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1B722362-7481-4683-8974-440117CBB8F0}" xr6:coauthVersionLast="47" xr6:coauthVersionMax="47" xr10:uidLastSave="{00000000-0000-0000-0000-000000000000}"/>
  <bookViews>
    <workbookView xWindow="-108" yWindow="-108" windowWidth="46296" windowHeight="25536" xr2:uid="{A46472A9-C1E5-4C6F-87BB-3A30BD91F622}"/>
  </bookViews>
  <sheets>
    <sheet name="Tokens" sheetId="1" r:id="rId1"/>
    <sheet name="ToMint" sheetId="2" r:id="rId2"/>
    <sheet name="Validate" sheetId="6" r:id="rId3"/>
    <sheet name="Mise en vente" sheetId="5" r:id="rId4"/>
    <sheet name="Settings" sheetId="3" r:id="rId5"/>
    <sheet name="Explorer" sheetId="4" r:id="rId6"/>
    <sheet name="ToExport" sheetId="7" r:id="rId7"/>
  </sheets>
  <functionGroups builtInGroupCount="19"/>
  <definedNames>
    <definedName name="_xlnm._FilterDatabase" localSheetId="0" hidden="1">Tokens!$B$3:$BW$2935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822" i="1" l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C2935" i="1"/>
  <c r="C2934" i="1"/>
  <c r="C2933" i="1"/>
  <c r="C2932" i="1"/>
  <c r="C2931" i="1"/>
  <c r="C2930" i="1"/>
  <c r="C2929" i="1"/>
  <c r="C2928" i="1"/>
  <c r="C2927" i="1"/>
  <c r="C2926" i="1"/>
  <c r="C2925" i="1"/>
  <c r="C2924" i="1"/>
  <c r="C2923" i="1"/>
  <c r="C2922" i="1"/>
  <c r="C2921" i="1"/>
  <c r="C2920" i="1"/>
  <c r="C2919" i="1"/>
  <c r="C2918" i="1"/>
  <c r="C2917" i="1"/>
  <c r="C2916" i="1"/>
  <c r="C2915" i="1"/>
  <c r="C2914" i="1"/>
  <c r="C2913" i="1"/>
  <c r="C2912" i="1"/>
  <c r="C2911" i="1"/>
  <c r="C2910" i="1"/>
  <c r="C2909" i="1"/>
  <c r="C2908" i="1"/>
  <c r="C2907" i="1"/>
  <c r="C2906" i="1"/>
  <c r="C2905" i="1"/>
  <c r="C2904" i="1"/>
  <c r="C2903" i="1"/>
  <c r="C2902" i="1"/>
  <c r="C2901" i="1"/>
  <c r="C2900" i="1"/>
  <c r="C2899" i="1"/>
  <c r="C2898" i="1"/>
  <c r="C2897" i="1"/>
  <c r="C2896" i="1"/>
  <c r="C2895" i="1"/>
  <c r="C2894" i="1"/>
  <c r="C2893" i="1"/>
  <c r="C2892" i="1"/>
  <c r="C2891" i="1"/>
  <c r="C2890" i="1"/>
  <c r="C2889" i="1"/>
  <c r="C2888" i="1"/>
  <c r="C2887" i="1"/>
  <c r="C2886" i="1"/>
  <c r="C2885" i="1"/>
  <c r="C2884" i="1"/>
  <c r="C2883" i="1"/>
  <c r="C2882" i="1"/>
  <c r="C2881" i="1"/>
  <c r="C2880" i="1"/>
  <c r="C2879" i="1"/>
  <c r="C2878" i="1"/>
  <c r="C2877" i="1"/>
  <c r="C2876" i="1"/>
  <c r="C2875" i="1"/>
  <c r="C2874" i="1"/>
  <c r="C2873" i="1"/>
  <c r="C2872" i="1"/>
  <c r="C2871" i="1"/>
  <c r="C2870" i="1"/>
  <c r="C2869" i="1"/>
  <c r="C2868" i="1"/>
  <c r="C2867" i="1"/>
  <c r="C2866" i="1"/>
  <c r="C2865" i="1"/>
  <c r="C2864" i="1"/>
  <c r="C2863" i="1"/>
  <c r="C2862" i="1"/>
  <c r="C2861" i="1"/>
  <c r="C2860" i="1"/>
  <c r="C2859" i="1"/>
  <c r="C2858" i="1"/>
  <c r="C2857" i="1"/>
  <c r="C2856" i="1"/>
  <c r="C2855" i="1"/>
  <c r="C2854" i="1"/>
  <c r="C2853" i="1"/>
  <c r="C2852" i="1"/>
  <c r="C2851" i="1"/>
  <c r="C2850" i="1"/>
  <c r="C2849" i="1"/>
  <c r="C2848" i="1"/>
  <c r="C2847" i="1"/>
  <c r="C2846" i="1"/>
  <c r="C2845" i="1"/>
  <c r="C2844" i="1"/>
  <c r="C2843" i="1"/>
  <c r="C2842" i="1"/>
  <c r="C2841" i="1"/>
  <c r="C2840" i="1"/>
  <c r="C2839" i="1"/>
  <c r="C2838" i="1"/>
  <c r="C2837" i="1"/>
  <c r="C2836" i="1"/>
  <c r="C2835" i="1"/>
  <c r="C2834" i="1"/>
  <c r="C2833" i="1"/>
  <c r="C2832" i="1"/>
  <c r="C2831" i="1"/>
  <c r="C2830" i="1"/>
  <c r="C2829" i="1"/>
  <c r="C2828" i="1"/>
  <c r="C2827" i="1"/>
  <c r="C2826" i="1"/>
  <c r="C2825" i="1"/>
  <c r="C2824" i="1"/>
  <c r="C2823" i="1"/>
  <c r="C2822" i="1"/>
  <c r="C2821" i="1"/>
  <c r="C2820" i="1"/>
  <c r="C2819" i="1"/>
  <c r="C2818" i="1"/>
  <c r="C2817" i="1"/>
  <c r="C2816" i="1"/>
  <c r="C2815" i="1"/>
  <c r="C2814" i="1"/>
  <c r="C2813" i="1"/>
  <c r="C2812" i="1"/>
  <c r="C2811" i="1"/>
  <c r="C2810" i="1"/>
  <c r="C2809" i="1"/>
  <c r="C2808" i="1"/>
  <c r="C2807" i="1"/>
  <c r="C2806" i="1"/>
  <c r="C2805" i="1"/>
  <c r="C2804" i="1"/>
  <c r="C2803" i="1"/>
  <c r="C2802" i="1"/>
  <c r="C2801" i="1"/>
  <c r="C2800" i="1"/>
  <c r="C2799" i="1"/>
  <c r="C2798" i="1"/>
  <c r="C2797" i="1"/>
  <c r="C2796" i="1"/>
  <c r="C2795" i="1"/>
  <c r="C2794" i="1"/>
  <c r="C2793" i="1"/>
  <c r="C2792" i="1"/>
  <c r="C2791" i="1"/>
  <c r="C2790" i="1"/>
  <c r="C2789" i="1"/>
  <c r="C2788" i="1"/>
  <c r="C2787" i="1"/>
  <c r="C2786" i="1"/>
  <c r="C2785" i="1"/>
  <c r="C2784" i="1"/>
  <c r="C2783" i="1"/>
  <c r="C2782" i="1"/>
  <c r="C2781" i="1"/>
  <c r="C2780" i="1"/>
  <c r="C2779" i="1"/>
  <c r="C2778" i="1"/>
  <c r="C2777" i="1"/>
  <c r="C2776" i="1"/>
  <c r="C2775" i="1"/>
  <c r="C2774" i="1"/>
  <c r="C2773" i="1"/>
  <c r="C2772" i="1"/>
  <c r="C2771" i="1"/>
  <c r="C2770" i="1"/>
  <c r="C2769" i="1"/>
  <c r="C2768" i="1"/>
  <c r="C2767" i="1"/>
  <c r="C2766" i="1"/>
  <c r="C2765" i="1"/>
  <c r="C2764" i="1"/>
  <c r="C2763" i="1"/>
  <c r="C2762" i="1"/>
  <c r="C2761" i="1"/>
  <c r="C2760" i="1"/>
  <c r="C2759" i="1"/>
  <c r="C2758" i="1"/>
  <c r="C2757" i="1"/>
  <c r="C2756" i="1"/>
  <c r="C2755" i="1"/>
  <c r="C2754" i="1"/>
  <c r="C2753" i="1"/>
  <c r="C2752" i="1"/>
  <c r="C2751" i="1"/>
  <c r="C2750" i="1"/>
  <c r="C2749" i="1"/>
  <c r="C2748" i="1"/>
  <c r="C2747" i="1"/>
  <c r="C2746" i="1"/>
  <c r="C2745" i="1"/>
  <c r="C2744" i="1"/>
  <c r="C2743" i="1"/>
  <c r="C2742" i="1"/>
  <c r="C2741" i="1"/>
  <c r="C2740" i="1"/>
  <c r="C2739" i="1"/>
  <c r="C2738" i="1"/>
  <c r="C2737" i="1"/>
  <c r="C2736" i="1"/>
  <c r="C2735" i="1"/>
  <c r="C2734" i="1"/>
  <c r="C2733" i="1"/>
  <c r="C2732" i="1"/>
  <c r="C2731" i="1"/>
  <c r="C2730" i="1"/>
  <c r="C2729" i="1"/>
  <c r="C2728" i="1"/>
  <c r="C2727" i="1"/>
  <c r="C2726" i="1"/>
  <c r="C2725" i="1"/>
  <c r="C2724" i="1"/>
  <c r="C2723" i="1"/>
  <c r="C2722" i="1"/>
  <c r="C2721" i="1"/>
  <c r="C2720" i="1"/>
  <c r="C2719" i="1"/>
  <c r="C2718" i="1"/>
  <c r="C2717" i="1"/>
  <c r="C2716" i="1"/>
  <c r="C2715" i="1"/>
  <c r="C2714" i="1"/>
  <c r="C2713" i="1"/>
  <c r="C2712" i="1"/>
  <c r="C2711" i="1"/>
  <c r="C2710" i="1"/>
  <c r="C2709" i="1"/>
  <c r="C2708" i="1"/>
  <c r="C2707" i="1"/>
  <c r="C2706" i="1"/>
  <c r="C2705" i="1"/>
  <c r="C2704" i="1"/>
  <c r="C2703" i="1"/>
  <c r="C2702" i="1"/>
  <c r="C2701" i="1"/>
  <c r="C2700" i="1"/>
  <c r="C2699" i="1"/>
  <c r="C2698" i="1"/>
  <c r="C2697" i="1"/>
  <c r="C2696" i="1"/>
  <c r="C2695" i="1"/>
  <c r="C2694" i="1"/>
  <c r="C2693" i="1"/>
  <c r="C2692" i="1"/>
  <c r="C2691" i="1"/>
  <c r="C2690" i="1"/>
  <c r="C2689" i="1"/>
  <c r="C2688" i="1"/>
  <c r="C2687" i="1"/>
  <c r="C2686" i="1"/>
  <c r="C2685" i="1"/>
  <c r="C2684" i="1"/>
  <c r="C2683" i="1"/>
  <c r="C2682" i="1"/>
  <c r="C2681" i="1"/>
  <c r="C2680" i="1"/>
  <c r="C2679" i="1"/>
  <c r="C2678" i="1"/>
  <c r="C2677" i="1"/>
  <c r="C2676" i="1"/>
  <c r="C2675" i="1"/>
  <c r="C2674" i="1"/>
  <c r="C2673" i="1"/>
  <c r="C2672" i="1"/>
  <c r="C2671" i="1"/>
  <c r="C2670" i="1"/>
  <c r="C2669" i="1"/>
  <c r="C2668" i="1"/>
  <c r="C2667" i="1"/>
  <c r="C2666" i="1"/>
  <c r="C2665" i="1"/>
  <c r="C2664" i="1"/>
  <c r="C2663" i="1"/>
  <c r="C2662" i="1"/>
  <c r="C2661" i="1"/>
  <c r="C2660" i="1"/>
  <c r="C2659" i="1"/>
  <c r="C2658" i="1"/>
  <c r="C2657" i="1"/>
  <c r="C2656" i="1"/>
  <c r="C2655" i="1"/>
  <c r="C2654" i="1"/>
  <c r="C2653" i="1"/>
  <c r="C2652" i="1"/>
  <c r="C2651" i="1"/>
  <c r="C2650" i="1"/>
  <c r="C2649" i="1"/>
  <c r="C2648" i="1"/>
  <c r="C2647" i="1"/>
  <c r="C2646" i="1"/>
  <c r="C2645" i="1"/>
  <c r="C2644" i="1"/>
  <c r="C2643" i="1"/>
  <c r="C2642" i="1"/>
  <c r="C2641" i="1"/>
  <c r="C2640" i="1"/>
  <c r="C2639" i="1"/>
  <c r="C2638" i="1"/>
  <c r="C2637" i="1"/>
  <c r="C2636" i="1"/>
  <c r="C2635" i="1"/>
  <c r="C2634" i="1"/>
  <c r="C2633" i="1"/>
  <c r="C2632" i="1"/>
  <c r="C2631" i="1"/>
  <c r="C2630" i="1"/>
  <c r="C2629" i="1"/>
  <c r="C2628" i="1"/>
  <c r="C2627" i="1"/>
  <c r="C2626" i="1"/>
  <c r="C2625" i="1"/>
  <c r="C2624" i="1"/>
  <c r="C2623" i="1"/>
  <c r="C2622" i="1"/>
  <c r="C2621" i="1"/>
  <c r="C2620" i="1"/>
  <c r="C2619" i="1"/>
  <c r="C2618" i="1"/>
  <c r="C2617" i="1"/>
  <c r="C2616" i="1"/>
  <c r="C2615" i="1"/>
  <c r="C2614" i="1"/>
  <c r="C2613" i="1"/>
  <c r="C2612" i="1"/>
  <c r="C2611" i="1"/>
  <c r="C2610" i="1"/>
  <c r="C2609" i="1"/>
  <c r="C2608" i="1"/>
  <c r="C2607" i="1"/>
  <c r="C2606" i="1"/>
  <c r="C2605" i="1"/>
  <c r="C2604" i="1"/>
  <c r="C2603" i="1"/>
  <c r="C2602" i="1"/>
  <c r="C2601" i="1"/>
  <c r="C2600" i="1"/>
  <c r="C2599" i="1"/>
  <c r="C2598" i="1"/>
  <c r="C2597" i="1"/>
  <c r="C2596" i="1"/>
  <c r="C2595" i="1"/>
  <c r="C2594" i="1"/>
  <c r="C2593" i="1"/>
  <c r="C2592" i="1"/>
  <c r="C2591" i="1"/>
  <c r="C2590" i="1"/>
  <c r="C2589" i="1"/>
  <c r="C2588" i="1"/>
  <c r="C2587" i="1"/>
  <c r="C2586" i="1"/>
  <c r="C2585" i="1"/>
  <c r="C2584" i="1"/>
  <c r="C2583" i="1"/>
  <c r="C2582" i="1"/>
  <c r="C2581" i="1"/>
  <c r="C2580" i="1"/>
  <c r="C2579" i="1"/>
  <c r="C2578" i="1"/>
  <c r="C2577" i="1"/>
  <c r="C2576" i="1"/>
  <c r="C2575" i="1"/>
  <c r="C2574" i="1"/>
  <c r="C2573" i="1"/>
  <c r="C2572" i="1"/>
  <c r="C2571" i="1"/>
  <c r="C2570" i="1"/>
  <c r="C2569" i="1"/>
  <c r="C2568" i="1"/>
  <c r="C2567" i="1"/>
  <c r="C2566" i="1"/>
  <c r="C2565" i="1"/>
  <c r="C2564" i="1"/>
  <c r="C2563" i="1"/>
  <c r="C2562" i="1"/>
  <c r="C2561" i="1"/>
  <c r="C2560" i="1"/>
  <c r="C2559" i="1"/>
  <c r="C2558" i="1"/>
  <c r="C2557" i="1"/>
  <c r="C2556" i="1"/>
  <c r="C2555" i="1"/>
  <c r="C2554" i="1"/>
  <c r="C2553" i="1"/>
  <c r="C2552" i="1"/>
  <c r="C2551" i="1"/>
  <c r="C2550" i="1"/>
  <c r="C2549" i="1"/>
  <c r="C2548" i="1"/>
  <c r="C2547" i="1"/>
  <c r="C2546" i="1"/>
  <c r="C2545" i="1"/>
  <c r="C2544" i="1"/>
  <c r="C2543" i="1"/>
  <c r="C2542" i="1"/>
  <c r="C2541" i="1"/>
  <c r="C2540" i="1"/>
  <c r="C2539" i="1"/>
  <c r="C2538" i="1"/>
  <c r="C2537" i="1"/>
  <c r="C2536" i="1"/>
  <c r="C2535" i="1"/>
  <c r="C2534" i="1"/>
  <c r="C2533" i="1"/>
  <c r="C2532" i="1"/>
  <c r="C2531" i="1"/>
  <c r="C2530" i="1"/>
  <c r="C2529" i="1"/>
  <c r="C2528" i="1"/>
  <c r="C2527" i="1"/>
  <c r="C2526" i="1"/>
  <c r="C2525" i="1"/>
  <c r="C2524" i="1"/>
  <c r="C2523" i="1"/>
  <c r="C2522" i="1"/>
  <c r="C2521" i="1"/>
  <c r="C2520" i="1"/>
  <c r="C2519" i="1"/>
  <c r="C2518" i="1"/>
  <c r="C2517" i="1"/>
  <c r="C2516" i="1"/>
  <c r="C2515" i="1"/>
  <c r="C2514" i="1"/>
  <c r="C2513" i="1"/>
  <c r="C2512" i="1"/>
  <c r="C2511" i="1"/>
  <c r="C2510" i="1"/>
  <c r="C2509" i="1"/>
  <c r="C2508" i="1"/>
  <c r="C2507" i="1"/>
  <c r="C2506" i="1"/>
  <c r="C2505" i="1"/>
  <c r="C2504" i="1"/>
  <c r="C2503" i="1"/>
  <c r="C2502" i="1"/>
  <c r="C2501" i="1"/>
  <c r="C2500" i="1"/>
  <c r="C2499" i="1"/>
  <c r="C2498" i="1"/>
  <c r="C2497" i="1"/>
  <c r="C2496" i="1"/>
  <c r="C2495" i="1"/>
  <c r="C2494" i="1"/>
  <c r="C2493" i="1"/>
  <c r="C2492" i="1"/>
  <c r="C2491" i="1"/>
  <c r="C2490" i="1"/>
  <c r="C2489" i="1"/>
  <c r="C2488" i="1"/>
  <c r="C2487" i="1"/>
  <c r="C2486" i="1"/>
  <c r="C2485" i="1"/>
  <c r="C2484" i="1"/>
  <c r="C2483" i="1"/>
  <c r="C2482" i="1"/>
  <c r="C2481" i="1"/>
  <c r="C2480" i="1"/>
  <c r="C2479" i="1"/>
  <c r="C2478" i="1"/>
  <c r="C2477" i="1"/>
  <c r="C2476" i="1"/>
  <c r="C2475" i="1"/>
  <c r="C2474" i="1"/>
  <c r="C2473" i="1"/>
  <c r="C2472" i="1"/>
  <c r="C2471" i="1"/>
  <c r="C2470" i="1"/>
  <c r="C2469" i="1"/>
  <c r="C2468" i="1"/>
  <c r="C2467" i="1"/>
  <c r="C2466" i="1"/>
  <c r="C2465" i="1"/>
  <c r="C2464" i="1"/>
  <c r="C2463" i="1"/>
  <c r="C2462" i="1"/>
  <c r="C2461" i="1"/>
  <c r="C2460" i="1"/>
  <c r="C2459" i="1"/>
  <c r="C2458" i="1"/>
  <c r="C2457" i="1"/>
  <c r="C2456" i="1"/>
  <c r="C2455" i="1"/>
  <c r="C2454" i="1"/>
  <c r="C2453" i="1"/>
  <c r="C2452" i="1"/>
  <c r="C2451" i="1"/>
  <c r="C2450" i="1"/>
  <c r="C2449" i="1"/>
  <c r="C2448" i="1"/>
  <c r="C2447" i="1"/>
  <c r="C2446" i="1"/>
  <c r="C2445" i="1"/>
  <c r="C2444" i="1"/>
  <c r="C2443" i="1"/>
  <c r="C2442" i="1"/>
  <c r="C2441" i="1"/>
  <c r="C2440" i="1"/>
  <c r="C2439" i="1"/>
  <c r="C2438" i="1"/>
  <c r="C2437" i="1"/>
  <c r="C2436" i="1"/>
  <c r="C2435" i="1"/>
  <c r="C2434" i="1"/>
  <c r="C2433" i="1"/>
  <c r="C2432" i="1"/>
  <c r="C2431" i="1"/>
  <c r="C2430" i="1"/>
  <c r="C2429" i="1"/>
  <c r="C2428" i="1"/>
  <c r="C2427" i="1"/>
  <c r="C2426" i="1"/>
  <c r="C2425" i="1"/>
  <c r="C2424" i="1"/>
  <c r="C2423" i="1"/>
  <c r="C2422" i="1"/>
  <c r="C2421" i="1"/>
  <c r="C2420" i="1"/>
  <c r="C2419" i="1"/>
  <c r="C2418" i="1"/>
  <c r="C2417" i="1"/>
  <c r="C2416" i="1"/>
  <c r="C2415" i="1"/>
  <c r="C2414" i="1"/>
  <c r="C2413" i="1"/>
  <c r="C2412" i="1"/>
  <c r="C2411" i="1"/>
  <c r="C2410" i="1"/>
  <c r="C2409" i="1"/>
  <c r="C2408" i="1"/>
  <c r="C2407" i="1"/>
  <c r="C2406" i="1"/>
  <c r="C2405" i="1"/>
  <c r="C2404" i="1"/>
  <c r="C2403" i="1"/>
  <c r="C2402" i="1"/>
  <c r="C2401" i="1"/>
  <c r="C2400" i="1"/>
  <c r="C2399" i="1"/>
  <c r="C2398" i="1"/>
  <c r="C2397" i="1"/>
  <c r="C2396" i="1"/>
  <c r="C2395" i="1"/>
  <c r="C2394" i="1"/>
  <c r="C2393" i="1"/>
  <c r="C2392" i="1"/>
  <c r="C2391" i="1"/>
  <c r="C2390" i="1"/>
  <c r="C2389" i="1"/>
  <c r="C2388" i="1"/>
  <c r="C2387" i="1"/>
  <c r="C2386" i="1"/>
  <c r="C2385" i="1"/>
  <c r="C2384" i="1"/>
  <c r="C2383" i="1"/>
  <c r="C2382" i="1"/>
  <c r="C2381" i="1"/>
  <c r="C2380" i="1"/>
  <c r="C2379" i="1"/>
  <c r="C2378" i="1"/>
  <c r="C2377" i="1"/>
  <c r="C2376" i="1"/>
  <c r="C2375" i="1"/>
  <c r="C2374" i="1"/>
  <c r="C2373" i="1"/>
  <c r="C2372" i="1"/>
  <c r="C2371" i="1"/>
  <c r="C2370" i="1"/>
  <c r="C2369" i="1"/>
  <c r="C2368" i="1"/>
  <c r="C2367" i="1"/>
  <c r="C2366" i="1"/>
  <c r="C2365" i="1"/>
  <c r="C2364" i="1"/>
  <c r="C2363" i="1"/>
  <c r="C2362" i="1"/>
  <c r="C2361" i="1"/>
  <c r="C2360" i="1"/>
  <c r="C2359" i="1"/>
  <c r="C2358" i="1"/>
  <c r="C2357" i="1"/>
  <c r="C2356" i="1"/>
  <c r="C2355" i="1"/>
  <c r="C2354" i="1"/>
  <c r="C2353" i="1"/>
  <c r="C2352" i="1"/>
  <c r="C2351" i="1"/>
  <c r="C2350" i="1"/>
  <c r="C2349" i="1"/>
  <c r="C2348" i="1"/>
  <c r="C2347" i="1"/>
  <c r="C2346" i="1"/>
  <c r="C2345" i="1"/>
  <c r="C2344" i="1"/>
  <c r="C2343" i="1"/>
  <c r="C2342" i="1"/>
  <c r="C2341" i="1"/>
  <c r="C2340" i="1"/>
  <c r="C2339" i="1"/>
  <c r="C2338" i="1"/>
  <c r="C2337" i="1"/>
  <c r="C2336" i="1"/>
  <c r="C2335" i="1"/>
  <c r="C2334" i="1"/>
  <c r="C2333" i="1"/>
  <c r="C2332" i="1"/>
  <c r="C2331" i="1"/>
  <c r="C2330" i="1"/>
  <c r="C2329" i="1"/>
  <c r="C2328" i="1"/>
  <c r="C2327" i="1"/>
  <c r="C2326" i="1"/>
  <c r="C2325" i="1"/>
  <c r="C2324" i="1"/>
  <c r="C2323" i="1"/>
  <c r="C2322" i="1"/>
  <c r="C2321" i="1"/>
  <c r="C2320" i="1"/>
  <c r="C2319" i="1"/>
  <c r="C2318" i="1"/>
  <c r="C2317" i="1"/>
  <c r="C2316" i="1"/>
  <c r="C2315" i="1"/>
  <c r="C2314" i="1"/>
  <c r="C2313" i="1"/>
  <c r="C2312" i="1"/>
  <c r="C2311" i="1"/>
  <c r="C2310" i="1"/>
  <c r="C2309" i="1"/>
  <c r="C2308" i="1"/>
  <c r="C2307" i="1"/>
  <c r="C2306" i="1"/>
  <c r="C2305" i="1"/>
  <c r="C2304" i="1"/>
  <c r="C2303" i="1"/>
  <c r="C2302" i="1"/>
  <c r="C2301" i="1"/>
  <c r="C2300" i="1"/>
  <c r="C2299" i="1"/>
  <c r="C2298" i="1"/>
  <c r="C2297" i="1"/>
  <c r="C2296" i="1"/>
  <c r="C2295" i="1"/>
  <c r="C2294" i="1"/>
  <c r="C2293" i="1"/>
  <c r="C2292" i="1"/>
  <c r="C2291" i="1"/>
  <c r="C2290" i="1"/>
  <c r="C2289" i="1"/>
  <c r="C2288" i="1"/>
  <c r="C2287" i="1"/>
  <c r="C2286" i="1"/>
  <c r="C2285" i="1"/>
  <c r="C2284" i="1"/>
  <c r="C2283" i="1"/>
  <c r="C2282" i="1"/>
  <c r="C2281" i="1"/>
  <c r="C2280" i="1"/>
  <c r="C2279" i="1"/>
  <c r="C2278" i="1"/>
  <c r="C2277" i="1"/>
  <c r="C2276" i="1"/>
  <c r="C2275" i="1"/>
  <c r="C2274" i="1"/>
  <c r="C2273" i="1"/>
  <c r="C2272" i="1"/>
  <c r="C2271" i="1"/>
  <c r="C2270" i="1"/>
  <c r="C2269" i="1"/>
  <c r="C2268" i="1"/>
  <c r="C2267" i="1"/>
  <c r="C2266" i="1"/>
  <c r="C2265" i="1"/>
  <c r="C2264" i="1"/>
  <c r="C2263" i="1"/>
  <c r="C2262" i="1"/>
  <c r="C2261" i="1"/>
  <c r="C2260" i="1"/>
  <c r="C2259" i="1"/>
  <c r="C2258" i="1"/>
  <c r="C2257" i="1"/>
  <c r="C2256" i="1"/>
  <c r="C2255" i="1"/>
  <c r="C2254" i="1"/>
  <c r="C2253" i="1"/>
  <c r="C2252" i="1"/>
  <c r="C2251" i="1"/>
  <c r="C2250" i="1"/>
  <c r="C2249" i="1"/>
  <c r="C2248" i="1"/>
  <c r="C2247" i="1"/>
  <c r="C2246" i="1"/>
  <c r="C2245" i="1"/>
  <c r="C2244" i="1"/>
  <c r="C2243" i="1"/>
  <c r="C2242" i="1"/>
  <c r="C2241" i="1"/>
  <c r="C2240" i="1"/>
  <c r="C2239" i="1"/>
  <c r="C2238" i="1"/>
  <c r="C2237" i="1"/>
  <c r="C2236" i="1"/>
  <c r="C2235" i="1"/>
  <c r="C2234" i="1"/>
  <c r="C2233" i="1"/>
  <c r="C2232" i="1"/>
  <c r="C2231" i="1"/>
  <c r="C2230" i="1"/>
  <c r="C2229" i="1"/>
  <c r="C2228" i="1"/>
  <c r="C2227" i="1"/>
  <c r="C2226" i="1"/>
  <c r="C2225" i="1"/>
  <c r="C2224" i="1"/>
  <c r="C2223" i="1"/>
  <c r="C2222" i="1"/>
  <c r="C2221" i="1"/>
  <c r="C2220" i="1"/>
  <c r="C2219" i="1"/>
  <c r="C2218" i="1"/>
  <c r="C2217" i="1"/>
  <c r="C2216" i="1"/>
  <c r="C2215" i="1"/>
  <c r="C2214" i="1"/>
  <c r="C2213" i="1"/>
  <c r="C2212" i="1"/>
  <c r="C2211" i="1"/>
  <c r="C2210" i="1"/>
  <c r="C2209" i="1"/>
  <c r="C2208" i="1"/>
  <c r="C2207" i="1"/>
  <c r="C2206" i="1"/>
  <c r="C2205" i="1"/>
  <c r="C2204" i="1"/>
  <c r="C2203" i="1"/>
  <c r="C2202" i="1"/>
  <c r="C2201" i="1"/>
  <c r="C2200" i="1"/>
  <c r="C2199" i="1"/>
  <c r="C2198" i="1"/>
  <c r="C2197" i="1"/>
  <c r="C2196" i="1"/>
  <c r="C2195" i="1"/>
  <c r="C2194" i="1"/>
  <c r="C2193" i="1"/>
  <c r="C2192" i="1"/>
  <c r="C2191" i="1"/>
  <c r="C2190" i="1"/>
  <c r="C2189" i="1"/>
  <c r="C2188" i="1"/>
  <c r="C2187" i="1"/>
  <c r="C2186" i="1"/>
  <c r="C2185" i="1"/>
  <c r="C2184" i="1"/>
  <c r="C2183" i="1"/>
  <c r="C2182" i="1"/>
  <c r="C2181" i="1"/>
  <c r="C2180" i="1"/>
  <c r="C2179" i="1"/>
  <c r="C2178" i="1"/>
  <c r="C2177" i="1"/>
  <c r="C2176" i="1"/>
  <c r="C2175" i="1"/>
  <c r="C2174" i="1"/>
  <c r="C2173" i="1"/>
  <c r="C2172" i="1"/>
  <c r="C2171" i="1"/>
  <c r="C2170" i="1"/>
  <c r="C2169" i="1"/>
  <c r="C2168" i="1"/>
  <c r="C2167" i="1"/>
  <c r="C2166" i="1"/>
  <c r="C2165" i="1"/>
  <c r="C2164" i="1"/>
  <c r="C2163" i="1"/>
  <c r="C2162" i="1"/>
  <c r="C2161" i="1"/>
  <c r="C2160" i="1"/>
  <c r="C2159" i="1"/>
  <c r="C2158" i="1"/>
  <c r="C2157" i="1"/>
  <c r="C2156" i="1"/>
  <c r="C2155" i="1"/>
  <c r="C2154" i="1"/>
  <c r="C2153" i="1"/>
  <c r="C2152" i="1"/>
  <c r="C2151" i="1"/>
  <c r="C2150" i="1"/>
  <c r="C2149" i="1"/>
  <c r="C2148" i="1"/>
  <c r="C2147" i="1"/>
  <c r="C2146" i="1"/>
  <c r="C2145" i="1"/>
  <c r="C2144" i="1"/>
  <c r="C2143" i="1"/>
  <c r="C2142" i="1"/>
  <c r="C2141" i="1"/>
  <c r="C2140" i="1"/>
  <c r="C2139" i="1"/>
  <c r="C2138" i="1"/>
  <c r="C2137" i="1"/>
  <c r="C2136" i="1"/>
  <c r="C2135" i="1"/>
  <c r="C2134" i="1"/>
  <c r="C2133" i="1"/>
  <c r="C2132" i="1"/>
  <c r="C2131" i="1"/>
  <c r="C2130" i="1"/>
  <c r="C2129" i="1"/>
  <c r="C2128" i="1"/>
  <c r="C2127" i="1"/>
  <c r="C2126" i="1"/>
  <c r="C2125" i="1"/>
  <c r="C2124" i="1"/>
  <c r="C2123" i="1"/>
  <c r="C2122" i="1"/>
  <c r="C2121" i="1"/>
  <c r="C2120" i="1"/>
  <c r="C2119" i="1"/>
  <c r="C2118" i="1"/>
  <c r="C2117" i="1"/>
  <c r="C2116" i="1"/>
  <c r="C2115" i="1"/>
  <c r="C2114" i="1"/>
  <c r="C2113" i="1"/>
  <c r="C2112" i="1"/>
  <c r="C2111" i="1"/>
  <c r="C2110" i="1"/>
  <c r="C2109" i="1"/>
  <c r="C2108" i="1"/>
  <c r="C2107" i="1"/>
  <c r="C2106" i="1"/>
  <c r="C2105" i="1"/>
  <c r="C2104" i="1"/>
  <c r="C2103" i="1"/>
  <c r="C2102" i="1"/>
  <c r="C2101" i="1"/>
  <c r="C2100" i="1"/>
  <c r="C2099" i="1"/>
  <c r="C2098" i="1"/>
  <c r="C2097" i="1"/>
  <c r="C2096" i="1"/>
  <c r="C2095" i="1"/>
  <c r="C2094" i="1"/>
  <c r="C2093" i="1"/>
  <c r="C2092" i="1"/>
  <c r="C2091" i="1"/>
  <c r="C2090" i="1"/>
  <c r="C2089" i="1"/>
  <c r="C2088" i="1"/>
  <c r="C2087" i="1"/>
  <c r="C2086" i="1"/>
  <c r="C2085" i="1"/>
  <c r="C2084" i="1"/>
  <c r="C2083" i="1"/>
  <c r="C2082" i="1"/>
  <c r="C2081" i="1"/>
  <c r="C2080" i="1"/>
  <c r="C2079" i="1"/>
  <c r="C2078" i="1"/>
  <c r="C2077" i="1"/>
  <c r="C2076" i="1"/>
  <c r="C2075" i="1"/>
  <c r="C2074" i="1"/>
  <c r="C2073" i="1"/>
  <c r="C2072" i="1"/>
  <c r="C2071" i="1"/>
  <c r="C2070" i="1"/>
  <c r="C2069" i="1"/>
  <c r="C2068" i="1"/>
  <c r="C2067" i="1"/>
  <c r="C2066" i="1"/>
  <c r="C2065" i="1"/>
  <c r="C2064" i="1"/>
  <c r="C2063" i="1"/>
  <c r="C2062" i="1"/>
  <c r="C2061" i="1"/>
  <c r="C2060" i="1"/>
  <c r="C2059" i="1"/>
  <c r="C2058" i="1"/>
  <c r="C2057" i="1"/>
  <c r="C2056" i="1"/>
  <c r="C2055" i="1"/>
  <c r="C2054" i="1"/>
  <c r="C2053" i="1"/>
  <c r="C2052" i="1"/>
  <c r="C2051" i="1"/>
  <c r="C2050" i="1"/>
  <c r="C2049" i="1"/>
  <c r="C2048" i="1"/>
  <c r="C2047" i="1"/>
  <c r="C2046" i="1"/>
  <c r="C2045" i="1"/>
  <c r="C2044" i="1"/>
  <c r="C2043" i="1"/>
  <c r="C2042" i="1"/>
  <c r="C2041" i="1"/>
  <c r="C2040" i="1"/>
  <c r="C2039" i="1"/>
  <c r="C2038" i="1"/>
  <c r="C2037" i="1"/>
  <c r="C2036" i="1"/>
  <c r="C2035" i="1"/>
  <c r="C2034" i="1"/>
  <c r="C2033" i="1"/>
  <c r="C2032" i="1"/>
  <c r="C2031" i="1"/>
  <c r="C2030" i="1"/>
  <c r="C2029" i="1"/>
  <c r="C2028" i="1"/>
  <c r="C2027" i="1"/>
  <c r="C2026" i="1"/>
  <c r="C2025" i="1"/>
  <c r="C2024" i="1"/>
  <c r="C2023" i="1"/>
  <c r="C2022" i="1"/>
  <c r="C2021" i="1"/>
  <c r="C2020" i="1"/>
  <c r="C2019" i="1"/>
  <c r="C2018" i="1"/>
  <c r="C2017" i="1"/>
  <c r="C2016" i="1"/>
  <c r="C2015" i="1"/>
  <c r="C2014" i="1"/>
  <c r="C2013" i="1"/>
  <c r="C2012" i="1"/>
  <c r="C2011" i="1"/>
  <c r="C2010" i="1"/>
  <c r="C2009" i="1"/>
  <c r="C2008" i="1"/>
  <c r="C2007" i="1"/>
  <c r="C2006" i="1"/>
  <c r="C2005" i="1"/>
  <c r="C2004" i="1"/>
  <c r="C2003" i="1"/>
  <c r="C2002" i="1"/>
  <c r="C2001" i="1"/>
  <c r="C2000" i="1"/>
  <c r="C1999" i="1"/>
  <c r="C1998" i="1"/>
  <c r="C1997" i="1"/>
  <c r="C1996" i="1"/>
  <c r="C1995" i="1"/>
  <c r="C1994" i="1"/>
  <c r="C1993" i="1"/>
  <c r="C1992" i="1"/>
  <c r="C1991" i="1"/>
  <c r="C1990" i="1"/>
  <c r="C1989" i="1"/>
  <c r="C1988" i="1"/>
  <c r="C1987" i="1"/>
  <c r="C1986" i="1"/>
  <c r="C1985" i="1"/>
  <c r="C1984" i="1"/>
  <c r="C1983" i="1"/>
  <c r="C1982" i="1"/>
  <c r="C1981" i="1"/>
  <c r="C1980" i="1"/>
  <c r="C1979" i="1"/>
  <c r="C1978" i="1"/>
  <c r="C1977" i="1"/>
  <c r="C1976" i="1"/>
  <c r="C1975" i="1"/>
  <c r="C1974" i="1"/>
  <c r="C1973" i="1"/>
  <c r="C1972" i="1"/>
  <c r="C1971" i="1"/>
  <c r="C1970" i="1"/>
  <c r="C1969" i="1"/>
  <c r="C1968" i="1"/>
  <c r="C1967" i="1"/>
  <c r="C1966" i="1"/>
  <c r="C1965" i="1"/>
  <c r="C1964" i="1"/>
  <c r="C1963" i="1"/>
  <c r="C1962" i="1"/>
  <c r="C1961" i="1"/>
  <c r="C1960" i="1"/>
  <c r="C1959" i="1"/>
  <c r="C1958" i="1"/>
  <c r="C1957" i="1"/>
  <c r="C1956" i="1"/>
  <c r="C1955" i="1"/>
  <c r="C1954" i="1"/>
  <c r="C1953" i="1"/>
  <c r="C1952" i="1"/>
  <c r="C1951" i="1"/>
  <c r="C1950" i="1"/>
  <c r="C1949" i="1"/>
  <c r="C1948" i="1"/>
  <c r="C1947" i="1"/>
  <c r="C1946" i="1"/>
  <c r="C1945" i="1"/>
  <c r="C1944" i="1"/>
  <c r="C1943" i="1"/>
  <c r="C1942" i="1"/>
  <c r="C1941" i="1"/>
  <c r="C1940" i="1"/>
  <c r="C1939" i="1"/>
  <c r="C1938" i="1"/>
  <c r="C1937" i="1"/>
  <c r="C1936" i="1"/>
  <c r="C1935" i="1"/>
  <c r="C1934" i="1"/>
  <c r="C1933" i="1"/>
  <c r="C1932" i="1"/>
  <c r="C1931" i="1"/>
  <c r="C1930" i="1"/>
  <c r="C1929" i="1"/>
  <c r="C1928" i="1"/>
  <c r="C1927" i="1"/>
  <c r="C1926" i="1"/>
  <c r="C1925" i="1"/>
  <c r="C1924" i="1"/>
  <c r="C1923" i="1"/>
  <c r="C1922" i="1"/>
  <c r="C1921" i="1"/>
  <c r="C1920" i="1"/>
  <c r="C1919" i="1"/>
  <c r="C1918" i="1"/>
  <c r="C1917" i="1"/>
  <c r="C1916" i="1"/>
  <c r="C1915" i="1"/>
  <c r="C1914" i="1"/>
  <c r="C1913" i="1"/>
  <c r="C1912" i="1"/>
  <c r="C1911" i="1"/>
  <c r="C1910" i="1"/>
  <c r="C1909" i="1"/>
  <c r="C1908" i="1"/>
  <c r="C1907" i="1"/>
  <c r="C1906" i="1"/>
  <c r="C1905" i="1"/>
  <c r="C1904" i="1"/>
  <c r="C1903" i="1"/>
  <c r="C1902" i="1"/>
  <c r="C1901" i="1"/>
  <c r="C1900" i="1"/>
  <c r="C1899" i="1"/>
  <c r="C1898" i="1"/>
  <c r="C1897" i="1"/>
  <c r="C1896" i="1"/>
  <c r="C1895" i="1"/>
  <c r="C1894" i="1"/>
  <c r="C1893" i="1"/>
  <c r="C1892" i="1"/>
  <c r="C1891" i="1"/>
  <c r="C1890" i="1"/>
  <c r="C1889" i="1"/>
  <c r="C1888" i="1"/>
  <c r="C1887" i="1"/>
  <c r="C1886" i="1"/>
  <c r="C1885" i="1"/>
  <c r="C1884" i="1"/>
  <c r="C1883" i="1"/>
  <c r="C1882" i="1"/>
  <c r="C1881" i="1"/>
  <c r="C1880" i="1"/>
  <c r="C1879" i="1"/>
  <c r="C1878" i="1"/>
  <c r="C1877" i="1"/>
  <c r="C1876" i="1"/>
  <c r="C1875" i="1"/>
  <c r="C1874" i="1"/>
  <c r="C1873" i="1"/>
  <c r="C1872" i="1"/>
  <c r="C1871" i="1"/>
  <c r="C1870" i="1"/>
  <c r="C1869" i="1"/>
  <c r="C1868" i="1"/>
  <c r="C1867" i="1"/>
  <c r="C1866" i="1"/>
  <c r="C1865" i="1"/>
  <c r="C1864" i="1"/>
  <c r="C1863" i="1"/>
  <c r="C1862" i="1"/>
  <c r="C1861" i="1"/>
  <c r="C1860" i="1"/>
  <c r="C1859" i="1"/>
  <c r="C1858" i="1"/>
  <c r="C1857" i="1"/>
  <c r="C1856" i="1"/>
  <c r="C1855" i="1"/>
  <c r="C1854" i="1"/>
  <c r="C1853" i="1"/>
  <c r="C1852" i="1"/>
  <c r="C1851" i="1"/>
  <c r="C1850" i="1"/>
  <c r="C1849" i="1"/>
  <c r="C1848" i="1"/>
  <c r="C1847" i="1"/>
  <c r="C1846" i="1"/>
  <c r="C1845" i="1"/>
  <c r="C1844" i="1"/>
  <c r="C1843" i="1"/>
  <c r="C1842" i="1"/>
  <c r="C1841" i="1"/>
  <c r="C1840" i="1"/>
  <c r="C1839" i="1"/>
  <c r="C1838" i="1"/>
  <c r="C1837" i="1"/>
  <c r="C1836" i="1"/>
  <c r="C1835" i="1"/>
  <c r="C1834" i="1"/>
  <c r="C1833" i="1"/>
  <c r="C1832" i="1"/>
  <c r="C1831" i="1"/>
  <c r="C1830" i="1"/>
  <c r="C1829" i="1"/>
  <c r="C1828" i="1"/>
  <c r="C1827" i="1"/>
  <c r="C1826" i="1"/>
  <c r="C1825" i="1"/>
  <c r="C1824" i="1"/>
  <c r="C1823" i="1"/>
  <c r="C1822" i="1"/>
  <c r="C1821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C1820" i="1"/>
  <c r="C1819" i="1"/>
  <c r="C1818" i="1"/>
  <c r="C1817" i="1"/>
  <c r="C1816" i="1"/>
  <c r="C1815" i="1"/>
  <c r="C1814" i="1"/>
  <c r="C1813" i="1"/>
  <c r="C1812" i="1"/>
  <c r="C1811" i="1"/>
  <c r="C1810" i="1"/>
  <c r="C1809" i="1"/>
  <c r="C1808" i="1"/>
  <c r="C1807" i="1"/>
  <c r="C1806" i="1"/>
  <c r="C1805" i="1"/>
  <c r="C1804" i="1"/>
  <c r="C1803" i="1"/>
  <c r="C1802" i="1"/>
  <c r="C1801" i="1"/>
  <c r="C1800" i="1"/>
  <c r="C1799" i="1"/>
  <c r="C1798" i="1"/>
  <c r="C1797" i="1"/>
  <c r="C1796" i="1"/>
  <c r="C1795" i="1"/>
  <c r="C1794" i="1"/>
  <c r="C1793" i="1"/>
  <c r="C1792" i="1"/>
  <c r="C1791" i="1"/>
  <c r="C1790" i="1"/>
  <c r="C1789" i="1"/>
  <c r="C1788" i="1"/>
  <c r="C1787" i="1"/>
  <c r="C1786" i="1"/>
  <c r="C1785" i="1"/>
  <c r="C1784" i="1"/>
  <c r="C1783" i="1"/>
  <c r="C1782" i="1"/>
  <c r="C1781" i="1"/>
  <c r="C1780" i="1"/>
  <c r="C1779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7" i="3"/>
  <c r="BQ5" i="1"/>
  <c r="BP5" i="1"/>
  <c r="R5" i="1"/>
  <c r="T5" i="1"/>
  <c r="V5" i="1"/>
  <c r="X5" i="1"/>
  <c r="BQ4" i="1"/>
  <c r="BP4" i="1"/>
  <c r="R4" i="1"/>
  <c r="T4" i="1"/>
  <c r="V4" i="1"/>
  <c r="X4" i="1"/>
  <c r="C4" i="1"/>
  <c r="D4" i="1"/>
  <c r="BT4" i="1"/>
  <c r="BQ2935" i="1"/>
  <c r="BQ2934" i="1"/>
  <c r="BQ2933" i="1"/>
  <c r="BQ2932" i="1"/>
  <c r="BQ2931" i="1"/>
  <c r="BQ2930" i="1"/>
  <c r="BQ2929" i="1"/>
  <c r="BQ2928" i="1"/>
  <c r="BQ2927" i="1"/>
  <c r="BQ2926" i="1"/>
  <c r="BQ2925" i="1"/>
  <c r="BQ2924" i="1"/>
  <c r="BQ2923" i="1"/>
  <c r="BQ2922" i="1"/>
  <c r="BQ2921" i="1"/>
  <c r="BQ2920" i="1"/>
  <c r="BQ2919" i="1"/>
  <c r="BQ2918" i="1"/>
  <c r="BQ2917" i="1"/>
  <c r="BQ2916" i="1"/>
  <c r="BQ2915" i="1"/>
  <c r="BQ2914" i="1"/>
  <c r="BQ2913" i="1"/>
  <c r="BQ2912" i="1"/>
  <c r="BQ2911" i="1"/>
  <c r="BQ2910" i="1"/>
  <c r="BQ2909" i="1"/>
  <c r="BQ2908" i="1"/>
  <c r="BQ2907" i="1"/>
  <c r="BQ2906" i="1"/>
  <c r="BQ2905" i="1"/>
  <c r="BQ2904" i="1"/>
  <c r="BQ2903" i="1"/>
  <c r="BQ2902" i="1"/>
  <c r="BQ2901" i="1"/>
  <c r="BQ2900" i="1"/>
  <c r="BQ2899" i="1"/>
  <c r="BQ2898" i="1"/>
  <c r="BQ2897" i="1"/>
  <c r="BQ2896" i="1"/>
  <c r="BQ2895" i="1"/>
  <c r="BQ2894" i="1"/>
  <c r="BQ2893" i="1"/>
  <c r="BQ2892" i="1"/>
  <c r="BQ2891" i="1"/>
  <c r="BQ2890" i="1"/>
  <c r="BQ2889" i="1"/>
  <c r="BQ2888" i="1"/>
  <c r="BQ2887" i="1"/>
  <c r="BQ2886" i="1"/>
  <c r="BQ2885" i="1"/>
  <c r="BQ2884" i="1"/>
  <c r="BQ2883" i="1"/>
  <c r="BQ2882" i="1"/>
  <c r="BQ2881" i="1"/>
  <c r="BQ2880" i="1"/>
  <c r="BQ2879" i="1"/>
  <c r="BQ2878" i="1"/>
  <c r="BQ2877" i="1"/>
  <c r="BQ2876" i="1"/>
  <c r="BQ2875" i="1"/>
  <c r="BQ2874" i="1"/>
  <c r="BQ2873" i="1"/>
  <c r="BQ2872" i="1"/>
  <c r="BQ2871" i="1"/>
  <c r="BQ2870" i="1"/>
  <c r="BQ2869" i="1"/>
  <c r="BQ2868" i="1"/>
  <c r="BQ2867" i="1"/>
  <c r="BQ2866" i="1"/>
  <c r="BQ2865" i="1"/>
  <c r="BQ2864" i="1"/>
  <c r="BQ2863" i="1"/>
  <c r="BQ2862" i="1"/>
  <c r="BQ2861" i="1"/>
  <c r="BQ2860" i="1"/>
  <c r="BQ2859" i="1"/>
  <c r="BQ2858" i="1"/>
  <c r="BQ2857" i="1"/>
  <c r="BQ2856" i="1"/>
  <c r="BQ2855" i="1"/>
  <c r="BQ2854" i="1"/>
  <c r="BQ2853" i="1"/>
  <c r="BQ2852" i="1"/>
  <c r="BQ2851" i="1"/>
  <c r="BQ2850" i="1"/>
  <c r="BQ2849" i="1"/>
  <c r="BQ2848" i="1"/>
  <c r="BQ2847" i="1"/>
  <c r="BQ2846" i="1"/>
  <c r="BQ2845" i="1"/>
  <c r="BQ2844" i="1"/>
  <c r="BQ2843" i="1"/>
  <c r="BQ2842" i="1"/>
  <c r="BQ2841" i="1"/>
  <c r="BQ2840" i="1"/>
  <c r="BQ2839" i="1"/>
  <c r="BQ2838" i="1"/>
  <c r="BQ2837" i="1"/>
  <c r="BQ2836" i="1"/>
  <c r="BQ2835" i="1"/>
  <c r="BQ2834" i="1"/>
  <c r="BQ2833" i="1"/>
  <c r="BQ2832" i="1"/>
  <c r="BQ2831" i="1"/>
  <c r="BQ2830" i="1"/>
  <c r="BQ2829" i="1"/>
  <c r="BQ2828" i="1"/>
  <c r="BQ2827" i="1"/>
  <c r="BQ2826" i="1"/>
  <c r="BQ2825" i="1"/>
  <c r="BQ2824" i="1"/>
  <c r="BQ2823" i="1"/>
  <c r="BQ2822" i="1"/>
  <c r="BQ2821" i="1"/>
  <c r="BQ2820" i="1"/>
  <c r="BQ2819" i="1"/>
  <c r="BQ2818" i="1"/>
  <c r="BQ2817" i="1"/>
  <c r="BQ2816" i="1"/>
  <c r="BQ2815" i="1"/>
  <c r="BQ2814" i="1"/>
  <c r="BQ2813" i="1"/>
  <c r="BQ2812" i="1"/>
  <c r="BQ2811" i="1"/>
  <c r="BQ2810" i="1"/>
  <c r="BQ2809" i="1"/>
  <c r="BQ2808" i="1"/>
  <c r="BQ2807" i="1"/>
  <c r="BQ2806" i="1"/>
  <c r="BQ2805" i="1"/>
  <c r="BQ2804" i="1"/>
  <c r="BQ2803" i="1"/>
  <c r="BQ2802" i="1"/>
  <c r="BQ2801" i="1"/>
  <c r="BQ2800" i="1"/>
  <c r="BQ2799" i="1"/>
  <c r="BQ2798" i="1"/>
  <c r="BQ2797" i="1"/>
  <c r="BQ2796" i="1"/>
  <c r="BQ2795" i="1"/>
  <c r="BQ2794" i="1"/>
  <c r="BQ2793" i="1"/>
  <c r="BQ2792" i="1"/>
  <c r="BQ2791" i="1"/>
  <c r="BQ2790" i="1"/>
  <c r="BQ2789" i="1"/>
  <c r="BQ2788" i="1"/>
  <c r="BQ2787" i="1"/>
  <c r="BQ2786" i="1"/>
  <c r="BQ2785" i="1"/>
  <c r="BQ2784" i="1"/>
  <c r="BQ2783" i="1"/>
  <c r="BQ2782" i="1"/>
  <c r="BQ2781" i="1"/>
  <c r="BQ2780" i="1"/>
  <c r="BQ2779" i="1"/>
  <c r="BQ2778" i="1"/>
  <c r="BQ2777" i="1"/>
  <c r="BQ2776" i="1"/>
  <c r="BQ2775" i="1"/>
  <c r="BQ2774" i="1"/>
  <c r="BQ2773" i="1"/>
  <c r="BQ2772" i="1"/>
  <c r="BQ2771" i="1"/>
  <c r="BQ2770" i="1"/>
  <c r="BQ2769" i="1"/>
  <c r="BQ2768" i="1"/>
  <c r="BQ2767" i="1"/>
  <c r="BQ2766" i="1"/>
  <c r="BQ2765" i="1"/>
  <c r="BQ2764" i="1"/>
  <c r="BQ2763" i="1"/>
  <c r="BQ2762" i="1"/>
  <c r="BQ2761" i="1"/>
  <c r="BQ2760" i="1"/>
  <c r="BQ2759" i="1"/>
  <c r="BQ2758" i="1"/>
  <c r="BQ2757" i="1"/>
  <c r="BQ2756" i="1"/>
  <c r="BQ2755" i="1"/>
  <c r="BQ2754" i="1"/>
  <c r="BQ2753" i="1"/>
  <c r="BQ2752" i="1"/>
  <c r="BQ2751" i="1"/>
  <c r="BQ2750" i="1"/>
  <c r="BQ2749" i="1"/>
  <c r="BQ2748" i="1"/>
  <c r="BQ2747" i="1"/>
  <c r="BQ2746" i="1"/>
  <c r="BQ2745" i="1"/>
  <c r="BQ2744" i="1"/>
  <c r="BQ2743" i="1"/>
  <c r="BQ2742" i="1"/>
  <c r="BQ2741" i="1"/>
  <c r="BQ2740" i="1"/>
  <c r="BQ2739" i="1"/>
  <c r="BQ2738" i="1"/>
  <c r="BQ2737" i="1"/>
  <c r="BQ2736" i="1"/>
  <c r="BQ2735" i="1"/>
  <c r="BQ2734" i="1"/>
  <c r="BQ2733" i="1"/>
  <c r="BQ2732" i="1"/>
  <c r="BQ2731" i="1"/>
  <c r="BQ2730" i="1"/>
  <c r="BQ2729" i="1"/>
  <c r="BQ2728" i="1"/>
  <c r="BQ2727" i="1"/>
  <c r="BQ2726" i="1"/>
  <c r="BQ2725" i="1"/>
  <c r="BQ2724" i="1"/>
  <c r="BQ2723" i="1"/>
  <c r="BQ2722" i="1"/>
  <c r="BQ2721" i="1"/>
  <c r="BQ2720" i="1"/>
  <c r="BQ2719" i="1"/>
  <c r="BQ2718" i="1"/>
  <c r="BQ2717" i="1"/>
  <c r="BQ2716" i="1"/>
  <c r="BQ2715" i="1"/>
  <c r="BQ2714" i="1"/>
  <c r="BQ2713" i="1"/>
  <c r="BQ2712" i="1"/>
  <c r="BQ2711" i="1"/>
  <c r="BQ2710" i="1"/>
  <c r="BQ2709" i="1"/>
  <c r="BQ2708" i="1"/>
  <c r="BQ2707" i="1"/>
  <c r="BQ2706" i="1"/>
  <c r="BQ2705" i="1"/>
  <c r="BQ2704" i="1"/>
  <c r="BQ2703" i="1"/>
  <c r="BQ2702" i="1"/>
  <c r="BQ2701" i="1"/>
  <c r="BQ2700" i="1"/>
  <c r="BQ2699" i="1"/>
  <c r="BQ2698" i="1"/>
  <c r="BQ2697" i="1"/>
  <c r="BQ2696" i="1"/>
  <c r="BQ2695" i="1"/>
  <c r="BQ2694" i="1"/>
  <c r="BQ2693" i="1"/>
  <c r="BQ2692" i="1"/>
  <c r="BQ2691" i="1"/>
  <c r="BQ2690" i="1"/>
  <c r="BQ2689" i="1"/>
  <c r="BQ2688" i="1"/>
  <c r="BQ2687" i="1"/>
  <c r="BQ2686" i="1"/>
  <c r="BQ2685" i="1"/>
  <c r="BQ2684" i="1"/>
  <c r="BQ2683" i="1"/>
  <c r="BQ2682" i="1"/>
  <c r="BQ2681" i="1"/>
  <c r="BQ2680" i="1"/>
  <c r="BQ2679" i="1"/>
  <c r="BQ2678" i="1"/>
  <c r="BQ2677" i="1"/>
  <c r="BQ2676" i="1"/>
  <c r="BQ2675" i="1"/>
  <c r="BQ2674" i="1"/>
  <c r="BQ2673" i="1"/>
  <c r="BQ2672" i="1"/>
  <c r="BQ2671" i="1"/>
  <c r="BQ2670" i="1"/>
  <c r="BQ2669" i="1"/>
  <c r="BQ2668" i="1"/>
  <c r="BQ2667" i="1"/>
  <c r="BQ2666" i="1"/>
  <c r="BQ2665" i="1"/>
  <c r="BQ2664" i="1"/>
  <c r="BQ2663" i="1"/>
  <c r="BQ2662" i="1"/>
  <c r="BQ2661" i="1"/>
  <c r="BQ2660" i="1"/>
  <c r="BQ2659" i="1"/>
  <c r="BQ2658" i="1"/>
  <c r="BQ2657" i="1"/>
  <c r="BQ2656" i="1"/>
  <c r="BQ2655" i="1"/>
  <c r="BQ2654" i="1"/>
  <c r="BQ2653" i="1"/>
  <c r="BQ2652" i="1"/>
  <c r="BQ2651" i="1"/>
  <c r="BQ2650" i="1"/>
  <c r="BQ2649" i="1"/>
  <c r="BQ2648" i="1"/>
  <c r="BQ2647" i="1"/>
  <c r="BQ2646" i="1"/>
  <c r="BQ2645" i="1"/>
  <c r="BQ2644" i="1"/>
  <c r="BQ2643" i="1"/>
  <c r="BQ2642" i="1"/>
  <c r="BQ2641" i="1"/>
  <c r="BQ2640" i="1"/>
  <c r="BQ2639" i="1"/>
  <c r="BQ2638" i="1"/>
  <c r="BQ2637" i="1"/>
  <c r="BQ2636" i="1"/>
  <c r="BQ2635" i="1"/>
  <c r="BQ2634" i="1"/>
  <c r="BQ2633" i="1"/>
  <c r="BQ2632" i="1"/>
  <c r="BQ2631" i="1"/>
  <c r="BQ2630" i="1"/>
  <c r="BQ2629" i="1"/>
  <c r="BQ2628" i="1"/>
  <c r="BQ2627" i="1"/>
  <c r="BQ2626" i="1"/>
  <c r="BQ2625" i="1"/>
  <c r="BQ2624" i="1"/>
  <c r="BQ2623" i="1"/>
  <c r="BQ2622" i="1"/>
  <c r="BQ2621" i="1"/>
  <c r="BQ2620" i="1"/>
  <c r="BQ2619" i="1"/>
  <c r="BQ2618" i="1"/>
  <c r="BQ2617" i="1"/>
  <c r="BQ2616" i="1"/>
  <c r="BQ2615" i="1"/>
  <c r="BQ2614" i="1"/>
  <c r="BQ2613" i="1"/>
  <c r="BQ2612" i="1"/>
  <c r="BQ2611" i="1"/>
  <c r="BQ2610" i="1"/>
  <c r="BQ2609" i="1"/>
  <c r="BQ2608" i="1"/>
  <c r="BQ2607" i="1"/>
  <c r="BQ2606" i="1"/>
  <c r="BQ2605" i="1"/>
  <c r="BQ2604" i="1"/>
  <c r="BQ2603" i="1"/>
  <c r="BQ2602" i="1"/>
  <c r="BQ2601" i="1"/>
  <c r="BQ2600" i="1"/>
  <c r="BQ2599" i="1"/>
  <c r="BQ2598" i="1"/>
  <c r="BQ2597" i="1"/>
  <c r="BQ2596" i="1"/>
  <c r="BQ2595" i="1"/>
  <c r="BQ2594" i="1"/>
  <c r="BQ2593" i="1"/>
  <c r="BQ2592" i="1"/>
  <c r="BQ2591" i="1"/>
  <c r="BQ2590" i="1"/>
  <c r="BQ2589" i="1"/>
  <c r="BQ2588" i="1"/>
  <c r="BQ2587" i="1"/>
  <c r="BQ2586" i="1"/>
  <c r="BQ2585" i="1"/>
  <c r="BQ2584" i="1"/>
  <c r="BQ2583" i="1"/>
  <c r="BQ2582" i="1"/>
  <c r="BQ2581" i="1"/>
  <c r="BQ2580" i="1"/>
  <c r="BQ2579" i="1"/>
  <c r="BQ2578" i="1"/>
  <c r="BQ2577" i="1"/>
  <c r="BQ2576" i="1"/>
  <c r="BQ2575" i="1"/>
  <c r="BQ2574" i="1"/>
  <c r="BQ2573" i="1"/>
  <c r="BQ2572" i="1"/>
  <c r="BQ2571" i="1"/>
  <c r="BQ2570" i="1"/>
  <c r="BQ2569" i="1"/>
  <c r="BQ2568" i="1"/>
  <c r="BQ2567" i="1"/>
  <c r="BQ2566" i="1"/>
  <c r="BQ2565" i="1"/>
  <c r="BQ2564" i="1"/>
  <c r="BQ2563" i="1"/>
  <c r="BQ2562" i="1"/>
  <c r="BQ2561" i="1"/>
  <c r="BQ2560" i="1"/>
  <c r="BQ2559" i="1"/>
  <c r="BQ2558" i="1"/>
  <c r="BQ2557" i="1"/>
  <c r="BQ2556" i="1"/>
  <c r="BQ2555" i="1"/>
  <c r="BQ2554" i="1"/>
  <c r="BQ2553" i="1"/>
  <c r="BQ2552" i="1"/>
  <c r="BQ2551" i="1"/>
  <c r="BQ2550" i="1"/>
  <c r="BQ2549" i="1"/>
  <c r="BQ2548" i="1"/>
  <c r="BQ2547" i="1"/>
  <c r="BQ2546" i="1"/>
  <c r="BQ2545" i="1"/>
  <c r="BQ2544" i="1"/>
  <c r="BQ2543" i="1"/>
  <c r="BQ2542" i="1"/>
  <c r="BQ2541" i="1"/>
  <c r="BQ2540" i="1"/>
  <c r="BQ2539" i="1"/>
  <c r="BQ2538" i="1"/>
  <c r="BQ2537" i="1"/>
  <c r="BQ2536" i="1"/>
  <c r="BQ2535" i="1"/>
  <c r="BQ2534" i="1"/>
  <c r="BQ2533" i="1"/>
  <c r="BQ2532" i="1"/>
  <c r="BQ2531" i="1"/>
  <c r="BQ2530" i="1"/>
  <c r="BQ2529" i="1"/>
  <c r="BQ2528" i="1"/>
  <c r="BQ2527" i="1"/>
  <c r="BQ2526" i="1"/>
  <c r="BQ2525" i="1"/>
  <c r="BQ2524" i="1"/>
  <c r="BQ2523" i="1"/>
  <c r="BQ2522" i="1"/>
  <c r="BQ2521" i="1"/>
  <c r="BQ2520" i="1"/>
  <c r="BQ2519" i="1"/>
  <c r="BQ2518" i="1"/>
  <c r="BQ2517" i="1"/>
  <c r="BQ2516" i="1"/>
  <c r="BQ2515" i="1"/>
  <c r="BQ2514" i="1"/>
  <c r="BQ2513" i="1"/>
  <c r="BQ2512" i="1"/>
  <c r="BQ2511" i="1"/>
  <c r="BQ2510" i="1"/>
  <c r="BQ2509" i="1"/>
  <c r="BQ2508" i="1"/>
  <c r="BQ2507" i="1"/>
  <c r="BQ2506" i="1"/>
  <c r="BQ2505" i="1"/>
  <c r="BQ2504" i="1"/>
  <c r="BQ2503" i="1"/>
  <c r="BQ2502" i="1"/>
  <c r="BQ2501" i="1"/>
  <c r="BQ2500" i="1"/>
  <c r="BQ2499" i="1"/>
  <c r="BQ2498" i="1"/>
  <c r="BQ2497" i="1"/>
  <c r="BQ2496" i="1"/>
  <c r="BQ2495" i="1"/>
  <c r="BQ2494" i="1"/>
  <c r="BQ2493" i="1"/>
  <c r="BQ2492" i="1"/>
  <c r="BQ2491" i="1"/>
  <c r="BQ2490" i="1"/>
  <c r="BQ2489" i="1"/>
  <c r="BQ2488" i="1"/>
  <c r="BQ2487" i="1"/>
  <c r="BQ2486" i="1"/>
  <c r="BQ2485" i="1"/>
  <c r="BQ2484" i="1"/>
  <c r="BQ2483" i="1"/>
  <c r="BQ2482" i="1"/>
  <c r="BQ2481" i="1"/>
  <c r="BQ2480" i="1"/>
  <c r="BQ2479" i="1"/>
  <c r="BQ2478" i="1"/>
  <c r="BQ2477" i="1"/>
  <c r="BQ2476" i="1"/>
  <c r="BQ2475" i="1"/>
  <c r="BQ2474" i="1"/>
  <c r="BQ2473" i="1"/>
  <c r="BQ2472" i="1"/>
  <c r="BQ2471" i="1"/>
  <c r="BQ2470" i="1"/>
  <c r="BQ2469" i="1"/>
  <c r="BQ2468" i="1"/>
  <c r="BQ2467" i="1"/>
  <c r="BQ2466" i="1"/>
  <c r="BQ2465" i="1"/>
  <c r="BQ2464" i="1"/>
  <c r="BQ2463" i="1"/>
  <c r="BQ2462" i="1"/>
  <c r="BQ2461" i="1"/>
  <c r="BQ2460" i="1"/>
  <c r="BQ2459" i="1"/>
  <c r="BQ2458" i="1"/>
  <c r="BQ2457" i="1"/>
  <c r="BQ2456" i="1"/>
  <c r="BQ2455" i="1"/>
  <c r="BQ2454" i="1"/>
  <c r="BQ2453" i="1"/>
  <c r="BQ2452" i="1"/>
  <c r="BQ2451" i="1"/>
  <c r="BQ2450" i="1"/>
  <c r="BQ2449" i="1"/>
  <c r="BQ2448" i="1"/>
  <c r="BQ2447" i="1"/>
  <c r="BQ2446" i="1"/>
  <c r="BQ2445" i="1"/>
  <c r="BQ2444" i="1"/>
  <c r="BQ2443" i="1"/>
  <c r="BQ2442" i="1"/>
  <c r="BQ2441" i="1"/>
  <c r="BQ2440" i="1"/>
  <c r="BQ2439" i="1"/>
  <c r="BQ2438" i="1"/>
  <c r="BQ2437" i="1"/>
  <c r="BQ2436" i="1"/>
  <c r="BQ2435" i="1"/>
  <c r="BQ2434" i="1"/>
  <c r="BQ2433" i="1"/>
  <c r="BQ2432" i="1"/>
  <c r="BQ2431" i="1"/>
  <c r="BQ2430" i="1"/>
  <c r="BQ2429" i="1"/>
  <c r="BQ2428" i="1"/>
  <c r="BQ2427" i="1"/>
  <c r="BQ2426" i="1"/>
  <c r="BQ2425" i="1"/>
  <c r="BQ2424" i="1"/>
  <c r="BQ2423" i="1"/>
  <c r="BQ2422" i="1"/>
  <c r="BQ2421" i="1"/>
  <c r="BQ2420" i="1"/>
  <c r="BQ2419" i="1"/>
  <c r="BQ2418" i="1"/>
  <c r="BQ2417" i="1"/>
  <c r="BQ2416" i="1"/>
  <c r="BQ2415" i="1"/>
  <c r="BQ2414" i="1"/>
  <c r="BQ2413" i="1"/>
  <c r="BQ2412" i="1"/>
  <c r="BQ2411" i="1"/>
  <c r="BQ2410" i="1"/>
  <c r="BQ2409" i="1"/>
  <c r="BQ2408" i="1"/>
  <c r="BQ2407" i="1"/>
  <c r="BQ2406" i="1"/>
  <c r="BQ2405" i="1"/>
  <c r="BQ2404" i="1"/>
  <c r="BQ2403" i="1"/>
  <c r="BQ2402" i="1"/>
  <c r="BQ2401" i="1"/>
  <c r="BQ2400" i="1"/>
  <c r="BQ2399" i="1"/>
  <c r="BQ2398" i="1"/>
  <c r="BQ2397" i="1"/>
  <c r="BQ2396" i="1"/>
  <c r="BQ2395" i="1"/>
  <c r="BQ2394" i="1"/>
  <c r="BQ2393" i="1"/>
  <c r="BQ2392" i="1"/>
  <c r="BQ2391" i="1"/>
  <c r="BQ2390" i="1"/>
  <c r="BQ2389" i="1"/>
  <c r="BQ2388" i="1"/>
  <c r="BQ2387" i="1"/>
  <c r="BQ2386" i="1"/>
  <c r="BQ2385" i="1"/>
  <c r="BQ2384" i="1"/>
  <c r="BQ2383" i="1"/>
  <c r="BQ2382" i="1"/>
  <c r="BQ2381" i="1"/>
  <c r="BQ2380" i="1"/>
  <c r="BQ2379" i="1"/>
  <c r="BQ2378" i="1"/>
  <c r="BQ2377" i="1"/>
  <c r="BQ2376" i="1"/>
  <c r="BQ2375" i="1"/>
  <c r="BQ2374" i="1"/>
  <c r="BQ2373" i="1"/>
  <c r="BQ2372" i="1"/>
  <c r="BQ2371" i="1"/>
  <c r="BQ2370" i="1"/>
  <c r="BQ2369" i="1"/>
  <c r="BQ2368" i="1"/>
  <c r="BQ2367" i="1"/>
  <c r="BQ2366" i="1"/>
  <c r="BQ2365" i="1"/>
  <c r="BQ2364" i="1"/>
  <c r="BQ2363" i="1"/>
  <c r="BQ2362" i="1"/>
  <c r="BQ2361" i="1"/>
  <c r="BQ2360" i="1"/>
  <c r="BQ2359" i="1"/>
  <c r="BQ2358" i="1"/>
  <c r="BQ2357" i="1"/>
  <c r="BQ2356" i="1"/>
  <c r="BQ2355" i="1"/>
  <c r="BQ2354" i="1"/>
  <c r="BQ2353" i="1"/>
  <c r="BQ2352" i="1"/>
  <c r="BQ2351" i="1"/>
  <c r="BQ2350" i="1"/>
  <c r="BQ2349" i="1"/>
  <c r="BQ2348" i="1"/>
  <c r="BQ2347" i="1"/>
  <c r="BQ2346" i="1"/>
  <c r="BQ2345" i="1"/>
  <c r="BQ2344" i="1"/>
  <c r="BQ2343" i="1"/>
  <c r="BQ2342" i="1"/>
  <c r="BQ2341" i="1"/>
  <c r="BQ2340" i="1"/>
  <c r="BQ2339" i="1"/>
  <c r="BQ2338" i="1"/>
  <c r="BQ2337" i="1"/>
  <c r="BQ2336" i="1"/>
  <c r="BQ2335" i="1"/>
  <c r="BQ2334" i="1"/>
  <c r="BQ2333" i="1"/>
  <c r="BQ2332" i="1"/>
  <c r="BQ2331" i="1"/>
  <c r="BQ2330" i="1"/>
  <c r="BQ2329" i="1"/>
  <c r="BQ2328" i="1"/>
  <c r="BQ2327" i="1"/>
  <c r="BQ2326" i="1"/>
  <c r="BQ2325" i="1"/>
  <c r="BQ2324" i="1"/>
  <c r="BQ2323" i="1"/>
  <c r="BQ2322" i="1"/>
  <c r="BQ2321" i="1"/>
  <c r="BQ2320" i="1"/>
  <c r="BQ2319" i="1"/>
  <c r="BQ2318" i="1"/>
  <c r="BQ2317" i="1"/>
  <c r="BQ2316" i="1"/>
  <c r="BQ2315" i="1"/>
  <c r="BQ2314" i="1"/>
  <c r="BQ2313" i="1"/>
  <c r="BQ2312" i="1"/>
  <c r="BQ2311" i="1"/>
  <c r="BQ2310" i="1"/>
  <c r="BQ2309" i="1"/>
  <c r="BQ2308" i="1"/>
  <c r="BQ2307" i="1"/>
  <c r="BQ2306" i="1"/>
  <c r="BQ2305" i="1"/>
  <c r="BQ2304" i="1"/>
  <c r="BQ2303" i="1"/>
  <c r="BQ2302" i="1"/>
  <c r="BQ2301" i="1"/>
  <c r="BQ2300" i="1"/>
  <c r="BQ2299" i="1"/>
  <c r="BQ2298" i="1"/>
  <c r="BQ2297" i="1"/>
  <c r="BQ2296" i="1"/>
  <c r="BQ2295" i="1"/>
  <c r="BQ2294" i="1"/>
  <c r="BQ2293" i="1"/>
  <c r="BQ2292" i="1"/>
  <c r="BQ2291" i="1"/>
  <c r="BQ2290" i="1"/>
  <c r="BQ2289" i="1"/>
  <c r="BQ2288" i="1"/>
  <c r="BQ2287" i="1"/>
  <c r="BQ2286" i="1"/>
  <c r="BQ2285" i="1"/>
  <c r="BQ2284" i="1"/>
  <c r="BQ2283" i="1"/>
  <c r="BQ2282" i="1"/>
  <c r="BQ2281" i="1"/>
  <c r="BQ2280" i="1"/>
  <c r="BQ2279" i="1"/>
  <c r="BQ2278" i="1"/>
  <c r="BQ2277" i="1"/>
  <c r="BQ2276" i="1"/>
  <c r="BQ2275" i="1"/>
  <c r="BQ2274" i="1"/>
  <c r="BQ2273" i="1"/>
  <c r="BQ2272" i="1"/>
  <c r="BQ2271" i="1"/>
  <c r="BQ2270" i="1"/>
  <c r="BQ2269" i="1"/>
  <c r="BQ2268" i="1"/>
  <c r="BQ2267" i="1"/>
  <c r="BQ2266" i="1"/>
  <c r="BQ2265" i="1"/>
  <c r="BQ2264" i="1"/>
  <c r="BQ2263" i="1"/>
  <c r="BQ2262" i="1"/>
  <c r="BQ2261" i="1"/>
  <c r="BQ2260" i="1"/>
  <c r="BQ2259" i="1"/>
  <c r="BQ2258" i="1"/>
  <c r="BQ2257" i="1"/>
  <c r="BQ2256" i="1"/>
  <c r="BQ2255" i="1"/>
  <c r="BQ2254" i="1"/>
  <c r="BQ2253" i="1"/>
  <c r="BQ2252" i="1"/>
  <c r="BQ2251" i="1"/>
  <c r="BQ2250" i="1"/>
  <c r="BQ2249" i="1"/>
  <c r="BQ2248" i="1"/>
  <c r="BQ2247" i="1"/>
  <c r="BQ2246" i="1"/>
  <c r="BQ2245" i="1"/>
  <c r="BQ2244" i="1"/>
  <c r="BQ2243" i="1"/>
  <c r="BQ2242" i="1"/>
  <c r="BQ2241" i="1"/>
  <c r="BQ2240" i="1"/>
  <c r="BQ2239" i="1"/>
  <c r="BQ2238" i="1"/>
  <c r="BQ2237" i="1"/>
  <c r="BQ2236" i="1"/>
  <c r="BQ2235" i="1"/>
  <c r="BQ2234" i="1"/>
  <c r="BQ2233" i="1"/>
  <c r="BQ2232" i="1"/>
  <c r="BQ2231" i="1"/>
  <c r="BQ2230" i="1"/>
  <c r="BQ2229" i="1"/>
  <c r="BQ2228" i="1"/>
  <c r="BQ2227" i="1"/>
  <c r="BQ2226" i="1"/>
  <c r="BQ2225" i="1"/>
  <c r="BQ2224" i="1"/>
  <c r="BQ2223" i="1"/>
  <c r="BQ2222" i="1"/>
  <c r="BQ2221" i="1"/>
  <c r="BQ2220" i="1"/>
  <c r="BQ2219" i="1"/>
  <c r="BQ2218" i="1"/>
  <c r="BQ2217" i="1"/>
  <c r="BQ2216" i="1"/>
  <c r="BQ2215" i="1"/>
  <c r="BQ2214" i="1"/>
  <c r="BQ2213" i="1"/>
  <c r="BQ2212" i="1"/>
  <c r="BQ2211" i="1"/>
  <c r="BQ2210" i="1"/>
  <c r="BQ2209" i="1"/>
  <c r="BQ2208" i="1"/>
  <c r="BQ2207" i="1"/>
  <c r="BQ2206" i="1"/>
  <c r="BQ2205" i="1"/>
  <c r="BQ2204" i="1"/>
  <c r="BQ2203" i="1"/>
  <c r="BQ2202" i="1"/>
  <c r="BQ2201" i="1"/>
  <c r="BQ2200" i="1"/>
  <c r="BQ2199" i="1"/>
  <c r="BQ2198" i="1"/>
  <c r="BQ2197" i="1"/>
  <c r="BQ2196" i="1"/>
  <c r="BQ2195" i="1"/>
  <c r="BQ2194" i="1"/>
  <c r="BQ2193" i="1"/>
  <c r="BQ2192" i="1"/>
  <c r="BQ2191" i="1"/>
  <c r="BQ2190" i="1"/>
  <c r="BQ2189" i="1"/>
  <c r="BQ2188" i="1"/>
  <c r="BQ2187" i="1"/>
  <c r="BQ2186" i="1"/>
  <c r="BQ2185" i="1"/>
  <c r="BQ2184" i="1"/>
  <c r="BQ2183" i="1"/>
  <c r="BQ2182" i="1"/>
  <c r="BQ2181" i="1"/>
  <c r="BQ2180" i="1"/>
  <c r="BQ2179" i="1"/>
  <c r="BQ2178" i="1"/>
  <c r="BQ2177" i="1"/>
  <c r="BQ2176" i="1"/>
  <c r="BQ2175" i="1"/>
  <c r="BQ2174" i="1"/>
  <c r="BQ2173" i="1"/>
  <c r="BQ2172" i="1"/>
  <c r="BQ2171" i="1"/>
  <c r="BQ2170" i="1"/>
  <c r="BQ2169" i="1"/>
  <c r="BQ2168" i="1"/>
  <c r="BQ2167" i="1"/>
  <c r="BQ2166" i="1"/>
  <c r="BQ2165" i="1"/>
  <c r="BQ2164" i="1"/>
  <c r="BQ2163" i="1"/>
  <c r="BQ2162" i="1"/>
  <c r="BQ2161" i="1"/>
  <c r="BQ2160" i="1"/>
  <c r="BQ2159" i="1"/>
  <c r="BQ2158" i="1"/>
  <c r="BQ2157" i="1"/>
  <c r="BQ2156" i="1"/>
  <c r="BQ2155" i="1"/>
  <c r="BQ2154" i="1"/>
  <c r="BQ2153" i="1"/>
  <c r="BQ2152" i="1"/>
  <c r="BQ2151" i="1"/>
  <c r="BQ2150" i="1"/>
  <c r="BQ2149" i="1"/>
  <c r="BQ2148" i="1"/>
  <c r="BQ2147" i="1"/>
  <c r="BQ2146" i="1"/>
  <c r="BQ2145" i="1"/>
  <c r="BQ2144" i="1"/>
  <c r="BQ2143" i="1"/>
  <c r="BQ2142" i="1"/>
  <c r="BQ2141" i="1"/>
  <c r="BQ2140" i="1"/>
  <c r="BQ2139" i="1"/>
  <c r="BQ2138" i="1"/>
  <c r="BQ2137" i="1"/>
  <c r="BQ2136" i="1"/>
  <c r="BQ2135" i="1"/>
  <c r="BQ2134" i="1"/>
  <c r="BQ2133" i="1"/>
  <c r="BQ2132" i="1"/>
  <c r="BQ2131" i="1"/>
  <c r="BQ2130" i="1"/>
  <c r="BQ2129" i="1"/>
  <c r="BQ2128" i="1"/>
  <c r="BQ2127" i="1"/>
  <c r="BQ2126" i="1"/>
  <c r="BQ2125" i="1"/>
  <c r="BQ2124" i="1"/>
  <c r="BQ2123" i="1"/>
  <c r="BQ2122" i="1"/>
  <c r="BQ2121" i="1"/>
  <c r="BQ2120" i="1"/>
  <c r="BQ2119" i="1"/>
  <c r="BQ2118" i="1"/>
  <c r="BQ2117" i="1"/>
  <c r="BQ2116" i="1"/>
  <c r="BQ2115" i="1"/>
  <c r="BQ2114" i="1"/>
  <c r="BQ2113" i="1"/>
  <c r="BQ2112" i="1"/>
  <c r="BQ2111" i="1"/>
  <c r="BQ2110" i="1"/>
  <c r="BQ2109" i="1"/>
  <c r="BQ2108" i="1"/>
  <c r="BQ2107" i="1"/>
  <c r="BQ2106" i="1"/>
  <c r="BQ2105" i="1"/>
  <c r="BQ2104" i="1"/>
  <c r="BQ2103" i="1"/>
  <c r="BQ2102" i="1"/>
  <c r="BQ2101" i="1"/>
  <c r="BQ2100" i="1"/>
  <c r="BQ2099" i="1"/>
  <c r="BQ2098" i="1"/>
  <c r="BQ2097" i="1"/>
  <c r="BQ2096" i="1"/>
  <c r="BQ2095" i="1"/>
  <c r="BQ2094" i="1"/>
  <c r="BQ2093" i="1"/>
  <c r="BQ2092" i="1"/>
  <c r="BQ2091" i="1"/>
  <c r="BQ2090" i="1"/>
  <c r="BQ2089" i="1"/>
  <c r="BQ2088" i="1"/>
  <c r="BQ2087" i="1"/>
  <c r="BQ2086" i="1"/>
  <c r="BQ2085" i="1"/>
  <c r="BQ2084" i="1"/>
  <c r="BQ2083" i="1"/>
  <c r="BQ2082" i="1"/>
  <c r="BQ2081" i="1"/>
  <c r="BQ2080" i="1"/>
  <c r="BQ2079" i="1"/>
  <c r="BQ2078" i="1"/>
  <c r="BQ2077" i="1"/>
  <c r="BQ2076" i="1"/>
  <c r="BQ2075" i="1"/>
  <c r="BQ2074" i="1"/>
  <c r="BQ2073" i="1"/>
  <c r="BQ2072" i="1"/>
  <c r="BQ2071" i="1"/>
  <c r="BQ2070" i="1"/>
  <c r="BQ2069" i="1"/>
  <c r="BQ2068" i="1"/>
  <c r="BQ2067" i="1"/>
  <c r="BQ2066" i="1"/>
  <c r="BQ2065" i="1"/>
  <c r="BQ2064" i="1"/>
  <c r="BQ2063" i="1"/>
  <c r="BQ2062" i="1"/>
  <c r="BQ2061" i="1"/>
  <c r="BQ2060" i="1"/>
  <c r="BQ2059" i="1"/>
  <c r="BQ2058" i="1"/>
  <c r="BQ2057" i="1"/>
  <c r="BQ2056" i="1"/>
  <c r="BQ2055" i="1"/>
  <c r="BQ2054" i="1"/>
  <c r="BQ2053" i="1"/>
  <c r="BQ2052" i="1"/>
  <c r="BQ2051" i="1"/>
  <c r="BQ2050" i="1"/>
  <c r="BQ2049" i="1"/>
  <c r="BQ2048" i="1"/>
  <c r="BQ2047" i="1"/>
  <c r="BQ2046" i="1"/>
  <c r="BQ2045" i="1"/>
  <c r="BQ2044" i="1"/>
  <c r="BQ2043" i="1"/>
  <c r="BQ2042" i="1"/>
  <c r="BQ2041" i="1"/>
  <c r="BQ2040" i="1"/>
  <c r="BQ2039" i="1"/>
  <c r="BQ2038" i="1"/>
  <c r="BQ2037" i="1"/>
  <c r="BQ2036" i="1"/>
  <c r="BQ2035" i="1"/>
  <c r="BQ2034" i="1"/>
  <c r="BQ2033" i="1"/>
  <c r="BQ2032" i="1"/>
  <c r="BQ2031" i="1"/>
  <c r="BQ2030" i="1"/>
  <c r="BQ2029" i="1"/>
  <c r="BQ2028" i="1"/>
  <c r="BQ2027" i="1"/>
  <c r="BQ2026" i="1"/>
  <c r="BQ2025" i="1"/>
  <c r="BQ2024" i="1"/>
  <c r="BQ2023" i="1"/>
  <c r="BQ2022" i="1"/>
  <c r="BQ2021" i="1"/>
  <c r="BQ2020" i="1"/>
  <c r="BQ2019" i="1"/>
  <c r="BQ2018" i="1"/>
  <c r="BQ2017" i="1"/>
  <c r="BQ2016" i="1"/>
  <c r="BQ2015" i="1"/>
  <c r="BQ2014" i="1"/>
  <c r="BQ2013" i="1"/>
  <c r="BQ2012" i="1"/>
  <c r="BQ2011" i="1"/>
  <c r="BQ2010" i="1"/>
  <c r="BQ2009" i="1"/>
  <c r="BQ2008" i="1"/>
  <c r="BQ2007" i="1"/>
  <c r="BQ2006" i="1"/>
  <c r="BQ2005" i="1"/>
  <c r="BQ2004" i="1"/>
  <c r="BQ2003" i="1"/>
  <c r="BQ2002" i="1"/>
  <c r="BQ2001" i="1"/>
  <c r="BQ2000" i="1"/>
  <c r="BQ1999" i="1"/>
  <c r="BQ1998" i="1"/>
  <c r="BQ1997" i="1"/>
  <c r="BQ1996" i="1"/>
  <c r="BQ1995" i="1"/>
  <c r="BQ1994" i="1"/>
  <c r="BQ1993" i="1"/>
  <c r="BQ1992" i="1"/>
  <c r="BQ1991" i="1"/>
  <c r="BQ1990" i="1"/>
  <c r="BQ1989" i="1"/>
  <c r="BQ1988" i="1"/>
  <c r="BQ1987" i="1"/>
  <c r="BQ1986" i="1"/>
  <c r="BQ1985" i="1"/>
  <c r="BQ1984" i="1"/>
  <c r="BQ1983" i="1"/>
  <c r="BQ1982" i="1"/>
  <c r="BQ1981" i="1"/>
  <c r="BQ1980" i="1"/>
  <c r="BQ1979" i="1"/>
  <c r="BQ1978" i="1"/>
  <c r="BQ1977" i="1"/>
  <c r="BQ1976" i="1"/>
  <c r="BQ1975" i="1"/>
  <c r="BQ1974" i="1"/>
  <c r="BQ1973" i="1"/>
  <c r="BQ1972" i="1"/>
  <c r="BQ1971" i="1"/>
  <c r="BQ1970" i="1"/>
  <c r="BQ1969" i="1"/>
  <c r="BQ1968" i="1"/>
  <c r="BQ1967" i="1"/>
  <c r="BQ1966" i="1"/>
  <c r="BQ1965" i="1"/>
  <c r="BQ1964" i="1"/>
  <c r="BQ1963" i="1"/>
  <c r="BQ1962" i="1"/>
  <c r="BQ1961" i="1"/>
  <c r="BQ1960" i="1"/>
  <c r="BQ1959" i="1"/>
  <c r="BQ1958" i="1"/>
  <c r="BQ1957" i="1"/>
  <c r="BQ1956" i="1"/>
  <c r="BQ1955" i="1"/>
  <c r="BQ1954" i="1"/>
  <c r="BQ1953" i="1"/>
  <c r="BQ1952" i="1"/>
  <c r="BQ1951" i="1"/>
  <c r="BQ1950" i="1"/>
  <c r="BQ1949" i="1"/>
  <c r="BQ1948" i="1"/>
  <c r="BQ1947" i="1"/>
  <c r="BQ1946" i="1"/>
  <c r="BQ1945" i="1"/>
  <c r="BQ1944" i="1"/>
  <c r="BQ1943" i="1"/>
  <c r="BQ1942" i="1"/>
  <c r="BQ1941" i="1"/>
  <c r="BQ1940" i="1"/>
  <c r="BQ1939" i="1"/>
  <c r="BQ1938" i="1"/>
  <c r="BQ1937" i="1"/>
  <c r="BQ1936" i="1"/>
  <c r="BQ1935" i="1"/>
  <c r="BQ1934" i="1"/>
  <c r="BQ1933" i="1"/>
  <c r="BQ1932" i="1"/>
  <c r="BQ1931" i="1"/>
  <c r="BQ1930" i="1"/>
  <c r="BQ1929" i="1"/>
  <c r="BQ1928" i="1"/>
  <c r="BQ1927" i="1"/>
  <c r="BQ1926" i="1"/>
  <c r="BQ1925" i="1"/>
  <c r="BQ1924" i="1"/>
  <c r="BQ1923" i="1"/>
  <c r="BQ1922" i="1"/>
  <c r="BQ1921" i="1"/>
  <c r="BQ1920" i="1"/>
  <c r="BQ1919" i="1"/>
  <c r="BQ1918" i="1"/>
  <c r="BQ1917" i="1"/>
  <c r="BQ1916" i="1"/>
  <c r="BQ1915" i="1"/>
  <c r="BQ1914" i="1"/>
  <c r="BQ1913" i="1"/>
  <c r="BQ1912" i="1"/>
  <c r="BQ1911" i="1"/>
  <c r="BQ1910" i="1"/>
  <c r="BQ1909" i="1"/>
  <c r="BQ1908" i="1"/>
  <c r="BQ1907" i="1"/>
  <c r="BQ1906" i="1"/>
  <c r="BQ1905" i="1"/>
  <c r="BQ1904" i="1"/>
  <c r="BQ1903" i="1"/>
  <c r="BQ1902" i="1"/>
  <c r="BQ1901" i="1"/>
  <c r="BQ1900" i="1"/>
  <c r="BQ1899" i="1"/>
  <c r="BQ1898" i="1"/>
  <c r="BQ1897" i="1"/>
  <c r="BQ1896" i="1"/>
  <c r="BQ1895" i="1"/>
  <c r="BQ1894" i="1"/>
  <c r="BQ1893" i="1"/>
  <c r="BQ1892" i="1"/>
  <c r="BQ1891" i="1"/>
  <c r="BQ1890" i="1"/>
  <c r="BQ1889" i="1"/>
  <c r="BQ1888" i="1"/>
  <c r="BQ1887" i="1"/>
  <c r="BQ1886" i="1"/>
  <c r="BQ1885" i="1"/>
  <c r="BQ1884" i="1"/>
  <c r="BQ1883" i="1"/>
  <c r="BQ1882" i="1"/>
  <c r="BQ1881" i="1"/>
  <c r="BQ1880" i="1"/>
  <c r="BQ1879" i="1"/>
  <c r="BQ1878" i="1"/>
  <c r="BQ1877" i="1"/>
  <c r="BQ1876" i="1"/>
  <c r="BQ1875" i="1"/>
  <c r="BQ1874" i="1"/>
  <c r="BQ1873" i="1"/>
  <c r="BQ1872" i="1"/>
  <c r="BQ1871" i="1"/>
  <c r="BQ1870" i="1"/>
  <c r="BQ1869" i="1"/>
  <c r="BQ1868" i="1"/>
  <c r="BQ1867" i="1"/>
  <c r="BQ1866" i="1"/>
  <c r="BQ1865" i="1"/>
  <c r="BQ1864" i="1"/>
  <c r="BQ1863" i="1"/>
  <c r="BQ1862" i="1"/>
  <c r="BQ1861" i="1"/>
  <c r="BQ1860" i="1"/>
  <c r="BQ1859" i="1"/>
  <c r="BQ1858" i="1"/>
  <c r="BQ1857" i="1"/>
  <c r="BQ1856" i="1"/>
  <c r="BQ1855" i="1"/>
  <c r="BQ1854" i="1"/>
  <c r="BQ1853" i="1"/>
  <c r="BQ1852" i="1"/>
  <c r="BQ1851" i="1"/>
  <c r="BQ1850" i="1"/>
  <c r="BQ1849" i="1"/>
  <c r="BQ1848" i="1"/>
  <c r="BQ1847" i="1"/>
  <c r="BQ1846" i="1"/>
  <c r="BQ1845" i="1"/>
  <c r="BQ1844" i="1"/>
  <c r="BQ1843" i="1"/>
  <c r="BQ1842" i="1"/>
  <c r="BQ1841" i="1"/>
  <c r="BQ1840" i="1"/>
  <c r="BQ1839" i="1"/>
  <c r="BQ1838" i="1"/>
  <c r="BQ1837" i="1"/>
  <c r="BQ1836" i="1"/>
  <c r="BQ1835" i="1"/>
  <c r="BQ1834" i="1"/>
  <c r="BQ1833" i="1"/>
  <c r="BQ1832" i="1"/>
  <c r="BQ1831" i="1"/>
  <c r="BQ1830" i="1"/>
  <c r="BQ1829" i="1"/>
  <c r="BQ1828" i="1"/>
  <c r="BQ1827" i="1"/>
  <c r="BQ1826" i="1"/>
  <c r="BQ1825" i="1"/>
  <c r="BQ1824" i="1"/>
  <c r="BQ1823" i="1"/>
  <c r="BQ1822" i="1"/>
  <c r="BQ1821" i="1"/>
  <c r="D1821" i="1"/>
  <c r="BT1821" i="1"/>
  <c r="BQ1820" i="1"/>
  <c r="BQ1819" i="1"/>
  <c r="BQ1818" i="1"/>
  <c r="BQ1817" i="1"/>
  <c r="BQ1816" i="1"/>
  <c r="BQ1815" i="1"/>
  <c r="BQ1814" i="1"/>
  <c r="BQ1813" i="1"/>
  <c r="BQ1812" i="1"/>
  <c r="BQ1811" i="1"/>
  <c r="BQ1810" i="1"/>
  <c r="BQ1809" i="1"/>
  <c r="BQ1808" i="1"/>
  <c r="BQ1807" i="1"/>
  <c r="BQ1806" i="1"/>
  <c r="BQ1805" i="1"/>
  <c r="BQ1804" i="1"/>
  <c r="BQ1803" i="1"/>
  <c r="BQ1802" i="1"/>
  <c r="BQ1801" i="1"/>
  <c r="BQ1800" i="1"/>
  <c r="BQ1799" i="1"/>
  <c r="BQ1798" i="1"/>
  <c r="BQ1797" i="1"/>
  <c r="BQ1796" i="1"/>
  <c r="BQ1795" i="1"/>
  <c r="BQ1794" i="1"/>
  <c r="BQ1793" i="1"/>
  <c r="BQ1792" i="1"/>
  <c r="BQ1791" i="1"/>
  <c r="BQ1790" i="1"/>
  <c r="BQ1789" i="1"/>
  <c r="BQ1788" i="1"/>
  <c r="BQ1787" i="1"/>
  <c r="BQ1786" i="1"/>
  <c r="BQ1785" i="1"/>
  <c r="BQ1784" i="1"/>
  <c r="BQ1783" i="1"/>
  <c r="BQ1782" i="1"/>
  <c r="BQ1781" i="1"/>
  <c r="BQ1780" i="1"/>
  <c r="BQ1779" i="1"/>
  <c r="BQ1778" i="1"/>
  <c r="BQ1777" i="1"/>
  <c r="BQ1776" i="1"/>
  <c r="BQ1775" i="1"/>
  <c r="BQ1774" i="1"/>
  <c r="BQ1773" i="1"/>
  <c r="BQ1772" i="1"/>
  <c r="BQ1771" i="1"/>
  <c r="BQ1770" i="1"/>
  <c r="BQ1769" i="1"/>
  <c r="BQ1768" i="1"/>
  <c r="BQ1767" i="1"/>
  <c r="BQ1766" i="1"/>
  <c r="BQ1765" i="1"/>
  <c r="BQ1764" i="1"/>
  <c r="BQ1763" i="1"/>
  <c r="BQ1762" i="1"/>
  <c r="BQ1761" i="1"/>
  <c r="BQ1760" i="1"/>
  <c r="BQ1759" i="1"/>
  <c r="BQ1758" i="1"/>
  <c r="BQ1757" i="1"/>
  <c r="BQ1756" i="1"/>
  <c r="BQ1755" i="1"/>
  <c r="BQ1754" i="1"/>
  <c r="BQ1753" i="1"/>
  <c r="BQ1752" i="1"/>
  <c r="BQ1751" i="1"/>
  <c r="BQ1750" i="1"/>
  <c r="BQ1749" i="1"/>
  <c r="BQ1748" i="1"/>
  <c r="BQ1747" i="1"/>
  <c r="BQ1746" i="1"/>
  <c r="BQ1745" i="1"/>
  <c r="BQ1744" i="1"/>
  <c r="BQ1743" i="1"/>
  <c r="BQ1742" i="1"/>
  <c r="BQ1741" i="1"/>
  <c r="BQ1740" i="1"/>
  <c r="BQ1739" i="1"/>
  <c r="BQ1738" i="1"/>
  <c r="BQ1737" i="1"/>
  <c r="BQ1736" i="1"/>
  <c r="BQ1735" i="1"/>
  <c r="BQ1734" i="1"/>
  <c r="BQ1733" i="1"/>
  <c r="BQ1732" i="1"/>
  <c r="BQ1731" i="1"/>
  <c r="BQ1730" i="1"/>
  <c r="BQ1729" i="1"/>
  <c r="BQ1728" i="1"/>
  <c r="BQ1727" i="1"/>
  <c r="BQ1726" i="1"/>
  <c r="BQ1725" i="1"/>
  <c r="BQ1724" i="1"/>
  <c r="BQ1723" i="1"/>
  <c r="BQ1722" i="1"/>
  <c r="BQ1721" i="1"/>
  <c r="BQ1720" i="1"/>
  <c r="BQ1719" i="1"/>
  <c r="BQ1718" i="1"/>
  <c r="BQ1717" i="1"/>
  <c r="BQ1716" i="1"/>
  <c r="BQ1715" i="1"/>
  <c r="BQ1714" i="1"/>
  <c r="BQ1713" i="1"/>
  <c r="BQ1712" i="1"/>
  <c r="BQ1711" i="1"/>
  <c r="BQ1710" i="1"/>
  <c r="BQ1709" i="1"/>
  <c r="BQ1708" i="1"/>
  <c r="BQ1707" i="1"/>
  <c r="BQ1706" i="1"/>
  <c r="BQ1705" i="1"/>
  <c r="BQ1704" i="1"/>
  <c r="BQ1703" i="1"/>
  <c r="BQ1702" i="1"/>
  <c r="BQ1701" i="1"/>
  <c r="BQ1700" i="1"/>
  <c r="BQ1699" i="1"/>
  <c r="BQ1698" i="1"/>
  <c r="BQ1697" i="1"/>
  <c r="BQ1696" i="1"/>
  <c r="BQ1695" i="1"/>
  <c r="BQ1694" i="1"/>
  <c r="BQ1693" i="1"/>
  <c r="BQ1692" i="1"/>
  <c r="BQ1691" i="1"/>
  <c r="BQ1690" i="1"/>
  <c r="BQ1689" i="1"/>
  <c r="BQ1688" i="1"/>
  <c r="BQ1687" i="1"/>
  <c r="BQ1686" i="1"/>
  <c r="BQ1685" i="1"/>
  <c r="BQ1684" i="1"/>
  <c r="BQ1683" i="1"/>
  <c r="BQ1682" i="1"/>
  <c r="BQ1681" i="1"/>
  <c r="BQ1680" i="1"/>
  <c r="BQ1679" i="1"/>
  <c r="BQ1678" i="1"/>
  <c r="BQ1677" i="1"/>
  <c r="BQ1676" i="1"/>
  <c r="BQ1675" i="1"/>
  <c r="BQ1674" i="1"/>
  <c r="BQ1673" i="1"/>
  <c r="BQ1672" i="1"/>
  <c r="BQ1671" i="1"/>
  <c r="BQ1670" i="1"/>
  <c r="BQ1669" i="1"/>
  <c r="BQ1668" i="1"/>
  <c r="BQ1667" i="1"/>
  <c r="BQ1666" i="1"/>
  <c r="BQ1665" i="1"/>
  <c r="BQ1664" i="1"/>
  <c r="BQ1663" i="1"/>
  <c r="BQ1662" i="1"/>
  <c r="BQ1661" i="1"/>
  <c r="BQ1660" i="1"/>
  <c r="BQ1659" i="1"/>
  <c r="BQ1658" i="1"/>
  <c r="BQ1657" i="1"/>
  <c r="BQ1656" i="1"/>
  <c r="BQ1655" i="1"/>
  <c r="BQ1654" i="1"/>
  <c r="BQ1653" i="1"/>
  <c r="BQ1652" i="1"/>
  <c r="BQ1651" i="1"/>
  <c r="BQ1650" i="1"/>
  <c r="BQ1649" i="1"/>
  <c r="BQ1648" i="1"/>
  <c r="BQ1647" i="1"/>
  <c r="BQ1646" i="1"/>
  <c r="BQ1645" i="1"/>
  <c r="BQ1644" i="1"/>
  <c r="BQ1643" i="1"/>
  <c r="BQ1642" i="1"/>
  <c r="BQ1641" i="1"/>
  <c r="BQ1640" i="1"/>
  <c r="BQ1639" i="1"/>
  <c r="BQ1638" i="1"/>
  <c r="BQ1637" i="1"/>
  <c r="BQ1636" i="1"/>
  <c r="BQ1635" i="1"/>
  <c r="BQ1634" i="1"/>
  <c r="BQ1633" i="1"/>
  <c r="BQ1632" i="1"/>
  <c r="BQ1631" i="1"/>
  <c r="BQ1630" i="1"/>
  <c r="BQ1629" i="1"/>
  <c r="BQ1628" i="1"/>
  <c r="BQ1627" i="1"/>
  <c r="BQ1626" i="1"/>
  <c r="BQ1625" i="1"/>
  <c r="BQ1624" i="1"/>
  <c r="BQ1623" i="1"/>
  <c r="BQ1622" i="1"/>
  <c r="BQ1621" i="1"/>
  <c r="BQ1620" i="1"/>
  <c r="BQ1619" i="1"/>
  <c r="BQ1618" i="1"/>
  <c r="BQ1617" i="1"/>
  <c r="BQ1616" i="1"/>
  <c r="BQ1615" i="1"/>
  <c r="BQ1614" i="1"/>
  <c r="BQ1613" i="1"/>
  <c r="BQ1612" i="1"/>
  <c r="BQ1611" i="1"/>
  <c r="BQ1610" i="1"/>
  <c r="BQ1609" i="1"/>
  <c r="BQ1608" i="1"/>
  <c r="BQ1607" i="1"/>
  <c r="BQ1606" i="1"/>
  <c r="BQ1605" i="1"/>
  <c r="BQ1604" i="1"/>
  <c r="BQ1603" i="1"/>
  <c r="BQ1602" i="1"/>
  <c r="BQ1601" i="1"/>
  <c r="BQ1600" i="1"/>
  <c r="BQ1599" i="1"/>
  <c r="BQ1598" i="1"/>
  <c r="BQ1597" i="1"/>
  <c r="BQ1596" i="1"/>
  <c r="BQ1595" i="1"/>
  <c r="BQ1594" i="1"/>
  <c r="BQ1593" i="1"/>
  <c r="BQ1592" i="1"/>
  <c r="BQ1591" i="1"/>
  <c r="BQ1590" i="1"/>
  <c r="BQ1589" i="1"/>
  <c r="BQ1588" i="1"/>
  <c r="BQ1587" i="1"/>
  <c r="BQ1586" i="1"/>
  <c r="BQ1585" i="1"/>
  <c r="BQ1584" i="1"/>
  <c r="BQ1583" i="1"/>
  <c r="BQ1582" i="1"/>
  <c r="BQ1581" i="1"/>
  <c r="BQ1580" i="1"/>
  <c r="BQ1579" i="1"/>
  <c r="BQ1578" i="1"/>
  <c r="BQ1577" i="1"/>
  <c r="BQ1576" i="1"/>
  <c r="BQ1575" i="1"/>
  <c r="BQ1574" i="1"/>
  <c r="BQ1573" i="1"/>
  <c r="BQ1572" i="1"/>
  <c r="BQ1571" i="1"/>
  <c r="BQ1570" i="1"/>
  <c r="BQ1569" i="1"/>
  <c r="BQ1568" i="1"/>
  <c r="BQ1567" i="1"/>
  <c r="BQ1566" i="1"/>
  <c r="BQ1565" i="1"/>
  <c r="BQ1564" i="1"/>
  <c r="BQ1563" i="1"/>
  <c r="BQ1562" i="1"/>
  <c r="BQ1561" i="1"/>
  <c r="BQ1560" i="1"/>
  <c r="BQ1559" i="1"/>
  <c r="BQ1558" i="1"/>
  <c r="BQ1557" i="1"/>
  <c r="BQ1556" i="1"/>
  <c r="BQ1555" i="1"/>
  <c r="BQ1554" i="1"/>
  <c r="BQ1553" i="1"/>
  <c r="BQ1552" i="1"/>
  <c r="BQ1551" i="1"/>
  <c r="BQ1550" i="1"/>
  <c r="BQ1549" i="1"/>
  <c r="BQ1548" i="1"/>
  <c r="BQ1547" i="1"/>
  <c r="BQ1546" i="1"/>
  <c r="BQ1545" i="1"/>
  <c r="BQ1544" i="1"/>
  <c r="BQ1543" i="1"/>
  <c r="BQ1542" i="1"/>
  <c r="BQ1541" i="1"/>
  <c r="BQ1540" i="1"/>
  <c r="BQ1539" i="1"/>
  <c r="BQ1538" i="1"/>
  <c r="BQ1537" i="1"/>
  <c r="BQ1536" i="1"/>
  <c r="BQ1535" i="1"/>
  <c r="BQ1534" i="1"/>
  <c r="BQ1533" i="1"/>
  <c r="BQ1532" i="1"/>
  <c r="BQ1531" i="1"/>
  <c r="BQ1530" i="1"/>
  <c r="BQ1529" i="1"/>
  <c r="BQ1528" i="1"/>
  <c r="BQ1527" i="1"/>
  <c r="BQ1526" i="1"/>
  <c r="BQ1525" i="1"/>
  <c r="BQ1524" i="1"/>
  <c r="BQ1523" i="1"/>
  <c r="BQ1522" i="1"/>
  <c r="BQ1521" i="1"/>
  <c r="BQ1520" i="1"/>
  <c r="BQ1519" i="1"/>
  <c r="BQ1518" i="1"/>
  <c r="BQ1517" i="1"/>
  <c r="BQ1516" i="1"/>
  <c r="BQ1515" i="1"/>
  <c r="BQ1514" i="1"/>
  <c r="BQ1513" i="1"/>
  <c r="BQ1512" i="1"/>
  <c r="BQ1511" i="1"/>
  <c r="BQ1510" i="1"/>
  <c r="BQ1509" i="1"/>
  <c r="BQ1508" i="1"/>
  <c r="BQ1507" i="1"/>
  <c r="BQ1506" i="1"/>
  <c r="BQ1505" i="1"/>
  <c r="BQ1504" i="1"/>
  <c r="BQ1503" i="1"/>
  <c r="BQ1502" i="1"/>
  <c r="BQ1501" i="1"/>
  <c r="BQ1500" i="1"/>
  <c r="BQ1499" i="1"/>
  <c r="BQ1498" i="1"/>
  <c r="BQ1497" i="1"/>
  <c r="BQ1496" i="1"/>
  <c r="BQ1495" i="1"/>
  <c r="BQ1494" i="1"/>
  <c r="BQ1493" i="1"/>
  <c r="BQ1492" i="1"/>
  <c r="BQ1491" i="1"/>
  <c r="BQ1490" i="1"/>
  <c r="BQ1489" i="1"/>
  <c r="BQ1488" i="1"/>
  <c r="BQ1487" i="1"/>
  <c r="BQ1486" i="1"/>
  <c r="BQ1485" i="1"/>
  <c r="BQ1484" i="1"/>
  <c r="BQ1483" i="1"/>
  <c r="BQ1482" i="1"/>
  <c r="BQ1481" i="1"/>
  <c r="BQ1480" i="1"/>
  <c r="BQ1479" i="1"/>
  <c r="BQ1478" i="1"/>
  <c r="BQ1477" i="1"/>
  <c r="BQ1476" i="1"/>
  <c r="BQ1475" i="1"/>
  <c r="BQ1474" i="1"/>
  <c r="BQ1473" i="1"/>
  <c r="BQ1472" i="1"/>
  <c r="BQ1471" i="1"/>
  <c r="BQ1470" i="1"/>
  <c r="BQ1469" i="1"/>
  <c r="BQ1468" i="1"/>
  <c r="BQ1467" i="1"/>
  <c r="BQ1466" i="1"/>
  <c r="BQ1465" i="1"/>
  <c r="BQ1464" i="1"/>
  <c r="BQ1463" i="1"/>
  <c r="BQ1462" i="1"/>
  <c r="BQ1461" i="1"/>
  <c r="BQ1460" i="1"/>
  <c r="BQ1459" i="1"/>
  <c r="BQ1458" i="1"/>
  <c r="BQ1457" i="1"/>
  <c r="BQ1456" i="1"/>
  <c r="BQ1455" i="1"/>
  <c r="BQ1454" i="1"/>
  <c r="BQ1453" i="1"/>
  <c r="BQ1452" i="1"/>
  <c r="BQ1451" i="1"/>
  <c r="BQ1450" i="1"/>
  <c r="BQ1449" i="1"/>
  <c r="BQ1448" i="1"/>
  <c r="BQ1447" i="1"/>
  <c r="BQ1446" i="1"/>
  <c r="BQ1445" i="1"/>
  <c r="BQ1444" i="1"/>
  <c r="BQ1443" i="1"/>
  <c r="BQ1442" i="1"/>
  <c r="BQ1441" i="1"/>
  <c r="BQ1440" i="1"/>
  <c r="BQ1439" i="1"/>
  <c r="BQ1438" i="1"/>
  <c r="BQ1437" i="1"/>
  <c r="BQ1436" i="1"/>
  <c r="BQ1435" i="1"/>
  <c r="BQ1434" i="1"/>
  <c r="BQ1433" i="1"/>
  <c r="BQ1432" i="1"/>
  <c r="BQ1431" i="1"/>
  <c r="BQ1430" i="1"/>
  <c r="BQ1429" i="1"/>
  <c r="BQ1428" i="1"/>
  <c r="BQ1427" i="1"/>
  <c r="BQ1426" i="1"/>
  <c r="BQ1425" i="1"/>
  <c r="BQ1424" i="1"/>
  <c r="BQ1423" i="1"/>
  <c r="BQ1422" i="1"/>
  <c r="BQ1421" i="1"/>
  <c r="BQ1420" i="1"/>
  <c r="BQ1419" i="1"/>
  <c r="BQ1418" i="1"/>
  <c r="BQ1417" i="1"/>
  <c r="BQ1416" i="1"/>
  <c r="BQ1415" i="1"/>
  <c r="BQ1414" i="1"/>
  <c r="BQ1413" i="1"/>
  <c r="BQ1412" i="1"/>
  <c r="BQ1411" i="1"/>
  <c r="BQ1410" i="1"/>
  <c r="BQ1409" i="1"/>
  <c r="BQ1408" i="1"/>
  <c r="BQ1407" i="1"/>
  <c r="BQ1406" i="1"/>
  <c r="BQ1405" i="1"/>
  <c r="BQ1404" i="1"/>
  <c r="BQ1403" i="1"/>
  <c r="BQ1402" i="1"/>
  <c r="BQ1401" i="1"/>
  <c r="BQ1400" i="1"/>
  <c r="BQ1399" i="1"/>
  <c r="BQ1398" i="1"/>
  <c r="BQ1397" i="1"/>
  <c r="BQ1396" i="1"/>
  <c r="BQ1395" i="1"/>
  <c r="BQ1394" i="1"/>
  <c r="BQ1393" i="1"/>
  <c r="BQ1392" i="1"/>
  <c r="BQ1391" i="1"/>
  <c r="BQ1390" i="1"/>
  <c r="BQ1389" i="1"/>
  <c r="BQ1388" i="1"/>
  <c r="BQ1387" i="1"/>
  <c r="BQ1386" i="1"/>
  <c r="BQ1385" i="1"/>
  <c r="BQ1384" i="1"/>
  <c r="BQ1383" i="1"/>
  <c r="BQ1382" i="1"/>
  <c r="BQ1381" i="1"/>
  <c r="BQ1380" i="1"/>
  <c r="BQ1379" i="1"/>
  <c r="BQ1378" i="1"/>
  <c r="BQ1377" i="1"/>
  <c r="BQ1376" i="1"/>
  <c r="BQ1375" i="1"/>
  <c r="BQ1374" i="1"/>
  <c r="BQ1373" i="1"/>
  <c r="BQ1372" i="1"/>
  <c r="BQ1371" i="1"/>
  <c r="BQ1370" i="1"/>
  <c r="BQ1369" i="1"/>
  <c r="BQ1368" i="1"/>
  <c r="BQ1367" i="1"/>
  <c r="BQ1366" i="1"/>
  <c r="BQ1365" i="1"/>
  <c r="BQ1364" i="1"/>
  <c r="BQ1363" i="1"/>
  <c r="BQ1362" i="1"/>
  <c r="BQ1361" i="1"/>
  <c r="BQ1360" i="1"/>
  <c r="BQ1359" i="1"/>
  <c r="BQ1358" i="1"/>
  <c r="BQ1357" i="1"/>
  <c r="BQ1356" i="1"/>
  <c r="BQ1355" i="1"/>
  <c r="BQ1354" i="1"/>
  <c r="BQ1353" i="1"/>
  <c r="BQ1352" i="1"/>
  <c r="BQ1351" i="1"/>
  <c r="BQ1350" i="1"/>
  <c r="BQ1349" i="1"/>
  <c r="BQ1348" i="1"/>
  <c r="BQ1347" i="1"/>
  <c r="BQ1346" i="1"/>
  <c r="BQ1345" i="1"/>
  <c r="BQ1344" i="1"/>
  <c r="BQ1343" i="1"/>
  <c r="BQ1342" i="1"/>
  <c r="BQ1341" i="1"/>
  <c r="BQ1340" i="1"/>
  <c r="BQ1339" i="1"/>
  <c r="BQ1338" i="1"/>
  <c r="BQ1337" i="1"/>
  <c r="BQ1336" i="1"/>
  <c r="BQ1335" i="1"/>
  <c r="BQ1334" i="1"/>
  <c r="BQ1333" i="1"/>
  <c r="BQ1332" i="1"/>
  <c r="BQ1331" i="1"/>
  <c r="BQ1330" i="1"/>
  <c r="BQ1329" i="1"/>
  <c r="BQ1328" i="1"/>
  <c r="BQ1327" i="1"/>
  <c r="BQ1326" i="1"/>
  <c r="BQ1325" i="1"/>
  <c r="BQ1324" i="1"/>
  <c r="BQ1323" i="1"/>
  <c r="BQ1322" i="1"/>
  <c r="BQ1321" i="1"/>
  <c r="BQ1320" i="1"/>
  <c r="BQ1319" i="1"/>
  <c r="BQ1318" i="1"/>
  <c r="BQ1317" i="1"/>
  <c r="BQ1316" i="1"/>
  <c r="BQ1315" i="1"/>
  <c r="BQ1314" i="1"/>
  <c r="BQ1313" i="1"/>
  <c r="BQ1312" i="1"/>
  <c r="BQ1311" i="1"/>
  <c r="BQ1310" i="1"/>
  <c r="BQ1309" i="1"/>
  <c r="BQ1308" i="1"/>
  <c r="BQ1307" i="1"/>
  <c r="D1307" i="1"/>
  <c r="BT1307" i="1"/>
  <c r="BQ1306" i="1"/>
  <c r="D1306" i="1"/>
  <c r="BT1306" i="1"/>
  <c r="E1306" i="2"/>
  <c r="V1305" i="1"/>
  <c r="V1304" i="1"/>
  <c r="V1303" i="1"/>
  <c r="V1302" i="1"/>
  <c r="V1301" i="1"/>
  <c r="V1300" i="1"/>
  <c r="V1299" i="1"/>
  <c r="V1298" i="1"/>
  <c r="V1297" i="1"/>
  <c r="V1296" i="1"/>
  <c r="V1295" i="1"/>
  <c r="V1294" i="1"/>
  <c r="V1293" i="1"/>
  <c r="V1292" i="1"/>
  <c r="V1291" i="1"/>
  <c r="V1290" i="1"/>
  <c r="V1289" i="1"/>
  <c r="V1288" i="1"/>
  <c r="V1287" i="1"/>
  <c r="V1286" i="1"/>
  <c r="V1285" i="1"/>
  <c r="V1284" i="1"/>
  <c r="V1283" i="1"/>
  <c r="V1282" i="1"/>
  <c r="V1281" i="1"/>
  <c r="V1280" i="1"/>
  <c r="V1279" i="1"/>
  <c r="V1278" i="1"/>
  <c r="V1277" i="1"/>
  <c r="V1276" i="1"/>
  <c r="V1275" i="1"/>
  <c r="V1274" i="1"/>
  <c r="V1273" i="1"/>
  <c r="V1272" i="1"/>
  <c r="V1271" i="1"/>
  <c r="V1270" i="1"/>
  <c r="V1269" i="1"/>
  <c r="V1268" i="1"/>
  <c r="V1267" i="1"/>
  <c r="V1266" i="1"/>
  <c r="V1265" i="1"/>
  <c r="V1264" i="1"/>
  <c r="V1263" i="1"/>
  <c r="V1262" i="1"/>
  <c r="V1261" i="1"/>
  <c r="V1260" i="1"/>
  <c r="V1259" i="1"/>
  <c r="V1258" i="1"/>
  <c r="V1257" i="1"/>
  <c r="V1256" i="1"/>
  <c r="V1255" i="1"/>
  <c r="V1254" i="1"/>
  <c r="V1253" i="1"/>
  <c r="V1252" i="1"/>
  <c r="V1251" i="1"/>
  <c r="V1250" i="1"/>
  <c r="V1249" i="1"/>
  <c r="V1248" i="1"/>
  <c r="V1247" i="1"/>
  <c r="V1246" i="1"/>
  <c r="V1245" i="1"/>
  <c r="V1244" i="1"/>
  <c r="V1243" i="1"/>
  <c r="V1242" i="1"/>
  <c r="V1241" i="1"/>
  <c r="V1240" i="1"/>
  <c r="V1239" i="1"/>
  <c r="V1238" i="1"/>
  <c r="V1237" i="1"/>
  <c r="V1236" i="1"/>
  <c r="V1235" i="1"/>
  <c r="V1234" i="1"/>
  <c r="V1233" i="1"/>
  <c r="V1232" i="1"/>
  <c r="V1231" i="1"/>
  <c r="V1230" i="1"/>
  <c r="V1229" i="1"/>
  <c r="V1228" i="1"/>
  <c r="V1227" i="1"/>
  <c r="V1226" i="1"/>
  <c r="V1225" i="1"/>
  <c r="V1224" i="1"/>
  <c r="V1223" i="1"/>
  <c r="V1222" i="1"/>
  <c r="V1221" i="1"/>
  <c r="V1220" i="1"/>
  <c r="V1219" i="1"/>
  <c r="V1218" i="1"/>
  <c r="V1217" i="1"/>
  <c r="V1216" i="1"/>
  <c r="V1215" i="1"/>
  <c r="V1214" i="1"/>
  <c r="V1213" i="1"/>
  <c r="V1212" i="1"/>
  <c r="V1211" i="1"/>
  <c r="V1210" i="1"/>
  <c r="V1209" i="1"/>
  <c r="V1208" i="1"/>
  <c r="V1207" i="1"/>
  <c r="V1206" i="1"/>
  <c r="V1205" i="1"/>
  <c r="V1204" i="1"/>
  <c r="V1203" i="1"/>
  <c r="V1202" i="1"/>
  <c r="V1201" i="1"/>
  <c r="V1200" i="1"/>
  <c r="V1199" i="1"/>
  <c r="V1198" i="1"/>
  <c r="V1197" i="1"/>
  <c r="V1196" i="1"/>
  <c r="V1195" i="1"/>
  <c r="V1194" i="1"/>
  <c r="V1193" i="1"/>
  <c r="V1192" i="1"/>
  <c r="V1191" i="1"/>
  <c r="V1190" i="1"/>
  <c r="V1189" i="1"/>
  <c r="V1188" i="1"/>
  <c r="V1187" i="1"/>
  <c r="V1186" i="1"/>
  <c r="V1185" i="1"/>
  <c r="V1184" i="1"/>
  <c r="V1183" i="1"/>
  <c r="V1182" i="1"/>
  <c r="V1181" i="1"/>
  <c r="V1180" i="1"/>
  <c r="V1179" i="1"/>
  <c r="V1178" i="1"/>
  <c r="V1177" i="1"/>
  <c r="V1176" i="1"/>
  <c r="V1175" i="1"/>
  <c r="V1174" i="1"/>
  <c r="V1173" i="1"/>
  <c r="V1172" i="1"/>
  <c r="V1171" i="1"/>
  <c r="V1170" i="1"/>
  <c r="V1169" i="1"/>
  <c r="V1168" i="1"/>
  <c r="V1167" i="1"/>
  <c r="V1166" i="1"/>
  <c r="V1165" i="1"/>
  <c r="V1164" i="1"/>
  <c r="V1163" i="1"/>
  <c r="V1162" i="1"/>
  <c r="V1161" i="1"/>
  <c r="V1160" i="1"/>
  <c r="V1159" i="1"/>
  <c r="V1158" i="1"/>
  <c r="V1157" i="1"/>
  <c r="V1156" i="1"/>
  <c r="V1155" i="1"/>
  <c r="V1154" i="1"/>
  <c r="V1153" i="1"/>
  <c r="V1152" i="1"/>
  <c r="V1151" i="1"/>
  <c r="V1150" i="1"/>
  <c r="V1149" i="1"/>
  <c r="V1148" i="1"/>
  <c r="V1147" i="1"/>
  <c r="V1146" i="1"/>
  <c r="V1145" i="1"/>
  <c r="V1144" i="1"/>
  <c r="V1143" i="1"/>
  <c r="V1142" i="1"/>
  <c r="V1141" i="1"/>
  <c r="V1140" i="1"/>
  <c r="V1139" i="1"/>
  <c r="V1138" i="1"/>
  <c r="V1137" i="1"/>
  <c r="V1136" i="1"/>
  <c r="V1135" i="1"/>
  <c r="V1134" i="1"/>
  <c r="V1133" i="1"/>
  <c r="V1132" i="1"/>
  <c r="V1131" i="1"/>
  <c r="V1130" i="1"/>
  <c r="V1129" i="1"/>
  <c r="V1128" i="1"/>
  <c r="V1127" i="1"/>
  <c r="V1126" i="1"/>
  <c r="V1125" i="1"/>
  <c r="V1124" i="1"/>
  <c r="V1123" i="1"/>
  <c r="V1122" i="1"/>
  <c r="V1121" i="1"/>
  <c r="V1120" i="1"/>
  <c r="V1119" i="1"/>
  <c r="V1118" i="1"/>
  <c r="V1117" i="1"/>
  <c r="V1116" i="1"/>
  <c r="V1115" i="1"/>
  <c r="V1114" i="1"/>
  <c r="V1113" i="1"/>
  <c r="V1112" i="1"/>
  <c r="V1111" i="1"/>
  <c r="V1110" i="1"/>
  <c r="V1109" i="1"/>
  <c r="V1108" i="1"/>
  <c r="V1107" i="1"/>
  <c r="V1106" i="1"/>
  <c r="V1105" i="1"/>
  <c r="V1104" i="1"/>
  <c r="V1103" i="1"/>
  <c r="V1102" i="1"/>
  <c r="V1101" i="1"/>
  <c r="V1100" i="1"/>
  <c r="V1099" i="1"/>
  <c r="V1098" i="1"/>
  <c r="V1097" i="1"/>
  <c r="V1096" i="1"/>
  <c r="V1095" i="1"/>
  <c r="V1094" i="1"/>
  <c r="V1093" i="1"/>
  <c r="V1092" i="1"/>
  <c r="V1091" i="1"/>
  <c r="V1090" i="1"/>
  <c r="V1089" i="1"/>
  <c r="V1088" i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V1045" i="1"/>
  <c r="V1044" i="1"/>
  <c r="V1043" i="1"/>
  <c r="V1042" i="1"/>
  <c r="V1041" i="1"/>
  <c r="V1040" i="1"/>
  <c r="V1039" i="1"/>
  <c r="V1038" i="1"/>
  <c r="V1037" i="1"/>
  <c r="V1036" i="1"/>
  <c r="V1035" i="1"/>
  <c r="V1034" i="1"/>
  <c r="V1033" i="1"/>
  <c r="V1032" i="1"/>
  <c r="V1031" i="1"/>
  <c r="V1030" i="1"/>
  <c r="V1029" i="1"/>
  <c r="V1028" i="1"/>
  <c r="V1027" i="1"/>
  <c r="V1026" i="1"/>
  <c r="V1025" i="1"/>
  <c r="V1024" i="1"/>
  <c r="V1023" i="1"/>
  <c r="V1022" i="1"/>
  <c r="V1021" i="1"/>
  <c r="V1020" i="1"/>
  <c r="V1019" i="1"/>
  <c r="V1018" i="1"/>
  <c r="V1017" i="1"/>
  <c r="V1016" i="1"/>
  <c r="V1015" i="1"/>
  <c r="V1014" i="1"/>
  <c r="V1013" i="1"/>
  <c r="V1012" i="1"/>
  <c r="V1011" i="1"/>
  <c r="V1010" i="1"/>
  <c r="V1009" i="1"/>
  <c r="V1008" i="1"/>
  <c r="V1007" i="1"/>
  <c r="V1006" i="1"/>
  <c r="V1005" i="1"/>
  <c r="V1004" i="1"/>
  <c r="V1003" i="1"/>
  <c r="V1002" i="1"/>
  <c r="V1001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D791" i="1"/>
  <c r="BT791" i="1"/>
  <c r="BQ790" i="1"/>
  <c r="V790" i="1"/>
  <c r="BQ789" i="1"/>
  <c r="V789" i="1"/>
  <c r="BQ788" i="1"/>
  <c r="V788" i="1"/>
  <c r="BQ787" i="1"/>
  <c r="V787" i="1"/>
  <c r="BQ786" i="1"/>
  <c r="V786" i="1"/>
  <c r="BQ785" i="1"/>
  <c r="V785" i="1"/>
  <c r="BQ784" i="1"/>
  <c r="V784" i="1"/>
  <c r="BQ783" i="1"/>
  <c r="V783" i="1"/>
  <c r="BQ782" i="1"/>
  <c r="V782" i="1"/>
  <c r="BQ781" i="1"/>
  <c r="V781" i="1"/>
  <c r="BQ780" i="1"/>
  <c r="V780" i="1"/>
  <c r="BQ779" i="1"/>
  <c r="V779" i="1"/>
  <c r="BQ778" i="1"/>
  <c r="V778" i="1"/>
  <c r="BQ777" i="1"/>
  <c r="V777" i="1"/>
  <c r="BQ776" i="1"/>
  <c r="V776" i="1"/>
  <c r="BQ775" i="1"/>
  <c r="V775" i="1"/>
  <c r="BQ774" i="1"/>
  <c r="V774" i="1"/>
  <c r="BQ773" i="1"/>
  <c r="V773" i="1"/>
  <c r="BQ772" i="1"/>
  <c r="V772" i="1"/>
  <c r="BQ771" i="1"/>
  <c r="V771" i="1"/>
  <c r="BQ770" i="1"/>
  <c r="V770" i="1"/>
  <c r="BQ769" i="1"/>
  <c r="V769" i="1"/>
  <c r="BQ768" i="1"/>
  <c r="V768" i="1"/>
  <c r="BQ767" i="1"/>
  <c r="V767" i="1"/>
  <c r="BQ766" i="1"/>
  <c r="V766" i="1"/>
  <c r="BQ765" i="1"/>
  <c r="V765" i="1"/>
  <c r="BQ764" i="1"/>
  <c r="V764" i="1"/>
  <c r="BQ763" i="1"/>
  <c r="V763" i="1"/>
  <c r="BQ762" i="1"/>
  <c r="V762" i="1"/>
  <c r="BQ761" i="1"/>
  <c r="V761" i="1"/>
  <c r="BQ760" i="1"/>
  <c r="V760" i="1"/>
  <c r="BQ759" i="1"/>
  <c r="V759" i="1"/>
  <c r="BQ758" i="1"/>
  <c r="V758" i="1"/>
  <c r="BQ757" i="1"/>
  <c r="V757" i="1"/>
  <c r="BQ756" i="1"/>
  <c r="V756" i="1"/>
  <c r="BQ755" i="1"/>
  <c r="V755" i="1"/>
  <c r="BQ754" i="1"/>
  <c r="V754" i="1"/>
  <c r="BQ753" i="1"/>
  <c r="V753" i="1"/>
  <c r="BQ752" i="1"/>
  <c r="V752" i="1"/>
  <c r="BQ751" i="1"/>
  <c r="V751" i="1"/>
  <c r="BQ750" i="1"/>
  <c r="V750" i="1"/>
  <c r="BQ749" i="1"/>
  <c r="V749" i="1"/>
  <c r="BQ748" i="1"/>
  <c r="V748" i="1"/>
  <c r="BQ747" i="1"/>
  <c r="V747" i="1"/>
  <c r="BQ746" i="1"/>
  <c r="V746" i="1"/>
  <c r="BQ745" i="1"/>
  <c r="V745" i="1"/>
  <c r="BQ744" i="1"/>
  <c r="V744" i="1"/>
  <c r="BQ743" i="1"/>
  <c r="V743" i="1"/>
  <c r="BQ742" i="1"/>
  <c r="V742" i="1"/>
  <c r="BQ741" i="1"/>
  <c r="V741" i="1"/>
  <c r="BQ740" i="1"/>
  <c r="V740" i="1"/>
  <c r="BQ739" i="1"/>
  <c r="V739" i="1"/>
  <c r="BQ738" i="1"/>
  <c r="V738" i="1"/>
  <c r="BQ737" i="1"/>
  <c r="V737" i="1"/>
  <c r="BQ736" i="1"/>
  <c r="V736" i="1"/>
  <c r="BQ735" i="1"/>
  <c r="V735" i="1"/>
  <c r="BQ734" i="1"/>
  <c r="V734" i="1"/>
  <c r="BQ733" i="1"/>
  <c r="V733" i="1"/>
  <c r="BQ732" i="1"/>
  <c r="V732" i="1"/>
  <c r="BQ731" i="1"/>
  <c r="V731" i="1"/>
  <c r="BQ730" i="1"/>
  <c r="V730" i="1"/>
  <c r="BQ729" i="1"/>
  <c r="V729" i="1"/>
  <c r="BQ728" i="1"/>
  <c r="V728" i="1"/>
  <c r="BQ727" i="1"/>
  <c r="V727" i="1"/>
  <c r="BQ726" i="1"/>
  <c r="V726" i="1"/>
  <c r="BQ725" i="1"/>
  <c r="V725" i="1"/>
  <c r="BQ724" i="1"/>
  <c r="V724" i="1"/>
  <c r="BQ723" i="1"/>
  <c r="V723" i="1"/>
  <c r="BQ722" i="1"/>
  <c r="V722" i="1"/>
  <c r="BQ721" i="1"/>
  <c r="V721" i="1"/>
  <c r="BQ720" i="1"/>
  <c r="V720" i="1"/>
  <c r="BQ719" i="1"/>
  <c r="V719" i="1"/>
  <c r="BQ718" i="1"/>
  <c r="V718" i="1"/>
  <c r="BQ717" i="1"/>
  <c r="V717" i="1"/>
  <c r="BQ716" i="1"/>
  <c r="V716" i="1"/>
  <c r="BQ715" i="1"/>
  <c r="V715" i="1"/>
  <c r="BQ714" i="1"/>
  <c r="V714" i="1"/>
  <c r="BQ713" i="1"/>
  <c r="V713" i="1"/>
  <c r="BQ712" i="1"/>
  <c r="V712" i="1"/>
  <c r="BQ711" i="1"/>
  <c r="V711" i="1"/>
  <c r="BQ710" i="1"/>
  <c r="V710" i="1"/>
  <c r="BQ709" i="1"/>
  <c r="V709" i="1"/>
  <c r="BQ708" i="1"/>
  <c r="V708" i="1"/>
  <c r="BQ707" i="1"/>
  <c r="V707" i="1"/>
  <c r="BQ706" i="1"/>
  <c r="V706" i="1"/>
  <c r="BQ705" i="1"/>
  <c r="V705" i="1"/>
  <c r="BQ704" i="1"/>
  <c r="V704" i="1"/>
  <c r="BQ703" i="1"/>
  <c r="V703" i="1"/>
  <c r="BQ702" i="1"/>
  <c r="V702" i="1"/>
  <c r="BQ701" i="1"/>
  <c r="V701" i="1"/>
  <c r="BQ700" i="1"/>
  <c r="V700" i="1"/>
  <c r="BQ699" i="1"/>
  <c r="V699" i="1"/>
  <c r="BQ698" i="1"/>
  <c r="V698" i="1"/>
  <c r="BQ697" i="1"/>
  <c r="V697" i="1"/>
  <c r="BQ696" i="1"/>
  <c r="V696" i="1"/>
  <c r="BQ695" i="1"/>
  <c r="V695" i="1"/>
  <c r="BQ694" i="1"/>
  <c r="V694" i="1"/>
  <c r="BQ693" i="1"/>
  <c r="V693" i="1"/>
  <c r="BQ692" i="1"/>
  <c r="V692" i="1"/>
  <c r="BQ691" i="1"/>
  <c r="V691" i="1"/>
  <c r="BQ690" i="1"/>
  <c r="V690" i="1"/>
  <c r="BQ689" i="1"/>
  <c r="V689" i="1"/>
  <c r="BQ688" i="1"/>
  <c r="V688" i="1"/>
  <c r="BQ687" i="1"/>
  <c r="V687" i="1"/>
  <c r="BQ686" i="1"/>
  <c r="V686" i="1"/>
  <c r="BQ685" i="1"/>
  <c r="V685" i="1"/>
  <c r="BQ684" i="1"/>
  <c r="V684" i="1"/>
  <c r="BQ683" i="1"/>
  <c r="V683" i="1"/>
  <c r="BQ682" i="1"/>
  <c r="V682" i="1"/>
  <c r="BQ681" i="1"/>
  <c r="V681" i="1"/>
  <c r="BQ680" i="1"/>
  <c r="V680" i="1"/>
  <c r="BQ679" i="1"/>
  <c r="V679" i="1"/>
  <c r="BQ678" i="1"/>
  <c r="V678" i="1"/>
  <c r="BQ677" i="1"/>
  <c r="V677" i="1"/>
  <c r="BQ676" i="1"/>
  <c r="V676" i="1"/>
  <c r="BQ675" i="1"/>
  <c r="V675" i="1"/>
  <c r="BQ674" i="1"/>
  <c r="V674" i="1"/>
  <c r="BQ673" i="1"/>
  <c r="V673" i="1"/>
  <c r="BQ672" i="1"/>
  <c r="V672" i="1"/>
  <c r="BQ671" i="1"/>
  <c r="V671" i="1"/>
  <c r="BQ670" i="1"/>
  <c r="V670" i="1"/>
  <c r="BQ669" i="1"/>
  <c r="V669" i="1"/>
  <c r="BQ668" i="1"/>
  <c r="V668" i="1"/>
  <c r="BQ667" i="1"/>
  <c r="V667" i="1"/>
  <c r="BQ666" i="1"/>
  <c r="V666" i="1"/>
  <c r="BQ665" i="1"/>
  <c r="V665" i="1"/>
  <c r="BQ664" i="1"/>
  <c r="V664" i="1"/>
  <c r="BQ663" i="1"/>
  <c r="V663" i="1"/>
  <c r="BQ662" i="1"/>
  <c r="V662" i="1"/>
  <c r="BQ661" i="1"/>
  <c r="V661" i="1"/>
  <c r="BQ660" i="1"/>
  <c r="V660" i="1"/>
  <c r="BQ659" i="1"/>
  <c r="V659" i="1"/>
  <c r="BQ658" i="1"/>
  <c r="V658" i="1"/>
  <c r="BQ657" i="1"/>
  <c r="V657" i="1"/>
  <c r="BQ656" i="1"/>
  <c r="V656" i="1"/>
  <c r="BQ655" i="1"/>
  <c r="V655" i="1"/>
  <c r="BQ654" i="1"/>
  <c r="V654" i="1"/>
  <c r="BQ653" i="1"/>
  <c r="V653" i="1"/>
  <c r="BQ652" i="1"/>
  <c r="V652" i="1"/>
  <c r="BQ651" i="1"/>
  <c r="V651" i="1"/>
  <c r="BQ650" i="1"/>
  <c r="V650" i="1"/>
  <c r="BQ649" i="1"/>
  <c r="V649" i="1"/>
  <c r="BQ648" i="1"/>
  <c r="V648" i="1"/>
  <c r="BQ647" i="1"/>
  <c r="V647" i="1"/>
  <c r="BQ646" i="1"/>
  <c r="V646" i="1"/>
  <c r="BQ645" i="1"/>
  <c r="V645" i="1"/>
  <c r="BQ644" i="1"/>
  <c r="V644" i="1"/>
  <c r="BQ643" i="1"/>
  <c r="V643" i="1"/>
  <c r="BQ642" i="1"/>
  <c r="V642" i="1"/>
  <c r="BQ641" i="1"/>
  <c r="V641" i="1"/>
  <c r="BQ640" i="1"/>
  <c r="V640" i="1"/>
  <c r="BQ639" i="1"/>
  <c r="V639" i="1"/>
  <c r="BQ638" i="1"/>
  <c r="V638" i="1"/>
  <c r="BQ637" i="1"/>
  <c r="V637" i="1"/>
  <c r="BQ636" i="1"/>
  <c r="V636" i="1"/>
  <c r="BQ635" i="1"/>
  <c r="V635" i="1"/>
  <c r="BQ634" i="1"/>
  <c r="V634" i="1"/>
  <c r="BQ633" i="1"/>
  <c r="V633" i="1"/>
  <c r="BQ632" i="1"/>
  <c r="V632" i="1"/>
  <c r="BQ631" i="1"/>
  <c r="V631" i="1"/>
  <c r="BQ630" i="1"/>
  <c r="V630" i="1"/>
  <c r="BQ629" i="1"/>
  <c r="V629" i="1"/>
  <c r="BQ628" i="1"/>
  <c r="V628" i="1"/>
  <c r="BQ627" i="1"/>
  <c r="V627" i="1"/>
  <c r="BQ626" i="1"/>
  <c r="V626" i="1"/>
  <c r="BQ625" i="1"/>
  <c r="V625" i="1"/>
  <c r="BQ624" i="1"/>
  <c r="V624" i="1"/>
  <c r="BQ623" i="1"/>
  <c r="V623" i="1"/>
  <c r="BQ622" i="1"/>
  <c r="V622" i="1"/>
  <c r="BQ621" i="1"/>
  <c r="V621" i="1"/>
  <c r="BQ620" i="1"/>
  <c r="V620" i="1"/>
  <c r="BQ619" i="1"/>
  <c r="V619" i="1"/>
  <c r="BQ618" i="1"/>
  <c r="V618" i="1"/>
  <c r="BQ617" i="1"/>
  <c r="V617" i="1"/>
  <c r="BQ616" i="1"/>
  <c r="V616" i="1"/>
  <c r="BQ615" i="1"/>
  <c r="V615" i="1"/>
  <c r="BQ614" i="1"/>
  <c r="V614" i="1"/>
  <c r="BQ613" i="1"/>
  <c r="V613" i="1"/>
  <c r="BQ612" i="1"/>
  <c r="V612" i="1"/>
  <c r="BQ611" i="1"/>
  <c r="V611" i="1"/>
  <c r="BQ610" i="1"/>
  <c r="V610" i="1"/>
  <c r="BQ609" i="1"/>
  <c r="V609" i="1"/>
  <c r="BQ608" i="1"/>
  <c r="V608" i="1"/>
  <c r="BQ607" i="1"/>
  <c r="V607" i="1"/>
  <c r="BQ606" i="1"/>
  <c r="V606" i="1"/>
  <c r="BQ605" i="1"/>
  <c r="V605" i="1"/>
  <c r="BQ604" i="1"/>
  <c r="V604" i="1"/>
  <c r="BQ603" i="1"/>
  <c r="V603" i="1"/>
  <c r="BQ602" i="1"/>
  <c r="V602" i="1"/>
  <c r="BQ601" i="1"/>
  <c r="V601" i="1"/>
  <c r="BQ600" i="1"/>
  <c r="V600" i="1"/>
  <c r="BQ599" i="1"/>
  <c r="V599" i="1"/>
  <c r="BQ598" i="1"/>
  <c r="V598" i="1"/>
  <c r="BQ597" i="1"/>
  <c r="V597" i="1"/>
  <c r="BQ596" i="1"/>
  <c r="V596" i="1"/>
  <c r="BQ595" i="1"/>
  <c r="V595" i="1"/>
  <c r="BQ594" i="1"/>
  <c r="V594" i="1"/>
  <c r="BQ593" i="1"/>
  <c r="V593" i="1"/>
  <c r="BQ592" i="1"/>
  <c r="V592" i="1"/>
  <c r="BQ591" i="1"/>
  <c r="V591" i="1"/>
  <c r="BQ590" i="1"/>
  <c r="V590" i="1"/>
  <c r="BQ589" i="1"/>
  <c r="V589" i="1"/>
  <c r="BQ588" i="1"/>
  <c r="V588" i="1"/>
  <c r="BQ587" i="1"/>
  <c r="V587" i="1"/>
  <c r="BQ586" i="1"/>
  <c r="V586" i="1"/>
  <c r="BQ585" i="1"/>
  <c r="V585" i="1"/>
  <c r="BQ584" i="1"/>
  <c r="V584" i="1"/>
  <c r="BQ583" i="1"/>
  <c r="V583" i="1"/>
  <c r="BQ582" i="1"/>
  <c r="V582" i="1"/>
  <c r="BQ581" i="1"/>
  <c r="V581" i="1"/>
  <c r="BQ580" i="1"/>
  <c r="V580" i="1"/>
  <c r="BQ579" i="1"/>
  <c r="V579" i="1"/>
  <c r="BQ578" i="1"/>
  <c r="V578" i="1"/>
  <c r="BQ577" i="1"/>
  <c r="V577" i="1"/>
  <c r="D577" i="1"/>
  <c r="BT577" i="1"/>
  <c r="BQ576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BC859" i="1"/>
  <c r="BC860" i="1"/>
  <c r="BC861" i="1"/>
  <c r="BC862" i="1"/>
  <c r="BC863" i="1"/>
  <c r="BC864" i="1"/>
  <c r="BC865" i="1"/>
  <c r="BC866" i="1"/>
  <c r="BC867" i="1"/>
  <c r="BC868" i="1"/>
  <c r="BC869" i="1"/>
  <c r="BC870" i="1"/>
  <c r="BC871" i="1"/>
  <c r="BC872" i="1"/>
  <c r="BC873" i="1"/>
  <c r="BC874" i="1"/>
  <c r="BC875" i="1"/>
  <c r="BC876" i="1"/>
  <c r="BC877" i="1"/>
  <c r="BC878" i="1"/>
  <c r="BC879" i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C1001" i="1"/>
  <c r="BC1002" i="1"/>
  <c r="BC1003" i="1"/>
  <c r="BC1004" i="1"/>
  <c r="BC1005" i="1"/>
  <c r="BC1006" i="1"/>
  <c r="BC1007" i="1"/>
  <c r="BC1008" i="1"/>
  <c r="BC1009" i="1"/>
  <c r="BC1010" i="1"/>
  <c r="BC1011" i="1"/>
  <c r="BC1012" i="1"/>
  <c r="BC1013" i="1"/>
  <c r="BC1014" i="1"/>
  <c r="BC1015" i="1"/>
  <c r="BC1016" i="1"/>
  <c r="BC1017" i="1"/>
  <c r="BC1018" i="1"/>
  <c r="BC1019" i="1"/>
  <c r="BC1020" i="1"/>
  <c r="BC1021" i="1"/>
  <c r="BC1022" i="1"/>
  <c r="BC1023" i="1"/>
  <c r="BC1024" i="1"/>
  <c r="BC1025" i="1"/>
  <c r="BC1026" i="1"/>
  <c r="BC1027" i="1"/>
  <c r="BC1028" i="1"/>
  <c r="BC1029" i="1"/>
  <c r="BC1030" i="1"/>
  <c r="BC1031" i="1"/>
  <c r="BC1032" i="1"/>
  <c r="BC1033" i="1"/>
  <c r="BC1034" i="1"/>
  <c r="BC1035" i="1"/>
  <c r="BC1036" i="1"/>
  <c r="BC1037" i="1"/>
  <c r="BC1038" i="1"/>
  <c r="BC1039" i="1"/>
  <c r="BC1040" i="1"/>
  <c r="BC1041" i="1"/>
  <c r="BC1042" i="1"/>
  <c r="BC1043" i="1"/>
  <c r="BC1044" i="1"/>
  <c r="BC1045" i="1"/>
  <c r="BC1046" i="1"/>
  <c r="BC1047" i="1"/>
  <c r="BC1048" i="1"/>
  <c r="BC1049" i="1"/>
  <c r="BC1050" i="1"/>
  <c r="BC1051" i="1"/>
  <c r="BC1052" i="1"/>
  <c r="BC1053" i="1"/>
  <c r="BC1054" i="1"/>
  <c r="BC1055" i="1"/>
  <c r="BC1056" i="1"/>
  <c r="BC1057" i="1"/>
  <c r="BC1058" i="1"/>
  <c r="BC1059" i="1"/>
  <c r="BC1060" i="1"/>
  <c r="BC1061" i="1"/>
  <c r="BC1062" i="1"/>
  <c r="BC1063" i="1"/>
  <c r="BC1064" i="1"/>
  <c r="BC1065" i="1"/>
  <c r="BC1066" i="1"/>
  <c r="BC1067" i="1"/>
  <c r="BC1068" i="1"/>
  <c r="BC1069" i="1"/>
  <c r="BC1070" i="1"/>
  <c r="BC1071" i="1"/>
  <c r="BC1072" i="1"/>
  <c r="BC1073" i="1"/>
  <c r="BC1074" i="1"/>
  <c r="BC1075" i="1"/>
  <c r="BC1076" i="1"/>
  <c r="BC1077" i="1"/>
  <c r="BC1078" i="1"/>
  <c r="BC1079" i="1"/>
  <c r="BC1080" i="1"/>
  <c r="BC1081" i="1"/>
  <c r="BC1082" i="1"/>
  <c r="BC1083" i="1"/>
  <c r="BC1084" i="1"/>
  <c r="BC1085" i="1"/>
  <c r="BC1086" i="1"/>
  <c r="BC1087" i="1"/>
  <c r="BC1088" i="1"/>
  <c r="BC1089" i="1"/>
  <c r="BC1090" i="1"/>
  <c r="BC1091" i="1"/>
  <c r="BC1092" i="1"/>
  <c r="BC1093" i="1"/>
  <c r="BC1094" i="1"/>
  <c r="BC1095" i="1"/>
  <c r="BC1096" i="1"/>
  <c r="BC1097" i="1"/>
  <c r="BC1098" i="1"/>
  <c r="BC1099" i="1"/>
  <c r="BC1100" i="1"/>
  <c r="BC1101" i="1"/>
  <c r="BC1102" i="1"/>
  <c r="BC1103" i="1"/>
  <c r="BC1104" i="1"/>
  <c r="BC1105" i="1"/>
  <c r="BC1106" i="1"/>
  <c r="BC1107" i="1"/>
  <c r="BC1108" i="1"/>
  <c r="BC1109" i="1"/>
  <c r="BC1110" i="1"/>
  <c r="BC1111" i="1"/>
  <c r="BC1112" i="1"/>
  <c r="BC1113" i="1"/>
  <c r="BC1114" i="1"/>
  <c r="BC1115" i="1"/>
  <c r="BC1116" i="1"/>
  <c r="BC1117" i="1"/>
  <c r="BC1118" i="1"/>
  <c r="BC1119" i="1"/>
  <c r="BC1120" i="1"/>
  <c r="BC1121" i="1"/>
  <c r="BC1122" i="1"/>
  <c r="BC1123" i="1"/>
  <c r="BC1124" i="1"/>
  <c r="BC1125" i="1"/>
  <c r="BC1126" i="1"/>
  <c r="BC1127" i="1"/>
  <c r="BC1128" i="1"/>
  <c r="BC1129" i="1"/>
  <c r="BC1130" i="1"/>
  <c r="BC1131" i="1"/>
  <c r="BC1132" i="1"/>
  <c r="BC1133" i="1"/>
  <c r="BC1134" i="1"/>
  <c r="BC1135" i="1"/>
  <c r="BC1136" i="1"/>
  <c r="BC1137" i="1"/>
  <c r="BC1138" i="1"/>
  <c r="BC1139" i="1"/>
  <c r="BC1140" i="1"/>
  <c r="BC1141" i="1"/>
  <c r="BC1142" i="1"/>
  <c r="BC1143" i="1"/>
  <c r="BC1144" i="1"/>
  <c r="BC1145" i="1"/>
  <c r="BC1146" i="1"/>
  <c r="BC1147" i="1"/>
  <c r="BC1148" i="1"/>
  <c r="BC1149" i="1"/>
  <c r="BC1150" i="1"/>
  <c r="BC1151" i="1"/>
  <c r="BC1152" i="1"/>
  <c r="BC1153" i="1"/>
  <c r="BC1154" i="1"/>
  <c r="BC1155" i="1"/>
  <c r="BC1156" i="1"/>
  <c r="BC1157" i="1"/>
  <c r="BC1158" i="1"/>
  <c r="BC1159" i="1"/>
  <c r="BC1160" i="1"/>
  <c r="BC1161" i="1"/>
  <c r="BC1162" i="1"/>
  <c r="BC1163" i="1"/>
  <c r="BC1164" i="1"/>
  <c r="BC1165" i="1"/>
  <c r="BC1166" i="1"/>
  <c r="BC1167" i="1"/>
  <c r="BC1168" i="1"/>
  <c r="BC1169" i="1"/>
  <c r="BC1170" i="1"/>
  <c r="BC1171" i="1"/>
  <c r="BC1172" i="1"/>
  <c r="BC1173" i="1"/>
  <c r="BC1174" i="1"/>
  <c r="BC1175" i="1"/>
  <c r="BC1176" i="1"/>
  <c r="BC1177" i="1"/>
  <c r="BC1178" i="1"/>
  <c r="BC1179" i="1"/>
  <c r="BC1180" i="1"/>
  <c r="BC1181" i="1"/>
  <c r="BC1182" i="1"/>
  <c r="BC1183" i="1"/>
  <c r="BC1184" i="1"/>
  <c r="BC1185" i="1"/>
  <c r="BC1186" i="1"/>
  <c r="BC1187" i="1"/>
  <c r="BC1188" i="1"/>
  <c r="BC1189" i="1"/>
  <c r="BC1190" i="1"/>
  <c r="BC1191" i="1"/>
  <c r="BC1192" i="1"/>
  <c r="BC1193" i="1"/>
  <c r="BC1194" i="1"/>
  <c r="BC1195" i="1"/>
  <c r="BC1196" i="1"/>
  <c r="BC1197" i="1"/>
  <c r="BC1198" i="1"/>
  <c r="BC1199" i="1"/>
  <c r="BC1200" i="1"/>
  <c r="BC1201" i="1"/>
  <c r="BC1202" i="1"/>
  <c r="BC1203" i="1"/>
  <c r="BC1204" i="1"/>
  <c r="BC1205" i="1"/>
  <c r="BC1206" i="1"/>
  <c r="BC1207" i="1"/>
  <c r="BC1208" i="1"/>
  <c r="BC1209" i="1"/>
  <c r="BC1210" i="1"/>
  <c r="BC1211" i="1"/>
  <c r="BC1212" i="1"/>
  <c r="BC1213" i="1"/>
  <c r="BC1214" i="1"/>
  <c r="BC1215" i="1"/>
  <c r="BC1216" i="1"/>
  <c r="BC1217" i="1"/>
  <c r="BC1218" i="1"/>
  <c r="BC1219" i="1"/>
  <c r="BC1220" i="1"/>
  <c r="BC1221" i="1"/>
  <c r="BC1222" i="1"/>
  <c r="BC1223" i="1"/>
  <c r="BC1224" i="1"/>
  <c r="BC1225" i="1"/>
  <c r="BC1226" i="1"/>
  <c r="BC1227" i="1"/>
  <c r="BC1228" i="1"/>
  <c r="BC1229" i="1"/>
  <c r="BC1230" i="1"/>
  <c r="BC1231" i="1"/>
  <c r="BC1232" i="1"/>
  <c r="BC1233" i="1"/>
  <c r="BC1234" i="1"/>
  <c r="BC1235" i="1"/>
  <c r="BC1236" i="1"/>
  <c r="BC1237" i="1"/>
  <c r="BC1238" i="1"/>
  <c r="BC1239" i="1"/>
  <c r="BC1240" i="1"/>
  <c r="BC1241" i="1"/>
  <c r="BC1242" i="1"/>
  <c r="BC1243" i="1"/>
  <c r="BC1244" i="1"/>
  <c r="BC1245" i="1"/>
  <c r="BC1246" i="1"/>
  <c r="BC1247" i="1"/>
  <c r="BC1248" i="1"/>
  <c r="BC1249" i="1"/>
  <c r="BC1250" i="1"/>
  <c r="BC1251" i="1"/>
  <c r="BC1252" i="1"/>
  <c r="BC1253" i="1"/>
  <c r="BC1254" i="1"/>
  <c r="BC1255" i="1"/>
  <c r="BC1256" i="1"/>
  <c r="BC1257" i="1"/>
  <c r="BC1258" i="1"/>
  <c r="BC1259" i="1"/>
  <c r="BC1260" i="1"/>
  <c r="BC1261" i="1"/>
  <c r="BC1262" i="1"/>
  <c r="BC1263" i="1"/>
  <c r="BC1264" i="1"/>
  <c r="BC1265" i="1"/>
  <c r="BC1266" i="1"/>
  <c r="BC1267" i="1"/>
  <c r="BC1268" i="1"/>
  <c r="BC1269" i="1"/>
  <c r="BC1270" i="1"/>
  <c r="BC1271" i="1"/>
  <c r="BC1272" i="1"/>
  <c r="BC1273" i="1"/>
  <c r="BC1274" i="1"/>
  <c r="BC1275" i="1"/>
  <c r="BC1276" i="1"/>
  <c r="BC1277" i="1"/>
  <c r="BC1278" i="1"/>
  <c r="BC1279" i="1"/>
  <c r="BC1280" i="1"/>
  <c r="BC1281" i="1"/>
  <c r="BC1282" i="1"/>
  <c r="BC1283" i="1"/>
  <c r="BC1284" i="1"/>
  <c r="BC1285" i="1"/>
  <c r="BC1286" i="1"/>
  <c r="BC1287" i="1"/>
  <c r="BC1288" i="1"/>
  <c r="BC1289" i="1"/>
  <c r="BC1290" i="1"/>
  <c r="BC1291" i="1"/>
  <c r="BC1292" i="1"/>
  <c r="BC1293" i="1"/>
  <c r="BC1294" i="1"/>
  <c r="BC1295" i="1"/>
  <c r="BC1296" i="1"/>
  <c r="BC1297" i="1"/>
  <c r="BC1298" i="1"/>
  <c r="BC1299" i="1"/>
  <c r="BC1300" i="1"/>
  <c r="BC1301" i="1"/>
  <c r="BC1302" i="1"/>
  <c r="BC1303" i="1"/>
  <c r="BC1304" i="1"/>
  <c r="BC1305" i="1"/>
  <c r="BC1306" i="1"/>
  <c r="BC1307" i="1"/>
  <c r="BC1308" i="1"/>
  <c r="BC1309" i="1"/>
  <c r="BC1310" i="1"/>
  <c r="BC1311" i="1"/>
  <c r="BC1312" i="1"/>
  <c r="BC1313" i="1"/>
  <c r="BC1314" i="1"/>
  <c r="BC1315" i="1"/>
  <c r="BC1316" i="1"/>
  <c r="BC1317" i="1"/>
  <c r="BC1318" i="1"/>
  <c r="BC1319" i="1"/>
  <c r="BC1320" i="1"/>
  <c r="BC1321" i="1"/>
  <c r="BC1322" i="1"/>
  <c r="BC1323" i="1"/>
  <c r="BC1324" i="1"/>
  <c r="BC1325" i="1"/>
  <c r="BC1326" i="1"/>
  <c r="BC1327" i="1"/>
  <c r="BC1328" i="1"/>
  <c r="BC1329" i="1"/>
  <c r="BC1330" i="1"/>
  <c r="BC1331" i="1"/>
  <c r="BC1332" i="1"/>
  <c r="BC1333" i="1"/>
  <c r="BC1334" i="1"/>
  <c r="BC1335" i="1"/>
  <c r="BC1336" i="1"/>
  <c r="BC1337" i="1"/>
  <c r="BC1338" i="1"/>
  <c r="BC1339" i="1"/>
  <c r="BC1340" i="1"/>
  <c r="BC1341" i="1"/>
  <c r="BC1342" i="1"/>
  <c r="BC1343" i="1"/>
  <c r="BC1344" i="1"/>
  <c r="BC1345" i="1"/>
  <c r="BC1346" i="1"/>
  <c r="BC1347" i="1"/>
  <c r="BC1348" i="1"/>
  <c r="BC1349" i="1"/>
  <c r="BC1350" i="1"/>
  <c r="BC1351" i="1"/>
  <c r="BC1352" i="1"/>
  <c r="BC1353" i="1"/>
  <c r="BC1354" i="1"/>
  <c r="BC1355" i="1"/>
  <c r="BC1356" i="1"/>
  <c r="BC1357" i="1"/>
  <c r="BC1358" i="1"/>
  <c r="BC1359" i="1"/>
  <c r="BC1360" i="1"/>
  <c r="BC1361" i="1"/>
  <c r="BC1362" i="1"/>
  <c r="BC1363" i="1"/>
  <c r="BC1364" i="1"/>
  <c r="BC1365" i="1"/>
  <c r="BC1366" i="1"/>
  <c r="BC1367" i="1"/>
  <c r="BC1368" i="1"/>
  <c r="BC1369" i="1"/>
  <c r="BC1370" i="1"/>
  <c r="BC1371" i="1"/>
  <c r="BC1372" i="1"/>
  <c r="BC1373" i="1"/>
  <c r="BC1374" i="1"/>
  <c r="BC1375" i="1"/>
  <c r="BC1376" i="1"/>
  <c r="BC1377" i="1"/>
  <c r="BC1378" i="1"/>
  <c r="BC1379" i="1"/>
  <c r="BC1380" i="1"/>
  <c r="BC1381" i="1"/>
  <c r="BC1382" i="1"/>
  <c r="BC1383" i="1"/>
  <c r="BC1384" i="1"/>
  <c r="BC1385" i="1"/>
  <c r="BC1386" i="1"/>
  <c r="BC1387" i="1"/>
  <c r="BC1388" i="1"/>
  <c r="BC1389" i="1"/>
  <c r="BC1390" i="1"/>
  <c r="BC1391" i="1"/>
  <c r="BC1392" i="1"/>
  <c r="BC1393" i="1"/>
  <c r="BC1394" i="1"/>
  <c r="BC1395" i="1"/>
  <c r="BC1396" i="1"/>
  <c r="BC1397" i="1"/>
  <c r="BC1398" i="1"/>
  <c r="BC1399" i="1"/>
  <c r="BC1400" i="1"/>
  <c r="BC1401" i="1"/>
  <c r="BC1402" i="1"/>
  <c r="BC1403" i="1"/>
  <c r="BC1404" i="1"/>
  <c r="BC1405" i="1"/>
  <c r="BC1406" i="1"/>
  <c r="BC1407" i="1"/>
  <c r="BC1408" i="1"/>
  <c r="BC1409" i="1"/>
  <c r="BC1410" i="1"/>
  <c r="BC1411" i="1"/>
  <c r="BC1412" i="1"/>
  <c r="BC1413" i="1"/>
  <c r="BC1414" i="1"/>
  <c r="BC1415" i="1"/>
  <c r="BC1416" i="1"/>
  <c r="BC1417" i="1"/>
  <c r="BC1418" i="1"/>
  <c r="BC1419" i="1"/>
  <c r="BC1420" i="1"/>
  <c r="BC1421" i="1"/>
  <c r="BC1422" i="1"/>
  <c r="BC1423" i="1"/>
  <c r="BC1424" i="1"/>
  <c r="BC1425" i="1"/>
  <c r="BC1426" i="1"/>
  <c r="BC1427" i="1"/>
  <c r="BC1428" i="1"/>
  <c r="BC1429" i="1"/>
  <c r="BC1430" i="1"/>
  <c r="BC1431" i="1"/>
  <c r="BC1432" i="1"/>
  <c r="BC1433" i="1"/>
  <c r="BC1434" i="1"/>
  <c r="BC1435" i="1"/>
  <c r="BC1436" i="1"/>
  <c r="BC1437" i="1"/>
  <c r="BC1438" i="1"/>
  <c r="BC1439" i="1"/>
  <c r="BC1440" i="1"/>
  <c r="BC1441" i="1"/>
  <c r="BC1442" i="1"/>
  <c r="BC1443" i="1"/>
  <c r="BC1444" i="1"/>
  <c r="BC1445" i="1"/>
  <c r="BC1446" i="1"/>
  <c r="BC1447" i="1"/>
  <c r="BC1448" i="1"/>
  <c r="BC1449" i="1"/>
  <c r="BC1450" i="1"/>
  <c r="BC1451" i="1"/>
  <c r="BC1452" i="1"/>
  <c r="BC1453" i="1"/>
  <c r="BC1454" i="1"/>
  <c r="BC1455" i="1"/>
  <c r="BC1456" i="1"/>
  <c r="BC1457" i="1"/>
  <c r="BC1458" i="1"/>
  <c r="BC1459" i="1"/>
  <c r="BC1460" i="1"/>
  <c r="BC1461" i="1"/>
  <c r="BC1462" i="1"/>
  <c r="BC1463" i="1"/>
  <c r="BC1464" i="1"/>
  <c r="BC1465" i="1"/>
  <c r="BC1466" i="1"/>
  <c r="BC1467" i="1"/>
  <c r="BC1468" i="1"/>
  <c r="BC1469" i="1"/>
  <c r="BC1470" i="1"/>
  <c r="BC1471" i="1"/>
  <c r="BC1472" i="1"/>
  <c r="BC1473" i="1"/>
  <c r="BC1474" i="1"/>
  <c r="BC1475" i="1"/>
  <c r="BC1476" i="1"/>
  <c r="BC1477" i="1"/>
  <c r="BC1478" i="1"/>
  <c r="BC1479" i="1"/>
  <c r="BC1480" i="1"/>
  <c r="BC1481" i="1"/>
  <c r="BC1482" i="1"/>
  <c r="BC1483" i="1"/>
  <c r="BC1484" i="1"/>
  <c r="BC1485" i="1"/>
  <c r="BC1486" i="1"/>
  <c r="BC1487" i="1"/>
  <c r="BC1488" i="1"/>
  <c r="BC1489" i="1"/>
  <c r="BC1490" i="1"/>
  <c r="BC1491" i="1"/>
  <c r="BC1492" i="1"/>
  <c r="BC1493" i="1"/>
  <c r="BC1494" i="1"/>
  <c r="BC1495" i="1"/>
  <c r="BC1496" i="1"/>
  <c r="BC1497" i="1"/>
  <c r="BC1498" i="1"/>
  <c r="BC1499" i="1"/>
  <c r="BC1500" i="1"/>
  <c r="BC1501" i="1"/>
  <c r="BC1502" i="1"/>
  <c r="BC1503" i="1"/>
  <c r="BC1504" i="1"/>
  <c r="BC1505" i="1"/>
  <c r="BC1506" i="1"/>
  <c r="BC1507" i="1"/>
  <c r="BC1508" i="1"/>
  <c r="BC1509" i="1"/>
  <c r="BC1510" i="1"/>
  <c r="BC1511" i="1"/>
  <c r="BC1512" i="1"/>
  <c r="BC1513" i="1"/>
  <c r="BC1514" i="1"/>
  <c r="BC1515" i="1"/>
  <c r="BC1516" i="1"/>
  <c r="BC1517" i="1"/>
  <c r="BC1518" i="1"/>
  <c r="BC1519" i="1"/>
  <c r="BC1520" i="1"/>
  <c r="BC1521" i="1"/>
  <c r="BC1522" i="1"/>
  <c r="BC1523" i="1"/>
  <c r="BC1524" i="1"/>
  <c r="BC1525" i="1"/>
  <c r="BC1526" i="1"/>
  <c r="BC1527" i="1"/>
  <c r="BC1528" i="1"/>
  <c r="BC1529" i="1"/>
  <c r="BC1530" i="1"/>
  <c r="BC1531" i="1"/>
  <c r="BC1532" i="1"/>
  <c r="BC1533" i="1"/>
  <c r="BC1534" i="1"/>
  <c r="BC1535" i="1"/>
  <c r="BC1536" i="1"/>
  <c r="BC1537" i="1"/>
  <c r="BC1538" i="1"/>
  <c r="BC1539" i="1"/>
  <c r="BC1540" i="1"/>
  <c r="BC1541" i="1"/>
  <c r="BC1542" i="1"/>
  <c r="BC1543" i="1"/>
  <c r="BC1544" i="1"/>
  <c r="BC1545" i="1"/>
  <c r="BC1546" i="1"/>
  <c r="BC1547" i="1"/>
  <c r="BC1548" i="1"/>
  <c r="BC1549" i="1"/>
  <c r="BC1550" i="1"/>
  <c r="BC1551" i="1"/>
  <c r="BC1552" i="1"/>
  <c r="BC1553" i="1"/>
  <c r="BC1554" i="1"/>
  <c r="BC1555" i="1"/>
  <c r="BC1556" i="1"/>
  <c r="BC1557" i="1"/>
  <c r="BC1558" i="1"/>
  <c r="BC1559" i="1"/>
  <c r="BC1560" i="1"/>
  <c r="BC1561" i="1"/>
  <c r="BC1562" i="1"/>
  <c r="BC1563" i="1"/>
  <c r="BC1564" i="1"/>
  <c r="BC1565" i="1"/>
  <c r="BC1566" i="1"/>
  <c r="BC1567" i="1"/>
  <c r="BC1568" i="1"/>
  <c r="BC1569" i="1"/>
  <c r="BC1570" i="1"/>
  <c r="BC1571" i="1"/>
  <c r="BC1572" i="1"/>
  <c r="BC1573" i="1"/>
  <c r="BC1574" i="1"/>
  <c r="BC1575" i="1"/>
  <c r="BC1576" i="1"/>
  <c r="BC1577" i="1"/>
  <c r="BC1578" i="1"/>
  <c r="BC1579" i="1"/>
  <c r="BC1580" i="1"/>
  <c r="BC1581" i="1"/>
  <c r="BC1582" i="1"/>
  <c r="BC1583" i="1"/>
  <c r="BC1584" i="1"/>
  <c r="BC1585" i="1"/>
  <c r="BC1586" i="1"/>
  <c r="BC1587" i="1"/>
  <c r="BC1588" i="1"/>
  <c r="BC1589" i="1"/>
  <c r="BC1590" i="1"/>
  <c r="BC1591" i="1"/>
  <c r="BC1592" i="1"/>
  <c r="BC1593" i="1"/>
  <c r="BC1594" i="1"/>
  <c r="BC1595" i="1"/>
  <c r="BC1596" i="1"/>
  <c r="BC1597" i="1"/>
  <c r="BC1598" i="1"/>
  <c r="BC1599" i="1"/>
  <c r="BC1600" i="1"/>
  <c r="BC1601" i="1"/>
  <c r="BC1602" i="1"/>
  <c r="BC1603" i="1"/>
  <c r="BC1604" i="1"/>
  <c r="BC1605" i="1"/>
  <c r="BC1606" i="1"/>
  <c r="BC1607" i="1"/>
  <c r="BC1608" i="1"/>
  <c r="BC1609" i="1"/>
  <c r="BC1610" i="1"/>
  <c r="BC1611" i="1"/>
  <c r="BC1612" i="1"/>
  <c r="BC1613" i="1"/>
  <c r="BC1614" i="1"/>
  <c r="BC1615" i="1"/>
  <c r="BC1616" i="1"/>
  <c r="BC1617" i="1"/>
  <c r="BC1618" i="1"/>
  <c r="BC1619" i="1"/>
  <c r="BC1620" i="1"/>
  <c r="BC1621" i="1"/>
  <c r="BC1622" i="1"/>
  <c r="BC1623" i="1"/>
  <c r="BC1624" i="1"/>
  <c r="BC1625" i="1"/>
  <c r="BC1626" i="1"/>
  <c r="BC1627" i="1"/>
  <c r="BC1628" i="1"/>
  <c r="BC1629" i="1"/>
  <c r="BC1630" i="1"/>
  <c r="BC1631" i="1"/>
  <c r="BC1632" i="1"/>
  <c r="BC1633" i="1"/>
  <c r="BC1634" i="1"/>
  <c r="BC1635" i="1"/>
  <c r="BC1636" i="1"/>
  <c r="BC1637" i="1"/>
  <c r="BC1638" i="1"/>
  <c r="BC1639" i="1"/>
  <c r="BC1640" i="1"/>
  <c r="BC1641" i="1"/>
  <c r="BC1642" i="1"/>
  <c r="BC1643" i="1"/>
  <c r="BC1644" i="1"/>
  <c r="BC1645" i="1"/>
  <c r="BC1646" i="1"/>
  <c r="BC1647" i="1"/>
  <c r="BC1648" i="1"/>
  <c r="BC1649" i="1"/>
  <c r="BC1650" i="1"/>
  <c r="BC1651" i="1"/>
  <c r="BC1652" i="1"/>
  <c r="BC1653" i="1"/>
  <c r="BC1654" i="1"/>
  <c r="BC1655" i="1"/>
  <c r="BC1656" i="1"/>
  <c r="BC1657" i="1"/>
  <c r="BC1658" i="1"/>
  <c r="BC1659" i="1"/>
  <c r="BC1660" i="1"/>
  <c r="BC1661" i="1"/>
  <c r="BC1662" i="1"/>
  <c r="BC1663" i="1"/>
  <c r="BC1664" i="1"/>
  <c r="BC1665" i="1"/>
  <c r="BC1666" i="1"/>
  <c r="BC1667" i="1"/>
  <c r="BC1668" i="1"/>
  <c r="BC1669" i="1"/>
  <c r="BC1670" i="1"/>
  <c r="BC1671" i="1"/>
  <c r="BC1672" i="1"/>
  <c r="BC1673" i="1"/>
  <c r="BC1674" i="1"/>
  <c r="BC1675" i="1"/>
  <c r="BC1676" i="1"/>
  <c r="BC1677" i="1"/>
  <c r="BC1678" i="1"/>
  <c r="BC1679" i="1"/>
  <c r="BC1680" i="1"/>
  <c r="BC1681" i="1"/>
  <c r="BC1682" i="1"/>
  <c r="BC1683" i="1"/>
  <c r="BC1684" i="1"/>
  <c r="BC1685" i="1"/>
  <c r="BC1686" i="1"/>
  <c r="BC1687" i="1"/>
  <c r="BC1688" i="1"/>
  <c r="BC1689" i="1"/>
  <c r="BC1690" i="1"/>
  <c r="BC1691" i="1"/>
  <c r="BC1692" i="1"/>
  <c r="BC1693" i="1"/>
  <c r="BC1694" i="1"/>
  <c r="BC1695" i="1"/>
  <c r="BC1696" i="1"/>
  <c r="BC1697" i="1"/>
  <c r="BC1698" i="1"/>
  <c r="BC1699" i="1"/>
  <c r="BC1700" i="1"/>
  <c r="BC1701" i="1"/>
  <c r="BC1702" i="1"/>
  <c r="BC1703" i="1"/>
  <c r="BC1704" i="1"/>
  <c r="BC1705" i="1"/>
  <c r="BC1706" i="1"/>
  <c r="BC1707" i="1"/>
  <c r="BC1708" i="1"/>
  <c r="BC1709" i="1"/>
  <c r="BC1710" i="1"/>
  <c r="BC1711" i="1"/>
  <c r="BC1712" i="1"/>
  <c r="BC1713" i="1"/>
  <c r="BC1714" i="1"/>
  <c r="BC1715" i="1"/>
  <c r="BC1716" i="1"/>
  <c r="BC1717" i="1"/>
  <c r="BC1718" i="1"/>
  <c r="BC1719" i="1"/>
  <c r="BC1720" i="1"/>
  <c r="BC1721" i="1"/>
  <c r="BC1722" i="1"/>
  <c r="BC1723" i="1"/>
  <c r="BC1724" i="1"/>
  <c r="BC1725" i="1"/>
  <c r="BC1726" i="1"/>
  <c r="BC1727" i="1"/>
  <c r="BC1728" i="1"/>
  <c r="BC1729" i="1"/>
  <c r="BC1730" i="1"/>
  <c r="BC1731" i="1"/>
  <c r="BC1732" i="1"/>
  <c r="BC1733" i="1"/>
  <c r="BC1734" i="1"/>
  <c r="BC1735" i="1"/>
  <c r="BC1736" i="1"/>
  <c r="BC1737" i="1"/>
  <c r="BC1738" i="1"/>
  <c r="BC1739" i="1"/>
  <c r="BC1740" i="1"/>
  <c r="BC1741" i="1"/>
  <c r="BC1742" i="1"/>
  <c r="BC1743" i="1"/>
  <c r="BC1744" i="1"/>
  <c r="BC1745" i="1"/>
  <c r="BC1746" i="1"/>
  <c r="BC1747" i="1"/>
  <c r="BC1748" i="1"/>
  <c r="BC1749" i="1"/>
  <c r="BC1750" i="1"/>
  <c r="BC1751" i="1"/>
  <c r="BC1752" i="1"/>
  <c r="BC1753" i="1"/>
  <c r="BC1754" i="1"/>
  <c r="BC1755" i="1"/>
  <c r="BC1756" i="1"/>
  <c r="BC1757" i="1"/>
  <c r="BC1758" i="1"/>
  <c r="BC1759" i="1"/>
  <c r="BC1760" i="1"/>
  <c r="BC1761" i="1"/>
  <c r="BC1762" i="1"/>
  <c r="BC1763" i="1"/>
  <c r="BC1764" i="1"/>
  <c r="BC1765" i="1"/>
  <c r="BC1766" i="1"/>
  <c r="BC1767" i="1"/>
  <c r="BC1768" i="1"/>
  <c r="BC1769" i="1"/>
  <c r="BC1770" i="1"/>
  <c r="BC1771" i="1"/>
  <c r="BC1772" i="1"/>
  <c r="BC1773" i="1"/>
  <c r="BC1774" i="1"/>
  <c r="BC1775" i="1"/>
  <c r="BC1776" i="1"/>
  <c r="BC1777" i="1"/>
  <c r="BC1778" i="1"/>
  <c r="BC1779" i="1"/>
  <c r="BC1780" i="1"/>
  <c r="BC1781" i="1"/>
  <c r="BC1782" i="1"/>
  <c r="BC1783" i="1"/>
  <c r="BC1784" i="1"/>
  <c r="BC1785" i="1"/>
  <c r="BC1786" i="1"/>
  <c r="BC1787" i="1"/>
  <c r="BC1788" i="1"/>
  <c r="BC1789" i="1"/>
  <c r="BC1790" i="1"/>
  <c r="BC1791" i="1"/>
  <c r="BC1792" i="1"/>
  <c r="BC1793" i="1"/>
  <c r="BC1794" i="1"/>
  <c r="BC1795" i="1"/>
  <c r="BC1796" i="1"/>
  <c r="BC1797" i="1"/>
  <c r="BC1798" i="1"/>
  <c r="BC1799" i="1"/>
  <c r="BC1800" i="1"/>
  <c r="BC1801" i="1"/>
  <c r="BC1802" i="1"/>
  <c r="BC1803" i="1"/>
  <c r="BC1804" i="1"/>
  <c r="BC1805" i="1"/>
  <c r="BC1806" i="1"/>
  <c r="BC1807" i="1"/>
  <c r="BC1808" i="1"/>
  <c r="BC1809" i="1"/>
  <c r="BC1810" i="1"/>
  <c r="BC1811" i="1"/>
  <c r="BC1812" i="1"/>
  <c r="BC1813" i="1"/>
  <c r="BC1814" i="1"/>
  <c r="BC1815" i="1"/>
  <c r="BC1816" i="1"/>
  <c r="BC1817" i="1"/>
  <c r="BC1818" i="1"/>
  <c r="BC1819" i="1"/>
  <c r="BC1820" i="1"/>
  <c r="BC1821" i="1"/>
  <c r="BC1822" i="1"/>
  <c r="BC1823" i="1"/>
  <c r="BC1824" i="1"/>
  <c r="BC1825" i="1"/>
  <c r="BC1826" i="1"/>
  <c r="BC1827" i="1"/>
  <c r="BC1828" i="1"/>
  <c r="BC1829" i="1"/>
  <c r="BC1830" i="1"/>
  <c r="BC1831" i="1"/>
  <c r="BC1832" i="1"/>
  <c r="BC1833" i="1"/>
  <c r="BC1834" i="1"/>
  <c r="BC1835" i="1"/>
  <c r="BC1836" i="1"/>
  <c r="BC1837" i="1"/>
  <c r="BC1838" i="1"/>
  <c r="BC1839" i="1"/>
  <c r="BC1840" i="1"/>
  <c r="BC1841" i="1"/>
  <c r="BC1842" i="1"/>
  <c r="BC1843" i="1"/>
  <c r="BC1844" i="1"/>
  <c r="BC1845" i="1"/>
  <c r="BC1846" i="1"/>
  <c r="BC1847" i="1"/>
  <c r="BC1848" i="1"/>
  <c r="BC1849" i="1"/>
  <c r="BC1850" i="1"/>
  <c r="BC1851" i="1"/>
  <c r="BC1852" i="1"/>
  <c r="BC1853" i="1"/>
  <c r="BC1854" i="1"/>
  <c r="BC1855" i="1"/>
  <c r="BC1856" i="1"/>
  <c r="BC1857" i="1"/>
  <c r="BC1858" i="1"/>
  <c r="BC1859" i="1"/>
  <c r="BC1860" i="1"/>
  <c r="BC1861" i="1"/>
  <c r="BC1862" i="1"/>
  <c r="BC1863" i="1"/>
  <c r="BC1864" i="1"/>
  <c r="BC1865" i="1"/>
  <c r="BC1866" i="1"/>
  <c r="BC1867" i="1"/>
  <c r="BC1868" i="1"/>
  <c r="BC1869" i="1"/>
  <c r="BC1870" i="1"/>
  <c r="BC1871" i="1"/>
  <c r="BC1872" i="1"/>
  <c r="BC1873" i="1"/>
  <c r="BC1874" i="1"/>
  <c r="BC1875" i="1"/>
  <c r="BC1876" i="1"/>
  <c r="BC1877" i="1"/>
  <c r="BC1878" i="1"/>
  <c r="BC1879" i="1"/>
  <c r="BC1880" i="1"/>
  <c r="BC1881" i="1"/>
  <c r="BC1882" i="1"/>
  <c r="BC1883" i="1"/>
  <c r="BC1884" i="1"/>
  <c r="BC1885" i="1"/>
  <c r="BC1886" i="1"/>
  <c r="BC1887" i="1"/>
  <c r="BC1888" i="1"/>
  <c r="BC1889" i="1"/>
  <c r="BC1890" i="1"/>
  <c r="BC1891" i="1"/>
  <c r="BC1892" i="1"/>
  <c r="BC1893" i="1"/>
  <c r="BC1894" i="1"/>
  <c r="BC1895" i="1"/>
  <c r="BC1896" i="1"/>
  <c r="BC1897" i="1"/>
  <c r="BC1898" i="1"/>
  <c r="BC1899" i="1"/>
  <c r="BC1900" i="1"/>
  <c r="BC1901" i="1"/>
  <c r="BC1902" i="1"/>
  <c r="BC1903" i="1"/>
  <c r="BC1904" i="1"/>
  <c r="BC1905" i="1"/>
  <c r="BC1906" i="1"/>
  <c r="BC1907" i="1"/>
  <c r="BC1908" i="1"/>
  <c r="BC1909" i="1"/>
  <c r="BC1910" i="1"/>
  <c r="BC1911" i="1"/>
  <c r="BC1912" i="1"/>
  <c r="BC1913" i="1"/>
  <c r="BC1914" i="1"/>
  <c r="BC1915" i="1"/>
  <c r="BC1916" i="1"/>
  <c r="BC1917" i="1"/>
  <c r="BC1918" i="1"/>
  <c r="BC1919" i="1"/>
  <c r="BC1920" i="1"/>
  <c r="BC1921" i="1"/>
  <c r="BC1922" i="1"/>
  <c r="BC1923" i="1"/>
  <c r="BC1924" i="1"/>
  <c r="BC1925" i="1"/>
  <c r="BC1926" i="1"/>
  <c r="BC1927" i="1"/>
  <c r="BC1928" i="1"/>
  <c r="BC1929" i="1"/>
  <c r="BC1930" i="1"/>
  <c r="BC1931" i="1"/>
  <c r="BC1932" i="1"/>
  <c r="BC1933" i="1"/>
  <c r="BC1934" i="1"/>
  <c r="BC1935" i="1"/>
  <c r="BC1936" i="1"/>
  <c r="BC1937" i="1"/>
  <c r="BC1938" i="1"/>
  <c r="BC1939" i="1"/>
  <c r="BC1940" i="1"/>
  <c r="BC1941" i="1"/>
  <c r="BC1942" i="1"/>
  <c r="BC1943" i="1"/>
  <c r="BC1944" i="1"/>
  <c r="BC1945" i="1"/>
  <c r="BC1946" i="1"/>
  <c r="BC1947" i="1"/>
  <c r="BC1948" i="1"/>
  <c r="BC1949" i="1"/>
  <c r="BC1950" i="1"/>
  <c r="BC1951" i="1"/>
  <c r="BC1952" i="1"/>
  <c r="BC1953" i="1"/>
  <c r="BC1954" i="1"/>
  <c r="BC1955" i="1"/>
  <c r="BC1956" i="1"/>
  <c r="BC1957" i="1"/>
  <c r="BC1958" i="1"/>
  <c r="BC1959" i="1"/>
  <c r="BC1960" i="1"/>
  <c r="BC1961" i="1"/>
  <c r="BC1962" i="1"/>
  <c r="BC1963" i="1"/>
  <c r="BC1964" i="1"/>
  <c r="BC1965" i="1"/>
  <c r="BC1966" i="1"/>
  <c r="BC1967" i="1"/>
  <c r="BC1968" i="1"/>
  <c r="BC1969" i="1"/>
  <c r="BC1970" i="1"/>
  <c r="BC1971" i="1"/>
  <c r="BC1972" i="1"/>
  <c r="BC1973" i="1"/>
  <c r="BC1974" i="1"/>
  <c r="BC1975" i="1"/>
  <c r="BC1976" i="1"/>
  <c r="BC1977" i="1"/>
  <c r="BC1978" i="1"/>
  <c r="BC1979" i="1"/>
  <c r="BC1980" i="1"/>
  <c r="BC1981" i="1"/>
  <c r="BC1982" i="1"/>
  <c r="BC1983" i="1"/>
  <c r="BC1984" i="1"/>
  <c r="BC1985" i="1"/>
  <c r="BC1986" i="1"/>
  <c r="BC1987" i="1"/>
  <c r="BC1988" i="1"/>
  <c r="BC1989" i="1"/>
  <c r="BC1990" i="1"/>
  <c r="BC1991" i="1"/>
  <c r="BC1992" i="1"/>
  <c r="BC1993" i="1"/>
  <c r="BC1994" i="1"/>
  <c r="BC1995" i="1"/>
  <c r="BC1996" i="1"/>
  <c r="BC1997" i="1"/>
  <c r="BC1998" i="1"/>
  <c r="BC1999" i="1"/>
  <c r="BC2000" i="1"/>
  <c r="BC2001" i="1"/>
  <c r="BC2002" i="1"/>
  <c r="BC2003" i="1"/>
  <c r="BC2004" i="1"/>
  <c r="BC2005" i="1"/>
  <c r="BC2006" i="1"/>
  <c r="BC2007" i="1"/>
  <c r="BC2008" i="1"/>
  <c r="BC2009" i="1"/>
  <c r="BC2010" i="1"/>
  <c r="BC2011" i="1"/>
  <c r="BC2012" i="1"/>
  <c r="BC2013" i="1"/>
  <c r="BC2014" i="1"/>
  <c r="BC2015" i="1"/>
  <c r="BC2016" i="1"/>
  <c r="BC2017" i="1"/>
  <c r="BC2018" i="1"/>
  <c r="BC2019" i="1"/>
  <c r="BC2020" i="1"/>
  <c r="BC2021" i="1"/>
  <c r="BC2022" i="1"/>
  <c r="BC2023" i="1"/>
  <c r="BC2024" i="1"/>
  <c r="BC2025" i="1"/>
  <c r="BC2026" i="1"/>
  <c r="BC2027" i="1"/>
  <c r="BC2028" i="1"/>
  <c r="BC2029" i="1"/>
  <c r="BC2030" i="1"/>
  <c r="BC2031" i="1"/>
  <c r="BC2032" i="1"/>
  <c r="BC2033" i="1"/>
  <c r="BC2034" i="1"/>
  <c r="BC2035" i="1"/>
  <c r="BC2036" i="1"/>
  <c r="BC2037" i="1"/>
  <c r="BC2038" i="1"/>
  <c r="BC2039" i="1"/>
  <c r="BC2040" i="1"/>
  <c r="BC2041" i="1"/>
  <c r="BC2042" i="1"/>
  <c r="BC2043" i="1"/>
  <c r="BC2044" i="1"/>
  <c r="BC2045" i="1"/>
  <c r="BC2046" i="1"/>
  <c r="BC2047" i="1"/>
  <c r="BC2048" i="1"/>
  <c r="BC2049" i="1"/>
  <c r="BC2050" i="1"/>
  <c r="BC2051" i="1"/>
  <c r="BC2052" i="1"/>
  <c r="BC2053" i="1"/>
  <c r="BC2054" i="1"/>
  <c r="BC2055" i="1"/>
  <c r="BC2056" i="1"/>
  <c r="BC2057" i="1"/>
  <c r="BC2058" i="1"/>
  <c r="BC2059" i="1"/>
  <c r="BC2060" i="1"/>
  <c r="BC2061" i="1"/>
  <c r="BC2062" i="1"/>
  <c r="BC2063" i="1"/>
  <c r="BC2064" i="1"/>
  <c r="BC2065" i="1"/>
  <c r="BC2066" i="1"/>
  <c r="BC2067" i="1"/>
  <c r="BC2068" i="1"/>
  <c r="BC2069" i="1"/>
  <c r="BC2070" i="1"/>
  <c r="BC2071" i="1"/>
  <c r="BC2072" i="1"/>
  <c r="BC2073" i="1"/>
  <c r="BC2074" i="1"/>
  <c r="BC2075" i="1"/>
  <c r="BC2076" i="1"/>
  <c r="BC2077" i="1"/>
  <c r="BC2078" i="1"/>
  <c r="BC2079" i="1"/>
  <c r="BC2080" i="1"/>
  <c r="BC2081" i="1"/>
  <c r="BC2082" i="1"/>
  <c r="BC2083" i="1"/>
  <c r="BC2084" i="1"/>
  <c r="BC2085" i="1"/>
  <c r="BC2086" i="1"/>
  <c r="BC2087" i="1"/>
  <c r="BC2088" i="1"/>
  <c r="BC2089" i="1"/>
  <c r="BC2090" i="1"/>
  <c r="BC2091" i="1"/>
  <c r="BC2092" i="1"/>
  <c r="BC2093" i="1"/>
  <c r="BC2094" i="1"/>
  <c r="BC2095" i="1"/>
  <c r="BC2096" i="1"/>
  <c r="BC2097" i="1"/>
  <c r="BC2098" i="1"/>
  <c r="BC2099" i="1"/>
  <c r="BC2100" i="1"/>
  <c r="BC2101" i="1"/>
  <c r="BC2102" i="1"/>
  <c r="BC2103" i="1"/>
  <c r="BC2104" i="1"/>
  <c r="BC2105" i="1"/>
  <c r="BC2106" i="1"/>
  <c r="BC2107" i="1"/>
  <c r="BC2108" i="1"/>
  <c r="BC2109" i="1"/>
  <c r="BC2110" i="1"/>
  <c r="BC2111" i="1"/>
  <c r="BC2112" i="1"/>
  <c r="BC2113" i="1"/>
  <c r="BC2114" i="1"/>
  <c r="BC2115" i="1"/>
  <c r="BC2116" i="1"/>
  <c r="BC2117" i="1"/>
  <c r="BC2118" i="1"/>
  <c r="BC2119" i="1"/>
  <c r="BC2120" i="1"/>
  <c r="BC2121" i="1"/>
  <c r="BC2122" i="1"/>
  <c r="BC2123" i="1"/>
  <c r="BC2124" i="1"/>
  <c r="BC2125" i="1"/>
  <c r="BC2126" i="1"/>
  <c r="BC2127" i="1"/>
  <c r="BC2128" i="1"/>
  <c r="BC2129" i="1"/>
  <c r="BC2130" i="1"/>
  <c r="BC2131" i="1"/>
  <c r="BC2132" i="1"/>
  <c r="BC2133" i="1"/>
  <c r="BC2134" i="1"/>
  <c r="BC2135" i="1"/>
  <c r="BC2136" i="1"/>
  <c r="BC2137" i="1"/>
  <c r="BC2138" i="1"/>
  <c r="BC2139" i="1"/>
  <c r="BC2140" i="1"/>
  <c r="BC2141" i="1"/>
  <c r="BC2142" i="1"/>
  <c r="BC2143" i="1"/>
  <c r="BC2144" i="1"/>
  <c r="BC2145" i="1"/>
  <c r="BC2146" i="1"/>
  <c r="BC2147" i="1"/>
  <c r="BC2148" i="1"/>
  <c r="BC2149" i="1"/>
  <c r="BC2150" i="1"/>
  <c r="BC2151" i="1"/>
  <c r="BC2152" i="1"/>
  <c r="BC2153" i="1"/>
  <c r="BC2154" i="1"/>
  <c r="BC2155" i="1"/>
  <c r="BC2156" i="1"/>
  <c r="BC2157" i="1"/>
  <c r="BC2158" i="1"/>
  <c r="BC2159" i="1"/>
  <c r="BC2160" i="1"/>
  <c r="BC2161" i="1"/>
  <c r="BC2162" i="1"/>
  <c r="BC2163" i="1"/>
  <c r="BC2164" i="1"/>
  <c r="BC2165" i="1"/>
  <c r="BC2166" i="1"/>
  <c r="BC2167" i="1"/>
  <c r="BC2168" i="1"/>
  <c r="BC2169" i="1"/>
  <c r="BC2170" i="1"/>
  <c r="BC2171" i="1"/>
  <c r="BC2172" i="1"/>
  <c r="BC2173" i="1"/>
  <c r="BC2174" i="1"/>
  <c r="BC2175" i="1"/>
  <c r="BC2176" i="1"/>
  <c r="BC2177" i="1"/>
  <c r="BC2178" i="1"/>
  <c r="BC2179" i="1"/>
  <c r="BC2180" i="1"/>
  <c r="BC2181" i="1"/>
  <c r="BC2182" i="1"/>
  <c r="BC2183" i="1"/>
  <c r="BC2184" i="1"/>
  <c r="BC2185" i="1"/>
  <c r="BC2186" i="1"/>
  <c r="BC2187" i="1"/>
  <c r="BC2188" i="1"/>
  <c r="BC2189" i="1"/>
  <c r="BC2190" i="1"/>
  <c r="BC2191" i="1"/>
  <c r="BC2192" i="1"/>
  <c r="BC2193" i="1"/>
  <c r="BC2194" i="1"/>
  <c r="BC2195" i="1"/>
  <c r="BC2196" i="1"/>
  <c r="BC2197" i="1"/>
  <c r="BC2198" i="1"/>
  <c r="BC2199" i="1"/>
  <c r="BC2200" i="1"/>
  <c r="BC2201" i="1"/>
  <c r="BC2202" i="1"/>
  <c r="BC2203" i="1"/>
  <c r="BC2204" i="1"/>
  <c r="BC2205" i="1"/>
  <c r="BC2206" i="1"/>
  <c r="BC2207" i="1"/>
  <c r="BC2208" i="1"/>
  <c r="BC2209" i="1"/>
  <c r="BC2210" i="1"/>
  <c r="BC2211" i="1"/>
  <c r="BC2212" i="1"/>
  <c r="BC2213" i="1"/>
  <c r="BC2214" i="1"/>
  <c r="BC2215" i="1"/>
  <c r="BC2216" i="1"/>
  <c r="BC2217" i="1"/>
  <c r="BC2218" i="1"/>
  <c r="BC2219" i="1"/>
  <c r="BC2220" i="1"/>
  <c r="BC2221" i="1"/>
  <c r="BC2222" i="1"/>
  <c r="BC2223" i="1"/>
  <c r="BC2224" i="1"/>
  <c r="BC2225" i="1"/>
  <c r="BC2226" i="1"/>
  <c r="BC2227" i="1"/>
  <c r="BC2228" i="1"/>
  <c r="BC2229" i="1"/>
  <c r="BC2230" i="1"/>
  <c r="BC2231" i="1"/>
  <c r="BC2232" i="1"/>
  <c r="BC2233" i="1"/>
  <c r="BC2234" i="1"/>
  <c r="BC2235" i="1"/>
  <c r="BC2236" i="1"/>
  <c r="BC2237" i="1"/>
  <c r="BC2238" i="1"/>
  <c r="BC2239" i="1"/>
  <c r="BC2240" i="1"/>
  <c r="BC2241" i="1"/>
  <c r="BC2242" i="1"/>
  <c r="BC2243" i="1"/>
  <c r="BC2244" i="1"/>
  <c r="BC2245" i="1"/>
  <c r="BC2246" i="1"/>
  <c r="BC2247" i="1"/>
  <c r="BC2248" i="1"/>
  <c r="BC2249" i="1"/>
  <c r="BC2250" i="1"/>
  <c r="BC2251" i="1"/>
  <c r="BC2252" i="1"/>
  <c r="BC2253" i="1"/>
  <c r="BC2254" i="1"/>
  <c r="BC2255" i="1"/>
  <c r="BC2256" i="1"/>
  <c r="BC2257" i="1"/>
  <c r="BC2258" i="1"/>
  <c r="BC2259" i="1"/>
  <c r="BC2260" i="1"/>
  <c r="BC2261" i="1"/>
  <c r="BC2262" i="1"/>
  <c r="BC2263" i="1"/>
  <c r="BC2264" i="1"/>
  <c r="BC2265" i="1"/>
  <c r="BC2266" i="1"/>
  <c r="BC2267" i="1"/>
  <c r="BC2268" i="1"/>
  <c r="BC2269" i="1"/>
  <c r="BC2270" i="1"/>
  <c r="BC2271" i="1"/>
  <c r="BC2272" i="1"/>
  <c r="BC2273" i="1"/>
  <c r="BC2274" i="1"/>
  <c r="BC2275" i="1"/>
  <c r="BC2276" i="1"/>
  <c r="BC2277" i="1"/>
  <c r="BC2278" i="1"/>
  <c r="BC2279" i="1"/>
  <c r="BC2280" i="1"/>
  <c r="BC2281" i="1"/>
  <c r="BC2282" i="1"/>
  <c r="BC2283" i="1"/>
  <c r="BC2284" i="1"/>
  <c r="BC2285" i="1"/>
  <c r="BC2286" i="1"/>
  <c r="BC2287" i="1"/>
  <c r="BC2288" i="1"/>
  <c r="BC2289" i="1"/>
  <c r="BC2290" i="1"/>
  <c r="BC2291" i="1"/>
  <c r="BC2292" i="1"/>
  <c r="BC2293" i="1"/>
  <c r="BC2294" i="1"/>
  <c r="BC2295" i="1"/>
  <c r="BC2296" i="1"/>
  <c r="BC2297" i="1"/>
  <c r="BC2298" i="1"/>
  <c r="BC2299" i="1"/>
  <c r="BC2300" i="1"/>
  <c r="BC2301" i="1"/>
  <c r="BC2302" i="1"/>
  <c r="BC2303" i="1"/>
  <c r="BC2304" i="1"/>
  <c r="BC2305" i="1"/>
  <c r="BC2306" i="1"/>
  <c r="BC2307" i="1"/>
  <c r="BC2308" i="1"/>
  <c r="BC2309" i="1"/>
  <c r="BC2310" i="1"/>
  <c r="BC2311" i="1"/>
  <c r="BC2312" i="1"/>
  <c r="BC2313" i="1"/>
  <c r="BC2314" i="1"/>
  <c r="BC2315" i="1"/>
  <c r="BC2316" i="1"/>
  <c r="BC2317" i="1"/>
  <c r="BC2318" i="1"/>
  <c r="BC2319" i="1"/>
  <c r="BC2320" i="1"/>
  <c r="BC2321" i="1"/>
  <c r="BC2322" i="1"/>
  <c r="BC2323" i="1"/>
  <c r="BC2324" i="1"/>
  <c r="BC2325" i="1"/>
  <c r="BC2326" i="1"/>
  <c r="BC2327" i="1"/>
  <c r="BC2328" i="1"/>
  <c r="BC2329" i="1"/>
  <c r="BC2330" i="1"/>
  <c r="BC2331" i="1"/>
  <c r="BC2332" i="1"/>
  <c r="BC2333" i="1"/>
  <c r="BC2334" i="1"/>
  <c r="BC2335" i="1"/>
  <c r="BC2336" i="1"/>
  <c r="BC2337" i="1"/>
  <c r="BC2338" i="1"/>
  <c r="BC2339" i="1"/>
  <c r="BC2340" i="1"/>
  <c r="BC2341" i="1"/>
  <c r="BC2342" i="1"/>
  <c r="BC2343" i="1"/>
  <c r="BC2344" i="1"/>
  <c r="BC2345" i="1"/>
  <c r="BC2346" i="1"/>
  <c r="BC2347" i="1"/>
  <c r="BC2348" i="1"/>
  <c r="BC2349" i="1"/>
  <c r="BC2350" i="1"/>
  <c r="BC2351" i="1"/>
  <c r="BC2352" i="1"/>
  <c r="BC2353" i="1"/>
  <c r="BC2354" i="1"/>
  <c r="BC2355" i="1"/>
  <c r="BC2356" i="1"/>
  <c r="BC2357" i="1"/>
  <c r="BC2358" i="1"/>
  <c r="BC2359" i="1"/>
  <c r="BC2360" i="1"/>
  <c r="BC2361" i="1"/>
  <c r="BC2362" i="1"/>
  <c r="BC2363" i="1"/>
  <c r="BC2364" i="1"/>
  <c r="BC2365" i="1"/>
  <c r="BC2366" i="1"/>
  <c r="BC2367" i="1"/>
  <c r="BC2368" i="1"/>
  <c r="BC2369" i="1"/>
  <c r="BC2370" i="1"/>
  <c r="BC2371" i="1"/>
  <c r="BC2372" i="1"/>
  <c r="BC2373" i="1"/>
  <c r="BC2374" i="1"/>
  <c r="BC2375" i="1"/>
  <c r="BC2376" i="1"/>
  <c r="BC2377" i="1"/>
  <c r="BC2378" i="1"/>
  <c r="BC2379" i="1"/>
  <c r="BC2380" i="1"/>
  <c r="BC2381" i="1"/>
  <c r="BC2382" i="1"/>
  <c r="BC2383" i="1"/>
  <c r="BC2384" i="1"/>
  <c r="BC2385" i="1"/>
  <c r="BC2386" i="1"/>
  <c r="BC2387" i="1"/>
  <c r="BC2388" i="1"/>
  <c r="BC2389" i="1"/>
  <c r="BC2390" i="1"/>
  <c r="BC2391" i="1"/>
  <c r="BC2392" i="1"/>
  <c r="BC2393" i="1"/>
  <c r="BC2394" i="1"/>
  <c r="BC2395" i="1"/>
  <c r="BC2396" i="1"/>
  <c r="BC2397" i="1"/>
  <c r="BC2398" i="1"/>
  <c r="BC2399" i="1"/>
  <c r="BC2400" i="1"/>
  <c r="BC2401" i="1"/>
  <c r="BC2402" i="1"/>
  <c r="BC2403" i="1"/>
  <c r="BC2404" i="1"/>
  <c r="BC2405" i="1"/>
  <c r="BC2406" i="1"/>
  <c r="BC2407" i="1"/>
  <c r="BC2408" i="1"/>
  <c r="BC2409" i="1"/>
  <c r="BC2410" i="1"/>
  <c r="BC2411" i="1"/>
  <c r="BC2412" i="1"/>
  <c r="BC2413" i="1"/>
  <c r="BC2414" i="1"/>
  <c r="BC2415" i="1"/>
  <c r="BC2416" i="1"/>
  <c r="BC2417" i="1"/>
  <c r="BC2418" i="1"/>
  <c r="BC2419" i="1"/>
  <c r="BC2420" i="1"/>
  <c r="BC2421" i="1"/>
  <c r="BC2422" i="1"/>
  <c r="BC2423" i="1"/>
  <c r="BC2424" i="1"/>
  <c r="BC2425" i="1"/>
  <c r="BC2426" i="1"/>
  <c r="BC2427" i="1"/>
  <c r="BC2428" i="1"/>
  <c r="BC2429" i="1"/>
  <c r="BC2430" i="1"/>
  <c r="BC2431" i="1"/>
  <c r="BC2432" i="1"/>
  <c r="BC2433" i="1"/>
  <c r="BC2434" i="1"/>
  <c r="BC2435" i="1"/>
  <c r="BC2436" i="1"/>
  <c r="BC2437" i="1"/>
  <c r="BC2438" i="1"/>
  <c r="BC2439" i="1"/>
  <c r="BC2440" i="1"/>
  <c r="BC2441" i="1"/>
  <c r="BC2442" i="1"/>
  <c r="BC2443" i="1"/>
  <c r="BC2444" i="1"/>
  <c r="BC2445" i="1"/>
  <c r="BC2446" i="1"/>
  <c r="BC2447" i="1"/>
  <c r="BC2448" i="1"/>
  <c r="BC2449" i="1"/>
  <c r="BC2450" i="1"/>
  <c r="BC2451" i="1"/>
  <c r="BC2452" i="1"/>
  <c r="BC2453" i="1"/>
  <c r="BC2454" i="1"/>
  <c r="BC2455" i="1"/>
  <c r="BC2456" i="1"/>
  <c r="BC2457" i="1"/>
  <c r="BC2458" i="1"/>
  <c r="BC2459" i="1"/>
  <c r="BC2460" i="1"/>
  <c r="BC2461" i="1"/>
  <c r="BC2462" i="1"/>
  <c r="BC2463" i="1"/>
  <c r="BC2464" i="1"/>
  <c r="BC2465" i="1"/>
  <c r="BC2466" i="1"/>
  <c r="BC2467" i="1"/>
  <c r="BC2468" i="1"/>
  <c r="BC2469" i="1"/>
  <c r="BC2470" i="1"/>
  <c r="BC2471" i="1"/>
  <c r="BC2472" i="1"/>
  <c r="BC2473" i="1"/>
  <c r="BC2474" i="1"/>
  <c r="BC2475" i="1"/>
  <c r="BC2476" i="1"/>
  <c r="BC2477" i="1"/>
  <c r="BC2478" i="1"/>
  <c r="BC2479" i="1"/>
  <c r="BC2480" i="1"/>
  <c r="BC2481" i="1"/>
  <c r="BC2482" i="1"/>
  <c r="BC2483" i="1"/>
  <c r="BC2484" i="1"/>
  <c r="BC2485" i="1"/>
  <c r="BC2486" i="1"/>
  <c r="BC2487" i="1"/>
  <c r="BC2488" i="1"/>
  <c r="BC2489" i="1"/>
  <c r="BC2490" i="1"/>
  <c r="BC2491" i="1"/>
  <c r="BC2492" i="1"/>
  <c r="BC2493" i="1"/>
  <c r="BC2494" i="1"/>
  <c r="BC2495" i="1"/>
  <c r="BC2496" i="1"/>
  <c r="BC2497" i="1"/>
  <c r="BC2498" i="1"/>
  <c r="BC2499" i="1"/>
  <c r="BC2500" i="1"/>
  <c r="BC2501" i="1"/>
  <c r="BC2502" i="1"/>
  <c r="BC2503" i="1"/>
  <c r="BC2504" i="1"/>
  <c r="BC2505" i="1"/>
  <c r="BC2506" i="1"/>
  <c r="BC2507" i="1"/>
  <c r="BC2508" i="1"/>
  <c r="BC2509" i="1"/>
  <c r="BC2510" i="1"/>
  <c r="BC2511" i="1"/>
  <c r="BC2512" i="1"/>
  <c r="BC2513" i="1"/>
  <c r="BC2514" i="1"/>
  <c r="BC2515" i="1"/>
  <c r="BC2516" i="1"/>
  <c r="BC2517" i="1"/>
  <c r="BC2518" i="1"/>
  <c r="BC2519" i="1"/>
  <c r="BC2520" i="1"/>
  <c r="BC2521" i="1"/>
  <c r="BC2522" i="1"/>
  <c r="BC2523" i="1"/>
  <c r="BC2524" i="1"/>
  <c r="BC2525" i="1"/>
  <c r="BC2526" i="1"/>
  <c r="BC2527" i="1"/>
  <c r="BC2528" i="1"/>
  <c r="BC2529" i="1"/>
  <c r="BC2530" i="1"/>
  <c r="BC2531" i="1"/>
  <c r="BC2532" i="1"/>
  <c r="BC2533" i="1"/>
  <c r="BC2534" i="1"/>
  <c r="BC2535" i="1"/>
  <c r="BC2536" i="1"/>
  <c r="BC2537" i="1"/>
  <c r="BC2538" i="1"/>
  <c r="BC2539" i="1"/>
  <c r="BC2540" i="1"/>
  <c r="BC2541" i="1"/>
  <c r="BC2542" i="1"/>
  <c r="BC2543" i="1"/>
  <c r="BC2544" i="1"/>
  <c r="BC2545" i="1"/>
  <c r="BC2546" i="1"/>
  <c r="BC2547" i="1"/>
  <c r="BC2548" i="1"/>
  <c r="BC2549" i="1"/>
  <c r="BC2550" i="1"/>
  <c r="BC2551" i="1"/>
  <c r="BC2552" i="1"/>
  <c r="BC2553" i="1"/>
  <c r="BC2554" i="1"/>
  <c r="BC2555" i="1"/>
  <c r="BC2556" i="1"/>
  <c r="BC2557" i="1"/>
  <c r="BC2558" i="1"/>
  <c r="BC2559" i="1"/>
  <c r="BC2560" i="1"/>
  <c r="BC2561" i="1"/>
  <c r="BC2562" i="1"/>
  <c r="BC2563" i="1"/>
  <c r="BC2564" i="1"/>
  <c r="BC2565" i="1"/>
  <c r="BC2566" i="1"/>
  <c r="BC2567" i="1"/>
  <c r="BC2568" i="1"/>
  <c r="BC2569" i="1"/>
  <c r="BC2570" i="1"/>
  <c r="BC2571" i="1"/>
  <c r="BC2572" i="1"/>
  <c r="BC2573" i="1"/>
  <c r="BC2574" i="1"/>
  <c r="BC2575" i="1"/>
  <c r="BC2576" i="1"/>
  <c r="BC2577" i="1"/>
  <c r="BC2578" i="1"/>
  <c r="BC2579" i="1"/>
  <c r="BC2580" i="1"/>
  <c r="BC2581" i="1"/>
  <c r="BC2582" i="1"/>
  <c r="BC2583" i="1"/>
  <c r="BC2584" i="1"/>
  <c r="BC2585" i="1"/>
  <c r="BC2586" i="1"/>
  <c r="BC2587" i="1"/>
  <c r="BC2588" i="1"/>
  <c r="BC2589" i="1"/>
  <c r="BC2590" i="1"/>
  <c r="BC2591" i="1"/>
  <c r="BC2592" i="1"/>
  <c r="BC2593" i="1"/>
  <c r="BC2594" i="1"/>
  <c r="BC2595" i="1"/>
  <c r="BC2596" i="1"/>
  <c r="BC2597" i="1"/>
  <c r="BC2598" i="1"/>
  <c r="BC2599" i="1"/>
  <c r="BC2600" i="1"/>
  <c r="BC2601" i="1"/>
  <c r="BC2602" i="1"/>
  <c r="BC2603" i="1"/>
  <c r="BC2604" i="1"/>
  <c r="BC2605" i="1"/>
  <c r="BC2606" i="1"/>
  <c r="BC2607" i="1"/>
  <c r="BC2608" i="1"/>
  <c r="BC2609" i="1"/>
  <c r="BC2610" i="1"/>
  <c r="BC2611" i="1"/>
  <c r="BC2612" i="1"/>
  <c r="BC2613" i="1"/>
  <c r="BC2614" i="1"/>
  <c r="BC2615" i="1"/>
  <c r="BC2616" i="1"/>
  <c r="BC2617" i="1"/>
  <c r="BC2618" i="1"/>
  <c r="BC2619" i="1"/>
  <c r="BC2620" i="1"/>
  <c r="BC2621" i="1"/>
  <c r="BC2622" i="1"/>
  <c r="BC2623" i="1"/>
  <c r="BC2624" i="1"/>
  <c r="BC2625" i="1"/>
  <c r="BC2626" i="1"/>
  <c r="BC2627" i="1"/>
  <c r="BC2628" i="1"/>
  <c r="BC2629" i="1"/>
  <c r="BC2630" i="1"/>
  <c r="BC2631" i="1"/>
  <c r="BC2632" i="1"/>
  <c r="BC2633" i="1"/>
  <c r="BC2634" i="1"/>
  <c r="BC2635" i="1"/>
  <c r="BC2636" i="1"/>
  <c r="BC2637" i="1"/>
  <c r="BC2638" i="1"/>
  <c r="BC2639" i="1"/>
  <c r="BC2640" i="1"/>
  <c r="BC2641" i="1"/>
  <c r="BC2642" i="1"/>
  <c r="BC2643" i="1"/>
  <c r="BC2644" i="1"/>
  <c r="BC2645" i="1"/>
  <c r="BC2646" i="1"/>
  <c r="BC2647" i="1"/>
  <c r="BC2648" i="1"/>
  <c r="BC2649" i="1"/>
  <c r="BC2650" i="1"/>
  <c r="BC2651" i="1"/>
  <c r="BC2652" i="1"/>
  <c r="BC2653" i="1"/>
  <c r="BC2654" i="1"/>
  <c r="BC2655" i="1"/>
  <c r="BC2656" i="1"/>
  <c r="BC2657" i="1"/>
  <c r="BC2658" i="1"/>
  <c r="BC2659" i="1"/>
  <c r="BC2660" i="1"/>
  <c r="BC2661" i="1"/>
  <c r="BC2662" i="1"/>
  <c r="BC2663" i="1"/>
  <c r="BC2664" i="1"/>
  <c r="BC2665" i="1"/>
  <c r="BC2666" i="1"/>
  <c r="BC2667" i="1"/>
  <c r="BC2668" i="1"/>
  <c r="BC2669" i="1"/>
  <c r="BC2670" i="1"/>
  <c r="BC2671" i="1"/>
  <c r="BC2672" i="1"/>
  <c r="BC2673" i="1"/>
  <c r="BC2674" i="1"/>
  <c r="BC2675" i="1"/>
  <c r="BC2676" i="1"/>
  <c r="BC2677" i="1"/>
  <c r="BC2678" i="1"/>
  <c r="BC2679" i="1"/>
  <c r="BC2680" i="1"/>
  <c r="BC2681" i="1"/>
  <c r="BC2682" i="1"/>
  <c r="BC2683" i="1"/>
  <c r="BC2684" i="1"/>
  <c r="BC2685" i="1"/>
  <c r="BC2686" i="1"/>
  <c r="BC2687" i="1"/>
  <c r="BC2688" i="1"/>
  <c r="BC2689" i="1"/>
  <c r="BC2690" i="1"/>
  <c r="BC2691" i="1"/>
  <c r="BC2692" i="1"/>
  <c r="BC2693" i="1"/>
  <c r="BC2694" i="1"/>
  <c r="BC2695" i="1"/>
  <c r="BC2696" i="1"/>
  <c r="BC2697" i="1"/>
  <c r="BC2698" i="1"/>
  <c r="BC2699" i="1"/>
  <c r="BC2700" i="1"/>
  <c r="BC2701" i="1"/>
  <c r="BC2702" i="1"/>
  <c r="BC2703" i="1"/>
  <c r="BC2704" i="1"/>
  <c r="BC2705" i="1"/>
  <c r="BC2706" i="1"/>
  <c r="BC2707" i="1"/>
  <c r="BC2708" i="1"/>
  <c r="BC2709" i="1"/>
  <c r="BC2710" i="1"/>
  <c r="BC2711" i="1"/>
  <c r="BC2712" i="1"/>
  <c r="BC2713" i="1"/>
  <c r="BC2714" i="1"/>
  <c r="BC2715" i="1"/>
  <c r="BC2716" i="1"/>
  <c r="BC2717" i="1"/>
  <c r="BC2718" i="1"/>
  <c r="BC2719" i="1"/>
  <c r="BC2720" i="1"/>
  <c r="BC2721" i="1"/>
  <c r="BC2722" i="1"/>
  <c r="BC2723" i="1"/>
  <c r="BC2724" i="1"/>
  <c r="BC2725" i="1"/>
  <c r="BC2726" i="1"/>
  <c r="BC2727" i="1"/>
  <c r="BC2728" i="1"/>
  <c r="BC2729" i="1"/>
  <c r="BC2730" i="1"/>
  <c r="BC2731" i="1"/>
  <c r="BC2732" i="1"/>
  <c r="BC2733" i="1"/>
  <c r="BC2734" i="1"/>
  <c r="BC2735" i="1"/>
  <c r="BC2736" i="1"/>
  <c r="BC2737" i="1"/>
  <c r="BC2738" i="1"/>
  <c r="BC2739" i="1"/>
  <c r="BC2740" i="1"/>
  <c r="BC2741" i="1"/>
  <c r="BC2742" i="1"/>
  <c r="BC2743" i="1"/>
  <c r="BC2744" i="1"/>
  <c r="BC2745" i="1"/>
  <c r="BC2746" i="1"/>
  <c r="BC2747" i="1"/>
  <c r="BC2748" i="1"/>
  <c r="BC2749" i="1"/>
  <c r="BC2750" i="1"/>
  <c r="BC2751" i="1"/>
  <c r="BC2752" i="1"/>
  <c r="BC2753" i="1"/>
  <c r="BC2754" i="1"/>
  <c r="BC2755" i="1"/>
  <c r="BC2756" i="1"/>
  <c r="BC2757" i="1"/>
  <c r="BC2758" i="1"/>
  <c r="BC2759" i="1"/>
  <c r="BC2760" i="1"/>
  <c r="BC2761" i="1"/>
  <c r="BC2762" i="1"/>
  <c r="BC2763" i="1"/>
  <c r="BC2764" i="1"/>
  <c r="BC2765" i="1"/>
  <c r="BC2766" i="1"/>
  <c r="BC2767" i="1"/>
  <c r="BC2768" i="1"/>
  <c r="BC2769" i="1"/>
  <c r="BC2770" i="1"/>
  <c r="BC2771" i="1"/>
  <c r="BC2772" i="1"/>
  <c r="BC2773" i="1"/>
  <c r="BC2774" i="1"/>
  <c r="BC2775" i="1"/>
  <c r="BC2776" i="1"/>
  <c r="BC2777" i="1"/>
  <c r="BC2778" i="1"/>
  <c r="BC2779" i="1"/>
  <c r="BC2780" i="1"/>
  <c r="BC2781" i="1"/>
  <c r="BC2782" i="1"/>
  <c r="BC2783" i="1"/>
  <c r="BC2784" i="1"/>
  <c r="BC2785" i="1"/>
  <c r="BC2786" i="1"/>
  <c r="BC2787" i="1"/>
  <c r="BC2788" i="1"/>
  <c r="BC2789" i="1"/>
  <c r="BC2790" i="1"/>
  <c r="BC2791" i="1"/>
  <c r="BC2792" i="1"/>
  <c r="BC2793" i="1"/>
  <c r="BC2794" i="1"/>
  <c r="BC2795" i="1"/>
  <c r="BC2796" i="1"/>
  <c r="BC2797" i="1"/>
  <c r="BC2798" i="1"/>
  <c r="BC2799" i="1"/>
  <c r="BC2800" i="1"/>
  <c r="BC2801" i="1"/>
  <c r="BC2802" i="1"/>
  <c r="BC2803" i="1"/>
  <c r="BC2804" i="1"/>
  <c r="BC2805" i="1"/>
  <c r="BC2806" i="1"/>
  <c r="BC2807" i="1"/>
  <c r="BC2808" i="1"/>
  <c r="BC2809" i="1"/>
  <c r="BC2810" i="1"/>
  <c r="BC2811" i="1"/>
  <c r="BC2812" i="1"/>
  <c r="BC2813" i="1"/>
  <c r="BC2814" i="1"/>
  <c r="BC2815" i="1"/>
  <c r="BC2816" i="1"/>
  <c r="BC2817" i="1"/>
  <c r="BC2818" i="1"/>
  <c r="BC2819" i="1"/>
  <c r="BC2820" i="1"/>
  <c r="BC2821" i="1"/>
  <c r="BC2822" i="1"/>
  <c r="BC2823" i="1"/>
  <c r="BC2824" i="1"/>
  <c r="BC2825" i="1"/>
  <c r="BC2826" i="1"/>
  <c r="BC2827" i="1"/>
  <c r="BC2828" i="1"/>
  <c r="BC2829" i="1"/>
  <c r="BC2830" i="1"/>
  <c r="BC2831" i="1"/>
  <c r="BC2832" i="1"/>
  <c r="BC2833" i="1"/>
  <c r="BC2834" i="1"/>
  <c r="BC2835" i="1"/>
  <c r="BC2836" i="1"/>
  <c r="BC2837" i="1"/>
  <c r="BC2838" i="1"/>
  <c r="BC2839" i="1"/>
  <c r="BC2840" i="1"/>
  <c r="BC2841" i="1"/>
  <c r="BC2842" i="1"/>
  <c r="BC2843" i="1"/>
  <c r="BC2844" i="1"/>
  <c r="BC2845" i="1"/>
  <c r="BC2846" i="1"/>
  <c r="BC2847" i="1"/>
  <c r="BC2848" i="1"/>
  <c r="BC2849" i="1"/>
  <c r="BC2850" i="1"/>
  <c r="BC2851" i="1"/>
  <c r="BC2852" i="1"/>
  <c r="BC2853" i="1"/>
  <c r="BC2854" i="1"/>
  <c r="BC2855" i="1"/>
  <c r="BC2856" i="1"/>
  <c r="BC2857" i="1"/>
  <c r="BC2858" i="1"/>
  <c r="BC2859" i="1"/>
  <c r="BC2860" i="1"/>
  <c r="BC2861" i="1"/>
  <c r="BC2862" i="1"/>
  <c r="BC2863" i="1"/>
  <c r="BC2864" i="1"/>
  <c r="BC2865" i="1"/>
  <c r="BC2866" i="1"/>
  <c r="BC2867" i="1"/>
  <c r="BC2868" i="1"/>
  <c r="BC2869" i="1"/>
  <c r="BC2870" i="1"/>
  <c r="BC2871" i="1"/>
  <c r="BC2872" i="1"/>
  <c r="BC2873" i="1"/>
  <c r="BC2874" i="1"/>
  <c r="BC2875" i="1"/>
  <c r="BC2876" i="1"/>
  <c r="BC2877" i="1"/>
  <c r="BC2878" i="1"/>
  <c r="BC2879" i="1"/>
  <c r="BC2880" i="1"/>
  <c r="BC2881" i="1"/>
  <c r="BC2882" i="1"/>
  <c r="BC2883" i="1"/>
  <c r="BC2884" i="1"/>
  <c r="BC2885" i="1"/>
  <c r="BC2886" i="1"/>
  <c r="BC2887" i="1"/>
  <c r="BC2888" i="1"/>
  <c r="BC2889" i="1"/>
  <c r="BC2890" i="1"/>
  <c r="BC2891" i="1"/>
  <c r="BC2892" i="1"/>
  <c r="BC2893" i="1"/>
  <c r="BC2894" i="1"/>
  <c r="BC2895" i="1"/>
  <c r="BC2896" i="1"/>
  <c r="BC2897" i="1"/>
  <c r="BC2898" i="1"/>
  <c r="BC2899" i="1"/>
  <c r="BC2900" i="1"/>
  <c r="BC2901" i="1"/>
  <c r="BC2902" i="1"/>
  <c r="BC2903" i="1"/>
  <c r="BC2904" i="1"/>
  <c r="BC2905" i="1"/>
  <c r="BC2906" i="1"/>
  <c r="BC2907" i="1"/>
  <c r="BC2908" i="1"/>
  <c r="BC2909" i="1"/>
  <c r="BC2910" i="1"/>
  <c r="BC2911" i="1"/>
  <c r="BC2912" i="1"/>
  <c r="BC2913" i="1"/>
  <c r="BC2914" i="1"/>
  <c r="BC2915" i="1"/>
  <c r="BC2916" i="1"/>
  <c r="BC2917" i="1"/>
  <c r="BC2918" i="1"/>
  <c r="BC2919" i="1"/>
  <c r="BC2920" i="1"/>
  <c r="BC2921" i="1"/>
  <c r="BC2922" i="1"/>
  <c r="BC2923" i="1"/>
  <c r="BC2924" i="1"/>
  <c r="BC2925" i="1"/>
  <c r="BC2926" i="1"/>
  <c r="BC2927" i="1"/>
  <c r="BC2928" i="1"/>
  <c r="BC2929" i="1"/>
  <c r="BC2930" i="1"/>
  <c r="BC2931" i="1"/>
  <c r="BC2932" i="1"/>
  <c r="BC2933" i="1"/>
  <c r="BC2934" i="1"/>
  <c r="BC2935" i="1"/>
  <c r="BB576" i="1"/>
  <c r="BB577" i="1"/>
  <c r="BB578" i="1"/>
  <c r="BB579" i="1"/>
  <c r="BB580" i="1"/>
  <c r="BB581" i="1"/>
  <c r="BB582" i="1"/>
  <c r="BB583" i="1"/>
  <c r="BB584" i="1"/>
  <c r="BB585" i="1"/>
  <c r="BB586" i="1"/>
  <c r="BB587" i="1"/>
  <c r="BB588" i="1"/>
  <c r="BB589" i="1"/>
  <c r="BB590" i="1"/>
  <c r="BB591" i="1"/>
  <c r="BB592" i="1"/>
  <c r="BB593" i="1"/>
  <c r="BB594" i="1"/>
  <c r="BB595" i="1"/>
  <c r="BB596" i="1"/>
  <c r="BB597" i="1"/>
  <c r="BB598" i="1"/>
  <c r="BB599" i="1"/>
  <c r="BB600" i="1"/>
  <c r="BB601" i="1"/>
  <c r="BB602" i="1"/>
  <c r="BB603" i="1"/>
  <c r="BB604" i="1"/>
  <c r="BB605" i="1"/>
  <c r="BB606" i="1"/>
  <c r="BB607" i="1"/>
  <c r="BB608" i="1"/>
  <c r="BB609" i="1"/>
  <c r="BB610" i="1"/>
  <c r="BB611" i="1"/>
  <c r="BB612" i="1"/>
  <c r="BB613" i="1"/>
  <c r="BB614" i="1"/>
  <c r="BB615" i="1"/>
  <c r="BB616" i="1"/>
  <c r="BB617" i="1"/>
  <c r="BB618" i="1"/>
  <c r="BB619" i="1"/>
  <c r="BB620" i="1"/>
  <c r="BB621" i="1"/>
  <c r="BB622" i="1"/>
  <c r="BB623" i="1"/>
  <c r="BB624" i="1"/>
  <c r="BB625" i="1"/>
  <c r="BB626" i="1"/>
  <c r="BB627" i="1"/>
  <c r="BB628" i="1"/>
  <c r="BB629" i="1"/>
  <c r="BB630" i="1"/>
  <c r="BB631" i="1"/>
  <c r="BB632" i="1"/>
  <c r="BB633" i="1"/>
  <c r="BB634" i="1"/>
  <c r="BB635" i="1"/>
  <c r="BB636" i="1"/>
  <c r="BB637" i="1"/>
  <c r="BB638" i="1"/>
  <c r="BB639" i="1"/>
  <c r="BB640" i="1"/>
  <c r="BB641" i="1"/>
  <c r="BB642" i="1"/>
  <c r="BB643" i="1"/>
  <c r="BB644" i="1"/>
  <c r="BB645" i="1"/>
  <c r="BB646" i="1"/>
  <c r="BB647" i="1"/>
  <c r="BB648" i="1"/>
  <c r="BB649" i="1"/>
  <c r="BB650" i="1"/>
  <c r="BB651" i="1"/>
  <c r="BB652" i="1"/>
  <c r="BB653" i="1"/>
  <c r="BB654" i="1"/>
  <c r="BB655" i="1"/>
  <c r="BB656" i="1"/>
  <c r="BB657" i="1"/>
  <c r="BB658" i="1"/>
  <c r="BB659" i="1"/>
  <c r="BB660" i="1"/>
  <c r="BB661" i="1"/>
  <c r="BB662" i="1"/>
  <c r="BB663" i="1"/>
  <c r="BB664" i="1"/>
  <c r="BB665" i="1"/>
  <c r="BB666" i="1"/>
  <c r="BB667" i="1"/>
  <c r="BB668" i="1"/>
  <c r="BB669" i="1"/>
  <c r="BB670" i="1"/>
  <c r="BB671" i="1"/>
  <c r="BB672" i="1"/>
  <c r="BB673" i="1"/>
  <c r="BB674" i="1"/>
  <c r="BB675" i="1"/>
  <c r="BB676" i="1"/>
  <c r="BB677" i="1"/>
  <c r="BB678" i="1"/>
  <c r="BB679" i="1"/>
  <c r="BB680" i="1"/>
  <c r="BB681" i="1"/>
  <c r="BB682" i="1"/>
  <c r="BB683" i="1"/>
  <c r="BB684" i="1"/>
  <c r="BB685" i="1"/>
  <c r="BB686" i="1"/>
  <c r="BB687" i="1"/>
  <c r="BB688" i="1"/>
  <c r="BB689" i="1"/>
  <c r="BB690" i="1"/>
  <c r="BB691" i="1"/>
  <c r="BB692" i="1"/>
  <c r="BB693" i="1"/>
  <c r="BB694" i="1"/>
  <c r="BB695" i="1"/>
  <c r="BB696" i="1"/>
  <c r="BB697" i="1"/>
  <c r="BB698" i="1"/>
  <c r="BB699" i="1"/>
  <c r="BB700" i="1"/>
  <c r="BB701" i="1"/>
  <c r="BB702" i="1"/>
  <c r="BB703" i="1"/>
  <c r="BB704" i="1"/>
  <c r="BB705" i="1"/>
  <c r="BB706" i="1"/>
  <c r="BB707" i="1"/>
  <c r="BB708" i="1"/>
  <c r="BB709" i="1"/>
  <c r="BB710" i="1"/>
  <c r="BB711" i="1"/>
  <c r="BB712" i="1"/>
  <c r="BB713" i="1"/>
  <c r="BB714" i="1"/>
  <c r="BB715" i="1"/>
  <c r="BB716" i="1"/>
  <c r="BB717" i="1"/>
  <c r="BB718" i="1"/>
  <c r="BB719" i="1"/>
  <c r="BB720" i="1"/>
  <c r="BB721" i="1"/>
  <c r="BB722" i="1"/>
  <c r="BB723" i="1"/>
  <c r="BB724" i="1"/>
  <c r="BB725" i="1"/>
  <c r="BB726" i="1"/>
  <c r="BB727" i="1"/>
  <c r="BB728" i="1"/>
  <c r="BB729" i="1"/>
  <c r="BB730" i="1"/>
  <c r="BB731" i="1"/>
  <c r="BB732" i="1"/>
  <c r="BB733" i="1"/>
  <c r="BB734" i="1"/>
  <c r="BB735" i="1"/>
  <c r="BB736" i="1"/>
  <c r="BB737" i="1"/>
  <c r="BB738" i="1"/>
  <c r="BB739" i="1"/>
  <c r="BB740" i="1"/>
  <c r="BB741" i="1"/>
  <c r="BB742" i="1"/>
  <c r="BB743" i="1"/>
  <c r="BB744" i="1"/>
  <c r="BB745" i="1"/>
  <c r="BB746" i="1"/>
  <c r="BB747" i="1"/>
  <c r="BB748" i="1"/>
  <c r="BB749" i="1"/>
  <c r="BB750" i="1"/>
  <c r="BB751" i="1"/>
  <c r="BB752" i="1"/>
  <c r="BB753" i="1"/>
  <c r="BB754" i="1"/>
  <c r="BB755" i="1"/>
  <c r="BB756" i="1"/>
  <c r="BB757" i="1"/>
  <c r="BB758" i="1"/>
  <c r="BB759" i="1"/>
  <c r="BB760" i="1"/>
  <c r="BB761" i="1"/>
  <c r="BB762" i="1"/>
  <c r="BB763" i="1"/>
  <c r="BB764" i="1"/>
  <c r="BB765" i="1"/>
  <c r="BB766" i="1"/>
  <c r="BB767" i="1"/>
  <c r="BB768" i="1"/>
  <c r="BB769" i="1"/>
  <c r="BB770" i="1"/>
  <c r="BB771" i="1"/>
  <c r="BB772" i="1"/>
  <c r="BB773" i="1"/>
  <c r="BB774" i="1"/>
  <c r="BB775" i="1"/>
  <c r="BB776" i="1"/>
  <c r="BB777" i="1"/>
  <c r="BB778" i="1"/>
  <c r="BB779" i="1"/>
  <c r="BB780" i="1"/>
  <c r="BB781" i="1"/>
  <c r="BB782" i="1"/>
  <c r="BB783" i="1"/>
  <c r="BB784" i="1"/>
  <c r="BB785" i="1"/>
  <c r="BB786" i="1"/>
  <c r="BB787" i="1"/>
  <c r="BB788" i="1"/>
  <c r="BB789" i="1"/>
  <c r="BB790" i="1"/>
  <c r="BB791" i="1"/>
  <c r="BB792" i="1"/>
  <c r="BB793" i="1"/>
  <c r="BB794" i="1"/>
  <c r="BB795" i="1"/>
  <c r="BB796" i="1"/>
  <c r="BB797" i="1"/>
  <c r="BB798" i="1"/>
  <c r="BB799" i="1"/>
  <c r="BB800" i="1"/>
  <c r="BB801" i="1"/>
  <c r="BB802" i="1"/>
  <c r="BB803" i="1"/>
  <c r="BB804" i="1"/>
  <c r="BB805" i="1"/>
  <c r="BB806" i="1"/>
  <c r="BB807" i="1"/>
  <c r="BB808" i="1"/>
  <c r="BB809" i="1"/>
  <c r="BB810" i="1"/>
  <c r="BB811" i="1"/>
  <c r="BB812" i="1"/>
  <c r="BB813" i="1"/>
  <c r="BB814" i="1"/>
  <c r="BB815" i="1"/>
  <c r="BB816" i="1"/>
  <c r="BB817" i="1"/>
  <c r="BB818" i="1"/>
  <c r="BB819" i="1"/>
  <c r="BB820" i="1"/>
  <c r="BB821" i="1"/>
  <c r="BB822" i="1"/>
  <c r="BB823" i="1"/>
  <c r="BB824" i="1"/>
  <c r="BB825" i="1"/>
  <c r="BB826" i="1"/>
  <c r="BB827" i="1"/>
  <c r="BB828" i="1"/>
  <c r="BB829" i="1"/>
  <c r="BB830" i="1"/>
  <c r="BB831" i="1"/>
  <c r="BB832" i="1"/>
  <c r="BB833" i="1"/>
  <c r="BB834" i="1"/>
  <c r="BB835" i="1"/>
  <c r="BB836" i="1"/>
  <c r="BB837" i="1"/>
  <c r="BB838" i="1"/>
  <c r="BB839" i="1"/>
  <c r="BB840" i="1"/>
  <c r="BB841" i="1"/>
  <c r="BB842" i="1"/>
  <c r="BB843" i="1"/>
  <c r="BB844" i="1"/>
  <c r="BB845" i="1"/>
  <c r="BB846" i="1"/>
  <c r="BB847" i="1"/>
  <c r="BB848" i="1"/>
  <c r="BB849" i="1"/>
  <c r="BB850" i="1"/>
  <c r="BB851" i="1"/>
  <c r="BB852" i="1"/>
  <c r="BB853" i="1"/>
  <c r="BB854" i="1"/>
  <c r="BB855" i="1"/>
  <c r="BB856" i="1"/>
  <c r="BB857" i="1"/>
  <c r="BB858" i="1"/>
  <c r="BB859" i="1"/>
  <c r="BB860" i="1"/>
  <c r="BB861" i="1"/>
  <c r="BB862" i="1"/>
  <c r="BB863" i="1"/>
  <c r="BB864" i="1"/>
  <c r="BB865" i="1"/>
  <c r="BB866" i="1"/>
  <c r="BB867" i="1"/>
  <c r="BB868" i="1"/>
  <c r="BB869" i="1"/>
  <c r="BB870" i="1"/>
  <c r="BB871" i="1"/>
  <c r="BB872" i="1"/>
  <c r="BB873" i="1"/>
  <c r="BB874" i="1"/>
  <c r="BB875" i="1"/>
  <c r="BB876" i="1"/>
  <c r="BB877" i="1"/>
  <c r="BB878" i="1"/>
  <c r="BB879" i="1"/>
  <c r="BB880" i="1"/>
  <c r="BB881" i="1"/>
  <c r="BB882" i="1"/>
  <c r="BB883" i="1"/>
  <c r="BB884" i="1"/>
  <c r="BB885" i="1"/>
  <c r="BB886" i="1"/>
  <c r="BB887" i="1"/>
  <c r="BB888" i="1"/>
  <c r="BB889" i="1"/>
  <c r="BB890" i="1"/>
  <c r="BB891" i="1"/>
  <c r="BB892" i="1"/>
  <c r="BB893" i="1"/>
  <c r="BB894" i="1"/>
  <c r="BB895" i="1"/>
  <c r="BB896" i="1"/>
  <c r="BB897" i="1"/>
  <c r="BB898" i="1"/>
  <c r="BB899" i="1"/>
  <c r="BB900" i="1"/>
  <c r="BB901" i="1"/>
  <c r="BB902" i="1"/>
  <c r="BB903" i="1"/>
  <c r="BB904" i="1"/>
  <c r="BB905" i="1"/>
  <c r="BB906" i="1"/>
  <c r="BB907" i="1"/>
  <c r="BB908" i="1"/>
  <c r="BB909" i="1"/>
  <c r="BB910" i="1"/>
  <c r="BB911" i="1"/>
  <c r="BB912" i="1"/>
  <c r="BB913" i="1"/>
  <c r="BB914" i="1"/>
  <c r="BB915" i="1"/>
  <c r="BB916" i="1"/>
  <c r="BB917" i="1"/>
  <c r="BB918" i="1"/>
  <c r="BB919" i="1"/>
  <c r="BB920" i="1"/>
  <c r="BB921" i="1"/>
  <c r="BB922" i="1"/>
  <c r="BB923" i="1"/>
  <c r="BB924" i="1"/>
  <c r="BB925" i="1"/>
  <c r="BB926" i="1"/>
  <c r="BB927" i="1"/>
  <c r="BB928" i="1"/>
  <c r="BB929" i="1"/>
  <c r="BB930" i="1"/>
  <c r="BB931" i="1"/>
  <c r="BB932" i="1"/>
  <c r="BB933" i="1"/>
  <c r="BB934" i="1"/>
  <c r="BB935" i="1"/>
  <c r="BB936" i="1"/>
  <c r="BB937" i="1"/>
  <c r="BB938" i="1"/>
  <c r="BB939" i="1"/>
  <c r="BB940" i="1"/>
  <c r="BB941" i="1"/>
  <c r="BB942" i="1"/>
  <c r="BB943" i="1"/>
  <c r="BB944" i="1"/>
  <c r="BB945" i="1"/>
  <c r="BB946" i="1"/>
  <c r="BB947" i="1"/>
  <c r="BB948" i="1"/>
  <c r="BB949" i="1"/>
  <c r="BB950" i="1"/>
  <c r="BB951" i="1"/>
  <c r="BB952" i="1"/>
  <c r="BB953" i="1"/>
  <c r="BB954" i="1"/>
  <c r="BB955" i="1"/>
  <c r="BB956" i="1"/>
  <c r="BB957" i="1"/>
  <c r="BB958" i="1"/>
  <c r="BB959" i="1"/>
  <c r="BB960" i="1"/>
  <c r="BB961" i="1"/>
  <c r="BB962" i="1"/>
  <c r="BB963" i="1"/>
  <c r="BB964" i="1"/>
  <c r="BB965" i="1"/>
  <c r="BB966" i="1"/>
  <c r="BB967" i="1"/>
  <c r="BB968" i="1"/>
  <c r="BB969" i="1"/>
  <c r="BB970" i="1"/>
  <c r="BB971" i="1"/>
  <c r="BB972" i="1"/>
  <c r="BB973" i="1"/>
  <c r="BB974" i="1"/>
  <c r="BB975" i="1"/>
  <c r="BB976" i="1"/>
  <c r="BB977" i="1"/>
  <c r="BB978" i="1"/>
  <c r="BB979" i="1"/>
  <c r="BB980" i="1"/>
  <c r="BB981" i="1"/>
  <c r="BB982" i="1"/>
  <c r="BB983" i="1"/>
  <c r="BB984" i="1"/>
  <c r="BB985" i="1"/>
  <c r="BB986" i="1"/>
  <c r="BB987" i="1"/>
  <c r="BB988" i="1"/>
  <c r="BB989" i="1"/>
  <c r="BB990" i="1"/>
  <c r="BB991" i="1"/>
  <c r="BB992" i="1"/>
  <c r="BB993" i="1"/>
  <c r="BB994" i="1"/>
  <c r="BB995" i="1"/>
  <c r="BB996" i="1"/>
  <c r="BB997" i="1"/>
  <c r="BB998" i="1"/>
  <c r="BB999" i="1"/>
  <c r="BB1000" i="1"/>
  <c r="BB1001" i="1"/>
  <c r="BB1002" i="1"/>
  <c r="BB1003" i="1"/>
  <c r="BB1004" i="1"/>
  <c r="BB1005" i="1"/>
  <c r="BB1006" i="1"/>
  <c r="BB1007" i="1"/>
  <c r="BB1008" i="1"/>
  <c r="BB1009" i="1"/>
  <c r="BB1010" i="1"/>
  <c r="BB1011" i="1"/>
  <c r="BB1012" i="1"/>
  <c r="BB1013" i="1"/>
  <c r="BB1014" i="1"/>
  <c r="BB1015" i="1"/>
  <c r="BB1016" i="1"/>
  <c r="BB1017" i="1"/>
  <c r="BB1018" i="1"/>
  <c r="BB1019" i="1"/>
  <c r="BB1020" i="1"/>
  <c r="BB1021" i="1"/>
  <c r="BB1022" i="1"/>
  <c r="BB1023" i="1"/>
  <c r="BB1024" i="1"/>
  <c r="BB1025" i="1"/>
  <c r="BB1026" i="1"/>
  <c r="BB1027" i="1"/>
  <c r="BB1028" i="1"/>
  <c r="BB1029" i="1"/>
  <c r="BB1030" i="1"/>
  <c r="BB1031" i="1"/>
  <c r="BB1032" i="1"/>
  <c r="BB1033" i="1"/>
  <c r="BB1034" i="1"/>
  <c r="BB1035" i="1"/>
  <c r="BB1036" i="1"/>
  <c r="BB1037" i="1"/>
  <c r="BB1038" i="1"/>
  <c r="BB1039" i="1"/>
  <c r="BB1040" i="1"/>
  <c r="BB1041" i="1"/>
  <c r="BB1042" i="1"/>
  <c r="BB1043" i="1"/>
  <c r="BB1044" i="1"/>
  <c r="BB1045" i="1"/>
  <c r="BB1046" i="1"/>
  <c r="BB1047" i="1"/>
  <c r="BB1048" i="1"/>
  <c r="BB1049" i="1"/>
  <c r="BB1050" i="1"/>
  <c r="BB1051" i="1"/>
  <c r="BB1052" i="1"/>
  <c r="BB1053" i="1"/>
  <c r="BB1054" i="1"/>
  <c r="BB1055" i="1"/>
  <c r="BB1056" i="1"/>
  <c r="BB1057" i="1"/>
  <c r="BB1058" i="1"/>
  <c r="BB1059" i="1"/>
  <c r="BB1060" i="1"/>
  <c r="BB1061" i="1"/>
  <c r="BB1062" i="1"/>
  <c r="BB1063" i="1"/>
  <c r="BB1064" i="1"/>
  <c r="BB1065" i="1"/>
  <c r="BB1066" i="1"/>
  <c r="BB1067" i="1"/>
  <c r="BB1068" i="1"/>
  <c r="BB1069" i="1"/>
  <c r="BB1070" i="1"/>
  <c r="BB1071" i="1"/>
  <c r="BB1072" i="1"/>
  <c r="BB1073" i="1"/>
  <c r="BB1074" i="1"/>
  <c r="BB1075" i="1"/>
  <c r="BB1076" i="1"/>
  <c r="BB1077" i="1"/>
  <c r="BB1078" i="1"/>
  <c r="BB1079" i="1"/>
  <c r="BB1080" i="1"/>
  <c r="BB1081" i="1"/>
  <c r="BB1082" i="1"/>
  <c r="BB1083" i="1"/>
  <c r="BB1084" i="1"/>
  <c r="BB1085" i="1"/>
  <c r="BB1086" i="1"/>
  <c r="BB1087" i="1"/>
  <c r="BB1088" i="1"/>
  <c r="BB1089" i="1"/>
  <c r="BB1090" i="1"/>
  <c r="BB1091" i="1"/>
  <c r="BB1092" i="1"/>
  <c r="BB1093" i="1"/>
  <c r="BB1094" i="1"/>
  <c r="BB1095" i="1"/>
  <c r="BB1096" i="1"/>
  <c r="BB1097" i="1"/>
  <c r="BB1098" i="1"/>
  <c r="BB1099" i="1"/>
  <c r="BB1100" i="1"/>
  <c r="BB1101" i="1"/>
  <c r="BB1102" i="1"/>
  <c r="BB1103" i="1"/>
  <c r="BB1104" i="1"/>
  <c r="BB1105" i="1"/>
  <c r="BB1106" i="1"/>
  <c r="BB1107" i="1"/>
  <c r="BB1108" i="1"/>
  <c r="BB1109" i="1"/>
  <c r="BB1110" i="1"/>
  <c r="BB1111" i="1"/>
  <c r="BB1112" i="1"/>
  <c r="BB1113" i="1"/>
  <c r="BB1114" i="1"/>
  <c r="BB1115" i="1"/>
  <c r="BB1116" i="1"/>
  <c r="BB1117" i="1"/>
  <c r="BB1118" i="1"/>
  <c r="BB1119" i="1"/>
  <c r="BB1120" i="1"/>
  <c r="BB1121" i="1"/>
  <c r="BB1122" i="1"/>
  <c r="BB1123" i="1"/>
  <c r="BB1124" i="1"/>
  <c r="BB1125" i="1"/>
  <c r="BB1126" i="1"/>
  <c r="BB1127" i="1"/>
  <c r="BB1128" i="1"/>
  <c r="BB1129" i="1"/>
  <c r="BB1130" i="1"/>
  <c r="BB1131" i="1"/>
  <c r="BB1132" i="1"/>
  <c r="BB1133" i="1"/>
  <c r="BB1134" i="1"/>
  <c r="BB1135" i="1"/>
  <c r="BB1136" i="1"/>
  <c r="BB1137" i="1"/>
  <c r="BB1138" i="1"/>
  <c r="BB1139" i="1"/>
  <c r="BB1140" i="1"/>
  <c r="BB1141" i="1"/>
  <c r="BB1142" i="1"/>
  <c r="BB1143" i="1"/>
  <c r="BB1144" i="1"/>
  <c r="BB1145" i="1"/>
  <c r="BB1146" i="1"/>
  <c r="BB1147" i="1"/>
  <c r="BB1148" i="1"/>
  <c r="BB1149" i="1"/>
  <c r="BB1150" i="1"/>
  <c r="BB1151" i="1"/>
  <c r="BB1152" i="1"/>
  <c r="BB1153" i="1"/>
  <c r="BB1154" i="1"/>
  <c r="BB1155" i="1"/>
  <c r="BB1156" i="1"/>
  <c r="BB1157" i="1"/>
  <c r="BB1158" i="1"/>
  <c r="BB1159" i="1"/>
  <c r="BB1160" i="1"/>
  <c r="BB1161" i="1"/>
  <c r="BB1162" i="1"/>
  <c r="BB1163" i="1"/>
  <c r="BB1164" i="1"/>
  <c r="BB1165" i="1"/>
  <c r="BB1166" i="1"/>
  <c r="BB1167" i="1"/>
  <c r="BB1168" i="1"/>
  <c r="BB1169" i="1"/>
  <c r="BB1170" i="1"/>
  <c r="BB1171" i="1"/>
  <c r="BB1172" i="1"/>
  <c r="BB1173" i="1"/>
  <c r="BB1174" i="1"/>
  <c r="BB1175" i="1"/>
  <c r="BB1176" i="1"/>
  <c r="BB1177" i="1"/>
  <c r="BB1178" i="1"/>
  <c r="BB1179" i="1"/>
  <c r="BB1180" i="1"/>
  <c r="BB1181" i="1"/>
  <c r="BB1182" i="1"/>
  <c r="BB1183" i="1"/>
  <c r="BB1184" i="1"/>
  <c r="BB1185" i="1"/>
  <c r="BB1186" i="1"/>
  <c r="BB1187" i="1"/>
  <c r="BB1188" i="1"/>
  <c r="BB1189" i="1"/>
  <c r="BB1190" i="1"/>
  <c r="BB1191" i="1"/>
  <c r="BB1192" i="1"/>
  <c r="BB1193" i="1"/>
  <c r="BB1194" i="1"/>
  <c r="BB1195" i="1"/>
  <c r="BB1196" i="1"/>
  <c r="BB1197" i="1"/>
  <c r="BB1198" i="1"/>
  <c r="BB1199" i="1"/>
  <c r="BB1200" i="1"/>
  <c r="BB1201" i="1"/>
  <c r="BB1202" i="1"/>
  <c r="BB1203" i="1"/>
  <c r="BB1204" i="1"/>
  <c r="BB1205" i="1"/>
  <c r="BB1206" i="1"/>
  <c r="BB1207" i="1"/>
  <c r="BB1208" i="1"/>
  <c r="BB1209" i="1"/>
  <c r="BB1210" i="1"/>
  <c r="BB1211" i="1"/>
  <c r="BB1212" i="1"/>
  <c r="BB1213" i="1"/>
  <c r="BB1214" i="1"/>
  <c r="BB1215" i="1"/>
  <c r="BB1216" i="1"/>
  <c r="BB1217" i="1"/>
  <c r="BB1218" i="1"/>
  <c r="BB1219" i="1"/>
  <c r="BB1220" i="1"/>
  <c r="BB1221" i="1"/>
  <c r="BB1222" i="1"/>
  <c r="BB1223" i="1"/>
  <c r="BB1224" i="1"/>
  <c r="BB1225" i="1"/>
  <c r="BB1226" i="1"/>
  <c r="BB1227" i="1"/>
  <c r="BB1228" i="1"/>
  <c r="BB1229" i="1"/>
  <c r="BB1230" i="1"/>
  <c r="BB1231" i="1"/>
  <c r="BB1232" i="1"/>
  <c r="BB1233" i="1"/>
  <c r="BB1234" i="1"/>
  <c r="BB1235" i="1"/>
  <c r="BB1236" i="1"/>
  <c r="BB1237" i="1"/>
  <c r="BB1238" i="1"/>
  <c r="BB1239" i="1"/>
  <c r="BB1240" i="1"/>
  <c r="BB1241" i="1"/>
  <c r="BB1242" i="1"/>
  <c r="BB1243" i="1"/>
  <c r="BB1244" i="1"/>
  <c r="BB1245" i="1"/>
  <c r="BB1246" i="1"/>
  <c r="BB1247" i="1"/>
  <c r="BB1248" i="1"/>
  <c r="BB1249" i="1"/>
  <c r="BB1250" i="1"/>
  <c r="BB1251" i="1"/>
  <c r="BB1252" i="1"/>
  <c r="BB1253" i="1"/>
  <c r="BB1254" i="1"/>
  <c r="BB1255" i="1"/>
  <c r="BB1256" i="1"/>
  <c r="BB1257" i="1"/>
  <c r="BB1258" i="1"/>
  <c r="BB1259" i="1"/>
  <c r="BB1260" i="1"/>
  <c r="BB1261" i="1"/>
  <c r="BB1262" i="1"/>
  <c r="BB1263" i="1"/>
  <c r="BB1264" i="1"/>
  <c r="BB1265" i="1"/>
  <c r="BB1266" i="1"/>
  <c r="BB1267" i="1"/>
  <c r="BB1268" i="1"/>
  <c r="BB1269" i="1"/>
  <c r="BB1270" i="1"/>
  <c r="BB1271" i="1"/>
  <c r="BB1272" i="1"/>
  <c r="BB1273" i="1"/>
  <c r="BB1274" i="1"/>
  <c r="BB1275" i="1"/>
  <c r="BB1276" i="1"/>
  <c r="BB1277" i="1"/>
  <c r="BB1278" i="1"/>
  <c r="BB1279" i="1"/>
  <c r="BB1280" i="1"/>
  <c r="BB1281" i="1"/>
  <c r="BB1282" i="1"/>
  <c r="BB1283" i="1"/>
  <c r="BB1284" i="1"/>
  <c r="BB1285" i="1"/>
  <c r="BB1286" i="1"/>
  <c r="BB1287" i="1"/>
  <c r="BB1288" i="1"/>
  <c r="BB1289" i="1"/>
  <c r="BB1290" i="1"/>
  <c r="BB1291" i="1"/>
  <c r="BB1292" i="1"/>
  <c r="BB1293" i="1"/>
  <c r="BB1294" i="1"/>
  <c r="BB1295" i="1"/>
  <c r="BB1296" i="1"/>
  <c r="BB1297" i="1"/>
  <c r="BB1298" i="1"/>
  <c r="BB1299" i="1"/>
  <c r="BB1300" i="1"/>
  <c r="BB1301" i="1"/>
  <c r="BB1302" i="1"/>
  <c r="BB1303" i="1"/>
  <c r="BB1304" i="1"/>
  <c r="BB1305" i="1"/>
  <c r="BB1306" i="1"/>
  <c r="BB1307" i="1"/>
  <c r="BB1308" i="1"/>
  <c r="BB1309" i="1"/>
  <c r="BB1310" i="1"/>
  <c r="BB1311" i="1"/>
  <c r="BB1312" i="1"/>
  <c r="BB1313" i="1"/>
  <c r="BB1314" i="1"/>
  <c r="BB1315" i="1"/>
  <c r="BB1316" i="1"/>
  <c r="BB1317" i="1"/>
  <c r="BB1318" i="1"/>
  <c r="BB1319" i="1"/>
  <c r="BB1320" i="1"/>
  <c r="BB1321" i="1"/>
  <c r="BB1322" i="1"/>
  <c r="BB1323" i="1"/>
  <c r="BB1324" i="1"/>
  <c r="BB1325" i="1"/>
  <c r="BB1326" i="1"/>
  <c r="BB1327" i="1"/>
  <c r="BB1328" i="1"/>
  <c r="BB1329" i="1"/>
  <c r="BB1330" i="1"/>
  <c r="BB1331" i="1"/>
  <c r="BB1332" i="1"/>
  <c r="BB1333" i="1"/>
  <c r="BB1334" i="1"/>
  <c r="BB1335" i="1"/>
  <c r="BB1336" i="1"/>
  <c r="BB1337" i="1"/>
  <c r="BB1338" i="1"/>
  <c r="BB1339" i="1"/>
  <c r="BB1340" i="1"/>
  <c r="BB1341" i="1"/>
  <c r="BB1342" i="1"/>
  <c r="BB1343" i="1"/>
  <c r="BB1344" i="1"/>
  <c r="BB1345" i="1"/>
  <c r="BB1346" i="1"/>
  <c r="BB1347" i="1"/>
  <c r="BB1348" i="1"/>
  <c r="BB1349" i="1"/>
  <c r="BB1350" i="1"/>
  <c r="BB1351" i="1"/>
  <c r="BB1352" i="1"/>
  <c r="BB1353" i="1"/>
  <c r="BB1354" i="1"/>
  <c r="BB1355" i="1"/>
  <c r="BB1356" i="1"/>
  <c r="BB1357" i="1"/>
  <c r="BB1358" i="1"/>
  <c r="BB1359" i="1"/>
  <c r="BB1360" i="1"/>
  <c r="BB1361" i="1"/>
  <c r="BB1362" i="1"/>
  <c r="BB1363" i="1"/>
  <c r="BB1364" i="1"/>
  <c r="BB1365" i="1"/>
  <c r="BB1366" i="1"/>
  <c r="BB1367" i="1"/>
  <c r="BB1368" i="1"/>
  <c r="BB1369" i="1"/>
  <c r="BB1370" i="1"/>
  <c r="BB1371" i="1"/>
  <c r="BB1372" i="1"/>
  <c r="BB1373" i="1"/>
  <c r="BB1374" i="1"/>
  <c r="BB1375" i="1"/>
  <c r="BB1376" i="1"/>
  <c r="BB1377" i="1"/>
  <c r="BB1378" i="1"/>
  <c r="BB1379" i="1"/>
  <c r="BB1380" i="1"/>
  <c r="BB1381" i="1"/>
  <c r="BB1382" i="1"/>
  <c r="BB1383" i="1"/>
  <c r="BB1384" i="1"/>
  <c r="BB1385" i="1"/>
  <c r="BB1386" i="1"/>
  <c r="BB1387" i="1"/>
  <c r="BB1388" i="1"/>
  <c r="BB1389" i="1"/>
  <c r="BB1390" i="1"/>
  <c r="BB1391" i="1"/>
  <c r="BB1392" i="1"/>
  <c r="BB1393" i="1"/>
  <c r="BB1394" i="1"/>
  <c r="BB1395" i="1"/>
  <c r="BB1396" i="1"/>
  <c r="BB1397" i="1"/>
  <c r="BB1398" i="1"/>
  <c r="BB1399" i="1"/>
  <c r="BB1400" i="1"/>
  <c r="BB1401" i="1"/>
  <c r="BB1402" i="1"/>
  <c r="BB1403" i="1"/>
  <c r="BB1404" i="1"/>
  <c r="BB1405" i="1"/>
  <c r="BB1406" i="1"/>
  <c r="BB1407" i="1"/>
  <c r="BB1408" i="1"/>
  <c r="BB1409" i="1"/>
  <c r="BB1410" i="1"/>
  <c r="BB1411" i="1"/>
  <c r="BB1412" i="1"/>
  <c r="BB1413" i="1"/>
  <c r="BB1414" i="1"/>
  <c r="BB1415" i="1"/>
  <c r="BB1416" i="1"/>
  <c r="BB1417" i="1"/>
  <c r="BB1418" i="1"/>
  <c r="BB1419" i="1"/>
  <c r="BB1420" i="1"/>
  <c r="BB1421" i="1"/>
  <c r="BB1422" i="1"/>
  <c r="BB1423" i="1"/>
  <c r="BB1424" i="1"/>
  <c r="BB1425" i="1"/>
  <c r="BB1426" i="1"/>
  <c r="BB1427" i="1"/>
  <c r="BB1428" i="1"/>
  <c r="BB1429" i="1"/>
  <c r="BB1430" i="1"/>
  <c r="BB1431" i="1"/>
  <c r="BB1432" i="1"/>
  <c r="BB1433" i="1"/>
  <c r="BB1434" i="1"/>
  <c r="BB1435" i="1"/>
  <c r="BB1436" i="1"/>
  <c r="BB1437" i="1"/>
  <c r="BB1438" i="1"/>
  <c r="BB1439" i="1"/>
  <c r="BB1440" i="1"/>
  <c r="BB1441" i="1"/>
  <c r="BB1442" i="1"/>
  <c r="BB1443" i="1"/>
  <c r="BB1444" i="1"/>
  <c r="BB1445" i="1"/>
  <c r="BB1446" i="1"/>
  <c r="BB1447" i="1"/>
  <c r="BB1448" i="1"/>
  <c r="BB1449" i="1"/>
  <c r="BB1450" i="1"/>
  <c r="BB1451" i="1"/>
  <c r="BB1452" i="1"/>
  <c r="BB1453" i="1"/>
  <c r="BB1454" i="1"/>
  <c r="BB1455" i="1"/>
  <c r="BB1456" i="1"/>
  <c r="BB1457" i="1"/>
  <c r="BB1458" i="1"/>
  <c r="BB1459" i="1"/>
  <c r="BB1460" i="1"/>
  <c r="BB1461" i="1"/>
  <c r="BB1462" i="1"/>
  <c r="BB1463" i="1"/>
  <c r="BB1464" i="1"/>
  <c r="BB1465" i="1"/>
  <c r="BB1466" i="1"/>
  <c r="BB1467" i="1"/>
  <c r="BB1468" i="1"/>
  <c r="BB1469" i="1"/>
  <c r="BB1470" i="1"/>
  <c r="BB1471" i="1"/>
  <c r="BB1472" i="1"/>
  <c r="BB1473" i="1"/>
  <c r="BB1474" i="1"/>
  <c r="BB1475" i="1"/>
  <c r="BB1476" i="1"/>
  <c r="BB1477" i="1"/>
  <c r="BB1478" i="1"/>
  <c r="BB1479" i="1"/>
  <c r="BB1480" i="1"/>
  <c r="BB1481" i="1"/>
  <c r="BB1482" i="1"/>
  <c r="BB1483" i="1"/>
  <c r="BB1484" i="1"/>
  <c r="BB1485" i="1"/>
  <c r="BB1486" i="1"/>
  <c r="BB1487" i="1"/>
  <c r="BB1488" i="1"/>
  <c r="BB1489" i="1"/>
  <c r="BB1490" i="1"/>
  <c r="BB1491" i="1"/>
  <c r="BB1492" i="1"/>
  <c r="BB1493" i="1"/>
  <c r="BB1494" i="1"/>
  <c r="BB1495" i="1"/>
  <c r="BB1496" i="1"/>
  <c r="BB1497" i="1"/>
  <c r="BB1498" i="1"/>
  <c r="BB1499" i="1"/>
  <c r="BB1500" i="1"/>
  <c r="BB1501" i="1"/>
  <c r="BB1502" i="1"/>
  <c r="BB1503" i="1"/>
  <c r="BB1504" i="1"/>
  <c r="BB1505" i="1"/>
  <c r="BB1506" i="1"/>
  <c r="BB1507" i="1"/>
  <c r="BB1508" i="1"/>
  <c r="BB1509" i="1"/>
  <c r="BB1510" i="1"/>
  <c r="BB1511" i="1"/>
  <c r="BB1512" i="1"/>
  <c r="BB1513" i="1"/>
  <c r="BB1514" i="1"/>
  <c r="BB1515" i="1"/>
  <c r="BB1516" i="1"/>
  <c r="BB1517" i="1"/>
  <c r="BB1518" i="1"/>
  <c r="BB1519" i="1"/>
  <c r="BB1520" i="1"/>
  <c r="BB1521" i="1"/>
  <c r="BB1522" i="1"/>
  <c r="BB1523" i="1"/>
  <c r="BB1524" i="1"/>
  <c r="BB1525" i="1"/>
  <c r="BB1526" i="1"/>
  <c r="BB1527" i="1"/>
  <c r="BB1528" i="1"/>
  <c r="BB1529" i="1"/>
  <c r="BB1530" i="1"/>
  <c r="BB1531" i="1"/>
  <c r="BB1532" i="1"/>
  <c r="BB1533" i="1"/>
  <c r="BB1534" i="1"/>
  <c r="BB1535" i="1"/>
  <c r="BB1536" i="1"/>
  <c r="BB1537" i="1"/>
  <c r="BB1538" i="1"/>
  <c r="BB1539" i="1"/>
  <c r="BB1540" i="1"/>
  <c r="BB1541" i="1"/>
  <c r="BB1542" i="1"/>
  <c r="BB1543" i="1"/>
  <c r="BB1544" i="1"/>
  <c r="BB1545" i="1"/>
  <c r="BB1546" i="1"/>
  <c r="BB1547" i="1"/>
  <c r="BB1548" i="1"/>
  <c r="BB1549" i="1"/>
  <c r="BB1550" i="1"/>
  <c r="BB1551" i="1"/>
  <c r="BB1552" i="1"/>
  <c r="BB1553" i="1"/>
  <c r="BB1554" i="1"/>
  <c r="BB1555" i="1"/>
  <c r="BB1556" i="1"/>
  <c r="BB1557" i="1"/>
  <c r="BB1558" i="1"/>
  <c r="BB1559" i="1"/>
  <c r="BB1560" i="1"/>
  <c r="BB1561" i="1"/>
  <c r="BB1562" i="1"/>
  <c r="BB1563" i="1"/>
  <c r="BB1564" i="1"/>
  <c r="BB1565" i="1"/>
  <c r="BB1566" i="1"/>
  <c r="BB1567" i="1"/>
  <c r="BB1568" i="1"/>
  <c r="BB1569" i="1"/>
  <c r="BB1570" i="1"/>
  <c r="BB1571" i="1"/>
  <c r="BB1572" i="1"/>
  <c r="BB1573" i="1"/>
  <c r="BB1574" i="1"/>
  <c r="BB1575" i="1"/>
  <c r="BB1576" i="1"/>
  <c r="BB1577" i="1"/>
  <c r="BB1578" i="1"/>
  <c r="BB1579" i="1"/>
  <c r="BB1580" i="1"/>
  <c r="BB1581" i="1"/>
  <c r="BB1582" i="1"/>
  <c r="BB1583" i="1"/>
  <c r="BB1584" i="1"/>
  <c r="BB1585" i="1"/>
  <c r="BB1586" i="1"/>
  <c r="BB1587" i="1"/>
  <c r="BB1588" i="1"/>
  <c r="BB1589" i="1"/>
  <c r="BB1590" i="1"/>
  <c r="BB1591" i="1"/>
  <c r="BB1592" i="1"/>
  <c r="BB1593" i="1"/>
  <c r="BB1594" i="1"/>
  <c r="BB1595" i="1"/>
  <c r="BB1596" i="1"/>
  <c r="BB1597" i="1"/>
  <c r="BB1598" i="1"/>
  <c r="BB1599" i="1"/>
  <c r="BB1600" i="1"/>
  <c r="BB1601" i="1"/>
  <c r="BB1602" i="1"/>
  <c r="BB1603" i="1"/>
  <c r="BB1604" i="1"/>
  <c r="BB1605" i="1"/>
  <c r="BB1606" i="1"/>
  <c r="BB1607" i="1"/>
  <c r="BB1608" i="1"/>
  <c r="BB1609" i="1"/>
  <c r="BB1610" i="1"/>
  <c r="BB1611" i="1"/>
  <c r="BB1612" i="1"/>
  <c r="BB1613" i="1"/>
  <c r="BB1614" i="1"/>
  <c r="BB1615" i="1"/>
  <c r="BB1616" i="1"/>
  <c r="BB1617" i="1"/>
  <c r="BB1618" i="1"/>
  <c r="BB1619" i="1"/>
  <c r="BB1620" i="1"/>
  <c r="BB1621" i="1"/>
  <c r="BB1622" i="1"/>
  <c r="BB1623" i="1"/>
  <c r="BB1624" i="1"/>
  <c r="BB1625" i="1"/>
  <c r="BB1626" i="1"/>
  <c r="BB1627" i="1"/>
  <c r="BB1628" i="1"/>
  <c r="BB1629" i="1"/>
  <c r="BB1630" i="1"/>
  <c r="BB1631" i="1"/>
  <c r="BB1632" i="1"/>
  <c r="BB1633" i="1"/>
  <c r="BB1634" i="1"/>
  <c r="BB1635" i="1"/>
  <c r="BB1636" i="1"/>
  <c r="BB1637" i="1"/>
  <c r="BB1638" i="1"/>
  <c r="BB1639" i="1"/>
  <c r="BB1640" i="1"/>
  <c r="BB1641" i="1"/>
  <c r="BB1642" i="1"/>
  <c r="BB1643" i="1"/>
  <c r="BB1644" i="1"/>
  <c r="BB1645" i="1"/>
  <c r="BB1646" i="1"/>
  <c r="BB1647" i="1"/>
  <c r="BB1648" i="1"/>
  <c r="BB1649" i="1"/>
  <c r="BB1650" i="1"/>
  <c r="BB1651" i="1"/>
  <c r="BB1652" i="1"/>
  <c r="BB1653" i="1"/>
  <c r="BB1654" i="1"/>
  <c r="BB1655" i="1"/>
  <c r="BB1656" i="1"/>
  <c r="BB1657" i="1"/>
  <c r="BB1658" i="1"/>
  <c r="BB1659" i="1"/>
  <c r="BB1660" i="1"/>
  <c r="BB1661" i="1"/>
  <c r="BB1662" i="1"/>
  <c r="BB1663" i="1"/>
  <c r="BB1664" i="1"/>
  <c r="BB1665" i="1"/>
  <c r="BB1666" i="1"/>
  <c r="BB1667" i="1"/>
  <c r="BB1668" i="1"/>
  <c r="BB1669" i="1"/>
  <c r="BB1670" i="1"/>
  <c r="BB1671" i="1"/>
  <c r="BB1672" i="1"/>
  <c r="BB1673" i="1"/>
  <c r="BB1674" i="1"/>
  <c r="BB1675" i="1"/>
  <c r="BB1676" i="1"/>
  <c r="BB1677" i="1"/>
  <c r="BB1678" i="1"/>
  <c r="BB1679" i="1"/>
  <c r="BB1680" i="1"/>
  <c r="BB1681" i="1"/>
  <c r="BB1682" i="1"/>
  <c r="BB1683" i="1"/>
  <c r="BB1684" i="1"/>
  <c r="BB1685" i="1"/>
  <c r="BB1686" i="1"/>
  <c r="BB1687" i="1"/>
  <c r="BB1688" i="1"/>
  <c r="BB1689" i="1"/>
  <c r="BB1690" i="1"/>
  <c r="BB1691" i="1"/>
  <c r="BB1692" i="1"/>
  <c r="BB1693" i="1"/>
  <c r="BB1694" i="1"/>
  <c r="BB1695" i="1"/>
  <c r="BB1696" i="1"/>
  <c r="BB1697" i="1"/>
  <c r="BB1698" i="1"/>
  <c r="BB1699" i="1"/>
  <c r="BB1700" i="1"/>
  <c r="BB1701" i="1"/>
  <c r="BB1702" i="1"/>
  <c r="BB1703" i="1"/>
  <c r="BB1704" i="1"/>
  <c r="BB1705" i="1"/>
  <c r="BB1706" i="1"/>
  <c r="BB1707" i="1"/>
  <c r="BB1708" i="1"/>
  <c r="BB1709" i="1"/>
  <c r="BB1710" i="1"/>
  <c r="BB1711" i="1"/>
  <c r="BB1712" i="1"/>
  <c r="BB1713" i="1"/>
  <c r="BB1714" i="1"/>
  <c r="BB1715" i="1"/>
  <c r="BB1716" i="1"/>
  <c r="BB1717" i="1"/>
  <c r="BB1718" i="1"/>
  <c r="BB1719" i="1"/>
  <c r="BB1720" i="1"/>
  <c r="BB1721" i="1"/>
  <c r="BB1722" i="1"/>
  <c r="BB1723" i="1"/>
  <c r="BB1724" i="1"/>
  <c r="BB1725" i="1"/>
  <c r="BB1726" i="1"/>
  <c r="BB1727" i="1"/>
  <c r="BB1728" i="1"/>
  <c r="BB1729" i="1"/>
  <c r="BB1730" i="1"/>
  <c r="BB1731" i="1"/>
  <c r="BB1732" i="1"/>
  <c r="BB1733" i="1"/>
  <c r="BB1734" i="1"/>
  <c r="BB1735" i="1"/>
  <c r="BB1736" i="1"/>
  <c r="BB1737" i="1"/>
  <c r="BB1738" i="1"/>
  <c r="BB1739" i="1"/>
  <c r="BB1740" i="1"/>
  <c r="BB1741" i="1"/>
  <c r="BB1742" i="1"/>
  <c r="BB1743" i="1"/>
  <c r="BB1744" i="1"/>
  <c r="BB1745" i="1"/>
  <c r="BB1746" i="1"/>
  <c r="BB1747" i="1"/>
  <c r="BB1748" i="1"/>
  <c r="BB1749" i="1"/>
  <c r="BB1750" i="1"/>
  <c r="BB1751" i="1"/>
  <c r="BB1752" i="1"/>
  <c r="BB1753" i="1"/>
  <c r="BB1754" i="1"/>
  <c r="BB1755" i="1"/>
  <c r="BB1756" i="1"/>
  <c r="BB1757" i="1"/>
  <c r="BB1758" i="1"/>
  <c r="BB1759" i="1"/>
  <c r="BB1760" i="1"/>
  <c r="BB1761" i="1"/>
  <c r="BB1762" i="1"/>
  <c r="BB1763" i="1"/>
  <c r="BB1764" i="1"/>
  <c r="BB1765" i="1"/>
  <c r="BB1766" i="1"/>
  <c r="BB1767" i="1"/>
  <c r="BB1768" i="1"/>
  <c r="BB1769" i="1"/>
  <c r="BB1770" i="1"/>
  <c r="BB1771" i="1"/>
  <c r="BB1772" i="1"/>
  <c r="BB1773" i="1"/>
  <c r="BB1774" i="1"/>
  <c r="BB1775" i="1"/>
  <c r="BB1776" i="1"/>
  <c r="BB1777" i="1"/>
  <c r="BB1778" i="1"/>
  <c r="BB1779" i="1"/>
  <c r="BB1780" i="1"/>
  <c r="BB1781" i="1"/>
  <c r="BB1782" i="1"/>
  <c r="BB1783" i="1"/>
  <c r="BB1784" i="1"/>
  <c r="BB1785" i="1"/>
  <c r="BB1786" i="1"/>
  <c r="BB1787" i="1"/>
  <c r="BB1788" i="1"/>
  <c r="BB1789" i="1"/>
  <c r="BB1790" i="1"/>
  <c r="BB1791" i="1"/>
  <c r="BB1792" i="1"/>
  <c r="BB1793" i="1"/>
  <c r="BB1794" i="1"/>
  <c r="BB1795" i="1"/>
  <c r="BB1796" i="1"/>
  <c r="BB1797" i="1"/>
  <c r="BB1798" i="1"/>
  <c r="BB1799" i="1"/>
  <c r="BB1800" i="1"/>
  <c r="BB1801" i="1"/>
  <c r="BB1802" i="1"/>
  <c r="BB1803" i="1"/>
  <c r="BB1804" i="1"/>
  <c r="BB1805" i="1"/>
  <c r="BB1806" i="1"/>
  <c r="BB1807" i="1"/>
  <c r="BB1808" i="1"/>
  <c r="BB1809" i="1"/>
  <c r="BB1810" i="1"/>
  <c r="BB1811" i="1"/>
  <c r="BB1812" i="1"/>
  <c r="BB1813" i="1"/>
  <c r="BB1814" i="1"/>
  <c r="BB1815" i="1"/>
  <c r="BB1816" i="1"/>
  <c r="BB1817" i="1"/>
  <c r="BB1818" i="1"/>
  <c r="BB1819" i="1"/>
  <c r="BB1820" i="1"/>
  <c r="BB1821" i="1"/>
  <c r="BB1822" i="1"/>
  <c r="BB1823" i="1"/>
  <c r="BB1824" i="1"/>
  <c r="BB1825" i="1"/>
  <c r="BB1826" i="1"/>
  <c r="BB1827" i="1"/>
  <c r="BB1828" i="1"/>
  <c r="BB1829" i="1"/>
  <c r="BB1830" i="1"/>
  <c r="BB1831" i="1"/>
  <c r="BB1832" i="1"/>
  <c r="BB1833" i="1"/>
  <c r="BB1834" i="1"/>
  <c r="BB1835" i="1"/>
  <c r="BB1836" i="1"/>
  <c r="BB1837" i="1"/>
  <c r="BB1838" i="1"/>
  <c r="BB1839" i="1"/>
  <c r="BB1840" i="1"/>
  <c r="BB1841" i="1"/>
  <c r="BB1842" i="1"/>
  <c r="BB1843" i="1"/>
  <c r="BB1844" i="1"/>
  <c r="BB1845" i="1"/>
  <c r="BB1846" i="1"/>
  <c r="BB1847" i="1"/>
  <c r="BB1848" i="1"/>
  <c r="BB1849" i="1"/>
  <c r="BB1850" i="1"/>
  <c r="BB1851" i="1"/>
  <c r="BB1852" i="1"/>
  <c r="BB1853" i="1"/>
  <c r="BB1854" i="1"/>
  <c r="BB1855" i="1"/>
  <c r="BB1856" i="1"/>
  <c r="BB1857" i="1"/>
  <c r="BB1858" i="1"/>
  <c r="BB1859" i="1"/>
  <c r="BB1860" i="1"/>
  <c r="BB1861" i="1"/>
  <c r="BB1862" i="1"/>
  <c r="BB1863" i="1"/>
  <c r="BB1864" i="1"/>
  <c r="BB1865" i="1"/>
  <c r="BB1866" i="1"/>
  <c r="BB1867" i="1"/>
  <c r="BB1868" i="1"/>
  <c r="BB1869" i="1"/>
  <c r="BB1870" i="1"/>
  <c r="BB1871" i="1"/>
  <c r="BB1872" i="1"/>
  <c r="BB1873" i="1"/>
  <c r="BB1874" i="1"/>
  <c r="BB1875" i="1"/>
  <c r="BB1876" i="1"/>
  <c r="BB1877" i="1"/>
  <c r="BB1878" i="1"/>
  <c r="BB1879" i="1"/>
  <c r="BB1880" i="1"/>
  <c r="BB1881" i="1"/>
  <c r="BB1882" i="1"/>
  <c r="BB1883" i="1"/>
  <c r="BB1884" i="1"/>
  <c r="BB1885" i="1"/>
  <c r="BB1886" i="1"/>
  <c r="BB1887" i="1"/>
  <c r="BB1888" i="1"/>
  <c r="BB1889" i="1"/>
  <c r="BB1890" i="1"/>
  <c r="BB1891" i="1"/>
  <c r="BB1892" i="1"/>
  <c r="BB1893" i="1"/>
  <c r="BB1894" i="1"/>
  <c r="BB1895" i="1"/>
  <c r="BB1896" i="1"/>
  <c r="BB1897" i="1"/>
  <c r="BB1898" i="1"/>
  <c r="BB1899" i="1"/>
  <c r="BB1900" i="1"/>
  <c r="BB1901" i="1"/>
  <c r="BB1902" i="1"/>
  <c r="BB1903" i="1"/>
  <c r="BB1904" i="1"/>
  <c r="BB1905" i="1"/>
  <c r="BB1906" i="1"/>
  <c r="BB1907" i="1"/>
  <c r="BB1908" i="1"/>
  <c r="BB1909" i="1"/>
  <c r="BB1910" i="1"/>
  <c r="BB1911" i="1"/>
  <c r="BB1912" i="1"/>
  <c r="BB1913" i="1"/>
  <c r="BB1914" i="1"/>
  <c r="BB1915" i="1"/>
  <c r="BB1916" i="1"/>
  <c r="BB1917" i="1"/>
  <c r="BB1918" i="1"/>
  <c r="BB1919" i="1"/>
  <c r="BB1920" i="1"/>
  <c r="BB1921" i="1"/>
  <c r="BB1922" i="1"/>
  <c r="BB1923" i="1"/>
  <c r="BB1924" i="1"/>
  <c r="BB1925" i="1"/>
  <c r="BB1926" i="1"/>
  <c r="BB1927" i="1"/>
  <c r="BB1928" i="1"/>
  <c r="BB1929" i="1"/>
  <c r="BB1930" i="1"/>
  <c r="BB1931" i="1"/>
  <c r="BB1932" i="1"/>
  <c r="BB1933" i="1"/>
  <c r="BB1934" i="1"/>
  <c r="BB1935" i="1"/>
  <c r="BB1936" i="1"/>
  <c r="BB1937" i="1"/>
  <c r="BB1938" i="1"/>
  <c r="BB1939" i="1"/>
  <c r="BB1940" i="1"/>
  <c r="BB1941" i="1"/>
  <c r="BB1942" i="1"/>
  <c r="BB1943" i="1"/>
  <c r="BB1944" i="1"/>
  <c r="BB1945" i="1"/>
  <c r="BB1946" i="1"/>
  <c r="BB1947" i="1"/>
  <c r="BB1948" i="1"/>
  <c r="BB1949" i="1"/>
  <c r="BB1950" i="1"/>
  <c r="BB1951" i="1"/>
  <c r="BB1952" i="1"/>
  <c r="BB1953" i="1"/>
  <c r="BB1954" i="1"/>
  <c r="BB1955" i="1"/>
  <c r="BB1956" i="1"/>
  <c r="BB1957" i="1"/>
  <c r="BB1958" i="1"/>
  <c r="BB1959" i="1"/>
  <c r="BB1960" i="1"/>
  <c r="BB1961" i="1"/>
  <c r="BB1962" i="1"/>
  <c r="BB1963" i="1"/>
  <c r="BB1964" i="1"/>
  <c r="BB1965" i="1"/>
  <c r="BB1966" i="1"/>
  <c r="BB1967" i="1"/>
  <c r="BB1968" i="1"/>
  <c r="BB1969" i="1"/>
  <c r="BB1970" i="1"/>
  <c r="BB1971" i="1"/>
  <c r="BB1972" i="1"/>
  <c r="BB1973" i="1"/>
  <c r="BB1974" i="1"/>
  <c r="BB1975" i="1"/>
  <c r="BB1976" i="1"/>
  <c r="BB1977" i="1"/>
  <c r="BB1978" i="1"/>
  <c r="BB1979" i="1"/>
  <c r="BB1980" i="1"/>
  <c r="BB1981" i="1"/>
  <c r="BB1982" i="1"/>
  <c r="BB1983" i="1"/>
  <c r="BB1984" i="1"/>
  <c r="BB1985" i="1"/>
  <c r="BB1986" i="1"/>
  <c r="BB1987" i="1"/>
  <c r="BB1988" i="1"/>
  <c r="BB1989" i="1"/>
  <c r="BB1990" i="1"/>
  <c r="BB1991" i="1"/>
  <c r="BB1992" i="1"/>
  <c r="BB1993" i="1"/>
  <c r="BB1994" i="1"/>
  <c r="BB1995" i="1"/>
  <c r="BB1996" i="1"/>
  <c r="BB1997" i="1"/>
  <c r="BB1998" i="1"/>
  <c r="BB1999" i="1"/>
  <c r="BB2000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AZ576" i="1"/>
  <c r="AZ577" i="1"/>
  <c r="AZ578" i="1"/>
  <c r="AZ579" i="1"/>
  <c r="AZ580" i="1"/>
  <c r="AZ581" i="1"/>
  <c r="AZ582" i="1"/>
  <c r="AZ583" i="1"/>
  <c r="AZ584" i="1"/>
  <c r="AZ585" i="1"/>
  <c r="AZ586" i="1"/>
  <c r="AZ587" i="1"/>
  <c r="AZ588" i="1"/>
  <c r="AZ589" i="1"/>
  <c r="AZ590" i="1"/>
  <c r="AZ591" i="1"/>
  <c r="AZ592" i="1"/>
  <c r="AZ593" i="1"/>
  <c r="AZ594" i="1"/>
  <c r="AZ595" i="1"/>
  <c r="AZ596" i="1"/>
  <c r="AZ597" i="1"/>
  <c r="AZ598" i="1"/>
  <c r="AZ599" i="1"/>
  <c r="AZ600" i="1"/>
  <c r="AZ601" i="1"/>
  <c r="AZ602" i="1"/>
  <c r="AZ603" i="1"/>
  <c r="AZ604" i="1"/>
  <c r="AZ605" i="1"/>
  <c r="AZ606" i="1"/>
  <c r="AZ607" i="1"/>
  <c r="AZ608" i="1"/>
  <c r="AZ609" i="1"/>
  <c r="AZ610" i="1"/>
  <c r="AZ611" i="1"/>
  <c r="AZ612" i="1"/>
  <c r="AZ613" i="1"/>
  <c r="AZ614" i="1"/>
  <c r="AZ615" i="1"/>
  <c r="AZ616" i="1"/>
  <c r="AZ617" i="1"/>
  <c r="AZ618" i="1"/>
  <c r="AZ619" i="1"/>
  <c r="AZ620" i="1"/>
  <c r="AZ621" i="1"/>
  <c r="AZ622" i="1"/>
  <c r="AZ623" i="1"/>
  <c r="AZ624" i="1"/>
  <c r="AZ625" i="1"/>
  <c r="AZ626" i="1"/>
  <c r="AZ627" i="1"/>
  <c r="AZ628" i="1"/>
  <c r="AZ629" i="1"/>
  <c r="AZ630" i="1"/>
  <c r="AZ631" i="1"/>
  <c r="AZ632" i="1"/>
  <c r="AZ633" i="1"/>
  <c r="AZ634" i="1"/>
  <c r="AZ635" i="1"/>
  <c r="AZ636" i="1"/>
  <c r="AZ637" i="1"/>
  <c r="AZ638" i="1"/>
  <c r="AZ639" i="1"/>
  <c r="AZ640" i="1"/>
  <c r="AZ641" i="1"/>
  <c r="AZ642" i="1"/>
  <c r="AZ643" i="1"/>
  <c r="AZ644" i="1"/>
  <c r="AZ645" i="1"/>
  <c r="AZ646" i="1"/>
  <c r="AZ647" i="1"/>
  <c r="AZ648" i="1"/>
  <c r="AZ649" i="1"/>
  <c r="AZ650" i="1"/>
  <c r="AZ651" i="1"/>
  <c r="AZ652" i="1"/>
  <c r="AZ653" i="1"/>
  <c r="AZ654" i="1"/>
  <c r="AZ655" i="1"/>
  <c r="AZ656" i="1"/>
  <c r="AZ657" i="1"/>
  <c r="AZ658" i="1"/>
  <c r="AZ659" i="1"/>
  <c r="AZ660" i="1"/>
  <c r="AZ661" i="1"/>
  <c r="AZ662" i="1"/>
  <c r="AZ663" i="1"/>
  <c r="AZ664" i="1"/>
  <c r="AZ665" i="1"/>
  <c r="AZ666" i="1"/>
  <c r="AZ667" i="1"/>
  <c r="AZ668" i="1"/>
  <c r="AZ669" i="1"/>
  <c r="AZ670" i="1"/>
  <c r="AZ671" i="1"/>
  <c r="AZ672" i="1"/>
  <c r="AZ673" i="1"/>
  <c r="AZ674" i="1"/>
  <c r="AZ675" i="1"/>
  <c r="AZ676" i="1"/>
  <c r="AZ677" i="1"/>
  <c r="AZ678" i="1"/>
  <c r="AZ679" i="1"/>
  <c r="AZ680" i="1"/>
  <c r="AZ681" i="1"/>
  <c r="AZ682" i="1"/>
  <c r="AZ683" i="1"/>
  <c r="AZ684" i="1"/>
  <c r="AZ685" i="1"/>
  <c r="AZ686" i="1"/>
  <c r="AZ687" i="1"/>
  <c r="AZ688" i="1"/>
  <c r="AZ689" i="1"/>
  <c r="AZ690" i="1"/>
  <c r="AZ691" i="1"/>
  <c r="AZ692" i="1"/>
  <c r="AZ693" i="1"/>
  <c r="AZ694" i="1"/>
  <c r="AZ695" i="1"/>
  <c r="AZ696" i="1"/>
  <c r="AZ697" i="1"/>
  <c r="AZ698" i="1"/>
  <c r="AZ699" i="1"/>
  <c r="AZ700" i="1"/>
  <c r="AZ701" i="1"/>
  <c r="AZ702" i="1"/>
  <c r="AZ703" i="1"/>
  <c r="AZ704" i="1"/>
  <c r="AZ705" i="1"/>
  <c r="AZ706" i="1"/>
  <c r="AZ707" i="1"/>
  <c r="AZ708" i="1"/>
  <c r="AZ709" i="1"/>
  <c r="AZ710" i="1"/>
  <c r="AZ711" i="1"/>
  <c r="AZ712" i="1"/>
  <c r="AZ713" i="1"/>
  <c r="AZ714" i="1"/>
  <c r="AZ715" i="1"/>
  <c r="AZ716" i="1"/>
  <c r="AZ717" i="1"/>
  <c r="AZ718" i="1"/>
  <c r="AZ719" i="1"/>
  <c r="AZ720" i="1"/>
  <c r="AZ721" i="1"/>
  <c r="AZ722" i="1"/>
  <c r="AZ723" i="1"/>
  <c r="AZ724" i="1"/>
  <c r="AZ725" i="1"/>
  <c r="AZ726" i="1"/>
  <c r="AZ727" i="1"/>
  <c r="AZ728" i="1"/>
  <c r="AZ729" i="1"/>
  <c r="AZ730" i="1"/>
  <c r="AZ731" i="1"/>
  <c r="AZ732" i="1"/>
  <c r="AZ733" i="1"/>
  <c r="AZ734" i="1"/>
  <c r="AZ735" i="1"/>
  <c r="AZ736" i="1"/>
  <c r="AZ737" i="1"/>
  <c r="AZ738" i="1"/>
  <c r="AZ739" i="1"/>
  <c r="AZ740" i="1"/>
  <c r="AZ741" i="1"/>
  <c r="AZ742" i="1"/>
  <c r="AZ743" i="1"/>
  <c r="AZ744" i="1"/>
  <c r="AZ745" i="1"/>
  <c r="AZ746" i="1"/>
  <c r="AZ747" i="1"/>
  <c r="AZ748" i="1"/>
  <c r="AZ749" i="1"/>
  <c r="AZ750" i="1"/>
  <c r="AZ751" i="1"/>
  <c r="AZ752" i="1"/>
  <c r="AZ753" i="1"/>
  <c r="AZ754" i="1"/>
  <c r="AZ755" i="1"/>
  <c r="AZ756" i="1"/>
  <c r="AZ757" i="1"/>
  <c r="AZ758" i="1"/>
  <c r="AZ759" i="1"/>
  <c r="AZ760" i="1"/>
  <c r="AZ761" i="1"/>
  <c r="AZ762" i="1"/>
  <c r="AZ763" i="1"/>
  <c r="AZ764" i="1"/>
  <c r="AZ765" i="1"/>
  <c r="AZ766" i="1"/>
  <c r="AZ767" i="1"/>
  <c r="AZ768" i="1"/>
  <c r="AZ769" i="1"/>
  <c r="AZ770" i="1"/>
  <c r="AZ771" i="1"/>
  <c r="AZ772" i="1"/>
  <c r="AZ773" i="1"/>
  <c r="AZ774" i="1"/>
  <c r="AZ775" i="1"/>
  <c r="AZ776" i="1"/>
  <c r="AZ777" i="1"/>
  <c r="AZ778" i="1"/>
  <c r="AZ779" i="1"/>
  <c r="AZ780" i="1"/>
  <c r="AZ781" i="1"/>
  <c r="AZ782" i="1"/>
  <c r="AZ783" i="1"/>
  <c r="AZ784" i="1"/>
  <c r="AZ785" i="1"/>
  <c r="AZ786" i="1"/>
  <c r="AZ787" i="1"/>
  <c r="AZ788" i="1"/>
  <c r="AZ789" i="1"/>
  <c r="AZ790" i="1"/>
  <c r="AZ791" i="1"/>
  <c r="AZ792" i="1"/>
  <c r="AZ793" i="1"/>
  <c r="AZ794" i="1"/>
  <c r="AZ795" i="1"/>
  <c r="AZ796" i="1"/>
  <c r="AZ797" i="1"/>
  <c r="AZ798" i="1"/>
  <c r="AZ799" i="1"/>
  <c r="AZ800" i="1"/>
  <c r="AZ801" i="1"/>
  <c r="AZ802" i="1"/>
  <c r="AZ803" i="1"/>
  <c r="AZ804" i="1"/>
  <c r="AZ805" i="1"/>
  <c r="AZ806" i="1"/>
  <c r="AZ807" i="1"/>
  <c r="AZ808" i="1"/>
  <c r="AZ809" i="1"/>
  <c r="AZ810" i="1"/>
  <c r="AZ811" i="1"/>
  <c r="AZ812" i="1"/>
  <c r="AZ813" i="1"/>
  <c r="AZ814" i="1"/>
  <c r="AZ815" i="1"/>
  <c r="AZ816" i="1"/>
  <c r="AZ817" i="1"/>
  <c r="AZ818" i="1"/>
  <c r="AZ819" i="1"/>
  <c r="AZ820" i="1"/>
  <c r="AZ821" i="1"/>
  <c r="AZ822" i="1"/>
  <c r="AZ823" i="1"/>
  <c r="AZ824" i="1"/>
  <c r="AZ825" i="1"/>
  <c r="AZ826" i="1"/>
  <c r="AZ827" i="1"/>
  <c r="AZ828" i="1"/>
  <c r="AZ829" i="1"/>
  <c r="AZ830" i="1"/>
  <c r="AZ831" i="1"/>
  <c r="AZ832" i="1"/>
  <c r="AZ833" i="1"/>
  <c r="AZ834" i="1"/>
  <c r="AZ835" i="1"/>
  <c r="AZ836" i="1"/>
  <c r="AZ837" i="1"/>
  <c r="AZ838" i="1"/>
  <c r="AZ839" i="1"/>
  <c r="AZ840" i="1"/>
  <c r="AZ841" i="1"/>
  <c r="AZ842" i="1"/>
  <c r="AZ843" i="1"/>
  <c r="AZ844" i="1"/>
  <c r="AZ845" i="1"/>
  <c r="AZ846" i="1"/>
  <c r="AZ847" i="1"/>
  <c r="AZ848" i="1"/>
  <c r="AZ849" i="1"/>
  <c r="AZ850" i="1"/>
  <c r="AZ851" i="1"/>
  <c r="AZ852" i="1"/>
  <c r="AZ853" i="1"/>
  <c r="AZ854" i="1"/>
  <c r="AZ855" i="1"/>
  <c r="AZ856" i="1"/>
  <c r="AZ857" i="1"/>
  <c r="AZ858" i="1"/>
  <c r="AZ859" i="1"/>
  <c r="AZ860" i="1"/>
  <c r="AZ861" i="1"/>
  <c r="AZ862" i="1"/>
  <c r="AZ863" i="1"/>
  <c r="AZ864" i="1"/>
  <c r="AZ865" i="1"/>
  <c r="AZ866" i="1"/>
  <c r="AZ867" i="1"/>
  <c r="AZ868" i="1"/>
  <c r="AZ869" i="1"/>
  <c r="AZ870" i="1"/>
  <c r="AZ871" i="1"/>
  <c r="AZ872" i="1"/>
  <c r="AZ873" i="1"/>
  <c r="AZ874" i="1"/>
  <c r="AZ875" i="1"/>
  <c r="AZ876" i="1"/>
  <c r="AZ877" i="1"/>
  <c r="AZ878" i="1"/>
  <c r="AZ879" i="1"/>
  <c r="AZ880" i="1"/>
  <c r="AZ881" i="1"/>
  <c r="AZ882" i="1"/>
  <c r="AZ883" i="1"/>
  <c r="AZ884" i="1"/>
  <c r="AZ885" i="1"/>
  <c r="AZ886" i="1"/>
  <c r="AZ887" i="1"/>
  <c r="AZ888" i="1"/>
  <c r="AZ889" i="1"/>
  <c r="AZ890" i="1"/>
  <c r="AZ891" i="1"/>
  <c r="AZ892" i="1"/>
  <c r="AZ893" i="1"/>
  <c r="AZ894" i="1"/>
  <c r="AZ895" i="1"/>
  <c r="AZ896" i="1"/>
  <c r="AZ897" i="1"/>
  <c r="AZ898" i="1"/>
  <c r="AZ899" i="1"/>
  <c r="AZ900" i="1"/>
  <c r="AZ901" i="1"/>
  <c r="AZ902" i="1"/>
  <c r="AZ903" i="1"/>
  <c r="AZ904" i="1"/>
  <c r="AZ905" i="1"/>
  <c r="AZ906" i="1"/>
  <c r="AZ907" i="1"/>
  <c r="AZ908" i="1"/>
  <c r="AZ909" i="1"/>
  <c r="AZ910" i="1"/>
  <c r="AZ911" i="1"/>
  <c r="AZ912" i="1"/>
  <c r="AZ913" i="1"/>
  <c r="AZ914" i="1"/>
  <c r="AZ915" i="1"/>
  <c r="AZ916" i="1"/>
  <c r="AZ917" i="1"/>
  <c r="AZ918" i="1"/>
  <c r="AZ919" i="1"/>
  <c r="AZ920" i="1"/>
  <c r="AZ921" i="1"/>
  <c r="AZ922" i="1"/>
  <c r="AZ923" i="1"/>
  <c r="AZ924" i="1"/>
  <c r="AZ925" i="1"/>
  <c r="AZ926" i="1"/>
  <c r="AZ927" i="1"/>
  <c r="AZ928" i="1"/>
  <c r="AZ929" i="1"/>
  <c r="AZ930" i="1"/>
  <c r="AZ931" i="1"/>
  <c r="AZ932" i="1"/>
  <c r="AZ933" i="1"/>
  <c r="AZ934" i="1"/>
  <c r="AZ935" i="1"/>
  <c r="AZ936" i="1"/>
  <c r="AZ937" i="1"/>
  <c r="AZ938" i="1"/>
  <c r="AZ939" i="1"/>
  <c r="AZ940" i="1"/>
  <c r="AZ941" i="1"/>
  <c r="AZ942" i="1"/>
  <c r="AZ943" i="1"/>
  <c r="AZ944" i="1"/>
  <c r="AZ945" i="1"/>
  <c r="AZ946" i="1"/>
  <c r="AZ947" i="1"/>
  <c r="AZ948" i="1"/>
  <c r="AZ949" i="1"/>
  <c r="AZ950" i="1"/>
  <c r="AZ951" i="1"/>
  <c r="AZ952" i="1"/>
  <c r="AZ953" i="1"/>
  <c r="AZ954" i="1"/>
  <c r="AZ955" i="1"/>
  <c r="AZ956" i="1"/>
  <c r="AZ957" i="1"/>
  <c r="AZ958" i="1"/>
  <c r="AZ959" i="1"/>
  <c r="AZ960" i="1"/>
  <c r="AZ961" i="1"/>
  <c r="AZ962" i="1"/>
  <c r="AZ963" i="1"/>
  <c r="AZ964" i="1"/>
  <c r="AZ965" i="1"/>
  <c r="AZ966" i="1"/>
  <c r="AZ967" i="1"/>
  <c r="AZ968" i="1"/>
  <c r="AZ969" i="1"/>
  <c r="AZ970" i="1"/>
  <c r="AZ971" i="1"/>
  <c r="AZ972" i="1"/>
  <c r="AZ973" i="1"/>
  <c r="AZ974" i="1"/>
  <c r="AZ975" i="1"/>
  <c r="AZ976" i="1"/>
  <c r="AZ977" i="1"/>
  <c r="AZ978" i="1"/>
  <c r="AZ979" i="1"/>
  <c r="AZ980" i="1"/>
  <c r="AZ981" i="1"/>
  <c r="AZ982" i="1"/>
  <c r="AZ983" i="1"/>
  <c r="AZ984" i="1"/>
  <c r="AZ985" i="1"/>
  <c r="AZ986" i="1"/>
  <c r="AZ987" i="1"/>
  <c r="AZ988" i="1"/>
  <c r="AZ989" i="1"/>
  <c r="AZ990" i="1"/>
  <c r="AZ991" i="1"/>
  <c r="AZ992" i="1"/>
  <c r="AZ993" i="1"/>
  <c r="AZ994" i="1"/>
  <c r="AZ995" i="1"/>
  <c r="AZ996" i="1"/>
  <c r="AZ997" i="1"/>
  <c r="AZ998" i="1"/>
  <c r="AZ999" i="1"/>
  <c r="AZ1000" i="1"/>
  <c r="AZ1001" i="1"/>
  <c r="AZ1002" i="1"/>
  <c r="AZ1003" i="1"/>
  <c r="AZ1004" i="1"/>
  <c r="AZ1005" i="1"/>
  <c r="AZ1006" i="1"/>
  <c r="AZ1007" i="1"/>
  <c r="AZ1008" i="1"/>
  <c r="AZ1009" i="1"/>
  <c r="AZ1010" i="1"/>
  <c r="AZ1011" i="1"/>
  <c r="AZ1012" i="1"/>
  <c r="AZ1013" i="1"/>
  <c r="AZ1014" i="1"/>
  <c r="AZ1015" i="1"/>
  <c r="AZ1016" i="1"/>
  <c r="AZ1017" i="1"/>
  <c r="AZ1018" i="1"/>
  <c r="AZ1019" i="1"/>
  <c r="AZ1020" i="1"/>
  <c r="AZ1021" i="1"/>
  <c r="AZ1022" i="1"/>
  <c r="AZ1023" i="1"/>
  <c r="AZ1024" i="1"/>
  <c r="AZ1025" i="1"/>
  <c r="AZ1026" i="1"/>
  <c r="AZ1027" i="1"/>
  <c r="AZ1028" i="1"/>
  <c r="AZ1029" i="1"/>
  <c r="AZ1030" i="1"/>
  <c r="AZ1031" i="1"/>
  <c r="AZ1032" i="1"/>
  <c r="AZ1033" i="1"/>
  <c r="AZ1034" i="1"/>
  <c r="AZ1035" i="1"/>
  <c r="AZ1036" i="1"/>
  <c r="AZ1037" i="1"/>
  <c r="AZ1038" i="1"/>
  <c r="AZ1039" i="1"/>
  <c r="AZ1040" i="1"/>
  <c r="AZ1041" i="1"/>
  <c r="AZ1042" i="1"/>
  <c r="AZ1043" i="1"/>
  <c r="AZ1044" i="1"/>
  <c r="AZ1045" i="1"/>
  <c r="AZ1046" i="1"/>
  <c r="AZ1047" i="1"/>
  <c r="AZ1048" i="1"/>
  <c r="AZ1049" i="1"/>
  <c r="AZ1050" i="1"/>
  <c r="AZ1051" i="1"/>
  <c r="AZ1052" i="1"/>
  <c r="AZ1053" i="1"/>
  <c r="AZ1054" i="1"/>
  <c r="AZ1055" i="1"/>
  <c r="AZ1056" i="1"/>
  <c r="AZ1057" i="1"/>
  <c r="AZ1058" i="1"/>
  <c r="AZ1059" i="1"/>
  <c r="AZ1060" i="1"/>
  <c r="AZ1061" i="1"/>
  <c r="AZ1062" i="1"/>
  <c r="AZ1063" i="1"/>
  <c r="AZ1064" i="1"/>
  <c r="AZ1065" i="1"/>
  <c r="AZ1066" i="1"/>
  <c r="AZ1067" i="1"/>
  <c r="AZ1068" i="1"/>
  <c r="AZ1069" i="1"/>
  <c r="AZ1070" i="1"/>
  <c r="AZ1071" i="1"/>
  <c r="AZ1072" i="1"/>
  <c r="AZ1073" i="1"/>
  <c r="AZ1074" i="1"/>
  <c r="AZ1075" i="1"/>
  <c r="AZ1076" i="1"/>
  <c r="AZ1077" i="1"/>
  <c r="AZ1078" i="1"/>
  <c r="AZ1079" i="1"/>
  <c r="AZ1080" i="1"/>
  <c r="AZ1081" i="1"/>
  <c r="AZ1082" i="1"/>
  <c r="AZ1083" i="1"/>
  <c r="AZ1084" i="1"/>
  <c r="AZ1085" i="1"/>
  <c r="AZ1086" i="1"/>
  <c r="AZ1087" i="1"/>
  <c r="AZ1088" i="1"/>
  <c r="AZ1089" i="1"/>
  <c r="AZ1090" i="1"/>
  <c r="AZ1091" i="1"/>
  <c r="AZ1092" i="1"/>
  <c r="AZ1093" i="1"/>
  <c r="AZ1094" i="1"/>
  <c r="AZ1095" i="1"/>
  <c r="AZ1096" i="1"/>
  <c r="AZ1097" i="1"/>
  <c r="AZ1098" i="1"/>
  <c r="AZ1099" i="1"/>
  <c r="AZ1100" i="1"/>
  <c r="AZ1101" i="1"/>
  <c r="AZ1102" i="1"/>
  <c r="AZ1103" i="1"/>
  <c r="AZ1104" i="1"/>
  <c r="AZ1105" i="1"/>
  <c r="AZ1106" i="1"/>
  <c r="AZ1107" i="1"/>
  <c r="AZ1108" i="1"/>
  <c r="AZ1109" i="1"/>
  <c r="AZ1110" i="1"/>
  <c r="AZ1111" i="1"/>
  <c r="AZ1112" i="1"/>
  <c r="AZ1113" i="1"/>
  <c r="AZ1114" i="1"/>
  <c r="AZ1115" i="1"/>
  <c r="AZ1116" i="1"/>
  <c r="AZ1117" i="1"/>
  <c r="AZ1118" i="1"/>
  <c r="AZ1119" i="1"/>
  <c r="AZ1120" i="1"/>
  <c r="AZ1121" i="1"/>
  <c r="AZ1122" i="1"/>
  <c r="AZ1123" i="1"/>
  <c r="AZ1124" i="1"/>
  <c r="AZ1125" i="1"/>
  <c r="AZ1126" i="1"/>
  <c r="AZ1127" i="1"/>
  <c r="AZ1128" i="1"/>
  <c r="AZ1129" i="1"/>
  <c r="AZ1130" i="1"/>
  <c r="AZ1131" i="1"/>
  <c r="AZ1132" i="1"/>
  <c r="AZ1133" i="1"/>
  <c r="AZ1134" i="1"/>
  <c r="AZ1135" i="1"/>
  <c r="AZ1136" i="1"/>
  <c r="AZ1137" i="1"/>
  <c r="AZ1138" i="1"/>
  <c r="AZ1139" i="1"/>
  <c r="AZ1140" i="1"/>
  <c r="AZ1141" i="1"/>
  <c r="AZ1142" i="1"/>
  <c r="AZ1143" i="1"/>
  <c r="AZ1144" i="1"/>
  <c r="AZ1145" i="1"/>
  <c r="AZ1146" i="1"/>
  <c r="AZ1147" i="1"/>
  <c r="AZ1148" i="1"/>
  <c r="AZ1149" i="1"/>
  <c r="AZ1150" i="1"/>
  <c r="AZ1151" i="1"/>
  <c r="AZ1152" i="1"/>
  <c r="AZ1153" i="1"/>
  <c r="AZ1154" i="1"/>
  <c r="AZ1155" i="1"/>
  <c r="AZ1156" i="1"/>
  <c r="AZ1157" i="1"/>
  <c r="AZ1158" i="1"/>
  <c r="AZ1159" i="1"/>
  <c r="AZ1160" i="1"/>
  <c r="AZ1161" i="1"/>
  <c r="AZ1162" i="1"/>
  <c r="AZ1163" i="1"/>
  <c r="AZ1164" i="1"/>
  <c r="AZ1165" i="1"/>
  <c r="AZ1166" i="1"/>
  <c r="AZ1167" i="1"/>
  <c r="AZ1168" i="1"/>
  <c r="AZ1169" i="1"/>
  <c r="AZ1170" i="1"/>
  <c r="AZ1171" i="1"/>
  <c r="AZ1172" i="1"/>
  <c r="AZ1173" i="1"/>
  <c r="AZ1174" i="1"/>
  <c r="AZ1175" i="1"/>
  <c r="AZ1176" i="1"/>
  <c r="AZ1177" i="1"/>
  <c r="AZ1178" i="1"/>
  <c r="AZ1179" i="1"/>
  <c r="AZ1180" i="1"/>
  <c r="AZ1181" i="1"/>
  <c r="AZ1182" i="1"/>
  <c r="AZ1183" i="1"/>
  <c r="AZ1184" i="1"/>
  <c r="AZ1185" i="1"/>
  <c r="AZ1186" i="1"/>
  <c r="AZ1187" i="1"/>
  <c r="AZ1188" i="1"/>
  <c r="AZ1189" i="1"/>
  <c r="AZ1190" i="1"/>
  <c r="AZ1191" i="1"/>
  <c r="AZ1192" i="1"/>
  <c r="AZ1193" i="1"/>
  <c r="AZ1194" i="1"/>
  <c r="AZ1195" i="1"/>
  <c r="AZ1196" i="1"/>
  <c r="AZ1197" i="1"/>
  <c r="AZ1198" i="1"/>
  <c r="AZ1199" i="1"/>
  <c r="AZ1200" i="1"/>
  <c r="AZ1201" i="1"/>
  <c r="AZ1202" i="1"/>
  <c r="AZ1203" i="1"/>
  <c r="AZ1204" i="1"/>
  <c r="AZ1205" i="1"/>
  <c r="AZ1206" i="1"/>
  <c r="AZ1207" i="1"/>
  <c r="AZ1208" i="1"/>
  <c r="AZ1209" i="1"/>
  <c r="AZ1210" i="1"/>
  <c r="AZ1211" i="1"/>
  <c r="AZ1212" i="1"/>
  <c r="AZ1213" i="1"/>
  <c r="AZ1214" i="1"/>
  <c r="AZ1215" i="1"/>
  <c r="AZ1216" i="1"/>
  <c r="AZ1217" i="1"/>
  <c r="AZ1218" i="1"/>
  <c r="AZ1219" i="1"/>
  <c r="AZ1220" i="1"/>
  <c r="AZ1221" i="1"/>
  <c r="AZ1222" i="1"/>
  <c r="AZ1223" i="1"/>
  <c r="AZ1224" i="1"/>
  <c r="AZ1225" i="1"/>
  <c r="AZ1226" i="1"/>
  <c r="AZ1227" i="1"/>
  <c r="AZ1228" i="1"/>
  <c r="AZ1229" i="1"/>
  <c r="AZ1230" i="1"/>
  <c r="AZ1231" i="1"/>
  <c r="AZ1232" i="1"/>
  <c r="AZ1233" i="1"/>
  <c r="AZ1234" i="1"/>
  <c r="AZ1235" i="1"/>
  <c r="AZ1236" i="1"/>
  <c r="AZ1237" i="1"/>
  <c r="AZ1238" i="1"/>
  <c r="AZ1239" i="1"/>
  <c r="AZ1240" i="1"/>
  <c r="AZ1241" i="1"/>
  <c r="AZ1242" i="1"/>
  <c r="AZ1243" i="1"/>
  <c r="AZ1244" i="1"/>
  <c r="AZ1245" i="1"/>
  <c r="AZ1246" i="1"/>
  <c r="AZ1247" i="1"/>
  <c r="AZ1248" i="1"/>
  <c r="AZ1249" i="1"/>
  <c r="AZ1250" i="1"/>
  <c r="AZ1251" i="1"/>
  <c r="AZ1252" i="1"/>
  <c r="AZ1253" i="1"/>
  <c r="AZ1254" i="1"/>
  <c r="AZ1255" i="1"/>
  <c r="AZ1256" i="1"/>
  <c r="AZ1257" i="1"/>
  <c r="AZ1258" i="1"/>
  <c r="AZ1259" i="1"/>
  <c r="AZ1260" i="1"/>
  <c r="AZ1261" i="1"/>
  <c r="AZ1262" i="1"/>
  <c r="AZ1263" i="1"/>
  <c r="AZ1264" i="1"/>
  <c r="AZ1265" i="1"/>
  <c r="AZ1266" i="1"/>
  <c r="AZ1267" i="1"/>
  <c r="AZ1268" i="1"/>
  <c r="AZ1269" i="1"/>
  <c r="AZ1270" i="1"/>
  <c r="AZ1271" i="1"/>
  <c r="AZ1272" i="1"/>
  <c r="AZ1273" i="1"/>
  <c r="AZ1274" i="1"/>
  <c r="AZ1275" i="1"/>
  <c r="AZ1276" i="1"/>
  <c r="AZ1277" i="1"/>
  <c r="AZ1278" i="1"/>
  <c r="AZ1279" i="1"/>
  <c r="AZ1280" i="1"/>
  <c r="AZ1281" i="1"/>
  <c r="AZ1282" i="1"/>
  <c r="AZ1283" i="1"/>
  <c r="AZ1284" i="1"/>
  <c r="AZ1285" i="1"/>
  <c r="AZ1286" i="1"/>
  <c r="AZ1287" i="1"/>
  <c r="AZ1288" i="1"/>
  <c r="AZ1289" i="1"/>
  <c r="AZ1290" i="1"/>
  <c r="AZ1291" i="1"/>
  <c r="AZ1292" i="1"/>
  <c r="AZ1293" i="1"/>
  <c r="AZ1294" i="1"/>
  <c r="AZ1295" i="1"/>
  <c r="AZ1296" i="1"/>
  <c r="AZ1297" i="1"/>
  <c r="AZ1298" i="1"/>
  <c r="AZ1299" i="1"/>
  <c r="AZ1300" i="1"/>
  <c r="AZ1301" i="1"/>
  <c r="AZ1302" i="1"/>
  <c r="AZ1303" i="1"/>
  <c r="AZ1304" i="1"/>
  <c r="AZ1305" i="1"/>
  <c r="AZ1306" i="1"/>
  <c r="AZ1307" i="1"/>
  <c r="AZ1308" i="1"/>
  <c r="AZ1309" i="1"/>
  <c r="AZ1310" i="1"/>
  <c r="AZ1311" i="1"/>
  <c r="AZ1312" i="1"/>
  <c r="AZ1313" i="1"/>
  <c r="AZ1314" i="1"/>
  <c r="AZ1315" i="1"/>
  <c r="AZ1316" i="1"/>
  <c r="AZ1317" i="1"/>
  <c r="AZ1318" i="1"/>
  <c r="AZ1319" i="1"/>
  <c r="AZ1320" i="1"/>
  <c r="AZ1321" i="1"/>
  <c r="AZ1322" i="1"/>
  <c r="AZ1323" i="1"/>
  <c r="AZ1324" i="1"/>
  <c r="AZ1325" i="1"/>
  <c r="AZ1326" i="1"/>
  <c r="AZ1327" i="1"/>
  <c r="AZ1328" i="1"/>
  <c r="AZ1329" i="1"/>
  <c r="AZ1330" i="1"/>
  <c r="AZ1331" i="1"/>
  <c r="AZ1332" i="1"/>
  <c r="AZ1333" i="1"/>
  <c r="AZ1334" i="1"/>
  <c r="AZ1335" i="1"/>
  <c r="AZ1336" i="1"/>
  <c r="AZ1337" i="1"/>
  <c r="AZ1338" i="1"/>
  <c r="AZ1339" i="1"/>
  <c r="AZ1340" i="1"/>
  <c r="AZ1341" i="1"/>
  <c r="AZ1342" i="1"/>
  <c r="AZ1343" i="1"/>
  <c r="AZ1344" i="1"/>
  <c r="AZ1345" i="1"/>
  <c r="AZ1346" i="1"/>
  <c r="AZ1347" i="1"/>
  <c r="AZ1348" i="1"/>
  <c r="AZ1349" i="1"/>
  <c r="AZ1350" i="1"/>
  <c r="AZ1351" i="1"/>
  <c r="AZ1352" i="1"/>
  <c r="AZ1353" i="1"/>
  <c r="AZ1354" i="1"/>
  <c r="AZ1355" i="1"/>
  <c r="AZ1356" i="1"/>
  <c r="AZ1357" i="1"/>
  <c r="AZ1358" i="1"/>
  <c r="AZ1359" i="1"/>
  <c r="AZ1360" i="1"/>
  <c r="AZ1361" i="1"/>
  <c r="AZ1362" i="1"/>
  <c r="AZ1363" i="1"/>
  <c r="AZ1364" i="1"/>
  <c r="AZ1365" i="1"/>
  <c r="AZ1366" i="1"/>
  <c r="AZ1367" i="1"/>
  <c r="AZ1368" i="1"/>
  <c r="AZ1369" i="1"/>
  <c r="AZ1370" i="1"/>
  <c r="AZ1371" i="1"/>
  <c r="AZ1372" i="1"/>
  <c r="AZ1373" i="1"/>
  <c r="AZ1374" i="1"/>
  <c r="AZ1375" i="1"/>
  <c r="AZ1376" i="1"/>
  <c r="AZ1377" i="1"/>
  <c r="AZ1378" i="1"/>
  <c r="AZ1379" i="1"/>
  <c r="AZ1380" i="1"/>
  <c r="AZ1381" i="1"/>
  <c r="AZ1382" i="1"/>
  <c r="AZ1383" i="1"/>
  <c r="AZ1384" i="1"/>
  <c r="AZ1385" i="1"/>
  <c r="AZ1386" i="1"/>
  <c r="AZ1387" i="1"/>
  <c r="AZ1388" i="1"/>
  <c r="AZ1389" i="1"/>
  <c r="AZ1390" i="1"/>
  <c r="AZ1391" i="1"/>
  <c r="AZ1392" i="1"/>
  <c r="AZ1393" i="1"/>
  <c r="AZ1394" i="1"/>
  <c r="AZ1395" i="1"/>
  <c r="AZ1396" i="1"/>
  <c r="AZ1397" i="1"/>
  <c r="AZ1398" i="1"/>
  <c r="AZ1399" i="1"/>
  <c r="AZ1400" i="1"/>
  <c r="AZ1401" i="1"/>
  <c r="AZ1402" i="1"/>
  <c r="AZ1403" i="1"/>
  <c r="AZ1404" i="1"/>
  <c r="AZ1405" i="1"/>
  <c r="AZ1406" i="1"/>
  <c r="AZ1407" i="1"/>
  <c r="AZ1408" i="1"/>
  <c r="AZ1409" i="1"/>
  <c r="AZ1410" i="1"/>
  <c r="AZ1411" i="1"/>
  <c r="AZ1412" i="1"/>
  <c r="AZ1413" i="1"/>
  <c r="AZ1414" i="1"/>
  <c r="AZ1415" i="1"/>
  <c r="AZ1416" i="1"/>
  <c r="AZ1417" i="1"/>
  <c r="AZ1418" i="1"/>
  <c r="AZ1419" i="1"/>
  <c r="AZ1420" i="1"/>
  <c r="AZ1421" i="1"/>
  <c r="AZ1422" i="1"/>
  <c r="AZ1423" i="1"/>
  <c r="AZ1424" i="1"/>
  <c r="AZ1425" i="1"/>
  <c r="AZ1426" i="1"/>
  <c r="AZ1427" i="1"/>
  <c r="AZ1428" i="1"/>
  <c r="AZ1429" i="1"/>
  <c r="AZ1430" i="1"/>
  <c r="AZ1431" i="1"/>
  <c r="AZ1432" i="1"/>
  <c r="AZ1433" i="1"/>
  <c r="AZ1434" i="1"/>
  <c r="AZ1435" i="1"/>
  <c r="AZ1436" i="1"/>
  <c r="AZ1437" i="1"/>
  <c r="AZ1438" i="1"/>
  <c r="AZ1439" i="1"/>
  <c r="AZ1440" i="1"/>
  <c r="AZ1441" i="1"/>
  <c r="AZ1442" i="1"/>
  <c r="AZ1443" i="1"/>
  <c r="AZ1444" i="1"/>
  <c r="AZ1445" i="1"/>
  <c r="AZ1446" i="1"/>
  <c r="AZ1447" i="1"/>
  <c r="AZ1448" i="1"/>
  <c r="AZ1449" i="1"/>
  <c r="AZ1450" i="1"/>
  <c r="AZ1451" i="1"/>
  <c r="AZ1452" i="1"/>
  <c r="AZ1453" i="1"/>
  <c r="AZ1454" i="1"/>
  <c r="AZ1455" i="1"/>
  <c r="AZ1456" i="1"/>
  <c r="AZ1457" i="1"/>
  <c r="AZ1458" i="1"/>
  <c r="AZ1459" i="1"/>
  <c r="AZ1460" i="1"/>
  <c r="AZ1461" i="1"/>
  <c r="AZ1462" i="1"/>
  <c r="AZ1463" i="1"/>
  <c r="AZ1464" i="1"/>
  <c r="AZ1465" i="1"/>
  <c r="AZ1466" i="1"/>
  <c r="AZ1467" i="1"/>
  <c r="AZ1468" i="1"/>
  <c r="AZ1469" i="1"/>
  <c r="AZ1470" i="1"/>
  <c r="AZ1471" i="1"/>
  <c r="AZ1472" i="1"/>
  <c r="AZ1473" i="1"/>
  <c r="AZ1474" i="1"/>
  <c r="AZ1475" i="1"/>
  <c r="AZ1476" i="1"/>
  <c r="AZ1477" i="1"/>
  <c r="AZ1478" i="1"/>
  <c r="AZ1479" i="1"/>
  <c r="AZ1480" i="1"/>
  <c r="AZ1481" i="1"/>
  <c r="AZ1482" i="1"/>
  <c r="AZ1483" i="1"/>
  <c r="AZ1484" i="1"/>
  <c r="AZ1485" i="1"/>
  <c r="AZ1486" i="1"/>
  <c r="AZ1487" i="1"/>
  <c r="AZ1488" i="1"/>
  <c r="AZ1489" i="1"/>
  <c r="AZ1490" i="1"/>
  <c r="AZ1491" i="1"/>
  <c r="AZ1492" i="1"/>
  <c r="AZ1493" i="1"/>
  <c r="AZ1494" i="1"/>
  <c r="AZ1495" i="1"/>
  <c r="AZ1496" i="1"/>
  <c r="AZ1497" i="1"/>
  <c r="AZ1498" i="1"/>
  <c r="AZ1499" i="1"/>
  <c r="AZ1500" i="1"/>
  <c r="AZ1501" i="1"/>
  <c r="AZ1502" i="1"/>
  <c r="AZ1503" i="1"/>
  <c r="AZ1504" i="1"/>
  <c r="AZ1505" i="1"/>
  <c r="AZ1506" i="1"/>
  <c r="AZ1507" i="1"/>
  <c r="AZ1508" i="1"/>
  <c r="AZ1509" i="1"/>
  <c r="AZ1510" i="1"/>
  <c r="AZ1511" i="1"/>
  <c r="AZ1512" i="1"/>
  <c r="AZ1513" i="1"/>
  <c r="AZ1514" i="1"/>
  <c r="AZ1515" i="1"/>
  <c r="AZ1516" i="1"/>
  <c r="AZ1517" i="1"/>
  <c r="AZ1518" i="1"/>
  <c r="AZ1519" i="1"/>
  <c r="AZ1520" i="1"/>
  <c r="AZ1521" i="1"/>
  <c r="AZ1522" i="1"/>
  <c r="AZ1523" i="1"/>
  <c r="AZ1524" i="1"/>
  <c r="AZ1525" i="1"/>
  <c r="AZ1526" i="1"/>
  <c r="AZ1527" i="1"/>
  <c r="AZ1528" i="1"/>
  <c r="AZ1529" i="1"/>
  <c r="AZ1530" i="1"/>
  <c r="AZ1531" i="1"/>
  <c r="AZ1532" i="1"/>
  <c r="AZ1533" i="1"/>
  <c r="AZ1534" i="1"/>
  <c r="AZ1535" i="1"/>
  <c r="AZ1536" i="1"/>
  <c r="AZ1537" i="1"/>
  <c r="AZ1538" i="1"/>
  <c r="AZ1539" i="1"/>
  <c r="AZ1540" i="1"/>
  <c r="AZ1541" i="1"/>
  <c r="AZ1542" i="1"/>
  <c r="AZ1543" i="1"/>
  <c r="AZ1544" i="1"/>
  <c r="AZ1545" i="1"/>
  <c r="AZ1546" i="1"/>
  <c r="AZ1547" i="1"/>
  <c r="AZ1548" i="1"/>
  <c r="AZ1549" i="1"/>
  <c r="AZ1550" i="1"/>
  <c r="AZ1551" i="1"/>
  <c r="AZ1552" i="1"/>
  <c r="AZ1553" i="1"/>
  <c r="AZ1554" i="1"/>
  <c r="AZ1555" i="1"/>
  <c r="AZ1556" i="1"/>
  <c r="AZ1557" i="1"/>
  <c r="AZ1558" i="1"/>
  <c r="AZ1559" i="1"/>
  <c r="AZ1560" i="1"/>
  <c r="AZ1561" i="1"/>
  <c r="AZ1562" i="1"/>
  <c r="AZ1563" i="1"/>
  <c r="AZ1564" i="1"/>
  <c r="AZ1565" i="1"/>
  <c r="AZ1566" i="1"/>
  <c r="AZ1567" i="1"/>
  <c r="AZ1568" i="1"/>
  <c r="AZ1569" i="1"/>
  <c r="AZ1570" i="1"/>
  <c r="AZ1571" i="1"/>
  <c r="AZ1572" i="1"/>
  <c r="AZ1573" i="1"/>
  <c r="AZ1574" i="1"/>
  <c r="AZ1575" i="1"/>
  <c r="AZ1576" i="1"/>
  <c r="AZ1577" i="1"/>
  <c r="AZ1578" i="1"/>
  <c r="AZ1579" i="1"/>
  <c r="AZ1580" i="1"/>
  <c r="AZ1581" i="1"/>
  <c r="AZ1582" i="1"/>
  <c r="AZ1583" i="1"/>
  <c r="AZ1584" i="1"/>
  <c r="AZ1585" i="1"/>
  <c r="AZ1586" i="1"/>
  <c r="AZ1587" i="1"/>
  <c r="AZ1588" i="1"/>
  <c r="AZ1589" i="1"/>
  <c r="AZ1590" i="1"/>
  <c r="AZ1591" i="1"/>
  <c r="AZ1592" i="1"/>
  <c r="AZ1593" i="1"/>
  <c r="AZ1594" i="1"/>
  <c r="AZ1595" i="1"/>
  <c r="AZ1596" i="1"/>
  <c r="AZ1597" i="1"/>
  <c r="AZ1598" i="1"/>
  <c r="AZ1599" i="1"/>
  <c r="AZ1600" i="1"/>
  <c r="AZ1601" i="1"/>
  <c r="AZ1602" i="1"/>
  <c r="AZ1603" i="1"/>
  <c r="AZ1604" i="1"/>
  <c r="AZ1605" i="1"/>
  <c r="AZ1606" i="1"/>
  <c r="AZ1607" i="1"/>
  <c r="AZ1608" i="1"/>
  <c r="AZ1609" i="1"/>
  <c r="AZ1610" i="1"/>
  <c r="AZ1611" i="1"/>
  <c r="AZ1612" i="1"/>
  <c r="AZ1613" i="1"/>
  <c r="AZ1614" i="1"/>
  <c r="AZ1615" i="1"/>
  <c r="AZ1616" i="1"/>
  <c r="AZ1617" i="1"/>
  <c r="AZ1618" i="1"/>
  <c r="AZ1619" i="1"/>
  <c r="AZ1620" i="1"/>
  <c r="AZ1621" i="1"/>
  <c r="AZ1622" i="1"/>
  <c r="AZ1623" i="1"/>
  <c r="AZ1624" i="1"/>
  <c r="AZ1625" i="1"/>
  <c r="AZ1626" i="1"/>
  <c r="AZ1627" i="1"/>
  <c r="AZ1628" i="1"/>
  <c r="AZ1629" i="1"/>
  <c r="AZ1630" i="1"/>
  <c r="AZ1631" i="1"/>
  <c r="AZ1632" i="1"/>
  <c r="AZ1633" i="1"/>
  <c r="AZ1634" i="1"/>
  <c r="AZ1635" i="1"/>
  <c r="AZ1636" i="1"/>
  <c r="AZ1637" i="1"/>
  <c r="AZ1638" i="1"/>
  <c r="AZ1639" i="1"/>
  <c r="AZ1640" i="1"/>
  <c r="AZ1641" i="1"/>
  <c r="AZ1642" i="1"/>
  <c r="AZ1643" i="1"/>
  <c r="AZ1644" i="1"/>
  <c r="AZ1645" i="1"/>
  <c r="AZ1646" i="1"/>
  <c r="AZ1647" i="1"/>
  <c r="AZ1648" i="1"/>
  <c r="AZ1649" i="1"/>
  <c r="AZ1650" i="1"/>
  <c r="AZ1651" i="1"/>
  <c r="AZ1652" i="1"/>
  <c r="AZ1653" i="1"/>
  <c r="AZ1654" i="1"/>
  <c r="AZ1655" i="1"/>
  <c r="AZ1656" i="1"/>
  <c r="AZ1657" i="1"/>
  <c r="AZ1658" i="1"/>
  <c r="AZ1659" i="1"/>
  <c r="AZ1660" i="1"/>
  <c r="AZ1661" i="1"/>
  <c r="AZ1662" i="1"/>
  <c r="AZ1663" i="1"/>
  <c r="AZ1664" i="1"/>
  <c r="AZ1665" i="1"/>
  <c r="AZ1666" i="1"/>
  <c r="AZ1667" i="1"/>
  <c r="AZ1668" i="1"/>
  <c r="AZ1669" i="1"/>
  <c r="AZ1670" i="1"/>
  <c r="AZ1671" i="1"/>
  <c r="AZ1672" i="1"/>
  <c r="AZ1673" i="1"/>
  <c r="AZ1674" i="1"/>
  <c r="AZ1675" i="1"/>
  <c r="AZ1676" i="1"/>
  <c r="AZ1677" i="1"/>
  <c r="AZ1678" i="1"/>
  <c r="AZ1679" i="1"/>
  <c r="AZ1680" i="1"/>
  <c r="AZ1681" i="1"/>
  <c r="AZ1682" i="1"/>
  <c r="AZ1683" i="1"/>
  <c r="AZ1684" i="1"/>
  <c r="AZ1685" i="1"/>
  <c r="AZ1686" i="1"/>
  <c r="AZ1687" i="1"/>
  <c r="AZ1688" i="1"/>
  <c r="AZ1689" i="1"/>
  <c r="AZ1690" i="1"/>
  <c r="AZ1691" i="1"/>
  <c r="AZ1692" i="1"/>
  <c r="AZ1693" i="1"/>
  <c r="AZ1694" i="1"/>
  <c r="AZ1695" i="1"/>
  <c r="AZ1696" i="1"/>
  <c r="AZ1697" i="1"/>
  <c r="AZ1698" i="1"/>
  <c r="AZ1699" i="1"/>
  <c r="AZ1700" i="1"/>
  <c r="AZ1701" i="1"/>
  <c r="AZ1702" i="1"/>
  <c r="AZ1703" i="1"/>
  <c r="AZ1704" i="1"/>
  <c r="AZ1705" i="1"/>
  <c r="AZ1706" i="1"/>
  <c r="AZ1707" i="1"/>
  <c r="AZ1708" i="1"/>
  <c r="AZ1709" i="1"/>
  <c r="AZ1710" i="1"/>
  <c r="AZ1711" i="1"/>
  <c r="AZ1712" i="1"/>
  <c r="AZ1713" i="1"/>
  <c r="AZ1714" i="1"/>
  <c r="AZ1715" i="1"/>
  <c r="AZ1716" i="1"/>
  <c r="AZ1717" i="1"/>
  <c r="AZ1718" i="1"/>
  <c r="AZ1719" i="1"/>
  <c r="AZ1720" i="1"/>
  <c r="AZ1721" i="1"/>
  <c r="AZ1722" i="1"/>
  <c r="AZ1723" i="1"/>
  <c r="AZ1724" i="1"/>
  <c r="AZ1725" i="1"/>
  <c r="AZ1726" i="1"/>
  <c r="AZ1727" i="1"/>
  <c r="AZ1728" i="1"/>
  <c r="AZ1729" i="1"/>
  <c r="AZ1730" i="1"/>
  <c r="AZ1731" i="1"/>
  <c r="AZ1732" i="1"/>
  <c r="AZ1733" i="1"/>
  <c r="AZ1734" i="1"/>
  <c r="AZ1735" i="1"/>
  <c r="AZ1736" i="1"/>
  <c r="AZ1737" i="1"/>
  <c r="AZ1738" i="1"/>
  <c r="AZ1739" i="1"/>
  <c r="AZ1740" i="1"/>
  <c r="AZ1741" i="1"/>
  <c r="AZ1742" i="1"/>
  <c r="AZ1743" i="1"/>
  <c r="AZ1744" i="1"/>
  <c r="AZ1745" i="1"/>
  <c r="AZ1746" i="1"/>
  <c r="AZ1747" i="1"/>
  <c r="AZ1748" i="1"/>
  <c r="AZ1749" i="1"/>
  <c r="AZ1750" i="1"/>
  <c r="AZ1751" i="1"/>
  <c r="AZ1752" i="1"/>
  <c r="AZ1753" i="1"/>
  <c r="AZ1754" i="1"/>
  <c r="AZ1755" i="1"/>
  <c r="AZ1756" i="1"/>
  <c r="AZ1757" i="1"/>
  <c r="AZ1758" i="1"/>
  <c r="AZ1759" i="1"/>
  <c r="AZ1760" i="1"/>
  <c r="AZ1761" i="1"/>
  <c r="AZ1762" i="1"/>
  <c r="AZ1763" i="1"/>
  <c r="AZ1764" i="1"/>
  <c r="AZ1765" i="1"/>
  <c r="AZ1766" i="1"/>
  <c r="AZ1767" i="1"/>
  <c r="AZ1768" i="1"/>
  <c r="AZ1769" i="1"/>
  <c r="AZ1770" i="1"/>
  <c r="AZ1771" i="1"/>
  <c r="AZ1772" i="1"/>
  <c r="AZ1773" i="1"/>
  <c r="AZ1774" i="1"/>
  <c r="AZ1775" i="1"/>
  <c r="AZ1776" i="1"/>
  <c r="AZ1777" i="1"/>
  <c r="AZ1778" i="1"/>
  <c r="AZ1779" i="1"/>
  <c r="AZ1780" i="1"/>
  <c r="AZ1781" i="1"/>
  <c r="AZ1782" i="1"/>
  <c r="AZ1783" i="1"/>
  <c r="AZ1784" i="1"/>
  <c r="AZ1785" i="1"/>
  <c r="AZ1786" i="1"/>
  <c r="AZ1787" i="1"/>
  <c r="AZ1788" i="1"/>
  <c r="AZ1789" i="1"/>
  <c r="AZ1790" i="1"/>
  <c r="AZ1791" i="1"/>
  <c r="AZ1792" i="1"/>
  <c r="AZ1793" i="1"/>
  <c r="AZ1794" i="1"/>
  <c r="AZ1795" i="1"/>
  <c r="AZ1796" i="1"/>
  <c r="AZ1797" i="1"/>
  <c r="AZ1798" i="1"/>
  <c r="AZ1799" i="1"/>
  <c r="AZ1800" i="1"/>
  <c r="AZ1801" i="1"/>
  <c r="AZ1802" i="1"/>
  <c r="AZ1803" i="1"/>
  <c r="AZ1804" i="1"/>
  <c r="AZ1805" i="1"/>
  <c r="AZ1806" i="1"/>
  <c r="AZ1807" i="1"/>
  <c r="AZ1808" i="1"/>
  <c r="AZ1809" i="1"/>
  <c r="AZ1810" i="1"/>
  <c r="AZ1811" i="1"/>
  <c r="AZ1812" i="1"/>
  <c r="AZ1813" i="1"/>
  <c r="AZ1814" i="1"/>
  <c r="AZ1815" i="1"/>
  <c r="AZ1816" i="1"/>
  <c r="AZ1817" i="1"/>
  <c r="AZ1818" i="1"/>
  <c r="AZ1819" i="1"/>
  <c r="AZ1820" i="1"/>
  <c r="AZ1821" i="1"/>
  <c r="AZ1822" i="1"/>
  <c r="AZ1823" i="1"/>
  <c r="AZ1824" i="1"/>
  <c r="AZ1825" i="1"/>
  <c r="AZ1826" i="1"/>
  <c r="AZ1827" i="1"/>
  <c r="AZ1828" i="1"/>
  <c r="AZ1829" i="1"/>
  <c r="AZ1830" i="1"/>
  <c r="AZ1831" i="1"/>
  <c r="AZ1832" i="1"/>
  <c r="AZ1833" i="1"/>
  <c r="AZ1834" i="1"/>
  <c r="AZ1835" i="1"/>
  <c r="AZ1836" i="1"/>
  <c r="AZ1837" i="1"/>
  <c r="AZ1838" i="1"/>
  <c r="AZ1839" i="1"/>
  <c r="AZ1840" i="1"/>
  <c r="AZ1841" i="1"/>
  <c r="AZ1842" i="1"/>
  <c r="AZ1843" i="1"/>
  <c r="AZ1844" i="1"/>
  <c r="AZ1845" i="1"/>
  <c r="AZ1846" i="1"/>
  <c r="AZ1847" i="1"/>
  <c r="AZ1848" i="1"/>
  <c r="AZ1849" i="1"/>
  <c r="AZ1850" i="1"/>
  <c r="AZ1851" i="1"/>
  <c r="AZ1852" i="1"/>
  <c r="AZ1853" i="1"/>
  <c r="AZ1854" i="1"/>
  <c r="AZ1855" i="1"/>
  <c r="AZ1856" i="1"/>
  <c r="AZ1857" i="1"/>
  <c r="AZ1858" i="1"/>
  <c r="AZ1859" i="1"/>
  <c r="AZ1860" i="1"/>
  <c r="AZ1861" i="1"/>
  <c r="AZ1862" i="1"/>
  <c r="AZ1863" i="1"/>
  <c r="AZ1864" i="1"/>
  <c r="AZ1865" i="1"/>
  <c r="AZ1866" i="1"/>
  <c r="AZ1867" i="1"/>
  <c r="AZ1868" i="1"/>
  <c r="AZ1869" i="1"/>
  <c r="AZ1870" i="1"/>
  <c r="AZ1871" i="1"/>
  <c r="AZ1872" i="1"/>
  <c r="AZ1873" i="1"/>
  <c r="AZ1874" i="1"/>
  <c r="AZ1875" i="1"/>
  <c r="AZ1876" i="1"/>
  <c r="AZ1877" i="1"/>
  <c r="AZ1878" i="1"/>
  <c r="AZ1879" i="1"/>
  <c r="AZ1880" i="1"/>
  <c r="AZ1881" i="1"/>
  <c r="AZ1882" i="1"/>
  <c r="AZ1883" i="1"/>
  <c r="AZ1884" i="1"/>
  <c r="AZ1885" i="1"/>
  <c r="AZ1886" i="1"/>
  <c r="AZ1887" i="1"/>
  <c r="AZ1888" i="1"/>
  <c r="AZ1889" i="1"/>
  <c r="AZ1890" i="1"/>
  <c r="AZ1891" i="1"/>
  <c r="AZ1892" i="1"/>
  <c r="AZ1893" i="1"/>
  <c r="AZ1894" i="1"/>
  <c r="AZ1895" i="1"/>
  <c r="AZ1896" i="1"/>
  <c r="AZ1897" i="1"/>
  <c r="AZ1898" i="1"/>
  <c r="AZ1899" i="1"/>
  <c r="AZ1900" i="1"/>
  <c r="AZ1901" i="1"/>
  <c r="AZ1902" i="1"/>
  <c r="AZ1903" i="1"/>
  <c r="AZ1904" i="1"/>
  <c r="AZ1905" i="1"/>
  <c r="AZ1906" i="1"/>
  <c r="AZ1907" i="1"/>
  <c r="AZ1908" i="1"/>
  <c r="AZ1909" i="1"/>
  <c r="AZ1910" i="1"/>
  <c r="AZ1911" i="1"/>
  <c r="AZ1912" i="1"/>
  <c r="AZ1913" i="1"/>
  <c r="AZ1914" i="1"/>
  <c r="AZ1915" i="1"/>
  <c r="AZ1916" i="1"/>
  <c r="AZ1917" i="1"/>
  <c r="AZ1918" i="1"/>
  <c r="AZ1919" i="1"/>
  <c r="AZ1920" i="1"/>
  <c r="AZ1921" i="1"/>
  <c r="AZ1922" i="1"/>
  <c r="AZ1923" i="1"/>
  <c r="AZ1924" i="1"/>
  <c r="AZ1925" i="1"/>
  <c r="AZ1926" i="1"/>
  <c r="AZ1927" i="1"/>
  <c r="AZ1928" i="1"/>
  <c r="AZ1929" i="1"/>
  <c r="AZ1930" i="1"/>
  <c r="AZ1931" i="1"/>
  <c r="AZ1932" i="1"/>
  <c r="AZ1933" i="1"/>
  <c r="AZ1934" i="1"/>
  <c r="AZ1935" i="1"/>
  <c r="AZ1936" i="1"/>
  <c r="AZ1937" i="1"/>
  <c r="AZ1938" i="1"/>
  <c r="AZ1939" i="1"/>
  <c r="AZ1940" i="1"/>
  <c r="AZ1941" i="1"/>
  <c r="AZ1942" i="1"/>
  <c r="AZ1943" i="1"/>
  <c r="AZ1944" i="1"/>
  <c r="AZ1945" i="1"/>
  <c r="AZ1946" i="1"/>
  <c r="AZ1947" i="1"/>
  <c r="AZ1948" i="1"/>
  <c r="AZ1949" i="1"/>
  <c r="AZ1950" i="1"/>
  <c r="AZ1951" i="1"/>
  <c r="AZ1952" i="1"/>
  <c r="AZ1953" i="1"/>
  <c r="AZ1954" i="1"/>
  <c r="AZ1955" i="1"/>
  <c r="AZ1956" i="1"/>
  <c r="AZ1957" i="1"/>
  <c r="AZ1958" i="1"/>
  <c r="AZ1959" i="1"/>
  <c r="AZ1960" i="1"/>
  <c r="AZ1961" i="1"/>
  <c r="AZ1962" i="1"/>
  <c r="AZ1963" i="1"/>
  <c r="AZ1964" i="1"/>
  <c r="AZ1965" i="1"/>
  <c r="AZ1966" i="1"/>
  <c r="AZ1967" i="1"/>
  <c r="AZ1968" i="1"/>
  <c r="AZ1969" i="1"/>
  <c r="AZ1970" i="1"/>
  <c r="AZ1971" i="1"/>
  <c r="AZ1972" i="1"/>
  <c r="AZ1973" i="1"/>
  <c r="AZ1974" i="1"/>
  <c r="AZ1975" i="1"/>
  <c r="AZ1976" i="1"/>
  <c r="AZ1977" i="1"/>
  <c r="AZ1978" i="1"/>
  <c r="AZ1979" i="1"/>
  <c r="AZ1980" i="1"/>
  <c r="AZ1981" i="1"/>
  <c r="AZ1982" i="1"/>
  <c r="AZ1983" i="1"/>
  <c r="AZ1984" i="1"/>
  <c r="AZ1985" i="1"/>
  <c r="AZ1986" i="1"/>
  <c r="AZ1987" i="1"/>
  <c r="AZ1988" i="1"/>
  <c r="AZ1989" i="1"/>
  <c r="AZ1990" i="1"/>
  <c r="AZ1991" i="1"/>
  <c r="AZ1992" i="1"/>
  <c r="AZ1993" i="1"/>
  <c r="AZ1994" i="1"/>
  <c r="AZ1995" i="1"/>
  <c r="AZ1996" i="1"/>
  <c r="AZ1997" i="1"/>
  <c r="AZ1998" i="1"/>
  <c r="AZ1999" i="1"/>
  <c r="AZ2000" i="1"/>
  <c r="AZ2001" i="1"/>
  <c r="AZ2002" i="1"/>
  <c r="AZ2003" i="1"/>
  <c r="AZ2004" i="1"/>
  <c r="AZ2005" i="1"/>
  <c r="AZ2006" i="1"/>
  <c r="AZ2007" i="1"/>
  <c r="AZ2008" i="1"/>
  <c r="AZ2009" i="1"/>
  <c r="AZ2010" i="1"/>
  <c r="AZ2011" i="1"/>
  <c r="AZ2012" i="1"/>
  <c r="AZ2013" i="1"/>
  <c r="AZ2014" i="1"/>
  <c r="AZ2015" i="1"/>
  <c r="AZ2016" i="1"/>
  <c r="AZ2017" i="1"/>
  <c r="AZ2018" i="1"/>
  <c r="AZ2019" i="1"/>
  <c r="AZ2020" i="1"/>
  <c r="AZ2021" i="1"/>
  <c r="AZ2022" i="1"/>
  <c r="AZ2023" i="1"/>
  <c r="AZ2024" i="1"/>
  <c r="AZ2025" i="1"/>
  <c r="AZ2026" i="1"/>
  <c r="AZ2027" i="1"/>
  <c r="AZ2028" i="1"/>
  <c r="AZ2029" i="1"/>
  <c r="AZ2030" i="1"/>
  <c r="AZ2031" i="1"/>
  <c r="AZ2032" i="1"/>
  <c r="AZ2033" i="1"/>
  <c r="AZ2034" i="1"/>
  <c r="AZ2035" i="1"/>
  <c r="AZ2036" i="1"/>
  <c r="AZ2037" i="1"/>
  <c r="AZ2038" i="1"/>
  <c r="AZ2039" i="1"/>
  <c r="AZ2040" i="1"/>
  <c r="AZ2041" i="1"/>
  <c r="AZ2042" i="1"/>
  <c r="AZ2043" i="1"/>
  <c r="AZ2044" i="1"/>
  <c r="AZ2045" i="1"/>
  <c r="AZ2046" i="1"/>
  <c r="AZ2047" i="1"/>
  <c r="AZ2048" i="1"/>
  <c r="AZ2049" i="1"/>
  <c r="AZ2050" i="1"/>
  <c r="AZ2051" i="1"/>
  <c r="AZ2052" i="1"/>
  <c r="AZ2053" i="1"/>
  <c r="AZ2054" i="1"/>
  <c r="AZ2055" i="1"/>
  <c r="AZ2056" i="1"/>
  <c r="AZ2057" i="1"/>
  <c r="AZ2058" i="1"/>
  <c r="AZ2059" i="1"/>
  <c r="AZ2060" i="1"/>
  <c r="AZ2061" i="1"/>
  <c r="AZ2062" i="1"/>
  <c r="AZ2063" i="1"/>
  <c r="AZ2064" i="1"/>
  <c r="AZ2065" i="1"/>
  <c r="AZ2066" i="1"/>
  <c r="AZ2067" i="1"/>
  <c r="AZ2068" i="1"/>
  <c r="AZ2069" i="1"/>
  <c r="AZ2070" i="1"/>
  <c r="AZ2071" i="1"/>
  <c r="AZ2072" i="1"/>
  <c r="AZ2073" i="1"/>
  <c r="AZ2074" i="1"/>
  <c r="AZ2075" i="1"/>
  <c r="AZ2076" i="1"/>
  <c r="AZ2077" i="1"/>
  <c r="AZ2078" i="1"/>
  <c r="AZ2079" i="1"/>
  <c r="AZ2080" i="1"/>
  <c r="AZ2081" i="1"/>
  <c r="AZ2082" i="1"/>
  <c r="AZ2083" i="1"/>
  <c r="AZ2084" i="1"/>
  <c r="AZ2085" i="1"/>
  <c r="AZ2086" i="1"/>
  <c r="AZ2087" i="1"/>
  <c r="AZ2088" i="1"/>
  <c r="AZ2089" i="1"/>
  <c r="AZ2090" i="1"/>
  <c r="AZ2091" i="1"/>
  <c r="AZ2092" i="1"/>
  <c r="AZ2093" i="1"/>
  <c r="AZ2094" i="1"/>
  <c r="AZ2095" i="1"/>
  <c r="AZ2096" i="1"/>
  <c r="AZ2097" i="1"/>
  <c r="AZ2098" i="1"/>
  <c r="AZ2099" i="1"/>
  <c r="AZ2100" i="1"/>
  <c r="AZ2101" i="1"/>
  <c r="AZ2102" i="1"/>
  <c r="AZ2103" i="1"/>
  <c r="AZ2104" i="1"/>
  <c r="AZ2105" i="1"/>
  <c r="AZ2106" i="1"/>
  <c r="AZ2107" i="1"/>
  <c r="AZ2108" i="1"/>
  <c r="AZ2109" i="1"/>
  <c r="AZ2110" i="1"/>
  <c r="AZ2111" i="1"/>
  <c r="AZ2112" i="1"/>
  <c r="AZ2113" i="1"/>
  <c r="AZ2114" i="1"/>
  <c r="AZ2115" i="1"/>
  <c r="AZ2116" i="1"/>
  <c r="AZ2117" i="1"/>
  <c r="AZ2118" i="1"/>
  <c r="AZ2119" i="1"/>
  <c r="AZ2120" i="1"/>
  <c r="AZ2121" i="1"/>
  <c r="AZ2122" i="1"/>
  <c r="AZ2123" i="1"/>
  <c r="AZ2124" i="1"/>
  <c r="AZ2125" i="1"/>
  <c r="AZ2126" i="1"/>
  <c r="AZ2127" i="1"/>
  <c r="AZ2128" i="1"/>
  <c r="AZ2129" i="1"/>
  <c r="AZ2130" i="1"/>
  <c r="AZ2131" i="1"/>
  <c r="AZ2132" i="1"/>
  <c r="AZ2133" i="1"/>
  <c r="AZ2134" i="1"/>
  <c r="AZ2135" i="1"/>
  <c r="AZ2136" i="1"/>
  <c r="AZ2137" i="1"/>
  <c r="AZ2138" i="1"/>
  <c r="AZ2139" i="1"/>
  <c r="AZ2140" i="1"/>
  <c r="AZ2141" i="1"/>
  <c r="AZ2142" i="1"/>
  <c r="AZ2143" i="1"/>
  <c r="AZ2144" i="1"/>
  <c r="AZ2145" i="1"/>
  <c r="AZ2146" i="1"/>
  <c r="AZ2147" i="1"/>
  <c r="AZ2148" i="1"/>
  <c r="AZ2149" i="1"/>
  <c r="AZ2150" i="1"/>
  <c r="AZ2151" i="1"/>
  <c r="AZ2152" i="1"/>
  <c r="AZ2153" i="1"/>
  <c r="AZ2154" i="1"/>
  <c r="AZ2155" i="1"/>
  <c r="AZ2156" i="1"/>
  <c r="AZ2157" i="1"/>
  <c r="AZ2158" i="1"/>
  <c r="AZ2159" i="1"/>
  <c r="AZ2160" i="1"/>
  <c r="AZ2161" i="1"/>
  <c r="AZ2162" i="1"/>
  <c r="AZ2163" i="1"/>
  <c r="AZ2164" i="1"/>
  <c r="AZ2165" i="1"/>
  <c r="AZ2166" i="1"/>
  <c r="AZ2167" i="1"/>
  <c r="AZ2168" i="1"/>
  <c r="AZ2169" i="1"/>
  <c r="AZ2170" i="1"/>
  <c r="AZ2171" i="1"/>
  <c r="AZ2172" i="1"/>
  <c r="AZ2173" i="1"/>
  <c r="AZ2174" i="1"/>
  <c r="AZ2175" i="1"/>
  <c r="AZ2176" i="1"/>
  <c r="AZ2177" i="1"/>
  <c r="AZ2178" i="1"/>
  <c r="AZ2179" i="1"/>
  <c r="AZ2180" i="1"/>
  <c r="AZ2181" i="1"/>
  <c r="AZ2182" i="1"/>
  <c r="AZ2183" i="1"/>
  <c r="AZ2184" i="1"/>
  <c r="AZ2185" i="1"/>
  <c r="AZ2186" i="1"/>
  <c r="AZ2187" i="1"/>
  <c r="AZ2188" i="1"/>
  <c r="AZ2189" i="1"/>
  <c r="AZ2190" i="1"/>
  <c r="AZ2191" i="1"/>
  <c r="AZ2192" i="1"/>
  <c r="AZ2193" i="1"/>
  <c r="AZ2194" i="1"/>
  <c r="AZ2195" i="1"/>
  <c r="AZ2196" i="1"/>
  <c r="AZ2197" i="1"/>
  <c r="AZ2198" i="1"/>
  <c r="AZ2199" i="1"/>
  <c r="AZ2200" i="1"/>
  <c r="AZ2201" i="1"/>
  <c r="AZ2202" i="1"/>
  <c r="AZ2203" i="1"/>
  <c r="AZ2204" i="1"/>
  <c r="AZ2205" i="1"/>
  <c r="AZ2206" i="1"/>
  <c r="AZ2207" i="1"/>
  <c r="AZ2208" i="1"/>
  <c r="AZ2209" i="1"/>
  <c r="AZ2210" i="1"/>
  <c r="AZ2211" i="1"/>
  <c r="AZ2212" i="1"/>
  <c r="AZ2213" i="1"/>
  <c r="AZ2214" i="1"/>
  <c r="AZ2215" i="1"/>
  <c r="AZ2216" i="1"/>
  <c r="AZ2217" i="1"/>
  <c r="AZ2218" i="1"/>
  <c r="AZ2219" i="1"/>
  <c r="AZ2220" i="1"/>
  <c r="AZ2221" i="1"/>
  <c r="AZ2222" i="1"/>
  <c r="AZ2223" i="1"/>
  <c r="AZ2224" i="1"/>
  <c r="AZ2225" i="1"/>
  <c r="AZ2226" i="1"/>
  <c r="AZ2227" i="1"/>
  <c r="AZ2228" i="1"/>
  <c r="AZ2229" i="1"/>
  <c r="AZ2230" i="1"/>
  <c r="AZ2231" i="1"/>
  <c r="AZ2232" i="1"/>
  <c r="AZ2233" i="1"/>
  <c r="AZ2234" i="1"/>
  <c r="AZ2235" i="1"/>
  <c r="AZ2236" i="1"/>
  <c r="AZ2237" i="1"/>
  <c r="AZ2238" i="1"/>
  <c r="AZ2239" i="1"/>
  <c r="AZ2240" i="1"/>
  <c r="AZ2241" i="1"/>
  <c r="AZ2242" i="1"/>
  <c r="AZ2243" i="1"/>
  <c r="AZ2244" i="1"/>
  <c r="AZ2245" i="1"/>
  <c r="AZ2246" i="1"/>
  <c r="AZ2247" i="1"/>
  <c r="AZ2248" i="1"/>
  <c r="AZ2249" i="1"/>
  <c r="AZ2250" i="1"/>
  <c r="AZ2251" i="1"/>
  <c r="AZ2252" i="1"/>
  <c r="AZ2253" i="1"/>
  <c r="AZ2254" i="1"/>
  <c r="AZ2255" i="1"/>
  <c r="AZ2256" i="1"/>
  <c r="AZ2257" i="1"/>
  <c r="AZ2258" i="1"/>
  <c r="AZ2259" i="1"/>
  <c r="AZ2260" i="1"/>
  <c r="AZ2261" i="1"/>
  <c r="AZ2262" i="1"/>
  <c r="AZ2263" i="1"/>
  <c r="AZ2264" i="1"/>
  <c r="AZ2265" i="1"/>
  <c r="AZ2266" i="1"/>
  <c r="AZ2267" i="1"/>
  <c r="AZ2268" i="1"/>
  <c r="AZ2269" i="1"/>
  <c r="AZ2270" i="1"/>
  <c r="AZ2271" i="1"/>
  <c r="AZ2272" i="1"/>
  <c r="AZ2273" i="1"/>
  <c r="AZ2274" i="1"/>
  <c r="AZ2275" i="1"/>
  <c r="AZ2276" i="1"/>
  <c r="AZ2277" i="1"/>
  <c r="AZ2278" i="1"/>
  <c r="AZ2279" i="1"/>
  <c r="AZ2280" i="1"/>
  <c r="AZ2281" i="1"/>
  <c r="AZ2282" i="1"/>
  <c r="AZ2283" i="1"/>
  <c r="AZ2284" i="1"/>
  <c r="AZ2285" i="1"/>
  <c r="AZ2286" i="1"/>
  <c r="AZ2287" i="1"/>
  <c r="AZ2288" i="1"/>
  <c r="AZ2289" i="1"/>
  <c r="AZ2290" i="1"/>
  <c r="AZ2291" i="1"/>
  <c r="AZ2292" i="1"/>
  <c r="AZ2293" i="1"/>
  <c r="AZ2294" i="1"/>
  <c r="AZ2295" i="1"/>
  <c r="AZ2296" i="1"/>
  <c r="AZ2297" i="1"/>
  <c r="AZ2298" i="1"/>
  <c r="AZ2299" i="1"/>
  <c r="AZ2300" i="1"/>
  <c r="AZ2301" i="1"/>
  <c r="AZ2302" i="1"/>
  <c r="AZ2303" i="1"/>
  <c r="AZ2304" i="1"/>
  <c r="AZ2305" i="1"/>
  <c r="AZ2306" i="1"/>
  <c r="AZ2307" i="1"/>
  <c r="AZ2308" i="1"/>
  <c r="AZ2309" i="1"/>
  <c r="AZ2310" i="1"/>
  <c r="AZ2311" i="1"/>
  <c r="AZ2312" i="1"/>
  <c r="AZ2313" i="1"/>
  <c r="AZ2314" i="1"/>
  <c r="AZ2315" i="1"/>
  <c r="AZ2316" i="1"/>
  <c r="AZ2317" i="1"/>
  <c r="AZ2318" i="1"/>
  <c r="AZ2319" i="1"/>
  <c r="AZ2320" i="1"/>
  <c r="AZ2321" i="1"/>
  <c r="AZ2322" i="1"/>
  <c r="AZ2323" i="1"/>
  <c r="AZ2324" i="1"/>
  <c r="AZ2325" i="1"/>
  <c r="AZ2326" i="1"/>
  <c r="AZ2327" i="1"/>
  <c r="AZ2328" i="1"/>
  <c r="AZ2329" i="1"/>
  <c r="AZ2330" i="1"/>
  <c r="AZ2331" i="1"/>
  <c r="AZ2332" i="1"/>
  <c r="AZ2333" i="1"/>
  <c r="AZ2334" i="1"/>
  <c r="AZ2335" i="1"/>
  <c r="AZ2336" i="1"/>
  <c r="AZ2337" i="1"/>
  <c r="AZ2338" i="1"/>
  <c r="AZ2339" i="1"/>
  <c r="AZ2340" i="1"/>
  <c r="AZ2341" i="1"/>
  <c r="AZ2342" i="1"/>
  <c r="AZ2343" i="1"/>
  <c r="AZ2344" i="1"/>
  <c r="AZ2345" i="1"/>
  <c r="AZ2346" i="1"/>
  <c r="AZ2347" i="1"/>
  <c r="AZ2348" i="1"/>
  <c r="AZ2349" i="1"/>
  <c r="AZ2350" i="1"/>
  <c r="AZ2351" i="1"/>
  <c r="AZ2352" i="1"/>
  <c r="AZ2353" i="1"/>
  <c r="AZ2354" i="1"/>
  <c r="AZ2355" i="1"/>
  <c r="AZ2356" i="1"/>
  <c r="AZ2357" i="1"/>
  <c r="AZ2358" i="1"/>
  <c r="AZ2359" i="1"/>
  <c r="AZ2360" i="1"/>
  <c r="AZ2361" i="1"/>
  <c r="AZ2362" i="1"/>
  <c r="AZ2363" i="1"/>
  <c r="AZ2364" i="1"/>
  <c r="AZ2365" i="1"/>
  <c r="AZ2366" i="1"/>
  <c r="AZ2367" i="1"/>
  <c r="AZ2368" i="1"/>
  <c r="AZ2369" i="1"/>
  <c r="AZ2370" i="1"/>
  <c r="AZ2371" i="1"/>
  <c r="AZ2372" i="1"/>
  <c r="AZ2373" i="1"/>
  <c r="AZ2374" i="1"/>
  <c r="AZ2375" i="1"/>
  <c r="AZ2376" i="1"/>
  <c r="AZ2377" i="1"/>
  <c r="AZ2378" i="1"/>
  <c r="AZ2379" i="1"/>
  <c r="AZ2380" i="1"/>
  <c r="AZ2381" i="1"/>
  <c r="AZ2382" i="1"/>
  <c r="AZ2383" i="1"/>
  <c r="AZ2384" i="1"/>
  <c r="AZ2385" i="1"/>
  <c r="AZ2386" i="1"/>
  <c r="AZ2387" i="1"/>
  <c r="AZ2388" i="1"/>
  <c r="AZ2389" i="1"/>
  <c r="AZ2390" i="1"/>
  <c r="AZ2391" i="1"/>
  <c r="AZ2392" i="1"/>
  <c r="AZ2393" i="1"/>
  <c r="AZ2394" i="1"/>
  <c r="AZ2395" i="1"/>
  <c r="AZ2396" i="1"/>
  <c r="AZ2397" i="1"/>
  <c r="AZ2398" i="1"/>
  <c r="AZ2399" i="1"/>
  <c r="AZ2400" i="1"/>
  <c r="AZ2401" i="1"/>
  <c r="AZ2402" i="1"/>
  <c r="AZ2403" i="1"/>
  <c r="AZ2404" i="1"/>
  <c r="AZ2405" i="1"/>
  <c r="AZ2406" i="1"/>
  <c r="AZ2407" i="1"/>
  <c r="AZ2408" i="1"/>
  <c r="AZ2409" i="1"/>
  <c r="AZ2410" i="1"/>
  <c r="AZ2411" i="1"/>
  <c r="AZ2412" i="1"/>
  <c r="AZ2413" i="1"/>
  <c r="AZ2414" i="1"/>
  <c r="AZ2415" i="1"/>
  <c r="AZ2416" i="1"/>
  <c r="AZ2417" i="1"/>
  <c r="AZ2418" i="1"/>
  <c r="AZ2419" i="1"/>
  <c r="AZ2420" i="1"/>
  <c r="AZ2421" i="1"/>
  <c r="AZ2422" i="1"/>
  <c r="AZ2423" i="1"/>
  <c r="AZ2424" i="1"/>
  <c r="AZ2425" i="1"/>
  <c r="AZ2426" i="1"/>
  <c r="AZ2427" i="1"/>
  <c r="AZ2428" i="1"/>
  <c r="AZ2429" i="1"/>
  <c r="AZ2430" i="1"/>
  <c r="AZ2431" i="1"/>
  <c r="AZ2432" i="1"/>
  <c r="AZ2433" i="1"/>
  <c r="AZ2434" i="1"/>
  <c r="AZ2435" i="1"/>
  <c r="AZ2436" i="1"/>
  <c r="AZ2437" i="1"/>
  <c r="AZ2438" i="1"/>
  <c r="AZ2439" i="1"/>
  <c r="AZ2440" i="1"/>
  <c r="AZ2441" i="1"/>
  <c r="AZ2442" i="1"/>
  <c r="AZ2443" i="1"/>
  <c r="AZ2444" i="1"/>
  <c r="AZ2445" i="1"/>
  <c r="AZ2446" i="1"/>
  <c r="AZ2447" i="1"/>
  <c r="AZ2448" i="1"/>
  <c r="AZ2449" i="1"/>
  <c r="AZ2450" i="1"/>
  <c r="AZ2451" i="1"/>
  <c r="AZ2452" i="1"/>
  <c r="AZ2453" i="1"/>
  <c r="AZ2454" i="1"/>
  <c r="AZ2455" i="1"/>
  <c r="AZ2456" i="1"/>
  <c r="AZ2457" i="1"/>
  <c r="AZ2458" i="1"/>
  <c r="AZ2459" i="1"/>
  <c r="AZ2460" i="1"/>
  <c r="AZ2461" i="1"/>
  <c r="AZ2462" i="1"/>
  <c r="AZ2463" i="1"/>
  <c r="AZ2464" i="1"/>
  <c r="AZ2465" i="1"/>
  <c r="AZ2466" i="1"/>
  <c r="AZ2467" i="1"/>
  <c r="AZ2468" i="1"/>
  <c r="AZ2469" i="1"/>
  <c r="AZ2470" i="1"/>
  <c r="AZ2471" i="1"/>
  <c r="AZ2472" i="1"/>
  <c r="AZ2473" i="1"/>
  <c r="AZ2474" i="1"/>
  <c r="AZ2475" i="1"/>
  <c r="AZ2476" i="1"/>
  <c r="AZ2477" i="1"/>
  <c r="AZ2478" i="1"/>
  <c r="AZ2479" i="1"/>
  <c r="AZ2480" i="1"/>
  <c r="AZ2481" i="1"/>
  <c r="AZ2482" i="1"/>
  <c r="AZ2483" i="1"/>
  <c r="AZ2484" i="1"/>
  <c r="AZ2485" i="1"/>
  <c r="AZ2486" i="1"/>
  <c r="AZ2487" i="1"/>
  <c r="AZ2488" i="1"/>
  <c r="AZ2489" i="1"/>
  <c r="AZ2490" i="1"/>
  <c r="AZ2491" i="1"/>
  <c r="AZ2492" i="1"/>
  <c r="AZ2493" i="1"/>
  <c r="AZ2494" i="1"/>
  <c r="AZ2495" i="1"/>
  <c r="AZ2496" i="1"/>
  <c r="AZ2497" i="1"/>
  <c r="AZ2498" i="1"/>
  <c r="AZ2499" i="1"/>
  <c r="AZ2500" i="1"/>
  <c r="AZ2501" i="1"/>
  <c r="AZ2502" i="1"/>
  <c r="AZ2503" i="1"/>
  <c r="AZ2504" i="1"/>
  <c r="AZ2505" i="1"/>
  <c r="AZ2506" i="1"/>
  <c r="AZ2507" i="1"/>
  <c r="AZ2508" i="1"/>
  <c r="AZ2509" i="1"/>
  <c r="AZ2510" i="1"/>
  <c r="AZ2511" i="1"/>
  <c r="AZ2512" i="1"/>
  <c r="AZ2513" i="1"/>
  <c r="AZ2514" i="1"/>
  <c r="AZ2515" i="1"/>
  <c r="AZ2516" i="1"/>
  <c r="AZ2517" i="1"/>
  <c r="AZ2518" i="1"/>
  <c r="AZ2519" i="1"/>
  <c r="AZ2520" i="1"/>
  <c r="AZ2521" i="1"/>
  <c r="AZ2522" i="1"/>
  <c r="AZ2523" i="1"/>
  <c r="AZ2524" i="1"/>
  <c r="AZ2525" i="1"/>
  <c r="AZ2526" i="1"/>
  <c r="AZ2527" i="1"/>
  <c r="AZ2528" i="1"/>
  <c r="AZ2529" i="1"/>
  <c r="AZ2530" i="1"/>
  <c r="AZ2531" i="1"/>
  <c r="AZ2532" i="1"/>
  <c r="AZ2533" i="1"/>
  <c r="AZ2534" i="1"/>
  <c r="AZ2535" i="1"/>
  <c r="AZ2536" i="1"/>
  <c r="AZ2537" i="1"/>
  <c r="AZ2538" i="1"/>
  <c r="AZ2539" i="1"/>
  <c r="AZ2540" i="1"/>
  <c r="AZ2541" i="1"/>
  <c r="AZ2542" i="1"/>
  <c r="AZ2543" i="1"/>
  <c r="AZ2544" i="1"/>
  <c r="AZ2545" i="1"/>
  <c r="AZ2546" i="1"/>
  <c r="AZ2547" i="1"/>
  <c r="AZ2548" i="1"/>
  <c r="AZ2549" i="1"/>
  <c r="AZ2550" i="1"/>
  <c r="AZ2551" i="1"/>
  <c r="AZ2552" i="1"/>
  <c r="AZ2553" i="1"/>
  <c r="AZ2554" i="1"/>
  <c r="AZ2555" i="1"/>
  <c r="AZ2556" i="1"/>
  <c r="AZ2557" i="1"/>
  <c r="AZ2558" i="1"/>
  <c r="AZ2559" i="1"/>
  <c r="AZ2560" i="1"/>
  <c r="AZ2561" i="1"/>
  <c r="AZ2562" i="1"/>
  <c r="AZ2563" i="1"/>
  <c r="AZ2564" i="1"/>
  <c r="AZ2565" i="1"/>
  <c r="AZ2566" i="1"/>
  <c r="AZ2567" i="1"/>
  <c r="AZ2568" i="1"/>
  <c r="AZ2569" i="1"/>
  <c r="AZ2570" i="1"/>
  <c r="AZ2571" i="1"/>
  <c r="AZ2572" i="1"/>
  <c r="AZ2573" i="1"/>
  <c r="AZ2574" i="1"/>
  <c r="AZ2575" i="1"/>
  <c r="AZ2576" i="1"/>
  <c r="AZ2577" i="1"/>
  <c r="AZ2578" i="1"/>
  <c r="AZ2579" i="1"/>
  <c r="AZ2580" i="1"/>
  <c r="AZ2581" i="1"/>
  <c r="AZ2582" i="1"/>
  <c r="AZ2583" i="1"/>
  <c r="AZ2584" i="1"/>
  <c r="AZ2585" i="1"/>
  <c r="AZ2586" i="1"/>
  <c r="AZ2587" i="1"/>
  <c r="AZ2588" i="1"/>
  <c r="AZ2589" i="1"/>
  <c r="AZ2590" i="1"/>
  <c r="AZ2591" i="1"/>
  <c r="AZ2592" i="1"/>
  <c r="AZ2593" i="1"/>
  <c r="AZ2594" i="1"/>
  <c r="AZ2595" i="1"/>
  <c r="AZ2596" i="1"/>
  <c r="AZ2597" i="1"/>
  <c r="AZ2598" i="1"/>
  <c r="AZ2599" i="1"/>
  <c r="AZ2600" i="1"/>
  <c r="AZ2601" i="1"/>
  <c r="AZ2602" i="1"/>
  <c r="AZ2603" i="1"/>
  <c r="AZ2604" i="1"/>
  <c r="AZ2605" i="1"/>
  <c r="AZ2606" i="1"/>
  <c r="AZ2607" i="1"/>
  <c r="AZ2608" i="1"/>
  <c r="AZ2609" i="1"/>
  <c r="AZ2610" i="1"/>
  <c r="AZ2611" i="1"/>
  <c r="AZ2612" i="1"/>
  <c r="AZ2613" i="1"/>
  <c r="AZ2614" i="1"/>
  <c r="AZ2615" i="1"/>
  <c r="AZ2616" i="1"/>
  <c r="AZ2617" i="1"/>
  <c r="AZ2618" i="1"/>
  <c r="AZ2619" i="1"/>
  <c r="AZ2620" i="1"/>
  <c r="AZ2621" i="1"/>
  <c r="AZ2622" i="1"/>
  <c r="AZ2623" i="1"/>
  <c r="AZ2624" i="1"/>
  <c r="AZ2625" i="1"/>
  <c r="AZ2626" i="1"/>
  <c r="AZ2627" i="1"/>
  <c r="AZ2628" i="1"/>
  <c r="AZ2629" i="1"/>
  <c r="AZ2630" i="1"/>
  <c r="AZ2631" i="1"/>
  <c r="AZ2632" i="1"/>
  <c r="AZ2633" i="1"/>
  <c r="AZ2634" i="1"/>
  <c r="AZ2635" i="1"/>
  <c r="AZ2636" i="1"/>
  <c r="AZ2637" i="1"/>
  <c r="AZ2638" i="1"/>
  <c r="AZ2639" i="1"/>
  <c r="AZ2640" i="1"/>
  <c r="AZ2641" i="1"/>
  <c r="AZ2642" i="1"/>
  <c r="AZ2643" i="1"/>
  <c r="AZ2644" i="1"/>
  <c r="AZ2645" i="1"/>
  <c r="AZ2646" i="1"/>
  <c r="AZ2647" i="1"/>
  <c r="AZ2648" i="1"/>
  <c r="AZ2649" i="1"/>
  <c r="AZ2650" i="1"/>
  <c r="AZ2651" i="1"/>
  <c r="AZ2652" i="1"/>
  <c r="AZ2653" i="1"/>
  <c r="AZ2654" i="1"/>
  <c r="AZ2655" i="1"/>
  <c r="AZ2656" i="1"/>
  <c r="AZ2657" i="1"/>
  <c r="AZ2658" i="1"/>
  <c r="AZ2659" i="1"/>
  <c r="AZ2660" i="1"/>
  <c r="AZ2661" i="1"/>
  <c r="AZ2662" i="1"/>
  <c r="AZ2663" i="1"/>
  <c r="AZ2664" i="1"/>
  <c r="AZ2665" i="1"/>
  <c r="AZ2666" i="1"/>
  <c r="AZ2667" i="1"/>
  <c r="AZ2668" i="1"/>
  <c r="AZ2669" i="1"/>
  <c r="AZ2670" i="1"/>
  <c r="AZ2671" i="1"/>
  <c r="AZ2672" i="1"/>
  <c r="AZ2673" i="1"/>
  <c r="AZ2674" i="1"/>
  <c r="AZ2675" i="1"/>
  <c r="AZ2676" i="1"/>
  <c r="AZ2677" i="1"/>
  <c r="AZ2678" i="1"/>
  <c r="AZ2679" i="1"/>
  <c r="AZ2680" i="1"/>
  <c r="AZ2681" i="1"/>
  <c r="AZ2682" i="1"/>
  <c r="AZ2683" i="1"/>
  <c r="AZ2684" i="1"/>
  <c r="AZ2685" i="1"/>
  <c r="AZ2686" i="1"/>
  <c r="AZ2687" i="1"/>
  <c r="AZ2688" i="1"/>
  <c r="AZ2689" i="1"/>
  <c r="AZ2690" i="1"/>
  <c r="AZ2691" i="1"/>
  <c r="AZ2692" i="1"/>
  <c r="AZ2693" i="1"/>
  <c r="AZ2694" i="1"/>
  <c r="AZ2695" i="1"/>
  <c r="AZ2696" i="1"/>
  <c r="AZ2697" i="1"/>
  <c r="AZ2698" i="1"/>
  <c r="AZ2699" i="1"/>
  <c r="AZ2700" i="1"/>
  <c r="AZ2701" i="1"/>
  <c r="AZ2702" i="1"/>
  <c r="AZ2703" i="1"/>
  <c r="AZ2704" i="1"/>
  <c r="AZ2705" i="1"/>
  <c r="AZ2706" i="1"/>
  <c r="AZ2707" i="1"/>
  <c r="AZ2708" i="1"/>
  <c r="AZ2709" i="1"/>
  <c r="AZ2710" i="1"/>
  <c r="AZ2711" i="1"/>
  <c r="AZ2712" i="1"/>
  <c r="AZ2713" i="1"/>
  <c r="AZ2714" i="1"/>
  <c r="AZ2715" i="1"/>
  <c r="AZ2716" i="1"/>
  <c r="AZ2717" i="1"/>
  <c r="AZ2718" i="1"/>
  <c r="AZ2719" i="1"/>
  <c r="AZ2720" i="1"/>
  <c r="AZ2721" i="1"/>
  <c r="AZ2722" i="1"/>
  <c r="AZ2723" i="1"/>
  <c r="AZ2724" i="1"/>
  <c r="AZ2725" i="1"/>
  <c r="AZ2726" i="1"/>
  <c r="AZ2727" i="1"/>
  <c r="AZ2728" i="1"/>
  <c r="AZ2729" i="1"/>
  <c r="AZ2730" i="1"/>
  <c r="AZ2731" i="1"/>
  <c r="AZ2732" i="1"/>
  <c r="AZ2733" i="1"/>
  <c r="AZ2734" i="1"/>
  <c r="AZ2735" i="1"/>
  <c r="AZ2736" i="1"/>
  <c r="AZ2737" i="1"/>
  <c r="AZ2738" i="1"/>
  <c r="AZ2739" i="1"/>
  <c r="AZ2740" i="1"/>
  <c r="AZ2741" i="1"/>
  <c r="AZ2742" i="1"/>
  <c r="AZ2743" i="1"/>
  <c r="AZ2744" i="1"/>
  <c r="AZ2745" i="1"/>
  <c r="AZ2746" i="1"/>
  <c r="AZ2747" i="1"/>
  <c r="AZ2748" i="1"/>
  <c r="AZ2749" i="1"/>
  <c r="AZ2750" i="1"/>
  <c r="AZ2751" i="1"/>
  <c r="AZ2752" i="1"/>
  <c r="AZ2753" i="1"/>
  <c r="AZ2754" i="1"/>
  <c r="AZ2755" i="1"/>
  <c r="AZ2756" i="1"/>
  <c r="AZ2757" i="1"/>
  <c r="AZ2758" i="1"/>
  <c r="AZ2759" i="1"/>
  <c r="AZ2760" i="1"/>
  <c r="AZ2761" i="1"/>
  <c r="AZ2762" i="1"/>
  <c r="AZ2763" i="1"/>
  <c r="AZ2764" i="1"/>
  <c r="AZ2765" i="1"/>
  <c r="AZ2766" i="1"/>
  <c r="AZ2767" i="1"/>
  <c r="AZ2768" i="1"/>
  <c r="AZ2769" i="1"/>
  <c r="AZ2770" i="1"/>
  <c r="AZ2771" i="1"/>
  <c r="AZ2772" i="1"/>
  <c r="AZ2773" i="1"/>
  <c r="AZ2774" i="1"/>
  <c r="AZ2775" i="1"/>
  <c r="AZ2776" i="1"/>
  <c r="AZ2777" i="1"/>
  <c r="AZ2778" i="1"/>
  <c r="AZ2779" i="1"/>
  <c r="AZ2780" i="1"/>
  <c r="AZ2781" i="1"/>
  <c r="AZ2782" i="1"/>
  <c r="AZ2783" i="1"/>
  <c r="AZ2784" i="1"/>
  <c r="AZ2785" i="1"/>
  <c r="AZ2786" i="1"/>
  <c r="AZ2787" i="1"/>
  <c r="AZ2788" i="1"/>
  <c r="AZ2789" i="1"/>
  <c r="AZ2790" i="1"/>
  <c r="AZ2791" i="1"/>
  <c r="AZ2792" i="1"/>
  <c r="AZ2793" i="1"/>
  <c r="AZ2794" i="1"/>
  <c r="AZ2795" i="1"/>
  <c r="AZ2796" i="1"/>
  <c r="AZ2797" i="1"/>
  <c r="AZ2798" i="1"/>
  <c r="AZ2799" i="1"/>
  <c r="AZ2800" i="1"/>
  <c r="AZ2801" i="1"/>
  <c r="AZ2802" i="1"/>
  <c r="AZ2803" i="1"/>
  <c r="AZ2804" i="1"/>
  <c r="AZ2805" i="1"/>
  <c r="AZ2806" i="1"/>
  <c r="AZ2807" i="1"/>
  <c r="AZ2808" i="1"/>
  <c r="AZ2809" i="1"/>
  <c r="AZ2810" i="1"/>
  <c r="AZ2811" i="1"/>
  <c r="AZ2812" i="1"/>
  <c r="AZ2813" i="1"/>
  <c r="AZ2814" i="1"/>
  <c r="AZ2815" i="1"/>
  <c r="AZ2816" i="1"/>
  <c r="AZ2817" i="1"/>
  <c r="AZ2818" i="1"/>
  <c r="AZ2819" i="1"/>
  <c r="AZ2820" i="1"/>
  <c r="AZ2821" i="1"/>
  <c r="AZ2822" i="1"/>
  <c r="AZ2823" i="1"/>
  <c r="AZ2824" i="1"/>
  <c r="AZ2825" i="1"/>
  <c r="AZ2826" i="1"/>
  <c r="AZ2827" i="1"/>
  <c r="AZ2828" i="1"/>
  <c r="AZ2829" i="1"/>
  <c r="AZ2830" i="1"/>
  <c r="AZ2831" i="1"/>
  <c r="AZ2832" i="1"/>
  <c r="AZ2833" i="1"/>
  <c r="AZ2834" i="1"/>
  <c r="AZ2835" i="1"/>
  <c r="AZ2836" i="1"/>
  <c r="AZ2837" i="1"/>
  <c r="AZ2838" i="1"/>
  <c r="AZ2839" i="1"/>
  <c r="AZ2840" i="1"/>
  <c r="AZ2841" i="1"/>
  <c r="AZ2842" i="1"/>
  <c r="AZ2843" i="1"/>
  <c r="AZ2844" i="1"/>
  <c r="AZ2845" i="1"/>
  <c r="AZ2846" i="1"/>
  <c r="AZ2847" i="1"/>
  <c r="AZ2848" i="1"/>
  <c r="AZ2849" i="1"/>
  <c r="AZ2850" i="1"/>
  <c r="AZ2851" i="1"/>
  <c r="AZ2852" i="1"/>
  <c r="AZ2853" i="1"/>
  <c r="AZ2854" i="1"/>
  <c r="AZ2855" i="1"/>
  <c r="AZ2856" i="1"/>
  <c r="AZ2857" i="1"/>
  <c r="AZ2858" i="1"/>
  <c r="AZ2859" i="1"/>
  <c r="AZ2860" i="1"/>
  <c r="AZ2861" i="1"/>
  <c r="AZ2862" i="1"/>
  <c r="AZ2863" i="1"/>
  <c r="AZ2864" i="1"/>
  <c r="AZ2865" i="1"/>
  <c r="AZ2866" i="1"/>
  <c r="AZ2867" i="1"/>
  <c r="AZ2868" i="1"/>
  <c r="AZ2869" i="1"/>
  <c r="AZ2870" i="1"/>
  <c r="AZ2871" i="1"/>
  <c r="AZ2872" i="1"/>
  <c r="AZ2873" i="1"/>
  <c r="AZ2874" i="1"/>
  <c r="AZ2875" i="1"/>
  <c r="AZ2876" i="1"/>
  <c r="AZ2877" i="1"/>
  <c r="AZ2878" i="1"/>
  <c r="AZ2879" i="1"/>
  <c r="AZ2880" i="1"/>
  <c r="AZ2881" i="1"/>
  <c r="AZ2882" i="1"/>
  <c r="AZ2883" i="1"/>
  <c r="AZ2884" i="1"/>
  <c r="AZ2885" i="1"/>
  <c r="AZ2886" i="1"/>
  <c r="AZ2887" i="1"/>
  <c r="AZ2888" i="1"/>
  <c r="AZ2889" i="1"/>
  <c r="AZ2890" i="1"/>
  <c r="AZ2891" i="1"/>
  <c r="AZ2892" i="1"/>
  <c r="AZ2893" i="1"/>
  <c r="AZ2894" i="1"/>
  <c r="AZ2895" i="1"/>
  <c r="AZ2896" i="1"/>
  <c r="AZ2897" i="1"/>
  <c r="AZ2898" i="1"/>
  <c r="AZ2899" i="1"/>
  <c r="AZ2900" i="1"/>
  <c r="AZ2901" i="1"/>
  <c r="AZ2902" i="1"/>
  <c r="AZ2903" i="1"/>
  <c r="AZ2904" i="1"/>
  <c r="AZ2905" i="1"/>
  <c r="AZ2906" i="1"/>
  <c r="AZ2907" i="1"/>
  <c r="AZ2908" i="1"/>
  <c r="AZ2909" i="1"/>
  <c r="AZ2910" i="1"/>
  <c r="AZ2911" i="1"/>
  <c r="AZ2912" i="1"/>
  <c r="AZ2913" i="1"/>
  <c r="AZ2914" i="1"/>
  <c r="AZ2915" i="1"/>
  <c r="AZ2916" i="1"/>
  <c r="AZ2917" i="1"/>
  <c r="AZ2918" i="1"/>
  <c r="AZ2919" i="1"/>
  <c r="AZ2920" i="1"/>
  <c r="AZ2921" i="1"/>
  <c r="AZ2922" i="1"/>
  <c r="AZ2923" i="1"/>
  <c r="AZ2924" i="1"/>
  <c r="AZ2925" i="1"/>
  <c r="AZ2926" i="1"/>
  <c r="AZ2927" i="1"/>
  <c r="AZ2928" i="1"/>
  <c r="AZ2929" i="1"/>
  <c r="AZ2930" i="1"/>
  <c r="AZ2931" i="1"/>
  <c r="AZ2932" i="1"/>
  <c r="AZ2933" i="1"/>
  <c r="AZ2934" i="1"/>
  <c r="AZ2935" i="1"/>
  <c r="AY576" i="1"/>
  <c r="AY577" i="1"/>
  <c r="AY578" i="1"/>
  <c r="AY579" i="1"/>
  <c r="AY580" i="1"/>
  <c r="AY581" i="1"/>
  <c r="AY582" i="1"/>
  <c r="AY583" i="1"/>
  <c r="AY584" i="1"/>
  <c r="AY585" i="1"/>
  <c r="AY586" i="1"/>
  <c r="AY587" i="1"/>
  <c r="AY588" i="1"/>
  <c r="AY589" i="1"/>
  <c r="AY590" i="1"/>
  <c r="AY591" i="1"/>
  <c r="AY592" i="1"/>
  <c r="AY593" i="1"/>
  <c r="AY594" i="1"/>
  <c r="AY595" i="1"/>
  <c r="AY596" i="1"/>
  <c r="AY597" i="1"/>
  <c r="AY598" i="1"/>
  <c r="AY599" i="1"/>
  <c r="AY600" i="1"/>
  <c r="AY601" i="1"/>
  <c r="AY602" i="1"/>
  <c r="AY603" i="1"/>
  <c r="AY604" i="1"/>
  <c r="AY605" i="1"/>
  <c r="AY606" i="1"/>
  <c r="AY607" i="1"/>
  <c r="AY608" i="1"/>
  <c r="AY609" i="1"/>
  <c r="AY610" i="1"/>
  <c r="AY611" i="1"/>
  <c r="AY612" i="1"/>
  <c r="AY613" i="1"/>
  <c r="AY614" i="1"/>
  <c r="AY615" i="1"/>
  <c r="AY616" i="1"/>
  <c r="AY617" i="1"/>
  <c r="AY618" i="1"/>
  <c r="AY619" i="1"/>
  <c r="AY620" i="1"/>
  <c r="AY621" i="1"/>
  <c r="AY622" i="1"/>
  <c r="AY623" i="1"/>
  <c r="AY624" i="1"/>
  <c r="AY625" i="1"/>
  <c r="AY626" i="1"/>
  <c r="AY627" i="1"/>
  <c r="AY628" i="1"/>
  <c r="AY629" i="1"/>
  <c r="AY630" i="1"/>
  <c r="AY631" i="1"/>
  <c r="AY632" i="1"/>
  <c r="AY633" i="1"/>
  <c r="AY634" i="1"/>
  <c r="AY635" i="1"/>
  <c r="AY636" i="1"/>
  <c r="AY637" i="1"/>
  <c r="AY638" i="1"/>
  <c r="AY639" i="1"/>
  <c r="AY640" i="1"/>
  <c r="AY641" i="1"/>
  <c r="AY642" i="1"/>
  <c r="AY643" i="1"/>
  <c r="AY644" i="1"/>
  <c r="AY645" i="1"/>
  <c r="AY646" i="1"/>
  <c r="AY647" i="1"/>
  <c r="AY648" i="1"/>
  <c r="AY649" i="1"/>
  <c r="AY650" i="1"/>
  <c r="AY651" i="1"/>
  <c r="AY652" i="1"/>
  <c r="AY653" i="1"/>
  <c r="AY654" i="1"/>
  <c r="AY655" i="1"/>
  <c r="AY656" i="1"/>
  <c r="AY657" i="1"/>
  <c r="AY658" i="1"/>
  <c r="AY659" i="1"/>
  <c r="AY660" i="1"/>
  <c r="AY661" i="1"/>
  <c r="AY662" i="1"/>
  <c r="AY663" i="1"/>
  <c r="AY664" i="1"/>
  <c r="AY665" i="1"/>
  <c r="AY666" i="1"/>
  <c r="AY667" i="1"/>
  <c r="AY668" i="1"/>
  <c r="AY669" i="1"/>
  <c r="AY670" i="1"/>
  <c r="AY671" i="1"/>
  <c r="AY672" i="1"/>
  <c r="AY673" i="1"/>
  <c r="AY674" i="1"/>
  <c r="AY675" i="1"/>
  <c r="AY676" i="1"/>
  <c r="AY677" i="1"/>
  <c r="AY678" i="1"/>
  <c r="AY679" i="1"/>
  <c r="AY680" i="1"/>
  <c r="AY681" i="1"/>
  <c r="AY682" i="1"/>
  <c r="AY683" i="1"/>
  <c r="AY684" i="1"/>
  <c r="AY685" i="1"/>
  <c r="AY686" i="1"/>
  <c r="AY687" i="1"/>
  <c r="AY688" i="1"/>
  <c r="AY689" i="1"/>
  <c r="AY690" i="1"/>
  <c r="AY691" i="1"/>
  <c r="AY692" i="1"/>
  <c r="AY693" i="1"/>
  <c r="AY694" i="1"/>
  <c r="AY695" i="1"/>
  <c r="AY696" i="1"/>
  <c r="AY697" i="1"/>
  <c r="AY698" i="1"/>
  <c r="AY699" i="1"/>
  <c r="AY700" i="1"/>
  <c r="AY701" i="1"/>
  <c r="AY702" i="1"/>
  <c r="AY703" i="1"/>
  <c r="AY704" i="1"/>
  <c r="AY705" i="1"/>
  <c r="AY706" i="1"/>
  <c r="AY707" i="1"/>
  <c r="AY708" i="1"/>
  <c r="AY709" i="1"/>
  <c r="AY710" i="1"/>
  <c r="AY711" i="1"/>
  <c r="AY712" i="1"/>
  <c r="AY713" i="1"/>
  <c r="AY714" i="1"/>
  <c r="AY715" i="1"/>
  <c r="AY716" i="1"/>
  <c r="AY717" i="1"/>
  <c r="AY718" i="1"/>
  <c r="AY719" i="1"/>
  <c r="AY720" i="1"/>
  <c r="AY721" i="1"/>
  <c r="AY722" i="1"/>
  <c r="AY723" i="1"/>
  <c r="AY724" i="1"/>
  <c r="AY725" i="1"/>
  <c r="AY726" i="1"/>
  <c r="AY727" i="1"/>
  <c r="AY728" i="1"/>
  <c r="AY729" i="1"/>
  <c r="AY730" i="1"/>
  <c r="AY731" i="1"/>
  <c r="AY732" i="1"/>
  <c r="AY733" i="1"/>
  <c r="AY734" i="1"/>
  <c r="AY735" i="1"/>
  <c r="AY736" i="1"/>
  <c r="AY737" i="1"/>
  <c r="AY738" i="1"/>
  <c r="AY739" i="1"/>
  <c r="AY740" i="1"/>
  <c r="AY741" i="1"/>
  <c r="AY742" i="1"/>
  <c r="AY743" i="1"/>
  <c r="AY744" i="1"/>
  <c r="AY745" i="1"/>
  <c r="AY746" i="1"/>
  <c r="AY747" i="1"/>
  <c r="AY748" i="1"/>
  <c r="AY749" i="1"/>
  <c r="AY750" i="1"/>
  <c r="AY751" i="1"/>
  <c r="AY752" i="1"/>
  <c r="AY753" i="1"/>
  <c r="AY754" i="1"/>
  <c r="AY755" i="1"/>
  <c r="AY756" i="1"/>
  <c r="AY757" i="1"/>
  <c r="AY758" i="1"/>
  <c r="AY759" i="1"/>
  <c r="AY760" i="1"/>
  <c r="AY761" i="1"/>
  <c r="AY762" i="1"/>
  <c r="AY763" i="1"/>
  <c r="AY764" i="1"/>
  <c r="AY765" i="1"/>
  <c r="AY766" i="1"/>
  <c r="AY767" i="1"/>
  <c r="AY768" i="1"/>
  <c r="AY769" i="1"/>
  <c r="AY770" i="1"/>
  <c r="AY771" i="1"/>
  <c r="AY772" i="1"/>
  <c r="AY773" i="1"/>
  <c r="AY774" i="1"/>
  <c r="AY775" i="1"/>
  <c r="AY776" i="1"/>
  <c r="AY777" i="1"/>
  <c r="AY778" i="1"/>
  <c r="AY779" i="1"/>
  <c r="AY780" i="1"/>
  <c r="AY781" i="1"/>
  <c r="AY782" i="1"/>
  <c r="AY783" i="1"/>
  <c r="AY784" i="1"/>
  <c r="AY785" i="1"/>
  <c r="AY786" i="1"/>
  <c r="AY787" i="1"/>
  <c r="AY788" i="1"/>
  <c r="AY789" i="1"/>
  <c r="AY790" i="1"/>
  <c r="AY791" i="1"/>
  <c r="AY792" i="1"/>
  <c r="AY793" i="1"/>
  <c r="AY794" i="1"/>
  <c r="AY795" i="1"/>
  <c r="AY796" i="1"/>
  <c r="AY797" i="1"/>
  <c r="AY798" i="1"/>
  <c r="AY799" i="1"/>
  <c r="AY800" i="1"/>
  <c r="AY801" i="1"/>
  <c r="AY802" i="1"/>
  <c r="AY803" i="1"/>
  <c r="AY804" i="1"/>
  <c r="AY805" i="1"/>
  <c r="AY806" i="1"/>
  <c r="AY807" i="1"/>
  <c r="AY808" i="1"/>
  <c r="AY809" i="1"/>
  <c r="AY810" i="1"/>
  <c r="AY811" i="1"/>
  <c r="AY812" i="1"/>
  <c r="AY813" i="1"/>
  <c r="AY814" i="1"/>
  <c r="AY815" i="1"/>
  <c r="AY816" i="1"/>
  <c r="AY817" i="1"/>
  <c r="AY818" i="1"/>
  <c r="AY819" i="1"/>
  <c r="AY820" i="1"/>
  <c r="AY821" i="1"/>
  <c r="AY822" i="1"/>
  <c r="AY823" i="1"/>
  <c r="AY824" i="1"/>
  <c r="AY825" i="1"/>
  <c r="AY826" i="1"/>
  <c r="AY827" i="1"/>
  <c r="AY828" i="1"/>
  <c r="AY829" i="1"/>
  <c r="AY830" i="1"/>
  <c r="AY831" i="1"/>
  <c r="AY832" i="1"/>
  <c r="AY833" i="1"/>
  <c r="AY834" i="1"/>
  <c r="AY835" i="1"/>
  <c r="AY836" i="1"/>
  <c r="AY837" i="1"/>
  <c r="AY838" i="1"/>
  <c r="AY839" i="1"/>
  <c r="AY840" i="1"/>
  <c r="AY841" i="1"/>
  <c r="AY842" i="1"/>
  <c r="AY843" i="1"/>
  <c r="AY844" i="1"/>
  <c r="AY845" i="1"/>
  <c r="AY846" i="1"/>
  <c r="AY847" i="1"/>
  <c r="AY848" i="1"/>
  <c r="AY849" i="1"/>
  <c r="AY850" i="1"/>
  <c r="AY851" i="1"/>
  <c r="AY852" i="1"/>
  <c r="AY853" i="1"/>
  <c r="AY854" i="1"/>
  <c r="AY855" i="1"/>
  <c r="AY856" i="1"/>
  <c r="AY857" i="1"/>
  <c r="AY858" i="1"/>
  <c r="AY859" i="1"/>
  <c r="AY860" i="1"/>
  <c r="AY861" i="1"/>
  <c r="AY862" i="1"/>
  <c r="AY863" i="1"/>
  <c r="AY864" i="1"/>
  <c r="AY865" i="1"/>
  <c r="AY866" i="1"/>
  <c r="AY867" i="1"/>
  <c r="AY868" i="1"/>
  <c r="AY869" i="1"/>
  <c r="AY870" i="1"/>
  <c r="AY871" i="1"/>
  <c r="AY872" i="1"/>
  <c r="AY873" i="1"/>
  <c r="AY874" i="1"/>
  <c r="AY875" i="1"/>
  <c r="AY876" i="1"/>
  <c r="AY877" i="1"/>
  <c r="AY878" i="1"/>
  <c r="AY879" i="1"/>
  <c r="AY880" i="1"/>
  <c r="AY881" i="1"/>
  <c r="AY882" i="1"/>
  <c r="AY883" i="1"/>
  <c r="AY884" i="1"/>
  <c r="AY885" i="1"/>
  <c r="AY886" i="1"/>
  <c r="AY887" i="1"/>
  <c r="AY888" i="1"/>
  <c r="AY889" i="1"/>
  <c r="AY890" i="1"/>
  <c r="AY891" i="1"/>
  <c r="AY892" i="1"/>
  <c r="AY893" i="1"/>
  <c r="AY894" i="1"/>
  <c r="AY895" i="1"/>
  <c r="AY896" i="1"/>
  <c r="AY897" i="1"/>
  <c r="AY898" i="1"/>
  <c r="AY899" i="1"/>
  <c r="AY900" i="1"/>
  <c r="AY901" i="1"/>
  <c r="AY902" i="1"/>
  <c r="AY903" i="1"/>
  <c r="AY904" i="1"/>
  <c r="AY905" i="1"/>
  <c r="AY906" i="1"/>
  <c r="AY907" i="1"/>
  <c r="AY908" i="1"/>
  <c r="AY909" i="1"/>
  <c r="AY910" i="1"/>
  <c r="AY911" i="1"/>
  <c r="AY912" i="1"/>
  <c r="AY913" i="1"/>
  <c r="AY914" i="1"/>
  <c r="AY915" i="1"/>
  <c r="AY916" i="1"/>
  <c r="AY917" i="1"/>
  <c r="AY918" i="1"/>
  <c r="AY919" i="1"/>
  <c r="AY920" i="1"/>
  <c r="AY921" i="1"/>
  <c r="AY922" i="1"/>
  <c r="AY923" i="1"/>
  <c r="AY924" i="1"/>
  <c r="AY925" i="1"/>
  <c r="AY926" i="1"/>
  <c r="AY927" i="1"/>
  <c r="AY928" i="1"/>
  <c r="AY929" i="1"/>
  <c r="AY930" i="1"/>
  <c r="AY931" i="1"/>
  <c r="AY932" i="1"/>
  <c r="AY933" i="1"/>
  <c r="AY934" i="1"/>
  <c r="AY935" i="1"/>
  <c r="AY936" i="1"/>
  <c r="AY937" i="1"/>
  <c r="AY938" i="1"/>
  <c r="AY939" i="1"/>
  <c r="AY940" i="1"/>
  <c r="AY941" i="1"/>
  <c r="AY942" i="1"/>
  <c r="AY943" i="1"/>
  <c r="AY944" i="1"/>
  <c r="AY945" i="1"/>
  <c r="AY946" i="1"/>
  <c r="AY947" i="1"/>
  <c r="AY948" i="1"/>
  <c r="AY949" i="1"/>
  <c r="AY950" i="1"/>
  <c r="AY951" i="1"/>
  <c r="AY952" i="1"/>
  <c r="AY953" i="1"/>
  <c r="AY954" i="1"/>
  <c r="AY955" i="1"/>
  <c r="AY956" i="1"/>
  <c r="AY957" i="1"/>
  <c r="AY958" i="1"/>
  <c r="AY959" i="1"/>
  <c r="AY960" i="1"/>
  <c r="AY961" i="1"/>
  <c r="AY962" i="1"/>
  <c r="AY963" i="1"/>
  <c r="AY964" i="1"/>
  <c r="AY965" i="1"/>
  <c r="AY966" i="1"/>
  <c r="AY967" i="1"/>
  <c r="AY968" i="1"/>
  <c r="AY969" i="1"/>
  <c r="AY970" i="1"/>
  <c r="AY971" i="1"/>
  <c r="AY972" i="1"/>
  <c r="AY973" i="1"/>
  <c r="AY974" i="1"/>
  <c r="AY975" i="1"/>
  <c r="AY976" i="1"/>
  <c r="AY977" i="1"/>
  <c r="AY978" i="1"/>
  <c r="AY979" i="1"/>
  <c r="AY980" i="1"/>
  <c r="AY981" i="1"/>
  <c r="AY982" i="1"/>
  <c r="AY983" i="1"/>
  <c r="AY984" i="1"/>
  <c r="AY985" i="1"/>
  <c r="AY986" i="1"/>
  <c r="AY987" i="1"/>
  <c r="AY988" i="1"/>
  <c r="AY989" i="1"/>
  <c r="AY990" i="1"/>
  <c r="AY991" i="1"/>
  <c r="AY992" i="1"/>
  <c r="AY993" i="1"/>
  <c r="AY994" i="1"/>
  <c r="AY995" i="1"/>
  <c r="AY996" i="1"/>
  <c r="AY997" i="1"/>
  <c r="AY998" i="1"/>
  <c r="AY999" i="1"/>
  <c r="AY1000" i="1"/>
  <c r="AY1001" i="1"/>
  <c r="AY1002" i="1"/>
  <c r="AY1003" i="1"/>
  <c r="AY1004" i="1"/>
  <c r="AY1005" i="1"/>
  <c r="AY1006" i="1"/>
  <c r="AY1007" i="1"/>
  <c r="AY1008" i="1"/>
  <c r="AY1009" i="1"/>
  <c r="AY1010" i="1"/>
  <c r="AY1011" i="1"/>
  <c r="AY1012" i="1"/>
  <c r="AY1013" i="1"/>
  <c r="AY1014" i="1"/>
  <c r="AY1015" i="1"/>
  <c r="AY1016" i="1"/>
  <c r="AY1017" i="1"/>
  <c r="AY1018" i="1"/>
  <c r="AY1019" i="1"/>
  <c r="AY1020" i="1"/>
  <c r="AY1021" i="1"/>
  <c r="AY1022" i="1"/>
  <c r="AY1023" i="1"/>
  <c r="AY1024" i="1"/>
  <c r="AY1025" i="1"/>
  <c r="AY1026" i="1"/>
  <c r="AY1027" i="1"/>
  <c r="AY1028" i="1"/>
  <c r="AY1029" i="1"/>
  <c r="AY1030" i="1"/>
  <c r="AY1031" i="1"/>
  <c r="AY1032" i="1"/>
  <c r="AY1033" i="1"/>
  <c r="AY1034" i="1"/>
  <c r="AY1035" i="1"/>
  <c r="AY1036" i="1"/>
  <c r="AY1037" i="1"/>
  <c r="AY1038" i="1"/>
  <c r="AY1039" i="1"/>
  <c r="AY1040" i="1"/>
  <c r="AY1041" i="1"/>
  <c r="AY1042" i="1"/>
  <c r="AY1043" i="1"/>
  <c r="AY1044" i="1"/>
  <c r="AY1045" i="1"/>
  <c r="AY1046" i="1"/>
  <c r="AY1047" i="1"/>
  <c r="AY1048" i="1"/>
  <c r="AY1049" i="1"/>
  <c r="AY1050" i="1"/>
  <c r="AY1051" i="1"/>
  <c r="AY1052" i="1"/>
  <c r="AY1053" i="1"/>
  <c r="AY1054" i="1"/>
  <c r="AY1055" i="1"/>
  <c r="AY1056" i="1"/>
  <c r="AY1057" i="1"/>
  <c r="AY1058" i="1"/>
  <c r="AY1059" i="1"/>
  <c r="AY1060" i="1"/>
  <c r="AY1061" i="1"/>
  <c r="AY1062" i="1"/>
  <c r="AY1063" i="1"/>
  <c r="AY1064" i="1"/>
  <c r="AY1065" i="1"/>
  <c r="AY1066" i="1"/>
  <c r="AY1067" i="1"/>
  <c r="AY1068" i="1"/>
  <c r="AY1069" i="1"/>
  <c r="AY1070" i="1"/>
  <c r="AY1071" i="1"/>
  <c r="AY1072" i="1"/>
  <c r="AY1073" i="1"/>
  <c r="AY1074" i="1"/>
  <c r="AY1075" i="1"/>
  <c r="AY1076" i="1"/>
  <c r="AY1077" i="1"/>
  <c r="AY1078" i="1"/>
  <c r="AY1079" i="1"/>
  <c r="AY1080" i="1"/>
  <c r="AY1081" i="1"/>
  <c r="AY1082" i="1"/>
  <c r="AY1083" i="1"/>
  <c r="AY1084" i="1"/>
  <c r="AY1085" i="1"/>
  <c r="AY1086" i="1"/>
  <c r="AY1087" i="1"/>
  <c r="AY1088" i="1"/>
  <c r="AY1089" i="1"/>
  <c r="AY1090" i="1"/>
  <c r="AY1091" i="1"/>
  <c r="AY1092" i="1"/>
  <c r="AY1093" i="1"/>
  <c r="AY1094" i="1"/>
  <c r="AY1095" i="1"/>
  <c r="AY1096" i="1"/>
  <c r="AY1097" i="1"/>
  <c r="AY1098" i="1"/>
  <c r="AY1099" i="1"/>
  <c r="AY1100" i="1"/>
  <c r="AY1101" i="1"/>
  <c r="AY1102" i="1"/>
  <c r="AY1103" i="1"/>
  <c r="AY1104" i="1"/>
  <c r="AY1105" i="1"/>
  <c r="AY1106" i="1"/>
  <c r="AY1107" i="1"/>
  <c r="AY1108" i="1"/>
  <c r="AY1109" i="1"/>
  <c r="AY1110" i="1"/>
  <c r="AY1111" i="1"/>
  <c r="AY1112" i="1"/>
  <c r="AY1113" i="1"/>
  <c r="AY1114" i="1"/>
  <c r="AY1115" i="1"/>
  <c r="AY1116" i="1"/>
  <c r="AY1117" i="1"/>
  <c r="AY1118" i="1"/>
  <c r="AY1119" i="1"/>
  <c r="AY1120" i="1"/>
  <c r="AY1121" i="1"/>
  <c r="AY1122" i="1"/>
  <c r="AY1123" i="1"/>
  <c r="AY1124" i="1"/>
  <c r="AY1125" i="1"/>
  <c r="AY1126" i="1"/>
  <c r="AY1127" i="1"/>
  <c r="AY1128" i="1"/>
  <c r="AY1129" i="1"/>
  <c r="AY1130" i="1"/>
  <c r="AY1131" i="1"/>
  <c r="AY1132" i="1"/>
  <c r="AY1133" i="1"/>
  <c r="AY1134" i="1"/>
  <c r="AY1135" i="1"/>
  <c r="AY1136" i="1"/>
  <c r="AY1137" i="1"/>
  <c r="AY1138" i="1"/>
  <c r="AY1139" i="1"/>
  <c r="AY1140" i="1"/>
  <c r="AY1141" i="1"/>
  <c r="AY1142" i="1"/>
  <c r="AY1143" i="1"/>
  <c r="AY1144" i="1"/>
  <c r="AY1145" i="1"/>
  <c r="AY1146" i="1"/>
  <c r="AY1147" i="1"/>
  <c r="AY1148" i="1"/>
  <c r="AY1149" i="1"/>
  <c r="AY1150" i="1"/>
  <c r="AY1151" i="1"/>
  <c r="AY1152" i="1"/>
  <c r="AY1153" i="1"/>
  <c r="AY1154" i="1"/>
  <c r="AY1155" i="1"/>
  <c r="AY1156" i="1"/>
  <c r="AY1157" i="1"/>
  <c r="AY1158" i="1"/>
  <c r="AY1159" i="1"/>
  <c r="AY1160" i="1"/>
  <c r="AY1161" i="1"/>
  <c r="AY1162" i="1"/>
  <c r="AY1163" i="1"/>
  <c r="AY1164" i="1"/>
  <c r="AY1165" i="1"/>
  <c r="AY1166" i="1"/>
  <c r="AY1167" i="1"/>
  <c r="AY1168" i="1"/>
  <c r="AY1169" i="1"/>
  <c r="AY1170" i="1"/>
  <c r="AY1171" i="1"/>
  <c r="AY1172" i="1"/>
  <c r="AY1173" i="1"/>
  <c r="AY1174" i="1"/>
  <c r="AY1175" i="1"/>
  <c r="AY1176" i="1"/>
  <c r="AY1177" i="1"/>
  <c r="AY1178" i="1"/>
  <c r="AY1179" i="1"/>
  <c r="AY1180" i="1"/>
  <c r="AY1181" i="1"/>
  <c r="AY1182" i="1"/>
  <c r="AY1183" i="1"/>
  <c r="AY1184" i="1"/>
  <c r="AY1185" i="1"/>
  <c r="AY1186" i="1"/>
  <c r="AY1187" i="1"/>
  <c r="AY1188" i="1"/>
  <c r="AY1189" i="1"/>
  <c r="AY1190" i="1"/>
  <c r="AY1191" i="1"/>
  <c r="AY1192" i="1"/>
  <c r="AY1193" i="1"/>
  <c r="AY1194" i="1"/>
  <c r="AY1195" i="1"/>
  <c r="AY1196" i="1"/>
  <c r="AY1197" i="1"/>
  <c r="AY1198" i="1"/>
  <c r="AY1199" i="1"/>
  <c r="AY1200" i="1"/>
  <c r="AY1201" i="1"/>
  <c r="AY1202" i="1"/>
  <c r="AY1203" i="1"/>
  <c r="AY1204" i="1"/>
  <c r="AY1205" i="1"/>
  <c r="AY1206" i="1"/>
  <c r="AY1207" i="1"/>
  <c r="AY1208" i="1"/>
  <c r="AY1209" i="1"/>
  <c r="AY1210" i="1"/>
  <c r="AY1211" i="1"/>
  <c r="AY1212" i="1"/>
  <c r="AY1213" i="1"/>
  <c r="AY1214" i="1"/>
  <c r="AY1215" i="1"/>
  <c r="AY1216" i="1"/>
  <c r="AY1217" i="1"/>
  <c r="AY1218" i="1"/>
  <c r="AY1219" i="1"/>
  <c r="AY1220" i="1"/>
  <c r="AY1221" i="1"/>
  <c r="AY1222" i="1"/>
  <c r="AY1223" i="1"/>
  <c r="AY1224" i="1"/>
  <c r="AY1225" i="1"/>
  <c r="AY1226" i="1"/>
  <c r="AY1227" i="1"/>
  <c r="AY1228" i="1"/>
  <c r="AY1229" i="1"/>
  <c r="AY1230" i="1"/>
  <c r="AY1231" i="1"/>
  <c r="AY1232" i="1"/>
  <c r="AY1233" i="1"/>
  <c r="AY1234" i="1"/>
  <c r="AY1235" i="1"/>
  <c r="AY1236" i="1"/>
  <c r="AY1237" i="1"/>
  <c r="AY1238" i="1"/>
  <c r="AY1239" i="1"/>
  <c r="AY1240" i="1"/>
  <c r="AY1241" i="1"/>
  <c r="AY1242" i="1"/>
  <c r="AY1243" i="1"/>
  <c r="AY1244" i="1"/>
  <c r="AY1245" i="1"/>
  <c r="AY1246" i="1"/>
  <c r="AY1247" i="1"/>
  <c r="AY1248" i="1"/>
  <c r="AY1249" i="1"/>
  <c r="AY1250" i="1"/>
  <c r="AY1251" i="1"/>
  <c r="AY1252" i="1"/>
  <c r="AY1253" i="1"/>
  <c r="AY1254" i="1"/>
  <c r="AY1255" i="1"/>
  <c r="AY1256" i="1"/>
  <c r="AY1257" i="1"/>
  <c r="AY1258" i="1"/>
  <c r="AY1259" i="1"/>
  <c r="AY1260" i="1"/>
  <c r="AY1261" i="1"/>
  <c r="AY1262" i="1"/>
  <c r="AY1263" i="1"/>
  <c r="AY1264" i="1"/>
  <c r="AY1265" i="1"/>
  <c r="AY1266" i="1"/>
  <c r="AY1267" i="1"/>
  <c r="AY1268" i="1"/>
  <c r="AY1269" i="1"/>
  <c r="AY1270" i="1"/>
  <c r="AY1271" i="1"/>
  <c r="AY1272" i="1"/>
  <c r="AY1273" i="1"/>
  <c r="AY1274" i="1"/>
  <c r="AY1275" i="1"/>
  <c r="AY1276" i="1"/>
  <c r="AY1277" i="1"/>
  <c r="AY1278" i="1"/>
  <c r="AY1279" i="1"/>
  <c r="AY1280" i="1"/>
  <c r="AY1281" i="1"/>
  <c r="AY1282" i="1"/>
  <c r="AY1283" i="1"/>
  <c r="AY1284" i="1"/>
  <c r="AY1285" i="1"/>
  <c r="AY1286" i="1"/>
  <c r="AY1287" i="1"/>
  <c r="AY1288" i="1"/>
  <c r="AY1289" i="1"/>
  <c r="AY1290" i="1"/>
  <c r="AY1291" i="1"/>
  <c r="AY1292" i="1"/>
  <c r="AY1293" i="1"/>
  <c r="AY1294" i="1"/>
  <c r="AY1295" i="1"/>
  <c r="AY1296" i="1"/>
  <c r="AY1297" i="1"/>
  <c r="AY1298" i="1"/>
  <c r="AY1299" i="1"/>
  <c r="AY1300" i="1"/>
  <c r="AY1301" i="1"/>
  <c r="AY1302" i="1"/>
  <c r="AY1303" i="1"/>
  <c r="AY1304" i="1"/>
  <c r="AY1305" i="1"/>
  <c r="AY1306" i="1"/>
  <c r="AY1307" i="1"/>
  <c r="AY1308" i="1"/>
  <c r="AY1309" i="1"/>
  <c r="AY1310" i="1"/>
  <c r="AY1311" i="1"/>
  <c r="AY1312" i="1"/>
  <c r="AY1313" i="1"/>
  <c r="AY1314" i="1"/>
  <c r="AY1315" i="1"/>
  <c r="AY1316" i="1"/>
  <c r="AY1317" i="1"/>
  <c r="AY1318" i="1"/>
  <c r="AY1319" i="1"/>
  <c r="AY1320" i="1"/>
  <c r="AY1321" i="1"/>
  <c r="AY1322" i="1"/>
  <c r="AY1323" i="1"/>
  <c r="AY1324" i="1"/>
  <c r="AY1325" i="1"/>
  <c r="AY1326" i="1"/>
  <c r="AY1327" i="1"/>
  <c r="AY1328" i="1"/>
  <c r="AY1329" i="1"/>
  <c r="AY1330" i="1"/>
  <c r="AY1331" i="1"/>
  <c r="AY1332" i="1"/>
  <c r="AY1333" i="1"/>
  <c r="AY1334" i="1"/>
  <c r="AY1335" i="1"/>
  <c r="AY1336" i="1"/>
  <c r="AY1337" i="1"/>
  <c r="AY1338" i="1"/>
  <c r="AY1339" i="1"/>
  <c r="AY1340" i="1"/>
  <c r="AY1341" i="1"/>
  <c r="AY1342" i="1"/>
  <c r="AY1343" i="1"/>
  <c r="AY1344" i="1"/>
  <c r="AY1345" i="1"/>
  <c r="AY1346" i="1"/>
  <c r="AY1347" i="1"/>
  <c r="AY1348" i="1"/>
  <c r="AY1349" i="1"/>
  <c r="AY1350" i="1"/>
  <c r="AY1351" i="1"/>
  <c r="AY1352" i="1"/>
  <c r="AY1353" i="1"/>
  <c r="AY1354" i="1"/>
  <c r="AY1355" i="1"/>
  <c r="AY1356" i="1"/>
  <c r="AY1357" i="1"/>
  <c r="AY1358" i="1"/>
  <c r="AY1359" i="1"/>
  <c r="AY1360" i="1"/>
  <c r="AY1361" i="1"/>
  <c r="AY1362" i="1"/>
  <c r="AY1363" i="1"/>
  <c r="AY1364" i="1"/>
  <c r="AY1365" i="1"/>
  <c r="AY1366" i="1"/>
  <c r="AY1367" i="1"/>
  <c r="AY1368" i="1"/>
  <c r="AY1369" i="1"/>
  <c r="AY1370" i="1"/>
  <c r="AY1371" i="1"/>
  <c r="AY1372" i="1"/>
  <c r="AY1373" i="1"/>
  <c r="AY1374" i="1"/>
  <c r="AY1375" i="1"/>
  <c r="AY1376" i="1"/>
  <c r="AY1377" i="1"/>
  <c r="AY1378" i="1"/>
  <c r="AY1379" i="1"/>
  <c r="AY1380" i="1"/>
  <c r="AY1381" i="1"/>
  <c r="AY1382" i="1"/>
  <c r="AY1383" i="1"/>
  <c r="AY1384" i="1"/>
  <c r="AY1385" i="1"/>
  <c r="AY1386" i="1"/>
  <c r="AY1387" i="1"/>
  <c r="AY1388" i="1"/>
  <c r="AY1389" i="1"/>
  <c r="AY1390" i="1"/>
  <c r="AY1391" i="1"/>
  <c r="AY1392" i="1"/>
  <c r="AY1393" i="1"/>
  <c r="AY1394" i="1"/>
  <c r="AY1395" i="1"/>
  <c r="AY1396" i="1"/>
  <c r="AY1397" i="1"/>
  <c r="AY1398" i="1"/>
  <c r="AY1399" i="1"/>
  <c r="AY1400" i="1"/>
  <c r="AY1401" i="1"/>
  <c r="AY1402" i="1"/>
  <c r="AY1403" i="1"/>
  <c r="AY1404" i="1"/>
  <c r="AY1405" i="1"/>
  <c r="AY1406" i="1"/>
  <c r="AY1407" i="1"/>
  <c r="AY1408" i="1"/>
  <c r="AY1409" i="1"/>
  <c r="AY1410" i="1"/>
  <c r="AY1411" i="1"/>
  <c r="AY1412" i="1"/>
  <c r="AY1413" i="1"/>
  <c r="AY1414" i="1"/>
  <c r="AY1415" i="1"/>
  <c r="AY1416" i="1"/>
  <c r="AY1417" i="1"/>
  <c r="AY1418" i="1"/>
  <c r="AY1419" i="1"/>
  <c r="AY1420" i="1"/>
  <c r="AY1421" i="1"/>
  <c r="AY1422" i="1"/>
  <c r="AY1423" i="1"/>
  <c r="AY1424" i="1"/>
  <c r="AY1425" i="1"/>
  <c r="AY1426" i="1"/>
  <c r="AY1427" i="1"/>
  <c r="AY1428" i="1"/>
  <c r="AY1429" i="1"/>
  <c r="AY1430" i="1"/>
  <c r="AY1431" i="1"/>
  <c r="AY1432" i="1"/>
  <c r="AY1433" i="1"/>
  <c r="AY1434" i="1"/>
  <c r="AY1435" i="1"/>
  <c r="AY1436" i="1"/>
  <c r="AY1437" i="1"/>
  <c r="AY1438" i="1"/>
  <c r="AY1439" i="1"/>
  <c r="AY1440" i="1"/>
  <c r="AY1441" i="1"/>
  <c r="AY1442" i="1"/>
  <c r="AY1443" i="1"/>
  <c r="AY1444" i="1"/>
  <c r="AY1445" i="1"/>
  <c r="AY1446" i="1"/>
  <c r="AY1447" i="1"/>
  <c r="AY1448" i="1"/>
  <c r="AY1449" i="1"/>
  <c r="AY1450" i="1"/>
  <c r="AY1451" i="1"/>
  <c r="AY1452" i="1"/>
  <c r="AY1453" i="1"/>
  <c r="AY1454" i="1"/>
  <c r="AY1455" i="1"/>
  <c r="AY1456" i="1"/>
  <c r="AY1457" i="1"/>
  <c r="AY1458" i="1"/>
  <c r="AY1459" i="1"/>
  <c r="AY1460" i="1"/>
  <c r="AY1461" i="1"/>
  <c r="AY1462" i="1"/>
  <c r="AY1463" i="1"/>
  <c r="AY1464" i="1"/>
  <c r="AY1465" i="1"/>
  <c r="AY1466" i="1"/>
  <c r="AY1467" i="1"/>
  <c r="AY1468" i="1"/>
  <c r="AY1469" i="1"/>
  <c r="AY1470" i="1"/>
  <c r="AY1471" i="1"/>
  <c r="AY1472" i="1"/>
  <c r="AY1473" i="1"/>
  <c r="AY1474" i="1"/>
  <c r="AY1475" i="1"/>
  <c r="AY1476" i="1"/>
  <c r="AY1477" i="1"/>
  <c r="AY1478" i="1"/>
  <c r="AY1479" i="1"/>
  <c r="AY1480" i="1"/>
  <c r="AY1481" i="1"/>
  <c r="AY1482" i="1"/>
  <c r="AY1483" i="1"/>
  <c r="AY1484" i="1"/>
  <c r="AY1485" i="1"/>
  <c r="AY1486" i="1"/>
  <c r="AY1487" i="1"/>
  <c r="AY1488" i="1"/>
  <c r="AY1489" i="1"/>
  <c r="AY1490" i="1"/>
  <c r="AY1491" i="1"/>
  <c r="AY1492" i="1"/>
  <c r="AY1493" i="1"/>
  <c r="AY1494" i="1"/>
  <c r="AY1495" i="1"/>
  <c r="AY1496" i="1"/>
  <c r="AY1497" i="1"/>
  <c r="AY1498" i="1"/>
  <c r="AY1499" i="1"/>
  <c r="AY1500" i="1"/>
  <c r="AY1501" i="1"/>
  <c r="AY1502" i="1"/>
  <c r="AY1503" i="1"/>
  <c r="AY1504" i="1"/>
  <c r="AY1505" i="1"/>
  <c r="AY1506" i="1"/>
  <c r="AY1507" i="1"/>
  <c r="AY1508" i="1"/>
  <c r="AY1509" i="1"/>
  <c r="AY1510" i="1"/>
  <c r="AY1511" i="1"/>
  <c r="AY1512" i="1"/>
  <c r="AY1513" i="1"/>
  <c r="AY1514" i="1"/>
  <c r="AY1515" i="1"/>
  <c r="AY1516" i="1"/>
  <c r="AY1517" i="1"/>
  <c r="AY1518" i="1"/>
  <c r="AY1519" i="1"/>
  <c r="AY1520" i="1"/>
  <c r="AY1521" i="1"/>
  <c r="AY1522" i="1"/>
  <c r="AY1523" i="1"/>
  <c r="AY1524" i="1"/>
  <c r="AY1525" i="1"/>
  <c r="AY1526" i="1"/>
  <c r="AY1527" i="1"/>
  <c r="AY1528" i="1"/>
  <c r="AY1529" i="1"/>
  <c r="AY1530" i="1"/>
  <c r="AY1531" i="1"/>
  <c r="AY1532" i="1"/>
  <c r="AY1533" i="1"/>
  <c r="AY1534" i="1"/>
  <c r="AY1535" i="1"/>
  <c r="AY1536" i="1"/>
  <c r="AY1537" i="1"/>
  <c r="AY1538" i="1"/>
  <c r="AY1539" i="1"/>
  <c r="AY1540" i="1"/>
  <c r="AY1541" i="1"/>
  <c r="AY1542" i="1"/>
  <c r="AY1543" i="1"/>
  <c r="AY1544" i="1"/>
  <c r="AY1545" i="1"/>
  <c r="AY1546" i="1"/>
  <c r="AY1547" i="1"/>
  <c r="AY1548" i="1"/>
  <c r="AY1549" i="1"/>
  <c r="AY1550" i="1"/>
  <c r="AY1551" i="1"/>
  <c r="AY1552" i="1"/>
  <c r="AY1553" i="1"/>
  <c r="AY1554" i="1"/>
  <c r="AY1555" i="1"/>
  <c r="AY1556" i="1"/>
  <c r="AY1557" i="1"/>
  <c r="AY1558" i="1"/>
  <c r="AY1559" i="1"/>
  <c r="AY1560" i="1"/>
  <c r="AY1561" i="1"/>
  <c r="AY1562" i="1"/>
  <c r="AY1563" i="1"/>
  <c r="AY1564" i="1"/>
  <c r="AY1565" i="1"/>
  <c r="AY1566" i="1"/>
  <c r="AY1567" i="1"/>
  <c r="AY1568" i="1"/>
  <c r="AY1569" i="1"/>
  <c r="AY1570" i="1"/>
  <c r="AY1571" i="1"/>
  <c r="AY1572" i="1"/>
  <c r="AY1573" i="1"/>
  <c r="AY1574" i="1"/>
  <c r="AY1575" i="1"/>
  <c r="AY1576" i="1"/>
  <c r="AY1577" i="1"/>
  <c r="AY1578" i="1"/>
  <c r="AY1579" i="1"/>
  <c r="AY1580" i="1"/>
  <c r="AY1581" i="1"/>
  <c r="AY1582" i="1"/>
  <c r="AY1583" i="1"/>
  <c r="AY1584" i="1"/>
  <c r="AY1585" i="1"/>
  <c r="AY1586" i="1"/>
  <c r="AY1587" i="1"/>
  <c r="AY1588" i="1"/>
  <c r="AY1589" i="1"/>
  <c r="AY1590" i="1"/>
  <c r="AY1591" i="1"/>
  <c r="AY1592" i="1"/>
  <c r="AY1593" i="1"/>
  <c r="AY1594" i="1"/>
  <c r="AY1595" i="1"/>
  <c r="AY1596" i="1"/>
  <c r="AY1597" i="1"/>
  <c r="AY1598" i="1"/>
  <c r="AY1599" i="1"/>
  <c r="AY1600" i="1"/>
  <c r="AY1601" i="1"/>
  <c r="AY1602" i="1"/>
  <c r="AY1603" i="1"/>
  <c r="AY1604" i="1"/>
  <c r="AY1605" i="1"/>
  <c r="AY1606" i="1"/>
  <c r="AY1607" i="1"/>
  <c r="AY1608" i="1"/>
  <c r="AY1609" i="1"/>
  <c r="AY1610" i="1"/>
  <c r="AY1611" i="1"/>
  <c r="AY1612" i="1"/>
  <c r="AY1613" i="1"/>
  <c r="AY1614" i="1"/>
  <c r="AY1615" i="1"/>
  <c r="AY1616" i="1"/>
  <c r="AY1617" i="1"/>
  <c r="AY1618" i="1"/>
  <c r="AY1619" i="1"/>
  <c r="AY1620" i="1"/>
  <c r="AY1621" i="1"/>
  <c r="AY1622" i="1"/>
  <c r="AY1623" i="1"/>
  <c r="AY1624" i="1"/>
  <c r="AY1625" i="1"/>
  <c r="AY1626" i="1"/>
  <c r="AY1627" i="1"/>
  <c r="AY1628" i="1"/>
  <c r="AY1629" i="1"/>
  <c r="AY1630" i="1"/>
  <c r="AY1631" i="1"/>
  <c r="AY1632" i="1"/>
  <c r="AY1633" i="1"/>
  <c r="AY1634" i="1"/>
  <c r="AY1635" i="1"/>
  <c r="AY1636" i="1"/>
  <c r="AY1637" i="1"/>
  <c r="AY1638" i="1"/>
  <c r="AY1639" i="1"/>
  <c r="AY1640" i="1"/>
  <c r="AY1641" i="1"/>
  <c r="AY1642" i="1"/>
  <c r="AY1643" i="1"/>
  <c r="AY1644" i="1"/>
  <c r="AY1645" i="1"/>
  <c r="AY1646" i="1"/>
  <c r="AY1647" i="1"/>
  <c r="AY1648" i="1"/>
  <c r="AY1649" i="1"/>
  <c r="AY1650" i="1"/>
  <c r="AY1651" i="1"/>
  <c r="AY1652" i="1"/>
  <c r="AY1653" i="1"/>
  <c r="AY1654" i="1"/>
  <c r="AY1655" i="1"/>
  <c r="AY1656" i="1"/>
  <c r="AY1657" i="1"/>
  <c r="AY1658" i="1"/>
  <c r="AY1659" i="1"/>
  <c r="AY1660" i="1"/>
  <c r="AY1661" i="1"/>
  <c r="AY1662" i="1"/>
  <c r="AY1663" i="1"/>
  <c r="AY1664" i="1"/>
  <c r="AY1665" i="1"/>
  <c r="AY1666" i="1"/>
  <c r="AY1667" i="1"/>
  <c r="AY1668" i="1"/>
  <c r="AY1669" i="1"/>
  <c r="AY1670" i="1"/>
  <c r="AY1671" i="1"/>
  <c r="AY1672" i="1"/>
  <c r="AY1673" i="1"/>
  <c r="AY1674" i="1"/>
  <c r="AY1675" i="1"/>
  <c r="AY1676" i="1"/>
  <c r="AY1677" i="1"/>
  <c r="AY1678" i="1"/>
  <c r="AY1679" i="1"/>
  <c r="AY1680" i="1"/>
  <c r="AY1681" i="1"/>
  <c r="AY1682" i="1"/>
  <c r="AY1683" i="1"/>
  <c r="AY1684" i="1"/>
  <c r="AY1685" i="1"/>
  <c r="AY1686" i="1"/>
  <c r="AY1687" i="1"/>
  <c r="AY1688" i="1"/>
  <c r="AY1689" i="1"/>
  <c r="AY1690" i="1"/>
  <c r="AY1691" i="1"/>
  <c r="AY1692" i="1"/>
  <c r="AY1693" i="1"/>
  <c r="AY1694" i="1"/>
  <c r="AY1695" i="1"/>
  <c r="AY1696" i="1"/>
  <c r="AY1697" i="1"/>
  <c r="AY1698" i="1"/>
  <c r="AY1699" i="1"/>
  <c r="AY1700" i="1"/>
  <c r="AY1701" i="1"/>
  <c r="AY1702" i="1"/>
  <c r="AY1703" i="1"/>
  <c r="AY1704" i="1"/>
  <c r="AY1705" i="1"/>
  <c r="AY1706" i="1"/>
  <c r="AY1707" i="1"/>
  <c r="AY1708" i="1"/>
  <c r="AY1709" i="1"/>
  <c r="AY1710" i="1"/>
  <c r="AY1711" i="1"/>
  <c r="AY1712" i="1"/>
  <c r="AY1713" i="1"/>
  <c r="AY1714" i="1"/>
  <c r="AY1715" i="1"/>
  <c r="AY1716" i="1"/>
  <c r="AY1717" i="1"/>
  <c r="AY1718" i="1"/>
  <c r="AY1719" i="1"/>
  <c r="AY1720" i="1"/>
  <c r="AY1721" i="1"/>
  <c r="AY1722" i="1"/>
  <c r="AY1723" i="1"/>
  <c r="AY1724" i="1"/>
  <c r="AY1725" i="1"/>
  <c r="AY1726" i="1"/>
  <c r="AY1727" i="1"/>
  <c r="AY1728" i="1"/>
  <c r="AY1729" i="1"/>
  <c r="AY1730" i="1"/>
  <c r="AY1731" i="1"/>
  <c r="AY1732" i="1"/>
  <c r="AY1733" i="1"/>
  <c r="AY1734" i="1"/>
  <c r="AY1735" i="1"/>
  <c r="AY1736" i="1"/>
  <c r="AY1737" i="1"/>
  <c r="AY1738" i="1"/>
  <c r="AY1739" i="1"/>
  <c r="AY1740" i="1"/>
  <c r="AY1741" i="1"/>
  <c r="AY1742" i="1"/>
  <c r="AY1743" i="1"/>
  <c r="AY1744" i="1"/>
  <c r="AY1745" i="1"/>
  <c r="AY1746" i="1"/>
  <c r="AY1747" i="1"/>
  <c r="AY1748" i="1"/>
  <c r="AY1749" i="1"/>
  <c r="AY1750" i="1"/>
  <c r="AY1751" i="1"/>
  <c r="AY1752" i="1"/>
  <c r="AY1753" i="1"/>
  <c r="AY1754" i="1"/>
  <c r="AY1755" i="1"/>
  <c r="AY1756" i="1"/>
  <c r="AY1757" i="1"/>
  <c r="AY1758" i="1"/>
  <c r="AY1759" i="1"/>
  <c r="AY1760" i="1"/>
  <c r="AY1761" i="1"/>
  <c r="AY1762" i="1"/>
  <c r="AY1763" i="1"/>
  <c r="AY1764" i="1"/>
  <c r="AY1765" i="1"/>
  <c r="AY1766" i="1"/>
  <c r="AY1767" i="1"/>
  <c r="AY1768" i="1"/>
  <c r="AY1769" i="1"/>
  <c r="AY1770" i="1"/>
  <c r="AY1771" i="1"/>
  <c r="AY1772" i="1"/>
  <c r="AY1773" i="1"/>
  <c r="AY1774" i="1"/>
  <c r="AY1775" i="1"/>
  <c r="AY1776" i="1"/>
  <c r="AY1777" i="1"/>
  <c r="AY1778" i="1"/>
  <c r="AY1779" i="1"/>
  <c r="AY1780" i="1"/>
  <c r="AY1781" i="1"/>
  <c r="AY1782" i="1"/>
  <c r="AY1783" i="1"/>
  <c r="AY1784" i="1"/>
  <c r="AY1785" i="1"/>
  <c r="AY1786" i="1"/>
  <c r="AY1787" i="1"/>
  <c r="AY1788" i="1"/>
  <c r="AY1789" i="1"/>
  <c r="AY1790" i="1"/>
  <c r="AY1791" i="1"/>
  <c r="AY1792" i="1"/>
  <c r="AY1793" i="1"/>
  <c r="AY1794" i="1"/>
  <c r="AY1795" i="1"/>
  <c r="AY1796" i="1"/>
  <c r="AY1797" i="1"/>
  <c r="AY1798" i="1"/>
  <c r="AY1799" i="1"/>
  <c r="AY1800" i="1"/>
  <c r="AY1801" i="1"/>
  <c r="AY1802" i="1"/>
  <c r="AY1803" i="1"/>
  <c r="AY1804" i="1"/>
  <c r="AY1805" i="1"/>
  <c r="AY1806" i="1"/>
  <c r="AY1807" i="1"/>
  <c r="AY1808" i="1"/>
  <c r="AY1809" i="1"/>
  <c r="AY1810" i="1"/>
  <c r="AY1811" i="1"/>
  <c r="AY1812" i="1"/>
  <c r="AY1813" i="1"/>
  <c r="AY1814" i="1"/>
  <c r="AY1815" i="1"/>
  <c r="AY1816" i="1"/>
  <c r="AY1817" i="1"/>
  <c r="AY1818" i="1"/>
  <c r="AY1819" i="1"/>
  <c r="AY1820" i="1"/>
  <c r="AY1821" i="1"/>
  <c r="AY1822" i="1"/>
  <c r="AY1823" i="1"/>
  <c r="AY1824" i="1"/>
  <c r="AY1825" i="1"/>
  <c r="AY1826" i="1"/>
  <c r="AY1827" i="1"/>
  <c r="AY1828" i="1"/>
  <c r="AY1829" i="1"/>
  <c r="AY1830" i="1"/>
  <c r="AY1831" i="1"/>
  <c r="AY1832" i="1"/>
  <c r="AY1833" i="1"/>
  <c r="AY1834" i="1"/>
  <c r="AY1835" i="1"/>
  <c r="AY1836" i="1"/>
  <c r="AY1837" i="1"/>
  <c r="AY1838" i="1"/>
  <c r="AY1839" i="1"/>
  <c r="AY1840" i="1"/>
  <c r="AY1841" i="1"/>
  <c r="AY1842" i="1"/>
  <c r="AY1843" i="1"/>
  <c r="AY1844" i="1"/>
  <c r="AY1845" i="1"/>
  <c r="AY1846" i="1"/>
  <c r="AY1847" i="1"/>
  <c r="AY1848" i="1"/>
  <c r="AY1849" i="1"/>
  <c r="AY1850" i="1"/>
  <c r="AY1851" i="1"/>
  <c r="AY1852" i="1"/>
  <c r="AY1853" i="1"/>
  <c r="AY1854" i="1"/>
  <c r="AY1855" i="1"/>
  <c r="AY1856" i="1"/>
  <c r="AY1857" i="1"/>
  <c r="AY1858" i="1"/>
  <c r="AY1859" i="1"/>
  <c r="AY1860" i="1"/>
  <c r="AY1861" i="1"/>
  <c r="AY1862" i="1"/>
  <c r="AY1863" i="1"/>
  <c r="AY1864" i="1"/>
  <c r="AY1865" i="1"/>
  <c r="AY1866" i="1"/>
  <c r="AY1867" i="1"/>
  <c r="AY1868" i="1"/>
  <c r="AY1869" i="1"/>
  <c r="AY1870" i="1"/>
  <c r="AY1871" i="1"/>
  <c r="AY1872" i="1"/>
  <c r="AY1873" i="1"/>
  <c r="AY1874" i="1"/>
  <c r="AY1875" i="1"/>
  <c r="AY1876" i="1"/>
  <c r="AY1877" i="1"/>
  <c r="AY1878" i="1"/>
  <c r="AY1879" i="1"/>
  <c r="AY1880" i="1"/>
  <c r="AY1881" i="1"/>
  <c r="AY1882" i="1"/>
  <c r="AY1883" i="1"/>
  <c r="AY1884" i="1"/>
  <c r="AY1885" i="1"/>
  <c r="AY1886" i="1"/>
  <c r="AY1887" i="1"/>
  <c r="AY1888" i="1"/>
  <c r="AY1889" i="1"/>
  <c r="AY1890" i="1"/>
  <c r="AY1891" i="1"/>
  <c r="AY1892" i="1"/>
  <c r="AY1893" i="1"/>
  <c r="AY1894" i="1"/>
  <c r="AY1895" i="1"/>
  <c r="AY1896" i="1"/>
  <c r="AY1897" i="1"/>
  <c r="AY1898" i="1"/>
  <c r="AY1899" i="1"/>
  <c r="AY1900" i="1"/>
  <c r="AY1901" i="1"/>
  <c r="AY1902" i="1"/>
  <c r="AY1903" i="1"/>
  <c r="AY1904" i="1"/>
  <c r="AY1905" i="1"/>
  <c r="AY1906" i="1"/>
  <c r="AY1907" i="1"/>
  <c r="AY1908" i="1"/>
  <c r="AY1909" i="1"/>
  <c r="AY1910" i="1"/>
  <c r="AY1911" i="1"/>
  <c r="AY1912" i="1"/>
  <c r="AY1913" i="1"/>
  <c r="AY1914" i="1"/>
  <c r="AY1915" i="1"/>
  <c r="AY1916" i="1"/>
  <c r="AY1917" i="1"/>
  <c r="AY1918" i="1"/>
  <c r="AY1919" i="1"/>
  <c r="AY1920" i="1"/>
  <c r="AY1921" i="1"/>
  <c r="AY1922" i="1"/>
  <c r="AY1923" i="1"/>
  <c r="AY1924" i="1"/>
  <c r="AY1925" i="1"/>
  <c r="AY1926" i="1"/>
  <c r="AY1927" i="1"/>
  <c r="AY1928" i="1"/>
  <c r="AY1929" i="1"/>
  <c r="AY1930" i="1"/>
  <c r="AY1931" i="1"/>
  <c r="AY1932" i="1"/>
  <c r="AY1933" i="1"/>
  <c r="AY1934" i="1"/>
  <c r="AY1935" i="1"/>
  <c r="AY1936" i="1"/>
  <c r="AY1937" i="1"/>
  <c r="AY1938" i="1"/>
  <c r="AY1939" i="1"/>
  <c r="AY1940" i="1"/>
  <c r="AY1941" i="1"/>
  <c r="AY1942" i="1"/>
  <c r="AY1943" i="1"/>
  <c r="AY1944" i="1"/>
  <c r="AY1945" i="1"/>
  <c r="AY1946" i="1"/>
  <c r="AY1947" i="1"/>
  <c r="AY1948" i="1"/>
  <c r="AY1949" i="1"/>
  <c r="AY1950" i="1"/>
  <c r="AY1951" i="1"/>
  <c r="AY1952" i="1"/>
  <c r="AY1953" i="1"/>
  <c r="AY1954" i="1"/>
  <c r="AY1955" i="1"/>
  <c r="AY1956" i="1"/>
  <c r="AY1957" i="1"/>
  <c r="AY1958" i="1"/>
  <c r="AY1959" i="1"/>
  <c r="AY1960" i="1"/>
  <c r="AY1961" i="1"/>
  <c r="AY1962" i="1"/>
  <c r="AY1963" i="1"/>
  <c r="AY1964" i="1"/>
  <c r="AY1965" i="1"/>
  <c r="AY1966" i="1"/>
  <c r="AY1967" i="1"/>
  <c r="AY1968" i="1"/>
  <c r="AY1969" i="1"/>
  <c r="AY1970" i="1"/>
  <c r="AY1971" i="1"/>
  <c r="AY1972" i="1"/>
  <c r="AY1973" i="1"/>
  <c r="AY1974" i="1"/>
  <c r="AY1975" i="1"/>
  <c r="AY1976" i="1"/>
  <c r="AY1977" i="1"/>
  <c r="AY1978" i="1"/>
  <c r="AY1979" i="1"/>
  <c r="AY1980" i="1"/>
  <c r="AY1981" i="1"/>
  <c r="AY1982" i="1"/>
  <c r="AY1983" i="1"/>
  <c r="AY1984" i="1"/>
  <c r="AY1985" i="1"/>
  <c r="AY1986" i="1"/>
  <c r="AY1987" i="1"/>
  <c r="AY1988" i="1"/>
  <c r="AY1989" i="1"/>
  <c r="AY1990" i="1"/>
  <c r="AY1991" i="1"/>
  <c r="AY1992" i="1"/>
  <c r="AY1993" i="1"/>
  <c r="AY1994" i="1"/>
  <c r="AY1995" i="1"/>
  <c r="AY1996" i="1"/>
  <c r="AY1997" i="1"/>
  <c r="AY1998" i="1"/>
  <c r="AY1999" i="1"/>
  <c r="AY2000" i="1"/>
  <c r="AY2001" i="1"/>
  <c r="AY2002" i="1"/>
  <c r="AY2003" i="1"/>
  <c r="AY2004" i="1"/>
  <c r="AY2005" i="1"/>
  <c r="AY2006" i="1"/>
  <c r="AY2007" i="1"/>
  <c r="AY2008" i="1"/>
  <c r="AY2009" i="1"/>
  <c r="AY2010" i="1"/>
  <c r="AY2011" i="1"/>
  <c r="AY2012" i="1"/>
  <c r="AY2013" i="1"/>
  <c r="AY2014" i="1"/>
  <c r="AY2015" i="1"/>
  <c r="AY2016" i="1"/>
  <c r="AY2017" i="1"/>
  <c r="AY2018" i="1"/>
  <c r="AY2019" i="1"/>
  <c r="AY2020" i="1"/>
  <c r="AY2021" i="1"/>
  <c r="AY2022" i="1"/>
  <c r="AY2023" i="1"/>
  <c r="AY2024" i="1"/>
  <c r="AY2025" i="1"/>
  <c r="AY2026" i="1"/>
  <c r="AY2027" i="1"/>
  <c r="AY2028" i="1"/>
  <c r="AY2029" i="1"/>
  <c r="AY2030" i="1"/>
  <c r="AY2031" i="1"/>
  <c r="AY2032" i="1"/>
  <c r="AY2033" i="1"/>
  <c r="AY2034" i="1"/>
  <c r="AY2035" i="1"/>
  <c r="AY2036" i="1"/>
  <c r="AY2037" i="1"/>
  <c r="AY2038" i="1"/>
  <c r="AY2039" i="1"/>
  <c r="AY2040" i="1"/>
  <c r="AY2041" i="1"/>
  <c r="AY2042" i="1"/>
  <c r="AY2043" i="1"/>
  <c r="AY2044" i="1"/>
  <c r="AY2045" i="1"/>
  <c r="AY2046" i="1"/>
  <c r="AY2047" i="1"/>
  <c r="AY2048" i="1"/>
  <c r="AY2049" i="1"/>
  <c r="AY2050" i="1"/>
  <c r="AY2051" i="1"/>
  <c r="AY2052" i="1"/>
  <c r="AY2053" i="1"/>
  <c r="AY2054" i="1"/>
  <c r="AY2055" i="1"/>
  <c r="AY2056" i="1"/>
  <c r="AY2057" i="1"/>
  <c r="AY2058" i="1"/>
  <c r="AY2059" i="1"/>
  <c r="AY2060" i="1"/>
  <c r="AY2061" i="1"/>
  <c r="AY2062" i="1"/>
  <c r="AY2063" i="1"/>
  <c r="AY2064" i="1"/>
  <c r="AY2065" i="1"/>
  <c r="AY2066" i="1"/>
  <c r="AY2067" i="1"/>
  <c r="AY2068" i="1"/>
  <c r="AY2069" i="1"/>
  <c r="AY2070" i="1"/>
  <c r="AY2071" i="1"/>
  <c r="AY2072" i="1"/>
  <c r="AY2073" i="1"/>
  <c r="AY2074" i="1"/>
  <c r="AY2075" i="1"/>
  <c r="AY2076" i="1"/>
  <c r="AY2077" i="1"/>
  <c r="AY2078" i="1"/>
  <c r="AY2079" i="1"/>
  <c r="AY2080" i="1"/>
  <c r="AY2081" i="1"/>
  <c r="AY2082" i="1"/>
  <c r="AY2083" i="1"/>
  <c r="AY2084" i="1"/>
  <c r="AY2085" i="1"/>
  <c r="AY2086" i="1"/>
  <c r="AY2087" i="1"/>
  <c r="AY2088" i="1"/>
  <c r="AY2089" i="1"/>
  <c r="AY2090" i="1"/>
  <c r="AY2091" i="1"/>
  <c r="AY2092" i="1"/>
  <c r="AY2093" i="1"/>
  <c r="AY2094" i="1"/>
  <c r="AY2095" i="1"/>
  <c r="AY2096" i="1"/>
  <c r="AY2097" i="1"/>
  <c r="AY2098" i="1"/>
  <c r="AY2099" i="1"/>
  <c r="AY2100" i="1"/>
  <c r="AY2101" i="1"/>
  <c r="AY2102" i="1"/>
  <c r="AY2103" i="1"/>
  <c r="AY2104" i="1"/>
  <c r="AY2105" i="1"/>
  <c r="AY2106" i="1"/>
  <c r="AY2107" i="1"/>
  <c r="AY2108" i="1"/>
  <c r="AY2109" i="1"/>
  <c r="AY2110" i="1"/>
  <c r="AY2111" i="1"/>
  <c r="AY2112" i="1"/>
  <c r="AY2113" i="1"/>
  <c r="AY2114" i="1"/>
  <c r="AY2115" i="1"/>
  <c r="AY2116" i="1"/>
  <c r="AY2117" i="1"/>
  <c r="AY2118" i="1"/>
  <c r="AY2119" i="1"/>
  <c r="AY2120" i="1"/>
  <c r="AY2121" i="1"/>
  <c r="AY2122" i="1"/>
  <c r="AY2123" i="1"/>
  <c r="AY2124" i="1"/>
  <c r="AY2125" i="1"/>
  <c r="AY2126" i="1"/>
  <c r="AY2127" i="1"/>
  <c r="AY2128" i="1"/>
  <c r="AY2129" i="1"/>
  <c r="AY2130" i="1"/>
  <c r="AY2131" i="1"/>
  <c r="AY2132" i="1"/>
  <c r="AY2133" i="1"/>
  <c r="AY2134" i="1"/>
  <c r="AY2135" i="1"/>
  <c r="AY2136" i="1"/>
  <c r="AY2137" i="1"/>
  <c r="AY2138" i="1"/>
  <c r="AY2139" i="1"/>
  <c r="AY2140" i="1"/>
  <c r="AY2141" i="1"/>
  <c r="AY2142" i="1"/>
  <c r="AY2143" i="1"/>
  <c r="AY2144" i="1"/>
  <c r="AY2145" i="1"/>
  <c r="AY2146" i="1"/>
  <c r="AY2147" i="1"/>
  <c r="AY2148" i="1"/>
  <c r="AY2149" i="1"/>
  <c r="AY2150" i="1"/>
  <c r="AY2151" i="1"/>
  <c r="AY2152" i="1"/>
  <c r="AY2153" i="1"/>
  <c r="AY2154" i="1"/>
  <c r="AY2155" i="1"/>
  <c r="AY2156" i="1"/>
  <c r="AY2157" i="1"/>
  <c r="AY2158" i="1"/>
  <c r="AY2159" i="1"/>
  <c r="AY2160" i="1"/>
  <c r="AY2161" i="1"/>
  <c r="AY2162" i="1"/>
  <c r="AY2163" i="1"/>
  <c r="AY2164" i="1"/>
  <c r="AY2165" i="1"/>
  <c r="AY2166" i="1"/>
  <c r="AY2167" i="1"/>
  <c r="AY2168" i="1"/>
  <c r="AY2169" i="1"/>
  <c r="AY2170" i="1"/>
  <c r="AY2171" i="1"/>
  <c r="AY2172" i="1"/>
  <c r="AY2173" i="1"/>
  <c r="AY2174" i="1"/>
  <c r="AY2175" i="1"/>
  <c r="AY2176" i="1"/>
  <c r="AY2177" i="1"/>
  <c r="AY2178" i="1"/>
  <c r="AY2179" i="1"/>
  <c r="AY2180" i="1"/>
  <c r="AY2181" i="1"/>
  <c r="AY2182" i="1"/>
  <c r="AY2183" i="1"/>
  <c r="AY2184" i="1"/>
  <c r="AY2185" i="1"/>
  <c r="AY2186" i="1"/>
  <c r="AY2187" i="1"/>
  <c r="AY2188" i="1"/>
  <c r="AY2189" i="1"/>
  <c r="AY2190" i="1"/>
  <c r="AY2191" i="1"/>
  <c r="AY2192" i="1"/>
  <c r="AY2193" i="1"/>
  <c r="AY2194" i="1"/>
  <c r="AY2195" i="1"/>
  <c r="AY2196" i="1"/>
  <c r="AY2197" i="1"/>
  <c r="AY2198" i="1"/>
  <c r="AY2199" i="1"/>
  <c r="AY2200" i="1"/>
  <c r="AY2201" i="1"/>
  <c r="AY2202" i="1"/>
  <c r="AY2203" i="1"/>
  <c r="AY2204" i="1"/>
  <c r="AY2205" i="1"/>
  <c r="AY2206" i="1"/>
  <c r="AY2207" i="1"/>
  <c r="AY2208" i="1"/>
  <c r="AY2209" i="1"/>
  <c r="AY2210" i="1"/>
  <c r="AY2211" i="1"/>
  <c r="AY2212" i="1"/>
  <c r="AY2213" i="1"/>
  <c r="AY2214" i="1"/>
  <c r="AY2215" i="1"/>
  <c r="AY2216" i="1"/>
  <c r="AY2217" i="1"/>
  <c r="AY2218" i="1"/>
  <c r="AY2219" i="1"/>
  <c r="AY2220" i="1"/>
  <c r="AY2221" i="1"/>
  <c r="AY2222" i="1"/>
  <c r="AY2223" i="1"/>
  <c r="AY2224" i="1"/>
  <c r="AY2225" i="1"/>
  <c r="AY2226" i="1"/>
  <c r="AY2227" i="1"/>
  <c r="AY2228" i="1"/>
  <c r="AY2229" i="1"/>
  <c r="AY2230" i="1"/>
  <c r="AY2231" i="1"/>
  <c r="AY2232" i="1"/>
  <c r="AY2233" i="1"/>
  <c r="AY2234" i="1"/>
  <c r="AY2235" i="1"/>
  <c r="AY2236" i="1"/>
  <c r="AY2237" i="1"/>
  <c r="AY2238" i="1"/>
  <c r="AY2239" i="1"/>
  <c r="AY2240" i="1"/>
  <c r="AY2241" i="1"/>
  <c r="AY2242" i="1"/>
  <c r="AY2243" i="1"/>
  <c r="AY2244" i="1"/>
  <c r="AY2245" i="1"/>
  <c r="AY2246" i="1"/>
  <c r="AY2247" i="1"/>
  <c r="AY2248" i="1"/>
  <c r="AY2249" i="1"/>
  <c r="AY2250" i="1"/>
  <c r="AY2251" i="1"/>
  <c r="AY2252" i="1"/>
  <c r="AY2253" i="1"/>
  <c r="AY2254" i="1"/>
  <c r="AY2255" i="1"/>
  <c r="AY2256" i="1"/>
  <c r="AY2257" i="1"/>
  <c r="AY2258" i="1"/>
  <c r="AY2259" i="1"/>
  <c r="AY2260" i="1"/>
  <c r="AY2261" i="1"/>
  <c r="AY2262" i="1"/>
  <c r="AY2263" i="1"/>
  <c r="AY2264" i="1"/>
  <c r="AY2265" i="1"/>
  <c r="AY2266" i="1"/>
  <c r="AY2267" i="1"/>
  <c r="AY2268" i="1"/>
  <c r="AY2269" i="1"/>
  <c r="AY2270" i="1"/>
  <c r="AY2271" i="1"/>
  <c r="AY2272" i="1"/>
  <c r="AY2273" i="1"/>
  <c r="AY2274" i="1"/>
  <c r="AY2275" i="1"/>
  <c r="AY2276" i="1"/>
  <c r="AY2277" i="1"/>
  <c r="AY2278" i="1"/>
  <c r="AY2279" i="1"/>
  <c r="AY2280" i="1"/>
  <c r="AY2281" i="1"/>
  <c r="AY2282" i="1"/>
  <c r="AY2283" i="1"/>
  <c r="AY2284" i="1"/>
  <c r="AY2285" i="1"/>
  <c r="AY2286" i="1"/>
  <c r="AY2287" i="1"/>
  <c r="AY2288" i="1"/>
  <c r="AY2289" i="1"/>
  <c r="AY2290" i="1"/>
  <c r="AY2291" i="1"/>
  <c r="AY2292" i="1"/>
  <c r="AY2293" i="1"/>
  <c r="AY2294" i="1"/>
  <c r="AY2295" i="1"/>
  <c r="AY2296" i="1"/>
  <c r="AY2297" i="1"/>
  <c r="AY2298" i="1"/>
  <c r="AY2299" i="1"/>
  <c r="AY2300" i="1"/>
  <c r="AY2301" i="1"/>
  <c r="AY2302" i="1"/>
  <c r="AY2303" i="1"/>
  <c r="AY2304" i="1"/>
  <c r="AY2305" i="1"/>
  <c r="AY2306" i="1"/>
  <c r="AY2307" i="1"/>
  <c r="AY2308" i="1"/>
  <c r="AY2309" i="1"/>
  <c r="AY2310" i="1"/>
  <c r="AY2311" i="1"/>
  <c r="AY2312" i="1"/>
  <c r="AY2313" i="1"/>
  <c r="AY2314" i="1"/>
  <c r="AY2315" i="1"/>
  <c r="AY2316" i="1"/>
  <c r="AY2317" i="1"/>
  <c r="AY2318" i="1"/>
  <c r="AY2319" i="1"/>
  <c r="AY2320" i="1"/>
  <c r="AY2321" i="1"/>
  <c r="AY2322" i="1"/>
  <c r="AY2323" i="1"/>
  <c r="AY2324" i="1"/>
  <c r="AY2325" i="1"/>
  <c r="AY2326" i="1"/>
  <c r="AY2327" i="1"/>
  <c r="AY2328" i="1"/>
  <c r="AY2329" i="1"/>
  <c r="AY2330" i="1"/>
  <c r="AY2331" i="1"/>
  <c r="AY2332" i="1"/>
  <c r="AY2333" i="1"/>
  <c r="AY2334" i="1"/>
  <c r="AY2335" i="1"/>
  <c r="AY2336" i="1"/>
  <c r="AY2337" i="1"/>
  <c r="AY2338" i="1"/>
  <c r="AY2339" i="1"/>
  <c r="AY2340" i="1"/>
  <c r="AY2341" i="1"/>
  <c r="AY2342" i="1"/>
  <c r="AY2343" i="1"/>
  <c r="AY2344" i="1"/>
  <c r="AY2345" i="1"/>
  <c r="AY2346" i="1"/>
  <c r="AY2347" i="1"/>
  <c r="AY2348" i="1"/>
  <c r="AY2349" i="1"/>
  <c r="AY2350" i="1"/>
  <c r="AY2351" i="1"/>
  <c r="AY2352" i="1"/>
  <c r="AY2353" i="1"/>
  <c r="AY2354" i="1"/>
  <c r="AY2355" i="1"/>
  <c r="AY2356" i="1"/>
  <c r="AY2357" i="1"/>
  <c r="AY2358" i="1"/>
  <c r="AY2359" i="1"/>
  <c r="AY2360" i="1"/>
  <c r="AY2361" i="1"/>
  <c r="AY2362" i="1"/>
  <c r="AY2363" i="1"/>
  <c r="AY2364" i="1"/>
  <c r="AY2365" i="1"/>
  <c r="AY2366" i="1"/>
  <c r="AY2367" i="1"/>
  <c r="AY2368" i="1"/>
  <c r="AY2369" i="1"/>
  <c r="AY2370" i="1"/>
  <c r="AY2371" i="1"/>
  <c r="AY2372" i="1"/>
  <c r="AY2373" i="1"/>
  <c r="AY2374" i="1"/>
  <c r="AY2375" i="1"/>
  <c r="AY2376" i="1"/>
  <c r="AY2377" i="1"/>
  <c r="AY2378" i="1"/>
  <c r="AY2379" i="1"/>
  <c r="AY2380" i="1"/>
  <c r="AY2381" i="1"/>
  <c r="AY2382" i="1"/>
  <c r="AY2383" i="1"/>
  <c r="AY2384" i="1"/>
  <c r="AY2385" i="1"/>
  <c r="AY2386" i="1"/>
  <c r="AY2387" i="1"/>
  <c r="AY2388" i="1"/>
  <c r="AY2389" i="1"/>
  <c r="AY2390" i="1"/>
  <c r="AY2391" i="1"/>
  <c r="AY2392" i="1"/>
  <c r="AY2393" i="1"/>
  <c r="AY2394" i="1"/>
  <c r="AY2395" i="1"/>
  <c r="AY2396" i="1"/>
  <c r="AY2397" i="1"/>
  <c r="AY2398" i="1"/>
  <c r="AY2399" i="1"/>
  <c r="AY2400" i="1"/>
  <c r="AY2401" i="1"/>
  <c r="AY2402" i="1"/>
  <c r="AY2403" i="1"/>
  <c r="AY2404" i="1"/>
  <c r="AY2405" i="1"/>
  <c r="AY2406" i="1"/>
  <c r="AY2407" i="1"/>
  <c r="AY2408" i="1"/>
  <c r="AY2409" i="1"/>
  <c r="AY2410" i="1"/>
  <c r="AY2411" i="1"/>
  <c r="AY2412" i="1"/>
  <c r="AY2413" i="1"/>
  <c r="AY2414" i="1"/>
  <c r="AY2415" i="1"/>
  <c r="AY2416" i="1"/>
  <c r="AY2417" i="1"/>
  <c r="AY2418" i="1"/>
  <c r="AY2419" i="1"/>
  <c r="AY2420" i="1"/>
  <c r="AY2421" i="1"/>
  <c r="AY2422" i="1"/>
  <c r="AY2423" i="1"/>
  <c r="AY2424" i="1"/>
  <c r="AY2425" i="1"/>
  <c r="AY2426" i="1"/>
  <c r="AY2427" i="1"/>
  <c r="AY2428" i="1"/>
  <c r="AY2429" i="1"/>
  <c r="AY2430" i="1"/>
  <c r="AY2431" i="1"/>
  <c r="AY2432" i="1"/>
  <c r="AY2433" i="1"/>
  <c r="AY2434" i="1"/>
  <c r="AY2435" i="1"/>
  <c r="AY2436" i="1"/>
  <c r="AY2437" i="1"/>
  <c r="AY2438" i="1"/>
  <c r="AY2439" i="1"/>
  <c r="AY2440" i="1"/>
  <c r="AY2441" i="1"/>
  <c r="AY2442" i="1"/>
  <c r="AY2443" i="1"/>
  <c r="AY2444" i="1"/>
  <c r="AY2445" i="1"/>
  <c r="AY2446" i="1"/>
  <c r="AY2447" i="1"/>
  <c r="AY2448" i="1"/>
  <c r="AY2449" i="1"/>
  <c r="AY2450" i="1"/>
  <c r="AY2451" i="1"/>
  <c r="AY2452" i="1"/>
  <c r="AY2453" i="1"/>
  <c r="AY2454" i="1"/>
  <c r="AY2455" i="1"/>
  <c r="AY2456" i="1"/>
  <c r="AY2457" i="1"/>
  <c r="AY2458" i="1"/>
  <c r="AY2459" i="1"/>
  <c r="AY2460" i="1"/>
  <c r="AY2461" i="1"/>
  <c r="AY2462" i="1"/>
  <c r="AY2463" i="1"/>
  <c r="AY2464" i="1"/>
  <c r="AY2465" i="1"/>
  <c r="AY2466" i="1"/>
  <c r="AY2467" i="1"/>
  <c r="AY2468" i="1"/>
  <c r="AY2469" i="1"/>
  <c r="AY2470" i="1"/>
  <c r="AY2471" i="1"/>
  <c r="AY2472" i="1"/>
  <c r="AY2473" i="1"/>
  <c r="AY2474" i="1"/>
  <c r="AY2475" i="1"/>
  <c r="AY2476" i="1"/>
  <c r="AY2477" i="1"/>
  <c r="AY2478" i="1"/>
  <c r="AY2479" i="1"/>
  <c r="AY2480" i="1"/>
  <c r="AY2481" i="1"/>
  <c r="AY2482" i="1"/>
  <c r="AY2483" i="1"/>
  <c r="AY2484" i="1"/>
  <c r="AY2485" i="1"/>
  <c r="AY2486" i="1"/>
  <c r="AY2487" i="1"/>
  <c r="AY2488" i="1"/>
  <c r="AY2489" i="1"/>
  <c r="AY2490" i="1"/>
  <c r="AY2491" i="1"/>
  <c r="AY2492" i="1"/>
  <c r="AY2493" i="1"/>
  <c r="AY2494" i="1"/>
  <c r="AY2495" i="1"/>
  <c r="AY2496" i="1"/>
  <c r="AY2497" i="1"/>
  <c r="AY2498" i="1"/>
  <c r="AY2499" i="1"/>
  <c r="AY2500" i="1"/>
  <c r="AY2501" i="1"/>
  <c r="AY2502" i="1"/>
  <c r="AY2503" i="1"/>
  <c r="AY2504" i="1"/>
  <c r="AY2505" i="1"/>
  <c r="AY2506" i="1"/>
  <c r="AY2507" i="1"/>
  <c r="AY2508" i="1"/>
  <c r="AY2509" i="1"/>
  <c r="AY2510" i="1"/>
  <c r="AY2511" i="1"/>
  <c r="AY2512" i="1"/>
  <c r="AY2513" i="1"/>
  <c r="AY2514" i="1"/>
  <c r="AY2515" i="1"/>
  <c r="AY2516" i="1"/>
  <c r="AY2517" i="1"/>
  <c r="AY2518" i="1"/>
  <c r="AY2519" i="1"/>
  <c r="AY2520" i="1"/>
  <c r="AY2521" i="1"/>
  <c r="AY2522" i="1"/>
  <c r="AY2523" i="1"/>
  <c r="AY2524" i="1"/>
  <c r="AY2525" i="1"/>
  <c r="AY2526" i="1"/>
  <c r="AY2527" i="1"/>
  <c r="AY2528" i="1"/>
  <c r="AY2529" i="1"/>
  <c r="AY2530" i="1"/>
  <c r="AY2531" i="1"/>
  <c r="AY2532" i="1"/>
  <c r="AY2533" i="1"/>
  <c r="AY2534" i="1"/>
  <c r="AY2535" i="1"/>
  <c r="AY2536" i="1"/>
  <c r="AY2537" i="1"/>
  <c r="AY2538" i="1"/>
  <c r="AY2539" i="1"/>
  <c r="AY2540" i="1"/>
  <c r="AY2541" i="1"/>
  <c r="AY2542" i="1"/>
  <c r="AY2543" i="1"/>
  <c r="AY2544" i="1"/>
  <c r="AY2545" i="1"/>
  <c r="AY2546" i="1"/>
  <c r="AY2547" i="1"/>
  <c r="AY2548" i="1"/>
  <c r="AY2549" i="1"/>
  <c r="AY2550" i="1"/>
  <c r="AY2551" i="1"/>
  <c r="AY2552" i="1"/>
  <c r="AY2553" i="1"/>
  <c r="AY2554" i="1"/>
  <c r="AY2555" i="1"/>
  <c r="AY2556" i="1"/>
  <c r="AY2557" i="1"/>
  <c r="AY2558" i="1"/>
  <c r="AY2559" i="1"/>
  <c r="AY2560" i="1"/>
  <c r="AY2561" i="1"/>
  <c r="AY2562" i="1"/>
  <c r="AY2563" i="1"/>
  <c r="AY2564" i="1"/>
  <c r="AY2565" i="1"/>
  <c r="AY2566" i="1"/>
  <c r="AY2567" i="1"/>
  <c r="AY2568" i="1"/>
  <c r="AY2569" i="1"/>
  <c r="AY2570" i="1"/>
  <c r="AY2571" i="1"/>
  <c r="AY2572" i="1"/>
  <c r="AY2573" i="1"/>
  <c r="AY2574" i="1"/>
  <c r="AY2575" i="1"/>
  <c r="AY2576" i="1"/>
  <c r="AY2577" i="1"/>
  <c r="AY2578" i="1"/>
  <c r="AY2579" i="1"/>
  <c r="AY2580" i="1"/>
  <c r="AY2581" i="1"/>
  <c r="AY2582" i="1"/>
  <c r="AY2583" i="1"/>
  <c r="AY2584" i="1"/>
  <c r="AY2585" i="1"/>
  <c r="AY2586" i="1"/>
  <c r="AY2587" i="1"/>
  <c r="AY2588" i="1"/>
  <c r="AY2589" i="1"/>
  <c r="AY2590" i="1"/>
  <c r="AY2591" i="1"/>
  <c r="AY2592" i="1"/>
  <c r="AY2593" i="1"/>
  <c r="AY2594" i="1"/>
  <c r="AY2595" i="1"/>
  <c r="AY2596" i="1"/>
  <c r="AY2597" i="1"/>
  <c r="AY2598" i="1"/>
  <c r="AY2599" i="1"/>
  <c r="AY2600" i="1"/>
  <c r="AY2601" i="1"/>
  <c r="AY2602" i="1"/>
  <c r="AY2603" i="1"/>
  <c r="AY2604" i="1"/>
  <c r="AY2605" i="1"/>
  <c r="AY2606" i="1"/>
  <c r="AY2607" i="1"/>
  <c r="AY2608" i="1"/>
  <c r="AY2609" i="1"/>
  <c r="AY2610" i="1"/>
  <c r="AY2611" i="1"/>
  <c r="AY2612" i="1"/>
  <c r="AY2613" i="1"/>
  <c r="AY2614" i="1"/>
  <c r="AY2615" i="1"/>
  <c r="AY2616" i="1"/>
  <c r="AY2617" i="1"/>
  <c r="AY2618" i="1"/>
  <c r="AY2619" i="1"/>
  <c r="AY2620" i="1"/>
  <c r="AY2621" i="1"/>
  <c r="AY2622" i="1"/>
  <c r="AY2623" i="1"/>
  <c r="AY2624" i="1"/>
  <c r="AY2625" i="1"/>
  <c r="AY2626" i="1"/>
  <c r="AY2627" i="1"/>
  <c r="AY2628" i="1"/>
  <c r="AY2629" i="1"/>
  <c r="AY2630" i="1"/>
  <c r="AY2631" i="1"/>
  <c r="AY2632" i="1"/>
  <c r="AY2633" i="1"/>
  <c r="AY2634" i="1"/>
  <c r="AY2635" i="1"/>
  <c r="AY2636" i="1"/>
  <c r="AY2637" i="1"/>
  <c r="AY2638" i="1"/>
  <c r="AY2639" i="1"/>
  <c r="AY2640" i="1"/>
  <c r="AY2641" i="1"/>
  <c r="AY2642" i="1"/>
  <c r="AY2643" i="1"/>
  <c r="AY2644" i="1"/>
  <c r="AY2645" i="1"/>
  <c r="AY2646" i="1"/>
  <c r="AY2647" i="1"/>
  <c r="AY2648" i="1"/>
  <c r="AY2649" i="1"/>
  <c r="AY2650" i="1"/>
  <c r="AY2651" i="1"/>
  <c r="AY2652" i="1"/>
  <c r="AY2653" i="1"/>
  <c r="AY2654" i="1"/>
  <c r="AY2655" i="1"/>
  <c r="AY2656" i="1"/>
  <c r="AY2657" i="1"/>
  <c r="AY2658" i="1"/>
  <c r="AY2659" i="1"/>
  <c r="AY2660" i="1"/>
  <c r="AY2661" i="1"/>
  <c r="AY2662" i="1"/>
  <c r="AY2663" i="1"/>
  <c r="AY2664" i="1"/>
  <c r="AY2665" i="1"/>
  <c r="AY2666" i="1"/>
  <c r="AY2667" i="1"/>
  <c r="AY2668" i="1"/>
  <c r="AY2669" i="1"/>
  <c r="AY2670" i="1"/>
  <c r="AY2671" i="1"/>
  <c r="AY2672" i="1"/>
  <c r="AY2673" i="1"/>
  <c r="AY2674" i="1"/>
  <c r="AY2675" i="1"/>
  <c r="AY2676" i="1"/>
  <c r="AY2677" i="1"/>
  <c r="AY2678" i="1"/>
  <c r="AY2679" i="1"/>
  <c r="AY2680" i="1"/>
  <c r="AY2681" i="1"/>
  <c r="AY2682" i="1"/>
  <c r="AY2683" i="1"/>
  <c r="AY2684" i="1"/>
  <c r="AY2685" i="1"/>
  <c r="AY2686" i="1"/>
  <c r="AY2687" i="1"/>
  <c r="AY2688" i="1"/>
  <c r="AY2689" i="1"/>
  <c r="AY2690" i="1"/>
  <c r="AY2691" i="1"/>
  <c r="AY2692" i="1"/>
  <c r="AY2693" i="1"/>
  <c r="AY2694" i="1"/>
  <c r="AY2695" i="1"/>
  <c r="AY2696" i="1"/>
  <c r="AY2697" i="1"/>
  <c r="AY2698" i="1"/>
  <c r="AY2699" i="1"/>
  <c r="AY2700" i="1"/>
  <c r="AY2701" i="1"/>
  <c r="AY2702" i="1"/>
  <c r="AY2703" i="1"/>
  <c r="AY2704" i="1"/>
  <c r="AY2705" i="1"/>
  <c r="AY2706" i="1"/>
  <c r="AY2707" i="1"/>
  <c r="AY2708" i="1"/>
  <c r="AY2709" i="1"/>
  <c r="AY2710" i="1"/>
  <c r="AY2711" i="1"/>
  <c r="AY2712" i="1"/>
  <c r="AY2713" i="1"/>
  <c r="AY2714" i="1"/>
  <c r="AY2715" i="1"/>
  <c r="AY2716" i="1"/>
  <c r="AY2717" i="1"/>
  <c r="AY2718" i="1"/>
  <c r="AY2719" i="1"/>
  <c r="AY2720" i="1"/>
  <c r="AY2721" i="1"/>
  <c r="AY2722" i="1"/>
  <c r="AY2723" i="1"/>
  <c r="AY2724" i="1"/>
  <c r="AY2725" i="1"/>
  <c r="AY2726" i="1"/>
  <c r="AY2727" i="1"/>
  <c r="AY2728" i="1"/>
  <c r="AY2729" i="1"/>
  <c r="AY2730" i="1"/>
  <c r="AY2731" i="1"/>
  <c r="AY2732" i="1"/>
  <c r="AY2733" i="1"/>
  <c r="AY2734" i="1"/>
  <c r="AY2735" i="1"/>
  <c r="AY2736" i="1"/>
  <c r="AY2737" i="1"/>
  <c r="AY2738" i="1"/>
  <c r="AY2739" i="1"/>
  <c r="AY2740" i="1"/>
  <c r="AY2741" i="1"/>
  <c r="AY2742" i="1"/>
  <c r="AY2743" i="1"/>
  <c r="AY2744" i="1"/>
  <c r="AY2745" i="1"/>
  <c r="AY2746" i="1"/>
  <c r="AY2747" i="1"/>
  <c r="AY2748" i="1"/>
  <c r="AY2749" i="1"/>
  <c r="AY2750" i="1"/>
  <c r="AY2751" i="1"/>
  <c r="AY2752" i="1"/>
  <c r="AY2753" i="1"/>
  <c r="AY2754" i="1"/>
  <c r="AY2755" i="1"/>
  <c r="AY2756" i="1"/>
  <c r="AY2757" i="1"/>
  <c r="AY2758" i="1"/>
  <c r="AY2759" i="1"/>
  <c r="AY2760" i="1"/>
  <c r="AY2761" i="1"/>
  <c r="AY2762" i="1"/>
  <c r="AY2763" i="1"/>
  <c r="AY2764" i="1"/>
  <c r="AY2765" i="1"/>
  <c r="AY2766" i="1"/>
  <c r="AY2767" i="1"/>
  <c r="AY2768" i="1"/>
  <c r="AY2769" i="1"/>
  <c r="AY2770" i="1"/>
  <c r="AY2771" i="1"/>
  <c r="AY2772" i="1"/>
  <c r="AY2773" i="1"/>
  <c r="AY2774" i="1"/>
  <c r="AY2775" i="1"/>
  <c r="AY2776" i="1"/>
  <c r="AY2777" i="1"/>
  <c r="AY2778" i="1"/>
  <c r="AY2779" i="1"/>
  <c r="AY2780" i="1"/>
  <c r="AY2781" i="1"/>
  <c r="AY2782" i="1"/>
  <c r="AY2783" i="1"/>
  <c r="AY2784" i="1"/>
  <c r="AY2785" i="1"/>
  <c r="AY2786" i="1"/>
  <c r="AY2787" i="1"/>
  <c r="AY2788" i="1"/>
  <c r="AY2789" i="1"/>
  <c r="AY2790" i="1"/>
  <c r="AY2791" i="1"/>
  <c r="AY2792" i="1"/>
  <c r="AY2793" i="1"/>
  <c r="AY2794" i="1"/>
  <c r="AY2795" i="1"/>
  <c r="AY2796" i="1"/>
  <c r="AY2797" i="1"/>
  <c r="AY2798" i="1"/>
  <c r="AY2799" i="1"/>
  <c r="AY2800" i="1"/>
  <c r="AY2801" i="1"/>
  <c r="AY2802" i="1"/>
  <c r="AY2803" i="1"/>
  <c r="AY2804" i="1"/>
  <c r="AY2805" i="1"/>
  <c r="AY2806" i="1"/>
  <c r="AY2807" i="1"/>
  <c r="AY2808" i="1"/>
  <c r="AY2809" i="1"/>
  <c r="AY2810" i="1"/>
  <c r="AY2811" i="1"/>
  <c r="AY2812" i="1"/>
  <c r="AY2813" i="1"/>
  <c r="AY2814" i="1"/>
  <c r="AY2815" i="1"/>
  <c r="AY2816" i="1"/>
  <c r="AY2817" i="1"/>
  <c r="AY2818" i="1"/>
  <c r="AY2819" i="1"/>
  <c r="AY2820" i="1"/>
  <c r="AY2821" i="1"/>
  <c r="AY2822" i="1"/>
  <c r="AY2823" i="1"/>
  <c r="AY2824" i="1"/>
  <c r="AY2825" i="1"/>
  <c r="AY2826" i="1"/>
  <c r="AY2827" i="1"/>
  <c r="AY2828" i="1"/>
  <c r="AY2829" i="1"/>
  <c r="AY2830" i="1"/>
  <c r="AY2831" i="1"/>
  <c r="AY2832" i="1"/>
  <c r="AY2833" i="1"/>
  <c r="AY2834" i="1"/>
  <c r="AY2835" i="1"/>
  <c r="AY2836" i="1"/>
  <c r="AY2837" i="1"/>
  <c r="AY2838" i="1"/>
  <c r="AY2839" i="1"/>
  <c r="AY2840" i="1"/>
  <c r="AY2841" i="1"/>
  <c r="AY2842" i="1"/>
  <c r="AY2843" i="1"/>
  <c r="AY2844" i="1"/>
  <c r="AY2845" i="1"/>
  <c r="AY2846" i="1"/>
  <c r="AY2847" i="1"/>
  <c r="AY2848" i="1"/>
  <c r="AY2849" i="1"/>
  <c r="AY2850" i="1"/>
  <c r="AY2851" i="1"/>
  <c r="AY2852" i="1"/>
  <c r="AY2853" i="1"/>
  <c r="AY2854" i="1"/>
  <c r="AY2855" i="1"/>
  <c r="AY2856" i="1"/>
  <c r="AY2857" i="1"/>
  <c r="AY2858" i="1"/>
  <c r="AY2859" i="1"/>
  <c r="AY2860" i="1"/>
  <c r="AY2861" i="1"/>
  <c r="AY2862" i="1"/>
  <c r="AY2863" i="1"/>
  <c r="AY2864" i="1"/>
  <c r="AY2865" i="1"/>
  <c r="AY2866" i="1"/>
  <c r="AY2867" i="1"/>
  <c r="AY2868" i="1"/>
  <c r="AY2869" i="1"/>
  <c r="AY2870" i="1"/>
  <c r="AY2871" i="1"/>
  <c r="AY2872" i="1"/>
  <c r="AY2873" i="1"/>
  <c r="AY2874" i="1"/>
  <c r="AY2875" i="1"/>
  <c r="AY2876" i="1"/>
  <c r="AY2877" i="1"/>
  <c r="AY2878" i="1"/>
  <c r="AY2879" i="1"/>
  <c r="AY2880" i="1"/>
  <c r="AY2881" i="1"/>
  <c r="AY2882" i="1"/>
  <c r="AY2883" i="1"/>
  <c r="AY2884" i="1"/>
  <c r="AY2885" i="1"/>
  <c r="AY2886" i="1"/>
  <c r="AY2887" i="1"/>
  <c r="AY2888" i="1"/>
  <c r="AY2889" i="1"/>
  <c r="AY2890" i="1"/>
  <c r="AY2891" i="1"/>
  <c r="AY2892" i="1"/>
  <c r="AY2893" i="1"/>
  <c r="AY2894" i="1"/>
  <c r="AY2895" i="1"/>
  <c r="AY2896" i="1"/>
  <c r="AY2897" i="1"/>
  <c r="AY2898" i="1"/>
  <c r="AY2899" i="1"/>
  <c r="AY2900" i="1"/>
  <c r="AY2901" i="1"/>
  <c r="AY2902" i="1"/>
  <c r="AY2903" i="1"/>
  <c r="AY2904" i="1"/>
  <c r="AY2905" i="1"/>
  <c r="AY2906" i="1"/>
  <c r="AY2907" i="1"/>
  <c r="AY2908" i="1"/>
  <c r="AY2909" i="1"/>
  <c r="AY2910" i="1"/>
  <c r="AY2911" i="1"/>
  <c r="AY2912" i="1"/>
  <c r="AY2913" i="1"/>
  <c r="AY2914" i="1"/>
  <c r="AY2915" i="1"/>
  <c r="AY2916" i="1"/>
  <c r="AY2917" i="1"/>
  <c r="AY2918" i="1"/>
  <c r="AY2919" i="1"/>
  <c r="AY2920" i="1"/>
  <c r="AY2921" i="1"/>
  <c r="AY2922" i="1"/>
  <c r="AY2923" i="1"/>
  <c r="AY2924" i="1"/>
  <c r="AY2925" i="1"/>
  <c r="AY2926" i="1"/>
  <c r="AY2927" i="1"/>
  <c r="AY2928" i="1"/>
  <c r="AY2929" i="1"/>
  <c r="AY2930" i="1"/>
  <c r="AY2931" i="1"/>
  <c r="AY2932" i="1"/>
  <c r="AY2933" i="1"/>
  <c r="AY2934" i="1"/>
  <c r="AY2935" i="1"/>
  <c r="AX576" i="1"/>
  <c r="AX577" i="1"/>
  <c r="AX578" i="1"/>
  <c r="AX579" i="1"/>
  <c r="AX580" i="1"/>
  <c r="AX581" i="1"/>
  <c r="AX582" i="1"/>
  <c r="AX583" i="1"/>
  <c r="AX584" i="1"/>
  <c r="AX585" i="1"/>
  <c r="AX586" i="1"/>
  <c r="AX587" i="1"/>
  <c r="AX588" i="1"/>
  <c r="AX589" i="1"/>
  <c r="AX590" i="1"/>
  <c r="AX591" i="1"/>
  <c r="AX592" i="1"/>
  <c r="AX593" i="1"/>
  <c r="AX594" i="1"/>
  <c r="AX595" i="1"/>
  <c r="AX596" i="1"/>
  <c r="AX597" i="1"/>
  <c r="AX598" i="1"/>
  <c r="AX599" i="1"/>
  <c r="AX600" i="1"/>
  <c r="AX601" i="1"/>
  <c r="AX602" i="1"/>
  <c r="AX603" i="1"/>
  <c r="AX604" i="1"/>
  <c r="AX605" i="1"/>
  <c r="AX606" i="1"/>
  <c r="AX607" i="1"/>
  <c r="AX608" i="1"/>
  <c r="AX609" i="1"/>
  <c r="AX610" i="1"/>
  <c r="AX611" i="1"/>
  <c r="AX612" i="1"/>
  <c r="AX613" i="1"/>
  <c r="AX614" i="1"/>
  <c r="AX615" i="1"/>
  <c r="AX616" i="1"/>
  <c r="AX617" i="1"/>
  <c r="AX618" i="1"/>
  <c r="AX619" i="1"/>
  <c r="AX620" i="1"/>
  <c r="AX621" i="1"/>
  <c r="AX622" i="1"/>
  <c r="AX623" i="1"/>
  <c r="AX624" i="1"/>
  <c r="AX625" i="1"/>
  <c r="AX626" i="1"/>
  <c r="AX627" i="1"/>
  <c r="AX628" i="1"/>
  <c r="AX629" i="1"/>
  <c r="AX630" i="1"/>
  <c r="AX631" i="1"/>
  <c r="AX632" i="1"/>
  <c r="AX633" i="1"/>
  <c r="AX634" i="1"/>
  <c r="AX635" i="1"/>
  <c r="AX636" i="1"/>
  <c r="AX637" i="1"/>
  <c r="AX638" i="1"/>
  <c r="AX639" i="1"/>
  <c r="AX640" i="1"/>
  <c r="AX641" i="1"/>
  <c r="AX642" i="1"/>
  <c r="AX643" i="1"/>
  <c r="AX644" i="1"/>
  <c r="AX645" i="1"/>
  <c r="AX646" i="1"/>
  <c r="AX647" i="1"/>
  <c r="AX648" i="1"/>
  <c r="AX649" i="1"/>
  <c r="AX650" i="1"/>
  <c r="AX651" i="1"/>
  <c r="AX652" i="1"/>
  <c r="AX653" i="1"/>
  <c r="AX654" i="1"/>
  <c r="AX655" i="1"/>
  <c r="AX656" i="1"/>
  <c r="AX657" i="1"/>
  <c r="AX658" i="1"/>
  <c r="AX659" i="1"/>
  <c r="AX660" i="1"/>
  <c r="AX661" i="1"/>
  <c r="AX662" i="1"/>
  <c r="AX663" i="1"/>
  <c r="AX664" i="1"/>
  <c r="AX665" i="1"/>
  <c r="AX666" i="1"/>
  <c r="AX667" i="1"/>
  <c r="AX668" i="1"/>
  <c r="AX669" i="1"/>
  <c r="AX670" i="1"/>
  <c r="AX671" i="1"/>
  <c r="AX672" i="1"/>
  <c r="AX673" i="1"/>
  <c r="AX674" i="1"/>
  <c r="AX675" i="1"/>
  <c r="AX676" i="1"/>
  <c r="AX677" i="1"/>
  <c r="AX678" i="1"/>
  <c r="AX679" i="1"/>
  <c r="AX680" i="1"/>
  <c r="AX681" i="1"/>
  <c r="AX682" i="1"/>
  <c r="AX683" i="1"/>
  <c r="AX684" i="1"/>
  <c r="AX685" i="1"/>
  <c r="AX686" i="1"/>
  <c r="AX687" i="1"/>
  <c r="AX688" i="1"/>
  <c r="AX689" i="1"/>
  <c r="AX690" i="1"/>
  <c r="AX691" i="1"/>
  <c r="AX692" i="1"/>
  <c r="AX693" i="1"/>
  <c r="AX694" i="1"/>
  <c r="AX695" i="1"/>
  <c r="AX696" i="1"/>
  <c r="AX697" i="1"/>
  <c r="AX698" i="1"/>
  <c r="AX699" i="1"/>
  <c r="AX700" i="1"/>
  <c r="AX701" i="1"/>
  <c r="AX702" i="1"/>
  <c r="AX703" i="1"/>
  <c r="AX704" i="1"/>
  <c r="AX705" i="1"/>
  <c r="AX706" i="1"/>
  <c r="AX707" i="1"/>
  <c r="AX708" i="1"/>
  <c r="AX709" i="1"/>
  <c r="AX710" i="1"/>
  <c r="AX711" i="1"/>
  <c r="AX712" i="1"/>
  <c r="AX713" i="1"/>
  <c r="AX714" i="1"/>
  <c r="AX715" i="1"/>
  <c r="AX716" i="1"/>
  <c r="AX717" i="1"/>
  <c r="AX718" i="1"/>
  <c r="AX719" i="1"/>
  <c r="AX720" i="1"/>
  <c r="AX721" i="1"/>
  <c r="AX722" i="1"/>
  <c r="AX723" i="1"/>
  <c r="AX724" i="1"/>
  <c r="AX725" i="1"/>
  <c r="AX726" i="1"/>
  <c r="AX727" i="1"/>
  <c r="AX728" i="1"/>
  <c r="AX729" i="1"/>
  <c r="AX730" i="1"/>
  <c r="AX731" i="1"/>
  <c r="AX732" i="1"/>
  <c r="AX733" i="1"/>
  <c r="AX734" i="1"/>
  <c r="AX735" i="1"/>
  <c r="AX736" i="1"/>
  <c r="AX737" i="1"/>
  <c r="AX738" i="1"/>
  <c r="AX739" i="1"/>
  <c r="AX740" i="1"/>
  <c r="AX741" i="1"/>
  <c r="AX742" i="1"/>
  <c r="AX743" i="1"/>
  <c r="AX744" i="1"/>
  <c r="AX745" i="1"/>
  <c r="AX746" i="1"/>
  <c r="AX747" i="1"/>
  <c r="AX748" i="1"/>
  <c r="AX749" i="1"/>
  <c r="AX750" i="1"/>
  <c r="AX751" i="1"/>
  <c r="AX752" i="1"/>
  <c r="AX753" i="1"/>
  <c r="AX754" i="1"/>
  <c r="AX755" i="1"/>
  <c r="AX756" i="1"/>
  <c r="AX757" i="1"/>
  <c r="AX758" i="1"/>
  <c r="AX759" i="1"/>
  <c r="AX760" i="1"/>
  <c r="AX761" i="1"/>
  <c r="AX762" i="1"/>
  <c r="AX763" i="1"/>
  <c r="AX764" i="1"/>
  <c r="AX765" i="1"/>
  <c r="AX766" i="1"/>
  <c r="AX767" i="1"/>
  <c r="AX768" i="1"/>
  <c r="AX769" i="1"/>
  <c r="AX770" i="1"/>
  <c r="AX771" i="1"/>
  <c r="AX772" i="1"/>
  <c r="AX773" i="1"/>
  <c r="AX774" i="1"/>
  <c r="AX775" i="1"/>
  <c r="AX776" i="1"/>
  <c r="AX777" i="1"/>
  <c r="AX778" i="1"/>
  <c r="AX779" i="1"/>
  <c r="AX780" i="1"/>
  <c r="AX781" i="1"/>
  <c r="AX782" i="1"/>
  <c r="AX783" i="1"/>
  <c r="AX784" i="1"/>
  <c r="AX785" i="1"/>
  <c r="AX786" i="1"/>
  <c r="AX787" i="1"/>
  <c r="AX788" i="1"/>
  <c r="AX789" i="1"/>
  <c r="AX790" i="1"/>
  <c r="AX791" i="1"/>
  <c r="AX792" i="1"/>
  <c r="AX793" i="1"/>
  <c r="AX794" i="1"/>
  <c r="AX795" i="1"/>
  <c r="AX796" i="1"/>
  <c r="AX797" i="1"/>
  <c r="AX798" i="1"/>
  <c r="AX799" i="1"/>
  <c r="AX800" i="1"/>
  <c r="AX801" i="1"/>
  <c r="AX802" i="1"/>
  <c r="AX803" i="1"/>
  <c r="AX804" i="1"/>
  <c r="AX805" i="1"/>
  <c r="AX806" i="1"/>
  <c r="AX807" i="1"/>
  <c r="AX808" i="1"/>
  <c r="AX809" i="1"/>
  <c r="AX810" i="1"/>
  <c r="AX811" i="1"/>
  <c r="AX812" i="1"/>
  <c r="AX813" i="1"/>
  <c r="AX814" i="1"/>
  <c r="AX815" i="1"/>
  <c r="AX816" i="1"/>
  <c r="AX817" i="1"/>
  <c r="AX818" i="1"/>
  <c r="AX819" i="1"/>
  <c r="AX820" i="1"/>
  <c r="AX821" i="1"/>
  <c r="AX822" i="1"/>
  <c r="AX823" i="1"/>
  <c r="AX824" i="1"/>
  <c r="AX825" i="1"/>
  <c r="AX826" i="1"/>
  <c r="AX827" i="1"/>
  <c r="AX828" i="1"/>
  <c r="AX829" i="1"/>
  <c r="AX830" i="1"/>
  <c r="AX831" i="1"/>
  <c r="AX832" i="1"/>
  <c r="AX833" i="1"/>
  <c r="AX834" i="1"/>
  <c r="AX835" i="1"/>
  <c r="AX836" i="1"/>
  <c r="AX837" i="1"/>
  <c r="AX838" i="1"/>
  <c r="AX839" i="1"/>
  <c r="AX840" i="1"/>
  <c r="AX841" i="1"/>
  <c r="AX842" i="1"/>
  <c r="AX843" i="1"/>
  <c r="AX844" i="1"/>
  <c r="AX845" i="1"/>
  <c r="AX846" i="1"/>
  <c r="AX847" i="1"/>
  <c r="AX848" i="1"/>
  <c r="AX849" i="1"/>
  <c r="AX850" i="1"/>
  <c r="AX851" i="1"/>
  <c r="AX852" i="1"/>
  <c r="AX853" i="1"/>
  <c r="AX854" i="1"/>
  <c r="AX855" i="1"/>
  <c r="AX856" i="1"/>
  <c r="AX857" i="1"/>
  <c r="AX858" i="1"/>
  <c r="AX859" i="1"/>
  <c r="AX860" i="1"/>
  <c r="AX861" i="1"/>
  <c r="AX862" i="1"/>
  <c r="AX863" i="1"/>
  <c r="AX864" i="1"/>
  <c r="AX865" i="1"/>
  <c r="AX866" i="1"/>
  <c r="AX867" i="1"/>
  <c r="AX868" i="1"/>
  <c r="AX869" i="1"/>
  <c r="AX870" i="1"/>
  <c r="AX871" i="1"/>
  <c r="AX872" i="1"/>
  <c r="AX873" i="1"/>
  <c r="AX874" i="1"/>
  <c r="AX875" i="1"/>
  <c r="AX876" i="1"/>
  <c r="AX877" i="1"/>
  <c r="AX878" i="1"/>
  <c r="AX879" i="1"/>
  <c r="AX880" i="1"/>
  <c r="AX881" i="1"/>
  <c r="AX882" i="1"/>
  <c r="AX883" i="1"/>
  <c r="AX884" i="1"/>
  <c r="AX885" i="1"/>
  <c r="AX886" i="1"/>
  <c r="AX887" i="1"/>
  <c r="AX888" i="1"/>
  <c r="AX889" i="1"/>
  <c r="AX890" i="1"/>
  <c r="AX891" i="1"/>
  <c r="AX892" i="1"/>
  <c r="AX893" i="1"/>
  <c r="AX894" i="1"/>
  <c r="AX895" i="1"/>
  <c r="AX896" i="1"/>
  <c r="AX897" i="1"/>
  <c r="AX898" i="1"/>
  <c r="AX899" i="1"/>
  <c r="AX900" i="1"/>
  <c r="AX901" i="1"/>
  <c r="AX902" i="1"/>
  <c r="AX903" i="1"/>
  <c r="AX904" i="1"/>
  <c r="AX905" i="1"/>
  <c r="AX906" i="1"/>
  <c r="AX907" i="1"/>
  <c r="AX908" i="1"/>
  <c r="AX909" i="1"/>
  <c r="AX910" i="1"/>
  <c r="AX911" i="1"/>
  <c r="AX912" i="1"/>
  <c r="AX913" i="1"/>
  <c r="AX914" i="1"/>
  <c r="AX915" i="1"/>
  <c r="AX916" i="1"/>
  <c r="AX917" i="1"/>
  <c r="AX918" i="1"/>
  <c r="AX919" i="1"/>
  <c r="AX920" i="1"/>
  <c r="AX921" i="1"/>
  <c r="AX922" i="1"/>
  <c r="AX923" i="1"/>
  <c r="AX924" i="1"/>
  <c r="AX925" i="1"/>
  <c r="AX926" i="1"/>
  <c r="AX927" i="1"/>
  <c r="AX928" i="1"/>
  <c r="AX929" i="1"/>
  <c r="AX930" i="1"/>
  <c r="AX931" i="1"/>
  <c r="AX932" i="1"/>
  <c r="AX933" i="1"/>
  <c r="AX934" i="1"/>
  <c r="AX935" i="1"/>
  <c r="AX936" i="1"/>
  <c r="AX937" i="1"/>
  <c r="AX938" i="1"/>
  <c r="AX939" i="1"/>
  <c r="AX940" i="1"/>
  <c r="AX941" i="1"/>
  <c r="AX942" i="1"/>
  <c r="AX943" i="1"/>
  <c r="AX944" i="1"/>
  <c r="AX945" i="1"/>
  <c r="AX946" i="1"/>
  <c r="AX947" i="1"/>
  <c r="AX948" i="1"/>
  <c r="AX949" i="1"/>
  <c r="AX950" i="1"/>
  <c r="AX951" i="1"/>
  <c r="AX952" i="1"/>
  <c r="AX953" i="1"/>
  <c r="AX954" i="1"/>
  <c r="AX955" i="1"/>
  <c r="AX956" i="1"/>
  <c r="AX957" i="1"/>
  <c r="AX958" i="1"/>
  <c r="AX959" i="1"/>
  <c r="AX960" i="1"/>
  <c r="AX961" i="1"/>
  <c r="AX962" i="1"/>
  <c r="AX963" i="1"/>
  <c r="AX964" i="1"/>
  <c r="AX965" i="1"/>
  <c r="AX966" i="1"/>
  <c r="AX967" i="1"/>
  <c r="AX968" i="1"/>
  <c r="AX969" i="1"/>
  <c r="AX970" i="1"/>
  <c r="AX971" i="1"/>
  <c r="AX972" i="1"/>
  <c r="AX973" i="1"/>
  <c r="AX974" i="1"/>
  <c r="AX975" i="1"/>
  <c r="AX976" i="1"/>
  <c r="AX977" i="1"/>
  <c r="AX978" i="1"/>
  <c r="AX979" i="1"/>
  <c r="AX980" i="1"/>
  <c r="AX981" i="1"/>
  <c r="AX982" i="1"/>
  <c r="AX983" i="1"/>
  <c r="AX984" i="1"/>
  <c r="AX985" i="1"/>
  <c r="AX986" i="1"/>
  <c r="AX987" i="1"/>
  <c r="AX988" i="1"/>
  <c r="AX989" i="1"/>
  <c r="AX990" i="1"/>
  <c r="AX991" i="1"/>
  <c r="AX992" i="1"/>
  <c r="AX993" i="1"/>
  <c r="AX994" i="1"/>
  <c r="AX995" i="1"/>
  <c r="AX996" i="1"/>
  <c r="AX997" i="1"/>
  <c r="AX998" i="1"/>
  <c r="AX999" i="1"/>
  <c r="AX1000" i="1"/>
  <c r="AX1001" i="1"/>
  <c r="AX1002" i="1"/>
  <c r="AX1003" i="1"/>
  <c r="AX1004" i="1"/>
  <c r="AX1005" i="1"/>
  <c r="AX1006" i="1"/>
  <c r="AX1007" i="1"/>
  <c r="AX1008" i="1"/>
  <c r="AX1009" i="1"/>
  <c r="AX1010" i="1"/>
  <c r="AX1011" i="1"/>
  <c r="AX1012" i="1"/>
  <c r="AX1013" i="1"/>
  <c r="AX1014" i="1"/>
  <c r="AX1015" i="1"/>
  <c r="AX1016" i="1"/>
  <c r="AX1017" i="1"/>
  <c r="AX1018" i="1"/>
  <c r="AX1019" i="1"/>
  <c r="AX1020" i="1"/>
  <c r="AX1021" i="1"/>
  <c r="AX1022" i="1"/>
  <c r="AX1023" i="1"/>
  <c r="AX1024" i="1"/>
  <c r="AX1025" i="1"/>
  <c r="AX1026" i="1"/>
  <c r="AX1027" i="1"/>
  <c r="AX1028" i="1"/>
  <c r="AX1029" i="1"/>
  <c r="AX1030" i="1"/>
  <c r="AX1031" i="1"/>
  <c r="AX1032" i="1"/>
  <c r="AX1033" i="1"/>
  <c r="AX1034" i="1"/>
  <c r="AX1035" i="1"/>
  <c r="AX1036" i="1"/>
  <c r="AX1037" i="1"/>
  <c r="AX1038" i="1"/>
  <c r="AX1039" i="1"/>
  <c r="AX1040" i="1"/>
  <c r="AX1041" i="1"/>
  <c r="AX1042" i="1"/>
  <c r="AX1043" i="1"/>
  <c r="AX1044" i="1"/>
  <c r="AX1045" i="1"/>
  <c r="AX1046" i="1"/>
  <c r="AX1047" i="1"/>
  <c r="AX1048" i="1"/>
  <c r="AX1049" i="1"/>
  <c r="AX1050" i="1"/>
  <c r="AX1051" i="1"/>
  <c r="AX1052" i="1"/>
  <c r="AX1053" i="1"/>
  <c r="AX1054" i="1"/>
  <c r="AX1055" i="1"/>
  <c r="AX1056" i="1"/>
  <c r="AX1057" i="1"/>
  <c r="AX1058" i="1"/>
  <c r="AX1059" i="1"/>
  <c r="AX1060" i="1"/>
  <c r="AX1061" i="1"/>
  <c r="AX1062" i="1"/>
  <c r="AX1063" i="1"/>
  <c r="AX1064" i="1"/>
  <c r="AX1065" i="1"/>
  <c r="AX1066" i="1"/>
  <c r="AX1067" i="1"/>
  <c r="AX1068" i="1"/>
  <c r="AX1069" i="1"/>
  <c r="AX1070" i="1"/>
  <c r="AX1071" i="1"/>
  <c r="AX1072" i="1"/>
  <c r="AX1073" i="1"/>
  <c r="AX1074" i="1"/>
  <c r="AX1075" i="1"/>
  <c r="AX1076" i="1"/>
  <c r="AX1077" i="1"/>
  <c r="AX1078" i="1"/>
  <c r="AX1079" i="1"/>
  <c r="AX1080" i="1"/>
  <c r="AX1081" i="1"/>
  <c r="AX1082" i="1"/>
  <c r="AX1083" i="1"/>
  <c r="AX1084" i="1"/>
  <c r="AX1085" i="1"/>
  <c r="AX1086" i="1"/>
  <c r="AX1087" i="1"/>
  <c r="AX1088" i="1"/>
  <c r="AX1089" i="1"/>
  <c r="AX1090" i="1"/>
  <c r="AX1091" i="1"/>
  <c r="AX1092" i="1"/>
  <c r="AX1093" i="1"/>
  <c r="AX1094" i="1"/>
  <c r="AX1095" i="1"/>
  <c r="AX1096" i="1"/>
  <c r="AX1097" i="1"/>
  <c r="AX1098" i="1"/>
  <c r="AX1099" i="1"/>
  <c r="AX1100" i="1"/>
  <c r="AX1101" i="1"/>
  <c r="AX1102" i="1"/>
  <c r="AX1103" i="1"/>
  <c r="AX1104" i="1"/>
  <c r="AX1105" i="1"/>
  <c r="AX1106" i="1"/>
  <c r="AX1107" i="1"/>
  <c r="AX1108" i="1"/>
  <c r="AX1109" i="1"/>
  <c r="AX1110" i="1"/>
  <c r="AX1111" i="1"/>
  <c r="AX1112" i="1"/>
  <c r="AX1113" i="1"/>
  <c r="AX1114" i="1"/>
  <c r="AX1115" i="1"/>
  <c r="AX1116" i="1"/>
  <c r="AX1117" i="1"/>
  <c r="AX1118" i="1"/>
  <c r="AX1119" i="1"/>
  <c r="AX1120" i="1"/>
  <c r="AX1121" i="1"/>
  <c r="AX1122" i="1"/>
  <c r="AX1123" i="1"/>
  <c r="AX1124" i="1"/>
  <c r="AX1125" i="1"/>
  <c r="AX1126" i="1"/>
  <c r="AX1127" i="1"/>
  <c r="AX1128" i="1"/>
  <c r="AX1129" i="1"/>
  <c r="AX1130" i="1"/>
  <c r="AX1131" i="1"/>
  <c r="AX1132" i="1"/>
  <c r="AX1133" i="1"/>
  <c r="AX1134" i="1"/>
  <c r="AX1135" i="1"/>
  <c r="AX1136" i="1"/>
  <c r="AX1137" i="1"/>
  <c r="AX1138" i="1"/>
  <c r="AX1139" i="1"/>
  <c r="AX1140" i="1"/>
  <c r="AX1141" i="1"/>
  <c r="AX1142" i="1"/>
  <c r="AX1143" i="1"/>
  <c r="AX1144" i="1"/>
  <c r="AX1145" i="1"/>
  <c r="AX1146" i="1"/>
  <c r="AX1147" i="1"/>
  <c r="AX1148" i="1"/>
  <c r="AX1149" i="1"/>
  <c r="AX1150" i="1"/>
  <c r="AX1151" i="1"/>
  <c r="AX1152" i="1"/>
  <c r="AX1153" i="1"/>
  <c r="AX1154" i="1"/>
  <c r="AX1155" i="1"/>
  <c r="AX1156" i="1"/>
  <c r="AX1157" i="1"/>
  <c r="AX1158" i="1"/>
  <c r="AX1159" i="1"/>
  <c r="AX1160" i="1"/>
  <c r="AX1161" i="1"/>
  <c r="AX1162" i="1"/>
  <c r="AX1163" i="1"/>
  <c r="AX1164" i="1"/>
  <c r="AX1165" i="1"/>
  <c r="AX1166" i="1"/>
  <c r="AX1167" i="1"/>
  <c r="AX1168" i="1"/>
  <c r="AX1169" i="1"/>
  <c r="AX1170" i="1"/>
  <c r="AX1171" i="1"/>
  <c r="AX1172" i="1"/>
  <c r="AX1173" i="1"/>
  <c r="AX1174" i="1"/>
  <c r="AX1175" i="1"/>
  <c r="AX1176" i="1"/>
  <c r="AX1177" i="1"/>
  <c r="AX1178" i="1"/>
  <c r="AX1179" i="1"/>
  <c r="AX1180" i="1"/>
  <c r="AX1181" i="1"/>
  <c r="AX1182" i="1"/>
  <c r="AX1183" i="1"/>
  <c r="AX1184" i="1"/>
  <c r="AX1185" i="1"/>
  <c r="AX1186" i="1"/>
  <c r="AX1187" i="1"/>
  <c r="AX1188" i="1"/>
  <c r="AX1189" i="1"/>
  <c r="AX1190" i="1"/>
  <c r="AX1191" i="1"/>
  <c r="AX1192" i="1"/>
  <c r="AX1193" i="1"/>
  <c r="AX1194" i="1"/>
  <c r="AX1195" i="1"/>
  <c r="AX1196" i="1"/>
  <c r="AX1197" i="1"/>
  <c r="AX1198" i="1"/>
  <c r="AX1199" i="1"/>
  <c r="AX1200" i="1"/>
  <c r="AX1201" i="1"/>
  <c r="AX1202" i="1"/>
  <c r="AX1203" i="1"/>
  <c r="AX1204" i="1"/>
  <c r="AX1205" i="1"/>
  <c r="AX1206" i="1"/>
  <c r="AX1207" i="1"/>
  <c r="AX1208" i="1"/>
  <c r="AX1209" i="1"/>
  <c r="AX1210" i="1"/>
  <c r="AX1211" i="1"/>
  <c r="AX1212" i="1"/>
  <c r="AX1213" i="1"/>
  <c r="AX1214" i="1"/>
  <c r="AX1215" i="1"/>
  <c r="AX1216" i="1"/>
  <c r="AX1217" i="1"/>
  <c r="AX1218" i="1"/>
  <c r="AX1219" i="1"/>
  <c r="AX1220" i="1"/>
  <c r="AX1221" i="1"/>
  <c r="AX1222" i="1"/>
  <c r="AX1223" i="1"/>
  <c r="AX1224" i="1"/>
  <c r="AX1225" i="1"/>
  <c r="AX1226" i="1"/>
  <c r="AX1227" i="1"/>
  <c r="AX1228" i="1"/>
  <c r="AX1229" i="1"/>
  <c r="AX1230" i="1"/>
  <c r="AX1231" i="1"/>
  <c r="AX1232" i="1"/>
  <c r="AX1233" i="1"/>
  <c r="AX1234" i="1"/>
  <c r="AX1235" i="1"/>
  <c r="AX1236" i="1"/>
  <c r="AX1237" i="1"/>
  <c r="AX1238" i="1"/>
  <c r="AX1239" i="1"/>
  <c r="AX1240" i="1"/>
  <c r="AX1241" i="1"/>
  <c r="AX1242" i="1"/>
  <c r="AX1243" i="1"/>
  <c r="AX1244" i="1"/>
  <c r="AX1245" i="1"/>
  <c r="AX1246" i="1"/>
  <c r="AX1247" i="1"/>
  <c r="AX1248" i="1"/>
  <c r="AX1249" i="1"/>
  <c r="AX1250" i="1"/>
  <c r="AX1251" i="1"/>
  <c r="AX1252" i="1"/>
  <c r="AX1253" i="1"/>
  <c r="AX1254" i="1"/>
  <c r="AX1255" i="1"/>
  <c r="AX1256" i="1"/>
  <c r="AX1257" i="1"/>
  <c r="AX1258" i="1"/>
  <c r="AX1259" i="1"/>
  <c r="AX1260" i="1"/>
  <c r="AX1261" i="1"/>
  <c r="AX1262" i="1"/>
  <c r="AX1263" i="1"/>
  <c r="AX1264" i="1"/>
  <c r="AX1265" i="1"/>
  <c r="AX1266" i="1"/>
  <c r="AX1267" i="1"/>
  <c r="AX1268" i="1"/>
  <c r="AX1269" i="1"/>
  <c r="AX1270" i="1"/>
  <c r="AX1271" i="1"/>
  <c r="AX1272" i="1"/>
  <c r="AX1273" i="1"/>
  <c r="AX1274" i="1"/>
  <c r="AX1275" i="1"/>
  <c r="AX1276" i="1"/>
  <c r="AX1277" i="1"/>
  <c r="AX1278" i="1"/>
  <c r="AX1279" i="1"/>
  <c r="AX1280" i="1"/>
  <c r="AX1281" i="1"/>
  <c r="AX1282" i="1"/>
  <c r="AX1283" i="1"/>
  <c r="AX1284" i="1"/>
  <c r="AX1285" i="1"/>
  <c r="AX1286" i="1"/>
  <c r="AX1287" i="1"/>
  <c r="AX1288" i="1"/>
  <c r="AX1289" i="1"/>
  <c r="AX1290" i="1"/>
  <c r="AX1291" i="1"/>
  <c r="AX1292" i="1"/>
  <c r="AX1293" i="1"/>
  <c r="AX1294" i="1"/>
  <c r="AX1295" i="1"/>
  <c r="AX1296" i="1"/>
  <c r="AX1297" i="1"/>
  <c r="AX1298" i="1"/>
  <c r="AX1299" i="1"/>
  <c r="AX1300" i="1"/>
  <c r="AX1301" i="1"/>
  <c r="AX1302" i="1"/>
  <c r="AX1303" i="1"/>
  <c r="AX1304" i="1"/>
  <c r="AX1305" i="1"/>
  <c r="AX1306" i="1"/>
  <c r="AX1307" i="1"/>
  <c r="AX1308" i="1"/>
  <c r="AX1309" i="1"/>
  <c r="AX1310" i="1"/>
  <c r="AX1311" i="1"/>
  <c r="AX1312" i="1"/>
  <c r="AX1313" i="1"/>
  <c r="AX1314" i="1"/>
  <c r="AX1315" i="1"/>
  <c r="AX1316" i="1"/>
  <c r="AX1317" i="1"/>
  <c r="AX1318" i="1"/>
  <c r="AX1319" i="1"/>
  <c r="AX1320" i="1"/>
  <c r="AX1321" i="1"/>
  <c r="AX1322" i="1"/>
  <c r="AX1323" i="1"/>
  <c r="AX1324" i="1"/>
  <c r="AX1325" i="1"/>
  <c r="AX1326" i="1"/>
  <c r="AX1327" i="1"/>
  <c r="AX1328" i="1"/>
  <c r="AX1329" i="1"/>
  <c r="AX1330" i="1"/>
  <c r="AX1331" i="1"/>
  <c r="AX1332" i="1"/>
  <c r="AX1333" i="1"/>
  <c r="AX1334" i="1"/>
  <c r="AX1335" i="1"/>
  <c r="AX1336" i="1"/>
  <c r="AX1337" i="1"/>
  <c r="AX1338" i="1"/>
  <c r="AX1339" i="1"/>
  <c r="AX1340" i="1"/>
  <c r="AX1341" i="1"/>
  <c r="AX1342" i="1"/>
  <c r="AX1343" i="1"/>
  <c r="AX1344" i="1"/>
  <c r="AX1345" i="1"/>
  <c r="AX1346" i="1"/>
  <c r="AX1347" i="1"/>
  <c r="AX1348" i="1"/>
  <c r="AX1349" i="1"/>
  <c r="AX1350" i="1"/>
  <c r="AX1351" i="1"/>
  <c r="AX1352" i="1"/>
  <c r="AX1353" i="1"/>
  <c r="AX1354" i="1"/>
  <c r="AX1355" i="1"/>
  <c r="AX1356" i="1"/>
  <c r="AX1357" i="1"/>
  <c r="AX1358" i="1"/>
  <c r="AX1359" i="1"/>
  <c r="AX1360" i="1"/>
  <c r="AX1361" i="1"/>
  <c r="AX1362" i="1"/>
  <c r="AX1363" i="1"/>
  <c r="AX1364" i="1"/>
  <c r="AX1365" i="1"/>
  <c r="AX1366" i="1"/>
  <c r="AX1367" i="1"/>
  <c r="AX1368" i="1"/>
  <c r="AX1369" i="1"/>
  <c r="AX1370" i="1"/>
  <c r="AX1371" i="1"/>
  <c r="AX1372" i="1"/>
  <c r="AX1373" i="1"/>
  <c r="AX1374" i="1"/>
  <c r="AX1375" i="1"/>
  <c r="AX1376" i="1"/>
  <c r="AX1377" i="1"/>
  <c r="AX1378" i="1"/>
  <c r="AX1379" i="1"/>
  <c r="AX1380" i="1"/>
  <c r="AX1381" i="1"/>
  <c r="AX1382" i="1"/>
  <c r="AX1383" i="1"/>
  <c r="AX1384" i="1"/>
  <c r="AX1385" i="1"/>
  <c r="AX1386" i="1"/>
  <c r="AX1387" i="1"/>
  <c r="AX1388" i="1"/>
  <c r="AX1389" i="1"/>
  <c r="AX1390" i="1"/>
  <c r="AX1391" i="1"/>
  <c r="AX1392" i="1"/>
  <c r="AX1393" i="1"/>
  <c r="AX1394" i="1"/>
  <c r="AX1395" i="1"/>
  <c r="AX1396" i="1"/>
  <c r="AX1397" i="1"/>
  <c r="AX1398" i="1"/>
  <c r="AX1399" i="1"/>
  <c r="AX1400" i="1"/>
  <c r="AX1401" i="1"/>
  <c r="AX1402" i="1"/>
  <c r="AX1403" i="1"/>
  <c r="AX1404" i="1"/>
  <c r="AX1405" i="1"/>
  <c r="AX1406" i="1"/>
  <c r="AX1407" i="1"/>
  <c r="AX1408" i="1"/>
  <c r="AX1409" i="1"/>
  <c r="AX1410" i="1"/>
  <c r="AX1411" i="1"/>
  <c r="AX1412" i="1"/>
  <c r="AX1413" i="1"/>
  <c r="AX1414" i="1"/>
  <c r="AX1415" i="1"/>
  <c r="AX1416" i="1"/>
  <c r="AX1417" i="1"/>
  <c r="AX1418" i="1"/>
  <c r="AX1419" i="1"/>
  <c r="AX1420" i="1"/>
  <c r="AX1421" i="1"/>
  <c r="AX1422" i="1"/>
  <c r="AX1423" i="1"/>
  <c r="AX1424" i="1"/>
  <c r="AX1425" i="1"/>
  <c r="AX1426" i="1"/>
  <c r="AX1427" i="1"/>
  <c r="AX1428" i="1"/>
  <c r="AX1429" i="1"/>
  <c r="AX1430" i="1"/>
  <c r="AX1431" i="1"/>
  <c r="AX1432" i="1"/>
  <c r="AX1433" i="1"/>
  <c r="AX1434" i="1"/>
  <c r="AX1435" i="1"/>
  <c r="AX1436" i="1"/>
  <c r="AX1437" i="1"/>
  <c r="AX1438" i="1"/>
  <c r="AX1439" i="1"/>
  <c r="AX1440" i="1"/>
  <c r="AX1441" i="1"/>
  <c r="AX1442" i="1"/>
  <c r="AX1443" i="1"/>
  <c r="AX1444" i="1"/>
  <c r="AX1445" i="1"/>
  <c r="AX1446" i="1"/>
  <c r="AX1447" i="1"/>
  <c r="AX1448" i="1"/>
  <c r="AX1449" i="1"/>
  <c r="AX1450" i="1"/>
  <c r="AX1451" i="1"/>
  <c r="AX1452" i="1"/>
  <c r="AX1453" i="1"/>
  <c r="AX1454" i="1"/>
  <c r="AX1455" i="1"/>
  <c r="AX1456" i="1"/>
  <c r="AX1457" i="1"/>
  <c r="AX1458" i="1"/>
  <c r="AX1459" i="1"/>
  <c r="AX1460" i="1"/>
  <c r="AX1461" i="1"/>
  <c r="AX1462" i="1"/>
  <c r="AX1463" i="1"/>
  <c r="AX1464" i="1"/>
  <c r="AX1465" i="1"/>
  <c r="AX1466" i="1"/>
  <c r="AX1467" i="1"/>
  <c r="AX1468" i="1"/>
  <c r="AX1469" i="1"/>
  <c r="AX1470" i="1"/>
  <c r="AX1471" i="1"/>
  <c r="AX1472" i="1"/>
  <c r="AX1473" i="1"/>
  <c r="AX1474" i="1"/>
  <c r="AX1475" i="1"/>
  <c r="AX1476" i="1"/>
  <c r="AX1477" i="1"/>
  <c r="AX1478" i="1"/>
  <c r="AX1479" i="1"/>
  <c r="AX1480" i="1"/>
  <c r="AX1481" i="1"/>
  <c r="AX1482" i="1"/>
  <c r="AX1483" i="1"/>
  <c r="AX1484" i="1"/>
  <c r="AX1485" i="1"/>
  <c r="AX1486" i="1"/>
  <c r="AX1487" i="1"/>
  <c r="AX1488" i="1"/>
  <c r="AX1489" i="1"/>
  <c r="AX1490" i="1"/>
  <c r="AX1491" i="1"/>
  <c r="AX1492" i="1"/>
  <c r="AX1493" i="1"/>
  <c r="AX1494" i="1"/>
  <c r="AX1495" i="1"/>
  <c r="AX1496" i="1"/>
  <c r="AX1497" i="1"/>
  <c r="AX1498" i="1"/>
  <c r="AX1499" i="1"/>
  <c r="AX1500" i="1"/>
  <c r="AX1501" i="1"/>
  <c r="AX1502" i="1"/>
  <c r="AX1503" i="1"/>
  <c r="AX1504" i="1"/>
  <c r="AX1505" i="1"/>
  <c r="AX1506" i="1"/>
  <c r="AX1507" i="1"/>
  <c r="AX1508" i="1"/>
  <c r="AX1509" i="1"/>
  <c r="AX1510" i="1"/>
  <c r="AX1511" i="1"/>
  <c r="AX1512" i="1"/>
  <c r="AX1513" i="1"/>
  <c r="AX1514" i="1"/>
  <c r="AX1515" i="1"/>
  <c r="AX1516" i="1"/>
  <c r="AX1517" i="1"/>
  <c r="AX1518" i="1"/>
  <c r="AX1519" i="1"/>
  <c r="AX1520" i="1"/>
  <c r="AX1521" i="1"/>
  <c r="AX1522" i="1"/>
  <c r="AX1523" i="1"/>
  <c r="AX1524" i="1"/>
  <c r="AX1525" i="1"/>
  <c r="AX1526" i="1"/>
  <c r="AX1527" i="1"/>
  <c r="AX1528" i="1"/>
  <c r="AX1529" i="1"/>
  <c r="AX1530" i="1"/>
  <c r="AX1531" i="1"/>
  <c r="AX1532" i="1"/>
  <c r="AX1533" i="1"/>
  <c r="AX1534" i="1"/>
  <c r="AX1535" i="1"/>
  <c r="AX1536" i="1"/>
  <c r="AX1537" i="1"/>
  <c r="AX1538" i="1"/>
  <c r="AX1539" i="1"/>
  <c r="AX1540" i="1"/>
  <c r="AX1541" i="1"/>
  <c r="AX1542" i="1"/>
  <c r="AX1543" i="1"/>
  <c r="AX1544" i="1"/>
  <c r="AX1545" i="1"/>
  <c r="AX1546" i="1"/>
  <c r="AX1547" i="1"/>
  <c r="AX1548" i="1"/>
  <c r="AX1549" i="1"/>
  <c r="AX1550" i="1"/>
  <c r="AX1551" i="1"/>
  <c r="AX1552" i="1"/>
  <c r="AX1553" i="1"/>
  <c r="AX1554" i="1"/>
  <c r="AX1555" i="1"/>
  <c r="AX1556" i="1"/>
  <c r="AX1557" i="1"/>
  <c r="AX1558" i="1"/>
  <c r="AX1559" i="1"/>
  <c r="AX1560" i="1"/>
  <c r="AX1561" i="1"/>
  <c r="AX1562" i="1"/>
  <c r="AX1563" i="1"/>
  <c r="AX1564" i="1"/>
  <c r="AX1565" i="1"/>
  <c r="AX1566" i="1"/>
  <c r="AX1567" i="1"/>
  <c r="AX1568" i="1"/>
  <c r="AX1569" i="1"/>
  <c r="AX1570" i="1"/>
  <c r="AX1571" i="1"/>
  <c r="AX1572" i="1"/>
  <c r="AX1573" i="1"/>
  <c r="AX1574" i="1"/>
  <c r="AX1575" i="1"/>
  <c r="AX1576" i="1"/>
  <c r="AX1577" i="1"/>
  <c r="AX1578" i="1"/>
  <c r="AX1579" i="1"/>
  <c r="AX1580" i="1"/>
  <c r="AX1581" i="1"/>
  <c r="AX1582" i="1"/>
  <c r="AX1583" i="1"/>
  <c r="AX1584" i="1"/>
  <c r="AX1585" i="1"/>
  <c r="AX1586" i="1"/>
  <c r="AX1587" i="1"/>
  <c r="AX1588" i="1"/>
  <c r="AX1589" i="1"/>
  <c r="AX1590" i="1"/>
  <c r="AX1591" i="1"/>
  <c r="AX1592" i="1"/>
  <c r="AX1593" i="1"/>
  <c r="AX1594" i="1"/>
  <c r="AX1595" i="1"/>
  <c r="AX1596" i="1"/>
  <c r="AX1597" i="1"/>
  <c r="AX1598" i="1"/>
  <c r="AX1599" i="1"/>
  <c r="AX1600" i="1"/>
  <c r="AX1601" i="1"/>
  <c r="AX1602" i="1"/>
  <c r="AX1603" i="1"/>
  <c r="AX1604" i="1"/>
  <c r="AX1605" i="1"/>
  <c r="AX1606" i="1"/>
  <c r="AX1607" i="1"/>
  <c r="AX1608" i="1"/>
  <c r="AX1609" i="1"/>
  <c r="AX1610" i="1"/>
  <c r="AX1611" i="1"/>
  <c r="AX1612" i="1"/>
  <c r="AX1613" i="1"/>
  <c r="AX1614" i="1"/>
  <c r="AX1615" i="1"/>
  <c r="AX1616" i="1"/>
  <c r="AX1617" i="1"/>
  <c r="AX1618" i="1"/>
  <c r="AX1619" i="1"/>
  <c r="AX1620" i="1"/>
  <c r="AX1621" i="1"/>
  <c r="AX1622" i="1"/>
  <c r="AX1623" i="1"/>
  <c r="AX1624" i="1"/>
  <c r="AX1625" i="1"/>
  <c r="AX1626" i="1"/>
  <c r="AX1627" i="1"/>
  <c r="AX1628" i="1"/>
  <c r="AX1629" i="1"/>
  <c r="AX1630" i="1"/>
  <c r="AX1631" i="1"/>
  <c r="AX1632" i="1"/>
  <c r="AX1633" i="1"/>
  <c r="AX1634" i="1"/>
  <c r="AX1635" i="1"/>
  <c r="AX1636" i="1"/>
  <c r="AX1637" i="1"/>
  <c r="AX1638" i="1"/>
  <c r="AX1639" i="1"/>
  <c r="AX1640" i="1"/>
  <c r="AX1641" i="1"/>
  <c r="AX1642" i="1"/>
  <c r="AX1643" i="1"/>
  <c r="AX1644" i="1"/>
  <c r="AX1645" i="1"/>
  <c r="AX1646" i="1"/>
  <c r="AX1647" i="1"/>
  <c r="AX1648" i="1"/>
  <c r="AX1649" i="1"/>
  <c r="AX1650" i="1"/>
  <c r="AX1651" i="1"/>
  <c r="AX1652" i="1"/>
  <c r="AX1653" i="1"/>
  <c r="AX1654" i="1"/>
  <c r="AX1655" i="1"/>
  <c r="AX1656" i="1"/>
  <c r="AX1657" i="1"/>
  <c r="AX1658" i="1"/>
  <c r="AX1659" i="1"/>
  <c r="AX1660" i="1"/>
  <c r="AX1661" i="1"/>
  <c r="AX1662" i="1"/>
  <c r="AX1663" i="1"/>
  <c r="AX1664" i="1"/>
  <c r="AX1665" i="1"/>
  <c r="AX1666" i="1"/>
  <c r="AX1667" i="1"/>
  <c r="AX1668" i="1"/>
  <c r="AX1669" i="1"/>
  <c r="AX1670" i="1"/>
  <c r="AX1671" i="1"/>
  <c r="AX1672" i="1"/>
  <c r="AX1673" i="1"/>
  <c r="AX1674" i="1"/>
  <c r="AX1675" i="1"/>
  <c r="AX1676" i="1"/>
  <c r="AX1677" i="1"/>
  <c r="AX1678" i="1"/>
  <c r="AX1679" i="1"/>
  <c r="AX1680" i="1"/>
  <c r="AX1681" i="1"/>
  <c r="AX1682" i="1"/>
  <c r="AX1683" i="1"/>
  <c r="AX1684" i="1"/>
  <c r="AX1685" i="1"/>
  <c r="AX1686" i="1"/>
  <c r="AX1687" i="1"/>
  <c r="AX1688" i="1"/>
  <c r="AX1689" i="1"/>
  <c r="AX1690" i="1"/>
  <c r="AX1691" i="1"/>
  <c r="AX1692" i="1"/>
  <c r="AX1693" i="1"/>
  <c r="AX1694" i="1"/>
  <c r="AX1695" i="1"/>
  <c r="AX1696" i="1"/>
  <c r="AX1697" i="1"/>
  <c r="AX1698" i="1"/>
  <c r="AX1699" i="1"/>
  <c r="AX1700" i="1"/>
  <c r="AX1701" i="1"/>
  <c r="AX1702" i="1"/>
  <c r="AX1703" i="1"/>
  <c r="AX1704" i="1"/>
  <c r="AX1705" i="1"/>
  <c r="AX1706" i="1"/>
  <c r="AX1707" i="1"/>
  <c r="AX1708" i="1"/>
  <c r="AX1709" i="1"/>
  <c r="AX1710" i="1"/>
  <c r="AX1711" i="1"/>
  <c r="AX1712" i="1"/>
  <c r="AX1713" i="1"/>
  <c r="AX1714" i="1"/>
  <c r="AX1715" i="1"/>
  <c r="AX1716" i="1"/>
  <c r="AX1717" i="1"/>
  <c r="AX1718" i="1"/>
  <c r="AX1719" i="1"/>
  <c r="AX1720" i="1"/>
  <c r="AX1721" i="1"/>
  <c r="AX1722" i="1"/>
  <c r="AX1723" i="1"/>
  <c r="AX1724" i="1"/>
  <c r="AX1725" i="1"/>
  <c r="AX1726" i="1"/>
  <c r="AX1727" i="1"/>
  <c r="AX1728" i="1"/>
  <c r="AX1729" i="1"/>
  <c r="AX1730" i="1"/>
  <c r="AX1731" i="1"/>
  <c r="AX1732" i="1"/>
  <c r="AX1733" i="1"/>
  <c r="AX1734" i="1"/>
  <c r="AX1735" i="1"/>
  <c r="AX1736" i="1"/>
  <c r="AX1737" i="1"/>
  <c r="AX1738" i="1"/>
  <c r="AX1739" i="1"/>
  <c r="AX1740" i="1"/>
  <c r="AX1741" i="1"/>
  <c r="AX1742" i="1"/>
  <c r="AX1743" i="1"/>
  <c r="AX1744" i="1"/>
  <c r="AX1745" i="1"/>
  <c r="AX1746" i="1"/>
  <c r="AX1747" i="1"/>
  <c r="AX1748" i="1"/>
  <c r="AX1749" i="1"/>
  <c r="AX1750" i="1"/>
  <c r="AX1751" i="1"/>
  <c r="AX1752" i="1"/>
  <c r="AX1753" i="1"/>
  <c r="AX1754" i="1"/>
  <c r="AX1755" i="1"/>
  <c r="AX1756" i="1"/>
  <c r="AX1757" i="1"/>
  <c r="AX1758" i="1"/>
  <c r="AX1759" i="1"/>
  <c r="AX1760" i="1"/>
  <c r="AX1761" i="1"/>
  <c r="AX1762" i="1"/>
  <c r="AX1763" i="1"/>
  <c r="AX1764" i="1"/>
  <c r="AX1765" i="1"/>
  <c r="AX1766" i="1"/>
  <c r="AX1767" i="1"/>
  <c r="AX1768" i="1"/>
  <c r="AX1769" i="1"/>
  <c r="AX1770" i="1"/>
  <c r="AX1771" i="1"/>
  <c r="AX1772" i="1"/>
  <c r="AX1773" i="1"/>
  <c r="AX1774" i="1"/>
  <c r="AX1775" i="1"/>
  <c r="AX1776" i="1"/>
  <c r="AX1777" i="1"/>
  <c r="AX1778" i="1"/>
  <c r="AX1779" i="1"/>
  <c r="AX1780" i="1"/>
  <c r="AX1781" i="1"/>
  <c r="AX1782" i="1"/>
  <c r="AX1783" i="1"/>
  <c r="AX1784" i="1"/>
  <c r="AX1785" i="1"/>
  <c r="AX1786" i="1"/>
  <c r="AX1787" i="1"/>
  <c r="AX1788" i="1"/>
  <c r="AX1789" i="1"/>
  <c r="AX1790" i="1"/>
  <c r="AX1791" i="1"/>
  <c r="AX1792" i="1"/>
  <c r="AX1793" i="1"/>
  <c r="AX1794" i="1"/>
  <c r="AX1795" i="1"/>
  <c r="AX1796" i="1"/>
  <c r="AX1797" i="1"/>
  <c r="AX1798" i="1"/>
  <c r="AX1799" i="1"/>
  <c r="AX1800" i="1"/>
  <c r="AX1801" i="1"/>
  <c r="AX1802" i="1"/>
  <c r="AX1803" i="1"/>
  <c r="AX1804" i="1"/>
  <c r="AX1805" i="1"/>
  <c r="AX1806" i="1"/>
  <c r="AX1807" i="1"/>
  <c r="AX1808" i="1"/>
  <c r="AX1809" i="1"/>
  <c r="AX1810" i="1"/>
  <c r="AX1811" i="1"/>
  <c r="AX1812" i="1"/>
  <c r="AX1813" i="1"/>
  <c r="AX1814" i="1"/>
  <c r="AX1815" i="1"/>
  <c r="AX1816" i="1"/>
  <c r="AX1817" i="1"/>
  <c r="AX1818" i="1"/>
  <c r="AX1819" i="1"/>
  <c r="AX1820" i="1"/>
  <c r="AX1821" i="1"/>
  <c r="AX1822" i="1"/>
  <c r="AX1823" i="1"/>
  <c r="AX1824" i="1"/>
  <c r="AX1825" i="1"/>
  <c r="AX1826" i="1"/>
  <c r="AX1827" i="1"/>
  <c r="AX1828" i="1"/>
  <c r="AX1829" i="1"/>
  <c r="AX1830" i="1"/>
  <c r="AX1831" i="1"/>
  <c r="AX1832" i="1"/>
  <c r="AX1833" i="1"/>
  <c r="AX1834" i="1"/>
  <c r="AX1835" i="1"/>
  <c r="AX1836" i="1"/>
  <c r="AX1837" i="1"/>
  <c r="AX1838" i="1"/>
  <c r="AX1839" i="1"/>
  <c r="AX1840" i="1"/>
  <c r="AX1841" i="1"/>
  <c r="AX1842" i="1"/>
  <c r="AX1843" i="1"/>
  <c r="AX1844" i="1"/>
  <c r="AX1845" i="1"/>
  <c r="AX1846" i="1"/>
  <c r="AX1847" i="1"/>
  <c r="AX1848" i="1"/>
  <c r="AX1849" i="1"/>
  <c r="AX1850" i="1"/>
  <c r="AX1851" i="1"/>
  <c r="AX1852" i="1"/>
  <c r="AX1853" i="1"/>
  <c r="AX1854" i="1"/>
  <c r="AX1855" i="1"/>
  <c r="AX1856" i="1"/>
  <c r="AX1857" i="1"/>
  <c r="AX1858" i="1"/>
  <c r="AX1859" i="1"/>
  <c r="AX1860" i="1"/>
  <c r="AX1861" i="1"/>
  <c r="AX1862" i="1"/>
  <c r="AX1863" i="1"/>
  <c r="AX1864" i="1"/>
  <c r="AX1865" i="1"/>
  <c r="AX1866" i="1"/>
  <c r="AX1867" i="1"/>
  <c r="AX1868" i="1"/>
  <c r="AX1869" i="1"/>
  <c r="AX1870" i="1"/>
  <c r="AX1871" i="1"/>
  <c r="AX1872" i="1"/>
  <c r="AX1873" i="1"/>
  <c r="AX1874" i="1"/>
  <c r="AX1875" i="1"/>
  <c r="AX1876" i="1"/>
  <c r="AX1877" i="1"/>
  <c r="AX1878" i="1"/>
  <c r="AX1879" i="1"/>
  <c r="AX1880" i="1"/>
  <c r="AX1881" i="1"/>
  <c r="AX1882" i="1"/>
  <c r="AX1883" i="1"/>
  <c r="AX1884" i="1"/>
  <c r="AX1885" i="1"/>
  <c r="AX1886" i="1"/>
  <c r="AX1887" i="1"/>
  <c r="AX1888" i="1"/>
  <c r="AX1889" i="1"/>
  <c r="AX1890" i="1"/>
  <c r="AX1891" i="1"/>
  <c r="AX1892" i="1"/>
  <c r="AX1893" i="1"/>
  <c r="AX1894" i="1"/>
  <c r="AX1895" i="1"/>
  <c r="AX1896" i="1"/>
  <c r="AX1897" i="1"/>
  <c r="AX1898" i="1"/>
  <c r="AX1899" i="1"/>
  <c r="AX1900" i="1"/>
  <c r="AX1901" i="1"/>
  <c r="AX1902" i="1"/>
  <c r="AX1903" i="1"/>
  <c r="AX1904" i="1"/>
  <c r="AX1905" i="1"/>
  <c r="AX1906" i="1"/>
  <c r="AX1907" i="1"/>
  <c r="AX1908" i="1"/>
  <c r="AX1909" i="1"/>
  <c r="AX1910" i="1"/>
  <c r="AX1911" i="1"/>
  <c r="AX1912" i="1"/>
  <c r="AX1913" i="1"/>
  <c r="AX1914" i="1"/>
  <c r="AX1915" i="1"/>
  <c r="AX1916" i="1"/>
  <c r="AX1917" i="1"/>
  <c r="AX1918" i="1"/>
  <c r="AX1919" i="1"/>
  <c r="AX1920" i="1"/>
  <c r="AX1921" i="1"/>
  <c r="AX1922" i="1"/>
  <c r="AX1923" i="1"/>
  <c r="AX1924" i="1"/>
  <c r="AX1925" i="1"/>
  <c r="AX1926" i="1"/>
  <c r="AX1927" i="1"/>
  <c r="AX1928" i="1"/>
  <c r="AX1929" i="1"/>
  <c r="AX1930" i="1"/>
  <c r="AX1931" i="1"/>
  <c r="AX1932" i="1"/>
  <c r="AX1933" i="1"/>
  <c r="AX1934" i="1"/>
  <c r="AX1935" i="1"/>
  <c r="AX1936" i="1"/>
  <c r="AX1937" i="1"/>
  <c r="AX1938" i="1"/>
  <c r="AX1939" i="1"/>
  <c r="AX1940" i="1"/>
  <c r="AX1941" i="1"/>
  <c r="AX1942" i="1"/>
  <c r="AX1943" i="1"/>
  <c r="AX1944" i="1"/>
  <c r="AX1945" i="1"/>
  <c r="AX1946" i="1"/>
  <c r="AX1947" i="1"/>
  <c r="AX1948" i="1"/>
  <c r="AX1949" i="1"/>
  <c r="AX1950" i="1"/>
  <c r="AX1951" i="1"/>
  <c r="AX1952" i="1"/>
  <c r="AX1953" i="1"/>
  <c r="AX1954" i="1"/>
  <c r="AX1955" i="1"/>
  <c r="AX1956" i="1"/>
  <c r="AX1957" i="1"/>
  <c r="AX1958" i="1"/>
  <c r="AX1959" i="1"/>
  <c r="AX1960" i="1"/>
  <c r="AX1961" i="1"/>
  <c r="AX1962" i="1"/>
  <c r="AX1963" i="1"/>
  <c r="AX1964" i="1"/>
  <c r="AX1965" i="1"/>
  <c r="AX1966" i="1"/>
  <c r="AX1967" i="1"/>
  <c r="AX1968" i="1"/>
  <c r="AX1969" i="1"/>
  <c r="AX1970" i="1"/>
  <c r="AX1971" i="1"/>
  <c r="AX1972" i="1"/>
  <c r="AX1973" i="1"/>
  <c r="AX1974" i="1"/>
  <c r="AX1975" i="1"/>
  <c r="AX1976" i="1"/>
  <c r="AX1977" i="1"/>
  <c r="AX1978" i="1"/>
  <c r="AX1979" i="1"/>
  <c r="AX1980" i="1"/>
  <c r="AX1981" i="1"/>
  <c r="AX1982" i="1"/>
  <c r="AX1983" i="1"/>
  <c r="AX1984" i="1"/>
  <c r="AX1985" i="1"/>
  <c r="AX1986" i="1"/>
  <c r="AX1987" i="1"/>
  <c r="AX1988" i="1"/>
  <c r="AX1989" i="1"/>
  <c r="AX1990" i="1"/>
  <c r="AX1991" i="1"/>
  <c r="AX1992" i="1"/>
  <c r="AX1993" i="1"/>
  <c r="AX1994" i="1"/>
  <c r="AX1995" i="1"/>
  <c r="AX1996" i="1"/>
  <c r="AX1997" i="1"/>
  <c r="AX1998" i="1"/>
  <c r="AX1999" i="1"/>
  <c r="AX2000" i="1"/>
  <c r="AX2001" i="1"/>
  <c r="AX2002" i="1"/>
  <c r="AX2003" i="1"/>
  <c r="AX2004" i="1"/>
  <c r="AX2005" i="1"/>
  <c r="AX2006" i="1"/>
  <c r="AX2007" i="1"/>
  <c r="AX2008" i="1"/>
  <c r="AX2009" i="1"/>
  <c r="AX2010" i="1"/>
  <c r="AX2011" i="1"/>
  <c r="AX2012" i="1"/>
  <c r="AX2013" i="1"/>
  <c r="AX2014" i="1"/>
  <c r="AX2015" i="1"/>
  <c r="AX2016" i="1"/>
  <c r="AX2017" i="1"/>
  <c r="AX2018" i="1"/>
  <c r="AX2019" i="1"/>
  <c r="AX2020" i="1"/>
  <c r="AX2021" i="1"/>
  <c r="AX2022" i="1"/>
  <c r="AX2023" i="1"/>
  <c r="AX2024" i="1"/>
  <c r="AX2025" i="1"/>
  <c r="AX2026" i="1"/>
  <c r="AX2027" i="1"/>
  <c r="AX2028" i="1"/>
  <c r="AX2029" i="1"/>
  <c r="AX2030" i="1"/>
  <c r="AX2031" i="1"/>
  <c r="AX2032" i="1"/>
  <c r="AX2033" i="1"/>
  <c r="AX2034" i="1"/>
  <c r="AX2035" i="1"/>
  <c r="AX2036" i="1"/>
  <c r="AX2037" i="1"/>
  <c r="AX2038" i="1"/>
  <c r="AX2039" i="1"/>
  <c r="AX2040" i="1"/>
  <c r="AX2041" i="1"/>
  <c r="AX2042" i="1"/>
  <c r="AX2043" i="1"/>
  <c r="AX2044" i="1"/>
  <c r="AX2045" i="1"/>
  <c r="AX2046" i="1"/>
  <c r="AX2047" i="1"/>
  <c r="AX2048" i="1"/>
  <c r="AX2049" i="1"/>
  <c r="AX2050" i="1"/>
  <c r="AX2051" i="1"/>
  <c r="AX2052" i="1"/>
  <c r="AX2053" i="1"/>
  <c r="AX2054" i="1"/>
  <c r="AX2055" i="1"/>
  <c r="AX2056" i="1"/>
  <c r="AX2057" i="1"/>
  <c r="AX2058" i="1"/>
  <c r="AX2059" i="1"/>
  <c r="AX2060" i="1"/>
  <c r="AX2061" i="1"/>
  <c r="AX2062" i="1"/>
  <c r="AX2063" i="1"/>
  <c r="AX2064" i="1"/>
  <c r="AX2065" i="1"/>
  <c r="AX2066" i="1"/>
  <c r="AX2067" i="1"/>
  <c r="AX2068" i="1"/>
  <c r="AX2069" i="1"/>
  <c r="AX2070" i="1"/>
  <c r="AX2071" i="1"/>
  <c r="AX2072" i="1"/>
  <c r="AX2073" i="1"/>
  <c r="AX2074" i="1"/>
  <c r="AX2075" i="1"/>
  <c r="AX2076" i="1"/>
  <c r="AX2077" i="1"/>
  <c r="AX2078" i="1"/>
  <c r="AX2079" i="1"/>
  <c r="AX2080" i="1"/>
  <c r="AX2081" i="1"/>
  <c r="AX2082" i="1"/>
  <c r="AX2083" i="1"/>
  <c r="AX2084" i="1"/>
  <c r="AX2085" i="1"/>
  <c r="AX2086" i="1"/>
  <c r="AX2087" i="1"/>
  <c r="AX2088" i="1"/>
  <c r="AX2089" i="1"/>
  <c r="AX2090" i="1"/>
  <c r="AX2091" i="1"/>
  <c r="AX2092" i="1"/>
  <c r="AX2093" i="1"/>
  <c r="AX2094" i="1"/>
  <c r="AX2095" i="1"/>
  <c r="AX2096" i="1"/>
  <c r="AX2097" i="1"/>
  <c r="AX2098" i="1"/>
  <c r="AX2099" i="1"/>
  <c r="AX2100" i="1"/>
  <c r="AX2101" i="1"/>
  <c r="AX2102" i="1"/>
  <c r="AX2103" i="1"/>
  <c r="AX2104" i="1"/>
  <c r="AX2105" i="1"/>
  <c r="AX2106" i="1"/>
  <c r="AX2107" i="1"/>
  <c r="AX2108" i="1"/>
  <c r="AX2109" i="1"/>
  <c r="AX2110" i="1"/>
  <c r="AX2111" i="1"/>
  <c r="AX2112" i="1"/>
  <c r="AX2113" i="1"/>
  <c r="AX2114" i="1"/>
  <c r="AX2115" i="1"/>
  <c r="AX2116" i="1"/>
  <c r="AX2117" i="1"/>
  <c r="AX2118" i="1"/>
  <c r="AX2119" i="1"/>
  <c r="AX2120" i="1"/>
  <c r="AX2121" i="1"/>
  <c r="AX2122" i="1"/>
  <c r="AX2123" i="1"/>
  <c r="AX2124" i="1"/>
  <c r="AX2125" i="1"/>
  <c r="AX2126" i="1"/>
  <c r="AX2127" i="1"/>
  <c r="AX2128" i="1"/>
  <c r="AX2129" i="1"/>
  <c r="AX2130" i="1"/>
  <c r="AX2131" i="1"/>
  <c r="AX2132" i="1"/>
  <c r="AX2133" i="1"/>
  <c r="AX2134" i="1"/>
  <c r="AX2135" i="1"/>
  <c r="AX2136" i="1"/>
  <c r="AX2137" i="1"/>
  <c r="AX2138" i="1"/>
  <c r="AX2139" i="1"/>
  <c r="AX2140" i="1"/>
  <c r="AX2141" i="1"/>
  <c r="AX2142" i="1"/>
  <c r="AX2143" i="1"/>
  <c r="AX2144" i="1"/>
  <c r="AX2145" i="1"/>
  <c r="AX2146" i="1"/>
  <c r="AX2147" i="1"/>
  <c r="AX2148" i="1"/>
  <c r="AX2149" i="1"/>
  <c r="AX2150" i="1"/>
  <c r="AX2151" i="1"/>
  <c r="AX2152" i="1"/>
  <c r="AX2153" i="1"/>
  <c r="AX2154" i="1"/>
  <c r="AX2155" i="1"/>
  <c r="AX2156" i="1"/>
  <c r="AX2157" i="1"/>
  <c r="AX2158" i="1"/>
  <c r="AX2159" i="1"/>
  <c r="AX2160" i="1"/>
  <c r="AX2161" i="1"/>
  <c r="AX2162" i="1"/>
  <c r="AX2163" i="1"/>
  <c r="AX2164" i="1"/>
  <c r="AX2165" i="1"/>
  <c r="AX2166" i="1"/>
  <c r="AX2167" i="1"/>
  <c r="AX2168" i="1"/>
  <c r="AX2169" i="1"/>
  <c r="AX2170" i="1"/>
  <c r="AX2171" i="1"/>
  <c r="AX2172" i="1"/>
  <c r="AX2173" i="1"/>
  <c r="AX2174" i="1"/>
  <c r="AX2175" i="1"/>
  <c r="AX2176" i="1"/>
  <c r="AX2177" i="1"/>
  <c r="AX2178" i="1"/>
  <c r="AX2179" i="1"/>
  <c r="AX2180" i="1"/>
  <c r="AX2181" i="1"/>
  <c r="AX2182" i="1"/>
  <c r="AX2183" i="1"/>
  <c r="AX2184" i="1"/>
  <c r="AX2185" i="1"/>
  <c r="AX2186" i="1"/>
  <c r="AX2187" i="1"/>
  <c r="AX2188" i="1"/>
  <c r="AX2189" i="1"/>
  <c r="AX2190" i="1"/>
  <c r="AX2191" i="1"/>
  <c r="AX2192" i="1"/>
  <c r="AX2193" i="1"/>
  <c r="AX2194" i="1"/>
  <c r="AX2195" i="1"/>
  <c r="AX2196" i="1"/>
  <c r="AX2197" i="1"/>
  <c r="AX2198" i="1"/>
  <c r="AX2199" i="1"/>
  <c r="AX2200" i="1"/>
  <c r="AX2201" i="1"/>
  <c r="AX2202" i="1"/>
  <c r="AX2203" i="1"/>
  <c r="AX2204" i="1"/>
  <c r="AX2205" i="1"/>
  <c r="AX2206" i="1"/>
  <c r="AX2207" i="1"/>
  <c r="AX2208" i="1"/>
  <c r="AX2209" i="1"/>
  <c r="AX2210" i="1"/>
  <c r="AX2211" i="1"/>
  <c r="AX2212" i="1"/>
  <c r="AX2213" i="1"/>
  <c r="AX2214" i="1"/>
  <c r="AX2215" i="1"/>
  <c r="AX2216" i="1"/>
  <c r="AX2217" i="1"/>
  <c r="AX2218" i="1"/>
  <c r="AX2219" i="1"/>
  <c r="AX2220" i="1"/>
  <c r="AX2221" i="1"/>
  <c r="AX2222" i="1"/>
  <c r="AX2223" i="1"/>
  <c r="AX2224" i="1"/>
  <c r="AX2225" i="1"/>
  <c r="AX2226" i="1"/>
  <c r="AX2227" i="1"/>
  <c r="AX2228" i="1"/>
  <c r="AX2229" i="1"/>
  <c r="AX2230" i="1"/>
  <c r="AX2231" i="1"/>
  <c r="AX2232" i="1"/>
  <c r="AX2233" i="1"/>
  <c r="AX2234" i="1"/>
  <c r="AX2235" i="1"/>
  <c r="AX2236" i="1"/>
  <c r="AX2237" i="1"/>
  <c r="AX2238" i="1"/>
  <c r="AX2239" i="1"/>
  <c r="AX2240" i="1"/>
  <c r="AX2241" i="1"/>
  <c r="AX2242" i="1"/>
  <c r="AX2243" i="1"/>
  <c r="AX2244" i="1"/>
  <c r="AX2245" i="1"/>
  <c r="AX2246" i="1"/>
  <c r="AX2247" i="1"/>
  <c r="AX2248" i="1"/>
  <c r="AX2249" i="1"/>
  <c r="AX2250" i="1"/>
  <c r="AX2251" i="1"/>
  <c r="AX2252" i="1"/>
  <c r="AX2253" i="1"/>
  <c r="AX2254" i="1"/>
  <c r="AX2255" i="1"/>
  <c r="AX2256" i="1"/>
  <c r="AX2257" i="1"/>
  <c r="AX2258" i="1"/>
  <c r="AX2259" i="1"/>
  <c r="AX2260" i="1"/>
  <c r="AX2261" i="1"/>
  <c r="AX2262" i="1"/>
  <c r="AX2263" i="1"/>
  <c r="AX2264" i="1"/>
  <c r="AX2265" i="1"/>
  <c r="AX2266" i="1"/>
  <c r="AX2267" i="1"/>
  <c r="AX2268" i="1"/>
  <c r="AX2269" i="1"/>
  <c r="AX2270" i="1"/>
  <c r="AX2271" i="1"/>
  <c r="AX2272" i="1"/>
  <c r="AX2273" i="1"/>
  <c r="AX2274" i="1"/>
  <c r="AX2275" i="1"/>
  <c r="AX2276" i="1"/>
  <c r="AX2277" i="1"/>
  <c r="AX2278" i="1"/>
  <c r="AX2279" i="1"/>
  <c r="AX2280" i="1"/>
  <c r="AX2281" i="1"/>
  <c r="AX2282" i="1"/>
  <c r="AX2283" i="1"/>
  <c r="AX2284" i="1"/>
  <c r="AX2285" i="1"/>
  <c r="AX2286" i="1"/>
  <c r="AX2287" i="1"/>
  <c r="AX2288" i="1"/>
  <c r="AX2289" i="1"/>
  <c r="AX2290" i="1"/>
  <c r="AX2291" i="1"/>
  <c r="AX2292" i="1"/>
  <c r="AX2293" i="1"/>
  <c r="AX2294" i="1"/>
  <c r="AX2295" i="1"/>
  <c r="AX2296" i="1"/>
  <c r="AX2297" i="1"/>
  <c r="AX2298" i="1"/>
  <c r="AX2299" i="1"/>
  <c r="AX2300" i="1"/>
  <c r="AX2301" i="1"/>
  <c r="AX2302" i="1"/>
  <c r="AX2303" i="1"/>
  <c r="AX2304" i="1"/>
  <c r="AX2305" i="1"/>
  <c r="AX2306" i="1"/>
  <c r="AX2307" i="1"/>
  <c r="AX2308" i="1"/>
  <c r="AX2309" i="1"/>
  <c r="AX2310" i="1"/>
  <c r="AX2311" i="1"/>
  <c r="AX2312" i="1"/>
  <c r="AX2313" i="1"/>
  <c r="AX2314" i="1"/>
  <c r="AX2315" i="1"/>
  <c r="AX2316" i="1"/>
  <c r="AX2317" i="1"/>
  <c r="AX2318" i="1"/>
  <c r="AX2319" i="1"/>
  <c r="AX2320" i="1"/>
  <c r="AX2321" i="1"/>
  <c r="AX2322" i="1"/>
  <c r="AX2323" i="1"/>
  <c r="AX2324" i="1"/>
  <c r="AX2325" i="1"/>
  <c r="AX2326" i="1"/>
  <c r="AX2327" i="1"/>
  <c r="AX2328" i="1"/>
  <c r="AX2329" i="1"/>
  <c r="AX2330" i="1"/>
  <c r="AX2331" i="1"/>
  <c r="AX2332" i="1"/>
  <c r="AX2333" i="1"/>
  <c r="AX2334" i="1"/>
  <c r="AX2335" i="1"/>
  <c r="AX2336" i="1"/>
  <c r="AX2337" i="1"/>
  <c r="AX2338" i="1"/>
  <c r="AX2339" i="1"/>
  <c r="AX2340" i="1"/>
  <c r="AX2341" i="1"/>
  <c r="AX2342" i="1"/>
  <c r="AX2343" i="1"/>
  <c r="AX2344" i="1"/>
  <c r="AX2345" i="1"/>
  <c r="AX2346" i="1"/>
  <c r="AX2347" i="1"/>
  <c r="AX2348" i="1"/>
  <c r="AX2349" i="1"/>
  <c r="AX2350" i="1"/>
  <c r="AX2351" i="1"/>
  <c r="AX2352" i="1"/>
  <c r="AX2353" i="1"/>
  <c r="AX2354" i="1"/>
  <c r="AX2355" i="1"/>
  <c r="AX2356" i="1"/>
  <c r="AX2357" i="1"/>
  <c r="AX2358" i="1"/>
  <c r="AX2359" i="1"/>
  <c r="AX2360" i="1"/>
  <c r="AX2361" i="1"/>
  <c r="AX2362" i="1"/>
  <c r="AX2363" i="1"/>
  <c r="AX2364" i="1"/>
  <c r="AX2365" i="1"/>
  <c r="AX2366" i="1"/>
  <c r="AX2367" i="1"/>
  <c r="AX2368" i="1"/>
  <c r="AX2369" i="1"/>
  <c r="AX2370" i="1"/>
  <c r="AX2371" i="1"/>
  <c r="AX2372" i="1"/>
  <c r="AX2373" i="1"/>
  <c r="AX2374" i="1"/>
  <c r="AX2375" i="1"/>
  <c r="AX2376" i="1"/>
  <c r="AX2377" i="1"/>
  <c r="AX2378" i="1"/>
  <c r="AX2379" i="1"/>
  <c r="AX2380" i="1"/>
  <c r="AX2381" i="1"/>
  <c r="AX2382" i="1"/>
  <c r="AX2383" i="1"/>
  <c r="AX2384" i="1"/>
  <c r="AX2385" i="1"/>
  <c r="AX2386" i="1"/>
  <c r="AX2387" i="1"/>
  <c r="AX2388" i="1"/>
  <c r="AX2389" i="1"/>
  <c r="AX2390" i="1"/>
  <c r="AX2391" i="1"/>
  <c r="AX2392" i="1"/>
  <c r="AX2393" i="1"/>
  <c r="AX2394" i="1"/>
  <c r="AX2395" i="1"/>
  <c r="AX2396" i="1"/>
  <c r="AX2397" i="1"/>
  <c r="AX2398" i="1"/>
  <c r="AX2399" i="1"/>
  <c r="AX2400" i="1"/>
  <c r="AX2401" i="1"/>
  <c r="AX2402" i="1"/>
  <c r="AX2403" i="1"/>
  <c r="AX2404" i="1"/>
  <c r="AX2405" i="1"/>
  <c r="AX2406" i="1"/>
  <c r="AX2407" i="1"/>
  <c r="AX2408" i="1"/>
  <c r="AX2409" i="1"/>
  <c r="AX2410" i="1"/>
  <c r="AX2411" i="1"/>
  <c r="AX2412" i="1"/>
  <c r="AX2413" i="1"/>
  <c r="AX2414" i="1"/>
  <c r="AX2415" i="1"/>
  <c r="AX2416" i="1"/>
  <c r="AX2417" i="1"/>
  <c r="AX2418" i="1"/>
  <c r="AX2419" i="1"/>
  <c r="AX2420" i="1"/>
  <c r="AX2421" i="1"/>
  <c r="AX2422" i="1"/>
  <c r="AX2423" i="1"/>
  <c r="AX2424" i="1"/>
  <c r="AX2425" i="1"/>
  <c r="AX2426" i="1"/>
  <c r="AX2427" i="1"/>
  <c r="AX2428" i="1"/>
  <c r="AX2429" i="1"/>
  <c r="AX2430" i="1"/>
  <c r="AX2431" i="1"/>
  <c r="AX2432" i="1"/>
  <c r="AX2433" i="1"/>
  <c r="AX2434" i="1"/>
  <c r="AX2435" i="1"/>
  <c r="AX2436" i="1"/>
  <c r="AX2437" i="1"/>
  <c r="AX2438" i="1"/>
  <c r="AX2439" i="1"/>
  <c r="AX2440" i="1"/>
  <c r="AX2441" i="1"/>
  <c r="AX2442" i="1"/>
  <c r="AX2443" i="1"/>
  <c r="AX2444" i="1"/>
  <c r="AX2445" i="1"/>
  <c r="AX2446" i="1"/>
  <c r="AX2447" i="1"/>
  <c r="AX2448" i="1"/>
  <c r="AX2449" i="1"/>
  <c r="AX2450" i="1"/>
  <c r="AX2451" i="1"/>
  <c r="AX2452" i="1"/>
  <c r="AX2453" i="1"/>
  <c r="AX2454" i="1"/>
  <c r="AX2455" i="1"/>
  <c r="AX2456" i="1"/>
  <c r="AX2457" i="1"/>
  <c r="AX2458" i="1"/>
  <c r="AX2459" i="1"/>
  <c r="AX2460" i="1"/>
  <c r="AX2461" i="1"/>
  <c r="AX2462" i="1"/>
  <c r="AX2463" i="1"/>
  <c r="AX2464" i="1"/>
  <c r="AX2465" i="1"/>
  <c r="AX2466" i="1"/>
  <c r="AX2467" i="1"/>
  <c r="AX2468" i="1"/>
  <c r="AX2469" i="1"/>
  <c r="AX2470" i="1"/>
  <c r="AX2471" i="1"/>
  <c r="AX2472" i="1"/>
  <c r="AX2473" i="1"/>
  <c r="AX2474" i="1"/>
  <c r="AX2475" i="1"/>
  <c r="AX2476" i="1"/>
  <c r="AX2477" i="1"/>
  <c r="AX2478" i="1"/>
  <c r="AX2479" i="1"/>
  <c r="AX2480" i="1"/>
  <c r="AX2481" i="1"/>
  <c r="AX2482" i="1"/>
  <c r="AX2483" i="1"/>
  <c r="AX2484" i="1"/>
  <c r="AX2485" i="1"/>
  <c r="AX2486" i="1"/>
  <c r="AX2487" i="1"/>
  <c r="AX2488" i="1"/>
  <c r="AX2489" i="1"/>
  <c r="AX2490" i="1"/>
  <c r="AX2491" i="1"/>
  <c r="AX2492" i="1"/>
  <c r="AX2493" i="1"/>
  <c r="AX2494" i="1"/>
  <c r="AX2495" i="1"/>
  <c r="AX2496" i="1"/>
  <c r="AX2497" i="1"/>
  <c r="AX2498" i="1"/>
  <c r="AX2499" i="1"/>
  <c r="AX2500" i="1"/>
  <c r="AX2501" i="1"/>
  <c r="AX2502" i="1"/>
  <c r="AX2503" i="1"/>
  <c r="AX2504" i="1"/>
  <c r="AX2505" i="1"/>
  <c r="AX2506" i="1"/>
  <c r="AX2507" i="1"/>
  <c r="AX2508" i="1"/>
  <c r="AX2509" i="1"/>
  <c r="AX2510" i="1"/>
  <c r="AX2511" i="1"/>
  <c r="AX2512" i="1"/>
  <c r="AX2513" i="1"/>
  <c r="AX2514" i="1"/>
  <c r="AX2515" i="1"/>
  <c r="AX2516" i="1"/>
  <c r="AX2517" i="1"/>
  <c r="AX2518" i="1"/>
  <c r="AX2519" i="1"/>
  <c r="AX2520" i="1"/>
  <c r="AX2521" i="1"/>
  <c r="AX2522" i="1"/>
  <c r="AX2523" i="1"/>
  <c r="AX2524" i="1"/>
  <c r="AX2525" i="1"/>
  <c r="AX2526" i="1"/>
  <c r="AX2527" i="1"/>
  <c r="AX2528" i="1"/>
  <c r="AX2529" i="1"/>
  <c r="AX2530" i="1"/>
  <c r="AX2531" i="1"/>
  <c r="AX2532" i="1"/>
  <c r="AX2533" i="1"/>
  <c r="AX2534" i="1"/>
  <c r="AX2535" i="1"/>
  <c r="AX2536" i="1"/>
  <c r="AX2537" i="1"/>
  <c r="AX2538" i="1"/>
  <c r="AX2539" i="1"/>
  <c r="AX2540" i="1"/>
  <c r="AX2541" i="1"/>
  <c r="AX2542" i="1"/>
  <c r="AX2543" i="1"/>
  <c r="AX2544" i="1"/>
  <c r="AX2545" i="1"/>
  <c r="AX2546" i="1"/>
  <c r="AX2547" i="1"/>
  <c r="AX2548" i="1"/>
  <c r="AX2549" i="1"/>
  <c r="AX2550" i="1"/>
  <c r="AX2551" i="1"/>
  <c r="AX2552" i="1"/>
  <c r="AX2553" i="1"/>
  <c r="AX2554" i="1"/>
  <c r="AX2555" i="1"/>
  <c r="AX2556" i="1"/>
  <c r="AX2557" i="1"/>
  <c r="AX2558" i="1"/>
  <c r="AX2559" i="1"/>
  <c r="AX2560" i="1"/>
  <c r="AX2561" i="1"/>
  <c r="AX2562" i="1"/>
  <c r="AX2563" i="1"/>
  <c r="AX2564" i="1"/>
  <c r="AX2565" i="1"/>
  <c r="AX2566" i="1"/>
  <c r="AX2567" i="1"/>
  <c r="AX2568" i="1"/>
  <c r="AX2569" i="1"/>
  <c r="AX2570" i="1"/>
  <c r="AX2571" i="1"/>
  <c r="AX2572" i="1"/>
  <c r="AX2573" i="1"/>
  <c r="AX2574" i="1"/>
  <c r="AX2575" i="1"/>
  <c r="AX2576" i="1"/>
  <c r="AX2577" i="1"/>
  <c r="AX2578" i="1"/>
  <c r="AX2579" i="1"/>
  <c r="AX2580" i="1"/>
  <c r="AX2581" i="1"/>
  <c r="AX2582" i="1"/>
  <c r="AX2583" i="1"/>
  <c r="AX2584" i="1"/>
  <c r="AX2585" i="1"/>
  <c r="AX2586" i="1"/>
  <c r="AX2587" i="1"/>
  <c r="AX2588" i="1"/>
  <c r="AX2589" i="1"/>
  <c r="AX2590" i="1"/>
  <c r="AX2591" i="1"/>
  <c r="AX2592" i="1"/>
  <c r="AX2593" i="1"/>
  <c r="AX2594" i="1"/>
  <c r="AX2595" i="1"/>
  <c r="AX2596" i="1"/>
  <c r="AX2597" i="1"/>
  <c r="AX2598" i="1"/>
  <c r="AX2599" i="1"/>
  <c r="AX2600" i="1"/>
  <c r="AX2601" i="1"/>
  <c r="AX2602" i="1"/>
  <c r="AX2603" i="1"/>
  <c r="AX2604" i="1"/>
  <c r="AX2605" i="1"/>
  <c r="AX2606" i="1"/>
  <c r="AX2607" i="1"/>
  <c r="AX2608" i="1"/>
  <c r="AX2609" i="1"/>
  <c r="AX2610" i="1"/>
  <c r="AX2611" i="1"/>
  <c r="AX2612" i="1"/>
  <c r="AX2613" i="1"/>
  <c r="AX2614" i="1"/>
  <c r="AX2615" i="1"/>
  <c r="AX2616" i="1"/>
  <c r="AX2617" i="1"/>
  <c r="AX2618" i="1"/>
  <c r="AX2619" i="1"/>
  <c r="AX2620" i="1"/>
  <c r="AX2621" i="1"/>
  <c r="AX2622" i="1"/>
  <c r="AX2623" i="1"/>
  <c r="AX2624" i="1"/>
  <c r="AX2625" i="1"/>
  <c r="AX2626" i="1"/>
  <c r="AX2627" i="1"/>
  <c r="AX2628" i="1"/>
  <c r="AX2629" i="1"/>
  <c r="AX2630" i="1"/>
  <c r="AX2631" i="1"/>
  <c r="AX2632" i="1"/>
  <c r="AX2633" i="1"/>
  <c r="AX2634" i="1"/>
  <c r="AX2635" i="1"/>
  <c r="AX2636" i="1"/>
  <c r="AX2637" i="1"/>
  <c r="AX2638" i="1"/>
  <c r="AX2639" i="1"/>
  <c r="AX2640" i="1"/>
  <c r="AX2641" i="1"/>
  <c r="AX2642" i="1"/>
  <c r="AX2643" i="1"/>
  <c r="AX2644" i="1"/>
  <c r="AX2645" i="1"/>
  <c r="AX2646" i="1"/>
  <c r="AX2647" i="1"/>
  <c r="AX2648" i="1"/>
  <c r="AX2649" i="1"/>
  <c r="AX2650" i="1"/>
  <c r="AX2651" i="1"/>
  <c r="AX2652" i="1"/>
  <c r="AX2653" i="1"/>
  <c r="AX2654" i="1"/>
  <c r="AX2655" i="1"/>
  <c r="AX2656" i="1"/>
  <c r="AX2657" i="1"/>
  <c r="AX2658" i="1"/>
  <c r="AX2659" i="1"/>
  <c r="AX2660" i="1"/>
  <c r="AX2661" i="1"/>
  <c r="AX2662" i="1"/>
  <c r="AX2663" i="1"/>
  <c r="AX2664" i="1"/>
  <c r="AX2665" i="1"/>
  <c r="AX2666" i="1"/>
  <c r="AX2667" i="1"/>
  <c r="AX2668" i="1"/>
  <c r="AX2669" i="1"/>
  <c r="AX2670" i="1"/>
  <c r="AX2671" i="1"/>
  <c r="AX2672" i="1"/>
  <c r="AX2673" i="1"/>
  <c r="AX2674" i="1"/>
  <c r="AX2675" i="1"/>
  <c r="AX2676" i="1"/>
  <c r="AX2677" i="1"/>
  <c r="AX2678" i="1"/>
  <c r="AX2679" i="1"/>
  <c r="AX2680" i="1"/>
  <c r="AX2681" i="1"/>
  <c r="AX2682" i="1"/>
  <c r="AX2683" i="1"/>
  <c r="AX2684" i="1"/>
  <c r="AX2685" i="1"/>
  <c r="AX2686" i="1"/>
  <c r="AX2687" i="1"/>
  <c r="AX2688" i="1"/>
  <c r="AX2689" i="1"/>
  <c r="AX2690" i="1"/>
  <c r="AX2691" i="1"/>
  <c r="AX2692" i="1"/>
  <c r="AX2693" i="1"/>
  <c r="AX2694" i="1"/>
  <c r="AX2695" i="1"/>
  <c r="AX2696" i="1"/>
  <c r="AX2697" i="1"/>
  <c r="AX2698" i="1"/>
  <c r="AX2699" i="1"/>
  <c r="AX2700" i="1"/>
  <c r="AX2701" i="1"/>
  <c r="AX2702" i="1"/>
  <c r="AX2703" i="1"/>
  <c r="AX2704" i="1"/>
  <c r="AX2705" i="1"/>
  <c r="AX2706" i="1"/>
  <c r="AX2707" i="1"/>
  <c r="AX2708" i="1"/>
  <c r="AX2709" i="1"/>
  <c r="AX2710" i="1"/>
  <c r="AX2711" i="1"/>
  <c r="AX2712" i="1"/>
  <c r="AX2713" i="1"/>
  <c r="AX2714" i="1"/>
  <c r="AX2715" i="1"/>
  <c r="AX2716" i="1"/>
  <c r="AX2717" i="1"/>
  <c r="AX2718" i="1"/>
  <c r="AX2719" i="1"/>
  <c r="AX2720" i="1"/>
  <c r="AX2721" i="1"/>
  <c r="AX2722" i="1"/>
  <c r="AX2723" i="1"/>
  <c r="AX2724" i="1"/>
  <c r="AX2725" i="1"/>
  <c r="AX2726" i="1"/>
  <c r="AX2727" i="1"/>
  <c r="AX2728" i="1"/>
  <c r="AX2729" i="1"/>
  <c r="AX2730" i="1"/>
  <c r="AX2731" i="1"/>
  <c r="AX2732" i="1"/>
  <c r="AX2733" i="1"/>
  <c r="AX2734" i="1"/>
  <c r="AX2735" i="1"/>
  <c r="AX2736" i="1"/>
  <c r="AX2737" i="1"/>
  <c r="AX2738" i="1"/>
  <c r="AX2739" i="1"/>
  <c r="AX2740" i="1"/>
  <c r="AX2741" i="1"/>
  <c r="AX2742" i="1"/>
  <c r="AX2743" i="1"/>
  <c r="AX2744" i="1"/>
  <c r="AX2745" i="1"/>
  <c r="AX2746" i="1"/>
  <c r="AX2747" i="1"/>
  <c r="AX2748" i="1"/>
  <c r="AX2749" i="1"/>
  <c r="AX2750" i="1"/>
  <c r="AX2751" i="1"/>
  <c r="AX2752" i="1"/>
  <c r="AX2753" i="1"/>
  <c r="AX2754" i="1"/>
  <c r="AX2755" i="1"/>
  <c r="AX2756" i="1"/>
  <c r="AX2757" i="1"/>
  <c r="AX2758" i="1"/>
  <c r="AX2759" i="1"/>
  <c r="AX2760" i="1"/>
  <c r="AX2761" i="1"/>
  <c r="AX2762" i="1"/>
  <c r="AX2763" i="1"/>
  <c r="AX2764" i="1"/>
  <c r="AX2765" i="1"/>
  <c r="AX2766" i="1"/>
  <c r="AX2767" i="1"/>
  <c r="AX2768" i="1"/>
  <c r="AX2769" i="1"/>
  <c r="AX2770" i="1"/>
  <c r="AX2771" i="1"/>
  <c r="AX2772" i="1"/>
  <c r="AX2773" i="1"/>
  <c r="AX2774" i="1"/>
  <c r="AX2775" i="1"/>
  <c r="AX2776" i="1"/>
  <c r="AX2777" i="1"/>
  <c r="AX2778" i="1"/>
  <c r="AX2779" i="1"/>
  <c r="AX2780" i="1"/>
  <c r="AX2781" i="1"/>
  <c r="AX2782" i="1"/>
  <c r="AX2783" i="1"/>
  <c r="AX2784" i="1"/>
  <c r="AX2785" i="1"/>
  <c r="AX2786" i="1"/>
  <c r="AX2787" i="1"/>
  <c r="AX2788" i="1"/>
  <c r="AX2789" i="1"/>
  <c r="AX2790" i="1"/>
  <c r="AX2791" i="1"/>
  <c r="AX2792" i="1"/>
  <c r="AX2793" i="1"/>
  <c r="AX2794" i="1"/>
  <c r="AX2795" i="1"/>
  <c r="AX2796" i="1"/>
  <c r="AX2797" i="1"/>
  <c r="AX2798" i="1"/>
  <c r="AX2799" i="1"/>
  <c r="AX2800" i="1"/>
  <c r="AX2801" i="1"/>
  <c r="AX2802" i="1"/>
  <c r="AX2803" i="1"/>
  <c r="AX2804" i="1"/>
  <c r="AX2805" i="1"/>
  <c r="AX2806" i="1"/>
  <c r="AX2807" i="1"/>
  <c r="AX2808" i="1"/>
  <c r="AX2809" i="1"/>
  <c r="AX2810" i="1"/>
  <c r="AX2811" i="1"/>
  <c r="AX2812" i="1"/>
  <c r="AX2813" i="1"/>
  <c r="AX2814" i="1"/>
  <c r="AX2815" i="1"/>
  <c r="AX2816" i="1"/>
  <c r="AX2817" i="1"/>
  <c r="AX2818" i="1"/>
  <c r="AX2819" i="1"/>
  <c r="AX2820" i="1"/>
  <c r="AX2821" i="1"/>
  <c r="AX2822" i="1"/>
  <c r="AX2823" i="1"/>
  <c r="AX2824" i="1"/>
  <c r="AX2825" i="1"/>
  <c r="AX2826" i="1"/>
  <c r="AX2827" i="1"/>
  <c r="AX2828" i="1"/>
  <c r="AX2829" i="1"/>
  <c r="AX2830" i="1"/>
  <c r="AX2831" i="1"/>
  <c r="AX2832" i="1"/>
  <c r="AX2833" i="1"/>
  <c r="AX2834" i="1"/>
  <c r="AX2835" i="1"/>
  <c r="AX2836" i="1"/>
  <c r="AX2837" i="1"/>
  <c r="AX2838" i="1"/>
  <c r="AX2839" i="1"/>
  <c r="AX2840" i="1"/>
  <c r="AX2841" i="1"/>
  <c r="AX2842" i="1"/>
  <c r="AX2843" i="1"/>
  <c r="AX2844" i="1"/>
  <c r="AX2845" i="1"/>
  <c r="AX2846" i="1"/>
  <c r="AX2847" i="1"/>
  <c r="AX2848" i="1"/>
  <c r="AX2849" i="1"/>
  <c r="AX2850" i="1"/>
  <c r="AX2851" i="1"/>
  <c r="AX2852" i="1"/>
  <c r="AX2853" i="1"/>
  <c r="AX2854" i="1"/>
  <c r="AX2855" i="1"/>
  <c r="AX2856" i="1"/>
  <c r="AX2857" i="1"/>
  <c r="AX2858" i="1"/>
  <c r="AX2859" i="1"/>
  <c r="AX2860" i="1"/>
  <c r="AX2861" i="1"/>
  <c r="AX2862" i="1"/>
  <c r="AX2863" i="1"/>
  <c r="AX2864" i="1"/>
  <c r="AX2865" i="1"/>
  <c r="AX2866" i="1"/>
  <c r="AX2867" i="1"/>
  <c r="AX2868" i="1"/>
  <c r="AX2869" i="1"/>
  <c r="AX2870" i="1"/>
  <c r="AX2871" i="1"/>
  <c r="AX2872" i="1"/>
  <c r="AX2873" i="1"/>
  <c r="AX2874" i="1"/>
  <c r="AX2875" i="1"/>
  <c r="AX2876" i="1"/>
  <c r="AX2877" i="1"/>
  <c r="AX2878" i="1"/>
  <c r="AX2879" i="1"/>
  <c r="AX2880" i="1"/>
  <c r="AX2881" i="1"/>
  <c r="AX2882" i="1"/>
  <c r="AX2883" i="1"/>
  <c r="AX2884" i="1"/>
  <c r="AX2885" i="1"/>
  <c r="AX2886" i="1"/>
  <c r="AX2887" i="1"/>
  <c r="AX2888" i="1"/>
  <c r="AX2889" i="1"/>
  <c r="AX2890" i="1"/>
  <c r="AX2891" i="1"/>
  <c r="AX2892" i="1"/>
  <c r="AX2893" i="1"/>
  <c r="AX2894" i="1"/>
  <c r="AX2895" i="1"/>
  <c r="AX2896" i="1"/>
  <c r="AX2897" i="1"/>
  <c r="AX2898" i="1"/>
  <c r="AX2899" i="1"/>
  <c r="AX2900" i="1"/>
  <c r="AX2901" i="1"/>
  <c r="AX2902" i="1"/>
  <c r="AX2903" i="1"/>
  <c r="AX2904" i="1"/>
  <c r="AX2905" i="1"/>
  <c r="AX2906" i="1"/>
  <c r="AX2907" i="1"/>
  <c r="AX2908" i="1"/>
  <c r="AX2909" i="1"/>
  <c r="AX2910" i="1"/>
  <c r="AX2911" i="1"/>
  <c r="AX2912" i="1"/>
  <c r="AX2913" i="1"/>
  <c r="AX2914" i="1"/>
  <c r="AX2915" i="1"/>
  <c r="AX2916" i="1"/>
  <c r="AX2917" i="1"/>
  <c r="AX2918" i="1"/>
  <c r="AX2919" i="1"/>
  <c r="AX2920" i="1"/>
  <c r="AX2921" i="1"/>
  <c r="AX2922" i="1"/>
  <c r="AX2923" i="1"/>
  <c r="AX2924" i="1"/>
  <c r="AX2925" i="1"/>
  <c r="AX2926" i="1"/>
  <c r="AX2927" i="1"/>
  <c r="AX2928" i="1"/>
  <c r="AX2929" i="1"/>
  <c r="AX2930" i="1"/>
  <c r="AX2931" i="1"/>
  <c r="AX2932" i="1"/>
  <c r="AX2933" i="1"/>
  <c r="AX2934" i="1"/>
  <c r="AX2935" i="1"/>
  <c r="V576" i="1"/>
  <c r="D576" i="1"/>
  <c r="BT576" i="1"/>
  <c r="E576" i="2"/>
  <c r="BQ575" i="1"/>
  <c r="R575" i="1"/>
  <c r="T575" i="1"/>
  <c r="V575" i="1"/>
  <c r="X575" i="1"/>
  <c r="BQ574" i="1"/>
  <c r="R574" i="1"/>
  <c r="T574" i="1"/>
  <c r="V574" i="1"/>
  <c r="X574" i="1"/>
  <c r="BQ573" i="1"/>
  <c r="R573" i="1"/>
  <c r="T573" i="1"/>
  <c r="V573" i="1"/>
  <c r="X573" i="1"/>
  <c r="BQ572" i="1"/>
  <c r="R572" i="1"/>
  <c r="T572" i="1"/>
  <c r="V572" i="1"/>
  <c r="X572" i="1"/>
  <c r="BQ571" i="1"/>
  <c r="R571" i="1"/>
  <c r="T571" i="1"/>
  <c r="V571" i="1"/>
  <c r="X571" i="1"/>
  <c r="BQ570" i="1"/>
  <c r="R570" i="1"/>
  <c r="T570" i="1"/>
  <c r="V570" i="1"/>
  <c r="X570" i="1"/>
  <c r="BQ569" i="1"/>
  <c r="R569" i="1"/>
  <c r="T569" i="1"/>
  <c r="V569" i="1"/>
  <c r="X569" i="1"/>
  <c r="BQ568" i="1"/>
  <c r="R568" i="1"/>
  <c r="T568" i="1"/>
  <c r="V568" i="1"/>
  <c r="X568" i="1"/>
  <c r="BQ567" i="1"/>
  <c r="R567" i="1"/>
  <c r="T567" i="1"/>
  <c r="V567" i="1"/>
  <c r="X567" i="1"/>
  <c r="BQ566" i="1"/>
  <c r="R566" i="1"/>
  <c r="T566" i="1"/>
  <c r="V566" i="1"/>
  <c r="X566" i="1"/>
  <c r="BQ565" i="1"/>
  <c r="R565" i="1"/>
  <c r="T565" i="1"/>
  <c r="V565" i="1"/>
  <c r="X565" i="1"/>
  <c r="BQ564" i="1"/>
  <c r="R564" i="1"/>
  <c r="T564" i="1"/>
  <c r="V564" i="1"/>
  <c r="X564" i="1"/>
  <c r="BQ563" i="1"/>
  <c r="R563" i="1"/>
  <c r="T563" i="1"/>
  <c r="V563" i="1"/>
  <c r="X563" i="1"/>
  <c r="BQ562" i="1"/>
  <c r="R562" i="1"/>
  <c r="T562" i="1"/>
  <c r="V562" i="1"/>
  <c r="X562" i="1"/>
  <c r="BQ561" i="1"/>
  <c r="R561" i="1"/>
  <c r="T561" i="1"/>
  <c r="V561" i="1"/>
  <c r="X561" i="1"/>
  <c r="BQ560" i="1"/>
  <c r="R560" i="1"/>
  <c r="T560" i="1"/>
  <c r="V560" i="1"/>
  <c r="X560" i="1"/>
  <c r="BQ559" i="1"/>
  <c r="R559" i="1"/>
  <c r="T559" i="1"/>
  <c r="V559" i="1"/>
  <c r="X559" i="1"/>
  <c r="BQ558" i="1"/>
  <c r="R558" i="1"/>
  <c r="T558" i="1"/>
  <c r="V558" i="1"/>
  <c r="X558" i="1"/>
  <c r="BQ557" i="1"/>
  <c r="R557" i="1"/>
  <c r="T557" i="1"/>
  <c r="V557" i="1"/>
  <c r="X557" i="1"/>
  <c r="BQ556" i="1"/>
  <c r="R556" i="1"/>
  <c r="T556" i="1"/>
  <c r="V556" i="1"/>
  <c r="X556" i="1"/>
  <c r="BQ555" i="1"/>
  <c r="R555" i="1"/>
  <c r="T555" i="1"/>
  <c r="V555" i="1"/>
  <c r="X555" i="1"/>
  <c r="BQ554" i="1"/>
  <c r="R554" i="1"/>
  <c r="T554" i="1"/>
  <c r="V554" i="1"/>
  <c r="X554" i="1"/>
  <c r="BQ553" i="1"/>
  <c r="R553" i="1"/>
  <c r="T553" i="1"/>
  <c r="V553" i="1"/>
  <c r="X553" i="1"/>
  <c r="BQ552" i="1"/>
  <c r="R552" i="1"/>
  <c r="T552" i="1"/>
  <c r="V552" i="1"/>
  <c r="X552" i="1"/>
  <c r="BQ551" i="1"/>
  <c r="R551" i="1"/>
  <c r="T551" i="1"/>
  <c r="V551" i="1"/>
  <c r="X551" i="1"/>
  <c r="BQ550" i="1"/>
  <c r="R550" i="1"/>
  <c r="T550" i="1"/>
  <c r="V550" i="1"/>
  <c r="X550" i="1"/>
  <c r="BQ549" i="1"/>
  <c r="R549" i="1"/>
  <c r="T549" i="1"/>
  <c r="V549" i="1"/>
  <c r="X549" i="1"/>
  <c r="BQ548" i="1"/>
  <c r="R548" i="1"/>
  <c r="T548" i="1"/>
  <c r="V548" i="1"/>
  <c r="X548" i="1"/>
  <c r="BQ547" i="1"/>
  <c r="R547" i="1"/>
  <c r="T547" i="1"/>
  <c r="V547" i="1"/>
  <c r="X547" i="1"/>
  <c r="BQ546" i="1"/>
  <c r="R546" i="1"/>
  <c r="T546" i="1"/>
  <c r="V546" i="1"/>
  <c r="X546" i="1"/>
  <c r="BQ545" i="1"/>
  <c r="R545" i="1"/>
  <c r="T545" i="1"/>
  <c r="V545" i="1"/>
  <c r="X545" i="1"/>
  <c r="BQ544" i="1"/>
  <c r="R544" i="1"/>
  <c r="T544" i="1"/>
  <c r="V544" i="1"/>
  <c r="X544" i="1"/>
  <c r="BQ543" i="1"/>
  <c r="R543" i="1"/>
  <c r="T543" i="1"/>
  <c r="V543" i="1"/>
  <c r="X543" i="1"/>
  <c r="BQ542" i="1"/>
  <c r="R542" i="1"/>
  <c r="T542" i="1"/>
  <c r="V542" i="1"/>
  <c r="X542" i="1"/>
  <c r="BQ541" i="1"/>
  <c r="R541" i="1"/>
  <c r="T541" i="1"/>
  <c r="V541" i="1"/>
  <c r="X541" i="1"/>
  <c r="BQ540" i="1"/>
  <c r="R540" i="1"/>
  <c r="T540" i="1"/>
  <c r="V540" i="1"/>
  <c r="X540" i="1"/>
  <c r="BQ539" i="1"/>
  <c r="R539" i="1"/>
  <c r="T539" i="1"/>
  <c r="V539" i="1"/>
  <c r="X539" i="1"/>
  <c r="BQ538" i="1"/>
  <c r="R538" i="1"/>
  <c r="T538" i="1"/>
  <c r="V538" i="1"/>
  <c r="X538" i="1"/>
  <c r="BQ537" i="1"/>
  <c r="R537" i="1"/>
  <c r="T537" i="1"/>
  <c r="V537" i="1"/>
  <c r="X537" i="1"/>
  <c r="BQ536" i="1"/>
  <c r="R536" i="1"/>
  <c r="T536" i="1"/>
  <c r="V536" i="1"/>
  <c r="X536" i="1"/>
  <c r="BQ535" i="1"/>
  <c r="R535" i="1"/>
  <c r="T535" i="1"/>
  <c r="V535" i="1"/>
  <c r="X535" i="1"/>
  <c r="BQ534" i="1"/>
  <c r="R534" i="1"/>
  <c r="T534" i="1"/>
  <c r="V534" i="1"/>
  <c r="X534" i="1"/>
  <c r="BQ533" i="1"/>
  <c r="R533" i="1"/>
  <c r="T533" i="1"/>
  <c r="V533" i="1"/>
  <c r="X533" i="1"/>
  <c r="BQ532" i="1"/>
  <c r="R532" i="1"/>
  <c r="T532" i="1"/>
  <c r="V532" i="1"/>
  <c r="X532" i="1"/>
  <c r="BQ531" i="1"/>
  <c r="R531" i="1"/>
  <c r="T531" i="1"/>
  <c r="V531" i="1"/>
  <c r="X531" i="1"/>
  <c r="BQ530" i="1"/>
  <c r="R530" i="1"/>
  <c r="T530" i="1"/>
  <c r="V530" i="1"/>
  <c r="X530" i="1"/>
  <c r="BQ529" i="1"/>
  <c r="R529" i="1"/>
  <c r="T529" i="1"/>
  <c r="V529" i="1"/>
  <c r="X529" i="1"/>
  <c r="BQ528" i="1"/>
  <c r="R528" i="1"/>
  <c r="T528" i="1"/>
  <c r="V528" i="1"/>
  <c r="X528" i="1"/>
  <c r="BQ527" i="1"/>
  <c r="R527" i="1"/>
  <c r="T527" i="1"/>
  <c r="V527" i="1"/>
  <c r="X527" i="1"/>
  <c r="BQ526" i="1"/>
  <c r="R526" i="1"/>
  <c r="T526" i="1"/>
  <c r="V526" i="1"/>
  <c r="X526" i="1"/>
  <c r="BQ525" i="1"/>
  <c r="R525" i="1"/>
  <c r="T525" i="1"/>
  <c r="V525" i="1"/>
  <c r="X525" i="1"/>
  <c r="BQ524" i="1"/>
  <c r="R524" i="1"/>
  <c r="T524" i="1"/>
  <c r="V524" i="1"/>
  <c r="X524" i="1"/>
  <c r="BQ523" i="1"/>
  <c r="R523" i="1"/>
  <c r="T523" i="1"/>
  <c r="V523" i="1"/>
  <c r="X523" i="1"/>
  <c r="BQ522" i="1"/>
  <c r="R522" i="1"/>
  <c r="T522" i="1"/>
  <c r="V522" i="1"/>
  <c r="X522" i="1"/>
  <c r="BQ521" i="1"/>
  <c r="R521" i="1"/>
  <c r="T521" i="1"/>
  <c r="V521" i="1"/>
  <c r="X521" i="1"/>
  <c r="BQ520" i="1"/>
  <c r="R520" i="1"/>
  <c r="T520" i="1"/>
  <c r="V520" i="1"/>
  <c r="X520" i="1"/>
  <c r="BQ519" i="1"/>
  <c r="R519" i="1"/>
  <c r="T519" i="1"/>
  <c r="V519" i="1"/>
  <c r="X519" i="1"/>
  <c r="BQ518" i="1"/>
  <c r="R518" i="1"/>
  <c r="T518" i="1"/>
  <c r="V518" i="1"/>
  <c r="X518" i="1"/>
  <c r="BQ517" i="1"/>
  <c r="R517" i="1"/>
  <c r="T517" i="1"/>
  <c r="V517" i="1"/>
  <c r="X517" i="1"/>
  <c r="BQ516" i="1"/>
  <c r="R516" i="1"/>
  <c r="T516" i="1"/>
  <c r="V516" i="1"/>
  <c r="X516" i="1"/>
  <c r="BQ515" i="1"/>
  <c r="R515" i="1"/>
  <c r="T515" i="1"/>
  <c r="V515" i="1"/>
  <c r="X515" i="1"/>
  <c r="BQ514" i="1"/>
  <c r="R514" i="1"/>
  <c r="T514" i="1"/>
  <c r="V514" i="1"/>
  <c r="X514" i="1"/>
  <c r="BQ513" i="1"/>
  <c r="R513" i="1"/>
  <c r="T513" i="1"/>
  <c r="V513" i="1"/>
  <c r="X513" i="1"/>
  <c r="BQ512" i="1"/>
  <c r="R512" i="1"/>
  <c r="T512" i="1"/>
  <c r="V512" i="1"/>
  <c r="X512" i="1"/>
  <c r="BQ511" i="1"/>
  <c r="R511" i="1"/>
  <c r="T511" i="1"/>
  <c r="V511" i="1"/>
  <c r="X511" i="1"/>
  <c r="BQ510" i="1"/>
  <c r="R510" i="1"/>
  <c r="T510" i="1"/>
  <c r="V510" i="1"/>
  <c r="X510" i="1"/>
  <c r="BQ509" i="1"/>
  <c r="R509" i="1"/>
  <c r="T509" i="1"/>
  <c r="V509" i="1"/>
  <c r="X509" i="1"/>
  <c r="BQ508" i="1"/>
  <c r="R508" i="1"/>
  <c r="T508" i="1"/>
  <c r="V508" i="1"/>
  <c r="X508" i="1"/>
  <c r="BQ507" i="1"/>
  <c r="R507" i="1"/>
  <c r="T507" i="1"/>
  <c r="V507" i="1"/>
  <c r="X507" i="1"/>
  <c r="BQ506" i="1"/>
  <c r="R506" i="1"/>
  <c r="T506" i="1"/>
  <c r="V506" i="1"/>
  <c r="X506" i="1"/>
  <c r="BQ505" i="1"/>
  <c r="R505" i="1"/>
  <c r="T505" i="1"/>
  <c r="V505" i="1"/>
  <c r="X505" i="1"/>
  <c r="BQ504" i="1"/>
  <c r="R504" i="1"/>
  <c r="T504" i="1"/>
  <c r="V504" i="1"/>
  <c r="X504" i="1"/>
  <c r="BQ503" i="1"/>
  <c r="R503" i="1"/>
  <c r="T503" i="1"/>
  <c r="V503" i="1"/>
  <c r="X503" i="1"/>
  <c r="BQ502" i="1"/>
  <c r="R502" i="1"/>
  <c r="T502" i="1"/>
  <c r="V502" i="1"/>
  <c r="X502" i="1"/>
  <c r="BQ501" i="1"/>
  <c r="R501" i="1"/>
  <c r="T501" i="1"/>
  <c r="V501" i="1"/>
  <c r="X501" i="1"/>
  <c r="BQ500" i="1"/>
  <c r="R500" i="1"/>
  <c r="T500" i="1"/>
  <c r="V500" i="1"/>
  <c r="X500" i="1"/>
  <c r="BQ499" i="1"/>
  <c r="R499" i="1"/>
  <c r="T499" i="1"/>
  <c r="V499" i="1"/>
  <c r="X499" i="1"/>
  <c r="BQ498" i="1"/>
  <c r="R498" i="1"/>
  <c r="T498" i="1"/>
  <c r="V498" i="1"/>
  <c r="X498" i="1"/>
  <c r="BQ497" i="1"/>
  <c r="R497" i="1"/>
  <c r="T497" i="1"/>
  <c r="V497" i="1"/>
  <c r="X497" i="1"/>
  <c r="BQ496" i="1"/>
  <c r="R496" i="1"/>
  <c r="T496" i="1"/>
  <c r="V496" i="1"/>
  <c r="X496" i="1"/>
  <c r="BQ495" i="1"/>
  <c r="R495" i="1"/>
  <c r="T495" i="1"/>
  <c r="V495" i="1"/>
  <c r="X495" i="1"/>
  <c r="BQ494" i="1"/>
  <c r="R494" i="1"/>
  <c r="T494" i="1"/>
  <c r="V494" i="1"/>
  <c r="X494" i="1"/>
  <c r="BQ493" i="1"/>
  <c r="R493" i="1"/>
  <c r="T493" i="1"/>
  <c r="V493" i="1"/>
  <c r="X493" i="1"/>
  <c r="BQ492" i="1"/>
  <c r="R492" i="1"/>
  <c r="T492" i="1"/>
  <c r="V492" i="1"/>
  <c r="X492" i="1"/>
  <c r="BQ491" i="1"/>
  <c r="R491" i="1"/>
  <c r="T491" i="1"/>
  <c r="V491" i="1"/>
  <c r="X491" i="1"/>
  <c r="BQ490" i="1"/>
  <c r="R490" i="1"/>
  <c r="T490" i="1"/>
  <c r="V490" i="1"/>
  <c r="X490" i="1"/>
  <c r="BQ489" i="1"/>
  <c r="R489" i="1"/>
  <c r="T489" i="1"/>
  <c r="V489" i="1"/>
  <c r="X489" i="1"/>
  <c r="BQ488" i="1"/>
  <c r="R488" i="1"/>
  <c r="T488" i="1"/>
  <c r="V488" i="1"/>
  <c r="X488" i="1"/>
  <c r="BQ487" i="1"/>
  <c r="R487" i="1"/>
  <c r="T487" i="1"/>
  <c r="V487" i="1"/>
  <c r="X487" i="1"/>
  <c r="BQ486" i="1"/>
  <c r="R486" i="1"/>
  <c r="T486" i="1"/>
  <c r="V486" i="1"/>
  <c r="X486" i="1"/>
  <c r="BQ485" i="1"/>
  <c r="R485" i="1"/>
  <c r="T485" i="1"/>
  <c r="V485" i="1"/>
  <c r="X485" i="1"/>
  <c r="BQ484" i="1"/>
  <c r="R484" i="1"/>
  <c r="T484" i="1"/>
  <c r="V484" i="1"/>
  <c r="X484" i="1"/>
  <c r="BQ483" i="1"/>
  <c r="R483" i="1"/>
  <c r="T483" i="1"/>
  <c r="V483" i="1"/>
  <c r="X483" i="1"/>
  <c r="BQ482" i="1"/>
  <c r="R482" i="1"/>
  <c r="T482" i="1"/>
  <c r="V482" i="1"/>
  <c r="X482" i="1"/>
  <c r="BQ481" i="1"/>
  <c r="R481" i="1"/>
  <c r="T481" i="1"/>
  <c r="V481" i="1"/>
  <c r="X481" i="1"/>
  <c r="BQ480" i="1"/>
  <c r="R480" i="1"/>
  <c r="T480" i="1"/>
  <c r="V480" i="1"/>
  <c r="X480" i="1"/>
  <c r="BQ479" i="1"/>
  <c r="R479" i="1"/>
  <c r="T479" i="1"/>
  <c r="V479" i="1"/>
  <c r="X479" i="1"/>
  <c r="BQ478" i="1"/>
  <c r="R478" i="1"/>
  <c r="T478" i="1"/>
  <c r="V478" i="1"/>
  <c r="X478" i="1"/>
  <c r="BQ477" i="1"/>
  <c r="R477" i="1"/>
  <c r="T477" i="1"/>
  <c r="V477" i="1"/>
  <c r="X477" i="1"/>
  <c r="BQ476" i="1"/>
  <c r="R476" i="1"/>
  <c r="T476" i="1"/>
  <c r="V476" i="1"/>
  <c r="X476" i="1"/>
  <c r="BQ475" i="1"/>
  <c r="R475" i="1"/>
  <c r="T475" i="1"/>
  <c r="V475" i="1"/>
  <c r="X475" i="1"/>
  <c r="BQ474" i="1"/>
  <c r="R474" i="1"/>
  <c r="T474" i="1"/>
  <c r="V474" i="1"/>
  <c r="X474" i="1"/>
  <c r="BQ473" i="1"/>
  <c r="R473" i="1"/>
  <c r="T473" i="1"/>
  <c r="V473" i="1"/>
  <c r="X473" i="1"/>
  <c r="BQ472" i="1"/>
  <c r="R472" i="1"/>
  <c r="T472" i="1"/>
  <c r="V472" i="1"/>
  <c r="X472" i="1"/>
  <c r="BQ471" i="1"/>
  <c r="R471" i="1"/>
  <c r="T471" i="1"/>
  <c r="V471" i="1"/>
  <c r="X471" i="1"/>
  <c r="BQ470" i="1"/>
  <c r="R470" i="1"/>
  <c r="T470" i="1"/>
  <c r="V470" i="1"/>
  <c r="X470" i="1"/>
  <c r="BQ469" i="1"/>
  <c r="R469" i="1"/>
  <c r="T469" i="1"/>
  <c r="V469" i="1"/>
  <c r="X469" i="1"/>
  <c r="BQ468" i="1"/>
  <c r="R468" i="1"/>
  <c r="T468" i="1"/>
  <c r="V468" i="1"/>
  <c r="X468" i="1"/>
  <c r="BQ467" i="1"/>
  <c r="R467" i="1"/>
  <c r="T467" i="1"/>
  <c r="V467" i="1"/>
  <c r="X467" i="1"/>
  <c r="BQ466" i="1"/>
  <c r="R466" i="1"/>
  <c r="T466" i="1"/>
  <c r="V466" i="1"/>
  <c r="X466" i="1"/>
  <c r="BQ465" i="1"/>
  <c r="R465" i="1"/>
  <c r="T465" i="1"/>
  <c r="V465" i="1"/>
  <c r="X465" i="1"/>
  <c r="BQ464" i="1"/>
  <c r="R464" i="1"/>
  <c r="T464" i="1"/>
  <c r="V464" i="1"/>
  <c r="X464" i="1"/>
  <c r="BQ463" i="1"/>
  <c r="R463" i="1"/>
  <c r="T463" i="1"/>
  <c r="V463" i="1"/>
  <c r="X463" i="1"/>
  <c r="BQ462" i="1"/>
  <c r="R462" i="1"/>
  <c r="T462" i="1"/>
  <c r="V462" i="1"/>
  <c r="X462" i="1"/>
  <c r="BQ461" i="1"/>
  <c r="R461" i="1"/>
  <c r="T461" i="1"/>
  <c r="V461" i="1"/>
  <c r="X461" i="1"/>
  <c r="BQ460" i="1"/>
  <c r="R460" i="1"/>
  <c r="T460" i="1"/>
  <c r="V460" i="1"/>
  <c r="X460" i="1"/>
  <c r="BQ459" i="1"/>
  <c r="R459" i="1"/>
  <c r="T459" i="1"/>
  <c r="V459" i="1"/>
  <c r="X459" i="1"/>
  <c r="BQ458" i="1"/>
  <c r="R458" i="1"/>
  <c r="T458" i="1"/>
  <c r="V458" i="1"/>
  <c r="X458" i="1"/>
  <c r="BQ457" i="1"/>
  <c r="R457" i="1"/>
  <c r="T457" i="1"/>
  <c r="V457" i="1"/>
  <c r="X457" i="1"/>
  <c r="BQ456" i="1"/>
  <c r="R456" i="1"/>
  <c r="T456" i="1"/>
  <c r="V456" i="1"/>
  <c r="X456" i="1"/>
  <c r="BQ455" i="1"/>
  <c r="R455" i="1"/>
  <c r="T455" i="1"/>
  <c r="V455" i="1"/>
  <c r="X455" i="1"/>
  <c r="BQ454" i="1"/>
  <c r="R454" i="1"/>
  <c r="T454" i="1"/>
  <c r="V454" i="1"/>
  <c r="X454" i="1"/>
  <c r="BQ453" i="1"/>
  <c r="R453" i="1"/>
  <c r="T453" i="1"/>
  <c r="V453" i="1"/>
  <c r="X453" i="1"/>
  <c r="BQ452" i="1"/>
  <c r="R452" i="1"/>
  <c r="T452" i="1"/>
  <c r="V452" i="1"/>
  <c r="X452" i="1"/>
  <c r="BQ451" i="1"/>
  <c r="R451" i="1"/>
  <c r="T451" i="1"/>
  <c r="V451" i="1"/>
  <c r="X451" i="1"/>
  <c r="BQ450" i="1"/>
  <c r="R450" i="1"/>
  <c r="T450" i="1"/>
  <c r="V450" i="1"/>
  <c r="X450" i="1"/>
  <c r="BQ449" i="1"/>
  <c r="R449" i="1"/>
  <c r="T449" i="1"/>
  <c r="V449" i="1"/>
  <c r="X449" i="1"/>
  <c r="BQ448" i="1"/>
  <c r="R448" i="1"/>
  <c r="T448" i="1"/>
  <c r="V448" i="1"/>
  <c r="X448" i="1"/>
  <c r="BQ447" i="1"/>
  <c r="R447" i="1"/>
  <c r="T447" i="1"/>
  <c r="V447" i="1"/>
  <c r="X447" i="1"/>
  <c r="BQ446" i="1"/>
  <c r="R446" i="1"/>
  <c r="T446" i="1"/>
  <c r="V446" i="1"/>
  <c r="X446" i="1"/>
  <c r="BQ445" i="1"/>
  <c r="R445" i="1"/>
  <c r="T445" i="1"/>
  <c r="V445" i="1"/>
  <c r="X445" i="1"/>
  <c r="BQ444" i="1"/>
  <c r="R444" i="1"/>
  <c r="T444" i="1"/>
  <c r="V444" i="1"/>
  <c r="X444" i="1"/>
  <c r="BQ443" i="1"/>
  <c r="R443" i="1"/>
  <c r="T443" i="1"/>
  <c r="V443" i="1"/>
  <c r="X443" i="1"/>
  <c r="BQ442" i="1"/>
  <c r="R442" i="1"/>
  <c r="T442" i="1"/>
  <c r="V442" i="1"/>
  <c r="X442" i="1"/>
  <c r="BQ441" i="1"/>
  <c r="R441" i="1"/>
  <c r="T441" i="1"/>
  <c r="V441" i="1"/>
  <c r="X441" i="1"/>
  <c r="BQ440" i="1"/>
  <c r="R440" i="1"/>
  <c r="T440" i="1"/>
  <c r="V440" i="1"/>
  <c r="X440" i="1"/>
  <c r="BQ439" i="1"/>
  <c r="R439" i="1"/>
  <c r="T439" i="1"/>
  <c r="V439" i="1"/>
  <c r="X439" i="1"/>
  <c r="BQ438" i="1"/>
  <c r="R438" i="1"/>
  <c r="T438" i="1"/>
  <c r="V438" i="1"/>
  <c r="X438" i="1"/>
  <c r="BQ437" i="1"/>
  <c r="R437" i="1"/>
  <c r="T437" i="1"/>
  <c r="V437" i="1"/>
  <c r="X437" i="1"/>
  <c r="BQ436" i="1"/>
  <c r="R436" i="1"/>
  <c r="T436" i="1"/>
  <c r="V436" i="1"/>
  <c r="X436" i="1"/>
  <c r="BQ435" i="1"/>
  <c r="R435" i="1"/>
  <c r="T435" i="1"/>
  <c r="V435" i="1"/>
  <c r="X435" i="1"/>
  <c r="BQ434" i="1"/>
  <c r="R434" i="1"/>
  <c r="T434" i="1"/>
  <c r="V434" i="1"/>
  <c r="X434" i="1"/>
  <c r="BQ433" i="1"/>
  <c r="R433" i="1"/>
  <c r="T433" i="1"/>
  <c r="V433" i="1"/>
  <c r="X433" i="1"/>
  <c r="BQ432" i="1"/>
  <c r="R432" i="1"/>
  <c r="T432" i="1"/>
  <c r="V432" i="1"/>
  <c r="X432" i="1"/>
  <c r="BQ431" i="1"/>
  <c r="R431" i="1"/>
  <c r="T431" i="1"/>
  <c r="V431" i="1"/>
  <c r="X431" i="1"/>
  <c r="BQ430" i="1"/>
  <c r="R430" i="1"/>
  <c r="T430" i="1"/>
  <c r="V430" i="1"/>
  <c r="X430" i="1"/>
  <c r="BQ429" i="1"/>
  <c r="R429" i="1"/>
  <c r="T429" i="1"/>
  <c r="V429" i="1"/>
  <c r="X429" i="1"/>
  <c r="BQ428" i="1"/>
  <c r="R428" i="1"/>
  <c r="T428" i="1"/>
  <c r="V428" i="1"/>
  <c r="X428" i="1"/>
  <c r="BQ427" i="1"/>
  <c r="R427" i="1"/>
  <c r="T427" i="1"/>
  <c r="V427" i="1"/>
  <c r="X427" i="1"/>
  <c r="BQ426" i="1"/>
  <c r="R426" i="1"/>
  <c r="T426" i="1"/>
  <c r="V426" i="1"/>
  <c r="X426" i="1"/>
  <c r="BQ425" i="1"/>
  <c r="R425" i="1"/>
  <c r="T425" i="1"/>
  <c r="V425" i="1"/>
  <c r="X425" i="1"/>
  <c r="BQ424" i="1"/>
  <c r="R424" i="1"/>
  <c r="T424" i="1"/>
  <c r="V424" i="1"/>
  <c r="X424" i="1"/>
  <c r="BQ423" i="1"/>
  <c r="R423" i="1"/>
  <c r="T423" i="1"/>
  <c r="V423" i="1"/>
  <c r="X423" i="1"/>
  <c r="BQ422" i="1"/>
  <c r="R422" i="1"/>
  <c r="T422" i="1"/>
  <c r="V422" i="1"/>
  <c r="X422" i="1"/>
  <c r="BQ421" i="1"/>
  <c r="R421" i="1"/>
  <c r="T421" i="1"/>
  <c r="V421" i="1"/>
  <c r="X421" i="1"/>
  <c r="BQ420" i="1"/>
  <c r="R420" i="1"/>
  <c r="T420" i="1"/>
  <c r="V420" i="1"/>
  <c r="X420" i="1"/>
  <c r="BQ419" i="1"/>
  <c r="R419" i="1"/>
  <c r="T419" i="1"/>
  <c r="V419" i="1"/>
  <c r="X419" i="1"/>
  <c r="BQ418" i="1"/>
  <c r="R418" i="1"/>
  <c r="T418" i="1"/>
  <c r="V418" i="1"/>
  <c r="X418" i="1"/>
  <c r="BQ417" i="1"/>
  <c r="R417" i="1"/>
  <c r="T417" i="1"/>
  <c r="V417" i="1"/>
  <c r="X417" i="1"/>
  <c r="BQ416" i="1"/>
  <c r="R416" i="1"/>
  <c r="T416" i="1"/>
  <c r="V416" i="1"/>
  <c r="X416" i="1"/>
  <c r="BQ415" i="1"/>
  <c r="R415" i="1"/>
  <c r="T415" i="1"/>
  <c r="V415" i="1"/>
  <c r="X415" i="1"/>
  <c r="BQ414" i="1"/>
  <c r="R414" i="1"/>
  <c r="T414" i="1"/>
  <c r="V414" i="1"/>
  <c r="X414" i="1"/>
  <c r="BQ413" i="1"/>
  <c r="R413" i="1"/>
  <c r="T413" i="1"/>
  <c r="V413" i="1"/>
  <c r="X413" i="1"/>
  <c r="BQ412" i="1"/>
  <c r="R412" i="1"/>
  <c r="T412" i="1"/>
  <c r="V412" i="1"/>
  <c r="X412" i="1"/>
  <c r="BQ411" i="1"/>
  <c r="R411" i="1"/>
  <c r="T411" i="1"/>
  <c r="V411" i="1"/>
  <c r="X411" i="1"/>
  <c r="BQ410" i="1"/>
  <c r="R410" i="1"/>
  <c r="T410" i="1"/>
  <c r="V410" i="1"/>
  <c r="X410" i="1"/>
  <c r="BQ409" i="1"/>
  <c r="R409" i="1"/>
  <c r="T409" i="1"/>
  <c r="V409" i="1"/>
  <c r="X409" i="1"/>
  <c r="BQ408" i="1"/>
  <c r="R408" i="1"/>
  <c r="T408" i="1"/>
  <c r="V408" i="1"/>
  <c r="X408" i="1"/>
  <c r="BQ407" i="1"/>
  <c r="R407" i="1"/>
  <c r="T407" i="1"/>
  <c r="V407" i="1"/>
  <c r="X407" i="1"/>
  <c r="BQ406" i="1"/>
  <c r="R406" i="1"/>
  <c r="T406" i="1"/>
  <c r="V406" i="1"/>
  <c r="X406" i="1"/>
  <c r="BQ405" i="1"/>
  <c r="R405" i="1"/>
  <c r="T405" i="1"/>
  <c r="V405" i="1"/>
  <c r="X405" i="1"/>
  <c r="BQ404" i="1"/>
  <c r="R404" i="1"/>
  <c r="T404" i="1"/>
  <c r="V404" i="1"/>
  <c r="X404" i="1"/>
  <c r="BQ403" i="1"/>
  <c r="R403" i="1"/>
  <c r="T403" i="1"/>
  <c r="V403" i="1"/>
  <c r="X403" i="1"/>
  <c r="BQ402" i="1"/>
  <c r="R402" i="1"/>
  <c r="T402" i="1"/>
  <c r="V402" i="1"/>
  <c r="X402" i="1"/>
  <c r="BQ401" i="1"/>
  <c r="R401" i="1"/>
  <c r="T401" i="1"/>
  <c r="V401" i="1"/>
  <c r="X401" i="1"/>
  <c r="BQ400" i="1"/>
  <c r="R400" i="1"/>
  <c r="T400" i="1"/>
  <c r="V400" i="1"/>
  <c r="X400" i="1"/>
  <c r="BQ399" i="1"/>
  <c r="R399" i="1"/>
  <c r="T399" i="1"/>
  <c r="V399" i="1"/>
  <c r="X399" i="1"/>
  <c r="BQ398" i="1"/>
  <c r="R398" i="1"/>
  <c r="T398" i="1"/>
  <c r="V398" i="1"/>
  <c r="X398" i="1"/>
  <c r="BQ397" i="1"/>
  <c r="R397" i="1"/>
  <c r="T397" i="1"/>
  <c r="V397" i="1"/>
  <c r="X397" i="1"/>
  <c r="BQ396" i="1"/>
  <c r="R396" i="1"/>
  <c r="T396" i="1"/>
  <c r="V396" i="1"/>
  <c r="X396" i="1"/>
  <c r="BQ395" i="1"/>
  <c r="R395" i="1"/>
  <c r="T395" i="1"/>
  <c r="V395" i="1"/>
  <c r="X395" i="1"/>
  <c r="BQ394" i="1"/>
  <c r="R394" i="1"/>
  <c r="T394" i="1"/>
  <c r="V394" i="1"/>
  <c r="X394" i="1"/>
  <c r="BQ393" i="1"/>
  <c r="R393" i="1"/>
  <c r="T393" i="1"/>
  <c r="V393" i="1"/>
  <c r="X393" i="1"/>
  <c r="BQ392" i="1"/>
  <c r="R392" i="1"/>
  <c r="T392" i="1"/>
  <c r="V392" i="1"/>
  <c r="X392" i="1"/>
  <c r="BQ391" i="1"/>
  <c r="R391" i="1"/>
  <c r="T391" i="1"/>
  <c r="V391" i="1"/>
  <c r="X391" i="1"/>
  <c r="BQ390" i="1"/>
  <c r="R390" i="1"/>
  <c r="T390" i="1"/>
  <c r="V390" i="1"/>
  <c r="X390" i="1"/>
  <c r="BQ389" i="1"/>
  <c r="R389" i="1"/>
  <c r="T389" i="1"/>
  <c r="V389" i="1"/>
  <c r="X389" i="1"/>
  <c r="BQ388" i="1"/>
  <c r="R388" i="1"/>
  <c r="T388" i="1"/>
  <c r="V388" i="1"/>
  <c r="X388" i="1"/>
  <c r="BQ387" i="1"/>
  <c r="R387" i="1"/>
  <c r="T387" i="1"/>
  <c r="V387" i="1"/>
  <c r="X387" i="1"/>
  <c r="BQ386" i="1"/>
  <c r="R386" i="1"/>
  <c r="T386" i="1"/>
  <c r="V386" i="1"/>
  <c r="X386" i="1"/>
  <c r="BQ385" i="1"/>
  <c r="R385" i="1"/>
  <c r="T385" i="1"/>
  <c r="V385" i="1"/>
  <c r="X385" i="1"/>
  <c r="BQ384" i="1"/>
  <c r="R384" i="1"/>
  <c r="T384" i="1"/>
  <c r="V384" i="1"/>
  <c r="X384" i="1"/>
  <c r="BQ383" i="1"/>
  <c r="R383" i="1"/>
  <c r="T383" i="1"/>
  <c r="V383" i="1"/>
  <c r="X383" i="1"/>
  <c r="BQ382" i="1"/>
  <c r="R382" i="1"/>
  <c r="T382" i="1"/>
  <c r="V382" i="1"/>
  <c r="X382" i="1"/>
  <c r="BQ381" i="1"/>
  <c r="R381" i="1"/>
  <c r="T381" i="1"/>
  <c r="V381" i="1"/>
  <c r="X381" i="1"/>
  <c r="BQ380" i="1"/>
  <c r="R380" i="1"/>
  <c r="T380" i="1"/>
  <c r="V380" i="1"/>
  <c r="X380" i="1"/>
  <c r="BQ379" i="1"/>
  <c r="R379" i="1"/>
  <c r="T379" i="1"/>
  <c r="V379" i="1"/>
  <c r="X379" i="1"/>
  <c r="BQ378" i="1"/>
  <c r="R378" i="1"/>
  <c r="T378" i="1"/>
  <c r="V378" i="1"/>
  <c r="X378" i="1"/>
  <c r="BQ377" i="1"/>
  <c r="R377" i="1"/>
  <c r="T377" i="1"/>
  <c r="V377" i="1"/>
  <c r="X377" i="1"/>
  <c r="BQ376" i="1"/>
  <c r="R376" i="1"/>
  <c r="T376" i="1"/>
  <c r="V376" i="1"/>
  <c r="X376" i="1"/>
  <c r="BQ375" i="1"/>
  <c r="R375" i="1"/>
  <c r="T375" i="1"/>
  <c r="V375" i="1"/>
  <c r="X375" i="1"/>
  <c r="BQ374" i="1"/>
  <c r="R374" i="1"/>
  <c r="T374" i="1"/>
  <c r="V374" i="1"/>
  <c r="X374" i="1"/>
  <c r="BQ373" i="1"/>
  <c r="R373" i="1"/>
  <c r="T373" i="1"/>
  <c r="V373" i="1"/>
  <c r="X373" i="1"/>
  <c r="BQ372" i="1"/>
  <c r="R372" i="1"/>
  <c r="T372" i="1"/>
  <c r="V372" i="1"/>
  <c r="X372" i="1"/>
  <c r="BQ371" i="1"/>
  <c r="R371" i="1"/>
  <c r="T371" i="1"/>
  <c r="V371" i="1"/>
  <c r="X371" i="1"/>
  <c r="BQ370" i="1"/>
  <c r="R370" i="1"/>
  <c r="T370" i="1"/>
  <c r="V370" i="1"/>
  <c r="X370" i="1"/>
  <c r="BQ369" i="1"/>
  <c r="R369" i="1"/>
  <c r="T369" i="1"/>
  <c r="V369" i="1"/>
  <c r="X369" i="1"/>
  <c r="BQ368" i="1"/>
  <c r="R368" i="1"/>
  <c r="T368" i="1"/>
  <c r="V368" i="1"/>
  <c r="X368" i="1"/>
  <c r="BQ367" i="1"/>
  <c r="R367" i="1"/>
  <c r="T367" i="1"/>
  <c r="V367" i="1"/>
  <c r="X367" i="1"/>
  <c r="BQ366" i="1"/>
  <c r="R366" i="1"/>
  <c r="T366" i="1"/>
  <c r="V366" i="1"/>
  <c r="X366" i="1"/>
  <c r="BQ365" i="1"/>
  <c r="R365" i="1"/>
  <c r="T365" i="1"/>
  <c r="V365" i="1"/>
  <c r="X365" i="1"/>
  <c r="BQ364" i="1"/>
  <c r="R364" i="1"/>
  <c r="T364" i="1"/>
  <c r="V364" i="1"/>
  <c r="X364" i="1"/>
  <c r="BQ363" i="1"/>
  <c r="R363" i="1"/>
  <c r="T363" i="1"/>
  <c r="V363" i="1"/>
  <c r="X363" i="1"/>
  <c r="BQ362" i="1"/>
  <c r="R362" i="1"/>
  <c r="T362" i="1"/>
  <c r="V362" i="1"/>
  <c r="X362" i="1"/>
  <c r="BQ361" i="1"/>
  <c r="R361" i="1"/>
  <c r="T361" i="1"/>
  <c r="V361" i="1"/>
  <c r="X361" i="1"/>
  <c r="BQ360" i="1"/>
  <c r="R360" i="1"/>
  <c r="T360" i="1"/>
  <c r="V360" i="1"/>
  <c r="X360" i="1"/>
  <c r="BQ359" i="1"/>
  <c r="R359" i="1"/>
  <c r="T359" i="1"/>
  <c r="V359" i="1"/>
  <c r="X359" i="1"/>
  <c r="BQ358" i="1"/>
  <c r="R358" i="1"/>
  <c r="T358" i="1"/>
  <c r="V358" i="1"/>
  <c r="X358" i="1"/>
  <c r="BQ357" i="1"/>
  <c r="R357" i="1"/>
  <c r="T357" i="1"/>
  <c r="V357" i="1"/>
  <c r="X357" i="1"/>
  <c r="BQ356" i="1"/>
  <c r="R356" i="1"/>
  <c r="T356" i="1"/>
  <c r="V356" i="1"/>
  <c r="X356" i="1"/>
  <c r="BQ355" i="1"/>
  <c r="R355" i="1"/>
  <c r="T355" i="1"/>
  <c r="V355" i="1"/>
  <c r="X355" i="1"/>
  <c r="BQ354" i="1"/>
  <c r="R354" i="1"/>
  <c r="T354" i="1"/>
  <c r="V354" i="1"/>
  <c r="X354" i="1"/>
  <c r="BQ353" i="1"/>
  <c r="R353" i="1"/>
  <c r="T353" i="1"/>
  <c r="V353" i="1"/>
  <c r="X353" i="1"/>
  <c r="BQ352" i="1"/>
  <c r="R352" i="1"/>
  <c r="T352" i="1"/>
  <c r="V352" i="1"/>
  <c r="X352" i="1"/>
  <c r="BQ351" i="1"/>
  <c r="R351" i="1"/>
  <c r="T351" i="1"/>
  <c r="V351" i="1"/>
  <c r="X351" i="1"/>
  <c r="BQ350" i="1"/>
  <c r="R350" i="1"/>
  <c r="T350" i="1"/>
  <c r="V350" i="1"/>
  <c r="X350" i="1"/>
  <c r="BQ349" i="1"/>
  <c r="R349" i="1"/>
  <c r="T349" i="1"/>
  <c r="V349" i="1"/>
  <c r="X349" i="1"/>
  <c r="BQ348" i="1"/>
  <c r="R348" i="1"/>
  <c r="T348" i="1"/>
  <c r="V348" i="1"/>
  <c r="X348" i="1"/>
  <c r="BQ347" i="1"/>
  <c r="R347" i="1"/>
  <c r="T347" i="1"/>
  <c r="V347" i="1"/>
  <c r="X347" i="1"/>
  <c r="BQ346" i="1"/>
  <c r="R346" i="1"/>
  <c r="T346" i="1"/>
  <c r="V346" i="1"/>
  <c r="X346" i="1"/>
  <c r="BQ345" i="1"/>
  <c r="R345" i="1"/>
  <c r="T345" i="1"/>
  <c r="V345" i="1"/>
  <c r="X345" i="1"/>
  <c r="BQ344" i="1"/>
  <c r="R344" i="1"/>
  <c r="T344" i="1"/>
  <c r="V344" i="1"/>
  <c r="X344" i="1"/>
  <c r="BQ343" i="1"/>
  <c r="R343" i="1"/>
  <c r="T343" i="1"/>
  <c r="V343" i="1"/>
  <c r="X343" i="1"/>
  <c r="BQ342" i="1"/>
  <c r="R342" i="1"/>
  <c r="T342" i="1"/>
  <c r="V342" i="1"/>
  <c r="X342" i="1"/>
  <c r="BQ341" i="1"/>
  <c r="R341" i="1"/>
  <c r="T341" i="1"/>
  <c r="V341" i="1"/>
  <c r="X341" i="1"/>
  <c r="BQ340" i="1"/>
  <c r="R340" i="1"/>
  <c r="T340" i="1"/>
  <c r="V340" i="1"/>
  <c r="X340" i="1"/>
  <c r="BQ339" i="1"/>
  <c r="R339" i="1"/>
  <c r="T339" i="1"/>
  <c r="V339" i="1"/>
  <c r="X339" i="1"/>
  <c r="BQ338" i="1"/>
  <c r="R338" i="1"/>
  <c r="T338" i="1"/>
  <c r="V338" i="1"/>
  <c r="X338" i="1"/>
  <c r="BQ337" i="1"/>
  <c r="R337" i="1"/>
  <c r="T337" i="1"/>
  <c r="V337" i="1"/>
  <c r="X337" i="1"/>
  <c r="BQ336" i="1"/>
  <c r="R336" i="1"/>
  <c r="T336" i="1"/>
  <c r="V336" i="1"/>
  <c r="X336" i="1"/>
  <c r="BQ335" i="1"/>
  <c r="R335" i="1"/>
  <c r="T335" i="1"/>
  <c r="V335" i="1"/>
  <c r="X335" i="1"/>
  <c r="BQ334" i="1"/>
  <c r="R334" i="1"/>
  <c r="T334" i="1"/>
  <c r="V334" i="1"/>
  <c r="X334" i="1"/>
  <c r="BQ333" i="1"/>
  <c r="R333" i="1"/>
  <c r="T333" i="1"/>
  <c r="V333" i="1"/>
  <c r="X333" i="1"/>
  <c r="BQ332" i="1"/>
  <c r="R332" i="1"/>
  <c r="T332" i="1"/>
  <c r="V332" i="1"/>
  <c r="X332" i="1"/>
  <c r="BQ331" i="1"/>
  <c r="R331" i="1"/>
  <c r="T331" i="1"/>
  <c r="V331" i="1"/>
  <c r="X331" i="1"/>
  <c r="BQ330" i="1"/>
  <c r="R330" i="1"/>
  <c r="T330" i="1"/>
  <c r="V330" i="1"/>
  <c r="X330" i="1"/>
  <c r="BQ329" i="1"/>
  <c r="R329" i="1"/>
  <c r="T329" i="1"/>
  <c r="V329" i="1"/>
  <c r="X329" i="1"/>
  <c r="BQ328" i="1"/>
  <c r="R328" i="1"/>
  <c r="T328" i="1"/>
  <c r="V328" i="1"/>
  <c r="X328" i="1"/>
  <c r="BQ327" i="1"/>
  <c r="R327" i="1"/>
  <c r="T327" i="1"/>
  <c r="V327" i="1"/>
  <c r="X327" i="1"/>
  <c r="BQ326" i="1"/>
  <c r="R326" i="1"/>
  <c r="T326" i="1"/>
  <c r="V326" i="1"/>
  <c r="X326" i="1"/>
  <c r="BQ325" i="1"/>
  <c r="R325" i="1"/>
  <c r="T325" i="1"/>
  <c r="V325" i="1"/>
  <c r="X325" i="1"/>
  <c r="BQ324" i="1"/>
  <c r="R324" i="1"/>
  <c r="T324" i="1"/>
  <c r="V324" i="1"/>
  <c r="X324" i="1"/>
  <c r="BQ323" i="1"/>
  <c r="R323" i="1"/>
  <c r="T323" i="1"/>
  <c r="V323" i="1"/>
  <c r="X323" i="1"/>
  <c r="BQ322" i="1"/>
  <c r="R322" i="1"/>
  <c r="T322" i="1"/>
  <c r="V322" i="1"/>
  <c r="X322" i="1"/>
  <c r="BQ321" i="1"/>
  <c r="R321" i="1"/>
  <c r="T321" i="1"/>
  <c r="V321" i="1"/>
  <c r="X321" i="1"/>
  <c r="BQ320" i="1"/>
  <c r="R320" i="1"/>
  <c r="T320" i="1"/>
  <c r="V320" i="1"/>
  <c r="X320" i="1"/>
  <c r="BQ319" i="1"/>
  <c r="R319" i="1"/>
  <c r="T319" i="1"/>
  <c r="V319" i="1"/>
  <c r="X319" i="1"/>
  <c r="BQ318" i="1"/>
  <c r="R318" i="1"/>
  <c r="T318" i="1"/>
  <c r="V318" i="1"/>
  <c r="X318" i="1"/>
  <c r="BQ317" i="1"/>
  <c r="R317" i="1"/>
  <c r="T317" i="1"/>
  <c r="V317" i="1"/>
  <c r="X317" i="1"/>
  <c r="BQ316" i="1"/>
  <c r="R316" i="1"/>
  <c r="T316" i="1"/>
  <c r="V316" i="1"/>
  <c r="X316" i="1"/>
  <c r="BQ315" i="1"/>
  <c r="R315" i="1"/>
  <c r="T315" i="1"/>
  <c r="V315" i="1"/>
  <c r="X315" i="1"/>
  <c r="BQ314" i="1"/>
  <c r="R314" i="1"/>
  <c r="T314" i="1"/>
  <c r="V314" i="1"/>
  <c r="X314" i="1"/>
  <c r="BQ313" i="1"/>
  <c r="R313" i="1"/>
  <c r="T313" i="1"/>
  <c r="V313" i="1"/>
  <c r="X313" i="1"/>
  <c r="BQ312" i="1"/>
  <c r="R312" i="1"/>
  <c r="T312" i="1"/>
  <c r="V312" i="1"/>
  <c r="X312" i="1"/>
  <c r="BQ311" i="1"/>
  <c r="R311" i="1"/>
  <c r="T311" i="1"/>
  <c r="V311" i="1"/>
  <c r="X311" i="1"/>
  <c r="BQ310" i="1"/>
  <c r="R310" i="1"/>
  <c r="T310" i="1"/>
  <c r="V310" i="1"/>
  <c r="X310" i="1"/>
  <c r="BQ309" i="1"/>
  <c r="R309" i="1"/>
  <c r="T309" i="1"/>
  <c r="V309" i="1"/>
  <c r="X309" i="1"/>
  <c r="BQ308" i="1"/>
  <c r="R308" i="1"/>
  <c r="T308" i="1"/>
  <c r="V308" i="1"/>
  <c r="X308" i="1"/>
  <c r="BQ307" i="1"/>
  <c r="R307" i="1"/>
  <c r="T307" i="1"/>
  <c r="V307" i="1"/>
  <c r="X307" i="1"/>
  <c r="BQ306" i="1"/>
  <c r="R306" i="1"/>
  <c r="T306" i="1"/>
  <c r="V306" i="1"/>
  <c r="X306" i="1"/>
  <c r="BQ305" i="1"/>
  <c r="R305" i="1"/>
  <c r="T305" i="1"/>
  <c r="V305" i="1"/>
  <c r="X305" i="1"/>
  <c r="BQ304" i="1"/>
  <c r="R304" i="1"/>
  <c r="T304" i="1"/>
  <c r="V304" i="1"/>
  <c r="X304" i="1"/>
  <c r="BQ303" i="1"/>
  <c r="R303" i="1"/>
  <c r="T303" i="1"/>
  <c r="V303" i="1"/>
  <c r="X303" i="1"/>
  <c r="BQ302" i="1"/>
  <c r="R302" i="1"/>
  <c r="T302" i="1"/>
  <c r="V302" i="1"/>
  <c r="X302" i="1"/>
  <c r="BQ301" i="1"/>
  <c r="R301" i="1"/>
  <c r="T301" i="1"/>
  <c r="V301" i="1"/>
  <c r="X301" i="1"/>
  <c r="BQ300" i="1"/>
  <c r="R300" i="1"/>
  <c r="T300" i="1"/>
  <c r="V300" i="1"/>
  <c r="X300" i="1"/>
  <c r="BQ299" i="1"/>
  <c r="R299" i="1"/>
  <c r="T299" i="1"/>
  <c r="V299" i="1"/>
  <c r="X299" i="1"/>
  <c r="BQ298" i="1"/>
  <c r="R298" i="1"/>
  <c r="T298" i="1"/>
  <c r="V298" i="1"/>
  <c r="X298" i="1"/>
  <c r="BQ297" i="1"/>
  <c r="R297" i="1"/>
  <c r="T297" i="1"/>
  <c r="V297" i="1"/>
  <c r="X297" i="1"/>
  <c r="BQ296" i="1"/>
  <c r="R296" i="1"/>
  <c r="T296" i="1"/>
  <c r="V296" i="1"/>
  <c r="X296" i="1"/>
  <c r="BQ295" i="1"/>
  <c r="R295" i="1"/>
  <c r="T295" i="1"/>
  <c r="V295" i="1"/>
  <c r="X295" i="1"/>
  <c r="BQ294" i="1"/>
  <c r="R294" i="1"/>
  <c r="T294" i="1"/>
  <c r="V294" i="1"/>
  <c r="X294" i="1"/>
  <c r="BQ293" i="1"/>
  <c r="R293" i="1"/>
  <c r="T293" i="1"/>
  <c r="V293" i="1"/>
  <c r="X293" i="1"/>
  <c r="BQ292" i="1"/>
  <c r="R292" i="1"/>
  <c r="T292" i="1"/>
  <c r="V292" i="1"/>
  <c r="X292" i="1"/>
  <c r="BQ291" i="1"/>
  <c r="R291" i="1"/>
  <c r="T291" i="1"/>
  <c r="V291" i="1"/>
  <c r="X291" i="1"/>
  <c r="BQ290" i="1"/>
  <c r="R290" i="1"/>
  <c r="T290" i="1"/>
  <c r="V290" i="1"/>
  <c r="X290" i="1"/>
  <c r="BQ289" i="1"/>
  <c r="R289" i="1"/>
  <c r="T289" i="1"/>
  <c r="V289" i="1"/>
  <c r="X289" i="1"/>
  <c r="BQ288" i="1"/>
  <c r="R288" i="1"/>
  <c r="T288" i="1"/>
  <c r="V288" i="1"/>
  <c r="X288" i="1"/>
  <c r="BQ287" i="1"/>
  <c r="R287" i="1"/>
  <c r="T287" i="1"/>
  <c r="V287" i="1"/>
  <c r="X287" i="1"/>
  <c r="BQ286" i="1"/>
  <c r="R286" i="1"/>
  <c r="T286" i="1"/>
  <c r="V286" i="1"/>
  <c r="X286" i="1"/>
  <c r="BQ285" i="1"/>
  <c r="R285" i="1"/>
  <c r="T285" i="1"/>
  <c r="V285" i="1"/>
  <c r="X285" i="1"/>
  <c r="BQ284" i="1"/>
  <c r="R284" i="1"/>
  <c r="T284" i="1"/>
  <c r="V284" i="1"/>
  <c r="X284" i="1"/>
  <c r="BQ283" i="1"/>
  <c r="R283" i="1"/>
  <c r="T283" i="1"/>
  <c r="V283" i="1"/>
  <c r="X283" i="1"/>
  <c r="BQ282" i="1"/>
  <c r="R282" i="1"/>
  <c r="T282" i="1"/>
  <c r="V282" i="1"/>
  <c r="X282" i="1"/>
  <c r="BQ281" i="1"/>
  <c r="R281" i="1"/>
  <c r="T281" i="1"/>
  <c r="V281" i="1"/>
  <c r="X281" i="1"/>
  <c r="BQ280" i="1"/>
  <c r="R280" i="1"/>
  <c r="T280" i="1"/>
  <c r="V280" i="1"/>
  <c r="X280" i="1"/>
  <c r="BQ279" i="1"/>
  <c r="R279" i="1"/>
  <c r="T279" i="1"/>
  <c r="V279" i="1"/>
  <c r="X279" i="1"/>
  <c r="BQ278" i="1"/>
  <c r="R278" i="1"/>
  <c r="T278" i="1"/>
  <c r="V278" i="1"/>
  <c r="X278" i="1"/>
  <c r="BQ277" i="1"/>
  <c r="R277" i="1"/>
  <c r="T277" i="1"/>
  <c r="V277" i="1"/>
  <c r="X277" i="1"/>
  <c r="BQ276" i="1"/>
  <c r="R276" i="1"/>
  <c r="T276" i="1"/>
  <c r="V276" i="1"/>
  <c r="X276" i="1"/>
  <c r="BQ275" i="1"/>
  <c r="R275" i="1"/>
  <c r="T275" i="1"/>
  <c r="V275" i="1"/>
  <c r="X275" i="1"/>
  <c r="BQ274" i="1"/>
  <c r="R274" i="1"/>
  <c r="T274" i="1"/>
  <c r="V274" i="1"/>
  <c r="X274" i="1"/>
  <c r="BQ273" i="1"/>
  <c r="R273" i="1"/>
  <c r="T273" i="1"/>
  <c r="V273" i="1"/>
  <c r="X273" i="1"/>
  <c r="BQ272" i="1"/>
  <c r="R272" i="1"/>
  <c r="T272" i="1"/>
  <c r="V272" i="1"/>
  <c r="X272" i="1"/>
  <c r="BQ271" i="1"/>
  <c r="R271" i="1"/>
  <c r="T271" i="1"/>
  <c r="V271" i="1"/>
  <c r="X271" i="1"/>
  <c r="BQ270" i="1"/>
  <c r="R270" i="1"/>
  <c r="T270" i="1"/>
  <c r="V270" i="1"/>
  <c r="X270" i="1"/>
  <c r="BQ269" i="1"/>
  <c r="R269" i="1"/>
  <c r="T269" i="1"/>
  <c r="V269" i="1"/>
  <c r="X269" i="1"/>
  <c r="BQ268" i="1"/>
  <c r="R268" i="1"/>
  <c r="T268" i="1"/>
  <c r="V268" i="1"/>
  <c r="X268" i="1"/>
  <c r="BQ267" i="1"/>
  <c r="R267" i="1"/>
  <c r="T267" i="1"/>
  <c r="V267" i="1"/>
  <c r="X267" i="1"/>
  <c r="BQ266" i="1"/>
  <c r="R266" i="1"/>
  <c r="T266" i="1"/>
  <c r="V266" i="1"/>
  <c r="X266" i="1"/>
  <c r="BQ265" i="1"/>
  <c r="R265" i="1"/>
  <c r="T265" i="1"/>
  <c r="V265" i="1"/>
  <c r="X265" i="1"/>
  <c r="BQ264" i="1"/>
  <c r="R264" i="1"/>
  <c r="T264" i="1"/>
  <c r="V264" i="1"/>
  <c r="X264" i="1"/>
  <c r="BQ263" i="1"/>
  <c r="R263" i="1"/>
  <c r="T263" i="1"/>
  <c r="V263" i="1"/>
  <c r="X263" i="1"/>
  <c r="BQ262" i="1"/>
  <c r="R262" i="1"/>
  <c r="T262" i="1"/>
  <c r="V262" i="1"/>
  <c r="X262" i="1"/>
  <c r="BQ261" i="1"/>
  <c r="R261" i="1"/>
  <c r="T261" i="1"/>
  <c r="V261" i="1"/>
  <c r="X261" i="1"/>
  <c r="BQ260" i="1"/>
  <c r="R260" i="1"/>
  <c r="T260" i="1"/>
  <c r="V260" i="1"/>
  <c r="X260" i="1"/>
  <c r="BQ259" i="1"/>
  <c r="R259" i="1"/>
  <c r="T259" i="1"/>
  <c r="V259" i="1"/>
  <c r="X259" i="1"/>
  <c r="BQ258" i="1"/>
  <c r="R258" i="1"/>
  <c r="T258" i="1"/>
  <c r="V258" i="1"/>
  <c r="X258" i="1"/>
  <c r="BQ257" i="1"/>
  <c r="R257" i="1"/>
  <c r="T257" i="1"/>
  <c r="V257" i="1"/>
  <c r="X257" i="1"/>
  <c r="BQ256" i="1"/>
  <c r="R256" i="1"/>
  <c r="T256" i="1"/>
  <c r="V256" i="1"/>
  <c r="X256" i="1"/>
  <c r="BQ255" i="1"/>
  <c r="R255" i="1"/>
  <c r="T255" i="1"/>
  <c r="V255" i="1"/>
  <c r="X255" i="1"/>
  <c r="BQ254" i="1"/>
  <c r="R254" i="1"/>
  <c r="T254" i="1"/>
  <c r="V254" i="1"/>
  <c r="X254" i="1"/>
  <c r="BQ253" i="1"/>
  <c r="R253" i="1"/>
  <c r="T253" i="1"/>
  <c r="V253" i="1"/>
  <c r="X253" i="1"/>
  <c r="BQ252" i="1"/>
  <c r="R252" i="1"/>
  <c r="T252" i="1"/>
  <c r="V252" i="1"/>
  <c r="X252" i="1"/>
  <c r="BQ251" i="1"/>
  <c r="R251" i="1"/>
  <c r="T251" i="1"/>
  <c r="V251" i="1"/>
  <c r="X251" i="1"/>
  <c r="BQ250" i="1"/>
  <c r="R250" i="1"/>
  <c r="T250" i="1"/>
  <c r="V250" i="1"/>
  <c r="X250" i="1"/>
  <c r="BQ249" i="1"/>
  <c r="R249" i="1"/>
  <c r="T249" i="1"/>
  <c r="V249" i="1"/>
  <c r="X249" i="1"/>
  <c r="BQ248" i="1"/>
  <c r="R248" i="1"/>
  <c r="T248" i="1"/>
  <c r="V248" i="1"/>
  <c r="X248" i="1"/>
  <c r="BQ247" i="1"/>
  <c r="R247" i="1"/>
  <c r="T247" i="1"/>
  <c r="V247" i="1"/>
  <c r="X247" i="1"/>
  <c r="BQ246" i="1"/>
  <c r="R246" i="1"/>
  <c r="T246" i="1"/>
  <c r="V246" i="1"/>
  <c r="X246" i="1"/>
  <c r="BQ245" i="1"/>
  <c r="R245" i="1"/>
  <c r="T245" i="1"/>
  <c r="V245" i="1"/>
  <c r="X245" i="1"/>
  <c r="BQ244" i="1"/>
  <c r="R244" i="1"/>
  <c r="T244" i="1"/>
  <c r="V244" i="1"/>
  <c r="X244" i="1"/>
  <c r="BQ243" i="1"/>
  <c r="R243" i="1"/>
  <c r="T243" i="1"/>
  <c r="V243" i="1"/>
  <c r="X243" i="1"/>
  <c r="BQ242" i="1"/>
  <c r="R242" i="1"/>
  <c r="T242" i="1"/>
  <c r="V242" i="1"/>
  <c r="X242" i="1"/>
  <c r="BQ241" i="1"/>
  <c r="R241" i="1"/>
  <c r="T241" i="1"/>
  <c r="V241" i="1"/>
  <c r="X241" i="1"/>
  <c r="BQ240" i="1"/>
  <c r="R240" i="1"/>
  <c r="T240" i="1"/>
  <c r="V240" i="1"/>
  <c r="X240" i="1"/>
  <c r="BQ239" i="1"/>
  <c r="R239" i="1"/>
  <c r="T239" i="1"/>
  <c r="V239" i="1"/>
  <c r="X239" i="1"/>
  <c r="BQ238" i="1"/>
  <c r="R238" i="1"/>
  <c r="T238" i="1"/>
  <c r="V238" i="1"/>
  <c r="X238" i="1"/>
  <c r="BQ237" i="1"/>
  <c r="R237" i="1"/>
  <c r="T237" i="1"/>
  <c r="V237" i="1"/>
  <c r="X237" i="1"/>
  <c r="BQ236" i="1"/>
  <c r="R236" i="1"/>
  <c r="T236" i="1"/>
  <c r="V236" i="1"/>
  <c r="X236" i="1"/>
  <c r="BQ235" i="1"/>
  <c r="R235" i="1"/>
  <c r="T235" i="1"/>
  <c r="V235" i="1"/>
  <c r="X235" i="1"/>
  <c r="BQ234" i="1"/>
  <c r="R234" i="1"/>
  <c r="T234" i="1"/>
  <c r="V234" i="1"/>
  <c r="X234" i="1"/>
  <c r="D234" i="1"/>
  <c r="BT234" i="1"/>
  <c r="T234" i="2"/>
  <c r="BQ233" i="1"/>
  <c r="BP233" i="1"/>
  <c r="R233" i="1"/>
  <c r="T233" i="1"/>
  <c r="V233" i="1"/>
  <c r="X233" i="1"/>
  <c r="BQ232" i="1"/>
  <c r="BP232" i="1"/>
  <c r="R232" i="1"/>
  <c r="T232" i="1"/>
  <c r="V232" i="1"/>
  <c r="X232" i="1"/>
  <c r="BQ231" i="1"/>
  <c r="BP231" i="1"/>
  <c r="R231" i="1"/>
  <c r="T231" i="1"/>
  <c r="V231" i="1"/>
  <c r="X231" i="1"/>
  <c r="BQ230" i="1"/>
  <c r="BP230" i="1"/>
  <c r="R230" i="1"/>
  <c r="T230" i="1"/>
  <c r="V230" i="1"/>
  <c r="X230" i="1"/>
  <c r="BQ229" i="1"/>
  <c r="BP229" i="1"/>
  <c r="R229" i="1"/>
  <c r="T229" i="1"/>
  <c r="V229" i="1"/>
  <c r="X229" i="1"/>
  <c r="BQ228" i="1"/>
  <c r="BP228" i="1"/>
  <c r="R228" i="1"/>
  <c r="T228" i="1"/>
  <c r="V228" i="1"/>
  <c r="X228" i="1"/>
  <c r="BQ227" i="1"/>
  <c r="BP227" i="1"/>
  <c r="R227" i="1"/>
  <c r="T227" i="1"/>
  <c r="V227" i="1"/>
  <c r="X227" i="1"/>
  <c r="BQ226" i="1"/>
  <c r="BP226" i="1"/>
  <c r="R226" i="1"/>
  <c r="T226" i="1"/>
  <c r="V226" i="1"/>
  <c r="X226" i="1"/>
  <c r="BQ225" i="1"/>
  <c r="BP225" i="1"/>
  <c r="R225" i="1"/>
  <c r="T225" i="1"/>
  <c r="V225" i="1"/>
  <c r="X225" i="1"/>
  <c r="BQ224" i="1"/>
  <c r="BP224" i="1"/>
  <c r="R224" i="1"/>
  <c r="T224" i="1"/>
  <c r="V224" i="1"/>
  <c r="X224" i="1"/>
  <c r="BQ223" i="1"/>
  <c r="BP223" i="1"/>
  <c r="R223" i="1"/>
  <c r="T223" i="1"/>
  <c r="V223" i="1"/>
  <c r="X223" i="1"/>
  <c r="BQ222" i="1"/>
  <c r="BP222" i="1"/>
  <c r="R222" i="1"/>
  <c r="T222" i="1"/>
  <c r="V222" i="1"/>
  <c r="X222" i="1"/>
  <c r="BQ221" i="1"/>
  <c r="BP221" i="1"/>
  <c r="R221" i="1"/>
  <c r="T221" i="1"/>
  <c r="V221" i="1"/>
  <c r="X221" i="1"/>
  <c r="BQ220" i="1"/>
  <c r="BP220" i="1"/>
  <c r="R220" i="1"/>
  <c r="T220" i="1"/>
  <c r="V220" i="1"/>
  <c r="X220" i="1"/>
  <c r="BQ219" i="1"/>
  <c r="BP219" i="1"/>
  <c r="R219" i="1"/>
  <c r="T219" i="1"/>
  <c r="V219" i="1"/>
  <c r="X219" i="1"/>
  <c r="BQ218" i="1"/>
  <c r="BP218" i="1"/>
  <c r="R218" i="1"/>
  <c r="T218" i="1"/>
  <c r="V218" i="1"/>
  <c r="X218" i="1"/>
  <c r="BQ217" i="1"/>
  <c r="BP217" i="1"/>
  <c r="R217" i="1"/>
  <c r="T217" i="1"/>
  <c r="V217" i="1"/>
  <c r="X217" i="1"/>
  <c r="BQ216" i="1"/>
  <c r="BP216" i="1"/>
  <c r="R216" i="1"/>
  <c r="T216" i="1"/>
  <c r="V216" i="1"/>
  <c r="X216" i="1"/>
  <c r="BQ215" i="1"/>
  <c r="BP215" i="1"/>
  <c r="R215" i="1"/>
  <c r="T215" i="1"/>
  <c r="V215" i="1"/>
  <c r="X215" i="1"/>
  <c r="BQ214" i="1"/>
  <c r="BP214" i="1"/>
  <c r="R214" i="1"/>
  <c r="T214" i="1"/>
  <c r="V214" i="1"/>
  <c r="X214" i="1"/>
  <c r="BQ213" i="1"/>
  <c r="BP213" i="1"/>
  <c r="R213" i="1"/>
  <c r="T213" i="1"/>
  <c r="V213" i="1"/>
  <c r="X213" i="1"/>
  <c r="BQ212" i="1"/>
  <c r="BP212" i="1"/>
  <c r="R212" i="1"/>
  <c r="T212" i="1"/>
  <c r="V212" i="1"/>
  <c r="X212" i="1"/>
  <c r="BQ211" i="1"/>
  <c r="BP211" i="1"/>
  <c r="R211" i="1"/>
  <c r="T211" i="1"/>
  <c r="V211" i="1"/>
  <c r="X211" i="1"/>
  <c r="BQ210" i="1"/>
  <c r="BP210" i="1"/>
  <c r="R210" i="1"/>
  <c r="T210" i="1"/>
  <c r="V210" i="1"/>
  <c r="X210" i="1"/>
  <c r="BQ209" i="1"/>
  <c r="BP209" i="1"/>
  <c r="R209" i="1"/>
  <c r="T209" i="1"/>
  <c r="V209" i="1"/>
  <c r="X209" i="1"/>
  <c r="BQ208" i="1"/>
  <c r="BP208" i="1"/>
  <c r="R208" i="1"/>
  <c r="T208" i="1"/>
  <c r="V208" i="1"/>
  <c r="X208" i="1"/>
  <c r="BQ207" i="1"/>
  <c r="BP207" i="1"/>
  <c r="R207" i="1"/>
  <c r="T207" i="1"/>
  <c r="V207" i="1"/>
  <c r="X207" i="1"/>
  <c r="BQ206" i="1"/>
  <c r="BP206" i="1"/>
  <c r="R206" i="1"/>
  <c r="T206" i="1"/>
  <c r="V206" i="1"/>
  <c r="X206" i="1"/>
  <c r="BQ205" i="1"/>
  <c r="BP205" i="1"/>
  <c r="R205" i="1"/>
  <c r="T205" i="1"/>
  <c r="V205" i="1"/>
  <c r="X205" i="1"/>
  <c r="BQ204" i="1"/>
  <c r="BP204" i="1"/>
  <c r="R204" i="1"/>
  <c r="T204" i="1"/>
  <c r="V204" i="1"/>
  <c r="X204" i="1"/>
  <c r="BQ203" i="1"/>
  <c r="BP203" i="1"/>
  <c r="R203" i="1"/>
  <c r="T203" i="1"/>
  <c r="V203" i="1"/>
  <c r="X203" i="1"/>
  <c r="BQ202" i="1"/>
  <c r="BP202" i="1"/>
  <c r="R202" i="1"/>
  <c r="T202" i="1"/>
  <c r="V202" i="1"/>
  <c r="X202" i="1"/>
  <c r="BQ201" i="1"/>
  <c r="BP201" i="1"/>
  <c r="R201" i="1"/>
  <c r="T201" i="1"/>
  <c r="V201" i="1"/>
  <c r="X201" i="1"/>
  <c r="BQ200" i="1"/>
  <c r="BP200" i="1"/>
  <c r="R200" i="1"/>
  <c r="T200" i="1"/>
  <c r="V200" i="1"/>
  <c r="X200" i="1"/>
  <c r="BQ199" i="1"/>
  <c r="BP199" i="1"/>
  <c r="R199" i="1"/>
  <c r="T199" i="1"/>
  <c r="V199" i="1"/>
  <c r="X199" i="1"/>
  <c r="BQ198" i="1"/>
  <c r="BP198" i="1"/>
  <c r="R198" i="1"/>
  <c r="T198" i="1"/>
  <c r="V198" i="1"/>
  <c r="X198" i="1"/>
  <c r="BQ197" i="1"/>
  <c r="BP197" i="1"/>
  <c r="R197" i="1"/>
  <c r="T197" i="1"/>
  <c r="V197" i="1"/>
  <c r="X197" i="1"/>
  <c r="BQ196" i="1"/>
  <c r="BP196" i="1"/>
  <c r="R196" i="1"/>
  <c r="T196" i="1"/>
  <c r="V196" i="1"/>
  <c r="X196" i="1"/>
  <c r="BQ195" i="1"/>
  <c r="BP195" i="1"/>
  <c r="R195" i="1"/>
  <c r="T195" i="1"/>
  <c r="V195" i="1"/>
  <c r="X195" i="1"/>
  <c r="BQ194" i="1"/>
  <c r="BP194" i="1"/>
  <c r="R194" i="1"/>
  <c r="T194" i="1"/>
  <c r="V194" i="1"/>
  <c r="X194" i="1"/>
  <c r="BQ193" i="1"/>
  <c r="BP193" i="1"/>
  <c r="R193" i="1"/>
  <c r="T193" i="1"/>
  <c r="V193" i="1"/>
  <c r="X193" i="1"/>
  <c r="BQ192" i="1"/>
  <c r="BP192" i="1"/>
  <c r="R192" i="1"/>
  <c r="T192" i="1"/>
  <c r="V192" i="1"/>
  <c r="X192" i="1"/>
  <c r="BQ191" i="1"/>
  <c r="BP191" i="1"/>
  <c r="R191" i="1"/>
  <c r="T191" i="1"/>
  <c r="V191" i="1"/>
  <c r="X191" i="1"/>
  <c r="BQ190" i="1"/>
  <c r="BP190" i="1"/>
  <c r="R190" i="1"/>
  <c r="T190" i="1"/>
  <c r="V190" i="1"/>
  <c r="X190" i="1"/>
  <c r="BQ189" i="1"/>
  <c r="BP189" i="1"/>
  <c r="R189" i="1"/>
  <c r="T189" i="1"/>
  <c r="V189" i="1"/>
  <c r="X189" i="1"/>
  <c r="BQ188" i="1"/>
  <c r="BP188" i="1"/>
  <c r="R188" i="1"/>
  <c r="T188" i="1"/>
  <c r="V188" i="1"/>
  <c r="X188" i="1"/>
  <c r="BQ187" i="1"/>
  <c r="BP187" i="1"/>
  <c r="R187" i="1"/>
  <c r="T187" i="1"/>
  <c r="V187" i="1"/>
  <c r="X187" i="1"/>
  <c r="BQ186" i="1"/>
  <c r="BP186" i="1"/>
  <c r="R186" i="1"/>
  <c r="T186" i="1"/>
  <c r="V186" i="1"/>
  <c r="X186" i="1"/>
  <c r="BQ185" i="1"/>
  <c r="BP185" i="1"/>
  <c r="R185" i="1"/>
  <c r="T185" i="1"/>
  <c r="V185" i="1"/>
  <c r="X185" i="1"/>
  <c r="BQ184" i="1"/>
  <c r="BP184" i="1"/>
  <c r="R184" i="1"/>
  <c r="T184" i="1"/>
  <c r="V184" i="1"/>
  <c r="X184" i="1"/>
  <c r="BQ183" i="1"/>
  <c r="BP183" i="1"/>
  <c r="R183" i="1"/>
  <c r="T183" i="1"/>
  <c r="V183" i="1"/>
  <c r="X183" i="1"/>
  <c r="BQ182" i="1"/>
  <c r="BP182" i="1"/>
  <c r="R182" i="1"/>
  <c r="T182" i="1"/>
  <c r="V182" i="1"/>
  <c r="X182" i="1"/>
  <c r="BQ181" i="1"/>
  <c r="BP181" i="1"/>
  <c r="R181" i="1"/>
  <c r="T181" i="1"/>
  <c r="V181" i="1"/>
  <c r="X181" i="1"/>
  <c r="BQ180" i="1"/>
  <c r="BP180" i="1"/>
  <c r="R180" i="1"/>
  <c r="T180" i="1"/>
  <c r="V180" i="1"/>
  <c r="X180" i="1"/>
  <c r="BQ179" i="1"/>
  <c r="BP179" i="1"/>
  <c r="R179" i="1"/>
  <c r="T179" i="1"/>
  <c r="V179" i="1"/>
  <c r="X179" i="1"/>
  <c r="BQ178" i="1"/>
  <c r="BP178" i="1"/>
  <c r="R178" i="1"/>
  <c r="T178" i="1"/>
  <c r="V178" i="1"/>
  <c r="X178" i="1"/>
  <c r="BQ177" i="1"/>
  <c r="BP177" i="1"/>
  <c r="R177" i="1"/>
  <c r="T177" i="1"/>
  <c r="V177" i="1"/>
  <c r="X177" i="1"/>
  <c r="BQ176" i="1"/>
  <c r="BP176" i="1"/>
  <c r="R176" i="1"/>
  <c r="T176" i="1"/>
  <c r="V176" i="1"/>
  <c r="X176" i="1"/>
  <c r="BQ175" i="1"/>
  <c r="BP175" i="1"/>
  <c r="R175" i="1"/>
  <c r="T175" i="1"/>
  <c r="V175" i="1"/>
  <c r="X175" i="1"/>
  <c r="BQ174" i="1"/>
  <c r="BP174" i="1"/>
  <c r="R174" i="1"/>
  <c r="T174" i="1"/>
  <c r="V174" i="1"/>
  <c r="X174" i="1"/>
  <c r="BQ173" i="1"/>
  <c r="BP173" i="1"/>
  <c r="R173" i="1"/>
  <c r="T173" i="1"/>
  <c r="V173" i="1"/>
  <c r="X173" i="1"/>
  <c r="BQ172" i="1"/>
  <c r="BP172" i="1"/>
  <c r="R172" i="1"/>
  <c r="T172" i="1"/>
  <c r="V172" i="1"/>
  <c r="X172" i="1"/>
  <c r="BQ171" i="1"/>
  <c r="BP171" i="1"/>
  <c r="R171" i="1"/>
  <c r="T171" i="1"/>
  <c r="V171" i="1"/>
  <c r="X171" i="1"/>
  <c r="BQ170" i="1"/>
  <c r="BP170" i="1"/>
  <c r="R170" i="1"/>
  <c r="T170" i="1"/>
  <c r="V170" i="1"/>
  <c r="X170" i="1"/>
  <c r="BQ169" i="1"/>
  <c r="BP169" i="1"/>
  <c r="R169" i="1"/>
  <c r="T169" i="1"/>
  <c r="V169" i="1"/>
  <c r="X169" i="1"/>
  <c r="BQ168" i="1"/>
  <c r="BP168" i="1"/>
  <c r="R168" i="1"/>
  <c r="T168" i="1"/>
  <c r="V168" i="1"/>
  <c r="X168" i="1"/>
  <c r="BQ167" i="1"/>
  <c r="BP167" i="1"/>
  <c r="R167" i="1"/>
  <c r="T167" i="1"/>
  <c r="V167" i="1"/>
  <c r="X167" i="1"/>
  <c r="BQ166" i="1"/>
  <c r="BP166" i="1"/>
  <c r="R166" i="1"/>
  <c r="T166" i="1"/>
  <c r="V166" i="1"/>
  <c r="X166" i="1"/>
  <c r="BQ165" i="1"/>
  <c r="BP165" i="1"/>
  <c r="R165" i="1"/>
  <c r="T165" i="1"/>
  <c r="V165" i="1"/>
  <c r="X165" i="1"/>
  <c r="BQ164" i="1"/>
  <c r="BP164" i="1"/>
  <c r="R164" i="1"/>
  <c r="T164" i="1"/>
  <c r="V164" i="1"/>
  <c r="X164" i="1"/>
  <c r="BQ163" i="1"/>
  <c r="BP163" i="1"/>
  <c r="R163" i="1"/>
  <c r="T163" i="1"/>
  <c r="V163" i="1"/>
  <c r="X163" i="1"/>
  <c r="BQ162" i="1"/>
  <c r="BP162" i="1"/>
  <c r="R162" i="1"/>
  <c r="T162" i="1"/>
  <c r="V162" i="1"/>
  <c r="X162" i="1"/>
  <c r="BQ161" i="1"/>
  <c r="BP161" i="1"/>
  <c r="R161" i="1"/>
  <c r="T161" i="1"/>
  <c r="V161" i="1"/>
  <c r="X161" i="1"/>
  <c r="BQ160" i="1"/>
  <c r="BP160" i="1"/>
  <c r="R160" i="1"/>
  <c r="T160" i="1"/>
  <c r="V160" i="1"/>
  <c r="X160" i="1"/>
  <c r="BQ159" i="1"/>
  <c r="BP159" i="1"/>
  <c r="R159" i="1"/>
  <c r="T159" i="1"/>
  <c r="V159" i="1"/>
  <c r="X159" i="1"/>
  <c r="BQ158" i="1"/>
  <c r="BP158" i="1"/>
  <c r="R158" i="1"/>
  <c r="T158" i="1"/>
  <c r="V158" i="1"/>
  <c r="X158" i="1"/>
  <c r="BQ157" i="1"/>
  <c r="BP157" i="1"/>
  <c r="R157" i="1"/>
  <c r="T157" i="1"/>
  <c r="V157" i="1"/>
  <c r="X157" i="1"/>
  <c r="BQ156" i="1"/>
  <c r="BP156" i="1"/>
  <c r="R156" i="1"/>
  <c r="T156" i="1"/>
  <c r="V156" i="1"/>
  <c r="X156" i="1"/>
  <c r="BQ155" i="1"/>
  <c r="BP155" i="1"/>
  <c r="R155" i="1"/>
  <c r="T155" i="1"/>
  <c r="V155" i="1"/>
  <c r="X155" i="1"/>
  <c r="BQ154" i="1"/>
  <c r="BP154" i="1"/>
  <c r="R154" i="1"/>
  <c r="T154" i="1"/>
  <c r="V154" i="1"/>
  <c r="X154" i="1"/>
  <c r="BQ153" i="1"/>
  <c r="BP153" i="1"/>
  <c r="R153" i="1"/>
  <c r="T153" i="1"/>
  <c r="V153" i="1"/>
  <c r="X153" i="1"/>
  <c r="BQ152" i="1"/>
  <c r="BP152" i="1"/>
  <c r="R152" i="1"/>
  <c r="T152" i="1"/>
  <c r="V152" i="1"/>
  <c r="X152" i="1"/>
  <c r="BQ151" i="1"/>
  <c r="BP151" i="1"/>
  <c r="R151" i="1"/>
  <c r="T151" i="1"/>
  <c r="V151" i="1"/>
  <c r="X151" i="1"/>
  <c r="BQ150" i="1"/>
  <c r="BP150" i="1"/>
  <c r="R150" i="1"/>
  <c r="T150" i="1"/>
  <c r="V150" i="1"/>
  <c r="X150" i="1"/>
  <c r="BQ149" i="1"/>
  <c r="BP149" i="1"/>
  <c r="R149" i="1"/>
  <c r="T149" i="1"/>
  <c r="V149" i="1"/>
  <c r="X149" i="1"/>
  <c r="BQ148" i="1"/>
  <c r="BP148" i="1"/>
  <c r="R148" i="1"/>
  <c r="T148" i="1"/>
  <c r="V148" i="1"/>
  <c r="X148" i="1"/>
  <c r="BQ147" i="1"/>
  <c r="BP147" i="1"/>
  <c r="R147" i="1"/>
  <c r="T147" i="1"/>
  <c r="V147" i="1"/>
  <c r="X147" i="1"/>
  <c r="BQ146" i="1"/>
  <c r="BP146" i="1"/>
  <c r="R146" i="1"/>
  <c r="T146" i="1"/>
  <c r="V146" i="1"/>
  <c r="X146" i="1"/>
  <c r="BQ145" i="1"/>
  <c r="BP145" i="1"/>
  <c r="R145" i="1"/>
  <c r="T145" i="1"/>
  <c r="V145" i="1"/>
  <c r="X145" i="1"/>
  <c r="BQ144" i="1"/>
  <c r="BP144" i="1"/>
  <c r="R144" i="1"/>
  <c r="T144" i="1"/>
  <c r="V144" i="1"/>
  <c r="X144" i="1"/>
  <c r="BQ143" i="1"/>
  <c r="BP143" i="1"/>
  <c r="R143" i="1"/>
  <c r="T143" i="1"/>
  <c r="V143" i="1"/>
  <c r="X143" i="1"/>
  <c r="BQ142" i="1"/>
  <c r="BP142" i="1"/>
  <c r="R142" i="1"/>
  <c r="T142" i="1"/>
  <c r="V142" i="1"/>
  <c r="X142" i="1"/>
  <c r="BQ141" i="1"/>
  <c r="BP141" i="1"/>
  <c r="R141" i="1"/>
  <c r="T141" i="1"/>
  <c r="V141" i="1"/>
  <c r="X141" i="1"/>
  <c r="BQ140" i="1"/>
  <c r="BP140" i="1"/>
  <c r="R140" i="1"/>
  <c r="T140" i="1"/>
  <c r="V140" i="1"/>
  <c r="X140" i="1"/>
  <c r="BQ139" i="1"/>
  <c r="BP139" i="1"/>
  <c r="R139" i="1"/>
  <c r="T139" i="1"/>
  <c r="V139" i="1"/>
  <c r="X139" i="1"/>
  <c r="BQ138" i="1"/>
  <c r="BP138" i="1"/>
  <c r="R138" i="1"/>
  <c r="T138" i="1"/>
  <c r="V138" i="1"/>
  <c r="X138" i="1"/>
  <c r="BQ137" i="1"/>
  <c r="BP137" i="1"/>
  <c r="R137" i="1"/>
  <c r="T137" i="1"/>
  <c r="V137" i="1"/>
  <c r="X137" i="1"/>
  <c r="BQ136" i="1"/>
  <c r="BP136" i="1"/>
  <c r="R136" i="1"/>
  <c r="T136" i="1"/>
  <c r="V136" i="1"/>
  <c r="X136" i="1"/>
  <c r="BQ135" i="1"/>
  <c r="BP135" i="1"/>
  <c r="R135" i="1"/>
  <c r="T135" i="1"/>
  <c r="V135" i="1"/>
  <c r="X135" i="1"/>
  <c r="BQ134" i="1"/>
  <c r="BP134" i="1"/>
  <c r="R134" i="1"/>
  <c r="T134" i="1"/>
  <c r="V134" i="1"/>
  <c r="X134" i="1"/>
  <c r="BQ133" i="1"/>
  <c r="BP133" i="1"/>
  <c r="R133" i="1"/>
  <c r="T133" i="1"/>
  <c r="V133" i="1"/>
  <c r="X133" i="1"/>
  <c r="BQ132" i="1"/>
  <c r="BP132" i="1"/>
  <c r="R132" i="1"/>
  <c r="T132" i="1"/>
  <c r="V132" i="1"/>
  <c r="X132" i="1"/>
  <c r="BQ131" i="1"/>
  <c r="BP131" i="1"/>
  <c r="R131" i="1"/>
  <c r="T131" i="1"/>
  <c r="V131" i="1"/>
  <c r="X131" i="1"/>
  <c r="BQ130" i="1"/>
  <c r="BP130" i="1"/>
  <c r="R130" i="1"/>
  <c r="T130" i="1"/>
  <c r="V130" i="1"/>
  <c r="X130" i="1"/>
  <c r="BQ129" i="1"/>
  <c r="BP129" i="1"/>
  <c r="R129" i="1"/>
  <c r="T129" i="1"/>
  <c r="V129" i="1"/>
  <c r="X129" i="1"/>
  <c r="BQ128" i="1"/>
  <c r="BP128" i="1"/>
  <c r="R128" i="1"/>
  <c r="T128" i="1"/>
  <c r="V128" i="1"/>
  <c r="X128" i="1"/>
  <c r="BQ127" i="1"/>
  <c r="BP127" i="1"/>
  <c r="R127" i="1"/>
  <c r="T127" i="1"/>
  <c r="V127" i="1"/>
  <c r="X127" i="1"/>
  <c r="BQ126" i="1"/>
  <c r="BP126" i="1"/>
  <c r="R126" i="1"/>
  <c r="T126" i="1"/>
  <c r="V126" i="1"/>
  <c r="X126" i="1"/>
  <c r="BQ125" i="1"/>
  <c r="BP125" i="1"/>
  <c r="R125" i="1"/>
  <c r="T125" i="1"/>
  <c r="V125" i="1"/>
  <c r="X125" i="1"/>
  <c r="BQ124" i="1"/>
  <c r="BP124" i="1"/>
  <c r="R124" i="1"/>
  <c r="T124" i="1"/>
  <c r="V124" i="1"/>
  <c r="X124" i="1"/>
  <c r="BQ123" i="1"/>
  <c r="BP123" i="1"/>
  <c r="R123" i="1"/>
  <c r="T123" i="1"/>
  <c r="V123" i="1"/>
  <c r="X123" i="1"/>
  <c r="BQ122" i="1"/>
  <c r="BP122" i="1"/>
  <c r="R122" i="1"/>
  <c r="T122" i="1"/>
  <c r="V122" i="1"/>
  <c r="X122" i="1"/>
  <c r="BQ121" i="1"/>
  <c r="BP121" i="1"/>
  <c r="R121" i="1"/>
  <c r="T121" i="1"/>
  <c r="V121" i="1"/>
  <c r="X121" i="1"/>
  <c r="BQ120" i="1"/>
  <c r="BP120" i="1"/>
  <c r="R120" i="1"/>
  <c r="T120" i="1"/>
  <c r="V120" i="1"/>
  <c r="X120" i="1"/>
  <c r="BQ119" i="1"/>
  <c r="BP119" i="1"/>
  <c r="R119" i="1"/>
  <c r="T119" i="1"/>
  <c r="V119" i="1"/>
  <c r="X119" i="1"/>
  <c r="BQ118" i="1"/>
  <c r="BP118" i="1"/>
  <c r="R118" i="1"/>
  <c r="T118" i="1"/>
  <c r="V118" i="1"/>
  <c r="X118" i="1"/>
  <c r="BQ117" i="1"/>
  <c r="BP117" i="1"/>
  <c r="R117" i="1"/>
  <c r="T117" i="1"/>
  <c r="V117" i="1"/>
  <c r="X117" i="1"/>
  <c r="BQ116" i="1"/>
  <c r="BP116" i="1"/>
  <c r="R116" i="1"/>
  <c r="T116" i="1"/>
  <c r="V116" i="1"/>
  <c r="X116" i="1"/>
  <c r="BQ115" i="1"/>
  <c r="BP115" i="1"/>
  <c r="R115" i="1"/>
  <c r="T115" i="1"/>
  <c r="V115" i="1"/>
  <c r="X115" i="1"/>
  <c r="BQ114" i="1"/>
  <c r="BP114" i="1"/>
  <c r="R114" i="1"/>
  <c r="T114" i="1"/>
  <c r="V114" i="1"/>
  <c r="X114" i="1"/>
  <c r="BQ113" i="1"/>
  <c r="BP113" i="1"/>
  <c r="R113" i="1"/>
  <c r="T113" i="1"/>
  <c r="V113" i="1"/>
  <c r="X113" i="1"/>
  <c r="BQ112" i="1"/>
  <c r="BP112" i="1"/>
  <c r="R112" i="1"/>
  <c r="T112" i="1"/>
  <c r="V112" i="1"/>
  <c r="X112" i="1"/>
  <c r="BQ111" i="1"/>
  <c r="BP111" i="1"/>
  <c r="R111" i="1"/>
  <c r="T111" i="1"/>
  <c r="V111" i="1"/>
  <c r="X111" i="1"/>
  <c r="BQ110" i="1"/>
  <c r="BP110" i="1"/>
  <c r="R110" i="1"/>
  <c r="T110" i="1"/>
  <c r="V110" i="1"/>
  <c r="X110" i="1"/>
  <c r="BQ109" i="1"/>
  <c r="BP109" i="1"/>
  <c r="R109" i="1"/>
  <c r="T109" i="1"/>
  <c r="V109" i="1"/>
  <c r="X109" i="1"/>
  <c r="BQ108" i="1"/>
  <c r="BP108" i="1"/>
  <c r="R108" i="1"/>
  <c r="T108" i="1"/>
  <c r="V108" i="1"/>
  <c r="X108" i="1"/>
  <c r="BQ107" i="1"/>
  <c r="BP107" i="1"/>
  <c r="R107" i="1"/>
  <c r="T107" i="1"/>
  <c r="V107" i="1"/>
  <c r="X107" i="1"/>
  <c r="BQ106" i="1"/>
  <c r="BP106" i="1"/>
  <c r="R106" i="1"/>
  <c r="T106" i="1"/>
  <c r="V106" i="1"/>
  <c r="X106" i="1"/>
  <c r="BQ105" i="1"/>
  <c r="BP105" i="1"/>
  <c r="R105" i="1"/>
  <c r="T105" i="1"/>
  <c r="V105" i="1"/>
  <c r="X105" i="1"/>
  <c r="BQ104" i="1"/>
  <c r="BP104" i="1"/>
  <c r="R104" i="1"/>
  <c r="T104" i="1"/>
  <c r="V104" i="1"/>
  <c r="X104" i="1"/>
  <c r="BQ103" i="1"/>
  <c r="BP103" i="1"/>
  <c r="R103" i="1"/>
  <c r="T103" i="1"/>
  <c r="V103" i="1"/>
  <c r="X103" i="1"/>
  <c r="BQ102" i="1"/>
  <c r="BP102" i="1"/>
  <c r="R102" i="1"/>
  <c r="T102" i="1"/>
  <c r="V102" i="1"/>
  <c r="X102" i="1"/>
  <c r="BQ101" i="1"/>
  <c r="BP101" i="1"/>
  <c r="R101" i="1"/>
  <c r="T101" i="1"/>
  <c r="V101" i="1"/>
  <c r="X101" i="1"/>
  <c r="BQ100" i="1"/>
  <c r="BP100" i="1"/>
  <c r="R100" i="1"/>
  <c r="T100" i="1"/>
  <c r="V100" i="1"/>
  <c r="X100" i="1"/>
  <c r="BQ99" i="1"/>
  <c r="BP99" i="1"/>
  <c r="R99" i="1"/>
  <c r="T99" i="1"/>
  <c r="V99" i="1"/>
  <c r="X99" i="1"/>
  <c r="BQ98" i="1"/>
  <c r="BP98" i="1"/>
  <c r="R98" i="1"/>
  <c r="T98" i="1"/>
  <c r="V98" i="1"/>
  <c r="X98" i="1"/>
  <c r="BQ97" i="1"/>
  <c r="BP97" i="1"/>
  <c r="R97" i="1"/>
  <c r="T97" i="1"/>
  <c r="V97" i="1"/>
  <c r="X97" i="1"/>
  <c r="BQ96" i="1"/>
  <c r="BP96" i="1"/>
  <c r="R96" i="1"/>
  <c r="T96" i="1"/>
  <c r="V96" i="1"/>
  <c r="X96" i="1"/>
  <c r="BQ95" i="1"/>
  <c r="BP95" i="1"/>
  <c r="R95" i="1"/>
  <c r="T95" i="1"/>
  <c r="V95" i="1"/>
  <c r="X95" i="1"/>
  <c r="BQ94" i="1"/>
  <c r="BP94" i="1"/>
  <c r="R94" i="1"/>
  <c r="T94" i="1"/>
  <c r="V94" i="1"/>
  <c r="X94" i="1"/>
  <c r="BQ93" i="1"/>
  <c r="BP93" i="1"/>
  <c r="R93" i="1"/>
  <c r="T93" i="1"/>
  <c r="V93" i="1"/>
  <c r="X93" i="1"/>
  <c r="BQ92" i="1"/>
  <c r="BP92" i="1"/>
  <c r="R92" i="1"/>
  <c r="T92" i="1"/>
  <c r="V92" i="1"/>
  <c r="X92" i="1"/>
  <c r="BQ91" i="1"/>
  <c r="BP91" i="1"/>
  <c r="R91" i="1"/>
  <c r="T91" i="1"/>
  <c r="V91" i="1"/>
  <c r="X91" i="1"/>
  <c r="BQ90" i="1"/>
  <c r="BP90" i="1"/>
  <c r="R90" i="1"/>
  <c r="T90" i="1"/>
  <c r="V90" i="1"/>
  <c r="X90" i="1"/>
  <c r="BQ89" i="1"/>
  <c r="BP89" i="1"/>
  <c r="R89" i="1"/>
  <c r="T89" i="1"/>
  <c r="V89" i="1"/>
  <c r="X89" i="1"/>
  <c r="BQ88" i="1"/>
  <c r="BP88" i="1"/>
  <c r="R88" i="1"/>
  <c r="T88" i="1"/>
  <c r="V88" i="1"/>
  <c r="X88" i="1"/>
  <c r="BQ87" i="1"/>
  <c r="BP87" i="1"/>
  <c r="R87" i="1"/>
  <c r="T87" i="1"/>
  <c r="V87" i="1"/>
  <c r="X87" i="1"/>
  <c r="BQ86" i="1"/>
  <c r="BP86" i="1"/>
  <c r="R86" i="1"/>
  <c r="T86" i="1"/>
  <c r="V86" i="1"/>
  <c r="X86" i="1"/>
  <c r="BQ85" i="1"/>
  <c r="BP85" i="1"/>
  <c r="R85" i="1"/>
  <c r="T85" i="1"/>
  <c r="V85" i="1"/>
  <c r="X85" i="1"/>
  <c r="BQ84" i="1"/>
  <c r="BP84" i="1"/>
  <c r="R84" i="1"/>
  <c r="T84" i="1"/>
  <c r="V84" i="1"/>
  <c r="X84" i="1"/>
  <c r="BQ83" i="1"/>
  <c r="BP83" i="1"/>
  <c r="R83" i="1"/>
  <c r="T83" i="1"/>
  <c r="V83" i="1"/>
  <c r="X83" i="1"/>
  <c r="BQ82" i="1"/>
  <c r="BP82" i="1"/>
  <c r="R82" i="1"/>
  <c r="T82" i="1"/>
  <c r="V82" i="1"/>
  <c r="X82" i="1"/>
  <c r="BQ81" i="1"/>
  <c r="BP81" i="1"/>
  <c r="R81" i="1"/>
  <c r="T81" i="1"/>
  <c r="V81" i="1"/>
  <c r="X81" i="1"/>
  <c r="BQ80" i="1"/>
  <c r="BP80" i="1"/>
  <c r="R80" i="1"/>
  <c r="T80" i="1"/>
  <c r="V80" i="1"/>
  <c r="X80" i="1"/>
  <c r="BQ79" i="1"/>
  <c r="BP79" i="1"/>
  <c r="R79" i="1"/>
  <c r="T79" i="1"/>
  <c r="V79" i="1"/>
  <c r="X79" i="1"/>
  <c r="BQ78" i="1"/>
  <c r="BP78" i="1"/>
  <c r="R78" i="1"/>
  <c r="T78" i="1"/>
  <c r="V78" i="1"/>
  <c r="X78" i="1"/>
  <c r="BQ77" i="1"/>
  <c r="BP77" i="1"/>
  <c r="R77" i="1"/>
  <c r="T77" i="1"/>
  <c r="V77" i="1"/>
  <c r="X77" i="1"/>
  <c r="BQ76" i="1"/>
  <c r="BP76" i="1"/>
  <c r="R76" i="1"/>
  <c r="T76" i="1"/>
  <c r="V76" i="1"/>
  <c r="X76" i="1"/>
  <c r="BQ75" i="1"/>
  <c r="BP75" i="1"/>
  <c r="R75" i="1"/>
  <c r="T75" i="1"/>
  <c r="V75" i="1"/>
  <c r="X75" i="1"/>
  <c r="BQ74" i="1"/>
  <c r="BP74" i="1"/>
  <c r="R74" i="1"/>
  <c r="T74" i="1"/>
  <c r="V74" i="1"/>
  <c r="X74" i="1"/>
  <c r="BQ73" i="1"/>
  <c r="BP73" i="1"/>
  <c r="R73" i="1"/>
  <c r="T73" i="1"/>
  <c r="V73" i="1"/>
  <c r="X73" i="1"/>
  <c r="BQ72" i="1"/>
  <c r="BP72" i="1"/>
  <c r="R72" i="1"/>
  <c r="T72" i="1"/>
  <c r="V72" i="1"/>
  <c r="X72" i="1"/>
  <c r="BQ71" i="1"/>
  <c r="BP71" i="1"/>
  <c r="R71" i="1"/>
  <c r="T71" i="1"/>
  <c r="V71" i="1"/>
  <c r="X71" i="1"/>
  <c r="BQ70" i="1"/>
  <c r="BP70" i="1"/>
  <c r="R70" i="1"/>
  <c r="T70" i="1"/>
  <c r="V70" i="1"/>
  <c r="X70" i="1"/>
  <c r="BQ69" i="1"/>
  <c r="BP69" i="1"/>
  <c r="R69" i="1"/>
  <c r="T69" i="1"/>
  <c r="V69" i="1"/>
  <c r="X69" i="1"/>
  <c r="BQ68" i="1"/>
  <c r="BP68" i="1"/>
  <c r="R68" i="1"/>
  <c r="T68" i="1"/>
  <c r="V68" i="1"/>
  <c r="X68" i="1"/>
  <c r="BQ67" i="1"/>
  <c r="BP67" i="1"/>
  <c r="R67" i="1"/>
  <c r="T67" i="1"/>
  <c r="V67" i="1"/>
  <c r="X67" i="1"/>
  <c r="BQ66" i="1"/>
  <c r="BP66" i="1"/>
  <c r="R66" i="1"/>
  <c r="T66" i="1"/>
  <c r="V66" i="1"/>
  <c r="X66" i="1"/>
  <c r="BQ65" i="1"/>
  <c r="BP65" i="1"/>
  <c r="R65" i="1"/>
  <c r="T65" i="1"/>
  <c r="V65" i="1"/>
  <c r="X65" i="1"/>
  <c r="BQ64" i="1"/>
  <c r="BP64" i="1"/>
  <c r="R64" i="1"/>
  <c r="T64" i="1"/>
  <c r="V64" i="1"/>
  <c r="X64" i="1"/>
  <c r="BQ63" i="1"/>
  <c r="BP63" i="1"/>
  <c r="R63" i="1"/>
  <c r="T63" i="1"/>
  <c r="V63" i="1"/>
  <c r="X63" i="1"/>
  <c r="BQ62" i="1"/>
  <c r="BP62" i="1"/>
  <c r="R62" i="1"/>
  <c r="T62" i="1"/>
  <c r="V62" i="1"/>
  <c r="X62" i="1"/>
  <c r="BQ61" i="1"/>
  <c r="BP61" i="1"/>
  <c r="R61" i="1"/>
  <c r="T61" i="1"/>
  <c r="V61" i="1"/>
  <c r="X61" i="1"/>
  <c r="BQ60" i="1"/>
  <c r="BP60" i="1"/>
  <c r="R60" i="1"/>
  <c r="T60" i="1"/>
  <c r="V60" i="1"/>
  <c r="X60" i="1"/>
  <c r="BQ59" i="1"/>
  <c r="BP59" i="1"/>
  <c r="R59" i="1"/>
  <c r="T59" i="1"/>
  <c r="V59" i="1"/>
  <c r="X59" i="1"/>
  <c r="BQ58" i="1"/>
  <c r="BP58" i="1"/>
  <c r="R58" i="1"/>
  <c r="T58" i="1"/>
  <c r="V58" i="1"/>
  <c r="X58" i="1"/>
  <c r="BQ57" i="1"/>
  <c r="BP57" i="1"/>
  <c r="R57" i="1"/>
  <c r="T57" i="1"/>
  <c r="V57" i="1"/>
  <c r="X57" i="1"/>
  <c r="BQ56" i="1"/>
  <c r="BP56" i="1"/>
  <c r="R56" i="1"/>
  <c r="T56" i="1"/>
  <c r="V56" i="1"/>
  <c r="X56" i="1"/>
  <c r="BQ55" i="1"/>
  <c r="BP55" i="1"/>
  <c r="R55" i="1"/>
  <c r="T55" i="1"/>
  <c r="V55" i="1"/>
  <c r="X55" i="1"/>
  <c r="BQ54" i="1"/>
  <c r="BP54" i="1"/>
  <c r="R54" i="1"/>
  <c r="T54" i="1"/>
  <c r="V54" i="1"/>
  <c r="X54" i="1"/>
  <c r="BQ53" i="1"/>
  <c r="BP53" i="1"/>
  <c r="R53" i="1"/>
  <c r="T53" i="1"/>
  <c r="V53" i="1"/>
  <c r="X53" i="1"/>
  <c r="BQ52" i="1"/>
  <c r="BP52" i="1"/>
  <c r="R52" i="1"/>
  <c r="T52" i="1"/>
  <c r="V52" i="1"/>
  <c r="X52" i="1"/>
  <c r="BQ51" i="1"/>
  <c r="BP51" i="1"/>
  <c r="R51" i="1"/>
  <c r="T51" i="1"/>
  <c r="V51" i="1"/>
  <c r="X51" i="1"/>
  <c r="BQ50" i="1"/>
  <c r="BP50" i="1"/>
  <c r="R50" i="1"/>
  <c r="T50" i="1"/>
  <c r="V50" i="1"/>
  <c r="X50" i="1"/>
  <c r="BQ49" i="1"/>
  <c r="BP49" i="1"/>
  <c r="R49" i="1"/>
  <c r="T49" i="1"/>
  <c r="V49" i="1"/>
  <c r="X49" i="1"/>
  <c r="BQ48" i="1"/>
  <c r="BP48" i="1"/>
  <c r="R48" i="1"/>
  <c r="T48" i="1"/>
  <c r="V48" i="1"/>
  <c r="X48" i="1"/>
  <c r="BQ47" i="1"/>
  <c r="BP47" i="1"/>
  <c r="R47" i="1"/>
  <c r="T47" i="1"/>
  <c r="V47" i="1"/>
  <c r="X47" i="1"/>
  <c r="BQ46" i="1"/>
  <c r="BP46" i="1"/>
  <c r="R46" i="1"/>
  <c r="T46" i="1"/>
  <c r="V46" i="1"/>
  <c r="X46" i="1"/>
  <c r="BQ45" i="1"/>
  <c r="BP45" i="1"/>
  <c r="R45" i="1"/>
  <c r="T45" i="1"/>
  <c r="V45" i="1"/>
  <c r="X45" i="1"/>
  <c r="BQ44" i="1"/>
  <c r="BP44" i="1"/>
  <c r="R44" i="1"/>
  <c r="T44" i="1"/>
  <c r="V44" i="1"/>
  <c r="X44" i="1"/>
  <c r="BQ43" i="1"/>
  <c r="BP43" i="1"/>
  <c r="R43" i="1"/>
  <c r="T43" i="1"/>
  <c r="V43" i="1"/>
  <c r="X43" i="1"/>
  <c r="BQ42" i="1"/>
  <c r="BP42" i="1"/>
  <c r="R42" i="1"/>
  <c r="T42" i="1"/>
  <c r="V42" i="1"/>
  <c r="X42" i="1"/>
  <c r="BQ41" i="1"/>
  <c r="BP41" i="1"/>
  <c r="R41" i="1"/>
  <c r="T41" i="1"/>
  <c r="V41" i="1"/>
  <c r="X41" i="1"/>
  <c r="BQ40" i="1"/>
  <c r="BP40" i="1"/>
  <c r="R40" i="1"/>
  <c r="T40" i="1"/>
  <c r="V40" i="1"/>
  <c r="X40" i="1"/>
  <c r="BQ39" i="1"/>
  <c r="BP39" i="1"/>
  <c r="R39" i="1"/>
  <c r="T39" i="1"/>
  <c r="V39" i="1"/>
  <c r="X39" i="1"/>
  <c r="BQ38" i="1"/>
  <c r="BP38" i="1"/>
  <c r="R38" i="1"/>
  <c r="T38" i="1"/>
  <c r="V38" i="1"/>
  <c r="X38" i="1"/>
  <c r="BQ37" i="1"/>
  <c r="BP37" i="1"/>
  <c r="R37" i="1"/>
  <c r="T37" i="1"/>
  <c r="V37" i="1"/>
  <c r="X37" i="1"/>
  <c r="BQ36" i="1"/>
  <c r="BP36" i="1"/>
  <c r="R36" i="1"/>
  <c r="T36" i="1"/>
  <c r="V36" i="1"/>
  <c r="X36" i="1"/>
  <c r="BQ35" i="1"/>
  <c r="BP35" i="1"/>
  <c r="R35" i="1"/>
  <c r="T35" i="1"/>
  <c r="V35" i="1"/>
  <c r="X35" i="1"/>
  <c r="BQ34" i="1"/>
  <c r="BP34" i="1"/>
  <c r="R34" i="1"/>
  <c r="T34" i="1"/>
  <c r="V34" i="1"/>
  <c r="X34" i="1"/>
  <c r="BQ33" i="1"/>
  <c r="BP33" i="1"/>
  <c r="R33" i="1"/>
  <c r="T33" i="1"/>
  <c r="V33" i="1"/>
  <c r="X33" i="1"/>
  <c r="BQ32" i="1"/>
  <c r="BP32" i="1"/>
  <c r="R32" i="1"/>
  <c r="T32" i="1"/>
  <c r="V32" i="1"/>
  <c r="X32" i="1"/>
  <c r="BQ31" i="1"/>
  <c r="BP31" i="1"/>
  <c r="R31" i="1"/>
  <c r="T31" i="1"/>
  <c r="V31" i="1"/>
  <c r="X31" i="1"/>
  <c r="BQ30" i="1"/>
  <c r="BP30" i="1"/>
  <c r="R30" i="1"/>
  <c r="T30" i="1"/>
  <c r="V30" i="1"/>
  <c r="X30" i="1"/>
  <c r="BQ29" i="1"/>
  <c r="BP29" i="1"/>
  <c r="R29" i="1"/>
  <c r="T29" i="1"/>
  <c r="V29" i="1"/>
  <c r="X29" i="1"/>
  <c r="BQ28" i="1"/>
  <c r="BP28" i="1"/>
  <c r="R28" i="1"/>
  <c r="T28" i="1"/>
  <c r="V28" i="1"/>
  <c r="X28" i="1"/>
  <c r="BQ27" i="1"/>
  <c r="BP27" i="1"/>
  <c r="R27" i="1"/>
  <c r="T27" i="1"/>
  <c r="V27" i="1"/>
  <c r="X27" i="1"/>
  <c r="BQ26" i="1"/>
  <c r="BP26" i="1"/>
  <c r="R26" i="1"/>
  <c r="T26" i="1"/>
  <c r="V26" i="1"/>
  <c r="X26" i="1"/>
  <c r="BQ25" i="1"/>
  <c r="BP25" i="1"/>
  <c r="R25" i="1"/>
  <c r="T25" i="1"/>
  <c r="V25" i="1"/>
  <c r="X25" i="1"/>
  <c r="BQ24" i="1"/>
  <c r="BP24" i="1"/>
  <c r="R24" i="1"/>
  <c r="T24" i="1"/>
  <c r="V24" i="1"/>
  <c r="X24" i="1"/>
  <c r="BQ23" i="1"/>
  <c r="BP23" i="1"/>
  <c r="R23" i="1"/>
  <c r="T23" i="1"/>
  <c r="V23" i="1"/>
  <c r="X23" i="1"/>
  <c r="BQ22" i="1"/>
  <c r="BP22" i="1"/>
  <c r="R22" i="1"/>
  <c r="T22" i="1"/>
  <c r="V22" i="1"/>
  <c r="X22" i="1"/>
  <c r="BQ21" i="1"/>
  <c r="BP21" i="1"/>
  <c r="R21" i="1"/>
  <c r="T21" i="1"/>
  <c r="V21" i="1"/>
  <c r="X21" i="1"/>
  <c r="BQ20" i="1"/>
  <c r="BP20" i="1"/>
  <c r="R20" i="1"/>
  <c r="T20" i="1"/>
  <c r="V20" i="1"/>
  <c r="X20" i="1"/>
  <c r="BQ19" i="1"/>
  <c r="BP19" i="1"/>
  <c r="R19" i="1"/>
  <c r="T19" i="1"/>
  <c r="V19" i="1"/>
  <c r="X19" i="1"/>
  <c r="BQ18" i="1"/>
  <c r="BP18" i="1"/>
  <c r="R18" i="1"/>
  <c r="T18" i="1"/>
  <c r="V18" i="1"/>
  <c r="X18" i="1"/>
  <c r="BQ17" i="1"/>
  <c r="BP17" i="1"/>
  <c r="R17" i="1"/>
  <c r="T17" i="1"/>
  <c r="V17" i="1"/>
  <c r="X17" i="1"/>
  <c r="BQ16" i="1"/>
  <c r="BP16" i="1"/>
  <c r="R16" i="1"/>
  <c r="T16" i="1"/>
  <c r="V16" i="1"/>
  <c r="X16" i="1"/>
  <c r="D16" i="1"/>
  <c r="BT16" i="1"/>
  <c r="T3084" i="2"/>
  <c r="P3084" i="2"/>
  <c r="O3084" i="2"/>
  <c r="E3084" i="2"/>
  <c r="D3084" i="2"/>
  <c r="T3083" i="2"/>
  <c r="P3083" i="2"/>
  <c r="O3083" i="2"/>
  <c r="E3083" i="2"/>
  <c r="D3083" i="2"/>
  <c r="T3082" i="2"/>
  <c r="P3082" i="2"/>
  <c r="O3082" i="2"/>
  <c r="E3082" i="2"/>
  <c r="D3082" i="2"/>
  <c r="T3081" i="2"/>
  <c r="P3081" i="2"/>
  <c r="O3081" i="2"/>
  <c r="E3081" i="2"/>
  <c r="D3081" i="2"/>
  <c r="T3080" i="2"/>
  <c r="P3080" i="2"/>
  <c r="O3080" i="2"/>
  <c r="E3080" i="2"/>
  <c r="D3080" i="2"/>
  <c r="T3079" i="2"/>
  <c r="P3079" i="2"/>
  <c r="O3079" i="2"/>
  <c r="E3079" i="2"/>
  <c r="D3079" i="2"/>
  <c r="T3078" i="2"/>
  <c r="P3078" i="2"/>
  <c r="O3078" i="2"/>
  <c r="E3078" i="2"/>
  <c r="D3078" i="2"/>
  <c r="T3077" i="2"/>
  <c r="P3077" i="2"/>
  <c r="O3077" i="2"/>
  <c r="E3077" i="2"/>
  <c r="D3077" i="2"/>
  <c r="T3076" i="2"/>
  <c r="P3076" i="2"/>
  <c r="O3076" i="2"/>
  <c r="E3076" i="2"/>
  <c r="D3076" i="2"/>
  <c r="T3075" i="2"/>
  <c r="P3075" i="2"/>
  <c r="O3075" i="2"/>
  <c r="E3075" i="2"/>
  <c r="D3075" i="2"/>
  <c r="T3074" i="2"/>
  <c r="P3074" i="2"/>
  <c r="O3074" i="2"/>
  <c r="E3074" i="2"/>
  <c r="D3074" i="2"/>
  <c r="T3073" i="2"/>
  <c r="P3073" i="2"/>
  <c r="O3073" i="2"/>
  <c r="E3073" i="2"/>
  <c r="D3073" i="2"/>
  <c r="T3072" i="2"/>
  <c r="P3072" i="2"/>
  <c r="O3072" i="2"/>
  <c r="E3072" i="2"/>
  <c r="D3072" i="2"/>
  <c r="T3071" i="2"/>
  <c r="P3071" i="2"/>
  <c r="O3071" i="2"/>
  <c r="E3071" i="2"/>
  <c r="D3071" i="2"/>
  <c r="T3070" i="2"/>
  <c r="P3070" i="2"/>
  <c r="O3070" i="2"/>
  <c r="E3070" i="2"/>
  <c r="D3070" i="2"/>
  <c r="T3069" i="2"/>
  <c r="P3069" i="2"/>
  <c r="O3069" i="2"/>
  <c r="E3069" i="2"/>
  <c r="D3069" i="2"/>
  <c r="T3068" i="2"/>
  <c r="P3068" i="2"/>
  <c r="O3068" i="2"/>
  <c r="E3068" i="2"/>
  <c r="D3068" i="2"/>
  <c r="T3067" i="2"/>
  <c r="P3067" i="2"/>
  <c r="O3067" i="2"/>
  <c r="E3067" i="2"/>
  <c r="D3067" i="2"/>
  <c r="T3066" i="2"/>
  <c r="P3066" i="2"/>
  <c r="O3066" i="2"/>
  <c r="E3066" i="2"/>
  <c r="D3066" i="2"/>
  <c r="T3065" i="2"/>
  <c r="P3065" i="2"/>
  <c r="O3065" i="2"/>
  <c r="E3065" i="2"/>
  <c r="D3065" i="2"/>
  <c r="T3064" i="2"/>
  <c r="P3064" i="2"/>
  <c r="O3064" i="2"/>
  <c r="E3064" i="2"/>
  <c r="D3064" i="2"/>
  <c r="T3063" i="2"/>
  <c r="P3063" i="2"/>
  <c r="O3063" i="2"/>
  <c r="E3063" i="2"/>
  <c r="D3063" i="2"/>
  <c r="T3062" i="2"/>
  <c r="P3062" i="2"/>
  <c r="O3062" i="2"/>
  <c r="E3062" i="2"/>
  <c r="D3062" i="2"/>
  <c r="T3061" i="2"/>
  <c r="P3061" i="2"/>
  <c r="O3061" i="2"/>
  <c r="E3061" i="2"/>
  <c r="D3061" i="2"/>
  <c r="T3060" i="2"/>
  <c r="P3060" i="2"/>
  <c r="O3060" i="2"/>
  <c r="E3060" i="2"/>
  <c r="D3060" i="2"/>
  <c r="T3059" i="2"/>
  <c r="P3059" i="2"/>
  <c r="O3059" i="2"/>
  <c r="E3059" i="2"/>
  <c r="D3059" i="2"/>
  <c r="T3058" i="2"/>
  <c r="P3058" i="2"/>
  <c r="O3058" i="2"/>
  <c r="E3058" i="2"/>
  <c r="D3058" i="2"/>
  <c r="T3057" i="2"/>
  <c r="P3057" i="2"/>
  <c r="O3057" i="2"/>
  <c r="E3057" i="2"/>
  <c r="D3057" i="2"/>
  <c r="T3056" i="2"/>
  <c r="P3056" i="2"/>
  <c r="O3056" i="2"/>
  <c r="E3056" i="2"/>
  <c r="D3056" i="2"/>
  <c r="T3055" i="2"/>
  <c r="P3055" i="2"/>
  <c r="O3055" i="2"/>
  <c r="E3055" i="2"/>
  <c r="D3055" i="2"/>
  <c r="T3054" i="2"/>
  <c r="P3054" i="2"/>
  <c r="O3054" i="2"/>
  <c r="E3054" i="2"/>
  <c r="D3054" i="2"/>
  <c r="T3053" i="2"/>
  <c r="P3053" i="2"/>
  <c r="O3053" i="2"/>
  <c r="E3053" i="2"/>
  <c r="D3053" i="2"/>
  <c r="T3052" i="2"/>
  <c r="P3052" i="2"/>
  <c r="O3052" i="2"/>
  <c r="E3052" i="2"/>
  <c r="D3052" i="2"/>
  <c r="T3051" i="2"/>
  <c r="P3051" i="2"/>
  <c r="O3051" i="2"/>
  <c r="E3051" i="2"/>
  <c r="D3051" i="2"/>
  <c r="T3050" i="2"/>
  <c r="P3050" i="2"/>
  <c r="O3050" i="2"/>
  <c r="E3050" i="2"/>
  <c r="D3050" i="2"/>
  <c r="T3049" i="2"/>
  <c r="P3049" i="2"/>
  <c r="O3049" i="2"/>
  <c r="E3049" i="2"/>
  <c r="D3049" i="2"/>
  <c r="T3048" i="2"/>
  <c r="P3048" i="2"/>
  <c r="O3048" i="2"/>
  <c r="E3048" i="2"/>
  <c r="D3048" i="2"/>
  <c r="T3047" i="2"/>
  <c r="P3047" i="2"/>
  <c r="O3047" i="2"/>
  <c r="E3047" i="2"/>
  <c r="D3047" i="2"/>
  <c r="T3046" i="2"/>
  <c r="P3046" i="2"/>
  <c r="O3046" i="2"/>
  <c r="E3046" i="2"/>
  <c r="D3046" i="2"/>
  <c r="T3045" i="2"/>
  <c r="P3045" i="2"/>
  <c r="O3045" i="2"/>
  <c r="E3045" i="2"/>
  <c r="D3045" i="2"/>
  <c r="T3044" i="2"/>
  <c r="P3044" i="2"/>
  <c r="O3044" i="2"/>
  <c r="E3044" i="2"/>
  <c r="D3044" i="2"/>
  <c r="T3043" i="2"/>
  <c r="P3043" i="2"/>
  <c r="O3043" i="2"/>
  <c r="E3043" i="2"/>
  <c r="D3043" i="2"/>
  <c r="T3042" i="2"/>
  <c r="P3042" i="2"/>
  <c r="O3042" i="2"/>
  <c r="E3042" i="2"/>
  <c r="D3042" i="2"/>
  <c r="T3041" i="2"/>
  <c r="P3041" i="2"/>
  <c r="O3041" i="2"/>
  <c r="E3041" i="2"/>
  <c r="D3041" i="2"/>
  <c r="T3040" i="2"/>
  <c r="P3040" i="2"/>
  <c r="O3040" i="2"/>
  <c r="E3040" i="2"/>
  <c r="D3040" i="2"/>
  <c r="T3039" i="2"/>
  <c r="P3039" i="2"/>
  <c r="O3039" i="2"/>
  <c r="E3039" i="2"/>
  <c r="D3039" i="2"/>
  <c r="T3038" i="2"/>
  <c r="P3038" i="2"/>
  <c r="O3038" i="2"/>
  <c r="E3038" i="2"/>
  <c r="D3038" i="2"/>
  <c r="T3037" i="2"/>
  <c r="P3037" i="2"/>
  <c r="O3037" i="2"/>
  <c r="E3037" i="2"/>
  <c r="D3037" i="2"/>
  <c r="T3036" i="2"/>
  <c r="P3036" i="2"/>
  <c r="O3036" i="2"/>
  <c r="E3036" i="2"/>
  <c r="D3036" i="2"/>
  <c r="T3035" i="2"/>
  <c r="P3035" i="2"/>
  <c r="O3035" i="2"/>
  <c r="E3035" i="2"/>
  <c r="D3035" i="2"/>
  <c r="T3034" i="2"/>
  <c r="P3034" i="2"/>
  <c r="O3034" i="2"/>
  <c r="E3034" i="2"/>
  <c r="D3034" i="2"/>
  <c r="T3033" i="2"/>
  <c r="P3033" i="2"/>
  <c r="O3033" i="2"/>
  <c r="E3033" i="2"/>
  <c r="D3033" i="2"/>
  <c r="T3032" i="2"/>
  <c r="P3032" i="2"/>
  <c r="O3032" i="2"/>
  <c r="E3032" i="2"/>
  <c r="D3032" i="2"/>
  <c r="T3031" i="2"/>
  <c r="P3031" i="2"/>
  <c r="O3031" i="2"/>
  <c r="E3031" i="2"/>
  <c r="D3031" i="2"/>
  <c r="T3030" i="2"/>
  <c r="P3030" i="2"/>
  <c r="O3030" i="2"/>
  <c r="E3030" i="2"/>
  <c r="D3030" i="2"/>
  <c r="T3029" i="2"/>
  <c r="P3029" i="2"/>
  <c r="O3029" i="2"/>
  <c r="E3029" i="2"/>
  <c r="D3029" i="2"/>
  <c r="T3028" i="2"/>
  <c r="P3028" i="2"/>
  <c r="O3028" i="2"/>
  <c r="E3028" i="2"/>
  <c r="D3028" i="2"/>
  <c r="T3027" i="2"/>
  <c r="P3027" i="2"/>
  <c r="O3027" i="2"/>
  <c r="E3027" i="2"/>
  <c r="D3027" i="2"/>
  <c r="T3026" i="2"/>
  <c r="P3026" i="2"/>
  <c r="O3026" i="2"/>
  <c r="E3026" i="2"/>
  <c r="D3026" i="2"/>
  <c r="T3025" i="2"/>
  <c r="P3025" i="2"/>
  <c r="O3025" i="2"/>
  <c r="E3025" i="2"/>
  <c r="D3025" i="2"/>
  <c r="T3024" i="2"/>
  <c r="P3024" i="2"/>
  <c r="O3024" i="2"/>
  <c r="E3024" i="2"/>
  <c r="D3024" i="2"/>
  <c r="T3023" i="2"/>
  <c r="P3023" i="2"/>
  <c r="O3023" i="2"/>
  <c r="E3023" i="2"/>
  <c r="D3023" i="2"/>
  <c r="T3022" i="2"/>
  <c r="P3022" i="2"/>
  <c r="O3022" i="2"/>
  <c r="E3022" i="2"/>
  <c r="D3022" i="2"/>
  <c r="T3021" i="2"/>
  <c r="P3021" i="2"/>
  <c r="O3021" i="2"/>
  <c r="E3021" i="2"/>
  <c r="D3021" i="2"/>
  <c r="T3020" i="2"/>
  <c r="P3020" i="2"/>
  <c r="O3020" i="2"/>
  <c r="E3020" i="2"/>
  <c r="D3020" i="2"/>
  <c r="T3019" i="2"/>
  <c r="P3019" i="2"/>
  <c r="O3019" i="2"/>
  <c r="E3019" i="2"/>
  <c r="D3019" i="2"/>
  <c r="T3018" i="2"/>
  <c r="P3018" i="2"/>
  <c r="O3018" i="2"/>
  <c r="E3018" i="2"/>
  <c r="D3018" i="2"/>
  <c r="T3017" i="2"/>
  <c r="P3017" i="2"/>
  <c r="O3017" i="2"/>
  <c r="E3017" i="2"/>
  <c r="D3017" i="2"/>
  <c r="T3016" i="2"/>
  <c r="P3016" i="2"/>
  <c r="O3016" i="2"/>
  <c r="E3016" i="2"/>
  <c r="D3016" i="2"/>
  <c r="T3015" i="2"/>
  <c r="P3015" i="2"/>
  <c r="O3015" i="2"/>
  <c r="E3015" i="2"/>
  <c r="D3015" i="2"/>
  <c r="T3014" i="2"/>
  <c r="P3014" i="2"/>
  <c r="O3014" i="2"/>
  <c r="E3014" i="2"/>
  <c r="D3014" i="2"/>
  <c r="T3013" i="2"/>
  <c r="P3013" i="2"/>
  <c r="O3013" i="2"/>
  <c r="E3013" i="2"/>
  <c r="D3013" i="2"/>
  <c r="T3012" i="2"/>
  <c r="P3012" i="2"/>
  <c r="O3012" i="2"/>
  <c r="E3012" i="2"/>
  <c r="D3012" i="2"/>
  <c r="T3011" i="2"/>
  <c r="P3011" i="2"/>
  <c r="O3011" i="2"/>
  <c r="E3011" i="2"/>
  <c r="D3011" i="2"/>
  <c r="T3010" i="2"/>
  <c r="P3010" i="2"/>
  <c r="O3010" i="2"/>
  <c r="E3010" i="2"/>
  <c r="D3010" i="2"/>
  <c r="T3009" i="2"/>
  <c r="P3009" i="2"/>
  <c r="O3009" i="2"/>
  <c r="E3009" i="2"/>
  <c r="D3009" i="2"/>
  <c r="T3008" i="2"/>
  <c r="P3008" i="2"/>
  <c r="O3008" i="2"/>
  <c r="E3008" i="2"/>
  <c r="D3008" i="2"/>
  <c r="T3007" i="2"/>
  <c r="P3007" i="2"/>
  <c r="O3007" i="2"/>
  <c r="E3007" i="2"/>
  <c r="D3007" i="2"/>
  <c r="T3006" i="2"/>
  <c r="P3006" i="2"/>
  <c r="O3006" i="2"/>
  <c r="E3006" i="2"/>
  <c r="D3006" i="2"/>
  <c r="T3005" i="2"/>
  <c r="P3005" i="2"/>
  <c r="O3005" i="2"/>
  <c r="E3005" i="2"/>
  <c r="D3005" i="2"/>
  <c r="T3004" i="2"/>
  <c r="P3004" i="2"/>
  <c r="O3004" i="2"/>
  <c r="E3004" i="2"/>
  <c r="D3004" i="2"/>
  <c r="T3003" i="2"/>
  <c r="P3003" i="2"/>
  <c r="O3003" i="2"/>
  <c r="E3003" i="2"/>
  <c r="D3003" i="2"/>
  <c r="T3002" i="2"/>
  <c r="P3002" i="2"/>
  <c r="O3002" i="2"/>
  <c r="E3002" i="2"/>
  <c r="D3002" i="2"/>
  <c r="T3001" i="2"/>
  <c r="P3001" i="2"/>
  <c r="O3001" i="2"/>
  <c r="E3001" i="2"/>
  <c r="D3001" i="2"/>
  <c r="T3000" i="2"/>
  <c r="P3000" i="2"/>
  <c r="O3000" i="2"/>
  <c r="E3000" i="2"/>
  <c r="D3000" i="2"/>
  <c r="T2999" i="2"/>
  <c r="P2999" i="2"/>
  <c r="O2999" i="2"/>
  <c r="E2999" i="2"/>
  <c r="D2999" i="2"/>
  <c r="T2998" i="2"/>
  <c r="P2998" i="2"/>
  <c r="O2998" i="2"/>
  <c r="E2998" i="2"/>
  <c r="D2998" i="2"/>
  <c r="T2997" i="2"/>
  <c r="P2997" i="2"/>
  <c r="O2997" i="2"/>
  <c r="E2997" i="2"/>
  <c r="D2997" i="2"/>
  <c r="T2996" i="2"/>
  <c r="P2996" i="2"/>
  <c r="O2996" i="2"/>
  <c r="E2996" i="2"/>
  <c r="D2996" i="2"/>
  <c r="T2995" i="2"/>
  <c r="P2995" i="2"/>
  <c r="O2995" i="2"/>
  <c r="E2995" i="2"/>
  <c r="D2995" i="2"/>
  <c r="T2994" i="2"/>
  <c r="P2994" i="2"/>
  <c r="O2994" i="2"/>
  <c r="E2994" i="2"/>
  <c r="D2994" i="2"/>
  <c r="T2993" i="2"/>
  <c r="P2993" i="2"/>
  <c r="O2993" i="2"/>
  <c r="E2993" i="2"/>
  <c r="D2993" i="2"/>
  <c r="T2992" i="2"/>
  <c r="P2992" i="2"/>
  <c r="O2992" i="2"/>
  <c r="E2992" i="2"/>
  <c r="D2992" i="2"/>
  <c r="T2991" i="2"/>
  <c r="P2991" i="2"/>
  <c r="O2991" i="2"/>
  <c r="E2991" i="2"/>
  <c r="D2991" i="2"/>
  <c r="T2990" i="2"/>
  <c r="P2990" i="2"/>
  <c r="O2990" i="2"/>
  <c r="E2990" i="2"/>
  <c r="D2990" i="2"/>
  <c r="T2989" i="2"/>
  <c r="P2989" i="2"/>
  <c r="O2989" i="2"/>
  <c r="E2989" i="2"/>
  <c r="D2989" i="2"/>
  <c r="T2988" i="2"/>
  <c r="P2988" i="2"/>
  <c r="O2988" i="2"/>
  <c r="E2988" i="2"/>
  <c r="D2988" i="2"/>
  <c r="T2987" i="2"/>
  <c r="P2987" i="2"/>
  <c r="O2987" i="2"/>
  <c r="E2987" i="2"/>
  <c r="D2987" i="2"/>
  <c r="T2986" i="2"/>
  <c r="P2986" i="2"/>
  <c r="O2986" i="2"/>
  <c r="E2986" i="2"/>
  <c r="D2986" i="2"/>
  <c r="T2985" i="2"/>
  <c r="P2985" i="2"/>
  <c r="O2985" i="2"/>
  <c r="E2985" i="2"/>
  <c r="D2985" i="2"/>
  <c r="T2984" i="2"/>
  <c r="P2984" i="2"/>
  <c r="O2984" i="2"/>
  <c r="E2984" i="2"/>
  <c r="D2984" i="2"/>
  <c r="T2983" i="2"/>
  <c r="P2983" i="2"/>
  <c r="O2983" i="2"/>
  <c r="E2983" i="2"/>
  <c r="D2983" i="2"/>
  <c r="T2982" i="2"/>
  <c r="P2982" i="2"/>
  <c r="O2982" i="2"/>
  <c r="E2982" i="2"/>
  <c r="D2982" i="2"/>
  <c r="T2981" i="2"/>
  <c r="P2981" i="2"/>
  <c r="O2981" i="2"/>
  <c r="E2981" i="2"/>
  <c r="D2981" i="2"/>
  <c r="T2980" i="2"/>
  <c r="P2980" i="2"/>
  <c r="O2980" i="2"/>
  <c r="E2980" i="2"/>
  <c r="D2980" i="2"/>
  <c r="T2979" i="2"/>
  <c r="P2979" i="2"/>
  <c r="O2979" i="2"/>
  <c r="E2979" i="2"/>
  <c r="D2979" i="2"/>
  <c r="T2978" i="2"/>
  <c r="P2978" i="2"/>
  <c r="O2978" i="2"/>
  <c r="E2978" i="2"/>
  <c r="D2978" i="2"/>
  <c r="T2977" i="2"/>
  <c r="P2977" i="2"/>
  <c r="O2977" i="2"/>
  <c r="E2977" i="2"/>
  <c r="D2977" i="2"/>
  <c r="T2976" i="2"/>
  <c r="P2976" i="2"/>
  <c r="O2976" i="2"/>
  <c r="E2976" i="2"/>
  <c r="D2976" i="2"/>
  <c r="T2975" i="2"/>
  <c r="P2975" i="2"/>
  <c r="O2975" i="2"/>
  <c r="E2975" i="2"/>
  <c r="D2975" i="2"/>
  <c r="T2974" i="2"/>
  <c r="P2974" i="2"/>
  <c r="O2974" i="2"/>
  <c r="E2974" i="2"/>
  <c r="D2974" i="2"/>
  <c r="T2973" i="2"/>
  <c r="P2973" i="2"/>
  <c r="O2973" i="2"/>
  <c r="E2973" i="2"/>
  <c r="D2973" i="2"/>
  <c r="T2972" i="2"/>
  <c r="P2972" i="2"/>
  <c r="O2972" i="2"/>
  <c r="E2972" i="2"/>
  <c r="D2972" i="2"/>
  <c r="T2971" i="2"/>
  <c r="P2971" i="2"/>
  <c r="O2971" i="2"/>
  <c r="E2971" i="2"/>
  <c r="D2971" i="2"/>
  <c r="T2970" i="2"/>
  <c r="P2970" i="2"/>
  <c r="O2970" i="2"/>
  <c r="E2970" i="2"/>
  <c r="D2970" i="2"/>
  <c r="T2969" i="2"/>
  <c r="P2969" i="2"/>
  <c r="O2969" i="2"/>
  <c r="E2969" i="2"/>
  <c r="D2969" i="2"/>
  <c r="T2968" i="2"/>
  <c r="P2968" i="2"/>
  <c r="O2968" i="2"/>
  <c r="E2968" i="2"/>
  <c r="D2968" i="2"/>
  <c r="T2967" i="2"/>
  <c r="P2967" i="2"/>
  <c r="O2967" i="2"/>
  <c r="E2967" i="2"/>
  <c r="D2967" i="2"/>
  <c r="T2966" i="2"/>
  <c r="P2966" i="2"/>
  <c r="O2966" i="2"/>
  <c r="E2966" i="2"/>
  <c r="D2966" i="2"/>
  <c r="T2965" i="2"/>
  <c r="P2965" i="2"/>
  <c r="O2965" i="2"/>
  <c r="E2965" i="2"/>
  <c r="D2965" i="2"/>
  <c r="T2964" i="2"/>
  <c r="P2964" i="2"/>
  <c r="O2964" i="2"/>
  <c r="E2964" i="2"/>
  <c r="D2964" i="2"/>
  <c r="T2963" i="2"/>
  <c r="P2963" i="2"/>
  <c r="O2963" i="2"/>
  <c r="E2963" i="2"/>
  <c r="D2963" i="2"/>
  <c r="T2962" i="2"/>
  <c r="P2962" i="2"/>
  <c r="O2962" i="2"/>
  <c r="E2962" i="2"/>
  <c r="D2962" i="2"/>
  <c r="T2961" i="2"/>
  <c r="P2961" i="2"/>
  <c r="O2961" i="2"/>
  <c r="E2961" i="2"/>
  <c r="D2961" i="2"/>
  <c r="T2960" i="2"/>
  <c r="P2960" i="2"/>
  <c r="O2960" i="2"/>
  <c r="E2960" i="2"/>
  <c r="D2960" i="2"/>
  <c r="T2959" i="2"/>
  <c r="P2959" i="2"/>
  <c r="O2959" i="2"/>
  <c r="E2959" i="2"/>
  <c r="D2959" i="2"/>
  <c r="T2958" i="2"/>
  <c r="P2958" i="2"/>
  <c r="O2958" i="2"/>
  <c r="E2958" i="2"/>
  <c r="D2958" i="2"/>
  <c r="T2957" i="2"/>
  <c r="P2957" i="2"/>
  <c r="O2957" i="2"/>
  <c r="E2957" i="2"/>
  <c r="D2957" i="2"/>
  <c r="T2956" i="2"/>
  <c r="P2956" i="2"/>
  <c r="O2956" i="2"/>
  <c r="E2956" i="2"/>
  <c r="D2956" i="2"/>
  <c r="T2955" i="2"/>
  <c r="P2955" i="2"/>
  <c r="O2955" i="2"/>
  <c r="E2955" i="2"/>
  <c r="D2955" i="2"/>
  <c r="T2954" i="2"/>
  <c r="P2954" i="2"/>
  <c r="O2954" i="2"/>
  <c r="E2954" i="2"/>
  <c r="D2954" i="2"/>
  <c r="T2953" i="2"/>
  <c r="P2953" i="2"/>
  <c r="O2953" i="2"/>
  <c r="E2953" i="2"/>
  <c r="D2953" i="2"/>
  <c r="T2952" i="2"/>
  <c r="P2952" i="2"/>
  <c r="O2952" i="2"/>
  <c r="E2952" i="2"/>
  <c r="D2952" i="2"/>
  <c r="T2951" i="2"/>
  <c r="P2951" i="2"/>
  <c r="O2951" i="2"/>
  <c r="E2951" i="2"/>
  <c r="D2951" i="2"/>
  <c r="T2950" i="2"/>
  <c r="P2950" i="2"/>
  <c r="O2950" i="2"/>
  <c r="E2950" i="2"/>
  <c r="D2950" i="2"/>
  <c r="T2949" i="2"/>
  <c r="P2949" i="2"/>
  <c r="O2949" i="2"/>
  <c r="E2949" i="2"/>
  <c r="D2949" i="2"/>
  <c r="T2948" i="2"/>
  <c r="P2948" i="2"/>
  <c r="O2948" i="2"/>
  <c r="E2948" i="2"/>
  <c r="D2948" i="2"/>
  <c r="T2947" i="2"/>
  <c r="P2947" i="2"/>
  <c r="O2947" i="2"/>
  <c r="E2947" i="2"/>
  <c r="D2947" i="2"/>
  <c r="T2946" i="2"/>
  <c r="P2946" i="2"/>
  <c r="O2946" i="2"/>
  <c r="E2946" i="2"/>
  <c r="D2946" i="2"/>
  <c r="T2945" i="2"/>
  <c r="P2945" i="2"/>
  <c r="O2945" i="2"/>
  <c r="E2945" i="2"/>
  <c r="D2945" i="2"/>
  <c r="T2944" i="2"/>
  <c r="P2944" i="2"/>
  <c r="O2944" i="2"/>
  <c r="E2944" i="2"/>
  <c r="D2944" i="2"/>
  <c r="T2943" i="2"/>
  <c r="P2943" i="2"/>
  <c r="O2943" i="2"/>
  <c r="E2943" i="2"/>
  <c r="D2943" i="2"/>
  <c r="T2942" i="2"/>
  <c r="P2942" i="2"/>
  <c r="O2942" i="2"/>
  <c r="E2942" i="2"/>
  <c r="D2942" i="2"/>
  <c r="T2941" i="2"/>
  <c r="P2941" i="2"/>
  <c r="O2941" i="2"/>
  <c r="E2941" i="2"/>
  <c r="D2941" i="2"/>
  <c r="T2940" i="2"/>
  <c r="P2940" i="2"/>
  <c r="O2940" i="2"/>
  <c r="E2940" i="2"/>
  <c r="D2940" i="2"/>
  <c r="T2939" i="2"/>
  <c r="P2939" i="2"/>
  <c r="O2939" i="2"/>
  <c r="E2939" i="2"/>
  <c r="D2939" i="2"/>
  <c r="T2938" i="2"/>
  <c r="P2938" i="2"/>
  <c r="O2938" i="2"/>
  <c r="E2938" i="2"/>
  <c r="D2938" i="2"/>
  <c r="T2937" i="2"/>
  <c r="P2937" i="2"/>
  <c r="O2937" i="2"/>
  <c r="E2937" i="2"/>
  <c r="D2937" i="2"/>
  <c r="T2936" i="2"/>
  <c r="P2936" i="2"/>
  <c r="O2936" i="2"/>
  <c r="E2936" i="2"/>
  <c r="D2936" i="2"/>
  <c r="P2935" i="2"/>
  <c r="O2935" i="2"/>
  <c r="P2934" i="2"/>
  <c r="O2934" i="2"/>
  <c r="P2933" i="2"/>
  <c r="O2933" i="2"/>
  <c r="P2932" i="2"/>
  <c r="O2932" i="2"/>
  <c r="P2931" i="2"/>
  <c r="O2931" i="2"/>
  <c r="P2930" i="2"/>
  <c r="O2930" i="2"/>
  <c r="P2929" i="2"/>
  <c r="O2929" i="2"/>
  <c r="P2928" i="2"/>
  <c r="O2928" i="2"/>
  <c r="P2927" i="2"/>
  <c r="O2927" i="2"/>
  <c r="P2926" i="2"/>
  <c r="O2926" i="2"/>
  <c r="P2925" i="2"/>
  <c r="O2925" i="2"/>
  <c r="P2924" i="2"/>
  <c r="O2924" i="2"/>
  <c r="P2923" i="2"/>
  <c r="O2923" i="2"/>
  <c r="P2922" i="2"/>
  <c r="O2922" i="2"/>
  <c r="P2921" i="2"/>
  <c r="O2921" i="2"/>
  <c r="P2920" i="2"/>
  <c r="O2920" i="2"/>
  <c r="P2919" i="2"/>
  <c r="O2919" i="2"/>
  <c r="P2918" i="2"/>
  <c r="O2918" i="2"/>
  <c r="P2917" i="2"/>
  <c r="O2917" i="2"/>
  <c r="P2916" i="2"/>
  <c r="O2916" i="2"/>
  <c r="P2915" i="2"/>
  <c r="O2915" i="2"/>
  <c r="P2914" i="2"/>
  <c r="O2914" i="2"/>
  <c r="P2913" i="2"/>
  <c r="O2913" i="2"/>
  <c r="P2912" i="2"/>
  <c r="O2912" i="2"/>
  <c r="P2911" i="2"/>
  <c r="O2911" i="2"/>
  <c r="P2910" i="2"/>
  <c r="O2910" i="2"/>
  <c r="P2909" i="2"/>
  <c r="O2909" i="2"/>
  <c r="P2908" i="2"/>
  <c r="O2908" i="2"/>
  <c r="P2907" i="2"/>
  <c r="O2907" i="2"/>
  <c r="P2906" i="2"/>
  <c r="O2906" i="2"/>
  <c r="P2905" i="2"/>
  <c r="O2905" i="2"/>
  <c r="P2904" i="2"/>
  <c r="O2904" i="2"/>
  <c r="P2903" i="2"/>
  <c r="O2903" i="2"/>
  <c r="P2902" i="2"/>
  <c r="O2902" i="2"/>
  <c r="P2901" i="2"/>
  <c r="O2901" i="2"/>
  <c r="P2900" i="2"/>
  <c r="O2900" i="2"/>
  <c r="P2899" i="2"/>
  <c r="O2899" i="2"/>
  <c r="P2898" i="2"/>
  <c r="O2898" i="2"/>
  <c r="P2897" i="2"/>
  <c r="O2897" i="2"/>
  <c r="P2896" i="2"/>
  <c r="O2896" i="2"/>
  <c r="P2895" i="2"/>
  <c r="O2895" i="2"/>
  <c r="P2894" i="2"/>
  <c r="O2894" i="2"/>
  <c r="P2893" i="2"/>
  <c r="O2893" i="2"/>
  <c r="P2892" i="2"/>
  <c r="O2892" i="2"/>
  <c r="P2891" i="2"/>
  <c r="O2891" i="2"/>
  <c r="P2890" i="2"/>
  <c r="O2890" i="2"/>
  <c r="P2889" i="2"/>
  <c r="O2889" i="2"/>
  <c r="P2888" i="2"/>
  <c r="O2888" i="2"/>
  <c r="P2887" i="2"/>
  <c r="O2887" i="2"/>
  <c r="P2886" i="2"/>
  <c r="O2886" i="2"/>
  <c r="P2885" i="2"/>
  <c r="O2885" i="2"/>
  <c r="P2884" i="2"/>
  <c r="O2884" i="2"/>
  <c r="P2883" i="2"/>
  <c r="O2883" i="2"/>
  <c r="P2882" i="2"/>
  <c r="O2882" i="2"/>
  <c r="P2881" i="2"/>
  <c r="O2881" i="2"/>
  <c r="P2880" i="2"/>
  <c r="O2880" i="2"/>
  <c r="P2879" i="2"/>
  <c r="O2879" i="2"/>
  <c r="P2878" i="2"/>
  <c r="O2878" i="2"/>
  <c r="P2877" i="2"/>
  <c r="O2877" i="2"/>
  <c r="P2876" i="2"/>
  <c r="O2876" i="2"/>
  <c r="P2875" i="2"/>
  <c r="O2875" i="2"/>
  <c r="P2874" i="2"/>
  <c r="O2874" i="2"/>
  <c r="P2873" i="2"/>
  <c r="O2873" i="2"/>
  <c r="P2872" i="2"/>
  <c r="O2872" i="2"/>
  <c r="P2871" i="2"/>
  <c r="O2871" i="2"/>
  <c r="P2870" i="2"/>
  <c r="O2870" i="2"/>
  <c r="P2869" i="2"/>
  <c r="O2869" i="2"/>
  <c r="P2868" i="2"/>
  <c r="O2868" i="2"/>
  <c r="P2867" i="2"/>
  <c r="O2867" i="2"/>
  <c r="P2866" i="2"/>
  <c r="O2866" i="2"/>
  <c r="P2865" i="2"/>
  <c r="O2865" i="2"/>
  <c r="P2864" i="2"/>
  <c r="O2864" i="2"/>
  <c r="P2863" i="2"/>
  <c r="O2863" i="2"/>
  <c r="P2862" i="2"/>
  <c r="O2862" i="2"/>
  <c r="P2861" i="2"/>
  <c r="O2861" i="2"/>
  <c r="P2860" i="2"/>
  <c r="O2860" i="2"/>
  <c r="P2859" i="2"/>
  <c r="O2859" i="2"/>
  <c r="P2858" i="2"/>
  <c r="O2858" i="2"/>
  <c r="P2857" i="2"/>
  <c r="O2857" i="2"/>
  <c r="P2856" i="2"/>
  <c r="O2856" i="2"/>
  <c r="P2855" i="2"/>
  <c r="O2855" i="2"/>
  <c r="P2854" i="2"/>
  <c r="O2854" i="2"/>
  <c r="P2853" i="2"/>
  <c r="O2853" i="2"/>
  <c r="P2852" i="2"/>
  <c r="O2852" i="2"/>
  <c r="P2851" i="2"/>
  <c r="O2851" i="2"/>
  <c r="P2850" i="2"/>
  <c r="O2850" i="2"/>
  <c r="P2849" i="2"/>
  <c r="O2849" i="2"/>
  <c r="P2848" i="2"/>
  <c r="O2848" i="2"/>
  <c r="P2847" i="2"/>
  <c r="O2847" i="2"/>
  <c r="P2846" i="2"/>
  <c r="O2846" i="2"/>
  <c r="P2845" i="2"/>
  <c r="O2845" i="2"/>
  <c r="P2844" i="2"/>
  <c r="O2844" i="2"/>
  <c r="P2843" i="2"/>
  <c r="O2843" i="2"/>
  <c r="P2842" i="2"/>
  <c r="O2842" i="2"/>
  <c r="P2841" i="2"/>
  <c r="O2841" i="2"/>
  <c r="P2840" i="2"/>
  <c r="O2840" i="2"/>
  <c r="P2839" i="2"/>
  <c r="O2839" i="2"/>
  <c r="P2838" i="2"/>
  <c r="O2838" i="2"/>
  <c r="P2837" i="2"/>
  <c r="O2837" i="2"/>
  <c r="P2836" i="2"/>
  <c r="O2836" i="2"/>
  <c r="P2835" i="2"/>
  <c r="O2835" i="2"/>
  <c r="P2834" i="2"/>
  <c r="O2834" i="2"/>
  <c r="P2833" i="2"/>
  <c r="O2833" i="2"/>
  <c r="P2832" i="2"/>
  <c r="O2832" i="2"/>
  <c r="P2831" i="2"/>
  <c r="O2831" i="2"/>
  <c r="P2830" i="2"/>
  <c r="O2830" i="2"/>
  <c r="P2829" i="2"/>
  <c r="O2829" i="2"/>
  <c r="P2828" i="2"/>
  <c r="O2828" i="2"/>
  <c r="P2827" i="2"/>
  <c r="O2827" i="2"/>
  <c r="P2826" i="2"/>
  <c r="O2826" i="2"/>
  <c r="P2825" i="2"/>
  <c r="O2825" i="2"/>
  <c r="P2824" i="2"/>
  <c r="O2824" i="2"/>
  <c r="P2823" i="2"/>
  <c r="O2823" i="2"/>
  <c r="P2822" i="2"/>
  <c r="O2822" i="2"/>
  <c r="P2821" i="2"/>
  <c r="O2821" i="2"/>
  <c r="P2820" i="2"/>
  <c r="O2820" i="2"/>
  <c r="P2819" i="2"/>
  <c r="O2819" i="2"/>
  <c r="P2818" i="2"/>
  <c r="O2818" i="2"/>
  <c r="P2817" i="2"/>
  <c r="O2817" i="2"/>
  <c r="P2816" i="2"/>
  <c r="O2816" i="2"/>
  <c r="P2815" i="2"/>
  <c r="O2815" i="2"/>
  <c r="P2814" i="2"/>
  <c r="O2814" i="2"/>
  <c r="P2813" i="2"/>
  <c r="O2813" i="2"/>
  <c r="P2812" i="2"/>
  <c r="O2812" i="2"/>
  <c r="P2811" i="2"/>
  <c r="O2811" i="2"/>
  <c r="P2810" i="2"/>
  <c r="O2810" i="2"/>
  <c r="P2809" i="2"/>
  <c r="O2809" i="2"/>
  <c r="P2808" i="2"/>
  <c r="O2808" i="2"/>
  <c r="P2807" i="2"/>
  <c r="O2807" i="2"/>
  <c r="P2806" i="2"/>
  <c r="O2806" i="2"/>
  <c r="P2805" i="2"/>
  <c r="O2805" i="2"/>
  <c r="P2804" i="2"/>
  <c r="O2804" i="2"/>
  <c r="P2803" i="2"/>
  <c r="O2803" i="2"/>
  <c r="P2802" i="2"/>
  <c r="O2802" i="2"/>
  <c r="P2801" i="2"/>
  <c r="O2801" i="2"/>
  <c r="P2800" i="2"/>
  <c r="O2800" i="2"/>
  <c r="P2799" i="2"/>
  <c r="O2799" i="2"/>
  <c r="P2798" i="2"/>
  <c r="O2798" i="2"/>
  <c r="P2797" i="2"/>
  <c r="O2797" i="2"/>
  <c r="P2796" i="2"/>
  <c r="O2796" i="2"/>
  <c r="P2795" i="2"/>
  <c r="O2795" i="2"/>
  <c r="P2794" i="2"/>
  <c r="O2794" i="2"/>
  <c r="P2793" i="2"/>
  <c r="O2793" i="2"/>
  <c r="P2792" i="2"/>
  <c r="O2792" i="2"/>
  <c r="P2791" i="2"/>
  <c r="O2791" i="2"/>
  <c r="P2790" i="2"/>
  <c r="O2790" i="2"/>
  <c r="P2789" i="2"/>
  <c r="O2789" i="2"/>
  <c r="P2788" i="2"/>
  <c r="O2788" i="2"/>
  <c r="P2787" i="2"/>
  <c r="O2787" i="2"/>
  <c r="P2786" i="2"/>
  <c r="O2786" i="2"/>
  <c r="P2785" i="2"/>
  <c r="O2785" i="2"/>
  <c r="P2784" i="2"/>
  <c r="O2784" i="2"/>
  <c r="P2783" i="2"/>
  <c r="O2783" i="2"/>
  <c r="P2782" i="2"/>
  <c r="O2782" i="2"/>
  <c r="P2781" i="2"/>
  <c r="O2781" i="2"/>
  <c r="P2780" i="2"/>
  <c r="O2780" i="2"/>
  <c r="P2779" i="2"/>
  <c r="O2779" i="2"/>
  <c r="P2778" i="2"/>
  <c r="O2778" i="2"/>
  <c r="P2777" i="2"/>
  <c r="O2777" i="2"/>
  <c r="P2776" i="2"/>
  <c r="O2776" i="2"/>
  <c r="P2775" i="2"/>
  <c r="O2775" i="2"/>
  <c r="P2774" i="2"/>
  <c r="O2774" i="2"/>
  <c r="P2773" i="2"/>
  <c r="O2773" i="2"/>
  <c r="P2772" i="2"/>
  <c r="O2772" i="2"/>
  <c r="P2771" i="2"/>
  <c r="O2771" i="2"/>
  <c r="P2770" i="2"/>
  <c r="O2770" i="2"/>
  <c r="P2769" i="2"/>
  <c r="O2769" i="2"/>
  <c r="P2768" i="2"/>
  <c r="O2768" i="2"/>
  <c r="P2767" i="2"/>
  <c r="O2767" i="2"/>
  <c r="P2766" i="2"/>
  <c r="O2766" i="2"/>
  <c r="P2765" i="2"/>
  <c r="O2765" i="2"/>
  <c r="P2764" i="2"/>
  <c r="O2764" i="2"/>
  <c r="P2763" i="2"/>
  <c r="O2763" i="2"/>
  <c r="P2762" i="2"/>
  <c r="O2762" i="2"/>
  <c r="P2761" i="2"/>
  <c r="O2761" i="2"/>
  <c r="P2760" i="2"/>
  <c r="O2760" i="2"/>
  <c r="P2759" i="2"/>
  <c r="O2759" i="2"/>
  <c r="P2758" i="2"/>
  <c r="O2758" i="2"/>
  <c r="P2757" i="2"/>
  <c r="O2757" i="2"/>
  <c r="P2756" i="2"/>
  <c r="O2756" i="2"/>
  <c r="P2755" i="2"/>
  <c r="O2755" i="2"/>
  <c r="P2754" i="2"/>
  <c r="O2754" i="2"/>
  <c r="P2753" i="2"/>
  <c r="O2753" i="2"/>
  <c r="P2752" i="2"/>
  <c r="O2752" i="2"/>
  <c r="P2751" i="2"/>
  <c r="O2751" i="2"/>
  <c r="P2750" i="2"/>
  <c r="O2750" i="2"/>
  <c r="P2749" i="2"/>
  <c r="O2749" i="2"/>
  <c r="P2748" i="2"/>
  <c r="O2748" i="2"/>
  <c r="P2747" i="2"/>
  <c r="O2747" i="2"/>
  <c r="P2746" i="2"/>
  <c r="O2746" i="2"/>
  <c r="P2745" i="2"/>
  <c r="O2745" i="2"/>
  <c r="P2744" i="2"/>
  <c r="O2744" i="2"/>
  <c r="P2743" i="2"/>
  <c r="O2743" i="2"/>
  <c r="P2742" i="2"/>
  <c r="O2742" i="2"/>
  <c r="P2741" i="2"/>
  <c r="O2741" i="2"/>
  <c r="P2740" i="2"/>
  <c r="O2740" i="2"/>
  <c r="P2739" i="2"/>
  <c r="O2739" i="2"/>
  <c r="P2738" i="2"/>
  <c r="O2738" i="2"/>
  <c r="P2737" i="2"/>
  <c r="O2737" i="2"/>
  <c r="P2736" i="2"/>
  <c r="O2736" i="2"/>
  <c r="P2735" i="2"/>
  <c r="O2735" i="2"/>
  <c r="P2734" i="2"/>
  <c r="O2734" i="2"/>
  <c r="P2733" i="2"/>
  <c r="O2733" i="2"/>
  <c r="P2732" i="2"/>
  <c r="O2732" i="2"/>
  <c r="P2731" i="2"/>
  <c r="O2731" i="2"/>
  <c r="P2730" i="2"/>
  <c r="O2730" i="2"/>
  <c r="P2729" i="2"/>
  <c r="O2729" i="2"/>
  <c r="P2728" i="2"/>
  <c r="O2728" i="2"/>
  <c r="P2727" i="2"/>
  <c r="O2727" i="2"/>
  <c r="P2726" i="2"/>
  <c r="O2726" i="2"/>
  <c r="P2725" i="2"/>
  <c r="O2725" i="2"/>
  <c r="P2724" i="2"/>
  <c r="O2724" i="2"/>
  <c r="P2723" i="2"/>
  <c r="O2723" i="2"/>
  <c r="P2722" i="2"/>
  <c r="O2722" i="2"/>
  <c r="P2721" i="2"/>
  <c r="O2721" i="2"/>
  <c r="P2720" i="2"/>
  <c r="O2720" i="2"/>
  <c r="P2719" i="2"/>
  <c r="O2719" i="2"/>
  <c r="P2718" i="2"/>
  <c r="O2718" i="2"/>
  <c r="P2717" i="2"/>
  <c r="O2717" i="2"/>
  <c r="P2716" i="2"/>
  <c r="O2716" i="2"/>
  <c r="P2715" i="2"/>
  <c r="O2715" i="2"/>
  <c r="P2714" i="2"/>
  <c r="O2714" i="2"/>
  <c r="P2713" i="2"/>
  <c r="O2713" i="2"/>
  <c r="P2712" i="2"/>
  <c r="O2712" i="2"/>
  <c r="P2711" i="2"/>
  <c r="O2711" i="2"/>
  <c r="P2710" i="2"/>
  <c r="O2710" i="2"/>
  <c r="P2709" i="2"/>
  <c r="O2709" i="2"/>
  <c r="P2708" i="2"/>
  <c r="O2708" i="2"/>
  <c r="P2707" i="2"/>
  <c r="O2707" i="2"/>
  <c r="P2706" i="2"/>
  <c r="O2706" i="2"/>
  <c r="P2705" i="2"/>
  <c r="O2705" i="2"/>
  <c r="P2704" i="2"/>
  <c r="O2704" i="2"/>
  <c r="P2703" i="2"/>
  <c r="O2703" i="2"/>
  <c r="P2702" i="2"/>
  <c r="O2702" i="2"/>
  <c r="P2701" i="2"/>
  <c r="O2701" i="2"/>
  <c r="P2700" i="2"/>
  <c r="O2700" i="2"/>
  <c r="P2699" i="2"/>
  <c r="O2699" i="2"/>
  <c r="P2698" i="2"/>
  <c r="O2698" i="2"/>
  <c r="P2697" i="2"/>
  <c r="O2697" i="2"/>
  <c r="P2696" i="2"/>
  <c r="O2696" i="2"/>
  <c r="P2695" i="2"/>
  <c r="O2695" i="2"/>
  <c r="P2694" i="2"/>
  <c r="O2694" i="2"/>
  <c r="P2693" i="2"/>
  <c r="O2693" i="2"/>
  <c r="P2692" i="2"/>
  <c r="O2692" i="2"/>
  <c r="P2691" i="2"/>
  <c r="O2691" i="2"/>
  <c r="P2690" i="2"/>
  <c r="O2690" i="2"/>
  <c r="P2689" i="2"/>
  <c r="O2689" i="2"/>
  <c r="P2688" i="2"/>
  <c r="O2688" i="2"/>
  <c r="P2687" i="2"/>
  <c r="O2687" i="2"/>
  <c r="P2686" i="2"/>
  <c r="O2686" i="2"/>
  <c r="P2685" i="2"/>
  <c r="O2685" i="2"/>
  <c r="P2684" i="2"/>
  <c r="O2684" i="2"/>
  <c r="P2683" i="2"/>
  <c r="O2683" i="2"/>
  <c r="P2682" i="2"/>
  <c r="O2682" i="2"/>
  <c r="P2681" i="2"/>
  <c r="O2681" i="2"/>
  <c r="P2680" i="2"/>
  <c r="O2680" i="2"/>
  <c r="P2679" i="2"/>
  <c r="O2679" i="2"/>
  <c r="P2678" i="2"/>
  <c r="O2678" i="2"/>
  <c r="P2677" i="2"/>
  <c r="O2677" i="2"/>
  <c r="P2676" i="2"/>
  <c r="O2676" i="2"/>
  <c r="P2675" i="2"/>
  <c r="O2675" i="2"/>
  <c r="P2674" i="2"/>
  <c r="O2674" i="2"/>
  <c r="P2673" i="2"/>
  <c r="O2673" i="2"/>
  <c r="P2672" i="2"/>
  <c r="O2672" i="2"/>
  <c r="P2671" i="2"/>
  <c r="O2671" i="2"/>
  <c r="P2670" i="2"/>
  <c r="O2670" i="2"/>
  <c r="P2669" i="2"/>
  <c r="O2669" i="2"/>
  <c r="P2668" i="2"/>
  <c r="O2668" i="2"/>
  <c r="P2667" i="2"/>
  <c r="O2667" i="2"/>
  <c r="P2666" i="2"/>
  <c r="O2666" i="2"/>
  <c r="P2665" i="2"/>
  <c r="O2665" i="2"/>
  <c r="P2664" i="2"/>
  <c r="O2664" i="2"/>
  <c r="P2663" i="2"/>
  <c r="O2663" i="2"/>
  <c r="P2662" i="2"/>
  <c r="O2662" i="2"/>
  <c r="P2661" i="2"/>
  <c r="O2661" i="2"/>
  <c r="P2660" i="2"/>
  <c r="O2660" i="2"/>
  <c r="P2659" i="2"/>
  <c r="O2659" i="2"/>
  <c r="P2658" i="2"/>
  <c r="O2658" i="2"/>
  <c r="P2657" i="2"/>
  <c r="O2657" i="2"/>
  <c r="P2656" i="2"/>
  <c r="O2656" i="2"/>
  <c r="P2655" i="2"/>
  <c r="O2655" i="2"/>
  <c r="P2654" i="2"/>
  <c r="O2654" i="2"/>
  <c r="P2653" i="2"/>
  <c r="O2653" i="2"/>
  <c r="P2652" i="2"/>
  <c r="O2652" i="2"/>
  <c r="P2651" i="2"/>
  <c r="O2651" i="2"/>
  <c r="P2650" i="2"/>
  <c r="O2650" i="2"/>
  <c r="P2649" i="2"/>
  <c r="O2649" i="2"/>
  <c r="P2648" i="2"/>
  <c r="O2648" i="2"/>
  <c r="P2647" i="2"/>
  <c r="O2647" i="2"/>
  <c r="P2646" i="2"/>
  <c r="O2646" i="2"/>
  <c r="P2645" i="2"/>
  <c r="O2645" i="2"/>
  <c r="P2644" i="2"/>
  <c r="O2644" i="2"/>
  <c r="P2643" i="2"/>
  <c r="O2643" i="2"/>
  <c r="P2642" i="2"/>
  <c r="O2642" i="2"/>
  <c r="P2641" i="2"/>
  <c r="O2641" i="2"/>
  <c r="P2640" i="2"/>
  <c r="O2640" i="2"/>
  <c r="P2639" i="2"/>
  <c r="O2639" i="2"/>
  <c r="P2638" i="2"/>
  <c r="O2638" i="2"/>
  <c r="P2637" i="2"/>
  <c r="O2637" i="2"/>
  <c r="P2636" i="2"/>
  <c r="O2636" i="2"/>
  <c r="P2635" i="2"/>
  <c r="O2635" i="2"/>
  <c r="P2634" i="2"/>
  <c r="O2634" i="2"/>
  <c r="P2633" i="2"/>
  <c r="O2633" i="2"/>
  <c r="P2632" i="2"/>
  <c r="O2632" i="2"/>
  <c r="P2631" i="2"/>
  <c r="O2631" i="2"/>
  <c r="P2630" i="2"/>
  <c r="O2630" i="2"/>
  <c r="P2629" i="2"/>
  <c r="O2629" i="2"/>
  <c r="P2628" i="2"/>
  <c r="O2628" i="2"/>
  <c r="P2627" i="2"/>
  <c r="O2627" i="2"/>
  <c r="P2626" i="2"/>
  <c r="O2626" i="2"/>
  <c r="P2625" i="2"/>
  <c r="O2625" i="2"/>
  <c r="P2624" i="2"/>
  <c r="O2624" i="2"/>
  <c r="P2623" i="2"/>
  <c r="O2623" i="2"/>
  <c r="P2622" i="2"/>
  <c r="O2622" i="2"/>
  <c r="P2621" i="2"/>
  <c r="O2621" i="2"/>
  <c r="P2620" i="2"/>
  <c r="O2620" i="2"/>
  <c r="P2619" i="2"/>
  <c r="O2619" i="2"/>
  <c r="P2618" i="2"/>
  <c r="O2618" i="2"/>
  <c r="P2617" i="2"/>
  <c r="O2617" i="2"/>
  <c r="P2616" i="2"/>
  <c r="O2616" i="2"/>
  <c r="P2615" i="2"/>
  <c r="O2615" i="2"/>
  <c r="P2614" i="2"/>
  <c r="O2614" i="2"/>
  <c r="P2613" i="2"/>
  <c r="O2613" i="2"/>
  <c r="P2612" i="2"/>
  <c r="O2612" i="2"/>
  <c r="P2611" i="2"/>
  <c r="O2611" i="2"/>
  <c r="P2610" i="2"/>
  <c r="O2610" i="2"/>
  <c r="P2609" i="2"/>
  <c r="O2609" i="2"/>
  <c r="P2608" i="2"/>
  <c r="O2608" i="2"/>
  <c r="P2607" i="2"/>
  <c r="O2607" i="2"/>
  <c r="P2606" i="2"/>
  <c r="O2606" i="2"/>
  <c r="P2605" i="2"/>
  <c r="O2605" i="2"/>
  <c r="P2604" i="2"/>
  <c r="O2604" i="2"/>
  <c r="P2603" i="2"/>
  <c r="O2603" i="2"/>
  <c r="P2602" i="2"/>
  <c r="O2602" i="2"/>
  <c r="P2601" i="2"/>
  <c r="O2601" i="2"/>
  <c r="P2600" i="2"/>
  <c r="O2600" i="2"/>
  <c r="P2599" i="2"/>
  <c r="O2599" i="2"/>
  <c r="P2598" i="2"/>
  <c r="O2598" i="2"/>
  <c r="P2597" i="2"/>
  <c r="O2597" i="2"/>
  <c r="P2596" i="2"/>
  <c r="O2596" i="2"/>
  <c r="P2595" i="2"/>
  <c r="O2595" i="2"/>
  <c r="P2594" i="2"/>
  <c r="O2594" i="2"/>
  <c r="P2593" i="2"/>
  <c r="O2593" i="2"/>
  <c r="P2592" i="2"/>
  <c r="O2592" i="2"/>
  <c r="P2591" i="2"/>
  <c r="O2591" i="2"/>
  <c r="P2590" i="2"/>
  <c r="O2590" i="2"/>
  <c r="P2589" i="2"/>
  <c r="O2589" i="2"/>
  <c r="P2588" i="2"/>
  <c r="O2588" i="2"/>
  <c r="P2587" i="2"/>
  <c r="O2587" i="2"/>
  <c r="P2586" i="2"/>
  <c r="O2586" i="2"/>
  <c r="P2585" i="2"/>
  <c r="O2585" i="2"/>
  <c r="P2584" i="2"/>
  <c r="O2584" i="2"/>
  <c r="P2583" i="2"/>
  <c r="O2583" i="2"/>
  <c r="P2582" i="2"/>
  <c r="O2582" i="2"/>
  <c r="P2581" i="2"/>
  <c r="O2581" i="2"/>
  <c r="P2580" i="2"/>
  <c r="O2580" i="2"/>
  <c r="P2579" i="2"/>
  <c r="O2579" i="2"/>
  <c r="P2578" i="2"/>
  <c r="O2578" i="2"/>
  <c r="P2577" i="2"/>
  <c r="O2577" i="2"/>
  <c r="P2576" i="2"/>
  <c r="O2576" i="2"/>
  <c r="P2575" i="2"/>
  <c r="O2575" i="2"/>
  <c r="P2574" i="2"/>
  <c r="O2574" i="2"/>
  <c r="P2573" i="2"/>
  <c r="O2573" i="2"/>
  <c r="P2572" i="2"/>
  <c r="O2572" i="2"/>
  <c r="P2571" i="2"/>
  <c r="O2571" i="2"/>
  <c r="P2570" i="2"/>
  <c r="O2570" i="2"/>
  <c r="P2569" i="2"/>
  <c r="O2569" i="2"/>
  <c r="P2568" i="2"/>
  <c r="O2568" i="2"/>
  <c r="P2567" i="2"/>
  <c r="O2567" i="2"/>
  <c r="P2566" i="2"/>
  <c r="O2566" i="2"/>
  <c r="P2565" i="2"/>
  <c r="O2565" i="2"/>
  <c r="P2564" i="2"/>
  <c r="O2564" i="2"/>
  <c r="P2563" i="2"/>
  <c r="O2563" i="2"/>
  <c r="P2562" i="2"/>
  <c r="O2562" i="2"/>
  <c r="P2561" i="2"/>
  <c r="O2561" i="2"/>
  <c r="P2560" i="2"/>
  <c r="O2560" i="2"/>
  <c r="P2559" i="2"/>
  <c r="O2559" i="2"/>
  <c r="P2558" i="2"/>
  <c r="O2558" i="2"/>
  <c r="P2557" i="2"/>
  <c r="O2557" i="2"/>
  <c r="P2556" i="2"/>
  <c r="O2556" i="2"/>
  <c r="P2555" i="2"/>
  <c r="O2555" i="2"/>
  <c r="P2554" i="2"/>
  <c r="O2554" i="2"/>
  <c r="P2553" i="2"/>
  <c r="O2553" i="2"/>
  <c r="P2552" i="2"/>
  <c r="O2552" i="2"/>
  <c r="P2551" i="2"/>
  <c r="O2551" i="2"/>
  <c r="P2550" i="2"/>
  <c r="O2550" i="2"/>
  <c r="P2549" i="2"/>
  <c r="O2549" i="2"/>
  <c r="P2548" i="2"/>
  <c r="O2548" i="2"/>
  <c r="P2547" i="2"/>
  <c r="O2547" i="2"/>
  <c r="P2546" i="2"/>
  <c r="O2546" i="2"/>
  <c r="P2545" i="2"/>
  <c r="O2545" i="2"/>
  <c r="P2544" i="2"/>
  <c r="O2544" i="2"/>
  <c r="P2543" i="2"/>
  <c r="O2543" i="2"/>
  <c r="P2542" i="2"/>
  <c r="O2542" i="2"/>
  <c r="P2541" i="2"/>
  <c r="O2541" i="2"/>
  <c r="P2540" i="2"/>
  <c r="O2540" i="2"/>
  <c r="P2539" i="2"/>
  <c r="O2539" i="2"/>
  <c r="P2538" i="2"/>
  <c r="O2538" i="2"/>
  <c r="P2537" i="2"/>
  <c r="O2537" i="2"/>
  <c r="P2536" i="2"/>
  <c r="O2536" i="2"/>
  <c r="P2535" i="2"/>
  <c r="O2535" i="2"/>
  <c r="P2534" i="2"/>
  <c r="O2534" i="2"/>
  <c r="P2533" i="2"/>
  <c r="O2533" i="2"/>
  <c r="P2532" i="2"/>
  <c r="O2532" i="2"/>
  <c r="P2531" i="2"/>
  <c r="O2531" i="2"/>
  <c r="P2530" i="2"/>
  <c r="O2530" i="2"/>
  <c r="P2529" i="2"/>
  <c r="O2529" i="2"/>
  <c r="P2528" i="2"/>
  <c r="O2528" i="2"/>
  <c r="P2527" i="2"/>
  <c r="O2527" i="2"/>
  <c r="P2526" i="2"/>
  <c r="O2526" i="2"/>
  <c r="P2525" i="2"/>
  <c r="O2525" i="2"/>
  <c r="P2524" i="2"/>
  <c r="O2524" i="2"/>
  <c r="P2523" i="2"/>
  <c r="O2523" i="2"/>
  <c r="P2522" i="2"/>
  <c r="O2522" i="2"/>
  <c r="P2521" i="2"/>
  <c r="O2521" i="2"/>
  <c r="P2520" i="2"/>
  <c r="O2520" i="2"/>
  <c r="P2519" i="2"/>
  <c r="O2519" i="2"/>
  <c r="P2518" i="2"/>
  <c r="O2518" i="2"/>
  <c r="P2517" i="2"/>
  <c r="O2517" i="2"/>
  <c r="P2516" i="2"/>
  <c r="O2516" i="2"/>
  <c r="P2515" i="2"/>
  <c r="O2515" i="2"/>
  <c r="P2514" i="2"/>
  <c r="O2514" i="2"/>
  <c r="P2513" i="2"/>
  <c r="O2513" i="2"/>
  <c r="P2512" i="2"/>
  <c r="O2512" i="2"/>
  <c r="P2511" i="2"/>
  <c r="O2511" i="2"/>
  <c r="P2510" i="2"/>
  <c r="O2510" i="2"/>
  <c r="P2509" i="2"/>
  <c r="O2509" i="2"/>
  <c r="P2508" i="2"/>
  <c r="O2508" i="2"/>
  <c r="P2507" i="2"/>
  <c r="O2507" i="2"/>
  <c r="P2506" i="2"/>
  <c r="O2506" i="2"/>
  <c r="P2505" i="2"/>
  <c r="O2505" i="2"/>
  <c r="P2504" i="2"/>
  <c r="O2504" i="2"/>
  <c r="P2503" i="2"/>
  <c r="O2503" i="2"/>
  <c r="P2502" i="2"/>
  <c r="O2502" i="2"/>
  <c r="P2501" i="2"/>
  <c r="O2501" i="2"/>
  <c r="P2500" i="2"/>
  <c r="O2500" i="2"/>
  <c r="P2499" i="2"/>
  <c r="O2499" i="2"/>
  <c r="P2498" i="2"/>
  <c r="O2498" i="2"/>
  <c r="P2497" i="2"/>
  <c r="O2497" i="2"/>
  <c r="P2496" i="2"/>
  <c r="O2496" i="2"/>
  <c r="P2495" i="2"/>
  <c r="O2495" i="2"/>
  <c r="P2494" i="2"/>
  <c r="O2494" i="2"/>
  <c r="P2493" i="2"/>
  <c r="O2493" i="2"/>
  <c r="P2492" i="2"/>
  <c r="O2492" i="2"/>
  <c r="P2491" i="2"/>
  <c r="O2491" i="2"/>
  <c r="P2490" i="2"/>
  <c r="O2490" i="2"/>
  <c r="P2489" i="2"/>
  <c r="O2489" i="2"/>
  <c r="P2488" i="2"/>
  <c r="O2488" i="2"/>
  <c r="P2487" i="2"/>
  <c r="O2487" i="2"/>
  <c r="P2486" i="2"/>
  <c r="O2486" i="2"/>
  <c r="P2485" i="2"/>
  <c r="O2485" i="2"/>
  <c r="P2484" i="2"/>
  <c r="O2484" i="2"/>
  <c r="P2483" i="2"/>
  <c r="O2483" i="2"/>
  <c r="P2482" i="2"/>
  <c r="O2482" i="2"/>
  <c r="P2481" i="2"/>
  <c r="O2481" i="2"/>
  <c r="P2480" i="2"/>
  <c r="O2480" i="2"/>
  <c r="P2479" i="2"/>
  <c r="O2479" i="2"/>
  <c r="P2478" i="2"/>
  <c r="O2478" i="2"/>
  <c r="P2477" i="2"/>
  <c r="O2477" i="2"/>
  <c r="P2476" i="2"/>
  <c r="O2476" i="2"/>
  <c r="P2475" i="2"/>
  <c r="O2475" i="2"/>
  <c r="P2474" i="2"/>
  <c r="O2474" i="2"/>
  <c r="P2473" i="2"/>
  <c r="O2473" i="2"/>
  <c r="P2472" i="2"/>
  <c r="O2472" i="2"/>
  <c r="P2471" i="2"/>
  <c r="O2471" i="2"/>
  <c r="P2470" i="2"/>
  <c r="O2470" i="2"/>
  <c r="P2469" i="2"/>
  <c r="O2469" i="2"/>
  <c r="P2468" i="2"/>
  <c r="O2468" i="2"/>
  <c r="P2467" i="2"/>
  <c r="O2467" i="2"/>
  <c r="P2466" i="2"/>
  <c r="O2466" i="2"/>
  <c r="P2465" i="2"/>
  <c r="O2465" i="2"/>
  <c r="P2464" i="2"/>
  <c r="O2464" i="2"/>
  <c r="P2463" i="2"/>
  <c r="O2463" i="2"/>
  <c r="P2462" i="2"/>
  <c r="O2462" i="2"/>
  <c r="P2461" i="2"/>
  <c r="O2461" i="2"/>
  <c r="P2460" i="2"/>
  <c r="O2460" i="2"/>
  <c r="P2459" i="2"/>
  <c r="O2459" i="2"/>
  <c r="P2458" i="2"/>
  <c r="O2458" i="2"/>
  <c r="P2457" i="2"/>
  <c r="O2457" i="2"/>
  <c r="P2456" i="2"/>
  <c r="O2456" i="2"/>
  <c r="P2455" i="2"/>
  <c r="O2455" i="2"/>
  <c r="P2454" i="2"/>
  <c r="O2454" i="2"/>
  <c r="P2453" i="2"/>
  <c r="O2453" i="2"/>
  <c r="P2452" i="2"/>
  <c r="O2452" i="2"/>
  <c r="P2451" i="2"/>
  <c r="O2451" i="2"/>
  <c r="P2450" i="2"/>
  <c r="O2450" i="2"/>
  <c r="P2449" i="2"/>
  <c r="O2449" i="2"/>
  <c r="P2448" i="2"/>
  <c r="O2448" i="2"/>
  <c r="P2447" i="2"/>
  <c r="O2447" i="2"/>
  <c r="P2446" i="2"/>
  <c r="O2446" i="2"/>
  <c r="P2445" i="2"/>
  <c r="O2445" i="2"/>
  <c r="P2444" i="2"/>
  <c r="O2444" i="2"/>
  <c r="P2443" i="2"/>
  <c r="O2443" i="2"/>
  <c r="P2442" i="2"/>
  <c r="O2442" i="2"/>
  <c r="P2441" i="2"/>
  <c r="O2441" i="2"/>
  <c r="P2440" i="2"/>
  <c r="O2440" i="2"/>
  <c r="P2439" i="2"/>
  <c r="O2439" i="2"/>
  <c r="P2438" i="2"/>
  <c r="O2438" i="2"/>
  <c r="P2437" i="2"/>
  <c r="O2437" i="2"/>
  <c r="P2436" i="2"/>
  <c r="O2436" i="2"/>
  <c r="P2435" i="2"/>
  <c r="O2435" i="2"/>
  <c r="P2434" i="2"/>
  <c r="O2434" i="2"/>
  <c r="P2433" i="2"/>
  <c r="O2433" i="2"/>
  <c r="P2432" i="2"/>
  <c r="O2432" i="2"/>
  <c r="P2431" i="2"/>
  <c r="O2431" i="2"/>
  <c r="P2430" i="2"/>
  <c r="O2430" i="2"/>
  <c r="P2429" i="2"/>
  <c r="O2429" i="2"/>
  <c r="P2428" i="2"/>
  <c r="O2428" i="2"/>
  <c r="P2427" i="2"/>
  <c r="O2427" i="2"/>
  <c r="P2426" i="2"/>
  <c r="O2426" i="2"/>
  <c r="P2425" i="2"/>
  <c r="O2425" i="2"/>
  <c r="P2424" i="2"/>
  <c r="O2424" i="2"/>
  <c r="P2423" i="2"/>
  <c r="O2423" i="2"/>
  <c r="P2422" i="2"/>
  <c r="O2422" i="2"/>
  <c r="P2421" i="2"/>
  <c r="O2421" i="2"/>
  <c r="P2420" i="2"/>
  <c r="O2420" i="2"/>
  <c r="P2419" i="2"/>
  <c r="O2419" i="2"/>
  <c r="P2418" i="2"/>
  <c r="O2418" i="2"/>
  <c r="P2417" i="2"/>
  <c r="O2417" i="2"/>
  <c r="P2416" i="2"/>
  <c r="O2416" i="2"/>
  <c r="P2415" i="2"/>
  <c r="O2415" i="2"/>
  <c r="P2414" i="2"/>
  <c r="O2414" i="2"/>
  <c r="P2413" i="2"/>
  <c r="O2413" i="2"/>
  <c r="P2412" i="2"/>
  <c r="O2412" i="2"/>
  <c r="P2411" i="2"/>
  <c r="O2411" i="2"/>
  <c r="P2410" i="2"/>
  <c r="O2410" i="2"/>
  <c r="P2409" i="2"/>
  <c r="O2409" i="2"/>
  <c r="P2408" i="2"/>
  <c r="O2408" i="2"/>
  <c r="P2407" i="2"/>
  <c r="O2407" i="2"/>
  <c r="P2406" i="2"/>
  <c r="O2406" i="2"/>
  <c r="P2405" i="2"/>
  <c r="O2405" i="2"/>
  <c r="P2404" i="2"/>
  <c r="O2404" i="2"/>
  <c r="P2403" i="2"/>
  <c r="O2403" i="2"/>
  <c r="P2402" i="2"/>
  <c r="O2402" i="2"/>
  <c r="P2401" i="2"/>
  <c r="O2401" i="2"/>
  <c r="P2400" i="2"/>
  <c r="O2400" i="2"/>
  <c r="P2399" i="2"/>
  <c r="O2399" i="2"/>
  <c r="P2398" i="2"/>
  <c r="O2398" i="2"/>
  <c r="P2397" i="2"/>
  <c r="O2397" i="2"/>
  <c r="P2396" i="2"/>
  <c r="O2396" i="2"/>
  <c r="P2395" i="2"/>
  <c r="O2395" i="2"/>
  <c r="P2394" i="2"/>
  <c r="O2394" i="2"/>
  <c r="P2393" i="2"/>
  <c r="O2393" i="2"/>
  <c r="P2392" i="2"/>
  <c r="O2392" i="2"/>
  <c r="P2391" i="2"/>
  <c r="O2391" i="2"/>
  <c r="P2390" i="2"/>
  <c r="O2390" i="2"/>
  <c r="P2389" i="2"/>
  <c r="O2389" i="2"/>
  <c r="P2388" i="2"/>
  <c r="O2388" i="2"/>
  <c r="P2387" i="2"/>
  <c r="O2387" i="2"/>
  <c r="P2386" i="2"/>
  <c r="O2386" i="2"/>
  <c r="P2385" i="2"/>
  <c r="O2385" i="2"/>
  <c r="P2384" i="2"/>
  <c r="O2384" i="2"/>
  <c r="P2383" i="2"/>
  <c r="O2383" i="2"/>
  <c r="P2382" i="2"/>
  <c r="O2382" i="2"/>
  <c r="P2381" i="2"/>
  <c r="O2381" i="2"/>
  <c r="P2380" i="2"/>
  <c r="O2380" i="2"/>
  <c r="P2379" i="2"/>
  <c r="O2379" i="2"/>
  <c r="P2378" i="2"/>
  <c r="O2378" i="2"/>
  <c r="P2377" i="2"/>
  <c r="O2377" i="2"/>
  <c r="P2376" i="2"/>
  <c r="O2376" i="2"/>
  <c r="P2375" i="2"/>
  <c r="O2375" i="2"/>
  <c r="P2374" i="2"/>
  <c r="O2374" i="2"/>
  <c r="P2373" i="2"/>
  <c r="O2373" i="2"/>
  <c r="P2372" i="2"/>
  <c r="O2372" i="2"/>
  <c r="P2371" i="2"/>
  <c r="O2371" i="2"/>
  <c r="P2370" i="2"/>
  <c r="O2370" i="2"/>
  <c r="P2369" i="2"/>
  <c r="O2369" i="2"/>
  <c r="P2368" i="2"/>
  <c r="O2368" i="2"/>
  <c r="P2367" i="2"/>
  <c r="O2367" i="2"/>
  <c r="P2366" i="2"/>
  <c r="O2366" i="2"/>
  <c r="P2365" i="2"/>
  <c r="O2365" i="2"/>
  <c r="P2364" i="2"/>
  <c r="O2364" i="2"/>
  <c r="P2363" i="2"/>
  <c r="O2363" i="2"/>
  <c r="P2362" i="2"/>
  <c r="O2362" i="2"/>
  <c r="P2361" i="2"/>
  <c r="O2361" i="2"/>
  <c r="P2360" i="2"/>
  <c r="O2360" i="2"/>
  <c r="P2359" i="2"/>
  <c r="O2359" i="2"/>
  <c r="P2358" i="2"/>
  <c r="O2358" i="2"/>
  <c r="P2357" i="2"/>
  <c r="O2357" i="2"/>
  <c r="P2356" i="2"/>
  <c r="O2356" i="2"/>
  <c r="P2355" i="2"/>
  <c r="O2355" i="2"/>
  <c r="P2354" i="2"/>
  <c r="O2354" i="2"/>
  <c r="P2353" i="2"/>
  <c r="O2353" i="2"/>
  <c r="P2352" i="2"/>
  <c r="O2352" i="2"/>
  <c r="P2351" i="2"/>
  <c r="O2351" i="2"/>
  <c r="P2350" i="2"/>
  <c r="O2350" i="2"/>
  <c r="P2349" i="2"/>
  <c r="O2349" i="2"/>
  <c r="P2348" i="2"/>
  <c r="O2348" i="2"/>
  <c r="P2347" i="2"/>
  <c r="O2347" i="2"/>
  <c r="P2346" i="2"/>
  <c r="O2346" i="2"/>
  <c r="P2345" i="2"/>
  <c r="O2345" i="2"/>
  <c r="P2344" i="2"/>
  <c r="O2344" i="2"/>
  <c r="P2343" i="2"/>
  <c r="O2343" i="2"/>
  <c r="P2342" i="2"/>
  <c r="O2342" i="2"/>
  <c r="P2341" i="2"/>
  <c r="O2341" i="2"/>
  <c r="P2340" i="2"/>
  <c r="O2340" i="2"/>
  <c r="P2339" i="2"/>
  <c r="O2339" i="2"/>
  <c r="P2338" i="2"/>
  <c r="O2338" i="2"/>
  <c r="P2337" i="2"/>
  <c r="O2337" i="2"/>
  <c r="P2336" i="2"/>
  <c r="O2336" i="2"/>
  <c r="P2335" i="2"/>
  <c r="O2335" i="2"/>
  <c r="P2334" i="2"/>
  <c r="O2334" i="2"/>
  <c r="P2333" i="2"/>
  <c r="O2333" i="2"/>
  <c r="P2332" i="2"/>
  <c r="O2332" i="2"/>
  <c r="P2331" i="2"/>
  <c r="O2331" i="2"/>
  <c r="P2330" i="2"/>
  <c r="O2330" i="2"/>
  <c r="P2329" i="2"/>
  <c r="O2329" i="2"/>
  <c r="P2328" i="2"/>
  <c r="O2328" i="2"/>
  <c r="P2327" i="2"/>
  <c r="O2327" i="2"/>
  <c r="P2326" i="2"/>
  <c r="O2326" i="2"/>
  <c r="P2325" i="2"/>
  <c r="O2325" i="2"/>
  <c r="P2324" i="2"/>
  <c r="O2324" i="2"/>
  <c r="P2323" i="2"/>
  <c r="O2323" i="2"/>
  <c r="P2322" i="2"/>
  <c r="O2322" i="2"/>
  <c r="P2321" i="2"/>
  <c r="O2321" i="2"/>
  <c r="P2320" i="2"/>
  <c r="O2320" i="2"/>
  <c r="P2319" i="2"/>
  <c r="O2319" i="2"/>
  <c r="P2318" i="2"/>
  <c r="O2318" i="2"/>
  <c r="P2317" i="2"/>
  <c r="O2317" i="2"/>
  <c r="P2316" i="2"/>
  <c r="O2316" i="2"/>
  <c r="P2315" i="2"/>
  <c r="O2315" i="2"/>
  <c r="P2314" i="2"/>
  <c r="O2314" i="2"/>
  <c r="P2313" i="2"/>
  <c r="O2313" i="2"/>
  <c r="P2312" i="2"/>
  <c r="O2312" i="2"/>
  <c r="P2311" i="2"/>
  <c r="O2311" i="2"/>
  <c r="P2310" i="2"/>
  <c r="O2310" i="2"/>
  <c r="P2309" i="2"/>
  <c r="O2309" i="2"/>
  <c r="P2308" i="2"/>
  <c r="O2308" i="2"/>
  <c r="P2307" i="2"/>
  <c r="O2307" i="2"/>
  <c r="P2306" i="2"/>
  <c r="O2306" i="2"/>
  <c r="P2305" i="2"/>
  <c r="O2305" i="2"/>
  <c r="P2304" i="2"/>
  <c r="O2304" i="2"/>
  <c r="P2303" i="2"/>
  <c r="O2303" i="2"/>
  <c r="P2302" i="2"/>
  <c r="O2302" i="2"/>
  <c r="P2301" i="2"/>
  <c r="O2301" i="2"/>
  <c r="P2300" i="2"/>
  <c r="O2300" i="2"/>
  <c r="P2299" i="2"/>
  <c r="O2299" i="2"/>
  <c r="P2298" i="2"/>
  <c r="O2298" i="2"/>
  <c r="P2297" i="2"/>
  <c r="O2297" i="2"/>
  <c r="P2296" i="2"/>
  <c r="O2296" i="2"/>
  <c r="P2295" i="2"/>
  <c r="O2295" i="2"/>
  <c r="P2294" i="2"/>
  <c r="O2294" i="2"/>
  <c r="P2293" i="2"/>
  <c r="O2293" i="2"/>
  <c r="P2292" i="2"/>
  <c r="O2292" i="2"/>
  <c r="P2291" i="2"/>
  <c r="O2291" i="2"/>
  <c r="P2290" i="2"/>
  <c r="O2290" i="2"/>
  <c r="P2289" i="2"/>
  <c r="O2289" i="2"/>
  <c r="P2288" i="2"/>
  <c r="O2288" i="2"/>
  <c r="P2287" i="2"/>
  <c r="O2287" i="2"/>
  <c r="P2286" i="2"/>
  <c r="O2286" i="2"/>
  <c r="P2285" i="2"/>
  <c r="O2285" i="2"/>
  <c r="P2284" i="2"/>
  <c r="O2284" i="2"/>
  <c r="P2283" i="2"/>
  <c r="O2283" i="2"/>
  <c r="P2282" i="2"/>
  <c r="O2282" i="2"/>
  <c r="P2281" i="2"/>
  <c r="O2281" i="2"/>
  <c r="P2280" i="2"/>
  <c r="O2280" i="2"/>
  <c r="P2279" i="2"/>
  <c r="O2279" i="2"/>
  <c r="P2278" i="2"/>
  <c r="O2278" i="2"/>
  <c r="P2277" i="2"/>
  <c r="O2277" i="2"/>
  <c r="P2276" i="2"/>
  <c r="O2276" i="2"/>
  <c r="P2275" i="2"/>
  <c r="O2275" i="2"/>
  <c r="P2274" i="2"/>
  <c r="O2274" i="2"/>
  <c r="P2273" i="2"/>
  <c r="O2273" i="2"/>
  <c r="P2272" i="2"/>
  <c r="O2272" i="2"/>
  <c r="P2271" i="2"/>
  <c r="O2271" i="2"/>
  <c r="P2270" i="2"/>
  <c r="O2270" i="2"/>
  <c r="P2269" i="2"/>
  <c r="O2269" i="2"/>
  <c r="P2268" i="2"/>
  <c r="O2268" i="2"/>
  <c r="P2267" i="2"/>
  <c r="O2267" i="2"/>
  <c r="P2266" i="2"/>
  <c r="O2266" i="2"/>
  <c r="P2265" i="2"/>
  <c r="O2265" i="2"/>
  <c r="P2264" i="2"/>
  <c r="O2264" i="2"/>
  <c r="P2263" i="2"/>
  <c r="O2263" i="2"/>
  <c r="P2262" i="2"/>
  <c r="O2262" i="2"/>
  <c r="P2261" i="2"/>
  <c r="O2261" i="2"/>
  <c r="P2260" i="2"/>
  <c r="O2260" i="2"/>
  <c r="P2259" i="2"/>
  <c r="O2259" i="2"/>
  <c r="P2258" i="2"/>
  <c r="O2258" i="2"/>
  <c r="P2257" i="2"/>
  <c r="O2257" i="2"/>
  <c r="P2256" i="2"/>
  <c r="O2256" i="2"/>
  <c r="P2255" i="2"/>
  <c r="O2255" i="2"/>
  <c r="P2254" i="2"/>
  <c r="O2254" i="2"/>
  <c r="P2253" i="2"/>
  <c r="O2253" i="2"/>
  <c r="P2252" i="2"/>
  <c r="O2252" i="2"/>
  <c r="P2251" i="2"/>
  <c r="O2251" i="2"/>
  <c r="P2250" i="2"/>
  <c r="O2250" i="2"/>
  <c r="P2249" i="2"/>
  <c r="O2249" i="2"/>
  <c r="P2248" i="2"/>
  <c r="O2248" i="2"/>
  <c r="P2247" i="2"/>
  <c r="O2247" i="2"/>
  <c r="P2246" i="2"/>
  <c r="O2246" i="2"/>
  <c r="P2245" i="2"/>
  <c r="O2245" i="2"/>
  <c r="P2244" i="2"/>
  <c r="O2244" i="2"/>
  <c r="P2243" i="2"/>
  <c r="O2243" i="2"/>
  <c r="P2242" i="2"/>
  <c r="O2242" i="2"/>
  <c r="P2241" i="2"/>
  <c r="O2241" i="2"/>
  <c r="P2240" i="2"/>
  <c r="O2240" i="2"/>
  <c r="P2239" i="2"/>
  <c r="O2239" i="2"/>
  <c r="P2238" i="2"/>
  <c r="O2238" i="2"/>
  <c r="P2237" i="2"/>
  <c r="O2237" i="2"/>
  <c r="P2236" i="2"/>
  <c r="O2236" i="2"/>
  <c r="P2235" i="2"/>
  <c r="O2235" i="2"/>
  <c r="P2234" i="2"/>
  <c r="O2234" i="2"/>
  <c r="P2233" i="2"/>
  <c r="O2233" i="2"/>
  <c r="P2232" i="2"/>
  <c r="O2232" i="2"/>
  <c r="P2231" i="2"/>
  <c r="O2231" i="2"/>
  <c r="P2230" i="2"/>
  <c r="O2230" i="2"/>
  <c r="P2229" i="2"/>
  <c r="O2229" i="2"/>
  <c r="P2228" i="2"/>
  <c r="O2228" i="2"/>
  <c r="P2227" i="2"/>
  <c r="O2227" i="2"/>
  <c r="P2226" i="2"/>
  <c r="O2226" i="2"/>
  <c r="P2225" i="2"/>
  <c r="O2225" i="2"/>
  <c r="P2224" i="2"/>
  <c r="O2224" i="2"/>
  <c r="P2223" i="2"/>
  <c r="O2223" i="2"/>
  <c r="P2222" i="2"/>
  <c r="O2222" i="2"/>
  <c r="P2221" i="2"/>
  <c r="O2221" i="2"/>
  <c r="P2220" i="2"/>
  <c r="O2220" i="2"/>
  <c r="P2219" i="2"/>
  <c r="O2219" i="2"/>
  <c r="P2218" i="2"/>
  <c r="O2218" i="2"/>
  <c r="P2217" i="2"/>
  <c r="O2217" i="2"/>
  <c r="P2216" i="2"/>
  <c r="O2216" i="2"/>
  <c r="P2215" i="2"/>
  <c r="O2215" i="2"/>
  <c r="P2214" i="2"/>
  <c r="O2214" i="2"/>
  <c r="P2213" i="2"/>
  <c r="O2213" i="2"/>
  <c r="P2212" i="2"/>
  <c r="O2212" i="2"/>
  <c r="P2211" i="2"/>
  <c r="O2211" i="2"/>
  <c r="P2210" i="2"/>
  <c r="O2210" i="2"/>
  <c r="P2209" i="2"/>
  <c r="O2209" i="2"/>
  <c r="P2208" i="2"/>
  <c r="O2208" i="2"/>
  <c r="P2207" i="2"/>
  <c r="O2207" i="2"/>
  <c r="P2206" i="2"/>
  <c r="O2206" i="2"/>
  <c r="P2205" i="2"/>
  <c r="O2205" i="2"/>
  <c r="P2204" i="2"/>
  <c r="O2204" i="2"/>
  <c r="P2203" i="2"/>
  <c r="O2203" i="2"/>
  <c r="P2202" i="2"/>
  <c r="O2202" i="2"/>
  <c r="P2201" i="2"/>
  <c r="O2201" i="2"/>
  <c r="P2200" i="2"/>
  <c r="O2200" i="2"/>
  <c r="P2199" i="2"/>
  <c r="O2199" i="2"/>
  <c r="P2198" i="2"/>
  <c r="O2198" i="2"/>
  <c r="P2197" i="2"/>
  <c r="O2197" i="2"/>
  <c r="P2196" i="2"/>
  <c r="O2196" i="2"/>
  <c r="P2195" i="2"/>
  <c r="O2195" i="2"/>
  <c r="P2194" i="2"/>
  <c r="O2194" i="2"/>
  <c r="P2193" i="2"/>
  <c r="O2193" i="2"/>
  <c r="P2192" i="2"/>
  <c r="O2192" i="2"/>
  <c r="P2191" i="2"/>
  <c r="O2191" i="2"/>
  <c r="P2190" i="2"/>
  <c r="O2190" i="2"/>
  <c r="P2189" i="2"/>
  <c r="O2189" i="2"/>
  <c r="P2188" i="2"/>
  <c r="O2188" i="2"/>
  <c r="P2187" i="2"/>
  <c r="O2187" i="2"/>
  <c r="P2186" i="2"/>
  <c r="O2186" i="2"/>
  <c r="P2185" i="2"/>
  <c r="O2185" i="2"/>
  <c r="P2184" i="2"/>
  <c r="O2184" i="2"/>
  <c r="P2183" i="2"/>
  <c r="O2183" i="2"/>
  <c r="P2182" i="2"/>
  <c r="O2182" i="2"/>
  <c r="P2181" i="2"/>
  <c r="O2181" i="2"/>
  <c r="P2180" i="2"/>
  <c r="O2180" i="2"/>
  <c r="P2179" i="2"/>
  <c r="O2179" i="2"/>
  <c r="P2178" i="2"/>
  <c r="O2178" i="2"/>
  <c r="P2177" i="2"/>
  <c r="O2177" i="2"/>
  <c r="P2176" i="2"/>
  <c r="O2176" i="2"/>
  <c r="P2175" i="2"/>
  <c r="O2175" i="2"/>
  <c r="P2174" i="2"/>
  <c r="O2174" i="2"/>
  <c r="P2173" i="2"/>
  <c r="O2173" i="2"/>
  <c r="P2172" i="2"/>
  <c r="O2172" i="2"/>
  <c r="P2171" i="2"/>
  <c r="O2171" i="2"/>
  <c r="P2170" i="2"/>
  <c r="O2170" i="2"/>
  <c r="P2169" i="2"/>
  <c r="O2169" i="2"/>
  <c r="P2168" i="2"/>
  <c r="O2168" i="2"/>
  <c r="P2167" i="2"/>
  <c r="O2167" i="2"/>
  <c r="P2166" i="2"/>
  <c r="O2166" i="2"/>
  <c r="P2165" i="2"/>
  <c r="O2165" i="2"/>
  <c r="P2164" i="2"/>
  <c r="O2164" i="2"/>
  <c r="P2163" i="2"/>
  <c r="O2163" i="2"/>
  <c r="P2162" i="2"/>
  <c r="O2162" i="2"/>
  <c r="P2161" i="2"/>
  <c r="O2161" i="2"/>
  <c r="P2160" i="2"/>
  <c r="O2160" i="2"/>
  <c r="P2159" i="2"/>
  <c r="O2159" i="2"/>
  <c r="P2158" i="2"/>
  <c r="O2158" i="2"/>
  <c r="P2157" i="2"/>
  <c r="O2157" i="2"/>
  <c r="P2156" i="2"/>
  <c r="O2156" i="2"/>
  <c r="P2155" i="2"/>
  <c r="O2155" i="2"/>
  <c r="P2154" i="2"/>
  <c r="O2154" i="2"/>
  <c r="P2153" i="2"/>
  <c r="O2153" i="2"/>
  <c r="P2152" i="2"/>
  <c r="O2152" i="2"/>
  <c r="P2151" i="2"/>
  <c r="O2151" i="2"/>
  <c r="P2150" i="2"/>
  <c r="O2150" i="2"/>
  <c r="P2149" i="2"/>
  <c r="O2149" i="2"/>
  <c r="P2148" i="2"/>
  <c r="O2148" i="2"/>
  <c r="P2147" i="2"/>
  <c r="O2147" i="2"/>
  <c r="P2146" i="2"/>
  <c r="O2146" i="2"/>
  <c r="P2145" i="2"/>
  <c r="O2145" i="2"/>
  <c r="P2144" i="2"/>
  <c r="O2144" i="2"/>
  <c r="P2143" i="2"/>
  <c r="O2143" i="2"/>
  <c r="P2142" i="2"/>
  <c r="O2142" i="2"/>
  <c r="P2141" i="2"/>
  <c r="O2141" i="2"/>
  <c r="P2140" i="2"/>
  <c r="O2140" i="2"/>
  <c r="P2139" i="2"/>
  <c r="O2139" i="2"/>
  <c r="P2138" i="2"/>
  <c r="O2138" i="2"/>
  <c r="P2137" i="2"/>
  <c r="O2137" i="2"/>
  <c r="P2136" i="2"/>
  <c r="O2136" i="2"/>
  <c r="P2135" i="2"/>
  <c r="O2135" i="2"/>
  <c r="P2134" i="2"/>
  <c r="O2134" i="2"/>
  <c r="P2133" i="2"/>
  <c r="O2133" i="2"/>
  <c r="P2132" i="2"/>
  <c r="O2132" i="2"/>
  <c r="P2131" i="2"/>
  <c r="O2131" i="2"/>
  <c r="P2130" i="2"/>
  <c r="O2130" i="2"/>
  <c r="P2129" i="2"/>
  <c r="O2129" i="2"/>
  <c r="P2128" i="2"/>
  <c r="O2128" i="2"/>
  <c r="P2127" i="2"/>
  <c r="O2127" i="2"/>
  <c r="P2126" i="2"/>
  <c r="O2126" i="2"/>
  <c r="P2125" i="2"/>
  <c r="O2125" i="2"/>
  <c r="P2124" i="2"/>
  <c r="O2124" i="2"/>
  <c r="P2123" i="2"/>
  <c r="O2123" i="2"/>
  <c r="P2122" i="2"/>
  <c r="O2122" i="2"/>
  <c r="P2121" i="2"/>
  <c r="O2121" i="2"/>
  <c r="P2120" i="2"/>
  <c r="O2120" i="2"/>
  <c r="P2119" i="2"/>
  <c r="O2119" i="2"/>
  <c r="P2118" i="2"/>
  <c r="O2118" i="2"/>
  <c r="P2117" i="2"/>
  <c r="O2117" i="2"/>
  <c r="P2116" i="2"/>
  <c r="O2116" i="2"/>
  <c r="P2115" i="2"/>
  <c r="O2115" i="2"/>
  <c r="P2114" i="2"/>
  <c r="O2114" i="2"/>
  <c r="P2113" i="2"/>
  <c r="O2113" i="2"/>
  <c r="P2112" i="2"/>
  <c r="O2112" i="2"/>
  <c r="P2111" i="2"/>
  <c r="O2111" i="2"/>
  <c r="P2110" i="2"/>
  <c r="O2110" i="2"/>
  <c r="P2109" i="2"/>
  <c r="O2109" i="2"/>
  <c r="P2108" i="2"/>
  <c r="O2108" i="2"/>
  <c r="P2107" i="2"/>
  <c r="O2107" i="2"/>
  <c r="P2106" i="2"/>
  <c r="O2106" i="2"/>
  <c r="P2105" i="2"/>
  <c r="O2105" i="2"/>
  <c r="P2104" i="2"/>
  <c r="O2104" i="2"/>
  <c r="P2103" i="2"/>
  <c r="O2103" i="2"/>
  <c r="P2102" i="2"/>
  <c r="O2102" i="2"/>
  <c r="P2101" i="2"/>
  <c r="O2101" i="2"/>
  <c r="P2100" i="2"/>
  <c r="O2100" i="2"/>
  <c r="P2099" i="2"/>
  <c r="O2099" i="2"/>
  <c r="P2098" i="2"/>
  <c r="O2098" i="2"/>
  <c r="P2097" i="2"/>
  <c r="O2097" i="2"/>
  <c r="P2096" i="2"/>
  <c r="O2096" i="2"/>
  <c r="P2095" i="2"/>
  <c r="O2095" i="2"/>
  <c r="P2094" i="2"/>
  <c r="O2094" i="2"/>
  <c r="P2093" i="2"/>
  <c r="O2093" i="2"/>
  <c r="P2092" i="2"/>
  <c r="O2092" i="2"/>
  <c r="P2091" i="2"/>
  <c r="O2091" i="2"/>
  <c r="P2090" i="2"/>
  <c r="O2090" i="2"/>
  <c r="P2089" i="2"/>
  <c r="O2089" i="2"/>
  <c r="P2088" i="2"/>
  <c r="O2088" i="2"/>
  <c r="P2087" i="2"/>
  <c r="O2087" i="2"/>
  <c r="P2086" i="2"/>
  <c r="O2086" i="2"/>
  <c r="P2085" i="2"/>
  <c r="O2085" i="2"/>
  <c r="P2084" i="2"/>
  <c r="O2084" i="2"/>
  <c r="P2083" i="2"/>
  <c r="O2083" i="2"/>
  <c r="P2082" i="2"/>
  <c r="O2082" i="2"/>
  <c r="P2081" i="2"/>
  <c r="O2081" i="2"/>
  <c r="P2080" i="2"/>
  <c r="O2080" i="2"/>
  <c r="P2079" i="2"/>
  <c r="O2079" i="2"/>
  <c r="P2078" i="2"/>
  <c r="O2078" i="2"/>
  <c r="P2077" i="2"/>
  <c r="O2077" i="2"/>
  <c r="P2076" i="2"/>
  <c r="O2076" i="2"/>
  <c r="P2075" i="2"/>
  <c r="O2075" i="2"/>
  <c r="P2074" i="2"/>
  <c r="O2074" i="2"/>
  <c r="P2073" i="2"/>
  <c r="O2073" i="2"/>
  <c r="P2072" i="2"/>
  <c r="O2072" i="2"/>
  <c r="P2071" i="2"/>
  <c r="O2071" i="2"/>
  <c r="P2070" i="2"/>
  <c r="O2070" i="2"/>
  <c r="P2069" i="2"/>
  <c r="O2069" i="2"/>
  <c r="P2068" i="2"/>
  <c r="O2068" i="2"/>
  <c r="P2067" i="2"/>
  <c r="O2067" i="2"/>
  <c r="P2066" i="2"/>
  <c r="O2066" i="2"/>
  <c r="P2065" i="2"/>
  <c r="O2065" i="2"/>
  <c r="P2064" i="2"/>
  <c r="O2064" i="2"/>
  <c r="P2063" i="2"/>
  <c r="O2063" i="2"/>
  <c r="P2062" i="2"/>
  <c r="O2062" i="2"/>
  <c r="P2061" i="2"/>
  <c r="O2061" i="2"/>
  <c r="P2060" i="2"/>
  <c r="O2060" i="2"/>
  <c r="P2059" i="2"/>
  <c r="O2059" i="2"/>
  <c r="P2058" i="2"/>
  <c r="O2058" i="2"/>
  <c r="P2057" i="2"/>
  <c r="O2057" i="2"/>
  <c r="P2056" i="2"/>
  <c r="O2056" i="2"/>
  <c r="P2055" i="2"/>
  <c r="O2055" i="2"/>
  <c r="P2054" i="2"/>
  <c r="O2054" i="2"/>
  <c r="P2053" i="2"/>
  <c r="O2053" i="2"/>
  <c r="P2052" i="2"/>
  <c r="O2052" i="2"/>
  <c r="P2051" i="2"/>
  <c r="O2051" i="2"/>
  <c r="P2050" i="2"/>
  <c r="O2050" i="2"/>
  <c r="P2049" i="2"/>
  <c r="O2049" i="2"/>
  <c r="P2048" i="2"/>
  <c r="O2048" i="2"/>
  <c r="P2047" i="2"/>
  <c r="O2047" i="2"/>
  <c r="P2046" i="2"/>
  <c r="O2046" i="2"/>
  <c r="P2045" i="2"/>
  <c r="O2045" i="2"/>
  <c r="P2044" i="2"/>
  <c r="O2044" i="2"/>
  <c r="P2043" i="2"/>
  <c r="O2043" i="2"/>
  <c r="P2042" i="2"/>
  <c r="O2042" i="2"/>
  <c r="P2041" i="2"/>
  <c r="O2041" i="2"/>
  <c r="P2040" i="2"/>
  <c r="O2040" i="2"/>
  <c r="P2039" i="2"/>
  <c r="O2039" i="2"/>
  <c r="P2038" i="2"/>
  <c r="O2038" i="2"/>
  <c r="P2037" i="2"/>
  <c r="O2037" i="2"/>
  <c r="P2036" i="2"/>
  <c r="O2036" i="2"/>
  <c r="P2035" i="2"/>
  <c r="O2035" i="2"/>
  <c r="P2034" i="2"/>
  <c r="O2034" i="2"/>
  <c r="P2033" i="2"/>
  <c r="O2033" i="2"/>
  <c r="P2032" i="2"/>
  <c r="O2032" i="2"/>
  <c r="P2031" i="2"/>
  <c r="O2031" i="2"/>
  <c r="P2030" i="2"/>
  <c r="O2030" i="2"/>
  <c r="P2029" i="2"/>
  <c r="O2029" i="2"/>
  <c r="P2028" i="2"/>
  <c r="O2028" i="2"/>
  <c r="P2027" i="2"/>
  <c r="O2027" i="2"/>
  <c r="P2026" i="2"/>
  <c r="O2026" i="2"/>
  <c r="P2025" i="2"/>
  <c r="O2025" i="2"/>
  <c r="P2024" i="2"/>
  <c r="O2024" i="2"/>
  <c r="P2023" i="2"/>
  <c r="O2023" i="2"/>
  <c r="P2022" i="2"/>
  <c r="O2022" i="2"/>
  <c r="P2021" i="2"/>
  <c r="O2021" i="2"/>
  <c r="P2020" i="2"/>
  <c r="O2020" i="2"/>
  <c r="P2019" i="2"/>
  <c r="O2019" i="2"/>
  <c r="P2018" i="2"/>
  <c r="O2018" i="2"/>
  <c r="P2017" i="2"/>
  <c r="O2017" i="2"/>
  <c r="P2016" i="2"/>
  <c r="O2016" i="2"/>
  <c r="P2015" i="2"/>
  <c r="O2015" i="2"/>
  <c r="P2014" i="2"/>
  <c r="O2014" i="2"/>
  <c r="P2013" i="2"/>
  <c r="O2013" i="2"/>
  <c r="P2012" i="2"/>
  <c r="O2012" i="2"/>
  <c r="P2011" i="2"/>
  <c r="O2011" i="2"/>
  <c r="P2010" i="2"/>
  <c r="O2010" i="2"/>
  <c r="P2009" i="2"/>
  <c r="O2009" i="2"/>
  <c r="P2008" i="2"/>
  <c r="O2008" i="2"/>
  <c r="P2007" i="2"/>
  <c r="O2007" i="2"/>
  <c r="P2006" i="2"/>
  <c r="O2006" i="2"/>
  <c r="P2005" i="2"/>
  <c r="O2005" i="2"/>
  <c r="P2004" i="2"/>
  <c r="O2004" i="2"/>
  <c r="P2003" i="2"/>
  <c r="O2003" i="2"/>
  <c r="P2002" i="2"/>
  <c r="O2002" i="2"/>
  <c r="P2001" i="2"/>
  <c r="O2001" i="2"/>
  <c r="P2000" i="2"/>
  <c r="O2000" i="2"/>
  <c r="P1999" i="2"/>
  <c r="O1999" i="2"/>
  <c r="P1998" i="2"/>
  <c r="O1998" i="2"/>
  <c r="P1997" i="2"/>
  <c r="O1997" i="2"/>
  <c r="P1996" i="2"/>
  <c r="O1996" i="2"/>
  <c r="P1995" i="2"/>
  <c r="O1995" i="2"/>
  <c r="P1994" i="2"/>
  <c r="O1994" i="2"/>
  <c r="P1993" i="2"/>
  <c r="O1993" i="2"/>
  <c r="P1992" i="2"/>
  <c r="O1992" i="2"/>
  <c r="P1991" i="2"/>
  <c r="O1991" i="2"/>
  <c r="P1990" i="2"/>
  <c r="O1990" i="2"/>
  <c r="P1989" i="2"/>
  <c r="O1989" i="2"/>
  <c r="P1988" i="2"/>
  <c r="O1988" i="2"/>
  <c r="P1987" i="2"/>
  <c r="O1987" i="2"/>
  <c r="P1986" i="2"/>
  <c r="O1986" i="2"/>
  <c r="P1985" i="2"/>
  <c r="O1985" i="2"/>
  <c r="P1984" i="2"/>
  <c r="O1984" i="2"/>
  <c r="P1983" i="2"/>
  <c r="O1983" i="2"/>
  <c r="P1982" i="2"/>
  <c r="O1982" i="2"/>
  <c r="P1981" i="2"/>
  <c r="O1981" i="2"/>
  <c r="P1980" i="2"/>
  <c r="O1980" i="2"/>
  <c r="P1979" i="2"/>
  <c r="O1979" i="2"/>
  <c r="P1978" i="2"/>
  <c r="O1978" i="2"/>
  <c r="P1977" i="2"/>
  <c r="O1977" i="2"/>
  <c r="P1976" i="2"/>
  <c r="O1976" i="2"/>
  <c r="P1975" i="2"/>
  <c r="O1975" i="2"/>
  <c r="P1974" i="2"/>
  <c r="O1974" i="2"/>
  <c r="P1973" i="2"/>
  <c r="O1973" i="2"/>
  <c r="P1972" i="2"/>
  <c r="O1972" i="2"/>
  <c r="P1971" i="2"/>
  <c r="O1971" i="2"/>
  <c r="P1970" i="2"/>
  <c r="O1970" i="2"/>
  <c r="P1969" i="2"/>
  <c r="O1969" i="2"/>
  <c r="P1968" i="2"/>
  <c r="O1968" i="2"/>
  <c r="P1967" i="2"/>
  <c r="O1967" i="2"/>
  <c r="P1966" i="2"/>
  <c r="O1966" i="2"/>
  <c r="P1965" i="2"/>
  <c r="O1965" i="2"/>
  <c r="P1964" i="2"/>
  <c r="O1964" i="2"/>
  <c r="P1963" i="2"/>
  <c r="O1963" i="2"/>
  <c r="P1962" i="2"/>
  <c r="O1962" i="2"/>
  <c r="P1961" i="2"/>
  <c r="O1961" i="2"/>
  <c r="P1960" i="2"/>
  <c r="O1960" i="2"/>
  <c r="P1959" i="2"/>
  <c r="O1959" i="2"/>
  <c r="P1958" i="2"/>
  <c r="O1958" i="2"/>
  <c r="P1957" i="2"/>
  <c r="O1957" i="2"/>
  <c r="P1956" i="2"/>
  <c r="O1956" i="2"/>
  <c r="P1955" i="2"/>
  <c r="O1955" i="2"/>
  <c r="P1954" i="2"/>
  <c r="O1954" i="2"/>
  <c r="P1953" i="2"/>
  <c r="O1953" i="2"/>
  <c r="P1952" i="2"/>
  <c r="O1952" i="2"/>
  <c r="P1951" i="2"/>
  <c r="O1951" i="2"/>
  <c r="P1950" i="2"/>
  <c r="O1950" i="2"/>
  <c r="P1949" i="2"/>
  <c r="O1949" i="2"/>
  <c r="P1948" i="2"/>
  <c r="O1948" i="2"/>
  <c r="P1947" i="2"/>
  <c r="O1947" i="2"/>
  <c r="P1946" i="2"/>
  <c r="O1946" i="2"/>
  <c r="P1945" i="2"/>
  <c r="O1945" i="2"/>
  <c r="P1944" i="2"/>
  <c r="O1944" i="2"/>
  <c r="P1943" i="2"/>
  <c r="O1943" i="2"/>
  <c r="P1942" i="2"/>
  <c r="O1942" i="2"/>
  <c r="P1941" i="2"/>
  <c r="O1941" i="2"/>
  <c r="P1940" i="2"/>
  <c r="O1940" i="2"/>
  <c r="P1939" i="2"/>
  <c r="O1939" i="2"/>
  <c r="P1938" i="2"/>
  <c r="O1938" i="2"/>
  <c r="P1937" i="2"/>
  <c r="O1937" i="2"/>
  <c r="P1936" i="2"/>
  <c r="O1936" i="2"/>
  <c r="P1935" i="2"/>
  <c r="O1935" i="2"/>
  <c r="P1934" i="2"/>
  <c r="O1934" i="2"/>
  <c r="P1933" i="2"/>
  <c r="O1933" i="2"/>
  <c r="P1932" i="2"/>
  <c r="O1932" i="2"/>
  <c r="P1931" i="2"/>
  <c r="O1931" i="2"/>
  <c r="P1930" i="2"/>
  <c r="O1930" i="2"/>
  <c r="P1929" i="2"/>
  <c r="O1929" i="2"/>
  <c r="P1928" i="2"/>
  <c r="O1928" i="2"/>
  <c r="P1927" i="2"/>
  <c r="O1927" i="2"/>
  <c r="P1926" i="2"/>
  <c r="O1926" i="2"/>
  <c r="P1925" i="2"/>
  <c r="O1925" i="2"/>
  <c r="P1924" i="2"/>
  <c r="O1924" i="2"/>
  <c r="P1923" i="2"/>
  <c r="O1923" i="2"/>
  <c r="P1922" i="2"/>
  <c r="O1922" i="2"/>
  <c r="P1921" i="2"/>
  <c r="O1921" i="2"/>
  <c r="P1920" i="2"/>
  <c r="O1920" i="2"/>
  <c r="P1919" i="2"/>
  <c r="O1919" i="2"/>
  <c r="P1918" i="2"/>
  <c r="O1918" i="2"/>
  <c r="P1917" i="2"/>
  <c r="O1917" i="2"/>
  <c r="P1916" i="2"/>
  <c r="O1916" i="2"/>
  <c r="P1915" i="2"/>
  <c r="O1915" i="2"/>
  <c r="P1914" i="2"/>
  <c r="O1914" i="2"/>
  <c r="P1913" i="2"/>
  <c r="O1913" i="2"/>
  <c r="P1912" i="2"/>
  <c r="O1912" i="2"/>
  <c r="P1911" i="2"/>
  <c r="O1911" i="2"/>
  <c r="P1910" i="2"/>
  <c r="O1910" i="2"/>
  <c r="P1909" i="2"/>
  <c r="O1909" i="2"/>
  <c r="P1908" i="2"/>
  <c r="O1908" i="2"/>
  <c r="P1907" i="2"/>
  <c r="O1907" i="2"/>
  <c r="P1906" i="2"/>
  <c r="O1906" i="2"/>
  <c r="P1905" i="2"/>
  <c r="O1905" i="2"/>
  <c r="P1904" i="2"/>
  <c r="O1904" i="2"/>
  <c r="P1903" i="2"/>
  <c r="O1903" i="2"/>
  <c r="P1902" i="2"/>
  <c r="O1902" i="2"/>
  <c r="P1901" i="2"/>
  <c r="O1901" i="2"/>
  <c r="P1900" i="2"/>
  <c r="O1900" i="2"/>
  <c r="P1899" i="2"/>
  <c r="O1899" i="2"/>
  <c r="P1898" i="2"/>
  <c r="O1898" i="2"/>
  <c r="P1897" i="2"/>
  <c r="O1897" i="2"/>
  <c r="P1896" i="2"/>
  <c r="O1896" i="2"/>
  <c r="P1895" i="2"/>
  <c r="O1895" i="2"/>
  <c r="P1894" i="2"/>
  <c r="O1894" i="2"/>
  <c r="P1893" i="2"/>
  <c r="O1893" i="2"/>
  <c r="P1892" i="2"/>
  <c r="O1892" i="2"/>
  <c r="P1891" i="2"/>
  <c r="O1891" i="2"/>
  <c r="P1890" i="2"/>
  <c r="O1890" i="2"/>
  <c r="P1889" i="2"/>
  <c r="O1889" i="2"/>
  <c r="P1888" i="2"/>
  <c r="O1888" i="2"/>
  <c r="P1887" i="2"/>
  <c r="O1887" i="2"/>
  <c r="P1886" i="2"/>
  <c r="O1886" i="2"/>
  <c r="P1885" i="2"/>
  <c r="O1885" i="2"/>
  <c r="P1884" i="2"/>
  <c r="O1884" i="2"/>
  <c r="P1883" i="2"/>
  <c r="O1883" i="2"/>
  <c r="P1882" i="2"/>
  <c r="O1882" i="2"/>
  <c r="P1881" i="2"/>
  <c r="O1881" i="2"/>
  <c r="P1880" i="2"/>
  <c r="O1880" i="2"/>
  <c r="P1879" i="2"/>
  <c r="O1879" i="2"/>
  <c r="P1878" i="2"/>
  <c r="O1878" i="2"/>
  <c r="P1877" i="2"/>
  <c r="O1877" i="2"/>
  <c r="P1876" i="2"/>
  <c r="O1876" i="2"/>
  <c r="P1875" i="2"/>
  <c r="O1875" i="2"/>
  <c r="P1874" i="2"/>
  <c r="O1874" i="2"/>
  <c r="P1873" i="2"/>
  <c r="O1873" i="2"/>
  <c r="P1872" i="2"/>
  <c r="O1872" i="2"/>
  <c r="P1871" i="2"/>
  <c r="O1871" i="2"/>
  <c r="P1870" i="2"/>
  <c r="O1870" i="2"/>
  <c r="P1869" i="2"/>
  <c r="O1869" i="2"/>
  <c r="P1868" i="2"/>
  <c r="O1868" i="2"/>
  <c r="P1867" i="2"/>
  <c r="O1867" i="2"/>
  <c r="P1866" i="2"/>
  <c r="O1866" i="2"/>
  <c r="P1865" i="2"/>
  <c r="O1865" i="2"/>
  <c r="P1864" i="2"/>
  <c r="O1864" i="2"/>
  <c r="P1863" i="2"/>
  <c r="O1863" i="2"/>
  <c r="P1862" i="2"/>
  <c r="O1862" i="2"/>
  <c r="P1861" i="2"/>
  <c r="O1861" i="2"/>
  <c r="P1860" i="2"/>
  <c r="O1860" i="2"/>
  <c r="P1859" i="2"/>
  <c r="O1859" i="2"/>
  <c r="P1858" i="2"/>
  <c r="O1858" i="2"/>
  <c r="P1857" i="2"/>
  <c r="O1857" i="2"/>
  <c r="P1856" i="2"/>
  <c r="O1856" i="2"/>
  <c r="P1855" i="2"/>
  <c r="O1855" i="2"/>
  <c r="P1854" i="2"/>
  <c r="O1854" i="2"/>
  <c r="P1853" i="2"/>
  <c r="O1853" i="2"/>
  <c r="P1852" i="2"/>
  <c r="O1852" i="2"/>
  <c r="P1851" i="2"/>
  <c r="O1851" i="2"/>
  <c r="P1850" i="2"/>
  <c r="O1850" i="2"/>
  <c r="P1849" i="2"/>
  <c r="O1849" i="2"/>
  <c r="P1848" i="2"/>
  <c r="O1848" i="2"/>
  <c r="P1847" i="2"/>
  <c r="O1847" i="2"/>
  <c r="P1846" i="2"/>
  <c r="O1846" i="2"/>
  <c r="P1845" i="2"/>
  <c r="O1845" i="2"/>
  <c r="P1844" i="2"/>
  <c r="O1844" i="2"/>
  <c r="P1843" i="2"/>
  <c r="O1843" i="2"/>
  <c r="P1842" i="2"/>
  <c r="O1842" i="2"/>
  <c r="P1841" i="2"/>
  <c r="O1841" i="2"/>
  <c r="P1840" i="2"/>
  <c r="O1840" i="2"/>
  <c r="P1839" i="2"/>
  <c r="O1839" i="2"/>
  <c r="P1838" i="2"/>
  <c r="O1838" i="2"/>
  <c r="P1837" i="2"/>
  <c r="O1837" i="2"/>
  <c r="P1836" i="2"/>
  <c r="O1836" i="2"/>
  <c r="P1835" i="2"/>
  <c r="O1835" i="2"/>
  <c r="P1834" i="2"/>
  <c r="O1834" i="2"/>
  <c r="P1833" i="2"/>
  <c r="O1833" i="2"/>
  <c r="P1832" i="2"/>
  <c r="O1832" i="2"/>
  <c r="P1831" i="2"/>
  <c r="O1831" i="2"/>
  <c r="P1830" i="2"/>
  <c r="O1830" i="2"/>
  <c r="P1829" i="2"/>
  <c r="O1829" i="2"/>
  <c r="P1828" i="2"/>
  <c r="O1828" i="2"/>
  <c r="P1827" i="2"/>
  <c r="O1827" i="2"/>
  <c r="P1826" i="2"/>
  <c r="O1826" i="2"/>
  <c r="P1825" i="2"/>
  <c r="O1825" i="2"/>
  <c r="P1824" i="2"/>
  <c r="O1824" i="2"/>
  <c r="P1823" i="2"/>
  <c r="O1823" i="2"/>
  <c r="P1822" i="2"/>
  <c r="O1822" i="2"/>
  <c r="D1822" i="2"/>
  <c r="P1821" i="2"/>
  <c r="O1821" i="2"/>
  <c r="E1821" i="2"/>
  <c r="D1821" i="2"/>
  <c r="P1820" i="2"/>
  <c r="O1820" i="2"/>
  <c r="P1819" i="2"/>
  <c r="O1819" i="2"/>
  <c r="P1818" i="2"/>
  <c r="O1818" i="2"/>
  <c r="P1817" i="2"/>
  <c r="O1817" i="2"/>
  <c r="P1816" i="2"/>
  <c r="O1816" i="2"/>
  <c r="P1815" i="2"/>
  <c r="O1815" i="2"/>
  <c r="P1814" i="2"/>
  <c r="O1814" i="2"/>
  <c r="P1813" i="2"/>
  <c r="O1813" i="2"/>
  <c r="P1812" i="2"/>
  <c r="O1812" i="2"/>
  <c r="P1811" i="2"/>
  <c r="O1811" i="2"/>
  <c r="P1810" i="2"/>
  <c r="O1810" i="2"/>
  <c r="P1809" i="2"/>
  <c r="O1809" i="2"/>
  <c r="P1808" i="2"/>
  <c r="O1808" i="2"/>
  <c r="P1807" i="2"/>
  <c r="O1807" i="2"/>
  <c r="P1806" i="2"/>
  <c r="O1806" i="2"/>
  <c r="P1805" i="2"/>
  <c r="O1805" i="2"/>
  <c r="P1804" i="2"/>
  <c r="O1804" i="2"/>
  <c r="P1803" i="2"/>
  <c r="O1803" i="2"/>
  <c r="P1802" i="2"/>
  <c r="O1802" i="2"/>
  <c r="P1801" i="2"/>
  <c r="O1801" i="2"/>
  <c r="P1800" i="2"/>
  <c r="O1800" i="2"/>
  <c r="P1799" i="2"/>
  <c r="O1799" i="2"/>
  <c r="P1798" i="2"/>
  <c r="O1798" i="2"/>
  <c r="P1797" i="2"/>
  <c r="O1797" i="2"/>
  <c r="P1796" i="2"/>
  <c r="O1796" i="2"/>
  <c r="P1795" i="2"/>
  <c r="O1795" i="2"/>
  <c r="P1794" i="2"/>
  <c r="O1794" i="2"/>
  <c r="P1793" i="2"/>
  <c r="O1793" i="2"/>
  <c r="P1792" i="2"/>
  <c r="O1792" i="2"/>
  <c r="P1791" i="2"/>
  <c r="O1791" i="2"/>
  <c r="P1790" i="2"/>
  <c r="O1790" i="2"/>
  <c r="P1789" i="2"/>
  <c r="O1789" i="2"/>
  <c r="P1788" i="2"/>
  <c r="O1788" i="2"/>
  <c r="P1787" i="2"/>
  <c r="O1787" i="2"/>
  <c r="P1786" i="2"/>
  <c r="O1786" i="2"/>
  <c r="P1785" i="2"/>
  <c r="O1785" i="2"/>
  <c r="P1784" i="2"/>
  <c r="O1784" i="2"/>
  <c r="P1783" i="2"/>
  <c r="O1783" i="2"/>
  <c r="P1782" i="2"/>
  <c r="O1782" i="2"/>
  <c r="P1781" i="2"/>
  <c r="O1781" i="2"/>
  <c r="P1780" i="2"/>
  <c r="O1780" i="2"/>
  <c r="P1779" i="2"/>
  <c r="O1779" i="2"/>
  <c r="P1778" i="2"/>
  <c r="O1778" i="2"/>
  <c r="P1777" i="2"/>
  <c r="O1777" i="2"/>
  <c r="P1776" i="2"/>
  <c r="O1776" i="2"/>
  <c r="P1775" i="2"/>
  <c r="O1775" i="2"/>
  <c r="P1774" i="2"/>
  <c r="O1774" i="2"/>
  <c r="P1773" i="2"/>
  <c r="O1773" i="2"/>
  <c r="P1772" i="2"/>
  <c r="O1772" i="2"/>
  <c r="P1771" i="2"/>
  <c r="O1771" i="2"/>
  <c r="P1770" i="2"/>
  <c r="O1770" i="2"/>
  <c r="P1769" i="2"/>
  <c r="O1769" i="2"/>
  <c r="P1768" i="2"/>
  <c r="O1768" i="2"/>
  <c r="P1767" i="2"/>
  <c r="O1767" i="2"/>
  <c r="P1766" i="2"/>
  <c r="O1766" i="2"/>
  <c r="P1765" i="2"/>
  <c r="O1765" i="2"/>
  <c r="P1764" i="2"/>
  <c r="O1764" i="2"/>
  <c r="P1763" i="2"/>
  <c r="O1763" i="2"/>
  <c r="P1762" i="2"/>
  <c r="O1762" i="2"/>
  <c r="P1761" i="2"/>
  <c r="O1761" i="2"/>
  <c r="P1760" i="2"/>
  <c r="O1760" i="2"/>
  <c r="P1759" i="2"/>
  <c r="O1759" i="2"/>
  <c r="P1758" i="2"/>
  <c r="O1758" i="2"/>
  <c r="P1757" i="2"/>
  <c r="O1757" i="2"/>
  <c r="P1756" i="2"/>
  <c r="O1756" i="2"/>
  <c r="P1755" i="2"/>
  <c r="O1755" i="2"/>
  <c r="P1754" i="2"/>
  <c r="O1754" i="2"/>
  <c r="P1753" i="2"/>
  <c r="O1753" i="2"/>
  <c r="P1752" i="2"/>
  <c r="O1752" i="2"/>
  <c r="P1751" i="2"/>
  <c r="O1751" i="2"/>
  <c r="P1750" i="2"/>
  <c r="O1750" i="2"/>
  <c r="P1749" i="2"/>
  <c r="O1749" i="2"/>
  <c r="P1748" i="2"/>
  <c r="O1748" i="2"/>
  <c r="P1747" i="2"/>
  <c r="O1747" i="2"/>
  <c r="P1746" i="2"/>
  <c r="O1746" i="2"/>
  <c r="P1745" i="2"/>
  <c r="O1745" i="2"/>
  <c r="P1744" i="2"/>
  <c r="O1744" i="2"/>
  <c r="P1743" i="2"/>
  <c r="O1743" i="2"/>
  <c r="P1742" i="2"/>
  <c r="O1742" i="2"/>
  <c r="P1741" i="2"/>
  <c r="O1741" i="2"/>
  <c r="P1740" i="2"/>
  <c r="O1740" i="2"/>
  <c r="P1739" i="2"/>
  <c r="O1739" i="2"/>
  <c r="P1738" i="2"/>
  <c r="O1738" i="2"/>
  <c r="P1737" i="2"/>
  <c r="O1737" i="2"/>
  <c r="P1736" i="2"/>
  <c r="O1736" i="2"/>
  <c r="P1735" i="2"/>
  <c r="O1735" i="2"/>
  <c r="P1734" i="2"/>
  <c r="O1734" i="2"/>
  <c r="P1733" i="2"/>
  <c r="O1733" i="2"/>
  <c r="P1732" i="2"/>
  <c r="O1732" i="2"/>
  <c r="P1731" i="2"/>
  <c r="O1731" i="2"/>
  <c r="P1730" i="2"/>
  <c r="O1730" i="2"/>
  <c r="P1729" i="2"/>
  <c r="O1729" i="2"/>
  <c r="P1728" i="2"/>
  <c r="O1728" i="2"/>
  <c r="P1727" i="2"/>
  <c r="O1727" i="2"/>
  <c r="P1726" i="2"/>
  <c r="O1726" i="2"/>
  <c r="P1725" i="2"/>
  <c r="O1725" i="2"/>
  <c r="P1724" i="2"/>
  <c r="O1724" i="2"/>
  <c r="P1723" i="2"/>
  <c r="O1723" i="2"/>
  <c r="P1722" i="2"/>
  <c r="O1722" i="2"/>
  <c r="P1721" i="2"/>
  <c r="O1721" i="2"/>
  <c r="P1720" i="2"/>
  <c r="O1720" i="2"/>
  <c r="P1719" i="2"/>
  <c r="O1719" i="2"/>
  <c r="P1718" i="2"/>
  <c r="O1718" i="2"/>
  <c r="P1717" i="2"/>
  <c r="O1717" i="2"/>
  <c r="P1716" i="2"/>
  <c r="O1716" i="2"/>
  <c r="P1715" i="2"/>
  <c r="O1715" i="2"/>
  <c r="P1714" i="2"/>
  <c r="O1714" i="2"/>
  <c r="P1713" i="2"/>
  <c r="O1713" i="2"/>
  <c r="P1712" i="2"/>
  <c r="O1712" i="2"/>
  <c r="P1711" i="2"/>
  <c r="O1711" i="2"/>
  <c r="P1710" i="2"/>
  <c r="O1710" i="2"/>
  <c r="P1709" i="2"/>
  <c r="O1709" i="2"/>
  <c r="P1708" i="2"/>
  <c r="O1708" i="2"/>
  <c r="P1707" i="2"/>
  <c r="O1707" i="2"/>
  <c r="P1706" i="2"/>
  <c r="O1706" i="2"/>
  <c r="P1705" i="2"/>
  <c r="O1705" i="2"/>
  <c r="P1704" i="2"/>
  <c r="O1704" i="2"/>
  <c r="P1703" i="2"/>
  <c r="O1703" i="2"/>
  <c r="P1702" i="2"/>
  <c r="O1702" i="2"/>
  <c r="P1701" i="2"/>
  <c r="O1701" i="2"/>
  <c r="P1700" i="2"/>
  <c r="O1700" i="2"/>
  <c r="P1699" i="2"/>
  <c r="O1699" i="2"/>
  <c r="P1698" i="2"/>
  <c r="O1698" i="2"/>
  <c r="P1697" i="2"/>
  <c r="O1697" i="2"/>
  <c r="P1696" i="2"/>
  <c r="O1696" i="2"/>
  <c r="P1695" i="2"/>
  <c r="O1695" i="2"/>
  <c r="P1694" i="2"/>
  <c r="O1694" i="2"/>
  <c r="P1693" i="2"/>
  <c r="O1693" i="2"/>
  <c r="P1692" i="2"/>
  <c r="O1692" i="2"/>
  <c r="P1691" i="2"/>
  <c r="O1691" i="2"/>
  <c r="P1690" i="2"/>
  <c r="O1690" i="2"/>
  <c r="P1689" i="2"/>
  <c r="O1689" i="2"/>
  <c r="P1688" i="2"/>
  <c r="O1688" i="2"/>
  <c r="P1687" i="2"/>
  <c r="O1687" i="2"/>
  <c r="P1686" i="2"/>
  <c r="O1686" i="2"/>
  <c r="P1685" i="2"/>
  <c r="O1685" i="2"/>
  <c r="P1684" i="2"/>
  <c r="O1684" i="2"/>
  <c r="P1683" i="2"/>
  <c r="O1683" i="2"/>
  <c r="P1682" i="2"/>
  <c r="O1682" i="2"/>
  <c r="P1681" i="2"/>
  <c r="O1681" i="2"/>
  <c r="P1680" i="2"/>
  <c r="O1680" i="2"/>
  <c r="P1679" i="2"/>
  <c r="O1679" i="2"/>
  <c r="P1678" i="2"/>
  <c r="O1678" i="2"/>
  <c r="P1677" i="2"/>
  <c r="O1677" i="2"/>
  <c r="P1676" i="2"/>
  <c r="O1676" i="2"/>
  <c r="P1675" i="2"/>
  <c r="O1675" i="2"/>
  <c r="P1674" i="2"/>
  <c r="O1674" i="2"/>
  <c r="P1673" i="2"/>
  <c r="O1673" i="2"/>
  <c r="P1672" i="2"/>
  <c r="O1672" i="2"/>
  <c r="P1671" i="2"/>
  <c r="O1671" i="2"/>
  <c r="P1670" i="2"/>
  <c r="O1670" i="2"/>
  <c r="P1669" i="2"/>
  <c r="O1669" i="2"/>
  <c r="P1668" i="2"/>
  <c r="O1668" i="2"/>
  <c r="P1667" i="2"/>
  <c r="O1667" i="2"/>
  <c r="P1666" i="2"/>
  <c r="O1666" i="2"/>
  <c r="P1665" i="2"/>
  <c r="O1665" i="2"/>
  <c r="P1664" i="2"/>
  <c r="O1664" i="2"/>
  <c r="P1663" i="2"/>
  <c r="O1663" i="2"/>
  <c r="P1662" i="2"/>
  <c r="O1662" i="2"/>
  <c r="P1661" i="2"/>
  <c r="O1661" i="2"/>
  <c r="P1660" i="2"/>
  <c r="O1660" i="2"/>
  <c r="P1659" i="2"/>
  <c r="O1659" i="2"/>
  <c r="P1658" i="2"/>
  <c r="O1658" i="2"/>
  <c r="P1657" i="2"/>
  <c r="O1657" i="2"/>
  <c r="P1656" i="2"/>
  <c r="O1656" i="2"/>
  <c r="P1655" i="2"/>
  <c r="O1655" i="2"/>
  <c r="P1654" i="2"/>
  <c r="O1654" i="2"/>
  <c r="P1653" i="2"/>
  <c r="O1653" i="2"/>
  <c r="P1652" i="2"/>
  <c r="O1652" i="2"/>
  <c r="P1651" i="2"/>
  <c r="O1651" i="2"/>
  <c r="P1650" i="2"/>
  <c r="O1650" i="2"/>
  <c r="P1649" i="2"/>
  <c r="O1649" i="2"/>
  <c r="P1648" i="2"/>
  <c r="O1648" i="2"/>
  <c r="P1647" i="2"/>
  <c r="O1647" i="2"/>
  <c r="P1646" i="2"/>
  <c r="O1646" i="2"/>
  <c r="P1645" i="2"/>
  <c r="O1645" i="2"/>
  <c r="P1644" i="2"/>
  <c r="O1644" i="2"/>
  <c r="P1643" i="2"/>
  <c r="O1643" i="2"/>
  <c r="P1642" i="2"/>
  <c r="O1642" i="2"/>
  <c r="P1641" i="2"/>
  <c r="O1641" i="2"/>
  <c r="P1640" i="2"/>
  <c r="O1640" i="2"/>
  <c r="P1639" i="2"/>
  <c r="O1639" i="2"/>
  <c r="P1638" i="2"/>
  <c r="O1638" i="2"/>
  <c r="P1637" i="2"/>
  <c r="O1637" i="2"/>
  <c r="P1636" i="2"/>
  <c r="O1636" i="2"/>
  <c r="P1635" i="2"/>
  <c r="O1635" i="2"/>
  <c r="P1634" i="2"/>
  <c r="O1634" i="2"/>
  <c r="P1633" i="2"/>
  <c r="O1633" i="2"/>
  <c r="P1632" i="2"/>
  <c r="O1632" i="2"/>
  <c r="P1631" i="2"/>
  <c r="O1631" i="2"/>
  <c r="P1630" i="2"/>
  <c r="O1630" i="2"/>
  <c r="P1629" i="2"/>
  <c r="O1629" i="2"/>
  <c r="P1628" i="2"/>
  <c r="O1628" i="2"/>
  <c r="P1627" i="2"/>
  <c r="O1627" i="2"/>
  <c r="P1626" i="2"/>
  <c r="O1626" i="2"/>
  <c r="P1625" i="2"/>
  <c r="O1625" i="2"/>
  <c r="P1624" i="2"/>
  <c r="O1624" i="2"/>
  <c r="P1623" i="2"/>
  <c r="O1623" i="2"/>
  <c r="P1622" i="2"/>
  <c r="O1622" i="2"/>
  <c r="P1621" i="2"/>
  <c r="O1621" i="2"/>
  <c r="P1620" i="2"/>
  <c r="O1620" i="2"/>
  <c r="P1619" i="2"/>
  <c r="O1619" i="2"/>
  <c r="P1618" i="2"/>
  <c r="O1618" i="2"/>
  <c r="P1617" i="2"/>
  <c r="O1617" i="2"/>
  <c r="P1616" i="2"/>
  <c r="O1616" i="2"/>
  <c r="P1615" i="2"/>
  <c r="O1615" i="2"/>
  <c r="P1614" i="2"/>
  <c r="O1614" i="2"/>
  <c r="P1613" i="2"/>
  <c r="O1613" i="2"/>
  <c r="P1612" i="2"/>
  <c r="O1612" i="2"/>
  <c r="P1611" i="2"/>
  <c r="O1611" i="2"/>
  <c r="P1610" i="2"/>
  <c r="O1610" i="2"/>
  <c r="P1609" i="2"/>
  <c r="O1609" i="2"/>
  <c r="P1608" i="2"/>
  <c r="O1608" i="2"/>
  <c r="P1607" i="2"/>
  <c r="O1607" i="2"/>
  <c r="P1606" i="2"/>
  <c r="O1606" i="2"/>
  <c r="P1605" i="2"/>
  <c r="O1605" i="2"/>
  <c r="P1604" i="2"/>
  <c r="O1604" i="2"/>
  <c r="P1603" i="2"/>
  <c r="O1603" i="2"/>
  <c r="P1602" i="2"/>
  <c r="O1602" i="2"/>
  <c r="P1601" i="2"/>
  <c r="O1601" i="2"/>
  <c r="P1600" i="2"/>
  <c r="O1600" i="2"/>
  <c r="P1599" i="2"/>
  <c r="O1599" i="2"/>
  <c r="P1598" i="2"/>
  <c r="O1598" i="2"/>
  <c r="P1597" i="2"/>
  <c r="O1597" i="2"/>
  <c r="P1596" i="2"/>
  <c r="O1596" i="2"/>
  <c r="P1595" i="2"/>
  <c r="O1595" i="2"/>
  <c r="P1594" i="2"/>
  <c r="O1594" i="2"/>
  <c r="P1593" i="2"/>
  <c r="O1593" i="2"/>
  <c r="P1592" i="2"/>
  <c r="O1592" i="2"/>
  <c r="P1591" i="2"/>
  <c r="O1591" i="2"/>
  <c r="P1590" i="2"/>
  <c r="O1590" i="2"/>
  <c r="P1589" i="2"/>
  <c r="O1589" i="2"/>
  <c r="P1588" i="2"/>
  <c r="O1588" i="2"/>
  <c r="P1587" i="2"/>
  <c r="O1587" i="2"/>
  <c r="P1586" i="2"/>
  <c r="O1586" i="2"/>
  <c r="P1585" i="2"/>
  <c r="O1585" i="2"/>
  <c r="P1584" i="2"/>
  <c r="O1584" i="2"/>
  <c r="P1583" i="2"/>
  <c r="O1583" i="2"/>
  <c r="P1582" i="2"/>
  <c r="O1582" i="2"/>
  <c r="P1581" i="2"/>
  <c r="O1581" i="2"/>
  <c r="P1580" i="2"/>
  <c r="O1580" i="2"/>
  <c r="P1579" i="2"/>
  <c r="O1579" i="2"/>
  <c r="P1578" i="2"/>
  <c r="O1578" i="2"/>
  <c r="P1577" i="2"/>
  <c r="O1577" i="2"/>
  <c r="P1576" i="2"/>
  <c r="O1576" i="2"/>
  <c r="P1575" i="2"/>
  <c r="O1575" i="2"/>
  <c r="P1574" i="2"/>
  <c r="O1574" i="2"/>
  <c r="P1573" i="2"/>
  <c r="O1573" i="2"/>
  <c r="P1572" i="2"/>
  <c r="O1572" i="2"/>
  <c r="P1571" i="2"/>
  <c r="O1571" i="2"/>
  <c r="P1570" i="2"/>
  <c r="O1570" i="2"/>
  <c r="P1569" i="2"/>
  <c r="O1569" i="2"/>
  <c r="P1568" i="2"/>
  <c r="O1568" i="2"/>
  <c r="P1567" i="2"/>
  <c r="O1567" i="2"/>
  <c r="P1566" i="2"/>
  <c r="O1566" i="2"/>
  <c r="P1565" i="2"/>
  <c r="O1565" i="2"/>
  <c r="P1564" i="2"/>
  <c r="O1564" i="2"/>
  <c r="P1563" i="2"/>
  <c r="O1563" i="2"/>
  <c r="P1562" i="2"/>
  <c r="O1562" i="2"/>
  <c r="P1561" i="2"/>
  <c r="O1561" i="2"/>
  <c r="P1560" i="2"/>
  <c r="O1560" i="2"/>
  <c r="P1559" i="2"/>
  <c r="O1559" i="2"/>
  <c r="P1558" i="2"/>
  <c r="O1558" i="2"/>
  <c r="P1557" i="2"/>
  <c r="O1557" i="2"/>
  <c r="P1556" i="2"/>
  <c r="O1556" i="2"/>
  <c r="P1555" i="2"/>
  <c r="O1555" i="2"/>
  <c r="P1554" i="2"/>
  <c r="O1554" i="2"/>
  <c r="P1553" i="2"/>
  <c r="O1553" i="2"/>
  <c r="P1552" i="2"/>
  <c r="O1552" i="2"/>
  <c r="P1551" i="2"/>
  <c r="O1551" i="2"/>
  <c r="P1550" i="2"/>
  <c r="O1550" i="2"/>
  <c r="P1549" i="2"/>
  <c r="O1549" i="2"/>
  <c r="P1548" i="2"/>
  <c r="O1548" i="2"/>
  <c r="P1547" i="2"/>
  <c r="O1547" i="2"/>
  <c r="P1546" i="2"/>
  <c r="O1546" i="2"/>
  <c r="P1545" i="2"/>
  <c r="O1545" i="2"/>
  <c r="P1544" i="2"/>
  <c r="O1544" i="2"/>
  <c r="P1543" i="2"/>
  <c r="O1543" i="2"/>
  <c r="P1542" i="2"/>
  <c r="O1542" i="2"/>
  <c r="P1541" i="2"/>
  <c r="O1541" i="2"/>
  <c r="P1540" i="2"/>
  <c r="O1540" i="2"/>
  <c r="P1539" i="2"/>
  <c r="O1539" i="2"/>
  <c r="P1538" i="2"/>
  <c r="O1538" i="2"/>
  <c r="P1537" i="2"/>
  <c r="O1537" i="2"/>
  <c r="P1536" i="2"/>
  <c r="O1536" i="2"/>
  <c r="P1535" i="2"/>
  <c r="O1535" i="2"/>
  <c r="P1534" i="2"/>
  <c r="O1534" i="2"/>
  <c r="P1533" i="2"/>
  <c r="O1533" i="2"/>
  <c r="P1532" i="2"/>
  <c r="O1532" i="2"/>
  <c r="P1531" i="2"/>
  <c r="O1531" i="2"/>
  <c r="P1530" i="2"/>
  <c r="O1530" i="2"/>
  <c r="P1529" i="2"/>
  <c r="O1529" i="2"/>
  <c r="P1528" i="2"/>
  <c r="O1528" i="2"/>
  <c r="P1527" i="2"/>
  <c r="O1527" i="2"/>
  <c r="P1526" i="2"/>
  <c r="O1526" i="2"/>
  <c r="P1525" i="2"/>
  <c r="O1525" i="2"/>
  <c r="P1524" i="2"/>
  <c r="O1524" i="2"/>
  <c r="P1523" i="2"/>
  <c r="O1523" i="2"/>
  <c r="P1522" i="2"/>
  <c r="O1522" i="2"/>
  <c r="P1521" i="2"/>
  <c r="O1521" i="2"/>
  <c r="P1520" i="2"/>
  <c r="O1520" i="2"/>
  <c r="P1519" i="2"/>
  <c r="O1519" i="2"/>
  <c r="P1518" i="2"/>
  <c r="O1518" i="2"/>
  <c r="P1517" i="2"/>
  <c r="O1517" i="2"/>
  <c r="P1516" i="2"/>
  <c r="O1516" i="2"/>
  <c r="P1515" i="2"/>
  <c r="O1515" i="2"/>
  <c r="P1514" i="2"/>
  <c r="O1514" i="2"/>
  <c r="P1513" i="2"/>
  <c r="O1513" i="2"/>
  <c r="P1512" i="2"/>
  <c r="O1512" i="2"/>
  <c r="P1511" i="2"/>
  <c r="O1511" i="2"/>
  <c r="P1510" i="2"/>
  <c r="O1510" i="2"/>
  <c r="P1509" i="2"/>
  <c r="O1509" i="2"/>
  <c r="P1508" i="2"/>
  <c r="O1508" i="2"/>
  <c r="P1507" i="2"/>
  <c r="O1507" i="2"/>
  <c r="P1506" i="2"/>
  <c r="O1506" i="2"/>
  <c r="P1505" i="2"/>
  <c r="O1505" i="2"/>
  <c r="P1504" i="2"/>
  <c r="O1504" i="2"/>
  <c r="P1503" i="2"/>
  <c r="O1503" i="2"/>
  <c r="P1502" i="2"/>
  <c r="O1502" i="2"/>
  <c r="P1501" i="2"/>
  <c r="O1501" i="2"/>
  <c r="P1500" i="2"/>
  <c r="O1500" i="2"/>
  <c r="P1499" i="2"/>
  <c r="O1499" i="2"/>
  <c r="P1498" i="2"/>
  <c r="O1498" i="2"/>
  <c r="P1497" i="2"/>
  <c r="O1497" i="2"/>
  <c r="P1496" i="2"/>
  <c r="O1496" i="2"/>
  <c r="P1495" i="2"/>
  <c r="O1495" i="2"/>
  <c r="P1494" i="2"/>
  <c r="O1494" i="2"/>
  <c r="P1493" i="2"/>
  <c r="O1493" i="2"/>
  <c r="P1492" i="2"/>
  <c r="O1492" i="2"/>
  <c r="P1491" i="2"/>
  <c r="O1491" i="2"/>
  <c r="P1490" i="2"/>
  <c r="O1490" i="2"/>
  <c r="P1489" i="2"/>
  <c r="O1489" i="2"/>
  <c r="P1488" i="2"/>
  <c r="O1488" i="2"/>
  <c r="P1487" i="2"/>
  <c r="O1487" i="2"/>
  <c r="P1486" i="2"/>
  <c r="O1486" i="2"/>
  <c r="P1485" i="2"/>
  <c r="O1485" i="2"/>
  <c r="P1484" i="2"/>
  <c r="O1484" i="2"/>
  <c r="P1483" i="2"/>
  <c r="O1483" i="2"/>
  <c r="P1482" i="2"/>
  <c r="O1482" i="2"/>
  <c r="P1481" i="2"/>
  <c r="O1481" i="2"/>
  <c r="P1480" i="2"/>
  <c r="O1480" i="2"/>
  <c r="P1479" i="2"/>
  <c r="O1479" i="2"/>
  <c r="P1478" i="2"/>
  <c r="O1478" i="2"/>
  <c r="P1477" i="2"/>
  <c r="O1477" i="2"/>
  <c r="P1476" i="2"/>
  <c r="O1476" i="2"/>
  <c r="P1475" i="2"/>
  <c r="O1475" i="2"/>
  <c r="P1474" i="2"/>
  <c r="O1474" i="2"/>
  <c r="P1473" i="2"/>
  <c r="O1473" i="2"/>
  <c r="P1472" i="2"/>
  <c r="O1472" i="2"/>
  <c r="P1471" i="2"/>
  <c r="O1471" i="2"/>
  <c r="P1470" i="2"/>
  <c r="O1470" i="2"/>
  <c r="P1469" i="2"/>
  <c r="O1469" i="2"/>
  <c r="P1468" i="2"/>
  <c r="O1468" i="2"/>
  <c r="P1467" i="2"/>
  <c r="O1467" i="2"/>
  <c r="P1466" i="2"/>
  <c r="O1466" i="2"/>
  <c r="P1465" i="2"/>
  <c r="O1465" i="2"/>
  <c r="P1464" i="2"/>
  <c r="O1464" i="2"/>
  <c r="P1463" i="2"/>
  <c r="O1463" i="2"/>
  <c r="P1462" i="2"/>
  <c r="O1462" i="2"/>
  <c r="P1461" i="2"/>
  <c r="O1461" i="2"/>
  <c r="P1460" i="2"/>
  <c r="O1460" i="2"/>
  <c r="P1459" i="2"/>
  <c r="O1459" i="2"/>
  <c r="P1458" i="2"/>
  <c r="O1458" i="2"/>
  <c r="P1457" i="2"/>
  <c r="O1457" i="2"/>
  <c r="P1456" i="2"/>
  <c r="O1456" i="2"/>
  <c r="P1455" i="2"/>
  <c r="O1455" i="2"/>
  <c r="P1454" i="2"/>
  <c r="O1454" i="2"/>
  <c r="P1453" i="2"/>
  <c r="O1453" i="2"/>
  <c r="P1452" i="2"/>
  <c r="O1452" i="2"/>
  <c r="P1451" i="2"/>
  <c r="O1451" i="2"/>
  <c r="P1450" i="2"/>
  <c r="O1450" i="2"/>
  <c r="P1449" i="2"/>
  <c r="O1449" i="2"/>
  <c r="P1448" i="2"/>
  <c r="O1448" i="2"/>
  <c r="P1447" i="2"/>
  <c r="O1447" i="2"/>
  <c r="P1446" i="2"/>
  <c r="O1446" i="2"/>
  <c r="P1445" i="2"/>
  <c r="O1445" i="2"/>
  <c r="P1444" i="2"/>
  <c r="O1444" i="2"/>
  <c r="P1443" i="2"/>
  <c r="O1443" i="2"/>
  <c r="P1442" i="2"/>
  <c r="O1442" i="2"/>
  <c r="P1441" i="2"/>
  <c r="O1441" i="2"/>
  <c r="P1440" i="2"/>
  <c r="O1440" i="2"/>
  <c r="P1439" i="2"/>
  <c r="O1439" i="2"/>
  <c r="P1438" i="2"/>
  <c r="O1438" i="2"/>
  <c r="P1437" i="2"/>
  <c r="O1437" i="2"/>
  <c r="P1436" i="2"/>
  <c r="O1436" i="2"/>
  <c r="P1435" i="2"/>
  <c r="O1435" i="2"/>
  <c r="P1434" i="2"/>
  <c r="O1434" i="2"/>
  <c r="P1433" i="2"/>
  <c r="O1433" i="2"/>
  <c r="P1432" i="2"/>
  <c r="O1432" i="2"/>
  <c r="P1431" i="2"/>
  <c r="O1431" i="2"/>
  <c r="P1430" i="2"/>
  <c r="O1430" i="2"/>
  <c r="P1429" i="2"/>
  <c r="O1429" i="2"/>
  <c r="P1428" i="2"/>
  <c r="O1428" i="2"/>
  <c r="P1427" i="2"/>
  <c r="O1427" i="2"/>
  <c r="P1426" i="2"/>
  <c r="O1426" i="2"/>
  <c r="P1425" i="2"/>
  <c r="O1425" i="2"/>
  <c r="P1424" i="2"/>
  <c r="O1424" i="2"/>
  <c r="P1423" i="2"/>
  <c r="O1423" i="2"/>
  <c r="P1422" i="2"/>
  <c r="O1422" i="2"/>
  <c r="P1421" i="2"/>
  <c r="O1421" i="2"/>
  <c r="P1420" i="2"/>
  <c r="O1420" i="2"/>
  <c r="P1419" i="2"/>
  <c r="O1419" i="2"/>
  <c r="P1418" i="2"/>
  <c r="O1418" i="2"/>
  <c r="P1417" i="2"/>
  <c r="O1417" i="2"/>
  <c r="P1416" i="2"/>
  <c r="O1416" i="2"/>
  <c r="P1415" i="2"/>
  <c r="O1415" i="2"/>
  <c r="P1414" i="2"/>
  <c r="O1414" i="2"/>
  <c r="P1413" i="2"/>
  <c r="O1413" i="2"/>
  <c r="P1412" i="2"/>
  <c r="O1412" i="2"/>
  <c r="P1411" i="2"/>
  <c r="O1411" i="2"/>
  <c r="P1410" i="2"/>
  <c r="O1410" i="2"/>
  <c r="P1409" i="2"/>
  <c r="O1409" i="2"/>
  <c r="P1408" i="2"/>
  <c r="O1408" i="2"/>
  <c r="P1407" i="2"/>
  <c r="O1407" i="2"/>
  <c r="P1406" i="2"/>
  <c r="O1406" i="2"/>
  <c r="P1405" i="2"/>
  <c r="O1405" i="2"/>
  <c r="P1404" i="2"/>
  <c r="O1404" i="2"/>
  <c r="P1403" i="2"/>
  <c r="O1403" i="2"/>
  <c r="P1402" i="2"/>
  <c r="O1402" i="2"/>
  <c r="P1401" i="2"/>
  <c r="O1401" i="2"/>
  <c r="P1400" i="2"/>
  <c r="O1400" i="2"/>
  <c r="P1399" i="2"/>
  <c r="O1399" i="2"/>
  <c r="P1398" i="2"/>
  <c r="O1398" i="2"/>
  <c r="P1397" i="2"/>
  <c r="O1397" i="2"/>
  <c r="P1396" i="2"/>
  <c r="O1396" i="2"/>
  <c r="P1395" i="2"/>
  <c r="O1395" i="2"/>
  <c r="P1394" i="2"/>
  <c r="O1394" i="2"/>
  <c r="P1393" i="2"/>
  <c r="O1393" i="2"/>
  <c r="P1392" i="2"/>
  <c r="O1392" i="2"/>
  <c r="P1391" i="2"/>
  <c r="O1391" i="2"/>
  <c r="P1390" i="2"/>
  <c r="O1390" i="2"/>
  <c r="P1389" i="2"/>
  <c r="O1389" i="2"/>
  <c r="P1388" i="2"/>
  <c r="O1388" i="2"/>
  <c r="P1387" i="2"/>
  <c r="O1387" i="2"/>
  <c r="P1386" i="2"/>
  <c r="O1386" i="2"/>
  <c r="P1385" i="2"/>
  <c r="O1385" i="2"/>
  <c r="P1384" i="2"/>
  <c r="O1384" i="2"/>
  <c r="P1383" i="2"/>
  <c r="O1383" i="2"/>
  <c r="P1382" i="2"/>
  <c r="O1382" i="2"/>
  <c r="P1381" i="2"/>
  <c r="O1381" i="2"/>
  <c r="P1380" i="2"/>
  <c r="O1380" i="2"/>
  <c r="P1379" i="2"/>
  <c r="O1379" i="2"/>
  <c r="P1378" i="2"/>
  <c r="O1378" i="2"/>
  <c r="P1377" i="2"/>
  <c r="O1377" i="2"/>
  <c r="P1376" i="2"/>
  <c r="O1376" i="2"/>
  <c r="P1375" i="2"/>
  <c r="O1375" i="2"/>
  <c r="P1374" i="2"/>
  <c r="O1374" i="2"/>
  <c r="P1373" i="2"/>
  <c r="O1373" i="2"/>
  <c r="P1372" i="2"/>
  <c r="O1372" i="2"/>
  <c r="P1371" i="2"/>
  <c r="O1371" i="2"/>
  <c r="P1370" i="2"/>
  <c r="O1370" i="2"/>
  <c r="P1369" i="2"/>
  <c r="O1369" i="2"/>
  <c r="P1368" i="2"/>
  <c r="O1368" i="2"/>
  <c r="P1367" i="2"/>
  <c r="O1367" i="2"/>
  <c r="P1366" i="2"/>
  <c r="O1366" i="2"/>
  <c r="P1365" i="2"/>
  <c r="O1365" i="2"/>
  <c r="P1364" i="2"/>
  <c r="O1364" i="2"/>
  <c r="P1363" i="2"/>
  <c r="O1363" i="2"/>
  <c r="P1362" i="2"/>
  <c r="O1362" i="2"/>
  <c r="P1361" i="2"/>
  <c r="O1361" i="2"/>
  <c r="P1360" i="2"/>
  <c r="O1360" i="2"/>
  <c r="P1359" i="2"/>
  <c r="O1359" i="2"/>
  <c r="P1358" i="2"/>
  <c r="O1358" i="2"/>
  <c r="P1357" i="2"/>
  <c r="O1357" i="2"/>
  <c r="P1356" i="2"/>
  <c r="O1356" i="2"/>
  <c r="P1355" i="2"/>
  <c r="O1355" i="2"/>
  <c r="P1354" i="2"/>
  <c r="O1354" i="2"/>
  <c r="P1353" i="2"/>
  <c r="O1353" i="2"/>
  <c r="P1352" i="2"/>
  <c r="O1352" i="2"/>
  <c r="P1351" i="2"/>
  <c r="O1351" i="2"/>
  <c r="P1350" i="2"/>
  <c r="O1350" i="2"/>
  <c r="P1349" i="2"/>
  <c r="O1349" i="2"/>
  <c r="P1348" i="2"/>
  <c r="O1348" i="2"/>
  <c r="P1347" i="2"/>
  <c r="O1347" i="2"/>
  <c r="P1346" i="2"/>
  <c r="O1346" i="2"/>
  <c r="P1345" i="2"/>
  <c r="O1345" i="2"/>
  <c r="P1344" i="2"/>
  <c r="O1344" i="2"/>
  <c r="P1343" i="2"/>
  <c r="O1343" i="2"/>
  <c r="P1342" i="2"/>
  <c r="O1342" i="2"/>
  <c r="P1341" i="2"/>
  <c r="O1341" i="2"/>
  <c r="P1340" i="2"/>
  <c r="O1340" i="2"/>
  <c r="P1339" i="2"/>
  <c r="O1339" i="2"/>
  <c r="P1338" i="2"/>
  <c r="O1338" i="2"/>
  <c r="P1337" i="2"/>
  <c r="O1337" i="2"/>
  <c r="P1336" i="2"/>
  <c r="O1336" i="2"/>
  <c r="P1335" i="2"/>
  <c r="O1335" i="2"/>
  <c r="P1334" i="2"/>
  <c r="O1334" i="2"/>
  <c r="P1333" i="2"/>
  <c r="O1333" i="2"/>
  <c r="P1332" i="2"/>
  <c r="O1332" i="2"/>
  <c r="P1331" i="2"/>
  <c r="O1331" i="2"/>
  <c r="P1330" i="2"/>
  <c r="O1330" i="2"/>
  <c r="P1329" i="2"/>
  <c r="O1329" i="2"/>
  <c r="P1328" i="2"/>
  <c r="O1328" i="2"/>
  <c r="P1327" i="2"/>
  <c r="O1327" i="2"/>
  <c r="P1326" i="2"/>
  <c r="O1326" i="2"/>
  <c r="P1325" i="2"/>
  <c r="O1325" i="2"/>
  <c r="P1324" i="2"/>
  <c r="O1324" i="2"/>
  <c r="P1323" i="2"/>
  <c r="O1323" i="2"/>
  <c r="P1322" i="2"/>
  <c r="O1322" i="2"/>
  <c r="P1321" i="2"/>
  <c r="O1321" i="2"/>
  <c r="P1320" i="2"/>
  <c r="O1320" i="2"/>
  <c r="P1319" i="2"/>
  <c r="O1319" i="2"/>
  <c r="P1318" i="2"/>
  <c r="O1318" i="2"/>
  <c r="P1317" i="2"/>
  <c r="O1317" i="2"/>
  <c r="P1316" i="2"/>
  <c r="O1316" i="2"/>
  <c r="P1315" i="2"/>
  <c r="O1315" i="2"/>
  <c r="P1314" i="2"/>
  <c r="O1314" i="2"/>
  <c r="P1313" i="2"/>
  <c r="O1313" i="2"/>
  <c r="P1312" i="2"/>
  <c r="O1312" i="2"/>
  <c r="P1311" i="2"/>
  <c r="O1311" i="2"/>
  <c r="P1310" i="2"/>
  <c r="O1310" i="2"/>
  <c r="P1309" i="2"/>
  <c r="O1309" i="2"/>
  <c r="P1308" i="2"/>
  <c r="O1308" i="2"/>
  <c r="P1307" i="2"/>
  <c r="O1307" i="2"/>
  <c r="D1307" i="2"/>
  <c r="P1306" i="2"/>
  <c r="O1306" i="2"/>
  <c r="D1306" i="2"/>
  <c r="P1305" i="2"/>
  <c r="O1305" i="2"/>
  <c r="P1304" i="2"/>
  <c r="O1304" i="2"/>
  <c r="P1303" i="2"/>
  <c r="O1303" i="2"/>
  <c r="P1302" i="2"/>
  <c r="O1302" i="2"/>
  <c r="P1301" i="2"/>
  <c r="O1301" i="2"/>
  <c r="P1300" i="2"/>
  <c r="O1300" i="2"/>
  <c r="P1299" i="2"/>
  <c r="O1299" i="2"/>
  <c r="P1298" i="2"/>
  <c r="O1298" i="2"/>
  <c r="P1297" i="2"/>
  <c r="O1297" i="2"/>
  <c r="P1296" i="2"/>
  <c r="O1296" i="2"/>
  <c r="P1295" i="2"/>
  <c r="O1295" i="2"/>
  <c r="P1294" i="2"/>
  <c r="O1294" i="2"/>
  <c r="P1293" i="2"/>
  <c r="O1293" i="2"/>
  <c r="P1292" i="2"/>
  <c r="O1292" i="2"/>
  <c r="P1291" i="2"/>
  <c r="O1291" i="2"/>
  <c r="P1290" i="2"/>
  <c r="O1290" i="2"/>
  <c r="P1289" i="2"/>
  <c r="O1289" i="2"/>
  <c r="P1288" i="2"/>
  <c r="O1288" i="2"/>
  <c r="P1287" i="2"/>
  <c r="O1287" i="2"/>
  <c r="P1286" i="2"/>
  <c r="O1286" i="2"/>
  <c r="P1285" i="2"/>
  <c r="O1285" i="2"/>
  <c r="P1284" i="2"/>
  <c r="O1284" i="2"/>
  <c r="P1283" i="2"/>
  <c r="O1283" i="2"/>
  <c r="P1282" i="2"/>
  <c r="O1282" i="2"/>
  <c r="P1281" i="2"/>
  <c r="O1281" i="2"/>
  <c r="P1280" i="2"/>
  <c r="O1280" i="2"/>
  <c r="P1279" i="2"/>
  <c r="O1279" i="2"/>
  <c r="P1278" i="2"/>
  <c r="O1278" i="2"/>
  <c r="P1277" i="2"/>
  <c r="O1277" i="2"/>
  <c r="P1276" i="2"/>
  <c r="O1276" i="2"/>
  <c r="P1275" i="2"/>
  <c r="O1275" i="2"/>
  <c r="P1274" i="2"/>
  <c r="O1274" i="2"/>
  <c r="P1273" i="2"/>
  <c r="O1273" i="2"/>
  <c r="P1272" i="2"/>
  <c r="O1272" i="2"/>
  <c r="P1271" i="2"/>
  <c r="O1271" i="2"/>
  <c r="P1270" i="2"/>
  <c r="O1270" i="2"/>
  <c r="P1269" i="2"/>
  <c r="O1269" i="2"/>
  <c r="P1268" i="2"/>
  <c r="O1268" i="2"/>
  <c r="P1267" i="2"/>
  <c r="O1267" i="2"/>
  <c r="P1266" i="2"/>
  <c r="O1266" i="2"/>
  <c r="P1265" i="2"/>
  <c r="O1265" i="2"/>
  <c r="P1264" i="2"/>
  <c r="O1264" i="2"/>
  <c r="P1263" i="2"/>
  <c r="O1263" i="2"/>
  <c r="P1262" i="2"/>
  <c r="O1262" i="2"/>
  <c r="P1261" i="2"/>
  <c r="O1261" i="2"/>
  <c r="P1260" i="2"/>
  <c r="O1260" i="2"/>
  <c r="P1259" i="2"/>
  <c r="O1259" i="2"/>
  <c r="P1258" i="2"/>
  <c r="O1258" i="2"/>
  <c r="P1257" i="2"/>
  <c r="O1257" i="2"/>
  <c r="P1256" i="2"/>
  <c r="O1256" i="2"/>
  <c r="P1255" i="2"/>
  <c r="O1255" i="2"/>
  <c r="P1254" i="2"/>
  <c r="O1254" i="2"/>
  <c r="P1253" i="2"/>
  <c r="O1253" i="2"/>
  <c r="P1252" i="2"/>
  <c r="O1252" i="2"/>
  <c r="P1251" i="2"/>
  <c r="O1251" i="2"/>
  <c r="P1250" i="2"/>
  <c r="O1250" i="2"/>
  <c r="P1249" i="2"/>
  <c r="O1249" i="2"/>
  <c r="P1248" i="2"/>
  <c r="O1248" i="2"/>
  <c r="P1247" i="2"/>
  <c r="O1247" i="2"/>
  <c r="P1246" i="2"/>
  <c r="O1246" i="2"/>
  <c r="P1245" i="2"/>
  <c r="O1245" i="2"/>
  <c r="P1244" i="2"/>
  <c r="O1244" i="2"/>
  <c r="P1243" i="2"/>
  <c r="O1243" i="2"/>
  <c r="P1242" i="2"/>
  <c r="O1242" i="2"/>
  <c r="P1241" i="2"/>
  <c r="O1241" i="2"/>
  <c r="P1240" i="2"/>
  <c r="O1240" i="2"/>
  <c r="P1239" i="2"/>
  <c r="O1239" i="2"/>
  <c r="P1238" i="2"/>
  <c r="O1238" i="2"/>
  <c r="P1237" i="2"/>
  <c r="O1237" i="2"/>
  <c r="P1236" i="2"/>
  <c r="O1236" i="2"/>
  <c r="P1235" i="2"/>
  <c r="O1235" i="2"/>
  <c r="P1234" i="2"/>
  <c r="O1234" i="2"/>
  <c r="P1233" i="2"/>
  <c r="O1233" i="2"/>
  <c r="P1232" i="2"/>
  <c r="O1232" i="2"/>
  <c r="P1231" i="2"/>
  <c r="O1231" i="2"/>
  <c r="P1230" i="2"/>
  <c r="O1230" i="2"/>
  <c r="P1229" i="2"/>
  <c r="O1229" i="2"/>
  <c r="P1228" i="2"/>
  <c r="O1228" i="2"/>
  <c r="P1227" i="2"/>
  <c r="O1227" i="2"/>
  <c r="P1226" i="2"/>
  <c r="O1226" i="2"/>
  <c r="P1225" i="2"/>
  <c r="O1225" i="2"/>
  <c r="P1224" i="2"/>
  <c r="O1224" i="2"/>
  <c r="P1223" i="2"/>
  <c r="O1223" i="2"/>
  <c r="P1222" i="2"/>
  <c r="O1222" i="2"/>
  <c r="P1221" i="2"/>
  <c r="O1221" i="2"/>
  <c r="P1220" i="2"/>
  <c r="O1220" i="2"/>
  <c r="P1219" i="2"/>
  <c r="O1219" i="2"/>
  <c r="P1218" i="2"/>
  <c r="O1218" i="2"/>
  <c r="P1217" i="2"/>
  <c r="O1217" i="2"/>
  <c r="P1216" i="2"/>
  <c r="O1216" i="2"/>
  <c r="P1215" i="2"/>
  <c r="O1215" i="2"/>
  <c r="P1214" i="2"/>
  <c r="O1214" i="2"/>
  <c r="P1213" i="2"/>
  <c r="O1213" i="2"/>
  <c r="P1212" i="2"/>
  <c r="O1212" i="2"/>
  <c r="P1211" i="2"/>
  <c r="O1211" i="2"/>
  <c r="P1210" i="2"/>
  <c r="O1210" i="2"/>
  <c r="P1209" i="2"/>
  <c r="O1209" i="2"/>
  <c r="P1208" i="2"/>
  <c r="O1208" i="2"/>
  <c r="P1207" i="2"/>
  <c r="O1207" i="2"/>
  <c r="P1206" i="2"/>
  <c r="O1206" i="2"/>
  <c r="P1205" i="2"/>
  <c r="O1205" i="2"/>
  <c r="P1204" i="2"/>
  <c r="O1204" i="2"/>
  <c r="P1203" i="2"/>
  <c r="O1203" i="2"/>
  <c r="P1202" i="2"/>
  <c r="O1202" i="2"/>
  <c r="P1201" i="2"/>
  <c r="O1201" i="2"/>
  <c r="P1200" i="2"/>
  <c r="O1200" i="2"/>
  <c r="P1199" i="2"/>
  <c r="O1199" i="2"/>
  <c r="P1198" i="2"/>
  <c r="O1198" i="2"/>
  <c r="P1197" i="2"/>
  <c r="O1197" i="2"/>
  <c r="P1196" i="2"/>
  <c r="O1196" i="2"/>
  <c r="P1195" i="2"/>
  <c r="O1195" i="2"/>
  <c r="P1194" i="2"/>
  <c r="O1194" i="2"/>
  <c r="P1193" i="2"/>
  <c r="O1193" i="2"/>
  <c r="P1192" i="2"/>
  <c r="O1192" i="2"/>
  <c r="P1191" i="2"/>
  <c r="O1191" i="2"/>
  <c r="P1190" i="2"/>
  <c r="O1190" i="2"/>
  <c r="P1189" i="2"/>
  <c r="O1189" i="2"/>
  <c r="P1188" i="2"/>
  <c r="O1188" i="2"/>
  <c r="P1187" i="2"/>
  <c r="O1187" i="2"/>
  <c r="P1186" i="2"/>
  <c r="O1186" i="2"/>
  <c r="P1185" i="2"/>
  <c r="O1185" i="2"/>
  <c r="P1184" i="2"/>
  <c r="O1184" i="2"/>
  <c r="P1183" i="2"/>
  <c r="O1183" i="2"/>
  <c r="P1182" i="2"/>
  <c r="O1182" i="2"/>
  <c r="P1181" i="2"/>
  <c r="O1181" i="2"/>
  <c r="P1180" i="2"/>
  <c r="O1180" i="2"/>
  <c r="P1179" i="2"/>
  <c r="O1179" i="2"/>
  <c r="P1178" i="2"/>
  <c r="O1178" i="2"/>
  <c r="P1177" i="2"/>
  <c r="O1177" i="2"/>
  <c r="P1176" i="2"/>
  <c r="O1176" i="2"/>
  <c r="P1175" i="2"/>
  <c r="O1175" i="2"/>
  <c r="P1174" i="2"/>
  <c r="O1174" i="2"/>
  <c r="P1173" i="2"/>
  <c r="O1173" i="2"/>
  <c r="P1172" i="2"/>
  <c r="O1172" i="2"/>
  <c r="P1171" i="2"/>
  <c r="O1171" i="2"/>
  <c r="P1170" i="2"/>
  <c r="O1170" i="2"/>
  <c r="P1169" i="2"/>
  <c r="O1169" i="2"/>
  <c r="P1168" i="2"/>
  <c r="O1168" i="2"/>
  <c r="P1167" i="2"/>
  <c r="O1167" i="2"/>
  <c r="P1166" i="2"/>
  <c r="O1166" i="2"/>
  <c r="P1165" i="2"/>
  <c r="O1165" i="2"/>
  <c r="P1164" i="2"/>
  <c r="O1164" i="2"/>
  <c r="P1163" i="2"/>
  <c r="O1163" i="2"/>
  <c r="P1162" i="2"/>
  <c r="O1162" i="2"/>
  <c r="P1161" i="2"/>
  <c r="O1161" i="2"/>
  <c r="P1160" i="2"/>
  <c r="O1160" i="2"/>
  <c r="P1159" i="2"/>
  <c r="O1159" i="2"/>
  <c r="P1158" i="2"/>
  <c r="O1158" i="2"/>
  <c r="P1157" i="2"/>
  <c r="O1157" i="2"/>
  <c r="P1156" i="2"/>
  <c r="O1156" i="2"/>
  <c r="P1155" i="2"/>
  <c r="O1155" i="2"/>
  <c r="P1154" i="2"/>
  <c r="O1154" i="2"/>
  <c r="P1153" i="2"/>
  <c r="O1153" i="2"/>
  <c r="P1152" i="2"/>
  <c r="O1152" i="2"/>
  <c r="P1151" i="2"/>
  <c r="O1151" i="2"/>
  <c r="P1150" i="2"/>
  <c r="O1150" i="2"/>
  <c r="P1149" i="2"/>
  <c r="O1149" i="2"/>
  <c r="P1148" i="2"/>
  <c r="O1148" i="2"/>
  <c r="P1147" i="2"/>
  <c r="O1147" i="2"/>
  <c r="P1146" i="2"/>
  <c r="O1146" i="2"/>
  <c r="P1145" i="2"/>
  <c r="O1145" i="2"/>
  <c r="P1144" i="2"/>
  <c r="O1144" i="2"/>
  <c r="P1143" i="2"/>
  <c r="O1143" i="2"/>
  <c r="P1142" i="2"/>
  <c r="O1142" i="2"/>
  <c r="P1141" i="2"/>
  <c r="O1141" i="2"/>
  <c r="P1140" i="2"/>
  <c r="O1140" i="2"/>
  <c r="P1139" i="2"/>
  <c r="O1139" i="2"/>
  <c r="P1138" i="2"/>
  <c r="O1138" i="2"/>
  <c r="P1137" i="2"/>
  <c r="O1137" i="2"/>
  <c r="P1136" i="2"/>
  <c r="O1136" i="2"/>
  <c r="P1135" i="2"/>
  <c r="O1135" i="2"/>
  <c r="P1134" i="2"/>
  <c r="O1134" i="2"/>
  <c r="P1133" i="2"/>
  <c r="O1133" i="2"/>
  <c r="P1132" i="2"/>
  <c r="O1132" i="2"/>
  <c r="P1131" i="2"/>
  <c r="O1131" i="2"/>
  <c r="P1130" i="2"/>
  <c r="O1130" i="2"/>
  <c r="P1129" i="2"/>
  <c r="O1129" i="2"/>
  <c r="P1128" i="2"/>
  <c r="O1128" i="2"/>
  <c r="P1127" i="2"/>
  <c r="O1127" i="2"/>
  <c r="P1126" i="2"/>
  <c r="O1126" i="2"/>
  <c r="P1125" i="2"/>
  <c r="O1125" i="2"/>
  <c r="P1124" i="2"/>
  <c r="O1124" i="2"/>
  <c r="P1123" i="2"/>
  <c r="O1123" i="2"/>
  <c r="P1122" i="2"/>
  <c r="O1122" i="2"/>
  <c r="P1121" i="2"/>
  <c r="O1121" i="2"/>
  <c r="P1120" i="2"/>
  <c r="O1120" i="2"/>
  <c r="P1119" i="2"/>
  <c r="O1119" i="2"/>
  <c r="P1118" i="2"/>
  <c r="O1118" i="2"/>
  <c r="P1117" i="2"/>
  <c r="O1117" i="2"/>
  <c r="P1116" i="2"/>
  <c r="O1116" i="2"/>
  <c r="P1115" i="2"/>
  <c r="O1115" i="2"/>
  <c r="P1114" i="2"/>
  <c r="O1114" i="2"/>
  <c r="P1113" i="2"/>
  <c r="O1113" i="2"/>
  <c r="P1112" i="2"/>
  <c r="O1112" i="2"/>
  <c r="P1111" i="2"/>
  <c r="O1111" i="2"/>
  <c r="P1110" i="2"/>
  <c r="O1110" i="2"/>
  <c r="P1109" i="2"/>
  <c r="O1109" i="2"/>
  <c r="P1108" i="2"/>
  <c r="O1108" i="2"/>
  <c r="P1107" i="2"/>
  <c r="O1107" i="2"/>
  <c r="P1106" i="2"/>
  <c r="O1106" i="2"/>
  <c r="P1105" i="2"/>
  <c r="O1105" i="2"/>
  <c r="P1104" i="2"/>
  <c r="O1104" i="2"/>
  <c r="P1103" i="2"/>
  <c r="O1103" i="2"/>
  <c r="P1102" i="2"/>
  <c r="O1102" i="2"/>
  <c r="P1101" i="2"/>
  <c r="O1101" i="2"/>
  <c r="P1100" i="2"/>
  <c r="O1100" i="2"/>
  <c r="P1099" i="2"/>
  <c r="O1099" i="2"/>
  <c r="P1098" i="2"/>
  <c r="O1098" i="2"/>
  <c r="P1097" i="2"/>
  <c r="O1097" i="2"/>
  <c r="P1096" i="2"/>
  <c r="O1096" i="2"/>
  <c r="P1095" i="2"/>
  <c r="O1095" i="2"/>
  <c r="P1094" i="2"/>
  <c r="O1094" i="2"/>
  <c r="P1093" i="2"/>
  <c r="O1093" i="2"/>
  <c r="P1092" i="2"/>
  <c r="O1092" i="2"/>
  <c r="P1091" i="2"/>
  <c r="O1091" i="2"/>
  <c r="P1090" i="2"/>
  <c r="O1090" i="2"/>
  <c r="P1089" i="2"/>
  <c r="O1089" i="2"/>
  <c r="P1088" i="2"/>
  <c r="O1088" i="2"/>
  <c r="P1087" i="2"/>
  <c r="O1087" i="2"/>
  <c r="P1086" i="2"/>
  <c r="O1086" i="2"/>
  <c r="P1085" i="2"/>
  <c r="O1085" i="2"/>
  <c r="P1084" i="2"/>
  <c r="O1084" i="2"/>
  <c r="P1083" i="2"/>
  <c r="O1083" i="2"/>
  <c r="P1082" i="2"/>
  <c r="O1082" i="2"/>
  <c r="P1081" i="2"/>
  <c r="O1081" i="2"/>
  <c r="P1080" i="2"/>
  <c r="O1080" i="2"/>
  <c r="P1079" i="2"/>
  <c r="O1079" i="2"/>
  <c r="P1078" i="2"/>
  <c r="O1078" i="2"/>
  <c r="P1077" i="2"/>
  <c r="O1077" i="2"/>
  <c r="P1076" i="2"/>
  <c r="O1076" i="2"/>
  <c r="P1075" i="2"/>
  <c r="O1075" i="2"/>
  <c r="P1074" i="2"/>
  <c r="O1074" i="2"/>
  <c r="P1073" i="2"/>
  <c r="O1073" i="2"/>
  <c r="P1072" i="2"/>
  <c r="O1072" i="2"/>
  <c r="P1071" i="2"/>
  <c r="O1071" i="2"/>
  <c r="P1070" i="2"/>
  <c r="O1070" i="2"/>
  <c r="P1069" i="2"/>
  <c r="O1069" i="2"/>
  <c r="P1068" i="2"/>
  <c r="O1068" i="2"/>
  <c r="P1067" i="2"/>
  <c r="O1067" i="2"/>
  <c r="P1066" i="2"/>
  <c r="O1066" i="2"/>
  <c r="P1065" i="2"/>
  <c r="O1065" i="2"/>
  <c r="P1064" i="2"/>
  <c r="O1064" i="2"/>
  <c r="P1063" i="2"/>
  <c r="O1063" i="2"/>
  <c r="P1062" i="2"/>
  <c r="O1062" i="2"/>
  <c r="P1061" i="2"/>
  <c r="O1061" i="2"/>
  <c r="P1060" i="2"/>
  <c r="O1060" i="2"/>
  <c r="P1059" i="2"/>
  <c r="O1059" i="2"/>
  <c r="P1058" i="2"/>
  <c r="O1058" i="2"/>
  <c r="P1057" i="2"/>
  <c r="O1057" i="2"/>
  <c r="P1056" i="2"/>
  <c r="O1056" i="2"/>
  <c r="P1055" i="2"/>
  <c r="O1055" i="2"/>
  <c r="P1054" i="2"/>
  <c r="O1054" i="2"/>
  <c r="P1053" i="2"/>
  <c r="O1053" i="2"/>
  <c r="P1052" i="2"/>
  <c r="O1052" i="2"/>
  <c r="P1051" i="2"/>
  <c r="O1051" i="2"/>
  <c r="P1050" i="2"/>
  <c r="O1050" i="2"/>
  <c r="P1049" i="2"/>
  <c r="O1049" i="2"/>
  <c r="P1048" i="2"/>
  <c r="O1048" i="2"/>
  <c r="P1047" i="2"/>
  <c r="O1047" i="2"/>
  <c r="P1046" i="2"/>
  <c r="O1046" i="2"/>
  <c r="P1045" i="2"/>
  <c r="O1045" i="2"/>
  <c r="P1044" i="2"/>
  <c r="O1044" i="2"/>
  <c r="P1043" i="2"/>
  <c r="O1043" i="2"/>
  <c r="P1042" i="2"/>
  <c r="O1042" i="2"/>
  <c r="P1041" i="2"/>
  <c r="O1041" i="2"/>
  <c r="P1040" i="2"/>
  <c r="O1040" i="2"/>
  <c r="P1039" i="2"/>
  <c r="O1039" i="2"/>
  <c r="P1038" i="2"/>
  <c r="O1038" i="2"/>
  <c r="P1037" i="2"/>
  <c r="O1037" i="2"/>
  <c r="P1036" i="2"/>
  <c r="O1036" i="2"/>
  <c r="P1035" i="2"/>
  <c r="O1035" i="2"/>
  <c r="P1034" i="2"/>
  <c r="O1034" i="2"/>
  <c r="P1033" i="2"/>
  <c r="O1033" i="2"/>
  <c r="P1032" i="2"/>
  <c r="O1032" i="2"/>
  <c r="P1031" i="2"/>
  <c r="O1031" i="2"/>
  <c r="P1030" i="2"/>
  <c r="O1030" i="2"/>
  <c r="P1029" i="2"/>
  <c r="O1029" i="2"/>
  <c r="P1028" i="2"/>
  <c r="O1028" i="2"/>
  <c r="P1027" i="2"/>
  <c r="O1027" i="2"/>
  <c r="P1026" i="2"/>
  <c r="O1026" i="2"/>
  <c r="P1025" i="2"/>
  <c r="O1025" i="2"/>
  <c r="P1024" i="2"/>
  <c r="O1024" i="2"/>
  <c r="P1023" i="2"/>
  <c r="O1023" i="2"/>
  <c r="P1022" i="2"/>
  <c r="O1022" i="2"/>
  <c r="P1021" i="2"/>
  <c r="O1021" i="2"/>
  <c r="P1020" i="2"/>
  <c r="O1020" i="2"/>
  <c r="P1019" i="2"/>
  <c r="O1019" i="2"/>
  <c r="P1018" i="2"/>
  <c r="O1018" i="2"/>
  <c r="P1017" i="2"/>
  <c r="O1017" i="2"/>
  <c r="P1016" i="2"/>
  <c r="O1016" i="2"/>
  <c r="P1015" i="2"/>
  <c r="O1015" i="2"/>
  <c r="P1014" i="2"/>
  <c r="O1014" i="2"/>
  <c r="P1013" i="2"/>
  <c r="O1013" i="2"/>
  <c r="P1012" i="2"/>
  <c r="O1012" i="2"/>
  <c r="P1011" i="2"/>
  <c r="O1011" i="2"/>
  <c r="P1010" i="2"/>
  <c r="O1010" i="2"/>
  <c r="P1009" i="2"/>
  <c r="O1009" i="2"/>
  <c r="P1008" i="2"/>
  <c r="O1008" i="2"/>
  <c r="P1007" i="2"/>
  <c r="O1007" i="2"/>
  <c r="P1006" i="2"/>
  <c r="O1006" i="2"/>
  <c r="P1005" i="2"/>
  <c r="O1005" i="2"/>
  <c r="P1004" i="2"/>
  <c r="O1004" i="2"/>
  <c r="P1003" i="2"/>
  <c r="O1003" i="2"/>
  <c r="P1002" i="2"/>
  <c r="O1002" i="2"/>
  <c r="P1001" i="2"/>
  <c r="O1001" i="2"/>
  <c r="P1000" i="2"/>
  <c r="O1000" i="2"/>
  <c r="P999" i="2"/>
  <c r="O999" i="2"/>
  <c r="P998" i="2"/>
  <c r="O998" i="2"/>
  <c r="P997" i="2"/>
  <c r="O997" i="2"/>
  <c r="P996" i="2"/>
  <c r="O996" i="2"/>
  <c r="P995" i="2"/>
  <c r="O995" i="2"/>
  <c r="P994" i="2"/>
  <c r="O994" i="2"/>
  <c r="P993" i="2"/>
  <c r="O993" i="2"/>
  <c r="P992" i="2"/>
  <c r="O992" i="2"/>
  <c r="P991" i="2"/>
  <c r="O991" i="2"/>
  <c r="P990" i="2"/>
  <c r="O990" i="2"/>
  <c r="P989" i="2"/>
  <c r="O989" i="2"/>
  <c r="P988" i="2"/>
  <c r="O988" i="2"/>
  <c r="P987" i="2"/>
  <c r="O987" i="2"/>
  <c r="P986" i="2"/>
  <c r="O986" i="2"/>
  <c r="P985" i="2"/>
  <c r="O985" i="2"/>
  <c r="P984" i="2"/>
  <c r="O984" i="2"/>
  <c r="P983" i="2"/>
  <c r="O983" i="2"/>
  <c r="P982" i="2"/>
  <c r="O982" i="2"/>
  <c r="P981" i="2"/>
  <c r="O981" i="2"/>
  <c r="P980" i="2"/>
  <c r="O980" i="2"/>
  <c r="P979" i="2"/>
  <c r="O979" i="2"/>
  <c r="P978" i="2"/>
  <c r="O978" i="2"/>
  <c r="P977" i="2"/>
  <c r="O977" i="2"/>
  <c r="P976" i="2"/>
  <c r="O976" i="2"/>
  <c r="P975" i="2"/>
  <c r="O975" i="2"/>
  <c r="P974" i="2"/>
  <c r="O974" i="2"/>
  <c r="P973" i="2"/>
  <c r="O973" i="2"/>
  <c r="P972" i="2"/>
  <c r="O972" i="2"/>
  <c r="P971" i="2"/>
  <c r="O971" i="2"/>
  <c r="P970" i="2"/>
  <c r="O970" i="2"/>
  <c r="P969" i="2"/>
  <c r="O969" i="2"/>
  <c r="P968" i="2"/>
  <c r="O968" i="2"/>
  <c r="P967" i="2"/>
  <c r="O967" i="2"/>
  <c r="P966" i="2"/>
  <c r="O966" i="2"/>
  <c r="P965" i="2"/>
  <c r="O965" i="2"/>
  <c r="P964" i="2"/>
  <c r="O964" i="2"/>
  <c r="P963" i="2"/>
  <c r="O963" i="2"/>
  <c r="P962" i="2"/>
  <c r="O962" i="2"/>
  <c r="P961" i="2"/>
  <c r="O961" i="2"/>
  <c r="P960" i="2"/>
  <c r="O960" i="2"/>
  <c r="P959" i="2"/>
  <c r="O959" i="2"/>
  <c r="P958" i="2"/>
  <c r="O958" i="2"/>
  <c r="P957" i="2"/>
  <c r="O957" i="2"/>
  <c r="P956" i="2"/>
  <c r="O956" i="2"/>
  <c r="P955" i="2"/>
  <c r="O955" i="2"/>
  <c r="P954" i="2"/>
  <c r="O954" i="2"/>
  <c r="P953" i="2"/>
  <c r="O953" i="2"/>
  <c r="P952" i="2"/>
  <c r="O952" i="2"/>
  <c r="P951" i="2"/>
  <c r="O951" i="2"/>
  <c r="P950" i="2"/>
  <c r="O950" i="2"/>
  <c r="P949" i="2"/>
  <c r="O949" i="2"/>
  <c r="P948" i="2"/>
  <c r="O948" i="2"/>
  <c r="P947" i="2"/>
  <c r="O947" i="2"/>
  <c r="P946" i="2"/>
  <c r="O946" i="2"/>
  <c r="P945" i="2"/>
  <c r="O945" i="2"/>
  <c r="P944" i="2"/>
  <c r="O944" i="2"/>
  <c r="P943" i="2"/>
  <c r="O943" i="2"/>
  <c r="P942" i="2"/>
  <c r="O942" i="2"/>
  <c r="P941" i="2"/>
  <c r="O941" i="2"/>
  <c r="P940" i="2"/>
  <c r="O940" i="2"/>
  <c r="P939" i="2"/>
  <c r="O939" i="2"/>
  <c r="P938" i="2"/>
  <c r="O938" i="2"/>
  <c r="P937" i="2"/>
  <c r="O937" i="2"/>
  <c r="P936" i="2"/>
  <c r="O936" i="2"/>
  <c r="P935" i="2"/>
  <c r="O935" i="2"/>
  <c r="P934" i="2"/>
  <c r="O934" i="2"/>
  <c r="P933" i="2"/>
  <c r="O933" i="2"/>
  <c r="P932" i="2"/>
  <c r="O932" i="2"/>
  <c r="P931" i="2"/>
  <c r="O931" i="2"/>
  <c r="P930" i="2"/>
  <c r="O930" i="2"/>
  <c r="P929" i="2"/>
  <c r="O929" i="2"/>
  <c r="P928" i="2"/>
  <c r="O928" i="2"/>
  <c r="P927" i="2"/>
  <c r="O927" i="2"/>
  <c r="P926" i="2"/>
  <c r="O926" i="2"/>
  <c r="P925" i="2"/>
  <c r="O925" i="2"/>
  <c r="P924" i="2"/>
  <c r="O924" i="2"/>
  <c r="P923" i="2"/>
  <c r="O923" i="2"/>
  <c r="P922" i="2"/>
  <c r="O922" i="2"/>
  <c r="P921" i="2"/>
  <c r="O921" i="2"/>
  <c r="P920" i="2"/>
  <c r="O920" i="2"/>
  <c r="P919" i="2"/>
  <c r="O919" i="2"/>
  <c r="P918" i="2"/>
  <c r="O918" i="2"/>
  <c r="P917" i="2"/>
  <c r="O917" i="2"/>
  <c r="P916" i="2"/>
  <c r="O916" i="2"/>
  <c r="P915" i="2"/>
  <c r="O915" i="2"/>
  <c r="P914" i="2"/>
  <c r="O914" i="2"/>
  <c r="P913" i="2"/>
  <c r="O913" i="2"/>
  <c r="P912" i="2"/>
  <c r="O912" i="2"/>
  <c r="P911" i="2"/>
  <c r="O911" i="2"/>
  <c r="P910" i="2"/>
  <c r="O910" i="2"/>
  <c r="P909" i="2"/>
  <c r="O909" i="2"/>
  <c r="P908" i="2"/>
  <c r="O908" i="2"/>
  <c r="P907" i="2"/>
  <c r="O907" i="2"/>
  <c r="P906" i="2"/>
  <c r="O906" i="2"/>
  <c r="P905" i="2"/>
  <c r="O905" i="2"/>
  <c r="P904" i="2"/>
  <c r="O904" i="2"/>
  <c r="P903" i="2"/>
  <c r="O903" i="2"/>
  <c r="P902" i="2"/>
  <c r="O902" i="2"/>
  <c r="P901" i="2"/>
  <c r="O901" i="2"/>
  <c r="P900" i="2"/>
  <c r="O900" i="2"/>
  <c r="P899" i="2"/>
  <c r="O899" i="2"/>
  <c r="P898" i="2"/>
  <c r="O898" i="2"/>
  <c r="P897" i="2"/>
  <c r="O897" i="2"/>
  <c r="P896" i="2"/>
  <c r="O896" i="2"/>
  <c r="P895" i="2"/>
  <c r="O895" i="2"/>
  <c r="P894" i="2"/>
  <c r="O894" i="2"/>
  <c r="P893" i="2"/>
  <c r="O893" i="2"/>
  <c r="P892" i="2"/>
  <c r="O892" i="2"/>
  <c r="P891" i="2"/>
  <c r="O891" i="2"/>
  <c r="P890" i="2"/>
  <c r="O890" i="2"/>
  <c r="P889" i="2"/>
  <c r="O889" i="2"/>
  <c r="P888" i="2"/>
  <c r="O888" i="2"/>
  <c r="P887" i="2"/>
  <c r="O887" i="2"/>
  <c r="P886" i="2"/>
  <c r="O886" i="2"/>
  <c r="P885" i="2"/>
  <c r="O885" i="2"/>
  <c r="P884" i="2"/>
  <c r="O884" i="2"/>
  <c r="P883" i="2"/>
  <c r="O883" i="2"/>
  <c r="P882" i="2"/>
  <c r="O882" i="2"/>
  <c r="P881" i="2"/>
  <c r="O881" i="2"/>
  <c r="P880" i="2"/>
  <c r="O880" i="2"/>
  <c r="P879" i="2"/>
  <c r="O879" i="2"/>
  <c r="P878" i="2"/>
  <c r="O878" i="2"/>
  <c r="P877" i="2"/>
  <c r="O877" i="2"/>
  <c r="P876" i="2"/>
  <c r="O876" i="2"/>
  <c r="P875" i="2"/>
  <c r="O875" i="2"/>
  <c r="P874" i="2"/>
  <c r="O874" i="2"/>
  <c r="P873" i="2"/>
  <c r="O873" i="2"/>
  <c r="P872" i="2"/>
  <c r="O872" i="2"/>
  <c r="P871" i="2"/>
  <c r="O871" i="2"/>
  <c r="P870" i="2"/>
  <c r="O870" i="2"/>
  <c r="P869" i="2"/>
  <c r="O869" i="2"/>
  <c r="P868" i="2"/>
  <c r="O868" i="2"/>
  <c r="P867" i="2"/>
  <c r="O867" i="2"/>
  <c r="P866" i="2"/>
  <c r="O866" i="2"/>
  <c r="P865" i="2"/>
  <c r="O865" i="2"/>
  <c r="P864" i="2"/>
  <c r="O864" i="2"/>
  <c r="P863" i="2"/>
  <c r="O863" i="2"/>
  <c r="P862" i="2"/>
  <c r="O862" i="2"/>
  <c r="P861" i="2"/>
  <c r="O861" i="2"/>
  <c r="P860" i="2"/>
  <c r="O860" i="2"/>
  <c r="P859" i="2"/>
  <c r="O859" i="2"/>
  <c r="P858" i="2"/>
  <c r="O858" i="2"/>
  <c r="P857" i="2"/>
  <c r="O857" i="2"/>
  <c r="P856" i="2"/>
  <c r="O856" i="2"/>
  <c r="P855" i="2"/>
  <c r="O855" i="2"/>
  <c r="P854" i="2"/>
  <c r="O854" i="2"/>
  <c r="P853" i="2"/>
  <c r="O853" i="2"/>
  <c r="P852" i="2"/>
  <c r="O852" i="2"/>
  <c r="P851" i="2"/>
  <c r="O851" i="2"/>
  <c r="P850" i="2"/>
  <c r="O850" i="2"/>
  <c r="P849" i="2"/>
  <c r="O849" i="2"/>
  <c r="P848" i="2"/>
  <c r="O848" i="2"/>
  <c r="P847" i="2"/>
  <c r="O847" i="2"/>
  <c r="P846" i="2"/>
  <c r="O846" i="2"/>
  <c r="P845" i="2"/>
  <c r="O845" i="2"/>
  <c r="P844" i="2"/>
  <c r="O844" i="2"/>
  <c r="P843" i="2"/>
  <c r="O843" i="2"/>
  <c r="P842" i="2"/>
  <c r="O842" i="2"/>
  <c r="P841" i="2"/>
  <c r="O841" i="2"/>
  <c r="P840" i="2"/>
  <c r="O840" i="2"/>
  <c r="P839" i="2"/>
  <c r="O839" i="2"/>
  <c r="P838" i="2"/>
  <c r="O838" i="2"/>
  <c r="P837" i="2"/>
  <c r="O837" i="2"/>
  <c r="P836" i="2"/>
  <c r="O836" i="2"/>
  <c r="P835" i="2"/>
  <c r="O835" i="2"/>
  <c r="P834" i="2"/>
  <c r="O834" i="2"/>
  <c r="P833" i="2"/>
  <c r="O833" i="2"/>
  <c r="P832" i="2"/>
  <c r="O832" i="2"/>
  <c r="P831" i="2"/>
  <c r="O831" i="2"/>
  <c r="P830" i="2"/>
  <c r="O830" i="2"/>
  <c r="P829" i="2"/>
  <c r="O829" i="2"/>
  <c r="P828" i="2"/>
  <c r="O828" i="2"/>
  <c r="P827" i="2"/>
  <c r="O827" i="2"/>
  <c r="P826" i="2"/>
  <c r="O826" i="2"/>
  <c r="P825" i="2"/>
  <c r="O825" i="2"/>
  <c r="P824" i="2"/>
  <c r="O824" i="2"/>
  <c r="P823" i="2"/>
  <c r="O823" i="2"/>
  <c r="P822" i="2"/>
  <c r="O822" i="2"/>
  <c r="P821" i="2"/>
  <c r="O821" i="2"/>
  <c r="P820" i="2"/>
  <c r="O820" i="2"/>
  <c r="P819" i="2"/>
  <c r="O819" i="2"/>
  <c r="P818" i="2"/>
  <c r="O818" i="2"/>
  <c r="P817" i="2"/>
  <c r="O817" i="2"/>
  <c r="P816" i="2"/>
  <c r="O816" i="2"/>
  <c r="P815" i="2"/>
  <c r="O815" i="2"/>
  <c r="P814" i="2"/>
  <c r="O814" i="2"/>
  <c r="P813" i="2"/>
  <c r="O813" i="2"/>
  <c r="P812" i="2"/>
  <c r="O812" i="2"/>
  <c r="P811" i="2"/>
  <c r="O811" i="2"/>
  <c r="P810" i="2"/>
  <c r="O810" i="2"/>
  <c r="P809" i="2"/>
  <c r="O809" i="2"/>
  <c r="P808" i="2"/>
  <c r="O808" i="2"/>
  <c r="P807" i="2"/>
  <c r="O807" i="2"/>
  <c r="P806" i="2"/>
  <c r="O806" i="2"/>
  <c r="P805" i="2"/>
  <c r="O805" i="2"/>
  <c r="P804" i="2"/>
  <c r="O804" i="2"/>
  <c r="P803" i="2"/>
  <c r="O803" i="2"/>
  <c r="P802" i="2"/>
  <c r="O802" i="2"/>
  <c r="P801" i="2"/>
  <c r="O801" i="2"/>
  <c r="P800" i="2"/>
  <c r="O800" i="2"/>
  <c r="P799" i="2"/>
  <c r="O799" i="2"/>
  <c r="P798" i="2"/>
  <c r="O798" i="2"/>
  <c r="P797" i="2"/>
  <c r="O797" i="2"/>
  <c r="P796" i="2"/>
  <c r="O796" i="2"/>
  <c r="P795" i="2"/>
  <c r="O795" i="2"/>
  <c r="P794" i="2"/>
  <c r="O794" i="2"/>
  <c r="P793" i="2"/>
  <c r="O793" i="2"/>
  <c r="P792" i="2"/>
  <c r="O792" i="2"/>
  <c r="E792" i="2"/>
  <c r="P791" i="2"/>
  <c r="O791" i="2"/>
  <c r="E791" i="2"/>
  <c r="D791" i="2"/>
  <c r="P790" i="2"/>
  <c r="O790" i="2"/>
  <c r="P789" i="2"/>
  <c r="O789" i="2"/>
  <c r="P788" i="2"/>
  <c r="O788" i="2"/>
  <c r="P787" i="2"/>
  <c r="O787" i="2"/>
  <c r="P786" i="2"/>
  <c r="O786" i="2"/>
  <c r="P785" i="2"/>
  <c r="O785" i="2"/>
  <c r="P784" i="2"/>
  <c r="O784" i="2"/>
  <c r="P783" i="2"/>
  <c r="O783" i="2"/>
  <c r="P782" i="2"/>
  <c r="O782" i="2"/>
  <c r="P781" i="2"/>
  <c r="O781" i="2"/>
  <c r="P780" i="2"/>
  <c r="O780" i="2"/>
  <c r="P779" i="2"/>
  <c r="O779" i="2"/>
  <c r="P778" i="2"/>
  <c r="O778" i="2"/>
  <c r="P777" i="2"/>
  <c r="O777" i="2"/>
  <c r="P776" i="2"/>
  <c r="O776" i="2"/>
  <c r="P775" i="2"/>
  <c r="O775" i="2"/>
  <c r="P774" i="2"/>
  <c r="O774" i="2"/>
  <c r="P773" i="2"/>
  <c r="O773" i="2"/>
  <c r="P772" i="2"/>
  <c r="O772" i="2"/>
  <c r="P771" i="2"/>
  <c r="O771" i="2"/>
  <c r="P770" i="2"/>
  <c r="O770" i="2"/>
  <c r="P769" i="2"/>
  <c r="O769" i="2"/>
  <c r="P768" i="2"/>
  <c r="O768" i="2"/>
  <c r="P767" i="2"/>
  <c r="O767" i="2"/>
  <c r="P766" i="2"/>
  <c r="O766" i="2"/>
  <c r="P765" i="2"/>
  <c r="O765" i="2"/>
  <c r="P764" i="2"/>
  <c r="O764" i="2"/>
  <c r="P763" i="2"/>
  <c r="O763" i="2"/>
  <c r="P762" i="2"/>
  <c r="O762" i="2"/>
  <c r="P761" i="2"/>
  <c r="O761" i="2"/>
  <c r="P760" i="2"/>
  <c r="O760" i="2"/>
  <c r="P759" i="2"/>
  <c r="O759" i="2"/>
  <c r="P758" i="2"/>
  <c r="O758" i="2"/>
  <c r="P757" i="2"/>
  <c r="O757" i="2"/>
  <c r="P756" i="2"/>
  <c r="O756" i="2"/>
  <c r="P755" i="2"/>
  <c r="O755" i="2"/>
  <c r="P754" i="2"/>
  <c r="O754" i="2"/>
  <c r="P753" i="2"/>
  <c r="O753" i="2"/>
  <c r="P752" i="2"/>
  <c r="O752" i="2"/>
  <c r="P751" i="2"/>
  <c r="O751" i="2"/>
  <c r="P750" i="2"/>
  <c r="O750" i="2"/>
  <c r="P749" i="2"/>
  <c r="O749" i="2"/>
  <c r="P748" i="2"/>
  <c r="O748" i="2"/>
  <c r="P747" i="2"/>
  <c r="O747" i="2"/>
  <c r="P746" i="2"/>
  <c r="O746" i="2"/>
  <c r="P745" i="2"/>
  <c r="O745" i="2"/>
  <c r="P744" i="2"/>
  <c r="O744" i="2"/>
  <c r="P743" i="2"/>
  <c r="O743" i="2"/>
  <c r="P742" i="2"/>
  <c r="O742" i="2"/>
  <c r="P741" i="2"/>
  <c r="O741" i="2"/>
  <c r="P740" i="2"/>
  <c r="O740" i="2"/>
  <c r="P739" i="2"/>
  <c r="O739" i="2"/>
  <c r="P738" i="2"/>
  <c r="O738" i="2"/>
  <c r="P737" i="2"/>
  <c r="O737" i="2"/>
  <c r="P736" i="2"/>
  <c r="O736" i="2"/>
  <c r="P735" i="2"/>
  <c r="O735" i="2"/>
  <c r="P734" i="2"/>
  <c r="O734" i="2"/>
  <c r="P733" i="2"/>
  <c r="O733" i="2"/>
  <c r="P732" i="2"/>
  <c r="O732" i="2"/>
  <c r="P731" i="2"/>
  <c r="O731" i="2"/>
  <c r="P730" i="2"/>
  <c r="O730" i="2"/>
  <c r="P729" i="2"/>
  <c r="O729" i="2"/>
  <c r="P728" i="2"/>
  <c r="O728" i="2"/>
  <c r="P727" i="2"/>
  <c r="O727" i="2"/>
  <c r="P726" i="2"/>
  <c r="O726" i="2"/>
  <c r="P725" i="2"/>
  <c r="O725" i="2"/>
  <c r="P724" i="2"/>
  <c r="O724" i="2"/>
  <c r="P723" i="2"/>
  <c r="O723" i="2"/>
  <c r="P722" i="2"/>
  <c r="O722" i="2"/>
  <c r="P721" i="2"/>
  <c r="O721" i="2"/>
  <c r="P720" i="2"/>
  <c r="O720" i="2"/>
  <c r="P719" i="2"/>
  <c r="O719" i="2"/>
  <c r="P718" i="2"/>
  <c r="O718" i="2"/>
  <c r="P717" i="2"/>
  <c r="O717" i="2"/>
  <c r="P716" i="2"/>
  <c r="O716" i="2"/>
  <c r="P715" i="2"/>
  <c r="O715" i="2"/>
  <c r="P714" i="2"/>
  <c r="O714" i="2"/>
  <c r="P713" i="2"/>
  <c r="O713" i="2"/>
  <c r="P712" i="2"/>
  <c r="O712" i="2"/>
  <c r="P711" i="2"/>
  <c r="O711" i="2"/>
  <c r="P710" i="2"/>
  <c r="O710" i="2"/>
  <c r="P709" i="2"/>
  <c r="O709" i="2"/>
  <c r="P708" i="2"/>
  <c r="O708" i="2"/>
  <c r="P707" i="2"/>
  <c r="O707" i="2"/>
  <c r="P706" i="2"/>
  <c r="O706" i="2"/>
  <c r="P705" i="2"/>
  <c r="O705" i="2"/>
  <c r="P704" i="2"/>
  <c r="O704" i="2"/>
  <c r="P703" i="2"/>
  <c r="O703" i="2"/>
  <c r="P702" i="2"/>
  <c r="O702" i="2"/>
  <c r="P701" i="2"/>
  <c r="O701" i="2"/>
  <c r="P700" i="2"/>
  <c r="O700" i="2"/>
  <c r="P699" i="2"/>
  <c r="O699" i="2"/>
  <c r="P698" i="2"/>
  <c r="O698" i="2"/>
  <c r="P697" i="2"/>
  <c r="O697" i="2"/>
  <c r="P696" i="2"/>
  <c r="O696" i="2"/>
  <c r="P695" i="2"/>
  <c r="O695" i="2"/>
  <c r="P694" i="2"/>
  <c r="O694" i="2"/>
  <c r="P693" i="2"/>
  <c r="O693" i="2"/>
  <c r="P692" i="2"/>
  <c r="O692" i="2"/>
  <c r="P691" i="2"/>
  <c r="O691" i="2"/>
  <c r="P690" i="2"/>
  <c r="O690" i="2"/>
  <c r="P689" i="2"/>
  <c r="O689" i="2"/>
  <c r="P688" i="2"/>
  <c r="O688" i="2"/>
  <c r="P687" i="2"/>
  <c r="O687" i="2"/>
  <c r="P686" i="2"/>
  <c r="O686" i="2"/>
  <c r="P685" i="2"/>
  <c r="O685" i="2"/>
  <c r="P684" i="2"/>
  <c r="O684" i="2"/>
  <c r="P683" i="2"/>
  <c r="O683" i="2"/>
  <c r="P682" i="2"/>
  <c r="O682" i="2"/>
  <c r="P681" i="2"/>
  <c r="O681" i="2"/>
  <c r="P680" i="2"/>
  <c r="O680" i="2"/>
  <c r="P679" i="2"/>
  <c r="O679" i="2"/>
  <c r="P678" i="2"/>
  <c r="O678" i="2"/>
  <c r="P677" i="2"/>
  <c r="O677" i="2"/>
  <c r="P676" i="2"/>
  <c r="O676" i="2"/>
  <c r="P675" i="2"/>
  <c r="O675" i="2"/>
  <c r="P674" i="2"/>
  <c r="O674" i="2"/>
  <c r="P673" i="2"/>
  <c r="O673" i="2"/>
  <c r="P672" i="2"/>
  <c r="O672" i="2"/>
  <c r="P671" i="2"/>
  <c r="O671" i="2"/>
  <c r="P670" i="2"/>
  <c r="O670" i="2"/>
  <c r="P669" i="2"/>
  <c r="O669" i="2"/>
  <c r="P668" i="2"/>
  <c r="O668" i="2"/>
  <c r="P667" i="2"/>
  <c r="O667" i="2"/>
  <c r="P666" i="2"/>
  <c r="O666" i="2"/>
  <c r="P665" i="2"/>
  <c r="O665" i="2"/>
  <c r="P664" i="2"/>
  <c r="O664" i="2"/>
  <c r="P663" i="2"/>
  <c r="O663" i="2"/>
  <c r="P662" i="2"/>
  <c r="O662" i="2"/>
  <c r="P661" i="2"/>
  <c r="O661" i="2"/>
  <c r="P660" i="2"/>
  <c r="O660" i="2"/>
  <c r="P659" i="2"/>
  <c r="O659" i="2"/>
  <c r="P658" i="2"/>
  <c r="O658" i="2"/>
  <c r="P657" i="2"/>
  <c r="O657" i="2"/>
  <c r="P656" i="2"/>
  <c r="O656" i="2"/>
  <c r="P655" i="2"/>
  <c r="O655" i="2"/>
  <c r="P654" i="2"/>
  <c r="O654" i="2"/>
  <c r="P653" i="2"/>
  <c r="O653" i="2"/>
  <c r="P652" i="2"/>
  <c r="O652" i="2"/>
  <c r="P651" i="2"/>
  <c r="O651" i="2"/>
  <c r="P650" i="2"/>
  <c r="O650" i="2"/>
  <c r="P649" i="2"/>
  <c r="O649" i="2"/>
  <c r="P648" i="2"/>
  <c r="O648" i="2"/>
  <c r="P647" i="2"/>
  <c r="O647" i="2"/>
  <c r="P646" i="2"/>
  <c r="O646" i="2"/>
  <c r="P645" i="2"/>
  <c r="O645" i="2"/>
  <c r="P644" i="2"/>
  <c r="O644" i="2"/>
  <c r="P643" i="2"/>
  <c r="O643" i="2"/>
  <c r="P642" i="2"/>
  <c r="O642" i="2"/>
  <c r="P641" i="2"/>
  <c r="O641" i="2"/>
  <c r="P640" i="2"/>
  <c r="O640" i="2"/>
  <c r="P639" i="2"/>
  <c r="O639" i="2"/>
  <c r="P638" i="2"/>
  <c r="O638" i="2"/>
  <c r="P637" i="2"/>
  <c r="O637" i="2"/>
  <c r="P636" i="2"/>
  <c r="O636" i="2"/>
  <c r="P635" i="2"/>
  <c r="O635" i="2"/>
  <c r="P634" i="2"/>
  <c r="O634" i="2"/>
  <c r="P633" i="2"/>
  <c r="O633" i="2"/>
  <c r="P632" i="2"/>
  <c r="O632" i="2"/>
  <c r="P631" i="2"/>
  <c r="O631" i="2"/>
  <c r="P630" i="2"/>
  <c r="O630" i="2"/>
  <c r="P629" i="2"/>
  <c r="O629" i="2"/>
  <c r="P628" i="2"/>
  <c r="O628" i="2"/>
  <c r="P627" i="2"/>
  <c r="O627" i="2"/>
  <c r="P626" i="2"/>
  <c r="O626" i="2"/>
  <c r="P625" i="2"/>
  <c r="O625" i="2"/>
  <c r="P624" i="2"/>
  <c r="O624" i="2"/>
  <c r="P623" i="2"/>
  <c r="O623" i="2"/>
  <c r="P622" i="2"/>
  <c r="O622" i="2"/>
  <c r="P621" i="2"/>
  <c r="O621" i="2"/>
  <c r="P620" i="2"/>
  <c r="O620" i="2"/>
  <c r="P619" i="2"/>
  <c r="O619" i="2"/>
  <c r="P618" i="2"/>
  <c r="O618" i="2"/>
  <c r="P617" i="2"/>
  <c r="O617" i="2"/>
  <c r="P616" i="2"/>
  <c r="O616" i="2"/>
  <c r="P615" i="2"/>
  <c r="O615" i="2"/>
  <c r="P614" i="2"/>
  <c r="O614" i="2"/>
  <c r="P613" i="2"/>
  <c r="O613" i="2"/>
  <c r="P612" i="2"/>
  <c r="O612" i="2"/>
  <c r="P611" i="2"/>
  <c r="O611" i="2"/>
  <c r="P610" i="2"/>
  <c r="O610" i="2"/>
  <c r="P609" i="2"/>
  <c r="O609" i="2"/>
  <c r="P608" i="2"/>
  <c r="O608" i="2"/>
  <c r="P607" i="2"/>
  <c r="O607" i="2"/>
  <c r="P606" i="2"/>
  <c r="O606" i="2"/>
  <c r="P605" i="2"/>
  <c r="O605" i="2"/>
  <c r="P604" i="2"/>
  <c r="O604" i="2"/>
  <c r="P603" i="2"/>
  <c r="O603" i="2"/>
  <c r="P602" i="2"/>
  <c r="O602" i="2"/>
  <c r="P601" i="2"/>
  <c r="O601" i="2"/>
  <c r="P600" i="2"/>
  <c r="O600" i="2"/>
  <c r="P599" i="2"/>
  <c r="O599" i="2"/>
  <c r="P598" i="2"/>
  <c r="O598" i="2"/>
  <c r="P597" i="2"/>
  <c r="O597" i="2"/>
  <c r="P596" i="2"/>
  <c r="O596" i="2"/>
  <c r="P595" i="2"/>
  <c r="O595" i="2"/>
  <c r="P594" i="2"/>
  <c r="O594" i="2"/>
  <c r="P593" i="2"/>
  <c r="O593" i="2"/>
  <c r="P592" i="2"/>
  <c r="O592" i="2"/>
  <c r="P591" i="2"/>
  <c r="O591" i="2"/>
  <c r="P590" i="2"/>
  <c r="O590" i="2"/>
  <c r="P589" i="2"/>
  <c r="O589" i="2"/>
  <c r="P588" i="2"/>
  <c r="O588" i="2"/>
  <c r="P587" i="2"/>
  <c r="O587" i="2"/>
  <c r="P586" i="2"/>
  <c r="O586" i="2"/>
  <c r="P585" i="2"/>
  <c r="O585" i="2"/>
  <c r="P584" i="2"/>
  <c r="O584" i="2"/>
  <c r="P583" i="2"/>
  <c r="O583" i="2"/>
  <c r="P582" i="2"/>
  <c r="O582" i="2"/>
  <c r="P581" i="2"/>
  <c r="O581" i="2"/>
  <c r="P580" i="2"/>
  <c r="O580" i="2"/>
  <c r="P579" i="2"/>
  <c r="O579" i="2"/>
  <c r="P578" i="2"/>
  <c r="O578" i="2"/>
  <c r="P577" i="2"/>
  <c r="O577" i="2"/>
  <c r="D577" i="2"/>
  <c r="P576" i="2"/>
  <c r="O576" i="2"/>
  <c r="D576" i="2"/>
  <c r="P575" i="2"/>
  <c r="O575" i="2"/>
  <c r="P574" i="2"/>
  <c r="O574" i="2"/>
  <c r="P573" i="2"/>
  <c r="O573" i="2"/>
  <c r="P572" i="2"/>
  <c r="O572" i="2"/>
  <c r="P571" i="2"/>
  <c r="O571" i="2"/>
  <c r="P570" i="2"/>
  <c r="O570" i="2"/>
  <c r="P569" i="2"/>
  <c r="O569" i="2"/>
  <c r="P568" i="2"/>
  <c r="O568" i="2"/>
  <c r="P567" i="2"/>
  <c r="O567" i="2"/>
  <c r="P566" i="2"/>
  <c r="O566" i="2"/>
  <c r="P565" i="2"/>
  <c r="O565" i="2"/>
  <c r="P564" i="2"/>
  <c r="O564" i="2"/>
  <c r="P563" i="2"/>
  <c r="O563" i="2"/>
  <c r="P562" i="2"/>
  <c r="O562" i="2"/>
  <c r="P561" i="2"/>
  <c r="O561" i="2"/>
  <c r="P560" i="2"/>
  <c r="O560" i="2"/>
  <c r="P559" i="2"/>
  <c r="O559" i="2"/>
  <c r="P558" i="2"/>
  <c r="O558" i="2"/>
  <c r="P557" i="2"/>
  <c r="O557" i="2"/>
  <c r="P556" i="2"/>
  <c r="O556" i="2"/>
  <c r="P555" i="2"/>
  <c r="O555" i="2"/>
  <c r="P554" i="2"/>
  <c r="O554" i="2"/>
  <c r="P553" i="2"/>
  <c r="O553" i="2"/>
  <c r="P552" i="2"/>
  <c r="O552" i="2"/>
  <c r="P551" i="2"/>
  <c r="O551" i="2"/>
  <c r="P550" i="2"/>
  <c r="O550" i="2"/>
  <c r="P549" i="2"/>
  <c r="O549" i="2"/>
  <c r="P548" i="2"/>
  <c r="O548" i="2"/>
  <c r="P547" i="2"/>
  <c r="O547" i="2"/>
  <c r="P546" i="2"/>
  <c r="O546" i="2"/>
  <c r="P545" i="2"/>
  <c r="O545" i="2"/>
  <c r="P544" i="2"/>
  <c r="O544" i="2"/>
  <c r="P543" i="2"/>
  <c r="O543" i="2"/>
  <c r="P542" i="2"/>
  <c r="O542" i="2"/>
  <c r="P541" i="2"/>
  <c r="O541" i="2"/>
  <c r="P540" i="2"/>
  <c r="O540" i="2"/>
  <c r="P539" i="2"/>
  <c r="O539" i="2"/>
  <c r="P538" i="2"/>
  <c r="O538" i="2"/>
  <c r="P537" i="2"/>
  <c r="O537" i="2"/>
  <c r="P536" i="2"/>
  <c r="O536" i="2"/>
  <c r="P535" i="2"/>
  <c r="O535" i="2"/>
  <c r="P534" i="2"/>
  <c r="O534" i="2"/>
  <c r="P533" i="2"/>
  <c r="O533" i="2"/>
  <c r="P532" i="2"/>
  <c r="O532" i="2"/>
  <c r="P531" i="2"/>
  <c r="O531" i="2"/>
  <c r="P530" i="2"/>
  <c r="O530" i="2"/>
  <c r="P529" i="2"/>
  <c r="O529" i="2"/>
  <c r="P528" i="2"/>
  <c r="O528" i="2"/>
  <c r="P527" i="2"/>
  <c r="O527" i="2"/>
  <c r="P526" i="2"/>
  <c r="O526" i="2"/>
  <c r="P525" i="2"/>
  <c r="O525" i="2"/>
  <c r="P524" i="2"/>
  <c r="O524" i="2"/>
  <c r="P523" i="2"/>
  <c r="O523" i="2"/>
  <c r="P522" i="2"/>
  <c r="O522" i="2"/>
  <c r="P521" i="2"/>
  <c r="O521" i="2"/>
  <c r="P520" i="2"/>
  <c r="O520" i="2"/>
  <c r="P519" i="2"/>
  <c r="O519" i="2"/>
  <c r="P518" i="2"/>
  <c r="O518" i="2"/>
  <c r="P517" i="2"/>
  <c r="O517" i="2"/>
  <c r="P516" i="2"/>
  <c r="O516" i="2"/>
  <c r="P515" i="2"/>
  <c r="O515" i="2"/>
  <c r="P514" i="2"/>
  <c r="O514" i="2"/>
  <c r="P513" i="2"/>
  <c r="O513" i="2"/>
  <c r="P512" i="2"/>
  <c r="O512" i="2"/>
  <c r="P511" i="2"/>
  <c r="O511" i="2"/>
  <c r="P510" i="2"/>
  <c r="O510" i="2"/>
  <c r="P509" i="2"/>
  <c r="O509" i="2"/>
  <c r="P508" i="2"/>
  <c r="O508" i="2"/>
  <c r="P507" i="2"/>
  <c r="O507" i="2"/>
  <c r="P506" i="2"/>
  <c r="O506" i="2"/>
  <c r="P505" i="2"/>
  <c r="O505" i="2"/>
  <c r="P504" i="2"/>
  <c r="O504" i="2"/>
  <c r="P503" i="2"/>
  <c r="O503" i="2"/>
  <c r="P502" i="2"/>
  <c r="O502" i="2"/>
  <c r="P501" i="2"/>
  <c r="O501" i="2"/>
  <c r="P500" i="2"/>
  <c r="O500" i="2"/>
  <c r="P499" i="2"/>
  <c r="O499" i="2"/>
  <c r="P498" i="2"/>
  <c r="O498" i="2"/>
  <c r="P497" i="2"/>
  <c r="O497" i="2"/>
  <c r="P496" i="2"/>
  <c r="O496" i="2"/>
  <c r="P495" i="2"/>
  <c r="O495" i="2"/>
  <c r="P494" i="2"/>
  <c r="O494" i="2"/>
  <c r="P493" i="2"/>
  <c r="O493" i="2"/>
  <c r="P492" i="2"/>
  <c r="O492" i="2"/>
  <c r="P491" i="2"/>
  <c r="O491" i="2"/>
  <c r="P490" i="2"/>
  <c r="O490" i="2"/>
  <c r="P489" i="2"/>
  <c r="O489" i="2"/>
  <c r="P488" i="2"/>
  <c r="O488" i="2"/>
  <c r="P487" i="2"/>
  <c r="O487" i="2"/>
  <c r="P486" i="2"/>
  <c r="O486" i="2"/>
  <c r="P485" i="2"/>
  <c r="O485" i="2"/>
  <c r="P484" i="2"/>
  <c r="O484" i="2"/>
  <c r="P483" i="2"/>
  <c r="O483" i="2"/>
  <c r="P482" i="2"/>
  <c r="O482" i="2"/>
  <c r="P481" i="2"/>
  <c r="O481" i="2"/>
  <c r="P480" i="2"/>
  <c r="O480" i="2"/>
  <c r="P479" i="2"/>
  <c r="O479" i="2"/>
  <c r="P478" i="2"/>
  <c r="O478" i="2"/>
  <c r="P477" i="2"/>
  <c r="O477" i="2"/>
  <c r="P476" i="2"/>
  <c r="O476" i="2"/>
  <c r="P475" i="2"/>
  <c r="O475" i="2"/>
  <c r="P474" i="2"/>
  <c r="O474" i="2"/>
  <c r="P473" i="2"/>
  <c r="O473" i="2"/>
  <c r="P472" i="2"/>
  <c r="O472" i="2"/>
  <c r="P471" i="2"/>
  <c r="O471" i="2"/>
  <c r="P470" i="2"/>
  <c r="O470" i="2"/>
  <c r="P469" i="2"/>
  <c r="O469" i="2"/>
  <c r="P468" i="2"/>
  <c r="O468" i="2"/>
  <c r="P467" i="2"/>
  <c r="O467" i="2"/>
  <c r="P466" i="2"/>
  <c r="O466" i="2"/>
  <c r="P465" i="2"/>
  <c r="O465" i="2"/>
  <c r="P464" i="2"/>
  <c r="O464" i="2"/>
  <c r="P463" i="2"/>
  <c r="O463" i="2"/>
  <c r="P462" i="2"/>
  <c r="O462" i="2"/>
  <c r="P461" i="2"/>
  <c r="O461" i="2"/>
  <c r="P460" i="2"/>
  <c r="O460" i="2"/>
  <c r="P459" i="2"/>
  <c r="O459" i="2"/>
  <c r="P458" i="2"/>
  <c r="O458" i="2"/>
  <c r="P457" i="2"/>
  <c r="O457" i="2"/>
  <c r="P456" i="2"/>
  <c r="O456" i="2"/>
  <c r="P455" i="2"/>
  <c r="O455" i="2"/>
  <c r="P454" i="2"/>
  <c r="O454" i="2"/>
  <c r="P453" i="2"/>
  <c r="O453" i="2"/>
  <c r="P452" i="2"/>
  <c r="O452" i="2"/>
  <c r="P451" i="2"/>
  <c r="O451" i="2"/>
  <c r="P450" i="2"/>
  <c r="O450" i="2"/>
  <c r="P449" i="2"/>
  <c r="O449" i="2"/>
  <c r="P448" i="2"/>
  <c r="O448" i="2"/>
  <c r="P447" i="2"/>
  <c r="O447" i="2"/>
  <c r="P446" i="2"/>
  <c r="O446" i="2"/>
  <c r="P445" i="2"/>
  <c r="O445" i="2"/>
  <c r="P444" i="2"/>
  <c r="O444" i="2"/>
  <c r="P443" i="2"/>
  <c r="O443" i="2"/>
  <c r="P442" i="2"/>
  <c r="O442" i="2"/>
  <c r="P441" i="2"/>
  <c r="O441" i="2"/>
  <c r="P440" i="2"/>
  <c r="O440" i="2"/>
  <c r="P439" i="2"/>
  <c r="O439" i="2"/>
  <c r="P438" i="2"/>
  <c r="O438" i="2"/>
  <c r="P437" i="2"/>
  <c r="O437" i="2"/>
  <c r="P436" i="2"/>
  <c r="O436" i="2"/>
  <c r="P435" i="2"/>
  <c r="O435" i="2"/>
  <c r="P434" i="2"/>
  <c r="O434" i="2"/>
  <c r="P433" i="2"/>
  <c r="O433" i="2"/>
  <c r="P432" i="2"/>
  <c r="O432" i="2"/>
  <c r="P431" i="2"/>
  <c r="O431" i="2"/>
  <c r="P430" i="2"/>
  <c r="O430" i="2"/>
  <c r="P429" i="2"/>
  <c r="O429" i="2"/>
  <c r="P428" i="2"/>
  <c r="O428" i="2"/>
  <c r="P427" i="2"/>
  <c r="O427" i="2"/>
  <c r="P426" i="2"/>
  <c r="O426" i="2"/>
  <c r="P425" i="2"/>
  <c r="O425" i="2"/>
  <c r="P424" i="2"/>
  <c r="O424" i="2"/>
  <c r="P423" i="2"/>
  <c r="O423" i="2"/>
  <c r="P422" i="2"/>
  <c r="O422" i="2"/>
  <c r="P421" i="2"/>
  <c r="O421" i="2"/>
  <c r="P420" i="2"/>
  <c r="O420" i="2"/>
  <c r="P419" i="2"/>
  <c r="O419" i="2"/>
  <c r="P418" i="2"/>
  <c r="O418" i="2"/>
  <c r="P417" i="2"/>
  <c r="O417" i="2"/>
  <c r="P416" i="2"/>
  <c r="O416" i="2"/>
  <c r="P415" i="2"/>
  <c r="O415" i="2"/>
  <c r="P414" i="2"/>
  <c r="O414" i="2"/>
  <c r="P413" i="2"/>
  <c r="O413" i="2"/>
  <c r="P412" i="2"/>
  <c r="O412" i="2"/>
  <c r="P411" i="2"/>
  <c r="O411" i="2"/>
  <c r="P410" i="2"/>
  <c r="O410" i="2"/>
  <c r="P409" i="2"/>
  <c r="O409" i="2"/>
  <c r="P408" i="2"/>
  <c r="O408" i="2"/>
  <c r="P407" i="2"/>
  <c r="O407" i="2"/>
  <c r="P406" i="2"/>
  <c r="O406" i="2"/>
  <c r="P405" i="2"/>
  <c r="O405" i="2"/>
  <c r="P404" i="2"/>
  <c r="O404" i="2"/>
  <c r="P403" i="2"/>
  <c r="O403" i="2"/>
  <c r="P402" i="2"/>
  <c r="O402" i="2"/>
  <c r="P401" i="2"/>
  <c r="O401" i="2"/>
  <c r="P400" i="2"/>
  <c r="O400" i="2"/>
  <c r="P399" i="2"/>
  <c r="O399" i="2"/>
  <c r="P398" i="2"/>
  <c r="O398" i="2"/>
  <c r="P397" i="2"/>
  <c r="O397" i="2"/>
  <c r="P396" i="2"/>
  <c r="O396" i="2"/>
  <c r="P395" i="2"/>
  <c r="O395" i="2"/>
  <c r="P394" i="2"/>
  <c r="O394" i="2"/>
  <c r="P393" i="2"/>
  <c r="O393" i="2"/>
  <c r="P392" i="2"/>
  <c r="O392" i="2"/>
  <c r="P391" i="2"/>
  <c r="O391" i="2"/>
  <c r="P390" i="2"/>
  <c r="O390" i="2"/>
  <c r="P389" i="2"/>
  <c r="O389" i="2"/>
  <c r="P388" i="2"/>
  <c r="O388" i="2"/>
  <c r="P387" i="2"/>
  <c r="O387" i="2"/>
  <c r="P386" i="2"/>
  <c r="O386" i="2"/>
  <c r="P385" i="2"/>
  <c r="O385" i="2"/>
  <c r="P384" i="2"/>
  <c r="O384" i="2"/>
  <c r="P383" i="2"/>
  <c r="O383" i="2"/>
  <c r="P382" i="2"/>
  <c r="O382" i="2"/>
  <c r="P381" i="2"/>
  <c r="O381" i="2"/>
  <c r="P380" i="2"/>
  <c r="O380" i="2"/>
  <c r="P379" i="2"/>
  <c r="O379" i="2"/>
  <c r="P378" i="2"/>
  <c r="O378" i="2"/>
  <c r="P377" i="2"/>
  <c r="O377" i="2"/>
  <c r="P376" i="2"/>
  <c r="O376" i="2"/>
  <c r="P375" i="2"/>
  <c r="O375" i="2"/>
  <c r="P374" i="2"/>
  <c r="O374" i="2"/>
  <c r="P373" i="2"/>
  <c r="O373" i="2"/>
  <c r="P372" i="2"/>
  <c r="O372" i="2"/>
  <c r="P371" i="2"/>
  <c r="O371" i="2"/>
  <c r="P370" i="2"/>
  <c r="O370" i="2"/>
  <c r="P369" i="2"/>
  <c r="O369" i="2"/>
  <c r="P368" i="2"/>
  <c r="O368" i="2"/>
  <c r="P367" i="2"/>
  <c r="O367" i="2"/>
  <c r="P366" i="2"/>
  <c r="O366" i="2"/>
  <c r="P365" i="2"/>
  <c r="O365" i="2"/>
  <c r="P364" i="2"/>
  <c r="O364" i="2"/>
  <c r="P363" i="2"/>
  <c r="O363" i="2"/>
  <c r="P362" i="2"/>
  <c r="O362" i="2"/>
  <c r="P361" i="2"/>
  <c r="O361" i="2"/>
  <c r="P360" i="2"/>
  <c r="O360" i="2"/>
  <c r="P359" i="2"/>
  <c r="O359" i="2"/>
  <c r="P358" i="2"/>
  <c r="O358" i="2"/>
  <c r="P357" i="2"/>
  <c r="O357" i="2"/>
  <c r="P356" i="2"/>
  <c r="O356" i="2"/>
  <c r="P355" i="2"/>
  <c r="O355" i="2"/>
  <c r="P354" i="2"/>
  <c r="O354" i="2"/>
  <c r="P353" i="2"/>
  <c r="O353" i="2"/>
  <c r="P352" i="2"/>
  <c r="O352" i="2"/>
  <c r="P351" i="2"/>
  <c r="O351" i="2"/>
  <c r="P350" i="2"/>
  <c r="O350" i="2"/>
  <c r="P349" i="2"/>
  <c r="O349" i="2"/>
  <c r="P348" i="2"/>
  <c r="O348" i="2"/>
  <c r="P347" i="2"/>
  <c r="O347" i="2"/>
  <c r="P346" i="2"/>
  <c r="O346" i="2"/>
  <c r="P345" i="2"/>
  <c r="O345" i="2"/>
  <c r="P344" i="2"/>
  <c r="O344" i="2"/>
  <c r="P343" i="2"/>
  <c r="O343" i="2"/>
  <c r="P342" i="2"/>
  <c r="O342" i="2"/>
  <c r="P341" i="2"/>
  <c r="O341" i="2"/>
  <c r="P340" i="2"/>
  <c r="O340" i="2"/>
  <c r="P339" i="2"/>
  <c r="O339" i="2"/>
  <c r="P338" i="2"/>
  <c r="O338" i="2"/>
  <c r="P337" i="2"/>
  <c r="O337" i="2"/>
  <c r="P336" i="2"/>
  <c r="O336" i="2"/>
  <c r="P335" i="2"/>
  <c r="O335" i="2"/>
  <c r="P334" i="2"/>
  <c r="O334" i="2"/>
  <c r="P333" i="2"/>
  <c r="O333" i="2"/>
  <c r="P332" i="2"/>
  <c r="O332" i="2"/>
  <c r="P331" i="2"/>
  <c r="O331" i="2"/>
  <c r="P330" i="2"/>
  <c r="O330" i="2"/>
  <c r="P329" i="2"/>
  <c r="O329" i="2"/>
  <c r="P328" i="2"/>
  <c r="O328" i="2"/>
  <c r="P327" i="2"/>
  <c r="O327" i="2"/>
  <c r="P326" i="2"/>
  <c r="O326" i="2"/>
  <c r="P325" i="2"/>
  <c r="O325" i="2"/>
  <c r="P324" i="2"/>
  <c r="O324" i="2"/>
  <c r="P323" i="2"/>
  <c r="O323" i="2"/>
  <c r="P322" i="2"/>
  <c r="O322" i="2"/>
  <c r="P321" i="2"/>
  <c r="O321" i="2"/>
  <c r="P320" i="2"/>
  <c r="O320" i="2"/>
  <c r="P319" i="2"/>
  <c r="O319" i="2"/>
  <c r="P318" i="2"/>
  <c r="O318" i="2"/>
  <c r="P317" i="2"/>
  <c r="O317" i="2"/>
  <c r="P316" i="2"/>
  <c r="O316" i="2"/>
  <c r="P315" i="2"/>
  <c r="O315" i="2"/>
  <c r="P314" i="2"/>
  <c r="O314" i="2"/>
  <c r="P313" i="2"/>
  <c r="O313" i="2"/>
  <c r="P312" i="2"/>
  <c r="O312" i="2"/>
  <c r="P311" i="2"/>
  <c r="O311" i="2"/>
  <c r="P310" i="2"/>
  <c r="O310" i="2"/>
  <c r="P309" i="2"/>
  <c r="O309" i="2"/>
  <c r="P308" i="2"/>
  <c r="O308" i="2"/>
  <c r="P307" i="2"/>
  <c r="O307" i="2"/>
  <c r="P306" i="2"/>
  <c r="O306" i="2"/>
  <c r="P305" i="2"/>
  <c r="O305" i="2"/>
  <c r="P304" i="2"/>
  <c r="O304" i="2"/>
  <c r="P303" i="2"/>
  <c r="O303" i="2"/>
  <c r="P302" i="2"/>
  <c r="O302" i="2"/>
  <c r="P301" i="2"/>
  <c r="O301" i="2"/>
  <c r="P300" i="2"/>
  <c r="O300" i="2"/>
  <c r="P299" i="2"/>
  <c r="O299" i="2"/>
  <c r="P298" i="2"/>
  <c r="O298" i="2"/>
  <c r="P297" i="2"/>
  <c r="O297" i="2"/>
  <c r="P296" i="2"/>
  <c r="O296" i="2"/>
  <c r="P295" i="2"/>
  <c r="O295" i="2"/>
  <c r="P294" i="2"/>
  <c r="O294" i="2"/>
  <c r="P293" i="2"/>
  <c r="O293" i="2"/>
  <c r="P292" i="2"/>
  <c r="O292" i="2"/>
  <c r="P291" i="2"/>
  <c r="O291" i="2"/>
  <c r="P290" i="2"/>
  <c r="O290" i="2"/>
  <c r="P289" i="2"/>
  <c r="O289" i="2"/>
  <c r="P288" i="2"/>
  <c r="O288" i="2"/>
  <c r="P287" i="2"/>
  <c r="O287" i="2"/>
  <c r="P286" i="2"/>
  <c r="O286" i="2"/>
  <c r="P285" i="2"/>
  <c r="O285" i="2"/>
  <c r="P284" i="2"/>
  <c r="O284" i="2"/>
  <c r="P283" i="2"/>
  <c r="O283" i="2"/>
  <c r="P282" i="2"/>
  <c r="O282" i="2"/>
  <c r="P281" i="2"/>
  <c r="O281" i="2"/>
  <c r="P280" i="2"/>
  <c r="O280" i="2"/>
  <c r="P279" i="2"/>
  <c r="O279" i="2"/>
  <c r="P278" i="2"/>
  <c r="O278" i="2"/>
  <c r="P277" i="2"/>
  <c r="O277" i="2"/>
  <c r="P276" i="2"/>
  <c r="O276" i="2"/>
  <c r="P275" i="2"/>
  <c r="O275" i="2"/>
  <c r="P274" i="2"/>
  <c r="O274" i="2"/>
  <c r="P273" i="2"/>
  <c r="O273" i="2"/>
  <c r="P272" i="2"/>
  <c r="O272" i="2"/>
  <c r="P271" i="2"/>
  <c r="O271" i="2"/>
  <c r="P270" i="2"/>
  <c r="O270" i="2"/>
  <c r="P269" i="2"/>
  <c r="O269" i="2"/>
  <c r="P268" i="2"/>
  <c r="O268" i="2"/>
  <c r="P267" i="2"/>
  <c r="O267" i="2"/>
  <c r="P266" i="2"/>
  <c r="O266" i="2"/>
  <c r="P265" i="2"/>
  <c r="O265" i="2"/>
  <c r="P264" i="2"/>
  <c r="O264" i="2"/>
  <c r="P263" i="2"/>
  <c r="O263" i="2"/>
  <c r="P262" i="2"/>
  <c r="O262" i="2"/>
  <c r="P261" i="2"/>
  <c r="O261" i="2"/>
  <c r="P260" i="2"/>
  <c r="O260" i="2"/>
  <c r="P259" i="2"/>
  <c r="O259" i="2"/>
  <c r="P258" i="2"/>
  <c r="O258" i="2"/>
  <c r="P257" i="2"/>
  <c r="O257" i="2"/>
  <c r="P256" i="2"/>
  <c r="O256" i="2"/>
  <c r="P255" i="2"/>
  <c r="O255" i="2"/>
  <c r="P254" i="2"/>
  <c r="O254" i="2"/>
  <c r="P253" i="2"/>
  <c r="O253" i="2"/>
  <c r="P252" i="2"/>
  <c r="O252" i="2"/>
  <c r="P251" i="2"/>
  <c r="O251" i="2"/>
  <c r="P250" i="2"/>
  <c r="O250" i="2"/>
  <c r="P249" i="2"/>
  <c r="O249" i="2"/>
  <c r="P248" i="2"/>
  <c r="O248" i="2"/>
  <c r="P247" i="2"/>
  <c r="O247" i="2"/>
  <c r="P246" i="2"/>
  <c r="O246" i="2"/>
  <c r="P245" i="2"/>
  <c r="O245" i="2"/>
  <c r="P244" i="2"/>
  <c r="O244" i="2"/>
  <c r="P243" i="2"/>
  <c r="O243" i="2"/>
  <c r="P242" i="2"/>
  <c r="O242" i="2"/>
  <c r="P241" i="2"/>
  <c r="O241" i="2"/>
  <c r="P240" i="2"/>
  <c r="O240" i="2"/>
  <c r="P239" i="2"/>
  <c r="O239" i="2"/>
  <c r="P238" i="2"/>
  <c r="O238" i="2"/>
  <c r="P237" i="2"/>
  <c r="O237" i="2"/>
  <c r="P236" i="2"/>
  <c r="O236" i="2"/>
  <c r="P235" i="2"/>
  <c r="O235" i="2"/>
  <c r="P234" i="2"/>
  <c r="O234" i="2"/>
  <c r="E234" i="2"/>
  <c r="D234" i="2"/>
  <c r="P233" i="2"/>
  <c r="O233" i="2"/>
  <c r="P232" i="2"/>
  <c r="O232" i="2"/>
  <c r="P231" i="2"/>
  <c r="O231" i="2"/>
  <c r="P230" i="2"/>
  <c r="O230" i="2"/>
  <c r="P229" i="2"/>
  <c r="O229" i="2"/>
  <c r="P228" i="2"/>
  <c r="O228" i="2"/>
  <c r="P227" i="2"/>
  <c r="O227" i="2"/>
  <c r="P226" i="2"/>
  <c r="O226" i="2"/>
  <c r="P225" i="2"/>
  <c r="O225" i="2"/>
  <c r="P224" i="2"/>
  <c r="O224" i="2"/>
  <c r="P223" i="2"/>
  <c r="O223" i="2"/>
  <c r="P222" i="2"/>
  <c r="O222" i="2"/>
  <c r="P221" i="2"/>
  <c r="O221" i="2"/>
  <c r="P220" i="2"/>
  <c r="O220" i="2"/>
  <c r="P219" i="2"/>
  <c r="O219" i="2"/>
  <c r="P218" i="2"/>
  <c r="O218" i="2"/>
  <c r="P217" i="2"/>
  <c r="O217" i="2"/>
  <c r="P216" i="2"/>
  <c r="O216" i="2"/>
  <c r="P215" i="2"/>
  <c r="O215" i="2"/>
  <c r="P214" i="2"/>
  <c r="O214" i="2"/>
  <c r="P213" i="2"/>
  <c r="O213" i="2"/>
  <c r="P212" i="2"/>
  <c r="O212" i="2"/>
  <c r="P211" i="2"/>
  <c r="O211" i="2"/>
  <c r="P210" i="2"/>
  <c r="O210" i="2"/>
  <c r="P209" i="2"/>
  <c r="O209" i="2"/>
  <c r="P208" i="2"/>
  <c r="O208" i="2"/>
  <c r="P207" i="2"/>
  <c r="O207" i="2"/>
  <c r="P206" i="2"/>
  <c r="O206" i="2"/>
  <c r="P205" i="2"/>
  <c r="O205" i="2"/>
  <c r="P204" i="2"/>
  <c r="O204" i="2"/>
  <c r="P203" i="2"/>
  <c r="O203" i="2"/>
  <c r="P202" i="2"/>
  <c r="O202" i="2"/>
  <c r="P201" i="2"/>
  <c r="O201" i="2"/>
  <c r="P200" i="2"/>
  <c r="O200" i="2"/>
  <c r="P199" i="2"/>
  <c r="O199" i="2"/>
  <c r="P198" i="2"/>
  <c r="O198" i="2"/>
  <c r="P197" i="2"/>
  <c r="O197" i="2"/>
  <c r="P196" i="2"/>
  <c r="O196" i="2"/>
  <c r="P195" i="2"/>
  <c r="O195" i="2"/>
  <c r="P194" i="2"/>
  <c r="O194" i="2"/>
  <c r="P193" i="2"/>
  <c r="O193" i="2"/>
  <c r="P192" i="2"/>
  <c r="O192" i="2"/>
  <c r="P191" i="2"/>
  <c r="O191" i="2"/>
  <c r="P190" i="2"/>
  <c r="O190" i="2"/>
  <c r="P189" i="2"/>
  <c r="O189" i="2"/>
  <c r="P188" i="2"/>
  <c r="O188" i="2"/>
  <c r="P187" i="2"/>
  <c r="O187" i="2"/>
  <c r="P186" i="2"/>
  <c r="O186" i="2"/>
  <c r="P185" i="2"/>
  <c r="O185" i="2"/>
  <c r="P184" i="2"/>
  <c r="O184" i="2"/>
  <c r="P183" i="2"/>
  <c r="O183" i="2"/>
  <c r="P182" i="2"/>
  <c r="O182" i="2"/>
  <c r="P181" i="2"/>
  <c r="O181" i="2"/>
  <c r="P180" i="2"/>
  <c r="O180" i="2"/>
  <c r="P179" i="2"/>
  <c r="O179" i="2"/>
  <c r="P178" i="2"/>
  <c r="O178" i="2"/>
  <c r="P177" i="2"/>
  <c r="O177" i="2"/>
  <c r="P176" i="2"/>
  <c r="O176" i="2"/>
  <c r="P175" i="2"/>
  <c r="O175" i="2"/>
  <c r="P174" i="2"/>
  <c r="O174" i="2"/>
  <c r="P173" i="2"/>
  <c r="O173" i="2"/>
  <c r="P172" i="2"/>
  <c r="O172" i="2"/>
  <c r="P171" i="2"/>
  <c r="O171" i="2"/>
  <c r="P170" i="2"/>
  <c r="O170" i="2"/>
  <c r="P169" i="2"/>
  <c r="O169" i="2"/>
  <c r="P168" i="2"/>
  <c r="O168" i="2"/>
  <c r="P167" i="2"/>
  <c r="O167" i="2"/>
  <c r="P166" i="2"/>
  <c r="O166" i="2"/>
  <c r="P165" i="2"/>
  <c r="O165" i="2"/>
  <c r="P164" i="2"/>
  <c r="O164" i="2"/>
  <c r="P163" i="2"/>
  <c r="O163" i="2"/>
  <c r="P162" i="2"/>
  <c r="O162" i="2"/>
  <c r="P161" i="2"/>
  <c r="O161" i="2"/>
  <c r="P160" i="2"/>
  <c r="O160" i="2"/>
  <c r="P159" i="2"/>
  <c r="O159" i="2"/>
  <c r="P158" i="2"/>
  <c r="O158" i="2"/>
  <c r="P157" i="2"/>
  <c r="O157" i="2"/>
  <c r="P156" i="2"/>
  <c r="O156" i="2"/>
  <c r="P155" i="2"/>
  <c r="O155" i="2"/>
  <c r="P154" i="2"/>
  <c r="O154" i="2"/>
  <c r="P153" i="2"/>
  <c r="O153" i="2"/>
  <c r="P152" i="2"/>
  <c r="O152" i="2"/>
  <c r="P151" i="2"/>
  <c r="O151" i="2"/>
  <c r="P150" i="2"/>
  <c r="O150" i="2"/>
  <c r="P149" i="2"/>
  <c r="O149" i="2"/>
  <c r="P148" i="2"/>
  <c r="O148" i="2"/>
  <c r="P147" i="2"/>
  <c r="O147" i="2"/>
  <c r="P146" i="2"/>
  <c r="O146" i="2"/>
  <c r="P145" i="2"/>
  <c r="O145" i="2"/>
  <c r="P144" i="2"/>
  <c r="O144" i="2"/>
  <c r="P143" i="2"/>
  <c r="O143" i="2"/>
  <c r="P142" i="2"/>
  <c r="O142" i="2"/>
  <c r="P141" i="2"/>
  <c r="O141" i="2"/>
  <c r="P140" i="2"/>
  <c r="O140" i="2"/>
  <c r="P139" i="2"/>
  <c r="O139" i="2"/>
  <c r="P138" i="2"/>
  <c r="O138" i="2"/>
  <c r="P137" i="2"/>
  <c r="O137" i="2"/>
  <c r="P136" i="2"/>
  <c r="O136" i="2"/>
  <c r="P135" i="2"/>
  <c r="O135" i="2"/>
  <c r="P134" i="2"/>
  <c r="O134" i="2"/>
  <c r="P133" i="2"/>
  <c r="O133" i="2"/>
  <c r="P132" i="2"/>
  <c r="O132" i="2"/>
  <c r="P131" i="2"/>
  <c r="O131" i="2"/>
  <c r="P130" i="2"/>
  <c r="O130" i="2"/>
  <c r="P129" i="2"/>
  <c r="O129" i="2"/>
  <c r="P128" i="2"/>
  <c r="O128" i="2"/>
  <c r="P127" i="2"/>
  <c r="O127" i="2"/>
  <c r="P126" i="2"/>
  <c r="O126" i="2"/>
  <c r="P125" i="2"/>
  <c r="O125" i="2"/>
  <c r="P124" i="2"/>
  <c r="O124" i="2"/>
  <c r="P123" i="2"/>
  <c r="O123" i="2"/>
  <c r="P122" i="2"/>
  <c r="O122" i="2"/>
  <c r="P121" i="2"/>
  <c r="O121" i="2"/>
  <c r="P120" i="2"/>
  <c r="O120" i="2"/>
  <c r="P119" i="2"/>
  <c r="O119" i="2"/>
  <c r="P118" i="2"/>
  <c r="O118" i="2"/>
  <c r="P117" i="2"/>
  <c r="O117" i="2"/>
  <c r="P116" i="2"/>
  <c r="O116" i="2"/>
  <c r="P115" i="2"/>
  <c r="O115" i="2"/>
  <c r="P114" i="2"/>
  <c r="O114" i="2"/>
  <c r="P113" i="2"/>
  <c r="O113" i="2"/>
  <c r="P112" i="2"/>
  <c r="O112" i="2"/>
  <c r="P111" i="2"/>
  <c r="O111" i="2"/>
  <c r="P110" i="2"/>
  <c r="O110" i="2"/>
  <c r="P109" i="2"/>
  <c r="O109" i="2"/>
  <c r="P108" i="2"/>
  <c r="O108" i="2"/>
  <c r="P107" i="2"/>
  <c r="O107" i="2"/>
  <c r="P106" i="2"/>
  <c r="O106" i="2"/>
  <c r="P105" i="2"/>
  <c r="O105" i="2"/>
  <c r="P104" i="2"/>
  <c r="O104" i="2"/>
  <c r="P103" i="2"/>
  <c r="O103" i="2"/>
  <c r="P102" i="2"/>
  <c r="O102" i="2"/>
  <c r="P101" i="2"/>
  <c r="O101" i="2"/>
  <c r="P100" i="2"/>
  <c r="O100" i="2"/>
  <c r="P99" i="2"/>
  <c r="O99" i="2"/>
  <c r="P98" i="2"/>
  <c r="O98" i="2"/>
  <c r="P97" i="2"/>
  <c r="O97" i="2"/>
  <c r="P96" i="2"/>
  <c r="O96" i="2"/>
  <c r="P95" i="2"/>
  <c r="O95" i="2"/>
  <c r="P94" i="2"/>
  <c r="O94" i="2"/>
  <c r="P93" i="2"/>
  <c r="O93" i="2"/>
  <c r="P92" i="2"/>
  <c r="O92" i="2"/>
  <c r="P91" i="2"/>
  <c r="O91" i="2"/>
  <c r="P90" i="2"/>
  <c r="O90" i="2"/>
  <c r="P89" i="2"/>
  <c r="O89" i="2"/>
  <c r="P88" i="2"/>
  <c r="O88" i="2"/>
  <c r="P87" i="2"/>
  <c r="O87" i="2"/>
  <c r="P86" i="2"/>
  <c r="O86" i="2"/>
  <c r="P85" i="2"/>
  <c r="O85" i="2"/>
  <c r="P84" i="2"/>
  <c r="O84" i="2"/>
  <c r="P83" i="2"/>
  <c r="O83" i="2"/>
  <c r="P82" i="2"/>
  <c r="O82" i="2"/>
  <c r="P81" i="2"/>
  <c r="O81" i="2"/>
  <c r="P80" i="2"/>
  <c r="O80" i="2"/>
  <c r="P79" i="2"/>
  <c r="O79" i="2"/>
  <c r="P78" i="2"/>
  <c r="O78" i="2"/>
  <c r="P77" i="2"/>
  <c r="O77" i="2"/>
  <c r="P76" i="2"/>
  <c r="O76" i="2"/>
  <c r="P75" i="2"/>
  <c r="O75" i="2"/>
  <c r="P74" i="2"/>
  <c r="O74" i="2"/>
  <c r="P73" i="2"/>
  <c r="O73" i="2"/>
  <c r="P72" i="2"/>
  <c r="O72" i="2"/>
  <c r="P71" i="2"/>
  <c r="O71" i="2"/>
  <c r="P70" i="2"/>
  <c r="O70" i="2"/>
  <c r="P69" i="2"/>
  <c r="O69" i="2"/>
  <c r="P68" i="2"/>
  <c r="O68" i="2"/>
  <c r="P67" i="2"/>
  <c r="O67" i="2"/>
  <c r="P66" i="2"/>
  <c r="O66" i="2"/>
  <c r="P65" i="2"/>
  <c r="O65" i="2"/>
  <c r="P64" i="2"/>
  <c r="O64" i="2"/>
  <c r="P63" i="2"/>
  <c r="O63" i="2"/>
  <c r="P62" i="2"/>
  <c r="O62" i="2"/>
  <c r="P61" i="2"/>
  <c r="O61" i="2"/>
  <c r="P60" i="2"/>
  <c r="O60" i="2"/>
  <c r="P59" i="2"/>
  <c r="O59" i="2"/>
  <c r="P58" i="2"/>
  <c r="O58" i="2"/>
  <c r="P57" i="2"/>
  <c r="O57" i="2"/>
  <c r="P56" i="2"/>
  <c r="O56" i="2"/>
  <c r="P55" i="2"/>
  <c r="O55" i="2"/>
  <c r="P54" i="2"/>
  <c r="O54" i="2"/>
  <c r="P53" i="2"/>
  <c r="O53" i="2"/>
  <c r="P52" i="2"/>
  <c r="O52" i="2"/>
  <c r="P51" i="2"/>
  <c r="O51" i="2"/>
  <c r="P50" i="2"/>
  <c r="O50" i="2"/>
  <c r="P49" i="2"/>
  <c r="O49" i="2"/>
  <c r="P48" i="2"/>
  <c r="O48" i="2"/>
  <c r="P47" i="2"/>
  <c r="O47" i="2"/>
  <c r="P46" i="2"/>
  <c r="O46" i="2"/>
  <c r="P45" i="2"/>
  <c r="O45" i="2"/>
  <c r="P44" i="2"/>
  <c r="O44" i="2"/>
  <c r="P43" i="2"/>
  <c r="O43" i="2"/>
  <c r="P42" i="2"/>
  <c r="O42" i="2"/>
  <c r="P41" i="2"/>
  <c r="O41" i="2"/>
  <c r="P40" i="2"/>
  <c r="O40" i="2"/>
  <c r="P39" i="2"/>
  <c r="O39" i="2"/>
  <c r="P38" i="2"/>
  <c r="O38" i="2"/>
  <c r="P37" i="2"/>
  <c r="O37" i="2"/>
  <c r="BP7" i="1"/>
  <c r="BQ7" i="1"/>
  <c r="BP8" i="1"/>
  <c r="BQ8" i="1"/>
  <c r="BP9" i="1"/>
  <c r="BQ9" i="1"/>
  <c r="BP10" i="1"/>
  <c r="BQ10" i="1"/>
  <c r="BP11" i="1"/>
  <c r="BQ11" i="1"/>
  <c r="BP12" i="1"/>
  <c r="BQ12" i="1"/>
  <c r="BP13" i="1"/>
  <c r="BQ13" i="1"/>
  <c r="BP14" i="1"/>
  <c r="BQ14" i="1"/>
  <c r="BP15" i="1"/>
  <c r="BQ15" i="1"/>
  <c r="BQ6" i="1"/>
  <c r="O4" i="3"/>
  <c r="O3" i="3"/>
  <c r="Y153" i="2"/>
  <c r="W78" i="2"/>
  <c r="X247" i="2"/>
  <c r="Y151" i="2"/>
  <c r="V163" i="2"/>
  <c r="X60" i="2"/>
  <c r="W10" i="2"/>
  <c r="W49" i="2"/>
  <c r="AD203" i="2"/>
  <c r="AC185" i="2"/>
  <c r="AC144" i="2"/>
  <c r="X213" i="2"/>
  <c r="V170" i="2"/>
  <c r="X42" i="2"/>
  <c r="X218" i="2"/>
  <c r="W136" i="2"/>
  <c r="Y113" i="2"/>
  <c r="W167" i="2"/>
  <c r="AD146" i="2"/>
  <c r="AD105" i="2"/>
  <c r="AD176" i="2"/>
  <c r="W131" i="2"/>
  <c r="AC133" i="2"/>
  <c r="AC188" i="2"/>
  <c r="Y106" i="2"/>
  <c r="AC105" i="2"/>
  <c r="AC135" i="2"/>
  <c r="V97" i="2"/>
  <c r="AD76" i="2"/>
  <c r="AD131" i="2"/>
  <c r="V141" i="2"/>
  <c r="X86" i="2"/>
  <c r="X29" i="2"/>
  <c r="AD200" i="2"/>
  <c r="X148" i="2"/>
  <c r="V105" i="2"/>
  <c r="Y146" i="2"/>
  <c r="AD383" i="2"/>
  <c r="W306" i="2"/>
  <c r="AC192" i="2"/>
  <c r="AC25" i="2"/>
  <c r="X53" i="2"/>
  <c r="AD14" i="2"/>
  <c r="V15" i="2"/>
  <c r="W95" i="2"/>
  <c r="X111" i="2"/>
  <c r="AC56" i="2"/>
  <c r="V228" i="2"/>
  <c r="V171" i="2"/>
  <c r="AC118" i="2"/>
  <c r="X75" i="2"/>
  <c r="AC27" i="2"/>
  <c r="V354" i="2"/>
  <c r="Y276" i="2"/>
  <c r="AC445" i="2"/>
  <c r="X370" i="2"/>
  <c r="AC80" i="2"/>
  <c r="X170" i="2"/>
  <c r="V61" i="2"/>
  <c r="AD177" i="2"/>
  <c r="X68" i="2"/>
  <c r="Y196" i="2"/>
  <c r="W192" i="2"/>
  <c r="W313" i="2"/>
  <c r="W232" i="2"/>
  <c r="AC411" i="2"/>
  <c r="W327" i="2"/>
  <c r="AC238" i="2"/>
  <c r="W85" i="2"/>
  <c r="AC172" i="2"/>
  <c r="X63" i="2"/>
  <c r="V180" i="2"/>
  <c r="AC70" i="2"/>
  <c r="AD198" i="2"/>
  <c r="Y199" i="2"/>
  <c r="Y315" i="2"/>
  <c r="V235" i="2"/>
  <c r="W124" i="2"/>
  <c r="X65" i="2"/>
  <c r="Y136" i="2"/>
  <c r="AD24" i="2"/>
  <c r="AD143" i="2"/>
  <c r="X98" i="2"/>
  <c r="X299" i="2"/>
  <c r="Y363" i="2"/>
  <c r="V148" i="2"/>
  <c r="X290" i="2"/>
  <c r="X377" i="2"/>
  <c r="V350" i="2"/>
  <c r="AC20" i="2"/>
  <c r="AD361" i="2"/>
  <c r="AC52" i="2"/>
  <c r="AD52" i="2"/>
  <c r="V128" i="2"/>
  <c r="AD236" i="2"/>
  <c r="Y75" i="2"/>
  <c r="Y452" i="2"/>
  <c r="X222" i="2"/>
  <c r="V522" i="2"/>
  <c r="AC469" i="2"/>
  <c r="W285" i="2"/>
  <c r="V27" i="2"/>
  <c r="AD365" i="2"/>
  <c r="AC395" i="2"/>
  <c r="V366" i="2"/>
  <c r="Y139" i="2"/>
  <c r="X105" i="2"/>
  <c r="W153" i="2"/>
  <c r="X153" i="2"/>
  <c r="AC196" i="2"/>
  <c r="AC254" i="2"/>
  <c r="AC155" i="2"/>
  <c r="V467" i="2"/>
  <c r="Y294" i="2"/>
  <c r="AD74" i="2"/>
  <c r="W223" i="2"/>
  <c r="X329" i="2"/>
  <c r="AD299" i="2"/>
  <c r="W272" i="2"/>
  <c r="W325" i="2"/>
  <c r="Y334" i="2"/>
  <c r="X332" i="2"/>
  <c r="V337" i="2"/>
  <c r="W128" i="2"/>
  <c r="X418" i="2"/>
  <c r="AC162" i="2"/>
  <c r="X87" i="2"/>
  <c r="AD258" i="2"/>
  <c r="AC160" i="2"/>
  <c r="Y174" i="2"/>
  <c r="AD71" i="2"/>
  <c r="X19" i="2"/>
  <c r="X58" i="2"/>
  <c r="AD219" i="2"/>
  <c r="X199" i="2"/>
  <c r="X158" i="2"/>
  <c r="X229" i="2"/>
  <c r="AD183" i="2"/>
  <c r="V56" i="2"/>
  <c r="AD229" i="2"/>
  <c r="X145" i="2"/>
  <c r="AC122" i="2"/>
  <c r="AC178" i="2"/>
  <c r="Y160" i="2"/>
  <c r="AD121" i="2"/>
  <c r="Y190" i="2"/>
  <c r="AC142" i="2"/>
  <c r="Y19" i="2"/>
  <c r="V200" i="2"/>
  <c r="AC115" i="2"/>
  <c r="X135" i="2"/>
  <c r="X165" i="2"/>
  <c r="Y124" i="2"/>
  <c r="X97" i="2"/>
  <c r="AD147" i="2"/>
  <c r="Y152" i="2"/>
  <c r="AD97" i="2"/>
  <c r="AD40" i="2"/>
  <c r="W212" i="2"/>
  <c r="AD159" i="2"/>
  <c r="Y116" i="2"/>
  <c r="X184" i="2"/>
  <c r="W395" i="2"/>
  <c r="X315" i="2"/>
  <c r="X228" i="2"/>
  <c r="V53" i="2"/>
  <c r="V83" i="2"/>
  <c r="Y44" i="2"/>
  <c r="AC35" i="2"/>
  <c r="AC106" i="2"/>
  <c r="AD122" i="2"/>
  <c r="V68" i="2"/>
  <c r="V11" i="2"/>
  <c r="Y182" i="2"/>
  <c r="V130" i="2"/>
  <c r="AD86" i="2"/>
  <c r="V39" i="2"/>
  <c r="Y365" i="2"/>
  <c r="AC285" i="2"/>
  <c r="X82" i="2"/>
  <c r="AD381" i="2"/>
  <c r="AD137" i="2"/>
  <c r="AD213" i="2"/>
  <c r="AC81" i="2"/>
  <c r="X198" i="2"/>
  <c r="W91" i="2"/>
  <c r="V217" i="2"/>
  <c r="AD234" i="2"/>
  <c r="AC324" i="2"/>
  <c r="V247" i="2"/>
  <c r="V423" i="2"/>
  <c r="X336" i="2"/>
  <c r="AD250" i="2"/>
  <c r="X142" i="2"/>
  <c r="V216" i="2"/>
  <c r="W86" i="2"/>
  <c r="AC200" i="2"/>
  <c r="Y93" i="2"/>
  <c r="X219" i="2"/>
  <c r="AC237" i="2"/>
  <c r="Y331" i="2"/>
  <c r="Y250" i="2"/>
  <c r="V179" i="2"/>
  <c r="AD108" i="2"/>
  <c r="V157" i="2"/>
  <c r="X45" i="2"/>
  <c r="X164" i="2"/>
  <c r="V199" i="2"/>
  <c r="W322" i="2"/>
  <c r="W377" i="2"/>
  <c r="Y6" i="2"/>
  <c r="V352" i="2"/>
  <c r="X393" i="2"/>
  <c r="AD363" i="2"/>
  <c r="Y123" i="2"/>
  <c r="V87" i="2"/>
  <c r="Y140" i="2"/>
  <c r="AD141" i="2"/>
  <c r="AC181" i="2"/>
  <c r="AC251" i="2"/>
  <c r="V144" i="2"/>
  <c r="AD464" i="2"/>
  <c r="V283" i="2"/>
  <c r="Y533" i="2"/>
  <c r="V481" i="2"/>
  <c r="AC114" i="2"/>
  <c r="AC111" i="2"/>
  <c r="AC404" i="2"/>
  <c r="X409" i="2"/>
  <c r="V382" i="2"/>
  <c r="AD179" i="2"/>
  <c r="AC180" i="2"/>
  <c r="V188" i="2"/>
  <c r="AD195" i="2"/>
  <c r="V226" i="2"/>
  <c r="X265" i="2"/>
  <c r="AC203" i="2"/>
  <c r="Y478" i="2"/>
  <c r="X328" i="2"/>
  <c r="X159" i="2"/>
  <c r="Y324" i="2"/>
  <c r="V343" i="2"/>
  <c r="Y313" i="2"/>
  <c r="Y288" i="2"/>
  <c r="X334" i="2"/>
  <c r="AC343" i="2"/>
  <c r="V174" i="2"/>
  <c r="AD98" i="2"/>
  <c r="W270" i="2"/>
  <c r="Y14" i="2"/>
  <c r="AC183" i="2"/>
  <c r="W83" i="2"/>
  <c r="AD30" i="2"/>
  <c r="W7" i="2"/>
  <c r="Y233" i="2"/>
  <c r="V213" i="2"/>
  <c r="AD16" i="2"/>
  <c r="V243" i="2"/>
  <c r="Y197" i="2"/>
  <c r="AD69" i="2"/>
  <c r="W241" i="2"/>
  <c r="AD156" i="2"/>
  <c r="V134" i="2"/>
  <c r="X192" i="2"/>
  <c r="Y176" i="2"/>
  <c r="Y135" i="2"/>
  <c r="W204" i="2"/>
  <c r="AC158" i="2"/>
  <c r="W33" i="2"/>
  <c r="Y211" i="2"/>
  <c r="V127" i="2"/>
  <c r="V165" i="2"/>
  <c r="AD192" i="2"/>
  <c r="AD21" i="2"/>
  <c r="W120" i="2"/>
  <c r="Y161" i="2"/>
  <c r="AC161" i="2"/>
  <c r="W109" i="2"/>
  <c r="W52" i="2"/>
  <c r="X221" i="2"/>
  <c r="W171" i="2"/>
  <c r="AC125" i="2"/>
  <c r="X217" i="2"/>
  <c r="X404" i="2"/>
  <c r="AD326" i="2"/>
  <c r="W250" i="2"/>
  <c r="AD82" i="2"/>
  <c r="AD112" i="2"/>
  <c r="AC69" i="2"/>
  <c r="Y58" i="2"/>
  <c r="X120" i="2"/>
  <c r="W134" i="2"/>
  <c r="Y79" i="2"/>
  <c r="Y22" i="2"/>
  <c r="AC191" i="2"/>
  <c r="Y141" i="2"/>
  <c r="W98" i="2"/>
  <c r="V80" i="2"/>
  <c r="AC374" i="2"/>
  <c r="V297" i="2"/>
  <c r="W170" i="2"/>
  <c r="W393" i="2"/>
  <c r="X37" i="2"/>
  <c r="W257" i="2"/>
  <c r="Y104" i="2"/>
  <c r="W221" i="2"/>
  <c r="AD111" i="2"/>
  <c r="AD20" i="2"/>
  <c r="V269" i="2"/>
  <c r="AC340" i="2"/>
  <c r="AC261" i="2"/>
  <c r="Y434" i="2"/>
  <c r="AD347" i="2"/>
  <c r="Y264" i="2"/>
  <c r="AC39" i="2"/>
  <c r="Y259" i="2"/>
  <c r="AD106" i="2"/>
  <c r="Y223" i="2"/>
  <c r="V114" i="2"/>
  <c r="V23" i="2"/>
  <c r="AC271" i="2"/>
  <c r="W345" i="2"/>
  <c r="W264" i="2"/>
  <c r="W236" i="2"/>
  <c r="AC147" i="2"/>
  <c r="AC177" i="2"/>
  <c r="W68" i="2"/>
  <c r="W187" i="2"/>
  <c r="AC240" i="2"/>
  <c r="AD342" i="2"/>
  <c r="AD59" i="2"/>
  <c r="V91" i="2"/>
  <c r="Y395" i="2"/>
  <c r="V407" i="2"/>
  <c r="Y377" i="2"/>
  <c r="Y172" i="2"/>
  <c r="AC164" i="2"/>
  <c r="AD180" i="2"/>
  <c r="Y188" i="2"/>
  <c r="V215" i="2"/>
  <c r="AD262" i="2"/>
  <c r="W197" i="2"/>
  <c r="W476" i="2"/>
  <c r="Y321" i="2"/>
  <c r="AC542" i="2"/>
  <c r="Y492" i="2"/>
  <c r="Y96" i="2"/>
  <c r="Y198" i="2"/>
  <c r="V432" i="2"/>
  <c r="X425" i="2"/>
  <c r="AD395" i="2"/>
  <c r="W207" i="2"/>
  <c r="V220" i="2"/>
  <c r="V214" i="2"/>
  <c r="Y225" i="2"/>
  <c r="Y239" i="2"/>
  <c r="AC275" i="2"/>
  <c r="AC230" i="2"/>
  <c r="AC487" i="2"/>
  <c r="Y352" i="2"/>
  <c r="V20" i="2"/>
  <c r="V409" i="2"/>
  <c r="AD356" i="2"/>
  <c r="Y329" i="2"/>
  <c r="W302" i="2"/>
  <c r="AD345" i="2"/>
  <c r="V355" i="2"/>
  <c r="W355" i="2"/>
  <c r="AC357" i="2"/>
  <c r="X209" i="2"/>
  <c r="W304" i="2"/>
  <c r="W316" i="2"/>
  <c r="X321" i="2"/>
  <c r="V14" i="2"/>
  <c r="Y185" i="2"/>
  <c r="W110" i="2"/>
  <c r="V12" i="2"/>
  <c r="AC23" i="2"/>
  <c r="V195" i="2"/>
  <c r="X92" i="2"/>
  <c r="W42" i="2"/>
  <c r="AC18" i="2"/>
  <c r="W247" i="2"/>
  <c r="V229" i="2"/>
  <c r="Y30" i="2"/>
  <c r="AD256" i="2"/>
  <c r="Y213" i="2"/>
  <c r="W81" i="2"/>
  <c r="X250" i="2"/>
  <c r="W168" i="2"/>
  <c r="Y145" i="2"/>
  <c r="X208" i="2"/>
  <c r="W190" i="2"/>
  <c r="W149" i="2"/>
  <c r="W220" i="2"/>
  <c r="X172" i="2"/>
  <c r="AC44" i="2"/>
  <c r="AC220" i="2"/>
  <c r="Y138" i="2"/>
  <c r="Y192" i="2"/>
  <c r="Y222" i="2"/>
  <c r="Y51" i="2"/>
  <c r="AD140" i="2"/>
  <c r="AC170" i="2"/>
  <c r="V173" i="2"/>
  <c r="X118" i="2"/>
  <c r="X61" i="2"/>
  <c r="W11" i="2"/>
  <c r="X180" i="2"/>
  <c r="V137" i="2"/>
  <c r="AC234" i="2"/>
  <c r="AD415" i="2"/>
  <c r="W338" i="2"/>
  <c r="Y261" i="2"/>
  <c r="Y112" i="2"/>
  <c r="W140" i="2"/>
  <c r="X99" i="2"/>
  <c r="V79" i="2"/>
  <c r="X136" i="2"/>
  <c r="X143" i="2"/>
  <c r="AC88" i="2"/>
  <c r="AC31" i="2"/>
  <c r="V203" i="2"/>
  <c r="AC150" i="2"/>
  <c r="X107" i="2"/>
  <c r="AD158" i="2"/>
  <c r="V386" i="2"/>
  <c r="Y308" i="2"/>
  <c r="AD211" i="2"/>
  <c r="X402" i="2"/>
  <c r="Y94" i="2"/>
  <c r="AD44" i="2"/>
  <c r="V125" i="2"/>
  <c r="X13" i="2"/>
  <c r="X132" i="2"/>
  <c r="X41" i="2"/>
  <c r="W290" i="2"/>
  <c r="X354" i="2"/>
  <c r="X274" i="2"/>
  <c r="AC443" i="2"/>
  <c r="W359" i="2"/>
  <c r="AC274" i="2"/>
  <c r="AD96" i="2"/>
  <c r="V47" i="2"/>
  <c r="X127" i="2"/>
  <c r="AC15" i="2"/>
  <c r="AC134" i="2"/>
  <c r="Y43" i="2"/>
  <c r="Y292" i="2"/>
  <c r="AC356" i="2"/>
  <c r="W55" i="2"/>
  <c r="Y21" i="2"/>
  <c r="V175" i="2"/>
  <c r="Y200" i="2"/>
  <c r="AD88" i="2"/>
  <c r="AD207" i="2"/>
  <c r="X266" i="2"/>
  <c r="X363" i="2"/>
  <c r="X39" i="2"/>
  <c r="AC175" i="2"/>
  <c r="AC420" i="2"/>
  <c r="AD420" i="2"/>
  <c r="Y393" i="2"/>
  <c r="X201" i="2"/>
  <c r="V208" i="2"/>
  <c r="W208" i="2"/>
  <c r="AD220" i="2"/>
  <c r="Y236" i="2"/>
  <c r="W273" i="2"/>
  <c r="X226" i="2"/>
  <c r="X485" i="2"/>
  <c r="AC346" i="2"/>
  <c r="V554" i="2"/>
  <c r="AC501" i="2"/>
  <c r="AD57" i="2"/>
  <c r="Y61" i="2"/>
  <c r="AC452" i="2"/>
  <c r="V439" i="2"/>
  <c r="Y409" i="2"/>
  <c r="W229" i="2"/>
  <c r="AC235" i="2"/>
  <c r="Y25" i="2"/>
  <c r="AC194" i="2"/>
  <c r="X119" i="2"/>
  <c r="Y23" i="2"/>
  <c r="V35" i="2"/>
  <c r="Y206" i="2"/>
  <c r="AD103" i="2"/>
  <c r="X51" i="2"/>
  <c r="X32" i="2"/>
  <c r="Y16" i="2"/>
  <c r="AD242" i="2"/>
  <c r="W44" i="2"/>
  <c r="AD272" i="2"/>
  <c r="W227" i="2"/>
  <c r="X90" i="2"/>
  <c r="W8" i="2"/>
  <c r="X177" i="2"/>
  <c r="AC154" i="2"/>
  <c r="V222" i="2"/>
  <c r="AC201" i="2"/>
  <c r="X5" i="2"/>
  <c r="AC231" i="2"/>
  <c r="V186" i="2"/>
  <c r="AC60" i="2"/>
  <c r="V232" i="2"/>
  <c r="AD11" i="2"/>
  <c r="W222" i="2"/>
  <c r="W252" i="2"/>
  <c r="X74" i="2"/>
  <c r="Y154" i="2"/>
  <c r="V13" i="2"/>
  <c r="Y184" i="2"/>
  <c r="AD129" i="2"/>
  <c r="AD72" i="2"/>
  <c r="X20" i="2"/>
  <c r="AD191" i="2"/>
  <c r="Y148" i="2"/>
  <c r="AC246" i="2"/>
  <c r="W427" i="2"/>
  <c r="X347" i="2"/>
  <c r="AD271" i="2"/>
  <c r="AC137" i="2"/>
  <c r="AC167" i="2"/>
  <c r="V129" i="2"/>
  <c r="AC99" i="2"/>
  <c r="V150" i="2"/>
  <c r="AD154" i="2"/>
  <c r="V100" i="2"/>
  <c r="V43" i="2"/>
  <c r="Y214" i="2"/>
  <c r="V162" i="2"/>
  <c r="AD118" i="2"/>
  <c r="V192" i="2"/>
  <c r="Y397" i="2"/>
  <c r="AC317" i="2"/>
  <c r="AD237" i="2"/>
  <c r="AD413" i="2"/>
  <c r="X149" i="2"/>
  <c r="W88" i="2"/>
  <c r="AC145" i="2"/>
  <c r="W36" i="2"/>
  <c r="W155" i="2"/>
  <c r="X169" i="2"/>
  <c r="AD310" i="2"/>
  <c r="V368" i="2"/>
  <c r="AC283" i="2"/>
  <c r="V48" i="2"/>
  <c r="X368" i="2"/>
  <c r="W286" i="2"/>
  <c r="W156" i="2"/>
  <c r="Y90" i="2"/>
  <c r="W150" i="2"/>
  <c r="Y38" i="2"/>
  <c r="Y157" i="2"/>
  <c r="V177" i="2"/>
  <c r="V313" i="2"/>
  <c r="AC372" i="2"/>
  <c r="X112" i="2"/>
  <c r="X76" i="2"/>
  <c r="AC10" i="2"/>
  <c r="V221" i="2"/>
  <c r="X109" i="2"/>
  <c r="AC13" i="2"/>
  <c r="X292" i="2"/>
  <c r="W386" i="2"/>
  <c r="AC265" i="2"/>
  <c r="AC38" i="2"/>
  <c r="AD445" i="2"/>
  <c r="AD436" i="2"/>
  <c r="W407" i="2"/>
  <c r="AC224" i="2"/>
  <c r="AD232" i="2"/>
  <c r="AC229" i="2"/>
  <c r="X239" i="2"/>
  <c r="AC248" i="2"/>
  <c r="AD284" i="2"/>
  <c r="V246" i="2"/>
  <c r="AD496" i="2"/>
  <c r="AD368" i="2"/>
  <c r="Y565" i="2"/>
  <c r="V513" i="2"/>
  <c r="Y126" i="2"/>
  <c r="V146" i="2"/>
  <c r="AD100" i="2"/>
  <c r="V16" i="2"/>
  <c r="Y425" i="2"/>
  <c r="AD241" i="2"/>
  <c r="V251" i="2"/>
  <c r="X248" i="2"/>
  <c r="V254" i="2"/>
  <c r="AC262" i="2"/>
  <c r="Y298" i="2"/>
  <c r="Y265" i="2"/>
  <c r="Y510" i="2"/>
  <c r="W394" i="2"/>
  <c r="Y191" i="2"/>
  <c r="X322" i="2"/>
  <c r="Y386" i="2"/>
  <c r="AC354" i="2"/>
  <c r="AC68" i="2"/>
  <c r="Y50" i="2"/>
  <c r="AC34" i="2"/>
  <c r="V206" i="2"/>
  <c r="AD130" i="2"/>
  <c r="AC32" i="2"/>
  <c r="Y46" i="2"/>
  <c r="AC215" i="2"/>
  <c r="W115" i="2"/>
  <c r="AD62" i="2"/>
  <c r="X48" i="2"/>
  <c r="W30" i="2"/>
  <c r="Y256" i="2"/>
  <c r="W60" i="2"/>
  <c r="X12" i="2"/>
  <c r="V17" i="2"/>
  <c r="AD101" i="2"/>
  <c r="X17" i="2"/>
  <c r="AD188" i="2"/>
  <c r="Y9" i="2"/>
  <c r="AD235" i="2"/>
  <c r="AC217" i="2"/>
  <c r="V19" i="2"/>
  <c r="X245" i="2"/>
  <c r="V202" i="2"/>
  <c r="V72" i="2"/>
  <c r="Y243" i="2"/>
  <c r="Y41" i="2"/>
  <c r="AC249" i="2"/>
  <c r="Y5" i="2"/>
  <c r="W97" i="2"/>
  <c r="Y170" i="2"/>
  <c r="Y24" i="2"/>
  <c r="AC193" i="2"/>
  <c r="W141" i="2"/>
  <c r="W84" i="2"/>
  <c r="AD31" i="2"/>
  <c r="W203" i="2"/>
  <c r="AC157" i="2"/>
  <c r="W258" i="2"/>
  <c r="X436" i="2"/>
  <c r="AD358" i="2"/>
  <c r="Y283" i="2"/>
  <c r="X167" i="2"/>
  <c r="X197" i="2"/>
  <c r="V24" i="2"/>
  <c r="Y122" i="2"/>
  <c r="AD163" i="2"/>
  <c r="W166" i="2"/>
  <c r="Y111" i="2"/>
  <c r="Y54" i="2"/>
  <c r="AC223" i="2"/>
  <c r="Y173" i="2"/>
  <c r="W130" i="2"/>
  <c r="V223" i="2"/>
  <c r="AC406" i="2"/>
  <c r="V329" i="2"/>
  <c r="V253" i="2"/>
  <c r="W425" i="2"/>
  <c r="AD208" i="2"/>
  <c r="X129" i="2"/>
  <c r="Y168" i="2"/>
  <c r="AD56" i="2"/>
  <c r="AD175" i="2"/>
  <c r="AC227" i="2"/>
  <c r="X331" i="2"/>
  <c r="V384" i="2"/>
  <c r="V295" i="2"/>
  <c r="X137" i="2"/>
  <c r="AD379" i="2"/>
  <c r="X295" i="2"/>
  <c r="V211" i="2"/>
  <c r="AC131" i="2"/>
  <c r="AD170" i="2"/>
  <c r="V59" i="2"/>
  <c r="V178" i="2"/>
  <c r="Y231" i="2"/>
  <c r="AC333" i="2"/>
  <c r="X386" i="2"/>
  <c r="Y169" i="2"/>
  <c r="Y133" i="2"/>
  <c r="X40" i="2"/>
  <c r="AD17" i="2"/>
  <c r="W132" i="2"/>
  <c r="Y36" i="2"/>
  <c r="W315" i="2"/>
  <c r="AD406" i="2"/>
  <c r="X69" i="2"/>
  <c r="Y125" i="2"/>
  <c r="AD13" i="2"/>
  <c r="Y450" i="2"/>
  <c r="AC418" i="2"/>
  <c r="AD238" i="2"/>
  <c r="W248" i="2"/>
  <c r="W245" i="2"/>
  <c r="X251" i="2"/>
  <c r="V260" i="2"/>
  <c r="W296" i="2"/>
  <c r="X260" i="2"/>
  <c r="W508" i="2"/>
  <c r="X390" i="2"/>
  <c r="AC574" i="2"/>
  <c r="Y524" i="2"/>
  <c r="AC78" i="2"/>
  <c r="W18" i="2"/>
  <c r="V193" i="2"/>
  <c r="AC149" i="2"/>
  <c r="W439" i="2"/>
  <c r="X259" i="2"/>
  <c r="W262" i="2"/>
  <c r="Y267" i="2"/>
  <c r="AC267" i="2"/>
  <c r="V273" i="2"/>
  <c r="AC307" i="2"/>
  <c r="V278" i="2"/>
  <c r="AC519" i="2"/>
  <c r="X408" i="2"/>
  <c r="AC47" i="2"/>
  <c r="Y379" i="2"/>
  <c r="W400" i="2"/>
  <c r="AC370" i="2"/>
  <c r="V151" i="2"/>
  <c r="AC123" i="2"/>
  <c r="AD164" i="2"/>
  <c r="W165" i="2"/>
  <c r="AC202" i="2"/>
  <c r="Y257" i="2"/>
  <c r="AC171" i="2"/>
  <c r="V46" i="2"/>
  <c r="Y217" i="2"/>
  <c r="W142" i="2"/>
  <c r="V44" i="2"/>
  <c r="AC55" i="2"/>
  <c r="V227" i="2"/>
  <c r="X124" i="2"/>
  <c r="W74" i="2"/>
  <c r="V62" i="2"/>
  <c r="AC41" i="2"/>
  <c r="W5" i="2"/>
  <c r="AC71" i="2"/>
  <c r="V26" i="2"/>
  <c r="V33" i="2"/>
  <c r="W113" i="2"/>
  <c r="AD28" i="2"/>
  <c r="V6" i="2"/>
  <c r="W23" i="2"/>
  <c r="V5" i="2"/>
  <c r="X231" i="2"/>
  <c r="AD32" i="2"/>
  <c r="X261" i="2"/>
  <c r="AD215" i="2"/>
  <c r="Y83" i="2"/>
  <c r="AC252" i="2"/>
  <c r="W71" i="2"/>
  <c r="AD9" i="2"/>
  <c r="W35" i="2"/>
  <c r="AD117" i="2"/>
  <c r="W184" i="2"/>
  <c r="AC33" i="2"/>
  <c r="V205" i="2"/>
  <c r="X150" i="2"/>
  <c r="X93" i="2"/>
  <c r="W43" i="2"/>
  <c r="X212" i="2"/>
  <c r="V169" i="2"/>
  <c r="X276" i="2"/>
  <c r="AC43" i="2"/>
  <c r="W370" i="2"/>
  <c r="AC292" i="2"/>
  <c r="V197" i="2"/>
  <c r="AD224" i="2"/>
  <c r="AD53" i="2"/>
  <c r="V143" i="2"/>
  <c r="W6" i="2"/>
  <c r="X175" i="2"/>
  <c r="AC120" i="2"/>
  <c r="AC63" i="2"/>
  <c r="Y13" i="2"/>
  <c r="AC182" i="2"/>
  <c r="X139" i="2"/>
  <c r="Y237" i="2"/>
  <c r="V418" i="2"/>
  <c r="Y340" i="2"/>
  <c r="V264" i="2"/>
  <c r="AD27" i="2"/>
  <c r="AC263" i="2"/>
  <c r="X161" i="2"/>
  <c r="V189" i="2"/>
  <c r="X77" i="2"/>
  <c r="X196" i="2"/>
  <c r="AD252" i="2"/>
  <c r="W354" i="2"/>
  <c r="AD397" i="2"/>
  <c r="Y306" i="2"/>
  <c r="W186" i="2"/>
  <c r="W391" i="2"/>
  <c r="V30" i="2"/>
  <c r="W268" i="2"/>
  <c r="AC163" i="2"/>
  <c r="X191" i="2"/>
  <c r="AC79" i="2"/>
  <c r="AC198" i="2"/>
  <c r="Y255" i="2"/>
  <c r="Y356" i="2"/>
  <c r="V400" i="2"/>
  <c r="X224" i="2"/>
  <c r="AC190" i="2"/>
  <c r="AD67" i="2"/>
  <c r="X38" i="2"/>
  <c r="AD152" i="2"/>
  <c r="V57" i="2"/>
  <c r="AD335" i="2"/>
  <c r="X427" i="2"/>
  <c r="AD23" i="2"/>
  <c r="V210" i="2"/>
  <c r="Y171" i="2"/>
  <c r="W121" i="2"/>
  <c r="AC434" i="2"/>
  <c r="X256" i="2"/>
  <c r="AC259" i="2"/>
  <c r="X262" i="2"/>
  <c r="V265" i="2"/>
  <c r="AC270" i="2"/>
  <c r="X305" i="2"/>
  <c r="AD275" i="2"/>
  <c r="X517" i="2"/>
  <c r="X405" i="2"/>
  <c r="AD222" i="2"/>
  <c r="AC533" i="2"/>
  <c r="AC85" i="2"/>
  <c r="AD102" i="2"/>
  <c r="X241" i="2"/>
  <c r="X200" i="2"/>
  <c r="AD84" i="2"/>
  <c r="AD269" i="2"/>
  <c r="X277" i="2"/>
  <c r="Y277" i="2"/>
  <c r="W282" i="2"/>
  <c r="X282" i="2"/>
  <c r="V319" i="2"/>
  <c r="Y289" i="2"/>
  <c r="V531" i="2"/>
  <c r="AD171" i="2"/>
  <c r="Y134" i="2"/>
  <c r="W409" i="2"/>
  <c r="W416" i="2"/>
  <c r="X384" i="2"/>
  <c r="Y187" i="2"/>
  <c r="AC187" i="2"/>
  <c r="X195" i="2"/>
  <c r="Y202" i="2"/>
  <c r="V230" i="2"/>
  <c r="V268" i="2"/>
  <c r="Y57" i="2"/>
  <c r="AC226" i="2"/>
  <c r="X151" i="2"/>
  <c r="Y55" i="2"/>
  <c r="V67" i="2"/>
  <c r="Y238" i="2"/>
  <c r="AD135" i="2"/>
  <c r="X83" i="2"/>
  <c r="AD75" i="2"/>
  <c r="AC57" i="2"/>
  <c r="AC16" i="2"/>
  <c r="X85" i="2"/>
  <c r="V42" i="2"/>
  <c r="AD46" i="2"/>
  <c r="X122" i="2"/>
  <c r="W40" i="2"/>
  <c r="Y17" i="2"/>
  <c r="W39" i="2"/>
  <c r="AD18" i="2"/>
  <c r="V245" i="2"/>
  <c r="AD48" i="2"/>
  <c r="V275" i="2"/>
  <c r="AC5" i="2"/>
  <c r="AC92" i="2"/>
  <c r="Y10" i="2"/>
  <c r="X96" i="2"/>
  <c r="Y39" i="2"/>
  <c r="AC62" i="2"/>
  <c r="X138" i="2"/>
  <c r="AC195" i="2"/>
  <c r="V45" i="2"/>
  <c r="Y216" i="2"/>
  <c r="AD161" i="2"/>
  <c r="AD104" i="2"/>
  <c r="X52" i="2"/>
  <c r="V9" i="2"/>
  <c r="Y180" i="2"/>
  <c r="AD287" i="2"/>
  <c r="V135" i="2"/>
  <c r="X379" i="2"/>
  <c r="X16" i="2"/>
  <c r="Y224" i="2"/>
  <c r="Y254" i="2"/>
  <c r="AC76" i="2"/>
  <c r="V159" i="2"/>
  <c r="X15" i="2"/>
  <c r="AD186" i="2"/>
  <c r="V132" i="2"/>
  <c r="V75" i="2"/>
  <c r="AC22" i="2"/>
  <c r="V194" i="2"/>
  <c r="AD150" i="2"/>
  <c r="AD249" i="2"/>
  <c r="Y429" i="2"/>
  <c r="AC349" i="2"/>
  <c r="W274" i="2"/>
  <c r="AC82" i="2"/>
  <c r="AC46" i="2"/>
  <c r="V191" i="2"/>
  <c r="AC209" i="2"/>
  <c r="W100" i="2"/>
  <c r="W219" i="2"/>
  <c r="W283" i="2"/>
  <c r="AD374" i="2"/>
  <c r="Y411" i="2"/>
  <c r="AC315" i="2"/>
  <c r="AD212" i="2"/>
  <c r="X400" i="2"/>
  <c r="W87" i="2"/>
  <c r="Y53" i="2"/>
  <c r="X193" i="2"/>
  <c r="W214" i="2"/>
  <c r="Y102" i="2"/>
  <c r="AD6" i="2"/>
  <c r="Y285" i="2"/>
  <c r="V377" i="2"/>
  <c r="V416" i="2"/>
  <c r="V37" i="2"/>
  <c r="W26" i="2"/>
  <c r="Y97" i="2"/>
  <c r="W61" i="2"/>
  <c r="X173" i="2"/>
  <c r="AC77" i="2"/>
  <c r="X356" i="2"/>
  <c r="Y11" i="2"/>
  <c r="Y28" i="2"/>
  <c r="W82" i="2"/>
  <c r="Y228" i="2"/>
  <c r="Y193" i="2"/>
  <c r="Y66" i="2"/>
  <c r="W267" i="2"/>
  <c r="Y272" i="2"/>
  <c r="W275" i="2"/>
  <c r="AC277" i="2"/>
  <c r="V280" i="2"/>
  <c r="AD316" i="2"/>
  <c r="W287" i="2"/>
  <c r="AD528" i="2"/>
  <c r="AD418" i="2"/>
  <c r="X296" i="2"/>
  <c r="V545" i="2"/>
  <c r="V152" i="2"/>
  <c r="AC66" i="2"/>
  <c r="V238" i="2"/>
  <c r="AD162" i="2"/>
  <c r="AC64" i="2"/>
  <c r="Y78" i="2"/>
  <c r="AC247" i="2"/>
  <c r="W147" i="2"/>
  <c r="AD94" i="2"/>
  <c r="AD91" i="2"/>
  <c r="X71" i="2"/>
  <c r="X30" i="2"/>
  <c r="X101" i="2"/>
  <c r="AD55" i="2"/>
  <c r="Y60" i="2"/>
  <c r="AD133" i="2"/>
  <c r="X49" i="2"/>
  <c r="AC26" i="2"/>
  <c r="AC50" i="2"/>
  <c r="Y32" i="2"/>
  <c r="V261" i="2"/>
  <c r="Y62" i="2"/>
  <c r="AC14" i="2"/>
  <c r="AC21" i="2"/>
  <c r="V104" i="2"/>
  <c r="AC19" i="2"/>
  <c r="V126" i="2"/>
  <c r="W69" i="2"/>
  <c r="V90" i="2"/>
  <c r="W161" i="2"/>
  <c r="AD19" i="2"/>
  <c r="Y56" i="2"/>
  <c r="AC225" i="2"/>
  <c r="W173" i="2"/>
  <c r="W116" i="2"/>
  <c r="AD63" i="2"/>
  <c r="Y20" i="2"/>
  <c r="AC189" i="2"/>
  <c r="W299" i="2"/>
  <c r="Y177" i="2"/>
  <c r="AD390" i="2"/>
  <c r="AD43" i="2"/>
  <c r="W254" i="2"/>
  <c r="V10" i="2"/>
  <c r="Y99" i="2"/>
  <c r="AD172" i="2"/>
  <c r="AD26" i="2"/>
  <c r="W198" i="2"/>
  <c r="Y143" i="2"/>
  <c r="Y86" i="2"/>
  <c r="V34" i="2"/>
  <c r="Y205" i="2"/>
  <c r="W162" i="2"/>
  <c r="AD263" i="2"/>
  <c r="AC438" i="2"/>
  <c r="V361" i="2"/>
  <c r="AD285" i="2"/>
  <c r="AD139" i="2"/>
  <c r="V106" i="2"/>
  <c r="X24" i="2"/>
  <c r="X6" i="2"/>
  <c r="AD120" i="2"/>
  <c r="V25" i="2"/>
  <c r="AD303" i="2"/>
  <c r="X395" i="2"/>
  <c r="Y427" i="2"/>
  <c r="V327" i="2"/>
  <c r="X232" i="2"/>
  <c r="AD411" i="2"/>
  <c r="X144" i="2"/>
  <c r="X108" i="2"/>
  <c r="W31" i="2"/>
  <c r="AC8" i="2"/>
  <c r="V123" i="2"/>
  <c r="X27" i="2"/>
  <c r="V306" i="2"/>
  <c r="AC397" i="2"/>
  <c r="AD429" i="2"/>
  <c r="W94" i="2"/>
  <c r="V81" i="2"/>
  <c r="W127" i="2"/>
  <c r="AD81" i="2"/>
  <c r="W196" i="2"/>
  <c r="Y100" i="2"/>
  <c r="W379" i="2"/>
  <c r="X178" i="2"/>
  <c r="AC108" i="2"/>
  <c r="AD166" i="2"/>
  <c r="AC258" i="2"/>
  <c r="V224" i="2"/>
  <c r="Y162" i="2"/>
  <c r="W277" i="2"/>
  <c r="Y286" i="2"/>
  <c r="X284" i="2"/>
  <c r="V289" i="2"/>
  <c r="Y291" i="2"/>
  <c r="W328" i="2"/>
  <c r="AC132" i="2"/>
  <c r="W540" i="2"/>
  <c r="Y431" i="2"/>
  <c r="Y328" i="2"/>
  <c r="Y556" i="2"/>
  <c r="AC67" i="2"/>
  <c r="AC116" i="2"/>
  <c r="X281" i="2"/>
  <c r="Y247" i="2"/>
  <c r="W213" i="2"/>
  <c r="AC288" i="2"/>
  <c r="W300" i="2"/>
  <c r="V298" i="2"/>
  <c r="AD302" i="2"/>
  <c r="W305" i="2"/>
  <c r="AC339" i="2"/>
  <c r="Y303" i="2"/>
  <c r="AC551" i="2"/>
  <c r="AC112" i="2"/>
  <c r="V82" i="2"/>
  <c r="W457" i="2"/>
  <c r="X441" i="2"/>
  <c r="V414" i="2"/>
  <c r="AC232" i="2"/>
  <c r="V239" i="2"/>
  <c r="W239" i="2"/>
  <c r="Y245" i="2"/>
  <c r="X254" i="2"/>
  <c r="W231" i="2"/>
  <c r="AC386" i="2"/>
  <c r="AC208" i="2"/>
  <c r="V78" i="2"/>
  <c r="Y249" i="2"/>
  <c r="W174" i="2"/>
  <c r="V76" i="2"/>
  <c r="AC87" i="2"/>
  <c r="V259" i="2"/>
  <c r="X156" i="2"/>
  <c r="W106" i="2"/>
  <c r="Y105" i="2"/>
  <c r="V85" i="2"/>
  <c r="X46" i="2"/>
  <c r="V115" i="2"/>
  <c r="Y69" i="2"/>
  <c r="Y76" i="2"/>
  <c r="W145" i="2"/>
  <c r="AD60" i="2"/>
  <c r="V38" i="2"/>
  <c r="X64" i="2"/>
  <c r="Y48" i="2"/>
  <c r="Y7" i="2"/>
  <c r="W76" i="2"/>
  <c r="AC30" i="2"/>
  <c r="X35" i="2"/>
  <c r="Y115" i="2"/>
  <c r="V31" i="2"/>
  <c r="AD155" i="2"/>
  <c r="X94" i="2"/>
  <c r="AD119" i="2"/>
  <c r="AD181" i="2"/>
  <c r="Y33" i="2"/>
  <c r="AC65" i="2"/>
  <c r="W13" i="2"/>
  <c r="X182" i="2"/>
  <c r="X125" i="2"/>
  <c r="W75" i="2"/>
  <c r="AC29" i="2"/>
  <c r="V201" i="2"/>
  <c r="X308" i="2"/>
  <c r="AD205" i="2"/>
  <c r="W402" i="2"/>
  <c r="Y73" i="2"/>
  <c r="X14" i="2"/>
  <c r="Y37" i="2"/>
  <c r="V120" i="2"/>
  <c r="Y186" i="2"/>
  <c r="W38" i="2"/>
  <c r="X207" i="2"/>
  <c r="AC152" i="2"/>
  <c r="AC95" i="2"/>
  <c r="Y45" i="2"/>
  <c r="AC214" i="2"/>
  <c r="X171" i="2"/>
  <c r="AC278" i="2"/>
  <c r="W80" i="2"/>
  <c r="Y372" i="2"/>
  <c r="W297" i="2"/>
  <c r="W199" i="2"/>
  <c r="W163" i="2"/>
  <c r="V54" i="2"/>
  <c r="W29" i="2"/>
  <c r="X141" i="2"/>
  <c r="AC45" i="2"/>
  <c r="X324" i="2"/>
  <c r="W418" i="2"/>
  <c r="AC436" i="2"/>
  <c r="Y338" i="2"/>
  <c r="X244" i="2"/>
  <c r="W423" i="2"/>
  <c r="Y201" i="2"/>
  <c r="Y165" i="2"/>
  <c r="X56" i="2"/>
  <c r="Y31" i="2"/>
  <c r="AC143" i="2"/>
  <c r="W50" i="2"/>
  <c r="AC326" i="2"/>
  <c r="Y420" i="2"/>
  <c r="W441" i="2"/>
  <c r="V149" i="2"/>
  <c r="V8" i="2"/>
  <c r="X152" i="2"/>
  <c r="X102" i="2"/>
  <c r="AD216" i="2"/>
  <c r="V121" i="2"/>
  <c r="AD399" i="2"/>
  <c r="V241" i="2"/>
  <c r="Y26" i="2"/>
  <c r="Y34" i="2"/>
  <c r="V279" i="2"/>
  <c r="Y241" i="2"/>
  <c r="V207" i="2"/>
  <c r="X286" i="2"/>
  <c r="AC295" i="2"/>
  <c r="AD295" i="2"/>
  <c r="Y300" i="2"/>
  <c r="AC300" i="2"/>
  <c r="X337" i="2"/>
  <c r="X294" i="2"/>
  <c r="X549" i="2"/>
  <c r="Y447" i="2"/>
  <c r="Y358" i="2"/>
  <c r="AC565" i="2"/>
  <c r="W15" i="2"/>
  <c r="AC294" i="2"/>
  <c r="X297" i="2"/>
  <c r="X264" i="2"/>
  <c r="X235" i="2"/>
  <c r="V300" i="2"/>
  <c r="X309" i="2"/>
  <c r="Y309" i="2"/>
  <c r="W314" i="2"/>
  <c r="X314" i="2"/>
  <c r="V351" i="2"/>
  <c r="X333" i="2"/>
  <c r="V563" i="2"/>
  <c r="X181" i="2"/>
  <c r="AC166" i="2"/>
  <c r="V119" i="2"/>
  <c r="X66" i="2"/>
  <c r="AD427" i="2"/>
  <c r="AC244" i="2"/>
  <c r="AD253" i="2"/>
  <c r="W251" i="2"/>
  <c r="V257" i="2"/>
  <c r="W265" i="2"/>
  <c r="W195" i="2"/>
  <c r="W48" i="2"/>
  <c r="X275" i="2"/>
  <c r="Y89" i="2"/>
  <c r="W14" i="2"/>
  <c r="X183" i="2"/>
  <c r="Y87" i="2"/>
  <c r="V99" i="2"/>
  <c r="Y270" i="2"/>
  <c r="AD167" i="2"/>
  <c r="X115" i="2"/>
  <c r="W119" i="2"/>
  <c r="V101" i="2"/>
  <c r="V60" i="2"/>
  <c r="AD128" i="2"/>
  <c r="Y85" i="2"/>
  <c r="W90" i="2"/>
  <c r="X154" i="2"/>
  <c r="W72" i="2"/>
  <c r="Y49" i="2"/>
  <c r="X80" i="2"/>
  <c r="W62" i="2"/>
  <c r="W21" i="2"/>
  <c r="W92" i="2"/>
  <c r="X44" i="2"/>
  <c r="V49" i="2"/>
  <c r="AC124" i="2"/>
  <c r="Y42" i="2"/>
  <c r="W183" i="2"/>
  <c r="V124" i="2"/>
  <c r="Y149" i="2"/>
  <c r="X202" i="2"/>
  <c r="W47" i="2"/>
  <c r="V77" i="2"/>
  <c r="X22" i="2"/>
  <c r="AD193" i="2"/>
  <c r="AD136" i="2"/>
  <c r="X84" i="2"/>
  <c r="V41" i="2"/>
  <c r="Y212" i="2"/>
  <c r="AD319" i="2"/>
  <c r="AD227" i="2"/>
  <c r="X411" i="2"/>
  <c r="W103" i="2"/>
  <c r="AD41" i="2"/>
  <c r="W67" i="2"/>
  <c r="AC140" i="2"/>
  <c r="X8" i="2"/>
  <c r="X47" i="2"/>
  <c r="AD218" i="2"/>
  <c r="V164" i="2"/>
  <c r="V107" i="2"/>
  <c r="AC54" i="2"/>
  <c r="X11" i="2"/>
  <c r="AD182" i="2"/>
  <c r="V290" i="2"/>
  <c r="X147" i="2"/>
  <c r="AC381" i="2"/>
  <c r="X306" i="2"/>
  <c r="X7" i="2"/>
  <c r="V218" i="2"/>
  <c r="AD83" i="2"/>
  <c r="AD49" i="2"/>
  <c r="W164" i="2"/>
  <c r="Y68" i="2"/>
  <c r="W347" i="2"/>
  <c r="AD438" i="2"/>
  <c r="V448" i="2"/>
  <c r="AC347" i="2"/>
  <c r="V256" i="2"/>
  <c r="X432" i="2"/>
  <c r="AC9" i="2"/>
  <c r="AC222" i="2"/>
  <c r="V86" i="2"/>
  <c r="V52" i="2"/>
  <c r="Y166" i="2"/>
  <c r="AD70" i="2"/>
  <c r="Y349" i="2"/>
  <c r="V441" i="2"/>
  <c r="X450" i="2"/>
  <c r="Y208" i="2"/>
  <c r="W65" i="2"/>
  <c r="Y8" i="2"/>
  <c r="W125" i="2"/>
  <c r="AD15" i="2"/>
  <c r="AC141" i="2"/>
  <c r="X420" i="2"/>
  <c r="AC266" i="2"/>
  <c r="AC179" i="2"/>
  <c r="Y271" i="2"/>
  <c r="AD292" i="2"/>
  <c r="AD261" i="2"/>
  <c r="Y232" i="2"/>
  <c r="AD297" i="2"/>
  <c r="V307" i="2"/>
  <c r="W307" i="2"/>
  <c r="AC309" i="2"/>
  <c r="V312" i="2"/>
  <c r="AD348" i="2"/>
  <c r="V328" i="2"/>
  <c r="AD560" i="2"/>
  <c r="AC457" i="2"/>
  <c r="X383" i="2"/>
  <c r="V577" i="2"/>
  <c r="Y129" i="2"/>
  <c r="Y381" i="2"/>
  <c r="V311" i="2"/>
  <c r="Y281" i="2"/>
  <c r="Y253" i="2"/>
  <c r="Y311" i="2"/>
  <c r="AD320" i="2"/>
  <c r="AC318" i="2"/>
  <c r="X323" i="2"/>
  <c r="AD325" i="2"/>
  <c r="Y362" i="2"/>
  <c r="Y364" i="2"/>
  <c r="Y574" i="2"/>
  <c r="V138" i="2"/>
  <c r="AD38" i="2"/>
  <c r="W200" i="2"/>
  <c r="X162" i="2"/>
  <c r="Y441" i="2"/>
  <c r="V262" i="2"/>
  <c r="AD264" i="2"/>
  <c r="V270" i="2"/>
  <c r="X270" i="2"/>
  <c r="Y275" i="2"/>
  <c r="X72" i="2"/>
  <c r="AC98" i="2"/>
  <c r="X23" i="2"/>
  <c r="AD194" i="2"/>
  <c r="AC96" i="2"/>
  <c r="Y110" i="2"/>
  <c r="AD7" i="2"/>
  <c r="W179" i="2"/>
  <c r="AD126" i="2"/>
  <c r="W135" i="2"/>
  <c r="AD114" i="2"/>
  <c r="AD73" i="2"/>
  <c r="AD144" i="2"/>
  <c r="W99" i="2"/>
  <c r="AC101" i="2"/>
  <c r="AD165" i="2"/>
  <c r="X81" i="2"/>
  <c r="AC58" i="2"/>
  <c r="V94" i="2"/>
  <c r="AC73" i="2"/>
  <c r="W37" i="2"/>
  <c r="AC103" i="2"/>
  <c r="V58" i="2"/>
  <c r="V65" i="2"/>
  <c r="V136" i="2"/>
  <c r="AC51" i="2"/>
  <c r="AC210" i="2"/>
  <c r="AD153" i="2"/>
  <c r="AC174" i="2"/>
  <c r="W225" i="2"/>
  <c r="W63" i="2"/>
  <c r="Y88" i="2"/>
  <c r="AD33" i="2"/>
  <c r="W205" i="2"/>
  <c r="W148" i="2"/>
  <c r="AD95" i="2"/>
  <c r="Y52" i="2"/>
  <c r="AC221" i="2"/>
  <c r="W331" i="2"/>
  <c r="AD246" i="2"/>
  <c r="AD422" i="2"/>
  <c r="X128" i="2"/>
  <c r="Y71" i="2"/>
  <c r="AC94" i="2"/>
  <c r="Y163" i="2"/>
  <c r="V22" i="2"/>
  <c r="AD58" i="2"/>
  <c r="W230" i="2"/>
  <c r="Y175" i="2"/>
  <c r="Y118" i="2"/>
  <c r="V66" i="2"/>
  <c r="AD22" i="2"/>
  <c r="W194" i="2"/>
  <c r="Y301" i="2"/>
  <c r="W185" i="2"/>
  <c r="V393" i="2"/>
  <c r="AD317" i="2"/>
  <c r="Y64" i="2"/>
  <c r="AC53" i="2"/>
  <c r="W111" i="2"/>
  <c r="X70" i="2"/>
  <c r="AD184" i="2"/>
  <c r="V89" i="2"/>
  <c r="AD367" i="2"/>
  <c r="AC100" i="2"/>
  <c r="Y459" i="2"/>
  <c r="V359" i="2"/>
  <c r="V272" i="2"/>
  <c r="X18" i="2"/>
  <c r="V69" i="2"/>
  <c r="W58" i="2"/>
  <c r="AD115" i="2"/>
  <c r="AC72" i="2"/>
  <c r="V187" i="2"/>
  <c r="X91" i="2"/>
  <c r="V370" i="2"/>
  <c r="AC148" i="2"/>
  <c r="AD461" i="2"/>
  <c r="X263" i="2"/>
  <c r="X106" i="2"/>
  <c r="V29" i="2"/>
  <c r="AD145" i="2"/>
  <c r="X36" i="2"/>
  <c r="Y164" i="2"/>
  <c r="W443" i="2"/>
  <c r="V288" i="2"/>
  <c r="AD99" i="2"/>
  <c r="AC358" i="2"/>
  <c r="AD308" i="2"/>
  <c r="W279" i="2"/>
  <c r="AD247" i="2"/>
  <c r="W309" i="2"/>
  <c r="Y318" i="2"/>
  <c r="X316" i="2"/>
  <c r="V321" i="2"/>
  <c r="Y323" i="2"/>
  <c r="W360" i="2"/>
  <c r="V110" i="2"/>
  <c r="AD34" i="2"/>
  <c r="W206" i="2"/>
  <c r="V108" i="2"/>
  <c r="AC119" i="2"/>
  <c r="W19" i="2"/>
  <c r="X188" i="2"/>
  <c r="AD5" i="2"/>
  <c r="AC146" i="2"/>
  <c r="Y128" i="2"/>
  <c r="AD89" i="2"/>
  <c r="Y158" i="2"/>
  <c r="AC110" i="2"/>
  <c r="AC117" i="2"/>
  <c r="W177" i="2"/>
  <c r="AD92" i="2"/>
  <c r="V70" i="2"/>
  <c r="AD107" i="2"/>
  <c r="AC89" i="2"/>
  <c r="AC48" i="2"/>
  <c r="X117" i="2"/>
  <c r="V74" i="2"/>
  <c r="AD78" i="2"/>
  <c r="Y147" i="2"/>
  <c r="V63" i="2"/>
  <c r="X240" i="2"/>
  <c r="X21" i="2"/>
  <c r="X204" i="2"/>
  <c r="AD245" i="2"/>
  <c r="AC74" i="2"/>
  <c r="AC97" i="2"/>
  <c r="W45" i="2"/>
  <c r="X214" i="2"/>
  <c r="X157" i="2"/>
  <c r="W107" i="2"/>
  <c r="AC61" i="2"/>
  <c r="W16" i="2"/>
  <c r="X340" i="2"/>
  <c r="W261" i="2"/>
  <c r="W434" i="2"/>
  <c r="V158" i="2"/>
  <c r="W101" i="2"/>
  <c r="V122" i="2"/>
  <c r="V184" i="2"/>
  <c r="AD35" i="2"/>
  <c r="W70" i="2"/>
  <c r="Y15" i="2"/>
  <c r="AC184" i="2"/>
  <c r="AC127" i="2"/>
  <c r="Y77" i="2"/>
  <c r="W34" i="2"/>
  <c r="X203" i="2"/>
  <c r="AC310" i="2"/>
  <c r="AC211" i="2"/>
  <c r="Y404" i="2"/>
  <c r="W329" i="2"/>
  <c r="AC121" i="2"/>
  <c r="AD110" i="2"/>
  <c r="AC138" i="2"/>
  <c r="W93" i="2"/>
  <c r="X205" i="2"/>
  <c r="AC109" i="2"/>
  <c r="X388" i="2"/>
  <c r="W218" i="2"/>
  <c r="W64" i="2"/>
  <c r="Y370" i="2"/>
  <c r="AD283" i="2"/>
  <c r="V103" i="2"/>
  <c r="W126" i="2"/>
  <c r="V113" i="2"/>
  <c r="W143" i="2"/>
  <c r="Y95" i="2"/>
  <c r="AC207" i="2"/>
  <c r="W114" i="2"/>
  <c r="AC390" i="2"/>
  <c r="AD223" i="2"/>
  <c r="Y82" i="2"/>
  <c r="W53" i="2"/>
  <c r="AD149" i="2"/>
  <c r="AC49" i="2"/>
  <c r="X166" i="2"/>
  <c r="W59" i="2"/>
  <c r="V185" i="2"/>
  <c r="V160" i="2"/>
  <c r="V304" i="2"/>
  <c r="X31" i="2"/>
  <c r="W9" i="2"/>
  <c r="Y322" i="2"/>
  <c r="AC290" i="2"/>
  <c r="V267" i="2"/>
  <c r="X318" i="2"/>
  <c r="AC327" i="2"/>
  <c r="AD327" i="2"/>
  <c r="Y332" i="2"/>
  <c r="X73" i="2"/>
  <c r="X369" i="2"/>
  <c r="V379" i="2"/>
  <c r="X581" i="2"/>
  <c r="AC478" i="2"/>
  <c r="W412" i="2"/>
  <c r="AC597" i="2"/>
  <c r="AD138" i="2"/>
  <c r="AC301" i="2"/>
  <c r="AD340" i="2"/>
  <c r="W311" i="2"/>
  <c r="AC281" i="2"/>
  <c r="V332" i="2"/>
  <c r="X341" i="2"/>
  <c r="Y341" i="2"/>
  <c r="W346" i="2"/>
  <c r="AD174" i="2"/>
  <c r="V383" i="2"/>
  <c r="W405" i="2"/>
  <c r="V595" i="2"/>
  <c r="Y195" i="2"/>
  <c r="W210" i="2"/>
  <c r="X269" i="2"/>
  <c r="W235" i="2"/>
  <c r="AC186" i="2"/>
  <c r="AD281" i="2"/>
  <c r="V291" i="2"/>
  <c r="W291" i="2"/>
  <c r="AC293" i="2"/>
  <c r="V296" i="2"/>
  <c r="V155" i="2"/>
  <c r="Y121" i="2"/>
  <c r="W46" i="2"/>
  <c r="X215" i="2"/>
  <c r="Y119" i="2"/>
  <c r="V131" i="2"/>
  <c r="X28" i="2"/>
  <c r="AD199" i="2"/>
  <c r="W17" i="2"/>
  <c r="X160" i="2"/>
  <c r="Y144" i="2"/>
  <c r="Y103" i="2"/>
  <c r="W172" i="2"/>
  <c r="AC126" i="2"/>
  <c r="X131" i="2"/>
  <c r="X186" i="2"/>
  <c r="W104" i="2"/>
  <c r="Y81" i="2"/>
  <c r="AD123" i="2"/>
  <c r="X103" i="2"/>
  <c r="X62" i="2"/>
  <c r="X133" i="2"/>
  <c r="AD87" i="2"/>
  <c r="Y92" i="2"/>
  <c r="AC156" i="2"/>
  <c r="Y74" i="2"/>
  <c r="V21" i="2"/>
  <c r="V51" i="2"/>
  <c r="Y12" i="2"/>
  <c r="AD12" i="2"/>
  <c r="X88" i="2"/>
  <c r="V109" i="2"/>
  <c r="X54" i="2"/>
  <c r="AD225" i="2"/>
  <c r="AD168" i="2"/>
  <c r="X116" i="2"/>
  <c r="V73" i="2"/>
  <c r="X25" i="2"/>
  <c r="AD351" i="2"/>
  <c r="V274" i="2"/>
  <c r="X443" i="2"/>
  <c r="AD187" i="2"/>
  <c r="X126" i="2"/>
  <c r="AD151" i="2"/>
  <c r="AC204" i="2"/>
  <c r="AD51" i="2"/>
  <c r="X79" i="2"/>
  <c r="AC24" i="2"/>
  <c r="V196" i="2"/>
  <c r="V139" i="2"/>
  <c r="AC86" i="2"/>
  <c r="X43" i="2"/>
  <c r="AD214" i="2"/>
  <c r="V322" i="2"/>
  <c r="AD231" i="2"/>
  <c r="AC413" i="2"/>
  <c r="X338" i="2"/>
  <c r="AD178" i="2"/>
  <c r="Y35" i="2"/>
  <c r="V166" i="2"/>
  <c r="AD113" i="2"/>
  <c r="W228" i="2"/>
  <c r="Y132" i="2"/>
  <c r="W411" i="2"/>
  <c r="AD255" i="2"/>
  <c r="W137" i="2"/>
  <c r="AC379" i="2"/>
  <c r="W295" i="2"/>
  <c r="V172" i="2"/>
  <c r="V181" i="2"/>
  <c r="V40" i="2"/>
  <c r="X168" i="2"/>
  <c r="V116" i="2"/>
  <c r="AC6" i="2"/>
  <c r="AD134" i="2"/>
  <c r="Y413" i="2"/>
  <c r="Y258" i="2"/>
  <c r="AD148" i="2"/>
  <c r="X110" i="2"/>
  <c r="W193" i="2"/>
  <c r="Y72" i="2"/>
  <c r="W189" i="2"/>
  <c r="AD79" i="2"/>
  <c r="AC205" i="2"/>
  <c r="AD217" i="2"/>
  <c r="V320" i="2"/>
  <c r="W118" i="2"/>
  <c r="V281" i="2"/>
  <c r="W336" i="2"/>
  <c r="AC306" i="2"/>
  <c r="X279" i="2"/>
  <c r="AD329" i="2"/>
  <c r="V339" i="2"/>
  <c r="W339" i="2"/>
  <c r="AC341" i="2"/>
  <c r="Y155" i="2"/>
  <c r="AD380" i="2"/>
  <c r="W401" i="2"/>
  <c r="AD592" i="2"/>
  <c r="V490" i="2"/>
  <c r="AC431" i="2"/>
  <c r="V609" i="2"/>
  <c r="X223" i="2"/>
  <c r="Y388" i="2"/>
  <c r="Y354" i="2"/>
  <c r="AC322" i="2"/>
  <c r="AC297" i="2"/>
  <c r="Y343" i="2"/>
  <c r="AD352" i="2"/>
  <c r="AC350" i="2"/>
  <c r="X355" i="2"/>
  <c r="Y203" i="2"/>
  <c r="Y394" i="2"/>
  <c r="X428" i="2"/>
  <c r="Y606" i="2"/>
  <c r="V111" i="2"/>
  <c r="X211" i="2"/>
  <c r="W288" i="2"/>
  <c r="AC250" i="2"/>
  <c r="Y219" i="2"/>
  <c r="W293" i="2"/>
  <c r="Y302" i="2"/>
  <c r="X300" i="2"/>
  <c r="V305" i="2"/>
  <c r="Y307" i="2"/>
  <c r="X59" i="2"/>
  <c r="AC130" i="2"/>
  <c r="X55" i="2"/>
  <c r="AD226" i="2"/>
  <c r="AC128" i="2"/>
  <c r="Y142" i="2"/>
  <c r="AD39" i="2"/>
  <c r="W211" i="2"/>
  <c r="X26" i="2"/>
  <c r="X176" i="2"/>
  <c r="W158" i="2"/>
  <c r="W117" i="2"/>
  <c r="W188" i="2"/>
  <c r="X140" i="2"/>
  <c r="AC12" i="2"/>
  <c r="AD197" i="2"/>
  <c r="X113" i="2"/>
  <c r="AC90" i="2"/>
  <c r="Y137" i="2"/>
  <c r="V117" i="2"/>
  <c r="X78" i="2"/>
  <c r="V147" i="2"/>
  <c r="Y101" i="2"/>
  <c r="Y108" i="2"/>
  <c r="V168" i="2"/>
  <c r="AC83" i="2"/>
  <c r="AD50" i="2"/>
  <c r="AD80" i="2"/>
  <c r="AC37" i="2"/>
  <c r="X33" i="2"/>
  <c r="X104" i="2"/>
  <c r="Y120" i="2"/>
  <c r="AD65" i="2"/>
  <c r="AD8" i="2"/>
  <c r="W180" i="2"/>
  <c r="AD127" i="2"/>
  <c r="Y84" i="2"/>
  <c r="AD36" i="2"/>
  <c r="W363" i="2"/>
  <c r="X283" i="2"/>
  <c r="V64" i="2"/>
  <c r="W215" i="2"/>
  <c r="V156" i="2"/>
  <c r="Y181" i="2"/>
  <c r="Y227" i="2"/>
  <c r="Y65" i="2"/>
  <c r="AD90" i="2"/>
  <c r="V36" i="2"/>
  <c r="Y207" i="2"/>
  <c r="Y150" i="2"/>
  <c r="V98" i="2"/>
  <c r="AD54" i="2"/>
  <c r="V7" i="2"/>
  <c r="Y333" i="2"/>
  <c r="V250" i="2"/>
  <c r="V425" i="2"/>
  <c r="AD349" i="2"/>
  <c r="AC233" i="2"/>
  <c r="AD85" i="2"/>
  <c r="AC17" i="2"/>
  <c r="X134" i="2"/>
  <c r="W27" i="2"/>
  <c r="V153" i="2"/>
  <c r="AD431" i="2"/>
  <c r="AC276" i="2"/>
  <c r="Y178" i="2"/>
  <c r="V391" i="2"/>
  <c r="X304" i="2"/>
  <c r="W201" i="2"/>
  <c r="Y240" i="2"/>
  <c r="V88" i="2"/>
  <c r="W22" i="2"/>
  <c r="AC136" i="2"/>
  <c r="Y29" i="2"/>
  <c r="X155" i="2"/>
  <c r="V434" i="2"/>
  <c r="W281" i="2"/>
  <c r="AD185" i="2"/>
  <c r="AC7" i="2"/>
  <c r="X234" i="2"/>
  <c r="V93" i="2"/>
  <c r="AD209" i="2"/>
  <c r="X100" i="2"/>
  <c r="X9" i="2"/>
  <c r="AC255" i="2"/>
  <c r="AD333" i="2"/>
  <c r="AD202" i="2"/>
  <c r="AC365" i="2"/>
  <c r="W352" i="2"/>
  <c r="X320" i="2"/>
  <c r="V293" i="2"/>
  <c r="W341" i="2"/>
  <c r="Y350" i="2"/>
  <c r="X348" i="2"/>
  <c r="V353" i="2"/>
  <c r="AD196" i="2"/>
  <c r="W392" i="2"/>
  <c r="AC424" i="2"/>
  <c r="W604" i="2"/>
  <c r="Y501" i="2"/>
  <c r="AC447" i="2"/>
  <c r="Y620" i="2"/>
  <c r="V84" i="2"/>
  <c r="X185" i="2"/>
  <c r="W368" i="2"/>
  <c r="AC338" i="2"/>
  <c r="V309" i="2"/>
  <c r="AC352" i="2"/>
  <c r="W364" i="2"/>
  <c r="V362" i="2"/>
  <c r="W73" i="2"/>
  <c r="W226" i="2"/>
  <c r="AC403" i="2"/>
  <c r="AD441" i="2"/>
  <c r="AC615" i="2"/>
  <c r="AC42" i="2"/>
  <c r="Y317" i="2"/>
  <c r="AC299" i="2"/>
  <c r="Y269" i="2"/>
  <c r="AC241" i="2"/>
  <c r="X302" i="2"/>
  <c r="AC311" i="2"/>
  <c r="AD311" i="2"/>
  <c r="Y316" i="2"/>
  <c r="AC316" i="2"/>
  <c r="V338" i="2"/>
  <c r="V142" i="2"/>
  <c r="AD66" i="2"/>
  <c r="W238" i="2"/>
  <c r="V140" i="2"/>
  <c r="AC151" i="2"/>
  <c r="W51" i="2"/>
  <c r="X220" i="2"/>
  <c r="AD37" i="2"/>
  <c r="V190" i="2"/>
  <c r="AC169" i="2"/>
  <c r="W133" i="2"/>
  <c r="AC199" i="2"/>
  <c r="V154" i="2"/>
  <c r="AC28" i="2"/>
  <c r="W209" i="2"/>
  <c r="AD124" i="2"/>
  <c r="V102" i="2"/>
  <c r="W151" i="2"/>
  <c r="V133" i="2"/>
  <c r="V92" i="2"/>
  <c r="AD160" i="2"/>
  <c r="Y117" i="2"/>
  <c r="W122" i="2"/>
  <c r="Y179" i="2"/>
  <c r="V95" i="2"/>
  <c r="Y80" i="2"/>
  <c r="W108" i="2"/>
  <c r="X67" i="2"/>
  <c r="W56" i="2"/>
  <c r="V118" i="2"/>
  <c r="AC129" i="2"/>
  <c r="W77" i="2"/>
  <c r="W20" i="2"/>
  <c r="X189" i="2"/>
  <c r="W139" i="2"/>
  <c r="AC93" i="2"/>
  <c r="AD61" i="2"/>
  <c r="X372" i="2"/>
  <c r="AD294" i="2"/>
  <c r="W160" i="2"/>
  <c r="AC242" i="2"/>
  <c r="W28" i="2"/>
  <c r="AC206" i="2"/>
  <c r="V248" i="2"/>
  <c r="W79" i="2"/>
  <c r="W102" i="2"/>
  <c r="Y47" i="2"/>
  <c r="AC216" i="2"/>
  <c r="AC159" i="2"/>
  <c r="Y109" i="2"/>
  <c r="W66" i="2"/>
  <c r="Y18" i="2"/>
  <c r="AC342" i="2"/>
  <c r="Y266" i="2"/>
  <c r="Y436" i="2"/>
  <c r="W361" i="2"/>
  <c r="AD25" i="2"/>
  <c r="W129" i="2"/>
  <c r="Y40" i="2"/>
  <c r="W157" i="2"/>
  <c r="AD47" i="2"/>
  <c r="AC173" i="2"/>
  <c r="Y98" i="2"/>
  <c r="Y299" i="2"/>
  <c r="X206" i="2"/>
  <c r="Y402" i="2"/>
  <c r="AD315" i="2"/>
  <c r="W224" i="2"/>
  <c r="V28" i="2"/>
  <c r="Y131" i="2"/>
  <c r="AD42" i="2"/>
  <c r="Y159" i="2"/>
  <c r="V50" i="2"/>
  <c r="W178" i="2"/>
  <c r="AD116" i="2"/>
  <c r="AD301" i="2"/>
  <c r="AC212" i="2"/>
  <c r="AD64" i="2"/>
  <c r="W24" i="2"/>
  <c r="AC113" i="2"/>
  <c r="X230" i="2"/>
  <c r="W123" i="2"/>
  <c r="W32" i="2"/>
  <c r="AD278" i="2"/>
  <c r="Y347" i="2"/>
  <c r="Y63" i="2"/>
  <c r="AD45" i="2"/>
  <c r="AC363" i="2"/>
  <c r="V334" i="2"/>
  <c r="AD306" i="2"/>
  <c r="X350" i="2"/>
  <c r="AC359" i="2"/>
  <c r="AD359" i="2"/>
  <c r="AD29" i="2"/>
  <c r="Y221" i="2"/>
  <c r="X401" i="2"/>
  <c r="V438" i="2"/>
  <c r="X613" i="2"/>
  <c r="AC510" i="2"/>
  <c r="W460" i="2"/>
  <c r="Y226" i="2"/>
  <c r="AC168" i="2"/>
  <c r="AC308" i="2"/>
  <c r="W384" i="2"/>
  <c r="X352" i="2"/>
  <c r="X50" i="2"/>
  <c r="V364" i="2"/>
  <c r="W89" i="2"/>
  <c r="V71" i="2"/>
  <c r="W154" i="2"/>
  <c r="AC239" i="2"/>
  <c r="AD93" i="2"/>
  <c r="V455" i="2"/>
  <c r="W240" i="2"/>
  <c r="W159" i="2"/>
  <c r="V402" i="2"/>
  <c r="X313" i="2"/>
  <c r="V286" i="2"/>
  <c r="W256" i="2"/>
  <c r="AD313" i="2"/>
  <c r="V323" i="2"/>
  <c r="W323" i="2"/>
  <c r="AC325" i="2"/>
  <c r="V32" i="2"/>
  <c r="AC429" i="2"/>
  <c r="V348" i="2"/>
  <c r="Y215" i="2"/>
  <c r="W358" i="2"/>
  <c r="AD288" i="2"/>
  <c r="W390" i="2"/>
  <c r="W343" i="2"/>
  <c r="V233" i="2"/>
  <c r="AD331" i="2"/>
  <c r="AD277" i="2"/>
  <c r="X469" i="2"/>
  <c r="W499" i="2"/>
  <c r="W506" i="2"/>
  <c r="V422" i="2"/>
  <c r="AD597" i="2"/>
  <c r="V511" i="2"/>
  <c r="X453" i="2"/>
  <c r="X511" i="2"/>
  <c r="V468" i="2"/>
  <c r="X406" i="2"/>
  <c r="AC361" i="2"/>
  <c r="V310" i="2"/>
  <c r="X539" i="2"/>
  <c r="AD509" i="2"/>
  <c r="X480" i="2"/>
  <c r="AD649" i="2"/>
  <c r="V503" i="2"/>
  <c r="AD720" i="2"/>
  <c r="V615" i="2"/>
  <c r="W787" i="2"/>
  <c r="Y668" i="2"/>
  <c r="W495" i="2"/>
  <c r="W269" i="2"/>
  <c r="Y359" i="2"/>
  <c r="X233" i="2"/>
  <c r="AC471" i="2"/>
  <c r="AD503" i="2"/>
  <c r="Y508" i="2"/>
  <c r="AD425" i="2"/>
  <c r="V600" i="2"/>
  <c r="X513" i="2"/>
  <c r="AD455" i="2"/>
  <c r="AC513" i="2"/>
  <c r="X470" i="2"/>
  <c r="V410" i="2"/>
  <c r="AD366" i="2"/>
  <c r="X317" i="2"/>
  <c r="AC541" i="2"/>
  <c r="V512" i="2"/>
  <c r="AC482" i="2"/>
  <c r="V652" i="2"/>
  <c r="AC102" i="2"/>
  <c r="Y235" i="2"/>
  <c r="X257" i="2"/>
  <c r="V394" i="2"/>
  <c r="Y462" i="2"/>
  <c r="X467" i="2"/>
  <c r="X387" i="2"/>
  <c r="X570" i="2"/>
  <c r="AC483" i="2"/>
  <c r="X419" i="2"/>
  <c r="W486" i="2"/>
  <c r="AD439" i="2"/>
  <c r="AD360" i="2"/>
  <c r="W278" i="2"/>
  <c r="W539" i="2"/>
  <c r="W514" i="2"/>
  <c r="AC253" i="2"/>
  <c r="W474" i="2"/>
  <c r="X422" i="2"/>
  <c r="AD289" i="2"/>
  <c r="Y539" i="2"/>
  <c r="Y679" i="2"/>
  <c r="Y670" i="2"/>
  <c r="W620" i="2"/>
  <c r="Y503" i="2"/>
  <c r="X787" i="2"/>
  <c r="X698" i="2"/>
  <c r="X618" i="2"/>
  <c r="X648" i="2"/>
  <c r="Y610" i="2"/>
  <c r="AC539" i="2"/>
  <c r="W303" i="2"/>
  <c r="W692" i="2"/>
  <c r="AD671" i="2"/>
  <c r="AC608" i="2"/>
  <c r="AD715" i="2"/>
  <c r="AC924" i="2"/>
  <c r="W750" i="2"/>
  <c r="Y938" i="2"/>
  <c r="X856" i="2"/>
  <c r="V740" i="2"/>
  <c r="X927" i="2"/>
  <c r="X805" i="2"/>
  <c r="X312" i="2"/>
  <c r="AC658" i="2"/>
  <c r="Y909" i="2"/>
  <c r="AC813" i="2"/>
  <c r="Y697" i="2"/>
  <c r="AD304" i="2"/>
  <c r="AD542" i="2"/>
  <c r="X246" i="2"/>
  <c r="Y406" i="2"/>
  <c r="W237" i="2"/>
  <c r="W709" i="2"/>
  <c r="Y686" i="2"/>
  <c r="AC638" i="2"/>
  <c r="X555" i="2"/>
  <c r="X803" i="2"/>
  <c r="V712" i="2"/>
  <c r="W632" i="2"/>
  <c r="V662" i="2"/>
  <c r="X623" i="2"/>
  <c r="W573" i="2"/>
  <c r="V427" i="2"/>
  <c r="AC703" i="2"/>
  <c r="Y685" i="2"/>
  <c r="Y626" i="2"/>
  <c r="AD746" i="2"/>
  <c r="X938" i="2"/>
  <c r="W768" i="2"/>
  <c r="W952" i="2"/>
  <c r="V870" i="2"/>
  <c r="X758" i="2"/>
  <c r="V941" i="2"/>
  <c r="AD817" i="2"/>
  <c r="V589" i="2"/>
  <c r="V697" i="2"/>
  <c r="W923" i="2"/>
  <c r="X827" i="2"/>
  <c r="W572" i="2"/>
  <c r="W332" i="2"/>
  <c r="V499" i="2"/>
  <c r="V398" i="2"/>
  <c r="Y284" i="2"/>
  <c r="Y244" i="2"/>
  <c r="W321" i="2"/>
  <c r="W492" i="2"/>
  <c r="W515" i="2"/>
  <c r="AC517" i="2"/>
  <c r="Y435" i="2"/>
  <c r="W609" i="2"/>
  <c r="Y522" i="2"/>
  <c r="V463" i="2"/>
  <c r="AD522" i="2"/>
  <c r="Y479" i="2"/>
  <c r="AD419" i="2"/>
  <c r="W381" i="2"/>
  <c r="AC337" i="2"/>
  <c r="AD550" i="2"/>
  <c r="W521" i="2"/>
  <c r="AD491" i="2"/>
  <c r="W661" i="2"/>
  <c r="Y535" i="2"/>
  <c r="W732" i="2"/>
  <c r="W627" i="2"/>
  <c r="X796" i="2"/>
  <c r="AC677" i="2"/>
  <c r="Y530" i="2"/>
  <c r="Y443" i="2"/>
  <c r="Y229" i="2"/>
  <c r="Y282" i="2"/>
  <c r="Y494" i="2"/>
  <c r="Y517" i="2"/>
  <c r="W522" i="2"/>
  <c r="Y438" i="2"/>
  <c r="Y611" i="2"/>
  <c r="AD524" i="2"/>
  <c r="Y465" i="2"/>
  <c r="V525" i="2"/>
  <c r="AD481" i="2"/>
  <c r="Y423" i="2"/>
  <c r="V385" i="2"/>
  <c r="V344" i="2"/>
  <c r="W96" i="2"/>
  <c r="Y523" i="2"/>
  <c r="V494" i="2"/>
  <c r="Y663" i="2"/>
  <c r="AC11" i="2"/>
  <c r="V284" i="2"/>
  <c r="X298" i="2"/>
  <c r="X431" i="2"/>
  <c r="X476" i="2"/>
  <c r="X483" i="2"/>
  <c r="AD401" i="2"/>
  <c r="AD581" i="2"/>
  <c r="V495" i="2"/>
  <c r="AD432" i="2"/>
  <c r="X495" i="2"/>
  <c r="W451" i="2"/>
  <c r="V381" i="2"/>
  <c r="W317" i="2"/>
  <c r="W169" i="2"/>
  <c r="X523" i="2"/>
  <c r="AC256" i="2"/>
  <c r="V529" i="2"/>
  <c r="V470" i="2"/>
  <c r="X392" i="2"/>
  <c r="X114" i="2"/>
  <c r="V700" i="2"/>
  <c r="W684" i="2"/>
  <c r="V634" i="2"/>
  <c r="AC550" i="2"/>
  <c r="V801" i="2"/>
  <c r="AD709" i="2"/>
  <c r="AC627" i="2"/>
  <c r="AD659" i="2"/>
  <c r="V621" i="2"/>
  <c r="W569" i="2"/>
  <c r="V408" i="2"/>
  <c r="X701" i="2"/>
  <c r="W683" i="2"/>
  <c r="W624" i="2"/>
  <c r="AC739" i="2"/>
  <c r="V936" i="2"/>
  <c r="W765" i="2"/>
  <c r="AC947" i="2"/>
  <c r="AD867" i="2"/>
  <c r="Y754" i="2"/>
  <c r="AD938" i="2"/>
  <c r="Y815" i="2"/>
  <c r="Y577" i="2"/>
  <c r="X689" i="2"/>
  <c r="AC918" i="2"/>
  <c r="V825" i="2"/>
  <c r="AC737" i="2"/>
  <c r="AC302" i="2"/>
  <c r="W602" i="2"/>
  <c r="AC384" i="2"/>
  <c r="V466" i="2"/>
  <c r="X326" i="2"/>
  <c r="AD729" i="2"/>
  <c r="Y702" i="2"/>
  <c r="X652" i="2"/>
  <c r="AC578" i="2"/>
  <c r="AC332" i="2"/>
  <c r="Y723" i="2"/>
  <c r="X641" i="2"/>
  <c r="Y673" i="2"/>
  <c r="AD634" i="2"/>
  <c r="X585" i="2"/>
  <c r="W480" i="2"/>
  <c r="V715" i="2"/>
  <c r="AC694" i="2"/>
  <c r="AC635" i="2"/>
  <c r="V768" i="2"/>
  <c r="AD949" i="2"/>
  <c r="W788" i="2"/>
  <c r="V501" i="2"/>
  <c r="Y881" i="2"/>
  <c r="W772" i="2"/>
  <c r="Y952" i="2"/>
  <c r="W829" i="2"/>
  <c r="V640" i="2"/>
  <c r="X737" i="2"/>
  <c r="X932" i="2"/>
  <c r="AD838" i="2"/>
  <c r="Y469" i="2"/>
  <c r="V236" i="2"/>
  <c r="Y542" i="2"/>
  <c r="X121" i="2"/>
  <c r="Y348" i="2"/>
  <c r="Y304" i="2"/>
  <c r="AD270" i="2"/>
  <c r="AD512" i="2"/>
  <c r="AC526" i="2"/>
  <c r="X531" i="2"/>
  <c r="AD447" i="2"/>
  <c r="AC197" i="2"/>
  <c r="AC531" i="2"/>
  <c r="AC75" i="2"/>
  <c r="W534" i="2"/>
  <c r="AC488" i="2"/>
  <c r="W433" i="2"/>
  <c r="W396" i="2"/>
  <c r="W374" i="2"/>
  <c r="Y234" i="2"/>
  <c r="X530" i="2"/>
  <c r="W503" i="2"/>
  <c r="X670" i="2"/>
  <c r="AC559" i="2"/>
  <c r="X741" i="2"/>
  <c r="X636" i="2"/>
  <c r="AD807" i="2"/>
  <c r="V689" i="2"/>
  <c r="AC555" i="2"/>
  <c r="W253" i="2"/>
  <c r="W284" i="2"/>
  <c r="V303" i="2"/>
  <c r="V515" i="2"/>
  <c r="W531" i="2"/>
  <c r="W538" i="2"/>
  <c r="AC450" i="2"/>
  <c r="AC243" i="2"/>
  <c r="W536" i="2"/>
  <c r="AD157" i="2"/>
  <c r="Y536" i="2"/>
  <c r="W493" i="2"/>
  <c r="W436" i="2"/>
  <c r="Y399" i="2"/>
  <c r="V378" i="2"/>
  <c r="V252" i="2"/>
  <c r="AC532" i="2"/>
  <c r="Y505" i="2"/>
  <c r="AC672" i="2"/>
  <c r="X258" i="2"/>
  <c r="Y327" i="2"/>
  <c r="AD142" i="2"/>
  <c r="Y457" i="2"/>
  <c r="X492" i="2"/>
  <c r="V497" i="2"/>
  <c r="X415" i="2"/>
  <c r="W593" i="2"/>
  <c r="Y506" i="2"/>
  <c r="X445" i="2"/>
  <c r="AD506" i="2"/>
  <c r="X463" i="2"/>
  <c r="X399" i="2"/>
  <c r="W349" i="2"/>
  <c r="AD265" i="2"/>
  <c r="AD534" i="2"/>
  <c r="AD259" i="2"/>
  <c r="W586" i="2"/>
  <c r="AC369" i="2"/>
  <c r="X456" i="2"/>
  <c r="X301" i="2"/>
  <c r="AC720" i="2"/>
  <c r="AC695" i="2"/>
  <c r="V650" i="2"/>
  <c r="AC575" i="2"/>
  <c r="V183" i="2"/>
  <c r="W721" i="2"/>
  <c r="V639" i="2"/>
  <c r="W671" i="2"/>
  <c r="Y632" i="2"/>
  <c r="AC582" i="2"/>
  <c r="V471" i="2"/>
  <c r="AD712" i="2"/>
  <c r="X692" i="2"/>
  <c r="X633" i="2"/>
  <c r="V765" i="2"/>
  <c r="Y947" i="2"/>
  <c r="X785" i="2"/>
  <c r="V462" i="2"/>
  <c r="W879" i="2"/>
  <c r="Y768" i="2"/>
  <c r="W950" i="2"/>
  <c r="AC824" i="2"/>
  <c r="AD621" i="2"/>
  <c r="W718" i="2"/>
  <c r="V930" i="2"/>
  <c r="Y836" i="2"/>
  <c r="W759" i="2"/>
  <c r="X307" i="2"/>
  <c r="AC328" i="2"/>
  <c r="Y453" i="2"/>
  <c r="Y509" i="2"/>
  <c r="AC378" i="2"/>
  <c r="X750" i="2"/>
  <c r="W716" i="2"/>
  <c r="V666" i="2"/>
  <c r="V604" i="2"/>
  <c r="AD466" i="2"/>
  <c r="AC732" i="2"/>
  <c r="AD652" i="2"/>
  <c r="AC682" i="2"/>
  <c r="W646" i="2"/>
  <c r="X599" i="2"/>
  <c r="AD516" i="2"/>
  <c r="Y726" i="2"/>
  <c r="V706" i="2"/>
  <c r="V647" i="2"/>
  <c r="Y781" i="2"/>
  <c r="W961" i="2"/>
  <c r="AD799" i="2"/>
  <c r="AC586" i="2"/>
  <c r="AC890" i="2"/>
  <c r="X791" i="2"/>
  <c r="AC961" i="2"/>
  <c r="X838" i="2"/>
  <c r="X674" i="2"/>
  <c r="AC751" i="2"/>
  <c r="AD943" i="2"/>
  <c r="W850" i="2"/>
  <c r="X398" i="2"/>
  <c r="AC286" i="2"/>
  <c r="AC583" i="2"/>
  <c r="X311" i="2"/>
  <c r="Y91" i="2"/>
  <c r="Y194" i="2"/>
  <c r="AD300" i="2"/>
  <c r="X533" i="2"/>
  <c r="X540" i="2"/>
  <c r="X547" i="2"/>
  <c r="X460" i="2"/>
  <c r="X285" i="2"/>
  <c r="V543" i="2"/>
  <c r="AD260" i="2"/>
  <c r="X543" i="2"/>
  <c r="V500" i="2"/>
  <c r="X451" i="2"/>
  <c r="W410" i="2"/>
  <c r="W389" i="2"/>
  <c r="V301" i="2"/>
  <c r="AD541" i="2"/>
  <c r="X512" i="2"/>
  <c r="AD681" i="2"/>
  <c r="X578" i="2"/>
  <c r="AD752" i="2"/>
  <c r="AD647" i="2"/>
  <c r="X327" i="2"/>
  <c r="Y700" i="2"/>
  <c r="AD571" i="2"/>
  <c r="W320" i="2"/>
  <c r="X325" i="2"/>
  <c r="AC323" i="2"/>
  <c r="AC535" i="2"/>
  <c r="W547" i="2"/>
  <c r="AC549" i="2"/>
  <c r="AD462" i="2"/>
  <c r="AC296" i="2"/>
  <c r="X545" i="2"/>
  <c r="Y287" i="2"/>
  <c r="AC545" i="2"/>
  <c r="X502" i="2"/>
  <c r="AD453" i="2"/>
  <c r="W413" i="2"/>
  <c r="Y392" i="2"/>
  <c r="W310" i="2"/>
  <c r="V544" i="2"/>
  <c r="AC514" i="2"/>
  <c r="V684" i="2"/>
  <c r="V336" i="2"/>
  <c r="AD68" i="2"/>
  <c r="AD248" i="2"/>
  <c r="AD480" i="2"/>
  <c r="V506" i="2"/>
  <c r="AD510" i="2"/>
  <c r="AD428" i="2"/>
  <c r="X602" i="2"/>
  <c r="AC515" i="2"/>
  <c r="W458" i="2"/>
  <c r="W518" i="2"/>
  <c r="AC472" i="2"/>
  <c r="V413" i="2"/>
  <c r="AD370" i="2"/>
  <c r="V325" i="2"/>
  <c r="W546" i="2"/>
  <c r="Y262" i="2"/>
  <c r="Y296" i="2"/>
  <c r="AC442" i="2"/>
  <c r="V498" i="2"/>
  <c r="Y367" i="2"/>
  <c r="Y743" i="2"/>
  <c r="AC711" i="2"/>
  <c r="AD663" i="2"/>
  <c r="AC598" i="2"/>
  <c r="X454" i="2"/>
  <c r="X730" i="2"/>
  <c r="Y650" i="2"/>
  <c r="X680" i="2"/>
  <c r="AC641" i="2"/>
  <c r="AC596" i="2"/>
  <c r="AC507" i="2"/>
  <c r="W724" i="2"/>
  <c r="AD703" i="2"/>
  <c r="AD644" i="2"/>
  <c r="Y778" i="2"/>
  <c r="AC956" i="2"/>
  <c r="W797" i="2"/>
  <c r="V574" i="2"/>
  <c r="X888" i="2"/>
  <c r="Y788" i="2"/>
  <c r="X959" i="2"/>
  <c r="V836" i="2"/>
  <c r="X667" i="2"/>
  <c r="AD747" i="2"/>
  <c r="Y941" i="2"/>
  <c r="AC845" i="2"/>
  <c r="AC779" i="2"/>
  <c r="AD309" i="2"/>
  <c r="AC405" i="2"/>
  <c r="AC497" i="2"/>
  <c r="X210" i="2"/>
  <c r="AD410" i="2"/>
  <c r="W773" i="2"/>
  <c r="AC727" i="2"/>
  <c r="V682" i="2"/>
  <c r="X620" i="2"/>
  <c r="AC522" i="2"/>
  <c r="V744" i="2"/>
  <c r="W664" i="2"/>
  <c r="V694" i="2"/>
  <c r="X655" i="2"/>
  <c r="Y613" i="2"/>
  <c r="AD552" i="2"/>
  <c r="Y371" i="2"/>
  <c r="Y717" i="2"/>
  <c r="Y658" i="2"/>
  <c r="V797" i="2"/>
  <c r="X970" i="2"/>
  <c r="AD812" i="2"/>
  <c r="X656" i="2"/>
  <c r="V902" i="2"/>
  <c r="AC802" i="2"/>
  <c r="V973" i="2"/>
  <c r="AD849" i="2"/>
  <c r="V718" i="2"/>
  <c r="AC772" i="2"/>
  <c r="W955" i="2"/>
  <c r="X859" i="2"/>
  <c r="Y588" i="2"/>
  <c r="V330" i="2"/>
  <c r="V372" i="2"/>
  <c r="AC213" i="2"/>
  <c r="AC165" i="2"/>
  <c r="AC264" i="2"/>
  <c r="W344" i="2"/>
  <c r="W556" i="2"/>
  <c r="X556" i="2"/>
  <c r="V561" i="2"/>
  <c r="AD469" i="2"/>
  <c r="X335" i="2"/>
  <c r="Y554" i="2"/>
  <c r="AD323" i="2"/>
  <c r="AD554" i="2"/>
  <c r="Y511" i="2"/>
  <c r="V461" i="2"/>
  <c r="X430" i="2"/>
  <c r="Y403" i="2"/>
  <c r="AD337" i="2"/>
  <c r="W553" i="2"/>
  <c r="W112" i="2"/>
  <c r="W693" i="2"/>
  <c r="AD589" i="2"/>
  <c r="W764" i="2"/>
  <c r="W659" i="2"/>
  <c r="V421" i="2"/>
  <c r="AC709" i="2"/>
  <c r="AD584" i="2"/>
  <c r="V375" i="2"/>
  <c r="W25" i="2"/>
  <c r="Y346" i="2"/>
  <c r="Y558" i="2"/>
  <c r="AC558" i="2"/>
  <c r="X563" i="2"/>
  <c r="V472" i="2"/>
  <c r="AD341" i="2"/>
  <c r="AD556" i="2"/>
  <c r="X330" i="2"/>
  <c r="V557" i="2"/>
  <c r="AD513" i="2"/>
  <c r="Y463" i="2"/>
  <c r="X433" i="2"/>
  <c r="X407" i="2"/>
  <c r="X344" i="2"/>
  <c r="Y555" i="2"/>
  <c r="AC268" i="2"/>
  <c r="Y695" i="2"/>
  <c r="V464" i="2"/>
  <c r="AD244" i="2"/>
  <c r="X289" i="2"/>
  <c r="X501" i="2"/>
  <c r="AD519" i="2"/>
  <c r="AD526" i="2"/>
  <c r="W442" i="2"/>
  <c r="Y59" i="2"/>
  <c r="V527" i="2"/>
  <c r="AD467" i="2"/>
  <c r="X527" i="2"/>
  <c r="V484" i="2"/>
  <c r="Y426" i="2"/>
  <c r="V389" i="2"/>
  <c r="X349" i="2"/>
  <c r="V176" i="2"/>
  <c r="AD267" i="2"/>
  <c r="X391" i="2"/>
  <c r="Y488" i="2"/>
  <c r="Y541" i="2"/>
  <c r="AD400" i="2"/>
  <c r="V764" i="2"/>
  <c r="X725" i="2"/>
  <c r="Y677" i="2"/>
  <c r="AD617" i="2"/>
  <c r="Y513" i="2"/>
  <c r="AD741" i="2"/>
  <c r="AC659" i="2"/>
  <c r="AD691" i="2"/>
  <c r="V653" i="2"/>
  <c r="AC610" i="2"/>
  <c r="AC546" i="2"/>
  <c r="Y344" i="2"/>
  <c r="W715" i="2"/>
  <c r="W656" i="2"/>
  <c r="X794" i="2"/>
  <c r="V968" i="2"/>
  <c r="X810" i="2"/>
  <c r="W647" i="2"/>
  <c r="AD899" i="2"/>
  <c r="V800" i="2"/>
  <c r="AD970" i="2"/>
  <c r="Y847" i="2"/>
  <c r="W696" i="2"/>
  <c r="AC769" i="2"/>
  <c r="AC950" i="2"/>
  <c r="V857" i="2"/>
  <c r="AC792" i="2"/>
  <c r="Y314" i="2"/>
  <c r="Y455" i="2"/>
  <c r="V541" i="2"/>
  <c r="W385" i="2"/>
  <c r="Y449" i="2"/>
  <c r="AC784" i="2"/>
  <c r="AC743" i="2"/>
  <c r="AD695" i="2"/>
  <c r="W634" i="2"/>
  <c r="V560" i="2"/>
  <c r="Y755" i="2"/>
  <c r="V405" i="2"/>
  <c r="Y705" i="2"/>
  <c r="AD666" i="2"/>
  <c r="Y623" i="2"/>
  <c r="X569" i="2"/>
  <c r="Y444" i="2"/>
  <c r="AC726" i="2"/>
  <c r="AC667" i="2"/>
  <c r="X807" i="2"/>
  <c r="AD981" i="2"/>
  <c r="W824" i="2"/>
  <c r="V702" i="2"/>
  <c r="Y913" i="2"/>
  <c r="V813" i="2"/>
  <c r="W54" i="2"/>
  <c r="W242" i="2"/>
  <c r="AC153" i="2"/>
  <c r="X272" i="2"/>
  <c r="X242" i="2"/>
  <c r="AC304" i="2"/>
  <c r="AD364" i="2"/>
  <c r="AD576" i="2"/>
  <c r="V570" i="2"/>
  <c r="AD574" i="2"/>
  <c r="W481" i="2"/>
  <c r="V360" i="2"/>
  <c r="AC563" i="2"/>
  <c r="AC348" i="2"/>
  <c r="W566" i="2"/>
  <c r="AC520" i="2"/>
  <c r="AD472" i="2"/>
  <c r="V443" i="2"/>
  <c r="V417" i="2"/>
  <c r="AC362" i="2"/>
  <c r="AC176" i="2"/>
  <c r="AD378" i="2"/>
  <c r="X702" i="2"/>
  <c r="V601" i="2"/>
  <c r="X773" i="2"/>
  <c r="X668" i="2"/>
  <c r="V476" i="2"/>
  <c r="V721" i="2"/>
  <c r="V596" i="2"/>
  <c r="W432" i="2"/>
  <c r="X225" i="2"/>
  <c r="V367" i="2"/>
  <c r="V579" i="2"/>
  <c r="X572" i="2"/>
  <c r="X579" i="2"/>
  <c r="Y483" i="2"/>
  <c r="W365" i="2"/>
  <c r="W568" i="2"/>
  <c r="Y360" i="2"/>
  <c r="Y568" i="2"/>
  <c r="W525" i="2"/>
  <c r="V475" i="2"/>
  <c r="X446" i="2"/>
  <c r="V420" i="2"/>
  <c r="W367" i="2"/>
  <c r="W216" i="2"/>
  <c r="W397" i="2"/>
  <c r="AC704" i="2"/>
  <c r="AD276" i="2"/>
  <c r="X293" i="2"/>
  <c r="W312" i="2"/>
  <c r="W524" i="2"/>
  <c r="AD535" i="2"/>
  <c r="Y540" i="2"/>
  <c r="V453" i="2"/>
  <c r="Y260" i="2"/>
  <c r="Y538" i="2"/>
  <c r="AD230" i="2"/>
  <c r="AD538" i="2"/>
  <c r="Y495" i="2"/>
  <c r="W446" i="2"/>
  <c r="X403" i="2"/>
  <c r="X381" i="2"/>
  <c r="V266" i="2"/>
  <c r="AC291" i="2"/>
  <c r="V445" i="2"/>
  <c r="AC529" i="2"/>
  <c r="X362" i="2"/>
  <c r="AC437" i="2"/>
  <c r="X782" i="2"/>
  <c r="V739" i="2"/>
  <c r="Y693" i="2"/>
  <c r="AC629" i="2"/>
  <c r="V551" i="2"/>
  <c r="W753" i="2"/>
  <c r="X367" i="2"/>
  <c r="W703" i="2"/>
  <c r="Y664" i="2"/>
  <c r="W621" i="2"/>
  <c r="V565" i="2"/>
  <c r="V428" i="2"/>
  <c r="X724" i="2"/>
  <c r="X665" i="2"/>
  <c r="AD804" i="2"/>
  <c r="Y979" i="2"/>
  <c r="AC819" i="2"/>
  <c r="W680" i="2"/>
  <c r="W911" i="2"/>
  <c r="AC810" i="2"/>
  <c r="W982" i="2"/>
  <c r="AC856" i="2"/>
  <c r="Y736" i="2"/>
  <c r="V783" i="2"/>
  <c r="AD473" i="2"/>
  <c r="Y868" i="2"/>
  <c r="AC803" i="2"/>
  <c r="V399" i="2"/>
  <c r="Y499" i="2"/>
  <c r="V204" i="2"/>
  <c r="W440" i="2"/>
  <c r="AD475" i="2"/>
  <c r="W326" i="2"/>
  <c r="X757" i="2"/>
  <c r="Y709" i="2"/>
  <c r="W650" i="2"/>
  <c r="AD578" i="2"/>
  <c r="AC764" i="2"/>
  <c r="AD468" i="2"/>
  <c r="AC714" i="2"/>
  <c r="W678" i="2"/>
  <c r="AC632" i="2"/>
  <c r="AD582" i="2"/>
  <c r="AC489" i="2"/>
  <c r="V738" i="2"/>
  <c r="V679" i="2"/>
  <c r="AD821" i="2"/>
  <c r="W993" i="2"/>
  <c r="X833" i="2"/>
  <c r="V731" i="2"/>
  <c r="AC922" i="2"/>
  <c r="Y824" i="2"/>
  <c r="X187" i="2"/>
  <c r="X291" i="2"/>
  <c r="X10" i="2"/>
  <c r="W357" i="2"/>
  <c r="AC284" i="2"/>
  <c r="AD201" i="2"/>
  <c r="X385" i="2"/>
  <c r="X597" i="2"/>
  <c r="AD190" i="2"/>
  <c r="AD590" i="2"/>
  <c r="X490" i="2"/>
  <c r="Y376" i="2"/>
  <c r="V575" i="2"/>
  <c r="Y373" i="2"/>
  <c r="X575" i="2"/>
  <c r="V532" i="2"/>
  <c r="W484" i="2"/>
  <c r="AD458" i="2"/>
  <c r="Y430" i="2"/>
  <c r="W378" i="2"/>
  <c r="Y268" i="2"/>
  <c r="AD449" i="2"/>
  <c r="AD713" i="2"/>
  <c r="X612" i="2"/>
  <c r="AD784" i="2"/>
  <c r="AD679" i="2"/>
  <c r="AC512" i="2"/>
  <c r="Y732" i="2"/>
  <c r="X607" i="2"/>
  <c r="AC218" i="2"/>
  <c r="V282" i="2"/>
  <c r="AC387" i="2"/>
  <c r="AC599" i="2"/>
  <c r="W243" i="2"/>
  <c r="V593" i="2"/>
  <c r="AC492" i="2"/>
  <c r="X380" i="2"/>
  <c r="AC59" i="2"/>
  <c r="AD376" i="2"/>
  <c r="AC577" i="2"/>
  <c r="X534" i="2"/>
  <c r="Y486" i="2"/>
  <c r="W461" i="2"/>
  <c r="Y433" i="2"/>
  <c r="W382" i="2"/>
  <c r="AC280" i="2"/>
  <c r="W464" i="2"/>
  <c r="V716" i="2"/>
  <c r="AC331" i="2"/>
  <c r="AD336" i="2"/>
  <c r="AD332" i="2"/>
  <c r="AD544" i="2"/>
  <c r="Y549" i="2"/>
  <c r="W554" i="2"/>
  <c r="W465" i="2"/>
  <c r="AD305" i="2"/>
  <c r="AC547" i="2"/>
  <c r="AC298" i="2"/>
  <c r="W550" i="2"/>
  <c r="AC504" i="2"/>
  <c r="W456" i="2"/>
  <c r="AC423" i="2"/>
  <c r="X396" i="2"/>
  <c r="W318" i="2"/>
  <c r="Y378" i="2"/>
  <c r="V488" i="2"/>
  <c r="V573" i="2"/>
  <c r="AD426" i="2"/>
  <c r="AC466" i="2"/>
  <c r="Y114" i="2"/>
  <c r="V755" i="2"/>
  <c r="W707" i="2"/>
  <c r="X643" i="2"/>
  <c r="AD575" i="2"/>
  <c r="X762" i="2"/>
  <c r="AD454" i="2"/>
  <c r="X712" i="2"/>
  <c r="AC673" i="2"/>
  <c r="X630" i="2"/>
  <c r="V580" i="2"/>
  <c r="Y480" i="2"/>
  <c r="AD735" i="2"/>
  <c r="AD676" i="2"/>
  <c r="Y819" i="2"/>
  <c r="AC988" i="2"/>
  <c r="V831" i="2"/>
  <c r="Y724" i="2"/>
  <c r="X920" i="2"/>
  <c r="W822" i="2"/>
  <c r="Y471" i="2"/>
  <c r="V868" i="2"/>
  <c r="Y751" i="2"/>
  <c r="Y800" i="2"/>
  <c r="V578" i="2"/>
  <c r="AC877" i="2"/>
  <c r="AD813" i="2"/>
  <c r="AC282" i="2"/>
  <c r="AC540" i="2"/>
  <c r="V388" i="2"/>
  <c r="Y484" i="2"/>
  <c r="X496" i="2"/>
  <c r="AC475" i="2"/>
  <c r="V771" i="2"/>
  <c r="Y725" i="2"/>
  <c r="AC661" i="2"/>
  <c r="X593" i="2"/>
  <c r="V776" i="2"/>
  <c r="AC505" i="2"/>
  <c r="V726" i="2"/>
  <c r="X687" i="2"/>
  <c r="V644" i="2"/>
  <c r="V594" i="2"/>
  <c r="Y557" i="2"/>
  <c r="Y749" i="2"/>
  <c r="Y690" i="2"/>
  <c r="W833" i="2"/>
  <c r="X1002" i="2"/>
  <c r="AD844" i="2"/>
  <c r="V751" i="2"/>
  <c r="AD169" i="2"/>
  <c r="AD334" i="2"/>
  <c r="AC104" i="2"/>
  <c r="V225" i="2"/>
  <c r="V182" i="2"/>
  <c r="X267" i="2"/>
  <c r="X34" i="2"/>
  <c r="AD132" i="2"/>
  <c r="Y305" i="2"/>
  <c r="Y604" i="2"/>
  <c r="AD501" i="2"/>
  <c r="Y391" i="2"/>
  <c r="X227" i="2"/>
  <c r="AD391" i="2"/>
  <c r="Y246" i="2"/>
  <c r="Y543" i="2"/>
  <c r="X493" i="2"/>
  <c r="X468" i="2"/>
  <c r="AD443" i="2"/>
  <c r="AC392" i="2"/>
  <c r="Y310" i="2"/>
  <c r="V502" i="2"/>
  <c r="W725" i="2"/>
  <c r="AD624" i="2"/>
  <c r="W796" i="2"/>
  <c r="W691" i="2"/>
  <c r="X544" i="2"/>
  <c r="AC741" i="2"/>
  <c r="V618" i="2"/>
  <c r="X288" i="2"/>
  <c r="Y325" i="2"/>
  <c r="W57" i="2"/>
  <c r="X190" i="2"/>
  <c r="AC314" i="2"/>
  <c r="AD606" i="2"/>
  <c r="V504" i="2"/>
  <c r="AD394" i="2"/>
  <c r="W246" i="2"/>
  <c r="V395" i="2"/>
  <c r="V263" i="2"/>
  <c r="AD545" i="2"/>
  <c r="AC495" i="2"/>
  <c r="AC470" i="2"/>
  <c r="Y446" i="2"/>
  <c r="Y396" i="2"/>
  <c r="X319" i="2"/>
  <c r="W511" i="2"/>
  <c r="Y727" i="2"/>
  <c r="AD388" i="2"/>
  <c r="AD125" i="2"/>
  <c r="X353" i="2"/>
  <c r="X565" i="2"/>
  <c r="W563" i="2"/>
  <c r="W570" i="2"/>
  <c r="X474" i="2"/>
  <c r="V347" i="2"/>
  <c r="V559" i="2"/>
  <c r="AC335" i="2"/>
  <c r="X559" i="2"/>
  <c r="V516" i="2"/>
  <c r="W468" i="2"/>
  <c r="V437" i="2"/>
  <c r="X410" i="2"/>
  <c r="W350" i="2"/>
  <c r="AC257" i="2"/>
  <c r="Y531" i="2"/>
  <c r="AD369" i="2"/>
  <c r="V473" i="2"/>
  <c r="Y489" i="2"/>
  <c r="Y464" i="2"/>
  <c r="AD768" i="2"/>
  <c r="AC718" i="2"/>
  <c r="X659" i="2"/>
  <c r="W590" i="2"/>
  <c r="AD773" i="2"/>
  <c r="Y496" i="2"/>
  <c r="AD723" i="2"/>
  <c r="V685" i="2"/>
  <c r="AD641" i="2"/>
  <c r="X591" i="2"/>
  <c r="AD546" i="2"/>
  <c r="W747" i="2"/>
  <c r="W688" i="2"/>
  <c r="AC828" i="2"/>
  <c r="V1000" i="2"/>
  <c r="Y842" i="2"/>
  <c r="V747" i="2"/>
  <c r="AD931" i="2"/>
  <c r="X831" i="2"/>
  <c r="X577" i="2"/>
  <c r="Y879" i="2"/>
  <c r="AD765" i="2"/>
  <c r="Y813" i="2"/>
  <c r="W622" i="2"/>
  <c r="V889" i="2"/>
  <c r="W825" i="2"/>
  <c r="V435" i="2"/>
  <c r="V584" i="2"/>
  <c r="AC453" i="2"/>
  <c r="AC525" i="2"/>
  <c r="W519" i="2"/>
  <c r="Y528" i="2"/>
  <c r="V787" i="2"/>
  <c r="W739" i="2"/>
  <c r="X675" i="2"/>
  <c r="V610" i="2"/>
  <c r="Y183" i="2"/>
  <c r="AD537" i="2"/>
  <c r="X216" i="2"/>
  <c r="AD698" i="2"/>
  <c r="Y655" i="2"/>
  <c r="X605" i="2"/>
  <c r="AC576" i="2"/>
  <c r="AC758" i="2"/>
  <c r="AC699" i="2"/>
  <c r="X842" i="2"/>
  <c r="AD1013" i="2"/>
  <c r="W856" i="2"/>
  <c r="X765" i="2"/>
  <c r="Y945" i="2"/>
  <c r="V845" i="2"/>
  <c r="AD266" i="2"/>
  <c r="Y251" i="2"/>
  <c r="V219" i="2"/>
  <c r="AC279" i="2"/>
  <c r="Y230" i="2"/>
  <c r="X357" i="2"/>
  <c r="V167" i="2"/>
  <c r="AC303" i="2"/>
  <c r="AD346" i="2"/>
  <c r="W618" i="2"/>
  <c r="W513" i="2"/>
  <c r="AD408" i="2"/>
  <c r="X287" i="2"/>
  <c r="AD412" i="2"/>
  <c r="AD298" i="2"/>
  <c r="AC552" i="2"/>
  <c r="AD504" i="2"/>
  <c r="AD479" i="2"/>
  <c r="V454" i="2"/>
  <c r="Y407" i="2"/>
  <c r="AC344" i="2"/>
  <c r="X535" i="2"/>
  <c r="X734" i="2"/>
  <c r="W636" i="2"/>
  <c r="V358" i="2"/>
  <c r="X700" i="2"/>
  <c r="Y567" i="2"/>
  <c r="V753" i="2"/>
  <c r="AD629" i="2"/>
  <c r="Y345" i="2"/>
  <c r="Y27" i="2"/>
  <c r="W175" i="2"/>
  <c r="AD312" i="2"/>
  <c r="W353" i="2"/>
  <c r="X57" i="2"/>
  <c r="Y515" i="2"/>
  <c r="Y412" i="2"/>
  <c r="AD296" i="2"/>
  <c r="Y416" i="2"/>
  <c r="AC330" i="2"/>
  <c r="W557" i="2"/>
  <c r="V507" i="2"/>
  <c r="V482" i="2"/>
  <c r="Y456" i="2"/>
  <c r="Y410" i="2"/>
  <c r="W351" i="2"/>
  <c r="X542" i="2"/>
  <c r="AC736" i="2"/>
  <c r="W448" i="2"/>
  <c r="V242" i="2"/>
  <c r="W376" i="2"/>
  <c r="W588" i="2"/>
  <c r="W41" i="2"/>
  <c r="AC581" i="2"/>
  <c r="AD485" i="2"/>
  <c r="W369" i="2"/>
  <c r="Y570" i="2"/>
  <c r="W366" i="2"/>
  <c r="AD570" i="2"/>
  <c r="Y527" i="2"/>
  <c r="X477" i="2"/>
  <c r="Y451" i="2"/>
  <c r="AD423" i="2"/>
  <c r="V371" i="2"/>
  <c r="X397" i="2"/>
  <c r="AC572" i="2"/>
  <c r="AD442" i="2"/>
  <c r="Y516" i="2"/>
  <c r="V510" i="2"/>
  <c r="X521" i="2"/>
  <c r="Y782" i="2"/>
  <c r="AC734" i="2"/>
  <c r="V673" i="2"/>
  <c r="X604" i="2"/>
  <c r="W785" i="2"/>
  <c r="AD530" i="2"/>
  <c r="W735" i="2"/>
  <c r="Y696" i="2"/>
  <c r="W653" i="2"/>
  <c r="AC602" i="2"/>
  <c r="Y573" i="2"/>
  <c r="X756" i="2"/>
  <c r="X697" i="2"/>
  <c r="V840" i="2"/>
  <c r="Y1011" i="2"/>
  <c r="AC851" i="2"/>
  <c r="Y761" i="2"/>
  <c r="W943" i="2"/>
  <c r="AD842" i="2"/>
  <c r="AD630" i="2"/>
  <c r="AC888" i="2"/>
  <c r="W779" i="2"/>
  <c r="AC822" i="2"/>
  <c r="AD658" i="2"/>
  <c r="Y900" i="2"/>
  <c r="X834" i="2"/>
  <c r="Y526" i="2"/>
  <c r="AC273" i="2"/>
  <c r="AD497" i="2"/>
  <c r="Y278" i="2"/>
  <c r="X417" i="2"/>
  <c r="W567" i="2"/>
  <c r="Y280" i="2"/>
  <c r="AC750" i="2"/>
  <c r="X691" i="2"/>
  <c r="W625" i="2"/>
  <c r="W404" i="2"/>
  <c r="AC564" i="2"/>
  <c r="AC407" i="2"/>
  <c r="W710" i="2"/>
  <c r="AC664" i="2"/>
  <c r="X616" i="2"/>
  <c r="Y591" i="2"/>
  <c r="Y375" i="2"/>
  <c r="V711" i="2"/>
  <c r="AD324" i="2"/>
  <c r="AD293" i="2"/>
  <c r="X123" i="2"/>
  <c r="Y366" i="2"/>
  <c r="Y242" i="2"/>
  <c r="W202" i="2"/>
  <c r="AD233" i="2"/>
  <c r="X358" i="2"/>
  <c r="V380" i="2"/>
  <c r="X243" i="2"/>
  <c r="X522" i="2"/>
  <c r="W422" i="2"/>
  <c r="AC329" i="2"/>
  <c r="W426" i="2"/>
  <c r="AD354" i="2"/>
  <c r="V564" i="2"/>
  <c r="W516" i="2"/>
  <c r="W491" i="2"/>
  <c r="W466" i="2"/>
  <c r="W420" i="2"/>
  <c r="X371" i="2"/>
  <c r="W559" i="2"/>
  <c r="AD745" i="2"/>
  <c r="X645" i="2"/>
  <c r="W452" i="2"/>
  <c r="AD711" i="2"/>
  <c r="AC584" i="2"/>
  <c r="Y764" i="2"/>
  <c r="AD210" i="2"/>
  <c r="AC402" i="2"/>
  <c r="X236" i="2"/>
  <c r="AD239" i="2"/>
  <c r="AC364" i="2"/>
  <c r="W387" i="2"/>
  <c r="V258" i="2"/>
  <c r="AC524" i="2"/>
  <c r="AC432" i="2"/>
  <c r="Y335" i="2"/>
  <c r="W429" i="2"/>
  <c r="AC360" i="2"/>
  <c r="X566" i="2"/>
  <c r="Y518" i="2"/>
  <c r="Y493" i="2"/>
  <c r="Y468" i="2"/>
  <c r="AC430" i="2"/>
  <c r="X375" i="2"/>
  <c r="AD562" i="2"/>
  <c r="V748" i="2"/>
  <c r="X238" i="2"/>
  <c r="Y293" i="2"/>
  <c r="AD396" i="2"/>
  <c r="AD608" i="2"/>
  <c r="X271" i="2"/>
  <c r="X595" i="2"/>
  <c r="W497" i="2"/>
  <c r="AC383" i="2"/>
  <c r="Y156" i="2"/>
  <c r="AC380" i="2"/>
  <c r="AD77" i="2"/>
  <c r="AC536" i="2"/>
  <c r="AD488" i="2"/>
  <c r="AC463" i="2"/>
  <c r="W437" i="2"/>
  <c r="Y385" i="2"/>
  <c r="AC503" i="2"/>
  <c r="X146" i="2"/>
  <c r="X486" i="2"/>
  <c r="Y210" i="2"/>
  <c r="W356" i="2"/>
  <c r="V555" i="2"/>
  <c r="Y130" i="2"/>
  <c r="X748" i="2"/>
  <c r="AD686" i="2"/>
  <c r="AC620" i="2"/>
  <c r="AC385" i="2"/>
  <c r="X560" i="2"/>
  <c r="AD386" i="2"/>
  <c r="AC705" i="2"/>
  <c r="X662" i="2"/>
  <c r="AD613" i="2"/>
  <c r="AD588" i="2"/>
  <c r="Y312" i="2"/>
  <c r="AD708" i="2"/>
  <c r="Y851" i="2"/>
  <c r="AC1020" i="2"/>
  <c r="V863" i="2"/>
  <c r="V775" i="2"/>
  <c r="X952" i="2"/>
  <c r="W854" i="2"/>
  <c r="W674" i="2"/>
  <c r="V900" i="2"/>
  <c r="V795" i="2"/>
  <c r="V834" i="2"/>
  <c r="W690" i="2"/>
  <c r="AC909" i="2"/>
  <c r="AD845" i="2"/>
  <c r="V611" i="2"/>
  <c r="Y387" i="2"/>
  <c r="W541" i="2"/>
  <c r="X389" i="2"/>
  <c r="X520" i="2"/>
  <c r="X584" i="2"/>
  <c r="Y437" i="2"/>
  <c r="AC766" i="2"/>
  <c r="V705" i="2"/>
  <c r="AC636" i="2"/>
  <c r="V487" i="2"/>
  <c r="X582" i="2"/>
  <c r="V469" i="2"/>
  <c r="X719" i="2"/>
  <c r="V676" i="2"/>
  <c r="Y630" i="2"/>
  <c r="Y605" i="2"/>
  <c r="AC461" i="2"/>
  <c r="AC228" i="2"/>
  <c r="AC91" i="2"/>
  <c r="V244" i="2"/>
  <c r="Y107" i="2"/>
  <c r="W280" i="2"/>
  <c r="AC272" i="2"/>
  <c r="X268" i="2"/>
  <c r="W398" i="2"/>
  <c r="AC401" i="2"/>
  <c r="AC305" i="2"/>
  <c r="AD533" i="2"/>
  <c r="X442" i="2"/>
  <c r="X360" i="2"/>
  <c r="Y445" i="2"/>
  <c r="AC373" i="2"/>
  <c r="Y204" i="2"/>
  <c r="X525" i="2"/>
  <c r="X500" i="2"/>
  <c r="X475" i="2"/>
  <c r="X440" i="2"/>
  <c r="AD385" i="2"/>
  <c r="X574" i="2"/>
  <c r="W757" i="2"/>
  <c r="AD656" i="2"/>
  <c r="X503" i="2"/>
  <c r="W723" i="2"/>
  <c r="X601" i="2"/>
  <c r="AC773" i="2"/>
  <c r="Y67" i="2"/>
  <c r="W138" i="2"/>
  <c r="AD286" i="2"/>
  <c r="X273" i="2"/>
  <c r="Y401" i="2"/>
  <c r="Y405" i="2"/>
  <c r="AD314" i="2"/>
  <c r="V536" i="2"/>
  <c r="W445" i="2"/>
  <c r="X365" i="2"/>
  <c r="Y448" i="2"/>
  <c r="AC377" i="2"/>
  <c r="V231" i="2"/>
  <c r="AC527" i="2"/>
  <c r="AC502" i="2"/>
  <c r="AC477" i="2"/>
  <c r="AC446" i="2"/>
  <c r="AC389" i="2"/>
  <c r="W578" i="2"/>
  <c r="Y759" i="2"/>
  <c r="V302" i="2"/>
  <c r="AC334" i="2"/>
  <c r="V112" i="2"/>
  <c r="AD257" i="2"/>
  <c r="AC321" i="2"/>
  <c r="X611" i="2"/>
  <c r="X506" i="2"/>
  <c r="AC398" i="2"/>
  <c r="AC260" i="2"/>
  <c r="V406" i="2"/>
  <c r="V276" i="2"/>
  <c r="V548" i="2"/>
  <c r="W500" i="2"/>
  <c r="W475" i="2"/>
  <c r="V449" i="2"/>
  <c r="Y400" i="2"/>
  <c r="Y590" i="2"/>
  <c r="W373" i="2"/>
  <c r="AD529" i="2"/>
  <c r="X374" i="2"/>
  <c r="AD483" i="2"/>
  <c r="W581" i="2"/>
  <c r="AD417" i="2"/>
  <c r="V762" i="2"/>
  <c r="AD702" i="2"/>
  <c r="X634" i="2"/>
  <c r="AC454" i="2"/>
  <c r="W579" i="2"/>
  <c r="AD456" i="2"/>
  <c r="V717" i="2"/>
  <c r="AD673" i="2"/>
  <c r="W628" i="2"/>
  <c r="AD602" i="2"/>
  <c r="W447" i="2"/>
  <c r="W720" i="2"/>
  <c r="AC860" i="2"/>
  <c r="V1032" i="2"/>
  <c r="Y874" i="2"/>
  <c r="X788" i="2"/>
  <c r="V397" i="2"/>
  <c r="X863" i="2"/>
  <c r="V703" i="2"/>
  <c r="Y911" i="2"/>
  <c r="X808" i="2"/>
  <c r="Y845" i="2"/>
  <c r="V719" i="2"/>
  <c r="V921" i="2"/>
  <c r="W152" i="2"/>
  <c r="V415" i="2"/>
  <c r="W453" i="2"/>
  <c r="W263" i="2"/>
  <c r="AC433" i="2"/>
  <c r="V567" i="2"/>
  <c r="X598" i="2"/>
  <c r="Y512" i="2"/>
  <c r="X780" i="2"/>
  <c r="AD718" i="2"/>
  <c r="V648" i="2"/>
  <c r="AC523" i="2"/>
  <c r="AC593" i="2"/>
  <c r="AD505" i="2"/>
  <c r="AD730" i="2"/>
  <c r="Y687" i="2"/>
  <c r="AC639" i="2"/>
  <c r="Y621" i="2"/>
  <c r="AD500" i="2"/>
  <c r="AC731" i="2"/>
  <c r="Y297" i="2"/>
  <c r="V287" i="2"/>
  <c r="X434" i="2"/>
  <c r="Y220" i="2"/>
  <c r="AC40" i="2"/>
  <c r="V314" i="2"/>
  <c r="AD291" i="2"/>
  <c r="AD421" i="2"/>
  <c r="AC425" i="2"/>
  <c r="W335" i="2"/>
  <c r="W545" i="2"/>
  <c r="AC455" i="2"/>
  <c r="AC376" i="2"/>
  <c r="X458" i="2"/>
  <c r="W399" i="2"/>
  <c r="W276" i="2"/>
  <c r="AD536" i="2"/>
  <c r="AD511" i="2"/>
  <c r="AD486" i="2"/>
  <c r="W454" i="2"/>
  <c r="V404" i="2"/>
  <c r="AC589" i="2"/>
  <c r="X766" i="2"/>
  <c r="W668" i="2"/>
  <c r="X536" i="2"/>
  <c r="X732" i="2"/>
  <c r="W615" i="2"/>
  <c r="V785" i="2"/>
  <c r="AD10" i="2"/>
  <c r="W259" i="2"/>
  <c r="W330" i="2"/>
  <c r="AC36" i="2"/>
  <c r="AD424" i="2"/>
  <c r="AC428" i="2"/>
  <c r="V341" i="2"/>
  <c r="Y547" i="2"/>
  <c r="V458" i="2"/>
  <c r="Y380" i="2"/>
  <c r="AD460" i="2"/>
  <c r="V403" i="2"/>
  <c r="AC289" i="2"/>
  <c r="V539" i="2"/>
  <c r="V514" i="2"/>
  <c r="V489" i="2"/>
  <c r="AC456" i="2"/>
  <c r="AD407" i="2"/>
  <c r="X592" i="2"/>
  <c r="AC768" i="2"/>
  <c r="Y361" i="2"/>
  <c r="AC107" i="2"/>
  <c r="Y209" i="2"/>
  <c r="W334" i="2"/>
  <c r="W372" i="2"/>
  <c r="V145" i="2"/>
  <c r="AD517" i="2"/>
  <c r="Y415" i="2"/>
  <c r="V315" i="2"/>
  <c r="Y419" i="2"/>
  <c r="Y336" i="2"/>
  <c r="Y559" i="2"/>
  <c r="X509" i="2"/>
  <c r="X484" i="2"/>
  <c r="X461" i="2"/>
  <c r="AD240" i="2"/>
  <c r="V387" i="2"/>
  <c r="X439" i="2"/>
  <c r="Y167" i="2"/>
  <c r="W417" i="2"/>
  <c r="AC554" i="2"/>
  <c r="AC595" i="2"/>
  <c r="W494" i="2"/>
  <c r="V778" i="2"/>
  <c r="Y716" i="2"/>
  <c r="AD645" i="2"/>
  <c r="Y514" i="2"/>
  <c r="AC590" i="2"/>
  <c r="AC496" i="2"/>
  <c r="Y728" i="2"/>
  <c r="W685" i="2"/>
  <c r="X637" i="2"/>
  <c r="V619" i="2"/>
  <c r="AC491" i="2"/>
  <c r="X729" i="2"/>
  <c r="V872" i="2"/>
  <c r="AD499" i="2"/>
  <c r="AC883" i="2"/>
  <c r="Y802" i="2"/>
  <c r="X558" i="2"/>
  <c r="AD874" i="2"/>
  <c r="X736" i="2"/>
  <c r="AC920" i="2"/>
  <c r="Y822" i="2"/>
  <c r="AC854" i="2"/>
  <c r="AD740" i="2"/>
  <c r="Y932" i="2"/>
  <c r="AD243" i="2"/>
  <c r="W483" i="2"/>
  <c r="X497" i="2"/>
  <c r="W388" i="2"/>
  <c r="V459" i="2"/>
  <c r="W595" i="2"/>
  <c r="Y617" i="2"/>
  <c r="V550" i="2"/>
  <c r="V794" i="2"/>
  <c r="AD734" i="2"/>
  <c r="Y659" i="2"/>
  <c r="W551" i="2"/>
  <c r="AC607" i="2"/>
  <c r="V556" i="2"/>
  <c r="W301" i="2"/>
  <c r="AC696" i="2"/>
  <c r="V651" i="2"/>
  <c r="AC630" i="2"/>
  <c r="X548" i="2"/>
  <c r="AC557" i="2"/>
  <c r="AD885" i="2"/>
  <c r="Y608" i="2"/>
  <c r="X897" i="2"/>
  <c r="Y817" i="2"/>
  <c r="AD619" i="2"/>
  <c r="Y888" i="2"/>
  <c r="X179" i="2"/>
  <c r="Y330" i="2"/>
  <c r="W244" i="2"/>
  <c r="AD279" i="2"/>
  <c r="Y218" i="2"/>
  <c r="Y357" i="2"/>
  <c r="AC312" i="2"/>
  <c r="W438" i="2"/>
  <c r="V442" i="2"/>
  <c r="V365" i="2"/>
  <c r="X554" i="2"/>
  <c r="AC467" i="2"/>
  <c r="AC391" i="2"/>
  <c r="W470" i="2"/>
  <c r="AC419" i="2"/>
  <c r="V324" i="2"/>
  <c r="W548" i="2"/>
  <c r="W523" i="2"/>
  <c r="W498" i="2"/>
  <c r="X466" i="2"/>
  <c r="Y417" i="2"/>
  <c r="AC603" i="2"/>
  <c r="AD777" i="2"/>
  <c r="X677" i="2"/>
  <c r="AD559" i="2"/>
  <c r="AD743" i="2"/>
  <c r="V625" i="2"/>
  <c r="Y796" i="2"/>
  <c r="Y127" i="2"/>
  <c r="AC313" i="2"/>
  <c r="AD109" i="2"/>
  <c r="Y320" i="2"/>
  <c r="AD444" i="2"/>
  <c r="W450" i="2"/>
  <c r="V369" i="2"/>
  <c r="AC556" i="2"/>
  <c r="W472" i="2"/>
  <c r="AD398" i="2"/>
  <c r="Y472" i="2"/>
  <c r="X423" i="2"/>
  <c r="AD330" i="2"/>
  <c r="Y550" i="2"/>
  <c r="Y525" i="2"/>
  <c r="Y500" i="2"/>
  <c r="AC468" i="2"/>
  <c r="W421" i="2"/>
  <c r="X606" i="2"/>
  <c r="W12" i="2"/>
  <c r="X416" i="2"/>
  <c r="Y248" i="2"/>
  <c r="AD254" i="2"/>
  <c r="W383" i="2"/>
  <c r="Y390" i="2"/>
  <c r="Y273" i="2"/>
  <c r="W529" i="2"/>
  <c r="AC435" i="2"/>
  <c r="V342" i="2"/>
  <c r="AC439" i="2"/>
  <c r="X366" i="2"/>
  <c r="AC568" i="2"/>
  <c r="AD520" i="2"/>
  <c r="AD495" i="2"/>
  <c r="AD470" i="2"/>
  <c r="Y189" i="2"/>
  <c r="W467" i="2"/>
  <c r="W488" i="2"/>
  <c r="AC366" i="2"/>
  <c r="AD451" i="2"/>
  <c r="W584" i="2"/>
  <c r="AC609" i="2"/>
  <c r="W544" i="2"/>
  <c r="AD791" i="2"/>
  <c r="W730" i="2"/>
  <c r="W657" i="2"/>
  <c r="AC544" i="2"/>
  <c r="AD601" i="2"/>
  <c r="Y551" i="2"/>
  <c r="W217" i="2"/>
  <c r="X694" i="2"/>
  <c r="AD648" i="2"/>
  <c r="X628" i="2"/>
  <c r="V534" i="2"/>
  <c r="V533" i="2"/>
  <c r="Y883" i="2"/>
  <c r="W597" i="2"/>
  <c r="V895" i="2"/>
  <c r="W815" i="2"/>
  <c r="X609" i="2"/>
  <c r="W886" i="2"/>
  <c r="X751" i="2"/>
  <c r="V932" i="2"/>
  <c r="AC831" i="2"/>
  <c r="V866" i="2"/>
  <c r="V766" i="2"/>
  <c r="AC941" i="2"/>
  <c r="Y290" i="2"/>
  <c r="V538" i="2"/>
  <c r="AD540" i="2"/>
  <c r="AD448" i="2"/>
  <c r="X482" i="2"/>
  <c r="X622" i="2"/>
  <c r="X629" i="2"/>
  <c r="Y571" i="2"/>
  <c r="V810" i="2"/>
  <c r="Y748" i="2"/>
  <c r="AC668" i="2"/>
  <c r="AD568" i="2"/>
  <c r="Y618" i="2"/>
  <c r="W576" i="2"/>
  <c r="Y424" i="2"/>
  <c r="V708" i="2"/>
  <c r="Y662" i="2"/>
  <c r="V642" i="2"/>
  <c r="AC566" i="2"/>
  <c r="AC269" i="2"/>
  <c r="AC371" i="2"/>
  <c r="AD372" i="2"/>
  <c r="AD343" i="2"/>
  <c r="X361" i="2"/>
  <c r="AD318" i="2"/>
  <c r="AC368" i="2"/>
  <c r="W455" i="2"/>
  <c r="AC462" i="2"/>
  <c r="W380" i="2"/>
  <c r="AD565" i="2"/>
  <c r="V479" i="2"/>
  <c r="AC412" i="2"/>
  <c r="X479" i="2"/>
  <c r="V433" i="2"/>
  <c r="V349" i="2"/>
  <c r="W249" i="2"/>
  <c r="X532" i="2"/>
  <c r="X507" i="2"/>
  <c r="AD477" i="2"/>
  <c r="AC440" i="2"/>
  <c r="AD614" i="2"/>
  <c r="W789" i="2"/>
  <c r="AD688" i="2"/>
  <c r="Y575" i="2"/>
  <c r="W755" i="2"/>
  <c r="Y636" i="2"/>
  <c r="AC805" i="2"/>
  <c r="V18" i="2"/>
  <c r="AC219" i="2"/>
  <c r="AC245" i="2"/>
  <c r="AD375" i="2"/>
  <c r="V460" i="2"/>
  <c r="V465" i="2"/>
  <c r="Y383" i="2"/>
  <c r="V568" i="2"/>
  <c r="X481" i="2"/>
  <c r="AC415" i="2"/>
  <c r="AC481" i="2"/>
  <c r="V436" i="2"/>
  <c r="Y355" i="2"/>
  <c r="Y263" i="2"/>
  <c r="AC534" i="2"/>
  <c r="AC509" i="2"/>
  <c r="V480" i="2"/>
  <c r="W444" i="2"/>
  <c r="X617" i="2"/>
  <c r="AC236" i="2"/>
  <c r="X194" i="2"/>
  <c r="W298" i="2"/>
  <c r="X280" i="2"/>
  <c r="V412" i="2"/>
  <c r="Y408" i="2"/>
  <c r="AD321" i="2"/>
  <c r="X538" i="2"/>
  <c r="AD450" i="2"/>
  <c r="Y369" i="2"/>
  <c r="V451" i="2"/>
  <c r="AD384" i="2"/>
  <c r="V249" i="2"/>
  <c r="W532" i="2"/>
  <c r="W507" i="2"/>
  <c r="W482" i="2"/>
  <c r="V161" i="2"/>
  <c r="X524" i="2"/>
  <c r="X529" i="2"/>
  <c r="W430" i="2"/>
  <c r="Y475" i="2"/>
  <c r="W612" i="2"/>
  <c r="V627" i="2"/>
  <c r="X567" i="2"/>
  <c r="Y805" i="2"/>
  <c r="W746" i="2"/>
  <c r="X666" i="2"/>
  <c r="Y564" i="2"/>
  <c r="AD615" i="2"/>
  <c r="V569" i="2"/>
  <c r="Y389" i="2"/>
  <c r="AD705" i="2"/>
  <c r="W660" i="2"/>
  <c r="AD639" i="2"/>
  <c r="X562" i="2"/>
  <c r="V597" i="2"/>
  <c r="AC892" i="2"/>
  <c r="AD637" i="2"/>
  <c r="Y906" i="2"/>
  <c r="X824" i="2"/>
  <c r="X647" i="2"/>
  <c r="X895" i="2"/>
  <c r="AC765" i="2"/>
  <c r="Y943" i="2"/>
  <c r="W319" i="2"/>
  <c r="Y877" i="2"/>
  <c r="Y779" i="2"/>
  <c r="W517" i="2"/>
  <c r="X253" i="2"/>
  <c r="V285" i="2"/>
  <c r="V198" i="2"/>
  <c r="V491" i="2"/>
  <c r="W505" i="2"/>
  <c r="W645" i="2"/>
  <c r="V643" i="2"/>
  <c r="AC592" i="2"/>
  <c r="AC382" i="2"/>
  <c r="W762" i="2"/>
  <c r="V680" i="2"/>
  <c r="Y593" i="2"/>
  <c r="V630" i="2"/>
  <c r="V591" i="2"/>
  <c r="W479" i="2"/>
  <c r="Y719" i="2"/>
  <c r="Y279" i="2"/>
  <c r="AD251" i="2"/>
  <c r="AC427" i="2"/>
  <c r="X364" i="2"/>
  <c r="Y418" i="2"/>
  <c r="W362" i="2"/>
  <c r="W408" i="2"/>
  <c r="AD471" i="2"/>
  <c r="Y476" i="2"/>
  <c r="AC394" i="2"/>
  <c r="W577" i="2"/>
  <c r="Y490" i="2"/>
  <c r="V426" i="2"/>
  <c r="AD490" i="2"/>
  <c r="V446" i="2"/>
  <c r="AD373" i="2"/>
  <c r="V299" i="2"/>
  <c r="AD543" i="2"/>
  <c r="AD518" i="2"/>
  <c r="W489" i="2"/>
  <c r="Y454" i="2"/>
  <c r="W629" i="2"/>
  <c r="AD268" i="2"/>
  <c r="W700" i="2"/>
  <c r="W587" i="2"/>
  <c r="X764" i="2"/>
  <c r="AC645" i="2"/>
  <c r="AD282" i="2"/>
  <c r="W146" i="2"/>
  <c r="AD274" i="2"/>
  <c r="W289" i="2"/>
  <c r="AC421" i="2"/>
  <c r="V474" i="2"/>
  <c r="AD478" i="2"/>
  <c r="Y398" i="2"/>
  <c r="Y579" i="2"/>
  <c r="AD492" i="2"/>
  <c r="V429" i="2"/>
  <c r="V493" i="2"/>
  <c r="AC448" i="2"/>
  <c r="AD377" i="2"/>
  <c r="W308" i="2"/>
  <c r="V96" i="2"/>
  <c r="V521" i="2"/>
  <c r="Y491" i="2"/>
  <c r="X459" i="2"/>
  <c r="Y631" i="2"/>
  <c r="X95" i="2"/>
  <c r="V277" i="2"/>
  <c r="X339" i="2"/>
  <c r="X255" i="2"/>
  <c r="Y428" i="2"/>
  <c r="X435" i="2"/>
  <c r="Y353" i="2"/>
  <c r="AD549" i="2"/>
  <c r="Y460" i="2"/>
  <c r="Y384" i="2"/>
  <c r="W463" i="2"/>
  <c r="W406" i="2"/>
  <c r="V308" i="2"/>
  <c r="X541" i="2"/>
  <c r="X516" i="2"/>
  <c r="X491" i="2"/>
  <c r="AC84" i="2"/>
  <c r="W144" i="2"/>
  <c r="AD572" i="2"/>
  <c r="AC479" i="2"/>
  <c r="V496" i="2"/>
  <c r="V636" i="2"/>
  <c r="AD640" i="2"/>
  <c r="Y584" i="2"/>
  <c r="AD362" i="2"/>
  <c r="AC757" i="2"/>
  <c r="AD677" i="2"/>
  <c r="X590" i="2"/>
  <c r="AD627" i="2"/>
  <c r="W585" i="2"/>
  <c r="W469" i="2"/>
  <c r="W717" i="2"/>
  <c r="X669" i="2"/>
  <c r="W651" i="2"/>
  <c r="AC580" i="2"/>
  <c r="AC637" i="2"/>
  <c r="V904" i="2"/>
  <c r="X679" i="2"/>
  <c r="AC915" i="2"/>
  <c r="AD835" i="2"/>
  <c r="V681" i="2"/>
  <c r="AD906" i="2"/>
  <c r="V779" i="2"/>
  <c r="AC952" i="2"/>
  <c r="V542" i="2"/>
  <c r="AC886" i="2"/>
  <c r="Y792" i="2"/>
  <c r="V614" i="2"/>
  <c r="AD228" i="2"/>
  <c r="W415" i="2"/>
  <c r="X373" i="2"/>
  <c r="Y534" i="2"/>
  <c r="AD525" i="2"/>
  <c r="AD665" i="2"/>
  <c r="V659" i="2"/>
  <c r="AD609" i="2"/>
  <c r="Y466" i="2"/>
  <c r="W778" i="2"/>
  <c r="Y691" i="2"/>
  <c r="Y607" i="2"/>
  <c r="Y641" i="2"/>
  <c r="V602" i="2"/>
  <c r="AD515" i="2"/>
  <c r="AC728" i="2"/>
  <c r="AC320" i="2"/>
  <c r="V240" i="2"/>
  <c r="AD206" i="2"/>
  <c r="X89" i="2"/>
  <c r="Y274" i="2"/>
  <c r="W233" i="2"/>
  <c r="AC444" i="2"/>
  <c r="Y485" i="2"/>
  <c r="W490" i="2"/>
  <c r="AC408" i="2"/>
  <c r="X586" i="2"/>
  <c r="AC499" i="2"/>
  <c r="Y439" i="2"/>
  <c r="W502" i="2"/>
  <c r="V456" i="2"/>
  <c r="V392" i="2"/>
  <c r="Y337" i="2"/>
  <c r="W234" i="2"/>
  <c r="W530" i="2"/>
  <c r="X498" i="2"/>
  <c r="W471" i="2"/>
  <c r="X638" i="2"/>
  <c r="AC417" i="2"/>
  <c r="X709" i="2"/>
  <c r="W601" i="2"/>
  <c r="AD775" i="2"/>
  <c r="V657" i="2"/>
  <c r="X421" i="2"/>
  <c r="AC422" i="2"/>
  <c r="V316" i="2"/>
  <c r="V55" i="2"/>
  <c r="X447" i="2"/>
  <c r="AD487" i="2"/>
  <c r="AD494" i="2"/>
  <c r="X412" i="2"/>
  <c r="AC588" i="2"/>
  <c r="W504" i="2"/>
  <c r="Y442" i="2"/>
  <c r="Y504" i="2"/>
  <c r="Y458" i="2"/>
  <c r="V396" i="2"/>
  <c r="X343" i="2"/>
  <c r="X249" i="2"/>
  <c r="Y532" i="2"/>
  <c r="AC500" i="2"/>
  <c r="Y473" i="2"/>
  <c r="AC640" i="2"/>
  <c r="V212" i="2"/>
  <c r="W105" i="2"/>
  <c r="X174" i="2"/>
  <c r="X346" i="2"/>
  <c r="V450" i="2"/>
  <c r="X455" i="2"/>
  <c r="V373" i="2"/>
  <c r="W561" i="2"/>
  <c r="Y474" i="2"/>
  <c r="AD402" i="2"/>
  <c r="AD474" i="2"/>
  <c r="X426" i="2"/>
  <c r="W337" i="2"/>
  <c r="AD204" i="2"/>
  <c r="AD527" i="2"/>
  <c r="AD502" i="2"/>
  <c r="V430" i="2"/>
  <c r="X394" i="2"/>
  <c r="AD353" i="2"/>
  <c r="V523" i="2"/>
  <c r="AC516" i="2"/>
  <c r="AC656" i="2"/>
  <c r="Y654" i="2"/>
  <c r="V607" i="2"/>
  <c r="X452" i="2"/>
  <c r="X771" i="2"/>
  <c r="W689" i="2"/>
  <c r="AD604" i="2"/>
  <c r="W639" i="2"/>
  <c r="W599" i="2"/>
  <c r="AC506" i="2"/>
  <c r="X726" i="2"/>
  <c r="AD680" i="2"/>
  <c r="X660" i="2"/>
  <c r="AC594" i="2"/>
  <c r="W679" i="2"/>
  <c r="Y915" i="2"/>
  <c r="AC723" i="2"/>
  <c r="V927" i="2"/>
  <c r="W847" i="2"/>
  <c r="AC717" i="2"/>
  <c r="W918" i="2"/>
  <c r="V792" i="2"/>
  <c r="V964" i="2"/>
  <c r="V622" i="2"/>
  <c r="V898" i="2"/>
  <c r="Y803" i="2"/>
  <c r="Y660" i="2"/>
  <c r="Y295" i="2"/>
  <c r="AC485" i="2"/>
  <c r="AD435" i="2"/>
  <c r="W324" i="2"/>
  <c r="X546" i="2"/>
  <c r="X686" i="2"/>
  <c r="AD672" i="2"/>
  <c r="AC622" i="2"/>
  <c r="AD521" i="2"/>
  <c r="AC789" i="2"/>
  <c r="AC700" i="2"/>
  <c r="AD620" i="2"/>
  <c r="AC650" i="2"/>
  <c r="W613" i="2"/>
  <c r="Y546" i="2"/>
  <c r="AD339" i="2"/>
  <c r="Y694" i="2"/>
  <c r="V674" i="2"/>
  <c r="AD611" i="2"/>
  <c r="AD722" i="2"/>
  <c r="W929" i="2"/>
  <c r="W754" i="2"/>
  <c r="AD940" i="2"/>
  <c r="AC858" i="2"/>
  <c r="X743" i="2"/>
  <c r="AC929" i="2"/>
  <c r="AC671" i="2"/>
  <c r="W1025" i="2"/>
  <c r="V838" i="2"/>
  <c r="Y984" i="2"/>
  <c r="X902" i="2"/>
  <c r="AC414" i="2"/>
  <c r="X510" i="2"/>
  <c r="W914" i="2"/>
  <c r="Y467" i="2"/>
  <c r="AC399" i="2"/>
  <c r="Y791" i="2"/>
  <c r="V698" i="2"/>
  <c r="X564" i="2"/>
  <c r="V424" i="2"/>
  <c r="X376" i="2"/>
  <c r="V530" i="2"/>
  <c r="AD761" i="2"/>
  <c r="W675" i="2"/>
  <c r="X504" i="2"/>
  <c r="X657" i="2"/>
  <c r="AD650" i="2"/>
  <c r="AD539" i="2"/>
  <c r="AC710" i="2"/>
  <c r="V788" i="2"/>
  <c r="Y807" i="2"/>
  <c r="Y897" i="2"/>
  <c r="Y968" i="2"/>
  <c r="Y688" i="2"/>
  <c r="X948" i="2"/>
  <c r="AD744" i="2"/>
  <c r="X642" i="2"/>
  <c r="W896" i="2"/>
  <c r="AC850" i="2"/>
  <c r="V777" i="2"/>
  <c r="X937" i="2"/>
  <c r="V1014" i="2"/>
  <c r="X1184" i="2"/>
  <c r="Y1021" i="2"/>
  <c r="AD894" i="2"/>
  <c r="V1116" i="2"/>
  <c r="X924" i="2"/>
  <c r="Y1118" i="2"/>
  <c r="AC974" i="2"/>
  <c r="AD1014" i="2"/>
  <c r="W890" i="2"/>
  <c r="AD985" i="2"/>
  <c r="AD355" i="2"/>
  <c r="Y629" i="2"/>
  <c r="V623" i="2"/>
  <c r="Y497" i="2"/>
  <c r="W594" i="2"/>
  <c r="AC799" i="2"/>
  <c r="AD924" i="2"/>
  <c r="AD858" i="2"/>
  <c r="V725" i="2"/>
  <c r="AC800" i="2"/>
  <c r="X898" i="2"/>
  <c r="Y898" i="2"/>
  <c r="V910" i="2"/>
  <c r="AD763" i="2"/>
  <c r="Y1016" i="2"/>
  <c r="AD839" i="2"/>
  <c r="AD1138" i="2"/>
  <c r="X1118" i="2"/>
  <c r="AD1004" i="2"/>
  <c r="Y871" i="2"/>
  <c r="W1017" i="2"/>
  <c r="Y903" i="2"/>
  <c r="AC1082" i="2"/>
  <c r="X983" i="2"/>
  <c r="AC1167" i="2"/>
  <c r="V1120" i="2"/>
  <c r="AD1311" i="2"/>
  <c r="AD1170" i="2"/>
  <c r="W828" i="2"/>
  <c r="W1206" i="2"/>
  <c r="Y1029" i="2"/>
  <c r="AC1243" i="2"/>
  <c r="AD880" i="2"/>
  <c r="V1204" i="2"/>
  <c r="W1177" i="2"/>
  <c r="V1149" i="2"/>
  <c r="AC1092" i="2"/>
  <c r="V1049" i="2"/>
  <c r="V989" i="2"/>
  <c r="Y1235" i="2"/>
  <c r="Y1281" i="2"/>
  <c r="V1467" i="2"/>
  <c r="AC1281" i="2"/>
  <c r="V1167" i="2"/>
  <c r="W1410" i="2"/>
  <c r="V1297" i="2"/>
  <c r="V1472" i="2"/>
  <c r="W1276" i="2"/>
  <c r="Y1458" i="2"/>
  <c r="V1300" i="2"/>
  <c r="V1349" i="2"/>
  <c r="AD1227" i="2"/>
  <c r="AC1424" i="2"/>
  <c r="AD1344" i="2"/>
  <c r="X1205" i="2"/>
  <c r="V1418" i="2"/>
  <c r="X1325" i="2"/>
  <c r="AC1205" i="2"/>
  <c r="Y1411" i="2"/>
  <c r="X1512" i="2"/>
  <c r="W1690" i="2"/>
  <c r="V1560" i="2"/>
  <c r="AC1333" i="2"/>
  <c r="X1585" i="2"/>
  <c r="W487" i="2"/>
  <c r="V664" i="2"/>
  <c r="X552" i="2"/>
  <c r="V255" i="2"/>
  <c r="V791" i="2"/>
  <c r="Y872" i="2"/>
  <c r="AC755" i="2"/>
  <c r="Y827" i="2"/>
  <c r="V903" i="2"/>
  <c r="W738" i="2"/>
  <c r="AC937" i="2"/>
  <c r="Y862" i="2"/>
  <c r="Y957" i="2"/>
  <c r="Y901" i="2"/>
  <c r="Y896" i="2"/>
  <c r="W1098" i="2"/>
  <c r="X1032" i="2"/>
  <c r="V991" i="2"/>
  <c r="V683" i="2"/>
  <c r="X252" i="2"/>
  <c r="Y849" i="2"/>
  <c r="V508" i="2"/>
  <c r="AD913" i="2"/>
  <c r="Y562" i="2"/>
  <c r="Y589" i="2"/>
  <c r="X923" i="2"/>
  <c r="V552" i="2"/>
  <c r="AC493" i="2"/>
  <c r="AD484" i="2"/>
  <c r="AD727" i="2"/>
  <c r="AD598" i="2"/>
  <c r="AD514" i="2"/>
  <c r="AC476" i="2"/>
  <c r="X413" i="2"/>
  <c r="AD793" i="2"/>
  <c r="AC702" i="2"/>
  <c r="X568" i="2"/>
  <c r="AD440" i="2"/>
  <c r="X671" i="2"/>
  <c r="Y576" i="2"/>
  <c r="Y733" i="2"/>
  <c r="W817" i="2"/>
  <c r="AD828" i="2"/>
  <c r="V918" i="2"/>
  <c r="X310" i="2"/>
  <c r="AC747" i="2"/>
  <c r="AC562" i="2"/>
  <c r="W766" i="2"/>
  <c r="Y676" i="2"/>
  <c r="X905" i="2"/>
  <c r="V862" i="2"/>
  <c r="W790" i="2"/>
  <c r="Y956" i="2"/>
  <c r="W1026" i="2"/>
  <c r="AD1195" i="2"/>
  <c r="AC1033" i="2"/>
  <c r="W924" i="2"/>
  <c r="Y1127" i="2"/>
  <c r="V954" i="2"/>
  <c r="AC1127" i="2"/>
  <c r="W985" i="2"/>
  <c r="Y1024" i="2"/>
  <c r="V915" i="2"/>
  <c r="AD995" i="2"/>
  <c r="X278" i="2"/>
  <c r="X684" i="2"/>
  <c r="V294" i="2"/>
  <c r="X576" i="2"/>
  <c r="W635" i="2"/>
  <c r="X826" i="2"/>
  <c r="W255" i="2"/>
  <c r="AD890" i="2"/>
  <c r="AC762" i="2"/>
  <c r="AC829" i="2"/>
  <c r="X914" i="2"/>
  <c r="W912" i="2"/>
  <c r="AD923" i="2"/>
  <c r="Y839" i="2"/>
  <c r="V1031" i="2"/>
  <c r="X876" i="2"/>
  <c r="Y708" i="2"/>
  <c r="V1132" i="2"/>
  <c r="X1019" i="2"/>
  <c r="AD914" i="2"/>
  <c r="AD1031" i="2"/>
  <c r="W722" i="2"/>
  <c r="V1094" i="2"/>
  <c r="V492" i="2"/>
  <c r="AC1181" i="2"/>
  <c r="V1138" i="2"/>
  <c r="W1323" i="2"/>
  <c r="V1185" i="2"/>
  <c r="AC926" i="2"/>
  <c r="V1216" i="2"/>
  <c r="W1044" i="2"/>
  <c r="V1255" i="2"/>
  <c r="AC939" i="2"/>
  <c r="V1214" i="2"/>
  <c r="Y1188" i="2"/>
  <c r="W1166" i="2"/>
  <c r="AC1107" i="2"/>
  <c r="V1064" i="2"/>
  <c r="Y1015" i="2"/>
  <c r="AC1244" i="2"/>
  <c r="AC1296" i="2"/>
  <c r="Y1478" i="2"/>
  <c r="AD1296" i="2"/>
  <c r="X1201" i="2"/>
  <c r="X1419" i="2"/>
  <c r="X1308" i="2"/>
  <c r="Y1483" i="2"/>
  <c r="X1288" i="2"/>
  <c r="AC1467" i="2"/>
  <c r="X1314" i="2"/>
  <c r="Y1360" i="2"/>
  <c r="AD1240" i="2"/>
  <c r="V1436" i="2"/>
  <c r="W1356" i="2"/>
  <c r="V1238" i="2"/>
  <c r="Y1429" i="2"/>
  <c r="AC1335" i="2"/>
  <c r="X1228" i="2"/>
  <c r="W953" i="2"/>
  <c r="V1528" i="2"/>
  <c r="X1699" i="2"/>
  <c r="Y1571" i="2"/>
  <c r="AC1363" i="2"/>
  <c r="AD1596" i="2"/>
  <c r="Y609" i="2"/>
  <c r="AD725" i="2"/>
  <c r="Y602" i="2"/>
  <c r="V558" i="2"/>
  <c r="Y826" i="2"/>
  <c r="X911" i="2"/>
  <c r="V818" i="2"/>
  <c r="X850" i="2"/>
  <c r="W431" i="2"/>
  <c r="X767" i="2"/>
  <c r="AD962" i="2"/>
  <c r="V907" i="2"/>
  <c r="X992" i="2"/>
  <c r="AC942" i="2"/>
  <c r="AC933" i="2"/>
  <c r="AD1118" i="2"/>
  <c r="V1046" i="2"/>
  <c r="Y653" i="2"/>
  <c r="W533" i="2"/>
  <c r="V934" i="2"/>
  <c r="W600" i="2"/>
  <c r="W925" i="2"/>
  <c r="W631" i="2"/>
  <c r="X631" i="2"/>
  <c r="AD934" i="2"/>
  <c r="AD328" i="2"/>
  <c r="V326" i="2"/>
  <c r="X571" i="2"/>
  <c r="Y757" i="2"/>
  <c r="Y627" i="2"/>
  <c r="V572" i="2"/>
  <c r="Y563" i="2"/>
  <c r="V505" i="2"/>
  <c r="W512" i="2"/>
  <c r="V730" i="2"/>
  <c r="Y601" i="2"/>
  <c r="AD523" i="2"/>
  <c r="W694" i="2"/>
  <c r="Y599" i="2"/>
  <c r="V754" i="2"/>
  <c r="AD837" i="2"/>
  <c r="X849" i="2"/>
  <c r="AC938" i="2"/>
  <c r="AC621" i="2"/>
  <c r="W776" i="2"/>
  <c r="AC649" i="2"/>
  <c r="AD789" i="2"/>
  <c r="X705" i="2"/>
  <c r="AD916" i="2"/>
  <c r="Y873" i="2"/>
  <c r="AC806" i="2"/>
  <c r="W971" i="2"/>
  <c r="AD1035" i="2"/>
  <c r="W1207" i="2"/>
  <c r="V1045" i="2"/>
  <c r="AD946" i="2"/>
  <c r="AC1136" i="2"/>
  <c r="V966" i="2"/>
  <c r="V1139" i="2"/>
  <c r="V995" i="2"/>
  <c r="Y1036" i="2"/>
  <c r="AD662" i="2"/>
  <c r="Y1005" i="2"/>
  <c r="V537" i="2"/>
  <c r="Y741" i="2"/>
  <c r="Y545" i="2"/>
  <c r="W616" i="2"/>
  <c r="V658" i="2"/>
  <c r="V856" i="2"/>
  <c r="Y665" i="2"/>
  <c r="AC913" i="2"/>
  <c r="X800" i="2"/>
  <c r="AC861" i="2"/>
  <c r="Y481" i="2"/>
  <c r="AD482" i="2"/>
  <c r="AD939" i="2"/>
  <c r="V876" i="2"/>
  <c r="AC1042" i="2"/>
  <c r="V924" i="2"/>
  <c r="X812" i="2"/>
  <c r="AD1145" i="2"/>
  <c r="W1036" i="2"/>
  <c r="W938" i="2"/>
  <c r="X1043" i="2"/>
  <c r="AD816" i="2"/>
  <c r="Y1105" i="2"/>
  <c r="X819" i="2"/>
  <c r="AC1192" i="2"/>
  <c r="AD1150" i="2"/>
  <c r="W526" i="2"/>
  <c r="W1198" i="2"/>
  <c r="W962" i="2"/>
  <c r="Y1227" i="2"/>
  <c r="Y1058" i="2"/>
  <c r="Y1266" i="2"/>
  <c r="V976" i="2"/>
  <c r="V761" i="2"/>
  <c r="AC1201" i="2"/>
  <c r="Y1180" i="2"/>
  <c r="W1133" i="2"/>
  <c r="Y1078" i="2"/>
  <c r="AD1030" i="2"/>
  <c r="V1256" i="2"/>
  <c r="AC1310" i="2"/>
  <c r="AC1487" i="2"/>
  <c r="V1308" i="2"/>
  <c r="W1226" i="2"/>
  <c r="AD1430" i="2"/>
  <c r="W1319" i="2"/>
  <c r="AC1492" i="2"/>
  <c r="V1303" i="2"/>
  <c r="V1479" i="2"/>
  <c r="Y887" i="2"/>
  <c r="AC1369" i="2"/>
  <c r="W1254" i="2"/>
  <c r="Y1447" i="2"/>
  <c r="X1365" i="2"/>
  <c r="X1251" i="2"/>
  <c r="AC1438" i="2"/>
  <c r="V1345" i="2"/>
  <c r="V1245" i="2"/>
  <c r="AC1046" i="2"/>
  <c r="W1541" i="2"/>
  <c r="Y1164" i="2"/>
  <c r="AC1580" i="2"/>
  <c r="X1392" i="2"/>
  <c r="AC388" i="2"/>
  <c r="V732" i="2"/>
  <c r="Y771" i="2"/>
  <c r="X646" i="2"/>
  <c r="X614" i="2"/>
  <c r="AD860" i="2"/>
  <c r="AD954" i="2"/>
  <c r="X852" i="2"/>
  <c r="X866" i="2"/>
  <c r="Y614" i="2"/>
  <c r="AD786" i="2"/>
  <c r="AC984" i="2"/>
  <c r="Y950" i="2"/>
  <c r="Y1009" i="2"/>
  <c r="AD971" i="2"/>
  <c r="X963" i="2"/>
  <c r="V571" i="2"/>
  <c r="AD1059" i="2"/>
  <c r="AC662" i="2"/>
  <c r="V656" i="2"/>
  <c r="AC954" i="2"/>
  <c r="V649" i="2"/>
  <c r="X934" i="2"/>
  <c r="Y667" i="2"/>
  <c r="AD667" i="2"/>
  <c r="W182" i="2"/>
  <c r="X465" i="2"/>
  <c r="X437" i="2"/>
  <c r="AD603" i="2"/>
  <c r="AC782" i="2"/>
  <c r="X650" i="2"/>
  <c r="X596" i="2"/>
  <c r="AC353" i="2"/>
  <c r="V356" i="2"/>
  <c r="W575" i="2"/>
  <c r="AD759" i="2"/>
  <c r="V632" i="2"/>
  <c r="V576" i="2"/>
  <c r="AD714" i="2"/>
  <c r="AC623" i="2"/>
  <c r="V431" i="2"/>
  <c r="X858" i="2"/>
  <c r="W872" i="2"/>
  <c r="W266" i="2"/>
  <c r="X695" i="2"/>
  <c r="AD805" i="2"/>
  <c r="X711" i="2"/>
  <c r="W806" i="2"/>
  <c r="AC733" i="2"/>
  <c r="X519" i="2"/>
  <c r="AC882" i="2"/>
  <c r="Y816" i="2"/>
  <c r="Y374" i="2"/>
  <c r="W1047" i="2"/>
  <c r="AD678" i="2"/>
  <c r="Y1056" i="2"/>
  <c r="V963" i="2"/>
  <c r="V1148" i="2"/>
  <c r="V977" i="2"/>
  <c r="Y1150" i="2"/>
  <c r="AD1009" i="2"/>
  <c r="AC1045" i="2"/>
  <c r="AC756" i="2"/>
  <c r="V345" i="2"/>
  <c r="Y461" i="2"/>
  <c r="AC798" i="2"/>
  <c r="X610" i="2"/>
  <c r="Y639" i="2"/>
  <c r="AD687" i="2"/>
  <c r="V888" i="2"/>
  <c r="W743" i="2"/>
  <c r="X943" i="2"/>
  <c r="Y838" i="2"/>
  <c r="AD886" i="2"/>
  <c r="AD591" i="2"/>
  <c r="X603" i="2"/>
  <c r="Y519" i="2"/>
  <c r="AC912" i="2"/>
  <c r="AC1058" i="2"/>
  <c r="AC946" i="2"/>
  <c r="AC862" i="2"/>
  <c r="AD1161" i="2"/>
  <c r="AC1047" i="2"/>
  <c r="AD957" i="2"/>
  <c r="X1059" i="2"/>
  <c r="V865" i="2"/>
  <c r="AC1114" i="2"/>
  <c r="AD910" i="2"/>
  <c r="W1203" i="2"/>
  <c r="X1162" i="2"/>
  <c r="W853" i="2"/>
  <c r="V1211" i="2"/>
  <c r="Y991" i="2"/>
  <c r="AC1236" i="2"/>
  <c r="AC1073" i="2"/>
  <c r="X799" i="2"/>
  <c r="W1001" i="2"/>
  <c r="X899" i="2"/>
  <c r="AD594" i="2"/>
  <c r="V1194" i="2"/>
  <c r="V1152" i="2"/>
  <c r="AD1092" i="2"/>
  <c r="W1053" i="2"/>
  <c r="Y1267" i="2"/>
  <c r="Y1326" i="2"/>
  <c r="V1499" i="2"/>
  <c r="Y1321" i="2"/>
  <c r="AC1246" i="2"/>
  <c r="W1442" i="2"/>
  <c r="V1332" i="2"/>
  <c r="V1504" i="2"/>
  <c r="AD1316" i="2"/>
  <c r="Y1490" i="2"/>
  <c r="W1011" i="2"/>
  <c r="V1381" i="2"/>
  <c r="Y1270" i="2"/>
  <c r="W892" i="2"/>
  <c r="AD1376" i="2"/>
  <c r="AD1264" i="2"/>
  <c r="V1450" i="2"/>
  <c r="Y1356" i="2"/>
  <c r="Y1258" i="2"/>
  <c r="X1105" i="2"/>
  <c r="AD1550" i="2"/>
  <c r="Y1255" i="2"/>
  <c r="V1592" i="2"/>
  <c r="W1419" i="2"/>
  <c r="V346" i="2"/>
  <c r="AC400" i="2"/>
  <c r="W560" i="2"/>
  <c r="AC680" i="2"/>
  <c r="X649" i="2"/>
  <c r="W904" i="2"/>
  <c r="AD986" i="2"/>
  <c r="Y893" i="2"/>
  <c r="W889" i="2"/>
  <c r="AD683" i="2"/>
  <c r="AD811" i="2"/>
  <c r="AC1006" i="2"/>
  <c r="W974" i="2"/>
  <c r="Y1026" i="2"/>
  <c r="Y992" i="2"/>
  <c r="AC982" i="2"/>
  <c r="X781" i="2"/>
  <c r="AD1075" i="2"/>
  <c r="X583" i="2"/>
  <c r="V687" i="2"/>
  <c r="W462" i="2"/>
  <c r="W681" i="2"/>
  <c r="AD945" i="2"/>
  <c r="V786" i="2"/>
  <c r="W697" i="2"/>
  <c r="X345" i="2"/>
  <c r="W552" i="2"/>
  <c r="AC484" i="2"/>
  <c r="AC631" i="2"/>
  <c r="W176" i="2"/>
  <c r="W673" i="2"/>
  <c r="Y70" i="2"/>
  <c r="AD476" i="2"/>
  <c r="W449" i="2"/>
  <c r="AC606" i="2"/>
  <c r="Y789" i="2"/>
  <c r="AC652" i="2"/>
  <c r="V599" i="2"/>
  <c r="X735" i="2"/>
  <c r="Y646" i="2"/>
  <c r="X526" i="2"/>
  <c r="W881" i="2"/>
  <c r="AD892" i="2"/>
  <c r="V598" i="2"/>
  <c r="Y747" i="2"/>
  <c r="X829" i="2"/>
  <c r="V759" i="2"/>
  <c r="X818" i="2"/>
  <c r="W752" i="2"/>
  <c r="V592" i="2"/>
  <c r="V894" i="2"/>
  <c r="AC825" i="2"/>
  <c r="AD706" i="2"/>
  <c r="X1056" i="2"/>
  <c r="AD764" i="2"/>
  <c r="AC1065" i="2"/>
  <c r="X982" i="2"/>
  <c r="Y1159" i="2"/>
  <c r="AC987" i="2"/>
  <c r="AC1159" i="2"/>
  <c r="V654" i="2"/>
  <c r="V1057" i="2"/>
  <c r="AC816" i="2"/>
  <c r="AC336" i="2"/>
  <c r="AC548" i="2"/>
  <c r="Y529" i="2"/>
  <c r="AC634" i="2"/>
  <c r="W669" i="2"/>
  <c r="AD719" i="2"/>
  <c r="W913" i="2"/>
  <c r="AD781" i="2"/>
  <c r="X975" i="2"/>
  <c r="AC600" i="2"/>
  <c r="Y916" i="2"/>
  <c r="Y651" i="2"/>
  <c r="AD651" i="2"/>
  <c r="AC633" i="2"/>
  <c r="X946" i="2"/>
  <c r="X1072" i="2"/>
  <c r="AC965" i="2"/>
  <c r="X901" i="2"/>
  <c r="Y1175" i="2"/>
  <c r="X1061" i="2"/>
  <c r="X977" i="2"/>
  <c r="V1073" i="2"/>
  <c r="AC903" i="2"/>
  <c r="V1126" i="2"/>
  <c r="X953" i="2"/>
  <c r="W1213" i="2"/>
  <c r="AC1173" i="2"/>
  <c r="Y926" i="2"/>
  <c r="AD1222" i="2"/>
  <c r="AD1008" i="2"/>
  <c r="V1248" i="2"/>
  <c r="V1095" i="2"/>
  <c r="V899" i="2"/>
  <c r="W1022" i="2"/>
  <c r="V949" i="2"/>
  <c r="X837" i="2"/>
  <c r="X1204" i="2"/>
  <c r="Y1163" i="2"/>
  <c r="V1115" i="2"/>
  <c r="Y1071" i="2"/>
  <c r="AC1276" i="2"/>
  <c r="Y1336" i="2"/>
  <c r="Y1510" i="2"/>
  <c r="AD1331" i="2"/>
  <c r="V1260" i="2"/>
  <c r="X1451" i="2"/>
  <c r="V1344" i="2"/>
  <c r="Y1515" i="2"/>
  <c r="AC1329" i="2"/>
  <c r="AC1499" i="2"/>
  <c r="AC1071" i="2"/>
  <c r="Y1392" i="2"/>
  <c r="AD1288" i="2"/>
  <c r="Y1012" i="2"/>
  <c r="W1388" i="2"/>
  <c r="X1280" i="2"/>
  <c r="Y978" i="2"/>
  <c r="AC1365" i="2"/>
  <c r="Y1271" i="2"/>
  <c r="X1164" i="2"/>
  <c r="W1562" i="2"/>
  <c r="X1315" i="2"/>
  <c r="Y1603" i="2"/>
  <c r="AD1445" i="2"/>
  <c r="AD221" i="2"/>
  <c r="Y622" i="2"/>
  <c r="AC643" i="2"/>
  <c r="AD721" i="2"/>
  <c r="AD692" i="2"/>
  <c r="V943" i="2"/>
  <c r="Y666" i="2"/>
  <c r="AC934" i="2"/>
  <c r="Y907" i="2"/>
  <c r="X727" i="2"/>
  <c r="Y832" i="2"/>
  <c r="Y597" i="2"/>
  <c r="Y730" i="2"/>
  <c r="W574" i="2"/>
  <c r="AD710" i="2"/>
  <c r="W957" i="2"/>
  <c r="V803" i="2"/>
  <c r="AD726" i="2"/>
  <c r="AD290" i="2"/>
  <c r="AD387" i="2"/>
  <c r="V528" i="2"/>
  <c r="X661" i="2"/>
  <c r="W485" i="2"/>
  <c r="AD693" i="2"/>
  <c r="AD404" i="2"/>
  <c r="X561" i="2"/>
  <c r="AD493" i="2"/>
  <c r="Y638" i="2"/>
  <c r="AD280" i="2"/>
  <c r="Y675" i="2"/>
  <c r="Y625" i="2"/>
  <c r="V457" i="2"/>
  <c r="V667" i="2"/>
  <c r="AD577" i="2"/>
  <c r="AD901" i="2"/>
  <c r="X913" i="2"/>
  <c r="X673" i="2"/>
  <c r="X775" i="2"/>
  <c r="W510" i="2"/>
  <c r="V789" i="2"/>
  <c r="V832" i="2"/>
  <c r="V767" i="2"/>
  <c r="Y633" i="2"/>
  <c r="Y905" i="2"/>
  <c r="V837" i="2"/>
  <c r="Y790" i="2"/>
  <c r="AD1067" i="2"/>
  <c r="Y821" i="2"/>
  <c r="V1077" i="2"/>
  <c r="W997" i="2"/>
  <c r="AC1168" i="2"/>
  <c r="AD999" i="2"/>
  <c r="V1171" i="2"/>
  <c r="AC753" i="2"/>
  <c r="Y1068" i="2"/>
  <c r="W885" i="2"/>
  <c r="AD189" i="2"/>
  <c r="Y414" i="2"/>
  <c r="AD622" i="2"/>
  <c r="X664" i="2"/>
  <c r="W701" i="2"/>
  <c r="AC742" i="2"/>
  <c r="AC940" i="2"/>
  <c r="AD819" i="2"/>
  <c r="V562" i="2"/>
  <c r="V704" i="2"/>
  <c r="AD344" i="2"/>
  <c r="AC690" i="2"/>
  <c r="Y698" i="2"/>
  <c r="X706" i="2"/>
  <c r="X965" i="2"/>
  <c r="V1086" i="2"/>
  <c r="V982" i="2"/>
  <c r="X933" i="2"/>
  <c r="W1189" i="2"/>
  <c r="X1077" i="2"/>
  <c r="W990" i="2"/>
  <c r="AD1086" i="2"/>
  <c r="X935" i="2"/>
  <c r="Y1137" i="2"/>
  <c r="X980" i="2"/>
  <c r="AD1224" i="2"/>
  <c r="AC1187" i="2"/>
  <c r="AD967" i="2"/>
  <c r="W1234" i="2"/>
  <c r="X1025" i="2"/>
  <c r="Y1259" i="2"/>
  <c r="X1113" i="2"/>
  <c r="AD948" i="2"/>
  <c r="X1037" i="2"/>
  <c r="W976" i="2"/>
  <c r="Y930" i="2"/>
  <c r="V1219" i="2"/>
  <c r="AD1174" i="2"/>
  <c r="X1133" i="2"/>
  <c r="AD1085" i="2"/>
  <c r="V1288" i="2"/>
  <c r="Y1350" i="2"/>
  <c r="AC1519" i="2"/>
  <c r="Y1341" i="2"/>
  <c r="AC1272" i="2"/>
  <c r="AD1462" i="2"/>
  <c r="Y1355" i="2"/>
  <c r="AC1524" i="2"/>
  <c r="AC1339" i="2"/>
  <c r="Y745" i="2"/>
  <c r="Y1140" i="2"/>
  <c r="AC1401" i="2"/>
  <c r="Y1303" i="2"/>
  <c r="AC1115" i="2"/>
  <c r="X1397" i="2"/>
  <c r="X1292" i="2"/>
  <c r="Y1060" i="2"/>
  <c r="V1377" i="2"/>
  <c r="AC1283" i="2"/>
  <c r="AD1019" i="2"/>
  <c r="X1571" i="2"/>
  <c r="Y1370" i="2"/>
  <c r="AC1612" i="2"/>
  <c r="AC1461" i="2"/>
  <c r="X508" i="2"/>
  <c r="AD704" i="2"/>
  <c r="X487" i="2"/>
  <c r="X489" i="2"/>
  <c r="V727" i="2"/>
  <c r="AC619" i="2"/>
  <c r="Y762" i="2"/>
  <c r="W542" i="2"/>
  <c r="AD430" i="2"/>
  <c r="W767" i="2"/>
  <c r="AD850" i="2"/>
  <c r="Y722" i="2"/>
  <c r="X865" i="2"/>
  <c r="Y656" i="2"/>
  <c r="W740" i="2"/>
  <c r="X966" i="2"/>
  <c r="AD815" i="2"/>
  <c r="AC744" i="2"/>
  <c r="W348" i="2"/>
  <c r="AD307" i="2"/>
  <c r="Y252" i="2"/>
  <c r="V691" i="2"/>
  <c r="W564" i="2"/>
  <c r="X714" i="2"/>
  <c r="X163" i="2"/>
  <c r="AC409" i="2"/>
  <c r="W537" i="2"/>
  <c r="AC663" i="2"/>
  <c r="X494" i="2"/>
  <c r="V696" i="2"/>
  <c r="V646" i="2"/>
  <c r="AD531" i="2"/>
  <c r="AC687" i="2"/>
  <c r="W603" i="2"/>
  <c r="X922" i="2"/>
  <c r="W936" i="2"/>
  <c r="W736" i="2"/>
  <c r="AD802" i="2"/>
  <c r="Y649" i="2"/>
  <c r="W811" i="2"/>
  <c r="V848" i="2"/>
  <c r="AD779" i="2"/>
  <c r="AC676" i="2"/>
  <c r="AC914" i="2"/>
  <c r="Y848" i="2"/>
  <c r="Y830" i="2"/>
  <c r="W1079" i="2"/>
  <c r="Y855" i="2"/>
  <c r="Y1088" i="2"/>
  <c r="V1007" i="2"/>
  <c r="V1180" i="2"/>
  <c r="AC1009" i="2"/>
  <c r="Y1182" i="2"/>
  <c r="Y804" i="2"/>
  <c r="AC1077" i="2"/>
  <c r="W583" i="2"/>
  <c r="X462" i="2"/>
  <c r="Y521" i="2"/>
  <c r="W682" i="2"/>
  <c r="X696" i="2"/>
  <c r="V724" i="2"/>
  <c r="X414" i="2"/>
  <c r="AC972" i="2"/>
  <c r="AC842" i="2"/>
  <c r="X688" i="2"/>
  <c r="X776" i="2"/>
  <c r="AC591" i="2"/>
  <c r="W727" i="2"/>
  <c r="W745" i="2"/>
  <c r="V742" i="2"/>
  <c r="AC981" i="2"/>
  <c r="V1102" i="2"/>
  <c r="AC994" i="2"/>
  <c r="X960" i="2"/>
  <c r="W1205" i="2"/>
  <c r="V1091" i="2"/>
  <c r="X1007" i="2"/>
  <c r="AD1102" i="2"/>
  <c r="X958" i="2"/>
  <c r="AC1146" i="2"/>
  <c r="W999" i="2"/>
  <c r="W670" i="2"/>
  <c r="AD1200" i="2"/>
  <c r="V996" i="2"/>
  <c r="X1243" i="2"/>
  <c r="V1044" i="2"/>
  <c r="AC1268" i="2"/>
  <c r="Y1128" i="2"/>
  <c r="X981" i="2"/>
  <c r="AC1051" i="2"/>
  <c r="Y1010" i="2"/>
  <c r="AC964" i="2"/>
  <c r="Y809" i="2"/>
  <c r="V1186" i="2"/>
  <c r="X1149" i="2"/>
  <c r="V1104" i="2"/>
  <c r="Y729" i="2"/>
  <c r="AC1359" i="2"/>
  <c r="V1531" i="2"/>
  <c r="AC1350" i="2"/>
  <c r="W1294" i="2"/>
  <c r="X867" i="2"/>
  <c r="AC1364" i="2"/>
  <c r="V1536" i="2"/>
  <c r="V1351" i="2"/>
  <c r="W1008" i="2"/>
  <c r="V1203" i="2"/>
  <c r="V1413" i="2"/>
  <c r="W1317" i="2"/>
  <c r="W1161" i="2"/>
  <c r="AD1408" i="2"/>
  <c r="Y1306" i="2"/>
  <c r="X1132" i="2"/>
  <c r="Y1388" i="2"/>
  <c r="Y1295" i="2"/>
  <c r="X1278" i="2"/>
  <c r="AD1582" i="2"/>
  <c r="W1399" i="2"/>
  <c r="V1624" i="2"/>
  <c r="Y1473" i="2"/>
  <c r="AC613" i="2"/>
  <c r="Y766" i="2"/>
  <c r="V613" i="2"/>
  <c r="X573" i="2"/>
  <c r="V665" i="2"/>
  <c r="X754" i="2"/>
  <c r="AD810" i="2"/>
  <c r="Y682" i="2"/>
  <c r="W614" i="2"/>
  <c r="X801" i="2"/>
  <c r="X608" i="2"/>
  <c r="AD876" i="2"/>
  <c r="V688" i="2"/>
  <c r="AC754" i="2"/>
  <c r="V411" i="2"/>
  <c r="W827" i="2"/>
  <c r="AD769" i="2"/>
  <c r="AD350" i="2"/>
  <c r="AC465" i="2"/>
  <c r="Y382" i="2"/>
  <c r="Y718" i="2"/>
  <c r="W607" i="2"/>
  <c r="W737" i="2"/>
  <c r="AD173" i="2"/>
  <c r="W342" i="2"/>
  <c r="W292" i="2"/>
  <c r="X693" i="2"/>
  <c r="AC571" i="2"/>
  <c r="AC716" i="2"/>
  <c r="AC666" i="2"/>
  <c r="AD579" i="2"/>
  <c r="Y710" i="2"/>
  <c r="V631" i="2"/>
  <c r="W945" i="2"/>
  <c r="AC396" i="2"/>
  <c r="Y765" i="2"/>
  <c r="X822" i="2"/>
  <c r="W711" i="2"/>
  <c r="W834" i="2"/>
  <c r="Y859" i="2"/>
  <c r="AC795" i="2"/>
  <c r="W706" i="2"/>
  <c r="V926" i="2"/>
  <c r="AC857" i="2"/>
  <c r="X862" i="2"/>
  <c r="X1088" i="2"/>
  <c r="AD888" i="2"/>
  <c r="AC1097" i="2"/>
  <c r="W1019" i="2"/>
  <c r="Y1191" i="2"/>
  <c r="AD1021" i="2"/>
  <c r="AD569" i="2"/>
  <c r="V849" i="2"/>
  <c r="V1089" i="2"/>
  <c r="X742" i="2"/>
  <c r="AC494" i="2"/>
  <c r="W598" i="2"/>
  <c r="V737" i="2"/>
  <c r="Y721" i="2"/>
  <c r="X444" i="2"/>
  <c r="Y553" i="2"/>
  <c r="AD997" i="2"/>
  <c r="X872" i="2"/>
  <c r="Y758" i="2"/>
  <c r="V811" i="2"/>
  <c r="X683" i="2"/>
  <c r="V756" i="2"/>
  <c r="Y763" i="2"/>
  <c r="X760" i="2"/>
  <c r="W734" i="2"/>
  <c r="AD1115" i="2"/>
  <c r="X1009" i="2"/>
  <c r="Y987" i="2"/>
  <c r="AD446" i="2"/>
  <c r="AD1104" i="2"/>
  <c r="AD685" i="2"/>
  <c r="Y1116" i="2"/>
  <c r="Y972" i="2"/>
  <c r="AC626" i="2"/>
  <c r="Y1020" i="2"/>
  <c r="W874" i="2"/>
  <c r="AD1215" i="2"/>
  <c r="W1013" i="2"/>
  <c r="AD1254" i="2"/>
  <c r="X1058" i="2"/>
  <c r="V1280" i="2"/>
  <c r="W1142" i="2"/>
  <c r="AC1005" i="2"/>
  <c r="AD1066" i="2"/>
  <c r="W1030" i="2"/>
  <c r="W988" i="2"/>
  <c r="AD904" i="2"/>
  <c r="AD1196" i="2"/>
  <c r="AC1163" i="2"/>
  <c r="V1119" i="2"/>
  <c r="AD959" i="2"/>
  <c r="V1371" i="2"/>
  <c r="Y1542" i="2"/>
  <c r="V1362" i="2"/>
  <c r="W1308" i="2"/>
  <c r="AD1007" i="2"/>
  <c r="V1376" i="2"/>
  <c r="W868" i="2"/>
  <c r="Y1362" i="2"/>
  <c r="AD1068" i="2"/>
  <c r="AD1230" i="2"/>
  <c r="Y1424" i="2"/>
  <c r="X1330" i="2"/>
  <c r="V1205" i="2"/>
  <c r="W1420" i="2"/>
  <c r="V1320" i="2"/>
  <c r="W1170" i="2"/>
  <c r="AC1397" i="2"/>
  <c r="AD1306" i="2"/>
  <c r="X1332" i="2"/>
  <c r="W1594" i="2"/>
  <c r="AD1434" i="2"/>
  <c r="Y1635" i="2"/>
  <c r="AD1484" i="2"/>
  <c r="V520" i="2"/>
  <c r="AD563" i="2"/>
  <c r="W655" i="2"/>
  <c r="AD610" i="2"/>
  <c r="AD771" i="2"/>
  <c r="X797" i="2"/>
  <c r="AC840" i="2"/>
  <c r="Y776" i="2"/>
  <c r="AD668" i="2"/>
  <c r="W823" i="2"/>
  <c r="V677" i="2"/>
  <c r="AD646" i="2"/>
  <c r="W888" i="2"/>
  <c r="AC724" i="2"/>
  <c r="X769" i="2"/>
  <c r="Y740" i="2"/>
  <c r="X836" i="2"/>
  <c r="W783" i="2"/>
  <c r="V335" i="2"/>
  <c r="Y552" i="2"/>
  <c r="V452" i="2"/>
  <c r="W748" i="2"/>
  <c r="AD638" i="2"/>
  <c r="AD757" i="2"/>
  <c r="V209" i="2"/>
  <c r="V477" i="2"/>
  <c r="AC393" i="2"/>
  <c r="V723" i="2"/>
  <c r="AC612" i="2"/>
  <c r="Y739" i="2"/>
  <c r="Y689" i="2"/>
  <c r="W605" i="2"/>
  <c r="X303" i="2"/>
  <c r="AC651" i="2"/>
  <c r="AD965" i="2"/>
  <c r="V638" i="2"/>
  <c r="Y797" i="2"/>
  <c r="W845" i="2"/>
  <c r="AD762" i="2"/>
  <c r="AD854" i="2"/>
  <c r="AC868" i="2"/>
  <c r="X806" i="2"/>
  <c r="AD733" i="2"/>
  <c r="Y937" i="2"/>
  <c r="V869" i="2"/>
  <c r="Y894" i="2"/>
  <c r="AD1099" i="2"/>
  <c r="X919" i="2"/>
  <c r="V1109" i="2"/>
  <c r="X1031" i="2"/>
  <c r="AC1200" i="2"/>
  <c r="Y1031" i="2"/>
  <c r="Y714" i="2"/>
  <c r="X878" i="2"/>
  <c r="Y1100" i="2"/>
  <c r="AC796" i="2"/>
  <c r="X499" i="2"/>
  <c r="AC688" i="2"/>
  <c r="W794" i="2"/>
  <c r="X424" i="2"/>
  <c r="X557" i="2"/>
  <c r="W589" i="2"/>
  <c r="Y1027" i="2"/>
  <c r="X904" i="2"/>
  <c r="AC788" i="2"/>
  <c r="AC838" i="2"/>
  <c r="AD748" i="2"/>
  <c r="V773" i="2"/>
  <c r="V790" i="2"/>
  <c r="AD780" i="2"/>
  <c r="V812" i="2"/>
  <c r="Y1129" i="2"/>
  <c r="X1026" i="2"/>
  <c r="V1002" i="2"/>
  <c r="AC713" i="2"/>
  <c r="AD1120" i="2"/>
  <c r="W781" i="2"/>
  <c r="W1130" i="2"/>
  <c r="X988" i="2"/>
  <c r="AD770" i="2"/>
  <c r="AC1035" i="2"/>
  <c r="V955" i="2"/>
  <c r="W1227" i="2"/>
  <c r="AD1032" i="2"/>
  <c r="W1266" i="2"/>
  <c r="X1073" i="2"/>
  <c r="Y1291" i="2"/>
  <c r="W1154" i="2"/>
  <c r="AC1029" i="2"/>
  <c r="W1088" i="2"/>
  <c r="AC1044" i="2"/>
  <c r="AC1010" i="2"/>
  <c r="X949" i="2"/>
  <c r="AC1209" i="2"/>
  <c r="V1178" i="2"/>
  <c r="Y1133" i="2"/>
  <c r="X1035" i="2"/>
  <c r="Y1382" i="2"/>
  <c r="Y985" i="2"/>
  <c r="Y1373" i="2"/>
  <c r="AC1321" i="2"/>
  <c r="X1068" i="2"/>
  <c r="Y1387" i="2"/>
  <c r="X1039" i="2"/>
  <c r="AC1371" i="2"/>
  <c r="X1140" i="2"/>
  <c r="X1247" i="2"/>
  <c r="AC1433" i="2"/>
  <c r="V1340" i="2"/>
  <c r="W1231" i="2"/>
  <c r="X1429" i="2"/>
  <c r="AC1330" i="2"/>
  <c r="Y1205" i="2"/>
  <c r="V1409" i="2"/>
  <c r="X1320" i="2"/>
  <c r="AD1361" i="2"/>
  <c r="X1603" i="2"/>
  <c r="X1454" i="2"/>
  <c r="AC1644" i="2"/>
  <c r="V1496" i="2"/>
  <c r="W686" i="2"/>
  <c r="AD908" i="2"/>
  <c r="AC833" i="2"/>
  <c r="V782" i="2"/>
  <c r="AD754" i="2"/>
  <c r="AD847" i="2"/>
  <c r="X795" i="2"/>
  <c r="V271" i="2"/>
  <c r="AC416" i="2"/>
  <c r="AC498" i="2"/>
  <c r="AC775" i="2"/>
  <c r="W666" i="2"/>
  <c r="X778" i="2"/>
  <c r="AC355" i="2"/>
  <c r="AC561" i="2"/>
  <c r="X464" i="2"/>
  <c r="Y750" i="2"/>
  <c r="V641" i="2"/>
  <c r="V760" i="2"/>
  <c r="V710" i="2"/>
  <c r="V628" i="2"/>
  <c r="X471" i="2"/>
  <c r="Y674" i="2"/>
  <c r="X986" i="2"/>
  <c r="AD716" i="2"/>
  <c r="AC817" i="2"/>
  <c r="AD865" i="2"/>
  <c r="W795" i="2"/>
  <c r="X875" i="2"/>
  <c r="V880" i="2"/>
  <c r="AD820" i="2"/>
  <c r="W756" i="2"/>
  <c r="Y351" i="2"/>
  <c r="V553" i="2"/>
  <c r="V919" i="2"/>
  <c r="W1111" i="2"/>
  <c r="AD937" i="2"/>
  <c r="Y1120" i="2"/>
  <c r="AC1040" i="2"/>
  <c r="V1212" i="2"/>
  <c r="V1043" i="2"/>
  <c r="V781" i="2"/>
  <c r="Y902" i="2"/>
  <c r="AC1109" i="2"/>
  <c r="V851" i="2"/>
  <c r="V419" i="2"/>
  <c r="Y775" i="2"/>
  <c r="Y537" i="2"/>
  <c r="Y560" i="2"/>
  <c r="X588" i="2"/>
  <c r="AD628" i="2"/>
  <c r="X619" i="2"/>
  <c r="Y929" i="2"/>
  <c r="V820" i="2"/>
  <c r="AC870" i="2"/>
  <c r="X783" i="2"/>
  <c r="AD792" i="2"/>
  <c r="AC811" i="2"/>
  <c r="Y801" i="2"/>
  <c r="Y854" i="2"/>
  <c r="Y1145" i="2"/>
  <c r="Y1040" i="2"/>
  <c r="AD1016" i="2"/>
  <c r="X814" i="2"/>
  <c r="Y1134" i="2"/>
  <c r="V842" i="2"/>
  <c r="V686" i="2"/>
  <c r="AC1000" i="2"/>
  <c r="V826" i="2"/>
  <c r="AD1050" i="2"/>
  <c r="V986" i="2"/>
  <c r="X1236" i="2"/>
  <c r="W1058" i="2"/>
  <c r="X1275" i="2"/>
  <c r="AD1087" i="2"/>
  <c r="AC1300" i="2"/>
  <c r="Y1165" i="2"/>
  <c r="W1048" i="2"/>
  <c r="X1103" i="2"/>
  <c r="AC1059" i="2"/>
  <c r="X1030" i="2"/>
  <c r="AD977" i="2"/>
  <c r="Y1221" i="2"/>
  <c r="V1189" i="2"/>
  <c r="Y1146" i="2"/>
  <c r="W1094" i="2"/>
  <c r="AC1391" i="2"/>
  <c r="Y1050" i="2"/>
  <c r="AC1382" i="2"/>
  <c r="X1334" i="2"/>
  <c r="AD1137" i="2"/>
  <c r="AC1396" i="2"/>
  <c r="X1097" i="2"/>
  <c r="V1383" i="2"/>
  <c r="Y1186" i="2"/>
  <c r="X1264" i="2"/>
  <c r="V1445" i="2"/>
  <c r="Y1351" i="2"/>
  <c r="AC1247" i="2"/>
  <c r="AD1440" i="2"/>
  <c r="AC1342" i="2"/>
  <c r="Y1231" i="2"/>
  <c r="Y1420" i="2"/>
  <c r="AD1335" i="2"/>
  <c r="X1391" i="2"/>
  <c r="AD1614" i="2"/>
  <c r="AC1470" i="2"/>
  <c r="V1656" i="2"/>
  <c r="X1507" i="2"/>
  <c r="AD853" i="2"/>
  <c r="W920" i="2"/>
  <c r="Y856" i="2"/>
  <c r="AC797" i="2"/>
  <c r="Y769" i="2"/>
  <c r="W859" i="2"/>
  <c r="V806" i="2"/>
  <c r="V547" i="2"/>
  <c r="W509" i="2"/>
  <c r="AD434" i="2"/>
  <c r="Y326" i="2"/>
  <c r="AC693" i="2"/>
  <c r="Y421" i="2"/>
  <c r="AC351" i="2"/>
  <c r="X429" i="2"/>
  <c r="AD507" i="2"/>
  <c r="W780" i="2"/>
  <c r="AD670" i="2"/>
  <c r="AC780" i="2"/>
  <c r="AC730" i="2"/>
  <c r="AC648" i="2"/>
  <c r="Y569" i="2"/>
  <c r="V695" i="2"/>
  <c r="W1009" i="2"/>
  <c r="W758" i="2"/>
  <c r="Y840" i="2"/>
  <c r="X886" i="2"/>
  <c r="X820" i="2"/>
  <c r="W898" i="2"/>
  <c r="Y891" i="2"/>
  <c r="W832" i="2"/>
  <c r="W770" i="2"/>
  <c r="Y603" i="2"/>
  <c r="AC706" i="2"/>
  <c r="W942" i="2"/>
  <c r="X1120" i="2"/>
  <c r="AD953" i="2"/>
  <c r="AC1129" i="2"/>
  <c r="V1052" i="2"/>
  <c r="AC616" i="2"/>
  <c r="Y1054" i="2"/>
  <c r="AC823" i="2"/>
  <c r="V939" i="2"/>
  <c r="V1121" i="2"/>
  <c r="AD878" i="2"/>
  <c r="Y595" i="2"/>
  <c r="W543" i="2"/>
  <c r="AD612" i="2"/>
  <c r="Y596" i="2"/>
  <c r="X621" i="2"/>
  <c r="AD660" i="2"/>
  <c r="AD701" i="2"/>
  <c r="W959" i="2"/>
  <c r="V852" i="2"/>
  <c r="AD895" i="2"/>
  <c r="AD800" i="2"/>
  <c r="Y811" i="2"/>
  <c r="Y825" i="2"/>
  <c r="W814" i="2"/>
  <c r="V901" i="2"/>
  <c r="W1159" i="2"/>
  <c r="W1054" i="2"/>
  <c r="AD1033" i="2"/>
  <c r="AD855" i="2"/>
  <c r="W1148" i="2"/>
  <c r="W884" i="2"/>
  <c r="AC793" i="2"/>
  <c r="W1015" i="2"/>
  <c r="W858" i="2"/>
  <c r="W1072" i="2"/>
  <c r="V1013" i="2"/>
  <c r="AD1247" i="2"/>
  <c r="W1073" i="2"/>
  <c r="AD1286" i="2"/>
  <c r="W1113" i="2"/>
  <c r="V1312" i="2"/>
  <c r="AD1176" i="2"/>
  <c r="AC1062" i="2"/>
  <c r="AC1117" i="2"/>
  <c r="W1085" i="2"/>
  <c r="AD1044" i="2"/>
  <c r="V998" i="2"/>
  <c r="AD728" i="2"/>
  <c r="V1202" i="2"/>
  <c r="X1158" i="2"/>
  <c r="V1156" i="2"/>
  <c r="V1403" i="2"/>
  <c r="AC1123" i="2"/>
  <c r="V1394" i="2"/>
  <c r="W1346" i="2"/>
  <c r="W1184" i="2"/>
  <c r="V1408" i="2"/>
  <c r="AC1149" i="2"/>
  <c r="Y1394" i="2"/>
  <c r="Y1217" i="2"/>
  <c r="Y1276" i="2"/>
  <c r="Y1456" i="2"/>
  <c r="AC1360" i="2"/>
  <c r="AC1264" i="2"/>
  <c r="W1452" i="2"/>
  <c r="V1354" i="2"/>
  <c r="Y1248" i="2"/>
  <c r="AC1429" i="2"/>
  <c r="Y1347" i="2"/>
  <c r="AD1423" i="2"/>
  <c r="W1626" i="2"/>
  <c r="AC1484" i="2"/>
  <c r="Y1667" i="2"/>
  <c r="W865" i="2"/>
  <c r="X929" i="2"/>
  <c r="AC865" i="2"/>
  <c r="W808" i="2"/>
  <c r="W782" i="2"/>
  <c r="X868" i="2"/>
  <c r="W818" i="2"/>
  <c r="W435" i="2"/>
  <c r="V317" i="2"/>
  <c r="W571" i="2"/>
  <c r="AC521" i="2"/>
  <c r="X723" i="2"/>
  <c r="AC530" i="2"/>
  <c r="AC567" i="2"/>
  <c r="X518" i="2"/>
  <c r="AC474" i="2"/>
  <c r="X382" i="2"/>
  <c r="W698" i="2"/>
  <c r="Y440" i="2"/>
  <c r="AC441" i="2"/>
  <c r="Y671" i="2"/>
  <c r="AD599" i="2"/>
  <c r="AC715" i="2"/>
  <c r="AD1029" i="2"/>
  <c r="Y785" i="2"/>
  <c r="V861" i="2"/>
  <c r="W909" i="2"/>
  <c r="W843" i="2"/>
  <c r="AD918" i="2"/>
  <c r="AC900" i="2"/>
  <c r="X841" i="2"/>
  <c r="AD795" i="2"/>
  <c r="AD642" i="2"/>
  <c r="W777" i="2"/>
  <c r="AD956" i="2"/>
  <c r="AD1131" i="2"/>
  <c r="AD968" i="2"/>
  <c r="V1141" i="2"/>
  <c r="Y1063" i="2"/>
  <c r="X738" i="2"/>
  <c r="AC1063" i="2"/>
  <c r="W878" i="2"/>
  <c r="Y954" i="2"/>
  <c r="Y1132" i="2"/>
  <c r="W910" i="2"/>
  <c r="AD508" i="2"/>
  <c r="V620" i="2"/>
  <c r="AD661" i="2"/>
  <c r="AC625" i="2"/>
  <c r="X653" i="2"/>
  <c r="AC683" i="2"/>
  <c r="AC778" i="2"/>
  <c r="V629" i="2"/>
  <c r="W877" i="2"/>
  <c r="Y925" i="2"/>
  <c r="AC820" i="2"/>
  <c r="X825" i="2"/>
  <c r="W839" i="2"/>
  <c r="W830" i="2"/>
  <c r="V933" i="2"/>
  <c r="AC1170" i="2"/>
  <c r="W1070" i="2"/>
  <c r="Y1047" i="2"/>
  <c r="AD889" i="2"/>
  <c r="W1164" i="2"/>
  <c r="X925" i="2"/>
  <c r="AD857" i="2"/>
  <c r="X1027" i="2"/>
  <c r="V892" i="2"/>
  <c r="X1087" i="2"/>
  <c r="X1028" i="2"/>
  <c r="W1259" i="2"/>
  <c r="AC1087" i="2"/>
  <c r="W1298" i="2"/>
  <c r="Y1131" i="2"/>
  <c r="W799" i="2"/>
  <c r="V1188" i="2"/>
  <c r="Y1077" i="2"/>
  <c r="AC1132" i="2"/>
  <c r="Y1103" i="2"/>
  <c r="V1067" i="2"/>
  <c r="V1015" i="2"/>
  <c r="Y886" i="2"/>
  <c r="AD1214" i="2"/>
  <c r="V1175" i="2"/>
  <c r="W1192" i="2"/>
  <c r="Y1414" i="2"/>
  <c r="AC1165" i="2"/>
  <c r="Y1405" i="2"/>
  <c r="X1355" i="2"/>
  <c r="AC1216" i="2"/>
  <c r="Y1419" i="2"/>
  <c r="Y1185" i="2"/>
  <c r="AC1403" i="2"/>
  <c r="AD1233" i="2"/>
  <c r="AC1288" i="2"/>
  <c r="W994" i="2"/>
  <c r="V1372" i="2"/>
  <c r="V1283" i="2"/>
  <c r="X1461" i="2"/>
  <c r="Y1365" i="2"/>
  <c r="X1261" i="2"/>
  <c r="V1441" i="2"/>
  <c r="AC1356" i="2"/>
  <c r="Y1449" i="2"/>
  <c r="X1635" i="2"/>
  <c r="AC1498" i="2"/>
  <c r="AC1676" i="2"/>
  <c r="X1528" i="2"/>
  <c r="AD416" i="2"/>
  <c r="X587" i="2"/>
  <c r="AD593" i="2"/>
  <c r="W565" i="2"/>
  <c r="Y931" i="2"/>
  <c r="V950" i="2"/>
  <c r="W649" i="2"/>
  <c r="W930" i="2"/>
  <c r="X874" i="2"/>
  <c r="AD778" i="2"/>
  <c r="V877" i="2"/>
  <c r="W861" i="2"/>
  <c r="AD797" i="2"/>
  <c r="AD879" i="2"/>
  <c r="AD870" i="2"/>
  <c r="AD551" i="2"/>
  <c r="AC458" i="2"/>
  <c r="AC624" i="2"/>
  <c r="Y578" i="2"/>
  <c r="AD750" i="2"/>
  <c r="W582" i="2"/>
  <c r="AD452" i="2"/>
  <c r="Y342" i="2"/>
  <c r="V581" i="2"/>
  <c r="AC528" i="2"/>
  <c r="AC725" i="2"/>
  <c r="AC537" i="2"/>
  <c r="V546" i="2"/>
  <c r="V692" i="2"/>
  <c r="V626" i="2"/>
  <c r="AC459" i="2"/>
  <c r="V586" i="2"/>
  <c r="Y810" i="2"/>
  <c r="AC881" i="2"/>
  <c r="AD929" i="2"/>
  <c r="AD863" i="2"/>
  <c r="X939" i="2"/>
  <c r="V912" i="2"/>
  <c r="AD852" i="2"/>
  <c r="V809" i="2"/>
  <c r="X699" i="2"/>
  <c r="X830" i="2"/>
  <c r="X968" i="2"/>
  <c r="W1143" i="2"/>
  <c r="X979" i="2"/>
  <c r="V645" i="2"/>
  <c r="AC1072" i="2"/>
  <c r="W804" i="2"/>
  <c r="V1075" i="2"/>
  <c r="W908" i="2"/>
  <c r="X969" i="2"/>
  <c r="W654" i="2"/>
  <c r="AD930" i="2"/>
  <c r="X448" i="2"/>
  <c r="V675" i="2"/>
  <c r="W705" i="2"/>
  <c r="AC657" i="2"/>
  <c r="Y678" i="2"/>
  <c r="X713" i="2"/>
  <c r="V815" i="2"/>
  <c r="W702" i="2"/>
  <c r="AC904" i="2"/>
  <c r="Y319" i="2"/>
  <c r="W841" i="2"/>
  <c r="V839" i="2"/>
  <c r="W855" i="2"/>
  <c r="AC841" i="2"/>
  <c r="AC953" i="2"/>
  <c r="AC1186" i="2"/>
  <c r="AC1081" i="2"/>
  <c r="W1061" i="2"/>
  <c r="Y933" i="2"/>
  <c r="AC1175" i="2"/>
  <c r="W951" i="2"/>
  <c r="AD896" i="2"/>
  <c r="Y1041" i="2"/>
  <c r="AD921" i="2"/>
  <c r="AC1101" i="2"/>
  <c r="AC1043" i="2"/>
  <c r="X1268" i="2"/>
  <c r="AD1109" i="2"/>
  <c r="X1307" i="2"/>
  <c r="V1154" i="2"/>
  <c r="V917" i="2"/>
  <c r="W1201" i="2"/>
  <c r="AD1095" i="2"/>
  <c r="X1145" i="2"/>
  <c r="AD1117" i="2"/>
  <c r="X1085" i="2"/>
  <c r="Y1030" i="2"/>
  <c r="X941" i="2"/>
  <c r="X635" i="2"/>
  <c r="X1189" i="2"/>
  <c r="W1221" i="2"/>
  <c r="AC1423" i="2"/>
  <c r="V1209" i="2"/>
  <c r="X663" i="2"/>
  <c r="AD1366" i="2"/>
  <c r="Y1233" i="2"/>
  <c r="AC1428" i="2"/>
  <c r="X1217" i="2"/>
  <c r="V1415" i="2"/>
  <c r="W1247" i="2"/>
  <c r="X1303" i="2"/>
  <c r="X1057" i="2"/>
  <c r="Y1383" i="2"/>
  <c r="V1295" i="2"/>
  <c r="Y973" i="2"/>
  <c r="AC1374" i="2"/>
  <c r="W1277" i="2"/>
  <c r="AC978" i="2"/>
  <c r="V1368" i="2"/>
  <c r="X1464" i="2"/>
  <c r="AD1646" i="2"/>
  <c r="Y1512" i="2"/>
  <c r="W897" i="2"/>
  <c r="W791" i="2"/>
  <c r="AC897" i="2"/>
  <c r="X870" i="2"/>
  <c r="X813" i="2"/>
  <c r="W891" i="2"/>
  <c r="W882" i="2"/>
  <c r="X438" i="2"/>
  <c r="AC543" i="2"/>
  <c r="V668" i="2"/>
  <c r="Y612" i="2"/>
  <c r="Y780" i="2"/>
  <c r="W610" i="2"/>
  <c r="AD567" i="2"/>
  <c r="Y470" i="2"/>
  <c r="AD633" i="2"/>
  <c r="Y581" i="2"/>
  <c r="X755" i="2"/>
  <c r="AC587" i="2"/>
  <c r="Y582" i="2"/>
  <c r="AC712" i="2"/>
  <c r="AC646" i="2"/>
  <c r="Y628" i="2"/>
  <c r="X672" i="2"/>
  <c r="Y833" i="2"/>
  <c r="Y904" i="2"/>
  <c r="X950" i="2"/>
  <c r="X884" i="2"/>
  <c r="V566" i="2"/>
  <c r="AC345" i="2"/>
  <c r="W864" i="2"/>
  <c r="AC818" i="2"/>
  <c r="W728" i="2"/>
  <c r="X861" i="2"/>
  <c r="W979" i="2"/>
  <c r="X1152" i="2"/>
  <c r="AD989" i="2"/>
  <c r="AD790" i="2"/>
  <c r="V1084" i="2"/>
  <c r="AD841" i="2"/>
  <c r="Y1086" i="2"/>
  <c r="V929" i="2"/>
  <c r="W980" i="2"/>
  <c r="AD753" i="2"/>
  <c r="AC951" i="2"/>
  <c r="V509" i="2"/>
  <c r="Y734" i="2"/>
  <c r="X746" i="2"/>
  <c r="AD682" i="2"/>
  <c r="W708" i="2"/>
  <c r="AC573" i="2"/>
  <c r="W840" i="2"/>
  <c r="AC761" i="2"/>
  <c r="AC936" i="2"/>
  <c r="V612" i="2"/>
  <c r="W857" i="2"/>
  <c r="V855" i="2"/>
  <c r="AC866" i="2"/>
  <c r="X855" i="2"/>
  <c r="X971" i="2"/>
  <c r="X1200" i="2"/>
  <c r="X1095" i="2"/>
  <c r="W1077" i="2"/>
  <c r="Y960" i="2"/>
  <c r="V447" i="2"/>
  <c r="V972" i="2"/>
  <c r="V583" i="2"/>
  <c r="AC1050" i="2"/>
  <c r="AC944" i="2"/>
  <c r="AC1116" i="2"/>
  <c r="W1069" i="2"/>
  <c r="AD1279" i="2"/>
  <c r="W1124" i="2"/>
  <c r="AD1318" i="2"/>
  <c r="V1168" i="2"/>
  <c r="X962" i="2"/>
  <c r="AD1213" i="2"/>
  <c r="X1110" i="2"/>
  <c r="AC1157" i="2"/>
  <c r="Y1139" i="2"/>
  <c r="AC1099" i="2"/>
  <c r="Y1045" i="2"/>
  <c r="AC983" i="2"/>
  <c r="X844" i="2"/>
  <c r="W1202" i="2"/>
  <c r="AC1239" i="2"/>
  <c r="V1435" i="2"/>
  <c r="W1236" i="2"/>
  <c r="W989" i="2"/>
  <c r="W1378" i="2"/>
  <c r="AD1246" i="2"/>
  <c r="V1440" i="2"/>
  <c r="AC1233" i="2"/>
  <c r="Y1426" i="2"/>
  <c r="AC1263" i="2"/>
  <c r="Y1314" i="2"/>
  <c r="Y1115" i="2"/>
  <c r="AC1392" i="2"/>
  <c r="V1309" i="2"/>
  <c r="W1043" i="2"/>
  <c r="V1386" i="2"/>
  <c r="AC1289" i="2"/>
  <c r="X1046" i="2"/>
  <c r="Y1379" i="2"/>
  <c r="AD1478" i="2"/>
  <c r="W1658" i="2"/>
  <c r="X906" i="2"/>
  <c r="V805" i="2"/>
  <c r="V909" i="2"/>
  <c r="AD881" i="2"/>
  <c r="AD824" i="2"/>
  <c r="X900" i="2"/>
  <c r="X891" i="2"/>
  <c r="AD558" i="2"/>
  <c r="AC426" i="2"/>
  <c r="Y711" i="2"/>
  <c r="W643" i="2"/>
  <c r="W810" i="2"/>
  <c r="Y634" i="2"/>
  <c r="AD457" i="2"/>
  <c r="V234" i="2"/>
  <c r="W677" i="2"/>
  <c r="AC617" i="2"/>
  <c r="AD782" i="2"/>
  <c r="Y615" i="2"/>
  <c r="AD607" i="2"/>
  <c r="V237" i="2"/>
  <c r="Y669" i="2"/>
  <c r="AC708" i="2"/>
  <c r="V743" i="2"/>
  <c r="V854" i="2"/>
  <c r="V925" i="2"/>
  <c r="W973" i="2"/>
  <c r="W907" i="2"/>
  <c r="W642" i="2"/>
  <c r="AD547" i="2"/>
  <c r="X873" i="2"/>
  <c r="V830" i="2"/>
  <c r="W749" i="2"/>
  <c r="X894" i="2"/>
  <c r="V992" i="2"/>
  <c r="AD1163" i="2"/>
  <c r="Y999" i="2"/>
  <c r="AD830" i="2"/>
  <c r="Y1095" i="2"/>
  <c r="Y870" i="2"/>
  <c r="AC1095" i="2"/>
  <c r="V947" i="2"/>
  <c r="AD992" i="2"/>
  <c r="AD814" i="2"/>
  <c r="X964" i="2"/>
  <c r="AD465" i="2"/>
  <c r="X789" i="2"/>
  <c r="V292" i="2"/>
  <c r="Y712" i="2"/>
  <c r="V390" i="2"/>
  <c r="V672" i="2"/>
  <c r="AC867" i="2"/>
  <c r="W805" i="2"/>
  <c r="AD961" i="2"/>
  <c r="X704" i="2"/>
  <c r="W873" i="2"/>
  <c r="AD868" i="2"/>
  <c r="X880" i="2"/>
  <c r="X871" i="2"/>
  <c r="W987" i="2"/>
  <c r="V606" i="2"/>
  <c r="X1111" i="2"/>
  <c r="AC1088" i="2"/>
  <c r="Y974" i="2"/>
  <c r="Y738" i="2"/>
  <c r="X985" i="2"/>
  <c r="W742" i="2"/>
  <c r="V1062" i="2"/>
  <c r="Y958" i="2"/>
  <c r="Y1141" i="2"/>
  <c r="Y1087" i="2"/>
  <c r="W1291" i="2"/>
  <c r="W1138" i="2"/>
  <c r="W1330" i="2"/>
  <c r="W1182" i="2"/>
  <c r="AC986" i="2"/>
  <c r="V1223" i="2"/>
  <c r="AC1124" i="2"/>
  <c r="AC1171" i="2"/>
  <c r="AD1151" i="2"/>
  <c r="AD1114" i="2"/>
  <c r="AD1063" i="2"/>
  <c r="X1006" i="2"/>
  <c r="X931" i="2"/>
  <c r="Y1212" i="2"/>
  <c r="V1253" i="2"/>
  <c r="Y1446" i="2"/>
  <c r="W1253" i="2"/>
  <c r="AC1067" i="2"/>
  <c r="X1387" i="2"/>
  <c r="X1263" i="2"/>
  <c r="Y1451" i="2"/>
  <c r="AC1250" i="2"/>
  <c r="AC1435" i="2"/>
  <c r="X1276" i="2"/>
  <c r="AD1324" i="2"/>
  <c r="W1160" i="2"/>
  <c r="V1404" i="2"/>
  <c r="Y1322" i="2"/>
  <c r="Y1101" i="2"/>
  <c r="Y1397" i="2"/>
  <c r="W1301" i="2"/>
  <c r="Y1119" i="2"/>
  <c r="AC1388" i="2"/>
  <c r="V1490" i="2"/>
  <c r="X1667" i="2"/>
  <c r="W1536" i="2"/>
  <c r="AC1164" i="2"/>
  <c r="AD1564" i="2"/>
  <c r="W473" i="2"/>
  <c r="V363" i="2"/>
  <c r="X703" i="2"/>
  <c r="W699" i="2"/>
  <c r="AD459" i="2"/>
  <c r="AD794" i="2"/>
  <c r="AD840" i="2"/>
  <c r="V763" i="2"/>
  <c r="Y866" i="2"/>
  <c r="W592" i="2"/>
  <c r="AC839" i="2"/>
  <c r="AD917" i="2"/>
  <c r="AC826" i="2"/>
  <c r="Y920" i="2"/>
  <c r="W893" i="2"/>
  <c r="W836" i="2"/>
  <c r="AD911" i="2"/>
  <c r="AD902" i="2"/>
  <c r="X359" i="2"/>
  <c r="AC518" i="2"/>
  <c r="AC752" i="2"/>
  <c r="AC670" i="2"/>
  <c r="V486" i="2"/>
  <c r="V655" i="2"/>
  <c r="Y572" i="2"/>
  <c r="V440" i="2"/>
  <c r="X718" i="2"/>
  <c r="Y645" i="2"/>
  <c r="Y812" i="2"/>
  <c r="AD636" i="2"/>
  <c r="W630" i="2"/>
  <c r="X457" i="2"/>
  <c r="V690" i="2"/>
  <c r="W761" i="2"/>
  <c r="AC781" i="2"/>
  <c r="AC874" i="2"/>
  <c r="AC945" i="2"/>
  <c r="AC611" i="2"/>
  <c r="AD927" i="2"/>
  <c r="X690" i="2"/>
  <c r="V603" i="2"/>
  <c r="AD884" i="2"/>
  <c r="Y841" i="2"/>
  <c r="AC763" i="2"/>
  <c r="Y918" i="2"/>
  <c r="W1004" i="2"/>
  <c r="W1175" i="2"/>
  <c r="AD1011" i="2"/>
  <c r="AC869" i="2"/>
  <c r="AC1104" i="2"/>
  <c r="AC895" i="2"/>
  <c r="V1107" i="2"/>
  <c r="AC960" i="2"/>
  <c r="AC1002" i="2"/>
  <c r="AD864" i="2"/>
  <c r="Y975" i="2"/>
  <c r="W403" i="2"/>
  <c r="W555" i="2"/>
  <c r="AD555" i="2"/>
  <c r="Y339" i="2"/>
  <c r="V517" i="2"/>
  <c r="V750" i="2"/>
  <c r="AC899" i="2"/>
  <c r="V829" i="2"/>
  <c r="X600" i="2"/>
  <c r="AD772" i="2"/>
  <c r="AC884" i="2"/>
  <c r="Y882" i="2"/>
  <c r="X896" i="2"/>
  <c r="Y644" i="2"/>
  <c r="AD1001" i="2"/>
  <c r="Y777" i="2"/>
  <c r="V1125" i="2"/>
  <c r="X1102" i="2"/>
  <c r="V990" i="2"/>
  <c r="X804" i="2"/>
  <c r="W1000" i="2"/>
  <c r="AD825" i="2"/>
  <c r="Y1073" i="2"/>
  <c r="AD972" i="2"/>
  <c r="AC1153" i="2"/>
  <c r="AD1101" i="2"/>
  <c r="X1300" i="2"/>
  <c r="AC1156" i="2"/>
  <c r="X1339" i="2"/>
  <c r="AC1195" i="2"/>
  <c r="Y1013" i="2"/>
  <c r="Y1234" i="2"/>
  <c r="AD760" i="2"/>
  <c r="X1188" i="2"/>
  <c r="W1163" i="2"/>
  <c r="V1136" i="2"/>
  <c r="X1078" i="2"/>
  <c r="V1027" i="2"/>
  <c r="V965" i="2"/>
  <c r="V1224" i="2"/>
  <c r="X1269" i="2"/>
  <c r="AC1455" i="2"/>
  <c r="Y1269" i="2"/>
  <c r="Y1126" i="2"/>
  <c r="AD1398" i="2"/>
  <c r="W1285" i="2"/>
  <c r="AC1460" i="2"/>
  <c r="Y1263" i="2"/>
  <c r="V1447" i="2"/>
  <c r="Y1288" i="2"/>
  <c r="Y1337" i="2"/>
  <c r="V1195" i="2"/>
  <c r="Y1415" i="2"/>
  <c r="X1335" i="2"/>
  <c r="V1170" i="2"/>
  <c r="AC1406" i="2"/>
  <c r="V1315" i="2"/>
  <c r="Y1171" i="2"/>
  <c r="V1400" i="2"/>
  <c r="W1501" i="2"/>
  <c r="AD1678" i="2"/>
  <c r="AC1548" i="2"/>
  <c r="AC1255" i="2"/>
  <c r="W1576" i="2"/>
  <c r="AD338" i="2"/>
  <c r="Y587" i="2"/>
  <c r="Y368" i="2"/>
  <c r="W731" i="2"/>
  <c r="AD694" i="2"/>
  <c r="W838" i="2"/>
  <c r="AC674" i="2"/>
  <c r="W798" i="2"/>
  <c r="V887" i="2"/>
  <c r="AD669" i="2"/>
  <c r="AD882" i="2"/>
  <c r="AC1525" i="2"/>
  <c r="W687" i="2"/>
  <c r="AD883" i="2"/>
  <c r="Y783" i="2"/>
  <c r="AC749" i="2"/>
  <c r="AC1049" i="2"/>
  <c r="X1182" i="2"/>
  <c r="Y814" i="2"/>
  <c r="V843" i="2"/>
  <c r="W851" i="2"/>
  <c r="Y1173" i="2"/>
  <c r="X1195" i="2"/>
  <c r="Y1091" i="2"/>
  <c r="AD898" i="2"/>
  <c r="X1266" i="2"/>
  <c r="AC1190" i="2"/>
  <c r="X917" i="2"/>
  <c r="X1001" i="2"/>
  <c r="W1074" i="2"/>
  <c r="X1100" i="2"/>
  <c r="X1146" i="2"/>
  <c r="W1178" i="2"/>
  <c r="AC1287" i="2"/>
  <c r="AD1528" i="2"/>
  <c r="AD1407" i="2"/>
  <c r="AD1414" i="2"/>
  <c r="X1362" i="2"/>
  <c r="AC1194" i="2"/>
  <c r="V1463" i="2"/>
  <c r="AD1186" i="2"/>
  <c r="X1011" i="2"/>
  <c r="Y1431" i="2"/>
  <c r="Y1406" i="2"/>
  <c r="AD1367" i="2"/>
  <c r="AD1330" i="2"/>
  <c r="AD1292" i="2"/>
  <c r="V1454" i="2"/>
  <c r="AD1694" i="2"/>
  <c r="AD1621" i="2"/>
  <c r="AC1533" i="2"/>
  <c r="Y1304" i="2"/>
  <c r="W1599" i="2"/>
  <c r="X1430" i="2"/>
  <c r="X1631" i="2"/>
  <c r="X1245" i="2"/>
  <c r="X1581" i="2"/>
  <c r="W1516" i="2"/>
  <c r="AD1471" i="2"/>
  <c r="W1352" i="2"/>
  <c r="AC1064" i="2"/>
  <c r="AD1572" i="2"/>
  <c r="Y1466" i="2"/>
  <c r="V1646" i="2"/>
  <c r="W1756" i="2"/>
  <c r="X1925" i="2"/>
  <c r="W1747" i="2"/>
  <c r="AC1500" i="2"/>
  <c r="W1786" i="2"/>
  <c r="Y1453" i="2"/>
  <c r="V1768" i="2"/>
  <c r="AD1078" i="2"/>
  <c r="Y1754" i="2"/>
  <c r="W1457" i="2"/>
  <c r="Y1552" i="2"/>
  <c r="X1791" i="2"/>
  <c r="W1684" i="2"/>
  <c r="V1512" i="2"/>
  <c r="AC1775" i="2"/>
  <c r="AD1690" i="2"/>
  <c r="V1398" i="2"/>
  <c r="AC1773" i="2"/>
  <c r="AD1575" i="2"/>
  <c r="AD1805" i="2"/>
  <c r="V1877" i="2"/>
  <c r="X2059" i="2"/>
  <c r="V1861" i="2"/>
  <c r="V2048" i="2"/>
  <c r="Y1865" i="2"/>
  <c r="AD2052" i="2"/>
  <c r="AD1787" i="2"/>
  <c r="X2032" i="2"/>
  <c r="AD2203" i="2"/>
  <c r="V1957" i="2"/>
  <c r="Y2128" i="2"/>
  <c r="V1948" i="2"/>
  <c r="Y1966" i="2"/>
  <c r="Y1682" i="2"/>
  <c r="X1996" i="2"/>
  <c r="AD1896" i="2"/>
  <c r="AD2078" i="2"/>
  <c r="Y1939" i="2"/>
  <c r="AC1523" i="2"/>
  <c r="X1985" i="2"/>
  <c r="W1791" i="2"/>
  <c r="W2031" i="2"/>
  <c r="V1740" i="2"/>
  <c r="Y2031" i="2"/>
  <c r="AC2268" i="2"/>
  <c r="AC2038" i="2"/>
  <c r="W2280" i="2"/>
  <c r="AC2167" i="2"/>
  <c r="V2342" i="2"/>
  <c r="X2204" i="2"/>
  <c r="AC1851" i="2"/>
  <c r="AD2225" i="2"/>
  <c r="Y548" i="2"/>
  <c r="AD766" i="2"/>
  <c r="Y680" i="2"/>
  <c r="W667" i="2"/>
  <c r="V1016" i="2"/>
  <c r="W751" i="2"/>
  <c r="AC815" i="2"/>
  <c r="W712" i="2"/>
  <c r="Y850" i="2"/>
  <c r="V942" i="2"/>
  <c r="X777" i="2"/>
  <c r="V1198" i="2"/>
  <c r="AC821" i="2"/>
  <c r="AC653" i="2"/>
  <c r="V1187" i="2"/>
  <c r="W1050" i="2"/>
  <c r="AC980" i="2"/>
  <c r="V940" i="2"/>
  <c r="W1195" i="2"/>
  <c r="X1220" i="2"/>
  <c r="W1120" i="2"/>
  <c r="X550" i="2"/>
  <c r="AD557" i="2"/>
  <c r="V1688" i="2"/>
  <c r="X728" i="2"/>
  <c r="AD915" i="2"/>
  <c r="AD803" i="2"/>
  <c r="AD1023" i="2"/>
  <c r="Y1072" i="2"/>
  <c r="X1198" i="2"/>
  <c r="Y1002" i="2"/>
  <c r="X626" i="2"/>
  <c r="AD903" i="2"/>
  <c r="V1190" i="2"/>
  <c r="V1218" i="2"/>
  <c r="V1117" i="2"/>
  <c r="AD955" i="2"/>
  <c r="X1282" i="2"/>
  <c r="X1206" i="2"/>
  <c r="V970" i="2"/>
  <c r="V1034" i="2"/>
  <c r="Y1092" i="2"/>
  <c r="W1129" i="2"/>
  <c r="AD1166" i="2"/>
  <c r="V1197" i="2"/>
  <c r="AD1304" i="2"/>
  <c r="AD1544" i="2"/>
  <c r="W932" i="2"/>
  <c r="Y1428" i="2"/>
  <c r="X1378" i="2"/>
  <c r="AC1226" i="2"/>
  <c r="AD1476" i="2"/>
  <c r="Y1237" i="2"/>
  <c r="AC1086" i="2"/>
  <c r="W1445" i="2"/>
  <c r="Y1422" i="2"/>
  <c r="Y1381" i="2"/>
  <c r="AD1342" i="2"/>
  <c r="AC1312" i="2"/>
  <c r="Y1470" i="2"/>
  <c r="W1105" i="2"/>
  <c r="AD1637" i="2"/>
  <c r="AD1548" i="2"/>
  <c r="W1341" i="2"/>
  <c r="X1608" i="2"/>
  <c r="AC1450" i="2"/>
  <c r="AD1642" i="2"/>
  <c r="V1307" i="2"/>
  <c r="AD1592" i="2"/>
  <c r="X1529" i="2"/>
  <c r="V1486" i="2"/>
  <c r="AD1388" i="2"/>
  <c r="X1262" i="2"/>
  <c r="W1584" i="2"/>
  <c r="AC1480" i="2"/>
  <c r="AC1352" i="2"/>
  <c r="X1765" i="2"/>
  <c r="AD1936" i="2"/>
  <c r="X1756" i="2"/>
  <c r="W1534" i="2"/>
  <c r="X1795" i="2"/>
  <c r="AD1500" i="2"/>
  <c r="Y1779" i="2"/>
  <c r="W1389" i="2"/>
  <c r="AC1763" i="2"/>
  <c r="V1501" i="2"/>
  <c r="W1581" i="2"/>
  <c r="AD1802" i="2"/>
  <c r="Y1704" i="2"/>
  <c r="AD1552" i="2"/>
  <c r="V1787" i="2"/>
  <c r="X1702" i="2"/>
  <c r="Y1495" i="2"/>
  <c r="V1785" i="2"/>
  <c r="V1603" i="2"/>
  <c r="W1817" i="2"/>
  <c r="V1892" i="2"/>
  <c r="AD2070" i="2"/>
  <c r="W1877" i="2"/>
  <c r="Y2059" i="2"/>
  <c r="AC1881" i="2"/>
  <c r="W2064" i="2"/>
  <c r="X1817" i="2"/>
  <c r="AD2043" i="2"/>
  <c r="W2215" i="2"/>
  <c r="Y1968" i="2"/>
  <c r="AC2137" i="2"/>
  <c r="AD1514" i="2"/>
  <c r="AC1975" i="2"/>
  <c r="AD1730" i="2"/>
  <c r="AD2007" i="2"/>
  <c r="X1911" i="2"/>
  <c r="W2090" i="2"/>
  <c r="AC1948" i="2"/>
  <c r="Y1627" i="2"/>
  <c r="AD1996" i="2"/>
  <c r="V1820" i="2"/>
  <c r="X2040" i="2"/>
  <c r="AC1769" i="2"/>
  <c r="V2061" i="2"/>
  <c r="V2280" i="2"/>
  <c r="W2068" i="2"/>
  <c r="X2289" i="2"/>
  <c r="AD2179" i="2"/>
  <c r="Y2353" i="2"/>
  <c r="V2214" i="2"/>
  <c r="V1940" i="2"/>
  <c r="W2237" i="2"/>
  <c r="Y507" i="2"/>
  <c r="AD382" i="2"/>
  <c r="AC721" i="2"/>
  <c r="Y701" i="2"/>
  <c r="AD573" i="2"/>
  <c r="V808" i="2"/>
  <c r="AC473" i="2"/>
  <c r="AC776" i="2"/>
  <c r="V871" i="2"/>
  <c r="AC614" i="2"/>
  <c r="AD846" i="2"/>
  <c r="AC707" i="2"/>
  <c r="V883" i="2"/>
  <c r="W793" i="2"/>
  <c r="Y753" i="2"/>
  <c r="W1066" i="2"/>
  <c r="W998" i="2"/>
  <c r="Y961" i="2"/>
  <c r="X1208" i="2"/>
  <c r="V1234" i="2"/>
  <c r="AD1141" i="2"/>
  <c r="AC511" i="2"/>
  <c r="V478" i="2"/>
  <c r="Y1699" i="2"/>
  <c r="Y487" i="2"/>
  <c r="W638" i="2"/>
  <c r="AC827" i="2"/>
  <c r="X1040" i="2"/>
  <c r="AD1090" i="2"/>
  <c r="AC569" i="2"/>
  <c r="X715" i="2"/>
  <c r="V784" i="2"/>
  <c r="Y935" i="2"/>
  <c r="AD1205" i="2"/>
  <c r="AD1231" i="2"/>
  <c r="V1135" i="2"/>
  <c r="W996" i="2"/>
  <c r="V1296" i="2"/>
  <c r="AD1220" i="2"/>
  <c r="AD1005" i="2"/>
  <c r="X1052" i="2"/>
  <c r="AD1110" i="2"/>
  <c r="X1155" i="2"/>
  <c r="Y1183" i="2"/>
  <c r="V1210" i="2"/>
  <c r="V1329" i="2"/>
  <c r="X1020" i="2"/>
  <c r="X1053" i="2"/>
  <c r="Y1444" i="2"/>
  <c r="V1392" i="2"/>
  <c r="V1247" i="2"/>
  <c r="AD1492" i="2"/>
  <c r="AC1257" i="2"/>
  <c r="W1150" i="2"/>
  <c r="AD944" i="2"/>
  <c r="W1436" i="2"/>
  <c r="W1395" i="2"/>
  <c r="AD1358" i="2"/>
  <c r="X1328" i="2"/>
  <c r="W1487" i="2"/>
  <c r="AD1268" i="2"/>
  <c r="Y1651" i="2"/>
  <c r="Y1562" i="2"/>
  <c r="AD1377" i="2"/>
  <c r="AD1619" i="2"/>
  <c r="X1468" i="2"/>
  <c r="W1654" i="2"/>
  <c r="W1350" i="2"/>
  <c r="W1604" i="2"/>
  <c r="W1542" i="2"/>
  <c r="V1497" i="2"/>
  <c r="Y1416" i="2"/>
  <c r="AC1320" i="2"/>
  <c r="X1593" i="2"/>
  <c r="AD1494" i="2"/>
  <c r="V1478" i="2"/>
  <c r="AD1776" i="2"/>
  <c r="Y1353" i="2"/>
  <c r="AD1767" i="2"/>
  <c r="X1564" i="2"/>
  <c r="AD1806" i="2"/>
  <c r="W1535" i="2"/>
  <c r="AC1788" i="2"/>
  <c r="V1492" i="2"/>
  <c r="V1775" i="2"/>
  <c r="Y1535" i="2"/>
  <c r="V1616" i="2"/>
  <c r="W1814" i="2"/>
  <c r="V1716" i="2"/>
  <c r="X1582" i="2"/>
  <c r="Y1798" i="2"/>
  <c r="AD1711" i="2"/>
  <c r="W1538" i="2"/>
  <c r="Y1796" i="2"/>
  <c r="X1622" i="2"/>
  <c r="X1826" i="2"/>
  <c r="W1904" i="2"/>
  <c r="W2082" i="2"/>
  <c r="W1892" i="2"/>
  <c r="AC2068" i="2"/>
  <c r="AD1898" i="2"/>
  <c r="X2073" i="2"/>
  <c r="AD1843" i="2"/>
  <c r="W2055" i="2"/>
  <c r="Y1514" i="2"/>
  <c r="AC1977" i="2"/>
  <c r="AC1514" i="2"/>
  <c r="AC1640" i="2"/>
  <c r="V1987" i="2"/>
  <c r="X1760" i="2"/>
  <c r="W2019" i="2"/>
  <c r="Y1925" i="2"/>
  <c r="X2099" i="2"/>
  <c r="V1960" i="2"/>
  <c r="W1685" i="2"/>
  <c r="W2008" i="2"/>
  <c r="Y1855" i="2"/>
  <c r="AD2051" i="2"/>
  <c r="W1799" i="2"/>
  <c r="W2099" i="2"/>
  <c r="Y2291" i="2"/>
  <c r="X2093" i="2"/>
  <c r="AD2300" i="2"/>
  <c r="Y2189" i="2"/>
  <c r="AC2362" i="2"/>
  <c r="X2223" i="2"/>
  <c r="Y1974" i="2"/>
  <c r="X2246" i="2"/>
  <c r="V357" i="2"/>
  <c r="X615" i="2"/>
  <c r="V444" i="2"/>
  <c r="X740" i="2"/>
  <c r="AD739" i="2"/>
  <c r="X847" i="2"/>
  <c r="AC681" i="2"/>
  <c r="AD808" i="2"/>
  <c r="X889" i="2"/>
  <c r="AC691" i="2"/>
  <c r="W906" i="2"/>
  <c r="W812" i="2"/>
  <c r="AD928" i="2"/>
  <c r="AD862" i="2"/>
  <c r="AD832" i="2"/>
  <c r="Y1084" i="2"/>
  <c r="AC1017" i="2"/>
  <c r="W978" i="2"/>
  <c r="Y1222" i="2"/>
  <c r="V1250" i="2"/>
  <c r="Y1162" i="2"/>
  <c r="V331" i="2"/>
  <c r="V1518" i="2"/>
  <c r="V637" i="2"/>
  <c r="X747" i="2"/>
  <c r="W848" i="2"/>
  <c r="W1063" i="2"/>
  <c r="AD1106" i="2"/>
  <c r="Y767" i="2"/>
  <c r="AC814" i="2"/>
  <c r="AD872" i="2"/>
  <c r="AC955" i="2"/>
  <c r="W1220" i="2"/>
  <c r="Y1245" i="2"/>
  <c r="AD1159" i="2"/>
  <c r="Y1017" i="2"/>
  <c r="AD1309" i="2"/>
  <c r="AD1236" i="2"/>
  <c r="V1030" i="2"/>
  <c r="W1081" i="2"/>
  <c r="AC1139" i="2"/>
  <c r="X1169" i="2"/>
  <c r="Y1199" i="2"/>
  <c r="X1226" i="2"/>
  <c r="AC1343" i="2"/>
  <c r="AC1108" i="2"/>
  <c r="AC1137" i="2"/>
  <c r="W1458" i="2"/>
  <c r="AD1405" i="2"/>
  <c r="V1267" i="2"/>
  <c r="Y1506" i="2"/>
  <c r="AC1273" i="2"/>
  <c r="AD1211" i="2"/>
  <c r="AC1057" i="2"/>
  <c r="AC1447" i="2"/>
  <c r="W1411" i="2"/>
  <c r="Y1372" i="2"/>
  <c r="W1345" i="2"/>
  <c r="X1504" i="2"/>
  <c r="Y1333" i="2"/>
  <c r="W1665" i="2"/>
  <c r="Y1578" i="2"/>
  <c r="X1407" i="2"/>
  <c r="W1631" i="2"/>
  <c r="X1482" i="2"/>
  <c r="X1663" i="2"/>
  <c r="AD1386" i="2"/>
  <c r="X1613" i="2"/>
  <c r="V1554" i="2"/>
  <c r="X1508" i="2"/>
  <c r="W1437" i="2"/>
  <c r="X1359" i="2"/>
  <c r="AD1604" i="2"/>
  <c r="V1506" i="2"/>
  <c r="V1525" i="2"/>
  <c r="W1788" i="2"/>
  <c r="AD1466" i="2"/>
  <c r="W1779" i="2"/>
  <c r="X1605" i="2"/>
  <c r="W1818" i="2"/>
  <c r="W1565" i="2"/>
  <c r="V1800" i="2"/>
  <c r="X1535" i="2"/>
  <c r="Y1786" i="2"/>
  <c r="X1566" i="2"/>
  <c r="W1634" i="2"/>
  <c r="X1823" i="2"/>
  <c r="Y1727" i="2"/>
  <c r="Y1607" i="2"/>
  <c r="AC1807" i="2"/>
  <c r="W1723" i="2"/>
  <c r="AC1568" i="2"/>
  <c r="AC1805" i="2"/>
  <c r="Y1643" i="2"/>
  <c r="AD1837" i="2"/>
  <c r="X1918" i="2"/>
  <c r="X2091" i="2"/>
  <c r="X1904" i="2"/>
  <c r="V2080" i="2"/>
  <c r="Y1910" i="2"/>
  <c r="AD2084" i="2"/>
  <c r="V1862" i="2"/>
  <c r="X2064" i="2"/>
  <c r="AC1639" i="2"/>
  <c r="V1989" i="2"/>
  <c r="AD1622" i="2"/>
  <c r="X1694" i="2"/>
  <c r="Y1998" i="2"/>
  <c r="AC1818" i="2"/>
  <c r="X2028" i="2"/>
  <c r="X1939" i="2"/>
  <c r="AD1486" i="2"/>
  <c r="Y1971" i="2"/>
  <c r="AD1739" i="2"/>
  <c r="X2017" i="2"/>
  <c r="V1876" i="2"/>
  <c r="W2063" i="2"/>
  <c r="AC1835" i="2"/>
  <c r="Y2117" i="2"/>
  <c r="AC2300" i="2"/>
  <c r="AD2124" i="2"/>
  <c r="W2312" i="2"/>
  <c r="AD2201" i="2"/>
  <c r="Y1778" i="2"/>
  <c r="AD2234" i="2"/>
  <c r="V2004" i="2"/>
  <c r="AD2257" i="2"/>
  <c r="AC319" i="2"/>
  <c r="X682" i="2"/>
  <c r="AC560" i="2"/>
  <c r="X473" i="2"/>
  <c r="Y794" i="2"/>
  <c r="X879" i="2"/>
  <c r="X779" i="2"/>
  <c r="AD829" i="2"/>
  <c r="AC907" i="2"/>
  <c r="V1544" i="2"/>
  <c r="V669" i="2"/>
  <c r="V884" i="2"/>
  <c r="AD843" i="2"/>
  <c r="Y1081" i="2"/>
  <c r="X1127" i="2"/>
  <c r="AD848" i="2"/>
  <c r="AC871" i="2"/>
  <c r="AC921" i="2"/>
  <c r="AC975" i="2"/>
  <c r="V526" i="2"/>
  <c r="Y1261" i="2"/>
  <c r="Y1176" i="2"/>
  <c r="V1040" i="2"/>
  <c r="X828" i="2"/>
  <c r="Y1250" i="2"/>
  <c r="Y1048" i="2"/>
  <c r="W1107" i="2"/>
  <c r="AC1160" i="2"/>
  <c r="X1183" i="2"/>
  <c r="V1217" i="2"/>
  <c r="V1240" i="2"/>
  <c r="X1357" i="2"/>
  <c r="X1175" i="2"/>
  <c r="V1184" i="2"/>
  <c r="W729" i="2"/>
  <c r="AD1421" i="2"/>
  <c r="Y1282" i="2"/>
  <c r="Y990" i="2"/>
  <c r="AD1294" i="2"/>
  <c r="AC1234" i="2"/>
  <c r="Y1151" i="2"/>
  <c r="AC1463" i="2"/>
  <c r="AC1422" i="2"/>
  <c r="W1386" i="2"/>
  <c r="W1361" i="2"/>
  <c r="X1520" i="2"/>
  <c r="Y1391" i="2"/>
  <c r="W1681" i="2"/>
  <c r="W1592" i="2"/>
  <c r="W1430" i="2"/>
  <c r="X1640" i="2"/>
  <c r="W1499" i="2"/>
  <c r="W922" i="2"/>
  <c r="V1416" i="2"/>
  <c r="AD1624" i="2"/>
  <c r="Y1565" i="2"/>
  <c r="Y1521" i="2"/>
  <c r="AC1459" i="2"/>
  <c r="AC1416" i="2"/>
  <c r="W1616" i="2"/>
  <c r="AD1516" i="2"/>
  <c r="V1564" i="2"/>
  <c r="X1797" i="2"/>
  <c r="W1509" i="2"/>
  <c r="X1788" i="2"/>
  <c r="AD1623" i="2"/>
  <c r="X1827" i="2"/>
  <c r="Y1600" i="2"/>
  <c r="Y1811" i="2"/>
  <c r="W1566" i="2"/>
  <c r="AC1795" i="2"/>
  <c r="AD1600" i="2"/>
  <c r="W1650" i="2"/>
  <c r="AD1834" i="2"/>
  <c r="AC1736" i="2"/>
  <c r="AD1625" i="2"/>
  <c r="V1819" i="2"/>
  <c r="X1732" i="2"/>
  <c r="X1596" i="2"/>
  <c r="V1817" i="2"/>
  <c r="V1666" i="2"/>
  <c r="W1849" i="2"/>
  <c r="AD1932" i="2"/>
  <c r="AD2102" i="2"/>
  <c r="AD1915" i="2"/>
  <c r="Y2091" i="2"/>
  <c r="Y1924" i="2"/>
  <c r="W2096" i="2"/>
  <c r="Y1889" i="2"/>
  <c r="AD2075" i="2"/>
  <c r="V1694" i="2"/>
  <c r="Y2000" i="2"/>
  <c r="W1682" i="2"/>
  <c r="AC1730" i="2"/>
  <c r="AC2007" i="2"/>
  <c r="Y1849" i="2"/>
  <c r="AD2039" i="2"/>
  <c r="AD1950" i="2"/>
  <c r="V1609" i="2"/>
  <c r="AC1980" i="2"/>
  <c r="X1769" i="2"/>
  <c r="AD2028" i="2"/>
  <c r="X1894" i="2"/>
  <c r="X2072" i="2"/>
  <c r="AC1855" i="2"/>
  <c r="Y2131" i="2"/>
  <c r="V2312" i="2"/>
  <c r="Y2141" i="2"/>
  <c r="X2321" i="2"/>
  <c r="Y2211" i="2"/>
  <c r="Y1909" i="2"/>
  <c r="W2246" i="2"/>
  <c r="AC2033" i="2"/>
  <c r="W2269" i="2"/>
  <c r="Y647" i="2"/>
  <c r="V728" i="2"/>
  <c r="AD618" i="2"/>
  <c r="AC570" i="2"/>
  <c r="AC835" i="2"/>
  <c r="AD922" i="2"/>
  <c r="Y829" i="2"/>
  <c r="AC852" i="2"/>
  <c r="AD548" i="2"/>
  <c r="X1553" i="2"/>
  <c r="AC655" i="2"/>
  <c r="X918" i="2"/>
  <c r="AD859" i="2"/>
  <c r="Y1097" i="2"/>
  <c r="AD553" i="2"/>
  <c r="V1012" i="2"/>
  <c r="Y934" i="2"/>
  <c r="Y955" i="2"/>
  <c r="AD787" i="2"/>
  <c r="X893" i="2"/>
  <c r="W1275" i="2"/>
  <c r="Y1195" i="2"/>
  <c r="X1062" i="2"/>
  <c r="W937" i="2"/>
  <c r="W1264" i="2"/>
  <c r="AD1077" i="2"/>
  <c r="Y1125" i="2"/>
  <c r="X1177" i="2"/>
  <c r="X1199" i="2"/>
  <c r="Y774" i="2"/>
  <c r="AD1253" i="2"/>
  <c r="X1373" i="2"/>
  <c r="V1230" i="2"/>
  <c r="V1222" i="2"/>
  <c r="Y1023" i="2"/>
  <c r="Y1435" i="2"/>
  <c r="W1297" i="2"/>
  <c r="W1083" i="2"/>
  <c r="AD1308" i="2"/>
  <c r="V1251" i="2"/>
  <c r="AC1212" i="2"/>
  <c r="AC1012" i="2"/>
  <c r="X1436" i="2"/>
  <c r="W1402" i="2"/>
  <c r="AC1372" i="2"/>
  <c r="AC1538" i="2"/>
  <c r="AD1439" i="2"/>
  <c r="AC1692" i="2"/>
  <c r="AC1603" i="2"/>
  <c r="AC1458" i="2"/>
  <c r="AD1651" i="2"/>
  <c r="V1513" i="2"/>
  <c r="X1232" i="2"/>
  <c r="AC1441" i="2"/>
  <c r="V959" i="2"/>
  <c r="AC1574" i="2"/>
  <c r="V1532" i="2"/>
  <c r="AC1477" i="2"/>
  <c r="Y1437" i="2"/>
  <c r="X1625" i="2"/>
  <c r="X1527" i="2"/>
  <c r="AC1598" i="2"/>
  <c r="AD1808" i="2"/>
  <c r="W1550" i="2"/>
  <c r="AD1799" i="2"/>
  <c r="Y1645" i="2"/>
  <c r="AD1838" i="2"/>
  <c r="AC1624" i="2"/>
  <c r="AC1820" i="2"/>
  <c r="V1594" i="2"/>
  <c r="V1807" i="2"/>
  <c r="V1625" i="2"/>
  <c r="AC1664" i="2"/>
  <c r="W1846" i="2"/>
  <c r="V1748" i="2"/>
  <c r="V1643" i="2"/>
  <c r="Y1830" i="2"/>
  <c r="AD1743" i="2"/>
  <c r="V1626" i="2"/>
  <c r="Y1828" i="2"/>
  <c r="Y1678" i="2"/>
  <c r="X1858" i="2"/>
  <c r="AD1942" i="2"/>
  <c r="W2114" i="2"/>
  <c r="V1927" i="2"/>
  <c r="AC2100" i="2"/>
  <c r="AD1935" i="2"/>
  <c r="X2105" i="2"/>
  <c r="AC1904" i="2"/>
  <c r="W2087" i="2"/>
  <c r="Y1729" i="2"/>
  <c r="AC2009" i="2"/>
  <c r="AC1722" i="2"/>
  <c r="W1760" i="2"/>
  <c r="V2019" i="2"/>
  <c r="W1871" i="2"/>
  <c r="W2051" i="2"/>
  <c r="W1962" i="2"/>
  <c r="V1673" i="2"/>
  <c r="V1992" i="2"/>
  <c r="V1798" i="2"/>
  <c r="W2040" i="2"/>
  <c r="X1906" i="2"/>
  <c r="AD2083" i="2"/>
  <c r="W1876" i="2"/>
  <c r="AD2144" i="2"/>
  <c r="Y2323" i="2"/>
  <c r="X2159" i="2"/>
  <c r="AC1688" i="2"/>
  <c r="Y2225" i="2"/>
  <c r="X1967" i="2"/>
  <c r="X2255" i="2"/>
  <c r="X2062" i="2"/>
  <c r="V318" i="2"/>
  <c r="W741" i="2"/>
  <c r="V333" i="2"/>
  <c r="AD657" i="2"/>
  <c r="Y619" i="2"/>
  <c r="V879" i="2"/>
  <c r="V957" i="2"/>
  <c r="Y861" i="2"/>
  <c r="Y875" i="2"/>
  <c r="X624" i="2"/>
  <c r="W520" i="2"/>
  <c r="AD696" i="2"/>
  <c r="Y959" i="2"/>
  <c r="V878" i="2"/>
  <c r="V1118" i="2"/>
  <c r="V802" i="2"/>
  <c r="V1029" i="2"/>
  <c r="AC963" i="2"/>
  <c r="V978" i="2"/>
  <c r="AD925" i="2"/>
  <c r="AD973" i="2"/>
  <c r="AC1286" i="2"/>
  <c r="Y1213" i="2"/>
  <c r="AC1080" i="2"/>
  <c r="W981" i="2"/>
  <c r="Y828" i="2"/>
  <c r="V1096" i="2"/>
  <c r="AD1148" i="2"/>
  <c r="AC1196" i="2"/>
  <c r="AC1214" i="2"/>
  <c r="AD905" i="2"/>
  <c r="AD1269" i="2"/>
  <c r="V1387" i="2"/>
  <c r="AC1249" i="2"/>
  <c r="AD1249" i="2"/>
  <c r="W1112" i="2"/>
  <c r="W1449" i="2"/>
  <c r="X1319" i="2"/>
  <c r="AD1158" i="2"/>
  <c r="W1322" i="2"/>
  <c r="AD1273" i="2"/>
  <c r="Y1241" i="2"/>
  <c r="V1087" i="2"/>
  <c r="X1452" i="2"/>
  <c r="AC1413" i="2"/>
  <c r="X1386" i="2"/>
  <c r="V1553" i="2"/>
  <c r="Y1461" i="2"/>
  <c r="W1108" i="2"/>
  <c r="V1615" i="2"/>
  <c r="Y1476" i="2"/>
  <c r="W1663" i="2"/>
  <c r="V1526" i="2"/>
  <c r="AD1283" i="2"/>
  <c r="W1462" i="2"/>
  <c r="V1215" i="2"/>
  <c r="V1586" i="2"/>
  <c r="X1542" i="2"/>
  <c r="AC1491" i="2"/>
  <c r="AC1456" i="2"/>
  <c r="AD1636" i="2"/>
  <c r="X1540" i="2"/>
  <c r="Y1623" i="2"/>
  <c r="W1820" i="2"/>
  <c r="AD1586" i="2"/>
  <c r="W1811" i="2"/>
  <c r="AD1670" i="2"/>
  <c r="W1850" i="2"/>
  <c r="AC1641" i="2"/>
  <c r="V1832" i="2"/>
  <c r="AD1615" i="2"/>
  <c r="Y1818" i="2"/>
  <c r="W1646" i="2"/>
  <c r="AC1680" i="2"/>
  <c r="X1855" i="2"/>
  <c r="Y1759" i="2"/>
  <c r="AD1657" i="2"/>
  <c r="AC1839" i="2"/>
  <c r="W1755" i="2"/>
  <c r="X1643" i="2"/>
  <c r="AC1837" i="2"/>
  <c r="AD1696" i="2"/>
  <c r="AD1869" i="2"/>
  <c r="W1954" i="2"/>
  <c r="X2123" i="2"/>
  <c r="AC1940" i="2"/>
  <c r="V2112" i="2"/>
  <c r="X1945" i="2"/>
  <c r="AD2116" i="2"/>
  <c r="W1919" i="2"/>
  <c r="X2096" i="2"/>
  <c r="X1758" i="2"/>
  <c r="V2021" i="2"/>
  <c r="Y1751" i="2"/>
  <c r="AD1796" i="2"/>
  <c r="Y2030" i="2"/>
  <c r="AC1886" i="2"/>
  <c r="X2060" i="2"/>
  <c r="X1971" i="2"/>
  <c r="V1724" i="2"/>
  <c r="Y2003" i="2"/>
  <c r="AC1850" i="2"/>
  <c r="X2049" i="2"/>
  <c r="X1920" i="2"/>
  <c r="W2095" i="2"/>
  <c r="Y1894" i="2"/>
  <c r="X2156" i="2"/>
  <c r="AC2332" i="2"/>
  <c r="X2172" i="2"/>
  <c r="W1847" i="2"/>
  <c r="AC2234" i="2"/>
  <c r="V1996" i="2"/>
  <c r="AD2266" i="2"/>
  <c r="AC2088" i="2"/>
  <c r="W181" i="2"/>
  <c r="W549" i="2"/>
  <c r="W596" i="2"/>
  <c r="AD689" i="2"/>
  <c r="V663" i="2"/>
  <c r="V911" i="2"/>
  <c r="V540" i="2"/>
  <c r="AC902" i="2"/>
  <c r="AD893" i="2"/>
  <c r="AD690" i="2"/>
  <c r="AD409" i="2"/>
  <c r="X237" i="2"/>
  <c r="X744" i="2"/>
  <c r="AC898" i="2"/>
  <c r="X1136" i="2"/>
  <c r="Y876" i="2"/>
  <c r="W1052" i="2"/>
  <c r="AD982" i="2"/>
  <c r="X993" i="2"/>
  <c r="Y967" i="2"/>
  <c r="Y1008" i="2"/>
  <c r="AC1302" i="2"/>
  <c r="X1227" i="2"/>
  <c r="V1106" i="2"/>
  <c r="AD1017" i="2"/>
  <c r="AC927" i="2"/>
  <c r="X1114" i="2"/>
  <c r="V1169" i="2"/>
  <c r="Y1214" i="2"/>
  <c r="AD626" i="2"/>
  <c r="W972" i="2"/>
  <c r="Y1283" i="2"/>
  <c r="AD1400" i="2"/>
  <c r="Y1272" i="2"/>
  <c r="AD1266" i="2"/>
  <c r="W1167" i="2"/>
  <c r="W1465" i="2"/>
  <c r="AC1334" i="2"/>
  <c r="AC1210" i="2"/>
  <c r="W1342" i="2"/>
  <c r="AC1297" i="2"/>
  <c r="V1261" i="2"/>
  <c r="AD1178" i="2"/>
  <c r="AC1015" i="2"/>
  <c r="X1427" i="2"/>
  <c r="X1402" i="2"/>
  <c r="AD1566" i="2"/>
  <c r="W1479" i="2"/>
  <c r="V1293" i="2"/>
  <c r="Y1626" i="2"/>
  <c r="AD1490" i="2"/>
  <c r="X1672" i="2"/>
  <c r="AC1536" i="2"/>
  <c r="V1350" i="2"/>
  <c r="W1474" i="2"/>
  <c r="X1296" i="2"/>
  <c r="AD1060" i="2"/>
  <c r="W1554" i="2"/>
  <c r="AC1505" i="2"/>
  <c r="W1469" i="2"/>
  <c r="W1648" i="2"/>
  <c r="V1550" i="2"/>
  <c r="W1645" i="2"/>
  <c r="X1829" i="2"/>
  <c r="Y1614" i="2"/>
  <c r="X1820" i="2"/>
  <c r="X1686" i="2"/>
  <c r="X1859" i="2"/>
  <c r="W1660" i="2"/>
  <c r="Y1843" i="2"/>
  <c r="AD1641" i="2"/>
  <c r="AC1827" i="2"/>
  <c r="W1661" i="2"/>
  <c r="V1696" i="2"/>
  <c r="W1290" i="2"/>
  <c r="AC1768" i="2"/>
  <c r="W1675" i="2"/>
  <c r="X1368" i="2"/>
  <c r="X1764" i="2"/>
  <c r="V1662" i="2"/>
  <c r="V1849" i="2"/>
  <c r="AD1709" i="2"/>
  <c r="W1881" i="2"/>
  <c r="X1963" i="2"/>
  <c r="AD2134" i="2"/>
  <c r="V1952" i="2"/>
  <c r="Y2123" i="2"/>
  <c r="AD1956" i="2"/>
  <c r="W2128" i="2"/>
  <c r="W1933" i="2"/>
  <c r="AD2107" i="2"/>
  <c r="Y1817" i="2"/>
  <c r="Y2032" i="2"/>
  <c r="V1781" i="2"/>
  <c r="Y1825" i="2"/>
  <c r="AC2039" i="2"/>
  <c r="Y1899" i="2"/>
  <c r="AD2071" i="2"/>
  <c r="AD1982" i="2"/>
  <c r="AC1753" i="2"/>
  <c r="AC2012" i="2"/>
  <c r="AC1867" i="2"/>
  <c r="AD2060" i="2"/>
  <c r="X1934" i="2"/>
  <c r="X2104" i="2"/>
  <c r="Y1906" i="2"/>
  <c r="AD2169" i="2"/>
  <c r="V2344" i="2"/>
  <c r="V2182" i="2"/>
  <c r="Y1949" i="2"/>
  <c r="V2246" i="2"/>
  <c r="Y2054" i="2"/>
  <c r="W2278" i="2"/>
  <c r="AD2110" i="2"/>
  <c r="V483" i="2"/>
  <c r="AC647" i="2"/>
  <c r="W648" i="2"/>
  <c r="W733" i="2"/>
  <c r="W704" i="2"/>
  <c r="X945" i="2"/>
  <c r="X342" i="2"/>
  <c r="Y616" i="2"/>
  <c r="W792" i="2"/>
  <c r="W919" i="2"/>
  <c r="AC1154" i="2"/>
  <c r="Y919" i="2"/>
  <c r="Y1070" i="2"/>
  <c r="V1005" i="2"/>
  <c r="AD1012" i="2"/>
  <c r="AC995" i="2"/>
  <c r="AC1032" i="2"/>
  <c r="X1316" i="2"/>
  <c r="V1241" i="2"/>
  <c r="X1135" i="2"/>
  <c r="V1037" i="2"/>
  <c r="AC969" i="2"/>
  <c r="AD1135" i="2"/>
  <c r="V1183" i="2"/>
  <c r="W774" i="2"/>
  <c r="AC905" i="2"/>
  <c r="Y1006" i="2"/>
  <c r="AD635" i="2"/>
  <c r="AD1416" i="2"/>
  <c r="AD1290" i="2"/>
  <c r="V1285" i="2"/>
  <c r="W1222" i="2"/>
  <c r="AC1476" i="2"/>
  <c r="AD1348" i="2"/>
  <c r="X1237" i="2"/>
  <c r="AC1353" i="2"/>
  <c r="AC1314" i="2"/>
  <c r="V1286" i="2"/>
  <c r="V1228" i="2"/>
  <c r="X1119" i="2"/>
  <c r="X1443" i="2"/>
  <c r="W819" i="2"/>
  <c r="Y1580" i="2"/>
  <c r="Y1501" i="2"/>
  <c r="V1348" i="2"/>
  <c r="AC1635" i="2"/>
  <c r="AD1504" i="2"/>
  <c r="AD1683" i="2"/>
  <c r="AD1546" i="2"/>
  <c r="AC1379" i="2"/>
  <c r="Y1488" i="2"/>
  <c r="V1336" i="2"/>
  <c r="AD1232" i="2"/>
  <c r="X1563" i="2"/>
  <c r="V1519" i="2"/>
  <c r="Y1480" i="2"/>
  <c r="X1657" i="2"/>
  <c r="Y1561" i="2"/>
  <c r="AD1659" i="2"/>
  <c r="AD1840" i="2"/>
  <c r="AD1632" i="2"/>
  <c r="AD1831" i="2"/>
  <c r="W1698" i="2"/>
  <c r="AD1870" i="2"/>
  <c r="W1680" i="2"/>
  <c r="AC1852" i="2"/>
  <c r="X1660" i="2"/>
  <c r="V1839" i="2"/>
  <c r="AD1674" i="2"/>
  <c r="AD1706" i="2"/>
  <c r="AC1418" i="2"/>
  <c r="V1780" i="2"/>
  <c r="V1690" i="2"/>
  <c r="V1484" i="2"/>
  <c r="AD1775" i="2"/>
  <c r="AD1681" i="2"/>
  <c r="Y1860" i="2"/>
  <c r="W1721" i="2"/>
  <c r="AD1463" i="2"/>
  <c r="AD1974" i="2"/>
  <c r="W2146" i="2"/>
  <c r="Y1963" i="2"/>
  <c r="V1464" i="2"/>
  <c r="W1968" i="2"/>
  <c r="X2137" i="2"/>
  <c r="AD1947" i="2"/>
  <c r="W2119" i="2"/>
  <c r="V1844" i="2"/>
  <c r="AC2041" i="2"/>
  <c r="AC1810" i="2"/>
  <c r="X1849" i="2"/>
  <c r="V2051" i="2"/>
  <c r="W1911" i="2"/>
  <c r="Y1584" i="2"/>
  <c r="W1994" i="2"/>
  <c r="W1783" i="2"/>
  <c r="V2024" i="2"/>
  <c r="Y1887" i="2"/>
  <c r="W2072" i="2"/>
  <c r="X1944" i="2"/>
  <c r="AD2115" i="2"/>
  <c r="AD1917" i="2"/>
  <c r="Y2179" i="2"/>
  <c r="Y2355" i="2"/>
  <c r="W2194" i="2"/>
  <c r="W1981" i="2"/>
  <c r="Y2257" i="2"/>
  <c r="Y2088" i="2"/>
  <c r="X2287" i="2"/>
  <c r="V2129" i="2"/>
  <c r="W340" i="2"/>
  <c r="V707" i="2"/>
  <c r="X551" i="2"/>
  <c r="Y477" i="2"/>
  <c r="AD655" i="2"/>
  <c r="Y820" i="2"/>
  <c r="W935" i="2"/>
  <c r="Y1177" i="2"/>
  <c r="AD1049" i="2"/>
  <c r="AD1088" i="2"/>
  <c r="V1022" i="2"/>
  <c r="Y1089" i="2"/>
  <c r="AC1024" i="2"/>
  <c r="V1058" i="2"/>
  <c r="V1330" i="2"/>
  <c r="V1257" i="2"/>
  <c r="AC1162" i="2"/>
  <c r="X1055" i="2"/>
  <c r="V1010" i="2"/>
  <c r="AC1151" i="2"/>
  <c r="V1199" i="2"/>
  <c r="AD920" i="2"/>
  <c r="AC958" i="2"/>
  <c r="W1027" i="2"/>
  <c r="X984" i="2"/>
  <c r="Y1430" i="2"/>
  <c r="X1305" i="2"/>
  <c r="AC1313" i="2"/>
  <c r="W1240" i="2"/>
  <c r="X1490" i="2"/>
  <c r="AD1364" i="2"/>
  <c r="Y1257" i="2"/>
  <c r="X1367" i="2"/>
  <c r="AD1332" i="2"/>
  <c r="AC1303" i="2"/>
  <c r="X1248" i="2"/>
  <c r="AC1179" i="2"/>
  <c r="AD1015" i="2"/>
  <c r="W1032" i="2"/>
  <c r="Y1596" i="2"/>
  <c r="Y1520" i="2"/>
  <c r="AC1384" i="2"/>
  <c r="V1647" i="2"/>
  <c r="W1518" i="2"/>
  <c r="W1695" i="2"/>
  <c r="W1558" i="2"/>
  <c r="X1408" i="2"/>
  <c r="Y1502" i="2"/>
  <c r="AC1394" i="2"/>
  <c r="W1284" i="2"/>
  <c r="AD1574" i="2"/>
  <c r="AC1529" i="2"/>
  <c r="AD1491" i="2"/>
  <c r="W1145" i="2"/>
  <c r="AC1570" i="2"/>
  <c r="Y1673" i="2"/>
  <c r="W1852" i="2"/>
  <c r="AD1648" i="2"/>
  <c r="W1843" i="2"/>
  <c r="AD1710" i="2"/>
  <c r="W1882" i="2"/>
  <c r="W1692" i="2"/>
  <c r="V1864" i="2"/>
  <c r="V1674" i="2"/>
  <c r="Y1850" i="2"/>
  <c r="AC1689" i="2"/>
  <c r="W1718" i="2"/>
  <c r="AC1481" i="2"/>
  <c r="Y1791" i="2"/>
  <c r="W1702" i="2"/>
  <c r="V1521" i="2"/>
  <c r="W1787" i="2"/>
  <c r="AC1696" i="2"/>
  <c r="AC1869" i="2"/>
  <c r="X1730" i="2"/>
  <c r="V1618" i="2"/>
  <c r="W1986" i="2"/>
  <c r="AC1506" i="2"/>
  <c r="AC1972" i="2"/>
  <c r="X1598" i="2"/>
  <c r="X1977" i="2"/>
  <c r="AD2148" i="2"/>
  <c r="W1959" i="2"/>
  <c r="X2128" i="2"/>
  <c r="AD1865" i="2"/>
  <c r="V2053" i="2"/>
  <c r="X1838" i="2"/>
  <c r="X1870" i="2"/>
  <c r="Y2062" i="2"/>
  <c r="Y1922" i="2"/>
  <c r="AD1716" i="2"/>
  <c r="X2003" i="2"/>
  <c r="AD1819" i="2"/>
  <c r="Y2035" i="2"/>
  <c r="X1903" i="2"/>
  <c r="X2081" i="2"/>
  <c r="AD1955" i="2"/>
  <c r="W2127" i="2"/>
  <c r="V1929" i="2"/>
  <c r="AC2191" i="2"/>
  <c r="AC2364" i="2"/>
  <c r="V2204" i="2"/>
  <c r="AD2017" i="2"/>
  <c r="AC2266" i="2"/>
  <c r="AC2110" i="2"/>
  <c r="AD2298" i="2"/>
  <c r="X2145" i="2"/>
  <c r="W191" i="2"/>
  <c r="AC791" i="2"/>
  <c r="W623" i="2"/>
  <c r="Y585" i="2"/>
  <c r="AC701" i="2"/>
  <c r="AD463" i="2"/>
  <c r="AC812" i="2"/>
  <c r="Y852" i="2"/>
  <c r="AD866" i="2"/>
  <c r="Y1193" i="2"/>
  <c r="V1068" i="2"/>
  <c r="X1109" i="2"/>
  <c r="V1041" i="2"/>
  <c r="W1103" i="2"/>
  <c r="Y1043" i="2"/>
  <c r="Y1083" i="2"/>
  <c r="V875" i="2"/>
  <c r="AD1270" i="2"/>
  <c r="X1179" i="2"/>
  <c r="AD1076" i="2"/>
  <c r="W1037" i="2"/>
  <c r="AD1165" i="2"/>
  <c r="AD700" i="2"/>
  <c r="AD964" i="2"/>
  <c r="AD1002" i="2"/>
  <c r="X1060" i="2"/>
  <c r="AD1064" i="2"/>
  <c r="W1444" i="2"/>
  <c r="V1324" i="2"/>
  <c r="AD1326" i="2"/>
  <c r="W1260" i="2"/>
  <c r="X1506" i="2"/>
  <c r="Y1378" i="2"/>
  <c r="Y1273" i="2"/>
  <c r="X1383" i="2"/>
  <c r="AC1344" i="2"/>
  <c r="X1317" i="2"/>
  <c r="W1271" i="2"/>
  <c r="W1224" i="2"/>
  <c r="V1090" i="2"/>
  <c r="AD1119" i="2"/>
  <c r="W1610" i="2"/>
  <c r="Y1533" i="2"/>
  <c r="W1425" i="2"/>
  <c r="Y1658" i="2"/>
  <c r="W1531" i="2"/>
  <c r="X1704" i="2"/>
  <c r="X1567" i="2"/>
  <c r="AC1430" i="2"/>
  <c r="V1516" i="2"/>
  <c r="V1421" i="2"/>
  <c r="AC1328" i="2"/>
  <c r="W1586" i="2"/>
  <c r="AC1542" i="2"/>
  <c r="V1503" i="2"/>
  <c r="Y1262" i="2"/>
  <c r="V1582" i="2"/>
  <c r="Y1685" i="2"/>
  <c r="X1861" i="2"/>
  <c r="AC1670" i="2"/>
  <c r="X1852" i="2"/>
  <c r="W1722" i="2"/>
  <c r="X1891" i="2"/>
  <c r="AD1703" i="2"/>
  <c r="Y1875" i="2"/>
  <c r="AC1686" i="2"/>
  <c r="AC1859" i="2"/>
  <c r="V1704" i="2"/>
  <c r="X1727" i="2"/>
  <c r="AC1552" i="2"/>
  <c r="AC1800" i="2"/>
  <c r="AC1711" i="2"/>
  <c r="Y1568" i="2"/>
  <c r="X1796" i="2"/>
  <c r="AC1709" i="2"/>
  <c r="V1881" i="2"/>
  <c r="AD1741" i="2"/>
  <c r="AC1678" i="2"/>
  <c r="X1995" i="2"/>
  <c r="W1618" i="2"/>
  <c r="V1984" i="2"/>
  <c r="Y1666" i="2"/>
  <c r="AD1988" i="2"/>
  <c r="W2160" i="2"/>
  <c r="X1968" i="2"/>
  <c r="AD2139" i="2"/>
  <c r="AC1882" i="2"/>
  <c r="Y2064" i="2"/>
  <c r="X1862" i="2"/>
  <c r="V1893" i="2"/>
  <c r="AC2071" i="2"/>
  <c r="AD1933" i="2"/>
  <c r="Y1760" i="2"/>
  <c r="AD2014" i="2"/>
  <c r="W1845" i="2"/>
  <c r="AC2044" i="2"/>
  <c r="Y1917" i="2"/>
  <c r="AD2092" i="2"/>
  <c r="W1967" i="2"/>
  <c r="X2136" i="2"/>
  <c r="W1942" i="2"/>
  <c r="X2206" i="2"/>
  <c r="AC1346" i="2"/>
  <c r="W2216" i="2"/>
  <c r="X2047" i="2"/>
  <c r="V2278" i="2"/>
  <c r="AC2135" i="2"/>
  <c r="W2310" i="2"/>
  <c r="V2157" i="2"/>
  <c r="AC604" i="2"/>
  <c r="AD595" i="2"/>
  <c r="Y657" i="2"/>
  <c r="AD632" i="2"/>
  <c r="AD774" i="2"/>
  <c r="AC807" i="2"/>
  <c r="AC654" i="2"/>
  <c r="W849" i="2"/>
  <c r="AC893" i="2"/>
  <c r="AC801" i="2"/>
  <c r="AC553" i="2"/>
  <c r="X1086" i="2"/>
  <c r="X1125" i="2"/>
  <c r="AC1061" i="2"/>
  <c r="W1119" i="2"/>
  <c r="V1069" i="2"/>
  <c r="AD1105" i="2"/>
  <c r="X955" i="2"/>
  <c r="Y1284" i="2"/>
  <c r="Y1198" i="2"/>
  <c r="W1106" i="2"/>
  <c r="W1059" i="2"/>
  <c r="AC1193" i="2"/>
  <c r="V881" i="2"/>
  <c r="AC993" i="2"/>
  <c r="AC1030" i="2"/>
  <c r="AC1078" i="2"/>
  <c r="W1137" i="2"/>
  <c r="W1460" i="2"/>
  <c r="AC1336" i="2"/>
  <c r="AC1341" i="2"/>
  <c r="W1288" i="2"/>
  <c r="V1520" i="2"/>
  <c r="W1392" i="2"/>
  <c r="AD1291" i="2"/>
  <c r="V1397" i="2"/>
  <c r="X1358" i="2"/>
  <c r="AD1337" i="2"/>
  <c r="W1286" i="2"/>
  <c r="AD1241" i="2"/>
  <c r="V1181" i="2"/>
  <c r="X1181" i="2"/>
  <c r="AC1621" i="2"/>
  <c r="W1553" i="2"/>
  <c r="AD1454" i="2"/>
  <c r="AC1667" i="2"/>
  <c r="W1544" i="2"/>
  <c r="AC1119" i="2"/>
  <c r="AD1578" i="2"/>
  <c r="AD1450" i="2"/>
  <c r="X1526" i="2"/>
  <c r="AC1446" i="2"/>
  <c r="V1359" i="2"/>
  <c r="X1595" i="2"/>
  <c r="V1552" i="2"/>
  <c r="AC1516" i="2"/>
  <c r="AD1320" i="2"/>
  <c r="Y1593" i="2"/>
  <c r="X1703" i="2"/>
  <c r="AD1872" i="2"/>
  <c r="W1686" i="2"/>
  <c r="AD1863" i="2"/>
  <c r="X1731" i="2"/>
  <c r="AD1902" i="2"/>
  <c r="Y1715" i="2"/>
  <c r="AC1884" i="2"/>
  <c r="Y1698" i="2"/>
  <c r="V1871" i="2"/>
  <c r="AD1715" i="2"/>
  <c r="AD1738" i="2"/>
  <c r="W1582" i="2"/>
  <c r="V1812" i="2"/>
  <c r="V1723" i="2"/>
  <c r="W1596" i="2"/>
  <c r="AD1807" i="2"/>
  <c r="V1721" i="2"/>
  <c r="Y1892" i="2"/>
  <c r="W1753" i="2"/>
  <c r="X1720" i="2"/>
  <c r="AD2006" i="2"/>
  <c r="X1679" i="2"/>
  <c r="Y1995" i="2"/>
  <c r="Y1712" i="2"/>
  <c r="W2000" i="2"/>
  <c r="AD1199" i="2"/>
  <c r="AD1979" i="2"/>
  <c r="W2151" i="2"/>
  <c r="AD1895" i="2"/>
  <c r="AC2073" i="2"/>
  <c r="Y1878" i="2"/>
  <c r="AC1905" i="2"/>
  <c r="V2083" i="2"/>
  <c r="AD1943" i="2"/>
  <c r="V1790" i="2"/>
  <c r="W2026" i="2"/>
  <c r="W1867" i="2"/>
  <c r="V2056" i="2"/>
  <c r="Y1931" i="2"/>
  <c r="W2104" i="2"/>
  <c r="X1976" i="2"/>
  <c r="AD2147" i="2"/>
  <c r="X1951" i="2"/>
  <c r="V2216" i="2"/>
  <c r="AC1771" i="2"/>
  <c r="X2225" i="2"/>
  <c r="W2075" i="2"/>
  <c r="Y2289" i="2"/>
  <c r="X716" i="2"/>
  <c r="X890" i="2"/>
  <c r="X580" i="2"/>
  <c r="W869" i="2"/>
  <c r="AC790" i="2"/>
  <c r="W1109" i="2"/>
  <c r="AC1143" i="2"/>
  <c r="W1082" i="2"/>
  <c r="AC1130" i="2"/>
  <c r="Y1090" i="2"/>
  <c r="AD1127" i="2"/>
  <c r="X991" i="2"/>
  <c r="Y1300" i="2"/>
  <c r="W1211" i="2"/>
  <c r="Y1124" i="2"/>
  <c r="AD1084" i="2"/>
  <c r="W1209" i="2"/>
  <c r="V958" i="2"/>
  <c r="AC1018" i="2"/>
  <c r="W1056" i="2"/>
  <c r="AD1100" i="2"/>
  <c r="V1200" i="2"/>
  <c r="AC1471" i="2"/>
  <c r="X1348" i="2"/>
  <c r="AC1357" i="2"/>
  <c r="Y1302" i="2"/>
  <c r="AD1533" i="2"/>
  <c r="W1408" i="2"/>
  <c r="AC1308" i="2"/>
  <c r="AD1410" i="2"/>
  <c r="X1374" i="2"/>
  <c r="X1349" i="2"/>
  <c r="AD1303" i="2"/>
  <c r="V1268" i="2"/>
  <c r="AD1219" i="2"/>
  <c r="AD1265" i="2"/>
  <c r="AC1637" i="2"/>
  <c r="AC1564" i="2"/>
  <c r="AD1470" i="2"/>
  <c r="V1679" i="2"/>
  <c r="AD1555" i="2"/>
  <c r="AC1242" i="2"/>
  <c r="W1590" i="2"/>
  <c r="Y1468" i="2"/>
  <c r="Y1539" i="2"/>
  <c r="X1462" i="2"/>
  <c r="AD1387" i="2"/>
  <c r="AD1606" i="2"/>
  <c r="Y1563" i="2"/>
  <c r="W1527" i="2"/>
  <c r="Y1352" i="2"/>
  <c r="AC1602" i="2"/>
  <c r="AD1712" i="2"/>
  <c r="W1884" i="2"/>
  <c r="AD1700" i="2"/>
  <c r="W1875" i="2"/>
  <c r="AD1742" i="2"/>
  <c r="W1914" i="2"/>
  <c r="AC1724" i="2"/>
  <c r="V1896" i="2"/>
  <c r="V1711" i="2"/>
  <c r="Y1882" i="2"/>
  <c r="V1290" i="2"/>
  <c r="W1750" i="2"/>
  <c r="Y1616" i="2"/>
  <c r="Y1823" i="2"/>
  <c r="Y1734" i="2"/>
  <c r="AD1616" i="2"/>
  <c r="W1819" i="2"/>
  <c r="Y1732" i="2"/>
  <c r="AC1368" i="2"/>
  <c r="X1762" i="2"/>
  <c r="W1749" i="2"/>
  <c r="W2018" i="2"/>
  <c r="X1728" i="2"/>
  <c r="AC2004" i="2"/>
  <c r="W1743" i="2"/>
  <c r="X2009" i="2"/>
  <c r="AD1618" i="2"/>
  <c r="W1991" i="2"/>
  <c r="X2160" i="2"/>
  <c r="Y1913" i="2"/>
  <c r="V2085" i="2"/>
  <c r="X1896" i="2"/>
  <c r="AC1919" i="2"/>
  <c r="Y2094" i="2"/>
  <c r="W1955" i="2"/>
  <c r="AC1819" i="2"/>
  <c r="X2035" i="2"/>
  <c r="AC1883" i="2"/>
  <c r="Y2067" i="2"/>
  <c r="W1944" i="2"/>
  <c r="V1313" i="2"/>
  <c r="AD1987" i="2"/>
  <c r="W2159" i="2"/>
  <c r="AD1591" i="2"/>
  <c r="Y2227" i="2"/>
  <c r="W1891" i="2"/>
  <c r="AD2236" i="2"/>
  <c r="V2100" i="2"/>
  <c r="AC2298" i="2"/>
  <c r="AC2159" i="2"/>
  <c r="AD2330" i="2"/>
  <c r="V2180" i="2"/>
  <c r="Y422" i="2"/>
  <c r="V746" i="2"/>
  <c r="W294" i="2"/>
  <c r="V699" i="2"/>
  <c r="Y867" i="2"/>
  <c r="V886" i="2"/>
  <c r="Y927" i="2"/>
  <c r="W803" i="2"/>
  <c r="Y963" i="2"/>
  <c r="Y704" i="2"/>
  <c r="AC923" i="2"/>
  <c r="W992" i="2"/>
  <c r="W1125" i="2"/>
  <c r="Y1166" i="2"/>
  <c r="AD871" i="2"/>
  <c r="X1144" i="2"/>
  <c r="AD1108" i="2"/>
  <c r="Y1147" i="2"/>
  <c r="X1017" i="2"/>
  <c r="W1314" i="2"/>
  <c r="W1225" i="2"/>
  <c r="V1145" i="2"/>
  <c r="V1103" i="2"/>
  <c r="Y594" i="2"/>
  <c r="V993" i="2"/>
  <c r="AD1037" i="2"/>
  <c r="Y1074" i="2"/>
  <c r="X1122" i="2"/>
  <c r="W1229" i="2"/>
  <c r="X1485" i="2"/>
  <c r="X1364" i="2"/>
  <c r="X1371" i="2"/>
  <c r="AC1316" i="2"/>
  <c r="Y989" i="2"/>
  <c r="AC1419" i="2"/>
  <c r="AC774" i="2"/>
  <c r="AD1426" i="2"/>
  <c r="V1388" i="2"/>
  <c r="V1363" i="2"/>
  <c r="AC1322" i="2"/>
  <c r="X1283" i="2"/>
  <c r="X1238" i="2"/>
  <c r="AD1340" i="2"/>
  <c r="X1651" i="2"/>
  <c r="X1578" i="2"/>
  <c r="Y1487" i="2"/>
  <c r="Y1690" i="2"/>
  <c r="W1567" i="2"/>
  <c r="AC1304" i="2"/>
  <c r="X1599" i="2"/>
  <c r="AD1479" i="2"/>
  <c r="X1549" i="2"/>
  <c r="X1477" i="2"/>
  <c r="X1416" i="2"/>
  <c r="AD1189" i="2"/>
  <c r="AC1572" i="2"/>
  <c r="V1540" i="2"/>
  <c r="V1382" i="2"/>
  <c r="V1614" i="2"/>
  <c r="W1724" i="2"/>
  <c r="X1893" i="2"/>
  <c r="W1715" i="2"/>
  <c r="X1884" i="2"/>
  <c r="W1754" i="2"/>
  <c r="X1923" i="2"/>
  <c r="V1736" i="2"/>
  <c r="Y1907" i="2"/>
  <c r="Y1722" i="2"/>
  <c r="AC1891" i="2"/>
  <c r="Y1418" i="2"/>
  <c r="X1759" i="2"/>
  <c r="X1634" i="2"/>
  <c r="AC1832" i="2"/>
  <c r="AC1743" i="2"/>
  <c r="Y1647" i="2"/>
  <c r="X1828" i="2"/>
  <c r="AC1741" i="2"/>
  <c r="V1461" i="2"/>
  <c r="AD1773" i="2"/>
  <c r="AD1785" i="2"/>
  <c r="X2027" i="2"/>
  <c r="AC1786" i="2"/>
  <c r="V2016" i="2"/>
  <c r="V1772" i="2"/>
  <c r="AD2020" i="2"/>
  <c r="AC1679" i="2"/>
  <c r="X2000" i="2"/>
  <c r="AD2171" i="2"/>
  <c r="AD1924" i="2"/>
  <c r="Y2096" i="2"/>
  <c r="W1908" i="2"/>
  <c r="AC1933" i="2"/>
  <c r="AC2103" i="2"/>
  <c r="X1964" i="2"/>
  <c r="V1845" i="2"/>
  <c r="AD2046" i="2"/>
  <c r="AD1899" i="2"/>
  <c r="AC2076" i="2"/>
  <c r="X1953" i="2"/>
  <c r="X1644" i="2"/>
  <c r="W1999" i="2"/>
  <c r="Y1496" i="2"/>
  <c r="W1808" i="2"/>
  <c r="AC2236" i="2"/>
  <c r="X1949" i="2"/>
  <c r="AD654" i="2"/>
  <c r="AC1004" i="2"/>
  <c r="V720" i="2"/>
  <c r="Y953" i="2"/>
  <c r="W1014" i="2"/>
  <c r="Y1143" i="2"/>
  <c r="AD1184" i="2"/>
  <c r="Y908" i="2"/>
  <c r="W663" i="2"/>
  <c r="AD1134" i="2"/>
  <c r="V1165" i="2"/>
  <c r="V1047" i="2"/>
  <c r="AC1325" i="2"/>
  <c r="W1241" i="2"/>
  <c r="V1160" i="2"/>
  <c r="X1121" i="2"/>
  <c r="Y917" i="2"/>
  <c r="AC1022" i="2"/>
  <c r="V1060" i="2"/>
  <c r="AD1096" i="2"/>
  <c r="W1140" i="2"/>
  <c r="Y1249" i="2"/>
  <c r="X1501" i="2"/>
  <c r="V1378" i="2"/>
  <c r="V1385" i="2"/>
  <c r="Y1334" i="2"/>
  <c r="AC1068" i="2"/>
  <c r="X1433" i="2"/>
  <c r="AC1027" i="2"/>
  <c r="Y1440" i="2"/>
  <c r="AD1401" i="2"/>
  <c r="V1379" i="2"/>
  <c r="Y1335" i="2"/>
  <c r="Y1298" i="2"/>
  <c r="V1262" i="2"/>
  <c r="X1377" i="2"/>
  <c r="V1665" i="2"/>
  <c r="X1594" i="2"/>
  <c r="AC1501" i="2"/>
  <c r="V1035" i="2"/>
  <c r="X1576" i="2"/>
  <c r="AC1378" i="2"/>
  <c r="AD1610" i="2"/>
  <c r="V1491" i="2"/>
  <c r="AD1560" i="2"/>
  <c r="AC1488" i="2"/>
  <c r="V1437" i="2"/>
  <c r="AC1274" i="2"/>
  <c r="V1584" i="2"/>
  <c r="W1552" i="2"/>
  <c r="AC1411" i="2"/>
  <c r="Y1625" i="2"/>
  <c r="X1733" i="2"/>
  <c r="AD1904" i="2"/>
  <c r="X1724" i="2"/>
  <c r="Y1323" i="2"/>
  <c r="X1763" i="2"/>
  <c r="AD1934" i="2"/>
  <c r="Y1747" i="2"/>
  <c r="AC1916" i="2"/>
  <c r="AC1731" i="2"/>
  <c r="V1903" i="2"/>
  <c r="Y1481" i="2"/>
  <c r="AD1770" i="2"/>
  <c r="X1654" i="2"/>
  <c r="Y1338" i="2"/>
  <c r="V1755" i="2"/>
  <c r="AD1665" i="2"/>
  <c r="AD1839" i="2"/>
  <c r="V1753" i="2"/>
  <c r="V1505" i="2"/>
  <c r="W1785" i="2"/>
  <c r="X1815" i="2"/>
  <c r="AD2038" i="2"/>
  <c r="Y1815" i="2"/>
  <c r="Y2027" i="2"/>
  <c r="AC1801" i="2"/>
  <c r="W2032" i="2"/>
  <c r="AC1721" i="2"/>
  <c r="AD2011" i="2"/>
  <c r="W2183" i="2"/>
  <c r="V1936" i="2"/>
  <c r="AC2105" i="2"/>
  <c r="W1922" i="2"/>
  <c r="AC1943" i="2"/>
  <c r="W1405" i="2"/>
  <c r="AD1975" i="2"/>
  <c r="V1863" i="2"/>
  <c r="W2058" i="2"/>
  <c r="Y1911" i="2"/>
  <c r="V2088" i="2"/>
  <c r="AD1964" i="2"/>
  <c r="AD1697" i="2"/>
  <c r="X2008" i="2"/>
  <c r="AD1631" i="2"/>
  <c r="X1935" i="2"/>
  <c r="V2248" i="2"/>
  <c r="V1981" i="2"/>
  <c r="X739" i="2"/>
  <c r="X840" i="2"/>
  <c r="X759" i="2"/>
  <c r="V979" i="2"/>
  <c r="W1031" i="2"/>
  <c r="V1164" i="2"/>
  <c r="AC685" i="2"/>
  <c r="X721" i="2"/>
  <c r="AD796" i="2"/>
  <c r="X1156" i="2"/>
  <c r="V1179" i="2"/>
  <c r="X1069" i="2"/>
  <c r="W527" i="2"/>
  <c r="AC1252" i="2"/>
  <c r="V1174" i="2"/>
  <c r="Y799" i="2"/>
  <c r="W964" i="2"/>
  <c r="AC1041" i="2"/>
  <c r="V1082" i="2"/>
  <c r="W1126" i="2"/>
  <c r="AC1155" i="2"/>
  <c r="X1272" i="2"/>
  <c r="V1515" i="2"/>
  <c r="AD1391" i="2"/>
  <c r="V1401" i="2"/>
  <c r="AC1348" i="2"/>
  <c r="W1139" i="2"/>
  <c r="X1449" i="2"/>
  <c r="X1115" i="2"/>
  <c r="W1454" i="2"/>
  <c r="AD1417" i="2"/>
  <c r="AD1392" i="2"/>
  <c r="AD1351" i="2"/>
  <c r="AC1317" i="2"/>
  <c r="X1277" i="2"/>
  <c r="AD1418" i="2"/>
  <c r="V1681" i="2"/>
  <c r="V1608" i="2"/>
  <c r="X1515" i="2"/>
  <c r="AD1255" i="2"/>
  <c r="AD1587" i="2"/>
  <c r="Y1407" i="2"/>
  <c r="W1622" i="2"/>
  <c r="W1123" i="2"/>
  <c r="W1572" i="2"/>
  <c r="X1505" i="2"/>
  <c r="AD1455" i="2"/>
  <c r="Y1320" i="2"/>
  <c r="Y1595" i="2"/>
  <c r="X1561" i="2"/>
  <c r="AC1443" i="2"/>
  <c r="AC1634" i="2"/>
  <c r="AD1744" i="2"/>
  <c r="W1916" i="2"/>
  <c r="AD1735" i="2"/>
  <c r="X1434" i="2"/>
  <c r="AD1774" i="2"/>
  <c r="AC1323" i="2"/>
  <c r="AC1756" i="2"/>
  <c r="V1928" i="2"/>
  <c r="V1743" i="2"/>
  <c r="X1361" i="2"/>
  <c r="AD1519" i="2"/>
  <c r="W1782" i="2"/>
  <c r="Y1668" i="2"/>
  <c r="V1460" i="2"/>
  <c r="Y1766" i="2"/>
  <c r="W1678" i="2"/>
  <c r="V1252" i="2"/>
  <c r="Y1764" i="2"/>
  <c r="Y1538" i="2"/>
  <c r="X1794" i="2"/>
  <c r="X1847" i="2"/>
  <c r="W2050" i="2"/>
  <c r="AD1842" i="2"/>
  <c r="AC2036" i="2"/>
  <c r="W1831" i="2"/>
  <c r="X2041" i="2"/>
  <c r="W1751" i="2"/>
  <c r="W2023" i="2"/>
  <c r="X2192" i="2"/>
  <c r="AC1945" i="2"/>
  <c r="V2117" i="2"/>
  <c r="W1936" i="2"/>
  <c r="V1955" i="2"/>
  <c r="X1623" i="2"/>
  <c r="W1987" i="2"/>
  <c r="W1883" i="2"/>
  <c r="X2067" i="2"/>
  <c r="AD1922" i="2"/>
  <c r="Y2099" i="2"/>
  <c r="W1976" i="2"/>
  <c r="Y1762" i="2"/>
  <c r="AD2019" i="2"/>
  <c r="V1700" i="2"/>
  <c r="X1972" i="2"/>
  <c r="Y2259" i="2"/>
  <c r="AD2009" i="2"/>
  <c r="AD2268" i="2"/>
  <c r="AC2156" i="2"/>
  <c r="AC2330" i="2"/>
  <c r="V2192" i="2"/>
  <c r="AC1448" i="2"/>
  <c r="W2214" i="2"/>
  <c r="AC486" i="2"/>
  <c r="Y684" i="2"/>
  <c r="X639" i="2"/>
  <c r="AD623" i="2"/>
  <c r="W977" i="2"/>
  <c r="AC665" i="2"/>
  <c r="AD758" i="2"/>
  <c r="V633" i="2"/>
  <c r="Y834" i="2"/>
  <c r="W2248" i="2"/>
  <c r="W477" i="2"/>
  <c r="Y672" i="2"/>
  <c r="AD822" i="2"/>
  <c r="V846" i="2"/>
  <c r="AC962" i="2"/>
  <c r="AC928" i="2"/>
  <c r="X1054" i="2"/>
  <c r="AD1072" i="2"/>
  <c r="X990" i="2"/>
  <c r="AC1034" i="2"/>
  <c r="AC973" i="2"/>
  <c r="W1091" i="2"/>
  <c r="V1025" i="2"/>
  <c r="Y520" i="2"/>
  <c r="AD357" i="2"/>
  <c r="X505" i="2"/>
  <c r="X678" i="2"/>
  <c r="Y642" i="2"/>
  <c r="Y890" i="2"/>
  <c r="AC977" i="2"/>
  <c r="V882" i="2"/>
  <c r="V780" i="2"/>
  <c r="X881" i="2"/>
  <c r="AD776" i="2"/>
  <c r="V906" i="2"/>
  <c r="Y1104" i="2"/>
  <c r="V1123" i="2"/>
  <c r="V858" i="2"/>
  <c r="V1131" i="2"/>
  <c r="AC1036" i="2"/>
  <c r="AC1102" i="2"/>
  <c r="AC1131" i="2"/>
  <c r="V987" i="2"/>
  <c r="Y1160" i="2"/>
  <c r="AD1022" i="2"/>
  <c r="W1172" i="2"/>
  <c r="W1281" i="2"/>
  <c r="W1476" i="2"/>
  <c r="AC1007" i="2"/>
  <c r="Y1158" i="2"/>
  <c r="X1538" i="2"/>
  <c r="AC1483" i="2"/>
  <c r="V1335" i="2"/>
  <c r="AC1376" i="2"/>
  <c r="V1427" i="2"/>
  <c r="AC998" i="2"/>
  <c r="X1224" i="2"/>
  <c r="AD1481" i="2"/>
  <c r="V1476" i="2"/>
  <c r="X1476" i="2"/>
  <c r="AD1363" i="2"/>
  <c r="V1670" i="2"/>
  <c r="Y1592" i="2"/>
  <c r="W1327" i="2"/>
  <c r="V1284" i="2"/>
  <c r="AC1395" i="2"/>
  <c r="AD1402" i="2"/>
  <c r="X1466" i="2"/>
  <c r="Y1359" i="2"/>
  <c r="AD1411" i="2"/>
  <c r="V1827" i="2"/>
  <c r="Y1703" i="2"/>
  <c r="X1550" i="2"/>
  <c r="V1857" i="2"/>
  <c r="W1729" i="2"/>
  <c r="V1457" i="2"/>
  <c r="X1825" i="2"/>
  <c r="X1331" i="2"/>
  <c r="X1807" i="2"/>
  <c r="X1766" i="2"/>
  <c r="AD1736" i="2"/>
  <c r="W1707" i="2"/>
  <c r="V1658" i="2"/>
  <c r="W1398" i="2"/>
  <c r="AD1821" i="2"/>
  <c r="V1961" i="2"/>
  <c r="X1735" i="2"/>
  <c r="V2064" i="2"/>
  <c r="Y1954" i="2"/>
  <c r="W672" i="2"/>
  <c r="AD877" i="2"/>
  <c r="V804" i="2"/>
  <c r="W960" i="2"/>
  <c r="Y982" i="2"/>
  <c r="Y715" i="2"/>
  <c r="V945" i="2"/>
  <c r="AD1295" i="2"/>
  <c r="Y986" i="2"/>
  <c r="W1021" i="2"/>
  <c r="V1092" i="2"/>
  <c r="AC1048" i="2"/>
  <c r="AD1216" i="2"/>
  <c r="X1067" i="2"/>
  <c r="AC1207" i="2"/>
  <c r="X1405" i="2"/>
  <c r="Y1357" i="2"/>
  <c r="AC1437" i="2"/>
  <c r="Y1467" i="2"/>
  <c r="AD1412" i="2"/>
  <c r="V1254" i="2"/>
  <c r="AD1300" i="2"/>
  <c r="Y1358" i="2"/>
  <c r="AC1390" i="2"/>
  <c r="W1434" i="2"/>
  <c r="W1313" i="2"/>
  <c r="V1242" i="2"/>
  <c r="X1304" i="2"/>
  <c r="AC1683" i="2"/>
  <c r="Y1617" i="2"/>
  <c r="W1539" i="2"/>
  <c r="V1474" i="2"/>
  <c r="AC1599" i="2"/>
  <c r="AC1134" i="2"/>
  <c r="Y1064" i="2"/>
  <c r="W1310" i="2"/>
  <c r="Y1650" i="2"/>
  <c r="Y1609" i="2"/>
  <c r="Y1774" i="2"/>
  <c r="V1619" i="2"/>
  <c r="AD1879" i="2"/>
  <c r="Y1804" i="2"/>
  <c r="V1664" i="2"/>
  <c r="AC1900" i="2"/>
  <c r="AD1772" i="2"/>
  <c r="Y1664" i="2"/>
  <c r="AD1754" i="2"/>
  <c r="AD1713" i="2"/>
  <c r="V1678" i="2"/>
  <c r="Y1630" i="2"/>
  <c r="W1530" i="2"/>
  <c r="X1851" i="2"/>
  <c r="AC686" i="2"/>
  <c r="W863" i="2"/>
  <c r="AC843" i="2"/>
  <c r="AC644" i="2"/>
  <c r="AC777" i="2"/>
  <c r="W1180" i="2"/>
  <c r="AD969" i="2"/>
  <c r="X2257" i="2"/>
  <c r="Y502" i="2"/>
  <c r="X768" i="2"/>
  <c r="W866" i="2"/>
  <c r="X864" i="2"/>
  <c r="X553" i="2"/>
  <c r="X957" i="2"/>
  <c r="X1070" i="2"/>
  <c r="X1093" i="2"/>
  <c r="Y1007" i="2"/>
  <c r="X1048" i="2"/>
  <c r="AD1003" i="2"/>
  <c r="Y1109" i="2"/>
  <c r="V1051" i="2"/>
  <c r="AD403" i="2"/>
  <c r="Y592" i="2"/>
  <c r="X625" i="2"/>
  <c r="X710" i="2"/>
  <c r="X681" i="2"/>
  <c r="AC931" i="2"/>
  <c r="W658" i="2"/>
  <c r="X916" i="2"/>
  <c r="AC464" i="2"/>
  <c r="V772" i="2"/>
  <c r="V823" i="2"/>
  <c r="Y976" i="2"/>
  <c r="X378" i="2"/>
  <c r="X1157" i="2"/>
  <c r="Y948" i="2"/>
  <c r="X1170" i="2"/>
  <c r="AC1083" i="2"/>
  <c r="X1138" i="2"/>
  <c r="X1151" i="2"/>
  <c r="AD1025" i="2"/>
  <c r="AD1185" i="2"/>
  <c r="AD1052" i="2"/>
  <c r="X1194" i="2"/>
  <c r="Y635" i="2"/>
  <c r="Y1494" i="2"/>
  <c r="V1112" i="2"/>
  <c r="Y1226" i="2"/>
  <c r="AC1023" i="2"/>
  <c r="W1504" i="2"/>
  <c r="W1358" i="2"/>
  <c r="W1397" i="2"/>
  <c r="X1445" i="2"/>
  <c r="AD1143" i="2"/>
  <c r="AD1251" i="2"/>
  <c r="Y1498" i="2"/>
  <c r="Y1504" i="2"/>
  <c r="X1493" i="2"/>
  <c r="X1400" i="2"/>
  <c r="V1686" i="2"/>
  <c r="W1606" i="2"/>
  <c r="AD1379" i="2"/>
  <c r="X1343" i="2"/>
  <c r="AC1426" i="2"/>
  <c r="X1432" i="2"/>
  <c r="X1483" i="2"/>
  <c r="V1396" i="2"/>
  <c r="AD1507" i="2"/>
  <c r="V1843" i="2"/>
  <c r="AD1719" i="2"/>
  <c r="AD1599" i="2"/>
  <c r="V1873" i="2"/>
  <c r="AC1740" i="2"/>
  <c r="Y1527" i="2"/>
  <c r="X1841" i="2"/>
  <c r="X1457" i="2"/>
  <c r="V1821" i="2"/>
  <c r="X1782" i="2"/>
  <c r="Y1750" i="2"/>
  <c r="AC1718" i="2"/>
  <c r="AC1684" i="2"/>
  <c r="X1484" i="2"/>
  <c r="Y1835" i="2"/>
  <c r="V1977" i="2"/>
  <c r="Y1801" i="2"/>
  <c r="AD2077" i="2"/>
  <c r="Y1970" i="2"/>
  <c r="Y784" i="2"/>
  <c r="AC916" i="2"/>
  <c r="X839" i="2"/>
  <c r="X1004" i="2"/>
  <c r="W1024" i="2"/>
  <c r="V885" i="2"/>
  <c r="X1008" i="2"/>
  <c r="Y1325" i="2"/>
  <c r="V1021" i="2"/>
  <c r="V1048" i="2"/>
  <c r="Y1117" i="2"/>
  <c r="X1092" i="2"/>
  <c r="Y860" i="2"/>
  <c r="AC1089" i="2"/>
  <c r="AC1228" i="2"/>
  <c r="X1421" i="2"/>
  <c r="AD1375" i="2"/>
  <c r="Y1460" i="2"/>
  <c r="AD1485" i="2"/>
  <c r="V1431" i="2"/>
  <c r="Y1279" i="2"/>
  <c r="X1322" i="2"/>
  <c r="Y1374" i="2"/>
  <c r="Y1413" i="2"/>
  <c r="AD952" i="2"/>
  <c r="Y1369" i="2"/>
  <c r="AC1362" i="2"/>
  <c r="AC1370" i="2"/>
  <c r="Y910" i="2"/>
  <c r="Y1633" i="2"/>
  <c r="X1551" i="2"/>
  <c r="X1488" i="2"/>
  <c r="AC1615" i="2"/>
  <c r="V1259" i="2"/>
  <c r="W1262" i="2"/>
  <c r="X1366" i="2"/>
  <c r="W1664" i="2"/>
  <c r="W1623" i="2"/>
  <c r="Y1790" i="2"/>
  <c r="V1641" i="2"/>
  <c r="V1278" i="2"/>
  <c r="Y1820" i="2"/>
  <c r="Y1686" i="2"/>
  <c r="X1914" i="2"/>
  <c r="AD1788" i="2"/>
  <c r="Y1680" i="2"/>
  <c r="Y1768" i="2"/>
  <c r="AD1729" i="2"/>
  <c r="X1696" i="2"/>
  <c r="AD1661" i="2"/>
  <c r="AC1575" i="2"/>
  <c r="V1865" i="2"/>
  <c r="X707" i="2"/>
  <c r="W695" i="2"/>
  <c r="W880" i="2"/>
  <c r="W876" i="2"/>
  <c r="V913" i="2"/>
  <c r="X793" i="2"/>
  <c r="X1010" i="2"/>
  <c r="AD2121" i="2"/>
  <c r="Y661" i="2"/>
  <c r="AD851" i="2"/>
  <c r="V905" i="2"/>
  <c r="W887" i="2"/>
  <c r="Y946" i="2"/>
  <c r="AD976" i="2"/>
  <c r="W1093" i="2"/>
  <c r="AC1111" i="2"/>
  <c r="X1029" i="2"/>
  <c r="X1064" i="2"/>
  <c r="W1028" i="2"/>
  <c r="W1131" i="2"/>
  <c r="Y1076" i="2"/>
  <c r="AC139" i="2"/>
  <c r="AC679" i="2"/>
  <c r="W478" i="2"/>
  <c r="AD389" i="2"/>
  <c r="AD724" i="2"/>
  <c r="W558" i="2"/>
  <c r="W744" i="2"/>
  <c r="AD414" i="2"/>
  <c r="AD437" i="2"/>
  <c r="X936" i="2"/>
  <c r="AC859" i="2"/>
  <c r="X821" i="2"/>
  <c r="AC855" i="2"/>
  <c r="AD653" i="2"/>
  <c r="AD990" i="2"/>
  <c r="Y1200" i="2"/>
  <c r="X1131" i="2"/>
  <c r="W1171" i="2"/>
  <c r="X1171" i="2"/>
  <c r="AC1055" i="2"/>
  <c r="AD1206" i="2"/>
  <c r="X1074" i="2"/>
  <c r="X1219" i="2"/>
  <c r="W1020" i="2"/>
  <c r="AD1512" i="2"/>
  <c r="Y1192" i="2"/>
  <c r="Y1253" i="2"/>
  <c r="AD1126" i="2"/>
  <c r="X1024" i="2"/>
  <c r="Y1376" i="2"/>
  <c r="W1413" i="2"/>
  <c r="AC787" i="2"/>
  <c r="X1197" i="2"/>
  <c r="Y1274" i="2"/>
  <c r="Y1525" i="2"/>
  <c r="W1528" i="2"/>
  <c r="AC1512" i="2"/>
  <c r="W1435" i="2"/>
  <c r="AD1699" i="2"/>
  <c r="AC1617" i="2"/>
  <c r="AD1425" i="2"/>
  <c r="Y1409" i="2"/>
  <c r="AD1451" i="2"/>
  <c r="W1463" i="2"/>
  <c r="AC1497" i="2"/>
  <c r="V1438" i="2"/>
  <c r="V1571" i="2"/>
  <c r="AD1856" i="2"/>
  <c r="Y1733" i="2"/>
  <c r="X1628" i="2"/>
  <c r="AD1886" i="2"/>
  <c r="X1754" i="2"/>
  <c r="W1573" i="2"/>
  <c r="V1855" i="2"/>
  <c r="AD1511" i="2"/>
  <c r="V1837" i="2"/>
  <c r="V1796" i="2"/>
  <c r="W1764" i="2"/>
  <c r="AC1734" i="2"/>
  <c r="Y1702" i="2"/>
  <c r="X1530" i="2"/>
  <c r="Y1851" i="2"/>
  <c r="AD1990" i="2"/>
  <c r="W1837" i="2"/>
  <c r="AD2093" i="2"/>
  <c r="W1984" i="2"/>
  <c r="V952" i="2"/>
  <c r="W633" i="2"/>
  <c r="AD371" i="2"/>
  <c r="AD1042" i="2"/>
  <c r="V1059" i="2"/>
  <c r="V796" i="2"/>
  <c r="AD1061" i="2"/>
  <c r="Y912" i="2"/>
  <c r="W1051" i="2"/>
  <c r="AC1069" i="2"/>
  <c r="X835" i="2"/>
  <c r="Y1114" i="2"/>
  <c r="W958" i="2"/>
  <c r="X1129" i="2"/>
  <c r="W1249" i="2"/>
  <c r="AC1439" i="2"/>
  <c r="X1396" i="2"/>
  <c r="AD966" i="2"/>
  <c r="AD1501" i="2"/>
  <c r="AC1451" i="2"/>
  <c r="W1300" i="2"/>
  <c r="X1342" i="2"/>
  <c r="V1395" i="2"/>
  <c r="AD1431" i="2"/>
  <c r="AC1075" i="2"/>
  <c r="AD1429" i="2"/>
  <c r="V1414" i="2"/>
  <c r="W1414" i="2"/>
  <c r="V1269" i="2"/>
  <c r="W1647" i="2"/>
  <c r="V1565" i="2"/>
  <c r="W1181" i="2"/>
  <c r="X1629" i="2"/>
  <c r="X1318" i="2"/>
  <c r="AD1328" i="2"/>
  <c r="AC1427" i="2"/>
  <c r="V1249" i="2"/>
  <c r="W1639" i="2"/>
  <c r="W1804" i="2"/>
  <c r="AD1663" i="2"/>
  <c r="W1453" i="2"/>
  <c r="W1834" i="2"/>
  <c r="V1701" i="2"/>
  <c r="X1930" i="2"/>
  <c r="Y1802" i="2"/>
  <c r="X1701" i="2"/>
  <c r="Y1784" i="2"/>
  <c r="Y1743" i="2"/>
  <c r="X1709" i="2"/>
  <c r="AC1681" i="2"/>
  <c r="X1612" i="2"/>
  <c r="AD1878" i="2"/>
  <c r="AC684" i="2"/>
  <c r="V893" i="2"/>
  <c r="X351" i="2"/>
  <c r="V960" i="2"/>
  <c r="AC979" i="2"/>
  <c r="Y924" i="2"/>
  <c r="AD1043" i="2"/>
  <c r="Y2138" i="2"/>
  <c r="V401" i="2"/>
  <c r="W927" i="2"/>
  <c r="V937" i="2"/>
  <c r="W903" i="2"/>
  <c r="Y965" i="2"/>
  <c r="V997" i="2"/>
  <c r="Y1111" i="2"/>
  <c r="W1132" i="2"/>
  <c r="V1105" i="2"/>
  <c r="V1078" i="2"/>
  <c r="AD1046" i="2"/>
  <c r="AD1153" i="2"/>
  <c r="AD1094" i="2"/>
  <c r="X130" i="2"/>
  <c r="AC759" i="2"/>
  <c r="AD587" i="2"/>
  <c r="Y561" i="2"/>
  <c r="W619" i="2"/>
  <c r="V736" i="2"/>
  <c r="W800" i="2"/>
  <c r="AD674" i="2"/>
  <c r="Y544" i="2"/>
  <c r="X815" i="2"/>
  <c r="AD900" i="2"/>
  <c r="Y928" i="2"/>
  <c r="AD950" i="2"/>
  <c r="X883" i="2"/>
  <c r="Y1022" i="2"/>
  <c r="X1229" i="2"/>
  <c r="AD1173" i="2"/>
  <c r="V1193" i="2"/>
  <c r="W1193" i="2"/>
  <c r="V1085" i="2"/>
  <c r="X860" i="2"/>
  <c r="AD1103" i="2"/>
  <c r="V867" i="2"/>
  <c r="Y1123" i="2"/>
  <c r="X1533" i="2"/>
  <c r="X1233" i="2"/>
  <c r="V1279" i="2"/>
  <c r="Y1202" i="2"/>
  <c r="AC1112" i="2"/>
  <c r="AD1394" i="2"/>
  <c r="AD1433" i="2"/>
  <c r="AD1057" i="2"/>
  <c r="W1238" i="2"/>
  <c r="AC1298" i="2"/>
  <c r="W1546" i="2"/>
  <c r="X1546" i="2"/>
  <c r="X1536" i="2"/>
  <c r="W1468" i="2"/>
  <c r="W1035" i="2"/>
  <c r="AC1633" i="2"/>
  <c r="X1455" i="2"/>
  <c r="AD1441" i="2"/>
  <c r="AD1474" i="2"/>
  <c r="W1483" i="2"/>
  <c r="V1514" i="2"/>
  <c r="Y1469" i="2"/>
  <c r="AD1609" i="2"/>
  <c r="Y1870" i="2"/>
  <c r="Y1749" i="2"/>
  <c r="V1660" i="2"/>
  <c r="Y1900" i="2"/>
  <c r="X1770" i="2"/>
  <c r="X1606" i="2"/>
  <c r="AD1868" i="2"/>
  <c r="Y1559" i="2"/>
  <c r="AD1850" i="2"/>
  <c r="AD1809" i="2"/>
  <c r="W1780" i="2"/>
  <c r="X1748" i="2"/>
  <c r="AD1718" i="2"/>
  <c r="Y1583" i="2"/>
  <c r="W1865" i="2"/>
  <c r="Y2004" i="2"/>
  <c r="X1865" i="2"/>
  <c r="Y2107" i="2"/>
  <c r="W424" i="2"/>
  <c r="V758" i="2"/>
  <c r="V741" i="2"/>
  <c r="AC846" i="2"/>
  <c r="X1079" i="2"/>
  <c r="W1100" i="2"/>
  <c r="AD756" i="2"/>
  <c r="X1098" i="2"/>
  <c r="V1004" i="2"/>
  <c r="AC1076" i="2"/>
  <c r="W1110" i="2"/>
  <c r="W956" i="2"/>
  <c r="AC1145" i="2"/>
  <c r="AC1001" i="2"/>
  <c r="Y1155" i="2"/>
  <c r="W1265" i="2"/>
  <c r="Y1462" i="2"/>
  <c r="X1412" i="2"/>
  <c r="W1097" i="2"/>
  <c r="X1522" i="2"/>
  <c r="W1472" i="2"/>
  <c r="AC1319" i="2"/>
  <c r="W1365" i="2"/>
  <c r="X1413" i="2"/>
  <c r="AD1447" i="2"/>
  <c r="AC1189" i="2"/>
  <c r="W1461" i="2"/>
  <c r="AD1457" i="2"/>
  <c r="V1458" i="2"/>
  <c r="V1326" i="2"/>
  <c r="AC1658" i="2"/>
  <c r="V1581" i="2"/>
  <c r="AD1271" i="2"/>
  <c r="Y1181" i="2"/>
  <c r="V1366" i="2"/>
  <c r="W1366" i="2"/>
  <c r="V2310" i="2"/>
  <c r="V590" i="2"/>
  <c r="W501" i="2"/>
  <c r="AD909" i="2"/>
  <c r="Y921" i="2"/>
  <c r="AC989" i="2"/>
  <c r="AC1016" i="2"/>
  <c r="AD1129" i="2"/>
  <c r="AD1152" i="2"/>
  <c r="X1123" i="2"/>
  <c r="AD1091" i="2"/>
  <c r="W1076" i="2"/>
  <c r="AD1167" i="2"/>
  <c r="W1179" i="2"/>
  <c r="V340" i="2"/>
  <c r="V485" i="2"/>
  <c r="AD643" i="2"/>
  <c r="V608" i="2"/>
  <c r="AC735" i="2"/>
  <c r="AC794" i="2"/>
  <c r="AD833" i="2"/>
  <c r="AD755" i="2"/>
  <c r="W496" i="2"/>
  <c r="W966" i="2"/>
  <c r="AD580" i="2"/>
  <c r="AC976" i="2"/>
  <c r="Y1004" i="2"/>
  <c r="W954" i="2"/>
  <c r="Y1057" i="2"/>
  <c r="AC967" i="2"/>
  <c r="AC1208" i="2"/>
  <c r="AC1213" i="2"/>
  <c r="W1216" i="2"/>
  <c r="Y1110" i="2"/>
  <c r="Y970" i="2"/>
  <c r="W1146" i="2"/>
  <c r="AD958" i="2"/>
  <c r="W1208" i="2"/>
  <c r="Y923" i="2"/>
  <c r="W1263" i="2"/>
  <c r="AC1305" i="2"/>
  <c r="W1237" i="2"/>
  <c r="AD1202" i="2"/>
  <c r="X1415" i="2"/>
  <c r="V1452" i="2"/>
  <c r="X1161" i="2"/>
  <c r="X1271" i="2"/>
  <c r="AD1317" i="2"/>
  <c r="Y1564" i="2"/>
  <c r="W1569" i="2"/>
  <c r="AC1555" i="2"/>
  <c r="AD1487" i="2"/>
  <c r="W1269" i="2"/>
  <c r="X1647" i="2"/>
  <c r="X1471" i="2"/>
  <c r="AD1468" i="2"/>
  <c r="Y1491" i="2"/>
  <c r="W1500" i="2"/>
  <c r="AD1529" i="2"/>
  <c r="Y1486" i="2"/>
  <c r="AC1636" i="2"/>
  <c r="Y1886" i="2"/>
  <c r="W1763" i="2"/>
  <c r="V1680" i="2"/>
  <c r="Y1916" i="2"/>
  <c r="V1784" i="2"/>
  <c r="Y1637" i="2"/>
  <c r="AD1884" i="2"/>
  <c r="W1595" i="2"/>
  <c r="X1239" i="2"/>
  <c r="AD1825" i="2"/>
  <c r="AC1791" i="2"/>
  <c r="V1762" i="2"/>
  <c r="AD1734" i="2"/>
  <c r="W1613" i="2"/>
  <c r="AC1876" i="2"/>
  <c r="Y2020" i="2"/>
  <c r="Y1885" i="2"/>
  <c r="W2121" i="2"/>
  <c r="V587" i="2"/>
  <c r="Y922" i="2"/>
  <c r="X798" i="2"/>
  <c r="AD932" i="2"/>
  <c r="W1118" i="2"/>
  <c r="AD1136" i="2"/>
  <c r="V897" i="2"/>
  <c r="X1147" i="2"/>
  <c r="W1062" i="2"/>
  <c r="W1117" i="2"/>
  <c r="Y1135" i="2"/>
  <c r="AC996" i="2"/>
  <c r="AD1171" i="2"/>
  <c r="AD1026" i="2"/>
  <c r="AD1180" i="2"/>
  <c r="AD1285" i="2"/>
  <c r="AD1480" i="2"/>
  <c r="X1023" i="2"/>
  <c r="X1193" i="2"/>
  <c r="AC1540" i="2"/>
  <c r="W1488" i="2"/>
  <c r="Y1344" i="2"/>
  <c r="W1381" i="2"/>
  <c r="AC1431" i="2"/>
  <c r="W1046" i="2"/>
  <c r="AC1231" i="2"/>
  <c r="Y1484" i="2"/>
  <c r="X1487" i="2"/>
  <c r="X1479" i="2"/>
  <c r="AD1370" i="2"/>
  <c r="AC1674" i="2"/>
  <c r="AD1594" i="2"/>
  <c r="W1343" i="2"/>
  <c r="AC1307" i="2"/>
  <c r="AC1402" i="2"/>
  <c r="AD1409" i="2"/>
  <c r="Y2321" i="2"/>
  <c r="AC698" i="2"/>
  <c r="AD717" i="2"/>
  <c r="V518" i="2"/>
  <c r="X745" i="2"/>
  <c r="V1009" i="2"/>
  <c r="W1038" i="2"/>
  <c r="X1150" i="2"/>
  <c r="AD1168" i="2"/>
  <c r="W617" i="2"/>
  <c r="AD1107" i="2"/>
  <c r="Y1094" i="2"/>
  <c r="AD1181" i="2"/>
  <c r="Y1203" i="2"/>
  <c r="X515" i="2"/>
  <c r="AD631" i="2"/>
  <c r="V678" i="2"/>
  <c r="W644" i="2"/>
  <c r="W802" i="2"/>
  <c r="W831" i="2"/>
  <c r="AC872" i="2"/>
  <c r="AC808" i="2"/>
  <c r="X632" i="2"/>
  <c r="Y831" i="2"/>
  <c r="X720" i="2"/>
  <c r="X1021" i="2"/>
  <c r="W1045" i="2"/>
  <c r="Y997" i="2"/>
  <c r="W1087" i="2"/>
  <c r="AD1024" i="2"/>
  <c r="AD1238" i="2"/>
  <c r="V1232" i="2"/>
  <c r="W1232" i="2"/>
  <c r="X1139" i="2"/>
  <c r="V1006" i="2"/>
  <c r="AC1166" i="2"/>
  <c r="V1011" i="2"/>
  <c r="AD1242" i="2"/>
  <c r="X1094" i="2"/>
  <c r="AC1299" i="2"/>
  <c r="X1324" i="2"/>
  <c r="X1260" i="2"/>
  <c r="Y1240" i="2"/>
  <c r="X1431" i="2"/>
  <c r="Y1042" i="2"/>
  <c r="X1231" i="2"/>
  <c r="Y1292" i="2"/>
  <c r="AC1340" i="2"/>
  <c r="V1585" i="2"/>
  <c r="Y1587" i="2"/>
  <c r="AC1571" i="2"/>
  <c r="Y1507" i="2"/>
  <c r="W1326" i="2"/>
  <c r="V1661" i="2"/>
  <c r="W1491" i="2"/>
  <c r="AD1482" i="2"/>
  <c r="Y1505" i="2"/>
  <c r="AC1521" i="2"/>
  <c r="X1545" i="2"/>
  <c r="W1503" i="2"/>
  <c r="AC1663" i="2"/>
  <c r="W1900" i="2"/>
  <c r="AC1774" i="2"/>
  <c r="AC1703" i="2"/>
  <c r="W1930" i="2"/>
  <c r="AD1797" i="2"/>
  <c r="X1664" i="2"/>
  <c r="Y1898" i="2"/>
  <c r="AD1629" i="2"/>
  <c r="X1439" i="2"/>
  <c r="X1249" i="2"/>
  <c r="X1805" i="2"/>
  <c r="V1778" i="2"/>
  <c r="Y1748" i="2"/>
  <c r="Y1639" i="2"/>
  <c r="W1506" i="2"/>
  <c r="W2034" i="2"/>
  <c r="Y1901" i="2"/>
  <c r="AD1506" i="2"/>
  <c r="Y598" i="2"/>
  <c r="V822" i="2"/>
  <c r="AD836" i="2"/>
  <c r="AD605" i="2"/>
  <c r="Y735" i="2"/>
  <c r="X1173" i="2"/>
  <c r="V967" i="2"/>
  <c r="Y1184" i="2"/>
  <c r="AD1098" i="2"/>
  <c r="V1151" i="2"/>
  <c r="V1157" i="2"/>
  <c r="X1033" i="2"/>
  <c r="V1191" i="2"/>
  <c r="V1056" i="2"/>
  <c r="AC1204" i="2"/>
  <c r="X846" i="2"/>
  <c r="AD1496" i="2"/>
  <c r="W1147" i="2"/>
  <c r="X1230" i="2"/>
  <c r="AC1053" i="2"/>
  <c r="AD1508" i="2"/>
  <c r="AD1362" i="2"/>
  <c r="Y1399" i="2"/>
  <c r="Y1454" i="2"/>
  <c r="V1153" i="2"/>
  <c r="X1255" i="2"/>
  <c r="V1507" i="2"/>
  <c r="W1507" i="2"/>
  <c r="AD1498" i="2"/>
  <c r="X1414" i="2"/>
  <c r="X1688" i="2"/>
  <c r="Y1608" i="2"/>
  <c r="AD1393" i="2"/>
  <c r="X1350" i="2"/>
  <c r="W1432" i="2"/>
  <c r="AC1442" i="2"/>
  <c r="W2148" i="2"/>
  <c r="AC538" i="2"/>
  <c r="X772" i="2"/>
  <c r="V624" i="2"/>
  <c r="X770" i="2"/>
  <c r="AC1028" i="2"/>
  <c r="AD1058" i="2"/>
  <c r="X1166" i="2"/>
  <c r="AC901" i="2"/>
  <c r="AC804" i="2"/>
  <c r="Y1121" i="2"/>
  <c r="AD1112" i="2"/>
  <c r="X1203" i="2"/>
  <c r="W1218" i="2"/>
  <c r="AC508" i="2"/>
  <c r="V714" i="2"/>
  <c r="W719" i="2"/>
  <c r="X685" i="2"/>
  <c r="AC844" i="2"/>
  <c r="Y865" i="2"/>
  <c r="V916" i="2"/>
  <c r="X843" i="2"/>
  <c r="AD564" i="2"/>
  <c r="X472" i="2"/>
  <c r="Y798" i="2"/>
  <c r="V1054" i="2"/>
  <c r="AD1081" i="2"/>
  <c r="Y793" i="2"/>
  <c r="X1112" i="2"/>
  <c r="W1080" i="2"/>
  <c r="AC1261" i="2"/>
  <c r="X1250" i="2"/>
  <c r="AD1252" i="2"/>
  <c r="X1160" i="2"/>
  <c r="AC1037" i="2"/>
  <c r="AD1188" i="2"/>
  <c r="V1042" i="2"/>
  <c r="AD1262" i="2"/>
  <c r="X1192" i="2"/>
  <c r="V1319" i="2"/>
  <c r="X1346" i="2"/>
  <c r="X1285" i="2"/>
  <c r="W1267" i="2"/>
  <c r="AC1449" i="2"/>
  <c r="AC1178" i="2"/>
  <c r="V1258" i="2"/>
  <c r="Y1312" i="2"/>
  <c r="Y1363" i="2"/>
  <c r="V1601" i="2"/>
  <c r="AD1605" i="2"/>
  <c r="Y1594" i="2"/>
  <c r="X1523" i="2"/>
  <c r="Y1400" i="2"/>
  <c r="Y1046" i="2"/>
  <c r="AD1510" i="2"/>
  <c r="AC1502" i="2"/>
  <c r="V1524" i="2"/>
  <c r="AD1534" i="2"/>
  <c r="V1559" i="2"/>
  <c r="X1519" i="2"/>
  <c r="AD1679" i="2"/>
  <c r="AC1911" i="2"/>
  <c r="AC1790" i="2"/>
  <c r="X1715" i="2"/>
  <c r="W1278" i="2"/>
  <c r="AD1813" i="2"/>
  <c r="X1680" i="2"/>
  <c r="W1331" i="2"/>
  <c r="Y1653" i="2"/>
  <c r="AD1536" i="2"/>
  <c r="AD1443" i="2"/>
  <c r="X1821" i="2"/>
  <c r="AD1791" i="2"/>
  <c r="W1762" i="2"/>
  <c r="V1669" i="2"/>
  <c r="W1651" i="2"/>
  <c r="AC2045" i="2"/>
  <c r="AC1918" i="2"/>
  <c r="X1636" i="2"/>
  <c r="X627" i="2"/>
  <c r="W535" i="2"/>
  <c r="AC875" i="2"/>
  <c r="X869" i="2"/>
  <c r="AC889" i="2"/>
  <c r="AC767" i="2"/>
  <c r="V1003" i="2"/>
  <c r="AD1210" i="2"/>
  <c r="AD1144" i="2"/>
  <c r="AC1176" i="2"/>
  <c r="Y1179" i="2"/>
  <c r="Y1059" i="2"/>
  <c r="X1209" i="2"/>
  <c r="Y1085" i="2"/>
  <c r="AC1221" i="2"/>
  <c r="X1050" i="2"/>
  <c r="X1517" i="2"/>
  <c r="W1210" i="2"/>
  <c r="AC1256" i="2"/>
  <c r="AC1158" i="2"/>
  <c r="Y1039" i="2"/>
  <c r="AD1378" i="2"/>
  <c r="V1420" i="2"/>
  <c r="X892" i="2"/>
  <c r="AC1219" i="2"/>
  <c r="AC1280" i="2"/>
  <c r="AC1530" i="2"/>
  <c r="AD1530" i="2"/>
  <c r="AC1520" i="2"/>
  <c r="W1441" i="2"/>
  <c r="V1702" i="2"/>
  <c r="Y1624" i="2"/>
  <c r="W1431" i="2"/>
  <c r="W1416" i="2"/>
  <c r="Y1459" i="2"/>
  <c r="W1466" i="2"/>
  <c r="W2170" i="2"/>
  <c r="V605" i="2"/>
  <c r="W813" i="2"/>
  <c r="Y683" i="2"/>
  <c r="V793" i="2"/>
  <c r="Y1049" i="2"/>
  <c r="AD1074" i="2"/>
  <c r="AC1184" i="2"/>
  <c r="AD942" i="2"/>
  <c r="Y878" i="2"/>
  <c r="W1135" i="2"/>
  <c r="Y1144" i="2"/>
  <c r="AD1263" i="2"/>
  <c r="AC1229" i="2"/>
  <c r="W419" i="2"/>
  <c r="Y773" i="2"/>
  <c r="X478" i="2"/>
  <c r="AC719" i="2"/>
  <c r="AC876" i="2"/>
  <c r="AC906" i="2"/>
  <c r="V948" i="2"/>
  <c r="Y884" i="2"/>
  <c r="W726" i="2"/>
  <c r="X589" i="2"/>
  <c r="AC834" i="2"/>
  <c r="W1095" i="2"/>
  <c r="AC1120" i="2"/>
  <c r="X908" i="2"/>
  <c r="V1142" i="2"/>
  <c r="V1124" i="2"/>
  <c r="W1282" i="2"/>
  <c r="W1273" i="2"/>
  <c r="Y699" i="2"/>
  <c r="AC1185" i="2"/>
  <c r="W1078" i="2"/>
  <c r="V1207" i="2"/>
  <c r="W1075" i="2"/>
  <c r="AC1290" i="2"/>
  <c r="AD1239" i="2"/>
  <c r="W1339" i="2"/>
  <c r="W1369" i="2"/>
  <c r="Y1308" i="2"/>
  <c r="Y1285" i="2"/>
  <c r="AD1027" i="2"/>
  <c r="AC1223" i="2"/>
  <c r="W1283" i="2"/>
  <c r="W1333" i="2"/>
  <c r="AD1381" i="2"/>
  <c r="X1619" i="2"/>
  <c r="X1626" i="2"/>
  <c r="Y1610" i="2"/>
  <c r="AC1541" i="2"/>
  <c r="AD1435" i="2"/>
  <c r="AC1258" i="2"/>
  <c r="AD1523" i="2"/>
  <c r="AD1518" i="2"/>
  <c r="W1537" i="2"/>
  <c r="AD1549" i="2"/>
  <c r="V1575" i="2"/>
  <c r="V1535" i="2"/>
  <c r="AC1700" i="2"/>
  <c r="AC1927" i="2"/>
  <c r="X1804" i="2"/>
  <c r="V1729" i="2"/>
  <c r="W1467" i="2"/>
  <c r="Y1827" i="2"/>
  <c r="AD1695" i="2"/>
  <c r="V1470" i="2"/>
  <c r="X1671" i="2"/>
  <c r="X1574" i="2"/>
  <c r="W1520" i="2"/>
  <c r="V1835" i="2"/>
  <c r="Y1805" i="2"/>
  <c r="W1778" i="2"/>
  <c r="AC1687" i="2"/>
  <c r="W1712" i="2"/>
  <c r="AC2061" i="2"/>
  <c r="AC1935" i="2"/>
  <c r="V1703" i="2"/>
  <c r="W641" i="2"/>
  <c r="AC849" i="2"/>
  <c r="Y914" i="2"/>
  <c r="AC949" i="2"/>
  <c r="X974" i="2"/>
  <c r="AD919" i="2"/>
  <c r="W1039" i="2"/>
  <c r="W826" i="2"/>
  <c r="AD1187" i="2"/>
  <c r="V1201" i="2"/>
  <c r="AC1198" i="2"/>
  <c r="W1092" i="2"/>
  <c r="AC917" i="2"/>
  <c r="AC1118" i="2"/>
  <c r="X887" i="2"/>
  <c r="AD1164" i="2"/>
  <c r="AC1535" i="2"/>
  <c r="V1243" i="2"/>
  <c r="V1291" i="2"/>
  <c r="Y1210" i="2"/>
  <c r="AD1149" i="2"/>
  <c r="X1399" i="2"/>
  <c r="X1438" i="2"/>
  <c r="V1072" i="2"/>
  <c r="AC1251" i="2"/>
  <c r="X1301" i="2"/>
  <c r="Y1548" i="2"/>
  <c r="Y1555" i="2"/>
  <c r="Y1541" i="2"/>
  <c r="AC1473" i="2"/>
  <c r="AD1172" i="2"/>
  <c r="W1638" i="2"/>
  <c r="W1459" i="2"/>
  <c r="W1451" i="2"/>
  <c r="Y1477" i="2"/>
  <c r="W1486" i="2"/>
  <c r="W1519" i="2"/>
  <c r="Y1472" i="2"/>
  <c r="X1614" i="2"/>
  <c r="V1875" i="2"/>
  <c r="AD1751" i="2"/>
  <c r="V1667" i="2"/>
  <c r="V1905" i="2"/>
  <c r="AC1772" i="2"/>
  <c r="W1611" i="2"/>
  <c r="X2182" i="2"/>
  <c r="Y498" i="2"/>
  <c r="X854" i="2"/>
  <c r="AD737" i="2"/>
  <c r="AD818" i="2"/>
  <c r="Y1065" i="2"/>
  <c r="V1093" i="2"/>
  <c r="Y1207" i="2"/>
  <c r="Y966" i="2"/>
  <c r="AD489" i="2"/>
  <c r="W1151" i="2"/>
  <c r="V1159" i="2"/>
  <c r="Y1277" i="2"/>
  <c r="AC1245" i="2"/>
  <c r="AC460" i="2"/>
  <c r="X537" i="2"/>
  <c r="AC579" i="2"/>
  <c r="AD498" i="2"/>
  <c r="V920" i="2"/>
  <c r="AD947" i="2"/>
  <c r="W562" i="2"/>
  <c r="AC925" i="2"/>
  <c r="V660" i="2"/>
  <c r="W875" i="2"/>
  <c r="AD875" i="2"/>
  <c r="V1134" i="2"/>
  <c r="W1157" i="2"/>
  <c r="Y977" i="2"/>
  <c r="W784" i="2"/>
  <c r="X1159" i="2"/>
  <c r="AD1302" i="2"/>
  <c r="W1289" i="2"/>
  <c r="W917" i="2"/>
  <c r="AC1211" i="2"/>
  <c r="AC1103" i="2"/>
  <c r="V1226" i="2"/>
  <c r="V1108" i="2"/>
  <c r="Y1318" i="2"/>
  <c r="AC1266" i="2"/>
  <c r="W1362" i="2"/>
  <c r="W1385" i="2"/>
  <c r="W1332" i="2"/>
  <c r="X1311" i="2"/>
  <c r="Y1130" i="2"/>
  <c r="X1254" i="2"/>
  <c r="W1309" i="2"/>
  <c r="AC1349" i="2"/>
  <c r="AD1397" i="2"/>
  <c r="W1642" i="2"/>
  <c r="X1642" i="2"/>
  <c r="W1624" i="2"/>
  <c r="V1558" i="2"/>
  <c r="AD1458" i="2"/>
  <c r="V1343" i="2"/>
  <c r="V1542" i="2"/>
  <c r="V1537" i="2"/>
  <c r="AC1549" i="2"/>
  <c r="AD1565" i="2"/>
  <c r="AD1588" i="2"/>
  <c r="AD1547" i="2"/>
  <c r="V1715" i="2"/>
  <c r="Y1224" i="2"/>
  <c r="V1818" i="2"/>
  <c r="V1745" i="2"/>
  <c r="Y1517" i="2"/>
  <c r="W1841" i="2"/>
  <c r="X1713" i="2"/>
  <c r="Y1519" i="2"/>
  <c r="W1693" i="2"/>
  <c r="V1621" i="2"/>
  <c r="Y1567" i="2"/>
  <c r="AC1338" i="2"/>
  <c r="Y1821" i="2"/>
  <c r="AC1789" i="2"/>
  <c r="Y1707" i="2"/>
  <c r="AD1764" i="2"/>
  <c r="X2075" i="2"/>
  <c r="AD1949" i="2"/>
  <c r="V1751" i="2"/>
  <c r="AC601" i="2"/>
  <c r="W611" i="2"/>
  <c r="AC642" i="2"/>
  <c r="Y994" i="2"/>
  <c r="AC1021" i="2"/>
  <c r="W969" i="2"/>
  <c r="AC1066" i="2"/>
  <c r="W991" i="2"/>
  <c r="Y1220" i="2"/>
  <c r="X1218" i="2"/>
  <c r="Y1218" i="2"/>
  <c r="AC1121" i="2"/>
  <c r="X976" i="2"/>
  <c r="W1149" i="2"/>
  <c r="X978" i="2"/>
  <c r="X1215" i="2"/>
  <c r="AC1003" i="2"/>
  <c r="AC1269" i="2"/>
  <c r="V1311" i="2"/>
  <c r="X1240" i="2"/>
  <c r="W1223" i="2"/>
  <c r="AC1417" i="2"/>
  <c r="Y787" i="2"/>
  <c r="W1188" i="2"/>
  <c r="W1274" i="2"/>
  <c r="AD1325" i="2"/>
  <c r="V1569" i="2"/>
  <c r="AD1573" i="2"/>
  <c r="W1560" i="2"/>
  <c r="Y1493" i="2"/>
  <c r="X1281" i="2"/>
  <c r="AC1649" i="2"/>
  <c r="W1477" i="2"/>
  <c r="Y1471" i="2"/>
  <c r="W1494" i="2"/>
  <c r="Y1508" i="2"/>
  <c r="X1532" i="2"/>
  <c r="W1489" i="2"/>
  <c r="AC1648" i="2"/>
  <c r="AD1888" i="2"/>
  <c r="X2319" i="2"/>
  <c r="AD664" i="2"/>
  <c r="Y895" i="2"/>
  <c r="X763" i="2"/>
  <c r="AD834" i="2"/>
  <c r="AD1083" i="2"/>
  <c r="AC1113" i="2"/>
  <c r="V908" i="2"/>
  <c r="AD987" i="2"/>
  <c r="Y770" i="2"/>
  <c r="X722" i="2"/>
  <c r="W1176" i="2"/>
  <c r="Y1293" i="2"/>
  <c r="W375" i="2"/>
  <c r="AC287" i="2"/>
  <c r="Y652" i="2"/>
  <c r="AC618" i="2"/>
  <c r="W608" i="2"/>
  <c r="X954" i="2"/>
  <c r="AD586" i="2"/>
  <c r="AD731" i="2"/>
  <c r="AC480" i="2"/>
  <c r="AD596" i="2"/>
  <c r="Y737" i="2"/>
  <c r="X912" i="2"/>
  <c r="X1168" i="2"/>
  <c r="V1196" i="2"/>
  <c r="AC1019" i="2"/>
  <c r="Y885" i="2"/>
  <c r="AD1192" i="2"/>
  <c r="V1321" i="2"/>
  <c r="Y1307" i="2"/>
  <c r="AD991" i="2"/>
  <c r="W837" i="2"/>
  <c r="V1133" i="2"/>
  <c r="X921" i="2"/>
  <c r="V1130" i="2"/>
  <c r="X1341" i="2"/>
  <c r="V1294" i="2"/>
  <c r="Y1380" i="2"/>
  <c r="Y1403" i="2"/>
  <c r="X1353" i="2"/>
  <c r="X972" i="2"/>
  <c r="W1187" i="2"/>
  <c r="X1289" i="2"/>
  <c r="V1328" i="2"/>
  <c r="W1370" i="2"/>
  <c r="AC910" i="2"/>
  <c r="Y1660" i="2"/>
  <c r="AC1660" i="2"/>
  <c r="W1640" i="2"/>
  <c r="AD1571" i="2"/>
  <c r="AC1479" i="2"/>
  <c r="AC1386" i="2"/>
  <c r="W1556" i="2"/>
  <c r="AD1551" i="2"/>
  <c r="AC1565" i="2"/>
  <c r="Y1579" i="2"/>
  <c r="Y1602" i="2"/>
  <c r="AD1563" i="2"/>
  <c r="AD1728" i="2"/>
  <c r="V1453" i="2"/>
  <c r="V1834" i="2"/>
  <c r="AD1758" i="2"/>
  <c r="Y1557" i="2"/>
  <c r="W1857" i="2"/>
  <c r="V1727" i="2"/>
  <c r="X1559" i="2"/>
  <c r="V1709" i="2"/>
  <c r="Y1646" i="2"/>
  <c r="V1602" i="2"/>
  <c r="X1495" i="2"/>
  <c r="W1835" i="2"/>
  <c r="X1803" i="2"/>
  <c r="Y1723" i="2"/>
  <c r="X1801" i="2"/>
  <c r="V2089" i="2"/>
  <c r="AD1965" i="2"/>
  <c r="AC1787" i="2"/>
  <c r="AD675" i="2"/>
  <c r="Y863" i="2"/>
  <c r="X752" i="2"/>
  <c r="Y1033" i="2"/>
  <c r="AC1056" i="2"/>
  <c r="X449" i="2"/>
  <c r="X1096" i="2"/>
  <c r="AD1039" i="2"/>
  <c r="W1250" i="2"/>
  <c r="X1234" i="2"/>
  <c r="V1239" i="2"/>
  <c r="Y1142" i="2"/>
  <c r="Y1018" i="2"/>
  <c r="V1172" i="2"/>
  <c r="Y1019" i="2"/>
  <c r="X1246" i="2"/>
  <c r="X1137" i="2"/>
  <c r="X1302" i="2"/>
  <c r="Y1329" i="2"/>
  <c r="V1270" i="2"/>
  <c r="V1244" i="2"/>
  <c r="W1438" i="2"/>
  <c r="X1101" i="2"/>
  <c r="AC1241" i="2"/>
  <c r="X1295" i="2"/>
  <c r="AD1349" i="2"/>
  <c r="X1587" i="2"/>
  <c r="AD1589" i="2"/>
  <c r="AD1580" i="2"/>
  <c r="W1510" i="2"/>
  <c r="V1342" i="2"/>
  <c r="AC1665" i="2"/>
  <c r="AC1496" i="2"/>
  <c r="AC1485" i="2"/>
  <c r="W1511" i="2"/>
  <c r="X1524" i="2"/>
  <c r="W2342" i="2"/>
  <c r="AC410" i="2"/>
  <c r="AC968" i="2"/>
  <c r="Y786" i="2"/>
  <c r="V853" i="2"/>
  <c r="X1104" i="2"/>
  <c r="W1134" i="2"/>
  <c r="AC957" i="2"/>
  <c r="W1012" i="2"/>
  <c r="AC878" i="2"/>
  <c r="V807" i="2"/>
  <c r="Y746" i="2"/>
  <c r="W1307" i="2"/>
  <c r="W260" i="2"/>
  <c r="AD561" i="2"/>
  <c r="W714" i="2"/>
  <c r="W662" i="2"/>
  <c r="X644" i="2"/>
  <c r="Y995" i="2"/>
  <c r="X731" i="2"/>
  <c r="AD788" i="2"/>
  <c r="AC675" i="2"/>
  <c r="W459" i="2"/>
  <c r="X907" i="2"/>
  <c r="AD433" i="2"/>
  <c r="AC375" i="2"/>
  <c r="X753" i="2"/>
  <c r="AD1054" i="2"/>
  <c r="AD951" i="2"/>
  <c r="Y1229" i="2"/>
  <c r="V1337" i="2"/>
  <c r="Y853" i="2"/>
  <c r="AC1025" i="2"/>
  <c r="X956" i="2"/>
  <c r="X1163" i="2"/>
  <c r="AD993" i="2"/>
  <c r="Y1152" i="2"/>
  <c r="W1364" i="2"/>
  <c r="Y1313" i="2"/>
  <c r="Y1396" i="2"/>
  <c r="V1424" i="2"/>
  <c r="X1369" i="2"/>
  <c r="V1101" i="2"/>
  <c r="AC1237" i="2"/>
  <c r="W1312" i="2"/>
  <c r="Y1349" i="2"/>
  <c r="AD1390" i="2"/>
  <c r="V1076" i="2"/>
  <c r="Y1676" i="2"/>
  <c r="Y1683" i="2"/>
  <c r="AC1651" i="2"/>
  <c r="Y1585" i="2"/>
  <c r="W1502" i="2"/>
  <c r="AD1420" i="2"/>
  <c r="AC1567" i="2"/>
  <c r="AD1567" i="2"/>
  <c r="X1579" i="2"/>
  <c r="W1593" i="2"/>
  <c r="Y1618" i="2"/>
  <c r="Y1577" i="2"/>
  <c r="Y1742" i="2"/>
  <c r="V1517" i="2"/>
  <c r="AD1847" i="2"/>
  <c r="Y1772" i="2"/>
  <c r="Y1605" i="2"/>
  <c r="AC1868" i="2"/>
  <c r="AD1740" i="2"/>
  <c r="AC1606" i="2"/>
  <c r="AD1722" i="2"/>
  <c r="AD1664" i="2"/>
  <c r="X1630" i="2"/>
  <c r="V1538" i="2"/>
  <c r="AD1155" i="2"/>
  <c r="X1819" i="2"/>
  <c r="W1737" i="2"/>
  <c r="AC1842" i="2"/>
  <c r="V2105" i="2"/>
  <c r="Y1979" i="2"/>
  <c r="W1824" i="2"/>
  <c r="V616" i="2"/>
  <c r="Y681" i="2"/>
  <c r="V814" i="2"/>
  <c r="V1070" i="2"/>
  <c r="AD1097" i="2"/>
  <c r="AD856" i="2"/>
  <c r="AD1123" i="2"/>
  <c r="AC1094" i="2"/>
  <c r="Y1268" i="2"/>
  <c r="W1257" i="2"/>
  <c r="X1257" i="2"/>
  <c r="V1163" i="2"/>
  <c r="AD1048" i="2"/>
  <c r="AC1191" i="2"/>
  <c r="W1049" i="2"/>
  <c r="AC1275" i="2"/>
  <c r="W1200" i="2"/>
  <c r="W1324" i="2"/>
  <c r="W1353" i="2"/>
  <c r="AC1291" i="2"/>
  <c r="W1270" i="2"/>
  <c r="X784" i="2"/>
  <c r="X1187" i="2"/>
  <c r="W1261" i="2"/>
  <c r="W1320" i="2"/>
  <c r="AD1365" i="2"/>
  <c r="AC1605" i="2"/>
  <c r="X1610" i="2"/>
  <c r="V1599" i="2"/>
  <c r="Y1528" i="2"/>
  <c r="AC1414" i="2"/>
  <c r="Y1122" i="2"/>
  <c r="Y1513" i="2"/>
  <c r="V1508" i="2"/>
  <c r="AD1526" i="2"/>
  <c r="X1537" i="2"/>
  <c r="AC1563" i="2"/>
  <c r="X2351" i="2"/>
  <c r="W580" i="2"/>
  <c r="X658" i="2"/>
  <c r="W816" i="2"/>
  <c r="AC873" i="2"/>
  <c r="AC1122" i="2"/>
  <c r="W606" i="2"/>
  <c r="AD979" i="2"/>
  <c r="AC738" i="2"/>
  <c r="AC692" i="2"/>
  <c r="AD873" i="2"/>
  <c r="AC911" i="2"/>
  <c r="AC1318" i="2"/>
  <c r="W271" i="2"/>
  <c r="V374" i="2"/>
  <c r="AD798" i="2"/>
  <c r="V701" i="2"/>
  <c r="AC678" i="2"/>
  <c r="AD393" i="2"/>
  <c r="AC785" i="2"/>
  <c r="V827" i="2"/>
  <c r="V752" i="2"/>
  <c r="X708" i="2"/>
  <c r="X786" i="2"/>
  <c r="Y720" i="2"/>
  <c r="AC847" i="2"/>
  <c r="W883" i="2"/>
  <c r="AC1093" i="2"/>
  <c r="Y988" i="2"/>
  <c r="AC1254" i="2"/>
  <c r="W915" i="2"/>
  <c r="Y969" i="2"/>
  <c r="Y1055" i="2"/>
  <c r="AC1014" i="2"/>
  <c r="AC1188" i="2"/>
  <c r="V1023" i="2"/>
  <c r="AC1183" i="2"/>
  <c r="W1380" i="2"/>
  <c r="W1334" i="2"/>
  <c r="V1417" i="2"/>
  <c r="X1442" i="2"/>
  <c r="AC1387" i="2"/>
  <c r="Y1211" i="2"/>
  <c r="Y1264" i="2"/>
  <c r="Y1330" i="2"/>
  <c r="V1370" i="2"/>
  <c r="AD1406" i="2"/>
  <c r="AC1172" i="2"/>
  <c r="V1697" i="2"/>
  <c r="AD1701" i="2"/>
  <c r="X1665" i="2"/>
  <c r="Y1601" i="2"/>
  <c r="X1518" i="2"/>
  <c r="W1446" i="2"/>
  <c r="AC1583" i="2"/>
  <c r="Y1581" i="2"/>
  <c r="V1593" i="2"/>
  <c r="V1144" i="2"/>
  <c r="W1632" i="2"/>
  <c r="W1591" i="2"/>
  <c r="Y1758" i="2"/>
  <c r="W1564" i="2"/>
  <c r="Y1861" i="2"/>
  <c r="Y1788" i="2"/>
  <c r="AD1633" i="2"/>
  <c r="X1882" i="2"/>
  <c r="AD1756" i="2"/>
  <c r="V1634" i="2"/>
  <c r="Y1736" i="2"/>
  <c r="V1687" i="2"/>
  <c r="AC1650" i="2"/>
  <c r="Y1589" i="2"/>
  <c r="X1423" i="2"/>
  <c r="V1833" i="2"/>
  <c r="AC1748" i="2"/>
  <c r="X1881" i="2"/>
  <c r="AD2118" i="2"/>
  <c r="W1993" i="2"/>
  <c r="Y1869" i="2"/>
  <c r="X488" i="2"/>
  <c r="AC740" i="2"/>
  <c r="X848" i="2"/>
  <c r="AC1106" i="2"/>
  <c r="X1134" i="2"/>
  <c r="W947" i="2"/>
  <c r="Y1153" i="2"/>
  <c r="AC1141" i="2"/>
  <c r="V1289" i="2"/>
  <c r="Y1275" i="2"/>
  <c r="AC760" i="2"/>
  <c r="X1196" i="2"/>
  <c r="X1081" i="2"/>
  <c r="W1212" i="2"/>
  <c r="Y1082" i="2"/>
  <c r="X1299" i="2"/>
  <c r="Y1246" i="2"/>
  <c r="Y1348" i="2"/>
  <c r="Y1371" i="2"/>
  <c r="W1311" i="2"/>
  <c r="AC1294" i="2"/>
  <c r="X1042" i="2"/>
  <c r="AD1234" i="2"/>
  <c r="Y1289" i="2"/>
  <c r="V1338" i="2"/>
  <c r="V1384" i="2"/>
  <c r="Y1628" i="2"/>
  <c r="AC1628" i="2"/>
  <c r="AD1612" i="2"/>
  <c r="AC1546" i="2"/>
  <c r="X1441" i="2"/>
  <c r="AC1271" i="2"/>
  <c r="X2170" i="2"/>
  <c r="AD392" i="2"/>
  <c r="W939" i="2"/>
  <c r="V749" i="2"/>
  <c r="V734" i="2"/>
  <c r="AC1138" i="2"/>
  <c r="AC971" i="2"/>
  <c r="X997" i="2"/>
  <c r="AD823" i="2"/>
  <c r="V835" i="2"/>
  <c r="X910" i="2"/>
  <c r="Y980" i="2"/>
  <c r="V671" i="2"/>
  <c r="V376" i="2"/>
  <c r="AC451" i="2"/>
  <c r="V582" i="2"/>
  <c r="V733" i="2"/>
  <c r="V722" i="2"/>
  <c r="W665" i="2"/>
  <c r="AD826" i="2"/>
  <c r="X640" i="2"/>
  <c r="Y795" i="2"/>
  <c r="W640" i="2"/>
  <c r="V864" i="2"/>
  <c r="AD783" i="2"/>
  <c r="X942" i="2"/>
  <c r="V969" i="2"/>
  <c r="AC449" i="2"/>
  <c r="Y892" i="2"/>
  <c r="X1284" i="2"/>
  <c r="V981" i="2"/>
  <c r="X1005" i="2"/>
  <c r="V1088" i="2"/>
  <c r="X1041" i="2"/>
  <c r="Y1209" i="2"/>
  <c r="W1060" i="2"/>
  <c r="AD1204" i="2"/>
  <c r="Y1398" i="2"/>
  <c r="W1355" i="2"/>
  <c r="X1435" i="2"/>
  <c r="X1458" i="2"/>
  <c r="Y1410" i="2"/>
  <c r="W1244" i="2"/>
  <c r="V1292" i="2"/>
  <c r="AC1351" i="2"/>
  <c r="X1388" i="2"/>
  <c r="V1425" i="2"/>
  <c r="Y1290" i="2"/>
  <c r="Y1228" i="2"/>
  <c r="W1242" i="2"/>
  <c r="X1681" i="2"/>
  <c r="W1615" i="2"/>
  <c r="V1534" i="2"/>
  <c r="W1471" i="2"/>
  <c r="X1597" i="2"/>
  <c r="AC959" i="2"/>
  <c r="AD978" i="2"/>
  <c r="W1287" i="2"/>
  <c r="AC1643" i="2"/>
  <c r="W1607" i="2"/>
  <c r="W1772" i="2"/>
  <c r="W1605" i="2"/>
  <c r="Y1877" i="2"/>
  <c r="W1802" i="2"/>
  <c r="V1653" i="2"/>
  <c r="X1898" i="2"/>
  <c r="Y1770" i="2"/>
  <c r="W1657" i="2"/>
  <c r="Y1752" i="2"/>
  <c r="Y1711" i="2"/>
  <c r="AC1671" i="2"/>
  <c r="X1621" i="2"/>
  <c r="W1522" i="2"/>
  <c r="AD1846" i="2"/>
  <c r="AC1764" i="2"/>
  <c r="V1898" i="2"/>
  <c r="Y2132" i="2"/>
  <c r="W2009" i="2"/>
  <c r="X1892" i="2"/>
  <c r="Y703" i="2"/>
  <c r="V914" i="2"/>
  <c r="Y889" i="2"/>
  <c r="AD1147" i="2"/>
  <c r="W1173" i="2"/>
  <c r="W995" i="2"/>
  <c r="W835" i="2"/>
  <c r="Y1170" i="2"/>
  <c r="V1305" i="2"/>
  <c r="AD1293" i="2"/>
  <c r="Y939" i="2"/>
  <c r="Y1216" i="2"/>
  <c r="Y1107" i="2"/>
  <c r="X774" i="2"/>
  <c r="AD1111" i="2"/>
  <c r="X1321" i="2"/>
  <c r="AD1275" i="2"/>
  <c r="Y1364" i="2"/>
  <c r="AD1389" i="2"/>
  <c r="W1337" i="2"/>
  <c r="Y1319" i="2"/>
  <c r="AC1140" i="2"/>
  <c r="AD1267" i="2"/>
  <c r="X1312" i="2"/>
  <c r="W1354" i="2"/>
  <c r="AC1404" i="2"/>
  <c r="Y1644" i="2"/>
  <c r="W1649" i="2"/>
  <c r="AD1628" i="2"/>
  <c r="X1560" i="2"/>
  <c r="Y1465" i="2"/>
  <c r="V1357" i="2"/>
  <c r="AC1544" i="2"/>
  <c r="AC1539" i="2"/>
  <c r="Y1556" i="2"/>
  <c r="W2192" i="2"/>
  <c r="V824" i="2"/>
  <c r="AD600" i="2"/>
  <c r="AC783" i="2"/>
  <c r="W821" i="2"/>
  <c r="Y1161" i="2"/>
  <c r="AD994" i="2"/>
  <c r="Y1014" i="2"/>
  <c r="V890" i="2"/>
  <c r="X885" i="2"/>
  <c r="Y993" i="2"/>
  <c r="V1017" i="2"/>
  <c r="W894" i="2"/>
  <c r="Y432" i="2"/>
  <c r="W414" i="2"/>
  <c r="Y643" i="2"/>
  <c r="V524" i="2"/>
  <c r="W763" i="2"/>
  <c r="X761" i="2"/>
  <c r="W870" i="2"/>
  <c r="Y744" i="2"/>
  <c r="V816" i="2"/>
  <c r="AC729" i="2"/>
  <c r="W905" i="2"/>
  <c r="X823" i="2"/>
  <c r="X987" i="2"/>
  <c r="W1007" i="2"/>
  <c r="W842" i="2"/>
  <c r="AC990" i="2"/>
  <c r="V1314" i="2"/>
  <c r="X1013" i="2"/>
  <c r="W1040" i="2"/>
  <c r="V1114" i="2"/>
  <c r="V1074" i="2"/>
  <c r="Y837" i="2"/>
  <c r="AC1085" i="2"/>
  <c r="AD1221" i="2"/>
  <c r="V1419" i="2"/>
  <c r="W1371" i="2"/>
  <c r="AC1453" i="2"/>
  <c r="W1481" i="2"/>
  <c r="AD1428" i="2"/>
  <c r="X1270" i="2"/>
  <c r="AD1319" i="2"/>
  <c r="W1372" i="2"/>
  <c r="X1404" i="2"/>
  <c r="X909" i="2"/>
  <c r="AD1354" i="2"/>
  <c r="AC1324" i="2"/>
  <c r="AD1355" i="2"/>
  <c r="V1695" i="2"/>
  <c r="AC1626" i="2"/>
  <c r="V1549" i="2"/>
  <c r="W1485" i="2"/>
  <c r="V1611" i="2"/>
  <c r="W1246" i="2"/>
  <c r="AD1248" i="2"/>
  <c r="X1352" i="2"/>
  <c r="AC1659" i="2"/>
  <c r="AC1618" i="2"/>
  <c r="AC1783" i="2"/>
  <c r="V1637" i="2"/>
  <c r="AC1224" i="2"/>
  <c r="AC1813" i="2"/>
  <c r="V1683" i="2"/>
  <c r="V1912" i="2"/>
  <c r="W1784" i="2"/>
  <c r="AC1677" i="2"/>
  <c r="W1766" i="2"/>
  <c r="W1725" i="2"/>
  <c r="Y1693" i="2"/>
  <c r="AC1654" i="2"/>
  <c r="AC1561" i="2"/>
  <c r="AD1862" i="2"/>
  <c r="X1778" i="2"/>
  <c r="AC1915" i="2"/>
  <c r="Y2148" i="2"/>
  <c r="AC2020" i="2"/>
  <c r="AD1907" i="2"/>
  <c r="V635" i="2"/>
  <c r="V798" i="2"/>
  <c r="X928" i="2"/>
  <c r="V1182" i="2"/>
  <c r="AD1209" i="2"/>
  <c r="W1034" i="2"/>
  <c r="W916" i="2"/>
  <c r="Y1208" i="2"/>
  <c r="X1323" i="2"/>
  <c r="W528" i="2"/>
  <c r="Y996" i="2"/>
  <c r="W860" i="2"/>
  <c r="AD1142" i="2"/>
  <c r="W931" i="2"/>
  <c r="V1137" i="2"/>
  <c r="W1348" i="2"/>
  <c r="Y1299" i="2"/>
  <c r="AD1382" i="2"/>
  <c r="X1410" i="2"/>
  <c r="AC1355" i="2"/>
  <c r="V2202" i="2"/>
  <c r="Y899" i="2"/>
  <c r="AD732" i="2"/>
  <c r="Y806" i="2"/>
  <c r="AD887" i="2"/>
  <c r="AD1179" i="2"/>
  <c r="X1014" i="2"/>
  <c r="Y1038" i="2"/>
  <c r="AC943" i="2"/>
  <c r="W926" i="2"/>
  <c r="X851" i="2"/>
  <c r="X1036" i="2"/>
  <c r="V962" i="2"/>
  <c r="AD405" i="2"/>
  <c r="V549" i="2"/>
  <c r="Y707" i="2"/>
  <c r="W591" i="2"/>
  <c r="V519" i="2"/>
  <c r="X817" i="2"/>
  <c r="W902" i="2"/>
  <c r="Y808" i="2"/>
  <c r="Y843" i="2"/>
  <c r="AC908" i="2"/>
  <c r="Y580" i="2"/>
  <c r="Y864" i="2"/>
  <c r="AD1028" i="2"/>
  <c r="X1045" i="2"/>
  <c r="Y692" i="2"/>
  <c r="AC1039" i="2"/>
  <c r="V828" i="2"/>
  <c r="AD1047" i="2"/>
  <c r="X1066" i="2"/>
  <c r="AD699" i="2"/>
  <c r="AC1110" i="2"/>
  <c r="Y940" i="2"/>
  <c r="W1122" i="2"/>
  <c r="X1242" i="2"/>
  <c r="X1437" i="2"/>
  <c r="Y1389" i="2"/>
  <c r="AC932" i="2"/>
  <c r="Y1499" i="2"/>
  <c r="AD1444" i="2"/>
  <c r="Y1297" i="2"/>
  <c r="AC1337" i="2"/>
  <c r="Y1390" i="2"/>
  <c r="W1427" i="2"/>
  <c r="AC1060" i="2"/>
  <c r="V1406" i="2"/>
  <c r="V1407" i="2"/>
  <c r="W1407" i="2"/>
  <c r="Y1242" i="2"/>
  <c r="AC1642" i="2"/>
  <c r="AD1562" i="2"/>
  <c r="X1049" i="2"/>
  <c r="V1627" i="2"/>
  <c r="AD1307" i="2"/>
  <c r="V1310" i="2"/>
  <c r="V1422" i="2"/>
  <c r="AD1235" i="2"/>
  <c r="X1632" i="2"/>
  <c r="AC1799" i="2"/>
  <c r="AC1656" i="2"/>
  <c r="V1412" i="2"/>
  <c r="AC1829" i="2"/>
  <c r="X1698" i="2"/>
  <c r="AD1925" i="2"/>
  <c r="W1800" i="2"/>
  <c r="AC1698" i="2"/>
  <c r="AC1777" i="2"/>
  <c r="W1741" i="2"/>
  <c r="V1707" i="2"/>
  <c r="X1675" i="2"/>
  <c r="AD1607" i="2"/>
  <c r="Y1876" i="2"/>
  <c r="V1792" i="2"/>
  <c r="Y1935" i="2"/>
  <c r="AD1569" i="2"/>
  <c r="X2034" i="2"/>
  <c r="W1927" i="2"/>
  <c r="AC585" i="2"/>
  <c r="W428" i="2"/>
  <c r="Y624" i="2"/>
  <c r="V735" i="2"/>
  <c r="Y823" i="2"/>
  <c r="AD1070" i="2"/>
  <c r="Y964" i="2"/>
  <c r="AC1238" i="2"/>
  <c r="V757" i="2"/>
  <c r="Y880" i="2"/>
  <c r="W1033" i="2"/>
  <c r="W970" i="2"/>
  <c r="W1169" i="2"/>
  <c r="X998" i="2"/>
  <c r="V1161" i="2"/>
  <c r="Y1366" i="2"/>
  <c r="V1316" i="2"/>
  <c r="AD273" i="2"/>
  <c r="AD933" i="2"/>
  <c r="W786" i="2"/>
  <c r="AD827" i="2"/>
  <c r="W928" i="2"/>
  <c r="Y869" i="2"/>
  <c r="V1036" i="2"/>
  <c r="AD1056" i="2"/>
  <c r="AC966" i="2"/>
  <c r="X961" i="2"/>
  <c r="AC935" i="2"/>
  <c r="W1065" i="2"/>
  <c r="Y1000" i="2"/>
  <c r="AD322" i="2"/>
  <c r="AD697" i="2"/>
  <c r="W769" i="2"/>
  <c r="W637" i="2"/>
  <c r="Y600" i="2"/>
  <c r="Y858" i="2"/>
  <c r="Y936" i="2"/>
  <c r="V850" i="2"/>
  <c r="X514" i="2"/>
  <c r="AC628" i="2"/>
  <c r="V713" i="2"/>
  <c r="X790" i="2"/>
  <c r="X1063" i="2"/>
  <c r="W1084" i="2"/>
  <c r="AC490" i="2"/>
  <c r="X1083" i="2"/>
  <c r="W986" i="2"/>
  <c r="Y1069" i="2"/>
  <c r="V1099" i="2"/>
  <c r="V928" i="2"/>
  <c r="AC1142" i="2"/>
  <c r="AD988" i="2"/>
  <c r="W1152" i="2"/>
  <c r="AC1260" i="2"/>
  <c r="X1453" i="2"/>
  <c r="V1410" i="2"/>
  <c r="Y1053" i="2"/>
  <c r="AD1517" i="2"/>
  <c r="X1465" i="2"/>
  <c r="V1317" i="2"/>
  <c r="V1356" i="2"/>
  <c r="V1411" i="2"/>
  <c r="Y1445" i="2"/>
  <c r="V1162" i="2"/>
  <c r="AC1457" i="2"/>
  <c r="W1450" i="2"/>
  <c r="X1450" i="2"/>
  <c r="AC1315" i="2"/>
  <c r="X1656" i="2"/>
  <c r="Y1576" i="2"/>
  <c r="AD1258" i="2"/>
  <c r="AD1133" i="2"/>
  <c r="W1351" i="2"/>
  <c r="W1359" i="2"/>
  <c r="V1448" i="2"/>
  <c r="X1310" i="2"/>
  <c r="V1221" i="2"/>
  <c r="X1813" i="2"/>
  <c r="AD1682" i="2"/>
  <c r="X1509" i="2"/>
  <c r="X1843" i="2"/>
  <c r="W1713" i="2"/>
  <c r="Y1287" i="2"/>
  <c r="AC1811" i="2"/>
  <c r="Y1713" i="2"/>
  <c r="AC1793" i="2"/>
  <c r="AC1752" i="2"/>
  <c r="AD1720" i="2"/>
  <c r="AC1693" i="2"/>
  <c r="V1635" i="2"/>
  <c r="W1890" i="2"/>
  <c r="V1808" i="2"/>
  <c r="X1947" i="2"/>
  <c r="X1666" i="2"/>
  <c r="X2050" i="2"/>
  <c r="AD1940" i="2"/>
  <c r="AD751" i="2"/>
  <c r="X811" i="2"/>
  <c r="Y752" i="2"/>
  <c r="AC894" i="2"/>
  <c r="AC919" i="2"/>
  <c r="X1107" i="2"/>
  <c r="V670" i="2"/>
  <c r="V1266" i="2"/>
  <c r="AD936" i="2"/>
  <c r="AD975" i="2"/>
  <c r="Y1066" i="2"/>
  <c r="W1018" i="2"/>
  <c r="X1191" i="2"/>
  <c r="AD1034" i="2"/>
  <c r="X1186" i="2"/>
  <c r="AD1384" i="2"/>
  <c r="V1339" i="2"/>
  <c r="AC1421" i="2"/>
  <c r="AC1444" i="2"/>
  <c r="AD1396" i="2"/>
  <c r="AC1217" i="2"/>
  <c r="AC1267" i="2"/>
  <c r="W1340" i="2"/>
  <c r="X1372" i="2"/>
  <c r="X1411" i="2"/>
  <c r="V819" i="2"/>
  <c r="AC1701" i="2"/>
  <c r="X845" i="2"/>
  <c r="W1672" i="2"/>
  <c r="AD1603" i="2"/>
  <c r="Y1523" i="2"/>
  <c r="W1455" i="2"/>
  <c r="W1588" i="2"/>
  <c r="AD1583" i="2"/>
  <c r="AC1597" i="2"/>
  <c r="V1220" i="2"/>
  <c r="Y1634" i="2"/>
  <c r="AD1595" i="2"/>
  <c r="AD1760" i="2"/>
  <c r="W1571" i="2"/>
  <c r="V1866" i="2"/>
  <c r="AD1790" i="2"/>
  <c r="X1637" i="2"/>
  <c r="W1889" i="2"/>
  <c r="V1759" i="2"/>
  <c r="X1638" i="2"/>
  <c r="V1741" i="2"/>
  <c r="X1693" i="2"/>
  <c r="X1403" i="2"/>
  <c r="X1683" i="2"/>
  <c r="V1570" i="2"/>
  <c r="AD1620" i="2"/>
  <c r="AC1682" i="2"/>
  <c r="X1708" i="2"/>
  <c r="AC1717" i="2"/>
  <c r="AD1717" i="2"/>
  <c r="V1668" i="2"/>
  <c r="X1573" i="2"/>
  <c r="AC1825" i="2"/>
  <c r="W1299" i="2"/>
  <c r="W1423" i="2"/>
  <c r="V1444" i="2"/>
  <c r="AC1495" i="2"/>
  <c r="W676" i="2"/>
  <c r="X882" i="2"/>
  <c r="AC853" i="2"/>
  <c r="AD1065" i="2"/>
  <c r="AC997" i="2"/>
  <c r="AC745" i="2"/>
  <c r="AC1270" i="2"/>
  <c r="X947" i="2"/>
  <c r="AC991" i="2"/>
  <c r="AD1069" i="2"/>
  <c r="X1022" i="2"/>
  <c r="W1199" i="2"/>
  <c r="AD1045" i="2"/>
  <c r="Y1194" i="2"/>
  <c r="X1389" i="2"/>
  <c r="AD1343" i="2"/>
  <c r="W1426" i="2"/>
  <c r="AD1453" i="2"/>
  <c r="V1399" i="2"/>
  <c r="X1223" i="2"/>
  <c r="AD1276" i="2"/>
  <c r="Y1342" i="2"/>
  <c r="W1379" i="2"/>
  <c r="W1418" i="2"/>
  <c r="AC1225" i="2"/>
  <c r="Y844" i="2"/>
  <c r="AD1207" i="2"/>
  <c r="Y1674" i="2"/>
  <c r="V1606" i="2"/>
  <c r="AC1528" i="2"/>
  <c r="V1462" i="2"/>
  <c r="V974" i="2"/>
  <c r="AD935" i="2"/>
  <c r="Y1106" i="2"/>
  <c r="AD1183" i="2"/>
  <c r="Y1230" i="2"/>
  <c r="X1142" i="2"/>
  <c r="X1562" i="2"/>
  <c r="V1645" i="2"/>
  <c r="Y1549" i="2"/>
  <c r="W1577" i="2"/>
  <c r="W1559" i="2"/>
  <c r="Y1433" i="2"/>
  <c r="Y1756" i="2"/>
  <c r="X1850" i="2"/>
  <c r="Y1551" i="2"/>
  <c r="AC1638" i="2"/>
  <c r="AD1472" i="2"/>
  <c r="V1801" i="2"/>
  <c r="X1874" i="2"/>
  <c r="AC2093" i="2"/>
  <c r="Y2043" i="2"/>
  <c r="AD2004" i="2"/>
  <c r="Y1809" i="2"/>
  <c r="AC2098" i="2"/>
  <c r="V1908" i="2"/>
  <c r="X2135" i="2"/>
  <c r="AD1803" i="2"/>
  <c r="AC2087" i="2"/>
  <c r="Y2005" i="2"/>
  <c r="AC1973" i="2"/>
  <c r="AD1875" i="2"/>
  <c r="W1609" i="2"/>
  <c r="AC2051" i="2"/>
  <c r="W1983" i="2"/>
  <c r="AC1762" i="2"/>
  <c r="V2159" i="2"/>
  <c r="V1847" i="2"/>
  <c r="V2287" i="2"/>
  <c r="W2239" i="2"/>
  <c r="V2154" i="2"/>
  <c r="V1924" i="2"/>
  <c r="Y2287" i="2"/>
  <c r="AD1876" i="2"/>
  <c r="W2235" i="2"/>
  <c r="W2163" i="2"/>
  <c r="Y2077" i="2"/>
  <c r="AD1755" i="2"/>
  <c r="AD2228" i="2"/>
  <c r="X2171" i="2"/>
  <c r="AD1978" i="2"/>
  <c r="AD2265" i="2"/>
  <c r="Y2357" i="2"/>
  <c r="AD2530" i="2"/>
  <c r="W2702" i="2"/>
  <c r="AD2365" i="2"/>
  <c r="Y2535" i="2"/>
  <c r="V2074" i="2"/>
  <c r="AD2432" i="2"/>
  <c r="W2604" i="2"/>
  <c r="X2773" i="2"/>
  <c r="W2403" i="2"/>
  <c r="X2572" i="2"/>
  <c r="AD2743" i="2"/>
  <c r="X2387" i="2"/>
  <c r="AD736" i="2"/>
  <c r="Y1136" i="2"/>
  <c r="Y1080" i="2"/>
  <c r="X1180" i="2"/>
  <c r="W1492" i="2"/>
  <c r="X1497" i="2"/>
  <c r="W1104" i="2"/>
  <c r="AC1490" i="2"/>
  <c r="W1296" i="2"/>
  <c r="V1373" i="2"/>
  <c r="AD1459" i="2"/>
  <c r="W1321" i="2"/>
  <c r="X1695" i="2"/>
  <c r="Y1852" i="2"/>
  <c r="X1360" i="2"/>
  <c r="W1090" i="2"/>
  <c r="AD1761" i="2"/>
  <c r="W1699" i="2"/>
  <c r="AD1301" i="2"/>
  <c r="AD1771" i="2"/>
  <c r="X1375" i="2"/>
  <c r="W2105" i="2"/>
  <c r="Y2050" i="2"/>
  <c r="AC1910" i="2"/>
  <c r="X2144" i="2"/>
  <c r="AD1954" i="2"/>
  <c r="Y1730" i="2"/>
  <c r="X1899" i="2"/>
  <c r="X1670" i="2"/>
  <c r="Y2053" i="2"/>
  <c r="X2019" i="2"/>
  <c r="V1934" i="2"/>
  <c r="AC1834" i="2"/>
  <c r="X2097" i="2"/>
  <c r="AC2026" i="2"/>
  <c r="Y1880" i="2"/>
  <c r="W2211" i="2"/>
  <c r="AC2031" i="2"/>
  <c r="X1426" i="2"/>
  <c r="AD1669" i="2"/>
  <c r="AD1539" i="2"/>
  <c r="AD1329" i="2"/>
  <c r="AD1705" i="2"/>
  <c r="V1722" i="2"/>
  <c r="AC1733" i="2"/>
  <c r="Y1731" i="2"/>
  <c r="W1683" i="2"/>
  <c r="X1611" i="2"/>
  <c r="X1839" i="2"/>
  <c r="AC1472" i="2"/>
  <c r="AD1503" i="2"/>
  <c r="X1639" i="2"/>
  <c r="AD1554" i="2"/>
  <c r="Y637" i="2"/>
  <c r="W921" i="2"/>
  <c r="Y949" i="2"/>
  <c r="V1100" i="2"/>
  <c r="AD1038" i="2"/>
  <c r="V961" i="2"/>
  <c r="V1298" i="2"/>
  <c r="AD1000" i="2"/>
  <c r="Y1025" i="2"/>
  <c r="W1099" i="2"/>
  <c r="AD1055" i="2"/>
  <c r="X1221" i="2"/>
  <c r="X1071" i="2"/>
  <c r="W1217" i="2"/>
  <c r="AC1407" i="2"/>
  <c r="AD1359" i="2"/>
  <c r="AD1446" i="2"/>
  <c r="AD1469" i="2"/>
  <c r="X1417" i="2"/>
  <c r="AD1260" i="2"/>
  <c r="W1306" i="2"/>
  <c r="AD1360" i="2"/>
  <c r="AD1399" i="2"/>
  <c r="Y1436" i="2"/>
  <c r="AD1323" i="2"/>
  <c r="AD1280" i="2"/>
  <c r="Y1315" i="2"/>
  <c r="W1688" i="2"/>
  <c r="V1622" i="2"/>
  <c r="AD1541" i="2"/>
  <c r="V1477" i="2"/>
  <c r="W1127" i="2"/>
  <c r="Y1156" i="2"/>
  <c r="AC1206" i="2"/>
  <c r="X1313" i="2"/>
  <c r="V1327" i="2"/>
  <c r="V1301" i="2"/>
  <c r="V1640" i="2"/>
  <c r="X1326" i="2"/>
  <c r="W1579" i="2"/>
  <c r="X1602" i="2"/>
  <c r="AC1586" i="2"/>
  <c r="W1557" i="2"/>
  <c r="AC1781" i="2"/>
  <c r="V1880" i="2"/>
  <c r="AC1629" i="2"/>
  <c r="AD1680" i="2"/>
  <c r="Y1582" i="2"/>
  <c r="AD1830" i="2"/>
  <c r="X1539" i="2"/>
  <c r="AC2109" i="2"/>
  <c r="AD2061" i="2"/>
  <c r="Y2018" i="2"/>
  <c r="AC1848" i="2"/>
  <c r="X2112" i="2"/>
  <c r="V1922" i="2"/>
  <c r="V1548" i="2"/>
  <c r="W1839" i="2"/>
  <c r="X2101" i="2"/>
  <c r="Y2021" i="2"/>
  <c r="X1987" i="2"/>
  <c r="V1894" i="2"/>
  <c r="AC1697" i="2"/>
  <c r="X2065" i="2"/>
  <c r="AC1994" i="2"/>
  <c r="W1806" i="2"/>
  <c r="AC2174" i="2"/>
  <c r="AD1937" i="2"/>
  <c r="V2303" i="2"/>
  <c r="AC2250" i="2"/>
  <c r="AD2167" i="2"/>
  <c r="Y1981" i="2"/>
  <c r="AC2296" i="2"/>
  <c r="AD1951" i="2"/>
  <c r="X2244" i="2"/>
  <c r="W2173" i="2"/>
  <c r="X2102" i="2"/>
  <c r="AD1880" i="2"/>
  <c r="W2240" i="2"/>
  <c r="W2181" i="2"/>
  <c r="Y2007" i="2"/>
  <c r="W2277" i="2"/>
  <c r="V2368" i="2"/>
  <c r="W2542" i="2"/>
  <c r="X2711" i="2"/>
  <c r="Y2375" i="2"/>
  <c r="AC2544" i="2"/>
  <c r="Y2144" i="2"/>
  <c r="W2444" i="2"/>
  <c r="X2613" i="2"/>
  <c r="W1807" i="2"/>
  <c r="X2412" i="2"/>
  <c r="AD2583" i="2"/>
  <c r="W2755" i="2"/>
  <c r="AD2398" i="2"/>
  <c r="V585" i="2"/>
  <c r="X1038" i="2"/>
  <c r="Y1236" i="2"/>
  <c r="Y1001" i="2"/>
  <c r="AD1079" i="2"/>
  <c r="AC1230" i="2"/>
  <c r="X1286" i="2"/>
  <c r="X1569" i="2"/>
  <c r="Y1401" i="2"/>
  <c r="V1442" i="2"/>
  <c r="V1489" i="2"/>
  <c r="W1549" i="2"/>
  <c r="AC1726" i="2"/>
  <c r="AC1877" i="2"/>
  <c r="AC1550" i="2"/>
  <c r="Y1492" i="2"/>
  <c r="W1789" i="2"/>
  <c r="AD1727" i="2"/>
  <c r="X1514" i="2"/>
  <c r="X1822" i="2"/>
  <c r="V1652" i="2"/>
  <c r="AD2125" i="2"/>
  <c r="Y2066" i="2"/>
  <c r="X1927" i="2"/>
  <c r="V2158" i="2"/>
  <c r="AD1970" i="2"/>
  <c r="V1767" i="2"/>
  <c r="AD1913" i="2"/>
  <c r="AD1737" i="2"/>
  <c r="W2067" i="2"/>
  <c r="V2033" i="2"/>
  <c r="W1953" i="2"/>
  <c r="AD1859" i="2"/>
  <c r="V2111" i="2"/>
  <c r="AC2042" i="2"/>
  <c r="X1900" i="2"/>
  <c r="W2225" i="2"/>
  <c r="V2075" i="2"/>
  <c r="W1376" i="2"/>
  <c r="AD1685" i="2"/>
  <c r="W1570" i="2"/>
  <c r="W1367" i="2"/>
  <c r="X1717" i="2"/>
  <c r="V1738" i="2"/>
  <c r="X1747" i="2"/>
  <c r="W1745" i="2"/>
  <c r="W1701" i="2"/>
  <c r="V1718" i="2"/>
  <c r="V1853" i="2"/>
  <c r="AD1537" i="2"/>
  <c r="AC1560" i="2"/>
  <c r="AC1672" i="2"/>
  <c r="X1591" i="2"/>
  <c r="Y482" i="2"/>
  <c r="AC660" i="2"/>
  <c r="X999" i="2"/>
  <c r="W1141" i="2"/>
  <c r="X1075" i="2"/>
  <c r="X1016" i="2"/>
  <c r="AD1327" i="2"/>
  <c r="W1029" i="2"/>
  <c r="X1051" i="2"/>
  <c r="AC1128" i="2"/>
  <c r="W1096" i="2"/>
  <c r="AC885" i="2"/>
  <c r="AC1100" i="2"/>
  <c r="W1233" i="2"/>
  <c r="W1428" i="2"/>
  <c r="X1380" i="2"/>
  <c r="V1465" i="2"/>
  <c r="V1488" i="2"/>
  <c r="W1440" i="2"/>
  <c r="AD1282" i="2"/>
  <c r="Y1327" i="2"/>
  <c r="X1381" i="2"/>
  <c r="AD1415" i="2"/>
  <c r="AD998" i="2"/>
  <c r="X1384" i="2"/>
  <c r="Y1377" i="2"/>
  <c r="AC1377" i="2"/>
  <c r="X1108" i="2"/>
  <c r="AD1635" i="2"/>
  <c r="AC1553" i="2"/>
  <c r="AD1493" i="2"/>
  <c r="W933" i="2"/>
  <c r="V1282" i="2"/>
  <c r="Y1037" i="2"/>
  <c r="W1396" i="2"/>
  <c r="X1401" i="2"/>
  <c r="AD1383" i="2"/>
  <c r="AD1228" i="2"/>
  <c r="AC1465" i="2"/>
  <c r="W1215" i="2"/>
  <c r="X1345" i="2"/>
  <c r="X1616" i="2"/>
  <c r="W1628" i="2"/>
  <c r="X1811" i="2"/>
  <c r="AD1909" i="2"/>
  <c r="W1671" i="2"/>
  <c r="AC1720" i="2"/>
  <c r="AD1650" i="2"/>
  <c r="W1858" i="2"/>
  <c r="W1691" i="2"/>
  <c r="W2130" i="2"/>
  <c r="X2082" i="2"/>
  <c r="Y2034" i="2"/>
  <c r="W1878" i="2"/>
  <c r="V2126" i="2"/>
  <c r="AD1938" i="2"/>
  <c r="X1655" i="2"/>
  <c r="AD1866" i="2"/>
  <c r="AD1475" i="2"/>
  <c r="W2035" i="2"/>
  <c r="V2001" i="2"/>
  <c r="AC1914" i="2"/>
  <c r="AD1753" i="2"/>
  <c r="V2079" i="2"/>
  <c r="AC2010" i="2"/>
  <c r="Y1846" i="2"/>
  <c r="W2189" i="2"/>
  <c r="V1988" i="2"/>
  <c r="AD2316" i="2"/>
  <c r="X2264" i="2"/>
  <c r="AD2184" i="2"/>
  <c r="V2018" i="2"/>
  <c r="V2308" i="2"/>
  <c r="X1983" i="2"/>
  <c r="AD2255" i="2"/>
  <c r="X2185" i="2"/>
  <c r="Y2119" i="2"/>
  <c r="AC1942" i="2"/>
  <c r="X2249" i="2"/>
  <c r="X2193" i="2"/>
  <c r="X2036" i="2"/>
  <c r="X2286" i="2"/>
  <c r="W2382" i="2"/>
  <c r="X2551" i="2"/>
  <c r="AD2722" i="2"/>
  <c r="AC2384" i="2"/>
  <c r="V2556" i="2"/>
  <c r="AC2182" i="2"/>
  <c r="X2453" i="2"/>
  <c r="AD2624" i="2"/>
  <c r="X2045" i="2"/>
  <c r="AD2423" i="2"/>
  <c r="W2595" i="2"/>
  <c r="AD1835" i="2"/>
  <c r="W2410" i="2"/>
  <c r="AD532" i="2"/>
  <c r="AD1193" i="2"/>
  <c r="Y1316" i="2"/>
  <c r="V1129" i="2"/>
  <c r="AD1287" i="2"/>
  <c r="V944" i="2"/>
  <c r="X1363" i="2"/>
  <c r="X1633" i="2"/>
  <c r="AD1465" i="2"/>
  <c r="W1480" i="2"/>
  <c r="AD1521" i="2"/>
  <c r="V1628" i="2"/>
  <c r="V1754" i="2"/>
  <c r="X1907" i="2"/>
  <c r="X1620" i="2"/>
  <c r="Y1573" i="2"/>
  <c r="AC1816" i="2"/>
  <c r="Y1757" i="2"/>
  <c r="W1597" i="2"/>
  <c r="Y1873" i="2"/>
  <c r="X1742" i="2"/>
  <c r="AD1570" i="2"/>
  <c r="W2080" i="2"/>
  <c r="Y1945" i="2"/>
  <c r="V2174" i="2"/>
  <c r="Y1984" i="2"/>
  <c r="AC1803" i="2"/>
  <c r="X1936" i="2"/>
  <c r="X1774" i="2"/>
  <c r="AC1522" i="2"/>
  <c r="V2049" i="2"/>
  <c r="AC1964" i="2"/>
  <c r="AD1883" i="2"/>
  <c r="Y1659" i="2"/>
  <c r="X2056" i="2"/>
  <c r="V1915" i="2"/>
  <c r="W2241" i="2"/>
  <c r="AD2113" i="2"/>
  <c r="V994" i="2"/>
  <c r="Y1642" i="2"/>
  <c r="AC1581" i="2"/>
  <c r="AD1403" i="2"/>
  <c r="V1731" i="2"/>
  <c r="Y1765" i="2"/>
  <c r="V1761" i="2"/>
  <c r="W1761" i="2"/>
  <c r="AC1715" i="2"/>
  <c r="Y1361" i="2"/>
  <c r="Y1331" i="2"/>
  <c r="X1575" i="2"/>
  <c r="AD1602" i="2"/>
  <c r="Y1687" i="2"/>
  <c r="AD1617" i="2"/>
  <c r="Y706" i="2"/>
  <c r="V745" i="2"/>
  <c r="V1038" i="2"/>
  <c r="AD1177" i="2"/>
  <c r="W1114" i="2"/>
  <c r="V1065" i="2"/>
  <c r="W946" i="2"/>
  <c r="V1055" i="2"/>
  <c r="AD1080" i="2"/>
  <c r="V860" i="2"/>
  <c r="AD1121" i="2"/>
  <c r="AC970" i="2"/>
  <c r="V1140" i="2"/>
  <c r="Y1251" i="2"/>
  <c r="AD1448" i="2"/>
  <c r="AC1398" i="2"/>
  <c r="X989" i="2"/>
  <c r="AC1508" i="2"/>
  <c r="W1456" i="2"/>
  <c r="V1306" i="2"/>
  <c r="W1349" i="2"/>
  <c r="AC1399" i="2"/>
  <c r="V1434" i="2"/>
  <c r="AC1133" i="2"/>
  <c r="AC1434" i="2"/>
  <c r="X1424" i="2"/>
  <c r="V1430" i="2"/>
  <c r="V1281" i="2"/>
  <c r="Y1649" i="2"/>
  <c r="AC1569" i="2"/>
  <c r="X654" i="2"/>
  <c r="W1102" i="2"/>
  <c r="Y1028" i="2"/>
  <c r="AD1157" i="2"/>
  <c r="X1469" i="2"/>
  <c r="X1481" i="2"/>
  <c r="V817" i="2"/>
  <c r="V1468" i="2"/>
  <c r="Y1232" i="2"/>
  <c r="Y1343" i="2"/>
  <c r="Y1443" i="2"/>
  <c r="AD1643" i="2"/>
  <c r="V1677" i="2"/>
  <c r="V1841" i="2"/>
  <c r="W1937" i="2"/>
  <c r="W1711" i="2"/>
  <c r="X1750" i="2"/>
  <c r="X1687" i="2"/>
  <c r="AC1885" i="2"/>
  <c r="W1742" i="2"/>
  <c r="AC1197" i="2"/>
  <c r="X2098" i="2"/>
  <c r="W2048" i="2"/>
  <c r="AD1901" i="2"/>
  <c r="V2142" i="2"/>
  <c r="Y1952" i="2"/>
  <c r="AC1714" i="2"/>
  <c r="Y1896" i="2"/>
  <c r="AC1655" i="2"/>
  <c r="AC2046" i="2"/>
  <c r="V2017" i="2"/>
  <c r="X1931" i="2"/>
  <c r="X1790" i="2"/>
  <c r="V2095" i="2"/>
  <c r="X2024" i="2"/>
  <c r="W1872" i="2"/>
  <c r="AD2208" i="2"/>
  <c r="AC2024" i="2"/>
  <c r="AC1613" i="2"/>
  <c r="X2280" i="2"/>
  <c r="V2197" i="2"/>
  <c r="AC2054" i="2"/>
  <c r="Y2319" i="2"/>
  <c r="V2012" i="2"/>
  <c r="W2267" i="2"/>
  <c r="AC2197" i="2"/>
  <c r="X2133" i="2"/>
  <c r="AD1983" i="2"/>
  <c r="AD2260" i="2"/>
  <c r="V2203" i="2"/>
  <c r="W2091" i="2"/>
  <c r="AD2297" i="2"/>
  <c r="X2391" i="2"/>
  <c r="AD2562" i="2"/>
  <c r="W2734" i="2"/>
  <c r="V2396" i="2"/>
  <c r="Y2567" i="2"/>
  <c r="X2221" i="2"/>
  <c r="AD2464" i="2"/>
  <c r="W2636" i="2"/>
  <c r="AC2144" i="2"/>
  <c r="W2435" i="2"/>
  <c r="X2604" i="2"/>
  <c r="V2050" i="2"/>
  <c r="X2419" i="2"/>
  <c r="AD585" i="2"/>
  <c r="W1002" i="2"/>
  <c r="W1005" i="2"/>
  <c r="AC722" i="2"/>
  <c r="AC1366" i="2"/>
  <c r="X1267" i="2"/>
  <c r="AD1438" i="2"/>
  <c r="AD1692" i="2"/>
  <c r="AD1499" i="2"/>
  <c r="AD1513" i="2"/>
  <c r="Y1554" i="2"/>
  <c r="Y1670" i="2"/>
  <c r="AD1783" i="2"/>
  <c r="V1937" i="2"/>
  <c r="V1671" i="2"/>
  <c r="V1642" i="2"/>
  <c r="X1130" i="2"/>
  <c r="W1656" i="2"/>
  <c r="X1554" i="2"/>
  <c r="W1448" i="2"/>
  <c r="V1747" i="2"/>
  <c r="Y1781" i="2"/>
  <c r="V1777" i="2"/>
  <c r="X1786" i="2"/>
  <c r="X1729" i="2"/>
  <c r="W1470" i="2"/>
  <c r="Y1457" i="2"/>
  <c r="V1612" i="2"/>
  <c r="Y1696" i="2"/>
  <c r="X1707" i="2"/>
  <c r="AD1647" i="2"/>
  <c r="Y835" i="2"/>
  <c r="W801" i="2"/>
  <c r="AC1074" i="2"/>
  <c r="X1214" i="2"/>
  <c r="AD738" i="2"/>
  <c r="AC1105" i="2"/>
  <c r="AC1008" i="2"/>
  <c r="X1084" i="2"/>
  <c r="X1117" i="2"/>
  <c r="AD963" i="2"/>
  <c r="AD1154" i="2"/>
  <c r="W1006" i="2"/>
  <c r="W1158" i="2"/>
  <c r="V1272" i="2"/>
  <c r="AD1464" i="2"/>
  <c r="W867" i="2"/>
  <c r="AC1126" i="2"/>
  <c r="W1529" i="2"/>
  <c r="Y1474" i="2"/>
  <c r="X1327" i="2"/>
  <c r="Y1367" i="2"/>
  <c r="AC1415" i="2"/>
  <c r="AC1454" i="2"/>
  <c r="Y1197" i="2"/>
  <c r="AD1467" i="2"/>
  <c r="Y1464" i="2"/>
  <c r="AC1464" i="2"/>
  <c r="AD1333" i="2"/>
  <c r="Y1665" i="2"/>
  <c r="X1583" i="2"/>
  <c r="AC748" i="2"/>
  <c r="AC999" i="2"/>
  <c r="V1206" i="2"/>
  <c r="W949" i="2"/>
  <c r="Y846" i="2"/>
  <c r="AD1194" i="2"/>
  <c r="W1258" i="2"/>
  <c r="V1551" i="2"/>
  <c r="AD1372" i="2"/>
  <c r="W1421" i="2"/>
  <c r="AD1477" i="2"/>
  <c r="X1498" i="2"/>
  <c r="Y1717" i="2"/>
  <c r="Y1868" i="2"/>
  <c r="Y1518" i="2"/>
  <c r="W1439" i="2"/>
  <c r="AD1777" i="2"/>
  <c r="X1716" i="2"/>
  <c r="V1473" i="2"/>
  <c r="X1808" i="2"/>
  <c r="W1636" i="2"/>
  <c r="AC2116" i="2"/>
  <c r="AC2059" i="2"/>
  <c r="AC1924" i="2"/>
  <c r="AD2155" i="2"/>
  <c r="W1966" i="2"/>
  <c r="W1759" i="2"/>
  <c r="V1911" i="2"/>
  <c r="AD1723" i="2"/>
  <c r="AC2062" i="2"/>
  <c r="AD2030" i="2"/>
  <c r="X1946" i="2"/>
  <c r="W1855" i="2"/>
  <c r="AD2108" i="2"/>
  <c r="V2038" i="2"/>
  <c r="X1897" i="2"/>
  <c r="AC2220" i="2"/>
  <c r="W2061" i="2"/>
  <c r="X1872" i="2"/>
  <c r="V2294" i="2"/>
  <c r="AC2211" i="2"/>
  <c r="AC2094" i="2"/>
  <c r="V1822" i="2"/>
  <c r="Y2070" i="2"/>
  <c r="X2276" i="2"/>
  <c r="AD2209" i="2"/>
  <c r="V2146" i="2"/>
  <c r="X2013" i="2"/>
  <c r="W2272" i="2"/>
  <c r="X2215" i="2"/>
  <c r="W2116" i="2"/>
  <c r="W2309" i="2"/>
  <c r="AD2402" i="2"/>
  <c r="W2574" i="2"/>
  <c r="X2743" i="2"/>
  <c r="Y2407" i="2"/>
  <c r="AC2576" i="2"/>
  <c r="AD2264" i="2"/>
  <c r="W2476" i="2"/>
  <c r="X2645" i="2"/>
  <c r="W2191" i="2"/>
  <c r="X2444" i="2"/>
  <c r="AD2615" i="2"/>
  <c r="AC2133" i="2"/>
  <c r="AD2430" i="2"/>
  <c r="V709" i="2"/>
  <c r="V1155" i="2"/>
  <c r="W1128" i="2"/>
  <c r="AD1041" i="2"/>
  <c r="V1097" i="2"/>
  <c r="X1351" i="2"/>
  <c r="AC1248" i="2"/>
  <c r="X1393" i="2"/>
  <c r="AD1531" i="2"/>
  <c r="V1545" i="2"/>
  <c r="AC1579" i="2"/>
  <c r="W1708" i="2"/>
  <c r="Y1813" i="2"/>
  <c r="AD1489" i="2"/>
  <c r="X1706" i="2"/>
  <c r="V1684" i="2"/>
  <c r="AD1545" i="2"/>
  <c r="AD1217" i="2"/>
  <c r="V1574" i="2"/>
  <c r="V1568" i="2"/>
  <c r="V1509" i="2"/>
  <c r="AC1815" i="2"/>
  <c r="W1795" i="2"/>
  <c r="AC1845" i="2"/>
  <c r="X1802" i="2"/>
  <c r="X1745" i="2"/>
  <c r="AD1527" i="2"/>
  <c r="AC1545" i="2"/>
  <c r="AD1634" i="2"/>
  <c r="Y1709" i="2"/>
  <c r="X1723" i="2"/>
  <c r="AD1672" i="2"/>
  <c r="V984" i="2"/>
  <c r="AC669" i="2"/>
  <c r="Y1113" i="2"/>
  <c r="AC832" i="2"/>
  <c r="X903" i="2"/>
  <c r="AC1150" i="2"/>
  <c r="X1065" i="2"/>
  <c r="X1124" i="2"/>
  <c r="Y1138" i="2"/>
  <c r="W1010" i="2"/>
  <c r="Y1174" i="2"/>
  <c r="Y1034" i="2"/>
  <c r="W1186" i="2"/>
  <c r="X1290" i="2"/>
  <c r="V1483" i="2"/>
  <c r="AD1082" i="2"/>
  <c r="X1202" i="2"/>
  <c r="AD742" i="2"/>
  <c r="V1495" i="2"/>
  <c r="AD1346" i="2"/>
  <c r="AD1385" i="2"/>
  <c r="Y1438" i="2"/>
  <c r="Y1075" i="2"/>
  <c r="W1235" i="2"/>
  <c r="V1493" i="2"/>
  <c r="W1490" i="2"/>
  <c r="V1482" i="2"/>
  <c r="Y1385" i="2"/>
  <c r="W1679" i="2"/>
  <c r="V1597" i="2"/>
  <c r="AD625" i="2"/>
  <c r="AC1152" i="2"/>
  <c r="AC1293" i="2"/>
  <c r="Y1096" i="2"/>
  <c r="V1263" i="2"/>
  <c r="W1303" i="2"/>
  <c r="X1347" i="2"/>
  <c r="AC1619" i="2"/>
  <c r="X1446" i="2"/>
  <c r="V1466" i="2"/>
  <c r="Y1511" i="2"/>
  <c r="V1605" i="2"/>
  <c r="AC1742" i="2"/>
  <c r="W1898" i="2"/>
  <c r="AC1600" i="2"/>
  <c r="Y1544" i="2"/>
  <c r="Y1807" i="2"/>
  <c r="V1746" i="2"/>
  <c r="AD1568" i="2"/>
  <c r="W1869" i="2"/>
  <c r="X1721" i="2"/>
  <c r="AD1540" i="2"/>
  <c r="AC2075" i="2"/>
  <c r="W1943" i="2"/>
  <c r="Y2169" i="2"/>
  <c r="W1982" i="2"/>
  <c r="AD1795" i="2"/>
  <c r="W1928" i="2"/>
  <c r="X1767" i="2"/>
  <c r="AC1486" i="2"/>
  <c r="Y2044" i="2"/>
  <c r="X1962" i="2"/>
  <c r="Y1879" i="2"/>
  <c r="AC1609" i="2"/>
  <c r="V2054" i="2"/>
  <c r="X1912" i="2"/>
  <c r="X2234" i="2"/>
  <c r="Y2109" i="2"/>
  <c r="X1966" i="2"/>
  <c r="AD2307" i="2"/>
  <c r="AC2225" i="2"/>
  <c r="V2122" i="2"/>
  <c r="V1910" i="2"/>
  <c r="Y2101" i="2"/>
  <c r="AD2287" i="2"/>
  <c r="X2219" i="2"/>
  <c r="AC2160" i="2"/>
  <c r="Y2072" i="2"/>
  <c r="Y1662" i="2"/>
  <c r="AD2226" i="2"/>
  <c r="W2137" i="2"/>
  <c r="AC1532" i="2"/>
  <c r="W2414" i="2"/>
  <c r="X2583" i="2"/>
  <c r="AD1903" i="2"/>
  <c r="AC2416" i="2"/>
  <c r="V2588" i="2"/>
  <c r="AD2285" i="2"/>
  <c r="X2485" i="2"/>
  <c r="AD2656" i="2"/>
  <c r="V2222" i="2"/>
  <c r="AD2455" i="2"/>
  <c r="W2627" i="2"/>
  <c r="V2176" i="2"/>
  <c r="W2442" i="2"/>
  <c r="AD785" i="2"/>
  <c r="AC992" i="2"/>
  <c r="AD1229" i="2"/>
  <c r="AD1160" i="2"/>
  <c r="AD1281" i="2"/>
  <c r="V1429" i="2"/>
  <c r="W1338" i="2"/>
  <c r="V1502" i="2"/>
  <c r="V1563" i="2"/>
  <c r="Y1572" i="2"/>
  <c r="X1609" i="2"/>
  <c r="AC1735" i="2"/>
  <c r="AC1838" i="2"/>
  <c r="V1580" i="2"/>
  <c r="W1736" i="2"/>
  <c r="AC1713" i="2"/>
  <c r="AC1616" i="2"/>
  <c r="X1244" i="2"/>
  <c r="V1590" i="2"/>
  <c r="AD1581" i="2"/>
  <c r="V1522" i="2"/>
  <c r="AC1831" i="2"/>
  <c r="AC1806" i="2"/>
  <c r="AC1861" i="2"/>
  <c r="V1816" i="2"/>
  <c r="W1816" i="2"/>
  <c r="Y1566" i="2"/>
  <c r="W1589" i="2"/>
  <c r="Y1654" i="2"/>
  <c r="Y1725" i="2"/>
  <c r="V1737" i="2"/>
  <c r="V1691" i="2"/>
  <c r="X802" i="2"/>
  <c r="W760" i="2"/>
  <c r="V1150" i="2"/>
  <c r="V938" i="2"/>
  <c r="AD806" i="2"/>
  <c r="Y1187" i="2"/>
  <c r="V1113" i="2"/>
  <c r="AD1156" i="2"/>
  <c r="AD1162" i="2"/>
  <c r="W1041" i="2"/>
  <c r="Y1196" i="2"/>
  <c r="W1067" i="2"/>
  <c r="X1207" i="2"/>
  <c r="V923" i="2"/>
  <c r="AC1503" i="2"/>
  <c r="Y1157" i="2"/>
  <c r="V1237" i="2"/>
  <c r="V1083" i="2"/>
  <c r="V935" i="2"/>
  <c r="V1365" i="2"/>
  <c r="X1406" i="2"/>
  <c r="AD1456" i="2"/>
  <c r="AC1161" i="2"/>
  <c r="V1265" i="2"/>
  <c r="AD1509" i="2"/>
  <c r="W1515" i="2"/>
  <c r="AC1504" i="2"/>
  <c r="AD1419" i="2"/>
  <c r="AC1690" i="2"/>
  <c r="V1613" i="2"/>
  <c r="Y586" i="2"/>
  <c r="W963" i="2"/>
  <c r="W975" i="2"/>
  <c r="AD1201" i="2"/>
  <c r="V1346" i="2"/>
  <c r="AC1240" i="2"/>
  <c r="AD1422" i="2"/>
  <c r="AD1676" i="2"/>
  <c r="Y1485" i="2"/>
  <c r="AD1502" i="2"/>
  <c r="AD1542" i="2"/>
  <c r="AD1655" i="2"/>
  <c r="X1772" i="2"/>
  <c r="AC1925" i="2"/>
  <c r="V1657" i="2"/>
  <c r="W1625" i="2"/>
  <c r="AD1146" i="2"/>
  <c r="Y1773" i="2"/>
  <c r="W1635" i="2"/>
  <c r="V1895" i="2"/>
  <c r="Y1808" i="2"/>
  <c r="Y1679" i="2"/>
  <c r="X2089" i="2"/>
  <c r="AC1954" i="2"/>
  <c r="Y2185" i="2"/>
  <c r="AC1993" i="2"/>
  <c r="X1832" i="2"/>
  <c r="W1948" i="2"/>
  <c r="Y1833" i="2"/>
  <c r="AC1707" i="2"/>
  <c r="Y2060" i="2"/>
  <c r="V1976" i="2"/>
  <c r="V1897" i="2"/>
  <c r="V1708" i="2"/>
  <c r="AD2067" i="2"/>
  <c r="X1926" i="2"/>
  <c r="X2250" i="2"/>
  <c r="AC2131" i="2"/>
  <c r="AD2010" i="2"/>
  <c r="AD2323" i="2"/>
  <c r="X2239" i="2"/>
  <c r="Y2142" i="2"/>
  <c r="AC1960" i="2"/>
  <c r="Y2118" i="2"/>
  <c r="V1710" i="2"/>
  <c r="AD2230" i="2"/>
  <c r="AD2175" i="2"/>
  <c r="AC2096" i="2"/>
  <c r="AD1860" i="2"/>
  <c r="W2238" i="2"/>
  <c r="AD2152" i="2"/>
  <c r="Y2013" i="2"/>
  <c r="X2423" i="2"/>
  <c r="AD2594" i="2"/>
  <c r="AD2073" i="2"/>
  <c r="V2428" i="2"/>
  <c r="Y2599" i="2"/>
  <c r="Y2302" i="2"/>
  <c r="AD2496" i="2"/>
  <c r="W2668" i="2"/>
  <c r="V2251" i="2"/>
  <c r="W2467" i="2"/>
  <c r="X2636" i="2"/>
  <c r="V2215" i="2"/>
  <c r="X2451" i="2"/>
  <c r="Y640" i="2"/>
  <c r="X1012" i="2"/>
  <c r="W1305" i="2"/>
  <c r="AC837" i="2"/>
  <c r="AC1373" i="2"/>
  <c r="Y1178" i="2"/>
  <c r="AD1413" i="2"/>
  <c r="Y1569" i="2"/>
  <c r="Y1590" i="2"/>
  <c r="W1602" i="2"/>
  <c r="V1639" i="2"/>
  <c r="V1763" i="2"/>
  <c r="X1868" i="2"/>
  <c r="AC1645" i="2"/>
  <c r="X1761" i="2"/>
  <c r="X1743" i="2"/>
  <c r="AC1661" i="2"/>
  <c r="W1292" i="2"/>
  <c r="V1485" i="2"/>
  <c r="AD1597" i="2"/>
  <c r="AC1537" i="2"/>
  <c r="X1845" i="2"/>
  <c r="AC1822" i="2"/>
  <c r="X1875" i="2"/>
  <c r="AD1829" i="2"/>
  <c r="W1832" i="2"/>
  <c r="Y1611" i="2"/>
  <c r="AC1625" i="2"/>
  <c r="X1725" i="2"/>
  <c r="W1739" i="2"/>
  <c r="AD1750" i="2"/>
  <c r="V1712" i="2"/>
  <c r="V535" i="2"/>
  <c r="X816" i="2"/>
  <c r="W1191" i="2"/>
  <c r="V985" i="2"/>
  <c r="AC770" i="2"/>
  <c r="AC1215" i="2"/>
  <c r="AC1147" i="2"/>
  <c r="W1185" i="2"/>
  <c r="AC1182" i="2"/>
  <c r="AD1062" i="2"/>
  <c r="AC771" i="2"/>
  <c r="X1089" i="2"/>
  <c r="V729" i="2"/>
  <c r="V1079" i="2"/>
  <c r="W1524" i="2"/>
  <c r="X1216" i="2"/>
  <c r="AD1272" i="2"/>
  <c r="X1167" i="2"/>
  <c r="AD1053" i="2"/>
  <c r="AC1385" i="2"/>
  <c r="X1422" i="2"/>
  <c r="X995" i="2"/>
  <c r="W1228" i="2"/>
  <c r="Y1286" i="2"/>
  <c r="W1533" i="2"/>
  <c r="AD1538" i="2"/>
  <c r="W1523" i="2"/>
  <c r="Y1450" i="2"/>
  <c r="AC1706" i="2"/>
  <c r="AD1626" i="2"/>
  <c r="V847" i="2"/>
  <c r="W1116" i="2"/>
  <c r="AC1091" i="2"/>
  <c r="AD1010" i="2"/>
  <c r="W965" i="2"/>
  <c r="AC1332" i="2"/>
  <c r="V1213" i="2"/>
  <c r="AD1356" i="2"/>
  <c r="W1521" i="2"/>
  <c r="AC1534" i="2"/>
  <c r="Y1570" i="2"/>
  <c r="AC1694" i="2"/>
  <c r="V1802" i="2"/>
  <c r="Y1434" i="2"/>
  <c r="X1692" i="2"/>
  <c r="X1668" i="2"/>
  <c r="Y1503" i="2"/>
  <c r="W1803" i="2"/>
  <c r="AD1684" i="2"/>
  <c r="Y1921" i="2"/>
  <c r="V1852" i="2"/>
  <c r="Y1735" i="2"/>
  <c r="V2103" i="2"/>
  <c r="AC1970" i="2"/>
  <c r="W2199" i="2"/>
  <c r="X2007" i="2"/>
  <c r="AC1866" i="2"/>
  <c r="AC1959" i="2"/>
  <c r="AC1862" i="2"/>
  <c r="Y1767" i="2"/>
  <c r="W2074" i="2"/>
  <c r="AD1989" i="2"/>
  <c r="W1920" i="2"/>
  <c r="Y1776" i="2"/>
  <c r="Y2081" i="2"/>
  <c r="Y1944" i="2"/>
  <c r="V2264" i="2"/>
  <c r="Y2156" i="2"/>
  <c r="X2054" i="2"/>
  <c r="Y2337" i="2"/>
  <c r="V2253" i="2"/>
  <c r="AD2159" i="2"/>
  <c r="W1990" i="2"/>
  <c r="AC2132" i="2"/>
  <c r="AC1912" i="2"/>
  <c r="W2242" i="2"/>
  <c r="AC2185" i="2"/>
  <c r="AC2115" i="2"/>
  <c r="V1963" i="2"/>
  <c r="X2247" i="2"/>
  <c r="Y2166" i="2"/>
  <c r="Y2143" i="2"/>
  <c r="AD2434" i="2"/>
  <c r="W2606" i="2"/>
  <c r="AC2166" i="2"/>
  <c r="Y2439" i="2"/>
  <c r="AC2608" i="2"/>
  <c r="X2324" i="2"/>
  <c r="W2508" i="2"/>
  <c r="X2677" i="2"/>
  <c r="AC2276" i="2"/>
  <c r="X2476" i="2"/>
  <c r="AD2647" i="2"/>
  <c r="W2244" i="2"/>
  <c r="AD2462" i="2"/>
  <c r="V896" i="2"/>
  <c r="V833" i="2"/>
  <c r="V1033" i="2"/>
  <c r="X1082" i="2"/>
  <c r="V1449" i="2"/>
  <c r="AC1311" i="2"/>
  <c r="AD1347" i="2"/>
  <c r="X1624" i="2"/>
  <c r="W1620" i="2"/>
  <c r="V1287" i="2"/>
  <c r="W984" i="2"/>
  <c r="AD1792" i="2"/>
  <c r="Y1354" i="2"/>
  <c r="X1689" i="2"/>
  <c r="V1791" i="2"/>
  <c r="V1773" i="2"/>
  <c r="AD1314" i="2"/>
  <c r="AC1507" i="2"/>
  <c r="AC1452" i="2"/>
  <c r="X1552" i="2"/>
  <c r="V1859" i="2"/>
  <c r="X1836" i="2"/>
  <c r="V1889" i="2"/>
  <c r="AD1845" i="2"/>
  <c r="AC1843" i="2"/>
  <c r="Y1638" i="2"/>
  <c r="X1650" i="2"/>
  <c r="V1739" i="2"/>
  <c r="AC1750" i="2"/>
  <c r="AD1766" i="2"/>
  <c r="AD1725" i="2"/>
  <c r="Y731" i="2"/>
  <c r="Y857" i="2"/>
  <c r="AD749" i="2"/>
  <c r="AC1026" i="2"/>
  <c r="X915" i="2"/>
  <c r="W852" i="2"/>
  <c r="X1190" i="2"/>
  <c r="AC1203" i="2"/>
  <c r="AD1203" i="2"/>
  <c r="X1099" i="2"/>
  <c r="X940" i="2"/>
  <c r="V1122" i="2"/>
  <c r="AD941" i="2"/>
  <c r="W1174" i="2"/>
  <c r="W1540" i="2"/>
  <c r="X1253" i="2"/>
  <c r="X1294" i="2"/>
  <c r="X1222" i="2"/>
  <c r="Y1167" i="2"/>
  <c r="W1406" i="2"/>
  <c r="AC1440" i="2"/>
  <c r="X1116" i="2"/>
  <c r="W1255" i="2"/>
  <c r="V1304" i="2"/>
  <c r="X1555" i="2"/>
  <c r="AD1557" i="2"/>
  <c r="Y1546" i="2"/>
  <c r="Y1479" i="2"/>
  <c r="V1208" i="2"/>
  <c r="Y1640" i="2"/>
  <c r="W934" i="2"/>
  <c r="V951" i="2"/>
  <c r="AD1208" i="2"/>
  <c r="W1136" i="2"/>
  <c r="Y1256" i="2"/>
  <c r="Y1408" i="2"/>
  <c r="W1315" i="2"/>
  <c r="W1482" i="2"/>
  <c r="AC1551" i="2"/>
  <c r="V1561" i="2"/>
  <c r="W1600" i="2"/>
  <c r="Y1726" i="2"/>
  <c r="Y1829" i="2"/>
  <c r="Y1550" i="2"/>
  <c r="AD1724" i="2"/>
  <c r="W1704" i="2"/>
  <c r="V1596" i="2"/>
  <c r="AC1830" i="2"/>
  <c r="AC1716" i="2"/>
  <c r="Y1940" i="2"/>
  <c r="Y1881" i="2"/>
  <c r="AC1794" i="2"/>
  <c r="V2119" i="2"/>
  <c r="X1984" i="2"/>
  <c r="AC2210" i="2"/>
  <c r="X2023" i="2"/>
  <c r="W1886" i="2"/>
  <c r="X1973" i="2"/>
  <c r="V1890" i="2"/>
  <c r="V1804" i="2"/>
  <c r="AC2085" i="2"/>
  <c r="AD2005" i="2"/>
  <c r="X1937" i="2"/>
  <c r="V1813" i="2"/>
  <c r="Y2097" i="2"/>
  <c r="W1958" i="2"/>
  <c r="AD2277" i="2"/>
  <c r="AD2174" i="2"/>
  <c r="AD2087" i="2"/>
  <c r="W2351" i="2"/>
  <c r="V2269" i="2"/>
  <c r="W2175" i="2"/>
  <c r="AD2026" i="2"/>
  <c r="AD2145" i="2"/>
  <c r="AC1968" i="2"/>
  <c r="X2251" i="2"/>
  <c r="AD2197" i="2"/>
  <c r="AC2136" i="2"/>
  <c r="AC1992" i="2"/>
  <c r="AD2258" i="2"/>
  <c r="X2181" i="2"/>
  <c r="AC2181" i="2"/>
  <c r="W2446" i="2"/>
  <c r="X2615" i="2"/>
  <c r="AD2205" i="2"/>
  <c r="AC2448" i="2"/>
  <c r="V2620" i="2"/>
  <c r="AC2335" i="2"/>
  <c r="X2517" i="2"/>
  <c r="AD2688" i="2"/>
  <c r="V2299" i="2"/>
  <c r="AD2487" i="2"/>
  <c r="W2659" i="2"/>
  <c r="AC2271" i="2"/>
  <c r="W2474" i="2"/>
  <c r="Y818" i="2"/>
  <c r="Y944" i="2"/>
  <c r="X1148" i="2"/>
  <c r="AD1191" i="2"/>
  <c r="X1210" i="2"/>
  <c r="X1390" i="2"/>
  <c r="AD1495" i="2"/>
  <c r="Y1681" i="2"/>
  <c r="AC1232" i="2"/>
  <c r="W1373" i="2"/>
  <c r="X1338" i="2"/>
  <c r="Y1822" i="2"/>
  <c r="X1525" i="2"/>
  <c r="V1720" i="2"/>
  <c r="AD1820" i="2"/>
  <c r="Y1800" i="2"/>
  <c r="V1333" i="2"/>
  <c r="AC1393" i="2"/>
  <c r="X1472" i="2"/>
  <c r="V1566" i="2"/>
  <c r="Y1902" i="2"/>
  <c r="V1850" i="2"/>
  <c r="AD1918" i="2"/>
  <c r="Y1859" i="2"/>
  <c r="X1857" i="2"/>
  <c r="Y1657" i="2"/>
  <c r="Y1671" i="2"/>
  <c r="AD1752" i="2"/>
  <c r="AC1766" i="2"/>
  <c r="Y1780" i="2"/>
  <c r="X528" i="2"/>
  <c r="AD897" i="2"/>
  <c r="AD891" i="2"/>
  <c r="W901" i="2"/>
  <c r="W1068" i="2"/>
  <c r="W1071" i="2"/>
  <c r="X1000" i="2"/>
  <c r="V1225" i="2"/>
  <c r="AC1220" i="2"/>
  <c r="X1225" i="2"/>
  <c r="AD1124" i="2"/>
  <c r="V983" i="2"/>
  <c r="V1158" i="2"/>
  <c r="AD983" i="2"/>
  <c r="AD1225" i="2"/>
  <c r="Y1035" i="2"/>
  <c r="AD1278" i="2"/>
  <c r="AD1313" i="2"/>
  <c r="AC1253" i="2"/>
  <c r="AD1226" i="2"/>
  <c r="W1422" i="2"/>
  <c r="X973" i="2"/>
  <c r="W1197" i="2"/>
  <c r="Y1280" i="2"/>
  <c r="X1333" i="2"/>
  <c r="AC1573" i="2"/>
  <c r="V1576" i="2"/>
  <c r="V1567" i="2"/>
  <c r="W1496" i="2"/>
  <c r="X1293" i="2"/>
  <c r="Y1656" i="2"/>
  <c r="AD831" i="2"/>
  <c r="AD974" i="2"/>
  <c r="AC1284" i="2"/>
  <c r="AD1223" i="2"/>
  <c r="V1353" i="2"/>
  <c r="W1101" i="2"/>
  <c r="Y1395" i="2"/>
  <c r="Y1553" i="2"/>
  <c r="V1579" i="2"/>
  <c r="AD1590" i="2"/>
  <c r="AC1627" i="2"/>
  <c r="AC1751" i="2"/>
  <c r="W1859" i="2"/>
  <c r="W1629" i="2"/>
  <c r="W1752" i="2"/>
  <c r="W1734" i="2"/>
  <c r="AC1646" i="2"/>
  <c r="Y1368" i="2"/>
  <c r="V1744" i="2"/>
  <c r="AD1958" i="2"/>
  <c r="AC1907" i="2"/>
  <c r="Y1857" i="2"/>
  <c r="AD2132" i="2"/>
  <c r="V1998" i="2"/>
  <c r="AC1576" i="2"/>
  <c r="V2037" i="2"/>
  <c r="Y1905" i="2"/>
  <c r="X1989" i="2"/>
  <c r="AD1905" i="2"/>
  <c r="W1840" i="2"/>
  <c r="AC2101" i="2"/>
  <c r="Y2019" i="2"/>
  <c r="V1951" i="2"/>
  <c r="Y1863" i="2"/>
  <c r="W2111" i="2"/>
  <c r="AC1770" i="2"/>
  <c r="AD2293" i="2"/>
  <c r="X2189" i="2"/>
  <c r="AD2117" i="2"/>
  <c r="Y1448" i="2"/>
  <c r="AD2282" i="2"/>
  <c r="AD2189" i="2"/>
  <c r="Y2055" i="2"/>
  <c r="X2157" i="2"/>
  <c r="Y1997" i="2"/>
  <c r="W1498" i="2"/>
  <c r="Y2207" i="2"/>
  <c r="Y2149" i="2"/>
  <c r="W2022" i="2"/>
  <c r="W2270" i="2"/>
  <c r="V2191" i="2"/>
  <c r="W2213" i="2"/>
  <c r="X2455" i="2"/>
  <c r="AD2626" i="2"/>
  <c r="AD2235" i="2"/>
  <c r="V2460" i="2"/>
  <c r="Y2631" i="2"/>
  <c r="AC2349" i="2"/>
  <c r="AD2528" i="2"/>
  <c r="W2700" i="2"/>
  <c r="V2318" i="2"/>
  <c r="W2499" i="2"/>
  <c r="X2668" i="2"/>
  <c r="W2299" i="2"/>
  <c r="X2483" i="2"/>
  <c r="W713" i="2"/>
  <c r="X1080" i="2"/>
  <c r="AC1227" i="2"/>
  <c r="Y998" i="2"/>
  <c r="AD1321" i="2"/>
  <c r="X994" i="2"/>
  <c r="W1578" i="2"/>
  <c r="AD1315" i="2"/>
  <c r="V1358" i="2"/>
  <c r="Y1452" i="2"/>
  <c r="AD1427" i="2"/>
  <c r="AC1847" i="2"/>
  <c r="AC1614" i="2"/>
  <c r="AD1749" i="2"/>
  <c r="W1848" i="2"/>
  <c r="W1830" i="2"/>
  <c r="X1757" i="2"/>
  <c r="X1356" i="2"/>
  <c r="AC1425" i="2"/>
  <c r="X1486" i="2"/>
  <c r="AD1579" i="2"/>
  <c r="Y1918" i="2"/>
  <c r="W1517" i="2"/>
  <c r="Y1932" i="2"/>
  <c r="W1873" i="2"/>
  <c r="X1873" i="2"/>
  <c r="AD1677" i="2"/>
  <c r="W1757" i="2"/>
  <c r="AD1768" i="2"/>
  <c r="X1780" i="2"/>
  <c r="W1794" i="2"/>
  <c r="W652" i="2"/>
  <c r="Y772" i="2"/>
  <c r="AC930" i="2"/>
  <c r="Y971" i="2"/>
  <c r="Y1102" i="2"/>
  <c r="AC1098" i="2"/>
  <c r="AC1054" i="2"/>
  <c r="Y1252" i="2"/>
  <c r="Y1243" i="2"/>
  <c r="X1241" i="2"/>
  <c r="AC1148" i="2"/>
  <c r="V1026" i="2"/>
  <c r="AC1177" i="2"/>
  <c r="W1023" i="2"/>
  <c r="W1256" i="2"/>
  <c r="V1147" i="2"/>
  <c r="Y1305" i="2"/>
  <c r="Y1339" i="2"/>
  <c r="X1273" i="2"/>
  <c r="AD1250" i="2"/>
  <c r="AD1442" i="2"/>
  <c r="AD1130" i="2"/>
  <c r="AD1244" i="2"/>
  <c r="AC1306" i="2"/>
  <c r="V1352" i="2"/>
  <c r="AC1589" i="2"/>
  <c r="AC1596" i="2"/>
  <c r="V1583" i="2"/>
  <c r="AC1515" i="2"/>
  <c r="Y1386" i="2"/>
  <c r="W1670" i="2"/>
  <c r="AD861" i="2"/>
  <c r="AC1125" i="2"/>
  <c r="X996" i="2"/>
  <c r="V1053" i="2"/>
  <c r="V1433" i="2"/>
  <c r="AC1279" i="2"/>
  <c r="Y1239" i="2"/>
  <c r="AC1610" i="2"/>
  <c r="AD1608" i="2"/>
  <c r="X1235" i="2"/>
  <c r="V1655" i="2"/>
  <c r="X1781" i="2"/>
  <c r="X1003" i="2"/>
  <c r="X1677" i="2"/>
  <c r="AC1779" i="2"/>
  <c r="AC1761" i="2"/>
  <c r="W1687" i="2"/>
  <c r="AD1553" i="2"/>
  <c r="V1760" i="2"/>
  <c r="X1979" i="2"/>
  <c r="X1924" i="2"/>
  <c r="AD1885" i="2"/>
  <c r="Y2146" i="2"/>
  <c r="V2014" i="2"/>
  <c r="W1669" i="2"/>
  <c r="AD2050" i="2"/>
  <c r="AD1927" i="2"/>
  <c r="V2003" i="2"/>
  <c r="AD1919" i="2"/>
  <c r="V1867" i="2"/>
  <c r="V1555" i="2"/>
  <c r="W2033" i="2"/>
  <c r="V1967" i="2"/>
  <c r="AC1887" i="2"/>
  <c r="AC2122" i="2"/>
  <c r="W1949" i="2"/>
  <c r="Y2307" i="2"/>
  <c r="AC2201" i="2"/>
  <c r="AD2141" i="2"/>
  <c r="W1851" i="2"/>
  <c r="Y2296" i="2"/>
  <c r="Y2204" i="2"/>
  <c r="AD2088" i="2"/>
  <c r="W2168" i="2"/>
  <c r="V2027" i="2"/>
  <c r="X1792" i="2"/>
  <c r="Y2219" i="2"/>
  <c r="AD2160" i="2"/>
  <c r="AD2058" i="2"/>
  <c r="X2279" i="2"/>
  <c r="W2203" i="2"/>
  <c r="AC2242" i="2"/>
  <c r="AD2466" i="2"/>
  <c r="W2638" i="2"/>
  <c r="Y2270" i="2"/>
  <c r="Y2471" i="2"/>
  <c r="AC2640" i="2"/>
  <c r="X2368" i="2"/>
  <c r="W2540" i="2"/>
  <c r="X2709" i="2"/>
  <c r="AD2332" i="2"/>
  <c r="X2508" i="2"/>
  <c r="AD2679" i="2"/>
  <c r="V2315" i="2"/>
  <c r="AD2494" i="2"/>
  <c r="AD907" i="2"/>
  <c r="AC879" i="2"/>
  <c r="Y962" i="2"/>
  <c r="X1126" i="2"/>
  <c r="W1401" i="2"/>
  <c r="W1280" i="2"/>
  <c r="AC1653" i="2"/>
  <c r="AD1473" i="2"/>
  <c r="Y1455" i="2"/>
  <c r="X1494" i="2"/>
  <c r="W1475" i="2"/>
  <c r="X1877" i="2"/>
  <c r="AD1673" i="2"/>
  <c r="W1777" i="2"/>
  <c r="AC1875" i="2"/>
  <c r="AC1857" i="2"/>
  <c r="AD1374" i="2"/>
  <c r="V1529" i="2"/>
  <c r="X1500" i="2"/>
  <c r="V1275" i="2"/>
  <c r="W1932" i="2"/>
  <c r="X1557" i="2"/>
  <c r="AC1354" i="2"/>
  <c r="V1331" i="2"/>
  <c r="V1887" i="2"/>
  <c r="AD1698" i="2"/>
  <c r="W1773" i="2"/>
  <c r="Y1782" i="2"/>
  <c r="V1794" i="2"/>
  <c r="W1810" i="2"/>
  <c r="W333" i="2"/>
  <c r="X792" i="2"/>
  <c r="V661" i="2"/>
  <c r="AD1006" i="2"/>
  <c r="X1141" i="2"/>
  <c r="X1128" i="2"/>
  <c r="Y1098" i="2"/>
  <c r="V1273" i="2"/>
  <c r="AD1261" i="2"/>
  <c r="AC1259" i="2"/>
  <c r="X1174" i="2"/>
  <c r="AC1052" i="2"/>
  <c r="W1194" i="2"/>
  <c r="W1064" i="2"/>
  <c r="Y1278" i="2"/>
  <c r="Y1215" i="2"/>
  <c r="X1329" i="2"/>
  <c r="AD1357" i="2"/>
  <c r="Y1294" i="2"/>
  <c r="X1279" i="2"/>
  <c r="AC887" i="2"/>
  <c r="W1196" i="2"/>
  <c r="V1274" i="2"/>
  <c r="AD1322" i="2"/>
  <c r="X1370" i="2"/>
  <c r="Y1612" i="2"/>
  <c r="W1617" i="2"/>
  <c r="X1601" i="2"/>
  <c r="Y1536" i="2"/>
  <c r="AC1420" i="2"/>
  <c r="V1173" i="2"/>
  <c r="V770" i="2"/>
  <c r="V844" i="2"/>
  <c r="W1121" i="2"/>
  <c r="Y1169" i="2"/>
  <c r="Y1148" i="2"/>
  <c r="AD1369" i="2"/>
  <c r="W1473" i="2"/>
  <c r="AD1667" i="2"/>
  <c r="V1050" i="2"/>
  <c r="X1344" i="2"/>
  <c r="V1299" i="2"/>
  <c r="V1811" i="2"/>
  <c r="AC1489" i="2"/>
  <c r="AC1708" i="2"/>
  <c r="X1809" i="2"/>
  <c r="V1789" i="2"/>
  <c r="Y1718" i="2"/>
  <c r="AC1630" i="2"/>
  <c r="AC1780" i="2"/>
  <c r="AC1997" i="2"/>
  <c r="Y1947" i="2"/>
  <c r="W1913" i="2"/>
  <c r="Y2162" i="2"/>
  <c r="AD2027" i="2"/>
  <c r="AD1721" i="2"/>
  <c r="AD2066" i="2"/>
  <c r="Y1943" i="2"/>
  <c r="AD2016" i="2"/>
  <c r="Y1936" i="2"/>
  <c r="X1890" i="2"/>
  <c r="W1659" i="2"/>
  <c r="W2049" i="2"/>
  <c r="AD1980" i="2"/>
  <c r="Y1903" i="2"/>
  <c r="AC2138" i="2"/>
  <c r="AC2016" i="2"/>
  <c r="W2321" i="2"/>
  <c r="Y2218" i="2"/>
  <c r="W2162" i="2"/>
  <c r="Y1959" i="2"/>
  <c r="Y2312" i="2"/>
  <c r="W2221" i="2"/>
  <c r="V2115" i="2"/>
  <c r="X2180" i="2"/>
  <c r="AC2056" i="2"/>
  <c r="AC1897" i="2"/>
  <c r="AC2228" i="2"/>
  <c r="V2171" i="2"/>
  <c r="W2085" i="2"/>
  <c r="AD2290" i="2"/>
  <c r="V2213" i="2"/>
  <c r="AD2280" i="2"/>
  <c r="W2478" i="2"/>
  <c r="X2647" i="2"/>
  <c r="W2290" i="2"/>
  <c r="AC2480" i="2"/>
  <c r="V2652" i="2"/>
  <c r="W2380" i="2"/>
  <c r="X2549" i="2"/>
  <c r="AD2720" i="2"/>
  <c r="V2347" i="2"/>
  <c r="AD2519" i="2"/>
  <c r="W2691" i="2"/>
  <c r="X2327" i="2"/>
  <c r="W2506" i="2"/>
  <c r="V821" i="2"/>
  <c r="AC985" i="2"/>
  <c r="X1106" i="2"/>
  <c r="Y1219" i="2"/>
  <c r="X1474" i="2"/>
  <c r="AC1367" i="2"/>
  <c r="W1304" i="2"/>
  <c r="X1544" i="2"/>
  <c r="X1491" i="2"/>
  <c r="V1527" i="2"/>
  <c r="V1393" i="2"/>
  <c r="Y1558" i="2"/>
  <c r="AC1547" i="2"/>
  <c r="AC1466" i="2"/>
  <c r="V1323" i="2"/>
  <c r="V1610" i="2"/>
  <c r="AC1478" i="2"/>
  <c r="AC1469" i="2"/>
  <c r="AD1900" i="2"/>
  <c r="X1711" i="2"/>
  <c r="AC1784" i="2"/>
  <c r="W1796" i="2"/>
  <c r="V1810" i="2"/>
  <c r="AC1821" i="2"/>
  <c r="AD707" i="2"/>
  <c r="V946" i="2"/>
  <c r="Y756" i="2"/>
  <c r="X1047" i="2"/>
  <c r="V980" i="2"/>
  <c r="Y583" i="2"/>
  <c r="AC1144" i="2"/>
  <c r="X1291" i="2"/>
  <c r="AD1277" i="2"/>
  <c r="V859" i="2"/>
  <c r="Y1201" i="2"/>
  <c r="W1089" i="2"/>
  <c r="W1219" i="2"/>
  <c r="AD1089" i="2"/>
  <c r="V1302" i="2"/>
  <c r="X1256" i="2"/>
  <c r="AD1350" i="2"/>
  <c r="AD1373" i="2"/>
  <c r="Y1324" i="2"/>
  <c r="X1297" i="2"/>
  <c r="AD1071" i="2"/>
  <c r="Y1244" i="2"/>
  <c r="W1295" i="2"/>
  <c r="Y1340" i="2"/>
  <c r="W1393" i="2"/>
  <c r="AD1630" i="2"/>
  <c r="W1633" i="2"/>
  <c r="X1617" i="2"/>
  <c r="W1551" i="2"/>
  <c r="V1446" i="2"/>
  <c r="AC1295" i="2"/>
  <c r="AD566" i="2"/>
  <c r="W1055" i="2"/>
  <c r="X1211" i="2"/>
  <c r="Y951" i="2"/>
  <c r="AD1299" i="2"/>
  <c r="AD1449" i="2"/>
  <c r="AC1557" i="2"/>
  <c r="V1229" i="2"/>
  <c r="Y1328" i="2"/>
  <c r="Y1427" i="2"/>
  <c r="V1389" i="2"/>
  <c r="Y1838" i="2"/>
  <c r="AD1593" i="2"/>
  <c r="X1738" i="2"/>
  <c r="AD1836" i="2"/>
  <c r="AD1818" i="2"/>
  <c r="W1748" i="2"/>
  <c r="X1678" i="2"/>
  <c r="W1801" i="2"/>
  <c r="AC2013" i="2"/>
  <c r="V1968" i="2"/>
  <c r="V1933" i="2"/>
  <c r="W1464" i="2"/>
  <c r="Y2041" i="2"/>
  <c r="V1766" i="2"/>
  <c r="Y2080" i="2"/>
  <c r="AC1475" i="2"/>
  <c r="AD2032" i="2"/>
  <c r="X1948" i="2"/>
  <c r="AC1908" i="2"/>
  <c r="AD1731" i="2"/>
  <c r="AC2060" i="2"/>
  <c r="Y1994" i="2"/>
  <c r="W1923" i="2"/>
  <c r="X2152" i="2"/>
  <c r="W2053" i="2"/>
  <c r="W2337" i="2"/>
  <c r="W2232" i="2"/>
  <c r="X2177" i="2"/>
  <c r="AC2032" i="2"/>
  <c r="W2326" i="2"/>
  <c r="AC2232" i="2"/>
  <c r="W2129" i="2"/>
  <c r="W2190" i="2"/>
  <c r="AD2089" i="2"/>
  <c r="AD1953" i="2"/>
  <c r="V2240" i="2"/>
  <c r="X2183" i="2"/>
  <c r="X2108" i="2"/>
  <c r="W2302" i="2"/>
  <c r="X2222" i="2"/>
  <c r="Y2310" i="2"/>
  <c r="X2487" i="2"/>
  <c r="AD2658" i="2"/>
  <c r="X2306" i="2"/>
  <c r="V2492" i="2"/>
  <c r="Y2663" i="2"/>
  <c r="X2389" i="2"/>
  <c r="AD2560" i="2"/>
  <c r="W2732" i="2"/>
  <c r="X2358" i="2"/>
  <c r="W2531" i="2"/>
  <c r="X2700" i="2"/>
  <c r="X2341" i="2"/>
  <c r="X2515" i="2"/>
  <c r="W968" i="2"/>
  <c r="W1162" i="2"/>
  <c r="V1018" i="2"/>
  <c r="AC1292" i="2"/>
  <c r="V1008" i="2"/>
  <c r="V1443" i="2"/>
  <c r="W1493" i="2"/>
  <c r="AC1601" i="2"/>
  <c r="AC1526" i="2"/>
  <c r="AC1556" i="2"/>
  <c r="V1543" i="2"/>
  <c r="Y1934" i="2"/>
  <c r="W1738" i="2"/>
  <c r="X1834" i="2"/>
  <c r="X1492" i="2"/>
  <c r="V999" i="2"/>
  <c r="Y1574" i="2"/>
  <c r="X1577" i="2"/>
  <c r="V1541" i="2"/>
  <c r="W1478" i="2"/>
  <c r="W1637" i="2"/>
  <c r="W1526" i="2"/>
  <c r="Y1543" i="2"/>
  <c r="V1390" i="2"/>
  <c r="V1725" i="2"/>
  <c r="X1798" i="2"/>
  <c r="W1812" i="2"/>
  <c r="AD1823" i="2"/>
  <c r="X1835" i="2"/>
  <c r="Y648" i="2"/>
  <c r="V841" i="2"/>
  <c r="W809" i="2"/>
  <c r="W1086" i="2"/>
  <c r="V617" i="2"/>
  <c r="W844" i="2"/>
  <c r="X1176" i="2"/>
  <c r="AC1309" i="2"/>
  <c r="X1298" i="2"/>
  <c r="V956" i="2"/>
  <c r="AD1218" i="2"/>
  <c r="AD1125" i="2"/>
  <c r="AC809" i="2"/>
  <c r="W1115" i="2"/>
  <c r="AC1331" i="2"/>
  <c r="AC1278" i="2"/>
  <c r="V1369" i="2"/>
  <c r="X1394" i="2"/>
  <c r="W1344" i="2"/>
  <c r="V1322" i="2"/>
  <c r="AD1169" i="2"/>
  <c r="V1271" i="2"/>
  <c r="Y1317" i="2"/>
  <c r="V1361" i="2"/>
  <c r="W1409" i="2"/>
  <c r="V1649" i="2"/>
  <c r="AD1653" i="2"/>
  <c r="V1631" i="2"/>
  <c r="AC1562" i="2"/>
  <c r="V1471" i="2"/>
  <c r="V1364" i="2"/>
  <c r="W871" i="2"/>
  <c r="Y742" i="2"/>
  <c r="AC880" i="2"/>
  <c r="Y1093" i="2"/>
  <c r="AC1380" i="2"/>
  <c r="W1251" i="2"/>
  <c r="V1633" i="2"/>
  <c r="V1455" i="2"/>
  <c r="V1432" i="2"/>
  <c r="X1480" i="2"/>
  <c r="Y1463" i="2"/>
  <c r="W1868" i="2"/>
  <c r="AD1656" i="2"/>
  <c r="AD1765" i="2"/>
  <c r="Y1866" i="2"/>
  <c r="Y1848" i="2"/>
  <c r="X1773" i="2"/>
  <c r="Y1716" i="2"/>
  <c r="Y1819" i="2"/>
  <c r="Y2036" i="2"/>
  <c r="X1986" i="2"/>
  <c r="W1952" i="2"/>
  <c r="AC1666" i="2"/>
  <c r="Y2057" i="2"/>
  <c r="Y1831" i="2"/>
  <c r="W2094" i="2"/>
  <c r="Y1655" i="2"/>
  <c r="Y2046" i="2"/>
  <c r="V1962" i="2"/>
  <c r="Y1928" i="2"/>
  <c r="X1768" i="2"/>
  <c r="X2074" i="2"/>
  <c r="Y2010" i="2"/>
  <c r="AD1939" i="2"/>
  <c r="X1448" i="2"/>
  <c r="AD2104" i="2"/>
  <c r="AC2348" i="2"/>
  <c r="AC2243" i="2"/>
  <c r="X2194" i="2"/>
  <c r="W2069" i="2"/>
  <c r="AC2337" i="2"/>
  <c r="AC2248" i="2"/>
  <c r="AC2145" i="2"/>
  <c r="X2202" i="2"/>
  <c r="X2115" i="2"/>
  <c r="AC1983" i="2"/>
  <c r="Y2251" i="2"/>
  <c r="V2193" i="2"/>
  <c r="V2127" i="2"/>
  <c r="V1562" i="2"/>
  <c r="AD2233" i="2"/>
  <c r="V2324" i="2"/>
  <c r="AD2498" i="2"/>
  <c r="W2670" i="2"/>
  <c r="W2324" i="2"/>
  <c r="Y2503" i="2"/>
  <c r="AC2672" i="2"/>
  <c r="AD2400" i="2"/>
  <c r="W2572" i="2"/>
  <c r="X2741" i="2"/>
  <c r="Y2368" i="2"/>
  <c r="X2540" i="2"/>
  <c r="AD2711" i="2"/>
  <c r="X2355" i="2"/>
  <c r="X1090" i="2"/>
  <c r="X1521" i="2"/>
  <c r="V1591" i="2"/>
  <c r="V1578" i="2"/>
  <c r="W1525" i="2"/>
  <c r="W1689" i="2"/>
  <c r="V1573" i="2"/>
  <c r="W1580" i="2"/>
  <c r="V1481" i="2"/>
  <c r="W1798" i="2"/>
  <c r="X1814" i="2"/>
  <c r="AC1823" i="2"/>
  <c r="Y1837" i="2"/>
  <c r="W1252" i="2"/>
  <c r="V588" i="2"/>
  <c r="X651" i="2"/>
  <c r="W846" i="2"/>
  <c r="AD1122" i="2"/>
  <c r="AC864" i="2"/>
  <c r="X926" i="2"/>
  <c r="X1213" i="2"/>
  <c r="Y1332" i="2"/>
  <c r="V693" i="2"/>
  <c r="V1001" i="2"/>
  <c r="X930" i="2"/>
  <c r="V1146" i="2"/>
  <c r="X951" i="2"/>
  <c r="X1143" i="2"/>
  <c r="AD1352" i="2"/>
  <c r="W1302" i="2"/>
  <c r="AC1389" i="2"/>
  <c r="AC1412" i="2"/>
  <c r="W1360" i="2"/>
  <c r="W1042" i="2"/>
  <c r="Y1223" i="2"/>
  <c r="AD1297" i="2"/>
  <c r="X1340" i="2"/>
  <c r="X1379" i="2"/>
  <c r="W1016" i="2"/>
  <c r="AC1669" i="2"/>
  <c r="V1672" i="2"/>
  <c r="AD1644" i="2"/>
  <c r="AC1578" i="2"/>
  <c r="AC1493" i="2"/>
  <c r="AC1400" i="2"/>
  <c r="V774" i="2"/>
  <c r="V874" i="2"/>
  <c r="AD1073" i="2"/>
  <c r="AC1199" i="2"/>
  <c r="V1456" i="2"/>
  <c r="V1347" i="2"/>
  <c r="Y1206" i="2"/>
  <c r="X1531" i="2"/>
  <c r="V1480" i="2"/>
  <c r="Y1516" i="2"/>
  <c r="Y1500" i="2"/>
  <c r="AC1895" i="2"/>
  <c r="Y1695" i="2"/>
  <c r="Y1795" i="2"/>
  <c r="W1896" i="2"/>
  <c r="W1391" i="2"/>
  <c r="V1803" i="2"/>
  <c r="W1746" i="2"/>
  <c r="V1840" i="2"/>
  <c r="AD2054" i="2"/>
  <c r="X2002" i="2"/>
  <c r="AD1972" i="2"/>
  <c r="AC1728" i="2"/>
  <c r="W2071" i="2"/>
  <c r="W1862" i="2"/>
  <c r="W2110" i="2"/>
  <c r="AD1714" i="2"/>
  <c r="W2060" i="2"/>
  <c r="V1978" i="2"/>
  <c r="W1946" i="2"/>
  <c r="AD1812" i="2"/>
  <c r="X2090" i="2"/>
  <c r="W2024" i="2"/>
  <c r="Y1953" i="2"/>
  <c r="X1662" i="2"/>
  <c r="AC2124" i="2"/>
  <c r="X2362" i="2"/>
  <c r="AC2259" i="2"/>
  <c r="AC2206" i="2"/>
  <c r="V2106" i="2"/>
  <c r="AC2353" i="2"/>
  <c r="X2262" i="2"/>
  <c r="W2157" i="2"/>
  <c r="V2212" i="2"/>
  <c r="AC2129" i="2"/>
  <c r="W2013" i="2"/>
  <c r="AC2260" i="2"/>
  <c r="W2205" i="2"/>
  <c r="AC2143" i="2"/>
  <c r="Y1799" i="2"/>
  <c r="W2245" i="2"/>
  <c r="V2335" i="2"/>
  <c r="W2510" i="2"/>
  <c r="X2679" i="2"/>
  <c r="W2338" i="2"/>
  <c r="AC2512" i="2"/>
  <c r="V2684" i="2"/>
  <c r="W2412" i="2"/>
  <c r="X2581" i="2"/>
  <c r="AD2752" i="2"/>
  <c r="X2380" i="2"/>
  <c r="AD2551" i="2"/>
  <c r="W2723" i="2"/>
  <c r="W2366" i="2"/>
  <c r="AD1662" i="2"/>
  <c r="X1556" i="2"/>
  <c r="V1607" i="2"/>
  <c r="AD1666" i="2"/>
  <c r="V1689" i="2"/>
  <c r="V1706" i="2"/>
  <c r="Y1615" i="2"/>
  <c r="AD1645" i="2"/>
  <c r="AC1527" i="2"/>
  <c r="AC1809" i="2"/>
  <c r="V1828" i="2"/>
  <c r="X1837" i="2"/>
  <c r="AC1301" i="2"/>
  <c r="Y1423" i="2"/>
  <c r="W371" i="2"/>
  <c r="AC836" i="2"/>
  <c r="AC605" i="2"/>
  <c r="V1024" i="2"/>
  <c r="AD960" i="2"/>
  <c r="W967" i="2"/>
  <c r="W1243" i="2"/>
  <c r="V799" i="2"/>
  <c r="AD926" i="2"/>
  <c r="X1044" i="2"/>
  <c r="V988" i="2"/>
  <c r="AC1174" i="2"/>
  <c r="X1015" i="2"/>
  <c r="AC1169" i="2"/>
  <c r="AD1368" i="2"/>
  <c r="AC1326" i="2"/>
  <c r="AC1405" i="2"/>
  <c r="W1433" i="2"/>
  <c r="AD1380" i="2"/>
  <c r="Y1168" i="2"/>
  <c r="Y1247" i="2"/>
  <c r="V1325" i="2"/>
  <c r="AC1358" i="2"/>
  <c r="X1395" i="2"/>
  <c r="W1144" i="2"/>
  <c r="AC1685" i="2"/>
  <c r="X1690" i="2"/>
  <c r="AD1660" i="2"/>
  <c r="X1592" i="2"/>
  <c r="X1510" i="2"/>
  <c r="AC1436" i="2"/>
  <c r="W900" i="2"/>
  <c r="V1127" i="2"/>
  <c r="Y981" i="2"/>
  <c r="X1274" i="2"/>
  <c r="Y1531" i="2"/>
  <c r="AD1424" i="2"/>
  <c r="X1473" i="2"/>
  <c r="AC1585" i="2"/>
  <c r="AC1513" i="2"/>
  <c r="Y1547" i="2"/>
  <c r="Y1532" i="2"/>
  <c r="V1923" i="2"/>
  <c r="AD1726" i="2"/>
  <c r="W1825" i="2"/>
  <c r="V1439" i="2"/>
  <c r="AC1566" i="2"/>
  <c r="AD1832" i="2"/>
  <c r="X1771" i="2"/>
  <c r="V1856" i="2"/>
  <c r="V2073" i="2"/>
  <c r="W2025" i="2"/>
  <c r="V1991" i="2"/>
  <c r="W1765" i="2"/>
  <c r="AC2082" i="2"/>
  <c r="V1886" i="2"/>
  <c r="AC2121" i="2"/>
  <c r="X1752" i="2"/>
  <c r="W2076" i="2"/>
  <c r="AD1991" i="2"/>
  <c r="AC1957" i="2"/>
  <c r="AD1849" i="2"/>
  <c r="V2104" i="2"/>
  <c r="AC2035" i="2"/>
  <c r="Y1969" i="2"/>
  <c r="V1726" i="2"/>
  <c r="X2141" i="2"/>
  <c r="AC1592" i="2"/>
  <c r="X2273" i="2"/>
  <c r="W2223" i="2"/>
  <c r="AD2138" i="2"/>
  <c r="W1700" i="2"/>
  <c r="V2276" i="2"/>
  <c r="AD1748" i="2"/>
  <c r="AD2223" i="2"/>
  <c r="W2149" i="2"/>
  <c r="AD2049" i="2"/>
  <c r="V2272" i="2"/>
  <c r="X2217" i="2"/>
  <c r="X2158" i="2"/>
  <c r="W1901" i="2"/>
  <c r="X2254" i="2"/>
  <c r="W2346" i="2"/>
  <c r="X2519" i="2"/>
  <c r="AD2690" i="2"/>
  <c r="W2352" i="2"/>
  <c r="V2524" i="2"/>
  <c r="X1956" i="2"/>
  <c r="X2421" i="2"/>
  <c r="AD2592" i="2"/>
  <c r="W2764" i="2"/>
  <c r="AD2391" i="2"/>
  <c r="W2563" i="2"/>
  <c r="X2732" i="2"/>
  <c r="W2378" i="2"/>
  <c r="X2547" i="2"/>
  <c r="AD984" i="2"/>
  <c r="Y1309" i="2"/>
  <c r="AC1070" i="2"/>
  <c r="W1412" i="2"/>
  <c r="W1424" i="2"/>
  <c r="V1402" i="2"/>
  <c r="V1341" i="2"/>
  <c r="Y1482" i="2"/>
  <c r="W1272" i="2"/>
  <c r="V1374" i="2"/>
  <c r="AD1627" i="2"/>
  <c r="X1645" i="2"/>
  <c r="AD1822" i="2"/>
  <c r="W1921" i="2"/>
  <c r="AD1686" i="2"/>
  <c r="V1732" i="2"/>
  <c r="AD1668" i="2"/>
  <c r="X1867" i="2"/>
  <c r="AD1702" i="2"/>
  <c r="V2137" i="2"/>
  <c r="AD2526" i="2"/>
  <c r="AD1658" i="2"/>
  <c r="AD1861" i="2"/>
  <c r="AC1607" i="2"/>
  <c r="X1746" i="2"/>
  <c r="V2041" i="2"/>
  <c r="X2066" i="2"/>
  <c r="AC2107" i="2"/>
  <c r="X2016" i="2"/>
  <c r="W1838" i="2"/>
  <c r="W2142" i="2"/>
  <c r="Y1950" i="2"/>
  <c r="Y1908" i="2"/>
  <c r="Y1914" i="2"/>
  <c r="X1854" i="2"/>
  <c r="Y1761" i="2"/>
  <c r="AD1827" i="2"/>
  <c r="W2143" i="2"/>
  <c r="V2128" i="2"/>
  <c r="Y1958" i="2"/>
  <c r="AD1891" i="2"/>
  <c r="X2296" i="2"/>
  <c r="Y2216" i="2"/>
  <c r="X2100" i="2"/>
  <c r="AD1851" i="2"/>
  <c r="W2077" i="2"/>
  <c r="AC2278" i="2"/>
  <c r="W2212" i="2"/>
  <c r="X2149" i="2"/>
  <c r="X2020" i="2"/>
  <c r="Y2274" i="2"/>
  <c r="AC2217" i="2"/>
  <c r="V2120" i="2"/>
  <c r="Y2311" i="2"/>
  <c r="V2405" i="2"/>
  <c r="Y2576" i="2"/>
  <c r="AC2745" i="2"/>
  <c r="AD2409" i="2"/>
  <c r="W2581" i="2"/>
  <c r="AC2270" i="2"/>
  <c r="Y2478" i="2"/>
  <c r="AC2647" i="2"/>
  <c r="AC2198" i="2"/>
  <c r="AC2446" i="2"/>
  <c r="V2618" i="2"/>
  <c r="AD2146" i="2"/>
  <c r="X717" i="2"/>
  <c r="AD684" i="2"/>
  <c r="AD1334" i="2"/>
  <c r="W1155" i="2"/>
  <c r="AD1310" i="2"/>
  <c r="W1057" i="2"/>
  <c r="AC1381" i="2"/>
  <c r="X1649" i="2"/>
  <c r="AC1468" i="2"/>
  <c r="AD1488" i="2"/>
  <c r="Y1524" i="2"/>
  <c r="AC1632" i="2"/>
  <c r="AC1758" i="2"/>
  <c r="AC1909" i="2"/>
  <c r="Y1629" i="2"/>
  <c r="V1589" i="2"/>
  <c r="W1821" i="2"/>
  <c r="AD1759" i="2"/>
  <c r="AC1608" i="2"/>
  <c r="X1885" i="2"/>
  <c r="V1750" i="2"/>
  <c r="X1618" i="2"/>
  <c r="Y2082" i="2"/>
  <c r="V1950" i="2"/>
  <c r="X2176" i="2"/>
  <c r="AD1986" i="2"/>
  <c r="AC1817" i="2"/>
  <c r="AC891" i="2"/>
  <c r="V1276" i="2"/>
  <c r="W1318" i="2"/>
  <c r="V1572" i="2"/>
  <c r="X1741" i="2"/>
  <c r="W1961" i="2"/>
  <c r="X1751" i="2"/>
  <c r="AD2080" i="2"/>
  <c r="AD1966" i="2"/>
  <c r="W1555" i="2"/>
  <c r="V1974" i="2"/>
  <c r="AC2150" i="2"/>
  <c r="Y2282" i="2"/>
  <c r="W2145" i="2"/>
  <c r="AC2280" i="2"/>
  <c r="X2228" i="2"/>
  <c r="AD2063" i="2"/>
  <c r="W2224" i="2"/>
  <c r="V1956" i="2"/>
  <c r="V2352" i="2"/>
  <c r="X2695" i="2"/>
  <c r="AC2528" i="2"/>
  <c r="W2428" i="2"/>
  <c r="AD2768" i="2"/>
  <c r="AD2567" i="2"/>
  <c r="AD2382" i="2"/>
  <c r="W2602" i="2"/>
  <c r="X2318" i="2"/>
  <c r="AD2215" i="2"/>
  <c r="AC2451" i="2"/>
  <c r="V2623" i="2"/>
  <c r="AC2394" i="2"/>
  <c r="V2566" i="2"/>
  <c r="W2339" i="2"/>
  <c r="V2509" i="2"/>
  <c r="W2201" i="2"/>
  <c r="X2454" i="2"/>
  <c r="AD2625" i="2"/>
  <c r="AD2376" i="2"/>
  <c r="W2548" i="2"/>
  <c r="W1727" i="2"/>
  <c r="W2411" i="2"/>
  <c r="Y1067" i="2"/>
  <c r="Y1425" i="2"/>
  <c r="AC1863" i="2"/>
  <c r="AC1841" i="2"/>
  <c r="AC2029" i="2"/>
  <c r="AC2050" i="2"/>
  <c r="V1971" i="2"/>
  <c r="V1797" i="2"/>
  <c r="W2001" i="2"/>
  <c r="V1806" i="2"/>
  <c r="AC1953" i="2"/>
  <c r="Y2167" i="2"/>
  <c r="AC2346" i="2"/>
  <c r="AD2172" i="2"/>
  <c r="AD2142" i="2"/>
  <c r="V2249" i="2"/>
  <c r="W2538" i="2"/>
  <c r="AD1371" i="2"/>
  <c r="Y1891" i="2"/>
  <c r="AC1782" i="2"/>
  <c r="W1769" i="2"/>
  <c r="V2057" i="2"/>
  <c r="AC2084" i="2"/>
  <c r="X2121" i="2"/>
  <c r="V2030" i="2"/>
  <c r="V1870" i="2"/>
  <c r="AC1577" i="2"/>
  <c r="W1964" i="2"/>
  <c r="W1925" i="2"/>
  <c r="W1931" i="2"/>
  <c r="X1879" i="2"/>
  <c r="W1906" i="2"/>
  <c r="AD1867" i="2"/>
  <c r="AC2154" i="2"/>
  <c r="AC2147" i="2"/>
  <c r="V1995" i="2"/>
  <c r="W1974" i="2"/>
  <c r="X2312" i="2"/>
  <c r="W2230" i="2"/>
  <c r="X2125" i="2"/>
  <c r="Y1926" i="2"/>
  <c r="AD2106" i="2"/>
  <c r="V2290" i="2"/>
  <c r="AC2221" i="2"/>
  <c r="X2163" i="2"/>
  <c r="X2078" i="2"/>
  <c r="X1719" i="2"/>
  <c r="V2229" i="2"/>
  <c r="AC2140" i="2"/>
  <c r="AC1792" i="2"/>
  <c r="Y2416" i="2"/>
  <c r="AC2585" i="2"/>
  <c r="W1956" i="2"/>
  <c r="W2421" i="2"/>
  <c r="X2590" i="2"/>
  <c r="X2290" i="2"/>
  <c r="AC2487" i="2"/>
  <c r="V2659" i="2"/>
  <c r="X2229" i="2"/>
  <c r="V2458" i="2"/>
  <c r="Y2629" i="2"/>
  <c r="X2191" i="2"/>
  <c r="AD869" i="2"/>
  <c r="AD1040" i="2"/>
  <c r="AD1036" i="2"/>
  <c r="V931" i="2"/>
  <c r="W1387" i="2"/>
  <c r="AC1285" i="2"/>
  <c r="AC1031" i="2"/>
  <c r="Y1172" i="2"/>
  <c r="W1505" i="2"/>
  <c r="X1516" i="2"/>
  <c r="AD1556" i="2"/>
  <c r="X1676" i="2"/>
  <c r="V1786" i="2"/>
  <c r="Y1225" i="2"/>
  <c r="Y1677" i="2"/>
  <c r="X1646" i="2"/>
  <c r="V1423" i="2"/>
  <c r="Y1789" i="2"/>
  <c r="W1662" i="2"/>
  <c r="W1907" i="2"/>
  <c r="V1831" i="2"/>
  <c r="Y1721" i="2"/>
  <c r="Y2098" i="2"/>
  <c r="AD1963" i="2"/>
  <c r="V2190" i="2"/>
  <c r="AD2002" i="2"/>
  <c r="Y1853" i="2"/>
  <c r="AD912" i="2"/>
  <c r="V1176" i="2"/>
  <c r="W1547" i="2"/>
  <c r="AC1749" i="2"/>
  <c r="X1460" i="2"/>
  <c r="W2041" i="2"/>
  <c r="V1899" i="2"/>
  <c r="Y2110" i="2"/>
  <c r="Y1996" i="2"/>
  <c r="AD1732" i="2"/>
  <c r="AD2003" i="2"/>
  <c r="X2184" i="2"/>
  <c r="AC2307" i="2"/>
  <c r="V2175" i="2"/>
  <c r="Y2303" i="2"/>
  <c r="W2251" i="2"/>
  <c r="AC2111" i="2"/>
  <c r="AD2244" i="2"/>
  <c r="X2022" i="2"/>
  <c r="X2375" i="2"/>
  <c r="W2718" i="2"/>
  <c r="Y2551" i="2"/>
  <c r="AD2448" i="2"/>
  <c r="W1957" i="2"/>
  <c r="X2588" i="2"/>
  <c r="X2403" i="2"/>
  <c r="X2611" i="2"/>
  <c r="X2333" i="2"/>
  <c r="X2245" i="2"/>
  <c r="V2463" i="2"/>
  <c r="Y2634" i="2"/>
  <c r="V2406" i="2"/>
  <c r="Y2577" i="2"/>
  <c r="Y2350" i="2"/>
  <c r="Y2520" i="2"/>
  <c r="AD2231" i="2"/>
  <c r="AD2465" i="2"/>
  <c r="W2637" i="2"/>
  <c r="W2388" i="2"/>
  <c r="X2557" i="2"/>
  <c r="AD2001" i="2"/>
  <c r="X2420" i="2"/>
  <c r="AD1284" i="2"/>
  <c r="W1245" i="2"/>
  <c r="V1533" i="2"/>
  <c r="V1675" i="2"/>
  <c r="X2107" i="2"/>
  <c r="V2110" i="2"/>
  <c r="AD2000" i="2"/>
  <c r="AD1858" i="2"/>
  <c r="AC2028" i="2"/>
  <c r="X1880" i="2"/>
  <c r="AC1906" i="2"/>
  <c r="V2199" i="2"/>
  <c r="W1815" i="2"/>
  <c r="AC2199" i="2"/>
  <c r="AC2165" i="2"/>
  <c r="V1749" i="2"/>
  <c r="AC1011" i="2"/>
  <c r="AC1558" i="2"/>
  <c r="X1905" i="2"/>
  <c r="X1812" i="2"/>
  <c r="Y1787" i="2"/>
  <c r="AC2077" i="2"/>
  <c r="Y1691" i="2"/>
  <c r="V2135" i="2"/>
  <c r="V2046" i="2"/>
  <c r="AC1889" i="2"/>
  <c r="X1669" i="2"/>
  <c r="W1980" i="2"/>
  <c r="W1939" i="2"/>
  <c r="Y1948" i="2"/>
  <c r="W1903" i="2"/>
  <c r="V1926" i="2"/>
  <c r="AD1890" i="2"/>
  <c r="Y1530" i="2"/>
  <c r="Y2164" i="2"/>
  <c r="X2138" i="2"/>
  <c r="AD2024" i="2"/>
  <c r="V2326" i="2"/>
  <c r="AC2241" i="2"/>
  <c r="X2148" i="2"/>
  <c r="AC1967" i="2"/>
  <c r="X2122" i="2"/>
  <c r="AC1785" i="2"/>
  <c r="V2233" i="2"/>
  <c r="W2178" i="2"/>
  <c r="Y2102" i="2"/>
  <c r="V1901" i="2"/>
  <c r="Y2240" i="2"/>
  <c r="Y2155" i="2"/>
  <c r="V2043" i="2"/>
  <c r="AC2425" i="2"/>
  <c r="V2597" i="2"/>
  <c r="X2116" i="2"/>
  <c r="X2430" i="2"/>
  <c r="AD2601" i="2"/>
  <c r="Y2306" i="2"/>
  <c r="V2499" i="2"/>
  <c r="Y2670" i="2"/>
  <c r="AC2258" i="2"/>
  <c r="Y2469" i="2"/>
  <c r="AC2638" i="2"/>
  <c r="Y2222" i="2"/>
  <c r="W895" i="2"/>
  <c r="AD616" i="2"/>
  <c r="X1165" i="2"/>
  <c r="V1071" i="2"/>
  <c r="AD1175" i="2"/>
  <c r="W1374" i="2"/>
  <c r="W1268" i="2"/>
  <c r="X1425" i="2"/>
  <c r="X1534" i="2"/>
  <c r="X1547" i="2"/>
  <c r="Y1586" i="2"/>
  <c r="Y1710" i="2"/>
  <c r="AD1815" i="2"/>
  <c r="Y1509" i="2"/>
  <c r="AD1708" i="2"/>
  <c r="AD1689" i="2"/>
  <c r="AD1559" i="2"/>
  <c r="AC1814" i="2"/>
  <c r="V1705" i="2"/>
  <c r="AC1929" i="2"/>
  <c r="X1869" i="2"/>
  <c r="V1765" i="2"/>
  <c r="W2112" i="2"/>
  <c r="Y1977" i="2"/>
  <c r="V2206" i="2"/>
  <c r="Y2016" i="2"/>
  <c r="Y1874" i="2"/>
  <c r="Y942" i="2"/>
  <c r="V1098" i="2"/>
  <c r="AC1409" i="2"/>
  <c r="W1866" i="2"/>
  <c r="V1714" i="2"/>
  <c r="X2114" i="2"/>
  <c r="AC1961" i="2"/>
  <c r="Y1694" i="2"/>
  <c r="AC2021" i="2"/>
  <c r="Y1840" i="2"/>
  <c r="Y2033" i="2"/>
  <c r="AC2213" i="2"/>
  <c r="Y1777" i="2"/>
  <c r="AD2206" i="2"/>
  <c r="V1742" i="2"/>
  <c r="AD2271" i="2"/>
  <c r="V2140" i="2"/>
  <c r="X2265" i="2"/>
  <c r="AD2103" i="2"/>
  <c r="W2398" i="2"/>
  <c r="AD2738" i="2"/>
  <c r="V2572" i="2"/>
  <c r="X2469" i="2"/>
  <c r="X2175" i="2"/>
  <c r="W2611" i="2"/>
  <c r="V2417" i="2"/>
  <c r="AD2622" i="2"/>
  <c r="AC2344" i="2"/>
  <c r="X2272" i="2"/>
  <c r="Y2474" i="2"/>
  <c r="Y1842" i="2"/>
  <c r="Y2417" i="2"/>
  <c r="AC2586" i="2"/>
  <c r="AD2361" i="2"/>
  <c r="AC2529" i="2"/>
  <c r="X2261" i="2"/>
  <c r="W2477" i="2"/>
  <c r="X2646" i="2"/>
  <c r="X2397" i="2"/>
  <c r="AD2568" i="2"/>
  <c r="W2109" i="2"/>
  <c r="AC689" i="2"/>
  <c r="V1233" i="2"/>
  <c r="AD1436" i="2"/>
  <c r="X1740" i="2"/>
  <c r="W1805" i="2"/>
  <c r="X1712" i="2"/>
  <c r="W2167" i="2"/>
  <c r="W2028" i="2"/>
  <c r="AC1902" i="2"/>
  <c r="X2058" i="2"/>
  <c r="AC1917" i="2"/>
  <c r="Y2045" i="2"/>
  <c r="AC2227" i="2"/>
  <c r="X1988" i="2"/>
  <c r="X2230" i="2"/>
  <c r="AC2187" i="2"/>
  <c r="Y1942" i="2"/>
  <c r="V1166" i="2"/>
  <c r="X1588" i="2"/>
  <c r="X1580" i="2"/>
  <c r="V1842" i="2"/>
  <c r="Y1803" i="2"/>
  <c r="W2098" i="2"/>
  <c r="V1758" i="2"/>
  <c r="V2151" i="2"/>
  <c r="AD2059" i="2"/>
  <c r="AD1910" i="2"/>
  <c r="W1844" i="2"/>
  <c r="AC1991" i="2"/>
  <c r="AC1950" i="2"/>
  <c r="Y1964" i="2"/>
  <c r="X1917" i="2"/>
  <c r="AC1939" i="2"/>
  <c r="V1909" i="2"/>
  <c r="AD1675" i="2"/>
  <c r="V2177" i="2"/>
  <c r="V2162" i="2"/>
  <c r="X2061" i="2"/>
  <c r="AD2339" i="2"/>
  <c r="AC2257" i="2"/>
  <c r="AD2162" i="2"/>
  <c r="W1997" i="2"/>
  <c r="V2136" i="2"/>
  <c r="AD1926" i="2"/>
  <c r="Y2244" i="2"/>
  <c r="V2188" i="2"/>
  <c r="AC2119" i="2"/>
  <c r="V1970" i="2"/>
  <c r="AC2249" i="2"/>
  <c r="V2169" i="2"/>
  <c r="W2155" i="2"/>
  <c r="V2437" i="2"/>
  <c r="Y2608" i="2"/>
  <c r="X2174" i="2"/>
  <c r="AD2441" i="2"/>
  <c r="W2613" i="2"/>
  <c r="V2327" i="2"/>
  <c r="Y2510" i="2"/>
  <c r="AC2679" i="2"/>
  <c r="X2281" i="2"/>
  <c r="AC2478" i="2"/>
  <c r="V2650" i="2"/>
  <c r="AD2251" i="2"/>
  <c r="W941" i="2"/>
  <c r="AD767" i="2"/>
  <c r="AD1245" i="2"/>
  <c r="AC1180" i="2"/>
  <c r="W1316" i="2"/>
  <c r="X1447" i="2"/>
  <c r="X1354" i="2"/>
  <c r="AD1520" i="2"/>
  <c r="X1565" i="2"/>
  <c r="V1577" i="2"/>
  <c r="AC1611" i="2"/>
  <c r="W1740" i="2"/>
  <c r="Y1845" i="2"/>
  <c r="V1587" i="2"/>
  <c r="Y1738" i="2"/>
  <c r="Y1720" i="2"/>
  <c r="W1621" i="2"/>
  <c r="X1844" i="2"/>
  <c r="AC1732" i="2"/>
  <c r="AC1949" i="2"/>
  <c r="W1895" i="2"/>
  <c r="X1816" i="2"/>
  <c r="AC2123" i="2"/>
  <c r="Y1993" i="2"/>
  <c r="AD1404" i="2"/>
  <c r="W2030" i="2"/>
  <c r="W1899" i="2"/>
  <c r="AC863" i="2"/>
  <c r="W1390" i="2"/>
  <c r="AD1558" i="2"/>
  <c r="X1543" i="2"/>
  <c r="V1826" i="2"/>
  <c r="AD1779" i="2"/>
  <c r="AD2018" i="2"/>
  <c r="V1782" i="2"/>
  <c r="X2051" i="2"/>
  <c r="AC1890" i="2"/>
  <c r="AC2058" i="2"/>
  <c r="Y2243" i="2"/>
  <c r="W1988" i="2"/>
  <c r="Y2232" i="2"/>
  <c r="W1940" i="2"/>
  <c r="V1498" i="2"/>
  <c r="Y2168" i="2"/>
  <c r="V1756" i="2"/>
  <c r="AD2143" i="2"/>
  <c r="AD2418" i="2"/>
  <c r="Y2015" i="2"/>
  <c r="AC2592" i="2"/>
  <c r="W2492" i="2"/>
  <c r="X2236" i="2"/>
  <c r="AD2631" i="2"/>
  <c r="V2433" i="2"/>
  <c r="W2634" i="2"/>
  <c r="AC2355" i="2"/>
  <c r="W2291" i="2"/>
  <c r="AC2483" i="2"/>
  <c r="Y2023" i="2"/>
  <c r="AD1020" i="2"/>
  <c r="X1586" i="2"/>
  <c r="V1650" i="2"/>
  <c r="W1484" i="2"/>
  <c r="V1824" i="2"/>
  <c r="Y2116" i="2"/>
  <c r="AC1808" i="2"/>
  <c r="AD2164" i="2"/>
  <c r="Y2073" i="2"/>
  <c r="Y1927" i="2"/>
  <c r="W1870" i="2"/>
  <c r="X2005" i="2"/>
  <c r="AC1966" i="2"/>
  <c r="W1978" i="2"/>
  <c r="X1978" i="2"/>
  <c r="AC1955" i="2"/>
  <c r="W1926" i="2"/>
  <c r="V1733" i="2"/>
  <c r="V2194" i="2"/>
  <c r="W2177" i="2"/>
  <c r="Y2093" i="2"/>
  <c r="AD2355" i="2"/>
  <c r="X2271" i="2"/>
  <c r="AC2177" i="2"/>
  <c r="AD2033" i="2"/>
  <c r="V2149" i="2"/>
  <c r="Y1976" i="2"/>
  <c r="AC2253" i="2"/>
  <c r="W2200" i="2"/>
  <c r="W2140" i="2"/>
  <c r="AC1999" i="2"/>
  <c r="V2261" i="2"/>
  <c r="AD2183" i="2"/>
  <c r="V2189" i="2"/>
  <c r="Y2448" i="2"/>
  <c r="AC2617" i="2"/>
  <c r="X2213" i="2"/>
  <c r="W2453" i="2"/>
  <c r="X2622" i="2"/>
  <c r="X2338" i="2"/>
  <c r="AC2519" i="2"/>
  <c r="V2691" i="2"/>
  <c r="AC2302" i="2"/>
  <c r="V2490" i="2"/>
  <c r="Y2661" i="2"/>
  <c r="Y2281" i="2"/>
  <c r="V873" i="2"/>
  <c r="Y1052" i="2"/>
  <c r="Y760" i="2"/>
  <c r="V971" i="2"/>
  <c r="W1394" i="2"/>
  <c r="V1231" i="2"/>
  <c r="Y1061" i="2"/>
  <c r="W1583" i="2"/>
  <c r="V1595" i="2"/>
  <c r="Y1604" i="2"/>
  <c r="X1641" i="2"/>
  <c r="AC1767" i="2"/>
  <c r="AC1870" i="2"/>
  <c r="AD1649" i="2"/>
  <c r="W1768" i="2"/>
  <c r="AC1745" i="2"/>
  <c r="AC1668" i="2"/>
  <c r="X1513" i="2"/>
  <c r="Y1755" i="2"/>
  <c r="W1970" i="2"/>
  <c r="V1913" i="2"/>
  <c r="AD1873" i="2"/>
  <c r="AC2139" i="2"/>
  <c r="W2007" i="2"/>
  <c r="AC1622" i="2"/>
  <c r="W2046" i="2"/>
  <c r="AD1916" i="2"/>
  <c r="V1020" i="2"/>
  <c r="W1429" i="2"/>
  <c r="Y1421" i="2"/>
  <c r="AD1733" i="2"/>
  <c r="Y1675" i="2"/>
  <c r="V1930" i="2"/>
  <c r="W2078" i="2"/>
  <c r="V1879" i="2"/>
  <c r="V2081" i="2"/>
  <c r="AD1928" i="2"/>
  <c r="X2088" i="2"/>
  <c r="W2273" i="2"/>
  <c r="X2068" i="2"/>
  <c r="W2262" i="2"/>
  <c r="W2004" i="2"/>
  <c r="X1942" i="2"/>
  <c r="Y2190" i="2"/>
  <c r="AD1977" i="2"/>
  <c r="Y2171" i="2"/>
  <c r="X2439" i="2"/>
  <c r="AD2181" i="2"/>
  <c r="Y2615" i="2"/>
  <c r="AD2512" i="2"/>
  <c r="Y2290" i="2"/>
  <c r="X2652" i="2"/>
  <c r="AD2446" i="2"/>
  <c r="X2643" i="2"/>
  <c r="AD2368" i="2"/>
  <c r="X2307" i="2"/>
  <c r="V2495" i="2"/>
  <c r="AC2120" i="2"/>
  <c r="V2438" i="2"/>
  <c r="W1190" i="2"/>
  <c r="AC1235" i="2"/>
  <c r="X1470" i="2"/>
  <c r="AC1582" i="2"/>
  <c r="X1842" i="2"/>
  <c r="W1823" i="2"/>
  <c r="W1861" i="2"/>
  <c r="Y1598" i="2"/>
  <c r="Y2089" i="2"/>
  <c r="V1941" i="2"/>
  <c r="AD1889" i="2"/>
  <c r="X2021" i="2"/>
  <c r="X1980" i="2"/>
  <c r="AC1989" i="2"/>
  <c r="X1994" i="2"/>
  <c r="X1969" i="2"/>
  <c r="V1942" i="2"/>
  <c r="AC1776" i="2"/>
  <c r="AC2252" i="2"/>
  <c r="AD2191" i="2"/>
  <c r="V2125" i="2"/>
  <c r="AD1613" i="2"/>
  <c r="V2285" i="2"/>
  <c r="AD2194" i="2"/>
  <c r="X2063" i="2"/>
  <c r="V2160" i="2"/>
  <c r="W2005" i="2"/>
  <c r="V1648" i="2"/>
  <c r="X2212" i="2"/>
  <c r="W2152" i="2"/>
  <c r="W2029" i="2"/>
  <c r="Y2272" i="2"/>
  <c r="Y2193" i="2"/>
  <c r="X2220" i="2"/>
  <c r="AC2457" i="2"/>
  <c r="V2629" i="2"/>
  <c r="V2243" i="2"/>
  <c r="X2462" i="2"/>
  <c r="AD2633" i="2"/>
  <c r="X2352" i="2"/>
  <c r="V2531" i="2"/>
  <c r="Y2702" i="2"/>
  <c r="V2321" i="2"/>
  <c r="Y2501" i="2"/>
  <c r="AC2670" i="2"/>
  <c r="AD2302" i="2"/>
  <c r="Y566" i="2"/>
  <c r="W626" i="2"/>
  <c r="Y1062" i="2"/>
  <c r="V1111" i="2"/>
  <c r="X1467" i="2"/>
  <c r="W1335" i="2"/>
  <c r="X1398" i="2"/>
  <c r="V1638" i="2"/>
  <c r="Y1622" i="2"/>
  <c r="AD1298" i="2"/>
  <c r="AD1190" i="2"/>
  <c r="V1795" i="2"/>
  <c r="W1383" i="2"/>
  <c r="AC1695" i="2"/>
  <c r="X1793" i="2"/>
  <c r="X1775" i="2"/>
  <c r="AC1704" i="2"/>
  <c r="X1590" i="2"/>
  <c r="Y1771" i="2"/>
  <c r="Y1988" i="2"/>
  <c r="X1938" i="2"/>
  <c r="AC1901" i="2"/>
  <c r="X2153" i="2"/>
  <c r="AC2018" i="2"/>
  <c r="W1705" i="2"/>
  <c r="AC2057" i="2"/>
  <c r="Y1933" i="2"/>
  <c r="V1227" i="2"/>
  <c r="V1028" i="2"/>
  <c r="X1570" i="2"/>
  <c r="V1848" i="2"/>
  <c r="AD1798" i="2"/>
  <c r="Y2002" i="2"/>
  <c r="V2133" i="2"/>
  <c r="V1914" i="2"/>
  <c r="V1428" i="2"/>
  <c r="W1960" i="2"/>
  <c r="V2118" i="2"/>
  <c r="X2298" i="2"/>
  <c r="AD2128" i="2"/>
  <c r="AC2289" i="2"/>
  <c r="X2070" i="2"/>
  <c r="V2013" i="2"/>
  <c r="AD2214" i="2"/>
  <c r="W2036" i="2"/>
  <c r="X2198" i="2"/>
  <c r="W2462" i="2"/>
  <c r="V2250" i="2"/>
  <c r="V2636" i="2"/>
  <c r="X2533" i="2"/>
  <c r="Y2324" i="2"/>
  <c r="W2675" i="2"/>
  <c r="Y2460" i="2"/>
  <c r="AD2654" i="2"/>
  <c r="X2378" i="2"/>
  <c r="V2322" i="2"/>
  <c r="Y2506" i="2"/>
  <c r="V2185" i="2"/>
  <c r="Y2449" i="2"/>
  <c r="AD1128" i="2"/>
  <c r="AC1511" i="2"/>
  <c r="AD1601" i="2"/>
  <c r="AC1647" i="2"/>
  <c r="AC1860" i="2"/>
  <c r="AC1856" i="2"/>
  <c r="X1895" i="2"/>
  <c r="AC1691" i="2"/>
  <c r="W2103" i="2"/>
  <c r="W1998" i="2"/>
  <c r="AC1913" i="2"/>
  <c r="V2035" i="2"/>
  <c r="V1994" i="2"/>
  <c r="AC2005" i="2"/>
  <c r="V2008" i="2"/>
  <c r="V1983" i="2"/>
  <c r="V1958" i="2"/>
  <c r="W1813" i="2"/>
  <c r="X2266" i="2"/>
  <c r="Y2206" i="2"/>
  <c r="V2145" i="2"/>
  <c r="Y1872" i="2"/>
  <c r="V2301" i="2"/>
  <c r="X2209" i="2"/>
  <c r="X2095" i="2"/>
  <c r="AC2170" i="2"/>
  <c r="V2034" i="2"/>
  <c r="V1829" i="2"/>
  <c r="AD2221" i="2"/>
  <c r="Y2163" i="2"/>
  <c r="AD2065" i="2"/>
  <c r="AC2281" i="2"/>
  <c r="AC2205" i="2"/>
  <c r="AD2263" i="2"/>
  <c r="V2469" i="2"/>
  <c r="Y2640" i="2"/>
  <c r="W2276" i="2"/>
  <c r="AD2473" i="2"/>
  <c r="W2645" i="2"/>
  <c r="AD2370" i="2"/>
  <c r="Y2542" i="2"/>
  <c r="AC2711" i="2"/>
  <c r="AD2335" i="2"/>
  <c r="AC2510" i="2"/>
  <c r="V2682" i="2"/>
  <c r="W2318" i="2"/>
  <c r="X857" i="2"/>
  <c r="W983" i="2"/>
  <c r="W1168" i="2"/>
  <c r="X1212" i="2"/>
  <c r="AD1243" i="2"/>
  <c r="AC1408" i="2"/>
  <c r="AC1517" i="2"/>
  <c r="Y1697" i="2"/>
  <c r="V1246" i="2"/>
  <c r="AD1395" i="2"/>
  <c r="Y1345" i="2"/>
  <c r="AD1824" i="2"/>
  <c r="W1543" i="2"/>
  <c r="X1722" i="2"/>
  <c r="V1823" i="2"/>
  <c r="V1805" i="2"/>
  <c r="W1732" i="2"/>
  <c r="AD1654" i="2"/>
  <c r="AD1789" i="2"/>
  <c r="V2009" i="2"/>
  <c r="AC1956" i="2"/>
  <c r="AD1921" i="2"/>
  <c r="V2167" i="2"/>
  <c r="AC2034" i="2"/>
  <c r="X1744" i="2"/>
  <c r="X2071" i="2"/>
  <c r="Y1265" i="2"/>
  <c r="W1165" i="2"/>
  <c r="V1235" i="2"/>
  <c r="V1475" i="2"/>
  <c r="AC1509" i="2"/>
  <c r="X1444" i="2"/>
  <c r="X2057" i="2"/>
  <c r="Y1744" i="2"/>
  <c r="Y1941" i="2"/>
  <c r="X1697" i="2"/>
  <c r="AC1987" i="2"/>
  <c r="Y2145" i="2"/>
  <c r="V2328" i="2"/>
  <c r="V2170" i="2"/>
  <c r="V2317" i="2"/>
  <c r="W2122" i="2"/>
  <c r="AC2070" i="2"/>
  <c r="Y2235" i="2"/>
  <c r="AC2097" i="2"/>
  <c r="AD2217" i="2"/>
  <c r="AD2482" i="2"/>
  <c r="V2298" i="2"/>
  <c r="AC2656" i="2"/>
  <c r="W2556" i="2"/>
  <c r="Y2352" i="2"/>
  <c r="AD2695" i="2"/>
  <c r="Y2476" i="2"/>
  <c r="W2666" i="2"/>
  <c r="AD2389" i="2"/>
  <c r="W2336" i="2"/>
  <c r="AC2515" i="2"/>
  <c r="W2231" i="2"/>
  <c r="AC2458" i="2"/>
  <c r="W807" i="2"/>
  <c r="X1568" i="2"/>
  <c r="AC1657" i="2"/>
  <c r="AD1693" i="2"/>
  <c r="Y1883" i="2"/>
  <c r="AC1888" i="2"/>
  <c r="V1919" i="2"/>
  <c r="X1736" i="2"/>
  <c r="AC2114" i="2"/>
  <c r="W2014" i="2"/>
  <c r="AD1930" i="2"/>
  <c r="AD2048" i="2"/>
  <c r="V2010" i="2"/>
  <c r="AD2062" i="2"/>
  <c r="AD2021" i="2"/>
  <c r="V1999" i="2"/>
  <c r="AD1971" i="2"/>
  <c r="V1851" i="2"/>
  <c r="X2282" i="2"/>
  <c r="AD2220" i="2"/>
  <c r="V2165" i="2"/>
  <c r="X1974" i="2"/>
  <c r="AD2314" i="2"/>
  <c r="Y2223" i="2"/>
  <c r="X2118" i="2"/>
  <c r="AD2182" i="2"/>
  <c r="AC2063" i="2"/>
  <c r="AD1912" i="2"/>
  <c r="W2233" i="2"/>
  <c r="Y2173" i="2"/>
  <c r="V2091" i="2"/>
  <c r="V2293" i="2"/>
  <c r="Y2215" i="2"/>
  <c r="X2285" i="2"/>
  <c r="Y2480" i="2"/>
  <c r="AC2649" i="2"/>
  <c r="Y2294" i="2"/>
  <c r="W2485" i="2"/>
  <c r="X2654" i="2"/>
  <c r="Y2382" i="2"/>
  <c r="AC2551" i="2"/>
  <c r="V2723" i="2"/>
  <c r="AD2349" i="2"/>
  <c r="V2522" i="2"/>
  <c r="Y2693" i="2"/>
  <c r="V2330" i="2"/>
  <c r="AC786" i="2"/>
  <c r="V1110" i="2"/>
  <c r="W1248" i="2"/>
  <c r="AC1038" i="2"/>
  <c r="AD1341" i="2"/>
  <c r="AD1140" i="2"/>
  <c r="AD1598" i="2"/>
  <c r="Y1393" i="2"/>
  <c r="Y1402" i="2"/>
  <c r="X1456" i="2"/>
  <c r="AC1432" i="2"/>
  <c r="Y1854" i="2"/>
  <c r="W1619" i="2"/>
  <c r="V1752" i="2"/>
  <c r="AD1852" i="2"/>
  <c r="Y1832" i="2"/>
  <c r="AC1759" i="2"/>
  <c r="AC1699" i="2"/>
  <c r="X1810" i="2"/>
  <c r="V2025" i="2"/>
  <c r="W1977" i="2"/>
  <c r="V1943" i="2"/>
  <c r="Y1636" i="2"/>
  <c r="X2048" i="2"/>
  <c r="Y1810" i="2"/>
  <c r="X2087" i="2"/>
  <c r="AD1577" i="2"/>
  <c r="Y1190" i="2"/>
  <c r="AD1289" i="2"/>
  <c r="AC1595" i="2"/>
  <c r="W1720" i="2"/>
  <c r="X1714" i="2"/>
  <c r="Y2114" i="2"/>
  <c r="AD1882" i="2"/>
  <c r="W1971" i="2"/>
  <c r="W1790" i="2"/>
  <c r="V2015" i="2"/>
  <c r="Y1591" i="2"/>
  <c r="AD2357" i="2"/>
  <c r="X2199" i="2"/>
  <c r="AD2346" i="2"/>
  <c r="AC2151" i="2"/>
  <c r="Y2122" i="2"/>
  <c r="V2256" i="2"/>
  <c r="AD2133" i="2"/>
  <c r="X2238" i="2"/>
  <c r="X2503" i="2"/>
  <c r="X2332" i="2"/>
  <c r="Y2679" i="2"/>
  <c r="AD2576" i="2"/>
  <c r="AD2375" i="2"/>
  <c r="X2716" i="2"/>
  <c r="W2490" i="2"/>
  <c r="X2675" i="2"/>
  <c r="W2401" i="2"/>
  <c r="W2350" i="2"/>
  <c r="V2527" i="2"/>
  <c r="W2260" i="2"/>
  <c r="V2470" i="2"/>
  <c r="Y1999" i="2"/>
  <c r="V2413" i="2"/>
  <c r="Y2584" i="2"/>
  <c r="AD2353" i="2"/>
  <c r="AD2529" i="2"/>
  <c r="Y2186" i="2"/>
  <c r="W2452" i="2"/>
  <c r="X2621" i="2"/>
  <c r="W2288" i="2"/>
  <c r="AC896" i="2"/>
  <c r="W944" i="2"/>
  <c r="Y1588" i="2"/>
  <c r="V1620" i="2"/>
  <c r="AD1338" i="2"/>
  <c r="X1848" i="2"/>
  <c r="AD2034" i="2"/>
  <c r="Y1826" i="2"/>
  <c r="V1236" i="2"/>
  <c r="V1598" i="2"/>
  <c r="W1696" i="2"/>
  <c r="AC1725" i="2"/>
  <c r="Y1597" i="2"/>
  <c r="X1910" i="2"/>
  <c r="Y1938" i="2"/>
  <c r="AD1780" i="2"/>
  <c r="AC2130" i="2"/>
  <c r="AC2025" i="2"/>
  <c r="AD1945" i="2"/>
  <c r="AD2064" i="2"/>
  <c r="AD2023" i="2"/>
  <c r="Y2076" i="2"/>
  <c r="AD2037" i="2"/>
  <c r="AD2012" i="2"/>
  <c r="Y1985" i="2"/>
  <c r="AD1931" i="2"/>
  <c r="V2296" i="2"/>
  <c r="Y2234" i="2"/>
  <c r="W2182" i="2"/>
  <c r="Y2040" i="2"/>
  <c r="Y2328" i="2"/>
  <c r="Y2239" i="2"/>
  <c r="X2132" i="2"/>
  <c r="AC2192" i="2"/>
  <c r="AC2095" i="2"/>
  <c r="AD1961" i="2"/>
  <c r="X2242" i="2"/>
  <c r="AD2185" i="2"/>
  <c r="AD2112" i="2"/>
  <c r="Y2304" i="2"/>
  <c r="AC2224" i="2"/>
  <c r="AC2313" i="2"/>
  <c r="AC2489" i="2"/>
  <c r="V2661" i="2"/>
  <c r="AC2310" i="2"/>
  <c r="X2494" i="2"/>
  <c r="AD2665" i="2"/>
  <c r="AC2391" i="2"/>
  <c r="V2563" i="2"/>
  <c r="Y2734" i="2"/>
  <c r="V2361" i="2"/>
  <c r="Y2533" i="2"/>
  <c r="AC2702" i="2"/>
  <c r="W2344" i="2"/>
  <c r="X944" i="2"/>
  <c r="AC948" i="2"/>
  <c r="AC1013" i="2"/>
  <c r="Y1149" i="2"/>
  <c r="W1417" i="2"/>
  <c r="X1306" i="2"/>
  <c r="W1674" i="2"/>
  <c r="X1496" i="2"/>
  <c r="X1459" i="2"/>
  <c r="Y1497" i="2"/>
  <c r="AD1483" i="2"/>
  <c r="AC1879" i="2"/>
  <c r="W1677" i="2"/>
  <c r="AD1781" i="2"/>
  <c r="W1880" i="2"/>
  <c r="AD1093" i="2"/>
  <c r="X1789" i="2"/>
  <c r="W1730" i="2"/>
  <c r="AC1828" i="2"/>
  <c r="X2043" i="2"/>
  <c r="AD1997" i="2"/>
  <c r="X1961" i="2"/>
  <c r="W1703" i="2"/>
  <c r="V2062" i="2"/>
  <c r="AD1848" i="2"/>
  <c r="V2101" i="2"/>
  <c r="X1682" i="2"/>
  <c r="X1185" i="2"/>
  <c r="AD1543" i="2"/>
  <c r="V1375" i="2"/>
  <c r="Y1834" i="2"/>
  <c r="AC1796" i="2"/>
  <c r="X1376" i="2"/>
  <c r="V1405" i="2"/>
  <c r="AC1998" i="2"/>
  <c r="W1863" i="2"/>
  <c r="AD2044" i="2"/>
  <c r="AD1747" i="2"/>
  <c r="V1734" i="2"/>
  <c r="V2230" i="2"/>
  <c r="AC1872" i="2"/>
  <c r="W1822" i="2"/>
  <c r="Y2157" i="2"/>
  <c r="X1648" i="2"/>
  <c r="AD2163" i="2"/>
  <c r="W2261" i="2"/>
  <c r="W2526" i="2"/>
  <c r="AD2360" i="2"/>
  <c r="AC2015" i="2"/>
  <c r="X2597" i="2"/>
  <c r="X2396" i="2"/>
  <c r="W2739" i="2"/>
  <c r="AC2501" i="2"/>
  <c r="Y1663" i="2"/>
  <c r="X2410" i="2"/>
  <c r="V2364" i="2"/>
  <c r="Y2538" i="2"/>
  <c r="W2282" i="2"/>
  <c r="Y2481" i="2"/>
  <c r="V2108" i="2"/>
  <c r="Y2424" i="2"/>
  <c r="AC2593" i="2"/>
  <c r="V2367" i="2"/>
  <c r="W2541" i="2"/>
  <c r="W2247" i="2"/>
  <c r="X2461" i="2"/>
  <c r="V1334" i="2"/>
  <c r="V1907" i="2"/>
  <c r="W1368" i="2"/>
  <c r="X1755" i="2"/>
  <c r="X1901" i="2"/>
  <c r="AD1929" i="2"/>
  <c r="V1959" i="2"/>
  <c r="X1824" i="2"/>
  <c r="AD2187" i="2"/>
  <c r="X2039" i="2"/>
  <c r="W1548" i="2"/>
  <c r="Y2078" i="2"/>
  <c r="Y2037" i="2"/>
  <c r="Y2092" i="2"/>
  <c r="Y2051" i="2"/>
  <c r="Y2026" i="2"/>
  <c r="Y2001" i="2"/>
  <c r="AD1946" i="2"/>
  <c r="AD2309" i="2"/>
  <c r="Y2250" i="2"/>
  <c r="AD2196" i="2"/>
  <c r="V2076" i="2"/>
  <c r="Y2344" i="2"/>
  <c r="W2253" i="2"/>
  <c r="AC2148" i="2"/>
  <c r="AD2204" i="2"/>
  <c r="AC2118" i="2"/>
  <c r="AC1990" i="2"/>
  <c r="AD2253" i="2"/>
  <c r="Y2195" i="2"/>
  <c r="X2130" i="2"/>
  <c r="AC1662" i="2"/>
  <c r="V2236" i="2"/>
  <c r="AD2326" i="2"/>
  <c r="V2501" i="2"/>
  <c r="Y2672" i="2"/>
  <c r="AC2329" i="2"/>
  <c r="AD2505" i="2"/>
  <c r="W2677" i="2"/>
  <c r="V2403" i="2"/>
  <c r="Y2574" i="2"/>
  <c r="AC2743" i="2"/>
  <c r="X2373" i="2"/>
  <c r="AC2542" i="2"/>
  <c r="V2714" i="2"/>
  <c r="Y2358" i="2"/>
  <c r="W862" i="2"/>
  <c r="Y1032" i="2"/>
  <c r="X594" i="2"/>
  <c r="AD1237" i="2"/>
  <c r="W1497" i="2"/>
  <c r="AC1383" i="2"/>
  <c r="Y1384" i="2"/>
  <c r="Y1560" i="2"/>
  <c r="V1494" i="2"/>
  <c r="W1532" i="2"/>
  <c r="W1514" i="2"/>
  <c r="X1909" i="2"/>
  <c r="V1713" i="2"/>
  <c r="W1809" i="2"/>
  <c r="Y1238" i="2"/>
  <c r="X1503" i="2"/>
  <c r="AD1816" i="2"/>
  <c r="AC1757" i="2"/>
  <c r="AC1844" i="2"/>
  <c r="W2066" i="2"/>
  <c r="AD2013" i="2"/>
  <c r="AC1979" i="2"/>
  <c r="W1744" i="2"/>
  <c r="V2078" i="2"/>
  <c r="V1874" i="2"/>
  <c r="AD2114" i="2"/>
  <c r="AC1737" i="2"/>
  <c r="V1081" i="2"/>
  <c r="X1541" i="2"/>
  <c r="AC1554" i="2"/>
  <c r="AC1543" i="2"/>
  <c r="V1872" i="2"/>
  <c r="AD1801" i="2"/>
  <c r="W1781" i="2"/>
  <c r="V2026" i="2"/>
  <c r="V1906" i="2"/>
  <c r="Y2074" i="2"/>
  <c r="AD1828" i="2"/>
  <c r="Y1965" i="2"/>
  <c r="AD2259" i="2"/>
  <c r="V1997" i="2"/>
  <c r="AD1967" i="2"/>
  <c r="V2178" i="2"/>
  <c r="W1915" i="2"/>
  <c r="V2186" i="2"/>
  <c r="AD2281" i="2"/>
  <c r="AD2546" i="2"/>
  <c r="V2380" i="2"/>
  <c r="AD2166" i="2"/>
  <c r="W2620" i="2"/>
  <c r="W2419" i="2"/>
  <c r="AD2759" i="2"/>
  <c r="AC2517" i="2"/>
  <c r="Y2022" i="2"/>
  <c r="AD2421" i="2"/>
  <c r="Y2378" i="2"/>
  <c r="AC2547" i="2"/>
  <c r="AC2299" i="2"/>
  <c r="AC2490" i="2"/>
  <c r="AC2169" i="2"/>
  <c r="AC2433" i="2"/>
  <c r="V2605" i="2"/>
  <c r="W2381" i="2"/>
  <c r="X2550" i="2"/>
  <c r="Y2283" i="2"/>
  <c r="AD1256" i="2"/>
  <c r="Y1489" i="2"/>
  <c r="V1699" i="2"/>
  <c r="AD1782" i="2"/>
  <c r="W1924" i="2"/>
  <c r="X1954" i="2"/>
  <c r="V1975" i="2"/>
  <c r="W1853" i="2"/>
  <c r="Y2201" i="2"/>
  <c r="X2055" i="2"/>
  <c r="Y1669" i="2"/>
  <c r="W2092" i="2"/>
  <c r="AC1738" i="2"/>
  <c r="AD1312" i="2"/>
  <c r="W2065" i="2"/>
  <c r="Y2042" i="2"/>
  <c r="W2015" i="2"/>
  <c r="AD1345" i="2"/>
  <c r="AD2325" i="2"/>
  <c r="W2264" i="2"/>
  <c r="V2209" i="2"/>
  <c r="V2114" i="2"/>
  <c r="W2358" i="2"/>
  <c r="AC2264" i="2"/>
  <c r="Y2165" i="2"/>
  <c r="Y2214" i="2"/>
  <c r="W2133" i="2"/>
  <c r="W2020" i="2"/>
  <c r="W2265" i="2"/>
  <c r="AC2207" i="2"/>
  <c r="AD2149" i="2"/>
  <c r="V1836" i="2"/>
  <c r="Y2247" i="2"/>
  <c r="V2338" i="2"/>
  <c r="Y2512" i="2"/>
  <c r="AC2681" i="2"/>
  <c r="AC2343" i="2"/>
  <c r="W2517" i="2"/>
  <c r="X2686" i="2"/>
  <c r="Y2414" i="2"/>
  <c r="AC2583" i="2"/>
  <c r="V2755" i="2"/>
  <c r="AC2382" i="2"/>
  <c r="V2554" i="2"/>
  <c r="Y2725" i="2"/>
  <c r="AC2368" i="2"/>
  <c r="AD801" i="2"/>
  <c r="AD1197" i="2"/>
  <c r="Y1044" i="2"/>
  <c r="Y1003" i="2"/>
  <c r="Y1112" i="2"/>
  <c r="V1459" i="2"/>
  <c r="V1523" i="2"/>
  <c r="X1615" i="2"/>
  <c r="Y1534" i="2"/>
  <c r="W1561" i="2"/>
  <c r="Y1545" i="2"/>
  <c r="W1003" i="2"/>
  <c r="Y1740" i="2"/>
  <c r="AC1836" i="2"/>
  <c r="AC1510" i="2"/>
  <c r="X1607" i="2"/>
  <c r="Y1301" i="2"/>
  <c r="X1787" i="2"/>
  <c r="Y1867" i="2"/>
  <c r="Y2084" i="2"/>
  <c r="V2032" i="2"/>
  <c r="AC1995" i="2"/>
  <c r="AD1794" i="2"/>
  <c r="AD2091" i="2"/>
  <c r="AD1892" i="2"/>
  <c r="AD2130" i="2"/>
  <c r="W1774" i="2"/>
  <c r="X809" i="2"/>
  <c r="AD1525" i="2"/>
  <c r="X1489" i="2"/>
  <c r="V1391" i="2"/>
  <c r="Y1793" i="2"/>
  <c r="V1916" i="2"/>
  <c r="W1902" i="2"/>
  <c r="AD2055" i="2"/>
  <c r="AD1941" i="2"/>
  <c r="AC2099" i="2"/>
  <c r="V1884" i="2"/>
  <c r="X2046" i="2"/>
  <c r="W2287" i="2"/>
  <c r="X2076" i="2"/>
  <c r="Y2056" i="2"/>
  <c r="Y2202" i="2"/>
  <c r="X1999" i="2"/>
  <c r="X2210" i="2"/>
  <c r="X2302" i="2"/>
  <c r="X2567" i="2"/>
  <c r="AC2400" i="2"/>
  <c r="W2243" i="2"/>
  <c r="AD2640" i="2"/>
  <c r="AD2439" i="2"/>
  <c r="AC2102" i="2"/>
  <c r="X2531" i="2"/>
  <c r="W2134" i="2"/>
  <c r="W2433" i="2"/>
  <c r="AC2387" i="2"/>
  <c r="V2559" i="2"/>
  <c r="AC2318" i="2"/>
  <c r="V2502" i="2"/>
  <c r="AC2208" i="2"/>
  <c r="V2445" i="2"/>
  <c r="Y2616" i="2"/>
  <c r="X2390" i="2"/>
  <c r="AD2561" i="2"/>
  <c r="X2300" i="2"/>
  <c r="W2484" i="2"/>
  <c r="X2653" i="2"/>
  <c r="AD2342" i="2"/>
  <c r="AC1277" i="2"/>
  <c r="W1328" i="2"/>
  <c r="AD1505" i="2"/>
  <c r="W1587" i="2"/>
  <c r="AD1561" i="2"/>
  <c r="V2071" i="2"/>
  <c r="V1788" i="2"/>
  <c r="V1946" i="2"/>
  <c r="Y1346" i="2"/>
  <c r="AC1593" i="2"/>
  <c r="AC1727" i="2"/>
  <c r="Y1812" i="2"/>
  <c r="V1945" i="2"/>
  <c r="X1970" i="2"/>
  <c r="X1993" i="2"/>
  <c r="AD1881" i="2"/>
  <c r="AC1262" i="2"/>
  <c r="V2069" i="2"/>
  <c r="AC1723" i="2"/>
  <c r="W2108" i="2"/>
  <c r="W1775" i="2"/>
  <c r="AC1584" i="2"/>
  <c r="W2081" i="2"/>
  <c r="W2056" i="2"/>
  <c r="V2070" i="2"/>
  <c r="AC1846" i="2"/>
  <c r="Y2339" i="2"/>
  <c r="AC2275" i="2"/>
  <c r="AD2227" i="2"/>
  <c r="X2142" i="2"/>
  <c r="AC1778" i="2"/>
  <c r="X2278" i="2"/>
  <c r="Y1785" i="2"/>
  <c r="V2226" i="2"/>
  <c r="AD2154" i="2"/>
  <c r="AD2056" i="2"/>
  <c r="AC1531" i="2"/>
  <c r="AC2219" i="2"/>
  <c r="V2161" i="2"/>
  <c r="V1932" i="2"/>
  <c r="AC2256" i="2"/>
  <c r="X2349" i="2"/>
  <c r="AC2521" i="2"/>
  <c r="V2693" i="2"/>
  <c r="AC2357" i="2"/>
  <c r="X2526" i="2"/>
  <c r="V1986" i="2"/>
  <c r="AC2423" i="2"/>
  <c r="V2595" i="2"/>
  <c r="Y2766" i="2"/>
  <c r="V2394" i="2"/>
  <c r="Y2565" i="2"/>
  <c r="AC2734" i="2"/>
  <c r="Y2380" i="2"/>
  <c r="AD1051" i="2"/>
  <c r="X1076" i="2"/>
  <c r="Y1154" i="2"/>
  <c r="AD1259" i="2"/>
  <c r="W1279" i="2"/>
  <c r="Y1254" i="2"/>
  <c r="W1601" i="2"/>
  <c r="Y1672" i="2"/>
  <c r="W1563" i="2"/>
  <c r="AC1588" i="2"/>
  <c r="W1575" i="2"/>
  <c r="X1499" i="2"/>
  <c r="W1770" i="2"/>
  <c r="X1866" i="2"/>
  <c r="V1588" i="2"/>
  <c r="Y1661" i="2"/>
  <c r="V1530" i="2"/>
  <c r="AD1814" i="2"/>
  <c r="V1192" i="2"/>
  <c r="Y2100" i="2"/>
  <c r="AC2052" i="2"/>
  <c r="AC2011" i="2"/>
  <c r="X1831" i="2"/>
  <c r="Y2105" i="2"/>
  <c r="X1916" i="2"/>
  <c r="X1265" i="2"/>
  <c r="AD1817" i="2"/>
  <c r="AC1096" i="2"/>
  <c r="AD1461" i="2"/>
  <c r="AC1719" i="2"/>
  <c r="Y1701" i="2"/>
  <c r="W1938" i="2"/>
  <c r="V1982" i="2"/>
  <c r="V1939" i="2"/>
  <c r="W1627" i="2"/>
  <c r="W1969" i="2"/>
  <c r="X1673" i="2"/>
  <c r="Y1920" i="2"/>
  <c r="AC2117" i="2"/>
  <c r="AC2314" i="2"/>
  <c r="W2132" i="2"/>
  <c r="X2111" i="2"/>
  <c r="W2226" i="2"/>
  <c r="W2084" i="2"/>
  <c r="X2231" i="2"/>
  <c r="V1954" i="2"/>
  <c r="W2590" i="2"/>
  <c r="Y2423" i="2"/>
  <c r="AC2294" i="2"/>
  <c r="X2661" i="2"/>
  <c r="X2460" i="2"/>
  <c r="AD2198" i="2"/>
  <c r="V2545" i="2"/>
  <c r="AD1212" i="2"/>
  <c r="Y1708" i="2"/>
  <c r="AD1784" i="2"/>
  <c r="W1842" i="2"/>
  <c r="AC1965" i="2"/>
  <c r="AC1988" i="2"/>
  <c r="V2007" i="2"/>
  <c r="Y1961" i="2"/>
  <c r="W1603" i="2"/>
  <c r="AD2082" i="2"/>
  <c r="W1767" i="2"/>
  <c r="X1548" i="2"/>
  <c r="AD1811" i="2"/>
  <c r="V1685" i="2"/>
  <c r="AC2092" i="2"/>
  <c r="AC2067" i="2"/>
  <c r="V2086" i="2"/>
  <c r="X1958" i="2"/>
  <c r="W2353" i="2"/>
  <c r="AC2291" i="2"/>
  <c r="Y2241" i="2"/>
  <c r="AD2156" i="2"/>
  <c r="Y1951" i="2"/>
  <c r="AD2289" i="2"/>
  <c r="Y1912" i="2"/>
  <c r="Y2237" i="2"/>
  <c r="AD2165" i="2"/>
  <c r="V2084" i="2"/>
  <c r="Y1792" i="2"/>
  <c r="V2231" i="2"/>
  <c r="AD2173" i="2"/>
  <c r="AD1985" i="2"/>
  <c r="V2268" i="2"/>
  <c r="AC2360" i="2"/>
  <c r="V2533" i="2"/>
  <c r="Y2704" i="2"/>
  <c r="W2368" i="2"/>
  <c r="AD2537" i="2"/>
  <c r="V2098" i="2"/>
  <c r="V2435" i="2"/>
  <c r="Y2606" i="2"/>
  <c r="AC2775" i="2"/>
  <c r="Y2405" i="2"/>
  <c r="AC2574" i="2"/>
  <c r="V2746" i="2"/>
  <c r="AC2389" i="2"/>
  <c r="AC1202" i="2"/>
  <c r="AC1222" i="2"/>
  <c r="W940" i="2"/>
  <c r="V1355" i="2"/>
  <c r="V1367" i="2"/>
  <c r="W1347" i="2"/>
  <c r="X1674" i="2"/>
  <c r="W1415" i="2"/>
  <c r="AC1590" i="2"/>
  <c r="AD1274" i="2"/>
  <c r="X1600" i="2"/>
  <c r="Y1599" i="2"/>
  <c r="AC1797" i="2"/>
  <c r="AD1893" i="2"/>
  <c r="X1653" i="2"/>
  <c r="W1709" i="2"/>
  <c r="W1612" i="2"/>
  <c r="Y1844" i="2"/>
  <c r="V1636" i="2"/>
  <c r="V2121" i="2"/>
  <c r="W2073" i="2"/>
  <c r="X2025" i="2"/>
  <c r="AD1857" i="2"/>
  <c r="Y2121" i="2"/>
  <c r="AC1930" i="2"/>
  <c r="V1604" i="2"/>
  <c r="Y1858" i="2"/>
  <c r="AD809" i="2"/>
  <c r="V922" i="2"/>
  <c r="W1836" i="2"/>
  <c r="Y1816" i="2"/>
  <c r="X2011" i="2"/>
  <c r="W2039" i="2"/>
  <c r="AD1968" i="2"/>
  <c r="V1783" i="2"/>
  <c r="AC1996" i="2"/>
  <c r="V1799" i="2"/>
  <c r="V1949" i="2"/>
  <c r="AC2164" i="2"/>
  <c r="W1325" i="2"/>
  <c r="AC1765" i="2"/>
  <c r="Y1814" i="2"/>
  <c r="V1651" i="2"/>
  <c r="AC1981" i="2"/>
  <c r="Y2011" i="2"/>
  <c r="V2023" i="2"/>
  <c r="W1975" i="2"/>
  <c r="V1682" i="2"/>
  <c r="AD2098" i="2"/>
  <c r="AD1810" i="2"/>
  <c r="Y1839" i="2"/>
  <c r="AC1849" i="2"/>
  <c r="AC1739" i="2"/>
  <c r="X1428" i="2"/>
  <c r="AC2083" i="2"/>
  <c r="AD2099" i="2"/>
  <c r="Y2024" i="2"/>
  <c r="W2369" i="2"/>
  <c r="X2305" i="2"/>
  <c r="W2255" i="2"/>
  <c r="AC2172" i="2"/>
  <c r="W1989" i="2"/>
  <c r="W2301" i="2"/>
  <c r="AD1960" i="2"/>
  <c r="AC2246" i="2"/>
  <c r="AC2175" i="2"/>
  <c r="V2107" i="2"/>
  <c r="AD1897" i="2"/>
  <c r="Y2242" i="2"/>
  <c r="AC2183" i="2"/>
  <c r="X2015" i="2"/>
  <c r="Y2279" i="2"/>
  <c r="Y2370" i="2"/>
  <c r="Y2544" i="2"/>
  <c r="AC2713" i="2"/>
  <c r="AD2377" i="2"/>
  <c r="W2549" i="2"/>
  <c r="V2156" i="2"/>
  <c r="Y2446" i="2"/>
  <c r="AC2615" i="2"/>
  <c r="V1904" i="2"/>
  <c r="AC2414" i="2"/>
  <c r="V2586" i="2"/>
  <c r="Y2757" i="2"/>
  <c r="V2401" i="2"/>
  <c r="V1019" i="2"/>
  <c r="AC746" i="2"/>
  <c r="Y1099" i="2"/>
  <c r="AD1432" i="2"/>
  <c r="Y1442" i="2"/>
  <c r="X1420" i="2"/>
  <c r="W1400" i="2"/>
  <c r="V953" i="2"/>
  <c r="Y1296" i="2"/>
  <c r="AC1410" i="2"/>
  <c r="V1630" i="2"/>
  <c r="AC1652" i="2"/>
  <c r="V1825" i="2"/>
  <c r="Y1923" i="2"/>
  <c r="V1693" i="2"/>
  <c r="X1734" i="2"/>
  <c r="AD1671" i="2"/>
  <c r="W1874" i="2"/>
  <c r="W1728" i="2"/>
  <c r="X2139" i="2"/>
  <c r="W2089" i="2"/>
  <c r="V2039" i="2"/>
  <c r="AC1892" i="2"/>
  <c r="W2135" i="2"/>
  <c r="X1943" i="2"/>
  <c r="W1694" i="2"/>
  <c r="AC1878" i="2"/>
  <c r="Y1108" i="2"/>
  <c r="V1629" i="2"/>
  <c r="X1382" i="2"/>
  <c r="W1630" i="2"/>
  <c r="AD2086" i="2"/>
  <c r="V2094" i="2"/>
  <c r="W1996" i="2"/>
  <c r="W1854" i="2"/>
  <c r="X2026" i="2"/>
  <c r="AD1871" i="2"/>
  <c r="X1888" i="2"/>
  <c r="AC2196" i="2"/>
  <c r="AD1688" i="2"/>
  <c r="W2197" i="2"/>
  <c r="V2163" i="2"/>
  <c r="W1710" i="2"/>
  <c r="V2155" i="2"/>
  <c r="AD2274" i="2"/>
  <c r="X2227" i="2"/>
  <c r="X2631" i="2"/>
  <c r="AC2464" i="2"/>
  <c r="V2355" i="2"/>
  <c r="AD2704" i="2"/>
  <c r="W1585" i="2"/>
  <c r="V1793" i="2"/>
  <c r="X1153" i="2"/>
  <c r="AC1702" i="2"/>
  <c r="W2002" i="2"/>
  <c r="AD2029" i="2"/>
  <c r="AD2036" i="2"/>
  <c r="AC1986" i="2"/>
  <c r="X1737" i="2"/>
  <c r="Y2112" i="2"/>
  <c r="AD1844" i="2"/>
  <c r="AD1874" i="2"/>
  <c r="X1871" i="2"/>
  <c r="W1776" i="2"/>
  <c r="W1644" i="2"/>
  <c r="W1717" i="2"/>
  <c r="Y2113" i="2"/>
  <c r="V2068" i="2"/>
  <c r="Y1688" i="2"/>
  <c r="V2319" i="2"/>
  <c r="W2271" i="2"/>
  <c r="W2187" i="2"/>
  <c r="AD2025" i="2"/>
  <c r="X2310" i="2"/>
  <c r="X1990" i="2"/>
  <c r="V2258" i="2"/>
  <c r="X2190" i="2"/>
  <c r="AD2122" i="2"/>
  <c r="AD1962" i="2"/>
  <c r="AC2251" i="2"/>
  <c r="AD2195" i="2"/>
  <c r="V2044" i="2"/>
  <c r="AC2288" i="2"/>
  <c r="Y2384" i="2"/>
  <c r="AC2553" i="2"/>
  <c r="V2725" i="2"/>
  <c r="W2389" i="2"/>
  <c r="X2558" i="2"/>
  <c r="AD2190" i="2"/>
  <c r="AC2455" i="2"/>
  <c r="V2627" i="2"/>
  <c r="AD2074" i="2"/>
  <c r="V2426" i="2"/>
  <c r="Y2597" i="2"/>
  <c r="X1915" i="2"/>
  <c r="W771" i="2"/>
  <c r="AC848" i="2"/>
  <c r="V1128" i="2"/>
  <c r="W1204" i="2"/>
  <c r="W1508" i="2"/>
  <c r="X967" i="2"/>
  <c r="Y1189" i="2"/>
  <c r="V1510" i="2"/>
  <c r="V1318" i="2"/>
  <c r="V1380" i="2"/>
  <c r="X1463" i="2"/>
  <c r="W1382" i="2"/>
  <c r="V1698" i="2"/>
  <c r="AD1854" i="2"/>
  <c r="Y1417" i="2"/>
  <c r="W1239" i="2"/>
  <c r="V1764" i="2"/>
  <c r="AD1704" i="2"/>
  <c r="AD1339" i="2"/>
  <c r="AD1778" i="2"/>
  <c r="Y1540" i="2"/>
  <c r="AD2109" i="2"/>
  <c r="V2055" i="2"/>
  <c r="X1913" i="2"/>
  <c r="AC2146" i="2"/>
  <c r="X1959" i="2"/>
  <c r="Y1737" i="2"/>
  <c r="V769" i="2"/>
  <c r="Y1526" i="2"/>
  <c r="W1357" i="2"/>
  <c r="AC1710" i="2"/>
  <c r="Y1775" i="2"/>
  <c r="W1598" i="2"/>
  <c r="Y2153" i="2"/>
  <c r="AC2023" i="2"/>
  <c r="AC1899" i="2"/>
  <c r="AD2053" i="2"/>
  <c r="W1912" i="2"/>
  <c r="Y2038" i="2"/>
  <c r="V2223" i="2"/>
  <c r="X1981" i="2"/>
  <c r="V2228" i="2"/>
  <c r="W2185" i="2"/>
  <c r="W1929" i="2"/>
  <c r="X2178" i="2"/>
  <c r="X2295" i="2"/>
  <c r="AC2293" i="2"/>
  <c r="W2654" i="2"/>
  <c r="Y2487" i="2"/>
  <c r="AD2384" i="2"/>
  <c r="X2725" i="2"/>
  <c r="X2524" i="2"/>
  <c r="W2333" i="2"/>
  <c r="X2579" i="2"/>
  <c r="Y2286" i="2"/>
  <c r="X2147" i="2"/>
  <c r="V2431" i="2"/>
  <c r="Y2602" i="2"/>
  <c r="V2374" i="2"/>
  <c r="Y2545" i="2"/>
  <c r="AD2311" i="2"/>
  <c r="Y2488" i="2"/>
  <c r="W2124" i="2"/>
  <c r="AD2433" i="2"/>
  <c r="W2605" i="2"/>
  <c r="AC2356" i="2"/>
  <c r="X2525" i="2"/>
  <c r="AD2696" i="2"/>
  <c r="X2388" i="2"/>
  <c r="V1063" i="2"/>
  <c r="W1608" i="2"/>
  <c r="AD1585" i="2"/>
  <c r="AD1535" i="2"/>
  <c r="Y1856" i="2"/>
  <c r="AC1938" i="2"/>
  <c r="X1908" i="2"/>
  <c r="V2058" i="2"/>
  <c r="V1944" i="2"/>
  <c r="Y2106" i="2"/>
  <c r="AD1887" i="2"/>
  <c r="W2054" i="2"/>
  <c r="AD2291" i="2"/>
  <c r="X1658" i="2"/>
  <c r="AC1804" i="2"/>
  <c r="W1512" i="2"/>
  <c r="V1728" i="2"/>
  <c r="AD2022" i="2"/>
  <c r="AD2045" i="2"/>
  <c r="AC2091" i="2"/>
  <c r="AC2002" i="2"/>
  <c r="AC1802" i="2"/>
  <c r="W2126" i="2"/>
  <c r="AC1874" i="2"/>
  <c r="W1893" i="2"/>
  <c r="Y1893" i="2"/>
  <c r="AD1826" i="2"/>
  <c r="V1717" i="2"/>
  <c r="Y1783" i="2"/>
  <c r="Y2129" i="2"/>
  <c r="X2109" i="2"/>
  <c r="V1869" i="2"/>
  <c r="V1735" i="2"/>
  <c r="AC2282" i="2"/>
  <c r="Y2199" i="2"/>
  <c r="W2070" i="2"/>
  <c r="X1700" i="2"/>
  <c r="AC2048" i="2"/>
  <c r="Y2269" i="2"/>
  <c r="V2200" i="2"/>
  <c r="Y2136" i="2"/>
  <c r="Y1991" i="2"/>
  <c r="V2263" i="2"/>
  <c r="Y2205" i="2"/>
  <c r="AD2097" i="2"/>
  <c r="V2300" i="2"/>
  <c r="AC2393" i="2"/>
  <c r="V2565" i="2"/>
  <c r="Y2736" i="2"/>
  <c r="X2398" i="2"/>
  <c r="AD2569" i="2"/>
  <c r="W2236" i="2"/>
  <c r="V2467" i="2"/>
  <c r="Y2638" i="2"/>
  <c r="W2156" i="2"/>
  <c r="Y2437" i="2"/>
  <c r="AC2606" i="2"/>
  <c r="AC2078" i="2"/>
  <c r="AC367" i="2"/>
  <c r="Y1079" i="2"/>
  <c r="X1259" i="2"/>
  <c r="X1034" i="2"/>
  <c r="W1156" i="2"/>
  <c r="Y1260" i="2"/>
  <c r="X1309" i="2"/>
  <c r="AC1587" i="2"/>
  <c r="X1409" i="2"/>
  <c r="W1447" i="2"/>
  <c r="AC1494" i="2"/>
  <c r="V1557" i="2"/>
  <c r="W1731" i="2"/>
  <c r="Y1884" i="2"/>
  <c r="X1558" i="2"/>
  <c r="X1502" i="2"/>
  <c r="AD1793" i="2"/>
  <c r="V1730" i="2"/>
  <c r="Y1522" i="2"/>
  <c r="V1830" i="2"/>
  <c r="X1691" i="2"/>
  <c r="AD1198" i="2"/>
  <c r="AD2068" i="2"/>
  <c r="Y1930" i="2"/>
  <c r="AC2162" i="2"/>
  <c r="V1973" i="2"/>
  <c r="V1774" i="2"/>
  <c r="W775" i="2"/>
  <c r="W1230" i="2"/>
  <c r="V1547" i="2"/>
  <c r="W1827" i="2"/>
  <c r="X1589" i="2"/>
  <c r="AC1873" i="2"/>
  <c r="X2208" i="2"/>
  <c r="X2053" i="2"/>
  <c r="AC1936" i="2"/>
  <c r="Y2083" i="2"/>
  <c r="AC1946" i="2"/>
  <c r="AC2113" i="2"/>
  <c r="AD2252" i="2"/>
  <c r="X2094" i="2"/>
  <c r="Y2255" i="2"/>
  <c r="W2207" i="2"/>
  <c r="X1998" i="2"/>
  <c r="X2200" i="2"/>
  <c r="Y1719" i="2"/>
  <c r="Y2329" i="2"/>
  <c r="AD2674" i="2"/>
  <c r="V2508" i="2"/>
  <c r="X2405" i="2"/>
  <c r="W2748" i="2"/>
  <c r="W2547" i="2"/>
  <c r="W2361" i="2"/>
  <c r="AD2590" i="2"/>
  <c r="AC2303" i="2"/>
  <c r="W2184" i="2"/>
  <c r="Y2442" i="2"/>
  <c r="AC2611" i="2"/>
  <c r="Y2385" i="2"/>
  <c r="X2344" i="2"/>
  <c r="W2570" i="2"/>
  <c r="AC2426" i="2"/>
  <c r="AC2401" i="2"/>
  <c r="X2339" i="2"/>
  <c r="X2150" i="2"/>
  <c r="AD2600" i="2"/>
  <c r="W2379" i="2"/>
  <c r="AC1218" i="2"/>
  <c r="AC1854" i="2"/>
  <c r="Y1739" i="2"/>
  <c r="X1919" i="2"/>
  <c r="AC2030" i="2"/>
  <c r="AD1746" i="2"/>
  <c r="X2120" i="2"/>
  <c r="W1973" i="2"/>
  <c r="Y2177" i="2"/>
  <c r="W2011" i="2"/>
  <c r="Y2126" i="2"/>
  <c r="X2006" i="2"/>
  <c r="AD2212" i="2"/>
  <c r="AC2304" i="2"/>
  <c r="AC2569" i="2"/>
  <c r="W2405" i="2"/>
  <c r="W2250" i="2"/>
  <c r="V2643" i="2"/>
  <c r="V2442" i="2"/>
  <c r="AD2119" i="2"/>
  <c r="AC2533" i="2"/>
  <c r="W2147" i="2"/>
  <c r="Y2435" i="2"/>
  <c r="W2392" i="2"/>
  <c r="X2561" i="2"/>
  <c r="W2322" i="2"/>
  <c r="X2504" i="2"/>
  <c r="AD2216" i="2"/>
  <c r="X2447" i="2"/>
  <c r="AD2618" i="2"/>
  <c r="AC2392" i="2"/>
  <c r="V2564" i="2"/>
  <c r="X2304" i="2"/>
  <c r="Y2486" i="2"/>
  <c r="AC2655" i="2"/>
  <c r="Y2345" i="2"/>
  <c r="AC2518" i="2"/>
  <c r="V2690" i="2"/>
  <c r="AC2696" i="2"/>
  <c r="Y2883" i="2"/>
  <c r="V2496" i="2"/>
  <c r="AC2803" i="2"/>
  <c r="W2496" i="2"/>
  <c r="AC2810" i="2"/>
  <c r="W2577" i="2"/>
  <c r="AC2833" i="2"/>
  <c r="AC2445" i="2"/>
  <c r="Y2783" i="2"/>
  <c r="Y2127" i="2"/>
  <c r="W2038" i="2"/>
  <c r="W2746" i="2"/>
  <c r="AC2571" i="2"/>
  <c r="X2268" i="2"/>
  <c r="X2762" i="2"/>
  <c r="X2521" i="2"/>
  <c r="Y2818" i="2"/>
  <c r="V2685" i="2"/>
  <c r="W2871" i="2"/>
  <c r="AD2660" i="2"/>
  <c r="W1183" i="2"/>
  <c r="V1663" i="2"/>
  <c r="Y1652" i="2"/>
  <c r="AC1620" i="2"/>
  <c r="Y1888" i="2"/>
  <c r="X1952" i="2"/>
  <c r="X1922" i="2"/>
  <c r="Y2069" i="2"/>
  <c r="Y1955" i="2"/>
  <c r="V1487" i="2"/>
  <c r="AC1903" i="2"/>
  <c r="AC2081" i="2"/>
  <c r="W2303" i="2"/>
  <c r="W2106" i="2"/>
  <c r="W2083" i="2"/>
  <c r="AC2214" i="2"/>
  <c r="V2028" i="2"/>
  <c r="W2222" i="2"/>
  <c r="AD2313" i="2"/>
  <c r="AD2578" i="2"/>
  <c r="V2412" i="2"/>
  <c r="Y2276" i="2"/>
  <c r="W2652" i="2"/>
  <c r="W2451" i="2"/>
  <c r="W2158" i="2"/>
  <c r="Y2540" i="2"/>
  <c r="AC2158" i="2"/>
  <c r="AD2437" i="2"/>
  <c r="Y2394" i="2"/>
  <c r="AC2563" i="2"/>
  <c r="V2325" i="2"/>
  <c r="AC2506" i="2"/>
  <c r="X2224" i="2"/>
  <c r="AC2449" i="2"/>
  <c r="V2621" i="2"/>
  <c r="W2397" i="2"/>
  <c r="X2566" i="2"/>
  <c r="AC2308" i="2"/>
  <c r="AD2488" i="2"/>
  <c r="W2660" i="2"/>
  <c r="W2348" i="2"/>
  <c r="W2523" i="2"/>
  <c r="X2692" i="2"/>
  <c r="V2700" i="2"/>
  <c r="AD2885" i="2"/>
  <c r="V2503" i="2"/>
  <c r="W2808" i="2"/>
  <c r="W2503" i="2"/>
  <c r="W2815" i="2"/>
  <c r="V2585" i="2"/>
  <c r="W2838" i="2"/>
  <c r="AC2460" i="2"/>
  <c r="AD2785" i="2"/>
  <c r="V2172" i="2"/>
  <c r="AC2127" i="2"/>
  <c r="AC2751" i="2"/>
  <c r="AC2578" i="2"/>
  <c r="X2288" i="2"/>
  <c r="AD2764" i="2"/>
  <c r="X2528" i="2"/>
  <c r="AD2820" i="2"/>
  <c r="V2689" i="2"/>
  <c r="Y2873" i="2"/>
  <c r="V2665" i="2"/>
  <c r="W1384" i="2"/>
  <c r="X1753" i="2"/>
  <c r="V2232" i="2"/>
  <c r="Y2285" i="2"/>
  <c r="AC2409" i="2"/>
  <c r="X2214" i="2"/>
  <c r="AD2352" i="2"/>
  <c r="X2424" i="2"/>
  <c r="AD2278" i="2"/>
  <c r="AC2575" i="2"/>
  <c r="W2603" i="2"/>
  <c r="X2794" i="2"/>
  <c r="Y2700" i="2"/>
  <c r="V2717" i="2"/>
  <c r="W2737" i="2"/>
  <c r="X2671" i="2"/>
  <c r="X2165" i="2"/>
  <c r="AC2176" i="2"/>
  <c r="Y2513" i="2"/>
  <c r="Y2456" i="2"/>
  <c r="AD2401" i="2"/>
  <c r="AD2319" i="2"/>
  <c r="W2612" i="2"/>
  <c r="AD2399" i="2"/>
  <c r="V1277" i="2"/>
  <c r="W1641" i="2"/>
  <c r="AC1812" i="2"/>
  <c r="X1975" i="2"/>
  <c r="V1659" i="2"/>
  <c r="V1846" i="2"/>
  <c r="V2150" i="2"/>
  <c r="AC2128" i="2"/>
  <c r="W2209" i="2"/>
  <c r="V2077" i="2"/>
  <c r="Y2160" i="2"/>
  <c r="AD2090" i="2"/>
  <c r="AC2233" i="2"/>
  <c r="AC1984" i="2"/>
  <c r="Y2592" i="2"/>
  <c r="AD2425" i="2"/>
  <c r="W2298" i="2"/>
  <c r="AC2663" i="2"/>
  <c r="AC2462" i="2"/>
  <c r="V2207" i="2"/>
  <c r="AC2549" i="2"/>
  <c r="V2184" i="2"/>
  <c r="AC2444" i="2"/>
  <c r="X2401" i="2"/>
  <c r="AD2572" i="2"/>
  <c r="X2336" i="2"/>
  <c r="AD2515" i="2"/>
  <c r="AC2245" i="2"/>
  <c r="AD2458" i="2"/>
  <c r="W2630" i="2"/>
  <c r="V2404" i="2"/>
  <c r="Y2575" i="2"/>
  <c r="AC2322" i="2"/>
  <c r="AC2495" i="2"/>
  <c r="V2667" i="2"/>
  <c r="AD2356" i="2"/>
  <c r="V2530" i="2"/>
  <c r="Y2701" i="2"/>
  <c r="V2710" i="2"/>
  <c r="AC2892" i="2"/>
  <c r="AC2525" i="2"/>
  <c r="V2815" i="2"/>
  <c r="AD2532" i="2"/>
  <c r="V2822" i="2"/>
  <c r="V2606" i="2"/>
  <c r="V2845" i="2"/>
  <c r="Y2482" i="2"/>
  <c r="AC2792" i="2"/>
  <c r="W2284" i="2"/>
  <c r="W2263" i="2"/>
  <c r="X2759" i="2"/>
  <c r="W2601" i="2"/>
  <c r="W2354" i="2"/>
  <c r="V2772" i="2"/>
  <c r="Y2580" i="2"/>
  <c r="AC2827" i="2"/>
  <c r="AD2698" i="2"/>
  <c r="X2880" i="2"/>
  <c r="W2681" i="2"/>
  <c r="AD1018" i="2"/>
  <c r="AC1594" i="2"/>
  <c r="V1779" i="2"/>
  <c r="V1757" i="2"/>
  <c r="Y1972" i="2"/>
  <c r="Y2009" i="2"/>
  <c r="AD1952" i="2"/>
  <c r="Y1746" i="2"/>
  <c r="W1985" i="2"/>
  <c r="AC1754" i="2"/>
  <c r="AC1934" i="2"/>
  <c r="AD2150" i="2"/>
  <c r="X2328" i="2"/>
  <c r="Y2151" i="2"/>
  <c r="X2126" i="2"/>
  <c r="X2235" i="2"/>
  <c r="W2107" i="2"/>
  <c r="AD2242" i="2"/>
  <c r="AC2072" i="2"/>
  <c r="X2599" i="2"/>
  <c r="AC2432" i="2"/>
  <c r="AD2310" i="2"/>
  <c r="AD2672" i="2"/>
  <c r="AD2471" i="2"/>
  <c r="Y2229" i="2"/>
  <c r="W2554" i="2"/>
  <c r="Y2191" i="2"/>
  <c r="W2449" i="2"/>
  <c r="AC2403" i="2"/>
  <c r="V2575" i="2"/>
  <c r="V2339" i="2"/>
  <c r="V2518" i="2"/>
  <c r="X2253" i="2"/>
  <c r="V2461" i="2"/>
  <c r="Y2632" i="2"/>
  <c r="X2406" i="2"/>
  <c r="AD2577" i="2"/>
  <c r="Y2325" i="2"/>
  <c r="W2500" i="2"/>
  <c r="X2669" i="2"/>
  <c r="Y2359" i="2"/>
  <c r="X2532" i="2"/>
  <c r="AD2703" i="2"/>
  <c r="X2713" i="2"/>
  <c r="W2897" i="2"/>
  <c r="AC2532" i="2"/>
  <c r="X2817" i="2"/>
  <c r="AD2539" i="2"/>
  <c r="X2824" i="2"/>
  <c r="AD2613" i="2"/>
  <c r="X2847" i="2"/>
  <c r="Y2489" i="2"/>
  <c r="W2797" i="2"/>
  <c r="Y2301" i="2"/>
  <c r="X2284" i="2"/>
  <c r="V2762" i="2"/>
  <c r="W2608" i="2"/>
  <c r="V2365" i="2"/>
  <c r="Y2774" i="2"/>
  <c r="Y2587" i="2"/>
  <c r="W2832" i="2"/>
  <c r="V2702" i="2"/>
  <c r="AC2882" i="2"/>
  <c r="W2685" i="2"/>
  <c r="Y1689" i="2"/>
  <c r="AD1959" i="2"/>
  <c r="X2346" i="2"/>
  <c r="Y2111" i="2"/>
  <c r="Y2496" i="2"/>
  <c r="V2366" i="2"/>
  <c r="AC2396" i="2"/>
  <c r="AD2467" i="2"/>
  <c r="AC2350" i="2"/>
  <c r="V2619" i="2"/>
  <c r="AD2623" i="2"/>
  <c r="W2817" i="2"/>
  <c r="V2731" i="2"/>
  <c r="W2745" i="2"/>
  <c r="X2766" i="2"/>
  <c r="AC2707" i="2"/>
  <c r="W2139" i="2"/>
  <c r="AD2207" i="2"/>
  <c r="AC2522" i="2"/>
  <c r="AC2465" i="2"/>
  <c r="W2413" i="2"/>
  <c r="X2331" i="2"/>
  <c r="AD2632" i="2"/>
  <c r="W820" i="2"/>
  <c r="W1377" i="2"/>
  <c r="X1779" i="2"/>
  <c r="W1375" i="2"/>
  <c r="AC2089" i="2"/>
  <c r="AC1941" i="2"/>
  <c r="W1894" i="2"/>
  <c r="Y1613" i="2"/>
  <c r="V2255" i="2"/>
  <c r="V2237" i="2"/>
  <c r="Y2125" i="2"/>
  <c r="Y2180" i="2"/>
  <c r="Y2133" i="2"/>
  <c r="Y2256" i="2"/>
  <c r="W2174" i="2"/>
  <c r="V2613" i="2"/>
  <c r="X2446" i="2"/>
  <c r="Y2332" i="2"/>
  <c r="Y2686" i="2"/>
  <c r="Y2485" i="2"/>
  <c r="Y2265" i="2"/>
  <c r="V2561" i="2"/>
  <c r="AC2215" i="2"/>
  <c r="AD1993" i="2"/>
  <c r="AD2412" i="2"/>
  <c r="W2584" i="2"/>
  <c r="V2353" i="2"/>
  <c r="W2527" i="2"/>
  <c r="V2283" i="2"/>
  <c r="W2470" i="2"/>
  <c r="AC1864" i="2"/>
  <c r="Y2415" i="2"/>
  <c r="AC2584" i="2"/>
  <c r="V2334" i="2"/>
  <c r="V2507" i="2"/>
  <c r="Y2678" i="2"/>
  <c r="AD2369" i="2"/>
  <c r="Y2541" i="2"/>
  <c r="AC2710" i="2"/>
  <c r="X2722" i="2"/>
  <c r="V2904" i="2"/>
  <c r="X2554" i="2"/>
  <c r="Y2826" i="2"/>
  <c r="X2562" i="2"/>
  <c r="Y2833" i="2"/>
  <c r="X2635" i="2"/>
  <c r="Y2856" i="2"/>
  <c r="V2512" i="2"/>
  <c r="V2804" i="2"/>
  <c r="X2340" i="2"/>
  <c r="W2329" i="2"/>
  <c r="AD2771" i="2"/>
  <c r="AC2636" i="2"/>
  <c r="W2402" i="2"/>
  <c r="V2784" i="2"/>
  <c r="W2609" i="2"/>
  <c r="V2839" i="2"/>
  <c r="W2712" i="2"/>
  <c r="AD2891" i="2"/>
  <c r="X2702" i="2"/>
  <c r="X1172" i="2"/>
  <c r="AD1515" i="2"/>
  <c r="V1891" i="2"/>
  <c r="AC1361" i="2"/>
  <c r="Y2052" i="2"/>
  <c r="AC2066" i="2"/>
  <c r="Y1982" i="2"/>
  <c r="AC1826" i="2"/>
  <c r="X2010" i="2"/>
  <c r="AC1840" i="2"/>
  <c r="W1676" i="2"/>
  <c r="AC2179" i="2"/>
  <c r="V2358" i="2"/>
  <c r="Y2182" i="2"/>
  <c r="AD2151" i="2"/>
  <c r="W2258" i="2"/>
  <c r="X2143" i="2"/>
  <c r="X2263" i="2"/>
  <c r="X2197" i="2"/>
  <c r="W2622" i="2"/>
  <c r="Y2455" i="2"/>
  <c r="V2341" i="2"/>
  <c r="X2693" i="2"/>
  <c r="X2492" i="2"/>
  <c r="V2286" i="2"/>
  <c r="X2563" i="2"/>
  <c r="AC2222" i="2"/>
  <c r="AC2022" i="2"/>
  <c r="V2415" i="2"/>
  <c r="Y2586" i="2"/>
  <c r="W2356" i="2"/>
  <c r="Y2529" i="2"/>
  <c r="AC2287" i="2"/>
  <c r="Y2472" i="2"/>
  <c r="X1932" i="2"/>
  <c r="AD2417" i="2"/>
  <c r="W2589" i="2"/>
  <c r="AD2336" i="2"/>
  <c r="X2509" i="2"/>
  <c r="AD2680" i="2"/>
  <c r="W2372" i="2"/>
  <c r="AD2543" i="2"/>
  <c r="W2715" i="2"/>
  <c r="W2725" i="2"/>
  <c r="X2906" i="2"/>
  <c r="W2562" i="2"/>
  <c r="AD2828" i="2"/>
  <c r="X2569" i="2"/>
  <c r="AD2835" i="2"/>
  <c r="W2640" i="2"/>
  <c r="AD2858" i="2"/>
  <c r="V2519" i="2"/>
  <c r="X2806" i="2"/>
  <c r="AC2351" i="2"/>
  <c r="Y2340" i="2"/>
  <c r="W2774" i="2"/>
  <c r="Y2641" i="2"/>
  <c r="X2411" i="2"/>
  <c r="X2786" i="2"/>
  <c r="V2617" i="2"/>
  <c r="X2841" i="2"/>
  <c r="Y2715" i="2"/>
  <c r="V2894" i="2"/>
  <c r="AC2705" i="2"/>
  <c r="X1661" i="2"/>
  <c r="Y1310" i="2"/>
  <c r="Y2087" i="2"/>
  <c r="V2217" i="2"/>
  <c r="V2581" i="2"/>
  <c r="Y2453" i="2"/>
  <c r="V2440" i="2"/>
  <c r="W2511" i="2"/>
  <c r="Y2399" i="2"/>
  <c r="Y2662" i="2"/>
  <c r="X2644" i="2"/>
  <c r="AD2837" i="2"/>
  <c r="V2756" i="2"/>
  <c r="W2766" i="2"/>
  <c r="W2790" i="2"/>
  <c r="X2734" i="2"/>
  <c r="AD2246" i="2"/>
  <c r="X2237" i="2"/>
  <c r="V2534" i="2"/>
  <c r="V2477" i="2"/>
  <c r="X2422" i="2"/>
  <c r="AC2342" i="2"/>
  <c r="W2644" i="2"/>
  <c r="X832" i="2"/>
  <c r="V1617" i="2"/>
  <c r="AC1893" i="2"/>
  <c r="Y1956" i="2"/>
  <c r="Y1475" i="2"/>
  <c r="V1969" i="2"/>
  <c r="W1934" i="2"/>
  <c r="AC1755" i="2"/>
  <c r="AD2284" i="2"/>
  <c r="Y2264" i="2"/>
  <c r="X2154" i="2"/>
  <c r="X2207" i="2"/>
  <c r="AD2157" i="2"/>
  <c r="V2277" i="2"/>
  <c r="V2235" i="2"/>
  <c r="AC2633" i="2"/>
  <c r="W2469" i="2"/>
  <c r="Y2363" i="2"/>
  <c r="V2707" i="2"/>
  <c r="V2506" i="2"/>
  <c r="V2311" i="2"/>
  <c r="Y2572" i="2"/>
  <c r="W2252" i="2"/>
  <c r="Y2104" i="2"/>
  <c r="W2424" i="2"/>
  <c r="X2593" i="2"/>
  <c r="AC2366" i="2"/>
  <c r="X2536" i="2"/>
  <c r="AD2299" i="2"/>
  <c r="X2479" i="2"/>
  <c r="V2059" i="2"/>
  <c r="AC2424" i="2"/>
  <c r="V2596" i="2"/>
  <c r="X2345" i="2"/>
  <c r="Y2518" i="2"/>
  <c r="AC2687" i="2"/>
  <c r="Y2381" i="2"/>
  <c r="AC2550" i="2"/>
  <c r="AC2112" i="2"/>
  <c r="X2736" i="2"/>
  <c r="Y2915" i="2"/>
  <c r="W2583" i="2"/>
  <c r="AC2835" i="2"/>
  <c r="AC2620" i="2"/>
  <c r="AC2842" i="2"/>
  <c r="Y2658" i="2"/>
  <c r="AC2865" i="2"/>
  <c r="AC2541" i="2"/>
  <c r="Y2815" i="2"/>
  <c r="AD2381" i="2"/>
  <c r="V2391" i="2"/>
  <c r="Y2781" i="2"/>
  <c r="W2655" i="2"/>
  <c r="AD2438" i="2"/>
  <c r="Y2795" i="2"/>
  <c r="V2637" i="2"/>
  <c r="Y2850" i="2"/>
  <c r="W2724" i="2"/>
  <c r="W2903" i="2"/>
  <c r="AC2721" i="2"/>
  <c r="AC1375" i="2"/>
  <c r="Y1441" i="2"/>
  <c r="AC1623" i="2"/>
  <c r="X1718" i="2"/>
  <c r="AC2125" i="2"/>
  <c r="AD2123" i="2"/>
  <c r="W2012" i="2"/>
  <c r="W1879" i="2"/>
  <c r="V2040" i="2"/>
  <c r="W1897" i="2"/>
  <c r="X1965" i="2"/>
  <c r="X2211" i="2"/>
  <c r="V1938" i="2"/>
  <c r="AD2211" i="2"/>
  <c r="V2173" i="2"/>
  <c r="X1856" i="2"/>
  <c r="V2166" i="2"/>
  <c r="W2286" i="2"/>
  <c r="V2270" i="2"/>
  <c r="AD2642" i="2"/>
  <c r="V2476" i="2"/>
  <c r="W2373" i="2"/>
  <c r="W2716" i="2"/>
  <c r="W2515" i="2"/>
  <c r="AD2321" i="2"/>
  <c r="AD2574" i="2"/>
  <c r="W2259" i="2"/>
  <c r="Y2120" i="2"/>
  <c r="Y2426" i="2"/>
  <c r="AC2595" i="2"/>
  <c r="V2369" i="2"/>
  <c r="AC2538" i="2"/>
  <c r="V2304" i="2"/>
  <c r="AC2481" i="2"/>
  <c r="W2086" i="2"/>
  <c r="W2429" i="2"/>
  <c r="X2598" i="2"/>
  <c r="V2348" i="2"/>
  <c r="AD2520" i="2"/>
  <c r="W2692" i="2"/>
  <c r="AD2383" i="2"/>
  <c r="W2555" i="2"/>
  <c r="AC2163" i="2"/>
  <c r="Y2739" i="2"/>
  <c r="AD2917" i="2"/>
  <c r="AD2598" i="2"/>
  <c r="W2840" i="2"/>
  <c r="Y2628" i="2"/>
  <c r="W2847" i="2"/>
  <c r="W2671" i="2"/>
  <c r="W2870" i="2"/>
  <c r="AC2548" i="2"/>
  <c r="AD2817" i="2"/>
  <c r="V2400" i="2"/>
  <c r="W2400" i="2"/>
  <c r="AD2783" i="2"/>
  <c r="AD2126" i="2"/>
  <c r="X2442" i="2"/>
  <c r="AC2554" i="2"/>
  <c r="AC2497" i="2"/>
  <c r="W2445" i="2"/>
  <c r="W2367" i="2"/>
  <c r="AD2664" i="2"/>
  <c r="AC1090" i="2"/>
  <c r="Y1619" i="2"/>
  <c r="Y1763" i="2"/>
  <c r="AC1898" i="2"/>
  <c r="V1902" i="2"/>
  <c r="AD1998" i="2"/>
  <c r="Y1962" i="2"/>
  <c r="Y1841" i="2"/>
  <c r="Y2314" i="2"/>
  <c r="W2294" i="2"/>
  <c r="AD1855" i="2"/>
  <c r="Y2228" i="2"/>
  <c r="AD2180" i="2"/>
  <c r="AC2297" i="2"/>
  <c r="W2306" i="2"/>
  <c r="Y2656" i="2"/>
  <c r="AD2489" i="2"/>
  <c r="V2387" i="2"/>
  <c r="AC2727" i="2"/>
  <c r="AC2526" i="2"/>
  <c r="AC2338" i="2"/>
  <c r="AC2581" i="2"/>
  <c r="V2291" i="2"/>
  <c r="AD2158" i="2"/>
  <c r="X2433" i="2"/>
  <c r="AD2604" i="2"/>
  <c r="X2376" i="2"/>
  <c r="AD2547" i="2"/>
  <c r="AC2315" i="2"/>
  <c r="AD2490" i="2"/>
  <c r="AD2137" i="2"/>
  <c r="V2436" i="2"/>
  <c r="Y2607" i="2"/>
  <c r="X2359" i="2"/>
  <c r="AC2527" i="2"/>
  <c r="V2699" i="2"/>
  <c r="AC2390" i="2"/>
  <c r="V2562" i="2"/>
  <c r="W2279" i="2"/>
  <c r="AD2750" i="2"/>
  <c r="AC2924" i="2"/>
  <c r="AD2619" i="2"/>
  <c r="V2847" i="2"/>
  <c r="AC2644" i="2"/>
  <c r="V2854" i="2"/>
  <c r="X2683" i="2"/>
  <c r="V2877" i="2"/>
  <c r="X2570" i="2"/>
  <c r="AC2824" i="2"/>
  <c r="Y2427" i="2"/>
  <c r="AC2427" i="2"/>
  <c r="AC2790" i="2"/>
  <c r="V2672" i="2"/>
  <c r="AC2477" i="2"/>
  <c r="AC2804" i="2"/>
  <c r="Y2660" i="2"/>
  <c r="AC2859" i="2"/>
  <c r="W2738" i="2"/>
  <c r="W2141" i="2"/>
  <c r="X676" i="2"/>
  <c r="W1329" i="2"/>
  <c r="AC1482" i="2"/>
  <c r="V1770" i="2"/>
  <c r="X1830" i="2"/>
  <c r="Y1794" i="2"/>
  <c r="AC2178" i="2"/>
  <c r="X2037" i="2"/>
  <c r="W1917" i="2"/>
  <c r="AD2069" i="2"/>
  <c r="AC1931" i="2"/>
  <c r="AC2086" i="2"/>
  <c r="V2239" i="2"/>
  <c r="Y2047" i="2"/>
  <c r="AD2241" i="2"/>
  <c r="V2195" i="2"/>
  <c r="AC1969" i="2"/>
  <c r="W2188" i="2"/>
  <c r="AD2306" i="2"/>
  <c r="AC2317" i="2"/>
  <c r="X2663" i="2"/>
  <c r="AC2496" i="2"/>
  <c r="W2396" i="2"/>
  <c r="AD2736" i="2"/>
  <c r="AD2535" i="2"/>
  <c r="W2347" i="2"/>
  <c r="W2586" i="2"/>
  <c r="V2295" i="2"/>
  <c r="W2169" i="2"/>
  <c r="AC2435" i="2"/>
  <c r="V2607" i="2"/>
  <c r="AC2378" i="2"/>
  <c r="V2550" i="2"/>
  <c r="AD2318" i="2"/>
  <c r="V2493" i="2"/>
  <c r="W2150" i="2"/>
  <c r="X2438" i="2"/>
  <c r="AD2609" i="2"/>
  <c r="V2362" i="2"/>
  <c r="W2532" i="2"/>
  <c r="X2701" i="2"/>
  <c r="W2395" i="2"/>
  <c r="X2564" i="2"/>
  <c r="V2297" i="2"/>
  <c r="X2753" i="2"/>
  <c r="W2929" i="2"/>
  <c r="Y2627" i="2"/>
  <c r="X2849" i="2"/>
  <c r="W2649" i="2"/>
  <c r="X2856" i="2"/>
  <c r="W2687" i="2"/>
  <c r="X2879" i="2"/>
  <c r="W2578" i="2"/>
  <c r="W2829" i="2"/>
  <c r="AC2436" i="2"/>
  <c r="AD2436" i="2"/>
  <c r="W2795" i="2"/>
  <c r="V2676" i="2"/>
  <c r="AC2484" i="2"/>
  <c r="W2809" i="2"/>
  <c r="W2254" i="2"/>
  <c r="V1965" i="2"/>
  <c r="V2598" i="2"/>
  <c r="V2541" i="2"/>
  <c r="X2486" i="2"/>
  <c r="AD2408" i="2"/>
  <c r="W2676" i="2"/>
  <c r="AD1113" i="2"/>
  <c r="V1539" i="2"/>
  <c r="AD1877" i="2"/>
  <c r="AD1981" i="2"/>
  <c r="X1604" i="2"/>
  <c r="Y2028" i="2"/>
  <c r="W1992" i="2"/>
  <c r="AC1923" i="2"/>
  <c r="V1815" i="2"/>
  <c r="AC2321" i="2"/>
  <c r="Y1975" i="2"/>
  <c r="W2006" i="2"/>
  <c r="AD2202" i="2"/>
  <c r="AD1762" i="2"/>
  <c r="W2332" i="2"/>
  <c r="V2677" i="2"/>
  <c r="X2510" i="2"/>
  <c r="AC2407" i="2"/>
  <c r="Y2750" i="2"/>
  <c r="Y2549" i="2"/>
  <c r="AD2363" i="2"/>
  <c r="V2593" i="2"/>
  <c r="W2307" i="2"/>
  <c r="Y2192" i="2"/>
  <c r="AD2444" i="2"/>
  <c r="W2616" i="2"/>
  <c r="AD2387" i="2"/>
  <c r="W2559" i="2"/>
  <c r="V2331" i="2"/>
  <c r="W2502" i="2"/>
  <c r="Y2178" i="2"/>
  <c r="Y2447" i="2"/>
  <c r="AC2616" i="2"/>
  <c r="AC2369" i="2"/>
  <c r="V2539" i="2"/>
  <c r="Y2710" i="2"/>
  <c r="V2402" i="2"/>
  <c r="Y2573" i="2"/>
  <c r="X2348" i="2"/>
  <c r="Y2763" i="2"/>
  <c r="V2936" i="2"/>
  <c r="V2649" i="2"/>
  <c r="Y2858" i="2"/>
  <c r="AD2662" i="2"/>
  <c r="Y2865" i="2"/>
  <c r="X2697" i="2"/>
  <c r="Y2888" i="2"/>
  <c r="W2599" i="2"/>
  <c r="V2836" i="2"/>
  <c r="AC2461" i="2"/>
  <c r="AD2468" i="2"/>
  <c r="V2802" i="2"/>
  <c r="V2688" i="2"/>
  <c r="X2506" i="2"/>
  <c r="V2816" i="2"/>
  <c r="AC2676" i="2"/>
  <c r="V2241" i="2"/>
  <c r="W2752" i="2"/>
  <c r="V2289" i="2"/>
  <c r="X733" i="2"/>
  <c r="Y1412" i="2"/>
  <c r="Y1606" i="2"/>
  <c r="V1882" i="2"/>
  <c r="X1684" i="2"/>
  <c r="AC1921" i="2"/>
  <c r="W1655" i="2"/>
  <c r="V2067" i="2"/>
  <c r="V1953" i="2"/>
  <c r="W2097" i="2"/>
  <c r="X1960" i="2"/>
  <c r="AC2134" i="2"/>
  <c r="Y2266" i="2"/>
  <c r="W2125" i="2"/>
  <c r="Y2271" i="2"/>
  <c r="W2219" i="2"/>
  <c r="W2027" i="2"/>
  <c r="V2210" i="2"/>
  <c r="Y1864" i="2"/>
  <c r="AD2340" i="2"/>
  <c r="W2686" i="2"/>
  <c r="Y2519" i="2"/>
  <c r="AD2416" i="2"/>
  <c r="X2757" i="2"/>
  <c r="X2556" i="2"/>
  <c r="V2371" i="2"/>
  <c r="X2595" i="2"/>
  <c r="W2311" i="2"/>
  <c r="Y2200" i="2"/>
  <c r="V2447" i="2"/>
  <c r="Y2618" i="2"/>
  <c r="V2390" i="2"/>
  <c r="Y2561" i="2"/>
  <c r="AD2333" i="2"/>
  <c r="Y2504" i="2"/>
  <c r="X2186" i="2"/>
  <c r="AD2449" i="2"/>
  <c r="W2621" i="2"/>
  <c r="V2372" i="2"/>
  <c r="X2541" i="2"/>
  <c r="AD2712" i="2"/>
  <c r="X2404" i="2"/>
  <c r="AD2575" i="2"/>
  <c r="AC2359" i="2"/>
  <c r="X2768" i="2"/>
  <c r="X2938" i="2"/>
  <c r="AC2653" i="2"/>
  <c r="AD2860" i="2"/>
  <c r="AD2666" i="2"/>
  <c r="AD2867" i="2"/>
  <c r="AD2700" i="2"/>
  <c r="AD2890" i="2"/>
  <c r="AD2614" i="2"/>
  <c r="X2838" i="2"/>
  <c r="AC2468" i="2"/>
  <c r="AD2475" i="2"/>
  <c r="X2804" i="2"/>
  <c r="AC2691" i="2"/>
  <c r="W2514" i="2"/>
  <c r="X2818" i="2"/>
  <c r="W2166" i="2"/>
  <c r="AD2079" i="2"/>
  <c r="Y2609" i="2"/>
  <c r="Y2552" i="2"/>
  <c r="AD2497" i="2"/>
  <c r="W2420" i="2"/>
  <c r="X2685" i="2"/>
  <c r="AD1139" i="2"/>
  <c r="AD1576" i="2"/>
  <c r="AC1747" i="2"/>
  <c r="W2057" i="2"/>
  <c r="X1833" i="2"/>
  <c r="AC2053" i="2"/>
  <c r="AC2019" i="2"/>
  <c r="AD2120" i="2"/>
  <c r="W1995" i="2"/>
  <c r="V2349" i="2"/>
  <c r="Y2063" i="2"/>
  <c r="Y2071" i="2"/>
  <c r="Y2226" i="2"/>
  <c r="W1963" i="2"/>
  <c r="AD2354" i="2"/>
  <c r="AC2697" i="2"/>
  <c r="W2533" i="2"/>
  <c r="Y2430" i="2"/>
  <c r="V2771" i="2"/>
  <c r="V2570" i="2"/>
  <c r="V2385" i="2"/>
  <c r="Y2604" i="2"/>
  <c r="AD2324" i="2"/>
  <c r="AD2222" i="2"/>
  <c r="W2456" i="2"/>
  <c r="X2625" i="2"/>
  <c r="W2399" i="2"/>
  <c r="X2568" i="2"/>
  <c r="X2342" i="2"/>
  <c r="X2511" i="2"/>
  <c r="Y2209" i="2"/>
  <c r="AC2456" i="2"/>
  <c r="V2628" i="2"/>
  <c r="V2379" i="2"/>
  <c r="Y2550" i="2"/>
  <c r="V1868" i="2"/>
  <c r="Y2413" i="2"/>
  <c r="AC2582" i="2"/>
  <c r="AC2397" i="2"/>
  <c r="AD2775" i="2"/>
  <c r="Y2947" i="2"/>
  <c r="AC2666" i="2"/>
  <c r="AC2867" i="2"/>
  <c r="V2687" i="2"/>
  <c r="AC2874" i="2"/>
  <c r="AD2710" i="2"/>
  <c r="AC2897" i="2"/>
  <c r="Y2635" i="2"/>
  <c r="Y2847" i="2"/>
  <c r="X2490" i="2"/>
  <c r="X2498" i="2"/>
  <c r="Y2813" i="2"/>
  <c r="V2705" i="2"/>
  <c r="W2535" i="2"/>
  <c r="Y2827" i="2"/>
  <c r="AC2698" i="2"/>
  <c r="Y2354" i="2"/>
  <c r="AC2762" i="2"/>
  <c r="X2343" i="2"/>
  <c r="Y713" i="2"/>
  <c r="AD1437" i="2"/>
  <c r="AC1474" i="2"/>
  <c r="V1692" i="2"/>
  <c r="AD1800" i="2"/>
  <c r="V2000" i="2"/>
  <c r="X1853" i="2"/>
  <c r="AD2096" i="2"/>
  <c r="Y1980" i="2"/>
  <c r="X1659" i="2"/>
  <c r="V1990" i="2"/>
  <c r="X2167" i="2"/>
  <c r="W2296" i="2"/>
  <c r="X2162" i="2"/>
  <c r="V2292" i="2"/>
  <c r="AD2239" i="2"/>
  <c r="V2090" i="2"/>
  <c r="X2233" i="2"/>
  <c r="AD1992" i="2"/>
  <c r="W2363" i="2"/>
  <c r="AD2706" i="2"/>
  <c r="V2540" i="2"/>
  <c r="X2437" i="2"/>
  <c r="W2780" i="2"/>
  <c r="W2579" i="2"/>
  <c r="W2394" i="2"/>
  <c r="AD2606" i="2"/>
  <c r="Y2327" i="2"/>
  <c r="Y2230" i="2"/>
  <c r="Y2458" i="2"/>
  <c r="AC2627" i="2"/>
  <c r="Y2401" i="2"/>
  <c r="AC2570" i="2"/>
  <c r="V2345" i="2"/>
  <c r="AC2513" i="2"/>
  <c r="Y2217" i="2"/>
  <c r="W2461" i="2"/>
  <c r="X2630" i="2"/>
  <c r="X2381" i="2"/>
  <c r="AD2552" i="2"/>
  <c r="W1935" i="2"/>
  <c r="AD2415" i="2"/>
  <c r="W2587" i="2"/>
  <c r="AD2406" i="2"/>
  <c r="W2778" i="2"/>
  <c r="AD2949" i="2"/>
  <c r="Y2674" i="2"/>
  <c r="W2872" i="2"/>
  <c r="Y2690" i="2"/>
  <c r="W2879" i="2"/>
  <c r="W2714" i="2"/>
  <c r="W2902" i="2"/>
  <c r="X2640" i="2"/>
  <c r="AD2849" i="2"/>
  <c r="W2498" i="2"/>
  <c r="X2505" i="2"/>
  <c r="AD2815" i="2"/>
  <c r="V2708" i="2"/>
  <c r="AD2550" i="2"/>
  <c r="AD2829" i="2"/>
  <c r="AD2610" i="2"/>
  <c r="V2399" i="2"/>
  <c r="AC2618" i="2"/>
  <c r="AC2561" i="2"/>
  <c r="W2509" i="2"/>
  <c r="X2429" i="2"/>
  <c r="W2708" i="2"/>
  <c r="AD1116" i="2"/>
  <c r="V1426" i="2"/>
  <c r="W1864" i="2"/>
  <c r="Y1375" i="2"/>
  <c r="X1941" i="2"/>
  <c r="X2083" i="2"/>
  <c r="V2047" i="2"/>
  <c r="AC2153" i="2"/>
  <c r="AD2081" i="2"/>
  <c r="AC1894" i="2"/>
  <c r="W2115" i="2"/>
  <c r="Y2115" i="2"/>
  <c r="V2247" i="2"/>
  <c r="X2029" i="2"/>
  <c r="AC2377" i="2"/>
  <c r="Y2720" i="2"/>
  <c r="AD2553" i="2"/>
  <c r="V2451" i="2"/>
  <c r="AD2015" i="2"/>
  <c r="AC2590" i="2"/>
  <c r="AC2405" i="2"/>
  <c r="AC2613" i="2"/>
  <c r="V2336" i="2"/>
  <c r="X2252" i="2"/>
  <c r="X2465" i="2"/>
  <c r="AD2636" i="2"/>
  <c r="X2408" i="2"/>
  <c r="AD2579" i="2"/>
  <c r="X2353" i="2"/>
  <c r="AD2522" i="2"/>
  <c r="AD2238" i="2"/>
  <c r="V2468" i="2"/>
  <c r="Y2639" i="2"/>
  <c r="Y2390" i="2"/>
  <c r="AC2559" i="2"/>
  <c r="X2031" i="2"/>
  <c r="AC2422" i="2"/>
  <c r="V2594" i="2"/>
  <c r="X2443" i="2"/>
  <c r="Y2787" i="2"/>
  <c r="AC2956" i="2"/>
  <c r="X2690" i="2"/>
  <c r="V2879" i="2"/>
  <c r="X2707" i="2"/>
  <c r="V2886" i="2"/>
  <c r="AC2728" i="2"/>
  <c r="V2909" i="2"/>
  <c r="AC2658" i="2"/>
  <c r="AC2856" i="2"/>
  <c r="W2519" i="2"/>
  <c r="AC2556" i="2"/>
  <c r="AC2822" i="2"/>
  <c r="V2721" i="2"/>
  <c r="AD2571" i="2"/>
  <c r="AC2836" i="2"/>
  <c r="X2715" i="2"/>
  <c r="X2393" i="2"/>
  <c r="AD2774" i="2"/>
  <c r="X2384" i="2"/>
  <c r="AC830" i="2"/>
  <c r="X1385" i="2"/>
  <c r="AD1182" i="2"/>
  <c r="V1809" i="2"/>
  <c r="W1643" i="2"/>
  <c r="Y2075" i="2"/>
  <c r="X1933" i="2"/>
  <c r="AC1604" i="2"/>
  <c r="W2010" i="2"/>
  <c r="X1776" i="2"/>
  <c r="Y2017" i="2"/>
  <c r="Y2196" i="2"/>
  <c r="AC2323" i="2"/>
  <c r="AC2189" i="2"/>
  <c r="AC2312" i="2"/>
  <c r="X2260" i="2"/>
  <c r="AC2126" i="2"/>
  <c r="W2256" i="2"/>
  <c r="Y2079" i="2"/>
  <c r="AD2386" i="2"/>
  <c r="X2727" i="2"/>
  <c r="AC2560" i="2"/>
  <c r="W2460" i="2"/>
  <c r="X2117" i="2"/>
  <c r="AD2599" i="2"/>
  <c r="Y2412" i="2"/>
  <c r="W2618" i="2"/>
  <c r="AD2338" i="2"/>
  <c r="X2259" i="2"/>
  <c r="AC2467" i="2"/>
  <c r="V2639" i="2"/>
  <c r="AC2410" i="2"/>
  <c r="V2582" i="2"/>
  <c r="X2356" i="2"/>
  <c r="V2525" i="2"/>
  <c r="Y2246" i="2"/>
  <c r="X2470" i="2"/>
  <c r="AD2641" i="2"/>
  <c r="AD2392" i="2"/>
  <c r="W2564" i="2"/>
  <c r="V2060" i="2"/>
  <c r="W2427" i="2"/>
  <c r="X2596" i="2"/>
  <c r="Y2451" i="2"/>
  <c r="AD2789" i="2"/>
  <c r="W2961" i="2"/>
  <c r="AD2693" i="2"/>
  <c r="X2881" i="2"/>
  <c r="X2710" i="2"/>
  <c r="X2888" i="2"/>
  <c r="X2731" i="2"/>
  <c r="X2911" i="2"/>
  <c r="V2663" i="2"/>
  <c r="W2861" i="2"/>
  <c r="AD2534" i="2"/>
  <c r="Y2564" i="2"/>
  <c r="W2827" i="2"/>
  <c r="AD2723" i="2"/>
  <c r="Y2579" i="2"/>
  <c r="V2444" i="2"/>
  <c r="Y2410" i="2"/>
  <c r="V2630" i="2"/>
  <c r="V2573" i="2"/>
  <c r="X2518" i="2"/>
  <c r="AD2440" i="2"/>
  <c r="AD2161" i="2"/>
  <c r="V1264" i="2"/>
  <c r="X1572" i="2"/>
  <c r="Y1620" i="2"/>
  <c r="AC1947" i="2"/>
  <c r="AC2055" i="2"/>
  <c r="AD1522" i="2"/>
  <c r="AD2076" i="2"/>
  <c r="AD2186" i="2"/>
  <c r="Y2135" i="2"/>
  <c r="V2011" i="2"/>
  <c r="AC2209" i="2"/>
  <c r="V2143" i="2"/>
  <c r="AC2267" i="2"/>
  <c r="Y2108" i="2"/>
  <c r="Y2400" i="2"/>
  <c r="V2741" i="2"/>
  <c r="X2574" i="2"/>
  <c r="AC2471" i="2"/>
  <c r="Y2183" i="2"/>
  <c r="Y2613" i="2"/>
  <c r="AC2421" i="2"/>
  <c r="V2625" i="2"/>
  <c r="X2347" i="2"/>
  <c r="Y2277" i="2"/>
  <c r="AD2476" i="2"/>
  <c r="AC1920" i="2"/>
  <c r="AD2419" i="2"/>
  <c r="W2591" i="2"/>
  <c r="X2364" i="2"/>
  <c r="W2534" i="2"/>
  <c r="X2267" i="2"/>
  <c r="Y2479" i="2"/>
  <c r="AC2648" i="2"/>
  <c r="AC2399" i="2"/>
  <c r="V2571" i="2"/>
  <c r="Y2124" i="2"/>
  <c r="V2434" i="2"/>
  <c r="Y2605" i="2"/>
  <c r="X2473" i="2"/>
  <c r="AC2796" i="2"/>
  <c r="V2968" i="2"/>
  <c r="Y2703" i="2"/>
  <c r="Y2890" i="2"/>
  <c r="AC2722" i="2"/>
  <c r="AD2008" i="2"/>
  <c r="AC2742" i="2"/>
  <c r="Y2920" i="2"/>
  <c r="AC2675" i="2"/>
  <c r="V2868" i="2"/>
  <c r="AD2555" i="2"/>
  <c r="Y2585" i="2"/>
  <c r="AD2127" i="2"/>
  <c r="V2732" i="2"/>
  <c r="X2601" i="2"/>
  <c r="V2848" i="2"/>
  <c r="AD2726" i="2"/>
  <c r="V2439" i="2"/>
  <c r="X2784" i="2"/>
  <c r="V2430" i="2"/>
  <c r="X877" i="2"/>
  <c r="X1178" i="2"/>
  <c r="V1500" i="2"/>
  <c r="V1921" i="2"/>
  <c r="W1771" i="2"/>
  <c r="W1652" i="2"/>
  <c r="X1991" i="2"/>
  <c r="Y1745" i="2"/>
  <c r="AC2037" i="2"/>
  <c r="X1863" i="2"/>
  <c r="W2047" i="2"/>
  <c r="AD2229" i="2"/>
  <c r="AD1923" i="2"/>
  <c r="AD2218" i="2"/>
  <c r="X1876" i="2"/>
  <c r="W2283" i="2"/>
  <c r="V2152" i="2"/>
  <c r="AD2276" i="2"/>
  <c r="V2124" i="2"/>
  <c r="X2407" i="2"/>
  <c r="W2750" i="2"/>
  <c r="Y2583" i="2"/>
  <c r="AD2480" i="2"/>
  <c r="W2206" i="2"/>
  <c r="X2620" i="2"/>
  <c r="W2426" i="2"/>
  <c r="X2627" i="2"/>
  <c r="V2350" i="2"/>
  <c r="V2282" i="2"/>
  <c r="V2479" i="2"/>
  <c r="W1965" i="2"/>
  <c r="V2422" i="2"/>
  <c r="Y2593" i="2"/>
  <c r="AD2366" i="2"/>
  <c r="Y2536" i="2"/>
  <c r="V2273" i="2"/>
  <c r="AD2481" i="2"/>
  <c r="W2653" i="2"/>
  <c r="W2404" i="2"/>
  <c r="X2573" i="2"/>
  <c r="V2138" i="2"/>
  <c r="X2436" i="2"/>
  <c r="AD2607" i="2"/>
  <c r="X2480" i="2"/>
  <c r="W2801" i="2"/>
  <c r="X2970" i="2"/>
  <c r="W2710" i="2"/>
  <c r="AD2892" i="2"/>
  <c r="AD2725" i="2"/>
  <c r="X2113" i="2"/>
  <c r="X2745" i="2"/>
  <c r="AD2922" i="2"/>
  <c r="W2679" i="2"/>
  <c r="X2870" i="2"/>
  <c r="Y2563" i="2"/>
  <c r="W2593" i="2"/>
  <c r="AC2173" i="2"/>
  <c r="V2735" i="2"/>
  <c r="X2608" i="2"/>
  <c r="X2850" i="2"/>
  <c r="Y2729" i="2"/>
  <c r="W2448" i="2"/>
  <c r="AC2786" i="2"/>
  <c r="AD2329" i="2"/>
  <c r="AC2419" i="2"/>
  <c r="AC2238" i="2"/>
  <c r="AC2625" i="2"/>
  <c r="W2573" i="2"/>
  <c r="AD2472" i="2"/>
  <c r="AD2210" i="2"/>
  <c r="AD583" i="2"/>
  <c r="AC1462" i="2"/>
  <c r="AC1729" i="2"/>
  <c r="W2016" i="2"/>
  <c r="X2085" i="2"/>
  <c r="AD1707" i="2"/>
  <c r="X1685" i="2"/>
  <c r="X2218" i="2"/>
  <c r="Y2172" i="2"/>
  <c r="V2082" i="2"/>
  <c r="AC2230" i="2"/>
  <c r="X2173" i="2"/>
  <c r="X1799" i="2"/>
  <c r="V2147" i="2"/>
  <c r="V2421" i="2"/>
  <c r="V2045" i="2"/>
  <c r="W2597" i="2"/>
  <c r="Y2494" i="2"/>
  <c r="X2243" i="2"/>
  <c r="V2634" i="2"/>
  <c r="X2435" i="2"/>
  <c r="Y2636" i="2"/>
  <c r="AC2358" i="2"/>
  <c r="W2295" i="2"/>
  <c r="W2488" i="2"/>
  <c r="X2052" i="2"/>
  <c r="W2431" i="2"/>
  <c r="X2600" i="2"/>
  <c r="W2374" i="2"/>
  <c r="X2543" i="2"/>
  <c r="X2292" i="2"/>
  <c r="AC2488" i="2"/>
  <c r="V2660" i="2"/>
  <c r="V2411" i="2"/>
  <c r="Y2582" i="2"/>
  <c r="AC2171" i="2"/>
  <c r="Y2445" i="2"/>
  <c r="AC2614" i="2"/>
  <c r="Y2532" i="2"/>
  <c r="V2808" i="2"/>
  <c r="Y2979" i="2"/>
  <c r="Y2722" i="2"/>
  <c r="AC2899" i="2"/>
  <c r="V2737" i="2"/>
  <c r="W2227" i="2"/>
  <c r="AD2753" i="2"/>
  <c r="AC2929" i="2"/>
  <c r="W2694" i="2"/>
  <c r="Y2879" i="2"/>
  <c r="X2585" i="2"/>
  <c r="V2615" i="2"/>
  <c r="AC2263" i="2"/>
  <c r="W2743" i="2"/>
  <c r="W2646" i="2"/>
  <c r="Y2859" i="2"/>
  <c r="V2738" i="2"/>
  <c r="Y2500" i="2"/>
  <c r="AD2795" i="2"/>
  <c r="V2464" i="2"/>
  <c r="X1091" i="2"/>
  <c r="AD1257" i="2"/>
  <c r="AC1135" i="2"/>
  <c r="W1667" i="2"/>
  <c r="V1546" i="2"/>
  <c r="V1878" i="2"/>
  <c r="Y2048" i="2"/>
  <c r="V1854" i="2"/>
  <c r="V2065" i="2"/>
  <c r="AD1911" i="2"/>
  <c r="AC2074" i="2"/>
  <c r="W2257" i="2"/>
  <c r="AD2031" i="2"/>
  <c r="Y2248" i="2"/>
  <c r="AC1974" i="2"/>
  <c r="W1856" i="2"/>
  <c r="AC2180" i="2"/>
  <c r="Y1915" i="2"/>
  <c r="Y2158" i="2"/>
  <c r="W2430" i="2"/>
  <c r="V2131" i="2"/>
  <c r="V2604" i="2"/>
  <c r="X2501" i="2"/>
  <c r="V2265" i="2"/>
  <c r="W2643" i="2"/>
  <c r="AC2437" i="2"/>
  <c r="AD2638" i="2"/>
  <c r="X2361" i="2"/>
  <c r="Y2299" i="2"/>
  <c r="Y2490" i="2"/>
  <c r="AC2080" i="2"/>
  <c r="Y2433" i="2"/>
  <c r="AC2602" i="2"/>
  <c r="Y2376" i="2"/>
  <c r="AC2545" i="2"/>
  <c r="W2300" i="2"/>
  <c r="W2493" i="2"/>
  <c r="X1726" i="2"/>
  <c r="X2413" i="2"/>
  <c r="AD2584" i="2"/>
  <c r="W2179" i="2"/>
  <c r="AD2447" i="2"/>
  <c r="W2619" i="2"/>
  <c r="Y2539" i="2"/>
  <c r="X2810" i="2"/>
  <c r="Y2008" i="2"/>
  <c r="AC2725" i="2"/>
  <c r="AD1763" i="2"/>
  <c r="AD2739" i="2"/>
  <c r="AD2256" i="2"/>
  <c r="X2756" i="2"/>
  <c r="W2934" i="2"/>
  <c r="Y2697" i="2"/>
  <c r="AD2881" i="2"/>
  <c r="X2592" i="2"/>
  <c r="V2622" i="2"/>
  <c r="Y2284" i="2"/>
  <c r="X2746" i="2"/>
  <c r="AD2650" i="2"/>
  <c r="V2066" i="2"/>
  <c r="AD2740" i="2"/>
  <c r="Y2507" i="2"/>
  <c r="V2798" i="2"/>
  <c r="V2471" i="2"/>
  <c r="W2684" i="2"/>
  <c r="Y2570" i="2"/>
  <c r="Y2278" i="2"/>
  <c r="W1726" i="2"/>
  <c r="X2582" i="2"/>
  <c r="X2493" i="2"/>
  <c r="X2240" i="2"/>
  <c r="V1177" i="2"/>
  <c r="V1469" i="2"/>
  <c r="AD1638" i="2"/>
  <c r="Y2130" i="2"/>
  <c r="AC1265" i="2"/>
  <c r="W1797" i="2"/>
  <c r="W1951" i="2"/>
  <c r="AD2245" i="2"/>
  <c r="W2204" i="2"/>
  <c r="AD2135" i="2"/>
  <c r="Y2253" i="2"/>
  <c r="X2195" i="2"/>
  <c r="AC1985" i="2"/>
  <c r="Y2176" i="2"/>
  <c r="AC2441" i="2"/>
  <c r="V2198" i="2"/>
  <c r="AD2617" i="2"/>
  <c r="V2515" i="2"/>
  <c r="AD2294" i="2"/>
  <c r="AC2654" i="2"/>
  <c r="V2449" i="2"/>
  <c r="AC2645" i="2"/>
  <c r="W2371" i="2"/>
  <c r="X2311" i="2"/>
  <c r="X2497" i="2"/>
  <c r="Y2134" i="2"/>
  <c r="X2440" i="2"/>
  <c r="AD2611" i="2"/>
  <c r="X2383" i="2"/>
  <c r="AD2554" i="2"/>
  <c r="AD2315" i="2"/>
  <c r="V2500" i="2"/>
  <c r="V1972" i="2"/>
  <c r="Y2422" i="2"/>
  <c r="AC2591" i="2"/>
  <c r="V2218" i="2"/>
  <c r="AC2454" i="2"/>
  <c r="V2626" i="2"/>
  <c r="W2561" i="2"/>
  <c r="Y2819" i="2"/>
  <c r="V2196" i="2"/>
  <c r="AD2733" i="2"/>
  <c r="W2164" i="2"/>
  <c r="V2748" i="2"/>
  <c r="AC2326" i="2"/>
  <c r="X2771" i="2"/>
  <c r="V2941" i="2"/>
  <c r="X2714" i="2"/>
  <c r="AC2888" i="2"/>
  <c r="W2641" i="2"/>
  <c r="X2641" i="2"/>
  <c r="X2329" i="2"/>
  <c r="X2754" i="2"/>
  <c r="AC2668" i="2"/>
  <c r="V2211" i="2"/>
  <c r="V2752" i="2"/>
  <c r="W2529" i="2"/>
  <c r="W2807" i="2"/>
  <c r="AC2493" i="2"/>
  <c r="AD980" i="2"/>
  <c r="AC1327" i="2"/>
  <c r="X1511" i="2"/>
  <c r="W1793" i="2"/>
  <c r="X1739" i="2"/>
  <c r="AC1963" i="2"/>
  <c r="X2103" i="2"/>
  <c r="AC1896" i="2"/>
  <c r="AD2094" i="2"/>
  <c r="Y1946" i="2"/>
  <c r="V2102" i="2"/>
  <c r="AC2284" i="2"/>
  <c r="AD2105" i="2"/>
  <c r="AC2273" i="2"/>
  <c r="AD2040" i="2"/>
  <c r="Y1983" i="2"/>
  <c r="AC2202" i="2"/>
  <c r="AC2006" i="2"/>
  <c r="W2186" i="2"/>
  <c r="AD2450" i="2"/>
  <c r="Y2220" i="2"/>
  <c r="AC2624" i="2"/>
  <c r="W2524" i="2"/>
  <c r="AC2306" i="2"/>
  <c r="AD2663" i="2"/>
  <c r="AC2453" i="2"/>
  <c r="W2650" i="2"/>
  <c r="AC2373" i="2"/>
  <c r="X2315" i="2"/>
  <c r="AC2499" i="2"/>
  <c r="Y2147" i="2"/>
  <c r="AC2442" i="2"/>
  <c r="V2614" i="2"/>
  <c r="AC2385" i="2"/>
  <c r="V2557" i="2"/>
  <c r="AC2319" i="2"/>
  <c r="X2502" i="2"/>
  <c r="AC2001" i="2"/>
  <c r="AD2424" i="2"/>
  <c r="W2596" i="2"/>
  <c r="V2225" i="2"/>
  <c r="W2459" i="2"/>
  <c r="X2628" i="2"/>
  <c r="V2569" i="2"/>
  <c r="AD2821" i="2"/>
  <c r="AC2226" i="2"/>
  <c r="AC2736" i="2"/>
  <c r="W2196" i="2"/>
  <c r="V2751" i="2"/>
  <c r="W2349" i="2"/>
  <c r="AD2773" i="2"/>
  <c r="X2943" i="2"/>
  <c r="X2717" i="2"/>
  <c r="W2893" i="2"/>
  <c r="AD2645" i="2"/>
  <c r="Y2650" i="2"/>
  <c r="AC2340" i="2"/>
  <c r="Y2759" i="2"/>
  <c r="W2672" i="2"/>
  <c r="Y2268" i="2"/>
  <c r="AC2754" i="2"/>
  <c r="W2483" i="2"/>
  <c r="AC2579" i="2"/>
  <c r="AD2295" i="2"/>
  <c r="Y2029" i="2"/>
  <c r="AD2593" i="2"/>
  <c r="AD2504" i="2"/>
  <c r="W2268" i="2"/>
  <c r="Y1204" i="2"/>
  <c r="V1600" i="2"/>
  <c r="V1771" i="2"/>
  <c r="X1652" i="2"/>
  <c r="AC1705" i="2"/>
  <c r="Y1871" i="2"/>
  <c r="AC1978" i="2"/>
  <c r="Y2275" i="2"/>
  <c r="X2232" i="2"/>
  <c r="V2260" i="2"/>
  <c r="V2274" i="2"/>
  <c r="W2217" i="2"/>
  <c r="W2043" i="2"/>
  <c r="AD2200" i="2"/>
  <c r="Y2464" i="2"/>
  <c r="V2257" i="2"/>
  <c r="X2638" i="2"/>
  <c r="AC2535" i="2"/>
  <c r="W2327" i="2"/>
  <c r="Y2677" i="2"/>
  <c r="V2465" i="2"/>
  <c r="V2657" i="2"/>
  <c r="AC2380" i="2"/>
  <c r="AC2327" i="2"/>
  <c r="AD2508" i="2"/>
  <c r="W2193" i="2"/>
  <c r="AD2451" i="2"/>
  <c r="W2623" i="2"/>
  <c r="AD2394" i="2"/>
  <c r="W2566" i="2"/>
  <c r="W2328" i="2"/>
  <c r="Y2511" i="2"/>
  <c r="X2086" i="2"/>
  <c r="AC2431" i="2"/>
  <c r="V2603" i="2"/>
  <c r="AC2247" i="2"/>
  <c r="V2466" i="2"/>
  <c r="Y2637" i="2"/>
  <c r="V2590" i="2"/>
  <c r="AC2828" i="2"/>
  <c r="W2297" i="2"/>
  <c r="V2745" i="2"/>
  <c r="AD2279" i="2"/>
  <c r="AD2758" i="2"/>
  <c r="AD2379" i="2"/>
  <c r="V2781" i="2"/>
  <c r="Y2952" i="2"/>
  <c r="V2726" i="2"/>
  <c r="V2900" i="2"/>
  <c r="W2663" i="2"/>
  <c r="V2664" i="2"/>
  <c r="V2382" i="2"/>
  <c r="V2767" i="2"/>
  <c r="AD2684" i="2"/>
  <c r="W2320" i="2"/>
  <c r="Y2762" i="2"/>
  <c r="V2558" i="2"/>
  <c r="X2816" i="2"/>
  <c r="X2522" i="2"/>
  <c r="X1252" i="2"/>
  <c r="W1363" i="2"/>
  <c r="X1337" i="2"/>
  <c r="W1905" i="2"/>
  <c r="AC1853" i="2"/>
  <c r="AC2027" i="2"/>
  <c r="AD1639" i="2"/>
  <c r="X1928" i="2"/>
  <c r="X1627" i="2"/>
  <c r="AC1971" i="2"/>
  <c r="AD2131" i="2"/>
  <c r="X2314" i="2"/>
  <c r="V2148" i="2"/>
  <c r="X2303" i="2"/>
  <c r="W2101" i="2"/>
  <c r="AD2041" i="2"/>
  <c r="V2224" i="2"/>
  <c r="AD2072" i="2"/>
  <c r="V2208" i="2"/>
  <c r="X2471" i="2"/>
  <c r="V2281" i="2"/>
  <c r="Y2647" i="2"/>
  <c r="AD2544" i="2"/>
  <c r="Y2338" i="2"/>
  <c r="X2684" i="2"/>
  <c r="X2467" i="2"/>
  <c r="X2659" i="2"/>
  <c r="W2385" i="2"/>
  <c r="Y2330" i="2"/>
  <c r="V2511" i="2"/>
  <c r="Y2208" i="2"/>
  <c r="V2454" i="2"/>
  <c r="Y2625" i="2"/>
  <c r="V2397" i="2"/>
  <c r="Y2568" i="2"/>
  <c r="W2331" i="2"/>
  <c r="AD2513" i="2"/>
  <c r="V2109" i="2"/>
  <c r="W2436" i="2"/>
  <c r="X2605" i="2"/>
  <c r="AC2254" i="2"/>
  <c r="X2468" i="2"/>
  <c r="AD2639" i="2"/>
  <c r="AD2597" i="2"/>
  <c r="W2833" i="2"/>
  <c r="W2313" i="2"/>
  <c r="AD2747" i="2"/>
  <c r="X2297" i="2"/>
  <c r="X2761" i="2"/>
  <c r="V2398" i="2"/>
  <c r="X2783" i="2"/>
  <c r="AD2503" i="2"/>
  <c r="V2591" i="2"/>
  <c r="W2325" i="2"/>
  <c r="Y2170" i="2"/>
  <c r="X2614" i="2"/>
  <c r="W2516" i="2"/>
  <c r="AD2308" i="2"/>
  <c r="AD1336" i="2"/>
  <c r="V1623" i="2"/>
  <c r="Y1575" i="2"/>
  <c r="V1838" i="2"/>
  <c r="V1883" i="2"/>
  <c r="AD1908" i="2"/>
  <c r="V2006" i="2"/>
  <c r="W2305" i="2"/>
  <c r="V2262" i="2"/>
  <c r="W2285" i="2"/>
  <c r="Y1632" i="2"/>
  <c r="AD2237" i="2"/>
  <c r="Y2103" i="2"/>
  <c r="V2220" i="2"/>
  <c r="V2485" i="2"/>
  <c r="V2302" i="2"/>
  <c r="W2661" i="2"/>
  <c r="Y2558" i="2"/>
  <c r="W2355" i="2"/>
  <c r="V2698" i="2"/>
  <c r="AD2478" i="2"/>
  <c r="Y2668" i="2"/>
  <c r="V2392" i="2"/>
  <c r="AC2341" i="2"/>
  <c r="W2520" i="2"/>
  <c r="Y2238" i="2"/>
  <c r="W2463" i="2"/>
  <c r="W1719" i="2"/>
  <c r="W2406" i="2"/>
  <c r="X2575" i="2"/>
  <c r="Y2342" i="2"/>
  <c r="AC2520" i="2"/>
  <c r="AC2161" i="2"/>
  <c r="V2443" i="2"/>
  <c r="Y2614" i="2"/>
  <c r="W2274" i="2"/>
  <c r="Y2477" i="2"/>
  <c r="AC2646" i="2"/>
  <c r="AC2619" i="2"/>
  <c r="V2840" i="2"/>
  <c r="Y2348" i="2"/>
  <c r="AC2758" i="2"/>
  <c r="AD2337" i="2"/>
  <c r="AC2768" i="2"/>
  <c r="Y2425" i="2"/>
  <c r="Y2792" i="2"/>
  <c r="X2203" i="2"/>
  <c r="X2737" i="2"/>
  <c r="Y2911" i="2"/>
  <c r="V2680" i="2"/>
  <c r="Y2691" i="2"/>
  <c r="AC2418" i="2"/>
  <c r="W2779" i="2"/>
  <c r="Y2698" i="2"/>
  <c r="W2365" i="2"/>
  <c r="AC2774" i="2"/>
  <c r="AC2587" i="2"/>
  <c r="AD2827" i="2"/>
  <c r="W2551" i="2"/>
  <c r="X853" i="2"/>
  <c r="Y1404" i="2"/>
  <c r="Y1537" i="2"/>
  <c r="W1653" i="2"/>
  <c r="Y1631" i="2"/>
  <c r="V2087" i="2"/>
  <c r="AC1824" i="2"/>
  <c r="Y1957" i="2"/>
  <c r="AC1746" i="2"/>
  <c r="X2001" i="2"/>
  <c r="Y2161" i="2"/>
  <c r="AD2341" i="2"/>
  <c r="AC2184" i="2"/>
  <c r="V2333" i="2"/>
  <c r="V2139" i="2"/>
  <c r="W2102" i="2"/>
  <c r="AC2244" i="2"/>
  <c r="V2116" i="2"/>
  <c r="W2229" i="2"/>
  <c r="W2494" i="2"/>
  <c r="AD2317" i="2"/>
  <c r="V2668" i="2"/>
  <c r="X2565" i="2"/>
  <c r="AC2363" i="2"/>
  <c r="W2707" i="2"/>
  <c r="V2481" i="2"/>
  <c r="AD2670" i="2"/>
  <c r="X2394" i="2"/>
  <c r="AD2344" i="2"/>
  <c r="Y2522" i="2"/>
  <c r="Y2245" i="2"/>
  <c r="Y2465" i="2"/>
  <c r="X1860" i="2"/>
  <c r="Y2408" i="2"/>
  <c r="AC2577" i="2"/>
  <c r="W2345" i="2"/>
  <c r="W2525" i="2"/>
  <c r="W2171" i="2"/>
  <c r="X2445" i="2"/>
  <c r="AD2616" i="2"/>
  <c r="V2279" i="2"/>
  <c r="AD2479" i="2"/>
  <c r="W2651" i="2"/>
  <c r="AC2626" i="2"/>
  <c r="V2259" i="2"/>
  <c r="AC2333" i="2"/>
  <c r="AD2371" i="2"/>
  <c r="X2283" i="2"/>
  <c r="AD2657" i="2"/>
  <c r="AD2536" i="2"/>
  <c r="AD2328" i="2"/>
  <c r="V1360" i="2"/>
  <c r="AD1452" i="2"/>
  <c r="Y1741" i="2"/>
  <c r="AD1995" i="2"/>
  <c r="V1917" i="2"/>
  <c r="AD1973" i="2"/>
  <c r="AD2035" i="2"/>
  <c r="X2330" i="2"/>
  <c r="W2319" i="2"/>
  <c r="AD2305" i="2"/>
  <c r="AC1952" i="2"/>
  <c r="X2258" i="2"/>
  <c r="Y2140" i="2"/>
  <c r="AC2240" i="2"/>
  <c r="AC2505" i="2"/>
  <c r="Y2335" i="2"/>
  <c r="AD2681" i="2"/>
  <c r="V2579" i="2"/>
  <c r="V2378" i="2"/>
  <c r="AC2718" i="2"/>
  <c r="Y2492" i="2"/>
  <c r="AC2677" i="2"/>
  <c r="Y2403" i="2"/>
  <c r="V2356" i="2"/>
  <c r="X2529" i="2"/>
  <c r="W2266" i="2"/>
  <c r="X2472" i="2"/>
  <c r="V2029" i="2"/>
  <c r="X2415" i="2"/>
  <c r="AD2586" i="2"/>
  <c r="Y2356" i="2"/>
  <c r="V2532" i="2"/>
  <c r="W2202" i="2"/>
  <c r="Y2454" i="2"/>
  <c r="AC2623" i="2"/>
  <c r="AC2292" i="2"/>
  <c r="AC2486" i="2"/>
  <c r="V2658" i="2"/>
  <c r="Y2648" i="2"/>
  <c r="Y2851" i="2"/>
  <c r="AC2388" i="2"/>
  <c r="Y2768" i="2"/>
  <c r="AD2388" i="2"/>
  <c r="Y2778" i="2"/>
  <c r="AD2459" i="2"/>
  <c r="AC2801" i="2"/>
  <c r="X2301" i="2"/>
  <c r="AC2748" i="2"/>
  <c r="AC2920" i="2"/>
  <c r="X2694" i="2"/>
  <c r="AC2704" i="2"/>
  <c r="Y2484" i="2"/>
  <c r="AD2790" i="2"/>
  <c r="V2718" i="2"/>
  <c r="Y2411" i="2"/>
  <c r="Y2786" i="2"/>
  <c r="W2617" i="2"/>
  <c r="W2839" i="2"/>
  <c r="AD2587" i="2"/>
  <c r="W948" i="2"/>
  <c r="X1154" i="2"/>
  <c r="AD1652" i="2"/>
  <c r="X1777" i="2"/>
  <c r="AD1757" i="2"/>
  <c r="W2144" i="2"/>
  <c r="Y1919" i="2"/>
  <c r="AC1982" i="2"/>
  <c r="AD1833" i="2"/>
  <c r="V2031" i="2"/>
  <c r="AD1687" i="2"/>
  <c r="Y2371" i="2"/>
  <c r="X2216" i="2"/>
  <c r="Y2360" i="2"/>
  <c r="V1632" i="2"/>
  <c r="W2136" i="2"/>
  <c r="Y2267" i="2"/>
  <c r="AC2152" i="2"/>
  <c r="AD2249" i="2"/>
  <c r="AD2514" i="2"/>
  <c r="Y2346" i="2"/>
  <c r="AC2688" i="2"/>
  <c r="W2588" i="2"/>
  <c r="W2387" i="2"/>
  <c r="AD2727" i="2"/>
  <c r="V2497" i="2"/>
  <c r="W2682" i="2"/>
  <c r="AD2405" i="2"/>
  <c r="AD2358" i="2"/>
  <c r="AC2531" i="2"/>
  <c r="AD2272" i="2"/>
  <c r="AC2474" i="2"/>
  <c r="AD2057" i="2"/>
  <c r="AC2417" i="2"/>
  <c r="V2589" i="2"/>
  <c r="W2359" i="2"/>
  <c r="X2534" i="2"/>
  <c r="W2210" i="2"/>
  <c r="AD2456" i="2"/>
  <c r="W2628" i="2"/>
  <c r="Y2300" i="2"/>
  <c r="W2491" i="2"/>
  <c r="X2660" i="2"/>
  <c r="V2653" i="2"/>
  <c r="AD2853" i="2"/>
  <c r="V2307" i="2"/>
  <c r="X2350" i="2"/>
  <c r="V2381" i="2"/>
  <c r="Y2308" i="2"/>
  <c r="V1935" i="2"/>
  <c r="W2580" i="2"/>
  <c r="V2354" i="2"/>
  <c r="AD1305" i="2"/>
  <c r="X1584" i="2"/>
  <c r="W1714" i="2"/>
  <c r="X1475" i="2"/>
  <c r="Y1973" i="2"/>
  <c r="AD2085" i="2"/>
  <c r="Y2065" i="2"/>
  <c r="V2360" i="2"/>
  <c r="W2100" i="2"/>
  <c r="X1785" i="2"/>
  <c r="V2020" i="2"/>
  <c r="X1710" i="2"/>
  <c r="X2166" i="2"/>
  <c r="Y2263" i="2"/>
  <c r="Y2528" i="2"/>
  <c r="X2363" i="2"/>
  <c r="W2045" i="2"/>
  <c r="AC2599" i="2"/>
  <c r="AC2398" i="2"/>
  <c r="Y2741" i="2"/>
  <c r="Y2508" i="2"/>
  <c r="AD1841" i="2"/>
  <c r="AC2412" i="2"/>
  <c r="Y2366" i="2"/>
  <c r="AD2540" i="2"/>
  <c r="AD2286" i="2"/>
  <c r="AD2483" i="2"/>
  <c r="V2123" i="2"/>
  <c r="AD2426" i="2"/>
  <c r="W2598" i="2"/>
  <c r="Y2369" i="2"/>
  <c r="Y2543" i="2"/>
  <c r="Y2254" i="2"/>
  <c r="AC2463" i="2"/>
  <c r="V2635" i="2"/>
  <c r="W2316" i="2"/>
  <c r="V2498" i="2"/>
  <c r="Y2669" i="2"/>
  <c r="Y2666" i="2"/>
  <c r="AC2860" i="2"/>
  <c r="X2434" i="2"/>
  <c r="V2783" i="2"/>
  <c r="Y2434" i="2"/>
  <c r="V2790" i="2"/>
  <c r="X2489" i="2"/>
  <c r="V2813" i="2"/>
  <c r="Y2362" i="2"/>
  <c r="AC2761" i="2"/>
  <c r="V2932" i="2"/>
  <c r="AD2707" i="2"/>
  <c r="AC2720" i="2"/>
  <c r="W2513" i="2"/>
  <c r="W2802" i="2"/>
  <c r="Y2732" i="2"/>
  <c r="W2455" i="2"/>
  <c r="AC2795" i="2"/>
  <c r="X2642" i="2"/>
  <c r="X2848" i="2"/>
  <c r="X2617" i="2"/>
  <c r="Y1051" i="2"/>
  <c r="Y1692" i="2"/>
  <c r="AD1497" i="2"/>
  <c r="X1889" i="2"/>
  <c r="W1833" i="2"/>
  <c r="AC1712" i="2"/>
  <c r="Y1705" i="2"/>
  <c r="X2012" i="2"/>
  <c r="X1887" i="2"/>
  <c r="Y2058" i="2"/>
  <c r="X1784" i="2"/>
  <c r="AD1906" i="2"/>
  <c r="AD2243" i="2"/>
  <c r="Y1960" i="2"/>
  <c r="AC1926" i="2"/>
  <c r="X2168" i="2"/>
  <c r="W1829" i="2"/>
  <c r="W2176" i="2"/>
  <c r="X2270" i="2"/>
  <c r="X2535" i="2"/>
  <c r="AC2370" i="2"/>
  <c r="W2117" i="2"/>
  <c r="AD2608" i="2"/>
  <c r="AD2407" i="2"/>
  <c r="X2748" i="2"/>
  <c r="AD2510" i="2"/>
  <c r="V1918" i="2"/>
  <c r="W2417" i="2"/>
  <c r="X2371" i="2"/>
  <c r="V2543" i="2"/>
  <c r="X2291" i="2"/>
  <c r="V2486" i="2"/>
  <c r="AD2136" i="2"/>
  <c r="V2429" i="2"/>
  <c r="Y2600" i="2"/>
  <c r="X2374" i="2"/>
  <c r="AD2545" i="2"/>
  <c r="Y2261" i="2"/>
  <c r="W2468" i="2"/>
  <c r="X2637" i="2"/>
  <c r="AD2322" i="2"/>
  <c r="X2500" i="2"/>
  <c r="AD2671" i="2"/>
  <c r="V2670" i="2"/>
  <c r="W2865" i="2"/>
  <c r="Y2443" i="2"/>
  <c r="X2785" i="2"/>
  <c r="AC2443" i="2"/>
  <c r="X2792" i="2"/>
  <c r="X2496" i="2"/>
  <c r="X2815" i="2"/>
  <c r="X2372" i="2"/>
  <c r="V2764" i="2"/>
  <c r="X2934" i="2"/>
  <c r="V2711" i="2"/>
  <c r="AC2723" i="2"/>
  <c r="V2521" i="2"/>
  <c r="Y2804" i="2"/>
  <c r="W2735" i="2"/>
  <c r="AD2558" i="2"/>
  <c r="W2364" i="2"/>
  <c r="Y2392" i="2"/>
  <c r="X2325" i="2"/>
  <c r="W2059" i="2"/>
  <c r="X2589" i="2"/>
  <c r="X2367" i="2"/>
  <c r="AC1282" i="2"/>
  <c r="X1749" i="2"/>
  <c r="W1826" i="2"/>
  <c r="Y1824" i="2"/>
  <c r="W2003" i="2"/>
  <c r="AD1584" i="2"/>
  <c r="AC2090" i="2"/>
  <c r="V1814" i="2"/>
  <c r="X2151" i="2"/>
  <c r="AC1951" i="2"/>
  <c r="X2077" i="2"/>
  <c r="X1929" i="2"/>
  <c r="Y2188" i="2"/>
  <c r="V2284" i="2"/>
  <c r="V2549" i="2"/>
  <c r="X2382" i="2"/>
  <c r="Y2174" i="2"/>
  <c r="Y2622" i="2"/>
  <c r="Y2421" i="2"/>
  <c r="Y1648" i="2"/>
  <c r="W2522" i="2"/>
  <c r="V2052" i="2"/>
  <c r="V2424" i="2"/>
  <c r="AD2380" i="2"/>
  <c r="W2552" i="2"/>
  <c r="W2308" i="2"/>
  <c r="W2495" i="2"/>
  <c r="AD2177" i="2"/>
  <c r="W2438" i="2"/>
  <c r="X2607" i="2"/>
  <c r="Y2383" i="2"/>
  <c r="AC2552" i="2"/>
  <c r="V2288" i="2"/>
  <c r="V2475" i="2"/>
  <c r="Y2646" i="2"/>
  <c r="Y2331" i="2"/>
  <c r="Y2509" i="2"/>
  <c r="AC2678" i="2"/>
  <c r="AC2682" i="2"/>
  <c r="V2872" i="2"/>
  <c r="Y2466" i="2"/>
  <c r="Y2794" i="2"/>
  <c r="AC2466" i="2"/>
  <c r="Y2801" i="2"/>
  <c r="Y2548" i="2"/>
  <c r="Y2824" i="2"/>
  <c r="V2409" i="2"/>
  <c r="Y2771" i="2"/>
  <c r="Y2943" i="2"/>
  <c r="X2720" i="2"/>
  <c r="AD2731" i="2"/>
  <c r="V2542" i="2"/>
  <c r="AC2065" i="2"/>
  <c r="Y2746" i="2"/>
  <c r="AD2491" i="2"/>
  <c r="V2807" i="2"/>
  <c r="AC2664" i="2"/>
  <c r="AD2859" i="2"/>
  <c r="Y2642" i="2"/>
  <c r="AD996" i="2"/>
  <c r="W1697" i="2"/>
  <c r="AD1611" i="2"/>
  <c r="W1668" i="2"/>
  <c r="W1666" i="2"/>
  <c r="AC1865" i="2"/>
  <c r="Y1862" i="2"/>
  <c r="V2042" i="2"/>
  <c r="V1920" i="2"/>
  <c r="W2088" i="2"/>
  <c r="V1860" i="2"/>
  <c r="V2002" i="2"/>
  <c r="Y2273" i="2"/>
  <c r="AC2040" i="2"/>
  <c r="X1997" i="2"/>
  <c r="AD2192" i="2"/>
  <c r="AD1969" i="2"/>
  <c r="W2198" i="2"/>
  <c r="W2293" i="2"/>
  <c r="W2558" i="2"/>
  <c r="Y2391" i="2"/>
  <c r="Y2198" i="2"/>
  <c r="X2629" i="2"/>
  <c r="X2428" i="2"/>
  <c r="Y1992" i="2"/>
  <c r="Y2524" i="2"/>
  <c r="AC2079" i="2"/>
  <c r="X2426" i="2"/>
  <c r="V2383" i="2"/>
  <c r="Y2554" i="2"/>
  <c r="AC2311" i="2"/>
  <c r="Y2497" i="2"/>
  <c r="AC2193" i="2"/>
  <c r="Y2440" i="2"/>
  <c r="AC2609" i="2"/>
  <c r="AD2385" i="2"/>
  <c r="W2557" i="2"/>
  <c r="Y2292" i="2"/>
  <c r="X2477" i="2"/>
  <c r="AD2648" i="2"/>
  <c r="W2334" i="2"/>
  <c r="AD2511" i="2"/>
  <c r="W2683" i="2"/>
  <c r="AD2686" i="2"/>
  <c r="X2874" i="2"/>
  <c r="Y2473" i="2"/>
  <c r="AD2796" i="2"/>
  <c r="X2474" i="2"/>
  <c r="AD2803" i="2"/>
  <c r="Y2555" i="2"/>
  <c r="AD2826" i="2"/>
  <c r="W2418" i="2"/>
  <c r="X2776" i="2"/>
  <c r="AD2945" i="2"/>
  <c r="Y2723" i="2"/>
  <c r="AC2737" i="2"/>
  <c r="AD2549" i="2"/>
  <c r="X2140" i="2"/>
  <c r="X2842" i="2"/>
  <c r="AD2728" i="2"/>
  <c r="Y2769" i="2"/>
  <c r="Y2664" i="2"/>
  <c r="AC2594" i="2"/>
  <c r="Y2181" i="2"/>
  <c r="Y1311" i="2"/>
  <c r="AC2194" i="2"/>
  <c r="W1909" i="2"/>
  <c r="AC2157" i="2"/>
  <c r="W2501" i="2"/>
  <c r="AD2542" i="2"/>
  <c r="Y2252" i="2"/>
  <c r="AC2440" i="2"/>
  <c r="V2351" i="2"/>
  <c r="Y2553" i="2"/>
  <c r="V2489" i="2"/>
  <c r="AC2674" i="2"/>
  <c r="W2854" i="2"/>
  <c r="AD2865" i="2"/>
  <c r="Y2578" i="2"/>
  <c r="AD1786" i="2"/>
  <c r="Y1753" i="2"/>
  <c r="AD2153" i="2"/>
  <c r="AC2237" i="2"/>
  <c r="AC2601" i="2"/>
  <c r="V2474" i="2"/>
  <c r="W1918" i="2"/>
  <c r="X2520" i="2"/>
  <c r="AC2408" i="2"/>
  <c r="AC2671" i="2"/>
  <c r="Y2653" i="2"/>
  <c r="AC2844" i="2"/>
  <c r="AC2763" i="2"/>
  <c r="AC2773" i="2"/>
  <c r="V2797" i="2"/>
  <c r="AD2742" i="2"/>
  <c r="Y2687" i="2"/>
  <c r="W1545" i="2"/>
  <c r="X2119" i="2"/>
  <c r="AC2106" i="2"/>
  <c r="AD2047" i="2"/>
  <c r="AC2188" i="2"/>
  <c r="Y2526" i="2"/>
  <c r="Y2652" i="2"/>
  <c r="X2169" i="2"/>
  <c r="X2559" i="2"/>
  <c r="V2427" i="2"/>
  <c r="AD2527" i="2"/>
  <c r="AC2706" i="2"/>
  <c r="AD2517" i="2"/>
  <c r="AD2525" i="2"/>
  <c r="V2599" i="2"/>
  <c r="Y2475" i="2"/>
  <c r="Y1641" i="2"/>
  <c r="X1886" i="2"/>
  <c r="X1864" i="2"/>
  <c r="X2004" i="2"/>
  <c r="Y2295" i="2"/>
  <c r="AC2631" i="2"/>
  <c r="W2120" i="2"/>
  <c r="Y2315" i="2"/>
  <c r="W2614" i="2"/>
  <c r="AC2479" i="2"/>
  <c r="Y2557" i="2"/>
  <c r="W2742" i="2"/>
  <c r="AD2605" i="2"/>
  <c r="AC2634" i="2"/>
  <c r="Y2675" i="2"/>
  <c r="AC2555" i="2"/>
  <c r="V2608" i="2"/>
  <c r="Y2740" i="2"/>
  <c r="W2857" i="2"/>
  <c r="AC2492" i="2"/>
  <c r="V2457" i="2"/>
  <c r="Y2395" i="2"/>
  <c r="AC2777" i="2"/>
  <c r="Y2930" i="2"/>
  <c r="Y2914" i="2"/>
  <c r="AC2744" i="2"/>
  <c r="AC3025" i="2"/>
  <c r="V2801" i="2"/>
  <c r="V2928" i="2"/>
  <c r="AD2982" i="2"/>
  <c r="AD2766" i="2"/>
  <c r="V3035" i="2"/>
  <c r="W2722" i="2"/>
  <c r="V3010" i="2"/>
  <c r="W2457" i="2"/>
  <c r="X2293" i="2"/>
  <c r="V2992" i="2"/>
  <c r="Y3082" i="2"/>
  <c r="AD2980" i="2"/>
  <c r="X2648" i="2"/>
  <c r="AD3003" i="2"/>
  <c r="Y2619" i="2"/>
  <c r="Y3008" i="2"/>
  <c r="W2674" i="2"/>
  <c r="AD2966" i="2"/>
  <c r="V2891" i="2"/>
  <c r="V2938" i="2"/>
  <c r="V2853" i="2"/>
  <c r="W2680" i="2"/>
  <c r="X2774" i="2"/>
  <c r="V2343" i="2"/>
  <c r="AC2573" i="2"/>
  <c r="W2537" i="2"/>
  <c r="X2450" i="2"/>
  <c r="X2789" i="2"/>
  <c r="W2947" i="2"/>
  <c r="Y2996" i="2"/>
  <c r="W2803" i="2"/>
  <c r="X3039" i="2"/>
  <c r="AD3013" i="2"/>
  <c r="V2942" i="2"/>
  <c r="AD3062" i="2"/>
  <c r="V2825" i="2"/>
  <c r="AD3048" i="2"/>
  <c r="V2796" i="2"/>
  <c r="V3026" i="2"/>
  <c r="W2669" i="2"/>
  <c r="Y2612" i="2"/>
  <c r="AD3005" i="2"/>
  <c r="AD2500" i="2"/>
  <c r="Y2994" i="2"/>
  <c r="Y2760" i="2"/>
  <c r="Y3017" i="2"/>
  <c r="V2750" i="2"/>
  <c r="W3022" i="2"/>
  <c r="X2750" i="2"/>
  <c r="W2904" i="2"/>
  <c r="V2907" i="2"/>
  <c r="W2957" i="2"/>
  <c r="W2910" i="2"/>
  <c r="AD2717" i="2"/>
  <c r="AC2797" i="2"/>
  <c r="V2448" i="2"/>
  <c r="AC2637" i="2"/>
  <c r="X2610" i="2"/>
  <c r="Y2516" i="2"/>
  <c r="AD2359" i="2"/>
  <c r="V2740" i="2"/>
  <c r="AC2781" i="2"/>
  <c r="AC2680" i="2"/>
  <c r="W2624" i="2"/>
  <c r="V2306" i="2"/>
  <c r="W1153" i="2"/>
  <c r="V2005" i="2"/>
  <c r="W2093" i="2"/>
  <c r="W2249" i="2"/>
  <c r="AD2585" i="2"/>
  <c r="Y2588" i="2"/>
  <c r="AD2327" i="2"/>
  <c r="V2484" i="2"/>
  <c r="Y2397" i="2"/>
  <c r="AC2612" i="2"/>
  <c r="AC2546" i="2"/>
  <c r="AD2787" i="2"/>
  <c r="AD2874" i="2"/>
  <c r="X2886" i="2"/>
  <c r="AC697" i="2"/>
  <c r="W1716" i="2"/>
  <c r="X1955" i="2"/>
  <c r="V2271" i="2"/>
  <c r="AD2042" i="2"/>
  <c r="Y2688" i="2"/>
  <c r="AC2558" i="2"/>
  <c r="W2208" i="2"/>
  <c r="AD2563" i="2"/>
  <c r="V2452" i="2"/>
  <c r="V2715" i="2"/>
  <c r="V2674" i="2"/>
  <c r="Y2867" i="2"/>
  <c r="AC2787" i="2"/>
  <c r="AC2794" i="2"/>
  <c r="AC2817" i="2"/>
  <c r="AC2766" i="2"/>
  <c r="Y2714" i="2"/>
  <c r="AD1524" i="2"/>
  <c r="AC1744" i="2"/>
  <c r="W1792" i="2"/>
  <c r="X1940" i="2"/>
  <c r="AC2272" i="2"/>
  <c r="V2611" i="2"/>
  <c r="V1964" i="2"/>
  <c r="AC2295" i="2"/>
  <c r="AD2602" i="2"/>
  <c r="Y2470" i="2"/>
  <c r="X2548" i="2"/>
  <c r="AC2733" i="2"/>
  <c r="W2576" i="2"/>
  <c r="V2584" i="2"/>
  <c r="X2649" i="2"/>
  <c r="AD2533" i="2"/>
  <c r="AC1673" i="2"/>
  <c r="Y2014" i="2"/>
  <c r="V1980" i="2"/>
  <c r="Y2175" i="2"/>
  <c r="X2275" i="2"/>
  <c r="Y2718" i="2"/>
  <c r="X2277" i="2"/>
  <c r="AC2371" i="2"/>
  <c r="AC2108" i="2"/>
  <c r="V2523" i="2"/>
  <c r="V2578" i="2"/>
  <c r="AD2770" i="2"/>
  <c r="W2658" i="2"/>
  <c r="V2671" i="2"/>
  <c r="V2704" i="2"/>
  <c r="AD2621" i="2"/>
  <c r="AC2659" i="2"/>
  <c r="AC2764" i="2"/>
  <c r="V2305" i="2"/>
  <c r="V2551" i="2"/>
  <c r="AC2514" i="2"/>
  <c r="W2441" i="2"/>
  <c r="V2787" i="2"/>
  <c r="Y2944" i="2"/>
  <c r="V2985" i="2"/>
  <c r="V2794" i="2"/>
  <c r="V3037" i="2"/>
  <c r="V2984" i="2"/>
  <c r="X2939" i="2"/>
  <c r="V3049" i="2"/>
  <c r="AD2397" i="2"/>
  <c r="X2751" i="2"/>
  <c r="V2793" i="2"/>
  <c r="X2705" i="2"/>
  <c r="Y2651" i="2"/>
  <c r="AC2354" i="2"/>
  <c r="W1293" i="2"/>
  <c r="V1858" i="2"/>
  <c r="X2241" i="2"/>
  <c r="AC2064" i="2"/>
  <c r="X2670" i="2"/>
  <c r="AC2629" i="2"/>
  <c r="W2383" i="2"/>
  <c r="Y2527" i="2"/>
  <c r="AD2431" i="2"/>
  <c r="W2662" i="2"/>
  <c r="AD2612" i="2"/>
  <c r="X2808" i="2"/>
  <c r="X2895" i="2"/>
  <c r="W2909" i="2"/>
  <c r="V891" i="2"/>
  <c r="Y1621" i="2"/>
  <c r="AC2069" i="2"/>
  <c r="Y2039" i="2"/>
  <c r="V2183" i="2"/>
  <c r="V2144" i="2"/>
  <c r="Y2645" i="2"/>
  <c r="AD2303" i="2"/>
  <c r="W2607" i="2"/>
  <c r="Y2495" i="2"/>
  <c r="AC2186" i="2"/>
  <c r="AC2694" i="2"/>
  <c r="V2888" i="2"/>
  <c r="Y2810" i="2"/>
  <c r="Y2817" i="2"/>
  <c r="Y2840" i="2"/>
  <c r="V2788" i="2"/>
  <c r="AC2203" i="2"/>
  <c r="AD1920" i="2"/>
  <c r="AD1984" i="2"/>
  <c r="W1733" i="2"/>
  <c r="Y2154" i="2"/>
  <c r="X2205" i="2"/>
  <c r="AC2695" i="2"/>
  <c r="AC2229" i="2"/>
  <c r="AC2361" i="2"/>
  <c r="AC2000" i="2"/>
  <c r="AC2511" i="2"/>
  <c r="W2571" i="2"/>
  <c r="V2761" i="2"/>
  <c r="Y2644" i="2"/>
  <c r="X2658" i="2"/>
  <c r="V2694" i="2"/>
  <c r="W2592" i="2"/>
  <c r="Y1836" i="2"/>
  <c r="AD1640" i="2"/>
  <c r="X2201" i="2"/>
  <c r="AC2262" i="2"/>
  <c r="V2389" i="2"/>
  <c r="X2131" i="2"/>
  <c r="Y2341" i="2"/>
  <c r="W2415" i="2"/>
  <c r="V2254" i="2"/>
  <c r="Y2566" i="2"/>
  <c r="AC2598" i="2"/>
  <c r="V2792" i="2"/>
  <c r="V2697" i="2"/>
  <c r="AD2713" i="2"/>
  <c r="V2734" i="2"/>
  <c r="X2667" i="2"/>
  <c r="W2701" i="2"/>
  <c r="Y2788" i="2"/>
  <c r="X2402" i="2"/>
  <c r="W2610" i="2"/>
  <c r="AD2580" i="2"/>
  <c r="V2472" i="2"/>
  <c r="Y2798" i="2"/>
  <c r="AD2957" i="2"/>
  <c r="AC3037" i="2"/>
  <c r="W2830" i="2"/>
  <c r="Y3048" i="2"/>
  <c r="AC2386" i="2"/>
  <c r="X2950" i="2"/>
  <c r="AD3069" i="2"/>
  <c r="Y2845" i="2"/>
  <c r="AC3055" i="2"/>
  <c r="W2819" i="2"/>
  <c r="V3058" i="2"/>
  <c r="Y2724" i="2"/>
  <c r="AD2689" i="2"/>
  <c r="AC3012" i="2"/>
  <c r="W2648" i="2"/>
  <c r="X3001" i="2"/>
  <c r="X2798" i="2"/>
  <c r="X3024" i="2"/>
  <c r="X2780" i="2"/>
  <c r="V3029" i="2"/>
  <c r="AC2789" i="2"/>
  <c r="W2979" i="2"/>
  <c r="Y2918" i="2"/>
  <c r="Y2964" i="2"/>
  <c r="AC2981" i="2"/>
  <c r="X2740" i="2"/>
  <c r="X2179" i="2"/>
  <c r="X2507" i="2"/>
  <c r="AD2676" i="2"/>
  <c r="AC2651" i="2"/>
  <c r="Y2537" i="2"/>
  <c r="W2812" i="2"/>
  <c r="X2972" i="2"/>
  <c r="V3047" i="2"/>
  <c r="W2858" i="2"/>
  <c r="W3062" i="2"/>
  <c r="V2960" i="2"/>
  <c r="AD2967" i="2"/>
  <c r="X3038" i="2"/>
  <c r="AD2870" i="2"/>
  <c r="X3069" i="2"/>
  <c r="AC2845" i="2"/>
  <c r="Y2942" i="2"/>
  <c r="AD2777" i="2"/>
  <c r="X2758" i="2"/>
  <c r="X3026" i="2"/>
  <c r="W2759" i="2"/>
  <c r="V3015" i="2"/>
  <c r="Y2832" i="2"/>
  <c r="V3038" i="2"/>
  <c r="W2821" i="2"/>
  <c r="AD3042" i="2"/>
  <c r="V2843" i="2"/>
  <c r="AC2716" i="2"/>
  <c r="W2935" i="2"/>
  <c r="V2979" i="2"/>
  <c r="AD2782" i="2"/>
  <c r="X2769" i="2"/>
  <c r="V2393" i="2"/>
  <c r="Y2601" i="2"/>
  <c r="AD2708" i="2"/>
  <c r="Y2692" i="2"/>
  <c r="V2574" i="2"/>
  <c r="W2761" i="2"/>
  <c r="X2902" i="2"/>
  <c r="V2455" i="2"/>
  <c r="X2718" i="2"/>
  <c r="W2673" i="2"/>
  <c r="Y2393" i="2"/>
  <c r="AC1518" i="2"/>
  <c r="V1925" i="2"/>
  <c r="AC1958" i="2"/>
  <c r="AC2190" i="2"/>
  <c r="W2281" i="2"/>
  <c r="V2673" i="2"/>
  <c r="X2552" i="2"/>
  <c r="AC2568" i="2"/>
  <c r="X2452" i="2"/>
  <c r="AC2693" i="2"/>
  <c r="X2662" i="2"/>
  <c r="W2831" i="2"/>
  <c r="W2918" i="2"/>
  <c r="AD2929" i="2"/>
  <c r="AC1084" i="2"/>
  <c r="V1776" i="2"/>
  <c r="X1840" i="2"/>
  <c r="AC2218" i="2"/>
  <c r="AD2269" i="2"/>
  <c r="Y2349" i="2"/>
  <c r="V2730" i="2"/>
  <c r="Y2361" i="2"/>
  <c r="X2084" i="2"/>
  <c r="AC2536" i="2"/>
  <c r="AD2304" i="2"/>
  <c r="Y2717" i="2"/>
  <c r="AC2908" i="2"/>
  <c r="V2831" i="2"/>
  <c r="V2838" i="2"/>
  <c r="V2861" i="2"/>
  <c r="AC2808" i="2"/>
  <c r="AD2351" i="2"/>
  <c r="Y1724" i="2"/>
  <c r="V2099" i="2"/>
  <c r="W2172" i="2"/>
  <c r="V2242" i="2"/>
  <c r="AC2365" i="2"/>
  <c r="AC1591" i="2"/>
  <c r="W2330" i="2"/>
  <c r="AD2403" i="2"/>
  <c r="AD2224" i="2"/>
  <c r="V2555" i="2"/>
  <c r="AD2591" i="2"/>
  <c r="W2785" i="2"/>
  <c r="AD2682" i="2"/>
  <c r="AC2700" i="2"/>
  <c r="V2720" i="2"/>
  <c r="V2654" i="2"/>
  <c r="AC1932" i="2"/>
  <c r="V1931" i="2"/>
  <c r="AC2316" i="2"/>
  <c r="AC2049" i="2"/>
  <c r="AC2473" i="2"/>
  <c r="W2341" i="2"/>
  <c r="Y2387" i="2"/>
  <c r="X2456" i="2"/>
  <c r="AC2336" i="2"/>
  <c r="AC2607" i="2"/>
  <c r="Y2621" i="2"/>
  <c r="AC2812" i="2"/>
  <c r="X2728" i="2"/>
  <c r="Y2742" i="2"/>
  <c r="Y2761" i="2"/>
  <c r="W2704" i="2"/>
  <c r="V2729" i="2"/>
  <c r="AC1944" i="2"/>
  <c r="AD2484" i="2"/>
  <c r="AC2660" i="2"/>
  <c r="AD2637" i="2"/>
  <c r="Y2530" i="2"/>
  <c r="AC2807" i="2"/>
  <c r="Y2967" i="2"/>
  <c r="Y3067" i="2"/>
  <c r="AC2853" i="2"/>
  <c r="AC3057" i="2"/>
  <c r="AC2927" i="2"/>
  <c r="X2965" i="2"/>
  <c r="AC3008" i="2"/>
  <c r="AC2863" i="2"/>
  <c r="V3067" i="2"/>
  <c r="V2841" i="2"/>
  <c r="AD2925" i="2"/>
  <c r="V2768" i="2"/>
  <c r="Y2747" i="2"/>
  <c r="V3024" i="2"/>
  <c r="AD2748" i="2"/>
  <c r="AD3012" i="2"/>
  <c r="V2827" i="2"/>
  <c r="AD3035" i="2"/>
  <c r="AD2814" i="2"/>
  <c r="Y3040" i="2"/>
  <c r="Y2838" i="2"/>
  <c r="Y2657" i="2"/>
  <c r="Y2932" i="2"/>
  <c r="AC2976" i="2"/>
  <c r="AD2730" i="2"/>
  <c r="Y2764" i="2"/>
  <c r="AD2374" i="2"/>
  <c r="Y2594" i="2"/>
  <c r="Y2705" i="2"/>
  <c r="W2689" i="2"/>
  <c r="V2567" i="2"/>
  <c r="X2821" i="2"/>
  <c r="V2982" i="2"/>
  <c r="X3022" i="2"/>
  <c r="AD2873" i="2"/>
  <c r="X3071" i="2"/>
  <c r="Y3050" i="2"/>
  <c r="AC2977" i="2"/>
  <c r="V3011" i="2"/>
  <c r="X2892" i="2"/>
  <c r="V3074" i="2"/>
  <c r="Y2773" i="2"/>
  <c r="AD2913" i="2"/>
  <c r="W2688" i="2"/>
  <c r="X2767" i="2"/>
  <c r="AD2729" i="2"/>
  <c r="W2439" i="2"/>
  <c r="Y1529" i="2"/>
  <c r="W2044" i="2"/>
  <c r="V2187" i="2"/>
  <c r="AD1532" i="2"/>
  <c r="Y2398" i="2"/>
  <c r="AD2168" i="2"/>
  <c r="AD2595" i="2"/>
  <c r="V2612" i="2"/>
  <c r="W2475" i="2"/>
  <c r="AC2719" i="2"/>
  <c r="AD2780" i="2"/>
  <c r="AD2851" i="2"/>
  <c r="AD2938" i="2"/>
  <c r="W2037" i="2"/>
  <c r="V1143" i="2"/>
  <c r="V1993" i="2"/>
  <c r="Y1987" i="2"/>
  <c r="W2335" i="2"/>
  <c r="AD2111" i="2"/>
  <c r="W2437" i="2"/>
  <c r="Y2236" i="2"/>
  <c r="W2408" i="2"/>
  <c r="V2267" i="2"/>
  <c r="V2580" i="2"/>
  <c r="W2362" i="2"/>
  <c r="V2313" i="2"/>
  <c r="Y2931" i="2"/>
  <c r="AC2851" i="2"/>
  <c r="AC2858" i="2"/>
  <c r="AC2881" i="2"/>
  <c r="Y2831" i="2"/>
  <c r="AD2454" i="2"/>
  <c r="X1818" i="2"/>
  <c r="X1902" i="2"/>
  <c r="W2289" i="2"/>
  <c r="Y1990" i="2"/>
  <c r="V2453" i="2"/>
  <c r="W2314" i="2"/>
  <c r="V2376" i="2"/>
  <c r="W2447" i="2"/>
  <c r="Y2322" i="2"/>
  <c r="Y2598" i="2"/>
  <c r="X2612" i="2"/>
  <c r="AD2805" i="2"/>
  <c r="AD2719" i="2"/>
  <c r="W2731" i="2"/>
  <c r="W2751" i="2"/>
  <c r="X2687" i="2"/>
  <c r="Y1706" i="2"/>
  <c r="X2044" i="2"/>
  <c r="AC2017" i="2"/>
  <c r="W2195" i="2"/>
  <c r="Y2560" i="2"/>
  <c r="AC2430" i="2"/>
  <c r="AC2428" i="2"/>
  <c r="AD2499" i="2"/>
  <c r="V2388" i="2"/>
  <c r="V2651" i="2"/>
  <c r="V2642" i="2"/>
  <c r="Y2835" i="2"/>
  <c r="Y2753" i="2"/>
  <c r="AD2763" i="2"/>
  <c r="AC2785" i="2"/>
  <c r="Y2731" i="2"/>
  <c r="AD2756" i="2"/>
  <c r="AC2331" i="2"/>
  <c r="AC2572" i="2"/>
  <c r="Y2695" i="2"/>
  <c r="X2673" i="2"/>
  <c r="V2560" i="2"/>
  <c r="V2819" i="2"/>
  <c r="AD2979" i="2"/>
  <c r="AD3074" i="2"/>
  <c r="Y2870" i="2"/>
  <c r="V3069" i="2"/>
  <c r="W3032" i="2"/>
  <c r="W2975" i="2"/>
  <c r="X2981" i="2"/>
  <c r="V2889" i="2"/>
  <c r="X3044" i="2"/>
  <c r="X2859" i="2"/>
  <c r="X2987" i="2"/>
  <c r="Y2805" i="2"/>
  <c r="X2787" i="2"/>
  <c r="Y3035" i="2"/>
  <c r="X2797" i="2"/>
  <c r="W3024" i="2"/>
  <c r="AC2846" i="2"/>
  <c r="W3047" i="2"/>
  <c r="AC2837" i="2"/>
  <c r="AC3049" i="2"/>
  <c r="AD2856" i="2"/>
  <c r="W2862" i="2"/>
  <c r="Y2946" i="2"/>
  <c r="V2986" i="2"/>
  <c r="Y2756" i="2"/>
  <c r="V2786" i="2"/>
  <c r="V2462" i="2"/>
  <c r="AD2646" i="2"/>
  <c r="AD2732" i="2"/>
  <c r="X2724" i="2"/>
  <c r="AC2596" i="2"/>
  <c r="AD2832" i="2"/>
  <c r="Y2993" i="2"/>
  <c r="V2995" i="2"/>
  <c r="V2892" i="2"/>
  <c r="AD3073" i="2"/>
  <c r="AD2395" i="2"/>
  <c r="W2989" i="2"/>
  <c r="AD2932" i="2"/>
  <c r="X2908" i="2"/>
  <c r="Y2980" i="2"/>
  <c r="V2882" i="2"/>
  <c r="AD2348" i="2"/>
  <c r="W2925" i="2"/>
  <c r="AD2701" i="2"/>
  <c r="V2777" i="2"/>
  <c r="V2744" i="2"/>
  <c r="AC2500" i="2"/>
  <c r="W1568" i="2"/>
  <c r="AC1922" i="2"/>
  <c r="Y2305" i="2"/>
  <c r="W2123" i="2"/>
  <c r="V2483" i="2"/>
  <c r="X2299" i="2"/>
  <c r="Y1929" i="2"/>
  <c r="Y2655" i="2"/>
  <c r="AD2495" i="2"/>
  <c r="AC2747" i="2"/>
  <c r="X2801" i="2"/>
  <c r="X2872" i="2"/>
  <c r="V2036" i="2"/>
  <c r="V2329" i="2"/>
  <c r="V1039" i="2"/>
  <c r="W1945" i="2"/>
  <c r="AD2101" i="2"/>
  <c r="V2132" i="2"/>
  <c r="Y2212" i="2"/>
  <c r="AD2521" i="2"/>
  <c r="Y2373" i="2"/>
  <c r="X2449" i="2"/>
  <c r="Y2336" i="2"/>
  <c r="Y2623" i="2"/>
  <c r="AC2406" i="2"/>
  <c r="V2425" i="2"/>
  <c r="V2952" i="2"/>
  <c r="Y2874" i="2"/>
  <c r="Y2881" i="2"/>
  <c r="Y2904" i="2"/>
  <c r="V2852" i="2"/>
  <c r="X2512" i="2"/>
  <c r="X1418" i="2"/>
  <c r="AC2014" i="2"/>
  <c r="X1921" i="2"/>
  <c r="AD2170" i="2"/>
  <c r="AC2537" i="2"/>
  <c r="V2410" i="2"/>
  <c r="Y2419" i="2"/>
  <c r="X2488" i="2"/>
  <c r="AC2376" i="2"/>
  <c r="AC2639" i="2"/>
  <c r="W2635" i="2"/>
  <c r="X2826" i="2"/>
  <c r="X2742" i="2"/>
  <c r="W2756" i="2"/>
  <c r="AC2778" i="2"/>
  <c r="X2723" i="2"/>
  <c r="AD1745" i="2"/>
  <c r="W1887" i="2"/>
  <c r="AD2213" i="2"/>
  <c r="AC1880" i="2"/>
  <c r="V2645" i="2"/>
  <c r="Y2517" i="2"/>
  <c r="X2134" i="2"/>
  <c r="W2543" i="2"/>
  <c r="Y2431" i="2"/>
  <c r="Y2694" i="2"/>
  <c r="AC2662" i="2"/>
  <c r="V2856" i="2"/>
  <c r="X2778" i="2"/>
  <c r="Y2785" i="2"/>
  <c r="Y2808" i="2"/>
  <c r="Y2745" i="2"/>
  <c r="V2779" i="2"/>
  <c r="AC2429" i="2"/>
  <c r="V2631" i="2"/>
  <c r="Y2721" i="2"/>
  <c r="AC2715" i="2"/>
  <c r="AC2589" i="2"/>
  <c r="Y2830" i="2"/>
  <c r="W2991" i="2"/>
  <c r="Y2959" i="2"/>
  <c r="AD2888" i="2"/>
  <c r="Y3080" i="2"/>
  <c r="X2274" i="2"/>
  <c r="AC2984" i="2"/>
  <c r="X2876" i="2"/>
  <c r="X2905" i="2"/>
  <c r="W2973" i="2"/>
  <c r="W2878" i="2"/>
  <c r="X3035" i="2"/>
  <c r="AC2831" i="2"/>
  <c r="W2820" i="2"/>
  <c r="AC3044" i="2"/>
  <c r="W2826" i="2"/>
  <c r="X3033" i="2"/>
  <c r="Y2864" i="2"/>
  <c r="X3056" i="2"/>
  <c r="Y2860" i="2"/>
  <c r="V3061" i="2"/>
  <c r="AD2879" i="2"/>
  <c r="W2993" i="2"/>
  <c r="V2473" i="2"/>
  <c r="Y2997" i="2"/>
  <c r="Y2799" i="2"/>
  <c r="AC2806" i="2"/>
  <c r="W2521" i="2"/>
  <c r="X2688" i="2"/>
  <c r="AC2757" i="2"/>
  <c r="X2738" i="2"/>
  <c r="W2626" i="2"/>
  <c r="AD2334" i="2"/>
  <c r="AC3002" i="2"/>
  <c r="AD2946" i="2"/>
  <c r="V2908" i="2"/>
  <c r="Y3037" i="2"/>
  <c r="AD2603" i="2"/>
  <c r="X2998" i="2"/>
  <c r="AD3054" i="2"/>
  <c r="Y2922" i="2"/>
  <c r="AD3046" i="2"/>
  <c r="V2896" i="2"/>
  <c r="V2407" i="2"/>
  <c r="Y2667" i="2"/>
  <c r="W2721" i="2"/>
  <c r="AD2788" i="2"/>
  <c r="AD2754" i="2"/>
  <c r="W2530" i="2"/>
  <c r="AD1691" i="2"/>
  <c r="W2042" i="2"/>
  <c r="Y2061" i="2"/>
  <c r="Y2224" i="2"/>
  <c r="AC2567" i="2"/>
  <c r="AD2176" i="2"/>
  <c r="AC2231" i="2"/>
  <c r="V2179" i="2"/>
  <c r="X2516" i="2"/>
  <c r="W2773" i="2"/>
  <c r="W2824" i="2"/>
  <c r="AD1769" i="2"/>
  <c r="Y2351" i="2"/>
  <c r="X2418" i="2"/>
  <c r="AD1353" i="2"/>
  <c r="Y1904" i="2"/>
  <c r="AD1914" i="2"/>
  <c r="AD2250" i="2"/>
  <c r="AD1944" i="2"/>
  <c r="X2606" i="2"/>
  <c r="Y2444" i="2"/>
  <c r="AD2492" i="2"/>
  <c r="AD2378" i="2"/>
  <c r="AD1864" i="2"/>
  <c r="AC2438" i="2"/>
  <c r="V2488" i="2"/>
  <c r="AC2972" i="2"/>
  <c r="V2895" i="2"/>
  <c r="X2164" i="2"/>
  <c r="V2925" i="2"/>
  <c r="AC2872" i="2"/>
  <c r="V2601" i="2"/>
  <c r="AC1559" i="2"/>
  <c r="AC1833" i="2"/>
  <c r="Y2184" i="2"/>
  <c r="Y2260" i="2"/>
  <c r="Y2624" i="2"/>
  <c r="AC2494" i="2"/>
  <c r="W2052" i="2"/>
  <c r="AD2531" i="2"/>
  <c r="V2420" i="2"/>
  <c r="V2683" i="2"/>
  <c r="AD2655" i="2"/>
  <c r="W2849" i="2"/>
  <c r="V2766" i="2"/>
  <c r="V2776" i="2"/>
  <c r="X2799" i="2"/>
  <c r="V1061" i="2"/>
  <c r="Y1684" i="2"/>
  <c r="Y2012" i="2"/>
  <c r="AC1347" i="2"/>
  <c r="AD2129" i="2"/>
  <c r="AC2729" i="2"/>
  <c r="V2602" i="2"/>
  <c r="V2266" i="2"/>
  <c r="X2584" i="2"/>
  <c r="AC2472" i="2"/>
  <c r="Y2086" i="2"/>
  <c r="Y2685" i="2"/>
  <c r="AC2876" i="2"/>
  <c r="V2799" i="2"/>
  <c r="V2806" i="2"/>
  <c r="V2829" i="2"/>
  <c r="X2790" i="2"/>
  <c r="AD2799" i="2"/>
  <c r="AC2498" i="2"/>
  <c r="X2672" i="2"/>
  <c r="Y2749" i="2"/>
  <c r="AC2735" i="2"/>
  <c r="X2618" i="2"/>
  <c r="AD2248" i="2"/>
  <c r="X3000" i="2"/>
  <c r="W2924" i="2"/>
  <c r="V2905" i="2"/>
  <c r="X3028" i="2"/>
  <c r="AD2523" i="2"/>
  <c r="V2996" i="2"/>
  <c r="X3027" i="2"/>
  <c r="AC2919" i="2"/>
  <c r="W3026" i="2"/>
  <c r="Y2892" i="2"/>
  <c r="Y3051" i="2"/>
  <c r="AD2850" i="2"/>
  <c r="AD2841" i="2"/>
  <c r="AD3060" i="2"/>
  <c r="AC2855" i="2"/>
  <c r="X3065" i="2"/>
  <c r="AD2878" i="2"/>
  <c r="AD3067" i="2"/>
  <c r="AC2875" i="2"/>
  <c r="AC3081" i="2"/>
  <c r="AC2900" i="2"/>
  <c r="V2774" i="2"/>
  <c r="Y2626" i="2"/>
  <c r="AC3006" i="2"/>
  <c r="AC2840" i="2"/>
  <c r="W1888" i="2"/>
  <c r="X2587" i="2"/>
  <c r="X2721" i="2"/>
  <c r="AC2779" i="2"/>
  <c r="X2752" i="2"/>
  <c r="V2648" i="2"/>
  <c r="X2523" i="2"/>
  <c r="V3014" i="2"/>
  <c r="W3066" i="2"/>
  <c r="V2922" i="2"/>
  <c r="AD2908" i="2"/>
  <c r="AD2721" i="2"/>
  <c r="AD3009" i="2"/>
  <c r="X2829" i="2"/>
  <c r="AD2936" i="2"/>
  <c r="AC3051" i="2"/>
  <c r="Y2908" i="2"/>
  <c r="W2771" i="2"/>
  <c r="AC2683" i="2"/>
  <c r="W2749" i="2"/>
  <c r="W2800" i="2"/>
  <c r="V2765" i="2"/>
  <c r="AD2566" i="2"/>
  <c r="Y1797" i="2"/>
  <c r="AC1760" i="2"/>
  <c r="V2221" i="2"/>
  <c r="V2309" i="2"/>
  <c r="Y2654" i="2"/>
  <c r="AC2286" i="2"/>
  <c r="X2322" i="2"/>
  <c r="AD2312" i="2"/>
  <c r="W2539" i="2"/>
  <c r="X2858" i="2"/>
  <c r="AD2844" i="2"/>
  <c r="Y2313" i="2"/>
  <c r="Y2436" i="2"/>
  <c r="AC2482" i="2"/>
  <c r="Y1439" i="2"/>
  <c r="AC2155" i="2"/>
  <c r="X2033" i="2"/>
  <c r="W1614" i="2"/>
  <c r="X2155" i="2"/>
  <c r="X1806" i="2"/>
  <c r="X2499" i="2"/>
  <c r="W2536" i="2"/>
  <c r="W2422" i="2"/>
  <c r="AC2239" i="2"/>
  <c r="Y2461" i="2"/>
  <c r="V2576" i="2"/>
  <c r="AC2255" i="2"/>
  <c r="V2227" i="2"/>
  <c r="W2360" i="2"/>
  <c r="AC2945" i="2"/>
  <c r="Y2895" i="2"/>
  <c r="X749" i="2"/>
  <c r="W1828" i="2"/>
  <c r="V1985" i="2"/>
  <c r="Y2298" i="2"/>
  <c r="AD2095" i="2"/>
  <c r="V2709" i="2"/>
  <c r="Y2581" i="2"/>
  <c r="V2238" i="2"/>
  <c r="W2575" i="2"/>
  <c r="Y2463" i="2"/>
  <c r="W1972" i="2"/>
  <c r="X2676" i="2"/>
  <c r="AD2869" i="2"/>
  <c r="W2792" i="2"/>
  <c r="W2799" i="2"/>
  <c r="W2822" i="2"/>
  <c r="V975" i="2"/>
  <c r="X1883" i="2"/>
  <c r="V1644" i="2"/>
  <c r="Y2159" i="2"/>
  <c r="X2226" i="2"/>
  <c r="AC2285" i="2"/>
  <c r="AC2686" i="2"/>
  <c r="Y2333" i="2"/>
  <c r="AD2627" i="2"/>
  <c r="V2516" i="2"/>
  <c r="AC2261" i="2"/>
  <c r="V2706" i="2"/>
  <c r="Y2899" i="2"/>
  <c r="AC2819" i="2"/>
  <c r="AC2826" i="2"/>
  <c r="AC2849" i="2"/>
  <c r="AD2833" i="2"/>
  <c r="X2820" i="2"/>
  <c r="AD2564" i="2"/>
  <c r="V2712" i="2"/>
  <c r="X2772" i="2"/>
  <c r="AC2749" i="2"/>
  <c r="Y2643" i="2"/>
  <c r="W2480" i="2"/>
  <c r="AD3011" i="2"/>
  <c r="AD3038" i="2"/>
  <c r="X2919" i="2"/>
  <c r="AD3071" i="2"/>
  <c r="W2703" i="2"/>
  <c r="Y3007" i="2"/>
  <c r="V2742" i="2"/>
  <c r="AC2933" i="2"/>
  <c r="X3074" i="2"/>
  <c r="AC2905" i="2"/>
  <c r="W3072" i="2"/>
  <c r="V2875" i="2"/>
  <c r="V2864" i="2"/>
  <c r="AC3040" i="2"/>
  <c r="Y2871" i="2"/>
  <c r="X3070" i="2"/>
  <c r="AD2896" i="2"/>
  <c r="X3006" i="2"/>
  <c r="AD2893" i="2"/>
  <c r="W2969" i="2"/>
  <c r="Y2912" i="2"/>
  <c r="Y2924" i="2"/>
  <c r="AD2715" i="2"/>
  <c r="V3018" i="2"/>
  <c r="V2884" i="2"/>
  <c r="AD2301" i="2"/>
  <c r="X2655" i="2"/>
  <c r="AC2746" i="2"/>
  <c r="X2800" i="2"/>
  <c r="W2765" i="2"/>
  <c r="X2665" i="2"/>
  <c r="X2719" i="2"/>
  <c r="Y3025" i="2"/>
  <c r="X2884" i="2"/>
  <c r="W2939" i="2"/>
  <c r="V2978" i="2"/>
  <c r="AD2765" i="2"/>
  <c r="W3021" i="2"/>
  <c r="W2952" i="2"/>
  <c r="Y2950" i="2"/>
  <c r="Y3031" i="2"/>
  <c r="AD2919" i="2"/>
  <c r="X3013" i="2"/>
  <c r="W2896" i="2"/>
  <c r="X2882" i="2"/>
  <c r="W3036" i="2"/>
  <c r="AD2889" i="2"/>
  <c r="Y2935" i="2"/>
  <c r="W2912" i="2"/>
  <c r="V3043" i="2"/>
  <c r="W2783" i="2"/>
  <c r="AD2697" i="2"/>
  <c r="AD2797" i="2"/>
  <c r="X2809" i="2"/>
  <c r="W2777" i="2"/>
  <c r="Y2595" i="2"/>
  <c r="W1495" i="2"/>
  <c r="AD1957" i="2"/>
  <c r="X2335" i="2"/>
  <c r="X2127" i="2"/>
  <c r="V2739" i="2"/>
  <c r="Y2347" i="2"/>
  <c r="X2369" i="2"/>
  <c r="AD2364" i="2"/>
  <c r="AD2559" i="2"/>
  <c r="W2881" i="2"/>
  <c r="X2865" i="2"/>
  <c r="X2416" i="2"/>
  <c r="V2505" i="2"/>
  <c r="AD2548" i="2"/>
  <c r="V1654" i="2"/>
  <c r="Y2025" i="2"/>
  <c r="Y1769" i="2"/>
  <c r="W2154" i="2"/>
  <c r="V2245" i="2"/>
  <c r="V2314" i="2"/>
  <c r="Y2556" i="2"/>
  <c r="X2577" i="2"/>
  <c r="X2463" i="2"/>
  <c r="AC2328" i="2"/>
  <c r="V2482" i="2"/>
  <c r="Y2633" i="2"/>
  <c r="V2370" i="2"/>
  <c r="W2370" i="2"/>
  <c r="AD2443" i="2"/>
  <c r="Y2262" i="2"/>
  <c r="V2916" i="2"/>
  <c r="V1080" i="2"/>
  <c r="V1769" i="2"/>
  <c r="V2097" i="2"/>
  <c r="X2110" i="2"/>
  <c r="V2205" i="2"/>
  <c r="W2228" i="2"/>
  <c r="V2666" i="2"/>
  <c r="Y2318" i="2"/>
  <c r="X2616" i="2"/>
  <c r="AC2504" i="2"/>
  <c r="AD2232" i="2"/>
  <c r="W2699" i="2"/>
  <c r="X2890" i="2"/>
  <c r="AD2812" i="2"/>
  <c r="AD2819" i="2"/>
  <c r="AD2842" i="2"/>
  <c r="AD1132" i="2"/>
  <c r="W1735" i="2"/>
  <c r="AC1928" i="2"/>
  <c r="AD2275" i="2"/>
  <c r="AD1976" i="2"/>
  <c r="AD2393" i="2"/>
  <c r="W2021" i="2"/>
  <c r="X2385" i="2"/>
  <c r="V2201" i="2"/>
  <c r="Y2559" i="2"/>
  <c r="V2340" i="2"/>
  <c r="AC2195" i="2"/>
  <c r="V2920" i="2"/>
  <c r="Y2842" i="2"/>
  <c r="Y2849" i="2"/>
  <c r="Y2872" i="2"/>
  <c r="W2877" i="2"/>
  <c r="W2234" i="2"/>
  <c r="AC2641" i="2"/>
  <c r="X2735" i="2"/>
  <c r="Y2793" i="2"/>
  <c r="AD2762" i="2"/>
  <c r="AD2661" i="2"/>
  <c r="AD2702" i="2"/>
  <c r="W3023" i="2"/>
  <c r="V2844" i="2"/>
  <c r="W2936" i="2"/>
  <c r="Y2958" i="2"/>
  <c r="AD2755" i="2"/>
  <c r="AC3016" i="2"/>
  <c r="W2916" i="2"/>
  <c r="AD2947" i="2"/>
  <c r="V3004" i="2"/>
  <c r="V2917" i="2"/>
  <c r="Y2990" i="2"/>
  <c r="X2889" i="2"/>
  <c r="Y2878" i="2"/>
  <c r="AC3015" i="2"/>
  <c r="Y2886" i="2"/>
  <c r="Y2887" i="2"/>
  <c r="Y2909" i="2"/>
  <c r="Y3006" i="2"/>
  <c r="AC2909" i="2"/>
  <c r="W2880" i="2"/>
  <c r="AD2923" i="2"/>
  <c r="AC3075" i="2"/>
  <c r="AC2772" i="2"/>
  <c r="Y3029" i="2"/>
  <c r="Y2927" i="2"/>
  <c r="X2400" i="2"/>
  <c r="AD2691" i="2"/>
  <c r="AD2769" i="2"/>
  <c r="W2823" i="2"/>
  <c r="X2777" i="2"/>
  <c r="AD2685" i="2"/>
  <c r="X2765" i="2"/>
  <c r="AC3034" i="2"/>
  <c r="Y2995" i="2"/>
  <c r="AD2952" i="2"/>
  <c r="AD3030" i="2"/>
  <c r="X2803" i="2"/>
  <c r="X3030" i="2"/>
  <c r="W3073" i="2"/>
  <c r="AC2960" i="2"/>
  <c r="AD2992" i="2"/>
  <c r="V2931" i="2"/>
  <c r="AD2918" i="2"/>
  <c r="Y2928" i="2"/>
  <c r="Y2896" i="2"/>
  <c r="AC2434" i="2"/>
  <c r="AC2667" i="2"/>
  <c r="W2841" i="2"/>
  <c r="AD2852" i="2"/>
  <c r="Y2809" i="2"/>
  <c r="X2624" i="2"/>
  <c r="AC1798" i="2"/>
  <c r="V2072" i="2"/>
  <c r="W2118" i="2"/>
  <c r="Y2231" i="2"/>
  <c r="V2538" i="2"/>
  <c r="AD2396" i="2"/>
  <c r="AD2410" i="2"/>
  <c r="Y2406" i="2"/>
  <c r="X2580" i="2"/>
  <c r="AD2901" i="2"/>
  <c r="W2888" i="2"/>
  <c r="X2482" i="2"/>
  <c r="AC2562" i="2"/>
  <c r="AC2635" i="2"/>
  <c r="AC1631" i="2"/>
  <c r="Y1714" i="2"/>
  <c r="AC1962" i="2"/>
  <c r="AD2273" i="2"/>
  <c r="V1885" i="2"/>
  <c r="V2419" i="2"/>
  <c r="AC2597" i="2"/>
  <c r="AD2620" i="2"/>
  <c r="AD2506" i="2"/>
  <c r="Y2374" i="2"/>
  <c r="AC2502" i="2"/>
  <c r="X2674" i="2"/>
  <c r="Y2452" i="2"/>
  <c r="AC2452" i="2"/>
  <c r="V2504" i="2"/>
  <c r="AC2381" i="2"/>
  <c r="AC2936" i="2"/>
  <c r="W899" i="2"/>
  <c r="AD1853" i="2"/>
  <c r="Y1890" i="2"/>
  <c r="X2248" i="2"/>
  <c r="W1860" i="2"/>
  <c r="V2373" i="2"/>
  <c r="AC2750" i="2"/>
  <c r="W2376" i="2"/>
  <c r="AC2149" i="2"/>
  <c r="V2548" i="2"/>
  <c r="AC2325" i="2"/>
  <c r="Y2006" i="2"/>
  <c r="W2913" i="2"/>
  <c r="X2833" i="2"/>
  <c r="X2840" i="2"/>
  <c r="X2863" i="2"/>
  <c r="V1451" i="2"/>
  <c r="AC2141" i="2"/>
  <c r="X2042" i="2"/>
  <c r="X1950" i="2"/>
  <c r="AC2168" i="2"/>
  <c r="X2478" i="2"/>
  <c r="AC2324" i="2"/>
  <c r="AD2428" i="2"/>
  <c r="X2308" i="2"/>
  <c r="AC2600" i="2"/>
  <c r="V2386" i="2"/>
  <c r="X2379" i="2"/>
  <c r="AC2940" i="2"/>
  <c r="V2863" i="2"/>
  <c r="V2870" i="2"/>
  <c r="V2893" i="2"/>
  <c r="X2918" i="2"/>
  <c r="AD2372" i="2"/>
  <c r="Y2680" i="2"/>
  <c r="V2760" i="2"/>
  <c r="V2814" i="2"/>
  <c r="Y2772" i="2"/>
  <c r="Y2681" i="2"/>
  <c r="X2755" i="2"/>
  <c r="X3032" i="2"/>
  <c r="W2967" i="2"/>
  <c r="V2950" i="2"/>
  <c r="X3019" i="2"/>
  <c r="W2794" i="2"/>
  <c r="V3028" i="2"/>
  <c r="Y3043" i="2"/>
  <c r="W2958" i="2"/>
  <c r="Y2976" i="2"/>
  <c r="X2928" i="2"/>
  <c r="W2884" i="2"/>
  <c r="V2923" i="2"/>
  <c r="X2893" i="2"/>
  <c r="X2891" i="2"/>
  <c r="W2900" i="2"/>
  <c r="W3018" i="2"/>
  <c r="Y2923" i="2"/>
  <c r="W2938" i="2"/>
  <c r="X2926" i="2"/>
  <c r="X3043" i="2"/>
  <c r="V2935" i="2"/>
  <c r="AC2509" i="2"/>
  <c r="V2809" i="2"/>
  <c r="AC3038" i="2"/>
  <c r="Y2316" i="2"/>
  <c r="Y2498" i="2"/>
  <c r="AC2726" i="2"/>
  <c r="V2791" i="2"/>
  <c r="AD2843" i="2"/>
  <c r="AD2786" i="2"/>
  <c r="Y2699" i="2"/>
  <c r="V2811" i="2"/>
  <c r="V3046" i="2"/>
  <c r="AD2792" i="2"/>
  <c r="W2965" i="2"/>
  <c r="Y3076" i="2"/>
  <c r="X2830" i="2"/>
  <c r="AD3041" i="2"/>
  <c r="AC2891" i="2"/>
  <c r="X2975" i="2"/>
  <c r="V2873" i="2"/>
  <c r="V2948" i="2"/>
  <c r="AC3061" i="2"/>
  <c r="X3083" i="2"/>
  <c r="W2920" i="2"/>
  <c r="X3059" i="2"/>
  <c r="AD2914" i="2"/>
  <c r="Y2957" i="2"/>
  <c r="W2940" i="2"/>
  <c r="Y2596" i="2"/>
  <c r="W2943" i="2"/>
  <c r="X2924" i="2"/>
  <c r="Y2951" i="2"/>
  <c r="X2696" i="2"/>
  <c r="X2843" i="2"/>
  <c r="X3052" i="2"/>
  <c r="W2512" i="2"/>
  <c r="AC2564" i="2"/>
  <c r="V2757" i="2"/>
  <c r="W2816" i="2"/>
  <c r="AC2866" i="2"/>
  <c r="Y2800" i="2"/>
  <c r="W2719" i="2"/>
  <c r="Y2467" i="2"/>
  <c r="AD2694" i="2"/>
  <c r="AD2331" i="2"/>
  <c r="V1947" i="2"/>
  <c r="AC2818" i="2"/>
  <c r="V2647" i="2"/>
  <c r="AC1675" i="2"/>
  <c r="AC1871" i="2"/>
  <c r="V2244" i="2"/>
  <c r="V2316" i="2"/>
  <c r="AC2622" i="2"/>
  <c r="W2440" i="2"/>
  <c r="W2454" i="2"/>
  <c r="AC2447" i="2"/>
  <c r="W2667" i="2"/>
  <c r="X2922" i="2"/>
  <c r="W2113" i="2"/>
  <c r="Y2569" i="2"/>
  <c r="AD2628" i="2"/>
  <c r="AD2675" i="2"/>
  <c r="X1336" i="2"/>
  <c r="W2062" i="2"/>
  <c r="W2079" i="2"/>
  <c r="X1982" i="2"/>
  <c r="W2161" i="2"/>
  <c r="AC2503" i="2"/>
  <c r="V2641" i="2"/>
  <c r="AC2104" i="2"/>
  <c r="W2550" i="2"/>
  <c r="AC2415" i="2"/>
  <c r="Y2525" i="2"/>
  <c r="X2703" i="2"/>
  <c r="V2510" i="2"/>
  <c r="AD2518" i="2"/>
  <c r="V2592" i="2"/>
  <c r="Y2468" i="2"/>
  <c r="Y2203" i="2"/>
  <c r="X1258" i="2"/>
  <c r="Y2068" i="2"/>
  <c r="W2017" i="2"/>
  <c r="X2360" i="2"/>
  <c r="X2146" i="2"/>
  <c r="AD2457" i="2"/>
  <c r="AC2290" i="2"/>
  <c r="X2417" i="2"/>
  <c r="W2292" i="2"/>
  <c r="Y2591" i="2"/>
  <c r="AC2374" i="2"/>
  <c r="V2337" i="2"/>
  <c r="AD2933" i="2"/>
  <c r="W2856" i="2"/>
  <c r="W2863" i="2"/>
  <c r="W2886" i="2"/>
  <c r="AD1460" i="2"/>
  <c r="V2096" i="2"/>
  <c r="X1783" i="2"/>
  <c r="Y2194" i="2"/>
  <c r="Y2258" i="2"/>
  <c r="W2565" i="2"/>
  <c r="AD2414" i="2"/>
  <c r="W2472" i="2"/>
  <c r="V2359" i="2"/>
  <c r="V2644" i="2"/>
  <c r="Y2429" i="2"/>
  <c r="X2459" i="2"/>
  <c r="Y2963" i="2"/>
  <c r="AC2883" i="2"/>
  <c r="AC2890" i="2"/>
  <c r="AC2913" i="2"/>
  <c r="AD2262" i="2"/>
  <c r="AC2476" i="2"/>
  <c r="Y2708" i="2"/>
  <c r="W2784" i="2"/>
  <c r="AC2834" i="2"/>
  <c r="Y2784" i="2"/>
  <c r="W2696" i="2"/>
  <c r="AD2793" i="2"/>
  <c r="AD3043" i="2"/>
  <c r="X2633" i="2"/>
  <c r="AD2962" i="2"/>
  <c r="X3067" i="2"/>
  <c r="AD2824" i="2"/>
  <c r="Y3039" i="2"/>
  <c r="AD2834" i="2"/>
  <c r="Y2970" i="2"/>
  <c r="V3075" i="2"/>
  <c r="V2945" i="2"/>
  <c r="AC3029" i="2"/>
  <c r="Y3044" i="2"/>
  <c r="X2917" i="2"/>
  <c r="AD3022" i="2"/>
  <c r="V2912" i="2"/>
  <c r="AC2921" i="2"/>
  <c r="Y2937" i="2"/>
  <c r="Y3068" i="2"/>
  <c r="X2940" i="2"/>
  <c r="W2898" i="2"/>
  <c r="X2946" i="2"/>
  <c r="AD2677" i="2"/>
  <c r="AD2838" i="2"/>
  <c r="V3050" i="2"/>
  <c r="AC2475" i="2"/>
  <c r="AC2557" i="2"/>
  <c r="Y2754" i="2"/>
  <c r="AC2811" i="2"/>
  <c r="X2864" i="2"/>
  <c r="W2798" i="2"/>
  <c r="V2716" i="2"/>
  <c r="X2844" i="2"/>
  <c r="Y3057" i="2"/>
  <c r="X2967" i="2"/>
  <c r="V2975" i="2"/>
  <c r="V3063" i="2"/>
  <c r="Y2854" i="2"/>
  <c r="W3053" i="2"/>
  <c r="AC3011" i="2"/>
  <c r="AD2984" i="2"/>
  <c r="W3050" i="2"/>
  <c r="X2958" i="2"/>
  <c r="Y2880" i="2"/>
  <c r="Y3079" i="2"/>
  <c r="Y2934" i="2"/>
  <c r="AD2794" i="2"/>
  <c r="W2711" i="2"/>
  <c r="V2384" i="2"/>
  <c r="X2269" i="2"/>
  <c r="V2830" i="2"/>
  <c r="X1018" i="2"/>
  <c r="W1910" i="2"/>
  <c r="AC2003" i="2"/>
  <c r="AD1894" i="2"/>
  <c r="AC2320" i="2"/>
  <c r="Y2709" i="2"/>
  <c r="X2481" i="2"/>
  <c r="X2495" i="2"/>
  <c r="V2491" i="2"/>
  <c r="AD2687" i="2"/>
  <c r="W2945" i="2"/>
  <c r="Y2326" i="2"/>
  <c r="AC2628" i="2"/>
  <c r="V2759" i="2"/>
  <c r="X2704" i="2"/>
  <c r="X1287" i="2"/>
  <c r="W1941" i="2"/>
  <c r="V1719" i="2"/>
  <c r="Y1700" i="2"/>
  <c r="V2252" i="2"/>
  <c r="Y2590" i="2"/>
  <c r="Y2684" i="2"/>
  <c r="AC2277" i="2"/>
  <c r="X2591" i="2"/>
  <c r="V2459" i="2"/>
  <c r="V2546" i="2"/>
  <c r="W2728" i="2"/>
  <c r="W2569" i="2"/>
  <c r="X2576" i="2"/>
  <c r="AD2644" i="2"/>
  <c r="V2526" i="2"/>
  <c r="AD2362" i="2"/>
  <c r="W1513" i="2"/>
  <c r="X2018" i="2"/>
  <c r="W1673" i="2"/>
  <c r="W2165" i="2"/>
  <c r="AC2235" i="2"/>
  <c r="X2542" i="2"/>
  <c r="Y2396" i="2"/>
  <c r="AD2460" i="2"/>
  <c r="AD2347" i="2"/>
  <c r="AC2632" i="2"/>
  <c r="V2418" i="2"/>
  <c r="W2434" i="2"/>
  <c r="X2954" i="2"/>
  <c r="AD2876" i="2"/>
  <c r="AD2883" i="2"/>
  <c r="AD2906" i="2"/>
  <c r="W1443" i="2"/>
  <c r="AC2043" i="2"/>
  <c r="Y1978" i="2"/>
  <c r="AC2305" i="2"/>
  <c r="X2079" i="2"/>
  <c r="AD2649" i="2"/>
  <c r="AC2469" i="2"/>
  <c r="X2513" i="2"/>
  <c r="X2399" i="2"/>
  <c r="X2124" i="2"/>
  <c r="V2450" i="2"/>
  <c r="Y2546" i="2"/>
  <c r="V2113" i="2"/>
  <c r="AC2008" i="2"/>
  <c r="Y2297" i="2"/>
  <c r="Y2936" i="2"/>
  <c r="AD2453" i="2"/>
  <c r="V2535" i="2"/>
  <c r="Y2743" i="2"/>
  <c r="AD2804" i="2"/>
  <c r="Y2857" i="2"/>
  <c r="AC2793" i="2"/>
  <c r="AC2712" i="2"/>
  <c r="AD2839" i="2"/>
  <c r="W3055" i="2"/>
  <c r="AC2941" i="2"/>
  <c r="Y2972" i="2"/>
  <c r="Y3042" i="2"/>
  <c r="X2845" i="2"/>
  <c r="AC3048" i="2"/>
  <c r="Y2986" i="2"/>
  <c r="Y2982" i="2"/>
  <c r="V3009" i="2"/>
  <c r="AD2955" i="2"/>
  <c r="AC2848" i="2"/>
  <c r="AD3033" i="2"/>
  <c r="X2931" i="2"/>
  <c r="V2866" i="2"/>
  <c r="X2923" i="2"/>
  <c r="X3050" i="2"/>
  <c r="AC2948" i="2"/>
  <c r="W2927" i="2"/>
  <c r="X2951" i="2"/>
  <c r="X3034" i="2"/>
  <c r="X2959" i="2"/>
  <c r="Y2751" i="2"/>
  <c r="AC2861" i="2"/>
  <c r="Y3061" i="2"/>
  <c r="V2600" i="2"/>
  <c r="W2615" i="2"/>
  <c r="X2779" i="2"/>
  <c r="Y2834" i="2"/>
  <c r="W2887" i="2"/>
  <c r="X2807" i="2"/>
  <c r="Y2730" i="2"/>
  <c r="X2866" i="2"/>
  <c r="AC3066" i="2"/>
  <c r="AD3084" i="2"/>
  <c r="AD2986" i="2"/>
  <c r="W2806" i="2"/>
  <c r="W2391" i="2"/>
  <c r="AC2420" i="2"/>
  <c r="X2365" i="2"/>
  <c r="Y2841" i="2"/>
  <c r="AC1079" i="2"/>
  <c r="Y1847" i="2"/>
  <c r="V1556" i="2"/>
  <c r="AC2142" i="2"/>
  <c r="AC2665" i="2"/>
  <c r="V2168" i="2"/>
  <c r="AD2524" i="2"/>
  <c r="AD2538" i="2"/>
  <c r="Y2534" i="2"/>
  <c r="X2708" i="2"/>
  <c r="AD2965" i="2"/>
  <c r="X2425" i="2"/>
  <c r="V2679" i="2"/>
  <c r="W2781" i="2"/>
  <c r="V1888" i="2"/>
  <c r="Y1806" i="2"/>
  <c r="X1957" i="2"/>
  <c r="AC1937" i="2"/>
  <c r="X2129" i="2"/>
  <c r="V2130" i="2"/>
  <c r="V2675" i="2"/>
  <c r="AD2199" i="2"/>
  <c r="AC2347" i="2"/>
  <c r="AD2634" i="2"/>
  <c r="Y2502" i="2"/>
  <c r="AC2566" i="2"/>
  <c r="Y2758" i="2"/>
  <c r="X2634" i="2"/>
  <c r="AD2653" i="2"/>
  <c r="AC2690" i="2"/>
  <c r="W2585" i="2"/>
  <c r="AD2445" i="2"/>
  <c r="W1404" i="2"/>
  <c r="Y1986" i="2"/>
  <c r="AD1948" i="2"/>
  <c r="Y2280" i="2"/>
  <c r="X2014" i="2"/>
  <c r="W2629" i="2"/>
  <c r="W2458" i="2"/>
  <c r="W2504" i="2"/>
  <c r="W2390" i="2"/>
  <c r="X2030" i="2"/>
  <c r="W2443" i="2"/>
  <c r="AC2524" i="2"/>
  <c r="W2977" i="2"/>
  <c r="X2897" i="2"/>
  <c r="X2196" i="2"/>
  <c r="X2927" i="2"/>
  <c r="X1440" i="2"/>
  <c r="Y1895" i="2"/>
  <c r="Y2090" i="2"/>
  <c r="AC2047" i="2"/>
  <c r="AC2200" i="2"/>
  <c r="Y2213" i="2"/>
  <c r="V2529" i="2"/>
  <c r="AD2556" i="2"/>
  <c r="AD2442" i="2"/>
  <c r="AD2296" i="2"/>
  <c r="AC2470" i="2"/>
  <c r="AC2605" i="2"/>
  <c r="X2326" i="2"/>
  <c r="X2313" i="2"/>
  <c r="W2407" i="2"/>
  <c r="V2957" i="2"/>
  <c r="X2578" i="2"/>
  <c r="W2594" i="2"/>
  <c r="AC2769" i="2"/>
  <c r="X2825" i="2"/>
  <c r="V2878" i="2"/>
  <c r="V2805" i="2"/>
  <c r="Y2727" i="2"/>
  <c r="Y2862" i="2"/>
  <c r="X3064" i="2"/>
  <c r="X3057" i="2"/>
  <c r="Y2984" i="2"/>
  <c r="W3029" i="2"/>
  <c r="AD2866" i="2"/>
  <c r="V3060" i="2"/>
  <c r="V2275" i="2"/>
  <c r="AC2991" i="2"/>
  <c r="AD2699" i="2"/>
  <c r="AC2965" i="2"/>
  <c r="AC2969" i="2"/>
  <c r="Y2894" i="2"/>
  <c r="Y2945" i="2"/>
  <c r="V3000" i="2"/>
  <c r="AC2934" i="2"/>
  <c r="X2898" i="2"/>
  <c r="V2959" i="2"/>
  <c r="V3064" i="2"/>
  <c r="V2964" i="2"/>
  <c r="AD2848" i="2"/>
  <c r="V2969" i="2"/>
  <c r="Y2790" i="2"/>
  <c r="V2880" i="2"/>
  <c r="AC3070" i="2"/>
  <c r="V2701" i="2"/>
  <c r="W2664" i="2"/>
  <c r="AD2954" i="2"/>
  <c r="AD2427" i="2"/>
  <c r="AD2470" i="2"/>
  <c r="Y2402" i="2"/>
  <c r="AC2850" i="2"/>
  <c r="V1066" i="2"/>
  <c r="Y1728" i="2"/>
  <c r="Y1937" i="2"/>
  <c r="Y2095" i="2"/>
  <c r="X1800" i="2"/>
  <c r="AC2352" i="2"/>
  <c r="W2568" i="2"/>
  <c r="W2582" i="2"/>
  <c r="AC2703" i="2"/>
  <c r="AD2254" i="2"/>
  <c r="V2164" i="2"/>
  <c r="W2489" i="2"/>
  <c r="Y2707" i="2"/>
  <c r="AD2801" i="2"/>
  <c r="X2317" i="2"/>
  <c r="X1478" i="2"/>
  <c r="X2069" i="2"/>
  <c r="W2138" i="2"/>
  <c r="Y2221" i="2"/>
  <c r="Y2343" i="2"/>
  <c r="AC2759" i="2"/>
  <c r="W2315" i="2"/>
  <c r="X2392" i="2"/>
  <c r="AD2193" i="2"/>
  <c r="AC2543" i="2"/>
  <c r="Y2589" i="2"/>
  <c r="AC2780" i="2"/>
  <c r="AD2678" i="2"/>
  <c r="W2697" i="2"/>
  <c r="W2717" i="2"/>
  <c r="Y2649" i="2"/>
  <c r="W2505" i="2"/>
  <c r="AC1445" i="2"/>
  <c r="W1758" i="2"/>
  <c r="V2063" i="2"/>
  <c r="Y1967" i="2"/>
  <c r="AD2178" i="2"/>
  <c r="W2131" i="2"/>
  <c r="V2513" i="2"/>
  <c r="X2545" i="2"/>
  <c r="X2431" i="2"/>
  <c r="AD2267" i="2"/>
  <c r="AD2463" i="2"/>
  <c r="V2583" i="2"/>
  <c r="AC2279" i="2"/>
  <c r="X2256" i="2"/>
  <c r="X2370" i="2"/>
  <c r="W2950" i="2"/>
  <c r="W1214" i="2"/>
  <c r="Y2137" i="2"/>
  <c r="V1900" i="2"/>
  <c r="AC2216" i="2"/>
  <c r="Y2288" i="2"/>
  <c r="AC2375" i="2"/>
  <c r="V2577" i="2"/>
  <c r="W2600" i="2"/>
  <c r="W2486" i="2"/>
  <c r="AD2350" i="2"/>
  <c r="Y2493" i="2"/>
  <c r="AC2657" i="2"/>
  <c r="V2416" i="2"/>
  <c r="W2416" i="2"/>
  <c r="X2475" i="2"/>
  <c r="W2340" i="2"/>
  <c r="X2691" i="2"/>
  <c r="AC2650" i="2"/>
  <c r="W2793" i="2"/>
  <c r="W2848" i="2"/>
  <c r="AC2898" i="2"/>
  <c r="V2092" i="2"/>
  <c r="AD2741" i="2"/>
  <c r="Y2877" i="2"/>
  <c r="AD3075" i="2"/>
  <c r="AC2345" i="2"/>
  <c r="AC2993" i="2"/>
  <c r="AC2983" i="2"/>
  <c r="V2885" i="2"/>
  <c r="Y3071" i="2"/>
  <c r="W2487" i="2"/>
  <c r="V3003" i="2"/>
  <c r="X2092" i="2"/>
  <c r="Y2975" i="2"/>
  <c r="AC3084" i="2"/>
  <c r="AC2699" i="2"/>
  <c r="AC2958" i="2"/>
  <c r="AC3068" i="2"/>
  <c r="Y2948" i="2"/>
  <c r="X2993" i="2"/>
  <c r="W2971" i="2"/>
  <c r="X2913" i="2"/>
  <c r="W2976" i="2"/>
  <c r="AC3027" i="2"/>
  <c r="W2981" i="2"/>
  <c r="V2828" i="2"/>
  <c r="X2894" i="2"/>
  <c r="V3082" i="2"/>
  <c r="Y2233" i="2"/>
  <c r="Y2491" i="2"/>
  <c r="Y2499" i="2"/>
  <c r="V2537" i="2"/>
  <c r="V2862" i="2"/>
  <c r="Y983" i="2"/>
  <c r="AD2100" i="2"/>
  <c r="Y2049" i="2"/>
  <c r="Y2197" i="2"/>
  <c r="AD2320" i="2"/>
  <c r="Y2428" i="2"/>
  <c r="X2609" i="2"/>
  <c r="X2623" i="2"/>
  <c r="Y2150" i="2"/>
  <c r="Y2388" i="2"/>
  <c r="X2337" i="2"/>
  <c r="X2555" i="2"/>
  <c r="AD2810" i="2"/>
  <c r="X2822" i="2"/>
  <c r="Y2418" i="2"/>
  <c r="W1706" i="2"/>
  <c r="AC1858" i="2"/>
  <c r="AD2261" i="2"/>
  <c r="Y1897" i="2"/>
  <c r="Y2432" i="2"/>
  <c r="AD2270" i="2"/>
  <c r="X2366" i="2"/>
  <c r="AD2435" i="2"/>
  <c r="W2304" i="2"/>
  <c r="V2587" i="2"/>
  <c r="V2610" i="2"/>
  <c r="Y2803" i="2"/>
  <c r="Y2713" i="2"/>
  <c r="Y2728" i="2"/>
  <c r="Y2748" i="2"/>
  <c r="Y2683" i="2"/>
  <c r="X2571" i="2"/>
  <c r="W1574" i="2"/>
  <c r="X2080" i="2"/>
  <c r="X1846" i="2"/>
  <c r="X2187" i="2"/>
  <c r="AC2265" i="2"/>
  <c r="AD2343" i="2"/>
  <c r="AC2565" i="2"/>
  <c r="AD2588" i="2"/>
  <c r="AD2474" i="2"/>
  <c r="AC2339" i="2"/>
  <c r="X2484" i="2"/>
  <c r="X2639" i="2"/>
  <c r="Y2379" i="2"/>
  <c r="AC2379" i="2"/>
  <c r="AD2452" i="2"/>
  <c r="AD2283" i="2"/>
  <c r="W1336" i="2"/>
  <c r="W1950" i="2"/>
  <c r="V2022" i="2"/>
  <c r="W2317" i="2"/>
  <c r="Y2085" i="2"/>
  <c r="Y2462" i="2"/>
  <c r="Y2620" i="2"/>
  <c r="V1676" i="2"/>
  <c r="X2527" i="2"/>
  <c r="V2395" i="2"/>
  <c r="V2514" i="2"/>
  <c r="W2690" i="2"/>
  <c r="W2481" i="2"/>
  <c r="W2482" i="2"/>
  <c r="Y2562" i="2"/>
  <c r="X2427" i="2"/>
  <c r="V2234" i="2"/>
  <c r="AC2684" i="2"/>
  <c r="AD2813" i="2"/>
  <c r="V2181" i="2"/>
  <c r="AC2269" i="2"/>
  <c r="X2309" i="2"/>
  <c r="Y2755" i="2"/>
  <c r="Y2898" i="2"/>
  <c r="AD3082" i="2"/>
  <c r="AC2523" i="2"/>
  <c r="V3005" i="2"/>
  <c r="Y3070" i="2"/>
  <c r="W2905" i="2"/>
  <c r="V3042" i="2"/>
  <c r="AC2642" i="2"/>
  <c r="Y3014" i="2"/>
  <c r="AD2493" i="2"/>
  <c r="Y2989" i="2"/>
  <c r="Y2910" i="2"/>
  <c r="V3048" i="2"/>
  <c r="Y2968" i="2"/>
  <c r="AC2880" i="2"/>
  <c r="AD2958" i="2"/>
  <c r="V3071" i="2"/>
  <c r="W2983" i="2"/>
  <c r="W3080" i="2"/>
  <c r="AC2985" i="2"/>
  <c r="AC2309" i="2"/>
  <c r="X2990" i="2"/>
  <c r="AD2847" i="2"/>
  <c r="AD2912" i="2"/>
  <c r="AD2791" i="2"/>
  <c r="Y2483" i="2"/>
  <c r="Y2726" i="2"/>
  <c r="Y2843" i="2"/>
  <c r="AC2411" i="2"/>
  <c r="AC2402" i="2"/>
  <c r="AC2367" i="2"/>
  <c r="X2770" i="2"/>
  <c r="W2919" i="2"/>
  <c r="W3051" i="2"/>
  <c r="V2703" i="2"/>
  <c r="AD3018" i="2"/>
  <c r="V3025" i="2"/>
  <c r="Y2919" i="2"/>
  <c r="W2931" i="2"/>
  <c r="AD2734" i="2"/>
  <c r="W3028" i="2"/>
  <c r="X2666" i="2"/>
  <c r="X2316" i="2"/>
  <c r="AD2659" i="2"/>
  <c r="W2642" i="2"/>
  <c r="AD2565" i="2"/>
  <c r="Y2905" i="2"/>
  <c r="W1403" i="2"/>
  <c r="V1966" i="2"/>
  <c r="AC1345" i="2"/>
  <c r="AC1976" i="2"/>
  <c r="X2414" i="2"/>
  <c r="AC2485" i="2"/>
  <c r="AD1994" i="2"/>
  <c r="X2161" i="2"/>
  <c r="AC2283" i="2"/>
  <c r="X2466" i="2"/>
  <c r="W2425" i="2"/>
  <c r="V2640" i="2"/>
  <c r="X2831" i="2"/>
  <c r="W2845" i="2"/>
  <c r="X2491" i="2"/>
  <c r="AD1804" i="2"/>
  <c r="Y1989" i="2"/>
  <c r="AD2373" i="2"/>
  <c r="Y2139" i="2"/>
  <c r="V2517" i="2"/>
  <c r="Y2389" i="2"/>
  <c r="V2408" i="2"/>
  <c r="W2479" i="2"/>
  <c r="Y2364" i="2"/>
  <c r="Y2630" i="2"/>
  <c r="AC2630" i="2"/>
  <c r="V2824" i="2"/>
  <c r="AC2739" i="2"/>
  <c r="AC2753" i="2"/>
  <c r="W2776" i="2"/>
  <c r="W2720" i="2"/>
  <c r="X2650" i="2"/>
  <c r="V1511" i="2"/>
  <c r="X1878" i="2"/>
  <c r="X1992" i="2"/>
  <c r="X2294" i="2"/>
  <c r="AD1999" i="2"/>
  <c r="AC2439" i="2"/>
  <c r="V2609" i="2"/>
  <c r="W2632" i="2"/>
  <c r="W2518" i="2"/>
  <c r="AC2383" i="2"/>
  <c r="W2507" i="2"/>
  <c r="X2678" i="2"/>
  <c r="Y2459" i="2"/>
  <c r="AC2459" i="2"/>
  <c r="AC2540" i="2"/>
  <c r="AD2390" i="2"/>
  <c r="Y1432" i="2"/>
  <c r="X1705" i="2"/>
  <c r="V2134" i="2"/>
  <c r="X2106" i="2"/>
  <c r="Y2210" i="2"/>
  <c r="V2547" i="2"/>
  <c r="AC2661" i="2"/>
  <c r="AC2223" i="2"/>
  <c r="AD2570" i="2"/>
  <c r="Y2438" i="2"/>
  <c r="AC2534" i="2"/>
  <c r="AD2716" i="2"/>
  <c r="AC2539" i="2"/>
  <c r="Y2547" i="2"/>
  <c r="AC2621" i="2"/>
  <c r="W2497" i="2"/>
  <c r="AD2461" i="2"/>
  <c r="AD2714" i="2"/>
  <c r="X2834" i="2"/>
  <c r="W2384" i="2"/>
  <c r="W2375" i="2"/>
  <c r="V2357" i="2"/>
  <c r="Y2765" i="2"/>
  <c r="Y2916" i="2"/>
  <c r="AD3039" i="2"/>
  <c r="AC2685" i="2"/>
  <c r="Y3016" i="2"/>
  <c r="X2995" i="2"/>
  <c r="AD2916" i="2"/>
  <c r="AD2911" i="2"/>
  <c r="V2722" i="2"/>
  <c r="AC3023" i="2"/>
  <c r="AC2643" i="2"/>
  <c r="AC2998" i="2"/>
  <c r="V3039" i="2"/>
  <c r="V2977" i="2"/>
  <c r="AC2980" i="2"/>
  <c r="W3000" i="2"/>
  <c r="AC2968" i="2"/>
  <c r="W2464" i="2"/>
  <c r="X2992" i="2"/>
  <c r="W2465" i="2"/>
  <c r="V2997" i="2"/>
  <c r="AD2507" i="2"/>
  <c r="AD3001" i="2"/>
  <c r="AD2872" i="2"/>
  <c r="V2924" i="2"/>
  <c r="Y2828" i="2"/>
  <c r="AD2629" i="2"/>
  <c r="V2749" i="2"/>
  <c r="AD2140" i="2"/>
  <c r="Y2514" i="2"/>
  <c r="V2478" i="2"/>
  <c r="AC2404" i="2"/>
  <c r="V2780" i="2"/>
  <c r="W2933" i="2"/>
  <c r="AD2939" i="2"/>
  <c r="AC2755" i="2"/>
  <c r="W3030" i="2"/>
  <c r="X2869" i="2"/>
  <c r="AD2930" i="2"/>
  <c r="W2994" i="2"/>
  <c r="Y2776" i="2"/>
  <c r="X3037" i="2"/>
  <c r="AD2735" i="2"/>
  <c r="X3012" i="2"/>
  <c r="V2494" i="2"/>
  <c r="X2357" i="2"/>
  <c r="X2994" i="2"/>
  <c r="V2153" i="2"/>
  <c r="V2983" i="2"/>
  <c r="Y2673" i="2"/>
  <c r="V3006" i="2"/>
  <c r="AD2651" i="2"/>
  <c r="AD3010" i="2"/>
  <c r="V2696" i="2"/>
  <c r="AC2999" i="2"/>
  <c r="X2812" i="2"/>
  <c r="Y2954" i="2"/>
  <c r="V2323" i="2"/>
  <c r="AD3050" i="2"/>
  <c r="V2850" i="2"/>
  <c r="X3051" i="2"/>
  <c r="W2709" i="2"/>
  <c r="X3018" i="2"/>
  <c r="Y3026" i="2"/>
  <c r="W2951" i="2"/>
  <c r="Y2789" i="2"/>
  <c r="X2997" i="2"/>
  <c r="Y2971" i="2"/>
  <c r="W2894" i="2"/>
  <c r="AD2999" i="2"/>
  <c r="W2941" i="2"/>
  <c r="AD2667" i="2"/>
  <c r="W2180" i="2"/>
  <c r="Y2735" i="2"/>
  <c r="AC2767" i="2"/>
  <c r="W2733" i="2"/>
  <c r="AC2869" i="2"/>
  <c r="W3071" i="2"/>
  <c r="V1979" i="2"/>
  <c r="V2989" i="2"/>
  <c r="V3084" i="2"/>
  <c r="AD2877" i="2"/>
  <c r="AC3064" i="2"/>
  <c r="Y2404" i="2"/>
  <c r="Y2998" i="2"/>
  <c r="V2919" i="2"/>
  <c r="AC2970" i="2"/>
  <c r="Y3027" i="2"/>
  <c r="W3034" i="2"/>
  <c r="Y2953" i="2"/>
  <c r="V3032" i="2"/>
  <c r="V2940" i="2"/>
  <c r="AC2957" i="2"/>
  <c r="X2966" i="2"/>
  <c r="Y2823" i="2"/>
  <c r="X2971" i="2"/>
  <c r="AD2935" i="2"/>
  <c r="X2976" i="2"/>
  <c r="AD2808" i="2"/>
  <c r="X2887" i="2"/>
  <c r="Y3077" i="2"/>
  <c r="W2726" i="2"/>
  <c r="X2680" i="2"/>
  <c r="Y2811" i="2"/>
  <c r="V2141" i="2"/>
  <c r="AC2212" i="2"/>
  <c r="AC2274" i="2"/>
  <c r="AC2752" i="2"/>
  <c r="W2895" i="2"/>
  <c r="AC3082" i="2"/>
  <c r="AD2486" i="2"/>
  <c r="AD3002" i="2"/>
  <c r="AC3047" i="2"/>
  <c r="V2902" i="2"/>
  <c r="AD3023" i="2"/>
  <c r="AC2604" i="2"/>
  <c r="W3012" i="2"/>
  <c r="AC2450" i="2"/>
  <c r="W2987" i="2"/>
  <c r="X2873" i="2"/>
  <c r="W3009" i="2"/>
  <c r="V2966" i="2"/>
  <c r="AC2839" i="2"/>
  <c r="W2956" i="2"/>
  <c r="V3055" i="2"/>
  <c r="Y2978" i="2"/>
  <c r="X3009" i="2"/>
  <c r="X2983" i="2"/>
  <c r="AD2188" i="2"/>
  <c r="V2988" i="2"/>
  <c r="W2843" i="2"/>
  <c r="V2910" i="2"/>
  <c r="AC2782" i="2"/>
  <c r="V2754" i="2"/>
  <c r="AC3036" i="2"/>
  <c r="AD2989" i="2"/>
  <c r="X2978" i="2"/>
  <c r="AD2582" i="2"/>
  <c r="AD2652" i="2"/>
  <c r="X2935" i="2"/>
  <c r="X2323" i="2"/>
  <c r="AC3010" i="2"/>
  <c r="AD2900" i="2"/>
  <c r="W2432" i="2"/>
  <c r="AD3021" i="2"/>
  <c r="Y2821" i="2"/>
  <c r="W2954" i="2"/>
  <c r="X2823" i="2"/>
  <c r="Y3065" i="2"/>
  <c r="Y2974" i="2"/>
  <c r="AD2502" i="2"/>
  <c r="AD2845" i="2"/>
  <c r="AD2757" i="2"/>
  <c r="AC2995" i="2"/>
  <c r="V3079" i="2"/>
  <c r="V2987" i="2"/>
  <c r="AD2928" i="2"/>
  <c r="W2959" i="2"/>
  <c r="Y2671" i="2"/>
  <c r="AC2873" i="2"/>
  <c r="AC2938" i="2"/>
  <c r="X2877" i="2"/>
  <c r="Y3046" i="2"/>
  <c r="X2907" i="2"/>
  <c r="AC2508" i="2"/>
  <c r="X3054" i="2"/>
  <c r="W2996" i="2"/>
  <c r="W3065" i="2"/>
  <c r="Y2796" i="2"/>
  <c r="X3082" i="2"/>
  <c r="AC3035" i="2"/>
  <c r="Y2961" i="2"/>
  <c r="W2842" i="2"/>
  <c r="V2927" i="2"/>
  <c r="Y2983" i="2"/>
  <c r="W2921" i="2"/>
  <c r="W3011" i="2"/>
  <c r="Y2372" i="2"/>
  <c r="AC2701" i="2"/>
  <c r="X2354" i="2"/>
  <c r="W2760" i="2"/>
  <c r="AD2779" i="2"/>
  <c r="W2747" i="2"/>
  <c r="AC2884" i="2"/>
  <c r="X3080" i="2"/>
  <c r="Y2441" i="2"/>
  <c r="Y3000" i="2"/>
  <c r="W3020" i="2"/>
  <c r="AD2895" i="2"/>
  <c r="AD3080" i="2"/>
  <c r="W2567" i="2"/>
  <c r="AC3007" i="2"/>
  <c r="AD2404" i="2"/>
  <c r="AC2982" i="2"/>
  <c r="V2817" i="2"/>
  <c r="Y2941" i="2"/>
  <c r="AC2963" i="2"/>
  <c r="AC2783" i="2"/>
  <c r="AC2953" i="2"/>
  <c r="Y3034" i="2"/>
  <c r="V2976" i="2"/>
  <c r="W2972" i="2"/>
  <c r="V2981" i="2"/>
  <c r="AD3068" i="2"/>
  <c r="AD2985" i="2"/>
  <c r="AC2838" i="2"/>
  <c r="W2907" i="2"/>
  <c r="Y2716" i="2"/>
  <c r="X2409" i="2"/>
  <c r="Y2711" i="2"/>
  <c r="V2832" i="2"/>
  <c r="V2375" i="2"/>
  <c r="Y2365" i="2"/>
  <c r="AD2345" i="2"/>
  <c r="V2763" i="2"/>
  <c r="Y2913" i="2"/>
  <c r="V3083" i="2"/>
  <c r="V2662" i="2"/>
  <c r="W3014" i="2"/>
  <c r="V2967" i="2"/>
  <c r="V2914" i="2"/>
  <c r="AC3078" i="2"/>
  <c r="AD2705" i="2"/>
  <c r="X3021" i="2"/>
  <c r="Y2610" i="2"/>
  <c r="X2996" i="2"/>
  <c r="V3007" i="2"/>
  <c r="AD2921" i="2"/>
  <c r="W2978" i="2"/>
  <c r="AC2979" i="2"/>
  <c r="W2966" i="2"/>
  <c r="V2414" i="2"/>
  <c r="V2990" i="2"/>
  <c r="AD2422" i="2"/>
  <c r="AD2994" i="2"/>
  <c r="W2466" i="2"/>
  <c r="Y2999" i="2"/>
  <c r="AD2868" i="2"/>
  <c r="X2921" i="2"/>
  <c r="AD2822" i="2"/>
  <c r="AD2988" i="2"/>
  <c r="AC2907" i="2"/>
  <c r="Y2152" i="2"/>
  <c r="X2619" i="2"/>
  <c r="W3006" i="2"/>
  <c r="V2887" i="2"/>
  <c r="Y2848" i="2"/>
  <c r="AD3052" i="2"/>
  <c r="X3015" i="2"/>
  <c r="W3052" i="2"/>
  <c r="W2901" i="2"/>
  <c r="X2949" i="2"/>
  <c r="Y2737" i="2"/>
  <c r="W3038" i="2"/>
  <c r="W2763" i="2"/>
  <c r="W2885" i="2"/>
  <c r="AC3042" i="2"/>
  <c r="Y2875" i="2"/>
  <c r="AC2942" i="2"/>
  <c r="AD3020" i="2"/>
  <c r="X3075" i="2"/>
  <c r="W2964" i="2"/>
  <c r="X2896" i="2"/>
  <c r="X2991" i="2"/>
  <c r="AD2942" i="2"/>
  <c r="AC4" i="2"/>
  <c r="Y2777" i="2"/>
  <c r="AC2301" i="2"/>
  <c r="Y2744" i="2"/>
  <c r="W3004" i="2"/>
  <c r="X3005" i="2"/>
  <c r="V3077" i="2"/>
  <c r="V2826" i="2"/>
  <c r="X2916" i="2"/>
  <c r="Y3081" i="2"/>
  <c r="AC2973" i="2"/>
  <c r="AC2864" i="2"/>
  <c r="AD3070" i="2"/>
  <c r="AC2992" i="2"/>
  <c r="W2218" i="2"/>
  <c r="X3020" i="2"/>
  <c r="Y2659" i="2"/>
  <c r="W2729" i="2"/>
  <c r="X2514" i="2"/>
  <c r="V2782" i="2"/>
  <c r="V2789" i="2"/>
  <c r="AC2760" i="2"/>
  <c r="AC2910" i="2"/>
  <c r="AC3071" i="2"/>
  <c r="Y2603" i="2"/>
  <c r="AC3009" i="2"/>
  <c r="AD2915" i="2"/>
  <c r="V2911" i="2"/>
  <c r="W3067" i="2"/>
  <c r="V2686" i="2"/>
  <c r="V3019" i="2"/>
  <c r="V2568" i="2"/>
  <c r="V2994" i="2"/>
  <c r="AD2969" i="2"/>
  <c r="W2844" i="2"/>
  <c r="AD2975" i="2"/>
  <c r="X2952" i="2"/>
  <c r="AD2963" i="2"/>
  <c r="AD2367" i="2"/>
  <c r="AD2987" i="2"/>
  <c r="Y2309" i="2"/>
  <c r="Y2992" i="2"/>
  <c r="V2423" i="2"/>
  <c r="W2997" i="2"/>
  <c r="Y2861" i="2"/>
  <c r="AC2918" i="2"/>
  <c r="AC2816" i="2"/>
  <c r="Y2571" i="2"/>
  <c r="AD2737" i="2"/>
  <c r="AC2852" i="2"/>
  <c r="V2456" i="2"/>
  <c r="X2448" i="2"/>
  <c r="X2386" i="2"/>
  <c r="W2775" i="2"/>
  <c r="AD2927" i="2"/>
  <c r="X3076" i="2"/>
  <c r="X2733" i="2"/>
  <c r="X3023" i="2"/>
  <c r="W2220" i="2"/>
  <c r="X2925" i="2"/>
  <c r="AD2970" i="2"/>
  <c r="AC2756" i="2"/>
  <c r="AD3032" i="2"/>
  <c r="X2706" i="2"/>
  <c r="AD3007" i="2"/>
  <c r="W2357" i="2"/>
  <c r="AC3059" i="2"/>
  <c r="Y3001" i="2"/>
  <c r="AC3072" i="2"/>
  <c r="Y2515" i="2"/>
  <c r="W2678" i="2"/>
  <c r="V2821" i="2"/>
  <c r="V3073" i="2"/>
  <c r="AD3004" i="2"/>
  <c r="X2796" i="2"/>
  <c r="AC3019" i="2"/>
  <c r="AD2943" i="2"/>
  <c r="AD3044" i="2"/>
  <c r="V3080" i="2"/>
  <c r="AC2949" i="2"/>
  <c r="AC2966" i="2"/>
  <c r="X3007" i="2"/>
  <c r="AD3079" i="2"/>
  <c r="Y3021" i="2"/>
  <c r="AC2714" i="2"/>
  <c r="V2758" i="2"/>
  <c r="W2869" i="2"/>
  <c r="AD3016" i="2"/>
  <c r="AD2997" i="2"/>
  <c r="X2846" i="2"/>
  <c r="V3023" i="2"/>
  <c r="X3045" i="2"/>
  <c r="Y2985" i="2"/>
  <c r="AC2879" i="2"/>
  <c r="AD3061" i="2"/>
  <c r="W3013" i="2"/>
  <c r="AD2509" i="2"/>
  <c r="AD3031" i="2"/>
  <c r="AC2717" i="2"/>
  <c r="AD2751" i="2"/>
  <c r="X2651" i="2"/>
  <c r="AC2802" i="2"/>
  <c r="AC2809" i="2"/>
  <c r="AD2772" i="2"/>
  <c r="AD2924" i="2"/>
  <c r="AC3062" i="2"/>
  <c r="Y2719" i="2"/>
  <c r="V3021" i="2"/>
  <c r="V3057" i="2"/>
  <c r="W2922" i="2"/>
  <c r="X2945" i="2"/>
  <c r="AD2745" i="2"/>
  <c r="Y3030" i="2"/>
  <c r="X2689" i="2"/>
  <c r="Y3005" i="2"/>
  <c r="AD2292" i="2"/>
  <c r="W3064" i="2"/>
  <c r="Y2987" i="2"/>
  <c r="AC3043" i="2"/>
  <c r="Y2973" i="2"/>
  <c r="X2539" i="2"/>
  <c r="W2999" i="2"/>
  <c r="X2544" i="2"/>
  <c r="AC3001" i="2"/>
  <c r="W2625" i="2"/>
  <c r="V3036" i="2"/>
  <c r="W2883" i="2"/>
  <c r="AC2932" i="2"/>
  <c r="X2839" i="2"/>
  <c r="V2655" i="2"/>
  <c r="W2762" i="2"/>
  <c r="AD2288" i="2"/>
  <c r="V2544" i="2"/>
  <c r="AC2507" i="2"/>
  <c r="V2432" i="2"/>
  <c r="AD2784" i="2"/>
  <c r="AD2941" i="2"/>
  <c r="X2968" i="2"/>
  <c r="X2775" i="2"/>
  <c r="AD3034" i="2"/>
  <c r="W2944" i="2"/>
  <c r="X2936" i="2"/>
  <c r="V3033" i="2"/>
  <c r="W2804" i="2"/>
  <c r="W3044" i="2"/>
  <c r="AD2767" i="2"/>
  <c r="W3019" i="2"/>
  <c r="Y2611" i="2"/>
  <c r="Y2457" i="2"/>
  <c r="W3001" i="2"/>
  <c r="Y2367" i="2"/>
  <c r="AC2987" i="2"/>
  <c r="Y2738" i="2"/>
  <c r="W2693" i="2"/>
  <c r="V2728" i="2"/>
  <c r="AD2951" i="2"/>
  <c r="Y3010" i="2"/>
  <c r="W2974" i="2"/>
  <c r="AD2972" i="2"/>
  <c r="V2778" i="2"/>
  <c r="X3047" i="2"/>
  <c r="V4" i="2"/>
  <c r="W3070" i="2"/>
  <c r="X3002" i="2"/>
  <c r="X2862" i="2"/>
  <c r="X2988" i="2"/>
  <c r="AD3000" i="2"/>
  <c r="AD2643" i="2"/>
  <c r="X2698" i="2"/>
  <c r="AD2800" i="2"/>
  <c r="V2719" i="2"/>
  <c r="W3060" i="2"/>
  <c r="X2682" i="2"/>
  <c r="X2867" i="2"/>
  <c r="AC2692" i="2"/>
  <c r="V3041" i="2"/>
  <c r="AC2994" i="2"/>
  <c r="Y2900" i="2"/>
  <c r="Y2901" i="2"/>
  <c r="AD3006" i="2"/>
  <c r="X2656" i="2"/>
  <c r="W3043" i="2"/>
  <c r="AC2372" i="2"/>
  <c r="AD2776" i="2"/>
  <c r="W2695" i="2"/>
  <c r="Y2825" i="2"/>
  <c r="V2219" i="2"/>
  <c r="Y2782" i="2"/>
  <c r="V2939" i="2"/>
  <c r="AD2950" i="2"/>
  <c r="AC2765" i="2"/>
  <c r="Y3032" i="2"/>
  <c r="X2904" i="2"/>
  <c r="Y2933" i="2"/>
  <c r="W3010" i="2"/>
  <c r="V2795" i="2"/>
  <c r="AC3039" i="2"/>
  <c r="V2747" i="2"/>
  <c r="AC3014" i="2"/>
  <c r="Y2531" i="2"/>
  <c r="AC2413" i="2"/>
  <c r="AC2996" i="2"/>
  <c r="Y2293" i="2"/>
  <c r="X2985" i="2"/>
  <c r="W2727" i="2"/>
  <c r="X3008" i="2"/>
  <c r="AD2673" i="2"/>
  <c r="V3013" i="2"/>
  <c r="V2713" i="2"/>
  <c r="Y3022" i="2"/>
  <c r="Y2897" i="2"/>
  <c r="W2949" i="2"/>
  <c r="AD2861" i="2"/>
  <c r="W2698" i="2"/>
  <c r="W2786" i="2"/>
  <c r="W2393" i="2"/>
  <c r="X2602" i="2"/>
  <c r="AD2573" i="2"/>
  <c r="X2464" i="2"/>
  <c r="W2796" i="2"/>
  <c r="W2955" i="2"/>
  <c r="AC3021" i="2"/>
  <c r="W2818" i="2"/>
  <c r="W3046" i="2"/>
  <c r="X3066" i="2"/>
  <c r="AC2947" i="2"/>
  <c r="AC3060" i="2"/>
  <c r="W2836" i="2"/>
  <c r="X3053" i="2"/>
  <c r="Y2812" i="2"/>
  <c r="AC3046" i="2"/>
  <c r="Y2706" i="2"/>
  <c r="AD2669" i="2"/>
  <c r="X3010" i="2"/>
  <c r="Y2617" i="2"/>
  <c r="V2999" i="2"/>
  <c r="W2789" i="2"/>
  <c r="V3022" i="2"/>
  <c r="Y2770" i="2"/>
  <c r="AD3026" i="2"/>
  <c r="Y2780" i="2"/>
  <c r="AD2959" i="2"/>
  <c r="X2915" i="2"/>
  <c r="V2962" i="2"/>
  <c r="X2632" i="2"/>
  <c r="AD2807" i="2"/>
  <c r="Y2929" i="2"/>
  <c r="AC2730" i="2"/>
  <c r="AC3030" i="2"/>
  <c r="W3033" i="2"/>
  <c r="AC2832" i="2"/>
  <c r="AD2983" i="2"/>
  <c r="V2851" i="2"/>
  <c r="AD2247" i="2"/>
  <c r="AC2931" i="2"/>
  <c r="W4" i="2"/>
  <c r="AD2961" i="2"/>
  <c r="V2973" i="2"/>
  <c r="X2537" i="2"/>
  <c r="X2795" i="2"/>
  <c r="AD2880" i="2"/>
  <c r="AC2870" i="2"/>
  <c r="AD2887" i="2"/>
  <c r="X2944" i="2"/>
  <c r="X2948" i="2"/>
  <c r="Y2806" i="2"/>
  <c r="AD3077" i="2"/>
  <c r="AC3026" i="2"/>
  <c r="X2912" i="2"/>
  <c r="X3041" i="2"/>
  <c r="AC2894" i="2"/>
  <c r="X2730" i="2"/>
  <c r="AD3063" i="2"/>
  <c r="V2520" i="2"/>
  <c r="AD2240" i="2"/>
  <c r="V2724" i="2"/>
  <c r="V2846" i="2"/>
  <c r="Y2334" i="2"/>
  <c r="AC2791" i="2"/>
  <c r="AC2952" i="2"/>
  <c r="Y3012" i="2"/>
  <c r="X2811" i="2"/>
  <c r="AC3041" i="2"/>
  <c r="W3041" i="2"/>
  <c r="AD2944" i="2"/>
  <c r="AD3078" i="2"/>
  <c r="AC2830" i="2"/>
  <c r="V3051" i="2"/>
  <c r="W2805" i="2"/>
  <c r="W3035" i="2"/>
  <c r="AC2689" i="2"/>
  <c r="W2647" i="2"/>
  <c r="V3008" i="2"/>
  <c r="X2538" i="2"/>
  <c r="AD2996" i="2"/>
  <c r="W2770" i="2"/>
  <c r="AD3019" i="2"/>
  <c r="AD2760" i="2"/>
  <c r="Y3024" i="2"/>
  <c r="AC2770" i="2"/>
  <c r="V2930" i="2"/>
  <c r="AC2912" i="2"/>
  <c r="AC2959" i="2"/>
  <c r="Y2921" i="2"/>
  <c r="X2726" i="2"/>
  <c r="AD2806" i="2"/>
  <c r="AD2477" i="2"/>
  <c r="V2656" i="2"/>
  <c r="V2632" i="2"/>
  <c r="Y2523" i="2"/>
  <c r="X2805" i="2"/>
  <c r="V2965" i="2"/>
  <c r="AD3053" i="2"/>
  <c r="V2849" i="2"/>
  <c r="X3055" i="2"/>
  <c r="Y2884" i="2"/>
  <c r="Y2960" i="2"/>
  <c r="AC3083" i="2"/>
  <c r="W2859" i="2"/>
  <c r="AD3064" i="2"/>
  <c r="X2836" i="2"/>
  <c r="W2917" i="2"/>
  <c r="W2758" i="2"/>
  <c r="W2736" i="2"/>
  <c r="Y3033" i="2"/>
  <c r="W2633" i="2"/>
  <c r="AC2975" i="2"/>
  <c r="W2788" i="2"/>
  <c r="W2852" i="2"/>
  <c r="Y2891" i="2"/>
  <c r="AC3076" i="2"/>
  <c r="X3004" i="2"/>
  <c r="AD3029" i="2"/>
  <c r="X4" i="2"/>
  <c r="AC3024" i="2"/>
  <c r="Y3059" i="2"/>
  <c r="Y3003" i="2"/>
  <c r="V2800" i="2"/>
  <c r="AC2901" i="2"/>
  <c r="W2892" i="2"/>
  <c r="W2275" i="2"/>
  <c r="V2093" i="2"/>
  <c r="V2961" i="2"/>
  <c r="W2837" i="2"/>
  <c r="X2930" i="2"/>
  <c r="Y3049" i="2"/>
  <c r="V2929" i="2"/>
  <c r="V2377" i="2"/>
  <c r="AC3020" i="2"/>
  <c r="X2782" i="2"/>
  <c r="W3075" i="2"/>
  <c r="AD2635" i="2"/>
  <c r="AD2469" i="2"/>
  <c r="X2749" i="2"/>
  <c r="Y2889" i="2"/>
  <c r="W2377" i="2"/>
  <c r="V2803" i="2"/>
  <c r="AC2962" i="2"/>
  <c r="AC3069" i="2"/>
  <c r="Y2844" i="2"/>
  <c r="V3053" i="2"/>
  <c r="Y2829" i="2"/>
  <c r="V2958" i="2"/>
  <c r="Y3058" i="2"/>
  <c r="AC2854" i="2"/>
  <c r="Y3062" i="2"/>
  <c r="AD2830" i="2"/>
  <c r="W3083" i="2"/>
  <c r="X2747" i="2"/>
  <c r="AD2724" i="2"/>
  <c r="Y3019" i="2"/>
  <c r="AD2709" i="2"/>
  <c r="W3008" i="2"/>
  <c r="AC2814" i="2"/>
  <c r="W3031" i="2"/>
  <c r="AC2798" i="2"/>
  <c r="AC3033" i="2"/>
  <c r="AC2815" i="2"/>
  <c r="Y3036" i="2"/>
  <c r="AC2926" i="2"/>
  <c r="AD2971" i="2"/>
  <c r="Y3052" i="2"/>
  <c r="W2754" i="2"/>
  <c r="V2320" i="2"/>
  <c r="V2536" i="2"/>
  <c r="V2692" i="2"/>
  <c r="V2669" i="2"/>
  <c r="V2553" i="2"/>
  <c r="AD2816" i="2"/>
  <c r="X2977" i="2"/>
  <c r="X3081" i="2"/>
  <c r="Y2866" i="2"/>
  <c r="AD3066" i="2"/>
  <c r="AD2854" i="2"/>
  <c r="V2842" i="2"/>
  <c r="Y4" i="2"/>
  <c r="V2897" i="2"/>
  <c r="W2866" i="2"/>
  <c r="W2876" i="2"/>
  <c r="V3001" i="2"/>
  <c r="Y2853" i="2"/>
  <c r="AD3036" i="2"/>
  <c r="W2937" i="2"/>
  <c r="AC3004" i="2"/>
  <c r="V3066" i="2"/>
  <c r="AC2738" i="2"/>
  <c r="Y2450" i="2"/>
  <c r="AD2968" i="2"/>
  <c r="X2458" i="2"/>
  <c r="AC2820" i="2"/>
  <c r="W2960" i="2"/>
  <c r="W2908" i="2"/>
  <c r="AC2530" i="2"/>
  <c r="V2736" i="2"/>
  <c r="X2973" i="2"/>
  <c r="W2860" i="2"/>
  <c r="W3016" i="2"/>
  <c r="AC3058" i="2"/>
  <c r="Y2956" i="2"/>
  <c r="W2546" i="2"/>
  <c r="W2810" i="2"/>
  <c r="Y2816" i="2"/>
  <c r="X3084" i="2"/>
  <c r="AD2683" i="2"/>
  <c r="W2528" i="2"/>
  <c r="W2772" i="2"/>
  <c r="W1947" i="2"/>
  <c r="AD2413" i="2"/>
  <c r="Y2814" i="2"/>
  <c r="AD2974" i="2"/>
  <c r="AC3067" i="2"/>
  <c r="AC2862" i="2"/>
  <c r="Y3064" i="2"/>
  <c r="W2984" i="2"/>
  <c r="W2970" i="2"/>
  <c r="AD3065" i="2"/>
  <c r="V2874" i="2"/>
  <c r="W3076" i="2"/>
  <c r="W2850" i="2"/>
  <c r="X2953" i="2"/>
  <c r="W2787" i="2"/>
  <c r="W2768" i="2"/>
  <c r="AC3028" i="2"/>
  <c r="W2769" i="2"/>
  <c r="X3017" i="2"/>
  <c r="Y2837" i="2"/>
  <c r="X3040" i="2"/>
  <c r="X2827" i="2"/>
  <c r="V3045" i="2"/>
  <c r="AC2847" i="2"/>
  <c r="W2753" i="2"/>
  <c r="AD2940" i="2"/>
  <c r="Y2981" i="2"/>
  <c r="W2853" i="2"/>
  <c r="AC2776" i="2"/>
  <c r="Y2420" i="2"/>
  <c r="V2624" i="2"/>
  <c r="AD2718" i="2"/>
  <c r="X2712" i="2"/>
  <c r="AD2581" i="2"/>
  <c r="W2828" i="2"/>
  <c r="AC2986" i="2"/>
  <c r="V3068" i="2"/>
  <c r="AD2884" i="2"/>
  <c r="W3078" i="2"/>
  <c r="W1979" i="2"/>
  <c r="X2982" i="2"/>
  <c r="W3068" i="2"/>
  <c r="Y2902" i="2"/>
  <c r="V2937" i="2"/>
  <c r="W2874" i="2"/>
  <c r="Y3028" i="2"/>
  <c r="AD2825" i="2"/>
  <c r="AC2813" i="2"/>
  <c r="X3042" i="2"/>
  <c r="Y2820" i="2"/>
  <c r="V3031" i="2"/>
  <c r="X2860" i="2"/>
  <c r="V3054" i="2"/>
  <c r="X2851" i="2"/>
  <c r="AD3058" i="2"/>
  <c r="AC2868" i="2"/>
  <c r="V2972" i="2"/>
  <c r="Y2377" i="2"/>
  <c r="W2995" i="2"/>
  <c r="W2930" i="2"/>
  <c r="AD4" i="2"/>
  <c r="W2846" i="2"/>
  <c r="AD2589" i="2"/>
  <c r="X2781" i="2"/>
  <c r="AD2903" i="2"/>
  <c r="Y2949" i="2"/>
  <c r="AC2788" i="2"/>
  <c r="W3069" i="2"/>
  <c r="V2991" i="2"/>
  <c r="W2992" i="2"/>
  <c r="AD2429" i="2"/>
  <c r="V3078" i="2"/>
  <c r="Y2955" i="2"/>
  <c r="AC2825" i="2"/>
  <c r="X2813" i="2"/>
  <c r="W2985" i="2"/>
  <c r="X2875" i="2"/>
  <c r="W2153" i="2"/>
  <c r="V3070" i="2"/>
  <c r="Y2966" i="2"/>
  <c r="AD2798" i="2"/>
  <c r="V2955" i="2"/>
  <c r="V2865" i="2"/>
  <c r="AD2809" i="2"/>
  <c r="V2743" i="2"/>
  <c r="X2594" i="2"/>
  <c r="X2793" i="2"/>
  <c r="V2332" i="2"/>
  <c r="X2457" i="2"/>
  <c r="AC2823" i="2"/>
  <c r="X2984" i="2"/>
  <c r="W3045" i="2"/>
  <c r="AC2877" i="2"/>
  <c r="AC3073" i="2"/>
  <c r="X3073" i="2"/>
  <c r="V2980" i="2"/>
  <c r="AD3040" i="2"/>
  <c r="V2899" i="2"/>
  <c r="AD2905" i="2"/>
  <c r="V2867" i="2"/>
  <c r="AD3014" i="2"/>
  <c r="X2819" i="2"/>
  <c r="AC2805" i="2"/>
  <c r="V3040" i="2"/>
  <c r="X2814" i="2"/>
  <c r="AD3028" i="2"/>
  <c r="AD2855" i="2"/>
  <c r="AD3051" i="2"/>
  <c r="AD2846" i="2"/>
  <c r="Y3056" i="2"/>
  <c r="AD2864" i="2"/>
  <c r="X2962" i="2"/>
  <c r="W2323" i="2"/>
  <c r="AC2990" i="2"/>
  <c r="AD2778" i="2"/>
  <c r="Y2797" i="2"/>
  <c r="AC2491" i="2"/>
  <c r="AD2668" i="2"/>
  <c r="AD2746" i="2"/>
  <c r="W2730" i="2"/>
  <c r="AC2610" i="2"/>
  <c r="X2837" i="2"/>
  <c r="V2998" i="2"/>
  <c r="AD3056" i="2"/>
  <c r="AD2898" i="2"/>
  <c r="Y3078" i="2"/>
  <c r="V2487" i="2"/>
  <c r="AD2993" i="2"/>
  <c r="V2993" i="2"/>
  <c r="W2914" i="2"/>
  <c r="V3017" i="2"/>
  <c r="W2889" i="2"/>
  <c r="W3074" i="2"/>
  <c r="V2837" i="2"/>
  <c r="AD2871" i="2"/>
  <c r="Y2665" i="2"/>
  <c r="AD2960" i="2"/>
  <c r="AC2771" i="2"/>
  <c r="W2814" i="2"/>
  <c r="X2964" i="2"/>
  <c r="AD3045" i="2"/>
  <c r="AD2978" i="2"/>
  <c r="AD2749" i="2"/>
  <c r="V2855" i="2"/>
  <c r="X3078" i="2"/>
  <c r="X3062" i="2"/>
  <c r="AD2863" i="2"/>
  <c r="Y2836" i="2"/>
  <c r="W3017" i="2"/>
  <c r="V2903" i="2"/>
  <c r="AD2501" i="2"/>
  <c r="Y3047" i="2"/>
  <c r="AC2978" i="2"/>
  <c r="X2861" i="2"/>
  <c r="X2377" i="2"/>
  <c r="X2883" i="2"/>
  <c r="V2834" i="2"/>
  <c r="X2788" i="2"/>
  <c r="X2664" i="2"/>
  <c r="AD2836" i="2"/>
  <c r="AD2411" i="2"/>
  <c r="W2545" i="2"/>
  <c r="V2835" i="2"/>
  <c r="AD2995" i="2"/>
  <c r="V3027" i="2"/>
  <c r="AC2895" i="2"/>
  <c r="AC3080" i="2"/>
  <c r="W2450" i="2"/>
  <c r="Y2991" i="2"/>
  <c r="W2962" i="2"/>
  <c r="W2911" i="2"/>
  <c r="AD2998" i="2"/>
  <c r="X2885" i="2"/>
  <c r="V3065" i="2"/>
  <c r="AC2841" i="2"/>
  <c r="AD2831" i="2"/>
  <c r="V3056" i="2"/>
  <c r="Y2846" i="2"/>
  <c r="W3040" i="2"/>
  <c r="AC2871" i="2"/>
  <c r="W3063" i="2"/>
  <c r="Y2868" i="2"/>
  <c r="AC3065" i="2"/>
  <c r="W2890" i="2"/>
  <c r="W3057" i="2"/>
  <c r="V2552" i="2"/>
  <c r="V3002" i="2"/>
  <c r="V2820" i="2"/>
  <c r="V2818" i="2"/>
  <c r="AD2557" i="2"/>
  <c r="AC2708" i="2"/>
  <c r="Y2767" i="2"/>
  <c r="W2744" i="2"/>
  <c r="V2638" i="2"/>
  <c r="X2441" i="2"/>
  <c r="Y3009" i="2"/>
  <c r="Y3004" i="2"/>
  <c r="AC2916" i="2"/>
  <c r="X3060" i="2"/>
  <c r="W2665" i="2"/>
  <c r="W3005" i="2"/>
  <c r="X2681" i="2"/>
  <c r="W2928" i="2"/>
  <c r="V3081" i="2"/>
  <c r="AC2902" i="2"/>
  <c r="W3056" i="2"/>
  <c r="V2871" i="2"/>
  <c r="V2860" i="2"/>
  <c r="AD3017" i="2"/>
  <c r="W2868" i="2"/>
  <c r="AC3056" i="2"/>
  <c r="AC2893" i="2"/>
  <c r="AC3074" i="2"/>
  <c r="V2890" i="2"/>
  <c r="W3077" i="2"/>
  <c r="AD2909" i="2"/>
  <c r="AD2894" i="2"/>
  <c r="Y2696" i="2"/>
  <c r="AD3015" i="2"/>
  <c r="AC2731" i="2"/>
  <c r="X2188" i="2"/>
  <c r="W2891" i="2"/>
  <c r="W3015" i="2"/>
  <c r="X2320" i="2"/>
  <c r="Y3060" i="2"/>
  <c r="V3076" i="2"/>
  <c r="W2968" i="2"/>
  <c r="X2855" i="2"/>
  <c r="AD3037" i="2"/>
  <c r="V2926" i="2"/>
  <c r="Y2807" i="2"/>
  <c r="AD2976" i="2"/>
  <c r="W2990" i="2"/>
  <c r="V2883" i="2"/>
  <c r="X2546" i="2"/>
  <c r="V2901" i="2"/>
  <c r="AC2857" i="2"/>
  <c r="W2811" i="2"/>
  <c r="V2695" i="2"/>
  <c r="X2857" i="2"/>
  <c r="AD2485" i="2"/>
  <c r="AC2603" i="2"/>
  <c r="X2395" i="2"/>
  <c r="W3007" i="2"/>
  <c r="X2974" i="2"/>
  <c r="AD2910" i="2"/>
  <c r="Y3053" i="2"/>
  <c r="W2639" i="2"/>
  <c r="AC3000" i="2"/>
  <c r="Y3084" i="2"/>
  <c r="Y2925" i="2"/>
  <c r="W3058" i="2"/>
  <c r="W2899" i="2"/>
  <c r="W3081" i="2"/>
  <c r="W2867" i="2"/>
  <c r="Y2855" i="2"/>
  <c r="Y3072" i="2"/>
  <c r="W2864" i="2"/>
  <c r="Y3015" i="2"/>
  <c r="AC2886" i="2"/>
  <c r="X3072" i="2"/>
  <c r="AD2886" i="2"/>
  <c r="V3052" i="2"/>
  <c r="AC2906" i="2"/>
  <c r="X2853" i="2"/>
  <c r="V2678" i="2"/>
  <c r="Y3013" i="2"/>
  <c r="Y2863" i="2"/>
  <c r="AC2204" i="2"/>
  <c r="V2616" i="2"/>
  <c r="AC2732" i="2"/>
  <c r="W2791" i="2"/>
  <c r="X2760" i="2"/>
  <c r="W2657" i="2"/>
  <c r="Y2682" i="2"/>
  <c r="AC3018" i="2"/>
  <c r="X2763" i="2"/>
  <c r="X2933" i="2"/>
  <c r="W2948" i="2"/>
  <c r="AD2744" i="2"/>
  <c r="X3014" i="2"/>
  <c r="AC2887" i="2"/>
  <c r="W2942" i="2"/>
  <c r="W3079" i="2"/>
  <c r="X2914" i="2"/>
  <c r="AD3049" i="2"/>
  <c r="Y2885" i="2"/>
  <c r="W2875" i="2"/>
  <c r="W2988" i="2"/>
  <c r="Y2882" i="2"/>
  <c r="W3084" i="2"/>
  <c r="W2906" i="2"/>
  <c r="AC2971" i="2"/>
  <c r="Y2906" i="2"/>
  <c r="V3059" i="2"/>
  <c r="V2921" i="2"/>
  <c r="W3048" i="2"/>
  <c r="Y2752" i="2"/>
  <c r="W3027" i="2"/>
  <c r="AD2219" i="2"/>
  <c r="Y3018" i="2"/>
  <c r="AC3063" i="2"/>
  <c r="X3077" i="2"/>
  <c r="AD2990" i="2"/>
  <c r="V2898" i="2"/>
  <c r="Y3020" i="2"/>
  <c r="W2471" i="2"/>
  <c r="X3036" i="2"/>
  <c r="W2386" i="2"/>
  <c r="AC2943" i="2"/>
  <c r="AD3047" i="2"/>
  <c r="V2810" i="2"/>
  <c r="X3068" i="2"/>
  <c r="AD2897" i="2"/>
  <c r="V2881" i="2"/>
  <c r="Y2712" i="2"/>
  <c r="W2631" i="2"/>
  <c r="AC2395" i="2"/>
  <c r="AD3055" i="2"/>
  <c r="X2980" i="2"/>
  <c r="X2878" i="2"/>
  <c r="W3049" i="2"/>
  <c r="X2937" i="2"/>
  <c r="W2851" i="2"/>
  <c r="X2979" i="2"/>
  <c r="X2999" i="2"/>
  <c r="AC2903" i="2"/>
  <c r="AD2761" i="2"/>
  <c r="AC2915" i="2"/>
  <c r="AC3013" i="2"/>
  <c r="X2038" i="2"/>
  <c r="X2729" i="2"/>
  <c r="W2343" i="2"/>
  <c r="W2544" i="2"/>
  <c r="V2633" i="2"/>
  <c r="W2560" i="2"/>
  <c r="X3016" i="2"/>
  <c r="AC2516" i="2"/>
  <c r="AC2930" i="2"/>
  <c r="V2934" i="2"/>
  <c r="Y2733" i="2"/>
  <c r="V3012" i="2"/>
  <c r="AD2857" i="2"/>
  <c r="Y2939" i="2"/>
  <c r="Y3074" i="2"/>
  <c r="AC2911" i="2"/>
  <c r="V3020" i="2"/>
  <c r="W2882" i="2"/>
  <c r="X2871" i="2"/>
  <c r="AC2951" i="2"/>
  <c r="AC2878" i="2"/>
  <c r="X3061" i="2"/>
  <c r="X2903" i="2"/>
  <c r="AD3081" i="2"/>
  <c r="Y2903" i="2"/>
  <c r="X3029" i="2"/>
  <c r="V2918" i="2"/>
  <c r="Y3002" i="2"/>
  <c r="AC2741" i="2"/>
  <c r="AC3022" i="2"/>
  <c r="AC2904" i="2"/>
  <c r="V2363" i="2"/>
  <c r="Y2676" i="2"/>
  <c r="W2757" i="2"/>
  <c r="AD2811" i="2"/>
  <c r="V2770" i="2"/>
  <c r="AC2673" i="2"/>
  <c r="X2744" i="2"/>
  <c r="V3030" i="2"/>
  <c r="Y2938" i="2"/>
  <c r="X2947" i="2"/>
  <c r="X3003" i="2"/>
  <c r="V2785" i="2"/>
  <c r="AD3025" i="2"/>
  <c r="W3025" i="2"/>
  <c r="AC2955" i="2"/>
  <c r="V2949" i="2"/>
  <c r="AC2925" i="2"/>
  <c r="AD2902" i="2"/>
  <c r="AC2889" i="2"/>
  <c r="AC2896" i="2"/>
  <c r="AD2920" i="2"/>
  <c r="AC2923" i="2"/>
  <c r="X2932" i="2"/>
  <c r="AC2800" i="2"/>
  <c r="W2473" i="2"/>
  <c r="Y2839" i="2"/>
  <c r="X2828" i="2"/>
  <c r="W2553" i="2"/>
  <c r="W2963" i="2"/>
  <c r="V2913" i="2"/>
  <c r="AD2973" i="2"/>
  <c r="AC3017" i="2"/>
  <c r="AD2907" i="2"/>
  <c r="X2560" i="2"/>
  <c r="Y3083" i="2"/>
  <c r="AD2991" i="2"/>
  <c r="X2957" i="2"/>
  <c r="AD3076" i="2"/>
  <c r="V2951" i="2"/>
  <c r="X2868" i="2"/>
  <c r="V2441" i="2"/>
  <c r="X3031" i="2"/>
  <c r="W2915" i="2"/>
  <c r="AC2799" i="2"/>
  <c r="AD2926" i="2"/>
  <c r="V2769" i="2"/>
  <c r="Y2317" i="2"/>
  <c r="AD2781" i="2"/>
  <c r="AD2420" i="2"/>
  <c r="W2656" i="2"/>
  <c r="AC2652" i="2"/>
  <c r="V2733" i="2"/>
  <c r="AD3027" i="2"/>
  <c r="X2910" i="2"/>
  <c r="AC2944" i="2"/>
  <c r="AC2989" i="2"/>
  <c r="Y2775" i="2"/>
  <c r="Y3023" i="2"/>
  <c r="AD2981" i="2"/>
  <c r="V2953" i="2"/>
  <c r="W3061" i="2"/>
  <c r="AC2922" i="2"/>
  <c r="Y3038" i="2"/>
  <c r="X2899" i="2"/>
  <c r="AC2885" i="2"/>
  <c r="Y3054" i="2"/>
  <c r="Y2893" i="2"/>
  <c r="AC2964" i="2"/>
  <c r="AC2917" i="2"/>
  <c r="AD3072" i="2"/>
  <c r="V2915" i="2"/>
  <c r="Y2969" i="2"/>
  <c r="X2929" i="2"/>
  <c r="W2423" i="2"/>
  <c r="Y2791" i="2"/>
  <c r="V3034" i="2"/>
  <c r="W1885" i="2"/>
  <c r="V2446" i="2"/>
  <c r="W2705" i="2"/>
  <c r="Y2779" i="2"/>
  <c r="X2832" i="2"/>
  <c r="W2782" i="2"/>
  <c r="AD2692" i="2"/>
  <c r="AC2784" i="2"/>
  <c r="Y3041" i="2"/>
  <c r="Y3075" i="2"/>
  <c r="X2960" i="2"/>
  <c r="AC3053" i="2"/>
  <c r="AD2818" i="2"/>
  <c r="W3037" i="2"/>
  <c r="X2764" i="2"/>
  <c r="Y2965" i="2"/>
  <c r="AD3024" i="2"/>
  <c r="X2942" i="2"/>
  <c r="AC2997" i="2"/>
  <c r="AC3005" i="2"/>
  <c r="AC2914" i="2"/>
  <c r="W3002" i="2"/>
  <c r="X2909" i="2"/>
  <c r="W2873" i="2"/>
  <c r="AD2934" i="2"/>
  <c r="AC3045" i="2"/>
  <c r="AC2937" i="2"/>
  <c r="X2626" i="2"/>
  <c r="X2657" i="2"/>
  <c r="AC3031" i="2"/>
  <c r="AC3003" i="2"/>
  <c r="AC2974" i="2"/>
  <c r="X2739" i="2"/>
  <c r="Y2320" i="2"/>
  <c r="W2835" i="2"/>
  <c r="V2346" i="2"/>
  <c r="W3003" i="2"/>
  <c r="Y2876" i="2"/>
  <c r="Y3063" i="2"/>
  <c r="X2961" i="2"/>
  <c r="AD2882" i="2"/>
  <c r="V2947" i="2"/>
  <c r="W3054" i="2"/>
  <c r="Y2926" i="2"/>
  <c r="V2833" i="2"/>
  <c r="AC2946" i="2"/>
  <c r="W2813" i="2"/>
  <c r="Y2409" i="2"/>
  <c r="X2802" i="2"/>
  <c r="Y2521" i="2"/>
  <c r="V2727" i="2"/>
  <c r="AC2669" i="2"/>
  <c r="V2775" i="2"/>
  <c r="W3039" i="2"/>
  <c r="AC3052" i="2"/>
  <c r="X2955" i="2"/>
  <c r="W3042" i="2"/>
  <c r="V2812" i="2"/>
  <c r="AC3032" i="2"/>
  <c r="AD2596" i="2"/>
  <c r="V2963" i="2"/>
  <c r="AD3008" i="2"/>
  <c r="AC2939" i="2"/>
  <c r="AC2954" i="2"/>
  <c r="X2963" i="2"/>
  <c r="AD2899" i="2"/>
  <c r="Y2988" i="2"/>
  <c r="V2906" i="2"/>
  <c r="Y2386" i="2"/>
  <c r="AD2931" i="2"/>
  <c r="X3011" i="2"/>
  <c r="W2932" i="2"/>
  <c r="X2553" i="2"/>
  <c r="Y2940" i="2"/>
  <c r="AC2588" i="2"/>
  <c r="Y2822" i="2"/>
  <c r="Y3045" i="2"/>
  <c r="W2409" i="2"/>
  <c r="V2528" i="2"/>
  <c r="AC2740" i="2"/>
  <c r="Y2802" i="2"/>
  <c r="W2855" i="2"/>
  <c r="X2791" i="2"/>
  <c r="AC2709" i="2"/>
  <c r="AC2829" i="2"/>
  <c r="AC3050" i="2"/>
  <c r="AD2904" i="2"/>
  <c r="V2970" i="2"/>
  <c r="V3072" i="2"/>
  <c r="AD2840" i="2"/>
  <c r="X3046" i="2"/>
  <c r="Y2962" i="2"/>
  <c r="W2980" i="2"/>
  <c r="W2986" i="2"/>
  <c r="W2953" i="2"/>
  <c r="V2773" i="2"/>
  <c r="X3079" i="2"/>
  <c r="AC2928" i="2"/>
  <c r="X2432" i="2"/>
  <c r="X2920" i="2"/>
  <c r="V3016" i="2"/>
  <c r="V2946" i="2"/>
  <c r="X2901" i="2"/>
  <c r="AD2948" i="2"/>
  <c r="Y3011" i="2"/>
  <c r="AD2956" i="2"/>
  <c r="W2740" i="2"/>
  <c r="V2857" i="2"/>
  <c r="W3059" i="2"/>
  <c r="V2753" i="2"/>
  <c r="X2699" i="2"/>
  <c r="X3025" i="2"/>
  <c r="AD2862" i="2"/>
  <c r="Y3066" i="2"/>
  <c r="AC2935" i="2"/>
  <c r="AC2961" i="2"/>
  <c r="V2876" i="2"/>
  <c r="V2681" i="2"/>
  <c r="AD3059" i="2"/>
  <c r="V2859" i="2"/>
  <c r="Y2907" i="2"/>
  <c r="V2480" i="2"/>
  <c r="AC2334" i="2"/>
  <c r="V2646" i="2"/>
  <c r="Y3073" i="2"/>
  <c r="W3082" i="2"/>
  <c r="AD2964" i="2"/>
  <c r="AC3079" i="2"/>
  <c r="X2603" i="2"/>
  <c r="W2998" i="2"/>
  <c r="X2530" i="2"/>
  <c r="Y3069" i="2"/>
  <c r="AD2516" i="2"/>
  <c r="X2941" i="2"/>
  <c r="V2971" i="2"/>
  <c r="X2900" i="2"/>
  <c r="Y2187" i="2"/>
  <c r="X3063" i="2"/>
  <c r="AD2937" i="2"/>
  <c r="X2852" i="2"/>
  <c r="X2969" i="2"/>
  <c r="X2854" i="2"/>
  <c r="Y2505" i="2"/>
  <c r="W2825" i="2"/>
  <c r="AC2580" i="2"/>
  <c r="W2741" i="2"/>
  <c r="Y2689" i="2"/>
  <c r="AD2823" i="2"/>
  <c r="X3048" i="2"/>
  <c r="Y2869" i="2"/>
  <c r="AC2967" i="2"/>
  <c r="X3058" i="2"/>
  <c r="X2835" i="2"/>
  <c r="V3044" i="2"/>
  <c r="V2933" i="2"/>
  <c r="AD2977" i="2"/>
  <c r="V2944" i="2"/>
  <c r="AC2950" i="2"/>
  <c r="X2334" i="2"/>
  <c r="X3049" i="2"/>
  <c r="W2923" i="2"/>
  <c r="AC3077" i="2"/>
  <c r="Y2917" i="2"/>
  <c r="X2986" i="2"/>
  <c r="V2943" i="2"/>
  <c r="W2834" i="2"/>
  <c r="W2946" i="2"/>
  <c r="AC2988" i="2"/>
  <c r="V2954" i="2"/>
  <c r="W2713" i="2"/>
  <c r="Y2852" i="2"/>
  <c r="AC3054" i="2"/>
  <c r="AD2541" i="2"/>
  <c r="X2586" i="2"/>
  <c r="W2767" i="2"/>
  <c r="V2823" i="2"/>
  <c r="AD2875" i="2"/>
  <c r="AD2802" i="2"/>
  <c r="AC2724" i="2"/>
  <c r="V2858" i="2"/>
  <c r="V3062" i="2"/>
  <c r="W2982" i="2"/>
  <c r="AD3083" i="2"/>
  <c r="AD3057" i="2"/>
  <c r="X2989" i="2"/>
  <c r="X2956" i="2"/>
  <c r="W2926" i="2"/>
  <c r="AD2630" i="2"/>
  <c r="W2706" i="2"/>
  <c r="Y2977" i="2"/>
  <c r="Y3055" i="2"/>
  <c r="V2974" i="2"/>
  <c r="AD2953" i="2"/>
  <c r="V2869" i="2"/>
  <c r="AC2843" i="2"/>
  <c r="Y2249" i="2"/>
  <c r="V2956" i="2"/>
  <c r="AC2821" i="2"/>
  <c r="U2956" i="2"/>
  <c r="U2869" i="2"/>
  <c r="U2974" i="2"/>
  <c r="U3062" i="2"/>
  <c r="U2858" i="2"/>
  <c r="U2823" i="2"/>
  <c r="U2954" i="2"/>
  <c r="U2943" i="2"/>
  <c r="U2944" i="2"/>
  <c r="U2933" i="2"/>
  <c r="U3044" i="2"/>
  <c r="U2971" i="2"/>
  <c r="U2646" i="2"/>
  <c r="U2480" i="2"/>
  <c r="U2859" i="2"/>
  <c r="U2681" i="2"/>
  <c r="U2876" i="2"/>
  <c r="U2753" i="2"/>
  <c r="U2857" i="2"/>
  <c r="U2946" i="2"/>
  <c r="U3016" i="2"/>
  <c r="U2773" i="2"/>
  <c r="U3072" i="2"/>
  <c r="U2970" i="2"/>
  <c r="U2528" i="2"/>
  <c r="U2906" i="2"/>
  <c r="U2963" i="2"/>
  <c r="U2812" i="2"/>
  <c r="U2775" i="2"/>
  <c r="U2727" i="2"/>
  <c r="U2833" i="2"/>
  <c r="U2947" i="2"/>
  <c r="U2346" i="2"/>
  <c r="U2446" i="2"/>
  <c r="U3034" i="2"/>
  <c r="U2915" i="2"/>
  <c r="U2953" i="2"/>
  <c r="U2733" i="2"/>
  <c r="U2769" i="2"/>
  <c r="U2441" i="2"/>
  <c r="U2951" i="2"/>
  <c r="U2913" i="2"/>
  <c r="U2949" i="2"/>
  <c r="U2785" i="2"/>
  <c r="U3030" i="2"/>
  <c r="U2770" i="2"/>
  <c r="U2363" i="2"/>
  <c r="U2918" i="2"/>
  <c r="U3020" i="2"/>
  <c r="U3012" i="2"/>
  <c r="U2934" i="2"/>
  <c r="U2633" i="2"/>
  <c r="U2881" i="2"/>
  <c r="U2810" i="2"/>
  <c r="U2898" i="2"/>
  <c r="U2921" i="2"/>
  <c r="U3059" i="2"/>
  <c r="U2616" i="2"/>
  <c r="U2678" i="2"/>
  <c r="U3052" i="2"/>
  <c r="U2695" i="2"/>
  <c r="U2901" i="2"/>
  <c r="U2883" i="2"/>
  <c r="U2926" i="2"/>
  <c r="U3076" i="2"/>
  <c r="U2890" i="2"/>
  <c r="U2860" i="2"/>
  <c r="U2871" i="2"/>
  <c r="U3081" i="2"/>
  <c r="U2638" i="2"/>
  <c r="U2818" i="2"/>
  <c r="U2820" i="2"/>
  <c r="U3002" i="2"/>
  <c r="U2552" i="2"/>
  <c r="U3056" i="2"/>
  <c r="U3065" i="2"/>
  <c r="U3027" i="2"/>
  <c r="U2835" i="2"/>
  <c r="U2834" i="2"/>
  <c r="U2903" i="2"/>
  <c r="U2855" i="2"/>
  <c r="U2837" i="2"/>
  <c r="U3017" i="2"/>
  <c r="U2993" i="2"/>
  <c r="U2487" i="2"/>
  <c r="U2998" i="2"/>
  <c r="U3040" i="2"/>
  <c r="U2867" i="2"/>
  <c r="U2899" i="2"/>
  <c r="U2980" i="2"/>
  <c r="U2332" i="2"/>
  <c r="U2743" i="2"/>
  <c r="U2865" i="2"/>
  <c r="U2955" i="2"/>
  <c r="U3070" i="2"/>
  <c r="U3078" i="2"/>
  <c r="U2991" i="2"/>
  <c r="U2972" i="2"/>
  <c r="U3054" i="2"/>
  <c r="U3031" i="2"/>
  <c r="U2937" i="2"/>
  <c r="U3068" i="2"/>
  <c r="U2624" i="2"/>
  <c r="U3045" i="2"/>
  <c r="U2874" i="2"/>
  <c r="U2736" i="2"/>
  <c r="U3066" i="2"/>
  <c r="U3001" i="2"/>
  <c r="U2897" i="2"/>
  <c r="U2842" i="2"/>
  <c r="U2553" i="2"/>
  <c r="U2669" i="2"/>
  <c r="U2692" i="2"/>
  <c r="U2536" i="2"/>
  <c r="U2320" i="2"/>
  <c r="U2958" i="2"/>
  <c r="U3053" i="2"/>
  <c r="U2803" i="2"/>
  <c r="U2377" i="2"/>
  <c r="U2929" i="2"/>
  <c r="U2961" i="2"/>
  <c r="U2093" i="2"/>
  <c r="U2800" i="2"/>
  <c r="U2849" i="2"/>
  <c r="U2965" i="2"/>
  <c r="U2632" i="2"/>
  <c r="U2656" i="2"/>
  <c r="U2930" i="2"/>
  <c r="U3008" i="2"/>
  <c r="U3051" i="2"/>
  <c r="U2846" i="2"/>
  <c r="U2724" i="2"/>
  <c r="U2520" i="2"/>
  <c r="U2973" i="2"/>
  <c r="U2851" i="2"/>
  <c r="U2962" i="2"/>
  <c r="U3022" i="2"/>
  <c r="U2999" i="2"/>
  <c r="U2713" i="2"/>
  <c r="U3013" i="2"/>
  <c r="U2747" i="2"/>
  <c r="U2795" i="2"/>
  <c r="U2939" i="2"/>
  <c r="U2219" i="2"/>
  <c r="U3041" i="2"/>
  <c r="U2719" i="2"/>
  <c r="U4" i="2"/>
  <c r="U2778" i="2"/>
  <c r="U2728" i="2"/>
  <c r="U3033" i="2"/>
  <c r="U2432" i="2"/>
  <c r="U2544" i="2"/>
  <c r="U2655" i="2"/>
  <c r="U3036" i="2"/>
  <c r="U3057" i="2"/>
  <c r="U3021" i="2"/>
  <c r="U3023" i="2"/>
  <c r="U2758" i="2"/>
  <c r="U3080" i="2"/>
  <c r="U3073" i="2"/>
  <c r="U2821" i="2"/>
  <c r="U2456" i="2"/>
  <c r="U2423" i="2"/>
  <c r="U2994" i="2"/>
  <c r="U2568" i="2"/>
  <c r="U3019" i="2"/>
  <c r="U2686" i="2"/>
  <c r="U2911" i="2"/>
  <c r="U2789" i="2"/>
  <c r="U2782" i="2"/>
  <c r="U2826" i="2"/>
  <c r="U3077" i="2"/>
  <c r="U2887" i="2"/>
  <c r="U2990" i="2"/>
  <c r="U2414" i="2"/>
  <c r="U3007" i="2"/>
  <c r="U2914" i="2"/>
  <c r="U2967" i="2"/>
  <c r="U2662" i="2"/>
  <c r="U3083" i="2"/>
  <c r="U2763" i="2"/>
  <c r="U2375" i="2"/>
  <c r="U2832" i="2"/>
  <c r="U2981" i="2"/>
  <c r="U2976" i="2"/>
  <c r="U2817" i="2"/>
  <c r="U2927" i="2"/>
  <c r="U2987" i="2"/>
  <c r="U3079" i="2"/>
  <c r="U2754" i="2"/>
  <c r="U2910" i="2"/>
  <c r="U2988" i="2"/>
  <c r="U3055" i="2"/>
  <c r="U2966" i="2"/>
  <c r="U2902" i="2"/>
  <c r="U2141" i="2"/>
  <c r="U2940" i="2"/>
  <c r="U3032" i="2"/>
  <c r="U2919" i="2"/>
  <c r="U3084" i="2"/>
  <c r="U2989" i="2"/>
  <c r="U1979" i="2"/>
  <c r="U2850" i="2"/>
  <c r="U2323" i="2"/>
  <c r="U2696" i="2"/>
  <c r="U3006" i="2"/>
  <c r="U2983" i="2"/>
  <c r="U2153" i="2"/>
  <c r="U2494" i="2"/>
  <c r="U2780" i="2"/>
  <c r="U2478" i="2"/>
  <c r="U2749" i="2"/>
  <c r="U2924" i="2"/>
  <c r="U2997" i="2"/>
  <c r="U2977" i="2"/>
  <c r="U3039" i="2"/>
  <c r="U2722" i="2"/>
  <c r="U2357" i="2"/>
  <c r="U2547" i="2"/>
  <c r="U2134" i="2"/>
  <c r="U2609" i="2"/>
  <c r="U1511" i="2"/>
  <c r="U2824" i="2"/>
  <c r="U2408" i="2"/>
  <c r="U2517" i="2"/>
  <c r="U2640" i="2"/>
  <c r="U1966" i="2"/>
  <c r="U3025" i="2"/>
  <c r="U2703" i="2"/>
  <c r="U3071" i="2"/>
  <c r="U3048" i="2"/>
  <c r="U3042" i="2"/>
  <c r="U3005" i="2"/>
  <c r="U2181" i="2"/>
  <c r="U2234" i="2"/>
  <c r="U2514" i="2"/>
  <c r="U2395" i="2"/>
  <c r="U1676" i="2"/>
  <c r="U2022" i="2"/>
  <c r="U2610" i="2"/>
  <c r="U2587" i="2"/>
  <c r="U2862" i="2"/>
  <c r="U2537" i="2"/>
  <c r="U3082" i="2"/>
  <c r="U2828" i="2"/>
  <c r="U3003" i="2"/>
  <c r="U2885" i="2"/>
  <c r="U2092" i="2"/>
  <c r="U2416" i="2"/>
  <c r="U2577" i="2"/>
  <c r="U1900" i="2"/>
  <c r="U2583" i="2"/>
  <c r="U2513" i="2"/>
  <c r="U2063" i="2"/>
  <c r="U2164" i="2"/>
  <c r="U1066" i="2"/>
  <c r="U2701" i="2"/>
  <c r="U2880" i="2"/>
  <c r="U2969" i="2"/>
  <c r="U2964" i="2"/>
  <c r="U3064" i="2"/>
  <c r="U2959" i="2"/>
  <c r="U3000" i="2"/>
  <c r="U2275" i="2"/>
  <c r="U3060" i="2"/>
  <c r="U2805" i="2"/>
  <c r="U2878" i="2"/>
  <c r="U2957" i="2"/>
  <c r="U2529" i="2"/>
  <c r="U2675" i="2"/>
  <c r="U2130" i="2"/>
  <c r="U1888" i="2"/>
  <c r="U2679" i="2"/>
  <c r="U2168" i="2"/>
  <c r="U1556" i="2"/>
  <c r="U2600" i="2"/>
  <c r="U2866" i="2"/>
  <c r="U3009" i="2"/>
  <c r="U2535" i="2"/>
  <c r="U2113" i="2"/>
  <c r="U2450" i="2"/>
  <c r="U2418" i="2"/>
  <c r="U2526" i="2"/>
  <c r="U2546" i="2"/>
  <c r="U2459" i="2"/>
  <c r="U2252" i="2"/>
  <c r="U1719" i="2"/>
  <c r="U2759" i="2"/>
  <c r="U2491" i="2"/>
  <c r="U2830" i="2"/>
  <c r="U2384" i="2"/>
  <c r="U3063" i="2"/>
  <c r="U2975" i="2"/>
  <c r="U2716" i="2"/>
  <c r="U3050" i="2"/>
  <c r="U2912" i="2"/>
  <c r="U2945" i="2"/>
  <c r="U3075" i="2"/>
  <c r="U2644" i="2"/>
  <c r="U2359" i="2"/>
  <c r="U2096" i="2"/>
  <c r="U2337" i="2"/>
  <c r="U2592" i="2"/>
  <c r="U2510" i="2"/>
  <c r="U2641" i="2"/>
  <c r="U2316" i="2"/>
  <c r="U2244" i="2"/>
  <c r="U2647" i="2"/>
  <c r="U1947" i="2"/>
  <c r="U2757" i="2"/>
  <c r="U2948" i="2"/>
  <c r="U2873" i="2"/>
  <c r="U3046" i="2"/>
  <c r="U2811" i="2"/>
  <c r="U2791" i="2"/>
  <c r="U2809" i="2"/>
  <c r="U2935" i="2"/>
  <c r="U2923" i="2"/>
  <c r="U3028" i="2"/>
  <c r="U2950" i="2"/>
  <c r="U2814" i="2"/>
  <c r="U2760" i="2"/>
  <c r="U2893" i="2"/>
  <c r="U2870" i="2"/>
  <c r="U2863" i="2"/>
  <c r="U2386" i="2"/>
  <c r="U1451" i="2"/>
  <c r="U2548" i="2"/>
  <c r="U2373" i="2"/>
  <c r="U2504" i="2"/>
  <c r="U2419" i="2"/>
  <c r="U1885" i="2"/>
  <c r="U2538" i="2"/>
  <c r="U2072" i="2"/>
  <c r="U2931" i="2"/>
  <c r="U2917" i="2"/>
  <c r="U3004" i="2"/>
  <c r="U2844" i="2"/>
  <c r="U2920" i="2"/>
  <c r="U2340" i="2"/>
  <c r="U2201" i="2"/>
  <c r="U2666" i="2"/>
  <c r="U2205" i="2"/>
  <c r="U2097" i="2"/>
  <c r="U1769" i="2"/>
  <c r="U1080" i="2"/>
  <c r="U2916" i="2"/>
  <c r="U2370" i="2"/>
  <c r="U2482" i="2"/>
  <c r="U2314" i="2"/>
  <c r="U2245" i="2"/>
  <c r="U1654" i="2"/>
  <c r="U2505" i="2"/>
  <c r="U2739" i="2"/>
  <c r="U3043" i="2"/>
  <c r="U2978" i="2"/>
  <c r="U2884" i="2"/>
  <c r="U3018" i="2"/>
  <c r="U2864" i="2"/>
  <c r="U2875" i="2"/>
  <c r="U2742" i="2"/>
  <c r="U2712" i="2"/>
  <c r="U2706" i="2"/>
  <c r="U2516" i="2"/>
  <c r="U1644" i="2"/>
  <c r="U975" i="2"/>
  <c r="U2238" i="2"/>
  <c r="U2709" i="2"/>
  <c r="U1985" i="2"/>
  <c r="U2227" i="2"/>
  <c r="U2576" i="2"/>
  <c r="U2309" i="2"/>
  <c r="U2221" i="2"/>
  <c r="U2765" i="2"/>
  <c r="U2922" i="2"/>
  <c r="U3014" i="2"/>
  <c r="U2648" i="2"/>
  <c r="U2774" i="2"/>
  <c r="U2996" i="2"/>
  <c r="U2905" i="2"/>
  <c r="U2829" i="2"/>
  <c r="U2806" i="2"/>
  <c r="U2799" i="2"/>
  <c r="U2266" i="2"/>
  <c r="U2602" i="2"/>
  <c r="U1061" i="2"/>
  <c r="U2776" i="2"/>
  <c r="U2766" i="2"/>
  <c r="U2683" i="2"/>
  <c r="U2420" i="2"/>
  <c r="U2601" i="2"/>
  <c r="U2925" i="2"/>
  <c r="U2895" i="2"/>
  <c r="U2488" i="2"/>
  <c r="U2179" i="2"/>
  <c r="U2407" i="2"/>
  <c r="U2896" i="2"/>
  <c r="U2908" i="2"/>
  <c r="U2473" i="2"/>
  <c r="U3061" i="2"/>
  <c r="U2631" i="2"/>
  <c r="U2779" i="2"/>
  <c r="U2856" i="2"/>
  <c r="U2645" i="2"/>
  <c r="U2410" i="2"/>
  <c r="U2852" i="2"/>
  <c r="U2952" i="2"/>
  <c r="U2425" i="2"/>
  <c r="U2132" i="2"/>
  <c r="U1039" i="2"/>
  <c r="U2329" i="2"/>
  <c r="U2036" i="2"/>
  <c r="U2483" i="2"/>
  <c r="U2744" i="2"/>
  <c r="U2777" i="2"/>
  <c r="U2882" i="2"/>
  <c r="U2892" i="2"/>
  <c r="U2995" i="2"/>
  <c r="U2462" i="2"/>
  <c r="U2786" i="2"/>
  <c r="U2986" i="2"/>
  <c r="U2889" i="2"/>
  <c r="U3069" i="2"/>
  <c r="U2819" i="2"/>
  <c r="U2560" i="2"/>
  <c r="U2642" i="2"/>
  <c r="U2651" i="2"/>
  <c r="U2388" i="2"/>
  <c r="U2376" i="2"/>
  <c r="U2453" i="2"/>
  <c r="U2313" i="2"/>
  <c r="U2580" i="2"/>
  <c r="U2267" i="2"/>
  <c r="U1993" i="2"/>
  <c r="U1143" i="2"/>
  <c r="U2612" i="2"/>
  <c r="U2187" i="2"/>
  <c r="U3074" i="2"/>
  <c r="U3011" i="2"/>
  <c r="U2982" i="2"/>
  <c r="U2567" i="2"/>
  <c r="U2827" i="2"/>
  <c r="U3024" i="2"/>
  <c r="U2768" i="2"/>
  <c r="U2841" i="2"/>
  <c r="U3067" i="2"/>
  <c r="U2729" i="2"/>
  <c r="U1931" i="2"/>
  <c r="U2654" i="2"/>
  <c r="U2720" i="2"/>
  <c r="U2555" i="2"/>
  <c r="U2242" i="2"/>
  <c r="U2099" i="2"/>
  <c r="U2861" i="2"/>
  <c r="U2838" i="2"/>
  <c r="U2831" i="2"/>
  <c r="U2730" i="2"/>
  <c r="U1776" i="2"/>
  <c r="U2673" i="2"/>
  <c r="U1925" i="2"/>
  <c r="U2455" i="2"/>
  <c r="U2574" i="2"/>
  <c r="U2393" i="2"/>
  <c r="U2979" i="2"/>
  <c r="U2843" i="2"/>
  <c r="U3038" i="2"/>
  <c r="U3015" i="2"/>
  <c r="U2960" i="2"/>
  <c r="U3047" i="2"/>
  <c r="U3029" i="2"/>
  <c r="U3058" i="2"/>
  <c r="U2472" i="2"/>
  <c r="U2734" i="2"/>
  <c r="U2697" i="2"/>
  <c r="U2792" i="2"/>
  <c r="U2254" i="2"/>
  <c r="U2389" i="2"/>
  <c r="U2694" i="2"/>
  <c r="U2761" i="2"/>
  <c r="U2788" i="2"/>
  <c r="U2888" i="2"/>
  <c r="U2144" i="2"/>
  <c r="U2183" i="2"/>
  <c r="U891" i="2"/>
  <c r="U1858" i="2"/>
  <c r="U2793" i="2"/>
  <c r="U3049" i="2"/>
  <c r="U2984" i="2"/>
  <c r="U3037" i="2"/>
  <c r="U2794" i="2"/>
  <c r="U2985" i="2"/>
  <c r="U2787" i="2"/>
  <c r="U2551" i="2"/>
  <c r="U2305" i="2"/>
  <c r="U2704" i="2"/>
  <c r="U2671" i="2"/>
  <c r="U2578" i="2"/>
  <c r="U2523" i="2"/>
  <c r="U1980" i="2"/>
  <c r="U2584" i="2"/>
  <c r="U1964" i="2"/>
  <c r="U2611" i="2"/>
  <c r="U2674" i="2"/>
  <c r="U2715" i="2"/>
  <c r="U2452" i="2"/>
  <c r="U2271" i="2"/>
  <c r="U2484" i="2"/>
  <c r="U2005" i="2"/>
  <c r="U2306" i="2"/>
  <c r="U2740" i="2"/>
  <c r="U2448" i="2"/>
  <c r="U2907" i="2"/>
  <c r="U2750" i="2"/>
  <c r="U3026" i="2"/>
  <c r="U2796" i="2"/>
  <c r="U2825" i="2"/>
  <c r="U2942" i="2"/>
  <c r="U2343" i="2"/>
  <c r="U2853" i="2"/>
  <c r="U2938" i="2"/>
  <c r="U2891" i="2"/>
  <c r="U2992" i="2"/>
  <c r="U3010" i="2"/>
  <c r="U3035" i="2"/>
  <c r="U2928" i="2"/>
  <c r="U2801" i="2"/>
  <c r="U2457" i="2"/>
  <c r="U2608" i="2"/>
  <c r="U2599" i="2"/>
  <c r="U2427" i="2"/>
  <c r="U2797" i="2"/>
  <c r="U2474" i="2"/>
  <c r="U2489" i="2"/>
  <c r="U2351" i="2"/>
  <c r="U2383" i="2"/>
  <c r="U2002" i="2"/>
  <c r="U1860" i="2"/>
  <c r="U1920" i="2"/>
  <c r="U2042" i="2"/>
  <c r="U2807" i="2"/>
  <c r="U2542" i="2"/>
  <c r="U2409" i="2"/>
  <c r="U2872" i="2"/>
  <c r="U2475" i="2"/>
  <c r="U2288" i="2"/>
  <c r="U2424" i="2"/>
  <c r="U2052" i="2"/>
  <c r="U2549" i="2"/>
  <c r="U2284" i="2"/>
  <c r="U1814" i="2"/>
  <c r="U2521" i="2"/>
  <c r="U2711" i="2"/>
  <c r="U2764" i="2"/>
  <c r="U2670" i="2"/>
  <c r="U2429" i="2"/>
  <c r="U2486" i="2"/>
  <c r="U2543" i="2"/>
  <c r="U1918" i="2"/>
  <c r="U2932" i="2"/>
  <c r="U2813" i="2"/>
  <c r="U2790" i="2"/>
  <c r="U2783" i="2"/>
  <c r="U2498" i="2"/>
  <c r="U2635" i="2"/>
  <c r="U2123" i="2"/>
  <c r="U2020" i="2"/>
  <c r="U2360" i="2"/>
  <c r="U2354" i="2"/>
  <c r="U1935" i="2"/>
  <c r="U2381" i="2"/>
  <c r="U2307" i="2"/>
  <c r="U2653" i="2"/>
  <c r="U2589" i="2"/>
  <c r="U2497" i="2"/>
  <c r="U1632" i="2"/>
  <c r="U2031" i="2"/>
  <c r="U2718" i="2"/>
  <c r="U2658" i="2"/>
  <c r="U2532" i="2"/>
  <c r="U2029" i="2"/>
  <c r="U2356" i="2"/>
  <c r="U2378" i="2"/>
  <c r="U2579" i="2"/>
  <c r="U1917" i="2"/>
  <c r="U1360" i="2"/>
  <c r="U2259" i="2"/>
  <c r="U2279" i="2"/>
  <c r="U2481" i="2"/>
  <c r="U2668" i="2"/>
  <c r="U2116" i="2"/>
  <c r="U2139" i="2"/>
  <c r="U2333" i="2"/>
  <c r="U2087" i="2"/>
  <c r="U2680" i="2"/>
  <c r="U2840" i="2"/>
  <c r="U2443" i="2"/>
  <c r="U2392" i="2"/>
  <c r="U2698" i="2"/>
  <c r="U2302" i="2"/>
  <c r="U2485" i="2"/>
  <c r="U2220" i="2"/>
  <c r="U2262" i="2"/>
  <c r="U2006" i="2"/>
  <c r="U1883" i="2"/>
  <c r="U1838" i="2"/>
  <c r="U1623" i="2"/>
  <c r="U2591" i="2"/>
  <c r="U2398" i="2"/>
  <c r="U2109" i="2"/>
  <c r="U2397" i="2"/>
  <c r="U2454" i="2"/>
  <c r="U2511" i="2"/>
  <c r="U2281" i="2"/>
  <c r="U2208" i="2"/>
  <c r="U2224" i="2"/>
  <c r="U2148" i="2"/>
  <c r="U2558" i="2"/>
  <c r="U2767" i="2"/>
  <c r="U2382" i="2"/>
  <c r="U2664" i="2"/>
  <c r="U2900" i="2"/>
  <c r="U2726" i="2"/>
  <c r="U2781" i="2"/>
  <c r="U2745" i="2"/>
  <c r="U2590" i="2"/>
  <c r="U2466" i="2"/>
  <c r="U2603" i="2"/>
  <c r="U2657" i="2"/>
  <c r="U2465" i="2"/>
  <c r="U2257" i="2"/>
  <c r="U2274" i="2"/>
  <c r="U2260" i="2"/>
  <c r="U1771" i="2"/>
  <c r="U1600" i="2"/>
  <c r="U2751" i="2"/>
  <c r="U2569" i="2"/>
  <c r="U2225" i="2"/>
  <c r="U2557" i="2"/>
  <c r="U2614" i="2"/>
  <c r="U2102" i="2"/>
  <c r="U2752" i="2"/>
  <c r="U2211" i="2"/>
  <c r="U2941" i="2"/>
  <c r="U2748" i="2"/>
  <c r="U2196" i="2"/>
  <c r="U2626" i="2"/>
  <c r="U2218" i="2"/>
  <c r="U1972" i="2"/>
  <c r="U2500" i="2"/>
  <c r="U2449" i="2"/>
  <c r="U2515" i="2"/>
  <c r="U2198" i="2"/>
  <c r="U1469" i="2"/>
  <c r="U1177" i="2"/>
  <c r="U2471" i="2"/>
  <c r="U2798" i="2"/>
  <c r="U2066" i="2"/>
  <c r="U2622" i="2"/>
  <c r="U2265" i="2"/>
  <c r="U2604" i="2"/>
  <c r="U2131" i="2"/>
  <c r="U2065" i="2"/>
  <c r="U1854" i="2"/>
  <c r="U1878" i="2"/>
  <c r="U1546" i="2"/>
  <c r="U2464" i="2"/>
  <c r="U2738" i="2"/>
  <c r="U2615" i="2"/>
  <c r="U2737" i="2"/>
  <c r="U2808" i="2"/>
  <c r="U2411" i="2"/>
  <c r="U2660" i="2"/>
  <c r="U2634" i="2"/>
  <c r="U2045" i="2"/>
  <c r="U2421" i="2"/>
  <c r="U2147" i="2"/>
  <c r="U2082" i="2"/>
  <c r="U2735" i="2"/>
  <c r="U2138" i="2"/>
  <c r="U2273" i="2"/>
  <c r="U2422" i="2"/>
  <c r="U2479" i="2"/>
  <c r="U2282" i="2"/>
  <c r="U2350" i="2"/>
  <c r="U2124" i="2"/>
  <c r="U2152" i="2"/>
  <c r="U1921" i="2"/>
  <c r="U1500" i="2"/>
  <c r="U2430" i="2"/>
  <c r="U2439" i="2"/>
  <c r="U2848" i="2"/>
  <c r="U2732" i="2"/>
  <c r="U2868" i="2"/>
  <c r="U2968" i="2"/>
  <c r="U2434" i="2"/>
  <c r="U2571" i="2"/>
  <c r="U2625" i="2"/>
  <c r="U2741" i="2"/>
  <c r="U2143" i="2"/>
  <c r="U2011" i="2"/>
  <c r="U1264" i="2"/>
  <c r="U2573" i="2"/>
  <c r="U2630" i="2"/>
  <c r="U2444" i="2"/>
  <c r="U2663" i="2"/>
  <c r="U2060" i="2"/>
  <c r="U2525" i="2"/>
  <c r="U2582" i="2"/>
  <c r="U2639" i="2"/>
  <c r="U1809" i="2"/>
  <c r="U2721" i="2"/>
  <c r="U2909" i="2"/>
  <c r="U2886" i="2"/>
  <c r="U2879" i="2"/>
  <c r="U2594" i="2"/>
  <c r="U2468" i="2"/>
  <c r="U2336" i="2"/>
  <c r="U2451" i="2"/>
  <c r="U2247" i="2"/>
  <c r="U2047" i="2"/>
  <c r="U1426" i="2"/>
  <c r="U2399" i="2"/>
  <c r="U2708" i="2"/>
  <c r="U2345" i="2"/>
  <c r="U2540" i="2"/>
  <c r="U2090" i="2"/>
  <c r="U2292" i="2"/>
  <c r="U1990" i="2"/>
  <c r="U2000" i="2"/>
  <c r="U1692" i="2"/>
  <c r="U2705" i="2"/>
  <c r="U2687" i="2"/>
  <c r="U1868" i="2"/>
  <c r="U2379" i="2"/>
  <c r="U2628" i="2"/>
  <c r="U2385" i="2"/>
  <c r="U2570" i="2"/>
  <c r="U2771" i="2"/>
  <c r="U2349" i="2"/>
  <c r="U2372" i="2"/>
  <c r="U2390" i="2"/>
  <c r="U2447" i="2"/>
  <c r="U2371" i="2"/>
  <c r="U2210" i="2"/>
  <c r="U1953" i="2"/>
  <c r="U2067" i="2"/>
  <c r="U1882" i="2"/>
  <c r="U2289" i="2"/>
  <c r="U2241" i="2"/>
  <c r="U2816" i="2"/>
  <c r="U2688" i="2"/>
  <c r="U2802" i="2"/>
  <c r="U2836" i="2"/>
  <c r="U2649" i="2"/>
  <c r="U2936" i="2"/>
  <c r="U2402" i="2"/>
  <c r="U2539" i="2"/>
  <c r="U2331" i="2"/>
  <c r="U2593" i="2"/>
  <c r="U2677" i="2"/>
  <c r="U1815" i="2"/>
  <c r="U1539" i="2"/>
  <c r="U2541" i="2"/>
  <c r="U2598" i="2"/>
  <c r="U1965" i="2"/>
  <c r="U2676" i="2"/>
  <c r="U2297" i="2"/>
  <c r="U2362" i="2"/>
  <c r="U2493" i="2"/>
  <c r="U2550" i="2"/>
  <c r="U2607" i="2"/>
  <c r="U2295" i="2"/>
  <c r="U2195" i="2"/>
  <c r="U2239" i="2"/>
  <c r="U1770" i="2"/>
  <c r="U2672" i="2"/>
  <c r="U2877" i="2"/>
  <c r="U2854" i="2"/>
  <c r="U2847" i="2"/>
  <c r="U2562" i="2"/>
  <c r="U2699" i="2"/>
  <c r="U2436" i="2"/>
  <c r="U2291" i="2"/>
  <c r="U2387" i="2"/>
  <c r="U1902" i="2"/>
  <c r="U2400" i="2"/>
  <c r="U2348" i="2"/>
  <c r="U2304" i="2"/>
  <c r="U2369" i="2"/>
  <c r="U2476" i="2"/>
  <c r="U2270" i="2"/>
  <c r="U2166" i="2"/>
  <c r="U2173" i="2"/>
  <c r="U1938" i="2"/>
  <c r="U2040" i="2"/>
  <c r="U2637" i="2"/>
  <c r="U2391" i="2"/>
  <c r="U2596" i="2"/>
  <c r="U2059" i="2"/>
  <c r="U2311" i="2"/>
  <c r="U2506" i="2"/>
  <c r="U2707" i="2"/>
  <c r="U2235" i="2"/>
  <c r="U2277" i="2"/>
  <c r="U1969" i="2"/>
  <c r="U1617" i="2"/>
  <c r="U2477" i="2"/>
  <c r="U2534" i="2"/>
  <c r="U2756" i="2"/>
  <c r="U2440" i="2"/>
  <c r="U2581" i="2"/>
  <c r="U2217" i="2"/>
  <c r="U2894" i="2"/>
  <c r="U2617" i="2"/>
  <c r="U2519" i="2"/>
  <c r="U2415" i="2"/>
  <c r="U2286" i="2"/>
  <c r="U2341" i="2"/>
  <c r="U2358" i="2"/>
  <c r="U1891" i="2"/>
  <c r="U2839" i="2"/>
  <c r="U2784" i="2"/>
  <c r="U2804" i="2"/>
  <c r="U2512" i="2"/>
  <c r="U2904" i="2"/>
  <c r="U2507" i="2"/>
  <c r="U2334" i="2"/>
  <c r="U2283" i="2"/>
  <c r="U2353" i="2"/>
  <c r="U2561" i="2"/>
  <c r="U2613" i="2"/>
  <c r="U2237" i="2"/>
  <c r="U2255" i="2"/>
  <c r="U2731" i="2"/>
  <c r="U2619" i="2"/>
  <c r="U2366" i="2"/>
  <c r="U2702" i="2"/>
  <c r="U2365" i="2"/>
  <c r="U2762" i="2"/>
  <c r="U2461" i="2"/>
  <c r="U2518" i="2"/>
  <c r="U2339" i="2"/>
  <c r="U2575" i="2"/>
  <c r="U1757" i="2"/>
  <c r="U1779" i="2"/>
  <c r="U2772" i="2"/>
  <c r="U2845" i="2"/>
  <c r="U2606" i="2"/>
  <c r="U2822" i="2"/>
  <c r="U2815" i="2"/>
  <c r="U2710" i="2"/>
  <c r="U2530" i="2"/>
  <c r="U2667" i="2"/>
  <c r="U2404" i="2"/>
  <c r="U2184" i="2"/>
  <c r="U2207" i="2"/>
  <c r="U2077" i="2"/>
  <c r="U2150" i="2"/>
  <c r="U1846" i="2"/>
  <c r="U1659" i="2"/>
  <c r="U1277" i="2"/>
  <c r="U2717" i="2"/>
  <c r="U2232" i="2"/>
  <c r="U2665" i="2"/>
  <c r="U2689" i="2"/>
  <c r="U2172" i="2"/>
  <c r="U2585" i="2"/>
  <c r="U2503" i="2"/>
  <c r="U2700" i="2"/>
  <c r="U2621" i="2"/>
  <c r="U2325" i="2"/>
  <c r="U2412" i="2"/>
  <c r="U2028" i="2"/>
  <c r="U1487" i="2"/>
  <c r="U1663" i="2"/>
  <c r="U2685" i="2"/>
  <c r="U2496" i="2"/>
  <c r="U2690" i="2"/>
  <c r="U2564" i="2"/>
  <c r="U2442" i="2"/>
  <c r="U2643" i="2"/>
  <c r="U2508" i="2"/>
  <c r="U1547" i="2"/>
  <c r="U1774" i="2"/>
  <c r="U1973" i="2"/>
  <c r="U1830" i="2"/>
  <c r="U1730" i="2"/>
  <c r="U1557" i="2"/>
  <c r="U2467" i="2"/>
  <c r="U2565" i="2"/>
  <c r="U2300" i="2"/>
  <c r="U2263" i="2"/>
  <c r="U2200" i="2"/>
  <c r="U1735" i="2"/>
  <c r="U1869" i="2"/>
  <c r="U1717" i="2"/>
  <c r="U1728" i="2"/>
  <c r="U1944" i="2"/>
  <c r="U2058" i="2"/>
  <c r="U1063" i="2"/>
  <c r="U2374" i="2"/>
  <c r="U2431" i="2"/>
  <c r="U2228" i="2"/>
  <c r="U2223" i="2"/>
  <c r="U769" i="2"/>
  <c r="U2055" i="2"/>
  <c r="U1764" i="2"/>
  <c r="U1698" i="2"/>
  <c r="U1380" i="2"/>
  <c r="U1318" i="2"/>
  <c r="U1510" i="2"/>
  <c r="U1128" i="2"/>
  <c r="U2426" i="2"/>
  <c r="U2627" i="2"/>
  <c r="U2725" i="2"/>
  <c r="U2044" i="2"/>
  <c r="U2258" i="2"/>
  <c r="U2319" i="2"/>
  <c r="U2068" i="2"/>
  <c r="U1793" i="2"/>
  <c r="U2355" i="2"/>
  <c r="U2155" i="2"/>
  <c r="U2163" i="2"/>
  <c r="U2094" i="2"/>
  <c r="U1629" i="2"/>
  <c r="U2039" i="2"/>
  <c r="U1693" i="2"/>
  <c r="U1825" i="2"/>
  <c r="U1630" i="2"/>
  <c r="U953" i="2"/>
  <c r="U1019" i="2"/>
  <c r="U2401" i="2"/>
  <c r="U2586" i="2"/>
  <c r="U1904" i="2"/>
  <c r="U2156" i="2"/>
  <c r="U2107" i="2"/>
  <c r="U1682" i="2"/>
  <c r="U2023" i="2"/>
  <c r="U1651" i="2"/>
  <c r="U1949" i="2"/>
  <c r="U1799" i="2"/>
  <c r="U1783" i="2"/>
  <c r="U922" i="2"/>
  <c r="U1604" i="2"/>
  <c r="U2121" i="2"/>
  <c r="U1636" i="2"/>
  <c r="U1367" i="2"/>
  <c r="U1355" i="2"/>
  <c r="U2746" i="2"/>
  <c r="U2435" i="2"/>
  <c r="U2098" i="2"/>
  <c r="U2533" i="2"/>
  <c r="U2268" i="2"/>
  <c r="U2231" i="2"/>
  <c r="U2084" i="2"/>
  <c r="U2086" i="2"/>
  <c r="U1685" i="2"/>
  <c r="U2007" i="2"/>
  <c r="U2545" i="2"/>
  <c r="U1954" i="2"/>
  <c r="U1939" i="2"/>
  <c r="U1982" i="2"/>
  <c r="U1192" i="2"/>
  <c r="U1530" i="2"/>
  <c r="U1588" i="2"/>
  <c r="U2394" i="2"/>
  <c r="U2595" i="2"/>
  <c r="U1986" i="2"/>
  <c r="U2693" i="2"/>
  <c r="U1932" i="2"/>
  <c r="U2161" i="2"/>
  <c r="U2226" i="2"/>
  <c r="U2070" i="2"/>
  <c r="U2069" i="2"/>
  <c r="U1945" i="2"/>
  <c r="U1946" i="2"/>
  <c r="U1788" i="2"/>
  <c r="U2071" i="2"/>
  <c r="U2445" i="2"/>
  <c r="U2502" i="2"/>
  <c r="U2559" i="2"/>
  <c r="U1884" i="2"/>
  <c r="U1916" i="2"/>
  <c r="U1391" i="2"/>
  <c r="U2032" i="2"/>
  <c r="U1523" i="2"/>
  <c r="U1459" i="2"/>
  <c r="U2554" i="2"/>
  <c r="U2755" i="2"/>
  <c r="U2338" i="2"/>
  <c r="U1836" i="2"/>
  <c r="U2114" i="2"/>
  <c r="U2209" i="2"/>
  <c r="U1975" i="2"/>
  <c r="U1699" i="2"/>
  <c r="U2605" i="2"/>
  <c r="U2380" i="2"/>
  <c r="U2186" i="2"/>
  <c r="U2178" i="2"/>
  <c r="U1997" i="2"/>
  <c r="U1906" i="2"/>
  <c r="U2026" i="2"/>
  <c r="U1872" i="2"/>
  <c r="U1081" i="2"/>
  <c r="U1874" i="2"/>
  <c r="U2078" i="2"/>
  <c r="U1713" i="2"/>
  <c r="U1494" i="2"/>
  <c r="U2714" i="2"/>
  <c r="U2403" i="2"/>
  <c r="U2501" i="2"/>
  <c r="U2236" i="2"/>
  <c r="U2076" i="2"/>
  <c r="U1959" i="2"/>
  <c r="U1907" i="2"/>
  <c r="U1334" i="2"/>
  <c r="U2367" i="2"/>
  <c r="U2108" i="2"/>
  <c r="U2364" i="2"/>
  <c r="U2230" i="2"/>
  <c r="U1734" i="2"/>
  <c r="U1405" i="2"/>
  <c r="U1375" i="2"/>
  <c r="U2101" i="2"/>
  <c r="U2062" i="2"/>
  <c r="U2361" i="2"/>
  <c r="U2563" i="2"/>
  <c r="U2661" i="2"/>
  <c r="U2296" i="2"/>
  <c r="U1598" i="2"/>
  <c r="U1236" i="2"/>
  <c r="U1620" i="2"/>
  <c r="U2413" i="2"/>
  <c r="U2470" i="2"/>
  <c r="U2527" i="2"/>
  <c r="U2256" i="2"/>
  <c r="U2015" i="2"/>
  <c r="U1943" i="2"/>
  <c r="U2025" i="2"/>
  <c r="U1752" i="2"/>
  <c r="U1110" i="2"/>
  <c r="U2330" i="2"/>
  <c r="U2522" i="2"/>
  <c r="U2723" i="2"/>
  <c r="U2293" i="2"/>
  <c r="U2091" i="2"/>
  <c r="U2165" i="2"/>
  <c r="U1851" i="2"/>
  <c r="U1999" i="2"/>
  <c r="U2010" i="2"/>
  <c r="U1919" i="2"/>
  <c r="U2298" i="2"/>
  <c r="U2317" i="2"/>
  <c r="U2170" i="2"/>
  <c r="U2328" i="2"/>
  <c r="U1475" i="2"/>
  <c r="U1235" i="2"/>
  <c r="U2167" i="2"/>
  <c r="U2009" i="2"/>
  <c r="U1805" i="2"/>
  <c r="U1823" i="2"/>
  <c r="U1246" i="2"/>
  <c r="U2682" i="2"/>
  <c r="U2469" i="2"/>
  <c r="U1829" i="2"/>
  <c r="U2034" i="2"/>
  <c r="U2301" i="2"/>
  <c r="U2145" i="2"/>
  <c r="U1958" i="2"/>
  <c r="U1983" i="2"/>
  <c r="U2008" i="2"/>
  <c r="U1994" i="2"/>
  <c r="U2035" i="2"/>
  <c r="U2185" i="2"/>
  <c r="U2322" i="2"/>
  <c r="U2636" i="2"/>
  <c r="U2250" i="2"/>
  <c r="U2013" i="2"/>
  <c r="U2118" i="2"/>
  <c r="U1428" i="2"/>
  <c r="U1914" i="2"/>
  <c r="U2133" i="2"/>
  <c r="U1848" i="2"/>
  <c r="U1028" i="2"/>
  <c r="U1227" i="2"/>
  <c r="U1795" i="2"/>
  <c r="U1638" i="2"/>
  <c r="U1111" i="2"/>
  <c r="U2321" i="2"/>
  <c r="U2531" i="2"/>
  <c r="U2243" i="2"/>
  <c r="U2629" i="2"/>
  <c r="U1648" i="2"/>
  <c r="U2160" i="2"/>
  <c r="U2285" i="2"/>
  <c r="U2125" i="2"/>
  <c r="U1942" i="2"/>
  <c r="U1941" i="2"/>
  <c r="U2438" i="2"/>
  <c r="U2495" i="2"/>
  <c r="U2081" i="2"/>
  <c r="U1879" i="2"/>
  <c r="U1930" i="2"/>
  <c r="U1020" i="2"/>
  <c r="U1913" i="2"/>
  <c r="U1595" i="2"/>
  <c r="U1231" i="2"/>
  <c r="U971" i="2"/>
  <c r="U873" i="2"/>
  <c r="U2490" i="2"/>
  <c r="U2691" i="2"/>
  <c r="U2189" i="2"/>
  <c r="U2261" i="2"/>
  <c r="U2149" i="2"/>
  <c r="U2194" i="2"/>
  <c r="U1733" i="2"/>
  <c r="U1824" i="2"/>
  <c r="U1650" i="2"/>
  <c r="U2433" i="2"/>
  <c r="U1756" i="2"/>
  <c r="U1498" i="2"/>
  <c r="U1782" i="2"/>
  <c r="U1826" i="2"/>
  <c r="U1587" i="2"/>
  <c r="U1577" i="2"/>
  <c r="U2650" i="2"/>
  <c r="U2327" i="2"/>
  <c r="U2437" i="2"/>
  <c r="U2169" i="2"/>
  <c r="U1970" i="2"/>
  <c r="U2188" i="2"/>
  <c r="U2136" i="2"/>
  <c r="U2162" i="2"/>
  <c r="U2177" i="2"/>
  <c r="U1909" i="2"/>
  <c r="U2151" i="2"/>
  <c r="U1758" i="2"/>
  <c r="U1842" i="2"/>
  <c r="U1166" i="2"/>
  <c r="U1233" i="2"/>
  <c r="U2417" i="2"/>
  <c r="U2572" i="2"/>
  <c r="U2140" i="2"/>
  <c r="U1742" i="2"/>
  <c r="U1714" i="2"/>
  <c r="U1098" i="2"/>
  <c r="U2206" i="2"/>
  <c r="U1765" i="2"/>
  <c r="U1705" i="2"/>
  <c r="U1071" i="2"/>
  <c r="U2499" i="2"/>
  <c r="U2597" i="2"/>
  <c r="U2043" i="2"/>
  <c r="U1901" i="2"/>
  <c r="U2233" i="2"/>
  <c r="U2326" i="2"/>
  <c r="U1926" i="2"/>
  <c r="U2046" i="2"/>
  <c r="U2135" i="2"/>
  <c r="U1749" i="2"/>
  <c r="U2199" i="2"/>
  <c r="U2110" i="2"/>
  <c r="U1675" i="2"/>
  <c r="U1533" i="2"/>
  <c r="U2406" i="2"/>
  <c r="U2463" i="2"/>
  <c r="U2175" i="2"/>
  <c r="U1899" i="2"/>
  <c r="U1176" i="2"/>
  <c r="U2190" i="2"/>
  <c r="U1831" i="2"/>
  <c r="U1423" i="2"/>
  <c r="U1786" i="2"/>
  <c r="U931" i="2"/>
  <c r="U2458" i="2"/>
  <c r="U2659" i="2"/>
  <c r="U2229" i="2"/>
  <c r="U2290" i="2"/>
  <c r="U1995" i="2"/>
  <c r="U1870" i="2"/>
  <c r="U2030" i="2"/>
  <c r="U2057" i="2"/>
  <c r="U2249" i="2"/>
  <c r="U1806" i="2"/>
  <c r="U1797" i="2"/>
  <c r="U1971" i="2"/>
  <c r="U2509" i="2"/>
  <c r="U2566" i="2"/>
  <c r="U2623" i="2"/>
  <c r="U2352" i="2"/>
  <c r="U1956" i="2"/>
  <c r="U1974" i="2"/>
  <c r="U1572" i="2"/>
  <c r="U1276" i="2"/>
  <c r="U1950" i="2"/>
  <c r="U1750" i="2"/>
  <c r="U1589" i="2"/>
  <c r="U2618" i="2"/>
  <c r="U2405" i="2"/>
  <c r="U2120" i="2"/>
  <c r="U2128" i="2"/>
  <c r="U2041" i="2"/>
  <c r="U2137" i="2"/>
  <c r="U1732" i="2"/>
  <c r="U1374" i="2"/>
  <c r="U1341" i="2"/>
  <c r="U1402" i="2"/>
  <c r="U2524" i="2"/>
  <c r="U2272" i="2"/>
  <c r="U2276" i="2"/>
  <c r="U1726" i="2"/>
  <c r="U2104" i="2"/>
  <c r="U1886" i="2"/>
  <c r="U1991" i="2"/>
  <c r="U2073" i="2"/>
  <c r="U1856" i="2"/>
  <c r="U1439" i="2"/>
  <c r="U1923" i="2"/>
  <c r="U1127" i="2"/>
  <c r="U1325" i="2"/>
  <c r="U988" i="2"/>
  <c r="U799" i="2"/>
  <c r="U1024" i="2"/>
  <c r="U1828" i="2"/>
  <c r="U1706" i="2"/>
  <c r="U1689" i="2"/>
  <c r="U1607" i="2"/>
  <c r="U2684" i="2"/>
  <c r="U2335" i="2"/>
  <c r="U2212" i="2"/>
  <c r="U2106" i="2"/>
  <c r="U1978" i="2"/>
  <c r="U1840" i="2"/>
  <c r="U1803" i="2"/>
  <c r="U1480" i="2"/>
  <c r="U1347" i="2"/>
  <c r="U1456" i="2"/>
  <c r="U874" i="2"/>
  <c r="U774" i="2"/>
  <c r="U1672" i="2"/>
  <c r="U1146" i="2"/>
  <c r="U1001" i="2"/>
  <c r="U693" i="2"/>
  <c r="U588" i="2"/>
  <c r="U1481" i="2"/>
  <c r="U1573" i="2"/>
  <c r="U1578" i="2"/>
  <c r="U1591" i="2"/>
  <c r="U2324" i="2"/>
  <c r="U1562" i="2"/>
  <c r="U2127" i="2"/>
  <c r="U2193" i="2"/>
  <c r="U1962" i="2"/>
  <c r="U1432" i="2"/>
  <c r="U1455" i="2"/>
  <c r="U1633" i="2"/>
  <c r="U1364" i="2"/>
  <c r="U1471" i="2"/>
  <c r="U1631" i="2"/>
  <c r="U1649" i="2"/>
  <c r="U1361" i="2"/>
  <c r="U1271" i="2"/>
  <c r="U1322" i="2"/>
  <c r="U1369" i="2"/>
  <c r="U956" i="2"/>
  <c r="U617" i="2"/>
  <c r="U841" i="2"/>
  <c r="U1725" i="2"/>
  <c r="U1390" i="2"/>
  <c r="U1541" i="2"/>
  <c r="U999" i="2"/>
  <c r="U1543" i="2"/>
  <c r="U1443" i="2"/>
  <c r="U1008" i="2"/>
  <c r="U1018" i="2"/>
  <c r="U2492" i="2"/>
  <c r="U2240" i="2"/>
  <c r="U1766" i="2"/>
  <c r="U1933" i="2"/>
  <c r="U1968" i="2"/>
  <c r="U1389" i="2"/>
  <c r="U1229" i="2"/>
  <c r="U1446" i="2"/>
  <c r="U1302" i="2"/>
  <c r="U859" i="2"/>
  <c r="U980" i="2"/>
  <c r="U946" i="2"/>
  <c r="U1810" i="2"/>
  <c r="U1610" i="2"/>
  <c r="U1323" i="2"/>
  <c r="U1393" i="2"/>
  <c r="U1527" i="2"/>
  <c r="U821" i="2"/>
  <c r="U2347" i="2"/>
  <c r="U2652" i="2"/>
  <c r="U2213" i="2"/>
  <c r="U2171" i="2"/>
  <c r="U2115" i="2"/>
  <c r="U1789" i="2"/>
  <c r="U1811" i="2"/>
  <c r="U1299" i="2"/>
  <c r="U1050" i="2"/>
  <c r="U844" i="2"/>
  <c r="U770" i="2"/>
  <c r="U1173" i="2"/>
  <c r="U1274" i="2"/>
  <c r="U1273" i="2"/>
  <c r="U661" i="2"/>
  <c r="U1794" i="2"/>
  <c r="U1887" i="2"/>
  <c r="U1331" i="2"/>
  <c r="U1275" i="2"/>
  <c r="U1529" i="2"/>
  <c r="U2315" i="2"/>
  <c r="U2027" i="2"/>
  <c r="U1967" i="2"/>
  <c r="U1555" i="2"/>
  <c r="U1867" i="2"/>
  <c r="U2003" i="2"/>
  <c r="U2014" i="2"/>
  <c r="U1760" i="2"/>
  <c r="U1655" i="2"/>
  <c r="U1433" i="2"/>
  <c r="U1053" i="2"/>
  <c r="U1583" i="2"/>
  <c r="U1352" i="2"/>
  <c r="U1147" i="2"/>
  <c r="U1026" i="2"/>
  <c r="U1358" i="2"/>
  <c r="U2318" i="2"/>
  <c r="U2460" i="2"/>
  <c r="U2191" i="2"/>
  <c r="U1951" i="2"/>
  <c r="U2037" i="2"/>
  <c r="U1998" i="2"/>
  <c r="U1744" i="2"/>
  <c r="U1579" i="2"/>
  <c r="U1353" i="2"/>
  <c r="U1567" i="2"/>
  <c r="U1576" i="2"/>
  <c r="U1158" i="2"/>
  <c r="U983" i="2"/>
  <c r="U1225" i="2"/>
  <c r="U1850" i="2"/>
  <c r="U1566" i="2"/>
  <c r="U1333" i="2"/>
  <c r="U1720" i="2"/>
  <c r="U2299" i="2"/>
  <c r="U2620" i="2"/>
  <c r="U2269" i="2"/>
  <c r="U1813" i="2"/>
  <c r="U1804" i="2"/>
  <c r="U1890" i="2"/>
  <c r="U2119" i="2"/>
  <c r="U1596" i="2"/>
  <c r="U1561" i="2"/>
  <c r="U951" i="2"/>
  <c r="U1208" i="2"/>
  <c r="U1304" i="2"/>
  <c r="U1122" i="2"/>
  <c r="U1739" i="2"/>
  <c r="U1889" i="2"/>
  <c r="U1859" i="2"/>
  <c r="U1773" i="2"/>
  <c r="U1791" i="2"/>
  <c r="U1287" i="2"/>
  <c r="U1449" i="2"/>
  <c r="U1033" i="2"/>
  <c r="U833" i="2"/>
  <c r="U896" i="2"/>
  <c r="U1963" i="2"/>
  <c r="U2253" i="2"/>
  <c r="U2264" i="2"/>
  <c r="U2103" i="2"/>
  <c r="U1852" i="2"/>
  <c r="U1802" i="2"/>
  <c r="U1213" i="2"/>
  <c r="U847" i="2"/>
  <c r="U1079" i="2"/>
  <c r="U729" i="2"/>
  <c r="U985" i="2"/>
  <c r="U535" i="2"/>
  <c r="U1712" i="2"/>
  <c r="U1485" i="2"/>
  <c r="U1763" i="2"/>
  <c r="U1639" i="2"/>
  <c r="U2215" i="2"/>
  <c r="U2251" i="2"/>
  <c r="U2428" i="2"/>
  <c r="U1710" i="2"/>
  <c r="U1708" i="2"/>
  <c r="U1897" i="2"/>
  <c r="U1976" i="2"/>
  <c r="U1895" i="2"/>
  <c r="U1657" i="2"/>
  <c r="U1346" i="2"/>
  <c r="U1613" i="2"/>
  <c r="U1265" i="2"/>
  <c r="U1365" i="2"/>
  <c r="U935" i="2"/>
  <c r="U1083" i="2"/>
  <c r="U1237" i="2"/>
  <c r="U923" i="2"/>
  <c r="U1113" i="2"/>
  <c r="U938" i="2"/>
  <c r="U1150" i="2"/>
  <c r="U1691" i="2"/>
  <c r="U1737" i="2"/>
  <c r="U1816" i="2"/>
  <c r="U1522" i="2"/>
  <c r="U1590" i="2"/>
  <c r="U1580" i="2"/>
  <c r="U1563" i="2"/>
  <c r="U1502" i="2"/>
  <c r="U1429" i="2"/>
  <c r="U2176" i="2"/>
  <c r="U2222" i="2"/>
  <c r="U2588" i="2"/>
  <c r="U1910" i="2"/>
  <c r="U2122" i="2"/>
  <c r="U2054" i="2"/>
  <c r="U1746" i="2"/>
  <c r="U1605" i="2"/>
  <c r="U1466" i="2"/>
  <c r="U1263" i="2"/>
  <c r="U1597" i="2"/>
  <c r="U1482" i="2"/>
  <c r="U1493" i="2"/>
  <c r="U1495" i="2"/>
  <c r="U1483" i="2"/>
  <c r="U984" i="2"/>
  <c r="U1509" i="2"/>
  <c r="U1568" i="2"/>
  <c r="U1574" i="2"/>
  <c r="U1684" i="2"/>
  <c r="U1545" i="2"/>
  <c r="U1097" i="2"/>
  <c r="U1155" i="2"/>
  <c r="U709" i="2"/>
  <c r="U2146" i="2"/>
  <c r="U1822" i="2"/>
  <c r="U2294" i="2"/>
  <c r="U2038" i="2"/>
  <c r="U1911" i="2"/>
  <c r="U1473" i="2"/>
  <c r="U1551" i="2"/>
  <c r="U1206" i="2"/>
  <c r="U1272" i="2"/>
  <c r="U1612" i="2"/>
  <c r="U1777" i="2"/>
  <c r="U1747" i="2"/>
  <c r="U1642" i="2"/>
  <c r="U1671" i="2"/>
  <c r="U1937" i="2"/>
  <c r="U2050" i="2"/>
  <c r="U2396" i="2"/>
  <c r="U2203" i="2"/>
  <c r="U2012" i="2"/>
  <c r="U2197" i="2"/>
  <c r="U2095" i="2"/>
  <c r="U2017" i="2"/>
  <c r="U2142" i="2"/>
  <c r="U1841" i="2"/>
  <c r="U1677" i="2"/>
  <c r="U1468" i="2"/>
  <c r="U817" i="2"/>
  <c r="U1281" i="2"/>
  <c r="U1430" i="2"/>
  <c r="U1434" i="2"/>
  <c r="U1306" i="2"/>
  <c r="U1140" i="2"/>
  <c r="U860" i="2"/>
  <c r="U1055" i="2"/>
  <c r="U1065" i="2"/>
  <c r="U1038" i="2"/>
  <c r="U745" i="2"/>
  <c r="U1761" i="2"/>
  <c r="U1731" i="2"/>
  <c r="U994" i="2"/>
  <c r="U1915" i="2"/>
  <c r="U2049" i="2"/>
  <c r="U2174" i="2"/>
  <c r="U1754" i="2"/>
  <c r="U1628" i="2"/>
  <c r="U944" i="2"/>
  <c r="U1129" i="2"/>
  <c r="U2556" i="2"/>
  <c r="U2308" i="2"/>
  <c r="U2018" i="2"/>
  <c r="U1988" i="2"/>
  <c r="U2079" i="2"/>
  <c r="U2001" i="2"/>
  <c r="U2126" i="2"/>
  <c r="U1282" i="2"/>
  <c r="U1488" i="2"/>
  <c r="U1465" i="2"/>
  <c r="U1853" i="2"/>
  <c r="U1718" i="2"/>
  <c r="U1738" i="2"/>
  <c r="U2075" i="2"/>
  <c r="U2111" i="2"/>
  <c r="U2033" i="2"/>
  <c r="U1767" i="2"/>
  <c r="U2158" i="2"/>
  <c r="U1652" i="2"/>
  <c r="U1489" i="2"/>
  <c r="U1442" i="2"/>
  <c r="U585" i="2"/>
  <c r="U2368" i="2"/>
  <c r="U2303" i="2"/>
  <c r="U1894" i="2"/>
  <c r="U1548" i="2"/>
  <c r="U1922" i="2"/>
  <c r="U1880" i="2"/>
  <c r="U1640" i="2"/>
  <c r="U1301" i="2"/>
  <c r="U1327" i="2"/>
  <c r="U1477" i="2"/>
  <c r="U1622" i="2"/>
  <c r="U1298" i="2"/>
  <c r="U961" i="2"/>
  <c r="U1100" i="2"/>
  <c r="U1722" i="2"/>
  <c r="U1934" i="2"/>
  <c r="U1373" i="2"/>
  <c r="U2074" i="2"/>
  <c r="U1924" i="2"/>
  <c r="U2154" i="2"/>
  <c r="U2287" i="2"/>
  <c r="U1847" i="2"/>
  <c r="U2159" i="2"/>
  <c r="U1908" i="2"/>
  <c r="U1801" i="2"/>
  <c r="U1645" i="2"/>
  <c r="U974" i="2"/>
  <c r="U1462" i="2"/>
  <c r="U1606" i="2"/>
  <c r="U1399" i="2"/>
  <c r="U1444" i="2"/>
  <c r="U1668" i="2"/>
  <c r="U1570" i="2"/>
  <c r="U1741" i="2"/>
  <c r="U1759" i="2"/>
  <c r="U1866" i="2"/>
  <c r="U1220" i="2"/>
  <c r="U819" i="2"/>
  <c r="U1339" i="2"/>
  <c r="U1266" i="2"/>
  <c r="U670" i="2"/>
  <c r="U1808" i="2"/>
  <c r="U1635" i="2"/>
  <c r="U1221" i="2"/>
  <c r="U1448" i="2"/>
  <c r="U1162" i="2"/>
  <c r="U1411" i="2"/>
  <c r="U1356" i="2"/>
  <c r="U1317" i="2"/>
  <c r="U1410" i="2"/>
  <c r="U928" i="2"/>
  <c r="U1099" i="2"/>
  <c r="U713" i="2"/>
  <c r="U850" i="2"/>
  <c r="U1036" i="2"/>
  <c r="U1316" i="2"/>
  <c r="U1161" i="2"/>
  <c r="U757" i="2"/>
  <c r="U735" i="2"/>
  <c r="U1792" i="2"/>
  <c r="U1707" i="2"/>
  <c r="U1412" i="2"/>
  <c r="U1422" i="2"/>
  <c r="U1310" i="2"/>
  <c r="U1627" i="2"/>
  <c r="U1407" i="2"/>
  <c r="U1406" i="2"/>
  <c r="U828" i="2"/>
  <c r="U519" i="2"/>
  <c r="U549" i="2"/>
  <c r="U962" i="2"/>
  <c r="U2202" i="2"/>
  <c r="U1137" i="2"/>
  <c r="U1182" i="2"/>
  <c r="U798" i="2"/>
  <c r="U635" i="2"/>
  <c r="U1912" i="2"/>
  <c r="U1683" i="2"/>
  <c r="U1637" i="2"/>
  <c r="U1611" i="2"/>
  <c r="U1549" i="2"/>
  <c r="U1695" i="2"/>
  <c r="U1419" i="2"/>
  <c r="U1074" i="2"/>
  <c r="U1114" i="2"/>
  <c r="U1314" i="2"/>
  <c r="U816" i="2"/>
  <c r="U524" i="2"/>
  <c r="U1017" i="2"/>
  <c r="U890" i="2"/>
  <c r="U824" i="2"/>
  <c r="U1357" i="2"/>
  <c r="U1305" i="2"/>
  <c r="U914" i="2"/>
  <c r="U1898" i="2"/>
  <c r="U1653" i="2"/>
  <c r="U1534" i="2"/>
  <c r="U1425" i="2"/>
  <c r="U1292" i="2"/>
  <c r="U1088" i="2"/>
  <c r="U981" i="2"/>
  <c r="U969" i="2"/>
  <c r="U864" i="2"/>
  <c r="U722" i="2"/>
  <c r="U733" i="2"/>
  <c r="U582" i="2"/>
  <c r="U376" i="2"/>
  <c r="U671" i="2"/>
  <c r="U835" i="2"/>
  <c r="U734" i="2"/>
  <c r="U749" i="2"/>
  <c r="U1384" i="2"/>
  <c r="U1338" i="2"/>
  <c r="U1289" i="2"/>
  <c r="U1833" i="2"/>
  <c r="U1687" i="2"/>
  <c r="U1634" i="2"/>
  <c r="U1144" i="2"/>
  <c r="U1593" i="2"/>
  <c r="U1697" i="2"/>
  <c r="U1370" i="2"/>
  <c r="U1417" i="2"/>
  <c r="U1023" i="2"/>
  <c r="U752" i="2"/>
  <c r="U827" i="2"/>
  <c r="U701" i="2"/>
  <c r="U374" i="2"/>
  <c r="U1508" i="2"/>
  <c r="U1599" i="2"/>
  <c r="U1163" i="2"/>
  <c r="U1070" i="2"/>
  <c r="U814" i="2"/>
  <c r="U616" i="2"/>
  <c r="U2105" i="2"/>
  <c r="U1538" i="2"/>
  <c r="U1517" i="2"/>
  <c r="U1076" i="2"/>
  <c r="U1101" i="2"/>
  <c r="U1424" i="2"/>
  <c r="U1337" i="2"/>
  <c r="U807" i="2"/>
  <c r="U853" i="2"/>
  <c r="U1342" i="2"/>
  <c r="U1244" i="2"/>
  <c r="U1270" i="2"/>
  <c r="U1172" i="2"/>
  <c r="U1239" i="2"/>
  <c r="U2089" i="2"/>
  <c r="U1602" i="2"/>
  <c r="U1709" i="2"/>
  <c r="U1727" i="2"/>
  <c r="U1834" i="2"/>
  <c r="U1453" i="2"/>
  <c r="U1328" i="2"/>
  <c r="U1294" i="2"/>
  <c r="U1130" i="2"/>
  <c r="U1133" i="2"/>
  <c r="U1321" i="2"/>
  <c r="U1196" i="2"/>
  <c r="U908" i="2"/>
  <c r="U1569" i="2"/>
  <c r="U1311" i="2"/>
  <c r="U1751" i="2"/>
  <c r="U1621" i="2"/>
  <c r="U1745" i="2"/>
  <c r="U1818" i="2"/>
  <c r="U1715" i="2"/>
  <c r="U1537" i="2"/>
  <c r="U1542" i="2"/>
  <c r="U1343" i="2"/>
  <c r="U1558" i="2"/>
  <c r="U1108" i="2"/>
  <c r="U1226" i="2"/>
  <c r="U1134" i="2"/>
  <c r="U660" i="2"/>
  <c r="U920" i="2"/>
  <c r="U1159" i="2"/>
  <c r="U1093" i="2"/>
  <c r="U1905" i="2"/>
  <c r="U1667" i="2"/>
  <c r="U1875" i="2"/>
  <c r="U1072" i="2"/>
  <c r="U1291" i="2"/>
  <c r="U1243" i="2"/>
  <c r="U1201" i="2"/>
  <c r="U1703" i="2"/>
  <c r="U1835" i="2"/>
  <c r="U1470" i="2"/>
  <c r="U1729" i="2"/>
  <c r="U1535" i="2"/>
  <c r="U1575" i="2"/>
  <c r="U1207" i="2"/>
  <c r="U1124" i="2"/>
  <c r="U1142" i="2"/>
  <c r="U948" i="2"/>
  <c r="U793" i="2"/>
  <c r="U605" i="2"/>
  <c r="U1702" i="2"/>
  <c r="U1420" i="2"/>
  <c r="U1003" i="2"/>
  <c r="U1669" i="2"/>
  <c r="U1559" i="2"/>
  <c r="U1524" i="2"/>
  <c r="U1601" i="2"/>
  <c r="U1258" i="2"/>
  <c r="U1319" i="2"/>
  <c r="U1042" i="2"/>
  <c r="U1054" i="2"/>
  <c r="U916" i="2"/>
  <c r="U714" i="2"/>
  <c r="U624" i="2"/>
  <c r="U1507" i="2"/>
  <c r="U1153" i="2"/>
  <c r="U1056" i="2"/>
  <c r="U1191" i="2"/>
  <c r="U1157" i="2"/>
  <c r="U1151" i="2"/>
  <c r="U967" i="2"/>
  <c r="U822" i="2"/>
  <c r="U1778" i="2"/>
  <c r="U1661" i="2"/>
  <c r="U1585" i="2"/>
  <c r="U1011" i="2"/>
  <c r="U1006" i="2"/>
  <c r="U1232" i="2"/>
  <c r="U678" i="2"/>
  <c r="U1009" i="2"/>
  <c r="U518" i="2"/>
  <c r="U897" i="2"/>
  <c r="U587" i="2"/>
  <c r="U1762" i="2"/>
  <c r="U1784" i="2"/>
  <c r="U1680" i="2"/>
  <c r="U1452" i="2"/>
  <c r="U608" i="2"/>
  <c r="U485" i="2"/>
  <c r="U340" i="2"/>
  <c r="U590" i="2"/>
  <c r="U2310" i="2"/>
  <c r="U1366" i="2"/>
  <c r="U1581" i="2"/>
  <c r="U1326" i="2"/>
  <c r="U1458" i="2"/>
  <c r="U1004" i="2"/>
  <c r="U741" i="2"/>
  <c r="U758" i="2"/>
  <c r="U1660" i="2"/>
  <c r="U1514" i="2"/>
  <c r="U1279" i="2"/>
  <c r="U867" i="2"/>
  <c r="U1085" i="2"/>
  <c r="U1193" i="2"/>
  <c r="U736" i="2"/>
  <c r="U1078" i="2"/>
  <c r="U1105" i="2"/>
  <c r="U997" i="2"/>
  <c r="U937" i="2"/>
  <c r="U401" i="2"/>
  <c r="U960" i="2"/>
  <c r="U893" i="2"/>
  <c r="U1701" i="2"/>
  <c r="U1249" i="2"/>
  <c r="U1565" i="2"/>
  <c r="U1269" i="2"/>
  <c r="U1414" i="2"/>
  <c r="U1395" i="2"/>
  <c r="U796" i="2"/>
  <c r="U1059" i="2"/>
  <c r="U952" i="2"/>
  <c r="U1796" i="2"/>
  <c r="U1837" i="2"/>
  <c r="U1855" i="2"/>
  <c r="U1571" i="2"/>
  <c r="U1438" i="2"/>
  <c r="U905" i="2"/>
  <c r="U913" i="2"/>
  <c r="U1865" i="2"/>
  <c r="U1278" i="2"/>
  <c r="U1641" i="2"/>
  <c r="U1259" i="2"/>
  <c r="U1431" i="2"/>
  <c r="U1048" i="2"/>
  <c r="U1021" i="2"/>
  <c r="U885" i="2"/>
  <c r="U1977" i="2"/>
  <c r="U1821" i="2"/>
  <c r="U1873" i="2"/>
  <c r="U1843" i="2"/>
  <c r="U1396" i="2"/>
  <c r="U1686" i="2"/>
  <c r="U1112" i="2"/>
  <c r="U823" i="2"/>
  <c r="U772" i="2"/>
  <c r="U1051" i="2"/>
  <c r="U1678" i="2"/>
  <c r="U1664" i="2"/>
  <c r="U1619" i="2"/>
  <c r="U1474" i="2"/>
  <c r="U1242" i="2"/>
  <c r="U1254" i="2"/>
  <c r="U1092" i="2"/>
  <c r="U945" i="2"/>
  <c r="U804" i="2"/>
  <c r="U2064" i="2"/>
  <c r="U1961" i="2"/>
  <c r="U1658" i="2"/>
  <c r="U1457" i="2"/>
  <c r="U1857" i="2"/>
  <c r="U1827" i="2"/>
  <c r="U1284" i="2"/>
  <c r="U1670" i="2"/>
  <c r="U1476" i="2"/>
  <c r="U1427" i="2"/>
  <c r="U1335" i="2"/>
  <c r="U987" i="2"/>
  <c r="U1131" i="2"/>
  <c r="U858" i="2"/>
  <c r="U1123" i="2"/>
  <c r="U906" i="2"/>
  <c r="U780" i="2"/>
  <c r="U882" i="2"/>
  <c r="U1025" i="2"/>
  <c r="U846" i="2"/>
  <c r="U633" i="2"/>
  <c r="U2192" i="2"/>
  <c r="U1700" i="2"/>
  <c r="U1955" i="2"/>
  <c r="U2117" i="2"/>
  <c r="U1252" i="2"/>
  <c r="U1460" i="2"/>
  <c r="U1743" i="2"/>
  <c r="U1928" i="2"/>
  <c r="U1608" i="2"/>
  <c r="U1681" i="2"/>
  <c r="U1401" i="2"/>
  <c r="U1515" i="2"/>
  <c r="U1082" i="2"/>
  <c r="U1174" i="2"/>
  <c r="U1179" i="2"/>
  <c r="U1164" i="2"/>
  <c r="U979" i="2"/>
  <c r="U1981" i="2"/>
  <c r="U2248" i="2"/>
  <c r="U2088" i="2"/>
  <c r="U1863" i="2"/>
  <c r="U1936" i="2"/>
  <c r="U1505" i="2"/>
  <c r="U1753" i="2"/>
  <c r="U1755" i="2"/>
  <c r="U1903" i="2"/>
  <c r="U1584" i="2"/>
  <c r="U1437" i="2"/>
  <c r="U1491" i="2"/>
  <c r="U1035" i="2"/>
  <c r="U1665" i="2"/>
  <c r="U1262" i="2"/>
  <c r="U1379" i="2"/>
  <c r="U1385" i="2"/>
  <c r="U1378" i="2"/>
  <c r="U1060" i="2"/>
  <c r="U1160" i="2"/>
  <c r="U1047" i="2"/>
  <c r="U1165" i="2"/>
  <c r="U720" i="2"/>
  <c r="U1845" i="2"/>
  <c r="U1772" i="2"/>
  <c r="U2016" i="2"/>
  <c r="U1461" i="2"/>
  <c r="U1736" i="2"/>
  <c r="U1614" i="2"/>
  <c r="U1382" i="2"/>
  <c r="U1540" i="2"/>
  <c r="U1363" i="2"/>
  <c r="U1388" i="2"/>
  <c r="U993" i="2"/>
  <c r="U1103" i="2"/>
  <c r="U1145" i="2"/>
  <c r="U886" i="2"/>
  <c r="U699" i="2"/>
  <c r="U746" i="2"/>
  <c r="U2180" i="2"/>
  <c r="U2100" i="2"/>
  <c r="U1313" i="2"/>
  <c r="U2085" i="2"/>
  <c r="U1290" i="2"/>
  <c r="U1711" i="2"/>
  <c r="U1896" i="2"/>
  <c r="U1679" i="2"/>
  <c r="U1268" i="2"/>
  <c r="U1200" i="2"/>
  <c r="U958" i="2"/>
  <c r="U2216" i="2"/>
  <c r="U2056" i="2"/>
  <c r="U1790" i="2"/>
  <c r="U2083" i="2"/>
  <c r="U1721" i="2"/>
  <c r="U1723" i="2"/>
  <c r="U1812" i="2"/>
  <c r="U1871" i="2"/>
  <c r="U1552" i="2"/>
  <c r="U1359" i="2"/>
  <c r="U1181" i="2"/>
  <c r="U1397" i="2"/>
  <c r="U1520" i="2"/>
  <c r="U881" i="2"/>
  <c r="U1069" i="2"/>
  <c r="U2157" i="2"/>
  <c r="U2278" i="2"/>
  <c r="U1893" i="2"/>
  <c r="U1984" i="2"/>
  <c r="U1881" i="2"/>
  <c r="U1704" i="2"/>
  <c r="U1582" i="2"/>
  <c r="U1503" i="2"/>
  <c r="U1421" i="2"/>
  <c r="U1516" i="2"/>
  <c r="U1090" i="2"/>
  <c r="U1324" i="2"/>
  <c r="U875" i="2"/>
  <c r="U1041" i="2"/>
  <c r="U1068" i="2"/>
  <c r="U2204" i="2"/>
  <c r="U1929" i="2"/>
  <c r="U2053" i="2"/>
  <c r="U1618" i="2"/>
  <c r="U1521" i="2"/>
  <c r="U1674" i="2"/>
  <c r="U1864" i="2"/>
  <c r="U1647" i="2"/>
  <c r="U1199" i="2"/>
  <c r="U1010" i="2"/>
  <c r="U1257" i="2"/>
  <c r="U1330" i="2"/>
  <c r="U1058" i="2"/>
  <c r="U1022" i="2"/>
  <c r="U707" i="2"/>
  <c r="U2129" i="2"/>
  <c r="U2024" i="2"/>
  <c r="U2051" i="2"/>
  <c r="U1844" i="2"/>
  <c r="U1464" i="2"/>
  <c r="U1484" i="2"/>
  <c r="U1690" i="2"/>
  <c r="U1780" i="2"/>
  <c r="U1839" i="2"/>
  <c r="U1519" i="2"/>
  <c r="U1336" i="2"/>
  <c r="U1348" i="2"/>
  <c r="U1228" i="2"/>
  <c r="U1286" i="2"/>
  <c r="U1285" i="2"/>
  <c r="U1183" i="2"/>
  <c r="U1037" i="2"/>
  <c r="U1241" i="2"/>
  <c r="U1005" i="2"/>
  <c r="U483" i="2"/>
  <c r="U2246" i="2"/>
  <c r="U2182" i="2"/>
  <c r="U2344" i="2"/>
  <c r="U1781" i="2"/>
  <c r="U1952" i="2"/>
  <c r="U1849" i="2"/>
  <c r="U1662" i="2"/>
  <c r="U1696" i="2"/>
  <c r="U1550" i="2"/>
  <c r="U1350" i="2"/>
  <c r="U1293" i="2"/>
  <c r="U1261" i="2"/>
  <c r="U1169" i="2"/>
  <c r="U1106" i="2"/>
  <c r="U540" i="2"/>
  <c r="U911" i="2"/>
  <c r="U663" i="2"/>
  <c r="U1996" i="2"/>
  <c r="U1724" i="2"/>
  <c r="U2021" i="2"/>
  <c r="U2112" i="2"/>
  <c r="U1832" i="2"/>
  <c r="U1586" i="2"/>
  <c r="U1215" i="2"/>
  <c r="U1526" i="2"/>
  <c r="U1615" i="2"/>
  <c r="U1553" i="2"/>
  <c r="U1087" i="2"/>
  <c r="U1387" i="2"/>
  <c r="U1096" i="2"/>
  <c r="U978" i="2"/>
  <c r="U1029" i="2"/>
  <c r="U802" i="2"/>
  <c r="U1118" i="2"/>
  <c r="U878" i="2"/>
  <c r="U957" i="2"/>
  <c r="U879" i="2"/>
  <c r="U333" i="2"/>
  <c r="U318" i="2"/>
  <c r="U1798" i="2"/>
  <c r="U1992" i="2"/>
  <c r="U1673" i="2"/>
  <c r="U2019" i="2"/>
  <c r="U1927" i="2"/>
  <c r="U1626" i="2"/>
  <c r="U1643" i="2"/>
  <c r="U1748" i="2"/>
  <c r="U1625" i="2"/>
  <c r="U1807" i="2"/>
  <c r="U1594" i="2"/>
  <c r="U1532" i="2"/>
  <c r="U959" i="2"/>
  <c r="U1513" i="2"/>
  <c r="U1251" i="2"/>
  <c r="U1222" i="2"/>
  <c r="U1230" i="2"/>
  <c r="U1012" i="2"/>
  <c r="U728" i="2"/>
  <c r="U2312" i="2"/>
  <c r="U1609" i="2"/>
  <c r="U1694" i="2"/>
  <c r="U1666" i="2"/>
  <c r="U1817" i="2"/>
  <c r="U1819" i="2"/>
  <c r="U1564" i="2"/>
  <c r="U1416" i="2"/>
  <c r="U1184" i="2"/>
  <c r="U1240" i="2"/>
  <c r="U1217" i="2"/>
  <c r="U1040" i="2"/>
  <c r="U526" i="2"/>
  <c r="U884" i="2"/>
  <c r="U669" i="2"/>
  <c r="U1544" i="2"/>
  <c r="U2004" i="2"/>
  <c r="U1876" i="2"/>
  <c r="U1989" i="2"/>
  <c r="U1862" i="2"/>
  <c r="U2080" i="2"/>
  <c r="U1800" i="2"/>
  <c r="U1525" i="2"/>
  <c r="U1506" i="2"/>
  <c r="U1554" i="2"/>
  <c r="U1267" i="2"/>
  <c r="U1030" i="2"/>
  <c r="U637" i="2"/>
  <c r="U1518" i="2"/>
  <c r="U331" i="2"/>
  <c r="U1250" i="2"/>
  <c r="U444" i="2"/>
  <c r="U357" i="2"/>
  <c r="U1960" i="2"/>
  <c r="U1987" i="2"/>
  <c r="U1716" i="2"/>
  <c r="U1616" i="2"/>
  <c r="U1775" i="2"/>
  <c r="U1492" i="2"/>
  <c r="U1478" i="2"/>
  <c r="U1497" i="2"/>
  <c r="U1247" i="2"/>
  <c r="U1392" i="2"/>
  <c r="U1329" i="2"/>
  <c r="U1210" i="2"/>
  <c r="U1296" i="2"/>
  <c r="U1135" i="2"/>
  <c r="U784" i="2"/>
  <c r="U478" i="2"/>
  <c r="U1234" i="2"/>
  <c r="U883" i="2"/>
  <c r="U871" i="2"/>
  <c r="U808" i="2"/>
  <c r="U1940" i="2"/>
  <c r="U2214" i="2"/>
  <c r="U2280" i="2"/>
  <c r="U2061" i="2"/>
  <c r="U1820" i="2"/>
  <c r="U1892" i="2"/>
  <c r="U1603" i="2"/>
  <c r="U1785" i="2"/>
  <c r="U1787" i="2"/>
  <c r="U1501" i="2"/>
  <c r="U1486" i="2"/>
  <c r="U1307" i="2"/>
  <c r="U1197" i="2"/>
  <c r="U1034" i="2"/>
  <c r="U970" i="2"/>
  <c r="U1117" i="2"/>
  <c r="U1218" i="2"/>
  <c r="U1190" i="2"/>
  <c r="U1688" i="2"/>
  <c r="U940" i="2"/>
  <c r="U1187" i="2"/>
  <c r="U1198" i="2"/>
  <c r="U942" i="2"/>
  <c r="U1016" i="2"/>
  <c r="U2342" i="2"/>
  <c r="U1740" i="2"/>
  <c r="U1948" i="2"/>
  <c r="U1957" i="2"/>
  <c r="U2048" i="2"/>
  <c r="U1861" i="2"/>
  <c r="U1877" i="2"/>
  <c r="U1398" i="2"/>
  <c r="U1512" i="2"/>
  <c r="U1768" i="2"/>
  <c r="U1646" i="2"/>
  <c r="U1454" i="2"/>
  <c r="U1463" i="2"/>
  <c r="U843" i="2"/>
  <c r="U887" i="2"/>
  <c r="U1400" i="2"/>
  <c r="U1315" i="2"/>
  <c r="U1170" i="2"/>
  <c r="U1195" i="2"/>
  <c r="U1447" i="2"/>
  <c r="U1224" i="2"/>
  <c r="U965" i="2"/>
  <c r="U1027" i="2"/>
  <c r="U1136" i="2"/>
  <c r="U990" i="2"/>
  <c r="U1125" i="2"/>
  <c r="U829" i="2"/>
  <c r="U750" i="2"/>
  <c r="U517" i="2"/>
  <c r="U1107" i="2"/>
  <c r="U603" i="2"/>
  <c r="U690" i="2"/>
  <c r="U440" i="2"/>
  <c r="U655" i="2"/>
  <c r="U486" i="2"/>
  <c r="U763" i="2"/>
  <c r="U363" i="2"/>
  <c r="U1490" i="2"/>
  <c r="U1404" i="2"/>
  <c r="U1253" i="2"/>
  <c r="U1223" i="2"/>
  <c r="U1062" i="2"/>
  <c r="U606" i="2"/>
  <c r="U672" i="2"/>
  <c r="U390" i="2"/>
  <c r="U292" i="2"/>
  <c r="U947" i="2"/>
  <c r="U992" i="2"/>
  <c r="U830" i="2"/>
  <c r="U925" i="2"/>
  <c r="U854" i="2"/>
  <c r="U743" i="2"/>
  <c r="U237" i="2"/>
  <c r="U234" i="2"/>
  <c r="U909" i="2"/>
  <c r="U805" i="2"/>
  <c r="U1386" i="2"/>
  <c r="U1309" i="2"/>
  <c r="U1440" i="2"/>
  <c r="U1435" i="2"/>
  <c r="U1168" i="2"/>
  <c r="U583" i="2"/>
  <c r="U972" i="2"/>
  <c r="U447" i="2"/>
  <c r="U855" i="2"/>
  <c r="U612" i="2"/>
  <c r="U509" i="2"/>
  <c r="U929" i="2"/>
  <c r="U1084" i="2"/>
  <c r="U566" i="2"/>
  <c r="U668" i="2"/>
  <c r="U1368" i="2"/>
  <c r="U1295" i="2"/>
  <c r="U1415" i="2"/>
  <c r="U1209" i="2"/>
  <c r="U917" i="2"/>
  <c r="U1154" i="2"/>
  <c r="U839" i="2"/>
  <c r="U815" i="2"/>
  <c r="U675" i="2"/>
  <c r="U1075" i="2"/>
  <c r="U645" i="2"/>
  <c r="U809" i="2"/>
  <c r="U912" i="2"/>
  <c r="U586" i="2"/>
  <c r="U626" i="2"/>
  <c r="U692" i="2"/>
  <c r="U546" i="2"/>
  <c r="U581" i="2"/>
  <c r="U877" i="2"/>
  <c r="U950" i="2"/>
  <c r="U1441" i="2"/>
  <c r="U1283" i="2"/>
  <c r="U1372" i="2"/>
  <c r="U1175" i="2"/>
  <c r="U1015" i="2"/>
  <c r="U1067" i="2"/>
  <c r="U1188" i="2"/>
  <c r="U892" i="2"/>
  <c r="U933" i="2"/>
  <c r="U629" i="2"/>
  <c r="U620" i="2"/>
  <c r="U1141" i="2"/>
  <c r="U861" i="2"/>
  <c r="U317" i="2"/>
  <c r="U1354" i="2"/>
  <c r="U1408" i="2"/>
  <c r="U1394" i="2"/>
  <c r="U1403" i="2"/>
  <c r="U1156" i="2"/>
  <c r="U1202" i="2"/>
  <c r="U998" i="2"/>
  <c r="U1312" i="2"/>
  <c r="U1013" i="2"/>
  <c r="U901" i="2"/>
  <c r="U852" i="2"/>
  <c r="U1121" i="2"/>
  <c r="U939" i="2"/>
  <c r="U1052" i="2"/>
  <c r="U695" i="2"/>
  <c r="U547" i="2"/>
  <c r="U806" i="2"/>
  <c r="U1656" i="2"/>
  <c r="U1445" i="2"/>
  <c r="U1383" i="2"/>
  <c r="U1189" i="2"/>
  <c r="U986" i="2"/>
  <c r="U826" i="2"/>
  <c r="U686" i="2"/>
  <c r="U842" i="2"/>
  <c r="U820" i="2"/>
  <c r="U419" i="2"/>
  <c r="U851" i="2"/>
  <c r="U781" i="2"/>
  <c r="U1043" i="2"/>
  <c r="U1212" i="2"/>
  <c r="U919" i="2"/>
  <c r="U553" i="2"/>
  <c r="U880" i="2"/>
  <c r="U628" i="2"/>
  <c r="U710" i="2"/>
  <c r="U760" i="2"/>
  <c r="U641" i="2"/>
  <c r="U271" i="2"/>
  <c r="U782" i="2"/>
  <c r="U1496" i="2"/>
  <c r="U1409" i="2"/>
  <c r="U1340" i="2"/>
  <c r="U1178" i="2"/>
  <c r="U955" i="2"/>
  <c r="U1002" i="2"/>
  <c r="U812" i="2"/>
  <c r="U790" i="2"/>
  <c r="U773" i="2"/>
  <c r="U1109" i="2"/>
  <c r="U869" i="2"/>
  <c r="U638" i="2"/>
  <c r="U723" i="2"/>
  <c r="U477" i="2"/>
  <c r="U209" i="2"/>
  <c r="U452" i="2"/>
  <c r="U335" i="2"/>
  <c r="U677" i="2"/>
  <c r="U520" i="2"/>
  <c r="U1320" i="2"/>
  <c r="U1205" i="2"/>
  <c r="U1376" i="2"/>
  <c r="U1362" i="2"/>
  <c r="U1371" i="2"/>
  <c r="U1119" i="2"/>
  <c r="U1280" i="2"/>
  <c r="U756" i="2"/>
  <c r="U811" i="2"/>
  <c r="U737" i="2"/>
  <c r="U1089" i="2"/>
  <c r="U849" i="2"/>
  <c r="U926" i="2"/>
  <c r="U631" i="2"/>
  <c r="U411" i="2"/>
  <c r="U688" i="2"/>
  <c r="U665" i="2"/>
  <c r="U613" i="2"/>
  <c r="U1624" i="2"/>
  <c r="U1413" i="2"/>
  <c r="U1203" i="2"/>
  <c r="U1351" i="2"/>
  <c r="U1536" i="2"/>
  <c r="U1531" i="2"/>
  <c r="U1104" i="2"/>
  <c r="U1186" i="2"/>
  <c r="U1044" i="2"/>
  <c r="U996" i="2"/>
  <c r="U1091" i="2"/>
  <c r="U1102" i="2"/>
  <c r="U742" i="2"/>
  <c r="U724" i="2"/>
  <c r="U1180" i="2"/>
  <c r="U1007" i="2"/>
  <c r="U848" i="2"/>
  <c r="U646" i="2"/>
  <c r="U696" i="2"/>
  <c r="U691" i="2"/>
  <c r="U727" i="2"/>
  <c r="U1377" i="2"/>
  <c r="U1288" i="2"/>
  <c r="U1219" i="2"/>
  <c r="U982" i="2"/>
  <c r="U1086" i="2"/>
  <c r="U704" i="2"/>
  <c r="U562" i="2"/>
  <c r="U1171" i="2"/>
  <c r="U1077" i="2"/>
  <c r="U837" i="2"/>
  <c r="U767" i="2"/>
  <c r="U832" i="2"/>
  <c r="U789" i="2"/>
  <c r="U667" i="2"/>
  <c r="U457" i="2"/>
  <c r="U528" i="2"/>
  <c r="U803" i="2"/>
  <c r="U943" i="2"/>
  <c r="U1344" i="2"/>
  <c r="U1260" i="2"/>
  <c r="U1115" i="2"/>
  <c r="U949" i="2"/>
  <c r="U899" i="2"/>
  <c r="U1095" i="2"/>
  <c r="U1248" i="2"/>
  <c r="U1126" i="2"/>
  <c r="U1073" i="2"/>
  <c r="U1057" i="2"/>
  <c r="U654" i="2"/>
  <c r="U894" i="2"/>
  <c r="U592" i="2"/>
  <c r="U759" i="2"/>
  <c r="U598" i="2"/>
  <c r="U599" i="2"/>
  <c r="U786" i="2"/>
  <c r="U687" i="2"/>
  <c r="U346" i="2"/>
  <c r="U1592" i="2"/>
  <c r="U1450" i="2"/>
  <c r="U1381" i="2"/>
  <c r="U1504" i="2"/>
  <c r="U1332" i="2"/>
  <c r="U1499" i="2"/>
  <c r="U1152" i="2"/>
  <c r="U1194" i="2"/>
  <c r="U1211" i="2"/>
  <c r="U865" i="2"/>
  <c r="U888" i="2"/>
  <c r="U345" i="2"/>
  <c r="U977" i="2"/>
  <c r="U1148" i="2"/>
  <c r="U963" i="2"/>
  <c r="U431" i="2"/>
  <c r="U576" i="2"/>
  <c r="U632" i="2"/>
  <c r="U356" i="2"/>
  <c r="U649" i="2"/>
  <c r="U656" i="2"/>
  <c r="U571" i="2"/>
  <c r="U732" i="2"/>
  <c r="U1245" i="2"/>
  <c r="U1345" i="2"/>
  <c r="U1479" i="2"/>
  <c r="U1303" i="2"/>
  <c r="U1308" i="2"/>
  <c r="U1256" i="2"/>
  <c r="U761" i="2"/>
  <c r="U976" i="2"/>
  <c r="U924" i="2"/>
  <c r="U876" i="2"/>
  <c r="U856" i="2"/>
  <c r="U658" i="2"/>
  <c r="U537" i="2"/>
  <c r="U995" i="2"/>
  <c r="U1139" i="2"/>
  <c r="U966" i="2"/>
  <c r="U1045" i="2"/>
  <c r="U754" i="2"/>
  <c r="U730" i="2"/>
  <c r="U505" i="2"/>
  <c r="U572" i="2"/>
  <c r="U326" i="2"/>
  <c r="U934" i="2"/>
  <c r="U1046" i="2"/>
  <c r="U907" i="2"/>
  <c r="U818" i="2"/>
  <c r="U558" i="2"/>
  <c r="U1528" i="2"/>
  <c r="U1238" i="2"/>
  <c r="U1436" i="2"/>
  <c r="U1064" i="2"/>
  <c r="U1214" i="2"/>
  <c r="U1255" i="2"/>
  <c r="U1216" i="2"/>
  <c r="U1185" i="2"/>
  <c r="U1138" i="2"/>
  <c r="U492" i="2"/>
  <c r="U1094" i="2"/>
  <c r="U1132" i="2"/>
  <c r="U1031" i="2"/>
  <c r="U294" i="2"/>
  <c r="U915" i="2"/>
  <c r="U954" i="2"/>
  <c r="U862" i="2"/>
  <c r="U918" i="2"/>
  <c r="U552" i="2"/>
  <c r="U508" i="2"/>
  <c r="U683" i="2"/>
  <c r="U991" i="2"/>
  <c r="U903" i="2"/>
  <c r="U791" i="2"/>
  <c r="U255" i="2"/>
  <c r="U664" i="2"/>
  <c r="U1560" i="2"/>
  <c r="U1418" i="2"/>
  <c r="U1349" i="2"/>
  <c r="U1300" i="2"/>
  <c r="U1472" i="2"/>
  <c r="U1297" i="2"/>
  <c r="U1167" i="2"/>
  <c r="U1467" i="2"/>
  <c r="U989" i="2"/>
  <c r="U1049" i="2"/>
  <c r="U1149" i="2"/>
  <c r="U1204" i="2"/>
  <c r="U1120" i="2"/>
  <c r="U910" i="2"/>
  <c r="U725" i="2"/>
  <c r="U623" i="2"/>
  <c r="U1116" i="2"/>
  <c r="U1014" i="2"/>
  <c r="U777" i="2"/>
  <c r="U788" i="2"/>
  <c r="U530" i="2"/>
  <c r="U424" i="2"/>
  <c r="U698" i="2"/>
  <c r="U838" i="2"/>
  <c r="U674" i="2"/>
  <c r="U898" i="2"/>
  <c r="U622" i="2"/>
  <c r="U964" i="2"/>
  <c r="U792" i="2"/>
  <c r="U927" i="2"/>
  <c r="U607" i="2"/>
  <c r="U523" i="2"/>
  <c r="U430" i="2"/>
  <c r="U373" i="2"/>
  <c r="U450" i="2"/>
  <c r="U212" i="2"/>
  <c r="U396" i="2"/>
  <c r="U55" i="2"/>
  <c r="U316" i="2"/>
  <c r="U657" i="2"/>
  <c r="U392" i="2"/>
  <c r="U456" i="2"/>
  <c r="U240" i="2"/>
  <c r="U602" i="2"/>
  <c r="U659" i="2"/>
  <c r="U614" i="2"/>
  <c r="U542" i="2"/>
  <c r="U779" i="2"/>
  <c r="U681" i="2"/>
  <c r="U904" i="2"/>
  <c r="U636" i="2"/>
  <c r="U496" i="2"/>
  <c r="U308" i="2"/>
  <c r="U277" i="2"/>
  <c r="U521" i="2"/>
  <c r="U96" i="2"/>
  <c r="U493" i="2"/>
  <c r="U429" i="2"/>
  <c r="U474" i="2"/>
  <c r="U299" i="2"/>
  <c r="U446" i="2"/>
  <c r="U426" i="2"/>
  <c r="U591" i="2"/>
  <c r="U630" i="2"/>
  <c r="U680" i="2"/>
  <c r="U643" i="2"/>
  <c r="U491" i="2"/>
  <c r="U198" i="2"/>
  <c r="U285" i="2"/>
  <c r="U597" i="2"/>
  <c r="U569" i="2"/>
  <c r="U627" i="2"/>
  <c r="U161" i="2"/>
  <c r="U249" i="2"/>
  <c r="U451" i="2"/>
  <c r="U412" i="2"/>
  <c r="U480" i="2"/>
  <c r="U436" i="2"/>
  <c r="U568" i="2"/>
  <c r="U465" i="2"/>
  <c r="U460" i="2"/>
  <c r="U18" i="2"/>
  <c r="U349" i="2"/>
  <c r="U433" i="2"/>
  <c r="U479" i="2"/>
  <c r="U642" i="2"/>
  <c r="U708" i="2"/>
  <c r="U810" i="2"/>
  <c r="U538" i="2"/>
  <c r="U766" i="2"/>
  <c r="U866" i="2"/>
  <c r="U932" i="2"/>
  <c r="U895" i="2"/>
  <c r="U533" i="2"/>
  <c r="U534" i="2"/>
  <c r="U342" i="2"/>
  <c r="U369" i="2"/>
  <c r="U625" i="2"/>
  <c r="U324" i="2"/>
  <c r="U365" i="2"/>
  <c r="U442" i="2"/>
  <c r="U651" i="2"/>
  <c r="U556" i="2"/>
  <c r="U794" i="2"/>
  <c r="U550" i="2"/>
  <c r="U459" i="2"/>
  <c r="U872" i="2"/>
  <c r="U619" i="2"/>
  <c r="U778" i="2"/>
  <c r="U387" i="2"/>
  <c r="U315" i="2"/>
  <c r="U145" i="2"/>
  <c r="U489" i="2"/>
  <c r="U514" i="2"/>
  <c r="U539" i="2"/>
  <c r="U403" i="2"/>
  <c r="U458" i="2"/>
  <c r="U341" i="2"/>
  <c r="U785" i="2"/>
  <c r="U404" i="2"/>
  <c r="U314" i="2"/>
  <c r="U287" i="2"/>
  <c r="U648" i="2"/>
  <c r="U567" i="2"/>
  <c r="U415" i="2"/>
  <c r="U921" i="2"/>
  <c r="U719" i="2"/>
  <c r="U703" i="2"/>
  <c r="U397" i="2"/>
  <c r="U1032" i="2"/>
  <c r="U717" i="2"/>
  <c r="U762" i="2"/>
  <c r="U449" i="2"/>
  <c r="U548" i="2"/>
  <c r="U276" i="2"/>
  <c r="U406" i="2"/>
  <c r="U112" i="2"/>
  <c r="U302" i="2"/>
  <c r="U231" i="2"/>
  <c r="U536" i="2"/>
  <c r="U244" i="2"/>
  <c r="U676" i="2"/>
  <c r="U469" i="2"/>
  <c r="U487" i="2"/>
  <c r="U705" i="2"/>
  <c r="U611" i="2"/>
  <c r="U834" i="2"/>
  <c r="U795" i="2"/>
  <c r="U900" i="2"/>
  <c r="U775" i="2"/>
  <c r="U863" i="2"/>
  <c r="U555" i="2"/>
  <c r="U748" i="2"/>
  <c r="U258" i="2"/>
  <c r="U564" i="2"/>
  <c r="U380" i="2"/>
  <c r="U711" i="2"/>
  <c r="U840" i="2"/>
  <c r="U673" i="2"/>
  <c r="U510" i="2"/>
  <c r="U371" i="2"/>
  <c r="U242" i="2"/>
  <c r="U482" i="2"/>
  <c r="U507" i="2"/>
  <c r="U753" i="2"/>
  <c r="U358" i="2"/>
  <c r="U454" i="2"/>
  <c r="U167" i="2"/>
  <c r="U219" i="2"/>
  <c r="U845" i="2"/>
  <c r="U610" i="2"/>
  <c r="U787" i="2"/>
  <c r="U584" i="2"/>
  <c r="U435" i="2"/>
  <c r="U889" i="2"/>
  <c r="U747" i="2"/>
  <c r="U1000" i="2"/>
  <c r="U685" i="2"/>
  <c r="U473" i="2"/>
  <c r="U437" i="2"/>
  <c r="U516" i="2"/>
  <c r="U559" i="2"/>
  <c r="U347" i="2"/>
  <c r="U263" i="2"/>
  <c r="U395" i="2"/>
  <c r="U504" i="2"/>
  <c r="U618" i="2"/>
  <c r="U502" i="2"/>
  <c r="U182" i="2"/>
  <c r="U225" i="2"/>
  <c r="U751" i="2"/>
  <c r="U594" i="2"/>
  <c r="U644" i="2"/>
  <c r="U726" i="2"/>
  <c r="U776" i="2"/>
  <c r="U771" i="2"/>
  <c r="U388" i="2"/>
  <c r="U578" i="2"/>
  <c r="U868" i="2"/>
  <c r="U831" i="2"/>
  <c r="U580" i="2"/>
  <c r="U755" i="2"/>
  <c r="U573" i="2"/>
  <c r="U488" i="2"/>
  <c r="U716" i="2"/>
  <c r="U593" i="2"/>
  <c r="U282" i="2"/>
  <c r="U532" i="2"/>
  <c r="U575" i="2"/>
  <c r="U731" i="2"/>
  <c r="U679" i="2"/>
  <c r="U738" i="2"/>
  <c r="U204" i="2"/>
  <c r="U399" i="2"/>
  <c r="U783" i="2"/>
  <c r="U428" i="2"/>
  <c r="U565" i="2"/>
  <c r="U551" i="2"/>
  <c r="U739" i="2"/>
  <c r="U445" i="2"/>
  <c r="U266" i="2"/>
  <c r="U453" i="2"/>
  <c r="U420" i="2"/>
  <c r="U475" i="2"/>
  <c r="U579" i="2"/>
  <c r="U367" i="2"/>
  <c r="U596" i="2"/>
  <c r="U721" i="2"/>
  <c r="U476" i="2"/>
  <c r="U601" i="2"/>
  <c r="U417" i="2"/>
  <c r="U443" i="2"/>
  <c r="U360" i="2"/>
  <c r="U570" i="2"/>
  <c r="U813" i="2"/>
  <c r="U702" i="2"/>
  <c r="U405" i="2"/>
  <c r="U560" i="2"/>
  <c r="U541" i="2"/>
  <c r="U857" i="2"/>
  <c r="U800" i="2"/>
  <c r="U968" i="2"/>
  <c r="U653" i="2"/>
  <c r="U764" i="2"/>
  <c r="U176" i="2"/>
  <c r="U389" i="2"/>
  <c r="U484" i="2"/>
  <c r="U527" i="2"/>
  <c r="U464" i="2"/>
  <c r="U557" i="2"/>
  <c r="U472" i="2"/>
  <c r="U375" i="2"/>
  <c r="U421" i="2"/>
  <c r="U461" i="2"/>
  <c r="U561" i="2"/>
  <c r="U372" i="2"/>
  <c r="U330" i="2"/>
  <c r="U718" i="2"/>
  <c r="U973" i="2"/>
  <c r="U902" i="2"/>
  <c r="U797" i="2"/>
  <c r="U694" i="2"/>
  <c r="U744" i="2"/>
  <c r="U682" i="2"/>
  <c r="U836" i="2"/>
  <c r="U574" i="2"/>
  <c r="U498" i="2"/>
  <c r="U325" i="2"/>
  <c r="U413" i="2"/>
  <c r="U506" i="2"/>
  <c r="U336" i="2"/>
  <c r="U684" i="2"/>
  <c r="U544" i="2"/>
  <c r="U301" i="2"/>
  <c r="U500" i="2"/>
  <c r="U543" i="2"/>
  <c r="U647" i="2"/>
  <c r="U706" i="2"/>
  <c r="U604" i="2"/>
  <c r="U666" i="2"/>
  <c r="U930" i="2"/>
  <c r="U462" i="2"/>
  <c r="U765" i="2"/>
  <c r="U471" i="2"/>
  <c r="U639" i="2"/>
  <c r="U183" i="2"/>
  <c r="U650" i="2"/>
  <c r="U497" i="2"/>
  <c r="U252" i="2"/>
  <c r="U378" i="2"/>
  <c r="U515" i="2"/>
  <c r="U303" i="2"/>
  <c r="U689" i="2"/>
  <c r="U236" i="2"/>
  <c r="U640" i="2"/>
  <c r="U501" i="2"/>
  <c r="U768" i="2"/>
  <c r="U715" i="2"/>
  <c r="U466" i="2"/>
  <c r="U825" i="2"/>
  <c r="U936" i="2"/>
  <c r="U408" i="2"/>
  <c r="U621" i="2"/>
  <c r="U801" i="2"/>
  <c r="U634" i="2"/>
  <c r="U700" i="2"/>
  <c r="U470" i="2"/>
  <c r="U529" i="2"/>
  <c r="U381" i="2"/>
  <c r="U495" i="2"/>
  <c r="U284" i="2"/>
  <c r="U494" i="2"/>
  <c r="U344" i="2"/>
  <c r="U385" i="2"/>
  <c r="U525" i="2"/>
  <c r="U463" i="2"/>
  <c r="U398" i="2"/>
  <c r="U499" i="2"/>
  <c r="U697" i="2"/>
  <c r="U589" i="2"/>
  <c r="U941" i="2"/>
  <c r="U870" i="2"/>
  <c r="U427" i="2"/>
  <c r="U662" i="2"/>
  <c r="U712" i="2"/>
  <c r="U740" i="2"/>
  <c r="U394" i="2"/>
  <c r="U652" i="2"/>
  <c r="U512" i="2"/>
  <c r="U410" i="2"/>
  <c r="U600" i="2"/>
  <c r="U615" i="2"/>
  <c r="U503" i="2"/>
  <c r="U310" i="2"/>
  <c r="U468" i="2"/>
  <c r="U511" i="2"/>
  <c r="U422" i="2"/>
  <c r="U233" i="2"/>
  <c r="U348" i="2"/>
  <c r="U32" i="2"/>
  <c r="U323" i="2"/>
  <c r="U286" i="2"/>
  <c r="U402" i="2"/>
  <c r="U455" i="2"/>
  <c r="U71" i="2"/>
  <c r="U364" i="2"/>
  <c r="U438" i="2"/>
  <c r="U334" i="2"/>
  <c r="U50" i="2"/>
  <c r="U28" i="2"/>
  <c r="U248" i="2"/>
  <c r="U118" i="2"/>
  <c r="U95" i="2"/>
  <c r="U92" i="2"/>
  <c r="U133" i="2"/>
  <c r="U102" i="2"/>
  <c r="U154" i="2"/>
  <c r="U190" i="2"/>
  <c r="U140" i="2"/>
  <c r="U142" i="2"/>
  <c r="U338" i="2"/>
  <c r="U362" i="2"/>
  <c r="U309" i="2"/>
  <c r="U84" i="2"/>
  <c r="U353" i="2"/>
  <c r="U293" i="2"/>
  <c r="U93" i="2"/>
  <c r="U434" i="2"/>
  <c r="U88" i="2"/>
  <c r="U391" i="2"/>
  <c r="U153" i="2"/>
  <c r="U425" i="2"/>
  <c r="U250" i="2"/>
  <c r="U7" i="2"/>
  <c r="U98" i="2"/>
  <c r="U36" i="2"/>
  <c r="U156" i="2"/>
  <c r="U64" i="2"/>
  <c r="U168" i="2"/>
  <c r="U147" i="2"/>
  <c r="U117" i="2"/>
  <c r="U305" i="2"/>
  <c r="U111" i="2"/>
  <c r="U609" i="2"/>
  <c r="U490" i="2"/>
  <c r="U339" i="2"/>
  <c r="U281" i="2"/>
  <c r="U320" i="2"/>
  <c r="U116" i="2"/>
  <c r="U40" i="2"/>
  <c r="U181" i="2"/>
  <c r="U172" i="2"/>
  <c r="U166" i="2"/>
  <c r="U322" i="2"/>
  <c r="U139" i="2"/>
  <c r="U196" i="2"/>
  <c r="U274" i="2"/>
  <c r="U73" i="2"/>
  <c r="U109" i="2"/>
  <c r="U51" i="2"/>
  <c r="U21" i="2"/>
  <c r="U131" i="2"/>
  <c r="U155" i="2"/>
  <c r="U296" i="2"/>
  <c r="U291" i="2"/>
  <c r="U595" i="2"/>
  <c r="U383" i="2"/>
  <c r="U332" i="2"/>
  <c r="U379" i="2"/>
  <c r="U267" i="2"/>
  <c r="U304" i="2"/>
  <c r="U160" i="2"/>
  <c r="U185" i="2"/>
  <c r="U113" i="2"/>
  <c r="U103" i="2"/>
  <c r="U184" i="2"/>
  <c r="U122" i="2"/>
  <c r="U158" i="2"/>
  <c r="U63" i="2"/>
  <c r="U74" i="2"/>
  <c r="U70" i="2"/>
  <c r="U108" i="2"/>
  <c r="U110" i="2"/>
  <c r="U321" i="2"/>
  <c r="U288" i="2"/>
  <c r="U29" i="2"/>
  <c r="U370" i="2"/>
  <c r="U187" i="2"/>
  <c r="U69" i="2"/>
  <c r="U272" i="2"/>
  <c r="U359" i="2"/>
  <c r="U89" i="2"/>
  <c r="U393" i="2"/>
  <c r="U66" i="2"/>
  <c r="U22" i="2"/>
  <c r="U136" i="2"/>
  <c r="U65" i="2"/>
  <c r="U58" i="2"/>
  <c r="U94" i="2"/>
  <c r="U270" i="2"/>
  <c r="U262" i="2"/>
  <c r="U138" i="2"/>
  <c r="U311" i="2"/>
  <c r="U577" i="2"/>
  <c r="U328" i="2"/>
  <c r="U312" i="2"/>
  <c r="U307" i="2"/>
  <c r="U441" i="2"/>
  <c r="U52" i="2"/>
  <c r="U86" i="2"/>
  <c r="U256" i="2"/>
  <c r="U448" i="2"/>
  <c r="U218" i="2"/>
  <c r="U290" i="2"/>
  <c r="U107" i="2"/>
  <c r="U164" i="2"/>
  <c r="U41" i="2"/>
  <c r="U77" i="2"/>
  <c r="U124" i="2"/>
  <c r="U49" i="2"/>
  <c r="U60" i="2"/>
  <c r="U101" i="2"/>
  <c r="U99" i="2"/>
  <c r="U257" i="2"/>
  <c r="U119" i="2"/>
  <c r="U563" i="2"/>
  <c r="U351" i="2"/>
  <c r="U300" i="2"/>
  <c r="U207" i="2"/>
  <c r="U279" i="2"/>
  <c r="U241" i="2"/>
  <c r="U121" i="2"/>
  <c r="U8" i="2"/>
  <c r="U149" i="2"/>
  <c r="U54" i="2"/>
  <c r="U120" i="2"/>
  <c r="U201" i="2"/>
  <c r="U31" i="2"/>
  <c r="U38" i="2"/>
  <c r="U115" i="2"/>
  <c r="U85" i="2"/>
  <c r="U259" i="2"/>
  <c r="U76" i="2"/>
  <c r="U78" i="2"/>
  <c r="U239" i="2"/>
  <c r="U414" i="2"/>
  <c r="U82" i="2"/>
  <c r="U298" i="2"/>
  <c r="U289" i="2"/>
  <c r="U224" i="2"/>
  <c r="U81" i="2"/>
  <c r="U306" i="2"/>
  <c r="U123" i="2"/>
  <c r="U327" i="2"/>
  <c r="U25" i="2"/>
  <c r="U106" i="2"/>
  <c r="U361" i="2"/>
  <c r="U34" i="2"/>
  <c r="U10" i="2"/>
  <c r="U90" i="2"/>
  <c r="U126" i="2"/>
  <c r="U104" i="2"/>
  <c r="U261" i="2"/>
  <c r="U238" i="2"/>
  <c r="U152" i="2"/>
  <c r="U545" i="2"/>
  <c r="U280" i="2"/>
  <c r="U37" i="2"/>
  <c r="U416" i="2"/>
  <c r="U377" i="2"/>
  <c r="U191" i="2"/>
  <c r="U194" i="2"/>
  <c r="U75" i="2"/>
  <c r="U132" i="2"/>
  <c r="U159" i="2"/>
  <c r="U135" i="2"/>
  <c r="U9" i="2"/>
  <c r="U45" i="2"/>
  <c r="U275" i="2"/>
  <c r="U245" i="2"/>
  <c r="U42" i="2"/>
  <c r="U67" i="2"/>
  <c r="U268" i="2"/>
  <c r="U230" i="2"/>
  <c r="U531" i="2"/>
  <c r="U319" i="2"/>
  <c r="U265" i="2"/>
  <c r="U210" i="2"/>
  <c r="U57" i="2"/>
  <c r="U400" i="2"/>
  <c r="U30" i="2"/>
  <c r="U189" i="2"/>
  <c r="U264" i="2"/>
  <c r="U418" i="2"/>
  <c r="U143" i="2"/>
  <c r="U197" i="2"/>
  <c r="U169" i="2"/>
  <c r="U205" i="2"/>
  <c r="U5" i="2"/>
  <c r="U6" i="2"/>
  <c r="U33" i="2"/>
  <c r="U26" i="2"/>
  <c r="U62" i="2"/>
  <c r="U227" i="2"/>
  <c r="U44" i="2"/>
  <c r="U46" i="2"/>
  <c r="U151" i="2"/>
  <c r="U278" i="2"/>
  <c r="U273" i="2"/>
  <c r="U193" i="2"/>
  <c r="U260" i="2"/>
  <c r="U178" i="2"/>
  <c r="U59" i="2"/>
  <c r="U211" i="2"/>
  <c r="U295" i="2"/>
  <c r="U384" i="2"/>
  <c r="U253" i="2"/>
  <c r="U329" i="2"/>
  <c r="U223" i="2"/>
  <c r="U24" i="2"/>
  <c r="U72" i="2"/>
  <c r="U202" i="2"/>
  <c r="U19" i="2"/>
  <c r="U17" i="2"/>
  <c r="U206" i="2"/>
  <c r="U254" i="2"/>
  <c r="U251" i="2"/>
  <c r="U16" i="2"/>
  <c r="U146" i="2"/>
  <c r="U513" i="2"/>
  <c r="U246" i="2"/>
  <c r="U221" i="2"/>
  <c r="U313" i="2"/>
  <c r="U177" i="2"/>
  <c r="U48" i="2"/>
  <c r="U368" i="2"/>
  <c r="U192" i="2"/>
  <c r="U162" i="2"/>
  <c r="U43" i="2"/>
  <c r="U100" i="2"/>
  <c r="U150" i="2"/>
  <c r="U129" i="2"/>
  <c r="U13" i="2"/>
  <c r="U232" i="2"/>
  <c r="U186" i="2"/>
  <c r="U222" i="2"/>
  <c r="U35" i="2"/>
  <c r="U439" i="2"/>
  <c r="U554" i="2"/>
  <c r="U208" i="2"/>
  <c r="U175" i="2"/>
  <c r="U47" i="2"/>
  <c r="U125" i="2"/>
  <c r="U386" i="2"/>
  <c r="U203" i="2"/>
  <c r="U79" i="2"/>
  <c r="U137" i="2"/>
  <c r="U173" i="2"/>
  <c r="U229" i="2"/>
  <c r="U195" i="2"/>
  <c r="U12" i="2"/>
  <c r="U14" i="2"/>
  <c r="U355" i="2"/>
  <c r="U409" i="2"/>
  <c r="U20" i="2"/>
  <c r="U214" i="2"/>
  <c r="U220" i="2"/>
  <c r="U432" i="2"/>
  <c r="U215" i="2"/>
  <c r="U407" i="2"/>
  <c r="U91" i="2"/>
  <c r="U23" i="2"/>
  <c r="U114" i="2"/>
  <c r="U269" i="2"/>
  <c r="U297" i="2"/>
  <c r="U80" i="2"/>
  <c r="U165" i="2"/>
  <c r="U127" i="2"/>
  <c r="U134" i="2"/>
  <c r="U243" i="2"/>
  <c r="U213" i="2"/>
  <c r="U174" i="2"/>
  <c r="U343" i="2"/>
  <c r="U226" i="2"/>
  <c r="U188" i="2"/>
  <c r="U382" i="2"/>
  <c r="U481" i="2"/>
  <c r="U283" i="2"/>
  <c r="U144" i="2"/>
  <c r="U87" i="2"/>
  <c r="U352" i="2"/>
  <c r="U199" i="2"/>
  <c r="U157" i="2"/>
  <c r="U179" i="2"/>
  <c r="U216" i="2"/>
  <c r="U423" i="2"/>
  <c r="U247" i="2"/>
  <c r="U217" i="2"/>
  <c r="U39" i="2"/>
  <c r="U130" i="2"/>
  <c r="U11" i="2"/>
  <c r="U68" i="2"/>
  <c r="U83" i="2"/>
  <c r="U53" i="2"/>
  <c r="U200" i="2"/>
  <c r="U56" i="2"/>
  <c r="U337" i="2"/>
  <c r="U467" i="2"/>
  <c r="U366" i="2"/>
  <c r="U27" i="2"/>
  <c r="U522" i="2"/>
  <c r="U128" i="2"/>
  <c r="U350" i="2"/>
  <c r="U148" i="2"/>
  <c r="U235" i="2"/>
  <c r="U180" i="2"/>
  <c r="U61" i="2"/>
  <c r="U354" i="2"/>
  <c r="U171" i="2"/>
  <c r="U228" i="2"/>
  <c r="U15" i="2"/>
  <c r="U105" i="2"/>
  <c r="U141" i="2"/>
  <c r="U97" i="2"/>
  <c r="U170" i="2"/>
  <c r="U163" i="2"/>
  <c r="D1822" i="1"/>
  <c r="BT1822" i="1"/>
  <c r="D792" i="2"/>
  <c r="T576" i="2"/>
  <c r="E577" i="2"/>
  <c r="D235" i="1"/>
  <c r="BT235" i="1"/>
  <c r="T235" i="2"/>
  <c r="E235" i="2"/>
  <c r="D17" i="1"/>
  <c r="BT17" i="1"/>
  <c r="T577" i="2"/>
  <c r="E1822" i="2"/>
  <c r="D235" i="2"/>
  <c r="D792" i="1"/>
  <c r="T16" i="2"/>
  <c r="BC6" i="1"/>
  <c r="BC7" i="1"/>
  <c r="BC8" i="1"/>
  <c r="BC9" i="1"/>
  <c r="BC10" i="1"/>
  <c r="BC11" i="1"/>
  <c r="BC12" i="1"/>
  <c r="BC13" i="1"/>
  <c r="BC14" i="1"/>
  <c r="BC15" i="1"/>
  <c r="BA6" i="1"/>
  <c r="BA7" i="1"/>
  <c r="BA8" i="1"/>
  <c r="BA9" i="1"/>
  <c r="BA10" i="1"/>
  <c r="BA11" i="1"/>
  <c r="BA12" i="1"/>
  <c r="BA13" i="1"/>
  <c r="BA14" i="1"/>
  <c r="BA15" i="1"/>
  <c r="AY6" i="1"/>
  <c r="AY7" i="1"/>
  <c r="AY8" i="1"/>
  <c r="AY9" i="1"/>
  <c r="AY10" i="1"/>
  <c r="AY11" i="1"/>
  <c r="AY12" i="1"/>
  <c r="AY13" i="1"/>
  <c r="AY14" i="1"/>
  <c r="AY15" i="1"/>
  <c r="AX8" i="1"/>
  <c r="AX9" i="1"/>
  <c r="E578" i="2"/>
  <c r="D578" i="1"/>
  <c r="BT578" i="1"/>
  <c r="D578" i="2"/>
  <c r="D18" i="1"/>
  <c r="BT18" i="1"/>
  <c r="T578" i="2"/>
  <c r="D1823" i="1"/>
  <c r="E1823" i="2"/>
  <c r="D1823" i="2"/>
  <c r="BT792" i="1"/>
  <c r="E1307" i="2"/>
  <c r="D1308" i="1"/>
  <c r="E1308" i="2"/>
  <c r="D1308" i="2"/>
  <c r="D579" i="1"/>
  <c r="E579" i="2"/>
  <c r="D579" i="2"/>
  <c r="D236" i="1"/>
  <c r="E236" i="2"/>
  <c r="D236" i="2"/>
  <c r="E793" i="2"/>
  <c r="D793" i="1"/>
  <c r="D793" i="2"/>
  <c r="T17" i="2"/>
  <c r="AX10" i="1"/>
  <c r="AX11" i="1"/>
  <c r="E4" i="2"/>
  <c r="BP6" i="1"/>
  <c r="B5" i="1"/>
  <c r="C3" i="7"/>
  <c r="D3" i="7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H3" i="7"/>
  <c r="AI3" i="7"/>
  <c r="AJ3" i="7"/>
  <c r="AK3" i="7"/>
  <c r="AL3" i="7"/>
  <c r="AM3" i="7"/>
  <c r="AN3" i="7"/>
  <c r="AO3" i="7"/>
  <c r="AP3" i="7"/>
  <c r="AQ3" i="7"/>
  <c r="AR3" i="7"/>
  <c r="AS3" i="7"/>
  <c r="AT3" i="7"/>
  <c r="AV3" i="7"/>
  <c r="AW3" i="7"/>
  <c r="AX3" i="7"/>
  <c r="AY3" i="7"/>
  <c r="AZ3" i="7"/>
  <c r="BA3" i="7"/>
  <c r="BB3" i="7"/>
  <c r="BC3" i="7"/>
  <c r="BD3" i="7"/>
  <c r="BE3" i="7"/>
  <c r="BF3" i="7"/>
  <c r="BG3" i="7"/>
  <c r="BH3" i="7"/>
  <c r="BI3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Q4" i="7"/>
  <c r="AR4" i="7"/>
  <c r="AS4" i="7"/>
  <c r="AT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C5" i="7"/>
  <c r="D5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S5" i="7"/>
  <c r="AT5" i="7"/>
  <c r="AV5" i="7"/>
  <c r="AW5" i="7"/>
  <c r="AX5" i="7"/>
  <c r="AY5" i="7"/>
  <c r="AZ5" i="7"/>
  <c r="BA5" i="7"/>
  <c r="BB5" i="7"/>
  <c r="BC5" i="7"/>
  <c r="BD5" i="7"/>
  <c r="BE5" i="7"/>
  <c r="BF5" i="7"/>
  <c r="BG5" i="7"/>
  <c r="BH5" i="7"/>
  <c r="BI5" i="7"/>
  <c r="C6" i="7"/>
  <c r="D6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C7" i="7"/>
  <c r="D7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C8" i="7"/>
  <c r="D8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C9" i="7"/>
  <c r="D9" i="7"/>
  <c r="E9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M9" i="7"/>
  <c r="AN9" i="7"/>
  <c r="AO9" i="7"/>
  <c r="AP9" i="7"/>
  <c r="AQ9" i="7"/>
  <c r="AR9" i="7"/>
  <c r="AS9" i="7"/>
  <c r="AT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AI10" i="7"/>
  <c r="AJ10" i="7"/>
  <c r="AK10" i="7"/>
  <c r="AL10" i="7"/>
  <c r="AM10" i="7"/>
  <c r="AN10" i="7"/>
  <c r="AO10" i="7"/>
  <c r="AP10" i="7"/>
  <c r="AQ10" i="7"/>
  <c r="AR10" i="7"/>
  <c r="AS10" i="7"/>
  <c r="AT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C11" i="7"/>
  <c r="D11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AI11" i="7"/>
  <c r="AJ11" i="7"/>
  <c r="AK11" i="7"/>
  <c r="AL11" i="7"/>
  <c r="AM11" i="7"/>
  <c r="AN11" i="7"/>
  <c r="AO11" i="7"/>
  <c r="AP11" i="7"/>
  <c r="AQ11" i="7"/>
  <c r="AR11" i="7"/>
  <c r="AS11" i="7"/>
  <c r="AT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AI12" i="7"/>
  <c r="AJ12" i="7"/>
  <c r="AK12" i="7"/>
  <c r="AL12" i="7"/>
  <c r="AM12" i="7"/>
  <c r="AN12" i="7"/>
  <c r="AO12" i="7"/>
  <c r="AP12" i="7"/>
  <c r="AQ12" i="7"/>
  <c r="AR12" i="7"/>
  <c r="AS12" i="7"/>
  <c r="AT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Q13" i="7"/>
  <c r="AR13" i="7"/>
  <c r="AS13" i="7"/>
  <c r="AT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C14" i="7"/>
  <c r="D14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AL14" i="7"/>
  <c r="AM14" i="7"/>
  <c r="AN14" i="7"/>
  <c r="AO14" i="7"/>
  <c r="AP14" i="7"/>
  <c r="AQ14" i="7"/>
  <c r="AR14" i="7"/>
  <c r="AS14" i="7"/>
  <c r="AT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C15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C16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C19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C20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AF20" i="7"/>
  <c r="AG20" i="7"/>
  <c r="AH20" i="7"/>
  <c r="AI20" i="7"/>
  <c r="AJ20" i="7"/>
  <c r="AK20" i="7"/>
  <c r="AL20" i="7"/>
  <c r="AM20" i="7"/>
  <c r="AN20" i="7"/>
  <c r="AO20" i="7"/>
  <c r="AP20" i="7"/>
  <c r="AQ20" i="7"/>
  <c r="AR20" i="7"/>
  <c r="AS20" i="7"/>
  <c r="AT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AA21" i="7"/>
  <c r="AB21" i="7"/>
  <c r="AC21" i="7"/>
  <c r="AD21" i="7"/>
  <c r="AE21" i="7"/>
  <c r="AF21" i="7"/>
  <c r="AG21" i="7"/>
  <c r="AH21" i="7"/>
  <c r="AI21" i="7"/>
  <c r="AJ21" i="7"/>
  <c r="AK21" i="7"/>
  <c r="AL21" i="7"/>
  <c r="AM21" i="7"/>
  <c r="AN21" i="7"/>
  <c r="AO21" i="7"/>
  <c r="AP21" i="7"/>
  <c r="AQ21" i="7"/>
  <c r="AR21" i="7"/>
  <c r="AS21" i="7"/>
  <c r="AT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P22" i="7"/>
  <c r="AQ22" i="7"/>
  <c r="AR22" i="7"/>
  <c r="AS22" i="7"/>
  <c r="AT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AG23" i="7"/>
  <c r="AH23" i="7"/>
  <c r="AI23" i="7"/>
  <c r="AJ23" i="7"/>
  <c r="AK23" i="7"/>
  <c r="AL23" i="7"/>
  <c r="AM23" i="7"/>
  <c r="AN23" i="7"/>
  <c r="AO23" i="7"/>
  <c r="AP23" i="7"/>
  <c r="AQ23" i="7"/>
  <c r="AR23" i="7"/>
  <c r="AS23" i="7"/>
  <c r="AT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AC24" i="7"/>
  <c r="AD24" i="7"/>
  <c r="AE24" i="7"/>
  <c r="AF24" i="7"/>
  <c r="AG24" i="7"/>
  <c r="AH24" i="7"/>
  <c r="AI24" i="7"/>
  <c r="AJ24" i="7"/>
  <c r="AK24" i="7"/>
  <c r="AL24" i="7"/>
  <c r="AM24" i="7"/>
  <c r="AN24" i="7"/>
  <c r="AO24" i="7"/>
  <c r="AP24" i="7"/>
  <c r="AQ24" i="7"/>
  <c r="AR24" i="7"/>
  <c r="AS24" i="7"/>
  <c r="AT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C25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AP25" i="7"/>
  <c r="AQ25" i="7"/>
  <c r="AR25" i="7"/>
  <c r="AS25" i="7"/>
  <c r="AT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C26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AF26" i="7"/>
  <c r="AG26" i="7"/>
  <c r="AH26" i="7"/>
  <c r="AI26" i="7"/>
  <c r="AJ26" i="7"/>
  <c r="AK26" i="7"/>
  <c r="AL26" i="7"/>
  <c r="AM26" i="7"/>
  <c r="AN26" i="7"/>
  <c r="AO26" i="7"/>
  <c r="AP26" i="7"/>
  <c r="AQ26" i="7"/>
  <c r="AR26" i="7"/>
  <c r="AS26" i="7"/>
  <c r="AT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C27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AC27" i="7"/>
  <c r="AD27" i="7"/>
  <c r="AE27" i="7"/>
  <c r="AF27" i="7"/>
  <c r="AG27" i="7"/>
  <c r="AH27" i="7"/>
  <c r="AI27" i="7"/>
  <c r="AJ27" i="7"/>
  <c r="AK27" i="7"/>
  <c r="AL27" i="7"/>
  <c r="AM27" i="7"/>
  <c r="AN27" i="7"/>
  <c r="AO27" i="7"/>
  <c r="AP27" i="7"/>
  <c r="AQ27" i="7"/>
  <c r="AR27" i="7"/>
  <c r="AS27" i="7"/>
  <c r="AT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AC28" i="7"/>
  <c r="AD28" i="7"/>
  <c r="AE28" i="7"/>
  <c r="AF28" i="7"/>
  <c r="AG28" i="7"/>
  <c r="AH28" i="7"/>
  <c r="AI28" i="7"/>
  <c r="AJ28" i="7"/>
  <c r="AK28" i="7"/>
  <c r="AL28" i="7"/>
  <c r="AM28" i="7"/>
  <c r="AN28" i="7"/>
  <c r="AO28" i="7"/>
  <c r="AP28" i="7"/>
  <c r="AQ28" i="7"/>
  <c r="AR28" i="7"/>
  <c r="AS28" i="7"/>
  <c r="AT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AF29" i="7"/>
  <c r="AG29" i="7"/>
  <c r="AH29" i="7"/>
  <c r="AI29" i="7"/>
  <c r="AJ29" i="7"/>
  <c r="AK29" i="7"/>
  <c r="AL29" i="7"/>
  <c r="AM29" i="7"/>
  <c r="AN29" i="7"/>
  <c r="AO29" i="7"/>
  <c r="AP29" i="7"/>
  <c r="AQ29" i="7"/>
  <c r="AR29" i="7"/>
  <c r="AS29" i="7"/>
  <c r="AT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T30" i="7"/>
  <c r="U30" i="7"/>
  <c r="V30" i="7"/>
  <c r="W30" i="7"/>
  <c r="X30" i="7"/>
  <c r="Y30" i="7"/>
  <c r="Z30" i="7"/>
  <c r="AA30" i="7"/>
  <c r="AB30" i="7"/>
  <c r="AC30" i="7"/>
  <c r="AD30" i="7"/>
  <c r="AE30" i="7"/>
  <c r="AF30" i="7"/>
  <c r="AG30" i="7"/>
  <c r="AH30" i="7"/>
  <c r="AI30" i="7"/>
  <c r="AJ30" i="7"/>
  <c r="AK30" i="7"/>
  <c r="AL30" i="7"/>
  <c r="AM30" i="7"/>
  <c r="AN30" i="7"/>
  <c r="AO30" i="7"/>
  <c r="AP30" i="7"/>
  <c r="AQ30" i="7"/>
  <c r="AR30" i="7"/>
  <c r="AS30" i="7"/>
  <c r="AT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AC31" i="7"/>
  <c r="AD31" i="7"/>
  <c r="AE31" i="7"/>
  <c r="AF31" i="7"/>
  <c r="AG31" i="7"/>
  <c r="AH31" i="7"/>
  <c r="AI31" i="7"/>
  <c r="AJ31" i="7"/>
  <c r="AK31" i="7"/>
  <c r="AL31" i="7"/>
  <c r="AM31" i="7"/>
  <c r="AN31" i="7"/>
  <c r="AO31" i="7"/>
  <c r="AP31" i="7"/>
  <c r="AQ31" i="7"/>
  <c r="AR31" i="7"/>
  <c r="AS31" i="7"/>
  <c r="AT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AC32" i="7"/>
  <c r="AD32" i="7"/>
  <c r="AE32" i="7"/>
  <c r="AF32" i="7"/>
  <c r="AG32" i="7"/>
  <c r="AH32" i="7"/>
  <c r="AI32" i="7"/>
  <c r="AJ32" i="7"/>
  <c r="AK32" i="7"/>
  <c r="AL32" i="7"/>
  <c r="AM32" i="7"/>
  <c r="AN32" i="7"/>
  <c r="AO32" i="7"/>
  <c r="AP32" i="7"/>
  <c r="AQ32" i="7"/>
  <c r="AR32" i="7"/>
  <c r="AS32" i="7"/>
  <c r="AT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T34" i="7"/>
  <c r="U34" i="7"/>
  <c r="V34" i="7"/>
  <c r="W34" i="7"/>
  <c r="X34" i="7"/>
  <c r="Y34" i="7"/>
  <c r="Z34" i="7"/>
  <c r="AA34" i="7"/>
  <c r="AB34" i="7"/>
  <c r="AC34" i="7"/>
  <c r="AD34" i="7"/>
  <c r="AE34" i="7"/>
  <c r="AF34" i="7"/>
  <c r="AG34" i="7"/>
  <c r="AH34" i="7"/>
  <c r="AI34" i="7"/>
  <c r="AJ34" i="7"/>
  <c r="AK34" i="7"/>
  <c r="AL34" i="7"/>
  <c r="AM34" i="7"/>
  <c r="AN34" i="7"/>
  <c r="AO34" i="7"/>
  <c r="AP34" i="7"/>
  <c r="AQ34" i="7"/>
  <c r="AR34" i="7"/>
  <c r="AS34" i="7"/>
  <c r="AT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C36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Z36" i="7"/>
  <c r="AA36" i="7"/>
  <c r="AB36" i="7"/>
  <c r="AC36" i="7"/>
  <c r="AD36" i="7"/>
  <c r="AE36" i="7"/>
  <c r="AF36" i="7"/>
  <c r="AG36" i="7"/>
  <c r="AH36" i="7"/>
  <c r="AI36" i="7"/>
  <c r="AJ36" i="7"/>
  <c r="AK36" i="7"/>
  <c r="AL36" i="7"/>
  <c r="AM36" i="7"/>
  <c r="AN36" i="7"/>
  <c r="AO36" i="7"/>
  <c r="AP36" i="7"/>
  <c r="AQ36" i="7"/>
  <c r="AR36" i="7"/>
  <c r="AS36" i="7"/>
  <c r="AT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Y37" i="7"/>
  <c r="Z37" i="7"/>
  <c r="AA37" i="7"/>
  <c r="AB37" i="7"/>
  <c r="AC37" i="7"/>
  <c r="AD37" i="7"/>
  <c r="AE37" i="7"/>
  <c r="AF37" i="7"/>
  <c r="AG37" i="7"/>
  <c r="AH37" i="7"/>
  <c r="AI37" i="7"/>
  <c r="AJ37" i="7"/>
  <c r="AK37" i="7"/>
  <c r="AL37" i="7"/>
  <c r="AM37" i="7"/>
  <c r="AN37" i="7"/>
  <c r="AO37" i="7"/>
  <c r="AP37" i="7"/>
  <c r="AQ37" i="7"/>
  <c r="AR37" i="7"/>
  <c r="AS37" i="7"/>
  <c r="AT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AF38" i="7"/>
  <c r="AG38" i="7"/>
  <c r="AH38" i="7"/>
  <c r="AI38" i="7"/>
  <c r="AJ38" i="7"/>
  <c r="AK38" i="7"/>
  <c r="AL38" i="7"/>
  <c r="AM38" i="7"/>
  <c r="AN38" i="7"/>
  <c r="AO38" i="7"/>
  <c r="AP38" i="7"/>
  <c r="AQ38" i="7"/>
  <c r="AR38" i="7"/>
  <c r="AS38" i="7"/>
  <c r="AT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Y39" i="7"/>
  <c r="Z39" i="7"/>
  <c r="AA39" i="7"/>
  <c r="AB39" i="7"/>
  <c r="AC39" i="7"/>
  <c r="AD39" i="7"/>
  <c r="AE39" i="7"/>
  <c r="AF39" i="7"/>
  <c r="AG39" i="7"/>
  <c r="AH39" i="7"/>
  <c r="AI39" i="7"/>
  <c r="AJ39" i="7"/>
  <c r="AK39" i="7"/>
  <c r="AL39" i="7"/>
  <c r="AM39" i="7"/>
  <c r="AN39" i="7"/>
  <c r="AO39" i="7"/>
  <c r="AP39" i="7"/>
  <c r="AQ39" i="7"/>
  <c r="AR39" i="7"/>
  <c r="AS39" i="7"/>
  <c r="AT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Y40" i="7"/>
  <c r="Z40" i="7"/>
  <c r="AA40" i="7"/>
  <c r="AB40" i="7"/>
  <c r="AC40" i="7"/>
  <c r="AD40" i="7"/>
  <c r="AE40" i="7"/>
  <c r="AF40" i="7"/>
  <c r="AG40" i="7"/>
  <c r="AH40" i="7"/>
  <c r="AI40" i="7"/>
  <c r="AJ40" i="7"/>
  <c r="AK40" i="7"/>
  <c r="AL40" i="7"/>
  <c r="AM40" i="7"/>
  <c r="AN40" i="7"/>
  <c r="AO40" i="7"/>
  <c r="AP40" i="7"/>
  <c r="AQ40" i="7"/>
  <c r="AR40" i="7"/>
  <c r="AS40" i="7"/>
  <c r="AT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Y41" i="7"/>
  <c r="Z41" i="7"/>
  <c r="AA41" i="7"/>
  <c r="AB41" i="7"/>
  <c r="AC41" i="7"/>
  <c r="AD41" i="7"/>
  <c r="AE41" i="7"/>
  <c r="AF41" i="7"/>
  <c r="AG41" i="7"/>
  <c r="AH41" i="7"/>
  <c r="AI41" i="7"/>
  <c r="AJ41" i="7"/>
  <c r="AK41" i="7"/>
  <c r="AL41" i="7"/>
  <c r="AM41" i="7"/>
  <c r="AN41" i="7"/>
  <c r="AO41" i="7"/>
  <c r="AP41" i="7"/>
  <c r="AQ41" i="7"/>
  <c r="AR41" i="7"/>
  <c r="AS41" i="7"/>
  <c r="AT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Y43" i="7"/>
  <c r="Z43" i="7"/>
  <c r="AA43" i="7"/>
  <c r="AB43" i="7"/>
  <c r="AC43" i="7"/>
  <c r="AD43" i="7"/>
  <c r="AE43" i="7"/>
  <c r="AF43" i="7"/>
  <c r="AG43" i="7"/>
  <c r="AH43" i="7"/>
  <c r="AI43" i="7"/>
  <c r="AJ43" i="7"/>
  <c r="AK43" i="7"/>
  <c r="AL43" i="7"/>
  <c r="AM43" i="7"/>
  <c r="AN43" i="7"/>
  <c r="AO43" i="7"/>
  <c r="AP43" i="7"/>
  <c r="AQ43" i="7"/>
  <c r="AR43" i="7"/>
  <c r="AS43" i="7"/>
  <c r="AT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C44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Y44" i="7"/>
  <c r="Z44" i="7"/>
  <c r="AA44" i="7"/>
  <c r="AB44" i="7"/>
  <c r="AC44" i="7"/>
  <c r="AD44" i="7"/>
  <c r="AE44" i="7"/>
  <c r="AF44" i="7"/>
  <c r="AG44" i="7"/>
  <c r="AH44" i="7"/>
  <c r="AI44" i="7"/>
  <c r="AJ44" i="7"/>
  <c r="AK44" i="7"/>
  <c r="AL44" i="7"/>
  <c r="AM44" i="7"/>
  <c r="AN44" i="7"/>
  <c r="AO44" i="7"/>
  <c r="AP44" i="7"/>
  <c r="AQ44" i="7"/>
  <c r="AR44" i="7"/>
  <c r="AS44" i="7"/>
  <c r="AT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C45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C46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Y46" i="7"/>
  <c r="Z46" i="7"/>
  <c r="AA46" i="7"/>
  <c r="AB46" i="7"/>
  <c r="AC46" i="7"/>
  <c r="AD46" i="7"/>
  <c r="AE46" i="7"/>
  <c r="AF46" i="7"/>
  <c r="AG46" i="7"/>
  <c r="AH46" i="7"/>
  <c r="AI46" i="7"/>
  <c r="AJ46" i="7"/>
  <c r="AK46" i="7"/>
  <c r="AL46" i="7"/>
  <c r="AM46" i="7"/>
  <c r="AN46" i="7"/>
  <c r="AO46" i="7"/>
  <c r="AP46" i="7"/>
  <c r="AQ46" i="7"/>
  <c r="AR46" i="7"/>
  <c r="AS46" i="7"/>
  <c r="AT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C47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Y47" i="7"/>
  <c r="Z47" i="7"/>
  <c r="AA47" i="7"/>
  <c r="AB47" i="7"/>
  <c r="AC47" i="7"/>
  <c r="AD47" i="7"/>
  <c r="AE47" i="7"/>
  <c r="AF47" i="7"/>
  <c r="AG47" i="7"/>
  <c r="AH47" i="7"/>
  <c r="AI47" i="7"/>
  <c r="AJ47" i="7"/>
  <c r="AK47" i="7"/>
  <c r="AL47" i="7"/>
  <c r="AM47" i="7"/>
  <c r="AN47" i="7"/>
  <c r="AO47" i="7"/>
  <c r="AP47" i="7"/>
  <c r="AQ47" i="7"/>
  <c r="AR47" i="7"/>
  <c r="AS47" i="7"/>
  <c r="AT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C48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C49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V49" i="7"/>
  <c r="W49" i="7"/>
  <c r="X49" i="7"/>
  <c r="Y49" i="7"/>
  <c r="Z49" i="7"/>
  <c r="AA49" i="7"/>
  <c r="AB49" i="7"/>
  <c r="AC49" i="7"/>
  <c r="AD49" i="7"/>
  <c r="AE49" i="7"/>
  <c r="AF49" i="7"/>
  <c r="AG49" i="7"/>
  <c r="AH49" i="7"/>
  <c r="AI49" i="7"/>
  <c r="AJ49" i="7"/>
  <c r="AK49" i="7"/>
  <c r="AL49" i="7"/>
  <c r="AM49" i="7"/>
  <c r="AN49" i="7"/>
  <c r="AO49" i="7"/>
  <c r="AP49" i="7"/>
  <c r="AQ49" i="7"/>
  <c r="AR49" i="7"/>
  <c r="AS49" i="7"/>
  <c r="AT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C50" i="7"/>
  <c r="D50" i="7"/>
  <c r="E50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T50" i="7"/>
  <c r="U50" i="7"/>
  <c r="V50" i="7"/>
  <c r="W50" i="7"/>
  <c r="X50" i="7"/>
  <c r="Y50" i="7"/>
  <c r="Z50" i="7"/>
  <c r="AA50" i="7"/>
  <c r="AB50" i="7"/>
  <c r="AC50" i="7"/>
  <c r="AD50" i="7"/>
  <c r="AE50" i="7"/>
  <c r="AF50" i="7"/>
  <c r="AG50" i="7"/>
  <c r="AH50" i="7"/>
  <c r="AI50" i="7"/>
  <c r="AJ50" i="7"/>
  <c r="AK50" i="7"/>
  <c r="AL50" i="7"/>
  <c r="AM50" i="7"/>
  <c r="AN50" i="7"/>
  <c r="AO50" i="7"/>
  <c r="AP50" i="7"/>
  <c r="AQ50" i="7"/>
  <c r="AR50" i="7"/>
  <c r="AS50" i="7"/>
  <c r="AT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T51" i="7"/>
  <c r="U51" i="7"/>
  <c r="V51" i="7"/>
  <c r="W51" i="7"/>
  <c r="X51" i="7"/>
  <c r="Y51" i="7"/>
  <c r="Z51" i="7"/>
  <c r="AA51" i="7"/>
  <c r="AB51" i="7"/>
  <c r="AC51" i="7"/>
  <c r="AD51" i="7"/>
  <c r="AE51" i="7"/>
  <c r="AF51" i="7"/>
  <c r="AG51" i="7"/>
  <c r="AH51" i="7"/>
  <c r="AI51" i="7"/>
  <c r="AJ51" i="7"/>
  <c r="AK51" i="7"/>
  <c r="AL51" i="7"/>
  <c r="AM51" i="7"/>
  <c r="AN51" i="7"/>
  <c r="AO51" i="7"/>
  <c r="AP51" i="7"/>
  <c r="AQ51" i="7"/>
  <c r="AR51" i="7"/>
  <c r="AS51" i="7"/>
  <c r="AT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C52" i="7"/>
  <c r="D52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T52" i="7"/>
  <c r="U52" i="7"/>
  <c r="V52" i="7"/>
  <c r="W52" i="7"/>
  <c r="X52" i="7"/>
  <c r="Y52" i="7"/>
  <c r="Z52" i="7"/>
  <c r="AA52" i="7"/>
  <c r="AB52" i="7"/>
  <c r="AC52" i="7"/>
  <c r="AD52" i="7"/>
  <c r="AE52" i="7"/>
  <c r="AF52" i="7"/>
  <c r="AG52" i="7"/>
  <c r="AH52" i="7"/>
  <c r="AI52" i="7"/>
  <c r="AJ52" i="7"/>
  <c r="AK52" i="7"/>
  <c r="AL52" i="7"/>
  <c r="AM52" i="7"/>
  <c r="AN52" i="7"/>
  <c r="AO52" i="7"/>
  <c r="AP52" i="7"/>
  <c r="AQ52" i="7"/>
  <c r="AR52" i="7"/>
  <c r="AS52" i="7"/>
  <c r="AT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T53" i="7"/>
  <c r="U53" i="7"/>
  <c r="V53" i="7"/>
  <c r="W53" i="7"/>
  <c r="X53" i="7"/>
  <c r="Y53" i="7"/>
  <c r="Z53" i="7"/>
  <c r="AA53" i="7"/>
  <c r="AB53" i="7"/>
  <c r="AC53" i="7"/>
  <c r="AD53" i="7"/>
  <c r="AE53" i="7"/>
  <c r="AF53" i="7"/>
  <c r="AG53" i="7"/>
  <c r="AH53" i="7"/>
  <c r="AI53" i="7"/>
  <c r="AJ53" i="7"/>
  <c r="AK53" i="7"/>
  <c r="AL53" i="7"/>
  <c r="AM53" i="7"/>
  <c r="AN53" i="7"/>
  <c r="AO53" i="7"/>
  <c r="AP53" i="7"/>
  <c r="AQ53" i="7"/>
  <c r="AR53" i="7"/>
  <c r="AS53" i="7"/>
  <c r="AT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T54" i="7"/>
  <c r="U54" i="7"/>
  <c r="V54" i="7"/>
  <c r="W54" i="7"/>
  <c r="X54" i="7"/>
  <c r="Y54" i="7"/>
  <c r="Z54" i="7"/>
  <c r="AA54" i="7"/>
  <c r="AB54" i="7"/>
  <c r="AC54" i="7"/>
  <c r="AD54" i="7"/>
  <c r="AE54" i="7"/>
  <c r="AF54" i="7"/>
  <c r="AG54" i="7"/>
  <c r="AH54" i="7"/>
  <c r="AI54" i="7"/>
  <c r="AJ54" i="7"/>
  <c r="AK54" i="7"/>
  <c r="AL54" i="7"/>
  <c r="AM54" i="7"/>
  <c r="AN54" i="7"/>
  <c r="AO54" i="7"/>
  <c r="AP54" i="7"/>
  <c r="AQ54" i="7"/>
  <c r="AR54" i="7"/>
  <c r="AS54" i="7"/>
  <c r="AT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T56" i="7"/>
  <c r="U56" i="7"/>
  <c r="V56" i="7"/>
  <c r="W56" i="7"/>
  <c r="X56" i="7"/>
  <c r="Y56" i="7"/>
  <c r="Z56" i="7"/>
  <c r="AA56" i="7"/>
  <c r="AB56" i="7"/>
  <c r="AC56" i="7"/>
  <c r="AD56" i="7"/>
  <c r="AE56" i="7"/>
  <c r="AF56" i="7"/>
  <c r="AG56" i="7"/>
  <c r="AH56" i="7"/>
  <c r="AI56" i="7"/>
  <c r="AJ56" i="7"/>
  <c r="AK56" i="7"/>
  <c r="AL56" i="7"/>
  <c r="AM56" i="7"/>
  <c r="AN56" i="7"/>
  <c r="AO56" i="7"/>
  <c r="AP56" i="7"/>
  <c r="AQ56" i="7"/>
  <c r="AR56" i="7"/>
  <c r="AS56" i="7"/>
  <c r="AT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T57" i="7"/>
  <c r="U57" i="7"/>
  <c r="V57" i="7"/>
  <c r="W57" i="7"/>
  <c r="X57" i="7"/>
  <c r="Y57" i="7"/>
  <c r="Z57" i="7"/>
  <c r="AA57" i="7"/>
  <c r="AB57" i="7"/>
  <c r="AC57" i="7"/>
  <c r="AD57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AQ57" i="7"/>
  <c r="AR57" i="7"/>
  <c r="AS57" i="7"/>
  <c r="AT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T58" i="7"/>
  <c r="U58" i="7"/>
  <c r="V58" i="7"/>
  <c r="W58" i="7"/>
  <c r="X58" i="7"/>
  <c r="Y58" i="7"/>
  <c r="Z58" i="7"/>
  <c r="AA58" i="7"/>
  <c r="AB58" i="7"/>
  <c r="AC58" i="7"/>
  <c r="AD58" i="7"/>
  <c r="AE58" i="7"/>
  <c r="AF58" i="7"/>
  <c r="AG58" i="7"/>
  <c r="AH58" i="7"/>
  <c r="AI58" i="7"/>
  <c r="AJ58" i="7"/>
  <c r="AK58" i="7"/>
  <c r="AL58" i="7"/>
  <c r="AM58" i="7"/>
  <c r="AN58" i="7"/>
  <c r="AO58" i="7"/>
  <c r="AP58" i="7"/>
  <c r="AQ58" i="7"/>
  <c r="AR58" i="7"/>
  <c r="AS58" i="7"/>
  <c r="AT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T59" i="7"/>
  <c r="U59" i="7"/>
  <c r="V59" i="7"/>
  <c r="W59" i="7"/>
  <c r="X59" i="7"/>
  <c r="Y59" i="7"/>
  <c r="Z59" i="7"/>
  <c r="AA59" i="7"/>
  <c r="AB59" i="7"/>
  <c r="AC59" i="7"/>
  <c r="AD59" i="7"/>
  <c r="AE59" i="7"/>
  <c r="AF59" i="7"/>
  <c r="AG59" i="7"/>
  <c r="AH59" i="7"/>
  <c r="AI59" i="7"/>
  <c r="AJ59" i="7"/>
  <c r="AK59" i="7"/>
  <c r="AL59" i="7"/>
  <c r="AM59" i="7"/>
  <c r="AN59" i="7"/>
  <c r="AO59" i="7"/>
  <c r="AP59" i="7"/>
  <c r="AQ59" i="7"/>
  <c r="AR59" i="7"/>
  <c r="AS59" i="7"/>
  <c r="AT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T60" i="7"/>
  <c r="U60" i="7"/>
  <c r="V60" i="7"/>
  <c r="W60" i="7"/>
  <c r="X60" i="7"/>
  <c r="Y60" i="7"/>
  <c r="Z60" i="7"/>
  <c r="AA60" i="7"/>
  <c r="AB60" i="7"/>
  <c r="AC60" i="7"/>
  <c r="AD60" i="7"/>
  <c r="AE60" i="7"/>
  <c r="AF60" i="7"/>
  <c r="AG60" i="7"/>
  <c r="AH60" i="7"/>
  <c r="AI60" i="7"/>
  <c r="AJ60" i="7"/>
  <c r="AK60" i="7"/>
  <c r="AL60" i="7"/>
  <c r="AM60" i="7"/>
  <c r="AN60" i="7"/>
  <c r="AO60" i="7"/>
  <c r="AP60" i="7"/>
  <c r="AQ60" i="7"/>
  <c r="AR60" i="7"/>
  <c r="AS60" i="7"/>
  <c r="AT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T61" i="7"/>
  <c r="U61" i="7"/>
  <c r="V61" i="7"/>
  <c r="W61" i="7"/>
  <c r="X61" i="7"/>
  <c r="Y61" i="7"/>
  <c r="Z61" i="7"/>
  <c r="AA61" i="7"/>
  <c r="AB61" i="7"/>
  <c r="AC61" i="7"/>
  <c r="AD61" i="7"/>
  <c r="AE61" i="7"/>
  <c r="AF61" i="7"/>
  <c r="AG61" i="7"/>
  <c r="AH61" i="7"/>
  <c r="AI61" i="7"/>
  <c r="AJ61" i="7"/>
  <c r="AK61" i="7"/>
  <c r="AL61" i="7"/>
  <c r="AM61" i="7"/>
  <c r="AN61" i="7"/>
  <c r="AO61" i="7"/>
  <c r="AP61" i="7"/>
  <c r="AQ61" i="7"/>
  <c r="AR61" i="7"/>
  <c r="AS61" i="7"/>
  <c r="AT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T62" i="7"/>
  <c r="U62" i="7"/>
  <c r="V62" i="7"/>
  <c r="W62" i="7"/>
  <c r="X62" i="7"/>
  <c r="Y62" i="7"/>
  <c r="Z62" i="7"/>
  <c r="AA62" i="7"/>
  <c r="AB62" i="7"/>
  <c r="AC62" i="7"/>
  <c r="AD62" i="7"/>
  <c r="AE62" i="7"/>
  <c r="AF62" i="7"/>
  <c r="AG62" i="7"/>
  <c r="AH62" i="7"/>
  <c r="AI62" i="7"/>
  <c r="AJ62" i="7"/>
  <c r="AK62" i="7"/>
  <c r="AL62" i="7"/>
  <c r="AM62" i="7"/>
  <c r="AN62" i="7"/>
  <c r="AO62" i="7"/>
  <c r="AP62" i="7"/>
  <c r="AQ62" i="7"/>
  <c r="AR62" i="7"/>
  <c r="AS62" i="7"/>
  <c r="AT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T63" i="7"/>
  <c r="U63" i="7"/>
  <c r="V63" i="7"/>
  <c r="W63" i="7"/>
  <c r="X63" i="7"/>
  <c r="Y63" i="7"/>
  <c r="Z63" i="7"/>
  <c r="AA63" i="7"/>
  <c r="AB63" i="7"/>
  <c r="AC63" i="7"/>
  <c r="AD63" i="7"/>
  <c r="AE63" i="7"/>
  <c r="AF63" i="7"/>
  <c r="AG63" i="7"/>
  <c r="AH63" i="7"/>
  <c r="AI63" i="7"/>
  <c r="AJ63" i="7"/>
  <c r="AK63" i="7"/>
  <c r="AL63" i="7"/>
  <c r="AM63" i="7"/>
  <c r="AN63" i="7"/>
  <c r="AO63" i="7"/>
  <c r="AP63" i="7"/>
  <c r="AQ63" i="7"/>
  <c r="AR63" i="7"/>
  <c r="AS63" i="7"/>
  <c r="AT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AA64" i="7"/>
  <c r="AB64" i="7"/>
  <c r="AC64" i="7"/>
  <c r="AD64" i="7"/>
  <c r="AE64" i="7"/>
  <c r="AF64" i="7"/>
  <c r="AG64" i="7"/>
  <c r="AH64" i="7"/>
  <c r="AI64" i="7"/>
  <c r="AJ64" i="7"/>
  <c r="AK64" i="7"/>
  <c r="AL64" i="7"/>
  <c r="AM64" i="7"/>
  <c r="AN64" i="7"/>
  <c r="AO64" i="7"/>
  <c r="AP64" i="7"/>
  <c r="AQ64" i="7"/>
  <c r="AR64" i="7"/>
  <c r="AS64" i="7"/>
  <c r="AT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T65" i="7"/>
  <c r="U65" i="7"/>
  <c r="V65" i="7"/>
  <c r="W65" i="7"/>
  <c r="X65" i="7"/>
  <c r="Y65" i="7"/>
  <c r="Z65" i="7"/>
  <c r="AA65" i="7"/>
  <c r="AB65" i="7"/>
  <c r="AC65" i="7"/>
  <c r="AD65" i="7"/>
  <c r="AE65" i="7"/>
  <c r="AF65" i="7"/>
  <c r="AG65" i="7"/>
  <c r="AH65" i="7"/>
  <c r="AI65" i="7"/>
  <c r="AJ65" i="7"/>
  <c r="AK65" i="7"/>
  <c r="AL65" i="7"/>
  <c r="AM65" i="7"/>
  <c r="AN65" i="7"/>
  <c r="AO65" i="7"/>
  <c r="AP65" i="7"/>
  <c r="AQ65" i="7"/>
  <c r="AR65" i="7"/>
  <c r="AS65" i="7"/>
  <c r="AT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T66" i="7"/>
  <c r="U66" i="7"/>
  <c r="V66" i="7"/>
  <c r="W66" i="7"/>
  <c r="X66" i="7"/>
  <c r="Y66" i="7"/>
  <c r="Z66" i="7"/>
  <c r="AA66" i="7"/>
  <c r="AB66" i="7"/>
  <c r="AC66" i="7"/>
  <c r="AD66" i="7"/>
  <c r="AE66" i="7"/>
  <c r="AF66" i="7"/>
  <c r="AG66" i="7"/>
  <c r="AH66" i="7"/>
  <c r="AI66" i="7"/>
  <c r="AJ66" i="7"/>
  <c r="AK66" i="7"/>
  <c r="AL66" i="7"/>
  <c r="AM66" i="7"/>
  <c r="AN66" i="7"/>
  <c r="AO66" i="7"/>
  <c r="AP66" i="7"/>
  <c r="AQ66" i="7"/>
  <c r="AR66" i="7"/>
  <c r="AS66" i="7"/>
  <c r="AT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V67" i="7"/>
  <c r="W67" i="7"/>
  <c r="X67" i="7"/>
  <c r="Y67" i="7"/>
  <c r="Z67" i="7"/>
  <c r="AA67" i="7"/>
  <c r="AB67" i="7"/>
  <c r="AC67" i="7"/>
  <c r="AD67" i="7"/>
  <c r="AE67" i="7"/>
  <c r="AF67" i="7"/>
  <c r="AG67" i="7"/>
  <c r="AH67" i="7"/>
  <c r="AI67" i="7"/>
  <c r="AJ67" i="7"/>
  <c r="AK67" i="7"/>
  <c r="AL67" i="7"/>
  <c r="AM67" i="7"/>
  <c r="AN67" i="7"/>
  <c r="AO67" i="7"/>
  <c r="AP67" i="7"/>
  <c r="AQ67" i="7"/>
  <c r="AR67" i="7"/>
  <c r="AS67" i="7"/>
  <c r="AT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U68" i="7"/>
  <c r="V68" i="7"/>
  <c r="W68" i="7"/>
  <c r="X68" i="7"/>
  <c r="Y68" i="7"/>
  <c r="Z68" i="7"/>
  <c r="AA68" i="7"/>
  <c r="AB68" i="7"/>
  <c r="AC68" i="7"/>
  <c r="AD68" i="7"/>
  <c r="AE68" i="7"/>
  <c r="AF68" i="7"/>
  <c r="AG68" i="7"/>
  <c r="AH68" i="7"/>
  <c r="AI68" i="7"/>
  <c r="AJ68" i="7"/>
  <c r="AK68" i="7"/>
  <c r="AL68" i="7"/>
  <c r="AM68" i="7"/>
  <c r="AN68" i="7"/>
  <c r="AO68" i="7"/>
  <c r="AP68" i="7"/>
  <c r="AQ68" i="7"/>
  <c r="AR68" i="7"/>
  <c r="AS68" i="7"/>
  <c r="AT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T69" i="7"/>
  <c r="U69" i="7"/>
  <c r="V69" i="7"/>
  <c r="W69" i="7"/>
  <c r="X69" i="7"/>
  <c r="Y69" i="7"/>
  <c r="Z69" i="7"/>
  <c r="AA69" i="7"/>
  <c r="AB69" i="7"/>
  <c r="AC69" i="7"/>
  <c r="AD69" i="7"/>
  <c r="AE69" i="7"/>
  <c r="AF69" i="7"/>
  <c r="AG69" i="7"/>
  <c r="AH69" i="7"/>
  <c r="AI69" i="7"/>
  <c r="AJ69" i="7"/>
  <c r="AK69" i="7"/>
  <c r="AL69" i="7"/>
  <c r="AM69" i="7"/>
  <c r="AN69" i="7"/>
  <c r="AO69" i="7"/>
  <c r="AP69" i="7"/>
  <c r="AQ69" i="7"/>
  <c r="AR69" i="7"/>
  <c r="AS69" i="7"/>
  <c r="AT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U70" i="7"/>
  <c r="V70" i="7"/>
  <c r="W70" i="7"/>
  <c r="X70" i="7"/>
  <c r="Y70" i="7"/>
  <c r="Z70" i="7"/>
  <c r="AA70" i="7"/>
  <c r="AB70" i="7"/>
  <c r="AC70" i="7"/>
  <c r="AD70" i="7"/>
  <c r="AE70" i="7"/>
  <c r="AF70" i="7"/>
  <c r="AG70" i="7"/>
  <c r="AH70" i="7"/>
  <c r="AI70" i="7"/>
  <c r="AJ70" i="7"/>
  <c r="AK70" i="7"/>
  <c r="AL70" i="7"/>
  <c r="AM70" i="7"/>
  <c r="AN70" i="7"/>
  <c r="AO70" i="7"/>
  <c r="AP70" i="7"/>
  <c r="AQ70" i="7"/>
  <c r="AR70" i="7"/>
  <c r="AS70" i="7"/>
  <c r="AT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U71" i="7"/>
  <c r="V71" i="7"/>
  <c r="W71" i="7"/>
  <c r="X71" i="7"/>
  <c r="Y71" i="7"/>
  <c r="Z71" i="7"/>
  <c r="AA71" i="7"/>
  <c r="AB71" i="7"/>
  <c r="AC71" i="7"/>
  <c r="AD71" i="7"/>
  <c r="AE71" i="7"/>
  <c r="AF71" i="7"/>
  <c r="AG71" i="7"/>
  <c r="AH71" i="7"/>
  <c r="AI71" i="7"/>
  <c r="AJ71" i="7"/>
  <c r="AK71" i="7"/>
  <c r="AL71" i="7"/>
  <c r="AM71" i="7"/>
  <c r="AN71" i="7"/>
  <c r="AO71" i="7"/>
  <c r="AP71" i="7"/>
  <c r="AQ71" i="7"/>
  <c r="AR71" i="7"/>
  <c r="AS71" i="7"/>
  <c r="AT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C72" i="7"/>
  <c r="D72" i="7"/>
  <c r="E72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T72" i="7"/>
  <c r="U72" i="7"/>
  <c r="V72" i="7"/>
  <c r="W72" i="7"/>
  <c r="X72" i="7"/>
  <c r="Y72" i="7"/>
  <c r="Z72" i="7"/>
  <c r="AA72" i="7"/>
  <c r="AB72" i="7"/>
  <c r="AC72" i="7"/>
  <c r="AD72" i="7"/>
  <c r="AE72" i="7"/>
  <c r="AF72" i="7"/>
  <c r="AG72" i="7"/>
  <c r="AH72" i="7"/>
  <c r="AI72" i="7"/>
  <c r="AJ72" i="7"/>
  <c r="AK72" i="7"/>
  <c r="AL72" i="7"/>
  <c r="AM72" i="7"/>
  <c r="AN72" i="7"/>
  <c r="AO72" i="7"/>
  <c r="AP72" i="7"/>
  <c r="AQ72" i="7"/>
  <c r="AR72" i="7"/>
  <c r="AS72" i="7"/>
  <c r="AT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U73" i="7"/>
  <c r="V73" i="7"/>
  <c r="W73" i="7"/>
  <c r="X73" i="7"/>
  <c r="Y73" i="7"/>
  <c r="Z73" i="7"/>
  <c r="AA73" i="7"/>
  <c r="AB73" i="7"/>
  <c r="AC73" i="7"/>
  <c r="AD73" i="7"/>
  <c r="AE73" i="7"/>
  <c r="AF73" i="7"/>
  <c r="AG73" i="7"/>
  <c r="AH73" i="7"/>
  <c r="AI73" i="7"/>
  <c r="AJ73" i="7"/>
  <c r="AK73" i="7"/>
  <c r="AL73" i="7"/>
  <c r="AM73" i="7"/>
  <c r="AN73" i="7"/>
  <c r="AO73" i="7"/>
  <c r="AP73" i="7"/>
  <c r="AQ73" i="7"/>
  <c r="AR73" i="7"/>
  <c r="AS73" i="7"/>
  <c r="AT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T74" i="7"/>
  <c r="U74" i="7"/>
  <c r="V74" i="7"/>
  <c r="W74" i="7"/>
  <c r="X74" i="7"/>
  <c r="Y74" i="7"/>
  <c r="Z74" i="7"/>
  <c r="AA74" i="7"/>
  <c r="AB74" i="7"/>
  <c r="AC74" i="7"/>
  <c r="AD74" i="7"/>
  <c r="AE74" i="7"/>
  <c r="AF74" i="7"/>
  <c r="AG74" i="7"/>
  <c r="AH74" i="7"/>
  <c r="AI74" i="7"/>
  <c r="AJ74" i="7"/>
  <c r="AK74" i="7"/>
  <c r="AL74" i="7"/>
  <c r="AM74" i="7"/>
  <c r="AN74" i="7"/>
  <c r="AO74" i="7"/>
  <c r="AP74" i="7"/>
  <c r="AQ74" i="7"/>
  <c r="AR74" i="7"/>
  <c r="AS74" i="7"/>
  <c r="AT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T75" i="7"/>
  <c r="U75" i="7"/>
  <c r="V75" i="7"/>
  <c r="W75" i="7"/>
  <c r="X75" i="7"/>
  <c r="Y75" i="7"/>
  <c r="Z75" i="7"/>
  <c r="AA75" i="7"/>
  <c r="AB75" i="7"/>
  <c r="AC75" i="7"/>
  <c r="AD75" i="7"/>
  <c r="AE75" i="7"/>
  <c r="AF75" i="7"/>
  <c r="AG75" i="7"/>
  <c r="AH75" i="7"/>
  <c r="AI75" i="7"/>
  <c r="AJ75" i="7"/>
  <c r="AK75" i="7"/>
  <c r="AL75" i="7"/>
  <c r="AM75" i="7"/>
  <c r="AN75" i="7"/>
  <c r="AO75" i="7"/>
  <c r="AP75" i="7"/>
  <c r="AQ75" i="7"/>
  <c r="AR75" i="7"/>
  <c r="AS75" i="7"/>
  <c r="AT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T76" i="7"/>
  <c r="U76" i="7"/>
  <c r="V76" i="7"/>
  <c r="W76" i="7"/>
  <c r="X76" i="7"/>
  <c r="Y76" i="7"/>
  <c r="Z76" i="7"/>
  <c r="AA76" i="7"/>
  <c r="AB76" i="7"/>
  <c r="AC76" i="7"/>
  <c r="AD76" i="7"/>
  <c r="AE76" i="7"/>
  <c r="AF76" i="7"/>
  <c r="AG76" i="7"/>
  <c r="AH76" i="7"/>
  <c r="AI76" i="7"/>
  <c r="AJ76" i="7"/>
  <c r="AK76" i="7"/>
  <c r="AL76" i="7"/>
  <c r="AM76" i="7"/>
  <c r="AN76" i="7"/>
  <c r="AO76" i="7"/>
  <c r="AP76" i="7"/>
  <c r="AQ76" i="7"/>
  <c r="AR76" i="7"/>
  <c r="AS76" i="7"/>
  <c r="AT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T77" i="7"/>
  <c r="U77" i="7"/>
  <c r="V77" i="7"/>
  <c r="W77" i="7"/>
  <c r="X77" i="7"/>
  <c r="Y77" i="7"/>
  <c r="Z77" i="7"/>
  <c r="AA77" i="7"/>
  <c r="AB77" i="7"/>
  <c r="AC77" i="7"/>
  <c r="AD77" i="7"/>
  <c r="AE77" i="7"/>
  <c r="AF77" i="7"/>
  <c r="AG77" i="7"/>
  <c r="AH77" i="7"/>
  <c r="AI77" i="7"/>
  <c r="AJ77" i="7"/>
  <c r="AK77" i="7"/>
  <c r="AL77" i="7"/>
  <c r="AM77" i="7"/>
  <c r="AN77" i="7"/>
  <c r="AO77" i="7"/>
  <c r="AP77" i="7"/>
  <c r="AQ77" i="7"/>
  <c r="AR77" i="7"/>
  <c r="AS77" i="7"/>
  <c r="AT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T78" i="7"/>
  <c r="U78" i="7"/>
  <c r="V78" i="7"/>
  <c r="W78" i="7"/>
  <c r="X78" i="7"/>
  <c r="Y78" i="7"/>
  <c r="Z78" i="7"/>
  <c r="AA78" i="7"/>
  <c r="AB78" i="7"/>
  <c r="AC78" i="7"/>
  <c r="AD78" i="7"/>
  <c r="AE78" i="7"/>
  <c r="AF78" i="7"/>
  <c r="AG78" i="7"/>
  <c r="AH78" i="7"/>
  <c r="AI78" i="7"/>
  <c r="AJ78" i="7"/>
  <c r="AK78" i="7"/>
  <c r="AL78" i="7"/>
  <c r="AM78" i="7"/>
  <c r="AN78" i="7"/>
  <c r="AO78" i="7"/>
  <c r="AP78" i="7"/>
  <c r="AQ78" i="7"/>
  <c r="AR78" i="7"/>
  <c r="AS78" i="7"/>
  <c r="AT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T79" i="7"/>
  <c r="U79" i="7"/>
  <c r="V79" i="7"/>
  <c r="W79" i="7"/>
  <c r="X79" i="7"/>
  <c r="Y79" i="7"/>
  <c r="Z79" i="7"/>
  <c r="AA79" i="7"/>
  <c r="AB79" i="7"/>
  <c r="AC79" i="7"/>
  <c r="AD79" i="7"/>
  <c r="AE79" i="7"/>
  <c r="AF79" i="7"/>
  <c r="AG79" i="7"/>
  <c r="AH79" i="7"/>
  <c r="AI79" i="7"/>
  <c r="AJ79" i="7"/>
  <c r="AK79" i="7"/>
  <c r="AL79" i="7"/>
  <c r="AM79" i="7"/>
  <c r="AN79" i="7"/>
  <c r="AO79" i="7"/>
  <c r="AP79" i="7"/>
  <c r="AQ79" i="7"/>
  <c r="AR79" i="7"/>
  <c r="AS79" i="7"/>
  <c r="AT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C80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U80" i="7"/>
  <c r="V80" i="7"/>
  <c r="W80" i="7"/>
  <c r="X80" i="7"/>
  <c r="Y80" i="7"/>
  <c r="Z80" i="7"/>
  <c r="AA80" i="7"/>
  <c r="AB80" i="7"/>
  <c r="AC80" i="7"/>
  <c r="AD80" i="7"/>
  <c r="AE80" i="7"/>
  <c r="AF80" i="7"/>
  <c r="AG80" i="7"/>
  <c r="AH80" i="7"/>
  <c r="AI80" i="7"/>
  <c r="AJ80" i="7"/>
  <c r="AK80" i="7"/>
  <c r="AL80" i="7"/>
  <c r="AM80" i="7"/>
  <c r="AN80" i="7"/>
  <c r="AO80" i="7"/>
  <c r="AP80" i="7"/>
  <c r="AQ80" i="7"/>
  <c r="AR80" i="7"/>
  <c r="AS80" i="7"/>
  <c r="AT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U81" i="7"/>
  <c r="V81" i="7"/>
  <c r="W81" i="7"/>
  <c r="X81" i="7"/>
  <c r="Y81" i="7"/>
  <c r="Z81" i="7"/>
  <c r="AA81" i="7"/>
  <c r="AB81" i="7"/>
  <c r="AC81" i="7"/>
  <c r="AD81" i="7"/>
  <c r="AE81" i="7"/>
  <c r="AF81" i="7"/>
  <c r="AG81" i="7"/>
  <c r="AH81" i="7"/>
  <c r="AI81" i="7"/>
  <c r="AJ81" i="7"/>
  <c r="AK81" i="7"/>
  <c r="AL81" i="7"/>
  <c r="AM81" i="7"/>
  <c r="AN81" i="7"/>
  <c r="AO81" i="7"/>
  <c r="AP81" i="7"/>
  <c r="AQ81" i="7"/>
  <c r="AR81" i="7"/>
  <c r="AS81" i="7"/>
  <c r="AT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T82" i="7"/>
  <c r="U82" i="7"/>
  <c r="V82" i="7"/>
  <c r="W82" i="7"/>
  <c r="X82" i="7"/>
  <c r="Y82" i="7"/>
  <c r="Z82" i="7"/>
  <c r="AA82" i="7"/>
  <c r="AB82" i="7"/>
  <c r="AC82" i="7"/>
  <c r="AD82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Q82" i="7"/>
  <c r="AR82" i="7"/>
  <c r="AS82" i="7"/>
  <c r="AT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C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U83" i="7"/>
  <c r="V83" i="7"/>
  <c r="W83" i="7"/>
  <c r="X83" i="7"/>
  <c r="Y83" i="7"/>
  <c r="Z83" i="7"/>
  <c r="AA83" i="7"/>
  <c r="AB83" i="7"/>
  <c r="AC83" i="7"/>
  <c r="AD83" i="7"/>
  <c r="AE83" i="7"/>
  <c r="AF83" i="7"/>
  <c r="AG83" i="7"/>
  <c r="AH83" i="7"/>
  <c r="AI83" i="7"/>
  <c r="AJ83" i="7"/>
  <c r="AK83" i="7"/>
  <c r="AL83" i="7"/>
  <c r="AM83" i="7"/>
  <c r="AN83" i="7"/>
  <c r="AO83" i="7"/>
  <c r="AP83" i="7"/>
  <c r="AQ83" i="7"/>
  <c r="AR83" i="7"/>
  <c r="AS83" i="7"/>
  <c r="AT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C84" i="7"/>
  <c r="D84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U84" i="7"/>
  <c r="V84" i="7"/>
  <c r="W84" i="7"/>
  <c r="X84" i="7"/>
  <c r="Y84" i="7"/>
  <c r="Z84" i="7"/>
  <c r="AA84" i="7"/>
  <c r="AB84" i="7"/>
  <c r="AC84" i="7"/>
  <c r="AD84" i="7"/>
  <c r="AE84" i="7"/>
  <c r="AF84" i="7"/>
  <c r="AG84" i="7"/>
  <c r="AH84" i="7"/>
  <c r="AI84" i="7"/>
  <c r="AJ84" i="7"/>
  <c r="AK84" i="7"/>
  <c r="AL84" i="7"/>
  <c r="AM84" i="7"/>
  <c r="AN84" i="7"/>
  <c r="AO84" i="7"/>
  <c r="AP84" i="7"/>
  <c r="AQ84" i="7"/>
  <c r="AR84" i="7"/>
  <c r="AS84" i="7"/>
  <c r="AT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C85" i="7"/>
  <c r="D85" i="7"/>
  <c r="E85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U85" i="7"/>
  <c r="V85" i="7"/>
  <c r="W85" i="7"/>
  <c r="X85" i="7"/>
  <c r="Y85" i="7"/>
  <c r="Z85" i="7"/>
  <c r="AA85" i="7"/>
  <c r="AB85" i="7"/>
  <c r="AC85" i="7"/>
  <c r="AD85" i="7"/>
  <c r="AE85" i="7"/>
  <c r="AF85" i="7"/>
  <c r="AG85" i="7"/>
  <c r="AH85" i="7"/>
  <c r="AI85" i="7"/>
  <c r="AJ85" i="7"/>
  <c r="AK85" i="7"/>
  <c r="AL85" i="7"/>
  <c r="AM85" i="7"/>
  <c r="AN85" i="7"/>
  <c r="AO85" i="7"/>
  <c r="AP85" i="7"/>
  <c r="AQ85" i="7"/>
  <c r="AR85" i="7"/>
  <c r="AS85" i="7"/>
  <c r="AT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C86" i="7"/>
  <c r="D86" i="7"/>
  <c r="E86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T86" i="7"/>
  <c r="U86" i="7"/>
  <c r="V86" i="7"/>
  <c r="W86" i="7"/>
  <c r="X86" i="7"/>
  <c r="Y86" i="7"/>
  <c r="Z86" i="7"/>
  <c r="AA86" i="7"/>
  <c r="AB86" i="7"/>
  <c r="AC86" i="7"/>
  <c r="AD86" i="7"/>
  <c r="AE86" i="7"/>
  <c r="AF86" i="7"/>
  <c r="AG86" i="7"/>
  <c r="AH86" i="7"/>
  <c r="AI86" i="7"/>
  <c r="AJ86" i="7"/>
  <c r="AK86" i="7"/>
  <c r="AL86" i="7"/>
  <c r="AM86" i="7"/>
  <c r="AN86" i="7"/>
  <c r="AO86" i="7"/>
  <c r="AP86" i="7"/>
  <c r="AQ86" i="7"/>
  <c r="AR86" i="7"/>
  <c r="AS86" i="7"/>
  <c r="AT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C87" i="7"/>
  <c r="D87" i="7"/>
  <c r="E87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T87" i="7"/>
  <c r="U87" i="7"/>
  <c r="V87" i="7"/>
  <c r="W87" i="7"/>
  <c r="X87" i="7"/>
  <c r="Y87" i="7"/>
  <c r="Z87" i="7"/>
  <c r="AA87" i="7"/>
  <c r="AB87" i="7"/>
  <c r="AC87" i="7"/>
  <c r="AD87" i="7"/>
  <c r="AE87" i="7"/>
  <c r="AF87" i="7"/>
  <c r="AG87" i="7"/>
  <c r="AH87" i="7"/>
  <c r="AI87" i="7"/>
  <c r="AJ87" i="7"/>
  <c r="AK87" i="7"/>
  <c r="AL87" i="7"/>
  <c r="AM87" i="7"/>
  <c r="AN87" i="7"/>
  <c r="AO87" i="7"/>
  <c r="AP87" i="7"/>
  <c r="AQ87" i="7"/>
  <c r="AR87" i="7"/>
  <c r="AS87" i="7"/>
  <c r="AT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C88" i="7"/>
  <c r="D88" i="7"/>
  <c r="E88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T88" i="7"/>
  <c r="U88" i="7"/>
  <c r="V88" i="7"/>
  <c r="W88" i="7"/>
  <c r="X88" i="7"/>
  <c r="Y88" i="7"/>
  <c r="Z88" i="7"/>
  <c r="AA88" i="7"/>
  <c r="AB88" i="7"/>
  <c r="AC88" i="7"/>
  <c r="AD88" i="7"/>
  <c r="AE88" i="7"/>
  <c r="AF88" i="7"/>
  <c r="AG88" i="7"/>
  <c r="AH88" i="7"/>
  <c r="AI88" i="7"/>
  <c r="AJ88" i="7"/>
  <c r="AK88" i="7"/>
  <c r="AL88" i="7"/>
  <c r="AM88" i="7"/>
  <c r="AN88" i="7"/>
  <c r="AO88" i="7"/>
  <c r="AP88" i="7"/>
  <c r="AQ88" i="7"/>
  <c r="AR88" i="7"/>
  <c r="AS88" i="7"/>
  <c r="AT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C89" i="7"/>
  <c r="D89" i="7"/>
  <c r="E89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T89" i="7"/>
  <c r="U89" i="7"/>
  <c r="V89" i="7"/>
  <c r="W89" i="7"/>
  <c r="X89" i="7"/>
  <c r="Y89" i="7"/>
  <c r="Z89" i="7"/>
  <c r="AA89" i="7"/>
  <c r="AB89" i="7"/>
  <c r="AC89" i="7"/>
  <c r="AD89" i="7"/>
  <c r="AE89" i="7"/>
  <c r="AF89" i="7"/>
  <c r="AG89" i="7"/>
  <c r="AH89" i="7"/>
  <c r="AI89" i="7"/>
  <c r="AJ89" i="7"/>
  <c r="AK89" i="7"/>
  <c r="AL89" i="7"/>
  <c r="AM89" i="7"/>
  <c r="AN89" i="7"/>
  <c r="AO89" i="7"/>
  <c r="AP89" i="7"/>
  <c r="AQ89" i="7"/>
  <c r="AR89" i="7"/>
  <c r="AS89" i="7"/>
  <c r="AT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C90" i="7"/>
  <c r="D90" i="7"/>
  <c r="E90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T90" i="7"/>
  <c r="U90" i="7"/>
  <c r="V90" i="7"/>
  <c r="W90" i="7"/>
  <c r="X90" i="7"/>
  <c r="Y90" i="7"/>
  <c r="Z90" i="7"/>
  <c r="AA90" i="7"/>
  <c r="AB90" i="7"/>
  <c r="AC90" i="7"/>
  <c r="AD90" i="7"/>
  <c r="AE90" i="7"/>
  <c r="AF90" i="7"/>
  <c r="AG90" i="7"/>
  <c r="AH90" i="7"/>
  <c r="AI90" i="7"/>
  <c r="AJ90" i="7"/>
  <c r="AK90" i="7"/>
  <c r="AL90" i="7"/>
  <c r="AM90" i="7"/>
  <c r="AN90" i="7"/>
  <c r="AO90" i="7"/>
  <c r="AP90" i="7"/>
  <c r="AQ90" i="7"/>
  <c r="AR90" i="7"/>
  <c r="AS90" i="7"/>
  <c r="AT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C91" i="7"/>
  <c r="D91" i="7"/>
  <c r="E91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T91" i="7"/>
  <c r="U91" i="7"/>
  <c r="V91" i="7"/>
  <c r="W91" i="7"/>
  <c r="X91" i="7"/>
  <c r="Y91" i="7"/>
  <c r="Z91" i="7"/>
  <c r="AA91" i="7"/>
  <c r="AB91" i="7"/>
  <c r="AC91" i="7"/>
  <c r="AD91" i="7"/>
  <c r="AE91" i="7"/>
  <c r="AF91" i="7"/>
  <c r="AG91" i="7"/>
  <c r="AH91" i="7"/>
  <c r="AI91" i="7"/>
  <c r="AJ91" i="7"/>
  <c r="AK91" i="7"/>
  <c r="AL91" i="7"/>
  <c r="AM91" i="7"/>
  <c r="AN91" i="7"/>
  <c r="AO91" i="7"/>
  <c r="AP91" i="7"/>
  <c r="AQ91" i="7"/>
  <c r="AR91" i="7"/>
  <c r="AS91" i="7"/>
  <c r="AT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C92" i="7"/>
  <c r="D92" i="7"/>
  <c r="E92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T92" i="7"/>
  <c r="U92" i="7"/>
  <c r="V92" i="7"/>
  <c r="W92" i="7"/>
  <c r="X92" i="7"/>
  <c r="Y92" i="7"/>
  <c r="Z92" i="7"/>
  <c r="AA92" i="7"/>
  <c r="AB92" i="7"/>
  <c r="AC92" i="7"/>
  <c r="AD92" i="7"/>
  <c r="AE92" i="7"/>
  <c r="AF92" i="7"/>
  <c r="AG92" i="7"/>
  <c r="AH92" i="7"/>
  <c r="AI92" i="7"/>
  <c r="AJ92" i="7"/>
  <c r="AK92" i="7"/>
  <c r="AL92" i="7"/>
  <c r="AM92" i="7"/>
  <c r="AN92" i="7"/>
  <c r="AO92" i="7"/>
  <c r="AP92" i="7"/>
  <c r="AQ92" i="7"/>
  <c r="AR92" i="7"/>
  <c r="AS92" i="7"/>
  <c r="AT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C93" i="7"/>
  <c r="D93" i="7"/>
  <c r="E93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T93" i="7"/>
  <c r="U93" i="7"/>
  <c r="V93" i="7"/>
  <c r="W93" i="7"/>
  <c r="X93" i="7"/>
  <c r="Y93" i="7"/>
  <c r="Z93" i="7"/>
  <c r="AA93" i="7"/>
  <c r="AB93" i="7"/>
  <c r="AC93" i="7"/>
  <c r="AD93" i="7"/>
  <c r="AE93" i="7"/>
  <c r="AF93" i="7"/>
  <c r="AG93" i="7"/>
  <c r="AH93" i="7"/>
  <c r="AI93" i="7"/>
  <c r="AJ93" i="7"/>
  <c r="AK93" i="7"/>
  <c r="AL93" i="7"/>
  <c r="AM93" i="7"/>
  <c r="AN93" i="7"/>
  <c r="AO93" i="7"/>
  <c r="AP93" i="7"/>
  <c r="AQ93" i="7"/>
  <c r="AR93" i="7"/>
  <c r="AS93" i="7"/>
  <c r="AT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C94" i="7"/>
  <c r="D94" i="7"/>
  <c r="E94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T94" i="7"/>
  <c r="U94" i="7"/>
  <c r="V94" i="7"/>
  <c r="W94" i="7"/>
  <c r="X94" i="7"/>
  <c r="Y94" i="7"/>
  <c r="Z94" i="7"/>
  <c r="AA94" i="7"/>
  <c r="AB94" i="7"/>
  <c r="AC94" i="7"/>
  <c r="AD94" i="7"/>
  <c r="AE94" i="7"/>
  <c r="AF94" i="7"/>
  <c r="AG94" i="7"/>
  <c r="AH94" i="7"/>
  <c r="AI94" i="7"/>
  <c r="AJ94" i="7"/>
  <c r="AK94" i="7"/>
  <c r="AL94" i="7"/>
  <c r="AM94" i="7"/>
  <c r="AN94" i="7"/>
  <c r="AO94" i="7"/>
  <c r="AP94" i="7"/>
  <c r="AQ94" i="7"/>
  <c r="AR94" i="7"/>
  <c r="AS94" i="7"/>
  <c r="AT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C95" i="7"/>
  <c r="D95" i="7"/>
  <c r="E95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T95" i="7"/>
  <c r="U95" i="7"/>
  <c r="V95" i="7"/>
  <c r="W95" i="7"/>
  <c r="X95" i="7"/>
  <c r="Y95" i="7"/>
  <c r="Z95" i="7"/>
  <c r="AA95" i="7"/>
  <c r="AB95" i="7"/>
  <c r="AC95" i="7"/>
  <c r="AD95" i="7"/>
  <c r="AE95" i="7"/>
  <c r="AF95" i="7"/>
  <c r="AG95" i="7"/>
  <c r="AH95" i="7"/>
  <c r="AI95" i="7"/>
  <c r="AJ95" i="7"/>
  <c r="AK95" i="7"/>
  <c r="AL95" i="7"/>
  <c r="AM95" i="7"/>
  <c r="AN95" i="7"/>
  <c r="AO95" i="7"/>
  <c r="AP95" i="7"/>
  <c r="AQ95" i="7"/>
  <c r="AR95" i="7"/>
  <c r="AS95" i="7"/>
  <c r="AT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C96" i="7"/>
  <c r="D96" i="7"/>
  <c r="E96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T96" i="7"/>
  <c r="U96" i="7"/>
  <c r="V96" i="7"/>
  <c r="W96" i="7"/>
  <c r="X96" i="7"/>
  <c r="Y96" i="7"/>
  <c r="Z96" i="7"/>
  <c r="AA96" i="7"/>
  <c r="AB96" i="7"/>
  <c r="AC96" i="7"/>
  <c r="AD96" i="7"/>
  <c r="AE96" i="7"/>
  <c r="AF96" i="7"/>
  <c r="AG96" i="7"/>
  <c r="AH96" i="7"/>
  <c r="AI96" i="7"/>
  <c r="AJ96" i="7"/>
  <c r="AK96" i="7"/>
  <c r="AL96" i="7"/>
  <c r="AM96" i="7"/>
  <c r="AN96" i="7"/>
  <c r="AO96" i="7"/>
  <c r="AP96" i="7"/>
  <c r="AQ96" i="7"/>
  <c r="AR96" i="7"/>
  <c r="AS96" i="7"/>
  <c r="AT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C97" i="7"/>
  <c r="D97" i="7"/>
  <c r="E97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T97" i="7"/>
  <c r="U97" i="7"/>
  <c r="V97" i="7"/>
  <c r="W97" i="7"/>
  <c r="X97" i="7"/>
  <c r="Y97" i="7"/>
  <c r="Z97" i="7"/>
  <c r="AA97" i="7"/>
  <c r="AB97" i="7"/>
  <c r="AC97" i="7"/>
  <c r="AD97" i="7"/>
  <c r="AE97" i="7"/>
  <c r="AF97" i="7"/>
  <c r="AG97" i="7"/>
  <c r="AH97" i="7"/>
  <c r="AI97" i="7"/>
  <c r="AJ97" i="7"/>
  <c r="AK97" i="7"/>
  <c r="AL97" i="7"/>
  <c r="AM97" i="7"/>
  <c r="AN97" i="7"/>
  <c r="AO97" i="7"/>
  <c r="AP97" i="7"/>
  <c r="AQ97" i="7"/>
  <c r="AR97" i="7"/>
  <c r="AS97" i="7"/>
  <c r="AT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C98" i="7"/>
  <c r="D98" i="7"/>
  <c r="E98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T98" i="7"/>
  <c r="U98" i="7"/>
  <c r="V98" i="7"/>
  <c r="W98" i="7"/>
  <c r="X98" i="7"/>
  <c r="Y98" i="7"/>
  <c r="Z98" i="7"/>
  <c r="AA98" i="7"/>
  <c r="AB98" i="7"/>
  <c r="AC98" i="7"/>
  <c r="AD98" i="7"/>
  <c r="AE98" i="7"/>
  <c r="AF98" i="7"/>
  <c r="AG98" i="7"/>
  <c r="AH98" i="7"/>
  <c r="AI98" i="7"/>
  <c r="AJ98" i="7"/>
  <c r="AK98" i="7"/>
  <c r="AL98" i="7"/>
  <c r="AM98" i="7"/>
  <c r="AN98" i="7"/>
  <c r="AO98" i="7"/>
  <c r="AP98" i="7"/>
  <c r="AQ98" i="7"/>
  <c r="AR98" i="7"/>
  <c r="AS98" i="7"/>
  <c r="AT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C99" i="7"/>
  <c r="D99" i="7"/>
  <c r="E99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T99" i="7"/>
  <c r="U99" i="7"/>
  <c r="V99" i="7"/>
  <c r="W99" i="7"/>
  <c r="X99" i="7"/>
  <c r="Y99" i="7"/>
  <c r="Z99" i="7"/>
  <c r="AA99" i="7"/>
  <c r="AB99" i="7"/>
  <c r="AC99" i="7"/>
  <c r="AD99" i="7"/>
  <c r="AE99" i="7"/>
  <c r="AF99" i="7"/>
  <c r="AG99" i="7"/>
  <c r="AH99" i="7"/>
  <c r="AI99" i="7"/>
  <c r="AJ99" i="7"/>
  <c r="AK99" i="7"/>
  <c r="AL99" i="7"/>
  <c r="AM99" i="7"/>
  <c r="AN99" i="7"/>
  <c r="AO99" i="7"/>
  <c r="AP99" i="7"/>
  <c r="AQ99" i="7"/>
  <c r="AR99" i="7"/>
  <c r="AS99" i="7"/>
  <c r="AT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C100" i="7"/>
  <c r="D100" i="7"/>
  <c r="E100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T100" i="7"/>
  <c r="U100" i="7"/>
  <c r="V100" i="7"/>
  <c r="W100" i="7"/>
  <c r="X100" i="7"/>
  <c r="Y100" i="7"/>
  <c r="Z100" i="7"/>
  <c r="AA100" i="7"/>
  <c r="AB100" i="7"/>
  <c r="AC100" i="7"/>
  <c r="AD100" i="7"/>
  <c r="AE100" i="7"/>
  <c r="AF100" i="7"/>
  <c r="AG100" i="7"/>
  <c r="AH100" i="7"/>
  <c r="AI100" i="7"/>
  <c r="AJ100" i="7"/>
  <c r="AK100" i="7"/>
  <c r="AL100" i="7"/>
  <c r="AM100" i="7"/>
  <c r="AN100" i="7"/>
  <c r="AO100" i="7"/>
  <c r="AP100" i="7"/>
  <c r="AQ100" i="7"/>
  <c r="AR100" i="7"/>
  <c r="AS100" i="7"/>
  <c r="AT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T101" i="7"/>
  <c r="U101" i="7"/>
  <c r="V101" i="7"/>
  <c r="W101" i="7"/>
  <c r="X101" i="7"/>
  <c r="Y101" i="7"/>
  <c r="Z101" i="7"/>
  <c r="AA101" i="7"/>
  <c r="AB101" i="7"/>
  <c r="AC101" i="7"/>
  <c r="AD101" i="7"/>
  <c r="AE101" i="7"/>
  <c r="AF101" i="7"/>
  <c r="AG101" i="7"/>
  <c r="AH101" i="7"/>
  <c r="AI101" i="7"/>
  <c r="AJ101" i="7"/>
  <c r="AK101" i="7"/>
  <c r="AL101" i="7"/>
  <c r="AM101" i="7"/>
  <c r="AN101" i="7"/>
  <c r="AO101" i="7"/>
  <c r="AP101" i="7"/>
  <c r="AQ101" i="7"/>
  <c r="AR101" i="7"/>
  <c r="AS101" i="7"/>
  <c r="AT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C102" i="7"/>
  <c r="D102" i="7"/>
  <c r="E102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T102" i="7"/>
  <c r="U102" i="7"/>
  <c r="V102" i="7"/>
  <c r="W102" i="7"/>
  <c r="X102" i="7"/>
  <c r="Y102" i="7"/>
  <c r="Z102" i="7"/>
  <c r="AA102" i="7"/>
  <c r="AB102" i="7"/>
  <c r="AC102" i="7"/>
  <c r="AD102" i="7"/>
  <c r="AE102" i="7"/>
  <c r="AF102" i="7"/>
  <c r="AG102" i="7"/>
  <c r="AH102" i="7"/>
  <c r="AI102" i="7"/>
  <c r="AJ102" i="7"/>
  <c r="AK102" i="7"/>
  <c r="AL102" i="7"/>
  <c r="AM102" i="7"/>
  <c r="AN102" i="7"/>
  <c r="AO102" i="7"/>
  <c r="AP102" i="7"/>
  <c r="AQ102" i="7"/>
  <c r="AR102" i="7"/>
  <c r="AS102" i="7"/>
  <c r="AT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C103" i="7"/>
  <c r="D103" i="7"/>
  <c r="E103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T103" i="7"/>
  <c r="U103" i="7"/>
  <c r="V103" i="7"/>
  <c r="W103" i="7"/>
  <c r="X103" i="7"/>
  <c r="Y103" i="7"/>
  <c r="Z103" i="7"/>
  <c r="AA103" i="7"/>
  <c r="AB103" i="7"/>
  <c r="AC103" i="7"/>
  <c r="AD103" i="7"/>
  <c r="AE103" i="7"/>
  <c r="AF103" i="7"/>
  <c r="AG103" i="7"/>
  <c r="AH103" i="7"/>
  <c r="AI103" i="7"/>
  <c r="AJ103" i="7"/>
  <c r="AK103" i="7"/>
  <c r="AL103" i="7"/>
  <c r="AM103" i="7"/>
  <c r="AN103" i="7"/>
  <c r="AO103" i="7"/>
  <c r="AP103" i="7"/>
  <c r="AQ103" i="7"/>
  <c r="AR103" i="7"/>
  <c r="AS103" i="7"/>
  <c r="AT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C104" i="7"/>
  <c r="D104" i="7"/>
  <c r="E104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T104" i="7"/>
  <c r="U104" i="7"/>
  <c r="V104" i="7"/>
  <c r="W104" i="7"/>
  <c r="X104" i="7"/>
  <c r="Y104" i="7"/>
  <c r="Z104" i="7"/>
  <c r="AA104" i="7"/>
  <c r="AB104" i="7"/>
  <c r="AC104" i="7"/>
  <c r="AD104" i="7"/>
  <c r="AE104" i="7"/>
  <c r="AF104" i="7"/>
  <c r="AG104" i="7"/>
  <c r="AH104" i="7"/>
  <c r="AI104" i="7"/>
  <c r="AJ104" i="7"/>
  <c r="AK104" i="7"/>
  <c r="AL104" i="7"/>
  <c r="AM104" i="7"/>
  <c r="AN104" i="7"/>
  <c r="AO104" i="7"/>
  <c r="AP104" i="7"/>
  <c r="AQ104" i="7"/>
  <c r="AR104" i="7"/>
  <c r="AS104" i="7"/>
  <c r="AT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C105" i="7"/>
  <c r="D105" i="7"/>
  <c r="E105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T105" i="7"/>
  <c r="U105" i="7"/>
  <c r="V105" i="7"/>
  <c r="W105" i="7"/>
  <c r="X105" i="7"/>
  <c r="Y105" i="7"/>
  <c r="Z105" i="7"/>
  <c r="AA105" i="7"/>
  <c r="AB105" i="7"/>
  <c r="AC105" i="7"/>
  <c r="AD105" i="7"/>
  <c r="AE105" i="7"/>
  <c r="AF105" i="7"/>
  <c r="AG105" i="7"/>
  <c r="AH105" i="7"/>
  <c r="AI105" i="7"/>
  <c r="AJ105" i="7"/>
  <c r="AK105" i="7"/>
  <c r="AL105" i="7"/>
  <c r="AM105" i="7"/>
  <c r="AN105" i="7"/>
  <c r="AO105" i="7"/>
  <c r="AP105" i="7"/>
  <c r="AQ105" i="7"/>
  <c r="AR105" i="7"/>
  <c r="AS105" i="7"/>
  <c r="AT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C106" i="7"/>
  <c r="D106" i="7"/>
  <c r="E106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T106" i="7"/>
  <c r="U106" i="7"/>
  <c r="V106" i="7"/>
  <c r="W106" i="7"/>
  <c r="X106" i="7"/>
  <c r="Y106" i="7"/>
  <c r="Z106" i="7"/>
  <c r="AA106" i="7"/>
  <c r="AB106" i="7"/>
  <c r="AC106" i="7"/>
  <c r="AD106" i="7"/>
  <c r="AE106" i="7"/>
  <c r="AF106" i="7"/>
  <c r="AG106" i="7"/>
  <c r="AH106" i="7"/>
  <c r="AI106" i="7"/>
  <c r="AJ106" i="7"/>
  <c r="AK106" i="7"/>
  <c r="AL106" i="7"/>
  <c r="AM106" i="7"/>
  <c r="AN106" i="7"/>
  <c r="AO106" i="7"/>
  <c r="AP106" i="7"/>
  <c r="AQ106" i="7"/>
  <c r="AR106" i="7"/>
  <c r="AS106" i="7"/>
  <c r="AT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C107" i="7"/>
  <c r="D107" i="7"/>
  <c r="E107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T107" i="7"/>
  <c r="U107" i="7"/>
  <c r="V107" i="7"/>
  <c r="W107" i="7"/>
  <c r="X107" i="7"/>
  <c r="Y107" i="7"/>
  <c r="Z107" i="7"/>
  <c r="AA107" i="7"/>
  <c r="AB107" i="7"/>
  <c r="AC107" i="7"/>
  <c r="AD107" i="7"/>
  <c r="AE107" i="7"/>
  <c r="AF107" i="7"/>
  <c r="AG107" i="7"/>
  <c r="AH107" i="7"/>
  <c r="AI107" i="7"/>
  <c r="AJ107" i="7"/>
  <c r="AK107" i="7"/>
  <c r="AL107" i="7"/>
  <c r="AM107" i="7"/>
  <c r="AN107" i="7"/>
  <c r="AO107" i="7"/>
  <c r="AP107" i="7"/>
  <c r="AQ107" i="7"/>
  <c r="AR107" i="7"/>
  <c r="AS107" i="7"/>
  <c r="AT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C108" i="7"/>
  <c r="D108" i="7"/>
  <c r="E108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T108" i="7"/>
  <c r="U108" i="7"/>
  <c r="V108" i="7"/>
  <c r="W108" i="7"/>
  <c r="X108" i="7"/>
  <c r="Y108" i="7"/>
  <c r="Z108" i="7"/>
  <c r="AA108" i="7"/>
  <c r="AB108" i="7"/>
  <c r="AC108" i="7"/>
  <c r="AD108" i="7"/>
  <c r="AE108" i="7"/>
  <c r="AF108" i="7"/>
  <c r="AG108" i="7"/>
  <c r="AH108" i="7"/>
  <c r="AI108" i="7"/>
  <c r="AJ108" i="7"/>
  <c r="AK108" i="7"/>
  <c r="AL108" i="7"/>
  <c r="AM108" i="7"/>
  <c r="AN108" i="7"/>
  <c r="AO108" i="7"/>
  <c r="AP108" i="7"/>
  <c r="AQ108" i="7"/>
  <c r="AR108" i="7"/>
  <c r="AS108" i="7"/>
  <c r="AT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C109" i="7"/>
  <c r="D109" i="7"/>
  <c r="E109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T109" i="7"/>
  <c r="U109" i="7"/>
  <c r="V109" i="7"/>
  <c r="W109" i="7"/>
  <c r="X109" i="7"/>
  <c r="Y109" i="7"/>
  <c r="Z109" i="7"/>
  <c r="AA109" i="7"/>
  <c r="AB109" i="7"/>
  <c r="AC109" i="7"/>
  <c r="AD109" i="7"/>
  <c r="AE109" i="7"/>
  <c r="AF109" i="7"/>
  <c r="AG109" i="7"/>
  <c r="AH109" i="7"/>
  <c r="AI109" i="7"/>
  <c r="AJ109" i="7"/>
  <c r="AK109" i="7"/>
  <c r="AL109" i="7"/>
  <c r="AM109" i="7"/>
  <c r="AN109" i="7"/>
  <c r="AO109" i="7"/>
  <c r="AP109" i="7"/>
  <c r="AQ109" i="7"/>
  <c r="AR109" i="7"/>
  <c r="AS109" i="7"/>
  <c r="AT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C110" i="7"/>
  <c r="D110" i="7"/>
  <c r="E110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T110" i="7"/>
  <c r="U110" i="7"/>
  <c r="V110" i="7"/>
  <c r="W110" i="7"/>
  <c r="X110" i="7"/>
  <c r="Y110" i="7"/>
  <c r="Z110" i="7"/>
  <c r="AA110" i="7"/>
  <c r="AB110" i="7"/>
  <c r="AC110" i="7"/>
  <c r="AD110" i="7"/>
  <c r="AE110" i="7"/>
  <c r="AF110" i="7"/>
  <c r="AG110" i="7"/>
  <c r="AH110" i="7"/>
  <c r="AI110" i="7"/>
  <c r="AJ110" i="7"/>
  <c r="AK110" i="7"/>
  <c r="AL110" i="7"/>
  <c r="AM110" i="7"/>
  <c r="AN110" i="7"/>
  <c r="AO110" i="7"/>
  <c r="AP110" i="7"/>
  <c r="AQ110" i="7"/>
  <c r="AR110" i="7"/>
  <c r="AS110" i="7"/>
  <c r="AT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C111" i="7"/>
  <c r="D111" i="7"/>
  <c r="E111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T111" i="7"/>
  <c r="U111" i="7"/>
  <c r="V111" i="7"/>
  <c r="W111" i="7"/>
  <c r="X111" i="7"/>
  <c r="Y111" i="7"/>
  <c r="Z111" i="7"/>
  <c r="AA111" i="7"/>
  <c r="AB111" i="7"/>
  <c r="AC111" i="7"/>
  <c r="AD111" i="7"/>
  <c r="AE111" i="7"/>
  <c r="AF111" i="7"/>
  <c r="AG111" i="7"/>
  <c r="AH111" i="7"/>
  <c r="AI111" i="7"/>
  <c r="AJ111" i="7"/>
  <c r="AK111" i="7"/>
  <c r="AL111" i="7"/>
  <c r="AM111" i="7"/>
  <c r="AN111" i="7"/>
  <c r="AO111" i="7"/>
  <c r="AP111" i="7"/>
  <c r="AQ111" i="7"/>
  <c r="AR111" i="7"/>
  <c r="AS111" i="7"/>
  <c r="AT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C112" i="7"/>
  <c r="D112" i="7"/>
  <c r="E112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T112" i="7"/>
  <c r="U112" i="7"/>
  <c r="V112" i="7"/>
  <c r="W112" i="7"/>
  <c r="X112" i="7"/>
  <c r="Y112" i="7"/>
  <c r="Z112" i="7"/>
  <c r="AA112" i="7"/>
  <c r="AB112" i="7"/>
  <c r="AC112" i="7"/>
  <c r="AD112" i="7"/>
  <c r="AE112" i="7"/>
  <c r="AF112" i="7"/>
  <c r="AG112" i="7"/>
  <c r="AH112" i="7"/>
  <c r="AI112" i="7"/>
  <c r="AJ112" i="7"/>
  <c r="AK112" i="7"/>
  <c r="AL112" i="7"/>
  <c r="AM112" i="7"/>
  <c r="AN112" i="7"/>
  <c r="AO112" i="7"/>
  <c r="AP112" i="7"/>
  <c r="AQ112" i="7"/>
  <c r="AR112" i="7"/>
  <c r="AS112" i="7"/>
  <c r="AT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C113" i="7"/>
  <c r="D113" i="7"/>
  <c r="E113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T113" i="7"/>
  <c r="U113" i="7"/>
  <c r="V113" i="7"/>
  <c r="W113" i="7"/>
  <c r="X113" i="7"/>
  <c r="Y113" i="7"/>
  <c r="Z113" i="7"/>
  <c r="AA113" i="7"/>
  <c r="AB113" i="7"/>
  <c r="AC113" i="7"/>
  <c r="AD113" i="7"/>
  <c r="AE113" i="7"/>
  <c r="AF113" i="7"/>
  <c r="AG113" i="7"/>
  <c r="AH113" i="7"/>
  <c r="AI113" i="7"/>
  <c r="AJ113" i="7"/>
  <c r="AK113" i="7"/>
  <c r="AL113" i="7"/>
  <c r="AM113" i="7"/>
  <c r="AN113" i="7"/>
  <c r="AO113" i="7"/>
  <c r="AP113" i="7"/>
  <c r="AQ113" i="7"/>
  <c r="AR113" i="7"/>
  <c r="AS113" i="7"/>
  <c r="AT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C114" i="7"/>
  <c r="D114" i="7"/>
  <c r="E114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T114" i="7"/>
  <c r="U114" i="7"/>
  <c r="V114" i="7"/>
  <c r="W114" i="7"/>
  <c r="X114" i="7"/>
  <c r="Y114" i="7"/>
  <c r="Z114" i="7"/>
  <c r="AA114" i="7"/>
  <c r="AB114" i="7"/>
  <c r="AC114" i="7"/>
  <c r="AD114" i="7"/>
  <c r="AE114" i="7"/>
  <c r="AF114" i="7"/>
  <c r="AG114" i="7"/>
  <c r="AH114" i="7"/>
  <c r="AI114" i="7"/>
  <c r="AJ114" i="7"/>
  <c r="AK114" i="7"/>
  <c r="AL114" i="7"/>
  <c r="AM114" i="7"/>
  <c r="AN114" i="7"/>
  <c r="AO114" i="7"/>
  <c r="AP114" i="7"/>
  <c r="AQ114" i="7"/>
  <c r="AR114" i="7"/>
  <c r="AS114" i="7"/>
  <c r="AT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C115" i="7"/>
  <c r="D115" i="7"/>
  <c r="E115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T115" i="7"/>
  <c r="U115" i="7"/>
  <c r="V115" i="7"/>
  <c r="W115" i="7"/>
  <c r="X115" i="7"/>
  <c r="Y115" i="7"/>
  <c r="Z115" i="7"/>
  <c r="AA115" i="7"/>
  <c r="AB115" i="7"/>
  <c r="AC115" i="7"/>
  <c r="AD115" i="7"/>
  <c r="AE115" i="7"/>
  <c r="AF115" i="7"/>
  <c r="AG115" i="7"/>
  <c r="AH115" i="7"/>
  <c r="AI115" i="7"/>
  <c r="AJ115" i="7"/>
  <c r="AK115" i="7"/>
  <c r="AL115" i="7"/>
  <c r="AM115" i="7"/>
  <c r="AN115" i="7"/>
  <c r="AO115" i="7"/>
  <c r="AP115" i="7"/>
  <c r="AQ115" i="7"/>
  <c r="AR115" i="7"/>
  <c r="AS115" i="7"/>
  <c r="AT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C116" i="7"/>
  <c r="D116" i="7"/>
  <c r="E116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T116" i="7"/>
  <c r="U116" i="7"/>
  <c r="V116" i="7"/>
  <c r="W116" i="7"/>
  <c r="X116" i="7"/>
  <c r="Y116" i="7"/>
  <c r="Z116" i="7"/>
  <c r="AA116" i="7"/>
  <c r="AB116" i="7"/>
  <c r="AC116" i="7"/>
  <c r="AD116" i="7"/>
  <c r="AE116" i="7"/>
  <c r="AF116" i="7"/>
  <c r="AG116" i="7"/>
  <c r="AH116" i="7"/>
  <c r="AI116" i="7"/>
  <c r="AJ116" i="7"/>
  <c r="AK116" i="7"/>
  <c r="AL116" i="7"/>
  <c r="AM116" i="7"/>
  <c r="AN116" i="7"/>
  <c r="AO116" i="7"/>
  <c r="AP116" i="7"/>
  <c r="AQ116" i="7"/>
  <c r="AR116" i="7"/>
  <c r="AS116" i="7"/>
  <c r="AT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C117" i="7"/>
  <c r="D117" i="7"/>
  <c r="E117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T117" i="7"/>
  <c r="U117" i="7"/>
  <c r="V117" i="7"/>
  <c r="W117" i="7"/>
  <c r="X117" i="7"/>
  <c r="Y117" i="7"/>
  <c r="Z117" i="7"/>
  <c r="AA117" i="7"/>
  <c r="AB117" i="7"/>
  <c r="AC117" i="7"/>
  <c r="AD117" i="7"/>
  <c r="AE117" i="7"/>
  <c r="AF117" i="7"/>
  <c r="AG117" i="7"/>
  <c r="AH117" i="7"/>
  <c r="AI117" i="7"/>
  <c r="AJ117" i="7"/>
  <c r="AK117" i="7"/>
  <c r="AL117" i="7"/>
  <c r="AM117" i="7"/>
  <c r="AN117" i="7"/>
  <c r="AO117" i="7"/>
  <c r="AP117" i="7"/>
  <c r="AQ117" i="7"/>
  <c r="AR117" i="7"/>
  <c r="AS117" i="7"/>
  <c r="AT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C118" i="7"/>
  <c r="D118" i="7"/>
  <c r="E118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T118" i="7"/>
  <c r="U118" i="7"/>
  <c r="V118" i="7"/>
  <c r="W118" i="7"/>
  <c r="X118" i="7"/>
  <c r="Y118" i="7"/>
  <c r="Z118" i="7"/>
  <c r="AA118" i="7"/>
  <c r="AB118" i="7"/>
  <c r="AC118" i="7"/>
  <c r="AD118" i="7"/>
  <c r="AE118" i="7"/>
  <c r="AF118" i="7"/>
  <c r="AG118" i="7"/>
  <c r="AH118" i="7"/>
  <c r="AI118" i="7"/>
  <c r="AJ118" i="7"/>
  <c r="AK118" i="7"/>
  <c r="AL118" i="7"/>
  <c r="AM118" i="7"/>
  <c r="AN118" i="7"/>
  <c r="AO118" i="7"/>
  <c r="AP118" i="7"/>
  <c r="AQ118" i="7"/>
  <c r="AR118" i="7"/>
  <c r="AS118" i="7"/>
  <c r="AT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C119" i="7"/>
  <c r="D119" i="7"/>
  <c r="E119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T119" i="7"/>
  <c r="U119" i="7"/>
  <c r="V119" i="7"/>
  <c r="W119" i="7"/>
  <c r="X119" i="7"/>
  <c r="Y119" i="7"/>
  <c r="Z119" i="7"/>
  <c r="AA119" i="7"/>
  <c r="AB119" i="7"/>
  <c r="AC119" i="7"/>
  <c r="AD119" i="7"/>
  <c r="AE119" i="7"/>
  <c r="AF119" i="7"/>
  <c r="AG119" i="7"/>
  <c r="AH119" i="7"/>
  <c r="AI119" i="7"/>
  <c r="AJ119" i="7"/>
  <c r="AK119" i="7"/>
  <c r="AL119" i="7"/>
  <c r="AM119" i="7"/>
  <c r="AN119" i="7"/>
  <c r="AO119" i="7"/>
  <c r="AP119" i="7"/>
  <c r="AQ119" i="7"/>
  <c r="AR119" i="7"/>
  <c r="AS119" i="7"/>
  <c r="AT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C120" i="7"/>
  <c r="D120" i="7"/>
  <c r="E120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T120" i="7"/>
  <c r="U120" i="7"/>
  <c r="V120" i="7"/>
  <c r="W120" i="7"/>
  <c r="X120" i="7"/>
  <c r="Y120" i="7"/>
  <c r="Z120" i="7"/>
  <c r="AA120" i="7"/>
  <c r="AB120" i="7"/>
  <c r="AC120" i="7"/>
  <c r="AD120" i="7"/>
  <c r="AE120" i="7"/>
  <c r="AF120" i="7"/>
  <c r="AG120" i="7"/>
  <c r="AH120" i="7"/>
  <c r="AI120" i="7"/>
  <c r="AJ120" i="7"/>
  <c r="AK120" i="7"/>
  <c r="AL120" i="7"/>
  <c r="AM120" i="7"/>
  <c r="AN120" i="7"/>
  <c r="AO120" i="7"/>
  <c r="AP120" i="7"/>
  <c r="AQ120" i="7"/>
  <c r="AR120" i="7"/>
  <c r="AS120" i="7"/>
  <c r="AT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T121" i="7"/>
  <c r="U121" i="7"/>
  <c r="V121" i="7"/>
  <c r="W121" i="7"/>
  <c r="X121" i="7"/>
  <c r="Y121" i="7"/>
  <c r="Z121" i="7"/>
  <c r="AA121" i="7"/>
  <c r="AB121" i="7"/>
  <c r="AC121" i="7"/>
  <c r="AD121" i="7"/>
  <c r="AE121" i="7"/>
  <c r="AF121" i="7"/>
  <c r="AG121" i="7"/>
  <c r="AH121" i="7"/>
  <c r="AI121" i="7"/>
  <c r="AJ121" i="7"/>
  <c r="AK121" i="7"/>
  <c r="AL121" i="7"/>
  <c r="AM121" i="7"/>
  <c r="AN121" i="7"/>
  <c r="AO121" i="7"/>
  <c r="AP121" i="7"/>
  <c r="AQ121" i="7"/>
  <c r="AR121" i="7"/>
  <c r="AS121" i="7"/>
  <c r="AT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C122" i="7"/>
  <c r="D122" i="7"/>
  <c r="E122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T122" i="7"/>
  <c r="U122" i="7"/>
  <c r="V122" i="7"/>
  <c r="W122" i="7"/>
  <c r="X122" i="7"/>
  <c r="Y122" i="7"/>
  <c r="Z122" i="7"/>
  <c r="AA122" i="7"/>
  <c r="AB122" i="7"/>
  <c r="AC122" i="7"/>
  <c r="AD122" i="7"/>
  <c r="AE122" i="7"/>
  <c r="AF122" i="7"/>
  <c r="AG122" i="7"/>
  <c r="AH122" i="7"/>
  <c r="AI122" i="7"/>
  <c r="AJ122" i="7"/>
  <c r="AK122" i="7"/>
  <c r="AL122" i="7"/>
  <c r="AM122" i="7"/>
  <c r="AN122" i="7"/>
  <c r="AO122" i="7"/>
  <c r="AP122" i="7"/>
  <c r="AQ122" i="7"/>
  <c r="AR122" i="7"/>
  <c r="AS122" i="7"/>
  <c r="AT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C123" i="7"/>
  <c r="D123" i="7"/>
  <c r="E123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T123" i="7"/>
  <c r="U123" i="7"/>
  <c r="V123" i="7"/>
  <c r="W123" i="7"/>
  <c r="X123" i="7"/>
  <c r="Y123" i="7"/>
  <c r="Z123" i="7"/>
  <c r="AA123" i="7"/>
  <c r="AB123" i="7"/>
  <c r="AC123" i="7"/>
  <c r="AD123" i="7"/>
  <c r="AE123" i="7"/>
  <c r="AF123" i="7"/>
  <c r="AG123" i="7"/>
  <c r="AH123" i="7"/>
  <c r="AI123" i="7"/>
  <c r="AJ123" i="7"/>
  <c r="AK123" i="7"/>
  <c r="AL123" i="7"/>
  <c r="AM123" i="7"/>
  <c r="AN123" i="7"/>
  <c r="AO123" i="7"/>
  <c r="AP123" i="7"/>
  <c r="AQ123" i="7"/>
  <c r="AR123" i="7"/>
  <c r="AS123" i="7"/>
  <c r="AT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C124" i="7"/>
  <c r="D124" i="7"/>
  <c r="E124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T124" i="7"/>
  <c r="U124" i="7"/>
  <c r="V124" i="7"/>
  <c r="W124" i="7"/>
  <c r="X124" i="7"/>
  <c r="Y124" i="7"/>
  <c r="Z124" i="7"/>
  <c r="AA124" i="7"/>
  <c r="AB124" i="7"/>
  <c r="AC124" i="7"/>
  <c r="AD124" i="7"/>
  <c r="AE124" i="7"/>
  <c r="AF124" i="7"/>
  <c r="AG124" i="7"/>
  <c r="AH124" i="7"/>
  <c r="AI124" i="7"/>
  <c r="AJ124" i="7"/>
  <c r="AK124" i="7"/>
  <c r="AL124" i="7"/>
  <c r="AM124" i="7"/>
  <c r="AN124" i="7"/>
  <c r="AO124" i="7"/>
  <c r="AP124" i="7"/>
  <c r="AQ124" i="7"/>
  <c r="AR124" i="7"/>
  <c r="AS124" i="7"/>
  <c r="AT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C125" i="7"/>
  <c r="D125" i="7"/>
  <c r="E125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T125" i="7"/>
  <c r="U125" i="7"/>
  <c r="V125" i="7"/>
  <c r="W125" i="7"/>
  <c r="X125" i="7"/>
  <c r="Y125" i="7"/>
  <c r="Z125" i="7"/>
  <c r="AA125" i="7"/>
  <c r="AB125" i="7"/>
  <c r="AC125" i="7"/>
  <c r="AD125" i="7"/>
  <c r="AE125" i="7"/>
  <c r="AF125" i="7"/>
  <c r="AG125" i="7"/>
  <c r="AH125" i="7"/>
  <c r="AI125" i="7"/>
  <c r="AJ125" i="7"/>
  <c r="AK125" i="7"/>
  <c r="AL125" i="7"/>
  <c r="AM125" i="7"/>
  <c r="AN125" i="7"/>
  <c r="AO125" i="7"/>
  <c r="AP125" i="7"/>
  <c r="AQ125" i="7"/>
  <c r="AR125" i="7"/>
  <c r="AS125" i="7"/>
  <c r="AT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C126" i="7"/>
  <c r="D126" i="7"/>
  <c r="E126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T126" i="7"/>
  <c r="U126" i="7"/>
  <c r="V126" i="7"/>
  <c r="W126" i="7"/>
  <c r="X126" i="7"/>
  <c r="Y126" i="7"/>
  <c r="Z126" i="7"/>
  <c r="AA126" i="7"/>
  <c r="AB126" i="7"/>
  <c r="AC126" i="7"/>
  <c r="AD126" i="7"/>
  <c r="AE126" i="7"/>
  <c r="AF126" i="7"/>
  <c r="AG126" i="7"/>
  <c r="AH126" i="7"/>
  <c r="AI126" i="7"/>
  <c r="AJ126" i="7"/>
  <c r="AK126" i="7"/>
  <c r="AL126" i="7"/>
  <c r="AM126" i="7"/>
  <c r="AN126" i="7"/>
  <c r="AO126" i="7"/>
  <c r="AP126" i="7"/>
  <c r="AQ126" i="7"/>
  <c r="AR126" i="7"/>
  <c r="AS126" i="7"/>
  <c r="AT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C127" i="7"/>
  <c r="D127" i="7"/>
  <c r="E127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T127" i="7"/>
  <c r="U127" i="7"/>
  <c r="V127" i="7"/>
  <c r="W127" i="7"/>
  <c r="X127" i="7"/>
  <c r="Y127" i="7"/>
  <c r="Z127" i="7"/>
  <c r="AA127" i="7"/>
  <c r="AB127" i="7"/>
  <c r="AC127" i="7"/>
  <c r="AD127" i="7"/>
  <c r="AE127" i="7"/>
  <c r="AF127" i="7"/>
  <c r="AG127" i="7"/>
  <c r="AH127" i="7"/>
  <c r="AI127" i="7"/>
  <c r="AJ127" i="7"/>
  <c r="AK127" i="7"/>
  <c r="AL127" i="7"/>
  <c r="AM127" i="7"/>
  <c r="AN127" i="7"/>
  <c r="AO127" i="7"/>
  <c r="AP127" i="7"/>
  <c r="AQ127" i="7"/>
  <c r="AR127" i="7"/>
  <c r="AS127" i="7"/>
  <c r="AT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C128" i="7"/>
  <c r="D128" i="7"/>
  <c r="E128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T128" i="7"/>
  <c r="U128" i="7"/>
  <c r="V128" i="7"/>
  <c r="W128" i="7"/>
  <c r="X128" i="7"/>
  <c r="Y128" i="7"/>
  <c r="Z128" i="7"/>
  <c r="AA128" i="7"/>
  <c r="AB128" i="7"/>
  <c r="AC128" i="7"/>
  <c r="AD128" i="7"/>
  <c r="AE128" i="7"/>
  <c r="AF128" i="7"/>
  <c r="AG128" i="7"/>
  <c r="AH128" i="7"/>
  <c r="AI128" i="7"/>
  <c r="AJ128" i="7"/>
  <c r="AK128" i="7"/>
  <c r="AL128" i="7"/>
  <c r="AM128" i="7"/>
  <c r="AN128" i="7"/>
  <c r="AO128" i="7"/>
  <c r="AP128" i="7"/>
  <c r="AQ128" i="7"/>
  <c r="AR128" i="7"/>
  <c r="AS128" i="7"/>
  <c r="AT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C129" i="7"/>
  <c r="D129" i="7"/>
  <c r="E129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T129" i="7"/>
  <c r="U129" i="7"/>
  <c r="V129" i="7"/>
  <c r="W129" i="7"/>
  <c r="X129" i="7"/>
  <c r="Y129" i="7"/>
  <c r="Z129" i="7"/>
  <c r="AA129" i="7"/>
  <c r="AB129" i="7"/>
  <c r="AC129" i="7"/>
  <c r="AD129" i="7"/>
  <c r="AE129" i="7"/>
  <c r="AF129" i="7"/>
  <c r="AG129" i="7"/>
  <c r="AH129" i="7"/>
  <c r="AI129" i="7"/>
  <c r="AJ129" i="7"/>
  <c r="AK129" i="7"/>
  <c r="AL129" i="7"/>
  <c r="AM129" i="7"/>
  <c r="AN129" i="7"/>
  <c r="AO129" i="7"/>
  <c r="AP129" i="7"/>
  <c r="AQ129" i="7"/>
  <c r="AR129" i="7"/>
  <c r="AS129" i="7"/>
  <c r="AT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C130" i="7"/>
  <c r="D130" i="7"/>
  <c r="E130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T130" i="7"/>
  <c r="U130" i="7"/>
  <c r="V130" i="7"/>
  <c r="W130" i="7"/>
  <c r="X130" i="7"/>
  <c r="Y130" i="7"/>
  <c r="Z130" i="7"/>
  <c r="AA130" i="7"/>
  <c r="AB130" i="7"/>
  <c r="AC130" i="7"/>
  <c r="AD130" i="7"/>
  <c r="AE130" i="7"/>
  <c r="AF130" i="7"/>
  <c r="AG130" i="7"/>
  <c r="AH130" i="7"/>
  <c r="AI130" i="7"/>
  <c r="AJ130" i="7"/>
  <c r="AK130" i="7"/>
  <c r="AL130" i="7"/>
  <c r="AM130" i="7"/>
  <c r="AN130" i="7"/>
  <c r="AO130" i="7"/>
  <c r="AP130" i="7"/>
  <c r="AQ130" i="7"/>
  <c r="AR130" i="7"/>
  <c r="AS130" i="7"/>
  <c r="AT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C131" i="7"/>
  <c r="D131" i="7"/>
  <c r="E131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T131" i="7"/>
  <c r="U131" i="7"/>
  <c r="V131" i="7"/>
  <c r="W131" i="7"/>
  <c r="X131" i="7"/>
  <c r="Y131" i="7"/>
  <c r="Z131" i="7"/>
  <c r="AA131" i="7"/>
  <c r="AB131" i="7"/>
  <c r="AC131" i="7"/>
  <c r="AD131" i="7"/>
  <c r="AE131" i="7"/>
  <c r="AF131" i="7"/>
  <c r="AG131" i="7"/>
  <c r="AH131" i="7"/>
  <c r="AI131" i="7"/>
  <c r="AJ131" i="7"/>
  <c r="AK131" i="7"/>
  <c r="AL131" i="7"/>
  <c r="AM131" i="7"/>
  <c r="AN131" i="7"/>
  <c r="AO131" i="7"/>
  <c r="AP131" i="7"/>
  <c r="AQ131" i="7"/>
  <c r="AR131" i="7"/>
  <c r="AS131" i="7"/>
  <c r="AT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C132" i="7"/>
  <c r="D132" i="7"/>
  <c r="E132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T132" i="7"/>
  <c r="U132" i="7"/>
  <c r="V132" i="7"/>
  <c r="W132" i="7"/>
  <c r="X132" i="7"/>
  <c r="Y132" i="7"/>
  <c r="Z132" i="7"/>
  <c r="AA132" i="7"/>
  <c r="AB132" i="7"/>
  <c r="AC132" i="7"/>
  <c r="AD132" i="7"/>
  <c r="AE132" i="7"/>
  <c r="AF132" i="7"/>
  <c r="AG132" i="7"/>
  <c r="AH132" i="7"/>
  <c r="AI132" i="7"/>
  <c r="AJ132" i="7"/>
  <c r="AK132" i="7"/>
  <c r="AL132" i="7"/>
  <c r="AM132" i="7"/>
  <c r="AN132" i="7"/>
  <c r="AO132" i="7"/>
  <c r="AP132" i="7"/>
  <c r="AQ132" i="7"/>
  <c r="AR132" i="7"/>
  <c r="AS132" i="7"/>
  <c r="AT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C133" i="7"/>
  <c r="D133" i="7"/>
  <c r="E133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T133" i="7"/>
  <c r="U133" i="7"/>
  <c r="V133" i="7"/>
  <c r="W133" i="7"/>
  <c r="X133" i="7"/>
  <c r="Y133" i="7"/>
  <c r="Z133" i="7"/>
  <c r="AA133" i="7"/>
  <c r="AB133" i="7"/>
  <c r="AC133" i="7"/>
  <c r="AD133" i="7"/>
  <c r="AE133" i="7"/>
  <c r="AF133" i="7"/>
  <c r="AG133" i="7"/>
  <c r="AH133" i="7"/>
  <c r="AI133" i="7"/>
  <c r="AJ133" i="7"/>
  <c r="AK133" i="7"/>
  <c r="AL133" i="7"/>
  <c r="AM133" i="7"/>
  <c r="AN133" i="7"/>
  <c r="AO133" i="7"/>
  <c r="AP133" i="7"/>
  <c r="AQ133" i="7"/>
  <c r="AR133" i="7"/>
  <c r="AS133" i="7"/>
  <c r="AT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C134" i="7"/>
  <c r="D134" i="7"/>
  <c r="E134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T134" i="7"/>
  <c r="U134" i="7"/>
  <c r="V134" i="7"/>
  <c r="W134" i="7"/>
  <c r="X134" i="7"/>
  <c r="Y134" i="7"/>
  <c r="Z134" i="7"/>
  <c r="AA134" i="7"/>
  <c r="AB134" i="7"/>
  <c r="AC134" i="7"/>
  <c r="AD134" i="7"/>
  <c r="AE134" i="7"/>
  <c r="AF134" i="7"/>
  <c r="AG134" i="7"/>
  <c r="AH134" i="7"/>
  <c r="AI134" i="7"/>
  <c r="AJ134" i="7"/>
  <c r="AK134" i="7"/>
  <c r="AL134" i="7"/>
  <c r="AM134" i="7"/>
  <c r="AN134" i="7"/>
  <c r="AO134" i="7"/>
  <c r="AP134" i="7"/>
  <c r="AQ134" i="7"/>
  <c r="AR134" i="7"/>
  <c r="AS134" i="7"/>
  <c r="AT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C135" i="7"/>
  <c r="D135" i="7"/>
  <c r="E135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T135" i="7"/>
  <c r="U135" i="7"/>
  <c r="V135" i="7"/>
  <c r="W135" i="7"/>
  <c r="X135" i="7"/>
  <c r="Y135" i="7"/>
  <c r="Z135" i="7"/>
  <c r="AA135" i="7"/>
  <c r="AB135" i="7"/>
  <c r="AC135" i="7"/>
  <c r="AD135" i="7"/>
  <c r="AE135" i="7"/>
  <c r="AF135" i="7"/>
  <c r="AG135" i="7"/>
  <c r="AH135" i="7"/>
  <c r="AI135" i="7"/>
  <c r="AJ135" i="7"/>
  <c r="AK135" i="7"/>
  <c r="AL135" i="7"/>
  <c r="AM135" i="7"/>
  <c r="AN135" i="7"/>
  <c r="AO135" i="7"/>
  <c r="AP135" i="7"/>
  <c r="AQ135" i="7"/>
  <c r="AR135" i="7"/>
  <c r="AS135" i="7"/>
  <c r="AT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C136" i="7"/>
  <c r="D136" i="7"/>
  <c r="E136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T136" i="7"/>
  <c r="U136" i="7"/>
  <c r="V136" i="7"/>
  <c r="W136" i="7"/>
  <c r="X136" i="7"/>
  <c r="Y136" i="7"/>
  <c r="Z136" i="7"/>
  <c r="AA136" i="7"/>
  <c r="AB136" i="7"/>
  <c r="AC136" i="7"/>
  <c r="AD136" i="7"/>
  <c r="AE136" i="7"/>
  <c r="AF136" i="7"/>
  <c r="AG136" i="7"/>
  <c r="AH136" i="7"/>
  <c r="AI136" i="7"/>
  <c r="AJ136" i="7"/>
  <c r="AK136" i="7"/>
  <c r="AL136" i="7"/>
  <c r="AM136" i="7"/>
  <c r="AN136" i="7"/>
  <c r="AO136" i="7"/>
  <c r="AP136" i="7"/>
  <c r="AQ136" i="7"/>
  <c r="AR136" i="7"/>
  <c r="AS136" i="7"/>
  <c r="AT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C137" i="7"/>
  <c r="D137" i="7"/>
  <c r="E137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T137" i="7"/>
  <c r="U137" i="7"/>
  <c r="V137" i="7"/>
  <c r="W137" i="7"/>
  <c r="X137" i="7"/>
  <c r="Y137" i="7"/>
  <c r="Z137" i="7"/>
  <c r="AA137" i="7"/>
  <c r="AB137" i="7"/>
  <c r="AC137" i="7"/>
  <c r="AD137" i="7"/>
  <c r="AE137" i="7"/>
  <c r="AF137" i="7"/>
  <c r="AG137" i="7"/>
  <c r="AH137" i="7"/>
  <c r="AI137" i="7"/>
  <c r="AJ137" i="7"/>
  <c r="AK137" i="7"/>
  <c r="AL137" i="7"/>
  <c r="AM137" i="7"/>
  <c r="AN137" i="7"/>
  <c r="AO137" i="7"/>
  <c r="AP137" i="7"/>
  <c r="AQ137" i="7"/>
  <c r="AR137" i="7"/>
  <c r="AS137" i="7"/>
  <c r="AT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C138" i="7"/>
  <c r="D138" i="7"/>
  <c r="E138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T138" i="7"/>
  <c r="U138" i="7"/>
  <c r="V138" i="7"/>
  <c r="W138" i="7"/>
  <c r="X138" i="7"/>
  <c r="Y138" i="7"/>
  <c r="Z138" i="7"/>
  <c r="AA138" i="7"/>
  <c r="AB138" i="7"/>
  <c r="AC138" i="7"/>
  <c r="AD138" i="7"/>
  <c r="AE138" i="7"/>
  <c r="AF138" i="7"/>
  <c r="AG138" i="7"/>
  <c r="AH138" i="7"/>
  <c r="AI138" i="7"/>
  <c r="AJ138" i="7"/>
  <c r="AK138" i="7"/>
  <c r="AL138" i="7"/>
  <c r="AM138" i="7"/>
  <c r="AN138" i="7"/>
  <c r="AO138" i="7"/>
  <c r="AP138" i="7"/>
  <c r="AQ138" i="7"/>
  <c r="AR138" i="7"/>
  <c r="AS138" i="7"/>
  <c r="AT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C139" i="7"/>
  <c r="D139" i="7"/>
  <c r="E139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T139" i="7"/>
  <c r="U139" i="7"/>
  <c r="V139" i="7"/>
  <c r="W139" i="7"/>
  <c r="X139" i="7"/>
  <c r="Y139" i="7"/>
  <c r="Z139" i="7"/>
  <c r="AA139" i="7"/>
  <c r="AB139" i="7"/>
  <c r="AC139" i="7"/>
  <c r="AD139" i="7"/>
  <c r="AE139" i="7"/>
  <c r="AF139" i="7"/>
  <c r="AG139" i="7"/>
  <c r="AH139" i="7"/>
  <c r="AI139" i="7"/>
  <c r="AJ139" i="7"/>
  <c r="AK139" i="7"/>
  <c r="AL139" i="7"/>
  <c r="AM139" i="7"/>
  <c r="AN139" i="7"/>
  <c r="AO139" i="7"/>
  <c r="AP139" i="7"/>
  <c r="AQ139" i="7"/>
  <c r="AR139" i="7"/>
  <c r="AS139" i="7"/>
  <c r="AT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C140" i="7"/>
  <c r="D140" i="7"/>
  <c r="E140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T140" i="7"/>
  <c r="U140" i="7"/>
  <c r="V140" i="7"/>
  <c r="W140" i="7"/>
  <c r="X140" i="7"/>
  <c r="Y140" i="7"/>
  <c r="Z140" i="7"/>
  <c r="AA140" i="7"/>
  <c r="AB140" i="7"/>
  <c r="AC140" i="7"/>
  <c r="AD140" i="7"/>
  <c r="AE140" i="7"/>
  <c r="AF140" i="7"/>
  <c r="AG140" i="7"/>
  <c r="AH140" i="7"/>
  <c r="AI140" i="7"/>
  <c r="AJ140" i="7"/>
  <c r="AK140" i="7"/>
  <c r="AL140" i="7"/>
  <c r="AM140" i="7"/>
  <c r="AN140" i="7"/>
  <c r="AO140" i="7"/>
  <c r="AP140" i="7"/>
  <c r="AQ140" i="7"/>
  <c r="AR140" i="7"/>
  <c r="AS140" i="7"/>
  <c r="AT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C141" i="7"/>
  <c r="D141" i="7"/>
  <c r="E141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T141" i="7"/>
  <c r="U141" i="7"/>
  <c r="V141" i="7"/>
  <c r="W141" i="7"/>
  <c r="X141" i="7"/>
  <c r="Y141" i="7"/>
  <c r="Z141" i="7"/>
  <c r="AA141" i="7"/>
  <c r="AB141" i="7"/>
  <c r="AC141" i="7"/>
  <c r="AD141" i="7"/>
  <c r="AE141" i="7"/>
  <c r="AF141" i="7"/>
  <c r="AG141" i="7"/>
  <c r="AH141" i="7"/>
  <c r="AI141" i="7"/>
  <c r="AJ141" i="7"/>
  <c r="AK141" i="7"/>
  <c r="AL141" i="7"/>
  <c r="AM141" i="7"/>
  <c r="AN141" i="7"/>
  <c r="AO141" i="7"/>
  <c r="AP141" i="7"/>
  <c r="AQ141" i="7"/>
  <c r="AR141" i="7"/>
  <c r="AS141" i="7"/>
  <c r="AT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C142" i="7"/>
  <c r="D142" i="7"/>
  <c r="E142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T142" i="7"/>
  <c r="U142" i="7"/>
  <c r="V142" i="7"/>
  <c r="W142" i="7"/>
  <c r="X142" i="7"/>
  <c r="Y142" i="7"/>
  <c r="Z142" i="7"/>
  <c r="AA142" i="7"/>
  <c r="AB142" i="7"/>
  <c r="AC142" i="7"/>
  <c r="AD142" i="7"/>
  <c r="AE142" i="7"/>
  <c r="AF142" i="7"/>
  <c r="AG142" i="7"/>
  <c r="AH142" i="7"/>
  <c r="AI142" i="7"/>
  <c r="AJ142" i="7"/>
  <c r="AK142" i="7"/>
  <c r="AL142" i="7"/>
  <c r="AM142" i="7"/>
  <c r="AN142" i="7"/>
  <c r="AO142" i="7"/>
  <c r="AP142" i="7"/>
  <c r="AQ142" i="7"/>
  <c r="AR142" i="7"/>
  <c r="AS142" i="7"/>
  <c r="AT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C143" i="7"/>
  <c r="D143" i="7"/>
  <c r="E143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T143" i="7"/>
  <c r="U143" i="7"/>
  <c r="V143" i="7"/>
  <c r="W143" i="7"/>
  <c r="X143" i="7"/>
  <c r="Y143" i="7"/>
  <c r="Z143" i="7"/>
  <c r="AA143" i="7"/>
  <c r="AB143" i="7"/>
  <c r="AC143" i="7"/>
  <c r="AD143" i="7"/>
  <c r="AE143" i="7"/>
  <c r="AF143" i="7"/>
  <c r="AG143" i="7"/>
  <c r="AH143" i="7"/>
  <c r="AI143" i="7"/>
  <c r="AJ143" i="7"/>
  <c r="AK143" i="7"/>
  <c r="AL143" i="7"/>
  <c r="AM143" i="7"/>
  <c r="AN143" i="7"/>
  <c r="AO143" i="7"/>
  <c r="AP143" i="7"/>
  <c r="AQ143" i="7"/>
  <c r="AR143" i="7"/>
  <c r="AS143" i="7"/>
  <c r="AT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C144" i="7"/>
  <c r="D144" i="7"/>
  <c r="E144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T144" i="7"/>
  <c r="U144" i="7"/>
  <c r="V144" i="7"/>
  <c r="W144" i="7"/>
  <c r="X144" i="7"/>
  <c r="Y144" i="7"/>
  <c r="Z144" i="7"/>
  <c r="AA144" i="7"/>
  <c r="AB144" i="7"/>
  <c r="AC144" i="7"/>
  <c r="AD144" i="7"/>
  <c r="AE144" i="7"/>
  <c r="AF144" i="7"/>
  <c r="AG144" i="7"/>
  <c r="AH144" i="7"/>
  <c r="AI144" i="7"/>
  <c r="AJ144" i="7"/>
  <c r="AK144" i="7"/>
  <c r="AL144" i="7"/>
  <c r="AM144" i="7"/>
  <c r="AN144" i="7"/>
  <c r="AO144" i="7"/>
  <c r="AP144" i="7"/>
  <c r="AQ144" i="7"/>
  <c r="AR144" i="7"/>
  <c r="AS144" i="7"/>
  <c r="AT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C145" i="7"/>
  <c r="D145" i="7"/>
  <c r="E145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T145" i="7"/>
  <c r="U145" i="7"/>
  <c r="V145" i="7"/>
  <c r="W145" i="7"/>
  <c r="X145" i="7"/>
  <c r="Y145" i="7"/>
  <c r="Z145" i="7"/>
  <c r="AA145" i="7"/>
  <c r="AB145" i="7"/>
  <c r="AC145" i="7"/>
  <c r="AD145" i="7"/>
  <c r="AE145" i="7"/>
  <c r="AF145" i="7"/>
  <c r="AG145" i="7"/>
  <c r="AH145" i="7"/>
  <c r="AI145" i="7"/>
  <c r="AJ145" i="7"/>
  <c r="AK145" i="7"/>
  <c r="AL145" i="7"/>
  <c r="AM145" i="7"/>
  <c r="AN145" i="7"/>
  <c r="AO145" i="7"/>
  <c r="AP145" i="7"/>
  <c r="AQ145" i="7"/>
  <c r="AR145" i="7"/>
  <c r="AS145" i="7"/>
  <c r="AT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C146" i="7"/>
  <c r="D146" i="7"/>
  <c r="E146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T146" i="7"/>
  <c r="U146" i="7"/>
  <c r="V146" i="7"/>
  <c r="W146" i="7"/>
  <c r="X146" i="7"/>
  <c r="Y146" i="7"/>
  <c r="Z146" i="7"/>
  <c r="AA146" i="7"/>
  <c r="AB146" i="7"/>
  <c r="AC146" i="7"/>
  <c r="AD146" i="7"/>
  <c r="AE146" i="7"/>
  <c r="AF146" i="7"/>
  <c r="AG146" i="7"/>
  <c r="AH146" i="7"/>
  <c r="AI146" i="7"/>
  <c r="AJ146" i="7"/>
  <c r="AK146" i="7"/>
  <c r="AL146" i="7"/>
  <c r="AM146" i="7"/>
  <c r="AN146" i="7"/>
  <c r="AO146" i="7"/>
  <c r="AP146" i="7"/>
  <c r="AQ146" i="7"/>
  <c r="AR146" i="7"/>
  <c r="AS146" i="7"/>
  <c r="AT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C147" i="7"/>
  <c r="D147" i="7"/>
  <c r="E147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T147" i="7"/>
  <c r="U147" i="7"/>
  <c r="V147" i="7"/>
  <c r="W147" i="7"/>
  <c r="X147" i="7"/>
  <c r="Y147" i="7"/>
  <c r="Z147" i="7"/>
  <c r="AA147" i="7"/>
  <c r="AB147" i="7"/>
  <c r="AC147" i="7"/>
  <c r="AD147" i="7"/>
  <c r="AE147" i="7"/>
  <c r="AF147" i="7"/>
  <c r="AG147" i="7"/>
  <c r="AH147" i="7"/>
  <c r="AI147" i="7"/>
  <c r="AJ147" i="7"/>
  <c r="AK147" i="7"/>
  <c r="AL147" i="7"/>
  <c r="AM147" i="7"/>
  <c r="AN147" i="7"/>
  <c r="AO147" i="7"/>
  <c r="AP147" i="7"/>
  <c r="AQ147" i="7"/>
  <c r="AR147" i="7"/>
  <c r="AS147" i="7"/>
  <c r="AT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C148" i="7"/>
  <c r="D148" i="7"/>
  <c r="E148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T148" i="7"/>
  <c r="U148" i="7"/>
  <c r="V148" i="7"/>
  <c r="W148" i="7"/>
  <c r="X148" i="7"/>
  <c r="Y148" i="7"/>
  <c r="Z148" i="7"/>
  <c r="AA148" i="7"/>
  <c r="AB148" i="7"/>
  <c r="AC148" i="7"/>
  <c r="AD148" i="7"/>
  <c r="AE148" i="7"/>
  <c r="AF148" i="7"/>
  <c r="AG148" i="7"/>
  <c r="AH148" i="7"/>
  <c r="AI148" i="7"/>
  <c r="AJ148" i="7"/>
  <c r="AK148" i="7"/>
  <c r="AL148" i="7"/>
  <c r="AM148" i="7"/>
  <c r="AN148" i="7"/>
  <c r="AO148" i="7"/>
  <c r="AP148" i="7"/>
  <c r="AQ148" i="7"/>
  <c r="AR148" i="7"/>
  <c r="AS148" i="7"/>
  <c r="AT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C149" i="7"/>
  <c r="D149" i="7"/>
  <c r="E149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T149" i="7"/>
  <c r="U149" i="7"/>
  <c r="V149" i="7"/>
  <c r="W149" i="7"/>
  <c r="X149" i="7"/>
  <c r="Y149" i="7"/>
  <c r="Z149" i="7"/>
  <c r="AA149" i="7"/>
  <c r="AB149" i="7"/>
  <c r="AC149" i="7"/>
  <c r="AD149" i="7"/>
  <c r="AE149" i="7"/>
  <c r="AF149" i="7"/>
  <c r="AG149" i="7"/>
  <c r="AH149" i="7"/>
  <c r="AI149" i="7"/>
  <c r="AJ149" i="7"/>
  <c r="AK149" i="7"/>
  <c r="AL149" i="7"/>
  <c r="AM149" i="7"/>
  <c r="AN149" i="7"/>
  <c r="AO149" i="7"/>
  <c r="AP149" i="7"/>
  <c r="AQ149" i="7"/>
  <c r="AR149" i="7"/>
  <c r="AS149" i="7"/>
  <c r="AT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C150" i="7"/>
  <c r="D150" i="7"/>
  <c r="E150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T150" i="7"/>
  <c r="U150" i="7"/>
  <c r="V150" i="7"/>
  <c r="W150" i="7"/>
  <c r="X150" i="7"/>
  <c r="Y150" i="7"/>
  <c r="Z150" i="7"/>
  <c r="AA150" i="7"/>
  <c r="AB150" i="7"/>
  <c r="AC150" i="7"/>
  <c r="AD150" i="7"/>
  <c r="AE150" i="7"/>
  <c r="AF150" i="7"/>
  <c r="AG150" i="7"/>
  <c r="AH150" i="7"/>
  <c r="AI150" i="7"/>
  <c r="AJ150" i="7"/>
  <c r="AK150" i="7"/>
  <c r="AL150" i="7"/>
  <c r="AM150" i="7"/>
  <c r="AN150" i="7"/>
  <c r="AO150" i="7"/>
  <c r="AP150" i="7"/>
  <c r="AQ150" i="7"/>
  <c r="AR150" i="7"/>
  <c r="AS150" i="7"/>
  <c r="AT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C151" i="7"/>
  <c r="D151" i="7"/>
  <c r="E151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T151" i="7"/>
  <c r="U151" i="7"/>
  <c r="V151" i="7"/>
  <c r="W151" i="7"/>
  <c r="X151" i="7"/>
  <c r="Y151" i="7"/>
  <c r="Z151" i="7"/>
  <c r="AA151" i="7"/>
  <c r="AB151" i="7"/>
  <c r="AC151" i="7"/>
  <c r="AD151" i="7"/>
  <c r="AE151" i="7"/>
  <c r="AF151" i="7"/>
  <c r="AG151" i="7"/>
  <c r="AH151" i="7"/>
  <c r="AI151" i="7"/>
  <c r="AJ151" i="7"/>
  <c r="AK151" i="7"/>
  <c r="AL151" i="7"/>
  <c r="AM151" i="7"/>
  <c r="AN151" i="7"/>
  <c r="AO151" i="7"/>
  <c r="AP151" i="7"/>
  <c r="AQ151" i="7"/>
  <c r="AR151" i="7"/>
  <c r="AS151" i="7"/>
  <c r="AT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C152" i="7"/>
  <c r="D152" i="7"/>
  <c r="E152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T152" i="7"/>
  <c r="U152" i="7"/>
  <c r="V152" i="7"/>
  <c r="W152" i="7"/>
  <c r="X152" i="7"/>
  <c r="Y152" i="7"/>
  <c r="Z152" i="7"/>
  <c r="AA152" i="7"/>
  <c r="AB152" i="7"/>
  <c r="AC152" i="7"/>
  <c r="AD152" i="7"/>
  <c r="AE152" i="7"/>
  <c r="AF152" i="7"/>
  <c r="AG152" i="7"/>
  <c r="AH152" i="7"/>
  <c r="AI152" i="7"/>
  <c r="AJ152" i="7"/>
  <c r="AK152" i="7"/>
  <c r="AL152" i="7"/>
  <c r="AM152" i="7"/>
  <c r="AN152" i="7"/>
  <c r="AO152" i="7"/>
  <c r="AP152" i="7"/>
  <c r="AQ152" i="7"/>
  <c r="AR152" i="7"/>
  <c r="AS152" i="7"/>
  <c r="AT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C153" i="7"/>
  <c r="D153" i="7"/>
  <c r="E153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T153" i="7"/>
  <c r="U153" i="7"/>
  <c r="V153" i="7"/>
  <c r="W153" i="7"/>
  <c r="X153" i="7"/>
  <c r="Y153" i="7"/>
  <c r="Z153" i="7"/>
  <c r="AA153" i="7"/>
  <c r="AB153" i="7"/>
  <c r="AC153" i="7"/>
  <c r="AD153" i="7"/>
  <c r="AE153" i="7"/>
  <c r="AF153" i="7"/>
  <c r="AG153" i="7"/>
  <c r="AH153" i="7"/>
  <c r="AI153" i="7"/>
  <c r="AJ153" i="7"/>
  <c r="AK153" i="7"/>
  <c r="AL153" i="7"/>
  <c r="AM153" i="7"/>
  <c r="AN153" i="7"/>
  <c r="AO153" i="7"/>
  <c r="AP153" i="7"/>
  <c r="AQ153" i="7"/>
  <c r="AR153" i="7"/>
  <c r="AS153" i="7"/>
  <c r="AT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C154" i="7"/>
  <c r="D154" i="7"/>
  <c r="E154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T154" i="7"/>
  <c r="U154" i="7"/>
  <c r="V154" i="7"/>
  <c r="W154" i="7"/>
  <c r="X154" i="7"/>
  <c r="Y154" i="7"/>
  <c r="Z154" i="7"/>
  <c r="AA154" i="7"/>
  <c r="AB154" i="7"/>
  <c r="AC154" i="7"/>
  <c r="AD154" i="7"/>
  <c r="AE154" i="7"/>
  <c r="AF154" i="7"/>
  <c r="AG154" i="7"/>
  <c r="AH154" i="7"/>
  <c r="AI154" i="7"/>
  <c r="AJ154" i="7"/>
  <c r="AK154" i="7"/>
  <c r="AL154" i="7"/>
  <c r="AM154" i="7"/>
  <c r="AN154" i="7"/>
  <c r="AO154" i="7"/>
  <c r="AP154" i="7"/>
  <c r="AQ154" i="7"/>
  <c r="AR154" i="7"/>
  <c r="AS154" i="7"/>
  <c r="AT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C155" i="7"/>
  <c r="D155" i="7"/>
  <c r="E155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T155" i="7"/>
  <c r="U155" i="7"/>
  <c r="V155" i="7"/>
  <c r="W155" i="7"/>
  <c r="X155" i="7"/>
  <c r="Y155" i="7"/>
  <c r="Z155" i="7"/>
  <c r="AA155" i="7"/>
  <c r="AB155" i="7"/>
  <c r="AC155" i="7"/>
  <c r="AD155" i="7"/>
  <c r="AE155" i="7"/>
  <c r="AF155" i="7"/>
  <c r="AG155" i="7"/>
  <c r="AH155" i="7"/>
  <c r="AI155" i="7"/>
  <c r="AJ155" i="7"/>
  <c r="AK155" i="7"/>
  <c r="AL155" i="7"/>
  <c r="AM155" i="7"/>
  <c r="AN155" i="7"/>
  <c r="AO155" i="7"/>
  <c r="AP155" i="7"/>
  <c r="AQ155" i="7"/>
  <c r="AR155" i="7"/>
  <c r="AS155" i="7"/>
  <c r="AT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C156" i="7"/>
  <c r="D156" i="7"/>
  <c r="E156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T156" i="7"/>
  <c r="U156" i="7"/>
  <c r="V156" i="7"/>
  <c r="W156" i="7"/>
  <c r="X156" i="7"/>
  <c r="Y156" i="7"/>
  <c r="Z156" i="7"/>
  <c r="AA156" i="7"/>
  <c r="AB156" i="7"/>
  <c r="AC156" i="7"/>
  <c r="AD156" i="7"/>
  <c r="AE156" i="7"/>
  <c r="AF156" i="7"/>
  <c r="AG156" i="7"/>
  <c r="AH156" i="7"/>
  <c r="AI156" i="7"/>
  <c r="AJ156" i="7"/>
  <c r="AK156" i="7"/>
  <c r="AL156" i="7"/>
  <c r="AM156" i="7"/>
  <c r="AN156" i="7"/>
  <c r="AO156" i="7"/>
  <c r="AP156" i="7"/>
  <c r="AQ156" i="7"/>
  <c r="AR156" i="7"/>
  <c r="AS156" i="7"/>
  <c r="AT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C157" i="7"/>
  <c r="D157" i="7"/>
  <c r="E157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T157" i="7"/>
  <c r="U157" i="7"/>
  <c r="V157" i="7"/>
  <c r="W157" i="7"/>
  <c r="X157" i="7"/>
  <c r="Y157" i="7"/>
  <c r="Z157" i="7"/>
  <c r="AA157" i="7"/>
  <c r="AB157" i="7"/>
  <c r="AC157" i="7"/>
  <c r="AD157" i="7"/>
  <c r="AE157" i="7"/>
  <c r="AF157" i="7"/>
  <c r="AG157" i="7"/>
  <c r="AH157" i="7"/>
  <c r="AI157" i="7"/>
  <c r="AJ157" i="7"/>
  <c r="AK157" i="7"/>
  <c r="AL157" i="7"/>
  <c r="AM157" i="7"/>
  <c r="AN157" i="7"/>
  <c r="AO157" i="7"/>
  <c r="AP157" i="7"/>
  <c r="AQ157" i="7"/>
  <c r="AR157" i="7"/>
  <c r="AS157" i="7"/>
  <c r="AT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C158" i="7"/>
  <c r="D158" i="7"/>
  <c r="E158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T158" i="7"/>
  <c r="U158" i="7"/>
  <c r="V158" i="7"/>
  <c r="W158" i="7"/>
  <c r="X158" i="7"/>
  <c r="Y158" i="7"/>
  <c r="Z158" i="7"/>
  <c r="AA158" i="7"/>
  <c r="AB158" i="7"/>
  <c r="AC158" i="7"/>
  <c r="AD158" i="7"/>
  <c r="AE158" i="7"/>
  <c r="AF158" i="7"/>
  <c r="AG158" i="7"/>
  <c r="AH158" i="7"/>
  <c r="AI158" i="7"/>
  <c r="AJ158" i="7"/>
  <c r="AK158" i="7"/>
  <c r="AL158" i="7"/>
  <c r="AM158" i="7"/>
  <c r="AN158" i="7"/>
  <c r="AO158" i="7"/>
  <c r="AP158" i="7"/>
  <c r="AQ158" i="7"/>
  <c r="AR158" i="7"/>
  <c r="AS158" i="7"/>
  <c r="AT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C159" i="7"/>
  <c r="D159" i="7"/>
  <c r="E159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T159" i="7"/>
  <c r="U159" i="7"/>
  <c r="V159" i="7"/>
  <c r="W159" i="7"/>
  <c r="X159" i="7"/>
  <c r="Y159" i="7"/>
  <c r="Z159" i="7"/>
  <c r="AA159" i="7"/>
  <c r="AB159" i="7"/>
  <c r="AC159" i="7"/>
  <c r="AD159" i="7"/>
  <c r="AE159" i="7"/>
  <c r="AF159" i="7"/>
  <c r="AG159" i="7"/>
  <c r="AH159" i="7"/>
  <c r="AI159" i="7"/>
  <c r="AJ159" i="7"/>
  <c r="AK159" i="7"/>
  <c r="AL159" i="7"/>
  <c r="AM159" i="7"/>
  <c r="AN159" i="7"/>
  <c r="AO159" i="7"/>
  <c r="AP159" i="7"/>
  <c r="AQ159" i="7"/>
  <c r="AR159" i="7"/>
  <c r="AS159" i="7"/>
  <c r="AT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C160" i="7"/>
  <c r="D160" i="7"/>
  <c r="E160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T160" i="7"/>
  <c r="U160" i="7"/>
  <c r="V160" i="7"/>
  <c r="W160" i="7"/>
  <c r="X160" i="7"/>
  <c r="Y160" i="7"/>
  <c r="Z160" i="7"/>
  <c r="AA160" i="7"/>
  <c r="AB160" i="7"/>
  <c r="AC160" i="7"/>
  <c r="AD160" i="7"/>
  <c r="AE160" i="7"/>
  <c r="AF160" i="7"/>
  <c r="AG160" i="7"/>
  <c r="AH160" i="7"/>
  <c r="AI160" i="7"/>
  <c r="AJ160" i="7"/>
  <c r="AK160" i="7"/>
  <c r="AL160" i="7"/>
  <c r="AM160" i="7"/>
  <c r="AN160" i="7"/>
  <c r="AO160" i="7"/>
  <c r="AP160" i="7"/>
  <c r="AQ160" i="7"/>
  <c r="AR160" i="7"/>
  <c r="AS160" i="7"/>
  <c r="AT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C161" i="7"/>
  <c r="D161" i="7"/>
  <c r="E161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T161" i="7"/>
  <c r="U161" i="7"/>
  <c r="V161" i="7"/>
  <c r="W161" i="7"/>
  <c r="X161" i="7"/>
  <c r="Y161" i="7"/>
  <c r="Z161" i="7"/>
  <c r="AA161" i="7"/>
  <c r="AB161" i="7"/>
  <c r="AC161" i="7"/>
  <c r="AD161" i="7"/>
  <c r="AE161" i="7"/>
  <c r="AF161" i="7"/>
  <c r="AG161" i="7"/>
  <c r="AH161" i="7"/>
  <c r="AI161" i="7"/>
  <c r="AJ161" i="7"/>
  <c r="AK161" i="7"/>
  <c r="AL161" i="7"/>
  <c r="AM161" i="7"/>
  <c r="AN161" i="7"/>
  <c r="AO161" i="7"/>
  <c r="AP161" i="7"/>
  <c r="AQ161" i="7"/>
  <c r="AR161" i="7"/>
  <c r="AS161" i="7"/>
  <c r="AT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C162" i="7"/>
  <c r="D162" i="7"/>
  <c r="E162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T162" i="7"/>
  <c r="U162" i="7"/>
  <c r="V162" i="7"/>
  <c r="W162" i="7"/>
  <c r="X162" i="7"/>
  <c r="Y162" i="7"/>
  <c r="Z162" i="7"/>
  <c r="AA162" i="7"/>
  <c r="AB162" i="7"/>
  <c r="AC162" i="7"/>
  <c r="AD162" i="7"/>
  <c r="AE162" i="7"/>
  <c r="AF162" i="7"/>
  <c r="AG162" i="7"/>
  <c r="AH162" i="7"/>
  <c r="AI162" i="7"/>
  <c r="AJ162" i="7"/>
  <c r="AK162" i="7"/>
  <c r="AL162" i="7"/>
  <c r="AM162" i="7"/>
  <c r="AN162" i="7"/>
  <c r="AO162" i="7"/>
  <c r="AP162" i="7"/>
  <c r="AQ162" i="7"/>
  <c r="AR162" i="7"/>
  <c r="AS162" i="7"/>
  <c r="AT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C163" i="7"/>
  <c r="D163" i="7"/>
  <c r="E163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T163" i="7"/>
  <c r="U163" i="7"/>
  <c r="V163" i="7"/>
  <c r="W163" i="7"/>
  <c r="X163" i="7"/>
  <c r="Y163" i="7"/>
  <c r="Z163" i="7"/>
  <c r="AA163" i="7"/>
  <c r="AB163" i="7"/>
  <c r="AC163" i="7"/>
  <c r="AD163" i="7"/>
  <c r="AE163" i="7"/>
  <c r="AF163" i="7"/>
  <c r="AG163" i="7"/>
  <c r="AH163" i="7"/>
  <c r="AI163" i="7"/>
  <c r="AJ163" i="7"/>
  <c r="AK163" i="7"/>
  <c r="AL163" i="7"/>
  <c r="AM163" i="7"/>
  <c r="AN163" i="7"/>
  <c r="AO163" i="7"/>
  <c r="AP163" i="7"/>
  <c r="AQ163" i="7"/>
  <c r="AR163" i="7"/>
  <c r="AS163" i="7"/>
  <c r="AT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C164" i="7"/>
  <c r="D164" i="7"/>
  <c r="E164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T164" i="7"/>
  <c r="U164" i="7"/>
  <c r="V164" i="7"/>
  <c r="W164" i="7"/>
  <c r="X164" i="7"/>
  <c r="Y164" i="7"/>
  <c r="Z164" i="7"/>
  <c r="AA164" i="7"/>
  <c r="AB164" i="7"/>
  <c r="AC164" i="7"/>
  <c r="AD164" i="7"/>
  <c r="AE164" i="7"/>
  <c r="AF164" i="7"/>
  <c r="AG164" i="7"/>
  <c r="AH164" i="7"/>
  <c r="AI164" i="7"/>
  <c r="AJ164" i="7"/>
  <c r="AK164" i="7"/>
  <c r="AL164" i="7"/>
  <c r="AM164" i="7"/>
  <c r="AN164" i="7"/>
  <c r="AO164" i="7"/>
  <c r="AP164" i="7"/>
  <c r="AQ164" i="7"/>
  <c r="AR164" i="7"/>
  <c r="AS164" i="7"/>
  <c r="AT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C165" i="7"/>
  <c r="D165" i="7"/>
  <c r="E165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T165" i="7"/>
  <c r="U165" i="7"/>
  <c r="V165" i="7"/>
  <c r="W165" i="7"/>
  <c r="X165" i="7"/>
  <c r="Y165" i="7"/>
  <c r="Z165" i="7"/>
  <c r="AA165" i="7"/>
  <c r="AB165" i="7"/>
  <c r="AC165" i="7"/>
  <c r="AD165" i="7"/>
  <c r="AE165" i="7"/>
  <c r="AF165" i="7"/>
  <c r="AG165" i="7"/>
  <c r="AH165" i="7"/>
  <c r="AI165" i="7"/>
  <c r="AJ165" i="7"/>
  <c r="AK165" i="7"/>
  <c r="AL165" i="7"/>
  <c r="AM165" i="7"/>
  <c r="AN165" i="7"/>
  <c r="AO165" i="7"/>
  <c r="AP165" i="7"/>
  <c r="AQ165" i="7"/>
  <c r="AR165" i="7"/>
  <c r="AS165" i="7"/>
  <c r="AT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C166" i="7"/>
  <c r="D166" i="7"/>
  <c r="E166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T166" i="7"/>
  <c r="U166" i="7"/>
  <c r="V166" i="7"/>
  <c r="W166" i="7"/>
  <c r="X166" i="7"/>
  <c r="Y166" i="7"/>
  <c r="Z166" i="7"/>
  <c r="AA166" i="7"/>
  <c r="AB166" i="7"/>
  <c r="AC166" i="7"/>
  <c r="AD166" i="7"/>
  <c r="AE166" i="7"/>
  <c r="AF166" i="7"/>
  <c r="AG166" i="7"/>
  <c r="AH166" i="7"/>
  <c r="AI166" i="7"/>
  <c r="AJ166" i="7"/>
  <c r="AK166" i="7"/>
  <c r="AL166" i="7"/>
  <c r="AM166" i="7"/>
  <c r="AN166" i="7"/>
  <c r="AO166" i="7"/>
  <c r="AP166" i="7"/>
  <c r="AQ166" i="7"/>
  <c r="AR166" i="7"/>
  <c r="AS166" i="7"/>
  <c r="AT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C167" i="7"/>
  <c r="D167" i="7"/>
  <c r="E167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T167" i="7"/>
  <c r="U167" i="7"/>
  <c r="V167" i="7"/>
  <c r="W167" i="7"/>
  <c r="X167" i="7"/>
  <c r="Y167" i="7"/>
  <c r="Z167" i="7"/>
  <c r="AA167" i="7"/>
  <c r="AB167" i="7"/>
  <c r="AC167" i="7"/>
  <c r="AD167" i="7"/>
  <c r="AE167" i="7"/>
  <c r="AF167" i="7"/>
  <c r="AG167" i="7"/>
  <c r="AH167" i="7"/>
  <c r="AI167" i="7"/>
  <c r="AJ167" i="7"/>
  <c r="AK167" i="7"/>
  <c r="AL167" i="7"/>
  <c r="AM167" i="7"/>
  <c r="AN167" i="7"/>
  <c r="AO167" i="7"/>
  <c r="AP167" i="7"/>
  <c r="AQ167" i="7"/>
  <c r="AR167" i="7"/>
  <c r="AS167" i="7"/>
  <c r="AT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C168" i="7"/>
  <c r="D168" i="7"/>
  <c r="E168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T168" i="7"/>
  <c r="U168" i="7"/>
  <c r="V168" i="7"/>
  <c r="W168" i="7"/>
  <c r="X168" i="7"/>
  <c r="Y168" i="7"/>
  <c r="Z168" i="7"/>
  <c r="AA168" i="7"/>
  <c r="AB168" i="7"/>
  <c r="AC168" i="7"/>
  <c r="AD168" i="7"/>
  <c r="AE168" i="7"/>
  <c r="AF168" i="7"/>
  <c r="AG168" i="7"/>
  <c r="AH168" i="7"/>
  <c r="AI168" i="7"/>
  <c r="AJ168" i="7"/>
  <c r="AK168" i="7"/>
  <c r="AL168" i="7"/>
  <c r="AM168" i="7"/>
  <c r="AN168" i="7"/>
  <c r="AO168" i="7"/>
  <c r="AP168" i="7"/>
  <c r="AQ168" i="7"/>
  <c r="AR168" i="7"/>
  <c r="AS168" i="7"/>
  <c r="AT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C169" i="7"/>
  <c r="D169" i="7"/>
  <c r="E169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T169" i="7"/>
  <c r="U169" i="7"/>
  <c r="V169" i="7"/>
  <c r="W169" i="7"/>
  <c r="X169" i="7"/>
  <c r="Y169" i="7"/>
  <c r="Z169" i="7"/>
  <c r="AA169" i="7"/>
  <c r="AB169" i="7"/>
  <c r="AC169" i="7"/>
  <c r="AD169" i="7"/>
  <c r="AE169" i="7"/>
  <c r="AF169" i="7"/>
  <c r="AG169" i="7"/>
  <c r="AH169" i="7"/>
  <c r="AI169" i="7"/>
  <c r="AJ169" i="7"/>
  <c r="AK169" i="7"/>
  <c r="AL169" i="7"/>
  <c r="AM169" i="7"/>
  <c r="AN169" i="7"/>
  <c r="AO169" i="7"/>
  <c r="AP169" i="7"/>
  <c r="AQ169" i="7"/>
  <c r="AR169" i="7"/>
  <c r="AS169" i="7"/>
  <c r="AT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C170" i="7"/>
  <c r="D170" i="7"/>
  <c r="E170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T170" i="7"/>
  <c r="U170" i="7"/>
  <c r="V170" i="7"/>
  <c r="W170" i="7"/>
  <c r="X170" i="7"/>
  <c r="Y170" i="7"/>
  <c r="Z170" i="7"/>
  <c r="AA170" i="7"/>
  <c r="AB170" i="7"/>
  <c r="AC170" i="7"/>
  <c r="AD170" i="7"/>
  <c r="AE170" i="7"/>
  <c r="AF170" i="7"/>
  <c r="AG170" i="7"/>
  <c r="AH170" i="7"/>
  <c r="AI170" i="7"/>
  <c r="AJ170" i="7"/>
  <c r="AK170" i="7"/>
  <c r="AL170" i="7"/>
  <c r="AM170" i="7"/>
  <c r="AN170" i="7"/>
  <c r="AO170" i="7"/>
  <c r="AP170" i="7"/>
  <c r="AQ170" i="7"/>
  <c r="AR170" i="7"/>
  <c r="AS170" i="7"/>
  <c r="AT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C171" i="7"/>
  <c r="D171" i="7"/>
  <c r="E171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T171" i="7"/>
  <c r="U171" i="7"/>
  <c r="V171" i="7"/>
  <c r="W171" i="7"/>
  <c r="X171" i="7"/>
  <c r="Y171" i="7"/>
  <c r="Z171" i="7"/>
  <c r="AA171" i="7"/>
  <c r="AB171" i="7"/>
  <c r="AC171" i="7"/>
  <c r="AD171" i="7"/>
  <c r="AE171" i="7"/>
  <c r="AF171" i="7"/>
  <c r="AG171" i="7"/>
  <c r="AH171" i="7"/>
  <c r="AI171" i="7"/>
  <c r="AJ171" i="7"/>
  <c r="AK171" i="7"/>
  <c r="AL171" i="7"/>
  <c r="AM171" i="7"/>
  <c r="AN171" i="7"/>
  <c r="AO171" i="7"/>
  <c r="AP171" i="7"/>
  <c r="AQ171" i="7"/>
  <c r="AR171" i="7"/>
  <c r="AS171" i="7"/>
  <c r="AT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C172" i="7"/>
  <c r="D172" i="7"/>
  <c r="E172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T172" i="7"/>
  <c r="U172" i="7"/>
  <c r="V172" i="7"/>
  <c r="W172" i="7"/>
  <c r="X172" i="7"/>
  <c r="Y172" i="7"/>
  <c r="Z172" i="7"/>
  <c r="AA172" i="7"/>
  <c r="AB172" i="7"/>
  <c r="AC172" i="7"/>
  <c r="AD172" i="7"/>
  <c r="AE172" i="7"/>
  <c r="AF172" i="7"/>
  <c r="AG172" i="7"/>
  <c r="AH172" i="7"/>
  <c r="AI172" i="7"/>
  <c r="AJ172" i="7"/>
  <c r="AK172" i="7"/>
  <c r="AL172" i="7"/>
  <c r="AM172" i="7"/>
  <c r="AN172" i="7"/>
  <c r="AO172" i="7"/>
  <c r="AP172" i="7"/>
  <c r="AQ172" i="7"/>
  <c r="AR172" i="7"/>
  <c r="AS172" i="7"/>
  <c r="AT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C173" i="7"/>
  <c r="D173" i="7"/>
  <c r="E173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T173" i="7"/>
  <c r="U173" i="7"/>
  <c r="V173" i="7"/>
  <c r="W173" i="7"/>
  <c r="X173" i="7"/>
  <c r="Y173" i="7"/>
  <c r="Z173" i="7"/>
  <c r="AA173" i="7"/>
  <c r="AB173" i="7"/>
  <c r="AC173" i="7"/>
  <c r="AD173" i="7"/>
  <c r="AE173" i="7"/>
  <c r="AF173" i="7"/>
  <c r="AG173" i="7"/>
  <c r="AH173" i="7"/>
  <c r="AI173" i="7"/>
  <c r="AJ173" i="7"/>
  <c r="AK173" i="7"/>
  <c r="AL173" i="7"/>
  <c r="AM173" i="7"/>
  <c r="AN173" i="7"/>
  <c r="AO173" i="7"/>
  <c r="AP173" i="7"/>
  <c r="AQ173" i="7"/>
  <c r="AR173" i="7"/>
  <c r="AS173" i="7"/>
  <c r="AT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C174" i="7"/>
  <c r="D174" i="7"/>
  <c r="E174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T174" i="7"/>
  <c r="U174" i="7"/>
  <c r="V174" i="7"/>
  <c r="W174" i="7"/>
  <c r="X174" i="7"/>
  <c r="Y174" i="7"/>
  <c r="Z174" i="7"/>
  <c r="AA174" i="7"/>
  <c r="AB174" i="7"/>
  <c r="AC174" i="7"/>
  <c r="AD174" i="7"/>
  <c r="AE174" i="7"/>
  <c r="AF174" i="7"/>
  <c r="AG174" i="7"/>
  <c r="AH174" i="7"/>
  <c r="AI174" i="7"/>
  <c r="AJ174" i="7"/>
  <c r="AK174" i="7"/>
  <c r="AL174" i="7"/>
  <c r="AM174" i="7"/>
  <c r="AN174" i="7"/>
  <c r="AO174" i="7"/>
  <c r="AP174" i="7"/>
  <c r="AQ174" i="7"/>
  <c r="AR174" i="7"/>
  <c r="AS174" i="7"/>
  <c r="AT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C175" i="7"/>
  <c r="D175" i="7"/>
  <c r="E175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T175" i="7"/>
  <c r="U175" i="7"/>
  <c r="V175" i="7"/>
  <c r="W175" i="7"/>
  <c r="X175" i="7"/>
  <c r="Y175" i="7"/>
  <c r="Z175" i="7"/>
  <c r="AA175" i="7"/>
  <c r="AB175" i="7"/>
  <c r="AC175" i="7"/>
  <c r="AD175" i="7"/>
  <c r="AE175" i="7"/>
  <c r="AF175" i="7"/>
  <c r="AG175" i="7"/>
  <c r="AH175" i="7"/>
  <c r="AI175" i="7"/>
  <c r="AJ175" i="7"/>
  <c r="AK175" i="7"/>
  <c r="AL175" i="7"/>
  <c r="AM175" i="7"/>
  <c r="AN175" i="7"/>
  <c r="AO175" i="7"/>
  <c r="AP175" i="7"/>
  <c r="AQ175" i="7"/>
  <c r="AR175" i="7"/>
  <c r="AS175" i="7"/>
  <c r="AT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C176" i="7"/>
  <c r="D176" i="7"/>
  <c r="E176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T176" i="7"/>
  <c r="U176" i="7"/>
  <c r="V176" i="7"/>
  <c r="W176" i="7"/>
  <c r="X176" i="7"/>
  <c r="Y176" i="7"/>
  <c r="Z176" i="7"/>
  <c r="AA176" i="7"/>
  <c r="AB176" i="7"/>
  <c r="AC176" i="7"/>
  <c r="AD176" i="7"/>
  <c r="AE176" i="7"/>
  <c r="AF176" i="7"/>
  <c r="AG176" i="7"/>
  <c r="AH176" i="7"/>
  <c r="AI176" i="7"/>
  <c r="AJ176" i="7"/>
  <c r="AK176" i="7"/>
  <c r="AL176" i="7"/>
  <c r="AM176" i="7"/>
  <c r="AN176" i="7"/>
  <c r="AO176" i="7"/>
  <c r="AP176" i="7"/>
  <c r="AQ176" i="7"/>
  <c r="AR176" i="7"/>
  <c r="AS176" i="7"/>
  <c r="AT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C177" i="7"/>
  <c r="D177" i="7"/>
  <c r="E177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T177" i="7"/>
  <c r="U177" i="7"/>
  <c r="V177" i="7"/>
  <c r="W177" i="7"/>
  <c r="X177" i="7"/>
  <c r="Y177" i="7"/>
  <c r="Z177" i="7"/>
  <c r="AA177" i="7"/>
  <c r="AB177" i="7"/>
  <c r="AC177" i="7"/>
  <c r="AD177" i="7"/>
  <c r="AE177" i="7"/>
  <c r="AF177" i="7"/>
  <c r="AG177" i="7"/>
  <c r="AH177" i="7"/>
  <c r="AI177" i="7"/>
  <c r="AJ177" i="7"/>
  <c r="AK177" i="7"/>
  <c r="AL177" i="7"/>
  <c r="AM177" i="7"/>
  <c r="AN177" i="7"/>
  <c r="AO177" i="7"/>
  <c r="AP177" i="7"/>
  <c r="AQ177" i="7"/>
  <c r="AR177" i="7"/>
  <c r="AS177" i="7"/>
  <c r="AT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C178" i="7"/>
  <c r="D178" i="7"/>
  <c r="E178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T178" i="7"/>
  <c r="U178" i="7"/>
  <c r="V178" i="7"/>
  <c r="W178" i="7"/>
  <c r="X178" i="7"/>
  <c r="Y178" i="7"/>
  <c r="Z178" i="7"/>
  <c r="AA178" i="7"/>
  <c r="AB178" i="7"/>
  <c r="AC178" i="7"/>
  <c r="AD178" i="7"/>
  <c r="AE178" i="7"/>
  <c r="AF178" i="7"/>
  <c r="AG178" i="7"/>
  <c r="AH178" i="7"/>
  <c r="AI178" i="7"/>
  <c r="AJ178" i="7"/>
  <c r="AK178" i="7"/>
  <c r="AL178" i="7"/>
  <c r="AM178" i="7"/>
  <c r="AN178" i="7"/>
  <c r="AO178" i="7"/>
  <c r="AP178" i="7"/>
  <c r="AQ178" i="7"/>
  <c r="AR178" i="7"/>
  <c r="AS178" i="7"/>
  <c r="AT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C179" i="7"/>
  <c r="D179" i="7"/>
  <c r="E179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T179" i="7"/>
  <c r="U179" i="7"/>
  <c r="V179" i="7"/>
  <c r="W179" i="7"/>
  <c r="X179" i="7"/>
  <c r="Y179" i="7"/>
  <c r="Z179" i="7"/>
  <c r="AA179" i="7"/>
  <c r="AB179" i="7"/>
  <c r="AC179" i="7"/>
  <c r="AD179" i="7"/>
  <c r="AE179" i="7"/>
  <c r="AF179" i="7"/>
  <c r="AG179" i="7"/>
  <c r="AH179" i="7"/>
  <c r="AI179" i="7"/>
  <c r="AJ179" i="7"/>
  <c r="AK179" i="7"/>
  <c r="AL179" i="7"/>
  <c r="AM179" i="7"/>
  <c r="AN179" i="7"/>
  <c r="AO179" i="7"/>
  <c r="AP179" i="7"/>
  <c r="AQ179" i="7"/>
  <c r="AR179" i="7"/>
  <c r="AS179" i="7"/>
  <c r="AT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C180" i="7"/>
  <c r="D180" i="7"/>
  <c r="E180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T180" i="7"/>
  <c r="U180" i="7"/>
  <c r="V180" i="7"/>
  <c r="W180" i="7"/>
  <c r="X180" i="7"/>
  <c r="Y180" i="7"/>
  <c r="Z180" i="7"/>
  <c r="AA180" i="7"/>
  <c r="AB180" i="7"/>
  <c r="AC180" i="7"/>
  <c r="AD180" i="7"/>
  <c r="AE180" i="7"/>
  <c r="AF180" i="7"/>
  <c r="AG180" i="7"/>
  <c r="AH180" i="7"/>
  <c r="AI180" i="7"/>
  <c r="AJ180" i="7"/>
  <c r="AK180" i="7"/>
  <c r="AL180" i="7"/>
  <c r="AM180" i="7"/>
  <c r="AN180" i="7"/>
  <c r="AO180" i="7"/>
  <c r="AP180" i="7"/>
  <c r="AQ180" i="7"/>
  <c r="AR180" i="7"/>
  <c r="AS180" i="7"/>
  <c r="AT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C181" i="7"/>
  <c r="D181" i="7"/>
  <c r="E181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T181" i="7"/>
  <c r="U181" i="7"/>
  <c r="V181" i="7"/>
  <c r="W181" i="7"/>
  <c r="X181" i="7"/>
  <c r="Y181" i="7"/>
  <c r="Z181" i="7"/>
  <c r="AA181" i="7"/>
  <c r="AB181" i="7"/>
  <c r="AC181" i="7"/>
  <c r="AD181" i="7"/>
  <c r="AE181" i="7"/>
  <c r="AF181" i="7"/>
  <c r="AG181" i="7"/>
  <c r="AH181" i="7"/>
  <c r="AI181" i="7"/>
  <c r="AJ181" i="7"/>
  <c r="AK181" i="7"/>
  <c r="AL181" i="7"/>
  <c r="AM181" i="7"/>
  <c r="AN181" i="7"/>
  <c r="AO181" i="7"/>
  <c r="AP181" i="7"/>
  <c r="AQ181" i="7"/>
  <c r="AR181" i="7"/>
  <c r="AS181" i="7"/>
  <c r="AT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C182" i="7"/>
  <c r="D182" i="7"/>
  <c r="E182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T182" i="7"/>
  <c r="U182" i="7"/>
  <c r="V182" i="7"/>
  <c r="W182" i="7"/>
  <c r="X182" i="7"/>
  <c r="Y182" i="7"/>
  <c r="Z182" i="7"/>
  <c r="AA182" i="7"/>
  <c r="AB182" i="7"/>
  <c r="AC182" i="7"/>
  <c r="AD182" i="7"/>
  <c r="AE182" i="7"/>
  <c r="AF182" i="7"/>
  <c r="AG182" i="7"/>
  <c r="AH182" i="7"/>
  <c r="AI182" i="7"/>
  <c r="AJ182" i="7"/>
  <c r="AK182" i="7"/>
  <c r="AL182" i="7"/>
  <c r="AM182" i="7"/>
  <c r="AN182" i="7"/>
  <c r="AO182" i="7"/>
  <c r="AP182" i="7"/>
  <c r="AQ182" i="7"/>
  <c r="AR182" i="7"/>
  <c r="AS182" i="7"/>
  <c r="AT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C183" i="7"/>
  <c r="D183" i="7"/>
  <c r="E183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T183" i="7"/>
  <c r="U183" i="7"/>
  <c r="V183" i="7"/>
  <c r="W183" i="7"/>
  <c r="X183" i="7"/>
  <c r="Y183" i="7"/>
  <c r="Z183" i="7"/>
  <c r="AA183" i="7"/>
  <c r="AB183" i="7"/>
  <c r="AC183" i="7"/>
  <c r="AD183" i="7"/>
  <c r="AE183" i="7"/>
  <c r="AF183" i="7"/>
  <c r="AG183" i="7"/>
  <c r="AH183" i="7"/>
  <c r="AI183" i="7"/>
  <c r="AJ183" i="7"/>
  <c r="AK183" i="7"/>
  <c r="AL183" i="7"/>
  <c r="AM183" i="7"/>
  <c r="AN183" i="7"/>
  <c r="AO183" i="7"/>
  <c r="AP183" i="7"/>
  <c r="AQ183" i="7"/>
  <c r="AR183" i="7"/>
  <c r="AS183" i="7"/>
  <c r="AT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C184" i="7"/>
  <c r="D184" i="7"/>
  <c r="E184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T184" i="7"/>
  <c r="U184" i="7"/>
  <c r="V184" i="7"/>
  <c r="W184" i="7"/>
  <c r="X184" i="7"/>
  <c r="Y184" i="7"/>
  <c r="Z184" i="7"/>
  <c r="AA184" i="7"/>
  <c r="AB184" i="7"/>
  <c r="AC184" i="7"/>
  <c r="AD184" i="7"/>
  <c r="AE184" i="7"/>
  <c r="AF184" i="7"/>
  <c r="AG184" i="7"/>
  <c r="AH184" i="7"/>
  <c r="AI184" i="7"/>
  <c r="AJ184" i="7"/>
  <c r="AK184" i="7"/>
  <c r="AL184" i="7"/>
  <c r="AM184" i="7"/>
  <c r="AN184" i="7"/>
  <c r="AO184" i="7"/>
  <c r="AP184" i="7"/>
  <c r="AQ184" i="7"/>
  <c r="AR184" i="7"/>
  <c r="AS184" i="7"/>
  <c r="AT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C185" i="7"/>
  <c r="D185" i="7"/>
  <c r="E185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T185" i="7"/>
  <c r="U185" i="7"/>
  <c r="V185" i="7"/>
  <c r="W185" i="7"/>
  <c r="X185" i="7"/>
  <c r="Y185" i="7"/>
  <c r="Z185" i="7"/>
  <c r="AA185" i="7"/>
  <c r="AB185" i="7"/>
  <c r="AC185" i="7"/>
  <c r="AD185" i="7"/>
  <c r="AE185" i="7"/>
  <c r="AF185" i="7"/>
  <c r="AG185" i="7"/>
  <c r="AH185" i="7"/>
  <c r="AI185" i="7"/>
  <c r="AJ185" i="7"/>
  <c r="AK185" i="7"/>
  <c r="AL185" i="7"/>
  <c r="AM185" i="7"/>
  <c r="AN185" i="7"/>
  <c r="AO185" i="7"/>
  <c r="AP185" i="7"/>
  <c r="AQ185" i="7"/>
  <c r="AR185" i="7"/>
  <c r="AS185" i="7"/>
  <c r="AT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C186" i="7"/>
  <c r="D186" i="7"/>
  <c r="E186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T186" i="7"/>
  <c r="U186" i="7"/>
  <c r="V186" i="7"/>
  <c r="W186" i="7"/>
  <c r="X186" i="7"/>
  <c r="Y186" i="7"/>
  <c r="Z186" i="7"/>
  <c r="AA186" i="7"/>
  <c r="AB186" i="7"/>
  <c r="AC186" i="7"/>
  <c r="AD186" i="7"/>
  <c r="AE186" i="7"/>
  <c r="AF186" i="7"/>
  <c r="AG186" i="7"/>
  <c r="AH186" i="7"/>
  <c r="AI186" i="7"/>
  <c r="AJ186" i="7"/>
  <c r="AK186" i="7"/>
  <c r="AL186" i="7"/>
  <c r="AM186" i="7"/>
  <c r="AN186" i="7"/>
  <c r="AO186" i="7"/>
  <c r="AP186" i="7"/>
  <c r="AQ186" i="7"/>
  <c r="AR186" i="7"/>
  <c r="AS186" i="7"/>
  <c r="AT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C187" i="7"/>
  <c r="D187" i="7"/>
  <c r="E187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T187" i="7"/>
  <c r="U187" i="7"/>
  <c r="V187" i="7"/>
  <c r="W187" i="7"/>
  <c r="X187" i="7"/>
  <c r="Y187" i="7"/>
  <c r="Z187" i="7"/>
  <c r="AA187" i="7"/>
  <c r="AB187" i="7"/>
  <c r="AC187" i="7"/>
  <c r="AD187" i="7"/>
  <c r="AE187" i="7"/>
  <c r="AF187" i="7"/>
  <c r="AG187" i="7"/>
  <c r="AH187" i="7"/>
  <c r="AI187" i="7"/>
  <c r="AJ187" i="7"/>
  <c r="AK187" i="7"/>
  <c r="AL187" i="7"/>
  <c r="AM187" i="7"/>
  <c r="AN187" i="7"/>
  <c r="AO187" i="7"/>
  <c r="AP187" i="7"/>
  <c r="AQ187" i="7"/>
  <c r="AR187" i="7"/>
  <c r="AS187" i="7"/>
  <c r="AT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C188" i="7"/>
  <c r="D188" i="7"/>
  <c r="E188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T188" i="7"/>
  <c r="U188" i="7"/>
  <c r="V188" i="7"/>
  <c r="W188" i="7"/>
  <c r="X188" i="7"/>
  <c r="Y188" i="7"/>
  <c r="Z188" i="7"/>
  <c r="AA188" i="7"/>
  <c r="AB188" i="7"/>
  <c r="AC188" i="7"/>
  <c r="AD188" i="7"/>
  <c r="AE188" i="7"/>
  <c r="AF188" i="7"/>
  <c r="AG188" i="7"/>
  <c r="AH188" i="7"/>
  <c r="AI188" i="7"/>
  <c r="AJ188" i="7"/>
  <c r="AK188" i="7"/>
  <c r="AL188" i="7"/>
  <c r="AM188" i="7"/>
  <c r="AN188" i="7"/>
  <c r="AO188" i="7"/>
  <c r="AP188" i="7"/>
  <c r="AQ188" i="7"/>
  <c r="AR188" i="7"/>
  <c r="AS188" i="7"/>
  <c r="AT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C189" i="7"/>
  <c r="D189" i="7"/>
  <c r="E189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T189" i="7"/>
  <c r="U189" i="7"/>
  <c r="V189" i="7"/>
  <c r="W189" i="7"/>
  <c r="X189" i="7"/>
  <c r="Y189" i="7"/>
  <c r="Z189" i="7"/>
  <c r="AA189" i="7"/>
  <c r="AB189" i="7"/>
  <c r="AC189" i="7"/>
  <c r="AD189" i="7"/>
  <c r="AE189" i="7"/>
  <c r="AF189" i="7"/>
  <c r="AG189" i="7"/>
  <c r="AH189" i="7"/>
  <c r="AI189" i="7"/>
  <c r="AJ189" i="7"/>
  <c r="AK189" i="7"/>
  <c r="AL189" i="7"/>
  <c r="AM189" i="7"/>
  <c r="AN189" i="7"/>
  <c r="AO189" i="7"/>
  <c r="AP189" i="7"/>
  <c r="AQ189" i="7"/>
  <c r="AR189" i="7"/>
  <c r="AS189" i="7"/>
  <c r="AT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C190" i="7"/>
  <c r="D190" i="7"/>
  <c r="E190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T190" i="7"/>
  <c r="U190" i="7"/>
  <c r="V190" i="7"/>
  <c r="W190" i="7"/>
  <c r="X190" i="7"/>
  <c r="Y190" i="7"/>
  <c r="Z190" i="7"/>
  <c r="AA190" i="7"/>
  <c r="AB190" i="7"/>
  <c r="AC190" i="7"/>
  <c r="AD190" i="7"/>
  <c r="AE190" i="7"/>
  <c r="AF190" i="7"/>
  <c r="AG190" i="7"/>
  <c r="AH190" i="7"/>
  <c r="AI190" i="7"/>
  <c r="AJ190" i="7"/>
  <c r="AK190" i="7"/>
  <c r="AL190" i="7"/>
  <c r="AM190" i="7"/>
  <c r="AN190" i="7"/>
  <c r="AO190" i="7"/>
  <c r="AP190" i="7"/>
  <c r="AQ190" i="7"/>
  <c r="AR190" i="7"/>
  <c r="AS190" i="7"/>
  <c r="AT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C191" i="7"/>
  <c r="D191" i="7"/>
  <c r="E191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T191" i="7"/>
  <c r="U191" i="7"/>
  <c r="V191" i="7"/>
  <c r="W191" i="7"/>
  <c r="X191" i="7"/>
  <c r="Y191" i="7"/>
  <c r="Z191" i="7"/>
  <c r="AA191" i="7"/>
  <c r="AB191" i="7"/>
  <c r="AC191" i="7"/>
  <c r="AD191" i="7"/>
  <c r="AE191" i="7"/>
  <c r="AF191" i="7"/>
  <c r="AG191" i="7"/>
  <c r="AH191" i="7"/>
  <c r="AI191" i="7"/>
  <c r="AJ191" i="7"/>
  <c r="AK191" i="7"/>
  <c r="AL191" i="7"/>
  <c r="AM191" i="7"/>
  <c r="AN191" i="7"/>
  <c r="AO191" i="7"/>
  <c r="AP191" i="7"/>
  <c r="AQ191" i="7"/>
  <c r="AR191" i="7"/>
  <c r="AS191" i="7"/>
  <c r="AT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C192" i="7"/>
  <c r="D192" i="7"/>
  <c r="E192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T192" i="7"/>
  <c r="U192" i="7"/>
  <c r="V192" i="7"/>
  <c r="W192" i="7"/>
  <c r="X192" i="7"/>
  <c r="Y192" i="7"/>
  <c r="Z192" i="7"/>
  <c r="AA192" i="7"/>
  <c r="AB192" i="7"/>
  <c r="AC192" i="7"/>
  <c r="AD192" i="7"/>
  <c r="AE192" i="7"/>
  <c r="AF192" i="7"/>
  <c r="AG192" i="7"/>
  <c r="AH192" i="7"/>
  <c r="AI192" i="7"/>
  <c r="AJ192" i="7"/>
  <c r="AK192" i="7"/>
  <c r="AL192" i="7"/>
  <c r="AM192" i="7"/>
  <c r="AN192" i="7"/>
  <c r="AO192" i="7"/>
  <c r="AP192" i="7"/>
  <c r="AQ192" i="7"/>
  <c r="AR192" i="7"/>
  <c r="AS192" i="7"/>
  <c r="AT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C193" i="7"/>
  <c r="D193" i="7"/>
  <c r="E193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T193" i="7"/>
  <c r="U193" i="7"/>
  <c r="V193" i="7"/>
  <c r="W193" i="7"/>
  <c r="X193" i="7"/>
  <c r="Y193" i="7"/>
  <c r="Z193" i="7"/>
  <c r="AA193" i="7"/>
  <c r="AB193" i="7"/>
  <c r="AC193" i="7"/>
  <c r="AD193" i="7"/>
  <c r="AE193" i="7"/>
  <c r="AF193" i="7"/>
  <c r="AG193" i="7"/>
  <c r="AH193" i="7"/>
  <c r="AI193" i="7"/>
  <c r="AJ193" i="7"/>
  <c r="AK193" i="7"/>
  <c r="AL193" i="7"/>
  <c r="AM193" i="7"/>
  <c r="AN193" i="7"/>
  <c r="AO193" i="7"/>
  <c r="AP193" i="7"/>
  <c r="AQ193" i="7"/>
  <c r="AR193" i="7"/>
  <c r="AS193" i="7"/>
  <c r="AT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C194" i="7"/>
  <c r="D194" i="7"/>
  <c r="E194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T194" i="7"/>
  <c r="U194" i="7"/>
  <c r="V194" i="7"/>
  <c r="W194" i="7"/>
  <c r="X194" i="7"/>
  <c r="Y194" i="7"/>
  <c r="Z194" i="7"/>
  <c r="AA194" i="7"/>
  <c r="AB194" i="7"/>
  <c r="AC194" i="7"/>
  <c r="AD194" i="7"/>
  <c r="AE194" i="7"/>
  <c r="AF194" i="7"/>
  <c r="AG194" i="7"/>
  <c r="AH194" i="7"/>
  <c r="AI194" i="7"/>
  <c r="AJ194" i="7"/>
  <c r="AK194" i="7"/>
  <c r="AL194" i="7"/>
  <c r="AM194" i="7"/>
  <c r="AN194" i="7"/>
  <c r="AO194" i="7"/>
  <c r="AP194" i="7"/>
  <c r="AQ194" i="7"/>
  <c r="AR194" i="7"/>
  <c r="AS194" i="7"/>
  <c r="AT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C195" i="7"/>
  <c r="D195" i="7"/>
  <c r="E195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T195" i="7"/>
  <c r="U195" i="7"/>
  <c r="V195" i="7"/>
  <c r="W195" i="7"/>
  <c r="X195" i="7"/>
  <c r="Y195" i="7"/>
  <c r="Z195" i="7"/>
  <c r="AA195" i="7"/>
  <c r="AB195" i="7"/>
  <c r="AC195" i="7"/>
  <c r="AD195" i="7"/>
  <c r="AE195" i="7"/>
  <c r="AF195" i="7"/>
  <c r="AG195" i="7"/>
  <c r="AH195" i="7"/>
  <c r="AI195" i="7"/>
  <c r="AJ195" i="7"/>
  <c r="AK195" i="7"/>
  <c r="AL195" i="7"/>
  <c r="AM195" i="7"/>
  <c r="AN195" i="7"/>
  <c r="AO195" i="7"/>
  <c r="AP195" i="7"/>
  <c r="AQ195" i="7"/>
  <c r="AR195" i="7"/>
  <c r="AS195" i="7"/>
  <c r="AT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C196" i="7"/>
  <c r="D196" i="7"/>
  <c r="E196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T196" i="7"/>
  <c r="U196" i="7"/>
  <c r="V196" i="7"/>
  <c r="W196" i="7"/>
  <c r="X196" i="7"/>
  <c r="Y196" i="7"/>
  <c r="Z196" i="7"/>
  <c r="AA196" i="7"/>
  <c r="AB196" i="7"/>
  <c r="AC196" i="7"/>
  <c r="AD196" i="7"/>
  <c r="AE196" i="7"/>
  <c r="AF196" i="7"/>
  <c r="AG196" i="7"/>
  <c r="AH196" i="7"/>
  <c r="AI196" i="7"/>
  <c r="AJ196" i="7"/>
  <c r="AK196" i="7"/>
  <c r="AL196" i="7"/>
  <c r="AM196" i="7"/>
  <c r="AN196" i="7"/>
  <c r="AO196" i="7"/>
  <c r="AP196" i="7"/>
  <c r="AQ196" i="7"/>
  <c r="AR196" i="7"/>
  <c r="AS196" i="7"/>
  <c r="AT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C197" i="7"/>
  <c r="D197" i="7"/>
  <c r="E197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T197" i="7"/>
  <c r="U197" i="7"/>
  <c r="V197" i="7"/>
  <c r="W197" i="7"/>
  <c r="X197" i="7"/>
  <c r="Y197" i="7"/>
  <c r="Z197" i="7"/>
  <c r="AA197" i="7"/>
  <c r="AB197" i="7"/>
  <c r="AC197" i="7"/>
  <c r="AD197" i="7"/>
  <c r="AE197" i="7"/>
  <c r="AF197" i="7"/>
  <c r="AG197" i="7"/>
  <c r="AH197" i="7"/>
  <c r="AI197" i="7"/>
  <c r="AJ197" i="7"/>
  <c r="AK197" i="7"/>
  <c r="AL197" i="7"/>
  <c r="AM197" i="7"/>
  <c r="AN197" i="7"/>
  <c r="AO197" i="7"/>
  <c r="AP197" i="7"/>
  <c r="AQ197" i="7"/>
  <c r="AR197" i="7"/>
  <c r="AS197" i="7"/>
  <c r="AT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C198" i="7"/>
  <c r="D198" i="7"/>
  <c r="E198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T198" i="7"/>
  <c r="U198" i="7"/>
  <c r="V198" i="7"/>
  <c r="W198" i="7"/>
  <c r="X198" i="7"/>
  <c r="Y198" i="7"/>
  <c r="Z198" i="7"/>
  <c r="AA198" i="7"/>
  <c r="AB198" i="7"/>
  <c r="AC198" i="7"/>
  <c r="AD198" i="7"/>
  <c r="AE198" i="7"/>
  <c r="AF198" i="7"/>
  <c r="AG198" i="7"/>
  <c r="AH198" i="7"/>
  <c r="AI198" i="7"/>
  <c r="AJ198" i="7"/>
  <c r="AK198" i="7"/>
  <c r="AL198" i="7"/>
  <c r="AM198" i="7"/>
  <c r="AN198" i="7"/>
  <c r="AO198" i="7"/>
  <c r="AP198" i="7"/>
  <c r="AQ198" i="7"/>
  <c r="AR198" i="7"/>
  <c r="AS198" i="7"/>
  <c r="AT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C199" i="7"/>
  <c r="D199" i="7"/>
  <c r="E199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T199" i="7"/>
  <c r="U199" i="7"/>
  <c r="V199" i="7"/>
  <c r="W199" i="7"/>
  <c r="X199" i="7"/>
  <c r="Y199" i="7"/>
  <c r="Z199" i="7"/>
  <c r="AA199" i="7"/>
  <c r="AB199" i="7"/>
  <c r="AC199" i="7"/>
  <c r="AD199" i="7"/>
  <c r="AE199" i="7"/>
  <c r="AF199" i="7"/>
  <c r="AG199" i="7"/>
  <c r="AH199" i="7"/>
  <c r="AI199" i="7"/>
  <c r="AJ199" i="7"/>
  <c r="AK199" i="7"/>
  <c r="AL199" i="7"/>
  <c r="AM199" i="7"/>
  <c r="AN199" i="7"/>
  <c r="AO199" i="7"/>
  <c r="AP199" i="7"/>
  <c r="AQ199" i="7"/>
  <c r="AR199" i="7"/>
  <c r="AS199" i="7"/>
  <c r="AT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C200" i="7"/>
  <c r="D200" i="7"/>
  <c r="E200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T200" i="7"/>
  <c r="U200" i="7"/>
  <c r="V200" i="7"/>
  <c r="W200" i="7"/>
  <c r="X200" i="7"/>
  <c r="Y200" i="7"/>
  <c r="Z200" i="7"/>
  <c r="AA200" i="7"/>
  <c r="AB200" i="7"/>
  <c r="AC200" i="7"/>
  <c r="AD200" i="7"/>
  <c r="AE200" i="7"/>
  <c r="AF200" i="7"/>
  <c r="AG200" i="7"/>
  <c r="AH200" i="7"/>
  <c r="AI200" i="7"/>
  <c r="AJ200" i="7"/>
  <c r="AK200" i="7"/>
  <c r="AL200" i="7"/>
  <c r="AM200" i="7"/>
  <c r="AN200" i="7"/>
  <c r="AO200" i="7"/>
  <c r="AP200" i="7"/>
  <c r="AQ200" i="7"/>
  <c r="AR200" i="7"/>
  <c r="AS200" i="7"/>
  <c r="AT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C201" i="7"/>
  <c r="D201" i="7"/>
  <c r="E201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T201" i="7"/>
  <c r="U201" i="7"/>
  <c r="V201" i="7"/>
  <c r="W201" i="7"/>
  <c r="X201" i="7"/>
  <c r="Y201" i="7"/>
  <c r="Z201" i="7"/>
  <c r="AA201" i="7"/>
  <c r="AB201" i="7"/>
  <c r="AC201" i="7"/>
  <c r="AD201" i="7"/>
  <c r="AE201" i="7"/>
  <c r="AF201" i="7"/>
  <c r="AG201" i="7"/>
  <c r="AH201" i="7"/>
  <c r="AI201" i="7"/>
  <c r="AJ201" i="7"/>
  <c r="AK201" i="7"/>
  <c r="AL201" i="7"/>
  <c r="AM201" i="7"/>
  <c r="AN201" i="7"/>
  <c r="AO201" i="7"/>
  <c r="AP201" i="7"/>
  <c r="AQ201" i="7"/>
  <c r="AR201" i="7"/>
  <c r="AS201" i="7"/>
  <c r="AT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C202" i="7"/>
  <c r="D202" i="7"/>
  <c r="E202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T202" i="7"/>
  <c r="U202" i="7"/>
  <c r="V202" i="7"/>
  <c r="W202" i="7"/>
  <c r="X202" i="7"/>
  <c r="Y202" i="7"/>
  <c r="Z202" i="7"/>
  <c r="AA202" i="7"/>
  <c r="AB202" i="7"/>
  <c r="AC202" i="7"/>
  <c r="AD202" i="7"/>
  <c r="AE202" i="7"/>
  <c r="AF202" i="7"/>
  <c r="AG202" i="7"/>
  <c r="AH202" i="7"/>
  <c r="AI202" i="7"/>
  <c r="AJ202" i="7"/>
  <c r="AK202" i="7"/>
  <c r="AL202" i="7"/>
  <c r="AM202" i="7"/>
  <c r="AN202" i="7"/>
  <c r="AO202" i="7"/>
  <c r="AP202" i="7"/>
  <c r="AQ202" i="7"/>
  <c r="AR202" i="7"/>
  <c r="AS202" i="7"/>
  <c r="AT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C203" i="7"/>
  <c r="D203" i="7"/>
  <c r="E203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T203" i="7"/>
  <c r="U203" i="7"/>
  <c r="V203" i="7"/>
  <c r="W203" i="7"/>
  <c r="X203" i="7"/>
  <c r="Y203" i="7"/>
  <c r="Z203" i="7"/>
  <c r="AA203" i="7"/>
  <c r="AB203" i="7"/>
  <c r="AC203" i="7"/>
  <c r="AD203" i="7"/>
  <c r="AE203" i="7"/>
  <c r="AF203" i="7"/>
  <c r="AG203" i="7"/>
  <c r="AH203" i="7"/>
  <c r="AI203" i="7"/>
  <c r="AJ203" i="7"/>
  <c r="AK203" i="7"/>
  <c r="AL203" i="7"/>
  <c r="AM203" i="7"/>
  <c r="AN203" i="7"/>
  <c r="AO203" i="7"/>
  <c r="AP203" i="7"/>
  <c r="AQ203" i="7"/>
  <c r="AR203" i="7"/>
  <c r="AS203" i="7"/>
  <c r="AT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C204" i="7"/>
  <c r="D204" i="7"/>
  <c r="E204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T204" i="7"/>
  <c r="U204" i="7"/>
  <c r="V204" i="7"/>
  <c r="W204" i="7"/>
  <c r="X204" i="7"/>
  <c r="Y204" i="7"/>
  <c r="Z204" i="7"/>
  <c r="AA204" i="7"/>
  <c r="AB204" i="7"/>
  <c r="AC204" i="7"/>
  <c r="AD204" i="7"/>
  <c r="AE204" i="7"/>
  <c r="AF204" i="7"/>
  <c r="AG204" i="7"/>
  <c r="AH204" i="7"/>
  <c r="AI204" i="7"/>
  <c r="AJ204" i="7"/>
  <c r="AK204" i="7"/>
  <c r="AL204" i="7"/>
  <c r="AM204" i="7"/>
  <c r="AN204" i="7"/>
  <c r="AO204" i="7"/>
  <c r="AP204" i="7"/>
  <c r="AQ204" i="7"/>
  <c r="AR204" i="7"/>
  <c r="AS204" i="7"/>
  <c r="AT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C205" i="7"/>
  <c r="D205" i="7"/>
  <c r="E205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T205" i="7"/>
  <c r="U205" i="7"/>
  <c r="V205" i="7"/>
  <c r="W205" i="7"/>
  <c r="X205" i="7"/>
  <c r="Y205" i="7"/>
  <c r="Z205" i="7"/>
  <c r="AA205" i="7"/>
  <c r="AB205" i="7"/>
  <c r="AC205" i="7"/>
  <c r="AD205" i="7"/>
  <c r="AE205" i="7"/>
  <c r="AF205" i="7"/>
  <c r="AG205" i="7"/>
  <c r="AH205" i="7"/>
  <c r="AI205" i="7"/>
  <c r="AJ205" i="7"/>
  <c r="AK205" i="7"/>
  <c r="AL205" i="7"/>
  <c r="AM205" i="7"/>
  <c r="AN205" i="7"/>
  <c r="AO205" i="7"/>
  <c r="AP205" i="7"/>
  <c r="AQ205" i="7"/>
  <c r="AR205" i="7"/>
  <c r="AS205" i="7"/>
  <c r="AT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C206" i="7"/>
  <c r="D206" i="7"/>
  <c r="E206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T206" i="7"/>
  <c r="U206" i="7"/>
  <c r="V206" i="7"/>
  <c r="W206" i="7"/>
  <c r="X206" i="7"/>
  <c r="Y206" i="7"/>
  <c r="Z206" i="7"/>
  <c r="AA206" i="7"/>
  <c r="AB206" i="7"/>
  <c r="AC206" i="7"/>
  <c r="AD206" i="7"/>
  <c r="AE206" i="7"/>
  <c r="AF206" i="7"/>
  <c r="AG206" i="7"/>
  <c r="AH206" i="7"/>
  <c r="AI206" i="7"/>
  <c r="AJ206" i="7"/>
  <c r="AK206" i="7"/>
  <c r="AL206" i="7"/>
  <c r="AM206" i="7"/>
  <c r="AN206" i="7"/>
  <c r="AO206" i="7"/>
  <c r="AP206" i="7"/>
  <c r="AQ206" i="7"/>
  <c r="AR206" i="7"/>
  <c r="AS206" i="7"/>
  <c r="AT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C207" i="7"/>
  <c r="D207" i="7"/>
  <c r="E207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T207" i="7"/>
  <c r="U207" i="7"/>
  <c r="V207" i="7"/>
  <c r="W207" i="7"/>
  <c r="X207" i="7"/>
  <c r="Y207" i="7"/>
  <c r="Z207" i="7"/>
  <c r="AA207" i="7"/>
  <c r="AB207" i="7"/>
  <c r="AC207" i="7"/>
  <c r="AD207" i="7"/>
  <c r="AE207" i="7"/>
  <c r="AF207" i="7"/>
  <c r="AG207" i="7"/>
  <c r="AH207" i="7"/>
  <c r="AI207" i="7"/>
  <c r="AJ207" i="7"/>
  <c r="AK207" i="7"/>
  <c r="AL207" i="7"/>
  <c r="AM207" i="7"/>
  <c r="AN207" i="7"/>
  <c r="AO207" i="7"/>
  <c r="AP207" i="7"/>
  <c r="AQ207" i="7"/>
  <c r="AR207" i="7"/>
  <c r="AS207" i="7"/>
  <c r="AT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C208" i="7"/>
  <c r="D208" i="7"/>
  <c r="E208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T208" i="7"/>
  <c r="U208" i="7"/>
  <c r="V208" i="7"/>
  <c r="W208" i="7"/>
  <c r="X208" i="7"/>
  <c r="Y208" i="7"/>
  <c r="Z208" i="7"/>
  <c r="AA208" i="7"/>
  <c r="AB208" i="7"/>
  <c r="AC208" i="7"/>
  <c r="AD208" i="7"/>
  <c r="AE208" i="7"/>
  <c r="AF208" i="7"/>
  <c r="AG208" i="7"/>
  <c r="AH208" i="7"/>
  <c r="AI208" i="7"/>
  <c r="AJ208" i="7"/>
  <c r="AK208" i="7"/>
  <c r="AL208" i="7"/>
  <c r="AM208" i="7"/>
  <c r="AN208" i="7"/>
  <c r="AO208" i="7"/>
  <c r="AP208" i="7"/>
  <c r="AQ208" i="7"/>
  <c r="AR208" i="7"/>
  <c r="AS208" i="7"/>
  <c r="AT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C209" i="7"/>
  <c r="D209" i="7"/>
  <c r="E209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T209" i="7"/>
  <c r="U209" i="7"/>
  <c r="V209" i="7"/>
  <c r="W209" i="7"/>
  <c r="X209" i="7"/>
  <c r="Y209" i="7"/>
  <c r="Z209" i="7"/>
  <c r="AA209" i="7"/>
  <c r="AB209" i="7"/>
  <c r="AC209" i="7"/>
  <c r="AD209" i="7"/>
  <c r="AE209" i="7"/>
  <c r="AF209" i="7"/>
  <c r="AG209" i="7"/>
  <c r="AH209" i="7"/>
  <c r="AI209" i="7"/>
  <c r="AJ209" i="7"/>
  <c r="AK209" i="7"/>
  <c r="AL209" i="7"/>
  <c r="AM209" i="7"/>
  <c r="AN209" i="7"/>
  <c r="AO209" i="7"/>
  <c r="AP209" i="7"/>
  <c r="AQ209" i="7"/>
  <c r="AR209" i="7"/>
  <c r="AS209" i="7"/>
  <c r="AT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C210" i="7"/>
  <c r="D210" i="7"/>
  <c r="E210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T210" i="7"/>
  <c r="U210" i="7"/>
  <c r="V210" i="7"/>
  <c r="W210" i="7"/>
  <c r="X210" i="7"/>
  <c r="Y210" i="7"/>
  <c r="Z210" i="7"/>
  <c r="AA210" i="7"/>
  <c r="AB210" i="7"/>
  <c r="AC210" i="7"/>
  <c r="AD210" i="7"/>
  <c r="AE210" i="7"/>
  <c r="AF210" i="7"/>
  <c r="AG210" i="7"/>
  <c r="AH210" i="7"/>
  <c r="AI210" i="7"/>
  <c r="AJ210" i="7"/>
  <c r="AK210" i="7"/>
  <c r="AL210" i="7"/>
  <c r="AM210" i="7"/>
  <c r="AN210" i="7"/>
  <c r="AO210" i="7"/>
  <c r="AP210" i="7"/>
  <c r="AQ210" i="7"/>
  <c r="AR210" i="7"/>
  <c r="AS210" i="7"/>
  <c r="AT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C211" i="7"/>
  <c r="D211" i="7"/>
  <c r="E211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T211" i="7"/>
  <c r="U211" i="7"/>
  <c r="V211" i="7"/>
  <c r="W211" i="7"/>
  <c r="X211" i="7"/>
  <c r="Y211" i="7"/>
  <c r="Z211" i="7"/>
  <c r="AA211" i="7"/>
  <c r="AB211" i="7"/>
  <c r="AC211" i="7"/>
  <c r="AD211" i="7"/>
  <c r="AE211" i="7"/>
  <c r="AF211" i="7"/>
  <c r="AG211" i="7"/>
  <c r="AH211" i="7"/>
  <c r="AI211" i="7"/>
  <c r="AJ211" i="7"/>
  <c r="AK211" i="7"/>
  <c r="AL211" i="7"/>
  <c r="AM211" i="7"/>
  <c r="AN211" i="7"/>
  <c r="AO211" i="7"/>
  <c r="AP211" i="7"/>
  <c r="AQ211" i="7"/>
  <c r="AR211" i="7"/>
  <c r="AS211" i="7"/>
  <c r="AT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C212" i="7"/>
  <c r="D212" i="7"/>
  <c r="E212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T212" i="7"/>
  <c r="U212" i="7"/>
  <c r="V212" i="7"/>
  <c r="W212" i="7"/>
  <c r="X212" i="7"/>
  <c r="Y212" i="7"/>
  <c r="Z212" i="7"/>
  <c r="AA212" i="7"/>
  <c r="AB212" i="7"/>
  <c r="AC212" i="7"/>
  <c r="AD212" i="7"/>
  <c r="AE212" i="7"/>
  <c r="AF212" i="7"/>
  <c r="AG212" i="7"/>
  <c r="AH212" i="7"/>
  <c r="AI212" i="7"/>
  <c r="AJ212" i="7"/>
  <c r="AK212" i="7"/>
  <c r="AL212" i="7"/>
  <c r="AM212" i="7"/>
  <c r="AN212" i="7"/>
  <c r="AO212" i="7"/>
  <c r="AP212" i="7"/>
  <c r="AQ212" i="7"/>
  <c r="AR212" i="7"/>
  <c r="AS212" i="7"/>
  <c r="AT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C213" i="7"/>
  <c r="D213" i="7"/>
  <c r="E213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T213" i="7"/>
  <c r="U213" i="7"/>
  <c r="V213" i="7"/>
  <c r="W213" i="7"/>
  <c r="X213" i="7"/>
  <c r="Y213" i="7"/>
  <c r="Z213" i="7"/>
  <c r="AA213" i="7"/>
  <c r="AB213" i="7"/>
  <c r="AC213" i="7"/>
  <c r="AD213" i="7"/>
  <c r="AE213" i="7"/>
  <c r="AF213" i="7"/>
  <c r="AG213" i="7"/>
  <c r="AH213" i="7"/>
  <c r="AI213" i="7"/>
  <c r="AJ213" i="7"/>
  <c r="AK213" i="7"/>
  <c r="AL213" i="7"/>
  <c r="AM213" i="7"/>
  <c r="AN213" i="7"/>
  <c r="AO213" i="7"/>
  <c r="AP213" i="7"/>
  <c r="AQ213" i="7"/>
  <c r="AR213" i="7"/>
  <c r="AS213" i="7"/>
  <c r="AT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C214" i="7"/>
  <c r="D214" i="7"/>
  <c r="E214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T214" i="7"/>
  <c r="U214" i="7"/>
  <c r="V214" i="7"/>
  <c r="W214" i="7"/>
  <c r="X214" i="7"/>
  <c r="Y214" i="7"/>
  <c r="Z214" i="7"/>
  <c r="AA214" i="7"/>
  <c r="AB214" i="7"/>
  <c r="AC214" i="7"/>
  <c r="AD214" i="7"/>
  <c r="AE214" i="7"/>
  <c r="AF214" i="7"/>
  <c r="AG214" i="7"/>
  <c r="AH214" i="7"/>
  <c r="AI214" i="7"/>
  <c r="AJ214" i="7"/>
  <c r="AK214" i="7"/>
  <c r="AL214" i="7"/>
  <c r="AM214" i="7"/>
  <c r="AN214" i="7"/>
  <c r="AO214" i="7"/>
  <c r="AP214" i="7"/>
  <c r="AQ214" i="7"/>
  <c r="AR214" i="7"/>
  <c r="AS214" i="7"/>
  <c r="AT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C215" i="7"/>
  <c r="D215" i="7"/>
  <c r="E215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T215" i="7"/>
  <c r="U215" i="7"/>
  <c r="V215" i="7"/>
  <c r="W215" i="7"/>
  <c r="X215" i="7"/>
  <c r="Y215" i="7"/>
  <c r="Z215" i="7"/>
  <c r="AA215" i="7"/>
  <c r="AB215" i="7"/>
  <c r="AC215" i="7"/>
  <c r="AD215" i="7"/>
  <c r="AE215" i="7"/>
  <c r="AF215" i="7"/>
  <c r="AG215" i="7"/>
  <c r="AH215" i="7"/>
  <c r="AI215" i="7"/>
  <c r="AJ215" i="7"/>
  <c r="AK215" i="7"/>
  <c r="AL215" i="7"/>
  <c r="AM215" i="7"/>
  <c r="AN215" i="7"/>
  <c r="AO215" i="7"/>
  <c r="AP215" i="7"/>
  <c r="AQ215" i="7"/>
  <c r="AR215" i="7"/>
  <c r="AS215" i="7"/>
  <c r="AT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C216" i="7"/>
  <c r="D216" i="7"/>
  <c r="E216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T216" i="7"/>
  <c r="U216" i="7"/>
  <c r="V216" i="7"/>
  <c r="W216" i="7"/>
  <c r="X216" i="7"/>
  <c r="Y216" i="7"/>
  <c r="Z216" i="7"/>
  <c r="AA216" i="7"/>
  <c r="AB216" i="7"/>
  <c r="AC216" i="7"/>
  <c r="AD216" i="7"/>
  <c r="AE216" i="7"/>
  <c r="AF216" i="7"/>
  <c r="AG216" i="7"/>
  <c r="AH216" i="7"/>
  <c r="AI216" i="7"/>
  <c r="AJ216" i="7"/>
  <c r="AK216" i="7"/>
  <c r="AL216" i="7"/>
  <c r="AM216" i="7"/>
  <c r="AN216" i="7"/>
  <c r="AO216" i="7"/>
  <c r="AP216" i="7"/>
  <c r="AQ216" i="7"/>
  <c r="AR216" i="7"/>
  <c r="AS216" i="7"/>
  <c r="AT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C217" i="7"/>
  <c r="D217" i="7"/>
  <c r="E217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T217" i="7"/>
  <c r="U217" i="7"/>
  <c r="V217" i="7"/>
  <c r="W217" i="7"/>
  <c r="X217" i="7"/>
  <c r="Y217" i="7"/>
  <c r="Z217" i="7"/>
  <c r="AA217" i="7"/>
  <c r="AB217" i="7"/>
  <c r="AC217" i="7"/>
  <c r="AD217" i="7"/>
  <c r="AE217" i="7"/>
  <c r="AF217" i="7"/>
  <c r="AG217" i="7"/>
  <c r="AH217" i="7"/>
  <c r="AI217" i="7"/>
  <c r="AJ217" i="7"/>
  <c r="AK217" i="7"/>
  <c r="AL217" i="7"/>
  <c r="AM217" i="7"/>
  <c r="AN217" i="7"/>
  <c r="AO217" i="7"/>
  <c r="AP217" i="7"/>
  <c r="AQ217" i="7"/>
  <c r="AR217" i="7"/>
  <c r="AS217" i="7"/>
  <c r="AT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C218" i="7"/>
  <c r="D218" i="7"/>
  <c r="E218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T218" i="7"/>
  <c r="U218" i="7"/>
  <c r="V218" i="7"/>
  <c r="W218" i="7"/>
  <c r="X218" i="7"/>
  <c r="Y218" i="7"/>
  <c r="Z218" i="7"/>
  <c r="AA218" i="7"/>
  <c r="AB218" i="7"/>
  <c r="AC218" i="7"/>
  <c r="AD218" i="7"/>
  <c r="AE218" i="7"/>
  <c r="AF218" i="7"/>
  <c r="AG218" i="7"/>
  <c r="AH218" i="7"/>
  <c r="AI218" i="7"/>
  <c r="AJ218" i="7"/>
  <c r="AK218" i="7"/>
  <c r="AL218" i="7"/>
  <c r="AM218" i="7"/>
  <c r="AN218" i="7"/>
  <c r="AO218" i="7"/>
  <c r="AP218" i="7"/>
  <c r="AQ218" i="7"/>
  <c r="AR218" i="7"/>
  <c r="AS218" i="7"/>
  <c r="AT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C219" i="7"/>
  <c r="D219" i="7"/>
  <c r="E219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T219" i="7"/>
  <c r="U219" i="7"/>
  <c r="V219" i="7"/>
  <c r="W219" i="7"/>
  <c r="X219" i="7"/>
  <c r="Y219" i="7"/>
  <c r="Z219" i="7"/>
  <c r="AA219" i="7"/>
  <c r="AB219" i="7"/>
  <c r="AC219" i="7"/>
  <c r="AD219" i="7"/>
  <c r="AE219" i="7"/>
  <c r="AF219" i="7"/>
  <c r="AG219" i="7"/>
  <c r="AH219" i="7"/>
  <c r="AI219" i="7"/>
  <c r="AJ219" i="7"/>
  <c r="AK219" i="7"/>
  <c r="AL219" i="7"/>
  <c r="AM219" i="7"/>
  <c r="AN219" i="7"/>
  <c r="AO219" i="7"/>
  <c r="AP219" i="7"/>
  <c r="AQ219" i="7"/>
  <c r="AR219" i="7"/>
  <c r="AS219" i="7"/>
  <c r="AT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C220" i="7"/>
  <c r="D220" i="7"/>
  <c r="E220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T220" i="7"/>
  <c r="U220" i="7"/>
  <c r="V220" i="7"/>
  <c r="W220" i="7"/>
  <c r="X220" i="7"/>
  <c r="Y220" i="7"/>
  <c r="Z220" i="7"/>
  <c r="AA220" i="7"/>
  <c r="AB220" i="7"/>
  <c r="AC220" i="7"/>
  <c r="AD220" i="7"/>
  <c r="AE220" i="7"/>
  <c r="AF220" i="7"/>
  <c r="AG220" i="7"/>
  <c r="AH220" i="7"/>
  <c r="AI220" i="7"/>
  <c r="AJ220" i="7"/>
  <c r="AK220" i="7"/>
  <c r="AL220" i="7"/>
  <c r="AM220" i="7"/>
  <c r="AN220" i="7"/>
  <c r="AO220" i="7"/>
  <c r="AP220" i="7"/>
  <c r="AQ220" i="7"/>
  <c r="AR220" i="7"/>
  <c r="AS220" i="7"/>
  <c r="AT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C221" i="7"/>
  <c r="D221" i="7"/>
  <c r="E221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T221" i="7"/>
  <c r="U221" i="7"/>
  <c r="V221" i="7"/>
  <c r="W221" i="7"/>
  <c r="X221" i="7"/>
  <c r="Y221" i="7"/>
  <c r="Z221" i="7"/>
  <c r="AA221" i="7"/>
  <c r="AB221" i="7"/>
  <c r="AC221" i="7"/>
  <c r="AD221" i="7"/>
  <c r="AE221" i="7"/>
  <c r="AF221" i="7"/>
  <c r="AG221" i="7"/>
  <c r="AH221" i="7"/>
  <c r="AI221" i="7"/>
  <c r="AJ221" i="7"/>
  <c r="AK221" i="7"/>
  <c r="AL221" i="7"/>
  <c r="AM221" i="7"/>
  <c r="AN221" i="7"/>
  <c r="AO221" i="7"/>
  <c r="AP221" i="7"/>
  <c r="AQ221" i="7"/>
  <c r="AR221" i="7"/>
  <c r="AS221" i="7"/>
  <c r="AT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C222" i="7"/>
  <c r="D222" i="7"/>
  <c r="E222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T222" i="7"/>
  <c r="U222" i="7"/>
  <c r="V222" i="7"/>
  <c r="W222" i="7"/>
  <c r="X222" i="7"/>
  <c r="Y222" i="7"/>
  <c r="Z222" i="7"/>
  <c r="AA222" i="7"/>
  <c r="AB222" i="7"/>
  <c r="AC222" i="7"/>
  <c r="AD222" i="7"/>
  <c r="AE222" i="7"/>
  <c r="AF222" i="7"/>
  <c r="AG222" i="7"/>
  <c r="AH222" i="7"/>
  <c r="AI222" i="7"/>
  <c r="AJ222" i="7"/>
  <c r="AK222" i="7"/>
  <c r="AL222" i="7"/>
  <c r="AM222" i="7"/>
  <c r="AN222" i="7"/>
  <c r="AO222" i="7"/>
  <c r="AP222" i="7"/>
  <c r="AQ222" i="7"/>
  <c r="AR222" i="7"/>
  <c r="AS222" i="7"/>
  <c r="AT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C223" i="7"/>
  <c r="D223" i="7"/>
  <c r="E223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T223" i="7"/>
  <c r="U223" i="7"/>
  <c r="V223" i="7"/>
  <c r="W223" i="7"/>
  <c r="X223" i="7"/>
  <c r="Y223" i="7"/>
  <c r="Z223" i="7"/>
  <c r="AA223" i="7"/>
  <c r="AB223" i="7"/>
  <c r="AC223" i="7"/>
  <c r="AD223" i="7"/>
  <c r="AE223" i="7"/>
  <c r="AF223" i="7"/>
  <c r="AG223" i="7"/>
  <c r="AH223" i="7"/>
  <c r="AI223" i="7"/>
  <c r="AJ223" i="7"/>
  <c r="AK223" i="7"/>
  <c r="AL223" i="7"/>
  <c r="AM223" i="7"/>
  <c r="AN223" i="7"/>
  <c r="AO223" i="7"/>
  <c r="AP223" i="7"/>
  <c r="AQ223" i="7"/>
  <c r="AR223" i="7"/>
  <c r="AS223" i="7"/>
  <c r="AT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C224" i="7"/>
  <c r="D224" i="7"/>
  <c r="E224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T224" i="7"/>
  <c r="U224" i="7"/>
  <c r="V224" i="7"/>
  <c r="W224" i="7"/>
  <c r="X224" i="7"/>
  <c r="Y224" i="7"/>
  <c r="Z224" i="7"/>
  <c r="AA224" i="7"/>
  <c r="AB224" i="7"/>
  <c r="AC224" i="7"/>
  <c r="AD224" i="7"/>
  <c r="AE224" i="7"/>
  <c r="AF224" i="7"/>
  <c r="AG224" i="7"/>
  <c r="AH224" i="7"/>
  <c r="AI224" i="7"/>
  <c r="AJ224" i="7"/>
  <c r="AK224" i="7"/>
  <c r="AL224" i="7"/>
  <c r="AM224" i="7"/>
  <c r="AN224" i="7"/>
  <c r="AO224" i="7"/>
  <c r="AP224" i="7"/>
  <c r="AQ224" i="7"/>
  <c r="AR224" i="7"/>
  <c r="AS224" i="7"/>
  <c r="AT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C225" i="7"/>
  <c r="D225" i="7"/>
  <c r="E225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T225" i="7"/>
  <c r="U225" i="7"/>
  <c r="V225" i="7"/>
  <c r="W225" i="7"/>
  <c r="X225" i="7"/>
  <c r="Y225" i="7"/>
  <c r="Z225" i="7"/>
  <c r="AA225" i="7"/>
  <c r="AB225" i="7"/>
  <c r="AC225" i="7"/>
  <c r="AD225" i="7"/>
  <c r="AE225" i="7"/>
  <c r="AF225" i="7"/>
  <c r="AG225" i="7"/>
  <c r="AH225" i="7"/>
  <c r="AI225" i="7"/>
  <c r="AJ225" i="7"/>
  <c r="AK225" i="7"/>
  <c r="AL225" i="7"/>
  <c r="AM225" i="7"/>
  <c r="AN225" i="7"/>
  <c r="AO225" i="7"/>
  <c r="AP225" i="7"/>
  <c r="AQ225" i="7"/>
  <c r="AR225" i="7"/>
  <c r="AS225" i="7"/>
  <c r="AT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C226" i="7"/>
  <c r="D226" i="7"/>
  <c r="E226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T226" i="7"/>
  <c r="U226" i="7"/>
  <c r="V226" i="7"/>
  <c r="W226" i="7"/>
  <c r="X226" i="7"/>
  <c r="Y226" i="7"/>
  <c r="Z226" i="7"/>
  <c r="AA226" i="7"/>
  <c r="AB226" i="7"/>
  <c r="AC226" i="7"/>
  <c r="AD226" i="7"/>
  <c r="AE226" i="7"/>
  <c r="AF226" i="7"/>
  <c r="AG226" i="7"/>
  <c r="AH226" i="7"/>
  <c r="AI226" i="7"/>
  <c r="AJ226" i="7"/>
  <c r="AK226" i="7"/>
  <c r="AL226" i="7"/>
  <c r="AM226" i="7"/>
  <c r="AN226" i="7"/>
  <c r="AO226" i="7"/>
  <c r="AP226" i="7"/>
  <c r="AQ226" i="7"/>
  <c r="AR226" i="7"/>
  <c r="AS226" i="7"/>
  <c r="AT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C227" i="7"/>
  <c r="D227" i="7"/>
  <c r="E227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T227" i="7"/>
  <c r="U227" i="7"/>
  <c r="V227" i="7"/>
  <c r="W227" i="7"/>
  <c r="X227" i="7"/>
  <c r="Y227" i="7"/>
  <c r="Z227" i="7"/>
  <c r="AA227" i="7"/>
  <c r="AB227" i="7"/>
  <c r="AC227" i="7"/>
  <c r="AD227" i="7"/>
  <c r="AE227" i="7"/>
  <c r="AF227" i="7"/>
  <c r="AG227" i="7"/>
  <c r="AH227" i="7"/>
  <c r="AI227" i="7"/>
  <c r="AJ227" i="7"/>
  <c r="AK227" i="7"/>
  <c r="AL227" i="7"/>
  <c r="AM227" i="7"/>
  <c r="AN227" i="7"/>
  <c r="AO227" i="7"/>
  <c r="AP227" i="7"/>
  <c r="AQ227" i="7"/>
  <c r="AR227" i="7"/>
  <c r="AS227" i="7"/>
  <c r="AT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C228" i="7"/>
  <c r="D228" i="7"/>
  <c r="E228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T228" i="7"/>
  <c r="U228" i="7"/>
  <c r="V228" i="7"/>
  <c r="W228" i="7"/>
  <c r="X228" i="7"/>
  <c r="Y228" i="7"/>
  <c r="Z228" i="7"/>
  <c r="AA228" i="7"/>
  <c r="AB228" i="7"/>
  <c r="AC228" i="7"/>
  <c r="AD228" i="7"/>
  <c r="AE228" i="7"/>
  <c r="AF228" i="7"/>
  <c r="AG228" i="7"/>
  <c r="AH228" i="7"/>
  <c r="AI228" i="7"/>
  <c r="AJ228" i="7"/>
  <c r="AK228" i="7"/>
  <c r="AL228" i="7"/>
  <c r="AM228" i="7"/>
  <c r="AN228" i="7"/>
  <c r="AO228" i="7"/>
  <c r="AP228" i="7"/>
  <c r="AQ228" i="7"/>
  <c r="AR228" i="7"/>
  <c r="AS228" i="7"/>
  <c r="AT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C229" i="7"/>
  <c r="D229" i="7"/>
  <c r="E229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T229" i="7"/>
  <c r="U229" i="7"/>
  <c r="V229" i="7"/>
  <c r="W229" i="7"/>
  <c r="X229" i="7"/>
  <c r="Y229" i="7"/>
  <c r="Z229" i="7"/>
  <c r="AA229" i="7"/>
  <c r="AB229" i="7"/>
  <c r="AC229" i="7"/>
  <c r="AD229" i="7"/>
  <c r="AE229" i="7"/>
  <c r="AF229" i="7"/>
  <c r="AG229" i="7"/>
  <c r="AH229" i="7"/>
  <c r="AI229" i="7"/>
  <c r="AJ229" i="7"/>
  <c r="AK229" i="7"/>
  <c r="AL229" i="7"/>
  <c r="AM229" i="7"/>
  <c r="AN229" i="7"/>
  <c r="AO229" i="7"/>
  <c r="AP229" i="7"/>
  <c r="AQ229" i="7"/>
  <c r="AR229" i="7"/>
  <c r="AS229" i="7"/>
  <c r="AT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C230" i="7"/>
  <c r="D230" i="7"/>
  <c r="E230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T230" i="7"/>
  <c r="U230" i="7"/>
  <c r="V230" i="7"/>
  <c r="W230" i="7"/>
  <c r="X230" i="7"/>
  <c r="Y230" i="7"/>
  <c r="Z230" i="7"/>
  <c r="AA230" i="7"/>
  <c r="AB230" i="7"/>
  <c r="AC230" i="7"/>
  <c r="AD230" i="7"/>
  <c r="AE230" i="7"/>
  <c r="AF230" i="7"/>
  <c r="AG230" i="7"/>
  <c r="AH230" i="7"/>
  <c r="AI230" i="7"/>
  <c r="AJ230" i="7"/>
  <c r="AK230" i="7"/>
  <c r="AL230" i="7"/>
  <c r="AM230" i="7"/>
  <c r="AN230" i="7"/>
  <c r="AO230" i="7"/>
  <c r="AP230" i="7"/>
  <c r="AQ230" i="7"/>
  <c r="AR230" i="7"/>
  <c r="AS230" i="7"/>
  <c r="AT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C231" i="7"/>
  <c r="D231" i="7"/>
  <c r="E231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T231" i="7"/>
  <c r="U231" i="7"/>
  <c r="V231" i="7"/>
  <c r="W231" i="7"/>
  <c r="X231" i="7"/>
  <c r="Y231" i="7"/>
  <c r="Z231" i="7"/>
  <c r="AA231" i="7"/>
  <c r="AB231" i="7"/>
  <c r="AC231" i="7"/>
  <c r="AD231" i="7"/>
  <c r="AE231" i="7"/>
  <c r="AF231" i="7"/>
  <c r="AG231" i="7"/>
  <c r="AH231" i="7"/>
  <c r="AI231" i="7"/>
  <c r="AJ231" i="7"/>
  <c r="AK231" i="7"/>
  <c r="AL231" i="7"/>
  <c r="AM231" i="7"/>
  <c r="AN231" i="7"/>
  <c r="AO231" i="7"/>
  <c r="AP231" i="7"/>
  <c r="AQ231" i="7"/>
  <c r="AR231" i="7"/>
  <c r="AS231" i="7"/>
  <c r="AT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C232" i="7"/>
  <c r="D232" i="7"/>
  <c r="E232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T232" i="7"/>
  <c r="U232" i="7"/>
  <c r="V232" i="7"/>
  <c r="W232" i="7"/>
  <c r="X232" i="7"/>
  <c r="Y232" i="7"/>
  <c r="Z232" i="7"/>
  <c r="AA232" i="7"/>
  <c r="AB232" i="7"/>
  <c r="AC232" i="7"/>
  <c r="AD232" i="7"/>
  <c r="AE232" i="7"/>
  <c r="AF232" i="7"/>
  <c r="AG232" i="7"/>
  <c r="AH232" i="7"/>
  <c r="AI232" i="7"/>
  <c r="AJ232" i="7"/>
  <c r="AK232" i="7"/>
  <c r="AL232" i="7"/>
  <c r="AM232" i="7"/>
  <c r="AN232" i="7"/>
  <c r="AO232" i="7"/>
  <c r="AP232" i="7"/>
  <c r="AQ232" i="7"/>
  <c r="AR232" i="7"/>
  <c r="AS232" i="7"/>
  <c r="AT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C233" i="7"/>
  <c r="D233" i="7"/>
  <c r="E233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T233" i="7"/>
  <c r="U233" i="7"/>
  <c r="V233" i="7"/>
  <c r="W233" i="7"/>
  <c r="X233" i="7"/>
  <c r="Y233" i="7"/>
  <c r="Z233" i="7"/>
  <c r="AA233" i="7"/>
  <c r="AB233" i="7"/>
  <c r="AC233" i="7"/>
  <c r="AD233" i="7"/>
  <c r="AE233" i="7"/>
  <c r="AF233" i="7"/>
  <c r="AG233" i="7"/>
  <c r="AH233" i="7"/>
  <c r="AI233" i="7"/>
  <c r="AJ233" i="7"/>
  <c r="AK233" i="7"/>
  <c r="AL233" i="7"/>
  <c r="AM233" i="7"/>
  <c r="AN233" i="7"/>
  <c r="AO233" i="7"/>
  <c r="AP233" i="7"/>
  <c r="AQ233" i="7"/>
  <c r="AR233" i="7"/>
  <c r="AS233" i="7"/>
  <c r="AT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C234" i="7"/>
  <c r="D234" i="7"/>
  <c r="E234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T234" i="7"/>
  <c r="U234" i="7"/>
  <c r="V234" i="7"/>
  <c r="W234" i="7"/>
  <c r="X234" i="7"/>
  <c r="Y234" i="7"/>
  <c r="Z234" i="7"/>
  <c r="AA234" i="7"/>
  <c r="AB234" i="7"/>
  <c r="AC234" i="7"/>
  <c r="AD234" i="7"/>
  <c r="AE234" i="7"/>
  <c r="AF234" i="7"/>
  <c r="AG234" i="7"/>
  <c r="AH234" i="7"/>
  <c r="AI234" i="7"/>
  <c r="AJ234" i="7"/>
  <c r="AK234" i="7"/>
  <c r="AL234" i="7"/>
  <c r="AM234" i="7"/>
  <c r="AN234" i="7"/>
  <c r="AO234" i="7"/>
  <c r="AP234" i="7"/>
  <c r="AQ234" i="7"/>
  <c r="AR234" i="7"/>
  <c r="AS234" i="7"/>
  <c r="AT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C235" i="7"/>
  <c r="D235" i="7"/>
  <c r="E235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T235" i="7"/>
  <c r="U235" i="7"/>
  <c r="V235" i="7"/>
  <c r="W235" i="7"/>
  <c r="X235" i="7"/>
  <c r="Y235" i="7"/>
  <c r="Z235" i="7"/>
  <c r="AA235" i="7"/>
  <c r="AB235" i="7"/>
  <c r="AC235" i="7"/>
  <c r="AD235" i="7"/>
  <c r="AE235" i="7"/>
  <c r="AF235" i="7"/>
  <c r="AG235" i="7"/>
  <c r="AH235" i="7"/>
  <c r="AI235" i="7"/>
  <c r="AJ235" i="7"/>
  <c r="AK235" i="7"/>
  <c r="AL235" i="7"/>
  <c r="AM235" i="7"/>
  <c r="AN235" i="7"/>
  <c r="AO235" i="7"/>
  <c r="AP235" i="7"/>
  <c r="AQ235" i="7"/>
  <c r="AR235" i="7"/>
  <c r="AS235" i="7"/>
  <c r="AT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C236" i="7"/>
  <c r="D236" i="7"/>
  <c r="E236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T236" i="7"/>
  <c r="U236" i="7"/>
  <c r="V236" i="7"/>
  <c r="W236" i="7"/>
  <c r="X236" i="7"/>
  <c r="Y236" i="7"/>
  <c r="Z236" i="7"/>
  <c r="AA236" i="7"/>
  <c r="AB236" i="7"/>
  <c r="AC236" i="7"/>
  <c r="AD236" i="7"/>
  <c r="AE236" i="7"/>
  <c r="AF236" i="7"/>
  <c r="AG236" i="7"/>
  <c r="AH236" i="7"/>
  <c r="AI236" i="7"/>
  <c r="AJ236" i="7"/>
  <c r="AK236" i="7"/>
  <c r="AL236" i="7"/>
  <c r="AM236" i="7"/>
  <c r="AN236" i="7"/>
  <c r="AO236" i="7"/>
  <c r="AP236" i="7"/>
  <c r="AQ236" i="7"/>
  <c r="AR236" i="7"/>
  <c r="AS236" i="7"/>
  <c r="AT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C237" i="7"/>
  <c r="D237" i="7"/>
  <c r="E237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T237" i="7"/>
  <c r="U237" i="7"/>
  <c r="V237" i="7"/>
  <c r="W237" i="7"/>
  <c r="X237" i="7"/>
  <c r="Y237" i="7"/>
  <c r="Z237" i="7"/>
  <c r="AA237" i="7"/>
  <c r="AB237" i="7"/>
  <c r="AC237" i="7"/>
  <c r="AD237" i="7"/>
  <c r="AE237" i="7"/>
  <c r="AF237" i="7"/>
  <c r="AG237" i="7"/>
  <c r="AH237" i="7"/>
  <c r="AI237" i="7"/>
  <c r="AJ237" i="7"/>
  <c r="AK237" i="7"/>
  <c r="AL237" i="7"/>
  <c r="AM237" i="7"/>
  <c r="AN237" i="7"/>
  <c r="AO237" i="7"/>
  <c r="AP237" i="7"/>
  <c r="AQ237" i="7"/>
  <c r="AR237" i="7"/>
  <c r="AS237" i="7"/>
  <c r="AT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C238" i="7"/>
  <c r="D238" i="7"/>
  <c r="E238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T238" i="7"/>
  <c r="U238" i="7"/>
  <c r="V238" i="7"/>
  <c r="W238" i="7"/>
  <c r="X238" i="7"/>
  <c r="Y238" i="7"/>
  <c r="Z238" i="7"/>
  <c r="AA238" i="7"/>
  <c r="AB238" i="7"/>
  <c r="AC238" i="7"/>
  <c r="AD238" i="7"/>
  <c r="AE238" i="7"/>
  <c r="AF238" i="7"/>
  <c r="AG238" i="7"/>
  <c r="AH238" i="7"/>
  <c r="AI238" i="7"/>
  <c r="AJ238" i="7"/>
  <c r="AK238" i="7"/>
  <c r="AL238" i="7"/>
  <c r="AM238" i="7"/>
  <c r="AN238" i="7"/>
  <c r="AO238" i="7"/>
  <c r="AP238" i="7"/>
  <c r="AQ238" i="7"/>
  <c r="AR238" i="7"/>
  <c r="AS238" i="7"/>
  <c r="AT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C239" i="7"/>
  <c r="D239" i="7"/>
  <c r="E239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T239" i="7"/>
  <c r="U239" i="7"/>
  <c r="V239" i="7"/>
  <c r="W239" i="7"/>
  <c r="X239" i="7"/>
  <c r="Y239" i="7"/>
  <c r="Z239" i="7"/>
  <c r="AA239" i="7"/>
  <c r="AB239" i="7"/>
  <c r="AC239" i="7"/>
  <c r="AD239" i="7"/>
  <c r="AE239" i="7"/>
  <c r="AF239" i="7"/>
  <c r="AG239" i="7"/>
  <c r="AH239" i="7"/>
  <c r="AI239" i="7"/>
  <c r="AJ239" i="7"/>
  <c r="AK239" i="7"/>
  <c r="AL239" i="7"/>
  <c r="AM239" i="7"/>
  <c r="AN239" i="7"/>
  <c r="AO239" i="7"/>
  <c r="AP239" i="7"/>
  <c r="AQ239" i="7"/>
  <c r="AR239" i="7"/>
  <c r="AS239" i="7"/>
  <c r="AT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C240" i="7"/>
  <c r="D240" i="7"/>
  <c r="E240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T240" i="7"/>
  <c r="U240" i="7"/>
  <c r="V240" i="7"/>
  <c r="W240" i="7"/>
  <c r="X240" i="7"/>
  <c r="Y240" i="7"/>
  <c r="Z240" i="7"/>
  <c r="AA240" i="7"/>
  <c r="AB240" i="7"/>
  <c r="AC240" i="7"/>
  <c r="AD240" i="7"/>
  <c r="AE240" i="7"/>
  <c r="AF240" i="7"/>
  <c r="AG240" i="7"/>
  <c r="AH240" i="7"/>
  <c r="AI240" i="7"/>
  <c r="AJ240" i="7"/>
  <c r="AK240" i="7"/>
  <c r="AL240" i="7"/>
  <c r="AM240" i="7"/>
  <c r="AN240" i="7"/>
  <c r="AO240" i="7"/>
  <c r="AP240" i="7"/>
  <c r="AQ240" i="7"/>
  <c r="AR240" i="7"/>
  <c r="AS240" i="7"/>
  <c r="AT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C241" i="7"/>
  <c r="D241" i="7"/>
  <c r="E241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T241" i="7"/>
  <c r="U241" i="7"/>
  <c r="V241" i="7"/>
  <c r="W241" i="7"/>
  <c r="X241" i="7"/>
  <c r="Y241" i="7"/>
  <c r="Z241" i="7"/>
  <c r="AA241" i="7"/>
  <c r="AB241" i="7"/>
  <c r="AC241" i="7"/>
  <c r="AD241" i="7"/>
  <c r="AE241" i="7"/>
  <c r="AF241" i="7"/>
  <c r="AG241" i="7"/>
  <c r="AH241" i="7"/>
  <c r="AI241" i="7"/>
  <c r="AJ241" i="7"/>
  <c r="AK241" i="7"/>
  <c r="AL241" i="7"/>
  <c r="AM241" i="7"/>
  <c r="AN241" i="7"/>
  <c r="AO241" i="7"/>
  <c r="AP241" i="7"/>
  <c r="AQ241" i="7"/>
  <c r="AR241" i="7"/>
  <c r="AS241" i="7"/>
  <c r="AT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C242" i="7"/>
  <c r="D242" i="7"/>
  <c r="E242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T242" i="7"/>
  <c r="U242" i="7"/>
  <c r="V242" i="7"/>
  <c r="W242" i="7"/>
  <c r="X242" i="7"/>
  <c r="Y242" i="7"/>
  <c r="Z242" i="7"/>
  <c r="AA242" i="7"/>
  <c r="AB242" i="7"/>
  <c r="AC242" i="7"/>
  <c r="AD242" i="7"/>
  <c r="AE242" i="7"/>
  <c r="AF242" i="7"/>
  <c r="AG242" i="7"/>
  <c r="AH242" i="7"/>
  <c r="AI242" i="7"/>
  <c r="AJ242" i="7"/>
  <c r="AK242" i="7"/>
  <c r="AL242" i="7"/>
  <c r="AM242" i="7"/>
  <c r="AN242" i="7"/>
  <c r="AO242" i="7"/>
  <c r="AP242" i="7"/>
  <c r="AQ242" i="7"/>
  <c r="AR242" i="7"/>
  <c r="AS242" i="7"/>
  <c r="AT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C243" i="7"/>
  <c r="D243" i="7"/>
  <c r="E243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T243" i="7"/>
  <c r="U243" i="7"/>
  <c r="V243" i="7"/>
  <c r="W243" i="7"/>
  <c r="X243" i="7"/>
  <c r="Y243" i="7"/>
  <c r="Z243" i="7"/>
  <c r="AA243" i="7"/>
  <c r="AB243" i="7"/>
  <c r="AC243" i="7"/>
  <c r="AD243" i="7"/>
  <c r="AE243" i="7"/>
  <c r="AF243" i="7"/>
  <c r="AG243" i="7"/>
  <c r="AH243" i="7"/>
  <c r="AI243" i="7"/>
  <c r="AJ243" i="7"/>
  <c r="AK243" i="7"/>
  <c r="AL243" i="7"/>
  <c r="AM243" i="7"/>
  <c r="AN243" i="7"/>
  <c r="AO243" i="7"/>
  <c r="AP243" i="7"/>
  <c r="AQ243" i="7"/>
  <c r="AR243" i="7"/>
  <c r="AS243" i="7"/>
  <c r="AT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C244" i="7"/>
  <c r="D244" i="7"/>
  <c r="E244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T244" i="7"/>
  <c r="U244" i="7"/>
  <c r="V244" i="7"/>
  <c r="W244" i="7"/>
  <c r="X244" i="7"/>
  <c r="Y244" i="7"/>
  <c r="Z244" i="7"/>
  <c r="AA244" i="7"/>
  <c r="AB244" i="7"/>
  <c r="AC244" i="7"/>
  <c r="AD244" i="7"/>
  <c r="AE244" i="7"/>
  <c r="AF244" i="7"/>
  <c r="AG244" i="7"/>
  <c r="AH244" i="7"/>
  <c r="AI244" i="7"/>
  <c r="AJ244" i="7"/>
  <c r="AK244" i="7"/>
  <c r="AL244" i="7"/>
  <c r="AM244" i="7"/>
  <c r="AN244" i="7"/>
  <c r="AO244" i="7"/>
  <c r="AP244" i="7"/>
  <c r="AQ244" i="7"/>
  <c r="AR244" i="7"/>
  <c r="AS244" i="7"/>
  <c r="AT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C245" i="7"/>
  <c r="D245" i="7"/>
  <c r="E245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T245" i="7"/>
  <c r="U245" i="7"/>
  <c r="V245" i="7"/>
  <c r="W245" i="7"/>
  <c r="X245" i="7"/>
  <c r="Y245" i="7"/>
  <c r="Z245" i="7"/>
  <c r="AA245" i="7"/>
  <c r="AB245" i="7"/>
  <c r="AC245" i="7"/>
  <c r="AD245" i="7"/>
  <c r="AE245" i="7"/>
  <c r="AF245" i="7"/>
  <c r="AG245" i="7"/>
  <c r="AH245" i="7"/>
  <c r="AI245" i="7"/>
  <c r="AJ245" i="7"/>
  <c r="AK245" i="7"/>
  <c r="AL245" i="7"/>
  <c r="AM245" i="7"/>
  <c r="AN245" i="7"/>
  <c r="AO245" i="7"/>
  <c r="AP245" i="7"/>
  <c r="AQ245" i="7"/>
  <c r="AR245" i="7"/>
  <c r="AS245" i="7"/>
  <c r="AT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C246" i="7"/>
  <c r="D246" i="7"/>
  <c r="E246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T246" i="7"/>
  <c r="U246" i="7"/>
  <c r="V246" i="7"/>
  <c r="W246" i="7"/>
  <c r="X246" i="7"/>
  <c r="Y246" i="7"/>
  <c r="Z246" i="7"/>
  <c r="AA246" i="7"/>
  <c r="AB246" i="7"/>
  <c r="AC246" i="7"/>
  <c r="AD246" i="7"/>
  <c r="AE246" i="7"/>
  <c r="AF246" i="7"/>
  <c r="AG246" i="7"/>
  <c r="AH246" i="7"/>
  <c r="AI246" i="7"/>
  <c r="AJ246" i="7"/>
  <c r="AK246" i="7"/>
  <c r="AL246" i="7"/>
  <c r="AM246" i="7"/>
  <c r="AN246" i="7"/>
  <c r="AO246" i="7"/>
  <c r="AP246" i="7"/>
  <c r="AQ246" i="7"/>
  <c r="AR246" i="7"/>
  <c r="AS246" i="7"/>
  <c r="AT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C247" i="7"/>
  <c r="D247" i="7"/>
  <c r="E247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T247" i="7"/>
  <c r="U247" i="7"/>
  <c r="V247" i="7"/>
  <c r="W247" i="7"/>
  <c r="X247" i="7"/>
  <c r="Y247" i="7"/>
  <c r="Z247" i="7"/>
  <c r="AA247" i="7"/>
  <c r="AB247" i="7"/>
  <c r="AC247" i="7"/>
  <c r="AD247" i="7"/>
  <c r="AE247" i="7"/>
  <c r="AF247" i="7"/>
  <c r="AG247" i="7"/>
  <c r="AH247" i="7"/>
  <c r="AI247" i="7"/>
  <c r="AJ247" i="7"/>
  <c r="AK247" i="7"/>
  <c r="AL247" i="7"/>
  <c r="AM247" i="7"/>
  <c r="AN247" i="7"/>
  <c r="AO247" i="7"/>
  <c r="AP247" i="7"/>
  <c r="AQ247" i="7"/>
  <c r="AR247" i="7"/>
  <c r="AS247" i="7"/>
  <c r="AT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C248" i="7"/>
  <c r="D248" i="7"/>
  <c r="E248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T248" i="7"/>
  <c r="U248" i="7"/>
  <c r="V248" i="7"/>
  <c r="W248" i="7"/>
  <c r="X248" i="7"/>
  <c r="Y248" i="7"/>
  <c r="Z248" i="7"/>
  <c r="AA248" i="7"/>
  <c r="AB248" i="7"/>
  <c r="AC248" i="7"/>
  <c r="AD248" i="7"/>
  <c r="AE248" i="7"/>
  <c r="AF248" i="7"/>
  <c r="AG248" i="7"/>
  <c r="AH248" i="7"/>
  <c r="AI248" i="7"/>
  <c r="AJ248" i="7"/>
  <c r="AK248" i="7"/>
  <c r="AL248" i="7"/>
  <c r="AM248" i="7"/>
  <c r="AN248" i="7"/>
  <c r="AO248" i="7"/>
  <c r="AP248" i="7"/>
  <c r="AQ248" i="7"/>
  <c r="AR248" i="7"/>
  <c r="AS248" i="7"/>
  <c r="AT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C249" i="7"/>
  <c r="D249" i="7"/>
  <c r="E249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T249" i="7"/>
  <c r="U249" i="7"/>
  <c r="V249" i="7"/>
  <c r="W249" i="7"/>
  <c r="X249" i="7"/>
  <c r="Y249" i="7"/>
  <c r="Z249" i="7"/>
  <c r="AA249" i="7"/>
  <c r="AB249" i="7"/>
  <c r="AC249" i="7"/>
  <c r="AD249" i="7"/>
  <c r="AE249" i="7"/>
  <c r="AF249" i="7"/>
  <c r="AG249" i="7"/>
  <c r="AH249" i="7"/>
  <c r="AI249" i="7"/>
  <c r="AJ249" i="7"/>
  <c r="AK249" i="7"/>
  <c r="AL249" i="7"/>
  <c r="AM249" i="7"/>
  <c r="AN249" i="7"/>
  <c r="AO249" i="7"/>
  <c r="AP249" i="7"/>
  <c r="AQ249" i="7"/>
  <c r="AR249" i="7"/>
  <c r="AS249" i="7"/>
  <c r="AT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C2" i="7"/>
  <c r="D2" i="7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B1" i="7"/>
  <c r="C1" i="7"/>
  <c r="D1" i="7"/>
  <c r="E1" i="7"/>
  <c r="F1" i="7"/>
  <c r="G1" i="7"/>
  <c r="H1" i="7"/>
  <c r="I1" i="7"/>
  <c r="J1" i="7"/>
  <c r="K1" i="7"/>
  <c r="L1" i="7"/>
  <c r="M1" i="7"/>
  <c r="N1" i="7"/>
  <c r="O1" i="7"/>
  <c r="P1" i="7"/>
  <c r="Q1" i="7"/>
  <c r="R1" i="7"/>
  <c r="A1" i="7"/>
  <c r="B19" i="2"/>
  <c r="D4" i="2"/>
  <c r="A2" i="7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P6" i="2"/>
  <c r="O6" i="2"/>
  <c r="P5" i="2"/>
  <c r="O5" i="2"/>
  <c r="P4" i="2"/>
  <c r="O4" i="2"/>
  <c r="D5" i="5"/>
  <c r="E5" i="5"/>
  <c r="F5" i="5"/>
  <c r="D6" i="5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11" i="5"/>
  <c r="E11" i="5"/>
  <c r="F11" i="5"/>
  <c r="D12" i="5"/>
  <c r="E12" i="5"/>
  <c r="F12" i="5"/>
  <c r="D13" i="5"/>
  <c r="E13" i="5"/>
  <c r="F13" i="5"/>
  <c r="D14" i="5"/>
  <c r="E14" i="5"/>
  <c r="F14" i="5"/>
  <c r="D15" i="5"/>
  <c r="E15" i="5"/>
  <c r="F15" i="5"/>
  <c r="D16" i="5"/>
  <c r="E16" i="5"/>
  <c r="F16" i="5"/>
  <c r="D17" i="5"/>
  <c r="E17" i="5"/>
  <c r="F17" i="5"/>
  <c r="D18" i="5"/>
  <c r="E18" i="5"/>
  <c r="F18" i="5"/>
  <c r="D19" i="5"/>
  <c r="E19" i="5"/>
  <c r="F19" i="5"/>
  <c r="D20" i="5"/>
  <c r="E20" i="5"/>
  <c r="F20" i="5"/>
  <c r="D21" i="5"/>
  <c r="E21" i="5"/>
  <c r="F21" i="5"/>
  <c r="D22" i="5"/>
  <c r="E22" i="5"/>
  <c r="F22" i="5"/>
  <c r="D23" i="5"/>
  <c r="E23" i="5"/>
  <c r="F23" i="5"/>
  <c r="D24" i="5"/>
  <c r="E24" i="5"/>
  <c r="F24" i="5"/>
  <c r="D25" i="5"/>
  <c r="E25" i="5"/>
  <c r="F25" i="5"/>
  <c r="D26" i="5"/>
  <c r="E26" i="5"/>
  <c r="F26" i="5"/>
  <c r="D27" i="5"/>
  <c r="E27" i="5"/>
  <c r="F27" i="5"/>
  <c r="D28" i="5"/>
  <c r="E28" i="5"/>
  <c r="F28" i="5"/>
  <c r="D29" i="5"/>
  <c r="E29" i="5"/>
  <c r="F29" i="5"/>
  <c r="D30" i="5"/>
  <c r="E30" i="5"/>
  <c r="F30" i="5"/>
  <c r="D31" i="5"/>
  <c r="E31" i="5"/>
  <c r="F31" i="5"/>
  <c r="D32" i="5"/>
  <c r="E32" i="5"/>
  <c r="F32" i="5"/>
  <c r="D33" i="5"/>
  <c r="E33" i="5"/>
  <c r="F33" i="5"/>
  <c r="D34" i="5"/>
  <c r="E34" i="5"/>
  <c r="F34" i="5"/>
  <c r="D35" i="5"/>
  <c r="E35" i="5"/>
  <c r="F35" i="5"/>
  <c r="D36" i="5"/>
  <c r="E36" i="5"/>
  <c r="F36" i="5"/>
  <c r="D37" i="5"/>
  <c r="E37" i="5"/>
  <c r="F37" i="5"/>
  <c r="D38" i="5"/>
  <c r="E38" i="5"/>
  <c r="F38" i="5"/>
  <c r="D39" i="5"/>
  <c r="E39" i="5"/>
  <c r="F39" i="5"/>
  <c r="D40" i="5"/>
  <c r="E40" i="5"/>
  <c r="F40" i="5"/>
  <c r="D41" i="5"/>
  <c r="E41" i="5"/>
  <c r="F41" i="5"/>
  <c r="D42" i="5"/>
  <c r="E42" i="5"/>
  <c r="F42" i="5"/>
  <c r="D43" i="5"/>
  <c r="E43" i="5"/>
  <c r="F43" i="5"/>
  <c r="D44" i="5"/>
  <c r="E44" i="5"/>
  <c r="F44" i="5"/>
  <c r="D45" i="5"/>
  <c r="E45" i="5"/>
  <c r="F45" i="5"/>
  <c r="D46" i="5"/>
  <c r="E46" i="5"/>
  <c r="F46" i="5"/>
  <c r="D47" i="5"/>
  <c r="E47" i="5"/>
  <c r="F47" i="5"/>
  <c r="D48" i="5"/>
  <c r="E48" i="5"/>
  <c r="F48" i="5"/>
  <c r="D49" i="5"/>
  <c r="E49" i="5"/>
  <c r="F49" i="5"/>
  <c r="D50" i="5"/>
  <c r="E50" i="5"/>
  <c r="F50" i="5"/>
  <c r="D51" i="5"/>
  <c r="E51" i="5"/>
  <c r="F51" i="5"/>
  <c r="D52" i="5"/>
  <c r="E52" i="5"/>
  <c r="F52" i="5"/>
  <c r="D53" i="5"/>
  <c r="E53" i="5"/>
  <c r="F53" i="5"/>
  <c r="D54" i="5"/>
  <c r="E54" i="5"/>
  <c r="F54" i="5"/>
  <c r="D55" i="5"/>
  <c r="E55" i="5"/>
  <c r="F55" i="5"/>
  <c r="D56" i="5"/>
  <c r="E56" i="5"/>
  <c r="F56" i="5"/>
  <c r="D57" i="5"/>
  <c r="E57" i="5"/>
  <c r="F57" i="5"/>
  <c r="D58" i="5"/>
  <c r="E58" i="5"/>
  <c r="F58" i="5"/>
  <c r="D59" i="5"/>
  <c r="E59" i="5"/>
  <c r="F59" i="5"/>
  <c r="D60" i="5"/>
  <c r="E60" i="5"/>
  <c r="F60" i="5"/>
  <c r="D61" i="5"/>
  <c r="E61" i="5"/>
  <c r="F61" i="5"/>
  <c r="D62" i="5"/>
  <c r="E62" i="5"/>
  <c r="F62" i="5"/>
  <c r="D63" i="5"/>
  <c r="E63" i="5"/>
  <c r="F63" i="5"/>
  <c r="D64" i="5"/>
  <c r="E64" i="5"/>
  <c r="F64" i="5"/>
  <c r="D65" i="5"/>
  <c r="E65" i="5"/>
  <c r="F65" i="5"/>
  <c r="D66" i="5"/>
  <c r="E66" i="5"/>
  <c r="F66" i="5"/>
  <c r="D67" i="5"/>
  <c r="E67" i="5"/>
  <c r="F67" i="5"/>
  <c r="D68" i="5"/>
  <c r="E68" i="5"/>
  <c r="F68" i="5"/>
  <c r="D69" i="5"/>
  <c r="E69" i="5"/>
  <c r="F69" i="5"/>
  <c r="D70" i="5"/>
  <c r="E70" i="5"/>
  <c r="F70" i="5"/>
  <c r="D71" i="5"/>
  <c r="E71" i="5"/>
  <c r="F71" i="5"/>
  <c r="D72" i="5"/>
  <c r="E72" i="5"/>
  <c r="F72" i="5"/>
  <c r="D73" i="5"/>
  <c r="E73" i="5"/>
  <c r="F73" i="5"/>
  <c r="D74" i="5"/>
  <c r="E74" i="5"/>
  <c r="F74" i="5"/>
  <c r="D75" i="5"/>
  <c r="E75" i="5"/>
  <c r="F75" i="5"/>
  <c r="D76" i="5"/>
  <c r="E76" i="5"/>
  <c r="F76" i="5"/>
  <c r="D77" i="5"/>
  <c r="E77" i="5"/>
  <c r="F77" i="5"/>
  <c r="D78" i="5"/>
  <c r="E78" i="5"/>
  <c r="F78" i="5"/>
  <c r="D79" i="5"/>
  <c r="E79" i="5"/>
  <c r="F79" i="5"/>
  <c r="D80" i="5"/>
  <c r="E80" i="5"/>
  <c r="F80" i="5"/>
  <c r="D81" i="5"/>
  <c r="E81" i="5"/>
  <c r="F81" i="5"/>
  <c r="D82" i="5"/>
  <c r="E82" i="5"/>
  <c r="F82" i="5"/>
  <c r="D83" i="5"/>
  <c r="E83" i="5"/>
  <c r="F83" i="5"/>
  <c r="D84" i="5"/>
  <c r="E84" i="5"/>
  <c r="F84" i="5"/>
  <c r="D85" i="5"/>
  <c r="E85" i="5"/>
  <c r="F85" i="5"/>
  <c r="D86" i="5"/>
  <c r="E86" i="5"/>
  <c r="F86" i="5"/>
  <c r="D87" i="5"/>
  <c r="E87" i="5"/>
  <c r="F87" i="5"/>
  <c r="D88" i="5"/>
  <c r="E88" i="5"/>
  <c r="F88" i="5"/>
  <c r="D89" i="5"/>
  <c r="E89" i="5"/>
  <c r="F89" i="5"/>
  <c r="D90" i="5"/>
  <c r="E90" i="5"/>
  <c r="F90" i="5"/>
  <c r="D91" i="5"/>
  <c r="E91" i="5"/>
  <c r="F91" i="5"/>
  <c r="D92" i="5"/>
  <c r="E92" i="5"/>
  <c r="F92" i="5"/>
  <c r="D93" i="5"/>
  <c r="E93" i="5"/>
  <c r="F93" i="5"/>
  <c r="D94" i="5"/>
  <c r="E94" i="5"/>
  <c r="F94" i="5"/>
  <c r="D95" i="5"/>
  <c r="E95" i="5"/>
  <c r="F95" i="5"/>
  <c r="D96" i="5"/>
  <c r="E96" i="5"/>
  <c r="F96" i="5"/>
  <c r="D97" i="5"/>
  <c r="E97" i="5"/>
  <c r="F97" i="5"/>
  <c r="D98" i="5"/>
  <c r="E98" i="5"/>
  <c r="F98" i="5"/>
  <c r="D99" i="5"/>
  <c r="E99" i="5"/>
  <c r="F99" i="5"/>
  <c r="D100" i="5"/>
  <c r="E100" i="5"/>
  <c r="F100" i="5"/>
  <c r="D101" i="5"/>
  <c r="E101" i="5"/>
  <c r="F101" i="5"/>
  <c r="D102" i="5"/>
  <c r="E102" i="5"/>
  <c r="F102" i="5"/>
  <c r="D103" i="5"/>
  <c r="E103" i="5"/>
  <c r="F103" i="5"/>
  <c r="D104" i="5"/>
  <c r="E104" i="5"/>
  <c r="F104" i="5"/>
  <c r="D105" i="5"/>
  <c r="E105" i="5"/>
  <c r="F105" i="5"/>
  <c r="D106" i="5"/>
  <c r="E106" i="5"/>
  <c r="F106" i="5"/>
  <c r="D107" i="5"/>
  <c r="E107" i="5"/>
  <c r="F107" i="5"/>
  <c r="D108" i="5"/>
  <c r="E108" i="5"/>
  <c r="F108" i="5"/>
  <c r="D109" i="5"/>
  <c r="E109" i="5"/>
  <c r="F109" i="5"/>
  <c r="D110" i="5"/>
  <c r="E110" i="5"/>
  <c r="F110" i="5"/>
  <c r="D111" i="5"/>
  <c r="E111" i="5"/>
  <c r="F111" i="5"/>
  <c r="D112" i="5"/>
  <c r="E112" i="5"/>
  <c r="F112" i="5"/>
  <c r="D113" i="5"/>
  <c r="E113" i="5"/>
  <c r="F113" i="5"/>
  <c r="D114" i="5"/>
  <c r="E114" i="5"/>
  <c r="F114" i="5"/>
  <c r="D115" i="5"/>
  <c r="E115" i="5"/>
  <c r="F115" i="5"/>
  <c r="D116" i="5"/>
  <c r="E116" i="5"/>
  <c r="F116" i="5"/>
  <c r="D117" i="5"/>
  <c r="E117" i="5"/>
  <c r="F117" i="5"/>
  <c r="D118" i="5"/>
  <c r="E118" i="5"/>
  <c r="F118" i="5"/>
  <c r="D119" i="5"/>
  <c r="E119" i="5"/>
  <c r="F119" i="5"/>
  <c r="D120" i="5"/>
  <c r="E120" i="5"/>
  <c r="F120" i="5"/>
  <c r="D121" i="5"/>
  <c r="E121" i="5"/>
  <c r="F121" i="5"/>
  <c r="D122" i="5"/>
  <c r="E122" i="5"/>
  <c r="F122" i="5"/>
  <c r="D123" i="5"/>
  <c r="E123" i="5"/>
  <c r="F123" i="5"/>
  <c r="D124" i="5"/>
  <c r="E124" i="5"/>
  <c r="F124" i="5"/>
  <c r="D125" i="5"/>
  <c r="E125" i="5"/>
  <c r="F125" i="5"/>
  <c r="D126" i="5"/>
  <c r="E126" i="5"/>
  <c r="F126" i="5"/>
  <c r="D127" i="5"/>
  <c r="E127" i="5"/>
  <c r="F127" i="5"/>
  <c r="D128" i="5"/>
  <c r="E128" i="5"/>
  <c r="F128" i="5"/>
  <c r="D129" i="5"/>
  <c r="E129" i="5"/>
  <c r="F129" i="5"/>
  <c r="D130" i="5"/>
  <c r="E130" i="5"/>
  <c r="F130" i="5"/>
  <c r="D131" i="5"/>
  <c r="E131" i="5"/>
  <c r="F131" i="5"/>
  <c r="D132" i="5"/>
  <c r="E132" i="5"/>
  <c r="F132" i="5"/>
  <c r="D133" i="5"/>
  <c r="E133" i="5"/>
  <c r="F133" i="5"/>
  <c r="D134" i="5"/>
  <c r="E134" i="5"/>
  <c r="F134" i="5"/>
  <c r="D135" i="5"/>
  <c r="E135" i="5"/>
  <c r="F135" i="5"/>
  <c r="D136" i="5"/>
  <c r="E136" i="5"/>
  <c r="F136" i="5"/>
  <c r="D137" i="5"/>
  <c r="E137" i="5"/>
  <c r="F137" i="5"/>
  <c r="D138" i="5"/>
  <c r="E138" i="5"/>
  <c r="F138" i="5"/>
  <c r="D139" i="5"/>
  <c r="E139" i="5"/>
  <c r="F139" i="5"/>
  <c r="D140" i="5"/>
  <c r="E140" i="5"/>
  <c r="F140" i="5"/>
  <c r="D141" i="5"/>
  <c r="E141" i="5"/>
  <c r="F141" i="5"/>
  <c r="D142" i="5"/>
  <c r="E142" i="5"/>
  <c r="F142" i="5"/>
  <c r="D143" i="5"/>
  <c r="E143" i="5"/>
  <c r="F143" i="5"/>
  <c r="D144" i="5"/>
  <c r="E144" i="5"/>
  <c r="F144" i="5"/>
  <c r="D145" i="5"/>
  <c r="E145" i="5"/>
  <c r="F145" i="5"/>
  <c r="D146" i="5"/>
  <c r="E146" i="5"/>
  <c r="F146" i="5"/>
  <c r="D147" i="5"/>
  <c r="E147" i="5"/>
  <c r="F147" i="5"/>
  <c r="D148" i="5"/>
  <c r="E148" i="5"/>
  <c r="F148" i="5"/>
  <c r="D149" i="5"/>
  <c r="E149" i="5"/>
  <c r="F149" i="5"/>
  <c r="D150" i="5"/>
  <c r="E150" i="5"/>
  <c r="F150" i="5"/>
  <c r="D151" i="5"/>
  <c r="E151" i="5"/>
  <c r="F151" i="5"/>
  <c r="D152" i="5"/>
  <c r="E152" i="5"/>
  <c r="F152" i="5"/>
  <c r="D153" i="5"/>
  <c r="E153" i="5"/>
  <c r="F153" i="5"/>
  <c r="D154" i="5"/>
  <c r="E154" i="5"/>
  <c r="F154" i="5"/>
  <c r="D155" i="5"/>
  <c r="E155" i="5"/>
  <c r="F155" i="5"/>
  <c r="D156" i="5"/>
  <c r="E156" i="5"/>
  <c r="F156" i="5"/>
  <c r="D157" i="5"/>
  <c r="E157" i="5"/>
  <c r="F157" i="5"/>
  <c r="D158" i="5"/>
  <c r="E158" i="5"/>
  <c r="F158" i="5"/>
  <c r="D159" i="5"/>
  <c r="E159" i="5"/>
  <c r="F159" i="5"/>
  <c r="D160" i="5"/>
  <c r="E160" i="5"/>
  <c r="F160" i="5"/>
  <c r="D161" i="5"/>
  <c r="E161" i="5"/>
  <c r="F161" i="5"/>
  <c r="D162" i="5"/>
  <c r="E162" i="5"/>
  <c r="F162" i="5"/>
  <c r="D163" i="5"/>
  <c r="E163" i="5"/>
  <c r="F163" i="5"/>
  <c r="D164" i="5"/>
  <c r="E164" i="5"/>
  <c r="F164" i="5"/>
  <c r="D165" i="5"/>
  <c r="E165" i="5"/>
  <c r="F165" i="5"/>
  <c r="D166" i="5"/>
  <c r="E166" i="5"/>
  <c r="F166" i="5"/>
  <c r="D167" i="5"/>
  <c r="E167" i="5"/>
  <c r="F167" i="5"/>
  <c r="D168" i="5"/>
  <c r="E168" i="5"/>
  <c r="F168" i="5"/>
  <c r="D169" i="5"/>
  <c r="E169" i="5"/>
  <c r="F169" i="5"/>
  <c r="D170" i="5"/>
  <c r="E170" i="5"/>
  <c r="F170" i="5"/>
  <c r="D171" i="5"/>
  <c r="E171" i="5"/>
  <c r="F171" i="5"/>
  <c r="D172" i="5"/>
  <c r="E172" i="5"/>
  <c r="F172" i="5"/>
  <c r="D173" i="5"/>
  <c r="E173" i="5"/>
  <c r="F173" i="5"/>
  <c r="D174" i="5"/>
  <c r="E174" i="5"/>
  <c r="F174" i="5"/>
  <c r="D175" i="5"/>
  <c r="E175" i="5"/>
  <c r="F175" i="5"/>
  <c r="D176" i="5"/>
  <c r="E176" i="5"/>
  <c r="F176" i="5"/>
  <c r="D177" i="5"/>
  <c r="E177" i="5"/>
  <c r="F177" i="5"/>
  <c r="D178" i="5"/>
  <c r="E178" i="5"/>
  <c r="F178" i="5"/>
  <c r="D179" i="5"/>
  <c r="E179" i="5"/>
  <c r="F179" i="5"/>
  <c r="D180" i="5"/>
  <c r="E180" i="5"/>
  <c r="F180" i="5"/>
  <c r="D181" i="5"/>
  <c r="E181" i="5"/>
  <c r="F181" i="5"/>
  <c r="D182" i="5"/>
  <c r="E182" i="5"/>
  <c r="F182" i="5"/>
  <c r="D183" i="5"/>
  <c r="E183" i="5"/>
  <c r="F183" i="5"/>
  <c r="D184" i="5"/>
  <c r="E184" i="5"/>
  <c r="F184" i="5"/>
  <c r="D185" i="5"/>
  <c r="E185" i="5"/>
  <c r="F185" i="5"/>
  <c r="D186" i="5"/>
  <c r="E186" i="5"/>
  <c r="F186" i="5"/>
  <c r="D187" i="5"/>
  <c r="E187" i="5"/>
  <c r="F187" i="5"/>
  <c r="D188" i="5"/>
  <c r="E188" i="5"/>
  <c r="F188" i="5"/>
  <c r="D189" i="5"/>
  <c r="E189" i="5"/>
  <c r="F189" i="5"/>
  <c r="D190" i="5"/>
  <c r="E190" i="5"/>
  <c r="F190" i="5"/>
  <c r="D191" i="5"/>
  <c r="E191" i="5"/>
  <c r="F191" i="5"/>
  <c r="D192" i="5"/>
  <c r="E192" i="5"/>
  <c r="F192" i="5"/>
  <c r="D193" i="5"/>
  <c r="E193" i="5"/>
  <c r="F193" i="5"/>
  <c r="D194" i="5"/>
  <c r="E194" i="5"/>
  <c r="F194" i="5"/>
  <c r="D195" i="5"/>
  <c r="E195" i="5"/>
  <c r="F195" i="5"/>
  <c r="D196" i="5"/>
  <c r="E196" i="5"/>
  <c r="F196" i="5"/>
  <c r="D197" i="5"/>
  <c r="E197" i="5"/>
  <c r="F197" i="5"/>
  <c r="D198" i="5"/>
  <c r="E198" i="5"/>
  <c r="F198" i="5"/>
  <c r="D199" i="5"/>
  <c r="E199" i="5"/>
  <c r="F199" i="5"/>
  <c r="D200" i="5"/>
  <c r="E200" i="5"/>
  <c r="F200" i="5"/>
  <c r="D201" i="5"/>
  <c r="E201" i="5"/>
  <c r="F201" i="5"/>
  <c r="D202" i="5"/>
  <c r="E202" i="5"/>
  <c r="F202" i="5"/>
  <c r="D203" i="5"/>
  <c r="E203" i="5"/>
  <c r="F203" i="5"/>
  <c r="D204" i="5"/>
  <c r="E204" i="5"/>
  <c r="F204" i="5"/>
  <c r="D205" i="5"/>
  <c r="E205" i="5"/>
  <c r="F205" i="5"/>
  <c r="D206" i="5"/>
  <c r="E206" i="5"/>
  <c r="F206" i="5"/>
  <c r="D207" i="5"/>
  <c r="E207" i="5"/>
  <c r="F207" i="5"/>
  <c r="D208" i="5"/>
  <c r="E208" i="5"/>
  <c r="F208" i="5"/>
  <c r="D209" i="5"/>
  <c r="E209" i="5"/>
  <c r="F209" i="5"/>
  <c r="D210" i="5"/>
  <c r="E210" i="5"/>
  <c r="F210" i="5"/>
  <c r="D211" i="5"/>
  <c r="E211" i="5"/>
  <c r="F211" i="5"/>
  <c r="D212" i="5"/>
  <c r="E212" i="5"/>
  <c r="F212" i="5"/>
  <c r="D213" i="5"/>
  <c r="E213" i="5"/>
  <c r="F213" i="5"/>
  <c r="D214" i="5"/>
  <c r="E214" i="5"/>
  <c r="F214" i="5"/>
  <c r="D215" i="5"/>
  <c r="E215" i="5"/>
  <c r="F215" i="5"/>
  <c r="D216" i="5"/>
  <c r="E216" i="5"/>
  <c r="F216" i="5"/>
  <c r="D217" i="5"/>
  <c r="E217" i="5"/>
  <c r="F217" i="5"/>
  <c r="D218" i="5"/>
  <c r="E218" i="5"/>
  <c r="F218" i="5"/>
  <c r="D219" i="5"/>
  <c r="E219" i="5"/>
  <c r="F219" i="5"/>
  <c r="D220" i="5"/>
  <c r="E220" i="5"/>
  <c r="F220" i="5"/>
  <c r="D221" i="5"/>
  <c r="E221" i="5"/>
  <c r="F221" i="5"/>
  <c r="D222" i="5"/>
  <c r="E222" i="5"/>
  <c r="F222" i="5"/>
  <c r="D223" i="5"/>
  <c r="E223" i="5"/>
  <c r="F223" i="5"/>
  <c r="D224" i="5"/>
  <c r="E224" i="5"/>
  <c r="F224" i="5"/>
  <c r="D225" i="5"/>
  <c r="E225" i="5"/>
  <c r="F225" i="5"/>
  <c r="D226" i="5"/>
  <c r="E226" i="5"/>
  <c r="F226" i="5"/>
  <c r="D227" i="5"/>
  <c r="E227" i="5"/>
  <c r="F227" i="5"/>
  <c r="D228" i="5"/>
  <c r="E228" i="5"/>
  <c r="F228" i="5"/>
  <c r="D229" i="5"/>
  <c r="E229" i="5"/>
  <c r="F229" i="5"/>
  <c r="D230" i="5"/>
  <c r="E230" i="5"/>
  <c r="F230" i="5"/>
  <c r="D231" i="5"/>
  <c r="E231" i="5"/>
  <c r="F231" i="5"/>
  <c r="D232" i="5"/>
  <c r="E232" i="5"/>
  <c r="F232" i="5"/>
  <c r="D233" i="5"/>
  <c r="E233" i="5"/>
  <c r="F233" i="5"/>
  <c r="D234" i="5"/>
  <c r="E234" i="5"/>
  <c r="F234" i="5"/>
  <c r="D235" i="5"/>
  <c r="E235" i="5"/>
  <c r="F235" i="5"/>
  <c r="D236" i="5"/>
  <c r="E236" i="5"/>
  <c r="F236" i="5"/>
  <c r="D237" i="5"/>
  <c r="E237" i="5"/>
  <c r="F237" i="5"/>
  <c r="D238" i="5"/>
  <c r="E238" i="5"/>
  <c r="F238" i="5"/>
  <c r="D239" i="5"/>
  <c r="E239" i="5"/>
  <c r="F239" i="5"/>
  <c r="D240" i="5"/>
  <c r="E240" i="5"/>
  <c r="F240" i="5"/>
  <c r="D241" i="5"/>
  <c r="E241" i="5"/>
  <c r="F241" i="5"/>
  <c r="D242" i="5"/>
  <c r="E242" i="5"/>
  <c r="F242" i="5"/>
  <c r="D243" i="5"/>
  <c r="E243" i="5"/>
  <c r="F243" i="5"/>
  <c r="D244" i="5"/>
  <c r="E244" i="5"/>
  <c r="F244" i="5"/>
  <c r="D245" i="5"/>
  <c r="E245" i="5"/>
  <c r="F245" i="5"/>
  <c r="D246" i="5"/>
  <c r="E246" i="5"/>
  <c r="F246" i="5"/>
  <c r="D247" i="5"/>
  <c r="E247" i="5"/>
  <c r="F247" i="5"/>
  <c r="D248" i="5"/>
  <c r="E248" i="5"/>
  <c r="F248" i="5"/>
  <c r="D249" i="5"/>
  <c r="E249" i="5"/>
  <c r="F249" i="5"/>
  <c r="D250" i="5"/>
  <c r="E250" i="5"/>
  <c r="F250" i="5"/>
  <c r="D251" i="5"/>
  <c r="E251" i="5"/>
  <c r="F251" i="5"/>
  <c r="D252" i="5"/>
  <c r="E252" i="5"/>
  <c r="F252" i="5"/>
  <c r="D253" i="5"/>
  <c r="E253" i="5"/>
  <c r="F253" i="5"/>
  <c r="D254" i="5"/>
  <c r="E254" i="5"/>
  <c r="F254" i="5"/>
  <c r="D255" i="5"/>
  <c r="E255" i="5"/>
  <c r="F255" i="5"/>
  <c r="D256" i="5"/>
  <c r="E256" i="5"/>
  <c r="F256" i="5"/>
  <c r="D257" i="5"/>
  <c r="E257" i="5"/>
  <c r="F257" i="5"/>
  <c r="D258" i="5"/>
  <c r="E258" i="5"/>
  <c r="F258" i="5"/>
  <c r="D259" i="5"/>
  <c r="E259" i="5"/>
  <c r="F259" i="5"/>
  <c r="D260" i="5"/>
  <c r="E260" i="5"/>
  <c r="F260" i="5"/>
  <c r="D4" i="5"/>
  <c r="E4" i="5"/>
  <c r="F4" i="5"/>
  <c r="G3" i="5"/>
  <c r="H3" i="5"/>
  <c r="I3" i="5"/>
  <c r="F3" i="5"/>
  <c r="C4" i="5"/>
  <c r="C1" i="3"/>
  <c r="C5" i="3"/>
  <c r="C4" i="3"/>
  <c r="D19" i="1"/>
  <c r="BT19" i="1"/>
  <c r="T791" i="2"/>
  <c r="BT236" i="1"/>
  <c r="T236" i="2"/>
  <c r="BT1823" i="1"/>
  <c r="E580" i="2"/>
  <c r="D580" i="1"/>
  <c r="D580" i="2"/>
  <c r="D1309" i="1"/>
  <c r="E1309" i="2"/>
  <c r="D1309" i="2"/>
  <c r="BT793" i="1"/>
  <c r="T793" i="2"/>
  <c r="D237" i="1"/>
  <c r="E237" i="2"/>
  <c r="D237" i="2"/>
  <c r="D1824" i="1"/>
  <c r="E1824" i="2"/>
  <c r="D1824" i="2"/>
  <c r="E794" i="2"/>
  <c r="D794" i="1"/>
  <c r="D794" i="2"/>
  <c r="BT579" i="1"/>
  <c r="T579" i="2"/>
  <c r="BT1308" i="1"/>
  <c r="AV8" i="7"/>
  <c r="D5" i="1"/>
  <c r="BT5" i="1"/>
  <c r="C5" i="1"/>
  <c r="T18" i="2"/>
  <c r="AX12" i="1"/>
  <c r="AV9" i="7"/>
  <c r="T4" i="2"/>
  <c r="B6" i="1"/>
  <c r="B2" i="7"/>
  <c r="D5" i="2"/>
  <c r="AU2" i="7"/>
  <c r="D20" i="1"/>
  <c r="BT20" i="1"/>
  <c r="T1306" i="2"/>
  <c r="T792" i="2"/>
  <c r="E795" i="2"/>
  <c r="D795" i="1"/>
  <c r="D795" i="2"/>
  <c r="BT1824" i="1"/>
  <c r="D1310" i="1"/>
  <c r="E1310" i="2"/>
  <c r="D1310" i="2"/>
  <c r="BT580" i="1"/>
  <c r="T580" i="2"/>
  <c r="BT237" i="1"/>
  <c r="T237" i="2"/>
  <c r="D238" i="1"/>
  <c r="E238" i="2"/>
  <c r="D238" i="2"/>
  <c r="BT794" i="1"/>
  <c r="T794" i="2"/>
  <c r="D1825" i="1"/>
  <c r="E1825" i="2"/>
  <c r="D1825" i="2"/>
  <c r="BT1309" i="1"/>
  <c r="D581" i="1"/>
  <c r="E581" i="2"/>
  <c r="D581" i="2"/>
  <c r="E5" i="2"/>
  <c r="D6" i="1"/>
  <c r="B4" i="7"/>
  <c r="C6" i="1"/>
  <c r="T19" i="2"/>
  <c r="AX13" i="1"/>
  <c r="AV10" i="7"/>
  <c r="T5" i="2"/>
  <c r="AU3" i="7"/>
  <c r="B3" i="7"/>
  <c r="B7" i="1"/>
  <c r="A3" i="7"/>
  <c r="C5" i="5"/>
  <c r="D6" i="2"/>
  <c r="O2" i="2"/>
  <c r="T1307" i="2"/>
  <c r="D21" i="1"/>
  <c r="E582" i="2"/>
  <c r="D582" i="1"/>
  <c r="D582" i="2"/>
  <c r="E796" i="2"/>
  <c r="D796" i="1"/>
  <c r="D796" i="2"/>
  <c r="BT1825" i="1"/>
  <c r="D239" i="1"/>
  <c r="E239" i="2"/>
  <c r="D239" i="2"/>
  <c r="BT581" i="1"/>
  <c r="T581" i="2"/>
  <c r="BT238" i="1"/>
  <c r="T238" i="2"/>
  <c r="D1311" i="1"/>
  <c r="E1311" i="2"/>
  <c r="D1311" i="2"/>
  <c r="BT1310" i="1"/>
  <c r="D1826" i="1"/>
  <c r="E1826" i="2"/>
  <c r="D1826" i="2"/>
  <c r="BT795" i="1"/>
  <c r="T795" i="2"/>
  <c r="C7" i="1"/>
  <c r="D7" i="1"/>
  <c r="B5" i="7"/>
  <c r="T20" i="2"/>
  <c r="AX14" i="1"/>
  <c r="AV11" i="7"/>
  <c r="A4" i="7"/>
  <c r="E6" i="2"/>
  <c r="B8" i="1"/>
  <c r="AU4" i="7"/>
  <c r="BT6" i="1"/>
  <c r="T6" i="2"/>
  <c r="C6" i="5"/>
  <c r="D7" i="2"/>
  <c r="BT21" i="1"/>
  <c r="T21" i="2"/>
  <c r="C7" i="5"/>
  <c r="D22" i="1"/>
  <c r="T1308" i="2"/>
  <c r="BT1826" i="1"/>
  <c r="E797" i="2"/>
  <c r="D797" i="1"/>
  <c r="D797" i="2"/>
  <c r="D583" i="1"/>
  <c r="E583" i="2"/>
  <c r="D583" i="2"/>
  <c r="D240" i="1"/>
  <c r="E240" i="2"/>
  <c r="D240" i="2"/>
  <c r="BT1311" i="1"/>
  <c r="D1827" i="1"/>
  <c r="E1827" i="2"/>
  <c r="D1827" i="2"/>
  <c r="BT239" i="1"/>
  <c r="T239" i="2"/>
  <c r="D1312" i="1"/>
  <c r="E1312" i="2"/>
  <c r="D1312" i="2"/>
  <c r="BT796" i="1"/>
  <c r="T796" i="2"/>
  <c r="BT582" i="1"/>
  <c r="T582" i="2"/>
  <c r="D8" i="1"/>
  <c r="B6" i="7"/>
  <c r="C8" i="1"/>
  <c r="C8" i="5"/>
  <c r="AX15" i="1"/>
  <c r="AV12" i="7"/>
  <c r="A5" i="7"/>
  <c r="E7" i="2"/>
  <c r="BT7" i="1"/>
  <c r="T7" i="2"/>
  <c r="AU5" i="7"/>
  <c r="B9" i="1"/>
  <c r="D8" i="2"/>
  <c r="BT22" i="1"/>
  <c r="D23" i="1"/>
  <c r="T1309" i="2"/>
  <c r="BT1827" i="1"/>
  <c r="BT583" i="1"/>
  <c r="T583" i="2"/>
  <c r="D1313" i="1"/>
  <c r="E1313" i="2"/>
  <c r="D1313" i="2"/>
  <c r="D241" i="1"/>
  <c r="E241" i="2"/>
  <c r="D241" i="2"/>
  <c r="D1828" i="1"/>
  <c r="E1828" i="2"/>
  <c r="D1828" i="2"/>
  <c r="E584" i="2"/>
  <c r="D584" i="1"/>
  <c r="D584" i="2"/>
  <c r="BT797" i="1"/>
  <c r="T797" i="2"/>
  <c r="BT1312" i="1"/>
  <c r="BT240" i="1"/>
  <c r="T240" i="2"/>
  <c r="E798" i="2"/>
  <c r="D798" i="1"/>
  <c r="D798" i="2"/>
  <c r="D9" i="1"/>
  <c r="C9" i="1"/>
  <c r="C9" i="5"/>
  <c r="T22" i="2"/>
  <c r="AV13" i="7"/>
  <c r="A6" i="7"/>
  <c r="E8" i="2"/>
  <c r="AU6" i="7"/>
  <c r="BT8" i="1"/>
  <c r="T8" i="2"/>
  <c r="B10" i="1"/>
  <c r="D9" i="2"/>
  <c r="BT23" i="1"/>
  <c r="B7" i="7"/>
  <c r="D24" i="1"/>
  <c r="T1310" i="2"/>
  <c r="BT798" i="1"/>
  <c r="T798" i="2"/>
  <c r="E799" i="2"/>
  <c r="D799" i="1"/>
  <c r="D799" i="2"/>
  <c r="D242" i="1"/>
  <c r="E242" i="2"/>
  <c r="D242" i="2"/>
  <c r="D1314" i="1"/>
  <c r="E1314" i="2"/>
  <c r="D1314" i="2"/>
  <c r="BT584" i="1"/>
  <c r="T584" i="2"/>
  <c r="BT1828" i="1"/>
  <c r="D585" i="1"/>
  <c r="E585" i="2"/>
  <c r="D585" i="2"/>
  <c r="D1829" i="1"/>
  <c r="E1829" i="2"/>
  <c r="D1829" i="2"/>
  <c r="BT241" i="1"/>
  <c r="T241" i="2"/>
  <c r="BT1313" i="1"/>
  <c r="D10" i="1"/>
  <c r="C10" i="1"/>
  <c r="A8" i="7"/>
  <c r="T23" i="2"/>
  <c r="AV14" i="7"/>
  <c r="A7" i="7"/>
  <c r="E9" i="2"/>
  <c r="BT9" i="1"/>
  <c r="T9" i="2"/>
  <c r="AU7" i="7"/>
  <c r="B11" i="1"/>
  <c r="D10" i="2"/>
  <c r="B8" i="7"/>
  <c r="BT24" i="1"/>
  <c r="T24" i="2"/>
  <c r="D25" i="1"/>
  <c r="T1311" i="2"/>
  <c r="D1830" i="1"/>
  <c r="E1830" i="2"/>
  <c r="D1830" i="2"/>
  <c r="D1315" i="1"/>
  <c r="E1315" i="2"/>
  <c r="D1315" i="2"/>
  <c r="D243" i="1"/>
  <c r="E243" i="2"/>
  <c r="D243" i="2"/>
  <c r="E586" i="2"/>
  <c r="D586" i="1"/>
  <c r="D586" i="2"/>
  <c r="BT799" i="1"/>
  <c r="T799" i="2"/>
  <c r="BT1829" i="1"/>
  <c r="BT585" i="1"/>
  <c r="T585" i="2"/>
  <c r="BT1314" i="1"/>
  <c r="BT242" i="1"/>
  <c r="T242" i="2"/>
  <c r="E800" i="2"/>
  <c r="D800" i="1"/>
  <c r="D800" i="2"/>
  <c r="C11" i="1"/>
  <c r="A9" i="7"/>
  <c r="D11" i="1"/>
  <c r="AV15" i="7"/>
  <c r="E10" i="2"/>
  <c r="C10" i="5"/>
  <c r="B12" i="1"/>
  <c r="AU8" i="7"/>
  <c r="BT10" i="1"/>
  <c r="T10" i="2"/>
  <c r="D11" i="2"/>
  <c r="B9" i="7"/>
  <c r="BT25" i="1"/>
  <c r="T25" i="2"/>
  <c r="D26" i="1"/>
  <c r="T1312" i="2"/>
  <c r="E801" i="2"/>
  <c r="D801" i="1"/>
  <c r="D801" i="2"/>
  <c r="BT243" i="1"/>
  <c r="T243" i="2"/>
  <c r="BT1315" i="1"/>
  <c r="BT1830" i="1"/>
  <c r="BT800" i="1"/>
  <c r="T800" i="2"/>
  <c r="D587" i="1"/>
  <c r="E587" i="2"/>
  <c r="D587" i="2"/>
  <c r="BT586" i="1"/>
  <c r="T586" i="2"/>
  <c r="D244" i="1"/>
  <c r="E244" i="2"/>
  <c r="D244" i="2"/>
  <c r="D1316" i="1"/>
  <c r="E1316" i="2"/>
  <c r="D1316" i="2"/>
  <c r="D1831" i="1"/>
  <c r="E1831" i="2"/>
  <c r="D1831" i="2"/>
  <c r="D12" i="1"/>
  <c r="C12" i="1"/>
  <c r="A10" i="7"/>
  <c r="AV16" i="7"/>
  <c r="E11" i="2"/>
  <c r="C11" i="5"/>
  <c r="BT11" i="1"/>
  <c r="T11" i="2"/>
  <c r="AU9" i="7"/>
  <c r="B13" i="1"/>
  <c r="D12" i="2"/>
  <c r="B10" i="7"/>
  <c r="BT26" i="1"/>
  <c r="T26" i="2"/>
  <c r="D27" i="1"/>
  <c r="T1313" i="2"/>
  <c r="E588" i="2"/>
  <c r="D588" i="1"/>
  <c r="D588" i="2"/>
  <c r="E802" i="2"/>
  <c r="D802" i="1"/>
  <c r="D802" i="2"/>
  <c r="BT1831" i="1"/>
  <c r="BT1316" i="1"/>
  <c r="BT244" i="1"/>
  <c r="T244" i="2"/>
  <c r="D1832" i="1"/>
  <c r="E1832" i="2"/>
  <c r="D1832" i="2"/>
  <c r="D1317" i="1"/>
  <c r="E1317" i="2"/>
  <c r="D1317" i="2"/>
  <c r="D245" i="1"/>
  <c r="E245" i="2"/>
  <c r="D245" i="2"/>
  <c r="BT801" i="1"/>
  <c r="T801" i="2"/>
  <c r="BT587" i="1"/>
  <c r="T587" i="2"/>
  <c r="D13" i="1"/>
  <c r="C13" i="1"/>
  <c r="A11" i="7"/>
  <c r="AV17" i="7"/>
  <c r="E12" i="2"/>
  <c r="C12" i="5"/>
  <c r="B14" i="1"/>
  <c r="AU10" i="7"/>
  <c r="BT12" i="1"/>
  <c r="T12" i="2"/>
  <c r="D13" i="2"/>
  <c r="E13" i="2"/>
  <c r="BT27" i="1"/>
  <c r="T27" i="2"/>
  <c r="B11" i="7"/>
  <c r="D28" i="1"/>
  <c r="T1314" i="2"/>
  <c r="BT1317" i="1"/>
  <c r="BT802" i="1"/>
  <c r="T802" i="2"/>
  <c r="D589" i="1"/>
  <c r="E589" i="2"/>
  <c r="D589" i="2"/>
  <c r="BT245" i="1"/>
  <c r="T245" i="2"/>
  <c r="BT1832" i="1"/>
  <c r="D246" i="1"/>
  <c r="E246" i="2"/>
  <c r="D246" i="2"/>
  <c r="D1318" i="1"/>
  <c r="E1318" i="2"/>
  <c r="D1318" i="2"/>
  <c r="D1833" i="1"/>
  <c r="E1833" i="2"/>
  <c r="D1833" i="2"/>
  <c r="E803" i="2"/>
  <c r="D803" i="1"/>
  <c r="D803" i="2"/>
  <c r="BT588" i="1"/>
  <c r="T588" i="2"/>
  <c r="D14" i="1"/>
  <c r="C14" i="1"/>
  <c r="AV18" i="7"/>
  <c r="C13" i="5"/>
  <c r="BT13" i="1"/>
  <c r="T13" i="2"/>
  <c r="AU11" i="7"/>
  <c r="B15" i="1"/>
  <c r="D14" i="2"/>
  <c r="BT28" i="1"/>
  <c r="D29" i="1"/>
  <c r="T1315" i="2"/>
  <c r="D1319" i="1"/>
  <c r="E1319" i="2"/>
  <c r="D1319" i="2"/>
  <c r="D247" i="1"/>
  <c r="E247" i="2"/>
  <c r="D247" i="2"/>
  <c r="BT589" i="1"/>
  <c r="T589" i="2"/>
  <c r="BT803" i="1"/>
  <c r="T803" i="2"/>
  <c r="E804" i="2"/>
  <c r="D804" i="1"/>
  <c r="D804" i="2"/>
  <c r="BT1833" i="1"/>
  <c r="BT1318" i="1"/>
  <c r="BT246" i="1"/>
  <c r="T246" i="2"/>
  <c r="E590" i="2"/>
  <c r="D590" i="1"/>
  <c r="D590" i="2"/>
  <c r="D1834" i="1"/>
  <c r="E1834" i="2"/>
  <c r="D1834" i="2"/>
  <c r="C15" i="1"/>
  <c r="D15" i="1"/>
  <c r="T28" i="2"/>
  <c r="AV19" i="7"/>
  <c r="AU12" i="7"/>
  <c r="BT14" i="1"/>
  <c r="T14" i="2"/>
  <c r="E14" i="2"/>
  <c r="A12" i="7"/>
  <c r="C14" i="5"/>
  <c r="B12" i="7"/>
  <c r="D15" i="2"/>
  <c r="BT29" i="1"/>
  <c r="T29" i="2"/>
  <c r="D30" i="1"/>
  <c r="T1316" i="2"/>
  <c r="D1835" i="1"/>
  <c r="E1835" i="2"/>
  <c r="D1835" i="2"/>
  <c r="D591" i="1"/>
  <c r="E591" i="2"/>
  <c r="D591" i="2"/>
  <c r="BT247" i="1"/>
  <c r="T247" i="2"/>
  <c r="BT1319" i="1"/>
  <c r="BT1834" i="1"/>
  <c r="BT590" i="1"/>
  <c r="T590" i="2"/>
  <c r="E805" i="2"/>
  <c r="D805" i="1"/>
  <c r="D805" i="2"/>
  <c r="BT804" i="1"/>
  <c r="T804" i="2"/>
  <c r="D248" i="1"/>
  <c r="E248" i="2"/>
  <c r="D248" i="2"/>
  <c r="D1320" i="1"/>
  <c r="E1320" i="2"/>
  <c r="D1320" i="2"/>
  <c r="AV20" i="7"/>
  <c r="BT15" i="1"/>
  <c r="T15" i="2"/>
  <c r="AU13" i="7"/>
  <c r="B13" i="7"/>
  <c r="E15" i="2"/>
  <c r="C15" i="5"/>
  <c r="A13" i="7"/>
  <c r="D16" i="2"/>
  <c r="BT30" i="1"/>
  <c r="T30" i="2"/>
  <c r="D31" i="1"/>
  <c r="T1317" i="2"/>
  <c r="D249" i="1"/>
  <c r="E249" i="2"/>
  <c r="D249" i="2"/>
  <c r="BT805" i="1"/>
  <c r="T805" i="2"/>
  <c r="BT591" i="1"/>
  <c r="T591" i="2"/>
  <c r="BT1835" i="1"/>
  <c r="D1321" i="1"/>
  <c r="E1321" i="2"/>
  <c r="D1321" i="2"/>
  <c r="E806" i="2"/>
  <c r="D806" i="1"/>
  <c r="D806" i="2"/>
  <c r="BT1320" i="1"/>
  <c r="BT248" i="1"/>
  <c r="T248" i="2"/>
  <c r="E592" i="2"/>
  <c r="D592" i="1"/>
  <c r="D592" i="2"/>
  <c r="D1836" i="1"/>
  <c r="E1836" i="2"/>
  <c r="D1836" i="2"/>
  <c r="AV21" i="7"/>
  <c r="AU14" i="7"/>
  <c r="C16" i="5"/>
  <c r="A14" i="7"/>
  <c r="E16" i="2"/>
  <c r="B14" i="7"/>
  <c r="D17" i="2"/>
  <c r="BT31" i="1"/>
  <c r="T31" i="2"/>
  <c r="T1318" i="2"/>
  <c r="D32" i="1"/>
  <c r="D1837" i="1"/>
  <c r="E1837" i="2"/>
  <c r="D1837" i="2"/>
  <c r="BT592" i="1"/>
  <c r="T592" i="2"/>
  <c r="D1322" i="1"/>
  <c r="E1322" i="2"/>
  <c r="D1322" i="2"/>
  <c r="D250" i="1"/>
  <c r="E250" i="2"/>
  <c r="D250" i="2"/>
  <c r="BT1836" i="1"/>
  <c r="D593" i="1"/>
  <c r="E593" i="2"/>
  <c r="D593" i="2"/>
  <c r="BT806" i="1"/>
  <c r="T806" i="2"/>
  <c r="E807" i="2"/>
  <c r="D807" i="1"/>
  <c r="D807" i="2"/>
  <c r="BT1321" i="1"/>
  <c r="BT249" i="1"/>
  <c r="T249" i="2"/>
  <c r="AV22" i="7"/>
  <c r="C17" i="5"/>
  <c r="A15" i="7"/>
  <c r="E17" i="2"/>
  <c r="B15" i="7"/>
  <c r="AU15" i="7"/>
  <c r="D18" i="2"/>
  <c r="BT32" i="1"/>
  <c r="T1319" i="2"/>
  <c r="D33" i="1"/>
  <c r="BT807" i="1"/>
  <c r="T807" i="2"/>
  <c r="D251" i="1"/>
  <c r="E251" i="2"/>
  <c r="D251" i="2"/>
  <c r="D1323" i="1"/>
  <c r="E1323" i="2"/>
  <c r="D1323" i="2"/>
  <c r="BT1837" i="1"/>
  <c r="E808" i="2"/>
  <c r="D808" i="1"/>
  <c r="D808" i="2"/>
  <c r="BT593" i="1"/>
  <c r="T593" i="2"/>
  <c r="E594" i="2"/>
  <c r="D594" i="1"/>
  <c r="D594" i="2"/>
  <c r="BT250" i="1"/>
  <c r="T250" i="2"/>
  <c r="BT1322" i="1"/>
  <c r="D1838" i="1"/>
  <c r="E1838" i="2"/>
  <c r="D1838" i="2"/>
  <c r="T32" i="2"/>
  <c r="AV23" i="7"/>
  <c r="AU16" i="7"/>
  <c r="B16" i="7"/>
  <c r="D19" i="2"/>
  <c r="E18" i="2"/>
  <c r="C18" i="5"/>
  <c r="A16" i="7"/>
  <c r="BT33" i="1"/>
  <c r="D34" i="1"/>
  <c r="T1320" i="2"/>
  <c r="BT594" i="1"/>
  <c r="T594" i="2"/>
  <c r="BT1323" i="1"/>
  <c r="BT251" i="1"/>
  <c r="T251" i="2"/>
  <c r="BT1838" i="1"/>
  <c r="D595" i="1"/>
  <c r="E595" i="2"/>
  <c r="D595" i="2"/>
  <c r="E809" i="2"/>
  <c r="D809" i="1"/>
  <c r="D809" i="2"/>
  <c r="D1839" i="1"/>
  <c r="E1839" i="2"/>
  <c r="D1839" i="2"/>
  <c r="BT808" i="1"/>
  <c r="T808" i="2"/>
  <c r="D1324" i="1"/>
  <c r="E1324" i="2"/>
  <c r="D1324" i="2"/>
  <c r="D252" i="1"/>
  <c r="E252" i="2"/>
  <c r="D252" i="2"/>
  <c r="T33" i="2"/>
  <c r="AV24" i="7"/>
  <c r="AU17" i="7"/>
  <c r="B17" i="7"/>
  <c r="D20" i="2"/>
  <c r="E19" i="2"/>
  <c r="A17" i="7"/>
  <c r="C19" i="5"/>
  <c r="BT34" i="1"/>
  <c r="T34" i="2"/>
  <c r="T1321" i="2"/>
  <c r="D35" i="1"/>
  <c r="E810" i="2"/>
  <c r="D810" i="1"/>
  <c r="D810" i="2"/>
  <c r="D1840" i="1"/>
  <c r="E1840" i="2"/>
  <c r="D1840" i="2"/>
  <c r="E596" i="2"/>
  <c r="D596" i="1"/>
  <c r="D596" i="2"/>
  <c r="BT809" i="1"/>
  <c r="T809" i="2"/>
  <c r="BT252" i="1"/>
  <c r="T252" i="2"/>
  <c r="BT1839" i="1"/>
  <c r="BT595" i="1"/>
  <c r="T595" i="2"/>
  <c r="BT1324" i="1"/>
  <c r="D253" i="1"/>
  <c r="E253" i="2"/>
  <c r="D253" i="2"/>
  <c r="D1325" i="1"/>
  <c r="E1325" i="2"/>
  <c r="D1325" i="2"/>
  <c r="AV25" i="7"/>
  <c r="E20" i="2"/>
  <c r="A18" i="7"/>
  <c r="C20" i="5"/>
  <c r="D21" i="2"/>
  <c r="AU18" i="7"/>
  <c r="B18" i="7"/>
  <c r="BT35" i="1"/>
  <c r="T35" i="2"/>
  <c r="T1322" i="2"/>
  <c r="D36" i="1"/>
  <c r="BT1325" i="1"/>
  <c r="BT253" i="1"/>
  <c r="T253" i="2"/>
  <c r="BT596" i="1"/>
  <c r="T596" i="2"/>
  <c r="D1841" i="1"/>
  <c r="E1841" i="2"/>
  <c r="D1841" i="2"/>
  <c r="E811" i="2"/>
  <c r="D811" i="1"/>
  <c r="D811" i="2"/>
  <c r="D1326" i="1"/>
  <c r="E1326" i="2"/>
  <c r="D1326" i="2"/>
  <c r="D254" i="1"/>
  <c r="E254" i="2"/>
  <c r="D254" i="2"/>
  <c r="D597" i="1"/>
  <c r="E597" i="2"/>
  <c r="D597" i="2"/>
  <c r="BT1840" i="1"/>
  <c r="BT810" i="1"/>
  <c r="T810" i="2"/>
  <c r="AV26" i="7"/>
  <c r="AU19" i="7"/>
  <c r="C21" i="5"/>
  <c r="A19" i="7"/>
  <c r="E21" i="2"/>
  <c r="B19" i="7"/>
  <c r="D22" i="2"/>
  <c r="BT36" i="1"/>
  <c r="T36" i="2"/>
  <c r="D37" i="2"/>
  <c r="E37" i="2"/>
  <c r="D37" i="1"/>
  <c r="T1323" i="2"/>
  <c r="BT1326" i="1"/>
  <c r="D1842" i="1"/>
  <c r="E1842" i="2"/>
  <c r="D1842" i="2"/>
  <c r="BT254" i="1"/>
  <c r="T254" i="2"/>
  <c r="E598" i="2"/>
  <c r="D598" i="1"/>
  <c r="D598" i="2"/>
  <c r="D255" i="1"/>
  <c r="E255" i="2"/>
  <c r="D255" i="2"/>
  <c r="D1327" i="1"/>
  <c r="E1327" i="2"/>
  <c r="D1327" i="2"/>
  <c r="BT811" i="1"/>
  <c r="T811" i="2"/>
  <c r="BT1841" i="1"/>
  <c r="BT597" i="1"/>
  <c r="T597" i="2"/>
  <c r="E812" i="2"/>
  <c r="D812" i="1"/>
  <c r="D812" i="2"/>
  <c r="AV27" i="7"/>
  <c r="AU20" i="7"/>
  <c r="B20" i="7"/>
  <c r="D23" i="2"/>
  <c r="E22" i="2"/>
  <c r="A20" i="7"/>
  <c r="C22" i="5"/>
  <c r="BT37" i="1"/>
  <c r="T37" i="2"/>
  <c r="T1324" i="2"/>
  <c r="E38" i="2"/>
  <c r="D38" i="2"/>
  <c r="D38" i="1"/>
  <c r="BT1842" i="1"/>
  <c r="BT812" i="1"/>
  <c r="T812" i="2"/>
  <c r="D1328" i="1"/>
  <c r="E1328" i="2"/>
  <c r="D1328" i="2"/>
  <c r="D256" i="1"/>
  <c r="E256" i="2"/>
  <c r="D256" i="2"/>
  <c r="BT598" i="1"/>
  <c r="T598" i="2"/>
  <c r="D1843" i="1"/>
  <c r="E1843" i="2"/>
  <c r="D1843" i="2"/>
  <c r="E813" i="2"/>
  <c r="D813" i="1"/>
  <c r="D813" i="2"/>
  <c r="BT1327" i="1"/>
  <c r="BT255" i="1"/>
  <c r="T255" i="2"/>
  <c r="D599" i="1"/>
  <c r="E599" i="2"/>
  <c r="D599" i="2"/>
  <c r="AV28" i="7"/>
  <c r="AU21" i="7"/>
  <c r="B21" i="7"/>
  <c r="D24" i="2"/>
  <c r="E23" i="2"/>
  <c r="C23" i="5"/>
  <c r="A21" i="7"/>
  <c r="BT38" i="1"/>
  <c r="T38" i="2"/>
  <c r="T1325" i="2"/>
  <c r="E39" i="2"/>
  <c r="D39" i="2"/>
  <c r="D39" i="1"/>
  <c r="BT1843" i="1"/>
  <c r="BT599" i="1"/>
  <c r="T599" i="2"/>
  <c r="D257" i="1"/>
  <c r="E257" i="2"/>
  <c r="D257" i="2"/>
  <c r="D1329" i="1"/>
  <c r="E1329" i="2"/>
  <c r="D1329" i="2"/>
  <c r="E814" i="2"/>
  <c r="D814" i="1"/>
  <c r="D814" i="2"/>
  <c r="D1844" i="1"/>
  <c r="E1844" i="2"/>
  <c r="D1844" i="2"/>
  <c r="E600" i="2"/>
  <c r="D600" i="1"/>
  <c r="D600" i="2"/>
  <c r="BT813" i="1"/>
  <c r="T813" i="2"/>
  <c r="BT256" i="1"/>
  <c r="T256" i="2"/>
  <c r="BT1328" i="1"/>
  <c r="AV29" i="7"/>
  <c r="AU22" i="7"/>
  <c r="B22" i="7"/>
  <c r="E24" i="2"/>
  <c r="A22" i="7"/>
  <c r="C24" i="5"/>
  <c r="D25" i="2"/>
  <c r="BT39" i="1"/>
  <c r="T39" i="2"/>
  <c r="T1326" i="2"/>
  <c r="E40" i="2"/>
  <c r="D40" i="1"/>
  <c r="D40" i="2"/>
  <c r="D601" i="1"/>
  <c r="E601" i="2"/>
  <c r="D601" i="2"/>
  <c r="D1845" i="1"/>
  <c r="E1845" i="2"/>
  <c r="D1845" i="2"/>
  <c r="BT814" i="1"/>
  <c r="T814" i="2"/>
  <c r="D1330" i="1"/>
  <c r="E1330" i="2"/>
  <c r="D1330" i="2"/>
  <c r="D258" i="1"/>
  <c r="E258" i="2"/>
  <c r="D258" i="2"/>
  <c r="BT600" i="1"/>
  <c r="T600" i="2"/>
  <c r="E815" i="2"/>
  <c r="D815" i="1"/>
  <c r="D815" i="2"/>
  <c r="BT1844" i="1"/>
  <c r="BT1329" i="1"/>
  <c r="BT257" i="1"/>
  <c r="T257" i="2"/>
  <c r="AV30" i="7"/>
  <c r="D26" i="2"/>
  <c r="E25" i="2"/>
  <c r="C25" i="5"/>
  <c r="A23" i="7"/>
  <c r="B23" i="7"/>
  <c r="AU23" i="7"/>
  <c r="BT40" i="1"/>
  <c r="T40" i="2"/>
  <c r="T1327" i="2"/>
  <c r="D41" i="2"/>
  <c r="E41" i="2"/>
  <c r="D41" i="1"/>
  <c r="BT815" i="1"/>
  <c r="T815" i="2"/>
  <c r="BT1845" i="1"/>
  <c r="E602" i="2"/>
  <c r="D602" i="1"/>
  <c r="D602" i="2"/>
  <c r="E816" i="2"/>
  <c r="D816" i="1"/>
  <c r="D816" i="2"/>
  <c r="D259" i="1"/>
  <c r="E259" i="2"/>
  <c r="D259" i="2"/>
  <c r="D1331" i="1"/>
  <c r="E1331" i="2"/>
  <c r="D1331" i="2"/>
  <c r="BT601" i="1"/>
  <c r="T601" i="2"/>
  <c r="D1846" i="1"/>
  <c r="E1846" i="2"/>
  <c r="D1846" i="2"/>
  <c r="BT258" i="1"/>
  <c r="T258" i="2"/>
  <c r="BT1330" i="1"/>
  <c r="AV31" i="7"/>
  <c r="AU24" i="7"/>
  <c r="B24" i="7"/>
  <c r="D27" i="2"/>
  <c r="C26" i="5"/>
  <c r="A24" i="7"/>
  <c r="E26" i="2"/>
  <c r="BT41" i="1"/>
  <c r="T41" i="2"/>
  <c r="T1328" i="2"/>
  <c r="D42" i="1"/>
  <c r="E42" i="2"/>
  <c r="D42" i="2"/>
  <c r="E817" i="2"/>
  <c r="D817" i="1"/>
  <c r="D817" i="2"/>
  <c r="D1847" i="1"/>
  <c r="E1847" i="2"/>
  <c r="D1847" i="2"/>
  <c r="BT816" i="1"/>
  <c r="T816" i="2"/>
  <c r="BT602" i="1"/>
  <c r="T602" i="2"/>
  <c r="D260" i="1"/>
  <c r="E260" i="2"/>
  <c r="D260" i="2"/>
  <c r="BT1331" i="1"/>
  <c r="BT259" i="1"/>
  <c r="T259" i="2"/>
  <c r="D1332" i="1"/>
  <c r="E1332" i="2"/>
  <c r="D1332" i="2"/>
  <c r="BT1846" i="1"/>
  <c r="D603" i="1"/>
  <c r="E603" i="2"/>
  <c r="D603" i="2"/>
  <c r="AV32" i="7"/>
  <c r="AU25" i="7"/>
  <c r="C27" i="5"/>
  <c r="A25" i="7"/>
  <c r="E27" i="2"/>
  <c r="D28" i="2"/>
  <c r="B25" i="7"/>
  <c r="BT42" i="1"/>
  <c r="T42" i="2"/>
  <c r="D43" i="2"/>
  <c r="D43" i="1"/>
  <c r="E43" i="2"/>
  <c r="T1329" i="2"/>
  <c r="D1848" i="1"/>
  <c r="E1848" i="2"/>
  <c r="D1848" i="2"/>
  <c r="E818" i="2"/>
  <c r="D818" i="1"/>
  <c r="D818" i="2"/>
  <c r="D1333" i="1"/>
  <c r="E1333" i="2"/>
  <c r="D1333" i="2"/>
  <c r="BT260" i="1"/>
  <c r="T260" i="2"/>
  <c r="BT817" i="1"/>
  <c r="T817" i="2"/>
  <c r="E604" i="2"/>
  <c r="D604" i="1"/>
  <c r="D604" i="2"/>
  <c r="BT603" i="1"/>
  <c r="T603" i="2"/>
  <c r="BT1847" i="1"/>
  <c r="BT1332" i="1"/>
  <c r="D261" i="1"/>
  <c r="E261" i="2"/>
  <c r="D261" i="2"/>
  <c r="AV33" i="7"/>
  <c r="AU26" i="7"/>
  <c r="B26" i="7"/>
  <c r="C28" i="5"/>
  <c r="A26" i="7"/>
  <c r="E28" i="2"/>
  <c r="D29" i="2"/>
  <c r="BT43" i="1"/>
  <c r="T43" i="2"/>
  <c r="T1330" i="2"/>
  <c r="E44" i="2"/>
  <c r="D44" i="2"/>
  <c r="D44" i="1"/>
  <c r="BT261" i="1"/>
  <c r="T261" i="2"/>
  <c r="BT604" i="1"/>
  <c r="T604" i="2"/>
  <c r="BT1333" i="1"/>
  <c r="BT1848" i="1"/>
  <c r="E819" i="2"/>
  <c r="D819" i="1"/>
  <c r="D819" i="2"/>
  <c r="D262" i="1"/>
  <c r="E262" i="2"/>
  <c r="D262" i="2"/>
  <c r="D605" i="1"/>
  <c r="E605" i="2"/>
  <c r="D605" i="2"/>
  <c r="D1334" i="1"/>
  <c r="E1334" i="2"/>
  <c r="D1334" i="2"/>
  <c r="BT818" i="1"/>
  <c r="T818" i="2"/>
  <c r="D1849" i="1"/>
  <c r="E1849" i="2"/>
  <c r="D1849" i="2"/>
  <c r="AV34" i="7"/>
  <c r="B27" i="7"/>
  <c r="AU27" i="7"/>
  <c r="C29" i="5"/>
  <c r="E29" i="2"/>
  <c r="A27" i="7"/>
  <c r="D30" i="2"/>
  <c r="BT44" i="1"/>
  <c r="T44" i="2"/>
  <c r="T1331" i="2"/>
  <c r="E45" i="2"/>
  <c r="D45" i="2"/>
  <c r="D45" i="1"/>
  <c r="D1335" i="1"/>
  <c r="E1335" i="2"/>
  <c r="D1335" i="2"/>
  <c r="BT819" i="1"/>
  <c r="T819" i="2"/>
  <c r="BT1849" i="1"/>
  <c r="E820" i="2"/>
  <c r="D820" i="1"/>
  <c r="D820" i="2"/>
  <c r="E606" i="2"/>
  <c r="D606" i="1"/>
  <c r="D606" i="2"/>
  <c r="D263" i="1"/>
  <c r="E263" i="2"/>
  <c r="D263" i="2"/>
  <c r="BT1334" i="1"/>
  <c r="BT605" i="1"/>
  <c r="T605" i="2"/>
  <c r="BT262" i="1"/>
  <c r="T262" i="2"/>
  <c r="D1850" i="1"/>
  <c r="E1850" i="2"/>
  <c r="D1850" i="2"/>
  <c r="AV35" i="7"/>
  <c r="D31" i="2"/>
  <c r="E30" i="2"/>
  <c r="C30" i="5"/>
  <c r="A28" i="7"/>
  <c r="B28" i="7"/>
  <c r="AU28" i="7"/>
  <c r="BT45" i="1"/>
  <c r="T45" i="2"/>
  <c r="E46" i="2"/>
  <c r="D46" i="1"/>
  <c r="D46" i="2"/>
  <c r="T1332" i="2"/>
  <c r="BT1850" i="1"/>
  <c r="D264" i="1"/>
  <c r="E264" i="2"/>
  <c r="D264" i="2"/>
  <c r="BT606" i="1"/>
  <c r="T606" i="2"/>
  <c r="E821" i="2"/>
  <c r="D821" i="1"/>
  <c r="D821" i="2"/>
  <c r="BT1335" i="1"/>
  <c r="BT820" i="1"/>
  <c r="T820" i="2"/>
  <c r="D1851" i="1"/>
  <c r="E1851" i="2"/>
  <c r="D1851" i="2"/>
  <c r="BT263" i="1"/>
  <c r="T263" i="2"/>
  <c r="D607" i="1"/>
  <c r="E607" i="2"/>
  <c r="D607" i="2"/>
  <c r="E1336" i="2"/>
  <c r="D1336" i="1"/>
  <c r="D1336" i="2"/>
  <c r="AV36" i="7"/>
  <c r="AU29" i="7"/>
  <c r="D32" i="2"/>
  <c r="B29" i="7"/>
  <c r="E31" i="2"/>
  <c r="A29" i="7"/>
  <c r="C31" i="5"/>
  <c r="BT46" i="1"/>
  <c r="T46" i="2"/>
  <c r="T1333" i="2"/>
  <c r="D47" i="1"/>
  <c r="D47" i="2"/>
  <c r="E47" i="2"/>
  <c r="BT1336" i="1"/>
  <c r="E822" i="2"/>
  <c r="D822" i="1"/>
  <c r="D822" i="2"/>
  <c r="BT607" i="1"/>
  <c r="T607" i="2"/>
  <c r="BT821" i="1"/>
  <c r="T821" i="2"/>
  <c r="D265" i="1"/>
  <c r="E265" i="2"/>
  <c r="D265" i="2"/>
  <c r="BT1851" i="1"/>
  <c r="D1852" i="1"/>
  <c r="E1852" i="2"/>
  <c r="D1852" i="2"/>
  <c r="E1337" i="2"/>
  <c r="D1337" i="1"/>
  <c r="D1337" i="2"/>
  <c r="E608" i="2"/>
  <c r="D608" i="1"/>
  <c r="D608" i="2"/>
  <c r="BT264" i="1"/>
  <c r="T264" i="2"/>
  <c r="AV37" i="7"/>
  <c r="D33" i="2"/>
  <c r="E32" i="2"/>
  <c r="A30" i="7"/>
  <c r="C32" i="5"/>
  <c r="AU30" i="7"/>
  <c r="B30" i="7"/>
  <c r="BT47" i="1"/>
  <c r="T47" i="2"/>
  <c r="D48" i="2"/>
  <c r="D48" i="1"/>
  <c r="E48" i="2"/>
  <c r="T1334" i="2"/>
  <c r="BT608" i="1"/>
  <c r="T608" i="2"/>
  <c r="BT1337" i="1"/>
  <c r="D1853" i="1"/>
  <c r="E1853" i="2"/>
  <c r="D1853" i="2"/>
  <c r="BT265" i="1"/>
  <c r="T265" i="2"/>
  <c r="BT822" i="1"/>
  <c r="T822" i="2"/>
  <c r="D1338" i="1"/>
  <c r="E1338" i="2"/>
  <c r="D1338" i="2"/>
  <c r="E823" i="2"/>
  <c r="D823" i="1"/>
  <c r="D823" i="2"/>
  <c r="D609" i="1"/>
  <c r="E609" i="2"/>
  <c r="D609" i="2"/>
  <c r="BT1852" i="1"/>
  <c r="D266" i="1"/>
  <c r="E266" i="2"/>
  <c r="D266" i="2"/>
  <c r="AV38" i="7"/>
  <c r="D34" i="2"/>
  <c r="B31" i="7"/>
  <c r="AU31" i="7"/>
  <c r="A31" i="7"/>
  <c r="C33" i="5"/>
  <c r="E33" i="2"/>
  <c r="BT48" i="1"/>
  <c r="T48" i="2"/>
  <c r="T1335" i="2"/>
  <c r="E49" i="2"/>
  <c r="D49" i="2"/>
  <c r="D49" i="1"/>
  <c r="D1339" i="1"/>
  <c r="E1339" i="2"/>
  <c r="D1339" i="2"/>
  <c r="BT266" i="1"/>
  <c r="T266" i="2"/>
  <c r="E610" i="2"/>
  <c r="D610" i="1"/>
  <c r="D610" i="2"/>
  <c r="E824" i="2"/>
  <c r="D824" i="1"/>
  <c r="D824" i="2"/>
  <c r="D1854" i="1"/>
  <c r="E1854" i="2"/>
  <c r="D1854" i="2"/>
  <c r="BT823" i="1"/>
  <c r="T823" i="2"/>
  <c r="BT609" i="1"/>
  <c r="T609" i="2"/>
  <c r="BT1338" i="1"/>
  <c r="D267" i="1"/>
  <c r="E267" i="2"/>
  <c r="D267" i="2"/>
  <c r="BT1853" i="1"/>
  <c r="AV39" i="7"/>
  <c r="AU32" i="7"/>
  <c r="E34" i="2"/>
  <c r="A32" i="7"/>
  <c r="C34" i="5"/>
  <c r="D35" i="2"/>
  <c r="B32" i="7"/>
  <c r="BT49" i="1"/>
  <c r="T49" i="2"/>
  <c r="T1336" i="2"/>
  <c r="E50" i="2"/>
  <c r="D50" i="1"/>
  <c r="D50" i="2"/>
  <c r="D268" i="1"/>
  <c r="E268" i="2"/>
  <c r="D268" i="2"/>
  <c r="D1855" i="1"/>
  <c r="E1855" i="2"/>
  <c r="D1855" i="2"/>
  <c r="E825" i="2"/>
  <c r="D825" i="1"/>
  <c r="D825" i="2"/>
  <c r="BT610" i="1"/>
  <c r="T610" i="2"/>
  <c r="BT1339" i="1"/>
  <c r="BT267" i="1"/>
  <c r="T267" i="2"/>
  <c r="BT824" i="1"/>
  <c r="T824" i="2"/>
  <c r="BT1854" i="1"/>
  <c r="D611" i="1"/>
  <c r="E611" i="2"/>
  <c r="D611" i="2"/>
  <c r="D1340" i="1"/>
  <c r="E1340" i="2"/>
  <c r="D1340" i="2"/>
  <c r="AV40" i="7"/>
  <c r="E35" i="2"/>
  <c r="A33" i="7"/>
  <c r="C35" i="5"/>
  <c r="B33" i="7"/>
  <c r="AU33" i="7"/>
  <c r="D36" i="2"/>
  <c r="BT50" i="1"/>
  <c r="T50" i="2"/>
  <c r="D51" i="2"/>
  <c r="D51" i="1"/>
  <c r="E51" i="2"/>
  <c r="T1337" i="2"/>
  <c r="BT1340" i="1"/>
  <c r="BT611" i="1"/>
  <c r="T611" i="2"/>
  <c r="BT1855" i="1"/>
  <c r="BT268" i="1"/>
  <c r="T268" i="2"/>
  <c r="BT825" i="1"/>
  <c r="T825" i="2"/>
  <c r="D1341" i="1"/>
  <c r="E1341" i="2"/>
  <c r="D1341" i="2"/>
  <c r="E612" i="2"/>
  <c r="D612" i="1"/>
  <c r="D612" i="2"/>
  <c r="E826" i="2"/>
  <c r="D826" i="1"/>
  <c r="D826" i="2"/>
  <c r="D1856" i="1"/>
  <c r="E1856" i="2"/>
  <c r="D1856" i="2"/>
  <c r="D269" i="1"/>
  <c r="E269" i="2"/>
  <c r="D269" i="2"/>
  <c r="AV41" i="7"/>
  <c r="C36" i="5"/>
  <c r="A34" i="7"/>
  <c r="E36" i="2"/>
  <c r="AU34" i="7"/>
  <c r="B34" i="7"/>
  <c r="BT51" i="1"/>
  <c r="T51" i="2"/>
  <c r="T1338" i="2"/>
  <c r="D52" i="1"/>
  <c r="E52" i="2"/>
  <c r="D52" i="2"/>
  <c r="E827" i="2"/>
  <c r="D827" i="1"/>
  <c r="D827" i="2"/>
  <c r="BT269" i="1"/>
  <c r="T269" i="2"/>
  <c r="BT1856" i="1"/>
  <c r="D613" i="1"/>
  <c r="E613" i="2"/>
  <c r="D613" i="2"/>
  <c r="BT1341" i="1"/>
  <c r="D270" i="1"/>
  <c r="E270" i="2"/>
  <c r="D270" i="2"/>
  <c r="D1857" i="1"/>
  <c r="E1857" i="2"/>
  <c r="D1857" i="2"/>
  <c r="BT826" i="1"/>
  <c r="T826" i="2"/>
  <c r="BT612" i="1"/>
  <c r="T612" i="2"/>
  <c r="D1342" i="1"/>
  <c r="E1342" i="2"/>
  <c r="D1342" i="2"/>
  <c r="AV42" i="7"/>
  <c r="AU35" i="7"/>
  <c r="B35" i="7"/>
  <c r="C37" i="5"/>
  <c r="A35" i="7"/>
  <c r="BT52" i="1"/>
  <c r="T52" i="2"/>
  <c r="E53" i="2"/>
  <c r="D53" i="2"/>
  <c r="D53" i="1"/>
  <c r="T1339" i="2"/>
  <c r="BT1342" i="1"/>
  <c r="D1858" i="1"/>
  <c r="E1858" i="2"/>
  <c r="D1858" i="2"/>
  <c r="D271" i="1"/>
  <c r="E271" i="2"/>
  <c r="D271" i="2"/>
  <c r="E828" i="2"/>
  <c r="D828" i="1"/>
  <c r="D828" i="2"/>
  <c r="E614" i="2"/>
  <c r="D614" i="1"/>
  <c r="D614" i="2"/>
  <c r="D1343" i="1"/>
  <c r="E1343" i="2"/>
  <c r="D1343" i="2"/>
  <c r="BT1857" i="1"/>
  <c r="BT270" i="1"/>
  <c r="T270" i="2"/>
  <c r="BT613" i="1"/>
  <c r="T613" i="2"/>
  <c r="BT827" i="1"/>
  <c r="T827" i="2"/>
  <c r="AV43" i="7"/>
  <c r="A36" i="7"/>
  <c r="C38" i="5"/>
  <c r="AU36" i="7"/>
  <c r="B36" i="7"/>
  <c r="BT53" i="1"/>
  <c r="T53" i="2"/>
  <c r="D54" i="1"/>
  <c r="E54" i="2"/>
  <c r="D54" i="2"/>
  <c r="T1340" i="2"/>
  <c r="BT1343" i="1"/>
  <c r="D615" i="1"/>
  <c r="E615" i="2"/>
  <c r="D615" i="2"/>
  <c r="BT271" i="1"/>
  <c r="T271" i="2"/>
  <c r="BT1858" i="1"/>
  <c r="D1344" i="1"/>
  <c r="E1344" i="2"/>
  <c r="D1344" i="2"/>
  <c r="BT614" i="1"/>
  <c r="T614" i="2"/>
  <c r="E829" i="2"/>
  <c r="D829" i="1"/>
  <c r="D829" i="2"/>
  <c r="D272" i="1"/>
  <c r="E272" i="2"/>
  <c r="D272" i="2"/>
  <c r="D1859" i="1"/>
  <c r="E1859" i="2"/>
  <c r="D1859" i="2"/>
  <c r="BT828" i="1"/>
  <c r="T828" i="2"/>
  <c r="AV44" i="7"/>
  <c r="AU37" i="7"/>
  <c r="B37" i="7"/>
  <c r="A37" i="7"/>
  <c r="C39" i="5"/>
  <c r="BT54" i="1"/>
  <c r="T54" i="2"/>
  <c r="D55" i="2"/>
  <c r="E55" i="2"/>
  <c r="D55" i="1"/>
  <c r="T1341" i="2"/>
  <c r="E830" i="2"/>
  <c r="D830" i="1"/>
  <c r="D830" i="2"/>
  <c r="D1860" i="1"/>
  <c r="E1860" i="2"/>
  <c r="D1860" i="2"/>
  <c r="D273" i="1"/>
  <c r="E273" i="2"/>
  <c r="D273" i="2"/>
  <c r="BT615" i="1"/>
  <c r="T615" i="2"/>
  <c r="BT829" i="1"/>
  <c r="T829" i="2"/>
  <c r="D1345" i="1"/>
  <c r="E1345" i="2"/>
  <c r="D1345" i="2"/>
  <c r="BT1859" i="1"/>
  <c r="BT272" i="1"/>
  <c r="T272" i="2"/>
  <c r="E616" i="2"/>
  <c r="D616" i="1"/>
  <c r="D616" i="2"/>
  <c r="BT1344" i="1"/>
  <c r="AV45" i="7"/>
  <c r="C40" i="5"/>
  <c r="A38" i="7"/>
  <c r="AU38" i="7"/>
  <c r="B38" i="7"/>
  <c r="AU198" i="7"/>
  <c r="AU100" i="7"/>
  <c r="BT55" i="1"/>
  <c r="T55" i="2"/>
  <c r="T1342" i="2"/>
  <c r="E56" i="2"/>
  <c r="D56" i="1"/>
  <c r="D56" i="2"/>
  <c r="BT616" i="1"/>
  <c r="T616" i="2"/>
  <c r="D1346" i="1"/>
  <c r="E1346" i="2"/>
  <c r="D1346" i="2"/>
  <c r="BT273" i="1"/>
  <c r="T273" i="2"/>
  <c r="BT1860" i="1"/>
  <c r="E831" i="2"/>
  <c r="D831" i="1"/>
  <c r="D831" i="2"/>
  <c r="D617" i="1"/>
  <c r="E617" i="2"/>
  <c r="D617" i="2"/>
  <c r="BT1345" i="1"/>
  <c r="D274" i="1"/>
  <c r="E274" i="2"/>
  <c r="D274" i="2"/>
  <c r="D1861" i="1"/>
  <c r="E1861" i="2"/>
  <c r="D1861" i="2"/>
  <c r="BT830" i="1"/>
  <c r="T830" i="2"/>
  <c r="AV46" i="7"/>
  <c r="AU39" i="7"/>
  <c r="B39" i="7"/>
  <c r="C41" i="5"/>
  <c r="A39" i="7"/>
  <c r="AU101" i="7"/>
  <c r="AU199" i="7"/>
  <c r="BT56" i="1"/>
  <c r="T56" i="2"/>
  <c r="D57" i="1"/>
  <c r="D57" i="2"/>
  <c r="E57" i="2"/>
  <c r="T1343" i="2"/>
  <c r="E618" i="2"/>
  <c r="D618" i="1"/>
  <c r="D618" i="2"/>
  <c r="E832" i="2"/>
  <c r="D832" i="1"/>
  <c r="D832" i="2"/>
  <c r="BT617" i="1"/>
  <c r="T617" i="2"/>
  <c r="D275" i="1"/>
  <c r="E275" i="2"/>
  <c r="D275" i="2"/>
  <c r="BT1346" i="1"/>
  <c r="BT1861" i="1"/>
  <c r="BT274" i="1"/>
  <c r="T274" i="2"/>
  <c r="D1347" i="1"/>
  <c r="E1347" i="2"/>
  <c r="D1347" i="2"/>
  <c r="D1862" i="1"/>
  <c r="E1862" i="2"/>
  <c r="D1862" i="2"/>
  <c r="BT831" i="1"/>
  <c r="T831" i="2"/>
  <c r="AV47" i="7"/>
  <c r="C42" i="5"/>
  <c r="A40" i="7"/>
  <c r="B40" i="7"/>
  <c r="AU40" i="7"/>
  <c r="AU102" i="7"/>
  <c r="AU200" i="7"/>
  <c r="BT57" i="1"/>
  <c r="T57" i="2"/>
  <c r="T1344" i="2"/>
  <c r="E58" i="2"/>
  <c r="D58" i="2"/>
  <c r="D58" i="1"/>
  <c r="D1863" i="1"/>
  <c r="E1863" i="2"/>
  <c r="D1863" i="2"/>
  <c r="BT832" i="1"/>
  <c r="T832" i="2"/>
  <c r="BT275" i="1"/>
  <c r="T275" i="2"/>
  <c r="D619" i="1"/>
  <c r="E619" i="2"/>
  <c r="D619" i="2"/>
  <c r="BT1862" i="1"/>
  <c r="BT1347" i="1"/>
  <c r="D1348" i="1"/>
  <c r="E1348" i="2"/>
  <c r="D1348" i="2"/>
  <c r="D276" i="1"/>
  <c r="E276" i="2"/>
  <c r="D276" i="2"/>
  <c r="E833" i="2"/>
  <c r="D833" i="1"/>
  <c r="D833" i="2"/>
  <c r="BT618" i="1"/>
  <c r="T618" i="2"/>
  <c r="AV48" i="7"/>
  <c r="C43" i="5"/>
  <c r="A41" i="7"/>
  <c r="B41" i="7"/>
  <c r="AU41" i="7"/>
  <c r="AU201" i="7"/>
  <c r="AU103" i="7"/>
  <c r="BT58" i="1"/>
  <c r="T58" i="2"/>
  <c r="T1345" i="2"/>
  <c r="E59" i="2"/>
  <c r="D59" i="2"/>
  <c r="D59" i="1"/>
  <c r="E834" i="2"/>
  <c r="D834" i="1"/>
  <c r="D834" i="2"/>
  <c r="D277" i="1"/>
  <c r="E277" i="2"/>
  <c r="D277" i="2"/>
  <c r="D1349" i="1"/>
  <c r="E1349" i="2"/>
  <c r="D1349" i="2"/>
  <c r="BT833" i="1"/>
  <c r="T833" i="2"/>
  <c r="BT1863" i="1"/>
  <c r="BT619" i="1"/>
  <c r="T619" i="2"/>
  <c r="BT276" i="1"/>
  <c r="T276" i="2"/>
  <c r="BT1348" i="1"/>
  <c r="E620" i="2"/>
  <c r="D620" i="1"/>
  <c r="D620" i="2"/>
  <c r="D1864" i="1"/>
  <c r="E1864" i="2"/>
  <c r="D1864" i="2"/>
  <c r="AV49" i="7"/>
  <c r="AU42" i="7"/>
  <c r="A42" i="7"/>
  <c r="C44" i="5"/>
  <c r="B42" i="7"/>
  <c r="AU104" i="7"/>
  <c r="AU202" i="7"/>
  <c r="BT59" i="1"/>
  <c r="T59" i="2"/>
  <c r="T1346" i="2"/>
  <c r="E60" i="2"/>
  <c r="D60" i="2"/>
  <c r="D60" i="1"/>
  <c r="BT1864" i="1"/>
  <c r="BT620" i="1"/>
  <c r="T620" i="2"/>
  <c r="BT1349" i="1"/>
  <c r="BT277" i="1"/>
  <c r="T277" i="2"/>
  <c r="E835" i="2"/>
  <c r="D835" i="1"/>
  <c r="D835" i="2"/>
  <c r="D1865" i="1"/>
  <c r="E1865" i="2"/>
  <c r="D1865" i="2"/>
  <c r="D621" i="1"/>
  <c r="E621" i="2"/>
  <c r="D621" i="2"/>
  <c r="D1350" i="1"/>
  <c r="E1350" i="2"/>
  <c r="D1350" i="2"/>
  <c r="D278" i="1"/>
  <c r="E278" i="2"/>
  <c r="D278" i="2"/>
  <c r="BT834" i="1"/>
  <c r="T834" i="2"/>
  <c r="AV50" i="7"/>
  <c r="A43" i="7"/>
  <c r="C45" i="5"/>
  <c r="AU43" i="7"/>
  <c r="B43" i="7"/>
  <c r="AU203" i="7"/>
  <c r="AU105" i="7"/>
  <c r="BT60" i="1"/>
  <c r="T60" i="2"/>
  <c r="E61" i="2"/>
  <c r="D61" i="2"/>
  <c r="D61" i="1"/>
  <c r="T1347" i="2"/>
  <c r="D1351" i="1"/>
  <c r="E1351" i="2"/>
  <c r="D1351" i="2"/>
  <c r="D279" i="1"/>
  <c r="E279" i="2"/>
  <c r="D279" i="2"/>
  <c r="E622" i="2"/>
  <c r="D622" i="1"/>
  <c r="D622" i="2"/>
  <c r="BT1865" i="1"/>
  <c r="BT278" i="1"/>
  <c r="T278" i="2"/>
  <c r="BT1350" i="1"/>
  <c r="E836" i="2"/>
  <c r="D836" i="1"/>
  <c r="D836" i="2"/>
  <c r="BT621" i="1"/>
  <c r="T621" i="2"/>
  <c r="D1866" i="1"/>
  <c r="E1866" i="2"/>
  <c r="D1866" i="2"/>
  <c r="BT835" i="1"/>
  <c r="T835" i="2"/>
  <c r="AV51" i="7"/>
  <c r="AU44" i="7"/>
  <c r="B44" i="7"/>
  <c r="A44" i="7"/>
  <c r="C46" i="5"/>
  <c r="AU204" i="7"/>
  <c r="AU106" i="7"/>
  <c r="BT61" i="1"/>
  <c r="T61" i="2"/>
  <c r="T1348" i="2"/>
  <c r="D62" i="1"/>
  <c r="D62" i="2"/>
  <c r="E62" i="2"/>
  <c r="D1867" i="1"/>
  <c r="E1867" i="2"/>
  <c r="D1867" i="2"/>
  <c r="D623" i="1"/>
  <c r="E623" i="2"/>
  <c r="D623" i="2"/>
  <c r="BT279" i="1"/>
  <c r="T279" i="2"/>
  <c r="BT1351" i="1"/>
  <c r="E837" i="2"/>
  <c r="D837" i="1"/>
  <c r="D837" i="2"/>
  <c r="BT1866" i="1"/>
  <c r="BT836" i="1"/>
  <c r="T836" i="2"/>
  <c r="BT622" i="1"/>
  <c r="T622" i="2"/>
  <c r="D280" i="1"/>
  <c r="E280" i="2"/>
  <c r="D280" i="2"/>
  <c r="D1352" i="1"/>
  <c r="E1352" i="2"/>
  <c r="D1352" i="2"/>
  <c r="AV52" i="7"/>
  <c r="C47" i="5"/>
  <c r="A45" i="7"/>
  <c r="B45" i="7"/>
  <c r="AU45" i="7"/>
  <c r="AU107" i="7"/>
  <c r="AU205" i="7"/>
  <c r="BT62" i="1"/>
  <c r="T62" i="2"/>
  <c r="D63" i="1"/>
  <c r="E63" i="2"/>
  <c r="D63" i="2"/>
  <c r="T1349" i="2"/>
  <c r="BT1352" i="1"/>
  <c r="BT280" i="1"/>
  <c r="T280" i="2"/>
  <c r="E624" i="2"/>
  <c r="D624" i="1"/>
  <c r="D624" i="2"/>
  <c r="BT1867" i="1"/>
  <c r="BT837" i="1"/>
  <c r="T837" i="2"/>
  <c r="D1353" i="1"/>
  <c r="E1353" i="2"/>
  <c r="D1353" i="2"/>
  <c r="D281" i="1"/>
  <c r="E281" i="2"/>
  <c r="D281" i="2"/>
  <c r="E838" i="2"/>
  <c r="D838" i="1"/>
  <c r="D838" i="2"/>
  <c r="BT623" i="1"/>
  <c r="T623" i="2"/>
  <c r="D1868" i="1"/>
  <c r="E1868" i="2"/>
  <c r="D1868" i="2"/>
  <c r="AV53" i="7"/>
  <c r="B46" i="7"/>
  <c r="AU46" i="7"/>
  <c r="A46" i="7"/>
  <c r="C48" i="5"/>
  <c r="AU108" i="7"/>
  <c r="AU206" i="7"/>
  <c r="BT63" i="1"/>
  <c r="T63" i="2"/>
  <c r="E64" i="2"/>
  <c r="D64" i="2"/>
  <c r="D64" i="1"/>
  <c r="T1350" i="2"/>
  <c r="D282" i="1"/>
  <c r="E282" i="2"/>
  <c r="D282" i="2"/>
  <c r="D1354" i="1"/>
  <c r="E1354" i="2"/>
  <c r="D1354" i="2"/>
  <c r="BT1868" i="1"/>
  <c r="E839" i="2"/>
  <c r="D839" i="1"/>
  <c r="D839" i="2"/>
  <c r="BT624" i="1"/>
  <c r="T624" i="2"/>
  <c r="BT838" i="1"/>
  <c r="T838" i="2"/>
  <c r="BT281" i="1"/>
  <c r="T281" i="2"/>
  <c r="BT1353" i="1"/>
  <c r="D1869" i="1"/>
  <c r="E1869" i="2"/>
  <c r="D1869" i="2"/>
  <c r="D625" i="1"/>
  <c r="E625" i="2"/>
  <c r="D625" i="2"/>
  <c r="AV54" i="7"/>
  <c r="AU47" i="7"/>
  <c r="B47" i="7"/>
  <c r="A47" i="7"/>
  <c r="C49" i="5"/>
  <c r="AU109" i="7"/>
  <c r="AU207" i="7"/>
  <c r="BT64" i="1"/>
  <c r="T64" i="2"/>
  <c r="T1351" i="2"/>
  <c r="D65" i="1"/>
  <c r="D65" i="2"/>
  <c r="E65" i="2"/>
  <c r="E626" i="2"/>
  <c r="D626" i="1"/>
  <c r="D626" i="2"/>
  <c r="BT625" i="1"/>
  <c r="T625" i="2"/>
  <c r="D1870" i="1"/>
  <c r="E1870" i="2"/>
  <c r="D1870" i="2"/>
  <c r="BT1354" i="1"/>
  <c r="BT282" i="1"/>
  <c r="T282" i="2"/>
  <c r="BT839" i="1"/>
  <c r="T839" i="2"/>
  <c r="BT1869" i="1"/>
  <c r="E840" i="2"/>
  <c r="D840" i="1"/>
  <c r="D840" i="2"/>
  <c r="D1355" i="1"/>
  <c r="E1355" i="2"/>
  <c r="D1355" i="2"/>
  <c r="D283" i="1"/>
  <c r="E283" i="2"/>
  <c r="D283" i="2"/>
  <c r="AV55" i="7"/>
  <c r="B48" i="7"/>
  <c r="AU48" i="7"/>
  <c r="C50" i="5"/>
  <c r="A48" i="7"/>
  <c r="AU110" i="7"/>
  <c r="AU208" i="7"/>
  <c r="BT65" i="1"/>
  <c r="T65" i="2"/>
  <c r="D66" i="2"/>
  <c r="E66" i="2"/>
  <c r="D66" i="1"/>
  <c r="T1352" i="2"/>
  <c r="BT283" i="1"/>
  <c r="T283" i="2"/>
  <c r="BT1355" i="1"/>
  <c r="D1871" i="1"/>
  <c r="E1871" i="2"/>
  <c r="D1871" i="2"/>
  <c r="D627" i="1"/>
  <c r="E627" i="2"/>
  <c r="D627" i="2"/>
  <c r="BT840" i="1"/>
  <c r="T840" i="2"/>
  <c r="D284" i="1"/>
  <c r="E284" i="2"/>
  <c r="D284" i="2"/>
  <c r="D1356" i="1"/>
  <c r="E1356" i="2"/>
  <c r="D1356" i="2"/>
  <c r="E841" i="2"/>
  <c r="D841" i="1"/>
  <c r="D841" i="2"/>
  <c r="BT1870" i="1"/>
  <c r="BT626" i="1"/>
  <c r="T626" i="2"/>
  <c r="AV56" i="7"/>
  <c r="B49" i="7"/>
  <c r="AU49" i="7"/>
  <c r="A49" i="7"/>
  <c r="C51" i="5"/>
  <c r="AU111" i="7"/>
  <c r="AU209" i="7"/>
  <c r="BT66" i="1"/>
  <c r="T66" i="2"/>
  <c r="T1353" i="2"/>
  <c r="D67" i="1"/>
  <c r="D67" i="2"/>
  <c r="E67" i="2"/>
  <c r="D628" i="1"/>
  <c r="E628" i="2"/>
  <c r="D628" i="2"/>
  <c r="D1872" i="1"/>
  <c r="E1872" i="2"/>
  <c r="D1872" i="2"/>
  <c r="E842" i="2"/>
  <c r="D842" i="1"/>
  <c r="D842" i="2"/>
  <c r="D1357" i="1"/>
  <c r="E1357" i="2"/>
  <c r="D1357" i="2"/>
  <c r="D285" i="1"/>
  <c r="E285" i="2"/>
  <c r="D285" i="2"/>
  <c r="BT841" i="1"/>
  <c r="T841" i="2"/>
  <c r="BT627" i="1"/>
  <c r="T627" i="2"/>
  <c r="BT1871" i="1"/>
  <c r="BT1356" i="1"/>
  <c r="BT284" i="1"/>
  <c r="T284" i="2"/>
  <c r="AV57" i="7"/>
  <c r="B50" i="7"/>
  <c r="AU50" i="7"/>
  <c r="A50" i="7"/>
  <c r="C52" i="5"/>
  <c r="AU112" i="7"/>
  <c r="AU210" i="7"/>
  <c r="BT67" i="1"/>
  <c r="T67" i="2"/>
  <c r="T1354" i="2"/>
  <c r="E68" i="2"/>
  <c r="D68" i="2"/>
  <c r="D68" i="1"/>
  <c r="E843" i="2"/>
  <c r="D843" i="1"/>
  <c r="D843" i="2"/>
  <c r="D629" i="1"/>
  <c r="E629" i="2"/>
  <c r="D629" i="2"/>
  <c r="BT1357" i="1"/>
  <c r="BT285" i="1"/>
  <c r="T285" i="2"/>
  <c r="BT1872" i="1"/>
  <c r="BT628" i="1"/>
  <c r="T628" i="2"/>
  <c r="D286" i="1"/>
  <c r="E286" i="2"/>
  <c r="D286" i="2"/>
  <c r="D1358" i="1"/>
  <c r="E1358" i="2"/>
  <c r="D1358" i="2"/>
  <c r="BT842" i="1"/>
  <c r="T842" i="2"/>
  <c r="D1873" i="1"/>
  <c r="E1873" i="2"/>
  <c r="D1873" i="2"/>
  <c r="AV58" i="7"/>
  <c r="AU51" i="7"/>
  <c r="B51" i="7"/>
  <c r="A51" i="7"/>
  <c r="C53" i="5"/>
  <c r="AU211" i="7"/>
  <c r="AU113" i="7"/>
  <c r="BT68" i="1"/>
  <c r="T68" i="2"/>
  <c r="E69" i="2"/>
  <c r="D69" i="1"/>
  <c r="D69" i="2"/>
  <c r="T1355" i="2"/>
  <c r="D287" i="1"/>
  <c r="E287" i="2"/>
  <c r="D287" i="2"/>
  <c r="BT1873" i="1"/>
  <c r="BT629" i="1"/>
  <c r="T629" i="2"/>
  <c r="D1359" i="1"/>
  <c r="E1359" i="2"/>
  <c r="D1359" i="2"/>
  <c r="BT1358" i="1"/>
  <c r="BT286" i="1"/>
  <c r="T286" i="2"/>
  <c r="D630" i="1"/>
  <c r="E630" i="2"/>
  <c r="D630" i="2"/>
  <c r="E844" i="2"/>
  <c r="D844" i="1"/>
  <c r="D844" i="2"/>
  <c r="D1874" i="1"/>
  <c r="E1874" i="2"/>
  <c r="D1874" i="2"/>
  <c r="BT843" i="1"/>
  <c r="T843" i="2"/>
  <c r="AV59" i="7"/>
  <c r="AU52" i="7"/>
  <c r="A52" i="7"/>
  <c r="C54" i="5"/>
  <c r="B52" i="7"/>
  <c r="AU114" i="7"/>
  <c r="AU212" i="7"/>
  <c r="BT69" i="1"/>
  <c r="T69" i="2"/>
  <c r="T1356" i="2"/>
  <c r="D70" i="2"/>
  <c r="E70" i="2"/>
  <c r="D70" i="1"/>
  <c r="D1875" i="1"/>
  <c r="E1875" i="2"/>
  <c r="D1875" i="2"/>
  <c r="E845" i="2"/>
  <c r="D845" i="1"/>
  <c r="D845" i="2"/>
  <c r="BT844" i="1"/>
  <c r="T844" i="2"/>
  <c r="E631" i="2"/>
  <c r="D631" i="1"/>
  <c r="D631" i="2"/>
  <c r="BT1359" i="1"/>
  <c r="BT1874" i="1"/>
  <c r="BT630" i="1"/>
  <c r="T630" i="2"/>
  <c r="BT287" i="1"/>
  <c r="T287" i="2"/>
  <c r="D1360" i="1"/>
  <c r="E1360" i="2"/>
  <c r="D1360" i="2"/>
  <c r="D288" i="1"/>
  <c r="E288" i="2"/>
  <c r="D288" i="2"/>
  <c r="AV60" i="7"/>
  <c r="B53" i="7"/>
  <c r="AU53" i="7"/>
  <c r="A53" i="7"/>
  <c r="C55" i="5"/>
  <c r="AU213" i="7"/>
  <c r="AU115" i="7"/>
  <c r="BT70" i="1"/>
  <c r="T70" i="2"/>
  <c r="T1357" i="2"/>
  <c r="D71" i="1"/>
  <c r="E71" i="2"/>
  <c r="D71" i="2"/>
  <c r="BT1360" i="1"/>
  <c r="BT631" i="1"/>
  <c r="T631" i="2"/>
  <c r="E846" i="2"/>
  <c r="D846" i="1"/>
  <c r="D846" i="2"/>
  <c r="D1876" i="1"/>
  <c r="E1876" i="2"/>
  <c r="D1876" i="2"/>
  <c r="D632" i="1"/>
  <c r="E632" i="2"/>
  <c r="D632" i="2"/>
  <c r="BT845" i="1"/>
  <c r="T845" i="2"/>
  <c r="BT288" i="1"/>
  <c r="T288" i="2"/>
  <c r="D289" i="1"/>
  <c r="E289" i="2"/>
  <c r="D289" i="2"/>
  <c r="D1361" i="1"/>
  <c r="E1361" i="2"/>
  <c r="D1361" i="2"/>
  <c r="BT1875" i="1"/>
  <c r="AV61" i="7"/>
  <c r="AU54" i="7"/>
  <c r="B54" i="7"/>
  <c r="A54" i="7"/>
  <c r="C56" i="5"/>
  <c r="AU214" i="7"/>
  <c r="AU116" i="7"/>
  <c r="BT71" i="1"/>
  <c r="T71" i="2"/>
  <c r="T1358" i="2"/>
  <c r="D72" i="1"/>
  <c r="E72" i="2"/>
  <c r="D72" i="2"/>
  <c r="D1877" i="1"/>
  <c r="E1877" i="2"/>
  <c r="D1877" i="2"/>
  <c r="D633" i="1"/>
  <c r="E633" i="2"/>
  <c r="D633" i="2"/>
  <c r="E847" i="2"/>
  <c r="D847" i="1"/>
  <c r="D847" i="2"/>
  <c r="D1362" i="1"/>
  <c r="E1362" i="2"/>
  <c r="D1362" i="2"/>
  <c r="D290" i="1"/>
  <c r="E290" i="2"/>
  <c r="D290" i="2"/>
  <c r="BT846" i="1"/>
  <c r="T846" i="2"/>
  <c r="BT1361" i="1"/>
  <c r="BT289" i="1"/>
  <c r="T289" i="2"/>
  <c r="BT632" i="1"/>
  <c r="T632" i="2"/>
  <c r="BT1876" i="1"/>
  <c r="AV62" i="7"/>
  <c r="B55" i="7"/>
  <c r="AU55" i="7"/>
  <c r="A55" i="7"/>
  <c r="C57" i="5"/>
  <c r="AU117" i="7"/>
  <c r="AU215" i="7"/>
  <c r="BT72" i="1"/>
  <c r="T72" i="2"/>
  <c r="E73" i="2"/>
  <c r="D73" i="2"/>
  <c r="D73" i="1"/>
  <c r="T1359" i="2"/>
  <c r="D291" i="1"/>
  <c r="E291" i="2"/>
  <c r="D291" i="2"/>
  <c r="E848" i="2"/>
  <c r="D848" i="1"/>
  <c r="D848" i="2"/>
  <c r="D634" i="1"/>
  <c r="E634" i="2"/>
  <c r="D634" i="2"/>
  <c r="D1363" i="1"/>
  <c r="E1363" i="2"/>
  <c r="D1363" i="2"/>
  <c r="BT847" i="1"/>
  <c r="T847" i="2"/>
  <c r="D1878" i="1"/>
  <c r="E1878" i="2"/>
  <c r="D1878" i="2"/>
  <c r="BT290" i="1"/>
  <c r="T290" i="2"/>
  <c r="BT1362" i="1"/>
  <c r="BT633" i="1"/>
  <c r="T633" i="2"/>
  <c r="BT1877" i="1"/>
  <c r="AV63" i="7"/>
  <c r="A56" i="7"/>
  <c r="C58" i="5"/>
  <c r="B56" i="7"/>
  <c r="AU56" i="7"/>
  <c r="AU216" i="7"/>
  <c r="AU118" i="7"/>
  <c r="BT73" i="1"/>
  <c r="T73" i="2"/>
  <c r="T1360" i="2"/>
  <c r="D74" i="1"/>
  <c r="E74" i="2"/>
  <c r="D74" i="2"/>
  <c r="D1364" i="1"/>
  <c r="E1364" i="2"/>
  <c r="D1364" i="2"/>
  <c r="E849" i="2"/>
  <c r="D849" i="1"/>
  <c r="D849" i="2"/>
  <c r="BT291" i="1"/>
  <c r="T291" i="2"/>
  <c r="BT1878" i="1"/>
  <c r="E635" i="2"/>
  <c r="D635" i="1"/>
  <c r="D635" i="2"/>
  <c r="BT848" i="1"/>
  <c r="T848" i="2"/>
  <c r="D1879" i="1"/>
  <c r="E1879" i="2"/>
  <c r="D1879" i="2"/>
  <c r="BT1363" i="1"/>
  <c r="BT634" i="1"/>
  <c r="T634" i="2"/>
  <c r="D292" i="1"/>
  <c r="E292" i="2"/>
  <c r="D292" i="2"/>
  <c r="AV64" i="7"/>
  <c r="B57" i="7"/>
  <c r="AU57" i="7"/>
  <c r="A57" i="7"/>
  <c r="C59" i="5"/>
  <c r="AU217" i="7"/>
  <c r="AU119" i="7"/>
  <c r="BT74" i="1"/>
  <c r="T74" i="2"/>
  <c r="E75" i="2"/>
  <c r="D75" i="2"/>
  <c r="D75" i="1"/>
  <c r="T1361" i="2"/>
  <c r="D636" i="1"/>
  <c r="E636" i="2"/>
  <c r="D636" i="2"/>
  <c r="BT849" i="1"/>
  <c r="T849" i="2"/>
  <c r="BT292" i="1"/>
  <c r="T292" i="2"/>
  <c r="D1880" i="1"/>
  <c r="E1880" i="2"/>
  <c r="D1880" i="2"/>
  <c r="BT1364" i="1"/>
  <c r="BT635" i="1"/>
  <c r="T635" i="2"/>
  <c r="D293" i="1"/>
  <c r="E293" i="2"/>
  <c r="D293" i="2"/>
  <c r="BT1879" i="1"/>
  <c r="E850" i="2"/>
  <c r="D850" i="1"/>
  <c r="D850" i="2"/>
  <c r="D1365" i="1"/>
  <c r="E1365" i="2"/>
  <c r="D1365" i="2"/>
  <c r="AV65" i="7"/>
  <c r="AU58" i="7"/>
  <c r="B58" i="7"/>
  <c r="A58" i="7"/>
  <c r="C60" i="5"/>
  <c r="AU218" i="7"/>
  <c r="AU120" i="7"/>
  <c r="BT75" i="1"/>
  <c r="T75" i="2"/>
  <c r="T1362" i="2"/>
  <c r="D76" i="1"/>
  <c r="D76" i="2"/>
  <c r="E76" i="2"/>
  <c r="E851" i="2"/>
  <c r="D851" i="1"/>
  <c r="D851" i="2"/>
  <c r="D294" i="1"/>
  <c r="E294" i="2"/>
  <c r="D294" i="2"/>
  <c r="BT1365" i="1"/>
  <c r="D1881" i="1"/>
  <c r="E1881" i="2"/>
  <c r="D1881" i="2"/>
  <c r="BT636" i="1"/>
  <c r="T636" i="2"/>
  <c r="BT293" i="1"/>
  <c r="T293" i="2"/>
  <c r="D637" i="1"/>
  <c r="E637" i="2"/>
  <c r="D637" i="2"/>
  <c r="D1366" i="1"/>
  <c r="E1366" i="2"/>
  <c r="D1366" i="2"/>
  <c r="BT850" i="1"/>
  <c r="T850" i="2"/>
  <c r="BT1880" i="1"/>
  <c r="AV66" i="7"/>
  <c r="B59" i="7"/>
  <c r="AU59" i="7"/>
  <c r="A59" i="7"/>
  <c r="C61" i="5"/>
  <c r="AU121" i="7"/>
  <c r="AU219" i="7"/>
  <c r="BT76" i="1"/>
  <c r="T76" i="2"/>
  <c r="E77" i="2"/>
  <c r="D77" i="2"/>
  <c r="D77" i="1"/>
  <c r="T1363" i="2"/>
  <c r="BT1366" i="1"/>
  <c r="BT637" i="1"/>
  <c r="T637" i="2"/>
  <c r="BT294" i="1"/>
  <c r="T294" i="2"/>
  <c r="D1882" i="1"/>
  <c r="E1882" i="2"/>
  <c r="D1882" i="2"/>
  <c r="D638" i="1"/>
  <c r="E638" i="2"/>
  <c r="D638" i="2"/>
  <c r="BT1881" i="1"/>
  <c r="E852" i="2"/>
  <c r="D852" i="1"/>
  <c r="D852" i="2"/>
  <c r="D1367" i="1"/>
  <c r="E1367" i="2"/>
  <c r="D1367" i="2"/>
  <c r="D295" i="1"/>
  <c r="E295" i="2"/>
  <c r="D295" i="2"/>
  <c r="BT851" i="1"/>
  <c r="T851" i="2"/>
  <c r="AV67" i="7"/>
  <c r="B60" i="7"/>
  <c r="AU60" i="7"/>
  <c r="A60" i="7"/>
  <c r="C62" i="5"/>
  <c r="AU220" i="7"/>
  <c r="AU122" i="7"/>
  <c r="BT77" i="1"/>
  <c r="T77" i="2"/>
  <c r="E78" i="2"/>
  <c r="D78" i="1"/>
  <c r="D78" i="2"/>
  <c r="T1364" i="2"/>
  <c r="BT1882" i="1"/>
  <c r="D1368" i="1"/>
  <c r="E1368" i="2"/>
  <c r="D1368" i="2"/>
  <c r="E853" i="2"/>
  <c r="D853" i="1"/>
  <c r="D853" i="2"/>
  <c r="D296" i="1"/>
  <c r="E296" i="2"/>
  <c r="D296" i="2"/>
  <c r="BT638" i="1"/>
  <c r="T638" i="2"/>
  <c r="BT295" i="1"/>
  <c r="T295" i="2"/>
  <c r="BT852" i="1"/>
  <c r="T852" i="2"/>
  <c r="D1883" i="1"/>
  <c r="E1883" i="2"/>
  <c r="D1883" i="2"/>
  <c r="BT1367" i="1"/>
  <c r="E639" i="2"/>
  <c r="D639" i="1"/>
  <c r="D639" i="2"/>
  <c r="AV68" i="7"/>
  <c r="B61" i="7"/>
  <c r="AU61" i="7"/>
  <c r="A61" i="7"/>
  <c r="C63" i="5"/>
  <c r="AU221" i="7"/>
  <c r="AU123" i="7"/>
  <c r="BT78" i="1"/>
  <c r="T78" i="2"/>
  <c r="D79" i="1"/>
  <c r="D79" i="2"/>
  <c r="E79" i="2"/>
  <c r="T1365" i="2"/>
  <c r="D640" i="1"/>
  <c r="E640" i="2"/>
  <c r="D640" i="2"/>
  <c r="D297" i="1"/>
  <c r="E297" i="2"/>
  <c r="D297" i="2"/>
  <c r="E854" i="2"/>
  <c r="D854" i="1"/>
  <c r="D854" i="2"/>
  <c r="D1369" i="1"/>
  <c r="E1369" i="2"/>
  <c r="D1369" i="2"/>
  <c r="BT296" i="1"/>
  <c r="T296" i="2"/>
  <c r="BT1368" i="1"/>
  <c r="BT1883" i="1"/>
  <c r="BT639" i="1"/>
  <c r="T639" i="2"/>
  <c r="D1884" i="1"/>
  <c r="E1884" i="2"/>
  <c r="D1884" i="2"/>
  <c r="BT853" i="1"/>
  <c r="T853" i="2"/>
  <c r="AV69" i="7"/>
  <c r="C64" i="5"/>
  <c r="A62" i="7"/>
  <c r="AU62" i="7"/>
  <c r="B62" i="7"/>
  <c r="AU222" i="7"/>
  <c r="AU124" i="7"/>
  <c r="BT79" i="1"/>
  <c r="T79" i="2"/>
  <c r="E80" i="2"/>
  <c r="D80" i="2"/>
  <c r="D80" i="1"/>
  <c r="T1366" i="2"/>
  <c r="D641" i="1"/>
  <c r="E641" i="2"/>
  <c r="D641" i="2"/>
  <c r="D1370" i="1"/>
  <c r="E1370" i="2"/>
  <c r="D1370" i="2"/>
  <c r="BT854" i="1"/>
  <c r="T854" i="2"/>
  <c r="D298" i="1"/>
  <c r="E298" i="2"/>
  <c r="D298" i="2"/>
  <c r="BT640" i="1"/>
  <c r="T640" i="2"/>
  <c r="BT1884" i="1"/>
  <c r="E855" i="2"/>
  <c r="D855" i="1"/>
  <c r="D855" i="2"/>
  <c r="D1885" i="1"/>
  <c r="E1885" i="2"/>
  <c r="D1885" i="2"/>
  <c r="BT1369" i="1"/>
  <c r="BT297" i="1"/>
  <c r="T297" i="2"/>
  <c r="AV70" i="7"/>
  <c r="AU63" i="7"/>
  <c r="B63" i="7"/>
  <c r="AU162" i="7"/>
  <c r="A63" i="7"/>
  <c r="C65" i="5"/>
  <c r="AU125" i="7"/>
  <c r="AU223" i="7"/>
  <c r="BT80" i="1"/>
  <c r="T80" i="2"/>
  <c r="D81" i="2"/>
  <c r="D81" i="1"/>
  <c r="E81" i="2"/>
  <c r="T1367" i="2"/>
  <c r="D642" i="1"/>
  <c r="E642" i="2"/>
  <c r="D642" i="2"/>
  <c r="BT1370" i="1"/>
  <c r="BT641" i="1"/>
  <c r="T641" i="2"/>
  <c r="BT1885" i="1"/>
  <c r="D1886" i="1"/>
  <c r="E1886" i="2"/>
  <c r="D1886" i="2"/>
  <c r="BT855" i="1"/>
  <c r="T855" i="2"/>
  <c r="D299" i="1"/>
  <c r="E299" i="2"/>
  <c r="D299" i="2"/>
  <c r="BT298" i="1"/>
  <c r="T298" i="2"/>
  <c r="E856" i="2"/>
  <c r="D856" i="1"/>
  <c r="D856" i="2"/>
  <c r="D1371" i="1"/>
  <c r="E1371" i="2"/>
  <c r="D1371" i="2"/>
  <c r="AV71" i="7"/>
  <c r="AU64" i="7"/>
  <c r="B64" i="7"/>
  <c r="A64" i="7"/>
  <c r="C66" i="5"/>
  <c r="AU163" i="7"/>
  <c r="AU224" i="7"/>
  <c r="AU126" i="7"/>
  <c r="BT81" i="1"/>
  <c r="T81" i="2"/>
  <c r="T1368" i="2"/>
  <c r="D82" i="1"/>
  <c r="D82" i="2"/>
  <c r="E82" i="2"/>
  <c r="BT856" i="1"/>
  <c r="T856" i="2"/>
  <c r="BT1371" i="1"/>
  <c r="BT1886" i="1"/>
  <c r="BT642" i="1"/>
  <c r="T642" i="2"/>
  <c r="BT299" i="1"/>
  <c r="T299" i="2"/>
  <c r="E643" i="2"/>
  <c r="D643" i="1"/>
  <c r="D643" i="2"/>
  <c r="D300" i="1"/>
  <c r="E300" i="2"/>
  <c r="D300" i="2"/>
  <c r="D1372" i="1"/>
  <c r="E1372" i="2"/>
  <c r="D1372" i="2"/>
  <c r="E857" i="2"/>
  <c r="D857" i="1"/>
  <c r="D857" i="2"/>
  <c r="D1887" i="1"/>
  <c r="E1887" i="2"/>
  <c r="D1887" i="2"/>
  <c r="AV72" i="7"/>
  <c r="AU164" i="7"/>
  <c r="A65" i="7"/>
  <c r="C67" i="5"/>
  <c r="AU65" i="7"/>
  <c r="B65" i="7"/>
  <c r="AU225" i="7"/>
  <c r="AU127" i="7"/>
  <c r="BT82" i="1"/>
  <c r="T82" i="2"/>
  <c r="D83" i="2"/>
  <c r="D83" i="1"/>
  <c r="E83" i="2"/>
  <c r="T1369" i="2"/>
  <c r="BT857" i="1"/>
  <c r="T857" i="2"/>
  <c r="BT1372" i="1"/>
  <c r="BT300" i="1"/>
  <c r="T300" i="2"/>
  <c r="D644" i="1"/>
  <c r="E644" i="2"/>
  <c r="D644" i="2"/>
  <c r="BT1887" i="1"/>
  <c r="D1888" i="1"/>
  <c r="E1888" i="2"/>
  <c r="D1888" i="2"/>
  <c r="E858" i="2"/>
  <c r="D858" i="1"/>
  <c r="D858" i="2"/>
  <c r="D1373" i="1"/>
  <c r="E1373" i="2"/>
  <c r="D1373" i="2"/>
  <c r="D301" i="1"/>
  <c r="E301" i="2"/>
  <c r="D301" i="2"/>
  <c r="BT643" i="1"/>
  <c r="T643" i="2"/>
  <c r="AV73" i="7"/>
  <c r="A66" i="7"/>
  <c r="C68" i="5"/>
  <c r="AU66" i="7"/>
  <c r="B66" i="7"/>
  <c r="AU165" i="7"/>
  <c r="AU226" i="7"/>
  <c r="AU128" i="7"/>
  <c r="BT83" i="1"/>
  <c r="T83" i="2"/>
  <c r="T1370" i="2"/>
  <c r="D84" i="2"/>
  <c r="D84" i="1"/>
  <c r="E84" i="2"/>
  <c r="E859" i="2"/>
  <c r="D859" i="1"/>
  <c r="D859" i="2"/>
  <c r="D645" i="1"/>
  <c r="E645" i="2"/>
  <c r="D645" i="2"/>
  <c r="D1374" i="1"/>
  <c r="E1374" i="2"/>
  <c r="D1374" i="2"/>
  <c r="BT301" i="1"/>
  <c r="T301" i="2"/>
  <c r="BT1888" i="1"/>
  <c r="BT644" i="1"/>
  <c r="T644" i="2"/>
  <c r="D302" i="1"/>
  <c r="E302" i="2"/>
  <c r="D302" i="2"/>
  <c r="BT858" i="1"/>
  <c r="T858" i="2"/>
  <c r="D1889" i="1"/>
  <c r="E1889" i="2"/>
  <c r="D1889" i="2"/>
  <c r="BT1373" i="1"/>
  <c r="AV74" i="7"/>
  <c r="AU67" i="7"/>
  <c r="B67" i="7"/>
  <c r="AU166" i="7"/>
  <c r="A67" i="7"/>
  <c r="C69" i="5"/>
  <c r="AU227" i="7"/>
  <c r="AU129" i="7"/>
  <c r="BT84" i="1"/>
  <c r="T84" i="2"/>
  <c r="E85" i="2"/>
  <c r="D85" i="2"/>
  <c r="D85" i="1"/>
  <c r="T1371" i="2"/>
  <c r="D303" i="1"/>
  <c r="E303" i="2"/>
  <c r="D303" i="2"/>
  <c r="D646" i="1"/>
  <c r="E646" i="2"/>
  <c r="D646" i="2"/>
  <c r="D1375" i="1"/>
  <c r="E1375" i="2"/>
  <c r="D1375" i="2"/>
  <c r="BT1889" i="1"/>
  <c r="BT1374" i="1"/>
  <c r="BT645" i="1"/>
  <c r="T645" i="2"/>
  <c r="D1890" i="1"/>
  <c r="E1890" i="2"/>
  <c r="D1890" i="2"/>
  <c r="E860" i="2"/>
  <c r="D860" i="1"/>
  <c r="D860" i="2"/>
  <c r="BT302" i="1"/>
  <c r="T302" i="2"/>
  <c r="BT859" i="1"/>
  <c r="T859" i="2"/>
  <c r="AV75" i="7"/>
  <c r="A68" i="7"/>
  <c r="C70" i="5"/>
  <c r="AU167" i="7"/>
  <c r="AU68" i="7"/>
  <c r="B68" i="7"/>
  <c r="AU130" i="7"/>
  <c r="AU228" i="7"/>
  <c r="BT85" i="1"/>
  <c r="T85" i="2"/>
  <c r="T1372" i="2"/>
  <c r="E86" i="2"/>
  <c r="D86" i="1"/>
  <c r="D86" i="2"/>
  <c r="E861" i="2"/>
  <c r="D861" i="1"/>
  <c r="D861" i="2"/>
  <c r="BT1890" i="1"/>
  <c r="BT860" i="1"/>
  <c r="T860" i="2"/>
  <c r="D1376" i="1"/>
  <c r="E1376" i="2"/>
  <c r="D1376" i="2"/>
  <c r="D304" i="1"/>
  <c r="E304" i="2"/>
  <c r="D304" i="2"/>
  <c r="BT1375" i="1"/>
  <c r="BT646" i="1"/>
  <c r="T646" i="2"/>
  <c r="BT303" i="1"/>
  <c r="T303" i="2"/>
  <c r="D1891" i="1"/>
  <c r="E1891" i="2"/>
  <c r="D1891" i="2"/>
  <c r="E647" i="2"/>
  <c r="D647" i="1"/>
  <c r="D647" i="2"/>
  <c r="AV76" i="7"/>
  <c r="AU168" i="7"/>
  <c r="A69" i="7"/>
  <c r="C71" i="5"/>
  <c r="AU69" i="7"/>
  <c r="B69" i="7"/>
  <c r="AU229" i="7"/>
  <c r="AU131" i="7"/>
  <c r="BT86" i="1"/>
  <c r="T86" i="2"/>
  <c r="D87" i="2"/>
  <c r="D87" i="1"/>
  <c r="E87" i="2"/>
  <c r="T1373" i="2"/>
  <c r="D648" i="1"/>
  <c r="E648" i="2"/>
  <c r="D648" i="2"/>
  <c r="BT1891" i="1"/>
  <c r="D305" i="1"/>
  <c r="E305" i="2"/>
  <c r="D305" i="2"/>
  <c r="D1377" i="1"/>
  <c r="E1377" i="2"/>
  <c r="D1377" i="2"/>
  <c r="BT861" i="1"/>
  <c r="T861" i="2"/>
  <c r="BT647" i="1"/>
  <c r="T647" i="2"/>
  <c r="D1892" i="1"/>
  <c r="E1892" i="2"/>
  <c r="D1892" i="2"/>
  <c r="BT304" i="1"/>
  <c r="T304" i="2"/>
  <c r="BT1376" i="1"/>
  <c r="E862" i="2"/>
  <c r="D862" i="1"/>
  <c r="D862" i="2"/>
  <c r="AV77" i="7"/>
  <c r="A70" i="7"/>
  <c r="C72" i="5"/>
  <c r="AU70" i="7"/>
  <c r="B70" i="7"/>
  <c r="AU169" i="7"/>
  <c r="AU230" i="7"/>
  <c r="AU132" i="7"/>
  <c r="BT87" i="1"/>
  <c r="T87" i="2"/>
  <c r="T1374" i="2"/>
  <c r="E88" i="2"/>
  <c r="D88" i="2"/>
  <c r="D88" i="1"/>
  <c r="E863" i="2"/>
  <c r="D863" i="1"/>
  <c r="D863" i="2"/>
  <c r="D1893" i="1"/>
  <c r="E1893" i="2"/>
  <c r="D1893" i="2"/>
  <c r="D1378" i="1"/>
  <c r="E1378" i="2"/>
  <c r="D1378" i="2"/>
  <c r="BT1377" i="1"/>
  <c r="BT305" i="1"/>
  <c r="T305" i="2"/>
  <c r="D649" i="1"/>
  <c r="E649" i="2"/>
  <c r="D649" i="2"/>
  <c r="D306" i="1"/>
  <c r="E306" i="2"/>
  <c r="D306" i="2"/>
  <c r="BT862" i="1"/>
  <c r="T862" i="2"/>
  <c r="BT1892" i="1"/>
  <c r="BT648" i="1"/>
  <c r="T648" i="2"/>
  <c r="AV78" i="7"/>
  <c r="A71" i="7"/>
  <c r="C73" i="5"/>
  <c r="AU71" i="7"/>
  <c r="B71" i="7"/>
  <c r="AU170" i="7"/>
  <c r="AU231" i="7"/>
  <c r="AU133" i="7"/>
  <c r="A232" i="7"/>
  <c r="B232" i="7"/>
  <c r="BT88" i="1"/>
  <c r="T88" i="2"/>
  <c r="E89" i="2"/>
  <c r="D89" i="2"/>
  <c r="D89" i="1"/>
  <c r="T1375" i="2"/>
  <c r="BT306" i="1"/>
  <c r="T306" i="2"/>
  <c r="BT649" i="1"/>
  <c r="T649" i="2"/>
  <c r="D1379" i="1"/>
  <c r="E1379" i="2"/>
  <c r="D1379" i="2"/>
  <c r="BT1893" i="1"/>
  <c r="D650" i="1"/>
  <c r="E650" i="2"/>
  <c r="D650" i="2"/>
  <c r="E864" i="2"/>
  <c r="D864" i="1"/>
  <c r="D864" i="2"/>
  <c r="D307" i="1"/>
  <c r="E307" i="2"/>
  <c r="D307" i="2"/>
  <c r="BT1378" i="1"/>
  <c r="D1894" i="1"/>
  <c r="E1894" i="2"/>
  <c r="D1894" i="2"/>
  <c r="BT863" i="1"/>
  <c r="T863" i="2"/>
  <c r="AV79" i="7"/>
  <c r="AU72" i="7"/>
  <c r="B72" i="7"/>
  <c r="AU171" i="7"/>
  <c r="A72" i="7"/>
  <c r="C74" i="5"/>
  <c r="AU232" i="7"/>
  <c r="AU134" i="7"/>
  <c r="C234" i="5"/>
  <c r="B233" i="7"/>
  <c r="A233" i="7"/>
  <c r="BT89" i="1"/>
  <c r="T89" i="2"/>
  <c r="E90" i="2"/>
  <c r="D90" i="2"/>
  <c r="D90" i="1"/>
  <c r="T1376" i="2"/>
  <c r="D308" i="1"/>
  <c r="E308" i="2"/>
  <c r="D308" i="2"/>
  <c r="E865" i="2"/>
  <c r="D865" i="1"/>
  <c r="D865" i="2"/>
  <c r="BT1894" i="1"/>
  <c r="BT864" i="1"/>
  <c r="T864" i="2"/>
  <c r="E651" i="2"/>
  <c r="D651" i="1"/>
  <c r="D651" i="2"/>
  <c r="BT1379" i="1"/>
  <c r="D1895" i="1"/>
  <c r="E1895" i="2"/>
  <c r="D1895" i="2"/>
  <c r="D1380" i="1"/>
  <c r="E1380" i="2"/>
  <c r="D1380" i="2"/>
  <c r="BT307" i="1"/>
  <c r="T307" i="2"/>
  <c r="BT650" i="1"/>
  <c r="T650" i="2"/>
  <c r="AV80" i="7"/>
  <c r="AU73" i="7"/>
  <c r="B73" i="7"/>
  <c r="AU172" i="7"/>
  <c r="A73" i="7"/>
  <c r="C75" i="5"/>
  <c r="AU233" i="7"/>
  <c r="AU135" i="7"/>
  <c r="C235" i="5"/>
  <c r="B234" i="7"/>
  <c r="A234" i="7"/>
  <c r="BT90" i="1"/>
  <c r="T90" i="2"/>
  <c r="T1377" i="2"/>
  <c r="D91" i="2"/>
  <c r="E91" i="2"/>
  <c r="D91" i="1"/>
  <c r="BT651" i="1"/>
  <c r="T651" i="2"/>
  <c r="BT308" i="1"/>
  <c r="T308" i="2"/>
  <c r="BT1380" i="1"/>
  <c r="BT1895" i="1"/>
  <c r="D1381" i="1"/>
  <c r="E1381" i="2"/>
  <c r="D1381" i="2"/>
  <c r="D1896" i="1"/>
  <c r="E1896" i="2"/>
  <c r="D1896" i="2"/>
  <c r="BT865" i="1"/>
  <c r="T865" i="2"/>
  <c r="D652" i="1"/>
  <c r="E652" i="2"/>
  <c r="D652" i="2"/>
  <c r="E866" i="2"/>
  <c r="D866" i="1"/>
  <c r="D866" i="2"/>
  <c r="D309" i="1"/>
  <c r="E309" i="2"/>
  <c r="D309" i="2"/>
  <c r="AV81" i="7"/>
  <c r="AU173" i="7"/>
  <c r="A74" i="7"/>
  <c r="C76" i="5"/>
  <c r="AU74" i="7"/>
  <c r="B74" i="7"/>
  <c r="AU234" i="7"/>
  <c r="AU136" i="7"/>
  <c r="C236" i="5"/>
  <c r="B235" i="7"/>
  <c r="A235" i="7"/>
  <c r="BT91" i="1"/>
  <c r="T91" i="2"/>
  <c r="E92" i="2"/>
  <c r="D92" i="2"/>
  <c r="D92" i="1"/>
  <c r="T1378" i="2"/>
  <c r="D653" i="1"/>
  <c r="E653" i="2"/>
  <c r="D653" i="2"/>
  <c r="E867" i="2"/>
  <c r="D867" i="1"/>
  <c r="D867" i="2"/>
  <c r="BT309" i="1"/>
  <c r="T309" i="2"/>
  <c r="BT652" i="1"/>
  <c r="T652" i="2"/>
  <c r="BT1896" i="1"/>
  <c r="BT1381" i="1"/>
  <c r="D310" i="1"/>
  <c r="E310" i="2"/>
  <c r="D310" i="2"/>
  <c r="BT866" i="1"/>
  <c r="T866" i="2"/>
  <c r="D1897" i="1"/>
  <c r="E1897" i="2"/>
  <c r="D1897" i="2"/>
  <c r="D1382" i="1"/>
  <c r="E1382" i="2"/>
  <c r="D1382" i="2"/>
  <c r="AV82" i="7"/>
  <c r="A75" i="7"/>
  <c r="C77" i="5"/>
  <c r="AU75" i="7"/>
  <c r="B75" i="7"/>
  <c r="AU174" i="7"/>
  <c r="AU235" i="7"/>
  <c r="AU137" i="7"/>
  <c r="A236" i="7"/>
  <c r="B236" i="7"/>
  <c r="C237" i="5"/>
  <c r="BT92" i="1"/>
  <c r="T92" i="2"/>
  <c r="T1379" i="2"/>
  <c r="D93" i="1"/>
  <c r="D93" i="2"/>
  <c r="E93" i="2"/>
  <c r="D654" i="1"/>
  <c r="E654" i="2"/>
  <c r="D654" i="2"/>
  <c r="BT1382" i="1"/>
  <c r="BT1897" i="1"/>
  <c r="D311" i="1"/>
  <c r="E311" i="2"/>
  <c r="D311" i="2"/>
  <c r="BT867" i="1"/>
  <c r="T867" i="2"/>
  <c r="BT653" i="1"/>
  <c r="T653" i="2"/>
  <c r="E868" i="2"/>
  <c r="D868" i="1"/>
  <c r="D868" i="2"/>
  <c r="D1383" i="1"/>
  <c r="E1383" i="2"/>
  <c r="D1383" i="2"/>
  <c r="D1898" i="1"/>
  <c r="E1898" i="2"/>
  <c r="D1898" i="2"/>
  <c r="BT310" i="1"/>
  <c r="T310" i="2"/>
  <c r="AV83" i="7"/>
  <c r="A76" i="7"/>
  <c r="C78" i="5"/>
  <c r="AU76" i="7"/>
  <c r="B76" i="7"/>
  <c r="AU175" i="7"/>
  <c r="AU138" i="7"/>
  <c r="AU236" i="7"/>
  <c r="C238" i="5"/>
  <c r="B237" i="7"/>
  <c r="A237" i="7"/>
  <c r="BT93" i="1"/>
  <c r="T93" i="2"/>
  <c r="T1380" i="2"/>
  <c r="D94" i="1"/>
  <c r="D94" i="2"/>
  <c r="E94" i="2"/>
  <c r="D1384" i="1"/>
  <c r="E1384" i="2"/>
  <c r="D1384" i="2"/>
  <c r="E869" i="2"/>
  <c r="D869" i="1"/>
  <c r="D869" i="2"/>
  <c r="D312" i="1"/>
  <c r="E312" i="2"/>
  <c r="D312" i="2"/>
  <c r="BT654" i="1"/>
  <c r="T654" i="2"/>
  <c r="BT868" i="1"/>
  <c r="T868" i="2"/>
  <c r="D1899" i="1"/>
  <c r="E1899" i="2"/>
  <c r="D1899" i="2"/>
  <c r="BT1898" i="1"/>
  <c r="BT1383" i="1"/>
  <c r="BT311" i="1"/>
  <c r="T311" i="2"/>
  <c r="E655" i="2"/>
  <c r="D655" i="1"/>
  <c r="D655" i="2"/>
  <c r="AV84" i="7"/>
  <c r="A77" i="7"/>
  <c r="C79" i="5"/>
  <c r="AU77" i="7"/>
  <c r="B77" i="7"/>
  <c r="AU176" i="7"/>
  <c r="AU237" i="7"/>
  <c r="AU139" i="7"/>
  <c r="C239" i="5"/>
  <c r="B238" i="7"/>
  <c r="A238" i="7"/>
  <c r="BT94" i="1"/>
  <c r="T94" i="2"/>
  <c r="E95" i="2"/>
  <c r="D95" i="2"/>
  <c r="D95" i="1"/>
  <c r="T1381" i="2"/>
  <c r="D656" i="1"/>
  <c r="E656" i="2"/>
  <c r="D656" i="2"/>
  <c r="BT312" i="1"/>
  <c r="T312" i="2"/>
  <c r="BT1384" i="1"/>
  <c r="BT1899" i="1"/>
  <c r="D1900" i="1"/>
  <c r="E1900" i="2"/>
  <c r="D1900" i="2"/>
  <c r="BT869" i="1"/>
  <c r="T869" i="2"/>
  <c r="BT655" i="1"/>
  <c r="T655" i="2"/>
  <c r="D313" i="1"/>
  <c r="E313" i="2"/>
  <c r="D313" i="2"/>
  <c r="E870" i="2"/>
  <c r="D870" i="1"/>
  <c r="D870" i="2"/>
  <c r="D1385" i="1"/>
  <c r="E1385" i="2"/>
  <c r="D1385" i="2"/>
  <c r="AV85" i="7"/>
  <c r="A78" i="7"/>
  <c r="C80" i="5"/>
  <c r="AU78" i="7"/>
  <c r="B78" i="7"/>
  <c r="AU177" i="7"/>
  <c r="AU238" i="7"/>
  <c r="AU140" i="7"/>
  <c r="B239" i="7"/>
  <c r="A239" i="7"/>
  <c r="C240" i="5"/>
  <c r="BT95" i="1"/>
  <c r="T95" i="2"/>
  <c r="T1382" i="2"/>
  <c r="D96" i="2"/>
  <c r="E96" i="2"/>
  <c r="D96" i="1"/>
  <c r="BT1385" i="1"/>
  <c r="BT313" i="1"/>
  <c r="T313" i="2"/>
  <c r="BT1900" i="1"/>
  <c r="BT656" i="1"/>
  <c r="T656" i="2"/>
  <c r="D871" i="1"/>
  <c r="E871" i="2"/>
  <c r="D871" i="2"/>
  <c r="D657" i="1"/>
  <c r="E657" i="2"/>
  <c r="D657" i="2"/>
  <c r="D1386" i="1"/>
  <c r="E1386" i="2"/>
  <c r="D1386" i="2"/>
  <c r="BT870" i="1"/>
  <c r="T870" i="2"/>
  <c r="D314" i="1"/>
  <c r="E314" i="2"/>
  <c r="D314" i="2"/>
  <c r="D1901" i="1"/>
  <c r="E1901" i="2"/>
  <c r="D1901" i="2"/>
  <c r="AV86" i="7"/>
  <c r="A79" i="7"/>
  <c r="C81" i="5"/>
  <c r="AU178" i="7"/>
  <c r="AU79" i="7"/>
  <c r="B79" i="7"/>
  <c r="AU141" i="7"/>
  <c r="AU239" i="7"/>
  <c r="C241" i="5"/>
  <c r="A240" i="7"/>
  <c r="B240" i="7"/>
  <c r="BT96" i="1"/>
  <c r="T96" i="2"/>
  <c r="T1383" i="2"/>
  <c r="E97" i="2"/>
  <c r="D97" i="2"/>
  <c r="D97" i="1"/>
  <c r="D1902" i="1"/>
  <c r="E1902" i="2"/>
  <c r="D1902" i="2"/>
  <c r="D1387" i="1"/>
  <c r="E1387" i="2"/>
  <c r="D1387" i="2"/>
  <c r="D872" i="1"/>
  <c r="E872" i="2"/>
  <c r="D872" i="2"/>
  <c r="BT1901" i="1"/>
  <c r="BT314" i="1"/>
  <c r="T314" i="2"/>
  <c r="D658" i="1"/>
  <c r="E658" i="2"/>
  <c r="D658" i="2"/>
  <c r="D315" i="1"/>
  <c r="E315" i="2"/>
  <c r="D315" i="2"/>
  <c r="BT1386" i="1"/>
  <c r="BT657" i="1"/>
  <c r="T657" i="2"/>
  <c r="BT871" i="1"/>
  <c r="T871" i="2"/>
  <c r="AV87" i="7"/>
  <c r="AU80" i="7"/>
  <c r="B80" i="7"/>
  <c r="AU179" i="7"/>
  <c r="A80" i="7"/>
  <c r="C82" i="5"/>
  <c r="AU142" i="7"/>
  <c r="AU240" i="7"/>
  <c r="B241" i="7"/>
  <c r="A241" i="7"/>
  <c r="C242" i="5"/>
  <c r="BT97" i="1"/>
  <c r="T97" i="2"/>
  <c r="D98" i="1"/>
  <c r="E98" i="2"/>
  <c r="D98" i="2"/>
  <c r="T1384" i="2"/>
  <c r="E659" i="2"/>
  <c r="D659" i="1"/>
  <c r="D659" i="2"/>
  <c r="BT872" i="1"/>
  <c r="T872" i="2"/>
  <c r="BT1387" i="1"/>
  <c r="BT1902" i="1"/>
  <c r="D316" i="1"/>
  <c r="E316" i="2"/>
  <c r="D316" i="2"/>
  <c r="BT315" i="1"/>
  <c r="T315" i="2"/>
  <c r="BT658" i="1"/>
  <c r="T658" i="2"/>
  <c r="D873" i="1"/>
  <c r="E873" i="2"/>
  <c r="D873" i="2"/>
  <c r="D1388" i="1"/>
  <c r="E1388" i="2"/>
  <c r="D1388" i="2"/>
  <c r="D1903" i="1"/>
  <c r="E1903" i="2"/>
  <c r="D1903" i="2"/>
  <c r="AV88" i="7"/>
  <c r="A81" i="7"/>
  <c r="C83" i="5"/>
  <c r="AU81" i="7"/>
  <c r="B81" i="7"/>
  <c r="AU180" i="7"/>
  <c r="AU143" i="7"/>
  <c r="AU241" i="7"/>
  <c r="B242" i="7"/>
  <c r="A242" i="7"/>
  <c r="C243" i="5"/>
  <c r="BT98" i="1"/>
  <c r="T98" i="2"/>
  <c r="T1385" i="2"/>
  <c r="D99" i="2"/>
  <c r="E99" i="2"/>
  <c r="D99" i="1"/>
  <c r="BT1903" i="1"/>
  <c r="BT1388" i="1"/>
  <c r="BT873" i="1"/>
  <c r="T873" i="2"/>
  <c r="BT316" i="1"/>
  <c r="T316" i="2"/>
  <c r="D660" i="1"/>
  <c r="E660" i="2"/>
  <c r="D660" i="2"/>
  <c r="D1904" i="1"/>
  <c r="E1904" i="2"/>
  <c r="D1904" i="2"/>
  <c r="D1389" i="1"/>
  <c r="E1389" i="2"/>
  <c r="D1389" i="2"/>
  <c r="D874" i="1"/>
  <c r="E874" i="2"/>
  <c r="D874" i="2"/>
  <c r="D317" i="1"/>
  <c r="E317" i="2"/>
  <c r="D317" i="2"/>
  <c r="BT659" i="1"/>
  <c r="T659" i="2"/>
  <c r="AV89" i="7"/>
  <c r="AU181" i="7"/>
  <c r="A82" i="7"/>
  <c r="C84" i="5"/>
  <c r="AU82" i="7"/>
  <c r="B82" i="7"/>
  <c r="AU144" i="7"/>
  <c r="AU242" i="7"/>
  <c r="C244" i="5"/>
  <c r="B243" i="7"/>
  <c r="A243" i="7"/>
  <c r="BT99" i="1"/>
  <c r="T99" i="2"/>
  <c r="E100" i="2"/>
  <c r="D100" i="2"/>
  <c r="D100" i="1"/>
  <c r="T1386" i="2"/>
  <c r="D318" i="1"/>
  <c r="E318" i="2"/>
  <c r="D318" i="2"/>
  <c r="BT1389" i="1"/>
  <c r="BT874" i="1"/>
  <c r="T874" i="2"/>
  <c r="BT317" i="1"/>
  <c r="T317" i="2"/>
  <c r="D875" i="1"/>
  <c r="E875" i="2"/>
  <c r="D875" i="2"/>
  <c r="D1390" i="1"/>
  <c r="E1390" i="2"/>
  <c r="D1390" i="2"/>
  <c r="D1905" i="1"/>
  <c r="E1905" i="2"/>
  <c r="D1905" i="2"/>
  <c r="BT1904" i="1"/>
  <c r="BT660" i="1"/>
  <c r="T660" i="2"/>
  <c r="D661" i="1"/>
  <c r="E661" i="2"/>
  <c r="D661" i="2"/>
  <c r="AV90" i="7"/>
  <c r="A83" i="7"/>
  <c r="C85" i="5"/>
  <c r="AU83" i="7"/>
  <c r="B83" i="7"/>
  <c r="AU182" i="7"/>
  <c r="AU243" i="7"/>
  <c r="AU145" i="7"/>
  <c r="C245" i="5"/>
  <c r="A244" i="7"/>
  <c r="B244" i="7"/>
  <c r="BT100" i="1"/>
  <c r="T100" i="2"/>
  <c r="E101" i="2"/>
  <c r="D101" i="2"/>
  <c r="D101" i="1"/>
  <c r="T1387" i="2"/>
  <c r="D1906" i="1"/>
  <c r="E1906" i="2"/>
  <c r="D1906" i="2"/>
  <c r="D876" i="1"/>
  <c r="E876" i="2"/>
  <c r="D876" i="2"/>
  <c r="BT661" i="1"/>
  <c r="T661" i="2"/>
  <c r="BT318" i="1"/>
  <c r="T318" i="2"/>
  <c r="BT1905" i="1"/>
  <c r="BT1390" i="1"/>
  <c r="BT875" i="1"/>
  <c r="T875" i="2"/>
  <c r="D662" i="1"/>
  <c r="E662" i="2"/>
  <c r="D662" i="2"/>
  <c r="D1391" i="1"/>
  <c r="E1391" i="2"/>
  <c r="D1391" i="2"/>
  <c r="D319" i="1"/>
  <c r="E319" i="2"/>
  <c r="D319" i="2"/>
  <c r="AV91" i="7"/>
  <c r="AU84" i="7"/>
  <c r="B84" i="7"/>
  <c r="AU183" i="7"/>
  <c r="A84" i="7"/>
  <c r="C86" i="5"/>
  <c r="AU244" i="7"/>
  <c r="AU146" i="7"/>
  <c r="B245" i="7"/>
  <c r="A245" i="7"/>
  <c r="C246" i="5"/>
  <c r="BT101" i="1"/>
  <c r="T101" i="2"/>
  <c r="T1388" i="2"/>
  <c r="E102" i="2"/>
  <c r="D102" i="1"/>
  <c r="D102" i="2"/>
  <c r="BT319" i="1"/>
  <c r="T319" i="2"/>
  <c r="E663" i="2"/>
  <c r="D663" i="1"/>
  <c r="D663" i="2"/>
  <c r="BT876" i="1"/>
  <c r="T876" i="2"/>
  <c r="BT1906" i="1"/>
  <c r="BT1391" i="1"/>
  <c r="D1392" i="1"/>
  <c r="E1392" i="2"/>
  <c r="D1392" i="2"/>
  <c r="BT662" i="1"/>
  <c r="T662" i="2"/>
  <c r="D320" i="1"/>
  <c r="E320" i="2"/>
  <c r="D320" i="2"/>
  <c r="D877" i="1"/>
  <c r="E877" i="2"/>
  <c r="D877" i="2"/>
  <c r="D1907" i="1"/>
  <c r="E1907" i="2"/>
  <c r="D1907" i="2"/>
  <c r="AV92" i="7"/>
  <c r="AU85" i="7"/>
  <c r="B85" i="7"/>
  <c r="AU184" i="7"/>
  <c r="A85" i="7"/>
  <c r="C87" i="5"/>
  <c r="AU147" i="7"/>
  <c r="AU245" i="7"/>
  <c r="C247" i="5"/>
  <c r="B246" i="7"/>
  <c r="A246" i="7"/>
  <c r="BT102" i="1"/>
  <c r="T102" i="2"/>
  <c r="D103" i="1"/>
  <c r="E103" i="2"/>
  <c r="D103" i="2"/>
  <c r="T1389" i="2"/>
  <c r="BT1907" i="1"/>
  <c r="D878" i="1"/>
  <c r="E878" i="2"/>
  <c r="D878" i="2"/>
  <c r="BT320" i="1"/>
  <c r="T320" i="2"/>
  <c r="BT1392" i="1"/>
  <c r="BT877" i="1"/>
  <c r="T877" i="2"/>
  <c r="D664" i="1"/>
  <c r="E664" i="2"/>
  <c r="D664" i="2"/>
  <c r="BT663" i="1"/>
  <c r="T663" i="2"/>
  <c r="D1908" i="1"/>
  <c r="E1908" i="2"/>
  <c r="D1908" i="2"/>
  <c r="D321" i="1"/>
  <c r="E321" i="2"/>
  <c r="D321" i="2"/>
  <c r="D1393" i="1"/>
  <c r="E1393" i="2"/>
  <c r="D1393" i="2"/>
  <c r="AV93" i="7"/>
  <c r="A86" i="7"/>
  <c r="C88" i="5"/>
  <c r="AU185" i="7"/>
  <c r="AU86" i="7"/>
  <c r="B86" i="7"/>
  <c r="AU246" i="7"/>
  <c r="AU148" i="7"/>
  <c r="C248" i="5"/>
  <c r="B247" i="7"/>
  <c r="A247" i="7"/>
  <c r="BT103" i="1"/>
  <c r="T103" i="2"/>
  <c r="E104" i="2"/>
  <c r="D104" i="1"/>
  <c r="D104" i="2"/>
  <c r="T1390" i="2"/>
  <c r="BT1393" i="1"/>
  <c r="BT321" i="1"/>
  <c r="T321" i="2"/>
  <c r="BT1908" i="1"/>
  <c r="D665" i="1"/>
  <c r="E665" i="2"/>
  <c r="D665" i="2"/>
  <c r="BT664" i="1"/>
  <c r="T664" i="2"/>
  <c r="D879" i="1"/>
  <c r="E879" i="2"/>
  <c r="D879" i="2"/>
  <c r="D1394" i="1"/>
  <c r="E1394" i="2"/>
  <c r="D1394" i="2"/>
  <c r="D322" i="1"/>
  <c r="E322" i="2"/>
  <c r="D322" i="2"/>
  <c r="D1909" i="1"/>
  <c r="E1909" i="2"/>
  <c r="D1909" i="2"/>
  <c r="BT878" i="1"/>
  <c r="T878" i="2"/>
  <c r="A100" i="7"/>
  <c r="C102" i="5"/>
  <c r="B100" i="7"/>
  <c r="AV94" i="7"/>
  <c r="AU87" i="7"/>
  <c r="B87" i="7"/>
  <c r="A87" i="7"/>
  <c r="C89" i="5"/>
  <c r="AU186" i="7"/>
  <c r="AU247" i="7"/>
  <c r="AU149" i="7"/>
  <c r="C249" i="5"/>
  <c r="A248" i="7"/>
  <c r="B248" i="7"/>
  <c r="BT104" i="1"/>
  <c r="T104" i="2"/>
  <c r="T1391" i="2"/>
  <c r="D105" i="2"/>
  <c r="D105" i="1"/>
  <c r="E105" i="2"/>
  <c r="D1910" i="1"/>
  <c r="E1910" i="2"/>
  <c r="D1910" i="2"/>
  <c r="D323" i="1"/>
  <c r="E323" i="2"/>
  <c r="D323" i="2"/>
  <c r="D1395" i="1"/>
  <c r="E1395" i="2"/>
  <c r="D1395" i="2"/>
  <c r="D666" i="1"/>
  <c r="E666" i="2"/>
  <c r="D666" i="2"/>
  <c r="BT879" i="1"/>
  <c r="T879" i="2"/>
  <c r="BT665" i="1"/>
  <c r="T665" i="2"/>
  <c r="BT1909" i="1"/>
  <c r="BT322" i="1"/>
  <c r="T322" i="2"/>
  <c r="BT1394" i="1"/>
  <c r="D880" i="1"/>
  <c r="E880" i="2"/>
  <c r="D880" i="2"/>
  <c r="B101" i="7"/>
  <c r="A101" i="7"/>
  <c r="C103" i="5"/>
  <c r="AV95" i="7"/>
  <c r="AU187" i="7"/>
  <c r="A88" i="7"/>
  <c r="C90" i="5"/>
  <c r="AU88" i="7"/>
  <c r="B88" i="7"/>
  <c r="AU248" i="7"/>
  <c r="AU150" i="7"/>
  <c r="C250" i="5"/>
  <c r="B249" i="7"/>
  <c r="A249" i="7"/>
  <c r="BT105" i="1"/>
  <c r="T105" i="2"/>
  <c r="D106" i="1"/>
  <c r="E106" i="2"/>
  <c r="D106" i="2"/>
  <c r="T1392" i="2"/>
  <c r="D881" i="1"/>
  <c r="E881" i="2"/>
  <c r="D881" i="2"/>
  <c r="E667" i="2"/>
  <c r="D667" i="1"/>
  <c r="D667" i="2"/>
  <c r="BT1395" i="1"/>
  <c r="BT323" i="1"/>
  <c r="T323" i="2"/>
  <c r="BT1910" i="1"/>
  <c r="BT666" i="1"/>
  <c r="T666" i="2"/>
  <c r="BT880" i="1"/>
  <c r="T880" i="2"/>
  <c r="D1396" i="1"/>
  <c r="E1396" i="2"/>
  <c r="D1396" i="2"/>
  <c r="D324" i="1"/>
  <c r="E324" i="2"/>
  <c r="D324" i="2"/>
  <c r="D1911" i="1"/>
  <c r="E1911" i="2"/>
  <c r="D1911" i="2"/>
  <c r="B102" i="7"/>
  <c r="A102" i="7"/>
  <c r="C104" i="5"/>
  <c r="AV96" i="7"/>
  <c r="AU89" i="7"/>
  <c r="B89" i="7"/>
  <c r="AU188" i="7"/>
  <c r="A89" i="7"/>
  <c r="C91" i="5"/>
  <c r="AU249" i="7"/>
  <c r="AU151" i="7"/>
  <c r="C251" i="5"/>
  <c r="BT106" i="1"/>
  <c r="T106" i="2"/>
  <c r="T1393" i="2"/>
  <c r="E107" i="2"/>
  <c r="D107" i="2"/>
  <c r="D107" i="1"/>
  <c r="BT1911" i="1"/>
  <c r="BT324" i="1"/>
  <c r="T324" i="2"/>
  <c r="BT1396" i="1"/>
  <c r="D668" i="1"/>
  <c r="E668" i="2"/>
  <c r="D668" i="2"/>
  <c r="D882" i="1"/>
  <c r="E882" i="2"/>
  <c r="D882" i="2"/>
  <c r="BT881" i="1"/>
  <c r="T881" i="2"/>
  <c r="D1912" i="1"/>
  <c r="E1912" i="2"/>
  <c r="D1912" i="2"/>
  <c r="D325" i="1"/>
  <c r="E325" i="2"/>
  <c r="D325" i="2"/>
  <c r="D1397" i="1"/>
  <c r="E1397" i="2"/>
  <c r="D1397" i="2"/>
  <c r="BT667" i="1"/>
  <c r="T667" i="2"/>
  <c r="B103" i="7"/>
  <c r="A103" i="7"/>
  <c r="C105" i="5"/>
  <c r="AV97" i="7"/>
  <c r="AU90" i="7"/>
  <c r="B90" i="7"/>
  <c r="AU189" i="7"/>
  <c r="A90" i="7"/>
  <c r="C92" i="5"/>
  <c r="AU152" i="7"/>
  <c r="C252" i="5"/>
  <c r="BT107" i="1"/>
  <c r="T107" i="2"/>
  <c r="T1394" i="2"/>
  <c r="D108" i="1"/>
  <c r="E108" i="2"/>
  <c r="D108" i="2"/>
  <c r="D1398" i="1"/>
  <c r="E1398" i="2"/>
  <c r="D1398" i="2"/>
  <c r="D326" i="1"/>
  <c r="E326" i="2"/>
  <c r="D326" i="2"/>
  <c r="D1913" i="1"/>
  <c r="E1913" i="2"/>
  <c r="D1913" i="2"/>
  <c r="BT668" i="1"/>
  <c r="T668" i="2"/>
  <c r="BT1397" i="1"/>
  <c r="BT325" i="1"/>
  <c r="T325" i="2"/>
  <c r="BT1912" i="1"/>
  <c r="BT882" i="1"/>
  <c r="T882" i="2"/>
  <c r="D883" i="1"/>
  <c r="E883" i="2"/>
  <c r="D883" i="2"/>
  <c r="D669" i="1"/>
  <c r="E669" i="2"/>
  <c r="D669" i="2"/>
  <c r="B104" i="7"/>
  <c r="A104" i="7"/>
  <c r="C106" i="5"/>
  <c r="AV98" i="7"/>
  <c r="A91" i="7"/>
  <c r="C93" i="5"/>
  <c r="AU91" i="7"/>
  <c r="B91" i="7"/>
  <c r="AU190" i="7"/>
  <c r="AU153" i="7"/>
  <c r="C253" i="5"/>
  <c r="BT108" i="1"/>
  <c r="T108" i="2"/>
  <c r="T1395" i="2"/>
  <c r="E109" i="2"/>
  <c r="D109" i="2"/>
  <c r="D109" i="1"/>
  <c r="BT669" i="1"/>
  <c r="T669" i="2"/>
  <c r="D884" i="1"/>
  <c r="E884" i="2"/>
  <c r="D884" i="2"/>
  <c r="BT1913" i="1"/>
  <c r="BT326" i="1"/>
  <c r="T326" i="2"/>
  <c r="BT1398" i="1"/>
  <c r="D670" i="1"/>
  <c r="E670" i="2"/>
  <c r="D670" i="2"/>
  <c r="BT883" i="1"/>
  <c r="T883" i="2"/>
  <c r="D1914" i="1"/>
  <c r="E1914" i="2"/>
  <c r="D1914" i="2"/>
  <c r="D327" i="1"/>
  <c r="E327" i="2"/>
  <c r="D327" i="2"/>
  <c r="D1399" i="1"/>
  <c r="E1399" i="2"/>
  <c r="D1399" i="2"/>
  <c r="B105" i="7"/>
  <c r="A105" i="7"/>
  <c r="C107" i="5"/>
  <c r="AV99" i="7"/>
  <c r="A92" i="7"/>
  <c r="C94" i="5"/>
  <c r="AU191" i="7"/>
  <c r="AU92" i="7"/>
  <c r="B92" i="7"/>
  <c r="AU154" i="7"/>
  <c r="C254" i="5"/>
  <c r="BT109" i="1"/>
  <c r="T109" i="2"/>
  <c r="E110" i="2"/>
  <c r="D110" i="1"/>
  <c r="D110" i="2"/>
  <c r="T1396" i="2"/>
  <c r="BT670" i="1"/>
  <c r="T670" i="2"/>
  <c r="D885" i="1"/>
  <c r="E885" i="2"/>
  <c r="D885" i="2"/>
  <c r="BT1399" i="1"/>
  <c r="BT327" i="1"/>
  <c r="T327" i="2"/>
  <c r="BT1914" i="1"/>
  <c r="D1400" i="1"/>
  <c r="E1400" i="2"/>
  <c r="D1400" i="2"/>
  <c r="D328" i="1"/>
  <c r="E328" i="2"/>
  <c r="D328" i="2"/>
  <c r="D1915" i="1"/>
  <c r="E1915" i="2"/>
  <c r="D1915" i="2"/>
  <c r="E671" i="2"/>
  <c r="D671" i="1"/>
  <c r="D671" i="2"/>
  <c r="BT884" i="1"/>
  <c r="T884" i="2"/>
  <c r="B106" i="7"/>
  <c r="A106" i="7"/>
  <c r="C108" i="5"/>
  <c r="AV100" i="7"/>
  <c r="A93" i="7"/>
  <c r="C95" i="5"/>
  <c r="AU192" i="7"/>
  <c r="AU93" i="7"/>
  <c r="B93" i="7"/>
  <c r="AU155" i="7"/>
  <c r="C255" i="5"/>
  <c r="BT110" i="1"/>
  <c r="T110" i="2"/>
  <c r="D111" i="2"/>
  <c r="D111" i="1"/>
  <c r="E111" i="2"/>
  <c r="T1397" i="2"/>
  <c r="BT1915" i="1"/>
  <c r="BT328" i="1"/>
  <c r="T328" i="2"/>
  <c r="BT1400" i="1"/>
  <c r="BT671" i="1"/>
  <c r="T671" i="2"/>
  <c r="D886" i="1"/>
  <c r="E886" i="2"/>
  <c r="D886" i="2"/>
  <c r="D672" i="1"/>
  <c r="E672" i="2"/>
  <c r="D672" i="2"/>
  <c r="D1916" i="1"/>
  <c r="E1916" i="2"/>
  <c r="D1916" i="2"/>
  <c r="D329" i="1"/>
  <c r="E329" i="2"/>
  <c r="D329" i="2"/>
  <c r="D1401" i="1"/>
  <c r="E1401" i="2"/>
  <c r="D1401" i="2"/>
  <c r="BT885" i="1"/>
  <c r="T885" i="2"/>
  <c r="B107" i="7"/>
  <c r="A107" i="7"/>
  <c r="C109" i="5"/>
  <c r="AV101" i="7"/>
  <c r="A94" i="7"/>
  <c r="C96" i="5"/>
  <c r="AU193" i="7"/>
  <c r="AU94" i="7"/>
  <c r="B94" i="7"/>
  <c r="AU156" i="7"/>
  <c r="C256" i="5"/>
  <c r="BT111" i="1"/>
  <c r="T111" i="2"/>
  <c r="T1398" i="2"/>
  <c r="D112" i="1"/>
  <c r="D112" i="2"/>
  <c r="E112" i="2"/>
  <c r="D1402" i="1"/>
  <c r="E1402" i="2"/>
  <c r="D1402" i="2"/>
  <c r="D330" i="1"/>
  <c r="E330" i="2"/>
  <c r="D330" i="2"/>
  <c r="BT1401" i="1"/>
  <c r="BT329" i="1"/>
  <c r="T329" i="2"/>
  <c r="BT1916" i="1"/>
  <c r="BT672" i="1"/>
  <c r="T672" i="2"/>
  <c r="D887" i="1"/>
  <c r="E887" i="2"/>
  <c r="D887" i="2"/>
  <c r="D1917" i="1"/>
  <c r="E1917" i="2"/>
  <c r="D1917" i="2"/>
  <c r="D673" i="1"/>
  <c r="E673" i="2"/>
  <c r="D673" i="2"/>
  <c r="BT886" i="1"/>
  <c r="T886" i="2"/>
  <c r="B108" i="7"/>
  <c r="A108" i="7"/>
  <c r="C110" i="5"/>
  <c r="AV102" i="7"/>
  <c r="A95" i="7"/>
  <c r="C97" i="5"/>
  <c r="AU194" i="7"/>
  <c r="AU95" i="7"/>
  <c r="B95" i="7"/>
  <c r="AU157" i="7"/>
  <c r="C257" i="5"/>
  <c r="BT112" i="1"/>
  <c r="T112" i="2"/>
  <c r="E113" i="2"/>
  <c r="D113" i="2"/>
  <c r="D113" i="1"/>
  <c r="T1399" i="2"/>
  <c r="BT1402" i="1"/>
  <c r="BT887" i="1"/>
  <c r="T887" i="2"/>
  <c r="BT673" i="1"/>
  <c r="T673" i="2"/>
  <c r="D1918" i="1"/>
  <c r="E1918" i="2"/>
  <c r="D1918" i="2"/>
  <c r="BT330" i="1"/>
  <c r="T330" i="2"/>
  <c r="D674" i="1"/>
  <c r="E674" i="2"/>
  <c r="D674" i="2"/>
  <c r="BT1917" i="1"/>
  <c r="D888" i="1"/>
  <c r="E888" i="2"/>
  <c r="D888" i="2"/>
  <c r="D331" i="1"/>
  <c r="E331" i="2"/>
  <c r="D331" i="2"/>
  <c r="D1403" i="1"/>
  <c r="E1403" i="2"/>
  <c r="D1403" i="2"/>
  <c r="A109" i="7"/>
  <c r="C111" i="5"/>
  <c r="B109" i="7"/>
  <c r="AV103" i="7"/>
  <c r="AU96" i="7"/>
  <c r="B96" i="7"/>
  <c r="AU195" i="7"/>
  <c r="A96" i="7"/>
  <c r="C98" i="5"/>
  <c r="AU158" i="7"/>
  <c r="C258" i="5"/>
  <c r="BT113" i="1"/>
  <c r="T113" i="2"/>
  <c r="D114" i="1"/>
  <c r="D114" i="2"/>
  <c r="T1400" i="2"/>
  <c r="BT1403" i="1"/>
  <c r="BT331" i="1"/>
  <c r="T331" i="2"/>
  <c r="BT674" i="1"/>
  <c r="T674" i="2"/>
  <c r="D889" i="1"/>
  <c r="E889" i="2"/>
  <c r="D889" i="2"/>
  <c r="E675" i="2"/>
  <c r="D675" i="1"/>
  <c r="D675" i="2"/>
  <c r="D1919" i="1"/>
  <c r="E1919" i="2"/>
  <c r="D1919" i="2"/>
  <c r="BT1918" i="1"/>
  <c r="D1404" i="1"/>
  <c r="E1404" i="2"/>
  <c r="D1404" i="2"/>
  <c r="D332" i="1"/>
  <c r="E332" i="2"/>
  <c r="D332" i="2"/>
  <c r="BT888" i="1"/>
  <c r="T888" i="2"/>
  <c r="A110" i="7"/>
  <c r="C112" i="5"/>
  <c r="B110" i="7"/>
  <c r="AV104" i="7"/>
  <c r="AU97" i="7"/>
  <c r="B97" i="7"/>
  <c r="AU196" i="7"/>
  <c r="A97" i="7"/>
  <c r="C99" i="5"/>
  <c r="AU159" i="7"/>
  <c r="C259" i="5"/>
  <c r="BT114" i="1"/>
  <c r="T114" i="2"/>
  <c r="B112" i="7"/>
  <c r="E114" i="2"/>
  <c r="A112" i="7"/>
  <c r="C114" i="5"/>
  <c r="T1401" i="2"/>
  <c r="D115" i="2"/>
  <c r="D115" i="1"/>
  <c r="D333" i="1"/>
  <c r="E333" i="2"/>
  <c r="D333" i="2"/>
  <c r="D1405" i="1"/>
  <c r="E1405" i="2"/>
  <c r="D1405" i="2"/>
  <c r="D1920" i="1"/>
  <c r="E1920" i="2"/>
  <c r="D1920" i="2"/>
  <c r="BT675" i="1"/>
  <c r="T675" i="2"/>
  <c r="BT1919" i="1"/>
  <c r="D676" i="1"/>
  <c r="E676" i="2"/>
  <c r="D676" i="2"/>
  <c r="D890" i="1"/>
  <c r="E890" i="2"/>
  <c r="D890" i="2"/>
  <c r="BT332" i="1"/>
  <c r="T332" i="2"/>
  <c r="BT1404" i="1"/>
  <c r="BT889" i="1"/>
  <c r="T889" i="2"/>
  <c r="B111" i="7"/>
  <c r="A111" i="7"/>
  <c r="C113" i="5"/>
  <c r="AV105" i="7"/>
  <c r="A98" i="7"/>
  <c r="C100" i="5"/>
  <c r="AU98" i="7"/>
  <c r="B98" i="7"/>
  <c r="AU197" i="7"/>
  <c r="AU160" i="7"/>
  <c r="C260" i="5"/>
  <c r="B113" i="7"/>
  <c r="BT115" i="1"/>
  <c r="T115" i="2"/>
  <c r="C115" i="5"/>
  <c r="A113" i="7"/>
  <c r="E115" i="2"/>
  <c r="T1402" i="2"/>
  <c r="D116" i="2"/>
  <c r="D116" i="1"/>
  <c r="BT890" i="1"/>
  <c r="T890" i="2"/>
  <c r="D677" i="1"/>
  <c r="E677" i="2"/>
  <c r="D677" i="2"/>
  <c r="D891" i="1"/>
  <c r="E891" i="2"/>
  <c r="D891" i="2"/>
  <c r="BT676" i="1"/>
  <c r="T676" i="2"/>
  <c r="D1921" i="1"/>
  <c r="E1921" i="2"/>
  <c r="D1921" i="2"/>
  <c r="BT1920" i="1"/>
  <c r="BT1405" i="1"/>
  <c r="BT333" i="1"/>
  <c r="T333" i="2"/>
  <c r="D1406" i="1"/>
  <c r="E1406" i="2"/>
  <c r="D1406" i="2"/>
  <c r="D334" i="1"/>
  <c r="E334" i="2"/>
  <c r="D334" i="2"/>
  <c r="AV106" i="7"/>
  <c r="A99" i="7"/>
  <c r="C101" i="5"/>
  <c r="AU99" i="7"/>
  <c r="B99" i="7"/>
  <c r="AU161" i="7"/>
  <c r="D117" i="1"/>
  <c r="D117" i="2"/>
  <c r="T1403" i="2"/>
  <c r="C116" i="5"/>
  <c r="A114" i="7"/>
  <c r="E116" i="2"/>
  <c r="BT116" i="1"/>
  <c r="T116" i="2"/>
  <c r="B114" i="7"/>
  <c r="BT334" i="1"/>
  <c r="T334" i="2"/>
  <c r="BT1406" i="1"/>
  <c r="D1922" i="1"/>
  <c r="E1922" i="2"/>
  <c r="D1922" i="2"/>
  <c r="D892" i="1"/>
  <c r="E892" i="2"/>
  <c r="D892" i="2"/>
  <c r="BT677" i="1"/>
  <c r="T677" i="2"/>
  <c r="D335" i="1"/>
  <c r="E335" i="2"/>
  <c r="D335" i="2"/>
  <c r="D1407" i="1"/>
  <c r="E1407" i="2"/>
  <c r="D1407" i="2"/>
  <c r="BT1921" i="1"/>
  <c r="BT891" i="1"/>
  <c r="T891" i="2"/>
  <c r="D678" i="1"/>
  <c r="E678" i="2"/>
  <c r="D678" i="2"/>
  <c r="AV107" i="7"/>
  <c r="A115" i="7"/>
  <c r="C117" i="5"/>
  <c r="E117" i="2"/>
  <c r="D118" i="1"/>
  <c r="D118" i="2"/>
  <c r="T1404" i="2"/>
  <c r="B115" i="7"/>
  <c r="BT117" i="1"/>
  <c r="T117" i="2"/>
  <c r="BT678" i="1"/>
  <c r="T678" i="2"/>
  <c r="D1408" i="1"/>
  <c r="E1408" i="2"/>
  <c r="D1408" i="2"/>
  <c r="D336" i="1"/>
  <c r="E336" i="2"/>
  <c r="D336" i="2"/>
  <c r="D893" i="1"/>
  <c r="E893" i="2"/>
  <c r="D893" i="2"/>
  <c r="BT1922" i="1"/>
  <c r="BT892" i="1"/>
  <c r="T892" i="2"/>
  <c r="E679" i="2"/>
  <c r="D679" i="1"/>
  <c r="D679" i="2"/>
  <c r="BT1407" i="1"/>
  <c r="BT335" i="1"/>
  <c r="T335" i="2"/>
  <c r="D1923" i="1"/>
  <c r="E1923" i="2"/>
  <c r="D1923" i="2"/>
  <c r="AV108" i="7"/>
  <c r="A116" i="7"/>
  <c r="C118" i="5"/>
  <c r="E118" i="2"/>
  <c r="D119" i="1"/>
  <c r="D119" i="2"/>
  <c r="T1405" i="2"/>
  <c r="BT118" i="1"/>
  <c r="T118" i="2"/>
  <c r="B116" i="7"/>
  <c r="D680" i="1"/>
  <c r="E680" i="2"/>
  <c r="D680" i="2"/>
  <c r="D1409" i="1"/>
  <c r="E1409" i="2"/>
  <c r="D1409" i="2"/>
  <c r="BT893" i="1"/>
  <c r="T893" i="2"/>
  <c r="D337" i="1"/>
  <c r="E337" i="2"/>
  <c r="D337" i="2"/>
  <c r="D1924" i="1"/>
  <c r="E1924" i="2"/>
  <c r="D1924" i="2"/>
  <c r="BT679" i="1"/>
  <c r="T679" i="2"/>
  <c r="D894" i="1"/>
  <c r="E894" i="2"/>
  <c r="D894" i="2"/>
  <c r="BT336" i="1"/>
  <c r="T336" i="2"/>
  <c r="BT1408" i="1"/>
  <c r="BT1923" i="1"/>
  <c r="AV109" i="7"/>
  <c r="D120" i="2"/>
  <c r="D120" i="1"/>
  <c r="E119" i="2"/>
  <c r="A117" i="7"/>
  <c r="C119" i="5"/>
  <c r="T1406" i="2"/>
  <c r="BT119" i="1"/>
  <c r="T119" i="2"/>
  <c r="B117" i="7"/>
  <c r="BT894" i="1"/>
  <c r="T894" i="2"/>
  <c r="D338" i="1"/>
  <c r="E338" i="2"/>
  <c r="D338" i="2"/>
  <c r="D681" i="1"/>
  <c r="E681" i="2"/>
  <c r="D681" i="2"/>
  <c r="D895" i="1"/>
  <c r="E895" i="2"/>
  <c r="D895" i="2"/>
  <c r="BT1409" i="1"/>
  <c r="BT680" i="1"/>
  <c r="T680" i="2"/>
  <c r="D1925" i="1"/>
  <c r="E1925" i="2"/>
  <c r="D1925" i="2"/>
  <c r="BT1924" i="1"/>
  <c r="BT337" i="1"/>
  <c r="T337" i="2"/>
  <c r="D1410" i="1"/>
  <c r="E1410" i="2"/>
  <c r="D1410" i="2"/>
  <c r="AV110" i="7"/>
  <c r="D121" i="2"/>
  <c r="D121" i="1"/>
  <c r="T1407" i="2"/>
  <c r="E120" i="2"/>
  <c r="A118" i="7"/>
  <c r="C120" i="5"/>
  <c r="B118" i="7"/>
  <c r="BT120" i="1"/>
  <c r="T120" i="2"/>
  <c r="BT681" i="1"/>
  <c r="T681" i="2"/>
  <c r="BT1410" i="1"/>
  <c r="D896" i="1"/>
  <c r="E896" i="2"/>
  <c r="D896" i="2"/>
  <c r="BT1925" i="1"/>
  <c r="D339" i="1"/>
  <c r="E339" i="2"/>
  <c r="D339" i="2"/>
  <c r="D1926" i="1"/>
  <c r="E1926" i="2"/>
  <c r="D1926" i="2"/>
  <c r="BT338" i="1"/>
  <c r="T338" i="2"/>
  <c r="D1411" i="1"/>
  <c r="E1411" i="2"/>
  <c r="D1411" i="2"/>
  <c r="BT895" i="1"/>
  <c r="T895" i="2"/>
  <c r="D682" i="1"/>
  <c r="E682" i="2"/>
  <c r="D682" i="2"/>
  <c r="AV111" i="7"/>
  <c r="B119" i="7"/>
  <c r="BT121" i="1"/>
  <c r="T121" i="2"/>
  <c r="T1408" i="2"/>
  <c r="A119" i="7"/>
  <c r="C121" i="5"/>
  <c r="E121" i="2"/>
  <c r="D122" i="2"/>
  <c r="D122" i="1"/>
  <c r="D897" i="1"/>
  <c r="E897" i="2"/>
  <c r="D897" i="2"/>
  <c r="BT682" i="1"/>
  <c r="T682" i="2"/>
  <c r="D1927" i="1"/>
  <c r="E1927" i="2"/>
  <c r="D1927" i="2"/>
  <c r="D340" i="1"/>
  <c r="E340" i="2"/>
  <c r="D340" i="2"/>
  <c r="E683" i="2"/>
  <c r="D683" i="1"/>
  <c r="D683" i="2"/>
  <c r="D1412" i="1"/>
  <c r="E1412" i="2"/>
  <c r="D1412" i="2"/>
  <c r="BT1411" i="1"/>
  <c r="BT1926" i="1"/>
  <c r="BT339" i="1"/>
  <c r="T339" i="2"/>
  <c r="BT896" i="1"/>
  <c r="T896" i="2"/>
  <c r="AV112" i="7"/>
  <c r="D123" i="2"/>
  <c r="D123" i="1"/>
  <c r="T1409" i="2"/>
  <c r="C122" i="5"/>
  <c r="E122" i="2"/>
  <c r="A120" i="7"/>
  <c r="BT122" i="1"/>
  <c r="T122" i="2"/>
  <c r="B120" i="7"/>
  <c r="BT1412" i="1"/>
  <c r="D684" i="1"/>
  <c r="E684" i="2"/>
  <c r="D684" i="2"/>
  <c r="D898" i="1"/>
  <c r="E898" i="2"/>
  <c r="D898" i="2"/>
  <c r="D341" i="1"/>
  <c r="E341" i="2"/>
  <c r="D341" i="2"/>
  <c r="D1928" i="1"/>
  <c r="E1928" i="2"/>
  <c r="D1928" i="2"/>
  <c r="BT340" i="1"/>
  <c r="T340" i="2"/>
  <c r="BT1927" i="1"/>
  <c r="BT897" i="1"/>
  <c r="T897" i="2"/>
  <c r="D1413" i="1"/>
  <c r="E1413" i="2"/>
  <c r="D1413" i="2"/>
  <c r="BT683" i="1"/>
  <c r="T683" i="2"/>
  <c r="AV113" i="7"/>
  <c r="D124" i="2"/>
  <c r="D124" i="1"/>
  <c r="B121" i="7"/>
  <c r="BT123" i="1"/>
  <c r="T123" i="2"/>
  <c r="C123" i="5"/>
  <c r="E123" i="2"/>
  <c r="A121" i="7"/>
  <c r="T1410" i="2"/>
  <c r="BT1928" i="1"/>
  <c r="BT341" i="1"/>
  <c r="T341" i="2"/>
  <c r="D1414" i="1"/>
  <c r="E1414" i="2"/>
  <c r="D1414" i="2"/>
  <c r="BT1413" i="1"/>
  <c r="BT898" i="1"/>
  <c r="T898" i="2"/>
  <c r="D685" i="1"/>
  <c r="E685" i="2"/>
  <c r="D685" i="2"/>
  <c r="D1929" i="1"/>
  <c r="E1929" i="2"/>
  <c r="D1929" i="2"/>
  <c r="D342" i="1"/>
  <c r="E342" i="2"/>
  <c r="D342" i="2"/>
  <c r="D899" i="1"/>
  <c r="E899" i="2"/>
  <c r="D899" i="2"/>
  <c r="BT684" i="1"/>
  <c r="T684" i="2"/>
  <c r="AV114" i="7"/>
  <c r="T1411" i="2"/>
  <c r="D125" i="2"/>
  <c r="D125" i="1"/>
  <c r="B122" i="7"/>
  <c r="BT124" i="1"/>
  <c r="T124" i="2"/>
  <c r="E124" i="2"/>
  <c r="A122" i="7"/>
  <c r="C124" i="5"/>
  <c r="BT685" i="1"/>
  <c r="T685" i="2"/>
  <c r="D1415" i="1"/>
  <c r="E1415" i="2"/>
  <c r="D1415" i="2"/>
  <c r="BT899" i="1"/>
  <c r="T899" i="2"/>
  <c r="D1930" i="1"/>
  <c r="E1930" i="2"/>
  <c r="D1930" i="2"/>
  <c r="D900" i="1"/>
  <c r="E900" i="2"/>
  <c r="D900" i="2"/>
  <c r="BT342" i="1"/>
  <c r="T342" i="2"/>
  <c r="BT1414" i="1"/>
  <c r="D343" i="1"/>
  <c r="E343" i="2"/>
  <c r="D343" i="2"/>
  <c r="BT1929" i="1"/>
  <c r="D686" i="1"/>
  <c r="E686" i="2"/>
  <c r="D686" i="2"/>
  <c r="AV115" i="7"/>
  <c r="A123" i="7"/>
  <c r="C125" i="5"/>
  <c r="E125" i="2"/>
  <c r="D126" i="1"/>
  <c r="D126" i="2"/>
  <c r="BT125" i="1"/>
  <c r="T125" i="2"/>
  <c r="B123" i="7"/>
  <c r="T1412" i="2"/>
  <c r="BT1930" i="1"/>
  <c r="BT686" i="1"/>
  <c r="T686" i="2"/>
  <c r="BT1415" i="1"/>
  <c r="E687" i="2"/>
  <c r="D687" i="1"/>
  <c r="D687" i="2"/>
  <c r="BT343" i="1"/>
  <c r="T343" i="2"/>
  <c r="D901" i="1"/>
  <c r="E901" i="2"/>
  <c r="D901" i="2"/>
  <c r="D344" i="1"/>
  <c r="E344" i="2"/>
  <c r="D344" i="2"/>
  <c r="D1931" i="1"/>
  <c r="E1931" i="2"/>
  <c r="D1931" i="2"/>
  <c r="BT900" i="1"/>
  <c r="T900" i="2"/>
  <c r="D1416" i="1"/>
  <c r="E1416" i="2"/>
  <c r="D1416" i="2"/>
  <c r="AV116" i="7"/>
  <c r="T1413" i="2"/>
  <c r="A124" i="7"/>
  <c r="C126" i="5"/>
  <c r="E126" i="2"/>
  <c r="B124" i="7"/>
  <c r="BT126" i="1"/>
  <c r="T126" i="2"/>
  <c r="D127" i="2"/>
  <c r="D127" i="1"/>
  <c r="BT1931" i="1"/>
  <c r="BT344" i="1"/>
  <c r="T344" i="2"/>
  <c r="BT687" i="1"/>
  <c r="T687" i="2"/>
  <c r="BT901" i="1"/>
  <c r="T901" i="2"/>
  <c r="D688" i="1"/>
  <c r="E688" i="2"/>
  <c r="D688" i="2"/>
  <c r="BT1416" i="1"/>
  <c r="D1417" i="1"/>
  <c r="E1417" i="2"/>
  <c r="D1417" i="2"/>
  <c r="D1932" i="1"/>
  <c r="E1932" i="2"/>
  <c r="D1932" i="2"/>
  <c r="D345" i="1"/>
  <c r="E345" i="2"/>
  <c r="D345" i="2"/>
  <c r="D902" i="1"/>
  <c r="E902" i="2"/>
  <c r="D902" i="2"/>
  <c r="AV117" i="7"/>
  <c r="BT127" i="1"/>
  <c r="T127" i="2"/>
  <c r="B125" i="7"/>
  <c r="D128" i="1"/>
  <c r="D128" i="2"/>
  <c r="A125" i="7"/>
  <c r="E127" i="2"/>
  <c r="C127" i="5"/>
  <c r="T1414" i="2"/>
  <c r="BT1417" i="1"/>
  <c r="D689" i="1"/>
  <c r="E689" i="2"/>
  <c r="D689" i="2"/>
  <c r="D903" i="1"/>
  <c r="E903" i="2"/>
  <c r="D903" i="2"/>
  <c r="BT345" i="1"/>
  <c r="T345" i="2"/>
  <c r="BT1932" i="1"/>
  <c r="BT688" i="1"/>
  <c r="T688" i="2"/>
  <c r="BT902" i="1"/>
  <c r="T902" i="2"/>
  <c r="D1418" i="1"/>
  <c r="E1418" i="2"/>
  <c r="D1418" i="2"/>
  <c r="D346" i="1"/>
  <c r="E346" i="2"/>
  <c r="D346" i="2"/>
  <c r="D1933" i="1"/>
  <c r="E1933" i="2"/>
  <c r="D1933" i="2"/>
  <c r="AV118" i="7"/>
  <c r="T1415" i="2"/>
  <c r="C128" i="5"/>
  <c r="A126" i="7"/>
  <c r="E128" i="2"/>
  <c r="D129" i="2"/>
  <c r="D129" i="1"/>
  <c r="BT128" i="1"/>
  <c r="T128" i="2"/>
  <c r="B126" i="7"/>
  <c r="BT689" i="1"/>
  <c r="T689" i="2"/>
  <c r="D1934" i="1"/>
  <c r="E1934" i="2"/>
  <c r="D1934" i="2"/>
  <c r="D347" i="1"/>
  <c r="E347" i="2"/>
  <c r="D347" i="2"/>
  <c r="D1419" i="1"/>
  <c r="E1419" i="2"/>
  <c r="D1419" i="2"/>
  <c r="BT1418" i="1"/>
  <c r="D904" i="1"/>
  <c r="E904" i="2"/>
  <c r="D904" i="2"/>
  <c r="BT1933" i="1"/>
  <c r="BT346" i="1"/>
  <c r="T346" i="2"/>
  <c r="BT903" i="1"/>
  <c r="T903" i="2"/>
  <c r="D690" i="1"/>
  <c r="E690" i="2"/>
  <c r="D690" i="2"/>
  <c r="AV119" i="7"/>
  <c r="C129" i="5"/>
  <c r="E129" i="2"/>
  <c r="A127" i="7"/>
  <c r="BT129" i="1"/>
  <c r="T129" i="2"/>
  <c r="B127" i="7"/>
  <c r="D130" i="2"/>
  <c r="D130" i="1"/>
  <c r="T1416" i="2"/>
  <c r="E691" i="2"/>
  <c r="D691" i="1"/>
  <c r="D691" i="2"/>
  <c r="D1420" i="1"/>
  <c r="E1420" i="2"/>
  <c r="D1420" i="2"/>
  <c r="D348" i="1"/>
  <c r="E348" i="2"/>
  <c r="D348" i="2"/>
  <c r="D1935" i="1"/>
  <c r="E1935" i="2"/>
  <c r="D1935" i="2"/>
  <c r="BT690" i="1"/>
  <c r="T690" i="2"/>
  <c r="BT904" i="1"/>
  <c r="T904" i="2"/>
  <c r="D905" i="1"/>
  <c r="E905" i="2"/>
  <c r="D905" i="2"/>
  <c r="BT1419" i="1"/>
  <c r="BT347" i="1"/>
  <c r="T347" i="2"/>
  <c r="BT1934" i="1"/>
  <c r="AV120" i="7"/>
  <c r="B128" i="7"/>
  <c r="BT130" i="1"/>
  <c r="T130" i="2"/>
  <c r="T1417" i="2"/>
  <c r="C130" i="5"/>
  <c r="A128" i="7"/>
  <c r="E130" i="2"/>
  <c r="D131" i="2"/>
  <c r="D131" i="1"/>
  <c r="D906" i="1"/>
  <c r="E906" i="2"/>
  <c r="D906" i="2"/>
  <c r="D349" i="1"/>
  <c r="E349" i="2"/>
  <c r="D349" i="2"/>
  <c r="D692" i="1"/>
  <c r="E692" i="2"/>
  <c r="D692" i="2"/>
  <c r="BT1935" i="1"/>
  <c r="BT348" i="1"/>
  <c r="T348" i="2"/>
  <c r="BT1420" i="1"/>
  <c r="D1936" i="1"/>
  <c r="E1936" i="2"/>
  <c r="D1936" i="2"/>
  <c r="D1421" i="1"/>
  <c r="E1421" i="2"/>
  <c r="D1421" i="2"/>
  <c r="BT905" i="1"/>
  <c r="T905" i="2"/>
  <c r="BT691" i="1"/>
  <c r="T691" i="2"/>
  <c r="AV121" i="7"/>
  <c r="D132" i="2"/>
  <c r="D132" i="1"/>
  <c r="A129" i="7"/>
  <c r="C131" i="5"/>
  <c r="E131" i="2"/>
  <c r="T1418" i="2"/>
  <c r="BT131" i="1"/>
  <c r="T131" i="2"/>
  <c r="B129" i="7"/>
  <c r="BT349" i="1"/>
  <c r="T349" i="2"/>
  <c r="D907" i="1"/>
  <c r="E907" i="2"/>
  <c r="D907" i="2"/>
  <c r="D1422" i="1"/>
  <c r="E1422" i="2"/>
  <c r="D1422" i="2"/>
  <c r="D1937" i="1"/>
  <c r="E1937" i="2"/>
  <c r="D1937" i="2"/>
  <c r="BT906" i="1"/>
  <c r="T906" i="2"/>
  <c r="BT1421" i="1"/>
  <c r="BT1936" i="1"/>
  <c r="D693" i="1"/>
  <c r="E693" i="2"/>
  <c r="D693" i="2"/>
  <c r="BT692" i="1"/>
  <c r="T692" i="2"/>
  <c r="D350" i="1"/>
  <c r="E350" i="2"/>
  <c r="D350" i="2"/>
  <c r="AV122" i="7"/>
  <c r="BT132" i="1"/>
  <c r="T132" i="2"/>
  <c r="B130" i="7"/>
  <c r="T1419" i="2"/>
  <c r="D133" i="1"/>
  <c r="D133" i="2"/>
  <c r="A130" i="7"/>
  <c r="C132" i="5"/>
  <c r="E132" i="2"/>
  <c r="BT693" i="1"/>
  <c r="T693" i="2"/>
  <c r="D351" i="1"/>
  <c r="E351" i="2"/>
  <c r="D351" i="2"/>
  <c r="D1938" i="1"/>
  <c r="E1938" i="2"/>
  <c r="D1938" i="2"/>
  <c r="D1423" i="1"/>
  <c r="E1423" i="2"/>
  <c r="D1423" i="2"/>
  <c r="BT907" i="1"/>
  <c r="T907" i="2"/>
  <c r="BT350" i="1"/>
  <c r="T350" i="2"/>
  <c r="D694" i="1"/>
  <c r="E694" i="2"/>
  <c r="D694" i="2"/>
  <c r="BT1937" i="1"/>
  <c r="BT1422" i="1"/>
  <c r="D908" i="1"/>
  <c r="E908" i="2"/>
  <c r="D908" i="2"/>
  <c r="AV123" i="7"/>
  <c r="C133" i="5"/>
  <c r="E133" i="2"/>
  <c r="A131" i="7"/>
  <c r="D134" i="1"/>
  <c r="D134" i="2"/>
  <c r="B131" i="7"/>
  <c r="BT133" i="1"/>
  <c r="T133" i="2"/>
  <c r="T1420" i="2"/>
  <c r="E695" i="2"/>
  <c r="D695" i="1"/>
  <c r="D695" i="2"/>
  <c r="BT1423" i="1"/>
  <c r="BT1938" i="1"/>
  <c r="BT351" i="1"/>
  <c r="T351" i="2"/>
  <c r="BT694" i="1"/>
  <c r="T694" i="2"/>
  <c r="BT908" i="1"/>
  <c r="T908" i="2"/>
  <c r="D1424" i="1"/>
  <c r="E1424" i="2"/>
  <c r="D1424" i="2"/>
  <c r="D1939" i="1"/>
  <c r="E1939" i="2"/>
  <c r="D1939" i="2"/>
  <c r="D352" i="1"/>
  <c r="E352" i="2"/>
  <c r="D352" i="2"/>
  <c r="D909" i="1"/>
  <c r="E909" i="2"/>
  <c r="D909" i="2"/>
  <c r="AV124" i="7"/>
  <c r="T1421" i="2"/>
  <c r="BT134" i="1"/>
  <c r="T134" i="2"/>
  <c r="B132" i="7"/>
  <c r="D135" i="1"/>
  <c r="D135" i="2"/>
  <c r="E134" i="2"/>
  <c r="A132" i="7"/>
  <c r="C134" i="5"/>
  <c r="D910" i="1"/>
  <c r="E910" i="2"/>
  <c r="D910" i="2"/>
  <c r="BT352" i="1"/>
  <c r="T352" i="2"/>
  <c r="BT1939" i="1"/>
  <c r="BT1424" i="1"/>
  <c r="D696" i="1"/>
  <c r="E696" i="2"/>
  <c r="D696" i="2"/>
  <c r="BT909" i="1"/>
  <c r="T909" i="2"/>
  <c r="D353" i="1"/>
  <c r="E353" i="2"/>
  <c r="D353" i="2"/>
  <c r="D1940" i="1"/>
  <c r="E1940" i="2"/>
  <c r="D1940" i="2"/>
  <c r="D1425" i="1"/>
  <c r="E1425" i="2"/>
  <c r="D1425" i="2"/>
  <c r="BT695" i="1"/>
  <c r="T695" i="2"/>
  <c r="AV125" i="7"/>
  <c r="D136" i="2"/>
  <c r="D136" i="1"/>
  <c r="BT135" i="1"/>
  <c r="T135" i="2"/>
  <c r="B133" i="7"/>
  <c r="T1422" i="2"/>
  <c r="E135" i="2"/>
  <c r="A133" i="7"/>
  <c r="C135" i="5"/>
  <c r="BT910" i="1"/>
  <c r="T910" i="2"/>
  <c r="BT1425" i="1"/>
  <c r="BT1940" i="1"/>
  <c r="BT353" i="1"/>
  <c r="T353" i="2"/>
  <c r="D697" i="1"/>
  <c r="E697" i="2"/>
  <c r="D697" i="2"/>
  <c r="D911" i="1"/>
  <c r="E911" i="2"/>
  <c r="D911" i="2"/>
  <c r="BT696" i="1"/>
  <c r="T696" i="2"/>
  <c r="D1426" i="1"/>
  <c r="E1426" i="2"/>
  <c r="D1426" i="2"/>
  <c r="D1941" i="1"/>
  <c r="E1941" i="2"/>
  <c r="D1941" i="2"/>
  <c r="D354" i="1"/>
  <c r="E354" i="2"/>
  <c r="D354" i="2"/>
  <c r="AV126" i="7"/>
  <c r="T1423" i="2"/>
  <c r="D137" i="1"/>
  <c r="D137" i="2"/>
  <c r="E136" i="2"/>
  <c r="A134" i="7"/>
  <c r="C136" i="5"/>
  <c r="BT136" i="1"/>
  <c r="T136" i="2"/>
  <c r="B134" i="7"/>
  <c r="D912" i="1"/>
  <c r="E912" i="2"/>
  <c r="D912" i="2"/>
  <c r="BT697" i="1"/>
  <c r="T697" i="2"/>
  <c r="BT354" i="1"/>
  <c r="T354" i="2"/>
  <c r="BT1941" i="1"/>
  <c r="BT1426" i="1"/>
  <c r="BT911" i="1"/>
  <c r="T911" i="2"/>
  <c r="D698" i="1"/>
  <c r="E698" i="2"/>
  <c r="D698" i="2"/>
  <c r="D355" i="1"/>
  <c r="E355" i="2"/>
  <c r="D355" i="2"/>
  <c r="D1942" i="1"/>
  <c r="E1942" i="2"/>
  <c r="D1942" i="2"/>
  <c r="D1427" i="1"/>
  <c r="E1427" i="2"/>
  <c r="D1427" i="2"/>
  <c r="AV127" i="7"/>
  <c r="D138" i="2"/>
  <c r="D138" i="1"/>
  <c r="C137" i="5"/>
  <c r="E137" i="2"/>
  <c r="A135" i="7"/>
  <c r="B135" i="7"/>
  <c r="BT137" i="1"/>
  <c r="T137" i="2"/>
  <c r="T1424" i="2"/>
  <c r="D913" i="1"/>
  <c r="E913" i="2"/>
  <c r="D913" i="2"/>
  <c r="BT1427" i="1"/>
  <c r="BT1942" i="1"/>
  <c r="BT355" i="1"/>
  <c r="T355" i="2"/>
  <c r="BT698" i="1"/>
  <c r="T698" i="2"/>
  <c r="E699" i="2"/>
  <c r="D699" i="1"/>
  <c r="D699" i="2"/>
  <c r="D1428" i="1"/>
  <c r="E1428" i="2"/>
  <c r="D1428" i="2"/>
  <c r="D1943" i="1"/>
  <c r="E1943" i="2"/>
  <c r="D1943" i="2"/>
  <c r="D356" i="1"/>
  <c r="E356" i="2"/>
  <c r="D356" i="2"/>
  <c r="BT912" i="1"/>
  <c r="T912" i="2"/>
  <c r="AV128" i="7"/>
  <c r="D139" i="2"/>
  <c r="D139" i="1"/>
  <c r="E138" i="2"/>
  <c r="A136" i="7"/>
  <c r="C138" i="5"/>
  <c r="T1425" i="2"/>
  <c r="BT138" i="1"/>
  <c r="T138" i="2"/>
  <c r="B136" i="7"/>
  <c r="BT699" i="1"/>
  <c r="T699" i="2"/>
  <c r="D914" i="1"/>
  <c r="E914" i="2"/>
  <c r="D914" i="2"/>
  <c r="D357" i="1"/>
  <c r="E357" i="2"/>
  <c r="D357" i="2"/>
  <c r="D1944" i="1"/>
  <c r="E1944" i="2"/>
  <c r="D1944" i="2"/>
  <c r="D1429" i="1"/>
  <c r="E1429" i="2"/>
  <c r="D1429" i="2"/>
  <c r="BT913" i="1"/>
  <c r="T913" i="2"/>
  <c r="BT356" i="1"/>
  <c r="T356" i="2"/>
  <c r="BT1943" i="1"/>
  <c r="BT1428" i="1"/>
  <c r="D700" i="1"/>
  <c r="E700" i="2"/>
  <c r="D700" i="2"/>
  <c r="AV129" i="7"/>
  <c r="D140" i="2"/>
  <c r="D140" i="1"/>
  <c r="A137" i="7"/>
  <c r="E139" i="2"/>
  <c r="C139" i="5"/>
  <c r="T1426" i="2"/>
  <c r="B137" i="7"/>
  <c r="BT139" i="1"/>
  <c r="T139" i="2"/>
  <c r="BT700" i="1"/>
  <c r="T700" i="2"/>
  <c r="BT1429" i="1"/>
  <c r="BT1944" i="1"/>
  <c r="BT357" i="1"/>
  <c r="T357" i="2"/>
  <c r="D915" i="1"/>
  <c r="E915" i="2"/>
  <c r="D915" i="2"/>
  <c r="D1430" i="1"/>
  <c r="E1430" i="2"/>
  <c r="D1430" i="2"/>
  <c r="D1945" i="1"/>
  <c r="E1945" i="2"/>
  <c r="D1945" i="2"/>
  <c r="D358" i="1"/>
  <c r="E358" i="2"/>
  <c r="D358" i="2"/>
  <c r="D701" i="1"/>
  <c r="E701" i="2"/>
  <c r="D701" i="2"/>
  <c r="BT914" i="1"/>
  <c r="T914" i="2"/>
  <c r="AV130" i="7"/>
  <c r="B138" i="7"/>
  <c r="BT140" i="1"/>
  <c r="T140" i="2"/>
  <c r="T1427" i="2"/>
  <c r="C140" i="5"/>
  <c r="E140" i="2"/>
  <c r="A138" i="7"/>
  <c r="D141" i="1"/>
  <c r="D141" i="2"/>
  <c r="BT915" i="1"/>
  <c r="T915" i="2"/>
  <c r="BT1430" i="1"/>
  <c r="D916" i="1"/>
  <c r="E916" i="2"/>
  <c r="D916" i="2"/>
  <c r="BT701" i="1"/>
  <c r="T701" i="2"/>
  <c r="D702" i="1"/>
  <c r="E702" i="2"/>
  <c r="D702" i="2"/>
  <c r="BT358" i="1"/>
  <c r="T358" i="2"/>
  <c r="BT1945" i="1"/>
  <c r="D359" i="1"/>
  <c r="E359" i="2"/>
  <c r="D359" i="2"/>
  <c r="D1946" i="1"/>
  <c r="E1946" i="2"/>
  <c r="D1946" i="2"/>
  <c r="D1431" i="1"/>
  <c r="E1431" i="2"/>
  <c r="D1431" i="2"/>
  <c r="AV131" i="7"/>
  <c r="T1428" i="2"/>
  <c r="A139" i="7"/>
  <c r="C141" i="5"/>
  <c r="E141" i="2"/>
  <c r="BT141" i="1"/>
  <c r="T141" i="2"/>
  <c r="B139" i="7"/>
  <c r="D142" i="2"/>
  <c r="D142" i="1"/>
  <c r="D1432" i="1"/>
  <c r="E1432" i="2"/>
  <c r="D1432" i="2"/>
  <c r="D1947" i="1"/>
  <c r="E1947" i="2"/>
  <c r="D1947" i="2"/>
  <c r="D360" i="1"/>
  <c r="E360" i="2"/>
  <c r="D360" i="2"/>
  <c r="BT916" i="1"/>
  <c r="T916" i="2"/>
  <c r="BT702" i="1"/>
  <c r="T702" i="2"/>
  <c r="BT1431" i="1"/>
  <c r="BT1946" i="1"/>
  <c r="BT359" i="1"/>
  <c r="T359" i="2"/>
  <c r="E703" i="2"/>
  <c r="D703" i="1"/>
  <c r="D703" i="2"/>
  <c r="D917" i="1"/>
  <c r="E917" i="2"/>
  <c r="D917" i="2"/>
  <c r="AV132" i="7"/>
  <c r="C142" i="5"/>
  <c r="A140" i="7"/>
  <c r="E142" i="2"/>
  <c r="D143" i="2"/>
  <c r="D143" i="1"/>
  <c r="B140" i="7"/>
  <c r="BT142" i="1"/>
  <c r="T142" i="2"/>
  <c r="T1429" i="2"/>
  <c r="D918" i="1"/>
  <c r="E918" i="2"/>
  <c r="D918" i="2"/>
  <c r="D704" i="1"/>
  <c r="E704" i="2"/>
  <c r="D704" i="2"/>
  <c r="BT360" i="1"/>
  <c r="T360" i="2"/>
  <c r="BT1947" i="1"/>
  <c r="BT1432" i="1"/>
  <c r="BT917" i="1"/>
  <c r="T917" i="2"/>
  <c r="BT703" i="1"/>
  <c r="T703" i="2"/>
  <c r="D361" i="1"/>
  <c r="E361" i="2"/>
  <c r="D361" i="2"/>
  <c r="D1948" i="1"/>
  <c r="E1948" i="2"/>
  <c r="D1948" i="2"/>
  <c r="D1433" i="1"/>
  <c r="E1433" i="2"/>
  <c r="D1433" i="2"/>
  <c r="AV133" i="7"/>
  <c r="T1430" i="2"/>
  <c r="BT143" i="1"/>
  <c r="T143" i="2"/>
  <c r="B141" i="7"/>
  <c r="D144" i="2"/>
  <c r="D144" i="1"/>
  <c r="C143" i="5"/>
  <c r="E143" i="2"/>
  <c r="A141" i="7"/>
  <c r="BT1433" i="1"/>
  <c r="BT1948" i="1"/>
  <c r="BT361" i="1"/>
  <c r="T361" i="2"/>
  <c r="BT704" i="1"/>
  <c r="T704" i="2"/>
  <c r="D919" i="1"/>
  <c r="E919" i="2"/>
  <c r="D919" i="2"/>
  <c r="D705" i="1"/>
  <c r="E705" i="2"/>
  <c r="D705" i="2"/>
  <c r="BT918" i="1"/>
  <c r="T918" i="2"/>
  <c r="D1434" i="1"/>
  <c r="E1434" i="2"/>
  <c r="D1434" i="2"/>
  <c r="D1949" i="1"/>
  <c r="E1949" i="2"/>
  <c r="D1949" i="2"/>
  <c r="D362" i="1"/>
  <c r="E362" i="2"/>
  <c r="D362" i="2"/>
  <c r="AV134" i="7"/>
  <c r="BT144" i="1"/>
  <c r="T144" i="2"/>
  <c r="B142" i="7"/>
  <c r="A142" i="7"/>
  <c r="C144" i="5"/>
  <c r="E144" i="2"/>
  <c r="D145" i="2"/>
  <c r="D145" i="1"/>
  <c r="T1431" i="2"/>
  <c r="BT362" i="1"/>
  <c r="T362" i="2"/>
  <c r="BT1949" i="1"/>
  <c r="BT1434" i="1"/>
  <c r="D706" i="1"/>
  <c r="E706" i="2"/>
  <c r="D706" i="2"/>
  <c r="BT919" i="1"/>
  <c r="T919" i="2"/>
  <c r="BT705" i="1"/>
  <c r="T705" i="2"/>
  <c r="D920" i="1"/>
  <c r="E920" i="2"/>
  <c r="D920" i="2"/>
  <c r="D363" i="1"/>
  <c r="E363" i="2"/>
  <c r="D363" i="2"/>
  <c r="D1950" i="1"/>
  <c r="E1950" i="2"/>
  <c r="D1950" i="2"/>
  <c r="D1435" i="1"/>
  <c r="E1435" i="2"/>
  <c r="D1435" i="2"/>
  <c r="AV135" i="7"/>
  <c r="T1432" i="2"/>
  <c r="D146" i="1"/>
  <c r="D146" i="2"/>
  <c r="B143" i="7"/>
  <c r="BT145" i="1"/>
  <c r="T145" i="2"/>
  <c r="A143" i="7"/>
  <c r="C145" i="5"/>
  <c r="E145" i="2"/>
  <c r="BT1435" i="1"/>
  <c r="BT1950" i="1"/>
  <c r="BT363" i="1"/>
  <c r="T363" i="2"/>
  <c r="D921" i="1"/>
  <c r="E921" i="2"/>
  <c r="D921" i="2"/>
  <c r="BT920" i="1"/>
  <c r="T920" i="2"/>
  <c r="BT706" i="1"/>
  <c r="T706" i="2"/>
  <c r="D1436" i="1"/>
  <c r="E1436" i="2"/>
  <c r="D1436" i="2"/>
  <c r="D1951" i="1"/>
  <c r="E1951" i="2"/>
  <c r="D1951" i="2"/>
  <c r="D364" i="1"/>
  <c r="E364" i="2"/>
  <c r="D364" i="2"/>
  <c r="E707" i="2"/>
  <c r="D707" i="1"/>
  <c r="D707" i="2"/>
  <c r="AV136" i="7"/>
  <c r="A144" i="7"/>
  <c r="C146" i="5"/>
  <c r="E146" i="2"/>
  <c r="BT146" i="1"/>
  <c r="T146" i="2"/>
  <c r="B144" i="7"/>
  <c r="D147" i="2"/>
  <c r="D147" i="1"/>
  <c r="T1433" i="2"/>
  <c r="D922" i="1"/>
  <c r="E922" i="2"/>
  <c r="D922" i="2"/>
  <c r="D708" i="1"/>
  <c r="E708" i="2"/>
  <c r="D708" i="2"/>
  <c r="BT364" i="1"/>
  <c r="T364" i="2"/>
  <c r="BT1951" i="1"/>
  <c r="BT1436" i="1"/>
  <c r="BT707" i="1"/>
  <c r="T707" i="2"/>
  <c r="D365" i="1"/>
  <c r="E365" i="2"/>
  <c r="D365" i="2"/>
  <c r="D1952" i="1"/>
  <c r="E1952" i="2"/>
  <c r="D1952" i="2"/>
  <c r="D1437" i="1"/>
  <c r="E1437" i="2"/>
  <c r="D1437" i="2"/>
  <c r="BT921" i="1"/>
  <c r="T921" i="2"/>
  <c r="AV137" i="7"/>
  <c r="A145" i="7"/>
  <c r="C147" i="5"/>
  <c r="E147" i="2"/>
  <c r="T1434" i="2"/>
  <c r="BT147" i="1"/>
  <c r="T147" i="2"/>
  <c r="B145" i="7"/>
  <c r="D148" i="2"/>
  <c r="D148" i="1"/>
  <c r="D709" i="1"/>
  <c r="E709" i="2"/>
  <c r="D709" i="2"/>
  <c r="BT922" i="1"/>
  <c r="T922" i="2"/>
  <c r="D1438" i="1"/>
  <c r="E1438" i="2"/>
  <c r="D1438" i="2"/>
  <c r="D366" i="1"/>
  <c r="E366" i="2"/>
  <c r="D366" i="2"/>
  <c r="BT1952" i="1"/>
  <c r="BT708" i="1"/>
  <c r="T708" i="2"/>
  <c r="D923" i="1"/>
  <c r="E923" i="2"/>
  <c r="D923" i="2"/>
  <c r="D1953" i="1"/>
  <c r="E1953" i="2"/>
  <c r="D1953" i="2"/>
  <c r="BT1437" i="1"/>
  <c r="BT365" i="1"/>
  <c r="T365" i="2"/>
  <c r="AV138" i="7"/>
  <c r="D149" i="2"/>
  <c r="D149" i="1"/>
  <c r="A146" i="7"/>
  <c r="C148" i="5"/>
  <c r="E148" i="2"/>
  <c r="B146" i="7"/>
  <c r="BT148" i="1"/>
  <c r="T148" i="2"/>
  <c r="T1435" i="2"/>
  <c r="BT1438" i="1"/>
  <c r="D710" i="1"/>
  <c r="E710" i="2"/>
  <c r="D710" i="2"/>
  <c r="D1954" i="1"/>
  <c r="E1954" i="2"/>
  <c r="D1954" i="2"/>
  <c r="BT709" i="1"/>
  <c r="T709" i="2"/>
  <c r="BT366" i="1"/>
  <c r="T366" i="2"/>
  <c r="BT923" i="1"/>
  <c r="T923" i="2"/>
  <c r="D367" i="1"/>
  <c r="E367" i="2"/>
  <c r="D367" i="2"/>
  <c r="D1439" i="1"/>
  <c r="E1439" i="2"/>
  <c r="D1439" i="2"/>
  <c r="BT1953" i="1"/>
  <c r="D924" i="1"/>
  <c r="E924" i="2"/>
  <c r="D924" i="2"/>
  <c r="AV139" i="7"/>
  <c r="BT149" i="1"/>
  <c r="T149" i="2"/>
  <c r="B147" i="7"/>
  <c r="T1436" i="2"/>
  <c r="D150" i="2"/>
  <c r="D150" i="1"/>
  <c r="A147" i="7"/>
  <c r="C149" i="5"/>
  <c r="E149" i="2"/>
  <c r="BT710" i="1"/>
  <c r="T710" i="2"/>
  <c r="D925" i="1"/>
  <c r="E925" i="2"/>
  <c r="D925" i="2"/>
  <c r="BT1439" i="1"/>
  <c r="BT367" i="1"/>
  <c r="T367" i="2"/>
  <c r="BT1954" i="1"/>
  <c r="BT924" i="1"/>
  <c r="T924" i="2"/>
  <c r="D1955" i="1"/>
  <c r="E1955" i="2"/>
  <c r="D1955" i="2"/>
  <c r="D1440" i="1"/>
  <c r="E1440" i="2"/>
  <c r="D1440" i="2"/>
  <c r="D368" i="1"/>
  <c r="E368" i="2"/>
  <c r="D368" i="2"/>
  <c r="E711" i="2"/>
  <c r="D711" i="1"/>
  <c r="D711" i="2"/>
  <c r="AV140" i="7"/>
  <c r="BT150" i="1"/>
  <c r="T150" i="2"/>
  <c r="B148" i="7"/>
  <c r="T1437" i="2"/>
  <c r="D151" i="2"/>
  <c r="D151" i="1"/>
  <c r="E150" i="2"/>
  <c r="A148" i="7"/>
  <c r="C150" i="5"/>
  <c r="D926" i="1"/>
  <c r="E926" i="2"/>
  <c r="D926" i="2"/>
  <c r="D712" i="1"/>
  <c r="E712" i="2"/>
  <c r="D712" i="2"/>
  <c r="D369" i="1"/>
  <c r="E369" i="2"/>
  <c r="D369" i="2"/>
  <c r="D1441" i="1"/>
  <c r="E1441" i="2"/>
  <c r="D1441" i="2"/>
  <c r="D1956" i="1"/>
  <c r="E1956" i="2"/>
  <c r="D1956" i="2"/>
  <c r="BT711" i="1"/>
  <c r="T711" i="2"/>
  <c r="BT368" i="1"/>
  <c r="T368" i="2"/>
  <c r="BT1440" i="1"/>
  <c r="BT1955" i="1"/>
  <c r="BT925" i="1"/>
  <c r="T925" i="2"/>
  <c r="AV141" i="7"/>
  <c r="D152" i="1"/>
  <c r="D152" i="2"/>
  <c r="T1438" i="2"/>
  <c r="C151" i="5"/>
  <c r="E151" i="2"/>
  <c r="A149" i="7"/>
  <c r="BT151" i="1"/>
  <c r="T151" i="2"/>
  <c r="B149" i="7"/>
  <c r="BT1956" i="1"/>
  <c r="BT1441" i="1"/>
  <c r="BT369" i="1"/>
  <c r="T369" i="2"/>
  <c r="BT712" i="1"/>
  <c r="T712" i="2"/>
  <c r="D927" i="1"/>
  <c r="E927" i="2"/>
  <c r="D927" i="2"/>
  <c r="D713" i="1"/>
  <c r="E713" i="2"/>
  <c r="D713" i="2"/>
  <c r="BT926" i="1"/>
  <c r="T926" i="2"/>
  <c r="D1957" i="1"/>
  <c r="E1957" i="2"/>
  <c r="D1957" i="2"/>
  <c r="D1442" i="1"/>
  <c r="E1442" i="2"/>
  <c r="D1442" i="2"/>
  <c r="D370" i="1"/>
  <c r="E370" i="2"/>
  <c r="D370" i="2"/>
  <c r="AV142" i="7"/>
  <c r="D153" i="2"/>
  <c r="D153" i="1"/>
  <c r="C152" i="5"/>
  <c r="A150" i="7"/>
  <c r="E152" i="2"/>
  <c r="T1439" i="2"/>
  <c r="BT152" i="1"/>
  <c r="T152" i="2"/>
  <c r="B150" i="7"/>
  <c r="BT927" i="1"/>
  <c r="T927" i="2"/>
  <c r="BT370" i="1"/>
  <c r="T370" i="2"/>
  <c r="BT1442" i="1"/>
  <c r="BT1957" i="1"/>
  <c r="BT713" i="1"/>
  <c r="T713" i="2"/>
  <c r="D928" i="1"/>
  <c r="E928" i="2"/>
  <c r="D928" i="2"/>
  <c r="D714" i="1"/>
  <c r="E714" i="2"/>
  <c r="D714" i="2"/>
  <c r="D371" i="1"/>
  <c r="E371" i="2"/>
  <c r="D371" i="2"/>
  <c r="D1443" i="1"/>
  <c r="E1443" i="2"/>
  <c r="D1443" i="2"/>
  <c r="D1958" i="1"/>
  <c r="E1958" i="2"/>
  <c r="D1958" i="2"/>
  <c r="AV143" i="7"/>
  <c r="T1440" i="2"/>
  <c r="D154" i="1"/>
  <c r="D154" i="2"/>
  <c r="B151" i="7"/>
  <c r="BT153" i="1"/>
  <c r="T153" i="2"/>
  <c r="E153" i="2"/>
  <c r="A151" i="7"/>
  <c r="C153" i="5"/>
  <c r="BT371" i="1"/>
  <c r="T371" i="2"/>
  <c r="BT1958" i="1"/>
  <c r="BT714" i="1"/>
  <c r="T714" i="2"/>
  <c r="D929" i="1"/>
  <c r="E929" i="2"/>
  <c r="D929" i="2"/>
  <c r="D1959" i="1"/>
  <c r="E1959" i="2"/>
  <c r="D1959" i="2"/>
  <c r="D1444" i="1"/>
  <c r="E1444" i="2"/>
  <c r="D1444" i="2"/>
  <c r="D372" i="1"/>
  <c r="E372" i="2"/>
  <c r="D372" i="2"/>
  <c r="BT1443" i="1"/>
  <c r="E715" i="2"/>
  <c r="D715" i="1"/>
  <c r="D715" i="2"/>
  <c r="BT928" i="1"/>
  <c r="T928" i="2"/>
  <c r="AV144" i="7"/>
  <c r="E154" i="2"/>
  <c r="A152" i="7"/>
  <c r="C154" i="5"/>
  <c r="T1441" i="2"/>
  <c r="D155" i="2"/>
  <c r="D155" i="1"/>
  <c r="BT154" i="1"/>
  <c r="T154" i="2"/>
  <c r="B152" i="7"/>
  <c r="D716" i="1"/>
  <c r="E716" i="2"/>
  <c r="D716" i="2"/>
  <c r="D373" i="1"/>
  <c r="E373" i="2"/>
  <c r="D373" i="2"/>
  <c r="D1445" i="1"/>
  <c r="E1445" i="2"/>
  <c r="D1445" i="2"/>
  <c r="D1960" i="1"/>
  <c r="E1960" i="2"/>
  <c r="D1960" i="2"/>
  <c r="BT929" i="1"/>
  <c r="T929" i="2"/>
  <c r="BT372" i="1"/>
  <c r="T372" i="2"/>
  <c r="BT1444" i="1"/>
  <c r="BT1959" i="1"/>
  <c r="D930" i="1"/>
  <c r="E930" i="2"/>
  <c r="D930" i="2"/>
  <c r="BT715" i="1"/>
  <c r="T715" i="2"/>
  <c r="AV145" i="7"/>
  <c r="T1442" i="2"/>
  <c r="A153" i="7"/>
  <c r="C155" i="5"/>
  <c r="E155" i="2"/>
  <c r="B153" i="7"/>
  <c r="BT155" i="1"/>
  <c r="T155" i="2"/>
  <c r="D156" i="1"/>
  <c r="D156" i="2"/>
  <c r="D1961" i="1"/>
  <c r="E1961" i="2"/>
  <c r="D1961" i="2"/>
  <c r="D1446" i="1"/>
  <c r="E1446" i="2"/>
  <c r="D1446" i="2"/>
  <c r="D374" i="1"/>
  <c r="E374" i="2"/>
  <c r="D374" i="2"/>
  <c r="D931" i="1"/>
  <c r="E931" i="2"/>
  <c r="D931" i="2"/>
  <c r="D717" i="1"/>
  <c r="E717" i="2"/>
  <c r="D717" i="2"/>
  <c r="BT930" i="1"/>
  <c r="T930" i="2"/>
  <c r="BT1960" i="1"/>
  <c r="BT1445" i="1"/>
  <c r="BT373" i="1"/>
  <c r="T373" i="2"/>
  <c r="BT716" i="1"/>
  <c r="T716" i="2"/>
  <c r="AV146" i="7"/>
  <c r="C156" i="5"/>
  <c r="A154" i="7"/>
  <c r="E156" i="2"/>
  <c r="B154" i="7"/>
  <c r="BT156" i="1"/>
  <c r="T156" i="2"/>
  <c r="D157" i="1"/>
  <c r="D157" i="2"/>
  <c r="T1443" i="2"/>
  <c r="D1962" i="1"/>
  <c r="E1962" i="2"/>
  <c r="D1962" i="2"/>
  <c r="D718" i="1"/>
  <c r="E718" i="2"/>
  <c r="D718" i="2"/>
  <c r="BT931" i="1"/>
  <c r="T931" i="2"/>
  <c r="BT717" i="1"/>
  <c r="T717" i="2"/>
  <c r="D932" i="1"/>
  <c r="E932" i="2"/>
  <c r="D932" i="2"/>
  <c r="BT374" i="1"/>
  <c r="T374" i="2"/>
  <c r="BT1446" i="1"/>
  <c r="BT1961" i="1"/>
  <c r="D375" i="1"/>
  <c r="E375" i="2"/>
  <c r="D375" i="2"/>
  <c r="D1447" i="1"/>
  <c r="E1447" i="2"/>
  <c r="D1447" i="2"/>
  <c r="AV147" i="7"/>
  <c r="D158" i="1"/>
  <c r="D158" i="2"/>
  <c r="T1444" i="2"/>
  <c r="B155" i="7"/>
  <c r="BT157" i="1"/>
  <c r="T157" i="2"/>
  <c r="C157" i="5"/>
  <c r="A155" i="7"/>
  <c r="E157" i="2"/>
  <c r="E719" i="2"/>
  <c r="D719" i="1"/>
  <c r="D719" i="2"/>
  <c r="BT1447" i="1"/>
  <c r="BT375" i="1"/>
  <c r="T375" i="2"/>
  <c r="BT932" i="1"/>
  <c r="T932" i="2"/>
  <c r="BT718" i="1"/>
  <c r="T718" i="2"/>
  <c r="BT1962" i="1"/>
  <c r="D933" i="1"/>
  <c r="E933" i="2"/>
  <c r="D933" i="2"/>
  <c r="D1448" i="1"/>
  <c r="E1448" i="2"/>
  <c r="D1448" i="2"/>
  <c r="D376" i="1"/>
  <c r="E376" i="2"/>
  <c r="D376" i="2"/>
  <c r="D1963" i="1"/>
  <c r="E1963" i="2"/>
  <c r="D1963" i="2"/>
  <c r="AV148" i="7"/>
  <c r="A156" i="7"/>
  <c r="E158" i="2"/>
  <c r="C158" i="5"/>
  <c r="T1445" i="2"/>
  <c r="BT158" i="1"/>
  <c r="T158" i="2"/>
  <c r="B156" i="7"/>
  <c r="D159" i="2"/>
  <c r="D159" i="1"/>
  <c r="BT1963" i="1"/>
  <c r="BT376" i="1"/>
  <c r="T376" i="2"/>
  <c r="BT1448" i="1"/>
  <c r="BT933" i="1"/>
  <c r="T933" i="2"/>
  <c r="BT719" i="1"/>
  <c r="T719" i="2"/>
  <c r="D934" i="1"/>
  <c r="E934" i="2"/>
  <c r="D934" i="2"/>
  <c r="D1964" i="1"/>
  <c r="E1964" i="2"/>
  <c r="D1964" i="2"/>
  <c r="D377" i="1"/>
  <c r="E377" i="2"/>
  <c r="D377" i="2"/>
  <c r="D1449" i="1"/>
  <c r="E1449" i="2"/>
  <c r="D1449" i="2"/>
  <c r="D720" i="1"/>
  <c r="E720" i="2"/>
  <c r="D720" i="2"/>
  <c r="AV149" i="7"/>
  <c r="T1446" i="2"/>
  <c r="BT159" i="1"/>
  <c r="T159" i="2"/>
  <c r="B157" i="7"/>
  <c r="E159" i="2"/>
  <c r="A157" i="7"/>
  <c r="C159" i="5"/>
  <c r="D160" i="1"/>
  <c r="D160" i="2"/>
  <c r="BT720" i="1"/>
  <c r="T720" i="2"/>
  <c r="D1450" i="1"/>
  <c r="E1450" i="2"/>
  <c r="D1450" i="2"/>
  <c r="D378" i="1"/>
  <c r="E378" i="2"/>
  <c r="D378" i="2"/>
  <c r="BT934" i="1"/>
  <c r="T934" i="2"/>
  <c r="D721" i="1"/>
  <c r="E721" i="2"/>
  <c r="D721" i="2"/>
  <c r="D1965" i="1"/>
  <c r="E1965" i="2"/>
  <c r="D1965" i="2"/>
  <c r="BT1964" i="1"/>
  <c r="D935" i="1"/>
  <c r="E935" i="2"/>
  <c r="D935" i="2"/>
  <c r="BT1449" i="1"/>
  <c r="BT377" i="1"/>
  <c r="T377" i="2"/>
  <c r="AV150" i="7"/>
  <c r="D161" i="2"/>
  <c r="D161" i="1"/>
  <c r="C160" i="5"/>
  <c r="A158" i="7"/>
  <c r="E160" i="2"/>
  <c r="B158" i="7"/>
  <c r="BT160" i="1"/>
  <c r="T160" i="2"/>
  <c r="T1447" i="2"/>
  <c r="D1966" i="1"/>
  <c r="E1966" i="2"/>
  <c r="D1966" i="2"/>
  <c r="D1451" i="1"/>
  <c r="E1451" i="2"/>
  <c r="D1451" i="2"/>
  <c r="D936" i="1"/>
  <c r="E936" i="2"/>
  <c r="D936" i="2"/>
  <c r="E722" i="2"/>
  <c r="D722" i="1"/>
  <c r="D722" i="2"/>
  <c r="BT935" i="1"/>
  <c r="T935" i="2"/>
  <c r="D379" i="1"/>
  <c r="E379" i="2"/>
  <c r="D379" i="2"/>
  <c r="BT1965" i="1"/>
  <c r="BT721" i="1"/>
  <c r="T721" i="2"/>
  <c r="BT378" i="1"/>
  <c r="T378" i="2"/>
  <c r="BT1450" i="1"/>
  <c r="AV151" i="7"/>
  <c r="D162" i="1"/>
  <c r="D162" i="2"/>
  <c r="BT161" i="1"/>
  <c r="T161" i="2"/>
  <c r="B159" i="7"/>
  <c r="T1448" i="2"/>
  <c r="C161" i="5"/>
  <c r="E161" i="2"/>
  <c r="A159" i="7"/>
  <c r="BT379" i="1"/>
  <c r="T379" i="2"/>
  <c r="BT936" i="1"/>
  <c r="T936" i="2"/>
  <c r="BT722" i="1"/>
  <c r="T722" i="2"/>
  <c r="E723" i="2"/>
  <c r="D723" i="1"/>
  <c r="D723" i="2"/>
  <c r="D937" i="1"/>
  <c r="E937" i="2"/>
  <c r="D937" i="2"/>
  <c r="BT1451" i="1"/>
  <c r="BT1966" i="1"/>
  <c r="D1452" i="1"/>
  <c r="E1452" i="2"/>
  <c r="D1452" i="2"/>
  <c r="D1967" i="1"/>
  <c r="E1967" i="2"/>
  <c r="D1967" i="2"/>
  <c r="D380" i="1"/>
  <c r="E380" i="2"/>
  <c r="D380" i="2"/>
  <c r="AV152" i="7"/>
  <c r="A160" i="7"/>
  <c r="C162" i="5"/>
  <c r="E162" i="2"/>
  <c r="B160" i="7"/>
  <c r="BT162" i="1"/>
  <c r="T162" i="2"/>
  <c r="T1449" i="2"/>
  <c r="D163" i="1"/>
  <c r="D163" i="2"/>
  <c r="BT1967" i="1"/>
  <c r="BT380" i="1"/>
  <c r="T380" i="2"/>
  <c r="BT1452" i="1"/>
  <c r="D938" i="1"/>
  <c r="E938" i="2"/>
  <c r="D938" i="2"/>
  <c r="BT723" i="1"/>
  <c r="T723" i="2"/>
  <c r="D1968" i="1"/>
  <c r="E1968" i="2"/>
  <c r="D1968" i="2"/>
  <c r="D1453" i="1"/>
  <c r="E1453" i="2"/>
  <c r="D1453" i="2"/>
  <c r="D381" i="1"/>
  <c r="E381" i="2"/>
  <c r="D381" i="2"/>
  <c r="BT937" i="1"/>
  <c r="T937" i="2"/>
  <c r="D724" i="1"/>
  <c r="E724" i="2"/>
  <c r="D724" i="2"/>
  <c r="AV153" i="7"/>
  <c r="T1450" i="2"/>
  <c r="B161" i="7"/>
  <c r="BT163" i="1"/>
  <c r="T163" i="2"/>
  <c r="A161" i="7"/>
  <c r="C163" i="5"/>
  <c r="E163" i="2"/>
  <c r="D164" i="2"/>
  <c r="D164" i="1"/>
  <c r="D725" i="1"/>
  <c r="E725" i="2"/>
  <c r="D725" i="2"/>
  <c r="BT381" i="1"/>
  <c r="T381" i="2"/>
  <c r="BT1453" i="1"/>
  <c r="BT1968" i="1"/>
  <c r="BT938" i="1"/>
  <c r="T938" i="2"/>
  <c r="D939" i="1"/>
  <c r="E939" i="2"/>
  <c r="D939" i="2"/>
  <c r="BT724" i="1"/>
  <c r="T724" i="2"/>
  <c r="D382" i="1"/>
  <c r="E382" i="2"/>
  <c r="D382" i="2"/>
  <c r="D1454" i="1"/>
  <c r="E1454" i="2"/>
  <c r="D1454" i="2"/>
  <c r="D1969" i="1"/>
  <c r="E1969" i="2"/>
  <c r="D1969" i="2"/>
  <c r="AV154" i="7"/>
  <c r="B162" i="7"/>
  <c r="BT164" i="1"/>
  <c r="T164" i="2"/>
  <c r="A162" i="7"/>
  <c r="C164" i="5"/>
  <c r="E164" i="2"/>
  <c r="D165" i="2"/>
  <c r="D165" i="1"/>
  <c r="T1451" i="2"/>
  <c r="E726" i="2"/>
  <c r="D726" i="1"/>
  <c r="D726" i="2"/>
  <c r="D1970" i="1"/>
  <c r="E1970" i="2"/>
  <c r="D1970" i="2"/>
  <c r="D1455" i="1"/>
  <c r="E1455" i="2"/>
  <c r="D1455" i="2"/>
  <c r="D383" i="1"/>
  <c r="E383" i="2"/>
  <c r="D383" i="2"/>
  <c r="BT939" i="1"/>
  <c r="T939" i="2"/>
  <c r="BT725" i="1"/>
  <c r="T725" i="2"/>
  <c r="D940" i="1"/>
  <c r="E940" i="2"/>
  <c r="D940" i="2"/>
  <c r="BT1969" i="1"/>
  <c r="BT1454" i="1"/>
  <c r="BT382" i="1"/>
  <c r="T382" i="2"/>
  <c r="AV155" i="7"/>
  <c r="T1452" i="2"/>
  <c r="D166" i="1"/>
  <c r="D166" i="2"/>
  <c r="BT165" i="1"/>
  <c r="T165" i="2"/>
  <c r="B163" i="7"/>
  <c r="C165" i="5"/>
  <c r="A163" i="7"/>
  <c r="E165" i="2"/>
  <c r="D941" i="1"/>
  <c r="E941" i="2"/>
  <c r="D941" i="2"/>
  <c r="BT383" i="1"/>
  <c r="T383" i="2"/>
  <c r="BT1455" i="1"/>
  <c r="BT1970" i="1"/>
  <c r="D727" i="1"/>
  <c r="E727" i="2"/>
  <c r="D727" i="2"/>
  <c r="BT940" i="1"/>
  <c r="T940" i="2"/>
  <c r="D384" i="1"/>
  <c r="E384" i="2"/>
  <c r="D384" i="2"/>
  <c r="D1456" i="1"/>
  <c r="E1456" i="2"/>
  <c r="D1456" i="2"/>
  <c r="D1971" i="1"/>
  <c r="E1971" i="2"/>
  <c r="D1971" i="2"/>
  <c r="BT726" i="1"/>
  <c r="T726" i="2"/>
  <c r="AV156" i="7"/>
  <c r="D167" i="2"/>
  <c r="D167" i="1"/>
  <c r="BT166" i="1"/>
  <c r="T166" i="2"/>
  <c r="B164" i="7"/>
  <c r="C166" i="5"/>
  <c r="A164" i="7"/>
  <c r="E166" i="2"/>
  <c r="T1453" i="2"/>
  <c r="D1972" i="1"/>
  <c r="E1972" i="2"/>
  <c r="D1972" i="2"/>
  <c r="D385" i="1"/>
  <c r="E385" i="2"/>
  <c r="D385" i="2"/>
  <c r="BT941" i="1"/>
  <c r="T941" i="2"/>
  <c r="BT727" i="1"/>
  <c r="T727" i="2"/>
  <c r="D942" i="1"/>
  <c r="E942" i="2"/>
  <c r="D942" i="2"/>
  <c r="D1457" i="1"/>
  <c r="E1457" i="2"/>
  <c r="D1457" i="2"/>
  <c r="BT1971" i="1"/>
  <c r="BT384" i="1"/>
  <c r="T384" i="2"/>
  <c r="D728" i="1"/>
  <c r="E728" i="2"/>
  <c r="D728" i="2"/>
  <c r="BT1456" i="1"/>
  <c r="AV157" i="7"/>
  <c r="T1454" i="2"/>
  <c r="D168" i="1"/>
  <c r="D168" i="2"/>
  <c r="BT167" i="1"/>
  <c r="T167" i="2"/>
  <c r="B165" i="7"/>
  <c r="E167" i="2"/>
  <c r="A165" i="7"/>
  <c r="C167" i="5"/>
  <c r="BT728" i="1"/>
  <c r="T728" i="2"/>
  <c r="D1458" i="1"/>
  <c r="E1458" i="2"/>
  <c r="D1458" i="2"/>
  <c r="BT385" i="1"/>
  <c r="T385" i="2"/>
  <c r="BT1972" i="1"/>
  <c r="BT942" i="1"/>
  <c r="T942" i="2"/>
  <c r="D729" i="1"/>
  <c r="E729" i="2"/>
  <c r="D729" i="2"/>
  <c r="BT1457" i="1"/>
  <c r="D943" i="1"/>
  <c r="E943" i="2"/>
  <c r="D943" i="2"/>
  <c r="D386" i="1"/>
  <c r="E386" i="2"/>
  <c r="D386" i="2"/>
  <c r="D1973" i="1"/>
  <c r="E1973" i="2"/>
  <c r="D1973" i="2"/>
  <c r="AV158" i="7"/>
  <c r="D169" i="2"/>
  <c r="D169" i="1"/>
  <c r="B166" i="7"/>
  <c r="BT168" i="1"/>
  <c r="T168" i="2"/>
  <c r="A166" i="7"/>
  <c r="E168" i="2"/>
  <c r="C168" i="5"/>
  <c r="T1455" i="2"/>
  <c r="BT729" i="1"/>
  <c r="T729" i="2"/>
  <c r="D944" i="1"/>
  <c r="E944" i="2"/>
  <c r="D944" i="2"/>
  <c r="BT1458" i="1"/>
  <c r="BT386" i="1"/>
  <c r="T386" i="2"/>
  <c r="D1459" i="1"/>
  <c r="E1459" i="2"/>
  <c r="D1459" i="2"/>
  <c r="E730" i="2"/>
  <c r="D730" i="1"/>
  <c r="D730" i="2"/>
  <c r="BT1973" i="1"/>
  <c r="D1974" i="1"/>
  <c r="E1974" i="2"/>
  <c r="D1974" i="2"/>
  <c r="D387" i="1"/>
  <c r="E387" i="2"/>
  <c r="D387" i="2"/>
  <c r="BT943" i="1"/>
  <c r="T943" i="2"/>
  <c r="AV159" i="7"/>
  <c r="T1456" i="2"/>
  <c r="D170" i="1"/>
  <c r="D170" i="2"/>
  <c r="C169" i="5"/>
  <c r="E169" i="2"/>
  <c r="A167" i="7"/>
  <c r="BT169" i="1"/>
  <c r="T169" i="2"/>
  <c r="B167" i="7"/>
  <c r="D388" i="1"/>
  <c r="E388" i="2"/>
  <c r="D388" i="2"/>
  <c r="BT730" i="1"/>
  <c r="T730" i="2"/>
  <c r="D1460" i="1"/>
  <c r="E1460" i="2"/>
  <c r="D1460" i="2"/>
  <c r="D945" i="1"/>
  <c r="E945" i="2"/>
  <c r="D945" i="2"/>
  <c r="D1975" i="1"/>
  <c r="E1975" i="2"/>
  <c r="D1975" i="2"/>
  <c r="BT387" i="1"/>
  <c r="T387" i="2"/>
  <c r="BT1974" i="1"/>
  <c r="BT944" i="1"/>
  <c r="T944" i="2"/>
  <c r="D731" i="1"/>
  <c r="E731" i="2"/>
  <c r="D731" i="2"/>
  <c r="BT1459" i="1"/>
  <c r="AV160" i="7"/>
  <c r="D171" i="2"/>
  <c r="D171" i="1"/>
  <c r="C170" i="5"/>
  <c r="A168" i="7"/>
  <c r="E170" i="2"/>
  <c r="T1457" i="2"/>
  <c r="BT170" i="1"/>
  <c r="T170" i="2"/>
  <c r="B168" i="7"/>
  <c r="D1976" i="1"/>
  <c r="E1976" i="2"/>
  <c r="D1976" i="2"/>
  <c r="BT388" i="1"/>
  <c r="T388" i="2"/>
  <c r="D1461" i="1"/>
  <c r="E1461" i="2"/>
  <c r="D1461" i="2"/>
  <c r="BT945" i="1"/>
  <c r="T945" i="2"/>
  <c r="BT1460" i="1"/>
  <c r="E732" i="2"/>
  <c r="D732" i="1"/>
  <c r="D732" i="2"/>
  <c r="BT731" i="1"/>
  <c r="T731" i="2"/>
  <c r="BT1975" i="1"/>
  <c r="D946" i="1"/>
  <c r="E946" i="2"/>
  <c r="D946" i="2"/>
  <c r="D389" i="1"/>
  <c r="E389" i="2"/>
  <c r="D389" i="2"/>
  <c r="AV161" i="7"/>
  <c r="D172" i="2"/>
  <c r="D172" i="1"/>
  <c r="BT171" i="1"/>
  <c r="T171" i="2"/>
  <c r="B169" i="7"/>
  <c r="E171" i="2"/>
  <c r="C171" i="5"/>
  <c r="A169" i="7"/>
  <c r="T1458" i="2"/>
  <c r="BT389" i="1"/>
  <c r="T389" i="2"/>
  <c r="D947" i="1"/>
  <c r="E947" i="2"/>
  <c r="D947" i="2"/>
  <c r="D733" i="1"/>
  <c r="E733" i="2"/>
  <c r="D733" i="2"/>
  <c r="D1977" i="1"/>
  <c r="E1977" i="2"/>
  <c r="D1977" i="2"/>
  <c r="BT946" i="1"/>
  <c r="T946" i="2"/>
  <c r="BT732" i="1"/>
  <c r="T732" i="2"/>
  <c r="D1462" i="1"/>
  <c r="E1462" i="2"/>
  <c r="D1462" i="2"/>
  <c r="BT1461" i="1"/>
  <c r="D390" i="1"/>
  <c r="E390" i="2"/>
  <c r="D390" i="2"/>
  <c r="BT1976" i="1"/>
  <c r="AV162" i="7"/>
  <c r="T1459" i="2"/>
  <c r="BT172" i="1"/>
  <c r="T172" i="2"/>
  <c r="B170" i="7"/>
  <c r="D173" i="2"/>
  <c r="D173" i="1"/>
  <c r="A170" i="7"/>
  <c r="E172" i="2"/>
  <c r="C172" i="5"/>
  <c r="D1463" i="1"/>
  <c r="E1463" i="2"/>
  <c r="D1463" i="2"/>
  <c r="BT1977" i="1"/>
  <c r="BT733" i="1"/>
  <c r="T733" i="2"/>
  <c r="D948" i="1"/>
  <c r="E948" i="2"/>
  <c r="D948" i="2"/>
  <c r="D391" i="1"/>
  <c r="E391" i="2"/>
  <c r="D391" i="2"/>
  <c r="BT390" i="1"/>
  <c r="T390" i="2"/>
  <c r="BT947" i="1"/>
  <c r="T947" i="2"/>
  <c r="BT1462" i="1"/>
  <c r="D1978" i="1"/>
  <c r="E1978" i="2"/>
  <c r="D1978" i="2"/>
  <c r="E734" i="2"/>
  <c r="D734" i="1"/>
  <c r="D734" i="2"/>
  <c r="AV163" i="7"/>
  <c r="A171" i="7"/>
  <c r="E173" i="2"/>
  <c r="C173" i="5"/>
  <c r="B171" i="7"/>
  <c r="BT173" i="1"/>
  <c r="T173" i="2"/>
  <c r="D174" i="1"/>
  <c r="D174" i="2"/>
  <c r="T1460" i="2"/>
  <c r="BT948" i="1"/>
  <c r="T948" i="2"/>
  <c r="D735" i="1"/>
  <c r="E735" i="2"/>
  <c r="D735" i="2"/>
  <c r="BT1978" i="1"/>
  <c r="BT391" i="1"/>
  <c r="T391" i="2"/>
  <c r="D949" i="1"/>
  <c r="E949" i="2"/>
  <c r="D949" i="2"/>
  <c r="BT1463" i="1"/>
  <c r="BT734" i="1"/>
  <c r="T734" i="2"/>
  <c r="D1979" i="1"/>
  <c r="E1979" i="2"/>
  <c r="D1979" i="2"/>
  <c r="D392" i="1"/>
  <c r="E392" i="2"/>
  <c r="D392" i="2"/>
  <c r="D1464" i="1"/>
  <c r="E1464" i="2"/>
  <c r="D1464" i="2"/>
  <c r="AV164" i="7"/>
  <c r="D175" i="1"/>
  <c r="D175" i="2"/>
  <c r="C174" i="5"/>
  <c r="A172" i="7"/>
  <c r="E174" i="2"/>
  <c r="T1461" i="2"/>
  <c r="B172" i="7"/>
  <c r="BT174" i="1"/>
  <c r="T174" i="2"/>
  <c r="BT949" i="1"/>
  <c r="T949" i="2"/>
  <c r="BT735" i="1"/>
  <c r="T735" i="2"/>
  <c r="BT1464" i="1"/>
  <c r="BT392" i="1"/>
  <c r="T392" i="2"/>
  <c r="BT1979" i="1"/>
  <c r="D950" i="1"/>
  <c r="E950" i="2"/>
  <c r="D950" i="2"/>
  <c r="D736" i="1"/>
  <c r="E736" i="2"/>
  <c r="D736" i="2"/>
  <c r="D1465" i="1"/>
  <c r="E1465" i="2"/>
  <c r="D1465" i="2"/>
  <c r="D393" i="1"/>
  <c r="E393" i="2"/>
  <c r="D393" i="2"/>
  <c r="D1980" i="1"/>
  <c r="E1980" i="2"/>
  <c r="D1980" i="2"/>
  <c r="AV165" i="7"/>
  <c r="B173" i="7"/>
  <c r="BT175" i="1"/>
  <c r="T175" i="2"/>
  <c r="T1462" i="2"/>
  <c r="C175" i="5"/>
  <c r="A173" i="7"/>
  <c r="E175" i="2"/>
  <c r="D176" i="2"/>
  <c r="D176" i="1"/>
  <c r="D951" i="1"/>
  <c r="E951" i="2"/>
  <c r="D951" i="2"/>
  <c r="BT1980" i="1"/>
  <c r="BT393" i="1"/>
  <c r="T393" i="2"/>
  <c r="BT1465" i="1"/>
  <c r="D737" i="1"/>
  <c r="E737" i="2"/>
  <c r="D737" i="2"/>
  <c r="D1981" i="1"/>
  <c r="E1981" i="2"/>
  <c r="D1981" i="2"/>
  <c r="D394" i="1"/>
  <c r="E394" i="2"/>
  <c r="D394" i="2"/>
  <c r="D1466" i="1"/>
  <c r="E1466" i="2"/>
  <c r="D1466" i="2"/>
  <c r="BT736" i="1"/>
  <c r="T736" i="2"/>
  <c r="BT950" i="1"/>
  <c r="T950" i="2"/>
  <c r="AV166" i="7"/>
  <c r="D177" i="1"/>
  <c r="D177" i="2"/>
  <c r="B174" i="7"/>
  <c r="BT176" i="1"/>
  <c r="T176" i="2"/>
  <c r="A174" i="7"/>
  <c r="C176" i="5"/>
  <c r="E176" i="2"/>
  <c r="T1463" i="2"/>
  <c r="D1467" i="1"/>
  <c r="E1467" i="2"/>
  <c r="D1467" i="2"/>
  <c r="D395" i="1"/>
  <c r="E395" i="2"/>
  <c r="D395" i="2"/>
  <c r="D1982" i="1"/>
  <c r="E1982" i="2"/>
  <c r="D1982" i="2"/>
  <c r="BT737" i="1"/>
  <c r="T737" i="2"/>
  <c r="D952" i="1"/>
  <c r="E952" i="2"/>
  <c r="D952" i="2"/>
  <c r="BT951" i="1"/>
  <c r="T951" i="2"/>
  <c r="BT1466" i="1"/>
  <c r="BT394" i="1"/>
  <c r="T394" i="2"/>
  <c r="BT1981" i="1"/>
  <c r="E738" i="2"/>
  <c r="D738" i="1"/>
  <c r="D738" i="2"/>
  <c r="AV167" i="7"/>
  <c r="T1464" i="2"/>
  <c r="D178" i="1"/>
  <c r="D178" i="2"/>
  <c r="BT177" i="1"/>
  <c r="T177" i="2"/>
  <c r="B175" i="7"/>
  <c r="A175" i="7"/>
  <c r="C177" i="5"/>
  <c r="E177" i="2"/>
  <c r="BT738" i="1"/>
  <c r="T738" i="2"/>
  <c r="BT952" i="1"/>
  <c r="T952" i="2"/>
  <c r="BT1982" i="1"/>
  <c r="BT395" i="1"/>
  <c r="T395" i="2"/>
  <c r="BT1467" i="1"/>
  <c r="D953" i="1"/>
  <c r="E953" i="2"/>
  <c r="D953" i="2"/>
  <c r="E739" i="2"/>
  <c r="D739" i="1"/>
  <c r="D739" i="2"/>
  <c r="D1983" i="1"/>
  <c r="E1983" i="2"/>
  <c r="D1983" i="2"/>
  <c r="D396" i="1"/>
  <c r="E396" i="2"/>
  <c r="D396" i="2"/>
  <c r="D1468" i="1"/>
  <c r="E1468" i="2"/>
  <c r="D1468" i="2"/>
  <c r="AV168" i="7"/>
  <c r="BT178" i="1"/>
  <c r="T178" i="2"/>
  <c r="B176" i="7"/>
  <c r="C178" i="5"/>
  <c r="E178" i="2"/>
  <c r="A176" i="7"/>
  <c r="D179" i="1"/>
  <c r="D179" i="2"/>
  <c r="T1465" i="2"/>
  <c r="D740" i="1"/>
  <c r="E740" i="2"/>
  <c r="D740" i="2"/>
  <c r="BT1468" i="1"/>
  <c r="BT396" i="1"/>
  <c r="T396" i="2"/>
  <c r="BT1983" i="1"/>
  <c r="BT953" i="1"/>
  <c r="T953" i="2"/>
  <c r="D954" i="1"/>
  <c r="E954" i="2"/>
  <c r="D954" i="2"/>
  <c r="D1469" i="1"/>
  <c r="E1469" i="2"/>
  <c r="D1469" i="2"/>
  <c r="D397" i="1"/>
  <c r="E397" i="2"/>
  <c r="D397" i="2"/>
  <c r="D1984" i="1"/>
  <c r="E1984" i="2"/>
  <c r="D1984" i="2"/>
  <c r="BT739" i="1"/>
  <c r="T739" i="2"/>
  <c r="AV169" i="7"/>
  <c r="T1466" i="2"/>
  <c r="BT179" i="1"/>
  <c r="T179" i="2"/>
  <c r="B177" i="7"/>
  <c r="A177" i="7"/>
  <c r="C179" i="5"/>
  <c r="E179" i="2"/>
  <c r="D180" i="2"/>
  <c r="D180" i="1"/>
  <c r="D741" i="1"/>
  <c r="E741" i="2"/>
  <c r="D741" i="2"/>
  <c r="BT1984" i="1"/>
  <c r="BT397" i="1"/>
  <c r="T397" i="2"/>
  <c r="BT1469" i="1"/>
  <c r="BT740" i="1"/>
  <c r="T740" i="2"/>
  <c r="D1985" i="1"/>
  <c r="E1985" i="2"/>
  <c r="D1985" i="2"/>
  <c r="D398" i="1"/>
  <c r="E398" i="2"/>
  <c r="D398" i="2"/>
  <c r="D1470" i="1"/>
  <c r="E1470" i="2"/>
  <c r="D1470" i="2"/>
  <c r="BT954" i="1"/>
  <c r="T954" i="2"/>
  <c r="D955" i="1"/>
  <c r="E955" i="2"/>
  <c r="D955" i="2"/>
  <c r="AV170" i="7"/>
  <c r="A178" i="7"/>
  <c r="C180" i="5"/>
  <c r="E180" i="2"/>
  <c r="T1467" i="2"/>
  <c r="BT180" i="1"/>
  <c r="T180" i="2"/>
  <c r="B178" i="7"/>
  <c r="D181" i="1"/>
  <c r="D181" i="2"/>
  <c r="E742" i="2"/>
  <c r="D742" i="1"/>
  <c r="D742" i="2"/>
  <c r="BT1470" i="1"/>
  <c r="BT398" i="1"/>
  <c r="T398" i="2"/>
  <c r="BT1985" i="1"/>
  <c r="BT741" i="1"/>
  <c r="T741" i="2"/>
  <c r="D956" i="1"/>
  <c r="E956" i="2"/>
  <c r="D956" i="2"/>
  <c r="BT955" i="1"/>
  <c r="T955" i="2"/>
  <c r="D1471" i="1"/>
  <c r="E1471" i="2"/>
  <c r="D1471" i="2"/>
  <c r="D399" i="1"/>
  <c r="E399" i="2"/>
  <c r="D399" i="2"/>
  <c r="D1986" i="1"/>
  <c r="E1986" i="2"/>
  <c r="D1986" i="2"/>
  <c r="AV171" i="7"/>
  <c r="D182" i="1"/>
  <c r="D182" i="2"/>
  <c r="B179" i="7"/>
  <c r="BT181" i="1"/>
  <c r="T181" i="2"/>
  <c r="T1468" i="2"/>
  <c r="E181" i="2"/>
  <c r="C181" i="5"/>
  <c r="A179" i="7"/>
  <c r="BT1986" i="1"/>
  <c r="BT399" i="1"/>
  <c r="T399" i="2"/>
  <c r="BT1471" i="1"/>
  <c r="D743" i="1"/>
  <c r="E743" i="2"/>
  <c r="D743" i="2"/>
  <c r="D1987" i="1"/>
  <c r="E1987" i="2"/>
  <c r="D1987" i="2"/>
  <c r="D400" i="1"/>
  <c r="E400" i="2"/>
  <c r="D400" i="2"/>
  <c r="D1472" i="1"/>
  <c r="E1472" i="2"/>
  <c r="D1472" i="2"/>
  <c r="BT956" i="1"/>
  <c r="T956" i="2"/>
  <c r="D957" i="1"/>
  <c r="E957" i="2"/>
  <c r="D957" i="2"/>
  <c r="BT742" i="1"/>
  <c r="T742" i="2"/>
  <c r="AV172" i="7"/>
  <c r="E182" i="2"/>
  <c r="A180" i="7"/>
  <c r="C182" i="5"/>
  <c r="B180" i="7"/>
  <c r="BT182" i="1"/>
  <c r="T182" i="2"/>
  <c r="T1469" i="2"/>
  <c r="D183" i="2"/>
  <c r="D183" i="1"/>
  <c r="BT1472" i="1"/>
  <c r="BT1987" i="1"/>
  <c r="D958" i="1"/>
  <c r="E958" i="2"/>
  <c r="D958" i="2"/>
  <c r="BT743" i="1"/>
  <c r="T743" i="2"/>
  <c r="BT957" i="1"/>
  <c r="T957" i="2"/>
  <c r="D1473" i="1"/>
  <c r="E1473" i="2"/>
  <c r="D1473" i="2"/>
  <c r="D401" i="1"/>
  <c r="E401" i="2"/>
  <c r="D401" i="2"/>
  <c r="D1988" i="1"/>
  <c r="E1988" i="2"/>
  <c r="D1988" i="2"/>
  <c r="D744" i="1"/>
  <c r="E744" i="2"/>
  <c r="D744" i="2"/>
  <c r="BT400" i="1"/>
  <c r="T400" i="2"/>
  <c r="AV173" i="7"/>
  <c r="BT183" i="1"/>
  <c r="T183" i="2"/>
  <c r="B181" i="7"/>
  <c r="T1470" i="2"/>
  <c r="D184" i="2"/>
  <c r="D184" i="1"/>
  <c r="A181" i="7"/>
  <c r="C183" i="5"/>
  <c r="E183" i="2"/>
  <c r="D1989" i="1"/>
  <c r="E1989" i="2"/>
  <c r="D1989" i="2"/>
  <c r="D402" i="1"/>
  <c r="E402" i="2"/>
  <c r="D402" i="2"/>
  <c r="D1474" i="1"/>
  <c r="E1474" i="2"/>
  <c r="D1474" i="2"/>
  <c r="D959" i="1"/>
  <c r="E959" i="2"/>
  <c r="D959" i="2"/>
  <c r="BT958" i="1"/>
  <c r="T958" i="2"/>
  <c r="BT744" i="1"/>
  <c r="T744" i="2"/>
  <c r="D745" i="1"/>
  <c r="E745" i="2"/>
  <c r="D745" i="2"/>
  <c r="BT1988" i="1"/>
  <c r="BT401" i="1"/>
  <c r="T401" i="2"/>
  <c r="BT1473" i="1"/>
  <c r="AV174" i="7"/>
  <c r="T1471" i="2"/>
  <c r="B182" i="7"/>
  <c r="BT184" i="1"/>
  <c r="T184" i="2"/>
  <c r="A182" i="7"/>
  <c r="C184" i="5"/>
  <c r="E184" i="2"/>
  <c r="D185" i="1"/>
  <c r="D185" i="2"/>
  <c r="BT745" i="1"/>
  <c r="T745" i="2"/>
  <c r="D1475" i="1"/>
  <c r="E1475" i="2"/>
  <c r="D1475" i="2"/>
  <c r="D403" i="1"/>
  <c r="E403" i="2"/>
  <c r="D403" i="2"/>
  <c r="D1990" i="1"/>
  <c r="E1990" i="2"/>
  <c r="D1990" i="2"/>
  <c r="BT959" i="1"/>
  <c r="T959" i="2"/>
  <c r="E746" i="2"/>
  <c r="D746" i="1"/>
  <c r="D746" i="2"/>
  <c r="D960" i="1"/>
  <c r="E960" i="2"/>
  <c r="D960" i="2"/>
  <c r="BT1474" i="1"/>
  <c r="BT402" i="1"/>
  <c r="T402" i="2"/>
  <c r="BT1989" i="1"/>
  <c r="AV175" i="7"/>
  <c r="D186" i="2"/>
  <c r="D186" i="1"/>
  <c r="BT185" i="1"/>
  <c r="T185" i="2"/>
  <c r="B183" i="7"/>
  <c r="A183" i="7"/>
  <c r="E185" i="2"/>
  <c r="C185" i="5"/>
  <c r="T1472" i="2"/>
  <c r="BT746" i="1"/>
  <c r="T746" i="2"/>
  <c r="BT960" i="1"/>
  <c r="T960" i="2"/>
  <c r="BT1990" i="1"/>
  <c r="BT403" i="1"/>
  <c r="T403" i="2"/>
  <c r="BT1475" i="1"/>
  <c r="D961" i="1"/>
  <c r="E961" i="2"/>
  <c r="D961" i="2"/>
  <c r="D747" i="1"/>
  <c r="E747" i="2"/>
  <c r="D747" i="2"/>
  <c r="D1991" i="1"/>
  <c r="E1991" i="2"/>
  <c r="D1991" i="2"/>
  <c r="D404" i="1"/>
  <c r="E404" i="2"/>
  <c r="D404" i="2"/>
  <c r="D1476" i="1"/>
  <c r="E1476" i="2"/>
  <c r="D1476" i="2"/>
  <c r="AV176" i="7"/>
  <c r="T1473" i="2"/>
  <c r="D187" i="1"/>
  <c r="D187" i="2"/>
  <c r="A184" i="7"/>
  <c r="C186" i="5"/>
  <c r="E186" i="2"/>
  <c r="BT186" i="1"/>
  <c r="T186" i="2"/>
  <c r="B184" i="7"/>
  <c r="BT1476" i="1"/>
  <c r="BT404" i="1"/>
  <c r="T404" i="2"/>
  <c r="BT1991" i="1"/>
  <c r="BT747" i="1"/>
  <c r="T747" i="2"/>
  <c r="BT961" i="1"/>
  <c r="T961" i="2"/>
  <c r="D1477" i="1"/>
  <c r="E1477" i="2"/>
  <c r="D1477" i="2"/>
  <c r="D405" i="1"/>
  <c r="E405" i="2"/>
  <c r="D405" i="2"/>
  <c r="D1992" i="1"/>
  <c r="E1992" i="2"/>
  <c r="D1992" i="2"/>
  <c r="E748" i="2"/>
  <c r="D748" i="1"/>
  <c r="D748" i="2"/>
  <c r="D962" i="1"/>
  <c r="E962" i="2"/>
  <c r="D962" i="2"/>
  <c r="AV177" i="7"/>
  <c r="D188" i="2"/>
  <c r="D188" i="1"/>
  <c r="BT187" i="1"/>
  <c r="T187" i="2"/>
  <c r="B185" i="7"/>
  <c r="E187" i="2"/>
  <c r="A185" i="7"/>
  <c r="C187" i="5"/>
  <c r="T1474" i="2"/>
  <c r="BT962" i="1"/>
  <c r="T962" i="2"/>
  <c r="D749" i="1"/>
  <c r="E749" i="2"/>
  <c r="D749" i="2"/>
  <c r="D963" i="1"/>
  <c r="E963" i="2"/>
  <c r="D963" i="2"/>
  <c r="BT1992" i="1"/>
  <c r="BT405" i="1"/>
  <c r="T405" i="2"/>
  <c r="BT1477" i="1"/>
  <c r="BT748" i="1"/>
  <c r="T748" i="2"/>
  <c r="D1993" i="1"/>
  <c r="E1993" i="2"/>
  <c r="D1993" i="2"/>
  <c r="D406" i="1"/>
  <c r="E406" i="2"/>
  <c r="D406" i="2"/>
  <c r="D1478" i="1"/>
  <c r="E1478" i="2"/>
  <c r="D1478" i="2"/>
  <c r="AV178" i="7"/>
  <c r="T1475" i="2"/>
  <c r="D189" i="2"/>
  <c r="D189" i="1"/>
  <c r="BT188" i="1"/>
  <c r="T188" i="2"/>
  <c r="B186" i="7"/>
  <c r="C188" i="5"/>
  <c r="E188" i="2"/>
  <c r="A186" i="7"/>
  <c r="D1479" i="1"/>
  <c r="E1479" i="2"/>
  <c r="D1479" i="2"/>
  <c r="D407" i="1"/>
  <c r="E407" i="2"/>
  <c r="D407" i="2"/>
  <c r="D1994" i="1"/>
  <c r="E1994" i="2"/>
  <c r="D1994" i="2"/>
  <c r="BT749" i="1"/>
  <c r="T749" i="2"/>
  <c r="BT963" i="1"/>
  <c r="T963" i="2"/>
  <c r="E750" i="2"/>
  <c r="D750" i="1"/>
  <c r="D750" i="2"/>
  <c r="BT1478" i="1"/>
  <c r="BT406" i="1"/>
  <c r="T406" i="2"/>
  <c r="BT1993" i="1"/>
  <c r="D964" i="1"/>
  <c r="E964" i="2"/>
  <c r="D964" i="2"/>
  <c r="AV179" i="7"/>
  <c r="A187" i="7"/>
  <c r="C189" i="5"/>
  <c r="E189" i="2"/>
  <c r="D190" i="1"/>
  <c r="D190" i="2"/>
  <c r="BT189" i="1"/>
  <c r="T189" i="2"/>
  <c r="B187" i="7"/>
  <c r="T1476" i="2"/>
  <c r="BT964" i="1"/>
  <c r="T964" i="2"/>
  <c r="BT750" i="1"/>
  <c r="T750" i="2"/>
  <c r="D965" i="1"/>
  <c r="E965" i="2"/>
  <c r="D965" i="2"/>
  <c r="BT1994" i="1"/>
  <c r="BT407" i="1"/>
  <c r="T407" i="2"/>
  <c r="BT1479" i="1"/>
  <c r="D751" i="1"/>
  <c r="E751" i="2"/>
  <c r="D751" i="2"/>
  <c r="D1995" i="1"/>
  <c r="E1995" i="2"/>
  <c r="D1995" i="2"/>
  <c r="D408" i="1"/>
  <c r="E408" i="2"/>
  <c r="D408" i="2"/>
  <c r="D1480" i="1"/>
  <c r="E1480" i="2"/>
  <c r="D1480" i="2"/>
  <c r="AV180" i="7"/>
  <c r="T1477" i="2"/>
  <c r="D191" i="1"/>
  <c r="D191" i="2"/>
  <c r="BT190" i="1"/>
  <c r="T190" i="2"/>
  <c r="B188" i="7"/>
  <c r="E190" i="2"/>
  <c r="C190" i="5"/>
  <c r="A188" i="7"/>
  <c r="BT965" i="1"/>
  <c r="T965" i="2"/>
  <c r="D752" i="1"/>
  <c r="E752" i="2"/>
  <c r="D752" i="2"/>
  <c r="BT1480" i="1"/>
  <c r="BT408" i="1"/>
  <c r="T408" i="2"/>
  <c r="BT1995" i="1"/>
  <c r="D1481" i="1"/>
  <c r="E1481" i="2"/>
  <c r="D1481" i="2"/>
  <c r="D409" i="1"/>
  <c r="E409" i="2"/>
  <c r="D409" i="2"/>
  <c r="D1996" i="1"/>
  <c r="E1996" i="2"/>
  <c r="D1996" i="2"/>
  <c r="BT751" i="1"/>
  <c r="T751" i="2"/>
  <c r="D966" i="1"/>
  <c r="E966" i="2"/>
  <c r="D966" i="2"/>
  <c r="AV181" i="7"/>
  <c r="A189" i="7"/>
  <c r="E191" i="2"/>
  <c r="C191" i="5"/>
  <c r="D192" i="2"/>
  <c r="D192" i="1"/>
  <c r="BT191" i="1"/>
  <c r="T191" i="2"/>
  <c r="B189" i="7"/>
  <c r="T1478" i="2"/>
  <c r="BT966" i="1"/>
  <c r="T966" i="2"/>
  <c r="D410" i="1"/>
  <c r="E410" i="2"/>
  <c r="D410" i="2"/>
  <c r="D753" i="1"/>
  <c r="E753" i="2"/>
  <c r="D753" i="2"/>
  <c r="D1997" i="1"/>
  <c r="E1997" i="2"/>
  <c r="D1997" i="2"/>
  <c r="D1482" i="1"/>
  <c r="E1482" i="2"/>
  <c r="D1482" i="2"/>
  <c r="BT409" i="1"/>
  <c r="T409" i="2"/>
  <c r="BT1481" i="1"/>
  <c r="BT752" i="1"/>
  <c r="T752" i="2"/>
  <c r="D967" i="1"/>
  <c r="E967" i="2"/>
  <c r="D967" i="2"/>
  <c r="BT1996" i="1"/>
  <c r="AV182" i="7"/>
  <c r="T1479" i="2"/>
  <c r="BT192" i="1"/>
  <c r="T192" i="2"/>
  <c r="B190" i="7"/>
  <c r="D193" i="1"/>
  <c r="D193" i="2"/>
  <c r="C192" i="5"/>
  <c r="A190" i="7"/>
  <c r="E192" i="2"/>
  <c r="BT1482" i="1"/>
  <c r="BT1997" i="1"/>
  <c r="BT753" i="1"/>
  <c r="T753" i="2"/>
  <c r="BT410" i="1"/>
  <c r="T410" i="2"/>
  <c r="BT967" i="1"/>
  <c r="T967" i="2"/>
  <c r="D968" i="1"/>
  <c r="E968" i="2"/>
  <c r="D968" i="2"/>
  <c r="E754" i="2"/>
  <c r="D754" i="1"/>
  <c r="D754" i="2"/>
  <c r="D411" i="1"/>
  <c r="E411" i="2"/>
  <c r="D411" i="2"/>
  <c r="D1483" i="1"/>
  <c r="E1483" i="2"/>
  <c r="D1483" i="2"/>
  <c r="D1998" i="1"/>
  <c r="E1998" i="2"/>
  <c r="D1998" i="2"/>
  <c r="AV183" i="7"/>
  <c r="D194" i="1"/>
  <c r="D194" i="2"/>
  <c r="B191" i="7"/>
  <c r="BT193" i="1"/>
  <c r="T193" i="2"/>
  <c r="C193" i="5"/>
  <c r="E193" i="2"/>
  <c r="A191" i="7"/>
  <c r="T1480" i="2"/>
  <c r="BT1483" i="1"/>
  <c r="BT754" i="1"/>
  <c r="T754" i="2"/>
  <c r="BT968" i="1"/>
  <c r="T968" i="2"/>
  <c r="D1999" i="1"/>
  <c r="E1999" i="2"/>
  <c r="D1999" i="2"/>
  <c r="D1484" i="1"/>
  <c r="E1484" i="2"/>
  <c r="D1484" i="2"/>
  <c r="BT411" i="1"/>
  <c r="T411" i="2"/>
  <c r="E755" i="2"/>
  <c r="D755" i="1"/>
  <c r="D755" i="2"/>
  <c r="D969" i="1"/>
  <c r="E969" i="2"/>
  <c r="D969" i="2"/>
  <c r="BT1998" i="1"/>
  <c r="D412" i="1"/>
  <c r="E412" i="2"/>
  <c r="D412" i="2"/>
  <c r="AV184" i="7"/>
  <c r="T1481" i="2"/>
  <c r="A192" i="7"/>
  <c r="C194" i="5"/>
  <c r="E194" i="2"/>
  <c r="BT194" i="1"/>
  <c r="T194" i="2"/>
  <c r="B192" i="7"/>
  <c r="D195" i="1"/>
  <c r="D195" i="2"/>
  <c r="D413" i="1"/>
  <c r="E413" i="2"/>
  <c r="D413" i="2"/>
  <c r="D1485" i="1"/>
  <c r="E1485" i="2"/>
  <c r="D1485" i="2"/>
  <c r="D2000" i="1"/>
  <c r="E2000" i="2"/>
  <c r="D2000" i="2"/>
  <c r="D970" i="1"/>
  <c r="E970" i="2"/>
  <c r="D970" i="2"/>
  <c r="BT755" i="1"/>
  <c r="T755" i="2"/>
  <c r="BT412" i="1"/>
  <c r="T412" i="2"/>
  <c r="BT969" i="1"/>
  <c r="T969" i="2"/>
  <c r="D756" i="1"/>
  <c r="E756" i="2"/>
  <c r="D756" i="2"/>
  <c r="BT1484" i="1"/>
  <c r="BT1999" i="1"/>
  <c r="AV185" i="7"/>
  <c r="B193" i="7"/>
  <c r="BT195" i="1"/>
  <c r="T195" i="2"/>
  <c r="C195" i="5"/>
  <c r="A193" i="7"/>
  <c r="E195" i="2"/>
  <c r="T1482" i="2"/>
  <c r="D196" i="2"/>
  <c r="D196" i="1"/>
  <c r="BT970" i="1"/>
  <c r="T970" i="2"/>
  <c r="D757" i="1"/>
  <c r="E757" i="2"/>
  <c r="D757" i="2"/>
  <c r="D971" i="1"/>
  <c r="E971" i="2"/>
  <c r="D971" i="2"/>
  <c r="BT2000" i="1"/>
  <c r="BT1485" i="1"/>
  <c r="BT413" i="1"/>
  <c r="T413" i="2"/>
  <c r="BT756" i="1"/>
  <c r="T756" i="2"/>
  <c r="D2001" i="1"/>
  <c r="E2001" i="2"/>
  <c r="D2001" i="2"/>
  <c r="D1486" i="1"/>
  <c r="E1486" i="2"/>
  <c r="D1486" i="2"/>
  <c r="D414" i="1"/>
  <c r="E414" i="2"/>
  <c r="D414" i="2"/>
  <c r="AV186" i="7"/>
  <c r="C196" i="5"/>
  <c r="E196" i="2"/>
  <c r="A194" i="7"/>
  <c r="T1483" i="2"/>
  <c r="B194" i="7"/>
  <c r="BT196" i="1"/>
  <c r="T196" i="2"/>
  <c r="D197" i="1"/>
  <c r="D197" i="2"/>
  <c r="BT414" i="1"/>
  <c r="T414" i="2"/>
  <c r="BT2001" i="1"/>
  <c r="E758" i="2"/>
  <c r="D758" i="1"/>
  <c r="D758" i="2"/>
  <c r="BT1486" i="1"/>
  <c r="BT971" i="1"/>
  <c r="T971" i="2"/>
  <c r="BT757" i="1"/>
  <c r="T757" i="2"/>
  <c r="D415" i="1"/>
  <c r="E415" i="2"/>
  <c r="D415" i="2"/>
  <c r="D1487" i="1"/>
  <c r="E1487" i="2"/>
  <c r="D1487" i="2"/>
  <c r="D2002" i="1"/>
  <c r="E2002" i="2"/>
  <c r="D2002" i="2"/>
  <c r="D972" i="1"/>
  <c r="E972" i="2"/>
  <c r="D972" i="2"/>
  <c r="AV187" i="7"/>
  <c r="T1484" i="2"/>
  <c r="D198" i="1"/>
  <c r="D198" i="2"/>
  <c r="B195" i="7"/>
  <c r="BT197" i="1"/>
  <c r="T197" i="2"/>
  <c r="A195" i="7"/>
  <c r="C197" i="5"/>
  <c r="E197" i="2"/>
  <c r="D973" i="1"/>
  <c r="E973" i="2"/>
  <c r="D973" i="2"/>
  <c r="D2003" i="1"/>
  <c r="E2003" i="2"/>
  <c r="D2003" i="2"/>
  <c r="D1488" i="1"/>
  <c r="E1488" i="2"/>
  <c r="D1488" i="2"/>
  <c r="D416" i="1"/>
  <c r="E416" i="2"/>
  <c r="D416" i="2"/>
  <c r="D759" i="1"/>
  <c r="E759" i="2"/>
  <c r="D759" i="2"/>
  <c r="BT972" i="1"/>
  <c r="T972" i="2"/>
  <c r="BT2002" i="1"/>
  <c r="BT1487" i="1"/>
  <c r="BT415" i="1"/>
  <c r="T415" i="2"/>
  <c r="BT758" i="1"/>
  <c r="T758" i="2"/>
  <c r="AV188" i="7"/>
  <c r="BT198" i="1"/>
  <c r="T198" i="2"/>
  <c r="B196" i="7"/>
  <c r="D199" i="1"/>
  <c r="D199" i="2"/>
  <c r="E198" i="2"/>
  <c r="A196" i="7"/>
  <c r="C198" i="5"/>
  <c r="T1485" i="2"/>
  <c r="D417" i="1"/>
  <c r="E417" i="2"/>
  <c r="D417" i="2"/>
  <c r="D1489" i="1"/>
  <c r="E1489" i="2"/>
  <c r="D1489" i="2"/>
  <c r="D2004" i="1"/>
  <c r="E2004" i="2"/>
  <c r="D2004" i="2"/>
  <c r="BT759" i="1"/>
  <c r="T759" i="2"/>
  <c r="BT973" i="1"/>
  <c r="T973" i="2"/>
  <c r="D760" i="1"/>
  <c r="E760" i="2"/>
  <c r="D760" i="2"/>
  <c r="BT416" i="1"/>
  <c r="T416" i="2"/>
  <c r="BT1488" i="1"/>
  <c r="BT2003" i="1"/>
  <c r="D974" i="1"/>
  <c r="E974" i="2"/>
  <c r="D974" i="2"/>
  <c r="AV189" i="7"/>
  <c r="T1486" i="2"/>
  <c r="E199" i="2"/>
  <c r="A197" i="7"/>
  <c r="C199" i="5"/>
  <c r="D200" i="2"/>
  <c r="D200" i="1"/>
  <c r="BT199" i="1"/>
  <c r="T199" i="2"/>
  <c r="B197" i="7"/>
  <c r="BT974" i="1"/>
  <c r="T974" i="2"/>
  <c r="BT760" i="1"/>
  <c r="T760" i="2"/>
  <c r="D975" i="1"/>
  <c r="E975" i="2"/>
  <c r="D975" i="2"/>
  <c r="BT2004" i="1"/>
  <c r="BT1489" i="1"/>
  <c r="BT417" i="1"/>
  <c r="T417" i="2"/>
  <c r="D761" i="1"/>
  <c r="E761" i="2"/>
  <c r="D761" i="2"/>
  <c r="D2005" i="1"/>
  <c r="E2005" i="2"/>
  <c r="D2005" i="2"/>
  <c r="D1490" i="1"/>
  <c r="E1490" i="2"/>
  <c r="D1490" i="2"/>
  <c r="D418" i="1"/>
  <c r="E418" i="2"/>
  <c r="D418" i="2"/>
  <c r="AV190" i="7"/>
  <c r="C200" i="5"/>
  <c r="A198" i="7"/>
  <c r="E200" i="2"/>
  <c r="D201" i="2"/>
  <c r="D201" i="1"/>
  <c r="B198" i="7"/>
  <c r="BT200" i="1"/>
  <c r="T200" i="2"/>
  <c r="T1487" i="2"/>
  <c r="BT418" i="1"/>
  <c r="T418" i="2"/>
  <c r="BT2005" i="1"/>
  <c r="BT761" i="1"/>
  <c r="T761" i="2"/>
  <c r="BT1490" i="1"/>
  <c r="BT975" i="1"/>
  <c r="T975" i="2"/>
  <c r="E762" i="2"/>
  <c r="D762" i="1"/>
  <c r="D762" i="2"/>
  <c r="D419" i="1"/>
  <c r="E419" i="2"/>
  <c r="D419" i="2"/>
  <c r="D1491" i="1"/>
  <c r="E1491" i="2"/>
  <c r="D1491" i="2"/>
  <c r="D2006" i="1"/>
  <c r="E2006" i="2"/>
  <c r="D2006" i="2"/>
  <c r="D976" i="1"/>
  <c r="E976" i="2"/>
  <c r="D976" i="2"/>
  <c r="AV191" i="7"/>
  <c r="T1488" i="2"/>
  <c r="C201" i="5"/>
  <c r="A199" i="7"/>
  <c r="E201" i="2"/>
  <c r="BT201" i="1"/>
  <c r="T201" i="2"/>
  <c r="B199" i="7"/>
  <c r="D202" i="2"/>
  <c r="D202" i="1"/>
  <c r="BT976" i="1"/>
  <c r="T976" i="2"/>
  <c r="D977" i="1"/>
  <c r="E977" i="2"/>
  <c r="D977" i="2"/>
  <c r="D2007" i="1"/>
  <c r="E2007" i="2"/>
  <c r="D2007" i="2"/>
  <c r="D1492" i="1"/>
  <c r="E1492" i="2"/>
  <c r="D1492" i="2"/>
  <c r="D420" i="1"/>
  <c r="E420" i="2"/>
  <c r="D420" i="2"/>
  <c r="BT762" i="1"/>
  <c r="T762" i="2"/>
  <c r="BT2006" i="1"/>
  <c r="BT1491" i="1"/>
  <c r="BT419" i="1"/>
  <c r="T419" i="2"/>
  <c r="D763" i="1"/>
  <c r="E763" i="2"/>
  <c r="D763" i="2"/>
  <c r="AV192" i="7"/>
  <c r="D203" i="1"/>
  <c r="D203" i="2"/>
  <c r="BT202" i="1"/>
  <c r="T202" i="2"/>
  <c r="B200" i="7"/>
  <c r="E202" i="2"/>
  <c r="C202" i="5"/>
  <c r="A200" i="7"/>
  <c r="T1489" i="2"/>
  <c r="D421" i="1"/>
  <c r="E421" i="2"/>
  <c r="D421" i="2"/>
  <c r="D2008" i="1"/>
  <c r="E2008" i="2"/>
  <c r="D2008" i="2"/>
  <c r="E764" i="2"/>
  <c r="D764" i="1"/>
  <c r="D764" i="2"/>
  <c r="BT977" i="1"/>
  <c r="T977" i="2"/>
  <c r="BT420" i="1"/>
  <c r="T420" i="2"/>
  <c r="BT1492" i="1"/>
  <c r="BT2007" i="1"/>
  <c r="D978" i="1"/>
  <c r="E978" i="2"/>
  <c r="D978" i="2"/>
  <c r="BT763" i="1"/>
  <c r="T763" i="2"/>
  <c r="D1493" i="1"/>
  <c r="E1493" i="2"/>
  <c r="D1493" i="2"/>
  <c r="AV193" i="7"/>
  <c r="T1490" i="2"/>
  <c r="E203" i="2"/>
  <c r="C203" i="5"/>
  <c r="A201" i="7"/>
  <c r="D204" i="2"/>
  <c r="D204" i="1"/>
  <c r="BT203" i="1"/>
  <c r="T203" i="2"/>
  <c r="B201" i="7"/>
  <c r="D1494" i="1"/>
  <c r="E1494" i="2"/>
  <c r="D1494" i="2"/>
  <c r="BT764" i="1"/>
  <c r="T764" i="2"/>
  <c r="BT2008" i="1"/>
  <c r="BT421" i="1"/>
  <c r="T421" i="2"/>
  <c r="BT1493" i="1"/>
  <c r="BT978" i="1"/>
  <c r="T978" i="2"/>
  <c r="D765" i="1"/>
  <c r="E765" i="2"/>
  <c r="D765" i="2"/>
  <c r="D979" i="1"/>
  <c r="E979" i="2"/>
  <c r="D979" i="2"/>
  <c r="D2009" i="1"/>
  <c r="E2009" i="2"/>
  <c r="D2009" i="2"/>
  <c r="D422" i="1"/>
  <c r="E422" i="2"/>
  <c r="D422" i="2"/>
  <c r="AV194" i="7"/>
  <c r="A202" i="7"/>
  <c r="E204" i="2"/>
  <c r="C204" i="5"/>
  <c r="D205" i="2"/>
  <c r="D205" i="1"/>
  <c r="BT204" i="1"/>
  <c r="T204" i="2"/>
  <c r="B202" i="7"/>
  <c r="T1491" i="2"/>
  <c r="BT422" i="1"/>
  <c r="T422" i="2"/>
  <c r="BT2009" i="1"/>
  <c r="D980" i="1"/>
  <c r="E980" i="2"/>
  <c r="D980" i="2"/>
  <c r="E766" i="2"/>
  <c r="D766" i="1"/>
  <c r="D766" i="2"/>
  <c r="BT1494" i="1"/>
  <c r="BT979" i="1"/>
  <c r="T979" i="2"/>
  <c r="D423" i="1"/>
  <c r="E423" i="2"/>
  <c r="D423" i="2"/>
  <c r="D2010" i="1"/>
  <c r="E2010" i="2"/>
  <c r="D2010" i="2"/>
  <c r="BT765" i="1"/>
  <c r="T765" i="2"/>
  <c r="D1495" i="1"/>
  <c r="E1495" i="2"/>
  <c r="D1495" i="2"/>
  <c r="AV195" i="7"/>
  <c r="T1492" i="2"/>
  <c r="B203" i="7"/>
  <c r="BT205" i="1"/>
  <c r="T205" i="2"/>
  <c r="D206" i="1"/>
  <c r="D206" i="2"/>
  <c r="C205" i="5"/>
  <c r="A203" i="7"/>
  <c r="E205" i="2"/>
  <c r="D2011" i="1"/>
  <c r="E2011" i="2"/>
  <c r="D2011" i="2"/>
  <c r="BT766" i="1"/>
  <c r="T766" i="2"/>
  <c r="BT1495" i="1"/>
  <c r="BT2010" i="1"/>
  <c r="BT423" i="1"/>
  <c r="T423" i="2"/>
  <c r="BT980" i="1"/>
  <c r="T980" i="2"/>
  <c r="D424" i="1"/>
  <c r="E424" i="2"/>
  <c r="D424" i="2"/>
  <c r="D1496" i="1"/>
  <c r="E1496" i="2"/>
  <c r="D1496" i="2"/>
  <c r="D767" i="1"/>
  <c r="E767" i="2"/>
  <c r="D767" i="2"/>
  <c r="D981" i="1"/>
  <c r="E981" i="2"/>
  <c r="D981" i="2"/>
  <c r="AV196" i="7"/>
  <c r="E206" i="2"/>
  <c r="C206" i="5"/>
  <c r="A204" i="7"/>
  <c r="D207" i="2"/>
  <c r="D207" i="1"/>
  <c r="B204" i="7"/>
  <c r="BT206" i="1"/>
  <c r="T206" i="2"/>
  <c r="T1493" i="2"/>
  <c r="D982" i="1"/>
  <c r="E982" i="2"/>
  <c r="D982" i="2"/>
  <c r="D768" i="1"/>
  <c r="E768" i="2"/>
  <c r="D768" i="2"/>
  <c r="BT1496" i="1"/>
  <c r="BT424" i="1"/>
  <c r="T424" i="2"/>
  <c r="BT2011" i="1"/>
  <c r="BT981" i="1"/>
  <c r="T981" i="2"/>
  <c r="BT767" i="1"/>
  <c r="T767" i="2"/>
  <c r="D1497" i="1"/>
  <c r="E1497" i="2"/>
  <c r="D1497" i="2"/>
  <c r="D425" i="1"/>
  <c r="E425" i="2"/>
  <c r="D425" i="2"/>
  <c r="D2012" i="1"/>
  <c r="E2012" i="2"/>
  <c r="D2012" i="2"/>
  <c r="AV197" i="7"/>
  <c r="T1494" i="2"/>
  <c r="E207" i="2"/>
  <c r="C207" i="5"/>
  <c r="A205" i="7"/>
  <c r="D208" i="2"/>
  <c r="D208" i="1"/>
  <c r="BT207" i="1"/>
  <c r="T207" i="2"/>
  <c r="B205" i="7"/>
  <c r="BT2012" i="1"/>
  <c r="D769" i="1"/>
  <c r="E769" i="2"/>
  <c r="D769" i="2"/>
  <c r="D983" i="1"/>
  <c r="E983" i="2"/>
  <c r="D983" i="2"/>
  <c r="BT768" i="1"/>
  <c r="T768" i="2"/>
  <c r="BT982" i="1"/>
  <c r="T982" i="2"/>
  <c r="BT425" i="1"/>
  <c r="T425" i="2"/>
  <c r="BT1497" i="1"/>
  <c r="D2013" i="1"/>
  <c r="E2013" i="2"/>
  <c r="D2013" i="2"/>
  <c r="D426" i="1"/>
  <c r="E426" i="2"/>
  <c r="D426" i="2"/>
  <c r="D1498" i="1"/>
  <c r="E1498" i="2"/>
  <c r="D1498" i="2"/>
  <c r="AV198" i="7"/>
  <c r="C208" i="5"/>
  <c r="A206" i="7"/>
  <c r="E208" i="2"/>
  <c r="D209" i="2"/>
  <c r="D209" i="1"/>
  <c r="T1495" i="2"/>
  <c r="B206" i="7"/>
  <c r="BT208" i="1"/>
  <c r="T208" i="2"/>
  <c r="D1499" i="1"/>
  <c r="E1499" i="2"/>
  <c r="D1499" i="2"/>
  <c r="D427" i="1"/>
  <c r="E427" i="2"/>
  <c r="D427" i="2"/>
  <c r="D2014" i="1"/>
  <c r="E2014" i="2"/>
  <c r="D2014" i="2"/>
  <c r="BT983" i="1"/>
  <c r="T983" i="2"/>
  <c r="D984" i="1"/>
  <c r="E984" i="2"/>
  <c r="D984" i="2"/>
  <c r="BT769" i="1"/>
  <c r="T769" i="2"/>
  <c r="E770" i="2"/>
  <c r="D770" i="1"/>
  <c r="D770" i="2"/>
  <c r="BT1498" i="1"/>
  <c r="BT426" i="1"/>
  <c r="T426" i="2"/>
  <c r="BT2013" i="1"/>
  <c r="AV199" i="7"/>
  <c r="BT209" i="1"/>
  <c r="T209" i="2"/>
  <c r="B207" i="7"/>
  <c r="T1496" i="2"/>
  <c r="A207" i="7"/>
  <c r="E209" i="2"/>
  <c r="C209" i="5"/>
  <c r="D210" i="2"/>
  <c r="D210" i="1"/>
  <c r="BT770" i="1"/>
  <c r="T770" i="2"/>
  <c r="BT2014" i="1"/>
  <c r="BT1499" i="1"/>
  <c r="BT427" i="1"/>
  <c r="T427" i="2"/>
  <c r="E771" i="2"/>
  <c r="D771" i="1"/>
  <c r="D771" i="2"/>
  <c r="BT984" i="1"/>
  <c r="T984" i="2"/>
  <c r="D2015" i="1"/>
  <c r="E2015" i="2"/>
  <c r="D2015" i="2"/>
  <c r="D428" i="1"/>
  <c r="E428" i="2"/>
  <c r="D428" i="2"/>
  <c r="D1500" i="1"/>
  <c r="E1500" i="2"/>
  <c r="D1500" i="2"/>
  <c r="D985" i="1"/>
  <c r="E985" i="2"/>
  <c r="D985" i="2"/>
  <c r="AV200" i="7"/>
  <c r="A208" i="7"/>
  <c r="E210" i="2"/>
  <c r="C210" i="5"/>
  <c r="D211" i="2"/>
  <c r="D211" i="1"/>
  <c r="BT210" i="1"/>
  <c r="T210" i="2"/>
  <c r="B208" i="7"/>
  <c r="T1497" i="2"/>
  <c r="BT771" i="1"/>
  <c r="T771" i="2"/>
  <c r="D986" i="1"/>
  <c r="E986" i="2"/>
  <c r="D986" i="2"/>
  <c r="BT1500" i="1"/>
  <c r="BT428" i="1"/>
  <c r="T428" i="2"/>
  <c r="BT2015" i="1"/>
  <c r="D772" i="1"/>
  <c r="E772" i="2"/>
  <c r="D772" i="2"/>
  <c r="BT985" i="1"/>
  <c r="T985" i="2"/>
  <c r="D1501" i="1"/>
  <c r="E1501" i="2"/>
  <c r="D1501" i="2"/>
  <c r="D429" i="1"/>
  <c r="E429" i="2"/>
  <c r="D429" i="2"/>
  <c r="D2016" i="1"/>
  <c r="E2016" i="2"/>
  <c r="D2016" i="2"/>
  <c r="AV201" i="7"/>
  <c r="T1498" i="2"/>
  <c r="C211" i="5"/>
  <c r="A209" i="7"/>
  <c r="E211" i="2"/>
  <c r="BT211" i="1"/>
  <c r="T211" i="2"/>
  <c r="B209" i="7"/>
  <c r="D212" i="1"/>
  <c r="D212" i="2"/>
  <c r="BT772" i="1"/>
  <c r="T772" i="2"/>
  <c r="D987" i="1"/>
  <c r="E987" i="2"/>
  <c r="D987" i="2"/>
  <c r="D2017" i="1"/>
  <c r="E2017" i="2"/>
  <c r="D2017" i="2"/>
  <c r="D430" i="1"/>
  <c r="E430" i="2"/>
  <c r="D430" i="2"/>
  <c r="D1502" i="1"/>
  <c r="E1502" i="2"/>
  <c r="D1502" i="2"/>
  <c r="D773" i="1"/>
  <c r="E773" i="2"/>
  <c r="D773" i="2"/>
  <c r="BT2016" i="1"/>
  <c r="BT429" i="1"/>
  <c r="T429" i="2"/>
  <c r="BT1501" i="1"/>
  <c r="BT986" i="1"/>
  <c r="T986" i="2"/>
  <c r="AV202" i="7"/>
  <c r="D213" i="2"/>
  <c r="D213" i="1"/>
  <c r="B210" i="7"/>
  <c r="BT212" i="1"/>
  <c r="T212" i="2"/>
  <c r="A210" i="7"/>
  <c r="C212" i="5"/>
  <c r="E212" i="2"/>
  <c r="T1499" i="2"/>
  <c r="BT430" i="1"/>
  <c r="T430" i="2"/>
  <c r="D1503" i="1"/>
  <c r="E1503" i="2"/>
  <c r="D1503" i="2"/>
  <c r="D431" i="1"/>
  <c r="E431" i="2"/>
  <c r="D431" i="2"/>
  <c r="D2018" i="1"/>
  <c r="E2018" i="2"/>
  <c r="D2018" i="2"/>
  <c r="BT773" i="1"/>
  <c r="T773" i="2"/>
  <c r="BT1502" i="1"/>
  <c r="BT2017" i="1"/>
  <c r="D988" i="1"/>
  <c r="E988" i="2"/>
  <c r="D988" i="2"/>
  <c r="E774" i="2"/>
  <c r="D774" i="1"/>
  <c r="D774" i="2"/>
  <c r="BT987" i="1"/>
  <c r="T987" i="2"/>
  <c r="AV203" i="7"/>
  <c r="T1500" i="2"/>
  <c r="D214" i="1"/>
  <c r="D214" i="2"/>
  <c r="BT213" i="1"/>
  <c r="T213" i="2"/>
  <c r="B211" i="7"/>
  <c r="A211" i="7"/>
  <c r="C213" i="5"/>
  <c r="E213" i="2"/>
  <c r="BT774" i="1"/>
  <c r="T774" i="2"/>
  <c r="BT988" i="1"/>
  <c r="T988" i="2"/>
  <c r="BT2018" i="1"/>
  <c r="BT431" i="1"/>
  <c r="T431" i="2"/>
  <c r="BT1503" i="1"/>
  <c r="D989" i="1"/>
  <c r="E989" i="2"/>
  <c r="D989" i="2"/>
  <c r="D775" i="1"/>
  <c r="E775" i="2"/>
  <c r="D775" i="2"/>
  <c r="D2019" i="1"/>
  <c r="E2019" i="2"/>
  <c r="D2019" i="2"/>
  <c r="D432" i="1"/>
  <c r="E432" i="2"/>
  <c r="D432" i="2"/>
  <c r="D1504" i="1"/>
  <c r="E1504" i="2"/>
  <c r="D1504" i="2"/>
  <c r="AV204" i="7"/>
  <c r="D215" i="2"/>
  <c r="D215" i="1"/>
  <c r="BT214" i="1"/>
  <c r="T214" i="2"/>
  <c r="B212" i="7"/>
  <c r="T1501" i="2"/>
  <c r="A212" i="7"/>
  <c r="C214" i="5"/>
  <c r="E214" i="2"/>
  <c r="D433" i="1"/>
  <c r="E433" i="2"/>
  <c r="D433" i="2"/>
  <c r="D990" i="1"/>
  <c r="E990" i="2"/>
  <c r="D990" i="2"/>
  <c r="BT989" i="1"/>
  <c r="T989" i="2"/>
  <c r="D1505" i="1"/>
  <c r="E1505" i="2"/>
  <c r="D1505" i="2"/>
  <c r="BT775" i="1"/>
  <c r="T775" i="2"/>
  <c r="D2020" i="1"/>
  <c r="E2020" i="2"/>
  <c r="D2020" i="2"/>
  <c r="BT1504" i="1"/>
  <c r="BT432" i="1"/>
  <c r="T432" i="2"/>
  <c r="BT2019" i="1"/>
  <c r="D776" i="1"/>
  <c r="E776" i="2"/>
  <c r="D776" i="2"/>
  <c r="AV205" i="7"/>
  <c r="T1502" i="2"/>
  <c r="D216" i="2"/>
  <c r="D216" i="1"/>
  <c r="A213" i="7"/>
  <c r="C215" i="5"/>
  <c r="E215" i="2"/>
  <c r="B213" i="7"/>
  <c r="BT215" i="1"/>
  <c r="T215" i="2"/>
  <c r="BT2020" i="1"/>
  <c r="D991" i="1"/>
  <c r="E991" i="2"/>
  <c r="D991" i="2"/>
  <c r="BT433" i="1"/>
  <c r="T433" i="2"/>
  <c r="BT776" i="1"/>
  <c r="T776" i="2"/>
  <c r="D1506" i="1"/>
  <c r="E1506" i="2"/>
  <c r="D1506" i="2"/>
  <c r="BT990" i="1"/>
  <c r="T990" i="2"/>
  <c r="BT1505" i="1"/>
  <c r="D777" i="1"/>
  <c r="E777" i="2"/>
  <c r="D777" i="2"/>
  <c r="D2021" i="1"/>
  <c r="E2021" i="2"/>
  <c r="D2021" i="2"/>
  <c r="D434" i="1"/>
  <c r="E434" i="2"/>
  <c r="D434" i="2"/>
  <c r="AV206" i="7"/>
  <c r="E216" i="2"/>
  <c r="A214" i="7"/>
  <c r="C216" i="5"/>
  <c r="D217" i="2"/>
  <c r="D217" i="1"/>
  <c r="B214" i="7"/>
  <c r="BT216" i="1"/>
  <c r="T216" i="2"/>
  <c r="T1503" i="2"/>
  <c r="BT434" i="1"/>
  <c r="T434" i="2"/>
  <c r="D2022" i="1"/>
  <c r="E2022" i="2"/>
  <c r="D2022" i="2"/>
  <c r="BT1506" i="1"/>
  <c r="E778" i="2"/>
  <c r="D778" i="1"/>
  <c r="D778" i="2"/>
  <c r="BT991" i="1"/>
  <c r="T991" i="2"/>
  <c r="D435" i="1"/>
  <c r="E435" i="2"/>
  <c r="D435" i="2"/>
  <c r="BT2021" i="1"/>
  <c r="BT777" i="1"/>
  <c r="T777" i="2"/>
  <c r="D1507" i="1"/>
  <c r="E1507" i="2"/>
  <c r="D1507" i="2"/>
  <c r="D992" i="1"/>
  <c r="E992" i="2"/>
  <c r="D992" i="2"/>
  <c r="AV207" i="7"/>
  <c r="T1504" i="2"/>
  <c r="B215" i="7"/>
  <c r="BT217" i="1"/>
  <c r="T217" i="2"/>
  <c r="A215" i="7"/>
  <c r="C217" i="5"/>
  <c r="E217" i="2"/>
  <c r="D218" i="2"/>
  <c r="D218" i="1"/>
  <c r="BT992" i="1"/>
  <c r="T992" i="2"/>
  <c r="BT2022" i="1"/>
  <c r="E993" i="2"/>
  <c r="D993" i="1"/>
  <c r="D993" i="2"/>
  <c r="BT1507" i="1"/>
  <c r="BT435" i="1"/>
  <c r="T435" i="2"/>
  <c r="D779" i="1"/>
  <c r="E779" i="2"/>
  <c r="D779" i="2"/>
  <c r="D2023" i="1"/>
  <c r="E2023" i="2"/>
  <c r="D2023" i="2"/>
  <c r="BT778" i="1"/>
  <c r="T778" i="2"/>
  <c r="D1508" i="1"/>
  <c r="E1508" i="2"/>
  <c r="D1508" i="2"/>
  <c r="D436" i="1"/>
  <c r="E436" i="2"/>
  <c r="D436" i="2"/>
  <c r="AV208" i="7"/>
  <c r="D219" i="1"/>
  <c r="D219" i="2"/>
  <c r="BT218" i="1"/>
  <c r="T218" i="2"/>
  <c r="B216" i="7"/>
  <c r="T1505" i="2"/>
  <c r="E218" i="2"/>
  <c r="A216" i="7"/>
  <c r="C218" i="5"/>
  <c r="E994" i="2"/>
  <c r="D994" i="1"/>
  <c r="D994" i="2"/>
  <c r="D2024" i="1"/>
  <c r="E2024" i="2"/>
  <c r="D2024" i="2"/>
  <c r="BT436" i="1"/>
  <c r="T436" i="2"/>
  <c r="BT1508" i="1"/>
  <c r="BT779" i="1"/>
  <c r="T779" i="2"/>
  <c r="BT2023" i="1"/>
  <c r="E780" i="2"/>
  <c r="D780" i="1"/>
  <c r="D780" i="2"/>
  <c r="D437" i="1"/>
  <c r="E437" i="2"/>
  <c r="D437" i="2"/>
  <c r="D1509" i="1"/>
  <c r="E1509" i="2"/>
  <c r="D1509" i="2"/>
  <c r="BT993" i="1"/>
  <c r="T993" i="2"/>
  <c r="AV209" i="7"/>
  <c r="T1506" i="2"/>
  <c r="E219" i="2"/>
  <c r="A217" i="7"/>
  <c r="C219" i="5"/>
  <c r="D220" i="2"/>
  <c r="D220" i="1"/>
  <c r="BT219" i="1"/>
  <c r="T219" i="2"/>
  <c r="B217" i="7"/>
  <c r="BT1509" i="1"/>
  <c r="BT437" i="1"/>
  <c r="T437" i="2"/>
  <c r="D1510" i="1"/>
  <c r="E1510" i="2"/>
  <c r="D1510" i="2"/>
  <c r="D438" i="1"/>
  <c r="E438" i="2"/>
  <c r="D438" i="2"/>
  <c r="BT780" i="1"/>
  <c r="T780" i="2"/>
  <c r="E995" i="2"/>
  <c r="D995" i="1"/>
  <c r="D995" i="2"/>
  <c r="D2025" i="1"/>
  <c r="E2025" i="2"/>
  <c r="D2025" i="2"/>
  <c r="D781" i="1"/>
  <c r="E781" i="2"/>
  <c r="D781" i="2"/>
  <c r="BT2024" i="1"/>
  <c r="BT994" i="1"/>
  <c r="T994" i="2"/>
  <c r="AV210" i="7"/>
  <c r="E220" i="2"/>
  <c r="A218" i="7"/>
  <c r="C220" i="5"/>
  <c r="D221" i="1"/>
  <c r="D221" i="2"/>
  <c r="B218" i="7"/>
  <c r="BT220" i="1"/>
  <c r="T220" i="2"/>
  <c r="T1507" i="2"/>
  <c r="D2026" i="1"/>
  <c r="E2026" i="2"/>
  <c r="D2026" i="2"/>
  <c r="E782" i="2"/>
  <c r="D782" i="1"/>
  <c r="D782" i="2"/>
  <c r="E996" i="2"/>
  <c r="D996" i="1"/>
  <c r="D996" i="2"/>
  <c r="BT438" i="1"/>
  <c r="T438" i="2"/>
  <c r="BT1510" i="1"/>
  <c r="BT2025" i="1"/>
  <c r="BT995" i="1"/>
  <c r="T995" i="2"/>
  <c r="BT781" i="1"/>
  <c r="T781" i="2"/>
  <c r="D439" i="1"/>
  <c r="E439" i="2"/>
  <c r="D439" i="2"/>
  <c r="D1511" i="1"/>
  <c r="E1511" i="2"/>
  <c r="D1511" i="2"/>
  <c r="AV211" i="7"/>
  <c r="T1508" i="2"/>
  <c r="A219" i="7"/>
  <c r="C221" i="5"/>
  <c r="E221" i="2"/>
  <c r="D222" i="1"/>
  <c r="D222" i="2"/>
  <c r="B219" i="7"/>
  <c r="BT221" i="1"/>
  <c r="T221" i="2"/>
  <c r="BT1511" i="1"/>
  <c r="BT996" i="1"/>
  <c r="T996" i="2"/>
  <c r="BT782" i="1"/>
  <c r="T782" i="2"/>
  <c r="BT2026" i="1"/>
  <c r="D1512" i="1"/>
  <c r="E1512" i="2"/>
  <c r="D1512" i="2"/>
  <c r="D440" i="1"/>
  <c r="E440" i="2"/>
  <c r="D440" i="2"/>
  <c r="E997" i="2"/>
  <c r="D997" i="1"/>
  <c r="D997" i="2"/>
  <c r="BT439" i="1"/>
  <c r="T439" i="2"/>
  <c r="D783" i="1"/>
  <c r="E783" i="2"/>
  <c r="D783" i="2"/>
  <c r="D2027" i="1"/>
  <c r="E2027" i="2"/>
  <c r="D2027" i="2"/>
  <c r="AV212" i="7"/>
  <c r="BT222" i="1"/>
  <c r="T222" i="2"/>
  <c r="B220" i="7"/>
  <c r="E222" i="2"/>
  <c r="A220" i="7"/>
  <c r="C222" i="5"/>
  <c r="D223" i="2"/>
  <c r="D223" i="1"/>
  <c r="T1509" i="2"/>
  <c r="D784" i="1"/>
  <c r="E784" i="2"/>
  <c r="D784" i="2"/>
  <c r="BT2027" i="1"/>
  <c r="BT440" i="1"/>
  <c r="T440" i="2"/>
  <c r="BT1512" i="1"/>
  <c r="E998" i="2"/>
  <c r="D998" i="1"/>
  <c r="D998" i="2"/>
  <c r="D2028" i="1"/>
  <c r="E2028" i="2"/>
  <c r="D2028" i="2"/>
  <c r="BT783" i="1"/>
  <c r="T783" i="2"/>
  <c r="BT997" i="1"/>
  <c r="T997" i="2"/>
  <c r="D441" i="1"/>
  <c r="E441" i="2"/>
  <c r="D441" i="2"/>
  <c r="D1513" i="1"/>
  <c r="E1513" i="2"/>
  <c r="D1513" i="2"/>
  <c r="AV213" i="7"/>
  <c r="T1510" i="2"/>
  <c r="A221" i="7"/>
  <c r="C223" i="5"/>
  <c r="E223" i="2"/>
  <c r="D224" i="2"/>
  <c r="D224" i="1"/>
  <c r="BT223" i="1"/>
  <c r="T223" i="2"/>
  <c r="B221" i="7"/>
  <c r="BT998" i="1"/>
  <c r="T998" i="2"/>
  <c r="BT784" i="1"/>
  <c r="T784" i="2"/>
  <c r="BT1513" i="1"/>
  <c r="BT441" i="1"/>
  <c r="T441" i="2"/>
  <c r="D2029" i="1"/>
  <c r="E2029" i="2"/>
  <c r="D2029" i="2"/>
  <c r="E999" i="2"/>
  <c r="D999" i="1"/>
  <c r="D999" i="2"/>
  <c r="D785" i="1"/>
  <c r="E785" i="2"/>
  <c r="D785" i="2"/>
  <c r="D1514" i="1"/>
  <c r="E1514" i="2"/>
  <c r="D1514" i="2"/>
  <c r="D442" i="1"/>
  <c r="E442" i="2"/>
  <c r="D442" i="2"/>
  <c r="BT2028" i="1"/>
  <c r="AV214" i="7"/>
  <c r="A222" i="7"/>
  <c r="C224" i="5"/>
  <c r="E224" i="2"/>
  <c r="D225" i="2"/>
  <c r="D225" i="1"/>
  <c r="B222" i="7"/>
  <c r="BT224" i="1"/>
  <c r="T224" i="2"/>
  <c r="T1511" i="2"/>
  <c r="D1515" i="1"/>
  <c r="E1515" i="2"/>
  <c r="D1515" i="2"/>
  <c r="D443" i="1"/>
  <c r="E443" i="2"/>
  <c r="D443" i="2"/>
  <c r="BT442" i="1"/>
  <c r="T442" i="2"/>
  <c r="BT1514" i="1"/>
  <c r="E786" i="2"/>
  <c r="D786" i="1"/>
  <c r="D786" i="2"/>
  <c r="BT999" i="1"/>
  <c r="T999" i="2"/>
  <c r="D2030" i="1"/>
  <c r="E2030" i="2"/>
  <c r="D2030" i="2"/>
  <c r="BT785" i="1"/>
  <c r="T785" i="2"/>
  <c r="BT2029" i="1"/>
  <c r="E1000" i="2"/>
  <c r="D1000" i="1"/>
  <c r="D1000" i="2"/>
  <c r="AV215" i="7"/>
  <c r="BT225" i="1"/>
  <c r="T225" i="2"/>
  <c r="B223" i="7"/>
  <c r="T1512" i="2"/>
  <c r="E225" i="2"/>
  <c r="A223" i="7"/>
  <c r="C225" i="5"/>
  <c r="D226" i="1"/>
  <c r="D226" i="2"/>
  <c r="D2031" i="1"/>
  <c r="E2031" i="2"/>
  <c r="D2031" i="2"/>
  <c r="BT786" i="1"/>
  <c r="T786" i="2"/>
  <c r="D444" i="1"/>
  <c r="E444" i="2"/>
  <c r="D444" i="2"/>
  <c r="D1516" i="1"/>
  <c r="E1516" i="2"/>
  <c r="D1516" i="2"/>
  <c r="BT2030" i="1"/>
  <c r="E1001" i="2"/>
  <c r="D1001" i="1"/>
  <c r="D1001" i="2"/>
  <c r="BT1000" i="1"/>
  <c r="T1000" i="2"/>
  <c r="E787" i="2"/>
  <c r="D787" i="1"/>
  <c r="D787" i="2"/>
  <c r="BT443" i="1"/>
  <c r="T443" i="2"/>
  <c r="BT1515" i="1"/>
  <c r="AV216" i="7"/>
  <c r="B224" i="7"/>
  <c r="BT226" i="1"/>
  <c r="T226" i="2"/>
  <c r="T1513" i="2"/>
  <c r="E226" i="2"/>
  <c r="A224" i="7"/>
  <c r="C226" i="5"/>
  <c r="D227" i="2"/>
  <c r="D227" i="1"/>
  <c r="BT1516" i="1"/>
  <c r="BT444" i="1"/>
  <c r="T444" i="2"/>
  <c r="D2032" i="1"/>
  <c r="E2032" i="2"/>
  <c r="D2032" i="2"/>
  <c r="BT2031" i="1"/>
  <c r="BT787" i="1"/>
  <c r="T787" i="2"/>
  <c r="D788" i="1"/>
  <c r="E788" i="2"/>
  <c r="D788" i="2"/>
  <c r="BT1001" i="1"/>
  <c r="T1001" i="2"/>
  <c r="E1002" i="2"/>
  <c r="D1002" i="1"/>
  <c r="D1002" i="2"/>
  <c r="D1517" i="1"/>
  <c r="E1517" i="2"/>
  <c r="D1517" i="2"/>
  <c r="D445" i="1"/>
  <c r="E445" i="2"/>
  <c r="D445" i="2"/>
  <c r="AV217" i="7"/>
  <c r="T1514" i="2"/>
  <c r="D228" i="1"/>
  <c r="D228" i="2"/>
  <c r="A225" i="7"/>
  <c r="E227" i="2"/>
  <c r="C227" i="5"/>
  <c r="B225" i="7"/>
  <c r="BT227" i="1"/>
  <c r="T227" i="2"/>
  <c r="BT445" i="1"/>
  <c r="T445" i="2"/>
  <c r="D789" i="1"/>
  <c r="E789" i="2"/>
  <c r="D789" i="2"/>
  <c r="BT1517" i="1"/>
  <c r="BT2032" i="1"/>
  <c r="E1003" i="2"/>
  <c r="D1003" i="1"/>
  <c r="D1003" i="2"/>
  <c r="BT788" i="1"/>
  <c r="T788" i="2"/>
  <c r="D446" i="1"/>
  <c r="E446" i="2"/>
  <c r="D446" i="2"/>
  <c r="D1518" i="1"/>
  <c r="E1518" i="2"/>
  <c r="D1518" i="2"/>
  <c r="BT1002" i="1"/>
  <c r="T1002" i="2"/>
  <c r="D2033" i="1"/>
  <c r="E2033" i="2"/>
  <c r="D2033" i="2"/>
  <c r="AV218" i="7"/>
  <c r="B226" i="7"/>
  <c r="BT228" i="1"/>
  <c r="T228" i="2"/>
  <c r="E228" i="2"/>
  <c r="A226" i="7"/>
  <c r="C228" i="5"/>
  <c r="D229" i="1"/>
  <c r="D229" i="2"/>
  <c r="T1515" i="2"/>
  <c r="D1519" i="1"/>
  <c r="E1519" i="2"/>
  <c r="D1519" i="2"/>
  <c r="BT789" i="1"/>
  <c r="T789" i="2"/>
  <c r="BT1003" i="1"/>
  <c r="T1003" i="2"/>
  <c r="BT2033" i="1"/>
  <c r="BT1518" i="1"/>
  <c r="BT446" i="1"/>
  <c r="T446" i="2"/>
  <c r="E1004" i="2"/>
  <c r="D1004" i="1"/>
  <c r="D1004" i="2"/>
  <c r="D447" i="1"/>
  <c r="E447" i="2"/>
  <c r="D447" i="2"/>
  <c r="D2034" i="1"/>
  <c r="E2034" i="2"/>
  <c r="D2034" i="2"/>
  <c r="E790" i="2"/>
  <c r="D790" i="1"/>
  <c r="D790" i="2"/>
  <c r="AV219" i="7"/>
  <c r="T1516" i="2"/>
  <c r="B227" i="7"/>
  <c r="BT229" i="1"/>
  <c r="T229" i="2"/>
  <c r="A227" i="7"/>
  <c r="C229" i="5"/>
  <c r="E229" i="2"/>
  <c r="D230" i="1"/>
  <c r="D230" i="2"/>
  <c r="BT2034" i="1"/>
  <c r="BT1004" i="1"/>
  <c r="T1004" i="2"/>
  <c r="D448" i="1"/>
  <c r="E448" i="2"/>
  <c r="D448" i="2"/>
  <c r="E1005" i="2"/>
  <c r="D1005" i="1"/>
  <c r="D1005" i="2"/>
  <c r="BT1519" i="1"/>
  <c r="BT790" i="1"/>
  <c r="T790" i="2"/>
  <c r="D2035" i="1"/>
  <c r="E2035" i="2"/>
  <c r="D2035" i="2"/>
  <c r="BT447" i="1"/>
  <c r="T447" i="2"/>
  <c r="D1520" i="1"/>
  <c r="E1520" i="2"/>
  <c r="D1520" i="2"/>
  <c r="AV220" i="7"/>
  <c r="D231" i="1"/>
  <c r="D231" i="2"/>
  <c r="BT230" i="1"/>
  <c r="T230" i="2"/>
  <c r="B228" i="7"/>
  <c r="T1517" i="2"/>
  <c r="C230" i="5"/>
  <c r="E230" i="2"/>
  <c r="A228" i="7"/>
  <c r="BT448" i="1"/>
  <c r="T448" i="2"/>
  <c r="E1006" i="2"/>
  <c r="D1006" i="1"/>
  <c r="D1006" i="2"/>
  <c r="BT1520" i="1"/>
  <c r="BT2035" i="1"/>
  <c r="D1521" i="1"/>
  <c r="E1521" i="2"/>
  <c r="D1521" i="2"/>
  <c r="D2036" i="1"/>
  <c r="E2036" i="2"/>
  <c r="D2036" i="2"/>
  <c r="BT1005" i="1"/>
  <c r="T1005" i="2"/>
  <c r="D449" i="1"/>
  <c r="E449" i="2"/>
  <c r="D449" i="2"/>
  <c r="AV221" i="7"/>
  <c r="D232" i="2"/>
  <c r="D232" i="1"/>
  <c r="B229" i="7"/>
  <c r="BT231" i="1"/>
  <c r="T231" i="2"/>
  <c r="T1518" i="2"/>
  <c r="C231" i="5"/>
  <c r="E231" i="2"/>
  <c r="A229" i="7"/>
  <c r="D450" i="1"/>
  <c r="E450" i="2"/>
  <c r="D450" i="2"/>
  <c r="E1007" i="2"/>
  <c r="D1007" i="1"/>
  <c r="D1007" i="2"/>
  <c r="D1522" i="1"/>
  <c r="E1522" i="2"/>
  <c r="D1522" i="2"/>
  <c r="BT449" i="1"/>
  <c r="T449" i="2"/>
  <c r="BT2036" i="1"/>
  <c r="D2037" i="1"/>
  <c r="E2037" i="2"/>
  <c r="D2037" i="2"/>
  <c r="BT1521" i="1"/>
  <c r="BT1006" i="1"/>
  <c r="T1006" i="2"/>
  <c r="AV222" i="7"/>
  <c r="D233" i="1"/>
  <c r="D233" i="2"/>
  <c r="BT232" i="1"/>
  <c r="T232" i="2"/>
  <c r="B230" i="7"/>
  <c r="T1519" i="2"/>
  <c r="A230" i="7"/>
  <c r="C232" i="5"/>
  <c r="E232" i="2"/>
  <c r="BT1522" i="1"/>
  <c r="BT1007" i="1"/>
  <c r="T1007" i="2"/>
  <c r="D451" i="1"/>
  <c r="E451" i="2"/>
  <c r="D451" i="2"/>
  <c r="BT2037" i="1"/>
  <c r="E1008" i="2"/>
  <c r="D1008" i="1"/>
  <c r="D1008" i="2"/>
  <c r="D2038" i="1"/>
  <c r="E2038" i="2"/>
  <c r="D2038" i="2"/>
  <c r="D1523" i="1"/>
  <c r="E1523" i="2"/>
  <c r="D1523" i="2"/>
  <c r="BT450" i="1"/>
  <c r="T450" i="2"/>
  <c r="AV223" i="7"/>
  <c r="T1520" i="2"/>
  <c r="E233" i="2"/>
  <c r="A231" i="7"/>
  <c r="C233" i="5"/>
  <c r="BT233" i="1"/>
  <c r="T233" i="2"/>
  <c r="B231" i="7"/>
  <c r="BT451" i="1"/>
  <c r="T451" i="2"/>
  <c r="D2039" i="1"/>
  <c r="E2039" i="2"/>
  <c r="D2039" i="2"/>
  <c r="D1524" i="1"/>
  <c r="E1524" i="2"/>
  <c r="D1524" i="2"/>
  <c r="BT1008" i="1"/>
  <c r="T1008" i="2"/>
  <c r="BT1523" i="1"/>
  <c r="BT2038" i="1"/>
  <c r="E1009" i="2"/>
  <c r="D1009" i="1"/>
  <c r="D1009" i="2"/>
  <c r="D452" i="1"/>
  <c r="E452" i="2"/>
  <c r="D452" i="2"/>
  <c r="AV224" i="7"/>
  <c r="T1521" i="2"/>
  <c r="BT452" i="1"/>
  <c r="T452" i="2"/>
  <c r="BT1524" i="1"/>
  <c r="D2040" i="1"/>
  <c r="E2040" i="2"/>
  <c r="D2040" i="2"/>
  <c r="D1525" i="1"/>
  <c r="E1525" i="2"/>
  <c r="D1525" i="2"/>
  <c r="E1010" i="2"/>
  <c r="D1010" i="1"/>
  <c r="D1010" i="2"/>
  <c r="D453" i="1"/>
  <c r="E453" i="2"/>
  <c r="D453" i="2"/>
  <c r="BT1009" i="1"/>
  <c r="T1009" i="2"/>
  <c r="BT2039" i="1"/>
  <c r="AV225" i="7"/>
  <c r="T1522" i="2"/>
  <c r="BT453" i="1"/>
  <c r="T453" i="2"/>
  <c r="BT1525" i="1"/>
  <c r="D2041" i="1"/>
  <c r="E2041" i="2"/>
  <c r="D2041" i="2"/>
  <c r="E1011" i="2"/>
  <c r="D1011" i="1"/>
  <c r="D1011" i="2"/>
  <c r="BT2040" i="1"/>
  <c r="D454" i="1"/>
  <c r="E454" i="2"/>
  <c r="D454" i="2"/>
  <c r="BT1010" i="1"/>
  <c r="T1010" i="2"/>
  <c r="D1526" i="1"/>
  <c r="E1526" i="2"/>
  <c r="D1526" i="2"/>
  <c r="AV226" i="7"/>
  <c r="T1523" i="2"/>
  <c r="BT2041" i="1"/>
  <c r="BT1526" i="1"/>
  <c r="D2042" i="1"/>
  <c r="E2042" i="2"/>
  <c r="D2042" i="2"/>
  <c r="BT454" i="1"/>
  <c r="T454" i="2"/>
  <c r="D455" i="1"/>
  <c r="E455" i="2"/>
  <c r="D455" i="2"/>
  <c r="E1012" i="2"/>
  <c r="D1012" i="1"/>
  <c r="D1012" i="2"/>
  <c r="D1527" i="1"/>
  <c r="E1527" i="2"/>
  <c r="D1527" i="2"/>
  <c r="BT1011" i="1"/>
  <c r="T1011" i="2"/>
  <c r="AV227" i="7"/>
  <c r="T1524" i="2"/>
  <c r="D1528" i="1"/>
  <c r="E1528" i="2"/>
  <c r="D1528" i="2"/>
  <c r="BT1012" i="1"/>
  <c r="T1012" i="2"/>
  <c r="D456" i="1"/>
  <c r="E456" i="2"/>
  <c r="D456" i="2"/>
  <c r="BT1527" i="1"/>
  <c r="BT455" i="1"/>
  <c r="T455" i="2"/>
  <c r="BT2042" i="1"/>
  <c r="E1013" i="2"/>
  <c r="D1013" i="1"/>
  <c r="D1013" i="2"/>
  <c r="D2043" i="1"/>
  <c r="E2043" i="2"/>
  <c r="D2043" i="2"/>
  <c r="AV228" i="7"/>
  <c r="T1525" i="2"/>
  <c r="BT1013" i="1"/>
  <c r="T1013" i="2"/>
  <c r="D1529" i="1"/>
  <c r="E1529" i="2"/>
  <c r="D1529" i="2"/>
  <c r="D457" i="1"/>
  <c r="E457" i="2"/>
  <c r="D457" i="2"/>
  <c r="BT2043" i="1"/>
  <c r="E1014" i="2"/>
  <c r="D1014" i="1"/>
  <c r="D1014" i="2"/>
  <c r="BT456" i="1"/>
  <c r="T456" i="2"/>
  <c r="D2044" i="1"/>
  <c r="E2044" i="2"/>
  <c r="D2044" i="2"/>
  <c r="BT1528" i="1"/>
  <c r="AV229" i="7"/>
  <c r="T1526" i="2"/>
  <c r="E1015" i="2"/>
  <c r="D1015" i="1"/>
  <c r="D1015" i="2"/>
  <c r="D1530" i="1"/>
  <c r="E1530" i="2"/>
  <c r="D1530" i="2"/>
  <c r="D2045" i="1"/>
  <c r="E2045" i="2"/>
  <c r="D2045" i="2"/>
  <c r="BT457" i="1"/>
  <c r="T457" i="2"/>
  <c r="BT1529" i="1"/>
  <c r="D458" i="1"/>
  <c r="E458" i="2"/>
  <c r="D458" i="2"/>
  <c r="BT2044" i="1"/>
  <c r="BT1014" i="1"/>
  <c r="T1014" i="2"/>
  <c r="AV230" i="7"/>
  <c r="T1527" i="2"/>
  <c r="D459" i="1"/>
  <c r="E459" i="2"/>
  <c r="D459" i="2"/>
  <c r="D2046" i="1"/>
  <c r="E2046" i="2"/>
  <c r="D2046" i="2"/>
  <c r="BT1530" i="1"/>
  <c r="BT2045" i="1"/>
  <c r="E1016" i="2"/>
  <c r="D1016" i="1"/>
  <c r="D1016" i="2"/>
  <c r="BT458" i="1"/>
  <c r="T458" i="2"/>
  <c r="D1531" i="1"/>
  <c r="E1531" i="2"/>
  <c r="D1531" i="2"/>
  <c r="BT1015" i="1"/>
  <c r="T1015" i="2"/>
  <c r="AV231" i="7"/>
  <c r="T1528" i="2"/>
  <c r="D460" i="1"/>
  <c r="E460" i="2"/>
  <c r="D460" i="2"/>
  <c r="BT1531" i="1"/>
  <c r="E1017" i="2"/>
  <c r="D1017" i="1"/>
  <c r="D1017" i="2"/>
  <c r="D1532" i="1"/>
  <c r="E1532" i="2"/>
  <c r="D1532" i="2"/>
  <c r="BT2046" i="1"/>
  <c r="BT1016" i="1"/>
  <c r="T1016" i="2"/>
  <c r="D2047" i="1"/>
  <c r="E2047" i="2"/>
  <c r="D2047" i="2"/>
  <c r="BT459" i="1"/>
  <c r="T459" i="2"/>
  <c r="AV232" i="7"/>
  <c r="T1529" i="2"/>
  <c r="BT2047" i="1"/>
  <c r="E1018" i="2"/>
  <c r="D1018" i="1"/>
  <c r="D1018" i="2"/>
  <c r="D461" i="1"/>
  <c r="E461" i="2"/>
  <c r="D461" i="2"/>
  <c r="D1533" i="1"/>
  <c r="E1533" i="2"/>
  <c r="D1533" i="2"/>
  <c r="D2048" i="1"/>
  <c r="E2048" i="2"/>
  <c r="D2048" i="2"/>
  <c r="BT1532" i="1"/>
  <c r="BT1017" i="1"/>
  <c r="T1017" i="2"/>
  <c r="BT460" i="1"/>
  <c r="T460" i="2"/>
  <c r="AV233" i="7"/>
  <c r="T1530" i="2"/>
  <c r="D1534" i="1"/>
  <c r="E1534" i="2"/>
  <c r="D1534" i="2"/>
  <c r="D462" i="1"/>
  <c r="E462" i="2"/>
  <c r="D462" i="2"/>
  <c r="BT1018" i="1"/>
  <c r="T1018" i="2"/>
  <c r="D2049" i="1"/>
  <c r="E2049" i="2"/>
  <c r="D2049" i="2"/>
  <c r="BT1533" i="1"/>
  <c r="BT461" i="1"/>
  <c r="T461" i="2"/>
  <c r="BT2048" i="1"/>
  <c r="E1019" i="2"/>
  <c r="D1019" i="1"/>
  <c r="D1019" i="2"/>
  <c r="AV234" i="7"/>
  <c r="T1531" i="2"/>
  <c r="E1020" i="2"/>
  <c r="D1020" i="1"/>
  <c r="D1020" i="2"/>
  <c r="D463" i="1"/>
  <c r="E463" i="2"/>
  <c r="D463" i="2"/>
  <c r="D1535" i="1"/>
  <c r="E1535" i="2"/>
  <c r="D1535" i="2"/>
  <c r="D2050" i="1"/>
  <c r="E2050" i="2"/>
  <c r="D2050" i="2"/>
  <c r="BT1019" i="1"/>
  <c r="T1019" i="2"/>
  <c r="BT2049" i="1"/>
  <c r="BT462" i="1"/>
  <c r="T462" i="2"/>
  <c r="BT1534" i="1"/>
  <c r="AV235" i="7"/>
  <c r="T1532" i="2"/>
  <c r="D1536" i="1"/>
  <c r="E1536" i="2"/>
  <c r="D1536" i="2"/>
  <c r="D464" i="1"/>
  <c r="E464" i="2"/>
  <c r="D464" i="2"/>
  <c r="BT1020" i="1"/>
  <c r="T1020" i="2"/>
  <c r="BT2050" i="1"/>
  <c r="E1021" i="2"/>
  <c r="D1021" i="1"/>
  <c r="D1021" i="2"/>
  <c r="D2051" i="1"/>
  <c r="E2051" i="2"/>
  <c r="D2051" i="2"/>
  <c r="BT1535" i="1"/>
  <c r="BT463" i="1"/>
  <c r="T463" i="2"/>
  <c r="AV236" i="7"/>
  <c r="T1533" i="2"/>
  <c r="E1022" i="2"/>
  <c r="D1022" i="1"/>
  <c r="D1022" i="2"/>
  <c r="D465" i="1"/>
  <c r="E465" i="2"/>
  <c r="D465" i="2"/>
  <c r="D1537" i="1"/>
  <c r="E1537" i="2"/>
  <c r="D1537" i="2"/>
  <c r="BT2051" i="1"/>
  <c r="D2052" i="1"/>
  <c r="E2052" i="2"/>
  <c r="D2052" i="2"/>
  <c r="BT1021" i="1"/>
  <c r="T1021" i="2"/>
  <c r="BT464" i="1"/>
  <c r="T464" i="2"/>
  <c r="BT1536" i="1"/>
  <c r="AV237" i="7"/>
  <c r="T1534" i="2"/>
  <c r="BT1537" i="1"/>
  <c r="BT465" i="1"/>
  <c r="T465" i="2"/>
  <c r="D2053" i="1"/>
  <c r="E2053" i="2"/>
  <c r="D2053" i="2"/>
  <c r="E1023" i="2"/>
  <c r="D1023" i="1"/>
  <c r="D1023" i="2"/>
  <c r="BT2052" i="1"/>
  <c r="D1538" i="1"/>
  <c r="E1538" i="2"/>
  <c r="D1538" i="2"/>
  <c r="D466" i="1"/>
  <c r="E466" i="2"/>
  <c r="D466" i="2"/>
  <c r="BT1022" i="1"/>
  <c r="T1022" i="2"/>
  <c r="AV238" i="7"/>
  <c r="T1535" i="2"/>
  <c r="E1024" i="2"/>
  <c r="D1024" i="1"/>
  <c r="D1024" i="2"/>
  <c r="BT2053" i="1"/>
  <c r="D2054" i="1"/>
  <c r="E2054" i="2"/>
  <c r="D2054" i="2"/>
  <c r="D467" i="1"/>
  <c r="E467" i="2"/>
  <c r="D467" i="2"/>
  <c r="D1539" i="1"/>
  <c r="E1539" i="2"/>
  <c r="D1539" i="2"/>
  <c r="BT466" i="1"/>
  <c r="T466" i="2"/>
  <c r="BT1538" i="1"/>
  <c r="BT1023" i="1"/>
  <c r="T1023" i="2"/>
  <c r="AV239" i="7"/>
  <c r="T1536" i="2"/>
  <c r="D468" i="1"/>
  <c r="E468" i="2"/>
  <c r="D468" i="2"/>
  <c r="BT2054" i="1"/>
  <c r="BT1024" i="1"/>
  <c r="T1024" i="2"/>
  <c r="BT1539" i="1"/>
  <c r="BT467" i="1"/>
  <c r="T467" i="2"/>
  <c r="D2055" i="1"/>
  <c r="E2055" i="2"/>
  <c r="D2055" i="2"/>
  <c r="E1025" i="2"/>
  <c r="D1025" i="1"/>
  <c r="D1025" i="2"/>
  <c r="D1540" i="1"/>
  <c r="E1540" i="2"/>
  <c r="D1540" i="2"/>
  <c r="AV240" i="7"/>
  <c r="T1537" i="2"/>
  <c r="E1026" i="2"/>
  <c r="D1026" i="1"/>
  <c r="D1026" i="2"/>
  <c r="BT1540" i="1"/>
  <c r="D2056" i="1"/>
  <c r="E2056" i="2"/>
  <c r="D2056" i="2"/>
  <c r="D469" i="1"/>
  <c r="E469" i="2"/>
  <c r="D469" i="2"/>
  <c r="BT2055" i="1"/>
  <c r="D1541" i="1"/>
  <c r="E1541" i="2"/>
  <c r="D1541" i="2"/>
  <c r="BT1025" i="1"/>
  <c r="T1025" i="2"/>
  <c r="BT468" i="1"/>
  <c r="T468" i="2"/>
  <c r="AV241" i="7"/>
  <c r="T1538" i="2"/>
  <c r="BT469" i="1"/>
  <c r="T469" i="2"/>
  <c r="D1542" i="1"/>
  <c r="E1542" i="2"/>
  <c r="D1542" i="2"/>
  <c r="BT2056" i="1"/>
  <c r="BT1026" i="1"/>
  <c r="T1026" i="2"/>
  <c r="D470" i="1"/>
  <c r="E470" i="2"/>
  <c r="D470" i="2"/>
  <c r="D2057" i="1"/>
  <c r="E2057" i="2"/>
  <c r="D2057" i="2"/>
  <c r="E1027" i="2"/>
  <c r="D1027" i="1"/>
  <c r="D1027" i="2"/>
  <c r="BT1541" i="1"/>
  <c r="AV242" i="7"/>
  <c r="T1539" i="2"/>
  <c r="E1028" i="2"/>
  <c r="D1028" i="1"/>
  <c r="D1028" i="2"/>
  <c r="BT2057" i="1"/>
  <c r="BT1027" i="1"/>
  <c r="T1027" i="2"/>
  <c r="D2058" i="1"/>
  <c r="E2058" i="2"/>
  <c r="D2058" i="2"/>
  <c r="D471" i="1"/>
  <c r="E471" i="2"/>
  <c r="D471" i="2"/>
  <c r="BT1542" i="1"/>
  <c r="BT470" i="1"/>
  <c r="T470" i="2"/>
  <c r="D1543" i="1"/>
  <c r="E1543" i="2"/>
  <c r="D1543" i="2"/>
  <c r="AV243" i="7"/>
  <c r="T1540" i="2"/>
  <c r="BT1543" i="1"/>
  <c r="BT471" i="1"/>
  <c r="T471" i="2"/>
  <c r="D2059" i="1"/>
  <c r="E2059" i="2"/>
  <c r="D2059" i="2"/>
  <c r="BT1028" i="1"/>
  <c r="T1028" i="2"/>
  <c r="E1029" i="2"/>
  <c r="D1029" i="1"/>
  <c r="D1029" i="2"/>
  <c r="BT2058" i="1"/>
  <c r="D1544" i="1"/>
  <c r="E1544" i="2"/>
  <c r="D1544" i="2"/>
  <c r="D472" i="1"/>
  <c r="E472" i="2"/>
  <c r="D472" i="2"/>
  <c r="AV244" i="7"/>
  <c r="T1541" i="2"/>
  <c r="BT472" i="1"/>
  <c r="T472" i="2"/>
  <c r="BT1544" i="1"/>
  <c r="D2060" i="1"/>
  <c r="E2060" i="2"/>
  <c r="D2060" i="2"/>
  <c r="BT1029" i="1"/>
  <c r="T1029" i="2"/>
  <c r="BT2059" i="1"/>
  <c r="D473" i="1"/>
  <c r="E473" i="2"/>
  <c r="D473" i="2"/>
  <c r="D1545" i="1"/>
  <c r="E1545" i="2"/>
  <c r="D1545" i="2"/>
  <c r="E1030" i="2"/>
  <c r="D1030" i="1"/>
  <c r="D1030" i="2"/>
  <c r="AV245" i="7"/>
  <c r="T1542" i="2"/>
  <c r="E1031" i="2"/>
  <c r="D1031" i="1"/>
  <c r="D1031" i="2"/>
  <c r="BT1545" i="1"/>
  <c r="BT473" i="1"/>
  <c r="T473" i="2"/>
  <c r="D2061" i="1"/>
  <c r="E2061" i="2"/>
  <c r="D2061" i="2"/>
  <c r="BT2060" i="1"/>
  <c r="BT1030" i="1"/>
  <c r="T1030" i="2"/>
  <c r="D1546" i="1"/>
  <c r="E1546" i="2"/>
  <c r="D1546" i="2"/>
  <c r="D474" i="1"/>
  <c r="E474" i="2"/>
  <c r="D474" i="2"/>
  <c r="AV246" i="7"/>
  <c r="T1543" i="2"/>
  <c r="BT2061" i="1"/>
  <c r="BT474" i="1"/>
  <c r="T474" i="2"/>
  <c r="BT1546" i="1"/>
  <c r="D2062" i="1"/>
  <c r="E2062" i="2"/>
  <c r="D2062" i="2"/>
  <c r="BT1031" i="1"/>
  <c r="T1031" i="2"/>
  <c r="E1032" i="2"/>
  <c r="D1032" i="1"/>
  <c r="D1032" i="2"/>
  <c r="D475" i="1"/>
  <c r="E475" i="2"/>
  <c r="D475" i="2"/>
  <c r="D1547" i="1"/>
  <c r="E1547" i="2"/>
  <c r="D1547" i="2"/>
  <c r="AV247" i="7"/>
  <c r="T1544" i="2"/>
  <c r="BT1547" i="1"/>
  <c r="BT475" i="1"/>
  <c r="T475" i="2"/>
  <c r="E1033" i="2"/>
  <c r="D1033" i="1"/>
  <c r="D1033" i="2"/>
  <c r="D2063" i="1"/>
  <c r="E2063" i="2"/>
  <c r="D2063" i="2"/>
  <c r="D1548" i="1"/>
  <c r="E1548" i="2"/>
  <c r="D1548" i="2"/>
  <c r="D476" i="1"/>
  <c r="E476" i="2"/>
  <c r="D476" i="2"/>
  <c r="BT1032" i="1"/>
  <c r="T1032" i="2"/>
  <c r="BT2062" i="1"/>
  <c r="AV248" i="7"/>
  <c r="T1545" i="2"/>
  <c r="BT476" i="1"/>
  <c r="T476" i="2"/>
  <c r="BT1548" i="1"/>
  <c r="D2064" i="1"/>
  <c r="E2064" i="2"/>
  <c r="D2064" i="2"/>
  <c r="BT2063" i="1"/>
  <c r="E1034" i="2"/>
  <c r="D1034" i="1"/>
  <c r="D1034" i="2"/>
  <c r="D477" i="1"/>
  <c r="E477" i="2"/>
  <c r="D477" i="2"/>
  <c r="D1549" i="1"/>
  <c r="E1549" i="2"/>
  <c r="D1549" i="2"/>
  <c r="BT1033" i="1"/>
  <c r="T1033" i="2"/>
  <c r="AV249" i="7"/>
  <c r="T1546" i="2"/>
  <c r="D1550" i="1"/>
  <c r="E1550" i="2"/>
  <c r="D1550" i="2"/>
  <c r="D478" i="1"/>
  <c r="E478" i="2"/>
  <c r="D478" i="2"/>
  <c r="BT1034" i="1"/>
  <c r="T1034" i="2"/>
  <c r="BT2064" i="1"/>
  <c r="E1035" i="2"/>
  <c r="D1035" i="1"/>
  <c r="D1035" i="2"/>
  <c r="D2065" i="1"/>
  <c r="E2065" i="2"/>
  <c r="D2065" i="2"/>
  <c r="BT1549" i="1"/>
  <c r="BT477" i="1"/>
  <c r="T477" i="2"/>
  <c r="T1547" i="2"/>
  <c r="D479" i="1"/>
  <c r="D479" i="2"/>
  <c r="D1551" i="1"/>
  <c r="E1551" i="2"/>
  <c r="D1551" i="2"/>
  <c r="E1036" i="2"/>
  <c r="D1036" i="1"/>
  <c r="D1036" i="2"/>
  <c r="BT2065" i="1"/>
  <c r="D2066" i="1"/>
  <c r="E2066" i="2"/>
  <c r="D2066" i="2"/>
  <c r="BT1035" i="1"/>
  <c r="T1035" i="2"/>
  <c r="BT478" i="1"/>
  <c r="T478" i="2"/>
  <c r="BT1550" i="1"/>
  <c r="T1548" i="2"/>
  <c r="D2067" i="1"/>
  <c r="E2067" i="2"/>
  <c r="D2067" i="2"/>
  <c r="E1037" i="2"/>
  <c r="D1037" i="1"/>
  <c r="D1037" i="2"/>
  <c r="E479" i="2"/>
  <c r="BT1551" i="1"/>
  <c r="BT479" i="1"/>
  <c r="T479" i="2"/>
  <c r="BT2066" i="1"/>
  <c r="BT1036" i="1"/>
  <c r="T1036" i="2"/>
  <c r="D1552" i="1"/>
  <c r="E1552" i="2"/>
  <c r="D1552" i="2"/>
  <c r="D480" i="1"/>
  <c r="E480" i="2"/>
  <c r="D480" i="2"/>
  <c r="T1549" i="2"/>
  <c r="BT480" i="1"/>
  <c r="T480" i="2"/>
  <c r="BT1552" i="1"/>
  <c r="BT1037" i="1"/>
  <c r="T1037" i="2"/>
  <c r="E1038" i="2"/>
  <c r="D1038" i="1"/>
  <c r="D1038" i="2"/>
  <c r="BT2067" i="1"/>
  <c r="D481" i="1"/>
  <c r="D481" i="2"/>
  <c r="D1553" i="1"/>
  <c r="E1553" i="2"/>
  <c r="D1553" i="2"/>
  <c r="D2068" i="1"/>
  <c r="E2068" i="2"/>
  <c r="D2068" i="2"/>
  <c r="T1550" i="2"/>
  <c r="D482" i="1"/>
  <c r="E482" i="2"/>
  <c r="D482" i="2"/>
  <c r="BT2068" i="1"/>
  <c r="E481" i="2"/>
  <c r="BT1038" i="1"/>
  <c r="T1038" i="2"/>
  <c r="D2069" i="1"/>
  <c r="E2069" i="2"/>
  <c r="D2069" i="2"/>
  <c r="BT1553" i="1"/>
  <c r="BT481" i="1"/>
  <c r="T481" i="2"/>
  <c r="E1039" i="2"/>
  <c r="D1039" i="1"/>
  <c r="D1039" i="2"/>
  <c r="D1554" i="1"/>
  <c r="E1554" i="2"/>
  <c r="D1554" i="2"/>
  <c r="T1551" i="2"/>
  <c r="BT1554" i="1"/>
  <c r="D1555" i="1"/>
  <c r="E1555" i="2"/>
  <c r="D1555" i="2"/>
  <c r="BT1039" i="1"/>
  <c r="T1039" i="2"/>
  <c r="D2070" i="1"/>
  <c r="E2070" i="2"/>
  <c r="D2070" i="2"/>
  <c r="D483" i="1"/>
  <c r="D483" i="2"/>
  <c r="BT2069" i="1"/>
  <c r="E1040" i="2"/>
  <c r="D1040" i="1"/>
  <c r="D1040" i="2"/>
  <c r="BT482" i="1"/>
  <c r="T482" i="2"/>
  <c r="T1552" i="2"/>
  <c r="E483" i="2"/>
  <c r="BT2070" i="1"/>
  <c r="D1556" i="1"/>
  <c r="E1556" i="2"/>
  <c r="D1556" i="2"/>
  <c r="BT483" i="1"/>
  <c r="T483" i="2"/>
  <c r="D2071" i="1"/>
  <c r="E2071" i="2"/>
  <c r="D2071" i="2"/>
  <c r="BT1040" i="1"/>
  <c r="T1040" i="2"/>
  <c r="BT1555" i="1"/>
  <c r="E1041" i="2"/>
  <c r="D1041" i="1"/>
  <c r="D1041" i="2"/>
  <c r="D484" i="1"/>
  <c r="E484" i="2"/>
  <c r="D484" i="2"/>
  <c r="T1553" i="2"/>
  <c r="BT2071" i="1"/>
  <c r="D1557" i="1"/>
  <c r="E1557" i="2"/>
  <c r="D1557" i="2"/>
  <c r="D485" i="1"/>
  <c r="D485" i="2"/>
  <c r="BT1041" i="1"/>
  <c r="T1041" i="2"/>
  <c r="D2072" i="1"/>
  <c r="E2072" i="2"/>
  <c r="D2072" i="2"/>
  <c r="E1042" i="2"/>
  <c r="D1042" i="1"/>
  <c r="D1042" i="2"/>
  <c r="BT1556" i="1"/>
  <c r="BT484" i="1"/>
  <c r="T484" i="2"/>
  <c r="T1554" i="2"/>
  <c r="D2073" i="1"/>
  <c r="E2073" i="2"/>
  <c r="D2073" i="2"/>
  <c r="E485" i="2"/>
  <c r="BT485" i="1"/>
  <c r="T485" i="2"/>
  <c r="BT1557" i="1"/>
  <c r="E1043" i="2"/>
  <c r="D1043" i="1"/>
  <c r="D1043" i="2"/>
  <c r="BT2072" i="1"/>
  <c r="D486" i="1"/>
  <c r="E486" i="2"/>
  <c r="D486" i="2"/>
  <c r="D1558" i="1"/>
  <c r="E1558" i="2"/>
  <c r="D1558" i="2"/>
  <c r="BT1042" i="1"/>
  <c r="T1042" i="2"/>
  <c r="T1555" i="2"/>
  <c r="D487" i="1"/>
  <c r="D487" i="2"/>
  <c r="BT1043" i="1"/>
  <c r="T1043" i="2"/>
  <c r="BT2073" i="1"/>
  <c r="D1559" i="1"/>
  <c r="E1559" i="2"/>
  <c r="D1559" i="2"/>
  <c r="BT1558" i="1"/>
  <c r="BT486" i="1"/>
  <c r="T486" i="2"/>
  <c r="E1044" i="2"/>
  <c r="D1044" i="1"/>
  <c r="D1044" i="2"/>
  <c r="D2074" i="1"/>
  <c r="E2074" i="2"/>
  <c r="D2074" i="2"/>
  <c r="T1556" i="2"/>
  <c r="D2075" i="1"/>
  <c r="E2075" i="2"/>
  <c r="D2075" i="2"/>
  <c r="BT1559" i="1"/>
  <c r="D488" i="1"/>
  <c r="E488" i="2"/>
  <c r="D488" i="2"/>
  <c r="E487" i="2"/>
  <c r="BT2074" i="1"/>
  <c r="E1045" i="2"/>
  <c r="D1045" i="1"/>
  <c r="D1045" i="2"/>
  <c r="BT1044" i="1"/>
  <c r="T1044" i="2"/>
  <c r="D1560" i="1"/>
  <c r="E1560" i="2"/>
  <c r="D1560" i="2"/>
  <c r="BT487" i="1"/>
  <c r="T487" i="2"/>
  <c r="T1557" i="2"/>
  <c r="BT1560" i="1"/>
  <c r="E1046" i="2"/>
  <c r="D1046" i="1"/>
  <c r="D1046" i="2"/>
  <c r="BT488" i="1"/>
  <c r="T488" i="2"/>
  <c r="D1561" i="1"/>
  <c r="E1561" i="2"/>
  <c r="D1561" i="2"/>
  <c r="D489" i="1"/>
  <c r="E489" i="2"/>
  <c r="D489" i="2"/>
  <c r="BT2075" i="1"/>
  <c r="BT1045" i="1"/>
  <c r="T1045" i="2"/>
  <c r="D2076" i="1"/>
  <c r="E2076" i="2"/>
  <c r="D2076" i="2"/>
  <c r="T1558" i="2"/>
  <c r="D2077" i="1"/>
  <c r="E2077" i="2"/>
  <c r="D2077" i="2"/>
  <c r="BT489" i="1"/>
  <c r="T489" i="2"/>
  <c r="BT1561" i="1"/>
  <c r="E1047" i="2"/>
  <c r="D1047" i="1"/>
  <c r="D1047" i="2"/>
  <c r="BT2076" i="1"/>
  <c r="BT1046" i="1"/>
  <c r="T1046" i="2"/>
  <c r="D490" i="1"/>
  <c r="E490" i="2"/>
  <c r="D490" i="2"/>
  <c r="D1562" i="1"/>
  <c r="E1562" i="2"/>
  <c r="D1562" i="2"/>
  <c r="T1559" i="2"/>
  <c r="BT1562" i="1"/>
  <c r="BT490" i="1"/>
  <c r="T490" i="2"/>
  <c r="E1048" i="2"/>
  <c r="D1048" i="1"/>
  <c r="D1048" i="2"/>
  <c r="BT2077" i="1"/>
  <c r="D1563" i="1"/>
  <c r="E1563" i="2"/>
  <c r="D1563" i="2"/>
  <c r="D491" i="1"/>
  <c r="E491" i="2"/>
  <c r="D491" i="2"/>
  <c r="BT1047" i="1"/>
  <c r="T1047" i="2"/>
  <c r="D2078" i="1"/>
  <c r="E2078" i="2"/>
  <c r="D2078" i="2"/>
  <c r="T1560" i="2"/>
  <c r="D2079" i="1"/>
  <c r="E2079" i="2"/>
  <c r="D2079" i="2"/>
  <c r="BT2078" i="1"/>
  <c r="BT491" i="1"/>
  <c r="T491" i="2"/>
  <c r="E1049" i="2"/>
  <c r="D1049" i="1"/>
  <c r="D1049" i="2"/>
  <c r="D492" i="1"/>
  <c r="E492" i="2"/>
  <c r="D492" i="2"/>
  <c r="D1564" i="1"/>
  <c r="E1564" i="2"/>
  <c r="D1564" i="2"/>
  <c r="BT1563" i="1"/>
  <c r="BT1048" i="1"/>
  <c r="T1048" i="2"/>
  <c r="T1561" i="2"/>
  <c r="E1050" i="2"/>
  <c r="D1050" i="1"/>
  <c r="D1050" i="2"/>
  <c r="BT1564" i="1"/>
  <c r="BT492" i="1"/>
  <c r="T492" i="2"/>
  <c r="BT2079" i="1"/>
  <c r="D1565" i="1"/>
  <c r="E1565" i="2"/>
  <c r="D1565" i="2"/>
  <c r="D493" i="1"/>
  <c r="E493" i="2"/>
  <c r="D493" i="2"/>
  <c r="BT1049" i="1"/>
  <c r="T1049" i="2"/>
  <c r="D2080" i="1"/>
  <c r="E2080" i="2"/>
  <c r="D2080" i="2"/>
  <c r="T1562" i="2"/>
  <c r="D2081" i="1"/>
  <c r="E2081" i="2"/>
  <c r="D2081" i="2"/>
  <c r="BT1050" i="1"/>
  <c r="T1050" i="2"/>
  <c r="BT2080" i="1"/>
  <c r="D494" i="1"/>
  <c r="E494" i="2"/>
  <c r="D494" i="2"/>
  <c r="D1566" i="1"/>
  <c r="E1566" i="2"/>
  <c r="D1566" i="2"/>
  <c r="BT493" i="1"/>
  <c r="T493" i="2"/>
  <c r="BT1565" i="1"/>
  <c r="E1051" i="2"/>
  <c r="D1051" i="1"/>
  <c r="D1051" i="2"/>
  <c r="T1563" i="2"/>
  <c r="BT1051" i="1"/>
  <c r="T1051" i="2"/>
  <c r="BT1566" i="1"/>
  <c r="BT494" i="1"/>
  <c r="T494" i="2"/>
  <c r="E1052" i="2"/>
  <c r="D1052" i="1"/>
  <c r="D1052" i="2"/>
  <c r="BT2081" i="1"/>
  <c r="D1567" i="1"/>
  <c r="E1567" i="2"/>
  <c r="D1567" i="2"/>
  <c r="D495" i="1"/>
  <c r="E495" i="2"/>
  <c r="D495" i="2"/>
  <c r="D2082" i="1"/>
  <c r="E2082" i="2"/>
  <c r="D2082" i="2"/>
  <c r="T1564" i="2"/>
  <c r="D2083" i="1"/>
  <c r="E2083" i="2"/>
  <c r="D2083" i="2"/>
  <c r="BT495" i="1"/>
  <c r="T495" i="2"/>
  <c r="BT1567" i="1"/>
  <c r="BT2082" i="1"/>
  <c r="BT1052" i="1"/>
  <c r="T1052" i="2"/>
  <c r="D496" i="1"/>
  <c r="E496" i="2"/>
  <c r="D496" i="2"/>
  <c r="D1568" i="1"/>
  <c r="E1568" i="2"/>
  <c r="D1568" i="2"/>
  <c r="E1053" i="2"/>
  <c r="D1053" i="1"/>
  <c r="D1053" i="2"/>
  <c r="T1565" i="2"/>
  <c r="D1569" i="1"/>
  <c r="E1569" i="2"/>
  <c r="D1569" i="2"/>
  <c r="D497" i="1"/>
  <c r="E497" i="2"/>
  <c r="D497" i="2"/>
  <c r="E1054" i="2"/>
  <c r="D1054" i="1"/>
  <c r="D1054" i="2"/>
  <c r="BT2083" i="1"/>
  <c r="BT1053" i="1"/>
  <c r="T1053" i="2"/>
  <c r="BT1568" i="1"/>
  <c r="BT496" i="1"/>
  <c r="T496" i="2"/>
  <c r="D2084" i="1"/>
  <c r="E2084" i="2"/>
  <c r="D2084" i="2"/>
  <c r="T1566" i="2"/>
  <c r="BT2084" i="1"/>
  <c r="D2085" i="1"/>
  <c r="E2085" i="2"/>
  <c r="D2085" i="2"/>
  <c r="BT1054" i="1"/>
  <c r="T1054" i="2"/>
  <c r="D498" i="1"/>
  <c r="E498" i="2"/>
  <c r="D498" i="2"/>
  <c r="D1570" i="1"/>
  <c r="E1570" i="2"/>
  <c r="D1570" i="2"/>
  <c r="E1055" i="2"/>
  <c r="D1055" i="1"/>
  <c r="D1055" i="2"/>
  <c r="BT497" i="1"/>
  <c r="T497" i="2"/>
  <c r="BT1569" i="1"/>
  <c r="T1567" i="2"/>
  <c r="BT1055" i="1"/>
  <c r="T1055" i="2"/>
  <c r="D1571" i="1"/>
  <c r="E1571" i="2"/>
  <c r="D1571" i="2"/>
  <c r="D499" i="1"/>
  <c r="E499" i="2"/>
  <c r="D499" i="2"/>
  <c r="BT2085" i="1"/>
  <c r="E1056" i="2"/>
  <c r="D1056" i="1"/>
  <c r="D1056" i="2"/>
  <c r="D2086" i="1"/>
  <c r="E2086" i="2"/>
  <c r="D2086" i="2"/>
  <c r="BT1570" i="1"/>
  <c r="BT498" i="1"/>
  <c r="T498" i="2"/>
  <c r="T1568" i="2"/>
  <c r="E1057" i="2"/>
  <c r="D1057" i="1"/>
  <c r="D1057" i="2"/>
  <c r="D1572" i="1"/>
  <c r="E1572" i="2"/>
  <c r="D1572" i="2"/>
  <c r="BT2086" i="1"/>
  <c r="BT499" i="1"/>
  <c r="T499" i="2"/>
  <c r="BT1571" i="1"/>
  <c r="D500" i="1"/>
  <c r="E500" i="2"/>
  <c r="D500" i="2"/>
  <c r="D2087" i="1"/>
  <c r="E2087" i="2"/>
  <c r="D2087" i="2"/>
  <c r="BT1056" i="1"/>
  <c r="T1056" i="2"/>
  <c r="T1569" i="2"/>
  <c r="BT1572" i="1"/>
  <c r="D2088" i="1"/>
  <c r="E2088" i="2"/>
  <c r="D2088" i="2"/>
  <c r="BT500" i="1"/>
  <c r="T500" i="2"/>
  <c r="D501" i="1"/>
  <c r="E501" i="2"/>
  <c r="D501" i="2"/>
  <c r="E1058" i="2"/>
  <c r="D1058" i="1"/>
  <c r="D1058" i="2"/>
  <c r="BT2087" i="1"/>
  <c r="D1573" i="1"/>
  <c r="E1573" i="2"/>
  <c r="D1573" i="2"/>
  <c r="BT1057" i="1"/>
  <c r="T1057" i="2"/>
  <c r="T1570" i="2"/>
  <c r="BT1573" i="1"/>
  <c r="BT501" i="1"/>
  <c r="T501" i="2"/>
  <c r="BT2088" i="1"/>
  <c r="D1574" i="1"/>
  <c r="E1574" i="2"/>
  <c r="D1574" i="2"/>
  <c r="D2089" i="1"/>
  <c r="E2089" i="2"/>
  <c r="D2089" i="2"/>
  <c r="E1059" i="2"/>
  <c r="D1059" i="1"/>
  <c r="D1059" i="2"/>
  <c r="BT1058" i="1"/>
  <c r="T1058" i="2"/>
  <c r="D502" i="1"/>
  <c r="E502" i="2"/>
  <c r="D502" i="2"/>
  <c r="T1571" i="2"/>
  <c r="D2090" i="1"/>
  <c r="E2090" i="2"/>
  <c r="D2090" i="2"/>
  <c r="BT1574" i="1"/>
  <c r="BT502" i="1"/>
  <c r="T502" i="2"/>
  <c r="D1575" i="1"/>
  <c r="E1575" i="2"/>
  <c r="D1575" i="2"/>
  <c r="BT1059" i="1"/>
  <c r="T1059" i="2"/>
  <c r="D503" i="1"/>
  <c r="E503" i="2"/>
  <c r="D503" i="2"/>
  <c r="E1060" i="2"/>
  <c r="D1060" i="1"/>
  <c r="D1060" i="2"/>
  <c r="BT2089" i="1"/>
  <c r="T1572" i="2"/>
  <c r="E1061" i="2"/>
  <c r="D1061" i="1"/>
  <c r="D1061" i="2"/>
  <c r="D1576" i="1"/>
  <c r="E1576" i="2"/>
  <c r="D1576" i="2"/>
  <c r="D504" i="1"/>
  <c r="E504" i="2"/>
  <c r="D504" i="2"/>
  <c r="BT503" i="1"/>
  <c r="T503" i="2"/>
  <c r="BT2090" i="1"/>
  <c r="BT1060" i="1"/>
  <c r="T1060" i="2"/>
  <c r="BT1575" i="1"/>
  <c r="D2091" i="1"/>
  <c r="E2091" i="2"/>
  <c r="D2091" i="2"/>
  <c r="T1573" i="2"/>
  <c r="D2092" i="1"/>
  <c r="E2092" i="2"/>
  <c r="D2092" i="2"/>
  <c r="BT504" i="1"/>
  <c r="T504" i="2"/>
  <c r="D1577" i="1"/>
  <c r="E1577" i="2"/>
  <c r="D1577" i="2"/>
  <c r="BT1061" i="1"/>
  <c r="T1061" i="2"/>
  <c r="BT2091" i="1"/>
  <c r="E1062" i="2"/>
  <c r="D1062" i="1"/>
  <c r="D1062" i="2"/>
  <c r="D505" i="1"/>
  <c r="E505" i="2"/>
  <c r="D505" i="2"/>
  <c r="BT1576" i="1"/>
  <c r="T1574" i="2"/>
  <c r="BT505" i="1"/>
  <c r="T505" i="2"/>
  <c r="D1578" i="1"/>
  <c r="E1578" i="2"/>
  <c r="D1578" i="2"/>
  <c r="D506" i="1"/>
  <c r="E506" i="2"/>
  <c r="D506" i="2"/>
  <c r="BT1062" i="1"/>
  <c r="T1062" i="2"/>
  <c r="BT1577" i="1"/>
  <c r="BT2092" i="1"/>
  <c r="E1063" i="2"/>
  <c r="D1063" i="1"/>
  <c r="D1063" i="2"/>
  <c r="D2093" i="1"/>
  <c r="E2093" i="2"/>
  <c r="D2093" i="2"/>
  <c r="T1575" i="2"/>
  <c r="BT506" i="1"/>
  <c r="T506" i="2"/>
  <c r="BT1578" i="1"/>
  <c r="D2094" i="1"/>
  <c r="E2094" i="2"/>
  <c r="D2094" i="2"/>
  <c r="D507" i="1"/>
  <c r="E507" i="2"/>
  <c r="D507" i="2"/>
  <c r="D1579" i="1"/>
  <c r="E1579" i="2"/>
  <c r="D1579" i="2"/>
  <c r="BT2093" i="1"/>
  <c r="E1064" i="2"/>
  <c r="D1064" i="1"/>
  <c r="D1064" i="2"/>
  <c r="BT1063" i="1"/>
  <c r="T1063" i="2"/>
  <c r="T1576" i="2"/>
  <c r="BT1579" i="1"/>
  <c r="BT507" i="1"/>
  <c r="T507" i="2"/>
  <c r="D2095" i="1"/>
  <c r="E2095" i="2"/>
  <c r="D2095" i="2"/>
  <c r="BT1064" i="1"/>
  <c r="T1064" i="2"/>
  <c r="BT2094" i="1"/>
  <c r="E1065" i="2"/>
  <c r="D1065" i="1"/>
  <c r="D1065" i="2"/>
  <c r="D1580" i="1"/>
  <c r="E1580" i="2"/>
  <c r="D1580" i="2"/>
  <c r="D508" i="1"/>
  <c r="E508" i="2"/>
  <c r="D508" i="2"/>
  <c r="T1577" i="2"/>
  <c r="E1066" i="2"/>
  <c r="D1066" i="1"/>
  <c r="D1066" i="2"/>
  <c r="BT508" i="1"/>
  <c r="T508" i="2"/>
  <c r="BT1580" i="1"/>
  <c r="D2096" i="1"/>
  <c r="E2096" i="2"/>
  <c r="D2096" i="2"/>
  <c r="BT2095" i="1"/>
  <c r="D509" i="1"/>
  <c r="E509" i="2"/>
  <c r="D509" i="2"/>
  <c r="D1581" i="1"/>
  <c r="E1581" i="2"/>
  <c r="D1581" i="2"/>
  <c r="BT1065" i="1"/>
  <c r="T1065" i="2"/>
  <c r="T1578" i="2"/>
  <c r="D2097" i="1"/>
  <c r="E2097" i="2"/>
  <c r="D2097" i="2"/>
  <c r="BT1066" i="1"/>
  <c r="T1066" i="2"/>
  <c r="BT1581" i="1"/>
  <c r="BT509" i="1"/>
  <c r="T509" i="2"/>
  <c r="BT2096" i="1"/>
  <c r="D1582" i="1"/>
  <c r="E1582" i="2"/>
  <c r="D1582" i="2"/>
  <c r="D510" i="1"/>
  <c r="E510" i="2"/>
  <c r="D510" i="2"/>
  <c r="E1067" i="2"/>
  <c r="D1067" i="1"/>
  <c r="D1067" i="2"/>
  <c r="T1579" i="2"/>
  <c r="BT1067" i="1"/>
  <c r="T1067" i="2"/>
  <c r="D511" i="1"/>
  <c r="E511" i="2"/>
  <c r="D511" i="2"/>
  <c r="D1583" i="1"/>
  <c r="E1583" i="2"/>
  <c r="D1583" i="2"/>
  <c r="E1068" i="2"/>
  <c r="D1068" i="1"/>
  <c r="D1068" i="2"/>
  <c r="BT2097" i="1"/>
  <c r="BT510" i="1"/>
  <c r="T510" i="2"/>
  <c r="BT1582" i="1"/>
  <c r="D2098" i="1"/>
  <c r="E2098" i="2"/>
  <c r="D2098" i="2"/>
  <c r="T1580" i="2"/>
  <c r="BT2098" i="1"/>
  <c r="BT1068" i="1"/>
  <c r="T1068" i="2"/>
  <c r="D1584" i="1"/>
  <c r="E1584" i="2"/>
  <c r="D1584" i="2"/>
  <c r="D2099" i="1"/>
  <c r="E2099" i="2"/>
  <c r="D2099" i="2"/>
  <c r="E1069" i="2"/>
  <c r="D1069" i="1"/>
  <c r="D1069" i="2"/>
  <c r="BT1583" i="1"/>
  <c r="BT511" i="1"/>
  <c r="T511" i="2"/>
  <c r="D512" i="1"/>
  <c r="E512" i="2"/>
  <c r="D512" i="2"/>
  <c r="T1581" i="2"/>
  <c r="BT512" i="1"/>
  <c r="T512" i="2"/>
  <c r="BT1069" i="1"/>
  <c r="T1069" i="2"/>
  <c r="D2100" i="1"/>
  <c r="E2100" i="2"/>
  <c r="D2100" i="2"/>
  <c r="BT1584" i="1"/>
  <c r="BT2099" i="1"/>
  <c r="E1070" i="2"/>
  <c r="D1070" i="1"/>
  <c r="D1070" i="2"/>
  <c r="D513" i="1"/>
  <c r="E513" i="2"/>
  <c r="D513" i="2"/>
  <c r="D1585" i="1"/>
  <c r="E1585" i="2"/>
  <c r="D1585" i="2"/>
  <c r="T1582" i="2"/>
  <c r="E1071" i="2"/>
  <c r="D1071" i="1"/>
  <c r="D1071" i="2"/>
  <c r="BT1585" i="1"/>
  <c r="BT513" i="1"/>
  <c r="T513" i="2"/>
  <c r="BT2100" i="1"/>
  <c r="D1586" i="1"/>
  <c r="E1586" i="2"/>
  <c r="D1586" i="2"/>
  <c r="D514" i="1"/>
  <c r="E514" i="2"/>
  <c r="D514" i="2"/>
  <c r="BT1070" i="1"/>
  <c r="T1070" i="2"/>
  <c r="D2101" i="1"/>
  <c r="E2101" i="2"/>
  <c r="D2101" i="2"/>
  <c r="T1583" i="2"/>
  <c r="D515" i="1"/>
  <c r="E515" i="2"/>
  <c r="D515" i="2"/>
  <c r="D2102" i="1"/>
  <c r="E2102" i="2"/>
  <c r="D2102" i="2"/>
  <c r="BT1071" i="1"/>
  <c r="T1071" i="2"/>
  <c r="BT2101" i="1"/>
  <c r="D1587" i="1"/>
  <c r="E1587" i="2"/>
  <c r="D1587" i="2"/>
  <c r="BT514" i="1"/>
  <c r="T514" i="2"/>
  <c r="BT1586" i="1"/>
  <c r="E1072" i="2"/>
  <c r="D1072" i="1"/>
  <c r="D1072" i="2"/>
  <c r="T1584" i="2"/>
  <c r="D1588" i="1"/>
  <c r="E1588" i="2"/>
  <c r="D1588" i="2"/>
  <c r="D516" i="1"/>
  <c r="E516" i="2"/>
  <c r="D516" i="2"/>
  <c r="E1073" i="2"/>
  <c r="D1073" i="1"/>
  <c r="D1073" i="2"/>
  <c r="BT2102" i="1"/>
  <c r="BT1072" i="1"/>
  <c r="T1072" i="2"/>
  <c r="BT1587" i="1"/>
  <c r="D2103" i="1"/>
  <c r="E2103" i="2"/>
  <c r="D2103" i="2"/>
  <c r="BT515" i="1"/>
  <c r="T515" i="2"/>
  <c r="T1585" i="2"/>
  <c r="BT2103" i="1"/>
  <c r="BT1073" i="1"/>
  <c r="T1073" i="2"/>
  <c r="D517" i="1"/>
  <c r="E517" i="2"/>
  <c r="D517" i="2"/>
  <c r="D1589" i="1"/>
  <c r="E1589" i="2"/>
  <c r="D1589" i="2"/>
  <c r="E1074" i="2"/>
  <c r="D1074" i="1"/>
  <c r="D1074" i="2"/>
  <c r="D2104" i="1"/>
  <c r="E2104" i="2"/>
  <c r="D2104" i="2"/>
  <c r="BT516" i="1"/>
  <c r="T516" i="2"/>
  <c r="BT1588" i="1"/>
  <c r="T1586" i="2"/>
  <c r="BT1074" i="1"/>
  <c r="T1074" i="2"/>
  <c r="D1590" i="1"/>
  <c r="E1590" i="2"/>
  <c r="D1590" i="2"/>
  <c r="D518" i="1"/>
  <c r="E518" i="2"/>
  <c r="D518" i="2"/>
  <c r="BT2104" i="1"/>
  <c r="E1075" i="2"/>
  <c r="D1075" i="1"/>
  <c r="D1075" i="2"/>
  <c r="D2105" i="1"/>
  <c r="E2105" i="2"/>
  <c r="D2105" i="2"/>
  <c r="BT1589" i="1"/>
  <c r="BT517" i="1"/>
  <c r="T517" i="2"/>
  <c r="T1587" i="2"/>
  <c r="E1076" i="2"/>
  <c r="D1076" i="1"/>
  <c r="D1076" i="2"/>
  <c r="D519" i="1"/>
  <c r="E519" i="2"/>
  <c r="D519" i="2"/>
  <c r="D2106" i="1"/>
  <c r="E2106" i="2"/>
  <c r="D2106" i="2"/>
  <c r="BT2105" i="1"/>
  <c r="D1591" i="1"/>
  <c r="E1591" i="2"/>
  <c r="D1591" i="2"/>
  <c r="BT518" i="1"/>
  <c r="T518" i="2"/>
  <c r="BT1590" i="1"/>
  <c r="BT1075" i="1"/>
  <c r="T1075" i="2"/>
  <c r="T1588" i="2"/>
  <c r="D520" i="1"/>
  <c r="E520" i="2"/>
  <c r="D520" i="2"/>
  <c r="BT1076" i="1"/>
  <c r="T1076" i="2"/>
  <c r="BT1591" i="1"/>
  <c r="BT2106" i="1"/>
  <c r="E1077" i="2"/>
  <c r="D1077" i="1"/>
  <c r="D1077" i="2"/>
  <c r="D1592" i="1"/>
  <c r="E1592" i="2"/>
  <c r="D1592" i="2"/>
  <c r="D2107" i="1"/>
  <c r="E2107" i="2"/>
  <c r="D2107" i="2"/>
  <c r="BT519" i="1"/>
  <c r="T519" i="2"/>
  <c r="T1589" i="2"/>
  <c r="D1593" i="1"/>
  <c r="E1593" i="2"/>
  <c r="D1593" i="2"/>
  <c r="BT1077" i="1"/>
  <c r="T1077" i="2"/>
  <c r="BT2107" i="1"/>
  <c r="E1078" i="2"/>
  <c r="D1078" i="1"/>
  <c r="D1078" i="2"/>
  <c r="D2108" i="1"/>
  <c r="E2108" i="2"/>
  <c r="D2108" i="2"/>
  <c r="BT1592" i="1"/>
  <c r="BT520" i="1"/>
  <c r="T520" i="2"/>
  <c r="D521" i="1"/>
  <c r="E521" i="2"/>
  <c r="D521" i="2"/>
  <c r="T1590" i="2"/>
  <c r="BT2108" i="1"/>
  <c r="E1079" i="2"/>
  <c r="D1079" i="1"/>
  <c r="D1079" i="2"/>
  <c r="D2109" i="1"/>
  <c r="E2109" i="2"/>
  <c r="D2109" i="2"/>
  <c r="D1594" i="1"/>
  <c r="E1594" i="2"/>
  <c r="D1594" i="2"/>
  <c r="D522" i="1"/>
  <c r="E522" i="2"/>
  <c r="D522" i="2"/>
  <c r="BT521" i="1"/>
  <c r="T521" i="2"/>
  <c r="BT1078" i="1"/>
  <c r="T1078" i="2"/>
  <c r="BT1593" i="1"/>
  <c r="T1591" i="2"/>
  <c r="D523" i="1"/>
  <c r="E523" i="2"/>
  <c r="D523" i="2"/>
  <c r="D1595" i="1"/>
  <c r="E1595" i="2"/>
  <c r="D1595" i="2"/>
  <c r="BT1079" i="1"/>
  <c r="T1079" i="2"/>
  <c r="E1080" i="2"/>
  <c r="D1080" i="1"/>
  <c r="D1080" i="2"/>
  <c r="BT522" i="1"/>
  <c r="T522" i="2"/>
  <c r="BT1594" i="1"/>
  <c r="D2110" i="1"/>
  <c r="E2110" i="2"/>
  <c r="D2110" i="2"/>
  <c r="BT2109" i="1"/>
  <c r="T1592" i="2"/>
  <c r="BT2110" i="1"/>
  <c r="D1596" i="1"/>
  <c r="E1596" i="2"/>
  <c r="D1596" i="2"/>
  <c r="BT1080" i="1"/>
  <c r="T1080" i="2"/>
  <c r="E1081" i="2"/>
  <c r="D1081" i="1"/>
  <c r="D1081" i="2"/>
  <c r="D524" i="1"/>
  <c r="E524" i="2"/>
  <c r="D524" i="2"/>
  <c r="D2111" i="1"/>
  <c r="E2111" i="2"/>
  <c r="D2111" i="2"/>
  <c r="BT1595" i="1"/>
  <c r="BT523" i="1"/>
  <c r="T523" i="2"/>
  <c r="T1593" i="2"/>
  <c r="BT2111" i="1"/>
  <c r="E1082" i="2"/>
  <c r="D1082" i="1"/>
  <c r="D1082" i="2"/>
  <c r="D2112" i="1"/>
  <c r="E2112" i="2"/>
  <c r="D2112" i="2"/>
  <c r="D1597" i="1"/>
  <c r="E1597" i="2"/>
  <c r="D1597" i="2"/>
  <c r="BT524" i="1"/>
  <c r="T524" i="2"/>
  <c r="BT1596" i="1"/>
  <c r="D525" i="1"/>
  <c r="E525" i="2"/>
  <c r="D525" i="2"/>
  <c r="BT1081" i="1"/>
  <c r="T1081" i="2"/>
  <c r="T1594" i="2"/>
  <c r="D526" i="1"/>
  <c r="E526" i="2"/>
  <c r="D526" i="2"/>
  <c r="BT1082" i="1"/>
  <c r="T1082" i="2"/>
  <c r="D1598" i="1"/>
  <c r="E1598" i="2"/>
  <c r="D1598" i="2"/>
  <c r="BT525" i="1"/>
  <c r="T525" i="2"/>
  <c r="BT1597" i="1"/>
  <c r="D2113" i="1"/>
  <c r="E2113" i="2"/>
  <c r="D2113" i="2"/>
  <c r="BT2112" i="1"/>
  <c r="E1083" i="2"/>
  <c r="D1083" i="1"/>
  <c r="D1083" i="2"/>
  <c r="T1595" i="2"/>
  <c r="D2114" i="1"/>
  <c r="E2114" i="2"/>
  <c r="D2114" i="2"/>
  <c r="BT1598" i="1"/>
  <c r="E1084" i="2"/>
  <c r="D1084" i="1"/>
  <c r="D1084" i="2"/>
  <c r="D1599" i="1"/>
  <c r="E1599" i="2"/>
  <c r="D1599" i="2"/>
  <c r="BT2113" i="1"/>
  <c r="D527" i="1"/>
  <c r="E527" i="2"/>
  <c r="D527" i="2"/>
  <c r="BT1083" i="1"/>
  <c r="T1083" i="2"/>
  <c r="BT526" i="1"/>
  <c r="T526" i="2"/>
  <c r="T1596" i="2"/>
  <c r="D528" i="1"/>
  <c r="E528" i="2"/>
  <c r="D528" i="2"/>
  <c r="D2115" i="1"/>
  <c r="E2115" i="2"/>
  <c r="D2115" i="2"/>
  <c r="D1600" i="1"/>
  <c r="E1600" i="2"/>
  <c r="D1600" i="2"/>
  <c r="BT1084" i="1"/>
  <c r="T1084" i="2"/>
  <c r="BT1599" i="1"/>
  <c r="BT2114" i="1"/>
  <c r="BT527" i="1"/>
  <c r="T527" i="2"/>
  <c r="E1085" i="2"/>
  <c r="D1085" i="1"/>
  <c r="D1085" i="2"/>
  <c r="T1597" i="2"/>
  <c r="BT1085" i="1"/>
  <c r="T1085" i="2"/>
  <c r="D1601" i="1"/>
  <c r="E1601" i="2"/>
  <c r="D1601" i="2"/>
  <c r="D529" i="1"/>
  <c r="E529" i="2"/>
  <c r="D529" i="2"/>
  <c r="E1086" i="2"/>
  <c r="D1086" i="1"/>
  <c r="D1086" i="2"/>
  <c r="BT2115" i="1"/>
  <c r="BT1600" i="1"/>
  <c r="D2116" i="1"/>
  <c r="E2116" i="2"/>
  <c r="D2116" i="2"/>
  <c r="BT528" i="1"/>
  <c r="T528" i="2"/>
  <c r="T1598" i="2"/>
  <c r="BT1086" i="1"/>
  <c r="T1086" i="2"/>
  <c r="D530" i="1"/>
  <c r="E530" i="2"/>
  <c r="D530" i="2"/>
  <c r="D1602" i="1"/>
  <c r="E1602" i="2"/>
  <c r="D1602" i="2"/>
  <c r="BT2116" i="1"/>
  <c r="E1087" i="2"/>
  <c r="D1087" i="1"/>
  <c r="D1087" i="2"/>
  <c r="D2117" i="1"/>
  <c r="E2117" i="2"/>
  <c r="D2117" i="2"/>
  <c r="BT529" i="1"/>
  <c r="T529" i="2"/>
  <c r="BT1601" i="1"/>
  <c r="T1599" i="2"/>
  <c r="D1603" i="1"/>
  <c r="E1603" i="2"/>
  <c r="D1603" i="2"/>
  <c r="BT1087" i="1"/>
  <c r="T1087" i="2"/>
  <c r="BT2117" i="1"/>
  <c r="E1088" i="2"/>
  <c r="D1088" i="1"/>
  <c r="D1088" i="2"/>
  <c r="BT1602" i="1"/>
  <c r="BT530" i="1"/>
  <c r="T530" i="2"/>
  <c r="D531" i="1"/>
  <c r="E531" i="2"/>
  <c r="D531" i="2"/>
  <c r="D2118" i="1"/>
  <c r="E2118" i="2"/>
  <c r="D2118" i="2"/>
  <c r="T1600" i="2"/>
  <c r="BT531" i="1"/>
  <c r="T531" i="2"/>
  <c r="BT1088" i="1"/>
  <c r="T1088" i="2"/>
  <c r="D1604" i="1"/>
  <c r="E1604" i="2"/>
  <c r="D1604" i="2"/>
  <c r="E1089" i="2"/>
  <c r="D1089" i="1"/>
  <c r="D1089" i="2"/>
  <c r="BT2118" i="1"/>
  <c r="D2119" i="1"/>
  <c r="E2119" i="2"/>
  <c r="D2119" i="2"/>
  <c r="D532" i="1"/>
  <c r="E532" i="2"/>
  <c r="D532" i="2"/>
  <c r="BT1603" i="1"/>
  <c r="T1601" i="2"/>
  <c r="BT1604" i="1"/>
  <c r="D533" i="1"/>
  <c r="E533" i="2"/>
  <c r="D533" i="2"/>
  <c r="BT532" i="1"/>
  <c r="T532" i="2"/>
  <c r="D2120" i="1"/>
  <c r="E2120" i="2"/>
  <c r="D2120" i="2"/>
  <c r="E1090" i="2"/>
  <c r="D1090" i="1"/>
  <c r="D1090" i="2"/>
  <c r="BT2119" i="1"/>
  <c r="BT1089" i="1"/>
  <c r="T1089" i="2"/>
  <c r="D1605" i="1"/>
  <c r="E1605" i="2"/>
  <c r="D1605" i="2"/>
  <c r="T1602" i="2"/>
  <c r="BT1605" i="1"/>
  <c r="BT1090" i="1"/>
  <c r="T1090" i="2"/>
  <c r="BT533" i="1"/>
  <c r="T533" i="2"/>
  <c r="E1091" i="2"/>
  <c r="D1091" i="1"/>
  <c r="D1091" i="2"/>
  <c r="BT2120" i="1"/>
  <c r="D534" i="1"/>
  <c r="E534" i="2"/>
  <c r="D534" i="2"/>
  <c r="D1606" i="1"/>
  <c r="E1606" i="2"/>
  <c r="D1606" i="2"/>
  <c r="D2121" i="1"/>
  <c r="E2121" i="2"/>
  <c r="D2121" i="2"/>
  <c r="T1603" i="2"/>
  <c r="D1607" i="1"/>
  <c r="E1607" i="2"/>
  <c r="D1607" i="2"/>
  <c r="D535" i="1"/>
  <c r="E535" i="2"/>
  <c r="D535" i="2"/>
  <c r="BT1091" i="1"/>
  <c r="T1091" i="2"/>
  <c r="BT2121" i="1"/>
  <c r="D2122" i="1"/>
  <c r="E2122" i="2"/>
  <c r="D2122" i="2"/>
  <c r="BT1606" i="1"/>
  <c r="BT534" i="1"/>
  <c r="T534" i="2"/>
  <c r="E1092" i="2"/>
  <c r="D1092" i="1"/>
  <c r="D1092" i="2"/>
  <c r="T1604" i="2"/>
  <c r="E1093" i="2"/>
  <c r="D1093" i="1"/>
  <c r="D1093" i="2"/>
  <c r="D536" i="1"/>
  <c r="E536" i="2"/>
  <c r="D536" i="2"/>
  <c r="D1608" i="1"/>
  <c r="E1608" i="2"/>
  <c r="D1608" i="2"/>
  <c r="BT2122" i="1"/>
  <c r="BT1092" i="1"/>
  <c r="T1092" i="2"/>
  <c r="D2123" i="1"/>
  <c r="E2123" i="2"/>
  <c r="D2123" i="2"/>
  <c r="BT535" i="1"/>
  <c r="T535" i="2"/>
  <c r="BT1607" i="1"/>
  <c r="T1605" i="2"/>
  <c r="BT1608" i="1"/>
  <c r="BT536" i="1"/>
  <c r="T536" i="2"/>
  <c r="BT1093" i="1"/>
  <c r="T1093" i="2"/>
  <c r="BT2123" i="1"/>
  <c r="E1094" i="2"/>
  <c r="D1094" i="1"/>
  <c r="D1094" i="2"/>
  <c r="D2124" i="1"/>
  <c r="E2124" i="2"/>
  <c r="D2124" i="2"/>
  <c r="D1609" i="1"/>
  <c r="E1609" i="2"/>
  <c r="D1609" i="2"/>
  <c r="D537" i="1"/>
  <c r="E537" i="2"/>
  <c r="D537" i="2"/>
  <c r="T1606" i="2"/>
  <c r="D538" i="1"/>
  <c r="E538" i="2"/>
  <c r="D538" i="2"/>
  <c r="D1610" i="1"/>
  <c r="E1610" i="2"/>
  <c r="D1610" i="2"/>
  <c r="BT1094" i="1"/>
  <c r="T1094" i="2"/>
  <c r="BT2124" i="1"/>
  <c r="E1095" i="2"/>
  <c r="D1095" i="1"/>
  <c r="D1095" i="2"/>
  <c r="BT537" i="1"/>
  <c r="T537" i="2"/>
  <c r="BT1609" i="1"/>
  <c r="D2125" i="1"/>
  <c r="E2125" i="2"/>
  <c r="D2125" i="2"/>
  <c r="T1607" i="2"/>
  <c r="BT2125" i="1"/>
  <c r="E1096" i="2"/>
  <c r="D1096" i="1"/>
  <c r="D1096" i="2"/>
  <c r="D2126" i="1"/>
  <c r="E2126" i="2"/>
  <c r="D2126" i="2"/>
  <c r="D1611" i="1"/>
  <c r="E1611" i="2"/>
  <c r="D1611" i="2"/>
  <c r="D539" i="1"/>
  <c r="E539" i="2"/>
  <c r="D539" i="2"/>
  <c r="BT1095" i="1"/>
  <c r="T1095" i="2"/>
  <c r="BT1610" i="1"/>
  <c r="BT538" i="1"/>
  <c r="T538" i="2"/>
  <c r="T1608" i="2"/>
  <c r="BT539" i="1"/>
  <c r="T539" i="2"/>
  <c r="BT1096" i="1"/>
  <c r="T1096" i="2"/>
  <c r="BT2126" i="1"/>
  <c r="E1097" i="2"/>
  <c r="D1097" i="1"/>
  <c r="D1097" i="2"/>
  <c r="BT1611" i="1"/>
  <c r="D540" i="1"/>
  <c r="E540" i="2"/>
  <c r="D540" i="2"/>
  <c r="D1612" i="1"/>
  <c r="E1612" i="2"/>
  <c r="D1612" i="2"/>
  <c r="D2127" i="1"/>
  <c r="E2127" i="2"/>
  <c r="D2127" i="2"/>
  <c r="T1609" i="2"/>
  <c r="BT2127" i="1"/>
  <c r="D2128" i="1"/>
  <c r="E2128" i="2"/>
  <c r="D2128" i="2"/>
  <c r="D1613" i="1"/>
  <c r="E1613" i="2"/>
  <c r="D1613" i="2"/>
  <c r="D541" i="1"/>
  <c r="E541" i="2"/>
  <c r="D541" i="2"/>
  <c r="BT1097" i="1"/>
  <c r="T1097" i="2"/>
  <c r="BT1612" i="1"/>
  <c r="BT540" i="1"/>
  <c r="T540" i="2"/>
  <c r="E1098" i="2"/>
  <c r="D1098" i="1"/>
  <c r="D1098" i="2"/>
  <c r="T1610" i="2"/>
  <c r="BT2128" i="1"/>
  <c r="BT541" i="1"/>
  <c r="T541" i="2"/>
  <c r="BT1613" i="1"/>
  <c r="D2129" i="1"/>
  <c r="E2129" i="2"/>
  <c r="D2129" i="2"/>
  <c r="E1099" i="2"/>
  <c r="D1099" i="1"/>
  <c r="D1099" i="2"/>
  <c r="D542" i="1"/>
  <c r="E542" i="2"/>
  <c r="D542" i="2"/>
  <c r="D1614" i="1"/>
  <c r="E1614" i="2"/>
  <c r="D1614" i="2"/>
  <c r="BT1098" i="1"/>
  <c r="T1098" i="2"/>
  <c r="T1611" i="2"/>
  <c r="D543" i="1"/>
  <c r="E543" i="2"/>
  <c r="D543" i="2"/>
  <c r="E1100" i="2"/>
  <c r="D1100" i="1"/>
  <c r="D1100" i="2"/>
  <c r="BT2129" i="1"/>
  <c r="BT1099" i="1"/>
  <c r="T1099" i="2"/>
  <c r="BT542" i="1"/>
  <c r="T542" i="2"/>
  <c r="D2130" i="1"/>
  <c r="E2130" i="2"/>
  <c r="D2130" i="2"/>
  <c r="D1615" i="1"/>
  <c r="E1615" i="2"/>
  <c r="D1615" i="2"/>
  <c r="BT1614" i="1"/>
  <c r="T1612" i="2"/>
  <c r="BT1615" i="1"/>
  <c r="D2131" i="1"/>
  <c r="E2131" i="2"/>
  <c r="D2131" i="2"/>
  <c r="D544" i="1"/>
  <c r="E544" i="2"/>
  <c r="D544" i="2"/>
  <c r="D1616" i="1"/>
  <c r="E1616" i="2"/>
  <c r="D1616" i="2"/>
  <c r="E1101" i="2"/>
  <c r="D1101" i="1"/>
  <c r="D1101" i="2"/>
  <c r="BT1100" i="1"/>
  <c r="T1100" i="2"/>
  <c r="BT2130" i="1"/>
  <c r="BT543" i="1"/>
  <c r="T543" i="2"/>
  <c r="T1613" i="2"/>
  <c r="BT1101" i="1"/>
  <c r="T1101" i="2"/>
  <c r="D1617" i="1"/>
  <c r="E1617" i="2"/>
  <c r="D1617" i="2"/>
  <c r="D545" i="1"/>
  <c r="E545" i="2"/>
  <c r="D545" i="2"/>
  <c r="E1102" i="2"/>
  <c r="D1102" i="1"/>
  <c r="D1102" i="2"/>
  <c r="BT1616" i="1"/>
  <c r="BT544" i="1"/>
  <c r="T544" i="2"/>
  <c r="D2132" i="1"/>
  <c r="E2132" i="2"/>
  <c r="D2132" i="2"/>
  <c r="BT2131" i="1"/>
  <c r="T1614" i="2"/>
  <c r="D2133" i="1"/>
  <c r="E2133" i="2"/>
  <c r="D2133" i="2"/>
  <c r="BT1102" i="1"/>
  <c r="T1102" i="2"/>
  <c r="D546" i="1"/>
  <c r="E546" i="2"/>
  <c r="D546" i="2"/>
  <c r="D1618" i="1"/>
  <c r="E1618" i="2"/>
  <c r="D1618" i="2"/>
  <c r="E1103" i="2"/>
  <c r="D1103" i="1"/>
  <c r="D1103" i="2"/>
  <c r="BT1617" i="1"/>
  <c r="BT545" i="1"/>
  <c r="T545" i="2"/>
  <c r="BT2132" i="1"/>
  <c r="T1615" i="2"/>
  <c r="D2134" i="1"/>
  <c r="E2134" i="2"/>
  <c r="D2134" i="2"/>
  <c r="BT1618" i="1"/>
  <c r="BT546" i="1"/>
  <c r="T546" i="2"/>
  <c r="BT2133" i="1"/>
  <c r="BT1103" i="1"/>
  <c r="T1103" i="2"/>
  <c r="D1619" i="1"/>
  <c r="E1619" i="2"/>
  <c r="D1619" i="2"/>
  <c r="D547" i="1"/>
  <c r="E547" i="2"/>
  <c r="D547" i="2"/>
  <c r="E1104" i="2"/>
  <c r="D1104" i="1"/>
  <c r="D1104" i="2"/>
  <c r="T1616" i="2"/>
  <c r="BT1104" i="1"/>
  <c r="T1104" i="2"/>
  <c r="D548" i="1"/>
  <c r="E548" i="2"/>
  <c r="D548" i="2"/>
  <c r="D1620" i="1"/>
  <c r="E1620" i="2"/>
  <c r="D1620" i="2"/>
  <c r="E1105" i="2"/>
  <c r="D1105" i="1"/>
  <c r="D1105" i="2"/>
  <c r="BT2134" i="1"/>
  <c r="BT547" i="1"/>
  <c r="T547" i="2"/>
  <c r="BT1619" i="1"/>
  <c r="D2135" i="1"/>
  <c r="E2135" i="2"/>
  <c r="D2135" i="2"/>
  <c r="T1617" i="2"/>
  <c r="D2136" i="1"/>
  <c r="E2136" i="2"/>
  <c r="D2136" i="2"/>
  <c r="E1106" i="2"/>
  <c r="D1106" i="1"/>
  <c r="D1106" i="2"/>
  <c r="BT2135" i="1"/>
  <c r="BT1105" i="1"/>
  <c r="T1105" i="2"/>
  <c r="D549" i="1"/>
  <c r="E549" i="2"/>
  <c r="D549" i="2"/>
  <c r="BT1620" i="1"/>
  <c r="BT548" i="1"/>
  <c r="T548" i="2"/>
  <c r="D1621" i="1"/>
  <c r="E1621" i="2"/>
  <c r="D1621" i="2"/>
  <c r="T1618" i="2"/>
  <c r="E1107" i="2"/>
  <c r="D1107" i="1"/>
  <c r="D1107" i="2"/>
  <c r="BT2136" i="1"/>
  <c r="BT1621" i="1"/>
  <c r="D550" i="1"/>
  <c r="E550" i="2"/>
  <c r="D550" i="2"/>
  <c r="D1622" i="1"/>
  <c r="E1622" i="2"/>
  <c r="D1622" i="2"/>
  <c r="BT549" i="1"/>
  <c r="T549" i="2"/>
  <c r="BT1106" i="1"/>
  <c r="T1106" i="2"/>
  <c r="D2137" i="1"/>
  <c r="E2137" i="2"/>
  <c r="D2137" i="2"/>
  <c r="T1619" i="2"/>
  <c r="D2138" i="1"/>
  <c r="E2138" i="2"/>
  <c r="D2138" i="2"/>
  <c r="BT1622" i="1"/>
  <c r="BT550" i="1"/>
  <c r="T550" i="2"/>
  <c r="BT1107" i="1"/>
  <c r="T1107" i="2"/>
  <c r="BT2137" i="1"/>
  <c r="E1108" i="2"/>
  <c r="D1108" i="1"/>
  <c r="D1108" i="2"/>
  <c r="D1623" i="1"/>
  <c r="E1623" i="2"/>
  <c r="D1623" i="2"/>
  <c r="D551" i="1"/>
  <c r="E551" i="2"/>
  <c r="D551" i="2"/>
  <c r="T1620" i="2"/>
  <c r="BT551" i="1"/>
  <c r="T551" i="2"/>
  <c r="BT1623" i="1"/>
  <c r="BT1108" i="1"/>
  <c r="T1108" i="2"/>
  <c r="E1109" i="2"/>
  <c r="D1109" i="1"/>
  <c r="D1109" i="2"/>
  <c r="BT2138" i="1"/>
  <c r="D552" i="1"/>
  <c r="E552" i="2"/>
  <c r="D552" i="2"/>
  <c r="D1624" i="1"/>
  <c r="E1624" i="2"/>
  <c r="D1624" i="2"/>
  <c r="D2139" i="1"/>
  <c r="E2139" i="2"/>
  <c r="D2139" i="2"/>
  <c r="T1621" i="2"/>
  <c r="D2140" i="1"/>
  <c r="E2140" i="2"/>
  <c r="D2140" i="2"/>
  <c r="D1625" i="1"/>
  <c r="E1625" i="2"/>
  <c r="D1625" i="2"/>
  <c r="D553" i="1"/>
  <c r="E553" i="2"/>
  <c r="D553" i="2"/>
  <c r="BT2139" i="1"/>
  <c r="BT1109" i="1"/>
  <c r="T1109" i="2"/>
  <c r="BT1624" i="1"/>
  <c r="BT552" i="1"/>
  <c r="T552" i="2"/>
  <c r="E1110" i="2"/>
  <c r="D1110" i="1"/>
  <c r="D1110" i="2"/>
  <c r="T1622" i="2"/>
  <c r="E1111" i="2"/>
  <c r="D1111" i="1"/>
  <c r="D1111" i="2"/>
  <c r="D554" i="1"/>
  <c r="E554" i="2"/>
  <c r="D554" i="2"/>
  <c r="D1626" i="1"/>
  <c r="E1626" i="2"/>
  <c r="D1626" i="2"/>
  <c r="BT2140" i="1"/>
  <c r="BT1110" i="1"/>
  <c r="T1110" i="2"/>
  <c r="BT553" i="1"/>
  <c r="T553" i="2"/>
  <c r="BT1625" i="1"/>
  <c r="D2141" i="1"/>
  <c r="E2141" i="2"/>
  <c r="D2141" i="2"/>
  <c r="T1623" i="2"/>
  <c r="D2142" i="1"/>
  <c r="E2142" i="2"/>
  <c r="D2142" i="2"/>
  <c r="BT1626" i="1"/>
  <c r="BT554" i="1"/>
  <c r="T554" i="2"/>
  <c r="BT1111" i="1"/>
  <c r="T1111" i="2"/>
  <c r="E1112" i="2"/>
  <c r="D1112" i="1"/>
  <c r="D1112" i="2"/>
  <c r="BT2141" i="1"/>
  <c r="D1627" i="1"/>
  <c r="E1627" i="2"/>
  <c r="D1627" i="2"/>
  <c r="D555" i="1"/>
  <c r="E555" i="2"/>
  <c r="D555" i="2"/>
  <c r="T1624" i="2"/>
  <c r="BT2142" i="1"/>
  <c r="D556" i="1"/>
  <c r="E556" i="2"/>
  <c r="D556" i="2"/>
  <c r="D1628" i="1"/>
  <c r="E1628" i="2"/>
  <c r="D1628" i="2"/>
  <c r="BT1112" i="1"/>
  <c r="T1112" i="2"/>
  <c r="BT555" i="1"/>
  <c r="T555" i="2"/>
  <c r="BT1627" i="1"/>
  <c r="E1113" i="2"/>
  <c r="D1113" i="1"/>
  <c r="D1113" i="2"/>
  <c r="D2143" i="1"/>
  <c r="E2143" i="2"/>
  <c r="D2143" i="2"/>
  <c r="T1625" i="2"/>
  <c r="D2144" i="1"/>
  <c r="E2144" i="2"/>
  <c r="D2144" i="2"/>
  <c r="BT1628" i="1"/>
  <c r="BT556" i="1"/>
  <c r="T556" i="2"/>
  <c r="BT2143" i="1"/>
  <c r="E1114" i="2"/>
  <c r="D1114" i="1"/>
  <c r="D1114" i="2"/>
  <c r="D1629" i="1"/>
  <c r="E1629" i="2"/>
  <c r="D1629" i="2"/>
  <c r="D557" i="1"/>
  <c r="E557" i="2"/>
  <c r="D557" i="2"/>
  <c r="BT1113" i="1"/>
  <c r="T1113" i="2"/>
  <c r="T1626" i="2"/>
  <c r="BT1629" i="1"/>
  <c r="D558" i="1"/>
  <c r="E558" i="2"/>
  <c r="D558" i="2"/>
  <c r="D1630" i="1"/>
  <c r="E1630" i="2"/>
  <c r="D1630" i="2"/>
  <c r="BT1114" i="1"/>
  <c r="T1114" i="2"/>
  <c r="BT2144" i="1"/>
  <c r="BT557" i="1"/>
  <c r="T557" i="2"/>
  <c r="E1115" i="2"/>
  <c r="D1115" i="1"/>
  <c r="D1115" i="2"/>
  <c r="D2145" i="1"/>
  <c r="E2145" i="2"/>
  <c r="D2145" i="2"/>
  <c r="T1627" i="2"/>
  <c r="BT1630" i="1"/>
  <c r="BT558" i="1"/>
  <c r="T558" i="2"/>
  <c r="D2146" i="1"/>
  <c r="E2146" i="2"/>
  <c r="D2146" i="2"/>
  <c r="D1631" i="1"/>
  <c r="E1631" i="2"/>
  <c r="D1631" i="2"/>
  <c r="D559" i="1"/>
  <c r="E559" i="2"/>
  <c r="D559" i="2"/>
  <c r="BT2145" i="1"/>
  <c r="E1116" i="2"/>
  <c r="D1116" i="1"/>
  <c r="D1116" i="2"/>
  <c r="BT1115" i="1"/>
  <c r="T1115" i="2"/>
  <c r="T1628" i="2"/>
  <c r="BT1116" i="1"/>
  <c r="T1116" i="2"/>
  <c r="BT2146" i="1"/>
  <c r="BT559" i="1"/>
  <c r="T559" i="2"/>
  <c r="BT1631" i="1"/>
  <c r="D2147" i="1"/>
  <c r="E2147" i="2"/>
  <c r="D2147" i="2"/>
  <c r="E1117" i="2"/>
  <c r="D1117" i="1"/>
  <c r="D1117" i="2"/>
  <c r="D560" i="1"/>
  <c r="E560" i="2"/>
  <c r="D560" i="2"/>
  <c r="D1632" i="1"/>
  <c r="E1632" i="2"/>
  <c r="D1632" i="2"/>
  <c r="T1629" i="2"/>
  <c r="BT1632" i="1"/>
  <c r="BT560" i="1"/>
  <c r="T560" i="2"/>
  <c r="BT2147" i="1"/>
  <c r="E1118" i="2"/>
  <c r="D1118" i="1"/>
  <c r="D1118" i="2"/>
  <c r="D1633" i="1"/>
  <c r="E1633" i="2"/>
  <c r="D1633" i="2"/>
  <c r="D561" i="1"/>
  <c r="E561" i="2"/>
  <c r="D561" i="2"/>
  <c r="BT1117" i="1"/>
  <c r="T1117" i="2"/>
  <c r="D2148" i="1"/>
  <c r="E2148" i="2"/>
  <c r="D2148" i="2"/>
  <c r="T1630" i="2"/>
  <c r="BT2148" i="1"/>
  <c r="BT561" i="1"/>
  <c r="T561" i="2"/>
  <c r="D2149" i="1"/>
  <c r="E2149" i="2"/>
  <c r="D2149" i="2"/>
  <c r="BT1633" i="1"/>
  <c r="D562" i="1"/>
  <c r="E562" i="2"/>
  <c r="D562" i="2"/>
  <c r="D1634" i="1"/>
  <c r="E1634" i="2"/>
  <c r="D1634" i="2"/>
  <c r="BT1118" i="1"/>
  <c r="T1118" i="2"/>
  <c r="E1119" i="2"/>
  <c r="D1119" i="1"/>
  <c r="D1119" i="2"/>
  <c r="T1631" i="2"/>
  <c r="BT562" i="1"/>
  <c r="T562" i="2"/>
  <c r="BT2149" i="1"/>
  <c r="D1635" i="1"/>
  <c r="E1635" i="2"/>
  <c r="D1635" i="2"/>
  <c r="D563" i="1"/>
  <c r="E563" i="2"/>
  <c r="D563" i="2"/>
  <c r="E1120" i="2"/>
  <c r="D1120" i="1"/>
  <c r="D1120" i="2"/>
  <c r="BT1634" i="1"/>
  <c r="D2150" i="1"/>
  <c r="E2150" i="2"/>
  <c r="D2150" i="2"/>
  <c r="BT1119" i="1"/>
  <c r="T1119" i="2"/>
  <c r="T1632" i="2"/>
  <c r="BT563" i="1"/>
  <c r="T563" i="2"/>
  <c r="BT1635" i="1"/>
  <c r="D2151" i="1"/>
  <c r="E2151" i="2"/>
  <c r="D2151" i="2"/>
  <c r="E1121" i="2"/>
  <c r="D1121" i="1"/>
  <c r="D1121" i="2"/>
  <c r="BT2150" i="1"/>
  <c r="BT1120" i="1"/>
  <c r="T1120" i="2"/>
  <c r="D564" i="1"/>
  <c r="E564" i="2"/>
  <c r="D564" i="2"/>
  <c r="D1636" i="1"/>
  <c r="E1636" i="2"/>
  <c r="D1636" i="2"/>
  <c r="T1633" i="2"/>
  <c r="E1122" i="2"/>
  <c r="D1122" i="1"/>
  <c r="D1122" i="2"/>
  <c r="BT2151" i="1"/>
  <c r="BT1636" i="1"/>
  <c r="BT564" i="1"/>
  <c r="T564" i="2"/>
  <c r="D2152" i="1"/>
  <c r="E2152" i="2"/>
  <c r="D2152" i="2"/>
  <c r="D1637" i="1"/>
  <c r="E1637" i="2"/>
  <c r="D1637" i="2"/>
  <c r="D565" i="1"/>
  <c r="E565" i="2"/>
  <c r="D565" i="2"/>
  <c r="BT1121" i="1"/>
  <c r="T1121" i="2"/>
  <c r="T1634" i="2"/>
  <c r="BT2152" i="1"/>
  <c r="BT1122" i="1"/>
  <c r="T1122" i="2"/>
  <c r="D566" i="1"/>
  <c r="E566" i="2"/>
  <c r="D566" i="2"/>
  <c r="D1638" i="1"/>
  <c r="E1638" i="2"/>
  <c r="D1638" i="2"/>
  <c r="BT565" i="1"/>
  <c r="T565" i="2"/>
  <c r="BT1637" i="1"/>
  <c r="D2153" i="1"/>
  <c r="E2153" i="2"/>
  <c r="D2153" i="2"/>
  <c r="E1123" i="2"/>
  <c r="D1123" i="1"/>
  <c r="D1123" i="2"/>
  <c r="T1635" i="2"/>
  <c r="D2154" i="1"/>
  <c r="E2154" i="2"/>
  <c r="D2154" i="2"/>
  <c r="D1639" i="1"/>
  <c r="E1639" i="2"/>
  <c r="D1639" i="2"/>
  <c r="D567" i="1"/>
  <c r="E567" i="2"/>
  <c r="D567" i="2"/>
  <c r="E1124" i="2"/>
  <c r="D1124" i="1"/>
  <c r="D1124" i="2"/>
  <c r="BT2153" i="1"/>
  <c r="BT1123" i="1"/>
  <c r="T1123" i="2"/>
  <c r="BT1638" i="1"/>
  <c r="BT566" i="1"/>
  <c r="T566" i="2"/>
  <c r="T1636" i="2"/>
  <c r="BT1124" i="1"/>
  <c r="T1124" i="2"/>
  <c r="D1640" i="1"/>
  <c r="E1640" i="2"/>
  <c r="D1640" i="2"/>
  <c r="E1125" i="2"/>
  <c r="D1125" i="1"/>
  <c r="D1125" i="2"/>
  <c r="D568" i="1"/>
  <c r="E568" i="2"/>
  <c r="D568" i="2"/>
  <c r="BT2154" i="1"/>
  <c r="BT567" i="1"/>
  <c r="T567" i="2"/>
  <c r="BT1639" i="1"/>
  <c r="D2155" i="1"/>
  <c r="E2155" i="2"/>
  <c r="D2155" i="2"/>
  <c r="T1637" i="2"/>
  <c r="BT2155" i="1"/>
  <c r="BT1125" i="1"/>
  <c r="T1125" i="2"/>
  <c r="D1641" i="1"/>
  <c r="E1641" i="2"/>
  <c r="D1641" i="2"/>
  <c r="BT568" i="1"/>
  <c r="T568" i="2"/>
  <c r="BT1640" i="1"/>
  <c r="D2156" i="1"/>
  <c r="E2156" i="2"/>
  <c r="D2156" i="2"/>
  <c r="D569" i="1"/>
  <c r="E569" i="2"/>
  <c r="D569" i="2"/>
  <c r="E1126" i="2"/>
  <c r="D1126" i="1"/>
  <c r="D1126" i="2"/>
  <c r="T1638" i="2"/>
  <c r="BT569" i="1"/>
  <c r="T569" i="2"/>
  <c r="BT1641" i="1"/>
  <c r="D570" i="1"/>
  <c r="E570" i="2"/>
  <c r="D570" i="2"/>
  <c r="BT2156" i="1"/>
  <c r="E1127" i="2"/>
  <c r="D1127" i="1"/>
  <c r="D1127" i="2"/>
  <c r="BT1126" i="1"/>
  <c r="T1126" i="2"/>
  <c r="D2157" i="1"/>
  <c r="E2157" i="2"/>
  <c r="D2157" i="2"/>
  <c r="D1642" i="1"/>
  <c r="E1642" i="2"/>
  <c r="D1642" i="2"/>
  <c r="T1639" i="2"/>
  <c r="BT2157" i="1"/>
  <c r="D571" i="1"/>
  <c r="E571" i="2"/>
  <c r="D571" i="2"/>
  <c r="BT1642" i="1"/>
  <c r="D2158" i="1"/>
  <c r="E2158" i="2"/>
  <c r="D2158" i="2"/>
  <c r="BT570" i="1"/>
  <c r="T570" i="2"/>
  <c r="BT1127" i="1"/>
  <c r="T1127" i="2"/>
  <c r="D1643" i="1"/>
  <c r="E1643" i="2"/>
  <c r="D1643" i="2"/>
  <c r="E1128" i="2"/>
  <c r="D1128" i="1"/>
  <c r="D1128" i="2"/>
  <c r="T1640" i="2"/>
  <c r="D1644" i="1"/>
  <c r="E1644" i="2"/>
  <c r="D1644" i="2"/>
  <c r="D2159" i="1"/>
  <c r="E2159" i="2"/>
  <c r="D2159" i="2"/>
  <c r="D572" i="1"/>
  <c r="E572" i="2"/>
  <c r="D572" i="2"/>
  <c r="E1129" i="2"/>
  <c r="D1129" i="1"/>
  <c r="D1129" i="2"/>
  <c r="BT571" i="1"/>
  <c r="T571" i="2"/>
  <c r="BT2158" i="1"/>
  <c r="BT1128" i="1"/>
  <c r="T1128" i="2"/>
  <c r="BT1643" i="1"/>
  <c r="T1641" i="2"/>
  <c r="BT1129" i="1"/>
  <c r="T1129" i="2"/>
  <c r="E1130" i="2"/>
  <c r="D1130" i="1"/>
  <c r="D1130" i="2"/>
  <c r="D573" i="1"/>
  <c r="E573" i="2"/>
  <c r="D573" i="2"/>
  <c r="BT2159" i="1"/>
  <c r="BT1644" i="1"/>
  <c r="BT572" i="1"/>
  <c r="T572" i="2"/>
  <c r="D2160" i="1"/>
  <c r="E2160" i="2"/>
  <c r="D2160" i="2"/>
  <c r="E1645" i="2"/>
  <c r="D1645" i="1"/>
  <c r="D1645" i="2"/>
  <c r="T1642" i="2"/>
  <c r="D2161" i="1"/>
  <c r="E2161" i="2"/>
  <c r="D2161" i="2"/>
  <c r="BT2160" i="1"/>
  <c r="BT1130" i="1"/>
  <c r="T1130" i="2"/>
  <c r="E1646" i="2"/>
  <c r="D1646" i="1"/>
  <c r="D1646" i="2"/>
  <c r="BT573" i="1"/>
  <c r="T573" i="2"/>
  <c r="BT1645" i="1"/>
  <c r="D574" i="1"/>
  <c r="E574" i="2"/>
  <c r="D574" i="2"/>
  <c r="E1131" i="2"/>
  <c r="D1131" i="1"/>
  <c r="D1131" i="2"/>
  <c r="T1643" i="2"/>
  <c r="D575" i="1"/>
  <c r="E575" i="2"/>
  <c r="D575" i="2"/>
  <c r="BT574" i="1"/>
  <c r="T574" i="2"/>
  <c r="BT1646" i="1"/>
  <c r="E1647" i="2"/>
  <c r="D1647" i="1"/>
  <c r="D1647" i="2"/>
  <c r="BT2161" i="1"/>
  <c r="E1132" i="2"/>
  <c r="D1132" i="1"/>
  <c r="D1132" i="2"/>
  <c r="BT1131" i="1"/>
  <c r="T1131" i="2"/>
  <c r="D2162" i="1"/>
  <c r="E2162" i="2"/>
  <c r="D2162" i="2"/>
  <c r="T1644" i="2"/>
  <c r="BT2162" i="1"/>
  <c r="BT1132" i="1"/>
  <c r="T1132" i="2"/>
  <c r="D2163" i="1"/>
  <c r="E2163" i="2"/>
  <c r="D2163" i="2"/>
  <c r="E1133" i="2"/>
  <c r="D1133" i="1"/>
  <c r="D1133" i="2"/>
  <c r="BT1647" i="1"/>
  <c r="E1648" i="2"/>
  <c r="D1648" i="1"/>
  <c r="D1648" i="2"/>
  <c r="BT575" i="1"/>
  <c r="T575" i="2"/>
  <c r="T1645" i="2"/>
  <c r="E1649" i="2"/>
  <c r="D1649" i="1"/>
  <c r="D1649" i="2"/>
  <c r="D2164" i="1"/>
  <c r="E2164" i="2"/>
  <c r="D2164" i="2"/>
  <c r="BT1648" i="1"/>
  <c r="E1134" i="2"/>
  <c r="D1134" i="1"/>
  <c r="D1134" i="2"/>
  <c r="BT2163" i="1"/>
  <c r="BT1133" i="1"/>
  <c r="T1133" i="2"/>
  <c r="T1646" i="2"/>
  <c r="D2165" i="1"/>
  <c r="E2165" i="2"/>
  <c r="D2165" i="2"/>
  <c r="BT1649" i="1"/>
  <c r="E1135" i="2"/>
  <c r="D1135" i="1"/>
  <c r="D1135" i="2"/>
  <c r="BT1134" i="1"/>
  <c r="T1134" i="2"/>
  <c r="BT2164" i="1"/>
  <c r="E1650" i="2"/>
  <c r="D1650" i="1"/>
  <c r="D1650" i="2"/>
  <c r="T1647" i="2"/>
  <c r="D2166" i="1"/>
  <c r="E2166" i="2"/>
  <c r="D2166" i="2"/>
  <c r="BT1650" i="1"/>
  <c r="BT1135" i="1"/>
  <c r="T1135" i="2"/>
  <c r="E1651" i="2"/>
  <c r="D1651" i="1"/>
  <c r="D1651" i="2"/>
  <c r="E1136" i="2"/>
  <c r="D1136" i="1"/>
  <c r="D1136" i="2"/>
  <c r="BT2165" i="1"/>
  <c r="T1648" i="2"/>
  <c r="D2167" i="1"/>
  <c r="E2167" i="2"/>
  <c r="D2167" i="2"/>
  <c r="E1652" i="2"/>
  <c r="D1652" i="1"/>
  <c r="D1652" i="2"/>
  <c r="BT1651" i="1"/>
  <c r="BT1136" i="1"/>
  <c r="T1136" i="2"/>
  <c r="E1137" i="2"/>
  <c r="D1137" i="1"/>
  <c r="D1137" i="2"/>
  <c r="BT2166" i="1"/>
  <c r="T1649" i="2"/>
  <c r="D2168" i="1"/>
  <c r="E2168" i="2"/>
  <c r="D2168" i="2"/>
  <c r="BT1137" i="1"/>
  <c r="T1137" i="2"/>
  <c r="BT1652" i="1"/>
  <c r="E1138" i="2"/>
  <c r="D1138" i="1"/>
  <c r="D1138" i="2"/>
  <c r="E1653" i="2"/>
  <c r="D1653" i="1"/>
  <c r="D1653" i="2"/>
  <c r="BT2167" i="1"/>
  <c r="T1650" i="2"/>
  <c r="D2169" i="1"/>
  <c r="E2169" i="2"/>
  <c r="D2169" i="2"/>
  <c r="BT1653" i="1"/>
  <c r="BT1138" i="1"/>
  <c r="T1138" i="2"/>
  <c r="E1654" i="2"/>
  <c r="D1654" i="1"/>
  <c r="D1654" i="2"/>
  <c r="E1139" i="2"/>
  <c r="D1139" i="1"/>
  <c r="D1139" i="2"/>
  <c r="BT2168" i="1"/>
  <c r="T1651" i="2"/>
  <c r="D2170" i="1"/>
  <c r="E2170" i="2"/>
  <c r="D2170" i="2"/>
  <c r="E1140" i="2"/>
  <c r="D1140" i="1"/>
  <c r="D1140" i="2"/>
  <c r="E1655" i="2"/>
  <c r="D1655" i="1"/>
  <c r="D1655" i="2"/>
  <c r="BT1139" i="1"/>
  <c r="T1139" i="2"/>
  <c r="BT1654" i="1"/>
  <c r="BT2169" i="1"/>
  <c r="T1652" i="2"/>
  <c r="BT1655" i="1"/>
  <c r="BT1140" i="1"/>
  <c r="T1140" i="2"/>
  <c r="D2171" i="1"/>
  <c r="E2171" i="2"/>
  <c r="D2171" i="2"/>
  <c r="E1656" i="2"/>
  <c r="D1656" i="1"/>
  <c r="D1656" i="2"/>
  <c r="E1141" i="2"/>
  <c r="D1141" i="1"/>
  <c r="D1141" i="2"/>
  <c r="BT2170" i="1"/>
  <c r="T1653" i="2"/>
  <c r="BT2171" i="1"/>
  <c r="BT1141" i="1"/>
  <c r="T1141" i="2"/>
  <c r="BT1656" i="1"/>
  <c r="D2172" i="1"/>
  <c r="E2172" i="2"/>
  <c r="D2172" i="2"/>
  <c r="E1142" i="2"/>
  <c r="D1142" i="1"/>
  <c r="D1142" i="2"/>
  <c r="E1657" i="2"/>
  <c r="D1657" i="1"/>
  <c r="D1657" i="2"/>
  <c r="T1654" i="2"/>
  <c r="BT1657" i="1"/>
  <c r="BT1142" i="1"/>
  <c r="T1142" i="2"/>
  <c r="E1658" i="2"/>
  <c r="D1658" i="1"/>
  <c r="D1658" i="2"/>
  <c r="E1143" i="2"/>
  <c r="D1143" i="1"/>
  <c r="D1143" i="2"/>
  <c r="BT2172" i="1"/>
  <c r="D2173" i="1"/>
  <c r="E2173" i="2"/>
  <c r="D2173" i="2"/>
  <c r="T1655" i="2"/>
  <c r="BT2173" i="1"/>
  <c r="BT1143" i="1"/>
  <c r="T1143" i="2"/>
  <c r="BT1658" i="1"/>
  <c r="D2174" i="1"/>
  <c r="E2174" i="2"/>
  <c r="D2174" i="2"/>
  <c r="E1144" i="2"/>
  <c r="D1144" i="1"/>
  <c r="D1144" i="2"/>
  <c r="E1659" i="2"/>
  <c r="D1659" i="1"/>
  <c r="D1659" i="2"/>
  <c r="T1656" i="2"/>
  <c r="BT1659" i="1"/>
  <c r="BT1144" i="1"/>
  <c r="T1144" i="2"/>
  <c r="E1660" i="2"/>
  <c r="D1660" i="1"/>
  <c r="D1660" i="2"/>
  <c r="E1145" i="2"/>
  <c r="D1145" i="1"/>
  <c r="D1145" i="2"/>
  <c r="BT2174" i="1"/>
  <c r="D2175" i="1"/>
  <c r="E2175" i="2"/>
  <c r="D2175" i="2"/>
  <c r="T1657" i="2"/>
  <c r="BT2175" i="1"/>
  <c r="BT1145" i="1"/>
  <c r="T1145" i="2"/>
  <c r="BT1660" i="1"/>
  <c r="D2176" i="1"/>
  <c r="E2176" i="2"/>
  <c r="D2176" i="2"/>
  <c r="E1146" i="2"/>
  <c r="D1146" i="1"/>
  <c r="D1146" i="2"/>
  <c r="E1661" i="2"/>
  <c r="D1661" i="1"/>
  <c r="D1661" i="2"/>
  <c r="T1658" i="2"/>
  <c r="BT1661" i="1"/>
  <c r="BT1146" i="1"/>
  <c r="T1146" i="2"/>
  <c r="E1662" i="2"/>
  <c r="D1662" i="1"/>
  <c r="D1662" i="2"/>
  <c r="E1147" i="2"/>
  <c r="D1147" i="1"/>
  <c r="D1147" i="2"/>
  <c r="BT2176" i="1"/>
  <c r="D2177" i="1"/>
  <c r="E2177" i="2"/>
  <c r="D2177" i="2"/>
  <c r="T1659" i="2"/>
  <c r="BT2177" i="1"/>
  <c r="BT1147" i="1"/>
  <c r="T1147" i="2"/>
  <c r="BT1662" i="1"/>
  <c r="D2178" i="1"/>
  <c r="E2178" i="2"/>
  <c r="D2178" i="2"/>
  <c r="E1148" i="2"/>
  <c r="D1148" i="1"/>
  <c r="D1148" i="2"/>
  <c r="E1663" i="2"/>
  <c r="D1663" i="1"/>
  <c r="D1663" i="2"/>
  <c r="T1660" i="2"/>
  <c r="BT1663" i="1"/>
  <c r="BT1148" i="1"/>
  <c r="T1148" i="2"/>
  <c r="E1664" i="2"/>
  <c r="D1664" i="1"/>
  <c r="D1664" i="2"/>
  <c r="E1149" i="2"/>
  <c r="D1149" i="1"/>
  <c r="D1149" i="2"/>
  <c r="BT2178" i="1"/>
  <c r="D2179" i="1"/>
  <c r="E2179" i="2"/>
  <c r="D2179" i="2"/>
  <c r="T1661" i="2"/>
  <c r="BT2179" i="1"/>
  <c r="BT1149" i="1"/>
  <c r="T1149" i="2"/>
  <c r="BT1664" i="1"/>
  <c r="D2180" i="1"/>
  <c r="E2180" i="2"/>
  <c r="D2180" i="2"/>
  <c r="E1150" i="2"/>
  <c r="D1150" i="1"/>
  <c r="D1150" i="2"/>
  <c r="E1665" i="2"/>
  <c r="D1665" i="1"/>
  <c r="D1665" i="2"/>
  <c r="T1662" i="2"/>
  <c r="BT1665" i="1"/>
  <c r="BT1150" i="1"/>
  <c r="T1150" i="2"/>
  <c r="E1666" i="2"/>
  <c r="D1666" i="1"/>
  <c r="D1666" i="2"/>
  <c r="E1151" i="2"/>
  <c r="D1151" i="1"/>
  <c r="D1151" i="2"/>
  <c r="BT2180" i="1"/>
  <c r="D2181" i="1"/>
  <c r="E2181" i="2"/>
  <c r="D2181" i="2"/>
  <c r="T1663" i="2"/>
  <c r="BT2181" i="1"/>
  <c r="BT1151" i="1"/>
  <c r="T1151" i="2"/>
  <c r="BT1666" i="1"/>
  <c r="D2182" i="1"/>
  <c r="E2182" i="2"/>
  <c r="D2182" i="2"/>
  <c r="E1152" i="2"/>
  <c r="D1152" i="1"/>
  <c r="D1152" i="2"/>
  <c r="E1667" i="2"/>
  <c r="D1667" i="1"/>
  <c r="D1667" i="2"/>
  <c r="T1664" i="2"/>
  <c r="BT1667" i="1"/>
  <c r="BT1152" i="1"/>
  <c r="T1152" i="2"/>
  <c r="E1668" i="2"/>
  <c r="D1668" i="1"/>
  <c r="D1668" i="2"/>
  <c r="E1153" i="2"/>
  <c r="D1153" i="1"/>
  <c r="D1153" i="2"/>
  <c r="BT2182" i="1"/>
  <c r="D2183" i="1"/>
  <c r="E2183" i="2"/>
  <c r="D2183" i="2"/>
  <c r="T1665" i="2"/>
  <c r="BT2183" i="1"/>
  <c r="BT1153" i="1"/>
  <c r="T1153" i="2"/>
  <c r="BT1668" i="1"/>
  <c r="D2184" i="1"/>
  <c r="E2184" i="2"/>
  <c r="D2184" i="2"/>
  <c r="E1154" i="2"/>
  <c r="D1154" i="1"/>
  <c r="D1154" i="2"/>
  <c r="E1669" i="2"/>
  <c r="D1669" i="1"/>
  <c r="D1669" i="2"/>
  <c r="T1666" i="2"/>
  <c r="BT1669" i="1"/>
  <c r="BT1154" i="1"/>
  <c r="T1154" i="2"/>
  <c r="E1670" i="2"/>
  <c r="D1670" i="1"/>
  <c r="D1670" i="2"/>
  <c r="E1155" i="2"/>
  <c r="D1155" i="1"/>
  <c r="D1155" i="2"/>
  <c r="BT2184" i="1"/>
  <c r="D2185" i="1"/>
  <c r="E2185" i="2"/>
  <c r="D2185" i="2"/>
  <c r="T1667" i="2"/>
  <c r="BT2185" i="1"/>
  <c r="BT1155" i="1"/>
  <c r="T1155" i="2"/>
  <c r="BT1670" i="1"/>
  <c r="D2186" i="1"/>
  <c r="E2186" i="2"/>
  <c r="D2186" i="2"/>
  <c r="E1156" i="2"/>
  <c r="D1156" i="1"/>
  <c r="D1156" i="2"/>
  <c r="E1671" i="2"/>
  <c r="D1671" i="1"/>
  <c r="D1671" i="2"/>
  <c r="T1668" i="2"/>
  <c r="E1672" i="2"/>
  <c r="D1672" i="1"/>
  <c r="D1672" i="2"/>
  <c r="E1157" i="2"/>
  <c r="D1157" i="1"/>
  <c r="D1157" i="2"/>
  <c r="BT2186" i="1"/>
  <c r="BT1671" i="1"/>
  <c r="BT1156" i="1"/>
  <c r="T1156" i="2"/>
  <c r="D2187" i="1"/>
  <c r="E2187" i="2"/>
  <c r="D2187" i="2"/>
  <c r="T1669" i="2"/>
  <c r="BT2187" i="1"/>
  <c r="BT1157" i="1"/>
  <c r="T1157" i="2"/>
  <c r="BT1672" i="1"/>
  <c r="D2188" i="1"/>
  <c r="E2188" i="2"/>
  <c r="D2188" i="2"/>
  <c r="E1158" i="2"/>
  <c r="D1158" i="1"/>
  <c r="D1158" i="2"/>
  <c r="E1673" i="2"/>
  <c r="D1673" i="1"/>
  <c r="D1673" i="2"/>
  <c r="T1670" i="2"/>
  <c r="BT1673" i="1"/>
  <c r="E1674" i="2"/>
  <c r="D1674" i="1"/>
  <c r="D1674" i="2"/>
  <c r="E1159" i="2"/>
  <c r="D1159" i="1"/>
  <c r="D1159" i="2"/>
  <c r="BT2188" i="1"/>
  <c r="BT1158" i="1"/>
  <c r="T1158" i="2"/>
  <c r="D2189" i="1"/>
  <c r="E2189" i="2"/>
  <c r="D2189" i="2"/>
  <c r="T1671" i="2"/>
  <c r="BT1159" i="1"/>
  <c r="T1159" i="2"/>
  <c r="BT1674" i="1"/>
  <c r="BT2189" i="1"/>
  <c r="E1160" i="2"/>
  <c r="D1160" i="1"/>
  <c r="D1160" i="2"/>
  <c r="E1675" i="2"/>
  <c r="D1675" i="1"/>
  <c r="D1675" i="2"/>
  <c r="D2190" i="1"/>
  <c r="E2190" i="2"/>
  <c r="D2190" i="2"/>
  <c r="T1672" i="2"/>
  <c r="BT1675" i="1"/>
  <c r="BT1160" i="1"/>
  <c r="T1160" i="2"/>
  <c r="BT2190" i="1"/>
  <c r="E1676" i="2"/>
  <c r="D1676" i="1"/>
  <c r="D1676" i="2"/>
  <c r="E1161" i="2"/>
  <c r="D1161" i="1"/>
  <c r="D1161" i="2"/>
  <c r="D2191" i="1"/>
  <c r="E2191" i="2"/>
  <c r="D2191" i="2"/>
  <c r="T1673" i="2"/>
  <c r="BT1676" i="1"/>
  <c r="BT1161" i="1"/>
  <c r="T1161" i="2"/>
  <c r="BT2191" i="1"/>
  <c r="E1162" i="2"/>
  <c r="D1162" i="1"/>
  <c r="D1162" i="2"/>
  <c r="E1677" i="2"/>
  <c r="D1677" i="1"/>
  <c r="D1677" i="2"/>
  <c r="D2192" i="1"/>
  <c r="E2192" i="2"/>
  <c r="D2192" i="2"/>
  <c r="T1674" i="2"/>
  <c r="E1678" i="2"/>
  <c r="D1678" i="1"/>
  <c r="D1678" i="2"/>
  <c r="BT2192" i="1"/>
  <c r="E1163" i="2"/>
  <c r="D1163" i="1"/>
  <c r="D1163" i="2"/>
  <c r="D2193" i="1"/>
  <c r="E2193" i="2"/>
  <c r="D2193" i="2"/>
  <c r="BT1677" i="1"/>
  <c r="BT1162" i="1"/>
  <c r="T1162" i="2"/>
  <c r="T1675" i="2"/>
  <c r="D2194" i="1"/>
  <c r="E2194" i="2"/>
  <c r="D2194" i="2"/>
  <c r="BT2193" i="1"/>
  <c r="E1164" i="2"/>
  <c r="D1164" i="1"/>
  <c r="D1164" i="2"/>
  <c r="BT1678" i="1"/>
  <c r="BT1163" i="1"/>
  <c r="T1163" i="2"/>
  <c r="E1679" i="2"/>
  <c r="D1679" i="1"/>
  <c r="D1679" i="2"/>
  <c r="T1676" i="2"/>
  <c r="BT2194" i="1"/>
  <c r="E1165" i="2"/>
  <c r="D1165" i="1"/>
  <c r="D1165" i="2"/>
  <c r="D2195" i="1"/>
  <c r="E2195" i="2"/>
  <c r="D2195" i="2"/>
  <c r="BT1679" i="1"/>
  <c r="E1680" i="2"/>
  <c r="D1680" i="1"/>
  <c r="D1680" i="2"/>
  <c r="BT1164" i="1"/>
  <c r="T1164" i="2"/>
  <c r="T1677" i="2"/>
  <c r="BT1165" i="1"/>
  <c r="T1165" i="2"/>
  <c r="BT1680" i="1"/>
  <c r="BT2195" i="1"/>
  <c r="E1166" i="2"/>
  <c r="D1166" i="1"/>
  <c r="D1166" i="2"/>
  <c r="E1681" i="2"/>
  <c r="D1681" i="1"/>
  <c r="D1681" i="2"/>
  <c r="D2196" i="1"/>
  <c r="E2196" i="2"/>
  <c r="D2196" i="2"/>
  <c r="T1678" i="2"/>
  <c r="E1167" i="2"/>
  <c r="D1167" i="1"/>
  <c r="D1167" i="2"/>
  <c r="BT2196" i="1"/>
  <c r="E1682" i="2"/>
  <c r="D1682" i="1"/>
  <c r="D1682" i="2"/>
  <c r="D2197" i="1"/>
  <c r="E2197" i="2"/>
  <c r="D2197" i="2"/>
  <c r="BT1681" i="1"/>
  <c r="BT1166" i="1"/>
  <c r="T1166" i="2"/>
  <c r="T1679" i="2"/>
  <c r="D2198" i="1"/>
  <c r="E2198" i="2"/>
  <c r="D2198" i="2"/>
  <c r="E1168" i="2"/>
  <c r="D1168" i="1"/>
  <c r="D1168" i="2"/>
  <c r="E1683" i="2"/>
  <c r="D1683" i="1"/>
  <c r="D1683" i="2"/>
  <c r="BT2197" i="1"/>
  <c r="BT1167" i="1"/>
  <c r="T1167" i="2"/>
  <c r="BT1682" i="1"/>
  <c r="T1680" i="2"/>
  <c r="D2199" i="1"/>
  <c r="E2199" i="2"/>
  <c r="D2199" i="2"/>
  <c r="BT1683" i="1"/>
  <c r="BT1168" i="1"/>
  <c r="T1168" i="2"/>
  <c r="E1684" i="2"/>
  <c r="D1684" i="1"/>
  <c r="D1684" i="2"/>
  <c r="E1169" i="2"/>
  <c r="D1169" i="1"/>
  <c r="D1169" i="2"/>
  <c r="BT2198" i="1"/>
  <c r="T1681" i="2"/>
  <c r="D2200" i="1"/>
  <c r="E2200" i="2"/>
  <c r="D2200" i="2"/>
  <c r="BT1169" i="1"/>
  <c r="T1169" i="2"/>
  <c r="BT1684" i="1"/>
  <c r="E1170" i="2"/>
  <c r="D1170" i="1"/>
  <c r="D1170" i="2"/>
  <c r="E1685" i="2"/>
  <c r="D1685" i="1"/>
  <c r="D1685" i="2"/>
  <c r="BT2199" i="1"/>
  <c r="T1682" i="2"/>
  <c r="BT2200" i="1"/>
  <c r="BT1685" i="1"/>
  <c r="D2201" i="1"/>
  <c r="E2201" i="2"/>
  <c r="D2201" i="2"/>
  <c r="BT1170" i="1"/>
  <c r="T1170" i="2"/>
  <c r="E1686" i="2"/>
  <c r="D1686" i="1"/>
  <c r="D1686" i="2"/>
  <c r="E1171" i="2"/>
  <c r="D1171" i="1"/>
  <c r="D1171" i="2"/>
  <c r="T1683" i="2"/>
  <c r="BT1171" i="1"/>
  <c r="T1171" i="2"/>
  <c r="D2202" i="1"/>
  <c r="E2202" i="2"/>
  <c r="D2202" i="2"/>
  <c r="BT1686" i="1"/>
  <c r="E1172" i="2"/>
  <c r="D1172" i="1"/>
  <c r="D1172" i="2"/>
  <c r="E1687" i="2"/>
  <c r="D1687" i="1"/>
  <c r="D1687" i="2"/>
  <c r="BT2201" i="1"/>
  <c r="T1684" i="2"/>
  <c r="BT1687" i="1"/>
  <c r="BT1172" i="1"/>
  <c r="T1172" i="2"/>
  <c r="BT2202" i="1"/>
  <c r="E1688" i="2"/>
  <c r="D1688" i="1"/>
  <c r="D1688" i="2"/>
  <c r="E1173" i="2"/>
  <c r="D1173" i="1"/>
  <c r="D1173" i="2"/>
  <c r="D2203" i="1"/>
  <c r="E2203" i="2"/>
  <c r="D2203" i="2"/>
  <c r="T1685" i="2"/>
  <c r="BT1173" i="1"/>
  <c r="T1173" i="2"/>
  <c r="BT1688" i="1"/>
  <c r="BT2203" i="1"/>
  <c r="E1174" i="2"/>
  <c r="D1174" i="1"/>
  <c r="D1174" i="2"/>
  <c r="E1689" i="2"/>
  <c r="D1689" i="1"/>
  <c r="D1689" i="2"/>
  <c r="D2204" i="1"/>
  <c r="E2204" i="2"/>
  <c r="D2204" i="2"/>
  <c r="T1686" i="2"/>
  <c r="BT1689" i="1"/>
  <c r="BT1174" i="1"/>
  <c r="T1174" i="2"/>
  <c r="BT2204" i="1"/>
  <c r="E1690" i="2"/>
  <c r="D1690" i="1"/>
  <c r="D1690" i="2"/>
  <c r="E1175" i="2"/>
  <c r="D1175" i="1"/>
  <c r="D1175" i="2"/>
  <c r="D2205" i="1"/>
  <c r="E2205" i="2"/>
  <c r="D2205" i="2"/>
  <c r="T1687" i="2"/>
  <c r="E1691" i="2"/>
  <c r="D1691" i="1"/>
  <c r="D1691" i="2"/>
  <c r="E1176" i="2"/>
  <c r="D1176" i="1"/>
  <c r="D1176" i="2"/>
  <c r="BT2205" i="1"/>
  <c r="D2206" i="1"/>
  <c r="E2206" i="2"/>
  <c r="D2206" i="2"/>
  <c r="BT1175" i="1"/>
  <c r="T1175" i="2"/>
  <c r="BT1690" i="1"/>
  <c r="T1688" i="2"/>
  <c r="BT2206" i="1"/>
  <c r="D2207" i="1"/>
  <c r="E2207" i="2"/>
  <c r="D2207" i="2"/>
  <c r="E1177" i="2"/>
  <c r="D1177" i="1"/>
  <c r="D1177" i="2"/>
  <c r="BT1691" i="1"/>
  <c r="BT1176" i="1"/>
  <c r="T1176" i="2"/>
  <c r="E1692" i="2"/>
  <c r="D1692" i="1"/>
  <c r="D1692" i="2"/>
  <c r="T1689" i="2"/>
  <c r="BT2207" i="1"/>
  <c r="D2208" i="1"/>
  <c r="E2208" i="2"/>
  <c r="D2208" i="2"/>
  <c r="BT1692" i="1"/>
  <c r="E1693" i="2"/>
  <c r="D1693" i="1"/>
  <c r="D1693" i="2"/>
  <c r="E1178" i="2"/>
  <c r="D1178" i="1"/>
  <c r="D1178" i="2"/>
  <c r="BT1177" i="1"/>
  <c r="T1177" i="2"/>
  <c r="T1690" i="2"/>
  <c r="E1694" i="2"/>
  <c r="D1694" i="1"/>
  <c r="D1694" i="2"/>
  <c r="BT2208" i="1"/>
  <c r="BT1178" i="1"/>
  <c r="T1178" i="2"/>
  <c r="BT1693" i="1"/>
  <c r="E1179" i="2"/>
  <c r="D1179" i="1"/>
  <c r="D1179" i="2"/>
  <c r="D2209" i="1"/>
  <c r="E2209" i="2"/>
  <c r="D2209" i="2"/>
  <c r="T1691" i="2"/>
  <c r="BT1179" i="1"/>
  <c r="T1179" i="2"/>
  <c r="BT2209" i="1"/>
  <c r="E1180" i="2"/>
  <c r="D1180" i="1"/>
  <c r="D1180" i="2"/>
  <c r="BT1694" i="1"/>
  <c r="D2210" i="1"/>
  <c r="E2210" i="2"/>
  <c r="D2210" i="2"/>
  <c r="E1695" i="2"/>
  <c r="D1695" i="1"/>
  <c r="D1695" i="2"/>
  <c r="T1692" i="2"/>
  <c r="BT1695" i="1"/>
  <c r="E1696" i="2"/>
  <c r="D1696" i="1"/>
  <c r="D1696" i="2"/>
  <c r="BT2210" i="1"/>
  <c r="BT1180" i="1"/>
  <c r="T1180" i="2"/>
  <c r="D2211" i="1"/>
  <c r="E2211" i="2"/>
  <c r="D2211" i="2"/>
  <c r="E1181" i="2"/>
  <c r="D1181" i="1"/>
  <c r="D1181" i="2"/>
  <c r="T1693" i="2"/>
  <c r="D2212" i="1"/>
  <c r="E2212" i="2"/>
  <c r="D2212" i="2"/>
  <c r="BT1696" i="1"/>
  <c r="BT1181" i="1"/>
  <c r="T1181" i="2"/>
  <c r="E1182" i="2"/>
  <c r="D1182" i="1"/>
  <c r="D1182" i="2"/>
  <c r="BT2211" i="1"/>
  <c r="E1697" i="2"/>
  <c r="D1697" i="1"/>
  <c r="D1697" i="2"/>
  <c r="T1694" i="2"/>
  <c r="BT1697" i="1"/>
  <c r="BT2212" i="1"/>
  <c r="BT1182" i="1"/>
  <c r="T1182" i="2"/>
  <c r="D2213" i="1"/>
  <c r="E2213" i="2"/>
  <c r="D2213" i="2"/>
  <c r="E1698" i="2"/>
  <c r="D1698" i="1"/>
  <c r="D1698" i="2"/>
  <c r="E1183" i="2"/>
  <c r="D1183" i="1"/>
  <c r="D1183" i="2"/>
  <c r="T1695" i="2"/>
  <c r="BT2213" i="1"/>
  <c r="BT1183" i="1"/>
  <c r="T1183" i="2"/>
  <c r="D2214" i="1"/>
  <c r="E2214" i="2"/>
  <c r="D2214" i="2"/>
  <c r="BT1698" i="1"/>
  <c r="E1184" i="2"/>
  <c r="D1184" i="1"/>
  <c r="D1184" i="2"/>
  <c r="E1699" i="2"/>
  <c r="D1699" i="1"/>
  <c r="D1699" i="2"/>
  <c r="T1696" i="2"/>
  <c r="D2215" i="1"/>
  <c r="E2215" i="2"/>
  <c r="D2215" i="2"/>
  <c r="BT1699" i="1"/>
  <c r="BT1184" i="1"/>
  <c r="T1184" i="2"/>
  <c r="E1700" i="2"/>
  <c r="D1700" i="1"/>
  <c r="D1700" i="2"/>
  <c r="E1185" i="2"/>
  <c r="D1185" i="1"/>
  <c r="D1185" i="2"/>
  <c r="BT2214" i="1"/>
  <c r="T1697" i="2"/>
  <c r="BT1185" i="1"/>
  <c r="T1185" i="2"/>
  <c r="BT1700" i="1"/>
  <c r="D2216" i="1"/>
  <c r="E2216" i="2"/>
  <c r="D2216" i="2"/>
  <c r="E1186" i="2"/>
  <c r="D1186" i="1"/>
  <c r="D1186" i="2"/>
  <c r="E1701" i="2"/>
  <c r="D1701" i="1"/>
  <c r="D1701" i="2"/>
  <c r="BT2215" i="1"/>
  <c r="T1698" i="2"/>
  <c r="BT1186" i="1"/>
  <c r="T1186" i="2"/>
  <c r="E1187" i="2"/>
  <c r="D1187" i="1"/>
  <c r="D1187" i="2"/>
  <c r="E1702" i="2"/>
  <c r="D1702" i="1"/>
  <c r="D1702" i="2"/>
  <c r="BT2216" i="1"/>
  <c r="BT1701" i="1"/>
  <c r="D2217" i="1"/>
  <c r="E2217" i="2"/>
  <c r="D2217" i="2"/>
  <c r="T1699" i="2"/>
  <c r="BT1702" i="1"/>
  <c r="BT1187" i="1"/>
  <c r="T1187" i="2"/>
  <c r="BT2217" i="1"/>
  <c r="E1703" i="2"/>
  <c r="D1703" i="1"/>
  <c r="D1703" i="2"/>
  <c r="E1188" i="2"/>
  <c r="D1188" i="1"/>
  <c r="D1188" i="2"/>
  <c r="D2218" i="1"/>
  <c r="E2218" i="2"/>
  <c r="D2218" i="2"/>
  <c r="T1700" i="2"/>
  <c r="D2219" i="1"/>
  <c r="E2219" i="2"/>
  <c r="D2219" i="2"/>
  <c r="BT1188" i="1"/>
  <c r="T1188" i="2"/>
  <c r="BT1703" i="1"/>
  <c r="BT2218" i="1"/>
  <c r="E1189" i="2"/>
  <c r="D1189" i="1"/>
  <c r="D1189" i="2"/>
  <c r="E1704" i="2"/>
  <c r="D1704" i="1"/>
  <c r="D1704" i="2"/>
  <c r="T1701" i="2"/>
  <c r="E1705" i="2"/>
  <c r="D1705" i="1"/>
  <c r="D1705" i="2"/>
  <c r="D2220" i="1"/>
  <c r="E2220" i="2"/>
  <c r="D2220" i="2"/>
  <c r="E1190" i="2"/>
  <c r="D1190" i="1"/>
  <c r="D1190" i="2"/>
  <c r="BT1704" i="1"/>
  <c r="BT1189" i="1"/>
  <c r="T1189" i="2"/>
  <c r="BT2219" i="1"/>
  <c r="T1702" i="2"/>
  <c r="D2221" i="1"/>
  <c r="E2221" i="2"/>
  <c r="D2221" i="2"/>
  <c r="BT1190" i="1"/>
  <c r="T1190" i="2"/>
  <c r="BT1705" i="1"/>
  <c r="E1191" i="2"/>
  <c r="D1191" i="1"/>
  <c r="D1191" i="2"/>
  <c r="BT2220" i="1"/>
  <c r="E1706" i="2"/>
  <c r="D1706" i="1"/>
  <c r="D1706" i="2"/>
  <c r="T1703" i="2"/>
  <c r="E1707" i="2"/>
  <c r="D1707" i="1"/>
  <c r="D1707" i="2"/>
  <c r="BT1191" i="1"/>
  <c r="T1191" i="2"/>
  <c r="D2222" i="1"/>
  <c r="E2222" i="2"/>
  <c r="D2222" i="2"/>
  <c r="E1192" i="2"/>
  <c r="D1192" i="1"/>
  <c r="D1192" i="2"/>
  <c r="BT1706" i="1"/>
  <c r="BT2221" i="1"/>
  <c r="T1704" i="2"/>
  <c r="E1193" i="2"/>
  <c r="D1193" i="1"/>
  <c r="D1193" i="2"/>
  <c r="BT2222" i="1"/>
  <c r="BT1707" i="1"/>
  <c r="BT1192" i="1"/>
  <c r="T1192" i="2"/>
  <c r="D2223" i="1"/>
  <c r="E2223" i="2"/>
  <c r="D2223" i="2"/>
  <c r="E1708" i="2"/>
  <c r="D1708" i="1"/>
  <c r="D1708" i="2"/>
  <c r="T1705" i="2"/>
  <c r="E1709" i="2"/>
  <c r="D1709" i="1"/>
  <c r="D1709" i="2"/>
  <c r="BT2223" i="1"/>
  <c r="D2224" i="1"/>
  <c r="E2224" i="2"/>
  <c r="D2224" i="2"/>
  <c r="BT1193" i="1"/>
  <c r="T1193" i="2"/>
  <c r="BT1708" i="1"/>
  <c r="E1194" i="2"/>
  <c r="D1194" i="1"/>
  <c r="D1194" i="2"/>
  <c r="T1706" i="2"/>
  <c r="E1195" i="2"/>
  <c r="D1195" i="1"/>
  <c r="D1195" i="2"/>
  <c r="BT2224" i="1"/>
  <c r="BT1709" i="1"/>
  <c r="BT1194" i="1"/>
  <c r="T1194" i="2"/>
  <c r="D2225" i="1"/>
  <c r="E2225" i="2"/>
  <c r="D2225" i="2"/>
  <c r="E1710" i="2"/>
  <c r="D1710" i="1"/>
  <c r="D1710" i="2"/>
  <c r="T1707" i="2"/>
  <c r="D2226" i="1"/>
  <c r="E2226" i="2"/>
  <c r="D2226" i="2"/>
  <c r="BT1195" i="1"/>
  <c r="T1195" i="2"/>
  <c r="E1711" i="2"/>
  <c r="D1711" i="1"/>
  <c r="D1711" i="2"/>
  <c r="BT2225" i="1"/>
  <c r="BT1710" i="1"/>
  <c r="E1196" i="2"/>
  <c r="D1196" i="1"/>
  <c r="D1196" i="2"/>
  <c r="T1708" i="2"/>
  <c r="D2227" i="1"/>
  <c r="E2227" i="2"/>
  <c r="D2227" i="2"/>
  <c r="BT1711" i="1"/>
  <c r="E1712" i="2"/>
  <c r="D1712" i="1"/>
  <c r="D1712" i="2"/>
  <c r="E1197" i="2"/>
  <c r="D1197" i="1"/>
  <c r="D1197" i="2"/>
  <c r="BT1196" i="1"/>
  <c r="T1196" i="2"/>
  <c r="BT2226" i="1"/>
  <c r="T1709" i="2"/>
  <c r="D2228" i="1"/>
  <c r="E2228" i="2"/>
  <c r="D2228" i="2"/>
  <c r="BT1197" i="1"/>
  <c r="T1197" i="2"/>
  <c r="BT1712" i="1"/>
  <c r="E1198" i="2"/>
  <c r="D1198" i="1"/>
  <c r="D1198" i="2"/>
  <c r="E1713" i="2"/>
  <c r="D1713" i="1"/>
  <c r="D1713" i="2"/>
  <c r="BT2227" i="1"/>
  <c r="T1710" i="2"/>
  <c r="BT1198" i="1"/>
  <c r="T1198" i="2"/>
  <c r="D2229" i="1"/>
  <c r="E2229" i="2"/>
  <c r="D2229" i="2"/>
  <c r="E1714" i="2"/>
  <c r="D1714" i="1"/>
  <c r="D1714" i="2"/>
  <c r="E1199" i="2"/>
  <c r="D1199" i="1"/>
  <c r="D1199" i="2"/>
  <c r="BT1713" i="1"/>
  <c r="BT2228" i="1"/>
  <c r="T1711" i="2"/>
  <c r="BT1199" i="1"/>
  <c r="T1199" i="2"/>
  <c r="BT1714" i="1"/>
  <c r="E1200" i="2"/>
  <c r="D1200" i="1"/>
  <c r="D1200" i="2"/>
  <c r="E1715" i="2"/>
  <c r="D1715" i="1"/>
  <c r="D1715" i="2"/>
  <c r="BT2229" i="1"/>
  <c r="D2230" i="1"/>
  <c r="E2230" i="2"/>
  <c r="D2230" i="2"/>
  <c r="T1712" i="2"/>
  <c r="BT2230" i="1"/>
  <c r="BT1715" i="1"/>
  <c r="BT1200" i="1"/>
  <c r="T1200" i="2"/>
  <c r="D2231" i="1"/>
  <c r="E2231" i="2"/>
  <c r="D2231" i="2"/>
  <c r="E1716" i="2"/>
  <c r="D1716" i="1"/>
  <c r="D1716" i="2"/>
  <c r="E1201" i="2"/>
  <c r="D1201" i="1"/>
  <c r="D1201" i="2"/>
  <c r="T1713" i="2"/>
  <c r="E1202" i="2"/>
  <c r="D1202" i="1"/>
  <c r="D1202" i="2"/>
  <c r="E1717" i="2"/>
  <c r="D1717" i="1"/>
  <c r="D1717" i="2"/>
  <c r="BT2231" i="1"/>
  <c r="D2232" i="1"/>
  <c r="E2232" i="2"/>
  <c r="D2232" i="2"/>
  <c r="BT1201" i="1"/>
  <c r="T1201" i="2"/>
  <c r="BT1716" i="1"/>
  <c r="T1714" i="2"/>
  <c r="BT2232" i="1"/>
  <c r="BT1717" i="1"/>
  <c r="BT1202" i="1"/>
  <c r="T1202" i="2"/>
  <c r="D2233" i="1"/>
  <c r="E2233" i="2"/>
  <c r="D2233" i="2"/>
  <c r="E1718" i="2"/>
  <c r="D1718" i="1"/>
  <c r="D1718" i="2"/>
  <c r="E1203" i="2"/>
  <c r="D1203" i="1"/>
  <c r="D1203" i="2"/>
  <c r="T1715" i="2"/>
  <c r="D2234" i="1"/>
  <c r="E2234" i="2"/>
  <c r="D2234" i="2"/>
  <c r="E1719" i="2"/>
  <c r="D1719" i="1"/>
  <c r="D1719" i="2"/>
  <c r="BT2233" i="1"/>
  <c r="E1204" i="2"/>
  <c r="D1204" i="1"/>
  <c r="D1204" i="2"/>
  <c r="BT1203" i="1"/>
  <c r="T1203" i="2"/>
  <c r="BT1718" i="1"/>
  <c r="T1716" i="2"/>
  <c r="D2235" i="1"/>
  <c r="E2235" i="2"/>
  <c r="D2235" i="2"/>
  <c r="BT1204" i="1"/>
  <c r="T1204" i="2"/>
  <c r="E1205" i="2"/>
  <c r="D1205" i="1"/>
  <c r="D1205" i="2"/>
  <c r="BT1719" i="1"/>
  <c r="E1720" i="2"/>
  <c r="D1720" i="1"/>
  <c r="D1720" i="2"/>
  <c r="BT2234" i="1"/>
  <c r="T1717" i="2"/>
  <c r="D2236" i="1"/>
  <c r="E2236" i="2"/>
  <c r="D2236" i="2"/>
  <c r="E1721" i="2"/>
  <c r="D1721" i="1"/>
  <c r="D1721" i="2"/>
  <c r="BT1205" i="1"/>
  <c r="T1205" i="2"/>
  <c r="BT1720" i="1"/>
  <c r="E1206" i="2"/>
  <c r="D1206" i="1"/>
  <c r="D1206" i="2"/>
  <c r="BT2235" i="1"/>
  <c r="T1718" i="2"/>
  <c r="BT1206" i="1"/>
  <c r="T1206" i="2"/>
  <c r="BT2236" i="1"/>
  <c r="E1207" i="2"/>
  <c r="D1207" i="1"/>
  <c r="D1207" i="2"/>
  <c r="BT1721" i="1"/>
  <c r="E1722" i="2"/>
  <c r="D1722" i="1"/>
  <c r="D1722" i="2"/>
  <c r="D2237" i="1"/>
  <c r="E2237" i="2"/>
  <c r="D2237" i="2"/>
  <c r="T1719" i="2"/>
  <c r="D2238" i="1"/>
  <c r="E2238" i="2"/>
  <c r="D2238" i="2"/>
  <c r="E1723" i="2"/>
  <c r="D1723" i="1"/>
  <c r="D1723" i="2"/>
  <c r="BT1207" i="1"/>
  <c r="T1207" i="2"/>
  <c r="BT2237" i="1"/>
  <c r="E1208" i="2"/>
  <c r="D1208" i="1"/>
  <c r="D1208" i="2"/>
  <c r="BT1722" i="1"/>
  <c r="T1720" i="2"/>
  <c r="BT1208" i="1"/>
  <c r="T1208" i="2"/>
  <c r="BT2238" i="1"/>
  <c r="E1209" i="2"/>
  <c r="D1209" i="1"/>
  <c r="D1209" i="2"/>
  <c r="BT1723" i="1"/>
  <c r="E1724" i="2"/>
  <c r="D1724" i="1"/>
  <c r="D1724" i="2"/>
  <c r="D2239" i="1"/>
  <c r="E2239" i="2"/>
  <c r="D2239" i="2"/>
  <c r="T1721" i="2"/>
  <c r="BT2239" i="1"/>
  <c r="E1210" i="2"/>
  <c r="D1210" i="1"/>
  <c r="D1210" i="2"/>
  <c r="BT1209" i="1"/>
  <c r="T1209" i="2"/>
  <c r="D2240" i="1"/>
  <c r="E2240" i="2"/>
  <c r="D2240" i="2"/>
  <c r="E1725" i="2"/>
  <c r="D1725" i="1"/>
  <c r="D1725" i="2"/>
  <c r="BT1724" i="1"/>
  <c r="T1722" i="2"/>
  <c r="E1726" i="2"/>
  <c r="D1726" i="1"/>
  <c r="D1726" i="2"/>
  <c r="D2241" i="1"/>
  <c r="E2241" i="2"/>
  <c r="D2241" i="2"/>
  <c r="BT1210" i="1"/>
  <c r="T1210" i="2"/>
  <c r="BT2240" i="1"/>
  <c r="E1211" i="2"/>
  <c r="D1211" i="1"/>
  <c r="D1211" i="2"/>
  <c r="BT1725" i="1"/>
  <c r="T1723" i="2"/>
  <c r="BT2241" i="1"/>
  <c r="E1212" i="2"/>
  <c r="D1212" i="1"/>
  <c r="D1212" i="2"/>
  <c r="BT1726" i="1"/>
  <c r="BT1211" i="1"/>
  <c r="T1211" i="2"/>
  <c r="D2242" i="1"/>
  <c r="E2242" i="2"/>
  <c r="D2242" i="2"/>
  <c r="E1727" i="2"/>
  <c r="D1727" i="1"/>
  <c r="D1727" i="2"/>
  <c r="T1724" i="2"/>
  <c r="BT2242" i="1"/>
  <c r="BT1212" i="1"/>
  <c r="T1212" i="2"/>
  <c r="BT1727" i="1"/>
  <c r="E1728" i="2"/>
  <c r="D1728" i="1"/>
  <c r="D1728" i="2"/>
  <c r="D2243" i="1"/>
  <c r="E2243" i="2"/>
  <c r="D2243" i="2"/>
  <c r="E1213" i="2"/>
  <c r="D1213" i="1"/>
  <c r="D1213" i="2"/>
  <c r="T1725" i="2"/>
  <c r="BT2243" i="1"/>
  <c r="E1214" i="2"/>
  <c r="D1214" i="1"/>
  <c r="D1214" i="2"/>
  <c r="D2244" i="1"/>
  <c r="E2244" i="2"/>
  <c r="D2244" i="2"/>
  <c r="E1729" i="2"/>
  <c r="D1729" i="1"/>
  <c r="D1729" i="2"/>
  <c r="BT1213" i="1"/>
  <c r="T1213" i="2"/>
  <c r="BT1728" i="1"/>
  <c r="T1726" i="2"/>
  <c r="BT1729" i="1"/>
  <c r="BT1214" i="1"/>
  <c r="T1214" i="2"/>
  <c r="E1730" i="2"/>
  <c r="D1730" i="1"/>
  <c r="D1730" i="2"/>
  <c r="D2245" i="1"/>
  <c r="E2245" i="2"/>
  <c r="D2245" i="2"/>
  <c r="E1215" i="2"/>
  <c r="D1215" i="1"/>
  <c r="D1215" i="2"/>
  <c r="BT2244" i="1"/>
  <c r="T1727" i="2"/>
  <c r="BT1215" i="1"/>
  <c r="T1215" i="2"/>
  <c r="E1216" i="2"/>
  <c r="D1216" i="1"/>
  <c r="D1216" i="2"/>
  <c r="D2246" i="1"/>
  <c r="E2246" i="2"/>
  <c r="D2246" i="2"/>
  <c r="E1731" i="2"/>
  <c r="D1731" i="1"/>
  <c r="D1731" i="2"/>
  <c r="BT2245" i="1"/>
  <c r="BT1730" i="1"/>
  <c r="T1728" i="2"/>
  <c r="BT1731" i="1"/>
  <c r="BT1216" i="1"/>
  <c r="T1216" i="2"/>
  <c r="E1732" i="2"/>
  <c r="D1732" i="1"/>
  <c r="D1732" i="2"/>
  <c r="D2247" i="1"/>
  <c r="E2247" i="2"/>
  <c r="D2247" i="2"/>
  <c r="E1217" i="2"/>
  <c r="D1217" i="1"/>
  <c r="D1217" i="2"/>
  <c r="BT2246" i="1"/>
  <c r="T1729" i="2"/>
  <c r="BT1732" i="1"/>
  <c r="E1218" i="2"/>
  <c r="D1218" i="1"/>
  <c r="D1218" i="2"/>
  <c r="D2248" i="1"/>
  <c r="E2248" i="2"/>
  <c r="D2248" i="2"/>
  <c r="E1733" i="2"/>
  <c r="D1733" i="1"/>
  <c r="D1733" i="2"/>
  <c r="BT2247" i="1"/>
  <c r="BT1217" i="1"/>
  <c r="T1217" i="2"/>
  <c r="T1730" i="2"/>
  <c r="BT1733" i="1"/>
  <c r="BT1218" i="1"/>
  <c r="T1218" i="2"/>
  <c r="E1734" i="2"/>
  <c r="D1734" i="1"/>
  <c r="D1734" i="2"/>
  <c r="D2249" i="1"/>
  <c r="E2249" i="2"/>
  <c r="D2249" i="2"/>
  <c r="E1219" i="2"/>
  <c r="D1219" i="1"/>
  <c r="D1219" i="2"/>
  <c r="BT2248" i="1"/>
  <c r="T1731" i="2"/>
  <c r="BT1734" i="1"/>
  <c r="BT2249" i="1"/>
  <c r="BT1219" i="1"/>
  <c r="T1219" i="2"/>
  <c r="E1220" i="2"/>
  <c r="D1220" i="1"/>
  <c r="D1220" i="2"/>
  <c r="D2250" i="1"/>
  <c r="E2250" i="2"/>
  <c r="D2250" i="2"/>
  <c r="E1735" i="2"/>
  <c r="D1735" i="1"/>
  <c r="D1735" i="2"/>
  <c r="T1732" i="2"/>
  <c r="BT2250" i="1"/>
  <c r="D2251" i="1"/>
  <c r="E2251" i="2"/>
  <c r="D2251" i="2"/>
  <c r="E1221" i="2"/>
  <c r="D1221" i="1"/>
  <c r="D1221" i="2"/>
  <c r="E1736" i="2"/>
  <c r="D1736" i="1"/>
  <c r="D1736" i="2"/>
  <c r="BT1735" i="1"/>
  <c r="BT1220" i="1"/>
  <c r="T1220" i="2"/>
  <c r="T1733" i="2"/>
  <c r="BT1736" i="1"/>
  <c r="BT1221" i="1"/>
  <c r="T1221" i="2"/>
  <c r="E1737" i="2"/>
  <c r="D1737" i="1"/>
  <c r="D1737" i="2"/>
  <c r="E1222" i="2"/>
  <c r="D1222" i="1"/>
  <c r="D1222" i="2"/>
  <c r="D2252" i="1"/>
  <c r="E2252" i="2"/>
  <c r="D2252" i="2"/>
  <c r="BT2251" i="1"/>
  <c r="T1734" i="2"/>
  <c r="BT1737" i="1"/>
  <c r="D2253" i="1"/>
  <c r="E2253" i="2"/>
  <c r="D2253" i="2"/>
  <c r="E1223" i="2"/>
  <c r="D1223" i="1"/>
  <c r="D1223" i="2"/>
  <c r="E1738" i="2"/>
  <c r="D1738" i="1"/>
  <c r="D1738" i="2"/>
  <c r="BT1222" i="1"/>
  <c r="T1222" i="2"/>
  <c r="BT2252" i="1"/>
  <c r="T1735" i="2"/>
  <c r="BT1738" i="1"/>
  <c r="BT1223" i="1"/>
  <c r="T1223" i="2"/>
  <c r="E1739" i="2"/>
  <c r="D1739" i="1"/>
  <c r="D1739" i="2"/>
  <c r="E1224" i="2"/>
  <c r="D1224" i="1"/>
  <c r="D1224" i="2"/>
  <c r="D2254" i="1"/>
  <c r="E2254" i="2"/>
  <c r="D2254" i="2"/>
  <c r="BT2253" i="1"/>
  <c r="T1736" i="2"/>
  <c r="BT1739" i="1"/>
  <c r="D2255" i="1"/>
  <c r="E2255" i="2"/>
  <c r="D2255" i="2"/>
  <c r="E1225" i="2"/>
  <c r="D1225" i="1"/>
  <c r="D1225" i="2"/>
  <c r="E1740" i="2"/>
  <c r="D1740" i="1"/>
  <c r="D1740" i="2"/>
  <c r="BT2254" i="1"/>
  <c r="BT1224" i="1"/>
  <c r="T1224" i="2"/>
  <c r="T1737" i="2"/>
  <c r="BT1740" i="1"/>
  <c r="BT1225" i="1"/>
  <c r="T1225" i="2"/>
  <c r="E1741" i="2"/>
  <c r="D1741" i="1"/>
  <c r="D1741" i="2"/>
  <c r="E1226" i="2"/>
  <c r="D1226" i="1"/>
  <c r="D1226" i="2"/>
  <c r="D2256" i="1"/>
  <c r="E2256" i="2"/>
  <c r="D2256" i="2"/>
  <c r="BT2255" i="1"/>
  <c r="T1738" i="2"/>
  <c r="BT1226" i="1"/>
  <c r="T1226" i="2"/>
  <c r="D2257" i="1"/>
  <c r="E2257" i="2"/>
  <c r="D2257" i="2"/>
  <c r="E1227" i="2"/>
  <c r="D1227" i="1"/>
  <c r="D1227" i="2"/>
  <c r="E1742" i="2"/>
  <c r="D1742" i="1"/>
  <c r="D1742" i="2"/>
  <c r="BT2256" i="1"/>
  <c r="BT1741" i="1"/>
  <c r="T1739" i="2"/>
  <c r="BT1742" i="1"/>
  <c r="BT1227" i="1"/>
  <c r="T1227" i="2"/>
  <c r="E1743" i="2"/>
  <c r="D1743" i="1"/>
  <c r="D1743" i="2"/>
  <c r="E1228" i="2"/>
  <c r="D1228" i="1"/>
  <c r="D1228" i="2"/>
  <c r="D2258" i="1"/>
  <c r="E2258" i="2"/>
  <c r="D2258" i="2"/>
  <c r="BT2257" i="1"/>
  <c r="T1740" i="2"/>
  <c r="BT1228" i="1"/>
  <c r="T1228" i="2"/>
  <c r="BT1743" i="1"/>
  <c r="BT2258" i="1"/>
  <c r="D2259" i="1"/>
  <c r="E2259" i="2"/>
  <c r="D2259" i="2"/>
  <c r="E1229" i="2"/>
  <c r="D1229" i="1"/>
  <c r="D1229" i="2"/>
  <c r="E1744" i="2"/>
  <c r="D1744" i="1"/>
  <c r="D1744" i="2"/>
  <c r="T1741" i="2"/>
  <c r="BT2259" i="1"/>
  <c r="E1745" i="2"/>
  <c r="D1745" i="1"/>
  <c r="D1745" i="2"/>
  <c r="E1230" i="2"/>
  <c r="D1230" i="1"/>
  <c r="D1230" i="2"/>
  <c r="D2260" i="1"/>
  <c r="E2260" i="2"/>
  <c r="D2260" i="2"/>
  <c r="BT1744" i="1"/>
  <c r="BT1229" i="1"/>
  <c r="T1229" i="2"/>
  <c r="T1742" i="2"/>
  <c r="BT1230" i="1"/>
  <c r="T1230" i="2"/>
  <c r="BT1745" i="1"/>
  <c r="D2261" i="1"/>
  <c r="E2261" i="2"/>
  <c r="D2261" i="2"/>
  <c r="E1231" i="2"/>
  <c r="D1231" i="1"/>
  <c r="D1231" i="2"/>
  <c r="E1746" i="2"/>
  <c r="D1746" i="1"/>
  <c r="D1746" i="2"/>
  <c r="BT2260" i="1"/>
  <c r="T1743" i="2"/>
  <c r="BT1746" i="1"/>
  <c r="BT1231" i="1"/>
  <c r="T1231" i="2"/>
  <c r="E1747" i="2"/>
  <c r="D1747" i="1"/>
  <c r="D1747" i="2"/>
  <c r="E1232" i="2"/>
  <c r="D1232" i="1"/>
  <c r="D1232" i="2"/>
  <c r="D2262" i="1"/>
  <c r="E2262" i="2"/>
  <c r="D2262" i="2"/>
  <c r="BT2261" i="1"/>
  <c r="T1744" i="2"/>
  <c r="BT1232" i="1"/>
  <c r="T1232" i="2"/>
  <c r="D2263" i="1"/>
  <c r="E2263" i="2"/>
  <c r="D2263" i="2"/>
  <c r="E1233" i="2"/>
  <c r="D1233" i="1"/>
  <c r="D1233" i="2"/>
  <c r="E1748" i="2"/>
  <c r="D1748" i="1"/>
  <c r="D1748" i="2"/>
  <c r="BT1747" i="1"/>
  <c r="BT2262" i="1"/>
  <c r="T1745" i="2"/>
  <c r="BT1748" i="1"/>
  <c r="BT1233" i="1"/>
  <c r="T1233" i="2"/>
  <c r="E1749" i="2"/>
  <c r="D1749" i="1"/>
  <c r="D1749" i="2"/>
  <c r="E1234" i="2"/>
  <c r="D1234" i="1"/>
  <c r="D1234" i="2"/>
  <c r="D2264" i="1"/>
  <c r="E2264" i="2"/>
  <c r="D2264" i="2"/>
  <c r="BT2263" i="1"/>
  <c r="T1746" i="2"/>
  <c r="BT1234" i="1"/>
  <c r="T1234" i="2"/>
  <c r="D2265" i="1"/>
  <c r="E2265" i="2"/>
  <c r="D2265" i="2"/>
  <c r="E1235" i="2"/>
  <c r="D1235" i="1"/>
  <c r="D1235" i="2"/>
  <c r="E1750" i="2"/>
  <c r="D1750" i="1"/>
  <c r="D1750" i="2"/>
  <c r="BT2264" i="1"/>
  <c r="BT1749" i="1"/>
  <c r="T1747" i="2"/>
  <c r="BT1750" i="1"/>
  <c r="BT1235" i="1"/>
  <c r="T1235" i="2"/>
  <c r="E1751" i="2"/>
  <c r="D1751" i="1"/>
  <c r="D1751" i="2"/>
  <c r="E1236" i="2"/>
  <c r="D1236" i="1"/>
  <c r="D1236" i="2"/>
  <c r="D2266" i="1"/>
  <c r="E2266" i="2"/>
  <c r="D2266" i="2"/>
  <c r="BT2265" i="1"/>
  <c r="T1748" i="2"/>
  <c r="BT1236" i="1"/>
  <c r="T1236" i="2"/>
  <c r="E1237" i="2"/>
  <c r="D1237" i="1"/>
  <c r="D1237" i="2"/>
  <c r="E1752" i="2"/>
  <c r="D1752" i="1"/>
  <c r="D1752" i="2"/>
  <c r="D2267" i="1"/>
  <c r="E2267" i="2"/>
  <c r="D2267" i="2"/>
  <c r="BT1751" i="1"/>
  <c r="BT2266" i="1"/>
  <c r="T1749" i="2"/>
  <c r="D2268" i="1"/>
  <c r="E2268" i="2"/>
  <c r="D2268" i="2"/>
  <c r="BT1752" i="1"/>
  <c r="BT1237" i="1"/>
  <c r="T1237" i="2"/>
  <c r="E1753" i="2"/>
  <c r="D1753" i="1"/>
  <c r="D1753" i="2"/>
  <c r="E1238" i="2"/>
  <c r="D1238" i="1"/>
  <c r="D1238" i="2"/>
  <c r="BT2267" i="1"/>
  <c r="T1750" i="2"/>
  <c r="BT1238" i="1"/>
  <c r="T1238" i="2"/>
  <c r="BT1753" i="1"/>
  <c r="BT2268" i="1"/>
  <c r="E1239" i="2"/>
  <c r="D1239" i="1"/>
  <c r="D1239" i="2"/>
  <c r="E1754" i="2"/>
  <c r="D1754" i="1"/>
  <c r="D1754" i="2"/>
  <c r="D2269" i="1"/>
  <c r="E2269" i="2"/>
  <c r="D2269" i="2"/>
  <c r="T1751" i="2"/>
  <c r="BT2269" i="1"/>
  <c r="E1755" i="2"/>
  <c r="D1755" i="1"/>
  <c r="D1755" i="2"/>
  <c r="E1240" i="2"/>
  <c r="D1240" i="1"/>
  <c r="D1240" i="2"/>
  <c r="D2270" i="1"/>
  <c r="E2270" i="2"/>
  <c r="D2270" i="2"/>
  <c r="BT1754" i="1"/>
  <c r="BT1239" i="1"/>
  <c r="T1239" i="2"/>
  <c r="T1752" i="2"/>
  <c r="D2271" i="1"/>
  <c r="E2271" i="2"/>
  <c r="D2271" i="2"/>
  <c r="BT1240" i="1"/>
  <c r="T1240" i="2"/>
  <c r="BT1755" i="1"/>
  <c r="E1241" i="2"/>
  <c r="D1241" i="1"/>
  <c r="D1241" i="2"/>
  <c r="E1756" i="2"/>
  <c r="D1756" i="1"/>
  <c r="D1756" i="2"/>
  <c r="BT2270" i="1"/>
  <c r="T1753" i="2"/>
  <c r="BT1756" i="1"/>
  <c r="BT1241" i="1"/>
  <c r="T1241" i="2"/>
  <c r="BT2271" i="1"/>
  <c r="E1757" i="2"/>
  <c r="D1757" i="1"/>
  <c r="D1757" i="2"/>
  <c r="E1242" i="2"/>
  <c r="D1242" i="1"/>
  <c r="D1242" i="2"/>
  <c r="D2272" i="1"/>
  <c r="E2272" i="2"/>
  <c r="D2272" i="2"/>
  <c r="T1754" i="2"/>
  <c r="BT2272" i="1"/>
  <c r="E1243" i="2"/>
  <c r="D1243" i="1"/>
  <c r="D1243" i="2"/>
  <c r="E1758" i="2"/>
  <c r="D1758" i="1"/>
  <c r="D1758" i="2"/>
  <c r="D2273" i="1"/>
  <c r="E2273" i="2"/>
  <c r="D2273" i="2"/>
  <c r="BT1242" i="1"/>
  <c r="T1242" i="2"/>
  <c r="BT1757" i="1"/>
  <c r="T1755" i="2"/>
  <c r="D2274" i="1"/>
  <c r="E2274" i="2"/>
  <c r="D2274" i="2"/>
  <c r="BT1758" i="1"/>
  <c r="BT1243" i="1"/>
  <c r="T1243" i="2"/>
  <c r="E1759" i="2"/>
  <c r="D1759" i="1"/>
  <c r="D1759" i="2"/>
  <c r="E1244" i="2"/>
  <c r="D1244" i="1"/>
  <c r="D1244" i="2"/>
  <c r="BT2273" i="1"/>
  <c r="T1756" i="2"/>
  <c r="BT1244" i="1"/>
  <c r="T1244" i="2"/>
  <c r="BT1759" i="1"/>
  <c r="BT2274" i="1"/>
  <c r="E1245" i="2"/>
  <c r="D1245" i="1"/>
  <c r="D1245" i="2"/>
  <c r="E1760" i="2"/>
  <c r="D1760" i="1"/>
  <c r="D1760" i="2"/>
  <c r="D2275" i="1"/>
  <c r="E2275" i="2"/>
  <c r="D2275" i="2"/>
  <c r="T1757" i="2"/>
  <c r="BT2275" i="1"/>
  <c r="E1761" i="2"/>
  <c r="D1761" i="1"/>
  <c r="D1761" i="2"/>
  <c r="E1246" i="2"/>
  <c r="D1246" i="1"/>
  <c r="D1246" i="2"/>
  <c r="D2276" i="1"/>
  <c r="E2276" i="2"/>
  <c r="D2276" i="2"/>
  <c r="BT1760" i="1"/>
  <c r="BT1245" i="1"/>
  <c r="T1245" i="2"/>
  <c r="T1758" i="2"/>
  <c r="BT1246" i="1"/>
  <c r="T1246" i="2"/>
  <c r="E1247" i="2"/>
  <c r="D1247" i="1"/>
  <c r="D1247" i="2"/>
  <c r="E1762" i="2"/>
  <c r="D1762" i="1"/>
  <c r="D1762" i="2"/>
  <c r="D2277" i="1"/>
  <c r="E2277" i="2"/>
  <c r="D2277" i="2"/>
  <c r="BT1761" i="1"/>
  <c r="BT2276" i="1"/>
  <c r="T1759" i="2"/>
  <c r="D2278" i="1"/>
  <c r="E2278" i="2"/>
  <c r="D2278" i="2"/>
  <c r="BT1762" i="1"/>
  <c r="BT1247" i="1"/>
  <c r="T1247" i="2"/>
  <c r="E1763" i="2"/>
  <c r="D1763" i="1"/>
  <c r="D1763" i="2"/>
  <c r="E1248" i="2"/>
  <c r="D1248" i="1"/>
  <c r="D1248" i="2"/>
  <c r="BT2277" i="1"/>
  <c r="T1760" i="2"/>
  <c r="BT1248" i="1"/>
  <c r="T1248" i="2"/>
  <c r="BT1763" i="1"/>
  <c r="BT2278" i="1"/>
  <c r="E1249" i="2"/>
  <c r="D1249" i="1"/>
  <c r="D1249" i="2"/>
  <c r="E1764" i="2"/>
  <c r="D1764" i="1"/>
  <c r="D1764" i="2"/>
  <c r="D2279" i="1"/>
  <c r="E2279" i="2"/>
  <c r="D2279" i="2"/>
  <c r="T1761" i="2"/>
  <c r="E1765" i="2"/>
  <c r="D1765" i="1"/>
  <c r="D1765" i="2"/>
  <c r="E1250" i="2"/>
  <c r="D1250" i="1"/>
  <c r="D1250" i="2"/>
  <c r="BT2279" i="1"/>
  <c r="D2280" i="1"/>
  <c r="E2280" i="2"/>
  <c r="D2280" i="2"/>
  <c r="BT1764" i="1"/>
  <c r="BT1249" i="1"/>
  <c r="T1249" i="2"/>
  <c r="T1762" i="2"/>
  <c r="D2281" i="1"/>
  <c r="E2281" i="2"/>
  <c r="D2281" i="2"/>
  <c r="BT1250" i="1"/>
  <c r="T1250" i="2"/>
  <c r="BT1765" i="1"/>
  <c r="BT2280" i="1"/>
  <c r="E1251" i="2"/>
  <c r="D1251" i="1"/>
  <c r="D1251" i="2"/>
  <c r="E1766" i="2"/>
  <c r="D1766" i="1"/>
  <c r="D1766" i="2"/>
  <c r="T1763" i="2"/>
  <c r="BT2281" i="1"/>
  <c r="E1767" i="2"/>
  <c r="D1767" i="1"/>
  <c r="D1767" i="2"/>
  <c r="E1252" i="2"/>
  <c r="D1252" i="1"/>
  <c r="D1252" i="2"/>
  <c r="D2282" i="1"/>
  <c r="E2282" i="2"/>
  <c r="D2282" i="2"/>
  <c r="BT1766" i="1"/>
  <c r="BT1251" i="1"/>
  <c r="T1251" i="2"/>
  <c r="T1764" i="2"/>
  <c r="D2283" i="1"/>
  <c r="E2283" i="2"/>
  <c r="D2283" i="2"/>
  <c r="BT1252" i="1"/>
  <c r="T1252" i="2"/>
  <c r="BT1767" i="1"/>
  <c r="E1253" i="2"/>
  <c r="D1253" i="1"/>
  <c r="D1253" i="2"/>
  <c r="E1768" i="2"/>
  <c r="D1768" i="1"/>
  <c r="D1768" i="2"/>
  <c r="BT2282" i="1"/>
  <c r="T1765" i="2"/>
  <c r="BT1768" i="1"/>
  <c r="BT2283" i="1"/>
  <c r="E1769" i="2"/>
  <c r="D1769" i="1"/>
  <c r="D1769" i="2"/>
  <c r="E1254" i="2"/>
  <c r="D1254" i="1"/>
  <c r="D1254" i="2"/>
  <c r="D2284" i="1"/>
  <c r="E2284" i="2"/>
  <c r="D2284" i="2"/>
  <c r="BT1253" i="1"/>
  <c r="T1253" i="2"/>
  <c r="T1766" i="2"/>
  <c r="E1255" i="2"/>
  <c r="D1255" i="1"/>
  <c r="D1255" i="2"/>
  <c r="E1770" i="2"/>
  <c r="D1770" i="1"/>
  <c r="D1770" i="2"/>
  <c r="BT2284" i="1"/>
  <c r="D2285" i="1"/>
  <c r="E2285" i="2"/>
  <c r="D2285" i="2"/>
  <c r="BT1254" i="1"/>
  <c r="T1254" i="2"/>
  <c r="BT1769" i="1"/>
  <c r="T1767" i="2"/>
  <c r="D2286" i="1"/>
  <c r="E2286" i="2"/>
  <c r="D2286" i="2"/>
  <c r="BT1770" i="1"/>
  <c r="BT1255" i="1"/>
  <c r="T1255" i="2"/>
  <c r="BT2285" i="1"/>
  <c r="E1771" i="2"/>
  <c r="D1771" i="1"/>
  <c r="D1771" i="2"/>
  <c r="E1256" i="2"/>
  <c r="D1256" i="1"/>
  <c r="D1256" i="2"/>
  <c r="T1768" i="2"/>
  <c r="BT1256" i="1"/>
  <c r="T1256" i="2"/>
  <c r="BT1771" i="1"/>
  <c r="E1257" i="2"/>
  <c r="D1257" i="1"/>
  <c r="D1257" i="2"/>
  <c r="E1772" i="2"/>
  <c r="D1772" i="1"/>
  <c r="D1772" i="2"/>
  <c r="BT2286" i="1"/>
  <c r="D2287" i="1"/>
  <c r="E2287" i="2"/>
  <c r="D2287" i="2"/>
  <c r="T1769" i="2"/>
  <c r="BT1772" i="1"/>
  <c r="BT2287" i="1"/>
  <c r="E1773" i="2"/>
  <c r="D1773" i="1"/>
  <c r="D1773" i="2"/>
  <c r="E1258" i="2"/>
  <c r="D1258" i="1"/>
  <c r="D1258" i="2"/>
  <c r="BT1257" i="1"/>
  <c r="T1257" i="2"/>
  <c r="D2288" i="1"/>
  <c r="E2288" i="2"/>
  <c r="D2288" i="2"/>
  <c r="T1770" i="2"/>
  <c r="BT1773" i="1"/>
  <c r="BT2288" i="1"/>
  <c r="E1259" i="2"/>
  <c r="D1259" i="1"/>
  <c r="D1259" i="2"/>
  <c r="E1774" i="2"/>
  <c r="D1774" i="1"/>
  <c r="D1774" i="2"/>
  <c r="BT1258" i="1"/>
  <c r="T1258" i="2"/>
  <c r="D2289" i="1"/>
  <c r="E2289" i="2"/>
  <c r="D2289" i="2"/>
  <c r="T1771" i="2"/>
  <c r="BT1774" i="1"/>
  <c r="BT2289" i="1"/>
  <c r="E1775" i="2"/>
  <c r="D1775" i="1"/>
  <c r="D1775" i="2"/>
  <c r="E1260" i="2"/>
  <c r="D1260" i="1"/>
  <c r="D1260" i="2"/>
  <c r="BT1259" i="1"/>
  <c r="T1259" i="2"/>
  <c r="D2290" i="1"/>
  <c r="E2290" i="2"/>
  <c r="D2290" i="2"/>
  <c r="T1772" i="2"/>
  <c r="BT1260" i="1"/>
  <c r="T1260" i="2"/>
  <c r="BT1775" i="1"/>
  <c r="BT2290" i="1"/>
  <c r="E1261" i="2"/>
  <c r="D1261" i="1"/>
  <c r="D1261" i="2"/>
  <c r="E1776" i="2"/>
  <c r="D1776" i="1"/>
  <c r="D1776" i="2"/>
  <c r="D2291" i="1"/>
  <c r="E2291" i="2"/>
  <c r="D2291" i="2"/>
  <c r="T1773" i="2"/>
  <c r="BT1776" i="1"/>
  <c r="E1777" i="2"/>
  <c r="D1777" i="1"/>
  <c r="D1777" i="2"/>
  <c r="BT2291" i="1"/>
  <c r="E1262" i="2"/>
  <c r="D1262" i="1"/>
  <c r="D1262" i="2"/>
  <c r="D2292" i="1"/>
  <c r="E2292" i="2"/>
  <c r="D2292" i="2"/>
  <c r="BT1261" i="1"/>
  <c r="T1261" i="2"/>
  <c r="T1774" i="2"/>
  <c r="BT1262" i="1"/>
  <c r="T1262" i="2"/>
  <c r="E1263" i="2"/>
  <c r="D1263" i="1"/>
  <c r="D1263" i="2"/>
  <c r="BT1777" i="1"/>
  <c r="D2293" i="1"/>
  <c r="E2293" i="2"/>
  <c r="D2293" i="2"/>
  <c r="BT2292" i="1"/>
  <c r="E1778" i="2"/>
  <c r="D1778" i="1"/>
  <c r="D1778" i="2"/>
  <c r="T1775" i="2"/>
  <c r="BT1263" i="1"/>
  <c r="T1263" i="2"/>
  <c r="E1779" i="2"/>
  <c r="D1779" i="1"/>
  <c r="D1779" i="2"/>
  <c r="D2294" i="1"/>
  <c r="E2294" i="2"/>
  <c r="D2294" i="2"/>
  <c r="BT2293" i="1"/>
  <c r="E1264" i="2"/>
  <c r="D1264" i="1"/>
  <c r="D1264" i="2"/>
  <c r="BT1778" i="1"/>
  <c r="T1776" i="2"/>
  <c r="BT1264" i="1"/>
  <c r="T1264" i="2"/>
  <c r="E1265" i="2"/>
  <c r="D1265" i="1"/>
  <c r="D1265" i="2"/>
  <c r="D2295" i="1"/>
  <c r="E2295" i="2"/>
  <c r="D2295" i="2"/>
  <c r="BT1779" i="1"/>
  <c r="E1780" i="2"/>
  <c r="D1780" i="1"/>
  <c r="D1780" i="2"/>
  <c r="BT2294" i="1"/>
  <c r="T1777" i="2"/>
  <c r="E1781" i="2"/>
  <c r="D1781" i="1"/>
  <c r="D1781" i="2"/>
  <c r="D2296" i="1"/>
  <c r="E2296" i="2"/>
  <c r="D2296" i="2"/>
  <c r="BT1265" i="1"/>
  <c r="T1265" i="2"/>
  <c r="E1266" i="2"/>
  <c r="D1266" i="1"/>
  <c r="D1266" i="2"/>
  <c r="BT1780" i="1"/>
  <c r="BT2295" i="1"/>
  <c r="T1778" i="2"/>
  <c r="BT2296" i="1"/>
  <c r="BT1266" i="1"/>
  <c r="T1266" i="2"/>
  <c r="E1267" i="2"/>
  <c r="D1267" i="1"/>
  <c r="D1267" i="2"/>
  <c r="D2297" i="1"/>
  <c r="E2297" i="2"/>
  <c r="D2297" i="2"/>
  <c r="BT1781" i="1"/>
  <c r="E1782" i="2"/>
  <c r="D1782" i="1"/>
  <c r="D1782" i="2"/>
  <c r="T1779" i="2"/>
  <c r="E1783" i="2"/>
  <c r="D1783" i="1"/>
  <c r="D1783" i="2"/>
  <c r="E1268" i="2"/>
  <c r="D1268" i="1"/>
  <c r="D1268" i="2"/>
  <c r="D2298" i="1"/>
  <c r="E2298" i="2"/>
  <c r="D2298" i="2"/>
  <c r="BT2297" i="1"/>
  <c r="BT1267" i="1"/>
  <c r="T1267" i="2"/>
  <c r="BT1782" i="1"/>
  <c r="T1780" i="2"/>
  <c r="BT2298" i="1"/>
  <c r="D2299" i="1"/>
  <c r="E2299" i="2"/>
  <c r="D2299" i="2"/>
  <c r="BT1268" i="1"/>
  <c r="T1268" i="2"/>
  <c r="BT1783" i="1"/>
  <c r="E1269" i="2"/>
  <c r="D1269" i="1"/>
  <c r="D1269" i="2"/>
  <c r="E1784" i="2"/>
  <c r="D1784" i="1"/>
  <c r="D1784" i="2"/>
  <c r="T1781" i="2"/>
  <c r="D2300" i="1"/>
  <c r="E2300" i="2"/>
  <c r="D2300" i="2"/>
  <c r="E1785" i="2"/>
  <c r="D1785" i="1"/>
  <c r="D1785" i="2"/>
  <c r="E1270" i="2"/>
  <c r="D1270" i="1"/>
  <c r="D1270" i="2"/>
  <c r="BT1784" i="1"/>
  <c r="BT1269" i="1"/>
  <c r="T1269" i="2"/>
  <c r="BT2299" i="1"/>
  <c r="T1782" i="2"/>
  <c r="BT2300" i="1"/>
  <c r="BT1270" i="1"/>
  <c r="T1270" i="2"/>
  <c r="BT1785" i="1"/>
  <c r="D2301" i="1"/>
  <c r="E2301" i="2"/>
  <c r="D2301" i="2"/>
  <c r="E1271" i="2"/>
  <c r="D1271" i="1"/>
  <c r="D1271" i="2"/>
  <c r="E1786" i="2"/>
  <c r="D1786" i="1"/>
  <c r="D1786" i="2"/>
  <c r="T1783" i="2"/>
  <c r="E1787" i="2"/>
  <c r="D1787" i="1"/>
  <c r="D1787" i="2"/>
  <c r="E1272" i="2"/>
  <c r="D1272" i="1"/>
  <c r="D1272" i="2"/>
  <c r="BT2301" i="1"/>
  <c r="BT1786" i="1"/>
  <c r="BT1271" i="1"/>
  <c r="T1271" i="2"/>
  <c r="D2302" i="1"/>
  <c r="E2302" i="2"/>
  <c r="D2302" i="2"/>
  <c r="T1784" i="2"/>
  <c r="BT2302" i="1"/>
  <c r="BT1272" i="1"/>
  <c r="T1272" i="2"/>
  <c r="BT1787" i="1"/>
  <c r="D2303" i="1"/>
  <c r="E2303" i="2"/>
  <c r="D2303" i="2"/>
  <c r="E1273" i="2"/>
  <c r="D1273" i="1"/>
  <c r="D1273" i="2"/>
  <c r="E1788" i="2"/>
  <c r="D1788" i="1"/>
  <c r="D1788" i="2"/>
  <c r="T1785" i="2"/>
  <c r="BT2303" i="1"/>
  <c r="E1789" i="2"/>
  <c r="D1789" i="1"/>
  <c r="D1789" i="2"/>
  <c r="E1274" i="2"/>
  <c r="D1274" i="1"/>
  <c r="D1274" i="2"/>
  <c r="BT1788" i="1"/>
  <c r="BT1273" i="1"/>
  <c r="T1273" i="2"/>
  <c r="D2304" i="1"/>
  <c r="E2304" i="2"/>
  <c r="D2304" i="2"/>
  <c r="T1786" i="2"/>
  <c r="BT2304" i="1"/>
  <c r="BT1274" i="1"/>
  <c r="T1274" i="2"/>
  <c r="BT1789" i="1"/>
  <c r="D2305" i="1"/>
  <c r="E2305" i="2"/>
  <c r="D2305" i="2"/>
  <c r="E1275" i="2"/>
  <c r="D1275" i="1"/>
  <c r="D1275" i="2"/>
  <c r="E1790" i="2"/>
  <c r="D1790" i="1"/>
  <c r="D1790" i="2"/>
  <c r="T1787" i="2"/>
  <c r="BT2305" i="1"/>
  <c r="E1791" i="2"/>
  <c r="D1791" i="1"/>
  <c r="D1791" i="2"/>
  <c r="E1276" i="2"/>
  <c r="D1276" i="1"/>
  <c r="D1276" i="2"/>
  <c r="BT1790" i="1"/>
  <c r="BT1275" i="1"/>
  <c r="T1275" i="2"/>
  <c r="D2306" i="1"/>
  <c r="E2306" i="2"/>
  <c r="D2306" i="2"/>
  <c r="T1788" i="2"/>
  <c r="BT2306" i="1"/>
  <c r="BT1276" i="1"/>
  <c r="T1276" i="2"/>
  <c r="BT1791" i="1"/>
  <c r="E1277" i="2"/>
  <c r="D1277" i="1"/>
  <c r="D1277" i="2"/>
  <c r="E1792" i="2"/>
  <c r="D1792" i="1"/>
  <c r="D1792" i="2"/>
  <c r="D2307" i="1"/>
  <c r="E2307" i="2"/>
  <c r="D2307" i="2"/>
  <c r="T1789" i="2"/>
  <c r="BT2307" i="1"/>
  <c r="E1793" i="2"/>
  <c r="D1793" i="1"/>
  <c r="D1793" i="2"/>
  <c r="E1278" i="2"/>
  <c r="D1278" i="1"/>
  <c r="D1278" i="2"/>
  <c r="D2308" i="1"/>
  <c r="E2308" i="2"/>
  <c r="D2308" i="2"/>
  <c r="BT1792" i="1"/>
  <c r="BT1277" i="1"/>
  <c r="T1277" i="2"/>
  <c r="T1790" i="2"/>
  <c r="D2309" i="1"/>
  <c r="E2309" i="2"/>
  <c r="D2309" i="2"/>
  <c r="BT1278" i="1"/>
  <c r="T1278" i="2"/>
  <c r="BT1793" i="1"/>
  <c r="E1279" i="2"/>
  <c r="D1279" i="1"/>
  <c r="D1279" i="2"/>
  <c r="E1794" i="2"/>
  <c r="D1794" i="1"/>
  <c r="D1794" i="2"/>
  <c r="BT2308" i="1"/>
  <c r="T1791" i="2"/>
  <c r="BT1794" i="1"/>
  <c r="BT1279" i="1"/>
  <c r="T1279" i="2"/>
  <c r="BT2309" i="1"/>
  <c r="E1795" i="2"/>
  <c r="D1795" i="1"/>
  <c r="D1795" i="2"/>
  <c r="E1280" i="2"/>
  <c r="D1280" i="1"/>
  <c r="D1280" i="2"/>
  <c r="D2310" i="1"/>
  <c r="E2310" i="2"/>
  <c r="D2310" i="2"/>
  <c r="T1792" i="2"/>
  <c r="E1281" i="2"/>
  <c r="D1281" i="1"/>
  <c r="D1281" i="2"/>
  <c r="E1796" i="2"/>
  <c r="D1796" i="1"/>
  <c r="D1796" i="2"/>
  <c r="BT2310" i="1"/>
  <c r="D2311" i="1"/>
  <c r="E2311" i="2"/>
  <c r="D2311" i="2"/>
  <c r="BT1280" i="1"/>
  <c r="T1280" i="2"/>
  <c r="BT1795" i="1"/>
  <c r="T1793" i="2"/>
  <c r="D2312" i="1"/>
  <c r="E2312" i="2"/>
  <c r="D2312" i="2"/>
  <c r="BT1796" i="1"/>
  <c r="BT1281" i="1"/>
  <c r="T1281" i="2"/>
  <c r="BT2311" i="1"/>
  <c r="E1797" i="2"/>
  <c r="D1797" i="1"/>
  <c r="D1797" i="2"/>
  <c r="E1282" i="2"/>
  <c r="D1282" i="1"/>
  <c r="D1282" i="2"/>
  <c r="T1794" i="2"/>
  <c r="BT1282" i="1"/>
  <c r="T1282" i="2"/>
  <c r="E1283" i="2"/>
  <c r="D1283" i="1"/>
  <c r="D1283" i="2"/>
  <c r="E1798" i="2"/>
  <c r="D1798" i="1"/>
  <c r="D1798" i="2"/>
  <c r="BT2312" i="1"/>
  <c r="D2313" i="1"/>
  <c r="E2313" i="2"/>
  <c r="D2313" i="2"/>
  <c r="BT1797" i="1"/>
  <c r="T1795" i="2"/>
  <c r="BT1798" i="1"/>
  <c r="BT1283" i="1"/>
  <c r="T1283" i="2"/>
  <c r="D2314" i="1"/>
  <c r="E2314" i="2"/>
  <c r="D2314" i="2"/>
  <c r="BT2313" i="1"/>
  <c r="E1799" i="2"/>
  <c r="D1799" i="1"/>
  <c r="D1799" i="2"/>
  <c r="E1284" i="2"/>
  <c r="D1284" i="1"/>
  <c r="D1284" i="2"/>
  <c r="T1796" i="2"/>
  <c r="E1800" i="2"/>
  <c r="D1800" i="1"/>
  <c r="D1800" i="2"/>
  <c r="BT2314" i="1"/>
  <c r="E1285" i="2"/>
  <c r="D1285" i="1"/>
  <c r="D1285" i="2"/>
  <c r="D2315" i="1"/>
  <c r="E2315" i="2"/>
  <c r="D2315" i="2"/>
  <c r="BT1284" i="1"/>
  <c r="T1284" i="2"/>
  <c r="BT1799" i="1"/>
  <c r="T1797" i="2"/>
  <c r="D2316" i="1"/>
  <c r="E2316" i="2"/>
  <c r="D2316" i="2"/>
  <c r="BT1285" i="1"/>
  <c r="T1285" i="2"/>
  <c r="E1286" i="2"/>
  <c r="D1286" i="1"/>
  <c r="D1286" i="2"/>
  <c r="BT1800" i="1"/>
  <c r="BT2315" i="1"/>
  <c r="E1801" i="2"/>
  <c r="D1801" i="1"/>
  <c r="D1801" i="2"/>
  <c r="T1798" i="2"/>
  <c r="E1802" i="2"/>
  <c r="D1802" i="1"/>
  <c r="D1802" i="2"/>
  <c r="E1287" i="2"/>
  <c r="D1287" i="1"/>
  <c r="D1287" i="2"/>
  <c r="D2317" i="1"/>
  <c r="E2317" i="2"/>
  <c r="D2317" i="2"/>
  <c r="BT2316" i="1"/>
  <c r="BT1286" i="1"/>
  <c r="T1286" i="2"/>
  <c r="BT1801" i="1"/>
  <c r="T1799" i="2"/>
  <c r="BT2317" i="1"/>
  <c r="D2318" i="1"/>
  <c r="E2318" i="2"/>
  <c r="D2318" i="2"/>
  <c r="BT1287" i="1"/>
  <c r="T1287" i="2"/>
  <c r="BT1802" i="1"/>
  <c r="E1288" i="2"/>
  <c r="D1288" i="1"/>
  <c r="D1288" i="2"/>
  <c r="E1803" i="2"/>
  <c r="D1803" i="1"/>
  <c r="D1803" i="2"/>
  <c r="T1800" i="2"/>
  <c r="D2319" i="1"/>
  <c r="E2319" i="2"/>
  <c r="D2319" i="2"/>
  <c r="E1804" i="2"/>
  <c r="D1804" i="1"/>
  <c r="D1804" i="2"/>
  <c r="E1289" i="2"/>
  <c r="D1289" i="1"/>
  <c r="D1289" i="2"/>
  <c r="BT1803" i="1"/>
  <c r="BT1288" i="1"/>
  <c r="T1288" i="2"/>
  <c r="BT2318" i="1"/>
  <c r="T1801" i="2"/>
  <c r="BT1289" i="1"/>
  <c r="T1289" i="2"/>
  <c r="BT2319" i="1"/>
  <c r="BT1804" i="1"/>
  <c r="D2320" i="1"/>
  <c r="E2320" i="2"/>
  <c r="D2320" i="2"/>
  <c r="E1290" i="2"/>
  <c r="D1290" i="1"/>
  <c r="D1290" i="2"/>
  <c r="E1805" i="2"/>
  <c r="D1805" i="1"/>
  <c r="D1805" i="2"/>
  <c r="T1802" i="2"/>
  <c r="E1806" i="2"/>
  <c r="D1806" i="1"/>
  <c r="D1806" i="2"/>
  <c r="E1291" i="2"/>
  <c r="D1291" i="1"/>
  <c r="D1291" i="2"/>
  <c r="BT2320" i="1"/>
  <c r="BT1805" i="1"/>
  <c r="BT1290" i="1"/>
  <c r="T1290" i="2"/>
  <c r="D2321" i="1"/>
  <c r="E2321" i="2"/>
  <c r="D2321" i="2"/>
  <c r="T1803" i="2"/>
  <c r="BT2321" i="1"/>
  <c r="BT1291" i="1"/>
  <c r="T1291" i="2"/>
  <c r="BT1806" i="1"/>
  <c r="D2322" i="1"/>
  <c r="E2322" i="2"/>
  <c r="D2322" i="2"/>
  <c r="E1292" i="2"/>
  <c r="D1292" i="1"/>
  <c r="D1292" i="2"/>
  <c r="E1807" i="2"/>
  <c r="D1807" i="1"/>
  <c r="D1807" i="2"/>
  <c r="T1804" i="2"/>
  <c r="BT2322" i="1"/>
  <c r="E1808" i="2"/>
  <c r="D1808" i="1"/>
  <c r="D1808" i="2"/>
  <c r="E1293" i="2"/>
  <c r="D1293" i="1"/>
  <c r="D1293" i="2"/>
  <c r="BT1807" i="1"/>
  <c r="BT1292" i="1"/>
  <c r="T1292" i="2"/>
  <c r="D2323" i="1"/>
  <c r="E2323" i="2"/>
  <c r="D2323" i="2"/>
  <c r="T1805" i="2"/>
  <c r="BT2323" i="1"/>
  <c r="BT1293" i="1"/>
  <c r="T1293" i="2"/>
  <c r="BT1808" i="1"/>
  <c r="E1294" i="2"/>
  <c r="D1294" i="1"/>
  <c r="D1294" i="2"/>
  <c r="E1809" i="2"/>
  <c r="D1809" i="1"/>
  <c r="D1809" i="2"/>
  <c r="D2324" i="1"/>
  <c r="E2324" i="2"/>
  <c r="D2324" i="2"/>
  <c r="T1806" i="2"/>
  <c r="BT2324" i="1"/>
  <c r="E1810" i="2"/>
  <c r="D1810" i="1"/>
  <c r="D1810" i="2"/>
  <c r="E1295" i="2"/>
  <c r="D1295" i="1"/>
  <c r="D1295" i="2"/>
  <c r="D2325" i="1"/>
  <c r="E2325" i="2"/>
  <c r="D2325" i="2"/>
  <c r="BT1809" i="1"/>
  <c r="BT1294" i="1"/>
  <c r="T1294" i="2"/>
  <c r="T1807" i="2"/>
  <c r="D2326" i="1"/>
  <c r="E2326" i="2"/>
  <c r="D2326" i="2"/>
  <c r="BT1295" i="1"/>
  <c r="T1295" i="2"/>
  <c r="BT1810" i="1"/>
  <c r="E1296" i="2"/>
  <c r="D1296" i="1"/>
  <c r="D1296" i="2"/>
  <c r="E1811" i="2"/>
  <c r="D1811" i="1"/>
  <c r="D1811" i="2"/>
  <c r="BT2325" i="1"/>
  <c r="T1808" i="2"/>
  <c r="BT1811" i="1"/>
  <c r="BT1296" i="1"/>
  <c r="T1296" i="2"/>
  <c r="BT2326" i="1"/>
  <c r="E1812" i="2"/>
  <c r="D1812" i="1"/>
  <c r="D1812" i="2"/>
  <c r="E1297" i="2"/>
  <c r="D1297" i="1"/>
  <c r="D1297" i="2"/>
  <c r="D2327" i="1"/>
  <c r="E2327" i="2"/>
  <c r="D2327" i="2"/>
  <c r="T1809" i="2"/>
  <c r="BT2327" i="1"/>
  <c r="E1298" i="2"/>
  <c r="D1298" i="1"/>
  <c r="D1298" i="2"/>
  <c r="E1813" i="2"/>
  <c r="D1813" i="1"/>
  <c r="D1813" i="2"/>
  <c r="D2328" i="1"/>
  <c r="E2328" i="2"/>
  <c r="D2328" i="2"/>
  <c r="BT1297" i="1"/>
  <c r="T1297" i="2"/>
  <c r="BT1812" i="1"/>
  <c r="T1810" i="2"/>
  <c r="D2329" i="1"/>
  <c r="E2329" i="2"/>
  <c r="D2329" i="2"/>
  <c r="BT1813" i="1"/>
  <c r="BT1298" i="1"/>
  <c r="T1298" i="2"/>
  <c r="E1814" i="2"/>
  <c r="D1814" i="1"/>
  <c r="D1814" i="2"/>
  <c r="E1299" i="2"/>
  <c r="D1299" i="1"/>
  <c r="D1299" i="2"/>
  <c r="BT2328" i="1"/>
  <c r="T1811" i="2"/>
  <c r="BT1814" i="1"/>
  <c r="BT2329" i="1"/>
  <c r="E1300" i="2"/>
  <c r="D1300" i="1"/>
  <c r="D1300" i="2"/>
  <c r="E1815" i="2"/>
  <c r="D1815" i="1"/>
  <c r="D1815" i="2"/>
  <c r="BT1299" i="1"/>
  <c r="T1299" i="2"/>
  <c r="D2330" i="1"/>
  <c r="E2330" i="2"/>
  <c r="D2330" i="2"/>
  <c r="T1812" i="2"/>
  <c r="BT1300" i="1"/>
  <c r="T1300" i="2"/>
  <c r="BT2330" i="1"/>
  <c r="E1816" i="2"/>
  <c r="D1816" i="1"/>
  <c r="D1816" i="2"/>
  <c r="E1301" i="2"/>
  <c r="D1301" i="1"/>
  <c r="D1301" i="2"/>
  <c r="BT1815" i="1"/>
  <c r="D2331" i="1"/>
  <c r="E2331" i="2"/>
  <c r="D2331" i="2"/>
  <c r="T1813" i="2"/>
  <c r="BT1301" i="1"/>
  <c r="T1301" i="2"/>
  <c r="BT2331" i="1"/>
  <c r="E1302" i="2"/>
  <c r="D1302" i="1"/>
  <c r="D1302" i="2"/>
  <c r="E1817" i="2"/>
  <c r="D1817" i="1"/>
  <c r="D1817" i="2"/>
  <c r="BT1816" i="1"/>
  <c r="D2332" i="1"/>
  <c r="E2332" i="2"/>
  <c r="D2332" i="2"/>
  <c r="T1814" i="2"/>
  <c r="BT1817" i="1"/>
  <c r="BT2332" i="1"/>
  <c r="E1818" i="2"/>
  <c r="D1818" i="1"/>
  <c r="D1818" i="2"/>
  <c r="E1303" i="2"/>
  <c r="D1303" i="1"/>
  <c r="D1303" i="2"/>
  <c r="BT1302" i="1"/>
  <c r="T1302" i="2"/>
  <c r="D2333" i="1"/>
  <c r="E2333" i="2"/>
  <c r="D2333" i="2"/>
  <c r="T1815" i="2"/>
  <c r="BT2333" i="1"/>
  <c r="E1304" i="2"/>
  <c r="D1304" i="1"/>
  <c r="D1304" i="2"/>
  <c r="E1819" i="2"/>
  <c r="D1819" i="1"/>
  <c r="D1819" i="2"/>
  <c r="BT1818" i="1"/>
  <c r="BT1303" i="1"/>
  <c r="T1303" i="2"/>
  <c r="D2334" i="1"/>
  <c r="E2334" i="2"/>
  <c r="D2334" i="2"/>
  <c r="T1816" i="2"/>
  <c r="BT2334" i="1"/>
  <c r="BT1819" i="1"/>
  <c r="BT1304" i="1"/>
  <c r="T1304" i="2"/>
  <c r="E1820" i="2"/>
  <c r="D1820" i="1"/>
  <c r="D1820" i="2"/>
  <c r="E1305" i="2"/>
  <c r="D1305" i="1"/>
  <c r="D1305" i="2"/>
  <c r="D2335" i="1"/>
  <c r="E2335" i="2"/>
  <c r="D2335" i="2"/>
  <c r="T1817" i="2"/>
  <c r="D2336" i="1"/>
  <c r="E2336" i="2"/>
  <c r="D2336" i="2"/>
  <c r="BT1305" i="1"/>
  <c r="T1305" i="2"/>
  <c r="BT1820" i="1"/>
  <c r="BT2335" i="1"/>
  <c r="T1818" i="2"/>
  <c r="D2337" i="1"/>
  <c r="E2337" i="2"/>
  <c r="D2337" i="2"/>
  <c r="BT2336" i="1"/>
  <c r="T1819" i="2"/>
  <c r="BT2337" i="1"/>
  <c r="D2338" i="1"/>
  <c r="E2338" i="2"/>
  <c r="D2338" i="2"/>
  <c r="T1820" i="2"/>
  <c r="BT2338" i="1"/>
  <c r="D2339" i="1"/>
  <c r="E2339" i="2"/>
  <c r="D2339" i="2"/>
  <c r="T1821" i="2"/>
  <c r="BT2339" i="1"/>
  <c r="D2340" i="1"/>
  <c r="E2340" i="2"/>
  <c r="D2340" i="2"/>
  <c r="T1822" i="2"/>
  <c r="D2341" i="1"/>
  <c r="E2341" i="2"/>
  <c r="D2341" i="2"/>
  <c r="BT2340" i="1"/>
  <c r="T1823" i="2"/>
  <c r="D2342" i="1"/>
  <c r="E2342" i="2"/>
  <c r="D2342" i="2"/>
  <c r="BT2341" i="1"/>
  <c r="T1824" i="2"/>
  <c r="BT2342" i="1"/>
  <c r="D2343" i="1"/>
  <c r="E2343" i="2"/>
  <c r="D2343" i="2"/>
  <c r="T1825" i="2"/>
  <c r="D2344" i="1"/>
  <c r="E2344" i="2"/>
  <c r="D2344" i="2"/>
  <c r="BT2343" i="1"/>
  <c r="T1826" i="2"/>
  <c r="D2345" i="1"/>
  <c r="E2345" i="2"/>
  <c r="D2345" i="2"/>
  <c r="BT2344" i="1"/>
  <c r="T1827" i="2"/>
  <c r="D2346" i="1"/>
  <c r="E2346" i="2"/>
  <c r="D2346" i="2"/>
  <c r="BT2345" i="1"/>
  <c r="T1828" i="2"/>
  <c r="D2347" i="1"/>
  <c r="E2347" i="2"/>
  <c r="D2347" i="2"/>
  <c r="BT2346" i="1"/>
  <c r="T1829" i="2"/>
  <c r="D2348" i="1"/>
  <c r="E2348" i="2"/>
  <c r="D2348" i="2"/>
  <c r="BT2347" i="1"/>
  <c r="T1830" i="2"/>
  <c r="D2349" i="1"/>
  <c r="E2349" i="2"/>
  <c r="D2349" i="2"/>
  <c r="BT2348" i="1"/>
  <c r="T1831" i="2"/>
  <c r="D2350" i="1"/>
  <c r="E2350" i="2"/>
  <c r="D2350" i="2"/>
  <c r="BT2349" i="1"/>
  <c r="T1832" i="2"/>
  <c r="BT2350" i="1"/>
  <c r="D2351" i="1"/>
  <c r="E2351" i="2"/>
  <c r="D2351" i="2"/>
  <c r="T1833" i="2"/>
  <c r="D2352" i="1"/>
  <c r="E2352" i="2"/>
  <c r="D2352" i="2"/>
  <c r="BT2351" i="1"/>
  <c r="T1834" i="2"/>
  <c r="D2353" i="1"/>
  <c r="E2353" i="2"/>
  <c r="D2353" i="2"/>
  <c r="BT2352" i="1"/>
  <c r="T1835" i="2"/>
  <c r="D2354" i="1"/>
  <c r="E2354" i="2"/>
  <c r="D2354" i="2"/>
  <c r="BT2353" i="1"/>
  <c r="T1836" i="2"/>
  <c r="BT2354" i="1"/>
  <c r="D2355" i="1"/>
  <c r="E2355" i="2"/>
  <c r="D2355" i="2"/>
  <c r="T1837" i="2"/>
  <c r="BT2355" i="1"/>
  <c r="D2356" i="1"/>
  <c r="E2356" i="2"/>
  <c r="D2356" i="2"/>
  <c r="T1838" i="2"/>
  <c r="BT2356" i="1"/>
  <c r="D2357" i="1"/>
  <c r="E2357" i="2"/>
  <c r="D2357" i="2"/>
  <c r="T1839" i="2"/>
  <c r="D2358" i="1"/>
  <c r="E2358" i="2"/>
  <c r="D2358" i="2"/>
  <c r="BT2357" i="1"/>
  <c r="T1840" i="2"/>
  <c r="D2359" i="1"/>
  <c r="E2359" i="2"/>
  <c r="D2359" i="2"/>
  <c r="BT2358" i="1"/>
  <c r="T1841" i="2"/>
  <c r="D2360" i="1"/>
  <c r="E2360" i="2"/>
  <c r="D2360" i="2"/>
  <c r="BT2359" i="1"/>
  <c r="T1842" i="2"/>
  <c r="D2361" i="1"/>
  <c r="E2361" i="2"/>
  <c r="D2361" i="2"/>
  <c r="BT2360" i="1"/>
  <c r="T1843" i="2"/>
  <c r="BT2361" i="1"/>
  <c r="D2362" i="1"/>
  <c r="E2362" i="2"/>
  <c r="D2362" i="2"/>
  <c r="T1844" i="2"/>
  <c r="BT2362" i="1"/>
  <c r="D2363" i="1"/>
  <c r="E2363" i="2"/>
  <c r="D2363" i="2"/>
  <c r="T1845" i="2"/>
  <c r="BT2363" i="1"/>
  <c r="D2364" i="1"/>
  <c r="E2364" i="2"/>
  <c r="D2364" i="2"/>
  <c r="T1846" i="2"/>
  <c r="BT2364" i="1"/>
  <c r="D2365" i="1"/>
  <c r="E2365" i="2"/>
  <c r="D2365" i="2"/>
  <c r="T1847" i="2"/>
  <c r="BT2365" i="1"/>
  <c r="D2366" i="1"/>
  <c r="E2366" i="2"/>
  <c r="D2366" i="2"/>
  <c r="T1848" i="2"/>
  <c r="D2367" i="1"/>
  <c r="E2367" i="2"/>
  <c r="D2367" i="2"/>
  <c r="BT2366" i="1"/>
  <c r="T1849" i="2"/>
  <c r="D2368" i="1"/>
  <c r="E2368" i="2"/>
  <c r="D2368" i="2"/>
  <c r="BT2367" i="1"/>
  <c r="T1850" i="2"/>
  <c r="D2369" i="1"/>
  <c r="E2369" i="2"/>
  <c r="D2369" i="2"/>
  <c r="BT2368" i="1"/>
  <c r="T1851" i="2"/>
  <c r="D2370" i="1"/>
  <c r="E2370" i="2"/>
  <c r="D2370" i="2"/>
  <c r="BT2369" i="1"/>
  <c r="T1852" i="2"/>
  <c r="D2371" i="1"/>
  <c r="E2371" i="2"/>
  <c r="D2371" i="2"/>
  <c r="BT2370" i="1"/>
  <c r="T1853" i="2"/>
  <c r="BT2371" i="1"/>
  <c r="D2372" i="1"/>
  <c r="E2372" i="2"/>
  <c r="D2372" i="2"/>
  <c r="T1854" i="2"/>
  <c r="D2373" i="1"/>
  <c r="E2373" i="2"/>
  <c r="D2373" i="2"/>
  <c r="BT2372" i="1"/>
  <c r="T1855" i="2"/>
  <c r="D2374" i="1"/>
  <c r="E2374" i="2"/>
  <c r="D2374" i="2"/>
  <c r="BT2373" i="1"/>
  <c r="T1856" i="2"/>
  <c r="D2375" i="1"/>
  <c r="E2375" i="2"/>
  <c r="D2375" i="2"/>
  <c r="BT2374" i="1"/>
  <c r="T1857" i="2"/>
  <c r="D2376" i="1"/>
  <c r="E2376" i="2"/>
  <c r="D2376" i="2"/>
  <c r="BT2375" i="1"/>
  <c r="T1858" i="2"/>
  <c r="D2377" i="1"/>
  <c r="E2377" i="2"/>
  <c r="D2377" i="2"/>
  <c r="BT2376" i="1"/>
  <c r="T1859" i="2"/>
  <c r="BT2377" i="1"/>
  <c r="D2378" i="1"/>
  <c r="E2378" i="2"/>
  <c r="D2378" i="2"/>
  <c r="T1860" i="2"/>
  <c r="BT2378" i="1"/>
  <c r="D2379" i="1"/>
  <c r="E2379" i="2"/>
  <c r="D2379" i="2"/>
  <c r="T1861" i="2"/>
  <c r="D2380" i="1"/>
  <c r="E2380" i="2"/>
  <c r="D2380" i="2"/>
  <c r="BT2379" i="1"/>
  <c r="T1862" i="2"/>
  <c r="D2381" i="1"/>
  <c r="E2381" i="2"/>
  <c r="D2381" i="2"/>
  <c r="BT2380" i="1"/>
  <c r="T1863" i="2"/>
  <c r="D2382" i="1"/>
  <c r="E2382" i="2"/>
  <c r="D2382" i="2"/>
  <c r="BT2381" i="1"/>
  <c r="T1864" i="2"/>
  <c r="D2383" i="1"/>
  <c r="E2383" i="2"/>
  <c r="D2383" i="2"/>
  <c r="BT2382" i="1"/>
  <c r="T1865" i="2"/>
  <c r="D2384" i="1"/>
  <c r="E2384" i="2"/>
  <c r="D2384" i="2"/>
  <c r="BT2383" i="1"/>
  <c r="T1866" i="2"/>
  <c r="D2385" i="1"/>
  <c r="E2385" i="2"/>
  <c r="D2385" i="2"/>
  <c r="BT2384" i="1"/>
  <c r="T1867" i="2"/>
  <c r="D2386" i="1"/>
  <c r="E2386" i="2"/>
  <c r="D2386" i="2"/>
  <c r="BT2385" i="1"/>
  <c r="T1868" i="2"/>
  <c r="D2387" i="1"/>
  <c r="E2387" i="2"/>
  <c r="D2387" i="2"/>
  <c r="BT2386" i="1"/>
  <c r="T1869" i="2"/>
  <c r="D2388" i="1"/>
  <c r="E2388" i="2"/>
  <c r="D2388" i="2"/>
  <c r="BT2387" i="1"/>
  <c r="T1870" i="2"/>
  <c r="D2389" i="1"/>
  <c r="E2389" i="2"/>
  <c r="D2389" i="2"/>
  <c r="BT2388" i="1"/>
  <c r="T1871" i="2"/>
  <c r="D2390" i="1"/>
  <c r="E2390" i="2"/>
  <c r="D2390" i="2"/>
  <c r="BT2389" i="1"/>
  <c r="T1872" i="2"/>
  <c r="D2391" i="1"/>
  <c r="E2391" i="2"/>
  <c r="D2391" i="2"/>
  <c r="BT2390" i="1"/>
  <c r="T1873" i="2"/>
  <c r="D2392" i="1"/>
  <c r="E2392" i="2"/>
  <c r="D2392" i="2"/>
  <c r="BT2391" i="1"/>
  <c r="T1874" i="2"/>
  <c r="D2393" i="1"/>
  <c r="E2393" i="2"/>
  <c r="D2393" i="2"/>
  <c r="BT2392" i="1"/>
  <c r="T1875" i="2"/>
  <c r="D2394" i="1"/>
  <c r="E2394" i="2"/>
  <c r="D2394" i="2"/>
  <c r="BT2393" i="1"/>
  <c r="T1876" i="2"/>
  <c r="D2395" i="1"/>
  <c r="E2395" i="2"/>
  <c r="D2395" i="2"/>
  <c r="BT2394" i="1"/>
  <c r="T1877" i="2"/>
  <c r="D2396" i="1"/>
  <c r="E2396" i="2"/>
  <c r="D2396" i="2"/>
  <c r="BT2395" i="1"/>
  <c r="T1878" i="2"/>
  <c r="D2397" i="1"/>
  <c r="E2397" i="2"/>
  <c r="D2397" i="2"/>
  <c r="BT2396" i="1"/>
  <c r="T1879" i="2"/>
  <c r="D2398" i="1"/>
  <c r="E2398" i="2"/>
  <c r="D2398" i="2"/>
  <c r="BT2397" i="1"/>
  <c r="T1880" i="2"/>
  <c r="D2399" i="1"/>
  <c r="E2399" i="2"/>
  <c r="D2399" i="2"/>
  <c r="BT2398" i="1"/>
  <c r="T1881" i="2"/>
  <c r="BT2399" i="1"/>
  <c r="D2400" i="1"/>
  <c r="E2400" i="2"/>
  <c r="D2400" i="2"/>
  <c r="T1882" i="2"/>
  <c r="BT2400" i="1"/>
  <c r="D2401" i="1"/>
  <c r="E2401" i="2"/>
  <c r="D2401" i="2"/>
  <c r="T1883" i="2"/>
  <c r="D2402" i="1"/>
  <c r="E2402" i="2"/>
  <c r="D2402" i="2"/>
  <c r="BT2401" i="1"/>
  <c r="T1884" i="2"/>
  <c r="D2403" i="1"/>
  <c r="E2403" i="2"/>
  <c r="D2403" i="2"/>
  <c r="BT2402" i="1"/>
  <c r="T1885" i="2"/>
  <c r="D2404" i="1"/>
  <c r="E2404" i="2"/>
  <c r="D2404" i="2"/>
  <c r="BT2403" i="1"/>
  <c r="T1886" i="2"/>
  <c r="D2405" i="1"/>
  <c r="E2405" i="2"/>
  <c r="D2405" i="2"/>
  <c r="BT2404" i="1"/>
  <c r="T1887" i="2"/>
  <c r="BT2405" i="1"/>
  <c r="D2406" i="1"/>
  <c r="E2406" i="2"/>
  <c r="D2406" i="2"/>
  <c r="T1888" i="2"/>
  <c r="BT2406" i="1"/>
  <c r="D2407" i="1"/>
  <c r="E2407" i="2"/>
  <c r="D2407" i="2"/>
  <c r="T1889" i="2"/>
  <c r="BT2407" i="1"/>
  <c r="D2408" i="1"/>
  <c r="E2408" i="2"/>
  <c r="D2408" i="2"/>
  <c r="T1890" i="2"/>
  <c r="BT2408" i="1"/>
  <c r="D2409" i="1"/>
  <c r="E2409" i="2"/>
  <c r="D2409" i="2"/>
  <c r="T1891" i="2"/>
  <c r="BT2409" i="1"/>
  <c r="D2410" i="1"/>
  <c r="E2410" i="2"/>
  <c r="D2410" i="2"/>
  <c r="T1892" i="2"/>
  <c r="BT2410" i="1"/>
  <c r="D2411" i="1"/>
  <c r="E2411" i="2"/>
  <c r="D2411" i="2"/>
  <c r="T1893" i="2"/>
  <c r="BT2411" i="1"/>
  <c r="D2412" i="1"/>
  <c r="E2412" i="2"/>
  <c r="D2412" i="2"/>
  <c r="T1894" i="2"/>
  <c r="BT2412" i="1"/>
  <c r="D2413" i="1"/>
  <c r="E2413" i="2"/>
  <c r="D2413" i="2"/>
  <c r="T1895" i="2"/>
  <c r="BT2413" i="1"/>
  <c r="D2414" i="1"/>
  <c r="E2414" i="2"/>
  <c r="D2414" i="2"/>
  <c r="T1896" i="2"/>
  <c r="BT2414" i="1"/>
  <c r="D2415" i="1"/>
  <c r="E2415" i="2"/>
  <c r="D2415" i="2"/>
  <c r="T1897" i="2"/>
  <c r="BT2415" i="1"/>
  <c r="D2416" i="1"/>
  <c r="E2416" i="2"/>
  <c r="D2416" i="2"/>
  <c r="T1898" i="2"/>
  <c r="D2417" i="1"/>
  <c r="E2417" i="2"/>
  <c r="D2417" i="2"/>
  <c r="BT2416" i="1"/>
  <c r="T1899" i="2"/>
  <c r="D2418" i="1"/>
  <c r="E2418" i="2"/>
  <c r="D2418" i="2"/>
  <c r="BT2417" i="1"/>
  <c r="T1900" i="2"/>
  <c r="D2419" i="1"/>
  <c r="E2419" i="2"/>
  <c r="D2419" i="2"/>
  <c r="BT2418" i="1"/>
  <c r="T1901" i="2"/>
  <c r="D2420" i="1"/>
  <c r="E2420" i="2"/>
  <c r="D2420" i="2"/>
  <c r="BT2419" i="1"/>
  <c r="T1902" i="2"/>
  <c r="D2421" i="1"/>
  <c r="E2421" i="2"/>
  <c r="D2421" i="2"/>
  <c r="BT2420" i="1"/>
  <c r="T1903" i="2"/>
  <c r="BT2421" i="1"/>
  <c r="D2422" i="1"/>
  <c r="E2422" i="2"/>
  <c r="D2422" i="2"/>
  <c r="T1904" i="2"/>
  <c r="D2423" i="1"/>
  <c r="E2423" i="2"/>
  <c r="D2423" i="2"/>
  <c r="BT2422" i="1"/>
  <c r="T1905" i="2"/>
  <c r="BT2423" i="1"/>
  <c r="D2424" i="1"/>
  <c r="E2424" i="2"/>
  <c r="D2424" i="2"/>
  <c r="T1906" i="2"/>
  <c r="BT2424" i="1"/>
  <c r="D2425" i="1"/>
  <c r="E2425" i="2"/>
  <c r="D2425" i="2"/>
  <c r="T1907" i="2"/>
  <c r="D2426" i="1"/>
  <c r="E2426" i="2"/>
  <c r="D2426" i="2"/>
  <c r="BT2425" i="1"/>
  <c r="T1908" i="2"/>
  <c r="D2427" i="1"/>
  <c r="E2427" i="2"/>
  <c r="D2427" i="2"/>
  <c r="BT2426" i="1"/>
  <c r="T1909" i="2"/>
  <c r="D2428" i="1"/>
  <c r="E2428" i="2"/>
  <c r="D2428" i="2"/>
  <c r="BT2427" i="1"/>
  <c r="T1910" i="2"/>
  <c r="D2429" i="1"/>
  <c r="E2429" i="2"/>
  <c r="D2429" i="2"/>
  <c r="BT2428" i="1"/>
  <c r="T1911" i="2"/>
  <c r="D2430" i="1"/>
  <c r="E2430" i="2"/>
  <c r="D2430" i="2"/>
  <c r="BT2429" i="1"/>
  <c r="T1912" i="2"/>
  <c r="D2431" i="1"/>
  <c r="E2431" i="2"/>
  <c r="D2431" i="2"/>
  <c r="BT2430" i="1"/>
  <c r="T1913" i="2"/>
  <c r="D2432" i="1"/>
  <c r="E2432" i="2"/>
  <c r="D2432" i="2"/>
  <c r="BT2431" i="1"/>
  <c r="T1914" i="2"/>
  <c r="D2433" i="1"/>
  <c r="E2433" i="2"/>
  <c r="D2433" i="2"/>
  <c r="BT2432" i="1"/>
  <c r="T1915" i="2"/>
  <c r="D2434" i="1"/>
  <c r="E2434" i="2"/>
  <c r="D2434" i="2"/>
  <c r="BT2433" i="1"/>
  <c r="T1916" i="2"/>
  <c r="D2435" i="1"/>
  <c r="E2435" i="2"/>
  <c r="D2435" i="2"/>
  <c r="BT2434" i="1"/>
  <c r="T1917" i="2"/>
  <c r="D2436" i="1"/>
  <c r="E2436" i="2"/>
  <c r="D2436" i="2"/>
  <c r="BT2435" i="1"/>
  <c r="T1918" i="2"/>
  <c r="BT2436" i="1"/>
  <c r="D2437" i="1"/>
  <c r="E2437" i="2"/>
  <c r="D2437" i="2"/>
  <c r="T1919" i="2"/>
  <c r="D2438" i="1"/>
  <c r="E2438" i="2"/>
  <c r="D2438" i="2"/>
  <c r="BT2437" i="1"/>
  <c r="T1920" i="2"/>
  <c r="D2439" i="1"/>
  <c r="E2439" i="2"/>
  <c r="D2439" i="2"/>
  <c r="BT2438" i="1"/>
  <c r="T1921" i="2"/>
  <c r="D2440" i="1"/>
  <c r="E2440" i="2"/>
  <c r="D2440" i="2"/>
  <c r="BT2439" i="1"/>
  <c r="T1922" i="2"/>
  <c r="D2441" i="1"/>
  <c r="E2441" i="2"/>
  <c r="D2441" i="2"/>
  <c r="BT2440" i="1"/>
  <c r="T1923" i="2"/>
  <c r="BT2441" i="1"/>
  <c r="D2442" i="1"/>
  <c r="E2442" i="2"/>
  <c r="D2442" i="2"/>
  <c r="T1924" i="2"/>
  <c r="D2443" i="1"/>
  <c r="E2443" i="2"/>
  <c r="D2443" i="2"/>
  <c r="BT2442" i="1"/>
  <c r="T1925" i="2"/>
  <c r="D2444" i="1"/>
  <c r="E2444" i="2"/>
  <c r="D2444" i="2"/>
  <c r="BT2443" i="1"/>
  <c r="T1926" i="2"/>
  <c r="D2445" i="1"/>
  <c r="E2445" i="2"/>
  <c r="D2445" i="2"/>
  <c r="BT2444" i="1"/>
  <c r="T1927" i="2"/>
  <c r="D2446" i="1"/>
  <c r="E2446" i="2"/>
  <c r="D2446" i="2"/>
  <c r="BT2445" i="1"/>
  <c r="T1928" i="2"/>
  <c r="E2447" i="2"/>
  <c r="D2447" i="1"/>
  <c r="D2447" i="2"/>
  <c r="BT2446" i="1"/>
  <c r="T1929" i="2"/>
  <c r="BT2447" i="1"/>
  <c r="E2448" i="2"/>
  <c r="D2448" i="1"/>
  <c r="D2448" i="2"/>
  <c r="T1930" i="2"/>
  <c r="E2449" i="2"/>
  <c r="D2449" i="1"/>
  <c r="D2449" i="2"/>
  <c r="BT2448" i="1"/>
  <c r="T1931" i="2"/>
  <c r="BT2449" i="1"/>
  <c r="E2450" i="2"/>
  <c r="D2450" i="1"/>
  <c r="D2450" i="2"/>
  <c r="T1932" i="2"/>
  <c r="E2451" i="2"/>
  <c r="D2451" i="1"/>
  <c r="D2451" i="2"/>
  <c r="BT2450" i="1"/>
  <c r="T1933" i="2"/>
  <c r="BT2451" i="1"/>
  <c r="E2452" i="2"/>
  <c r="D2452" i="1"/>
  <c r="D2452" i="2"/>
  <c r="T1934" i="2"/>
  <c r="E2453" i="2"/>
  <c r="D2453" i="1"/>
  <c r="D2453" i="2"/>
  <c r="BT2452" i="1"/>
  <c r="T1935" i="2"/>
  <c r="BT2453" i="1"/>
  <c r="E2454" i="2"/>
  <c r="D2454" i="1"/>
  <c r="D2454" i="2"/>
  <c r="T1936" i="2"/>
  <c r="E2455" i="2"/>
  <c r="D2455" i="1"/>
  <c r="D2455" i="2"/>
  <c r="BT2454" i="1"/>
  <c r="T1937" i="2"/>
  <c r="BT2455" i="1"/>
  <c r="E2456" i="2"/>
  <c r="D2456" i="1"/>
  <c r="D2456" i="2"/>
  <c r="T1938" i="2"/>
  <c r="E2457" i="2"/>
  <c r="D2457" i="1"/>
  <c r="D2457" i="2"/>
  <c r="BT2456" i="1"/>
  <c r="T1939" i="2"/>
  <c r="BT2457" i="1"/>
  <c r="E2458" i="2"/>
  <c r="D2458" i="1"/>
  <c r="D2458" i="2"/>
  <c r="T1940" i="2"/>
  <c r="E2459" i="2"/>
  <c r="D2459" i="1"/>
  <c r="D2459" i="2"/>
  <c r="BT2458" i="1"/>
  <c r="T1941" i="2"/>
  <c r="BT2459" i="1"/>
  <c r="E2460" i="2"/>
  <c r="D2460" i="1"/>
  <c r="D2460" i="2"/>
  <c r="T1942" i="2"/>
  <c r="E2461" i="2"/>
  <c r="D2461" i="1"/>
  <c r="D2461" i="2"/>
  <c r="BT2460" i="1"/>
  <c r="T1943" i="2"/>
  <c r="BT2461" i="1"/>
  <c r="E2462" i="2"/>
  <c r="D2462" i="1"/>
  <c r="D2462" i="2"/>
  <c r="T1944" i="2"/>
  <c r="E2463" i="2"/>
  <c r="D2463" i="1"/>
  <c r="D2463" i="2"/>
  <c r="BT2462" i="1"/>
  <c r="T1945" i="2"/>
  <c r="BT2463" i="1"/>
  <c r="E2464" i="2"/>
  <c r="D2464" i="1"/>
  <c r="D2464" i="2"/>
  <c r="T1946" i="2"/>
  <c r="E2465" i="2"/>
  <c r="D2465" i="1"/>
  <c r="D2465" i="2"/>
  <c r="BT2464" i="1"/>
  <c r="T1947" i="2"/>
  <c r="BT2465" i="1"/>
  <c r="E2466" i="2"/>
  <c r="D2466" i="1"/>
  <c r="D2466" i="2"/>
  <c r="T1948" i="2"/>
  <c r="E2467" i="2"/>
  <c r="D2467" i="1"/>
  <c r="D2467" i="2"/>
  <c r="BT2466" i="1"/>
  <c r="T1949" i="2"/>
  <c r="BT2467" i="1"/>
  <c r="E2468" i="2"/>
  <c r="D2468" i="1"/>
  <c r="D2468" i="2"/>
  <c r="T1950" i="2"/>
  <c r="E2469" i="2"/>
  <c r="D2469" i="1"/>
  <c r="D2469" i="2"/>
  <c r="BT2468" i="1"/>
  <c r="T1951" i="2"/>
  <c r="BT2469" i="1"/>
  <c r="E2470" i="2"/>
  <c r="D2470" i="1"/>
  <c r="D2470" i="2"/>
  <c r="T1952" i="2"/>
  <c r="E2471" i="2"/>
  <c r="D2471" i="1"/>
  <c r="D2471" i="2"/>
  <c r="BT2470" i="1"/>
  <c r="T1953" i="2"/>
  <c r="BT2471" i="1"/>
  <c r="E2472" i="2"/>
  <c r="D2472" i="1"/>
  <c r="D2472" i="2"/>
  <c r="T1954" i="2"/>
  <c r="E2473" i="2"/>
  <c r="D2473" i="1"/>
  <c r="D2473" i="2"/>
  <c r="BT2472" i="1"/>
  <c r="T1955" i="2"/>
  <c r="BT2473" i="1"/>
  <c r="E2474" i="2"/>
  <c r="D2474" i="1"/>
  <c r="D2474" i="2"/>
  <c r="T1956" i="2"/>
  <c r="E2475" i="2"/>
  <c r="D2475" i="1"/>
  <c r="D2475" i="2"/>
  <c r="BT2474" i="1"/>
  <c r="T1957" i="2"/>
  <c r="BT2475" i="1"/>
  <c r="E2476" i="2"/>
  <c r="D2476" i="1"/>
  <c r="D2476" i="2"/>
  <c r="T1958" i="2"/>
  <c r="E2477" i="2"/>
  <c r="D2477" i="1"/>
  <c r="D2477" i="2"/>
  <c r="BT2476" i="1"/>
  <c r="T1959" i="2"/>
  <c r="BT2477" i="1"/>
  <c r="E2478" i="2"/>
  <c r="D2478" i="1"/>
  <c r="D2478" i="2"/>
  <c r="T1960" i="2"/>
  <c r="E2479" i="2"/>
  <c r="D2479" i="1"/>
  <c r="D2479" i="2"/>
  <c r="BT2478" i="1"/>
  <c r="T1961" i="2"/>
  <c r="BT2479" i="1"/>
  <c r="E2480" i="2"/>
  <c r="D2480" i="1"/>
  <c r="D2480" i="2"/>
  <c r="T1962" i="2"/>
  <c r="E2481" i="2"/>
  <c r="D2481" i="1"/>
  <c r="D2481" i="2"/>
  <c r="BT2480" i="1"/>
  <c r="T1963" i="2"/>
  <c r="BT2481" i="1"/>
  <c r="E2482" i="2"/>
  <c r="D2482" i="1"/>
  <c r="D2482" i="2"/>
  <c r="T1964" i="2"/>
  <c r="E2483" i="2"/>
  <c r="D2483" i="1"/>
  <c r="D2483" i="2"/>
  <c r="BT2482" i="1"/>
  <c r="T1965" i="2"/>
  <c r="BT2483" i="1"/>
  <c r="E2484" i="2"/>
  <c r="D2484" i="1"/>
  <c r="D2484" i="2"/>
  <c r="T1966" i="2"/>
  <c r="E2485" i="2"/>
  <c r="D2485" i="1"/>
  <c r="D2485" i="2"/>
  <c r="BT2484" i="1"/>
  <c r="T1967" i="2"/>
  <c r="BT2485" i="1"/>
  <c r="E2486" i="2"/>
  <c r="D2486" i="1"/>
  <c r="D2486" i="2"/>
  <c r="T1968" i="2"/>
  <c r="E2487" i="2"/>
  <c r="D2487" i="1"/>
  <c r="D2487" i="2"/>
  <c r="BT2486" i="1"/>
  <c r="T1969" i="2"/>
  <c r="BT2487" i="1"/>
  <c r="E2488" i="2"/>
  <c r="D2488" i="1"/>
  <c r="D2488" i="2"/>
  <c r="T1970" i="2"/>
  <c r="E2489" i="2"/>
  <c r="D2489" i="1"/>
  <c r="D2489" i="2"/>
  <c r="BT2488" i="1"/>
  <c r="T1971" i="2"/>
  <c r="BT2489" i="1"/>
  <c r="E2490" i="2"/>
  <c r="D2490" i="1"/>
  <c r="D2490" i="2"/>
  <c r="T1972" i="2"/>
  <c r="E2491" i="2"/>
  <c r="D2491" i="1"/>
  <c r="D2491" i="2"/>
  <c r="BT2490" i="1"/>
  <c r="T1973" i="2"/>
  <c r="BT2491" i="1"/>
  <c r="E2492" i="2"/>
  <c r="D2492" i="1"/>
  <c r="D2492" i="2"/>
  <c r="T1974" i="2"/>
  <c r="E2493" i="2"/>
  <c r="D2493" i="1"/>
  <c r="D2493" i="2"/>
  <c r="BT2492" i="1"/>
  <c r="T1975" i="2"/>
  <c r="BT2493" i="1"/>
  <c r="E2494" i="2"/>
  <c r="D2494" i="1"/>
  <c r="D2494" i="2"/>
  <c r="T1976" i="2"/>
  <c r="E2495" i="2"/>
  <c r="D2495" i="1"/>
  <c r="D2495" i="2"/>
  <c r="BT2494" i="1"/>
  <c r="T1977" i="2"/>
  <c r="BT2495" i="1"/>
  <c r="E2496" i="2"/>
  <c r="D2496" i="1"/>
  <c r="D2496" i="2"/>
  <c r="T1978" i="2"/>
  <c r="E2497" i="2"/>
  <c r="D2497" i="1"/>
  <c r="D2497" i="2"/>
  <c r="BT2496" i="1"/>
  <c r="T1979" i="2"/>
  <c r="BT2497" i="1"/>
  <c r="E2498" i="2"/>
  <c r="D2498" i="1"/>
  <c r="D2498" i="2"/>
  <c r="T1980" i="2"/>
  <c r="E2499" i="2"/>
  <c r="D2499" i="1"/>
  <c r="D2499" i="2"/>
  <c r="BT2498" i="1"/>
  <c r="T1981" i="2"/>
  <c r="BT2499" i="1"/>
  <c r="E2500" i="2"/>
  <c r="D2500" i="1"/>
  <c r="D2500" i="2"/>
  <c r="T1982" i="2"/>
  <c r="E2501" i="2"/>
  <c r="D2501" i="1"/>
  <c r="D2501" i="2"/>
  <c r="BT2500" i="1"/>
  <c r="T1983" i="2"/>
  <c r="BT2501" i="1"/>
  <c r="E2502" i="2"/>
  <c r="D2502" i="1"/>
  <c r="D2502" i="2"/>
  <c r="T1984" i="2"/>
  <c r="E2503" i="2"/>
  <c r="D2503" i="1"/>
  <c r="D2503" i="2"/>
  <c r="BT2502" i="1"/>
  <c r="T1985" i="2"/>
  <c r="BT2503" i="1"/>
  <c r="E2504" i="2"/>
  <c r="D2504" i="1"/>
  <c r="D2504" i="2"/>
  <c r="T1986" i="2"/>
  <c r="E2505" i="2"/>
  <c r="D2505" i="1"/>
  <c r="D2505" i="2"/>
  <c r="BT2504" i="1"/>
  <c r="T1987" i="2"/>
  <c r="BT2505" i="1"/>
  <c r="E2506" i="2"/>
  <c r="D2506" i="1"/>
  <c r="D2506" i="2"/>
  <c r="T1988" i="2"/>
  <c r="E2507" i="2"/>
  <c r="D2507" i="1"/>
  <c r="D2507" i="2"/>
  <c r="BT2506" i="1"/>
  <c r="T1989" i="2"/>
  <c r="BT2507" i="1"/>
  <c r="E2508" i="2"/>
  <c r="D2508" i="1"/>
  <c r="D2508" i="2"/>
  <c r="T1990" i="2"/>
  <c r="E2509" i="2"/>
  <c r="D2509" i="1"/>
  <c r="D2509" i="2"/>
  <c r="BT2508" i="1"/>
  <c r="T1991" i="2"/>
  <c r="BT2509" i="1"/>
  <c r="E2510" i="2"/>
  <c r="D2510" i="1"/>
  <c r="D2510" i="2"/>
  <c r="T1992" i="2"/>
  <c r="E2511" i="2"/>
  <c r="D2511" i="1"/>
  <c r="D2511" i="2"/>
  <c r="BT2510" i="1"/>
  <c r="T1993" i="2"/>
  <c r="BT2511" i="1"/>
  <c r="E2512" i="2"/>
  <c r="D2512" i="1"/>
  <c r="D2512" i="2"/>
  <c r="T1994" i="2"/>
  <c r="E2513" i="2"/>
  <c r="D2513" i="1"/>
  <c r="D2513" i="2"/>
  <c r="BT2512" i="1"/>
  <c r="T1995" i="2"/>
  <c r="BT2513" i="1"/>
  <c r="E2514" i="2"/>
  <c r="D2514" i="1"/>
  <c r="D2514" i="2"/>
  <c r="T1996" i="2"/>
  <c r="E2515" i="2"/>
  <c r="D2515" i="1"/>
  <c r="D2515" i="2"/>
  <c r="BT2514" i="1"/>
  <c r="T1997" i="2"/>
  <c r="BT2515" i="1"/>
  <c r="E2516" i="2"/>
  <c r="D2516" i="1"/>
  <c r="D2516" i="2"/>
  <c r="T1998" i="2"/>
  <c r="E2517" i="2"/>
  <c r="D2517" i="1"/>
  <c r="D2517" i="2"/>
  <c r="BT2516" i="1"/>
  <c r="T1999" i="2"/>
  <c r="BT2517" i="1"/>
  <c r="E2518" i="2"/>
  <c r="D2518" i="1"/>
  <c r="D2518" i="2"/>
  <c r="T2000" i="2"/>
  <c r="E2519" i="2"/>
  <c r="D2519" i="1"/>
  <c r="D2519" i="2"/>
  <c r="BT2518" i="1"/>
  <c r="T2001" i="2"/>
  <c r="BT2519" i="1"/>
  <c r="E2520" i="2"/>
  <c r="D2520" i="1"/>
  <c r="D2520" i="2"/>
  <c r="T2002" i="2"/>
  <c r="E2521" i="2"/>
  <c r="D2521" i="1"/>
  <c r="D2521" i="2"/>
  <c r="BT2520" i="1"/>
  <c r="T2003" i="2"/>
  <c r="BT2521" i="1"/>
  <c r="E2522" i="2"/>
  <c r="D2522" i="1"/>
  <c r="D2522" i="2"/>
  <c r="T2004" i="2"/>
  <c r="E2523" i="2"/>
  <c r="D2523" i="1"/>
  <c r="D2523" i="2"/>
  <c r="BT2522" i="1"/>
  <c r="T2005" i="2"/>
  <c r="BT2523" i="1"/>
  <c r="E2524" i="2"/>
  <c r="D2524" i="1"/>
  <c r="D2524" i="2"/>
  <c r="T2006" i="2"/>
  <c r="E2525" i="2"/>
  <c r="D2525" i="1"/>
  <c r="D2525" i="2"/>
  <c r="BT2524" i="1"/>
  <c r="T2007" i="2"/>
  <c r="BT2525" i="1"/>
  <c r="E2526" i="2"/>
  <c r="D2526" i="1"/>
  <c r="D2526" i="2"/>
  <c r="T2008" i="2"/>
  <c r="E2527" i="2"/>
  <c r="D2527" i="1"/>
  <c r="D2527" i="2"/>
  <c r="BT2526" i="1"/>
  <c r="T2009" i="2"/>
  <c r="BT2527" i="1"/>
  <c r="E2528" i="2"/>
  <c r="D2528" i="1"/>
  <c r="D2528" i="2"/>
  <c r="T2010" i="2"/>
  <c r="E2529" i="2"/>
  <c r="D2529" i="1"/>
  <c r="D2529" i="2"/>
  <c r="BT2528" i="1"/>
  <c r="T2011" i="2"/>
  <c r="BT2529" i="1"/>
  <c r="E2530" i="2"/>
  <c r="D2530" i="1"/>
  <c r="D2530" i="2"/>
  <c r="T2012" i="2"/>
  <c r="E2531" i="2"/>
  <c r="D2531" i="1"/>
  <c r="D2531" i="2"/>
  <c r="BT2530" i="1"/>
  <c r="T2013" i="2"/>
  <c r="BT2531" i="1"/>
  <c r="E2532" i="2"/>
  <c r="D2532" i="1"/>
  <c r="D2532" i="2"/>
  <c r="T2014" i="2"/>
  <c r="BT2532" i="1"/>
  <c r="E2533" i="2"/>
  <c r="D2533" i="1"/>
  <c r="D2533" i="2"/>
  <c r="T2015" i="2"/>
  <c r="E2534" i="2"/>
  <c r="D2534" i="1"/>
  <c r="D2534" i="2"/>
  <c r="BT2533" i="1"/>
  <c r="T2016" i="2"/>
  <c r="E2535" i="2"/>
  <c r="D2535" i="1"/>
  <c r="D2535" i="2"/>
  <c r="BT2534" i="1"/>
  <c r="T2017" i="2"/>
  <c r="E2536" i="2"/>
  <c r="D2536" i="1"/>
  <c r="D2536" i="2"/>
  <c r="BT2535" i="1"/>
  <c r="T2018" i="2"/>
  <c r="E2537" i="2"/>
  <c r="D2537" i="1"/>
  <c r="D2537" i="2"/>
  <c r="BT2536" i="1"/>
  <c r="T2019" i="2"/>
  <c r="E2538" i="2"/>
  <c r="D2538" i="1"/>
  <c r="D2538" i="2"/>
  <c r="BT2537" i="1"/>
  <c r="T2020" i="2"/>
  <c r="E2539" i="2"/>
  <c r="D2539" i="1"/>
  <c r="D2539" i="2"/>
  <c r="BT2538" i="1"/>
  <c r="T2021" i="2"/>
  <c r="E2540" i="2"/>
  <c r="D2540" i="1"/>
  <c r="D2540" i="2"/>
  <c r="BT2539" i="1"/>
  <c r="T2022" i="2"/>
  <c r="E2541" i="2"/>
  <c r="D2541" i="1"/>
  <c r="D2541" i="2"/>
  <c r="BT2540" i="1"/>
  <c r="T2023" i="2"/>
  <c r="E2542" i="2"/>
  <c r="D2542" i="1"/>
  <c r="D2542" i="2"/>
  <c r="BT2541" i="1"/>
  <c r="T2024" i="2"/>
  <c r="E2543" i="2"/>
  <c r="D2543" i="1"/>
  <c r="D2543" i="2"/>
  <c r="BT2542" i="1"/>
  <c r="T2025" i="2"/>
  <c r="E2544" i="2"/>
  <c r="D2544" i="1"/>
  <c r="D2544" i="2"/>
  <c r="BT2543" i="1"/>
  <c r="T2026" i="2"/>
  <c r="E2545" i="2"/>
  <c r="D2545" i="1"/>
  <c r="D2545" i="2"/>
  <c r="BT2544" i="1"/>
  <c r="T2027" i="2"/>
  <c r="BT2545" i="1"/>
  <c r="E2546" i="2"/>
  <c r="D2546" i="1"/>
  <c r="D2546" i="2"/>
  <c r="T2028" i="2"/>
  <c r="BT2546" i="1"/>
  <c r="E2547" i="2"/>
  <c r="D2547" i="1"/>
  <c r="D2547" i="2"/>
  <c r="T2029" i="2"/>
  <c r="E2548" i="2"/>
  <c r="D2548" i="1"/>
  <c r="D2548" i="2"/>
  <c r="BT2547" i="1"/>
  <c r="T2030" i="2"/>
  <c r="E2549" i="2"/>
  <c r="D2549" i="1"/>
  <c r="D2549" i="2"/>
  <c r="BT2548" i="1"/>
  <c r="T2031" i="2"/>
  <c r="BT2549" i="1"/>
  <c r="E2550" i="2"/>
  <c r="D2550" i="1"/>
  <c r="D2550" i="2"/>
  <c r="T2032" i="2"/>
  <c r="BT2550" i="1"/>
  <c r="E2551" i="2"/>
  <c r="D2551" i="1"/>
  <c r="D2551" i="2"/>
  <c r="T2033" i="2"/>
  <c r="E2552" i="2"/>
  <c r="D2552" i="1"/>
  <c r="D2552" i="2"/>
  <c r="BT2551" i="1"/>
  <c r="T2034" i="2"/>
  <c r="E2553" i="2"/>
  <c r="D2553" i="1"/>
  <c r="D2553" i="2"/>
  <c r="BT2552" i="1"/>
  <c r="T2035" i="2"/>
  <c r="BT2553" i="1"/>
  <c r="E2554" i="2"/>
  <c r="D2554" i="1"/>
  <c r="D2554" i="2"/>
  <c r="T2036" i="2"/>
  <c r="BT2554" i="1"/>
  <c r="E2555" i="2"/>
  <c r="D2555" i="1"/>
  <c r="D2555" i="2"/>
  <c r="T2037" i="2"/>
  <c r="BT2555" i="1"/>
  <c r="E2556" i="2"/>
  <c r="D2556" i="1"/>
  <c r="D2556" i="2"/>
  <c r="T2038" i="2"/>
  <c r="BT2556" i="1"/>
  <c r="E2557" i="2"/>
  <c r="D2557" i="1"/>
  <c r="D2557" i="2"/>
  <c r="T2039" i="2"/>
  <c r="E2558" i="2"/>
  <c r="D2558" i="1"/>
  <c r="D2558" i="2"/>
  <c r="BT2557" i="1"/>
  <c r="T2040" i="2"/>
  <c r="E2559" i="2"/>
  <c r="D2559" i="1"/>
  <c r="D2559" i="2"/>
  <c r="BT2558" i="1"/>
  <c r="T2041" i="2"/>
  <c r="BT2559" i="1"/>
  <c r="E2560" i="2"/>
  <c r="D2560" i="1"/>
  <c r="D2560" i="2"/>
  <c r="T2042" i="2"/>
  <c r="BT2560" i="1"/>
  <c r="E2561" i="2"/>
  <c r="D2561" i="1"/>
  <c r="D2561" i="2"/>
  <c r="T2043" i="2"/>
  <c r="BT2561" i="1"/>
  <c r="E2562" i="2"/>
  <c r="D2562" i="1"/>
  <c r="D2562" i="2"/>
  <c r="T2044" i="2"/>
  <c r="BT2562" i="1"/>
  <c r="E2563" i="2"/>
  <c r="D2563" i="1"/>
  <c r="D2563" i="2"/>
  <c r="T2045" i="2"/>
  <c r="E2564" i="2"/>
  <c r="D2564" i="1"/>
  <c r="D2564" i="2"/>
  <c r="BT2563" i="1"/>
  <c r="T2046" i="2"/>
  <c r="E2565" i="2"/>
  <c r="D2565" i="1"/>
  <c r="D2565" i="2"/>
  <c r="BT2564" i="1"/>
  <c r="T2047" i="2"/>
  <c r="BT2565" i="1"/>
  <c r="E2566" i="2"/>
  <c r="D2566" i="1"/>
  <c r="D2566" i="2"/>
  <c r="T2048" i="2"/>
  <c r="BT2566" i="1"/>
  <c r="E2567" i="2"/>
  <c r="D2567" i="1"/>
  <c r="D2567" i="2"/>
  <c r="T2049" i="2"/>
  <c r="E2568" i="2"/>
  <c r="D2568" i="1"/>
  <c r="D2568" i="2"/>
  <c r="BT2567" i="1"/>
  <c r="T2050" i="2"/>
  <c r="E2569" i="2"/>
  <c r="D2569" i="1"/>
  <c r="D2569" i="2"/>
  <c r="BT2568" i="1"/>
  <c r="T2051" i="2"/>
  <c r="BT2569" i="1"/>
  <c r="E2570" i="2"/>
  <c r="D2570" i="1"/>
  <c r="D2570" i="2"/>
  <c r="T2052" i="2"/>
  <c r="BT2570" i="1"/>
  <c r="E2571" i="2"/>
  <c r="D2571" i="1"/>
  <c r="D2571" i="2"/>
  <c r="T2053" i="2"/>
  <c r="BT2571" i="1"/>
  <c r="E2572" i="2"/>
  <c r="D2572" i="1"/>
  <c r="D2572" i="2"/>
  <c r="T2054" i="2"/>
  <c r="BT2572" i="1"/>
  <c r="E2573" i="2"/>
  <c r="D2573" i="1"/>
  <c r="D2573" i="2"/>
  <c r="T2055" i="2"/>
  <c r="BT2573" i="1"/>
  <c r="E2574" i="2"/>
  <c r="D2574" i="1"/>
  <c r="D2574" i="2"/>
  <c r="T2056" i="2"/>
  <c r="BT2574" i="1"/>
  <c r="E2575" i="2"/>
  <c r="D2575" i="1"/>
  <c r="D2575" i="2"/>
  <c r="T2057" i="2"/>
  <c r="BT2575" i="1"/>
  <c r="E2576" i="2"/>
  <c r="D2576" i="1"/>
  <c r="D2576" i="2"/>
  <c r="T2058" i="2"/>
  <c r="BT2576" i="1"/>
  <c r="E2577" i="2"/>
  <c r="D2577" i="1"/>
  <c r="D2577" i="2"/>
  <c r="T2059" i="2"/>
  <c r="BT2577" i="1"/>
  <c r="E2578" i="2"/>
  <c r="D2578" i="1"/>
  <c r="D2578" i="2"/>
  <c r="T2060" i="2"/>
  <c r="E2579" i="2"/>
  <c r="D2579" i="1"/>
  <c r="D2579" i="2"/>
  <c r="BT2578" i="1"/>
  <c r="T2061" i="2"/>
  <c r="BT2579" i="1"/>
  <c r="E2580" i="2"/>
  <c r="D2580" i="1"/>
  <c r="D2580" i="2"/>
  <c r="T2062" i="2"/>
  <c r="BT2580" i="1"/>
  <c r="E2581" i="2"/>
  <c r="D2581" i="1"/>
  <c r="D2581" i="2"/>
  <c r="T2063" i="2"/>
  <c r="E2582" i="2"/>
  <c r="D2582" i="1"/>
  <c r="D2582" i="2"/>
  <c r="BT2581" i="1"/>
  <c r="T2064" i="2"/>
  <c r="E2583" i="2"/>
  <c r="D2583" i="1"/>
  <c r="D2583" i="2"/>
  <c r="BT2582" i="1"/>
  <c r="T2065" i="2"/>
  <c r="BT2583" i="1"/>
  <c r="E2584" i="2"/>
  <c r="D2584" i="1"/>
  <c r="D2584" i="2"/>
  <c r="T2066" i="2"/>
  <c r="BT2584" i="1"/>
  <c r="E2585" i="2"/>
  <c r="D2585" i="1"/>
  <c r="D2585" i="2"/>
  <c r="T2067" i="2"/>
  <c r="E2586" i="2"/>
  <c r="D2586" i="1"/>
  <c r="D2586" i="2"/>
  <c r="BT2585" i="1"/>
  <c r="T2068" i="2"/>
  <c r="E2587" i="2"/>
  <c r="D2587" i="1"/>
  <c r="D2587" i="2"/>
  <c r="BT2586" i="1"/>
  <c r="T2069" i="2"/>
  <c r="BT2587" i="1"/>
  <c r="E2588" i="2"/>
  <c r="D2588" i="1"/>
  <c r="D2588" i="2"/>
  <c r="T2070" i="2"/>
  <c r="BT2588" i="1"/>
  <c r="E2589" i="2"/>
  <c r="D2589" i="1"/>
  <c r="D2589" i="2"/>
  <c r="T2071" i="2"/>
  <c r="E2590" i="2"/>
  <c r="D2590" i="1"/>
  <c r="D2590" i="2"/>
  <c r="BT2589" i="1"/>
  <c r="T2072" i="2"/>
  <c r="E2591" i="2"/>
  <c r="D2591" i="1"/>
  <c r="D2591" i="2"/>
  <c r="BT2590" i="1"/>
  <c r="T2073" i="2"/>
  <c r="BT2591" i="1"/>
  <c r="E2592" i="2"/>
  <c r="D2592" i="1"/>
  <c r="D2592" i="2"/>
  <c r="T2074" i="2"/>
  <c r="E2593" i="2"/>
  <c r="D2593" i="1"/>
  <c r="D2593" i="2"/>
  <c r="BT2592" i="1"/>
  <c r="T2075" i="2"/>
  <c r="BT2593" i="1"/>
  <c r="E2594" i="2"/>
  <c r="D2594" i="1"/>
  <c r="D2594" i="2"/>
  <c r="T2076" i="2"/>
  <c r="E2595" i="2"/>
  <c r="D2595" i="1"/>
  <c r="D2595" i="2"/>
  <c r="BT2594" i="1"/>
  <c r="T2077" i="2"/>
  <c r="BT2595" i="1"/>
  <c r="E2596" i="2"/>
  <c r="D2596" i="1"/>
  <c r="D2596" i="2"/>
  <c r="T2078" i="2"/>
  <c r="E2597" i="2"/>
  <c r="D2597" i="1"/>
  <c r="D2597" i="2"/>
  <c r="BT2596" i="1"/>
  <c r="T2079" i="2"/>
  <c r="BT2597" i="1"/>
  <c r="E2598" i="2"/>
  <c r="D2598" i="1"/>
  <c r="D2598" i="2"/>
  <c r="T2080" i="2"/>
  <c r="E2599" i="2"/>
  <c r="D2599" i="1"/>
  <c r="D2599" i="2"/>
  <c r="BT2598" i="1"/>
  <c r="T2081" i="2"/>
  <c r="BT2599" i="1"/>
  <c r="E2600" i="2"/>
  <c r="D2600" i="1"/>
  <c r="D2600" i="2"/>
  <c r="T2082" i="2"/>
  <c r="BT2600" i="1"/>
  <c r="E2601" i="2"/>
  <c r="D2601" i="1"/>
  <c r="D2601" i="2"/>
  <c r="T2083" i="2"/>
  <c r="E2602" i="2"/>
  <c r="D2602" i="1"/>
  <c r="D2602" i="2"/>
  <c r="BT2601" i="1"/>
  <c r="T2084" i="2"/>
  <c r="E2603" i="2"/>
  <c r="D2603" i="1"/>
  <c r="D2603" i="2"/>
  <c r="BT2602" i="1"/>
  <c r="T2085" i="2"/>
  <c r="BT2603" i="1"/>
  <c r="E2604" i="2"/>
  <c r="D2604" i="1"/>
  <c r="D2604" i="2"/>
  <c r="T2086" i="2"/>
  <c r="BT2604" i="1"/>
  <c r="E2605" i="2"/>
  <c r="D2605" i="1"/>
  <c r="D2605" i="2"/>
  <c r="T2087" i="2"/>
  <c r="BT2605" i="1"/>
  <c r="E2606" i="2"/>
  <c r="D2606" i="1"/>
  <c r="D2606" i="2"/>
  <c r="T2088" i="2"/>
  <c r="BT2606" i="1"/>
  <c r="E2607" i="2"/>
  <c r="D2607" i="1"/>
  <c r="D2607" i="2"/>
  <c r="T2089" i="2"/>
  <c r="BT2607" i="1"/>
  <c r="E2608" i="2"/>
  <c r="D2608" i="1"/>
  <c r="D2608" i="2"/>
  <c r="T2090" i="2"/>
  <c r="BT2608" i="1"/>
  <c r="E2609" i="2"/>
  <c r="D2609" i="1"/>
  <c r="D2609" i="2"/>
  <c r="T2091" i="2"/>
  <c r="BT2609" i="1"/>
  <c r="E2610" i="2"/>
  <c r="D2610" i="1"/>
  <c r="D2610" i="2"/>
  <c r="T2092" i="2"/>
  <c r="BT2610" i="1"/>
  <c r="E2611" i="2"/>
  <c r="D2611" i="1"/>
  <c r="D2611" i="2"/>
  <c r="T2093" i="2"/>
  <c r="E2612" i="2"/>
  <c r="D2612" i="1"/>
  <c r="D2612" i="2"/>
  <c r="BT2611" i="1"/>
  <c r="T2094" i="2"/>
  <c r="E2613" i="2"/>
  <c r="D2613" i="1"/>
  <c r="D2613" i="2"/>
  <c r="BT2612" i="1"/>
  <c r="T2095" i="2"/>
  <c r="BT2613" i="1"/>
  <c r="E2614" i="2"/>
  <c r="D2614" i="1"/>
  <c r="D2614" i="2"/>
  <c r="T2096" i="2"/>
  <c r="BT2614" i="1"/>
  <c r="E2615" i="2"/>
  <c r="D2615" i="1"/>
  <c r="D2615" i="2"/>
  <c r="T2097" i="2"/>
  <c r="E2616" i="2"/>
  <c r="D2616" i="1"/>
  <c r="D2616" i="2"/>
  <c r="BT2615" i="1"/>
  <c r="T2098" i="2"/>
  <c r="E2617" i="2"/>
  <c r="D2617" i="1"/>
  <c r="D2617" i="2"/>
  <c r="BT2616" i="1"/>
  <c r="T2099" i="2"/>
  <c r="BT2617" i="1"/>
  <c r="E2618" i="2"/>
  <c r="D2618" i="1"/>
  <c r="D2618" i="2"/>
  <c r="T2100" i="2"/>
  <c r="BT2618" i="1"/>
  <c r="E2619" i="2"/>
  <c r="D2619" i="1"/>
  <c r="D2619" i="2"/>
  <c r="T2101" i="2"/>
  <c r="E2620" i="2"/>
  <c r="D2620" i="1"/>
  <c r="D2620" i="2"/>
  <c r="BT2619" i="1"/>
  <c r="T2102" i="2"/>
  <c r="E2621" i="2"/>
  <c r="D2621" i="1"/>
  <c r="D2621" i="2"/>
  <c r="BT2620" i="1"/>
  <c r="T2103" i="2"/>
  <c r="BT2621" i="1"/>
  <c r="E2622" i="2"/>
  <c r="D2622" i="1"/>
  <c r="D2622" i="2"/>
  <c r="T2104" i="2"/>
  <c r="BT2622" i="1"/>
  <c r="E2623" i="2"/>
  <c r="D2623" i="1"/>
  <c r="D2623" i="2"/>
  <c r="T2105" i="2"/>
  <c r="BT2623" i="1"/>
  <c r="E2624" i="2"/>
  <c r="D2624" i="1"/>
  <c r="D2624" i="2"/>
  <c r="T2106" i="2"/>
  <c r="E2625" i="2"/>
  <c r="D2625" i="1"/>
  <c r="D2625" i="2"/>
  <c r="BT2624" i="1"/>
  <c r="T2107" i="2"/>
  <c r="BT2625" i="1"/>
  <c r="E2626" i="2"/>
  <c r="D2626" i="1"/>
  <c r="D2626" i="2"/>
  <c r="T2108" i="2"/>
  <c r="BT2626" i="1"/>
  <c r="E2627" i="2"/>
  <c r="D2627" i="1"/>
  <c r="D2627" i="2"/>
  <c r="T2109" i="2"/>
  <c r="BT2627" i="1"/>
  <c r="E2628" i="2"/>
  <c r="D2628" i="1"/>
  <c r="D2628" i="2"/>
  <c r="T2110" i="2"/>
  <c r="BT2628" i="1"/>
  <c r="E2629" i="2"/>
  <c r="D2629" i="1"/>
  <c r="D2629" i="2"/>
  <c r="T2111" i="2"/>
  <c r="BT2629" i="1"/>
  <c r="E2630" i="2"/>
  <c r="D2630" i="1"/>
  <c r="D2630" i="2"/>
  <c r="T2112" i="2"/>
  <c r="BT2630" i="1"/>
  <c r="E2631" i="2"/>
  <c r="D2631" i="1"/>
  <c r="D2631" i="2"/>
  <c r="T2113" i="2"/>
  <c r="BT2631" i="1"/>
  <c r="E2632" i="2"/>
  <c r="D2632" i="1"/>
  <c r="D2632" i="2"/>
  <c r="T2114" i="2"/>
  <c r="BT2632" i="1"/>
  <c r="E2633" i="2"/>
  <c r="D2633" i="1"/>
  <c r="D2633" i="2"/>
  <c r="T2115" i="2"/>
  <c r="BT2633" i="1"/>
  <c r="E2634" i="2"/>
  <c r="D2634" i="1"/>
  <c r="D2634" i="2"/>
  <c r="T2116" i="2"/>
  <c r="E2635" i="2"/>
  <c r="D2635" i="1"/>
  <c r="D2635" i="2"/>
  <c r="BT2634" i="1"/>
  <c r="T2117" i="2"/>
  <c r="BT2635" i="1"/>
  <c r="E2636" i="2"/>
  <c r="D2636" i="1"/>
  <c r="D2636" i="2"/>
  <c r="T2118" i="2"/>
  <c r="BT2636" i="1"/>
  <c r="E2637" i="2"/>
  <c r="D2637" i="1"/>
  <c r="D2637" i="2"/>
  <c r="T2119" i="2"/>
  <c r="E2638" i="2"/>
  <c r="D2638" i="1"/>
  <c r="D2638" i="2"/>
  <c r="BT2637" i="1"/>
  <c r="T2120" i="2"/>
  <c r="E2639" i="2"/>
  <c r="D2639" i="1"/>
  <c r="D2639" i="2"/>
  <c r="BT2638" i="1"/>
  <c r="T2121" i="2"/>
  <c r="BT2639" i="1"/>
  <c r="E2640" i="2"/>
  <c r="D2640" i="1"/>
  <c r="D2640" i="2"/>
  <c r="T2122" i="2"/>
  <c r="BT2640" i="1"/>
  <c r="E2641" i="2"/>
  <c r="D2641" i="1"/>
  <c r="D2641" i="2"/>
  <c r="T2123" i="2"/>
  <c r="BT2641" i="1"/>
  <c r="E2642" i="2"/>
  <c r="D2642" i="1"/>
  <c r="D2642" i="2"/>
  <c r="T2124" i="2"/>
  <c r="BT2642" i="1"/>
  <c r="E2643" i="2"/>
  <c r="D2643" i="1"/>
  <c r="D2643" i="2"/>
  <c r="T2125" i="2"/>
  <c r="E2644" i="2"/>
  <c r="D2644" i="1"/>
  <c r="D2644" i="2"/>
  <c r="BT2643" i="1"/>
  <c r="T2126" i="2"/>
  <c r="E2645" i="2"/>
  <c r="D2645" i="1"/>
  <c r="D2645" i="2"/>
  <c r="BT2644" i="1"/>
  <c r="T2127" i="2"/>
  <c r="BT2645" i="1"/>
  <c r="E2646" i="2"/>
  <c r="D2646" i="1"/>
  <c r="D2646" i="2"/>
  <c r="T2128" i="2"/>
  <c r="BT2646" i="1"/>
  <c r="E2647" i="2"/>
  <c r="D2647" i="1"/>
  <c r="D2647" i="2"/>
  <c r="T2129" i="2"/>
  <c r="BT2647" i="1"/>
  <c r="E2648" i="2"/>
  <c r="D2648" i="1"/>
  <c r="D2648" i="2"/>
  <c r="T2130" i="2"/>
  <c r="BT2648" i="1"/>
  <c r="E2649" i="2"/>
  <c r="D2649" i="1"/>
  <c r="D2649" i="2"/>
  <c r="T2131" i="2"/>
  <c r="BT2649" i="1"/>
  <c r="E2650" i="2"/>
  <c r="D2650" i="1"/>
  <c r="D2650" i="2"/>
  <c r="T2132" i="2"/>
  <c r="BT2650" i="1"/>
  <c r="E2651" i="2"/>
  <c r="D2651" i="1"/>
  <c r="D2651" i="2"/>
  <c r="T2133" i="2"/>
  <c r="E2652" i="2"/>
  <c r="D2652" i="1"/>
  <c r="D2652" i="2"/>
  <c r="BT2651" i="1"/>
  <c r="T2134" i="2"/>
  <c r="E2653" i="2"/>
  <c r="D2653" i="1"/>
  <c r="D2653" i="2"/>
  <c r="BT2652" i="1"/>
  <c r="T2135" i="2"/>
  <c r="BT2653" i="1"/>
  <c r="E2654" i="2"/>
  <c r="D2654" i="1"/>
  <c r="D2654" i="2"/>
  <c r="T2136" i="2"/>
  <c r="E2655" i="2"/>
  <c r="D2655" i="1"/>
  <c r="D2655" i="2"/>
  <c r="BT2654" i="1"/>
  <c r="T2137" i="2"/>
  <c r="BT2655" i="1"/>
  <c r="E2656" i="2"/>
  <c r="D2656" i="1"/>
  <c r="D2656" i="2"/>
  <c r="T2138" i="2"/>
  <c r="E2657" i="2"/>
  <c r="D2657" i="1"/>
  <c r="D2657" i="2"/>
  <c r="BT2656" i="1"/>
  <c r="T2139" i="2"/>
  <c r="BT2657" i="1"/>
  <c r="E2658" i="2"/>
  <c r="D2658" i="1"/>
  <c r="D2658" i="2"/>
  <c r="T2140" i="2"/>
  <c r="BT2658" i="1"/>
  <c r="E2659" i="2"/>
  <c r="D2659" i="1"/>
  <c r="D2659" i="2"/>
  <c r="T2141" i="2"/>
  <c r="E2660" i="2"/>
  <c r="D2660" i="1"/>
  <c r="D2660" i="2"/>
  <c r="BT2659" i="1"/>
  <c r="T2142" i="2"/>
  <c r="E2661" i="2"/>
  <c r="D2661" i="1"/>
  <c r="D2661" i="2"/>
  <c r="BT2660" i="1"/>
  <c r="T2143" i="2"/>
  <c r="BT2661" i="1"/>
  <c r="E2662" i="2"/>
  <c r="D2662" i="1"/>
  <c r="D2662" i="2"/>
  <c r="T2144" i="2"/>
  <c r="E2663" i="2"/>
  <c r="D2663" i="1"/>
  <c r="D2663" i="2"/>
  <c r="BT2662" i="1"/>
  <c r="T2145" i="2"/>
  <c r="E2664" i="2"/>
  <c r="D2664" i="1"/>
  <c r="D2664" i="2"/>
  <c r="BT2663" i="1"/>
  <c r="T2146" i="2"/>
  <c r="E2665" i="2"/>
  <c r="D2665" i="1"/>
  <c r="D2665" i="2"/>
  <c r="BT2664" i="1"/>
  <c r="T2147" i="2"/>
  <c r="E2666" i="2"/>
  <c r="D2666" i="1"/>
  <c r="D2666" i="2"/>
  <c r="BT2665" i="1"/>
  <c r="T2148" i="2"/>
  <c r="E2667" i="2"/>
  <c r="D2667" i="1"/>
  <c r="D2667" i="2"/>
  <c r="BT2666" i="1"/>
  <c r="T2149" i="2"/>
  <c r="E2668" i="2"/>
  <c r="D2668" i="1"/>
  <c r="D2668" i="2"/>
  <c r="BT2667" i="1"/>
  <c r="T2150" i="2"/>
  <c r="E2669" i="2"/>
  <c r="D2669" i="1"/>
  <c r="D2669" i="2"/>
  <c r="BT2668" i="1"/>
  <c r="T2151" i="2"/>
  <c r="BT2669" i="1"/>
  <c r="E2670" i="2"/>
  <c r="D2670" i="1"/>
  <c r="D2670" i="2"/>
  <c r="T2152" i="2"/>
  <c r="E2671" i="2"/>
  <c r="D2671" i="1"/>
  <c r="D2671" i="2"/>
  <c r="BT2670" i="1"/>
  <c r="T2153" i="2"/>
  <c r="E2672" i="2"/>
  <c r="D2672" i="1"/>
  <c r="D2672" i="2"/>
  <c r="BT2671" i="1"/>
  <c r="T2154" i="2"/>
  <c r="E2673" i="2"/>
  <c r="D2673" i="1"/>
  <c r="D2673" i="2"/>
  <c r="BT2672" i="1"/>
  <c r="T2155" i="2"/>
  <c r="E2674" i="2"/>
  <c r="D2674" i="1"/>
  <c r="D2674" i="2"/>
  <c r="BT2673" i="1"/>
  <c r="T2156" i="2"/>
  <c r="E2675" i="2"/>
  <c r="D2675" i="1"/>
  <c r="D2675" i="2"/>
  <c r="BT2674" i="1"/>
  <c r="T2157" i="2"/>
  <c r="E2676" i="2"/>
  <c r="D2676" i="1"/>
  <c r="D2676" i="2"/>
  <c r="BT2675" i="1"/>
  <c r="T2158" i="2"/>
  <c r="E2677" i="2"/>
  <c r="D2677" i="1"/>
  <c r="D2677" i="2"/>
  <c r="BT2676" i="1"/>
  <c r="T2159" i="2"/>
  <c r="E2678" i="2"/>
  <c r="D2678" i="1"/>
  <c r="D2678" i="2"/>
  <c r="BT2677" i="1"/>
  <c r="T2160" i="2"/>
  <c r="E2679" i="2"/>
  <c r="D2679" i="1"/>
  <c r="D2679" i="2"/>
  <c r="BT2678" i="1"/>
  <c r="T2161" i="2"/>
  <c r="E2680" i="2"/>
  <c r="D2680" i="1"/>
  <c r="D2680" i="2"/>
  <c r="BT2679" i="1"/>
  <c r="T2162" i="2"/>
  <c r="E2681" i="2"/>
  <c r="D2681" i="1"/>
  <c r="D2681" i="2"/>
  <c r="BT2680" i="1"/>
  <c r="T2163" i="2"/>
  <c r="E2682" i="2"/>
  <c r="D2682" i="1"/>
  <c r="D2682" i="2"/>
  <c r="BT2681" i="1"/>
  <c r="T2164" i="2"/>
  <c r="E2683" i="2"/>
  <c r="D2683" i="1"/>
  <c r="D2683" i="2"/>
  <c r="BT2682" i="1"/>
  <c r="T2165" i="2"/>
  <c r="E2684" i="2"/>
  <c r="D2684" i="1"/>
  <c r="D2684" i="2"/>
  <c r="BT2683" i="1"/>
  <c r="T2166" i="2"/>
  <c r="E2685" i="2"/>
  <c r="D2685" i="1"/>
  <c r="D2685" i="2"/>
  <c r="BT2684" i="1"/>
  <c r="T2167" i="2"/>
  <c r="E2686" i="2"/>
  <c r="D2686" i="1"/>
  <c r="D2686" i="2"/>
  <c r="BT2685" i="1"/>
  <c r="T2168" i="2"/>
  <c r="E2687" i="2"/>
  <c r="D2687" i="1"/>
  <c r="D2687" i="2"/>
  <c r="BT2686" i="1"/>
  <c r="T2169" i="2"/>
  <c r="E2688" i="2"/>
  <c r="D2688" i="1"/>
  <c r="D2688" i="2"/>
  <c r="BT2687" i="1"/>
  <c r="T2170" i="2"/>
  <c r="E2689" i="2"/>
  <c r="D2689" i="1"/>
  <c r="D2689" i="2"/>
  <c r="BT2688" i="1"/>
  <c r="T2171" i="2"/>
  <c r="E2690" i="2"/>
  <c r="D2690" i="1"/>
  <c r="D2690" i="2"/>
  <c r="BT2689" i="1"/>
  <c r="T2172" i="2"/>
  <c r="BT2690" i="1"/>
  <c r="E2691" i="2"/>
  <c r="D2691" i="1"/>
  <c r="D2691" i="2"/>
  <c r="T2173" i="2"/>
  <c r="E2692" i="2"/>
  <c r="D2692" i="1"/>
  <c r="D2692" i="2"/>
  <c r="BT2691" i="1"/>
  <c r="T2174" i="2"/>
  <c r="BT2692" i="1"/>
  <c r="E2693" i="2"/>
  <c r="D2693" i="1"/>
  <c r="D2693" i="2"/>
  <c r="T2175" i="2"/>
  <c r="E2694" i="2"/>
  <c r="D2694" i="1"/>
  <c r="D2694" i="2"/>
  <c r="BT2693" i="1"/>
  <c r="T2176" i="2"/>
  <c r="BT2694" i="1"/>
  <c r="E2695" i="2"/>
  <c r="D2695" i="1"/>
  <c r="D2695" i="2"/>
  <c r="T2177" i="2"/>
  <c r="E2696" i="2"/>
  <c r="D2696" i="1"/>
  <c r="D2696" i="2"/>
  <c r="BT2695" i="1"/>
  <c r="T2178" i="2"/>
  <c r="BT2696" i="1"/>
  <c r="E2697" i="2"/>
  <c r="D2697" i="1"/>
  <c r="D2697" i="2"/>
  <c r="T2179" i="2"/>
  <c r="E2698" i="2"/>
  <c r="D2698" i="1"/>
  <c r="D2698" i="2"/>
  <c r="BT2697" i="1"/>
  <c r="T2180" i="2"/>
  <c r="BT2698" i="1"/>
  <c r="E2699" i="2"/>
  <c r="D2699" i="1"/>
  <c r="D2699" i="2"/>
  <c r="T2181" i="2"/>
  <c r="E2700" i="2"/>
  <c r="D2700" i="1"/>
  <c r="D2700" i="2"/>
  <c r="BT2699" i="1"/>
  <c r="T2182" i="2"/>
  <c r="BT2700" i="1"/>
  <c r="E2701" i="2"/>
  <c r="D2701" i="1"/>
  <c r="D2701" i="2"/>
  <c r="T2183" i="2"/>
  <c r="BT2701" i="1"/>
  <c r="E2702" i="2"/>
  <c r="D2702" i="1"/>
  <c r="D2702" i="2"/>
  <c r="T2184" i="2"/>
  <c r="BT2702" i="1"/>
  <c r="E2703" i="2"/>
  <c r="D2703" i="1"/>
  <c r="D2703" i="2"/>
  <c r="T2185" i="2"/>
  <c r="E2704" i="2"/>
  <c r="D2704" i="1"/>
  <c r="D2704" i="2"/>
  <c r="BT2703" i="1"/>
  <c r="T2186" i="2"/>
  <c r="BT2704" i="1"/>
  <c r="E2705" i="2"/>
  <c r="D2705" i="1"/>
  <c r="D2705" i="2"/>
  <c r="T2187" i="2"/>
  <c r="E2706" i="2"/>
  <c r="D2706" i="1"/>
  <c r="D2706" i="2"/>
  <c r="BT2705" i="1"/>
  <c r="T2188" i="2"/>
  <c r="BT2706" i="1"/>
  <c r="E2707" i="2"/>
  <c r="D2707" i="1"/>
  <c r="D2707" i="2"/>
  <c r="T2189" i="2"/>
  <c r="BT2707" i="1"/>
  <c r="D2708" i="1"/>
  <c r="E2708" i="2"/>
  <c r="D2708" i="2"/>
  <c r="T2190" i="2"/>
  <c r="D2709" i="1"/>
  <c r="E2709" i="2"/>
  <c r="D2709" i="2"/>
  <c r="BT2708" i="1"/>
  <c r="T2191" i="2"/>
  <c r="D2710" i="1"/>
  <c r="E2710" i="2"/>
  <c r="D2710" i="2"/>
  <c r="BT2709" i="1"/>
  <c r="T2192" i="2"/>
  <c r="D2711" i="1"/>
  <c r="E2711" i="2"/>
  <c r="D2711" i="2"/>
  <c r="BT2710" i="1"/>
  <c r="T2193" i="2"/>
  <c r="BT2711" i="1"/>
  <c r="D2712" i="1"/>
  <c r="E2712" i="2"/>
  <c r="D2712" i="2"/>
  <c r="T2194" i="2"/>
  <c r="D2713" i="1"/>
  <c r="E2713" i="2"/>
  <c r="D2713" i="2"/>
  <c r="BT2712" i="1"/>
  <c r="T2195" i="2"/>
  <c r="D2714" i="1"/>
  <c r="E2714" i="2"/>
  <c r="D2714" i="2"/>
  <c r="BT2713" i="1"/>
  <c r="T2196" i="2"/>
  <c r="D2715" i="1"/>
  <c r="E2715" i="2"/>
  <c r="D2715" i="2"/>
  <c r="BT2714" i="1"/>
  <c r="T2197" i="2"/>
  <c r="D2716" i="1"/>
  <c r="E2716" i="2"/>
  <c r="D2716" i="2"/>
  <c r="BT2715" i="1"/>
  <c r="T2198" i="2"/>
  <c r="D2717" i="1"/>
  <c r="E2717" i="2"/>
  <c r="D2717" i="2"/>
  <c r="BT2716" i="1"/>
  <c r="T2199" i="2"/>
  <c r="BT2717" i="1"/>
  <c r="D2718" i="1"/>
  <c r="E2718" i="2"/>
  <c r="D2718" i="2"/>
  <c r="T2200" i="2"/>
  <c r="D2719" i="1"/>
  <c r="E2719" i="2"/>
  <c r="D2719" i="2"/>
  <c r="BT2718" i="1"/>
  <c r="T2201" i="2"/>
  <c r="BT2719" i="1"/>
  <c r="D2720" i="1"/>
  <c r="E2720" i="2"/>
  <c r="D2720" i="2"/>
  <c r="T2202" i="2"/>
  <c r="D2721" i="1"/>
  <c r="E2721" i="2"/>
  <c r="D2721" i="2"/>
  <c r="BT2720" i="1"/>
  <c r="T2203" i="2"/>
  <c r="D2722" i="1"/>
  <c r="E2722" i="2"/>
  <c r="D2722" i="2"/>
  <c r="BT2721" i="1"/>
  <c r="T2204" i="2"/>
  <c r="BT2722" i="1"/>
  <c r="D2723" i="1"/>
  <c r="E2723" i="2"/>
  <c r="D2723" i="2"/>
  <c r="T2205" i="2"/>
  <c r="BT2723" i="1"/>
  <c r="D2724" i="1"/>
  <c r="E2724" i="2"/>
  <c r="D2724" i="2"/>
  <c r="T2206" i="2"/>
  <c r="BT2724" i="1"/>
  <c r="D2725" i="1"/>
  <c r="E2725" i="2"/>
  <c r="D2725" i="2"/>
  <c r="T2207" i="2"/>
  <c r="BT2725" i="1"/>
  <c r="D2726" i="1"/>
  <c r="E2726" i="2"/>
  <c r="D2726" i="2"/>
  <c r="T2208" i="2"/>
  <c r="D2727" i="1"/>
  <c r="E2727" i="2"/>
  <c r="D2727" i="2"/>
  <c r="BT2726" i="1"/>
  <c r="T2209" i="2"/>
  <c r="D2728" i="1"/>
  <c r="E2728" i="2"/>
  <c r="D2728" i="2"/>
  <c r="BT2727" i="1"/>
  <c r="T2210" i="2"/>
  <c r="D2729" i="1"/>
  <c r="E2729" i="2"/>
  <c r="D2729" i="2"/>
  <c r="BT2728" i="1"/>
  <c r="T2211" i="2"/>
  <c r="D2730" i="1"/>
  <c r="E2730" i="2"/>
  <c r="D2730" i="2"/>
  <c r="BT2729" i="1"/>
  <c r="T2212" i="2"/>
  <c r="D2731" i="1"/>
  <c r="E2731" i="2"/>
  <c r="D2731" i="2"/>
  <c r="BT2730" i="1"/>
  <c r="T2213" i="2"/>
  <c r="D2732" i="1"/>
  <c r="E2732" i="2"/>
  <c r="D2732" i="2"/>
  <c r="BT2731" i="1"/>
  <c r="T2214" i="2"/>
  <c r="D2733" i="1"/>
  <c r="E2733" i="2"/>
  <c r="D2733" i="2"/>
  <c r="BT2732" i="1"/>
  <c r="T2215" i="2"/>
  <c r="D2734" i="1"/>
  <c r="E2734" i="2"/>
  <c r="D2734" i="2"/>
  <c r="BT2733" i="1"/>
  <c r="T2216" i="2"/>
  <c r="BT2734" i="1"/>
  <c r="D2735" i="1"/>
  <c r="E2735" i="2"/>
  <c r="D2735" i="2"/>
  <c r="T2217" i="2"/>
  <c r="BT2735" i="1"/>
  <c r="D2736" i="1"/>
  <c r="E2736" i="2"/>
  <c r="D2736" i="2"/>
  <c r="T2218" i="2"/>
  <c r="D2737" i="1"/>
  <c r="E2737" i="2"/>
  <c r="D2737" i="2"/>
  <c r="BT2736" i="1"/>
  <c r="T2219" i="2"/>
  <c r="D2738" i="1"/>
  <c r="E2738" i="2"/>
  <c r="D2738" i="2"/>
  <c r="BT2737" i="1"/>
  <c r="T2220" i="2"/>
  <c r="D2739" i="1"/>
  <c r="E2739" i="2"/>
  <c r="D2739" i="2"/>
  <c r="BT2738" i="1"/>
  <c r="T2221" i="2"/>
  <c r="BT2739" i="1"/>
  <c r="D2740" i="1"/>
  <c r="E2740" i="2"/>
  <c r="D2740" i="2"/>
  <c r="T2222" i="2"/>
  <c r="BT2740" i="1"/>
  <c r="D2741" i="1"/>
  <c r="E2741" i="2"/>
  <c r="D2741" i="2"/>
  <c r="T2223" i="2"/>
  <c r="BT2741" i="1"/>
  <c r="D2742" i="1"/>
  <c r="E2742" i="2"/>
  <c r="D2742" i="2"/>
  <c r="T2224" i="2"/>
  <c r="BT2742" i="1"/>
  <c r="D2743" i="1"/>
  <c r="E2743" i="2"/>
  <c r="D2743" i="2"/>
  <c r="T2225" i="2"/>
  <c r="D2744" i="1"/>
  <c r="E2744" i="2"/>
  <c r="D2744" i="2"/>
  <c r="BT2743" i="1"/>
  <c r="T2226" i="2"/>
  <c r="D2745" i="1"/>
  <c r="E2745" i="2"/>
  <c r="D2745" i="2"/>
  <c r="BT2744" i="1"/>
  <c r="T2227" i="2"/>
  <c r="BT2745" i="1"/>
  <c r="D2746" i="1"/>
  <c r="E2746" i="2"/>
  <c r="D2746" i="2"/>
  <c r="T2228" i="2"/>
  <c r="D2747" i="1"/>
  <c r="E2747" i="2"/>
  <c r="D2747" i="2"/>
  <c r="BT2746" i="1"/>
  <c r="T2229" i="2"/>
  <c r="BT2747" i="1"/>
  <c r="D2748" i="1"/>
  <c r="E2748" i="2"/>
  <c r="D2748" i="2"/>
  <c r="T2230" i="2"/>
  <c r="BT2748" i="1"/>
  <c r="D2749" i="1"/>
  <c r="E2749" i="2"/>
  <c r="D2749" i="2"/>
  <c r="T2231" i="2"/>
  <c r="BT2749" i="1"/>
  <c r="D2750" i="1"/>
  <c r="E2750" i="2"/>
  <c r="D2750" i="2"/>
  <c r="T2232" i="2"/>
  <c r="BT2750" i="1"/>
  <c r="D2751" i="1"/>
  <c r="E2751" i="2"/>
  <c r="D2751" i="2"/>
  <c r="T2233" i="2"/>
  <c r="BT2751" i="1"/>
  <c r="D2752" i="1"/>
  <c r="E2752" i="2"/>
  <c r="D2752" i="2"/>
  <c r="T2234" i="2"/>
  <c r="D2753" i="1"/>
  <c r="E2753" i="2"/>
  <c r="D2753" i="2"/>
  <c r="BT2752" i="1"/>
  <c r="T2235" i="2"/>
  <c r="D2754" i="1"/>
  <c r="E2754" i="2"/>
  <c r="D2754" i="2"/>
  <c r="BT2753" i="1"/>
  <c r="T2236" i="2"/>
  <c r="BT2754" i="1"/>
  <c r="D2755" i="1"/>
  <c r="E2755" i="2"/>
  <c r="D2755" i="2"/>
  <c r="T2237" i="2"/>
  <c r="BT2755" i="1"/>
  <c r="D2756" i="1"/>
  <c r="E2756" i="2"/>
  <c r="D2756" i="2"/>
  <c r="T2238" i="2"/>
  <c r="D2757" i="1"/>
  <c r="E2757" i="2"/>
  <c r="D2757" i="2"/>
  <c r="BT2756" i="1"/>
  <c r="T2239" i="2"/>
  <c r="BT2757" i="1"/>
  <c r="D2758" i="1"/>
  <c r="E2758" i="2"/>
  <c r="D2758" i="2"/>
  <c r="T2240" i="2"/>
  <c r="BT2758" i="1"/>
  <c r="D2759" i="1"/>
  <c r="E2759" i="2"/>
  <c r="D2759" i="2"/>
  <c r="T2241" i="2"/>
  <c r="D2760" i="1"/>
  <c r="E2760" i="2"/>
  <c r="D2760" i="2"/>
  <c r="BT2759" i="1"/>
  <c r="T2242" i="2"/>
  <c r="BT2760" i="1"/>
  <c r="D2761" i="1"/>
  <c r="E2761" i="2"/>
  <c r="D2761" i="2"/>
  <c r="T2243" i="2"/>
  <c r="BT2761" i="1"/>
  <c r="D2762" i="1"/>
  <c r="E2762" i="2"/>
  <c r="D2762" i="2"/>
  <c r="T2244" i="2"/>
  <c r="BT2762" i="1"/>
  <c r="D2763" i="1"/>
  <c r="E2763" i="2"/>
  <c r="D2763" i="2"/>
  <c r="T2245" i="2"/>
  <c r="BT2763" i="1"/>
  <c r="D2764" i="1"/>
  <c r="E2764" i="2"/>
  <c r="D2764" i="2"/>
  <c r="T2246" i="2"/>
  <c r="BT2764" i="1"/>
  <c r="D2765" i="1"/>
  <c r="E2765" i="2"/>
  <c r="D2765" i="2"/>
  <c r="T2247" i="2"/>
  <c r="BT2765" i="1"/>
  <c r="D2766" i="1"/>
  <c r="E2766" i="2"/>
  <c r="D2766" i="2"/>
  <c r="T2248" i="2"/>
  <c r="BT2766" i="1"/>
  <c r="D2767" i="1"/>
  <c r="E2767" i="2"/>
  <c r="D2767" i="2"/>
  <c r="T2249" i="2"/>
  <c r="D2768" i="1"/>
  <c r="E2768" i="2"/>
  <c r="D2768" i="2"/>
  <c r="BT2767" i="1"/>
  <c r="T2250" i="2"/>
  <c r="D2769" i="1"/>
  <c r="E2769" i="2"/>
  <c r="D2769" i="2"/>
  <c r="BT2768" i="1"/>
  <c r="T2251" i="2"/>
  <c r="D2770" i="1"/>
  <c r="E2770" i="2"/>
  <c r="D2770" i="2"/>
  <c r="BT2769" i="1"/>
  <c r="T2252" i="2"/>
  <c r="D2771" i="1"/>
  <c r="E2771" i="2"/>
  <c r="D2771" i="2"/>
  <c r="BT2770" i="1"/>
  <c r="T2253" i="2"/>
  <c r="D2772" i="1"/>
  <c r="E2772" i="2"/>
  <c r="D2772" i="2"/>
  <c r="BT2771" i="1"/>
  <c r="T2254" i="2"/>
  <c r="D2773" i="1"/>
  <c r="E2773" i="2"/>
  <c r="D2773" i="2"/>
  <c r="BT2772" i="1"/>
  <c r="T2255" i="2"/>
  <c r="E2774" i="2"/>
  <c r="D2774" i="1"/>
  <c r="D2774" i="2"/>
  <c r="BT2773" i="1"/>
  <c r="T2256" i="2"/>
  <c r="BT2774" i="1"/>
  <c r="D2775" i="1"/>
  <c r="E2775" i="2"/>
  <c r="D2775" i="2"/>
  <c r="T2257" i="2"/>
  <c r="BT2775" i="1"/>
  <c r="D2776" i="1"/>
  <c r="E2776" i="2"/>
  <c r="D2776" i="2"/>
  <c r="T2258" i="2"/>
  <c r="D2777" i="1"/>
  <c r="E2777" i="2"/>
  <c r="D2777" i="2"/>
  <c r="BT2776" i="1"/>
  <c r="T2259" i="2"/>
  <c r="E2778" i="2"/>
  <c r="D2778" i="1"/>
  <c r="D2778" i="2"/>
  <c r="BT2777" i="1"/>
  <c r="T2260" i="2"/>
  <c r="BT2778" i="1"/>
  <c r="D2779" i="1"/>
  <c r="E2779" i="2"/>
  <c r="D2779" i="2"/>
  <c r="T2261" i="2"/>
  <c r="BT2779" i="1"/>
  <c r="D2780" i="1"/>
  <c r="E2780" i="2"/>
  <c r="D2780" i="2"/>
  <c r="T2262" i="2"/>
  <c r="BT2780" i="1"/>
  <c r="D2781" i="1"/>
  <c r="E2781" i="2"/>
  <c r="D2781" i="2"/>
  <c r="T2263" i="2"/>
  <c r="E2782" i="2"/>
  <c r="D2782" i="1"/>
  <c r="D2782" i="2"/>
  <c r="BT2781" i="1"/>
  <c r="T2264" i="2"/>
  <c r="BT2782" i="1"/>
  <c r="D2783" i="1"/>
  <c r="E2783" i="2"/>
  <c r="D2783" i="2"/>
  <c r="T2265" i="2"/>
  <c r="BT2783" i="1"/>
  <c r="D2784" i="1"/>
  <c r="E2784" i="2"/>
  <c r="D2784" i="2"/>
  <c r="T2266" i="2"/>
  <c r="BT2784" i="1"/>
  <c r="D2785" i="1"/>
  <c r="E2785" i="2"/>
  <c r="D2785" i="2"/>
  <c r="T2267" i="2"/>
  <c r="E2786" i="2"/>
  <c r="D2786" i="1"/>
  <c r="D2786" i="2"/>
  <c r="BT2785" i="1"/>
  <c r="T2268" i="2"/>
  <c r="BT2786" i="1"/>
  <c r="D2787" i="1"/>
  <c r="E2787" i="2"/>
  <c r="D2787" i="2"/>
  <c r="T2269" i="2"/>
  <c r="BT2787" i="1"/>
  <c r="D2788" i="1"/>
  <c r="E2788" i="2"/>
  <c r="D2788" i="2"/>
  <c r="T2270" i="2"/>
  <c r="BT2788" i="1"/>
  <c r="D2789" i="1"/>
  <c r="E2789" i="2"/>
  <c r="D2789" i="2"/>
  <c r="T2271" i="2"/>
  <c r="E2790" i="2"/>
  <c r="D2790" i="1"/>
  <c r="D2790" i="2"/>
  <c r="BT2789" i="1"/>
  <c r="T2272" i="2"/>
  <c r="BT2790" i="1"/>
  <c r="D2791" i="1"/>
  <c r="E2791" i="2"/>
  <c r="D2791" i="2"/>
  <c r="T2273" i="2"/>
  <c r="BT2791" i="1"/>
  <c r="D2792" i="1"/>
  <c r="E2792" i="2"/>
  <c r="D2792" i="2"/>
  <c r="T2274" i="2"/>
  <c r="BT2792" i="1"/>
  <c r="D2793" i="1"/>
  <c r="E2793" i="2"/>
  <c r="D2793" i="2"/>
  <c r="T2275" i="2"/>
  <c r="E2794" i="2"/>
  <c r="D2794" i="1"/>
  <c r="D2794" i="2"/>
  <c r="BT2793" i="1"/>
  <c r="T2276" i="2"/>
  <c r="BT2794" i="1"/>
  <c r="D2795" i="1"/>
  <c r="E2795" i="2"/>
  <c r="D2795" i="2"/>
  <c r="T2277" i="2"/>
  <c r="BT2795" i="1"/>
  <c r="D2796" i="1"/>
  <c r="E2796" i="2"/>
  <c r="D2796" i="2"/>
  <c r="T2278" i="2"/>
  <c r="BT2796" i="1"/>
  <c r="D2797" i="1"/>
  <c r="E2797" i="2"/>
  <c r="D2797" i="2"/>
  <c r="T2279" i="2"/>
  <c r="E2798" i="2"/>
  <c r="D2798" i="1"/>
  <c r="D2798" i="2"/>
  <c r="BT2797" i="1"/>
  <c r="T2280" i="2"/>
  <c r="D2799" i="1"/>
  <c r="E2799" i="2"/>
  <c r="D2799" i="2"/>
  <c r="BT2798" i="1"/>
  <c r="T2281" i="2"/>
  <c r="BT2799" i="1"/>
  <c r="D2800" i="1"/>
  <c r="E2800" i="2"/>
  <c r="D2800" i="2"/>
  <c r="T2282" i="2"/>
  <c r="D2801" i="1"/>
  <c r="E2801" i="2"/>
  <c r="D2801" i="2"/>
  <c r="BT2800" i="1"/>
  <c r="T2283" i="2"/>
  <c r="E2802" i="2"/>
  <c r="D2802" i="1"/>
  <c r="D2802" i="2"/>
  <c r="BT2801" i="1"/>
  <c r="T2284" i="2"/>
  <c r="BT2802" i="1"/>
  <c r="D2803" i="1"/>
  <c r="E2803" i="2"/>
  <c r="D2803" i="2"/>
  <c r="T2285" i="2"/>
  <c r="BT2803" i="1"/>
  <c r="D2804" i="1"/>
  <c r="E2804" i="2"/>
  <c r="D2804" i="2"/>
  <c r="T2286" i="2"/>
  <c r="BT2804" i="1"/>
  <c r="D2805" i="1"/>
  <c r="E2805" i="2"/>
  <c r="D2805" i="2"/>
  <c r="T2287" i="2"/>
  <c r="BT2805" i="1"/>
  <c r="D2806" i="1"/>
  <c r="E2806" i="2"/>
  <c r="D2806" i="2"/>
  <c r="T2288" i="2"/>
  <c r="BT2806" i="1"/>
  <c r="D2807" i="1"/>
  <c r="E2807" i="2"/>
  <c r="D2807" i="2"/>
  <c r="T2289" i="2"/>
  <c r="BT2807" i="1"/>
  <c r="D2808" i="1"/>
  <c r="E2808" i="2"/>
  <c r="D2808" i="2"/>
  <c r="T2290" i="2"/>
  <c r="BT2808" i="1"/>
  <c r="D2809" i="1"/>
  <c r="E2809" i="2"/>
  <c r="D2809" i="2"/>
  <c r="T2291" i="2"/>
  <c r="E2810" i="2"/>
  <c r="D2810" i="1"/>
  <c r="D2810" i="2"/>
  <c r="BT2809" i="1"/>
  <c r="T2292" i="2"/>
  <c r="D2811" i="1"/>
  <c r="E2811" i="2"/>
  <c r="D2811" i="2"/>
  <c r="BT2810" i="1"/>
  <c r="T2293" i="2"/>
  <c r="BT2811" i="1"/>
  <c r="D2812" i="1"/>
  <c r="E2812" i="2"/>
  <c r="D2812" i="2"/>
  <c r="T2294" i="2"/>
  <c r="BT2812" i="1"/>
  <c r="D2813" i="1"/>
  <c r="E2813" i="2"/>
  <c r="D2813" i="2"/>
  <c r="T2295" i="2"/>
  <c r="BT2813" i="1"/>
  <c r="D2814" i="1"/>
  <c r="E2814" i="2"/>
  <c r="D2814" i="2"/>
  <c r="T2296" i="2"/>
  <c r="BT2814" i="1"/>
  <c r="D2815" i="1"/>
  <c r="E2815" i="2"/>
  <c r="D2815" i="2"/>
  <c r="T2297" i="2"/>
  <c r="BT2815" i="1"/>
  <c r="E2816" i="2"/>
  <c r="D2816" i="1"/>
  <c r="D2816" i="2"/>
  <c r="T2298" i="2"/>
  <c r="BT2816" i="1"/>
  <c r="D2817" i="1"/>
  <c r="E2817" i="2"/>
  <c r="D2817" i="2"/>
  <c r="T2299" i="2"/>
  <c r="BT2817" i="1"/>
  <c r="E2818" i="2"/>
  <c r="D2818" i="1"/>
  <c r="D2818" i="2"/>
  <c r="T2300" i="2"/>
  <c r="D2819" i="1"/>
  <c r="E2819" i="2"/>
  <c r="D2819" i="2"/>
  <c r="BT2818" i="1"/>
  <c r="T2301" i="2"/>
  <c r="BT2819" i="1"/>
  <c r="D2820" i="1"/>
  <c r="E2820" i="2"/>
  <c r="D2820" i="2"/>
  <c r="T2302" i="2"/>
  <c r="BT2820" i="1"/>
  <c r="D2821" i="1"/>
  <c r="E2821" i="2"/>
  <c r="D2821" i="2"/>
  <c r="T2303" i="2"/>
  <c r="D2822" i="1"/>
  <c r="E2822" i="2"/>
  <c r="D2822" i="2"/>
  <c r="BT2821" i="1"/>
  <c r="T2304" i="2"/>
  <c r="BT2822" i="1"/>
  <c r="D2823" i="1"/>
  <c r="E2823" i="2"/>
  <c r="D2823" i="2"/>
  <c r="T2305" i="2"/>
  <c r="BT2823" i="1"/>
  <c r="D2824" i="1"/>
  <c r="E2824" i="2"/>
  <c r="D2824" i="2"/>
  <c r="T2306" i="2"/>
  <c r="BT2824" i="1"/>
  <c r="D2825" i="1"/>
  <c r="E2825" i="2"/>
  <c r="D2825" i="2"/>
  <c r="T2307" i="2"/>
  <c r="BT2825" i="1"/>
  <c r="E2826" i="2"/>
  <c r="D2826" i="1"/>
  <c r="D2826" i="2"/>
  <c r="T2308" i="2"/>
  <c r="D2827" i="1"/>
  <c r="E2827" i="2"/>
  <c r="D2827" i="2"/>
  <c r="BT2826" i="1"/>
  <c r="T2309" i="2"/>
  <c r="BT2827" i="1"/>
  <c r="D2828" i="1"/>
  <c r="E2828" i="2"/>
  <c r="D2828" i="2"/>
  <c r="T2310" i="2"/>
  <c r="BT2828" i="1"/>
  <c r="D2829" i="1"/>
  <c r="E2829" i="2"/>
  <c r="D2829" i="2"/>
  <c r="T2311" i="2"/>
  <c r="BT2829" i="1"/>
  <c r="D2830" i="1"/>
  <c r="E2830" i="2"/>
  <c r="D2830" i="2"/>
  <c r="T2312" i="2"/>
  <c r="BT2830" i="1"/>
  <c r="D2831" i="1"/>
  <c r="E2831" i="2"/>
  <c r="D2831" i="2"/>
  <c r="T2313" i="2"/>
  <c r="BT2831" i="1"/>
  <c r="E2832" i="2"/>
  <c r="D2832" i="1"/>
  <c r="D2832" i="2"/>
  <c r="T2314" i="2"/>
  <c r="BT2832" i="1"/>
  <c r="D2833" i="1"/>
  <c r="E2833" i="2"/>
  <c r="D2833" i="2"/>
  <c r="T2315" i="2"/>
  <c r="BT2833" i="1"/>
  <c r="E2834" i="2"/>
  <c r="D2834" i="1"/>
  <c r="D2834" i="2"/>
  <c r="T2316" i="2"/>
  <c r="BT2834" i="1"/>
  <c r="E2835" i="2"/>
  <c r="D2835" i="1"/>
  <c r="D2835" i="2"/>
  <c r="T2317" i="2"/>
  <c r="E2836" i="2"/>
  <c r="D2836" i="1"/>
  <c r="D2836" i="2"/>
  <c r="BT2835" i="1"/>
  <c r="T2318" i="2"/>
  <c r="BT2836" i="1"/>
  <c r="E2837" i="2"/>
  <c r="D2837" i="1"/>
  <c r="D2837" i="2"/>
  <c r="T2319" i="2"/>
  <c r="E2838" i="2"/>
  <c r="D2838" i="1"/>
  <c r="D2838" i="2"/>
  <c r="BT2837" i="1"/>
  <c r="T2320" i="2"/>
  <c r="BT2838" i="1"/>
  <c r="E2839" i="2"/>
  <c r="D2839" i="1"/>
  <c r="D2839" i="2"/>
  <c r="T2321" i="2"/>
  <c r="E2840" i="2"/>
  <c r="D2840" i="1"/>
  <c r="D2840" i="2"/>
  <c r="BT2839" i="1"/>
  <c r="T2322" i="2"/>
  <c r="BT2840" i="1"/>
  <c r="E2841" i="2"/>
  <c r="D2841" i="1"/>
  <c r="D2841" i="2"/>
  <c r="T2323" i="2"/>
  <c r="E2842" i="2"/>
  <c r="D2842" i="1"/>
  <c r="D2842" i="2"/>
  <c r="BT2841" i="1"/>
  <c r="T2324" i="2"/>
  <c r="BT2842" i="1"/>
  <c r="E2843" i="2"/>
  <c r="D2843" i="1"/>
  <c r="D2843" i="2"/>
  <c r="T2325" i="2"/>
  <c r="E2844" i="2"/>
  <c r="D2844" i="1"/>
  <c r="D2844" i="2"/>
  <c r="BT2843" i="1"/>
  <c r="T2326" i="2"/>
  <c r="BT2844" i="1"/>
  <c r="E2845" i="2"/>
  <c r="D2845" i="1"/>
  <c r="D2845" i="2"/>
  <c r="T2327" i="2"/>
  <c r="E2846" i="2"/>
  <c r="D2846" i="1"/>
  <c r="D2846" i="2"/>
  <c r="BT2845" i="1"/>
  <c r="T2328" i="2"/>
  <c r="BT2846" i="1"/>
  <c r="E2847" i="2"/>
  <c r="D2847" i="1"/>
  <c r="D2847" i="2"/>
  <c r="T2329" i="2"/>
  <c r="E2848" i="2"/>
  <c r="D2848" i="1"/>
  <c r="D2848" i="2"/>
  <c r="BT2847" i="1"/>
  <c r="T2330" i="2"/>
  <c r="BT2848" i="1"/>
  <c r="E2849" i="2"/>
  <c r="D2849" i="1"/>
  <c r="D2849" i="2"/>
  <c r="T2331" i="2"/>
  <c r="E2850" i="2"/>
  <c r="D2850" i="1"/>
  <c r="D2850" i="2"/>
  <c r="BT2849" i="1"/>
  <c r="T2332" i="2"/>
  <c r="BT2850" i="1"/>
  <c r="E2851" i="2"/>
  <c r="D2851" i="1"/>
  <c r="D2851" i="2"/>
  <c r="T2333" i="2"/>
  <c r="BT2851" i="1"/>
  <c r="E2852" i="2"/>
  <c r="D2852" i="1"/>
  <c r="D2852" i="2"/>
  <c r="T2334" i="2"/>
  <c r="BT2852" i="1"/>
  <c r="E2853" i="2"/>
  <c r="D2853" i="1"/>
  <c r="D2853" i="2"/>
  <c r="T2335" i="2"/>
  <c r="BT2853" i="1"/>
  <c r="E2854" i="2"/>
  <c r="D2854" i="1"/>
  <c r="D2854" i="2"/>
  <c r="T2336" i="2"/>
  <c r="BT2854" i="1"/>
  <c r="E2855" i="2"/>
  <c r="D2855" i="1"/>
  <c r="D2855" i="2"/>
  <c r="T2337" i="2"/>
  <c r="BT2855" i="1"/>
  <c r="E2856" i="2"/>
  <c r="D2856" i="1"/>
  <c r="D2856" i="2"/>
  <c r="T2338" i="2"/>
  <c r="E2857" i="2"/>
  <c r="D2857" i="1"/>
  <c r="D2857" i="2"/>
  <c r="BT2856" i="1"/>
  <c r="T2339" i="2"/>
  <c r="BT2857" i="1"/>
  <c r="E2858" i="2"/>
  <c r="D2858" i="1"/>
  <c r="D2858" i="2"/>
  <c r="T2340" i="2"/>
  <c r="E2859" i="2"/>
  <c r="D2859" i="1"/>
  <c r="D2859" i="2"/>
  <c r="BT2858" i="1"/>
  <c r="T2341" i="2"/>
  <c r="BT2859" i="1"/>
  <c r="E2860" i="2"/>
  <c r="D2860" i="1"/>
  <c r="D2860" i="2"/>
  <c r="T2342" i="2"/>
  <c r="E2861" i="2"/>
  <c r="D2861" i="1"/>
  <c r="D2861" i="2"/>
  <c r="BT2860" i="1"/>
  <c r="T2343" i="2"/>
  <c r="BT2861" i="1"/>
  <c r="E2862" i="2"/>
  <c r="D2862" i="1"/>
  <c r="D2862" i="2"/>
  <c r="T2344" i="2"/>
  <c r="E2863" i="2"/>
  <c r="D2863" i="1"/>
  <c r="D2863" i="2"/>
  <c r="BT2862" i="1"/>
  <c r="T2345" i="2"/>
  <c r="E2864" i="2"/>
  <c r="D2864" i="1"/>
  <c r="D2864" i="2"/>
  <c r="BT2863" i="1"/>
  <c r="T2346" i="2"/>
  <c r="BT2864" i="1"/>
  <c r="E2865" i="2"/>
  <c r="D2865" i="1"/>
  <c r="D2865" i="2"/>
  <c r="T2347" i="2"/>
  <c r="BT2865" i="1"/>
  <c r="E2866" i="2"/>
  <c r="D2866" i="1"/>
  <c r="D2866" i="2"/>
  <c r="T2348" i="2"/>
  <c r="E2867" i="2"/>
  <c r="D2867" i="1"/>
  <c r="D2867" i="2"/>
  <c r="BT2866" i="1"/>
  <c r="T2349" i="2"/>
  <c r="E2868" i="2"/>
  <c r="D2868" i="1"/>
  <c r="D2868" i="2"/>
  <c r="BT2867" i="1"/>
  <c r="T2350" i="2"/>
  <c r="BT2868" i="1"/>
  <c r="E2869" i="2"/>
  <c r="D2869" i="1"/>
  <c r="D2869" i="2"/>
  <c r="T2351" i="2"/>
  <c r="BT2869" i="1"/>
  <c r="E2870" i="2"/>
  <c r="D2870" i="1"/>
  <c r="D2870" i="2"/>
  <c r="T2352" i="2"/>
  <c r="BT2870" i="1"/>
  <c r="E2871" i="2"/>
  <c r="D2871" i="1"/>
  <c r="D2871" i="2"/>
  <c r="T2353" i="2"/>
  <c r="BT2871" i="1"/>
  <c r="E2872" i="2"/>
  <c r="D2872" i="1"/>
  <c r="D2872" i="2"/>
  <c r="T2354" i="2"/>
  <c r="E2873" i="2"/>
  <c r="D2873" i="1"/>
  <c r="D2873" i="2"/>
  <c r="BT2872" i="1"/>
  <c r="T2355" i="2"/>
  <c r="E2874" i="2"/>
  <c r="D2874" i="1"/>
  <c r="D2874" i="2"/>
  <c r="BT2873" i="1"/>
  <c r="T2356" i="2"/>
  <c r="BT2874" i="1"/>
  <c r="E2875" i="2"/>
  <c r="D2875" i="1"/>
  <c r="D2875" i="2"/>
  <c r="T2357" i="2"/>
  <c r="BT2875" i="1"/>
  <c r="E2876" i="2"/>
  <c r="D2876" i="1"/>
  <c r="D2876" i="2"/>
  <c r="T2358" i="2"/>
  <c r="E2877" i="2"/>
  <c r="D2877" i="1"/>
  <c r="D2877" i="2"/>
  <c r="BT2876" i="1"/>
  <c r="T2359" i="2"/>
  <c r="E2878" i="2"/>
  <c r="D2878" i="1"/>
  <c r="D2878" i="2"/>
  <c r="BT2877" i="1"/>
  <c r="T2360" i="2"/>
  <c r="BT2878" i="1"/>
  <c r="E2879" i="2"/>
  <c r="D2879" i="1"/>
  <c r="D2879" i="2"/>
  <c r="T2361" i="2"/>
  <c r="BT2879" i="1"/>
  <c r="E2880" i="2"/>
  <c r="D2880" i="1"/>
  <c r="D2880" i="2"/>
  <c r="T2362" i="2"/>
  <c r="BT2880" i="1"/>
  <c r="E2881" i="2"/>
  <c r="D2881" i="1"/>
  <c r="D2881" i="2"/>
  <c r="T2363" i="2"/>
  <c r="BT2881" i="1"/>
  <c r="E2882" i="2"/>
  <c r="D2882" i="1"/>
  <c r="D2882" i="2"/>
  <c r="T2364" i="2"/>
  <c r="BT2882" i="1"/>
  <c r="E2883" i="2"/>
  <c r="D2883" i="1"/>
  <c r="D2883" i="2"/>
  <c r="T2365" i="2"/>
  <c r="BT2883" i="1"/>
  <c r="E2884" i="2"/>
  <c r="D2884" i="1"/>
  <c r="D2884" i="2"/>
  <c r="T2366" i="2"/>
  <c r="BT2884" i="1"/>
  <c r="E2885" i="2"/>
  <c r="D2885" i="1"/>
  <c r="D2885" i="2"/>
  <c r="T2367" i="2"/>
  <c r="E2886" i="2"/>
  <c r="D2886" i="1"/>
  <c r="D2886" i="2"/>
  <c r="BT2885" i="1"/>
  <c r="T2368" i="2"/>
  <c r="BT2886" i="1"/>
  <c r="E2887" i="2"/>
  <c r="D2887" i="1"/>
  <c r="D2887" i="2"/>
  <c r="T2369" i="2"/>
  <c r="BT2887" i="1"/>
  <c r="E2888" i="2"/>
  <c r="D2888" i="1"/>
  <c r="D2888" i="2"/>
  <c r="T2370" i="2"/>
  <c r="BT2888" i="1"/>
  <c r="D2889" i="1"/>
  <c r="E2889" i="2"/>
  <c r="D2889" i="2"/>
  <c r="T2371" i="2"/>
  <c r="D2890" i="1"/>
  <c r="E2890" i="2"/>
  <c r="D2890" i="2"/>
  <c r="BT2889" i="1"/>
  <c r="T2372" i="2"/>
  <c r="D2891" i="1"/>
  <c r="E2891" i="2"/>
  <c r="D2891" i="2"/>
  <c r="BT2890" i="1"/>
  <c r="T2373" i="2"/>
  <c r="D2892" i="1"/>
  <c r="E2892" i="2"/>
  <c r="D2892" i="2"/>
  <c r="BT2891" i="1"/>
  <c r="T2374" i="2"/>
  <c r="BT2892" i="1"/>
  <c r="D2893" i="1"/>
  <c r="E2893" i="2"/>
  <c r="D2893" i="2"/>
  <c r="T2375" i="2"/>
  <c r="D2894" i="1"/>
  <c r="E2894" i="2"/>
  <c r="D2894" i="2"/>
  <c r="BT2893" i="1"/>
  <c r="T2376" i="2"/>
  <c r="D2895" i="1"/>
  <c r="E2895" i="2"/>
  <c r="D2895" i="2"/>
  <c r="BT2894" i="1"/>
  <c r="T2377" i="2"/>
  <c r="D2896" i="1"/>
  <c r="E2896" i="2"/>
  <c r="D2896" i="2"/>
  <c r="BT2895" i="1"/>
  <c r="T2378" i="2"/>
  <c r="D2897" i="1"/>
  <c r="E2897" i="2"/>
  <c r="D2897" i="2"/>
  <c r="BT2896" i="1"/>
  <c r="T2379" i="2"/>
  <c r="D2898" i="1"/>
  <c r="E2898" i="2"/>
  <c r="D2898" i="2"/>
  <c r="BT2897" i="1"/>
  <c r="T2380" i="2"/>
  <c r="D2899" i="1"/>
  <c r="E2899" i="2"/>
  <c r="D2899" i="2"/>
  <c r="BT2898" i="1"/>
  <c r="T2381" i="2"/>
  <c r="D2900" i="1"/>
  <c r="E2900" i="2"/>
  <c r="D2900" i="2"/>
  <c r="BT2899" i="1"/>
  <c r="T2382" i="2"/>
  <c r="D2901" i="1"/>
  <c r="E2901" i="2"/>
  <c r="D2901" i="2"/>
  <c r="BT2900" i="1"/>
  <c r="T2383" i="2"/>
  <c r="D2902" i="1"/>
  <c r="E2902" i="2"/>
  <c r="D2902" i="2"/>
  <c r="BT2901" i="1"/>
  <c r="T2384" i="2"/>
  <c r="D2903" i="1"/>
  <c r="E2903" i="2"/>
  <c r="D2903" i="2"/>
  <c r="BT2902" i="1"/>
  <c r="T2385" i="2"/>
  <c r="D2904" i="1"/>
  <c r="E2904" i="2"/>
  <c r="D2904" i="2"/>
  <c r="BT2903" i="1"/>
  <c r="T2386" i="2"/>
  <c r="D2905" i="1"/>
  <c r="E2905" i="2"/>
  <c r="D2905" i="2"/>
  <c r="BT2904" i="1"/>
  <c r="T2387" i="2"/>
  <c r="D2906" i="1"/>
  <c r="E2906" i="2"/>
  <c r="D2906" i="2"/>
  <c r="BT2905" i="1"/>
  <c r="T2388" i="2"/>
  <c r="BT2906" i="1"/>
  <c r="D2907" i="1"/>
  <c r="E2907" i="2"/>
  <c r="D2907" i="2"/>
  <c r="T2389" i="2"/>
  <c r="D2908" i="1"/>
  <c r="E2908" i="2"/>
  <c r="D2908" i="2"/>
  <c r="BT2907" i="1"/>
  <c r="T2390" i="2"/>
  <c r="D2909" i="1"/>
  <c r="E2909" i="2"/>
  <c r="D2909" i="2"/>
  <c r="BT2908" i="1"/>
  <c r="T2391" i="2"/>
  <c r="D2910" i="1"/>
  <c r="E2910" i="2"/>
  <c r="D2910" i="2"/>
  <c r="BT2909" i="1"/>
  <c r="T2392" i="2"/>
  <c r="D2911" i="1"/>
  <c r="E2911" i="2"/>
  <c r="D2911" i="2"/>
  <c r="BT2910" i="1"/>
  <c r="T2393" i="2"/>
  <c r="D2912" i="1"/>
  <c r="E2912" i="2"/>
  <c r="D2912" i="2"/>
  <c r="BT2911" i="1"/>
  <c r="T2394" i="2"/>
  <c r="D2913" i="1"/>
  <c r="E2913" i="2"/>
  <c r="D2913" i="2"/>
  <c r="BT2912" i="1"/>
  <c r="T2395" i="2"/>
  <c r="D2914" i="1"/>
  <c r="E2914" i="2"/>
  <c r="D2914" i="2"/>
  <c r="BT2913" i="1"/>
  <c r="T2396" i="2"/>
  <c r="BT2914" i="1"/>
  <c r="D2915" i="1"/>
  <c r="E2915" i="2"/>
  <c r="D2915" i="2"/>
  <c r="T2397" i="2"/>
  <c r="BT2915" i="1"/>
  <c r="D2916" i="1"/>
  <c r="E2916" i="2"/>
  <c r="D2916" i="2"/>
  <c r="T2398" i="2"/>
  <c r="BT2916" i="1"/>
  <c r="D2917" i="1"/>
  <c r="E2917" i="2"/>
  <c r="D2917" i="2"/>
  <c r="T2399" i="2"/>
  <c r="BT2917" i="1"/>
  <c r="D2918" i="1"/>
  <c r="E2918" i="2"/>
  <c r="D2918" i="2"/>
  <c r="T2400" i="2"/>
  <c r="BT2918" i="1"/>
  <c r="D2919" i="1"/>
  <c r="E2919" i="2"/>
  <c r="D2919" i="2"/>
  <c r="T2401" i="2"/>
  <c r="D2920" i="1"/>
  <c r="E2920" i="2"/>
  <c r="D2920" i="2"/>
  <c r="BT2919" i="1"/>
  <c r="T2402" i="2"/>
  <c r="D2921" i="1"/>
  <c r="E2921" i="2"/>
  <c r="D2921" i="2"/>
  <c r="BT2920" i="1"/>
  <c r="T2403" i="2"/>
  <c r="D2922" i="1"/>
  <c r="E2922" i="2"/>
  <c r="D2922" i="2"/>
  <c r="BT2921" i="1"/>
  <c r="T2404" i="2"/>
  <c r="BT2922" i="1"/>
  <c r="D2923" i="1"/>
  <c r="E2923" i="2"/>
  <c r="D2923" i="2"/>
  <c r="T2405" i="2"/>
  <c r="BT2923" i="1"/>
  <c r="D2924" i="1"/>
  <c r="E2924" i="2"/>
  <c r="D2924" i="2"/>
  <c r="T2406" i="2"/>
  <c r="BT2924" i="1"/>
  <c r="D2925" i="1"/>
  <c r="E2925" i="2"/>
  <c r="D2925" i="2"/>
  <c r="T2407" i="2"/>
  <c r="BT2925" i="1"/>
  <c r="D2926" i="1"/>
  <c r="E2926" i="2"/>
  <c r="D2926" i="2"/>
  <c r="T2408" i="2"/>
  <c r="D2927" i="1"/>
  <c r="E2927" i="2"/>
  <c r="D2927" i="2"/>
  <c r="BT2926" i="1"/>
  <c r="T2409" i="2"/>
  <c r="D2928" i="1"/>
  <c r="E2928" i="2"/>
  <c r="D2928" i="2"/>
  <c r="BT2927" i="1"/>
  <c r="T2410" i="2"/>
  <c r="BT2928" i="1"/>
  <c r="D2929" i="1"/>
  <c r="E2929" i="2"/>
  <c r="D2929" i="2"/>
  <c r="T2411" i="2"/>
  <c r="D2930" i="1"/>
  <c r="E2930" i="2"/>
  <c r="D2930" i="2"/>
  <c r="BT2929" i="1"/>
  <c r="T2412" i="2"/>
  <c r="BT2930" i="1"/>
  <c r="D2931" i="1"/>
  <c r="E2931" i="2"/>
  <c r="D2931" i="2"/>
  <c r="T2413" i="2"/>
  <c r="BT2931" i="1"/>
  <c r="D2932" i="1"/>
  <c r="E2932" i="2"/>
  <c r="D2932" i="2"/>
  <c r="T2414" i="2"/>
  <c r="BT2932" i="1"/>
  <c r="D2933" i="1"/>
  <c r="E2933" i="2"/>
  <c r="D2933" i="2"/>
  <c r="T2415" i="2"/>
  <c r="BT2933" i="1"/>
  <c r="D2934" i="1"/>
  <c r="E2934" i="2"/>
  <c r="D2934" i="2"/>
  <c r="T2416" i="2"/>
  <c r="BT2934" i="1"/>
  <c r="D2935" i="1"/>
  <c r="A7" i="1"/>
  <c r="D2935" i="2"/>
  <c r="T2417" i="2"/>
  <c r="E2935" i="2"/>
  <c r="BT2935" i="1"/>
  <c r="T2418" i="2"/>
  <c r="T2419" i="2"/>
  <c r="T2420" i="2"/>
  <c r="T2421" i="2"/>
  <c r="T2422" i="2"/>
  <c r="T2423" i="2"/>
  <c r="T2424" i="2"/>
  <c r="T2425" i="2"/>
  <c r="T2426" i="2"/>
  <c r="T2427" i="2"/>
  <c r="T2428" i="2"/>
  <c r="T2429" i="2"/>
  <c r="T2430" i="2"/>
  <c r="T2431" i="2"/>
  <c r="T2432" i="2"/>
  <c r="T2433" i="2"/>
  <c r="T2434" i="2"/>
  <c r="T2435" i="2"/>
  <c r="T2436" i="2"/>
  <c r="T2437" i="2"/>
  <c r="T2438" i="2"/>
  <c r="T2439" i="2"/>
  <c r="T2440" i="2"/>
  <c r="T2441" i="2"/>
  <c r="T2442" i="2"/>
  <c r="T2443" i="2"/>
  <c r="T2444" i="2"/>
  <c r="T2445" i="2"/>
  <c r="T2446" i="2"/>
  <c r="T2447" i="2"/>
  <c r="T2448" i="2"/>
  <c r="T2449" i="2"/>
  <c r="T2450" i="2"/>
  <c r="T2451" i="2"/>
  <c r="T2452" i="2"/>
  <c r="T2453" i="2"/>
  <c r="T2454" i="2"/>
  <c r="T2455" i="2"/>
  <c r="T2456" i="2"/>
  <c r="T2457" i="2"/>
  <c r="T2458" i="2"/>
  <c r="T2459" i="2"/>
  <c r="T2460" i="2"/>
  <c r="T2461" i="2"/>
  <c r="T2462" i="2"/>
  <c r="T2463" i="2"/>
  <c r="T2464" i="2"/>
  <c r="T2465" i="2"/>
  <c r="T2466" i="2"/>
  <c r="T2467" i="2"/>
  <c r="T2468" i="2"/>
  <c r="T2469" i="2"/>
  <c r="T2470" i="2"/>
  <c r="T2471" i="2"/>
  <c r="T2472" i="2"/>
  <c r="T2473" i="2"/>
  <c r="T2474" i="2"/>
  <c r="T2475" i="2"/>
  <c r="T2476" i="2"/>
  <c r="T2477" i="2"/>
  <c r="T2478" i="2"/>
  <c r="T2479" i="2"/>
  <c r="T2480" i="2"/>
  <c r="T2481" i="2"/>
  <c r="T2482" i="2"/>
  <c r="T2483" i="2"/>
  <c r="T2484" i="2"/>
  <c r="T2485" i="2"/>
  <c r="T2486" i="2"/>
  <c r="T2487" i="2"/>
  <c r="T2488" i="2"/>
  <c r="T2489" i="2"/>
  <c r="T2490" i="2"/>
  <c r="T2491" i="2"/>
  <c r="T2492" i="2"/>
  <c r="T2493" i="2"/>
  <c r="T2494" i="2"/>
  <c r="T2495" i="2"/>
  <c r="T2496" i="2"/>
  <c r="T2497" i="2"/>
  <c r="T2498" i="2"/>
  <c r="T2499" i="2"/>
  <c r="T2500" i="2"/>
  <c r="T2501" i="2"/>
  <c r="T2502" i="2"/>
  <c r="T2503" i="2"/>
  <c r="T2504" i="2"/>
  <c r="T2505" i="2"/>
  <c r="T2506" i="2"/>
  <c r="T2507" i="2"/>
  <c r="T2508" i="2"/>
  <c r="T2509" i="2"/>
  <c r="T2510" i="2"/>
  <c r="T2511" i="2"/>
  <c r="T2512" i="2"/>
  <c r="T2513" i="2"/>
  <c r="T2514" i="2"/>
  <c r="T2515" i="2"/>
  <c r="T2516" i="2"/>
  <c r="T2517" i="2"/>
  <c r="T2518" i="2"/>
  <c r="T2519" i="2"/>
  <c r="T2520" i="2"/>
  <c r="T2521" i="2"/>
  <c r="T2522" i="2"/>
  <c r="T2523" i="2"/>
  <c r="T2524" i="2"/>
  <c r="T2525" i="2"/>
  <c r="T2526" i="2"/>
  <c r="T2527" i="2"/>
  <c r="T2528" i="2"/>
  <c r="T2529" i="2"/>
  <c r="T2530" i="2"/>
  <c r="T2531" i="2"/>
  <c r="T2532" i="2"/>
  <c r="T2533" i="2"/>
  <c r="T2534" i="2"/>
  <c r="T2535" i="2"/>
  <c r="T2536" i="2"/>
  <c r="T2537" i="2"/>
  <c r="T2538" i="2"/>
  <c r="T2539" i="2"/>
  <c r="T2540" i="2"/>
  <c r="T2541" i="2"/>
  <c r="T2542" i="2"/>
  <c r="T2543" i="2"/>
  <c r="T2544" i="2"/>
  <c r="T2545" i="2"/>
  <c r="T2546" i="2"/>
  <c r="T2547" i="2"/>
  <c r="T2548" i="2"/>
  <c r="T2549" i="2"/>
  <c r="T2550" i="2"/>
  <c r="T2551" i="2"/>
  <c r="T2552" i="2"/>
  <c r="T2553" i="2"/>
  <c r="T2554" i="2"/>
  <c r="T2555" i="2"/>
  <c r="T2556" i="2"/>
  <c r="T2557" i="2"/>
  <c r="T2558" i="2"/>
  <c r="T2559" i="2"/>
  <c r="T2560" i="2"/>
  <c r="T2561" i="2"/>
  <c r="T2562" i="2"/>
  <c r="T2563" i="2"/>
  <c r="T2564" i="2"/>
  <c r="T2565" i="2"/>
  <c r="T2566" i="2"/>
  <c r="T2567" i="2"/>
  <c r="T2568" i="2"/>
  <c r="T2569" i="2"/>
  <c r="T2570" i="2"/>
  <c r="T2571" i="2"/>
  <c r="T2572" i="2"/>
  <c r="T2573" i="2"/>
  <c r="T2574" i="2"/>
  <c r="T2575" i="2"/>
  <c r="T2576" i="2"/>
  <c r="T2577" i="2"/>
  <c r="T2578" i="2"/>
  <c r="T2579" i="2"/>
  <c r="T2580" i="2"/>
  <c r="T2581" i="2"/>
  <c r="T2582" i="2"/>
  <c r="T2583" i="2"/>
  <c r="T2584" i="2"/>
  <c r="T2585" i="2"/>
  <c r="T2586" i="2"/>
  <c r="T2587" i="2"/>
  <c r="T2588" i="2"/>
  <c r="T2589" i="2"/>
  <c r="T2590" i="2"/>
  <c r="T2591" i="2"/>
  <c r="T2592" i="2"/>
  <c r="T2593" i="2"/>
  <c r="T2594" i="2"/>
  <c r="T2595" i="2"/>
  <c r="T2596" i="2"/>
  <c r="T2597" i="2"/>
  <c r="T2598" i="2"/>
  <c r="T2599" i="2"/>
  <c r="T2600" i="2"/>
  <c r="T2601" i="2"/>
  <c r="T2602" i="2"/>
  <c r="T2603" i="2"/>
  <c r="T2604" i="2"/>
  <c r="T2605" i="2"/>
  <c r="T2606" i="2"/>
  <c r="T2607" i="2"/>
  <c r="T2608" i="2"/>
  <c r="T2609" i="2"/>
  <c r="T2610" i="2"/>
  <c r="T2611" i="2"/>
  <c r="T2612" i="2"/>
  <c r="T2613" i="2"/>
  <c r="T2614" i="2"/>
  <c r="T2615" i="2"/>
  <c r="T2616" i="2"/>
  <c r="T2617" i="2"/>
  <c r="T2618" i="2"/>
  <c r="T2619" i="2"/>
  <c r="T2620" i="2"/>
  <c r="T2621" i="2"/>
  <c r="T2622" i="2"/>
  <c r="T2623" i="2"/>
  <c r="T2624" i="2"/>
  <c r="T2625" i="2"/>
  <c r="T2626" i="2"/>
  <c r="T2627" i="2"/>
  <c r="T2628" i="2"/>
  <c r="T2629" i="2"/>
  <c r="T2630" i="2"/>
  <c r="T2631" i="2"/>
  <c r="T2632" i="2"/>
  <c r="T2633" i="2"/>
  <c r="T2634" i="2"/>
  <c r="T2635" i="2"/>
  <c r="T2636" i="2"/>
  <c r="T2637" i="2"/>
  <c r="T2638" i="2"/>
  <c r="T2639" i="2"/>
  <c r="T2640" i="2"/>
  <c r="T2641" i="2"/>
  <c r="T2642" i="2"/>
  <c r="T2643" i="2"/>
  <c r="T2644" i="2"/>
  <c r="T2645" i="2"/>
  <c r="T2646" i="2"/>
  <c r="T2647" i="2"/>
  <c r="T2648" i="2"/>
  <c r="T2649" i="2"/>
  <c r="T2650" i="2"/>
  <c r="T2651" i="2"/>
  <c r="T2652" i="2"/>
  <c r="T2653" i="2"/>
  <c r="T2654" i="2"/>
  <c r="T2655" i="2"/>
  <c r="T2656" i="2"/>
  <c r="T2657" i="2"/>
  <c r="T2658" i="2"/>
  <c r="T2659" i="2"/>
  <c r="T2660" i="2"/>
  <c r="T2661" i="2"/>
  <c r="T2662" i="2"/>
  <c r="T2663" i="2"/>
  <c r="T2664" i="2"/>
  <c r="T2665" i="2"/>
  <c r="T2666" i="2"/>
  <c r="T2667" i="2"/>
  <c r="T2668" i="2"/>
  <c r="T2669" i="2"/>
  <c r="T2670" i="2"/>
  <c r="T2671" i="2"/>
  <c r="T2672" i="2"/>
  <c r="T2673" i="2"/>
  <c r="T2674" i="2"/>
  <c r="T2675" i="2"/>
  <c r="T2676" i="2"/>
  <c r="T2677" i="2"/>
  <c r="T2678" i="2"/>
  <c r="T2679" i="2"/>
  <c r="T2680" i="2"/>
  <c r="T2681" i="2"/>
  <c r="T2682" i="2"/>
  <c r="T2683" i="2"/>
  <c r="T2684" i="2"/>
  <c r="T2685" i="2"/>
  <c r="T2686" i="2"/>
  <c r="T2687" i="2"/>
  <c r="T2688" i="2"/>
  <c r="T2689" i="2"/>
  <c r="T2690" i="2"/>
  <c r="T2691" i="2"/>
  <c r="T2692" i="2"/>
  <c r="T2693" i="2"/>
  <c r="T2694" i="2"/>
  <c r="T2695" i="2"/>
  <c r="T2696" i="2"/>
  <c r="T2697" i="2"/>
  <c r="T2698" i="2"/>
  <c r="T2699" i="2"/>
  <c r="T2700" i="2"/>
  <c r="T2701" i="2"/>
  <c r="T2702" i="2"/>
  <c r="T2703" i="2"/>
  <c r="T2704" i="2"/>
  <c r="T2705" i="2"/>
  <c r="T2706" i="2"/>
  <c r="T2707" i="2"/>
  <c r="T2708" i="2"/>
  <c r="T2709" i="2"/>
  <c r="T2710" i="2"/>
  <c r="T2711" i="2"/>
  <c r="T2712" i="2"/>
  <c r="T2713" i="2"/>
  <c r="T2714" i="2"/>
  <c r="T2715" i="2"/>
  <c r="T2716" i="2"/>
  <c r="T2717" i="2"/>
  <c r="T2718" i="2"/>
  <c r="T2719" i="2"/>
  <c r="T2720" i="2"/>
  <c r="T2721" i="2"/>
  <c r="T2722" i="2"/>
  <c r="T2723" i="2"/>
  <c r="T2724" i="2"/>
  <c r="T2725" i="2"/>
  <c r="T2726" i="2"/>
  <c r="T2727" i="2"/>
  <c r="T2728" i="2"/>
  <c r="T2729" i="2"/>
  <c r="T2730" i="2"/>
  <c r="T2731" i="2"/>
  <c r="T2732" i="2"/>
  <c r="T2733" i="2"/>
  <c r="T2734" i="2"/>
  <c r="T2735" i="2"/>
  <c r="T2736" i="2"/>
  <c r="T2737" i="2"/>
  <c r="T2738" i="2"/>
  <c r="T2739" i="2"/>
  <c r="T2740" i="2"/>
  <c r="T2741" i="2"/>
  <c r="T2742" i="2"/>
  <c r="T2743" i="2"/>
  <c r="T2744" i="2"/>
  <c r="T2745" i="2"/>
  <c r="T2746" i="2"/>
  <c r="T2747" i="2"/>
  <c r="T2748" i="2"/>
  <c r="T2749" i="2"/>
  <c r="T2750" i="2"/>
  <c r="T2751" i="2"/>
  <c r="T2752" i="2"/>
  <c r="T2753" i="2"/>
  <c r="T2754" i="2"/>
  <c r="T2755" i="2"/>
  <c r="T2756" i="2"/>
  <c r="T2757" i="2"/>
  <c r="T2758" i="2"/>
  <c r="T2759" i="2"/>
  <c r="T2760" i="2"/>
  <c r="T2761" i="2"/>
  <c r="T2762" i="2"/>
  <c r="T2763" i="2"/>
  <c r="T2764" i="2"/>
  <c r="T2765" i="2"/>
  <c r="T2766" i="2"/>
  <c r="T2767" i="2"/>
  <c r="T2768" i="2"/>
  <c r="T2769" i="2"/>
  <c r="T2770" i="2"/>
  <c r="T2771" i="2"/>
  <c r="T2772" i="2"/>
  <c r="T2773" i="2"/>
  <c r="T2774" i="2"/>
  <c r="T2775" i="2"/>
  <c r="T2776" i="2"/>
  <c r="T2777" i="2"/>
  <c r="T2778" i="2"/>
  <c r="T2779" i="2"/>
  <c r="T2780" i="2"/>
  <c r="T2781" i="2"/>
  <c r="T2782" i="2"/>
  <c r="T2783" i="2"/>
  <c r="T2784" i="2"/>
  <c r="T2785" i="2"/>
  <c r="T2786" i="2"/>
  <c r="T2787" i="2"/>
  <c r="T2788" i="2"/>
  <c r="T2789" i="2"/>
  <c r="T2790" i="2"/>
  <c r="T2791" i="2"/>
  <c r="T2792" i="2"/>
  <c r="T2793" i="2"/>
  <c r="T2794" i="2"/>
  <c r="T2795" i="2"/>
  <c r="T2796" i="2"/>
  <c r="T2797" i="2"/>
  <c r="T2798" i="2"/>
  <c r="T2799" i="2"/>
  <c r="T2800" i="2"/>
  <c r="T2801" i="2"/>
  <c r="T2802" i="2"/>
  <c r="T2803" i="2"/>
  <c r="T2804" i="2"/>
  <c r="T2805" i="2"/>
  <c r="T2806" i="2"/>
  <c r="T2807" i="2"/>
  <c r="T2808" i="2"/>
  <c r="T2809" i="2"/>
  <c r="T2810" i="2"/>
  <c r="T2811" i="2"/>
  <c r="T2812" i="2"/>
  <c r="T2813" i="2"/>
  <c r="T2814" i="2"/>
  <c r="T2815" i="2"/>
  <c r="T2816" i="2"/>
  <c r="T2817" i="2"/>
  <c r="T2818" i="2"/>
  <c r="T2819" i="2"/>
  <c r="T2820" i="2"/>
  <c r="T2821" i="2"/>
  <c r="T2822" i="2"/>
  <c r="T2823" i="2"/>
  <c r="T2824" i="2"/>
  <c r="T2825" i="2"/>
  <c r="T2826" i="2"/>
  <c r="T2827" i="2"/>
  <c r="T2828" i="2"/>
  <c r="T2829" i="2"/>
  <c r="T2830" i="2"/>
  <c r="T2831" i="2"/>
  <c r="T2832" i="2"/>
  <c r="T2833" i="2"/>
  <c r="T2834" i="2"/>
  <c r="T2835" i="2"/>
  <c r="T2836" i="2"/>
  <c r="T2837" i="2"/>
  <c r="T2838" i="2"/>
  <c r="T2839" i="2"/>
  <c r="T2840" i="2"/>
  <c r="T2841" i="2"/>
  <c r="T2842" i="2"/>
  <c r="T2843" i="2"/>
  <c r="T2844" i="2"/>
  <c r="T2845" i="2"/>
  <c r="T2846" i="2"/>
  <c r="T2847" i="2"/>
  <c r="T2848" i="2"/>
  <c r="T2849" i="2"/>
  <c r="T2850" i="2"/>
  <c r="T2851" i="2"/>
  <c r="T2852" i="2"/>
  <c r="T2853" i="2"/>
  <c r="T2854" i="2"/>
  <c r="T2855" i="2"/>
  <c r="T2856" i="2"/>
  <c r="T2857" i="2"/>
  <c r="T2858" i="2"/>
  <c r="T2859" i="2"/>
  <c r="T2860" i="2"/>
  <c r="T2861" i="2"/>
  <c r="T2862" i="2"/>
  <c r="T2863" i="2"/>
  <c r="T2864" i="2"/>
  <c r="T2865" i="2"/>
  <c r="T2866" i="2"/>
  <c r="T2867" i="2"/>
  <c r="T2868" i="2"/>
  <c r="T2869" i="2"/>
  <c r="T2870" i="2"/>
  <c r="T2871" i="2"/>
  <c r="T2872" i="2"/>
  <c r="T2873" i="2"/>
  <c r="T2874" i="2"/>
  <c r="T2875" i="2"/>
  <c r="T2876" i="2"/>
  <c r="T2877" i="2"/>
  <c r="T2878" i="2"/>
  <c r="T2879" i="2"/>
  <c r="T2880" i="2"/>
  <c r="T2881" i="2"/>
  <c r="T2882" i="2"/>
  <c r="T2883" i="2"/>
  <c r="T2884" i="2"/>
  <c r="T2885" i="2"/>
  <c r="T2886" i="2"/>
  <c r="T2887" i="2"/>
  <c r="T2888" i="2"/>
  <c r="T2889" i="2"/>
  <c r="T2890" i="2"/>
  <c r="T2891" i="2"/>
  <c r="T2892" i="2"/>
  <c r="T2893" i="2"/>
  <c r="T2894" i="2"/>
  <c r="T2895" i="2"/>
  <c r="T2896" i="2"/>
  <c r="T2897" i="2"/>
  <c r="T2898" i="2"/>
  <c r="T2899" i="2"/>
  <c r="T2900" i="2"/>
  <c r="T2901" i="2"/>
  <c r="T2902" i="2"/>
  <c r="T2903" i="2"/>
  <c r="T2904" i="2"/>
  <c r="T2905" i="2"/>
  <c r="T2906" i="2"/>
  <c r="T2907" i="2"/>
  <c r="T2908" i="2"/>
  <c r="T2909" i="2"/>
  <c r="T2910" i="2"/>
  <c r="T2911" i="2"/>
  <c r="T2912" i="2"/>
  <c r="T2913" i="2"/>
  <c r="T2914" i="2"/>
  <c r="T2915" i="2"/>
  <c r="T2916" i="2"/>
  <c r="T2917" i="2"/>
  <c r="T2918" i="2"/>
  <c r="T2919" i="2"/>
  <c r="T2920" i="2"/>
  <c r="T2921" i="2"/>
  <c r="T2922" i="2"/>
  <c r="T2923" i="2"/>
  <c r="T2924" i="2"/>
  <c r="T2925" i="2"/>
  <c r="T2926" i="2"/>
  <c r="T2927" i="2"/>
  <c r="T2928" i="2"/>
  <c r="T2929" i="2"/>
  <c r="T2930" i="2"/>
  <c r="T2931" i="2"/>
  <c r="T2932" i="2"/>
  <c r="T2933" i="2"/>
  <c r="T2935" i="2"/>
  <c r="T293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Hervé hoareau</author>
  </authors>
  <commentList>
    <comment ref="BD1" authorId="0" shapeId="0" xr:uid="{4EF5B36B-74F0-4157-AA35-71348D42EDD9}">
      <text>
        <r>
          <rPr>
            <b/>
            <sz val="9"/>
            <color indexed="81"/>
            <rFont val="Tahoma"/>
            <family val="2"/>
          </rPr>
          <t>La syntaxe qrcode:&lt;champs&gt; permet d'insérer une image de qrcode</t>
        </r>
      </text>
    </comment>
    <comment ref="C3" authorId="0" shapeId="0" xr:uid="{701B69A7-9740-4FCF-A4A9-FD7DAA2ACDFD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Le nom doit être unique</t>
        </r>
      </text>
    </comment>
    <comment ref="G3" authorId="0" shapeId="0" xr:uid="{B98B9CDC-6E01-45F7-AD12-7C2001723C7F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Doit contenit un lien internet pour autoriser le minage (voir upload des fichiers attachés si ce n'est pas le cas)</t>
        </r>
      </text>
    </comment>
    <comment ref="BE3" authorId="0" shapeId="0" xr:uid="{61F228A5-0787-4304-A314-AFF99242E00A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peut être video/mp4, image/png
</t>
        </r>
      </text>
    </comment>
  </commentList>
</comments>
</file>

<file path=xl/sharedStrings.xml><?xml version="1.0" encoding="utf-8"?>
<sst xmlns="http://schemas.openxmlformats.org/spreadsheetml/2006/main" count="44033" uniqueCount="5653">
  <si>
    <t>seller_fee_basis_points</t>
  </si>
  <si>
    <t>image</t>
  </si>
  <si>
    <t>trait_type</t>
  </si>
  <si>
    <t>value</t>
  </si>
  <si>
    <t>address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</si>
  <si>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</si>
  <si>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</si>
  <si>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</si>
  <si>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</si>
  <si>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</si>
  <si>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</si>
  <si>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</si>
  <si>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</si>
  <si>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</si>
  <si>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files</t>
  </si>
  <si>
    <t>Files</t>
  </si>
  <si>
    <t>Files part</t>
  </si>
  <si>
    <t>Collection part</t>
  </si>
  <si>
    <t>Nom du NFT</t>
  </si>
  <si>
    <t>Date de minage</t>
  </si>
  <si>
    <t>Server address</t>
  </si>
  <si>
    <t>Network</t>
  </si>
  <si>
    <t>Devnet</t>
  </si>
  <si>
    <t>Server possible</t>
  </si>
  <si>
    <t>https://server.f80lab.com:4242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</si>
  <si>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</si>
  <si>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</si>
  <si>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</si>
  <si>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</si>
  <si>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</si>
  <si>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</si>
  <si>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</si>
  <si>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</si>
  <si>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</si>
  <si>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False</t>
  </si>
  <si>
    <t>family</t>
  </si>
  <si>
    <t>avantage1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</si>
  <si>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</si>
  <si>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</si>
  <si>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</si>
  <si>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</si>
  <si>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</si>
  <si>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</si>
  <si>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</si>
  <si>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</si>
  <si>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http://127.0.0.1:4242</t>
  </si>
  <si>
    <t>Platforme</t>
  </si>
  <si>
    <t>IPFS</t>
  </si>
  <si>
    <t>Infura</t>
  </si>
  <si>
    <t>NFT Storage</t>
  </si>
  <si>
    <t>Images directory</t>
  </si>
  <si>
    <t>Adresse du token</t>
  </si>
  <si>
    <t>Edition</t>
  </si>
  <si>
    <t>Server TokenSol</t>
  </si>
  <si>
    <t>TokenSol server</t>
  </si>
  <si>
    <t>https://tokensol.nfluent.io</t>
  </si>
  <si>
    <t>http://127.0.0.1:4200</t>
  </si>
  <si>
    <t>symbol1</t>
  </si>
  <si>
    <t>description1</t>
  </si>
  <si>
    <t>symbol2</t>
  </si>
  <si>
    <t>description2</t>
  </si>
  <si>
    <t>symbol3</t>
  </si>
  <si>
    <t>description3</t>
  </si>
  <si>
    <t>symbol4</t>
  </si>
  <si>
    <t>description4</t>
  </si>
  <si>
    <t>True</t>
  </si>
  <si>
    <t>Boolean</t>
  </si>
  <si>
    <t>QRCode</t>
  </si>
  <si>
    <t>MyNew1</t>
  </si>
  <si>
    <t>MyNew2</t>
  </si>
  <si>
    <t>MyNew3</t>
  </si>
  <si>
    <t>MyNew4</t>
  </si>
  <si>
    <t>7vcH7h3QmMhxk7iDmYzoyjFmMoSwZqzgdXaEgLHCtAvS</t>
  </si>
  <si>
    <t>DKqddTGN5NQnE3WQzCGnSkiuu6AkCMi6HTj29Ckmyfpu</t>
  </si>
  <si>
    <t>3YH1v2uQcJ9NjNnVsKVBPn4ACXFaZoqsNUeYRknAKu2c</t>
  </si>
  <si>
    <t>EMMLk44QqfzX4qwkQt3Rb1EPNRw9DLPefvo2EkBGQ4EP</t>
  </si>
  <si>
    <t>DcMWLNyDgfGvguKWzrvUzhm5B4rsbxwiQtotz6Xg4sWG</t>
  </si>
  <si>
    <t>NFT Address</t>
  </si>
  <si>
    <t>Update Authority</t>
  </si>
  <si>
    <t>Name</t>
  </si>
  <si>
    <t>isMutable</t>
  </si>
  <si>
    <t>PrimarySale</t>
  </si>
  <si>
    <t>MyRealTest2</t>
  </si>
  <si>
    <t>MyRealTest3</t>
  </si>
  <si>
    <t>MyRealTest4</t>
  </si>
  <si>
    <t>MyRealTest5</t>
  </si>
  <si>
    <t>symbol5</t>
  </si>
  <si>
    <t>description5</t>
  </si>
  <si>
    <t>MyRealTest6</t>
  </si>
  <si>
    <t>symbol6</t>
  </si>
  <si>
    <t>description6</t>
  </si>
  <si>
    <t>MyRealTest7</t>
  </si>
  <si>
    <t>symbol7</t>
  </si>
  <si>
    <t>description7</t>
  </si>
  <si>
    <t>MyRealTest8</t>
  </si>
  <si>
    <t>symbol8</t>
  </si>
  <si>
    <t>description8</t>
  </si>
  <si>
    <t>MyRealTest9</t>
  </si>
  <si>
    <t>symbol9</t>
  </si>
  <si>
    <t>description9</t>
  </si>
  <si>
    <t>Signer par le mineur</t>
  </si>
  <si>
    <t>#</t>
  </si>
  <si>
    <t>Quelques références</t>
  </si>
  <si>
    <t>Documentation des metadatas</t>
  </si>
  <si>
    <t>Initial Price</t>
  </si>
  <si>
    <t>Reservation price</t>
  </si>
  <si>
    <t>Duration (en H)</t>
  </si>
  <si>
    <t>Date de mise en vente</t>
  </si>
  <si>
    <t>Mise en vente</t>
  </si>
  <si>
    <t>Visuel du NFT</t>
  </si>
  <si>
    <t>Authentification</t>
  </si>
  <si>
    <t>Mint address</t>
  </si>
  <si>
    <t>Signature créateurs</t>
  </si>
  <si>
    <t>NFTArmory</t>
  </si>
  <si>
    <t>Adresse de NFT Armory</t>
  </si>
  <si>
    <t>Transaction de minage</t>
  </si>
  <si>
    <t>Solde (en Crypto)</t>
  </si>
  <si>
    <t>ADMIN</t>
  </si>
  <si>
    <t>Owner</t>
  </si>
  <si>
    <t>Createurs</t>
  </si>
  <si>
    <t>NFluentWebSite2</t>
  </si>
  <si>
    <t>CELD2ker6Wfh5e3fLj1qg2gxsUPmbeKVHzbq8sVkPiUj</t>
  </si>
  <si>
    <t>5Cqu7ZLuUDTyeo68haXtL1c4zrL2gJygpyWjX6GSAWaf</t>
  </si>
  <si>
    <t>H5Bjxj8S2pp9SWGYh8BJe6CT7p7pHQwGig5jheAL5d2N</t>
  </si>
  <si>
    <t>3EjCU3uAF9Jxv8bwdEA9J4776y3rpsfJJ5Uu7MyRjFuf</t>
  </si>
  <si>
    <t>HMHt6zokZTx4ZhLm2vaDRhAgu6L4HCmAP3QhoukVCfs2</t>
  </si>
  <si>
    <t>6BPgJwPdYT9JLkPwHbLNW9xV4TtcvXp7xY4uDnUu79Le</t>
  </si>
  <si>
    <t>6t9QREtX5QWjMZ2Puui21C68WUXmRqN4hqtMziHTa4ZZ</t>
  </si>
  <si>
    <t>A1wCevrAmorTefqeQzMs5MajVkXDLVMwdnAPE23ctQ9Z</t>
  </si>
  <si>
    <t>4ZaeAnk2dvqmt1w9Nc5kAeeqgooR6u6QZSWRzmo6qpJ2</t>
  </si>
  <si>
    <t>Database</t>
  </si>
  <si>
    <t>Nbr minage Max</t>
  </si>
  <si>
    <t>initial_price</t>
  </si>
  <si>
    <t>reservation_price</t>
  </si>
  <si>
    <t>duration</t>
  </si>
  <si>
    <t>max_mint</t>
  </si>
  <si>
    <t>sell_date</t>
  </si>
  <si>
    <t>owner</t>
  </si>
  <si>
    <t>JsonFiles</t>
  </si>
  <si>
    <t>Solana-Devnet</t>
  </si>
  <si>
    <t>Solana-Mainnet</t>
  </si>
  <si>
    <t>Elrond-devnet</t>
  </si>
  <si>
    <t>Elrond-mainnet</t>
  </si>
  <si>
    <t>Storage des images</t>
  </si>
  <si>
    <t>MongoDB</t>
  </si>
  <si>
    <t>Storage des datas offchain</t>
  </si>
  <si>
    <t>NfluenT for Calvi On The rocks</t>
  </si>
  <si>
    <t>Edition1</t>
  </si>
  <si>
    <t>Edition2</t>
  </si>
  <si>
    <t>Edition3</t>
  </si>
  <si>
    <t>Edition4</t>
  </si>
  <si>
    <t>Edition5</t>
  </si>
  <si>
    <t>Calvi On The Rocks</t>
  </si>
  <si>
    <t>Google Cloud</t>
  </si>
  <si>
    <t>Miner / Update Authority</t>
  </si>
  <si>
    <t>Github</t>
  </si>
  <si>
    <t>Nom fichier</t>
  </si>
  <si>
    <t>contenu</t>
  </si>
  <si>
    <t>nom+collection</t>
  </si>
  <si>
    <t>Fichier pour les metadatas</t>
  </si>
  <si>
    <t>Lien vers les metadatas</t>
  </si>
  <si>
    <t>filename_for_metadata</t>
  </si>
  <si>
    <t>Parameters for API</t>
  </si>
  <si>
    <t>Nombre de NFT a miner par traitement</t>
  </si>
  <si>
    <t>calviontherock</t>
  </si>
  <si>
    <t>Repository (si Github comme metadata)</t>
  </si>
  <si>
    <t>Repository</t>
  </si>
  <si>
    <t>airdrop</t>
  </si>
  <si>
    <t>test</t>
  </si>
  <si>
    <t>Fichier JSON utilisé pour le minage</t>
  </si>
  <si>
    <t>Fichier d'opération</t>
  </si>
  <si>
    <t>calvi22</t>
  </si>
  <si>
    <t>Pass festival &amp; Avantages</t>
  </si>
  <si>
    <t>pour une (1) personne</t>
  </si>
  <si>
    <t>Last use</t>
  </si>
  <si>
    <t>Nombre de NFT à traiter</t>
  </si>
  <si>
    <t>test2</t>
  </si>
  <si>
    <t>test3</t>
  </si>
  <si>
    <t>test4</t>
  </si>
  <si>
    <t>ncreator</t>
  </si>
  <si>
    <t>nminer</t>
  </si>
  <si>
    <t>cotrcrea</t>
  </si>
  <si>
    <t>nftx</t>
  </si>
  <si>
    <t>BbDq7xeUzpj8bXfd9N7dh1tw43Ss7xbYpyjoNuwDSrzq</t>
  </si>
  <si>
    <t>ToMint</t>
  </si>
  <si>
    <t>Lazy</t>
  </si>
  <si>
    <t>C:\Users\thoma\Desktop\CALTEST\Mix NFluenT 15juin</t>
  </si>
  <si>
    <t>https://bafybeidmbcpw4wsqe5gtnin5xvwhei5louv5bwgdtkwebttfrlw3f3yzdi.ipfs.nftstorage.link?image_1.webp</t>
  </si>
  <si>
    <t>https://bafybeibp54rh76xuez7hq5kgqkxgfmcltybadqrxacsxy4dsi7fj7o5tti.ipfs.nftstorage.link?image_3.webp</t>
  </si>
  <si>
    <t>https://bafybeihszwleaj5o4ehbfeyomvnh234iwapn72m7wcboxnvotlsnfkhfce.ipfs.nftstorage.link?image_4.webp</t>
  </si>
  <si>
    <t>https://bafkreidr5gjyu4zd4difqoxe74gfz35kb5hram7p6j2q3glxzh6rfa5e3a.ipfs.nftstorage.link?image_5.webp</t>
  </si>
  <si>
    <t>https://bafybeihmirhj5egiyqzsyv3yihrm3v6itmc4ephbk7w2qqci72tjir7ope.ipfs.nftstorage.link?image_6.webp</t>
  </si>
  <si>
    <t>https://bafybeihfuostx3xi63kqycitohn2k7voltkq4hsbpasjiayfhglgcovdkq.ipfs.nftstorage.link?image_7.webp</t>
  </si>
  <si>
    <t>https://bafybeif6gozkw22jvxcaukruqiicxbs3q66b7xjzu4yks4hr6nosuyzxia.ipfs.nftstorage.link?image_8.webp</t>
  </si>
  <si>
    <t>https://bafybeibkrbonwzbmbyw5ogf3v3mmzvlknhc7xkzpokvuxb3ym4qgifmxty.ipfs.nftstorage.link?image_9.webp</t>
  </si>
  <si>
    <t>https://bafybeid7fhbwg5gwp4pu7ufuekoqbjapk4sa774fvmbnu2pywywpewolgq.ipfs.nftstorage.link?image_10.webp</t>
  </si>
  <si>
    <t>https://bafkreidngzq6vmu4mf3476zz5lg67izwotrshpxsffcmyw6hlptm7obkiy.ipfs.nftstorage.link?image_11.webp</t>
  </si>
  <si>
    <t>https://bafybeibjlsqw5f3xakcax53xz3msjsakr62swsracqyyzxhlf7kt74slfe.ipfs.nftstorage.link?image_12.webp</t>
  </si>
  <si>
    <t>NFluenT - NFT agency</t>
  </si>
  <si>
    <t>NfluenT</t>
  </si>
  <si>
    <t>thomas</t>
  </si>
  <si>
    <t>Max Quantity</t>
  </si>
  <si>
    <t>maxQuantity</t>
  </si>
  <si>
    <t>lazy</t>
  </si>
  <si>
    <t>Filtrer</t>
  </si>
  <si>
    <t>NFluentFamily</t>
  </si>
  <si>
    <t>paul</t>
  </si>
  <si>
    <t>roger</t>
  </si>
  <si>
    <t>cloud</t>
  </si>
  <si>
    <t>server</t>
  </si>
  <si>
    <t>Localisation de la base de données</t>
  </si>
  <si>
    <t>Nom de la base de données</t>
  </si>
  <si>
    <t>Démarrer le minage a partir de la ligne Excel</t>
  </si>
  <si>
    <t>Répertoire source des images</t>
  </si>
  <si>
    <t>C:\Users\hhoar\Pictures</t>
  </si>
  <si>
    <t>C:\Users\thoma\Pictures</t>
  </si>
  <si>
    <t>C:\Users\thoma\Desktop\POUB\Bayard\visuels</t>
  </si>
  <si>
    <t>cloud2</t>
  </si>
  <si>
    <t>bayard</t>
  </si>
  <si>
    <t>test5</t>
  </si>
  <si>
    <t>test6</t>
  </si>
  <si>
    <t>NFluenTTest</t>
  </si>
  <si>
    <t>Marketplace</t>
  </si>
  <si>
    <t>web3</t>
  </si>
  <si>
    <t>The Private Island Club : networking &amp; party / Pass NFT All Access - 1 édition Calvi on the Rocks 2022</t>
  </si>
  <si>
    <t>accès au Backstage (dans la limite des places disponibles)</t>
  </si>
  <si>
    <t>accès à la Villa Festival (artistes, influenceurs, media, pro, entrepreneurs, networking... )</t>
  </si>
  <si>
    <t>entrée coupe-file au festival</t>
  </si>
  <si>
    <t>accès à l'espace Pro/VIP (dans la limite des places disponibles)</t>
  </si>
  <si>
    <t>PASS The Private Island Club</t>
  </si>
  <si>
    <t>The Private Island Club : networking &amp; party / Billet NFT All Access - 1 jour Calvi on the Rocks 2022</t>
  </si>
  <si>
    <t>BILLET The Private Island Club</t>
  </si>
  <si>
    <t>Pass VIP / Pass NFT VIP Access - 1 édition Calvi on the Rocks 2022</t>
  </si>
  <si>
    <t>PASS VIP</t>
  </si>
  <si>
    <t>Billet VIP / Billet NFT VIP Access - 1 jour Calvi on the Rocks 2022</t>
  </si>
  <si>
    <t>BILLET VIP</t>
  </si>
  <si>
    <t>Pass Festival / Pass NFT Festival - 1 édition Calvi on the Rocks 2022</t>
  </si>
  <si>
    <t>PASS Festival</t>
  </si>
  <si>
    <t>Billet Festival / Billet NFT Festival - 1 jour Calvi on the Rocks 2022</t>
  </si>
  <si>
    <t>BILLET Festival</t>
  </si>
  <si>
    <t>CalviOnTheRocks2022</t>
  </si>
  <si>
    <t>accès pro Chez Tao</t>
  </si>
  <si>
    <t>C:\Users\thoma\BINEXT on DROPBOX Dropbox\Thomas Laffourcade\3- Missions\202010 - Kerberus\COTR\visuels Calvi\5a.PIC pass</t>
  </si>
  <si>
    <t>https://bafybeibe3gh2hseiillkwna7mv7wn2t3wfa77nzg26tf5rrxhsf64f4nwa.ipfs.nftstorage.link?image_1.webp</t>
  </si>
  <si>
    <t>https://bafybeibilgg2ocrccqnwnv452wpb6gzoa25ld5p23wegwxbvkyqchje2p4.ipfs.nftstorage.link?image_2.webp</t>
  </si>
  <si>
    <t>https://bafybeiftnnk6hx7hszprnihgn44oa7m7fz6p3ib22tpes2dybqjqdaluqq.ipfs.nftstorage.link?image_3.webp</t>
  </si>
  <si>
    <t>https://bafybeibzphnjmon32yx6ow64kalnfjfybmy2oi3utqqawgldq3wwdtrtiq.ipfs.nftstorage.link?image_4.webp</t>
  </si>
  <si>
    <t>https://bafybeicicpcwxuth6xr5h3bxitcjkkuk3gbrrtjp4rrn2cs5hzpjowl2bu.ipfs.nftstorage.link?image_5.webp</t>
  </si>
  <si>
    <t>https://bafybeial4ghukuyzrhemxiowhej3cmzgud7ia6jpvvmqhotvmuvsmvdjqm.ipfs.nftstorage.link?image_6.webp</t>
  </si>
  <si>
    <t>https://bafybeig4owhxiofkindlzxquluzrrn5ixilhfnpb542pf4wpjo7xjrtorq.ipfs.nftstorage.link?image_7.webp</t>
  </si>
  <si>
    <t>https://bafybeiaoigyxclvb6r5am5sjae6tkzsnvhaxkxjdjaclmp3ulabvu7gdxq.ipfs.nftstorage.link?image_8.webp</t>
  </si>
  <si>
    <t>https://bafybeieanu2r3yjffsfyxb25ly4wl7746hbhrugmrdkpvelcxgg6fykici.ipfs.nftstorage.link?image_9.webp</t>
  </si>
  <si>
    <t>https://bafybeihpqgy2mf5widfrrp6k6im25ifks3vf3du2rd3rpfedbsgdsxawna.ipfs.nftstorage.link?image_10.webp</t>
  </si>
  <si>
    <t>https://bafybeibje6wxq7jx3rxdyoqc2u2xcxwmzao5aa4u6msu7tmrn5u4mk7nma.ipfs.nftstorage.link?image_11.webp</t>
  </si>
  <si>
    <t>https://bafybeib7aevceroz4m6bkxwfvmbhrwthjwjog34c6zgaz7cfeq43mfrdkq.ipfs.nftstorage.link?image_12.webp</t>
  </si>
  <si>
    <t>https://bafybeicf4wwdphtscmg6stet3m75oonuhdfltybpoxl6f7moa7pndarc3a.ipfs.nftstorage.link?image_13.webp</t>
  </si>
  <si>
    <t>https://bafybeidihiin7tjclgjpdaxohu6gnqaisgcxlf66yb2tqmrhmzdmuwaecu.ipfs.nftstorage.link?image_14.webp</t>
  </si>
  <si>
    <t>https://bafybeido5zpuvuocjipknvivfq5mnewetczlkm6dn2hxfjwb3inmacflsm.ipfs.nftstorage.link?image_15.webp</t>
  </si>
  <si>
    <t>https://bafybeie2dq5cc5h7rfvc6yugz3v6tfzyvjicliq5shwa4gytvrnsag6j4q.ipfs.nftstorage.link?image_16.webp</t>
  </si>
  <si>
    <t>https://bafybeifuqtzemzzoeykomekv73ivjelvkb72yujdwebex3sxwm5tpfcvaq.ipfs.nftstorage.link?image_17.webp</t>
  </si>
  <si>
    <t>https://bafybeihsesbse333amal7c7weietq6xcpwnp4ord7c5ey4tmyrikvpxahq.ipfs.nftstorage.link?image_18.webp</t>
  </si>
  <si>
    <t>https://bafybeiekx643m2bdtkzr4j2n4cmngpwj65ou7abe5kymq47rn3f75rw7km.ipfs.nftstorage.link?image_19.webp</t>
  </si>
  <si>
    <t>https://bafybeidl7aimia2yg6krawo4lwrqainm4fhsvwh3n5fzr45mvhmc45a3jq.ipfs.nftstorage.link?image_20.webp</t>
  </si>
  <si>
    <t>https://bafybeihr2lyrzfrul3exmtrfppbuikkktldav5youtepmihpwub43d2ksm.ipfs.nftstorage.link?image_21.webp</t>
  </si>
  <si>
    <t>https://bafybeiasynu5omjza4cuuvwgxtq4mmqbcebmxub2jhtuczxswitw66px6e.ipfs.nftstorage.link?image_22.webp</t>
  </si>
  <si>
    <t>https://bafybeicn2njfr5c7xg7qbjq6htuaqw7f5mfdgkwr5nlxdioj5yc4wvlyrm.ipfs.nftstorage.link?image_23.webp</t>
  </si>
  <si>
    <t>https://bafybeif7t5ht4qzpzq7cpv27h6zfeiubvworrpgi7tjgstg677bbvtoeva.ipfs.nftstorage.link?image_24.webp</t>
  </si>
  <si>
    <t>https://bafybeie7wkdw6kbc6titoiqpq5hvfuvsads7abafg4iywbqee76w2pwf5y.ipfs.nftstorage.link?image_25.webp</t>
  </si>
  <si>
    <t>https://bafybeigaz2louqbdrdqcyygkz6wqfr2f27fopipkfluirmtmktr3xapdtu.ipfs.nftstorage.link?image_26.webp</t>
  </si>
  <si>
    <t>https://bafybeicqelnpf2dli4swjjpayp7ywenhv5xc44nf7lm5pnqvmbqicyoxle.ipfs.nftstorage.link?image_27.webp</t>
  </si>
  <si>
    <t>https://bafybeidpsmjjubpcuihiz6c5vchnxbcjjmdjrthuoufmcdek2h64nlvmua.ipfs.nftstorage.link?image_28.webp</t>
  </si>
  <si>
    <t>https://bafybeihdge7gfzzye6oqougetb2fr64o4cmqrjv7oswmz2jl24vhbmoqsa.ipfs.nftstorage.link?image_29.webp</t>
  </si>
  <si>
    <t>https://bafybeiggk34solvb6t6ue2qvpw4gxyoeh7irevbflzshgq47zdw6hsqisy.ipfs.nftstorage.link?image_30.webp</t>
  </si>
  <si>
    <t>https://bafybeidnfllwfyk3wbvwyr7nw7lbillgcjyyemlktkc6vb6pv6sy34amze.ipfs.nftstorage.link?image_31.webp</t>
  </si>
  <si>
    <t>https://bafybeicw2dokm7oeun5nuy436kwkke4dr5mzv4n3n6onukhb34naw7al2e.ipfs.nftstorage.link?image_32.webp</t>
  </si>
  <si>
    <t>https://bafybeiext3rnedblxspotc6jzwuq42qsho3dva7ehr62uhofxy2ihbbtau.ipfs.nftstorage.link?image_33.webp</t>
  </si>
  <si>
    <t>https://bafybeie4shc3dpitnn2wlazhxaaolhro4ug7yipp3kz7lch5au6kxs7fpi.ipfs.nftstorage.link?image_34.webp</t>
  </si>
  <si>
    <t>https://bafybeia5p4pj3gx246c2njbgn7v2hru3urj3ejw64dvy46du5zif4auasy.ipfs.nftstorage.link?image_35.webp</t>
  </si>
  <si>
    <t>https://bafybeiatdazhnheldnymcvytsxk3pwkwmmkh2q7owyrm7er73dy3jyopn4.ipfs.nftstorage.link?image_36.webp</t>
  </si>
  <si>
    <t>https://bafybeifhogbgatm4corkzy7onj6usnvigocb4ewqiciol2mivt4avqqo5q.ipfs.nftstorage.link?image_37.webp</t>
  </si>
  <si>
    <t>https://bafybeicyn32cctiuve4y3ahruyrunqhbmilafrxbcpra7ch5baquvklora.ipfs.nftstorage.link?image_38.webp</t>
  </si>
  <si>
    <t>https://bafybeibmti7akyzxmbzghunucndumqgrihyv3x5pzrlgn3ewnddoocrgbe.ipfs.nftstorage.link?image_39.webp</t>
  </si>
  <si>
    <t>https://bafybeibneyoa2olsozbpuv33vqvqfe7dngidtwjzazr4juwnlfawkzncwq.ipfs.nftstorage.link?image_40.webp</t>
  </si>
  <si>
    <t>https://bafybeibhjqd33fwjar5my45o4v5poqcavn3ftw7hdvwb2oeo4svbhd4sme.ipfs.nftstorage.link?image_41.webp</t>
  </si>
  <si>
    <t>https://bafybeie6uk2gvl4uu7dsclu5owz4pss4cblgvgxps6nrgqnwte3u7kgx64.ipfs.nftstorage.link?image_42.webp</t>
  </si>
  <si>
    <t>https://bafybeiaejqnjikid4cgxwgtw3zpfzsgxssacllunepxyaboeejy67xg2r4.ipfs.nftstorage.link?image_43.webp</t>
  </si>
  <si>
    <t>https://bafybeicvpvvjwd65frdqalfwre6ikhg2dtkxpg5uxhqgjr3rtaeynizg7u.ipfs.nftstorage.link?image_44.webp</t>
  </si>
  <si>
    <t>https://bafybeia2bvz4uvj26qnlbwy7mbm6ytda4oh33kczvquuqdqmno6g4muzd4.ipfs.nftstorage.link?image_45.webp</t>
  </si>
  <si>
    <t>https://bafybeihheou4nmyojcfbzv3iojaoouvzgqdxcltyydlrg4nmuglp3mtbhu.ipfs.nftstorage.link?image_46.webp</t>
  </si>
  <si>
    <t>https://bafybeiegpkhpuwsqyru3aty2eoa3frkl6fyhtycwupn5toi4osakjxrchu.ipfs.nftstorage.link?image_47.webp</t>
  </si>
  <si>
    <t>https://bafybeihq4zpmny44brkc6xqljkntflj5fwdjfvofvavcpc7zum2wnzrrnm.ipfs.nftstorage.link?image_48.webp</t>
  </si>
  <si>
    <t>https://bafybeih55vzytdax3zr3thh2oc4ngyxtzqaeyjpysxzkqnphdt6djhqjj4.ipfs.nftstorage.link?image_49.webp</t>
  </si>
  <si>
    <t>https://bafybeicg7t7qhhavdovbebi6xcwnm3axwnyvdqnhpe4zsaxqeaun2jr5ai.ipfs.nftstorage.link?image_50.webp</t>
  </si>
  <si>
    <t>https://bafybeiehgwk4jx74p7juaihl3of7v2d2pvpnst75zy2smdlbsngumalfge.ipfs.nftstorage.link?image_51.webp</t>
  </si>
  <si>
    <t>https://bafybeihajpdqvlbslq5fb7mkawfpymgc3pu67qg2foq6j2zglatgw6lsju.ipfs.nftstorage.link?image_52.webp</t>
  </si>
  <si>
    <t>https://bafybeiajamzpzskkifbiwvaflaslcyva4d4hlxjpn5k6sfaa7uh6a6ome4.ipfs.nftstorage.link?image_53.webp</t>
  </si>
  <si>
    <t>https://bafybeif54qrzkfcae3maoberqeczb7jk6hsrzih5g3brutcmcckagndzr4.ipfs.nftstorage.link?image_54.webp</t>
  </si>
  <si>
    <t>https://bafybeighja7ozsdr5fybwviasivfty3inntbipdpzpaw63vee3p2idwrbi.ipfs.nftstorage.link?image_55.webp</t>
  </si>
  <si>
    <t>https://bafybeibhkvhr3qjfwcopotvlzyekekuey34yaskbvohxektaftetxh4kpy.ipfs.nftstorage.link?image_56.webp</t>
  </si>
  <si>
    <t>https://bafybeialhcy7rq2d2gm3y25aqiinz5o34ldaxlqltckr2yp2wwamfy2qzu.ipfs.nftstorage.link?image_57.webp</t>
  </si>
  <si>
    <t>https://bafybeigentti7hmeeqj344jvi32w2fr7icxisgc3l22uzz56355dh63ode.ipfs.nftstorage.link?image_58.webp</t>
  </si>
  <si>
    <t>https://bafybeibwfixrvwitmtafobxicffsh7wtugtlirea4dso5mpr4fah46ewlq.ipfs.nftstorage.link?image_59.webp</t>
  </si>
  <si>
    <t>https://bafybeidutb2igaewvmaujbbzdn7y3gqhy2o2ojbr5zfjo74iyk4oumvyoq.ipfs.nftstorage.link?image_60.webp</t>
  </si>
  <si>
    <t>https://bafybeibcixbzwmv3d3a46wmvz6r2xaygp74qvbrf5uco53pnsyweywau6m.ipfs.nftstorage.link?image_61.webp</t>
  </si>
  <si>
    <t>https://bafybeihizz4m2c4mwk6qk5qtgkrxdsybqyqgsructcyeqkksjqhp7zlp3i.ipfs.nftstorage.link?image_62.webp</t>
  </si>
  <si>
    <t>https://bafybeibbb5dyibjo4k3ix72vhigjkc4agw425mxdoyfgh23stskbogotmy.ipfs.nftstorage.link?image_63.webp</t>
  </si>
  <si>
    <t>https://bafybeichstx6zphm65ynghj4ddkfnisohtnqlf3xpwfwbqbiy4yjqdqq4e.ipfs.nftstorage.link?image_64.webp</t>
  </si>
  <si>
    <t>https://bafybeiewr7wa4yetubgynhdrxwqb5w4mng4525sso6vbhl6ak7w3lmac4a.ipfs.nftstorage.link?image_65.webp</t>
  </si>
  <si>
    <t>https://bafybeigbtipvdqrwhwnvvhx6f6fwxbd64ssm6lpthcgdpqdcnsan6n3h6u.ipfs.nftstorage.link?image_66.webp</t>
  </si>
  <si>
    <t>https://bafybeifqqvwkba3jpnbpmmrcu7pwn6mtnso5xkksvwtsmtynheqpxx3dfm.ipfs.nftstorage.link?image_67.webp</t>
  </si>
  <si>
    <t>https://bafybeihn6b2sgb6b2brf2jih7iwp3ofntv2iplrbnjqro5p7oz6qngnmee.ipfs.nftstorage.link?image_68.webp</t>
  </si>
  <si>
    <t>https://bafybeic5p6hh6p5ynntmc6bqumoxedjeo4mk5hdkbr43wy74isvvcwxp6m.ipfs.nftstorage.link?image_69.webp</t>
  </si>
  <si>
    <t>https://bafybeibjsyiofxqjvusdohs6xmj2azpcvazazaccazprfulohzealqareq.ipfs.nftstorage.link?image_70.webp</t>
  </si>
  <si>
    <t>https://bafybeidcxcgrpx7qcqyr7kd4h24lopp5ons7idglb6crt3kdonaa42wrr4.ipfs.nftstorage.link?image_71.webp</t>
  </si>
  <si>
    <t>https://bafybeif75szkip3wixwbsheevzrk4abnabt3fo4ggrzhrwma5vv37pjssm.ipfs.nftstorage.link?image_72.webp</t>
  </si>
  <si>
    <t>https://bafybeifjzjf6bym43cxtwhzeja7576y4nyd6m2slgilz3qxppxfg4jai44.ipfs.nftstorage.link?image_73.webp</t>
  </si>
  <si>
    <t>https://bafybeia4sgnt7hw5w5j36c4wbcpfy37abo2uqfgufyuqerhirkrbxdjw7m.ipfs.nftstorage.link?image_74.webp</t>
  </si>
  <si>
    <t>https://bafybeifzfovoe4p2hqudwnzcln3qv36j4hhkeehtqfutsztaap5upa3uei.ipfs.nftstorage.link?image_75.webp</t>
  </si>
  <si>
    <t>https://bafybeicdi5ei56wft2x7jvm7zs3rfzytcf6hosnuxajiybs7wvsc7dnj64.ipfs.nftstorage.link?image_76.webp</t>
  </si>
  <si>
    <t>https://bafybeih7mn33ipdl6d6l77yjtdagthxhzuuddnpd5m6hl65r3u46sh3lra.ipfs.nftstorage.link?image_77.webp</t>
  </si>
  <si>
    <t>https://bafybeiajnpa6idmfk3o2izjx3dyffta3lamwcaf7ttifnqz7rbkty5pbmi.ipfs.nftstorage.link?image_78.webp</t>
  </si>
  <si>
    <t>https://bafybeiavawsvz2wxuhaa2cdbceowoffknuj62e7vxduefxjqde4upb6cwq.ipfs.nftstorage.link?image_79.webp</t>
  </si>
  <si>
    <t>https://bafybeiaqeaapgwmhsgjoeipamxbishk5ivnpiu2h7eeeh4a6lazfwgdmtm.ipfs.nftstorage.link?image_80.webp</t>
  </si>
  <si>
    <t>https://bafybeifl64a5nozddla6ca2niv5bcnevjuaei22snfpxhbxnby6jfgtj34.ipfs.nftstorage.link?image_81.webp</t>
  </si>
  <si>
    <t>https://bafybeib3bttt2oh422yzqru26w77i4nolbnpqkvew3hlubz22nxdbmtnaq.ipfs.nftstorage.link?image_82.webp</t>
  </si>
  <si>
    <t>https://bafybeietv25elnuo67narapvthhfgvyyvj4vdegehane2t2oyavlawo3ga.ipfs.nftstorage.link?image_83.webp</t>
  </si>
  <si>
    <t>https://bafybeicrmn2w43qrbpkc2pbbpevxt5zz5w6pzem5qav567w355quoxopk4.ipfs.nftstorage.link?image_84.webp</t>
  </si>
  <si>
    <t>https://bafybeifyfsja25j3qt22b3v2n7ounj56xcykhr4nildt67o6qsglmlmxtm.ipfs.nftstorage.link?image_85.webp</t>
  </si>
  <si>
    <t>https://bafybeif3senirz6e2ju4qliyps6zsvegydli6tqzawznc5orpj6y63v4lm.ipfs.nftstorage.link?image_86.webp</t>
  </si>
  <si>
    <t>https://bafybeiegxymwuxhpexr6jskpiocqbkfd2zgu2piftiloswvf2v4qxkv7mu.ipfs.nftstorage.link?image_87.webp</t>
  </si>
  <si>
    <t>https://bafybeihdxaxtc4d42xfasgxndmly6cwednyzbwehwvc4a5vxsloue2mp6a.ipfs.nftstorage.link?image_88.webp</t>
  </si>
  <si>
    <t>https://bafybeigs3utkrb75h4bl7ehwkkdlw666wywghqqcx5mtnvshsnjv6p3cqa.ipfs.nftstorage.link?image_89.webp</t>
  </si>
  <si>
    <t>https://bafybeihzcizu4jd7er6fk7n6ad6tcqvvore5vam5xdlogtrsgp7zyvmqt4.ipfs.nftstorage.link?image_90.webp</t>
  </si>
  <si>
    <t>https://bafybeiabgbbrcm4iiu76x3lm2thhmt352uxiyulyn66rsx3rzgm6dfcewe.ipfs.nftstorage.link?image_91.webp</t>
  </si>
  <si>
    <t>https://bafybeidyzft7jbxb2ag7pzcbf3b3pezsalft4l7ohbvs6zeqj6rrd56agm.ipfs.nftstorage.link?image_92.webp</t>
  </si>
  <si>
    <t>https://bafybeifqbbvqfnhvuprtq3bfbmw6d4i5vozzatf4respusqbpea4pa2vqm.ipfs.nftstorage.link?image_93.webp</t>
  </si>
  <si>
    <t>https://bafybeie5tc3sk6ex2uzfmyrzxja63rstmx3oj6afkm237h4xy4lgp2kcxe.ipfs.nftstorage.link?image_94.webp</t>
  </si>
  <si>
    <t>https://bafybeib5kgy24prd24ad6zr7gsgkqbpzouy7ld2e4byo6o354lbvilavm4.ipfs.nftstorage.link?image_95.webp</t>
  </si>
  <si>
    <t>https://bafybeignvqyks2agyn6jowdh245r72c4cbufuuiciwdw2mjgmigfpml56m.ipfs.nftstorage.link?image_96.webp</t>
  </si>
  <si>
    <t>https://bafybeieh37bq6ejmgeumcapb6bu4m55qej3iek4oa6qgv4p6nzloupveve.ipfs.nftstorage.link?image_97.webp</t>
  </si>
  <si>
    <t>https://bafybeibzot5yhsa5ksy5wj46i4i5l3sdfvn7xuyc2ppxiotmq2nmsjlqlq.ipfs.nftstorage.link?image_98.webp</t>
  </si>
  <si>
    <t>https://bafybeia3pktxwunnulrz466xyjvvohbdlngsesdnmrj27qoc3zinc3ig5m.ipfs.nftstorage.link?image_99.webp</t>
  </si>
  <si>
    <t>https://bafybeiff3hs4wbryjog7rmifi35gu5mojvz3cmpclq3djs6pmdnpvwenta.ipfs.nftstorage.link?image_100.webp</t>
  </si>
  <si>
    <t>https://bafybeiey5ob4byll6tilzaq77uxpaemzvvdtjardzudhnv5okvi445ofpq.ipfs.nftstorage.link?image_101.webp</t>
  </si>
  <si>
    <t>https://bafybeiaiqjxmc5bjcbxsvros5kxey4l6a2i2n6o3hcm4ts6tmahkmlxdry.ipfs.nftstorage.link?image_102.webp</t>
  </si>
  <si>
    <t>https://bafybeib6onaj2f3n4fo2mpurvl5ynwc6df4wfi46vrlieqqq2t352xobmi.ipfs.nftstorage.link?image_103.webp</t>
  </si>
  <si>
    <t>https://bafybeicele3qfscrhys3vskvajdndmq2rlfd6ngef7nfoov7m35pjey2gq.ipfs.nftstorage.link?image_104.webp</t>
  </si>
  <si>
    <t>https://bafybeif3xsiujcre5buol6tzkemhcqdld6xspvhkg5dpglo6vhvwe33mdu.ipfs.nftstorage.link?image_105.webp</t>
  </si>
  <si>
    <t>https://bafybeiblr6cm5khllsdhu6d3tf5ldm7q4njqjjwrvlioltecrj7nevst4q.ipfs.nftstorage.link?image_106.webp</t>
  </si>
  <si>
    <t>https://bafybeibzxcbrnzasganyrwfh3pugcxptvxhwa5fyi5c4wbvipaengrnzl4.ipfs.nftstorage.link?image_107.webp</t>
  </si>
  <si>
    <t>https://bafybeieed4w5oysea6vxih2nhv4rukwzsvkv2kw2cges3ssu66hkiiwjue.ipfs.nftstorage.link?image_108.webp</t>
  </si>
  <si>
    <t>https://bafybeic5fimbgu3qystxni7p4bitsirw7etu4n5xl5rq55fleog2phvojq.ipfs.nftstorage.link?image_109.webp</t>
  </si>
  <si>
    <t>https://bafybeihuf7n7hypnthi4jexs75zi73nomwudmixh3f45ud22eokbifarmi.ipfs.nftstorage.link?image_110.webp</t>
  </si>
  <si>
    <t>https://bafybeibe2lw3otro7v2fcd6p6ouwim6aa46horq3uyaeekvikaxrox5zvq.ipfs.nftstorage.link?image_111.webp</t>
  </si>
  <si>
    <t>https://bafybeigqvdkkb3oxjpykivwk2yenwecg2rpf5ckih5nuwjhetklbuge3ri.ipfs.nftstorage.link?image_112.webp</t>
  </si>
  <si>
    <t>https://bafybeiex2g32swbcumkad3wypgvimyw62qvoaoc22aqlh7b7ibxlxole5y.ipfs.nftstorage.link?image_113.webp</t>
  </si>
  <si>
    <t>https://bafybeiebynam6srbs3nolbclw4nvewigibz6b7n3aiutycogw2e6ekiu44.ipfs.nftstorage.link?image_114.webp</t>
  </si>
  <si>
    <t>https://bafybeifogflhhq7wbaeyu3zc4343kf2gcel6ux7ucl6lq5za4wsbglaj74.ipfs.nftstorage.link?image_115.webp</t>
  </si>
  <si>
    <t>https://bafybeiai2iqfw5sbc7gc6pmnjakxw7jbfk57gr45truidijikuzicqjnva.ipfs.nftstorage.link?image_116.webp</t>
  </si>
  <si>
    <t>https://bafybeifgdb5gs6xg3uulxnm7no6ooa3mh34avuqmbic75cqvxs7nrfd5xy.ipfs.nftstorage.link?image_117.webp</t>
  </si>
  <si>
    <t>https://bafybeihwkvzt5gpknrpfhif3gaeg47g42xyx4e46f4qi6oasnpnjhpdt7i.ipfs.nftstorage.link?image_118.webp</t>
  </si>
  <si>
    <t>https://bafybeif3bw2vsj7amciqefiidtqbuyy2pw36e6dw32lkon23en7mgtznl4.ipfs.nftstorage.link?image_119.webp</t>
  </si>
  <si>
    <t>https://bafybeihcpabnyxd3c2iox26ykmxrojum3k7w5lhu5ne4ujvphagijskne4.ipfs.nftstorage.link?image_120.webp</t>
  </si>
  <si>
    <t>https://bafybeiadewd3yrpf5y6izoedvuf34g2q3aiit2ptgnkozozx3kshz5g57a.ipfs.nftstorage.link?image_121.webp</t>
  </si>
  <si>
    <t>https://bafybeihjhni32pxnggxiiplbt4busdwm4s4t2pn7j5q7oj7v7f5jp4x3xm.ipfs.nftstorage.link?image_122.webp</t>
  </si>
  <si>
    <t>https://bafybeifxyzaw24ktht76dmv7qbyga5ffd6w4u4pirjzm2jsx7rxjemlrte.ipfs.nftstorage.link?image_123.webp</t>
  </si>
  <si>
    <t>https://bafybeihusxbawscuh5xjx4bswafb4nwbtehlzphjgxal4vk6y5o2opp7lu.ipfs.nftstorage.link?image_124.webp</t>
  </si>
  <si>
    <t>https://bafybeigdwfeqefp4ioxesz5cerwhcjskjlv5hsue3dhtcf6jcmlew5trjm.ipfs.nftstorage.link?image_125.webp</t>
  </si>
  <si>
    <t>https://bafybeic3jgdt4zzje4wvlzdkqyoov44ikuly5q5ehs7la7luxi7ukrvx5m.ipfs.nftstorage.link?image_126.webp</t>
  </si>
  <si>
    <t>https://bafybeifr7zeb3jucvfo7bspptlne3iiljs52g4z3sfwiafyellbdrtxnf4.ipfs.nftstorage.link?image_127.webp</t>
  </si>
  <si>
    <t>https://bafybeidfv3h7n4q3fiv6tfnjazhd6q6d3o33tsi3464l7lsj22ab6gishq.ipfs.nftstorage.link?image_128.webp</t>
  </si>
  <si>
    <t>https://bafybeifkyl6yqyex4ajdzurjlxwhrmeiiktddgkloiotody3hlcpgge76u.ipfs.nftstorage.link?image_129.webp</t>
  </si>
  <si>
    <t>https://bafybeid2kau46sq7pkzh62ffdmzkjcshboaqz4y7ysvzrxyeyfn6ciqyoe.ipfs.nftstorage.link?image_130.webp</t>
  </si>
  <si>
    <t>https://bafybeier4xmtqns7wfsgf764qtmfs5fsasfs6fzt6v4455lx7hgdsckgei.ipfs.nftstorage.link?image_131.webp</t>
  </si>
  <si>
    <t>https://bafybeif3ron6hkyvanm36paz5fxpgso4rzonwhxy2gd3mxqbcqildfidza.ipfs.nftstorage.link?image_132.webp</t>
  </si>
  <si>
    <t>https://bafybeigwfkb3zbbf2fyfti4wckif3e6kr7wgpusm2zhvpbkhi7n2jellom.ipfs.nftstorage.link?image_133.webp</t>
  </si>
  <si>
    <t>https://bafybeiabotafekbnsezco2zeoclrbhsejdrfazguq6yjd7k2h3rgdwyvgi.ipfs.nftstorage.link?image_134.webp</t>
  </si>
  <si>
    <t>https://bafybeiayazdkvyhbqtuwa6eakhyyuixm7vcpsxpqy7xpkdegd63eqtrpyu.ipfs.nftstorage.link?image_135.webp</t>
  </si>
  <si>
    <t>https://bafybeicbpgqwi3uzgmgeb4a7coa5nidpihpkvf4o5l4xuzwu52ioyu3zza.ipfs.nftstorage.link?image_136.webp</t>
  </si>
  <si>
    <t>https://bafybeiblctjdxdogc4icciudfouzngxekp26fcbsr3v2pstzmhtg4vvd3q.ipfs.nftstorage.link?image_137.webp</t>
  </si>
  <si>
    <t>https://bafybeid57f7lcx4m5ljeaibez43y7p3rbp2i5tb5bqug4dj3hb6uoz636y.ipfs.nftstorage.link?image_138.webp</t>
  </si>
  <si>
    <t>https://bafybeib55ndixv4ydmrlse2uwy2633nguoj3ur26tc2ncbf3uaoxh7pqwe.ipfs.nftstorage.link?image_139.webp</t>
  </si>
  <si>
    <t>https://bafybeiaozu6zq3molzovio25sjixbs6pe5xzdmp7cgnsmlhjckp7nkt7le.ipfs.nftstorage.link?image_140.webp</t>
  </si>
  <si>
    <t>https://bafybeiehqlmhhnpfi6sao5ssafta3o3v5il6okhtu44umcvmor4lyilnou.ipfs.nftstorage.link?image_141.webp</t>
  </si>
  <si>
    <t>https://bafybeihcbaaeuixwsmn3xvwlfmz34h6hf6hhhki6fciw2rur2mshe75bzq.ipfs.nftstorage.link?image_142.webp</t>
  </si>
  <si>
    <t>https://bafybeiebkmgq232bny6jdd4isy57g5rxvoxbbijbfpperhwgutvyarlln4.ipfs.nftstorage.link?image_143.webp</t>
  </si>
  <si>
    <t>https://bafybeiagsjp3gshuuuqjfgtjlh5wukevwxiaxz3hfqpcfde4cuocvnj5im.ipfs.nftstorage.link?image_144.webp</t>
  </si>
  <si>
    <t>https://bafybeih4ksg4kdwr7c2wt5rrddq77u2qeu6tah3pncdhqiqhhpl4ywvsdm.ipfs.nftstorage.link?image_145.webp</t>
  </si>
  <si>
    <t>https://bafybeidfdyc4vjeqj3m2qp5ywmbalologohkohhgu7g747b77q4mnz6o4e.ipfs.nftstorage.link?image_146.webp</t>
  </si>
  <si>
    <t>https://bafybeiheqxxzzec6zdeo7joa5bdqhzc3aojqj7c4wxqlpnec6magb63hs4.ipfs.nftstorage.link?image_147.webp</t>
  </si>
  <si>
    <t>https://bafybeib72p55ngyaypk2uizkqcujde24fsupkbsbqyhjx3mmofhaehfbee.ipfs.nftstorage.link?image_148.webp</t>
  </si>
  <si>
    <t>https://bafybeiebhhwgl6bi4uos2bmjungsantgfiagztzv2lou2k4lftx6jqbuma.ipfs.nftstorage.link?image_149.webp</t>
  </si>
  <si>
    <t>https://bafybeiak5loftrq6vl6bnut5fsaxpuzq247fizhxxoeudsgyjd6wwx3zw4.ipfs.nftstorage.link?image_150.webp</t>
  </si>
  <si>
    <t>https://bafybeibgosdylzfj22byazszdtzbjrkdy3b2hnjsuogx33ns2eqljwn4zy.ipfs.nftstorage.link?image_151.webp</t>
  </si>
  <si>
    <t>https://bafybeiez66fmsqapsrlgicktpkpkjbjxy3twizzoagibpjoilvaibgdnve.ipfs.nftstorage.link?image_152.webp</t>
  </si>
  <si>
    <t>https://bafybeihamwqld4vdkkw3ms2i2dxua7msukzi366gdsicn6epqrueneleyu.ipfs.nftstorage.link?image_153.webp</t>
  </si>
  <si>
    <t>https://bafybeifitslmtl46oun2zpysxdxxsdzogwp2rgcgrohinbphwsrqcppcue.ipfs.nftstorage.link?image_154.webp</t>
  </si>
  <si>
    <t>https://bafybeicgjuelscz2pih4pmqejmbbq4k66izarbe3uya6bzlonxtdy4inxy.ipfs.nftstorage.link?image_155.webp</t>
  </si>
  <si>
    <t>https://bafybeiaic753mzyzxymbk7qpmexk3owz2w44x32y4lg2w7vwij53lset2e.ipfs.nftstorage.link?image_156.webp</t>
  </si>
  <si>
    <t>https://bafybeierav6edacdhkkq3n4m7gdkq57zpzmxegfv6melqfcdv2g3bhilhm.ipfs.nftstorage.link?image_157.webp</t>
  </si>
  <si>
    <t>https://bafybeihy2go2xjzxkv4nx3e4reyy4rvywaazbjej66ucsuh3pp2tbxkobm.ipfs.nftstorage.link?image_158.webp</t>
  </si>
  <si>
    <t>https://bafybeidibcd5hslb4nkbh7jm2xha7wzkcevxa37omvheje7sfat3gfkktu.ipfs.nftstorage.link?image_159.webp</t>
  </si>
  <si>
    <t>https://bafybeifsyzrdtmxdhdkpy2ljyjeku7jirlxquzv4nscpsgzviclnizhnxm.ipfs.nftstorage.link?image_160.webp</t>
  </si>
  <si>
    <t>https://bafybeie22e5ydzkrm2g2t5og5ve26hadbfybfb7aw2lrvzmcka4xgonkri.ipfs.nftstorage.link?image_161.webp</t>
  </si>
  <si>
    <t>https://bafybeifg73x6k4brcqgmkkkdg64z2xe3b3u3svntjm6xu7jpeqa7a4cyve.ipfs.nftstorage.link?image_162.webp</t>
  </si>
  <si>
    <t>https://bafybeidcb3zbp62wu54ifklz7mulluyqok26oxps3ngtdbfy625jg57wmq.ipfs.nftstorage.link?image_163.webp</t>
  </si>
  <si>
    <t>https://bafybeibe7cvkjele7dz6b7i6vwykn65yvj3gkw2gwdhldog6wpxuyutuj4.ipfs.nftstorage.link?image_164.webp</t>
  </si>
  <si>
    <t>https://bafybeic4oxlgy6yc5x5jty2s4cny5fb3rer5ou5kudfkq2cend2wasgg2y.ipfs.nftstorage.link?image_165.webp</t>
  </si>
  <si>
    <t>https://bafybeibcvqky4pngfx2oh3cpugmcy5emdoxt7nmmvjjxjqaiec7k2mxd7e.ipfs.nftstorage.link?image_166.webp</t>
  </si>
  <si>
    <t>https://bafybeidujgtbci7kgpk3wd2gyq4uo34apvwr6jxlt4whzkgjigh3u54bga.ipfs.nftstorage.link?image_167.webp</t>
  </si>
  <si>
    <t>https://bafybeih3cwimzp6ujgh6sid3cyzitimfhgcdoljf5tk2vguvqpb5esvxfy.ipfs.nftstorage.link?image_168.webp</t>
  </si>
  <si>
    <t>https://bafybeidzmcq66nfokccxfhkm6qjz6d55z55zbhb73y54d4dbtnonf3nu2i.ipfs.nftstorage.link?image_169.webp</t>
  </si>
  <si>
    <t>https://bafybeie4i5tlpwoo5wlpihtomqg7hobvcuhnk6ehikgrix4j7umwnkgezm.ipfs.nftstorage.link?image_170.webp</t>
  </si>
  <si>
    <t>https://bafybeidraxlk66ietbecjqmy7bkjnupflgosrnc72a7xupruso2cbgyste.ipfs.nftstorage.link?image_171.webp</t>
  </si>
  <si>
    <t>https://bafybeidqwo6e36g5ojqh77w7z42eqtdvhuuj6vmoiemkjx6whrdcpugm7y.ipfs.nftstorage.link?image_172.webp</t>
  </si>
  <si>
    <t>https://bafybeifzq6ulgadfxbnvltmd26a22e42mt4zngqd6zg7qz3gh33jgqhah4.ipfs.nftstorage.link?image_173.webp</t>
  </si>
  <si>
    <t>https://bafybeie454oqd4v75yk6uv7gajsvddfcwh3dnxgfp4732tw4ihc33bjnpe.ipfs.nftstorage.link?image_174.webp</t>
  </si>
  <si>
    <t>https://bafybeihtd6fb67uzqavfxeucvgfxiadqwjo5dk7pmhuzbv4d3do5y2l44u.ipfs.nftstorage.link?image_175.webp</t>
  </si>
  <si>
    <t>https://bafybeicl5sc266reflmweoes3kce7gqqgmf6srwn5v3ejsjd3t5bbrbd44.ipfs.nftstorage.link?image_176.webp</t>
  </si>
  <si>
    <t>https://bafybeiht7ox5kaii65axjxzjko2vqp5yaykqb3kn4lrmljzkhnbbmrd4fa.ipfs.nftstorage.link?image_177.webp</t>
  </si>
  <si>
    <t>https://bafybeifytvtbqul6ecat5bvanzbmvtfcgkabsqut5adgprum2gos35qi24.ipfs.nftstorage.link?image_178.webp</t>
  </si>
  <si>
    <t>https://bafybeiehe4pgujxqetttebkl7u5c42znllszjxsuyw2ehgnle5ro3y6qpy.ipfs.nftstorage.link?image_179.webp</t>
  </si>
  <si>
    <t>https://bafybeiczvm4d2flu35smsmdumwcv5mzdu62bxh3bpukhntymfffpnwjou4.ipfs.nftstorage.link?image_180.webp</t>
  </si>
  <si>
    <t>https://bafybeicvmvor3zuqzy25nw4un4bfz6wxb7fokijmy2skxevqk2rqlf7tbe.ipfs.nftstorage.link?image_181.webp</t>
  </si>
  <si>
    <t>https://bafybeih4tsosa3kvssohvwbpcmb42js5qz3ejnwtxl4sgtbcatmvlwy4bq.ipfs.nftstorage.link?image_182.webp</t>
  </si>
  <si>
    <t>https://bafybeifo547vqmcx3jgr2cvfknurhvvt45iyz757cie3ddxybwdo42g52q.ipfs.nftstorage.link?image_183.webp</t>
  </si>
  <si>
    <t>https://bafybeidqila44zzji2x6rgzltjpeqwwn6vz5yjnfsi3ct3cny4trahctyy.ipfs.nftstorage.link?image_184.webp</t>
  </si>
  <si>
    <t>https://bafybeialif3scaujiuxjabw6rpq7y2iitjzevbnvbama3owx2giexfaase.ipfs.nftstorage.link?image_185.webp</t>
  </si>
  <si>
    <t>https://bafybeid7vhzhp3wmstgvaimuzpievwtfvvsgcticbxlp5dqyv6fpx5z3hm.ipfs.nftstorage.link?image_186.webp</t>
  </si>
  <si>
    <t>https://bafybeiaq76hl5anxu5pmbtn4wuqei3p2e6cnzwg5ysgh4d6jup4jzazkue.ipfs.nftstorage.link?image_187.webp</t>
  </si>
  <si>
    <t>https://bafybeiafka5milavzx3egg6hw5mfamu6jhphk6mw72ia3qvjjknjqzjlne.ipfs.nftstorage.link?image_188.webp</t>
  </si>
  <si>
    <t>https://bafybeibgcnjmfpap4r4vrfgxtdsa23qombi7uqml2fzjsgrncmfuz53t5y.ipfs.nftstorage.link?image_189.webp</t>
  </si>
  <si>
    <t>https://bafybeib5pkekwngbogqmf46xsoc6rnbzlomraltdoh5rl5r6r42weckfqq.ipfs.nftstorage.link?image_190.webp</t>
  </si>
  <si>
    <t>https://bafybeif7cu4rznr5rflukykwsgrpljrq4ucy7emvp4dcrkjqk33dblxloy.ipfs.nftstorage.link?image_191.webp</t>
  </si>
  <si>
    <t>https://bafybeifjfn6s4uxcr6mhjfgmillkgefooxsctepbur4hvn3x2fccksddma.ipfs.nftstorage.link?image_192.webp</t>
  </si>
  <si>
    <t>https://bafybeigjkyragogunuitzanrsca2lobnnhhoebelomif7kz7skovo4v424.ipfs.nftstorage.link?image_193.webp</t>
  </si>
  <si>
    <t>https://bafybeigjoj4r6yisisre35mvgatfenbsluyytlqv5m46a6gelqp57yy2iy.ipfs.nftstorage.link?image_194.webp</t>
  </si>
  <si>
    <t>https://bafybeicukjdylwxczg3skjgedbfwpdonnwrzbiop5vwk46b5bbvycrizcy.ipfs.nftstorage.link?image_195.webp</t>
  </si>
  <si>
    <t>https://bafybeica2bq6uwmwsv3frm7l7jgyl2uaqdzoxwkdvufeydm5jys4jneceq.ipfs.nftstorage.link?image_196.webp</t>
  </si>
  <si>
    <t>https://bafybeiby4cmvsiynkjvcnbmo74htctmkfoikirlgeeul2apca5r4cbwz4u.ipfs.nftstorage.link?image_197.webp</t>
  </si>
  <si>
    <t>https://bafybeibtrxqry5543koqggfve5brwop4lugsk33yba4itgaelu73l6tqaa.ipfs.nftstorage.link?image_198.webp</t>
  </si>
  <si>
    <t>https://bafybeihanvcturjoq2s6nfpekmalljlvgbsnfoxdotd4xmril5xj4unbda.ipfs.nftstorage.link?image_199.webp</t>
  </si>
  <si>
    <t>https://bafybeibgwbdybtp4lr4ndka47zd3lsdv52bnreatx54w6sabtzttsi567u.ipfs.nftstorage.link?image_200.webp</t>
  </si>
  <si>
    <t>https://bafybeifp2t6i7nin5fktkqk2dgxjy2mks4p6fp5oughjsfbzppd6aoccha.ipfs.nftstorage.link?image_201.webp</t>
  </si>
  <si>
    <t>https://bafybeiazgwsvxixvrg5wpwj4p4yrw6hl6ig64htrggcbyguzaier7qeijq.ipfs.nftstorage.link?image_202.webp</t>
  </si>
  <si>
    <t>https://bafybeiaw46rqd4ma4rfflgbgykujvlzxpqa57a7ytd3ytwlm4pa44icyvq.ipfs.nftstorage.link?image_203.webp</t>
  </si>
  <si>
    <t>https://bafybeiekdchlh7yx5fnhsm53q3f2dj55wwqextkg345ohw27q72kffotbu.ipfs.nftstorage.link?image_204.webp</t>
  </si>
  <si>
    <t>https://bafybeicxfw5pxogrmivztch4fbnybszkjh4s2evo3t6gtl3wujwvpjrbeu.ipfs.nftstorage.link?image_205.webp</t>
  </si>
  <si>
    <t>https://bafybeibhezvkvdew7ku7y6yhowk3nv27gf545frnmyvsndqvzg7vod2yde.ipfs.nftstorage.link?image_206.webp</t>
  </si>
  <si>
    <t>https://bafybeigjgucqr5pv333mhfcpdcy4yx2p2e6pizp2ms2cmr7sr4me2m66xi.ipfs.nftstorage.link?image_207.webp</t>
  </si>
  <si>
    <t>https://bafybeidx43m4nsj6org3vyyc6f7vimgwsau36bdm7avbe5uk22qc4ojd4e.ipfs.nftstorage.link?image_208.webp</t>
  </si>
  <si>
    <t>https://bafybeidc623rwgtjgedrjo3sb4isvpqdko3oioevbrp3t3ob4vma2r2ami.ipfs.nftstorage.link?image_209.webp</t>
  </si>
  <si>
    <t>https://bafybeias4mfxmjntoal6xrbmhiveb263uz34okxiry5xhojee6ymuetk2m.ipfs.nftstorage.link?image_210.webp</t>
  </si>
  <si>
    <t>https://bafybeidrz46y6ummds4vchhth7y5m56c5wwtg75h3sdci2ankgjnwsvsry.ipfs.nftstorage.link?image_211.webp</t>
  </si>
  <si>
    <t>https://bafybeidpu3bhr35xkbeguy4cncnjkg54cy6w5l5doqt74u7kws5ojbyipq.ipfs.nftstorage.link?image_212.webp</t>
  </si>
  <si>
    <t>https://bafybeiernek3josavtnnlcvbogmbxwkmo3slux77juezcyxwpqc63tak3e.ipfs.nftstorage.link?image_213.webp</t>
  </si>
  <si>
    <t>https://bafybeicq2ebra2zxa37wqxikuz4beietvykov4dg6j2asbbxbywwswicee.ipfs.nftstorage.link?image_214.webp</t>
  </si>
  <si>
    <t>https://bafybeiaxgd2tyekkiebinm3p7xhzym5aj3xsqkr3qvjayrjq7frixj46y4.ipfs.nftstorage.link?image_215.webp</t>
  </si>
  <si>
    <t>https://bafybeihfp5sdfaindpdk7lcjda6it2fntqpvg2tn53kq2p6qltpypkmvr4.ipfs.nftstorage.link?image_216.webp</t>
  </si>
  <si>
    <t>https://bafybeigbk75yv4wuhytjwqa2naadlknb4tyxk5kv2qpt5nkgztwugkfvfa.ipfs.nftstorage.link?image_217.webp</t>
  </si>
  <si>
    <t>https://bafybeieg3yvrjf2nqf627bakydeudrpd5ctpwbm3kqnls2tzhc3jj4p32e.ipfs.nftstorage.link?image_218.webp</t>
  </si>
  <si>
    <t>C:\Users\thoma\BINEXT on DROPBOX Dropbox\Thomas Laffourcade\3- Missions\202010 - Kerberus\COTR\visuels Calvi\5b.PIC billet</t>
  </si>
  <si>
    <t>https://bafybeihru6wtiyfqy2e3gyhuzbtxvn7nvenlbqa2q2sjxqox4nkg6un7gm.ipfs.nftstorage.link?image_1.webp</t>
  </si>
  <si>
    <t>https://bafybeihdhlbyixqh4amtknoevtk276pt7ln7jxeods6g5hy6umljwnfaie.ipfs.nftstorage.link?image_2.webp</t>
  </si>
  <si>
    <t>https://bafybeicwuwhrs7csnwwt3auo7i6epj74vcgblmozpwx6fevjyxkhqtcgky.ipfs.nftstorage.link?image_3.webp</t>
  </si>
  <si>
    <t>https://bafybeig2dyggqkzlclia3vhnk7mjhkhmwzxqarqop5xo4knmtlyxcdua6a.ipfs.nftstorage.link?image_4.webp</t>
  </si>
  <si>
    <t>https://bafybeibba7jz37s35jgiqtk6nsmyx6ei2zzsq26k5upvqfzeipbx3oejui.ipfs.nftstorage.link?image_5.webp</t>
  </si>
  <si>
    <t>https://bafybeih2liyleiowftzptaplwq2biqunwpc6ztc3wnbu5levk7clqsj5qq.ipfs.nftstorage.link?image_6.webp</t>
  </si>
  <si>
    <t>https://bafybeihn3ueatwabycz3tywtcvodtpeogduibqm2dlwmx35rnltbt7duhi.ipfs.nftstorage.link?image_7.webp</t>
  </si>
  <si>
    <t>https://bafybeieasb7ewa3elrsuabpxwwsvluab27agdvrruy6thztmekm4uzxg54.ipfs.nftstorage.link?image_8.webp</t>
  </si>
  <si>
    <t>https://bafybeibprp4rrjcqgbas64df5bf7arcddaabonrhns3yrlcqhs6c3f527q.ipfs.nftstorage.link?image_9.webp</t>
  </si>
  <si>
    <t>https://bafybeiavx5tivo7iyohyoudv53benevonqahiarhhpof5do5xinh52j2de.ipfs.nftstorage.link?image_10.webp</t>
  </si>
  <si>
    <t>https://bafybeibbux5dhg2qzkwn7iq2j3hxpyujhzvvuhuscujkrwuu6fq5koi2l4.ipfs.nftstorage.link?image_11.webp</t>
  </si>
  <si>
    <t>https://bafybeicyjt5eeepzw2pwjvskevd7iijhdyeabwxoozkswbw52grjwiw3a4.ipfs.nftstorage.link?image_12.webp</t>
  </si>
  <si>
    <t>https://bafybeicbeuag4snujgdwpl3queexptbqtxmw7bbbakwt3g5l5e3nx57zxi.ipfs.nftstorage.link?image_13.webp</t>
  </si>
  <si>
    <t>https://bafybeid6y3kmnfgcpzonfwhnvfrtgv6dy6pmpkixrv3nx5zsj4a5l5glle.ipfs.nftstorage.link?image_14.webp</t>
  </si>
  <si>
    <t>https://bafybeihse3ngdakm6fi7oyf5jj2yavgh4lop4263sqqf4haw6iz43qkrxi.ipfs.nftstorage.link?image_15.webp</t>
  </si>
  <si>
    <t>https://bafybeiege7phnwgffmumaixw3ncjhyogzccq2vaxiu2mpqku7aguz2hhoq.ipfs.nftstorage.link?image_16.webp</t>
  </si>
  <si>
    <t>https://bafybeifzyzavfg4x6jswopfmmr6luph4l6zgzmruzhaew6kdeckopcmkly.ipfs.nftstorage.link?image_17.webp</t>
  </si>
  <si>
    <t>https://bafybeigtvjbnomuvfjcgj57wi73xfhxgv4d4ztmvwrqky272fbgcj3boxy.ipfs.nftstorage.link?image_18.webp</t>
  </si>
  <si>
    <t>https://bafybeidk67hqeik7vbfyehadvmlsdqe2ob3qjqkgbo6lstved5e6acksdm.ipfs.nftstorage.link?image_19.webp</t>
  </si>
  <si>
    <t>https://bafybeiaifedtd3bpecwxaqmczic6j3uork7ijpeqcxzfmzabmmiedcvcsu.ipfs.nftstorage.link?image_20.webp</t>
  </si>
  <si>
    <t>https://bafybeid4mwwwbp2zbsb6lvzy5ngt7cbrzm63ywzyzixdpujbkxiysh3ryq.ipfs.nftstorage.link?image_21.webp</t>
  </si>
  <si>
    <t>https://bafybeiafjua4hvmfr75ah4yeb44tgfiso4gjbvnlfitxx77szlt5y7jcf4.ipfs.nftstorage.link?image_22.webp</t>
  </si>
  <si>
    <t>https://bafybeiasea7z5tjw2ybj2jq5tl7ugn2lnllmernx5s4wxvl7uyxkrwyo2u.ipfs.nftstorage.link?image_23.webp</t>
  </si>
  <si>
    <t>https://bafybeibxldcboqygcdcbmvktac44a35jnxz5uhin7benl5b4ixno4ggpiq.ipfs.nftstorage.link?image_24.webp</t>
  </si>
  <si>
    <t>https://bafybeia5nixbl7e74bzuwpwnwbnkw7dwv2o36a36l3htobexgt7f5ar4da.ipfs.nftstorage.link?image_25.webp</t>
  </si>
  <si>
    <t>https://bafybeibcqpqwoet5n4flgz7rjhbvvunrvfeef5whskzy6grfnrx3jrnc2u.ipfs.nftstorage.link?image_26.webp</t>
  </si>
  <si>
    <t>https://bafybeiarx2j3omhmw2qt47bryuc4licxdlllv7kj26rsgtodeafc54652u.ipfs.nftstorage.link?image_27.webp</t>
  </si>
  <si>
    <t>https://bafybeidsikie4x52x5wpi67ug3didehwtkxmsbkrdmhzpwvog7nkqtjgp4.ipfs.nftstorage.link?image_28.webp</t>
  </si>
  <si>
    <t>https://bafybeie7jqrxvowvd5dgnh73dbxkathesu2zvn6ebzxdplen3rxhqd43wq.ipfs.nftstorage.link?image_29.webp</t>
  </si>
  <si>
    <t>https://bafybeic26n42hb676soinuhdbxzvfe3fykcjjjtfc7unoq2ecrbbpp5gje.ipfs.nftstorage.link?image_30.webp</t>
  </si>
  <si>
    <t>https://bafybeib4tz7avu64ibxu2hiexsshfkizqxfsqxidnmrcwr2ps2r3dv4ksa.ipfs.nftstorage.link?image_31.webp</t>
  </si>
  <si>
    <t>https://bafybeihaeeu4bxp5kliwttbogefsjkdebhrto2aw5axy6voejqoktyxdju.ipfs.nftstorage.link?image_32.webp</t>
  </si>
  <si>
    <t>https://bafybeigmagoak6krr27s72dvhg2m3i7yvuvlx3xegkpx4nrk7f4wr5meoi.ipfs.nftstorage.link?image_33.webp</t>
  </si>
  <si>
    <t>https://bafybeifodyvwldqn6k2qth6oktltepsqnanhnuv7725zpq2yylxh3jkd4a.ipfs.nftstorage.link?image_34.webp</t>
  </si>
  <si>
    <t>https://bafybeibeg6imc2tzjtkripmwhdqbojbknnpi3e5grqve36dykhcaekznva.ipfs.nftstorage.link?image_35.webp</t>
  </si>
  <si>
    <t>https://bafybeifv74n6fqovxfkalnnleuvpxjp3xvceitrmez2xaswve4xmzfahiy.ipfs.nftstorage.link?image_36.webp</t>
  </si>
  <si>
    <t>https://bafybeiab5iqe2nte7l5t7r7tf2ct3srf2reqeniduu62cte2lkvtdxwz64.ipfs.nftstorage.link?image_37.webp</t>
  </si>
  <si>
    <t>https://bafybeievtxrghobbv36oiez23gn7tylugg4tgnk7puewikwnylqvmd34z4.ipfs.nftstorage.link?image_38.webp</t>
  </si>
  <si>
    <t>https://bafybeiebdtdvbdqoge6nxde25vmshff7yqipsl6fezd3gu36wj6nq2a4ia.ipfs.nftstorage.link?image_39.webp</t>
  </si>
  <si>
    <t>https://bafybeih6hlgdlsj73rgs7jz7syahjwg6lvmtezvaubu5cdiz23fq2w46uu.ipfs.nftstorage.link?image_40.webp</t>
  </si>
  <si>
    <t>https://bafybeigtd7bexhpijhre2cjmxvddl3mrdopipnsqqkuo3bnbgfxlsv4fna.ipfs.nftstorage.link?image_41.webp</t>
  </si>
  <si>
    <t>https://bafybeid2og5xpwcpri54zt5wm6sa37vx4r7qx4resfqfk4ldj43gsts3uq.ipfs.nftstorage.link?image_42.webp</t>
  </si>
  <si>
    <t>https://bafybeifinybtfjer6ywfzvboqdttwwycqs3w3wg4p4nvxsfeapfppcq63y.ipfs.nftstorage.link?image_43.webp</t>
  </si>
  <si>
    <t>https://bafybeiemfj4fsovuvhwcqep5ggxsbtk25dj2iu4hwbihflhhh2othsagzq.ipfs.nftstorage.link?image_44.webp</t>
  </si>
  <si>
    <t>https://bafybeiaqdj6fgci3mbx57u2lzohlffmib4bnaul2lrcf63d7rcig3wpeha.ipfs.nftstorage.link?image_45.webp</t>
  </si>
  <si>
    <t>https://bafybeicca7i3plktur3bcte4ualthxxmky7w3wuezbt3qgulwx3uycqhsq.ipfs.nftstorage.link?image_46.webp</t>
  </si>
  <si>
    <t>https://bafybeicqi3fukbx4vvgmquvvnli2yt6nwkph3h4rd5n2rda5jdorhk7xmi.ipfs.nftstorage.link?image_47.webp</t>
  </si>
  <si>
    <t>https://bafybeicuhe4fp2expiesnnrfsfxkoereuvggknj64b2m4dtmxdsigc7bqi.ipfs.nftstorage.link?image_48.webp</t>
  </si>
  <si>
    <t>https://bafybeibdfricx36ozymnyqxdgh47ac5z4pevyuyt3ncaixitqucl6vlxdm.ipfs.nftstorage.link?image_49.webp</t>
  </si>
  <si>
    <t>https://bafybeiblsfnq3kuan7dsq6smo53siejvxjrakvny6mxgxjrqv75skbbacu.ipfs.nftstorage.link?image_50.webp</t>
  </si>
  <si>
    <t>https://bafybeie7yfhabsif5cpjgkpx2njnqiveajxlpsbfe5i23ulgacqlkijtei.ipfs.nftstorage.link?image_51.webp</t>
  </si>
  <si>
    <t>https://bafybeigg6groygjnqvovjfh45iot4p6xpbop5dukedsqeeh7llgrfbqm3u.ipfs.nftstorage.link?image_52.webp</t>
  </si>
  <si>
    <t>https://bafybeihxbjx5fhy5m6ac2tzhvuvztalzw7wmvuyc5nfsfjqg7jiwypvwgu.ipfs.nftstorage.link?image_53.webp</t>
  </si>
  <si>
    <t>https://bafybeifw7lfnuhf2bb2zxzs3a7sczcaq3i6hubilmuspprad6owl72lh2u.ipfs.nftstorage.link?image_54.webp</t>
  </si>
  <si>
    <t>https://bafybeiba2wu2h2ux5xtj6mzgc7emzo5ystr3sb6aofhfn2uayohkd3mpyi.ipfs.nftstorage.link?image_55.webp</t>
  </si>
  <si>
    <t>https://bafybeifx7mwopq3wotoiueolkrpk4nlxt6fgccus5llvtt3roobx5ylt4q.ipfs.nftstorage.link?image_56.webp</t>
  </si>
  <si>
    <t>https://bafybeig4rcucrzq7ndenevmh6bzqtjjcgp5yaqrr3obacjnpu2lq6xrapq.ipfs.nftstorage.link?image_57.webp</t>
  </si>
  <si>
    <t>https://bafybeidrkagptakmerc3pza6gdzlpuvaagt2tn5hdxqloqf4pvfomtqndm.ipfs.nftstorage.link?image_58.webp</t>
  </si>
  <si>
    <t>https://bafybeifmpjtgazbtgvu4za55me5li6xb7ehy6ac3sm6ltnigohidfxdknq.ipfs.nftstorage.link?image_59.webp</t>
  </si>
  <si>
    <t>https://bafybeictbkol3igxnngj52hzwfynwhrej2gb6zudb26kk6tbbldmmvjrj4.ipfs.nftstorage.link?image_60.webp</t>
  </si>
  <si>
    <t>https://bafybeihjxsehfbs3hikfzthq5n3uprrpo54yq626lso4oj3of5idd66kim.ipfs.nftstorage.link?image_61.webp</t>
  </si>
  <si>
    <t>https://bafybeiggvthq2ve627e57tl2cxcoxgnx7pg2gigiys3lp6qmxaysr7x5my.ipfs.nftstorage.link?image_62.webp</t>
  </si>
  <si>
    <t>https://bafybeiaxnomvgdf3cgxwdcvccwbifq6lyzu4wo4oxva5bvkjbip7wgeke4.ipfs.nftstorage.link?image_63.webp</t>
  </si>
  <si>
    <t>https://bafybeighnpkaamhh3h4htgzf5ksrltuzbvejoqkgn22pp6cn3j47jvgqcy.ipfs.nftstorage.link?image_64.webp</t>
  </si>
  <si>
    <t>https://bafybeiaberewenzutomrk5uofpetiwwnzrl34yalgwexfekhmr4n4at4le.ipfs.nftstorage.link?image_65.webp</t>
  </si>
  <si>
    <t>https://bafybeidpa476zraeidwykem6kzszcwsfs7qua742c7dwhjkjwfofnqedum.ipfs.nftstorage.link?image_66.webp</t>
  </si>
  <si>
    <t>https://bafybeicqo2oiw6m4wv4r245f7egbbk6ej3fxekgwdt3kdr3qiggaq5podu.ipfs.nftstorage.link?image_67.webp</t>
  </si>
  <si>
    <t>https://bafybeidcu46gb5swjzxs2d7qmfkpedwqi6vki7iu4yq7d2drdo27r6z2lq.ipfs.nftstorage.link?image_68.webp</t>
  </si>
  <si>
    <t>https://bafybeicfj57avzaxad5cabahvrj4bvl7jpvn4f6jbqwj4hfjfb27zet4py.ipfs.nftstorage.link?image_69.webp</t>
  </si>
  <si>
    <t>https://bafybeidvlcwdwkp2lllu4nk2isyoyftux2bdum6ctrpnlvjew4hzhrnowe.ipfs.nftstorage.link?image_70.webp</t>
  </si>
  <si>
    <t>https://bafybeibuu5sm7dhcre23ekjodjboqvffso4wyngrpry6ns7uenozfqk7aa.ipfs.nftstorage.link?image_71.webp</t>
  </si>
  <si>
    <t>https://bafybeihqscd3lviob3bzz2srxoup4ig6zvrdbanb27vu2nt7sxpzgkgyx4.ipfs.nftstorage.link?image_72.webp</t>
  </si>
  <si>
    <t>https://bafybeifyz7d72rlwwx266xc3wy55joficvp4blwbwbrscrted7bbdlh74e.ipfs.nftstorage.link?image_73.webp</t>
  </si>
  <si>
    <t>https://bafybeicl7k6zakinn6zh3v3r6zwz2qmcmjtnlo34i4kdkjcwjm5o6h5gwa.ipfs.nftstorage.link?image_74.webp</t>
  </si>
  <si>
    <t>https://bafybeidcyggc6h35rs7zyitas2inwtax7kvqksoowp4wntcodvd2vddkwe.ipfs.nftstorage.link?image_75.webp</t>
  </si>
  <si>
    <t>https://bafybeie5qhvsatyte5ztqmefozgjdimf2xpr4qz4uvn7uhlgazqgp4qqmy.ipfs.nftstorage.link?image_76.webp</t>
  </si>
  <si>
    <t>https://bafybeidbvvmzr47dgmeeb55lgiksx7mjspkcpn7zgz2cg4mwzrvnabbdce.ipfs.nftstorage.link?image_77.webp</t>
  </si>
  <si>
    <t>https://bafybeiatmgqlkbni57ytgox22axq7acrl52tnmif266fssdf5deym5kioa.ipfs.nftstorage.link?image_78.webp</t>
  </si>
  <si>
    <t>https://bafybeigv3flot5v54746srancawtpogfcraxeiwya257d5u6icca5tntsi.ipfs.nftstorage.link?image_79.webp</t>
  </si>
  <si>
    <t>https://bafybeiawrcdsfcrynetv6mbm7hg3oenvk5ekhul3xulepb36wfuzhfsiim.ipfs.nftstorage.link?image_80.webp</t>
  </si>
  <si>
    <t>https://bafybeid2oqrv6zpvergdiierli4ybfmq4b4boctyaqozqezuhkdz7vib5i.ipfs.nftstorage.link?image_81.webp</t>
  </si>
  <si>
    <t>https://bafybeic3vuapvflntp7pbxqakotplcx3qlyzyh3sjgofzafx4zopy6oetq.ipfs.nftstorage.link?image_82.webp</t>
  </si>
  <si>
    <t>https://bafybeiaqdph2ycpttmcpqpjemclv5zkjcuks2d2t7qtwgsch5l2d2b5m3y.ipfs.nftstorage.link?image_83.webp</t>
  </si>
  <si>
    <t>https://bafybeiba4s4gvewafizpc6gk5pufeybto7ivs63h44s7vg7cy3obxafana.ipfs.nftstorage.link?image_84.webp</t>
  </si>
  <si>
    <t>https://bafybeifegflarbz63ygivbqwu6bofj53ksn6qwg36gqgkc64wjjrph4omy.ipfs.nftstorage.link?image_85.webp</t>
  </si>
  <si>
    <t>https://bafybeievkx4y7vsurb5q7ng5snq3w2s43nmgcfi6tkd5fykmrsdhqwze4q.ipfs.nftstorage.link?image_86.webp</t>
  </si>
  <si>
    <t>https://bafybeig2jbcjdpdnaymiovpl5azideogzrxr6tqx4ab5ywmbktsenwx5u4.ipfs.nftstorage.link?image_87.webp</t>
  </si>
  <si>
    <t>https://bafybeic54o4odcenv54ysvmmqxz2jmkuygvec3vg2x2x2dlzwajsiu6soq.ipfs.nftstorage.link?image_88.webp</t>
  </si>
  <si>
    <t>https://bafybeigu73s65g5yjm4fhfu25bp2itmoiivgh2bfjnmrzoc5s655674wdi.ipfs.nftstorage.link?image_89.webp</t>
  </si>
  <si>
    <t>https://bafybeic74yvhxzob6tnwci45khyhx2c7pb5rquuvxzee7ta73j62gfmk24.ipfs.nftstorage.link?image_90.webp</t>
  </si>
  <si>
    <t>https://bafybeig6vv56jbfq7lzqofinpaxbuoep52ov42ovfxckvye5vq4feygnfe.ipfs.nftstorage.link?image_91.webp</t>
  </si>
  <si>
    <t>https://bafybeiaccmnez6qqag66krxfh6t7lmwjhqtq3yue627myg22tniiesx6im.ipfs.nftstorage.link?image_92.webp</t>
  </si>
  <si>
    <t>https://bafybeiem576asuxbvt2t4bzczf555bydtcs3hp3vbhmtuaziuo3hn5jmpu.ipfs.nftstorage.link?image_93.webp</t>
  </si>
  <si>
    <t>https://bafybeidygdpdf744cvxfooixzktrtzrm3cjpnagkbnhuunaup3d3pfvmfa.ipfs.nftstorage.link?image_94.webp</t>
  </si>
  <si>
    <t>https://bafybeia3pobegswuegbmcv75upyamjfstfviph6sxrycgfwjcsu56eqk5q.ipfs.nftstorage.link?image_95.webp</t>
  </si>
  <si>
    <t>https://bafybeig3uhxhyg3mflwiqttvesh27t7n3pupl2zwz4btgsof72cgsuhzbq.ipfs.nftstorage.link?image_96.webp</t>
  </si>
  <si>
    <t>https://bafybeibxq5vtmlxwy47m4jfyx6xuz2fgb2rz4uzf7pcfnafomdxkp42ap4.ipfs.nftstorage.link?image_97.webp</t>
  </si>
  <si>
    <t>https://bafybeietxcpeeaneliniuxrxuwlggpc4s6wizrckjcudnhopr5xqf72mjm.ipfs.nftstorage.link?image_98.webp</t>
  </si>
  <si>
    <t>https://bafybeiewtegkhgv3zjb4fre4pfpyuwe5rkea3pm2lxgohavzzsiqghxl7u.ipfs.nftstorage.link?image_99.webp</t>
  </si>
  <si>
    <t>https://bafybeiah6vwd7iwpbm4ilo6lradlr4c247abrull25z5blclndg7qbeqfu.ipfs.nftstorage.link?image_100.webp</t>
  </si>
  <si>
    <t>https://bafybeicmkz5pn6lqbxcaqpdol27ee2iq6hbhiv7uz56kpuhuxfboimtgoi.ipfs.nftstorage.link?image_101.webp</t>
  </si>
  <si>
    <t>https://bafybeiaes6pirryjornufgfrztmnthsp7unu44blnq6puwwd5umtezmd6u.ipfs.nftstorage.link?image_102.webp</t>
  </si>
  <si>
    <t>https://bafybeihpeyld3xya7ndg4iq3nn6ri7ylh2sclznami5yimir5eomfarete.ipfs.nftstorage.link?image_103.webp</t>
  </si>
  <si>
    <t>https://bafybeifgt5wvg4vxemjmnlrebtbmnglojciwkfxi6dnudsqxiycxhltb7q.ipfs.nftstorage.link?image_104.webp</t>
  </si>
  <si>
    <t>https://bafybeifyj2sut32f7jipbo3wjqy4qspj552mgdm434q63epzpjgtt6wdmu.ipfs.nftstorage.link?image_105.webp</t>
  </si>
  <si>
    <t>https://bafybeia3esm3kbcofam4k5vehka4uxausrvbpnl5g2yf5jpe5o7afnej7a.ipfs.nftstorage.link?image_106.webp</t>
  </si>
  <si>
    <t>https://bafybeifag2fa6rroslu4k4q5xtcboc34my7yob37n2ztlsqg5lq3d4upu4.ipfs.nftstorage.link?image_107.webp</t>
  </si>
  <si>
    <t>https://bafybeia26pchjhne5wkvwt4vpteloyhmth63f5jjfhdpxhlqz2xspk3cry.ipfs.nftstorage.link?image_108.webp</t>
  </si>
  <si>
    <t>https://bafybeihlvpm5aoih3hxt2blco2wypiacwzlwpmxgfmmfubb7uscpmrax64.ipfs.nftstorage.link?image_109.webp</t>
  </si>
  <si>
    <t>https://bafybeiaqmjozsxsbol4bhlszmev5u2swr7vrlucdjo7hhcae3ucznomo5i.ipfs.nftstorage.link?image_110.webp</t>
  </si>
  <si>
    <t>https://bafybeihmcf6hhmo3dx4exkkcmso25abzbj3xu4m7alzzxudar5arnmofzq.ipfs.nftstorage.link?image_111.webp</t>
  </si>
  <si>
    <t>https://bafybeihfmcchottkfoiczc6iwz37nrd2macl2dksiqhydz3ppzwxunrlwm.ipfs.nftstorage.link?image_112.webp</t>
  </si>
  <si>
    <t>https://bafybeicskjbb5xsgiqk4tfgmlv5mkzh46rd3bjlzi7s3v7gvka46rsfrpa.ipfs.nftstorage.link?image_113.webp</t>
  </si>
  <si>
    <t>https://bafybeidoj36vcm2rl5wxbog447q6yvyxqfbvrh4i2hr4mgrjavpsxl3li4.ipfs.nftstorage.link?image_114.webp</t>
  </si>
  <si>
    <t>https://bafybeidf4ighlpauwwrhilowfw65ju32os5ujk4jrawmu5rdfi422durzm.ipfs.nftstorage.link?image_115.webp</t>
  </si>
  <si>
    <t>https://bafybeig4abmpb6k22zlog4zaqqpfzsfqv3by3ziwpsgol6jq6sthag2xba.ipfs.nftstorage.link?image_116.webp</t>
  </si>
  <si>
    <t>https://bafybeiehmf2iuchk33czdrmhgqbjk2obtprc2sp4nyysb2saez7vddoggq.ipfs.nftstorage.link?image_117.webp</t>
  </si>
  <si>
    <t>https://bafybeiefjs3hhulwk2rezdycr2t45uwccvxqvueqp5fblnoxrknh3ujq6a.ipfs.nftstorage.link?image_118.webp</t>
  </si>
  <si>
    <t>https://bafybeicyvb63heels75ltn6kylbwnrjbvplcax7vmjzhovdbpxuul66uka.ipfs.nftstorage.link?image_119.webp</t>
  </si>
  <si>
    <t>https://bafybeicd5he7aff7epfphmreo7nl4k46sjfpxf5dhezrmzmurun72lbikm.ipfs.nftstorage.link?image_120.webp</t>
  </si>
  <si>
    <t>https://bafybeic5lxdvbprgmjgidj3lxoxalvfgf63sko3hhmhxfs7wf4cd3wxski.ipfs.nftstorage.link?image_121.webp</t>
  </si>
  <si>
    <t>https://bafybeiem3rlkf25boakkzxj3j3encnj7tho4iswxzbztn4faoomgllp6oa.ipfs.nftstorage.link?image_122.webp</t>
  </si>
  <si>
    <t>https://bafybeify23omm4srbqczacdisf2qvu4uvmr2lmy36toxvdfupxg5x4s5ce.ipfs.nftstorage.link?image_123.webp</t>
  </si>
  <si>
    <t>https://bafybeifde2qnl6vqb466cssmbeydoht2qjy6eougwhccw3hjybtelkl36q.ipfs.nftstorage.link?image_124.webp</t>
  </si>
  <si>
    <t>https://bafybeidrr5mdl2sjmp5lefnnofd6y7r2ejqccrwh4kpjw2c32x5uzfdrnq.ipfs.nftstorage.link?image_125.webp</t>
  </si>
  <si>
    <t>https://bafybeihom2dlhjtuzxlr5ye3m33ikmwsxpccsgplzjtnylne3omujvzvt4.ipfs.nftstorage.link?image_126.webp</t>
  </si>
  <si>
    <t>https://bafybeieuxphblqibn3jzt2dscob5jiaqeuim6w7nuugseeoqsmrfxii6ue.ipfs.nftstorage.link?image_127.webp</t>
  </si>
  <si>
    <t>https://bafybeiaa77hyof2ynqargnrvn37v4lyqd6rpvixcsbl7fcyzne5p4hfanu.ipfs.nftstorage.link?image_128.webp</t>
  </si>
  <si>
    <t>https://bafybeieqjls35awocnffj572xxphpuzklo7i3v3md4bxfllqar6mgdfble.ipfs.nftstorage.link?image_129.webp</t>
  </si>
  <si>
    <t>https://bafybeics64ref3h7yrsigma5ajwbookkslabwsbv45vwhzhhajcvxdaxym.ipfs.nftstorage.link?image_130.webp</t>
  </si>
  <si>
    <t>https://bafybeiao5crsbshb5jbcbbre3x7ls5wcpexezgk4nypo2qdirwz6pwyu4m.ipfs.nftstorage.link?image_131.webp</t>
  </si>
  <si>
    <t>https://bafybeihu7vhogp6pfse4b37jixsbksw3fouez43cu455d6rnplj42oaoaq.ipfs.nftstorage.link?image_132.webp</t>
  </si>
  <si>
    <t>https://bafybeifpyicmidknskye7edsditcif63gxx35ykfwl3axcouffb2fny7pa.ipfs.nftstorage.link?image_133.webp</t>
  </si>
  <si>
    <t>https://bafybeih4j77eyp3qj7ytct3oi4p6vxdbcm7oezxgqrm74fdm67pwlx52pi.ipfs.nftstorage.link?image_134.webp</t>
  </si>
  <si>
    <t>https://bafybeihxnkdp2orvot2llvvvzxjgingqn4dn5pquj4ijktqubocrcplega.ipfs.nftstorage.link?image_135.webp</t>
  </si>
  <si>
    <t>https://bafybeiftmhrtnikwpka2quguvmoaym673khyfir26l7bopnnqgucmchgge.ipfs.nftstorage.link?image_136.webp</t>
  </si>
  <si>
    <t>https://bafybeifs6ihxc3rq7o5cfttu2mxx4boseeqfoen26evcw23xorlsq2uebq.ipfs.nftstorage.link?image_137.webp</t>
  </si>
  <si>
    <t>https://bafybeihcmisujkg4zdunia7zihde25m6htjqcziy25agjenvnd3r2ncm6u.ipfs.nftstorage.link?image_138.webp</t>
  </si>
  <si>
    <t>https://bafybeib6tk24vfaxs5utmgb66w7s75al4tma52owjmryvtrr7qecf3koei.ipfs.nftstorage.link?image_139.webp</t>
  </si>
  <si>
    <t>https://bafybeigfw75yr5my2ppoboxgavx4nqloroy3hdpywyivl5gszvbjypgqwi.ipfs.nftstorage.link?image_140.webp</t>
  </si>
  <si>
    <t>https://bafybeidtl4jxbvffychyhxdpmfkxlevxktskhft46wsevjjqju5whhpsxq.ipfs.nftstorage.link?image_141.webp</t>
  </si>
  <si>
    <t>https://bafybeidt2lef6psltlge225u5zoptlkkyzfwv5hm6yz6qvlgo3xf72hrtu.ipfs.nftstorage.link?image_142.webp</t>
  </si>
  <si>
    <t>https://bafybeihqpkp3ljs2k5okg6hu4jlwumrtghshd3itk6t755byruzuwqzqqu.ipfs.nftstorage.link?image_143.webp</t>
  </si>
  <si>
    <t>https://bafybeicrtgk52tvy2xe2bt2sdjh55cb66hl7sdcpdjlgjfyyzpppkbqpuu.ipfs.nftstorage.link?image_144.webp</t>
  </si>
  <si>
    <t>https://bafybeiau5as4w4wxazhdndl4d7v4my7vp7foqmtmc5745lhdbey2hgwiau.ipfs.nftstorage.link?image_145.webp</t>
  </si>
  <si>
    <t>https://bafybeiehphg27t34vvoetp5uzeyzrbbrzendxfyptzj35er6lub5kl54qe.ipfs.nftstorage.link?image_146.webp</t>
  </si>
  <si>
    <t>https://bafybeibmbajlfieneb5l5o7ihkiwvqhgrc5ezvlfmfv274do7ui234ftcq.ipfs.nftstorage.link?image_147.webp</t>
  </si>
  <si>
    <t>https://bafybeidac6zkv2soqx6iihxqofnkkxecs44a2b2ecbtnokuppkqccdbcuq.ipfs.nftstorage.link?image_148.webp</t>
  </si>
  <si>
    <t>https://bafybeigsgiznvd3cf2zmof3l6fnxxn5qahmk26bgnlrw2s3ajuiyzrawze.ipfs.nftstorage.link?image_149.webp</t>
  </si>
  <si>
    <t>https://bafybeidhhrei7rec5e3fzmixnmrogyh2l7upmn74d7pvymhwszzabolsvy.ipfs.nftstorage.link?image_150.webp</t>
  </si>
  <si>
    <t>https://bafybeia2lpkqhxb3dchrxt5lbxwy3vbadvmii7lfeh24b7652662f4rvmq.ipfs.nftstorage.link?image_151.webp</t>
  </si>
  <si>
    <t>https://bafybeifxlpstlaylngam3hb4r7wd4n2wempqszalajliik36daiw6sbite.ipfs.nftstorage.link?image_152.webp</t>
  </si>
  <si>
    <t>https://bafybeib752mo3jwnxsyi557sjf4vmh3mys3tqpe5csd6jqr3gdnzzjzxba.ipfs.nftstorage.link?image_153.webp</t>
  </si>
  <si>
    <t>https://bafybeih5umnndrttdyxnduy4pfumf7qg7shyqoymbjmzveogvfclvth3ga.ipfs.nftstorage.link?image_154.webp</t>
  </si>
  <si>
    <t>https://bafybeihjd5gl2ekgtoxdghwfvhzjiqherzxuqrhrt7m2f3c7ssd2jpyaku.ipfs.nftstorage.link?image_155.webp</t>
  </si>
  <si>
    <t>https://bafybeig3cj3hpmf4getjjhb4jvc7466mnocw5x65i26tzadxvk7cvid4x4.ipfs.nftstorage.link?image_156.webp</t>
  </si>
  <si>
    <t>https://bafybeigsgnyljcrokhbwigtwv7wmkwei5e36r2bs2amh3p5jqqpusmjsoe.ipfs.nftstorage.link?image_157.webp</t>
  </si>
  <si>
    <t>https://bafybeidzw3mfrmy3srfoqa5xhvdyjrsf3mggmgwertkbog7edocrk5j7ga.ipfs.nftstorage.link?image_158.webp</t>
  </si>
  <si>
    <t>https://bafybeid6yhgzjl2oeqnz5sw5gxzk2d6jrcu4mgjzwm5cu6zcpinj7vn44i.ipfs.nftstorage.link?image_159.webp</t>
  </si>
  <si>
    <t>https://bafybeiddt6f2fkfsxnikf6simthv27xy5s2tdtdx4fiogkujsxurpccs2e.ipfs.nftstorage.link?image_160.webp</t>
  </si>
  <si>
    <t>https://bafybeigk3arc35i3tcdwwdvlemzky5di5asw3er43mhvybh43kpexghlkm.ipfs.nftstorage.link?image_161.webp</t>
  </si>
  <si>
    <t>https://bafybeifuypxtfcrs6ermutl6wgvptojjesugj2obib4xuf7kzijpupmgdq.ipfs.nftstorage.link?image_162.webp</t>
  </si>
  <si>
    <t>https://bafybeihvu4zslacyt4i26faeqfyn7l75i35zsbu7znjvp3lgae7qpmkvwe.ipfs.nftstorage.link?image_163.webp</t>
  </si>
  <si>
    <t>https://bafybeifaw4ob53spvgayhc4nlekuu5frwa6fb47mvyhnwe4wyulsi5mqam.ipfs.nftstorage.link?image_164.webp</t>
  </si>
  <si>
    <t>https://bafybeihewfcnfl3as22tp5owb3igiiqypnmavvvgh5yruvgjwczaczstmq.ipfs.nftstorage.link?image_165.webp</t>
  </si>
  <si>
    <t>https://bafybeihovic4voprotd5vjgjwevwcqzdvoqu4m54xhem6ihccto6hfkbee.ipfs.nftstorage.link?image_166.webp</t>
  </si>
  <si>
    <t>https://bafybeiacjsyvw3km7lnp4yltkvnik365mgwqxhjw2f7f6g5w7astvhawpu.ipfs.nftstorage.link?image_167.webp</t>
  </si>
  <si>
    <t>https://bafybeiauh2d4opfzff3xk7pliaccief3zodkowtr4adaxz46lyhhbcgpyu.ipfs.nftstorage.link?image_168.webp</t>
  </si>
  <si>
    <t>https://bafybeiafzzuadfcv2p5hfmccil6kiqqukpydbvu6gezxqbm6c2yqsimpda.ipfs.nftstorage.link?image_169.webp</t>
  </si>
  <si>
    <t>https://bafybeia2foq44wsiezunldglnnwn5f4p3rxx5zmv7jm2yqizy7cqwe2pom.ipfs.nftstorage.link?image_170.webp</t>
  </si>
  <si>
    <t>https://bafybeibplto2mxjjyw5jksmmdg2maqsp4n2jyhauzsdbi6o3rlbj43me4y.ipfs.nftstorage.link?image_171.webp</t>
  </si>
  <si>
    <t>https://bafybeida4aot5oplz6q33nqjvkauvdnseurxdisfl5hf72vfbxwep4ivf4.ipfs.nftstorage.link?image_172.webp</t>
  </si>
  <si>
    <t>https://bafybeihvxy3vobgydrktrldl6ydfbhj5n7xxeaqlkceg6rdjipruyu2xli.ipfs.nftstorage.link?image_173.webp</t>
  </si>
  <si>
    <t>https://bafybeigj5qxwy2ld2plxnww362a6yy6zyi436g6cepmkpbydfbef6edkqm.ipfs.nftstorage.link?image_174.webp</t>
  </si>
  <si>
    <t>https://bafybeibcfcp7wy4zyz6joz4u2le7wblij5vft2om6jfqrqo74235gwquli.ipfs.nftstorage.link?image_175.webp</t>
  </si>
  <si>
    <t>https://bafybeiebfq6mggggveu3a2u2tcov4xksqk6sqiuvlovyzddeh5t4lzyxtm.ipfs.nftstorage.link?image_176.webp</t>
  </si>
  <si>
    <t>https://bafybeihijb4ubseu5l2ixaosndkfdur4vk7qpehmq3y6fcqka2spmw2aqa.ipfs.nftstorage.link?image_177.webp</t>
  </si>
  <si>
    <t>https://bafybeibmpomne4iebwcrtlpuh7qt5b5zjn2wmmynfb43jqezwamigoqyze.ipfs.nftstorage.link?image_178.webp</t>
  </si>
  <si>
    <t>https://bafybeidwdszjydpiwl4lh7k3m3ybssiwt4pe5sgkwbsoiuhuujcszcs57u.ipfs.nftstorage.link?image_179.webp</t>
  </si>
  <si>
    <t>https://bafybeibx2kit5pyifiaeuodsszmqu6afyctn7oez5gn33unuyvvmor6sy4.ipfs.nftstorage.link?image_180.webp</t>
  </si>
  <si>
    <t>https://bafybeibdfsb4bhcj4mujpxpggbytltr3wkqsxclhs57fxp6v6x4ig2ouzq.ipfs.nftstorage.link?image_181.webp</t>
  </si>
  <si>
    <t>https://bafybeidoixok7t2xm6t7fqftdmg42zh3nqlctpfb42p2psde5pfnbs5cam.ipfs.nftstorage.link?image_182.webp</t>
  </si>
  <si>
    <t>https://bafybeiam274xdplrop5j6cunqsdf5acimxom7jf5lnbpyvz4ummw4t4xuy.ipfs.nftstorage.link?image_183.webp</t>
  </si>
  <si>
    <t>https://bafybeih5q3y6rhevqevmvwibhrjedquwdfq4yylnqduzdteeauvpjk6qau.ipfs.nftstorage.link?image_184.webp</t>
  </si>
  <si>
    <t>https://bafybeih4xdlqu6v7itbspkvmcdrtshnpdi775eegtufu23vjjlmcxuyleq.ipfs.nftstorage.link?image_185.webp</t>
  </si>
  <si>
    <t>https://bafybeiby2j4bt3tbhweuf6p4n5vr2jq5rub5nzzdh2iqtdpmvat44rjn3e.ipfs.nftstorage.link?image_186.webp</t>
  </si>
  <si>
    <t>https://bafybeib5qvbgudbis4lftyobmwssdhzisjfpzlujqf7v4kapneemvph2my.ipfs.nftstorage.link?image_187.webp</t>
  </si>
  <si>
    <t>https://bafybeigzirw664kpav5kwearv36qffhjklsjya6uf2oiigycptxgzxvmae.ipfs.nftstorage.link?image_188.webp</t>
  </si>
  <si>
    <t>https://bafybeihlbvofluir4digx27n5laxbmon27le2qfbcni3lbijqcus3pdyhy.ipfs.nftstorage.link?image_189.webp</t>
  </si>
  <si>
    <t>https://bafybeie5t42ymz36bpriq23dulxuy6qilfwwkfhkz7unc6wmxfz43toi2i.ipfs.nftstorage.link?image_190.webp</t>
  </si>
  <si>
    <t>https://bafybeict3se5qwvlkekf7uiqiwzvd6uncls4zw7j3woxpvzyt2ldeortxe.ipfs.nftstorage.link?image_191.webp</t>
  </si>
  <si>
    <t>https://bafybeig6eud36wsdp63ewz5g7mrnpd2jekttm7gsjnmymvoj3qlv7mvg7u.ipfs.nftstorage.link?image_192.webp</t>
  </si>
  <si>
    <t>https://bafybeif2ka5wdvltxtbsciyrrpmzugoevgpfcd2fzcsj2gn5i6elavhq3q.ipfs.nftstorage.link?image_193.webp</t>
  </si>
  <si>
    <t>https://bafybeieruhi4hesog2oresvh7a3hjvyuwfmwctmi5t6kpp7ghq26kcdnyu.ipfs.nftstorage.link?image_194.webp</t>
  </si>
  <si>
    <t>https://bafybeidfq6bq6xm4z2vyuzvo7wwf3u3pg2flif2bboujeh2ilx5a57yrni.ipfs.nftstorage.link?image_195.webp</t>
  </si>
  <si>
    <t>https://bafybeif3fb7o6x4jk2bi3go2ae4ccw675ddi4ziob4qurdwac6ccbeiv5m.ipfs.nftstorage.link?image_196.webp</t>
  </si>
  <si>
    <t>https://bafybeig5hcsqismjof5fh65oo2kvrnteyqnioovvdmfw7gfbqkntq3kosi.ipfs.nftstorage.link?image_197.webp</t>
  </si>
  <si>
    <t>https://bafybeibcts4hmsfl57334md52327czvwhgua4xl4vxgpqosawnjog3eq2m.ipfs.nftstorage.link?image_198.webp</t>
  </si>
  <si>
    <t>https://bafybeidqz5h5utrn5offdrrvtlkyebrtafgolk5ybkd5rzrllnwfar2tju.ipfs.nftstorage.link?image_199.webp</t>
  </si>
  <si>
    <t>https://bafybeia7qhnxliuykeaqwgfh5rk7mlsze2ncnwu42fnsnd7hn44s4bcaju.ipfs.nftstorage.link?image_200.webp</t>
  </si>
  <si>
    <t>https://bafybeidxkoay7mx3c5b7olro2nli7y2t6dtqrxmvars3tvgipj2cupdx7m.ipfs.nftstorage.link?image_201.webp</t>
  </si>
  <si>
    <t>https://bafybeia7kr64cwzigedapwuk5exkvzrsrbdo54dffmbopisukpu4bgskqi.ipfs.nftstorage.link?image_202.webp</t>
  </si>
  <si>
    <t>https://bafybeigfoiioivi2xgdjb4ews7b564ht3ma6zow6ylgottj2g5ozuhdt5y.ipfs.nftstorage.link?image_203.webp</t>
  </si>
  <si>
    <t>https://bafybeiey3hi4ksrvki5oqjpa2hxnpwek5qqx2762uu3p5chv65hq4febvy.ipfs.nftstorage.link?image_204.webp</t>
  </si>
  <si>
    <t>https://bafybeib4uh5ahthmzwj434zfdxmoc3hetbkkdqw2zsook2srdmoogcwcqu.ipfs.nftstorage.link?image_205.webp</t>
  </si>
  <si>
    <t>https://bafybeieajmsujt6fkhua2dppt4lfywojeatbjjwajftgzt5gnmrgnxymcu.ipfs.nftstorage.link?image_206.webp</t>
  </si>
  <si>
    <t>https://bafybeiczeymnrmzuf26ylqdjuxvhzyjdcixniqvmsxzqhxwj2pkxmwtky4.ipfs.nftstorage.link?image_207.webp</t>
  </si>
  <si>
    <t>https://bafybeig2dn6265dvvrwuyiiwk4avjty3e3glspyc4asvoturmc4xxeqfzq.ipfs.nftstorage.link?image_208.webp</t>
  </si>
  <si>
    <t>https://bafybeicgzp33fncwwzeoy3kalqzz74xwm2ttbyxm5pugvia37nfgxe4a4u.ipfs.nftstorage.link?image_209.webp</t>
  </si>
  <si>
    <t>https://bafybeibryjqqty6jeflcfmf6mtr33hb2xvjley4wqixobt4ucovciqxxmm.ipfs.nftstorage.link?image_210.webp</t>
  </si>
  <si>
    <t>https://bafybeihueywv6awfznjsobxrsdrgmy72rwjcwpnnyya6efihcbjnwjbory.ipfs.nftstorage.link?image_211.webp</t>
  </si>
  <si>
    <t>https://bafybeidqkhurz2c2mgii6tsjdcvoddw5e6y4marzlnflkm3bfhpmfkweia.ipfs.nftstorage.link?image_212.webp</t>
  </si>
  <si>
    <t>https://bafybeie2q4w2bkccp5kemk4as6ofbr4n753yjopoqgpfvqbezhixaiqguu.ipfs.nftstorage.link?image_213.webp</t>
  </si>
  <si>
    <t>https://bafybeickojlj37zqgm7qvhnf7e35lpyn7lqazbop6iirv3oqb25ghaxv3q.ipfs.nftstorage.link?image_214.webp</t>
  </si>
  <si>
    <t>https://bafybeib5ifqukqnvkuuzgmvvolezerguvdh625fb44ztj6svgwcqdagx54.ipfs.nftstorage.link?image_215.webp</t>
  </si>
  <si>
    <t>https://bafybeibljkii66daeh5d5jjzq6mecw4lq3nfv6xxl2ixvvpt7h2vzrfeoa.ipfs.nftstorage.link?image_216.webp</t>
  </si>
  <si>
    <t>https://bafybeihbtma5atjftscjwueeposvetsjmsaq56tbitttwcogb4b7qmpese.ipfs.nftstorage.link?image_217.webp</t>
  </si>
  <si>
    <t>https://bafybeiezjxhfezoiwmfv7bajqznevczkot6zhp27m6int5tbiz3pgc4ola.ipfs.nftstorage.link?image_218.webp</t>
  </si>
  <si>
    <t>https://bafybeifjd64xdmktcea4b46wliyig5brngwj2bmnlekclu5b7cbiaz2kme.ipfs.nftstorage.link?image_219.webp</t>
  </si>
  <si>
    <t>https://bafybeibwb3da3en3rvdtb5t6lv24rhkifn7vvqway5gdxplguns4l4lf7u.ipfs.nftstorage.link?image_220.webp</t>
  </si>
  <si>
    <t>https://bafybeidfzhn6mzhd7kctloqw66c7gk4dwucnycbysqmaqbsr7kbo7llh44.ipfs.nftstorage.link?image_221.webp</t>
  </si>
  <si>
    <t>https://bafybeibsbvyyfritme2f6imtmogjc37vv2qpzavdj63v7ixd2lcy2mhmzy.ipfs.nftstorage.link?image_222.webp</t>
  </si>
  <si>
    <t>https://bafybeidcehxs77scdnax62ga3knltqlna7625ghtz6ii3xhcrbgdgvzjzq.ipfs.nftstorage.link?image_223.webp</t>
  </si>
  <si>
    <t>https://bafybeid5zcdayg6iwpdpnelp5mdviyxm5rvbxgb7d6nuyj7hxnohlwb7m4.ipfs.nftstorage.link?image_224.webp</t>
  </si>
  <si>
    <t>https://bafybeic2g5kyu2mwrrqwoiuoflsdu4mpbu6ucbwor5efticcicb3gvls5u.ipfs.nftstorage.link?image_225.webp</t>
  </si>
  <si>
    <t>https://bafybeicqz2gorhc36n5fvwwc3snzotpqouindagnaubqciyo3an4nd7wby.ipfs.nftstorage.link?image_226.webp</t>
  </si>
  <si>
    <t>https://bafybeibwze7k3ewjpbpnzmw6dyrtcmteumsg6pnr3ndecyjxrwivum6n4m.ipfs.nftstorage.link?image_227.webp</t>
  </si>
  <si>
    <t>https://bafybeiaq63ultcg2wk5bc5pipxepglniwifwfxvkm6qhp5yl3kg442qviu.ipfs.nftstorage.link?image_228.webp</t>
  </si>
  <si>
    <t>https://bafybeid344mpsthoa5d6vd27x6ql7wf5kvxhasjuqkhvgsy3aihoxnuakm.ipfs.nftstorage.link?image_229.webp</t>
  </si>
  <si>
    <t>https://bafybeia4apnocmvpew4w6gp2qcnkwuidmx5yq43taw2dqqupawwrw6mige.ipfs.nftstorage.link?image_230.webp</t>
  </si>
  <si>
    <t>https://bafybeiejn6ev7uz5tl7r2s5hh6zhde574kxlextawb2ndbppeeftgrhumi.ipfs.nftstorage.link?image_231.webp</t>
  </si>
  <si>
    <t>https://bafybeiaksktktsirbfjucvhiojc66rd6qavqcqxiadp5fxvwhdrenrkpza.ipfs.nftstorage.link?image_232.webp</t>
  </si>
  <si>
    <t>https://bafybeihzhs7kmt6lupindwvfqynz672iisndcbdqpzrmb7yxxe66dzsd4q.ipfs.nftstorage.link?image_233.webp</t>
  </si>
  <si>
    <t>https://bafybeihchugs7g2pz3fxjntqn2tkwna4b5glfqazdhryylueqe7pzh4czq.ipfs.nftstorage.link?image_234.webp</t>
  </si>
  <si>
    <t>https://bafybeihyep6kvd4h3u2jsmrgpzppuzxnwjsybd5rr5oujaopn2xp36bcta.ipfs.nftstorage.link?image_235.webp</t>
  </si>
  <si>
    <t>https://bafybeiaz6gnyrzz3omqcmwygyfz4auynglyun5l52rfl3fwbfah3na5djm.ipfs.nftstorage.link?image_236.webp</t>
  </si>
  <si>
    <t>https://bafybeidv5r23lephgavazeftfgvzqrcjmezbo7fh6ikjhpue6tgzkug5iu.ipfs.nftstorage.link?image_237.webp</t>
  </si>
  <si>
    <t>https://bafybeihm4ndo2uh3i37p3oz37yiaohnpzdzd4db3qgksqnpg7jo6u4m7by.ipfs.nftstorage.link?image_238.webp</t>
  </si>
  <si>
    <t>https://bafybeidohe22hfl57ccq6z7hqla2ein7tgm3beumrvwyvfrs2u7na66f4q.ipfs.nftstorage.link?image_239.webp</t>
  </si>
  <si>
    <t>https://bafybeiabylyhfdm7s56rtg66eos7ikddu4w4govy4ghkurw2wm5zjr2if4.ipfs.nftstorage.link?image_240.webp</t>
  </si>
  <si>
    <t>https://bafybeiaczq5i7o7xallp2edwmry2lpvxekuvf33uxxyb5rq6bm34dg7xcq.ipfs.nftstorage.link?image_241.webp</t>
  </si>
  <si>
    <t>https://bafybeielbijextmhvizzi2uym3m4x6k36aiokbcy7az3oxeuqhcap66wlu.ipfs.nftstorage.link?image_242.webp</t>
  </si>
  <si>
    <t>https://bafybeidqj2zwr3cvkzr5qkb7suqww6qzhu32f3y3656gez3u4bvhss6evm.ipfs.nftstorage.link?image_243.webp</t>
  </si>
  <si>
    <t>https://bafybeigw3fwdjbbb5fja74woa2js27jjhrurzrqoyj3nvok5lr6u2mmauq.ipfs.nftstorage.link?image_244.webp</t>
  </si>
  <si>
    <t>https://bafybeib4fftofmjtqr2hkugcohcl5yxgzmatrpxomzmfbfqhgwen5qkf5q.ipfs.nftstorage.link?image_245.webp</t>
  </si>
  <si>
    <t>https://bafybeicbxm73behrgx2b2pnyyapagiaeimkcxxjv2ixpuaqf3ixssvujhy.ipfs.nftstorage.link?image_246.webp</t>
  </si>
  <si>
    <t>https://bafybeick3yduzrpul3a2yj5ht4onklpfca7l2e3b4guexpccxhhzlutqka.ipfs.nftstorage.link?image_247.webp</t>
  </si>
  <si>
    <t>https://bafybeidchorvwuv4nhnzvrbtctn2xxfquupd2rg53xi4bs66ferh33id3m.ipfs.nftstorage.link?image_248.webp</t>
  </si>
  <si>
    <t>https://bafybeiax5od7lf4er6xl5w52jvd4kmzi4jgpf3w43optiv6e6sdvmscvzy.ipfs.nftstorage.link?image_249.webp</t>
  </si>
  <si>
    <t>https://bafybeidxhlxcayfcoo4jr6ctvorhjb5cwjjvj7b5tbwi6b6cxkkdhu3xre.ipfs.nftstorage.link?image_250.webp</t>
  </si>
  <si>
    <t>https://bafybeic6tj3ulznuysigy2taspzljn2eofsxxsf4zjrjlnuygkycivfg2y.ipfs.nftstorage.link?image_251.webp</t>
  </si>
  <si>
    <t>https://bafybeidh3gixw7fewk62grfeqtdaw24npdtvwph6dxot5j7am57wxd635u.ipfs.nftstorage.link?image_252.webp</t>
  </si>
  <si>
    <t>https://bafybeifmp6boki4vf4mqpm4o3jkos6cguacs65wx64zqzr5zwti76ffh2u.ipfs.nftstorage.link?image_253.webp</t>
  </si>
  <si>
    <t>https://bafybeigmlrvsel5yitpylyompxyuunaclxmpgi7ge2qupnwdyajebo5g3y.ipfs.nftstorage.link?image_254.webp</t>
  </si>
  <si>
    <t>https://bafybeiab5g3ikixz73pknw7rmdxolsummudu77qgc37pnqek72jizjb45m.ipfs.nftstorage.link?image_255.webp</t>
  </si>
  <si>
    <t>https://bafybeibajdhufx5wm5quxfgppkn3oymfli2zbygzemipafwp2jak2je5oq.ipfs.nftstorage.link?image_256.webp</t>
  </si>
  <si>
    <t>https://bafybeicpbntqeqtmiwdhfjoh2gfdaoqzu7dnqomtxdwk3gtf7gqzoqcru4.ipfs.nftstorage.link?image_257.webp</t>
  </si>
  <si>
    <t>https://bafybeigay6zxdy7tzive2qu5olwoxxzrbgmj62peanodvcj6emnranzdfu.ipfs.nftstorage.link?image_258.webp</t>
  </si>
  <si>
    <t>https://bafybeie3mevkikgef36pirctnz3udwm542wojmle2b5zmds6rvtvqjiwf4.ipfs.nftstorage.link?image_259.webp</t>
  </si>
  <si>
    <t>https://bafybeiexxmvh55eq6qffuj2u4s3bpnrf25ivtwn4tbu2vk7mbsijro63qu.ipfs.nftstorage.link?image_260.webp</t>
  </si>
  <si>
    <t>https://bafybeih64ewghyjhpsjflptm6eodrg5sltelssrf2hkrjapchtagl4muje.ipfs.nftstorage.link?image_261.webp</t>
  </si>
  <si>
    <t>https://bafybeieajkvql3v4bochnsadzhoew37qnxutytsu3isukz4cerao2b5tk4.ipfs.nftstorage.link?image_262.webp</t>
  </si>
  <si>
    <t>https://bafybeiez6ayms2vwmwqmyl43ukt6frqe2igsfwtitymcds3nevptfbfl2m.ipfs.nftstorage.link?image_263.webp</t>
  </si>
  <si>
    <t>https://bafybeifa5xloofoxbebh5vcfvz4ahayhqfpiv4rwsrxiqhg2fextka5fxe.ipfs.nftstorage.link?image_264.webp</t>
  </si>
  <si>
    <t>https://bafybeiarqon4pmw2eil5hawej3s4eloqxlxotxt6wivwlvcuvolislptz4.ipfs.nftstorage.link?image_265.webp</t>
  </si>
  <si>
    <t>https://bafybeiawhpyo2ttiqjlakhamdznffnniwg2crntzacautkp42z7or2ejje.ipfs.nftstorage.link?image_266.webp</t>
  </si>
  <si>
    <t>https://bafybeieegtble5btdur4uvcppmzslficyhjyz5csrr7big377hgsxko4qa.ipfs.nftstorage.link?image_267.webp</t>
  </si>
  <si>
    <t>https://bafybeihls3dsgzcvphmnj2vdvnuzdmgmcrrpnysayctocrwbu452wcz6di.ipfs.nftstorage.link?image_268.webp</t>
  </si>
  <si>
    <t>https://bafybeies6ywkkkj3t4e3qjlw6uigfnbqcsjellmbyf3v73phb4ovb4apgm.ipfs.nftstorage.link?image_269.webp</t>
  </si>
  <si>
    <t>https://bafybeif32nrfap2tjxi6l4tbb53ifbggefobjinqmc7h7vitjxbmdcrona.ipfs.nftstorage.link?image_270.webp</t>
  </si>
  <si>
    <t>https://bafybeifqznyogztxa5k3pdermqer2z46bpnzvlvaxvb6zxggfem4wd6wom.ipfs.nftstorage.link?image_271.webp</t>
  </si>
  <si>
    <t>https://bafybeidxwtva625f2dihaye4urpi3rcvbtobmfnbohwhvqhw3a6ojh4hny.ipfs.nftstorage.link?image_272.webp</t>
  </si>
  <si>
    <t>https://bafybeige7mz7t4qoeyzr3qe72hwwk2jxdipccijh3gkigcet4cgmq7a24m.ipfs.nftstorage.link?image_273.webp</t>
  </si>
  <si>
    <t>https://bafybeiczjl4ylrzu3gc4kmv3pxxgnhidcfco3laiugxa5e6xnsa4ddwhpa.ipfs.nftstorage.link?image_274.webp</t>
  </si>
  <si>
    <t>https://bafybeie6nidtfvfc47rtehhqxnp4iozv3gxq5r46p4inr4brt5vk5wrizm.ipfs.nftstorage.link?image_275.webp</t>
  </si>
  <si>
    <t>https://bafybeifb7fadpv6div7pbyj3jgjgio5eet6yy2jbp5s37wp4vuaqu6o4fa.ipfs.nftstorage.link?image_276.webp</t>
  </si>
  <si>
    <t>https://bafybeifkgdm4au5unm63djfav7lyntj2ad6zlqhsr4xwpuytj4oqnvz4xq.ipfs.nftstorage.link?image_277.webp</t>
  </si>
  <si>
    <t>https://bafybeih4eyvr67erlvy6jvurkrntxdlqxikj6cbiroqzqvsebrnwuatlay.ipfs.nftstorage.link?image_278.webp</t>
  </si>
  <si>
    <t>https://bafybeicpldox3iaabkw63pdv5crfywqpgl42hk3j5jd3i65kyxu6wqmrem.ipfs.nftstorage.link?image_279.webp</t>
  </si>
  <si>
    <t>https://bafybeifrisjx5tmka6pcmurkelycnxxkapoanurif6fnodthvak57nsbmu.ipfs.nftstorage.link?image_280.webp</t>
  </si>
  <si>
    <t>https://bafybeibu5zs3sru5hek2bnpergi3hox5ovlla54rnon4ewx2g3pnfprstu.ipfs.nftstorage.link?image_281.webp</t>
  </si>
  <si>
    <t>https://bafybeih26xso3klkmljfg4xhqpfalaczpqciqaffezeawf72h67d255lhq.ipfs.nftstorage.link?image_282.webp</t>
  </si>
  <si>
    <t>https://bafybeidif5kleknrv6xovfl32hmbniqhd5hcvxamfbu6373bcbdm4d5noi.ipfs.nftstorage.link?image_283.webp</t>
  </si>
  <si>
    <t>https://bafybeifbezuxzfakybrdbswirnqji2pn6j2v5n76jycghatgwzzzybo5ca.ipfs.nftstorage.link?image_284.webp</t>
  </si>
  <si>
    <t>https://bafybeigrln3f6hpoavs643gbfnxok2qskaiyhxepba46cazhz2lpwkp3eq.ipfs.nftstorage.link?image_285.webp</t>
  </si>
  <si>
    <t>https://bafybeifcq5sbr32ipo5nqktylbbvtzr5gjcazrktmzlmdr7c4atoooie3q.ipfs.nftstorage.link?image_286.webp</t>
  </si>
  <si>
    <t>https://bafybeihk53sfkpu4crtjgojvc52xwgwjzanymxgy2wvgtrwhgflj3dav4a.ipfs.nftstorage.link?image_287.webp</t>
  </si>
  <si>
    <t>https://bafybeib7aw7ojhg4xtfeh5wxc7hw7jbkhl2jgoys23unx34eb2wbzgaaou.ipfs.nftstorage.link?image_288.webp</t>
  </si>
  <si>
    <t>https://bafybeia34ozgn3zzxuo727de7f7zyijpobaydribwh2kg4yklunakdxlpe.ipfs.nftstorage.link?image_289.webp</t>
  </si>
  <si>
    <t>https://bafybeicsoi2jw4fxdmsdxszj5pmt2yj7e5yvq5iqpzggbrwyypeclhwiaq.ipfs.nftstorage.link?image_290.webp</t>
  </si>
  <si>
    <t>https://bafybeieu5vmygalfu63svy7ftg4eayo43wqsk3e4qbjwxilk7gxb4h2lji.ipfs.nftstorage.link?image_291.webp</t>
  </si>
  <si>
    <t>https://bafybeidbi2nephm4mmab57q32jntj6shn6bdssndfufoezdedhbikh4thy.ipfs.nftstorage.link?image_292.webp</t>
  </si>
  <si>
    <t>https://bafybeib6qurbpxxzmswqqxvlqtz6qyqjxt55wyiqz5r6m6fqsneclrq2ha.ipfs.nftstorage.link?image_293.webp</t>
  </si>
  <si>
    <t>https://bafybeihee33srrqhvnl45euxwhpyyaqhf7kgviovfve3ogutdtovku3vna.ipfs.nftstorage.link?image_294.webp</t>
  </si>
  <si>
    <t>https://bafybeib632vqpsx4o4pfk6drozgxfewb4s3kb7kofj3l45qirg7fsuwqry.ipfs.nftstorage.link?image_295.webp</t>
  </si>
  <si>
    <t>https://bafybeieo2pksoonjndmr3ba7bigch3xwyy53mwt66e22sra24ldbz7pqku.ipfs.nftstorage.link?image_296.webp</t>
  </si>
  <si>
    <t>https://bafybeih2ru42kgknwuqh4mx63ttvnnbgjc6zrkc6cyughm7htogdm5s7ie.ipfs.nftstorage.link?image_297.webp</t>
  </si>
  <si>
    <t>https://bafybeiewbk6fxwavgfvp5chiq5h32vohgltx5fg6z3wdkyraolwmmhyxtm.ipfs.nftstorage.link?image_298.webp</t>
  </si>
  <si>
    <t>https://bafybeihdprlwzx5n5h4naeqxdwvx2dacbhaeslxntl6yddaeg6ep56znqe.ipfs.nftstorage.link?image_299.webp</t>
  </si>
  <si>
    <t>https://bafybeicesllpmbeqadygkgkiwwnnwxxg5uj7bfg25rcj4gpdaudd3awuhe.ipfs.nftstorage.link?image_300.webp</t>
  </si>
  <si>
    <t>https://bafybeigpt57m3q7iq3iecje7y37274vczxi4visnr7a2vhzc4n47afwaxq.ipfs.nftstorage.link?image_301.webp</t>
  </si>
  <si>
    <t>https://bafybeiefepihpvn4xjiyouhgkq7vp3g3c4ltrop2hopdpseidkqgd24kse.ipfs.nftstorage.link?image_302.webp</t>
  </si>
  <si>
    <t>https://bafybeibbdjym4qoxb5n4ow3xkyhnqh3nr64nxjgle4dbz563bm5g2xcll4.ipfs.nftstorage.link?image_303.webp</t>
  </si>
  <si>
    <t>https://bafybeibrtdbr7eiaxvddiywztpalv25xm3hswaq4cp36nlq4aichbv3y6q.ipfs.nftstorage.link?image_304.webp</t>
  </si>
  <si>
    <t>https://bafybeidhi2cjn53qk7o6ilw4hlsaqdl5mzfxamtpnczjcq6qkbxtvutl6y.ipfs.nftstorage.link?image_305.webp</t>
  </si>
  <si>
    <t>https://bafybeifkz77ybyc2rg4urzo4nwuwff2aercjmq6b4gtbbzxvfqqwnrxpyu.ipfs.nftstorage.link?image_306.webp</t>
  </si>
  <si>
    <t>https://bafybeig5mo43on3mkhnppn2yv2habmg22ngi6kcjt4cfw7uhwzvtipgpyi.ipfs.nftstorage.link?image_307.webp</t>
  </si>
  <si>
    <t>https://bafybeidenh54j5yw4uwqdlaqyppay2zkgzldliq5n24ygmkhscgdhyasgq.ipfs.nftstorage.link?image_308.webp</t>
  </si>
  <si>
    <t>https://bafybeibimrnekmgcbjg5zse23umkalxrxnd7zkofagrc2nshyovxmfsula.ipfs.nftstorage.link?image_309.webp</t>
  </si>
  <si>
    <t>https://bafybeibeas57y6jlsk7y3vjoysj5izu2rieo3rcafxeytywdxd3plhjwmy.ipfs.nftstorage.link?image_310.webp</t>
  </si>
  <si>
    <t>https://bafybeibeqnesxsxixdueqgt243gtb3n6luc7kbib52tbksuf6cgvwsurlu.ipfs.nftstorage.link?image_311.webp</t>
  </si>
  <si>
    <t>https://bafybeibzfhouwfcztzjknw2kk6mcbdqonbfza3vw5hey6nynuulxmhafce.ipfs.nftstorage.link?image_312.webp</t>
  </si>
  <si>
    <t>https://bafybeihnfm5m6p7swycnhkn5x3mvdhmzq27cxhetlcv76futeejysbrgai.ipfs.nftstorage.link?image_313.webp</t>
  </si>
  <si>
    <t>https://bafybeib25uqngexzp7z4eao77xmsn63u4x7k6wkvec3wndfjtdszir2kje.ipfs.nftstorage.link?image_314.webp</t>
  </si>
  <si>
    <t>https://bafybeigr33pby7oatxmpu3osnq2d5mfh6q5oazfgnpxbmmkushbde2cezm.ipfs.nftstorage.link?image_315.webp</t>
  </si>
  <si>
    <t>https://bafybeidpblzs7ibrei37luhtzuohhsghgx4ljwebtggsl4o2atzelck2ji.ipfs.nftstorage.link?image_316.webp</t>
  </si>
  <si>
    <t>https://bafybeiftlqay45vsldbehjtl7hctif3ylrfbioq3m5pfc7p5k2x3rztf3a.ipfs.nftstorage.link?image_317.webp</t>
  </si>
  <si>
    <t>https://bafybeif4qb2wq47wwaztuoydvmmbhk4fyhev6vp5tg56gwtp7tmv4pyoke.ipfs.nftstorage.link?image_318.webp</t>
  </si>
  <si>
    <t>https://bafybeiauqli4z5yzypjsod6zf4lcmifqwa7fn47bbzyl2kvyjxy2w6sg2a.ipfs.nftstorage.link?image_319.webp</t>
  </si>
  <si>
    <t>https://bafybeihogrmzqdk3vbmidaowkhixcctsy66jrflkfpenezis7cxaaw5xje.ipfs.nftstorage.link?image_320.webp</t>
  </si>
  <si>
    <t>https://bafybeib2pzqk7frx4uoazjhywxkkqrlc7zjorsdvfz4vrmybhrcbauqnle.ipfs.nftstorage.link?image_321.webp</t>
  </si>
  <si>
    <t>https://bafybeibkyviv2dovkhm6shc7g67p6ndsaalkqey66h3ieiaupqorjmkdeq.ipfs.nftstorage.link?image_322.webp</t>
  </si>
  <si>
    <t>https://bafybeidxuoinzfgxgzhkn54ocahrnqpopvpwgkszbzs5xn5dskf2h5qwm4.ipfs.nftstorage.link?image_323.webp</t>
  </si>
  <si>
    <t>https://bafybeibaoh7rvh7kcdopt4i5ry7whkm3rk2qzyl2b2vlrdgvmlxo4mc3zu.ipfs.nftstorage.link?image_324.webp</t>
  </si>
  <si>
    <t>https://bafybeia5dzt364bdra4ahhxflzsxz7a2le4m4qs3gxsrpcwd6r7vujt2re.ipfs.nftstorage.link?image_325.webp</t>
  </si>
  <si>
    <t>https://bafybeifxwx2uanuirdzf2d6gly7in7emaz7gq6zr6fqmwkqbuor4vk6e5m.ipfs.nftstorage.link?image_326.webp</t>
  </si>
  <si>
    <t>https://bafybeickexym2hvnxyir6bgy3jm5ysz4rawruqbposy5cbswsfwr6ay7tm.ipfs.nftstorage.link?image_327.webp</t>
  </si>
  <si>
    <t>https://bafybeidzceowr3niyfe7cqw7wegmc4es7tp7rskypmti3vqarxajt5qja4.ipfs.nftstorage.link?image_328.webp</t>
  </si>
  <si>
    <t>https://bafybeiaxydq46tnzzg3y6p7i2wcfo5yjjeykv3qg6tikznpid2i75s3p3e.ipfs.nftstorage.link?image_329.webp</t>
  </si>
  <si>
    <t>https://bafybeig4w4ff7ptgos6g35hwe7npv2yne3vpjofdjpqmbxjkl3rccwp6yq.ipfs.nftstorage.link?image_330.webp</t>
  </si>
  <si>
    <t>https://bafybeiekujmb3pzhzayyrhwrl5gwdue4cjzjcr2zd6yg42itl22l2e77ui.ipfs.nftstorage.link?image_331.webp</t>
  </si>
  <si>
    <t>https://bafybeidrvbwd5lv675gtpvrbrlj2k3ka7m3ichwsgvpjulkg3w3ck6afai.ipfs.nftstorage.link?image_332.webp</t>
  </si>
  <si>
    <t>https://bafybeif4ne4ac5wxrsgmoap5gtgi3qmklarcgzommtlen2rnz2276cobju.ipfs.nftstorage.link?image_333.webp</t>
  </si>
  <si>
    <t>https://bafybeiaj3426tsa6pfs7oclqdnz4xo7afgyp5hfarlcieqbxrrj22wrb5m.ipfs.nftstorage.link?image_334.webp</t>
  </si>
  <si>
    <t>https://bafybeiapihdi7un64p3hrcsj6lripzshkeyppozmr3wvlxdtawdqgozm4q.ipfs.nftstorage.link?image_335.webp</t>
  </si>
  <si>
    <t>https://bafybeidnj7ll3oajznodp44dsf5ifog6eqxgrrxoajd3mnwer24c6537jq.ipfs.nftstorage.link?image_336.webp</t>
  </si>
  <si>
    <t>https://bafybeicyfu4qb5yitdxvvhg42h3iq674mup2cvms2km3xv2we33bfszpki.ipfs.nftstorage.link?image_337.webp</t>
  </si>
  <si>
    <t>https://bafybeiewu7q7nwhjjeuizvnta2fmlwcrbc3s3r2gkbrc5osciz4ja672wy.ipfs.nftstorage.link?image_338.webp</t>
  </si>
  <si>
    <t>https://bafybeibnb6d5dmvqv2uvck6nx6zvbwttg75k2tikwnriwmtmj7za3tc3hq.ipfs.nftstorage.link?image_339.webp</t>
  </si>
  <si>
    <t>https://bafybeibwoheal4vaqo7wfrvzl5xqypqy5x7ucv3n3c2blz6f7slcr5ndwy.ipfs.nftstorage.link?image_340.webp</t>
  </si>
  <si>
    <t>https://bafybeigfbiosgj2l2iao6ey5gzvojhaa3luocamwcuqyspc2fe755uxxhe.ipfs.nftstorage.link?image_341.webp</t>
  </si>
  <si>
    <t>https://bafybeifunfulzos7jtr6edwmzuv7haf6esx67khdeerymdyu76lea4zdsu.ipfs.nftstorage.link?image_342.webp</t>
  </si>
  <si>
    <t>C:\Users\thoma\BINEXT on DROPBOX Dropbox\Thomas Laffourcade\3- Missions\202010 - Kerberus\COTR\visuels Calvi\5c.VIP pass</t>
  </si>
  <si>
    <t>https://bafybeiedkozwgikicp4vwhfbz2q45usnffs42cbwykei2356bksbycjmz4.ipfs.nftstorage.link?image_1.webp</t>
  </si>
  <si>
    <t>https://bafybeibtiqfnmq3y66ggkxl2cdyqtnn5f2gxvmjfkt4qggiadfajydbz7y.ipfs.nftstorage.link?image_2.webp</t>
  </si>
  <si>
    <t>https://bafybeieoeloseat34z7vquimikr22zcjiglz6hsusjitb6o22riku3kvsu.ipfs.nftstorage.link?image_3.webp</t>
  </si>
  <si>
    <t>https://bafybeigpkojrfhroebjldrwan3ms5higyw3st4zpnuk4zermpqlzmc522e.ipfs.nftstorage.link?image_4.webp</t>
  </si>
  <si>
    <t>https://bafybeigo7wq3s32ebojrklkkz3cgj2ytz56ugp7qg77bt23e2mufno634q.ipfs.nftstorage.link?image_5.webp</t>
  </si>
  <si>
    <t>https://bafybeiftbi5jqvjczhkvnfpczcu57il24c5lldf6lypfmja3rmpzwk2h44.ipfs.nftstorage.link?image_6.webp</t>
  </si>
  <si>
    <t>https://bafybeibvgiyjrfhjbcu6llupzx3lprz6khs235n2nxuhguo5kmcmw5vjoi.ipfs.nftstorage.link?image_7.webp</t>
  </si>
  <si>
    <t>https://bafybeicd3kcchkv3svslm7h5feakz2juxfcra5lte73hnz7rum2nrnkewi.ipfs.nftstorage.link?image_8.webp</t>
  </si>
  <si>
    <t>https://bafybeifsdzisj6ampanfxl4a2qwzlwdwipm5afu6pnkocpadkpx6lalzti.ipfs.nftstorage.link?image_9.webp</t>
  </si>
  <si>
    <t>https://bafybeigrwawrdenmgbnkhnxqjgabcyekotk2wddl5ck2ujejmlivzwohhu.ipfs.nftstorage.link?image_10.webp</t>
  </si>
  <si>
    <t>https://bafybeidiitlze2qkiuomqkjhtcttxgu42j6mu7qwm55gofr4nogs2qxdg4.ipfs.nftstorage.link?image_11.webp</t>
  </si>
  <si>
    <t>https://bafybeifm74462elw6a4apjumvksd3vxhxuayfc3c4jumlidun2kasiocwm.ipfs.nftstorage.link?image_12.webp</t>
  </si>
  <si>
    <t>https://bafybeie3eirhxpk7qxafgwy37k4lwnbb6w7f2lbrhuybzdp4jrebiqn7te.ipfs.nftstorage.link?image_13.webp</t>
  </si>
  <si>
    <t>https://bafybeifdm75saojiedv6eesw5gmphlpovmrfbg5nlfne6y7nnq5uyakykm.ipfs.nftstorage.link?image_14.webp</t>
  </si>
  <si>
    <t>https://bafybeig2uk45lci6o6bcu42hcyw2yyhntzvnkab2ar5trp2zyg3nlhreci.ipfs.nftstorage.link?image_15.webp</t>
  </si>
  <si>
    <t>https://bafybeiakv3ldtb27yjjtbx6irvgt6mqqxi6t7ahaihcgym4rsubtwdrfqq.ipfs.nftstorage.link?image_16.webp</t>
  </si>
  <si>
    <t>https://bafybeihh6urscwv24emzoilycpp2mlhtcu3s34s4utw3g7i2d6dgpaz6sy.ipfs.nftstorage.link?image_17.webp</t>
  </si>
  <si>
    <t>https://bafybeia2mav5esogakczzdwqmlzlgygyq43yfxfe4fuj6ecjfgcykpvjpu.ipfs.nftstorage.link?image_18.webp</t>
  </si>
  <si>
    <t>https://bafybeieeygqbbhjk4tw3frr6dncvep3wqvkumbf2qcrfidnelvhdzc3a6u.ipfs.nftstorage.link?image_19.webp</t>
  </si>
  <si>
    <t>https://bafybeibhte2svnehsx4spmp5jlo4ssjsh334brzhcgywjfcr5uktdvfozm.ipfs.nftstorage.link?image_20.webp</t>
  </si>
  <si>
    <t>https://bafybeiemhbyx7beaoplllpxt2yei74fnsv4k34oyeohxksxyhptcvpsuri.ipfs.nftstorage.link?image_21.webp</t>
  </si>
  <si>
    <t>https://bafybeicmkppwim3td4iefpn3ad3u4ujpegihkermqb2famvcwilthrdqc4.ipfs.nftstorage.link?image_22.webp</t>
  </si>
  <si>
    <t>https://bafybeicgpi67z42kvfkei7h2qkrnrwoyhhg2fojy5cdjsqk5erfym6rapy.ipfs.nftstorage.link?image_23.webp</t>
  </si>
  <si>
    <t>https://bafybeigmc3kc346ifo7lkukweewfzgdyrlufexivtmft7kmelz4igppdla.ipfs.nftstorage.link?image_24.webp</t>
  </si>
  <si>
    <t>https://bafybeidrewadzmqkvwlkkr3ojto3yrmnfqfpc4fex4xad3e4jtk772tet4.ipfs.nftstorage.link?image_25.webp</t>
  </si>
  <si>
    <t>https://bafybeibtgfjoabhwcymhnguh7lb5ao3lyt534xjnaxzpkhymkxmfu6h3oe.ipfs.nftstorage.link?image_26.webp</t>
  </si>
  <si>
    <t>https://bafybeidul7ljdlj3y3nv34rf6fokgrs4icplglkcrvuj3kv5ybpc7brcaq.ipfs.nftstorage.link?image_27.webp</t>
  </si>
  <si>
    <t>https://bafybeigqx6baowm3jnnliuvl27lrnbrjnabg63332wwjkrp4dnftn5lrte.ipfs.nftstorage.link?image_28.webp</t>
  </si>
  <si>
    <t>https://bafybeifkl3w2wgocak6f7dtw4krkajaunrybqc7fczkrg56d5pazmttpby.ipfs.nftstorage.link?image_29.webp</t>
  </si>
  <si>
    <t>https://bafybeiblqp4o74sddueno7ry7g7yvza5dzo3xyqzzbds6kxojlekw62nyy.ipfs.nftstorage.link?image_30.webp</t>
  </si>
  <si>
    <t>https://bafybeibbb4hzyhjt7gy6qcxoye7golfj3ocp6l5u5mm2wbv4plhfqo5fyy.ipfs.nftstorage.link?image_31.webp</t>
  </si>
  <si>
    <t>https://bafybeid565ptpevoccs3fusnuv33skiv3qbw6k6sblr75nipdpkdtgigmy.ipfs.nftstorage.link?image_32.webp</t>
  </si>
  <si>
    <t>https://bafybeiaqdlvok7qvuypyooij3gtfonwdr3ykck5gq753krnlvwamnw6fqm.ipfs.nftstorage.link?image_33.webp</t>
  </si>
  <si>
    <t>https://bafybeifgyotwxgzo3dobb2dyukanjx2jgciyqd644ivsupvawpzdilgnbe.ipfs.nftstorage.link?image_34.webp</t>
  </si>
  <si>
    <t>https://bafybeibb3gaqjww66gasyzk5uic53u2jitnmudsvobpnacv7l6m7vkljnm.ipfs.nftstorage.link?image_35.webp</t>
  </si>
  <si>
    <t>https://bafybeih3t7os4vmmmxiuiwhwnvj6kbv2fs67bldozkwq3oo7mtw2dr3kai.ipfs.nftstorage.link?image_36.webp</t>
  </si>
  <si>
    <t>https://bafybeidyxndw2wri46pschpqfbyqt5hmxalc6xehdklrw6oe53bolmlz3q.ipfs.nftstorage.link?image_37.webp</t>
  </si>
  <si>
    <t>https://bafybeicqtx64ue4gkc627zlrcdmy326spxvjomki2kr62j6nwchy7s5kta.ipfs.nftstorage.link?image_38.webp</t>
  </si>
  <si>
    <t>https://bafybeibge4yu6yxmd7mdaphfxvr6jdbf4vfgjavoa3id3dnaichgjr2vte.ipfs.nftstorage.link?image_39.webp</t>
  </si>
  <si>
    <t>https://bafybeib7zdehd6hkp5zww3zrhgoycapi5huopjxdhjocn4ua642fffovga.ipfs.nftstorage.link?image_40.webp</t>
  </si>
  <si>
    <t>https://bafybeianyaoc4gqwj5lruiysuw5b3efuidfh5durkwbifmjcacodydh6cu.ipfs.nftstorage.link?image_41.webp</t>
  </si>
  <si>
    <t>https://bafybeia2ou4hbz5nfo37dsbdhwmf3urnbnrwapyyp2qf6i33m4aikjvxkq.ipfs.nftstorage.link?image_42.webp</t>
  </si>
  <si>
    <t>https://bafybeieiouz6m67nvrx6qevhsyda5zbinwwwydfhjzarfsrtgxhwpbqv2i.ipfs.nftstorage.link?image_43.webp</t>
  </si>
  <si>
    <t>https://bafybeibm6gborscyy5vdk32w6nbpnebucsk4hnyyzo55zrm2mjkfxq3wd4.ipfs.nftstorage.link?image_44.webp</t>
  </si>
  <si>
    <t>https://bafybeiaqhu2dyex5c446bkcdysicqimbp2zgkqbo2uzooqxesrb5zsntpm.ipfs.nftstorage.link?image_45.webp</t>
  </si>
  <si>
    <t>https://bafybeidlhndbkqjytwgt4t6knp643yeozrnlwe7gzaa7w7o7hzjnq57qs4.ipfs.nftstorage.link?image_46.webp</t>
  </si>
  <si>
    <t>https://bafybeideh7oueqxa4virptjbh33drdceiptj7c4net2ourv6dd44zcs3c4.ipfs.nftstorage.link?image_47.webp</t>
  </si>
  <si>
    <t>https://bafybeihpycavsderqozfms4uwiaaqblser5f5hl7sz666rgbfuivsxynqe.ipfs.nftstorage.link?image_48.webp</t>
  </si>
  <si>
    <t>https://bafybeigirtpzqwsrm3yxkhr3beh2mm3d2bzicc36be7gkuhhdfo6q32nia.ipfs.nftstorage.link?image_49.webp</t>
  </si>
  <si>
    <t>https://bafybeifalcwf6aivq5eihil2yorrh7wqvb5747h2famvzbusaxte2l34uq.ipfs.nftstorage.link?image_50.webp</t>
  </si>
  <si>
    <t>https://bafybeienqxxitwhn7lhfmink7tzucejsqkntwq7njoehcgvcmft2sv3424.ipfs.nftstorage.link?image_51.webp</t>
  </si>
  <si>
    <t>https://bafybeieom7ikvq2n3kp7kjuxwxknprwisqh34rqvn4iwz5vzkf5gc4p2ni.ipfs.nftstorage.link?image_52.webp</t>
  </si>
  <si>
    <t>https://bafybeibuczlv4zyjj2kxw7gciszjuaug3f2nkfh7jpbprfriwpwrucgkpa.ipfs.nftstorage.link?image_53.webp</t>
  </si>
  <si>
    <t>https://bafybeifbcyocdqsy6qtfxqumw67htomyotrg2tlvmesec7fcqrmg3qzmdy.ipfs.nftstorage.link?image_54.webp</t>
  </si>
  <si>
    <t>https://bafybeigo47p57yqha3p5jkgi3dmvg7lkiz4jm4mo2heroiuurf5ujxfcu4.ipfs.nftstorage.link?image_55.webp</t>
  </si>
  <si>
    <t>https://bafybeibdyotuayblt22xj4jx7l5itnb744abeqtnkwlthuhb6pxz4pcc64.ipfs.nftstorage.link?image_56.webp</t>
  </si>
  <si>
    <t>https://bafybeicn6lzpyhi67h3benh2x66xfsajwvc2mck5oaydf7da35lk7zvdy4.ipfs.nftstorage.link?image_57.webp</t>
  </si>
  <si>
    <t>https://bafybeigtolqkq63lwqjrdzamlhnfkhki6axvxud53bv46vv63bqydvo7qy.ipfs.nftstorage.link?image_58.webp</t>
  </si>
  <si>
    <t>https://bafybeibfvzye7zkfgludst5l7nqm5rltbw7cyxplxai2h3e4q3b55xltku.ipfs.nftstorage.link?image_59.webp</t>
  </si>
  <si>
    <t>https://bafybeiebkyqstg22jlrjac2xxtcmjp2pkxk53dh5cl5s4iy7fjxigoe4ee.ipfs.nftstorage.link?image_60.webp</t>
  </si>
  <si>
    <t>https://bafybeid54vrvuc4447xld6zs3zjiggz5xqis3z52r6zmpblttekbw37joe.ipfs.nftstorage.link?image_61.webp</t>
  </si>
  <si>
    <t>https://bafybeigv5wu6i4aqhp5upq7trgqamghqjb2e4mglyq4oyw3pibrfwa5kle.ipfs.nftstorage.link?image_62.webp</t>
  </si>
  <si>
    <t>https://bafybeihqhpobuq5ood7tkmnzkxaw6k5ygmdt64vnlpqbgvmpjma3buoolq.ipfs.nftstorage.link?image_63.webp</t>
  </si>
  <si>
    <t>https://bafybeicrpjprhcxyksebpypctjkksvms4yobetivnlyetmbohtjt6rajyq.ipfs.nftstorage.link?image_64.webp</t>
  </si>
  <si>
    <t>https://bafybeibzzctz63mpcewxtil74n65gq2jnpwcajyibmbysv5m6lp677thfu.ipfs.nftstorage.link?image_65.webp</t>
  </si>
  <si>
    <t>https://bafybeib2hoqigp326grytfwdry2mxbu25l4tgz6zg6r4ilhm2xs2minlni.ipfs.nftstorage.link?image_66.webp</t>
  </si>
  <si>
    <t>https://bafybeiazwfa3uhqwwiowpcrzigum2zzc2h6tiqjmdrsqbjdqsza57qnb7a.ipfs.nftstorage.link?image_67.webp</t>
  </si>
  <si>
    <t>https://bafybeiazvukrumdjb4bl5bltzkzyb3xweaohn5yj7rzl6aobosk6ouoi3u.ipfs.nftstorage.link?image_68.webp</t>
  </si>
  <si>
    <t>https://bafybeie35ionzhrgtyt2br4itornvujegrxcfaupqnhviitscn355zlk34.ipfs.nftstorage.link?image_69.webp</t>
  </si>
  <si>
    <t>https://bafybeiaysvlfmyzgnovbi72rsghrrrt4kbxxsnldpvgkft5ckecwhl66dy.ipfs.nftstorage.link?image_70.webp</t>
  </si>
  <si>
    <t>https://bafybeigx4pflpkogisi7a7hmpy76mw5tey5dmt7ayohsxxjcfe4tah6osm.ipfs.nftstorage.link?image_71.webp</t>
  </si>
  <si>
    <t>https://bafybeigy6mdytv4xxkedo5cbdukcl3n2kheilzz6eahuj42jxwkkgbtznu.ipfs.nftstorage.link?image_72.webp</t>
  </si>
  <si>
    <t>https://bafybeid3rttpljazygrflg6xu3ruwxg63uawoxxk36floihlkqomh2sgze.ipfs.nftstorage.link?image_73.webp</t>
  </si>
  <si>
    <t>https://bafybeicxllcybplfxvl3d4ff5lik7lppa3lerskelnzmmixeapmatid7wu.ipfs.nftstorage.link?image_74.webp</t>
  </si>
  <si>
    <t>https://bafybeiexux3stuzriqjkypruuzlwxc5dx4vd3zaqfuk2vg4jkc6wb7bjhq.ipfs.nftstorage.link?image_75.webp</t>
  </si>
  <si>
    <t>https://bafybeidqccqlefehqmzfhhnvauhh3wxe5upmfs5oy3han6w53ubumus6eu.ipfs.nftstorage.link?image_76.webp</t>
  </si>
  <si>
    <t>https://bafybeichghvgqbr4rpxnalwk24cpdfd73xrm4id2oet6fvrei77qsxked4.ipfs.nftstorage.link?image_77.webp</t>
  </si>
  <si>
    <t>https://bafybeihhulqa7mwd44cew7f53dpemwblellyjaqhgb3p45wt7w7436rapa.ipfs.nftstorage.link?image_78.webp</t>
  </si>
  <si>
    <t>https://bafybeigteuo75u5xsqozywax352ujnnvxsuqhibi7uboebui2cgwigjoim.ipfs.nftstorage.link?image_79.webp</t>
  </si>
  <si>
    <t>https://bafybeibatvrcg6ancbt3urpm56qoegx5lueu6erocklokopsmfpkan47l4.ipfs.nftstorage.link?image_80.webp</t>
  </si>
  <si>
    <t>https://bafybeif7okncirtegchzppidsexmueubd74icde6u2z4b3ww6yykj6gtty.ipfs.nftstorage.link?image_81.webp</t>
  </si>
  <si>
    <t>https://bafybeie5sb4xsfq6jxfejmyczujiwvj5mboqrebbun7y2dpy2qry7whzse.ipfs.nftstorage.link?image_82.webp</t>
  </si>
  <si>
    <t>https://bafybeib4dkooayjjtlsvu7c5x6y77cbs56pergydzjffsvupeeee6yfu3u.ipfs.nftstorage.link?image_83.webp</t>
  </si>
  <si>
    <t>https://bafybeihbqmryx4ex6huvntbvtb4vg6ggsk3cwcqc5y4t2dca3li2f76liq.ipfs.nftstorage.link?image_84.webp</t>
  </si>
  <si>
    <t>https://bafybeigmqhc7qv2r56oxkwdwu45m4ltis7hrshxfk5kki2lgdpd4mtbn2q.ipfs.nftstorage.link?image_85.webp</t>
  </si>
  <si>
    <t>https://bafybeia35bkvwufc4xvyjzswk755hyzji3ktuwtoiph4ecy3uwrgaxpjya.ipfs.nftstorage.link?image_86.webp</t>
  </si>
  <si>
    <t>https://bafybeihm22i7yglfe5yulzfbxud2jymraxcoms2jdtyji6rfg3wcnrtcga.ipfs.nftstorage.link?image_87.webp</t>
  </si>
  <si>
    <t>https://bafybeibfxntlkdn7ctos4fkguzunzcodkngn2xhk7ayyuh2lydwwfd24im.ipfs.nftstorage.link?image_88.webp</t>
  </si>
  <si>
    <t>https://bafybeidids5m3lorsruxttpamldrnugcadfixxy54kd7bjgfbbot7d3ple.ipfs.nftstorage.link?image_89.webp</t>
  </si>
  <si>
    <t>https://bafybeib6dfqyntxggzmvwqgdxo4yjreecyblfbzwl74bhgzblk4qyr3tt4.ipfs.nftstorage.link?image_90.webp</t>
  </si>
  <si>
    <t>https://bafybeia6cxturwjdrk7ug6n4mrvb4vkbt4ahkkaebhc5wprs4k36algvvq.ipfs.nftstorage.link?image_91.webp</t>
  </si>
  <si>
    <t>https://bafybeieb5ayqqh2voiqmenk72hzgal4c326ysvuczgydwymhjdqnlokkmm.ipfs.nftstorage.link?image_92.webp</t>
  </si>
  <si>
    <t>https://bafybeidkkroormn3sy3uj2lvdzizig6zk4zfbwmaouplgxrcnsx47ncfq4.ipfs.nftstorage.link?image_93.webp</t>
  </si>
  <si>
    <t>https://bafybeiem6k5kunzp4xukn7pkrlmsfzxpxe2gkklue3463briklbsfwedqm.ipfs.nftstorage.link?image_94.webp</t>
  </si>
  <si>
    <t>https://bafybeif2bct4hprwlagp3p53yzaj2yfjdwrso76rposiksr2bnnj6lwfpi.ipfs.nftstorage.link?image_95.webp</t>
  </si>
  <si>
    <t>https://bafybeiaunsawvp6lzw6cidlllgbd4dmestgj357vrz2yv4kx2u6wcrvdre.ipfs.nftstorage.link?image_96.webp</t>
  </si>
  <si>
    <t>https://bafybeieh644lnkmrliuf3bnusvg6cefspzxvgwcexh3chgdtbefc6oupsu.ipfs.nftstorage.link?image_97.webp</t>
  </si>
  <si>
    <t>https://bafybeic5ajsqc3sngia72zvtjustsffc3lgnhjr7eew3kxifwcq667mnpe.ipfs.nftstorage.link?image_98.webp</t>
  </si>
  <si>
    <t>https://bafybeibeorsk744qevrc6dwiksdlhjcmpz47socyjgnco7ejzp7bdlcpaa.ipfs.nftstorage.link?image_99.webp</t>
  </si>
  <si>
    <t>https://bafybeifms7oimq6aqw2rhmx2prjt6syvmttey35g5u6n4ds5spco4aklni.ipfs.nftstorage.link?image_100.webp</t>
  </si>
  <si>
    <t>https://bafybeiameo4oaak6k2tp6gycthfpzw3xrsxwh2urtack4544gyrawx6oqm.ipfs.nftstorage.link?image_101.webp</t>
  </si>
  <si>
    <t>https://bafybeihchlnl3tl2wq2ihu7kyhw5fgr6ppv27oqwtlrxwbfxucu5nrr5ui.ipfs.nftstorage.link?image_102.webp</t>
  </si>
  <si>
    <t>https://bafybeiepzcymk4q2tplo4idwoem5m5wtrbysnfkk7bdlpd4yrfqefkijay.ipfs.nftstorage.link?image_103.webp</t>
  </si>
  <si>
    <t>https://bafybeigzulyt3wxosq65oyrdgl74untvzi5uvwudpvk6iiu6txspwe4md4.ipfs.nftstorage.link?image_104.webp</t>
  </si>
  <si>
    <t>https://bafybeiguh2wnbubmle7fqxmabekriszx37w2hmcn64sootxaauekcwwn5y.ipfs.nftstorage.link?image_105.webp</t>
  </si>
  <si>
    <t>https://bafybeicmiitwilpq5mcqmwgnkps4pdpiep4q3udv6fwsuklwosx4au4zua.ipfs.nftstorage.link?image_106.webp</t>
  </si>
  <si>
    <t>https://bafybeifbptpszrpqlbrylb56kcna7t3oqpnzburkdxl46ofqkrml3jwrku.ipfs.nftstorage.link?image_107.webp</t>
  </si>
  <si>
    <t>https://bafybeihg3lzlbn7a4c4t62isxlniedcutuf5kskbuwvmqurjdja4jnrssa.ipfs.nftstorage.link?image_108.webp</t>
  </si>
  <si>
    <t>https://bafybeicdxtos53y757zuxrux4vj5yiyietd272wohvvhhhuvucvvpkbuxa.ipfs.nftstorage.link?image_109.webp</t>
  </si>
  <si>
    <t>https://bafybeihhqomgmfgaaunazkydgts72z66snjehpjp57jd5foh4cdoje46ru.ipfs.nftstorage.link?image_110.webp</t>
  </si>
  <si>
    <t>https://bafybeidyobr3qxzzu7h4xushmba75lefi5ivecd7zq5xlpczmt4o4re4yq.ipfs.nftstorage.link?image_111.webp</t>
  </si>
  <si>
    <t>https://bafybeiglb4pnfuieeylbsggkmpf3ls3he3gknz5vtnntrvjsmr2gekdafi.ipfs.nftstorage.link?image_112.webp</t>
  </si>
  <si>
    <t>https://bafybeic27gnkdn5oeqarofcruhapgbczqidffefys5ggxcz2ipevn5qboq.ipfs.nftstorage.link?image_113.webp</t>
  </si>
  <si>
    <t>https://bafybeifd7slbykimrtsir5ixun76kyxpryzewetr6syyqmiteyzbaqx3z4.ipfs.nftstorage.link?image_114.webp</t>
  </si>
  <si>
    <t>https://bafybeickzhgvnx5vhixsxjsue6qajfcvuwe3wpcsy2b5c6gbq7repi5o7q.ipfs.nftstorage.link?image_115.webp</t>
  </si>
  <si>
    <t>https://bafybeibqsebtvx7d5sne6dl426aoadkqzjn6e665nzqz5izkfn2xy7dglq.ipfs.nftstorage.link?image_116.webp</t>
  </si>
  <si>
    <t>https://bafybeih24gc3l43po5reb5kwlwt4kr4wyo2c2slh7xwbxqewhtzpnzexx4.ipfs.nftstorage.link?image_117.webp</t>
  </si>
  <si>
    <t>https://bafybeierc6iq6qem74pq33h45ibzfeongkdsbwic56bcgrtgnhojjr22pe.ipfs.nftstorage.link?image_118.webp</t>
  </si>
  <si>
    <t>https://bafybeiadj357shfqt66msmtenpyiwoe5ajqsuwggmwzdlqe4w2mqu2gcay.ipfs.nftstorage.link?image_119.webp</t>
  </si>
  <si>
    <t>https://bafybeihk5wir3paojwqgq2zydi2rjrkaq7tuoghxjs7cbnfjzu4sd6kqmy.ipfs.nftstorage.link?image_120.webp</t>
  </si>
  <si>
    <t>https://bafybeihfx3l6rrhxkd2g4sgr5nfyvgx75kq33zogljsyiwsniohzt2tuwu.ipfs.nftstorage.link?image_121.webp</t>
  </si>
  <si>
    <t>https://bafybeiesw3fr4cozsnlqsk7jugehe3mtqxw2wllx7dsjvjlw24kofmiemi.ipfs.nftstorage.link?image_122.webp</t>
  </si>
  <si>
    <t>https://bafybeiggclsxl3tvb2ffwot5ttlfwy6e4ya6yagqrkpi6gc6y7o5nsk464.ipfs.nftstorage.link?image_123.webp</t>
  </si>
  <si>
    <t>https://bafybeic4fwfjsocwchbh6atlg3hxnghdwgn5oniqkkme4cv4jtklx7gnka.ipfs.nftstorage.link?image_124.webp</t>
  </si>
  <si>
    <t>https://bafybeidzufiacoid7cm55rvj6hzxgtm5ezx22kfo4gsoqvoe5ipow6jqtm.ipfs.nftstorage.link?image_125.webp</t>
  </si>
  <si>
    <t>https://bafybeifkxvedrrheixzrh6jbcp4y5yvjxozpygflvfyd3kl66rom6guvg4.ipfs.nftstorage.link?image_126.webp</t>
  </si>
  <si>
    <t>https://bafybeigcqt7m2eona44zcngkvdzl73hfszonlwalgavxozl3atlu4ztgw4.ipfs.nftstorage.link?image_127.webp</t>
  </si>
  <si>
    <t>https://bafybeiavxckl3xqtactpgpa7patwynobksrp4vxkout6hjzdwihgf2cpqy.ipfs.nftstorage.link?image_128.webp</t>
  </si>
  <si>
    <t>https://bafybeigw6llgavxjcqu2mt4pt44jnerlq5y36pd45h2wx26tofxjengdsy.ipfs.nftstorage.link?image_129.webp</t>
  </si>
  <si>
    <t>https://bafybeigmbvfszlym7qvntv36qjqckk6tv46ttdalvi3cvt2c3mu5p26pkq.ipfs.nftstorage.link?image_130.webp</t>
  </si>
  <si>
    <t>https://bafybeia2o24qf3bkhevj2t45q4unb6rrsgym3arfehd5oqr3mm7t5hqnmu.ipfs.nftstorage.link?image_131.webp</t>
  </si>
  <si>
    <t>https://bafybeie6md4nx2rk2huwtpbngpobyd3tgiyqwlhb4ueyap6jx56ypt7fla.ipfs.nftstorage.link?image_132.webp</t>
  </si>
  <si>
    <t>https://bafybeieorhv7uydxhcwu5q2mx4b3skykw5qoskpluyzzhb2sf3pghvgksq.ipfs.nftstorage.link?image_133.webp</t>
  </si>
  <si>
    <t>https://bafybeihagnk4wdqlhq4gucck6mw63o6jsj72oaesf32rkhm73tmg2obd3m.ipfs.nftstorage.link?image_134.webp</t>
  </si>
  <si>
    <t>https://bafybeig63iblyh3cyjvoftak2l6zgrs45i3lecgfd7zllwmst5bq3qtj7q.ipfs.nftstorage.link?image_135.webp</t>
  </si>
  <si>
    <t>https://bafybeig3wncb7zeq4rm4iclgpgttzijaqpxztlq4j6vl6aek752jgyi66i.ipfs.nftstorage.link?image_136.webp</t>
  </si>
  <si>
    <t>https://bafybeidmxgxmxxh22tjrcl5q45peljnqg2prsanvdu4a2wxamajzuwnfca.ipfs.nftstorage.link?image_137.webp</t>
  </si>
  <si>
    <t>https://bafybeie7vb4er6vxf4zxdx6bnyhybla45jst5tfeujnhvjvyygewhogz5m.ipfs.nftstorage.link?image_138.webp</t>
  </si>
  <si>
    <t>https://bafybeihd4p3qioxkoatb6jo6iuso2w2zavzjsabdqzbyzx3gxgbnyok4jm.ipfs.nftstorage.link?image_139.webp</t>
  </si>
  <si>
    <t>https://bafybeihupf3tzkejgrwe22ius44pkoihi3u44viljpgozwshlaktmdkgwa.ipfs.nftstorage.link?image_140.webp</t>
  </si>
  <si>
    <t>https://bafybeihrjay2iyibftif4w4ldxojm2nmtcsope75xpsbcii7d7uf72nza4.ipfs.nftstorage.link?image_141.webp</t>
  </si>
  <si>
    <t>https://bafybeiciwypj4fnalj37s5rospunjg5munrsj5rt7woj2mbe62kf5m2dc4.ipfs.nftstorage.link?image_142.webp</t>
  </si>
  <si>
    <t>https://bafybeigo4ab4vj6apy622p55ekifpuprolchjw245ximhhthc77f36sw4i.ipfs.nftstorage.link?image_143.webp</t>
  </si>
  <si>
    <t>https://bafybeify6wq5nsqgttjatibtavbyaikxwfphzvopsk7uli7qc5vnavmp4m.ipfs.nftstorage.link?image_144.webp</t>
  </si>
  <si>
    <t>https://bafybeieixk4tb7y4g5h5pz5fychtneksh5h34tzsjsct43fzdrwnprwgzy.ipfs.nftstorage.link?image_145.webp</t>
  </si>
  <si>
    <t>https://bafybeieeno55lqfbhwcuhwoimxuijkqvdppxp2borzkud5qngmy2hfy54q.ipfs.nftstorage.link?image_146.webp</t>
  </si>
  <si>
    <t>https://bafybeibtqtetv2gyvse537szb7rbi4qhrs5hdarxawavbdduhe7g3fo2iy.ipfs.nftstorage.link?image_147.webp</t>
  </si>
  <si>
    <t>https://bafybeifpv5npxd6g5lox2x3cpnpir2loo7pza4jkzifwodxihlgygi5ztm.ipfs.nftstorage.link?image_148.webp</t>
  </si>
  <si>
    <t>https://bafybeiaswdikzx52wpzzcf6oodtzejmzrysypwe2b3wybodihwmtzrjrvq.ipfs.nftstorage.link?image_149.webp</t>
  </si>
  <si>
    <t>https://bafybeiczjd4ldei7um2pljatxeakvfvh543gjpkr3fakypbaonubtizy5m.ipfs.nftstorage.link?image_150.webp</t>
  </si>
  <si>
    <t>https://bafybeiedlftzsztopufpm5chn5h3btbik4e5kucnxt4nw4m25lyixikvvq.ipfs.nftstorage.link?image_151.webp</t>
  </si>
  <si>
    <t>https://bafybeicvzs7h2jiuzmda4eyrbmjwqvnbjpxm6fnlw3nsgwt2nnww5wbxty.ipfs.nftstorage.link?image_152.webp</t>
  </si>
  <si>
    <t>https://bafybeibpgksj7fhrm5p2nlm5qpranbvuw2nx3ksw653s7bcpaaqisws3hm.ipfs.nftstorage.link?image_153.webp</t>
  </si>
  <si>
    <t>https://bafybeifr6scdpo2ydp55n7r53h7hhvpcnpxo5xsbs2kizbryt4nzptpzza.ipfs.nftstorage.link?image_154.webp</t>
  </si>
  <si>
    <t>https://bafybeibqmof2s66oxvlo4ra5xoop7yajzamqzb3ikz333e6ua4dizkewya.ipfs.nftstorage.link?image_155.webp</t>
  </si>
  <si>
    <t>https://bafybeigkuf4mug6chjgr56fmeliikankr32m6xuxr3zmu3cbphrn2ordcq.ipfs.nftstorage.link?image_156.webp</t>
  </si>
  <si>
    <t>https://bafybeictf3v4ztxmimfzxe2jeig5gjvvbqy5yamt4ncwsjrwjjsssqq45e.ipfs.nftstorage.link?image_157.webp</t>
  </si>
  <si>
    <t>https://bafybeibhodorcby72ub35k66qfxb47ssotx4zuabzjiriqjbazwdj6e74y.ipfs.nftstorage.link?image_158.webp</t>
  </si>
  <si>
    <t>https://bafybeiaz7i3o6hhj3aytbregs34tzxowadmlno7sqdqpzfrrpdfz6qltmu.ipfs.nftstorage.link?image_159.webp</t>
  </si>
  <si>
    <t>https://bafybeiesnyo4tnuwjrrxhr3vgsdkbnea7itujjgzyjoqqkkyrwhuc3gyre.ipfs.nftstorage.link?image_160.webp</t>
  </si>
  <si>
    <t>https://bafybeibswksstxhipuqcct5jeztk7c6xlyh6i3fl5l2jbdpj63fdkcrszi.ipfs.nftstorage.link?image_161.webp</t>
  </si>
  <si>
    <t>https://bafybeigsp2qcclnjrdbqjr4xzsp72rn6kdzai5ct6tlb5xo2p2w22g2f3i.ipfs.nftstorage.link?image_162.webp</t>
  </si>
  <si>
    <t>https://bafybeiaad5frxgf22ev6shqqtqah522sricv3xmguqrtazvi3avk54jz6u.ipfs.nftstorage.link?image_163.webp</t>
  </si>
  <si>
    <t>https://bafybeidfysjtvz2ag5vrkdryfvsqjbit7nabldaumrm4pzyet5j67mb7sm.ipfs.nftstorage.link?image_164.webp</t>
  </si>
  <si>
    <t>https://bafybeicljvytv2dxr6jlafpkq2tj2sejq6wgxfpentiphi3h6eubgrpkme.ipfs.nftstorage.link?image_165.webp</t>
  </si>
  <si>
    <t>https://bafybeicjn2enapnrgzqhzu4zeoecoxu7zsk26pbn6pzgr7pygyet3y44ie.ipfs.nftstorage.link?image_166.webp</t>
  </si>
  <si>
    <t>https://bafybeiat2ut7ruwj4zxgqde23hhclgrp4bbocpx3kugvuyjgx5mwvuyxem.ipfs.nftstorage.link?image_167.webp</t>
  </si>
  <si>
    <t>https://bafybeidutg6ai43lu3cvtylgnuzoqoz6lihlpjttxtj73z6u5o65vkdq3u.ipfs.nftstorage.link?image_168.webp</t>
  </si>
  <si>
    <t>https://bafybeicqozx3bwmocfnmv6tl7px7dpdnfikl2xswwf22taiomi72hxdevm.ipfs.nftstorage.link?image_169.webp</t>
  </si>
  <si>
    <t>https://bafybeiaxm7a5f7ttxs73bhssgtl2xw5ywk6as4xqubgszz7kjw2fgfyhia.ipfs.nftstorage.link?image_170.webp</t>
  </si>
  <si>
    <t>https://bafybeidbiokk4httatdapzd3rzanv4lndpxhhnul3deexpd4pomfsagqdm.ipfs.nftstorage.link?image_171.webp</t>
  </si>
  <si>
    <t>https://bafybeif3i7jn4tknukmf2aplv732hmyysuz7udulw67zkry7oj35fa6a2i.ipfs.nftstorage.link?image_172.webp</t>
  </si>
  <si>
    <t>https://bafybeihqoklqjaqyei4efzg7pndcllxrktjuxtkkghstugvchvf4rhiiu4.ipfs.nftstorage.link?image_173.webp</t>
  </si>
  <si>
    <t>https://bafybeifpz5rb7m2455gxyy5kjy2tmqcidnfyxt42tgxcoeou72ieb6sgvm.ipfs.nftstorage.link?image_174.webp</t>
  </si>
  <si>
    <t>https://bafybeide3nruwfecaivyao5tpzgxequv2nud3bjj5nxgkpnvvcxab3rvyu.ipfs.nftstorage.link?image_175.webp</t>
  </si>
  <si>
    <t>https://bafybeifgs3htmwgrnzb4lagm3na7husme2woceu5fz2vgfizyfh5wm7tie.ipfs.nftstorage.link?image_176.webp</t>
  </si>
  <si>
    <t>https://bafybeicf66gjgik2v3ruj4kopnt5krhx6tqvlnmtgyycs4r772stueqpzy.ipfs.nftstorage.link?image_177.webp</t>
  </si>
  <si>
    <t>https://bafybeif52i3uxf2zyutqsppvouh43k2wnc5nndkfh5x7kpcsrvcvbowqwi.ipfs.nftstorage.link?image_178.webp</t>
  </si>
  <si>
    <t>https://bafybeibpxy7grcaaag6yg5ls3khi2uhqb4vd5rvxc5ytxf62uynovb4u2i.ipfs.nftstorage.link?image_179.webp</t>
  </si>
  <si>
    <t>https://bafybeiawzqmespzrcavzivpidx7pellq2zyu2hqtavj5wkdhiyzmvhuure.ipfs.nftstorage.link?image_180.webp</t>
  </si>
  <si>
    <t>https://bafybeib2lhoqiii3louab5mk3uemwcy37udufxuwb3fulvohfoc5bzutbi.ipfs.nftstorage.link?image_181.webp</t>
  </si>
  <si>
    <t>https://bafybeifafxcvmgrbbcmmurtywiuyppfv5cce2gbh25cimtf3wfitjitx3u.ipfs.nftstorage.link?image_182.webp</t>
  </si>
  <si>
    <t>https://bafybeiekskqdqrujau37h3cnbvmnbtlimwzef4o54cacljsmd23svmjb6q.ipfs.nftstorage.link?image_183.webp</t>
  </si>
  <si>
    <t>https://bafybeigpmmqrnculuhjtbjyzghkmip55kc6l7v557r34hrurdu7fhkpugq.ipfs.nftstorage.link?image_184.webp</t>
  </si>
  <si>
    <t>https://bafybeibd4gf5b36ah2h3o4xnfx7waxrmhpfkvpnxbn3eeqh6eagzwv2yh4.ipfs.nftstorage.link?image_185.webp</t>
  </si>
  <si>
    <t>https://bafybeicu52j42fsnap6wyfqxgqzq2ci6bip4zuv6svlx43qtejjzzcjzse.ipfs.nftstorage.link?image_186.webp</t>
  </si>
  <si>
    <t>https://bafybeiasmzsajegk5r3afyqsrtgmteofs4trn5zki25tig47w5a4wkm7am.ipfs.nftstorage.link?image_187.webp</t>
  </si>
  <si>
    <t>https://bafybeibfujfzy4qx7n42r7wfaxj3gpl7pf5wlfzf4rme5kzcotkleqxeo4.ipfs.nftstorage.link?image_188.webp</t>
  </si>
  <si>
    <t>https://bafybeiaj6fasbv7qzwtv6wtj3shdjh4jcwu7whxs2nvmkcwcuo6rkyszmm.ipfs.nftstorage.link?image_189.webp</t>
  </si>
  <si>
    <t>https://bafybeihelpu2lhk3uqlbyuzfqdhubtj6lr5xafxyam5l36v23lsvvxriti.ipfs.nftstorage.link?image_190.webp</t>
  </si>
  <si>
    <t>https://bafybeie3pddclwb3jlytc6q6lxtvxs727qmtidzfdtqdtw52nxbh2nbjfi.ipfs.nftstorage.link?image_191.webp</t>
  </si>
  <si>
    <t>https://bafybeigibmyiuxkciimwvafxclxzy47lo2sc5eianvm5f4vfs25okunpke.ipfs.nftstorage.link?image_192.webp</t>
  </si>
  <si>
    <t>https://bafybeigmlatlxabnq54du6yxtz7fi4hxxhhilmnt76d6mrxhxxp7ppjiru.ipfs.nftstorage.link?image_193.webp</t>
  </si>
  <si>
    <t>https://bafybeifbvo6xlrx6hcvcbpy7bpqdesunt5byyc4rjljaf4tgoyuwkuczwq.ipfs.nftstorage.link?image_194.webp</t>
  </si>
  <si>
    <t>https://bafybeieh3c5u4ughi642qtxohk6fxxz7zxittpy2uup5zez36fxsuk6x54.ipfs.nftstorage.link?image_195.webp</t>
  </si>
  <si>
    <t>https://bafybeie6gcg435thdt5p6k5yruat5ggg3fh4hjjwzvcn6jyg2zkmqpw5fi.ipfs.nftstorage.link?image_196.webp</t>
  </si>
  <si>
    <t>https://bafybeihv4d7sov6ymabz6xzpkvwtsewx7ib6b4ol2zeqvwiavrolytfcpm.ipfs.nftstorage.link?image_197.webp</t>
  </si>
  <si>
    <t>https://bafybeih526xml3s3y4p77n735z4o3ibt5hqhi6c6x66robwz22qmyg43dm.ipfs.nftstorage.link?image_198.webp</t>
  </si>
  <si>
    <t>https://bafybeiatkka3cudnffdjtrnt37r3w36begsweg73evrfjrwfirmbcpf4ce.ipfs.nftstorage.link?image_199.webp</t>
  </si>
  <si>
    <t>https://bafybeigmbb3xx4onr6ge7umaahcmij3wpqn775hiadb46b5vgfqj2xrwc4.ipfs.nftstorage.link?image_200.webp</t>
  </si>
  <si>
    <t>https://bafybeigvdulpij4ebevcc4wlfvdagfz22qikdtnvpuls56w5nqem5atl2i.ipfs.nftstorage.link?image_201.webp</t>
  </si>
  <si>
    <t>https://bafybeia4gb6ufrnsvi2cwcnmelyrvlawbp4cwhshydexmghcagzmxv5rda.ipfs.nftstorage.link?image_202.webp</t>
  </si>
  <si>
    <t>https://bafybeieeyuksup22kq4vzilandu7eya7o33eb55syz565gqie3l7iqppae.ipfs.nftstorage.link?image_203.webp</t>
  </si>
  <si>
    <t>https://bafybeigd2h3s3h7chfpjp35d23otk3xs6ihptjpbikk2zcdvrooecw2gh4.ipfs.nftstorage.link?image_204.webp</t>
  </si>
  <si>
    <t>https://bafybeie2k5tl3hbpxmmaiirafqv45detqgokerqnoodnttqlfubebl5veq.ipfs.nftstorage.link?image_205.webp</t>
  </si>
  <si>
    <t>https://bafybeifqsd6l2r7umzwupbytejttbxvrzy2hir2zbrfdj6lg5jy4aqwxaa.ipfs.nftstorage.link?image_206.webp</t>
  </si>
  <si>
    <t>https://bafybeibtvkpybzjdqa7f6c4n27bf4ghxyspalgghsqoab54cda3clw62xa.ipfs.nftstorage.link?image_207.webp</t>
  </si>
  <si>
    <t>https://bafybeife4bjoake5rql7hfqcjho4poxqf7lapa2faijbpyod5nxcvfgs2u.ipfs.nftstorage.link?image_208.webp</t>
  </si>
  <si>
    <t>https://bafybeiewvli4y5wmcruwrzor5w2b56rzidh7pfufbks5uj56cdxceupv2u.ipfs.nftstorage.link?image_209.webp</t>
  </si>
  <si>
    <t>https://bafybeiczkrkze3anxhw6ffcf7ik6dia55fcxjzdgtbme7cmwut4p4m6qbq.ipfs.nftstorage.link?image_210.webp</t>
  </si>
  <si>
    <t>https://bafybeiapp5kvh7tagrdo46itpuygpkmlmmj45kltrwi55ljkep2tdhnxqu.ipfs.nftstorage.link?image_211.webp</t>
  </si>
  <si>
    <t>https://bafybeif2omqmvwi4zfkl3ki5xv5m6pkruuypbfozgoerwhos7l5zclfsh4.ipfs.nftstorage.link?image_212.webp</t>
  </si>
  <si>
    <t>https://bafybeidjy5rvf6us3v3icqsxsdo24okaxcu6rzcqmvpy3svs5kovz2vtbm.ipfs.nftstorage.link?image_213.webp</t>
  </si>
  <si>
    <t>https://bafybeigatb4eukggkhfanbujjsd7r6rp4djnpisqjytahlx574vo5pu7ey.ipfs.nftstorage.link?image_214.webp</t>
  </si>
  <si>
    <t>https://bafybeigto6uonb2nztzfzggive6jwyai5v7afsv3nodck7ao4oxuc35pgy.ipfs.nftstorage.link?image_215.webp</t>
  </si>
  <si>
    <t>Billet &amp; Avantages</t>
  </si>
  <si>
    <t>C:\Users\thoma\BINEXT on DROPBOX Dropbox\Thomas Laffourcade\3- Missions\202010 - Kerberus\COTR\visuels Calvi\5d. VIP billet</t>
  </si>
  <si>
    <t>https://bafybeiezfmc5psq3jrciasapq4zwmrj62oof7inxvfev5elrtaywv5nmxe.ipfs.nftstorage.link?image_1.webp</t>
  </si>
  <si>
    <t>https://bafybeiaahduoet252hszfyo3drm7fgzia2i3j4qpqmja2xkcgavezhkup4.ipfs.nftstorage.link?image_2.webp</t>
  </si>
  <si>
    <t>https://bafybeifwdnmv4pueeq3cbf5qv3xptx7vn5rw2e74nhlikkvgp5tln52vwq.ipfs.nftstorage.link?image_3.webp</t>
  </si>
  <si>
    <t>https://bafybeiff6fkp4cpoisdum5zv27ox3slcheukjav4vnf5ohw7ih7rkqs36a.ipfs.nftstorage.link?image_4.webp</t>
  </si>
  <si>
    <t>https://bafybeiarrdejumr7r4t3p32yehuflupw55pq6rfiywn4niog346tcy2tu4.ipfs.nftstorage.link?image_5.webp</t>
  </si>
  <si>
    <t>https://bafybeicmtpvm6sik5jadxl2tqw5ukqhjakb2vlec5sh6vs6gqaf2tmwx6a.ipfs.nftstorage.link?image_6.webp</t>
  </si>
  <si>
    <t>https://bafybeidnygcspwtb3k5zli424vwatzrbekx47twtdicejzmb2jrn5da4du.ipfs.nftstorage.link?image_7.webp</t>
  </si>
  <si>
    <t>https://bafybeiglqigw3e4gaptz7pm6yph2bcaplcssfsfa6tmokfmu6jokab2uay.ipfs.nftstorage.link?image_8.webp</t>
  </si>
  <si>
    <t>https://bafybeihrwjwo4vx6743hzum7zn7awtsa2btqn4fc34tzqels5dr2pucaau.ipfs.nftstorage.link?image_9.webp</t>
  </si>
  <si>
    <t>https://bafybeicgbqtgub3w2ze3rdke5w54n5ix4wavsm4akkvvdaytle5ztevjby.ipfs.nftstorage.link?image_10.webp</t>
  </si>
  <si>
    <t>https://bafybeigkxijlrmuhr5jxtpcxtoffprvl6og77vhmmbdka7nehzgedzoyai.ipfs.nftstorage.link?image_11.webp</t>
  </si>
  <si>
    <t>https://bafybeibqmetjhczx33wuy652lglz3ieqinxtulrllkdpvkvq2myfz6naim.ipfs.nftstorage.link?image_12.webp</t>
  </si>
  <si>
    <t>https://bafybeighwnpdjbwayuenu2hmiamzniuj5ifwke4geck5rloyusckalm7py.ipfs.nftstorage.link?image_13.webp</t>
  </si>
  <si>
    <t>https://bafybeifu4p27j323cjymnlxjxfmth4q4xzhlb5uf4cip7z7a7sijxigi64.ipfs.nftstorage.link?image_14.webp</t>
  </si>
  <si>
    <t>https://bafybeiegrrbppfjxeycsltthzfqzktzeavbgoc3q5pbvbrcol7anwu3sce.ipfs.nftstorage.link?image_15.webp</t>
  </si>
  <si>
    <t>https://bafybeibi7zxvvxgok67fiwl5mrhh6hikvwpdaeeu6tyabs3vi7jwghyibi.ipfs.nftstorage.link?image_16.webp</t>
  </si>
  <si>
    <t>https://bafybeiebqejf7bqiugbfrlrxwrypo5xup6jpjpbmtapsfrb4g4bpdtvrmu.ipfs.nftstorage.link?image_17.webp</t>
  </si>
  <si>
    <t>https://bafybeia45fknqi4llusxdjlsqtlzrcmtwyty6s2bpmcswlif2bqilko33m.ipfs.nftstorage.link?image_18.webp</t>
  </si>
  <si>
    <t>https://bafybeibspryxse77w3hg6ofk5bwqesu44pmknhazgcav3nfivbfz3xw6dq.ipfs.nftstorage.link?image_19.webp</t>
  </si>
  <si>
    <t>https://bafybeihixqzryf2dd6gkz7tnuys3wzqfkxo5viez36wgp4qbq3jljggmna.ipfs.nftstorage.link?image_20.webp</t>
  </si>
  <si>
    <t>https://bafybeidwhjnjhqd4ngk3ojphzq2wzbpvvmjvfp72crutddynxz4f2t32di.ipfs.nftstorage.link?image_21.webp</t>
  </si>
  <si>
    <t>https://bafybeibprmr6ohsjd5yeu7uiisi3fcoqugv5zizvczlmgpmo7knlmypw5u.ipfs.nftstorage.link?image_22.webp</t>
  </si>
  <si>
    <t>https://bafybeihepnzss5oloicmurw5sxmord3veh6dnq7ozxplwgf2onphmacgk4.ipfs.nftstorage.link?image_23.webp</t>
  </si>
  <si>
    <t>https://bafybeiebimpfvnkskcyvsuswf4yf6oubrj3untzppb2t7tojod6einlqvy.ipfs.nftstorage.link?image_24.webp</t>
  </si>
  <si>
    <t>https://bafybeih4rmzvbhpoukyxn5unabaurlct7iueu75ru77ufv2m3jwfdcqdc4.ipfs.nftstorage.link?image_25.webp</t>
  </si>
  <si>
    <t>https://bafybeib6lamjzprufxaf3gwe76qg5oobxa5mkbjqtb3kpgv6pvb7ao7g4q.ipfs.nftstorage.link?image_26.webp</t>
  </si>
  <si>
    <t>https://bafybeidc25gkhryu5vzvm5k47etkiq4d57nvanf42fgpeocbrzmjqzu6sq.ipfs.nftstorage.link?image_27.webp</t>
  </si>
  <si>
    <t>https://bafybeihjar5sblix5c4bvjezvmhy7nrbuqqpz3rjsrlycwu6xsfdjwzv4i.ipfs.nftstorage.link?image_28.webp</t>
  </si>
  <si>
    <t>https://bafybeiafus3bzsd3oamq7xu6od24ierxopld56oyl72t55cfpi46bfde3m.ipfs.nftstorage.link?image_29.webp</t>
  </si>
  <si>
    <t>https://bafybeiesrzvkny6rgyljijygct32ysouqe43itrhnthi3o5n5gnbh6fqja.ipfs.nftstorage.link?image_30.webp</t>
  </si>
  <si>
    <t>https://bafybeiemq27554yginiwtomtyfik4pxtu526nejykticjetupvjzzyfauu.ipfs.nftstorage.link?image_31.webp</t>
  </si>
  <si>
    <t>https://bafybeiespzwo5sixleumlmhakl3bjbplocv34723webmib7x7aie5cuycm.ipfs.nftstorage.link?image_32.webp</t>
  </si>
  <si>
    <t>https://bafybeife7xdr5s2np2ipblkiyxnoi7s36bevxtucf77fd5ossl52z2wuea.ipfs.nftstorage.link?image_33.webp</t>
  </si>
  <si>
    <t>https://bafybeihn7iaih3r7jxel6zsgzfhdayho7agtepphbal6lj2k4oyvzqoyva.ipfs.nftstorage.link?image_34.webp</t>
  </si>
  <si>
    <t>https://bafybeifo26pdnzq34qy2ansgdarop3fknfevryucdqb334is4x237hrtcy.ipfs.nftstorage.link?image_35.webp</t>
  </si>
  <si>
    <t>https://bafybeid6bpdcpx3bejgaitbkbfuimeyu5nlcyrqzxa5hj2julqhucbdfua.ipfs.nftstorage.link?image_36.webp</t>
  </si>
  <si>
    <t>https://bafybeieziviavodunhq5hdfnvlzsio5mtajbpu3s7gqus2klm4pycgzyva.ipfs.nftstorage.link?image_37.webp</t>
  </si>
  <si>
    <t>https://bafybeihq6egk4ffuqi5h3uaq5vssv4c22k6orn3nhswopamxh2keceq7ay.ipfs.nftstorage.link?image_38.webp</t>
  </si>
  <si>
    <t>https://bafybeiesqzxas4cdqwmg6f2n3ulqlnv4kfwhqhjjf4ltaehrptcszswfb4.ipfs.nftstorage.link?image_39.webp</t>
  </si>
  <si>
    <t>https://bafybeiewsfzvwdvud6ehzn7sbwbeyvttou2d2u4vuoxyy2dkhuspjjc674.ipfs.nftstorage.link?image_40.webp</t>
  </si>
  <si>
    <t>https://bafybeibidt27dxnpzvhuc6xq27hzmahgk5fzryoncppxjcmcaer3uwytcy.ipfs.nftstorage.link?image_41.webp</t>
  </si>
  <si>
    <t>https://bafybeihuaqqsfkcl2hfmthxngujeogncetprlkcddd6fn6uaulgobjk7uy.ipfs.nftstorage.link?image_42.webp</t>
  </si>
  <si>
    <t>https://bafybeigmymtr6dfjrfjwwqcdosak4s6kjqlajgkmxpf5ye5kukxv2utpla.ipfs.nftstorage.link?image_43.webp</t>
  </si>
  <si>
    <t>https://bafybeiairep6xipsvklce6ze77tsqzbaup3wixdtpavahk77wu3aradxwq.ipfs.nftstorage.link?image_44.webp</t>
  </si>
  <si>
    <t>https://bafybeibrczsjlms72ycx4xe4adu56jvlbastkuaizeogqk3zqrdbpgr5ja.ipfs.nftstorage.link?image_45.webp</t>
  </si>
  <si>
    <t>https://bafybeigxnqusdpy7cxovi3gvshbm45wgxntdiyewsenfb5zjmoxbesh4wu.ipfs.nftstorage.link?image_46.webp</t>
  </si>
  <si>
    <t>https://bafybeigzosrk6xivhssdz7r7ky5ftjfpqmqszvkug2tlmekbz5emew2bpe.ipfs.nftstorage.link?image_47.webp</t>
  </si>
  <si>
    <t>https://bafybeih4ydmsxmaudfct2c2wkysqhquocp2behgll5c72fnad2xpdjro6a.ipfs.nftstorage.link?image_48.webp</t>
  </si>
  <si>
    <t>https://bafybeid3jpgapcqdl4vnvt6tv7wzkgy2n23viatpibjl4hmlnvecvf5sai.ipfs.nftstorage.link?image_49.webp</t>
  </si>
  <si>
    <t>https://bafybeihf6byhqv3eud4njiqvkbnooke5cj3t5caznqntzakxsyka4iel4y.ipfs.nftstorage.link?image_50.webp</t>
  </si>
  <si>
    <t>https://bafybeif2btgcklkkdt7zoalt2ewz3dzlgeivtuyj5fbtbwv6fl5gbusqwu.ipfs.nftstorage.link?image_51.webp</t>
  </si>
  <si>
    <t>https://bafybeig5wqllu2l6ky7abkuwbxgiexvjdjub4mkpyy4mfjgrq5vo63634i.ipfs.nftstorage.link?image_52.webp</t>
  </si>
  <si>
    <t>https://bafybeig3vkv3wefgkrzfgtshi6wfmk2ojdl562dwqwimydmvygns7ebmgy.ipfs.nftstorage.link?image_53.webp</t>
  </si>
  <si>
    <t>https://bafybeic6qlig2p7t47axsbqfl7qlxjfoeyxscl7kp3lhj5rf2dpqax235e.ipfs.nftstorage.link?image_54.webp</t>
  </si>
  <si>
    <t>https://bafybeidwa4odt5hyz6obnurly244efmskzovrxao4hrdmeevoz5svbnduq.ipfs.nftstorage.link?image_55.webp</t>
  </si>
  <si>
    <t>https://bafybeidlid3yphqy55puynzzjo3feglelq44r67kel7vivbdrctxj765lu.ipfs.nftstorage.link?image_56.webp</t>
  </si>
  <si>
    <t>https://bafybeiheohjpw73uxnw6h6clz2dxdhea66kadpmlmmgd26z25lc72pz3ky.ipfs.nftstorage.link?image_57.webp</t>
  </si>
  <si>
    <t>https://bafybeifmqxfxhrna2x72yl4542h4xjfsgtgstfhq7bndwz4tzz3tir4vny.ipfs.nftstorage.link?image_58.webp</t>
  </si>
  <si>
    <t>https://bafybeievwmkikma5qog5sxinhvyuvj2jtw2n7ic72mmbr6oymni66f3wbe.ipfs.nftstorage.link?image_59.webp</t>
  </si>
  <si>
    <t>https://bafybeic74wi22pqhy3bbzlis3dnaknriej47akkyfbtqzrc7wyv7hn53vu.ipfs.nftstorage.link?image_60.webp</t>
  </si>
  <si>
    <t>https://bafybeicnnvahx3iqgraq7ntv6i5doqxq5wfszbuojgwjeykfhcqfqzplba.ipfs.nftstorage.link?image_61.webp</t>
  </si>
  <si>
    <t>https://bafybeicujs53rdmdfzgzun56ttbkgek4swwyxn4yknotzgof7ezdtiumlq.ipfs.nftstorage.link?image_62.webp</t>
  </si>
  <si>
    <t>https://bafybeibp3ttzcfbxxdf7huf7qxaeg337eosga3ootdlfdcsfh3xwilsiuy.ipfs.nftstorage.link?image_63.webp</t>
  </si>
  <si>
    <t>https://bafybeid3xrbqzwwaxfdma3kmmr3kpxporcmi7rlezwxl3x2ga2tslthbtm.ipfs.nftstorage.link?image_64.webp</t>
  </si>
  <si>
    <t>https://bafybeianstbp6fikzhyyfgcos7tsmjz2hiwl7ltdxusxbeopwevmn5mr5y.ipfs.nftstorage.link?image_65.webp</t>
  </si>
  <si>
    <t>https://bafybeiakbparbpxlipfouiuwk4gitf6s3c4pxan6olupw4tj26ystbunt4.ipfs.nftstorage.link?image_66.webp</t>
  </si>
  <si>
    <t>https://bafybeifdm3r62wgbu2ttgdgmxuydcob6zhagpfnwngfnzjxt6eltkzcaxq.ipfs.nftstorage.link?image_67.webp</t>
  </si>
  <si>
    <t>https://bafybeihc5fiuxwn36pcjlu2lp46nkvtskeuylenlxp6kohtvg4i55amezi.ipfs.nftstorage.link?image_68.webp</t>
  </si>
  <si>
    <t>https://bafybeigzkl7itfgj6hayvsf3jdavl47z7t4lavsnjcoppjovqb7u3b3paq.ipfs.nftstorage.link?image_69.webp</t>
  </si>
  <si>
    <t>https://bafybeif3kbnvsc2pbh3bnsg4srialo4ahej34qe7ingzqw67jk4sicomoq.ipfs.nftstorage.link?image_70.webp</t>
  </si>
  <si>
    <t>https://bafybeidehjrswiokrgg2imnl4xxpt43n2esw2saw2xefxaowdqxm6pnp2y.ipfs.nftstorage.link?image_71.webp</t>
  </si>
  <si>
    <t>https://bafybeidkyvznw3gsw3ogtjj2ksurrhcu7ifymy4xxi6gaqdjhfsezow2bq.ipfs.nftstorage.link?image_72.webp</t>
  </si>
  <si>
    <t>https://bafybeiemks7ocircbjgnc3akpgyrwegusxpu5f75zxk7q5jidxqytr7thq.ipfs.nftstorage.link?image_73.webp</t>
  </si>
  <si>
    <t>https://bafybeigj4caw4pmkciwzr4fvx2ajvscecllmy5j3nnk5zuuwk646yifv6e.ipfs.nftstorage.link?image_74.webp</t>
  </si>
  <si>
    <t>https://bafybeicvduvnlfcy746ygn5gexrwl5a56kd4zpgvv2yll3f2f4vcaeo2um.ipfs.nftstorage.link?image_75.webp</t>
  </si>
  <si>
    <t>https://bafybeihllri2cl37eqxffndfku7an62a5kyu7bx4cqcubsuevcn444magy.ipfs.nftstorage.link?image_76.webp</t>
  </si>
  <si>
    <t>https://bafybeiatk6u7csxwyhfh7dt52xyknkg7kb2ct64jmbfelrw7ejl4lmps3e.ipfs.nftstorage.link?image_77.webp</t>
  </si>
  <si>
    <t>https://bafybeid3qm67i2gzas5uotpzdscyqp3p76vkv55au2rmavpdnomoh3qtwa.ipfs.nftstorage.link?image_78.webp</t>
  </si>
  <si>
    <t>https://bafybeigydllf6ogjj5okadn2ljubyeipa4bjr2imtr463ipxz5fpd5shca.ipfs.nftstorage.link?image_79.webp</t>
  </si>
  <si>
    <t>https://bafybeicmibj4jfwbct567fwsssviwuoaeum226ecljvedp6sj4s7pt6z6y.ipfs.nftstorage.link?image_80.webp</t>
  </si>
  <si>
    <t>https://bafybeiaghkdcjdk72zy6ixescgo7mrvejmbuqe2efftnwpw5xhxkuzgapa.ipfs.nftstorage.link?image_81.webp</t>
  </si>
  <si>
    <t>https://bafybeih2qr6otmrnfzpm5vducpip4c6ptfncbgv6re4e45lxtpivvb52yq.ipfs.nftstorage.link?image_82.webp</t>
  </si>
  <si>
    <t>https://bafybeidjgvcjnjrttt7q6ab2q2lwozfhbzuvgyxh22d3sxej6gpjn6rbwi.ipfs.nftstorage.link?image_83.webp</t>
  </si>
  <si>
    <t>https://bafybeiequkhsfi2jyipyfguqh5xj22vbx75h2kqqttmssja6cxya2j4mva.ipfs.nftstorage.link?image_84.webp</t>
  </si>
  <si>
    <t>https://bafybeiht4kae3clpbewh25moxjui57jclahrn2wxqtdwz5mpnizjm443uy.ipfs.nftstorage.link?image_85.webp</t>
  </si>
  <si>
    <t>https://bafybeibviqi3v4o23qncdjy5ubot3hmq44j7bgp5gujdrbjnzziexpkrt4.ipfs.nftstorage.link?image_86.webp</t>
  </si>
  <si>
    <t>https://bafybeihkjsf6klaiafgidryalu5l247zle2t3cu3royi2nsd5zjn2eyaqq.ipfs.nftstorage.link?image_87.webp</t>
  </si>
  <si>
    <t>https://bafybeiae22lp6mjt7zw6gnep3pnicdymjzrbgwwhiungusukq7bfjp2csq.ipfs.nftstorage.link?image_88.webp</t>
  </si>
  <si>
    <t>https://bafybeidh7nlvw3tpgv37fwn5eo3wuemuerli52o4kcjg6eo6hcp3r3vgyq.ipfs.nftstorage.link?image_89.webp</t>
  </si>
  <si>
    <t>https://bafybeia6t5fro3mx7dn5o6zrca7outdi56xjdx75g3jczdxvovqmlgnj3q.ipfs.nftstorage.link?image_90.webp</t>
  </si>
  <si>
    <t>https://bafybeiailyukryhdcwvl2nzzolp33dccyjqgguw4tc36x2dyfmyeyk53hi.ipfs.nftstorage.link?image_91.webp</t>
  </si>
  <si>
    <t>https://bafybeih4nxaleickgabnuwyxdkvxjzgjvt34lfns6kse2om7wm4lnnycq4.ipfs.nftstorage.link?image_92.webp</t>
  </si>
  <si>
    <t>https://bafybeidbr3ellho3d4a3kpz2bhaqdcuj43pb5kdm6jsnbkrxjaswqvmq24.ipfs.nftstorage.link?image_93.webp</t>
  </si>
  <si>
    <t>https://bafybeicm2cmho2lpu7cth62u57foinwlsittxm42kldzwzck7hatd7yoem.ipfs.nftstorage.link?image_94.webp</t>
  </si>
  <si>
    <t>https://bafybeifctcg7okqi7bcixvnpjkef2gczq6ezxxubu6ymirfzdivgijimdm.ipfs.nftstorage.link?image_95.webp</t>
  </si>
  <si>
    <t>https://bafybeiepo4a3r3strnldawhgcufp7gzeyaqad4goxio5q3enjamghmdh5u.ipfs.nftstorage.link?image_96.webp</t>
  </si>
  <si>
    <t>https://bafybeibwqdh2n3edpamgjdbvycu4ebvbtdmzwtawntincli3dyiowhu7im.ipfs.nftstorage.link?image_97.webp</t>
  </si>
  <si>
    <t>https://bafybeih6zkpgifh6ivjt5v452q4f7qlzgkhmg273n2lmdmguiwvt276tjm.ipfs.nftstorage.link?image_98.webp</t>
  </si>
  <si>
    <t>https://bafybeic52mkk232fo3l4qvpfooqzqzc3zxduazkvzlllsq22gczszceqiy.ipfs.nftstorage.link?image_99.webp</t>
  </si>
  <si>
    <t>https://bafybeihjek3gn2jixv5gfeopkbwl25etxyjksczjj7cuuzkja2gdq2tmvi.ipfs.nftstorage.link?image_100.webp</t>
  </si>
  <si>
    <t>Commentaires</t>
  </si>
  <si>
    <t>promo</t>
  </si>
  <si>
    <t>NFLUENT_TL</t>
  </si>
  <si>
    <t>NFLUENT_HH</t>
  </si>
  <si>
    <t>UZIK_LS</t>
  </si>
  <si>
    <t>UZIK_NB</t>
  </si>
  <si>
    <t>UZIK_NN</t>
  </si>
  <si>
    <t>TURBOD_AD</t>
  </si>
  <si>
    <t>https://bafybeieqqm33easirenrm7nd5gwaz4opzwcpf2vkvts2tbr4zssya44mqe.ipfs.nftstorage.link?image_101.webp</t>
  </si>
  <si>
    <t>https://bafybeihdikslcvh5x7lhdiz6ejvbqpgwzbyhy67jjhbxwhx7eshpfkb4am.ipfs.nftstorage.link?image_102.webp</t>
  </si>
  <si>
    <t>https://bafybeidwjamzkyzs5tdmqtvoocvfe5mf5xqc3r6beqbkudogtsqgqhpb4m.ipfs.nftstorage.link?image_103.webp</t>
  </si>
  <si>
    <t>https://bafybeihxznwuwc6kj5t3ij5c6555u6n3nawymdnmh36dijzhjhhcyvlapm.ipfs.nftstorage.link?image_104.webp</t>
  </si>
  <si>
    <t>https://bafybeie6opjlcrk7uud4oarekefaie3m3ymisxvpv67vnay3xlw3nadnmi.ipfs.nftstorage.link?image_105.webp</t>
  </si>
  <si>
    <t>https://bafybeih6bvvmmcabi3dzirhjev6hoqzyd5p2modoenriebk5lnpxwf66ue.ipfs.nftstorage.link?image_106.webp</t>
  </si>
  <si>
    <t>https://bafybeifrgylzlknmfe2ftdtenfgiitxgbrbsh3d5zpk477fnj4naezvpdq.ipfs.nftstorage.link?image_107.webp</t>
  </si>
  <si>
    <t>https://bafybeih5kh73wmo7shs5ltjmx3r7w7blpkwnbew2ynrqwtig5cnn36ik2m.ipfs.nftstorage.link?image_108.webp</t>
  </si>
  <si>
    <t>https://bafybeibsafb5knwxttlng2mfokdorhy7vx55aavhgoagdlvr7ohpcwjn3u.ipfs.nftstorage.link?image_109.webp</t>
  </si>
  <si>
    <t>https://bafybeiadx5dlz2ulvzbedkmbcokbmsrwdl3dprzl3wcfrau7nwi67f62wa.ipfs.nftstorage.link?image_110.webp</t>
  </si>
  <si>
    <t>https://bafybeigz3jebeenlpmver5em6a6vma2jzg3xq7nzpipfc5otpxuzelmymu.ipfs.nftstorage.link?image_111.webp</t>
  </si>
  <si>
    <t>https://bafybeidtwygxgp6s523mzktv75et36o7pu5ndn4m574izgmrlsdvskuqxq.ipfs.nftstorage.link?image_112.webp</t>
  </si>
  <si>
    <t>https://bafybeicgdzl7pohk5lw6h35lgreucahkpqyy7e3qw7kl4octyk3cke7sci.ipfs.nftstorage.link?image_113.webp</t>
  </si>
  <si>
    <t>https://bafybeibzyq5vqbmm5o7mf4vcytozmmkq7vulxkooag62ng726w3pp5wjuy.ipfs.nftstorage.link?image_114.webp</t>
  </si>
  <si>
    <t>https://bafybeiayna6sgl7pe2pltjlgalepemovoqvokexz6yqs7zea6ycf543uv4.ipfs.nftstorage.link?image_115.webp</t>
  </si>
  <si>
    <t>https://bafybeia7wublqxduhpkgwtwwq4zytlag64s6iwhreg3ctrrnz6m2lkm7uy.ipfs.nftstorage.link?image_116.webp</t>
  </si>
  <si>
    <t>https://bafybeigdr3wxzmawzcj2ujdhqdvdex6irtjh2nwuleyif7vkpot7a4bimy.ipfs.nftstorage.link?image_117.webp</t>
  </si>
  <si>
    <t>https://bafybeie2iegczcphwje5caie24jg5tasebthxgokrenyiostylfih33c5a.ipfs.nftstorage.link?image_118.webp</t>
  </si>
  <si>
    <t>https://bafybeid6yedmba6l3pum6ujmkpl2oaktht2oyepsc5k5bcnyahn7xdicqa.ipfs.nftstorage.link?image_119.webp</t>
  </si>
  <si>
    <t>https://bafybeiflgl2zi5xbumbe6qzvwntuq4shrzrwvkfrlb7lwhxpelrt6j7rxe.ipfs.nftstorage.link?image_120.webp</t>
  </si>
  <si>
    <t>https://bafybeiedinscn3kxlgre5ycw4kcbnofbwbtkcvkmm3ot22komcwtvnrowi.ipfs.nftstorage.link?image_121.webp</t>
  </si>
  <si>
    <t>https://bafybeihod42flkwwd3qibvscqu4f7ktsw5v7fdqw5ubafytqtfrukg2vku.ipfs.nftstorage.link?image_122.webp</t>
  </si>
  <si>
    <t>https://bafybeifbarglbrtuamsn5oajsamuunddpwacbegqjikrg2nwthzbtlow3a.ipfs.nftstorage.link?image_123.webp</t>
  </si>
  <si>
    <t>https://bafybeiajajlunlyubjvgusgfduby6zaepdlhsmdnznxjnwzrzyoo2swrnq.ipfs.nftstorage.link?image_124.webp</t>
  </si>
  <si>
    <t>https://bafybeiasswenpilcnfzle3dqmo3pzsddr5qmkmxjjbg2zvwrppfuivaur4.ipfs.nftstorage.link?image_125.webp</t>
  </si>
  <si>
    <t>https://bafybeid6tlx55mjn7eyfagz6bcxnjws5ss2vxnsvsoakajq3opttibagny.ipfs.nftstorage.link?image_126.webp</t>
  </si>
  <si>
    <t>https://bafybeictjldz7trs7ewe7kgtzjqf5kqclyhsw2cfaiywxzic4xnai4pqve.ipfs.nftstorage.link?image_127.webp</t>
  </si>
  <si>
    <t>https://bafybeifc22yz7ugahyxphefwo4rcnlbm7rrbvabtq2nbwchjfhqvyqb6iq.ipfs.nftstorage.link?image_128.webp</t>
  </si>
  <si>
    <t>https://bafybeif5padvuanyydpdwlnqy2hmfrqlwyijrfngn2srgjbzr2wpjyznvq.ipfs.nftstorage.link?image_129.webp</t>
  </si>
  <si>
    <t>https://bafybeifgpyp3s37xw6klfdrbbwdsys4iwlhxwn3xvk7goknfhaohgb7ele.ipfs.nftstorage.link?image_130.webp</t>
  </si>
  <si>
    <t>https://bafybeigjhd7hpbajbnyultf6vp7btmpczrnhe3fj33pqvon5fxc37tdp4i.ipfs.nftstorage.link?image_131.webp</t>
  </si>
  <si>
    <t>https://bafybeihcfosyfizkvqvgmx4vcmlv4pn7lmhvuaebr7qeqjfi5tuhm2s7py.ipfs.nftstorage.link?image_132.webp</t>
  </si>
  <si>
    <t>https://bafybeigr4l5e7dyyanawjro3wf6rz7nk27zj6frc3cycgogu2q2flbfipu.ipfs.nftstorage.link?image_133.webp</t>
  </si>
  <si>
    <t>https://bafybeiaihyk6xo2dhqs7xg5me24v2eqweoywwn37kigtsxv25voeiscdai.ipfs.nftstorage.link?image_134.webp</t>
  </si>
  <si>
    <t>https://bafybeifa4yxa532s6oz5xs4wsxoe77u3mifafx2glj37nmrxw2ihxb7duq.ipfs.nftstorage.link?image_135.webp</t>
  </si>
  <si>
    <t>https://bafybeifwq2rbmlct72luircyyjpqcvd5c2z3i2zbvsr4ser5sx5qcdkc7i.ipfs.nftstorage.link?image_136.webp</t>
  </si>
  <si>
    <t>https://bafybeieanbolqsf2wuvn7wvjbrj3mwpd7b3shnucjkw7vinlw4pvtsikjy.ipfs.nftstorage.link?image_137.webp</t>
  </si>
  <si>
    <t>https://bafybeihhle3uvxi55bij3uimwtr7f6v2syzovrye7muiotefnmxpd4yacu.ipfs.nftstorage.link?image_138.webp</t>
  </si>
  <si>
    <t>https://bafybeifd65tbfjjqhkdv7tjhz7l23fkmdmrye35xnj7k5zt2umufqbtc5a.ipfs.nftstorage.link?image_139.webp</t>
  </si>
  <si>
    <t>https://bafybeihif2fm5g6ads2hqbad3vkye42m3svdygaiszu7i7rjrnhc7ornmq.ipfs.nftstorage.link?image_140.webp</t>
  </si>
  <si>
    <t>https://bafybeiardebmce3r5d5xwahoqqk55h3o3thhvd3ygspak3cxqkxzcolmdy.ipfs.nftstorage.link?image_141.webp</t>
  </si>
  <si>
    <t>https://bafybeif6aogsv5to7hsn4brnyx362dtnr5vumncqngj422fwpyupa66m7u.ipfs.nftstorage.link?image_142.webp</t>
  </si>
  <si>
    <t>https://bafybeie7bppxrzzjqhhxfqwwuh5sc3vil3ol5f56yonckw4xejvyvf2dde.ipfs.nftstorage.link?image_143.webp</t>
  </si>
  <si>
    <t>https://bafybeia52r5wbhh3a3kh5i4spkwbg773fdbzmzz4sevoog24jdti4w7ds4.ipfs.nftstorage.link?image_144.webp</t>
  </si>
  <si>
    <t>https://bafybeiccndbiwpbdzaszozy277yenqlzgn2wewoezldk5v2ofj4fqgxasi.ipfs.nftstorage.link?image_145.webp</t>
  </si>
  <si>
    <t>https://bafybeigval3jlu54yuzurp4co74nrv66un2jcs37vd5abmpggy7jpeekau.ipfs.nftstorage.link?image_146.webp</t>
  </si>
  <si>
    <t>https://bafybeig3zuytid6ydyrsgkqyosxfjtb2kp3awhmzcsn3iy55un5o472xwa.ipfs.nftstorage.link?image_147.webp</t>
  </si>
  <si>
    <t>https://bafybeiflak2bmsxtdcmc4hfcktc7pkze6xk6xgflaheturxp4y7pf36khm.ipfs.nftstorage.link?image_148.webp</t>
  </si>
  <si>
    <t>https://bafybeibq3ndu5c7nxzgsclngzimipq4ap6vdmtzs7hdhlb6ttvo5u6s7ku.ipfs.nftstorage.link?image_149.webp</t>
  </si>
  <si>
    <t>https://bafybeidac3ft65cp3vn56smeplid5dodiw6i7lkabe2fm3ulwo4wbrcyai.ipfs.nftstorage.link?image_150.webp</t>
  </si>
  <si>
    <t>https://bafybeigqwnro5ebolvfpdmks4tddrarsfhbi7eyi2c2eu4jx6pt7utgyfa.ipfs.nftstorage.link?image_151.webp</t>
  </si>
  <si>
    <t>https://bafybeihd5p4teplwrg7kkg5bekcma55gcsylg3754wvzkqouv6haydqycm.ipfs.nftstorage.link?image_152.webp</t>
  </si>
  <si>
    <t>https://bafybeie7mxo3s3qh3bstcmrjsxjnix6pwctmrouj2j4mzzqwngtmroanku.ipfs.nftstorage.link?image_153.webp</t>
  </si>
  <si>
    <t>https://bafybeib7qynyrfnjrpl3scxmxmhslaar6garm5mjhzpdgvasus2mhqieeu.ipfs.nftstorage.link?image_154.webp</t>
  </si>
  <si>
    <t>https://bafybeiaick5wrztfk55ivaa7let6xdg5il7ikgmbxxiwlkoa6aawpzrlda.ipfs.nftstorage.link?image_155.webp</t>
  </si>
  <si>
    <t>https://bafybeidz7tunddl62wimn4zrqbc4niqma5dufdcnhb7gmbdc6gvjz5sdry.ipfs.nftstorage.link?image_156.webp</t>
  </si>
  <si>
    <t>https://bafybeicvvx52gxvuaqxshs7abcn6qmh5hpeqmy3xo4rihcue7votn2q4ze.ipfs.nftstorage.link?image_157.webp</t>
  </si>
  <si>
    <t>https://bafybeie5ndyszjgv6j5voqbjlqi6w2pbkmz2dooswmdszlafsshggg2jai.ipfs.nftstorage.link?image_158.webp</t>
  </si>
  <si>
    <t>https://bafybeih3hfrgjtglsasc6g3cq35az33o4wrhsqt2ivbvfcjyscuf6azzli.ipfs.nftstorage.link?image_159.webp</t>
  </si>
  <si>
    <t>https://bafybeiaa2vw6om4qociysyzbd4tshfsxflk4pjs6uaoxffktgtq6vx3qwe.ipfs.nftstorage.link?image_160.webp</t>
  </si>
  <si>
    <t>https://bafybeih627oavkrjy4gayuqwv2hktyedevg3dbwn3jrdz5kzmnwtfi6sqi.ipfs.nftstorage.link?image_161.webp</t>
  </si>
  <si>
    <t>https://bafybeigvbqgdbysnh5jxqpbhjq5eahsn76visw5p4tmq7ax2eej67pwvdi.ipfs.nftstorage.link?image_162.webp</t>
  </si>
  <si>
    <t>https://bafybeif5jjxnb6qetyf2lwtiivlwvrsanocfxdmt6riiluxwzcx6d3ydwe.ipfs.nftstorage.link?image_163.webp</t>
  </si>
  <si>
    <t>https://bafybeieonsxkh5dpktukpewh2ww2b35sqdi5rldhdkeu6z5krieolcnqmm.ipfs.nftstorage.link?image_164.webp</t>
  </si>
  <si>
    <t>https://bafybeid4vsvlyqynvip6eykh6h6kitjvidlszbi6i7fz4w3y6yo4r47zdi.ipfs.nftstorage.link?image_165.webp</t>
  </si>
  <si>
    <t>https://bafybeigod2qotiaido5ixwt5vvesrofst47cttufps33fmszhradbsw2qm.ipfs.nftstorage.link?image_166.webp</t>
  </si>
  <si>
    <t>https://bafybeiettlpzvk2fo66aeun36zfoki3owhzeydkzywwfvzpqfr5s73wspy.ipfs.nftstorage.link?image_167.webp</t>
  </si>
  <si>
    <t>https://bafybeibvjp4n2h6dfyqluyld54yb6quxhhszg2bbzx6om5ur3n2efyohee.ipfs.nftstorage.link?image_168.webp</t>
  </si>
  <si>
    <t>https://bafybeib2rf3rcvezx2wfszs736kvhfsttz77axjw7b2kl4t35xl3zqfksy.ipfs.nftstorage.link?image_169.webp</t>
  </si>
  <si>
    <t>https://bafybeihbicat52kmpyxiyv776yfnz25jibq3s7denbffngvoisvvscqhuy.ipfs.nftstorage.link?image_170.webp</t>
  </si>
  <si>
    <t>https://bafybeievdjknrs6wfsiolpl4lf3x273c6kt4qqw4r5frpwf5uq2uny4ws4.ipfs.nftstorage.link?image_171.webp</t>
  </si>
  <si>
    <t>https://bafybeiafre7ni4opyqhzn3ouxwqt5cx7b77gusshadlwwbmstb3r6rgige.ipfs.nftstorage.link?image_172.webp</t>
  </si>
  <si>
    <t>https://bafybeifbhhxaxt2uxz3tl6aazdpiwh73kioda6r3zrwu56xh3hbvihhy2a.ipfs.nftstorage.link?image_173.webp</t>
  </si>
  <si>
    <t>https://bafybeiallaunvg42236l5wbghtd2mz3ixaajlcwjft5noxvf5pbjy2xhxi.ipfs.nftstorage.link?image_174.webp</t>
  </si>
  <si>
    <t>https://bafybeigsky3r4fhtibvj4qbpjs7kowh34662v4ths2xvmaote3afagmmkq.ipfs.nftstorage.link?image_175.webp</t>
  </si>
  <si>
    <t>https://bafybeiazpbmg6ytx43u4gv2vvfsi3smwpaw5h225x37ta2vfg55e2ukr7a.ipfs.nftstorage.link?image_176.webp</t>
  </si>
  <si>
    <t>https://bafybeieg65bwzbvmjsl72qpzqw2f5ewgiuixs23lbczea5uegomn5eia3u.ipfs.nftstorage.link?image_177.webp</t>
  </si>
  <si>
    <t>https://bafybeidtfkfwfkweacj37vh3vo6crfuyn75gjo7c5v2mzdy4rd5htqrwgu.ipfs.nftstorage.link?image_178.webp</t>
  </si>
  <si>
    <t>https://bafybeic3itknbkktmxet72u7svovqdc3u344yphfubp46aflpb7ovf4ufu.ipfs.nftstorage.link?image_179.webp</t>
  </si>
  <si>
    <t>https://bafybeicgtoi24qn7wj5ftevk2cd7yjg2djiaudfsl434plvhu4k3rtdbre.ipfs.nftstorage.link?image_180.webp</t>
  </si>
  <si>
    <t>https://bafybeidpz7avgrg7n6qtfcdupziuxttqvntpy2ywr5ow5fesempp7unsqy.ipfs.nftstorage.link?image_181.webp</t>
  </si>
  <si>
    <t>https://bafybeiel2j6xarf5cxrc6jqr4o2ai77ww766srtb5ttrqasja2k4uvuzki.ipfs.nftstorage.link?image_182.webp</t>
  </si>
  <si>
    <t>https://bafybeifcwwgylvprmo633kap6tct6k2a2mx7fm22mrobvz664xthbugrqu.ipfs.nftstorage.link?image_183.webp</t>
  </si>
  <si>
    <t>https://bafybeiapvy7d6o6lhrehsdtmsedz2d4dnge2435iuvxbimdzxwtziml3uy.ipfs.nftstorage.link?image_184.webp</t>
  </si>
  <si>
    <t>https://bafybeifsq2avp6lvnra6bxd7tmpir7k63ogavoilknrfl5awm2re3e7wt4.ipfs.nftstorage.link?image_185.webp</t>
  </si>
  <si>
    <t>https://bafybeidrdjn5axdjca7bolbmqlsuy6bafhielbrixwybdry2bmhcy4mrtu.ipfs.nftstorage.link?image_186.webp</t>
  </si>
  <si>
    <t>https://bafybeiggao6ljohptquvjhunajwyux4aqymzuky477x6cl7g5mceiuxa7i.ipfs.nftstorage.link?image_187.webp</t>
  </si>
  <si>
    <t>https://bafybeihp4idkkc553o3dqkduiqddoi2wuyskt4wgc3vvphwgnopqzjx46y.ipfs.nftstorage.link?image_188.webp</t>
  </si>
  <si>
    <t>https://bafybeiaogj7nzmio54py3rihakz3hupoo4bijts3pec7h2c3c7prj4k6g4.ipfs.nftstorage.link?image_189.webp</t>
  </si>
  <si>
    <t>https://bafybeidc2pxqq65zzg6prjrvny3a5ffu2vcesqd2ljdjjal65muejmebve.ipfs.nftstorage.link?image_190.webp</t>
  </si>
  <si>
    <t>https://bafybeicqdalpztb64nipbxvqnvc5al6dy6s5oj5unzgtwlkoyptytzc2eu.ipfs.nftstorage.link?image_191.webp</t>
  </si>
  <si>
    <t>https://bafybeid4qaoxkfbkuwub4rlvtb3ukqrpx6jtjk5cixm3l3brftfyprfxii.ipfs.nftstorage.link?image_192.webp</t>
  </si>
  <si>
    <t>https://bafybeignhoociwjxsppmtwuzgxjn2mcuhmveqtr2kqgrivuenp4hody5ka.ipfs.nftstorage.link?image_193.webp</t>
  </si>
  <si>
    <t>https://bafybeiaomqsnuilgrkpsaxdn2i5tusldyytxnprdnpty4g55lvfonuepqq.ipfs.nftstorage.link?image_194.webp</t>
  </si>
  <si>
    <t>https://bafybeibj67zit25y6ifkt7xtyjsrosav5r4pcxm2dt3mwwz5vptarh3zly.ipfs.nftstorage.link?image_195.webp</t>
  </si>
  <si>
    <t>https://bafybeih52fga5ceo777wpstzlizoxldqhjj6vtlustmiu33klnp7jxikbe.ipfs.nftstorage.link?image_196.webp</t>
  </si>
  <si>
    <t>https://bafybeidso2kmyavejkqdledf7ev4q2yuenlte56cybgcziurij7g36vi5a.ipfs.nftstorage.link?image_197.webp</t>
  </si>
  <si>
    <t>https://bafybeiee5wyzw2gxoyuuhe6a4qo4i3sj5m26l322iqni44s3kikiglktee.ipfs.nftstorage.link?image_198.webp</t>
  </si>
  <si>
    <t>https://bafybeiegshmle47kzqhyxjzzlxricnaboihi4cot6d3lrteh5yijthwwaa.ipfs.nftstorage.link?image_199.webp</t>
  </si>
  <si>
    <t>https://bafybeibsztpzw4aaghc2shqc3wv5lkpdghmroj3tj62gtuelu4wxmfwbqa.ipfs.nftstorage.link?image_200.webp</t>
  </si>
  <si>
    <t>https://bafybeidz3ngiqvoj636qboimdejaqr5w5b7qwunhu7xrax2qa37m32mwhu.ipfs.nftstorage.link?image_201.webp</t>
  </si>
  <si>
    <t>https://bafybeicqbqfbewnsm2pw4ghkgofavp65m4svwd7dsjwmgwfud3fcvwakgi.ipfs.nftstorage.link?image_202.webp</t>
  </si>
  <si>
    <t>https://bafybeiatsvczhybkduqqs5ank5k4ivv64zhmgmd5yf3vbjy7rxwvymkjty.ipfs.nftstorage.link?image_203.webp</t>
  </si>
  <si>
    <t>https://bafybeibywhvm5qimr6nrou63uyuyio22ns4pmgifcriscp3knjkph4rofq.ipfs.nftstorage.link?image_204.webp</t>
  </si>
  <si>
    <t>https://bafybeiaesqlqca33meuri2k5johpz4wbfpvbc6pchfqkuuyuvfnevw626m.ipfs.nftstorage.link?image_205.webp</t>
  </si>
  <si>
    <t>https://bafybeiafu5cb6w4cofhi55x4jidymhux7ckzyfavlc4suetzdwikqdr52u.ipfs.nftstorage.link?image_206.webp</t>
  </si>
  <si>
    <t>https://bafybeicnavw62hwqw7brogcdbdn555mck37xgeh6vktkxd2wd2gpqsaw24.ipfs.nftstorage.link?image_207.webp</t>
  </si>
  <si>
    <t>https://bafybeigxmg4cglurxp2gfs7vdmvkghkdldvtbj4xqro6kql6ujpfq75idm.ipfs.nftstorage.link?image_208.webp</t>
  </si>
  <si>
    <t>https://bafybeicg3bfrqqphuz557ioaseqbbyqjhfxuqeuiwqmi5oo4akrnuu72zu.ipfs.nftstorage.link?image_209.webp</t>
  </si>
  <si>
    <t>https://bafybeictvpfj66ucp3lymkugsl7fko3jzwevo427xtdjwwnzldtcwsdaqi.ipfs.nftstorage.link?image_210.webp</t>
  </si>
  <si>
    <t>https://bafybeibskgufqb6ys2lkgidiig47wg4mcrstnnc3uripapqnddzzbc6dxe.ipfs.nftstorage.link?image_211.webp</t>
  </si>
  <si>
    <t>https://bafybeiaxlyufgcwyjze4rsx65jz7flwfdv4wut5ff5panc6umfdtcaeifi.ipfs.nftstorage.link?image_212.webp</t>
  </si>
  <si>
    <t>https://bafybeidwqkona3go7brpdk4qepx33t4gjtdwvo43xbqpvu6ccbzgfvz2za.ipfs.nftstorage.link?image_213.webp</t>
  </si>
  <si>
    <t>https://bafybeiakts53wmn7caojcfpxaexcxpq37mhw73ovpwkkwryzow5wpgzrtm.ipfs.nftstorage.link?image_214.webp</t>
  </si>
  <si>
    <t>https://bafybeicjgwi3lbayh5vaozaevafzbjv3moygsba3hygo2ag4x3ben4nzf4.ipfs.nftstorage.link?image_215.webp</t>
  </si>
  <si>
    <t>https://bafybeih6c7lt3j6zytxpbftp2nqdvvsgggikxqg5eqwrh7ja5vcvskblfu.ipfs.nftstorage.link?image_216.webp</t>
  </si>
  <si>
    <t>https://bafybeicoyn5j5ma7t6luoq2q5feqbruoldzkmdyufxuhshwpbo5uo4v7yy.ipfs.nftstorage.link?image_217.webp</t>
  </si>
  <si>
    <t>https://bafybeidrmkam35bgp53saaij5d5ezfzmossgxpm2ppxo2oyeghehqzswyq.ipfs.nftstorage.link?image_218.webp</t>
  </si>
  <si>
    <t>https://bafybeiceedmdp2vzf2rbhslwtdb3dio2dxec2ltpuz5rhvd4jcqn6bmrju.ipfs.nftstorage.link?image_219.webp</t>
  </si>
  <si>
    <t>https://bafybeiahaib6bvpyj255mcjxkbcxto5ax4cwshe6lc65weep3w3l7xyb2q.ipfs.nftstorage.link?image_220.webp</t>
  </si>
  <si>
    <t>https://bafybeihhqmripkctxnadbetplefje7cajykyvzq4mrak3d7adbxazvzgt4.ipfs.nftstorage.link?image_221.webp</t>
  </si>
  <si>
    <t>https://bafybeigff43pieaw6s75wlpaprcc4z77pwbs675b3wanp23amzsb3cobf4.ipfs.nftstorage.link?image_222.webp</t>
  </si>
  <si>
    <t>https://bafybeifdjcekyydyb7gcpq5wxviakrfllav7rnpteerfemwsi4mvqhrfoi.ipfs.nftstorage.link?image_223.webp</t>
  </si>
  <si>
    <t>https://bafybeid72f64fmpmqehmzrrebiwi3lnmx5fbjddrzs2vtzch7fhe2d65b4.ipfs.nftstorage.link?image_224.webp</t>
  </si>
  <si>
    <t>https://bafybeidzclazqoxf4elbtqv4orwj2tfaxdbb5vnk7fxbwbi2psxawl53zi.ipfs.nftstorage.link?image_225.webp</t>
  </si>
  <si>
    <t>https://bafybeiegcfucifut3ff265ywv4zdncuveowotg5xizw7atk7zmyxfpriqi.ipfs.nftstorage.link?image_226.webp</t>
  </si>
  <si>
    <t>https://bafybeiezhmuvuqnegfoemxyp2asqah2bawipcwzslfftx5x72g6fcfboeu.ipfs.nftstorage.link?image_227.webp</t>
  </si>
  <si>
    <t>https://bafybeihoqlh5sf7remihqneazenxq723blgvoqaktaa7msj2qxra6tovai.ipfs.nftstorage.link?image_228.webp</t>
  </si>
  <si>
    <t>https://bafybeialu2gmfobcyujsfbvmecajffk4mgage3ng5rmoste3yizfqu4m3m.ipfs.nftstorage.link?image_229.webp</t>
  </si>
  <si>
    <t>https://bafybeiea75nkpfdbgh4bwznyx7y34ji4poytns3zvz36smifp5liy4hl2e.ipfs.nftstorage.link?image_230.webp</t>
  </si>
  <si>
    <t>https://bafybeiedelmylb7ozlr4soyrkykqqzsn7gzz2jxnv4rxiwagyesesltfzm.ipfs.nftstorage.link?image_231.webp</t>
  </si>
  <si>
    <t>https://bafybeickcnxsqvwa4xa3bjgiscgqci6jtlbsdx6osrh34wv4aleqvgawcy.ipfs.nftstorage.link?image_232.webp</t>
  </si>
  <si>
    <t>https://bafybeied3rq4g4b6hkqq36woinqefpondjuiaouedpaseyden3dmxzuyfi.ipfs.nftstorage.link?image_233.webp</t>
  </si>
  <si>
    <t>https://bafybeibsms5al3g6onekj3zqdwfffy75vi3llqfew5xqvxwig64ua3cula.ipfs.nftstorage.link?image_234.webp</t>
  </si>
  <si>
    <t>https://bafybeiczhygth6yjdaudc7iepec4eyjyze4r6uemqorwuujhiflmkcr4vm.ipfs.nftstorage.link?image_235.webp</t>
  </si>
  <si>
    <t>https://bafybeifwwqk4vkbkuipuoqylini2tbwqdgumxyr2u4ajtat4a5ovgyr4o4.ipfs.nftstorage.link?image_236.webp</t>
  </si>
  <si>
    <t>https://bafybeihc7gxajzgsfxnvya2kuc45urxuqrlrizzy2xru32muxvgj4ggcdi.ipfs.nftstorage.link?image_237.webp</t>
  </si>
  <si>
    <t>https://bafybeiaxuznhjuyiy3kzfeilzxxxdvjxg7ykusjcxkeshhn32u5jk5plmy.ipfs.nftstorage.link?image_238.webp</t>
  </si>
  <si>
    <t>https://bafybeig2zcrvj4m3treecu6ms3k7odwulolhklluzalaejphf7muznjgke.ipfs.nftstorage.link?image_239.webp</t>
  </si>
  <si>
    <t>https://bafybeie4x5x63o35l5jnihupx2tw4lk4ct3zkgaqeqbwf3ahzvtbl3h7uy.ipfs.nftstorage.link?image_240.webp</t>
  </si>
  <si>
    <t>https://bafybeife2ez6lx5lbzqbkfjy2cfqzkcyuq774nsilvcce3ajcdsbbl5ofy.ipfs.nftstorage.link?image_241.webp</t>
  </si>
  <si>
    <t>https://bafybeibadr2txyo2avn5nhrzdzb3c3pvhjdcbvvb6vkps4bobsnnnwzpqy.ipfs.nftstorage.link?image_242.webp</t>
  </si>
  <si>
    <t>https://bafybeid6njwmjxyrctwzz6fwv3yrnjwwh7z5ou2esjmefqp7jklvtki6t4.ipfs.nftstorage.link?image_243.webp</t>
  </si>
  <si>
    <t>https://bafybeihkteawyv42l2re2uzua7ve2eljb6q3b53nfcurihpuoix3m6xtz4.ipfs.nftstorage.link?image_244.webp</t>
  </si>
  <si>
    <t>https://bafybeih5kqmw5yrxextib2q7tpwmtnssbwi2oacypfg62omdesvzijx6je.ipfs.nftstorage.link?image_245.webp</t>
  </si>
  <si>
    <t>https://bafybeihnrqtpdpgdhtpotfarzmcpttbw5aodjait3mwwkdx42ctp2b4en4.ipfs.nftstorage.link?image_246.webp</t>
  </si>
  <si>
    <t>https://bafybeihy4mvsucgq3ym4mojaem6y67ut2qijx5bx2wkmqsfh5bvwfaztyy.ipfs.nftstorage.link?image_247.webp</t>
  </si>
  <si>
    <t>https://bafybeihi4p4fzmswhmrwm6zywcfewwxzgwr2lrcq42lzzxwr4m7rzat5he.ipfs.nftstorage.link?image_248.webp</t>
  </si>
  <si>
    <t>https://bafybeiapuawahrkjr5ecvihrpeqpv7m5gvhds2mpyy5wb6i3enxagpkthy.ipfs.nftstorage.link?image_249.webp</t>
  </si>
  <si>
    <t>https://bafybeidyrujwss656bodlr3dlwbt774h7jztpxtwwqq64s3b52q5jxkjae.ipfs.nftstorage.link?image_250.webp</t>
  </si>
  <si>
    <t>https://bafybeif5fqg5sbvker4t5zfs526t7n7nm6euub4fbvs5cch54l6ymciywy.ipfs.nftstorage.link?image_251.webp</t>
  </si>
  <si>
    <t>https://bafybeibycqfcrwigmtborcevk32wqvenok3zz7hyghdggiddcfaev5mflm.ipfs.nftstorage.link?image_252.webp</t>
  </si>
  <si>
    <t>https://bafybeickntxdgnrs57oitrzzdvbagll3fu73seec6srbxbfjf3y6yg2xly.ipfs.nftstorage.link?image_253.webp</t>
  </si>
  <si>
    <t>https://bafybeigqtcwwwpcemfvmlnpwhfqutgzmscuwmlwfqfbr4p3f3vww54pyey.ipfs.nftstorage.link?image_254.webp</t>
  </si>
  <si>
    <t>https://bafybeiglrlbh5vzko7pv2vuffxr4edkat57nzplofy4v43eny47qkyqufy.ipfs.nftstorage.link?image_255.webp</t>
  </si>
  <si>
    <t>https://bafybeih2jdnd3vk7du7qanzgujy2633gr3vt2dhjx57d7kji6bhacexw6i.ipfs.nftstorage.link?image_256.webp</t>
  </si>
  <si>
    <t>https://bafybeigltapzvbi6cpvw4l4hotjlksmfa6uzmemzvtdgv5ick6a6hlkeym.ipfs.nftstorage.link?image_257.webp</t>
  </si>
  <si>
    <t>https://bafybeigeio6j34a6jhsg5cwcsmbygyfksigiqkpgbbtrndhbe3mj73w67e.ipfs.nftstorage.link?image_258.webp</t>
  </si>
  <si>
    <t>https://bafybeifgcafssoal6uzuewv5miiy6rx4xkha2omwwtvxcjfegwktke27uy.ipfs.nftstorage.link?image_259.webp</t>
  </si>
  <si>
    <t>https://bafybeidzh2vl7cp6ciinfixib5hwfpix7ubmk3yvo3grop6kps5cy4ecxy.ipfs.nftstorage.link?image_260.webp</t>
  </si>
  <si>
    <t>https://bafybeidqiaxgctndiqp7a5a6e2sl532hkqw7sgpi7yeszk3rs7veqajewu.ipfs.nftstorage.link?image_261.webp</t>
  </si>
  <si>
    <t>https://bafybeiajrjomcicn4u5i23os44i6d4xlaesja76vyy5lknuphver53mu4a.ipfs.nftstorage.link?image_262.webp</t>
  </si>
  <si>
    <t>https://bafybeig4yzaly6pdejtzbvt3avtyvsiaecdorzyqfrpjuvwzhakksgyvmq.ipfs.nftstorage.link?image_263.webp</t>
  </si>
  <si>
    <t>https://bafybeiheyn334gtb4gzqgejuu6kq3fzqijcz7j6rivt6gzb3atyjis5llq.ipfs.nftstorage.link?image_264.webp</t>
  </si>
  <si>
    <t>https://bafybeifrb4s4teijav3vmbp4myl5kjbp3adrsvphi6xulwran4ygwxdzze.ipfs.nftstorage.link?image_265.webp</t>
  </si>
  <si>
    <t>https://bafybeiaogkvsgxtmvax67dxofskvzfgphetsdwgn7i7emz2t6opgoy5fca.ipfs.nftstorage.link?image_266.webp</t>
  </si>
  <si>
    <t>https://bafybeifo22uo7vngnvhf7ahazyl7kugqhhornoky5aloes3mjnbiqkzfcu.ipfs.nftstorage.link?image_267.webp</t>
  </si>
  <si>
    <t>https://bafybeie7lpcfm3zwhw6az5pvbcwuelx2lsd57iwi23fph44qxjlnk7bm74.ipfs.nftstorage.link?image_268.webp</t>
  </si>
  <si>
    <t>https://bafybeihvswu4qs5ps2bowz2aaittr7faukp2ih5bjc52slrqdzcxv6fomi.ipfs.nftstorage.link?image_269.webp</t>
  </si>
  <si>
    <t>https://bafybeieg3nbgb44goyucu33odkuwz32dfctxadxsxqri3p2e5mabdjpv3y.ipfs.nftstorage.link?image_270.webp</t>
  </si>
  <si>
    <t>https://bafybeic6pgubkmaawf3tgtsy5nt4ooyw3cheiwkyb2jhja4hjiyecz3u2m.ipfs.nftstorage.link?image_271.webp</t>
  </si>
  <si>
    <t>https://bafybeieizpto7mhgqy5psmyqhygjoxmasjy3bzak34eahuxg7iumvpaii4.ipfs.nftstorage.link?image_272.webp</t>
  </si>
  <si>
    <t>https://bafybeiddzrdht3nfdsd4bt7uicn25wov57kbnz2kfli4d2hskapywwvorq.ipfs.nftstorage.link?image_273.webp</t>
  </si>
  <si>
    <t>https://bafybeieeipjm5seg5pi5s65ijiyxiyr3abju3u6l23btbhncc5irxu7t7u.ipfs.nftstorage.link?image_274.webp</t>
  </si>
  <si>
    <t>https://bafybeib5xklwacnwb7sxgjpo7byyqcvpaxyxxqhkrocr5w4qn77gcg5cmi.ipfs.nftstorage.link?image_275.webp</t>
  </si>
  <si>
    <t>https://bafybeiakqdmb3jy7wdqc476tcuy5wg42u33xhir5dpltvaje7jqmgajkpm.ipfs.nftstorage.link?image_276.webp</t>
  </si>
  <si>
    <t>https://bafybeicptn6zgfrf64yzawquqbyvuock2p6nm24iftzxutowkdbqnz5pmu.ipfs.nftstorage.link?image_277.webp</t>
  </si>
  <si>
    <t>https://bafybeicawvcgchin3tnj42coerfedvyydyrq2o7dqmfbuu6nw44zc5y35i.ipfs.nftstorage.link?image_278.webp</t>
  </si>
  <si>
    <t>https://bafybeif42n3jfwebqcprpfsauilk535uz5x6cwe3e5hvtff3ev4xm6qrfq.ipfs.nftstorage.link?image_279.webp</t>
  </si>
  <si>
    <t>https://bafybeicwbdm7thrvbcwizcz5ijoajopgfgzc5tzrgnsytdyoxt7wjqvnxm.ipfs.nftstorage.link?image_280.webp</t>
  </si>
  <si>
    <t>https://bafybeickrmm53lwfdidmonjpm5ybic5up5xvs4jvbqkythca6mgzgbtnt4.ipfs.nftstorage.link?image_281.webp</t>
  </si>
  <si>
    <t>https://bafybeidunzwwcbc4mda7vyrjrxwp6izgr5wu4fu62bkb4ilihradiaqn2y.ipfs.nftstorage.link?image_282.webp</t>
  </si>
  <si>
    <t>https://bafybeiahbnz6kjlmfssmsrcevjvywup6of763hyz4mbgjscedwxsyd2v7u.ipfs.nftstorage.link?image_283.webp</t>
  </si>
  <si>
    <t>https://bafybeifmb2gbz4nand2qem77j3zywasn6qtrynaah7mbnc5uxi7oafwzri.ipfs.nftstorage.link?image_284.webp</t>
  </si>
  <si>
    <t>https://bafybeih2wo56g6e4kfycte4o5c634uftm2wozdi5aiosh37ofuvytrfqma.ipfs.nftstorage.link?image_285.webp</t>
  </si>
  <si>
    <t>https://bafybeibeoakyog52z2kuocrzgtwsobycth32a7pwyjunf6kn3jnzk7kaom.ipfs.nftstorage.link?image_286.webp</t>
  </si>
  <si>
    <t>https://bafybeiheg4dacyvvu5ybkkmn6dxigj6wo6g6zqsoot44xl6a53zgi7zptq.ipfs.nftstorage.link?image_287.webp</t>
  </si>
  <si>
    <t>https://bafybeibyn2l3js36ngzxh5vwh33b5qtcmh3jsa56wc7wxj5fbhsglmaljy.ipfs.nftstorage.link?image_288.webp</t>
  </si>
  <si>
    <t>https://bafybeif7no2ndae6kgtqza6tc2fdxhpixzstfpfdr45ehgl3jez3hyf3zm.ipfs.nftstorage.link?image_289.webp</t>
  </si>
  <si>
    <t>https://bafybeibfeytxlbgrebprrp7oelgamuo7kxe5vxln62m5m5am5u2iwcrzai.ipfs.nftstorage.link?image_290.webp</t>
  </si>
  <si>
    <t>https://bafybeibhlshuvkdvtow3nznvt4my75rm4srre2qz7xqfcr2gqikc2xbupu.ipfs.nftstorage.link?image_291.webp</t>
  </si>
  <si>
    <t>https://bafybeif4xk77scdsunblyfsqdd2fc7hdr2flwizr7i4ezfxidck5t4sxnu.ipfs.nftstorage.link?image_292.webp</t>
  </si>
  <si>
    <t>https://bafybeih7yeqeilasij6gji6w6aiig36gfdpapma7c5zdk3rm7z65pgq34q.ipfs.nftstorage.link?image_293.webp</t>
  </si>
  <si>
    <t>https://bafybeifjwb3nayqpbpvwu2mhuoniz2g4yfjyvei4o6yhhmw7gv5gamovbm.ipfs.nftstorage.link?image_294.webp</t>
  </si>
  <si>
    <t>https://bafybeia5n74sn3drkrk77z6kcjnxjokk4qwhtnpq73aho675fovnyvsjku.ipfs.nftstorage.link?image_295.webp</t>
  </si>
  <si>
    <t>https://bafybeig3dpuzd6hcx5lrbdg66kggennousxt3bmm43nen5oonnsw4twfd4.ipfs.nftstorage.link?image_296.webp</t>
  </si>
  <si>
    <t>https://bafybeihkardxee5an5hyjnjgbjgwynncgamqssshxkm7hrrhlvlrdhzzoa.ipfs.nftstorage.link?image_297.webp</t>
  </si>
  <si>
    <t>https://bafybeihtuz7kfqb5cjz6xyjdxewp5vrj7lo3rsjprtatavwqfgaquvbw7m.ipfs.nftstorage.link?image_298.webp</t>
  </si>
  <si>
    <t>https://bafybeiesiyico24pymcxf7suw7sbf23oogwdf7oyqokcs7wyumc3jamp24.ipfs.nftstorage.link?image_299.webp</t>
  </si>
  <si>
    <t>https://bafybeibutm52gnx3jrki74g35spcewe7ejreolne5xaov5xjrftflmfwm4.ipfs.nftstorage.link?image_300.webp</t>
  </si>
  <si>
    <t>https://bafybeicqjuqig6nkskkcs3x6ct4nykk6e4erlxmzm55n6445fb22qv66c4.ipfs.nftstorage.link?image_301.webp</t>
  </si>
  <si>
    <t>https://bafybeigllaakf5rohlluiba4u5foaglmg7gaskjyj6crk4oe6htxeuepsi.ipfs.nftstorage.link?image_302.webp</t>
  </si>
  <si>
    <t>https://bafybeihlcx3ajcuibu36nyiye4rvqp4slo4dogp2zwmo7fo7cbjq33f3nq.ipfs.nftstorage.link?image_303.webp</t>
  </si>
  <si>
    <t>https://bafybeieo5tz5mbje5oxjyflcnhqakaoy4pjfblabde22u7ilivz3wixq3i.ipfs.nftstorage.link?image_304.webp</t>
  </si>
  <si>
    <t>https://bafybeih4bww5cht4urq3a2j5of6cpgcexvjogayyhi27ma5iyweq6mig4e.ipfs.nftstorage.link?image_305.webp</t>
  </si>
  <si>
    <t>https://bafybeia55hnomzwv6uucdwvuwxfscg4jhl2c3ssz62r2nkh6ywg4gknibe.ipfs.nftstorage.link?image_306.webp</t>
  </si>
  <si>
    <t>https://bafybeihxhcg4hpdcldbgikhkkuqj3o65kq7yx3u5hzrzwqvrbeklkf6hki.ipfs.nftstorage.link?image_307.webp</t>
  </si>
  <si>
    <t>https://bafybeihedlrkysn7hpk5ykm7ivawe2333txdzigf5onttbdk74vb7jswvu.ipfs.nftstorage.link?image_308.webp</t>
  </si>
  <si>
    <t>https://bafybeiaavjkxrbhz6u5z3vodhr55tnibkidldqbiyg23wmhi3xbusaltj4.ipfs.nftstorage.link?image_309.webp</t>
  </si>
  <si>
    <t>https://bafybeiazljrpelujb66oairkfuzk5eamrkm7c4yqwhjgwhp4bakzlsmq4u.ipfs.nftstorage.link?image_310.webp</t>
  </si>
  <si>
    <t>https://bafybeibdecfnb2smau5qvorsx6c4n32ce6cvbomoq5ul4d7b6ythjlbgpu.ipfs.nftstorage.link?image_311.webp</t>
  </si>
  <si>
    <t>https://bafybeig4zl4iwkmvrbqcbj3g2ivlo4orsga4dhqobxb6ge6yeqfflqy4py.ipfs.nftstorage.link?image_312.webp</t>
  </si>
  <si>
    <t>https://bafybeiefow2ccxcgiy2fo2aqixjgukh5g24dfru3jwdvyaic5ze4bctuo4.ipfs.nftstorage.link?image_313.webp</t>
  </si>
  <si>
    <t>https://bafybeiagzkho6g6me3lole5amgoovus7ev2ayqdkyokx7tv35ma4s66nfa.ipfs.nftstorage.link?image_314.webp</t>
  </si>
  <si>
    <t>https://bafybeigvaw6osw4j3q4bgszw2kpveh3otegmxwjyjnw6ox72lmybkqvgfm.ipfs.nftstorage.link?image_315.webp</t>
  </si>
  <si>
    <t>https://bafybeigsbyaz6w7stfo44pwtrctqmvzbqcqv45ecssefswc7nm77qmfpdy.ipfs.nftstorage.link?image_316.webp</t>
  </si>
  <si>
    <t>https://bafybeicv3evl5tiltyhgpqm2n6dwdpn7efpxth7thmrbpe64pljg46plnq.ipfs.nftstorage.link?image_317.webp</t>
  </si>
  <si>
    <t>https://bafybeicffuz4vznfnxmpm5lh2lstnsnu6fs72w46hd3dc4vfngelrkotfm.ipfs.nftstorage.link?image_318.webp</t>
  </si>
  <si>
    <t>https://bafybeicyt6apk5y32qwij6a2vstlslwuynami2g7kz3hfdsvxivebhceri.ipfs.nftstorage.link?image_319.webp</t>
  </si>
  <si>
    <t>https://bafybeiaoivad6it4wzqbfr7nzwytgoz4tv5srvat7kh3wwpxxz5ajpnmbu.ipfs.nftstorage.link?image_320.webp</t>
  </si>
  <si>
    <t>https://bafybeie6zz3qzxst6jwo3cl2z3dpvvej2rfqoittct6gshojgytzbqdwlm.ipfs.nftstorage.link?image_321.webp</t>
  </si>
  <si>
    <t>https://bafybeifmgurrbftmy6f7uu6wxxr3pu55kcoadchnxovltyuozzjkxljwly.ipfs.nftstorage.link?image_322.webp</t>
  </si>
  <si>
    <t>https://bafybeidig7dxuls4zay5sjllunm4llujy25sr6jwh44s6nvxosc3ftnia4.ipfs.nftstorage.link?image_323.webp</t>
  </si>
  <si>
    <t>https://bafybeietma5kqyi5ohjif4hvss5wkvynlemw4njatk3aqm5igrmf6mc5ym.ipfs.nftstorage.link?image_324.webp</t>
  </si>
  <si>
    <t>https://bafybeihqpzlnvzw2nirrrii5u43fm5cpq7egracpltiz65lqvjb67qw2ee.ipfs.nftstorage.link?image_325.webp</t>
  </si>
  <si>
    <t>https://bafybeienmeittwfzcugnsmkeqoqm6srl36ntdwrfqhmutw5azt4eoeb6ei.ipfs.nftstorage.link?image_326.webp</t>
  </si>
  <si>
    <t>https://bafybeifrdk62k7ne6ai4rlytiqp4rqgg724zyksqbcqzoeldvbi7rn3eeq.ipfs.nftstorage.link?image_327.webp</t>
  </si>
  <si>
    <t>https://bafybeids47wv6cn7cmejhyqhreejnpxztk2t7dwoap4yly3zvc6qptxg6i.ipfs.nftstorage.link?image_328.webp</t>
  </si>
  <si>
    <t>https://bafybeicpeyhv5o5tdw2lzcpibrbv5dkol4mzjq2i5dqgd4exxlplnkuxem.ipfs.nftstorage.link?image_329.webp</t>
  </si>
  <si>
    <t>https://bafybeicmr664lvuxt2mm6vk46usjoht6uoxto5xmdjnwve3ly2nxntlxnq.ipfs.nftstorage.link?image_330.webp</t>
  </si>
  <si>
    <t>https://bafybeif5tocorm6dll2gkhx4ztvtxvkozhkerbw5ibgvpnq5o6yl6sdy74.ipfs.nftstorage.link?image_331.webp</t>
  </si>
  <si>
    <t>https://bafybeicdqbagxd3ivfstwbpth7422vv5qxzb7rbltz33jxwbzcpiz2jcqm.ipfs.nftstorage.link?image_332.webp</t>
  </si>
  <si>
    <t>https://bafybeiepauvmpb4z3uqycoh73ortix4x22sks5ufoikpmw27ua27ittjse.ipfs.nftstorage.link?image_333.webp</t>
  </si>
  <si>
    <t>https://bafybeia6kryshxm5zwrc4663wf32bcur3odw7mpmlvjfr6375pgx6i5eva.ipfs.nftstorage.link?image_334.webp</t>
  </si>
  <si>
    <t>https://bafybeibon7b46bgph2gbgmzlm565gyzenhxfsdkms4jiiyllhtc5dxbtse.ipfs.nftstorage.link?image_335.webp</t>
  </si>
  <si>
    <t>https://bafybeicdjyiuge35go7hpmmgh5mi753ewie2uqh6kqobanguzrngzfcs4q.ipfs.nftstorage.link?image_336.webp</t>
  </si>
  <si>
    <t>https://bafybeif5kqotsrvkqpzfbktlziegfkxy4hhudr7gqap6gvfiywknfbk4kq.ipfs.nftstorage.link?image_337.webp</t>
  </si>
  <si>
    <t>https://bafybeibtuq5jhck7zngowzue2a5acjdxdjbcl6o27ckakfpensotabqbeq.ipfs.nftstorage.link?image_338.webp</t>
  </si>
  <si>
    <t>https://bafybeigq2fnyzlyxvguqt7hfd66mhcklkc46j245eyazfnlrrqffzlpmdi.ipfs.nftstorage.link?image_339.webp</t>
  </si>
  <si>
    <t>https://bafybeieeuccewynffeil42wzfvktqazekks3mvnyw4emnraxul3q6ndxgu.ipfs.nftstorage.link?image_340.webp</t>
  </si>
  <si>
    <t>https://bafybeic2g7a442kxxgsvxizlud4wd7kngdqtzgbwh2wlztorr6gbald6eq.ipfs.nftstorage.link?image_341.webp</t>
  </si>
  <si>
    <t>https://bafybeidipdrbkedef4xujjkggeuoohf6sqfjkwqdqvwglgk4yjwvl3lvtu.ipfs.nftstorage.link?image_342.webp</t>
  </si>
  <si>
    <t>https://bafybeiellowoeg4z5oi5my3qt2euvzv7tuhiveraextp2xui2o7pxq4rw4.ipfs.nftstorage.link?image_343.webp</t>
  </si>
  <si>
    <t>https://bafybeicquu5cfryfrn7b3kxmkuvsqirwfsyze6tleke5sopwua5h3xft2i.ipfs.nftstorage.link?image_344.webp</t>
  </si>
  <si>
    <t>https://bafybeicfer7yhq3c2otctrwbgoyzbgniknveu5kcu7n4movovyc7nppveq.ipfs.nftstorage.link?image_345.webp</t>
  </si>
  <si>
    <t>https://bafybeiaulefgqmyz7tqs6tvrmhpsrgtzh35uyehbztcw3ix5zazn57g2ye.ipfs.nftstorage.link?image_346.webp</t>
  </si>
  <si>
    <t>https://bafybeib2usj67xgw7n24clj43g43q52xuuzuckfixclbsvombduj5lbvmi.ipfs.nftstorage.link?image_347.webp</t>
  </si>
  <si>
    <t>https://bafybeiaifm4fghflgfv24n2k2ivxr2bngpmderu6csmleguhh3l7bzd3za.ipfs.nftstorage.link?image_348.webp</t>
  </si>
  <si>
    <t>https://bafybeigvvx6uxwiqqffygdvkayuzimzppae2ly7dxsgiswqljtmta6cf6i.ipfs.nftstorage.link?image_349.webp</t>
  </si>
  <si>
    <t>https://bafybeiehksilfe5r77v3jclct2kmwjm5iuounvejbpxxsjbxpqb5f7ww2q.ipfs.nftstorage.link?image_350.webp</t>
  </si>
  <si>
    <t>https://bafybeic6sgum6iitjbblphholeqh52kbfd3xvgqvm3a52fhkcqcqiuznmi.ipfs.nftstorage.link?image_351.webp</t>
  </si>
  <si>
    <t>https://bafybeiek5qdupqzy54fyqa6spcpatdsqd2o2pyee2qe67iutlc2voqr2gm.ipfs.nftstorage.link?image_352.webp</t>
  </si>
  <si>
    <t>https://bafybeiagdllwnn2szj2hbhs5xzo5bnn7tcg7dnhytnczd2kq5yu6zkkshy.ipfs.nftstorage.link?image_353.webp</t>
  </si>
  <si>
    <t>https://bafybeifsbpo4fkccqltslx3teaxccqlomon37s6cnj5illoupw4dtd755y.ipfs.nftstorage.link?image_354.webp</t>
  </si>
  <si>
    <t>https://bafybeigbj4opwmw2twb2gs2cqc452rgugi74dqkxg36mlvnol5j4pcf6ci.ipfs.nftstorage.link?image_355.webp</t>
  </si>
  <si>
    <t>https://bafybeigbe6fri2abjetoqmohfwdh6cmlgfvlb267xga5jcl7ojif6oicce.ipfs.nftstorage.link?image_356.webp</t>
  </si>
  <si>
    <t>https://bafybeih2q5woiwyoqpqw6a567la3egpcfxsuquvblrsiwnqi7fbpp22eki.ipfs.nftstorage.link?image_357.webp</t>
  </si>
  <si>
    <t>https://bafybeigew5wu3r6jfht6ixuh6ap72tsbvuucxfrhohnaqrscl5aysu2ulq.ipfs.nftstorage.link?image_358.webp</t>
  </si>
  <si>
    <t>https://bafybeibk3af4hdxau4jqntku4zdgfw4h4bfhsquf5ft6drwvnekszbu3jm.ipfs.nftstorage.link?image_359.webp</t>
  </si>
  <si>
    <t>https://bafybeig7vjufdr2qk4gkoiox54muobrnzvajic62btgo2v7tdzkslbbmyu.ipfs.nftstorage.link?image_360.webp</t>
  </si>
  <si>
    <t>https://bafybeiffitwxzlcegoe57lizedopu2ntkzse5crprm6khjsynlxjhtj2qq.ipfs.nftstorage.link?image_361.webp</t>
  </si>
  <si>
    <t>https://bafybeidzwrbayvd7ywnz4xftliwx627ycdzvzbtoveniykbvf34yspw2fy.ipfs.nftstorage.link?image_362.webp</t>
  </si>
  <si>
    <t>https://bafybeiabbt4yazt2hzfzk27ctvvkrideiwr4iunxtylqmcm7goaxflrdsy.ipfs.nftstorage.link?image_363.webp</t>
  </si>
  <si>
    <t>https://bafybeigkgn3uybeojhzs3rpswiajquy2orr2xnuvyun5nxtilkefqsqqma.ipfs.nftstorage.link?image_364.webp</t>
  </si>
  <si>
    <t>https://bafybeifqegirfw4mkogf5uk6m2cacu3jnj6mhf5hgpn3ha42fgucgde3wm.ipfs.nftstorage.link?image_365.webp</t>
  </si>
  <si>
    <t>https://bafybeibw5uf4mrdklchkexrix2jrlxpmja4niyroq7dbooee7pi52fptzq.ipfs.nftstorage.link?image_366.webp</t>
  </si>
  <si>
    <t>https://bafybeiffirubvbocjs3w7hofa3vbkd3fwo2l6gqqqomqqekevujmrcrbkq.ipfs.nftstorage.link?image_367.webp</t>
  </si>
  <si>
    <t>https://bafybeibke4a6ohqjiogkodhfi5hsgjdtszjj2tfhpgpykesvrrflyhgnca.ipfs.nftstorage.link?image_368.webp</t>
  </si>
  <si>
    <t>https://bafybeic5kjpmcfsvgzi4oba5bkoqiwwp76uvyeqdza7y3obie7oukznjgy.ipfs.nftstorage.link?image_369.webp</t>
  </si>
  <si>
    <t>https://bafybeif572bbak7qjtdt7vz6n3synyhfw7u6gc7yqjisrlnlh4nlyur5ta.ipfs.nftstorage.link?image_370.webp</t>
  </si>
  <si>
    <t>https://bafybeiewbrykzdp4civm4jx635dpbnhixihs66pgyaw7dhcl6rkqc73ita.ipfs.nftstorage.link?image_371.webp</t>
  </si>
  <si>
    <t>https://bafybeidhxw3nzgpgzi4q4c5llhpouxgbh5hye3gqyspyjlk7mvd4n2scby.ipfs.nftstorage.link?image_372.webp</t>
  </si>
  <si>
    <t>https://bafybeietxfqnrbw2nxsw4tbcvnr5yhgk2tvinxfdbp5ux3mipwlxe3tdvy.ipfs.nftstorage.link?image_373.webp</t>
  </si>
  <si>
    <t>https://bafybeihxba7ydeywtffowocg6ruldijug6ec72q2bq34uygbudnuptw2lu.ipfs.nftstorage.link?image_374.webp</t>
  </si>
  <si>
    <t>https://bafybeiflg7l63ldbtb7veegdeam53uvpnlgurqtisrchkonnv37xmqrvpy.ipfs.nftstorage.link?image_375.webp</t>
  </si>
  <si>
    <t>https://bafybeia6d7z6hhhw26hlfgdi3o4jxtfbxvb3eyl4cpgff76463ongkuzza.ipfs.nftstorage.link?image_376.webp</t>
  </si>
  <si>
    <t>https://bafybeiaysd2oopmwbiv2lzmp22rupfyyomzohmjnupc4pra7fnd57vtqeq.ipfs.nftstorage.link?image_377.webp</t>
  </si>
  <si>
    <t>https://bafybeiah6y5zfx4nz6xfnqxhb2wavdmxknzclbkz6arkzpytjvikuheita.ipfs.nftstorage.link?image_378.webp</t>
  </si>
  <si>
    <t>https://bafybeifyg53jscnvgkoebvnw6drn5jjmut7mo5efeqklxjislgqxzssgeu.ipfs.nftstorage.link?image_379.webp</t>
  </si>
  <si>
    <t>https://bafybeihlgfsuzg3fdnwn6zacvtcqnqy3fti37kbjiciszya6xrfee42zyu.ipfs.nftstorage.link?image_380.webp</t>
  </si>
  <si>
    <t>https://bafybeief5thfuvjloipf4e45r23tnyx77766zjyqlk354ok3qdldmqtmii.ipfs.nftstorage.link?image_381.webp</t>
  </si>
  <si>
    <t>https://bafybeib2bxjuabdrbx6zesjpjkozru4wsohoo4f4kjehkngqmwhfxjttga.ipfs.nftstorage.link?image_382.webp</t>
  </si>
  <si>
    <t>https://bafybeiczmnz6wa3ujutizwmqhyou2k2ez5m7zrmrkg4iyyxxwlbok7cdqe.ipfs.nftstorage.link?image_383.webp</t>
  </si>
  <si>
    <t>https://bafybeie4wnjkayvxpogqgz5iqu7osbg6adllkjovctxvte5py6moal4fam.ipfs.nftstorage.link?image_384.webp</t>
  </si>
  <si>
    <t>https://bafybeigpm3vi3z5vgl44haobm3msgumbqxkxm3krri4wzlzgqrk3wxsg3q.ipfs.nftstorage.link?image_385.webp</t>
  </si>
  <si>
    <t>https://bafybeiextadpdeudjdshiwe4qp4euu2w6f5rrsvusfdhgyubwo6nnm6p3y.ipfs.nftstorage.link?image_386.webp</t>
  </si>
  <si>
    <t>https://bafybeib4n5mt6n2ivb4gk3ph2tunyjueapp55lsdduceo5seoz5kgbn6xy.ipfs.nftstorage.link?image_387.webp</t>
  </si>
  <si>
    <t>https://bafybeifnslgflqxnwszxo3fueib2vdh64pu3ifyht5ivleinmxqxxgpzfi.ipfs.nftstorage.link?image_388.webp</t>
  </si>
  <si>
    <t>https://bafybeifqase67ennzjj7o3eaddb5bdpmri6l2s2hkfxdqiiv7sqz3mfuoy.ipfs.nftstorage.link?image_389.webp</t>
  </si>
  <si>
    <t>https://bafybeifh7bclzvdk7kfxhanizkeffq55xju72ahtdleat6nm7xghpng6dy.ipfs.nftstorage.link?image_390.webp</t>
  </si>
  <si>
    <t>https://bafybeib3kodt7caisulx5w2azxxsyx4anhyhkli3blx5talwosbbgithey.ipfs.nftstorage.link?image_391.webp</t>
  </si>
  <si>
    <t>https://bafybeihsalz2rr4vrc4e4aajjrby3te3jxmlr742cyi4tbwanc3v5yrlfy.ipfs.nftstorage.link?image_392.webp</t>
  </si>
  <si>
    <t>https://bafybeifdalbco7dpel45o65ikohivpskikp3dht7upvnj7igy62t2uifgy.ipfs.nftstorage.link?image_393.webp</t>
  </si>
  <si>
    <t>https://bafybeienm3ao4k5ersbmntimiplavbi7e4hail6jhvczoow3a4p5v6fnuu.ipfs.nftstorage.link?image_394.webp</t>
  </si>
  <si>
    <t>https://bafybeibhy7cjjis7ipnk7msd6wb3mubma4xqfcj4kjofmxdr6rb5k7ieqa.ipfs.nftstorage.link?image_395.webp</t>
  </si>
  <si>
    <t>https://bafybeicfxkcs5am2z5tivwp5ee7y3o6o2qi4thridubsp64vllal4fyeim.ipfs.nftstorage.link?image_396.webp</t>
  </si>
  <si>
    <t>https://bafybeicsa6loa5zxgo7glevfqye7s5pggvv2y7adrp3qf4yrjjeaycogqa.ipfs.nftstorage.link?image_397.webp</t>
  </si>
  <si>
    <t>https://bafybeifgboi36tvh3s2otxcyxwr3vbemtb4refetrontekjipfwt7qikcm.ipfs.nftstorage.link?image_398.webp</t>
  </si>
  <si>
    <t>https://bafybeidpt27qskhfckdqtmqs3q7ukpojnja7ucznvu3f7b2p77a53rtxb4.ipfs.nftstorage.link?image_399.webp</t>
  </si>
  <si>
    <t>https://bafybeigqakyqsmw453q3kjc5bafgiyagiwlsbgs2ib5udut7cy2wdfqgpy.ipfs.nftstorage.link?image_400.webp</t>
  </si>
  <si>
    <t>https://bafybeiaueszl4f6fw3f75ram6p3jbt6f2bkptxcpvznpjyx2kdtozajsqm.ipfs.nftstorage.link?image_401.webp</t>
  </si>
  <si>
    <t>https://bafybeifhv5rtfs4az5t2tjequu77odqqjrtc4slydncdte2hwstyfgw2fq.ipfs.nftstorage.link?image_402.webp</t>
  </si>
  <si>
    <t>https://bafybeidzseizyftq5sebnv5l2pabjm4jq4q2fro32a3kwo2feurihko3wy.ipfs.nftstorage.link?image_403.webp</t>
  </si>
  <si>
    <t>https://bafybeidwcsteagb57nd7ddrp6gt43kzywdkwel2qxem6ekib5loqm7dnqm.ipfs.nftstorage.link?image_404.webp</t>
  </si>
  <si>
    <t>https://bafybeihgwsppjeqwos6gsiajffbmzxcw576eovrmhfjmxpukfczjmd7uje.ipfs.nftstorage.link?image_405.webp</t>
  </si>
  <si>
    <t>https://bafybeigxdqav43zu4jp4djgh4c7mbl3geeeympbncte4sueque5j5x2qla.ipfs.nftstorage.link?image_406.webp</t>
  </si>
  <si>
    <t>https://bafybeidxr6usetxpdjy3fr6f2g6fbv6xdyardr7geazf3estt43zcwozoi.ipfs.nftstorage.link?image_407.webp</t>
  </si>
  <si>
    <t>https://bafybeigljqjhs7hlpkzuisgz3yjx2j53asdhgnebjx7ftjcpivfnr7utre.ipfs.nftstorage.link?image_408.webp</t>
  </si>
  <si>
    <t>https://bafybeicd3inwoz46eceftc5vat3uunzveoth2x7dwbajivxs5apmwfykhy.ipfs.nftstorage.link?image_409.webp</t>
  </si>
  <si>
    <t>https://bafybeihd7njc5bwpbjqafvwvhpcrwqfqs2z7vosxmjov5xaivdxpewx7te.ipfs.nftstorage.link?image_410.webp</t>
  </si>
  <si>
    <t>https://bafybeia5m6sgq5ppibxn3kvrnp6washlynb3mt77zxvqrn3hadbmfspjee.ipfs.nftstorage.link?image_411.webp</t>
  </si>
  <si>
    <t>https://bafybeiddkox5nxbnps4dixwsn33q4y7dmaqkyxsapq3rndkzdym4dcniuq.ipfs.nftstorage.link?image_412.webp</t>
  </si>
  <si>
    <t>https://bafybeied2vqwyuxuhkbxh27sn2z7w4w6ei2tx7xqcqd65zsm7sqodfww7q.ipfs.nftstorage.link?image_413.webp</t>
  </si>
  <si>
    <t>https://bafybeigo4ks5v4wyif7om2e5ud635gjygkzmtbl5f5izxjtloigqklchpy.ipfs.nftstorage.link?image_414.webp</t>
  </si>
  <si>
    <t>https://bafybeieoltaozyuivyxfcfyzvypb224lzmu2lnlb5pqyjkcuohdk5thdk4.ipfs.nftstorage.link?image_415.webp</t>
  </si>
  <si>
    <t>https://bafybeidcyeq4sa4vpdo7a5xy45meds2fsfze3thmbforf7xuye7h6dacxa.ipfs.nftstorage.link?image_416.webp</t>
  </si>
  <si>
    <t>https://bafybeielj4m7ew64zvc5e7djlovwwx47hxjvp55kzyr5qfjp7u6cuvle2a.ipfs.nftstorage.link?image_417.webp</t>
  </si>
  <si>
    <t>https://bafybeifhlyar6lwridwbrd4waio4cfvw3yiggl2p5end36ywe7lehi4nge.ipfs.nftstorage.link?image_418.webp</t>
  </si>
  <si>
    <t>https://bafybeibqzlfuchmyi6gswzua6is3wgjymkaaftpw3gqedwho75xhd65zwy.ipfs.nftstorage.link?image_419.webp</t>
  </si>
  <si>
    <t>https://bafybeibxkplqtd5t2h2stxrpnmtmkrnbbigr2wwtovua64qdc6zczqkajm.ipfs.nftstorage.link?image_420.webp</t>
  </si>
  <si>
    <t>https://bafybeigrnizjvsax6lnnz2ryy2gbwqnklbgh5nkmrw3cokxclim4gpkare.ipfs.nftstorage.link?image_421.webp</t>
  </si>
  <si>
    <t>https://bafybeihwlvfhdlbjz6m4ebhgigajrrlsa6kk2s5zkrraq4finahpe7ipai.ipfs.nftstorage.link?image_422.webp</t>
  </si>
  <si>
    <t>https://bafybeibi5znle6x5kxvosbdwepbckzcjz2n22upv2tkdj5i24ctusjh2si.ipfs.nftstorage.link?image_423.webp</t>
  </si>
  <si>
    <t>https://bafybeic7vj23jmfviwcq7akncd7efjdoujlpekug7jgtfnmth5ov4p2gau.ipfs.nftstorage.link?image_424.webp</t>
  </si>
  <si>
    <t>https://bafybeifsbvcpaxbo7o3aduhqsf4ec65mu5v5jt5oqb2m6ruglpzvymzcwi.ipfs.nftstorage.link?image_425.webp</t>
  </si>
  <si>
    <t>https://bafybeideztqsstmx5adbezuikmdqitu7mnvscosl3hsx7fz24cybogmlmu.ipfs.nftstorage.link?image_426.webp</t>
  </si>
  <si>
    <t>https://bafybeih7krpr3xnqaffjn6ctp5pbyiiu5lhoeae5owls26mk5oasb3idra.ipfs.nftstorage.link?image_427.webp</t>
  </si>
  <si>
    <t>https://bafybeiekizhelfy4ukd5axxtz3rejuj6apvrn4fsjascgiri6h5px4dbz4.ipfs.nftstorage.link?image_428.webp</t>
  </si>
  <si>
    <t>https://bafybeifqh4yxsddyevxqovvdpeevaaxy2edcjtyjiqmxbomq2qjdklhu74.ipfs.nftstorage.link?image_429.webp</t>
  </si>
  <si>
    <t>https://bafybeigkmdzub3nh6bzj2dwdxiluv3r2vmmk2qfokc6ttsbkubxp7gtqfe.ipfs.nftstorage.link?image_430.webp</t>
  </si>
  <si>
    <t>https://bafybeicmj6tnd2gcpuerqvcpwstpsjl4lfvkyrnrwpipnvd5woihbwnfom.ipfs.nftstorage.link?image_431.webp</t>
  </si>
  <si>
    <t>https://bafybeie43b3nvmsfpw6ggv5l4yqk2iwsfnxqpezdneikhvicicdhqgfgvy.ipfs.nftstorage.link?image_432.webp</t>
  </si>
  <si>
    <t>https://bafybeicpod76xhoelavl25ops6rpb5gj3h32gvzttdffwhhcjolcrx4jsa.ipfs.nftstorage.link?image_433.webp</t>
  </si>
  <si>
    <t>https://bafybeice36sfhtpd623insrze6ngoejwe4vxghkvtafq2oi465s4lmyola.ipfs.nftstorage.link?image_434.webp</t>
  </si>
  <si>
    <t>https://bafybeie252jefisu63zozft2fhduhbbz7qi2bv3r3gfaieu42elsll2kum.ipfs.nftstorage.link?image_435.webp</t>
  </si>
  <si>
    <t>https://bafybeigi44x2tl5q2dl3g6kyslmn6u6ecfhmh56a5twjclwmduorbd2f2m.ipfs.nftstorage.link?image_436.webp</t>
  </si>
  <si>
    <t>https://bafybeiawiffxymyb755s3l7tkotrhag2ht65uzp4hmzvob3kxwj2ssgana.ipfs.nftstorage.link?image_437.webp</t>
  </si>
  <si>
    <t>https://bafybeicl54v3ellr5bv76r44vbagrafydcvavxie2ehj2vegzxnm6yuvrq.ipfs.nftstorage.link?image_438.webp</t>
  </si>
  <si>
    <t>https://bafybeidxfsbxxg6gvwzv47dxmorkkxiffkwdxnehqngfx5rvkr3c54zlv4.ipfs.nftstorage.link?image_439.webp</t>
  </si>
  <si>
    <t>https://bafybeiht4dk34szc74h22lzkiq5m6qkcfpk45nyiesmqdzzb6rkm3aeayq.ipfs.nftstorage.link?image_440.webp</t>
  </si>
  <si>
    <t>https://bafybeictuf43h4lg25bdbde5dnrcpt7pepgmayyb7kwye3g6lqmnacxow4.ipfs.nftstorage.link?image_441.webp</t>
  </si>
  <si>
    <t>https://bafybeidn76m2jhxno4eoh2fgxqqf4sifirdyooc7vnsxaew53bhgwpsvo4.ipfs.nftstorage.link?image_442.webp</t>
  </si>
  <si>
    <t>https://bafybeicyiqu3fo2fek5iwkcrm4w4c2i2yxgzhknw3m4fnhwxdvupp3c27m.ipfs.nftstorage.link?image_443.webp</t>
  </si>
  <si>
    <t>https://bafybeicxdhtrn5mbvumxtrackfti76dnhiddif4rfh6nrmjg7tiy5qhlxi.ipfs.nftstorage.link?image_444.webp</t>
  </si>
  <si>
    <t>https://bafybeiafuydy4xfi7tqc4276gzntq2j5qio5kj5ixvxxwln7j2l72hizsy.ipfs.nftstorage.link?image_445.webp</t>
  </si>
  <si>
    <t>https://bafybeidc5epqimop2cwn5bbmszvutlfg4ehchk7rmaoo4ynleszjwnvllm.ipfs.nftstorage.link?image_446.webp</t>
  </si>
  <si>
    <t>https://bafybeifc6jeuarug5knpd5laxii2etljso5hjxijrhfpmaqfowkqdsg6b4.ipfs.nftstorage.link?image_447.webp</t>
  </si>
  <si>
    <t>https://bafybeichzakcegrjqy5zgzczzrnppyrofwo4niqh27je3qlkb543btqntu.ipfs.nftstorage.link?image_448.webp</t>
  </si>
  <si>
    <t>https://bafybeienbst7awzitjpzizcvzgiqbz5lbsjb5d2ruhgrfy4aiv5h5g4rzu.ipfs.nftstorage.link?image_449.webp</t>
  </si>
  <si>
    <t>https://bafybeibpv62uutgembbt47bvgcwrggvtalhbresz5euwgtlvuxzeowy5f4.ipfs.nftstorage.link?image_450.webp</t>
  </si>
  <si>
    <t>https://bafybeifc6e7njqdp663yz7lhptb6x74fkjglg2k2vm67tziuo5px5b6vay.ipfs.nftstorage.link?image_451.webp</t>
  </si>
  <si>
    <t>https://bafybeie5mhxynqlla6fz2gfjqfr7dusrrs5u6p33cifr2azcknetqm37dy.ipfs.nftstorage.link?image_452.webp</t>
  </si>
  <si>
    <t>https://bafybeicospwvys3kwmuovyosuldpbar425wh2h54jvcphwssbrnihdcuji.ipfs.nftstorage.link?image_453.webp</t>
  </si>
  <si>
    <t>https://bafybeibxfylvrsldfuxvkcxnyhx3ewrd5f5k6674kwekyzjv4t3stqcdem.ipfs.nftstorage.link?image_454.webp</t>
  </si>
  <si>
    <t>https://bafybeigakiao7rgpdindyxpbooydmly5mcad2767vvi5ck2wfmdbiflvfe.ipfs.nftstorage.link?image_455.webp</t>
  </si>
  <si>
    <t>https://bafybeicjanj5ll24pxtwa3gegacixbqsufh4is34xciwpw6yh5opzqfgfe.ipfs.nftstorage.link?image_456.webp</t>
  </si>
  <si>
    <t>https://bafybeifi4jtq7mcggbfndryt64khl2uxkq6g7vndowsu5w5qmjefzjzuue.ipfs.nftstorage.link?image_457.webp</t>
  </si>
  <si>
    <t>https://bafybeihzud3cbnkpewjrf6m7y43ugtgxhxqppu2zmatmdwelmjhm7ksufm.ipfs.nftstorage.link?image_458.webp</t>
  </si>
  <si>
    <t>https://bafybeiehjr57vhwmsq3wdx25m5dmzvcc6rlpx6fccygvsvh3tcra6uvyea.ipfs.nftstorage.link?image_459.webp</t>
  </si>
  <si>
    <t>https://bafybeifvwjdxrnnpidi7ec7eqiafrea7lubhdpalgrl6hyojy6p7bpaf5i.ipfs.nftstorage.link?image_460.webp</t>
  </si>
  <si>
    <t>https://bafybeib2lqpzqyxxlqaryjpkjoy2ewyzj7gbcqonnhpd5hysf3qv7lxwou.ipfs.nftstorage.link?image_461.webp</t>
  </si>
  <si>
    <t>https://bafybeih6ckkbldkdxpnij7fqcu4rncnwkono6lzpd5dmcegkieegnyjsfi.ipfs.nftstorage.link?image_462.webp</t>
  </si>
  <si>
    <t>https://bafybeie4233kpwp5vixiyibpt6oxxv5jjfaxltovfxqtdomkz3svefr7zu.ipfs.nftstorage.link?image_463.webp</t>
  </si>
  <si>
    <t>https://bafybeigfj76w4xjolc7nyfcnh44uqy527prkieradxqck24uvgw56whw7a.ipfs.nftstorage.link?image_464.webp</t>
  </si>
  <si>
    <t>https://bafybeiesynp4ryh4qs5xkwvjhn3ypmlrp5mztccqdyw7mbrd3cvfqfvvq4.ipfs.nftstorage.link?image_465.webp</t>
  </si>
  <si>
    <t>https://bafybeiehsrgyccib3uvgb4faxlxb6zkrmx57pafvm24vd7bq4svla4iyfm.ipfs.nftstorage.link?image_466.webp</t>
  </si>
  <si>
    <t>https://bafybeiep5zo66aw4yz3s2w4flvixihdygc427lquvwrj6cktxljtygtkem.ipfs.nftstorage.link?image_467.webp</t>
  </si>
  <si>
    <t>https://bafybeigxukm2aij7mt2i2rj7ckveptal52m2uzeoiwwup5tf6b52zbu2ay.ipfs.nftstorage.link?image_468.webp</t>
  </si>
  <si>
    <t>https://bafybeif75qsb6k7tgiyyfnbxpxkr3wqnqph4bjq3hu5fzzwatav6u7pnam.ipfs.nftstorage.link?image_469.webp</t>
  </si>
  <si>
    <t>https://bafybeih2yw5oqmijjvqwuroqisc7o6kudmrku3uvc4cq47cwqe4wb3xvjy.ipfs.nftstorage.link?image_470.webp</t>
  </si>
  <si>
    <t>https://bafybeibl74drc6ysh65lff4wpkmnamqjpbycsl33ro5kruzkap7bpear7a.ipfs.nftstorage.link?image_471.webp</t>
  </si>
  <si>
    <t>https://bafybeicnu4msqqb7o7s6dyqlkkoext7lyx6lzqai6ppplgr5r77i7ia2pm.ipfs.nftstorage.link?image_472.webp</t>
  </si>
  <si>
    <t>https://bafybeidvw4fbw7gkchuyxog56adlbgdrlvjf7luxiruttqu53jshijltv4.ipfs.nftstorage.link?image_473.webp</t>
  </si>
  <si>
    <t>https://bafybeibywnsl4t2rtjujdig5x5o622ydvfzwzxtpkgelp2ccsj46ajub6e.ipfs.nftstorage.link?image_474.webp</t>
  </si>
  <si>
    <t>https://bafybeiae4umy5a5yqznxyrdjs6f37amqbkevpfg7coc7veip54dvdlb5ii.ipfs.nftstorage.link?image_475.webp</t>
  </si>
  <si>
    <t>https://bafybeihwmlnfyfivpq3ayroybwmldqqwl5n4shssjwrul2qb2yjiten5jq.ipfs.nftstorage.link?image_476.webp</t>
  </si>
  <si>
    <t>https://bafybeigrvrgdqnvsydwmop4m7qx2kvppdoylqjcw3xjwvfmdqzwtwsz32q.ipfs.nftstorage.link?image_477.webp</t>
  </si>
  <si>
    <t>https://bafybeiftfexasip6g5xencqo3nlzns4sacqeowp5wvsbcyxzdajbknxvlq.ipfs.nftstorage.link?image_478.webp</t>
  </si>
  <si>
    <t>https://bafybeia3gbj6ttgsdmiilbel4zg5bfg56fbeuqy3e6qcd7z4go5hxr4hpq.ipfs.nftstorage.link?image_479.webp</t>
  </si>
  <si>
    <t>https://bafybeih3qtfpln2ydnigzphem45svz6joamqp7qznpredg6a43wnsedcqe.ipfs.nftstorage.link?image_480.webp</t>
  </si>
  <si>
    <t>https://bafybeidb2ajxcrybg44quwaqlc6mh6igcimlr76q5agz2oqou3wvnb6d4a.ipfs.nftstorage.link?image_481.webp</t>
  </si>
  <si>
    <t>https://bafybeifh6wtpfp4l3ixm4fqbowwz5fpamcf45bxmezeauw3qzjulszv5ti.ipfs.nftstorage.link?image_482.webp</t>
  </si>
  <si>
    <t>https://bafybeifgl3hqkkdmqtuiv2kktajznjwcga5mk54jwmlodklkirlyowciqi.ipfs.nftstorage.link?image_483.webp</t>
  </si>
  <si>
    <t>https://bafybeiekifq57csq7c5vgsd6oywidwknnzjnrygftjkehotsgdcx4ptmky.ipfs.nftstorage.link?image_484.webp</t>
  </si>
  <si>
    <t>https://bafybeiff7drpzchkqhqpst3f43lrnrln6lun233gxlx77bznotjxdyt46e.ipfs.nftstorage.link?image_485.webp</t>
  </si>
  <si>
    <t>https://bafybeib5o62vnm7zteb5d7wjzcaiqtakzzb7s2pn5ovts6fi7ljbdbmpyu.ipfs.nftstorage.link?image_486.webp</t>
  </si>
  <si>
    <t>https://bafybeibfcn6u555olt6assw6j3b5ai7nnqr7bsamncuwvw3ol44jtcxfcu.ipfs.nftstorage.link?image_487.webp</t>
  </si>
  <si>
    <t>https://bafybeifsvkbh6lp7ebo6srkzbka6o77by6rfisvz7dclccvq6ssii4eg2a.ipfs.nftstorage.link?image_488.webp</t>
  </si>
  <si>
    <t>https://bafybeieqlr4uhfe537ss6qd25kkolx6324a5y53cgecnrlz45kvgs6f3em.ipfs.nftstorage.link?image_489.webp</t>
  </si>
  <si>
    <t>https://bafybeihi3u5mvurjyjecfrzsxwu6fmtxfyerthss4oaix6mvebtfj5pz5q.ipfs.nftstorage.link?image_490.webp</t>
  </si>
  <si>
    <t>https://bafybeiccnc3flo33vup7odoe3fmr75vdtjacbt6vlrvivrk5g2wijuhlui.ipfs.nftstorage.link?image_491.webp</t>
  </si>
  <si>
    <t>https://bafybeidql4fr2hs4atlw5xc2aj7bed7uchgtprq2x6ndk6clatp4xmp6qu.ipfs.nftstorage.link?image_492.webp</t>
  </si>
  <si>
    <t>https://bafybeigwwuu2tpowqx5hwdemug4rucf5gkluznfg27biq5e7zdgbr2erau.ipfs.nftstorage.link?image_493.webp</t>
  </si>
  <si>
    <t>https://bafybeiesopmigz7hz2574w2adbdqstkzhqwtylfbe5cl23tud5dv2myap4.ipfs.nftstorage.link?image_494.webp</t>
  </si>
  <si>
    <t>https://bafybeigskoo5ejfvavwmb7fxnlivii3hy6ocybdkljj62nzmhrvbolzp6a.ipfs.nftstorage.link?image_495.webp</t>
  </si>
  <si>
    <t>https://bafybeig5dim7c4xhlcwacb52ey6pnt4qulbuwzhslegahineshdsgjdbpq.ipfs.nftstorage.link?image_496.webp</t>
  </si>
  <si>
    <t>https://bafybeid6wbmx2ntgesemc6opqvn7f4ykl44fof5vs25ui4hq2r37y72t5u.ipfs.nftstorage.link?image_497.webp</t>
  </si>
  <si>
    <t>https://bafybeicaeer5kly4h5skta3ezanlt5x7hqnf4wbji4mlfgvmjgbd2blple.ipfs.nftstorage.link?image_498.webp</t>
  </si>
  <si>
    <t>https://bafybeihtdko4ylwjyd2fplourfo2ljfat2c6i2inwrolzmqngt4wsckkim.ipfs.nftstorage.link?image_499.webp</t>
  </si>
  <si>
    <t>https://bafybeiar7pcr6s3rgwlfbff3qi5zgoec4uuem5rwdrq4r4mvsy4bfuuc64.ipfs.nftstorage.link?image_500.webp</t>
  </si>
  <si>
    <t>https://bafybeid7dwbot3gt65pumub6itnm6teh46hegk27ofizkqvkhm4b2assym.ipfs.nftstorage.link?image_501.webp</t>
  </si>
  <si>
    <t>https://bafybeibgyknoojb5q6gfbxuirpnao6go3m2v2lpb66lrwilc4tkji7fv3a.ipfs.nftstorage.link?image_502.webp</t>
  </si>
  <si>
    <t>https://bafybeic7jutruk3u36kuwrouzztjww2nefcmvkumgs4vmx6t25shsqahom.ipfs.nftstorage.link?image_503.webp</t>
  </si>
  <si>
    <t>https://bafybeiaioc2z455zreukgpju2f3kkqt5wo3disz6wpdemeytp6g2pr2qka.ipfs.nftstorage.link?image_504.webp</t>
  </si>
  <si>
    <t>https://bafybeicuuzq5gu6d6noc6ik7deevfncikzljo7pyiglsyjfh4io4jrde7i.ipfs.nftstorage.link?image_505.webp</t>
  </si>
  <si>
    <t>https://bafybeidpoxwwn6gwb24ytmfkfsvg4gkqyupub6ieyvkofxazerhk255ceu.ipfs.nftstorage.link?image_506.webp</t>
  </si>
  <si>
    <t>https://bafybeihlxftb5ruqkg2vwzxca55mlsqnmhuthxzyeyqhdisybrgwflptca.ipfs.nftstorage.link?image_507.webp</t>
  </si>
  <si>
    <t>https://bafybeiftvgprxzzwv4z3ccxhgnjlpiagcsbgbc25tojl3yhrvbsm5knjvq.ipfs.nftstorage.link?image_508.webp</t>
  </si>
  <si>
    <t>https://bafybeielw3u3wz2hh52sap5di6k64fgal2ltyebk7higpgcl4kv5v4t7va.ipfs.nftstorage.link?image_509.webp</t>
  </si>
  <si>
    <t>https://bafybeih2zcn4qp3betx36ocxm676zz3jsabcal3z46xukbye3jefui2jw4.ipfs.nftstorage.link?image_510.webp</t>
  </si>
  <si>
    <t>https://bafybeieyg4bpazrjqbm7bkae6tb6x6vttegwwsezmwdsketq35j6yub27m.ipfs.nftstorage.link?image_511.webp</t>
  </si>
  <si>
    <t>https://bafybeiazsgf7pzhanbegvs6xgnmhl32td6hk245nx4k7bnfvqjbemkj62a.ipfs.nftstorage.link?image_512.webp</t>
  </si>
  <si>
    <t>https://bafybeifbutrnrqksjfrb7org7pduccpo5773bun5hgf6mrrwtqupiodl64.ipfs.nftstorage.link?image_513.webp</t>
  </si>
  <si>
    <t>https://bafybeiamm75ka5nszscokz5temhvsd67cf23wfeqey2wuoqgfv4tqxdgla.ipfs.nftstorage.link?image_514.webp</t>
  </si>
  <si>
    <t>https://bafybeiddzx6bu5euptrxoh4x7ux7jus7nbgxlcpsmn6x3y6fra5fkatise.ipfs.nftstorage.link?image_515.webp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</si>
  <si>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./Solana/Temp/to_mint_1656003629.84289.json</t>
  </si>
  <si>
    <t xml:space="preserve">Tx id: WPtpQ4Szp1itNmD7fmsez1Pc1w8qEh74jsdghrbk9goZXDBu8WqaJyYJpF75srVbK8eBApZnj6s6RzpLhN4q6TW_x000D_
Mint account: AB1NwQmB7J6JaEVWfirrLdDXGFyuhJ9QibzoWMZdzokA_x000D_
Done!_x000D_
</t>
  </si>
  <si>
    <t>WPtpQ4Szp1itNmD7fmsez1Pc1w8qEh74jsdghrbk9goZXDBu8WqaJyYJpF75srVbK8eBApZnj6s6RzpLhN4q6TW</t>
  </si>
  <si>
    <t>AB1NwQmB7J6JaEVWfirrLdDXGFyuhJ9QibzoWMZdzokA</t>
  </si>
  <si>
    <t>https://raw.githubusercontent.com/nfluentdev/CalviOnTheRocks2022/main/BILLETVIP_COR22D515</t>
  </si>
  <si>
    <t>AeDSKpNsSENahGHS7fCrAxcDtcNXjyLM68b4gHoTBkC</t>
  </si>
  <si>
    <t>C:\Users\thoma\BINEXT on DROPBOX Dropbox\Thomas Laffourcade\3- Missions\202010 - Kerberus\COTR\visuels Calvi\5e. PASS</t>
  </si>
  <si>
    <t>https://bafybeifhzn2e2rfthsvmpsqcec2cfmd466ii7fbhqzfsdoxn7ir3kvne2a.ipfs.nftstorage.link?image_1.webp</t>
  </si>
  <si>
    <t>https://bafybeie4wnqb2lnrwy6x4soq7cwu3tml6vyhhtjm45wkstjxkhetdr5zh4.ipfs.nftstorage.link?image_2.webp</t>
  </si>
  <si>
    <t>https://bafybeia44wcxtqqw74fr7r6lwzrnayz6yiew3p54x44umkfkmswww7zjum.ipfs.nftstorage.link?image_3.webp</t>
  </si>
  <si>
    <t>https://bafybeiezqpwakzkyr5vnzumcpt7hrysmkrvo6ihmtgncv4sg4vgyhi6lqu.ipfs.nftstorage.link?image_4.webp</t>
  </si>
  <si>
    <t>https://bafybeigbm73w4pfrwli7leipuvgusk754zou2syvjnawzdeqp2j3wpr4rm.ipfs.nftstorage.link?image_5.webp</t>
  </si>
  <si>
    <t>https://bafybeiemhks76lxd6jln4bopmfexdexml2tvuugzrdf6rse7pyphddlixa.ipfs.nftstorage.link?image_6.webp</t>
  </si>
  <si>
    <t>https://bafybeiggudn6vtqfpclgeu7ls5siy3bikm2yleagfq4gwn23kzxu7ovkii.ipfs.nftstorage.link?image_7.webp</t>
  </si>
  <si>
    <t>https://bafybeib3za6q7nmgreuho5vsggffh43g3qfq4ytejckb5uxex2rwxlmgsy.ipfs.nftstorage.link?image_8.webp</t>
  </si>
  <si>
    <t>https://bafybeif3vin477sx4ascd62bg4ai6vkpvjhvrxxebp7uvr6zovu43cpeqe.ipfs.nftstorage.link?image_9.webp</t>
  </si>
  <si>
    <t>https://bafybeihk4ykiplmvtiy22nmv6syvstes6w33b3nk6qvu7qtlg7t536cvkm.ipfs.nftstorage.link?image_10.webp</t>
  </si>
  <si>
    <t>https://bafybeicqlhkadtbhumihefovlefowzzirctm3emtnzvmce2gddazt4drcq.ipfs.nftstorage.link?image_11.webp</t>
  </si>
  <si>
    <t>https://bafybeib37kldxbtktygydxrhz7wb6t2wcpxg2juy6rytw2f6ejye2dnuly.ipfs.nftstorage.link?image_12.webp</t>
  </si>
  <si>
    <t>https://bafybeifwsy3tisb5zvik35atx4l27tid7ubgqgr2ygzk5nt6yrp4ok7h6e.ipfs.nftstorage.link?image_13.webp</t>
  </si>
  <si>
    <t>https://bafybeibz6ak46xst3dhgjquzswf7kks6ebt4g3h6gpjk6qojh6cpthvvpa.ipfs.nftstorage.link?image_14.webp</t>
  </si>
  <si>
    <t>https://bafybeibiiu5dcvqihznusegqapzpw7ytoerqvqnlyskrimmu2nunt6lzla.ipfs.nftstorage.link?image_15.webp</t>
  </si>
  <si>
    <t>https://bafybeibjweqxfjyitzgj7gxz5hflorhnt6cu4rkxrw7sezuewdhc5ljuxy.ipfs.nftstorage.link?image_16.webp</t>
  </si>
  <si>
    <t>https://bafybeicjexy7cdmjwul4chfutr3qqxnhptnc5bud6tpbql5kmse64hq5qa.ipfs.nftstorage.link?image_17.webp</t>
  </si>
  <si>
    <t>https://bafybeihk7n7ausago74jegpwqy6gvu2zttyejshixcmncae3emnf5xbl3m.ipfs.nftstorage.link?image_18.webp</t>
  </si>
  <si>
    <t>https://bafybeibj7tp4upimcear66qic3flefbadrtxcxll6yrwmv3grh4mlq2bze.ipfs.nftstorage.link?image_19.webp</t>
  </si>
  <si>
    <t>https://bafybeibspyscknoxudgdv7tqwzboy6soleofp3kwnhey54xnk47k3jhj7u.ipfs.nftstorage.link?image_20.webp</t>
  </si>
  <si>
    <t>https://bafybeienc3lha5hdgn57mdn2wn6v36bnxphsnz2l7s3ookwiou7eckumt4.ipfs.nftstorage.link?image_21.webp</t>
  </si>
  <si>
    <t>https://bafybeihzfb54xyslzwtjxiqrehdbmqjbhkj4diyaeunlrp6x6tgsog5eg4.ipfs.nftstorage.link?image_22.webp</t>
  </si>
  <si>
    <t>https://bafybeidsfislr52xgc435bg5oifdfindytzstcxayrhuqdxmrumbuoydy4.ipfs.nftstorage.link?image_23.webp</t>
  </si>
  <si>
    <t>https://bafybeihloubbbi7ow52344v5v7ru6e5cw7txal34kwgw2mjrpdmvbw7pja.ipfs.nftstorage.link?image_24.webp</t>
  </si>
  <si>
    <t>https://bafybeifnlh6uh24ybtgts3y75eg6fokiwdzjq6imvx2wxtau5kuimbgqyi.ipfs.nftstorage.link?image_25.webp</t>
  </si>
  <si>
    <t>https://bafybeih3jvgsjcbacynp4unyxsdgg3slhqsgg5txqrizyx5bkvqzladj3e.ipfs.nftstorage.link?image_26.webp</t>
  </si>
  <si>
    <t>https://bafybeiezoxznmdpbbbzmhaxxrchqygthpdlv5ggcw4zdczl7oqafgimua4.ipfs.nftstorage.link?image_27.webp</t>
  </si>
  <si>
    <t>https://bafybeibgf2s2lheqfhh4p6q4hg5tznla4qcjdu2uxif256pxhg446yzxy4.ipfs.nftstorage.link?image_28.webp</t>
  </si>
  <si>
    <t>https://bafybeicooxxktw3mvhbdkul3e4h4ijtuz7el636mrtb2wv7grypgwc7lka.ipfs.nftstorage.link?image_29.webp</t>
  </si>
  <si>
    <t>https://bafybeieg6a3yhquaccei2ju3x44m5yad2ru7yjcciuevezrgtdoyvb4sf4.ipfs.nftstorage.link?image_30.webp</t>
  </si>
  <si>
    <t>https://bafybeiag5qic5wnqp2fga4xghd2o2sctl6msdevdfioxcajwgmo7luduy4.ipfs.nftstorage.link?image_31.webp</t>
  </si>
  <si>
    <t>https://bafybeiayu3hqt4shwpw435rnwz5yghqegf2uresamg32l3g465jok7ebqm.ipfs.nftstorage.link?image_32.webp</t>
  </si>
  <si>
    <t>https://bafybeidwbinctzckl43mfx4gppg375fvlwflalsrbfivskdz3qp36d7su4.ipfs.nftstorage.link?image_33.webp</t>
  </si>
  <si>
    <t>https://bafybeiflwsfyeq55uobmqx3cq6r6jzk7mhezfs5b3rqsfb3upicsigqywq.ipfs.nftstorage.link?image_34.webp</t>
  </si>
  <si>
    <t>https://bafybeia54luan7fv5qi2xbwuqotlhz5bkvj3ssk6pu6s4a5u6q35o53fmu.ipfs.nftstorage.link?image_35.webp</t>
  </si>
  <si>
    <t>https://bafybeihncf5vmzv6zsnpjlyauyxey63tkrzqllft6u6crcrtfjggscjxpy.ipfs.nftstorage.link?image_36.webp</t>
  </si>
  <si>
    <t>https://bafybeigx5aldclfozsebjivyqmmyyunl6jgk3artcomgzbwa5dnmgiftyy.ipfs.nftstorage.link?image_37.webp</t>
  </si>
  <si>
    <t>https://bafybeicy6wbbwakf3zdcxfqk3xzt7c752npe7745ovqkw7abxblm352lki.ipfs.nftstorage.link?image_38.webp</t>
  </si>
  <si>
    <t>https://bafybeicvpenvfyp3wpmevctwv5hy6d3ith5uxahlrwmcmvphey4n5ahcty.ipfs.nftstorage.link?image_39.webp</t>
  </si>
  <si>
    <t>https://bafybeia2idttc4mmmklr3kyvy57lk5trcdt2b5o7mgtmphmgeypeqqqyfq.ipfs.nftstorage.link?image_40.webp</t>
  </si>
  <si>
    <t>https://bafybeibleclql4htt4kjzzbcb6v6i2kpzigwayixq4uprg3hb6xvlilfbu.ipfs.nftstorage.link?image_41.webp</t>
  </si>
  <si>
    <t>https://bafybeiflmgbhngsdmbfbk4wj4bhh4k3inlddmy43bnfmckfncogdxo3cfm.ipfs.nftstorage.link?image_42.webp</t>
  </si>
  <si>
    <t>https://bafybeiecaaw3cqajmnbcl5gzrluo6xjepwyujpzg6fkv2w2v6t7jzbn3dq.ipfs.nftstorage.link?image_43.webp</t>
  </si>
  <si>
    <t>https://bafybeifyezex34v7ghbktcytaayi5ahic4qf534kiozzwqb7ni2ld2u5sy.ipfs.nftstorage.link?image_44.webp</t>
  </si>
  <si>
    <t>https://bafybeifbgilnkczsxvfnbjl5srpv4fwjbnk2bnigqyws6rth2urwcbvaxq.ipfs.nftstorage.link?image_45.webp</t>
  </si>
  <si>
    <t>https://bafybeihrix3nnyu6m3rz64f7ersrp2j6ujio7fhryttjdx2nfy24zdypyq.ipfs.nftstorage.link?image_46.webp</t>
  </si>
  <si>
    <t>https://bafybeibjze22q4r4onoyf6jnjh2neacfka2sgv26ss3ynroq7w77t3it7i.ipfs.nftstorage.link?image_47.webp</t>
  </si>
  <si>
    <t>https://bafybeifzj2xeyyelzsf2rlgsc6bj6kylebdxj5nyiob4krf22ra3qmj62q.ipfs.nftstorage.link?image_48.webp</t>
  </si>
  <si>
    <t>https://bafybeifqloopyqagfmscf2gdlsszcth62pbazr3sgosuigljreisy3ti3y.ipfs.nftstorage.link?image_49.webp</t>
  </si>
  <si>
    <t>https://bafybeiczfi7uglhcxxnqs3abd4y3gfw5son5ckwrh3dz5eios6r3hq2tta.ipfs.nftstorage.link?image_50.webp</t>
  </si>
  <si>
    <t>https://bafybeifhj43cccwryhovvvanrdzd3qyft645ichqgeblsgc2n3tcreu6xq.ipfs.nftstorage.link?image_51.webp</t>
  </si>
  <si>
    <t>https://bafybeiehcjielbtldm6zeo4mwdcp64qy6yxhs7dpvcbxvwuw7f5xblh7n4.ipfs.nftstorage.link?image_52.webp</t>
  </si>
  <si>
    <t>https://bafybeiflux7dzornvcrslcf7trhku2utuuymxv6wz2ptdkznzqhhyhxeue.ipfs.nftstorage.link?image_53.webp</t>
  </si>
  <si>
    <t>https://bafybeiazrst225ztgo2dv7bapw5uypjgn44pxkjzhykjysggkjbrnxcyc4.ipfs.nftstorage.link?image_54.webp</t>
  </si>
  <si>
    <t>https://bafybeigfhmdoitxy2t4q73kjyztg4zoa3h7w5lion4fxvdub6fm6hnmlxm.ipfs.nftstorage.link?image_55.webp</t>
  </si>
  <si>
    <t>https://bafybeiekjg7wzlrddiacd7iifcr62k6lvikeu752yt5vgftxacimmkguia.ipfs.nftstorage.link?image_56.webp</t>
  </si>
  <si>
    <t>https://bafybeia6apdp4mm6jbxifwhf57aftw3qouyt4fu3kv66vanbtnragpfhri.ipfs.nftstorage.link?image_57.webp</t>
  </si>
  <si>
    <t>https://bafybeidzm7vhwwuv26igtjkfp2lpkq4ursg6jy423wnwku45d5kvh2uzua.ipfs.nftstorage.link?image_58.webp</t>
  </si>
  <si>
    <t>https://bafybeib5uzjiuhmg4a6z5qsukt3ca2lsjrnm6x5ptoyorosmk2kovuppia.ipfs.nftstorage.link?image_59.webp</t>
  </si>
  <si>
    <t>https://bafybeiefohozpaciky7xtppdlr46sdo4clhdfboyhzhtac4ngyjkxds4kq.ipfs.nftstorage.link?image_60.webp</t>
  </si>
  <si>
    <t>https://bafybeifxy7uhgchoc3mchhygsp5mhofow744kw7i6kb75iiosig5g5itp4.ipfs.nftstorage.link?image_61.webp</t>
  </si>
  <si>
    <t>https://bafybeif2qtdbchldc6ead4u4xnpltay6tagy2dctw4nlaueiihk54bypna.ipfs.nftstorage.link?image_62.webp</t>
  </si>
  <si>
    <t>https://bafybeiemq6kyh7o5nfpj43hgnnarzchebmuyxwldmbtm2ws5myacqynhz4.ipfs.nftstorage.link?image_63.webp</t>
  </si>
  <si>
    <t>https://bafybeifjcweknhnhs6l5bbiukhyowa2iydroqq5fmtvyr6yd7ywl2pwtwq.ipfs.nftstorage.link?image_64.webp</t>
  </si>
  <si>
    <t>https://bafybeig3dgzqeezhnle5mbiroauos54qmr2wkalnei3tjs2rzgqbe5fx2a.ipfs.nftstorage.link?image_65.webp</t>
  </si>
  <si>
    <t>https://bafybeic72zplkj4paukhqtbons4chfkluhma6o665bkym5d7gtfrqqwt2q.ipfs.nftstorage.link?image_66.webp</t>
  </si>
  <si>
    <t>https://bafybeidf5qdyudzod7pibaclwst7lvtndo5x3nd5eahjx4bz2duzfme6cu.ipfs.nftstorage.link?image_67.webp</t>
  </si>
  <si>
    <t>https://bafybeicghdgp5hirdjopldqkvgyyec23bmforn4drsn5gh2xvxm73uzykm.ipfs.nftstorage.link?image_68.webp</t>
  </si>
  <si>
    <t>https://bafybeidsynqmvsqzu6b5ivigfbqzyi6mklpzfo3n22ex6gfgrebngpynfe.ipfs.nftstorage.link?image_69.webp</t>
  </si>
  <si>
    <t>https://bafybeidtfwkpultwesuhthex7zv6k3sm2fpizyn2n4sxisxedn66ztpbqa.ipfs.nftstorage.link?image_70.webp</t>
  </si>
  <si>
    <t>https://bafybeihcfmbf7zhn2374kdiep3smqpcjrteszf5xixbnq3pw6bjimvw7ru.ipfs.nftstorage.link?image_71.webp</t>
  </si>
  <si>
    <t>https://bafybeies5iwvgelfg2vwv3p3ii2bxzvtvjawqkddkgx7zbzwumge27hpnq.ipfs.nftstorage.link?image_72.webp</t>
  </si>
  <si>
    <t>https://bafybeigfsycrsxrlpqattwalfwhd4ugjxiizb5whaxkbt4h3vz5mtqdlqu.ipfs.nftstorage.link?image_73.webp</t>
  </si>
  <si>
    <t>https://bafybeig4gafp2lxn63vfdbq4ce7avovkbdcqpht2zpnjhfoizbvoovcqpm.ipfs.nftstorage.link?image_74.webp</t>
  </si>
  <si>
    <t>https://bafybeicq6w2o6p5n5rlelll3sbic3bftkg3ro35wcc2oi5nst3xrlihrxm.ipfs.nftstorage.link?image_75.webp</t>
  </si>
  <si>
    <t>https://bafybeig3wmw2kjwv7a57qev2cxizybv72apoadv5afzw3l5jdruwsvvlla.ipfs.nftstorage.link?image_76.webp</t>
  </si>
  <si>
    <t>https://bafybeibjs5jkisqmu4qdsmh2jhouuwvcebklxxjahbswj3lmrnv64knra4.ipfs.nftstorage.link?image_77.webp</t>
  </si>
  <si>
    <t>https://bafybeibds2cj5ep4bvhfbha7ehhtgkvlda6w64erg37qbqi6q34y46fy7q.ipfs.nftstorage.link?image_78.webp</t>
  </si>
  <si>
    <t>https://bafybeidf2x3wlqtqrfyusv6jlrkyfftntaktqaxtfbxrviksabmi7a3mxa.ipfs.nftstorage.link?image_79.webp</t>
  </si>
  <si>
    <t>https://bafybeifd5zfhuiolti5manjk3mxk3ryk3hh66cc5rn5ikujzssvzhkd3nq.ipfs.nftstorage.link?image_80.webp</t>
  </si>
  <si>
    <t>https://bafybeihtobm74ncpurv3g23ohck2ftx4jri6vkf3clc7foakjvej7qm73y.ipfs.nftstorage.link?image_81.webp</t>
  </si>
  <si>
    <t>https://bafybeifmbo3pcrpudjkrylhasy3xh43j7fty7wrdd4xunccxclp6eq2tqi.ipfs.nftstorage.link?image_82.webp</t>
  </si>
  <si>
    <t>https://bafybeiac32mvgs7x3gjs3xzc4hffpwp4fxkp7ruktdtpfma4wr2n5uypii.ipfs.nftstorage.link?image_83.webp</t>
  </si>
  <si>
    <t>https://bafybeifntv6f3snzmagx5qxbaf7f7iqmylecdkwvb25mykhvzp2tjyi2la.ipfs.nftstorage.link?image_84.webp</t>
  </si>
  <si>
    <t>https://bafybeibdjxlwffcvddg46xzgu6p23wf5wyfmvp5wra6yv32luwb6k6yz34.ipfs.nftstorage.link?image_85.webp</t>
  </si>
  <si>
    <t>https://bafybeiflysmeinot7odkufkdo5w3idqek66j5hl3tufhzvdjzr3mvrljgm.ipfs.nftstorage.link?image_86.webp</t>
  </si>
  <si>
    <t>https://bafybeicvxk3kbhsagyv4zbc4lhlgkdsb66coxftxegguvjrp73fhogb2m4.ipfs.nftstorage.link?image_87.webp</t>
  </si>
  <si>
    <t>https://bafybeicchyovbxysinrcokjh72yoi6snjn6klfzoxiccjborinrmyuueku.ipfs.nftstorage.link?image_88.webp</t>
  </si>
  <si>
    <t>https://bafybeibutxa5bgtjdbm2o7n7nlomvb5rse45ljuw4e4ohqst4lfx2z3b4i.ipfs.nftstorage.link?image_89.webp</t>
  </si>
  <si>
    <t>https://bafybeih7hrpte5x7byaigyrdvdc7bhs4npyqitjbafy6fld5v7jmgowg5e.ipfs.nftstorage.link?image_90.webp</t>
  </si>
  <si>
    <t>https://bafybeihojaswsri63fnu5azcl47tzfvxq3fovd66o2dlfpxk7rev2m3gmm.ipfs.nftstorage.link?image_91.webp</t>
  </si>
  <si>
    <t>https://bafybeifwtobrlwiavuy2yhs62gsakm52mfh3hqdfesdtvfjtwehqluhuwq.ipfs.nftstorage.link?image_92.webp</t>
  </si>
  <si>
    <t>https://bafybeielzdduz7y5fyllwgoyzqdsvxlo6njoomzeaqf3xngwh6wvcymvue.ipfs.nftstorage.link?image_93.webp</t>
  </si>
  <si>
    <t>https://bafybeibadfyi2tacnendim42sozppv3bthettckkuzd3ac3f6a3f4izkte.ipfs.nftstorage.link?image_94.webp</t>
  </si>
  <si>
    <t>https://bafybeifeq7avxxrfuk7zdcbxak7xqrtvpk2tvlrajzk3jocj5ojjtse7eu.ipfs.nftstorage.link?image_95.webp</t>
  </si>
  <si>
    <t>https://bafybeigj6uxevwepgqahnmyx2kesoye7speesbs43henfzbuw727dwonqe.ipfs.nftstorage.link?image_96.webp</t>
  </si>
  <si>
    <t>https://bafybeiecyvl7kzwtehovysdzeg7bg7h5n5ujzd4djojrd75x4pitypxwqq.ipfs.nftstorage.link?image_97.webp</t>
  </si>
  <si>
    <t>https://bafybeicxwl5tji6d2mgx5szblgc47yvrvfohqrxvuukjvxe62gzglba2me.ipfs.nftstorage.link?image_98.webp</t>
  </si>
  <si>
    <t>https://bafybeifairp4w35lll5cmzadysxqqzkixy35rr3kpojspllydhfn2eqyom.ipfs.nftstorage.link?image_99.webp</t>
  </si>
  <si>
    <t>https://bafybeibpnw6rby3gv6ayrjqmdsvj4diyulxxzbzdm3w3umukyvawjab3ve.ipfs.nftstorage.link?image_100.webp</t>
  </si>
  <si>
    <t>./Solana/metaboss-ubuntu-latest mint one  -r https://solana--mainnet.datahub.figment.io/apikey/9ae7977641d309a67b096098a7102046 --keypair ./Solana/Keys/nminer.json --receiver AeDSKpNsSENahGHS7fCrAxcDtcNXjyLM68b4gHoTBkC --nft-data-file ./Solana/Temp/to_mint_1656007302.910233.json</t>
  </si>
  <si>
    <t xml:space="preserve">Tx id: 5TiyuNyu3oMtbjgxmvTvw72tWzPRSBqgkyqBDXF2Rnhpge3QrzkRisVbfofWn9kJZ6JzMuL6e4GQ3PcguJkeFCyt_x000D_
Mint account: 2mPqN3ZxDg8FH3Gm1JwSErJKHNprqZxnWy7StHiuYEtM_x000D_
Done!_x000D_
</t>
  </si>
  <si>
    <t>5TiyuNyu3oMtbjgxmvTvw72tWzPRSBqgkyqBDXF2Rnhpge3QrzkRisVbfofWn9kJZ6JzMuL6e4GQ3PcguJkeFCyt</t>
  </si>
  <si>
    <t>2mPqN3ZxDg8FH3Gm1JwSErJKHNprqZxnWy7StHiuYEtM</t>
  </si>
  <si>
    <t>https://raw.githubusercontent.com/nfluentdev/CalviOnTheRocks2022/main/BILLETThePrivateIslandClub_COR22B333</t>
  </si>
  <si>
    <t>./Solana/metaboss-ubuntu-latest mint one  -r https://solana--mainnet.datahub.figment.io/apikey/9ae7977641d309a67b096098a7102046 --keypair ./Solana/Keys/nminer.json --receiver AeDSKpNsSENahGHS7fCrAxcDtcNXjyLM68b4gHoTBkC --nft-data-file ./Solana/Temp/to_mint_1656007389.460417.json</t>
  </si>
  <si>
    <t xml:space="preserve">Tx id: 55CdYqsSFUZAfWJE4E49sUx6VVxtWBFEQNMFYxjF1xFghdqt5Txud2YYDUBkRDCj9nssxhnyhaXx3f8MMyHq6MeJ_x000D_
Mint account: 6BZPqjYZALydiLhLk3VudZLutGAUxMdyK4dWaqTGaDCR_x000D_
Done!_x000D_
</t>
  </si>
  <si>
    <t>55CdYqsSFUZAfWJE4E49sUx6VVxtWBFEQNMFYxjF1xFghdqt5Txud2YYDUBkRDCj9nssxhnyhaXx3f8MMyHq6MeJ</t>
  </si>
  <si>
    <t>6BZPqjYZALydiLhLk3VudZLutGAUxMdyK4dWaqTGaDCR</t>
  </si>
  <si>
    <t>https://raw.githubusercontent.com/nfluentdev/CalviOnTheRocks2022/main/BILLETThePrivateIslandClub_COR22B334</t>
  </si>
  <si>
    <t>./Solana/metaboss-ubuntu-latest mint one  -r https://solana--mainnet.datahub.figment.io/apikey/9ae7977641d309a67b096098a7102046 --keypair ./Solana/Keys/nminer.json --receiver AeDSKpNsSENahGHS7fCrAxcDtcNXjyLM68b4gHoTBkC --nft-data-file ./Solana/Temp/to_mint_1656007470.915909.json</t>
  </si>
  <si>
    <t xml:space="preserve">Tx id: 3bgjYohNckr5tyqyncY5NVFLRp7ZxCCQj86uGPq8DZGzAZEHHHBg2EbdPnoEJjGvyBrYbiFnLHbjDywo6cAaySpq_x000D_
Mint account: 6TG4QUtNEv3bUiAKv6Aa2XksoYUfCmpbEXeMSU3nYkJz_x000D_
Done!_x000D_
</t>
  </si>
  <si>
    <t>3bgjYohNckr5tyqyncY5NVFLRp7ZxCCQj86uGPq8DZGzAZEHHHBg2EbdPnoEJjGvyBrYbiFnLHbjDywo6cAaySpq</t>
  </si>
  <si>
    <t>6TG4QUtNEv3bUiAKv6Aa2XksoYUfCmpbEXeMSU3nYkJz</t>
  </si>
  <si>
    <t>https://raw.githubusercontent.com/nfluentdev/CalviOnTheRocks2022/main/BILLETThePrivateIslandClub_COR22B335</t>
  </si>
  <si>
    <t>https://bafybeigig5mut7ojlmrtbgl4oixsvwry4veq4udcbxhdwbxtyuhmxrdbji.ipfs.nftstorage.link?image_101.webp</t>
  </si>
  <si>
    <t>https://bafybeic3vzx7fc2xkh2iqw64fox2baeqs3gfvyfc3ispgmf7bxwvka5ixy.ipfs.nftstorage.link?image_102.webp</t>
  </si>
  <si>
    <t>https://bafybeidni3w63e4vmd45audc57l7jfn5dmnrnn7op5mus6yjrxlp74vt4u.ipfs.nftstorage.link?image_103.webp</t>
  </si>
  <si>
    <t>https://bafybeiazskefktmt3spplamkmmhhp7d47p6u6e72wico5pc2hi7qflmu4a.ipfs.nftstorage.link?image_104.webp</t>
  </si>
  <si>
    <t>https://bafybeibgj3b4p6fba6qaktgczurklyp5thpxfmmt6a4ifyybr66uucyn5i.ipfs.nftstorage.link?image_105.webp</t>
  </si>
  <si>
    <t>https://bafybeiemblyrbhefree73qgi6c75wycgfj5g7bwls4afdpvvstrnnqzzh4.ipfs.nftstorage.link?image_106.webp</t>
  </si>
  <si>
    <t>https://bafybeidwbexdarpny6diruuea2ucp5weg6nyvuym6xgggapr7kzjljouke.ipfs.nftstorage.link?image_107.webp</t>
  </si>
  <si>
    <t>https://bafybeiappt6v2toavb4tem6jmorg6qybhlemoitcolwqgsqz3tiz33tepi.ipfs.nftstorage.link?image_108.webp</t>
  </si>
  <si>
    <t>https://bafybeidlo5npqhris46anr3p3bq2spn4sdzobmmk3nvpc7iiyafag47ozm.ipfs.nftstorage.link?image_109.webp</t>
  </si>
  <si>
    <t>https://bafybeidn54bvhc4fekufahg66c2x6znxnkkdehueyhgvtscpipjhy2jj6y.ipfs.nftstorage.link?image_110.webp</t>
  </si>
  <si>
    <t>https://bafybeiflvodqq4rgc4rllyrfmnru27nayzyze3oq2slppdbrxqosk4vzpe.ipfs.nftstorage.link?image_111.webp</t>
  </si>
  <si>
    <t>https://bafybeide3wkrnvcxhjzt5hhjxpfb5t5flcdiqk2yjennrn6ekcij45gkdy.ipfs.nftstorage.link?image_112.webp</t>
  </si>
  <si>
    <t>https://bafybeia7sgztikq7yjbx5qmwvogm3y22ubnqureb5cqmxdpvodzpr3jgzm.ipfs.nftstorage.link?image_113.webp</t>
  </si>
  <si>
    <t>https://bafybeidoxvcrzdbk62rwfq6sywbhjbsthg3sepa6k3bq42zvfa4vn6emsu.ipfs.nftstorage.link?image_114.webp</t>
  </si>
  <si>
    <t>https://bafybeiaumrrmckf45y534pxw6zfim4hzd56r6aet53zqupbu5ye72p4jne.ipfs.nftstorage.link?image_115.webp</t>
  </si>
  <si>
    <t>https://bafybeiafxn5ndqtlwyoxrbxtab4wwltcex2lh2f7bpyrh4dkwlispd72za.ipfs.nftstorage.link?image_116.webp</t>
  </si>
  <si>
    <t>https://bafybeihojaybdkadtytp6ehakqnimlqquqqpzxalvio5dj3ikb4tt33nbm.ipfs.nftstorage.link?image_117.webp</t>
  </si>
  <si>
    <t>https://bafybeihjez4hqoreqtnn7i6mrakoetbpenrhkqqpopjhthkgdfa2g7azo4.ipfs.nftstorage.link?image_118.webp</t>
  </si>
  <si>
    <t>https://bafybeichdgsoiucgbidyllmiqca6bxpitwimnlmne5daz2qvqmqd57tlaq.ipfs.nftstorage.link?image_119.webp</t>
  </si>
  <si>
    <t>https://bafybeihrhttdhiibafzdlsbttkshsbxbiz2yxhvkaum4pgqaqajxsscuza.ipfs.nftstorage.link?image_120.webp</t>
  </si>
  <si>
    <t>https://bafybeiftd4zt4tjalxiiehh46pmuf3xstn3dmvpusjorgqnq2dlqfuljye.ipfs.nftstorage.link?image_121.webp</t>
  </si>
  <si>
    <t>https://bafybeig2frg7ppuyvwlnyyinkx4c32gwawgi3dicch7bu5w4x2zr2g7fxu.ipfs.nftstorage.link?image_122.webp</t>
  </si>
  <si>
    <t>https://bafybeiexegkwz6l2gkiqt664s2tbn2q2fky6sqbpcpxwcvcr6xizvo6vwa.ipfs.nftstorage.link?image_123.webp</t>
  </si>
  <si>
    <t>https://bafybeiergbzv2qiahkokmj3myiaiymg5ei5f2yveqbpt7gg3nhq4fwzdny.ipfs.nftstorage.link?image_124.webp</t>
  </si>
  <si>
    <t>https://bafybeiha4lqy7vmhg62wqakvlwwktlvtvysliruaikwa5knmeqaccorphe.ipfs.nftstorage.link?image_125.webp</t>
  </si>
  <si>
    <t>https://bafybeibieolfuxbrsrynvnsnr5q5bel3phb6zkczdfuqglyymiflawder4.ipfs.nftstorage.link?image_126.webp</t>
  </si>
  <si>
    <t>https://bafybeiavswz6j6zz2dfadqpmppolemcavxv6hvoutemwhvrzhdrmed7obq.ipfs.nftstorage.link?image_127.webp</t>
  </si>
  <si>
    <t>https://bafybeigcn2jxdkydvjsckoxd3ba4n3toczggjzec2tzv5kmnalc22uic7e.ipfs.nftstorage.link?image_128.webp</t>
  </si>
  <si>
    <t>https://bafybeib6zafls25xg4dguoy4ryas7trjp6psjdxoxljx46ug6cggenyufi.ipfs.nftstorage.link?image_129.webp</t>
  </si>
  <si>
    <t>https://bafybeianzzyhacxpdza2dk3uaub2eiuhzlkz33aahxrq7ttd23bnuq5qpi.ipfs.nftstorage.link?image_130.webp</t>
  </si>
  <si>
    <t>https://bafybeidjl3bwdvvrd3ix62kt6qeli5mnungg2erua7nfzul2sw6knv7vju.ipfs.nftstorage.link?image_131.webp</t>
  </si>
  <si>
    <t>https://bafybeig7mixkhnc3aetivvcwdimj67xrxaeflmnfjzey2vl54seqxy7zaq.ipfs.nftstorage.link?image_132.webp</t>
  </si>
  <si>
    <t>https://bafybeiarfwpbri44o6c5yfj3xzjt3u35pwoeam5na3pha3spps5wodosru.ipfs.nftstorage.link?image_133.webp</t>
  </si>
  <si>
    <t>https://bafybeidk5cbq5npz4fjh6m3jnhe3gkqss7x7j4c5mcdccmh7moqihhklre.ipfs.nftstorage.link?image_134.webp</t>
  </si>
  <si>
    <t>https://bafybeib3kjxvqk33vielliybhsosydm62xnt4kpsekvh42lgjtqubxyydq.ipfs.nftstorage.link?image_135.webp</t>
  </si>
  <si>
    <t>https://bafybeigwmmqdnukvux73c5jnpfnk4gf4ihumgw7fzbelhhvm2sgc5f655i.ipfs.nftstorage.link?image_136.webp</t>
  </si>
  <si>
    <t>https://bafybeibpmhyrmhjszpycj7yvjaxznyzf5sw77xlqd6snvtanakbkgzib6i.ipfs.nftstorage.link?image_137.webp</t>
  </si>
  <si>
    <t>https://bafybeibbqq72eljupnn637oyufrejxdwgfoyf52454fpeskmeauzpy7dam.ipfs.nftstorage.link?image_138.webp</t>
  </si>
  <si>
    <t>https://bafybeibo3riq2duumi2gtdpiw3pk66p6pl4imupm5tlzcur6niogn4jex4.ipfs.nftstorage.link?image_139.webp</t>
  </si>
  <si>
    <t>https://bafybeidzihorkcey3s3en6yrc4pyupoeyw7pzbf6lvoefwvej5cyggmvja.ipfs.nftstorage.link?image_140.webp</t>
  </si>
  <si>
    <t>https://bafybeic44ezdfnqqxjsvsx6smxvkgb6eipu5aqxeamcbr5o4qliykbdppi.ipfs.nftstorage.link?image_141.webp</t>
  </si>
  <si>
    <t>https://bafybeibac7vmzc2izytqd6wgrvchm7uvavf7j33jfxhv2voyv77njj75yi.ipfs.nftstorage.link?image_142.webp</t>
  </si>
  <si>
    <t>https://bafybeibdzbae2iuree5ijnrxqrb2gykyk3qjxljyoaxhcnjqdp2uokqn4e.ipfs.nftstorage.link?image_143.webp</t>
  </si>
  <si>
    <t>https://bafybeigdqbrbajotoff5seecv645wg5224ldduoepfsul4rjj4d3svzrzy.ipfs.nftstorage.link?image_144.webp</t>
  </si>
  <si>
    <t>https://bafybeidj6bgipbhi2q4ctl66352j4w5nhql3ejxw3y6senvvfvfe72ow2a.ipfs.nftstorage.link?image_145.webp</t>
  </si>
  <si>
    <t>https://bafybeih52tfn455dxjnrwcl6mljjxjoic25n5lidrl6tteibngdwptmo3a.ipfs.nftstorage.link?image_146.webp</t>
  </si>
  <si>
    <t>https://bafybeihrq6b2h5bypqm5kvygpxlzo75mro5pppbzcc5ihhanbfy5vo26ky.ipfs.nftstorage.link?image_147.webp</t>
  </si>
  <si>
    <t>https://bafybeiggjaulyk4qcmn5ncmmp2pa2ppzm6cmsmzjetbgnbuk3iih6gkkxe.ipfs.nftstorage.link?image_148.webp</t>
  </si>
  <si>
    <t>https://bafybeih2762mmk23prydy5b7nv3j6b4y5fqirzmhyzsdsec4uzb67nkhqm.ipfs.nftstorage.link?image_149.webp</t>
  </si>
  <si>
    <t>https://bafybeibuoyn6dabmxn7qadeprj5gcnww4vxm6gekbvldt7j6cif5y26idm.ipfs.nftstorage.link?image_150.webp</t>
  </si>
  <si>
    <t>https://bafybeidprk763a2xua262cwzctyo5ub7frgie5drcya65pfavz3q2twuta.ipfs.nftstorage.link?image_151.webp</t>
  </si>
  <si>
    <t>https://bafybeihsm3devhtnmidbcexi6jezfgrdxkpkavolftz5k7q42w6k27yi6q.ipfs.nftstorage.link?image_152.webp</t>
  </si>
  <si>
    <t>https://bafybeifjnki6pxrafqidswvfhxydiojj4iyfi73praw2rvts66natbqdri.ipfs.nftstorage.link?image_153.webp</t>
  </si>
  <si>
    <t>https://bafybeifafx6ajsrkcnxyyrirlmhutivhvxppqowpo23ex66az2qlmrbqba.ipfs.nftstorage.link?image_154.webp</t>
  </si>
  <si>
    <t>https://bafybeibsk3eat4n6nfj6xm3sgci5fk3m5wexqlng6zqhavoriwdmcb6r3a.ipfs.nftstorage.link?image_155.webp</t>
  </si>
  <si>
    <t>https://bafybeiabtzvtopsfysdaeunynqoblmdvkiyq3eftrgn3ajaqmqxj7ffvam.ipfs.nftstorage.link?image_156.webp</t>
  </si>
  <si>
    <t>https://bafybeieiregfx4ntpk4p5j5mrswmomuknuy4k3dycn67ooyitcoy342tla.ipfs.nftstorage.link?image_157.webp</t>
  </si>
  <si>
    <t>https://bafybeih4iglcdbf2zia7mh6ygmv37hxfxghzisz5hwqf6t3kztjoqn3vx4.ipfs.nftstorage.link?image_158.webp</t>
  </si>
  <si>
    <t>https://bafybeif3ytkiipjccm5rxsflu332px5tiq5hicp2nzgufwmijinbu5w25i.ipfs.nftstorage.link?image_159.webp</t>
  </si>
  <si>
    <t>https://bafybeiavsfeivycpfkjb4slfsdudazb5yaefkuv4nb5uv44ip6xcgifehm.ipfs.nftstorage.link?image_160.webp</t>
  </si>
  <si>
    <t>https://bafybeidoibvclf4nbzyvixrpinicm6hrb4s4badgoa5ebs3de6q3a2nscm.ipfs.nftstorage.link?image_161.webp</t>
  </si>
  <si>
    <t>https://bafybeiglipvepipyqcodjrzaqgv5vkncwmwmytgjiueztmocr3tvdpv4xa.ipfs.nftstorage.link?image_162.webp</t>
  </si>
  <si>
    <t>https://bafybeidjop345qwslb3a6yhbw27gg6r4v6kruy7twzslaelpwac73vlchy.ipfs.nftstorage.link?image_163.webp</t>
  </si>
  <si>
    <t>https://bafybeig6mpoggtjkh3xtp5o5jitp2me7oxr5cmrsg45wwqami3lj3jhehq.ipfs.nftstorage.link?image_164.webp</t>
  </si>
  <si>
    <t>https://bafybeihmflp2nzlj3kw2cuz6kxjopi2vtyrvtmgkakrh4zyamjrxfbhyxy.ipfs.nftstorage.link?image_165.webp</t>
  </si>
  <si>
    <t>https://bafybeifdnchvmdyg6n6n2gupk2gqarb5fkae5alt6uvfurpgwcggvyvroa.ipfs.nftstorage.link?image_166.webp</t>
  </si>
  <si>
    <t>https://bafybeib6mr5iwsqczq3swayzso5uglqfewme5vg5kcgbjkz2ktexpsmcl4.ipfs.nftstorage.link?image_167.webp</t>
  </si>
  <si>
    <t>https://bafybeigt266gk2u3h64f4ljbgfw4p6ljmdwbynrvfmrc72kqw5i54hpozu.ipfs.nftstorage.link?image_168.webp</t>
  </si>
  <si>
    <t>https://bafybeib6biki5vxi45xcark5hanbr4cz6ogoinemkgcdmto4fqnp24hmxq.ipfs.nftstorage.link?image_169.webp</t>
  </si>
  <si>
    <t>https://bafybeigjfgbl5xzqtgfbvbz77ezuoafnutsru6vqu5bqgir4uknnhgd74u.ipfs.nftstorage.link?image_170.webp</t>
  </si>
  <si>
    <t>https://bafybeib67zgw3ruaabbfjrlng5vcfcttk6hiu5bzcyfjzggcal6xv4cxde.ipfs.nftstorage.link?image_171.webp</t>
  </si>
  <si>
    <t>https://bafybeienr4jlp6mlfrjxgpywa2oot4r7eooogafv7pgrprmfm2kqbxfk2e.ipfs.nftstorage.link?image_172.webp</t>
  </si>
  <si>
    <t>https://bafybeigiybgzcslexlkxazwimiju4lgfeokxublmwrhcfmskckcxfhwnp4.ipfs.nftstorage.link?image_173.webp</t>
  </si>
  <si>
    <t>https://bafybeih6sbwffrlrygo7yzw2b5yn2plp5by624x6w5wpgzjoeshzwog6gy.ipfs.nftstorage.link?image_174.webp</t>
  </si>
  <si>
    <t>https://bafybeieqcmoy4no25x57vvii5kqe42ufglsj7svxmracfuqbx4upwlozxq.ipfs.nftstorage.link?image_175.webp</t>
  </si>
  <si>
    <t>https://bafybeifnm7pletrq34n7vixb2ied3slvrujzn7263otp4ux2ecroh2mccm.ipfs.nftstorage.link?image_176.webp</t>
  </si>
  <si>
    <t>https://bafybeickr6qsxlubyqcq4tbucpqhwbtho537muv2bpkxk2des7qidootwu.ipfs.nftstorage.link?image_177.webp</t>
  </si>
  <si>
    <t>https://bafybeiaonlwblv2s5bbpuwv5yia5t23tk3njjdy2b3grfpzuutk4d5oevi.ipfs.nftstorage.link?image_178.webp</t>
  </si>
  <si>
    <t>https://bafybeihyjkdkjmkzqy7vpyrkcj5ev7gvda6vawdddykn6qpihrf3dryj74.ipfs.nftstorage.link?image_179.webp</t>
  </si>
  <si>
    <t>https://bafybeiagrtbhnccofxplf45lkugq55nj4lbnymzfbz46l3wxg7avwxjma4.ipfs.nftstorage.link?image_180.webp</t>
  </si>
  <si>
    <t>https://bafybeiaxxrhq5f2aozrw645bvfedcsstrtkkmobpc7hb6x4v46x3ilt244.ipfs.nftstorage.link?image_181.webp</t>
  </si>
  <si>
    <t>https://bafybeifen2vbo6bdzepjvhg3feswdvqn33hdodmhrlccwsbqf2vul2s2si.ipfs.nftstorage.link?image_182.webp</t>
  </si>
  <si>
    <t>https://bafybeie5s7m3ca7patuiaeyedpjdxxtehqeszohwjytxlcy2etkrlo7liu.ipfs.nftstorage.link?image_183.webp</t>
  </si>
  <si>
    <t>https://bafybeifpvbtyi7chpvcpv3bjcifvtml3sdgphnb4uwx6mu56vutp5oajzu.ipfs.nftstorage.link?image_184.webp</t>
  </si>
  <si>
    <t>https://bafybeigvbfkxjmu7jntb2pvoq3kppyavo3txswn7cr4qyousc4cyrqxzha.ipfs.nftstorage.link?image_185.webp</t>
  </si>
  <si>
    <t>https://bafybeiajxnckfa4abqmtheu32nihaum3nyfjlrjx5pnupr5324yny5zgcm.ipfs.nftstorage.link?image_186.webp</t>
  </si>
  <si>
    <t>https://bafybeigcrytotyb5s3gkwq3b5n25ptqggoprmj4xh2c6tdniuafcng2hga.ipfs.nftstorage.link?image_187.webp</t>
  </si>
  <si>
    <t>https://bafybeia4l55haogsyh7pdhngjcsc6fid6fstauhri2nmjrwqostzqe2bpy.ipfs.nftstorage.link?image_188.webp</t>
  </si>
  <si>
    <t>https://bafybeihbhlec75adym5hwpprtzqdnyfvel55hgnkphjn3zfiakhd6t5q5q.ipfs.nftstorage.link?image_189.webp</t>
  </si>
  <si>
    <t>https://bafybeievp7kmjx7rjyfqyvb6ivbhl5pzpyrr5jwia6nk5otvfvuoum3zge.ipfs.nftstorage.link?image_190.webp</t>
  </si>
  <si>
    <t>https://bafybeic2tzzqs3hj3jkic2oqzdgoiwzi3blurkk3pudk6ymnzgi3ne3lem.ipfs.nftstorage.link?image_191.webp</t>
  </si>
  <si>
    <t>https://bafybeibxw42l7uey5ewgswv7cfeyizoaz5q5fk4dxm6kt3jnvv2mnyompa.ipfs.nftstorage.link?image_192.webp</t>
  </si>
  <si>
    <t>https://bafybeifpfaqvcjejsladxfgqjv2nypt7oxr4f5mstyhhlfg7dmsppppbxi.ipfs.nftstorage.link?image_193.webp</t>
  </si>
  <si>
    <t>https://bafybeietepi3r44rfk3c44dsyj7rioxohz5xoe7tcm463xqbgwxqjws7ou.ipfs.nftstorage.link?image_194.webp</t>
  </si>
  <si>
    <t>https://bafybeibglms6ozosbs3plskldgv6yvyipubc5sumgap2fjvwrev3pley6y.ipfs.nftstorage.link?image_195.webp</t>
  </si>
  <si>
    <t>https://bafybeibemhr6vivoqc5rlejyooso5ily7xkgnfuoeoijmk3sq2s6edtk6y.ipfs.nftstorage.link?image_196.webp</t>
  </si>
  <si>
    <t>https://bafybeic75eneckowbw4ufje7wq6l5wxcrb6i7gxjyhtg4yudlu5ee3htk4.ipfs.nftstorage.link?image_197.webp</t>
  </si>
  <si>
    <t>https://bafybeifgwocmuidnvnidg45vbm2cob62wt2bvcjdmefzymszgydec6bn4a.ipfs.nftstorage.link?image_198.webp</t>
  </si>
  <si>
    <t>https://bafybeicinrjqi6xlgbevfx52cmlolwykeujwhtivt6tvqai4omev3c7zze.ipfs.nftstorage.link?image_199.webp</t>
  </si>
  <si>
    <t>https://bafybeihsk2qzixqsw2ywfmj2p2qob6ief3fvfslz65dosvnaalsit35d5y.ipfs.nftstorage.link?image_200.webp</t>
  </si>
  <si>
    <t>https://bafybeichxyjh5gpq5yywvxnqa37l7czomye2a26wwvvxzpkgvcnv5j3w5u.ipfs.nftstorage.link?image_201.webp</t>
  </si>
  <si>
    <t>https://bafybeifqkpufgkns3k6petqd63ep2xwr6wzgbwoeoyn5qpd6v2qskgvyfq.ipfs.nftstorage.link?image_202.webp</t>
  </si>
  <si>
    <t>https://bafybeibvgnjp6aakgke72kknzbmqkiv36enldfgcq54tgobxkpxkvcwmaq.ipfs.nftstorage.link?image_203.webp</t>
  </si>
  <si>
    <t>https://bafybeiekyie6fjfx5672ppcaxsrzdyzziyb24rpdlm3gpaxamu7xx6bytq.ipfs.nftstorage.link?image_204.webp</t>
  </si>
  <si>
    <t>https://bafybeiexjuv7sopnirlz55xakkl42rsfgqzgmv2mrpmjlbfebesmxcv52m.ipfs.nftstorage.link?image_205.webp</t>
  </si>
  <si>
    <t>https://bafybeierlubgn5dqcgngvuzchhgklsgvrt4nv6nvotoic43fap5ueivn5a.ipfs.nftstorage.link?image_206.webp</t>
  </si>
  <si>
    <t>https://bafybeighdi4fc73cpb73qjzvdtk734lnafbnq2fsfwrsypfgqitg3a6wom.ipfs.nftstorage.link?image_207.webp</t>
  </si>
  <si>
    <t>https://bafybeiay3vyvbjolahjkbebnfehwbffixsadxllzxt5wzrisemw42zqxvy.ipfs.nftstorage.link?image_208.webp</t>
  </si>
  <si>
    <t>https://bafybeibryekwjll4mueqdwou2byc2ajsysx3dbvodjkicfseuhx2whagda.ipfs.nftstorage.link?image_209.webp</t>
  </si>
  <si>
    <t>https://bafybeidw6tupau7ziyrwffg7tctlrqxcpejlu3o2em6qdx7gmdpu33b2pq.ipfs.nftstorage.link?image_210.webp</t>
  </si>
  <si>
    <t>https://bafybeiep3uihnvoqderuijny6cnno7mckvm5ij67jbv67fas6knduhbyvy.ipfs.nftstorage.link?image_211.webp</t>
  </si>
  <si>
    <t>https://bafybeibdfzjanmfkxc3vwk7n575w6xjx3br5iv3dhkba22ediujbczihda.ipfs.nftstorage.link?image_212.webp</t>
  </si>
  <si>
    <t>https://bafybeidi677gzuz6drhfvyumjwln4jzyfceibzibbymnlldvoc67z2vtei.ipfs.nftstorage.link?image_213.webp</t>
  </si>
  <si>
    <t>https://bafybeigjpz4apljzuog4dn22hwithrhjw4ghml6fpxw2tr7xxbdnr5n6qq.ipfs.nftstorage.link?image_214.webp</t>
  </si>
  <si>
    <t>https://bafybeih54reoo5mpuq3dekhh577lgszvsfltifjj6mxawanzs4vzrq37vy.ipfs.nftstorage.link?image_215.webp</t>
  </si>
  <si>
    <t>https://bafybeihadqloufjtzx7oe5donvd6wsuoc2mxhfjslf47cnuugpb6orgqde.ipfs.nftstorage.link?image_216.webp</t>
  </si>
  <si>
    <t>https://bafybeiaimamq5uwpku2rgrgktbbxitkx4t7rqgmjmdb6km6cwutawrd5eq.ipfs.nftstorage.link?image_217.webp</t>
  </si>
  <si>
    <t>https://bafybeibhho6lzhlshih2fzogjoebeje5lyxrbt4xeeoe7qixbo7iuxklju.ipfs.nftstorage.link?image_218.webp</t>
  </si>
  <si>
    <t>https://bafybeibmknhfbqzj6osh4ewot726rdeiphodirwejbou4rabybuvbw5ktm.ipfs.nftstorage.link?image_219.webp</t>
  </si>
  <si>
    <t>https://bafybeiejm3yhesqxaixyayuyrecuuxs4cfqam2h4e3d2vpznaqdvlkgcoa.ipfs.nftstorage.link?image_220.webp</t>
  </si>
  <si>
    <t>https://bafybeibevbnqo3hxueejfg2bneqvmwio6ho6zpji4mz3loqybfkpqtbmdy.ipfs.nftstorage.link?image_221.webp</t>
  </si>
  <si>
    <t>https://bafybeiakiphayyiif6yl6tq2ytolb6rfm6y3vagkgnincnzkuepa4blhtq.ipfs.nftstorage.link?image_222.webp</t>
  </si>
  <si>
    <t>https://bafybeiarov5l3m6nmnka3jbc77g3lstpsatcc7e7a6ssigvvsmfrnx4o2q.ipfs.nftstorage.link?image_223.webp</t>
  </si>
  <si>
    <t>https://bafybeicuyjk3m474dhmjcanphurtgphztcrbxcqkicwxqiaelmgwwi7uka.ipfs.nftstorage.link?image_224.webp</t>
  </si>
  <si>
    <t>https://bafybeicx4yliyx3qhs3anxrrerovw4iczy4qvmtosceqikx6o4om5s433e.ipfs.nftstorage.link?image_225.webp</t>
  </si>
  <si>
    <t>https://bafybeidhmx6jdzvuaugpl4upcwljkxzldn5yceotxriemqjxu72ng4btgm.ipfs.nftstorage.link?image_226.webp</t>
  </si>
  <si>
    <t>https://bafybeigay3cpsyx3gkkzsk23mpp4q6mwekso6l6mi2jdgokhx67zlhnx4e.ipfs.nftstorage.link?image_227.webp</t>
  </si>
  <si>
    <t>https://bafybeiecverar7qixs45aqhewt7vylg2u65cnrr5wx5hk7hlrgzwu5mmu4.ipfs.nftstorage.link?image_228.webp</t>
  </si>
  <si>
    <t>https://bafybeic2cqynteqvymyfaybaxaozgl2oof6bqt2uoex7sjw52os6ouyq74.ipfs.nftstorage.link?image_229.webp</t>
  </si>
  <si>
    <t>https://bafybeiffky4m7eua74fgks3v3p5ipkrzgr4ztrcmot2zetz5nfqnd4a4am.ipfs.nftstorage.link?image_230.webp</t>
  </si>
  <si>
    <t>https://bafybeiarmylyvszeeebqd5iw2gayhtlqbwgpyei3ihtzeygcxh4tz5wnku.ipfs.nftstorage.link?image_231.webp</t>
  </si>
  <si>
    <t>https://bafybeig7l2nqbxxyw5oxobuvjkporfefodf4tpwfhgfplzoq53grfqkhwm.ipfs.nftstorage.link?image_232.webp</t>
  </si>
  <si>
    <t>https://bafybeidnq2fz2bbb5326zuo3cuojwksqgk47sypphhokws4izkw3xukh7y.ipfs.nftstorage.link?image_233.webp</t>
  </si>
  <si>
    <t>https://bafybeidhaej4vxm733mtaw36y25ph7tnu7czpwm2eojaydmkdkzladf6w4.ipfs.nftstorage.link?image_234.webp</t>
  </si>
  <si>
    <t>https://bafybeibjrdhwnrinj5vmrqgswk6b6fbgzj3csmdlc3sdw4xzzeoctqriim.ipfs.nftstorage.link?image_235.webp</t>
  </si>
  <si>
    <t>https://bafybeiayqttdnxmz2hecn3rpmij3tad366ft4qg7k4mviguagnmmapngfu.ipfs.nftstorage.link?image_236.webp</t>
  </si>
  <si>
    <t>https://bafybeickimabxu4jmdcsf5wdphcnr3l7bupbueazevn2lhkw4u5ac5gteu.ipfs.nftstorage.link?image_237.webp</t>
  </si>
  <si>
    <t>https://bafybeiawucwkok6svxifitlcfhw4vnksawonyxvyl64mb6sngupayrxxva.ipfs.nftstorage.link?image_238.webp</t>
  </si>
  <si>
    <t>https://bafybeiceishnumgy2fgr6cixwz2yutwk34lpx7dzfos7katakwopv66oey.ipfs.nftstorage.link?image_239.webp</t>
  </si>
  <si>
    <t>https://bafybeidbs4ji6isg632fvyj452rd7itpc6pezgu45ypwq2r2qsanquwpoy.ipfs.nftstorage.link?image_240.webp</t>
  </si>
  <si>
    <t>https://bafybeibjyitfysiu3lkt3bzfo6una3ggmugl7h2vcl3t6avhduygyauc6u.ipfs.nftstorage.link?image_241.webp</t>
  </si>
  <si>
    <t>https://bafybeihvs7pdxh326twfaqlsi3d5m7mh3anjjstfb7syz63annjjunreve.ipfs.nftstorage.link?image_242.webp</t>
  </si>
  <si>
    <t>https://bafybeid5zy5ii2kpimtvpl7fzbjurfkhvyi7dcmt3m63ggeuwhwq3anv4y.ipfs.nftstorage.link?image_243.webp</t>
  </si>
  <si>
    <t>https://bafybeianewrbfzopvnwsrgxmbchbhauw6dd6fnzi2leyxsjciqcyzbyv74.ipfs.nftstorage.link?image_244.webp</t>
  </si>
  <si>
    <t>https://bafybeibwgffb7wjto3otigfkpserk5uvc77rvb6n4y2ppmdk7vzu6gsyki.ipfs.nftstorage.link?image_245.webp</t>
  </si>
  <si>
    <t>https://bafybeifcu5erxilcttgtldrg37p5ev2vwuaoz43fa4esdsymifryluas7u.ipfs.nftstorage.link?image_246.webp</t>
  </si>
  <si>
    <t>https://bafybeiehnfixelzrdxuwphsj3yueb5tywgu7itgajq7b5k6due5z54737y.ipfs.nftstorage.link?image_247.webp</t>
  </si>
  <si>
    <t>https://bafybeidbcpapt7ft2z66i65i6fac2wws72ygthqzxse74zqup2fpxakmhy.ipfs.nftstorage.link?image_248.webp</t>
  </si>
  <si>
    <t>https://bafybeifijdidlzflyi3n37hnxn2ccxs55y7d6qkigcywl2iqf2y755kwua.ipfs.nftstorage.link?image_249.webp</t>
  </si>
  <si>
    <t>https://bafybeidcqdcmilq6uqobtkuxbe4cd7rwrg5fxbbpb2rlmt4l6maljitgsu.ipfs.nftstorage.link?image_250.webp</t>
  </si>
  <si>
    <t>https://bafybeiclnus4intcetcwrw4xdh4a6uh67vrscopsmeaqsbyaf4xu5as7wu.ipfs.nftstorage.link?image_251.webp</t>
  </si>
  <si>
    <t>https://bafybeihmew2d5t4oxpjt34342jbanvk23gsxyu7ahz3ebgrau2lp6qsecu.ipfs.nftstorage.link?image_252.webp</t>
  </si>
  <si>
    <t>https://bafybeiddqaroxol4vb4uyxiq2vrjij74fimegv55wwz5fnfdr5tj4o54p4.ipfs.nftstorage.link?image_253.webp</t>
  </si>
  <si>
    <t>https://bafybeiee67s5dblavt6ucnj5j7vqpwkb7zctiteewkwsscf4ed5nnkyvh4.ipfs.nftstorage.link?image_254.webp</t>
  </si>
  <si>
    <t>https://bafybeieepg63xsg3wpudd5rxui7tqjm6pjidjbeq2vzzwq3twmrwlxzezq.ipfs.nftstorage.link?image_255.webp</t>
  </si>
  <si>
    <t>https://bafybeib2uwnywuud5z6s6smgajmkeynidx64lpwfujqusf43kiu5d64lf4.ipfs.nftstorage.link?image_256.webp</t>
  </si>
  <si>
    <t>https://bafybeifvg7kdgbcu4n3jevolmvb4hl52rdklhpjjsongfg6vonufnt3s2i.ipfs.nftstorage.link?image_257.webp</t>
  </si>
  <si>
    <t>https://bafybeiaopdlb6unobpbmtgsaoavdjvoemvmpyy6fuzs6bgnsq3c3gk2ppu.ipfs.nftstorage.link?image_258.webp</t>
  </si>
  <si>
    <t>https://bafybeiezco3uqjfwob563pritfpsotxkkjgkn6gdgakezeihfbaqxbdxla.ipfs.nftstorage.link?image_259.webp</t>
  </si>
  <si>
    <t>https://bafybeifbwegvewz3bzq2hqf3n3bfvefxrjyjfsjhq6dte5eztdwy7s42vq.ipfs.nftstorage.link?image_260.webp</t>
  </si>
  <si>
    <t>https://bafybeiggg6xresf3clgwzx2bu5vlvsu4xxdgtcq4icethxtkfiw5vkw5sm.ipfs.nftstorage.link?image_261.webp</t>
  </si>
  <si>
    <t>https://bafybeie7omzw4hj7dhqgf5kxlt4mvew7jh6whj465iwnrjkj5sv6q43gmy.ipfs.nftstorage.link?image_262.webp</t>
  </si>
  <si>
    <t>https://bafybeieafda4ast2ubb5il5veswyd46o7fbcp555uauyi44q7seg2a7gsm.ipfs.nftstorage.link?image_263.webp</t>
  </si>
  <si>
    <t>https://bafybeiab6qkrw7cdx5x6q4kwhr3nkdry25op73fislcxmusgpbjqxohsmu.ipfs.nftstorage.link?image_264.webp</t>
  </si>
  <si>
    <t>https://bafybeibrf3qrd2apixeatev3upohx7pi2kn5yyzp7jrnlio4gxbixcqqbe.ipfs.nftstorage.link?image_265.webp</t>
  </si>
  <si>
    <t>https://bafybeiekpcx75wqp2n667pwjf5jrpp2kwc6jjhnft2gml5ohfe4n2chg4i.ipfs.nftstorage.link?image_266.webp</t>
  </si>
  <si>
    <t>https://bafybeiejvqqq4zighhqkndkmyhodyvi7yugiyssmonmxz32bwxrxlgmrya.ipfs.nftstorage.link?image_267.webp</t>
  </si>
  <si>
    <t>https://bafybeiclsicwwc37okokkd7whhhtsvzwcndgmuzjmc5hisc2xvkuy7hcpy.ipfs.nftstorage.link?image_268.webp</t>
  </si>
  <si>
    <t>https://bafybeifpf7on5wqctplnvepkzmia3qgklpou55pc5eiu36qx5llonvx65a.ipfs.nftstorage.link?image_269.webp</t>
  </si>
  <si>
    <t>https://bafybeiatozagvqf52d4uvjzmcocakcbzxnydqshhtzld4julymzvgmusce.ipfs.nftstorage.link?image_270.webp</t>
  </si>
  <si>
    <t>https://bafybeia64ax5j6hzjbolb4stz6k42zta3doo5luuaqhzzynzbsda7jmp2m.ipfs.nftstorage.link?image_271.webp</t>
  </si>
  <si>
    <t>https://bafybeiec4ucgtgtspi3uxixaelqxcolx7tbv5ifdpfobjx4fskk2tyt3hi.ipfs.nftstorage.link?image_272.webp</t>
  </si>
  <si>
    <t>https://bafybeigaquc3dkywxwp4mahk45t6de3v52ujbvsp5nnktr5c2ikpnbm2z4.ipfs.nftstorage.link?image_273.webp</t>
  </si>
  <si>
    <t>https://bafybeifhvrspkks3qiqkkmznnwvx2qyaod26m474ama3nnods6ah7jaswq.ipfs.nftstorage.link?image_274.webp</t>
  </si>
  <si>
    <t>https://bafybeie3l5ys7heyxjtxksfmpjyswpgmd43ybycjjpmn5s72ldo3ycifi4.ipfs.nftstorage.link?image_275.webp</t>
  </si>
  <si>
    <t>https://bafybeibrbcpwxvlaow5kco56ldgwoe2k4u65udchd5xtquggyzerxkeazi.ipfs.nftstorage.link?image_276.webp</t>
  </si>
  <si>
    <t>https://bafybeibjs5tai6knb3vi5glpirlpjldfuj7qnap4wg373di6if5f3tkkpu.ipfs.nftstorage.link?image_277.webp</t>
  </si>
  <si>
    <t>https://bafybeiapxb5gdg5zibggpfgyktjjyuswsnooybw4vfhnj2frryxupghewq.ipfs.nftstorage.link?image_278.webp</t>
  </si>
  <si>
    <t>https://bafybeigkliadf6drshv6txzrbzyuxsw443pvnpyvxl7t2wsebvjdhhc3zi.ipfs.nftstorage.link?image_279.webp</t>
  </si>
  <si>
    <t>https://bafybeiacanliyct6px23oqkcwmzru4ufww4i2uhmuvmud735hx2ltdvqpi.ipfs.nftstorage.link?image_280.webp</t>
  </si>
  <si>
    <t>https://bafybeid27lceoe74ke3zzyx6rjgkmxuods53ss26elx6yf2vrmwmnojhly.ipfs.nftstorage.link?image_281.webp</t>
  </si>
  <si>
    <t>https://bafybeie33lniaif6frakd57mc7jniac3hau3m75iup5zpbrsuu75f2yhdi.ipfs.nftstorage.link?image_282.webp</t>
  </si>
  <si>
    <t>https://bafybeianrjuzhitjj7w6v2spbsmlvevfkvwgr6hutwdwlzpzhcgy3qaorm.ipfs.nftstorage.link?image_283.webp</t>
  </si>
  <si>
    <t>https://bafybeihqi2zlpdgmfzu3dvavsrmxz4hl7jqpw2lvggzxhr7qkhzt3e6nyy.ipfs.nftstorage.link?image_284.webp</t>
  </si>
  <si>
    <t>https://bafybeighqwjquqatgveryasu7zqk6tcbq7e7z7nrar5isdbudajodqjp24.ipfs.nftstorage.link?image_285.webp</t>
  </si>
  <si>
    <t>https://bafybeiembuuvh5sfxzmiboq4pvp5e6dtffyhjyqvepc3uzec4lrz45chra.ipfs.nftstorage.link?image_286.webp</t>
  </si>
  <si>
    <t>https://bafybeibrjl6ouyxd5hnymcozbtazraonfp5ljkm3xa7udaaqfvwx7msnee.ipfs.nftstorage.link?image_287.webp</t>
  </si>
  <si>
    <t>https://bafybeih3in6chopsdsnnag7llp7r4gek7q5mfzpx7qwvut3swj5zk6oe44.ipfs.nftstorage.link?image_288.webp</t>
  </si>
  <si>
    <t>https://bafybeiajtq24cnxsooqbtcwmcpc22nhsdeyjbgjoprwdroimopriyxadoy.ipfs.nftstorage.link?image_289.webp</t>
  </si>
  <si>
    <t>https://bafybeictc3vjafpoii47wgirr66psfgjfotqfplfdtdg4csph2pglqh7ga.ipfs.nftstorage.link?image_290.webp</t>
  </si>
  <si>
    <t>https://bafybeid276nlhdctdhvwaosiev3ysl3d4bj557xotvpq6ykbqeabetpvge.ipfs.nftstorage.link?image_291.webp</t>
  </si>
  <si>
    <t>https://bafybeieaj5etqphcileddcb6j4advwabs46i2abxczexmyjibn6aacb6im.ipfs.nftstorage.link?image_292.webp</t>
  </si>
  <si>
    <t>https://bafybeibzkjllk4meajsdsld5le3bygc576jbblbwdpcskuhri5vbx5w2fq.ipfs.nftstorage.link?image_293.webp</t>
  </si>
  <si>
    <t>https://bafybeibbazspnkle4mnzozcfmoodkgpoz2yzkhosolnynhifzo3v4xmdd4.ipfs.nftstorage.link?image_294.webp</t>
  </si>
  <si>
    <t>https://bafybeiaqg65mt2adie4ennmis62zw25o7pwotnrhxytsqyaqcfdo33f25u.ipfs.nftstorage.link?image_295.webp</t>
  </si>
  <si>
    <t>https://bafybeifbz7hllouz5qe2h4sea3klhemq6rh53rm52h6jenr64dahc3dsg4.ipfs.nftstorage.link?image_296.webp</t>
  </si>
  <si>
    <t>https://bafybeifsd5vgu4kz74xql6txzehkr3ttx6n2wza5luiakkqtrrgdwsadxu.ipfs.nftstorage.link?image_297.webp</t>
  </si>
  <si>
    <t>https://bafybeifvb7ixurnbdeycxfgdcwhh55uglby4p3a2wnicinzvdggpzgbpoa.ipfs.nftstorage.link?image_298.webp</t>
  </si>
  <si>
    <t>https://bafybeieymtfg7a7dynq3yv5icjqfiud4xvgu2aewyas4e6cvxlk3mvnljy.ipfs.nftstorage.link?image_299.webp</t>
  </si>
  <si>
    <t>https://bafybeiengmnkjtfze4msklmrf6tusqhbtu2geauauxtwnd4x45cx2nxrtm.ipfs.nftstorage.link?image_300.webp</t>
  </si>
  <si>
    <t>https://bafybeif32lx7kejcbv524gujdeyy6uy6mfenlzxksprwq45vcmfgrlltgi.ipfs.nftstorage.link?image_301.webp</t>
  </si>
  <si>
    <t>https://bafybeidpyffwkjd4sfga7o247ztbq6b66tqyzywflzffm2tzr3w6fczvj4.ipfs.nftstorage.link?image_302.webp</t>
  </si>
  <si>
    <t>https://bafybeicbjnigeweuqh4mkyvdqecfrh5mddf6a2rzp2ilnfrk4wuwmnvvfy.ipfs.nftstorage.link?image_303.webp</t>
  </si>
  <si>
    <t>https://bafybeifes3pbysw44at4jungkuojvbfm3kb5k37d43fexfzcl7ozauzys4.ipfs.nftstorage.link?image_304.webp</t>
  </si>
  <si>
    <t>https://bafybeibih2aukzdwdwu63q7jowfjtbcdinlnko7tc3fy36bc3atzngo4le.ipfs.nftstorage.link?image_305.webp</t>
  </si>
  <si>
    <t>https://bafybeid7yxa22gijboefyhwlt63c7mwaw7zeoqxh5dsonk74zbwzfwnrrq.ipfs.nftstorage.link?image_306.webp</t>
  </si>
  <si>
    <t>https://bafybeihp2bcrhaskuub7z2tsntfiiecvhrdkp72agnbudjk2c6ntrhgwn4.ipfs.nftstorage.link?image_307.webp</t>
  </si>
  <si>
    <t>https://bafybeignzx6a3tua4v4bvzzdzoubgq4v6vtq6niopq3ljdwcw64veab3nm.ipfs.nftstorage.link?image_308.webp</t>
  </si>
  <si>
    <t>https://bafybeif5a2lhkefrxlf2ijciuqrispzj2uf3qvifz2lgzpuhqhtsgtskyu.ipfs.nftstorage.link?image_309.webp</t>
  </si>
  <si>
    <t>https://bafybeiesnutrl34x7jfdpns34yux4kqlowisqw2hx2cbg2fzn6jtpm2274.ipfs.nftstorage.link?image_310.webp</t>
  </si>
  <si>
    <t>https://bafybeia3lkrpxsxhpoawvs5e2oxcqkp5rpbuua6cqos3cdgnn3hf2npfji.ipfs.nftstorage.link?image_311.webp</t>
  </si>
  <si>
    <t>https://bafybeif6zg2ogfslwjadebeqw5b2z2dirw634ofc4zz2jzeggohw7t4fra.ipfs.nftstorage.link?image_312.webp</t>
  </si>
  <si>
    <t>https://bafybeiaskbv5goco55xo3tpprvxxubzqpab73jzmlcwodyyqaqfffk37oa.ipfs.nftstorage.link?image_313.webp</t>
  </si>
  <si>
    <t>https://bafybeibr5o5adkvhomchaw2mcjyt5n4b3zr5ysvdzgfeda2zvos5f5ynhy.ipfs.nftstorage.link?image_314.webp</t>
  </si>
  <si>
    <t>https://bafybeibvndizjhfss32gw5pbh5lay7wmy2u4ya5ux76xgc5yhxvqmuygv4.ipfs.nftstorage.link?image_315.webp</t>
  </si>
  <si>
    <t>https://bafybeigk7yd6ueteo5r2jlcmbtox5u5z7ljhmjxiyuymftu2ylua4mpw7u.ipfs.nftstorage.link?image_316.webp</t>
  </si>
  <si>
    <t>https://bafybeicbwt6mvyrah2yg75luxa2s3stwrolg2nu73w6ukgfy2kttr2bp4q.ipfs.nftstorage.link?image_317.webp</t>
  </si>
  <si>
    <t>https://bafybeicdursasx5ox6zx2zw33oapt5qigbnzn7sbr6wop52nsjunjkvple.ipfs.nftstorage.link?image_318.webp</t>
  </si>
  <si>
    <t>https://bafybeibmccgmhg6wjigymwqiocps4qjltepzkeuwopysyzcbahz7uex6lu.ipfs.nftstorage.link?image_319.webp</t>
  </si>
  <si>
    <t>https://bafybeiaijbjhsiukgmryyrvbuop6yctu5uh6rgjpdrlgribp7qct7gcyby.ipfs.nftstorage.link?image_320.webp</t>
  </si>
  <si>
    <t>https://bafybeih3dfttxsl5t2ylpd5xv4cylwfxmhrsduodtwjqrk2cvspoiywfbu.ipfs.nftstorage.link?image_321.webp</t>
  </si>
  <si>
    <t>https://bafybeifqtcec2ztdtbzmpptx36neiurnjxqpehqnc4a7xxpxcd2racufja.ipfs.nftstorage.link?image_322.webp</t>
  </si>
  <si>
    <t>https://bafybeibajtgeit6tjxi2n6esmrqxeyzxmgsitqgeevsy2wzxb5iej4hn3y.ipfs.nftstorage.link?image_323.webp</t>
  </si>
  <si>
    <t>https://bafybeicghzefmusjrpiufz6d3a5y7lkdjd4vbjfkbx7geafd2rzm4i3mce.ipfs.nftstorage.link?image_324.webp</t>
  </si>
  <si>
    <t>https://bafybeiccpm647nr6oci3iqdmnr4drrjblsyvxgz7k2rwmjcuqufoiac4we.ipfs.nftstorage.link?image_325.webp</t>
  </si>
  <si>
    <t>https://bafybeih273gtruj2vriqmqipilh55duqlaecutxbhs45cmgoge3w3xcg7e.ipfs.nftstorage.link?image_326.webp</t>
  </si>
  <si>
    <t>https://bafybeid7mfvsvwz5u3ko6y2fqi47veizuydhniyqfytteegimt3654sxua.ipfs.nftstorage.link?image_327.webp</t>
  </si>
  <si>
    <t>https://bafybeig2qzsyqkfdpyaqgwn3fgpmfherq4yy3fhgv4la555sszgx43ayd4.ipfs.nftstorage.link?image_328.webp</t>
  </si>
  <si>
    <t>https://bafybeidxrtarp3ar2s7odmgawezmos5ssxzqz7symd7lhe5adhn23qdoqe.ipfs.nftstorage.link?image_329.webp</t>
  </si>
  <si>
    <t>https://bafybeib6djmqcoeollbkqztfcb7pxnnbp75fgii7ay4qvvy7mq3zdryno4.ipfs.nftstorage.link?image_330.webp</t>
  </si>
  <si>
    <t>https://bafybeigyrbaulhqvgygv6siy6mo4q2ivrw7rnsaoscvgxttmss4pmv4ckq.ipfs.nftstorage.link?image_331.webp</t>
  </si>
  <si>
    <t>https://bafybeiee4i5kjxuwie37zv4vu5brx4xoyyzbx3wj7tm4vc554mvc23z6aa.ipfs.nftstorage.link?image_332.webp</t>
  </si>
  <si>
    <t>https://bafybeiafalxul52dn6tlxrf7h4d4xzlumpqouceryb37ypitp5rsd6mabm.ipfs.nftstorage.link?image_333.webp</t>
  </si>
  <si>
    <t>https://bafybeihpfunpnq36tjomauyfgapn2bcn5boudhb6bo2sl5hkvgapb5bhya.ipfs.nftstorage.link?image_334.webp</t>
  </si>
  <si>
    <t>https://bafybeig472xiebgrhesj6mtj7cia3vagv347opavvxeglc5sxw4qro7xpy.ipfs.nftstorage.link?image_335.webp</t>
  </si>
  <si>
    <t>https://bafybeic4vd4uuiudiqyvz4op7vfc5ft7e7ae63htawey22hennvfbgbheq.ipfs.nftstorage.link?image_336.webp</t>
  </si>
  <si>
    <t>https://bafybeiclnxrylcni6av33uzfuavmvmuvpyhfx7dox7jayrfyft42nhwe7m.ipfs.nftstorage.link?image_337.webp</t>
  </si>
  <si>
    <t>https://bafybeiha35if3d73fs5l7mubqrvas5ztnceywnjz3xdi2264ryhynrugxa.ipfs.nftstorage.link?image_338.webp</t>
  </si>
  <si>
    <t>https://bafybeicr5xxpkvabodxrknmvopsqbudge7suiskvcim7cs6vxvwkahzvvq.ipfs.nftstorage.link?image_339.webp</t>
  </si>
  <si>
    <t>https://bafybeicte5yo5mrd2cu7wgrg4wyt7b5a6hkpfyzu3dqvgmf6u3k6voacfm.ipfs.nftstorage.link?image_340.webp</t>
  </si>
  <si>
    <t>https://bafybeihellki7f4afhzllk2ywkihlr7t3ja6mydntr3jzxq5uvef2ctvyq.ipfs.nftstorage.link?image_341.webp</t>
  </si>
  <si>
    <t>https://bafybeiakwfgtbjjihwds7k3o4z6djx4zj3tmtoxg5bvbcfpwmgxlwo3a7a.ipfs.nftstorage.link?image_342.webp</t>
  </si>
  <si>
    <t>https://bafybeihajiqnzld2vyi7ponstnjngb2klqu4lgobovot72mxigwdej2uxy.ipfs.nftstorage.link?image_343.webp</t>
  </si>
  <si>
    <t>https://bafybeicqjzovtoj4bfjat5dbvqhvwpsl423xwarex5dznnlck2aixtbdde.ipfs.nftstorage.link?image_344.webp</t>
  </si>
  <si>
    <t>https://bafybeibfugugcymjcr5rl2sw53olchgwd36a2hkg37vg2sxovhchydebxu.ipfs.nftstorage.link?image_345.webp</t>
  </si>
  <si>
    <t>https://bafybeigkkjkvucn7ibomwc426okyvxzzt3fkhr6ec5womt2vmovkhrkypy.ipfs.nftstorage.link?image_346.webp</t>
  </si>
  <si>
    <t>https://bafybeiegmp6fu3tkib567flk45zisqyq23ntqkzlnthew3zvi7akyasqau.ipfs.nftstorage.link?image_347.webp</t>
  </si>
  <si>
    <t>https://bafybeifuia6ojo5kj45ngtnshgiwb3f2t4h4xo5z5jcmkgvcbojydmf3t4.ipfs.nftstorage.link?image_348.webp</t>
  </si>
  <si>
    <t>https://bafybeibgm2illophf7owdzcs4upaexqlbf5ssj2fttjcvskynnp64ntyhe.ipfs.nftstorage.link?image_349.webp</t>
  </si>
  <si>
    <t>https://bafybeieiqqdsoqowrdmejqe2nth5gtzirm7obu6uqw4gk6jyi3lvcpkkeu.ipfs.nftstorage.link?image_350.webp</t>
  </si>
  <si>
    <t>https://bafybeigi4sq3qoe3wx2oooq4ilu4titfuprv2c4eal2phyetb2x77jhlhq.ipfs.nftstorage.link?image_351.webp</t>
  </si>
  <si>
    <t>https://bafybeibxe6jjnnqmjjzibj3hp3o3lbpvljzn7ymxyg5d4kdstowr3xexfu.ipfs.nftstorage.link?image_352.webp</t>
  </si>
  <si>
    <t>https://bafybeid6l7jbva3lrnkxbvlfvdwktffk6yhw5fide5n5vkza765uqyvpta.ipfs.nftstorage.link?image_353.webp</t>
  </si>
  <si>
    <t>https://bafybeia5cdso4eu4pn4mrvml26p7lghyt5xwldkagnycelx623o3icwsgu.ipfs.nftstorage.link?image_354.webp</t>
  </si>
  <si>
    <t>https://bafybeigidhhrk5xrhmdi6i2dcnlgpqazie7lv3sfnnpyyqecuap5ao5ewq.ipfs.nftstorage.link?image_355.webp</t>
  </si>
  <si>
    <t>https://bafybeida2ki2elzvgzwdf5socdxwqwvioxrelpa4rvcxh7ydmenekwcsnm.ipfs.nftstorage.link?image_356.webp</t>
  </si>
  <si>
    <t>https://bafybeib3rwg7sxtgzwpepnqrdqejq6v6xsi5wtpn4kprc2hocarifkmjhm.ipfs.nftstorage.link?image_357.webp</t>
  </si>
  <si>
    <t>https://bafybeif7ks3iwzd42ry2yuy7otyrwy6ux36gapxm4ashot2yxmhmzy537m.ipfs.nftstorage.link?image_358.webp</t>
  </si>
  <si>
    <t>https://bafybeih73tb7bdnbtclcn5u3j26gliohqdxnwa7ehluvufmkrq7a4rx7bq.ipfs.nftstorage.link?image_359.webp</t>
  </si>
  <si>
    <t>https://bafybeidppm55ozdfktibar7cdqmkqvwuczom3scb47qjcgtwe46lvy4sgm.ipfs.nftstorage.link?image_360.webp</t>
  </si>
  <si>
    <t>https://bafybeidzptbqh2d5qv4nlkntopdpjumfv7v7xenjjsgxyene6cbb3py6zq.ipfs.nftstorage.link?image_361.webp</t>
  </si>
  <si>
    <t>https://bafybeieyqeegbdbe65bwmwvxaifnavupmzdgggaav6ild4jkkk63zqoade.ipfs.nftstorage.link?image_362.webp</t>
  </si>
  <si>
    <t>https://bafybeihjynt7jk5l26bi7prdvxxdkc34kuaqa6cyyt3v5ee47pqegwcewq.ipfs.nftstorage.link?image_363.webp</t>
  </si>
  <si>
    <t>https://bafybeidmjvjhlwvkm4a7vcit2pj4dettamwobg7kvehjgvxqk7tv7p2wuu.ipfs.nftstorage.link?image_364.webp</t>
  </si>
  <si>
    <t>https://bafybeicumdcqb5jsi6abtsxjj6nmesngm5yvctn6ce7a47d7fik2xymrby.ipfs.nftstorage.link?image_365.webp</t>
  </si>
  <si>
    <t>https://bafybeih5g7gzncjg2uzwkfhq4l4mjeplz3io7i4pfgm5htss7iwap7e6ai.ipfs.nftstorage.link?image_366.webp</t>
  </si>
  <si>
    <t>https://bafybeidsiq2wnztaqhmzytgutyv4pvtm6d2jcxxps7wszu2c5uxho6yxsq.ipfs.nftstorage.link?image_367.webp</t>
  </si>
  <si>
    <t>https://bafybeiedrwbcblk2sekayzwu6n37gwdypy4zumtulwlr3bhi3jewkt4p4u.ipfs.nftstorage.link?image_368.webp</t>
  </si>
  <si>
    <t>https://bafybeifqykypwvpive4hjmuasx2ksgllz7cmnyiojxmsawtb4zth2lobvm.ipfs.nftstorage.link?image_369.webp</t>
  </si>
  <si>
    <t>https://bafybeiek5lo4yj2xi6funetshmqd7jusasn6lggcvpjlqz2yaqexxk2pey.ipfs.nftstorage.link?image_370.webp</t>
  </si>
  <si>
    <t>https://bafybeicvxby2ybpve4ukjmnjvub73bak6h5spzb6sfxyctzzrzkmbi36we.ipfs.nftstorage.link?image_371.webp</t>
  </si>
  <si>
    <t>https://bafybeifkyitpope4lrjnuuowynwumfgz7m2r7udfca6jmfsvwfe7ywxsz4.ipfs.nftstorage.link?image_372.webp</t>
  </si>
  <si>
    <t>https://bafybeib37jklfzvyy524l6fqpx6qzlscqyhmzcwjtjcql5u6klcioqwodi.ipfs.nftstorage.link?image_373.webp</t>
  </si>
  <si>
    <t>https://bafybeiefa57rltk5yoxlybempvtmu57vef36qo2pffttqobcfx6eqfrc54.ipfs.nftstorage.link?image_374.webp</t>
  </si>
  <si>
    <t>https://bafybeie3whi5y2qfgymrezbzqrt6ten77naq7uqvfywvwud2wq4vd2o27m.ipfs.nftstorage.link?image_375.webp</t>
  </si>
  <si>
    <t>https://bafybeicuaouifmgzj2sen5jlytwoq42cc4vpi4exk3gob5nfjxghvaemvu.ipfs.nftstorage.link?image_376.webp</t>
  </si>
  <si>
    <t>https://bafybeib6prp4xkz2g7t7runtvd2pyayrtwwxyjswwo3t7wfbmenvmwcs2u.ipfs.nftstorage.link?image_377.webp</t>
  </si>
  <si>
    <t>https://bafybeiatzw46o42z5uui7rm7kfohfz66us6b7ypxshuhikm4nl3xa6uftq.ipfs.nftstorage.link?image_378.webp</t>
  </si>
  <si>
    <t>https://bafybeieza5rifrxjw2sjnil5zducwkeunusjqjo7u5tjcophyqqxcqfzey.ipfs.nftstorage.link?image_379.webp</t>
  </si>
  <si>
    <t>https://bafybeia6yzr74pgfjwsguwz27j2bwhfq6vh2rfl6umixc6smsevvmomyja.ipfs.nftstorage.link?image_380.webp</t>
  </si>
  <si>
    <t>https://bafybeicl67npqpezwwwupjuijsxazqzlnhtjrviyj4ygbyo2trscub5uby.ipfs.nftstorage.link?image_381.webp</t>
  </si>
  <si>
    <t>https://bafybeigvfqujd36wb37c6hjvg4qmgfyurmauz7pck73eivyhdk3cqqg3oq.ipfs.nftstorage.link?image_382.webp</t>
  </si>
  <si>
    <t>https://bafybeidrv2ovyjkix53x4f2clymxogqdepvyh65kkqsxbbi7cmju57weeq.ipfs.nftstorage.link?image_383.webp</t>
  </si>
  <si>
    <t>https://bafybeiedf4iqluy76iyh22a6lyl6anejdrq7cm3m6gjbojvaaxpe3d4jdu.ipfs.nftstorage.link?image_384.webp</t>
  </si>
  <si>
    <t>https://bafybeia4kdacc3vwqk3w5cjh3hau6mmm5ygpdm3u4mcsx2xjp2nijrf7dm.ipfs.nftstorage.link?image_385.webp</t>
  </si>
  <si>
    <t>https://bafybeiaeopzhpgcbmoegfrakwswub3qaqqjfm2vbm7tj35jjbha6y7e2l4.ipfs.nftstorage.link?image_386.webp</t>
  </si>
  <si>
    <t>https://bafybeih6gohfyykx73hxa6jmc5bszcwwh4zuefxvnymygymmox4t7r6z4a.ipfs.nftstorage.link?image_387.webp</t>
  </si>
  <si>
    <t>https://bafybeidtzenfs2ko5tejdfarqknh44zidltn6sj6wlyfhm6tsmz6gekc3i.ipfs.nftstorage.link?image_388.webp</t>
  </si>
  <si>
    <t>https://bafybeie7dmlijvwzqlj6bfejwpkj3zngjuj7mgct2bzohwfdo66i42hcdu.ipfs.nftstorage.link?image_389.webp</t>
  </si>
  <si>
    <t>https://bafybeifkr4edghlbwxi63lapxsvwzlpcsd3bpcxztsuailznrdj4a5oexa.ipfs.nftstorage.link?image_390.webp</t>
  </si>
  <si>
    <t>https://bafybeie7efhhiojehj3neqny43m77lp3n5euwiiqt65uurdtr2iqwehm2i.ipfs.nftstorage.link?image_391.webp</t>
  </si>
  <si>
    <t>https://bafybeidpkgaz5rsppzqncfcoirt5cx5axsattufump5qsjbtmlnkqoqncq.ipfs.nftstorage.link?image_392.webp</t>
  </si>
  <si>
    <t>https://bafybeigodxkkzfj7hni252v4cra77c42rjpzv4ubrd2e3lmbntm5oo36tu.ipfs.nftstorage.link?image_393.webp</t>
  </si>
  <si>
    <t>https://bafybeigky4xx7ubswysirtx4x7txebpww7ah2gfbeo6riun67jc7lrwcj4.ipfs.nftstorage.link?image_394.webp</t>
  </si>
  <si>
    <t>https://bafybeidv4nfg4x4jcupbgjv5qal33jfktzpmzauqrxvmuvdykuu3zuel3y.ipfs.nftstorage.link?image_395.webp</t>
  </si>
  <si>
    <t>https://bafybeif4q3rz2nftluv5y7573yrnq4djefhafktxptvgcyebokgxir574m.ipfs.nftstorage.link?image_396.webp</t>
  </si>
  <si>
    <t>https://bafybeiaohqpairruarz6zr7xqabs2eqp5lv6tvep7vqu7hhkitoh6eexdm.ipfs.nftstorage.link?image_397.webp</t>
  </si>
  <si>
    <t>https://bafybeibgrzogt2pxjovdel7zyrpzidbh424dm63ozffqv64ej4gezarq3a.ipfs.nftstorage.link?image_398.webp</t>
  </si>
  <si>
    <t>https://bafybeiabe2b53hqlakovm5wqdsfrw57q2qbftzu6sefbvlsz3khpoftc5e.ipfs.nftstorage.link?image_399.webp</t>
  </si>
  <si>
    <t>https://bafybeihlix2kgdhp3zh7scl5fc3szv3vb2cyvzyuqxmmrq5hsiu3jcjxkq.ipfs.nftstorage.link?image_400.webp</t>
  </si>
  <si>
    <t>https://bafybeid6y7luqafoe73arrn6e3zhgfnvgxut5tcy7yqcp2s357y5hiziqa.ipfs.nftstorage.link?image_401.webp</t>
  </si>
  <si>
    <t>https://bafybeiapgbo6ehjpoa4yjlfpwczc43hnuqbdhm5dvszh57gaixjg55khlq.ipfs.nftstorage.link?image_402.webp</t>
  </si>
  <si>
    <t>https://bafybeihc5pz4zoy75t27mjss7jocvqb7b2woytyjwagzckc7z4nx67j2le.ipfs.nftstorage.link?image_403.webp</t>
  </si>
  <si>
    <t>https://bafybeihuk4senju3ny4wza5idj3tqy5p2udflfoprepek6rvbmljjy4y3i.ipfs.nftstorage.link?image_404.webp</t>
  </si>
  <si>
    <t>https://bafybeieabt5zze7pon2kvod4d66ndleju5lhencbbghacguctom23k2bta.ipfs.nftstorage.link?image_405.webp</t>
  </si>
  <si>
    <t>https://bafybeihvwxfbiuock26iaqpe67myhi25dbn273rssdwkatwwknhyqxgx34.ipfs.nftstorage.link?image_406.webp</t>
  </si>
  <si>
    <t>https://bafybeicc5f2po6qlpwtcnrgq6fxfz2ljvkjt6vmuel4mweofjfhoq2h3ly.ipfs.nftstorage.link?image_407.webp</t>
  </si>
  <si>
    <t>https://bafybeifvqkzx4kqwop225raghohg43iyyytcmckt2d3vimhmsp6t2s7um4.ipfs.nftstorage.link?image_408.webp</t>
  </si>
  <si>
    <t>https://bafybeid7sprwn523rnvovogebt3zcmgzthk2ynculjszc6hdy7pjvi4c6y.ipfs.nftstorage.link?image_409.webp</t>
  </si>
  <si>
    <t>https://bafybeifxyhv4kjwnstvndj7mg5z4xe6lvvlzbhw6frt2h4xeo4v4uk3ajm.ipfs.nftstorage.link?image_410.webp</t>
  </si>
  <si>
    <t>https://bafybeidm46jknwipqfzylxrqrluj56f5f6p67xjbw2rxrc65n62hf5b4hi.ipfs.nftstorage.link?image_411.webp</t>
  </si>
  <si>
    <t>https://bafybeihugipkihjgumocw6ykc5i23avhen2ppfk7kfchokc2mac22qsvoa.ipfs.nftstorage.link?image_412.webp</t>
  </si>
  <si>
    <t>https://bafybeicdt6qzwtw5yxfssesiwqj5iys7o4omssxqsrowiy7dc35idipsum.ipfs.nftstorage.link?image_413.webp</t>
  </si>
  <si>
    <t>https://bafybeicjmq54wxs52ijavfo6qllytjmc67qy6a4aop4lmnfijx5zeyrx3m.ipfs.nftstorage.link?image_414.webp</t>
  </si>
  <si>
    <t>https://bafybeigkrmmebkcuopvhvvj3tvbydjfn5mbwfea7sphq3btzvbuobznx3i.ipfs.nftstorage.link?image_415.webp</t>
  </si>
  <si>
    <t>https://bafybeiaxd4cyznkdfd7id7xhp3mjpgqjndodd4hfqd6mzqmegivfqkmm6i.ipfs.nftstorage.link?image_416.webp</t>
  </si>
  <si>
    <t>https://bafybeict52l6dvbsdepe3hpxocmopfmbaviqpcgjczahqcclo4uzsode5e.ipfs.nftstorage.link?image_417.webp</t>
  </si>
  <si>
    <t>https://bafybeiarzvg53pwepmrrjy3mdfvhhoub6s4q5czsvlmftgp5235kdlzjju.ipfs.nftstorage.link?image_418.webp</t>
  </si>
  <si>
    <t>https://bafybeibwywzz3vpkpxk3ympgw3wmke2nkwq57zbjpn6ujnzbta42fqosei.ipfs.nftstorage.link?image_419.webp</t>
  </si>
  <si>
    <t>https://bafybeidoqta2d2ofytqtymlafbmzfx5qklwghlnwjmgulpxqrrw2wuxhz4.ipfs.nftstorage.link?image_420.webp</t>
  </si>
  <si>
    <t>https://bafybeiemxnyihyx27cufbcp3rsottqn2imr24xbsz7uzb2zyaxdqrnrehi.ipfs.nftstorage.link?image_421.webp</t>
  </si>
  <si>
    <t>https://bafybeigg3i435qevpkidbpte6rf26qne2kzkpmxtdo5yoealpvrosatl7i.ipfs.nftstorage.link?image_422.webp</t>
  </si>
  <si>
    <t>https://bafybeielefgmsiq7jw6u467kygr34wpvyuxxldtg3xxlxvp7qjxsutun24.ipfs.nftstorage.link?image_423.webp</t>
  </si>
  <si>
    <t>https://bafybeihv7lzqhamw47yklpazpqwlr7b3nvv7igypdk5zxw3bsapgsn6s3i.ipfs.nftstorage.link?image_424.webp</t>
  </si>
  <si>
    <t>https://bafybeiagliji6y5jhgachoapa2xlrs3f2zu3v56jztqm26azsj6xln2vae.ipfs.nftstorage.link?image_425.webp</t>
  </si>
  <si>
    <t>https://bafybeihs5r2n66grcruxsi2vaceaqfrjhms4iunbcn6o6puvp2hwutegzm.ipfs.nftstorage.link?image_426.webp</t>
  </si>
  <si>
    <t>https://bafybeib7d3qwc3zghrsgotlsrost7hna5tiszaawgjkjps3fwgjp5p3ury.ipfs.nftstorage.link?image_427.webp</t>
  </si>
  <si>
    <t>https://bafybeihtwkpl57wfkeznrbpod6g46tt63kcwcbndc25ddranrgvtyusmie.ipfs.nftstorage.link?image_428.webp</t>
  </si>
  <si>
    <t>https://bafybeig2dmourzkeprgvcojbo2dvj6six6qomqriagcry54o2kikukfrdq.ipfs.nftstorage.link?image_429.webp</t>
  </si>
  <si>
    <t>https://bafybeid2kgahpfmei6vy4l24mjqfdn4dxtfx3x4p46sczc3p267h77ocse.ipfs.nftstorage.link?image_430.webp</t>
  </si>
  <si>
    <t>https://bafybeih5nzptkebayfp2dwfuijhz2tf3cl24twakgkt3w3427bvjhollmi.ipfs.nftstorage.link?image_431.webp</t>
  </si>
  <si>
    <t>https://bafybeihky6w23kpsbesbz6t4j3tlu5vvlexplapavy6ucns5i7g3n4z4nu.ipfs.nftstorage.link?image_432.webp</t>
  </si>
  <si>
    <t>https://bafybeibzmsj22kztyspk4egzcymh3ahfxet4vqotokbg4t6iqfyqypbeuy.ipfs.nftstorage.link?image_433.webp</t>
  </si>
  <si>
    <t>https://bafybeib46qjt5ekq4jp6qead7j5rvg6yoaery3om4ovta3qfhoh6rmacba.ipfs.nftstorage.link?image_434.webp</t>
  </si>
  <si>
    <t>https://bafybeidbpb4zuiqcpml2ki4wryvx64ef57xp76e3m3hluliqxhjm3hvlh4.ipfs.nftstorage.link?image_435.webp</t>
  </si>
  <si>
    <t>https://bafybeig74232tqezl2t45bt62hn35knfclasc24lud7pagnn6qw2usqmuy.ipfs.nftstorage.link?image_436.webp</t>
  </si>
  <si>
    <t>https://bafybeica27avwwjufy43bzjagmd2yrhjaxlyirqgvhxggcmhrojagu37za.ipfs.nftstorage.link?image_437.webp</t>
  </si>
  <si>
    <t>https://bafybeiemo2y2s4uuirlz44g6uiqvdmcergfmwlroxkl4mvzozwgbcbyya4.ipfs.nftstorage.link?image_438.webp</t>
  </si>
  <si>
    <t>https://bafybeidy2xflz22f4vt4se3ho7cny66q7cxifrcqsdi3tjcqdhpzu4spg4.ipfs.nftstorage.link?image_439.webp</t>
  </si>
  <si>
    <t>https://bafybeigd3i26vpezeu3efqg3tbq4uollmejwfy7663cihb5rv3ty6v3sci.ipfs.nftstorage.link?image_440.webp</t>
  </si>
  <si>
    <t>https://bafybeiexvpr6s6z5qo5aivvstke74r4vhjf3hlk63usytn64adwodam2qe.ipfs.nftstorage.link?image_441.webp</t>
  </si>
  <si>
    <t>https://bafybeifcp3tyjrf6isesmqku4kvn4tub6upxk6nz2cr6ifpxvgcgsvga6i.ipfs.nftstorage.link?image_442.webp</t>
  </si>
  <si>
    <t>https://bafybeiftwm7tle4caw6t4lcymeaezprncpafjav4ijavz2bapp2n7v3ani.ipfs.nftstorage.link?image_443.webp</t>
  </si>
  <si>
    <t>https://bafybeigyajs7fjsmmf6wtgtxtjcmjgba5a7nzzc2zqwgydqjgj4nqhb6r4.ipfs.nftstorage.link?image_444.webp</t>
  </si>
  <si>
    <t>https://bafybeibne6kjqp7c3vntalvqhcaydjzovi7qscii2zejvs224zt67mwgmm.ipfs.nftstorage.link?image_445.webp</t>
  </si>
  <si>
    <t>https://bafybeibkvupr7a7asdjnw5lmklil72ypd7kdsd37wxnxrwe3jf33yhttby.ipfs.nftstorage.link?image_446.webp</t>
  </si>
  <si>
    <t>https://bafybeieumhkes32bq6bau6opcmgymkfwyo6yjgtvdzkatmp3i6qqzfrmcu.ipfs.nftstorage.link?image_447.webp</t>
  </si>
  <si>
    <t>https://bafybeiawa6hcvhworbebadxzietwyadg6aeooo63chejwky3232innum5q.ipfs.nftstorage.link?image_448.webp</t>
  </si>
  <si>
    <t>https://bafybeibty2xffmxiyrht2s7l27wqz634nr6jfyexxmjjtly4oxjdv2weie.ipfs.nftstorage.link?image_449.webp</t>
  </si>
  <si>
    <t>https://bafybeid7cxyh7tglefvfbjxdwwy7ipoiabr2mioxbohvwrru4ybrp2hheq.ipfs.nftstorage.link?image_450.webp</t>
  </si>
  <si>
    <t>https://bafybeigz665kva2lzeicyl4lbe6yrvm54zm5cnthdovbqjhej43wwqsbc4.ipfs.nftstorage.link?image_451.webp</t>
  </si>
  <si>
    <t>https://bafybeiektwm4bugxrqe2m2a7ciaa6ncrqbeuztrebxq5ttsazqgofkb4n4.ipfs.nftstorage.link?image_452.webp</t>
  </si>
  <si>
    <t>https://bafybeicsp7gaq6ue5pyqhsbbuqkhdjlbaiq4fj3qwqucnjq3xifu7cdkzq.ipfs.nftstorage.link?image_453.webp</t>
  </si>
  <si>
    <t>https://bafybeic2v27ohwt2ii7lggciokln5hpatovgf2oetvwmxroliras5c2rf4.ipfs.nftstorage.link?image_454.webp</t>
  </si>
  <si>
    <t>https://bafybeifsagugg7dsnnscwpsytwuzoqapo4urbg62dilprruqsvywpsooxi.ipfs.nftstorage.link?image_455.webp</t>
  </si>
  <si>
    <t>https://bafybeif7xhvj4mkl3wavf54xcts7ffndqxga34loxzbcnwzjb5zku6cjdy.ipfs.nftstorage.link?image_456.webp</t>
  </si>
  <si>
    <t>https://bafybeihvcsyvrsqxj5t2asi45aaisqoxyvdkaddzsraaujhdcq2h3vsfsm.ipfs.nftstorage.link?image_457.webp</t>
  </si>
  <si>
    <t>https://bafybeifuj55ojqctvr54pflmoka2iuwog7qbhhlxf4bwsreumb7ok3njvy.ipfs.nftstorage.link?image_458.webp</t>
  </si>
  <si>
    <t>https://bafybeiegbi2kk6pkwjol6rtk6ziyybsrgsgouyazkgvrvttqj4cgondrvm.ipfs.nftstorage.link?image_459.webp</t>
  </si>
  <si>
    <t>https://bafybeihrsuvstm5o6lmrbhq5gqs4rrtdtnqa5octklzadwjonemhsltqpq.ipfs.nftstorage.link?image_460.webp</t>
  </si>
  <si>
    <t>https://bafybeialakj5r7wfnorshyuwkejzd37aci42r5suaimio63yeikt47p6rm.ipfs.nftstorage.link?image_461.webp</t>
  </si>
  <si>
    <t>https://bafybeiadakjamjrcecdk66nnv7yhzfuxxra3juppc6y53y75u5nyt6fi2a.ipfs.nftstorage.link?image_462.webp</t>
  </si>
  <si>
    <t>https://bafybeig24g23kmn5nw2zs36k4d2ur4nkw54g2gkj5eqakz63fftqg6eb2m.ipfs.nftstorage.link?image_463.webp</t>
  </si>
  <si>
    <t>https://bafybeibjlndzocnhjzw7g34y3asy62ydube3pgmpueawnddw5wdz4sscim.ipfs.nftstorage.link?image_464.webp</t>
  </si>
  <si>
    <t>https://bafybeiav7oc3x4pclwtaas55657s2ityqqbqzos7rqacpafporyc6c5ueq.ipfs.nftstorage.link?image_465.webp</t>
  </si>
  <si>
    <t>https://bafybeidyxz5acvm6naw6j5agbb4b5cazglpqlpa7yqcxmvsxiflqlqi5ua.ipfs.nftstorage.link?image_466.webp</t>
  </si>
  <si>
    <t>https://bafybeihq2qgqsgoqtkjzbdji7xei5joqlmplz7ncbehcgraoidets2aj6y.ipfs.nftstorage.link?image_467.webp</t>
  </si>
  <si>
    <t>https://bafybeicoavlflzz3xelmappqi4nf7lubzjsvqt6tcpqsg2wdgcxq6rkbuy.ipfs.nftstorage.link?image_468.webp</t>
  </si>
  <si>
    <t>https://bafybeig2kszpy23gthuxgdvvfv5aql27cu56xp5okdjupklpfgsuygw5um.ipfs.nftstorage.link?image_469.webp</t>
  </si>
  <si>
    <t>https://bafybeictcdne4bflhwci42zwrd2ux5n62oedjsq3cfpvs65wn6ktzrscoe.ipfs.nftstorage.link?image_470.webp</t>
  </si>
  <si>
    <t>https://bafybeif6kprubluxy5zjkfyj36hpf77qd3rp4sdcraqio4sd4ous5n3lny.ipfs.nftstorage.link?image_471.webp</t>
  </si>
  <si>
    <t>https://bafybeieubuq2khdg7mmrulmuv62nccxxdfibij4zfor473xwk6gxs22j7i.ipfs.nftstorage.link?image_472.webp</t>
  </si>
  <si>
    <t>https://bafybeidy47r6autfyv2cgt4wktksu23opxrlv234fv7k73ws2uu2xy27wu.ipfs.nftstorage.link?image_473.webp</t>
  </si>
  <si>
    <t>https://bafybeicy52f62atwrz4yjp35edcjo4yh7f2r2jghfuqewz2kqw6g7pjp4q.ipfs.nftstorage.link?image_474.webp</t>
  </si>
  <si>
    <t>https://bafybeiafd2x5y4kebrgh4hkd6mrvqnctta2ep66a7prufm6uvlesfe26c4.ipfs.nftstorage.link?image_475.webp</t>
  </si>
  <si>
    <t>https://bafybeih5lo3cktbj5wghz456isnzjvmu36soev35ojun43zrzrhfauqwo4.ipfs.nftstorage.link?image_476.webp</t>
  </si>
  <si>
    <t>https://bafybeigi6mwi6yknvhxfojtisric727tvavhszmv442trkz6ecn6thfri4.ipfs.nftstorage.link?image_477.webp</t>
  </si>
  <si>
    <t>https://bafybeifdd4i7n6ocke7stbotoy5jep3qgdja63b2vj3exqbxviyr3ierq4.ipfs.nftstorage.link?image_478.webp</t>
  </si>
  <si>
    <t>https://bafybeidx3maz444x6d6im6pcfi2kkywadico24c55ljmxjb762f3lksujm.ipfs.nftstorage.link?image_479.webp</t>
  </si>
  <si>
    <t>https://bafybeiaqyyw4ha4m63o6ea7tndufojjw76rnoummhge36amx5jxomelviu.ipfs.nftstorage.link?image_480.webp</t>
  </si>
  <si>
    <t>https://bafybeif5ov6kq5hhb6vifchbxdnxpix4bv263q6i5dh7ckvydcyrfflz6a.ipfs.nftstorage.link?image_481.webp</t>
  </si>
  <si>
    <t>https://bafybeic72mnlqvc5rwq43xthulxtdsk527i7wbfdbeom3nkw2oap6rukh4.ipfs.nftstorage.link?image_482.webp</t>
  </si>
  <si>
    <t>https://bafybeia5odg42w6gea7aivgufsr64tvqon4vcd4hzxrg6dqcn52cw7uke4.ipfs.nftstorage.link?image_483.webp</t>
  </si>
  <si>
    <t>https://bafybeiaqsg7wynendypimzdno6yl7wpsgtsgozlkvncygng2uunevwfxze.ipfs.nftstorage.link?image_484.webp</t>
  </si>
  <si>
    <t>https://bafybeicrthw3omwmjcbfrqz2i4s6r7xhkljvefzfrhgsev3y4rx6gnvpf4.ipfs.nftstorage.link?image_485.webp</t>
  </si>
  <si>
    <t>https://bafybeifjio7kvopckiiue5gkoupwpasid3u5covhbktedsb45tuith7qlq.ipfs.nftstorage.link?image_486.webp</t>
  </si>
  <si>
    <t>https://bafybeidtftcnl7zieax2qnyvudmdj6kzvmupz75pjq3uqtj6qfwjmkhypm.ipfs.nftstorage.link?image_487.webp</t>
  </si>
  <si>
    <t>https://bafybeiaxhplozbyahkqbxa3qkf3owbmzhvomyqbptiqujxvkoht5o7r6ne.ipfs.nftstorage.link?image_488.webp</t>
  </si>
  <si>
    <t>https://bafybeicga2hhyb35js5on2rcdc2wi6zugifyskjuflhypbjm4takksa2ae.ipfs.nftstorage.link?image_489.webp</t>
  </si>
  <si>
    <t>https://bafybeidgineqtusxmgocknomqdk6t4dkatuv265l4ytx6wkkdyut6pqxda.ipfs.nftstorage.link?image_490.webp</t>
  </si>
  <si>
    <t>https://bafybeidyukyqgzokfsvorwy2f7lpk45somoirmekitmdqcxhvuxapza3jy.ipfs.nftstorage.link?image_491.webp</t>
  </si>
  <si>
    <t>https://bafybeih5f332vgthy33usjxmmbtt3xdmeoxchgiscikrfvn5im7nafdpwm.ipfs.nftstorage.link?image_492.webp</t>
  </si>
  <si>
    <t>https://bafybeih3yylxvjii62rtblzq6eccn2hpoqlb67fnpggs5xesq5tvo5t25q.ipfs.nftstorage.link?image_493.webp</t>
  </si>
  <si>
    <t>https://bafybeihjtt3zyvwg7cbeiuoenztgrrpcjxvria6yltaebrdwca33ekov2m.ipfs.nftstorage.link?image_494.webp</t>
  </si>
  <si>
    <t>https://bafybeieyflnoavh6npucoujsdfjkvq4ukrnc4dvaw3ch3gmnehpddw2dwa.ipfs.nftstorage.link?image_495.webp</t>
  </si>
  <si>
    <t>https://bafybeicbre5qakqrpm6j6o6gu6uygjhgusmlo4sukeqfz43yp74lsfjdxa.ipfs.nftstorage.link?image_496.webp</t>
  </si>
  <si>
    <t>https://bafybeigk5fwr57ziu7m3bx7f7dtvsjglrbdkdnteob4m5rlajw2qpav5li.ipfs.nftstorage.link?image_497.webp</t>
  </si>
  <si>
    <t>https://bafybeih5b5js7q2azd66thydjrodeionwhrqk4liyszt4mbslfvdsfm5iy.ipfs.nftstorage.link?image_498.webp</t>
  </si>
  <si>
    <t>https://bafybeibqgsouhpbivvtdmbo7tunb5npcvu7vgll5o2oa5gfgs6vrevrvne.ipfs.nftstorage.link?image_499.webp</t>
  </si>
  <si>
    <t>https://bafybeicvqf2rh4bexmh2b4wmhdjan4tjgzrjlavp5hbbvp7snkjwoy6w5i.ipfs.nftstorage.link?image_500.webp</t>
  </si>
  <si>
    <t>https://bafybeifk2g6imwddoelxc6jp4utk7sswpb2l6rvmlhd7h7mskbgstrzefm.ipfs.nftstorage.link?image_501.webp</t>
  </si>
  <si>
    <t>https://bafybeigrimjev32njdoj5psdq4svecfakajgedtbq3bmc7c3irqztsmzme.ipfs.nftstorage.link?image_502.webp</t>
  </si>
  <si>
    <t>https://bafybeia7uduehjttuamc4q4b2cac3i2sxallrujxohvqjxvtjnfjbp4jeq.ipfs.nftstorage.link?image_503.webp</t>
  </si>
  <si>
    <t>https://bafybeifevhoanru37uwjkn35ryknjdjgab7wo6utwnbq6nsucacof5x66a.ipfs.nftstorage.link?image_504.webp</t>
  </si>
  <si>
    <t>https://bafybeie7zcwgtkldai7riw4sh74e5v6ngmx5ewvjg3tzsfgt5jllfm5aqe.ipfs.nftstorage.link?image_505.webp</t>
  </si>
  <si>
    <t>https://bafybeibgvtlntunlarr3byhwzz6qybddbudq22fk4lmxbgqkyjq4y3mqce.ipfs.nftstorage.link?image_506.webp</t>
  </si>
  <si>
    <t>https://bafybeia3ylw22mggtq2fzmbniuvwnpxynxd4nfb6bvvgc7lv3ko6g5wrn4.ipfs.nftstorage.link?image_507.webp</t>
  </si>
  <si>
    <t>https://bafybeib5ybdhxayifop62qzo3627sobjunuaqp7f4me7qbrbizthw4diqa.ipfs.nftstorage.link?image_508.webp</t>
  </si>
  <si>
    <t>https://bafybeifr3uabswjux6jusbwo7bifnucegoo6ewmzzb3ylzi5cjhlyhzlhu.ipfs.nftstorage.link?image_509.webp</t>
  </si>
  <si>
    <t>https://bafybeig6b4nux52xo2xfvo5gwndyn5r5yndbfnbbvi44ycpqx4r7fgqkiq.ipfs.nftstorage.link?image_510.webp</t>
  </si>
  <si>
    <t>https://bafybeibbeyhh5oovs65fi7eskglffaxeqpz7bt2mavizv2ct4ekc5vl7jq.ipfs.nftstorage.link?image_511.webp</t>
  </si>
  <si>
    <t>https://bafybeiasg7737xp7ofugo6bkpv264gvpsudb4vrvkmsxlaekxv4o6qlr5i.ipfs.nftstorage.link?image_512.webp</t>
  </si>
  <si>
    <t>https://bafybeigt2jkhurel5gjizv5o4twaod4xatvmww5dbf4w55guhdxvx4rqvi.ipfs.nftstorage.link?image_513.webp</t>
  </si>
  <si>
    <t>https://bafybeiagvrlfwrqm7vz5qfmcrhv6gexpmygohmetsruwom7i4mrn253bzy.ipfs.nftstorage.link?image_514.webp</t>
  </si>
  <si>
    <t>https://bafybeihlhdirytewar5ubjzpn3ho65olfgmcmuerymyqmwjq2q2gbvmojy.ipfs.nftstorage.link?image_515.webp</t>
  </si>
  <si>
    <t>C:\Users\thoma\BINEXT on DROPBOX Dropbox\Thomas Laffourcade\3- Missions\202010 - Kerberus\COTR\visuels Calvi\5f. BILLET</t>
  </si>
  <si>
    <t>https://bafybeieoqa5trg4xqr2iblzo2sfpmb275x73ppr6t7arvvztwbusyvrqli.ipfs.nftstorage.link?image_1.webp</t>
  </si>
  <si>
    <t>https://bafybeidxatqa5zr7pnbq45bvghefmzvkwauod76nckzth4ix557bx6vcci.ipfs.nftstorage.link?image_2.webp</t>
  </si>
  <si>
    <t>https://bafybeiakb6xmhl4k73w7mpirnzbdqbulhzv6cy7lakp6h32su62ims2fxe.ipfs.nftstorage.link?image_3.webp</t>
  </si>
  <si>
    <t>https://bafybeifzor3tfmtpas3lsv55jl3haxijkct2f5vcbljplob7kwpxb3jci4.ipfs.nftstorage.link?image_4.webp</t>
  </si>
  <si>
    <t>https://bafybeihwh2xrf2kvxpoweupzbencuyx3r5ip5jtipqt7rjaqg5dtypv3am.ipfs.nftstorage.link?image_5.webp</t>
  </si>
  <si>
    <t>https://bafybeidmgbudwtrnb4u2hb3vpi5af32kgk3ovtayxl2ngfndhd7p7dxzfq.ipfs.nftstorage.link?image_6.webp</t>
  </si>
  <si>
    <t>https://bafybeidteulpfurtimj7jsmrzkqplhpjm5rxz2sjsbhxawil7fmw23zss4.ipfs.nftstorage.link?image_7.webp</t>
  </si>
  <si>
    <t>https://bafybeickz46oxc3krr3n74cnr6thsgw3jhcfk6q5lfjefq7iyax34vhy4m.ipfs.nftstorage.link?image_8.webp</t>
  </si>
  <si>
    <t>https://bafybeic3h7gxfwr2txkbenwnuvvx74xbrfvy6xe3cktijdvqyhjnye6bpu.ipfs.nftstorage.link?image_9.webp</t>
  </si>
  <si>
    <t>https://bafybeig2ctiocee565ddlau5zdirs3y5yvottkpo6wmkcno4u5nikeo5wy.ipfs.nftstorage.link?image_10.webp</t>
  </si>
  <si>
    <t>https://bafybeiacahlaq6orvqfr3hphlguursarjpk3wf2htslyb7cdomg46wfg74.ipfs.nftstorage.link?image_11.webp</t>
  </si>
  <si>
    <t>https://bafybeid7wej6ov6ad4vwnzs6furvlnhxl6m75cxnbu2bo2cincrvb3sxmu.ipfs.nftstorage.link?image_12.webp</t>
  </si>
  <si>
    <t>https://bafybeiccr2g7ndmdn4d32cvt3hut3ipbnxxvz2v6srts27knlhuecxpeoy.ipfs.nftstorage.link?image_13.webp</t>
  </si>
  <si>
    <t>https://bafybeiaqxu7bk33yqmxigpgzk7i6qorwgiqqhlsocatpu52j7fyl76uid4.ipfs.nftstorage.link?image_14.webp</t>
  </si>
  <si>
    <t>https://bafybeic62yvlnat54qep5uay2nkiakiafvjgrtsbz67dpg6i36zw25d7xa.ipfs.nftstorage.link?image_15.webp</t>
  </si>
  <si>
    <t>https://bafybeih3u3z4tklmew3oc46fb3lxa3i4f7sbfu4aq7smr7orrimjwg4hzi.ipfs.nftstorage.link?image_16.webp</t>
  </si>
  <si>
    <t>https://bafybeibvypddd2hyrjpsxtylob43i47bf77omhep57qcpck62k7kl2idr4.ipfs.nftstorage.link?image_17.webp</t>
  </si>
  <si>
    <t>https://bafybeia2fbkdec5nzkheo7eouw6p7j4xunsed4rp3nfbae6th5kzfhsnji.ipfs.nftstorage.link?image_18.webp</t>
  </si>
  <si>
    <t>https://bafybeidn67wpukqiuswvrpz3sjqtbhfdeehicli3e7dsbf5ihedjy5bjbe.ipfs.nftstorage.link?image_19.webp</t>
  </si>
  <si>
    <t>https://bafybeiechbxwejon7rs4nr3u3jzbavhs4yugrnhxw2dfczcddkgqhvstoq.ipfs.nftstorage.link?image_20.webp</t>
  </si>
  <si>
    <t>https://bafybeihkufpcl2wah2ebhraslt7fiptnle5mmm6kwd2r6io4wvfw3fa6ka.ipfs.nftstorage.link?image_21.webp</t>
  </si>
  <si>
    <t>https://bafybeicf2bfx55jsuvuvxmujw24m26s7wevlp2ndte35nz7d6stpqaxeje.ipfs.nftstorage.link?image_22.webp</t>
  </si>
  <si>
    <t>https://bafybeiew6whcqrqcnetttdh33d2uaiyil2rgqcuigqlpnl4kijtmd2x3qe.ipfs.nftstorage.link?image_23.webp</t>
  </si>
  <si>
    <t>https://bafybeiewvfj6ybxlfjxoendwqbbzqstcq33enwemsed2r54cbx3qcuu5ua.ipfs.nftstorage.link?image_24.webp</t>
  </si>
  <si>
    <t>https://bafybeiax2htdni5vzw4vhswm7drufu3txw3clgu7vvrjzbz35yl76kb3mm.ipfs.nftstorage.link?image_25.webp</t>
  </si>
  <si>
    <t>https://bafybeidqhbl6ykkf3tpiricseg4ily4g2muc6xdlgfdayj7twm4sqyxcgy.ipfs.nftstorage.link?image_26.webp</t>
  </si>
  <si>
    <t>https://bafybeicd4w46d5qybgjqljmsbpncwarfjsch4hndodmx72iqjgqj4otx7a.ipfs.nftstorage.link?image_27.webp</t>
  </si>
  <si>
    <t>https://bafybeifrslwbhfddax4vdrjiodzqhzrc3jzjy3c4ry6ob3pt4d3uyjfj6m.ipfs.nftstorage.link?image_28.webp</t>
  </si>
  <si>
    <t>https://bafybeicrdjf33qjvkomxlcozcrqeiwt4o4tgmzv6egmfjzkuvvgqifmtxq.ipfs.nftstorage.link?image_29.webp</t>
  </si>
  <si>
    <t>https://bafybeib4klousd3uh5kc2yr6rlgxzotpl36dwx3zqtez3h77s5nt3wz3zm.ipfs.nftstorage.link?image_30.webp</t>
  </si>
  <si>
    <t>https://bafybeihd4h475qv6mdpas3qy7y4kxjssvuk53ewal2ltqixrqpvmxuawhi.ipfs.nftstorage.link?image_31.webp</t>
  </si>
  <si>
    <t>https://bafybeihz762ms5tocgjvfdik2c7wybbc4h25ltfxp4hq6tdurev6owy2n4.ipfs.nftstorage.link?image_32.webp</t>
  </si>
  <si>
    <t>https://bafybeiaqeffsmq3v3gcmcu2z473x67rqdwpoxm76uisgqj36oxh4qwjy6y.ipfs.nftstorage.link?image_33.webp</t>
  </si>
  <si>
    <t>https://bafybeiabjbgjeeegkdoxqycjstssueyn7fusyjdlytgnd3n6o5sbopcusq.ipfs.nftstorage.link?image_34.webp</t>
  </si>
  <si>
    <t>https://bafybeiapts5is56hpgid4y5rc2k7fcmz3muovycti6vu22d4srko4kdfcq.ipfs.nftstorage.link?image_35.webp</t>
  </si>
  <si>
    <t>https://bafybeifuq2fxerrvqn7wznirahpccple25krgg5gxay5s2e74aplyrj5jq.ipfs.nftstorage.link?image_36.webp</t>
  </si>
  <si>
    <t>https://bafybeihtanwzvc6rsmgjic7tg7i6epi5fkeyybpphgcus2sbzpo45qgd4e.ipfs.nftstorage.link?image_37.webp</t>
  </si>
  <si>
    <t>https://bafybeidovfeohjbujop4qnocvecuimx73bmuzeenyqw2bb57xfeinpsuma.ipfs.nftstorage.link?image_38.webp</t>
  </si>
  <si>
    <t>https://bafybeib4a4skdpzjg4df4z5ydicqzebfhwxxerhl4njehyxxsyizlctusy.ipfs.nftstorage.link?image_39.webp</t>
  </si>
  <si>
    <t>https://bafybeib6iykaxks2ulo4dt2evxjgphybapamcmfrczr2zlcmhv6wubrkna.ipfs.nftstorage.link?image_40.webp</t>
  </si>
  <si>
    <t>https://bafybeiceme7ymo4qto22nazdcv22dxofvzkwb5266nhzhnuu4r72if6qw4.ipfs.nftstorage.link?image_41.webp</t>
  </si>
  <si>
    <t>https://bafybeibffyeisbopuvcnznhwi6glpz5sc4wkxpzivjydqjd7lznjbwukbq.ipfs.nftstorage.link?image_42.webp</t>
  </si>
  <si>
    <t>https://bafybeibtviy7qe45exuebnn54mekej27hsyyk5iipmtg2obunkokjlioyy.ipfs.nftstorage.link?image_43.webp</t>
  </si>
  <si>
    <t>https://bafybeickay3lqno6pztymru5cn4ohybadzijszhamcpfbewor6fxsh7v7i.ipfs.nftstorage.link?image_44.webp</t>
  </si>
  <si>
    <t>https://bafybeidijzqdoowhuz5lluyhlcxgvyzmvmlos62jgpanu5ffzsed66nt4m.ipfs.nftstorage.link?image_45.webp</t>
  </si>
  <si>
    <t>https://bafybeigfs4gsckeq346r7rhakewkorpinyiijt5ydgozo32hjob755lj2a.ipfs.nftstorage.link?image_46.webp</t>
  </si>
  <si>
    <t>https://bafybeiduiqy7rom66metbusri7xnhqvla46su2cmun6lk4odtl2xq4jtse.ipfs.nftstorage.link?image_47.webp</t>
  </si>
  <si>
    <t>https://bafybeietxs6y56ibhpokpqcy2ithhnkclsx2tawdljjujlyoeft7uyzmqq.ipfs.nftstorage.link?image_48.webp</t>
  </si>
  <si>
    <t>https://bafybeiednaie7nx3piii437jy7tsaaztd6rigwi4ozy6sehku47342zdxa.ipfs.nftstorage.link?image_49.webp</t>
  </si>
  <si>
    <t>https://bafybeib63r2iwbkm3qlbm5eqahqquw5v4rz2qvhvhdyufmn3v3eonbfqqa.ipfs.nftstorage.link?image_50.webp</t>
  </si>
  <si>
    <t>https://bafybeife2m3ux4obwu5yrzg5jgbg7rksrv46mlef4rccbgb3eeth2orwie.ipfs.nftstorage.link?image_51.webp</t>
  </si>
  <si>
    <t>https://bafybeifqumhdonkjmlakxwt4xjf5kwdfwnkrkndjlbsfqp54ehbcx2upde.ipfs.nftstorage.link?image_52.webp</t>
  </si>
  <si>
    <t>https://bafybeih7ipvcnog3ngrzgrspqx6u6kksrmuxfwl7elkkp7bu2w7h5ou3si.ipfs.nftstorage.link?image_53.webp</t>
  </si>
  <si>
    <t>https://bafybeibaykaaocqz6kh2onvfkodx7nuw5pdpk66p7sz25qd4bsbj6gnodq.ipfs.nftstorage.link?image_54.webp</t>
  </si>
  <si>
    <t>https://bafybeiapwl7gfbu24ltgkviasxpt5ohgxbzooezgt2jbdgiv6bw4dnjys4.ipfs.nftstorage.link?image_55.webp</t>
  </si>
  <si>
    <t>https://bafybeih2i6imkmx7np36nvmsew7irwu77nhkqpg7pym7qifyfxx5m7cixa.ipfs.nftstorage.link?image_56.webp</t>
  </si>
  <si>
    <t>https://bafybeih4247frluobcytzerhmcw37ud6kjkkvqkapvobmd6x6iwhueooem.ipfs.nftstorage.link?image_57.webp</t>
  </si>
  <si>
    <t>https://bafybeigbqkq2ibxjwmyxczalvn2a5d3yllvsgqomoi2yfnxowuqla2jwfy.ipfs.nftstorage.link?image_58.webp</t>
  </si>
  <si>
    <t>https://bafybeifrtjk2bwf524t22hdoqtqw2hbu5ijupwia6g4kq5fnsswp4gccyi.ipfs.nftstorage.link?image_59.webp</t>
  </si>
  <si>
    <t>https://bafybeif34fkttdmmmpuuk72vz25ghbiywpfuhjunzba2mx7szrbvnegyuq.ipfs.nftstorage.link?image_60.webp</t>
  </si>
  <si>
    <t>https://bafybeidz6uq3r7mptj3jzkuy7ivhbziinp4izrn6jbzkskpdsrz66qskee.ipfs.nftstorage.link?image_61.webp</t>
  </si>
  <si>
    <t>https://bafybeiejhsfokpsu5dq3kj6s4ed2np2l4vklgvuylzyn7nwr4l6ekymafu.ipfs.nftstorage.link?image_62.webp</t>
  </si>
  <si>
    <t>https://bafybeibtzvzd7n2xw52pbts4ld2obmkz3tok6ycp7wnxhk3vnfq4s7q5de.ipfs.nftstorage.link?image_63.webp</t>
  </si>
  <si>
    <t>https://bafybeifmiobvtnw4o5h66huq7rtdyvo5ukpysmxbqi5izejrdvg27exgti.ipfs.nftstorage.link?image_64.webp</t>
  </si>
  <si>
    <t>https://bafybeihncsakjmx7xc6oeaugns625ouv4ltfkaj6ijbz2lxspaij75wyzy.ipfs.nftstorage.link?image_65.webp</t>
  </si>
  <si>
    <t>https://bafybeigtwaqpxnv4peelqoqyke2jue2dccldq6thr3bk4vz7mt5low4efm.ipfs.nftstorage.link?image_66.webp</t>
  </si>
  <si>
    <t>https://bafybeihopovum6vaumkj7rkk6uvipluz752zy5zfcb76rxekeylrasekau.ipfs.nftstorage.link?image_67.webp</t>
  </si>
  <si>
    <t>https://bafybeihixvj3qyohmrrsotlgomdybizo3dacr33u6attzgptnxycfhdcfy.ipfs.nftstorage.link?image_68.webp</t>
  </si>
  <si>
    <t>https://bafybeiainy5ynkpdbukwkxjbqvsxpngmdjqm6v2q6hwnhobg33kdqiy4om.ipfs.nftstorage.link?image_69.webp</t>
  </si>
  <si>
    <t>https://bafybeieaxmwcdfhl6w2jcqglbgogqfkwee6nzksjvfw62fzgzz6smtwxia.ipfs.nftstorage.link?image_70.webp</t>
  </si>
  <si>
    <t>https://bafybeigx4fugvpulzukisrdbfa44asz2ws55mccm2cysgre36uj2mzqgjm.ipfs.nftstorage.link?image_71.webp</t>
  </si>
  <si>
    <t>https://bafybeiguznwtf33kwnrvv2uqktw5p2ohdynyj2is7xpyhjcszjej25tzau.ipfs.nftstorage.link?image_72.webp</t>
  </si>
  <si>
    <t>https://bafybeiftaos3zyq2ire7dazt7psw3dj2vb2zvj2g3ut3pykiai3kuvsre4.ipfs.nftstorage.link?image_73.webp</t>
  </si>
  <si>
    <t>https://bafybeiayisatavkgoujd46vf4m2rhmytv5p7ywoh36dagdb57dynxufvhq.ipfs.nftstorage.link?image_74.webp</t>
  </si>
  <si>
    <t>https://bafybeibgczzbayta2xmzfc5bkxeih2w7t3vmzqpk2yj4qpbwce427yhq44.ipfs.nftstorage.link?image_75.webp</t>
  </si>
  <si>
    <t>https://bafybeiggttxrtthnq6bjwvcw3hmlcwd7drk4otkhos4t632adkkleol4mi.ipfs.nftstorage.link?image_76.webp</t>
  </si>
  <si>
    <t>https://bafybeibsr2kphfuiwrmhyxfkzjc67vfoswelzx4ect6bn4opvsiwbx4ofm.ipfs.nftstorage.link?image_77.webp</t>
  </si>
  <si>
    <t>https://bafybeigad27ldc4rwuwlhdqlmhlcrwh4krs2ggddhdnachgtb3ejvbuony.ipfs.nftstorage.link?image_78.webp</t>
  </si>
  <si>
    <t>https://bafybeia323wpavuv3orfgybklgx4ysu3ugd2evs5fbyps7w4dr5yqvlvie.ipfs.nftstorage.link?image_79.webp</t>
  </si>
  <si>
    <t>https://bafybeign7j4ksobw2id3i64eazkoo7gmw436xp2vys44vbsbjevzlxj7gi.ipfs.nftstorage.link?image_80.webp</t>
  </si>
  <si>
    <t>https://bafybeicu4xf7watvl5hai2mubqmvgnw7j3lqwgkf7d6xhyhg4zn2p2idje.ipfs.nftstorage.link?image_81.webp</t>
  </si>
  <si>
    <t>https://bafybeidlem422tnon2f5zfxfcpty7wxik3ffozeziup5hh3rihib7bpgai.ipfs.nftstorage.link?image_82.webp</t>
  </si>
  <si>
    <t>https://bafybeiemjjrdjrmm2xeagfdq7j6t3flrqxiftglt4q5f7x3zxlwclsylju.ipfs.nftstorage.link?image_83.webp</t>
  </si>
  <si>
    <t>https://bafybeig3uu6mmuvqfpnt3p74d46gytc5w6twe4danuzcjctai6oh53s52a.ipfs.nftstorage.link?image_84.webp</t>
  </si>
  <si>
    <t>https://bafybeifw7p66w6ewfrocv75ienwrxqn3bgxinzwgj2lgjetq4x3okpiokm.ipfs.nftstorage.link?image_85.webp</t>
  </si>
  <si>
    <t>https://bafybeihggjisnokesgfshbugg7nwdapmo7yftvgxps32b7iudjiwur5fka.ipfs.nftstorage.link?image_86.webp</t>
  </si>
  <si>
    <t>https://bafybeifsgf2sa7upmrju4ljzlaygqaluuwlcsm74vlmiyzfnpibnmicffi.ipfs.nftstorage.link?image_87.webp</t>
  </si>
  <si>
    <t>https://bafybeif67pdsc7yuz2v3tci3qa4yo5xsmkkoep3cdolfdpxoc6p766ywra.ipfs.nftstorage.link?image_88.webp</t>
  </si>
  <si>
    <t>https://bafybeibkssbc6dh4ldu5og7osh6guv7xegl6ftkdv6ugd7pdyhrrueicqi.ipfs.nftstorage.link?image_89.webp</t>
  </si>
  <si>
    <t>https://bafybeiba4274gfaoira4sm6e6nfnbmllig2ze6kuz4sagrtfdhuewbumga.ipfs.nftstorage.link?image_90.webp</t>
  </si>
  <si>
    <t>https://bafybeianfstlykb5osm3xuargfcmj47aqdotuntbbowmm45ha6wf7a2tc4.ipfs.nftstorage.link?image_91.webp</t>
  </si>
  <si>
    <t>https://bafybeidm4tyk3ltz7ga7xmhbaiz2zarmc4dysdeujr46tvjo73jewjfyre.ipfs.nftstorage.link?image_92.webp</t>
  </si>
  <si>
    <t>https://bafybeihc4fkw5px4gtytizpgeil5pifogkq4uezyo22pvir4vtw7737xpq.ipfs.nftstorage.link?image_93.webp</t>
  </si>
  <si>
    <t>https://bafybeig2dxrtt6m6ue3u7yldverrao4kj6wgj5yk76iervxucvt7gn5g4u.ipfs.nftstorage.link?image_94.webp</t>
  </si>
  <si>
    <t>https://bafybeie5jnuqxy5o4fcvddmiksc5uneew63qtkf4wsfre7rosncixrl4du.ipfs.nftstorage.link?image_95.webp</t>
  </si>
  <si>
    <t>https://bafybeifsbvpckp5k3zkpqfemze7huldwyqdnqzrkvk5b4mdebiz2p3y4ae.ipfs.nftstorage.link?image_96.webp</t>
  </si>
  <si>
    <t>https://bafybeiecka246rh4dppqxkab5ywgtquuheyci7bap3nzbl4qjspxav3a2a.ipfs.nftstorage.link?image_97.webp</t>
  </si>
  <si>
    <t>https://bafybeidmf2snlnyvkitsmdnts44aiyqan6wm3cxahaupjpkc7npc6yuada.ipfs.nftstorage.link?image_98.webp</t>
  </si>
  <si>
    <t>https://bafybeibuailrkx2euuaau25i4ukqgjw7oinm3xls5o7jum4oa33rep2k2y.ipfs.nftstorage.link?image_99.webp</t>
  </si>
  <si>
    <t>https://bafybeidjvng7bj35sg6ijnhgisdx5ejhlzcpbl64fdhaqy57a6hwx6epb4.ipfs.nftstorage.link?image_100.webp</t>
  </si>
  <si>
    <t>https://bafybeicop4vhwmyhrfoqndpfsl4zmqrah55kdmoj22lib57nq2biktsk24.ipfs.nftstorage.link?image_101.webp</t>
  </si>
  <si>
    <t>https://bafybeihznbwvrkvpndjkw5mszlsonrwnb24snenzlb6zgseewnj467ymw4.ipfs.nftstorage.link?image_102.webp</t>
  </si>
  <si>
    <t>https://bafybeiedvwahiqqru63og2bc4bjmvvchkjiiool7v7xrohjhhhcg2ynjsi.ipfs.nftstorage.link?image_103.webp</t>
  </si>
  <si>
    <t>https://bafybeic5pi565unrokghm3tilruniuyaazgd34r6gv46i2owsb2izbahti.ipfs.nftstorage.link?image_104.webp</t>
  </si>
  <si>
    <t>https://bafybeieq5yybp67hslg6ty43tw2khn3f46hpfvejkts2coyajwi2bpazqu.ipfs.nftstorage.link?image_105.webp</t>
  </si>
  <si>
    <t>https://bafybeigh5sb2send2pleuu2znkhslawu3xdablt6n6zzii3xmog6t55mbi.ipfs.nftstorage.link?image_106.webp</t>
  </si>
  <si>
    <t>https://bafybeiasozcwi5vgfqggiwktin53wrc6v4cbtdiri62oj3vmmchzbp5oca.ipfs.nftstorage.link?image_107.webp</t>
  </si>
  <si>
    <t>https://bafybeid2c6bt4vic2eyz5sxwja7o5rlcgqjota5oulh7rnv4vjkdbcyoqa.ipfs.nftstorage.link?image_108.webp</t>
  </si>
  <si>
    <t>https://bafybeieo7r6jp4evkcnflth24qntoejvi4fyahp57aqkwnekwaatp66w6m.ipfs.nftstorage.link?image_109.webp</t>
  </si>
  <si>
    <t>https://bafybeid2ugpyql5odxho2dacr2wl722bnqwlzliuu7oxxqpcrgycnrgg2y.ipfs.nftstorage.link?image_110.webp</t>
  </si>
  <si>
    <t>https://bafybeifiaox3is3asxnefgq56fvkdxhsucnwp7l4wp6bxejzaynbuuykpa.ipfs.nftstorage.link?image_111.webp</t>
  </si>
  <si>
    <t>https://bafybeiakz3j3twp4khfcrhtpzm3babzvm3ytpdutdbkk4sziy25uk5zdq4.ipfs.nftstorage.link?image_112.webp</t>
  </si>
  <si>
    <t>https://bafybeiazjzozljxnjpj3qr3uyzte6bi4s52fqbs76e63ogry5y63dq5ofm.ipfs.nftstorage.link?image_113.webp</t>
  </si>
  <si>
    <t>https://bafybeidedr5fzvnyzdoqzcbtbk3ragaaepujhgymoalswae4zn4vhaa7ma.ipfs.nftstorage.link?image_114.webp</t>
  </si>
  <si>
    <t>https://bafybeidjiwpqrhcvndbz7c2anqs7aaitgnkwknlwxt6dkrjxgu5xmeofbi.ipfs.nftstorage.link?image_115.webp</t>
  </si>
  <si>
    <t>https://bafybeidd3q5di5qzv4bmzvbmg2ijiua7jt4csmxtxmekhv4a5efhp37kdi.ipfs.nftstorage.link?image_116.webp</t>
  </si>
  <si>
    <t>https://bafybeiadtfdq3g7x6vue6mmq5hgxccoqemwbehy7exs4mgwmdethvs377i.ipfs.nftstorage.link?image_117.webp</t>
  </si>
  <si>
    <t>https://bafybeiadcsvfxr22lppdoutczwfak5jbs5z5bm62nu5s7gukh6cagbbgby.ipfs.nftstorage.link?image_118.webp</t>
  </si>
  <si>
    <t>https://bafybeidroidawulrd44esj6w2a7o56e3dzwauzbwzqq5jm2szqt62mljpa.ipfs.nftstorage.link?image_119.webp</t>
  </si>
  <si>
    <t>https://bafybeihri4gjxa3dzlmitfcavpj7bo2pt2x7oau7lced7ejzozkpf3zm5u.ipfs.nftstorage.link?image_120.webp</t>
  </si>
  <si>
    <t>https://bafybeigee3pxkufpeipo6a2a4cm2tjawmkqoaod7wvx5bv3tblv2tkvskq.ipfs.nftstorage.link?image_121.webp</t>
  </si>
  <si>
    <t>https://bafybeicwinsfvijc35aws6txsvjarrffp2w4jpafitdv3rukalkz7oq54e.ipfs.nftstorage.link?image_122.webp</t>
  </si>
  <si>
    <t>https://bafybeih5h3rw6cpg2klgiul7zni6aqpoizjxxtkgfbkpxdpb3tt3at6nda.ipfs.nftstorage.link?image_123.webp</t>
  </si>
  <si>
    <t>https://bafybeidcwate6ys4rly6d55oflbqdt2esmljlbszo4lx6xdzdwjtl5mqcq.ipfs.nftstorage.link?image_124.webp</t>
  </si>
  <si>
    <t>https://bafybeibsfw3yfi6yxdsuzkfhitib7lbhtzp5vifkvaagd6ytgv63gn5c6a.ipfs.nftstorage.link?image_125.webp</t>
  </si>
  <si>
    <t>https://bafybeievlbvhbj2vrsjm7bxq7d2wsli34zus4wx25h3ky67fafsohiwvdi.ipfs.nftstorage.link?image_126.webp</t>
  </si>
  <si>
    <t>https://bafybeidyspbwbwv7bxbl5hd5wwdqt7yb7742wsp5w3aviwxeos52tim3hq.ipfs.nftstorage.link?image_127.webp</t>
  </si>
  <si>
    <t>https://bafybeicknuvcierpz6tm5jvntf6j4sroplvsnlgld5tpktlv5ezc2krqiy.ipfs.nftstorage.link?image_128.webp</t>
  </si>
  <si>
    <t>https://bafybeibxcz6qlidf3rsvlvev6ebrupkm2fhlk4y22wxt7jaq7jiuk46kqy.ipfs.nftstorage.link?image_129.webp</t>
  </si>
  <si>
    <t>https://bafybeie52gdmzun2txxukc2suzslefwfht4k7n2gzxxc6jxhg5hnok4hmq.ipfs.nftstorage.link?image_130.webp</t>
  </si>
  <si>
    <t>https://bafybeibzd6n2aobvc7yoc7y2lewn767ffgbf25pj2ohnhopknzag76f6ma.ipfs.nftstorage.link?image_131.webp</t>
  </si>
  <si>
    <t>https://bafybeigo3jl7rofdmurbvkoumubnr3u3eh76oyaxif5ylhz5uohqd5i6s4.ipfs.nftstorage.link?image_132.webp</t>
  </si>
  <si>
    <t>https://bafybeiefqc3bloo42nw23seqyakm6z3sg74c54e5xiwruzqcdvhnys7wxm.ipfs.nftstorage.link?image_133.webp</t>
  </si>
  <si>
    <t>https://bafybeigo4mhhku3epwlw4cag74ohk6j5c6wxsd3nyg4axkmvvzdd65umwu.ipfs.nftstorage.link?image_134.webp</t>
  </si>
  <si>
    <t>https://bafybeif7i2xjepol7qgrlbozf6qcepbtqtww4qkv7gziw6hfzkixuqxfgy.ipfs.nftstorage.link?image_135.webp</t>
  </si>
  <si>
    <t>https://bafybeidhl7asualn3egat2n3wjw6mc6csxbjionmj7dsr3jimyhioh35cy.ipfs.nftstorage.link?image_136.webp</t>
  </si>
  <si>
    <t>https://bafybeigsbnf3wjh37sqx5gkpj2speazgpui7wrbtmdeyg6nyrwnsqot5zi.ipfs.nftstorage.link?image_137.webp</t>
  </si>
  <si>
    <t>https://bafybeif6mnwg65f4jhxinibwwqwq2oeyro7xs7zwie5dsboi26wnzd4kum.ipfs.nftstorage.link?image_138.webp</t>
  </si>
  <si>
    <t>https://bafybeicmg4nuibbdstgxkyfafxfr6eizqhcmrxk65da5qvrnjdnd4kzyoi.ipfs.nftstorage.link?image_139.webp</t>
  </si>
  <si>
    <t>https://bafybeig47ky7wmt5u5anxtqeutixtmjudkiwl4nsyr4vrzvkdmr5z2532a.ipfs.nftstorage.link?image_140.webp</t>
  </si>
  <si>
    <t>https://bafybeid627smnovkt4zzo3jkqhbicgrbfwuilkf22cceuezusajhsgsaja.ipfs.nftstorage.link?image_141.webp</t>
  </si>
  <si>
    <t>https://bafybeidyeqxhj3jfcrwjuxmgqiuuw3y52clnnrwziryep6fzthbksfcfay.ipfs.nftstorage.link?image_142.webp</t>
  </si>
  <si>
    <t>https://bafybeicaagb5vkfwpbsjkrol64i5js4fstuuovfzchn2fbsen7wrctq3ve.ipfs.nftstorage.link?image_143.webp</t>
  </si>
  <si>
    <t>https://bafybeid45ltwezytpjsolnmrxjkeflsrj43slq244fd6hga435s7dfjvlq.ipfs.nftstorage.link?image_144.webp</t>
  </si>
  <si>
    <t>https://bafybeigofvs6tizworwndgdl7nyzurq5mfuvymmw5nmfge5geoyjtesway.ipfs.nftstorage.link?image_145.webp</t>
  </si>
  <si>
    <t>https://bafybeidyx25erosekflf6v4y6dhsyeyxohiu5helvcsgrkbcnbd6vv5b5y.ipfs.nftstorage.link?image_146.webp</t>
  </si>
  <si>
    <t>https://bafybeihasfqf3zmjzzobaztb3tpqznxd5uniqtvklhkw4y5zzb5jgzblaa.ipfs.nftstorage.link?image_147.webp</t>
  </si>
  <si>
    <t>https://bafybeicrs6ls6ita6usbpnlgp2xabcvwkaanwkxofi72odi2kddhcotwpm.ipfs.nftstorage.link?image_148.webp</t>
  </si>
  <si>
    <t>https://bafybeiczambgyif3bxkevzbhmy4qz2vj3pdhhum4nw5kgvx2irdn63tfei.ipfs.nftstorage.link?image_149.webp</t>
  </si>
  <si>
    <t>https://bafybeic3y5qjonsw3zf46bgq2u7tzhoa63lwegiardkr6yjzgbzy5odqsq.ipfs.nftstorage.link?image_150.webp</t>
  </si>
  <si>
    <t>https://bafybeie7ds56opew7eecg4doalmy3qfetxvar53jtjmcoorxnnutckqtfy.ipfs.nftstorage.link?image_151.webp</t>
  </si>
  <si>
    <t>https://bafybeie3lykp7gnnifvm3hpvikz42im7zmdtmifkqbkc3yxhy45pcczdom.ipfs.nftstorage.link?image_152.webp</t>
  </si>
  <si>
    <t>https://bafybeiguy6so4apy7jadjpjm3woc266uwl4bx5jmydhjmnbfd2wmwz4ery.ipfs.nftstorage.link?image_153.webp</t>
  </si>
  <si>
    <t>https://bafybeigxsjtqg5s4a56kyssotgyrfb6h4qqls72ecqe7vlyswtmnklb6za.ipfs.nftstorage.link?image_154.webp</t>
  </si>
  <si>
    <t>https://bafybeibpqyeu2lx3ggpt2czaemjecfquvut2xszkk7vumlrl7kcx4pukxq.ipfs.nftstorage.link?image_155.webp</t>
  </si>
  <si>
    <t>https://bafybeignzfekli5e553jabuygywy5qyzig7wt6tzyrx2hyqptpdtt4lyx4.ipfs.nftstorage.link?image_156.webp</t>
  </si>
  <si>
    <t>https://bafybeieyhxemg6xmabiqkyw2gynuertjsvhqq36a7dfcr7yo63uw7x6wke.ipfs.nftstorage.link?image_157.webp</t>
  </si>
  <si>
    <t>https://bafybeidxmxi6r5qshr3hf53c7tjg6kfgm5op6qjrlcuzet6punkba6zmc4.ipfs.nftstorage.link?image_158.webp</t>
  </si>
  <si>
    <t>https://bafybeigj6ugwudaslhne2hxerpfv7y2nmtqawi4utnt6e23nkn6yggy7se.ipfs.nftstorage.link?image_159.webp</t>
  </si>
  <si>
    <t>https://bafybeicwmpafhvjp3nukn6nxnejpoezbxkrexilkpqkq5zdh7jlwk7ko2i.ipfs.nftstorage.link?image_160.webp</t>
  </si>
  <si>
    <t>https://bafybeifhtdt7x4crp6g2d3zpuihqy2wh7dde42oepc2sdbjzjae5fwbvsq.ipfs.nftstorage.link?image_161.webp</t>
  </si>
  <si>
    <t>https://bafybeicwkviudyrvbv6kv5k7wnuitrcvbzozw4o63ysvpiega5xwuqfyey.ipfs.nftstorage.link?image_162.webp</t>
  </si>
  <si>
    <t>https://bafybeid3rt75rg53pqinffvosjokeyqykwqrsjy35cqyzan2ac4mlyumgy.ipfs.nftstorage.link?image_163.webp</t>
  </si>
  <si>
    <t>https://bafybeic5po47ekhl5tt2ymki6qkbev5qetpn6nqe6dqnbfz3clk4q6vxle.ipfs.nftstorage.link?image_164.webp</t>
  </si>
  <si>
    <t>https://bafybeidw3oay3iaaw5kmijmdezpqlaxwlqfa2xm6sxlizinfusdjzkeece.ipfs.nftstorage.link?image_165.webp</t>
  </si>
  <si>
    <t>https://bafybeifvjb3w2hnfkxjd6n5rqxyxrs5g35dl44qkub4wif3q5jjdnaydfu.ipfs.nftstorage.link?image_166.webp</t>
  </si>
  <si>
    <t>https://bafybeifizsi6t4htqirypgdrayvrpapdeteg64xewthqelxzj4kc6xc62i.ipfs.nftstorage.link?image_167.webp</t>
  </si>
  <si>
    <t>https://bafybeidhdbv47rl7becayllpg5jydloh3ytrbpkdyaupusybam2wj2egga.ipfs.nftstorage.link?image_168.webp</t>
  </si>
  <si>
    <t>https://bafybeifj224sy7g75x4ypu2ko46xk5qutsb4jiy3fkwvgdso26vtl3sixa.ipfs.nftstorage.link?image_169.webp</t>
  </si>
  <si>
    <t>https://bafybeig7ltgx536oebj57rr2nznncdalrflgm6sqlpbga2ftb53d555wpa.ipfs.nftstorage.link?image_170.webp</t>
  </si>
  <si>
    <t>https://bafybeiazutrjk2tx33tacm4jacca5n6cpz24c33pc5zg7vil2ugscmngnm.ipfs.nftstorage.link?image_171.webp</t>
  </si>
  <si>
    <t>https://bafybeibaifpgvxornutiljiuyz2mws3cobdwivqzz3h5asbhr26l25lvtq.ipfs.nftstorage.link?image_172.webp</t>
  </si>
  <si>
    <t>https://bafybeigfhyzztomzgcpq7g4a4vgfm3q7bryhyxonzq7pq3wk2yanavoxlm.ipfs.nftstorage.link?image_173.webp</t>
  </si>
  <si>
    <t>https://bafybeie6cxji4fqphl3vfn3mnvm3rvax7fonnf7jsm7pwjt4tn2cudqoqu.ipfs.nftstorage.link?image_174.webp</t>
  </si>
  <si>
    <t>https://bafybeied3kzupwvu4ikr7plgekbwtsum7wefmoeambn3xyjianonoqab4e.ipfs.nftstorage.link?image_175.webp</t>
  </si>
  <si>
    <t>https://bafybeidky4ekilkk7yh4cbosv5yusme3gohvdciddg2krgo3eqtkog7hqi.ipfs.nftstorage.link?image_176.webp</t>
  </si>
  <si>
    <t>https://bafybeic3simozgv6d3ln2n5j5shnb6jlrnoelwkesvf4smayp2ye6dtbdu.ipfs.nftstorage.link?image_177.webp</t>
  </si>
  <si>
    <t>https://bafybeigbcaeg4jamplc6uwtp23dgmuwamholoc7a2agsnw2gtsr4hdyx5a.ipfs.nftstorage.link?image_178.webp</t>
  </si>
  <si>
    <t>https://bafybeieyfhdb27rh2jvigfwrraajqa7oxo4asywmbh4uoqed5ys6ue62vu.ipfs.nftstorage.link?image_179.webp</t>
  </si>
  <si>
    <t>https://bafybeigcl7w7gtlusos5got42gpgothiqvfve6zsfsy3j4zm2iubatfixe.ipfs.nftstorage.link?image_180.webp</t>
  </si>
  <si>
    <t>https://bafybeihiisoiolraqmoadyh6fhgyemm2cxojzhjj7bi33ur3nsjm3ypsg4.ipfs.nftstorage.link?image_181.webp</t>
  </si>
  <si>
    <t>https://bafybeid7krwbs6663vth7mfrttrpw4qwtjr3jpcbdaffpr2ibtigizjszy.ipfs.nftstorage.link?image_182.webp</t>
  </si>
  <si>
    <t>https://bafybeihd2hee4k3xmtknvooofsfg3p5teavxti2aunz62d4qblbeqnjrym.ipfs.nftstorage.link?image_183.webp</t>
  </si>
  <si>
    <t>https://bafybeidrqibyryuyyt5mqojfubkzlkmqcsvuwtwh6hz556ykevkb5mzozi.ipfs.nftstorage.link?image_184.webp</t>
  </si>
  <si>
    <t>https://bafybeiarw4s7utvr5digjgctx24kwm25dabtn3rwe6sal4facwmqv4jd5i.ipfs.nftstorage.link?image_185.webp</t>
  </si>
  <si>
    <t>https://bafybeia3py43o752abmejru3tx2ohuvfsdnp5nsr7ffkedtqynd2lxstwe.ipfs.nftstorage.link?image_186.webp</t>
  </si>
  <si>
    <t>https://bafybeiaad66vt6wy67lbgemh73qanmt4ri4kfytacuucdxfauzdeq4e4iu.ipfs.nftstorage.link?image_187.webp</t>
  </si>
  <si>
    <t>https://bafybeihbmn5axewmxuhcs74tnyeon45aa6h23rwcb7xe6sjp32go54cwf4.ipfs.nftstorage.link?image_188.webp</t>
  </si>
  <si>
    <t>https://bafybeihsg35o5ffg45rpuooswkaltn7bycgkvyh2b2pxxezrnifgr6xt3e.ipfs.nftstorage.link?image_189.webp</t>
  </si>
  <si>
    <t>https://bafybeifo6mh2wnkd2scukp4mvusqt7tpqwd5utfcevpevz2j6iinzfjmye.ipfs.nftstorage.link?image_190.webp</t>
  </si>
  <si>
    <t>https://bafybeihewjzksupxizn4glmol6jw2fuvaurgihsuj2enm4ghnoy667edg4.ipfs.nftstorage.link?image_191.webp</t>
  </si>
  <si>
    <t>https://bafybeige2rbetjfhfqyb22ih2kvgwygffcm7qjawfmnrxfhyiviiwps4fe.ipfs.nftstorage.link?image_192.webp</t>
  </si>
  <si>
    <t>https://bafybeic5osqnn43fksjrgafygbteursz6iokblhn2cnd5le6cnme772dfm.ipfs.nftstorage.link?image_193.webp</t>
  </si>
  <si>
    <t>https://bafybeifvfgu55blmsuwfqdzvbezahdpi46michg3h7tvbujtwofi4c7lfe.ipfs.nftstorage.link?image_194.webp</t>
  </si>
  <si>
    <t>https://bafybeieqirj5mweprbc73wvpsn33upb6hdmhvbhpd5azo2eff4gvhpljue.ipfs.nftstorage.link?image_195.webp</t>
  </si>
  <si>
    <t>https://bafybeihc6a6vq25nth3saqjdvpgtf3f7rkuajglj3jvz4px4galhicshze.ipfs.nftstorage.link?image_196.webp</t>
  </si>
  <si>
    <t>https://bafybeib3ebslkdcoqxdgsctimvgw4lxnnzut3oqdmcbrxiamnng7ivi7zi.ipfs.nftstorage.link?image_197.webp</t>
  </si>
  <si>
    <t>https://bafybeigvvaf74s34af3wdmgvn525yc2eoyq3ytirz6pi6dpefapdgvsv4i.ipfs.nftstorage.link?image_198.webp</t>
  </si>
  <si>
    <t>https://bafybeidbavcm6f37dcsenr7c4ru32lkftimwtrjkbatm76okzit35e3lr4.ipfs.nftstorage.link?image_199.webp</t>
  </si>
  <si>
    <t>https://bafybeid2j5h7no5hp4sjqccjcuqusyiv2kjt5uqkdncgpdexppyt3qowsy.ipfs.nftstorage.link?image_200.webp</t>
  </si>
  <si>
    <t>https://bafybeig3mkhdgafi7pnrcyhvxtxlj4vzebxbfshtxtb23tyeib4ohhtege.ipfs.nftstorage.link?image_201.webp</t>
  </si>
  <si>
    <t>https://bafybeidtgahby4vojnqgx2anrm4ytvvdriabc2hunfyuo7ik2dlrazavjy.ipfs.nftstorage.link?image_202.webp</t>
  </si>
  <si>
    <t>https://bafybeick2u6edcfguhnz2tmvn2zjmzutnk3ndze6nfmcynth6besbp27s4.ipfs.nftstorage.link?image_203.webp</t>
  </si>
  <si>
    <t>https://bafybeifrhmaok5qkxp4cazfvurvytqsl6pb55w5tnne7qhr2b6yyuobnui.ipfs.nftstorage.link?image_204.webp</t>
  </si>
  <si>
    <t>https://bafybeicmx6exl3et6spqfbxt5kikk6hag6cp7xbgk3tpabsz32g6i43zum.ipfs.nftstorage.link?image_205.webp</t>
  </si>
  <si>
    <t>https://bafybeif7s35dz5fakvmhjxhv2egh75jo3xlvvvvzl53kphwxsm6pbpkb24.ipfs.nftstorage.link?image_206.webp</t>
  </si>
  <si>
    <t>https://bafybeicxpxvezcpjdqe4jlfugv4dlfzpldf6xfvtoterm6tnr6g4qt4fay.ipfs.nftstorage.link?image_207.webp</t>
  </si>
  <si>
    <t>https://bafybeidree4utbt6zh2ccd4upxfrf6jpqhvhqq7mjx3md2n7wodfhljsz4.ipfs.nftstorage.link?image_208.webp</t>
  </si>
  <si>
    <t>https://bafybeidslqzfzgqjyz2ysuhrhok6t2uniw6425tlu2mlw7umg73xslw7ze.ipfs.nftstorage.link?image_209.webp</t>
  </si>
  <si>
    <t>https://bafybeico7dztbgo4h6y5xqm5wdb424hsfwh7azsfvxhkattlylohekdddu.ipfs.nftstorage.link?image_210.webp</t>
  </si>
  <si>
    <t>https://bafybeia4rluewefkngr3no7zgpfdceqzf667r556i7sqikumgwuvs5pfxy.ipfs.nftstorage.link?image_211.webp</t>
  </si>
  <si>
    <t>https://bafybeigjbz2vfhrz7iud3v5lavah6plpsy3jwdwy4mslfxmodzoe5bo3wa.ipfs.nftstorage.link?image_212.webp</t>
  </si>
  <si>
    <t>https://bafybeib4ysad3xevke4s55etsnibdjwzzfzpsddnqcnlw2d2plpzczkkqi.ipfs.nftstorage.link?image_213.webp</t>
  </si>
  <si>
    <t>https://bafybeiaf7mn3js6zc7peh7otmzgyk7x472ysxv6ry5avj35wpeyh5fxlvu.ipfs.nftstorage.link?image_214.webp</t>
  </si>
  <si>
    <t>https://bafybeihruvxgyjuasbf5nscovk4dmkcysctn3jyiumnc6gu2ds72havqxm.ipfs.nftstorage.link?image_215.webp</t>
  </si>
  <si>
    <t>https://bafybeihp5zimxdn5pbd3z2ktdfllq4fptk2qmn622bafyawb2zk2u35fhi.ipfs.nftstorage.link?image_216.webp</t>
  </si>
  <si>
    <t>https://bafybeifcvq2td4h3mhy6ve64aq3hovy6j6xpbydfjokxqjzabreo2sm4ma.ipfs.nftstorage.link?image_217.webp</t>
  </si>
  <si>
    <t>https://bafybeidi22ssdl3mdqdgpucp5owdzutcwuuayogvpwvx2xkqfary36pahy.ipfs.nftstorage.link?image_218.webp</t>
  </si>
  <si>
    <t>https://bafybeih6nyjrmgylnehh3557ii2qaqwmostshrbym22mlmgecnfwlhc7gy.ipfs.nftstorage.link?image_219.webp</t>
  </si>
  <si>
    <t>https://bafybeia5wn3uxt36r6u36q3zu3fuixu6xy5rox3sfwfvju5daybt2chplm.ipfs.nftstorage.link?image_220.webp</t>
  </si>
  <si>
    <t>https://bafybeigr3nplfcxsmtax3e4hns4kyu3ts7holddcka4eijtpu7yoxeiacy.ipfs.nftstorage.link?image_221.webp</t>
  </si>
  <si>
    <t>https://bafybeibvj7euddl5pnqukvybabcslwnl6h2pfmbqegpmv3lytf5k2kfxfi.ipfs.nftstorage.link?image_222.webp</t>
  </si>
  <si>
    <t>https://bafybeifxjpbtpcfcrqkmx3ugwqmrzyqp2aageb3ropscc5wqk7rzfcydju.ipfs.nftstorage.link?image_223.webp</t>
  </si>
  <si>
    <t>https://bafybeietdispuah2jx63b6viwexcamrt6ltnpvvnknzuvi47n2l3nmhu2q.ipfs.nftstorage.link?image_224.webp</t>
  </si>
  <si>
    <t>https://bafybeif5plhng7di6ier4llchvzgj5c3jgk6v76jmql6yekdkx3ncwa24q.ipfs.nftstorage.link?image_225.webp</t>
  </si>
  <si>
    <t>https://bafybeidhozxq3di4faaqi4tfoyflpvae6mqwhy6cjd3dv7hx37hl4s5b3e.ipfs.nftstorage.link?image_226.webp</t>
  </si>
  <si>
    <t>https://bafybeihyfqxzehvsxgvttb5ybsfrzfruoqjhyvlq3ztz2ywmmzy4qedabq.ipfs.nftstorage.link?image_227.webp</t>
  </si>
  <si>
    <t>https://bafybeiekgkis7omddcirojk43bru2tg3fjwoy37hyzf5zl5a65l4pqrpzu.ipfs.nftstorage.link?image_228.webp</t>
  </si>
  <si>
    <t>https://bafybeihly7yngrve7kgxlfgwpzb6ywt7wra2lln3v3jxegfxuhpglx5hdq.ipfs.nftstorage.link?image_229.webp</t>
  </si>
  <si>
    <t>https://bafybeidu5dz3i4wasxlbrnxbat763uacvram67a3bguvzfzgo6luqxsmhu.ipfs.nftstorage.link?image_230.webp</t>
  </si>
  <si>
    <t>https://bafybeie2dj2dbhrid2fxbps5nmb5ja6szjm6jjjw45bq7lhgeet3mu7c2m.ipfs.nftstorage.link?image_231.webp</t>
  </si>
  <si>
    <t>https://bafybeid5fcoo6cxpcfcryov5nlhl6r2vezsosnh25mnogu3p2aoax3bxey.ipfs.nftstorage.link?image_232.webp</t>
  </si>
  <si>
    <t>https://bafybeicw2fsx3tv72qa72ohunrmcbvo6oo2ao34qkjolvki7zrfsi42pwa.ipfs.nftstorage.link?image_233.webp</t>
  </si>
  <si>
    <t>https://bafybeibnexgl2gh4worupfi5a6u5m45md4dwtchbse7sabnfnhrdx6gpva.ipfs.nftstorage.link?image_234.webp</t>
  </si>
  <si>
    <t>https://bafybeihizzflyxqznchz3dmes6cjqxd5jytf6ecz75tn3kmxot4hdrqnme.ipfs.nftstorage.link?image_235.webp</t>
  </si>
  <si>
    <t>https://bafybeia34cavfigfzsyo5kbaxqpyvka2ecvyupeehw7wdhbydfdhyehx4y.ipfs.nftstorage.link?image_236.webp</t>
  </si>
  <si>
    <t>https://bafybeihcwhxwics2buzo2hpgnvmjiqqbetcdnp4vscvhdgcz4fwcazg57y.ipfs.nftstorage.link?image_237.webp</t>
  </si>
  <si>
    <t>https://bafybeih6f2oifjzrffvwnxki27fe5x5vtk5l2pamc2tdza3vkpeuk7j63y.ipfs.nftstorage.link?image_238.webp</t>
  </si>
  <si>
    <t>https://bafybeidsvgdq7sczcsdupaneswbws574elwfishtk7sllzaqawdkgwyezi.ipfs.nftstorage.link?image_239.webp</t>
  </si>
  <si>
    <t>https://bafybeiaixczxfywtq33lpzivvtq2lncxjkdocqfmndgle76srqi5nuusm4.ipfs.nftstorage.link?image_240.webp</t>
  </si>
  <si>
    <t>https://bafybeifoxpdrjyxblegrhlgo7pxcvlektpwrozsktihic2utz25jcqhbeu.ipfs.nftstorage.link?image_241.webp</t>
  </si>
  <si>
    <t>https://bafybeicmin325l6mmq3gnppvvxil3gp6rai43rx2yowb7cebrdshu6tfh4.ipfs.nftstorage.link?image_242.webp</t>
  </si>
  <si>
    <t>https://bafybeicsoakvtubs4ovi6yrjjlfcxc2cw4o5e6hfg2htom2fks5thpgqoa.ipfs.nftstorage.link?image_243.webp</t>
  </si>
  <si>
    <t>https://bafybeichsinasivxo2azg6kvxllgyfrise7fbrq76fogblnixxkbmact3e.ipfs.nftstorage.link?image_244.webp</t>
  </si>
  <si>
    <t>https://bafybeia3pwg6zrdsanzgunwovm2rmmaokduzuan7jy3aef375tbrkhwwpa.ipfs.nftstorage.link?image_245.webp</t>
  </si>
  <si>
    <t>https://bafybeicdsrnqz7pdfoolipiij53hxevnbjkg3zsw43hoxi3jziq2opmdbq.ipfs.nftstorage.link?image_246.webp</t>
  </si>
  <si>
    <t>https://bafybeigcocbfnjjr6wb5ht4b4ufkznae6omu36ckagf4lpmtmxlpcuekim.ipfs.nftstorage.link?image_247.webp</t>
  </si>
  <si>
    <t>https://bafybeidhra6yc5qgjyu3xz7gblnydp5v4kwcipzuziieccezeynpywu32u.ipfs.nftstorage.link?image_248.webp</t>
  </si>
  <si>
    <t>https://bafybeie45wkass5no45owiecrs3cgqc2i6vqalnj6st5rlbkzx5x7h5z5q.ipfs.nftstorage.link?image_249.webp</t>
  </si>
  <si>
    <t>https://bafybeibgisnwbh73kui2udbnspbjcqhu4kv7ubx2qmdzaymcl4vp4of2c4.ipfs.nftstorage.link?image_250.webp</t>
  </si>
  <si>
    <t>https://bafybeiepwksw3o2mkkpdg2s5k47r3kckhoj4jtxsjky4tt2hbjpumwluba.ipfs.nftstorage.link?image_251.webp</t>
  </si>
  <si>
    <t>https://bafybeibuvno5kjlrjprfdtashrdf64iwgaqyuyrn63bokqjxymyl4bt7c4.ipfs.nftstorage.link?image_252.webp</t>
  </si>
  <si>
    <t>https://bafybeigoxvgoetuxjxajoh42cfe4pjir4poma6ph767ip574biwdbd3kju.ipfs.nftstorage.link?image_253.webp</t>
  </si>
  <si>
    <t>https://bafybeidebmqmpvomwvagdpn6deepjpuncq52ca47rdzd6h7mzvn5vj4zfa.ipfs.nftstorage.link?image_254.webp</t>
  </si>
  <si>
    <t>https://bafybeidfmq7cjtkirpprzbj2tycfsvrtpnskvq2uswczesxod7vlyers4u.ipfs.nftstorage.link?image_255.webp</t>
  </si>
  <si>
    <t>https://bafybeifmxl6fn5fgsjj2h27ze3pnegegslizuzyc6rym4lt3bgcfthd36a.ipfs.nftstorage.link?image_256.webp</t>
  </si>
  <si>
    <t>https://bafybeiacwgx6l7motv3m5m72ot4jsmwjhaaraavec3vkw2b4ay4m6tocku.ipfs.nftstorage.link?image_257.webp</t>
  </si>
  <si>
    <t>https://bafybeicv2jn2yhvtb5s3crrpmbxppxc7llhvs5cv4uf2xhbu72vfayzmbi.ipfs.nftstorage.link?image_258.webp</t>
  </si>
  <si>
    <t>https://bafybeid4unmjhjzaa3nu6nzigcxrrqt3fr6ewamil7tnlm6qeixtpo64lu.ipfs.nftstorage.link?image_259.webp</t>
  </si>
  <si>
    <t>https://bafybeihimfdmjdu6hn3zakuq2ieu77xh2rmn7ufihmltb4hzk2cjmixbni.ipfs.nftstorage.link?image_260.webp</t>
  </si>
  <si>
    <t>https://bafybeihsh7yp3zjd7agvqumjlkjwn636oiywuo24ctecjlea7qfdxamk3e.ipfs.nftstorage.link?image_261.webp</t>
  </si>
  <si>
    <t>https://bafybeif5g3mho7hgdosjguw25oit6llcdgv55ky34wuijm2fwsylwioq7i.ipfs.nftstorage.link?image_262.webp</t>
  </si>
  <si>
    <t>https://bafybeiaefemoh2uus5ihxf6j5qhhjmdahzcxmj7gzpkbuqnds3dgtg3cfe.ipfs.nftstorage.link?image_263.webp</t>
  </si>
  <si>
    <t>https://bafybeihrrpxibexalp7fgxjgk5n3vdvnjbni4ow6oiufs3jxkqwxg6bjjq.ipfs.nftstorage.link?image_264.webp</t>
  </si>
  <si>
    <t>https://bafybeigq6e3yjltazbigai7lw6bnjctllvw5hu6g54ha5iwekzeflanmbu.ipfs.nftstorage.link?image_265.webp</t>
  </si>
  <si>
    <t>https://bafybeidgpmr36bwg26kxmr55xe2m77iu4pl3qcfvrq4am2vf7iqncfj4qq.ipfs.nftstorage.link?image_266.webp</t>
  </si>
  <si>
    <t>https://bafybeiclxnbzlnoq2vshzm44kwn3waxfualpoigog5lz4s2a5qs2vvobue.ipfs.nftstorage.link?image_267.webp</t>
  </si>
  <si>
    <t>https://bafybeididecjesemiwvfhja3fw6jtrngvx7k7biz4ou6ens3qugp7izu6e.ipfs.nftstorage.link?image_268.webp</t>
  </si>
  <si>
    <t>https://bafybeihfmntgrmynsxm5speu772u77622p4qo6pd74lyjjwxgbaek3ewa4.ipfs.nftstorage.link?image_269.webp</t>
  </si>
  <si>
    <t>https://bafybeif7znhnznznyyy6elb3h6kcytdg5v3x2x6yjvmfsknl4jobeoq6gi.ipfs.nftstorage.link?image_270.webp</t>
  </si>
  <si>
    <t>https://bafybeicoipkjqvb3nmqkmippubnkqfmyri74aatpdrfppdafyqazacbkzi.ipfs.nftstorage.link?image_271.webp</t>
  </si>
  <si>
    <t>https://bafybeiawcdtyzogrf52npwu6w7m3breo5etwyzgf6fj7d3by2w3pbz3qva.ipfs.nftstorage.link?image_272.webp</t>
  </si>
  <si>
    <t>https://bafybeiergmwgibb6ukqrxtovzijuazakwdk35r3cifxmgae5sgiyg4vycy.ipfs.nftstorage.link?image_273.webp</t>
  </si>
  <si>
    <t>https://bafybeia7hte5dyk3gi5w2pmronz22ephdug7e5nes2amwkihnt6te2xr6a.ipfs.nftstorage.link?image_274.webp</t>
  </si>
  <si>
    <t>https://bafybeictx2vnd63eqr3bymkwd4xirwk5536pz4wfsjqbpoyxjjubyfmx7u.ipfs.nftstorage.link?image_275.webp</t>
  </si>
  <si>
    <t>https://bafybeictwssrqzzn3xh5upgcac26ucdy4dtxdr63r46xerod6aedk3i5oq.ipfs.nftstorage.link?image_276.webp</t>
  </si>
  <si>
    <t>https://bafybeiazhg6ryjth3pxfidr4grj7aqamsj4m2ujl2erxqdtfehezcueefa.ipfs.nftstorage.link?image_277.webp</t>
  </si>
  <si>
    <t>https://bafybeidafxigoci25fcap5g6azyya7dpak4fu7gpjgkwvedx6pr3p6zkcm.ipfs.nftstorage.link?image_278.webp</t>
  </si>
  <si>
    <t>https://bafybeihdt55jhovh4k4juxjnth5plv2tp6whjm7skzpyopdi4etitleacq.ipfs.nftstorage.link?image_279.webp</t>
  </si>
  <si>
    <t>https://bafybeidd6mwzg37wmn5xgbygllhvvtzfbqjafwhtb3kew4zpblzatkh6im.ipfs.nftstorage.link?image_280.webp</t>
  </si>
  <si>
    <t>https://bafybeic3byabblpdp7g4poi6qbg2bdrturfhsbbg2nmt5mieu2cjawbr3e.ipfs.nftstorage.link?image_281.webp</t>
  </si>
  <si>
    <t>https://bafybeiel5h4avsglglvynlrzjtfczv7yscjcyksrjco65n45hfod677dee.ipfs.nftstorage.link?image_282.webp</t>
  </si>
  <si>
    <t>https://bafybeicxdgao3vssvkc6bkiwlp76w22xdkduwsyiqsa334vezj24fae7my.ipfs.nftstorage.link?image_283.webp</t>
  </si>
  <si>
    <t>https://bafybeicgkmzb6rliov6j36fy5gndyxk3uft6xgbjahorn3vc7nds2wc3eu.ipfs.nftstorage.link?image_284.webp</t>
  </si>
  <si>
    <t>https://bafybeibuq64ukgte6fqubhr47lst3f3kfnnduqgfvjphusbrvsvbansa74.ipfs.nftstorage.link?image_285.webp</t>
  </si>
  <si>
    <t>https://bafybeieacrwuyzt7rm6era3ij7ocpriivxn2isb5dud4at4jc625uqpzk4.ipfs.nftstorage.link?image_286.webp</t>
  </si>
  <si>
    <t>https://bafybeiertdsbaakfkdmb3dlchyedwyklug7h54joxf5f5l5qjcfzw24xmu.ipfs.nftstorage.link?image_287.webp</t>
  </si>
  <si>
    <t>https://bafybeihkl46xybwp5fw26trjzstwo5tk6wwpdpmfzw75jqsej5n45hdfd4.ipfs.nftstorage.link?image_288.webp</t>
  </si>
  <si>
    <t>https://bafybeihxsflvbao3exaeww3nfp5dlzz3cbwunwmcime5tit2islur2yboa.ipfs.nftstorage.link?image_289.webp</t>
  </si>
  <si>
    <t>https://bafybeihb4awphjf5xv2cluj4usi5iib2zs6tmzghbzbiscahqcg7pixp5y.ipfs.nftstorage.link?image_290.webp</t>
  </si>
  <si>
    <t>https://bafybeifbcdxvzhh7jw6q6oexylxxtfvhuwflcvjbdtq6s3r5er3cs3gf2e.ipfs.nftstorage.link?image_291.webp</t>
  </si>
  <si>
    <t>https://bafybeieww3sg3rsv55e6x2m5nkwbswdcfrsvkveciqew7bfoyzfsttposu.ipfs.nftstorage.link?image_292.webp</t>
  </si>
  <si>
    <t>https://bafybeihyz5jbjj4myx6pk7kbpx3l3oqkwls7k5nzfuzecb7pj5qdsknnga.ipfs.nftstorage.link?image_293.webp</t>
  </si>
  <si>
    <t>https://bafybeiaytqgtxo3t5o4qfne7cqgy3s245lwczcj25f2n3tlqra2yny4do4.ipfs.nftstorage.link?image_294.webp</t>
  </si>
  <si>
    <t>https://bafybeiheecgkntspssdreh5zxibxioyon3rcz2urcizll7vwyn635l2mou.ipfs.nftstorage.link?image_295.webp</t>
  </si>
  <si>
    <t>https://bafybeieu4jx222akq56bz3l3wgri75np3g3rv4k4yhtxswg535ztxdhzqm.ipfs.nftstorage.link?image_296.webp</t>
  </si>
  <si>
    <t>https://bafybeicpvcng2edesgp4ajubuo26jj2cazkdf7qs2oten4quslivxqphke.ipfs.nftstorage.link?image_297.webp</t>
  </si>
  <si>
    <t>https://bafybeicah7zqmjxzjp5dr3d3etr4lb3pukoz264ehmxguz7a5zxeaeas3u.ipfs.nftstorage.link?image_298.webp</t>
  </si>
  <si>
    <t>https://bafybeibc6fhqj25libgohqnimwubmgndfrj6z6nixdnha2w4zt73cx2gx4.ipfs.nftstorage.link?image_299.webp</t>
  </si>
  <si>
    <t>https://bafybeicueuwkjaxamdczvxilu2rcpbwd2caqldbsxp27j7nh6kbqtj3n4e.ipfs.nftstorage.link?image_300.webp</t>
  </si>
  <si>
    <t>https://bafybeiabnqgmadm3neposydecjhebqeen2qdk2xyayten7nvjqrnzuj4ee.ipfs.nftstorage.link?image_301.webp</t>
  </si>
  <si>
    <t>https://bafybeic55bfjctlrvinwh6xpenkurs23t4hgzfnvi5cmatxexxj53bm6aq.ipfs.nftstorage.link?image_302.webp</t>
  </si>
  <si>
    <t>https://bafybeigp6k2bvjd7xblxseczub5zxf27djivgcdio5bhd3ycajaefdv2ue.ipfs.nftstorage.link?image_303.webp</t>
  </si>
  <si>
    <t>https://bafybeiesvuddtosnsb2p3zdoeitz32bm23qjtbjpm4oa2mv2u3h5hc6woa.ipfs.nftstorage.link?image_304.webp</t>
  </si>
  <si>
    <t>https://bafybeibykzitjmbtqsxc5cauitqpurss3ak2nkhd54bizllcryfjpxsjee.ipfs.nftstorage.link?image_305.webp</t>
  </si>
  <si>
    <t>https://bafybeihfl6g4vwvw3larwh2ijyrmmsu3qfu5z4zw6gji6njadwulkhapbq.ipfs.nftstorage.link?image_306.webp</t>
  </si>
  <si>
    <t>https://bafybeigdaxvvo2cqe5ut6sogb4etjr6cxwozg2ql4nhcjhrjic3lm53x3u.ipfs.nftstorage.link?image_307.webp</t>
  </si>
  <si>
    <t>https://bafybeifgutpiepdh3d55sdmp4wq6qjkefb765lmmmntlbh76zgzmqaweqe.ipfs.nftstorage.link?image_308.webp</t>
  </si>
  <si>
    <t>https://bafybeid5y7aqpzfoi6kxwcnqijrxggqgrlir2gbxdwke53hrdjl5fxk2se.ipfs.nftstorage.link?image_309.webp</t>
  </si>
  <si>
    <t>https://bafybeiehm5egcloqo4wyc3secwjcuzirvmurc2g2jqhd6ttuods5yhtwey.ipfs.nftstorage.link?image_310.webp</t>
  </si>
  <si>
    <t>https://bafybeihmnfh75xvb7u5jttjbhuta7pie3pzomfdtcnlglrnwxraezyql4i.ipfs.nftstorage.link?image_311.webp</t>
  </si>
  <si>
    <t>https://bafybeicqko2hje3kuwzgi75f2o6sfwtczithx57v44jhgcstyknm6ll27e.ipfs.nftstorage.link?image_312.webp</t>
  </si>
  <si>
    <t>https://bafybeightd5o6fulyfa4qecpyfqkxkmm2zcdo6ykowedggbxvt4oqmqc4y.ipfs.nftstorage.link?image_313.webp</t>
  </si>
  <si>
    <t>https://bafybeibwzseuqqgb77zdh7qrp7xlzvmacrm44uc5vozu7dvl3qu6ti6wai.ipfs.nftstorage.link?image_314.webp</t>
  </si>
  <si>
    <t>https://bafybeiarew4lthupzu4duwtotpzvtwzxydgsbbedlhu65wwikzdgzy4bny.ipfs.nftstorage.link?image_315.webp</t>
  </si>
  <si>
    <t>https://bafybeie7ftjptp35s4vyqlm2jg2alrfgxqyge3y3yfp73uqjszvilayxdi.ipfs.nftstorage.link?image_316.webp</t>
  </si>
  <si>
    <t>https://bafybeiddlhrdfxrcr3p5klirlw3cffgrnlp7wyjgt5rvldsnywdzvaxbkm.ipfs.nftstorage.link?image_317.webp</t>
  </si>
  <si>
    <t>https://bafybeif5kbkhcwxdtuaiunjvdqfijoriowuxtr4dhb6u2r3qhtcpvj377q.ipfs.nftstorage.link?image_318.webp</t>
  </si>
  <si>
    <t>https://bafybeihfzfpvyglharzcxsuctjvsxpwrhd4ikbfwswsa2ftkpzvvlkbi2q.ipfs.nftstorage.link?image_319.webp</t>
  </si>
  <si>
    <t>https://bafybeibz3ryprpl6nne5neerr44ed75rgx2qqvvuv32s46ikm4usxolb6i.ipfs.nftstorage.link?image_320.webp</t>
  </si>
  <si>
    <t>https://bafybeihxc5kiasaszgamxsqdntcfw6qwabdckntco74lnmjzihtdbdvi5q.ipfs.nftstorage.link?image_321.webp</t>
  </si>
  <si>
    <t>https://bafybeidrlccnts23fzum5bskykg2zfb527yktugqp4qr2mydwwl5ohpsze.ipfs.nftstorage.link?image_322.webp</t>
  </si>
  <si>
    <t>https://bafybeid3im7l467mrbytfoq3uvegirlnnugvhu5vhredch757i4qqrtdv4.ipfs.nftstorage.link?image_323.webp</t>
  </si>
  <si>
    <t>https://bafybeigfuvnrpr45q76n4n3lxtfsbiprnfb3amp3qxjnfrfju27zyini5a.ipfs.nftstorage.link?image_324.webp</t>
  </si>
  <si>
    <t>https://bafybeicu7bumdg6cglc3zvmkjk72w2eall2ldgidnx532ybyeliswbrniq.ipfs.nftstorage.link?image_325.webp</t>
  </si>
  <si>
    <t>https://bafybeic3tekx4lpprdcojqawnvvn76qzg5au52n6w7zxtfipiw44nfn4ia.ipfs.nftstorage.link?image_326.webp</t>
  </si>
  <si>
    <t>https://bafybeig5qesnm7ypnwx5q5i6oqsdzzckahg5saabftc5nrjgexoisi5xcq.ipfs.nftstorage.link?image_327.webp</t>
  </si>
  <si>
    <t>https://bafybeicwuu2dzgpbaf6nalt7queqbaqxzr6l4fhcuibakuwdhp2llejye4.ipfs.nftstorage.link?image_328.webp</t>
  </si>
  <si>
    <t>https://bafybeihonq7qytlz4452eqwbgpjo4nlhdvh532krbu3lrzikqnrn4dhkxy.ipfs.nftstorage.link?image_329.webp</t>
  </si>
  <si>
    <t>https://bafybeig7lizvrw7zmy25at5g4keeo7nwazyzh5av7pihozvmgxqpvvwfiy.ipfs.nftstorage.link?image_330.webp</t>
  </si>
  <si>
    <t>https://bafybeicvdcuwhe6nx7w6doitd2evtqzwjtvb2d26k7tndlxu3fwglb3c2y.ipfs.nftstorage.link?image_331.webp</t>
  </si>
  <si>
    <t>https://bafybeifp4vp4dur7moebn4gft3fiwn5tb4qu3it2q4wvezsljcgysicg4y.ipfs.nftstorage.link?image_332.webp</t>
  </si>
  <si>
    <t>https://bafybeicit3swdiuraqg3uph2kqpfa6zm2esnjt752wybsy7l4sbnnjiuya.ipfs.nftstorage.link?image_333.webp</t>
  </si>
  <si>
    <t>https://bafybeih3knrk72kiltj6yf3olxkkv7dcmcz46gyfiyph4c724r5huaekfy.ipfs.nftstorage.link?image_334.webp</t>
  </si>
  <si>
    <t>https://bafybeigxbvji5uwjrf2syyavj52v5ozqhp5kduaipmq2hmkdrjxxrmtavq.ipfs.nftstorage.link?image_335.webp</t>
  </si>
  <si>
    <t>https://bafybeid5oexa53vxr6vwfzek57kenql4k5kqigzaylmdpixtblpo7b3fla.ipfs.nftstorage.link?image_336.webp</t>
  </si>
  <si>
    <t>https://bafybeibblhkh74ymx5yckgmvg5biwj6xbrdqiqj7bnfjygajelw72rhqz4.ipfs.nftstorage.link?image_337.webp</t>
  </si>
  <si>
    <t>https://bafybeia7dv5k72t4elkpzxa3s5biutixxipjqvvzozap7uyhq4xmcgad5i.ipfs.nftstorage.link?image_338.webp</t>
  </si>
  <si>
    <t>https://bafybeia7a6wtr3ko4ql6tc3vkntm3hqqay6kgo7oo6db774ieteas2bmoq.ipfs.nftstorage.link?image_339.webp</t>
  </si>
  <si>
    <t>https://bafybeigy4o6ymdg4gv6zfgvkpx7g727zdvpfyt26gw53do6i25n2ofonvq.ipfs.nftstorage.link?image_340.webp</t>
  </si>
  <si>
    <t>https://bafybeib5k2qqjzhelbxl4rhe4h7psmwcqt6axsry5awgvo5cvowxky5f2m.ipfs.nftstorage.link?image_341.webp</t>
  </si>
  <si>
    <t>https://bafybeigpvrbn3mi2cqvwghunttmmn2ibgkrkvklmdi6e26wvyq2ykicf6i.ipfs.nftstorage.link?image_342.webp</t>
  </si>
  <si>
    <t>https://bafybeifoqf6dn6ankg6evztnqxmqob6bnjkkf2s2sgcu6xdxsb7rrtrfvm.ipfs.nftstorage.link?image_343.webp</t>
  </si>
  <si>
    <t>https://bafybeifxvynroh5fl2uxczjzpkh5o3dtpizc2liw3ag2uauyyxhwkssu7m.ipfs.nftstorage.link?image_344.webp</t>
  </si>
  <si>
    <t>https://bafybeiacerqwa6n52pzxce5wtjv4ekvsfkvzmbc64ppmme6phnw2jrevqy.ipfs.nftstorage.link?image_345.webp</t>
  </si>
  <si>
    <t>https://bafybeigibfzcbwgdlyslt4vp4usliti4pydihvcw6rkmmqmsd4dx6ka4ha.ipfs.nftstorage.link?image_346.webp</t>
  </si>
  <si>
    <t>https://bafybeibb6dhcgxrvmaxcrkkqx5qpqtei7t43mu3h2eon6dn6d6nbwa27pm.ipfs.nftstorage.link?image_347.webp</t>
  </si>
  <si>
    <t>https://bafybeig43x753j37xxpezywpned2lt2pjv5p2bwu2eelf6oob5axauqdem.ipfs.nftstorage.link?image_348.webp</t>
  </si>
  <si>
    <t>https://bafybeianz5qt5ph5abryx6gffspp6oyvdpdtilmk265h7ik7ofry7b7orq.ipfs.nftstorage.link?image_349.webp</t>
  </si>
  <si>
    <t>https://bafybeiebhu4nqea3tstfdosyzza75t3u6fecmzdbq3vgfndw25vgphhc2m.ipfs.nftstorage.link?image_350.webp</t>
  </si>
  <si>
    <t>https://bafybeibxqyavvg5r75lanqzw2ctotgfbgnemz7skr4s5ssvvlu6a3uuiv4.ipfs.nftstorage.link?image_351.webp</t>
  </si>
  <si>
    <t>https://bafybeicyweu7t5d44rg45hagnray5ifvagylsoqdgz3keovplccgiyyp54.ipfs.nftstorage.link?image_352.webp</t>
  </si>
  <si>
    <t>https://bafybeietihpgkvx5pmnnuhpqpanm4ub23eykdhssyqjdsgdsnyqecukqk4.ipfs.nftstorage.link?image_353.webp</t>
  </si>
  <si>
    <t>https://bafybeif7tpl7grvlurjo6zeyy3pwnaw7qbvwzv772nx7prxucpjfk6rdr4.ipfs.nftstorage.link?image_354.webp</t>
  </si>
  <si>
    <t>https://bafybeihhm5cm5sxaymfhl7qdppfuyvke4qm2eu3x67jngranz62j42x77y.ipfs.nftstorage.link?image_355.webp</t>
  </si>
  <si>
    <t>https://bafybeibn4u3qc7prep4gk3g5tqxz33xjuqrim5tmf3s6ihkcqllaop647i.ipfs.nftstorage.link?image_356.webp</t>
  </si>
  <si>
    <t>https://bafybeifh6pzlptpyrfcpuvnah4eu2ulewyqpzwv3odleskf5tqjpb66ngu.ipfs.nftstorage.link?image_357.webp</t>
  </si>
  <si>
    <t>https://bafybeiewfss4kdhskkt2itvla23oo3lbxyyzwzuu66j2hy4hrg33jhxbmy.ipfs.nftstorage.link?image_358.webp</t>
  </si>
  <si>
    <t>https://bafybeifxixzesjoh546cbhyz4t46ucjaxtzczx54tmp4ug7yoy46rs5uem.ipfs.nftstorage.link?image_359.webp</t>
  </si>
  <si>
    <t>https://bafybeiexyaaybil3tsul2mrd6p3g2ccqsdwuuh3t4brocv5oecita7lyoa.ipfs.nftstorage.link?image_360.webp</t>
  </si>
  <si>
    <t>https://bafybeibuu4gveaizdfgqjegevd73u4viv6ecawikvl4hh2e5zq3xibu27y.ipfs.nftstorage.link?image_361.webp</t>
  </si>
  <si>
    <t>https://bafybeidpkfv5nxpm7y7hxd5c7ukekhxsc4xafwsq5bwixrqyq5h2efv63y.ipfs.nftstorage.link?image_362.webp</t>
  </si>
  <si>
    <t>https://bafybeieuafctgsf2yrzhjkfk3jjralc7stcm6lt5k5zd6mtk5wu35l54om.ipfs.nftstorage.link?image_363.webp</t>
  </si>
  <si>
    <t>https://bafybeihftinjc253rlc4ky4qmbkhrfuqdvyc7qx4ac76n6eners73ejnze.ipfs.nftstorage.link?image_364.webp</t>
  </si>
  <si>
    <t>https://bafybeidmomxaoiienurqtc5wchibfpp2icynagj37lupazw2a4n4udkyue.ipfs.nftstorage.link?image_365.webp</t>
  </si>
  <si>
    <t>https://bafybeif7rp3iz6w7afrism6zapupds2fvpflfhq7wroxoftfdzvk7cosau.ipfs.nftstorage.link?image_366.webp</t>
  </si>
  <si>
    <t>https://bafybeid5zl65cvq7rf74wczchfjlslldg2ewgoa5aeel4hje7ac4n7besm.ipfs.nftstorage.link?image_367.webp</t>
  </si>
  <si>
    <t>https://bafybeifo5ptubrzf55lhunnuegjanptxwzoom6w3naelopnxry63d2ttvq.ipfs.nftstorage.link?image_368.webp</t>
  </si>
  <si>
    <t>https://bafybeia7xzbmhlhsgvdkaxowpqo6vllnke2jymxo2jg25datq3vvmagarm.ipfs.nftstorage.link?image_369.webp</t>
  </si>
  <si>
    <t>https://bafybeid6yvkdsqtyhrdomua3iit5eta232nbjgcm7qjwzuck67alby6com.ipfs.nftstorage.link?image_370.webp</t>
  </si>
  <si>
    <t>https://bafybeif2vvvgc7u4slzwibknar3x36kervo4vrxrk57slzkukvdkz4t5jm.ipfs.nftstorage.link?image_371.webp</t>
  </si>
  <si>
    <t>https://bafybeiexqcu7shvpfzfwfnvucw3itlmykau3ff6sqbr4qz2wcwq3ffwubm.ipfs.nftstorage.link?image_372.webp</t>
  </si>
  <si>
    <t>https://bafybeigibzd2xgsgw4ebblkkjgztfu227fkxah6imev3pj3ob56k7kaz4y.ipfs.nftstorage.link?image_373.webp</t>
  </si>
  <si>
    <t>https://bafybeibopoghvyac37cxicwuvikf66vxor5qthubkcv2gjc457zatow6sy.ipfs.nftstorage.link?image_374.webp</t>
  </si>
  <si>
    <t>https://bafybeihwpofbee3vwwmil4zzfdbrgzujppu2tzd2caobeb75zjo5v4w6lu.ipfs.nftstorage.link?image_375.webp</t>
  </si>
  <si>
    <t>https://bafybeibrwnprbf6qcu2emtlmoowlzd2y6va7h7aeha5niqvqgpa6jl47ly.ipfs.nftstorage.link?image_376.webp</t>
  </si>
  <si>
    <t>https://bafybeibjehqb6y6ud2eu33qpyhapph45lhaql3npqty3ioqbjcgs6emeni.ipfs.nftstorage.link?image_377.webp</t>
  </si>
  <si>
    <t>https://bafybeigklc3dzawuhcaxfbu4gx3tkzm2dlamk5znyz4x2tdufir32ufyka.ipfs.nftstorage.link?image_378.webp</t>
  </si>
  <si>
    <t>https://bafybeicehusks4n5p4rmzew46qgbbykkylho3xoabai5kpmabzuc3mo2im.ipfs.nftstorage.link?image_379.webp</t>
  </si>
  <si>
    <t>https://bafybeihv37zcldoiwkv7ufvnjset3fvrs22iy2n4oz36dan6r7f33zv4me.ipfs.nftstorage.link?image_380.webp</t>
  </si>
  <si>
    <t>https://bafybeigu6h437ptouswc6urlt3tmvekjxhxj5x7mqimy2zd24ihnqfe4my.ipfs.nftstorage.link?image_381.webp</t>
  </si>
  <si>
    <t>https://bafybeifppn3hfxazhhd6rihbwcpisxbouufg7nzirsxuj4mbliinzmwfl4.ipfs.nftstorage.link?image_382.webp</t>
  </si>
  <si>
    <t>https://bafybeierusjru2rbvwso6rbx4oboiai7iushgjxoqq3ql5teuh56adhqw4.ipfs.nftstorage.link?image_383.webp</t>
  </si>
  <si>
    <t>https://bafybeic5k3ph6ubv4csrsxpqxexkhfmq3p3hvrfcjlgrhncby627mc43p4.ipfs.nftstorage.link?image_384.webp</t>
  </si>
  <si>
    <t>https://bafybeidjxfbvzu3zsh3mvja72nsm7gsu6ruae2z6ak5df6f572kkfezlwe.ipfs.nftstorage.link?image_385.webp</t>
  </si>
  <si>
    <t>https://bafybeiggmcguqba3mq6tfuumlsta2m7732l2outs4c66gapkikymhs6fwi.ipfs.nftstorage.link?image_386.webp</t>
  </si>
  <si>
    <t>https://bafybeifv7qhl3d7nj3bnqyxf64f6ednmsqbrg4l32b75eutd4vpf5wuyby.ipfs.nftstorage.link?image_387.webp</t>
  </si>
  <si>
    <t>https://bafybeiao7yv2eztuxc62xprn2rhv4tpsw44vncrovjqewagwmgmyzis7by.ipfs.nftstorage.link?image_388.webp</t>
  </si>
  <si>
    <t>https://bafybeifmepk33fpay3hfckojfur7mtxomdjobko6tz2xcrzdhl5jvv3pem.ipfs.nftstorage.link?image_389.webp</t>
  </si>
  <si>
    <t>https://bafybeibjp7uj3yebjr7swgtepslekct5rklrnaivd4dkhyadpw4rhharlm.ipfs.nftstorage.link?image_390.webp</t>
  </si>
  <si>
    <t>https://bafybeibgb2klhr26uhqlqt5eoffb6i6ctkikm3emm3zwlsllotjmvjka7u.ipfs.nftstorage.link?image_391.webp</t>
  </si>
  <si>
    <t>https://bafybeicaesymngsquuxqvwjeqwiiel43eekkdxj2akzdnijjxjzbb2oqra.ipfs.nftstorage.link?image_392.webp</t>
  </si>
  <si>
    <t>https://bafybeiebaklkngfcqyavlggor62hu7lhqo5g5p3af7oqeiomzozl7wppoa.ipfs.nftstorage.link?image_393.webp</t>
  </si>
  <si>
    <t>https://bafybeibvd2gvbfgkd7rgf4wydxizvozfm7nzfgzi4uqnpuuuu3wbflt5oe.ipfs.nftstorage.link?image_394.webp</t>
  </si>
  <si>
    <t>https://bafybeigucbn4frvxkowfkph22fv73bp3lu7gohohfpgydr4eqoiwu3oxza.ipfs.nftstorage.link?image_395.webp</t>
  </si>
  <si>
    <t>https://bafybeigz5uaknpyjkeiic7owr34v3cyp2vcnjduzjz5qkspovxkrnmjthu.ipfs.nftstorage.link?image_396.webp</t>
  </si>
  <si>
    <t>https://bafybeie4f3hcq6kefgmmu34rdtyi37k44vxjqf4zvaril7qabxd4njd6hi.ipfs.nftstorage.link?image_397.webp</t>
  </si>
  <si>
    <t>https://bafybeifhw4yg2dwzkgdx6wy2ijhh7nlwdgje2pjv7t7pz7vx3kf7v34p2q.ipfs.nftstorage.link?image_398.webp</t>
  </si>
  <si>
    <t>https://bafybeidliqezy3lt6ydaqcwwqjdjs5clqazsyxk37jgr4ejy3xn76moscm.ipfs.nftstorage.link?image_399.webp</t>
  </si>
  <si>
    <t>https://bafybeighbajrn5te64yu3nghgvlf6kskftq6cc5wx5g5flemfdekl2zx4i.ipfs.nftstorage.link?image_400.webp</t>
  </si>
  <si>
    <t>https://bafybeicmhdo4ogqyaloy3nts6fgn4umg4hi3gpxowviysenu2wmbrczsj4.ipfs.nftstorage.link?image_401.webp</t>
  </si>
  <si>
    <t>https://bafybeih4qryk2vo5dmybyyawrporcqjrbcszv7cb7bhfzkc7uecxn3j6bm.ipfs.nftstorage.link?image_402.webp</t>
  </si>
  <si>
    <t>https://bafybeigsdhyybtwvb3pt5gmpsx6aqlgmxlqfaywnrckipfus7y45fruay4.ipfs.nftstorage.link?image_403.webp</t>
  </si>
  <si>
    <t>https://bafybeigq5ft3amq5eraoyowzemba2lj7zqj6ipyroa37t56luncbpfu4ge.ipfs.nftstorage.link?image_404.webp</t>
  </si>
  <si>
    <t>https://bafybeia5deoxprg32oorb2tkekbkwxnwytyra2mcyt7mmioznw3kyfraui.ipfs.nftstorage.link?image_405.webp</t>
  </si>
  <si>
    <t>https://bafybeiave2juwwmed4iavswu6xuri7nvxd6lojljhqcvi7d5opi5f42mae.ipfs.nftstorage.link?image_406.webp</t>
  </si>
  <si>
    <t>https://bafybeif5t6alwcz2qattd7jc3c6dnh5oyxekkd6gvsungb2biigjyvqne4.ipfs.nftstorage.link?image_407.webp</t>
  </si>
  <si>
    <t>https://bafybeie7wzmt32yaorj6oum2lag2m7mir2ghu7kiymyzepnthr5nirrmvq.ipfs.nftstorage.link?image_408.webp</t>
  </si>
  <si>
    <t>https://bafybeig3mwwot6gtkyej4cdlnuf7wddbrelt5ym2mkholobxr5gc5hhxba.ipfs.nftstorage.link?image_409.webp</t>
  </si>
  <si>
    <t>https://bafybeihfr6qmw2cbdjdiqthwrzdo5nqktwtkvur2df7k7vjke3ue6oh2k4.ipfs.nftstorage.link?image_410.webp</t>
  </si>
  <si>
    <t>https://bafybeiafejxuwlzdw44dypfksvvhdur7h4vvxcix462qz33a6pctp5kc7u.ipfs.nftstorage.link?image_411.webp</t>
  </si>
  <si>
    <t>https://bafybeid5ek4urxyb26shschjcxvrzaeubvg63ixva2leowva5wexpfm7mm.ipfs.nftstorage.link?image_412.webp</t>
  </si>
  <si>
    <t>https://bafybeifb23zbj4adqty5uhwfuskt4tds4dw7a7yrlixovvunmatbpl7wqe.ipfs.nftstorage.link?image_413.webp</t>
  </si>
  <si>
    <t>https://bafybeifetsgawrvq52uspytaopd6lrponkobq2hoannfa6dkchd4kljwme.ipfs.nftstorage.link?image_414.webp</t>
  </si>
  <si>
    <t>https://bafybeihchyyk4judztkef5mgfaasbxq7w7yhqd66t2ehiffmh755qmgvoy.ipfs.nftstorage.link?image_415.webp</t>
  </si>
  <si>
    <t>https://bafybeiaft5v7nenqoetqhwyb7deroxn3c56dqmyyt4lpyooeuiih47nfdi.ipfs.nftstorage.link?image_416.webp</t>
  </si>
  <si>
    <t>https://bafybeiau6zgbjcwhwyb74pzxbwt2zkzcfou6woyowyoql2bxxz5capx5cm.ipfs.nftstorage.link?image_417.webp</t>
  </si>
  <si>
    <t>https://bafybeib2634wnf5qwk72s7ugxjputkfc36fbwvsg3ed2jfhmn7vti3ui5a.ipfs.nftstorage.link?image_418.webp</t>
  </si>
  <si>
    <t>https://bafybeidbg7y626a4zyv2qxloc2foc5x2u4h5kvzu6zssx7kzt4hnbzmcd4.ipfs.nftstorage.link?image_419.webp</t>
  </si>
  <si>
    <t>https://bafybeiacogsnuo4pypxa7pnuwzmu7ofbrsafg3txerorvpqosauxuuikey.ipfs.nftstorage.link?image_420.webp</t>
  </si>
  <si>
    <t>https://bafybeihto7f4u6ml42cma7pri52pplffzq4ej4fa3jg5k7m3otqqsqqnci.ipfs.nftstorage.link?image_421.webp</t>
  </si>
  <si>
    <t>https://bafybeiaxhmevxagx2o5ruxyqtr3tacnyhqaxwd2kylix62uzs4gggpacxa.ipfs.nftstorage.link?image_422.webp</t>
  </si>
  <si>
    <t>https://bafybeiguluvus7cbl6ikbx73thpmehl36r4iler7ou2lqe2ayosrjcq4v4.ipfs.nftstorage.link?image_423.webp</t>
  </si>
  <si>
    <t>https://bafybeig42i62jly2rcla3ya4iba4252uw7q3nuqjx7bgkuvhfh3npeafwu.ipfs.nftstorage.link?image_424.webp</t>
  </si>
  <si>
    <t>https://bafybeie5rztewvxsk6u42itj4zyqlcfs7kj6kpibv4cy3z3t4npm55fpcu.ipfs.nftstorage.link?image_425.webp</t>
  </si>
  <si>
    <t>https://bafybeia5vwheaq52kdl2qyi6llpjrvio5fsihlnoeblq7d36qykp2q7gde.ipfs.nftstorage.link?image_426.webp</t>
  </si>
  <si>
    <t>https://bafybeiec2nhxpml2coagrbdob7edzhtnejqjwmteplqbzu6nkjk62wu2gm.ipfs.nftstorage.link?image_427.webp</t>
  </si>
  <si>
    <t>https://bafybeieo7gr5r5mofupou63nltvfcmlc2j65oxcokrrlv2m52xdtlfdoce.ipfs.nftstorage.link?image_428.webp</t>
  </si>
  <si>
    <t>https://bafybeiddk65ztn42usjrssthnqsqa5w4obhgnbczatx4iunnqo3v7aziom.ipfs.nftstorage.link?image_429.webp</t>
  </si>
  <si>
    <t>https://bafybeiasrzwgbnog5ktwmz5vvlkdxzjaqdpr773i2k2d6wnsr37vhpn5be.ipfs.nftstorage.link?image_430.webp</t>
  </si>
  <si>
    <t>https://bafybeif6xiwngnfw7ipzht2g4fe33t742g6y6lnaenkptnupa36jwnihi4.ipfs.nftstorage.link?image_431.webp</t>
  </si>
  <si>
    <t>https://bafybeibzahqae2ka73rtshzl7tibgvns7zduvsz22sht3xqf36de3iermm.ipfs.nftstorage.link?image_432.webp</t>
  </si>
  <si>
    <t>https://bafybeiafv3ponucknelkg4gnbpmehh6yesigid5luhptk22niybhfsssma.ipfs.nftstorage.link?image_433.webp</t>
  </si>
  <si>
    <t>https://bafybeie64mq2uotd76tslif263aljvbazqev42kugzb752lzktzw5j3ybq.ipfs.nftstorage.link?image_434.webp</t>
  </si>
  <si>
    <t>https://bafybeif43jsyqd7vjwp4gl7l2gb7xhl3oyrd6una7omand7tacqhq4s3fu.ipfs.nftstorage.link?image_435.webp</t>
  </si>
  <si>
    <t>https://bafybeiaipvcllulfv55tgiwwr6bbditbbux4y3u3byqcrt5raiqhovu7xe.ipfs.nftstorage.link?image_436.webp</t>
  </si>
  <si>
    <t>https://bafybeifabxg4o5er7shk5qe52qus4yji2k6wasbs4it6hhtqcvzf6wfhje.ipfs.nftstorage.link?image_437.webp</t>
  </si>
  <si>
    <t>https://bafybeifuc7pn2zu55gb7zmjakwuguhkp4jhike3d3peilwwxoia3t56hfm.ipfs.nftstorage.link?image_438.webp</t>
  </si>
  <si>
    <t>https://bafybeicp6mbs5kalkpk5pjnhqesirlt5amybmra742ugyweuopuizufuhu.ipfs.nftstorage.link?image_439.webp</t>
  </si>
  <si>
    <t>https://bafybeiev54fi2xql62fgj3fcr25seaihplzpw7rxv3yr7jxd7uinkkzifu.ipfs.nftstorage.link?image_440.webp</t>
  </si>
  <si>
    <t>https://bafybeias2vq2vb7kuj7zasnwfo5upryk5hphjomgnhm35i6p2jnslxmuyi.ipfs.nftstorage.link?image_441.webp</t>
  </si>
  <si>
    <t>https://bafybeiavb6r574xkeiyorrffkyzpmef2i2clbf4u73ywehcntzyitzmg74.ipfs.nftstorage.link?image_442.webp</t>
  </si>
  <si>
    <t>https://bafybeicqabegzgpkxz5mm4qvw32nwaypcasrtrf34vhaybqouapubmkiue.ipfs.nftstorage.link?image_443.webp</t>
  </si>
  <si>
    <t>https://bafybeiawi7wal43yil63inzpw3cw73loify434z6slq644xicd5bctajn4.ipfs.nftstorage.link?image_444.webp</t>
  </si>
  <si>
    <t>https://bafybeifrthlalgz2t5cg33q6x7gwihdi7jmu4zmu53xpe5tn3x5n3sfvdq.ipfs.nftstorage.link?image_445.webp</t>
  </si>
  <si>
    <t>https://bafybeidwamizhhtvxcu67xm2dnkvhgk6y6lzsybbmba7mq6v3ecxml5myq.ipfs.nftstorage.link?image_446.webp</t>
  </si>
  <si>
    <t>https://bafybeihddh3vnub4tundey7cwxen6dmyeytkcjm5x4tmuju627nddofahq.ipfs.nftstorage.link?image_447.webp</t>
  </si>
  <si>
    <t>https://bafybeies45wa2otq3b6s2jmyd3afqcgyssfo2kh2qd77wsnokpg75yfsli.ipfs.nftstorage.link?image_448.webp</t>
  </si>
  <si>
    <t>https://bafybeieqr6bapsgggoxwvehswm3hxhkzt373k7nf3soroo2lx2yihthp7a.ipfs.nftstorage.link?image_449.webp</t>
  </si>
  <si>
    <t>https://bafybeifazsaq5ckoirobxtz4j73ecnqacyf2zf5yg56tpp3svkx4s5tu4i.ipfs.nftstorage.link?image_450.webp</t>
  </si>
  <si>
    <t>https://bafybeicupixnxolmbhb6y4luugu77viivase3dylchot5g5ueqh6tgxhgi.ipfs.nftstorage.link?image_451.webp</t>
  </si>
  <si>
    <t>https://bafybeifaqnxn3usdebcgrbg6vdhhdmmcdl5nv273rvnpjh4bgfmyvdy364.ipfs.nftstorage.link?image_452.webp</t>
  </si>
  <si>
    <t>https://bafybeigxus5r3mnohtzowexryhmqrklwywul7ay7diiy2rufdrufbn6yai.ipfs.nftstorage.link?image_453.webp</t>
  </si>
  <si>
    <t>https://bafybeidi5x64ngi2frtx4upiqqzcvutah6p4ca3vme3od7j2yi57rvcq74.ipfs.nftstorage.link?image_454.webp</t>
  </si>
  <si>
    <t>https://bafybeigr7mqz3w7x5qky55sij3c4gvksjpvbmzmhx4e2mity5wfolrx2um.ipfs.nftstorage.link?image_455.webp</t>
  </si>
  <si>
    <t>https://bafybeibltgtz7uucwnb3ppkd2u37rbcvbkhh5cn43vrp36b2nub6egx3yy.ipfs.nftstorage.link?image_456.webp</t>
  </si>
  <si>
    <t>https://bafybeigimtrbsng47cfde6jpka5abo5udzzjys5z2ar7oq7s6bvaiog3ta.ipfs.nftstorage.link?image_457.webp</t>
  </si>
  <si>
    <t>https://bafybeifx5bnztaugng6a5gvrjbrhery2rujidwxwnrvba7r6m36bgdw6km.ipfs.nftstorage.link?image_458.webp</t>
  </si>
  <si>
    <t>https://bafybeiacq2ebm7t6vf22ycurk2latt3hxrobpcwrf7pnwrn7iexct5ahui.ipfs.nftstorage.link?image_459.webp</t>
  </si>
  <si>
    <t>https://bafybeifqlplm52w2pjzi5d3rgfnu3kxh6f2etf5gdphv45kejidpkyrsza.ipfs.nftstorage.link?image_460.webp</t>
  </si>
  <si>
    <t>https://bafybeifkonbly2obix26tynjvikpjbddpx7gslzkvtz7ffmrgmm4iccpta.ipfs.nftstorage.link?image_461.webp</t>
  </si>
  <si>
    <t>https://bafybeiccfvu6jnizitd2yebtamxocipkochndypfjevmxfopmakfcvmxpu.ipfs.nftstorage.link?image_462.webp</t>
  </si>
  <si>
    <t>https://bafybeigm35hbojcrqg3koqssgwnqkhljyj6f3g2anbqukcv4kmwodzw7pu.ipfs.nftstorage.link?image_463.webp</t>
  </si>
  <si>
    <t>https://bafybeib6m6rqxok5mgjcrelorrtzosgnnrk66fvrbgnafizosivjpknr3e.ipfs.nftstorage.link?image_464.webp</t>
  </si>
  <si>
    <t>https://bafybeidvoyfochdflfkdzptvigy6httv722cpjgbt322vlifrzvmu4h7em.ipfs.nftstorage.link?image_465.webp</t>
  </si>
  <si>
    <t>https://bafybeihlqdiixln2rq2kfmzspvoorrvthtlh6hnyjeijtqnrjzbwjksp7e.ipfs.nftstorage.link?image_466.webp</t>
  </si>
  <si>
    <t>https://bafybeih5vbjno7sstur4b3ytusrqjunlhz3ov6o2lrrpfcw6cripf4joki.ipfs.nftstorage.link?image_467.webp</t>
  </si>
  <si>
    <t>https://bafybeihaoxmypztyoxp5ecdnea67cf6g2o5tiepiyegokxhnzsuogazql4.ipfs.nftstorage.link?image_468.webp</t>
  </si>
  <si>
    <t>https://bafybeifbxzqtsu2y3rd7vzl6h6psbmrkmwv47gwmcbjtvf6hmczwpc37j4.ipfs.nftstorage.link?image_469.webp</t>
  </si>
  <si>
    <t>https://bafybeie5vuacdaertmdcaycq4eghxiliktbui3dx6ar4j7jhixlbzbhkhm.ipfs.nftstorage.link?image_470.webp</t>
  </si>
  <si>
    <t>https://bafybeigjpsyuqqiafijwqodq7hwwagg6gik7cyjt5bcv72v45mjoskjtea.ipfs.nftstorage.link?image_471.webp</t>
  </si>
  <si>
    <t>https://bafybeianeudoxudaftsmrlw7yawodnwjzzuyebcibku5o4p7iiquouhxpu.ipfs.nftstorage.link?image_472.webp</t>
  </si>
  <si>
    <t>https://bafybeifqicwec4cnohexnyuztp2u3cnhhd2kyq4x7agvf5qwivogwecjki.ipfs.nftstorage.link?image_473.webp</t>
  </si>
  <si>
    <t>https://bafybeib5nvnkvfrfydwwxamtkyni5vylswm3oeqsu5w7vt4xtec5fyjxlm.ipfs.nftstorage.link?image_474.webp</t>
  </si>
  <si>
    <t>https://bafybeiasrqharkv5t3ug47ct7oxgeclgb533plyztgzel6gig64gwcgnna.ipfs.nftstorage.link?image_475.webp</t>
  </si>
  <si>
    <t>https://bafybeiaxzuo7xouabm66phcjmdwsljv7gkha7b7owa5tqijfqtiiuevh7u.ipfs.nftstorage.link?image_476.webp</t>
  </si>
  <si>
    <t>https://bafybeibumobizullwk2q6c4ddyrh2jwyjjsz4u6ssyslqkbwlpt5g7r6du.ipfs.nftstorage.link?image_477.webp</t>
  </si>
  <si>
    <t>https://bafybeif2nqr4shp25jr3qjbllporqmvuhshpbi4c6tgpdf7tg4cvjsykiy.ipfs.nftstorage.link?image_478.webp</t>
  </si>
  <si>
    <t>https://bafybeigkfjvssr2rgghvd3j7rdqps3b6ozv7si2ji2rkm4zwpd5hhh62zy.ipfs.nftstorage.link?image_479.webp</t>
  </si>
  <si>
    <t>https://bafybeib5g5k46xy4tqoje6vubug3lvlzzyk5kjbtvcovr5jimfrgxbcrp4.ipfs.nftstorage.link?image_480.webp</t>
  </si>
  <si>
    <t>https://bafybeihdoxhxtqojfn3md3jrbl5uyzrgqoxvqn7wjbre73afr5dvf5zm4m.ipfs.nftstorage.link?image_481.webp</t>
  </si>
  <si>
    <t>https://bafybeifla63j632hd7cpddfr7evvskibdu3bewxomytx77bnfydngk3dfu.ipfs.nftstorage.link?image_482.webp</t>
  </si>
  <si>
    <t>https://bafybeibwrb242tovlaxmj5twtjnf3tmjzwpjifciulje3xz5xkic5xmzty.ipfs.nftstorage.link?image_483.webp</t>
  </si>
  <si>
    <t>https://bafybeig2ucnpdywiuak7dkk43iwi3o5gdp2ujeijc7x7i6mjfrhqhgv23a.ipfs.nftstorage.link?image_484.webp</t>
  </si>
  <si>
    <t>https://bafybeie6nx2bp2kyuk5eui55cjpj2ckk7h3pv35p3jq52ahbcigz45jqui.ipfs.nftstorage.link?image_485.webp</t>
  </si>
  <si>
    <t>https://bafybeibe672i23xtd6qo2cqp2it5ms3ye2hbusew7drw6oscltktrrwh24.ipfs.nftstorage.link?image_486.webp</t>
  </si>
  <si>
    <t>https://bafybeiasl5c56l5uhhbpotrsjo2dzdl7jm7z4qzvaeluj3bb2xfyxf2ie4.ipfs.nftstorage.link?image_487.webp</t>
  </si>
  <si>
    <t>https://bafybeidy4fkud5wrpepkb3kzkflvztbepjmkkxcv65okxwsxm3nzl4exie.ipfs.nftstorage.link?image_488.webp</t>
  </si>
  <si>
    <t>https://bafybeid7d45wycpl64skj3sqnekq25xilebjiaqzcl3aec6uw62o6bo6l4.ipfs.nftstorage.link?image_489.webp</t>
  </si>
  <si>
    <t>https://bafybeihzrfvp2k2j67i7b3x4sj2estuktu72rta5xb6ss4wdfrssaconaa.ipfs.nftstorage.link?image_490.webp</t>
  </si>
  <si>
    <t>https://bafybeihvfrcuajmigcgbu3yytaaerswkrxfahvcznbawmhytdoh7nttqty.ipfs.nftstorage.link?image_491.webp</t>
  </si>
  <si>
    <t>https://bafybeifdwxg5mdeqzf7nusgnidfaaw7f6xskzwwe5mdpfldfqimvmax4le.ipfs.nftstorage.link?image_492.webp</t>
  </si>
  <si>
    <t>https://bafybeihk7dlfp46u6mcqan3s6sj7kpjptzurmx4cc4o7bopmxby2fdzvae.ipfs.nftstorage.link?image_493.webp</t>
  </si>
  <si>
    <t>https://bafybeibtnwaarybteax3yzcrfxawid2gl6uutfvtxplqlcyekowxhcnham.ipfs.nftstorage.link?image_494.webp</t>
  </si>
  <si>
    <t>https://bafybeic4fuzwtvkcfdtwg7qb5xabz7oaervriwlnhjkgawcexm4o7xy43u.ipfs.nftstorage.link?image_495.webp</t>
  </si>
  <si>
    <t>https://bafybeiblbzc3pkhiwztdeckpxm7eyeexqwtfzfa5px4l7bv6twstp5cq7u.ipfs.nftstorage.link?image_496.webp</t>
  </si>
  <si>
    <t>https://bafybeic75wyhxcewzbezqmstxigsh5u5thnywmu44yptsydwzdosnxn2ey.ipfs.nftstorage.link?image_497.webp</t>
  </si>
  <si>
    <t>https://bafybeia4h2vye36q5nequcbkwsm3cs34atszohprbcx7eqoyplixuvoade.ipfs.nftstorage.link?image_498.webp</t>
  </si>
  <si>
    <t>https://bafybeibxjb6xgb6ikk3qjfvnzycqbfidi6j36asqgsjt67cyv5uh3ocffa.ipfs.nftstorage.link?image_499.webp</t>
  </si>
  <si>
    <t>https://bafybeicbdqu23mi6av66rhku2ap6yfyohgwu342oetei65laq6l6zamddy.ipfs.nftstorage.link?image_500.webp</t>
  </si>
  <si>
    <t>https://bafybeicqnzojhuxy4aw3zr7h5dkfgd6m3tzztcxg3cid4jcgggnccwycjy.ipfs.nftstorage.link?image_501.webp</t>
  </si>
  <si>
    <t>https://bafybeifburteu2kwwaktlpxs4k7yz2ohxe7uvu6bfucggiqjp7ruxu5qua.ipfs.nftstorage.link?image_502.webp</t>
  </si>
  <si>
    <t>https://bafybeigylhkjqo2tyjb333e5ybwpc7gymcdgum2pmzew4gdv4ukqzmgxjm.ipfs.nftstorage.link?image_503.webp</t>
  </si>
  <si>
    <t>https://bafybeibq6cuksj4hgylk5djyp25u7ynufq2kkiesrguutv6y74vcggoedu.ipfs.nftstorage.link?image_504.webp</t>
  </si>
  <si>
    <t>https://bafybeibv6fmfw3wwi7onnhvgyftugobfwgwswqnvvluzvpaqgsb6eyzh3q.ipfs.nftstorage.link?image_505.webp</t>
  </si>
  <si>
    <t>https://bafybeihrjdvr7267qym5rg45lodszxzykxq4gehiqxza25gys4yli2jhmi.ipfs.nftstorage.link?image_506.webp</t>
  </si>
  <si>
    <t>https://bafybeidw5yq64onb7k2x6to5dcbbagbihxaw5qeegatc7zmrnbzbq2tfxy.ipfs.nftstorage.link?image_507.webp</t>
  </si>
  <si>
    <t>https://bafybeidombfcg6erhnnpbnhpyv6itblci567kentd2pofbjnrqr22va4du.ipfs.nftstorage.link?image_508.webp</t>
  </si>
  <si>
    <t>https://bafybeifvbvvc63wtocytxv7xbyhgapq5n3xa2hfmmaerieiceil7rx5ihe.ipfs.nftstorage.link?image_509.webp</t>
  </si>
  <si>
    <t>https://bafybeie2tdfzvrhx3waiqpdtokomyuv72pup7oamnxidnuykzgpxtclxym.ipfs.nftstorage.link?image_510.webp</t>
  </si>
  <si>
    <t>https://bafybeif5q5cnh6uc663viyugdv3b5iw6g3a456qksgifsjn6furkefzkxy.ipfs.nftstorage.link?image_511.webp</t>
  </si>
  <si>
    <t>https://bafybeig4enjiepvgbjmyyx4mr4upltxy3kmdfbbu7xdsq6p3dttkzusmpm.ipfs.nftstorage.link?image_512.webp</t>
  </si>
  <si>
    <t>https://bafybeig5q4djxc24hqrvmkoovafeug66w2jbo74rnp7xxk7cjiejgni4tu.ipfs.nftstorage.link?image_513.webp</t>
  </si>
  <si>
    <t>https://bafybeihhzym4ex5edj5qr2sgc7nrea35m5yjrs7u5h7s6bd6aytwkhh62a.ipfs.nftstorage.link?image_514.webp</t>
  </si>
  <si>
    <t>https://bafybeihrnba673zkbwjjui75qm44xexg2i2l6d32nyubiys6htgtqdwvge.ipfs.nftstorage.link?image_515.webp</t>
  </si>
  <si>
    <t>https://bafybeigbyyyxuug2yyeeps4ympphwvseg7bgojhomoylhgkpqqqljjp34m.ipfs.nftstorage.link?image_516.webp</t>
  </si>
  <si>
    <t>https://bafybeif3jewtlaoeoear7tu465tqjqybowfcveuv2pyqytut3muo4ybr5m.ipfs.nftstorage.link?image_517.webp</t>
  </si>
  <si>
    <t>https://bafybeicgr3szfamvdhvphkgwmgox2lddsd7xsbew2ymdfypjfrgej7efze.ipfs.nftstorage.link?image_518.webp</t>
  </si>
  <si>
    <t>https://bafybeialkitc5owivqeusena2c3nsp6se4to2hz2zcfeceewrsc6thz4ui.ipfs.nftstorage.link?image_519.webp</t>
  </si>
  <si>
    <t>https://bafybeie6xsmz7vkuly7sn53ugsjcosaxiwcjbn6vtsq4h2uqg3vbeuvr2i.ipfs.nftstorage.link?image_520.webp</t>
  </si>
  <si>
    <t>https://bafybeiezx7zuzlsbdmkfp7orkmig4vdzd6j2mqaeudeoobhkywnu7xr72m.ipfs.nftstorage.link?image_521.webp</t>
  </si>
  <si>
    <t>https://bafybeihch5lspcl43plz3ekwu7rohrlaykp2ojtssu7orpnu6e2ilfqszy.ipfs.nftstorage.link?image_522.webp</t>
  </si>
  <si>
    <t>https://bafybeib3kxnma42otyzj7fqhkxienawp55anj6fm2rnogi4ukwcbxt5wga.ipfs.nftstorage.link?image_523.webp</t>
  </si>
  <si>
    <t>https://bafybeiatsu2tnjrzvy5pe7rkuztkd6atqw3vpypuf7tkkuerphhzfpmlka.ipfs.nftstorage.link?image_524.webp</t>
  </si>
  <si>
    <t>https://bafybeia3dmzktdyxwm2346y5movymz6nk7emjbknjql34xcoba6gmasx6q.ipfs.nftstorage.link?image_525.webp</t>
  </si>
  <si>
    <t>https://bafybeidm5lmitxfbbtxvuacxy5ll6lnruqluqj5emnpt63kzznx7u6zbxa.ipfs.nftstorage.link?image_526.webp</t>
  </si>
  <si>
    <t>https://bafybeih34vntworutqq5jxgqwb7mhpc3idsgcfmrgqvfyyuudr5b3w6q2i.ipfs.nftstorage.link?image_527.webp</t>
  </si>
  <si>
    <t>https://bafybeie2nioqg7ak44be3ac3btcvcftavg3rwhs2nuuacvfr6kvmtp2vk4.ipfs.nftstorage.link?image_528.webp</t>
  </si>
  <si>
    <t>https://bafybeidov2visbdlj7yal6ycwwbrvwj76c32iuw7uddwxjws2qylp25nn4.ipfs.nftstorage.link?image_529.webp</t>
  </si>
  <si>
    <t>https://bafybeiawdatypaxdcshtk7ws6j3nef2y65itgppbmbtghnj5fwnqbwhrkq.ipfs.nftstorage.link?image_530.webp</t>
  </si>
  <si>
    <t>https://bafybeif43f7dnlimg6lxn7axhaipsfgjgqlg5frlxs37tvgmdckiz4cdsi.ipfs.nftstorage.link?image_531.webp</t>
  </si>
  <si>
    <t>https://bafybeifwtzr6tn7k6nwugdex33sskoxdyoyha5tie64xnl7ymngyi3b4na.ipfs.nftstorage.link?image_532.webp</t>
  </si>
  <si>
    <t>https://bafybeidlx5ru6brfs2ovf7thjs2jsxossllvq3h4mu2tp4ioxhqpdvw5ke.ipfs.nftstorage.link?image_533.webp</t>
  </si>
  <si>
    <t>https://bafybeih3vqta34uvtrvefgv2cyzd5fca2wbahmyjgjmux2iggogg6dyv34.ipfs.nftstorage.link?image_534.webp</t>
  </si>
  <si>
    <t>https://bafybeifewj4an26lfxt5vkfhjhhvierw4u6i2k77ugar3yrpzi74h57ibi.ipfs.nftstorage.link?image_535.webp</t>
  </si>
  <si>
    <t>https://bafybeiggxlxdyc46u6kpzrxaj2cs3733rmocmrykp4n53uigj6zkpap5xa.ipfs.nftstorage.link?image_536.webp</t>
  </si>
  <si>
    <t>https://bafybeickq4skemf42vqqehdvx7bb77nssxhrbxftfoavfamfuwk5vkigdu.ipfs.nftstorage.link?image_537.webp</t>
  </si>
  <si>
    <t>https://bafybeicuan6q5abni4d2buqpdjwi6o3yetmgtvg5zpl5fqbpaowhcgf5ti.ipfs.nftstorage.link?image_538.webp</t>
  </si>
  <si>
    <t>https://bafybeifkb2jrap2cwvj7dco5oyfbiorgnuadfp2os75mw53b6xpnz3gj54.ipfs.nftstorage.link?image_539.webp</t>
  </si>
  <si>
    <t>https://bafybeib5se35bqinsebpxvhd6xm24pzviygxn67yvohg65ds2vlrfevlme.ipfs.nftstorage.link?image_540.webp</t>
  </si>
  <si>
    <t>https://bafybeicmlcs6trm226g6ksbv7w73lnnupmwmr3dbkyesdpjyginmdwfmo4.ipfs.nftstorage.link?image_541.webp</t>
  </si>
  <si>
    <t>https://bafybeihyovdzlmsnzgtqe4pnr3zeg2ua7wyp3roo7pooshqechugvwg5yu.ipfs.nftstorage.link?image_542.webp</t>
  </si>
  <si>
    <t>https://bafybeibwnlqk24u23e4p7gzgpjw6jllfsyeio6umwgt2edtfishl7bd3ym.ipfs.nftstorage.link?image_543.webp</t>
  </si>
  <si>
    <t>https://bafybeihnbqnurjtv44wautpvwywyhwa7h3abmftu2cdizqbrslr7zf7yyi.ipfs.nftstorage.link?image_544.webp</t>
  </si>
  <si>
    <t>https://bafybeid6vy5ejiwzdmqtzv4gvzivzotrvoardvrca5jm4c2rp25h3wqr4e.ipfs.nftstorage.link?image_545.webp</t>
  </si>
  <si>
    <t>https://bafybeictvqvdcbfcqwofe44txjetktdhg5uldbrwmavvmq67xqx3jyereq.ipfs.nftstorage.link?image_546.webp</t>
  </si>
  <si>
    <t>https://bafybeighx5zj4r6jgx237gprg7pbws62rxr42ycxuu26n5alxeczcm6mye.ipfs.nftstorage.link?image_547.webp</t>
  </si>
  <si>
    <t>https://bafybeic4m7425ourmjxxbx3yp4ihrjnutvoaihmkxcalgnwo2w6jfb7pui.ipfs.nftstorage.link?image_548.webp</t>
  </si>
  <si>
    <t>https://bafybeidlbxb2ideoitwcfvhhhjcz4t7zjve3vklonu5z6ic4a6lo6xzyta.ipfs.nftstorage.link?image_549.webp</t>
  </si>
  <si>
    <t>https://bafybeia52clwemrnvwudphbxvt2mjfqh2fmoxtjfconjrfv4nboawiwqby.ipfs.nftstorage.link?image_550.webp</t>
  </si>
  <si>
    <t>https://bafybeibul65jhq2t5otglvrv25synxvzyjhe57ig7bf6se2syl3aaclx7a.ipfs.nftstorage.link?image_551.webp</t>
  </si>
  <si>
    <t>https://bafybeigrwhrs4p666kbpfyps4cx7jjf7ujqexvwlohbynzlpuj4ed4sami.ipfs.nftstorage.link?image_552.webp</t>
  </si>
  <si>
    <t>https://bafybeib52jnh2lim5t5bi2f2jy3vxt64nergfznfooc7uxroriagntdjqy.ipfs.nftstorage.link?image_553.webp</t>
  </si>
  <si>
    <t>https://bafybeies3esfn6vqnze6jzddsm6glovrgmtrcpsiyh2go37mgog2mgfu5q.ipfs.nftstorage.link?image_554.webp</t>
  </si>
  <si>
    <t>https://bafybeif3jpfytqvw2janb7cbpx53u2m2ygixdvxni7rgpglmdshcf7h3ym.ipfs.nftstorage.link?image_555.webp</t>
  </si>
  <si>
    <t>https://bafybeihidlr2shlpqr5nbp2smlqr7oesze2yuns36ikablzxiohjyxluvi.ipfs.nftstorage.link?image_556.webp</t>
  </si>
  <si>
    <t>https://bafybeiga5vpgw2imbwjmeqrrb4qdjibjbshguhq75b32mpmrfwnbqumcea.ipfs.nftstorage.link?image_557.webp</t>
  </si>
  <si>
    <t>https://bafybeigccxzq324bys2rezlwaoq4nmfvt6jdi5iqnzs5dfbdng4nfsci5u.ipfs.nftstorage.link?image_558.webp</t>
  </si>
  <si>
    <t>https://bafybeiatqd4ct3nkqzdcztngyr3xg26pgmtagdvqfigwmqdgfgfrwb2gwi.ipfs.nftstorage.link?image_559.webp</t>
  </si>
  <si>
    <t>https://bafybeidpbyqa57uyhyygu7soc3sifpana77ulpikxokcp7vlofz2cvaiym.ipfs.nftstorage.link?image_560.webp</t>
  </si>
  <si>
    <t>https://bafybeidtxzyfsyk5c7thfgjxmiomk4ttqggkpf7coifyncoj7mlwp4f3z4.ipfs.nftstorage.link?image_561.webp</t>
  </si>
  <si>
    <t>https://bafybeibkbfdabt7ugpkdksdspr3cdwvyyavap2l5xyluhcjo2ups5wuny4.ipfs.nftstorage.link?image_562.webp</t>
  </si>
  <si>
    <t>https://bafybeifnonap7hf2rckilrcwyxlltsnn66kuqqgkxmwp55r7rylerqeuwq.ipfs.nftstorage.link?image_563.webp</t>
  </si>
  <si>
    <t>https://bafybeihz2d5a55joycp6q3hfkh6wu4vbxcow4xadacxckqiwnsj7gcwiha.ipfs.nftstorage.link?image_564.webp</t>
  </si>
  <si>
    <t>https://bafybeihdqxm66akgh6nimo5reqg27ouhavwdiujttik34u4wge4u3skr4m.ipfs.nftstorage.link?image_565.webp</t>
  </si>
  <si>
    <t>https://bafybeigu6tb6hv4ys7npgjrbyhrq5467wbqp57wqhhbbkj6ijehlbj5cre.ipfs.nftstorage.link?image_566.webp</t>
  </si>
  <si>
    <t>https://bafybeieqvh4zux5lp7ef35mouzdvcziorye7effbco5aql6tcpgku4qv34.ipfs.nftstorage.link?image_567.webp</t>
  </si>
  <si>
    <t>https://bafybeiepuir7fzmdwdzvcycijojliuynwhb7tznekhjwimeoufr3v4eb4i.ipfs.nftstorage.link?image_568.webp</t>
  </si>
  <si>
    <t>https://bafybeicel53obozvgjrg6a3wdsjnqclrydyhv4vmoc6wgmixxz3lddadfu.ipfs.nftstorage.link?image_569.webp</t>
  </si>
  <si>
    <t>https://bafybeiaxibbxoqj4sa37oaoo23zwxqkwmfendeh2mxshvht2dgyr4uxsia.ipfs.nftstorage.link?image_570.webp</t>
  </si>
  <si>
    <t>https://bafybeig2db4bcv2hhezuwv5mv3aoidgfnpjjl2vpqhp73quucqvl3gbb3a.ipfs.nftstorage.link?image_571.webp</t>
  </si>
  <si>
    <t>https://bafybeiaixuztx74vfi2m7t2aslnqbbiewqsoxqkagcljw7ctnlfofzcb2m.ipfs.nftstorage.link?image_572.webp</t>
  </si>
  <si>
    <t>https://bafybeibvd6c3ikp7dkusor7zeqdyl5wektuhuu6sb2awydbzeziwnsgczy.ipfs.nftstorage.link?image_573.webp</t>
  </si>
  <si>
    <t>https://bafybeienvptkkqdwamqizzozazatxwhpfz2k6fdnywiypdgamfxbrkdqle.ipfs.nftstorage.link?image_574.webp</t>
  </si>
  <si>
    <t>https://bafybeihcsg7lel4j7tmg4aisiwnhqrlfiz5xx5wwxjh6xyhf4aypwqrj2u.ipfs.nftstorage.link?image_575.webp</t>
  </si>
  <si>
    <t>https://bafybeifug4lv2dcaki5kmwfwqg5jw5wvfaz6f65j64v2heplrqtzd2mzye.ipfs.nftstorage.link?image_576.webp</t>
  </si>
  <si>
    <t>https://bafybeibw7jy5y2yrwtweqh5izw3einfqdtqbnzxa3nfnnngsa66bef7yi4.ipfs.nftstorage.link?image_577.webp</t>
  </si>
  <si>
    <t>https://bafybeidi2bgrv44kyjyfg2whbvf2i7g3uqm6xn6zskxprdbe4mp7rw4fdq.ipfs.nftstorage.link?image_578.webp</t>
  </si>
  <si>
    <t>https://bafybeig7ich7urek7gfvjomnajduizknk2ydvnyvydrws6kpjeveytb22e.ipfs.nftstorage.link?image_579.webp</t>
  </si>
  <si>
    <t>https://bafybeigkprjtdflfhlabtb3d5wzq2pi65yok5mkgwv6pefls6wy5iec4re.ipfs.nftstorage.link?image_580.webp</t>
  </si>
  <si>
    <t>https://bafybeicmfkmx45s7rgxzg4idlen7bhgtlpxtr2yciqj2uta4m3pw765plu.ipfs.nftstorage.link?image_581.webp</t>
  </si>
  <si>
    <t>https://bafybeiakolopxtm4gghh6dycyere4sipxbxsbvum7fz3svyn2hurpyei6q.ipfs.nftstorage.link?image_582.webp</t>
  </si>
  <si>
    <t>https://bafybeiafgckw46mhfncb5fd2q4ucdb73o5y35mb7vd3oj5wzixjnapbhli.ipfs.nftstorage.link?image_583.webp</t>
  </si>
  <si>
    <t>https://bafybeieacfahhdz5r7rz5msj7qj22pkyrpsqdpfpnqhtrwc4mqltilygsu.ipfs.nftstorage.link?image_584.webp</t>
  </si>
  <si>
    <t>https://bafybeicdjdkbpb5l466fuliu7kezrd4cduegoadlxtmdk3y4nculz4nud4.ipfs.nftstorage.link?image_585.webp</t>
  </si>
  <si>
    <t>https://bafybeie3a52q76f3jzdm7hyc5qgrbbaf7xahe6czorvv5d54qtdjmxnrtq.ipfs.nftstorage.link?image_586.webp</t>
  </si>
  <si>
    <t>https://bafybeicyyrchpnojoxavllrzudgaspxrmxqj7yjusampjgxvnoj6zqzk6i.ipfs.nftstorage.link?image_587.webp</t>
  </si>
  <si>
    <t>https://bafybeig5pujyferokxiyhqq6m4h3f5geq5r6pcelsc4cowelq3ucw4qebi.ipfs.nftstorage.link?image_588.webp</t>
  </si>
  <si>
    <t>https://bafybeidacyl2zhfzo6sxu3m3y6roevyelrhhjedcp7x3k6gcxfwxdpatly.ipfs.nftstorage.link?image_589.webp</t>
  </si>
  <si>
    <t>https://bafybeihp7bvn5y42aawkcn5re2ydvcnfe5bub2ruthjl4v3ggo3bcn7yuq.ipfs.nftstorage.link?image_590.webp</t>
  </si>
  <si>
    <t>https://bafybeid7qwifktfuc76lathkmoa4y2ewkoukzzemqulsr2wbc5237sw7xm.ipfs.nftstorage.link?image_591.webp</t>
  </si>
  <si>
    <t>https://bafybeihp6l6luo7bqylsenjpyme2w4braq35vbskbfgq6a73ggl7xj2gze.ipfs.nftstorage.link?image_592.webp</t>
  </si>
  <si>
    <t>https://bafybeib5mex7ofy2ys5cpmou63ajmfbn6c2fvxogo36q4gfriwebpsjuta.ipfs.nftstorage.link?image_593.webp</t>
  </si>
  <si>
    <t>https://bafybeieflgifwnedc24uz4urawvqtagecqj7cvptcmkprg4azojru2d7oa.ipfs.nftstorage.link?image_594.webp</t>
  </si>
  <si>
    <t>https://bafybeiby2i2t44zwxgkb3zyfhbyhv7wiqaycmpeskvlkouxdolkm4djo2y.ipfs.nftstorage.link?image_595.webp</t>
  </si>
  <si>
    <t>https://bafybeigtgif6okdkzskl43qvgiy2ncboxdgxmxrxbz6cps4smjn3f53azi.ipfs.nftstorage.link?image_596.webp</t>
  </si>
  <si>
    <t>https://bafybeigmapmjkjjxrxkb4yxqbmv3t5reiism6ppaequ3rbyjboj7octbeq.ipfs.nftstorage.link?image_597.webp</t>
  </si>
  <si>
    <t>https://bafybeiei5knepdxtxckmjmwpcv6cd2i36tenusuaidmd3nuuabit3x3c3e.ipfs.nftstorage.link?image_598.webp</t>
  </si>
  <si>
    <t>https://bafybeigahgjw7zmw46bcbbphxsea56in7bx7a7xbvx6hry6lnnw2tekolu.ipfs.nftstorage.link?image_599.webp</t>
  </si>
  <si>
    <t>https://bafybeiaunnpaj4ouswp4tjrrrb2spnr2xzllc7d36uh2qdgegyjrwv5cne.ipfs.nftstorage.link?image_600.webp</t>
  </si>
  <si>
    <t>https://bafybeib2vazzbbgpjjv7ewijfyksvahhrnug7fkuvmbw5xo3bnkc53bnyq.ipfs.nftstorage.link?image_601.webp</t>
  </si>
  <si>
    <t>https://bafybeidj64mfofntsdyl4dfoufapff2gwutbregux2kagnfx4f4vzwmto4.ipfs.nftstorage.link?image_602.webp</t>
  </si>
  <si>
    <t>https://bafybeiaw52jlxteafbjueibji5uxq56t3e2vgewtw2mpo27h7zl3wjfjf4.ipfs.nftstorage.link?image_603.webp</t>
  </si>
  <si>
    <t>https://bafybeifuhcarliekisjzfbeaprf6vv67cpjwbvpgclkerpjfee7zbt3jbe.ipfs.nftstorage.link?image_604.webp</t>
  </si>
  <si>
    <t>https://bafybeiavfctegvsidzlweijdchbp6txgo3v5lwhq34g7ufh7mgindrpr7q.ipfs.nftstorage.link?image_605.webp</t>
  </si>
  <si>
    <t>https://bafybeiet6hxacgnosqmloj2rwjssr74u6f5wvkrv3cn7giizojoxwcsmu4.ipfs.nftstorage.link?image_606.webp</t>
  </si>
  <si>
    <t>https://bafybeigsrsmbhzgqv4du5rqbefa6j4eggdrugfnvkee6pxjihqpjqnf6cq.ipfs.nftstorage.link?image_607.webp</t>
  </si>
  <si>
    <t>https://bafybeicvbjifhbxgd5hkwy6kj6wzjjxmnmq6uxpeoycxk6h5apfjs6r7b4.ipfs.nftstorage.link?image_608.webp</t>
  </si>
  <si>
    <t>https://bafybeienx4k5gty6h25dzeiqamzezn452fq5invsyny354gk722hrpelpy.ipfs.nftstorage.link?image_609.webp</t>
  </si>
  <si>
    <t>https://bafybeibtcqb2tpxqqvjl54eyoygjpfijblkzxwag2l4foxx5ptnz7rmh3a.ipfs.nftstorage.link?image_610.webp</t>
  </si>
  <si>
    <t>https://bafybeiesyn6pkhkdqzwpf3ojy2knsouc6733bvg4odvq2k7zgmo5f7wvny.ipfs.nftstorage.link?image_611.webp</t>
  </si>
  <si>
    <t>https://bafybeiairt5nujayvcfmxtl5ntlrth74teatxhln3rdhkwcivabeo5gpgi.ipfs.nftstorage.link?image_612.webp</t>
  </si>
  <si>
    <t>https://bafybeihprrmsahxrag4rboq246qji4ohk6mvi2stk3a4hxiep7qcs4gjge.ipfs.nftstorage.link?image_613.webp</t>
  </si>
  <si>
    <t>https://bafybeif6vybferh7v4dgtoepi3h5arvxdtotmxxg27wa6rjh27qn5mrsey.ipfs.nftstorage.link?image_614.webp</t>
  </si>
  <si>
    <t>https://bafybeicyunclrdw3jrtqev5qwbnz5zofmqkldx3jju54ewuuwxnlkn7tu4.ipfs.nftstorage.link?image_615.webp</t>
  </si>
  <si>
    <t>https://bafybeiglyy6v7zgxu2qac5dvhvxc3bac3jl6pcm5tx5iozvtvearnr7xpi.ipfs.nftstorage.link?image_616.webp</t>
  </si>
  <si>
    <t>https://bafybeian3ewb77dltmqe3cvedr4nyzoxi7vktvpj6k77jung4xxxaiufcm.ipfs.nftstorage.link?image_617.webp</t>
  </si>
  <si>
    <t>https://bafybeie7ipbg5s6ulrecd2ppajo43o2kmlb2nir7maop57jws45arl3gpy.ipfs.nftstorage.link?image_618.webp</t>
  </si>
  <si>
    <t>https://bafybeihfdqvd2buvfwsvy6orfhlr4qmncwbo3k3pzv35njgf5aue7dzxgq.ipfs.nftstorage.link?image_619.webp</t>
  </si>
  <si>
    <t>https://bafybeid3xvfz7jqlpwlb5b7pamha6p2dzexn36vvykc3rdqjebwl2nx2ci.ipfs.nftstorage.link?image_620.webp</t>
  </si>
  <si>
    <t>https://bafybeicb756uli77lysunvt5h7qvclj7ltvr4o3ryr6dujapkhujfit2qa.ipfs.nftstorage.link?image_621.webp</t>
  </si>
  <si>
    <t>https://bafybeib6fhusaybvhm5sxvi3g7ac2odwi4xw5zzeajeqwkdsweoqy4vj4u.ipfs.nftstorage.link?image_622.webp</t>
  </si>
  <si>
    <t>https://bafybeidukummnjwsfx6x6czxwdtos7gkcgbuyiktl4a24j2u3xtook5qmq.ipfs.nftstorage.link?image_623.webp</t>
  </si>
  <si>
    <t>https://bafybeialb54jdigwu457cv46xvqg2u257o4zzq5xpnarunxtbuuwfcdi5a.ipfs.nftstorage.link?image_624.webp</t>
  </si>
  <si>
    <t>https://bafybeibmso5kvxet6yyin64kje5qxba64kq46qlibpzbrrtui4mdxrtoga.ipfs.nftstorage.link?image_625.webp</t>
  </si>
  <si>
    <t>https://bafybeihxvtz27m7yzfue6m2iyexm6ha3jomjp4lk6xpqacialwnssd4uly.ipfs.nftstorage.link?image_626.webp</t>
  </si>
  <si>
    <t>https://bafybeigd5c6my63nurnyvgvqibk74munrhwal37jxkk2htx25hnaoxilwm.ipfs.nftstorage.link?image_627.webp</t>
  </si>
  <si>
    <t>https://bafybeibfb2ifxp7aammnimi6ax3i6ipxcjgjcfkd4edqfn6ezzkjaanzka.ipfs.nftstorage.link?image_628.webp</t>
  </si>
  <si>
    <t>https://bafybeifb64gnupindiz7twfxwpd4wvth7yqo22ywrgmnmbscenidhisbqu.ipfs.nftstorage.link?image_629.webp</t>
  </si>
  <si>
    <t>https://bafybeifiio4u2fdpte7w5f7miw5wozvgiahho3d3jwb2ixceigc4xvt7mu.ipfs.nftstorage.link?image_630.webp</t>
  </si>
  <si>
    <t>https://bafybeiggergw6vgwsjv3fep3ljwyceevgixq7w52mn2nowfx2kellydw3e.ipfs.nftstorage.link?image_631.webp</t>
  </si>
  <si>
    <t>https://bafybeifajd5ayjqw24juutmjtuobck3rbeeqybwhunugneitzarn77eya4.ipfs.nftstorage.link?image_632.webp</t>
  </si>
  <si>
    <t>https://bafybeiakif2y6qvhxb5dvhtuxj7hirth2qm5jidt4xpa64xncfuqjx7bia.ipfs.nftstorage.link?image_633.webp</t>
  </si>
  <si>
    <t>https://bafybeiaablcwll6uc7ssfncdgudnnbziptcg6gs7er2vxq7evlzksthjxu.ipfs.nftstorage.link?image_634.webp</t>
  </si>
  <si>
    <t>https://bafybeid3eyzxfxrtmuo2cycjasszp2njry2h2bmis4hzoamoehg3p5rkbq.ipfs.nftstorage.link?image_635.webp</t>
  </si>
  <si>
    <t>https://bafybeigq3dbvwanr7rji33tnx55xkm6xcm2ymrzw5iv3ewo2sktp2qysbq.ipfs.nftstorage.link?image_636.webp</t>
  </si>
  <si>
    <t>https://bafybeihx5hwzjwcigsgbb5dcfbtyeovryuzr2wpkc4z34wg4vygm3pvzzi.ipfs.nftstorage.link?image_637.webp</t>
  </si>
  <si>
    <t>https://bafybeichrhjorsqnmbrkyfygngy6mzhfuz6svuabbjjhootgbeorepg42u.ipfs.nftstorage.link?image_638.webp</t>
  </si>
  <si>
    <t>https://bafybeife63zwf3ytgchj7pcaa6ql6kke5z65nlt4fws4lu52ywownhjtyi.ipfs.nftstorage.link?image_639.webp</t>
  </si>
  <si>
    <t>https://bafybeibwo3iui3xnnzfyt7mppzdb2bmqpjpmbxayleb66fecoc375emlfy.ipfs.nftstorage.link?image_640.webp</t>
  </si>
  <si>
    <t>https://bafybeia4dm3erhrrhx5bagriahb6y4d66x2zoc4463xq2v5zeldqo27fpu.ipfs.nftstorage.link?image_641.webp</t>
  </si>
  <si>
    <t>https://bafybeibkjaxzkrgsassftrmfexo24f5ukuv3brjic64bzjnwzmdnbwxo7a.ipfs.nftstorage.link?image_642.webp</t>
  </si>
  <si>
    <t>https://bafybeidoj5x6jctdki2gswysxz52vclcpx5dnmwt3eda62dmza2mubw4ly.ipfs.nftstorage.link?image_643.webp</t>
  </si>
  <si>
    <t>https://bafybeiflgryvlns5a5fnjack6dc5ox5qkwnugekqo6x27ag6rzxe4hvvv4.ipfs.nftstorage.link?image_644.webp</t>
  </si>
  <si>
    <t>https://bafybeigmstu2mte2yzkej7huz7p3iptz2f53jg4d664rx7syp7vjo5b6ku.ipfs.nftstorage.link?image_645.webp</t>
  </si>
  <si>
    <t>https://bafybeihy6h25souddl657sqlrquvs6ihmwkfmloa5ixv3j3gpfq2rmjbli.ipfs.nftstorage.link?image_646.webp</t>
  </si>
  <si>
    <t>https://bafybeiabq2ptacs6irx5mxisffbys4liohjvklo3pcymzkivyh2ijwiozu.ipfs.nftstorage.link?image_647.webp</t>
  </si>
  <si>
    <t>https://bafybeierkvrkqckyz6n33tjkmsmiaksit2o6zn7ylayy3wdmvyuoasdyzy.ipfs.nftstorage.link?image_648.webp</t>
  </si>
  <si>
    <t>https://bafybeifqduwk63y7f7qgwq4rrgc5eqljc5lt5oipqoupixyk3t5sndwes4.ipfs.nftstorage.link?image_649.webp</t>
  </si>
  <si>
    <t>https://bafybeieoowvktewldc3scrjr7bex6ikwdmkqgjep6pigktfpmwlp5gf4yy.ipfs.nftstorage.link?image_650.webp</t>
  </si>
  <si>
    <t>https://bafybeihohym3dfi72z7awvwmgdr7chamr3tnrwrgpzdpkbqgwdu7mcmiiq.ipfs.nftstorage.link?image_651.webp</t>
  </si>
  <si>
    <t>https://bafybeih4i7cu4f756grbg7s7vynvqn3hqqdfukokovva2o3d2vnit6yj5i.ipfs.nftstorage.link?image_652.webp</t>
  </si>
  <si>
    <t>https://bafybeic2utkkbiqh2c3vjtdyne2w33phnnip6kza4c3agm52jxitvvibpu.ipfs.nftstorage.link?image_653.webp</t>
  </si>
  <si>
    <t>https://bafybeie6doo3a274qsk2b3366gypizq6tvgui4liitxboclcmfeknozgcq.ipfs.nftstorage.link?image_654.webp</t>
  </si>
  <si>
    <t>https://bafybeigt7ugig67qttqjdljb6n5cmz77fmgcsva2jumn4obsu6zb2xqxhu.ipfs.nftstorage.link?image_655.webp</t>
  </si>
  <si>
    <t>https://bafybeicvhja2y3xoena46nlfh4ughhba3yi2hmvitvxx3ubob75a7ijsnu.ipfs.nftstorage.link?image_656.webp</t>
  </si>
  <si>
    <t>https://bafybeia7leumrqtbl7w3yjff23bhc5ndizlpco5pewk4izvn52laq7mwwu.ipfs.nftstorage.link?image_657.webp</t>
  </si>
  <si>
    <t>https://bafybeihxv3gqbo3qfck77pfdzhr6kfjmv6ghtlu5xccki6gdp5niey5zcu.ipfs.nftstorage.link?image_658.webp</t>
  </si>
  <si>
    <t>https://bafybeigd3bloumsv7aw2sjx4uxvef43z5rusccibozgfo4yuidq7sbulye.ipfs.nftstorage.link?image_659.webp</t>
  </si>
  <si>
    <t>https://bafybeihw6woerc7fkuwsj4muqpf77emcble2mddutrnxwryp44vangk3ke.ipfs.nftstorage.link?image_660.webp</t>
  </si>
  <si>
    <t>https://bafybeia6emwft7nky6n5egltemkl62y6xld4vnkhbwryaj2tknml6fwmu4.ipfs.nftstorage.link?image_661.webp</t>
  </si>
  <si>
    <t>https://bafybeidmmywjh2rol3aoqjplpf6goxzibx2qjla6amx5qth6q3xaslixyq.ipfs.nftstorage.link?image_662.webp</t>
  </si>
  <si>
    <t>https://bafybeiha63xlrcl6zuzccraibdzutfia732x56atl4yqtaurj3n2oeeepu.ipfs.nftstorage.link?image_663.webp</t>
  </si>
  <si>
    <t>https://bafybeiaic7472ld2blo5bv3thqiibzvuee5muizbuvtit5hp5csh5fl47i.ipfs.nftstorage.link?image_664.webp</t>
  </si>
  <si>
    <t>https://bafybeicuhp52okiejhv4qdawrpwbez7taihjmtnvba3tvqnze27xqj65ay.ipfs.nftstorage.link?image_665.webp</t>
  </si>
  <si>
    <t>https://bafybeiain3cy3aqckdkqsqhz47c5q3vhdpj64qlkg6acxv5yxfrbeaadpy.ipfs.nftstorage.link?image_666.webp</t>
  </si>
  <si>
    <t>https://bafybeihsagw67zcc7v7zgld63zyrhes6hzzg24andbdhgqhjjcne6j7zfm.ipfs.nftstorage.link?image_667.webp</t>
  </si>
  <si>
    <t>https://bafybeib3fj5sann5dnpgwsby2zlhkbngimhcg25e3trgcse7mq6lesim54.ipfs.nftstorage.link?image_668.webp</t>
  </si>
  <si>
    <t>https://bafybeidiz4akp3wxlr7ttbeu3nu7bg7yeilqvtsdi4qana5eomj5cvs44m.ipfs.nftstorage.link?image_669.webp</t>
  </si>
  <si>
    <t>https://bafybeiccgyxptcb5xwi7ml56j3uitejbkirwblid4og2bvtw3c45gecgde.ipfs.nftstorage.link?image_670.webp</t>
  </si>
  <si>
    <t>https://bafybeihmwz6zrefedx33zztgpe4cmhp3ba3opah36ckwkhxfvmvcyeuy7e.ipfs.nftstorage.link?image_671.webp</t>
  </si>
  <si>
    <t>https://bafybeihpxyuzraoacielluoz2mngxxgx3vjdwwozpfstvljdqq24lzwexy.ipfs.nftstorage.link?image_672.webp</t>
  </si>
  <si>
    <t>https://bafybeifyqhst3z2rgx5nj63qlllxtphz5kfczc6m2cp5wvkmm3vc5m2qbu.ipfs.nftstorage.link?image_673.webp</t>
  </si>
  <si>
    <t>https://bafybeidydzfnqu5osyetkiv3pdp2y6276wt6xr67e4flf2fyxuv6updi74.ipfs.nftstorage.link?image_674.webp</t>
  </si>
  <si>
    <t>https://bafybeicws7yliii5xq6trtzikmseu5nsbtlvi2mh6b4y2rx3g4r5vm6u2a.ipfs.nftstorage.link?image_675.webp</t>
  </si>
  <si>
    <t>https://bafybeiexniucrheitcz4xzmpvkqjf3n426pnseaahldgopz6kzgaf6qsii.ipfs.nftstorage.link?image_676.webp</t>
  </si>
  <si>
    <t>https://bafybeihlzqu6vtifwvsaunng6uhwkfr7pdlnyypi2m3jnyjjbwig35d7wq.ipfs.nftstorage.link?image_677.webp</t>
  </si>
  <si>
    <t>https://bafybeibuyd636bftjksjqzbcgmtvfhdvwwnl6dojqubsqps3c7e2rrt2xi.ipfs.nftstorage.link?image_678.webp</t>
  </si>
  <si>
    <t>https://bafybeied4wokqo5qccfm4cbjffdvbk4f43a3bthqvqj426gq6bjc7kdq3a.ipfs.nftstorage.link?image_679.webp</t>
  </si>
  <si>
    <t>https://bafybeibkcsyenb7xmlzmyve2rlpg425lafcwyedkwrlt6k42pkhpaqybca.ipfs.nftstorage.link?image_680.webp</t>
  </si>
  <si>
    <t>https://bafybeid3ckms7mank4vwxpit6lhibnqzweuehsrste35eikhrn4rwkjyre.ipfs.nftstorage.link?image_681.webp</t>
  </si>
  <si>
    <t>https://bafybeiefbeiwzeq34xem7y5bldvf2elsiwcom723pmouqi62qp2u3mqd7m.ipfs.nftstorage.link?image_682.webp</t>
  </si>
  <si>
    <t>https://bafybeibxqdorh4aohstq5d7ab3ugrwah5tbkc32plqaqs75x33eel4cznu.ipfs.nftstorage.link?image_683.webp</t>
  </si>
  <si>
    <t>https://bafybeidnrcoiygjr5isojohfwevb4admdbucept5pqhtjljerfbxhqxhmi.ipfs.nftstorage.link?image_684.webp</t>
  </si>
  <si>
    <t>https://bafybeibjqutxauv63slnvzvcynww4hlrtjkzwkxso5o53ra32jb6mkl3qq.ipfs.nftstorage.link?image_685.webp</t>
  </si>
  <si>
    <t>https://bafybeiagq33rl2zdkzywbrdf5yh7mspq5wp4waksfw5bwvofzk6p3v6ygm.ipfs.nftstorage.link?image_686.webp</t>
  </si>
  <si>
    <t>https://bafybeiazggcuvjygiewu5hbudfcfagpvtd3dlq7hkpo43jy5qe4rifluyu.ipfs.nftstorage.link?image_687.webp</t>
  </si>
  <si>
    <t>https://bafybeiaayoisuyjucuaiv66r4w5shygser576ttnpupy7zg7o64kc4co74.ipfs.nftstorage.link?image_688.webp</t>
  </si>
  <si>
    <t>https://bafybeiheawkrjalhihcanfcyteam6ti4gciucoixafx5lip32fttfrw5hm.ipfs.nftstorage.link?image_689.webp</t>
  </si>
  <si>
    <t>https://bafybeigkslnfc3jru2izoidg7jr2tgzpnv5rnsdbgndhgdmccjlwrht5nq.ipfs.nftstorage.link?image_690.webp</t>
  </si>
  <si>
    <t>https://bafybeicylfhnpvozdqzj754v6b52hf3sek524hpbk6tx4rfypagycvdnbe.ipfs.nftstorage.link?image_691.webp</t>
  </si>
  <si>
    <t>https://bafybeidzrxaxt5ja5fjnqqeam3pk4p3xd5yfrejpscpybcojds2y2uxrra.ipfs.nftstorage.link?image_692.webp</t>
  </si>
  <si>
    <t>https://bafybeigopy5clpwy5hdpisteyzl6hpmx2ipvrlhkqpz2wwfxzzelzvzwla.ipfs.nftstorage.link?image_693.webp</t>
  </si>
  <si>
    <t>https://bafybeich45jstpicwmcotrwzlmeid4j34fjwuaunuxhbmcceymlshx5msq.ipfs.nftstorage.link?image_694.webp</t>
  </si>
  <si>
    <t>https://bafybeicy6fmm23ulnl2al34j56fs4fkyutvkckxv2eg7rqfq7f3amg4pfq.ipfs.nftstorage.link?image_695.webp</t>
  </si>
  <si>
    <t>https://bafybeig53i3apf6u6wcplbtswipzywroikreqdfy5sxujr73ntbmbf3qpu.ipfs.nftstorage.link?image_696.webp</t>
  </si>
  <si>
    <t>https://bafybeicaa7bic2jww6m67pvfooedw5sai5ztuetjfqk4wmhj6uh4y3un7i.ipfs.nftstorage.link?image_697.webp</t>
  </si>
  <si>
    <t>https://bafybeibfgy3nmwp4bjr2bo6regfgrssc5jrea43iomoe74zauqgi7ysd7a.ipfs.nftstorage.link?image_698.webp</t>
  </si>
  <si>
    <t>https://bafybeifh7ml7wobezxxlpgtybl3nt3h6fxzptrqzuie7wpoyrqsrkw4rge.ipfs.nftstorage.link?image_699.webp</t>
  </si>
  <si>
    <t>https://bafybeif7unu4dw6l6abijsp4zt5dza5m6dsz2dua7hnewpymnlryuwmzp4.ipfs.nftstorage.link?image_700.webp</t>
  </si>
  <si>
    <t>https://bafybeibaqg3mxyi67o6gsx7xpewpyxrknlcuu2xu7p6x2cug4zkqfohade.ipfs.nftstorage.link?image_701.webp</t>
  </si>
  <si>
    <t>https://bafybeietonwuqe7nviexb5a3zz7dcun3bfh7smenl7cdv2eovfdspczn2e.ipfs.nftstorage.link?image_702.webp</t>
  </si>
  <si>
    <t>https://bafybeiad6w5wh67aqolvhh4g2h7ssld2wwbfayzgnxv5yhcupc5gasi6j4.ipfs.nftstorage.link?image_703.webp</t>
  </si>
  <si>
    <t>https://bafybeibunrsfacfeo55npqllbz3rnfoyhvwu46qc4lxblj6x4tlga5huuy.ipfs.nftstorage.link?image_704.webp</t>
  </si>
  <si>
    <t>https://bafybeie54cgogcc3qwu4flswym3y7eqkzzhed4kf7lnr5xgmrbpj4ywsfy.ipfs.nftstorage.link?image_705.webp</t>
  </si>
  <si>
    <t>https://bafybeigxinsxjt35dtw3yfp25ll6bgvxxjg76e5pwdsgomrwyx7mowwzyy.ipfs.nftstorage.link?image_706.webp</t>
  </si>
  <si>
    <t>https://bafybeiaufoie4uoxljofloikuugai46swb5pp7hwow3fdrmnrlmvorvyta.ipfs.nftstorage.link?image_707.webp</t>
  </si>
  <si>
    <t>https://bafybeibxc55otny77e4u6nxir2j4hhqi6ac46rc2urzauwc7hhlfytsrmi.ipfs.nftstorage.link?image_708.webp</t>
  </si>
  <si>
    <t>https://bafybeif24thd22yt6ys3lzntoo2yr6s2zrgwpctxt5zp7i7jjoydq6ljte.ipfs.nftstorage.link?image_709.webp</t>
  </si>
  <si>
    <t>https://bafybeido6wr2xvqivkuv5rfazso5zm46sjawtca3ga7vzrlnasqa2ot27e.ipfs.nftstorage.link?image_710.webp</t>
  </si>
  <si>
    <t>https://bafybeide5hgo4gfb2dxry6on3x2syywmzzur4vkdff34gyyb3chz54rrdm.ipfs.nftstorage.link?image_711.webp</t>
  </si>
  <si>
    <t>https://bafybeieau7kb4a7ysi2izudglnavm24lhqhlg4lkkz2unzpv3z3wuhzlpe.ipfs.nftstorage.link?image_712.webp</t>
  </si>
  <si>
    <t>https://bafybeiduaqfbtencp5gyqdotwhg4jyaiyjsrlxuyp6j3zkk4w5takj5rn4.ipfs.nftstorage.link?image_713.webp</t>
  </si>
  <si>
    <t>https://bafybeigyesulvanjxlh6ghcbbczaniti62l2w7bicmulpj5gae7qhvceka.ipfs.nftstorage.link?image_714.webp</t>
  </si>
  <si>
    <t>https://bafybeihbn6pnou4varq7j2lbyrrz5nv7oapguv5brtcrmi4zzljr27x6pu.ipfs.nftstorage.link?image_715.webp</t>
  </si>
  <si>
    <t>https://bafybeieyixjdvzkwddzd7fa2et7x4jhxxtr3mgp7omgkdseck5e2kc55ta.ipfs.nftstorage.link?image_716.webp</t>
  </si>
  <si>
    <t>https://bafybeicy2tgbnsuoxths7f22lns4vnmb3vmulbhg7ckyfsbuc526d6sfcu.ipfs.nftstorage.link?image_717.webp</t>
  </si>
  <si>
    <t>https://bafybeihlijsql22selm2vu3ikersqpv5z5eoq2a6puk2wejzztw6ilzayi.ipfs.nftstorage.link?image_718.webp</t>
  </si>
  <si>
    <t>https://bafybeicqho5tg665hnebdgaqqfdtpiryyvqfuoicw73pzux7ve4ls2pykm.ipfs.nftstorage.link?image_719.webp</t>
  </si>
  <si>
    <t>https://bafybeidcagi3jdwuwrtvga2tcoyo4esoodjp4lhvd3t2egaeo7bn5sin3a.ipfs.nftstorage.link?image_720.webp</t>
  </si>
  <si>
    <t>https://bafybeick6fhswuwgrp4smvfwhe6fs3lawfpkkmvmhqqwkvj77mv22gcxhy.ipfs.nftstorage.link?image_721.webp</t>
  </si>
  <si>
    <t>https://bafybeiczpwu6462rfszulxqphz5t67ammxrmuqoal55zphzznjbsheot6a.ipfs.nftstorage.link?image_722.webp</t>
  </si>
  <si>
    <t>https://bafybeiggmsiyhuubuww3afli7ohczgd7r2mok4u5b7fd5smrk4owul2dma.ipfs.nftstorage.link?image_723.webp</t>
  </si>
  <si>
    <t>https://bafybeibzbxzue5b6yvlqgnbq32cvxqsmi3ulbpurzi44po7suobh5vfw4u.ipfs.nftstorage.link?image_724.webp</t>
  </si>
  <si>
    <t>https://bafybeihyifw5w4h7wvsxrcqelifccmgcowlgroa6zboodklccwprpvyj4y.ipfs.nftstorage.link?image_725.webp</t>
  </si>
  <si>
    <t>https://bafybeifb4obbfzyev3zerscxxmktkkce7ps4logcbjddkqiwtssybo2qwa.ipfs.nftstorage.link?image_726.webp</t>
  </si>
  <si>
    <t>https://bafybeib5asujdmjygkrhgqq2vi7fey3ejlnexld6reezcmavzlloap5pxi.ipfs.nftstorage.link?image_727.webp</t>
  </si>
  <si>
    <t>https://bafybeihmboejhaty6gqfkl5dui3tidozfyrsbyfhcfjxl5yo4pyf5wledq.ipfs.nftstorage.link?image_728.webp</t>
  </si>
  <si>
    <t>https://bafybeifk3qn6u43isexzp5cg5tilbgq7nfd3ceulmbhqcbiiy7ef6aunaa.ipfs.nftstorage.link?image_729.webp</t>
  </si>
  <si>
    <t>https://bafybeif23af5xppybwm3jlwtjg4ao7hm3w2g7p4yqhsgbudfpyrjesoxx4.ipfs.nftstorage.link?image_730.webp</t>
  </si>
  <si>
    <t>https://bafybeic7ecypwg3ou5ttrj7hesgemsfig3fpzoviuwwoinxnzfxmgb4wey.ipfs.nftstorage.link?image_731.webp</t>
  </si>
  <si>
    <t>https://bafybeievk3g3ej674ozjzmjylp6lxtsok52g42xl2pku3rn7fzir6msgkm.ipfs.nftstorage.link?image_732.webp</t>
  </si>
  <si>
    <t>https://bafybeiffvnu7ls7kqkruhhu4w7nvil7s4pxllyhidpnvdcvzvge2iljexm.ipfs.nftstorage.link?image_733.webp</t>
  </si>
  <si>
    <t>https://bafybeifoq2aiz2id5kgtn6az6caiihd6ycobobkycn3emyakshceepegim.ipfs.nftstorage.link?image_734.webp</t>
  </si>
  <si>
    <t>https://bafybeifjz2hvf4jsk5uryhf6wep4ux4r4hf3fnjyxra4mdcs6iumo3ogce.ipfs.nftstorage.link?image_735.webp</t>
  </si>
  <si>
    <t>https://bafybeie6pa52zycy7zdjbxuge5ccgoaznri6rgl5ffv3ek2f6hhulm7z2y.ipfs.nftstorage.link?image_736.webp</t>
  </si>
  <si>
    <t>https://bafybeihxwwr7i74ntywws4lc7qqtlfztyaf4wimvk6gxv2gwxh26scvcki.ipfs.nftstorage.link?image_737.webp</t>
  </si>
  <si>
    <t>https://bafybeidxo25k5z27myaammtwwog3djcsd6jmtexynoqmkazjhl7ktvzjxu.ipfs.nftstorage.link?image_738.webp</t>
  </si>
  <si>
    <t>https://bafybeidv3tbz2uewvfqlykk5qsw2gmziadlgmjrelmkibvuupmqex3ncce.ipfs.nftstorage.link?image_739.webp</t>
  </si>
  <si>
    <t>https://bafybeicrwucbwhjvrgrp5w6g5ogs7e6wx3b7y6tycnvq4ryrfif4kehqra.ipfs.nftstorage.link?image_740.webp</t>
  </si>
  <si>
    <t>https://bafybeifhgyfinm3utrlx5dqllj3jfyc43k6xujleovmbvk6nkh5j5sfszm.ipfs.nftstorage.link?image_741.webp</t>
  </si>
  <si>
    <t>https://bafybeifuyv7hkcx4icy3t73z7nlgcmzqijcgb6wkou6jdn67i7qo2konam.ipfs.nftstorage.link?image_742.webp</t>
  </si>
  <si>
    <t>https://bafybeifxbrzcnhurrypltxx4vx335g7a4xuqkww7bworcp7vtb4grqtgje.ipfs.nftstorage.link?image_743.webp</t>
  </si>
  <si>
    <t>https://bafybeidyexgptgktttimx6nxx6kltuqxupevfwjw7wutupdi44pociirei.ipfs.nftstorage.link?image_744.webp</t>
  </si>
  <si>
    <t>https://bafybeib3bye44cylxg25hxeev7vtnrj3sdgaqjsiwogl72tolgfbnwcqc4.ipfs.nftstorage.link?image_745.webp</t>
  </si>
  <si>
    <t>https://bafybeia6se7dhftuhdzwdrfrzkdyxczw6aofbqahejxaieuitgfetqg4am.ipfs.nftstorage.link?image_746.webp</t>
  </si>
  <si>
    <t>https://bafybeier6gmi7xlprwunnioaxgvtkc4zzyorvymlvn5yu7drrjc5wja6ha.ipfs.nftstorage.link?image_747.webp</t>
  </si>
  <si>
    <t>https://bafybeif53gyrne43f2ckr4k3jec4i7bhrinfskeevbjhpwznzdykv3xbna.ipfs.nftstorage.link?image_748.webp</t>
  </si>
  <si>
    <t>https://bafybeiftbouvlu6istpujwtvnko42t25fenoz2bmsjiqvfia45i3b3oneq.ipfs.nftstorage.link?image_749.webp</t>
  </si>
  <si>
    <t>https://bafybeidllgqxhduuynzznbah4y37kf4cqto5zzhhf2svghhfnoqnlawnka.ipfs.nftstorage.link?image_750.webp</t>
  </si>
  <si>
    <t>https://bafybeidw37e73r5j43rcbss5u2lnti2knnyhndckrny5kthklzyt7iofvm.ipfs.nftstorage.link?image_751.webp</t>
  </si>
  <si>
    <t>https://bafybeieojieqiqmalxnscbz7rzwpjoatxg6xb7bavje2qotxhrjl2osojy.ipfs.nftstorage.link?image_752.webp</t>
  </si>
  <si>
    <t>https://bafybeieqqavmfdcz4cq74ph7hwqp3ibg7c3g2hihobg4nrebffmagzamoi.ipfs.nftstorage.link?image_753.webp</t>
  </si>
  <si>
    <t>https://bafybeiccbbids56bqxz2gdgb6y2y4i2oxn2456wkpcxtprlqe6534s7xnu.ipfs.nftstorage.link?image_754.webp</t>
  </si>
  <si>
    <t>https://bafybeibyofu6gav4cp36f52vwtnj5oai3fsmkpkxyehysduz6pva2ki744.ipfs.nftstorage.link?image_755.webp</t>
  </si>
  <si>
    <t>https://bafybeigifod4bfrem4fpb67npoqxwuwsqikmb2gkyqbzllgb6e4tukmrbq.ipfs.nftstorage.link?image_756.webp</t>
  </si>
  <si>
    <t>https://bafybeifuhzliiog4y4jrxf2rreg7tixecafuukhbs6gkbibuye4sjffmb4.ipfs.nftstorage.link?image_757.webp</t>
  </si>
  <si>
    <t>https://bafybeie7n5owrod6vvbxm3h2v4rhr2htugpyay5ldfvpk4gwamq3qxigwm.ipfs.nftstorage.link?image_758.webp</t>
  </si>
  <si>
    <t>https://bafybeifjxs3h7umrie2uledffzicyyzpb63xcbbtzqmkbf4yewxzhx3vrq.ipfs.nftstorage.link?image_759.webp</t>
  </si>
  <si>
    <t>https://bafybeidai37j3nfff4f7tj5tbv4ccyiop2tdfnecvufunu47lgolci3p7y.ipfs.nftstorage.link?image_760.webp</t>
  </si>
  <si>
    <t>https://bafybeic3m376j7oqbk5yd4mxhhjdix2a6hk43vr2yrpje6pmtbs7ult7gu.ipfs.nftstorage.link?image_761.webp</t>
  </si>
  <si>
    <t>https://bafybeicxixjl27p7an6nj4t4cq4yca5455ihx7a2vv2mncb7w4yz6vy5t4.ipfs.nftstorage.link?image_762.webp</t>
  </si>
  <si>
    <t>https://bafybeidf7wtivnmqzxns7ijgljph4v7anntwk2gj7gqgose7jlzzkyekvy.ipfs.nftstorage.link?image_763.webp</t>
  </si>
  <si>
    <t>https://bafybeic3kl27re5nsgflu5zp452k5w5admf3q7d4gu2gtf3fifk3xbzxaa.ipfs.nftstorage.link?image_764.webp</t>
  </si>
  <si>
    <t>https://bafybeig3zdt2ruwwudat7o2sgadasqjfayhx5dway7pz6dt4jllj77fslq.ipfs.nftstorage.link?image_765.webp</t>
  </si>
  <si>
    <t>https://bafybeidmvrsjboifkdg3nvoxdkrdypzd2frmgd7bjohqgoxkuhpzlp4qvy.ipfs.nftstorage.link?image_766.webp</t>
  </si>
  <si>
    <t>https://bafybeicpyezv4squbnlnmy5newb4vumvjwqucchz4pmbap2haf4rntp5x4.ipfs.nftstorage.link?image_767.webp</t>
  </si>
  <si>
    <t>https://bafybeiarxnk34fadcf7v2al3plxfakegsem3syti5y7frjgbzhdokpigme.ipfs.nftstorage.link?image_768.webp</t>
  </si>
  <si>
    <t>https://bafybeidqfi2pbze3us3i22kcefytxurm2ggtifp3m25xfzzthd7peobjxi.ipfs.nftstorage.link?image_769.webp</t>
  </si>
  <si>
    <t>https://bafybeidzxy4l4f3hstiqz3hhaknyxqu5ulbehwpnbkhua2v6y525fpdrty.ipfs.nftstorage.link?image_770.webp</t>
  </si>
  <si>
    <t>https://bafybeih2dzvhda3fy577j76i3u3c7p2sx65n67phl4cnry2ndfgvgdu53i.ipfs.nftstorage.link?image_771.webp</t>
  </si>
  <si>
    <t>https://bafybeidohspimgzmjf66cuhnxjt4mpurwc7wlmpueswtoo6jx3efajqvgy.ipfs.nftstorage.link?image_772.webp</t>
  </si>
  <si>
    <t>https://bafybeiaxgvcoj2nw5aqbmr5vtqmyvd4jebaxzy75mdraann2kc2uvqtrbm.ipfs.nftstorage.link?image_773.webp</t>
  </si>
  <si>
    <t>https://bafybeie3wz5abwysk5veu6obc3fbh65s7lb44ryhmx6i3a3vdekduvfeg4.ipfs.nftstorage.link?image_774.webp</t>
  </si>
  <si>
    <t>https://bafybeifvavny7yfyxa675citpp5zzujohax5yzvamn5xjozii5t7rjlply.ipfs.nftstorage.link?image_775.webp</t>
  </si>
  <si>
    <t>https://bafybeicrloqz7vlw3ertedwkubpaqkji4aj63cveidvhcil6xx4p4bmk3u.ipfs.nftstorage.link?image_776.webp</t>
  </si>
  <si>
    <t>https://bafybeienbf2ssyladmp74cxyff6asxafzisb2uv2hvmmkrcjzj5u3kafnu.ipfs.nftstorage.link?image_777.webp</t>
  </si>
  <si>
    <t>https://bafybeibo62cj4ktyb7batlkcwjppcnx3kpknsltuxzag25xfzhynxhd6fa.ipfs.nftstorage.link?image_778.webp</t>
  </si>
  <si>
    <t>https://bafybeictjmavq7pk4binpqtusd35bgxj7mrbsizzq7qezz7ly7zwvh4cym.ipfs.nftstorage.link?image_779.webp</t>
  </si>
  <si>
    <t>https://bafybeiensh7t3ptle5udafedjp4kbo2ayeljh3y234ntl4pdnaulb5jkfe.ipfs.nftstorage.link?image_780.webp</t>
  </si>
  <si>
    <t>https://bafybeicxzk2kq3b7cbssdwmri6u5753gemxbb63evd5j3emabvg7zwdaeq.ipfs.nftstorage.link?image_781.webp</t>
  </si>
  <si>
    <t>https://bafybeiheyeylbprwv47t462mgc2fgg45qkhr5kfi4gdqsrux7djc7ryzte.ipfs.nftstorage.link?image_782.webp</t>
  </si>
  <si>
    <t>https://bafybeib2hys7waquactw36mkacwfv7dgkqojbu73bzd6dttobsnkqf5b7a.ipfs.nftstorage.link?image_783.webp</t>
  </si>
  <si>
    <t>https://bafybeifteki3l4jrrpnnx4hy6enhjsaotgtxe5kzf46uzdxbwwwymgfdbm.ipfs.nftstorage.link?image_784.webp</t>
  </si>
  <si>
    <t>https://bafybeibv5z5lh7zvcqx766fucpukshqfhze6hng2sm37i7ucabrcg4nsu4.ipfs.nftstorage.link?image_785.webp</t>
  </si>
  <si>
    <t>https://bafybeidjthq3fozq2l7hmtt5wdkatfehkgjvjmizwc5wezkbm7nglca3qa.ipfs.nftstorage.link?image_786.webp</t>
  </si>
  <si>
    <t>https://bafybeicph6c4jcbmpmp4dpnrxrkeqxytgmgztyh65dlajlnm2r6uk6c3ve.ipfs.nftstorage.link?image_787.webp</t>
  </si>
  <si>
    <t>https://bafybeicsp2gjftjxqqsqhjx5il3xhut72o2pilzm3ymbbjygwty4dzghie.ipfs.nftstorage.link?image_788.webp</t>
  </si>
  <si>
    <t>https://bafybeieaa5iqkq4q2dk4ap6u5ptgjljhsx6ap4qkvkavzl7qp3kiycm254.ipfs.nftstorage.link?image_789.webp</t>
  </si>
  <si>
    <t>https://bafybeierw2zoula3br65iwru3kcyzipwe4gnx2rlwircboi6yr6ini3hau.ipfs.nftstorage.link?image_790.webp</t>
  </si>
  <si>
    <t>https://bafybeierxwhqxortk2bwknnjegtcm7alesqci5nirpwnvj7hp6wafogeuy.ipfs.nftstorage.link?image_791.webp</t>
  </si>
  <si>
    <t>https://bafybeia566j64weenm6ci3s53zkh4xqxkivshri2xmdohvlyn7eokkgtc4.ipfs.nftstorage.link?image_792.webp</t>
  </si>
  <si>
    <t>https://bafybeibjghiy5ndx3motea5p4x77qsz6u42w3vthx5swcgxhdqnkux4xua.ipfs.nftstorage.link?image_793.webp</t>
  </si>
  <si>
    <t>https://bafybeicttcgm45oi5nm2v5aau3ejzx4rc2b6r6t2v25zskohvemojginiy.ipfs.nftstorage.link?image_794.webp</t>
  </si>
  <si>
    <t>https://bafybeidlutcac47jg7pvbjeiiswdno5v7sgzsa3rrxy74k6hssu2tagqfi.ipfs.nftstorage.link?image_795.webp</t>
  </si>
  <si>
    <t>https://bafybeibtrlqlpqbkyci45lrnbsnp5ssbdvjaj2dnshctsapumurlib6zmm.ipfs.nftstorage.link?image_796.webp</t>
  </si>
  <si>
    <t>https://bafybeibabfdv75subruhu4l2i66cigxljbgqrj7lrqjv2wgaa5wf6kz4se.ipfs.nftstorage.link?image_797.webp</t>
  </si>
  <si>
    <t>https://bafybeidguvyeq4opst2zryu4lfukbgpgalg447y6w2bgav2td6ymacb53i.ipfs.nftstorage.link?image_798.webp</t>
  </si>
  <si>
    <t>https://bafybeidftjsj7gzvcnj2ia3rgpvwzttasjbxq5cbtxrizw642fanhvdaue.ipfs.nftstorage.link?image_799.webp</t>
  </si>
  <si>
    <t>https://bafybeihimmfkiitafrjkaf7pdjznrqg6s4vy7jgbwxyt4tsp2o2ecioqke.ipfs.nftstorage.link?image_800.webp</t>
  </si>
  <si>
    <t>https://bafybeiauho4itnamiz52w7tbamhtko5s5t2uid3hs3okk7yri6g3juhgni.ipfs.nftstorage.link?image_801.webp</t>
  </si>
  <si>
    <t>https://bafybeibm3rbotxpisg65za7kdmjv4qnfoveq2nlhiy7plxoav6hh2sansi.ipfs.nftstorage.link?image_802.webp</t>
  </si>
  <si>
    <t>https://bafybeiburqxgbokfvftok37q3jdz6djdnicsr72brjlmfpnxksxs4ciapq.ipfs.nftstorage.link?image_803.webp</t>
  </si>
  <si>
    <t>https://bafybeiaryuvyrm6szfu2mkrzyquw3rudhpalug5jjdjrvgzwwjtyana5be.ipfs.nftstorage.link?image_804.webp</t>
  </si>
  <si>
    <t>https://bafybeiay545bqqlx2ikyob73yx3y3nvj6h4nsiwng5tcubmx5tjqij2554.ipfs.nftstorage.link?image_805.webp</t>
  </si>
  <si>
    <t>https://bafybeifcaat4uhizvprtg2jlp4rdm5ayo4pkov7qlyj4v2lrjaamisyhka.ipfs.nftstorage.link?image_806.webp</t>
  </si>
  <si>
    <t>https://bafybeigfdz6hoq3obetgd3rwaapgwhjzd22wtyf6rq3z2t3kuswr4glh5q.ipfs.nftstorage.link?image_807.webp</t>
  </si>
  <si>
    <t>https://bafybeiaf4yjqwnuscwivxwnuqnfpl7qjb2us6ynw2dt7rdfrrgaxjxjv4u.ipfs.nftstorage.link?image_808.webp</t>
  </si>
  <si>
    <t>https://bafybeieoz4krtww5r6vriisc7gv6qln35bug6feqsksbbuliflm5zafusm.ipfs.nftstorage.link?image_809.webp</t>
  </si>
  <si>
    <t>https://bafybeiczj54w5cmsze4upg5vmi4uoatkczjn5zhvijduwjjnzkrtyghfni.ipfs.nftstorage.link?image_810.webp</t>
  </si>
  <si>
    <t>https://bafybeibs33aqinl5vljoau2defyd7ymxgyofgxbsubjhapu7e6kwawiwsq.ipfs.nftstorage.link?image_811.webp</t>
  </si>
  <si>
    <t>https://bafybeiernzet3n2zyl7tgrlnlisbdu42qxmbdd7zpx2vxqfdqaign2wxn4.ipfs.nftstorage.link?image_812.webp</t>
  </si>
  <si>
    <t>https://bafybeid2sx6vbrwyrlqb36vb4zlz5jmwbuvra4jlsd5brvuizoysz2eloi.ipfs.nftstorage.link?image_813.webp</t>
  </si>
  <si>
    <t>https://bafybeiemir56s3gkdvr7nd2slpt3terj67vg5eze3ewh6fdm2xt6hvimoi.ipfs.nftstorage.link?image_814.webp</t>
  </si>
  <si>
    <t>https://bafybeif53bazp2hxdwmet4fqvnmtayb75ywwbk4ia34phfrsshefp53sli.ipfs.nftstorage.link?image_815.webp</t>
  </si>
  <si>
    <t>https://bafybeiafdoaprporn6bspjin32cpukxbs5egx47t7hig53k5fa5h4opsnu.ipfs.nftstorage.link?image_816.webp</t>
  </si>
  <si>
    <t>https://bafybeicqzjlqyqxmozs4pmztd7pbbvo4uiyukhrqrq2rdwanhqdoypnbo4.ipfs.nftstorage.link?image_817.webp</t>
  </si>
  <si>
    <t>https://bafybeiffbltkidjf37qr2uzhcp3ytzphz3dbdb2k2hxvy74i7verga7kf4.ipfs.nftstorage.link?image_818.webp</t>
  </si>
  <si>
    <t>https://bafybeibsyc4yp5mx3uq4hrjuxcni7oew5w3atsqjefm3nsmo2563hbn7o4.ipfs.nftstorage.link?image_819.webp</t>
  </si>
  <si>
    <t>https://bafybeid57ftjccfjezqlsdjcropn24vxivazglwjxacd7haetza6i35rfq.ipfs.nftstorage.link?image_820.webp</t>
  </si>
  <si>
    <t>https://bafybeid5nbi6rjx2my7mkgizqh2nyzxuzakd2bgo6gdctfczerdrhmkvjy.ipfs.nftstorage.link?image_821.webp</t>
  </si>
  <si>
    <t>https://bafybeiew3tomeblyndar2aw6kjavxcszb6wgdst55qopsnti4rh2hfgkam.ipfs.nftstorage.link?image_822.webp</t>
  </si>
  <si>
    <t>https://bafybeidwc75tksbwf7u7i7ndwuhheqmyyr2q3uqj74k236oezhj6njbuwa.ipfs.nftstorage.link?image_823.webp</t>
  </si>
  <si>
    <t>https://bafybeic6mdhif75xrtiey4gf2y4yoylltx7zevk42zchnifllgoo7wysaa.ipfs.nftstorage.link?image_824.webp</t>
  </si>
  <si>
    <t>https://bafybeicgf4skxoomsfvzkb65etbnutqp3yi4ossbnzeapmeaetoa2fdjay.ipfs.nftstorage.link?image_825.webp</t>
  </si>
  <si>
    <t>https://bafybeidbv5ehydkoyzbicfatexwf6ynm2kw7xaiar4otgfdzyffsoop3xu.ipfs.nftstorage.link?image_826.webp</t>
  </si>
  <si>
    <t>https://bafybeif524dlkiermj7fyjnj2yf3wjxotct5p5azixxugmkl4kvrobuvwi.ipfs.nftstorage.link?image_827.webp</t>
  </si>
  <si>
    <t>https://bafybeic7bqitkevscg2pk7isuo4hghu7ckzru4sjn3npric53sxm2hjf4u.ipfs.nftstorage.link?image_828.webp</t>
  </si>
  <si>
    <t>https://bafybeiavmnta4f2uppqbo3ciyfytm5lv265c5cjf3yvkaqxg3d5plrjxfq.ipfs.nftstorage.link?image_829.webp</t>
  </si>
  <si>
    <t>https://bafybeia5n42b2rezof356uvp3phjsleacktkd3yxmq3otpjb4ji7z43dre.ipfs.nftstorage.link?image_830.webp</t>
  </si>
  <si>
    <t>https://bafybeiferyohxwwpaqrqnmxw7prl2w2tlgybfyysjknp5uotfd724afrai.ipfs.nftstorage.link?image_831.webp</t>
  </si>
  <si>
    <t>https://bafybeid4ld5i4cituxfgp7dc34wwhcobk2fj32af22jwkghl3no2pye2he.ipfs.nftstorage.link?image_832.webp</t>
  </si>
  <si>
    <t>https://bafybeib3ldikfxifescqsgiwnmsat7c2mdmvavdgpzouduwyroro626o6a.ipfs.nftstorage.link?image_833.webp</t>
  </si>
  <si>
    <t>https://bafybeiah5mwu5noqwsekpoumb2q5sl22zydxkobjcnb5c4tgdjjop3yhmq.ipfs.nftstorage.link?image_834.webp</t>
  </si>
  <si>
    <t>https://bafybeifviqvnpybeeujlbzmsm5gj6z4cg4ziul37cbspgsjqvmn2iavjmi.ipfs.nftstorage.link?image_835.webp</t>
  </si>
  <si>
    <t>https://bafybeifrtucx7uo3hleqhrmnohalxpzxkocxb247c7mwqs3lhfsw77lbzy.ipfs.nftstorage.link?image_836.webp</t>
  </si>
  <si>
    <t>https://bafybeihsyru5takmd233pocdjw6q4y4etpda2ad3xnpvobt77mtovelvtu.ipfs.nftstorage.link?image_837.webp</t>
  </si>
  <si>
    <t>https://bafybeibqxsibgw6zlnousthfv64xfedyhiodxyoklvowllz4simk5pukle.ipfs.nftstorage.link?image_838.webp</t>
  </si>
  <si>
    <t>https://bafybeidc7oe5bosxboad4iag2ajkb5ohqu27d3onhadgf5v6hefhzry6kq.ipfs.nftstorage.link?image_839.webp</t>
  </si>
  <si>
    <t>https://bafybeigcnhgn65vcownmu63rq4ptvs5bby23vzppacrlea2v6obvtw2q5a.ipfs.nftstorage.link?image_840.webp</t>
  </si>
  <si>
    <t>https://bafybeicofhkyzzy4ocykj75xrwhxiq66ug24x5qh7tj3rn5mecmo34lvoq.ipfs.nftstorage.link?image_841.webp</t>
  </si>
  <si>
    <t>https://bafybeiekqbvf5jygrfx3nmjdootg2e7cdummovxqcz2jgshsdsnew5hqsa.ipfs.nftstorage.link?image_842.webp</t>
  </si>
  <si>
    <t>https://bafybeifxkihblnm5wbdvi263k6sxqvpfldvqkxvfxnyz37dwpt5tz35jqi.ipfs.nftstorage.link?image_843.webp</t>
  </si>
  <si>
    <t>https://bafybeiesxgrkqiaj4vzz6ghtc6ohk32rjylsyckvnlsq2kd3lfnxzbxde4.ipfs.nftstorage.link?image_844.webp</t>
  </si>
  <si>
    <t>https://bafybeigf5gzx23ysfalcqbu4kcbotkle57xdks3ssurhyrzdypydkgcaua.ipfs.nftstorage.link?image_845.webp</t>
  </si>
  <si>
    <t>https://bafybeid7szzghviqickml4ppa33vcldln5j6ffuud4zqx7le5s24y4atba.ipfs.nftstorage.link?image_846.webp</t>
  </si>
  <si>
    <t>https://bafybeicatwqvrjpmfd5w5uxvvjjntq33fcjm3xv72hqzqqwapet2elmcmm.ipfs.nftstorage.link?image_847.webp</t>
  </si>
  <si>
    <t>https://bafybeiexgosaayv4k32442dpntjfdpkqvmovkaw64np4bpq45aaub7ruai.ipfs.nftstorage.link?image_848.webp</t>
  </si>
  <si>
    <t>https://bafybeiao5im5p6zghtwjx6pftkizso4a5pesjl4och4u7ccd4y72exutma.ipfs.nftstorage.link?image_849.webp</t>
  </si>
  <si>
    <t>https://bafybeiat6pftv3gcguiyfmqv426gf3pojaqay5xhk5hb2vrelpvpcozllm.ipfs.nftstorage.link?image_850.webp</t>
  </si>
  <si>
    <t>https://bafybeiazeirefea23tcelvljdinstslkmnqallamhswrtywtuqmmtnjwaq.ipfs.nftstorage.link?image_851.webp</t>
  </si>
  <si>
    <t>https://bafybeifpcrymschmlozyx7zyg7qn54gcrtomvzedzz5sotmtsx77i5rwhq.ipfs.nftstorage.link?image_852.webp</t>
  </si>
  <si>
    <t>https://bafybeibinmtmi3a64uisw2t6c5w2lxctfhbkp2rlosqns5zbk5k2gf3yie.ipfs.nftstorage.link?image_853.webp</t>
  </si>
  <si>
    <t>https://bafybeicixp5pmyjwaliuspginog5zypinvjfcr7ecuxxkhzxlh6mokf5dy.ipfs.nftstorage.link?image_854.webp</t>
  </si>
  <si>
    <t>https://bafybeih7v6nxwfifvq263hl6thoywt2y3d2ytbn6k2lsh32pxquxbmf44y.ipfs.nftstorage.link?image_855.webp</t>
  </si>
  <si>
    <t>https://bafybeie47b4tasx2dnrvmdgxt6x5rsdfmm4vayx4sy5g43qfwu3vtpffk4.ipfs.nftstorage.link?image_856.webp</t>
  </si>
  <si>
    <t>https://bafybeif4velvvps5k6372yury456bqkbewe5eddhy4x6a2h2r5odgxtbrm.ipfs.nftstorage.link?image_857.webp</t>
  </si>
  <si>
    <t>https://bafybeibvqu32gjonakle2ay2l5pwdz63yilb2c6sdbcnpryh2bwzsvipme.ipfs.nftstorage.link?image_858.webp</t>
  </si>
  <si>
    <t>https://bafybeihm3ahk3j2sw2tbtgra6rrltvqaohpckivrt3uij3gdtrttc2nfve.ipfs.nftstorage.link?image_859.webp</t>
  </si>
  <si>
    <t>https://bafybeibvmraiwblgq6aoglturiafx5xmfelwp3t7ogufzrfv4va5z6jogu.ipfs.nftstorage.link?image_860.webp</t>
  </si>
  <si>
    <t>https://bafybeiczfbwf5o66yixljwvqfjy3wmdii7oefkf3zrbfz7wfv2g27tjdta.ipfs.nftstorage.link?image_861.webp</t>
  </si>
  <si>
    <t>https://bafybeidwf72bhdil4gt7witdjhyafzz5s4u6x733zcwzz4r64d43vbn6ki.ipfs.nftstorage.link?image_862.webp</t>
  </si>
  <si>
    <t>https://bafybeifvhg2lvh25pbloo6c5a7ijws54einj6uknfenkqdvd43q6qfmdfm.ipfs.nftstorage.link?image_863.webp</t>
  </si>
  <si>
    <t>https://bafybeietj7gemcyqrutvwqis5uydnzzudx4azbie3vani5muorrgokevhq.ipfs.nftstorage.link?image_864.webp</t>
  </si>
  <si>
    <t>https://bafybeicx5jaay4e4urkuvdwv7a3kugjcdatknvo4dccsv7a7giem3jbvfu.ipfs.nftstorage.link?image_865.webp</t>
  </si>
  <si>
    <t>https://bafybeiggyswqz4zui43k262szpkplitdpdgtbg7eduvkex5c2faez32rou.ipfs.nftstorage.link?image_866.webp</t>
  </si>
  <si>
    <t>https://bafybeihlzq3uhifrlhw7sr4oghyjumdieykyd5prlg2ryqukxxvaofcjbm.ipfs.nftstorage.link?image_867.webp</t>
  </si>
  <si>
    <t>https://bafybeif6pwclcewynnllen2iyakdia4evwwwi5azwbws4zm6nv2eynolvu.ipfs.nftstorage.link?image_868.webp</t>
  </si>
  <si>
    <t>https://bafybeigif4gszouhlrg3s4y7j3jpguw4svzk7a7ctqukjinqpcvoskqatu.ipfs.nftstorage.link?image_869.webp</t>
  </si>
  <si>
    <t>https://bafybeicsezdelxxlzqx2tgavl6sa5zbrg3e7kuytzwsouw6nk2lx6r7rga.ipfs.nftstorage.link?image_870.webp</t>
  </si>
  <si>
    <t>https://bafybeihgzfchvdtnpfekek4qzvaec4soh534vscyx5hvipnjyn6owll4bi.ipfs.nftstorage.link?image_871.webp</t>
  </si>
  <si>
    <t>https://bafybeifiwaineo7xdhfvtem7iq652bauxsoj6qx25vevqenviwqhmxihaq.ipfs.nftstorage.link?image_872.webp</t>
  </si>
  <si>
    <t>https://bafybeihfm6o4iankqzjlkut6evrrn6or4whgzczjbut4u7gw2eipla52yi.ipfs.nftstorage.link?image_873.webp</t>
  </si>
  <si>
    <t>https://bafybeibp5oojw5wco4qf6cjx3zgzqmugvuimaagygz233bvmob23au5wy4.ipfs.nftstorage.link?image_874.webp</t>
  </si>
  <si>
    <t>https://bafybeihnsknd7gxvctmoohqw2qqnoje2of52zdewz3ekorazlrdzy3lk24.ipfs.nftstorage.link?image_875.webp</t>
  </si>
  <si>
    <t>https://bafybeih3uzoy7rr4fzal4dkr4yyqcxmvz3fe6p7h7ap7spjzm3pwyuf4ji.ipfs.nftstorage.link?image_876.webp</t>
  </si>
  <si>
    <t>https://bafybeicmwb33jyobnuq2lsrmzxgqlnyqytiv6mmswjdoacywuoyet7bvui.ipfs.nftstorage.link?image_877.webp</t>
  </si>
  <si>
    <t>https://bafybeiaciggacx5uidxsqh3xzslgmpvxjwtfjf7qjbdq6brby2xiumckba.ipfs.nftstorage.link?image_878.webp</t>
  </si>
  <si>
    <t>https://bafybeiad7dmm2tdkbqhwxfks3qtp6lmkb3cz2puxcalls6yxc2tjg73k6u.ipfs.nftstorage.link?image_879.webp</t>
  </si>
  <si>
    <t>https://bafybeieovo3leirj5lnr3nt6hpjivfrpqbramhia5bngyog3abe5c6f3pu.ipfs.nftstorage.link?image_880.webp</t>
  </si>
  <si>
    <t>https://bafybeidg3khpvf3e35ksx3lyylybio3vpnpmzkvu4ed7njricdz5ju2rje.ipfs.nftstorage.link?image_881.webp</t>
  </si>
  <si>
    <t>https://bafybeihfqit5s7bojtaq4w4emobga7zctryygxczkn2zzxwxnfqxmixrlu.ipfs.nftstorage.link?image_882.webp</t>
  </si>
  <si>
    <t>https://bafybeig7vtsqab4rajmnzj44graibkbcy3cp5ljndsq36kslsmlweyftdq.ipfs.nftstorage.link?image_883.webp</t>
  </si>
  <si>
    <t>https://bafybeie57oqdi2rfc2vpv4ydabkda57zqkdw6cpxr7cqkt6frgodet7mnu.ipfs.nftstorage.link?image_884.webp</t>
  </si>
  <si>
    <t>https://bafybeiduxla6uiajmssdiwozj325je2xfck3oclpbqmdbwu6o5ctxijiui.ipfs.nftstorage.link?image_885.webp</t>
  </si>
  <si>
    <t>https://bafybeiailtgxguzo567l573uoggfi2burxf2zbmeqs5fcyhqzyrq2krb74.ipfs.nftstorage.link?image_886.webp</t>
  </si>
  <si>
    <t>https://bafybeickrlgh4tntnwg7gf53te454zo7nad5loko4raldrp6pumpy7r3jy.ipfs.nftstorage.link?image_887.webp</t>
  </si>
  <si>
    <t>https://bafybeiex7atldfre7i4lmlghlvklpjwemt6nq5sjyrbh5fqtd7p2bbi5ru.ipfs.nftstorage.link?image_888.webp</t>
  </si>
  <si>
    <t>https://bafybeihecyqto4fhi5wgzyzluc3xdzlzdi3pt2c57beh3ghj2g4ueewqqy.ipfs.nftstorage.link?image_889.webp</t>
  </si>
  <si>
    <t>https://bafybeiblfldcafbarj6s3icllb363n33fyvx6hr4phdkgwilwjdtsmtehu.ipfs.nftstorage.link?image_890.webp</t>
  </si>
  <si>
    <t>https://bafybeial544u6ddh4zzwd6fjh2zpt34u2bvhlkwuvnhczcpzt6ammpsa2m.ipfs.nftstorage.link?image_891.webp</t>
  </si>
  <si>
    <t>https://bafybeia6m3g2njitsviguqyf3vlvvwbksj2nt7rlhte6457hoixuqqgy2m.ipfs.nftstorage.link?image_892.webp</t>
  </si>
  <si>
    <t>https://bafybeibhhrchxfgdjmszmjuexp4dw43sxrgwa55f6pwyfnh5dgmj4pvesu.ipfs.nftstorage.link?image_893.webp</t>
  </si>
  <si>
    <t>https://bafybeih7dgem6oltwwtsk3gv5x4qkxbwlp3jzj2hp4jzzpwxvrkhkueveu.ipfs.nftstorage.link?image_894.webp</t>
  </si>
  <si>
    <t>https://bafybeifi6pbi6pn6yi3exlbigyjbqwizxvwglz52vaxgejrimwyx7dfeyi.ipfs.nftstorage.link?image_895.webp</t>
  </si>
  <si>
    <t>https://bafybeibbnsrctue52gvqljgorj3ykhujbsq3zmdecczk2w5thvrjinnrvq.ipfs.nftstorage.link?image_896.webp</t>
  </si>
  <si>
    <t>https://bafybeidsmugumjyu4mdlointv3kve7iq2lac2gogrtiugkzczlktg5iiiu.ipfs.nftstorage.link?image_897.webp</t>
  </si>
  <si>
    <t>https://bafybeibtor4cwfx6cks6mfxp7ycgee4q3karaiaasj767u5pebgtapmqli.ipfs.nftstorage.link?image_898.webp</t>
  </si>
  <si>
    <t>https://bafybeih4wnf4sgxclljzlkogixfovwh4yoys6usj2wcnnjk2mnd76laoem.ipfs.nftstorage.link?image_899.webp</t>
  </si>
  <si>
    <t>https://bafybeicc4glyh342eklzde344ytx6ux7psmgwfsr4b2ihm7iuewtd4vmpi.ipfs.nftstorage.link?image_900.webp</t>
  </si>
  <si>
    <t>https://bafybeihnw5xjrxbgu5fx2xaqj3kchag26mg5e3h64s3ah2umr2pjtqg6de.ipfs.nftstorage.link?image_901.webp</t>
  </si>
  <si>
    <t>https://bafybeiboaarsp4m7yllhtexr6jgpsnxwcxm6nncjelgwaf775z4tayp6ym.ipfs.nftstorage.link?image_902.webp</t>
  </si>
  <si>
    <t>https://bafybeihsjalixqzyqp7mlmrko7fwqjlhypgnjbuigymlruwpjy3x756xty.ipfs.nftstorage.link?image_903.webp</t>
  </si>
  <si>
    <t>https://bafybeifyha7j5le3yb4hgtnfqbwkpd2npkukvxfw3vj4vo4uu5xefzxmum.ipfs.nftstorage.link?image_904.webp</t>
  </si>
  <si>
    <t>https://bafybeidvkwntdmndjnmhbsxw6pkzfohkvobufecbdaaeus63iutl4ocj4m.ipfs.nftstorage.link?image_905.webp</t>
  </si>
  <si>
    <t>https://bafybeidisu3ekjcqa55xpd7wwqumsffo37sm7misv62lthwophv3yvcala.ipfs.nftstorage.link?image_906.webp</t>
  </si>
  <si>
    <t>https://bafybeiaweq3yedbivp226332ukegxcolwlfc7j4fedd5jmjrpxptuovgpq.ipfs.nftstorage.link?image_907.webp</t>
  </si>
  <si>
    <t>https://bafybeiesa55hfl4fr2a5nsg7r57alzkrpbhsyywqviraji34bdudamfn6e.ipfs.nftstorage.link?image_908.webp</t>
  </si>
  <si>
    <t>https://bafybeieyljz5r7nme5hkhusenbq2ohgbfto4q4zwgfqyvhcffrdplcbl2a.ipfs.nftstorage.link?image_909.webp</t>
  </si>
  <si>
    <t>https://bafybeidkzj2phu2twhwahr6wayckgu5le6oiqubqd36kemszmjvsimqzwe.ipfs.nftstorage.link?image_910.webp</t>
  </si>
  <si>
    <t>https://bafybeieoq4u66uzfhaqnoha2yxvvlmkmcoq4dm7jb6b45akltx6eujjd5q.ipfs.nftstorage.link?image_911.webp</t>
  </si>
  <si>
    <t>https://bafybeigxysy4cgybdfhas4l4idl7ezexsvyatw2cppmhjeb7t6h7f56liy.ipfs.nftstorage.link?image_912.webp</t>
  </si>
  <si>
    <t>https://bafybeie3a3dhzxqt3qhmldvc757nuzqpvcill3k23kwcasl2t73lwvcv3q.ipfs.nftstorage.link?image_913.webp</t>
  </si>
  <si>
    <t>https://bafybeiecdlujzw76rnx7eb3z4binbqv4pi76nwlczmlh323a4qy5mltdza.ipfs.nftstorage.link?image_914.webp</t>
  </si>
  <si>
    <t>https://bafybeihrgzzfsb45526p7sffutvhtapwvfyz2aldrextwweliersdbpzgm.ipfs.nftstorage.link?image_915.webp</t>
  </si>
  <si>
    <t>https://bafybeiff2zczb4zsjs5ceitwbqzcikiq6la4jw2ge7eo2cegvvjpckqssy.ipfs.nftstorage.link?image_916.webp</t>
  </si>
  <si>
    <t>https://bafybeih6zkmdpxrpa3ah2hnqpzq73q3viecdzjthjib2blwrdbqxbxmqpa.ipfs.nftstorage.link?image_917.webp</t>
  </si>
  <si>
    <t>https://bafybeifrkz6y43puvinmwvlydrnizm44plxkhek5auzhl5w6gp56zcqpbi.ipfs.nftstorage.link?image_918.webp</t>
  </si>
  <si>
    <t>https://bafybeibpru7hkxcjrznungiicttqperlxeti6ihq2nsmljrt3e22l56piy.ipfs.nftstorage.link?image_919.webp</t>
  </si>
  <si>
    <t>https://bafybeie3vsrovfr3t4cpgr4jf62dlnotsj7p3us7tln75j5t3xm7w6wtn4.ipfs.nftstorage.link?image_920.webp</t>
  </si>
  <si>
    <t>https://bafybeif72lpux4bp67znbsgojq3wr7lbzdszzym3l5jcdh4numsy3aq2ka.ipfs.nftstorage.link?image_921.webp</t>
  </si>
  <si>
    <t>https://bafybeibnp5h47jja4dj45gf27d3aemvcsy2kixboqvpq5ojy2baftzzhkq.ipfs.nftstorage.link?image_922.webp</t>
  </si>
  <si>
    <t>https://bafybeihc2iwapmt33almgtrpdicshnbii7vcxfrqoli6yials6l43zgepm.ipfs.nftstorage.link?image_923.webp</t>
  </si>
  <si>
    <t>https://bafybeigqy3dk6um56qgiiwzf6ttp76q45wxcw6e22tbnnakplbr75yh72y.ipfs.nftstorage.link?image_924.webp</t>
  </si>
  <si>
    <t>https://bafybeibucfbdz7nifozyoky3e2mcdlq46ryo67m6uuuikutvz2nblykufe.ipfs.nftstorage.link?image_925.webp</t>
  </si>
  <si>
    <t>https://bafybeibm244ulwkb7tf3jggznrdj2r6hrwrgxkqtlfklsserz7oxmik77i.ipfs.nftstorage.link?image_926.webp</t>
  </si>
  <si>
    <t>https://bafybeibw6cdvcynajecgjptszxw4gzijff6xspadbi7n5kssbfkorlcrva.ipfs.nftstorage.link?image_927.webp</t>
  </si>
  <si>
    <t>https://bafybeiccnmle7dmvabx3owzbcn7z43zdvly445wxq3or22xwrdlfezk6b4.ipfs.nftstorage.link?image_928.webp</t>
  </si>
  <si>
    <t>https://bafybeianewfgytdb2ofrx3mn3go3wmq5yiy34vxrpo7fpuiggpwynyew7a.ipfs.nftstorage.link?image_929.webp</t>
  </si>
  <si>
    <t>https://bafybeifhri6jvtys6oxhqqva23rnwt7edjcdeqmy7eirol3evfpctcaxze.ipfs.nftstorage.link?image_930.webp</t>
  </si>
  <si>
    <t>https://bafybeicrwwmxzspocz366dgvszst5oa77hd5earg3ai7npjkcjstd44mvq.ipfs.nftstorage.link?image_931.webp</t>
  </si>
  <si>
    <t>https://bafybeibo7bprmld4ilq4mgdiy3qwyaozeyrfxxtur7xjjvrfit7p2dgcim.ipfs.nftstorage.link?image_932.webp</t>
  </si>
  <si>
    <t>https://bafybeiezqgw6w6ewhumbjnlhhhu56xb3ezvf5c5gt5tt2spnokwx7n3lza.ipfs.nftstorage.link?image_933.webp</t>
  </si>
  <si>
    <t>https://bafybeian2vpzjerfycocj7s7ngabdcag7l5idd7awrvbiomb37qjalhshy.ipfs.nftstorage.link?image_934.webp</t>
  </si>
  <si>
    <t>https://bafybeiehduboleudf3ttva5np4v5kojpvhqhurvbk3xuxgljj2xhehin6m.ipfs.nftstorage.link?image_935.webp</t>
  </si>
  <si>
    <t>https://bafybeifwtj7rxcalaezms43pqnf7ex7socmfjkbltjlhtr4nuofpnxf3hm.ipfs.nftstorage.link?image_936.webp</t>
  </si>
  <si>
    <t>https://bafybeiebj3pud7tb4zgvpebrdydmu3u3rahfkwgr7cl6gyr65t32xeqx3m.ipfs.nftstorage.link?image_937.webp</t>
  </si>
  <si>
    <t>https://bafybeid4k3wip6bhbvycfc2qyh7aoylkwzkqprrgmww5veolfzxa3c3vp4.ipfs.nftstorage.link?image_938.webp</t>
  </si>
  <si>
    <t>https://bafybeih2tyo73mmyav3xxbvvrdfxau65rlfwfsmlrkckchhymd7tdrnmlq.ipfs.nftstorage.link?image_939.webp</t>
  </si>
  <si>
    <t>https://bafybeigfiucj7ks6mkcjmzioiedgwd6hdxknn32t2ho5rrzrew2bilkuea.ipfs.nftstorage.link?image_940.webp</t>
  </si>
  <si>
    <t>https://bafybeibah7cdkv5s2m3hvif6ieuc7blz4r2d2o2wx3mkwwh3wac4x45una.ipfs.nftstorage.link?image_941.webp</t>
  </si>
  <si>
    <t>https://bafybeie2m2va767c2xao7xy5ubnyzrk7bi3zjjyl6kl2du3zgqihsmejau.ipfs.nftstorage.link?image_942.webp</t>
  </si>
  <si>
    <t>https://bafybeibulb3gsb67lhcarcmdp5tam3m5vhem5767ezrgd4nyfmcbnunvrm.ipfs.nftstorage.link?image_943.webp</t>
  </si>
  <si>
    <t>https://bafybeie5dxc2vcivi42rajadxhb6oewzxyr7wqvmumubqwfqld43v7caoa.ipfs.nftstorage.link?image_944.webp</t>
  </si>
  <si>
    <t>https://bafybeidxyxhd7ylqwj7svi5yx62wb2rfwcygqnyy47wj5zckzzzehir2ou.ipfs.nftstorage.link?image_945.webp</t>
  </si>
  <si>
    <t>https://bafybeied6kyzjnrpxdydrgc3b7vqw7oyaucyxzikgzdn3ueosvhhre727i.ipfs.nftstorage.link?image_946.webp</t>
  </si>
  <si>
    <t>https://bafybeid6zw3btz7vbcohplqngcxo22rb3gauoq63jf2s63qhs4x2xfpieq.ipfs.nftstorage.link?image_947.webp</t>
  </si>
  <si>
    <t>https://bafybeibjrbf6sjnjjjmjpya7pdwvwvloa5nibfn6en5qfgixnotrdad3le.ipfs.nftstorage.link?image_948.webp</t>
  </si>
  <si>
    <t>https://bafybeieqzroko5wlkpcs55lc5uyxjuphgbejbqt4rs7wtebsmoaowtyfym.ipfs.nftstorage.link?image_949.webp</t>
  </si>
  <si>
    <t>https://bafybeig4am7kwc5qata4lfftf5ylhlsg4q7x5qql2lpthinxo7vsenlh7a.ipfs.nftstorage.link?image_950.webp</t>
  </si>
  <si>
    <t>https://bafybeigrsae6yd6fejoc7g33imnypcy2daiz445wgcgap32wbng5cxfcy4.ipfs.nftstorage.link?image_951.webp</t>
  </si>
  <si>
    <t>https://bafybeifvqadnpi46jboothgcvju5sydvwjqexssdxst2h5rezxwbqxylem.ipfs.nftstorage.link?image_952.webp</t>
  </si>
  <si>
    <t>https://bafybeifziomx3ven2fwxxli4x54n622mfn64eofcbzlkagop7uf4fztize.ipfs.nftstorage.link?image_953.webp</t>
  </si>
  <si>
    <t>https://bafybeie52aiwi3mswofaygbwwxomuaxatl2qswv3tz2x5kbxf76z35ybg4.ipfs.nftstorage.link?image_954.webp</t>
  </si>
  <si>
    <t>https://bafybeifcoq3zyxyafnfi77zdsa4z6htzrymkvtcmrwuoymldbjyeorzn6i.ipfs.nftstorage.link?image_955.webp</t>
  </si>
  <si>
    <t>https://bafybeicpta5cg36vbapx524vguw5n7pvctsr6ktsdhvkcak5zhhvekm6ny.ipfs.nftstorage.link?image_956.webp</t>
  </si>
  <si>
    <t>https://bafybeib3otdi5eqxveog4sqjvhxtr26paur5fj5rwtcvl7jsqedczyahhi.ipfs.nftstorage.link?image_957.webp</t>
  </si>
  <si>
    <t>https://bafybeif5tizs5blbdtdumwrz3s67dbitpan7qn52ww3oo37bonsuqryumq.ipfs.nftstorage.link?image_958.webp</t>
  </si>
  <si>
    <t>https://bafybeihcvodaxvdnfvzjcp6hod3lqgrfzakcjjkcu4tsowcsbzcejnc4ra.ipfs.nftstorage.link?image_959.webp</t>
  </si>
  <si>
    <t>https://bafybeibdrkebwxl5425ntdtspo6goykasifxjoru3expgdvdqpjxmevvgi.ipfs.nftstorage.link?image_960.webp</t>
  </si>
  <si>
    <t>https://bafybeibrzv7lenazyq33oby2yzb6ig4doavsqbauoogxf5c2dvjgvf232a.ipfs.nftstorage.link?image_961.webp</t>
  </si>
  <si>
    <t>https://bafybeicuz35jvimo6omi4mtkfczrzjzwxsl67ib3dsb2djjxkibnrdyblq.ipfs.nftstorage.link?image_962.webp</t>
  </si>
  <si>
    <t>https://bafybeigrbnqjdw6gpghadpi5npin6jvmf4yifvaj7yfvkteyduxw6s44ny.ipfs.nftstorage.link?image_963.webp</t>
  </si>
  <si>
    <t>https://bafybeif7qxurkjah7xrzmyyihpss4yzjboowyiiwuh3a2jlmzck7rxlba4.ipfs.nftstorage.link?image_964.webp</t>
  </si>
  <si>
    <t>https://bafybeihe4c3rngysetjttsjgqbdr2oaf7dqehswu6ipufrmepus4rycjta.ipfs.nftstorage.link?image_965.webp</t>
  </si>
  <si>
    <t>https://bafybeia7mutdete4hb56wpav7d6twkb5e3scdo5uu6tbvfw5okhub6gqee.ipfs.nftstorage.link?image_966.webp</t>
  </si>
  <si>
    <t>https://bafybeibh4jigrpvy6rja4vbpthn5t6arln6olgwg2r25nptowbvccvc4ym.ipfs.nftstorage.link?image_967.webp</t>
  </si>
  <si>
    <t>https://bafybeibfx5ls3fm2mrtnor3i63i2zwprvow57naaeba732v6lnnvewf3uy.ipfs.nftstorage.link?image_968.webp</t>
  </si>
  <si>
    <t>https://bafybeid4pjd22errkbhhiwp26c3snzlj4ok22oxdmnb3ckmanau3dxwcma.ipfs.nftstorage.link?image_969.webp</t>
  </si>
  <si>
    <t>https://bafybeia3xd553zqbao36d5qsnfayheggledosz7albvye33weq22v3ppdy.ipfs.nftstorage.link?image_970.webp</t>
  </si>
  <si>
    <t>https://bafybeif5npex2rw4fksexdtalarj4zp75yq27sz7ax7exueghaedp4lnlq.ipfs.nftstorage.link?image_971.webp</t>
  </si>
  <si>
    <t>https://bafybeif4p4kvkkgljpdqvrtuwrgc2ojxvgc5za3y5z3vpmn4mxykfzzuxm.ipfs.nftstorage.link?image_972.webp</t>
  </si>
  <si>
    <t>https://bafybeifiqspq2unmzkc3zp6kiyz3hjwegdhh3jpltleivcc3esuuesysdq.ipfs.nftstorage.link?image_973.webp</t>
  </si>
  <si>
    <t>https://bafybeid47c636iz5gdnrgqlt65kbb6lz67qxmffa3otxi2tcj2jc3fvjpi.ipfs.nftstorage.link?image_974.webp</t>
  </si>
  <si>
    <t>https://bafybeidwmcqiu6yp3e3w4erw7fxsdzfba4dtsjpovc5eymxxbnxemoczqq.ipfs.nftstorage.link?image_975.webp</t>
  </si>
  <si>
    <t>https://bafybeiczeycky3waavdr54v63ynjqpb7kxbtfridrlxp2ycwyhe3oh2o5i.ipfs.nftstorage.link?image_976.webp</t>
  </si>
  <si>
    <t>https://bafybeicuc6hqiwgskrxfk5u7s3hh43m76xgbrgwzdvfkinfx3tf4btsdgm.ipfs.nftstorage.link?image_977.webp</t>
  </si>
  <si>
    <t>https://bafybeie5wurscendji5am3xkrlfzwbdtuaummodbnw7f2lvpztmyny6fgy.ipfs.nftstorage.link?image_978.webp</t>
  </si>
  <si>
    <t>https://bafybeidgrlzncoqgz2fm2mrkaxz2mn4l7pynrzlfmfr7hj47hucrdraja4.ipfs.nftstorage.link?image_979.webp</t>
  </si>
  <si>
    <t>https://bafybeifmvlx67g7yhjzq6msartvaawumjp43ehqqwjgpe2o6ilmqogmb5q.ipfs.nftstorage.link?image_980.webp</t>
  </si>
  <si>
    <t>https://bafybeidgdkwtjzryj6uhpihp7rrdf2mbpsxg42btda5ekxzwez2ilf5gme.ipfs.nftstorage.link?image_981.webp</t>
  </si>
  <si>
    <t>https://bafybeieq6qlmiyck2toltniu2ddqlhhjph22mivv7darfu6aw773g2dtvi.ipfs.nftstorage.link?image_982.webp</t>
  </si>
  <si>
    <t>https://bafybeihglf4iu7jdhq563u6wcovdsccz2gxpwfju6f6imrdnbltpaijpcu.ipfs.nftstorage.link?image_983.webp</t>
  </si>
  <si>
    <t>https://bafybeihigvo5j27dbwdyzsnbnmb76gfcgbo4djy2wpgpmtkmer6cbxvo7y.ipfs.nftstorage.link?image_984.webp</t>
  </si>
  <si>
    <t>https://bafybeih4547g53pdb6rdhkgjrsmndpbpadzbwitctywtodnhpqazjhfdxu.ipfs.nftstorage.link?image_985.webp</t>
  </si>
  <si>
    <t>https://bafybeic34redyy67fuhh5os3z2jv566eneiim2mrvejudjmgj7lxfokecu.ipfs.nftstorage.link?image_986.webp</t>
  </si>
  <si>
    <t>https://bafybeic2ndcpaxep6wa5lgugrf6hjslc23kkuzt34ko3c2n5rc5ev667hy.ipfs.nftstorage.link?image_987.webp</t>
  </si>
  <si>
    <t>https://bafybeifygbmxjkq6qujtv7z5ozmi4hpe4engde7gma3nfkz44nfkptaepu.ipfs.nftstorage.link?image_988.webp</t>
  </si>
  <si>
    <t>https://bafybeiebxbei63jhkmrhiugocn7r7cpe7a22tkjrny5bzdmzgclboghkcm.ipfs.nftstorage.link?image_989.webp</t>
  </si>
  <si>
    <t>https://bafybeidfmg3iewt6pfbn23eepdy7rhbwokn5o7pyd5s5kzt77b4ookel4u.ipfs.nftstorage.link?image_990.webp</t>
  </si>
  <si>
    <t>https://bafybeiehwuuvaklmm6redco5midb6jw3c4brswdqd65ngoif2yxjyoe4by.ipfs.nftstorage.link?image_991.webp</t>
  </si>
  <si>
    <t>https://bafybeicbzuhxsxs4qdpzeak4mxr5hexqpdwyjwhw3ev5ijzaipqcqyxcna.ipfs.nftstorage.link?image_992.webp</t>
  </si>
  <si>
    <t>https://bafybeifqa2oeh3bta27bsp4l67mj6uhy6gnuek2hhergrb65llwqmocbcq.ipfs.nftstorage.link?image_993.webp</t>
  </si>
  <si>
    <t>https://bafybeicgr7pk7azrcd3lhhgesffarjruwpnfz3n2rwgtuefixwtybych7m.ipfs.nftstorage.link?image_994.webp</t>
  </si>
  <si>
    <t>https://bafybeidrdvqp7nw7ksoievyttcsezsrd4vw5tq4la4o4ubz7fvusmocxny.ipfs.nftstorage.link?image_995.webp</t>
  </si>
  <si>
    <t>https://bafybeiampqpngydmqqem64j3xibce5ume6l7vq4x7fsauueblhwxsphhmy.ipfs.nftstorage.link?image_996.webp</t>
  </si>
  <si>
    <t>https://bafybeifyfbz7yupd64uhcgln45j3dl53xdzdwn4w6bmtw6khpmrai3frga.ipfs.nftstorage.link?image_997.webp</t>
  </si>
  <si>
    <t>https://bafybeidwkgr2hwxqxc62bdj6grmspgjsoatpvqzaghqfzp2e47fkgyl6uu.ipfs.nftstorage.link?image_998.webp</t>
  </si>
  <si>
    <t>https://bafybeibghf5xytlkujpv7g72aw6r6lnhzz6g6jddmarambtmvf4otefpdm.ipfs.nftstorage.link?image_999.webp</t>
  </si>
  <si>
    <t>https://bafybeie653vrvzziew342iehggribzyk2d74p7rg3xigcqowaknp2sk67e.ipfs.nftstorage.link?image_1000.webp</t>
  </si>
  <si>
    <t>https://bafybeieljaby45zbftx52gqfe2xex37gcfde7idiz7yp7kpijyeui3ijg4.ipfs.nftstorage.link?image_1001.webp</t>
  </si>
  <si>
    <t>https://bafybeiepzpcddtq66nglmx4ou3vlfd26bt6vkvgymtnhodmrpq6a225i34.ipfs.nftstorage.link?image_1002.webp</t>
  </si>
  <si>
    <t>https://bafybeif62awkwbe7lwwt5xus3jj3jxjyxk2tit2mxg2jiucxovxrsltcci.ipfs.nftstorage.link?image_1003.webp</t>
  </si>
  <si>
    <t>https://bafybeig2lpxowbffntqwsd2somjvfcxob73gw4tehluhshqp4gi4aunjw4.ipfs.nftstorage.link?image_1004.webp</t>
  </si>
  <si>
    <t>https://bafybeifiyvg2yj4yjce4q6oz2li4ho65l7jr3gj3zftkidwze46bjvhhzm.ipfs.nftstorage.link?image_1005.webp</t>
  </si>
  <si>
    <t>https://bafybeidlhtbntrka467nmi3zorcrbcesoownk7bjprbifxa3wdy42lo7lm.ipfs.nftstorage.link?image_1006.webp</t>
  </si>
  <si>
    <t>https://bafybeian2me26z54muyaqvz3zfevbgqqfazvyfnnquhzxeyxwisjhojaiu.ipfs.nftstorage.link?image_1007.webp</t>
  </si>
  <si>
    <t>https://bafybeicysewljxwsyotqfhxz745btlt3efb7sg73ui2gldfzhn7uav25ku.ipfs.nftstorage.link?image_1008.webp</t>
  </si>
  <si>
    <t>https://bafybeiafqylhy36ufvvv2rhbbmd4ocmcnlh6isxocjlbp2de7blfurae5u.ipfs.nftstorage.link?image_1009.webp</t>
  </si>
  <si>
    <t>https://bafybeibenu6grsudqhsnguft6dtbxocybknxxehnncx2fpdrv3nwaag7hm.ipfs.nftstorage.link?image_1010.webp</t>
  </si>
  <si>
    <t>https://bafybeifllmgy5mkj5xncjvvxyzrchpzxx5nujrcjzxiqzseqiei2ijgsue.ipfs.nftstorage.link?image_1011.webp</t>
  </si>
  <si>
    <t>https://bafybeiaqpqb6kg5evg6ulvbi3c2rjaiag32adlhjbuue5yspcczhfk6vem.ipfs.nftstorage.link?image_1012.webp</t>
  </si>
  <si>
    <t>https://bafybeibiuelhdms6xobx2jzrkh7ew52myw3yoo3nfi2hdkxjei5gjnld7u.ipfs.nftstorage.link?image_1013.webp</t>
  </si>
  <si>
    <t>https://bafybeigatafirkur266u6xfcscxj2jj6q5teh4etjk6yb3jbuutqecezlu.ipfs.nftstorage.link?image_1014.webp</t>
  </si>
  <si>
    <t>https://bafybeih7h3gxrmwu4iframfcokzsu2zx7y3an4h3ayhr5qiyx5w3ansroq.ipfs.nftstorage.link?image_1015.webp</t>
  </si>
  <si>
    <t>https://bafybeibbsq7j4usqhruyztyixevqlck4ofsel2hropxliqwjdpmo2gtioa.ipfs.nftstorage.link?image_1016.webp</t>
  </si>
  <si>
    <t>https://bafybeibdta675fsfljj26c2ulcn4a3fr3ihbjn6zql2mmgntt56da33dey.ipfs.nftstorage.link?image_1017.webp</t>
  </si>
  <si>
    <t>https://bafybeibfwc5x6qxb27cwnae6wksct2c7vqrlevq2ejwy3lblqpabpihqia.ipfs.nftstorage.link?image_1018.webp</t>
  </si>
  <si>
    <t>https://bafybeidy7f6lsspnlyigxmftbcyausbbzxtng3wn62xcduhdzmso6a4foa.ipfs.nftstorage.link?image_1019.webp</t>
  </si>
  <si>
    <t>https://bafybeif76oxloqhnckdx7znfbbcbvyepajtk5iwiollrcsx7cutfe2zhgu.ipfs.nftstorage.link?image_1020.webp</t>
  </si>
  <si>
    <t>https://bafybeidv5p4nh4azezxioofsbexplbffhaalquoapptgivzliseo4t2joe.ipfs.nftstorage.link?image_1021.webp</t>
  </si>
  <si>
    <t>https://bafybeiegh3pwzcgnibt5medjadj7gs6kbq47jnhppsrhjtkejozojchoke.ipfs.nftstorage.link?image_1022.webp</t>
  </si>
  <si>
    <t>https://bafybeiertjzzgl3gmlrk777b2nwoy2wleufmkiwcv5cz6uhxhmcsmeke3a.ipfs.nftstorage.link?image_1023.webp</t>
  </si>
  <si>
    <t>https://bafybeibmvtmjausfxlbl462uqfpplu2vrvgykrjltl6rnxt4xjxzv7flci.ipfs.nftstorage.link?image_1024.webp</t>
  </si>
  <si>
    <t>https://bafybeiccsamxtlcew4ovte5zetnbfen2lbqx3iqg47putjrkny7vovz7ga.ipfs.nftstorage.link?image_1025.webp</t>
  </si>
  <si>
    <t>https://bafybeibhyxr4pgrjdlyabxkp6amlfjuxe5vdrpey7eyb4koszaggtamkqe.ipfs.nftstorage.link?image_1026.webp</t>
  </si>
  <si>
    <t>https://bafybeievwnam4na7jnzouw572qqeijlffu3gxurk2jpjeugzsvwsoeo42u.ipfs.nftstorage.link?image_1027.webp</t>
  </si>
  <si>
    <t>https://bafybeiburwmeh5ooaqs5zgnxqgpgrcolmhv6skgvruviatcf47hqsjnwzq.ipfs.nftstorage.link?image_1028.webp</t>
  </si>
  <si>
    <t>https://bafybeid4athijxepzjfnajsfaqiaig4cvrhh47ivh6t4epygp7upejesoy.ipfs.nftstorage.link?image_1029.webp</t>
  </si>
  <si>
    <t>https://bafybeibu7zxby3pwsg65k65fiuq5wpftej42536ipjpai5k4gtrtaghvz4.ipfs.nftstorage.link?image_1030.webp</t>
  </si>
  <si>
    <t>https://bafybeicyw5dgre6tofjdmsbglmpsh5ssigbkjt67ix4xnhi7dctxcdc3bq.ipfs.nftstorage.link?image_1031.webp</t>
  </si>
  <si>
    <t>https://bafybeicp3l2hozs7eqnlnbgusdaqh6fopdyuadxtydsqapqdzdvrjwetei.ipfs.nftstorage.link?image_1032.webp</t>
  </si>
  <si>
    <t>https://bafybeifmfpyutklfu7fbdrbokwwcpaehajymwb6qyjfhhigegnkegwuqui.ipfs.nftstorage.link?image_1033.webp</t>
  </si>
  <si>
    <t>https://bafybeicljz5enlaoylkavnmzvgunhwbacdnsw523asr3j7jdg775mezfde.ipfs.nftstorage.link?image_1034.webp</t>
  </si>
  <si>
    <t>https://bafybeif3eeqvjznweofypqzwumncdpju7motkpeebkjvojyvwex2dy6kue.ipfs.nftstorage.link?image_1035.webp</t>
  </si>
  <si>
    <t>https://bafybeifc4bpdydctmoazhawaiqwzj6ycxby5muls2dyng3muyq3ckbqokm.ipfs.nftstorage.link?image_1036.webp</t>
  </si>
  <si>
    <t>https://bafybeie5l4zxslxvwjkzh6wkd35s7fmndhcnpewgrzxl367nzttasq6qkm.ipfs.nftstorage.link?image_1037.webp</t>
  </si>
  <si>
    <t>https://bafybeigmskbil3x4ghdhjqoudhs3qu7kkgtzrhl5hv4hmsb252h5jdxl2e.ipfs.nftstorage.link?image_1038.webp</t>
  </si>
  <si>
    <t>https://bafybeib2oucemk33cpxlvkecpsocszrxtqchac4x4tlfxknzxdswz5bqou.ipfs.nftstorage.link?image_1039.webp</t>
  </si>
  <si>
    <t>https://bafybeihwqw6u6alfygfoak3wderhctvz7ofjeqvmkckoz6um6fx44fifoq.ipfs.nftstorage.link?image_1040.webp</t>
  </si>
  <si>
    <t>https://bafybeihipfmhkv3pgyxxlsrmx5xsyj6g6awts2hhwkfazqqncfrax4jbgy.ipfs.nftstorage.link?image_1041.webp</t>
  </si>
  <si>
    <t>https://bafybeigu4cgalkwvc6jwxbkab2dsnvzfpu5vnbsz6bhpetf2nni5x7sgla.ipfs.nftstorage.link?image_1042.webp</t>
  </si>
  <si>
    <t>https://bafybeid5nryfg7rnr77t6g2oy6goml2dvmvcz6xgqp36swl57bqzg3bfvi.ipfs.nftstorage.link?image_1043.webp</t>
  </si>
  <si>
    <t>https://bafybeicbkbeoc5bvouuheho4ivpqhpsucwbt2kuj7rj7ae7tlmvmetsmre.ipfs.nftstorage.link?image_1044.webp</t>
  </si>
  <si>
    <t>https://bafybeiekepltpojxh2wnhoz57eqgry7r6a5hssgklciewoji4ibiuncn2a.ipfs.nftstorage.link?image_1045.webp</t>
  </si>
  <si>
    <t>https://bafybeifpf66k4tukavksnkg4icd3irdirigk3f2rq3uvchmoj2465v7tdy.ipfs.nftstorage.link?image_1046.webp</t>
  </si>
  <si>
    <t>https://bafybeidryp5dhzu5ebdri3wf5k4zzoholks43kvcobbiord3taw3dfv67i.ipfs.nftstorage.link?image_1047.webp</t>
  </si>
  <si>
    <t>https://bafybeichxr6j7wkq6qwzypwm5cxr3chhpeardj3yr5te7vzycl2hdbcaga.ipfs.nftstorage.link?image_1048.webp</t>
  </si>
  <si>
    <t>https://bafybeie3mbzuv6grb2sw7r6qhp3wwxhniuj7py4surzyodzmmnwm7nsmle.ipfs.nftstorage.link?image_1049.webp</t>
  </si>
  <si>
    <t>https://bafybeidw5l6fkfmcgtkrknl2udlojnuua426wmzoegbnj3aphzlnhb7vv4.ipfs.nftstorage.link?image_1050.webp</t>
  </si>
  <si>
    <t>https://bafybeidhwpp6eupx4g2cfhivcnw2ef53ndiqigkznaelms5lrd7g3oll4i.ipfs.nftstorage.link?image_1051.webp</t>
  </si>
  <si>
    <t>https://bafybeigeucq6ioqhgtriebmu6ntmpb2li4nyga77v4atatgkyhihqxyimq.ipfs.nftstorage.link?image_1052.webp</t>
  </si>
  <si>
    <t>https://bafybeibeb2lahvgw5qvox2vwo2tfpz2pcvuaretf5xy2av5cdkgprk36jq.ipfs.nftstorage.link?image_1053.webp</t>
  </si>
  <si>
    <t>https://bafybeif7fatnwzkxgbhtresgkhh6lxx23urb3mr4q23lyoyklsjcnqitma.ipfs.nftstorage.link?image_1054.webp</t>
  </si>
  <si>
    <t>https://bafybeicm5ihbltmaz557encdumx22vgkrnjuymnl2py6u5klcnjwjrav7e.ipfs.nftstorage.link?image_1055.webp</t>
  </si>
  <si>
    <t>https://bafybeifayinxrooerrxayl3vef5so5ccz7b7pdr7tn32tg6r5fgj2uspfm.ipfs.nftstorage.link?image_1056.webp</t>
  </si>
  <si>
    <t>https://bafybeicv2je4j4o4cjauxmsv3chzh2let4sqcvulhm5g3b3ncc6k2pn6oi.ipfs.nftstorage.link?image_1057.webp</t>
  </si>
  <si>
    <t>https://bafybeidqcnvqs7mwwfg3savfo6jb43foinfoidm6muohgoge7mxtkv2r6q.ipfs.nftstorage.link?image_1058.webp</t>
  </si>
  <si>
    <t>https://bafybeibkxyums4gaf664zsn2zq46ez3eg5hlvphslbnskgxqju3pzykpve.ipfs.nftstorage.link?image_1059.webp</t>
  </si>
  <si>
    <t>https://bafybeihxxmuki4ui2xjyodnfp2i7gysgtgqy6asgncnwte5vzergpk5ko4.ipfs.nftstorage.link?image_1060.webp</t>
  </si>
  <si>
    <t>https://bafybeifi46bo7ceo3bgph3yjisgqvw4myjuby5enasyj5u7esk4nnd32oa.ipfs.nftstorage.link?image_1061.webp</t>
  </si>
  <si>
    <t>https://bafybeiam3lcal3zqchktfhoqh3gkzc6movjn4e44nrlsgaxpxseskwybxe.ipfs.nftstorage.link?image_1062.webp</t>
  </si>
  <si>
    <t>https://bafybeihmleanjiue32o63stacwyoathi5erb7ievuf7y5hzbhu3qzr2zdi.ipfs.nftstorage.link?image_1063.webp</t>
  </si>
  <si>
    <t>https://bafybeib57okuabfsiqyxquwql7msgkgf5f2i3z6fmea5otqntavfjk5kte.ipfs.nftstorage.link?image_1064.webp</t>
  </si>
  <si>
    <t>https://bafybeie3c6oz3gxzogs6c6oos6uqhz36hbeoxj3ykn2wcnpb5pf5jcgkui.ipfs.nftstorage.link?image_1065.webp</t>
  </si>
  <si>
    <t>https://bafybeic6exudfdkitcrkaoyfcwuzad552lnmt5l5pesmktft4looiumiv4.ipfs.nftstorage.link?image_1066.webp</t>
  </si>
  <si>
    <t>https://bafybeiezonfi47h5chfditc6o77glfjbwnlmuasuziqvpzvb7hgryoth6q.ipfs.nftstorage.link?image_1067.webp</t>
  </si>
  <si>
    <t>https://bafybeibjs6esefqw6u5vrvnnlpuqecijx2bvh4w27wvohw42j6nqqkdykm.ipfs.nftstorage.link?image_1068.webp</t>
  </si>
  <si>
    <t>https://bafybeifxtf7d6pncwvbhfsi3bv6zghxufm27zk3wiuhlluyk34ahz6bn2m.ipfs.nftstorage.link?image_1069.webp</t>
  </si>
  <si>
    <t>https://bafybeihxtotsrogps7xsoim2gt2bo5n6ihmg25czwik4zyn5ushbw3h7ce.ipfs.nftstorage.link?image_1070.webp</t>
  </si>
  <si>
    <t>https://bafybeigkpbfeb4mhhf6jziqwua2wcnspue46bjodryxkuplvuxwiwbvjtm.ipfs.nftstorage.link?image_1071.webp</t>
  </si>
  <si>
    <t>https://bafybeidr5boz5cqh24vkj6mbtdwyfplk5txorau23eekqx72gyraqnm63e.ipfs.nftstorage.link?image_1072.webp</t>
  </si>
  <si>
    <t>https://bafybeibmqel4fleuy4rmltu2iumtktal6akujscdkr4ppzqcrinpzr5ezi.ipfs.nftstorage.link?image_1073.webp</t>
  </si>
  <si>
    <t>https://bafybeidjzpjomqyplli2nb4lm3brdtc4mhl72gcoyz4qhu3zx5js65bhae.ipfs.nftstorage.link?image_1074.webp</t>
  </si>
  <si>
    <t>https://bafybeifrhbdk6hvnxfik46nsy4zme3my4o5wpt3wztfx3s5f3lcmnjknwu.ipfs.nftstorage.link?image_1075.webp</t>
  </si>
  <si>
    <t>https://bafybeidehce7gfjdvhh2g7ngmzfhht65cveid5fke7ppdifmqfdwilfcbe.ipfs.nftstorage.link?image_1076.webp</t>
  </si>
  <si>
    <t>https://bafybeigd7fdnohrrnbbskkwrr6yoyvfgmqm6pzrzxt7viwutueieszaiky.ipfs.nftstorage.link?image_1077.webp</t>
  </si>
  <si>
    <t>https://bafybeia7aa2op3bihntkxam5us4mc7qsqjaqda22wk7v6pmqcownj2dux4.ipfs.nftstorage.link?image_1078.webp</t>
  </si>
  <si>
    <t>https://bafybeidlugfdicrn4zinj5khizza3njtblqouitz3hrpjpu6q5roewggna.ipfs.nftstorage.link?image_1079.webp</t>
  </si>
  <si>
    <t>https://bafybeicdjom7xjbqi3ypz6gl4bcjevttmw4osnnn43zu4ck2ufrvqnrwpu.ipfs.nftstorage.link?image_1080.webp</t>
  </si>
  <si>
    <t>https://bafybeiggyynk6lhb2o2w6vulsevbe5o7xckjoxnzf5a7ac3jrvz4dv7lo4.ipfs.nftstorage.link?image_1081.webp</t>
  </si>
  <si>
    <t>https://bafybeicfqr5dwlwwzjbow7htbiod27k567wbcj6ki2qdtf632echstidcq.ipfs.nftstorage.link?image_1082.webp</t>
  </si>
  <si>
    <t>https://bafybeibpfpohwafwye7ofcxlxjsj5uvglkmjm7wl333i2kd44fvywozpam.ipfs.nftstorage.link?image_1083.webp</t>
  </si>
  <si>
    <t>https://bafybeibg4tfhx7hpcsmlbktpj5kgqxjkc2ojgbdhyp3v6drb4cpohrnfvm.ipfs.nftstorage.link?image_1084.webp</t>
  </si>
  <si>
    <t>https://bafybeihu2e6zuy2olgnqvfzoi62ctwlsqfuzmoiwaingltnq23jzk5li34.ipfs.nftstorage.link?image_1085.webp</t>
  </si>
  <si>
    <t>https://bafybeiefxeuqi2ygwnqd462nli5a76tt3pd34vjh3r4oz3kwm6u3s23taa.ipfs.nftstorage.link?image_1086.webp</t>
  </si>
  <si>
    <t>https://bafybeifpcsbigtvxpz4nofvwmebwbrc7f5avdxjnxweexjnn2vs35zdgpi.ipfs.nftstorage.link?image_1087.webp</t>
  </si>
  <si>
    <t>https://bafybeiai6iks2tkojauefwfq7sfyoes5zwpcr7sn4he2jwtne7b3acqc6i.ipfs.nftstorage.link?image_1088.webp</t>
  </si>
  <si>
    <t>https://bafybeideypi7rpxp56vpqoeizl3jvi6wjayxxyngvq7sry5yfllne4fs5m.ipfs.nftstorage.link?image_1089.webp</t>
  </si>
  <si>
    <t>https://bafybeidt3g77l7k2vqhhao5c5d5v5zqftpgze5q5xf4cpvm2pxaqpjqbgi.ipfs.nftstorage.link?image_1090.webp</t>
  </si>
  <si>
    <t>https://bafybeidsky4fqv6ska5b43baptwe34umwfsxkag6w7d6gcrrxnbghstcpe.ipfs.nftstorage.link?image_1091.webp</t>
  </si>
  <si>
    <t>https://bafybeiemqdqnby2tycqasziyszvtaquhb2j32zgmquweyfyas32ypam6ye.ipfs.nftstorage.link?image_1092.webp</t>
  </si>
  <si>
    <t>https://bafybeibhew3sf3f2fb2zcgeqbcsckmajzriw62oudsomsocxtyhugiktke.ipfs.nftstorage.link?image_1093.webp</t>
  </si>
  <si>
    <t>https://bafybeigmbigvt2wfp4tradpp6spjd75bybxwj4ywi5lxhkbgywjb3n43ci.ipfs.nftstorage.link?image_1094.webp</t>
  </si>
  <si>
    <t>https://bafybeifijhbcgdmqxlt3sdw72t3lgf67n3al6464bdkthe2y5rp4ql6ioe.ipfs.nftstorage.link?image_1095.webp</t>
  </si>
  <si>
    <t>https://bafybeidf3kn5p57clscwo4tyxrl75ojhpfavajt2dvg2sopp4ry5cm6mli.ipfs.nftstorage.link?image_1096.webp</t>
  </si>
  <si>
    <t>https://bafybeibytb566ecn4bwxlveqmsyv7epxmldsds23avzmdfcdij7xsozqy4.ipfs.nftstorage.link?image_1097.webp</t>
  </si>
  <si>
    <t>https://bafybeiepag55v6jowjci2h7cxvklxkmvt6sy52hifyruzkdvecjcimsuku.ipfs.nftstorage.link?image_1098.webp</t>
  </si>
  <si>
    <t>https://bafybeihl5i5nztg3rni6x23jkpu6lzlbq6bonuarr25ee6c3ybk5ylzrwy.ipfs.nftstorage.link?image_1099.webp</t>
  </si>
  <si>
    <t>https://bafybeidhluexmjzhtt7pyd3crq645wtpaomscmhx4baczg765ystfongdu.ipfs.nftstorage.link?image_1100.webp</t>
  </si>
  <si>
    <t>https://bafybeiejl4by232zqelhrsxvsirsobuapqvqvmsvih4frip5lghjzv6tey.ipfs.nftstorage.link?image_1101.webp</t>
  </si>
  <si>
    <t>https://bafybeigtu3kmxjkkdzxxg3kd5tbr4cwpslxzam3naf4vulkdcix6jbh54m.ipfs.nftstorage.link?image_1102.webp</t>
  </si>
  <si>
    <t>https://bafybeif45qknujrlc7ybvxo4dcjnzzk2u272uyfqdp44b23yiuqqpdgfae.ipfs.nftstorage.link?image_1103.webp</t>
  </si>
  <si>
    <t>https://bafybeigamst4owcjhj7ayuhorvum43f5heyuqzryrcu6rforbsvsnlcwyy.ipfs.nftstorage.link?image_1104.webp</t>
  </si>
  <si>
    <t>https://bafybeihqtquhes7wo5f5pv2ym4uut3rhzz4qw6ix2lmnpi76nors336eqy.ipfs.nftstorage.link?image_1105.webp</t>
  </si>
  <si>
    <t>https://bafybeicpkvqzmy7dasjnupnfhgqcmgtttacejtv3mempinauietppxjkla.ipfs.nftstorage.link?image_1106.webp</t>
  </si>
  <si>
    <t>https://bafybeibra2ix2oepdk3e7kp3mi3mzbquzf5asadlglg3ftep7y5qf7rb3q.ipfs.nftstorage.link?image_1107.webp</t>
  </si>
  <si>
    <t>https://bafybeifsuypelgvv3onqlh6w5gvk2m5uk4sone4lq2siwl7mx5rrgcr7ai.ipfs.nftstorage.link?image_1108.webp</t>
  </si>
  <si>
    <t>https://bafybeic4oon5xj6eypiionlu6wwt7snizcj4jtdwdeemtac4gx3f7eumcu.ipfs.nftstorage.link?image_1109.webp</t>
  </si>
  <si>
    <t>https://bafybeifolaeex4yxbfzk76tj2fiolekdvfbrjw76fvvobec3pn5gnadgty.ipfs.nftstorage.link?image_1110.webp</t>
  </si>
  <si>
    <t>https://bafybeif2dohxetzvnuqjocurmkpw46rgzhaxnkq7h76bvhw2wfbjguwmqu.ipfs.nftstorage.link?image_1111.webp</t>
  </si>
  <si>
    <t>https://bafybeicqekkkw77wyysx4xyqlqph374d5vg5gla2irv6pb4gntzuvsvsby.ipfs.nftstorage.link?image_1112.webp</t>
  </si>
  <si>
    <t>https://bafybeigmesv2rsfym6ni2f7z6c2gjsw3y6ujdz6fgyfs32ly7w4mfhmtpa.ipfs.nftstorage.link?image_1113.webp</t>
  </si>
  <si>
    <t>https://bafybeidzxr6ixrfeiwkne67nzhnp526jciosew3djex32ggyukm44f3svm.ipfs.nftstorage.link?image_1114.webp</t>
  </si>
  <si>
    <t>https://bafybeigzb7ugarkr3mabwz4oei6bhvg7x5gfuk72ezgtmxxdqzn4ozat6u.ipfs.nftstorage.link?image_1115.webp</t>
  </si>
  <si>
    <t>./Solana/metaboss-ubuntu-latest mint one  -r https://solana--mainnet.datahub.figment.io/apikey/9ae7977641d309a67b096098a7102046 --keypair ./Solana/Keys/nminer.json --receiver AeDSKpNsSENahGHS7fCrAxcDtcNXjyLM68b4gHoTBkC --nft-data-file ./Solana/Temp/to_mint_1656053630.626616.json</t>
  </si>
  <si>
    <t xml:space="preserve">Tx id: 2CJeiu1P74ESaTrQoXTjGCAEq5GJsgmvEou6WCbTazf1KghDZs1bynoePH7BFEyauYbauVsrn3KKfcyEvtvHt562_x000D_
Mint account: 2FGDebphbnvd4jD7bMLaYP1Et4GMmFKDPCzKz4h8aGMP_x000D_
Done!_x000D_
</t>
  </si>
  <si>
    <t>2CJeiu1P74ESaTrQoXTjGCAEq5GJsgmvEou6WCbTazf1KghDZs1bynoePH7BFEyauYbauVsrn3KKfcyEvtvHt562</t>
  </si>
  <si>
    <t>2FGDebphbnvd4jD7bMLaYP1Et4GMmFKDPCzKz4h8aGMP</t>
  </si>
  <si>
    <t>https://raw.githubusercontent.com/nfluentdev/CalviOnTheRocks2022/main/BILLETFestival_COR22F1115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</si>
  <si>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./Solana/Temp/to_mint_1656053941.005505.json</t>
  </si>
  <si>
    <t xml:space="preserve">Tx id: 33f8gfQGnGiAYScjZG65646G1MHYLBoKTqysEBhYTwSmsXZXenfw921B8kDw7BXT1WKwSEUAnc1TyAc48Tor7mhA_x000D_
Mint account: 2ankmqx4jsDECxbkq1CfUvWkXVKesqwdsiFhZonftJbq_x000D_
Done!_x000D_
</t>
  </si>
  <si>
    <t>33f8gfQGnGiAYScjZG65646G1MHYLBoKTqysEBhYTwSmsXZXenfw921B8kDw7BXT1WKwSEUAnc1TyAc48Tor7mhA</t>
  </si>
  <si>
    <t>2ankmqx4jsDECxbkq1CfUvWkXVKesqwdsiFhZonftJbq</t>
  </si>
  <si>
    <t>https://raw.githubusercontent.com/nfluentdev/CalviOnTheRocks2022/main/BILLETFestival_COR22F1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</si>
  <si>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./Solana/Temp/to_mint_1656054007.286177.json</t>
  </si>
  <si>
    <t xml:space="preserve">Tx id: 3SXSrma355o34BEZ4BXGADigDcdSyDYgrPYPzkV352SANrb9uyHPqUmQXFK1x58xi4grn6L8tVLafQMhvDv7xUGz_x000D_
Mint account: d5corsJyECX173JNcWLCxu1fEJvYQSZwdzTdAJ8jAzd_x000D_
Done!_x000D_
</t>
  </si>
  <si>
    <t>3SXSrma355o34BEZ4BXGADigDcdSyDYgrPYPzkV352SANrb9uyHPqUmQXFK1x58xi4grn6L8tVLafQMhvDv7xUGz</t>
  </si>
  <si>
    <t>d5corsJyECX173JNcWLCxu1fEJvYQSZwdzTdAJ8jAzd</t>
  </si>
  <si>
    <t>https://raw.githubusercontent.com/nfluentdev/CalviOnTheRocks2022/main/BILLETFestival_COR22F2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</si>
  <si>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./Solana/Temp/to_mint_1656054075.264751.json</t>
  </si>
  <si>
    <t xml:space="preserve">Tx id: 5A1mVVgzWmbgyX1gnd9BqCtfTcAPaBX8V9XXDAn2LLJUqJWFPLGNa9mHi1KkE4dS4KZvjz7ik2AxiHNBfGaT9f7G_x000D_
Mint account: FQU3aRAoru3eBVuQKuYFbVtHBL2r2EfsQ32hRxrbqM4S_x000D_
Done!_x000D_
</t>
  </si>
  <si>
    <t>5A1mVVgzWmbgyX1gnd9BqCtfTcAPaBX8V9XXDAn2LLJUqJWFPLGNa9mHi1KkE4dS4KZvjz7ik2AxiHNBfGaT9f7G</t>
  </si>
  <si>
    <t>FQU3aRAoru3eBVuQKuYFbVtHBL2r2EfsQ32hRxrbqM4S</t>
  </si>
  <si>
    <t>https://raw.githubusercontent.com/nfluentdev/CalviOnTheRocks2022/main/BILLETFestival_COR22F3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</si>
  <si>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./Solana/Temp/to_mint_1656054134.28948.json</t>
  </si>
  <si>
    <t xml:space="preserve">Tx id: o6v3URjfmbHCmGKKS6AhewhWwLNrZa4kVeUXPNeLA2Y3ukvtoquibdZBHsjdJbJ9jtSc9RZkRjyY5M1LYBrosFP_x000D_
Mint account: 3zBq8ajHLPKDe7fYiTcMzVrkhTkdtPs8dyUbStC1PSLG_x000D_
Done!_x000D_
</t>
  </si>
  <si>
    <t>o6v3URjfmbHCmGKKS6AhewhWwLNrZa4kVeUXPNeLA2Y3ukvtoquibdZBHsjdJbJ9jtSc9RZkRjyY5M1LYBrosFP</t>
  </si>
  <si>
    <t>3zBq8ajHLPKDe7fYiTcMzVrkhTkdtPs8dyUbStC1PSLG</t>
  </si>
  <si>
    <t>https://raw.githubusercontent.com/nfluentdev/CalviOnTheRocks2022/main/BILLETFestival_COR22F4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</si>
  <si>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./Solana/Temp/to_mint_1656054200.284974.json</t>
  </si>
  <si>
    <t xml:space="preserve">Tx id: 5pnJRP5J7prWhsYYfPm8SAbdLiMQyhBTzszk54dfMjKWtzTwpM54MSDdhMiGdewLSfjbHh7s3xuwWPDKKWbeY5DK_x000D_
Mint account: 8kz3dcW8bUFPr8EcDRNcyh9AaLwofG697FxzFoZNZKvb_x000D_
Done!_x000D_
</t>
  </si>
  <si>
    <t>5pnJRP5J7prWhsYYfPm8SAbdLiMQyhBTzszk54dfMjKWtzTwpM54MSDdhMiGdewLSfjbHh7s3xuwWPDKKWbeY5DK</t>
  </si>
  <si>
    <t>8kz3dcW8bUFPr8EcDRNcyh9AaLwofG697FxzFoZNZKvb</t>
  </si>
  <si>
    <t>https://raw.githubusercontent.com/nfluentdev/CalviOnTheRocks2022/main/BILLETFestival_COR22F5</t>
  </si>
  <si>
    <t>FTX</t>
  </si>
  <si>
    <t>HwSUyzSFuKLyEPR5PC4acfoSwyTXceixSftfxjVJH22W</t>
  </si>
  <si>
    <t>https://raw.githubusercontent.com/nfluentdev/CalviOnTheRocks2022/main/BILLETFestival_COR22F6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</si>
  <si>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./Solana/Temp/to_mint_1656060550.592318.json</t>
  </si>
  <si>
    <t xml:space="preserve">Tx id: UzBPGcn2Mwax4XXikNo7m3FdU5hwM9x21BbGdRPK77s3UqKSriJskdVf3r492TkYfJVHMgbUTejTGo6eM4tfHQH_x000D_
Mint account: CaP29dpVTSGWkXwnpdSBMC3wPbBcSH8SwQ7Ubk567Mvo_x000D_
Done!_x000D_
</t>
  </si>
  <si>
    <t>UzBPGcn2Mwax4XXikNo7m3FdU5hwM9x21BbGdRPK77s3UqKSriJskdVf3r492TkYfJVHMgbUTejTGo6eM4tfHQH</t>
  </si>
  <si>
    <t>CaP29dpVTSGWkXwnpdSBMC3wPbBcSH8SwQ7Ubk567Mvo</t>
  </si>
  <si>
    <t>https://raw.githubusercontent.com/nfluentdev/CalviOnTheRocks2022/main/BILLETFestival_COR22F7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</si>
  <si>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./Solana/Temp/to_mint_1656060580.937082.json</t>
  </si>
  <si>
    <t xml:space="preserve">Tx id: 2VE2td31Rnt9JRfkaQv643kj8XbLPHW3uvWC26MCmSmaJWt4zgEFssfhRfaPeZgVvAGmVWHxXJdbUEFf55nABxTh_x000D_
Mint account: 8MtdqVdRjnDbygYzgzF1Sst4SBegVo6phKxr7TBxHu1s_x000D_
Done!_x000D_
</t>
  </si>
  <si>
    <t>2VE2td31Rnt9JRfkaQv643kj8XbLPHW3uvWC26MCmSmaJWt4zgEFssfhRfaPeZgVvAGmVWHxXJdbUEFf55nABxTh</t>
  </si>
  <si>
    <t>8MtdqVdRjnDbygYzgzF1Sst4SBegVo6phKxr7TBxHu1s</t>
  </si>
  <si>
    <t>https://raw.githubusercontent.com/nfluentdev/CalviOnTheRocks2022/main/BILLETFestival_COR22F8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</si>
  <si>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./Solana/Temp/to_mint_1656060614.923311.json</t>
  </si>
  <si>
    <t xml:space="preserve">Tx id: 29LPgoD7nKGEouiAjFQdjuvq14FxVDkYHAFbPr35eokbnq7aD3gaEPTfzfLDireGfyhohNT1X2BKAFvHUk5Fexq5_x000D_
Mint account: FWzkMJF5p3pnankabhaF9VGvqADGZTYqrtCxSm7BumWu_x000D_
Done!_x000D_
</t>
  </si>
  <si>
    <t>29LPgoD7nKGEouiAjFQdjuvq14FxVDkYHAFbPr35eokbnq7aD3gaEPTfzfLDireGfyhohNT1X2BKAFvHUk5Fexq5</t>
  </si>
  <si>
    <t>FWzkMJF5p3pnankabhaF9VGvqADGZTYqrtCxSm7BumWu</t>
  </si>
  <si>
    <t>https://raw.githubusercontent.com/nfluentdev/CalviOnTheRocks2022/main/BILLETFestival_COR22F9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</si>
  <si>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./Solana/Temp/to_mint_1656060638.660248.json</t>
  </si>
  <si>
    <t xml:space="preserve">Tx id: 5wrfqWd4SbDBtKUFJ5oPG6BF5S3MzvbnA3p6zJqn1NjgFdGbDMEsKzQhcmLLibDG7n1PHhyriobbC6JvrHeDjLQr_x000D_
Mint account: 5AebvkgPkiXHFhvSt9mEGm1uyUDZPz6ojvEqkHpE16Br_x000D_
Done!_x000D_
</t>
  </si>
  <si>
    <t>5wrfqWd4SbDBtKUFJ5oPG6BF5S3MzvbnA3p6zJqn1NjgFdGbDMEsKzQhcmLLibDG7n1PHhyriobbC6JvrHeDjLQr</t>
  </si>
  <si>
    <t>5AebvkgPkiXHFhvSt9mEGm1uyUDZPz6ojvEqkHpE16Br</t>
  </si>
  <si>
    <t>https://raw.githubusercontent.com/nfluentdev/CalviOnTheRocks2022/main/BILLETFestival_COR22F10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</si>
  <si>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./Solana/Temp/to_mint_1656060754.335034.json</t>
  </si>
  <si>
    <t xml:space="preserve">Tx id: 4eaTbDy3LfGQPi4NSjKKcvPephkekGm3SeGLJnsAq6E2BdDeXEuXnXtPC9yYDGPmP2RVyhCD3LMAB9rBnG5S1hYJ_x000D_
Mint account: 5EKgrQwH3zXJ7hfcUoZLkmCcEj3mwxK35Q45FniCtDjM_x000D_
Done!_x000D_
</t>
  </si>
  <si>
    <t>4eaTbDy3LfGQPi4NSjKKcvPephkekGm3SeGLJnsAq6E2BdDeXEuXnXtPC9yYDGPmP2RVyhCD3LMAB9rBnG5S1hYJ</t>
  </si>
  <si>
    <t>5EKgrQwH3zXJ7hfcUoZLkmCcEj3mwxK35Q45FniCtDjM</t>
  </si>
  <si>
    <t>https://raw.githubusercontent.com/nfluentdev/CalviOnTheRocks2022/main/BILLETFestival_COR22F11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</si>
  <si>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./Solana/Temp/to_mint_1656060779.653457.json</t>
  </si>
  <si>
    <t xml:space="preserve">Tx id: 9yKmBwuWi5ftnZxbny81cTtvUUfPhU9fNuYQzQELxgNacZkt2vQoPWxkTVg5h9s3Tsca4KrgGiUPQRj9EL6DWCZ_x000D_
Mint account: rYf9Fb4u44QFvBNGYuc9pqEcb3NZZZuLPHFZMeMbhMB_x000D_
Done!_x000D_
</t>
  </si>
  <si>
    <t>9yKmBwuWi5ftnZxbny81cTtvUUfPhU9fNuYQzQELxgNacZkt2vQoPWxkTVg5h9s3Tsca4KrgGiUPQRj9EL6DWCZ</t>
  </si>
  <si>
    <t>rYf9Fb4u44QFvBNGYuc9pqEcb3NZZZuLPHFZMeMbhMB</t>
  </si>
  <si>
    <t>https://raw.githubusercontent.com/nfluentdev/CalviOnTheRocks2022/main/BILLETFestival_COR22F12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</si>
  <si>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./Solana/Temp/to_mint_1656060809.378987.json</t>
  </si>
  <si>
    <t xml:space="preserve">Tx id: 4x2VCiDgvn6yGp6dHo4fuN55ocJvRXxaPG7Sn4BfsyFKbyp81GWwaTsr4HWFgb5NPrTpq4p8mTwrDn8byxEiBch7_x000D_
Mint account: 2MKtEkPwCRtaE7ouDW5wuH2Y71Hq8MuosB5trUWkMsnM_x000D_
Done!_x000D_
</t>
  </si>
  <si>
    <t>4x2VCiDgvn6yGp6dHo4fuN55ocJvRXxaPG7Sn4BfsyFKbyp81GWwaTsr4HWFgb5NPrTpq4p8mTwrDn8byxEiBch7</t>
  </si>
  <si>
    <t>2MKtEkPwCRtaE7ouDW5wuH2Y71Hq8MuosB5trUWkMsnM</t>
  </si>
  <si>
    <t>https://raw.githubusercontent.com/nfluentdev/CalviOnTheRocks2022/main/BILLETFestival_COR22F13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</si>
  <si>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./Solana/Temp/to_mint_1656060836.244199.json</t>
  </si>
  <si>
    <t xml:space="preserve">Tx id: 3ZpL3EgtM8igaWiSuz259NFPwrftKBBRLk92yChdDgpDy4RKZ6YyvAzMMnJ8VZbqsdbBGbWdwpxMPvrJ7GTNieTx_x000D_
Mint account: B2oVsF16GMMPwmMNMcjsZph8gr5d3K3oCMKPVGPGPTK9_x000D_
Done!_x000D_
</t>
  </si>
  <si>
    <t>3ZpL3EgtM8igaWiSuz259NFPwrftKBBRLk92yChdDgpDy4RKZ6YyvAzMMnJ8VZbqsdbBGbWdwpxMPvrJ7GTNieTx</t>
  </si>
  <si>
    <t>B2oVsF16GMMPwmMNMcjsZph8gr5d3K3oCMKPVGPGPTK9</t>
  </si>
  <si>
    <t>https://raw.githubusercontent.com/nfluentdev/CalviOnTheRocks2022/main/BILLETFestival_COR22F14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</si>
  <si>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./Solana/Temp/to_mint_1656060862.387206.json</t>
  </si>
  <si>
    <t xml:space="preserve">Tx id: 3b3CUMfkvXyC22HPM5fYF832S1oAmZV611hqXPxuGdBZ6yZNFDbXcm9tsDgQ3vSRD143nMZ6LnrYfMsxGMag7bWs_x000D_
Mint account: EUaXe7dndPZ3Gu1byYvC79rP6Y9sHzkU79gBvsj8qxRz_x000D_
Done!_x000D_
</t>
  </si>
  <si>
    <t>3b3CUMfkvXyC22HPM5fYF832S1oAmZV611hqXPxuGdBZ6yZNFDbXcm9tsDgQ3vSRD143nMZ6LnrYfMsxGMag7bWs</t>
  </si>
  <si>
    <t>EUaXe7dndPZ3Gu1byYvC79rP6Y9sHzkU79gBvsj8qxRz</t>
  </si>
  <si>
    <t>https://raw.githubusercontent.com/nfluentdev/CalviOnTheRocks2022/main/BILLETFestival_COR22F15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</si>
  <si>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./Solana/Temp/to_mint_1656060887.313941.json</t>
  </si>
  <si>
    <t xml:space="preserve">Tx id: 5Qnqpgdzbsdf6yWhJuhhWPmuuZyVQ58EdESrJ1tFbfLwLUYvSsYkAFnAdFCE3LRgzndBsRyj4XE7mxbvAk7MbhkR_x000D_
Mint account: 4hPozet8cHJVQWoH2vuVEKdWKmGR5tDooFN5Sd3yfnqk_x000D_
Done!_x000D_
</t>
  </si>
  <si>
    <t>5Qnqpgdzbsdf6yWhJuhhWPmuuZyVQ58EdESrJ1tFbfLwLUYvSsYkAFnAdFCE3LRgzndBsRyj4XE7mxbvAk7MbhkR</t>
  </si>
  <si>
    <t>4hPozet8cHJVQWoH2vuVEKdWKmGR5tDooFN5Sd3yfnqk</t>
  </si>
  <si>
    <t>https://raw.githubusercontent.com/nfluentdev/CalviOnTheRocks2022/main/BILLETFestival_COR22F16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</si>
  <si>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./Solana/Temp/to_mint_1656060909.016773.json</t>
  </si>
  <si>
    <t xml:space="preserve">Tx id: 2i5GnhapZdvm6ZYX9HDaW2Gxo18dxAAteu1JsJT3eNX1f6rRxpPttMJT6bsKa4QACbzJwR3nMLhkf31KbcGus9HQ_x000D_
Mint account: F2zSZrCnyqGENd9UsRDTZCpYCDg65abRLM5zZ8TiCmMn_x000D_
Done!_x000D_
</t>
  </si>
  <si>
    <t>2i5GnhapZdvm6ZYX9HDaW2Gxo18dxAAteu1JsJT3eNX1f6rRxpPttMJT6bsKa4QACbzJwR3nMLhkf31KbcGus9HQ</t>
  </si>
  <si>
    <t>F2zSZrCnyqGENd9UsRDTZCpYCDg65abRLM5zZ8TiCmMn</t>
  </si>
  <si>
    <t>https://raw.githubusercontent.com/nfluentdev/CalviOnTheRocks2022/main/BILLETFestival_COR22F17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</si>
  <si>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./Solana/Temp/to_mint_1656060937.041328.json</t>
  </si>
  <si>
    <t xml:space="preserve">Tx id: 4PWy3H9s3apoihDMMyMQ1anETrVFLhgbC6JjH8L5FCdgY7r82p7aWJh1ns1oSw2dqufKTX3dBvK9qGXkXkrwZQJp_x000D_
Mint account: 4cAtiHTUvVyW6UgdWfJHzUm1SpmyKkZgUTQm7E6PC9AV_x000D_
Done!_x000D_
</t>
  </si>
  <si>
    <t>4PWy3H9s3apoihDMMyMQ1anETrVFLhgbC6JjH8L5FCdgY7r82p7aWJh1ns1oSw2dqufKTX3dBvK9qGXkXkrwZQJp</t>
  </si>
  <si>
    <t>4cAtiHTUvVyW6UgdWfJHzUm1SpmyKkZgUTQm7E6PC9AV</t>
  </si>
  <si>
    <t>https://raw.githubusercontent.com/nfluentdev/CalviOnTheRocks2022/main/BILLETFestival_COR22F18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</si>
  <si>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./Solana/Temp/to_mint_1656060958.871168.json</t>
  </si>
  <si>
    <t xml:space="preserve">Tx id: 5NHaWZissChJtEusazWFCcToUHS5fMUJfKmabMYgZePW8xAzNQw8BiCA6uMMXJjbrstH1sbguXfKX3ytBkcENzhw_x000D_
Mint account: 8Qww6VJEcKhRijAbakoJn5Ze5kYiaoWEg2J8u5j1gT7B_x000D_
Done!_x000D_
</t>
  </si>
  <si>
    <t>5NHaWZissChJtEusazWFCcToUHS5fMUJfKmabMYgZePW8xAzNQw8BiCA6uMMXJjbrstH1sbguXfKX3ytBkcENzhw</t>
  </si>
  <si>
    <t>8Qww6VJEcKhRijAbakoJn5Ze5kYiaoWEg2J8u5j1gT7B</t>
  </si>
  <si>
    <t>https://raw.githubusercontent.com/nfluentdev/CalviOnTheRocks2022/main/BILLETFestival_COR22F19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</si>
  <si>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./Solana/Temp/to_mint_1656060989.908587.json</t>
  </si>
  <si>
    <t xml:space="preserve">Tx id: 46Jhfg2XS7o4vELzBJCHCv9ZCV3BxwffBiMMkDRYyMBxnv6dsxkgQcgw3EjsWKkdvY7MZXHKJjs1Vyj9QtLs1cNX_x000D_
Mint account: Hhe3s75ZdG83aQvhW9qkZHT9i6uyQxMyGkz3jEgT7xwk_x000D_
Done!_x000D_
</t>
  </si>
  <si>
    <t>46Jhfg2XS7o4vELzBJCHCv9ZCV3BxwffBiMMkDRYyMBxnv6dsxkgQcgw3EjsWKkdvY7MZXHKJjs1Vyj9QtLs1cNX</t>
  </si>
  <si>
    <t>Hhe3s75ZdG83aQvhW9qkZHT9i6uyQxMyGkz3jEgT7xwk</t>
  </si>
  <si>
    <t>https://raw.githubusercontent.com/nfluentdev/CalviOnTheRocks2022/main/BILLETFestival_COR22F20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</si>
  <si>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./Solana/Temp/to_mint_1656062302.645289.json</t>
  </si>
  <si>
    <t xml:space="preserve">Tx id: 5FhPCHAKo9aHu14oKUBjwXyaABEJyCN352A6ED3voM88L4Qxe4H1Nx5QvYMYtfiupAfmVgotJvBsCpB2x7ZeFSgn_x000D_
Mint account: 8e8tzHkTxUMPW7iVv8zJ16GRSfT49dxrVU1iVjTcSCew_x000D_
Done!_x000D_
</t>
  </si>
  <si>
    <t>5FhPCHAKo9aHu14oKUBjwXyaABEJyCN352A6ED3voM88L4Qxe4H1Nx5QvYMYtfiupAfmVgotJvBsCpB2x7ZeFSgn</t>
  </si>
  <si>
    <t>8e8tzHkTxUMPW7iVv8zJ16GRSfT49dxrVU1iVjTcSCew</t>
  </si>
  <si>
    <t>https://raw.githubusercontent.com/nfluentdev/CalviOnTheRocks2022/main/BILLETFestival_COR22F21</t>
  </si>
  <si>
    <t>./Solana/metaboss-ubuntu-latest mint one  -r https://solana--mainnet.datahub.figment.io/apikey/9ae7977641d309a67b096098a7102046 --keypair ./Solana/Keys/nminer.json --receiver BbDq7xeUzpj8bXfd9N7dh1tw43Ss7xbYpyjoNuwDSrzq --nft-data-file ./Solana/Temp/to_mint_1656062330.992486.json</t>
  </si>
  <si>
    <t xml:space="preserve">Error: RPC response error -32002: Transaction simulation failed: This transaction has already been processed 
</t>
  </si>
  <si>
    <t>SIGN</t>
  </si>
  <si>
    <t>3dPr8SrrHk5p5QipsL5doUfxWmrwZm8PtdBwZgUKkrDd</t>
  </si>
  <si>
    <t>https://raw.githubusercontent.com/nfluentdev/CalviOnTheRocks2022/main/BILLETFestival_COR22F22</t>
  </si>
  <si>
    <t>En cours de traitement</t>
  </si>
  <si>
    <t>metaboss.exe mint one  -r https://solana--mainnet.datahub.figment.io/apikey/9ae7977641d309a67b096098a7102046 --keypair ./Solana/Keys/nminer.json --receiver BbDq7xeUzpj8bXfd9N7dh1tw43Ss7xbYpyjoNuwDSrzq --nft-data-file ./Solana/Temp/to_mint_1656065273.171337.json</t>
  </si>
  <si>
    <t xml:space="preserve">Tx id: 2gDBB7oXVkEuJ4FfjSuSuu8C1U72kK3F3CxVFod7jQ2jwRSmZK2ocZozFZsB3tsZURBEoDKgo7Jd5GGyNDwQdXC8_x000D_
Mint account: 6ZCHekcQi7GKH2diRghUoEfY4RswpjKEhJYEdLiKC8gv_x000D_
Done!_x000D_
</t>
  </si>
  <si>
    <t>2gDBB7oXVkEuJ4FfjSuSuu8C1U72kK3F3CxVFod7jQ2jwRSmZK2ocZozFZsB3tsZURBEoDKgo7Jd5GGyNDwQdXC8</t>
  </si>
  <si>
    <t>6ZCHekcQi7GKH2diRghUoEfY4RswpjKEhJYEdLiKC8gv</t>
  </si>
  <si>
    <t>https://raw.githubusercontent.com/nfluentdev/CalviOnTheRocks2022/main/BILLETFestival_COR22F23</t>
  </si>
  <si>
    <t>metaboss.exe mint one  -r https://solana--mainnet.datahub.figment.io/apikey/9ae7977641d309a67b096098a7102046 --keypair ./Solana/Keys/nminer.json --receiver BbDq7xeUzpj8bXfd9N7dh1tw43Ss7xbYpyjoNuwDSrzq --nft-data-file ./Solana/Temp/to_mint_1656065324.023803.json</t>
  </si>
  <si>
    <t xml:space="preserve">Tx id: YwMcBgqDEervwK6yKfUa6KmQpVwy53cowo1Mkq7gSDhAzcmgDcyQn4PaXzADiLTAcNq5dK4XVyknbF5okn24gYU_x000D_
Mint account: 6zQTiuNPporMDKWao3eEBXvtyTs9TBb6cpvLaGL6ZsWt_x000D_
Done!_x000D_
</t>
  </si>
  <si>
    <t>YwMcBgqDEervwK6yKfUa6KmQpVwy53cowo1Mkq7gSDhAzcmgDcyQn4PaXzADiLTAcNq5dK4XVyknbF5okn24gYU</t>
  </si>
  <si>
    <t>6zQTiuNPporMDKWao3eEBXvtyTs9TBb6cpvLaGL6ZsWt</t>
  </si>
  <si>
    <t>https://raw.githubusercontent.com/nfluentdev/CalviOnTheRocks2022/main/BILLETFestival_COR22F24</t>
  </si>
  <si>
    <t>metaboss.exe mint one  -r https://solana--mainnet.datahub.figment.io/apikey/9ae7977641d309a67b096098a7102046 --keypair ./Solana/Keys/nminer.json --receiver BbDq7xeUzpj8bXfd9N7dh1tw43Ss7xbYpyjoNuwDSrzq --nft-data-file ./Solana/Temp/to_mint_1656065376.006271.json</t>
  </si>
  <si>
    <t xml:space="preserve">Tx id: 33j2LQJ1tgifYVZPvTG9aBfkXaugvQyB8qt2LABoaBnNke9un58JKKXzFSdvc9mYFaVHgaP3mFcoxqswfZTfTi3g_x000D_
Mint account: Cff3VWnJp6KjXwMqQb43UyoMTbXrcVnDR1XFd4Q97Pfk_x000D_
Done!_x000D_
</t>
  </si>
  <si>
    <t>33j2LQJ1tgifYVZPvTG9aBfkXaugvQyB8qt2LABoaBnNke9un58JKKXzFSdvc9mYFaVHgaP3mFcoxqswfZTfTi3g</t>
  </si>
  <si>
    <t>Cff3VWnJp6KjXwMqQb43UyoMTbXrcVnDR1XFd4Q97Pfk</t>
  </si>
  <si>
    <t>https://raw.githubusercontent.com/nfluentdev/CalviOnTheRocks2022/main/BILLETFestival_COR22F25</t>
  </si>
  <si>
    <t>metaboss.exe mint one  -r https://solana--mainnet.datahub.figment.io/apikey/9ae7977641d309a67b096098a7102046 --keypair ./Solana/Keys/nminer.json --receiver BbDq7xeUzpj8bXfd9N7dh1tw43Ss7xbYpyjoNuwDSrzq --nft-data-file ./Solana/Temp/to_mint_1656065401.834427.json</t>
  </si>
  <si>
    <t xml:space="preserve">Tx id: 4Mj5896B8Sr69UZGATzog9Ly4xFuqvAdztdftPxswtCZFNth5Cevh5rFDT8erz7PjuRGEXbRh65Jq3NT1eYmWuXC_x000D_
Mint account: 8dhsbp15MommmE4zknsrbtsZit5ctEqRCeMRjNTn8FZ1_x000D_
Done!_x000D_
</t>
  </si>
  <si>
    <t>4Mj5896B8Sr69UZGATzog9Ly4xFuqvAdztdftPxswtCZFNth5Cevh5rFDT8erz7PjuRGEXbRh65Jq3NT1eYmWuXC</t>
  </si>
  <si>
    <t>8dhsbp15MommmE4zknsrbtsZit5ctEqRCeMRjNTn8FZ1</t>
  </si>
  <si>
    <t>https://raw.githubusercontent.com/nfluentdev/CalviOnTheRocks2022/main/BILLETFestival_COR22F26</t>
  </si>
  <si>
    <t>metaboss.exe mint one  -r https://solana--mainnet.datahub.figment.io/apikey/9ae7977641d309a67b096098a7102046 --keypair ./Solana/Keys/nminer.json --receiver BbDq7xeUzpj8bXfd9N7dh1tw43Ss7xbYpyjoNuwDSrzq --nft-data-file ./Solana/Temp/to_mint_1656065425.347171.json</t>
  </si>
  <si>
    <t xml:space="preserve">Tx id: 3Q6jmRK5u5hoEAHNAy2RG9EV3Sa94zSJkCuTtqWjpM4tabzm63FD2pgdriWb4uLZCvz4UAT2QH1EULkQxVJLvAmx_x000D_
Mint account: EiNrQCWbx2pcqAoVm3nudDD9TDkeABT2QQqdPmfud1Ug_x000D_
Done!_x000D_
</t>
  </si>
  <si>
    <t>3Q6jmRK5u5hoEAHNAy2RG9EV3Sa94zSJkCuTtqWjpM4tabzm63FD2pgdriWb4uLZCvz4UAT2QH1EULkQxVJLvAmx</t>
  </si>
  <si>
    <t>EiNrQCWbx2pcqAoVm3nudDD9TDkeABT2QQqdPmfud1Ug</t>
  </si>
  <si>
    <t>https://raw.githubusercontent.com/nfluentdev/CalviOnTheRocks2022/main/BILLETFestival_COR22F27</t>
  </si>
  <si>
    <t>metaboss.exe mint one  -r https://solana--mainnet.datahub.figment.io/apikey/9ae7977641d309a67b096098a7102046 --keypair ./Solana/Keys/nminer.json --receiver BbDq7xeUzpj8bXfd9N7dh1tw43Ss7xbYpyjoNuwDSrzq --nft-data-file ./Solana/Temp/to_mint_1656065448.474271.json</t>
  </si>
  <si>
    <t xml:space="preserve">Tx id: 5GeXnLGRfrV7XAkpRJ7hb1DsopzVw7p2c7NeuG6kRbGcLPtnkaVMgsjLAsMfbxSFD9Dd1RcV131CwQXjNkDUZHBG_x000D_
Mint account: A6wUC4UuUXCAkRH6Dp9gMTcsFWFcr1svEhAKyn2Nii1P_x000D_
Done!_x000D_
</t>
  </si>
  <si>
    <t>5GeXnLGRfrV7XAkpRJ7hb1DsopzVw7p2c7NeuG6kRbGcLPtnkaVMgsjLAsMfbxSFD9Dd1RcV131CwQXjNkDUZHBG</t>
  </si>
  <si>
    <t>A6wUC4UuUXCAkRH6Dp9gMTcsFWFcr1svEhAKyn2Nii1P</t>
  </si>
  <si>
    <t>https://raw.githubusercontent.com/nfluentdev/CalviOnTheRocks2022/main/BILLETFestival_COR22F28</t>
  </si>
  <si>
    <t>metaboss.exe mint one  -r https://solana--mainnet.datahub.figment.io/apikey/9ae7977641d309a67b096098a7102046 --keypair ./Solana/Keys/nminer.json --receiver BbDq7xeUzpj8bXfd9N7dh1tw43Ss7xbYpyjoNuwDSrzq --nft-data-file ./Solana/Temp/to_mint_1656065473.190837.json</t>
  </si>
  <si>
    <t xml:space="preserve">Tx id: 5QEf6mGNceaXKXJTWkkALn75eiMXvePjuDNTYdBGwYU56uMsBMAyLFrHpjJBf4LRVWEpq9CCNKxfUhaXGZnDsRGQ_x000D_
Mint account: 3erXzvCajX3QthzxCaRKjb7mRusxUnFFButTLVDQnV7a_x000D_
Done!_x000D_
</t>
  </si>
  <si>
    <t>5QEf6mGNceaXKXJTWkkALn75eiMXvePjuDNTYdBGwYU56uMsBMAyLFrHpjJBf4LRVWEpq9CCNKxfUhaXGZnDsRGQ</t>
  </si>
  <si>
    <t>3erXzvCajX3QthzxCaRKjb7mRusxUnFFButTLVDQnV7a</t>
  </si>
  <si>
    <t>https://raw.githubusercontent.com/nfluentdev/CalviOnTheRocks2022/main/BILLETFestival_COR22F29</t>
  </si>
  <si>
    <t>metaboss.exe mint one  -r https://solana--mainnet.datahub.figment.io/apikey/9ae7977641d309a67b096098a7102046 --keypair ./Solana/Keys/nminer.json --receiver BbDq7xeUzpj8bXfd9N7dh1tw43Ss7xbYpyjoNuwDSrzq --nft-data-file ./Solana/Temp/to_mint_1656065496.170561.json</t>
  </si>
  <si>
    <t xml:space="preserve">Tx id: 3tDr7RNiqNiJgrLV4f9uUr8z7kwMB4NzT12fKc7ecZLse297U3zatZTy3yXUW62pgAKgcM99vwPAgD8RVbgDZ7sy_x000D_
Mint account: 4sQgAQAa9jCoApAhTjJ9GnQ14h7S72dvtko81XqqVBTk_x000D_
Done!_x000D_
</t>
  </si>
  <si>
    <t>3tDr7RNiqNiJgrLV4f9uUr8z7kwMB4NzT12fKc7ecZLse297U3zatZTy3yXUW62pgAKgcM99vwPAgD8RVbgDZ7sy</t>
  </si>
  <si>
    <t>4sQgAQAa9jCoApAhTjJ9GnQ14h7S72dvtko81XqqVBTk</t>
  </si>
  <si>
    <t>https://raw.githubusercontent.com/nfluentdev/CalviOnTheRocks2022/main/BILLETFestival_COR22F30</t>
  </si>
  <si>
    <t>metaboss.exe mint one  -r https://solana--mainnet.datahub.figment.io/apikey/9ae7977641d309a67b096098a7102046 --keypair ./Solana/Keys/nminer.json --receiver BbDq7xeUzpj8bXfd9N7dh1tw43Ss7xbYpyjoNuwDSrzq --nft-data-file ./Solana/Temp/to_mint_1656065522.432517.json</t>
  </si>
  <si>
    <t xml:space="preserve">Tx id: 4pCnFnYZMQF41mwW82RYL4KApPDiXYWwX3m3vHLk8FQtP46fuWtdfL9zakwx8Df95k4UjaK7X9kuvtPLjC44z2UA_x000D_
Mint account: 4wqX94Dyiyf4KzZ4Kx2YmfvxtHgDZyJspeBSrbEzFaPm_x000D_
Done!_x000D_
</t>
  </si>
  <si>
    <t>4pCnFnYZMQF41mwW82RYL4KApPDiXYWwX3m3vHLk8FQtP46fuWtdfL9zakwx8Df95k4UjaK7X9kuvtPLjC44z2UA</t>
  </si>
  <si>
    <t>4wqX94Dyiyf4KzZ4Kx2YmfvxtHgDZyJspeBSrbEzFaPm</t>
  </si>
  <si>
    <t>https://raw.githubusercontent.com/nfluentdev/CalviOnTheRocks2022/main/BILLETFestival_COR22F31</t>
  </si>
  <si>
    <t>metaboss.exe mint one  -r https://solana--mainnet.datahub.figment.io/apikey/9ae7977641d309a67b096098a7102046 --keypair ./Solana/Keys/nminer.json --receiver BbDq7xeUzpj8bXfd9N7dh1tw43Ss7xbYpyjoNuwDSrzq --nft-data-file ./Solana/Temp/to_mint_1656065543.019874.json</t>
  </si>
  <si>
    <t xml:space="preserve">Tx id: 2v3bqUmbHbwiccudCFJeYpr7FSqoYeMWSnE89iL72Q5REJG29hJwQ9xECQFHWx8K4PqktpHRMnEW1aVDuaURBV4x_x000D_
Mint account: GgRjtHvCNqE4sApoCDHGvmivt6xEVQTH9ncGqBMABwpu_x000D_
Done!_x000D_
</t>
  </si>
  <si>
    <t>2v3bqUmbHbwiccudCFJeYpr7FSqoYeMWSnE89iL72Q5REJG29hJwQ9xECQFHWx8K4PqktpHRMnEW1aVDuaURBV4x</t>
  </si>
  <si>
    <t>GgRjtHvCNqE4sApoCDHGvmivt6xEVQTH9ncGqBMABwpu</t>
  </si>
  <si>
    <t>https://raw.githubusercontent.com/nfluentdev/CalviOnTheRocks2022/main/BILLETFestival_COR22F32</t>
  </si>
  <si>
    <t>metaboss.exe mint one  -r https://solana--mainnet.datahub.figment.io/apikey/9ae7977641d309a67b096098a7102046 --keypair ./Solana/Keys/nminer.json --receiver BbDq7xeUzpj8bXfd9N7dh1tw43Ss7xbYpyjoNuwDSrzq --nft-data-file ./Solana/Temp/to_mint_1656065564.617862.json</t>
  </si>
  <si>
    <t xml:space="preserve">Tx id: 2jFhJhdXwGySbTGCok446XkkwMhKntV2FgBhUn6tgK6QrB6FgDag8BTNDxSyLqF6vapqfzBKsZnTuZ4rdx4zsuth_x000D_
Mint account: C3JNr3ey6ocY5ve5gEj4bP3Yw6qLpgVGt9Ho8YneUxgH_x000D_
Done!_x000D_
</t>
  </si>
  <si>
    <t>2jFhJhdXwGySbTGCok446XkkwMhKntV2FgBhUn6tgK6QrB6FgDag8BTNDxSyLqF6vapqfzBKsZnTuZ4rdx4zsuth</t>
  </si>
  <si>
    <t>C3JNr3ey6ocY5ve5gEj4bP3Yw6qLpgVGt9Ho8YneUxgH</t>
  </si>
  <si>
    <t>https://raw.githubusercontent.com/nfluentdev/CalviOnTheRocks2022/main/BILLETFestival_COR22F33</t>
  </si>
  <si>
    <t>metaboss.exe mint one  -r https://solana--mainnet.datahub.figment.io/apikey/9ae7977641d309a67b096098a7102046 --keypair ./Solana/Keys/nminer.json --receiver BbDq7xeUzpj8bXfd9N7dh1tw43Ss7xbYpyjoNuwDSrzq --nft-data-file ./Solana/Temp/to_mint_1656065598.475758.json</t>
  </si>
  <si>
    <t xml:space="preserve">Tx id: 4ph79W1ePAYgLxXf5EHUsb7oNXgNXF9ztThca9mKmnkQYGuw9ohsVWpRzDptvHobgnUkSp4934LGwowsBCp5RjcS_x000D_
Mint account: VCxhAWLAQyrNPg31Sx1TWbSZiq5s5Jmej5XsnPme3Gj_x000D_
Done!_x000D_
</t>
  </si>
  <si>
    <t>4ph79W1ePAYgLxXf5EHUsb7oNXgNXF9ztThca9mKmnkQYGuw9ohsVWpRzDptvHobgnUkSp4934LGwowsBCp5RjcS</t>
  </si>
  <si>
    <t>VCxhAWLAQyrNPg31Sx1TWbSZiq5s5Jmej5XsnPme3Gj</t>
  </si>
  <si>
    <t>https://raw.githubusercontent.com/nfluentdev/CalviOnTheRocks2022/main/BILLETFestival_COR22F34</t>
  </si>
  <si>
    <t>metaboss.exe mint one  -r https://solana--mainnet.datahub.figment.io/apikey/9ae7977641d309a67b096098a7102046 --keypair ./Solana/Keys/nminer.json --receiver BbDq7xeUzpj8bXfd9N7dh1tw43Ss7xbYpyjoNuwDSrzq --nft-data-file ./Solana/Temp/to_mint_1656065635.456685.json</t>
  </si>
  <si>
    <t xml:space="preserve">Tx id: 2ezoJfcM7WXnShBtDhmQArAVGe7wtvfhDDo55v9SnJSdENe4sLD1REUYqorWrJLbF8mZY5U1jSM4osqHjGeg4xGS_x000D_
Mint account: GQRUnVz294J9qj3BnpPCrHsEoMFHyMvYhSsPAyyMfNoc_x000D_
Done!_x000D_
</t>
  </si>
  <si>
    <t>2ezoJfcM7WXnShBtDhmQArAVGe7wtvfhDDo55v9SnJSdENe4sLD1REUYqorWrJLbF8mZY5U1jSM4osqHjGeg4xGS</t>
  </si>
  <si>
    <t>GQRUnVz294J9qj3BnpPCrHsEoMFHyMvYhSsPAyyMfNoc</t>
  </si>
  <si>
    <t>https://raw.githubusercontent.com/nfluentdev/CalviOnTheRocks2022/main/BILLETFestival_COR22F35</t>
  </si>
  <si>
    <t>metaboss.exe mint one  -r https://solana--mainnet.datahub.figment.io/apikey/9ae7977641d309a67b096098a7102046 --keypair ./Solana/Keys/nminer.json --receiver BbDq7xeUzpj8bXfd9N7dh1tw43Ss7xbYpyjoNuwDSrzq --nft-data-file ./Solana/Temp/to_mint_1656065670.350532.json</t>
  </si>
  <si>
    <t xml:space="preserve">Tx id: 121EiPXSXxVaEABpxTj9fBHhaDhrpTCYg6pu7A87kdQC1cSUL4vAFHeHJjgebxHaqg1fnkznvprHwG8BvyBUXGpa_x000D_
Mint account: cLt8eXFiczFXymGXre6KBPD9WQQvcsTTWoUJJfjVTCu_x000D_
Done!_x000D_
</t>
  </si>
  <si>
    <t>121EiPXSXxVaEABpxTj9fBHhaDhrpTCYg6pu7A87kdQC1cSUL4vAFHeHJjgebxHaqg1fnkznvprHwG8BvyBUXGpa</t>
  </si>
  <si>
    <t>cLt8eXFiczFXymGXre6KBPD9WQQvcsTTWoUJJfjVTCu</t>
  </si>
  <si>
    <t>https://raw.githubusercontent.com/nfluentdev/CalviOnTheRocks2022/main/BILLETFestival_COR22F36</t>
  </si>
  <si>
    <t>metaboss.exe mint one  -r https://solana--mainnet.datahub.figment.io/apikey/9ae7977641d309a67b096098a7102046 --keypair ./Solana/Keys/nminer.json --receiver BbDq7xeUzpj8bXfd9N7dh1tw43Ss7xbYpyjoNuwDSrzq --nft-data-file ./Solana/Temp/to_mint_1656065697.308537.json</t>
  </si>
  <si>
    <t xml:space="preserve">Tx id: 27xYEKmQ1y8HrQJHwTpQAobWuaKB9XSZ1BiD4U2xr9NPcsrfxak6xUt7Xscw8Up4qLq3XcqsbU42HUB1dXKxExcj_x000D_
Mint account: co58YWi3Wv8djBdbY2RH8L19WKa5zDdHbmZsW5j4E9H_x000D_
Done!_x000D_
</t>
  </si>
  <si>
    <t>27xYEKmQ1y8HrQJHwTpQAobWuaKB9XSZ1BiD4U2xr9NPcsrfxak6xUt7Xscw8Up4qLq3XcqsbU42HUB1dXKxExcj</t>
  </si>
  <si>
    <t>co58YWi3Wv8djBdbY2RH8L19WKa5zDdHbmZsW5j4E9H</t>
  </si>
  <si>
    <t>https://raw.githubusercontent.com/nfluentdev/CalviOnTheRocks2022/main/BILLETFestival_COR22F37</t>
  </si>
  <si>
    <t>metaboss.exe mint one  -r https://solana--mainnet.datahub.figment.io/apikey/9ae7977641d309a67b096098a7102046 --keypair ./Solana/Keys/nminer.json --receiver BbDq7xeUzpj8bXfd9N7dh1tw43Ss7xbYpyjoNuwDSrzq --nft-data-file ./Solana/Temp/to_mint_1656065718.584268.json</t>
  </si>
  <si>
    <t xml:space="preserve">Tx id: 3WRsgxgyGtPTNMPXhpxS4YFPdR2TGM8FPN74XWiLakFCrdYzNkWtsXy96pkBRrpGuRNYnoyunbBRVvQJLxz1fqoE_x000D_
Mint account: E4jtZv4SsvMgNGu9XuYX44KDkfsf4TSNMFe2yrTsTFEi_x000D_
Done!_x000D_
</t>
  </si>
  <si>
    <t>3WRsgxgyGtPTNMPXhpxS4YFPdR2TGM8FPN74XWiLakFCrdYzNkWtsXy96pkBRrpGuRNYnoyunbBRVvQJLxz1fqoE</t>
  </si>
  <si>
    <t>E4jtZv4SsvMgNGu9XuYX44KDkfsf4TSNMFe2yrTsTFEi</t>
  </si>
  <si>
    <t>https://raw.githubusercontent.com/nfluentdev/CalviOnTheRocks2022/main/BILLETFestival_COR22F38</t>
  </si>
  <si>
    <t>metaboss.exe mint one  -r https://solana--mainnet.datahub.figment.io/apikey/9ae7977641d309a67b096098a7102046 --keypair ./Solana/Keys/nminer.json --receiver BbDq7xeUzpj8bXfd9N7dh1tw43Ss7xbYpyjoNuwDSrzq --nft-data-file ./Solana/Temp/to_mint_1656065748.059861.json</t>
  </si>
  <si>
    <t xml:space="preserve">Tx id: 4g6e1fULBp2SSVUSk2maZ62889MASj4HJjBVUwSqam4LvATYD55ob4QTh8rTrSeLc3dR8T86QpgBZTruVnZrTrDD_x000D_
Mint account: 2wyZhC4ccJm7zEJcv2xSu8kTrxJTvWZSrhnNR2kEVE7a_x000D_
Done!_x000D_
</t>
  </si>
  <si>
    <t>4g6e1fULBp2SSVUSk2maZ62889MASj4HJjBVUwSqam4LvATYD55ob4QTh8rTrSeLc3dR8T86QpgBZTruVnZrTrDD</t>
  </si>
  <si>
    <t>2wyZhC4ccJm7zEJcv2xSu8kTrxJTvWZSrhnNR2kEVE7a</t>
  </si>
  <si>
    <t>https://raw.githubusercontent.com/nfluentdev/CalviOnTheRocks2022/main/BILLETFestival_COR22F39</t>
  </si>
  <si>
    <t>metaboss.exe mint one  -r https://solana--mainnet.datahub.figment.io/apikey/9ae7977641d309a67b096098a7102046 --keypair ./Solana/Keys/nminer.json --receiver BbDq7xeUzpj8bXfd9N7dh1tw43Ss7xbYpyjoNuwDSrzq --nft-data-file ./Solana/Temp/to_mint_1656065779.95834.json</t>
  </si>
  <si>
    <t xml:space="preserve">Tx id: 4Adz7GknFcUfVP8ij9vzooHuHVqPcca2ifvK5BN688ADfJEyPJxDoA49wH9h8H5f9QuuaHjcGiJY6QNkEQeVBS4n_x000D_
Mint account: 8pGsMTGb8CaUE5D1jCCpwFv5fyz6sSDXiWgWmoRvo9D9_x000D_
Done!_x000D_
</t>
  </si>
  <si>
    <t>4Adz7GknFcUfVP8ij9vzooHuHVqPcca2ifvK5BN688ADfJEyPJxDoA49wH9h8H5f9QuuaHjcGiJY6QNkEQeVBS4n</t>
  </si>
  <si>
    <t>8pGsMTGb8CaUE5D1jCCpwFv5fyz6sSDXiWgWmoRvo9D9</t>
  </si>
  <si>
    <t>https://raw.githubusercontent.com/nfluentdev/CalviOnTheRocks2022/main/BILLETFestival_COR22F40</t>
  </si>
  <si>
    <t>metaboss.exe mint one  -r https://solana--mainnet.datahub.figment.io/apikey/9ae7977641d309a67b096098a7102046 --keypair ./Solana/Keys/nminer.json --receiver BbDq7xeUzpj8bXfd9N7dh1tw43Ss7xbYpyjoNuwDSrzq --nft-data-file ./Solana/Temp/to_mint_1656065823.263282.json</t>
  </si>
  <si>
    <t xml:space="preserve">Tx id: 2fsELRM1RJhmmKFgqG3DELCkMHzLq2Ec3AouFyKM3kHmRe3DgaykKXWan9F8YQoK7koC6SYuGL7eehvBXH23zbod_x000D_
Mint account: AQxH3cnFKph8bSMKcEU2MeEFkfVaPtvGbcN1EA6QwcdE_x000D_
Done!_x000D_
</t>
  </si>
  <si>
    <t>2fsELRM1RJhmmKFgqG3DELCkMHzLq2Ec3AouFyKM3kHmRe3DgaykKXWan9F8YQoK7koC6SYuGL7eehvBXH23zbod</t>
  </si>
  <si>
    <t>AQxH3cnFKph8bSMKcEU2MeEFkfVaPtvGbcN1EA6QwcdE</t>
  </si>
  <si>
    <t>https://raw.githubusercontent.com/nfluentdev/CalviOnTheRocks2022/main/BILLETFestival_COR22F41</t>
  </si>
  <si>
    <t>metaboss.exe mint one  -r https://solana--mainnet.datahub.figment.io/apikey/9ae7977641d309a67b096098a7102046 --keypair ./Solana/Keys/nminer.json --receiver BbDq7xeUzpj8bXfd9N7dh1tw43Ss7xbYpyjoNuwDSrzq --nft-data-file ./Solana/Temp/to_mint_1656065846.14658.json</t>
  </si>
  <si>
    <t xml:space="preserve">Tx id: 3Gwnug7ToAcQQqb46BDLsctnoBzoXxE9V2biMffY3AKNE8KpAoFbxvwDKmY15yTWtQd23u3mfb7DiAJFPhGa4gRs_x000D_
Mint account: 6JYNxU2EFE4aRErAgz4AL8qjuqekn9SW9yVrNQnysVkN_x000D_
Done!_x000D_
</t>
  </si>
  <si>
    <t>3Gwnug7ToAcQQqb46BDLsctnoBzoXxE9V2biMffY3AKNE8KpAoFbxvwDKmY15yTWtQd23u3mfb7DiAJFPhGa4gRs</t>
  </si>
  <si>
    <t>6JYNxU2EFE4aRErAgz4AL8qjuqekn9SW9yVrNQnysVkN</t>
  </si>
  <si>
    <t>https://raw.githubusercontent.com/nfluentdev/CalviOnTheRocks2022/main/BILLETFestival_COR22F42</t>
  </si>
  <si>
    <t>metaboss.exe mint one  -r https://solana--mainnet.datahub.figment.io/apikey/9ae7977641d309a67b096098a7102046 --keypair ./Solana/Keys/nminer.json --receiver BbDq7xeUzpj8bXfd9N7dh1tw43Ss7xbYpyjoNuwDSrzq --nft-data-file ./Solana/Temp/to_mint_1656065868.995138.json</t>
  </si>
  <si>
    <t xml:space="preserve">Tx id: 4FoHtym5ikMdNuAPLK89mnqhSSaq8RWMizMLiyrWLBZ7t4LoLtufPNxiam2JMXJooWjgV3dp2zdGpxD8W4TximLq_x000D_
Mint account: CFLZHYj1D9s2gUAQea34TM6w1N2nB4e9AyfhYQbkEEwj_x000D_
Done!_x000D_
</t>
  </si>
  <si>
    <t>4FoHtym5ikMdNuAPLK89mnqhSSaq8RWMizMLiyrWLBZ7t4LoLtufPNxiam2JMXJooWjgV3dp2zdGpxD8W4TximLq</t>
  </si>
  <si>
    <t>CFLZHYj1D9s2gUAQea34TM6w1N2nB4e9AyfhYQbkEEwj</t>
  </si>
  <si>
    <t>https://raw.githubusercontent.com/nfluentdev/CalviOnTheRocks2022/main/BILLETFestival_COR22F43</t>
  </si>
  <si>
    <t>metaboss.exe mint one  -r https://solana--mainnet.datahub.figment.io/apikey/9ae7977641d309a67b096098a7102046 --keypair ./Solana/Keys/nminer.json --receiver BbDq7xeUzpj8bXfd9N7dh1tw43Ss7xbYpyjoNuwDSrzq --nft-data-file ./Solana/Temp/to_mint_1656065895.17242.json</t>
  </si>
  <si>
    <t xml:space="preserve">Tx id: 5vHZ7VU8ZUvgJt2ysxbSmE9JU4U4koPvB8FcEcrgRNdUjAdJcq2TzLJ5pYharYy2FyHZjQxNAJ2uRdDjZjmopdMq_x000D_
Mint account: 67MmvrmQuoziY6YcJKK3nNwA8XZzCJJHUNE3xmgYD35f_x000D_
Done!_x000D_
</t>
  </si>
  <si>
    <t>5vHZ7VU8ZUvgJt2ysxbSmE9JU4U4koPvB8FcEcrgRNdUjAdJcq2TzLJ5pYharYy2FyHZjQxNAJ2uRdDjZjmopdMq</t>
  </si>
  <si>
    <t>67MmvrmQuoziY6YcJKK3nNwA8XZzCJJHUNE3xmgYD35f</t>
  </si>
  <si>
    <t>https://raw.githubusercontent.com/nfluentdev/CalviOnTheRocks2022/main/BILLETFestival_COR22F44</t>
  </si>
  <si>
    <t>metaboss.exe mint one  -r https://solana--mainnet.datahub.figment.io/apikey/9ae7977641d309a67b096098a7102046 --keypair ./Solana/Keys/nminer.json --receiver BbDq7xeUzpj8bXfd9N7dh1tw43Ss7xbYpyjoNuwDSrzq --nft-data-file ./Solana/Temp/to_mint_1656065920.238468.json</t>
  </si>
  <si>
    <t xml:space="preserve">Tx id: 2fpSeRJpr4CtWrkbJutv9tB63rvXKawzt6TgByjR1DjSSYB612GRkzTWcZZxYNuF3K3g3xE8PwekDQ12xkteJc9m_x000D_
Mint account: DZKYq8SRAzirAJeBM3WLccdm7J5p73yJnbnWZPzYfq9d_x000D_
Done!_x000D_
</t>
  </si>
  <si>
    <t>2fpSeRJpr4CtWrkbJutv9tB63rvXKawzt6TgByjR1DjSSYB612GRkzTWcZZxYNuF3K3g3xE8PwekDQ12xkteJc9m</t>
  </si>
  <si>
    <t>DZKYq8SRAzirAJeBM3WLccdm7J5p73yJnbnWZPzYfq9d</t>
  </si>
  <si>
    <t>https://raw.githubusercontent.com/nfluentdev/CalviOnTheRocks2022/main/BILLETFestival_COR22F45</t>
  </si>
  <si>
    <t>metaboss.exe mint one  -r https://solana--mainnet.datahub.figment.io/apikey/9ae7977641d309a67b096098a7102046 --keypair ./Solana/Keys/nminer.json --receiver BbDq7xeUzpj8bXfd9N7dh1tw43Ss7xbYpyjoNuwDSrzq --nft-data-file ./Solana/Temp/to_mint_1656065950.730373.json</t>
  </si>
  <si>
    <t xml:space="preserve">Tx id: q9kJ2FVSusYTBehvYMPEuqVJ9hdo3KwiSdGjxP95iKGzKMG9UjxtXikbQ2KHbmtUgQNxWafpzeZAPADd6mCyCi5_x000D_
Mint account: E473dfKXdgPtQgWGjGaDVkiJZVqYTfFv4DpRFDGH8yi6_x000D_
Done!_x000D_
</t>
  </si>
  <si>
    <t>q9kJ2FVSusYTBehvYMPEuqVJ9hdo3KwiSdGjxP95iKGzKMG9UjxtXikbQ2KHbmtUgQNxWafpzeZAPADd6mCyCi5</t>
  </si>
  <si>
    <t>E473dfKXdgPtQgWGjGaDVkiJZVqYTfFv4DpRFDGH8yi6</t>
  </si>
  <si>
    <t>https://raw.githubusercontent.com/nfluentdev/CalviOnTheRocks2022/main/BILLETFestival_COR22F46</t>
  </si>
  <si>
    <t>metaboss.exe mint one  -r https://solana--mainnet.datahub.figment.io/apikey/9ae7977641d309a67b096098a7102046 --keypair ./Solana/Keys/nminer.json --receiver BbDq7xeUzpj8bXfd9N7dh1tw43Ss7xbYpyjoNuwDSrzq --nft-data-file ./Solana/Temp/to_mint_1656065986.49219.json</t>
  </si>
  <si>
    <t xml:space="preserve">Tx id: 4GZTKQUAq1X4WsvibeEzvQbRVwCJe4orxKCtfzEpPZcSFygwkfwq5uji95eSwKQK98Aa8MBw74R1X5ak5DArkFjZ_x000D_
Mint account: G5oz9UjbWij82X3Tz17QzRA3HMyRy9iScsP37Ut3u5KP_x000D_
Done!_x000D_
</t>
  </si>
  <si>
    <t>4GZTKQUAq1X4WsvibeEzvQbRVwCJe4orxKCtfzEpPZcSFygwkfwq5uji95eSwKQK98Aa8MBw74R1X5ak5DArkFjZ</t>
  </si>
  <si>
    <t>G5oz9UjbWij82X3Tz17QzRA3HMyRy9iScsP37Ut3u5KP</t>
  </si>
  <si>
    <t>https://raw.githubusercontent.com/nfluentdev/CalviOnTheRocks2022/main/BILLETFestival_COR22F47</t>
  </si>
  <si>
    <t>metaboss.exe mint one  -r https://solana--mainnet.datahub.figment.io/apikey/9ae7977641d309a67b096098a7102046 --keypair ./Solana/Keys/nminer.json --receiver BbDq7xeUzpj8bXfd9N7dh1tw43Ss7xbYpyjoNuwDSrzq --nft-data-file ./Solana/Temp/to_mint_1656066012.62454.json</t>
  </si>
  <si>
    <t xml:space="preserve">Tx id: zMsT7kcB399EXNo9vq8NW67RQM5P323DVu1goWdZm5zxdd2RysCW7q3yBYQzaVHv3ErGUDxwvCkfNPhCmdgzoKc_x000D_
Mint account: G3HLBHvNj2KMpMmKLT3Qbh94ZuHfQRsEJcpf64Bcx4tS_x000D_
Done!_x000D_
</t>
  </si>
  <si>
    <t>zMsT7kcB399EXNo9vq8NW67RQM5P323DVu1goWdZm5zxdd2RysCW7q3yBYQzaVHv3ErGUDxwvCkfNPhCmdgzoKc</t>
  </si>
  <si>
    <t>G3HLBHvNj2KMpMmKLT3Qbh94ZuHfQRsEJcpf64Bcx4tS</t>
  </si>
  <si>
    <t>https://raw.githubusercontent.com/nfluentdev/CalviOnTheRocks2022/main/BILLETFestival_COR22F48</t>
  </si>
  <si>
    <t>metaboss.exe mint one  -r https://solana--mainnet.datahub.figment.io/apikey/9ae7977641d309a67b096098a7102046 --keypair ./Solana/Keys/nminer.json --receiver BbDq7xeUzpj8bXfd9N7dh1tw43Ss7xbYpyjoNuwDSrzq --nft-data-file ./Solana/Temp/to_mint_1656066035.450484.json</t>
  </si>
  <si>
    <t xml:space="preserve">Tx id: 2K1sokh5vPu12TqL8MazQHdgVQQarxBgVEnwq7SCKMPXXtsLdq9CJe8DozgfXgtJvs5muvQNJNUKCTGLueK6SehB_x000D_
Mint account: S7iwJ3VBpiwmxZWCyZUSxd9QUkom6ruovvLK2QC3obd_x000D_
Done!_x000D_
</t>
  </si>
  <si>
    <t>2K1sokh5vPu12TqL8MazQHdgVQQarxBgVEnwq7SCKMPXXtsLdq9CJe8DozgfXgtJvs5muvQNJNUKCTGLueK6SehB</t>
  </si>
  <si>
    <t>S7iwJ3VBpiwmxZWCyZUSxd9QUkom6ruovvLK2QC3obd</t>
  </si>
  <si>
    <t>https://raw.githubusercontent.com/nfluentdev/CalviOnTheRocks2022/main/BILLETFestival_COR22F49</t>
  </si>
  <si>
    <t>metaboss.exe mint one  -r https://solana--mainnet.datahub.figment.io/apikey/9ae7977641d309a67b096098a7102046 --keypair ./Solana/Keys/nminer.json --receiver BbDq7xeUzpj8bXfd9N7dh1tw43Ss7xbYpyjoNuwDSrzq --nft-data-file ./Solana/Temp/to_mint_1656066054.35869.json</t>
  </si>
  <si>
    <t xml:space="preserve">Tx id: 5bC5pjxCbdfr2f7GLRrdhs32oaJPnro2yY1YwVjNGANtsLaxT4GF9tBM1PMgPHQpMdKZrrnjbJ7NuspCpFytJxeH_x000D_
Mint account: 8FopgyTR6Y5McuRky2FagwYwGEM86qEknxxzbPmEPV1t_x000D_
Done!_x000D_
</t>
  </si>
  <si>
    <t>5bC5pjxCbdfr2f7GLRrdhs32oaJPnro2yY1YwVjNGANtsLaxT4GF9tBM1PMgPHQpMdKZrrnjbJ7NuspCpFytJxeH</t>
  </si>
  <si>
    <t>8FopgyTR6Y5McuRky2FagwYwGEM86qEknxxzbPmEPV1t</t>
  </si>
  <si>
    <t>https://raw.githubusercontent.com/nfluentdev/CalviOnTheRocks2022/main/BILLETFestival_COR22F50</t>
  </si>
  <si>
    <t>metaboss.exe mint one  -r https://solana--mainnet.datahub.figment.io/apikey/9ae7977641d309a67b096098a7102046 --keypair ./Solana/Keys/nminer.json --receiver BbDq7xeUzpj8bXfd9N7dh1tw43Ss7xbYpyjoNuwDSrzq --nft-data-file ./Solana/Temp/to_mint_1656066085.504983.json</t>
  </si>
  <si>
    <t xml:space="preserve">Tx id: 4oPMF23UgA8JkuuBpToPPFD66a1aov3M318KdrrTuq7TSYLZtpJ26JYQ7dmJB2X8DA8WY3XcHpQuBqmrbhycu8Mu_x000D_
Mint account: 7KeULrFUZCBxE4oMKn9bFpcnbF63C6NMPNnGoMKUQ41Z_x000D_
Done!_x000D_
</t>
  </si>
  <si>
    <t>4oPMF23UgA8JkuuBpToPPFD66a1aov3M318KdrrTuq7TSYLZtpJ26JYQ7dmJB2X8DA8WY3XcHpQuBqmrbhycu8Mu</t>
  </si>
  <si>
    <t>7KeULrFUZCBxE4oMKn9bFpcnbF63C6NMPNnGoMKUQ41Z</t>
  </si>
  <si>
    <t>https://raw.githubusercontent.com/nfluentdev/CalviOnTheRocks2022/main/BILLETFestival_COR22F51</t>
  </si>
  <si>
    <t>metaboss.exe mint one  -r https://solana--mainnet.datahub.figment.io/apikey/9ae7977641d309a67b096098a7102046 --keypair ./Solana/Keys/nminer.json --receiver BbDq7xeUzpj8bXfd9N7dh1tw43Ss7xbYpyjoNuwDSrzq --nft-data-file ./Solana/Temp/to_mint_1656066114.78883.json</t>
  </si>
  <si>
    <t xml:space="preserve">Tx id: 39wZPUeEjDHsNaffsVxJp6ENms2J7XDRyjyFN7qhQSRmpVApZeRTSkxRuEvkDysvyXzYLyJ2bEfR6RrCS2u9sTbY_x000D_
Mint account: 6mkH7AH6Lxwz44N3dA8gd8TatNyYnczno7jMR7nLguPS_x000D_
Done!_x000D_
</t>
  </si>
  <si>
    <t>39wZPUeEjDHsNaffsVxJp6ENms2J7XDRyjyFN7qhQSRmpVApZeRTSkxRuEvkDysvyXzYLyJ2bEfR6RrCS2u9sTbY</t>
  </si>
  <si>
    <t>6mkH7AH6Lxwz44N3dA8gd8TatNyYnczno7jMR7nLguPS</t>
  </si>
  <si>
    <t>https://raw.githubusercontent.com/nfluentdev/CalviOnTheRocks2022/main/BILLETFestival_COR22F52</t>
  </si>
  <si>
    <t>metaboss.exe mint one  -r https://solana--mainnet.datahub.figment.io/apikey/9ae7977641d309a67b096098a7102046 --keypair ./Solana/Keys/nminer.json --receiver BbDq7xeUzpj8bXfd9N7dh1tw43Ss7xbYpyjoNuwDSrzq --nft-data-file ./Solana/Temp/to_mint_1656066136.473595.json</t>
  </si>
  <si>
    <t xml:space="preserve">Tx id: 32UhPWiYpyc5ZTGYN9azLGt3cgy8NeT1b8VBmvRZH6N56doTgXCf99odbq3rrUfbXuuFuVSet1pJhfFSQh5b8vs5_x000D_
Mint account: FNLXbgiQZdMVo6aAZj4GkMKXPvEmV3EvFTCX3WqiDNHU_x000D_
Done!_x000D_
</t>
  </si>
  <si>
    <t>32UhPWiYpyc5ZTGYN9azLGt3cgy8NeT1b8VBmvRZH6N56doTgXCf99odbq3rrUfbXuuFuVSet1pJhfFSQh5b8vs5</t>
  </si>
  <si>
    <t>FNLXbgiQZdMVo6aAZj4GkMKXPvEmV3EvFTCX3WqiDNHU</t>
  </si>
  <si>
    <t>https://raw.githubusercontent.com/nfluentdev/CalviOnTheRocks2022/main/BILLETFestival_COR22F53</t>
  </si>
  <si>
    <t>metaboss.exe mint one  -r https://solana--mainnet.datahub.figment.io/apikey/9ae7977641d309a67b096098a7102046 --keypair ./Solana/Keys/nminer.json --receiver BbDq7xeUzpj8bXfd9N7dh1tw43Ss7xbYpyjoNuwDSrzq --nft-data-file ./Solana/Temp/to_mint_1656066154.667823.json</t>
  </si>
  <si>
    <t xml:space="preserve">Tx id: 48UVbUhLDCu3dxiTTzcebsXZRDKEmakmfMHfWyE6NB3M4uiKgyq3ZBxbBkaXfca5FK5SSmJVMswB9JdNFRR9UoDd_x000D_
Mint account: 5NftgVFj3vCp5Z82dkn8iTVG5ZnaBYocCXtwrq5soMz3_x000D_
Done!_x000D_
</t>
  </si>
  <si>
    <t>48UVbUhLDCu3dxiTTzcebsXZRDKEmakmfMHfWyE6NB3M4uiKgyq3ZBxbBkaXfca5FK5SSmJVMswB9JdNFRR9UoDd</t>
  </si>
  <si>
    <t>5NftgVFj3vCp5Z82dkn8iTVG5ZnaBYocCXtwrq5soMz3</t>
  </si>
  <si>
    <t>https://raw.githubusercontent.com/nfluentdev/CalviOnTheRocks2022/main/BILLETFestival_COR22F54</t>
  </si>
  <si>
    <t>metaboss.exe mint one  -r https://solana--mainnet.datahub.figment.io/apikey/9ae7977641d309a67b096098a7102046 --keypair ./Solana/Keys/nminer.json --receiver BbDq7xeUzpj8bXfd9N7dh1tw43Ss7xbYpyjoNuwDSrzq --nft-data-file ./Solana/Temp/to_mint_1656066185.042403.json</t>
  </si>
  <si>
    <t xml:space="preserve">Tx id: sHLoz4zzUazB52M63BtLnHjkLd8P8NqyFmvWCYfMc42haxBkgvLPXAprfiisyKwXHjsip3Uf5BGA9JG5sRywsVu_x000D_
Mint account: 6LPwKAzVCdiUReVFacHScGXnVVspq33wWZM4N8vJ2Lwv_x000D_
Done!_x000D_
</t>
  </si>
  <si>
    <t>sHLoz4zzUazB52M63BtLnHjkLd8P8NqyFmvWCYfMc42haxBkgvLPXAprfiisyKwXHjsip3Uf5BGA9JG5sRywsVu</t>
  </si>
  <si>
    <t>6LPwKAzVCdiUReVFacHScGXnVVspq33wWZM4N8vJ2Lwv</t>
  </si>
  <si>
    <t>https://raw.githubusercontent.com/nfluentdev/CalviOnTheRocks2022/main/BILLETFestival_COR22F55</t>
  </si>
  <si>
    <t>metaboss.exe mint one  -r https://solana--mainnet.datahub.figment.io/apikey/9ae7977641d309a67b096098a7102046 --keypair ./Solana/Keys/nminer.json --receiver BbDq7xeUzpj8bXfd9N7dh1tw43Ss7xbYpyjoNuwDSrzq --nft-data-file ./Solana/Temp/to_mint_1656066203.263285.json</t>
  </si>
  <si>
    <t xml:space="preserve">Tx id: jByQTnta5tTjLN4f2P3qKNSCUuZ6teiRrpvEK1B1w32Z8x513tuYWaj9uNHT51PymwsJAQPf9mjpawTkaj1GUSz_x000D_
Mint account: 4bhq5fAd8ckDZe26X5dcLh2QxPywbRGfXJm3H4faEJrX_x000D_
Done!_x000D_
</t>
  </si>
  <si>
    <t>jByQTnta5tTjLN4f2P3qKNSCUuZ6teiRrpvEK1B1w32Z8x513tuYWaj9uNHT51PymwsJAQPf9mjpawTkaj1GUSz</t>
  </si>
  <si>
    <t>4bhq5fAd8ckDZe26X5dcLh2QxPywbRGfXJm3H4faEJrX</t>
  </si>
  <si>
    <t>https://raw.githubusercontent.com/nfluentdev/CalviOnTheRocks2022/main/BILLETFestival_COR22F56</t>
  </si>
  <si>
    <t>metaboss.exe mint one  -r https://solana--mainnet.datahub.figment.io/apikey/9ae7977641d309a67b096098a7102046 --keypair ./Solana/Keys/nminer.json --receiver BbDq7xeUzpj8bXfd9N7dh1tw43Ss7xbYpyjoNuwDSrzq --nft-data-file ./Solana/Temp/to_mint_1656066222.572663.json</t>
  </si>
  <si>
    <t xml:space="preserve">Tx id: evBdvY5zm45SLxDxPd5GWdyBXKUKNtt33chP98sNgZ6hywDpoK9jETjEwjmFAzCdvUCHGe7oXJqw3TmttytjcKC_x000D_
Mint account: hrwpLGx8K8mcTrgSMzLL87yzApq9p1ygpqX3KUPPpq8_x000D_
Done!_x000D_
</t>
  </si>
  <si>
    <t>evBdvY5zm45SLxDxPd5GWdyBXKUKNtt33chP98sNgZ6hywDpoK9jETjEwjmFAzCdvUCHGe7oXJqw3TmttytjcKC</t>
  </si>
  <si>
    <t>hrwpLGx8K8mcTrgSMzLL87yzApq9p1ygpqX3KUPPpq8</t>
  </si>
  <si>
    <t>https://raw.githubusercontent.com/nfluentdev/CalviOnTheRocks2022/main/BILLETFestival_COR22F57</t>
  </si>
  <si>
    <t>metaboss.exe mint one  -r https://solana--mainnet.datahub.figment.io/apikey/9ae7977641d309a67b096098a7102046 --keypair ./Solana/Keys/nminer.json --receiver BbDq7xeUzpj8bXfd9N7dh1tw43Ss7xbYpyjoNuwDSrzq --nft-data-file ./Solana/Temp/to_mint_1656066244.796764.json</t>
  </si>
  <si>
    <t xml:space="preserve">Tx id: 4o7hhQVaHTQWYFujqgCaM6X1LCnZh4nVfFn62H4mB5jZihW6bUBdy29L7AR7CcnV9nEaK9JcUifzGrcyCLQEVjwD_x000D_
Mint account: B67mt38zRvaoG6Px29PEgFnhwNKzDXHzTTMGNmDzT6vC_x000D_
Done!_x000D_
</t>
  </si>
  <si>
    <t>4o7hhQVaHTQWYFujqgCaM6X1LCnZh4nVfFn62H4mB5jZihW6bUBdy29L7AR7CcnV9nEaK9JcUifzGrcyCLQEVjwD</t>
  </si>
  <si>
    <t>B67mt38zRvaoG6Px29PEgFnhwNKzDXHzTTMGNmDzT6vC</t>
  </si>
  <si>
    <t>https://raw.githubusercontent.com/nfluentdev/CalviOnTheRocks2022/main/BILLETFestival_COR22F58</t>
  </si>
  <si>
    <t>metaboss.exe mint one  -r https://solana--mainnet.datahub.figment.io/apikey/9ae7977641d309a67b096098a7102046 --keypair ./Solana/Keys/nminer.json --receiver BbDq7xeUzpj8bXfd9N7dh1tw43Ss7xbYpyjoNuwDSrzq --nft-data-file ./Solana/Temp/to_mint_1656066273.432518.json</t>
  </si>
  <si>
    <t xml:space="preserve">Tx id: 2DvdLgjJc1iNBdzUmyTU1oypK5wQrTSXZVEtqnbA7Ci7Wp8tXzMFnQcF4kuNQgpK1W5RcTJK25tXjnPRbsufui8f_x000D_
Mint account: BU4S3To2ZbtkwbyXhasZzYP1dXgHoMwz6YLRmM9CEq4C_x000D_
Done!_x000D_
</t>
  </si>
  <si>
    <t>2DvdLgjJc1iNBdzUmyTU1oypK5wQrTSXZVEtqnbA7Ci7Wp8tXzMFnQcF4kuNQgpK1W5RcTJK25tXjnPRbsufui8f</t>
  </si>
  <si>
    <t>BU4S3To2ZbtkwbyXhasZzYP1dXgHoMwz6YLRmM9CEq4C</t>
  </si>
  <si>
    <t>https://raw.githubusercontent.com/nfluentdev/CalviOnTheRocks2022/main/BILLETFestival_COR22F59</t>
  </si>
  <si>
    <t>metaboss.exe mint one  -r https://solana--mainnet.datahub.figment.io/apikey/9ae7977641d309a67b096098a7102046 --keypair ./Solana/Keys/nminer.json --receiver BbDq7xeUzpj8bXfd9N7dh1tw43Ss7xbYpyjoNuwDSrzq --nft-data-file ./Solana/Temp/to_mint_1656066302.488482.json</t>
  </si>
  <si>
    <t xml:space="preserve">Tx id: 2X23Vm9eJgnRgLuTN2AtQHSMotrLpisMAA7NuJNhthLuHSTKXqACsvovYsiCeURPKmADfsSUVuabHA7iyMhTiveh_x000D_
Mint account: BUQxNSDuR9HN8bStykK3Ftoit29gKFuqknY9JvGMMDCt_x000D_
Done!_x000D_
</t>
  </si>
  <si>
    <t>2X23Vm9eJgnRgLuTN2AtQHSMotrLpisMAA7NuJNhthLuHSTKXqACsvovYsiCeURPKmADfsSUVuabHA7iyMhTiveh</t>
  </si>
  <si>
    <t>BUQxNSDuR9HN8bStykK3Ftoit29gKFuqknY9JvGMMDCt</t>
  </si>
  <si>
    <t>https://raw.githubusercontent.com/nfluentdev/CalviOnTheRocks2022/main/BILLETFestival_COR22F60</t>
  </si>
  <si>
    <t>metaboss.exe mint one  -r https://solana--mainnet.datahub.figment.io/apikey/9ae7977641d309a67b096098a7102046 --keypair ./Solana/Keys/nminer.json --receiver BbDq7xeUzpj8bXfd9N7dh1tw43Ss7xbYpyjoNuwDSrzq --nft-data-file ./Solana/Temp/to_mint_1656066325.78434.json</t>
  </si>
  <si>
    <t xml:space="preserve">Tx id: 56nvCt1U1womGhvEzYRU3MLT6BRm6SR4NRb4MeQcjSX6DNWNq81s12rCePP17HHNAqESDufHzWjkCt4DNUpnx1ge_x000D_
Mint account: EFdJ1ptgs7Q7Em9X6To36r5opJzYyTVwu6ANyY8Tb9sA_x000D_
Done!_x000D_
</t>
  </si>
  <si>
    <t>56nvCt1U1womGhvEzYRU3MLT6BRm6SR4NRb4MeQcjSX6DNWNq81s12rCePP17HHNAqESDufHzWjkCt4DNUpnx1ge</t>
  </si>
  <si>
    <t>EFdJ1ptgs7Q7Em9X6To36r5opJzYyTVwu6ANyY8Tb9sA</t>
  </si>
  <si>
    <t>https://raw.githubusercontent.com/nfluentdev/CalviOnTheRocks2022/main/BILLETFestival_COR22F61</t>
  </si>
  <si>
    <t>metaboss.exe mint one  -r https://solana--mainnet.datahub.figment.io/apikey/9ae7977641d309a67b096098a7102046 --keypair ./Solana/Keys/nminer.json --receiver BbDq7xeUzpj8bXfd9N7dh1tw43Ss7xbYpyjoNuwDSrzq --nft-data-file ./Solana/Temp/to_mint_1656066353.391695.json</t>
  </si>
  <si>
    <t xml:space="preserve">Tx id: 4LvLKXLPx1EFg7VYt4J5Km9s4t89wAN2oXasPCmyH1ncJK5pryFKWUBQhGuAjzTjUnWh7aMmyuZe8JYtouhXrKTH_x000D_
Mint account: Ei57ndSgW1PXNHTFLeR3zSYbiJ4qC4wWSXt84DKFbwGs_x000D_
Done!_x000D_
</t>
  </si>
  <si>
    <t>4LvLKXLPx1EFg7VYt4J5Km9s4t89wAN2oXasPCmyH1ncJK5pryFKWUBQhGuAjzTjUnWh7aMmyuZe8JYtouhXrKTH</t>
  </si>
  <si>
    <t>Ei57ndSgW1PXNHTFLeR3zSYbiJ4qC4wWSXt84DKFbwGs</t>
  </si>
  <si>
    <t>https://raw.githubusercontent.com/nfluentdev/CalviOnTheRocks2022/main/BILLETFestival_COR22F62</t>
  </si>
  <si>
    <t>metaboss.exe mint one  -r https://solana--mainnet.datahub.figment.io/apikey/9ae7977641d309a67b096098a7102046 --keypair ./Solana/Keys/nminer.json --receiver BbDq7xeUzpj8bXfd9N7dh1tw43Ss7xbYpyjoNuwDSrzq --nft-data-file ./Solana/Temp/to_mint_1656066371.397469.json</t>
  </si>
  <si>
    <t xml:space="preserve">Tx id: 3GXDu4C8b1iwWzYpQu2W1L7DYPLPCKu5xDRa1hsnpXJu9inY6PY2Ukx3k6du9GpaonYEmSgsaPpgj2nnQY2joru_x000D_
Mint account: Hfbi86kVLkuuBjEEsnJ8GfHs8bCXbkbk47tySE2dfA6d_x000D_
Done!_x000D_
</t>
  </si>
  <si>
    <t>3GXDu4C8b1iwWzYpQu2W1L7DYPLPCKu5xDRa1hsnpXJu9inY6PY2Ukx3k6du9GpaonYEmSgsaPpgj2nnQY2joru</t>
  </si>
  <si>
    <t>Hfbi86kVLkuuBjEEsnJ8GfHs8bCXbkbk47tySE2dfA6d</t>
  </si>
  <si>
    <t>https://raw.githubusercontent.com/nfluentdev/CalviOnTheRocks2022/main/BILLETFestival_COR22F63</t>
  </si>
  <si>
    <t>metaboss.exe mint one  -r https://solana--mainnet.datahub.figment.io/apikey/9ae7977641d309a67b096098a7102046 --keypair ./Solana/Keys/nminer.json --receiver BbDq7xeUzpj8bXfd9N7dh1tw43Ss7xbYpyjoNuwDSrzq --nft-data-file ./Solana/Temp/to_mint_1656066394.136458.json</t>
  </si>
  <si>
    <t xml:space="preserve">Tx id: 451PNpU4BpsdGARS5EANBsNRWvQrExSemGgkVziePLn1EZNjfKtzzGM241oGfomxEdXNpYFi4PnxTs1yMtjNKcED_x000D_
Mint account: 8zFiWuzgT7Ho7FvABt3PBfHNhkqCzWXhgCibmfoKHmwJ_x000D_
Done!_x000D_
</t>
  </si>
  <si>
    <t>451PNpU4BpsdGARS5EANBsNRWvQrExSemGgkVziePLn1EZNjfKtzzGM241oGfomxEdXNpYFi4PnxTs1yMtjNKcED</t>
  </si>
  <si>
    <t>8zFiWuzgT7Ho7FvABt3PBfHNhkqCzWXhgCibmfoKHmwJ</t>
  </si>
  <si>
    <t>https://raw.githubusercontent.com/nfluentdev/CalviOnTheRocks2022/main/BILLETFestival_COR22F64</t>
  </si>
  <si>
    <t>metaboss.exe mint one  -r https://solana--mainnet.datahub.figment.io/apikey/9ae7977641d309a67b096098a7102046 --keypair ./Solana/Keys/nminer.json --receiver BbDq7xeUzpj8bXfd9N7dh1tw43Ss7xbYpyjoNuwDSrzq --nft-data-file ./Solana/Temp/to_mint_1656066422.208455.json</t>
  </si>
  <si>
    <t xml:space="preserve">Tx id: dTv1VMP57w2ttwSZArndjawbw7xP6Hc8dMnLMJokadAKp5ZVV64qb6YcTzi5PqMmkcRVdPFaq2G34zrJ7VuV7Tr_x000D_
Mint account: Dp99Mr2hHJjuhzFTqZwnF4pqncothFRoSd7DTbTD3tu4_x000D_
Done!_x000D_
</t>
  </si>
  <si>
    <t>dTv1VMP57w2ttwSZArndjawbw7xP6Hc8dMnLMJokadAKp5ZVV64qb6YcTzi5PqMmkcRVdPFaq2G34zrJ7VuV7Tr</t>
  </si>
  <si>
    <t>Dp99Mr2hHJjuhzFTqZwnF4pqncothFRoSd7DTbTD3tu4</t>
  </si>
  <si>
    <t>https://raw.githubusercontent.com/nfluentdev/CalviOnTheRocks2022/main/BILLETFestival_COR22F65</t>
  </si>
  <si>
    <t>metaboss.exe mint one  -r https://solana--mainnet.datahub.figment.io/apikey/9ae7977641d309a67b096098a7102046 --keypair ./Solana/Keys/nminer.json --receiver BbDq7xeUzpj8bXfd9N7dh1tw43Ss7xbYpyjoNuwDSrzq --nft-data-file ./Solana/Temp/to_mint_1656066451.382475.json</t>
  </si>
  <si>
    <t xml:space="preserve">Tx id: 2uXuitdEBzy9eU3soFoZwjzsvkNAWwJ4LNkWQTY3bC4vSdUbDgLJJf7eQuisECgGguk4ZshKefuFGC1jZACJiHPp_x000D_
Mint account: 6kdbsNZP368R4uZgBDjR5bSgM7o3WwV2stt2b2LkL3FW_x000D_
Done!_x000D_
</t>
  </si>
  <si>
    <t>2uXuitdEBzy9eU3soFoZwjzsvkNAWwJ4LNkWQTY3bC4vSdUbDgLJJf7eQuisECgGguk4ZshKefuFGC1jZACJiHPp</t>
  </si>
  <si>
    <t>6kdbsNZP368R4uZgBDjR5bSgM7o3WwV2stt2b2LkL3FW</t>
  </si>
  <si>
    <t>https://raw.githubusercontent.com/nfluentdev/CalviOnTheRocks2022/main/BILLETFestival_COR22F66</t>
  </si>
  <si>
    <t>metaboss.exe mint one  -r https://solana--mainnet.datahub.figment.io/apikey/9ae7977641d309a67b096098a7102046 --keypair ./Solana/Keys/nminer.json --receiver BbDq7xeUzpj8bXfd9N7dh1tw43Ss7xbYpyjoNuwDSrzq --nft-data-file ./Solana/Temp/to_mint_1656066474.685431.json</t>
  </si>
  <si>
    <t xml:space="preserve">Tx id: 2HV8Vbv4vixuc9jM1eZWTwBhCdVZjL4Uxj7BY7b3HwUPWNVQ4wqoVYzcFLBV5WRPAsWACZdFM16RGyH6JvjJQVwq_x000D_
Mint account: 3KEaiZtWPf3mSrBJN2s4RRYrhj6d3kXNBR7pncruNq64_x000D_
Done!_x000D_
</t>
  </si>
  <si>
    <t>2HV8Vbv4vixuc9jM1eZWTwBhCdVZjL4Uxj7BY7b3HwUPWNVQ4wqoVYzcFLBV5WRPAsWACZdFM16RGyH6JvjJQVwq</t>
  </si>
  <si>
    <t>3KEaiZtWPf3mSrBJN2s4RRYrhj6d3kXNBR7pncruNq64</t>
  </si>
  <si>
    <t>https://raw.githubusercontent.com/nfluentdev/CalviOnTheRocks2022/main/BILLETFestival_COR22F67</t>
  </si>
  <si>
    <t>metaboss.exe mint one  -r https://solana--mainnet.datahub.figment.io/apikey/9ae7977641d309a67b096098a7102046 --keypair ./Solana/Keys/nminer.json --receiver BbDq7xeUzpj8bXfd9N7dh1tw43Ss7xbYpyjoNuwDSrzq --nft-data-file ./Solana/Temp/to_mint_1656066493.071909.json</t>
  </si>
  <si>
    <t xml:space="preserve">Tx id: iVsCEPyHMU5t7Wza4CG1FKqUtjaNE1bnvpj8GD1pRV8sbUnCyUEh7yivM2UdA66YiXz23yZNrUsRKurfyRXbmp6_x000D_
Mint account: 2XAnpzAiqTmVQTpZqj3z2yTxkCaMKFo8YPusTGyDdTE3_x000D_
Done!_x000D_
</t>
  </si>
  <si>
    <t>iVsCEPyHMU5t7Wza4CG1FKqUtjaNE1bnvpj8GD1pRV8sbUnCyUEh7yivM2UdA66YiXz23yZNrUsRKurfyRXbmp6</t>
  </si>
  <si>
    <t>2XAnpzAiqTmVQTpZqj3z2yTxkCaMKFo8YPusTGyDdTE3</t>
  </si>
  <si>
    <t>https://raw.githubusercontent.com/nfluentdev/CalviOnTheRocks2022/main/BILLETFestival_COR22F68</t>
  </si>
  <si>
    <t>metaboss.exe mint one  -r https://solana--mainnet.datahub.figment.io/apikey/9ae7977641d309a67b096098a7102046 --keypair ./Solana/Keys/nminer.json --receiver BbDq7xeUzpj8bXfd9N7dh1tw43Ss7xbYpyjoNuwDSrzq --nft-data-file ./Solana/Temp/to_mint_1656066517.615771.json</t>
  </si>
  <si>
    <t xml:space="preserve">Tx id: 66oeabXWXNQjRMf7nUKTRjJ6pxjgUigceQ9EECnywhAoWN3VX8TGWYQAUPCbEpMBSHtqfWYyQcXkm98fpxTB21tn_x000D_
Mint account: 9C4YXs2RAtJqxQAdPKxEYPQsS8bYPrMiNCrRDmcAv8sq_x000D_
Done!_x000D_
</t>
  </si>
  <si>
    <t>66oeabXWXNQjRMf7nUKTRjJ6pxjgUigceQ9EECnywhAoWN3VX8TGWYQAUPCbEpMBSHtqfWYyQcXkm98fpxTB21tn</t>
  </si>
  <si>
    <t>9C4YXs2RAtJqxQAdPKxEYPQsS8bYPrMiNCrRDmcAv8sq</t>
  </si>
  <si>
    <t>https://raw.githubusercontent.com/nfluentdev/CalviOnTheRocks2022/main/BILLETFestival_COR22F69</t>
  </si>
  <si>
    <t>metaboss.exe mint one  -r https://solana--mainnet.datahub.figment.io/apikey/9ae7977641d309a67b096098a7102046 --keypair ./Solana/Keys/nminer.json --receiver BbDq7xeUzpj8bXfd9N7dh1tw43Ss7xbYpyjoNuwDSrzq --nft-data-file ./Solana/Temp/to_mint_1656066544.60642.json</t>
  </si>
  <si>
    <t xml:space="preserve">Tx id: 2tJLAMkDjvENXN1cANCnkJFuMfKJCV2PkKdBiq7w6QXcnHqqXFwMJba2WnKwEmTAYFPDf3nw5JZcunGDGq98cuZQ_x000D_
Mint account: 4zwkLZWV6oP3FVNrpau2VVVYZ4U48gTVYAj4vhmfieKL_x000D_
Done!_x000D_
</t>
  </si>
  <si>
    <t>2tJLAMkDjvENXN1cANCnkJFuMfKJCV2PkKdBiq7w6QXcnHqqXFwMJba2WnKwEmTAYFPDf3nw5JZcunGDGq98cuZQ</t>
  </si>
  <si>
    <t>4zwkLZWV6oP3FVNrpau2VVVYZ4U48gTVYAj4vhmfieKL</t>
  </si>
  <si>
    <t>https://raw.githubusercontent.com/nfluentdev/CalviOnTheRocks2022/main/BILLETFestival_COR22F70</t>
  </si>
  <si>
    <t>metaboss.exe mint one  -r https://solana--mainnet.datahub.figment.io/apikey/9ae7977641d309a67b096098a7102046 --keypair ./Solana/Keys/nminer.json --receiver BbDq7xeUzpj8bXfd9N7dh1tw43Ss7xbYpyjoNuwDSrzq --nft-data-file ./Solana/Temp/to_mint_1656066583.748388.json</t>
  </si>
  <si>
    <t xml:space="preserve">Tx id: 34Z7RG7QvAsd4yXrLnbj54WgyiehaqM3VZarJ8v4gfr6FZVSeLeGHDSotamzThENkymtQSLE2Nt5cstFrh6qUzmt_x000D_
Mint account: FnUdLWrYRiH59orLJRWoxj4rvA8DTHgZ2ErEznyswUS5_x000D_
Done!_x000D_
</t>
  </si>
  <si>
    <t>34Z7RG7QvAsd4yXrLnbj54WgyiehaqM3VZarJ8v4gfr6FZVSeLeGHDSotamzThENkymtQSLE2Nt5cstFrh6qUzmt</t>
  </si>
  <si>
    <t>FnUdLWrYRiH59orLJRWoxj4rvA8DTHgZ2ErEznyswUS5</t>
  </si>
  <si>
    <t>https://raw.githubusercontent.com/nfluentdev/CalviOnTheRocks2022/main/BILLETFestival_COR22F71</t>
  </si>
  <si>
    <t>metaboss.exe mint one  -r https://solana--mainnet.datahub.figment.io/apikey/9ae7977641d309a67b096098a7102046 --keypair ./Solana/Keys/nminer.json --receiver BbDq7xeUzpj8bXfd9N7dh1tw43Ss7xbYpyjoNuwDSrzq --nft-data-file ./Solana/Temp/to_mint_1656066621.83748.json</t>
  </si>
  <si>
    <t xml:space="preserve">Tx id: JwXF3UoGtJA8a6zCNwseFU3nnv6z1nRYpPzpPP5BxRziLbFYgit2yiyjQ37YULgmaZZRRWEvPty2MqcniHErZKy_x000D_
Mint account: PawGRZzyuLwmxkB8YesyPJzrvjd23fTwd34uJJUW3jd_x000D_
Done!_x000D_
</t>
  </si>
  <si>
    <t>JwXF3UoGtJA8a6zCNwseFU3nnv6z1nRYpPzpPP5BxRziLbFYgit2yiyjQ37YULgmaZZRRWEvPty2MqcniHErZKy</t>
  </si>
  <si>
    <t>PawGRZzyuLwmxkB8YesyPJzrvjd23fTwd34uJJUW3jd</t>
  </si>
  <si>
    <t>https://raw.githubusercontent.com/nfluentdev/CalviOnTheRocks2022/main/BILLETFestival_COR22F72</t>
  </si>
  <si>
    <t>metaboss.exe mint one  -r https://solana--mainnet.datahub.figment.io/apikey/9ae7977641d309a67b096098a7102046 --keypair ./Solana/Keys/nminer.json --receiver BbDq7xeUzpj8bXfd9N7dh1tw43Ss7xbYpyjoNuwDSrzq --nft-data-file ./Solana/Temp/to_mint_1656066643.389642.json</t>
  </si>
  <si>
    <t xml:space="preserve">Tx id: 4poKAhCP7MtnC5VD4gmqHzxfpUJHxcHzDPP6R3dkLLAfxQVVpjFjnk7aPdterSkUE5TM3NijVxavMwh9C8Ukg2EE_x000D_
Mint account: 6myh8h3tqTXP4RiVz5ZV1KZpQRXPzJt99kArKwz7aQMZ_x000D_
Done!_x000D_
</t>
  </si>
  <si>
    <t>4poKAhCP7MtnC5VD4gmqHzxfpUJHxcHzDPP6R3dkLLAfxQVVpjFjnk7aPdterSkUE5TM3NijVxavMwh9C8Ukg2EE</t>
  </si>
  <si>
    <t>6myh8h3tqTXP4RiVz5ZV1KZpQRXPzJt99kArKwz7aQMZ</t>
  </si>
  <si>
    <t>https://raw.githubusercontent.com/nfluentdev/CalviOnTheRocks2022/main/BILLETFestival_COR22F73</t>
  </si>
  <si>
    <t>metaboss.exe mint one  -r https://solana--mainnet.datahub.figment.io/apikey/9ae7977641d309a67b096098a7102046 --keypair ./Solana/Keys/nminer.json --receiver BbDq7xeUzpj8bXfd9N7dh1tw43Ss7xbYpyjoNuwDSrzq --nft-data-file ./Solana/Temp/to_mint_1656066663.357622.json</t>
  </si>
  <si>
    <t xml:space="preserve">Tx id: 2raq19tDXajGXaRF12FEnBVaHUozQkfGbqMcitkh1MBHCfW6bkYF3h3b5gUtf18KEP8Fbtj6YtcpKLSAwgtCe2Wx_x000D_
Mint account: BuVADY8x9GpnKBjJpr6Cxwwsu8nEwY1JrLpASqaYFB1M_x000D_
Done!_x000D_
</t>
  </si>
  <si>
    <t>2raq19tDXajGXaRF12FEnBVaHUozQkfGbqMcitkh1MBHCfW6bkYF3h3b5gUtf18KEP8Fbtj6YtcpKLSAwgtCe2Wx</t>
  </si>
  <si>
    <t>BuVADY8x9GpnKBjJpr6Cxwwsu8nEwY1JrLpASqaYFB1M</t>
  </si>
  <si>
    <t>https://raw.githubusercontent.com/nfluentdev/CalviOnTheRocks2022/main/BILLETFestival_COR22F74</t>
  </si>
  <si>
    <t>metaboss.exe mint one  -r https://solana--mainnet.datahub.figment.io/apikey/9ae7977641d309a67b096098a7102046 --keypair ./Solana/Keys/nminer.json --receiver BbDq7xeUzpj8bXfd9N7dh1tw43Ss7xbYpyjoNuwDSrzq --nft-data-file ./Solana/Temp/to_mint_1656066696.745163.json</t>
  </si>
  <si>
    <t xml:space="preserve">Tx id: oGB82wDc8JB7yxiv5yN9sPypiW5g68JufjdPsQW8uT3NvcoDYRxUpdBW7oCc4oTUFnUBHynty5r42n71MXTUjjC_x000D_
Mint account: CZNUv63ZLB4wfJnp8FxzRJ1hYUEwHEoPEde3VMxFUau6_x000D_
Done!_x000D_
</t>
  </si>
  <si>
    <t>oGB82wDc8JB7yxiv5yN9sPypiW5g68JufjdPsQW8uT3NvcoDYRxUpdBW7oCc4oTUFnUBHynty5r42n71MXTUjjC</t>
  </si>
  <si>
    <t>CZNUv63ZLB4wfJnp8FxzRJ1hYUEwHEoPEde3VMxFUau6</t>
  </si>
  <si>
    <t>https://raw.githubusercontent.com/nfluentdev/CalviOnTheRocks2022/main/BILLETFestival_COR22F75</t>
  </si>
  <si>
    <t>metaboss.exe mint one  -r https://solana--mainnet.datahub.figment.io/apikey/9ae7977641d309a67b096098a7102046 --keypair ./Solana/Keys/nminer.json --receiver BbDq7xeUzpj8bXfd9N7dh1tw43Ss7xbYpyjoNuwDSrzq --nft-data-file ./Solana/Temp/to_mint_1656066717.749733.json</t>
  </si>
  <si>
    <t xml:space="preserve">Tx id: 5SxPJWWwFBTJZAw53htbv8ZSW7QFh7UZM4dDa2aSKRhK23tAVg1eNGgxVvhrN6AsZLqv9cNqkZDBAeHvKc4qM82C_x000D_
Mint account: 5mrSJ2VC3sjim9ZsyhXxxwjey5ZpqX9qysdS4LwB5W4a_x000D_
Done!_x000D_
</t>
  </si>
  <si>
    <t>5SxPJWWwFBTJZAw53htbv8ZSW7QFh7UZM4dDa2aSKRhK23tAVg1eNGgxVvhrN6AsZLqv9cNqkZDBAeHvKc4qM82C</t>
  </si>
  <si>
    <t>5mrSJ2VC3sjim9ZsyhXxxwjey5ZpqX9qysdS4LwB5W4a</t>
  </si>
  <si>
    <t>https://raw.githubusercontent.com/nfluentdev/CalviOnTheRocks2022/main/BILLETFestival_COR22F76</t>
  </si>
  <si>
    <t>metaboss.exe mint one  -r https://solana--mainnet.datahub.figment.io/apikey/9ae7977641d309a67b096098a7102046 --keypair ./Solana/Keys/nminer.json --receiver BbDq7xeUzpj8bXfd9N7dh1tw43Ss7xbYpyjoNuwDSrzq --nft-data-file ./Solana/Temp/to_mint_1656066751.859892.json</t>
  </si>
  <si>
    <t xml:space="preserve">Tx id: 3UGbWbeskT6HbV6jN8EUL81q1QnZrnEdVQ9V9eP4QiVGeGjWQDugErGe81si4ZU3QkBZcKpCtDfnEDf9wKfp4vTF_x000D_
Mint account: 6AAtQtGEKAnwj8YHscZ64uXH6Fwz7ocUVyM2rQRZfR5e_x000D_
Done!_x000D_
</t>
  </si>
  <si>
    <t>3UGbWbeskT6HbV6jN8EUL81q1QnZrnEdVQ9V9eP4QiVGeGjWQDugErGe81si4ZU3QkBZcKpCtDfnEDf9wKfp4vTF</t>
  </si>
  <si>
    <t>6AAtQtGEKAnwj8YHscZ64uXH6Fwz7ocUVyM2rQRZfR5e</t>
  </si>
  <si>
    <t>https://raw.githubusercontent.com/nfluentdev/CalviOnTheRocks2022/main/BILLETFestival_COR22F77</t>
  </si>
  <si>
    <t>Error : Le délai imparti à l’opération est dépassé</t>
  </si>
  <si>
    <t>CMu9Hfib5fwRXfe3iQtLC5cw3o34A8ydtn4DGPr1WWoR</t>
  </si>
  <si>
    <t>5c7nuZiNNF38DcSA8qFXxykS6zBBGQxw9Kx89t8NxhcQ937wrkobdKqMnYGR1514hfSB3CLTgqeGbUe9sHxochHM</t>
  </si>
  <si>
    <t>Probleme de minage token non signé</t>
  </si>
  <si>
    <t>metaboss.exe mint one  -r https://solana--mainnet.datahub.figment.io/apikey/9ae7977641d309a67b096098a7102046 --keypair ./Solana/Keys/nminer.json --receiver BbDq7xeUzpj8bXfd9N7dh1tw43Ss7xbYpyjoNuwDSrzq --nft-data-file ./Solana/Temp/to_mint_1656068297.509933.json</t>
  </si>
  <si>
    <t xml:space="preserve">Tx id: 53pGW8k27Ync6nGcja5ps6m2QozNaZyKqKgvjn3C2isZvhjBPiFMyruxcA3bJusrY9GEyfuphD3mak1Lzpa8t3eV_x000D_
Mint account: BJeSMs8Wd6yv4i6t2XtdGZr4o34edHPCkUJuPobHWkss_x000D_
Done!_x000D_
</t>
  </si>
  <si>
    <t>53pGW8k27Ync6nGcja5ps6m2QozNaZyKqKgvjn3C2isZvhjBPiFMyruxcA3bJusrY9GEyfuphD3mak1Lzpa8t3eV</t>
  </si>
  <si>
    <t>BJeSMs8Wd6yv4i6t2XtdGZr4o34edHPCkUJuPobHWkss</t>
  </si>
  <si>
    <t>https://raw.githubusercontent.com/nfluentdev/CalviOnTheRocks2022/main/BILLETFestival_COR22F79</t>
  </si>
  <si>
    <t>metaboss.exe mint one  -r https://solana--mainnet.datahub.figment.io/apikey/9ae7977641d309a67b096098a7102046 --keypair ./Solana/Keys/nminer.json --receiver BbDq7xeUzpj8bXfd9N7dh1tw43Ss7xbYpyjoNuwDSrzq --nft-data-file ./Solana/Temp/to_mint_1656068361.795537.json</t>
  </si>
  <si>
    <t xml:space="preserve">Tx id: 2WsRHsxj4tX5C5fujsRVUSikLy8PK3TKaCq56MyJba1qNaXTf27tHTkAFWohLrniY1sUp35XmCdwYUaRrJwk9nFN_x000D_
Mint account: 8HBceKXUnpY4F6m4Z6X7DZAxLziqJVF8koB5PnsAZFSp_x000D_
Done!_x000D_
</t>
  </si>
  <si>
    <t>2WsRHsxj4tX5C5fujsRVUSikLy8PK3TKaCq56MyJba1qNaXTf27tHTkAFWohLrniY1sUp35XmCdwYUaRrJwk9nFN</t>
  </si>
  <si>
    <t>8HBceKXUnpY4F6m4Z6X7DZAxLziqJVF8koB5PnsAZFSp</t>
  </si>
  <si>
    <t>https://raw.githubusercontent.com/nfluentdev/CalviOnTheRocks2022/main/BILLETFestival_COR22F80</t>
  </si>
  <si>
    <t>metaboss.exe mint one  -r https://solana--mainnet.datahub.figment.io/apikey/9ae7977641d309a67b096098a7102046 --keypair ./Solana/Keys/nminer.json --receiver BbDq7xeUzpj8bXfd9N7dh1tw43Ss7xbYpyjoNuwDSrzq --nft-data-file ./Solana/Temp/to_mint_1656068391.258237.json</t>
  </si>
  <si>
    <t xml:space="preserve">Tx id: 2QyjRqtkpFoAcND8nJyK7oZTDhkuxtZwEYgpiigLz5aLKR4tB94qFVdm4xPqaD3FFJjiDWTQig78AzijHofLvbM8_x000D_
Mint account: D4ERNUX4dghHMREyRwfBTDxZWvqwFHVcJgmnbKgY5Eby_x000D_
Done!_x000D_
</t>
  </si>
  <si>
    <t>2QyjRqtkpFoAcND8nJyK7oZTDhkuxtZwEYgpiigLz5aLKR4tB94qFVdm4xPqaD3FFJjiDWTQig78AzijHofLvbM8</t>
  </si>
  <si>
    <t>D4ERNUX4dghHMREyRwfBTDxZWvqwFHVcJgmnbKgY5Eby</t>
  </si>
  <si>
    <t>https://raw.githubusercontent.com/nfluentdev/CalviOnTheRocks2022/main/BILLETFestival_COR22F81</t>
  </si>
  <si>
    <t>metaboss.exe mint one  -r https://solana--mainnet.datahub.figment.io/apikey/9ae7977641d309a67b096098a7102046 --keypair ./Solana/Keys/nminer.json --receiver BbDq7xeUzpj8bXfd9N7dh1tw43Ss7xbYpyjoNuwDSrzq --nft-data-file ./Solana/Temp/to_mint_1656068410.735726.json</t>
  </si>
  <si>
    <t xml:space="preserve">Tx id: 3cWNorgduMeZLDurCsnEV8YpSgQE9SgtwrWvzRWi5FcJTJapFpALko8WGPSCPbyEaEkvJYAaNP64ESQwTCRi5wGN_x000D_
Mint account: J8v6xfth4wBJZVfAYGyX4Xg8wkD295EtFoJs3zNG9Bzq_x000D_
Done!_x000D_
</t>
  </si>
  <si>
    <t>3cWNorgduMeZLDurCsnEV8YpSgQE9SgtwrWvzRWi5FcJTJapFpALko8WGPSCPbyEaEkvJYAaNP64ESQwTCRi5wGN</t>
  </si>
  <si>
    <t>J8v6xfth4wBJZVfAYGyX4Xg8wkD295EtFoJs3zNG9Bzq</t>
  </si>
  <si>
    <t>https://raw.githubusercontent.com/nfluentdev/CalviOnTheRocks2022/main/BILLETFestival_COR22F82</t>
  </si>
  <si>
    <t>metaboss.exe mint one  -r https://solana--mainnet.datahub.figment.io/apikey/9ae7977641d309a67b096098a7102046 --keypair ./Solana/Keys/nminer.json --receiver BbDq7xeUzpj8bXfd9N7dh1tw43Ss7xbYpyjoNuwDSrzq --nft-data-file ./Solana/Temp/to_mint_1656068430.041796.json</t>
  </si>
  <si>
    <t xml:space="preserve">Tx id: UYjrgT4qZZsx3Pit5Ks5b4T1bFxi4iLsHYPPTVtsGw59MNP22VnkP61qD35nGyUBmRib649vXud2mjzZN7QH2TQ_x000D_
Mint account: HijXcNR22eVaBM3uEXeCgVaGXywL4YhT5kziU9sht3Z6_x000D_
Done!_x000D_
</t>
  </si>
  <si>
    <t>UYjrgT4qZZsx3Pit5Ks5b4T1bFxi4iLsHYPPTVtsGw59MNP22VnkP61qD35nGyUBmRib649vXud2mjzZN7QH2TQ</t>
  </si>
  <si>
    <t>HijXcNR22eVaBM3uEXeCgVaGXywL4YhT5kziU9sht3Z6</t>
  </si>
  <si>
    <t>https://raw.githubusercontent.com/nfluentdev/CalviOnTheRocks2022/main/BILLETFestival_COR22F83</t>
  </si>
  <si>
    <t>metaboss.exe mint one  -r https://solana--mainnet.datahub.figment.io/apikey/9ae7977641d309a67b096098a7102046 --keypair ./Solana/Keys/nminer.json --receiver BbDq7xeUzpj8bXfd9N7dh1tw43Ss7xbYpyjoNuwDSrzq --nft-data-file ./Solana/Temp/to_mint_1656068450.154927.json</t>
  </si>
  <si>
    <t xml:space="preserve">Tx id: ty9mdmwFgaM88YNKt6szqMbf3mAqNxR89DgrxCFZ2Uey48ifiXLtTAnDnH6YkbVrPmg3SWzv2D3ecFogpyCin76_x000D_
Mint account: Awa1Ry8YmwkwkPr3br4Ww1GzwZ9MJjcuMSMY2CTn4B4r_x000D_
Done!_x000D_
</t>
  </si>
  <si>
    <t>ty9mdmwFgaM88YNKt6szqMbf3mAqNxR89DgrxCFZ2Uey48ifiXLtTAnDnH6YkbVrPmg3SWzv2D3ecFogpyCin76</t>
  </si>
  <si>
    <t>Awa1Ry8YmwkwkPr3br4Ww1GzwZ9MJjcuMSMY2CTn4B4r</t>
  </si>
  <si>
    <t>https://raw.githubusercontent.com/nfluentdev/CalviOnTheRocks2022/main/BILLETFestival_COR22F84</t>
  </si>
  <si>
    <t>metaboss.exe mint one  -r https://solana--mainnet.datahub.figment.io/apikey/9ae7977641d309a67b096098a7102046 --keypair ./Solana/Keys/nminer.json --receiver BbDq7xeUzpj8bXfd9N7dh1tw43Ss7xbYpyjoNuwDSrzq --nft-data-file ./Solana/Temp/to_mint_1656068475.664658.json</t>
  </si>
  <si>
    <t xml:space="preserve">Tx id: WB3RpsqgBjnQCS2DwBBRWPJLp8mGd1Mx9LPhb1xmE2gdp6mnTuvNeCKZBnKWgpQrjT2Uucwy7fiRL7gSPTjj7pZ_x000D_
Mint account: wqwe4thmKQpTfteQqcr4xSxRTQBHd9Bb14mpgvuNrXY_x000D_
Done!_x000D_
</t>
  </si>
  <si>
    <t>WB3RpsqgBjnQCS2DwBBRWPJLp8mGd1Mx9LPhb1xmE2gdp6mnTuvNeCKZBnKWgpQrjT2Uucwy7fiRL7gSPTjj7pZ</t>
  </si>
  <si>
    <t>wqwe4thmKQpTfteQqcr4xSxRTQBHd9Bb14mpgvuNrXY</t>
  </si>
  <si>
    <t>https://raw.githubusercontent.com/nfluentdev/CalviOnTheRocks2022/main/BILLETFestival_COR22F85</t>
  </si>
  <si>
    <t>metaboss.exe mint one  -r https://solana--mainnet.datahub.figment.io/apikey/9ae7977641d309a67b096098a7102046 --keypair ./Solana/Keys/nminer.json --receiver BbDq7xeUzpj8bXfd9N7dh1tw43Ss7xbYpyjoNuwDSrzq --nft-data-file ./Solana/Temp/to_mint_1656068499.63808.json</t>
  </si>
  <si>
    <t xml:space="preserve">Tx id: 43oHrbsxhvw3Q86Jzk96ySV7ep2kyNjie33W5EaxFZyqZDDVKaP8To7LFunLykDEhPBwvhkysLoT49Rwzm4seZrX_x000D_
Mint account: A89XHPFgWPxMi9AHwAG6AraY3wFFJ5UdHas4qe7nWqXQ_x000D_
Done!_x000D_
</t>
  </si>
  <si>
    <t>43oHrbsxhvw3Q86Jzk96ySV7ep2kyNjie33W5EaxFZyqZDDVKaP8To7LFunLykDEhPBwvhkysLoT49Rwzm4seZrX</t>
  </si>
  <si>
    <t>A89XHPFgWPxMi9AHwAG6AraY3wFFJ5UdHas4qe7nWqXQ</t>
  </si>
  <si>
    <t>https://raw.githubusercontent.com/nfluentdev/CalviOnTheRocks2022/main/BILLETFestival_COR22F86</t>
  </si>
  <si>
    <t>metaboss.exe mint one  -r https://solana--mainnet.datahub.figment.io/apikey/9ae7977641d309a67b096098a7102046 --keypair ./Solana/Keys/nminer.json --receiver BbDq7xeUzpj8bXfd9N7dh1tw43Ss7xbYpyjoNuwDSrzq --nft-data-file ./Solana/Temp/to_mint_1656068528.72132.json</t>
  </si>
  <si>
    <t xml:space="preserve">Tx id: 1DCdchhLnfDkanMqXBQxQvC8DLtmnmG2XZCwpxQy43vTbFB8J35QMVW6biArgNa2DgKS2fHwJ518d3pWsPXNdA7_x000D_
Mint account: Foe8bZQyKJcasVvs5eHL26tm27dqa1dYSvXEn6g1MM1f_x000D_
Done!_x000D_
</t>
  </si>
  <si>
    <t>1DCdchhLnfDkanMqXBQxQvC8DLtmnmG2XZCwpxQy43vTbFB8J35QMVW6biArgNa2DgKS2fHwJ518d3pWsPXNdA7</t>
  </si>
  <si>
    <t>Foe8bZQyKJcasVvs5eHL26tm27dqa1dYSvXEn6g1MM1f</t>
  </si>
  <si>
    <t>https://raw.githubusercontent.com/nfluentdev/CalviOnTheRocks2022/main/BILLETFestival_COR22F87</t>
  </si>
  <si>
    <t>metaboss.exe mint one  -r https://solana--mainnet.datahub.figment.io/apikey/9ae7977641d309a67b096098a7102046 --keypair ./Solana/Keys/nminer.json --receiver BbDq7xeUzpj8bXfd9N7dh1tw43Ss7xbYpyjoNuwDSrzq --nft-data-file ./Solana/Temp/to_mint_1656068547.426615.json</t>
  </si>
  <si>
    <t xml:space="preserve">Tx id: 5fLhAQdF1eHXsBQNt3xEwZB2dTAVrujnigFe4Q2ULgT9dWQAAqb5Y7pqzf1quUjYvWeSyQLNZdSTUaqLMeqc1LuX_x000D_
Mint account: 4EeQkrDroKJWi6Y3BucJ3wHK7Y7YS69Y5sngawc4NXXU_x000D_
Done!_x000D_
</t>
  </si>
  <si>
    <t>5fLhAQdF1eHXsBQNt3xEwZB2dTAVrujnigFe4Q2ULgT9dWQAAqb5Y7pqzf1quUjYvWeSyQLNZdSTUaqLMeqc1LuX</t>
  </si>
  <si>
    <t>4EeQkrDroKJWi6Y3BucJ3wHK7Y7YS69Y5sngawc4NXXU</t>
  </si>
  <si>
    <t>https://raw.githubusercontent.com/nfluentdev/CalviOnTheRocks2022/main/BILLETFestival_COR22F88</t>
  </si>
  <si>
    <t>metaboss.exe mint one  -r https://solana--mainnet.datahub.figment.io/apikey/9ae7977641d309a67b096098a7102046 --keypair ./Solana/Keys/nminer.json --receiver BbDq7xeUzpj8bXfd9N7dh1tw43Ss7xbYpyjoNuwDSrzq --nft-data-file ./Solana/Temp/to_mint_1656068603.192067.json</t>
  </si>
  <si>
    <t xml:space="preserve">Tx id: 2N3m7CHuFbidn3GAgzaqDTq7HLfj8gvpwhwJVEukHTgGT1tJjpQwWrFveDg3PrnNcCdbe2Scz3135ikdJwBLuEtW_x000D_
Mint account: AkHMyFWkfBNuELxpF22ayMuVicgeYf6Zc339gqwJtfKS_x000D_
Done!_x000D_
</t>
  </si>
  <si>
    <t>2N3m7CHuFbidn3GAgzaqDTq7HLfj8gvpwhwJVEukHTgGT1tJjpQwWrFveDg3PrnNcCdbe2Scz3135ikdJwBLuEtW</t>
  </si>
  <si>
    <t>AkHMyFWkfBNuELxpF22ayMuVicgeYf6Zc339gqwJtfKS</t>
  </si>
  <si>
    <t>https://raw.githubusercontent.com/nfluentdev/CalviOnTheRocks2022/main/BILLETFestival_COR22F89</t>
  </si>
  <si>
    <t>metaboss.exe mint one  -r https://solana--mainnet.datahub.figment.io/apikey/9ae7977641d309a67b096098a7102046 --keypair ./Solana/Keys/nminer.json --receiver BbDq7xeUzpj8bXfd9N7dh1tw43Ss7xbYpyjoNuwDSrzq --nft-data-file ./Solana/Temp/to_mint_1656068671.123188.json</t>
  </si>
  <si>
    <t xml:space="preserve">Tx id: 3nA8CFC64SjmeCv9ey32jKbQifivYAaryqUBWZfa2Q3c78U46uAzThJ9F3Kojx6dgLC84TMeks6SCLXDcodwJjW5_x000D_
Mint account: 3UgXHwVsRmuP4wxXq865oBMWVzZy3CyThJgejrXTS19y_x000D_
Done!_x000D_
</t>
  </si>
  <si>
    <t>3nA8CFC64SjmeCv9ey32jKbQifivYAaryqUBWZfa2Q3c78U46uAzThJ9F3Kojx6dgLC84TMeks6SCLXDcodwJjW5</t>
  </si>
  <si>
    <t>3UgXHwVsRmuP4wxXq865oBMWVzZy3CyThJgejrXTS19y</t>
  </si>
  <si>
    <t>https://raw.githubusercontent.com/nfluentdev/CalviOnTheRocks2022/main/BILLETFestival_COR22F90</t>
  </si>
  <si>
    <t>metaboss.exe mint one  -r https://solana--mainnet.datahub.figment.io/apikey/9ae7977641d309a67b096098a7102046 --keypair ./Solana/Keys/nminer.json --receiver BbDq7xeUzpj8bXfd9N7dh1tw43Ss7xbYpyjoNuwDSrzq --nft-data-file ./Solana/Temp/to_mint_1656068694.152836.json</t>
  </si>
  <si>
    <t xml:space="preserve">Tx id: 4QoZRxNv6THsNKWGpRrsLJDgGnB1nLENdaRE2sXiVPyfttY2qVQEXMmKhvbCnedHHBTmo8rF9exmpPoHysEfpNpV_x000D_
Mint account: HJaPt1ALAVuouP9dFtMoFMxoUbixWyiCXshMWxdMF2Jp_x000D_
Done!_x000D_
</t>
  </si>
  <si>
    <t>4QoZRxNv6THsNKWGpRrsLJDgGnB1nLENdaRE2sXiVPyfttY2qVQEXMmKhvbCnedHHBTmo8rF9exmpPoHysEfpNpV</t>
  </si>
  <si>
    <t>HJaPt1ALAVuouP9dFtMoFMxoUbixWyiCXshMWxdMF2Jp</t>
  </si>
  <si>
    <t>https://raw.githubusercontent.com/nfluentdev/CalviOnTheRocks2022/main/BILLETFestival_COR22F91</t>
  </si>
  <si>
    <t>metaboss.exe mint one  -r https://solana--mainnet.datahub.figment.io/apikey/9ae7977641d309a67b096098a7102046 --keypair ./Solana/Keys/nminer.json --receiver BbDq7xeUzpj8bXfd9N7dh1tw43Ss7xbYpyjoNuwDSrzq --nft-data-file ./Solana/Temp/to_mint_1656068720.501951.json</t>
  </si>
  <si>
    <t xml:space="preserve">Tx id: 4NL6pDy55uvvGGGkCF7UHhXu1dPJpUgYg9JWQPv1PPboRnEG48tEm7ZqSZwUfnBdgkc6nFVdw5MdDoKezXbxtxRo_x000D_
Mint account: D8Fe2Zbkde4xdyfPaD1jAJUnjppNWnhDJAZCdiiaD96e_x000D_
Done!_x000D_
</t>
  </si>
  <si>
    <t>4NL6pDy55uvvGGGkCF7UHhXu1dPJpUgYg9JWQPv1PPboRnEG48tEm7ZqSZwUfnBdgkc6nFVdw5MdDoKezXbxtxRo</t>
  </si>
  <si>
    <t>D8Fe2Zbkde4xdyfPaD1jAJUnjppNWnhDJAZCdiiaD96e</t>
  </si>
  <si>
    <t>https://raw.githubusercontent.com/nfluentdev/CalviOnTheRocks2022/main/BILLETFestival_COR22F92</t>
  </si>
  <si>
    <t>metaboss.exe mint one  -r https://solana--mainnet.datahub.figment.io/apikey/9ae7977641d309a67b096098a7102046 --keypair ./Solana/Keys/nminer.json --receiver BbDq7xeUzpj8bXfd9N7dh1tw43Ss7xbYpyjoNuwDSrzq --nft-data-file ./Solana/Temp/to_mint_1656068752.017616.json</t>
  </si>
  <si>
    <t xml:space="preserve">Tx id: 2PBoKekm6iW26WetqkFkj6exVPaYh4Jp89pxCuHq8yGjfqMMCBJre8Vm1BheRyvCpJwmVQWrvLp4EBCuTgN3914P_x000D_
Mint account: FggAZRh1S8jNN3sqZkjs1U28A4Yrzm7D6ASsr5VWvT1Q_x000D_
Done!_x000D_
</t>
  </si>
  <si>
    <t>2PBoKekm6iW26WetqkFkj6exVPaYh4Jp89pxCuHq8yGjfqMMCBJre8Vm1BheRyvCpJwmVQWrvLp4EBCuTgN3914P</t>
  </si>
  <si>
    <t>FggAZRh1S8jNN3sqZkjs1U28A4Yrzm7D6ASsr5VWvT1Q</t>
  </si>
  <si>
    <t>https://raw.githubusercontent.com/nfluentdev/CalviOnTheRocks2022/main/BILLETFestival_COR22F93</t>
  </si>
  <si>
    <t>metaboss.exe mint one  -r https://solana--mainnet.datahub.figment.io/apikey/9ae7977641d309a67b096098a7102046 --keypair ./Solana/Keys/nminer.json --receiver BbDq7xeUzpj8bXfd9N7dh1tw43Ss7xbYpyjoNuwDSrzq --nft-data-file ./Solana/Temp/to_mint_1656068788.567884.json</t>
  </si>
  <si>
    <t xml:space="preserve">Tx id: 8gkHBjrqLHHvBSzDsXVVwSpwGGgSqFBXHw1SHXzTReYbexq75VxjXUj98ymX1WssdEfqcE8XKJoJgQnpxQDJbvt_x000D_
Mint account: 7trUNJppxAdNZq1NpL2zQJnmvwYQLxfc2hMtUUxdbkRh_x000D_
Done!_x000D_
</t>
  </si>
  <si>
    <t>8gkHBjrqLHHvBSzDsXVVwSpwGGgSqFBXHw1SHXzTReYbexq75VxjXUj98ymX1WssdEfqcE8XKJoJgQnpxQDJbvt</t>
  </si>
  <si>
    <t>7trUNJppxAdNZq1NpL2zQJnmvwYQLxfc2hMtUUxdbkRh</t>
  </si>
  <si>
    <t>https://raw.githubusercontent.com/nfluentdev/CalviOnTheRocks2022/main/BILLETFestival_COR22F94</t>
  </si>
  <si>
    <t>metaboss.exe mint one  -r https://solana--mainnet.datahub.figment.io/apikey/9ae7977641d309a67b096098a7102046 --keypair ./Solana/Keys/nminer.json --receiver BbDq7xeUzpj8bXfd9N7dh1tw43Ss7xbYpyjoNuwDSrzq --nft-data-file ./Solana/Temp/to_mint_1656068845.177646.json</t>
  </si>
  <si>
    <t xml:space="preserve">Tx id: 4ozwwKK1iWpnjYfgNafcQNUU5ygaGZ3TvTxBLv1TN3aeZANpWTw8n2HtF7KLbrP8Gff4pK82uJHT3ugnteRsgvxi_x000D_
Mint account: uNiMYESzAEx7n3ipcnx4rMazKxcbSo9ETZXUc8QN6oU_x000D_
Done!_x000D_
</t>
  </si>
  <si>
    <t>4ozwwKK1iWpnjYfgNafcQNUU5ygaGZ3TvTxBLv1TN3aeZANpWTw8n2HtF7KLbrP8Gff4pK82uJHT3ugnteRsgvxi</t>
  </si>
  <si>
    <t>uNiMYESzAEx7n3ipcnx4rMazKxcbSo9ETZXUc8QN6oU</t>
  </si>
  <si>
    <t>https://raw.githubusercontent.com/nfluentdev/CalviOnTheRocks2022/main/BILLETFestival_COR22F95</t>
  </si>
  <si>
    <t>metaboss.exe mint one  -r https://solana--mainnet.datahub.figment.io/apikey/9ae7977641d309a67b096098a7102046 --keypair ./Solana/Keys/nminer.json --receiver BbDq7xeUzpj8bXfd9N7dh1tw43Ss7xbYpyjoNuwDSrzq --nft-data-file ./Solana/Temp/to_mint_1656068889.484925.json</t>
  </si>
  <si>
    <t xml:space="preserve">Tx id: 2X5TuEiE8sPGMU3kww83WgqK4CkJqUT8qeDa564QoZZ8N8UxnG9qoM7yag3sfBpdLcQuqKD1z48koaZhLkrBNmJt_x000D_
Mint account: D5w1iacNFu9cvzEcDQFTD4PM16ZEf7ruE8KXCKbD5Ux4_x000D_
Done!_x000D_
</t>
  </si>
  <si>
    <t>2X5TuEiE8sPGMU3kww83WgqK4CkJqUT8qeDa564QoZZ8N8UxnG9qoM7yag3sfBpdLcQuqKD1z48koaZhLkrBNmJt</t>
  </si>
  <si>
    <t>D5w1iacNFu9cvzEcDQFTD4PM16ZEf7ruE8KXCKbD5Ux4</t>
  </si>
  <si>
    <t>https://raw.githubusercontent.com/nfluentdev/CalviOnTheRocks2022/main/BILLETFestival_COR22F96</t>
  </si>
  <si>
    <t>metaboss.exe mint one  -r https://solana--mainnet.datahub.figment.io/apikey/9ae7977641d309a67b096098a7102046 --keypair ./Solana/Keys/nminer.json --receiver BbDq7xeUzpj8bXfd9N7dh1tw43Ss7xbYpyjoNuwDSrzq --nft-data-file ./Solana/Temp/to_mint_1656068965.901312.json</t>
  </si>
  <si>
    <t xml:space="preserve">Tx id: 2SWKL2uh5NeJNhtVsn46i9dgqijru6qMEESPPrR33ygEQMdiVew3WHndU8FV9eyCBvA7ZFjvh28RsVtNgYXCpfah_x000D_
Mint account: 4NucgTcgkCpMDiMcjiRorcuGwfdd3WkrxjGZmajaBCWZ_x000D_
Done!_x000D_
</t>
  </si>
  <si>
    <t>2SWKL2uh5NeJNhtVsn46i9dgqijru6qMEESPPrR33ygEQMdiVew3WHndU8FV9eyCBvA7ZFjvh28RsVtNgYXCpfah</t>
  </si>
  <si>
    <t>4NucgTcgkCpMDiMcjiRorcuGwfdd3WkrxjGZmajaBCWZ</t>
  </si>
  <si>
    <t>https://raw.githubusercontent.com/nfluentdev/CalviOnTheRocks2022/main/BILLETFestival_COR22F97</t>
  </si>
  <si>
    <t>metaboss.exe mint one  -r https://solana--mainnet.datahub.figment.io/apikey/9ae7977641d309a67b096098a7102046 --keypair ./Solana/Keys/nminer.json --receiver BbDq7xeUzpj8bXfd9N7dh1tw43Ss7xbYpyjoNuwDSrzq --nft-data-file ./Solana/Temp/to_mint_1656069012.087558.json</t>
  </si>
  <si>
    <t xml:space="preserve">Tx id: 2DqtYvALwLYmbfbXZhXXycUwCoz46FnmxoRRfx1JRnYCnLgeQao9YjyKWqBWuv9RBmFJUreCfYhPoVQjTf5Rw5oX_x000D_
Mint account: 4c2KmUCn6Yk6FvimvzrsUMonW1fyq69Yu4NA6DZvWM9h_x000D_
Done!_x000D_
</t>
  </si>
  <si>
    <t>2DqtYvALwLYmbfbXZhXXycUwCoz46FnmxoRRfx1JRnYCnLgeQao9YjyKWqBWuv9RBmFJUreCfYhPoVQjTf5Rw5oX</t>
  </si>
  <si>
    <t>4c2KmUCn6Yk6FvimvzrsUMonW1fyq69Yu4NA6DZvWM9h</t>
  </si>
  <si>
    <t>https://raw.githubusercontent.com/nfluentdev/CalviOnTheRocks2022/main/BILLETFestival_COR22F98</t>
  </si>
  <si>
    <t>metaboss.exe mint one  -r https://solana--mainnet.datahub.figment.io/apikey/9ae7977641d309a67b096098a7102046 --keypair ./Solana/Keys/nminer.json --receiver BbDq7xeUzpj8bXfd9N7dh1tw43Ss7xbYpyjoNuwDSrzq --nft-data-file ./Solana/Temp/to_mint_1656069043.735836.json</t>
  </si>
  <si>
    <t xml:space="preserve">Tx id: 55dVYPrcDvhYrQUCvYvzQsQA1jFp3ZwaWzXPgn8SnbNsuCc2nsXpgcwjSMWMyngZKhJHB8aXBjTxYz2HQFs4264J_x000D_
Mint account: 9Xr55S5pUgnmQTPrc8gxknmZiBQx3Ld3VMe3aA6d3E3V_x000D_
Done!_x000D_
</t>
  </si>
  <si>
    <t>55dVYPrcDvhYrQUCvYvzQsQA1jFp3ZwaWzXPgn8SnbNsuCc2nsXpgcwjSMWMyngZKhJHB8aXBjTxYz2HQFs4264J</t>
  </si>
  <si>
    <t>9Xr55S5pUgnmQTPrc8gxknmZiBQx3Ld3VMe3aA6d3E3V</t>
  </si>
  <si>
    <t>https://raw.githubusercontent.com/nfluentdev/CalviOnTheRocks2022/main/BILLETFestival_COR22F99</t>
  </si>
  <si>
    <t>metaboss.exe mint one  -r https://solana--mainnet.datahub.figment.io/apikey/9ae7977641d309a67b096098a7102046 --keypair ./Solana/Keys/nminer.json --receiver BbDq7xeUzpj8bXfd9N7dh1tw43Ss7xbYpyjoNuwDSrzq --nft-data-file ./Solana/Temp/to_mint_1656069100.3892.json</t>
  </si>
  <si>
    <t xml:space="preserve">Tx id: ZUerdTGeQpe7K1VmfzUFpDLcHpDofL6EhUAaPUWfEtXUsmQck8HHLVsAFAD16nyGw267jbTdQXEykusAvKuRjU2_x000D_
Mint account: 5dbWivBc5fXDQG8tCcTwcGWGfoYBZFByauUF3Davy946_x000D_
Done!_x000D_
</t>
  </si>
  <si>
    <t>ZUerdTGeQpe7K1VmfzUFpDLcHpDofL6EhUAaPUWfEtXUsmQck8HHLVsAFAD16nyGw267jbTdQXEykusAvKuRjU2</t>
  </si>
  <si>
    <t>5dbWivBc5fXDQG8tCcTwcGWGfoYBZFByauUF3Davy946</t>
  </si>
  <si>
    <t>https://raw.githubusercontent.com/nfluentdev/CalviOnTheRocks2022/main/BILLETFestival_COR22F100</t>
  </si>
  <si>
    <t>metaboss.exe mint one  -r https://solana--mainnet.datahub.figment.io/apikey/9ae7977641d309a67b096098a7102046 --keypair ./Solana/Keys/nminer.json --receiver BbDq7xeUzpj8bXfd9N7dh1tw43Ss7xbYpyjoNuwDSrzq --nft-data-file ./Solana/Temp/to_mint_1656069117.276103.json</t>
  </si>
  <si>
    <t xml:space="preserve">Tx id: 3cnTtBNxwYSXHPcxWRGNaFEatzukbZGuruTV7VQR361jHdQMv1gMwF65v6SNuVS2rpL5J5m5v4awHecEASrb9qVi_x000D_
Mint account: EEfKg4i3K2dTC7mxus34HjAiTkHxk2hSxEgcK4ksHwFn_x000D_
Done!_x000D_
</t>
  </si>
  <si>
    <t>3cnTtBNxwYSXHPcxWRGNaFEatzukbZGuruTV7VQR361jHdQMv1gMwF65v6SNuVS2rpL5J5m5v4awHecEASrb9qVi</t>
  </si>
  <si>
    <t>EEfKg4i3K2dTC7mxus34HjAiTkHxk2hSxEgcK4ksHwFn</t>
  </si>
  <si>
    <t>https://raw.githubusercontent.com/nfluentdev/CalviOnTheRocks2022/main/BILLETFestival_COR22F101</t>
  </si>
  <si>
    <t>metaboss.exe mint one  -r https://solana--mainnet.datahub.figment.io/apikey/9ae7977641d309a67b096098a7102046 --keypair ./Solana/Keys/nminer.json --receiver BbDq7xeUzpj8bXfd9N7dh1tw43Ss7xbYpyjoNuwDSrzq --nft-data-file ./Solana/Temp/to_mint_1656069145.692655.json</t>
  </si>
  <si>
    <t xml:space="preserve">Tx id: Q176aBqUnvq7sPz7RrR5ReRA5ifddgi987EKqxv8hfMw4vYLxPVFtsjGxFkNYucoGFeuEdYSLn75ZS3R2ujue6k_x000D_
Mint account: DCF74Yqw5PhyDqh5Ux37mtcAQhv72ZtnvcS2AkE7AzhN_x000D_
Done!_x000D_
</t>
  </si>
  <si>
    <t>Q176aBqUnvq7sPz7RrR5ReRA5ifddgi987EKqxv8hfMw4vYLxPVFtsjGxFkNYucoGFeuEdYSLn75ZS3R2ujue6k</t>
  </si>
  <si>
    <t>DCF74Yqw5PhyDqh5Ux37mtcAQhv72ZtnvcS2AkE7AzhN</t>
  </si>
  <si>
    <t>https://raw.githubusercontent.com/nfluentdev/CalviOnTheRocks2022/main/BILLETFestival_COR22F102</t>
  </si>
  <si>
    <t>metaboss.exe mint one  -r https://solana--mainnet.datahub.figment.io/apikey/9ae7977641d309a67b096098a7102046 --keypair ./Solana/Keys/nminer.json --receiver BbDq7xeUzpj8bXfd9N7dh1tw43Ss7xbYpyjoNuwDSrzq --nft-data-file ./Solana/Temp/to_mint_1656069165.282974.json</t>
  </si>
  <si>
    <t xml:space="preserve">Tx id: 4Ezq9A8xPNqmy8h4mCKRNm4ZdZrJreQcPqWyjxZhdePMV27GtHspjVWL8n7SLjGGkF3U5BK9YZm9yeFp1MEEsVnn_x000D_
Mint account: G1swtpGYQJMGvBCe2mhZGjo2ZZa9oMnZ7JL5p4oupwv4_x000D_
Done!_x000D_
</t>
  </si>
  <si>
    <t>4Ezq9A8xPNqmy8h4mCKRNm4ZdZrJreQcPqWyjxZhdePMV27GtHspjVWL8n7SLjGGkF3U5BK9YZm9yeFp1MEEsVnn</t>
  </si>
  <si>
    <t>G1swtpGYQJMGvBCe2mhZGjo2ZZa9oMnZ7JL5p4oupwv4</t>
  </si>
  <si>
    <t>https://raw.githubusercontent.com/nfluentdev/CalviOnTheRocks2022/main/BILLETFestival_COR22F103</t>
  </si>
  <si>
    <t>metaboss.exe mint one  -r https://solana--mainnet.datahub.figment.io/apikey/9ae7977641d309a67b096098a7102046 --keypair ./Solana/Keys/nminer.json --receiver BbDq7xeUzpj8bXfd9N7dh1tw43Ss7xbYpyjoNuwDSrzq --nft-data-file ./Solana/Temp/to_mint_1656069188.177296.json</t>
  </si>
  <si>
    <t xml:space="preserve">Tx id: 28SJPQYWJHboJoufZTkWTvhgajYdBsBBct1yS2U6QmSdQRt6EZLvT1Avg2CMbAuZodLtgrXch6xu8GqXr4ZCsF6s_x000D_
Mint account: 8sL1tXRqkRCnqSf3nLvasjNCTyuChApSoSUT7989h547_x000D_
Done!_x000D_
</t>
  </si>
  <si>
    <t>28SJPQYWJHboJoufZTkWTvhgajYdBsBBct1yS2U6QmSdQRt6EZLvT1Avg2CMbAuZodLtgrXch6xu8GqXr4ZCsF6s</t>
  </si>
  <si>
    <t>8sL1tXRqkRCnqSf3nLvasjNCTyuChApSoSUT7989h547</t>
  </si>
  <si>
    <t>https://raw.githubusercontent.com/nfluentdev/CalviOnTheRocks2022/main/BILLETFestival_COR22F104</t>
  </si>
  <si>
    <t>metaboss.exe mint one  -r https://solana--mainnet.datahub.figment.io/apikey/9ae7977641d309a67b096098a7102046 --keypair ./Solana/Keys/nminer.json --receiver BbDq7xeUzpj8bXfd9N7dh1tw43Ss7xbYpyjoNuwDSrzq --nft-data-file ./Solana/Temp/to_mint_1656069219.288473.json</t>
  </si>
  <si>
    <t xml:space="preserve">Tx id: 29Nz4sBRyNWM8xPcB141Bn9igwxCf2YrJgz4fiB9s3oShb7SuZEihNAG56zdKMfQpwj681AN8MqK4mSRVQJ95CEA_x000D_
Mint account: 8w3xonHmfjaCt2Ti26mfKxrVV9XKALY9wyDPYKsHJ1Y1_x000D_
Done!_x000D_
</t>
  </si>
  <si>
    <t>29Nz4sBRyNWM8xPcB141Bn9igwxCf2YrJgz4fiB9s3oShb7SuZEihNAG56zdKMfQpwj681AN8MqK4mSRVQJ95CEA</t>
  </si>
  <si>
    <t>8w3xonHmfjaCt2Ti26mfKxrVV9XKALY9wyDPYKsHJ1Y1</t>
  </si>
  <si>
    <t>https://raw.githubusercontent.com/nfluentdev/CalviOnTheRocks2022/main/BILLETFestival_COR22F105</t>
  </si>
  <si>
    <t>metaboss.exe mint one  -r https://solana--mainnet.datahub.figment.io/apikey/9ae7977641d309a67b096098a7102046 --keypair ./Solana/Keys/nminer.json --receiver BbDq7xeUzpj8bXfd9N7dh1tw43Ss7xbYpyjoNuwDSrzq --nft-data-file ./Solana/Temp/to_mint_1656069279.021129.json</t>
  </si>
  <si>
    <t xml:space="preserve">Tx id: HnyYrPsgY2RAETQaQx17Ch3aQDod5bNX1VQ6aUgamj3w3G1Pb4YWz5MyiGwErftZ3MR8QhX2mjJo9DJ8CvAV8Wh_x000D_
Mint account: 6LX7uBL2Be1C88gBorvi4muYVk94FfMQ5QzphqaV8vx9_x000D_
Done!_x000D_
</t>
  </si>
  <si>
    <t>HnyYrPsgY2RAETQaQx17Ch3aQDod5bNX1VQ6aUgamj3w3G1Pb4YWz5MyiGwErftZ3MR8QhX2mjJo9DJ8CvAV8Wh</t>
  </si>
  <si>
    <t>6LX7uBL2Be1C88gBorvi4muYVk94FfMQ5QzphqaV8vx9</t>
  </si>
  <si>
    <t>https://raw.githubusercontent.com/nfluentdev/CalviOnTheRocks2022/main/BILLETFestival_COR22F106</t>
  </si>
  <si>
    <t>metaboss.exe mint one  -r https://solana--mainnet.datahub.figment.io/apikey/9ae7977641d309a67b096098a7102046 --keypair ./Solana/Keys/nminer.json --receiver BbDq7xeUzpj8bXfd9N7dh1tw43Ss7xbYpyjoNuwDSrzq --nft-data-file ./Solana/Temp/to_mint_1656069311.437977.json</t>
  </si>
  <si>
    <t xml:space="preserve">Tx id: 5meCRy5FtqXCfTDTqKoZqbwvjVuVB485Pab8W76viKY2WCmCyiDNzcZMXFesHKqEQmobvpQTaKXKrgj8Nu2b6piY_x000D_
Mint account: CMHxgondfKJyTXExD8NNgPAn9VD2HJ4FD2TvfYdLyNtT_x000D_
Done!_x000D_
</t>
  </si>
  <si>
    <t>5meCRy5FtqXCfTDTqKoZqbwvjVuVB485Pab8W76viKY2WCmCyiDNzcZMXFesHKqEQmobvpQTaKXKrgj8Nu2b6piY</t>
  </si>
  <si>
    <t>CMHxgondfKJyTXExD8NNgPAn9VD2HJ4FD2TvfYdLyNtT</t>
  </si>
  <si>
    <t>https://raw.githubusercontent.com/nfluentdev/CalviOnTheRocks2022/main/BILLETFestival_COR22F107</t>
  </si>
  <si>
    <t>metaboss.exe mint one  -r https://solana--mainnet.datahub.figment.io/apikey/9ae7977641d309a67b096098a7102046 --keypair ./Solana/Keys/nminer.json --receiver BbDq7xeUzpj8bXfd9N7dh1tw43Ss7xbYpyjoNuwDSrzq --nft-data-file ./Solana/Temp/to_mint_1656069392.626273.json</t>
  </si>
  <si>
    <t xml:space="preserve">Tx id: 3KGZsxH5s9iWbjqkXjXb55y6SNHchB9rwGqztLGNQEuBks86X682Am35XqHsEnHBE86jYmeemVns414ciDN1ViZ9_x000D_
Mint account: BsmxxkCC7BxLGKi6DEVRVuoujwtdu4DoV9q5HZRp5Znb_x000D_
Done!_x000D_
</t>
  </si>
  <si>
    <t>3KGZsxH5s9iWbjqkXjXb55y6SNHchB9rwGqztLGNQEuBks86X682Am35XqHsEnHBE86jYmeemVns414ciDN1ViZ9</t>
  </si>
  <si>
    <t>BsmxxkCC7BxLGKi6DEVRVuoujwtdu4DoV9q5HZRp5Znb</t>
  </si>
  <si>
    <t>https://raw.githubusercontent.com/nfluentdev/CalviOnTheRocks2022/main/BILLETFestival_COR22F108</t>
  </si>
  <si>
    <t>metaboss.exe mint one  -r https://solana--mainnet.datahub.figment.io/apikey/9ae7977641d309a67b096098a7102046 --keypair ./Solana/Keys/nminer.json --receiver BbDq7xeUzpj8bXfd9N7dh1tw43Ss7xbYpyjoNuwDSrzq --nft-data-file ./Solana/Temp/to_mint_1656069413.291349.json</t>
  </si>
  <si>
    <t xml:space="preserve">Tx id: 5StjQT5zdRj3DmKzhmpXmTS8so1SqU5szqie3o8QbBtwG3m4JMX4Q3don6Ad5xjkgdqBvwbxtvoj3BrQrBkhwnNf_x000D_
Mint account: GiKo6aK4PWyM9GU8EEbLQ5PJ8HxRQYwBn5SsYmsvqBcz_x000D_
Done!_x000D_
</t>
  </si>
  <si>
    <t>5StjQT5zdRj3DmKzhmpXmTS8so1SqU5szqie3o8QbBtwG3m4JMX4Q3don6Ad5xjkgdqBvwbxtvoj3BrQrBkhwnNf</t>
  </si>
  <si>
    <t>GiKo6aK4PWyM9GU8EEbLQ5PJ8HxRQYwBn5SsYmsvqBcz</t>
  </si>
  <si>
    <t>https://raw.githubusercontent.com/nfluentdev/CalviOnTheRocks2022/main/BILLETFestival_COR22F109</t>
  </si>
  <si>
    <t>metaboss.exe mint one  -r https://solana--mainnet.datahub.figment.io/apikey/9ae7977641d309a67b096098a7102046 --keypair ./Solana/Keys/nminer.json --receiver BbDq7xeUzpj8bXfd9N7dh1tw43Ss7xbYpyjoNuwDSrzq --nft-data-file ./Solana/Temp/to_mint_1656069445.661815.json</t>
  </si>
  <si>
    <t xml:space="preserve">Tx id: 2N46gwuVpVFuTMK79h2vQbgDrbGY7zC8pjmJtbk8ckjV4XxMuACeb1gPptczy6uTBGSGcEVngF6cwRdpx2bHNgAw_x000D_
Mint account: 4k5mKX62VKMisME9TadtN4eg84MtcXmZas3sixVwtaaf_x000D_
Done!_x000D_
</t>
  </si>
  <si>
    <t>2N46gwuVpVFuTMK79h2vQbgDrbGY7zC8pjmJtbk8ckjV4XxMuACeb1gPptczy6uTBGSGcEVngF6cwRdpx2bHNgAw</t>
  </si>
  <si>
    <t>4k5mKX62VKMisME9TadtN4eg84MtcXmZas3sixVwtaaf</t>
  </si>
  <si>
    <t>https://raw.githubusercontent.com/nfluentdev/CalviOnTheRocks2022/main/BILLETFestival_COR22F110</t>
  </si>
  <si>
    <t>metaboss.exe mint one  -r https://solana--mainnet.datahub.figment.io/apikey/9ae7977641d309a67b096098a7102046 --keypair ./Solana/Keys/nminer.json --receiver BbDq7xeUzpj8bXfd9N7dh1tw43Ss7xbYpyjoNuwDSrzq --nft-data-file ./Solana/Temp/to_mint_1656069472.691293.json</t>
  </si>
  <si>
    <t xml:space="preserve">Tx id: 4NzuJjACioD1jESZYLxGvbgwdQCVw5UXtc79XepkAp8yaGfUqQudCQumxNRem5JGRZC1dEgsux7JSshZ9YNd2sb6_x000D_
Mint account: 3FDdEm38CsMPSwGRYcwWXrfMH3K9daJjXUHjMmeh6F1T_x000D_
Done!_x000D_
</t>
  </si>
  <si>
    <t>4NzuJjACioD1jESZYLxGvbgwdQCVw5UXtc79XepkAp8yaGfUqQudCQumxNRem5JGRZC1dEgsux7JSshZ9YNd2sb6</t>
  </si>
  <si>
    <t>3FDdEm38CsMPSwGRYcwWXrfMH3K9daJjXUHjMmeh6F1T</t>
  </si>
  <si>
    <t>https://raw.githubusercontent.com/nfluentdev/CalviOnTheRocks2022/main/BILLETFestival_COR22F111</t>
  </si>
  <si>
    <t>metaboss.exe mint one  -r https://solana--mainnet.datahub.figment.io/apikey/9ae7977641d309a67b096098a7102046 --keypair ./Solana/Keys/nminer.json --receiver BbDq7xeUzpj8bXfd9N7dh1tw43Ss7xbYpyjoNuwDSrzq --nft-data-file ./Solana/Temp/to_mint_1656069499.528024.json</t>
  </si>
  <si>
    <t xml:space="preserve">Tx id: 4D4tfttXCMjsGDTHBE9KMYLn97nPBxojifDtBgKwoUj3MQjhCQQ8AFbSCwxiWA2aiWe5GFdnfJZSV5eEd7cepGq2_x000D_
Mint account: 5JdHXWMsavuZTWwBaq8t77Dmyi62f6L1RT6vY3guM1R9_x000D_
Done!_x000D_
</t>
  </si>
  <si>
    <t>4D4tfttXCMjsGDTHBE9KMYLn97nPBxojifDtBgKwoUj3MQjhCQQ8AFbSCwxiWA2aiWe5GFdnfJZSV5eEd7cepGq2</t>
  </si>
  <si>
    <t>5JdHXWMsavuZTWwBaq8t77Dmyi62f6L1RT6vY3guM1R9</t>
  </si>
  <si>
    <t>https://raw.githubusercontent.com/nfluentdev/CalviOnTheRocks2022/main/BILLETFestival_COR22F112</t>
  </si>
  <si>
    <t>metaboss.exe mint one  -r https://solana--mainnet.datahub.figment.io/apikey/9ae7977641d309a67b096098a7102046 --keypair ./Solana/Keys/nminer.json --receiver BbDq7xeUzpj8bXfd9N7dh1tw43Ss7xbYpyjoNuwDSrzq --nft-data-file ./Solana/Temp/to_mint_1656069529.207948.json</t>
  </si>
  <si>
    <t xml:space="preserve">Tx id: 61ePwbv7BB1M5eGeaS48vHpPMYmKRrPJGHJuucXmNpiMCu32keokBwZC8zNbNK7zxDe6Uh2SG2B5ycZY9uKHnXjC_x000D_
Mint account: C719hyKf3Aqunb4WmjaxRwjLiyXHUBZG4Y5TWH4Uh5TP_x000D_
Done!_x000D_
</t>
  </si>
  <si>
    <t>61ePwbv7BB1M5eGeaS48vHpPMYmKRrPJGHJuucXmNpiMCu32keokBwZC8zNbNK7zxDe6Uh2SG2B5ycZY9uKHnXjC</t>
  </si>
  <si>
    <t>C719hyKf3Aqunb4WmjaxRwjLiyXHUBZG4Y5TWH4Uh5TP</t>
  </si>
  <si>
    <t>https://raw.githubusercontent.com/nfluentdev/CalviOnTheRocks2022/main/BILLETFestival_COR22F113</t>
  </si>
  <si>
    <t>metaboss.exe mint one  -r https://solana--mainnet.datahub.figment.io/apikey/9ae7977641d309a67b096098a7102046 --keypair ./Solana/Keys/nminer.json --receiver BbDq7xeUzpj8bXfd9N7dh1tw43Ss7xbYpyjoNuwDSrzq --nft-data-file ./Solana/Temp/to_mint_1656069560.611.json</t>
  </si>
  <si>
    <t xml:space="preserve">Tx id: 221EghodhXCNXSNf4R3PKfzBUeip5BWVjtu6Zov6NqoZnHfeLGTMJ6noGEV4XBWvpyzXwJKWCjMKUEWJbvCDZYu9_x000D_
Mint account: CBuXaicCiGSv4jCXpUfbVSXzyzRXRUHX67Hdv4sCUbCj_x000D_
Done!_x000D_
</t>
  </si>
  <si>
    <t>221EghodhXCNXSNf4R3PKfzBUeip5BWVjtu6Zov6NqoZnHfeLGTMJ6noGEV4XBWvpyzXwJKWCjMKUEWJbvCDZYu9</t>
  </si>
  <si>
    <t>CBuXaicCiGSv4jCXpUfbVSXzyzRXRUHX67Hdv4sCUbCj</t>
  </si>
  <si>
    <t>https://raw.githubusercontent.com/nfluentdev/CalviOnTheRocks2022/main/BILLETFestival_COR22F114</t>
  </si>
  <si>
    <t>metaboss.exe mint one  -r https://solana--mainnet.datahub.figment.io/apikey/9ae7977641d309a67b096098a7102046 --keypair ./Solana/Keys/nminer.json --receiver BbDq7xeUzpj8bXfd9N7dh1tw43Ss7xbYpyjoNuwDSrzq --nft-data-file ./Solana/Temp/to_mint_1656069597.673827.json</t>
  </si>
  <si>
    <t xml:space="preserve">Tx id: 61eGjjmqZ7u6kcb1aAcftx2b7pqQ1FqH793WJ1fGQquCar9Y5ZbqMEbXmCE4R9KtY6BvbVrgBsRukUhHCosc6xci_x000D_
Mint account: 6rXqu3Cnd4rseWCRKGaMFNUkMsWr6YqakSK2Ao1XduVJ_x000D_
Done!_x000D_
</t>
  </si>
  <si>
    <t>61eGjjmqZ7u6kcb1aAcftx2b7pqQ1FqH793WJ1fGQquCar9Y5ZbqMEbXmCE4R9KtY6BvbVrgBsRukUhHCosc6xci</t>
  </si>
  <si>
    <t>6rXqu3Cnd4rseWCRKGaMFNUkMsWr6YqakSK2Ao1XduVJ</t>
  </si>
  <si>
    <t>https://raw.githubusercontent.com/nfluentdev/CalviOnTheRocks2022/main/BILLETFestival_COR22F115</t>
  </si>
  <si>
    <t>metaboss.exe mint one  -r https://solana--mainnet.datahub.figment.io/apikey/9ae7977641d309a67b096098a7102046 --keypair ./Solana/Keys/nminer.json --receiver BbDq7xeUzpj8bXfd9N7dh1tw43Ss7xbYpyjoNuwDSrzq --nft-data-file ./Solana/Temp/to_mint_1656069628.540772.json</t>
  </si>
  <si>
    <t xml:space="preserve">Tx id: 4qxyc16p3S5te2z4Ya7Zv7g1v4Tt9pbv2B91qYrBCczTdhj7ahTuBe6vQWzjkv6XRVkuSgWFWZCiZFYr9P2Ryus7_x000D_
Mint account: 9xoSxcxSUbYRvSumUUAy1oATVARiH6kd7vAqQxXpifxF_x000D_
Done!_x000D_
</t>
  </si>
  <si>
    <t>4qxyc16p3S5te2z4Ya7Zv7g1v4Tt9pbv2B91qYrBCczTdhj7ahTuBe6vQWzjkv6XRVkuSgWFWZCiZFYr9P2Ryus7</t>
  </si>
  <si>
    <t>9xoSxcxSUbYRvSumUUAy1oATVARiH6kd7vAqQxXpifxF</t>
  </si>
  <si>
    <t>https://raw.githubusercontent.com/nfluentdev/CalviOnTheRocks2022/main/BILLETFestival_COR22F116</t>
  </si>
  <si>
    <t>metaboss.exe mint one  -r https://solana--mainnet.datahub.figment.io/apikey/9ae7977641d309a67b096098a7102046 --keypair ./Solana/Keys/nminer.json --receiver BbDq7xeUzpj8bXfd9N7dh1tw43Ss7xbYpyjoNuwDSrzq --nft-data-file ./Solana/Temp/to_mint_1656069652.197385.json</t>
  </si>
  <si>
    <t xml:space="preserve">Tx id: 2xR7k4531yJwMZ9RRwAAP777nptGUv3uwLtri2Ng9YcCp8uGXNiPF3maEMSGGz3JQw7pkUNyVvAT9kVyjowurRLo_x000D_
Mint account: AQ693h3i9mQ3Duthnu1Qh1J1KUaidPeEumdyNqTSKBKu_x000D_
Done!_x000D_
</t>
  </si>
  <si>
    <t>2xR7k4531yJwMZ9RRwAAP777nptGUv3uwLtri2Ng9YcCp8uGXNiPF3maEMSGGz3JQw7pkUNyVvAT9kVyjowurRLo</t>
  </si>
  <si>
    <t>AQ693h3i9mQ3Duthnu1Qh1J1KUaidPeEumdyNqTSKBKu</t>
  </si>
  <si>
    <t>https://raw.githubusercontent.com/nfluentdev/CalviOnTheRocks2022/main/BILLETFestival_COR22F117</t>
  </si>
  <si>
    <t>metaboss.exe mint one  -r https://solana--mainnet.datahub.figment.io/apikey/9ae7977641d309a67b096098a7102046 --keypair ./Solana/Keys/nminer.json --receiver BbDq7xeUzpj8bXfd9N7dh1tw43Ss7xbYpyjoNuwDSrzq --nft-data-file ./Solana/Temp/to_mint_1656069675.102297.json</t>
  </si>
  <si>
    <t xml:space="preserve">Tx id: 5Q3V8DvEwp6gWEUyciV8uX2z8wEHTXLrhnEA513eMc3JU3XjB7hXzcYBr8VrfBHZxAVSP9JCFWiVvLN7Hq96zi5Y_x000D_
Mint account: GG2Kh8Ub4GnyRGLCgXwrmvxWbjGFx3dGoxcxps35WNDV_x000D_
Done!_x000D_
</t>
  </si>
  <si>
    <t>5Q3V8DvEwp6gWEUyciV8uX2z8wEHTXLrhnEA513eMc3JU3XjB7hXzcYBr8VrfBHZxAVSP9JCFWiVvLN7Hq96zi5Y</t>
  </si>
  <si>
    <t>GG2Kh8Ub4GnyRGLCgXwrmvxWbjGFx3dGoxcxps35WNDV</t>
  </si>
  <si>
    <t>https://raw.githubusercontent.com/nfluentdev/CalviOnTheRocks2022/main/BILLETFestival_COR22F118</t>
  </si>
  <si>
    <t>metaboss.exe mint one  -r https://solana--mainnet.datahub.figment.io/apikey/9ae7977641d309a67b096098a7102046 --keypair ./Solana/Keys/nminer.json --receiver BbDq7xeUzpj8bXfd9N7dh1tw43Ss7xbYpyjoNuwDSrzq --nft-data-file ./Solana/Temp/to_mint_1656069708.248572.json</t>
  </si>
  <si>
    <t xml:space="preserve">Tx id: 2w45Zpknc4hY3Hi5Qm1gZqhUzqroTKi1oLKdSpA1waFsU4CbhTVb9YF9aaa7Q4AsqHbzSqtEv22tJG68mUyopmNX_x000D_
Mint account: FzZqGSR3AoyrKTXek86jpjHEoVxnPpA1bhffYBeLGnmc_x000D_
Done!_x000D_
</t>
  </si>
  <si>
    <t>2w45Zpknc4hY3Hi5Qm1gZqhUzqroTKi1oLKdSpA1waFsU4CbhTVb9YF9aaa7Q4AsqHbzSqtEv22tJG68mUyopmNX</t>
  </si>
  <si>
    <t>FzZqGSR3AoyrKTXek86jpjHEoVxnPpA1bhffYBeLGnmc</t>
  </si>
  <si>
    <t>https://raw.githubusercontent.com/nfluentdev/CalviOnTheRocks2022/main/BILLETFestival_COR22F119</t>
  </si>
  <si>
    <t>metaboss.exe mint one  -r https://solana--mainnet.datahub.figment.io/apikey/9ae7977641d309a67b096098a7102046 --keypair ./Solana/Keys/nminer.json --receiver BbDq7xeUzpj8bXfd9N7dh1tw43Ss7xbYpyjoNuwDSrzq --nft-data-file ./Solana/Temp/to_mint_1656069730.632998.json</t>
  </si>
  <si>
    <t xml:space="preserve">Tx id: 2VkWVbeinqhaBR9Mc9uYbdvkCymYhDaWX1d9XPeovHEELtYvEBopaeFmbFuGRBUGJc3dzbkPL8tYM67Ac3eKUCXq_x000D_
Mint account: G1ayH5YS84JjkjzdqtRdbdzqbTi2PCykrjMioaAd1BbA_x000D_
Done!_x000D_
</t>
  </si>
  <si>
    <t>2VkWVbeinqhaBR9Mc9uYbdvkCymYhDaWX1d9XPeovHEELtYvEBopaeFmbFuGRBUGJc3dzbkPL8tYM67Ac3eKUCXq</t>
  </si>
  <si>
    <t>G1ayH5YS84JjkjzdqtRdbdzqbTi2PCykrjMioaAd1BbA</t>
  </si>
  <si>
    <t>https://raw.githubusercontent.com/nfluentdev/CalviOnTheRocks2022/main/BILLETFestival_COR22F120</t>
  </si>
  <si>
    <t>metaboss.exe mint one  -r https://solana--mainnet.datahub.figment.io/apikey/9ae7977641d309a67b096098a7102046 --keypair ./Solana/Keys/nminer.json --receiver BbDq7xeUzpj8bXfd9N7dh1tw43Ss7xbYpyjoNuwDSrzq --nft-data-file ./Solana/Temp/to_mint_1656069747.09848.json</t>
  </si>
  <si>
    <t xml:space="preserve">Tx id: 3Qw1B6YdpwpdyAeV6vQQaUwnpoEjMvkwRWCWNQG7JNcMNWoXSuwMfN786e4kJN78g1ju8pifWvQNgGo2V6hTDEZz_x000D_
Mint account: 3NCskferfTAKA8KnuZWGX7SJEpodaf2MUWrXyJ9f4AsD_x000D_
Done!_x000D_
</t>
  </si>
  <si>
    <t>3Qw1B6YdpwpdyAeV6vQQaUwnpoEjMvkwRWCWNQG7JNcMNWoXSuwMfN786e4kJN78g1ju8pifWvQNgGo2V6hTDEZz</t>
  </si>
  <si>
    <t>3NCskferfTAKA8KnuZWGX7SJEpodaf2MUWrXyJ9f4AsD</t>
  </si>
  <si>
    <t>https://raw.githubusercontent.com/nfluentdev/CalviOnTheRocks2022/main/BILLETFestival_COR22F121</t>
  </si>
  <si>
    <t>metaboss.exe mint one  -r https://solana--mainnet.datahub.figment.io/apikey/9ae7977641d309a67b096098a7102046 --keypair ./Solana/Keys/nminer.json --receiver BbDq7xeUzpj8bXfd9N7dh1tw43Ss7xbYpyjoNuwDSrzq --nft-data-file ./Solana/Temp/to_mint_1656069777.910336.json</t>
  </si>
  <si>
    <t xml:space="preserve">Tx id: 3xrUb77x8vbXYFbEAfFDnFsQXnLzJgowtDWeoE1PaqjDuhG3dCSUjMCDaN7bZAkoGJ8313XhnV1X8PRxkyD5bjRS_x000D_
Mint account: 6uesBe7dMmRCKa4D3ahdT9fF6MKzukeWYATLm68Bfcxi_x000D_
Done!_x000D_
</t>
  </si>
  <si>
    <t>3xrUb77x8vbXYFbEAfFDnFsQXnLzJgowtDWeoE1PaqjDuhG3dCSUjMCDaN7bZAkoGJ8313XhnV1X8PRxkyD5bjRS</t>
  </si>
  <si>
    <t>6uesBe7dMmRCKa4D3ahdT9fF6MKzukeWYATLm68Bfcxi</t>
  </si>
  <si>
    <t>https://raw.githubusercontent.com/nfluentdev/CalviOnTheRocks2022/main/BILLETFestival_COR22F122</t>
  </si>
  <si>
    <t>t6SMqct6JKikiHYoQrPYkuKdRp5zLZjCXcttNMByGN6</t>
  </si>
  <si>
    <t>non signé</t>
  </si>
  <si>
    <t>3c3Dds463Rpf6eVovMa5MemtTAAE12shqhouM2p5rDyaxiTBaL5bSuMJg7hCMDpTdJ6fRG7HigE7Aky36khCRxMS</t>
  </si>
  <si>
    <t>metaboss.exe mint one  -r https://solana--mainnet.datahub.figment.io/apikey/9ae7977641d309a67b096098a7102046 --keypair ./Solana/Keys/nminer.json --receiver BbDq7xeUzpj8bXfd9N7dh1tw43Ss7xbYpyjoNuwDSrzq --nft-data-file ./Solana/Temp/to_mint_1656077248.117811.json</t>
  </si>
  <si>
    <t xml:space="preserve">Tx id: 5Th7pQKuP3AHgxLKUZhqTJnRF2gXEABsKHspqi3XQzAXPzSoHfpjMthRPH2Bonwtb4ASyG5iwhFqX2yTF7hMaRpW_x000D_
Mint account: 8UkcAPKYa7h7rfHxWgp7RM9DGvkuAhteyMJ9W8yKH1F8_x000D_
Done!_x000D_
</t>
  </si>
  <si>
    <t>5Th7pQKuP3AHgxLKUZhqTJnRF2gXEABsKHspqi3XQzAXPzSoHfpjMthRPH2Bonwtb4ASyG5iwhFqX2yTF7hMaRpW</t>
  </si>
  <si>
    <t>8UkcAPKYa7h7rfHxWgp7RM9DGvkuAhteyMJ9W8yKH1F8</t>
  </si>
  <si>
    <t>https://raw.githubusercontent.com/nfluentdev/CalviOnTheRocks2022/main/BILLETFestival_COR22F125</t>
  </si>
  <si>
    <t>metaboss.exe mint one  -r https://solana--mainnet.datahub.figment.io/apikey/9ae7977641d309a67b096098a7102046 --keypair ./Solana/Keys/nminer.json --receiver BbDq7xeUzpj8bXfd9N7dh1tw43Ss7xbYpyjoNuwDSrzq --nft-data-file ./Solana/Temp/to_mint_1656077268.337336.json</t>
  </si>
  <si>
    <t xml:space="preserve">Tx id: 2GtXPbeuCjuzTpeJ2Qv32b7ctUq4qgDcmHeXBUv9SEFYWY2fTYRiVBHZSiopbiQVshvTbQEa5MW91cmor8U23ZzT_x000D_
Mint account: 5t76NJbwAW6ewnDAkyyQeNGUgZfsUQrzH9SsTNQ46SZ5_x000D_
Done!_x000D_
</t>
  </si>
  <si>
    <t>2GtXPbeuCjuzTpeJ2Qv32b7ctUq4qgDcmHeXBUv9SEFYWY2fTYRiVBHZSiopbiQVshvTbQEa5MW91cmor8U23ZzT</t>
  </si>
  <si>
    <t>5t76NJbwAW6ewnDAkyyQeNGUgZfsUQrzH9SsTNQ46SZ5</t>
  </si>
  <si>
    <t>https://raw.githubusercontent.com/nfluentdev/CalviOnTheRocks2022/main/BILLETFestival_COR22F126</t>
  </si>
  <si>
    <t>metaboss.exe mint one  -r https://solana--mainnet.datahub.figment.io/apikey/9ae7977641d309a67b096098a7102046 --keypair ./Solana/Keys/nminer.json --receiver BbDq7xeUzpj8bXfd9N7dh1tw43Ss7xbYpyjoNuwDSrzq --nft-data-file ./Solana/Temp/to_mint_1656077286.94922.json</t>
  </si>
  <si>
    <t xml:space="preserve">Tx id: 5Yf95eDqfUwsLRBc235uWW9aK9rp8QLBdyzWpa1NvMxkpJVmL48jEEpUrPqBWB3xoExZDge1o2HBBUAANRuXwf71_x000D_
Mint account: Fb7g8jGtFBEELyd8jzkmPyP6g73H7MXYDP7RtzgrJEgv_x000D_
Done!_x000D_
</t>
  </si>
  <si>
    <t>5Yf95eDqfUwsLRBc235uWW9aK9rp8QLBdyzWpa1NvMxkpJVmL48jEEpUrPqBWB3xoExZDge1o2HBBUAANRuXwf71</t>
  </si>
  <si>
    <t>Fb7g8jGtFBEELyd8jzkmPyP6g73H7MXYDP7RtzgrJEgv</t>
  </si>
  <si>
    <t>https://raw.githubusercontent.com/nfluentdev/CalviOnTheRocks2022/main/BILLETFestival_COR22F127</t>
  </si>
  <si>
    <t>metaboss.exe mint one  -r https://solana--mainnet.datahub.figment.io/apikey/9ae7977641d309a67b096098a7102046 --keypair ./Solana/Keys/nminer.json --receiver BbDq7xeUzpj8bXfd9N7dh1tw43Ss7xbYpyjoNuwDSrzq --nft-data-file ./Solana/Temp/to_mint_1656077310.104584.json</t>
  </si>
  <si>
    <t xml:space="preserve">Tx id: 3WevghzJMGLshVY5c6JLCA6Wosw1QqYYHpitafttkGSK1Ydv7MyjxnLpy1UtNgUz8Roomodtyc8SxsSETVUAaPZM_x000D_
Mint account: GZA9t7ViXT8QQBRCwpw4TRx3dCo2ML7N61NNM8zPfiK9_x000D_
Done!_x000D_
</t>
  </si>
  <si>
    <t>3WevghzJMGLshVY5c6JLCA6Wosw1QqYYHpitafttkGSK1Ydv7MyjxnLpy1UtNgUz8Roomodtyc8SxsSETVUAaPZM</t>
  </si>
  <si>
    <t>GZA9t7ViXT8QQBRCwpw4TRx3dCo2ML7N61NNM8zPfiK9</t>
  </si>
  <si>
    <t>https://raw.githubusercontent.com/nfluentdev/CalviOnTheRocks2022/main/BILLETFestival_COR22F128</t>
  </si>
  <si>
    <t>metaboss.exe mint one  -r https://solana--mainnet.datahub.figment.io/apikey/9ae7977641d309a67b096098a7102046 --keypair ./Solana/Keys/nminer.json --receiver BbDq7xeUzpj8bXfd9N7dh1tw43Ss7xbYpyjoNuwDSrzq --nft-data-file ./Solana/Temp/to_mint_1656077334.935755.json</t>
  </si>
  <si>
    <t xml:space="preserve">Tx id: 27TD9vsWQbNEKrFbKCACkZAYmNwBX7yfEuCE4uNpkn1Y5Bti2eT8F9siMxLtrKeVvuvdtFkCfmDEYHNWeNqhpuTz_x000D_
Mint account: 85zDJN7SYdH9cs5w5t5SvJtq8p3vr9y2b4T9J65nXC1L_x000D_
Done!_x000D_
</t>
  </si>
  <si>
    <t>27TD9vsWQbNEKrFbKCACkZAYmNwBX7yfEuCE4uNpkn1Y5Bti2eT8F9siMxLtrKeVvuvdtFkCfmDEYHNWeNqhpuTz</t>
  </si>
  <si>
    <t>85zDJN7SYdH9cs5w5t5SvJtq8p3vr9y2b4T9J65nXC1L</t>
  </si>
  <si>
    <t>https://raw.githubusercontent.com/nfluentdev/CalviOnTheRocks2022/main/BILLETFestival_COR22F129</t>
  </si>
  <si>
    <t>metaboss.exe mint one  -r https://solana--mainnet.datahub.figment.io/apikey/9ae7977641d309a67b096098a7102046 --keypair ./Solana/Keys/nminer.json --receiver BbDq7xeUzpj8bXfd9N7dh1tw43Ss7xbYpyjoNuwDSrzq --nft-data-file ./Solana/Temp/to_mint_1656077356.253754.json</t>
  </si>
  <si>
    <t xml:space="preserve">Tx id: JTVws1Kgbykwhai4Jg4Ze2cQq1y1FwrKffZ9vJtiCUpmgjeLq7hCMSmD38k3UQazb5E7YdVMHZy1ALEEKFH6jos_x000D_
Mint account: 7kP5foQqn4NjDBcRS2tgqJ1FnwinDmv1TxWMZWoCdeQ6_x000D_
Done!_x000D_
</t>
  </si>
  <si>
    <t>JTVws1Kgbykwhai4Jg4Ze2cQq1y1FwrKffZ9vJtiCUpmgjeLq7hCMSmD38k3UQazb5E7YdVMHZy1ALEEKFH6jos</t>
  </si>
  <si>
    <t>7kP5foQqn4NjDBcRS2tgqJ1FnwinDmv1TxWMZWoCdeQ6</t>
  </si>
  <si>
    <t>https://raw.githubusercontent.com/nfluentdev/CalviOnTheRocks2022/main/BILLETFestival_COR22F130</t>
  </si>
  <si>
    <t>metaboss.exe mint one  -r https://solana--mainnet.datahub.figment.io/apikey/9ae7977641d309a67b096098a7102046 --keypair ./Solana/Keys/nminer.json --receiver BbDq7xeUzpj8bXfd9N7dh1tw43Ss7xbYpyjoNuwDSrzq --nft-data-file ./Solana/Temp/to_mint_1656077397.112375.json</t>
  </si>
  <si>
    <t xml:space="preserve">Tx id: 3aZc8f5EasLPSNQGnf5zZdX1dMjiTygA3sLwuBKqD7dPouBfPvtY6VkP42esaK124VbMGsmPcLKidAp21A75Nz8_x000D_
Mint account: FHe8umEmkVjC2gX5nuTFvGXpiBUz4tjo9Rv62wdy9oRK_x000D_
Done!_x000D_
</t>
  </si>
  <si>
    <t>3aZc8f5EasLPSNQGnf5zZdX1dMjiTygA3sLwuBKqD7dPouBfPvtY6VkP42esaK124VbMGsmPcLKidAp21A75Nz8</t>
  </si>
  <si>
    <t>FHe8umEmkVjC2gX5nuTFvGXpiBUz4tjo9Rv62wdy9oRK</t>
  </si>
  <si>
    <t>https://raw.githubusercontent.com/nfluentdev/CalviOnTheRocks2022/main/BILLETFestival_COR22F131</t>
  </si>
  <si>
    <t>metaboss.exe mint one  -r https://solana--mainnet.datahub.figment.io/apikey/9ae7977641d309a67b096098a7102046 --keypair ./Solana/Keys/nminer.json --receiver BbDq7xeUzpj8bXfd9N7dh1tw43Ss7xbYpyjoNuwDSrzq --nft-data-file ./Solana/Temp/to_mint_1656077414.859225.json</t>
  </si>
  <si>
    <t xml:space="preserve">Tx id: 5kD1cSyGghmE5z9JTtmZxAuUyf9eDsVEKyVHoe899ZN5UzfV7trh66dr7y7cRTNXDTx9UznBJ7ViCKd698jnrh53_x000D_
Mint account: 2c92BwwbDmr1p2DK6MgsYB6eyRDF2gymQZTht8MPJUGn_x000D_
Done!_x000D_
</t>
  </si>
  <si>
    <t>5kD1cSyGghmE5z9JTtmZxAuUyf9eDsVEKyVHoe899ZN5UzfV7trh66dr7y7cRTNXDTx9UznBJ7ViCKd698jnrh53</t>
  </si>
  <si>
    <t>2c92BwwbDmr1p2DK6MgsYB6eyRDF2gymQZTht8MPJUGn</t>
  </si>
  <si>
    <t>https://raw.githubusercontent.com/nfluentdev/CalviOnTheRocks2022/main/BILLETFestival_COR22F132</t>
  </si>
  <si>
    <t>metaboss.exe mint one  -r https://solana--mainnet.datahub.figment.io/apikey/9ae7977641d309a67b096098a7102046 --keypair ./Solana/Keys/nminer.json --receiver BbDq7xeUzpj8bXfd9N7dh1tw43Ss7xbYpyjoNuwDSrzq --nft-data-file ./Solana/Temp/to_mint_1656077437.57751.json</t>
  </si>
  <si>
    <t xml:space="preserve">Tx id: 4eK53sZkGxQuXSyGWVB1MSRSjrSWJeTtksEgTUssnQ9SUWVwEqk5ZqN1VFeyNLZeJKqkkzbEt8LVUD4D4Gj69LUm_x000D_
Mint account: G1vVjnXidHaAxK1d77vW9yry7Mej8SW7yV61AMMMder_x000D_
Done!_x000D_
</t>
  </si>
  <si>
    <t>4eK53sZkGxQuXSyGWVB1MSRSjrSWJeTtksEgTUssnQ9SUWVwEqk5ZqN1VFeyNLZeJKqkkzbEt8LVUD4D4Gj69LUm</t>
  </si>
  <si>
    <t>G1vVjnXidHaAxK1d77vW9yry7Mej8SW7yV61AMMMder</t>
  </si>
  <si>
    <t>https://raw.githubusercontent.com/nfluentdev/CalviOnTheRocks2022/main/BILLETFestival_COR22F133</t>
  </si>
  <si>
    <t>metaboss.exe mint one  -r https://solana--mainnet.datahub.figment.io/apikey/9ae7977641d309a67b096098a7102046 --keypair ./Solana/Keys/nminer.json --receiver BbDq7xeUzpj8bXfd9N7dh1tw43Ss7xbYpyjoNuwDSrzq --nft-data-file ./Solana/Temp/to_mint_1656077463.3635.json</t>
  </si>
  <si>
    <t xml:space="preserve">Tx id: 2vLvAmqiCfCfD7tmseacajaBWQA4nFUyoQ1fz6uuPSCKXb7zDYqoyJQhkn1ooob1B8YDb9HbYfLavbY2XVLq7VZC_x000D_
Mint account: mn2EUNbMKft2rRJUVqsKeQLdk9K6FMDRKRa8cyyxRJE_x000D_
Done!_x000D_
</t>
  </si>
  <si>
    <t>2vLvAmqiCfCfD7tmseacajaBWQA4nFUyoQ1fz6uuPSCKXb7zDYqoyJQhkn1ooob1B8YDb9HbYfLavbY2XVLq7VZC</t>
  </si>
  <si>
    <t>mn2EUNbMKft2rRJUVqsKeQLdk9K6FMDRKRa8cyyxRJE</t>
  </si>
  <si>
    <t>https://raw.githubusercontent.com/nfluentdev/CalviOnTheRocks2022/main/BILLETFestival_COR22F134</t>
  </si>
  <si>
    <t>metaboss.exe mint one  -r https://solana--mainnet.datahub.figment.io/apikey/9ae7977641d309a67b096098a7102046 --keypair ./Solana/Keys/nminer.json --receiver BbDq7xeUzpj8bXfd9N7dh1tw43Ss7xbYpyjoNuwDSrzq --nft-data-file ./Solana/Temp/to_mint_1656077497.91522.json</t>
  </si>
  <si>
    <t xml:space="preserve">Tx id: 5qLD1Nw5nvJvHSQQ7kyE5x8eiNcc3oASjjAQvJxbB1nvQ8PYixhBwqNxw1LkWxVhBPpfgYUPYAYSKnL1q4pvkXpA_x000D_
Mint account: J5Jz2mTVCufD8qmQSzYghXesoAoFnjjmHGqK8C1S9mJ6_x000D_
Done!_x000D_
</t>
  </si>
  <si>
    <t>5qLD1Nw5nvJvHSQQ7kyE5x8eiNcc3oASjjAQvJxbB1nvQ8PYixhBwqNxw1LkWxVhBPpfgYUPYAYSKnL1q4pvkXpA</t>
  </si>
  <si>
    <t>J5Jz2mTVCufD8qmQSzYghXesoAoFnjjmHGqK8C1S9mJ6</t>
  </si>
  <si>
    <t>https://raw.githubusercontent.com/nfluentdev/CalviOnTheRocks2022/main/BILLETFestival_COR22F135</t>
  </si>
  <si>
    <t>metaboss.exe mint one  -r https://solana--mainnet.datahub.figment.io/apikey/9ae7977641d309a67b096098a7102046 --keypair ./Solana/Keys/nminer.json --receiver BbDq7xeUzpj8bXfd9N7dh1tw43Ss7xbYpyjoNuwDSrzq --nft-data-file ./Solana/Temp/to_mint_1656077523.430752.json</t>
  </si>
  <si>
    <t xml:space="preserve">Tx id: 4CLSE4ytERuyVabdASUQaJHZ56dkBpP2u6efV8ozyHRxqjydzEKTBQu4W3J21ydYmxpMrpG95yN2H5xUPtwJLcRc_x000D_
Mint account: ApiS8q5tMWyX8gHqFB4kXWJ4aDx4hmJ39C2dwDCubTtq_x000D_
Done!_x000D_
</t>
  </si>
  <si>
    <t>4CLSE4ytERuyVabdASUQaJHZ56dkBpP2u6efV8ozyHRxqjydzEKTBQu4W3J21ydYmxpMrpG95yN2H5xUPtwJLcRc</t>
  </si>
  <si>
    <t>ApiS8q5tMWyX8gHqFB4kXWJ4aDx4hmJ39C2dwDCubTtq</t>
  </si>
  <si>
    <t>https://raw.githubusercontent.com/nfluentdev/CalviOnTheRocks2022/main/BILLETFestival_COR22F136</t>
  </si>
  <si>
    <t>metaboss.exe mint one  -r https://solana--mainnet.datahub.figment.io/apikey/9ae7977641d309a67b096098a7102046 --keypair ./Solana/Keys/nminer.json --receiver BbDq7xeUzpj8bXfd9N7dh1tw43Ss7xbYpyjoNuwDSrzq --nft-data-file ./Solana/Temp/to_mint_1656077578.81592.json</t>
  </si>
  <si>
    <t xml:space="preserve">Tx id: 49PWhNBTdkAkSsPTcd5SwzS1jTrWWYcKYhxdCeGrQMpUS4HvF7nDVY4oevfAyAaaupjFLmf4RKEY1rQNLbCTPsEc_x000D_
Mint account: A5UKSQ1WCPW5TuDS272D3CDmxuEbGJueL9A2Gu5UCZPL_x000D_
Done!_x000D_
</t>
  </si>
  <si>
    <t>49PWhNBTdkAkSsPTcd5SwzS1jTrWWYcKYhxdCeGrQMpUS4HvF7nDVY4oevfAyAaaupjFLmf4RKEY1rQNLbCTPsEc</t>
  </si>
  <si>
    <t>A5UKSQ1WCPW5TuDS272D3CDmxuEbGJueL9A2Gu5UCZPL</t>
  </si>
  <si>
    <t>https://raw.githubusercontent.com/nfluentdev/CalviOnTheRocks2022/main/BILLETFestival_COR22F137</t>
  </si>
  <si>
    <t>metaboss.exe mint one  -r https://solana--mainnet.datahub.figment.io/apikey/9ae7977641d309a67b096098a7102046 --keypair ./Solana/Keys/nminer.json --receiver BbDq7xeUzpj8bXfd9N7dh1tw43Ss7xbYpyjoNuwDSrzq --nft-data-file ./Solana/Temp/to_mint_1656077630.416438.json</t>
  </si>
  <si>
    <t xml:space="preserve">Tx id: 5HCPW61MSSKAeZ2XbWc8u7fyKL4HDebkgHgjGqYNE4QV5r6g7v9dgW6enPR8tuBtjGf2C3C4L12XR4U1NHG2Yuko_x000D_
Mint account: DJYT2kAhbALsC65NzpXvX4rQGTtjGRLur7k2bh3bqNoQ_x000D_
Done!_x000D_
</t>
  </si>
  <si>
    <t>5HCPW61MSSKAeZ2XbWc8u7fyKL4HDebkgHgjGqYNE4QV5r6g7v9dgW6enPR8tuBtjGf2C3C4L12XR4U1NHG2Yuko</t>
  </si>
  <si>
    <t>DJYT2kAhbALsC65NzpXvX4rQGTtjGRLur7k2bh3bqNoQ</t>
  </si>
  <si>
    <t>https://raw.githubusercontent.com/nfluentdev/CalviOnTheRocks2022/main/BILLETFestival_COR22F138</t>
  </si>
  <si>
    <t>metaboss.exe mint one  -r https://solana--mainnet.datahub.figment.io/apikey/9ae7977641d309a67b096098a7102046 --keypair ./Solana/Keys/nminer.json --receiver BbDq7xeUzpj8bXfd9N7dh1tw43Ss7xbYpyjoNuwDSrzq --nft-data-file ./Solana/Temp/to_mint_1656077671.681759.json</t>
  </si>
  <si>
    <t xml:space="preserve">Tx id: 3CMc13tgAyWVAsSXRVFAq52xZDvV51bGB1LT34B3e6DnuK5v5jCM7TxmN2ybiQw72HcMs9CzkLLqVB4csGfGdCsW_x000D_
Mint account: 3s5GraPVu6g6GLEXksvovFHL6LZQwtgXXX9dynpt9HzK_x000D_
Done!_x000D_
</t>
  </si>
  <si>
    <t>3CMc13tgAyWVAsSXRVFAq52xZDvV51bGB1LT34B3e6DnuK5v5jCM7TxmN2ybiQw72HcMs9CzkLLqVB4csGfGdCsW</t>
  </si>
  <si>
    <t>3s5GraPVu6g6GLEXksvovFHL6LZQwtgXXX9dynpt9HzK</t>
  </si>
  <si>
    <t>https://raw.githubusercontent.com/nfluentdev/CalviOnTheRocks2022/main/BILLETFestival_COR22F139</t>
  </si>
  <si>
    <t>metaboss.exe mint one  -r https://solana--mainnet.datahub.figment.io/apikey/9ae7977641d309a67b096098a7102046 --keypair ./Solana/Keys/nminer.json --receiver BbDq7xeUzpj8bXfd9N7dh1tw43Ss7xbYpyjoNuwDSrzq --nft-data-file ./Solana/Temp/to_mint_1656077692.332862.json</t>
  </si>
  <si>
    <t xml:space="preserve">Tx id: 55fZ9Rbux4aJBA9Hu7MeP3P9QYTbA7TigMhSN8Zrvn8GfxdQinueQN6KgVSZLQnRao2ku7gxNKo4sytYf8MoqhDJ_x000D_
Mint account: GWpYK3E4AZkfU8jWYij1628hsuSAQh4vG5Mg66KY25gv_x000D_
Done!_x000D_
</t>
  </si>
  <si>
    <t>55fZ9Rbux4aJBA9Hu7MeP3P9QYTbA7TigMhSN8Zrvn8GfxdQinueQN6KgVSZLQnRao2ku7gxNKo4sytYf8MoqhDJ</t>
  </si>
  <si>
    <t>GWpYK3E4AZkfU8jWYij1628hsuSAQh4vG5Mg66KY25gv</t>
  </si>
  <si>
    <t>https://raw.githubusercontent.com/nfluentdev/CalviOnTheRocks2022/main/BILLETFestival_COR22F140</t>
  </si>
  <si>
    <t>metaboss.exe mint one  -r https://solana--mainnet.datahub.figment.io/apikey/9ae7977641d309a67b096098a7102046 --keypair ./Solana/Keys/nminer.json --receiver BbDq7xeUzpj8bXfd9N7dh1tw43Ss7xbYpyjoNuwDSrzq --nft-data-file ./Solana/Temp/to_mint_1656077724.983409.json</t>
  </si>
  <si>
    <t xml:space="preserve">Tx id: 4NPWHB3S1ZLs43KBDcEmEF4NQVFUd7bRXa8qXPjBh5tcjiraZoqBRVYamv4CxbPSSonRFpFkngrsb8KWucqVDr4R_x000D_
Mint account: HX6kpu2iBnDRVR7xUAsvivnN6sTcwu65NSYQqaRfhd5W_x000D_
Done!_x000D_
</t>
  </si>
  <si>
    <t>4NPWHB3S1ZLs43KBDcEmEF4NQVFUd7bRXa8qXPjBh5tcjiraZoqBRVYamv4CxbPSSonRFpFkngrsb8KWucqVDr4R</t>
  </si>
  <si>
    <t>HX6kpu2iBnDRVR7xUAsvivnN6sTcwu65NSYQqaRfhd5W</t>
  </si>
  <si>
    <t>https://raw.githubusercontent.com/nfluentdev/CalviOnTheRocks2022/main/BILLETFestival_COR22F141</t>
  </si>
  <si>
    <t>metaboss.exe mint one  -r https://solana--mainnet.datahub.figment.io/apikey/9ae7977641d309a67b096098a7102046 --keypair ./Solana/Keys/nminer.json --receiver BbDq7xeUzpj8bXfd9N7dh1tw43Ss7xbYpyjoNuwDSrzq --nft-data-file ./Solana/Temp/to_mint_1656077747.849014.json</t>
  </si>
  <si>
    <t xml:space="preserve">Tx id: 3zfeHuwr6gdcHnSn2fpUSxnDVMNLwKNBcqp3YVWxGkYLudSf7TMfQL6aEoB4m2DzmCALNc91JyvfV7vWwmbR6Ujp_x000D_
Mint account: 2siR1CChnPQ2Kha7CfPMST3aE9nqtKUpxUtfR2wo4WwB_x000D_
Done!_x000D_
</t>
  </si>
  <si>
    <t>3zfeHuwr6gdcHnSn2fpUSxnDVMNLwKNBcqp3YVWxGkYLudSf7TMfQL6aEoB4m2DzmCALNc91JyvfV7vWwmbR6Ujp</t>
  </si>
  <si>
    <t>2siR1CChnPQ2Kha7CfPMST3aE9nqtKUpxUtfR2wo4WwB</t>
  </si>
  <si>
    <t>https://raw.githubusercontent.com/nfluentdev/CalviOnTheRocks2022/main/BILLETFestival_COR22F142</t>
  </si>
  <si>
    <t>metaboss.exe mint one  -r https://solana--mainnet.datahub.figment.io/apikey/9ae7977641d309a67b096098a7102046 --keypair ./Solana/Keys/nminer.json --receiver BbDq7xeUzpj8bXfd9N7dh1tw43Ss7xbYpyjoNuwDSrzq --nft-data-file ./Solana/Temp/to_mint_1656077771.745629.json</t>
  </si>
  <si>
    <t xml:space="preserve">Tx id: TCjTsgayeSZLH1RzS1JEaAkm1AFVjRnUa8Us3pVN6c82fY2xeAguLMNGsEpMcXWQSxFd5on1xaFYHMtmXeGSDym_x000D_
Mint account: 6XvTwnKeaPA8KkzdEC5FU1ggxoXsmtsh3FxLjw22NoCg_x000D_
Done!_x000D_
</t>
  </si>
  <si>
    <t>TCjTsgayeSZLH1RzS1JEaAkm1AFVjRnUa8Us3pVN6c82fY2xeAguLMNGsEpMcXWQSxFd5on1xaFYHMtmXeGSDym</t>
  </si>
  <si>
    <t>6XvTwnKeaPA8KkzdEC5FU1ggxoXsmtsh3FxLjw22NoCg</t>
  </si>
  <si>
    <t>https://raw.githubusercontent.com/nfluentdev/CalviOnTheRocks2022/main/BILLETFestival_COR22F143</t>
  </si>
  <si>
    <t>metaboss.exe mint one  -r https://solana--mainnet.datahub.figment.io/apikey/9ae7977641d309a67b096098a7102046 --keypair ./Solana/Keys/nminer.json --receiver BbDq7xeUzpj8bXfd9N7dh1tw43Ss7xbYpyjoNuwDSrzq --nft-data-file ./Solana/Temp/to_mint_1656077817.150686.json</t>
  </si>
  <si>
    <t xml:space="preserve">Tx id: 5ibyfd81Ps3n6aGPY8mqnkHEpdLzKv2fWzgfHRum9yBJCVnR1LJf4ATj9u2GKhgDcnLjZ9hxSPH8ReidMcVL7sH8_x000D_
Mint account: 8sWBKAp2hgtTVVoNhnrszgw485caEzRTFzLmwmvP9X2m_x000D_
Done!_x000D_
</t>
  </si>
  <si>
    <t>5ibyfd81Ps3n6aGPY8mqnkHEpdLzKv2fWzgfHRum9yBJCVnR1LJf4ATj9u2GKhgDcnLjZ9hxSPH8ReidMcVL7sH8</t>
  </si>
  <si>
    <t>8sWBKAp2hgtTVVoNhnrszgw485caEzRTFzLmwmvP9X2m</t>
  </si>
  <si>
    <t>https://raw.githubusercontent.com/nfluentdev/CalviOnTheRocks2022/main/BILLETFestival_COR22F144</t>
  </si>
  <si>
    <t>metaboss.exe mint one  -r https://solana--mainnet.datahub.figment.io/apikey/9ae7977641d309a67b096098a7102046 --keypair ./Solana/Keys/nminer.json --receiver BbDq7xeUzpj8bXfd9N7dh1tw43Ss7xbYpyjoNuwDSrzq --nft-data-file ./Solana/Temp/to_mint_1656077841.012347.json</t>
  </si>
  <si>
    <t xml:space="preserve">Tx id: oUCPZjfkwKouSArqZW4avfWLwUfhVGLxxYcrBCM2MNyBu73x22nUVf4bd86Z5d1SguieCDmmCUPvnQr9UddCxh1_x000D_
Mint account: GDX9aPuGqEwhhcu2JPgJRC8R1TgRmsm7GRUkL8gF6GEw_x000D_
Done!_x000D_
</t>
  </si>
  <si>
    <t>oUCPZjfkwKouSArqZW4avfWLwUfhVGLxxYcrBCM2MNyBu73x22nUVf4bd86Z5d1SguieCDmmCUPvnQr9UddCxh1</t>
  </si>
  <si>
    <t>GDX9aPuGqEwhhcu2JPgJRC8R1TgRmsm7GRUkL8gF6GEw</t>
  </si>
  <si>
    <t>https://raw.githubusercontent.com/nfluentdev/CalviOnTheRocks2022/main/BILLETFestival_COR22F145</t>
  </si>
  <si>
    <t>metaboss.exe mint one  -r https://solana--mainnet.datahub.figment.io/apikey/9ae7977641d309a67b096098a7102046 --keypair ./Solana/Keys/nminer.json --receiver BbDq7xeUzpj8bXfd9N7dh1tw43Ss7xbYpyjoNuwDSrzq --nft-data-file ./Solana/Temp/to_mint_1656077861.755853.json</t>
  </si>
  <si>
    <t xml:space="preserve">Tx id: 5BdJ7qfqsjiPQCVxCKG32WcYn39MVAfTiRwmoNXDvWCyV1zLjerovwkMroV4AXyRmsiUEred71ZZroTF5oRQKG6D_x000D_
Mint account: 3FCkytQZALRn3mNLwELG93bVc5crtUB1rxpc64uTXXH6_x000D_
Done!_x000D_
</t>
  </si>
  <si>
    <t>5BdJ7qfqsjiPQCVxCKG32WcYn39MVAfTiRwmoNXDvWCyV1zLjerovwkMroV4AXyRmsiUEred71ZZroTF5oRQKG6D</t>
  </si>
  <si>
    <t>3FCkytQZALRn3mNLwELG93bVc5crtUB1rxpc64uTXXH6</t>
  </si>
  <si>
    <t>https://raw.githubusercontent.com/nfluentdev/CalviOnTheRocks2022/main/BILLETFestival_COR22F146</t>
  </si>
  <si>
    <t>metaboss.exe mint one  -r https://solana--mainnet.datahub.figment.io/apikey/9ae7977641d309a67b096098a7102046 --keypair ./Solana/Keys/nminer.json --receiver BbDq7xeUzpj8bXfd9N7dh1tw43Ss7xbYpyjoNuwDSrzq --nft-data-file ./Solana/Temp/to_mint_1656077884.402977.json</t>
  </si>
  <si>
    <t xml:space="preserve">Tx id: 3WEUCmdNpa1c9zFNejSFU6zAfFhtBfh6xVTJQK7zxGqRdo3fCyrN1KY9HTUuutDDPfkVRHsFykWZmLNKqkpdVvpn_x000D_
Mint account: jvCcSJWtWWub4tZn1yDimyBW4hCsmKkofRVFygK5h3q_x000D_
Done!_x000D_
</t>
  </si>
  <si>
    <t>3WEUCmdNpa1c9zFNejSFU6zAfFhtBfh6xVTJQK7zxGqRdo3fCyrN1KY9HTUuutDDPfkVRHsFykWZmLNKqkpdVvpn</t>
  </si>
  <si>
    <t>jvCcSJWtWWub4tZn1yDimyBW4hCsmKkofRVFygK5h3q</t>
  </si>
  <si>
    <t>https://raw.githubusercontent.com/nfluentdev/CalviOnTheRocks2022/main/BILLETFestival_COR22F147</t>
  </si>
  <si>
    <t>metaboss.exe mint one  -r https://solana--mainnet.datahub.figment.io/apikey/9ae7977641d309a67b096098a7102046 --keypair ./Solana/Keys/nminer.json --receiver BbDq7xeUzpj8bXfd9N7dh1tw43Ss7xbYpyjoNuwDSrzq --nft-data-file ./Solana/Temp/to_mint_1656077908.966852.json</t>
  </si>
  <si>
    <t xml:space="preserve">Tx id: 3NdMxALziC8yLcCfbk6Ghs8RaHMuQATfnoQVUDbeAHFiMELHtFp3qSJWHrT4w9xdYz9t3Q3RBPbaJAV8BGrCTgLW_x000D_
Mint account: 7Sa7af2EnDeMW6AQQt57gFUxfTaCaKVWNR8Z189tFxBs_x000D_
Done!_x000D_
</t>
  </si>
  <si>
    <t>3NdMxALziC8yLcCfbk6Ghs8RaHMuQATfnoQVUDbeAHFiMELHtFp3qSJWHrT4w9xdYz9t3Q3RBPbaJAV8BGrCTgLW</t>
  </si>
  <si>
    <t>7Sa7af2EnDeMW6AQQt57gFUxfTaCaKVWNR8Z189tFxBs</t>
  </si>
  <si>
    <t>https://raw.githubusercontent.com/nfluentdev/CalviOnTheRocks2022/main/BILLETFestival_COR22F148</t>
  </si>
  <si>
    <t>metaboss.exe mint one  -r https://solana--mainnet.datahub.figment.io/apikey/9ae7977641d309a67b096098a7102046 --keypair ./Solana/Keys/nminer.json --receiver BbDq7xeUzpj8bXfd9N7dh1tw43Ss7xbYpyjoNuwDSrzq --nft-data-file ./Solana/Temp/to_mint_1656077930.802515.json</t>
  </si>
  <si>
    <t xml:space="preserve">Tx id: 3d1tuPdbeN9eEUrX2gKtiickBys4U2HWisGNw1J5TYf2HP5K6cDsD19SUdEZKjov51d4pTC9MAs9ETVqxgZDFtxu_x000D_
Mint account: GpHVDzce8jJRvPo4opCxLoQU4u7AhtHUSHKKbc6Xa3Eg_x000D_
Done!_x000D_
</t>
  </si>
  <si>
    <t>3d1tuPdbeN9eEUrX2gKtiickBys4U2HWisGNw1J5TYf2HP5K6cDsD19SUdEZKjov51d4pTC9MAs9ETVqxgZDFtxu</t>
  </si>
  <si>
    <t>GpHVDzce8jJRvPo4opCxLoQU4u7AhtHUSHKKbc6Xa3Eg</t>
  </si>
  <si>
    <t>https://raw.githubusercontent.com/nfluentdev/CalviOnTheRocks2022/main/BILLETFestival_COR22F149</t>
  </si>
  <si>
    <t>metaboss.exe mint one  -r https://solana--mainnet.datahub.figment.io/apikey/9ae7977641d309a67b096098a7102046 --keypair ./Solana/Keys/nminer.json --receiver BbDq7xeUzpj8bXfd9N7dh1tw43Ss7xbYpyjoNuwDSrzq --nft-data-file ./Solana/Temp/to_mint_1656077958.209225.json</t>
  </si>
  <si>
    <t xml:space="preserve">Tx id: 4UccMT8Tmp8DE4CjAfA4vNXGdaTsPRGUzv9TrxDhFKAqy3Q8WLgSMHHHr9notQN5cinjAoVwf7ViTXgGEbW6cm53_x000D_
Mint account: 7gd61Vf6eDtt9bWKMdUWnLQ9VxLJ1sdeS5PfzUxXb4cS_x000D_
Done!_x000D_
</t>
  </si>
  <si>
    <t>4UccMT8Tmp8DE4CjAfA4vNXGdaTsPRGUzv9TrxDhFKAqy3Q8WLgSMHHHr9notQN5cinjAoVwf7ViTXgGEbW6cm53</t>
  </si>
  <si>
    <t>7gd61Vf6eDtt9bWKMdUWnLQ9VxLJ1sdeS5PfzUxXb4cS</t>
  </si>
  <si>
    <t>https://raw.githubusercontent.com/nfluentdev/CalviOnTheRocks2022/main/BILLETFestival_COR22F150</t>
  </si>
  <si>
    <t>metaboss.exe mint one  -r https://solana--mainnet.datahub.figment.io/apikey/9ae7977641d309a67b096098a7102046 --keypair ./Solana/Keys/nminer.json --receiver BbDq7xeUzpj8bXfd9N7dh1tw43Ss7xbYpyjoNuwDSrzq --nft-data-file ./Solana/Temp/to_mint_1656077980.877019.json</t>
  </si>
  <si>
    <t xml:space="preserve">Tx id: 4MbbYJJpJKX7D14uLCgunHi4XRKqFWFqJ2GhvmGrzXKGD4aELkFWH3KpJUudAwVvHg4WZ1s8fVZ8fCTv1ivxnoMq_x000D_
Mint account: 44CdnRDM2Hua1f71Qa5KQSAtiZKwWThNU4ekoxcnJYZB_x000D_
Done!_x000D_
</t>
  </si>
  <si>
    <t>4MbbYJJpJKX7D14uLCgunHi4XRKqFWFqJ2GhvmGrzXKGD4aELkFWH3KpJUudAwVvHg4WZ1s8fVZ8fCTv1ivxnoMq</t>
  </si>
  <si>
    <t>44CdnRDM2Hua1f71Qa5KQSAtiZKwWThNU4ekoxcnJYZB</t>
  </si>
  <si>
    <t>https://raw.githubusercontent.com/nfluentdev/CalviOnTheRocks2022/main/BILLETFestival_COR22F151</t>
  </si>
  <si>
    <t>metaboss.exe mint one  -r https://solana--mainnet.datahub.figment.io/apikey/9ae7977641d309a67b096098a7102046 --keypair ./Solana/Keys/nminer.json --receiver BbDq7xeUzpj8bXfd9N7dh1tw43Ss7xbYpyjoNuwDSrzq --nft-data-file ./Solana/Temp/to_mint_1656078002.687907.json</t>
  </si>
  <si>
    <t xml:space="preserve">Tx id: 263LfkhA5RXP3wMWthua75gxMYJGZ1ipAhJuetn9BYS8LRpj1di2LQdsNenAGRGGAzmeC8gAXXB4w5Sd6nok5b2x_x000D_
Mint account: 2Tj3uMRiA5GURwHoJoe2SsmGWeX1avkyxnduFG5V8M7j_x000D_
Done!_x000D_
</t>
  </si>
  <si>
    <t>263LfkhA5RXP3wMWthua75gxMYJGZ1ipAhJuetn9BYS8LRpj1di2LQdsNenAGRGGAzmeC8gAXXB4w5Sd6nok5b2x</t>
  </si>
  <si>
    <t>2Tj3uMRiA5GURwHoJoe2SsmGWeX1avkyxnduFG5V8M7j</t>
  </si>
  <si>
    <t>https://raw.githubusercontent.com/nfluentdev/CalviOnTheRocks2022/main/BILLETFestival_COR22F152</t>
  </si>
  <si>
    <t>metaboss.exe mint one  -r https://solana--mainnet.datahub.figment.io/apikey/9ae7977641d309a67b096098a7102046 --keypair ./Solana/Keys/nminer.json --receiver BbDq7xeUzpj8bXfd9N7dh1tw43Ss7xbYpyjoNuwDSrzq --nft-data-file ./Solana/Temp/to_mint_1656078043.452637.json</t>
  </si>
  <si>
    <t xml:space="preserve">Tx id: 42zSaWa5qZUm2bVqcnFKVygwGNbqoc8XFS7WnEDsNSpRtyaa7weiP2RDZcKVr45gTMU4JTDLGgJsf8gNLRWwogV9_x000D_
Mint account: 3zvpQbzvdWGKFx89aD9AcZQ33HqgU8tA6zs39JJMY9ox_x000D_
Done!_x000D_
</t>
  </si>
  <si>
    <t>42zSaWa5qZUm2bVqcnFKVygwGNbqoc8XFS7WnEDsNSpRtyaa7weiP2RDZcKVr45gTMU4JTDLGgJsf8gNLRWwogV9</t>
  </si>
  <si>
    <t>3zvpQbzvdWGKFx89aD9AcZQ33HqgU8tA6zs39JJMY9ox</t>
  </si>
  <si>
    <t>https://raw.githubusercontent.com/nfluentdev/CalviOnTheRocks2022/main/BILLETFestival_COR22F153</t>
  </si>
  <si>
    <t>metaboss.exe mint one  -r https://solana--mainnet.datahub.figment.io/apikey/9ae7977641d309a67b096098a7102046 --keypair ./Solana/Keys/nminer.json --receiver BbDq7xeUzpj8bXfd9N7dh1tw43Ss7xbYpyjoNuwDSrzq --nft-data-file ./Solana/Temp/to_mint_1656078109.258218.json</t>
  </si>
  <si>
    <t xml:space="preserve">Tx id: 4Yw37AuYFQGp6HPfh2FJPuitWY6zg7jUxPXHMpqtY5wvEsgSBSyCBgWGghTAEaPjcm6r4d7RqYWR2cnLe5rNQYp2_x000D_
Mint account: tEojTopJ9SSKomEj3ycBULo64fXqNiCBUHZtspKVWh4_x000D_
Done!_x000D_
</t>
  </si>
  <si>
    <t>4Yw37AuYFQGp6HPfh2FJPuitWY6zg7jUxPXHMpqtY5wvEsgSBSyCBgWGghTAEaPjcm6r4d7RqYWR2cnLe5rNQYp2</t>
  </si>
  <si>
    <t>tEojTopJ9SSKomEj3ycBULo64fXqNiCBUHZtspKVWh4</t>
  </si>
  <si>
    <t>https://raw.githubusercontent.com/nfluentdev/CalviOnTheRocks2022/main/BILLETFestival_COR22F154</t>
  </si>
  <si>
    <t>metaboss.exe mint one  -r https://solana--mainnet.datahub.figment.io/apikey/9ae7977641d309a67b096098a7102046 --keypair ./Solana/Keys/nminer.json --receiver BbDq7xeUzpj8bXfd9N7dh1tw43Ss7xbYpyjoNuwDSrzq --nft-data-file ./Solana/Temp/to_mint_1656078155.326629.json</t>
  </si>
  <si>
    <t xml:space="preserve">Tx id: 2zv8KANhBKCoaPXutPDq1iSGTGWspFMLGJz6CrFvHPnf6YxVUXWrni2kRuxNTaEBDwLaUWoH8NTLcHegxtFzXRQu_x000D_
Mint account: 2HQvksSEAvsysRquaStjqvPrZhccFpJnMGSK6cvERTs3_x000D_
Done!_x000D_
</t>
  </si>
  <si>
    <t>2zv8KANhBKCoaPXutPDq1iSGTGWspFMLGJz6CrFvHPnf6YxVUXWrni2kRuxNTaEBDwLaUWoH8NTLcHegxtFzXRQu</t>
  </si>
  <si>
    <t>2HQvksSEAvsysRquaStjqvPrZhccFpJnMGSK6cvERTs3</t>
  </si>
  <si>
    <t>https://raw.githubusercontent.com/nfluentdev/CalviOnTheRocks2022/main/BILLETFestival_COR22F155</t>
  </si>
  <si>
    <t>metaboss.exe mint one  -r https://solana--mainnet.datahub.figment.io/apikey/9ae7977641d309a67b096098a7102046 --keypair ./Solana/Keys/nminer.json --receiver BbDq7xeUzpj8bXfd9N7dh1tw43Ss7xbYpyjoNuwDSrzq --nft-data-file ./Solana/Temp/to_mint_1656078194.070338.json</t>
  </si>
  <si>
    <t xml:space="preserve">Tx id: 2ewCpcCHbxM9jiz7wFZuCu3m9VDS5KA7q5St11qw45JnwVBzxF6mvvbBf4fevEbDqH4EmPm8ef9vTKECVeh73kY7_x000D_
Mint account: EmPsakQK5r5vDTE3eK153Z4SdQENDuZaiHb8XEUW8LHX_x000D_
Done!_x000D_
</t>
  </si>
  <si>
    <t>2ewCpcCHbxM9jiz7wFZuCu3m9VDS5KA7q5St11qw45JnwVBzxF6mvvbBf4fevEbDqH4EmPm8ef9vTKECVeh73kY7</t>
  </si>
  <si>
    <t>EmPsakQK5r5vDTE3eK153Z4SdQENDuZaiHb8XEUW8LHX</t>
  </si>
  <si>
    <t>https://raw.githubusercontent.com/nfluentdev/CalviOnTheRocks2022/main/BILLETFestival_COR22F156</t>
  </si>
  <si>
    <t>metaboss.exe mint one  -r https://solana--mainnet.datahub.figment.io/apikey/9ae7977641d309a67b096098a7102046 --keypair ./Solana/Keys/nminer.json --receiver BbDq7xeUzpj8bXfd9N7dh1tw43Ss7xbYpyjoNuwDSrzq --nft-data-file ./Solana/Temp/to_mint_1656078216.934017.json</t>
  </si>
  <si>
    <t xml:space="preserve">Tx id: PW4xwjBjvh17KoKtrbwAZUNpuNwz2BmqZZFvoGUfq3sQFYCALM2tUMfDPYVWjc9RTUnNsDJ7nhvWRQinEjn8Gv1_x000D_
Mint account: 8NgUMHDbvGAszgm1nnu1z77Qztwtk9GYjsnBsgy9uB4f_x000D_
Done!_x000D_
</t>
  </si>
  <si>
    <t>PW4xwjBjvh17KoKtrbwAZUNpuNwz2BmqZZFvoGUfq3sQFYCALM2tUMfDPYVWjc9RTUnNsDJ7nhvWRQinEjn8Gv1</t>
  </si>
  <si>
    <t>8NgUMHDbvGAszgm1nnu1z77Qztwtk9GYjsnBsgy9uB4f</t>
  </si>
  <si>
    <t>https://raw.githubusercontent.com/nfluentdev/CalviOnTheRocks2022/main/BILLETFestival_COR22F157</t>
  </si>
  <si>
    <t>metaboss.exe mint one  -r https://solana--mainnet.datahub.figment.io/apikey/9ae7977641d309a67b096098a7102046 --keypair ./Solana/Keys/nminer.json --receiver BbDq7xeUzpj8bXfd9N7dh1tw43Ss7xbYpyjoNuwDSrzq --nft-data-file ./Solana/Temp/to_mint_1656078252.419003.json</t>
  </si>
  <si>
    <t xml:space="preserve">Tx id: AQdCBakJHjMmNh3nPxpMKYc5gbj3rMC7AtonjhKQTtdNDce4oWXCDpkVCGPStWYJ9CzMdCcw9Ep8zVQqcAzT8Jy_x000D_
Mint account: DGwmhHZZCJRvYagruhugZo1Qsi1bXsfPEyfnzgg4mDZW_x000D_
Done!_x000D_
</t>
  </si>
  <si>
    <t>AQdCBakJHjMmNh3nPxpMKYc5gbj3rMC7AtonjhKQTtdNDce4oWXCDpkVCGPStWYJ9CzMdCcw9Ep8zVQqcAzT8Jy</t>
  </si>
  <si>
    <t>DGwmhHZZCJRvYagruhugZo1Qsi1bXsfPEyfnzgg4mDZW</t>
  </si>
  <si>
    <t>https://raw.githubusercontent.com/nfluentdev/CalviOnTheRocks2022/main/BILLETFestival_COR22F158</t>
  </si>
  <si>
    <t>metaboss.exe mint one  -r https://solana--mainnet.datahub.figment.io/apikey/9ae7977641d309a67b096098a7102046 --keypair ./Solana/Keys/nminer.json --receiver BbDq7xeUzpj8bXfd9N7dh1tw43Ss7xbYpyjoNuwDSrzq --nft-data-file ./Solana/Temp/to_mint_1656078290.091207.json</t>
  </si>
  <si>
    <t xml:space="preserve">Tx id: 2VEXAE5RMFtUnoi9F4jHSkZgZmUaauMFmicyeGcbSrynNRRVzBn9wS5JVWd5z4vqNxQbKR4e9otQkaVg7gC2Hi1N_x000D_
Mint account: 3LShCzkmNbAS8WLzNdRC3RBZ9MaTByt72WCcdLfU5hzb_x000D_
Done!_x000D_
</t>
  </si>
  <si>
    <t>2VEXAE5RMFtUnoi9F4jHSkZgZmUaauMFmicyeGcbSrynNRRVzBn9wS5JVWd5z4vqNxQbKR4e9otQkaVg7gC2Hi1N</t>
  </si>
  <si>
    <t>3LShCzkmNbAS8WLzNdRC3RBZ9MaTByt72WCcdLfU5hzb</t>
  </si>
  <si>
    <t>https://raw.githubusercontent.com/nfluentdev/CalviOnTheRocks2022/main/BILLETFestival_COR22F159</t>
  </si>
  <si>
    <t>metaboss.exe mint one  -r https://solana--mainnet.datahub.figment.io/apikey/9ae7977641d309a67b096098a7102046 --keypair ./Solana/Keys/nminer.json --receiver BbDq7xeUzpj8bXfd9N7dh1tw43Ss7xbYpyjoNuwDSrzq --nft-data-file ./Solana/Temp/to_mint_1656078318.887058.json</t>
  </si>
  <si>
    <t xml:space="preserve">Tx id: 3NcbHVwfFQza9gJ7CLoQQzT2qw5XGBSNuKcN3CY1xdvGAZ7T8DA8vPqadir1hfhBKN8MX2bohBsesUmDdFzBbzNm_x000D_
Mint account: AMrUCfo1FiXJUjJpa6hyRqizeV5jmPYFtMx5xwdyjutZ_x000D_
Done!_x000D_
</t>
  </si>
  <si>
    <t>3NcbHVwfFQza9gJ7CLoQQzT2qw5XGBSNuKcN3CY1xdvGAZ7T8DA8vPqadir1hfhBKN8MX2bohBsesUmDdFzBbzNm</t>
  </si>
  <si>
    <t>AMrUCfo1FiXJUjJpa6hyRqizeV5jmPYFtMx5xwdyjutZ</t>
  </si>
  <si>
    <t>https://raw.githubusercontent.com/nfluentdev/CalviOnTheRocks2022/main/BILLETFestival_COR22F160</t>
  </si>
  <si>
    <t>metaboss.exe mint one  -r https://solana--mainnet.datahub.figment.io/apikey/9ae7977641d309a67b096098a7102046 --keypair ./Solana/Keys/nminer.json --receiver BbDq7xeUzpj8bXfd9N7dh1tw43Ss7xbYpyjoNuwDSrzq --nft-data-file ./Solana/Temp/to_mint_1656078350.151033.json</t>
  </si>
  <si>
    <t xml:space="preserve">Tx id: t7tvemjzdhYNYvv1KZxyo5mgxt68NscYoNkWTRLoFtu5dkb46DeuwFmJWWp94EfSg6Ae9G1ZQiecmyBCL8XVjKf_x000D_
Mint account: GajJcadiBrajLxwhZbqvUGNfe5KuR9d3LENMUU2N4LjF_x000D_
Done!_x000D_
</t>
  </si>
  <si>
    <t>t7tvemjzdhYNYvv1KZxyo5mgxt68NscYoNkWTRLoFtu5dkb46DeuwFmJWWp94EfSg6Ae9G1ZQiecmyBCL8XVjKf</t>
  </si>
  <si>
    <t>GajJcadiBrajLxwhZbqvUGNfe5KuR9d3LENMUU2N4LjF</t>
  </si>
  <si>
    <t>https://raw.githubusercontent.com/nfluentdev/CalviOnTheRocks2022/main/BILLETFestival_COR22F161</t>
  </si>
  <si>
    <t>metaboss.exe mint one  -r https://solana--mainnet.datahub.figment.io/apikey/9ae7977641d309a67b096098a7102046 --keypair ./Solana/Keys/nminer.json --receiver BbDq7xeUzpj8bXfd9N7dh1tw43Ss7xbYpyjoNuwDSrzq --nft-data-file ./Solana/Temp/to_mint_1656078395.149981.json</t>
  </si>
  <si>
    <t xml:space="preserve">Tx id: 5Lkepp33rv4vwAN4H1qfF2KXXmB6s1RA8Z6mNwVgDg3qFAnMrh4fNGmsMF1FTPYwTRZwtWAQLkKNMbf3P1xuPh73_x000D_
Mint account: BABJLkbH2BGvEBzoS1cbVc1z2ZZX8c9sVvZweHEBX3wB_x000D_
Done!_x000D_
</t>
  </si>
  <si>
    <t>5Lkepp33rv4vwAN4H1qfF2KXXmB6s1RA8Z6mNwVgDg3qFAnMrh4fNGmsMF1FTPYwTRZwtWAQLkKNMbf3P1xuPh73</t>
  </si>
  <si>
    <t>BABJLkbH2BGvEBzoS1cbVc1z2ZZX8c9sVvZweHEBX3wB</t>
  </si>
  <si>
    <t>https://raw.githubusercontent.com/nfluentdev/CalviOnTheRocks2022/main/BILLETFestival_COR22F162</t>
  </si>
  <si>
    <t>metaboss.exe mint one  -r https://solana--mainnet.datahub.figment.io/apikey/9ae7977641d309a67b096098a7102046 --keypair ./Solana/Keys/nminer.json --receiver BbDq7xeUzpj8bXfd9N7dh1tw43Ss7xbYpyjoNuwDSrzq --nft-data-file ./Solana/Temp/to_mint_1656078428.486806.json</t>
  </si>
  <si>
    <t xml:space="preserve">Tx id: 3r5AHSUxFaWnutSqDdKx9MyZwWoogY3sEaGmBN9SXZmxPPutJ69LzRbe8SefbrRuueDYfthZf931CEVpEF1n725w_x000D_
Mint account: GHDwrowApUDZUEtQz7NxQYgcHHQE3ELNvEaCvSqiH6pV_x000D_
Done!_x000D_
</t>
  </si>
  <si>
    <t>3r5AHSUxFaWnutSqDdKx9MyZwWoogY3sEaGmBN9SXZmxPPutJ69LzRbe8SefbrRuueDYfthZf931CEVpEF1n725w</t>
  </si>
  <si>
    <t>GHDwrowApUDZUEtQz7NxQYgcHHQE3ELNvEaCvSqiH6pV</t>
  </si>
  <si>
    <t>https://raw.githubusercontent.com/nfluentdev/CalviOnTheRocks2022/main/BILLETFestival_COR22F163</t>
  </si>
  <si>
    <t>metaboss.exe mint one  -r https://solana--mainnet.datahub.figment.io/apikey/9ae7977641d309a67b096098a7102046 --keypair ./Solana/Keys/nminer.json --receiver BbDq7xeUzpj8bXfd9N7dh1tw43Ss7xbYpyjoNuwDSrzq --nft-data-file ./Solana/Temp/to_mint_1656078452.318271.json</t>
  </si>
  <si>
    <t xml:space="preserve">Tx id: 4oTqr5pPq3pWSWpaPpvp8h6TsHbPB17uQzYXRLQ69i4323SJzBXREZQCjfxd6DMPgoX2PoaYkHXJA4rpCpGRoP8C_x000D_
Mint account: 5t2zVGgUEoJWf8DrnZJnEjS24psKC37MntJMkGnDuXX_x000D_
Done!_x000D_
</t>
  </si>
  <si>
    <t>4oTqr5pPq3pWSWpaPpvp8h6TsHbPB17uQzYXRLQ69i4323SJzBXREZQCjfxd6DMPgoX2PoaYkHXJA4rpCpGRoP8C</t>
  </si>
  <si>
    <t>5t2zVGgUEoJWf8DrnZJnEjS24psKC37MntJMkGnDuXX</t>
  </si>
  <si>
    <t>https://raw.githubusercontent.com/nfluentdev/CalviOnTheRocks2022/main/BILLETFestival_COR22F164</t>
  </si>
  <si>
    <t>metaboss.exe mint one  -r https://solana--mainnet.datahub.figment.io/apikey/9ae7977641d309a67b096098a7102046 --keypair ./Solana/Keys/nminer.json --receiver BbDq7xeUzpj8bXfd9N7dh1tw43Ss7xbYpyjoNuwDSrzq --nft-data-file ./Solana/Temp/to_mint_1656078475.40237.json</t>
  </si>
  <si>
    <t xml:space="preserve">Tx id: 2XEew4RFXUw99dqeEz9k8seGdDqe8RL7HKc2nVJnZrPKeu2yTwJmAn93ojn9WyEDx3rNJRZPVEfYaVJcuguLe2fP_x000D_
Mint account: 4esmvjfyx25wDENEUPEGEP7oWfLJTsYVvnZCWvparwQR_x000D_
Done!_x000D_
</t>
  </si>
  <si>
    <t>2XEew4RFXUw99dqeEz9k8seGdDqe8RL7HKc2nVJnZrPKeu2yTwJmAn93ojn9WyEDx3rNJRZPVEfYaVJcuguLe2fP</t>
  </si>
  <si>
    <t>4esmvjfyx25wDENEUPEGEP7oWfLJTsYVvnZCWvparwQR</t>
  </si>
  <si>
    <t>https://raw.githubusercontent.com/nfluentdev/CalviOnTheRocks2022/main/BILLETFestival_COR22F165</t>
  </si>
  <si>
    <t>metaboss.exe mint one  -r https://solana--mainnet.datahub.figment.io/apikey/9ae7977641d309a67b096098a7102046 --keypair ./Solana/Keys/nminer.json --receiver BbDq7xeUzpj8bXfd9N7dh1tw43Ss7xbYpyjoNuwDSrzq --nft-data-file ./Solana/Temp/to_mint_1656078498.051715.json</t>
  </si>
  <si>
    <t xml:space="preserve">Tx id: 2TzjWY36nkg7WuBhxTSzTA4q8C82y4Kuwx46VBunHqHSF1R6JqNXgytksbkubN7W2QxASYtjN1zuT7LSkH69LYMD_x000D_
Mint account: DAQTtBPwYW2uNWb5HbUDnWR8efxHmxUfhQZk3m2zCBr6_x000D_
Done!_x000D_
</t>
  </si>
  <si>
    <t>2TzjWY36nkg7WuBhxTSzTA4q8C82y4Kuwx46VBunHqHSF1R6JqNXgytksbkubN7W2QxASYtjN1zuT7LSkH69LYMD</t>
  </si>
  <si>
    <t>DAQTtBPwYW2uNWb5HbUDnWR8efxHmxUfhQZk3m2zCBr6</t>
  </si>
  <si>
    <t>https://raw.githubusercontent.com/nfluentdev/CalviOnTheRocks2022/main/BILLETFestival_COR22F166</t>
  </si>
  <si>
    <t>metaboss.exe mint one  -r https://solana--mainnet.datahub.figment.io/apikey/9ae7977641d309a67b096098a7102046 --keypair ./Solana/Keys/nminer.json --receiver BbDq7xeUzpj8bXfd9N7dh1tw43Ss7xbYpyjoNuwDSrzq --nft-data-file ./Solana/Temp/to_mint_1656078521.746689.json</t>
  </si>
  <si>
    <t xml:space="preserve">Tx id: DypGvziuNiHnYUJmeiFpQjhGMnkRqLB2MFUVYfk9xCS1BvVrqBmrm1SgWpJ1re9mU9uRavpeHLF9coHw8wJFKSN_x000D_
Mint account: DVSwoQsCTvYGrm6d2sLDqwnVk5P8M9cM5t7AXeTMA2Gt_x000D_
Done!_x000D_
</t>
  </si>
  <si>
    <t>DypGvziuNiHnYUJmeiFpQjhGMnkRqLB2MFUVYfk9xCS1BvVrqBmrm1SgWpJ1re9mU9uRavpeHLF9coHw8wJFKSN</t>
  </si>
  <si>
    <t>DVSwoQsCTvYGrm6d2sLDqwnVk5P8M9cM5t7AXeTMA2Gt</t>
  </si>
  <si>
    <t>https://raw.githubusercontent.com/nfluentdev/CalviOnTheRocks2022/main/BILLETFestival_COR22F167</t>
  </si>
  <si>
    <t>metaboss.exe mint one  -r https://solana--mainnet.datahub.figment.io/apikey/9ae7977641d309a67b096098a7102046 --keypair ./Solana/Keys/nminer.json --receiver BbDq7xeUzpj8bXfd9N7dh1tw43Ss7xbYpyjoNuwDSrzq --nft-data-file ./Solana/Temp/to_mint_1656078546.553181.json</t>
  </si>
  <si>
    <t xml:space="preserve">Tx id: 5QhSKeNru5uz7X4ws77WgvJRxX8t3pQFHUe8xdfhoEetYc6nyzfHZSDLsM48upymHcMikskK6doZ7UgPofHP8px4_x000D_
Mint account: ASdBtdRnUnBVpStHfc4TLPuSVFJU8whxfsjg4vHeKVih_x000D_
Done!_x000D_
</t>
  </si>
  <si>
    <t>5QhSKeNru5uz7X4ws77WgvJRxX8t3pQFHUe8xdfhoEetYc6nyzfHZSDLsM48upymHcMikskK6doZ7UgPofHP8px4</t>
  </si>
  <si>
    <t>ASdBtdRnUnBVpStHfc4TLPuSVFJU8whxfsjg4vHeKVih</t>
  </si>
  <si>
    <t>https://raw.githubusercontent.com/nfluentdev/CalviOnTheRocks2022/main/BILLETFestival_COR22F168</t>
  </si>
  <si>
    <t>metaboss.exe mint one  -r https://solana--mainnet.datahub.figment.io/apikey/9ae7977641d309a67b096098a7102046 --keypair ./Solana/Keys/nminer.json --receiver BbDq7xeUzpj8bXfd9N7dh1tw43Ss7xbYpyjoNuwDSrzq --nft-data-file ./Solana/Temp/to_mint_1656078570.432242.json</t>
  </si>
  <si>
    <t xml:space="preserve">Tx id: 3UrZyyie7dhE8q3TjZYZDCR8QEytMGxj7PqmwiLhxAGmbqs5LRASq4Vb3h6tttnHCqE62yKxwTugrzhm8z4HvMBJ_x000D_
Mint account: 4LzcSbbGYzvSri9dhN6wCQqz2P8LMv7MweW3usaXAG1b_x000D_
Done!_x000D_
</t>
  </si>
  <si>
    <t>3UrZyyie7dhE8q3TjZYZDCR8QEytMGxj7PqmwiLhxAGmbqs5LRASq4Vb3h6tttnHCqE62yKxwTugrzhm8z4HvMBJ</t>
  </si>
  <si>
    <t>4LzcSbbGYzvSri9dhN6wCQqz2P8LMv7MweW3usaXAG1b</t>
  </si>
  <si>
    <t>https://raw.githubusercontent.com/nfluentdev/CalviOnTheRocks2022/main/BILLETFestival_COR22F169</t>
  </si>
  <si>
    <t>metaboss.exe mint one  -r https://solana--mainnet.datahub.figment.io/apikey/9ae7977641d309a67b096098a7102046 --keypair ./Solana/Keys/nminer.json --receiver BbDq7xeUzpj8bXfd9N7dh1tw43Ss7xbYpyjoNuwDSrzq --nft-data-file ./Solana/Temp/to_mint_1656078592.760328.json</t>
  </si>
  <si>
    <t xml:space="preserve">Tx id: 2EJoKFfRNXxtBHzimu3w5dMutAYkPZszXoJK8uUwbju1Vq4NWr6qXwThjwbgvzUrBHc96bmahXkz1qKZnqXPNB46_x000D_
Mint account: 6BYjj8pM93sJQkSkt5LUuJByhQSeyy6E3hphnfbNJws5_x000D_
Done!_x000D_
</t>
  </si>
  <si>
    <t>2EJoKFfRNXxtBHzimu3w5dMutAYkPZszXoJK8uUwbju1Vq4NWr6qXwThjwbgvzUrBHc96bmahXkz1qKZnqXPNB46</t>
  </si>
  <si>
    <t>6BYjj8pM93sJQkSkt5LUuJByhQSeyy6E3hphnfbNJws5</t>
  </si>
  <si>
    <t>https://raw.githubusercontent.com/nfluentdev/CalviOnTheRocks2022/main/BILLETFestival_COR22F170</t>
  </si>
  <si>
    <t>metaboss.exe mint one  -r https://solana--mainnet.datahub.figment.io/apikey/9ae7977641d309a67b096098a7102046 --keypair ./Solana/Keys/nminer.json --receiver BbDq7xeUzpj8bXfd9N7dh1tw43Ss7xbYpyjoNuwDSrzq --nft-data-file ./Solana/Temp/to_mint_1656078612.908674.json</t>
  </si>
  <si>
    <t xml:space="preserve">Tx id: 3ouipHaJdwkFhmuBT5chLKKLYJde8DuzBf2iBesuvbFiY187R2MwYC7rm8oQheNyGAK7vMm6ED9X1BwdWBhNnwTo_x000D_
Mint account: 5bMH2pQ7dXikxKJEnRis3kArGCkxthEL2XCt24CjM4hh_x000D_
Done!_x000D_
</t>
  </si>
  <si>
    <t>3ouipHaJdwkFhmuBT5chLKKLYJde8DuzBf2iBesuvbFiY187R2MwYC7rm8oQheNyGAK7vMm6ED9X1BwdWBhNnwTo</t>
  </si>
  <si>
    <t>5bMH2pQ7dXikxKJEnRis3kArGCkxthEL2XCt24CjM4hh</t>
  </si>
  <si>
    <t>https://raw.githubusercontent.com/nfluentdev/CalviOnTheRocks2022/main/BILLETFestival_COR22F171</t>
  </si>
  <si>
    <t>BtErczt6cMpyX2QrqnCZcfhUnYbp8vaizGSMb5xiXFWd</t>
  </si>
  <si>
    <t>metaboss.exe mint one  -r https://solana--mainnet.datahub.figment.io/apikey/9ae7977641d309a67b096098a7102046 --keypair ./Solana/Keys/nminer.json --receiver BbDq7xeUzpj8bXfd9N7dh1tw43Ss7xbYpyjoNuwDSrzq --nft-data-file ./Solana/Temp/to_mint_1656079090.331041.json</t>
  </si>
  <si>
    <t xml:space="preserve">Tx id: 57Wfr7kt5MZ6PsbSuTzhCC5n2xfCbfFqcYWgRkTgVFhqLEaT62m9uPDLeJSuZrkQVatBV6bNn3aRkRmQP3VytQQX_x000D_
Mint account: 8eL9LMdjMXYLjRK8GwTZhSTPZM4c5dfcLoBYevF5tgQp_x000D_
Done!_x000D_
</t>
  </si>
  <si>
    <t>57Wfr7kt5MZ6PsbSuTzhCC5n2xfCbfFqcYWgRkTgVFhqLEaT62m9uPDLeJSuZrkQVatBV6bNn3aRkRmQP3VytQQX</t>
  </si>
  <si>
    <t>8eL9LMdjMXYLjRK8GwTZhSTPZM4c5dfcLoBYevF5tgQp</t>
  </si>
  <si>
    <t>https://raw.githubusercontent.com/nfluentdev/CalviOnTheRocks2022/main/PASSFestival_COR22E1</t>
  </si>
  <si>
    <t>metaboss.exe mint one  -r https://solana--mainnet.datahub.figment.io/apikey/9ae7977641d309a67b096098a7102046 --keypair ./Solana/Keys/nminer.json --receiver BbDq7xeUzpj8bXfd9N7dh1tw43Ss7xbYpyjoNuwDSrzq --nft-data-file ./Solana/Temp/to_mint_1656079123.191088.json</t>
  </si>
  <si>
    <t xml:space="preserve">Tx id: 5iA6oHNKYvy5fz1cZpxcVPmAbmTRuHUDhaGYE2e7S7DFBTGarr8MjPJUE7RR8PwNnUZgyWGT5EZ7TSiKZYbKov6a_x000D_
Mint account: 7Yzy1hUtgnmEBJ46oWZ6sL1bMBDqCMJmxFL3oGP19te2_x000D_
Done!_x000D_
</t>
  </si>
  <si>
    <t>5iA6oHNKYvy5fz1cZpxcVPmAbmTRuHUDhaGYE2e7S7DFBTGarr8MjPJUE7RR8PwNnUZgyWGT5EZ7TSiKZYbKov6a</t>
  </si>
  <si>
    <t>7Yzy1hUtgnmEBJ46oWZ6sL1bMBDqCMJmxFL3oGP19te2</t>
  </si>
  <si>
    <t>https://raw.githubusercontent.com/nfluentdev/CalviOnTheRocks2022/main/PASSFestival_COR22E2</t>
  </si>
  <si>
    <t>metaboss.exe mint one  -r https://solana--mainnet.datahub.figment.io/apikey/9ae7977641d309a67b096098a7102046 --keypair ./Solana/Keys/nminer.json --receiver BbDq7xeUzpj8bXfd9N7dh1tw43Ss7xbYpyjoNuwDSrzq --nft-data-file ./Solana/Temp/to_mint_1656079158.038765.json</t>
  </si>
  <si>
    <t xml:space="preserve">Tx id: ZPBdeVznxRe4iWbKCpFJjFNnSJ4JnN5aThpM3QVdfwhSsPywoyTBssSzwxYQ2rq1JM8ry2WtGcThc1PTB1dUQpq_x000D_
Mint account: E6eMUGgSyK8WbvKyDJ5ihFmJCnjfsmy1XCn6XumEpJyL_x000D_
Done!_x000D_
</t>
  </si>
  <si>
    <t>ZPBdeVznxRe4iWbKCpFJjFNnSJ4JnN5aThpM3QVdfwhSsPywoyTBssSzwxYQ2rq1JM8ry2WtGcThc1PTB1dUQpq</t>
  </si>
  <si>
    <t>E6eMUGgSyK8WbvKyDJ5ihFmJCnjfsmy1XCn6XumEpJyL</t>
  </si>
  <si>
    <t>https://raw.githubusercontent.com/nfluentdev/CalviOnTheRocks2022/main/PASSFestival_COR22E3</t>
  </si>
  <si>
    <t>metaboss.exe mint one  -r https://solana--mainnet.datahub.figment.io/apikey/9ae7977641d309a67b096098a7102046 --keypair ./Solana/Keys/nminer.json --receiver BbDq7xeUzpj8bXfd9N7dh1tw43Ss7xbYpyjoNuwDSrzq --nft-data-file ./Solana/Temp/to_mint_1656079200.957405.json</t>
  </si>
  <si>
    <t xml:space="preserve">Tx id: 3oFwEZLQej1xH1PupatdXpYbdviSpQLwr6hPo9pTSAimRihghUMbQcgGCDJgU7fHp1BkpzU7UDXppBB4yfU5Q5hj_x000D_
Mint account: 5FqDg2hPduun71C2Rgp6uJ9zGKFgw4yTRqrS9u38rdKz_x000D_
Done!_x000D_
</t>
  </si>
  <si>
    <t>3oFwEZLQej1xH1PupatdXpYbdviSpQLwr6hPo9pTSAimRihghUMbQcgGCDJgU7fHp1BkpzU7UDXppBB4yfU5Q5hj</t>
  </si>
  <si>
    <t>5FqDg2hPduun71C2Rgp6uJ9zGKFgw4yTRqrS9u38rdKz</t>
  </si>
  <si>
    <t>https://raw.githubusercontent.com/nfluentdev/CalviOnTheRocks2022/main/PASSFestival_COR22E4</t>
  </si>
  <si>
    <t>metaboss.exe mint one  -r https://solana--mainnet.datahub.figment.io/apikey/9ae7977641d309a67b096098a7102046 --keypair ./Solana/Keys/nminer.json --receiver BbDq7xeUzpj8bXfd9N7dh1tw43Ss7xbYpyjoNuwDSrzq --nft-data-file ./Solana/Temp/to_mint_1656079241.70532.json</t>
  </si>
  <si>
    <t xml:space="preserve">Tx id: 4R2QTsmF7YGzsU5RHmX4dFp4A6JtWJM9GMbf9s7FyygiYYNxJdQkZ1pexJJ2PDhRMTfr2Dp9RsvNvCziaiAW1qhF_x000D_
Mint account: FGNU2bCnFLSDdZiDCuKxzm3FyxBFNMi1JTkMswYXKMZc_x000D_
Done!_x000D_
</t>
  </si>
  <si>
    <t>4R2QTsmF7YGzsU5RHmX4dFp4A6JtWJM9GMbf9s7FyygiYYNxJdQkZ1pexJJ2PDhRMTfr2Dp9RsvNvCziaiAW1qhF</t>
  </si>
  <si>
    <t>FGNU2bCnFLSDdZiDCuKxzm3FyxBFNMi1JTkMswYXKMZc</t>
  </si>
  <si>
    <t>https://raw.githubusercontent.com/nfluentdev/CalviOnTheRocks2022/main/PASSFestival_COR22E5</t>
  </si>
  <si>
    <t>metaboss.exe mint one  -r https://solana--mainnet.datahub.figment.io/apikey/9ae7977641d309a67b096098a7102046 --keypair ./Solana/Keys/nminer.json --receiver BbDq7xeUzpj8bXfd9N7dh1tw43Ss7xbYpyjoNuwDSrzq --nft-data-file ./Solana/Temp/to_mint_1656079279.986312.json</t>
  </si>
  <si>
    <t xml:space="preserve">Tx id: 4eJizBbQncu8WrkeLyj4DqhEfyDqE3azJ5XSwsjykyQCQoQouoe27uAtEyNSqAeFsSyKX1SzpkXunWJ74JBJcf6B_x000D_
Mint account: 3yBu5fpUTnfdgYmtbUQmrjX1oTbsjVLtmAsA63X1vvbo_x000D_
Done!_x000D_
</t>
  </si>
  <si>
    <t>4eJizBbQncu8WrkeLyj4DqhEfyDqE3azJ5XSwsjykyQCQoQouoe27uAtEyNSqAeFsSyKX1SzpkXunWJ74JBJcf6B</t>
  </si>
  <si>
    <t>3yBu5fpUTnfdgYmtbUQmrjX1oTbsjVLtmAsA63X1vvbo</t>
  </si>
  <si>
    <t>https://raw.githubusercontent.com/nfluentdev/CalviOnTheRocks2022/main/PASSFestival_COR22E6</t>
  </si>
  <si>
    <t>metaboss.exe mint one  -r https://solana--mainnet.datahub.figment.io/apikey/9ae7977641d309a67b096098a7102046 --keypair ./Solana/Keys/nminer.json --receiver BbDq7xeUzpj8bXfd9N7dh1tw43Ss7xbYpyjoNuwDSrzq --nft-data-file ./Solana/Temp/to_mint_1656079307.578098.json</t>
  </si>
  <si>
    <t xml:space="preserve">Tx id: 23MUTsnJ8toYoZNpUBj7nsWkUM2p1powKPzGgvEoqr23dfJ1fDJWfD3TgFKQat8tuDD74gBVrMmoC8yVpuwGuSmx_x000D_
Mint account: Hxec57Ke4L22v56y46KLHwudEY4y9t3HEwoFBYvX4Hgd_x000D_
Done!_x000D_
</t>
  </si>
  <si>
    <t>23MUTsnJ8toYoZNpUBj7nsWkUM2p1powKPzGgvEoqr23dfJ1fDJWfD3TgFKQat8tuDD74gBVrMmoC8yVpuwGuSmx</t>
  </si>
  <si>
    <t>Hxec57Ke4L22v56y46KLHwudEY4y9t3HEwoFBYvX4Hgd</t>
  </si>
  <si>
    <t>https://raw.githubusercontent.com/nfluentdev/CalviOnTheRocks2022/main/PASSFestival_COR22E7</t>
  </si>
  <si>
    <t>metaboss.exe mint one  -r https://solana--mainnet.datahub.figment.io/apikey/9ae7977641d309a67b096098a7102046 --keypair ./Solana/Keys/nminer.json --receiver BbDq7xeUzpj8bXfd9N7dh1tw43Ss7xbYpyjoNuwDSrzq --nft-data-file ./Solana/Temp/to_mint_1656079330.666024.json</t>
  </si>
  <si>
    <t xml:space="preserve">Tx id: 5y9hSqhEdQKU7WSrz9jp5J165TygqBcsybFALEC5Xa9fsbmCnTWpR1TwsVy4vih72BxSdtPy5fpP5HP5shC3VRBB_x000D_
Mint account: 86zikzJdtwYGifUMgrbzjY5owJY3styWJ4Gukdqfr2RE_x000D_
Done!_x000D_
</t>
  </si>
  <si>
    <t>5y9hSqhEdQKU7WSrz9jp5J165TygqBcsybFALEC5Xa9fsbmCnTWpR1TwsVy4vih72BxSdtPy5fpP5HP5shC3VRBB</t>
  </si>
  <si>
    <t>86zikzJdtwYGifUMgrbzjY5owJY3styWJ4Gukdqfr2RE</t>
  </si>
  <si>
    <t>https://raw.githubusercontent.com/nfluentdev/CalviOnTheRocks2022/main/PASSFestival_COR22E8</t>
  </si>
  <si>
    <t>metaboss.exe mint one  -r https://solana--mainnet.datahub.figment.io/apikey/9ae7977641d309a67b096098a7102046 --keypair ./Solana/Keys/nminer.json --receiver BbDq7xeUzpj8bXfd9N7dh1tw43Ss7xbYpyjoNuwDSrzq --nft-data-file ./Solana/Temp/to_mint_1656079352.940732.json</t>
  </si>
  <si>
    <t xml:space="preserve">Tx id: 5tqhMNm2kJ9tFcgzZLTdFGN7zg5q3BobpvD9to2vRDweXWMZdvnPRZXcV1MJfS6kcyZSNwgAnBBqz5g78bkXKFVb_x000D_
Mint account: 4e3Gr6HejGWbwJnQar6ioBb3nx1LFRuDrCgfvQNSpvwq_x000D_
Done!_x000D_
</t>
  </si>
  <si>
    <t>5tqhMNm2kJ9tFcgzZLTdFGN7zg5q3BobpvD9to2vRDweXWMZdvnPRZXcV1MJfS6kcyZSNwgAnBBqz5g78bkXKFVb</t>
  </si>
  <si>
    <t>4e3Gr6HejGWbwJnQar6ioBb3nx1LFRuDrCgfvQNSpvwq</t>
  </si>
  <si>
    <t>https://raw.githubusercontent.com/nfluentdev/CalviOnTheRocks2022/main/PASSFestival_COR22E9</t>
  </si>
  <si>
    <t>metaboss.exe mint one  -r https://solana--mainnet.datahub.figment.io/apikey/9ae7977641d309a67b096098a7102046 --keypair ./Solana/Keys/nminer.json --receiver BbDq7xeUzpj8bXfd9N7dh1tw43Ss7xbYpyjoNuwDSrzq --nft-data-file ./Solana/Temp/to_mint_1656079378.895366.json</t>
  </si>
  <si>
    <t xml:space="preserve">Tx id: R7G3517zvgeqxHRjWvfCb2xFrjJ7TZDetAaZ7mnPfknTsiaUv2iqdSzWFdPdJDXLzPTPyhmJ1mBPmvaYdD19yT5_x000D_
Mint account: GpZGbbqyMhpGotv64aPCMcQKz1vs3v9LoADUYSbFqjWg_x000D_
Done!_x000D_
</t>
  </si>
  <si>
    <t>R7G3517zvgeqxHRjWvfCb2xFrjJ7TZDetAaZ7mnPfknTsiaUv2iqdSzWFdPdJDXLzPTPyhmJ1mBPmvaYdD19yT5</t>
  </si>
  <si>
    <t>GpZGbbqyMhpGotv64aPCMcQKz1vs3v9LoADUYSbFqjWg</t>
  </si>
  <si>
    <t>https://raw.githubusercontent.com/nfluentdev/CalviOnTheRocks2022/main/PASSFestival_COR22E10</t>
  </si>
  <si>
    <t>metaboss.exe mint one  -r https://solana--mainnet.datahub.figment.io/apikey/9ae7977641d309a67b096098a7102046 --keypair ./Solana/Keys/nminer.json --receiver BbDq7xeUzpj8bXfd9N7dh1tw43Ss7xbYpyjoNuwDSrzq --nft-data-file ./Solana/Temp/to_mint_1656079437.50826.json</t>
  </si>
  <si>
    <t xml:space="preserve">Tx id: 5hYAV2omnVuZMXkGaujf8Yw9vMuj2w4269Ag3HcpPLN17VVk9o7pCV2QNXhJFvyphrJHPWWBzNHjGNM2NDH3gn13_x000D_
Mint account: 57NKDNnPfJPTfqHQYRpdmjpyNR2gXkrRMnwpsUb1KxC8_x000D_
Done!_x000D_
</t>
  </si>
  <si>
    <t>5hYAV2omnVuZMXkGaujf8Yw9vMuj2w4269Ag3HcpPLN17VVk9o7pCV2QNXhJFvyphrJHPWWBzNHjGNM2NDH3gn13</t>
  </si>
  <si>
    <t>57NKDNnPfJPTfqHQYRpdmjpyNR2gXkrRMnwpsUb1KxC8</t>
  </si>
  <si>
    <t>https://raw.githubusercontent.com/nfluentdev/CalviOnTheRocks2022/main/PASSFestival_COR22E11</t>
  </si>
  <si>
    <t>metaboss.exe mint one  -r https://solana--mainnet.datahub.figment.io/apikey/9ae7977641d309a67b096098a7102046 --keypair ./Solana/Keys/nminer.json --receiver BbDq7xeUzpj8bXfd9N7dh1tw43Ss7xbYpyjoNuwDSrzq --nft-data-file ./Solana/Temp/to_mint_1656079484.637086.json</t>
  </si>
  <si>
    <t xml:space="preserve">Tx id: hP7dBq9vyzbSpCXjTcMeNwuWkEXxwudBGJ8o1wBjqbcSVg8wRwr9R1SbWqDo8qtji62hdh2GwnUFUwzsqp49tEL_x000D_
Mint account: HdG2aoepJ8aLV9rMshjuKdVtgJZ476c48c35YkhHrac6_x000D_
Done!_x000D_
</t>
  </si>
  <si>
    <t>hP7dBq9vyzbSpCXjTcMeNwuWkEXxwudBGJ8o1wBjqbcSVg8wRwr9R1SbWqDo8qtji62hdh2GwnUFUwzsqp49tEL</t>
  </si>
  <si>
    <t>HdG2aoepJ8aLV9rMshjuKdVtgJZ476c48c35YkhHrac6</t>
  </si>
  <si>
    <t>https://raw.githubusercontent.com/nfluentdev/CalviOnTheRocks2022/main/PASSFestival_COR22E12</t>
  </si>
  <si>
    <t>metaboss.exe mint one  -r https://solana--mainnet.datahub.figment.io/apikey/9ae7977641d309a67b096098a7102046 --keypair ./Solana/Keys/nminer.json --receiver BbDq7xeUzpj8bXfd9N7dh1tw43Ss7xbYpyjoNuwDSrzq --nft-data-file ./Solana/Temp/to_mint_1656079512.14337.json</t>
  </si>
  <si>
    <t xml:space="preserve">Tx id: 3o3c2kL48CkEUnhYLQGn7jHDhhiUbNSSzZ4ZuicXaCzfxmHQTEVD6bb6Piwpux8dGRXc9XXkVqqws2fzQBNESEwX_x000D_
Mint account: 9yhbveESiYL7SgCniUEXr66zwHj4C7uCJqEuXnz2h74w_x000D_
Done!_x000D_
</t>
  </si>
  <si>
    <t>3o3c2kL48CkEUnhYLQGn7jHDhhiUbNSSzZ4ZuicXaCzfxmHQTEVD6bb6Piwpux8dGRXc9XXkVqqws2fzQBNESEwX</t>
  </si>
  <si>
    <t>9yhbveESiYL7SgCniUEXr66zwHj4C7uCJqEuXnz2h74w</t>
  </si>
  <si>
    <t>https://raw.githubusercontent.com/nfluentdev/CalviOnTheRocks2022/main/PASSFestival_COR22E13</t>
  </si>
  <si>
    <t>metaboss.exe mint one  -r https://solana--mainnet.datahub.figment.io/apikey/9ae7977641d309a67b096098a7102046 --keypair ./Solana/Keys/nminer.json --receiver BbDq7xeUzpj8bXfd9N7dh1tw43Ss7xbYpyjoNuwDSrzq --nft-data-file ./Solana/Temp/to_mint_1656079540.632488.json</t>
  </si>
  <si>
    <t xml:space="preserve">Tx id: 2Th2V5921iZbBrrLUFq1G7jFgmeeyry2KPHTwtorAVWqrdnNq9JEP6k3H6dPua37rWiowSu596o3xmZhfT9wFbFA_x000D_
Mint account: B3H8ihBy83Nd4xDWnkEj9WVedZ6oTHY66urNg4khgqv3_x000D_
Done!_x000D_
</t>
  </si>
  <si>
    <t>2Th2V5921iZbBrrLUFq1G7jFgmeeyry2KPHTwtorAVWqrdnNq9JEP6k3H6dPua37rWiowSu596o3xmZhfT9wFbFA</t>
  </si>
  <si>
    <t>B3H8ihBy83Nd4xDWnkEj9WVedZ6oTHY66urNg4khgqv3</t>
  </si>
  <si>
    <t>https://raw.githubusercontent.com/nfluentdev/CalviOnTheRocks2022/main/PASSFestival_COR22E14</t>
  </si>
  <si>
    <t>metaboss.exe mint one  -r https://solana--mainnet.datahub.figment.io/apikey/9ae7977641d309a67b096098a7102046 --keypair ./Solana/Keys/nminer.json --receiver BbDq7xeUzpj8bXfd9N7dh1tw43Ss7xbYpyjoNuwDSrzq --nft-data-file ./Solana/Temp/to_mint_1656079563.622682.json</t>
  </si>
  <si>
    <t xml:space="preserve">Tx id: WmLKawPkpPQQGrJvE323cjoYeinrjwu2FnZ2qy2q5SMN2dNo68SNUjLTWa3Rx6g8e1jgjLdFHXXbaPyro81Q5Bv_x000D_
Mint account: 9q67q6zp1ooAW7u7fgmQy7USBL256KAbdr19y81kV2fx_x000D_
Done!_x000D_
</t>
  </si>
  <si>
    <t>WmLKawPkpPQQGrJvE323cjoYeinrjwu2FnZ2qy2q5SMN2dNo68SNUjLTWa3Rx6g8e1jgjLdFHXXbaPyro81Q5Bv</t>
  </si>
  <si>
    <t>9q67q6zp1ooAW7u7fgmQy7USBL256KAbdr19y81kV2fx</t>
  </si>
  <si>
    <t>https://raw.githubusercontent.com/nfluentdev/CalviOnTheRocks2022/main/PASSFestival_COR22E15</t>
  </si>
  <si>
    <t>metaboss.exe mint one  -r https://solana--mainnet.datahub.figment.io/apikey/9ae7977641d309a67b096098a7102046 --keypair ./Solana/Keys/nminer.json --receiver BbDq7xeUzpj8bXfd9N7dh1tw43Ss7xbYpyjoNuwDSrzq --nft-data-file ./Solana/Temp/to_mint_1656079599.676956.json</t>
  </si>
  <si>
    <t xml:space="preserve">Tx id: qDenFhtRHuksCqYhcNKuZaz4u1WQEkY6RqovTSSVqoUm9agjNJMVdgKTMUxyWtzrAd5vu9b2xZ1Efn6ALymsRHq_x000D_
Mint account: 4xXM17Gf7gypiLgkkHjmyooTnxrSuUi76d4GLVDBmm8T_x000D_
Done!_x000D_
</t>
  </si>
  <si>
    <t>qDenFhtRHuksCqYhcNKuZaz4u1WQEkY6RqovTSSVqoUm9agjNJMVdgKTMUxyWtzrAd5vu9b2xZ1Efn6ALymsRHq</t>
  </si>
  <si>
    <t>4xXM17Gf7gypiLgkkHjmyooTnxrSuUi76d4GLVDBmm8T</t>
  </si>
  <si>
    <t>https://raw.githubusercontent.com/nfluentdev/CalviOnTheRocks2022/main/PASSFestival_COR22E16</t>
  </si>
  <si>
    <t>metaboss.exe mint one  -r https://solana--mainnet.datahub.figment.io/apikey/9ae7977641d309a67b096098a7102046 --keypair ./Solana/Keys/nminer.json --receiver BbDq7xeUzpj8bXfd9N7dh1tw43Ss7xbYpyjoNuwDSrzq --nft-data-file ./Solana/Temp/to_mint_1656079623.607372.json</t>
  </si>
  <si>
    <t xml:space="preserve">Tx id: 41pUeGU1USbj7vq1bpaM9VCKDuAW68X4s3XDMayQqd9U83W68ATzFC7jCP8vF37cpykZFqUGsEJrcXC1UpqjwWCa_x000D_
Mint account: 8pTw5cLg4kyevcHwYLVLdzv9QpAcRP3bSeH34ELEcQwL_x000D_
Done!_x000D_
</t>
  </si>
  <si>
    <t>41pUeGU1USbj7vq1bpaM9VCKDuAW68X4s3XDMayQqd9U83W68ATzFC7jCP8vF37cpykZFqUGsEJrcXC1UpqjwWCa</t>
  </si>
  <si>
    <t>8pTw5cLg4kyevcHwYLVLdzv9QpAcRP3bSeH34ELEcQwL</t>
  </si>
  <si>
    <t>https://raw.githubusercontent.com/nfluentdev/CalviOnTheRocks2022/main/PASSFestival_COR22E17</t>
  </si>
  <si>
    <t>metaboss.exe mint one  -r https://solana--mainnet.datahub.figment.io/apikey/9ae7977641d309a67b096098a7102046 --keypair ./Solana/Keys/nminer.json --receiver BbDq7xeUzpj8bXfd9N7dh1tw43Ss7xbYpyjoNuwDSrzq --nft-data-file ./Solana/Temp/to_mint_1656079653.156811.json</t>
  </si>
  <si>
    <t xml:space="preserve">Tx id: YwRLfYaWCFzjjLoR9gboAf5DyLcEi3u2QYFLYZ53eCjbydMy26ERdek6K6XoTRSMa2Gt9WiyUhh68LL7LhB1d3c_x000D_
Mint account: GZgHJjvPBsTNR8Vci3jD6NujzEbGjMKntEQbGruYN1FU_x000D_
Done!_x000D_
</t>
  </si>
  <si>
    <t>YwRLfYaWCFzjjLoR9gboAf5DyLcEi3u2QYFLYZ53eCjbydMy26ERdek6K6XoTRSMa2Gt9WiyUhh68LL7LhB1d3c</t>
  </si>
  <si>
    <t>GZgHJjvPBsTNR8Vci3jD6NujzEbGjMKntEQbGruYN1FU</t>
  </si>
  <si>
    <t>https://raw.githubusercontent.com/nfluentdev/CalviOnTheRocks2022/main/PASSFestival_COR22E18</t>
  </si>
  <si>
    <t>metaboss.exe mint one  -r https://solana--mainnet.datahub.figment.io/apikey/9ae7977641d309a67b096098a7102046 --keypair ./Solana/Keys/nminer.json --receiver BbDq7xeUzpj8bXfd9N7dh1tw43Ss7xbYpyjoNuwDSrzq --nft-data-file ./Solana/Temp/to_mint_1656079679.146664.json</t>
  </si>
  <si>
    <t xml:space="preserve">Tx id: 3cuQ3aap89M6PdjpJzSx88eH9Jnti2jVKMuSgBxENb95BtEhfyqUCREyP19u82UjbbtLefZ8imnrxyhrNbtsgf85_x000D_
Mint account: 82Py96kRFVQWmE6FPNVxGY9rWU8NZ1hR4UQQERUKTZFe_x000D_
Done!_x000D_
</t>
  </si>
  <si>
    <t>3cuQ3aap89M6PdjpJzSx88eH9Jnti2jVKMuSgBxENb95BtEhfyqUCREyP19u82UjbbtLefZ8imnrxyhrNbtsgf85</t>
  </si>
  <si>
    <t>82Py96kRFVQWmE6FPNVxGY9rWU8NZ1hR4UQQERUKTZFe</t>
  </si>
  <si>
    <t>https://raw.githubusercontent.com/nfluentdev/CalviOnTheRocks2022/main/PASSFestival_COR22E19</t>
  </si>
  <si>
    <t>metaboss.exe mint one  -r https://solana--mainnet.datahub.figment.io/apikey/9ae7977641d309a67b096098a7102046 --keypair ./Solana/Keys/nminer.json --receiver BbDq7xeUzpj8bXfd9N7dh1tw43Ss7xbYpyjoNuwDSrzq --nft-data-file ./Solana/Temp/to_mint_1656079697.046373.json</t>
  </si>
  <si>
    <t xml:space="preserve">Tx id: 2drbAxfu9CctYixwHyah8aYmuDZUZP6mMqinkmNHvmtdPBZT92YyboxkFh67JVsnUPMt9M69Qu89Dqz7vBWmkLST_x000D_
Mint account: DZxDT4o4p8irx7TXBCbCHP2bAEKiGoiCUpAJbtA7KAnT_x000D_
Done!_x000D_
</t>
  </si>
  <si>
    <t>2drbAxfu9CctYixwHyah8aYmuDZUZP6mMqinkmNHvmtdPBZT92YyboxkFh67JVsnUPMt9M69Qu89Dqz7vBWmkLST</t>
  </si>
  <si>
    <t>DZxDT4o4p8irx7TXBCbCHP2bAEKiGoiCUpAJbtA7KAnT</t>
  </si>
  <si>
    <t>https://raw.githubusercontent.com/nfluentdev/CalviOnTheRocks2022/main/PASSFestival_COR22E20</t>
  </si>
  <si>
    <t>metaboss.exe mint one  -r https://solana--mainnet.datahub.figment.io/apikey/9ae7977641d309a67b096098a7102046 --keypair ./Solana/Keys/nminer.json --receiver BbDq7xeUzpj8bXfd9N7dh1tw43Ss7xbYpyjoNuwDSrzq --nft-data-file ./Solana/Temp/to_mint_1656079736.308293.json</t>
  </si>
  <si>
    <t xml:space="preserve">Tx id: 2vHmua5j45omrGfk1hFEDAs8rgULsE4my4Ain2SvYzfiZ6JEw9L8it9BNwkttNJTv2enUnN3aDTg9KXJvWnd17zX_x000D_
Mint account: 3Tnqi7re4MSGcfWB3RF6vHrvC3NYyyDXDU1ufWPHasNg_x000D_
Done!_x000D_
</t>
  </si>
  <si>
    <t>2vHmua5j45omrGfk1hFEDAs8rgULsE4my4Ain2SvYzfiZ6JEw9L8it9BNwkttNJTv2enUnN3aDTg9KXJvWnd17zX</t>
  </si>
  <si>
    <t>3Tnqi7re4MSGcfWB3RF6vHrvC3NYyyDXDU1ufWPHasNg</t>
  </si>
  <si>
    <t>https://raw.githubusercontent.com/nfluentdev/CalviOnTheRocks2022/main/PASSFestival_COR22E21</t>
  </si>
  <si>
    <t>metaboss.exe mint one  -r https://solana--mainnet.datahub.figment.io/apikey/9ae7977641d309a67b096098a7102046 --keypair ./Solana/Keys/nminer.json --receiver BbDq7xeUzpj8bXfd9N7dh1tw43Ss7xbYpyjoNuwDSrzq --nft-data-file ./Solana/Temp/to_mint_1656079768.956195.json</t>
  </si>
  <si>
    <t xml:space="preserve">Tx id: 5QMCoT9ihjDwXwjSDVjt81Z83SQnMYLT8TWEBdfYtXBctFL2aPzsPy51aNKxJec3Jif3kWWaqUR9Mfqiy1bw5sD3_x000D_
Mint account: 3zBRoCU43cv9SndaXe7FfzbQFMaE6hM6RzukcFvQvshP_x000D_
Done!_x000D_
</t>
  </si>
  <si>
    <t>5QMCoT9ihjDwXwjSDVjt81Z83SQnMYLT8TWEBdfYtXBctFL2aPzsPy51aNKxJec3Jif3kWWaqUR9Mfqiy1bw5sD3</t>
  </si>
  <si>
    <t>3zBRoCU43cv9SndaXe7FfzbQFMaE6hM6RzukcFvQvshP</t>
  </si>
  <si>
    <t>https://raw.githubusercontent.com/nfluentdev/CalviOnTheRocks2022/main/PASSFestival_COR22E22</t>
  </si>
  <si>
    <t>metaboss.exe mint one  -r https://solana--mainnet.datahub.figment.io/apikey/9ae7977641d309a67b096098a7102046 --keypair ./Solana/Keys/nminer.json --receiver BbDq7xeUzpj8bXfd9N7dh1tw43Ss7xbYpyjoNuwDSrzq --nft-data-file ./Solana/Temp/to_mint_1656079790.56819.json</t>
  </si>
  <si>
    <t xml:space="preserve">Tx id: 334mj7PUFrxVEGkj9GwqTkK6XEhmE77FeXsw99affS5LxhzYBXtiFQZt8arqaVvHsajycBokTyf1SsL94TreEdcH_x000D_
Mint account: H9CtzMdWhnwsuvLXXDNkUVd3DUESRi267pq2qnHx8DEn_x000D_
Done!_x000D_
</t>
  </si>
  <si>
    <t>334mj7PUFrxVEGkj9GwqTkK6XEhmE77FeXsw99affS5LxhzYBXtiFQZt8arqaVvHsajycBokTyf1SsL94TreEdcH</t>
  </si>
  <si>
    <t>H9CtzMdWhnwsuvLXXDNkUVd3DUESRi267pq2qnHx8DEn</t>
  </si>
  <si>
    <t>https://raw.githubusercontent.com/nfluentdev/CalviOnTheRocks2022/main/PASSFestival_COR22E23</t>
  </si>
  <si>
    <t>metaboss.exe mint one  -r https://solana--mainnet.datahub.figment.io/apikey/9ae7977641d309a67b096098a7102046 --keypair ./Solana/Keys/nminer.json --receiver BbDq7xeUzpj8bXfd9N7dh1tw43Ss7xbYpyjoNuwDSrzq --nft-data-file ./Solana/Temp/to_mint_1656079810.517279.json</t>
  </si>
  <si>
    <t xml:space="preserve">Tx id: 4VHvfU2dMkj8iy2vnYVtQcZbQHd2nJRtkSmdHnLVaPSC7USEPxDJghKSmPtcGEWevW1vPSzTa7s2GHCEAscPrQyo_x000D_
Mint account: 7aPvVpn5tTw3mEDE32YvTazG2zLUwCMGKneyfcM4LAco_x000D_
Done!_x000D_
</t>
  </si>
  <si>
    <t>4VHvfU2dMkj8iy2vnYVtQcZbQHd2nJRtkSmdHnLVaPSC7USEPxDJghKSmPtcGEWevW1vPSzTa7s2GHCEAscPrQyo</t>
  </si>
  <si>
    <t>7aPvVpn5tTw3mEDE32YvTazG2zLUwCMGKneyfcM4LAco</t>
  </si>
  <si>
    <t>https://raw.githubusercontent.com/nfluentdev/CalviOnTheRocks2022/main/PASSFestival_COR22E24</t>
  </si>
  <si>
    <t>metaboss.exe mint one  -r https://solana--mainnet.datahub.figment.io/apikey/9ae7977641d309a67b096098a7102046 --keypair ./Solana/Keys/nminer.json --receiver BbDq7xeUzpj8bXfd9N7dh1tw43Ss7xbYpyjoNuwDSrzq --nft-data-file ./Solana/Temp/to_mint_1656079828.262029.json</t>
  </si>
  <si>
    <t xml:space="preserve">Tx id: 5ajiYzdzybdjUrZt4mUVPrMxbxHVeuud4KHLGzGfaJkxPYxpcRmneBhU22kGMfh7CKbEzDR5fFFW44rt1LHK21m3_x000D_
Mint account: 75he2dB38r68Qsvx451cLZntJR8tZZkpuSztakfWooSF_x000D_
Done!_x000D_
</t>
  </si>
  <si>
    <t>5ajiYzdzybdjUrZt4mUVPrMxbxHVeuud4KHLGzGfaJkxPYxpcRmneBhU22kGMfh7CKbEzDR5fFFW44rt1LHK21m3</t>
  </si>
  <si>
    <t>75he2dB38r68Qsvx451cLZntJR8tZZkpuSztakfWooSF</t>
  </si>
  <si>
    <t>https://raw.githubusercontent.com/nfluentdev/CalviOnTheRocks2022/main/PASSFestival_COR22E25</t>
  </si>
  <si>
    <t>metaboss.exe mint one  -r https://solana--mainnet.datahub.figment.io/apikey/9ae7977641d309a67b096098a7102046 --keypair ./Solana/Keys/nminer.json --receiver BbDq7xeUzpj8bXfd9N7dh1tw43Ss7xbYpyjoNuwDSrzq --nft-data-file ./Solana/Temp/to_mint_1656079852.306327.json</t>
  </si>
  <si>
    <t xml:space="preserve">Tx id: 55eqPNpG3uXjVK9DmtP1rhY1wvQ9rspRDNJgjiLLyQLCY59oLV4Bf48o8imzwfUgZn8ioQUkv2sPfjP2vBSt37vE_x000D_
Mint account: 5uHc9aZkF5rgkYmm74qSuc8XvaXWi9b8YQv5ynqQHmuv_x000D_
Done!_x000D_
</t>
  </si>
  <si>
    <t>55eqPNpG3uXjVK9DmtP1rhY1wvQ9rspRDNJgjiLLyQLCY59oLV4Bf48o8imzwfUgZn8ioQUkv2sPfjP2vBSt37vE</t>
  </si>
  <si>
    <t>5uHc9aZkF5rgkYmm74qSuc8XvaXWi9b8YQv5ynqQHmuv</t>
  </si>
  <si>
    <t>https://raw.githubusercontent.com/nfluentdev/CalviOnTheRocks2022/main/PASSFestival_COR22E26</t>
  </si>
  <si>
    <t>metaboss.exe mint one  -r https://solana--mainnet.datahub.figment.io/apikey/9ae7977641d309a67b096098a7102046 --keypair ./Solana/Keys/nminer.json --receiver BbDq7xeUzpj8bXfd9N7dh1tw43Ss7xbYpyjoNuwDSrzq --nft-data-file ./Solana/Temp/to_mint_1656079901.879519.json</t>
  </si>
  <si>
    <t xml:space="preserve">Tx id: 5v6oQzja4A98Fu98aTxEYWzdEiysmiGsbUXYTda9C8Yt2B1b7VrPmkaVsCB1rshvZBkyuEr6o9RnJgfvWDvsNL6z_x000D_
Mint account: 4R9Kcv4AvoxWwGC1oqS8LwHUyErQEPtLDhJwwqhF48nU_x000D_
Done!_x000D_
</t>
  </si>
  <si>
    <t>5v6oQzja4A98Fu98aTxEYWzdEiysmiGsbUXYTda9C8Yt2B1b7VrPmkaVsCB1rshvZBkyuEr6o9RnJgfvWDvsNL6z</t>
  </si>
  <si>
    <t>4R9Kcv4AvoxWwGC1oqS8LwHUyErQEPtLDhJwwqhF48nU</t>
  </si>
  <si>
    <t>https://raw.githubusercontent.com/nfluentdev/CalviOnTheRocks2022/main/PASSFestival_COR22E27</t>
  </si>
  <si>
    <t>metaboss.exe mint one  -r https://solana--mainnet.datahub.figment.io/apikey/9ae7977641d309a67b096098a7102046 --keypair ./Solana/Keys/nminer.json --receiver BbDq7xeUzpj8bXfd9N7dh1tw43Ss7xbYpyjoNuwDSrzq --nft-data-file ./Solana/Temp/to_mint_1656079928.912069.json</t>
  </si>
  <si>
    <t xml:space="preserve">Tx id: 2Zw34dtaZzfrry2NVD9mPwh4NK9NZSkqEKDgD8Ub2VPgN8MhMxYxQr35Wv6C7H2D54SAYVjURMLZ87ij4yFWjFZn_x000D_
Mint account: 6Z2NfKw4Kbu2azJ4jhkDcpQXaWLfoPJrbzTPfMM1UwJf_x000D_
Done!_x000D_
</t>
  </si>
  <si>
    <t>2Zw34dtaZzfrry2NVD9mPwh4NK9NZSkqEKDgD8Ub2VPgN8MhMxYxQr35Wv6C7H2D54SAYVjURMLZ87ij4yFWjFZn</t>
  </si>
  <si>
    <t>6Z2NfKw4Kbu2azJ4jhkDcpQXaWLfoPJrbzTPfMM1UwJf</t>
  </si>
  <si>
    <t>https://raw.githubusercontent.com/nfluentdev/CalviOnTheRocks2022/main/PASSFestival_COR22E28</t>
  </si>
  <si>
    <t>metaboss.exe mint one  -r https://solana--mainnet.datahub.figment.io/apikey/9ae7977641d309a67b096098a7102046 --keypair ./Solana/Keys/nminer.json --receiver BbDq7xeUzpj8bXfd9N7dh1tw43Ss7xbYpyjoNuwDSrzq --nft-data-file ./Solana/Temp/to_mint_1656079949.017128.json</t>
  </si>
  <si>
    <t xml:space="preserve">Tx id: 5eDA7NJEpSGLVe6TDiffPP9MA7KcqRP7F1hAvMmHaBJX9Fx1arETEVcyRgc28oDyEBF2BTS4GSzNhKRn94kNfQbu_x000D_
Mint account: EUmorMTnCHquMTFSFLZ16eEz5kf7Coi6JqEbQcjDiRhu_x000D_
Done!_x000D_
</t>
  </si>
  <si>
    <t>5eDA7NJEpSGLVe6TDiffPP9MA7KcqRP7F1hAvMmHaBJX9Fx1arETEVcyRgc28oDyEBF2BTS4GSzNhKRn94kNfQbu</t>
  </si>
  <si>
    <t>EUmorMTnCHquMTFSFLZ16eEz5kf7Coi6JqEbQcjDiRhu</t>
  </si>
  <si>
    <t>https://raw.githubusercontent.com/nfluentdev/CalviOnTheRocks2022/main/PASSFestival_COR22E29</t>
  </si>
  <si>
    <t>metaboss.exe mint one  -r https://solana--mainnet.datahub.figment.io/apikey/9ae7977641d309a67b096098a7102046 --keypair ./Solana/Keys/nminer.json --receiver BbDq7xeUzpj8bXfd9N7dh1tw43Ss7xbYpyjoNuwDSrzq --nft-data-file ./Solana/Temp/to_mint_1656079989.718053.json</t>
  </si>
  <si>
    <t xml:space="preserve">Tx id: 5xyKXVrKhWzupwgiWkFy7A5MzDeNoGNXkwMmFbcXXiBn88KuHpMZuQ3w36r5TuB56GHG6wpqBkwkMbfwoG21Yz4U_x000D_
Mint account: 5rU8U3jBf9KPMUboHZ9cDeY4a6V7ESYoZvs3gWdqizUQ_x000D_
Done!_x000D_
</t>
  </si>
  <si>
    <t>5xyKXVrKhWzupwgiWkFy7A5MzDeNoGNXkwMmFbcXXiBn88KuHpMZuQ3w36r5TuB56GHG6wpqBkwkMbfwoG21Yz4U</t>
  </si>
  <si>
    <t>5rU8U3jBf9KPMUboHZ9cDeY4a6V7ESYoZvs3gWdqizUQ</t>
  </si>
  <si>
    <t>https://raw.githubusercontent.com/nfluentdev/CalviOnTheRocks2022/main/PASSFestival_COR22E30</t>
  </si>
  <si>
    <t>metaboss.exe mint one  -r https://solana--mainnet.datahub.figment.io/apikey/9ae7977641d309a67b096098a7102046 --keypair ./Solana/Keys/nminer.json --receiver BbDq7xeUzpj8bXfd9N7dh1tw43Ss7xbYpyjoNuwDSrzq --nft-data-file ./Solana/Temp/to_mint_1656080012.454061.json</t>
  </si>
  <si>
    <t xml:space="preserve">Tx id: 4YNcYnksNnLniDka79wLqjgNhwbTzzmvkCSautWUtkq9saaYvxgsKKC1YV82kmQE7RnkcCxyNRf5RoYUcGUTLdwB_x000D_
Mint account: oEfjRfPkjdpBFV3NSv12Z3AjEUzNHie5F2zDdk1auYx_x000D_
Done!_x000D_
</t>
  </si>
  <si>
    <t>4YNcYnksNnLniDka79wLqjgNhwbTzzmvkCSautWUtkq9saaYvxgsKKC1YV82kmQE7RnkcCxyNRf5RoYUcGUTLdwB</t>
  </si>
  <si>
    <t>oEfjRfPkjdpBFV3NSv12Z3AjEUzNHie5F2zDdk1auYx</t>
  </si>
  <si>
    <t>https://raw.githubusercontent.com/nfluentdev/CalviOnTheRocks2022/main/PASSFestival_COR22E31</t>
  </si>
  <si>
    <t>metaboss.exe mint one  -r https://solana--mainnet.datahub.figment.io/apikey/9ae7977641d309a67b096098a7102046 --keypair ./Solana/Keys/nminer.json --receiver BbDq7xeUzpj8bXfd9N7dh1tw43Ss7xbYpyjoNuwDSrzq --nft-data-file ./Solana/Temp/to_mint_1656080037.845813.json</t>
  </si>
  <si>
    <t xml:space="preserve">Tx id: 3tYsMz4gcsVeJCuK3DST63YqZr4sEka8o1z7E3tK6GjpTPu3NLnuogWAwF3ooxkvFkM6uSTkniBntRHNRTDU51fP_x000D_
Mint account: 3bWNNAroPv2VGZfhF6pE7YuNKpmBHfaMQuMY6V16RrBm_x000D_
Done!_x000D_
</t>
  </si>
  <si>
    <t>3tYsMz4gcsVeJCuK3DST63YqZr4sEka8o1z7E3tK6GjpTPu3NLnuogWAwF3ooxkvFkM6uSTkniBntRHNRTDU51fP</t>
  </si>
  <si>
    <t>3bWNNAroPv2VGZfhF6pE7YuNKpmBHfaMQuMY6V16RrBm</t>
  </si>
  <si>
    <t>https://raw.githubusercontent.com/nfluentdev/CalviOnTheRocks2022/main/PASSFestival_COR22E32</t>
  </si>
  <si>
    <t>metaboss.exe mint one  -r https://solana--mainnet.datahub.figment.io/apikey/9ae7977641d309a67b096098a7102046 --keypair ./Solana/Keys/nminer.json --receiver BbDq7xeUzpj8bXfd9N7dh1tw43Ss7xbYpyjoNuwDSrzq --nft-data-file ./Solana/Temp/to_mint_1656080059.914079.json</t>
  </si>
  <si>
    <t xml:space="preserve">Tx id: 4yfaXQH88uENTo5NJvTPDXhXwqMYFyCpYK3yFocwN4atzQpgMUvf2cJSPuJaaT5BNU6vcZRfs8HoVrHUa4p51svd_x000D_
Mint account: A1zc7AmSfGSwexH6nhHWWbKpMAKjYg3hYERqnSmX6WxE_x000D_
Done!_x000D_
</t>
  </si>
  <si>
    <t>4yfaXQH88uENTo5NJvTPDXhXwqMYFyCpYK3yFocwN4atzQpgMUvf2cJSPuJaaT5BNU6vcZRfs8HoVrHUa4p51svd</t>
  </si>
  <si>
    <t>A1zc7AmSfGSwexH6nhHWWbKpMAKjYg3hYERqnSmX6WxE</t>
  </si>
  <si>
    <t>https://raw.githubusercontent.com/nfluentdev/CalviOnTheRocks2022/main/PASSFestival_COR22E33</t>
  </si>
  <si>
    <t>metaboss.exe mint one  -r https://solana--mainnet.datahub.figment.io/apikey/9ae7977641d309a67b096098a7102046 --keypair ./Solana/Keys/nminer.json --receiver BbDq7xeUzpj8bXfd9N7dh1tw43Ss7xbYpyjoNuwDSrzq --nft-data-file ./Solana/Temp/to_mint_1656080086.698702.json</t>
  </si>
  <si>
    <t xml:space="preserve">Tx id: 3MabUdy4HtwJdhQMpoBJMBsGKNAdmLTz7sy3wJiet8bLxpY1T1dexgfQ9TbD1arXnN9d94BcYhwqceEcC979SYgv_x000D_
Mint account: 6UyL1JY4VqBsnhr513jTHwQU8ZYzTY2hFZNGWnhJfY3r_x000D_
Done!_x000D_
</t>
  </si>
  <si>
    <t>3MabUdy4HtwJdhQMpoBJMBsGKNAdmLTz7sy3wJiet8bLxpY1T1dexgfQ9TbD1arXnN9d94BcYhwqceEcC979SYgv</t>
  </si>
  <si>
    <t>6UyL1JY4VqBsnhr513jTHwQU8ZYzTY2hFZNGWnhJfY3r</t>
  </si>
  <si>
    <t>https://raw.githubusercontent.com/nfluentdev/CalviOnTheRocks2022/main/PASSFestival_COR22E34</t>
  </si>
  <si>
    <t>metaboss.exe mint one  -r https://solana--mainnet.datahub.figment.io/apikey/9ae7977641d309a67b096098a7102046 --keypair ./Solana/Keys/nminer.json --receiver BbDq7xeUzpj8bXfd9N7dh1tw43Ss7xbYpyjoNuwDSrzq --nft-data-file ./Solana/Temp/to_mint_1656080111.888421.json</t>
  </si>
  <si>
    <t xml:space="preserve">Tx id: 54xTyVYvQZjSd3u5Kt6RGsuXrHJTKukXbMCDnTMSsaaWuqMUxrExd2pPWNFKYbkWAYf8jW3TimRAaDBPCztqFqT_x000D_
Mint account: BNBt9pUg5ntAk2PAZmFStaPChGjg9764R1oA2ofpYSi3_x000D_
Done!_x000D_
</t>
  </si>
  <si>
    <t>54xTyVYvQZjSd3u5Kt6RGsuXrHJTKukXbMCDnTMSsaaWuqMUxrExd2pPWNFKYbkWAYf8jW3TimRAaDBPCztqFqT</t>
  </si>
  <si>
    <t>BNBt9pUg5ntAk2PAZmFStaPChGjg9764R1oA2ofpYSi3</t>
  </si>
  <si>
    <t>https://raw.githubusercontent.com/nfluentdev/CalviOnTheRocks2022/main/PASSFestival_COR22E35</t>
  </si>
  <si>
    <t>metaboss.exe mint one  -r https://solana--mainnet.datahub.figment.io/apikey/9ae7977641d309a67b096098a7102046 --keypair ./Solana/Keys/nminer.json --receiver BbDq7xeUzpj8bXfd9N7dh1tw43Ss7xbYpyjoNuwDSrzq --nft-data-file ./Solana/Temp/to_mint_1656080136.884807.json</t>
  </si>
  <si>
    <t xml:space="preserve">Tx id: 5qRrDx1DozjUzAqauAJwxV1VmZv47N2DDxxTX6UARsdhF8DhAW4cqf4SH5aMedtjvbqoRafc6QbQQvQ8WQrfyub8_x000D_
Mint account: E2BarVukBfxK7kXxtmega8MWPz7vGXLsDbZccUkA8oBP_x000D_
Done!_x000D_
</t>
  </si>
  <si>
    <t>5qRrDx1DozjUzAqauAJwxV1VmZv47N2DDxxTX6UARsdhF8DhAW4cqf4SH5aMedtjvbqoRafc6QbQQvQ8WQrfyub8</t>
  </si>
  <si>
    <t>E2BarVukBfxK7kXxtmega8MWPz7vGXLsDbZccUkA8oBP</t>
  </si>
  <si>
    <t>https://raw.githubusercontent.com/nfluentdev/CalviOnTheRocks2022/main/PASSFestival_COR22E36</t>
  </si>
  <si>
    <t>metaboss.exe mint one  -r https://solana--mainnet.datahub.figment.io/apikey/9ae7977641d309a67b096098a7102046 --keypair ./Solana/Keys/nminer.json --receiver BbDq7xeUzpj8bXfd9N7dh1tw43Ss7xbYpyjoNuwDSrzq --nft-data-file ./Solana/Temp/to_mint_1656080160.882414.json</t>
  </si>
  <si>
    <t xml:space="preserve">Tx id: 67nTmaoVrCBKGhuqqFpkk34ZkinvdHs4GR62mQbd8YbvFFf25JGB4UFz1gGnqDpPgYK4po833wbADwFNdeeZdT6x_x000D_
Mint account: 5KEyuu7ziue6wXApeV85FNZZfqrBkGYt2baLNci5YzSA_x000D_
Done!_x000D_
</t>
  </si>
  <si>
    <t>67nTmaoVrCBKGhuqqFpkk34ZkinvdHs4GR62mQbd8YbvFFf25JGB4UFz1gGnqDpPgYK4po833wbADwFNdeeZdT6x</t>
  </si>
  <si>
    <t>5KEyuu7ziue6wXApeV85FNZZfqrBkGYt2baLNci5YzSA</t>
  </si>
  <si>
    <t>https://raw.githubusercontent.com/nfluentdev/CalviOnTheRocks2022/main/PASSFestival_COR22E37</t>
  </si>
  <si>
    <t>metaboss.exe mint one  -r https://solana--mainnet.datahub.figment.io/apikey/9ae7977641d309a67b096098a7102046 --keypair ./Solana/Keys/nminer.json --receiver BbDq7xeUzpj8bXfd9N7dh1tw43Ss7xbYpyjoNuwDSrzq --nft-data-file ./Solana/Temp/to_mint_1656080192.339437.json</t>
  </si>
  <si>
    <t xml:space="preserve">Tx id: 4VrBHYBiprP4Kc2RbBSuPMYyNrM6ptvbDLqcj5xqsPtiHDNL4tmZ8MtDQo5mF8yvLv4QDNECjvT8AJaYXG4K3epR_x000D_
Mint account: 51rZ7VE7bS5E29wdfUoJetvScsLidppZQPz18NNA6eGt_x000D_
Done!_x000D_
</t>
  </si>
  <si>
    <t>4VrBHYBiprP4Kc2RbBSuPMYyNrM6ptvbDLqcj5xqsPtiHDNL4tmZ8MtDQo5mF8yvLv4QDNECjvT8AJaYXG4K3epR</t>
  </si>
  <si>
    <t>51rZ7VE7bS5E29wdfUoJetvScsLidppZQPz18NNA6eGt</t>
  </si>
  <si>
    <t>https://raw.githubusercontent.com/nfluentdev/CalviOnTheRocks2022/main/PASSFestival_COR22E38</t>
  </si>
  <si>
    <t>metaboss.exe mint one  -r https://solana--mainnet.datahub.figment.io/apikey/9ae7977641d309a67b096098a7102046 --keypair ./Solana/Keys/nminer.json --receiver BbDq7xeUzpj8bXfd9N7dh1tw43Ss7xbYpyjoNuwDSrzq --nft-data-file ./Solana/Temp/to_mint_1656080212.678584.json</t>
  </si>
  <si>
    <t xml:space="preserve">Tx id: 3SfqHvcfimcMWe3CAqeib9JtUXXTmVyULoFEMafQbukdFvWGb76eLKFuz6uHW86uKmHUhpwphFDL9MLTVBuLNgPX_x000D_
Mint account: Hf3gNf5SnPpfb2NbYP69Appa3rGHjSKUEazqhfkqHg9d_x000D_
Done!_x000D_
</t>
  </si>
  <si>
    <t>3SfqHvcfimcMWe3CAqeib9JtUXXTmVyULoFEMafQbukdFvWGb76eLKFuz6uHW86uKmHUhpwphFDL9MLTVBuLNgPX</t>
  </si>
  <si>
    <t>Hf3gNf5SnPpfb2NbYP69Appa3rGHjSKUEazqhfkqHg9d</t>
  </si>
  <si>
    <t>https://raw.githubusercontent.com/nfluentdev/CalviOnTheRocks2022/main/PASSFestival_COR22E39</t>
  </si>
  <si>
    <t>metaboss.exe mint one  -r https://solana--mainnet.datahub.figment.io/apikey/9ae7977641d309a67b096098a7102046 --keypair ./Solana/Keys/nminer.json --receiver BbDq7xeUzpj8bXfd9N7dh1tw43Ss7xbYpyjoNuwDSrzq --nft-data-file ./Solana/Temp/to_mint_1656080236.323469.json</t>
  </si>
  <si>
    <t xml:space="preserve">Tx id: 4f3qnUQHYFdzr33Vth6eYEUybi519tQ5NL9WVQTMvDC37dczJYyCP3nk8o3KbKoC6Nem8ENaNR2BFNTztNyDuMad_x000D_
Mint account: 6yqfbu2fbquD4NxV3FwD4jK2wD2V7xhuMx9gehSbenmE_x000D_
Done!_x000D_
</t>
  </si>
  <si>
    <t>4f3qnUQHYFdzr33Vth6eYEUybi519tQ5NL9WVQTMvDC37dczJYyCP3nk8o3KbKoC6Nem8ENaNR2BFNTztNyDuMad</t>
  </si>
  <si>
    <t>6yqfbu2fbquD4NxV3FwD4jK2wD2V7xhuMx9gehSbenmE</t>
  </si>
  <si>
    <t>https://raw.githubusercontent.com/nfluentdev/CalviOnTheRocks2022/main/PASSFestival_COR22E40</t>
  </si>
  <si>
    <t>metaboss.exe mint one  -r https://solana--mainnet.datahub.figment.io/apikey/9ae7977641d309a67b096098a7102046 --keypair ./Solana/Keys/nminer.json --receiver BbDq7xeUzpj8bXfd9N7dh1tw43Ss7xbYpyjoNuwDSrzq --nft-data-file ./Solana/Temp/to_mint_1656080264.309169.json</t>
  </si>
  <si>
    <t xml:space="preserve">Tx id: V7nHvbCEPpnZfyiiAKjuhg3n2bmYHD45xZ96bhSqcTJR8Pwgjj7Ng4k5FyVACgUaF3eAzT8icrEYTGtqHjuRXt8_x000D_
Mint account: BY6iQcTLnYn7NpS9YJWaMFahSmtuXhgptnwrdAxRRBNM_x000D_
Done!_x000D_
</t>
  </si>
  <si>
    <t>V7nHvbCEPpnZfyiiAKjuhg3n2bmYHD45xZ96bhSqcTJR8Pwgjj7Ng4k5FyVACgUaF3eAzT8icrEYTGtqHjuRXt8</t>
  </si>
  <si>
    <t>BY6iQcTLnYn7NpS9YJWaMFahSmtuXhgptnwrdAxRRBNM</t>
  </si>
  <si>
    <t>https://raw.githubusercontent.com/nfluentdev/CalviOnTheRocks2022/main/PASSFestival_COR22E41</t>
  </si>
  <si>
    <t>metaboss.exe mint one  -r https://solana--mainnet.datahub.figment.io/apikey/9ae7977641d309a67b096098a7102046 --keypair ./Solana/Keys/nminer.json --receiver BbDq7xeUzpj8bXfd9N7dh1tw43Ss7xbYpyjoNuwDSrzq --nft-data-file ./Solana/Temp/to_mint_1656080286.54619.json</t>
  </si>
  <si>
    <t xml:space="preserve">Tx id: 31S58Ht36FVS5kvFdvehEHUy3RGKakkJHAuc35a1R8KNsXsyac9Jd8G6QB98wRvk88z95KKLhrTTiczcExc8Mboj_x000D_
Mint account: 8e8P5sk8q38SaspzTaYngzgEYW8oACkztibwgXqLs5Cj_x000D_
Done!_x000D_
</t>
  </si>
  <si>
    <t>31S58Ht36FVS5kvFdvehEHUy3RGKakkJHAuc35a1R8KNsXsyac9Jd8G6QB98wRvk88z95KKLhrTTiczcExc8Mboj</t>
  </si>
  <si>
    <t>8e8P5sk8q38SaspzTaYngzgEYW8oACkztibwgXqLs5Cj</t>
  </si>
  <si>
    <t>https://raw.githubusercontent.com/nfluentdev/CalviOnTheRocks2022/main/PASSFestival_COR22E42</t>
  </si>
  <si>
    <t>metaboss.exe mint one  -r https://solana--mainnet.datahub.figment.io/apikey/9ae7977641d309a67b096098a7102046 --keypair ./Solana/Keys/nminer.json --receiver BbDq7xeUzpj8bXfd9N7dh1tw43Ss7xbYpyjoNuwDSrzq --nft-data-file ./Solana/Temp/to_mint_1656080307.027537.json</t>
  </si>
  <si>
    <t xml:space="preserve">Tx id: 4T9wUgKb1fi6QEWZ4tuPoVtoV7Uq5J94Vp2BcTHpydYARqawmSfEFvdp2XaVPKYE8KscsRjTpqhdRd72wLp2iBY2_x000D_
Mint account: DbyTZeRyYdYcf4tzKUbAGxA2Y6WEbC3VpPMVdvz4Dnq8_x000D_
Done!_x000D_
</t>
  </si>
  <si>
    <t>4T9wUgKb1fi6QEWZ4tuPoVtoV7Uq5J94Vp2BcTHpydYARqawmSfEFvdp2XaVPKYE8KscsRjTpqhdRd72wLp2iBY2</t>
  </si>
  <si>
    <t>DbyTZeRyYdYcf4tzKUbAGxA2Y6WEbC3VpPMVdvz4Dnq8</t>
  </si>
  <si>
    <t>https://raw.githubusercontent.com/nfluentdev/CalviOnTheRocks2022/main/PASSFestival_COR22E43</t>
  </si>
  <si>
    <t>metaboss.exe mint one  -r https://solana--mainnet.datahub.figment.io/apikey/9ae7977641d309a67b096098a7102046 --keypair ./Solana/Keys/nminer.json --receiver BbDq7xeUzpj8bXfd9N7dh1tw43Ss7xbYpyjoNuwDSrzq --nft-data-file ./Solana/Temp/to_mint_1656080339.550175.json</t>
  </si>
  <si>
    <t xml:space="preserve">Tx id: qHWgeV7cAoHVzZugx12m2FFLwga8qvpKcCVkBU1WZYrqaJjubbyRc4eHado1nayedtVFvrZgDgPeTyA4u3hJxe3_x000D_
Mint account: AweAqrTbkvhiKdgQEufJSZHXwMBNZBCcFe2J95CxmWCU_x000D_
Done!_x000D_
</t>
  </si>
  <si>
    <t>qHWgeV7cAoHVzZugx12m2FFLwga8qvpKcCVkBU1WZYrqaJjubbyRc4eHado1nayedtVFvrZgDgPeTyA4u3hJxe3</t>
  </si>
  <si>
    <t>AweAqrTbkvhiKdgQEufJSZHXwMBNZBCcFe2J95CxmWCU</t>
  </si>
  <si>
    <t>https://raw.githubusercontent.com/nfluentdev/CalviOnTheRocks2022/main/PASSFestival_COR22E44</t>
  </si>
  <si>
    <t>metaboss.exe mint one  -r https://solana--mainnet.datahub.figment.io/apikey/9ae7977641d309a67b096098a7102046 --keypair ./Solana/Keys/nminer.json --receiver BbDq7xeUzpj8bXfd9N7dh1tw43Ss7xbYpyjoNuwDSrzq --nft-data-file ./Solana/Temp/to_mint_1656080357.772581.json</t>
  </si>
  <si>
    <t xml:space="preserve">Tx id: 58U85EwGAox9UPyCvPEqH4BXfMRSTav4fPzrktjfCndm2hwweWCD6emTTXd6GQBVZTFd8YgNhcr4reTcAVjHH7kj_x000D_
Mint account: 6LMC6bJa7A3fdNhHgMbeajGHT8zmwB1m5SmRywgqymsw_x000D_
Done!_x000D_
</t>
  </si>
  <si>
    <t>58U85EwGAox9UPyCvPEqH4BXfMRSTav4fPzrktjfCndm2hwweWCD6emTTXd6GQBVZTFd8YgNhcr4reTcAVjHH7kj</t>
  </si>
  <si>
    <t>6LMC6bJa7A3fdNhHgMbeajGHT8zmwB1m5SmRywgqymsw</t>
  </si>
  <si>
    <t>https://raw.githubusercontent.com/nfluentdev/CalviOnTheRocks2022/main/PASSFestival_COR22E45</t>
  </si>
  <si>
    <t>metaboss.exe mint one  -r https://solana--mainnet.datahub.figment.io/apikey/9ae7977641d309a67b096098a7102046 --keypair ./Solana/Keys/nminer.json --receiver BbDq7xeUzpj8bXfd9N7dh1tw43Ss7xbYpyjoNuwDSrzq --nft-data-file ./Solana/Temp/to_mint_1656080379.267829.json</t>
  </si>
  <si>
    <t xml:space="preserve">Tx id: 3NA4tFHBY6h6FBbqtSi5SKNbiPTMd9WArcbeUpmhiNhFCdnaPGvxigtQgKNL1Gnq2yfRoAMTnifjySyF8SKUp2kX_x000D_
Mint account: GahMoFBQi53kjamrMm11e1ZAEpcHhGopYSUCNujZmGXG_x000D_
Done!_x000D_
</t>
  </si>
  <si>
    <t>3NA4tFHBY6h6FBbqtSi5SKNbiPTMd9WArcbeUpmhiNhFCdnaPGvxigtQgKNL1Gnq2yfRoAMTnifjySyF8SKUp2kX</t>
  </si>
  <si>
    <t>GahMoFBQi53kjamrMm11e1ZAEpcHhGopYSUCNujZmGXG</t>
  </si>
  <si>
    <t>https://raw.githubusercontent.com/nfluentdev/CalviOnTheRocks2022/main/PASSFestival_COR22E46</t>
  </si>
  <si>
    <t>metaboss.exe mint one  -r https://solana--mainnet.datahub.figment.io/apikey/9ae7977641d309a67b096098a7102046 --keypair ./Solana/Keys/nminer.json --receiver BbDq7xeUzpj8bXfd9N7dh1tw43Ss7xbYpyjoNuwDSrzq --nft-data-file ./Solana/Temp/to_mint_1656080422.701832.json</t>
  </si>
  <si>
    <t xml:space="preserve">Tx id: w3iL5BavA8sVHzQtTZB8b6Lpz634y4VnfNvFiHpEUFFqFMcVB8y5GmRQEuzADorbyBoN8VUypRwQYotx5uYfvWh_x000D_
Mint account: C8uhMq7CbxVAMCiFvA3pkjyKJTqkRnQ5wLLqYp8awauo_x000D_
Done!_x000D_
</t>
  </si>
  <si>
    <t>w3iL5BavA8sVHzQtTZB8b6Lpz634y4VnfNvFiHpEUFFqFMcVB8y5GmRQEuzADorbyBoN8VUypRwQYotx5uYfvWh</t>
  </si>
  <si>
    <t>C8uhMq7CbxVAMCiFvA3pkjyKJTqkRnQ5wLLqYp8awauo</t>
  </si>
  <si>
    <t>https://raw.githubusercontent.com/nfluentdev/CalviOnTheRocks2022/main/PASSFestival_COR22E47</t>
  </si>
  <si>
    <t>metaboss.exe mint one  -r https://solana--mainnet.datahub.figment.io/apikey/9ae7977641d309a67b096098a7102046 --keypair ./Solana/Keys/nminer.json --receiver BbDq7xeUzpj8bXfd9N7dh1tw43Ss7xbYpyjoNuwDSrzq --nft-data-file ./Solana/Temp/to_mint_1656080447.10743.json</t>
  </si>
  <si>
    <t xml:space="preserve">Tx id: 3H6twmR3LaWTgnnkvGHEeev4WFdixP1SHSQZyhqs7mnMpiBuanY9rtRRFojGaEztDHwWv3UYgV6TxDwbwkw3LNVa_x000D_
Mint account: 7AZehZZuqFL7Wo5Kx3brKEh74ELN9yNbR8bQTuFD8Toh_x000D_
Done!_x000D_
</t>
  </si>
  <si>
    <t>3H6twmR3LaWTgnnkvGHEeev4WFdixP1SHSQZyhqs7mnMpiBuanY9rtRRFojGaEztDHwWv3UYgV6TxDwbwkw3LNVa</t>
  </si>
  <si>
    <t>7AZehZZuqFL7Wo5Kx3brKEh74ELN9yNbR8bQTuFD8Toh</t>
  </si>
  <si>
    <t>https://raw.githubusercontent.com/nfluentdev/CalviOnTheRocks2022/main/PASSFestival_COR22E48</t>
  </si>
  <si>
    <t>metaboss.exe mint one  -r https://solana--mainnet.datahub.figment.io/apikey/9ae7977641d309a67b096098a7102046 --keypair ./Solana/Keys/nminer.json --receiver BbDq7xeUzpj8bXfd9N7dh1tw43Ss7xbYpyjoNuwDSrzq --nft-data-file ./Solana/Temp/to_mint_1656080470.443555.json</t>
  </si>
  <si>
    <t xml:space="preserve">Tx id: 4W3yT6vx5zXgr3NA5TsTYXUCLPk6mkjKwf74SnCtrHqKdmjCwbmhYZiPG23NF8MJ6Kbp4eNiDNVErnHAYHuamKxP_x000D_
Mint account: FwiEdfwGTEYXLDpswYb3b3frK4WSFHnbGDa8YNa4w7xd_x000D_
Done!_x000D_
</t>
  </si>
  <si>
    <t>4W3yT6vx5zXgr3NA5TsTYXUCLPk6mkjKwf74SnCtrHqKdmjCwbmhYZiPG23NF8MJ6Kbp4eNiDNVErnHAYHuamKxP</t>
  </si>
  <si>
    <t>FwiEdfwGTEYXLDpswYb3b3frK4WSFHnbGDa8YNa4w7xd</t>
  </si>
  <si>
    <t>https://raw.githubusercontent.com/nfluentdev/CalviOnTheRocks2022/main/PASSFestival_COR22E49</t>
  </si>
  <si>
    <t>metaboss.exe mint one  -r https://solana--mainnet.datahub.figment.io/apikey/9ae7977641d309a67b096098a7102046 --keypair ./Solana/Keys/nminer.json --receiver BbDq7xeUzpj8bXfd9N7dh1tw43Ss7xbYpyjoNuwDSrzq --nft-data-file ./Solana/Temp/to_mint_1656080494.933572.json</t>
  </si>
  <si>
    <t xml:space="preserve">Tx id: 3Fx2YoquwqCNfErQLjvyznQsmcjumwqD2zaLgQmTVdwUeb4Q33bmzcbQkGUecpjUSesK5YWPysJ1sX7u6VwCzq7R_x000D_
Mint account: BpEgvWnypFYoSh33GxpxVYnSXJuUrsKsDLtT7ZVu3tCG_x000D_
Done!_x000D_
</t>
  </si>
  <si>
    <t>3Fx2YoquwqCNfErQLjvyznQsmcjumwqD2zaLgQmTVdwUeb4Q33bmzcbQkGUecpjUSesK5YWPysJ1sX7u6VwCzq7R</t>
  </si>
  <si>
    <t>BpEgvWnypFYoSh33GxpxVYnSXJuUrsKsDLtT7ZVu3tCG</t>
  </si>
  <si>
    <t>https://raw.githubusercontent.com/nfluentdev/CalviOnTheRocks2022/main/PASSFestival_COR22E50</t>
  </si>
  <si>
    <t>metaboss.exe mint one  -r https://solana--mainnet.datahub.figment.io/apikey/9ae7977641d309a67b096098a7102046 --keypair ./Solana/Keys/nminer.json --receiver BbDq7xeUzpj8bXfd9N7dh1tw43Ss7xbYpyjoNuwDSrzq --nft-data-file ./Solana/Temp/to_mint_1656080536.731621.json</t>
  </si>
  <si>
    <t xml:space="preserve">Tx id: 3Zw6TWmJGsSDxiG9v9Tcc84E8JqvV9BSDLUsEFbHCa3Uqjgp7YdTzn8o4H3pjsNo6VaSmA4rRMbg5iGb1gYBVfoZ_x000D_
Mint account: 9eB7Y6dZuczYda3bLruBcNS1anDkPLput5w1u81m2akn_x000D_
Done!_x000D_
</t>
  </si>
  <si>
    <t>3Zw6TWmJGsSDxiG9v9Tcc84E8JqvV9BSDLUsEFbHCa3Uqjgp7YdTzn8o4H3pjsNo6VaSmA4rRMbg5iGb1gYBVfoZ</t>
  </si>
  <si>
    <t>9eB7Y6dZuczYda3bLruBcNS1anDkPLput5w1u81m2akn</t>
  </si>
  <si>
    <t>https://raw.githubusercontent.com/nfluentdev/CalviOnTheRocks2022/main/PASSFestival_COR22E51</t>
  </si>
  <si>
    <t>metaboss.exe mint one  -r https://solana--mainnet.datahub.figment.io/apikey/9ae7977641d309a67b096098a7102046 --keypair ./Solana/Keys/nminer.json --receiver BbDq7xeUzpj8bXfd9N7dh1tw43Ss7xbYpyjoNuwDSrzq --nft-data-file ./Solana/Temp/to_mint_1656080559.79896.json</t>
  </si>
  <si>
    <t xml:space="preserve">Tx id: 2ba4H5h16RjUvXdrPg5VrXScjxCBHoo9DyswMNcHDyLs2xrqU984JnUfqVrGujXeTqBgg1y9ywmtBW9Co6NZ4EV2_x000D_
Mint account: 2tGtQzSgRnHE7ugLQGXjNmZccqijTanjAqQricEyGpLK_x000D_
Done!_x000D_
</t>
  </si>
  <si>
    <t>2ba4H5h16RjUvXdrPg5VrXScjxCBHoo9DyswMNcHDyLs2xrqU984JnUfqVrGujXeTqBgg1y9ywmtBW9Co6NZ4EV2</t>
  </si>
  <si>
    <t>2tGtQzSgRnHE7ugLQGXjNmZccqijTanjAqQricEyGpLK</t>
  </si>
  <si>
    <t>https://raw.githubusercontent.com/nfluentdev/CalviOnTheRocks2022/main/PASSFestival_COR22E52</t>
  </si>
  <si>
    <t>metaboss.exe mint one  -r https://solana--mainnet.datahub.figment.io/apikey/9ae7977641d309a67b096098a7102046 --keypair ./Solana/Keys/nminer.json --receiver BbDq7xeUzpj8bXfd9N7dh1tw43Ss7xbYpyjoNuwDSrzq --nft-data-file ./Solana/Temp/to_mint_1656080583.305442.json</t>
  </si>
  <si>
    <t xml:space="preserve">Tx id: 5QhJ8KWNZUZ8eDjD1p7E9W7M2EXKbK74utaeuA6nxW8FmMvq2kD45cLdmQfoZKkx4j9Gtnun4viLHNVuNiPaHEYV_x000D_
Mint account: 9XduW2fDsvpah2teqzd6Bwf1Dcg5W5QekE38hmWwDx6f_x000D_
Done!_x000D_
</t>
  </si>
  <si>
    <t>5QhJ8KWNZUZ8eDjD1p7E9W7M2EXKbK74utaeuA6nxW8FmMvq2kD45cLdmQfoZKkx4j9Gtnun4viLHNVuNiPaHEYV</t>
  </si>
  <si>
    <t>9XduW2fDsvpah2teqzd6Bwf1Dcg5W5QekE38hmWwDx6f</t>
  </si>
  <si>
    <t>https://raw.githubusercontent.com/nfluentdev/CalviOnTheRocks2022/main/PASSFestival_COR22E53</t>
  </si>
  <si>
    <t>metaboss.exe mint one  -r https://solana--mainnet.datahub.figment.io/apikey/9ae7977641d309a67b096098a7102046 --keypair ./Solana/Keys/nminer.json --receiver BbDq7xeUzpj8bXfd9N7dh1tw43Ss7xbYpyjoNuwDSrzq --nft-data-file ./Solana/Temp/to_mint_1656080607.621.json</t>
  </si>
  <si>
    <t xml:space="preserve">Tx id: zKGXTw7SEiJDu8cKv484zaK4xhv7YMYarzoi2KS3PYP27TcrhmzEK9MjCeYXdYR9K6kzoknijzb25gzbvHAUpBc_x000D_
Mint account: 6ZFX7moxNd7xbYC6ARTsAGBjwoJoTwCESggycvZ5tUkd_x000D_
Done!_x000D_
</t>
  </si>
  <si>
    <t>zKGXTw7SEiJDu8cKv484zaK4xhv7YMYarzoi2KS3PYP27TcrhmzEK9MjCeYXdYR9K6kzoknijzb25gzbvHAUpBc</t>
  </si>
  <si>
    <t>6ZFX7moxNd7xbYC6ARTsAGBjwoJoTwCESggycvZ5tUkd</t>
  </si>
  <si>
    <t>https://raw.githubusercontent.com/nfluentdev/CalviOnTheRocks2022/main/PASSFestival_COR22E54</t>
  </si>
  <si>
    <t>metaboss.exe mint one  -r https://solana--mainnet.datahub.figment.io/apikey/9ae7977641d309a67b096098a7102046 --keypair ./Solana/Keys/nminer.json --receiver BbDq7xeUzpj8bXfd9N7dh1tw43Ss7xbYpyjoNuwDSrzq --nft-data-file ./Solana/Temp/to_mint_1656080644.490267.json</t>
  </si>
  <si>
    <t xml:space="preserve">Tx id: 27PMNbC27m1VWsXsFDq85F1RzHDioCF3xXHthcr1F9fGbCvndXxkkwcxQHjoiBNYvGotfsvGZC26gMLQWK4RfTcf_x000D_
Mint account: 3RUqvDoUpXoJzudjekTQzfcBgjLYmdq4yehJWvFFZZWe_x000D_
Done!_x000D_
</t>
  </si>
  <si>
    <t>27PMNbC27m1VWsXsFDq85F1RzHDioCF3xXHthcr1F9fGbCvndXxkkwcxQHjoiBNYvGotfsvGZC26gMLQWK4RfTcf</t>
  </si>
  <si>
    <t>3RUqvDoUpXoJzudjekTQzfcBgjLYmdq4yehJWvFFZZWe</t>
  </si>
  <si>
    <t>https://raw.githubusercontent.com/nfluentdev/CalviOnTheRocks2022/main/PASSFestival_COR22E55</t>
  </si>
  <si>
    <t>metaboss.exe mint one  -r https://solana--mainnet.datahub.figment.io/apikey/9ae7977641d309a67b096098a7102046 --keypair ./Solana/Keys/nminer.json --receiver BbDq7xeUzpj8bXfd9N7dh1tw43Ss7xbYpyjoNuwDSrzq --nft-data-file ./Solana/Temp/to_mint_1656080669.045299.json</t>
  </si>
  <si>
    <t xml:space="preserve">Tx id: 2muht7PEmXgHQ5qdTi3gtJptEKjgq4EabtrN51UKNbKvecVDkC6fSEU3DTDUmHxJZVV4ujNb25wdbccWuAVjrt4n_x000D_
Mint account: B8e3UejZBGTxe6Ro2KW29vbiRVf8A58e2948A7uHEzC7_x000D_
Done!_x000D_
</t>
  </si>
  <si>
    <t>2muht7PEmXgHQ5qdTi3gtJptEKjgq4EabtrN51UKNbKvecVDkC6fSEU3DTDUmHxJZVV4ujNb25wdbccWuAVjrt4n</t>
  </si>
  <si>
    <t>B8e3UejZBGTxe6Ro2KW29vbiRVf8A58e2948A7uHEzC7</t>
  </si>
  <si>
    <t>https://raw.githubusercontent.com/nfluentdev/CalviOnTheRocks2022/main/PASSFestival_COR22E56</t>
  </si>
  <si>
    <t>metaboss.exe mint one  -r https://solana--mainnet.datahub.figment.io/apikey/9ae7977641d309a67b096098a7102046 --keypair ./Solana/Keys/nminer.json --receiver BbDq7xeUzpj8bXfd9N7dh1tw43Ss7xbYpyjoNuwDSrzq --nft-data-file ./Solana/Temp/to_mint_1656080693.532303.json</t>
  </si>
  <si>
    <t xml:space="preserve">Tx id: 3qoUfGTn3XKJea85dGdmyaRnsqcvCmKaDfjFiwKm9YDSumBJDJLdJMsn3jKvwgwp4yvac7Dt9T6QKMF7AXjbnHnk_x000D_
Mint account: 6NVGxKC59R3ToWLfyyP6bdzUj3mmWkqC9WyV35fY9vwt_x000D_
Done!_x000D_
</t>
  </si>
  <si>
    <t>3qoUfGTn3XKJea85dGdmyaRnsqcvCmKaDfjFiwKm9YDSumBJDJLdJMsn3jKvwgwp4yvac7Dt9T6QKMF7AXjbnHnk</t>
  </si>
  <si>
    <t>6NVGxKC59R3ToWLfyyP6bdzUj3mmWkqC9WyV35fY9vwt</t>
  </si>
  <si>
    <t>https://raw.githubusercontent.com/nfluentdev/CalviOnTheRocks2022/main/PASSFestival_COR22E57</t>
  </si>
  <si>
    <t>metaboss.exe mint one  -r https://solana--mainnet.datahub.figment.io/apikey/9ae7977641d309a67b096098a7102046 --keypair ./Solana/Keys/nminer.json --receiver BbDq7xeUzpj8bXfd9N7dh1tw43Ss7xbYpyjoNuwDSrzq --nft-data-file ./Solana/Temp/to_mint_1656080734.763299.json</t>
  </si>
  <si>
    <t xml:space="preserve">Tx id: vfQwZvtPYufPJUaB9K4UkGEBUCZwAy7KSLzkQAkAm6TmRHPCkvZBeK5WVLcVuFRc5mJ8NTM59KY5bAjnU1GQqGP_x000D_
Mint account: AhnEihtmd2Ez4qovJhvqXGcKBemQdPeSHCGiWQq4HFSu_x000D_
Done!_x000D_
</t>
  </si>
  <si>
    <t>vfQwZvtPYufPJUaB9K4UkGEBUCZwAy7KSLzkQAkAm6TmRHPCkvZBeK5WVLcVuFRc5mJ8NTM59KY5bAjnU1GQqGP</t>
  </si>
  <si>
    <t>AhnEihtmd2Ez4qovJhvqXGcKBemQdPeSHCGiWQq4HFSu</t>
  </si>
  <si>
    <t>https://raw.githubusercontent.com/nfluentdev/CalviOnTheRocks2022/main/PASSFestival_COR22E58</t>
  </si>
  <si>
    <t>metaboss.exe mint one  -r https://solana--mainnet.datahub.figment.io/apikey/9ae7977641d309a67b096098a7102046 --keypair ./Solana/Keys/nminer.json --receiver BbDq7xeUzpj8bXfd9N7dh1tw43Ss7xbYpyjoNuwDSrzq --nft-data-file ./Solana/Temp/to_mint_1656080762.89602.json</t>
  </si>
  <si>
    <t xml:space="preserve">Tx id: 36dsDfu4tNqyZcpK9RTq3Wjs6YoSoeJWQXPshqPRMyn6msQLoaRHvEwmKt6uaKkhbXGGMnRnZekQeggBKfVLao6L_x000D_
Mint account: 5mSnWAc7mkVbtNuy6gMwKp26bmFvNamfNWBSMSEBJu6F_x000D_
Done!_x000D_
</t>
  </si>
  <si>
    <t>36dsDfu4tNqyZcpK9RTq3Wjs6YoSoeJWQXPshqPRMyn6msQLoaRHvEwmKt6uaKkhbXGGMnRnZekQeggBKfVLao6L</t>
  </si>
  <si>
    <t>5mSnWAc7mkVbtNuy6gMwKp26bmFvNamfNWBSMSEBJu6F</t>
  </si>
  <si>
    <t>https://raw.githubusercontent.com/nfluentdev/CalviOnTheRocks2022/main/PASSFestival_COR22E59</t>
  </si>
  <si>
    <t>metaboss.exe mint one  -r https://solana--mainnet.datahub.figment.io/apikey/9ae7977641d309a67b096098a7102046 --keypair ./Solana/Keys/nminer.json --receiver BbDq7xeUzpj8bXfd9N7dh1tw43Ss7xbYpyjoNuwDSrzq --nft-data-file ./Solana/Temp/to_mint_1656080783.305235.json</t>
  </si>
  <si>
    <t xml:space="preserve">Tx id: pVfAt4PM74EvDqh1tbQqz7oKRMGW7R8RV4FLFS22gsnmj6xFyLKvFjWUtjqmda1BnxEgtrV9xfGH1nhREFMHwMg_x000D_
Mint account: DopJYkZQLWfCp6T3BfHVSQN5EmKiKoKXYFVWF2UD2pva_x000D_
Done!_x000D_
</t>
  </si>
  <si>
    <t>pVfAt4PM74EvDqh1tbQqz7oKRMGW7R8RV4FLFS22gsnmj6xFyLKvFjWUtjqmda1BnxEgtrV9xfGH1nhREFMHwMg</t>
  </si>
  <si>
    <t>DopJYkZQLWfCp6T3BfHVSQN5EmKiKoKXYFVWF2UD2pva</t>
  </si>
  <si>
    <t>https://raw.githubusercontent.com/nfluentdev/CalviOnTheRocks2022/main/PASSFestival_COR22E60</t>
  </si>
  <si>
    <t>metaboss.exe mint one  -r https://solana--mainnet.datahub.figment.io/apikey/9ae7977641d309a67b096098a7102046 --keypair ./Solana/Keys/nminer.json --receiver BbDq7xeUzpj8bXfd9N7dh1tw43Ss7xbYpyjoNuwDSrzq --nft-data-file ./Solana/Temp/to_mint_1656080815.274825.json</t>
  </si>
  <si>
    <t xml:space="preserve">Tx id: 5hSuSi4qDwL83eCGVg79vPSLz4v1QowxAUM3naesdiUxa9ckdvtKFCPPozw78AHL3dsAKKyMNQzmdP1rSF9gwTGY_x000D_
Mint account: ERHhY2dJK2tQPWhWDpEmFVS9jafN3iYfkfEESJ9KqfGY_x000D_
Done!_x000D_
</t>
  </si>
  <si>
    <t>5hSuSi4qDwL83eCGVg79vPSLz4v1QowxAUM3naesdiUxa9ckdvtKFCPPozw78AHL3dsAKKyMNQzmdP1rSF9gwTGY</t>
  </si>
  <si>
    <t>ERHhY2dJK2tQPWhWDpEmFVS9jafN3iYfkfEESJ9KqfGY</t>
  </si>
  <si>
    <t>https://raw.githubusercontent.com/nfluentdev/CalviOnTheRocks2022/main/PASSFestival_COR22E61</t>
  </si>
  <si>
    <t>metaboss.exe mint one  -r https://solana--mainnet.datahub.figment.io/apikey/9ae7977641d309a67b096098a7102046 --keypair ./Solana/Keys/nminer.json --receiver BbDq7xeUzpj8bXfd9N7dh1tw43Ss7xbYpyjoNuwDSrzq --nft-data-file ./Solana/Temp/to_mint_1656080838.237392.json</t>
  </si>
  <si>
    <t xml:space="preserve">Tx id: 3bjZR8fyUjUcVo6ZqANZV8TwBUfxUxfDnjoLfYwrHaPMGUczU34i1yRTuRAq93Xu9NahU165rhfWAF6qsqAL2XD_x000D_
Mint account: EuqxsAmLpqyCgQ3DV5M3iEbMy9Kz3pJPnENoDvV8FHTh_x000D_
Done!_x000D_
</t>
  </si>
  <si>
    <t>3bjZR8fyUjUcVo6ZqANZV8TwBUfxUxfDnjoLfYwrHaPMGUczU34i1yRTuRAq93Xu9NahU165rhfWAF6qsqAL2XD</t>
  </si>
  <si>
    <t>EuqxsAmLpqyCgQ3DV5M3iEbMy9Kz3pJPnENoDvV8FHTh</t>
  </si>
  <si>
    <t>https://raw.githubusercontent.com/nfluentdev/CalviOnTheRocks2022/main/PASSFestival_COR22E62</t>
  </si>
  <si>
    <t>metaboss.exe mint one  -r https://solana--mainnet.datahub.figment.io/apikey/9ae7977641d309a67b096098a7102046 --keypair ./Solana/Keys/nminer.json --receiver BbDq7xeUzpj8bXfd9N7dh1tw43Ss7xbYpyjoNuwDSrzq --nft-data-file ./Solana/Temp/to_mint_1656080886.613002.json</t>
  </si>
  <si>
    <t xml:space="preserve">Tx id: 5xorYVActmfm7dyi2ZfpARqzKEZEM5uqFS5iZpj6YqoFRTTtjU6ddvyYCfYZgRPuNyQosnGJS9KXb3D5uqrKjQVc_x000D_
Mint account: G6WGh9et2CLYT3oVhFwhXiByhS59417Y9i3H5EjgsNUS_x000D_
Done!_x000D_
</t>
  </si>
  <si>
    <t>5xorYVActmfm7dyi2ZfpARqzKEZEM5uqFS5iZpj6YqoFRTTtjU6ddvyYCfYZgRPuNyQosnGJS9KXb3D5uqrKjQVc</t>
  </si>
  <si>
    <t>G6WGh9et2CLYT3oVhFwhXiByhS59417Y9i3H5EjgsNUS</t>
  </si>
  <si>
    <t>https://raw.githubusercontent.com/nfluentdev/CalviOnTheRocks2022/main/PASSFestival_COR22E63</t>
  </si>
  <si>
    <t>metaboss.exe mint one  -r https://solana--mainnet.datahub.figment.io/apikey/9ae7977641d309a67b096098a7102046 --keypair ./Solana/Keys/nminer.json --receiver BbDq7xeUzpj8bXfd9N7dh1tw43Ss7xbYpyjoNuwDSrzq --nft-data-file ./Solana/Temp/to_mint_1656080911.380663.json</t>
  </si>
  <si>
    <t xml:space="preserve">Tx id: 545TMch8nxTt7cUN61Cwiv3Zr7LyKDmp7gDjnZDRES1u9i7DDDqRFH4FGJwWYRZ3NVmQY2bcaGxqtKMWo5M4fp8x_x000D_
Mint account: 847ua7uVHg5Mi6gf7XYDSEEqbfu3iUtrvTqyzsUKA13x_x000D_
Done!_x000D_
</t>
  </si>
  <si>
    <t>545TMch8nxTt7cUN61Cwiv3Zr7LyKDmp7gDjnZDRES1u9i7DDDqRFH4FGJwWYRZ3NVmQY2bcaGxqtKMWo5M4fp8x</t>
  </si>
  <si>
    <t>847ua7uVHg5Mi6gf7XYDSEEqbfu3iUtrvTqyzsUKA13x</t>
  </si>
  <si>
    <t>https://raw.githubusercontent.com/nfluentdev/CalviOnTheRocks2022/main/PASSFestival_COR22E64</t>
  </si>
  <si>
    <t>metaboss.exe mint one  -r https://solana--mainnet.datahub.figment.io/apikey/9ae7977641d309a67b096098a7102046 --keypair ./Solana/Keys/nminer.json --receiver BbDq7xeUzpj8bXfd9N7dh1tw43Ss7xbYpyjoNuwDSrzq --nft-data-file ./Solana/Temp/to_mint_1656080937.671583.json</t>
  </si>
  <si>
    <t xml:space="preserve">Tx id: aRox3pwmqxwzgoCQPiVQxDCX2jYf59RDjJ6FNyVakdywQAerCbyVw38pg5SZJnN6NamRyzxYLcAwdNWcx3SzDni_x000D_
Mint account: p1y9xoPPe2EPDDHHNoSP5SY8YNC3MBDySd56bgFaL1s_x000D_
Done!_x000D_
</t>
  </si>
  <si>
    <t>aRox3pwmqxwzgoCQPiVQxDCX2jYf59RDjJ6FNyVakdywQAerCbyVw38pg5SZJnN6NamRyzxYLcAwdNWcx3SzDni</t>
  </si>
  <si>
    <t>p1y9xoPPe2EPDDHHNoSP5SY8YNC3MBDySd56bgFaL1s</t>
  </si>
  <si>
    <t>https://raw.githubusercontent.com/nfluentdev/CalviOnTheRocks2022/main/PASSFestival_COR22E65</t>
  </si>
  <si>
    <t>metaboss.exe mint one  -r https://solana--mainnet.datahub.figment.io/apikey/9ae7977641d309a67b096098a7102046 --keypair ./Solana/Keys/nminer.json --receiver BbDq7xeUzpj8bXfd9N7dh1tw43Ss7xbYpyjoNuwDSrzq --nft-data-file ./Solana/Temp/to_mint_1656080958.328857.json</t>
  </si>
  <si>
    <t xml:space="preserve">Tx id: 5hoqsy4WBsUhqaNF1utHydxYpEc8sSe4YWAPnHW3bmXvDfdwsHNEYhPVpCkWmeh3ptbHDuwD9oCNYfUyfaLKyupS_x000D_
Mint account: 2qKppCJcYKDJ3wWAsayR7FNk3XhwJ8v1xRE8uCBKUGfc_x000D_
Done!_x000D_
</t>
  </si>
  <si>
    <t>5hoqsy4WBsUhqaNF1utHydxYpEc8sSe4YWAPnHW3bmXvDfdwsHNEYhPVpCkWmeh3ptbHDuwD9oCNYfUyfaLKyupS</t>
  </si>
  <si>
    <t>2qKppCJcYKDJ3wWAsayR7FNk3XhwJ8v1xRE8uCBKUGfc</t>
  </si>
  <si>
    <t>https://raw.githubusercontent.com/nfluentdev/CalviOnTheRocks2022/main/PASSFestival_COR22E66</t>
  </si>
  <si>
    <t>metaboss.exe mint one  -r https://solana--mainnet.datahub.figment.io/apikey/9ae7977641d309a67b096098a7102046 --keypair ./Solana/Keys/nminer.json --receiver BbDq7xeUzpj8bXfd9N7dh1tw43Ss7xbYpyjoNuwDSrzq --nft-data-file ./Solana/Temp/to_mint_1656080984.734373.json</t>
  </si>
  <si>
    <t xml:space="preserve">Tx id: 7PKP9AE1i5jFpqkxLdbQb5KnWfdtwwoQzjW1nkARRSQVad1g1Ssp1fWkDegxAPnACeU9TTNkyfqpCrWQe5W3W3R_x000D_
Mint account: BuSs2RJGFpkqsyJzTppEWeZfE3fGRBSotf4WWroCrktU_x000D_
Done!_x000D_
</t>
  </si>
  <si>
    <t>7PKP9AE1i5jFpqkxLdbQb5KnWfdtwwoQzjW1nkARRSQVad1g1Ssp1fWkDegxAPnACeU9TTNkyfqpCrWQe5W3W3R</t>
  </si>
  <si>
    <t>BuSs2RJGFpkqsyJzTppEWeZfE3fGRBSotf4WWroCrktU</t>
  </si>
  <si>
    <t>https://raw.githubusercontent.com/nfluentdev/CalviOnTheRocks2022/main/PASSFestival_COR22E67</t>
  </si>
  <si>
    <t>metaboss.exe mint one  -r https://solana--mainnet.datahub.figment.io/apikey/9ae7977641d309a67b096098a7102046 --keypair ./Solana/Keys/nminer.json --receiver BbDq7xeUzpj8bXfd9N7dh1tw43Ss7xbYpyjoNuwDSrzq --nft-data-file ./Solana/Temp/to_mint_1656081025.841896.json</t>
  </si>
  <si>
    <t xml:space="preserve">Tx id: 4tEh944jw1XKS8PsfjdBPyHURvt1FLj7ZYhhB1z9HYmwdFVNGoC2ztKr87hcfR1VhE3o4yUuVvhxHYKnj62KWrRk_x000D_
Mint account: 2mNnVzh2rBuJVjUbAhkkZ1cJhRXTSvP3rbVfRPb5LSW6_x000D_
Done!_x000D_
</t>
  </si>
  <si>
    <t>4tEh944jw1XKS8PsfjdBPyHURvt1FLj7ZYhhB1z9HYmwdFVNGoC2ztKr87hcfR1VhE3o4yUuVvhxHYKnj62KWrRk</t>
  </si>
  <si>
    <t>2mNnVzh2rBuJVjUbAhkkZ1cJhRXTSvP3rbVfRPb5LSW6</t>
  </si>
  <si>
    <t>https://raw.githubusercontent.com/nfluentdev/CalviOnTheRocks2022/main/PASSFestival_COR22E68</t>
  </si>
  <si>
    <t>metaboss.exe mint one  -r https://solana--mainnet.datahub.figment.io/apikey/9ae7977641d309a67b096098a7102046 --keypair ./Solana/Keys/nminer.json --receiver BbDq7xeUzpj8bXfd9N7dh1tw43Ss7xbYpyjoNuwDSrzq --nft-data-file ./Solana/Temp/to_mint_1656081064.847869.json</t>
  </si>
  <si>
    <t xml:space="preserve">Tx id: 2hsRV1z7vJSnh7Df5HTUxBvipNegxfRuGZiAHFrWkMskERSiqFXyY5V1XBDGcG9LThsCd53PF42DdExuPqeht5br_x000D_
Mint account: FcyjcXB1Vbfzm4MGsCu9tNqmHLo6qHxEC4t58pzhaCbv_x000D_
Done!_x000D_
</t>
  </si>
  <si>
    <t>2hsRV1z7vJSnh7Df5HTUxBvipNegxfRuGZiAHFrWkMskERSiqFXyY5V1XBDGcG9LThsCd53PF42DdExuPqeht5br</t>
  </si>
  <si>
    <t>FcyjcXB1Vbfzm4MGsCu9tNqmHLo6qHxEC4t58pzhaCbv</t>
  </si>
  <si>
    <t>https://raw.githubusercontent.com/nfluentdev/CalviOnTheRocks2022/main/PASSFestival_COR22E69</t>
  </si>
  <si>
    <t>metaboss.exe mint one  -r https://solana--mainnet.datahub.figment.io/apikey/9ae7977641d309a67b096098a7102046 --keypair ./Solana/Keys/nminer.json --receiver BbDq7xeUzpj8bXfd9N7dh1tw43Ss7xbYpyjoNuwDSrzq --nft-data-file ./Solana/Temp/to_mint_1656081091.574236.json</t>
  </si>
  <si>
    <t xml:space="preserve">Tx id: 3i2SoJZyXr8gdZCCQNXqrVoXXitcF7j2Zm7KWg45SpQDK1pLkGUtZatfm3p6j459gbGDYAfSLpQW86Bh2wR3jya2_x000D_
Mint account: FbKTBy2mpkpJxqsBgoJ17Rpm7yBFZVrzCfHT4Pkzqvra_x000D_
Done!_x000D_
</t>
  </si>
  <si>
    <t>3i2SoJZyXr8gdZCCQNXqrVoXXitcF7j2Zm7KWg45SpQDK1pLkGUtZatfm3p6j459gbGDYAfSLpQW86Bh2wR3jya2</t>
  </si>
  <si>
    <t>FbKTBy2mpkpJxqsBgoJ17Rpm7yBFZVrzCfHT4Pkzqvra</t>
  </si>
  <si>
    <t>https://raw.githubusercontent.com/nfluentdev/CalviOnTheRocks2022/main/PASSFestival_COR22E70</t>
  </si>
  <si>
    <t>metaboss.exe mint one  -r https://solana--mainnet.datahub.figment.io/apikey/9ae7977641d309a67b096098a7102046 --keypair ./Solana/Keys/nminer.json --receiver BbDq7xeUzpj8bXfd9N7dh1tw43Ss7xbYpyjoNuwDSrzq --nft-data-file ./Solana/Temp/to_mint_1656081132.659444.json</t>
  </si>
  <si>
    <t xml:space="preserve">Tx id: 3c7B8ZiEEkYFw9h6hHcuGvZkACN6vvAepM57rsehwq2RZtKs4u1gvePYhRRMVpJjzpTAnELkxtkGcdxaq5aFkqmM_x000D_
Mint account: 9WZKe7KSAg2YKzixrzWZpwibvt9ZzDZLzTmMyKHfzPwT_x000D_
Done!_x000D_
</t>
  </si>
  <si>
    <t>3c7B8ZiEEkYFw9h6hHcuGvZkACN6vvAepM57rsehwq2RZtKs4u1gvePYhRRMVpJjzpTAnELkxtkGcdxaq5aFkqmM</t>
  </si>
  <si>
    <t>9WZKe7KSAg2YKzixrzWZpwibvt9ZzDZLzTmMyKHfzPwT</t>
  </si>
  <si>
    <t>https://raw.githubusercontent.com/nfluentdev/CalviOnTheRocks2022/main/PASSFestival_COR22E71</t>
  </si>
  <si>
    <t>metaboss.exe mint one  -r https://solana--mainnet.datahub.figment.io/apikey/9ae7977641d309a67b096098a7102046 --keypair ./Solana/Keys/nminer.json --receiver BbDq7xeUzpj8bXfd9N7dh1tw43Ss7xbYpyjoNuwDSrzq --nft-data-file ./Solana/Temp/to_mint_1656081167.55567.json</t>
  </si>
  <si>
    <t xml:space="preserve">Tx id: 5yH5RP9wxh4qeeGU4KiVctcQC3VrfAsfcur97HiPxv2CMx25DiFGBqcg5XY8oqgWBNRGqWg93fLmXFpZ7ifH3SUW_x000D_
Mint account: 8LdumUT2mYk5KpTGuN7tsSueojppy7RnaVwXvJYrXaF4_x000D_
Done!_x000D_
</t>
  </si>
  <si>
    <t>5yH5RP9wxh4qeeGU4KiVctcQC3VrfAsfcur97HiPxv2CMx25DiFGBqcg5XY8oqgWBNRGqWg93fLmXFpZ7ifH3SUW</t>
  </si>
  <si>
    <t>8LdumUT2mYk5KpTGuN7tsSueojppy7RnaVwXvJYrXaF4</t>
  </si>
  <si>
    <t>https://raw.githubusercontent.com/nfluentdev/CalviOnTheRocks2022/main/PASSFestival_COR22E72</t>
  </si>
  <si>
    <t>metaboss.exe mint one  -r https://solana--mainnet.datahub.figment.io/apikey/9ae7977641d309a67b096098a7102046 --keypair ./Solana/Keys/nminer.json --receiver BbDq7xeUzpj8bXfd9N7dh1tw43Ss7xbYpyjoNuwDSrzq --nft-data-file ./Solana/Temp/to_mint_1656081201.02805.json</t>
  </si>
  <si>
    <t xml:space="preserve">Tx id: 2Ttj1B56YUrA1Wk7utjZX5Hfi7tFrQuWdc2f4mZa1Tx72EixAczM7zhw1dp5B1XaVA8YxrcWghTWFHh9eBcdun32_x000D_
Mint account: HUpigeAtpGTq7YFN86FfizEfZuqvL8Shd5WJH65QsciT_x000D_
Done!_x000D_
</t>
  </si>
  <si>
    <t>2Ttj1B56YUrA1Wk7utjZX5Hfi7tFrQuWdc2f4mZa1Tx72EixAczM7zhw1dp5B1XaVA8YxrcWghTWFHh9eBcdun32</t>
  </si>
  <si>
    <t>HUpigeAtpGTq7YFN86FfizEfZuqvL8Shd5WJH65QsciT</t>
  </si>
  <si>
    <t>https://raw.githubusercontent.com/nfluentdev/CalviOnTheRocks2022/main/PASSFestival_COR22E73</t>
  </si>
  <si>
    <t>metaboss.exe mint one  -r https://solana--mainnet.datahub.figment.io/apikey/9ae7977641d309a67b096098a7102046 --keypair ./Solana/Keys/nminer.json --receiver BbDq7xeUzpj8bXfd9N7dh1tw43Ss7xbYpyjoNuwDSrzq --nft-data-file ./Solana/Temp/to_mint_1656081229.648294.json</t>
  </si>
  <si>
    <t xml:space="preserve">Tx id: 5RjTgmg41EUHE5pLuQdrgLehH8haKJjvcQHWDaG7QY9oCCFyeUug4M7HMqpCWRfXh178wLEqup4Pf5H1aBYMPoeT_x000D_
Mint account: 5bujuCVfHMWqWem7fVkoNvkPoikbaMt99BEe97BBuDSs_x000D_
Done!_x000D_
</t>
  </si>
  <si>
    <t>5RjTgmg41EUHE5pLuQdrgLehH8haKJjvcQHWDaG7QY9oCCFyeUug4M7HMqpCWRfXh178wLEqup4Pf5H1aBYMPoeT</t>
  </si>
  <si>
    <t>5bujuCVfHMWqWem7fVkoNvkPoikbaMt99BEe97BBuDSs</t>
  </si>
  <si>
    <t>https://raw.githubusercontent.com/nfluentdev/CalviOnTheRocks2022/main/PASSFestival_COR22E74</t>
  </si>
  <si>
    <t>metaboss.exe mint one  -r https://solana--mainnet.datahub.figment.io/apikey/9ae7977641d309a67b096098a7102046 --keypair ./Solana/Keys/nminer.json --receiver BbDq7xeUzpj8bXfd9N7dh1tw43Ss7xbYpyjoNuwDSrzq --nft-data-file ./Solana/Temp/to_mint_1656081255.789217.json</t>
  </si>
  <si>
    <t xml:space="preserve">Tx id: 3C5nAEFQWahFnXWuKZB6q8kchxJkBVnZhhxfnQ3u8AdvnZTJXkkTnme3W3wfbrFuk7CyztwfjGfC2LUMRjGDCkRs_x000D_
Mint account: AM2Sbjh6iqJJwtBakJmpzh3tAYWmfjZYFsZS9CbhYnvm_x000D_
Done!_x000D_
</t>
  </si>
  <si>
    <t>3C5nAEFQWahFnXWuKZB6q8kchxJkBVnZhhxfnQ3u8AdvnZTJXkkTnme3W3wfbrFuk7CyztwfjGfC2LUMRjGDCkRs</t>
  </si>
  <si>
    <t>AM2Sbjh6iqJJwtBakJmpzh3tAYWmfjZYFsZS9CbhYnvm</t>
  </si>
  <si>
    <t>https://raw.githubusercontent.com/nfluentdev/CalviOnTheRocks2022/main/PASSFestival_COR22E75</t>
  </si>
  <si>
    <t>metaboss.exe mint one  -r https://solana--mainnet.datahub.figment.io/apikey/9ae7977641d309a67b096098a7102046 --keypair ./Solana/Keys/nminer.json --receiver BbDq7xeUzpj8bXfd9N7dh1tw43Ss7xbYpyjoNuwDSrzq --nft-data-file ./Solana/Temp/to_mint_1656081278.418416.json</t>
  </si>
  <si>
    <t xml:space="preserve">Tx id: 5WuJ7pmej8o5NGsh2MrnWDNtpjisTpiTHJwhNQejB9XELByCsj6MA6idShEdWHKyF91NXkyBRcLFS2GS3w2UJ3QG_x000D_
Mint account: 9qMKLwC2CLMDusctkpZuk9cFscZWge1KwxWBmmau86ro_x000D_
Done!_x000D_
</t>
  </si>
  <si>
    <t>5WuJ7pmej8o5NGsh2MrnWDNtpjisTpiTHJwhNQejB9XELByCsj6MA6idShEdWHKyF91NXkyBRcLFS2GS3w2UJ3QG</t>
  </si>
  <si>
    <t>9qMKLwC2CLMDusctkpZuk9cFscZWge1KwxWBmmau86ro</t>
  </si>
  <si>
    <t>https://raw.githubusercontent.com/nfluentdev/CalviOnTheRocks2022/main/PASSFestival_COR22E76</t>
  </si>
  <si>
    <t>metaboss.exe mint one  -r https://solana--mainnet.datahub.figment.io/apikey/9ae7977641d309a67b096098a7102046 --keypair ./Solana/Keys/nminer.json --receiver BbDq7xeUzpj8bXfd9N7dh1tw43Ss7xbYpyjoNuwDSrzq --nft-data-file ./Solana/Temp/to_mint_1656081295.221387.json</t>
  </si>
  <si>
    <t xml:space="preserve">Tx id: 652EbkQLrND3CdJPPaBv4sYWw4j37ZDpiTibibaAdkek4KGvsSuMxst4EvkWs5xnYLtZ7ybYvaGFB8hRnTSBcpMe_x000D_
Mint account: 8jnwNLUjDrobTZmHQ2Lcr7ELdW419Lj9Bp5gTTLeyKKT_x000D_
Done!_x000D_
</t>
  </si>
  <si>
    <t>652EbkQLrND3CdJPPaBv4sYWw4j37ZDpiTibibaAdkek4KGvsSuMxst4EvkWs5xnYLtZ7ybYvaGFB8hRnTSBcpMe</t>
  </si>
  <si>
    <t>8jnwNLUjDrobTZmHQ2Lcr7ELdW419Lj9Bp5gTTLeyKKT</t>
  </si>
  <si>
    <t>https://raw.githubusercontent.com/nfluentdev/CalviOnTheRocks2022/main/PASSFestival_COR22E77</t>
  </si>
  <si>
    <t>metaboss.exe mint one  -r https://solana--mainnet.datahub.figment.io/apikey/9ae7977641d309a67b096098a7102046 --keypair ./Solana/Keys/nminer.json --receiver BbDq7xeUzpj8bXfd9N7dh1tw43Ss7xbYpyjoNuwDSrzq --nft-data-file ./Solana/Temp/to_mint_1656081319.053892.json</t>
  </si>
  <si>
    <t xml:space="preserve">Tx id: 4v6NCrXzfJHGFX2WUx5c4zo5URfrn7Ub4Vx3efjzDFKyk1sRwL8e36git9rS6pqnG9kJafDnCwjZnDcLxcTA7qda_x000D_
Mint account: HaDJGtB37UfKarTQezwih3c4yY44FKzeqo17N8GeYvtD_x000D_
Done!_x000D_
</t>
  </si>
  <si>
    <t>4v6NCrXzfJHGFX2WUx5c4zo5URfrn7Ub4Vx3efjzDFKyk1sRwL8e36git9rS6pqnG9kJafDnCwjZnDcLxcTA7qda</t>
  </si>
  <si>
    <t>HaDJGtB37UfKarTQezwih3c4yY44FKzeqo17N8GeYvtD</t>
  </si>
  <si>
    <t>https://raw.githubusercontent.com/nfluentdev/CalviOnTheRocks2022/main/PASSFestival_COR22E78</t>
  </si>
  <si>
    <t>metaboss.exe mint one  -r https://solana--mainnet.datahub.figment.io/apikey/9ae7977641d309a67b096098a7102046 --keypair ./Solana/Keys/nminer.json --receiver BbDq7xeUzpj8bXfd9N7dh1tw43Ss7xbYpyjoNuwDSrzq --nft-data-file ./Solana/Temp/to_mint_1656081343.758081.json</t>
  </si>
  <si>
    <t xml:space="preserve">Tx id: 2czdtoBWAaBNQwcyc4cSFtE9UjVEiEyvuytHDPfvZNT2NYAmKHZMm6zWqufYDvA9BtPMeypctQGUrk3oGBgM6yG_x000D_
Mint account: 28iyZxmbE17gqYx4HHyLnvB8ZFszSWyWSA5sFsLREhfr_x000D_
Done!_x000D_
</t>
  </si>
  <si>
    <t>2czdtoBWAaBNQwcyc4cSFtE9UjVEiEyvuytHDPfvZNT2NYAmKHZMm6zWqufYDvA9BtPMeypctQGUrk3oGBgM6yG</t>
  </si>
  <si>
    <t>28iyZxmbE17gqYx4HHyLnvB8ZFszSWyWSA5sFsLREhfr</t>
  </si>
  <si>
    <t>https://raw.githubusercontent.com/nfluentdev/CalviOnTheRocks2022/main/PASSFestival_COR22E79</t>
  </si>
  <si>
    <t>metaboss.exe mint one  -r https://solana--mainnet.datahub.figment.io/apikey/9ae7977641d309a67b096098a7102046 --keypair ./Solana/Keys/nminer.json --receiver BbDq7xeUzpj8bXfd9N7dh1tw43Ss7xbYpyjoNuwDSrzq --nft-data-file ./Solana/Temp/to_mint_1656081363.156137.json</t>
  </si>
  <si>
    <t xml:space="preserve">Tx id: 4S6i8UnPR56a1MknrBNkDiKDcXtgCWf5dVNB53uqDFZJuPNGs1hYxqr9ZKA8iNAsGKH1rdkpg69RcvV7JHBRnic7_x000D_
Mint account: 9BJqoAQnjTjQaXwSuqUfL1B8o26S9oMh6vxVF84U4mgB_x000D_
Done!_x000D_
</t>
  </si>
  <si>
    <t>4S6i8UnPR56a1MknrBNkDiKDcXtgCWf5dVNB53uqDFZJuPNGs1hYxqr9ZKA8iNAsGKH1rdkpg69RcvV7JHBRnic7</t>
  </si>
  <si>
    <t>9BJqoAQnjTjQaXwSuqUfL1B8o26S9oMh6vxVF84U4mgB</t>
  </si>
  <si>
    <t>https://raw.githubusercontent.com/nfluentdev/CalviOnTheRocks2022/main/PASSFestival_COR22E80</t>
  </si>
  <si>
    <t>metaboss.exe mint one  -r https://solana--mainnet.datahub.figment.io/apikey/9ae7977641d309a67b096098a7102046 --keypair ./Solana/Keys/nminer.json --receiver BbDq7xeUzpj8bXfd9N7dh1tw43Ss7xbYpyjoNuwDSrzq --nft-data-file ./Solana/Temp/to_mint_1656081381.819236.json</t>
  </si>
  <si>
    <t xml:space="preserve">Tx id: 2LXN9eKU9FKjCtXcPs3TZLbeADsPPd3JYRRMiMTtPJw5diuTwmL3qNcvaPrxNcgxhM47dWDnmUTgM1HiwRavwKzx_x000D_
Mint account: EqK3tRdMfYidzYuL2s42SpaV5SuXLMHhFYnPDvnbB4Jx_x000D_
Done!_x000D_
</t>
  </si>
  <si>
    <t>2LXN9eKU9FKjCtXcPs3TZLbeADsPPd3JYRRMiMTtPJw5diuTwmL3qNcvaPrxNcgxhM47dWDnmUTgM1HiwRavwKzx</t>
  </si>
  <si>
    <t>EqK3tRdMfYidzYuL2s42SpaV5SuXLMHhFYnPDvnbB4Jx</t>
  </si>
  <si>
    <t>https://raw.githubusercontent.com/nfluentdev/CalviOnTheRocks2022/main/PASSFestival_COR22E81</t>
  </si>
  <si>
    <t>metaboss.exe mint one  -r https://solana--mainnet.datahub.figment.io/apikey/9ae7977641d309a67b096098a7102046 --keypair ./Solana/Keys/nminer.json --receiver BbDq7xeUzpj8bXfd9N7dh1tw43Ss7xbYpyjoNuwDSrzq --nft-data-file ./Solana/Temp/to_mint_1656081403.365956.json</t>
  </si>
  <si>
    <t xml:space="preserve">Tx id: 5FQkV2zefea2vjQP1WmdvWQNH31Gbfo2HRocTZdvDF5Z2qBTwQRtjWousDBD7YpRrj5gHJReRh8BPv1EgST89wbH_x000D_
Mint account: 6cammoH7hXvpdVf7DVKGZNxRAxu6vSYhqAwDapW7HQSy_x000D_
Done!_x000D_
</t>
  </si>
  <si>
    <t>5FQkV2zefea2vjQP1WmdvWQNH31Gbfo2HRocTZdvDF5Z2qBTwQRtjWousDBD7YpRrj5gHJReRh8BPv1EgST89wbH</t>
  </si>
  <si>
    <t>6cammoH7hXvpdVf7DVKGZNxRAxu6vSYhqAwDapW7HQSy</t>
  </si>
  <si>
    <t>https://raw.githubusercontent.com/nfluentdev/CalviOnTheRocks2022/main/PASSFestival_COR22E82</t>
  </si>
  <si>
    <t>metaboss.exe mint one  -r https://solana--mainnet.datahub.figment.io/apikey/9ae7977641d309a67b096098a7102046 --keypair ./Solana/Keys/nminer.json --receiver BbDq7xeUzpj8bXfd9N7dh1tw43Ss7xbYpyjoNuwDSrzq --nft-data-file ./Solana/Temp/to_mint_1656081435.270635.json</t>
  </si>
  <si>
    <t xml:space="preserve">Tx id: 4wQQ9AhpGqNCdmvtkRGqWhJjW9BzS5sdmuR82jwC4Sh6WAVL9x2iConk9rPDw6fcXmfPnPhDePY4azRM3f6fzVk_x000D_
Mint account: AgXLHsCVtk5GiGECjWDGVmkHPPBbwpeHNKWWtoduxYHU_x000D_
Done!_x000D_
</t>
  </si>
  <si>
    <t>4wQQ9AhpGqNCdmvtkRGqWhJjW9BzS5sdmuR82jwC4Sh6WAVL9x2iConk9rPDw6fcXmfPnPhDePY4azRM3f6fzVk</t>
  </si>
  <si>
    <t>AgXLHsCVtk5GiGECjWDGVmkHPPBbwpeHNKWWtoduxYHU</t>
  </si>
  <si>
    <t>https://raw.githubusercontent.com/nfluentdev/CalviOnTheRocks2022/main/PASSFestival_COR22E83</t>
  </si>
  <si>
    <t>metaboss.exe mint one  -r https://solana--mainnet.datahub.figment.io/apikey/9ae7977641d309a67b096098a7102046 --keypair ./Solana/Keys/nminer.json --receiver BbDq7xeUzpj8bXfd9N7dh1tw43Ss7xbYpyjoNuwDSrzq --nft-data-file ./Solana/Temp/to_mint_1656081464.379177.json</t>
  </si>
  <si>
    <t xml:space="preserve">Tx id: Z4EH7z5RuKupwnnbiQtQoFDHsAHM2bUDoJuEAcHrhtAH7P5svWNEFcCSu9dNMwCjwu8v7kgmjo2uuD3HpzfwCBC_x000D_
Mint account: C9CUp3rEo2kLFoGkuMuAGQd2pGC6HSmhuJ3XFuim3WkF_x000D_
Done!_x000D_
</t>
  </si>
  <si>
    <t>Z4EH7z5RuKupwnnbiQtQoFDHsAHM2bUDoJuEAcHrhtAH7P5svWNEFcCSu9dNMwCjwu8v7kgmjo2uuD3HpzfwCBC</t>
  </si>
  <si>
    <t>C9CUp3rEo2kLFoGkuMuAGQd2pGC6HSmhuJ3XFuim3WkF</t>
  </si>
  <si>
    <t>https://raw.githubusercontent.com/nfluentdev/CalviOnTheRocks2022/main/PASSFestival_COR22E84</t>
  </si>
  <si>
    <t>metaboss.exe mint one  -r https://solana--mainnet.datahub.figment.io/apikey/9ae7977641d309a67b096098a7102046 --keypair ./Solana/Keys/nminer.json --receiver BbDq7xeUzpj8bXfd9N7dh1tw43Ss7xbYpyjoNuwDSrzq --nft-data-file ./Solana/Temp/to_mint_1656081494.792878.json</t>
  </si>
  <si>
    <t xml:space="preserve">Tx id: fmK49NTYGSuVnNfdWpmcBz7M9d8k5XJXArFKuWmUGVaPF3i7DHfdpm8xM4rPfXftwKUYMYCZLoJZLxHECTyAHLR_x000D_
Mint account: BrwZURgEFunn9RWtF8P2y5iYUor4UtCwKubawJpHGaKq_x000D_
Done!_x000D_
</t>
  </si>
  <si>
    <t>fmK49NTYGSuVnNfdWpmcBz7M9d8k5XJXArFKuWmUGVaPF3i7DHfdpm8xM4rPfXftwKUYMYCZLoJZLxHECTyAHLR</t>
  </si>
  <si>
    <t>BrwZURgEFunn9RWtF8P2y5iYUor4UtCwKubawJpHGaKq</t>
  </si>
  <si>
    <t>https://raw.githubusercontent.com/nfluentdev/CalviOnTheRocks2022/main/PASSFestival_COR22E85</t>
  </si>
  <si>
    <t>metaboss.exe mint one  -r https://solana--mainnet.datahub.figment.io/apikey/9ae7977641d309a67b096098a7102046 --keypair ./Solana/Keys/nminer.json --receiver BbDq7xeUzpj8bXfd9N7dh1tw43Ss7xbYpyjoNuwDSrzq --nft-data-file ./Solana/Temp/to_mint_1656081524.786868.json</t>
  </si>
  <si>
    <t xml:space="preserve">Tx id: 5bFrxLB7HzDbgK1fQq3gEQCyBZYfpNrYq2Y7u3KtUN5gPH5N75xqPbhNNsSvrWLgVP6SZxxNLc6cZy7UcKWtxkmR_x000D_
Mint account: H8epj3cPTiMM5CPKZ9Qg1yWQvHdfpyZeVeVDWAe6SMPE_x000D_
Done!_x000D_
</t>
  </si>
  <si>
    <t>5bFrxLB7HzDbgK1fQq3gEQCyBZYfpNrYq2Y7u3KtUN5gPH5N75xqPbhNNsSvrWLgVP6SZxxNLc6cZy7UcKWtxkmR</t>
  </si>
  <si>
    <t>H8epj3cPTiMM5CPKZ9Qg1yWQvHdfpyZeVeVDWAe6SMPE</t>
  </si>
  <si>
    <t>https://raw.githubusercontent.com/nfluentdev/CalviOnTheRocks2022/main/PASSFestival_COR22E86</t>
  </si>
  <si>
    <t>metaboss.exe mint one  -r https://solana--mainnet.datahub.figment.io/apikey/9ae7977641d309a67b096098a7102046 --keypair ./Solana/Keys/nminer.json --receiver BbDq7xeUzpj8bXfd9N7dh1tw43Ss7xbYpyjoNuwDSrzq --nft-data-file ./Solana/Temp/to_mint_1656081548.257964.json</t>
  </si>
  <si>
    <t xml:space="preserve">Tx id: vxdxYZpMvc4V4pzBHUyW5V8N7MSSndNukfBRiSM2GEYoL9ECxEokrq3zmDgrTEoCuhSqKBZpVmfbSPNntPdZxqe_x000D_
Mint account: 3FykD7LtWHuJ1Bgzjsj1GrFUKpU6zfEtfb381JqJUznA_x000D_
Done!_x000D_
</t>
  </si>
  <si>
    <t>vxdxYZpMvc4V4pzBHUyW5V8N7MSSndNukfBRiSM2GEYoL9ECxEokrq3zmDgrTEoCuhSqKBZpVmfbSPNntPdZxqe</t>
  </si>
  <si>
    <t>3FykD7LtWHuJ1Bgzjsj1GrFUKpU6zfEtfb381JqJUznA</t>
  </si>
  <si>
    <t>https://raw.githubusercontent.com/nfluentdev/CalviOnTheRocks2022/main/PASSFestival_COR22E87</t>
  </si>
  <si>
    <t>metaboss.exe mint one  -r https://solana--mainnet.datahub.figment.io/apikey/9ae7977641d309a67b096098a7102046 --keypair ./Solana/Keys/nminer.json --receiver BbDq7xeUzpj8bXfd9N7dh1tw43Ss7xbYpyjoNuwDSrzq --nft-data-file ./Solana/Temp/to_mint_1656081568.15836.json</t>
  </si>
  <si>
    <t xml:space="preserve">Tx id: 2SSSZt2dHnno1K8JnkXzoQyserWnTshxwxgM6cbMm4SMQjj29HNEKNa6A4QT87TYUeZfpkW1gtZrYZ9PYysd4yWU_x000D_
Mint account: EjA3LvugAMt7fY9X824geR7u8TbYvaXzxHnyze9roKWN_x000D_
Done!_x000D_
</t>
  </si>
  <si>
    <t>2SSSZt2dHnno1K8JnkXzoQyserWnTshxwxgM6cbMm4SMQjj29HNEKNa6A4QT87TYUeZfpkW1gtZrYZ9PYysd4yWU</t>
  </si>
  <si>
    <t>EjA3LvugAMt7fY9X824geR7u8TbYvaXzxHnyze9roKWN</t>
  </si>
  <si>
    <t>https://raw.githubusercontent.com/nfluentdev/CalviOnTheRocks2022/main/PASSFestival_COR22E88</t>
  </si>
  <si>
    <t>metaboss.exe mint one  -r https://solana--mainnet.datahub.figment.io/apikey/9ae7977641d309a67b096098a7102046 --keypair ./Solana/Keys/nminer.json --receiver BbDq7xeUzpj8bXfd9N7dh1tw43Ss7xbYpyjoNuwDSrzq --nft-data-file ./Solana/Temp/to_mint_1656081596.487002.json</t>
  </si>
  <si>
    <t xml:space="preserve">Tx id: 4mh6Hz8VHLQ6vDK8iXUaWb8dEQ3FGBShi4w3s384RccN1QAN1LL39yMbQ8KMv47L5kQM8GPFLEmxtVyd6HXWvw5n_x000D_
Mint account: 7CowocxHMgbmasu493Aj9TZwEfmtV1gdFtcgqLxvsrxd_x000D_
Done!_x000D_
</t>
  </si>
  <si>
    <t>4mh6Hz8VHLQ6vDK8iXUaWb8dEQ3FGBShi4w3s384RccN1QAN1LL39yMbQ8KMv47L5kQM8GPFLEmxtVyd6HXWvw5n</t>
  </si>
  <si>
    <t>7CowocxHMgbmasu493Aj9TZwEfmtV1gdFtcgqLxvsrxd</t>
  </si>
  <si>
    <t>https://raw.githubusercontent.com/nfluentdev/CalviOnTheRocks2022/main/PASSFestival_COR22E89</t>
  </si>
  <si>
    <t>metaboss.exe mint one  -r https://solana--mainnet.datahub.figment.io/apikey/9ae7977641d309a67b096098a7102046 --keypair ./Solana/Keys/nminer.json --receiver BbDq7xeUzpj8bXfd9N7dh1tw43Ss7xbYpyjoNuwDSrzq --nft-data-file ./Solana/Temp/to_mint_1656081618.5223.json</t>
  </si>
  <si>
    <t xml:space="preserve">Tx id: 5SbmicA4v9447QkQaFHXesRtgVGdNhRsQ9QRqHeLXoQZBHbxyRtqE7cuGRdi1uUYAQ7PSQuUgFhTGBUUYisXDCyD_x000D_
Mint account: EBcBkBYyUcQULmefVrSAdnYp2SmyAyLYswbEbpdhGpjY_x000D_
Done!_x000D_
</t>
  </si>
  <si>
    <t>5SbmicA4v9447QkQaFHXesRtgVGdNhRsQ9QRqHeLXoQZBHbxyRtqE7cuGRdi1uUYAQ7PSQuUgFhTGBUUYisXDCyD</t>
  </si>
  <si>
    <t>EBcBkBYyUcQULmefVrSAdnYp2SmyAyLYswbEbpdhGpjY</t>
  </si>
  <si>
    <t>https://raw.githubusercontent.com/nfluentdev/CalviOnTheRocks2022/main/PASSFestival_COR22E90</t>
  </si>
  <si>
    <t>metaboss.exe mint one  -r https://solana--mainnet.datahub.figment.io/apikey/9ae7977641d309a67b096098a7102046 --keypair ./Solana/Keys/nminer.json --receiver BbDq7xeUzpj8bXfd9N7dh1tw43Ss7xbYpyjoNuwDSrzq --nft-data-file ./Solana/Temp/to_mint_1656081642.695191.json</t>
  </si>
  <si>
    <t xml:space="preserve">Tx id: 5PWHZmNURe9ACyJSs7k99KQcxdYd4xEMspXc4QCehVfx11u56FafnCCecwNHVstWivjwSrUFxS8tuSL8GjaccgnP_x000D_
Mint account: D7GrYKw9q44noytWGcWVSSFagz8gyY15QgGgRukrcQKV_x000D_
Done!_x000D_
</t>
  </si>
  <si>
    <t>5PWHZmNURe9ACyJSs7k99KQcxdYd4xEMspXc4QCehVfx11u56FafnCCecwNHVstWivjwSrUFxS8tuSL8GjaccgnP</t>
  </si>
  <si>
    <t>D7GrYKw9q44noytWGcWVSSFagz8gyY15QgGgRukrcQKV</t>
  </si>
  <si>
    <t>https://raw.githubusercontent.com/nfluentdev/CalviOnTheRocks2022/main/PASSFestival_COR22E91</t>
  </si>
  <si>
    <t>metaboss.exe mint one  -r https://solana--mainnet.datahub.figment.io/apikey/9ae7977641d309a67b096098a7102046 --keypair ./Solana/Keys/nminer.json --receiver BbDq7xeUzpj8bXfd9N7dh1tw43Ss7xbYpyjoNuwDSrzq --nft-data-file ./Solana/Temp/to_mint_1656081669.557445.json</t>
  </si>
  <si>
    <t xml:space="preserve">Tx id: 4UtLSRpj3EcvcJhs8ADxjNT4hBRLaBYc1dBysknHUDfouGEBMF486E6f5Uo7uTXhQgFjcUSz3tZ2daoyxMqEDHMF_x000D_
Mint account: Hf93AXf8ppsBRhx7vVGEw3Lks7MUYVg4n4b73uPD6fhD_x000D_
Done!_x000D_
</t>
  </si>
  <si>
    <t>4UtLSRpj3EcvcJhs8ADxjNT4hBRLaBYc1dBysknHUDfouGEBMF486E6f5Uo7uTXhQgFjcUSz3tZ2daoyxMqEDHMF</t>
  </si>
  <si>
    <t>Hf93AXf8ppsBRhx7vVGEw3Lks7MUYVg4n4b73uPD6fhD</t>
  </si>
  <si>
    <t>https://raw.githubusercontent.com/nfluentdev/CalviOnTheRocks2022/main/PASSFestival_COR22E92</t>
  </si>
  <si>
    <t>metaboss.exe mint one  -r https://solana--mainnet.datahub.figment.io/apikey/9ae7977641d309a67b096098a7102046 --keypair ./Solana/Keys/nminer.json --receiver BbDq7xeUzpj8bXfd9N7dh1tw43Ss7xbYpyjoNuwDSrzq --nft-data-file ./Solana/Temp/to_mint_1656081701.702247.json</t>
  </si>
  <si>
    <t xml:space="preserve">Tx id: 41S2AAmXQAX7fuNWwnpKCz34YjC3mLzc7kMwkBgyDW7X7uur3qu33JzX27G3eoHhapfYeEXmXMFuE57me8GYZFit_x000D_
Mint account: Ee87zpmN7R5M2Xp3vfPGQtamENUNRWMqFH5wi91fnakC_x000D_
Done!_x000D_
</t>
  </si>
  <si>
    <t>41S2AAmXQAX7fuNWwnpKCz34YjC3mLzc7kMwkBgyDW7X7uur3qu33JzX27G3eoHhapfYeEXmXMFuE57me8GYZFit</t>
  </si>
  <si>
    <t>Ee87zpmN7R5M2Xp3vfPGQtamENUNRWMqFH5wi91fnakC</t>
  </si>
  <si>
    <t>https://raw.githubusercontent.com/nfluentdev/CalviOnTheRocks2022/main/PASSFestival_COR22E93</t>
  </si>
  <si>
    <t>metaboss.exe mint one  -r https://solana--mainnet.datahub.figment.io/apikey/9ae7977641d309a67b096098a7102046 --keypair ./Solana/Keys/nminer.json --receiver BbDq7xeUzpj8bXfd9N7dh1tw43Ss7xbYpyjoNuwDSrzq --nft-data-file ./Solana/Temp/to_mint_1656081729.646754.json</t>
  </si>
  <si>
    <t xml:space="preserve">Tx id: 2txxPnxAFm5knZVJnCyKpsS4dNQPPSYinxiNsHqhp5R3Ke1KM7iVBQnFbpLhxALJ6FNvg1369Wbp551K93WvvfeK_x000D_
Mint account: EEp5gLn61un5scNqJstwuRBUMDWoiDsLor7zA8duUcS1_x000D_
Done!_x000D_
</t>
  </si>
  <si>
    <t>2txxPnxAFm5knZVJnCyKpsS4dNQPPSYinxiNsHqhp5R3Ke1KM7iVBQnFbpLhxALJ6FNvg1369Wbp551K93WvvfeK</t>
  </si>
  <si>
    <t>EEp5gLn61un5scNqJstwuRBUMDWoiDsLor7zA8duUcS1</t>
  </si>
  <si>
    <t>https://raw.githubusercontent.com/nfluentdev/CalviOnTheRocks2022/main/PASSFestival_COR22E94</t>
  </si>
  <si>
    <t>metaboss.exe mint one  -r https://solana--mainnet.datahub.figment.io/apikey/9ae7977641d309a67b096098a7102046 --keypair ./Solana/Keys/nminer.json --receiver BbDq7xeUzpj8bXfd9N7dh1tw43Ss7xbYpyjoNuwDSrzq --nft-data-file ./Solana/Temp/to_mint_1656081759.149574.json</t>
  </si>
  <si>
    <t xml:space="preserve">Tx id: 3okLmjfToLW1aStS89QDFS3CTFByfRBxM4vgfgNWUtTDcmQy5SLLAmT6bjrjVW1ekybtu6QBQQBRH3ZpchXBH69j_x000D_
Mint account: 2KgQ2WfH2grnVAM52gijAZY2Rx6c1Eb7aossyKe5mjKF_x000D_
Done!_x000D_
</t>
  </si>
  <si>
    <t>3okLmjfToLW1aStS89QDFS3CTFByfRBxM4vgfgNWUtTDcmQy5SLLAmT6bjrjVW1ekybtu6QBQQBRH3ZpchXBH69j</t>
  </si>
  <si>
    <t>2KgQ2WfH2grnVAM52gijAZY2Rx6c1Eb7aossyKe5mjKF</t>
  </si>
  <si>
    <t>https://raw.githubusercontent.com/nfluentdev/CalviOnTheRocks2022/main/PASSFestival_COR22E95</t>
  </si>
  <si>
    <t>metaboss.exe mint one  -r https://solana--mainnet.datahub.figment.io/apikey/9ae7977641d309a67b096098a7102046 --keypair ./Solana/Keys/nminer.json --receiver BbDq7xeUzpj8bXfd9N7dh1tw43Ss7xbYpyjoNuwDSrzq --nft-data-file ./Solana/Temp/to_mint_1656081793.887374.json</t>
  </si>
  <si>
    <t xml:space="preserve">Tx id: 4K8duqVnzne5PiHyiejYYFodxYBoFn7Gam2YGpt12ZvuXcpsC6rv5tYvzhot3kgaPBoESrj41hmp1H4XmySbDFig_x000D_
Mint account: CYU9PLsU4mdr5rt7HJ18bXYvDoy9BcJmPD62WBrGXxWN_x000D_
Done!_x000D_
</t>
  </si>
  <si>
    <t>4K8duqVnzne5PiHyiejYYFodxYBoFn7Gam2YGpt12ZvuXcpsC6rv5tYvzhot3kgaPBoESrj41hmp1H4XmySbDFig</t>
  </si>
  <si>
    <t>CYU9PLsU4mdr5rt7HJ18bXYvDoy9BcJmPD62WBrGXxWN</t>
  </si>
  <si>
    <t>https://raw.githubusercontent.com/nfluentdev/CalviOnTheRocks2022/main/PASSFestival_COR22E96</t>
  </si>
  <si>
    <t>metaboss.exe mint one  -r https://solana--mainnet.datahub.figment.io/apikey/9ae7977641d309a67b096098a7102046 --keypair ./Solana/Keys/nminer.json --receiver BbDq7xeUzpj8bXfd9N7dh1tw43Ss7xbYpyjoNuwDSrzq --nft-data-file ./Solana/Temp/to_mint_1656081839.095319.json</t>
  </si>
  <si>
    <t xml:space="preserve">Tx id: 4zrf4UvYNhgvcem6NKepcckS7jX3uFyG28QCE5tk8uaiF8FMLnWKdjUgtth8ESksPjhFsdZohyr8tNdfk2pTo1Ed_x000D_
Mint account: GnoV3ph88a6MaeNbXHicDbNhiJ2xAcRW27h3MK91o1Ps_x000D_
Done!_x000D_
</t>
  </si>
  <si>
    <t>4zrf4UvYNhgvcem6NKepcckS7jX3uFyG28QCE5tk8uaiF8FMLnWKdjUgtth8ESksPjhFsdZohyr8tNdfk2pTo1Ed</t>
  </si>
  <si>
    <t>GnoV3ph88a6MaeNbXHicDbNhiJ2xAcRW27h3MK91o1Ps</t>
  </si>
  <si>
    <t>https://raw.githubusercontent.com/nfluentdev/CalviOnTheRocks2022/main/PASSFestival_COR22E97</t>
  </si>
  <si>
    <t>metaboss.exe mint one  -r https://solana--mainnet.datahub.figment.io/apikey/9ae7977641d309a67b096098a7102046 --keypair ./Solana/Keys/nminer.json --receiver BbDq7xeUzpj8bXfd9N7dh1tw43Ss7xbYpyjoNuwDSrzq --nft-data-file ./Solana/Temp/to_mint_1656081860.796929.json</t>
  </si>
  <si>
    <t xml:space="preserve">Tx id: 3m9rCRWHdTGaYLGmNvwxhS3rDBZf5sFjYFvs6JaZXZJwGrhtmsoYvKEha8yUMVDCPhkZWYacVyS56UcbYtR1copu_x000D_
Mint account: HPZdKo3muxRy9rny2fQa7kHfZaDDYXTJbGcakJX7N7fE_x000D_
Done!_x000D_
</t>
  </si>
  <si>
    <t>3m9rCRWHdTGaYLGmNvwxhS3rDBZf5sFjYFvs6JaZXZJwGrhtmsoYvKEha8yUMVDCPhkZWYacVyS56UcbYtR1copu</t>
  </si>
  <si>
    <t>HPZdKo3muxRy9rny2fQa7kHfZaDDYXTJbGcakJX7N7fE</t>
  </si>
  <si>
    <t>https://raw.githubusercontent.com/nfluentdev/CalviOnTheRocks2022/main/PASSFestival_COR22E98</t>
  </si>
  <si>
    <t>metaboss.exe mint one  -r https://solana--mainnet.datahub.figment.io/apikey/9ae7977641d309a67b096098a7102046 --keypair ./Solana/Keys/nminer.json --receiver BbDq7xeUzpj8bXfd9N7dh1tw43Ss7xbYpyjoNuwDSrzq --nft-data-file ./Solana/Temp/to_mint_1656081888.056917.json</t>
  </si>
  <si>
    <t xml:space="preserve">Tx id: 281PztZcLybMVwTY7QXzihm77jKkUURQvDM5RU4KkoTyo27nWc5kHFxpaeeehtCb7oktqThd6wg6nmqPSeB4AjGh_x000D_
Mint account: 57kZTJx1yRzp7TLDMny7f9kJZYduo9HGVQ4bvdT4BWNi_x000D_
Done!_x000D_
</t>
  </si>
  <si>
    <t>281PztZcLybMVwTY7QXzihm77jKkUURQvDM5RU4KkoTyo27nWc5kHFxpaeeehtCb7oktqThd6wg6nmqPSeB4AjGh</t>
  </si>
  <si>
    <t>57kZTJx1yRzp7TLDMny7f9kJZYduo9HGVQ4bvdT4BWNi</t>
  </si>
  <si>
    <t>https://raw.githubusercontent.com/nfluentdev/CalviOnTheRocks2022/main/PASSFestival_COR22E99</t>
  </si>
  <si>
    <t>metaboss.exe mint one  -r https://solana--mainnet.datahub.figment.io/apikey/9ae7977641d309a67b096098a7102046 --keypair ./Solana/Keys/nminer.json --receiver BbDq7xeUzpj8bXfd9N7dh1tw43Ss7xbYpyjoNuwDSrzq --nft-data-file ./Solana/Temp/to_mint_1656081928.705053.json</t>
  </si>
  <si>
    <t xml:space="preserve">Tx id: 2QvcfCVjjP5zMHBn3cdMDyai5eXjhncE9tS9xwQBzQc4vErLDzuDkkLJNiSTfb3tqzAHGTp2jrx45nU8QwnpFhUJ_x000D_
Mint account: 8E1oA9QbcF88tit7dcakzo6WCWD79fYBBAovwUUxa4fr_x000D_
Done!_x000D_
</t>
  </si>
  <si>
    <t>2QvcfCVjjP5zMHBn3cdMDyai5eXjhncE9tS9xwQBzQc4vErLDzuDkkLJNiSTfb3tqzAHGTp2jrx45nU8QwnpFhUJ</t>
  </si>
  <si>
    <t>8E1oA9QbcF88tit7dcakzo6WCWD79fYBBAovwUUxa4fr</t>
  </si>
  <si>
    <t>https://raw.githubusercontent.com/nfluentdev/CalviOnTheRocks2022/main/PASSFestival_COR22E100</t>
  </si>
  <si>
    <t>metaboss.exe mint one  -r https://solana--mainnet.datahub.figment.io/apikey/9ae7977641d309a67b096098a7102046 --keypair ./Solana/Keys/nminer.json --receiver BbDq7xeUzpj8bXfd9N7dh1tw43Ss7xbYpyjoNuwDSrzq --nft-data-file ./Solana/Temp/to_mint_1656082157.046089.json</t>
  </si>
  <si>
    <t xml:space="preserve">Tx id: 3nQkRDoGwSmJp3Abh4y4tCQTu11AHEcSDiRne2jveHri1Dg1JCYc6UdRar444ksgQpsMbU4TTQzshWWDM7AWcLqK_x000D_
Mint account: 8RhKdVRJ1uUkUGYcKSeemiBQySYtie5CdYMmSGcJ7pLb_x000D_
Done!_x000D_
</t>
  </si>
  <si>
    <t>3nQkRDoGwSmJp3Abh4y4tCQTu11AHEcSDiRne2jveHri1Dg1JCYc6UdRar444ksgQpsMbU4TTQzshWWDM7AWcLqK</t>
  </si>
  <si>
    <t>8RhKdVRJ1uUkUGYcKSeemiBQySYtie5CdYMmSGcJ7pLb</t>
  </si>
  <si>
    <t>https://raw.githubusercontent.com/nfluentdev/CalviOnTheRocks2022/main/BILLETVIP_COR22D1</t>
  </si>
  <si>
    <t>metaboss.exe mint one  -r https://solana--mainnet.datahub.figment.io/apikey/9ae7977641d309a67b096098a7102046 --keypair ./Solana/Keys/nminer.json --receiver BbDq7xeUzpj8bXfd9N7dh1tw43Ss7xbYpyjoNuwDSrzq --nft-data-file ./Solana/Temp/to_mint_1656082194.105644.json</t>
  </si>
  <si>
    <t xml:space="preserve">Tx id: 3kyb22yWZQ2TA1FDxZ1JNiqmXXPvB4wPTAiSi9u17zcSVgUbYNDc8hktjmMucSGw3tAzjvDoCUoVU8FRcbc9hkQX_x000D_
Mint account: 3n2qyxxPDNWGMaC1Qpj1gvBTJsF3yVky6yTSN5MHQTpb_x000D_
Done!_x000D_
</t>
  </si>
  <si>
    <t>3kyb22yWZQ2TA1FDxZ1JNiqmXXPvB4wPTAiSi9u17zcSVgUbYNDc8hktjmMucSGw3tAzjvDoCUoVU8FRcbc9hkQX</t>
  </si>
  <si>
    <t>3n2qyxxPDNWGMaC1Qpj1gvBTJsF3yVky6yTSN5MHQTpb</t>
  </si>
  <si>
    <t>https://raw.githubusercontent.com/nfluentdev/CalviOnTheRocks2022/main/BILLETVIP_COR22D2</t>
  </si>
  <si>
    <t>metaboss.exe mint one  -r https://solana--mainnet.datahub.figment.io/apikey/9ae7977641d309a67b096098a7102046 --keypair ./Solana/Keys/nminer.json --receiver BbDq7xeUzpj8bXfd9N7dh1tw43Ss7xbYpyjoNuwDSrzq --nft-data-file ./Solana/Temp/to_mint_1656082230.445217.json</t>
  </si>
  <si>
    <t xml:space="preserve">Tx id: 9DB1g3TQJHcnCdGNembEVF79ZkDWsqtuzuPnS3tuNst2EhhxUrXLUBsL4vQKiPkggqTMtwGZnXg2uz2u9sNbgtW_x000D_
Mint account: 51GxrwjCwcq1bpazx2bUUPxijXhgGwQuCFcD1vqxcqJe_x000D_
Done!_x000D_
</t>
  </si>
  <si>
    <t>9DB1g3TQJHcnCdGNembEVF79ZkDWsqtuzuPnS3tuNst2EhhxUrXLUBsL4vQKiPkggqTMtwGZnXg2uz2u9sNbgtW</t>
  </si>
  <si>
    <t>51GxrwjCwcq1bpazx2bUUPxijXhgGwQuCFcD1vqxcqJe</t>
  </si>
  <si>
    <t>https://raw.githubusercontent.com/nfluentdev/CalviOnTheRocks2022/main/BILLETVIP_COR22D3</t>
  </si>
  <si>
    <t>metaboss.exe mint one  -r https://solana--mainnet.datahub.figment.io/apikey/9ae7977641d309a67b096098a7102046 --keypair ./Solana/Keys/nminer.json --receiver BbDq7xeUzpj8bXfd9N7dh1tw43Ss7xbYpyjoNuwDSrzq --nft-data-file ./Solana/Temp/to_mint_1656082329.114704.json</t>
  </si>
  <si>
    <t xml:space="preserve">Tx id: EGaw32qVK6tMVY4rX4a2wsximQDYBu9fjBxtNo8UvSLiAoeN4gvvvsqZ83rdRsJH4GQ9NBKrpyBgq8kXKE4bNTE_x000D_
Mint account: 28wbmJhzY4LkzDTcQHSwk7njbN9CiuMEGchVbjhiqLoT_x000D_
Done!_x000D_
</t>
  </si>
  <si>
    <t>EGaw32qVK6tMVY4rX4a2wsximQDYBu9fjBxtNo8UvSLiAoeN4gvvvsqZ83rdRsJH4GQ9NBKrpyBgq8kXKE4bNTE</t>
  </si>
  <si>
    <t>28wbmJhzY4LkzDTcQHSwk7njbN9CiuMEGchVbjhiqLoT</t>
  </si>
  <si>
    <t>https://raw.githubusercontent.com/nfluentdev/CalviOnTheRocks2022/main/BILLETVIP_COR22D4</t>
  </si>
  <si>
    <t>metaboss.exe mint one  -r https://solana--mainnet.datahub.figment.io/apikey/9ae7977641d309a67b096098a7102046 --keypair ./Solana/Keys/nminer.json --receiver BbDq7xeUzpj8bXfd9N7dh1tw43Ss7xbYpyjoNuwDSrzq --nft-data-file ./Solana/Temp/to_mint_1656082347.056186.json</t>
  </si>
  <si>
    <t xml:space="preserve">Tx id: 5fR6haZGB7rdeNVKKuADwPtTQioMGpy7GPxpC7CqtUV5m3zTdhyNcPxHajP3Jjzq31LsTQc9skF6CD4JevXDLjc1_x000D_
Mint account: DquidbAq7EJ7zUfvpBtom8t9aHrHPfgDR41WxMqdE168_x000D_
Done!_x000D_
</t>
  </si>
  <si>
    <t>5fR6haZGB7rdeNVKKuADwPtTQioMGpy7GPxpC7CqtUV5m3zTdhyNcPxHajP3Jjzq31LsTQc9skF6CD4JevXDLjc1</t>
  </si>
  <si>
    <t>DquidbAq7EJ7zUfvpBtom8t9aHrHPfgDR41WxMqdE168</t>
  </si>
  <si>
    <t>https://raw.githubusercontent.com/nfluentdev/CalviOnTheRocks2022/main/BILLETVIP_COR22D5</t>
  </si>
  <si>
    <t>metaboss.exe mint one  -r https://solana--mainnet.datahub.figment.io/apikey/9ae7977641d309a67b096098a7102046 --keypair ./Solana/Keys/nminer.json --receiver BbDq7xeUzpj8bXfd9N7dh1tw43Ss7xbYpyjoNuwDSrzq --nft-data-file ./Solana/Temp/to_mint_1656082371.026294.json</t>
  </si>
  <si>
    <t xml:space="preserve">Tx id: 4g3ukZEoXQc4ZKx2mNaLTGyUqnWoEZkJqgFGh8vYRPCSR946j65RPkCidR3kQBt1stX5ywUbMsRuar4qtgTaJEgj_x000D_
Mint account: 3sQvChVhnnd7rCp55kgi74L5R22xsUXmtcHbKpxDJsMU_x000D_
Done!_x000D_
</t>
  </si>
  <si>
    <t>4g3ukZEoXQc4ZKx2mNaLTGyUqnWoEZkJqgFGh8vYRPCSR946j65RPkCidR3kQBt1stX5ywUbMsRuar4qtgTaJEgj</t>
  </si>
  <si>
    <t>3sQvChVhnnd7rCp55kgi74L5R22xsUXmtcHbKpxDJsMU</t>
  </si>
  <si>
    <t>https://raw.githubusercontent.com/nfluentdev/CalviOnTheRocks2022/main/BILLETVIP_COR22D6</t>
  </si>
  <si>
    <t>metaboss.exe mint one  -r https://solana--mainnet.datahub.figment.io/apikey/9ae7977641d309a67b096098a7102046 --keypair ./Solana/Keys/nminer.json --receiver BbDq7xeUzpj8bXfd9N7dh1tw43Ss7xbYpyjoNuwDSrzq --nft-data-file ./Solana/Temp/to_mint_1656082392.523001.json</t>
  </si>
  <si>
    <t xml:space="preserve">Tx id: 4eWjtBjgqapr6EH7W9DTnsJ6N561kqjthyFCsehakq8GbWf75SzhoKfsRKbFLhqDbcfCxDfVSrPAAnnmric7ABF9_x000D_
Mint account: 7sNtu6zajYyNqMgiWVUrktWus1aFGmwehZt5rU3Tgzrb_x000D_
Done!_x000D_
</t>
  </si>
  <si>
    <t>4eWjtBjgqapr6EH7W9DTnsJ6N561kqjthyFCsehakq8GbWf75SzhoKfsRKbFLhqDbcfCxDfVSrPAAnnmric7ABF9</t>
  </si>
  <si>
    <t>7sNtu6zajYyNqMgiWVUrktWus1aFGmwehZt5rU3Tgzrb</t>
  </si>
  <si>
    <t>https://raw.githubusercontent.com/nfluentdev/CalviOnTheRocks2022/main/BILLETVIP_COR22D7</t>
  </si>
  <si>
    <t>metaboss.exe mint one  -r https://solana--mainnet.datahub.figment.io/apikey/9ae7977641d309a67b096098a7102046 --keypair ./Solana/Keys/nminer.json --receiver BbDq7xeUzpj8bXfd9N7dh1tw43Ss7xbYpyjoNuwDSrzq --nft-data-file ./Solana/Temp/to_mint_1656082436.783853.json</t>
  </si>
  <si>
    <t xml:space="preserve">Tx id: 5SKnwncwc8zpATRqgzfzH4CzeVaHLuQoddjTvmpMX6apzT2RLZAuFDFnHUSFZfPHcmgfAKHg96qnvqd82PgeR2eC_x000D_
Mint account: 4ANZo19zGA4MpukMruXLRx4yFEGKXuCVADqFw3Yx1nN8_x000D_
Done!_x000D_
</t>
  </si>
  <si>
    <t>5SKnwncwc8zpATRqgzfzH4CzeVaHLuQoddjTvmpMX6apzT2RLZAuFDFnHUSFZfPHcmgfAKHg96qnvqd82PgeR2eC</t>
  </si>
  <si>
    <t>4ANZo19zGA4MpukMruXLRx4yFEGKXuCVADqFw3Yx1nN8</t>
  </si>
  <si>
    <t>https://raw.githubusercontent.com/nfluentdev/CalviOnTheRocks2022/main/BILLETVIP_COR22D8</t>
  </si>
  <si>
    <t>metaboss.exe mint one  -r https://solana--mainnet.datahub.figment.io/apikey/9ae7977641d309a67b096098a7102046 --keypair ./Solana/Keys/nminer.json --receiver BbDq7xeUzpj8bXfd9N7dh1tw43Ss7xbYpyjoNuwDSrzq --nft-data-file ./Solana/Temp/to_mint_1656082460.116496.json</t>
  </si>
  <si>
    <t xml:space="preserve">Tx id: 2yBdbMY53C2roSSvEh9DsgGGo3UjJXsRJ23oHuMbk5Qmb8XY3bhtz96KYeYbWqnSzHCcaXRJ96yMzevNkipJTwvn_x000D_
Mint account: FrZ1wWn62XsKPm6Y4U8sJuGb9QKTKDFsJxKjkfWHqUCs_x000D_
Done!_x000D_
</t>
  </si>
  <si>
    <t>2yBdbMY53C2roSSvEh9DsgGGo3UjJXsRJ23oHuMbk5Qmb8XY3bhtz96KYeYbWqnSzHCcaXRJ96yMzevNkipJTwvn</t>
  </si>
  <si>
    <t>FrZ1wWn62XsKPm6Y4U8sJuGb9QKTKDFsJxKjkfWHqUCs</t>
  </si>
  <si>
    <t>https://raw.githubusercontent.com/nfluentdev/CalviOnTheRocks2022/main/BILLETVIP_COR22D9</t>
  </si>
  <si>
    <t>metaboss.exe mint one  -r https://solana--mainnet.datahub.figment.io/apikey/9ae7977641d309a67b096098a7102046 --keypair ./Solana/Keys/nminer.json --receiver BbDq7xeUzpj8bXfd9N7dh1tw43Ss7xbYpyjoNuwDSrzq --nft-data-file ./Solana/Temp/to_mint_1656082486.746268.json</t>
  </si>
  <si>
    <t xml:space="preserve">Tx id: 5DQtWAVLv6jECzWoRQYtZGgYVv3FywcSiheneWo8U2yugY1M7k27cuTuH5f1iQxvrBXBhXrKc9tfGh8qYTJv5HPw_x000D_
Mint account: CGiTsPpMfr4ct4ocBYTo8SuTNUs6XZ9U4esh6rZkhWBn_x000D_
Done!_x000D_
</t>
  </si>
  <si>
    <t>5DQtWAVLv6jECzWoRQYtZGgYVv3FywcSiheneWo8U2yugY1M7k27cuTuH5f1iQxvrBXBhXrKc9tfGh8qYTJv5HPw</t>
  </si>
  <si>
    <t>CGiTsPpMfr4ct4ocBYTo8SuTNUs6XZ9U4esh6rZkhWBn</t>
  </si>
  <si>
    <t>https://raw.githubusercontent.com/nfluentdev/CalviOnTheRocks2022/main/BILLETVIP_COR22D10</t>
  </si>
  <si>
    <t>metaboss.exe mint one  -r https://solana--mainnet.datahub.figment.io/apikey/9ae7977641d309a67b096098a7102046 --keypair ./Solana/Keys/nminer.json --receiver BbDq7xeUzpj8bXfd9N7dh1tw43Ss7xbYpyjoNuwDSrzq --nft-data-file ./Solana/Temp/to_mint_1656082506.156175.json</t>
  </si>
  <si>
    <t xml:space="preserve">Tx id: 22dpFNU4Qa8bRT2EzJ9b3iP9kFerGeMsYXqoXXkQsJQ5DVMdYZPc6DyXimRyqj2djpMV6WvDyXwjvFM2u769B4Dx_x000D_
Mint account: 2ZnaqudCjP3fZcoMWeDKrHWJGJqvD98TeTPonPBoVMQh_x000D_
Done!_x000D_
</t>
  </si>
  <si>
    <t>22dpFNU4Qa8bRT2EzJ9b3iP9kFerGeMsYXqoXXkQsJQ5DVMdYZPc6DyXimRyqj2djpMV6WvDyXwjvFM2u769B4Dx</t>
  </si>
  <si>
    <t>2ZnaqudCjP3fZcoMWeDKrHWJGJqvD98TeTPonPBoVMQh</t>
  </si>
  <si>
    <t>https://raw.githubusercontent.com/nfluentdev/CalviOnTheRocks2022/main/BILLETVIP_COR22D11</t>
  </si>
  <si>
    <t>metaboss.exe mint one  -r https://solana--mainnet.datahub.figment.io/apikey/9ae7977641d309a67b096098a7102046 --keypair ./Solana/Keys/nminer.json --receiver BbDq7xeUzpj8bXfd9N7dh1tw43Ss7xbYpyjoNuwDSrzq --nft-data-file ./Solana/Temp/to_mint_1656082524.978705.json</t>
  </si>
  <si>
    <t xml:space="preserve">Tx id: 56a8KETfZSqY8NkksRyC1n2k1Zt7MzmscbPTerNenpdTij4H3ym25nD2C335HkCzC6JbqpXiME6goDfhzWJpWqGC_x000D_
Mint account: Dv5K1e72Ah5Gz3E9s2KUZGE5SrZh1mFUbroDvZhuYWhy_x000D_
Done!_x000D_
</t>
  </si>
  <si>
    <t>56a8KETfZSqY8NkksRyC1n2k1Zt7MzmscbPTerNenpdTij4H3ym25nD2C335HkCzC6JbqpXiME6goDfhzWJpWqGC</t>
  </si>
  <si>
    <t>Dv5K1e72Ah5Gz3E9s2KUZGE5SrZh1mFUbroDvZhuYWhy</t>
  </si>
  <si>
    <t>https://raw.githubusercontent.com/nfluentdev/CalviOnTheRocks2022/main/BILLETVIP_COR22D12</t>
  </si>
  <si>
    <t>metaboss.exe mint one  -r https://solana--mainnet.datahub.figment.io/apikey/9ae7977641d309a67b096098a7102046 --keypair ./Solana/Keys/nminer.json --receiver BbDq7xeUzpj8bXfd9N7dh1tw43Ss7xbYpyjoNuwDSrzq --nft-data-file ./Solana/Temp/to_mint_1656082547.257399.json</t>
  </si>
  <si>
    <t xml:space="preserve">Tx id: 2KByqyG1YvXUFGah69YgUuizY2AG9LQvBjkkU2HsRhYeqB7UdLBqMh7suKfab8hFBeMK7CzobGWLLZqiVNi4VX2j_x000D_
Mint account: F3MceMHLcB2MoxR3xq51pkNmpxcejwNf7kxCf2KhrUjV_x000D_
Done!_x000D_
</t>
  </si>
  <si>
    <t>2KByqyG1YvXUFGah69YgUuizY2AG9LQvBjkkU2HsRhYeqB7UdLBqMh7suKfab8hFBeMK7CzobGWLLZqiVNi4VX2j</t>
  </si>
  <si>
    <t>F3MceMHLcB2MoxR3xq51pkNmpxcejwNf7kxCf2KhrUjV</t>
  </si>
  <si>
    <t>https://raw.githubusercontent.com/nfluentdev/CalviOnTheRocks2022/main/BILLETVIP_COR22D13</t>
  </si>
  <si>
    <t>metaboss.exe mint one  -r https://solana--mainnet.datahub.figment.io/apikey/9ae7977641d309a67b096098a7102046 --keypair ./Solana/Keys/nminer.json --receiver BbDq7xeUzpj8bXfd9N7dh1tw43Ss7xbYpyjoNuwDSrzq --nft-data-file ./Solana/Temp/to_mint_1656082569.971254.json</t>
  </si>
  <si>
    <t>https://raw.githubusercontent.com/nfluentdev/CalviOnTheRocks2022/main/BILLETVIP_COR22D14</t>
  </si>
  <si>
    <t>metaboss.exe mint one  -r https://solana--mainnet.datahub.figment.io/apikey/9ae7977641d309a67b096098a7102046 --keypair ./Solana/Keys/nminer.json --receiver BbDq7xeUzpj8bXfd9N7dh1tw43Ss7xbYpyjoNuwDSrzq --nft-data-file ./Solana/Temp/to_mint_1656082597.635418.json</t>
  </si>
  <si>
    <t xml:space="preserve">Tx id: 4KjiVM9rQoyS1wd7Si1McvpwZxRfH6NzR5oBLgWaxDMUY97VzxfscTZP4Y66SKWGEfyb1U9d6v5GFgYcas5YZmQv_x000D_
Mint account: GhwzKFe7z8iynDrAUELsR5yLHwNnzzZ6pYypXKvYobmW_x000D_
Done!_x000D_
</t>
  </si>
  <si>
    <t>4KjiVM9rQoyS1wd7Si1McvpwZxRfH6NzR5oBLgWaxDMUY97VzxfscTZP4Y66SKWGEfyb1U9d6v5GFgYcas5YZmQv</t>
  </si>
  <si>
    <t>GhwzKFe7z8iynDrAUELsR5yLHwNnzzZ6pYypXKvYobmW</t>
  </si>
  <si>
    <t>https://raw.githubusercontent.com/nfluentdev/CalviOnTheRocks2022/main/BILLETVIP_COR22D15</t>
  </si>
  <si>
    <t>metaboss.exe mint one  -r https://solana--mainnet.datahub.figment.io/apikey/9ae7977641d309a67b096098a7102046 --keypair ./Solana/Keys/nminer.json --receiver BbDq7xeUzpj8bXfd9N7dh1tw43Ss7xbYpyjoNuwDSrzq --nft-data-file ./Solana/Temp/to_mint_1656082623.170308.json</t>
  </si>
  <si>
    <t xml:space="preserve">Tx id: 38tYwH7DkBgno9jvPGwep9FpZ4F5FkchqfTEnuJx9tHfXYLYsYXdcfxnayGQTts61qzUWxct88SBR7MnXpVevyZQ_x000D_
Mint account: EdFziuTvWq5msQgGocnZBy35Hzw86Po8xeiQ7JL3SV1W_x000D_
Done!_x000D_
</t>
  </si>
  <si>
    <t>38tYwH7DkBgno9jvPGwep9FpZ4F5FkchqfTEnuJx9tHfXYLYsYXdcfxnayGQTts61qzUWxct88SBR7MnXpVevyZQ</t>
  </si>
  <si>
    <t>EdFziuTvWq5msQgGocnZBy35Hzw86Po8xeiQ7JL3SV1W</t>
  </si>
  <si>
    <t>https://raw.githubusercontent.com/nfluentdev/CalviOnTheRocks2022/main/BILLETVIP_COR22D16</t>
  </si>
  <si>
    <t>metaboss.exe mint one  -r https://solana--mainnet.datahub.figment.io/apikey/9ae7977641d309a67b096098a7102046 --keypair ./Solana/Keys/nminer.json --receiver BbDq7xeUzpj8bXfd9N7dh1tw43Ss7xbYpyjoNuwDSrzq --nft-data-file ./Solana/Temp/to_mint_1656082647.089762.json</t>
  </si>
  <si>
    <t xml:space="preserve">Tx id: 2f7aRBxGgUA5us3TRJJnobrbPECUJPtx63oy3oZPviTFCJcHn1FWAQ4y2JRiBeFgoFq85Prkb8dbkiosvXxRN7PF_x000D_
Mint account: 91DVysyWvg85nRjCBULXwxQBsUHE3TrwHT98zywShzrk_x000D_
Done!_x000D_
</t>
  </si>
  <si>
    <t>2f7aRBxGgUA5us3TRJJnobrbPECUJPtx63oy3oZPviTFCJcHn1FWAQ4y2JRiBeFgoFq85Prkb8dbkiosvXxRN7PF</t>
  </si>
  <si>
    <t>91DVysyWvg85nRjCBULXwxQBsUHE3TrwHT98zywShzrk</t>
  </si>
  <si>
    <t>https://raw.githubusercontent.com/nfluentdev/CalviOnTheRocks2022/main/BILLETVIP_COR22D17</t>
  </si>
  <si>
    <t>metaboss.exe mint one  -r https://solana--mainnet.datahub.figment.io/apikey/9ae7977641d309a67b096098a7102046 --keypair ./Solana/Keys/nminer.json --receiver BbDq7xeUzpj8bXfd9N7dh1tw43Ss7xbYpyjoNuwDSrzq --nft-data-file ./Solana/Temp/to_mint_1656082667.681117.json</t>
  </si>
  <si>
    <t xml:space="preserve">Tx id: 5xpkuPC2TqYRrUF8J6fXPCW2eUKbrWoZjRPsWLiuvrEEaZBaio5noEYEtyaPQGkqcaNx8JwUk9MFcLWAsKhGDCrN_x000D_
Mint account: 2ma55BK8MZErQM6uD56uzYHCbnKoVrqkLsT8F1LEF9bV_x000D_
Done!_x000D_
</t>
  </si>
  <si>
    <t>5xpkuPC2TqYRrUF8J6fXPCW2eUKbrWoZjRPsWLiuvrEEaZBaio5noEYEtyaPQGkqcaNx8JwUk9MFcLWAsKhGDCrN</t>
  </si>
  <si>
    <t>2ma55BK8MZErQM6uD56uzYHCbnKoVrqkLsT8F1LEF9bV</t>
  </si>
  <si>
    <t>https://raw.githubusercontent.com/nfluentdev/CalviOnTheRocks2022/main/BILLETVIP_COR22D18</t>
  </si>
  <si>
    <t>metaboss.exe mint one  -r https://solana--mainnet.datahub.figment.io/apikey/9ae7977641d309a67b096098a7102046 --keypair ./Solana/Keys/nminer.json --receiver BbDq7xeUzpj8bXfd9N7dh1tw43Ss7xbYpyjoNuwDSrzq --nft-data-file ./Solana/Temp/to_mint_1656082689.618986.json</t>
  </si>
  <si>
    <t xml:space="preserve">Tx id: 2uqw9p5KdJC9DasT7c27Ljq4CsoDkCkKHfpWxNzPcjfi5rcvpaey6XjYRAgfo9NzYppRBS2qi3drgUo4G6Fftb7K_x000D_
Mint account: BFh2yied9jbfr9Tna3QnemaqsshctAi1JXtPrzmU3PHv_x000D_
Done!_x000D_
</t>
  </si>
  <si>
    <t>2uqw9p5KdJC9DasT7c27Ljq4CsoDkCkKHfpWxNzPcjfi5rcvpaey6XjYRAgfo9NzYppRBS2qi3drgUo4G6Fftb7K</t>
  </si>
  <si>
    <t>BFh2yied9jbfr9Tna3QnemaqsshctAi1JXtPrzmU3PHv</t>
  </si>
  <si>
    <t>https://raw.githubusercontent.com/nfluentdev/CalviOnTheRocks2022/main/BILLETVIP_COR22D19</t>
  </si>
  <si>
    <t>metaboss.exe mint one  -r https://solana--mainnet.datahub.figment.io/apikey/9ae7977641d309a67b096098a7102046 --keypair ./Solana/Keys/nminer.json --receiver BbDq7xeUzpj8bXfd9N7dh1tw43Ss7xbYpyjoNuwDSrzq --nft-data-file ./Solana/Temp/to_mint_1656082713.891053.json</t>
  </si>
  <si>
    <t xml:space="preserve">Tx id: 2ShyfXers5KYjHrNkamQmTuRUraAzyto3R2wg1j66Bqm5beX5tWhLvUELj9zBgAWokZWEvfMHfxLHp4JjYN5KMhs_x000D_
Mint account: BT4ULNna4Lc6CMX5JBx1Q6XgW2LKgRU8PuH84rjH63HL_x000D_
Done!_x000D_
</t>
  </si>
  <si>
    <t>2ShyfXers5KYjHrNkamQmTuRUraAzyto3R2wg1j66Bqm5beX5tWhLvUELj9zBgAWokZWEvfMHfxLHp4JjYN5KMhs</t>
  </si>
  <si>
    <t>BT4ULNna4Lc6CMX5JBx1Q6XgW2LKgRU8PuH84rjH63HL</t>
  </si>
  <si>
    <t>https://raw.githubusercontent.com/nfluentdev/CalviOnTheRocks2022/main/BILLETVIP_COR22D20</t>
  </si>
  <si>
    <t>metaboss.exe mint one  -r https://solana--mainnet.datahub.figment.io/apikey/9ae7977641d309a67b096098a7102046 --keypair ./Solana/Keys/nminer.json --receiver BbDq7xeUzpj8bXfd9N7dh1tw43Ss7xbYpyjoNuwDSrzq --nft-data-file ./Solana/Temp/to_mint_1656082735.473976.json</t>
  </si>
  <si>
    <t xml:space="preserve">Tx id: 3g4uLgbKFtqSqonom6PZRx9oEeNJRAGHRgmXmieYhH7RoghF2b4NQsm5raMhFBezyi44bALrJiD8hAmhHCv37JS3_x000D_
Mint account: HmDsoAh8uh8e83tMjQLM5VV3VWybArUmeEm3oDLkexVG_x000D_
Done!_x000D_
</t>
  </si>
  <si>
    <t>3g4uLgbKFtqSqonom6PZRx9oEeNJRAGHRgmXmieYhH7RoghF2b4NQsm5raMhFBezyi44bALrJiD8hAmhHCv37JS3</t>
  </si>
  <si>
    <t>HmDsoAh8uh8e83tMjQLM5VV3VWybArUmeEm3oDLkexVG</t>
  </si>
  <si>
    <t>https://raw.githubusercontent.com/nfluentdev/CalviOnTheRocks2022/main/BILLETVIP_COR22D21</t>
  </si>
  <si>
    <t>metaboss.exe mint one  -r https://solana--mainnet.datahub.figment.io/apikey/9ae7977641d309a67b096098a7102046 --keypair ./Solana/Keys/nminer.json --receiver BbDq7xeUzpj8bXfd9N7dh1tw43Ss7xbYpyjoNuwDSrzq --nft-data-file ./Solana/Temp/to_mint_1656082756.119847.json</t>
  </si>
  <si>
    <t xml:space="preserve">Tx id: 2XpEnQoutSnj5FePzZ46H7B2b7bVc7n4pjhDqyPgRQ5ioicbSSzrTtPdmfY7hWz6Y1N1ZBYevVxGgXc7LiheLWTB_x000D_
Mint account: HceWKP8Q2bxDwah1i61Zs2FAzp3apt1xHALM2LUpWQ3E_x000D_
Done!_x000D_
</t>
  </si>
  <si>
    <t>2XpEnQoutSnj5FePzZ46H7B2b7bVc7n4pjhDqyPgRQ5ioicbSSzrTtPdmfY7hWz6Y1N1ZBYevVxGgXc7LiheLWTB</t>
  </si>
  <si>
    <t>HceWKP8Q2bxDwah1i61Zs2FAzp3apt1xHALM2LUpWQ3E</t>
  </si>
  <si>
    <t>https://raw.githubusercontent.com/nfluentdev/CalviOnTheRocks2022/main/BILLETVIP_COR22D22</t>
  </si>
  <si>
    <t>metaboss.exe mint one  -r https://solana--mainnet.datahub.figment.io/apikey/9ae7977641d309a67b096098a7102046 --keypair ./Solana/Keys/nminer.json --receiver BbDq7xeUzpj8bXfd9N7dh1tw43Ss7xbYpyjoNuwDSrzq --nft-data-file ./Solana/Temp/to_mint_1656082786.164077.json</t>
  </si>
  <si>
    <t xml:space="preserve">Tx id: 2TzvP78vYghPGRxzzUAxhSafzjXXtPRVKmXjhx7HjEjycZAYUH53AZXZsiFmoS1mP92rbdbPeSLjUTkttWa4pjKV_x000D_
Mint account: 5m3oFNEHNzS4bL46bFhUjiB6wN2wvffDJc5VNzUiaRcF_x000D_
Done!_x000D_
</t>
  </si>
  <si>
    <t>2TzvP78vYghPGRxzzUAxhSafzjXXtPRVKmXjhx7HjEjycZAYUH53AZXZsiFmoS1mP92rbdbPeSLjUTkttWa4pjKV</t>
  </si>
  <si>
    <t>5m3oFNEHNzS4bL46bFhUjiB6wN2wvffDJc5VNzUiaRcF</t>
  </si>
  <si>
    <t>https://raw.githubusercontent.com/nfluentdev/CalviOnTheRocks2022/main/BILLETVIP_COR22D23</t>
  </si>
  <si>
    <t>metaboss.exe mint one  -r https://solana--mainnet.datahub.figment.io/apikey/9ae7977641d309a67b096098a7102046 --keypair ./Solana/Keys/nminer.json --receiver BbDq7xeUzpj8bXfd9N7dh1tw43Ss7xbYpyjoNuwDSrzq --nft-data-file ./Solana/Temp/to_mint_1656082814.810478.json</t>
  </si>
  <si>
    <t xml:space="preserve">Tx id: 24JkjtkUUNdej48H95PRiKWZN554F4AsgviJfigxEyTfsxMmFD7WTeo4iXkmatvoyPYEYMquDDEk4uTiEeeDDfQ1_x000D_
Mint account: GSuKygEFWwNWRQFy7o7cVfbvEusW1NpPrQPGg19kkkqR_x000D_
Done!_x000D_
</t>
  </si>
  <si>
    <t>24JkjtkUUNdej48H95PRiKWZN554F4AsgviJfigxEyTfsxMmFD7WTeo4iXkmatvoyPYEYMquDDEk4uTiEeeDDfQ1</t>
  </si>
  <si>
    <t>GSuKygEFWwNWRQFy7o7cVfbvEusW1NpPrQPGg19kkkqR</t>
  </si>
  <si>
    <t>https://raw.githubusercontent.com/nfluentdev/CalviOnTheRocks2022/main/BILLETVIP_COR22D24</t>
  </si>
  <si>
    <t>metaboss.exe mint one  -r https://solana--mainnet.datahub.figment.io/apikey/9ae7977641d309a67b096098a7102046 --keypair ./Solana/Keys/nminer.json --receiver BbDq7xeUzpj8bXfd9N7dh1tw43Ss7xbYpyjoNuwDSrzq --nft-data-file ./Solana/Temp/to_mint_1656082841.512863.json</t>
  </si>
  <si>
    <t xml:space="preserve">Tx id: 36AVWTjWVaMmkKCcVWPGvykxzKiN6sLJbN1wTDWoCh7mLtdH2ytemu1JxvBW3g47hajV7xvBUmm8HkiL3Yrimy6u_x000D_
Mint account: HvxMiDGmcuCwt9gLJLaQvJdbBisdzKjavbYYQnyqmJVo_x000D_
Done!_x000D_
</t>
  </si>
  <si>
    <t>36AVWTjWVaMmkKCcVWPGvykxzKiN6sLJbN1wTDWoCh7mLtdH2ytemu1JxvBW3g47hajV7xvBUmm8HkiL3Yrimy6u</t>
  </si>
  <si>
    <t>HvxMiDGmcuCwt9gLJLaQvJdbBisdzKjavbYYQnyqmJVo</t>
  </si>
  <si>
    <t>https://raw.githubusercontent.com/nfluentdev/CalviOnTheRocks2022/main/BILLETVIP_COR22D25</t>
  </si>
  <si>
    <t>metaboss.exe mint one  -r https://solana--mainnet.datahub.figment.io/apikey/9ae7977641d309a67b096098a7102046 --keypair ./Solana/Keys/nminer.json --receiver BbDq7xeUzpj8bXfd9N7dh1tw43Ss7xbYpyjoNuwDSrzq --nft-data-file ./Solana/Temp/to_mint_1656082869.830862.json</t>
  </si>
  <si>
    <t xml:space="preserve">Tx id: 539FGjzZup6Le55qpfWfeoZ3fodT3mrQf3ps8hf4Aoq8XDJVoeEXDLSfXgvm6TCeWcRvSKUnZUZDmaqgk617JzQA_x000D_
Mint account: 5Aqkv9cfHTFgZU97CwAp6XDoqDi1rnH8kZe6BPWQ1N67_x000D_
Done!_x000D_
</t>
  </si>
  <si>
    <t>539FGjzZup6Le55qpfWfeoZ3fodT3mrQf3ps8hf4Aoq8XDJVoeEXDLSfXgvm6TCeWcRvSKUnZUZDmaqgk617JzQA</t>
  </si>
  <si>
    <t>5Aqkv9cfHTFgZU97CwAp6XDoqDi1rnH8kZe6BPWQ1N67</t>
  </si>
  <si>
    <t>https://raw.githubusercontent.com/nfluentdev/CalviOnTheRocks2022/main/BILLETVIP_COR22D26</t>
  </si>
  <si>
    <t>metaboss.exe mint one  -r https://solana--mainnet.datahub.figment.io/apikey/9ae7977641d309a67b096098a7102046 --keypair ./Solana/Keys/nminer.json --receiver BbDq7xeUzpj8bXfd9N7dh1tw43Ss7xbYpyjoNuwDSrzq --nft-data-file ./Solana/Temp/to_mint_1656082903.177002.json</t>
  </si>
  <si>
    <t xml:space="preserve">Tx id: 2aHYJqcq7drbHvERcpKE2mWSYm7cRmSdyw29usomam7DQTcAVANBRffGVkFzFQP72JfKbiahtgzBC1bWXLCaaCag_x000D_
Mint account: 4Fxfk7FvxBUVbFibfTyZYtLTJmKmtCwPuLttTwe1Tgbc_x000D_
Done!_x000D_
</t>
  </si>
  <si>
    <t>2aHYJqcq7drbHvERcpKE2mWSYm7cRmSdyw29usomam7DQTcAVANBRffGVkFzFQP72JfKbiahtgzBC1bWXLCaaCag</t>
  </si>
  <si>
    <t>4Fxfk7FvxBUVbFibfTyZYtLTJmKmtCwPuLttTwe1Tgbc</t>
  </si>
  <si>
    <t>https://raw.githubusercontent.com/nfluentdev/CalviOnTheRocks2022/main/BILLETVIP_COR22D27</t>
  </si>
  <si>
    <t>metaboss.exe mint one  -r https://solana--mainnet.datahub.figment.io/apikey/9ae7977641d309a67b096098a7102046 --keypair ./Solana/Keys/nminer.json --receiver BbDq7xeUzpj8bXfd9N7dh1tw43Ss7xbYpyjoNuwDSrzq --nft-data-file ./Solana/Temp/to_mint_1656082929.267607.json</t>
  </si>
  <si>
    <t xml:space="preserve">Tx id: gXdk2pA5bxvbueKWrvYpzT6Zf4fAc6S2XquY8ygXCuB6PpchTqADTfoxQ9GzuKhbui9qnfcBpRbyBz66tAjH8zb_x000D_
Mint account: J6t7hsQ5NRLfutKjQ9vbYNMinGuTW8hgD5Aetwid2Vcx_x000D_
Done!_x000D_
</t>
  </si>
  <si>
    <t>gXdk2pA5bxvbueKWrvYpzT6Zf4fAc6S2XquY8ygXCuB6PpchTqADTfoxQ9GzuKhbui9qnfcBpRbyBz66tAjH8zb</t>
  </si>
  <si>
    <t>J6t7hsQ5NRLfutKjQ9vbYNMinGuTW8hgD5Aetwid2Vcx</t>
  </si>
  <si>
    <t>https://raw.githubusercontent.com/nfluentdev/CalviOnTheRocks2022/main/BILLETVIP_COR22D28</t>
  </si>
  <si>
    <t>metaboss.exe mint one  -r https://solana--mainnet.datahub.figment.io/apikey/9ae7977641d309a67b096098a7102046 --keypair ./Solana/Keys/nminer.json --receiver BbDq7xeUzpj8bXfd9N7dh1tw43Ss7xbYpyjoNuwDSrzq --nft-data-file ./Solana/Temp/to_mint_1656082955.872511.json</t>
  </si>
  <si>
    <t xml:space="preserve">Tx id: 2PgCxT8MgfitoY8LvK3U5rrm1ggk8Kwm8w2KKywVsMtcF2t6GuVcrgw1sxVUd7CGHkxGEG3wdeKtVaeAV8wU5Lj7_x000D_
Mint account: 5pwjbVKcjWAq7gpxMbyppCbjWXKquWn4ejm18avZ4DFV_x000D_
Done!_x000D_
</t>
  </si>
  <si>
    <t>2PgCxT8MgfitoY8LvK3U5rrm1ggk8Kwm8w2KKywVsMtcF2t6GuVcrgw1sxVUd7CGHkxGEG3wdeKtVaeAV8wU5Lj7</t>
  </si>
  <si>
    <t>5pwjbVKcjWAq7gpxMbyppCbjWXKquWn4ejm18avZ4DFV</t>
  </si>
  <si>
    <t>https://raw.githubusercontent.com/nfluentdev/CalviOnTheRocks2022/main/BILLETVIP_COR22D29</t>
  </si>
  <si>
    <t>metaboss.exe mint one  -r https://solana--mainnet.datahub.figment.io/apikey/9ae7977641d309a67b096098a7102046 --keypair ./Solana/Keys/nminer.json --receiver BbDq7xeUzpj8bXfd9N7dh1tw43Ss7xbYpyjoNuwDSrzq --nft-data-file ./Solana/Temp/to_mint_1656082998.258862.json</t>
  </si>
  <si>
    <t xml:space="preserve">Tx id: 2YjLoyuSEdLkWnozcZ38ecE7wXCvug5388L3MaqCNiL7mYYHWZesArsqN72XHciXf6M3UsNbbjme5DvgfweEf51P_x000D_
Mint account: 3nvGni4Bezw9iSdyFC2AruB9RP6NgQehx7czTNCe82gi_x000D_
Done!_x000D_
</t>
  </si>
  <si>
    <t>2YjLoyuSEdLkWnozcZ38ecE7wXCvug5388L3MaqCNiL7mYYHWZesArsqN72XHciXf6M3UsNbbjme5DvgfweEf51P</t>
  </si>
  <si>
    <t>3nvGni4Bezw9iSdyFC2AruB9RP6NgQehx7czTNCe82gi</t>
  </si>
  <si>
    <t>https://raw.githubusercontent.com/nfluentdev/CalviOnTheRocks2022/main/BILLETVIP_COR22D30</t>
  </si>
  <si>
    <t>metaboss.exe mint one  -r https://solana--mainnet.datahub.figment.io/apikey/9ae7977641d309a67b096098a7102046 --keypair ./Solana/Keys/nminer.json --receiver BbDq7xeUzpj8bXfd9N7dh1tw43Ss7xbYpyjoNuwDSrzq --nft-data-file ./Solana/Temp/to_mint_1656083020.443164.json</t>
  </si>
  <si>
    <t xml:space="preserve">Tx id: 4maRWnCBsfpMGuE15NvJtit85fBLWQaSKHSQ6HbF9Ub7Cbt2izNBk27obyru4RXERgGL2dtVCFVczUfwp8vrYSdG_x000D_
Mint account: CnE7vFRFRmJh4qokfawJ826KdyFNUKmUPHN1S4nLHMz2_x000D_
Done!_x000D_
</t>
  </si>
  <si>
    <t>4maRWnCBsfpMGuE15NvJtit85fBLWQaSKHSQ6HbF9Ub7Cbt2izNBk27obyru4RXERgGL2dtVCFVczUfwp8vrYSdG</t>
  </si>
  <si>
    <t>CnE7vFRFRmJh4qokfawJ826KdyFNUKmUPHN1S4nLHMz2</t>
  </si>
  <si>
    <t>https://raw.githubusercontent.com/nfluentdev/CalviOnTheRocks2022/main/BILLETVIP_COR22D31</t>
  </si>
  <si>
    <t>metaboss.exe mint one  -r https://solana--mainnet.datahub.figment.io/apikey/9ae7977641d309a67b096098a7102046 --keypair ./Solana/Keys/nminer.json --receiver BbDq7xeUzpj8bXfd9N7dh1tw43Ss7xbYpyjoNuwDSrzq --nft-data-file ./Solana/Temp/to_mint_1656083042.073216.json</t>
  </si>
  <si>
    <t xml:space="preserve">Tx id: 5eD9JLggPdATE3BqCvAehuURAisjndk7Z7p2MYWzsUXKL6pTzYjYDVUdF8pVhiUSLhGuomWVA6xJZUqFBBctT2QD_x000D_
Mint account: ANTinwrtCja55TgzdbFmwoitgrkSC9vEQabw7BbXdXZ7_x000D_
Done!_x000D_
</t>
  </si>
  <si>
    <t>5eD9JLggPdATE3BqCvAehuURAisjndk7Z7p2MYWzsUXKL6pTzYjYDVUdF8pVhiUSLhGuomWVA6xJZUqFBBctT2QD</t>
  </si>
  <si>
    <t>ANTinwrtCja55TgzdbFmwoitgrkSC9vEQabw7BbXdXZ7</t>
  </si>
  <si>
    <t>https://raw.githubusercontent.com/nfluentdev/CalviOnTheRocks2022/main/BILLETVIP_COR22D32</t>
  </si>
  <si>
    <t>metaboss.exe mint one  -r https://solana--mainnet.datahub.figment.io/apikey/9ae7977641d309a67b096098a7102046 --keypair ./Solana/Keys/nminer.json --receiver BbDq7xeUzpj8bXfd9N7dh1tw43Ss7xbYpyjoNuwDSrzq --nft-data-file ./Solana/Temp/to_mint_1656083069.077829.json</t>
  </si>
  <si>
    <t xml:space="preserve">Tx id: 5gRFGU9yAhTW2YduPhRcg62yhhEpoADQRXDUM6mtGVZKq24gVG277mf3nHHYZoiKM94xALR2J1vtvEsV67kVb8h7_x000D_
Mint account: Cx57CYvcy3XyGSHF7dLchkSTED8D1vQgikPKrEXN3qaX_x000D_
Done!_x000D_
</t>
  </si>
  <si>
    <t>5gRFGU9yAhTW2YduPhRcg62yhhEpoADQRXDUM6mtGVZKq24gVG277mf3nHHYZoiKM94xALR2J1vtvEsV67kVb8h7</t>
  </si>
  <si>
    <t>Cx57CYvcy3XyGSHF7dLchkSTED8D1vQgikPKrEXN3qaX</t>
  </si>
  <si>
    <t>https://raw.githubusercontent.com/nfluentdev/CalviOnTheRocks2022/main/BILLETVIP_COR22D33</t>
  </si>
  <si>
    <t>metaboss.exe mint one  -r https://solana--mainnet.datahub.figment.io/apikey/9ae7977641d309a67b096098a7102046 --keypair ./Solana/Keys/nminer.json --receiver BbDq7xeUzpj8bXfd9N7dh1tw43Ss7xbYpyjoNuwDSrzq --nft-data-file ./Solana/Temp/to_mint_1656083094.812978.json</t>
  </si>
  <si>
    <t xml:space="preserve">Tx id: 5SuQPXo7Zhq6i22xjRtfLnjE2moxYVwFqvij9MG2QEYegP4Qu4arnCQ5xJ7JjUPhCuFCRfPQrDg6xCPwwsKRo1Gx_x000D_
Mint account: Gjq74cHATpUebCAMjw8qJGg3SqKZdv24SrhXE7Yv5Tww_x000D_
Done!_x000D_
</t>
  </si>
  <si>
    <t>5SuQPXo7Zhq6i22xjRtfLnjE2moxYVwFqvij9MG2QEYegP4Qu4arnCQ5xJ7JjUPhCuFCRfPQrDg6xCPwwsKRo1Gx</t>
  </si>
  <si>
    <t>Gjq74cHATpUebCAMjw8qJGg3SqKZdv24SrhXE7Yv5Tww</t>
  </si>
  <si>
    <t>https://raw.githubusercontent.com/nfluentdev/CalviOnTheRocks2022/main/BILLETVIP_COR22D34</t>
  </si>
  <si>
    <t>metaboss.exe mint one  -r https://solana--mainnet.datahub.figment.io/apikey/9ae7977641d309a67b096098a7102046 --keypair ./Solana/Keys/nminer.json --receiver BbDq7xeUzpj8bXfd9N7dh1tw43Ss7xbYpyjoNuwDSrzq --nft-data-file ./Solana/Temp/to_mint_1656083127.25471.json</t>
  </si>
  <si>
    <t xml:space="preserve">Tx id: wYSwwHK2Lrs3fhjpfebnAjcuG5p4ufKDNv34kYL7XTtKHCqXfRUwLQD3c61EX3sZUxr3xyY3V652dm1QMsunJtK_x000D_
Mint account: CwrtNnxYikAh2t712AC3KEbjsW1YTRYaWkdmbn879bBF_x000D_
Done!_x000D_
</t>
  </si>
  <si>
    <t>wYSwwHK2Lrs3fhjpfebnAjcuG5p4ufKDNv34kYL7XTtKHCqXfRUwLQD3c61EX3sZUxr3xyY3V652dm1QMsunJtK</t>
  </si>
  <si>
    <t>CwrtNnxYikAh2t712AC3KEbjsW1YTRYaWkdmbn879bBF</t>
  </si>
  <si>
    <t>https://raw.githubusercontent.com/nfluentdev/CalviOnTheRocks2022/main/BILLETVIP_COR22D35</t>
  </si>
  <si>
    <t>metaboss.exe mint one  -r https://solana--mainnet.datahub.figment.io/apikey/9ae7977641d309a67b096098a7102046 --keypair ./Solana/Keys/nminer.json --receiver BbDq7xeUzpj8bXfd9N7dh1tw43Ss7xbYpyjoNuwDSrzq --nft-data-file ./Solana/Temp/to_mint_1656083151.05073.json</t>
  </si>
  <si>
    <t xml:space="preserve">Tx id: 2FzbkPoDfcwf7oJfBvkgX6WsoZshuhmgbnL4pZX44gPexEiKuuuY3cqinvJAfKnrZgzsc7kSj59CEZL6KM4FMeqQ_x000D_
Mint account: 6hnKG7ujNM3RgtLrGAsnLUvtZj1cQPAoyRVnQ7qDFaAb_x000D_
Done!_x000D_
</t>
  </si>
  <si>
    <t>2FzbkPoDfcwf7oJfBvkgX6WsoZshuhmgbnL4pZX44gPexEiKuuuY3cqinvJAfKnrZgzsc7kSj59CEZL6KM4FMeqQ</t>
  </si>
  <si>
    <t>6hnKG7ujNM3RgtLrGAsnLUvtZj1cQPAoyRVnQ7qDFaAb</t>
  </si>
  <si>
    <t>https://raw.githubusercontent.com/nfluentdev/CalviOnTheRocks2022/main/BILLETVIP_COR22D36</t>
  </si>
  <si>
    <t>metaboss.exe mint one  -r https://solana--mainnet.datahub.figment.io/apikey/9ae7977641d309a67b096098a7102046 --keypair ./Solana/Keys/nminer.json --receiver BbDq7xeUzpj8bXfd9N7dh1tw43Ss7xbYpyjoNuwDSrzq --nft-data-file ./Solana/Temp/to_mint_1656083175.927327.json</t>
  </si>
  <si>
    <t xml:space="preserve">Tx id: 4C7Hp2HX9QxUobDcLJtQogDDkPtQ2n4yodXdaBGRVSBHPvPiSehCCqkzkiN4SKTw6EsT558HDye3wqdgAFiT5dmZ_x000D_
Mint account: AWLKeMufzYk1Gh3esDtzfgiywrfS9ySdo9g8fL5JN6Us_x000D_
Done!_x000D_
</t>
  </si>
  <si>
    <t>4C7Hp2HX9QxUobDcLJtQogDDkPtQ2n4yodXdaBGRVSBHPvPiSehCCqkzkiN4SKTw6EsT558HDye3wqdgAFiT5dmZ</t>
  </si>
  <si>
    <t>AWLKeMufzYk1Gh3esDtzfgiywrfS9ySdo9g8fL5JN6Us</t>
  </si>
  <si>
    <t>https://raw.githubusercontent.com/nfluentdev/CalviOnTheRocks2022/main/BILLETVIP_COR22D37</t>
  </si>
  <si>
    <t>metaboss.exe mint one  -r https://solana--mainnet.datahub.figment.io/apikey/9ae7977641d309a67b096098a7102046 --keypair ./Solana/Keys/nminer.json --receiver BbDq7xeUzpj8bXfd9N7dh1tw43Ss7xbYpyjoNuwDSrzq --nft-data-file ./Solana/Temp/to_mint_1656083198.925841.json</t>
  </si>
  <si>
    <t xml:space="preserve">Tx id: 4eMPLVpDLdhCsdb6mZJFArTfWg3khtiZBD6CxPYaiCWUxPVfJkPHaeTqq7grPcHnxKhHG6zE9r6Gv3sw1pWwsnk_x000D_
Mint account: 9VbVNbHXKYGMrZjLyKCzPT8D7FokEk7t2QE4yW3LYbey_x000D_
Done!_x000D_
</t>
  </si>
  <si>
    <t>4eMPLVpDLdhCsdb6mZJFArTfWg3khtiZBD6CxPYaiCWUxPVfJkPHaeTqq7grPcHnxKhHG6zE9r6Gv3sw1pWwsnk</t>
  </si>
  <si>
    <t>9VbVNbHXKYGMrZjLyKCzPT8D7FokEk7t2QE4yW3LYbey</t>
  </si>
  <si>
    <t>https://raw.githubusercontent.com/nfluentdev/CalviOnTheRocks2022/main/BILLETVIP_COR22D38</t>
  </si>
  <si>
    <t>metaboss.exe mint one  -r https://solana--mainnet.datahub.figment.io/apikey/9ae7977641d309a67b096098a7102046 --keypair ./Solana/Keys/nminer.json --receiver BbDq7xeUzpj8bXfd9N7dh1tw43Ss7xbYpyjoNuwDSrzq --nft-data-file ./Solana/Temp/to_mint_1656083245.409459.json</t>
  </si>
  <si>
    <t xml:space="preserve">Tx id: 5k6qupz1KQLE3Hp4gqDBHiHQZDSvj6Hiho2fSP5hGRfsrNsMfPG79yHH344CYg9KCtds3CNV7zPeG5h7yDUNBv92_x000D_
Mint account: D4nxtaTatCVzdbNmN1kf1szSr1Keq754s2dWuCRW3vR6_x000D_
Done!_x000D_
</t>
  </si>
  <si>
    <t>5k6qupz1KQLE3Hp4gqDBHiHQZDSvj6Hiho2fSP5hGRfsrNsMfPG79yHH344CYg9KCtds3CNV7zPeG5h7yDUNBv92</t>
  </si>
  <si>
    <t>D4nxtaTatCVzdbNmN1kf1szSr1Keq754s2dWuCRW3vR6</t>
  </si>
  <si>
    <t>https://raw.githubusercontent.com/nfluentdev/CalviOnTheRocks2022/main/BILLETVIP_COR22D39</t>
  </si>
  <si>
    <t>metaboss.exe mint one  -r https://solana--mainnet.datahub.figment.io/apikey/9ae7977641d309a67b096098a7102046 --keypair ./Solana/Keys/nminer.json --receiver BbDq7xeUzpj8bXfd9N7dh1tw43Ss7xbYpyjoNuwDSrzq --nft-data-file ./Solana/Temp/to_mint_1656083269.652291.json</t>
  </si>
  <si>
    <t xml:space="preserve">Tx id: D9Yon2a585VxbgmchLf2hD9jz47pj5dC6EomUV5TmLSVftud1RhYHRed1fzCdbV74Y5jhFh2UDzHjQVn6uYuQVc_x000D_
Mint account: 3Yga1oWYjHwWdLDrrWTsZBcYdNZ5kH287BmxypTWbJdN_x000D_
Done!_x000D_
</t>
  </si>
  <si>
    <t>D9Yon2a585VxbgmchLf2hD9jz47pj5dC6EomUV5TmLSVftud1RhYHRed1fzCdbV74Y5jhFh2UDzHjQVn6uYuQVc</t>
  </si>
  <si>
    <t>3Yga1oWYjHwWdLDrrWTsZBcYdNZ5kH287BmxypTWbJdN</t>
  </si>
  <si>
    <t>https://raw.githubusercontent.com/nfluentdev/CalviOnTheRocks2022/main/BILLETVIP_COR22D40</t>
  </si>
  <si>
    <t>metaboss.exe mint one  -r https://solana--mainnet.datahub.figment.io/apikey/9ae7977641d309a67b096098a7102046 --keypair ./Solana/Keys/nminer.json --receiver BbDq7xeUzpj8bXfd9N7dh1tw43Ss7xbYpyjoNuwDSrzq --nft-data-file ./Solana/Temp/to_mint_1656083299.323375.json</t>
  </si>
  <si>
    <t xml:space="preserve">Tx id: 3ypNd9tGDw994koxi73Rz37tjkBvSdBawyLNGdMrTj4bvRtMvw13Sd5uGUfpiLWaoDsYycUb9x7BYr5AQzAC1TZM_x000D_
Mint account: ErPw3PWGvxN89t7k7UmyzoMSMKx3gFjLFKuEnFFjCJjw_x000D_
Done!_x000D_
</t>
  </si>
  <si>
    <t>3ypNd9tGDw994koxi73Rz37tjkBvSdBawyLNGdMrTj4bvRtMvw13Sd5uGUfpiLWaoDsYycUb9x7BYr5AQzAC1TZM</t>
  </si>
  <si>
    <t>ErPw3PWGvxN89t7k7UmyzoMSMKx3gFjLFKuEnFFjCJjw</t>
  </si>
  <si>
    <t>https://raw.githubusercontent.com/nfluentdev/CalviOnTheRocks2022/main/BILLETVIP_COR22D41</t>
  </si>
  <si>
    <t>metaboss.exe mint one  -r https://solana--mainnet.datahub.figment.io/apikey/9ae7977641d309a67b096098a7102046 --keypair ./Solana/Keys/nminer.json --receiver BbDq7xeUzpj8bXfd9N7dh1tw43Ss7xbYpyjoNuwDSrzq --nft-data-file ./Solana/Temp/to_mint_1656083332.897745.json</t>
  </si>
  <si>
    <t xml:space="preserve">Tx id: 2Vb8vs7F8o5F5m43386d2uPFw9qjqSQwU7nmmbNH3ZVUsNUUTUXVa771JEWAakEFYWGVmot3uDw25GfXUtnBAwzR_x000D_
Mint account: AWo5w9JwYu5rX7vpfgaCzcDywP3LAMnNzDjsagVvohza_x000D_
Done!_x000D_
</t>
  </si>
  <si>
    <t>2Vb8vs7F8o5F5m43386d2uPFw9qjqSQwU7nmmbNH3ZVUsNUUTUXVa771JEWAakEFYWGVmot3uDw25GfXUtnBAwzR</t>
  </si>
  <si>
    <t>AWo5w9JwYu5rX7vpfgaCzcDywP3LAMnNzDjsagVvohza</t>
  </si>
  <si>
    <t>https://raw.githubusercontent.com/nfluentdev/CalviOnTheRocks2022/main/BILLETVIP_COR22D42</t>
  </si>
  <si>
    <t>metaboss.exe mint one  -r https://solana--mainnet.datahub.figment.io/apikey/9ae7977641d309a67b096098a7102046 --keypair ./Solana/Keys/nminer.json --receiver BbDq7xeUzpj8bXfd9N7dh1tw43Ss7xbYpyjoNuwDSrzq --nft-data-file ./Solana/Temp/to_mint_1656083355.784556.json</t>
  </si>
  <si>
    <t xml:space="preserve">Tx id: 41rPHDde8FopGsBMGy68NECzBrBmvdpVmZSP2SuquY1YEcCT1w7bUkvXeXveRByC3jCFXMfYvHKmLjqSj13KmzyR_x000D_
Mint account: 6YFFn1aAUkdKJGKYaWXk1KLBMXgbGp5UTc8haNGQtSji_x000D_
Done!_x000D_
</t>
  </si>
  <si>
    <t>41rPHDde8FopGsBMGy68NECzBrBmvdpVmZSP2SuquY1YEcCT1w7bUkvXeXveRByC3jCFXMfYvHKmLjqSj13KmzyR</t>
  </si>
  <si>
    <t>6YFFn1aAUkdKJGKYaWXk1KLBMXgbGp5UTc8haNGQtSji</t>
  </si>
  <si>
    <t>https://raw.githubusercontent.com/nfluentdev/CalviOnTheRocks2022/main/BILLETVIP_COR22D43</t>
  </si>
  <si>
    <t>metaboss.exe mint one  -r https://solana--mainnet.datahub.figment.io/apikey/9ae7977641d309a67b096098a7102046 --keypair ./Solana/Keys/nminer.json --receiver BbDq7xeUzpj8bXfd9N7dh1tw43Ss7xbYpyjoNuwDSrzq --nft-data-file ./Solana/Temp/to_mint_1656083375.441307.json</t>
  </si>
  <si>
    <t xml:space="preserve">Tx id: 23RbC1VgtXjGdTAzwJsVV2vH4J5pwRaceCTtfkrnnSY8yCrV4MgrznGwHfpbENWBP4iBTiarsv2HdPtZoymZ4c5v_x000D_
Mint account: 6PbHMfeQ6CjaVwUGKwTkYSuHNn4kBqdDu9HzUZsDR7n8_x000D_
Done!_x000D_
</t>
  </si>
  <si>
    <t>23RbC1VgtXjGdTAzwJsVV2vH4J5pwRaceCTtfkrnnSY8yCrV4MgrznGwHfpbENWBP4iBTiarsv2HdPtZoymZ4c5v</t>
  </si>
  <si>
    <t>6PbHMfeQ6CjaVwUGKwTkYSuHNn4kBqdDu9HzUZsDR7n8</t>
  </si>
  <si>
    <t>https://raw.githubusercontent.com/nfluentdev/CalviOnTheRocks2022/main/BILLETVIP_COR22D44</t>
  </si>
  <si>
    <t>metaboss.exe mint one  -r https://solana--mainnet.datahub.figment.io/apikey/9ae7977641d309a67b096098a7102046 --keypair ./Solana/Keys/nminer.json --receiver BbDq7xeUzpj8bXfd9N7dh1tw43Ss7xbYpyjoNuwDSrzq --nft-data-file ./Solana/Temp/to_mint_1656083409.993216.json</t>
  </si>
  <si>
    <t xml:space="preserve">Tx id: 4Mi929cnr7Mvhe2q1eGdU3Uoxr3oRnhAzKb1Vj9xdLCLhwedUv9XHMFEzFLLjGq55eafu2NYG3nLVAdtbd8uBAt1_x000D_
Mint account: jDesgX1YZzJCuVLG6M6D6gTgMxP8PALZJGG3Exwrdyc_x000D_
Done!_x000D_
</t>
  </si>
  <si>
    <t>4Mi929cnr7Mvhe2q1eGdU3Uoxr3oRnhAzKb1Vj9xdLCLhwedUv9XHMFEzFLLjGq55eafu2NYG3nLVAdtbd8uBAt1</t>
  </si>
  <si>
    <t>jDesgX1YZzJCuVLG6M6D6gTgMxP8PALZJGG3Exwrdyc</t>
  </si>
  <si>
    <t>https://raw.githubusercontent.com/nfluentdev/CalviOnTheRocks2022/main/BILLETVIP_COR22D45</t>
  </si>
  <si>
    <t>metaboss.exe mint one  -r https://solana--mainnet.datahub.figment.io/apikey/9ae7977641d309a67b096098a7102046 --keypair ./Solana/Keys/nminer.json --receiver BbDq7xeUzpj8bXfd9N7dh1tw43Ss7xbYpyjoNuwDSrzq --nft-data-file ./Solana/Temp/to_mint_1656083462.765387.json</t>
  </si>
  <si>
    <t xml:space="preserve">Tx id: 2omUYQUmk2sL4sF5kEjn9aGzPJ82ptZ1vPYxAvkDg5hqSaXK8nK8f95RQq5r22CjjhRfkDdaF6JzJbjCHFSPHmyp_x000D_
Mint account: 8Ttd4g5V4HneK5BUCW4UeJ8AfUP63TA4jedA3JXdVisV_x000D_
Done!_x000D_
</t>
  </si>
  <si>
    <t>2omUYQUmk2sL4sF5kEjn9aGzPJ82ptZ1vPYxAvkDg5hqSaXK8nK8f95RQq5r22CjjhRfkDdaF6JzJbjCHFSPHmyp</t>
  </si>
  <si>
    <t>8Ttd4g5V4HneK5BUCW4UeJ8AfUP63TA4jedA3JXdVisV</t>
  </si>
  <si>
    <t>https://raw.githubusercontent.com/nfluentdev/CalviOnTheRocks2022/main/BILLETVIP_COR22D46</t>
  </si>
  <si>
    <t>metaboss.exe mint one  -r https://solana--mainnet.datahub.figment.io/apikey/9ae7977641d309a67b096098a7102046 --keypair ./Solana/Keys/nminer.json --receiver BbDq7xeUzpj8bXfd9N7dh1tw43Ss7xbYpyjoNuwDSrzq --nft-data-file ./Solana/Temp/to_mint_1656083502.702161.json</t>
  </si>
  <si>
    <t xml:space="preserve">Tx id: 4SDnTKaYKm11gV2QNQLeGADGpM4U95bPMqqASfEaKvf74L1dG4QYkEjHk3fWb6DbqPHgaHCLDQjnAkMMWoTjfcB8_x000D_
Mint account: C4oLqjdJjHYGuXre3FGM1JXCsKYq7zxMWBiVVypc4Xux_x000D_
Done!_x000D_
</t>
  </si>
  <si>
    <t>4SDnTKaYKm11gV2QNQLeGADGpM4U95bPMqqASfEaKvf74L1dG4QYkEjHk3fWb6DbqPHgaHCLDQjnAkMMWoTjfcB8</t>
  </si>
  <si>
    <t>C4oLqjdJjHYGuXre3FGM1JXCsKYq7zxMWBiVVypc4Xux</t>
  </si>
  <si>
    <t>https://raw.githubusercontent.com/nfluentdev/CalviOnTheRocks2022/main/BILLETVIP_COR22D47</t>
  </si>
  <si>
    <t>metaboss.exe mint one  -r https://solana--mainnet.datahub.figment.io/apikey/9ae7977641d309a67b096098a7102046 --keypair ./Solana/Keys/nminer.json --receiver BbDq7xeUzpj8bXfd9N7dh1tw43Ss7xbYpyjoNuwDSrzq --nft-data-file ./Solana/Temp/to_mint_1656083531.375173.json</t>
  </si>
  <si>
    <t xml:space="preserve">Tx id: wpKJyuUSXazXfGc9ZvCqg75R3Ly4kWDzRH9ahA6QZyJhchqZHT1RFgnTBdMgzeF9jfTq7bgHXCEKxAjoETZSEbR_x000D_
Mint account: W1naGUvD1EEeH6azzxgQNEwrw4o72cjRH4wJMNimy4w_x000D_
Done!_x000D_
</t>
  </si>
  <si>
    <t>wpKJyuUSXazXfGc9ZvCqg75R3Ly4kWDzRH9ahA6QZyJhchqZHT1RFgnTBdMgzeF9jfTq7bgHXCEKxAjoETZSEbR</t>
  </si>
  <si>
    <t>W1naGUvD1EEeH6azzxgQNEwrw4o72cjRH4wJMNimy4w</t>
  </si>
  <si>
    <t>https://raw.githubusercontent.com/nfluentdev/CalviOnTheRocks2022/main/BILLETVIP_COR22D48</t>
  </si>
  <si>
    <t>metaboss.exe mint one  -r https://solana--mainnet.datahub.figment.io/apikey/9ae7977641d309a67b096098a7102046 --keypair ./Solana/Keys/nminer.json --receiver BbDq7xeUzpj8bXfd9N7dh1tw43Ss7xbYpyjoNuwDSrzq --nft-data-file ./Solana/Temp/to_mint_1656083565.312824.json</t>
  </si>
  <si>
    <t>https://raw.githubusercontent.com/nfluentdev/CalviOnTheRocks2022/main/BILLETVIP_COR22D49</t>
  </si>
  <si>
    <t>metaboss.exe mint one  -r https://solana--mainnet.datahub.figment.io/apikey/9ae7977641d309a67b096098a7102046 --keypair ./Solana/Keys/nminer.json --receiver BbDq7xeUzpj8bXfd9N7dh1tw43Ss7xbYpyjoNuwDSrzq --nft-data-file ./Solana/Temp/to_mint_1656083594.747108.json</t>
  </si>
  <si>
    <t xml:space="preserve">Tx id: 3CVcjVNfTCNfUKNVvEDx68PuP9V1WfkyHa6pdKHZphJF3BerNYNq1cAzsbo5tUAsoJZPWHTYT761yZZca1uoNHH5_x000D_
Mint account: 74dWQPm3LFoG1VbncsUW2QEDVriss5rDFdEYXm1PQG37_x000D_
Done!_x000D_
</t>
  </si>
  <si>
    <t>3CVcjVNfTCNfUKNVvEDx68PuP9V1WfkyHa6pdKHZphJF3BerNYNq1cAzsbo5tUAsoJZPWHTYT761yZZca1uoNHH5</t>
  </si>
  <si>
    <t>74dWQPm3LFoG1VbncsUW2QEDVriss5rDFdEYXm1PQG37</t>
  </si>
  <si>
    <t>https://raw.githubusercontent.com/nfluentdev/CalviOnTheRocks2022/main/BILLETVIP_COR22D50</t>
  </si>
  <si>
    <t>metaboss.exe mint one  -r https://solana--mainnet.datahub.figment.io/apikey/9ae7977641d309a67b096098a7102046 --keypair ./Solana/Keys/nminer.json --receiver BbDq7xeUzpj8bXfd9N7dh1tw43Ss7xbYpyjoNuwDSrzq --nft-data-file ./Solana/Temp/to_mint_1656083626.865158.json</t>
  </si>
  <si>
    <t xml:space="preserve">Tx id: 3ZzBaqzqWBa41zNHXq8NgyQWG5skLzKZVXphwxP8XTfmW5XsPDKCJoKdMgreTNgSSBG9yXD7Q68JkGL67xHYY5c2_x000D_
Mint account: 5Lu3KvK4RV6bLybZHRo7MFU1sL9gDoUFthECoDQ5cMGF_x000D_
Done!_x000D_
</t>
  </si>
  <si>
    <t>3ZzBaqzqWBa41zNHXq8NgyQWG5skLzKZVXphwxP8XTfmW5XsPDKCJoKdMgreTNgSSBG9yXD7Q68JkGL67xHYY5c2</t>
  </si>
  <si>
    <t>5Lu3KvK4RV6bLybZHRo7MFU1sL9gDoUFthECoDQ5cMGF</t>
  </si>
  <si>
    <t>https://raw.githubusercontent.com/nfluentdev/CalviOnTheRocks2022/main/BILLETVIP_COR22D51</t>
  </si>
  <si>
    <t>metaboss.exe mint one  -r https://solana--mainnet.datahub.figment.io/apikey/9ae7977641d309a67b096098a7102046 --keypair ./Solana/Keys/nminer.json --receiver BbDq7xeUzpj8bXfd9N7dh1tw43Ss7xbYpyjoNuwDSrzq --nft-data-file ./Solana/Temp/to_mint_1656083651.793126.json</t>
  </si>
  <si>
    <t xml:space="preserve">Tx id: 25s1nTshpip7T1TdGZ4KAkcqbYQf2nsRxp58Ts27k7ps8ZfDhXRKR6pEFqJj5khkodT7PqPNiuxnGXyxgXhxixsS_x000D_
Mint account: 5fEGBc1q56MAtnaCaFrRsJpwffJGbRhjzzi3dSvgoJ9r_x000D_
Done!_x000D_
</t>
  </si>
  <si>
    <t>25s1nTshpip7T1TdGZ4KAkcqbYQf2nsRxp58Ts27k7ps8ZfDhXRKR6pEFqJj5khkodT7PqPNiuxnGXyxgXhxixsS</t>
  </si>
  <si>
    <t>5fEGBc1q56MAtnaCaFrRsJpwffJGbRhjzzi3dSvgoJ9r</t>
  </si>
  <si>
    <t>https://raw.githubusercontent.com/nfluentdev/CalviOnTheRocks2022/main/BILLETVIP_COR22D52</t>
  </si>
  <si>
    <t>metaboss.exe mint one  -r https://solana--mainnet.datahub.figment.io/apikey/9ae7977641d309a67b096098a7102046 --keypair ./Solana/Keys/nminer.json --receiver BbDq7xeUzpj8bXfd9N7dh1tw43Ss7xbYpyjoNuwDSrzq --nft-data-file ./Solana/Temp/to_mint_1656083675.604667.json</t>
  </si>
  <si>
    <t xml:space="preserve">Tx id: 5mqjvCSJWfZZNhnYXKC71Uv7K4yHggqCbKJGEqGyhdNTn6v2qfqsv8e9Qt2Br3dGVuNKJAwuodPnG4QdCfMhdvuj_x000D_
Mint account: AvdTcntrmh9NxVqHCQUHQWKiLxB9SvsQNWtFrtMzQ2U_x000D_
Done!_x000D_
</t>
  </si>
  <si>
    <t>5mqjvCSJWfZZNhnYXKC71Uv7K4yHggqCbKJGEqGyhdNTn6v2qfqsv8e9Qt2Br3dGVuNKJAwuodPnG4QdCfMhdvuj</t>
  </si>
  <si>
    <t>AvdTcntrmh9NxVqHCQUHQWKiLxB9SvsQNWtFrtMzQ2U</t>
  </si>
  <si>
    <t>https://raw.githubusercontent.com/nfluentdev/CalviOnTheRocks2022/main/BILLETVIP_COR22D53</t>
  </si>
  <si>
    <t>metaboss.exe mint one  -r https://solana--mainnet.datahub.figment.io/apikey/9ae7977641d309a67b096098a7102046 --keypair ./Solana/Keys/nminer.json --receiver BbDq7xeUzpj8bXfd9N7dh1tw43Ss7xbYpyjoNuwDSrzq --nft-data-file ./Solana/Temp/to_mint_1656083698.904475.json</t>
  </si>
  <si>
    <t xml:space="preserve">Tx id: 4sajoApuD8d3nqco9xSoVufz96Ai7qz6FjHVHE4TdC8jD6MEt63jmF5KywBaaJi6e218D248G5N6FFazNBV8VFWp_x000D_
Mint account: 7X642zsDYccN1FCji4WtLSxDEyqGE6nXNqGF5dPe3XFh_x000D_
Done!_x000D_
</t>
  </si>
  <si>
    <t>4sajoApuD8d3nqco9xSoVufz96Ai7qz6FjHVHE4TdC8jD6MEt63jmF5KywBaaJi6e218D248G5N6FFazNBV8VFWp</t>
  </si>
  <si>
    <t>7X642zsDYccN1FCji4WtLSxDEyqGE6nXNqGF5dPe3XFh</t>
  </si>
  <si>
    <t>https://raw.githubusercontent.com/nfluentdev/CalviOnTheRocks2022/main/BILLETVIP_COR22D54</t>
  </si>
  <si>
    <t>metaboss.exe mint one  -r https://solana--mainnet.datahub.figment.io/apikey/9ae7977641d309a67b096098a7102046 --keypair ./Solana/Keys/nminer.json --receiver BbDq7xeUzpj8bXfd9N7dh1tw43Ss7xbYpyjoNuwDSrzq --nft-data-file ./Solana/Temp/to_mint_1656083720.45923.json</t>
  </si>
  <si>
    <t xml:space="preserve">Tx id: 2iqWiTzHHNDaPLiX59nT1HAB69ZAWEYdjtHRDBMBiis4LfiDBEkpwZLVfYTLr8Z7CxwB71TTJH7ugE2eibQYxLVR_x000D_
Mint account: C1BGJz89R3QrV4ZxUjoZvteSzoGJKEpHk3WZwedK5c4Q_x000D_
Done!_x000D_
</t>
  </si>
  <si>
    <t>2iqWiTzHHNDaPLiX59nT1HAB69ZAWEYdjtHRDBMBiis4LfiDBEkpwZLVfYTLr8Z7CxwB71TTJH7ugE2eibQYxLVR</t>
  </si>
  <si>
    <t>C1BGJz89R3QrV4ZxUjoZvteSzoGJKEpHk3WZwedK5c4Q</t>
  </si>
  <si>
    <t>https://raw.githubusercontent.com/nfluentdev/CalviOnTheRocks2022/main/BILLETVIP_COR22D55</t>
  </si>
  <si>
    <t>metaboss.exe mint one  -r https://solana--mainnet.datahub.figment.io/apikey/9ae7977641d309a67b096098a7102046 --keypair ./Solana/Keys/nminer.json --receiver BbDq7xeUzpj8bXfd9N7dh1tw43Ss7xbYpyjoNuwDSrzq --nft-data-file ./Solana/Temp/to_mint_1656083744.677369.json</t>
  </si>
  <si>
    <t xml:space="preserve">Tx id: 3AcPb3EYYGQbqDpfnew8s1oACPMHULpUtVxFhw2HzirXA6duT9VD8RKKGPamSr8534Dj4FEyJfUhkCVd5gJvhqV1_x000D_
Mint account: 2uriB8yo4jPWrrMu8GPKeeUCvxUVDRjmXKEbXvpNViY3_x000D_
Done!_x000D_
</t>
  </si>
  <si>
    <t>3AcPb3EYYGQbqDpfnew8s1oACPMHULpUtVxFhw2HzirXA6duT9VD8RKKGPamSr8534Dj4FEyJfUhkCVd5gJvhqV1</t>
  </si>
  <si>
    <t>2uriB8yo4jPWrrMu8GPKeeUCvxUVDRjmXKEbXvpNViY3</t>
  </si>
  <si>
    <t>https://raw.githubusercontent.com/nfluentdev/CalviOnTheRocks2022/main/BILLETVIP_COR22D56</t>
  </si>
  <si>
    <t>metaboss.exe mint one  -r https://solana--mainnet.datahub.figment.io/apikey/9ae7977641d309a67b096098a7102046 --keypair ./Solana/Keys/nminer.json --receiver BbDq7xeUzpj8bXfd9N7dh1tw43Ss7xbYpyjoNuwDSrzq --nft-data-file ./Solana/Temp/to_mint_1656083763.781353.json</t>
  </si>
  <si>
    <t xml:space="preserve">Tx id: 2RgZ65N2UBfXu4wvm5VuCWbks1BzXz13zBduVtAAqFokCQA3ub1Uxy9vbzM89JrjPtV6cW8vierocYxJpGtwEiHM_x000D_
Mint account: EX8bziowSXQjvC34XAr9wRVxbvjaAQQYoHUmzB3kgVUr_x000D_
Done!_x000D_
</t>
  </si>
  <si>
    <t>2RgZ65N2UBfXu4wvm5VuCWbks1BzXz13zBduVtAAqFokCQA3ub1Uxy9vbzM89JrjPtV6cW8vierocYxJpGtwEiHM</t>
  </si>
  <si>
    <t>EX8bziowSXQjvC34XAr9wRVxbvjaAQQYoHUmzB3kgVUr</t>
  </si>
  <si>
    <t>https://raw.githubusercontent.com/nfluentdev/CalviOnTheRocks2022/main/BILLETVIP_COR22D57</t>
  </si>
  <si>
    <t>metaboss.exe mint one  -r https://solana--mainnet.datahub.figment.io/apikey/9ae7977641d309a67b096098a7102046 --keypair ./Solana/Keys/nminer.json --receiver BbDq7xeUzpj8bXfd9N7dh1tw43Ss7xbYpyjoNuwDSrzq --nft-data-file ./Solana/Temp/to_mint_1656083795.819047.json</t>
  </si>
  <si>
    <t xml:space="preserve">Tx id: 3SD7zQU2GvPrGRNAJgPqnY1eC6YhnpvPbfSca8ND56J4m8ard2c47ASWBXs8P5GRBPrqLrc8SR2VNYjJJQTvMBfF_x000D_
Mint account: D8t8w7paAthSsqrTbG4VoWP4avfgcWyRxE3rnYgjsmzT_x000D_
Done!_x000D_
</t>
  </si>
  <si>
    <t>3SD7zQU2GvPrGRNAJgPqnY1eC6YhnpvPbfSca8ND56J4m8ard2c47ASWBXs8P5GRBPrqLrc8SR2VNYjJJQTvMBfF</t>
  </si>
  <si>
    <t>D8t8w7paAthSsqrTbG4VoWP4avfgcWyRxE3rnYgjsmzT</t>
  </si>
  <si>
    <t>https://raw.githubusercontent.com/nfluentdev/CalviOnTheRocks2022/main/BILLETVIP_COR22D58</t>
  </si>
  <si>
    <t>metaboss.exe mint one  -r https://solana--mainnet.datahub.figment.io/apikey/9ae7977641d309a67b096098a7102046 --keypair ./Solana/Keys/nminer.json --receiver BbDq7xeUzpj8bXfd9N7dh1tw43Ss7xbYpyjoNuwDSrzq --nft-data-file ./Solana/Temp/to_mint_1656083822.106458.json</t>
  </si>
  <si>
    <t xml:space="preserve">Tx id: 3pmXhxYJHhSr5yiUu7hiuuYswoxGCgu3izfUJWepe6xUMpSpGtS2igMDvFGAaNVWBVLXRc3TcchZYc1hGNZekkhc_x000D_
Mint account: vqteYwsJi8X7i7BydTGoo557VocjdRftV8JFqYcXmUy_x000D_
Done!_x000D_
</t>
  </si>
  <si>
    <t>3pmXhxYJHhSr5yiUu7hiuuYswoxGCgu3izfUJWepe6xUMpSpGtS2igMDvFGAaNVWBVLXRc3TcchZYc1hGNZekkhc</t>
  </si>
  <si>
    <t>vqteYwsJi8X7i7BydTGoo557VocjdRftV8JFqYcXmUy</t>
  </si>
  <si>
    <t>https://raw.githubusercontent.com/nfluentdev/CalviOnTheRocks2022/main/BILLETVIP_COR22D59</t>
  </si>
  <si>
    <t>metaboss.exe mint one  -r https://solana--mainnet.datahub.figment.io/apikey/9ae7977641d309a67b096098a7102046 --keypair ./Solana/Keys/nminer.json --receiver BbDq7xeUzpj8bXfd9N7dh1tw43Ss7xbYpyjoNuwDSrzq --nft-data-file ./Solana/Temp/to_mint_1656083854.853392.json</t>
  </si>
  <si>
    <t xml:space="preserve">Tx id: 3i68BWqryaoWVAAfTZSR7XVmfWbWjG4XEE28ttZrY4UYuM3rZBLS6SFqRtmzD6QRjtS1GtPAQrsSwsNjMLugaKp9_x000D_
Mint account: 3LN29WLtzCZbQGxv1aD6oeEdcug37X232rDX5PivMLXF_x000D_
Done!_x000D_
</t>
  </si>
  <si>
    <t>3i68BWqryaoWVAAfTZSR7XVmfWbWjG4XEE28ttZrY4UYuM3rZBLS6SFqRtmzD6QRjtS1GtPAQrsSwsNjMLugaKp9</t>
  </si>
  <si>
    <t>3LN29WLtzCZbQGxv1aD6oeEdcug37X232rDX5PivMLXF</t>
  </si>
  <si>
    <t>https://raw.githubusercontent.com/nfluentdev/CalviOnTheRocks2022/main/BILLETVIP_COR22D60</t>
  </si>
  <si>
    <t>metaboss.exe mint one  -r https://solana--mainnet.datahub.figment.io/apikey/9ae7977641d309a67b096098a7102046 --keypair ./Solana/Keys/nminer.json --receiver BbDq7xeUzpj8bXfd9N7dh1tw43Ss7xbYpyjoNuwDSrzq --nft-data-file ./Solana/Temp/to_mint_1656083877.047199.json</t>
  </si>
  <si>
    <t xml:space="preserve">Tx id: jmCSXHdRpR5ANYEKD48vmG14orHwfxsnoqQkLFM9eU5cm2JpHVD7tsjc6TNBNZekSfP3ZVjZavx4vZES8NW7zuT_x000D_
Mint account: 3xrpLD3gvyXLfnmUa3KRDSWHyoAoajE1zaA8NLtrnuf9_x000D_
Done!_x000D_
</t>
  </si>
  <si>
    <t>jmCSXHdRpR5ANYEKD48vmG14orHwfxsnoqQkLFM9eU5cm2JpHVD7tsjc6TNBNZekSfP3ZVjZavx4vZES8NW7zuT</t>
  </si>
  <si>
    <t>3xrpLD3gvyXLfnmUa3KRDSWHyoAoajE1zaA8NLtrnuf9</t>
  </si>
  <si>
    <t>https://raw.githubusercontent.com/nfluentdev/CalviOnTheRocks2022/main/BILLETVIP_COR22D61</t>
  </si>
  <si>
    <t>metaboss.exe mint one  -r https://solana--mainnet.datahub.figment.io/apikey/9ae7977641d309a67b096098a7102046 --keypair ./Solana/Keys/nminer.json --receiver BbDq7xeUzpj8bXfd9N7dh1tw43Ss7xbYpyjoNuwDSrzq --nft-data-file ./Solana/Temp/to_mint_1656083907.543956.json</t>
  </si>
  <si>
    <t xml:space="preserve">Tx id: 5HvLsHwVM449Yj1FnvAuBfztTcXAWHXxGH36cGyN3Seqe2ecj18RJLKTkdhoYYpjZsWUrUGdwHe55SbeUnnJP2a6_x000D_
Mint account: GdWSCeyPTJGgvvspoL8ErxJf7ffBAWvCREDFvL1C6R3L_x000D_
Done!_x000D_
</t>
  </si>
  <si>
    <t>5HvLsHwVM449Yj1FnvAuBfztTcXAWHXxGH36cGyN3Seqe2ecj18RJLKTkdhoYYpjZsWUrUGdwHe55SbeUnnJP2a6</t>
  </si>
  <si>
    <t>GdWSCeyPTJGgvvspoL8ErxJf7ffBAWvCREDFvL1C6R3L</t>
  </si>
  <si>
    <t>https://raw.githubusercontent.com/nfluentdev/CalviOnTheRocks2022/main/BILLETVIP_COR22D62</t>
  </si>
  <si>
    <t>metaboss.exe mint one  -r https://solana--mainnet.datahub.figment.io/apikey/9ae7977641d309a67b096098a7102046 --keypair ./Solana/Keys/nminer.json --receiver BbDq7xeUzpj8bXfd9N7dh1tw43Ss7xbYpyjoNuwDSrzq --nft-data-file ./Solana/Temp/to_mint_1656083941.922392.json</t>
  </si>
  <si>
    <t xml:space="preserve">Tx id: 4UKWuzTC1kDMpD368nb4PyHaK7fwenaWVJoZyV2mJUzSNhFiGuci4Mj8Cv5pgaK9BoTw6F67C9Bf1sJawTdiTY5d_x000D_
Mint account: 8F2p6bgt82aoVdWwvhL9yGkbrCxq7CdvYjTwpub53F8H_x000D_
Done!_x000D_
</t>
  </si>
  <si>
    <t>4UKWuzTC1kDMpD368nb4PyHaK7fwenaWVJoZyV2mJUzSNhFiGuci4Mj8Cv5pgaK9BoTw6F67C9Bf1sJawTdiTY5d</t>
  </si>
  <si>
    <t>8F2p6bgt82aoVdWwvhL9yGkbrCxq7CdvYjTwpub53F8H</t>
  </si>
  <si>
    <t>https://raw.githubusercontent.com/nfluentdev/CalviOnTheRocks2022/main/BILLETVIP_COR22D63</t>
  </si>
  <si>
    <t>metaboss.exe mint one  -r https://solana--mainnet.datahub.figment.io/apikey/9ae7977641d309a67b096098a7102046 --keypair ./Solana/Keys/nminer.json --receiver BbDq7xeUzpj8bXfd9N7dh1tw43Ss7xbYpyjoNuwDSrzq --nft-data-file ./Solana/Temp/to_mint_1656083976.097823.json</t>
  </si>
  <si>
    <t xml:space="preserve">Tx id: 3cymAeEk78hWUcFmPDzfV8vkN3gbEY72kccJniGnNys7CFjpjEBW4mhN2UPhdzaGZxgQHZ8bpEAFxyPWdRNR3To2_x000D_
Mint account: ESzZMsKGKSkSm8goEKTpGDVLigyDNC7LjcaRpTtYgyfp_x000D_
Done!_x000D_
</t>
  </si>
  <si>
    <t>3cymAeEk78hWUcFmPDzfV8vkN3gbEY72kccJniGnNys7CFjpjEBW4mhN2UPhdzaGZxgQHZ8bpEAFxyPWdRNR3To2</t>
  </si>
  <si>
    <t>ESzZMsKGKSkSm8goEKTpGDVLigyDNC7LjcaRpTtYgyfp</t>
  </si>
  <si>
    <t>https://raw.githubusercontent.com/nfluentdev/CalviOnTheRocks2022/main/BILLETVIP_COR22D64</t>
  </si>
  <si>
    <t>metaboss.exe mint one  -r https://solana--mainnet.datahub.figment.io/apikey/9ae7977641d309a67b096098a7102046 --keypair ./Solana/Keys/nminer.json --receiver BbDq7xeUzpj8bXfd9N7dh1tw43Ss7xbYpyjoNuwDSrzq --nft-data-file ./Solana/Temp/to_mint_1656084003.124714.json</t>
  </si>
  <si>
    <t xml:space="preserve">Tx id: 2QpigdDBMwSJdY1ErFtAXAS9CvZQMZRtNM1A9NQhKNdSphSBzRr2wMnHBkyRcJcp596Px7ZEycgg3rZdCivyWfyL_x000D_
Mint account: 6pZmXtX9FK4Z4TZUS1fhzDfWthhXfycob24KYVWP6QHY_x000D_
Done!_x000D_
</t>
  </si>
  <si>
    <t>2QpigdDBMwSJdY1ErFtAXAS9CvZQMZRtNM1A9NQhKNdSphSBzRr2wMnHBkyRcJcp596Px7ZEycgg3rZdCivyWfyL</t>
  </si>
  <si>
    <t>6pZmXtX9FK4Z4TZUS1fhzDfWthhXfycob24KYVWP6QHY</t>
  </si>
  <si>
    <t>https://raw.githubusercontent.com/nfluentdev/CalviOnTheRocks2022/main/BILLETVIP_COR22D65</t>
  </si>
  <si>
    <t>metaboss.exe mint one  -r https://solana--mainnet.datahub.figment.io/apikey/9ae7977641d309a67b096098a7102046 --keypair ./Solana/Keys/nminer.json --receiver BbDq7xeUzpj8bXfd9N7dh1tw43Ss7xbYpyjoNuwDSrzq --nft-data-file ./Solana/Temp/to_mint_1656084042.728247.json</t>
  </si>
  <si>
    <t xml:space="preserve">Tx id: 5dpXXUgo6prUYMUv1fiGB3UGmMerfM2mHNoGu4qW2pe7zqWRX11WH6yywzHnHvhWwqkCnoPenVsMT7zxX3r9RW3e_x000D_
Mint account: 9e5MCf3CQCAQwhHKLQqc1MjoCWfpoT8QV3rQjubC9L7J_x000D_
Done!_x000D_
</t>
  </si>
  <si>
    <t>5dpXXUgo6prUYMUv1fiGB3UGmMerfM2mHNoGu4qW2pe7zqWRX11WH6yywzHnHvhWwqkCnoPenVsMT7zxX3r9RW3e</t>
  </si>
  <si>
    <t>9e5MCf3CQCAQwhHKLQqc1MjoCWfpoT8QV3rQjubC9L7J</t>
  </si>
  <si>
    <t>https://raw.githubusercontent.com/nfluentdev/CalviOnTheRocks2022/main/BILLETVIP_COR22D66</t>
  </si>
  <si>
    <t>metaboss.exe mint one  -r https://solana--mainnet.datahub.figment.io/apikey/9ae7977641d309a67b096098a7102046 --keypair ./Solana/Keys/nminer.json --receiver BbDq7xeUzpj8bXfd9N7dh1tw43Ss7xbYpyjoNuwDSrzq --nft-data-file ./Solana/Temp/to_mint_1656084078.163226.json</t>
  </si>
  <si>
    <t xml:space="preserve">Tx id: 43BbNLa41JH4Mf6BQR8iCfzpGn25PzW7aCAyJVRpT7kXbqrN9AKTA8Y9KMBEiLjCZigPYESFGyRkst7pMXBNZV5g_x000D_
Mint account: 7wbq1MgdtNLeSACVT8EVBp1YERfHN1hN3kL9FL1hDtgw_x000D_
Done!_x000D_
</t>
  </si>
  <si>
    <t>43BbNLa41JH4Mf6BQR8iCfzpGn25PzW7aCAyJVRpT7kXbqrN9AKTA8Y9KMBEiLjCZigPYESFGyRkst7pMXBNZV5g</t>
  </si>
  <si>
    <t>7wbq1MgdtNLeSACVT8EVBp1YERfHN1hN3kL9FL1hDtgw</t>
  </si>
  <si>
    <t>https://raw.githubusercontent.com/nfluentdev/CalviOnTheRocks2022/main/BILLETVIP_COR22D67</t>
  </si>
  <si>
    <t>metaboss.exe mint one  -r https://solana--mainnet.datahub.figment.io/apikey/9ae7977641d309a67b096098a7102046 --keypair ./Solana/Keys/nminer.json --receiver BbDq7xeUzpj8bXfd9N7dh1tw43Ss7xbYpyjoNuwDSrzq --nft-data-file ./Solana/Temp/to_mint_1656084106.737332.json</t>
  </si>
  <si>
    <t xml:space="preserve">Tx id: 5owGy8qhrznYddpi5qnV6ZiTvQ1DfzxjmTk4fKjFgFCGZV5rUy46U3ezjPTqLhBkXfRrBrajudtxiPXwkbPt85Zk_x000D_
Mint account: 4uStx3Bp75dBwQVTrW1BdoURTuaThLN96gEX2MFXQ7yE_x000D_
Done!_x000D_
</t>
  </si>
  <si>
    <t>5owGy8qhrznYddpi5qnV6ZiTvQ1DfzxjmTk4fKjFgFCGZV5rUy46U3ezjPTqLhBkXfRrBrajudtxiPXwkbPt85Zk</t>
  </si>
  <si>
    <t>4uStx3Bp75dBwQVTrW1BdoURTuaThLN96gEX2MFXQ7yE</t>
  </si>
  <si>
    <t>https://raw.githubusercontent.com/nfluentdev/CalviOnTheRocks2022/main/BILLETVIP_COR22D68</t>
  </si>
  <si>
    <t>metaboss.exe mint one  -r https://solana--mainnet.datahub.figment.io/apikey/9ae7977641d309a67b096098a7102046 --keypair ./Solana/Keys/nminer.json --receiver BbDq7xeUzpj8bXfd9N7dh1tw43Ss7xbYpyjoNuwDSrzq --nft-data-file ./Solana/Temp/to_mint_1656084134.609859.json</t>
  </si>
  <si>
    <t xml:space="preserve">Tx id: 547cvxHJmYFpe4Dzox6ciWDQx5L1tmZ8nNMKPL92uQp3Yh1H3Lwscs6NotbazCfwMEJ9oxCyKoV2kTvbAsbpPKkX_x000D_
Mint account: BuG4DKMJob5ZGB6scpp7M283X9WmXbmjFXD4pyKVov5g_x000D_
Done!_x000D_
</t>
  </si>
  <si>
    <t>547cvxHJmYFpe4Dzox6ciWDQx5L1tmZ8nNMKPL92uQp3Yh1H3Lwscs6NotbazCfwMEJ9oxCyKoV2kTvbAsbpPKkX</t>
  </si>
  <si>
    <t>BuG4DKMJob5ZGB6scpp7M283X9WmXbmjFXD4pyKVov5g</t>
  </si>
  <si>
    <t>https://raw.githubusercontent.com/nfluentdev/CalviOnTheRocks2022/main/BILLETVIP_COR22D69</t>
  </si>
  <si>
    <t>metaboss.exe mint one  -r https://solana--mainnet.datahub.figment.io/apikey/9ae7977641d309a67b096098a7102046 --keypair ./Solana/Keys/nminer.json --receiver BbDq7xeUzpj8bXfd9N7dh1tw43Ss7xbYpyjoNuwDSrzq --nft-data-file ./Solana/Temp/to_mint_1656084158.99478.json</t>
  </si>
  <si>
    <t xml:space="preserve">Tx id: 64a5PYKg9T7oScKW5rtKZGwF4k3gogRwcEbgsJYAm4MazztsVnpmd314aRBx4s5Knduo8MSVpXgWKR9Jr1A4G77k_x000D_
Mint account: 7oNJDxkjLcytTVqvyxPp9ZxZHnS2bZxXx3hwBAwTTcda_x000D_
Done!_x000D_
</t>
  </si>
  <si>
    <t>64a5PYKg9T7oScKW5rtKZGwF4k3gogRwcEbgsJYAm4MazztsVnpmd314aRBx4s5Knduo8MSVpXgWKR9Jr1A4G77k</t>
  </si>
  <si>
    <t>7oNJDxkjLcytTVqvyxPp9ZxZHnS2bZxXx3hwBAwTTcda</t>
  </si>
  <si>
    <t>https://raw.githubusercontent.com/nfluentdev/CalviOnTheRocks2022/main/BILLETVIP_COR22D70</t>
  </si>
  <si>
    <t>metaboss.exe mint one  -r https://solana--mainnet.datahub.figment.io/apikey/9ae7977641d309a67b096098a7102046 --keypair ./Solana/Keys/nminer.json --receiver BbDq7xeUzpj8bXfd9N7dh1tw43Ss7xbYpyjoNuwDSrzq --nft-data-file ./Solana/Temp/to_mint_1656084205.690769.json</t>
  </si>
  <si>
    <t>https://raw.githubusercontent.com/nfluentdev/CalviOnTheRocks2022/main/BILLETVIP_COR22D71</t>
  </si>
  <si>
    <t>metaboss.exe mint one  -r https://solana--mainnet.datahub.figment.io/apikey/9ae7977641d309a67b096098a7102046 --keypair ./Solana/Keys/nminer.json --receiver BbDq7xeUzpj8bXfd9N7dh1tw43Ss7xbYpyjoNuwDSrzq --nft-data-file ./Solana/Temp/to_mint_1656084235.243054.json</t>
  </si>
  <si>
    <t xml:space="preserve">Tx id: 4a6sCVsjPNipCFNJiaFKcjdMrjj5SC5PdRjphVtYUpSn9JewTm1ckDB2hXSNTt8otompswKKyvvGFwyy8TATuikh_x000D_
Mint account: yMqXGUQhWNjypnCqC3jfVss9uV6wPh6i3wwbrZSBm7x_x000D_
Done!_x000D_
</t>
  </si>
  <si>
    <t>4a6sCVsjPNipCFNJiaFKcjdMrjj5SC5PdRjphVtYUpSn9JewTm1ckDB2hXSNTt8otompswKKyvvGFwyy8TATuikh</t>
  </si>
  <si>
    <t>yMqXGUQhWNjypnCqC3jfVss9uV6wPh6i3wwbrZSBm7x</t>
  </si>
  <si>
    <t>https://raw.githubusercontent.com/nfluentdev/CalviOnTheRocks2022/main/BILLETVIP_COR22D72</t>
  </si>
  <si>
    <t>metaboss.exe mint one  -r https://solana--mainnet.datahub.figment.io/apikey/9ae7977641d309a67b096098a7102046 --keypair ./Solana/Keys/nminer.json --receiver BbDq7xeUzpj8bXfd9N7dh1tw43Ss7xbYpyjoNuwDSrzq --nft-data-file ./Solana/Temp/to_mint_1656084262.779321.json</t>
  </si>
  <si>
    <t xml:space="preserve">Tx id: 3yryLAUCy5yFJhjCPEf7XW8uxsotzwdUoTGgnvgzvtbamBpzMRXVgPZ4SvtWuA8pDJucgy4hzpeUrMRwsAaUepqp_x000D_
Mint account: 6jfqcbDNpKASRwpzNT9jzwBEe1Zk4APAuWCSK6suDWEs_x000D_
Done!_x000D_
</t>
  </si>
  <si>
    <t>3yryLAUCy5yFJhjCPEf7XW8uxsotzwdUoTGgnvgzvtbamBpzMRXVgPZ4SvtWuA8pDJucgy4hzpeUrMRwsAaUepqp</t>
  </si>
  <si>
    <t>6jfqcbDNpKASRwpzNT9jzwBEe1Zk4APAuWCSK6suDWEs</t>
  </si>
  <si>
    <t>https://raw.githubusercontent.com/nfluentdev/CalviOnTheRocks2022/main/BILLETVIP_COR22D73</t>
  </si>
  <si>
    <t>metaboss.exe mint one  -r https://solana--mainnet.datahub.figment.io/apikey/9ae7977641d309a67b096098a7102046 --keypair ./Solana/Keys/nminer.json --receiver BbDq7xeUzpj8bXfd9N7dh1tw43Ss7xbYpyjoNuwDSrzq --nft-data-file ./Solana/Temp/to_mint_1656084291.159988.json</t>
  </si>
  <si>
    <t xml:space="preserve">Tx id: 3xr2fkToEC86W3aCXf1xdGX2eansA5cxwFMmGAJxaQ9pcGc9ZwRhRe9Q1ey8VEqdk8dLY9g67j8CbcHXRNFbVYhQ_x000D_
Mint account: 29HMKNwnDYK3YGw4tPDqFmTH1WhSoJhZjZToFcrRu9Pz_x000D_
Done!_x000D_
</t>
  </si>
  <si>
    <t>3xr2fkToEC86W3aCXf1xdGX2eansA5cxwFMmGAJxaQ9pcGc9ZwRhRe9Q1ey8VEqdk8dLY9g67j8CbcHXRNFbVYhQ</t>
  </si>
  <si>
    <t>29HMKNwnDYK3YGw4tPDqFmTH1WhSoJhZjZToFcrRu9Pz</t>
  </si>
  <si>
    <t>https://raw.githubusercontent.com/nfluentdev/CalviOnTheRocks2022/main/BILLETVIP_COR22D74</t>
  </si>
  <si>
    <t>metaboss.exe mint one  -r https://solana--mainnet.datahub.figment.io/apikey/9ae7977641d309a67b096098a7102046 --keypair ./Solana/Keys/nminer.json --receiver BbDq7xeUzpj8bXfd9N7dh1tw43Ss7xbYpyjoNuwDSrzq --nft-data-file ./Solana/Temp/to_mint_1656084314.166542.json</t>
  </si>
  <si>
    <t xml:space="preserve">Tx id: mgLfrHdga1RWYgecBYHjJ3fsJxvKHDP7nJ6fGn2FkiQHW3JG2p7P3aA4frcyJAVZsMzMttfZNoJ3KhLVj6EBRMX_x000D_
Mint account: EDthYXsrCDCAU7AwChXqG7UXJbjDLnU5aiQzVoisavxB_x000D_
Done!_x000D_
</t>
  </si>
  <si>
    <t>mgLfrHdga1RWYgecBYHjJ3fsJxvKHDP7nJ6fGn2FkiQHW3JG2p7P3aA4frcyJAVZsMzMttfZNoJ3KhLVj6EBRMX</t>
  </si>
  <si>
    <t>EDthYXsrCDCAU7AwChXqG7UXJbjDLnU5aiQzVoisavxB</t>
  </si>
  <si>
    <t>https://raw.githubusercontent.com/nfluentdev/CalviOnTheRocks2022/main/BILLETVIP_COR22D75</t>
  </si>
  <si>
    <t>metaboss.exe mint one  -r https://solana--mainnet.datahub.figment.io/apikey/9ae7977641d309a67b096098a7102046 --keypair ./Solana/Keys/nminer.json --receiver BbDq7xeUzpj8bXfd9N7dh1tw43Ss7xbYpyjoNuwDSrzq --nft-data-file ./Solana/Temp/to_mint_1656084347.577429.json</t>
  </si>
  <si>
    <t xml:space="preserve">Tx id: 5L72BSuAxadBRWebEJXv5zphbeJ7xf7apw7jA7Qt75QsuTMMN5sbYoHmteQx33TmU3Q8bkVivVjrXA5RAwViiWVg_x000D_
Mint account: 2CHQMqCWGhvTN86yRnJNWUAsF3yCMc9L2p4M6LCu3Pee_x000D_
Done!_x000D_
</t>
  </si>
  <si>
    <t>5L72BSuAxadBRWebEJXv5zphbeJ7xf7apw7jA7Qt75QsuTMMN5sbYoHmteQx33TmU3Q8bkVivVjrXA5RAwViiWVg</t>
  </si>
  <si>
    <t>2CHQMqCWGhvTN86yRnJNWUAsF3yCMc9L2p4M6LCu3Pee</t>
  </si>
  <si>
    <t>https://raw.githubusercontent.com/nfluentdev/CalviOnTheRocks2022/main/BILLETVIP_COR22D76</t>
  </si>
  <si>
    <t>metaboss.exe mint one  -r https://solana--mainnet.datahub.figment.io/apikey/9ae7977641d309a67b096098a7102046 --keypair ./Solana/Keys/nminer.json --receiver BbDq7xeUzpj8bXfd9N7dh1tw43Ss7xbYpyjoNuwDSrzq --nft-data-file ./Solana/Temp/to_mint_1656084393.416709.json</t>
  </si>
  <si>
    <t xml:space="preserve">Tx id: 2cnpSwbNfanAzubsPPGYaVrwHyMvGXsUWoVALBvzuQSXsWcbzYQKGc3ZYRTHFD4MN1hnX5CkCMiNxkLwZdoQ4snb_x000D_
Mint account: 6hgxngNcxyD2vd2htCT42iLZd82RvjAhdRkcBjBT9thp_x000D_
Done!_x000D_
</t>
  </si>
  <si>
    <t>2cnpSwbNfanAzubsPPGYaVrwHyMvGXsUWoVALBvzuQSXsWcbzYQKGc3ZYRTHFD4MN1hnX5CkCMiNxkLwZdoQ4snb</t>
  </si>
  <si>
    <t>6hgxngNcxyD2vd2htCT42iLZd82RvjAhdRkcBjBT9thp</t>
  </si>
  <si>
    <t>https://raw.githubusercontent.com/nfluentdev/CalviOnTheRocks2022/main/BILLETVIP_COR22D77</t>
  </si>
  <si>
    <t>metaboss.exe mint one  -r https://solana--mainnet.datahub.figment.io/apikey/9ae7977641d309a67b096098a7102046 --keypair ./Solana/Keys/nminer.json --receiver BbDq7xeUzpj8bXfd9N7dh1tw43Ss7xbYpyjoNuwDSrzq --nft-data-file ./Solana/Temp/to_mint_1656084430.361176.json</t>
  </si>
  <si>
    <t xml:space="preserve">Tx id: 3NYbG6Nf4FNTurmvK6m1jdpsmeJ8vmxuTkwUNgwjnPTT5qraGd5Q5tiPUEgmrxfPMAoKhuqBzf7BUco36WpX8EKD_x000D_
Mint account: CtdhLUTeyXVWub338X24w2xtiaS5DLyRPvaXmrmgthm8_x000D_
Done!_x000D_
</t>
  </si>
  <si>
    <t>3NYbG6Nf4FNTurmvK6m1jdpsmeJ8vmxuTkwUNgwjnPTT5qraGd5Q5tiPUEgmrxfPMAoKhuqBzf7BUco36WpX8EKD</t>
  </si>
  <si>
    <t>CtdhLUTeyXVWub338X24w2xtiaS5DLyRPvaXmrmgthm8</t>
  </si>
  <si>
    <t>https://raw.githubusercontent.com/nfluentdev/CalviOnTheRocks2022/main/BILLETVIP_COR22D78</t>
  </si>
  <si>
    <t>metaboss.exe mint one  -r https://solana--mainnet.datahub.figment.io/apikey/9ae7977641d309a67b096098a7102046 --keypair ./Solana/Keys/nminer.json --receiver BbDq7xeUzpj8bXfd9N7dh1tw43Ss7xbYpyjoNuwDSrzq --nft-data-file ./Solana/Temp/to_mint_1656084452.314524.json</t>
  </si>
  <si>
    <t xml:space="preserve">Tx id: 5LZRHnaBmr7Np6p2ux3bAb6LUam56eEDSRihdatgAgWjAsSZafiNe53ZXdCvrSUaFdwBVWyLPNXiJCjzh45fjxvX_x000D_
Mint account: 3LqC6m77kz8tnsQSDrcDDxHCySD65pqdrBsCWS4aFHjR_x000D_
Done!_x000D_
</t>
  </si>
  <si>
    <t>5LZRHnaBmr7Np6p2ux3bAb6LUam56eEDSRihdatgAgWjAsSZafiNe53ZXdCvrSUaFdwBVWyLPNXiJCjzh45fjxvX</t>
  </si>
  <si>
    <t>3LqC6m77kz8tnsQSDrcDDxHCySD65pqdrBsCWS4aFHjR</t>
  </si>
  <si>
    <t>https://raw.githubusercontent.com/nfluentdev/CalviOnTheRocks2022/main/BILLETVIP_COR22D79</t>
  </si>
  <si>
    <t>metaboss.exe mint one  -r https://solana--mainnet.datahub.figment.io/apikey/9ae7977641d309a67b096098a7102046 --keypair ./Solana/Keys/nminer.json --receiver BbDq7xeUzpj8bXfd9N7dh1tw43Ss7xbYpyjoNuwDSrzq --nft-data-file ./Solana/Temp/to_mint_1656084472.166373.json</t>
  </si>
  <si>
    <t xml:space="preserve">Tx id: 4BCNAmuWqiRSDDNvhURSJkoLNgoxFDJ8f6A11RWP5J4fUxaHcw1zLBzVZuQiFNtyGHDoB4sUTiHNGfomG6wf7F2C_x000D_
Mint account: CRnRWCrKQ2nBNaB2uBo43jS18cA55ws9jnBDUvYpVQx1_x000D_
Done!_x000D_
</t>
  </si>
  <si>
    <t>4BCNAmuWqiRSDDNvhURSJkoLNgoxFDJ8f6A11RWP5J4fUxaHcw1zLBzVZuQiFNtyGHDoB4sUTiHNGfomG6wf7F2C</t>
  </si>
  <si>
    <t>CRnRWCrKQ2nBNaB2uBo43jS18cA55ws9jnBDUvYpVQx1</t>
  </si>
  <si>
    <t>https://raw.githubusercontent.com/nfluentdev/CalviOnTheRocks2022/main/BILLETVIP_COR22D80</t>
  </si>
  <si>
    <t>metaboss.exe mint one  -r https://solana--mainnet.datahub.figment.io/apikey/9ae7977641d309a67b096098a7102046 --keypair ./Solana/Keys/nminer.json --receiver BbDq7xeUzpj8bXfd9N7dh1tw43Ss7xbYpyjoNuwDSrzq --nft-data-file ./Solana/Temp/to_mint_1656084494.902153.json</t>
  </si>
  <si>
    <t xml:space="preserve">Tx id: 4xTQVRzK665qfVtM49E3eEtjABtbKUdmtdEwWpAi3NBp8J76yqXVxrbHY4jiZ2dTeFLi6zimCNVBL2N4zY5ga14A_x000D_
Mint account: 6XSEPzhh85rBY5sfJKY5fEsv2yXJUtfapa1uWduDueaV_x000D_
Done!_x000D_
</t>
  </si>
  <si>
    <t>4xTQVRzK665qfVtM49E3eEtjABtbKUdmtdEwWpAi3NBp8J76yqXVxrbHY4jiZ2dTeFLi6zimCNVBL2N4zY5ga14A</t>
  </si>
  <si>
    <t>6XSEPzhh85rBY5sfJKY5fEsv2yXJUtfapa1uWduDueaV</t>
  </si>
  <si>
    <t>https://raw.githubusercontent.com/nfluentdev/CalviOnTheRocks2022/main/BILLETVIP_COR22D81</t>
  </si>
  <si>
    <t>metaboss.exe mint one  -r https://solana--mainnet.datahub.figment.io/apikey/9ae7977641d309a67b096098a7102046 --keypair ./Solana/Keys/nminer.json --receiver BbDq7xeUzpj8bXfd9N7dh1tw43Ss7xbYpyjoNuwDSrzq --nft-data-file ./Solana/Temp/to_mint_1656084517.261372.json</t>
  </si>
  <si>
    <t xml:space="preserve">Tx id: 9dvgtEs1iDJA88ZsTdErHKGsaCEU8vHp46mfCQfd5EjFSu193xcbDq4wMZDXiQG3tZv3rDf8h4Sf8DyMLxY7qi4_x000D_
Mint account: GnDEiPbNLpveF5ECuYaFcyUQCrkPhkQ1Vd6Ku4YHqdFP_x000D_
Done!_x000D_
</t>
  </si>
  <si>
    <t>9dvgtEs1iDJA88ZsTdErHKGsaCEU8vHp46mfCQfd5EjFSu193xcbDq4wMZDXiQG3tZv3rDf8h4Sf8DyMLxY7qi4</t>
  </si>
  <si>
    <t>GnDEiPbNLpveF5ECuYaFcyUQCrkPhkQ1Vd6Ku4YHqdFP</t>
  </si>
  <si>
    <t>https://raw.githubusercontent.com/nfluentdev/CalviOnTheRocks2022/main/BILLETVIP_COR22D82</t>
  </si>
  <si>
    <t>metaboss.exe mint one  -r https://solana--mainnet.datahub.figment.io/apikey/9ae7977641d309a67b096098a7102046 --keypair ./Solana/Keys/nminer.json --receiver BbDq7xeUzpj8bXfd9N7dh1tw43Ss7xbYpyjoNuwDSrzq --nft-data-file ./Solana/Temp/to_mint_1656084564.810117.json</t>
  </si>
  <si>
    <t xml:space="preserve">Tx id: 3BrssQpSG8gVkYzmUtvQ9RxwFwNYN7aaM5QiVJF4NK8SBNUyiZfms9pTyTAT1v2GKKSfdbhj73WWuLrmojZvR3rH_x000D_
Mint account: 82h3DZUcmdLmKkiNJsxvTWk1Y4QyewZuykRsUcq87jgh_x000D_
Done!_x000D_
</t>
  </si>
  <si>
    <t>3BrssQpSG8gVkYzmUtvQ9RxwFwNYN7aaM5QiVJF4NK8SBNUyiZfms9pTyTAT1v2GKKSfdbhj73WWuLrmojZvR3rH</t>
  </si>
  <si>
    <t>82h3DZUcmdLmKkiNJsxvTWk1Y4QyewZuykRsUcq87jgh</t>
  </si>
  <si>
    <t>https://raw.githubusercontent.com/nfluentdev/CalviOnTheRocks2022/main/BILLETVIP_COR22D83</t>
  </si>
  <si>
    <t>metaboss.exe mint one  -r https://solana--mainnet.datahub.figment.io/apikey/9ae7977641d309a67b096098a7102046 --keypair ./Solana/Keys/nminer.json --receiver BbDq7xeUzpj8bXfd9N7dh1tw43Ss7xbYpyjoNuwDSrzq --nft-data-file ./Solana/Temp/to_mint_1656084605.817629.json</t>
  </si>
  <si>
    <t xml:space="preserve">Tx id: 34yhWugNQAQxri7S2DHGnX7hJDiTV7mShrNRg8AebJ1tESd3speNaZHow7ghTcinapMNfDg33Zpb32VfGZ1Qc7Wt_x000D_
Mint account: FqF8E6G5if44hjcFqhYFiDtEmr5WZuXrB1p3ihMPe21M_x000D_
Done!_x000D_
</t>
  </si>
  <si>
    <t>34yhWugNQAQxri7S2DHGnX7hJDiTV7mShrNRg8AebJ1tESd3speNaZHow7ghTcinapMNfDg33Zpb32VfGZ1Qc7Wt</t>
  </si>
  <si>
    <t>FqF8E6G5if44hjcFqhYFiDtEmr5WZuXrB1p3ihMPe21M</t>
  </si>
  <si>
    <t>https://raw.githubusercontent.com/nfluentdev/CalviOnTheRocks2022/main/BILLETVIP_COR22D84</t>
  </si>
  <si>
    <t>metaboss.exe mint one  -r https://solana--mainnet.datahub.figment.io/apikey/9ae7977641d309a67b096098a7102046 --keypair ./Solana/Keys/nminer.json --receiver BbDq7xeUzpj8bXfd9N7dh1tw43Ss7xbYpyjoNuwDSrzq --nft-data-file ./Solana/Temp/to_mint_1656084629.861689.json</t>
  </si>
  <si>
    <t xml:space="preserve">Tx id: 57JH5Fy96C7yiqnN7WqgRD5AxPnpD7ujzZg5DqVRWAgHoTPzmUJ8UA8ur87m3xB3DzLFqyXVzD95HukSvZFyaGzP_x000D_
Mint account: FbePSzd8PwzPuq6zM8TVNZdgo4ZUKKd1nodhNo1N7uuv_x000D_
Done!_x000D_
</t>
  </si>
  <si>
    <t>57JH5Fy96C7yiqnN7WqgRD5AxPnpD7ujzZg5DqVRWAgHoTPzmUJ8UA8ur87m3xB3DzLFqyXVzD95HukSvZFyaGzP</t>
  </si>
  <si>
    <t>FbePSzd8PwzPuq6zM8TVNZdgo4ZUKKd1nodhNo1N7uuv</t>
  </si>
  <si>
    <t>https://raw.githubusercontent.com/nfluentdev/CalviOnTheRocks2022/main/BILLETVIP_COR22D85</t>
  </si>
  <si>
    <t>metaboss.exe mint one  -r https://solana--mainnet.datahub.figment.io/apikey/9ae7977641d309a67b096098a7102046 --keypair ./Solana/Keys/nminer.json --receiver BbDq7xeUzpj8bXfd9N7dh1tw43Ss7xbYpyjoNuwDSrzq --nft-data-file ./Solana/Temp/to_mint_1656084663.851145.json</t>
  </si>
  <si>
    <t xml:space="preserve">Tx id: 5AqiFkBnuKN4vuyS5buGucgjV2UgwhXY9rmQ8EZbdPwWHcAejZPb8XwwhZJaZVwWsM2SPMs1r84FPTkZC6pyQyNg_x000D_
Mint account: 9zNLdnjbJfpmSuPTHHWAkieUZUpzdidMGdMDuKxgmiAs_x000D_
Done!_x000D_
</t>
  </si>
  <si>
    <t>5AqiFkBnuKN4vuyS5buGucgjV2UgwhXY9rmQ8EZbdPwWHcAejZPb8XwwhZJaZVwWsM2SPMs1r84FPTkZC6pyQyNg</t>
  </si>
  <si>
    <t>9zNLdnjbJfpmSuPTHHWAkieUZUpzdidMGdMDuKxgmiAs</t>
  </si>
  <si>
    <t>https://raw.githubusercontent.com/nfluentdev/CalviOnTheRocks2022/main/BILLETVIP_COR22D86</t>
  </si>
  <si>
    <t>metaboss.exe mint one  -r https://solana--mainnet.datahub.figment.io/apikey/9ae7977641d309a67b096098a7102046 --keypair ./Solana/Keys/nminer.json --receiver BbDq7xeUzpj8bXfd9N7dh1tw43Ss7xbYpyjoNuwDSrzq --nft-data-file ./Solana/Temp/to_mint_1656084689.433013.json</t>
  </si>
  <si>
    <t xml:space="preserve">Tx id: 5v1YmxReUmSu6yw8Ys2R7mogozLEBkU9wwCzt23d4S4q3ap5enREqW5u4e1KwVmcW6BtSusfAGvSkrRKhKU1V7eL_x000D_
Mint account: 6Aq6vcvF7n6maDRL3Su3kou6PY6ABW17JV5CA7XzFPrU_x000D_
Done!_x000D_
</t>
  </si>
  <si>
    <t>5v1YmxReUmSu6yw8Ys2R7mogozLEBkU9wwCzt23d4S4q3ap5enREqW5u4e1KwVmcW6BtSusfAGvSkrRKhKU1V7eL</t>
  </si>
  <si>
    <t>6Aq6vcvF7n6maDRL3Su3kou6PY6ABW17JV5CA7XzFPrU</t>
  </si>
  <si>
    <t>https://raw.githubusercontent.com/nfluentdev/CalviOnTheRocks2022/main/BILLETVIP_COR22D87</t>
  </si>
  <si>
    <t>metaboss.exe mint one  -r https://solana--mainnet.datahub.figment.io/apikey/9ae7977641d309a67b096098a7102046 --keypair ./Solana/Keys/nminer.json --receiver BbDq7xeUzpj8bXfd9N7dh1tw43Ss7xbYpyjoNuwDSrzq --nft-data-file ./Solana/Temp/to_mint_1656084717.780175.json</t>
  </si>
  <si>
    <t xml:space="preserve">Tx id: 5DA196pzHf3Jrxg7n4VzwfgwwE3o7fpeEM8zZqmUySqHANzCSb18sUmKh891Rd1zx1HF2hHCDsGsMyFwV3g9NkiC_x000D_
Mint account: CLLrgDaj2RmKGGaJrE2pfTvK42HX8S7T9WqVVY2jkK3S_x000D_
Done!_x000D_
</t>
  </si>
  <si>
    <t>5DA196pzHf3Jrxg7n4VzwfgwwE3o7fpeEM8zZqmUySqHANzCSb18sUmKh891Rd1zx1HF2hHCDsGsMyFwV3g9NkiC</t>
  </si>
  <si>
    <t>CLLrgDaj2RmKGGaJrE2pfTvK42HX8S7T9WqVVY2jkK3S</t>
  </si>
  <si>
    <t>https://raw.githubusercontent.com/nfluentdev/CalviOnTheRocks2022/main/BILLETVIP_COR22D88</t>
  </si>
  <si>
    <t>metaboss.exe mint one  -r https://solana--mainnet.datahub.figment.io/apikey/9ae7977641d309a67b096098a7102046 --keypair ./Solana/Keys/nminer.json --receiver BbDq7xeUzpj8bXfd9N7dh1tw43Ss7xbYpyjoNuwDSrzq --nft-data-file ./Solana/Temp/to_mint_1656084743.077204.json</t>
  </si>
  <si>
    <t xml:space="preserve">Tx id: 5EZ21yVrpmjiowUWK3pYtbCUYpyN6DfYqRBfrRbf7aj3k1LfBzR8EtnJZzSdsiM4VqJ5EMjdfSkZLr26QLNCdSg5_x000D_
Mint account: CTM5KC7rbA7NBCGAyxamTurHSaFwxSPRMpKht2NZcdMc_x000D_
Done!_x000D_
</t>
  </si>
  <si>
    <t>5EZ21yVrpmjiowUWK3pYtbCUYpyN6DfYqRBfrRbf7aj3k1LfBzR8EtnJZzSdsiM4VqJ5EMjdfSkZLr26QLNCdSg5</t>
  </si>
  <si>
    <t>CTM5KC7rbA7NBCGAyxamTurHSaFwxSPRMpKht2NZcdMc</t>
  </si>
  <si>
    <t>https://raw.githubusercontent.com/nfluentdev/CalviOnTheRocks2022/main/BILLETVIP_COR22D89</t>
  </si>
  <si>
    <t>metaboss.exe mint one  -r https://solana--mainnet.datahub.figment.io/apikey/9ae7977641d309a67b096098a7102046 --keypair ./Solana/Keys/nminer.json --receiver BbDq7xeUzpj8bXfd9N7dh1tw43Ss7xbYpyjoNuwDSrzq --nft-data-file ./Solana/Temp/to_mint_1656084770.988043.json</t>
  </si>
  <si>
    <t xml:space="preserve">Tx id: 5GstauFRrT6BVuHSREjKg4ymajuMjhjP8jQEJ6YbesXaE67EMsPfbgkhPgMn6t7DFRTW974jwxMrRxuzCgCH9yfi_x000D_
Mint account: F4WVGTqEoEiHLNXes3a7ATN3tMCEv2FoqAKNkndvYPe8_x000D_
Done!_x000D_
</t>
  </si>
  <si>
    <t>5GstauFRrT6BVuHSREjKg4ymajuMjhjP8jQEJ6YbesXaE67EMsPfbgkhPgMn6t7DFRTW974jwxMrRxuzCgCH9yfi</t>
  </si>
  <si>
    <t>F4WVGTqEoEiHLNXes3a7ATN3tMCEv2FoqAKNkndvYPe8</t>
  </si>
  <si>
    <t>https://raw.githubusercontent.com/nfluentdev/CalviOnTheRocks2022/main/BILLETVIP_COR22D90</t>
  </si>
  <si>
    <t>metaboss.exe mint one  -r https://solana--mainnet.datahub.figment.io/apikey/9ae7977641d309a67b096098a7102046 --keypair ./Solana/Keys/nminer.json --receiver BbDq7xeUzpj8bXfd9N7dh1tw43Ss7xbYpyjoNuwDSrzq --nft-data-file ./Solana/Temp/to_mint_1656084797.56798.json</t>
  </si>
  <si>
    <t xml:space="preserve">Tx id: 3j5txGxXZMQqyyxVLdKD6EHUo2mwS9mkERGKPThLNfrhoNcCkXAZDz9pZMY2ogko4noj5SBscw8eELwREmsPksPj_x000D_
Mint account: EWtR3YMYqRaYXvZUM9LTk5HxqE7f8fMLNdG7FDgEB9Dt_x000D_
Done!_x000D_
</t>
  </si>
  <si>
    <t>3j5txGxXZMQqyyxVLdKD6EHUo2mwS9mkERGKPThLNfrhoNcCkXAZDz9pZMY2ogko4noj5SBscw8eELwREmsPksPj</t>
  </si>
  <si>
    <t>EWtR3YMYqRaYXvZUM9LTk5HxqE7f8fMLNdG7FDgEB9Dt</t>
  </si>
  <si>
    <t>https://raw.githubusercontent.com/nfluentdev/CalviOnTheRocks2022/main/BILLETVIP_COR22D91</t>
  </si>
  <si>
    <t>metaboss.exe mint one  -r https://solana--mainnet.datahub.figment.io/apikey/9ae7977641d309a67b096098a7102046 --keypair ./Solana/Keys/nminer.json --receiver BbDq7xeUzpj8bXfd9N7dh1tw43Ss7xbYpyjoNuwDSrzq --nft-data-file ./Solana/Temp/to_mint_1656084822.978607.json</t>
  </si>
  <si>
    <t xml:space="preserve">Tx id: 3imtXauHBwb7J75TT1z6CFYcwCLD4iPkuCLYaFVBJK1DZ7wJWvEqnPjc1tv3Q5WVn1cusJ8h3tDXJp9T6bGCi2VS_x000D_
Mint account: 2nGDXFHsKAuTBdL8HMomA57YwpaBMy2WodE1b9zCs5RK_x000D_
Done!_x000D_
</t>
  </si>
  <si>
    <t>3imtXauHBwb7J75TT1z6CFYcwCLD4iPkuCLYaFVBJK1DZ7wJWvEqnPjc1tv3Q5WVn1cusJ8h3tDXJp9T6bGCi2VS</t>
  </si>
  <si>
    <t>2nGDXFHsKAuTBdL8HMomA57YwpaBMy2WodE1b9zCs5RK</t>
  </si>
  <si>
    <t>https://raw.githubusercontent.com/nfluentdev/CalviOnTheRocks2022/main/BILLETVIP_COR22D92</t>
  </si>
  <si>
    <t>metaboss.exe mint one  -r https://solana--mainnet.datahub.figment.io/apikey/9ae7977641d309a67b096098a7102046 --keypair ./Solana/Keys/nminer.json --receiver BbDq7xeUzpj8bXfd9N7dh1tw43Ss7xbYpyjoNuwDSrzq --nft-data-file ./Solana/Temp/to_mint_1656084844.675237.json</t>
  </si>
  <si>
    <t xml:space="preserve">Tx id: 51Nj7XTw11EFAqfqmPYW9zpig9HdYiAdWsBzN3gmqsHznav46PuE4p2GQUwT6Uzw8zFpo2seenLQGRyEfnzCxcga_x000D_
Mint account: HCVn5FKHq5aSomLv3XvYjBKyDHePruZLycpUE7VmEg7A_x000D_
Done!_x000D_
</t>
  </si>
  <si>
    <t>51Nj7XTw11EFAqfqmPYW9zpig9HdYiAdWsBzN3gmqsHznav46PuE4p2GQUwT6Uzw8zFpo2seenLQGRyEfnzCxcga</t>
  </si>
  <si>
    <t>HCVn5FKHq5aSomLv3XvYjBKyDHePruZLycpUE7VmEg7A</t>
  </si>
  <si>
    <t>https://raw.githubusercontent.com/nfluentdev/CalviOnTheRocks2022/main/BILLETVIP_COR22D93</t>
  </si>
  <si>
    <t>metaboss.exe mint one  -r https://solana--mainnet.datahub.figment.io/apikey/9ae7977641d309a67b096098a7102046 --keypair ./Solana/Keys/nminer.json --receiver BbDq7xeUzpj8bXfd9N7dh1tw43Ss7xbYpyjoNuwDSrzq --nft-data-file ./Solana/Temp/to_mint_1656084883.72182.json</t>
  </si>
  <si>
    <t>https://raw.githubusercontent.com/nfluentdev/CalviOnTheRocks2022/main/BILLETVIP_COR22D94</t>
  </si>
  <si>
    <t>metaboss.exe mint one  -r https://solana--mainnet.datahub.figment.io/apikey/9ae7977641d309a67b096098a7102046 --keypair ./Solana/Keys/nminer.json --receiver BbDq7xeUzpj8bXfd9N7dh1tw43Ss7xbYpyjoNuwDSrzq --nft-data-file ./Solana/Temp/to_mint_1656084915.48039.json</t>
  </si>
  <si>
    <t>https://raw.githubusercontent.com/nfluentdev/CalviOnTheRocks2022/main/BILLETVIP_COR22D95</t>
  </si>
  <si>
    <t>metaboss.exe mint one  -r https://solana--mainnet.datahub.figment.io/apikey/9ae7977641d309a67b096098a7102046 --keypair ./Solana/Keys/nminer.json --receiver BbDq7xeUzpj8bXfd9N7dh1tw43Ss7xbYpyjoNuwDSrzq --nft-data-file ./Solana/Temp/to_mint_1656084955.55447.json</t>
  </si>
  <si>
    <t xml:space="preserve">Tx id: fDFFqLetp1NJiZHWsZUZ7sVzzp5UDzC21LnphKUfU11bLVQEgiURojpJ75ZS32tsuxwdiRQgS5riiPJyou5Vy7d_x000D_
Mint account: BvaQGfoUtAeJHv9bFqvbaVs5DLyQ8fTpido9DMY4c7EH_x000D_
Done!_x000D_
</t>
  </si>
  <si>
    <t>fDFFqLetp1NJiZHWsZUZ7sVzzp5UDzC21LnphKUfU11bLVQEgiURojpJ75ZS32tsuxwdiRQgS5riiPJyou5Vy7d</t>
  </si>
  <si>
    <t>BvaQGfoUtAeJHv9bFqvbaVs5DLyQ8fTpido9DMY4c7EH</t>
  </si>
  <si>
    <t>https://raw.githubusercontent.com/nfluentdev/CalviOnTheRocks2022/main/BILLETVIP_COR22D96</t>
  </si>
  <si>
    <t>metaboss.exe mint one  -r https://solana--mainnet.datahub.figment.io/apikey/9ae7977641d309a67b096098a7102046 --keypair ./Solana/Keys/nminer.json --receiver BbDq7xeUzpj8bXfd9N7dh1tw43Ss7xbYpyjoNuwDSrzq --nft-data-file ./Solana/Temp/to_mint_1656084986.28227.json</t>
  </si>
  <si>
    <t xml:space="preserve">Tx id: 4MbP8Ayo68qmTc7ApChgrjb7oW4uz446kgguFRh884s3zU6vixuDyH4FjqPEHvQnSgLsZspRCH1HSq6xiHGvHbxQ_x000D_
Mint account: DdLxbbcX4MVDSV8vUdeQWG8Tgb9UU6dQHGDQzWwetVGU_x000D_
Done!_x000D_
</t>
  </si>
  <si>
    <t>4MbP8Ayo68qmTc7ApChgrjb7oW4uz446kgguFRh884s3zU6vixuDyH4FjqPEHvQnSgLsZspRCH1HSq6xiHGvHbxQ</t>
  </si>
  <si>
    <t>DdLxbbcX4MVDSV8vUdeQWG8Tgb9UU6dQHGDQzWwetVGU</t>
  </si>
  <si>
    <t>https://raw.githubusercontent.com/nfluentdev/CalviOnTheRocks2022/main/BILLETVIP_COR22D97</t>
  </si>
  <si>
    <t>metaboss.exe mint one  -r https://solana--mainnet.datahub.figment.io/apikey/9ae7977641d309a67b096098a7102046 --keypair ./Solana/Keys/nminer.json --receiver BbDq7xeUzpj8bXfd9N7dh1tw43Ss7xbYpyjoNuwDSrzq --nft-data-file ./Solana/Temp/to_mint_1656085009.491044.json</t>
  </si>
  <si>
    <t xml:space="preserve">Tx id: 5eQniEZqW2CYVGqpN14Bgi3nckLdHY8HCStjoQVfBUMNmoM9ashpavLUawEuvfCfjXiWh68YFKVosSPs4NMUJ9L8_x000D_
Mint account: 9af9bWQdCuEvZBPYV1LpTpR6uwP6Lotxg7sq5YdCCTcL_x000D_
Done!_x000D_
</t>
  </si>
  <si>
    <t>5eQniEZqW2CYVGqpN14Bgi3nckLdHY8HCStjoQVfBUMNmoM9ashpavLUawEuvfCfjXiWh68YFKVosSPs4NMUJ9L8</t>
  </si>
  <si>
    <t>9af9bWQdCuEvZBPYV1LpTpR6uwP6Lotxg7sq5YdCCTcL</t>
  </si>
  <si>
    <t>https://raw.githubusercontent.com/nfluentdev/CalviOnTheRocks2022/main/BILLETVIP_COR22D98</t>
  </si>
  <si>
    <t>metaboss.exe mint one  -r https://solana--mainnet.datahub.figment.io/apikey/9ae7977641d309a67b096098a7102046 --keypair ./Solana/Keys/nminer.json --receiver BbDq7xeUzpj8bXfd9N7dh1tw43Ss7xbYpyjoNuwDSrzq --nft-data-file ./Solana/Temp/to_mint_1656085054.250079.json</t>
  </si>
  <si>
    <t xml:space="preserve">Tx id: 3AeTzdz8ro76nEmasPxUJTedhkuTDGMpcfvqiewVgGqtGSNBVjUX2Ft3fspVE5nxZyV8cBukoY9WmMDjvomBjsi8_x000D_
Mint account: 2ZYrkuFTD7xKDTY6nXHyW3gzgoyQfuDK1ariX7UrwWbG_x000D_
Done!_x000D_
</t>
  </si>
  <si>
    <t>3AeTzdz8ro76nEmasPxUJTedhkuTDGMpcfvqiewVgGqtGSNBVjUX2Ft3fspVE5nxZyV8cBukoY9WmMDjvomBjsi8</t>
  </si>
  <si>
    <t>2ZYrkuFTD7xKDTY6nXHyW3gzgoyQfuDK1ariX7UrwWbG</t>
  </si>
  <si>
    <t>https://raw.githubusercontent.com/nfluentdev/CalviOnTheRocks2022/main/BILLETVIP_COR22D99</t>
  </si>
  <si>
    <t>metaboss.exe mint one  -r https://solana--mainnet.datahub.figment.io/apikey/9ae7977641d309a67b096098a7102046 --keypair ./Solana/Keys/nminer.json --receiver BbDq7xeUzpj8bXfd9N7dh1tw43Ss7xbYpyjoNuwDSrzq --nft-data-file ./Solana/Temp/to_mint_1656085082.823168.json</t>
  </si>
  <si>
    <t xml:space="preserve">Tx id: 4MN9NcuVXegXrAkPbrrgwJzx4Aq4XbvgjExz6cqVvJvqerUSi5hg8uAJgeqX1XhJAbW6KVwGyrSAzNFVyX9P7XJg_x000D_
Mint account: FuKN3f9AfSJhdGPJz4YkKYDhekjrQiYUaGMcNxwoNUXX_x000D_
Done!_x000D_
</t>
  </si>
  <si>
    <t>4MN9NcuVXegXrAkPbrrgwJzx4Aq4XbvgjExz6cqVvJvqerUSi5hg8uAJgeqX1XhJAbW6KVwGyrSAzNFVyX9P7XJg</t>
  </si>
  <si>
    <t>FuKN3f9AfSJhdGPJz4YkKYDhekjrQiYUaGMcNxwoNUXX</t>
  </si>
  <si>
    <t>https://raw.githubusercontent.com/nfluentdev/CalviOnTheRocks2022/main/BILLETVIP_COR22D100</t>
  </si>
  <si>
    <t>6PZMKJiT7di1Vtx4J6oHjLSYaDWNs98NhTPfyAN9fxX5</t>
  </si>
  <si>
    <t>4Q1yjmUkuJG3PnPR6biSgGBZGsRWoa7MNNQCfV4bQfs5</t>
  </si>
  <si>
    <t>8H7PiNWJmuErYK653kngN4pjEZwHeLu8uMCFUaLvfeaL</t>
  </si>
  <si>
    <t>4R4JBF6zmXGZNbxoFr1nyTijwGbiWDXpECw2YvLHVQAu</t>
  </si>
  <si>
    <t>CeDSvbqye5sMsZzajUEBgwJGJrArDYzYCdfeMDwtiPSN</t>
  </si>
  <si>
    <t>GcF1aosHZSbw5z68z4JAfAqxxAqHPbkJxHGZakMUYz49</t>
  </si>
  <si>
    <t>Error : La connexion avec le serveur a été interrompue anormalement</t>
  </si>
  <si>
    <t>24qHGYBb4kgSKqWs4AaF85KQEETyQdoPssfmm4duRHuJ</t>
  </si>
  <si>
    <t>metaboss.exe mint one  -r https://solana--mainnet.datahub.figment.io/apikey/9ae7977641d309a67b096098a7102046 --keypair ./Solana/Keys/nminer.json --receiver BbDq7xeUzpj8bXfd9N7dh1tw43Ss7xbYpyjoNuwDSrzq --nft-data-file ./Solana/Temp/to_mint_1656090886.841598.json</t>
  </si>
  <si>
    <t xml:space="preserve">Tx id: Fkjob4L4XrcFYYq8VWiAjLYP59y5BAy8VzL5dTFSwQBrrSxNAiAzLScJhBq6gBAr92xETWCPCwrH8xmrwv77BF5_x000D_
Mint account: a5PV3r7sLU1hpz2cARtLwj5ZQpGTmUUdDC2uGt3gnYx_x000D_
Done!_x000D_
</t>
  </si>
  <si>
    <t>Fkjob4L4XrcFYYq8VWiAjLYP59y5BAy8VzL5dTFSwQBrrSxNAiAzLScJhBq6gBAr92xETWCPCwrH8xmrwv77BF5</t>
  </si>
  <si>
    <t>a5PV3r7sLU1hpz2cARtLwj5ZQpGTmUUdDC2uGt3gnYx</t>
  </si>
  <si>
    <t>https://raw.githubusercontent.com/nfluentdev/CalviOnTheRocks2022/main/BILLETFestival_COR22F174</t>
  </si>
  <si>
    <t>metaboss.exe mint one  -r https://solana--mainnet.datahub.figment.io/apikey/9ae7977641d309a67b096098a7102046 --keypair ./Solana/Keys/nminer.json --receiver BbDq7xeUzpj8bXfd9N7dh1tw43Ss7xbYpyjoNuwDSrzq --nft-data-file ./Solana/Temp/to_mint_1656090923.633326.json</t>
  </si>
  <si>
    <t xml:space="preserve">Tx id: 531f8JFhDokyPRonrd7Mx3LqQCuJBhcjAo2z6MoT7rmm8RrUbRpXZa3coTQoXWdcPVMBWyRT4gQUUWao5ghpiHWZ_x000D_
Mint account: 9CaqnPfDXcdaW4Ps34fqcXBQSmTiLF5Hggd7cTZxP35B_x000D_
Done!_x000D_
</t>
  </si>
  <si>
    <t>531f8JFhDokyPRonrd7Mx3LqQCuJBhcjAo2z6MoT7rmm8RrUbRpXZa3coTQoXWdcPVMBWyRT4gQUUWao5ghpiHWZ</t>
  </si>
  <si>
    <t>9CaqnPfDXcdaW4Ps34fqcXBQSmTiLF5Hggd7cTZxP35B</t>
  </si>
  <si>
    <t>https://raw.githubusercontent.com/nfluentdev/CalviOnTheRocks2022/main/BILLETFestival_COR22F175</t>
  </si>
  <si>
    <t>metaboss.exe mint one  -r https://solana--mainnet.datahub.figment.io/apikey/9ae7977641d309a67b096098a7102046 --keypair ./Solana/Keys/nminer.json --receiver BbDq7xeUzpj8bXfd9N7dh1tw43Ss7xbYpyjoNuwDSrzq --nft-data-file ./Solana/Temp/to_mint_1656090954.396557.json</t>
  </si>
  <si>
    <t xml:space="preserve">Tx id: 5WH8niv6QrQWJL7AyjmEz8GtJwBCT5X149ti5aqDGAMRxnSBWsWqiMtNY4pYd5Q4YPPTimA1gY8ZNWyJCjHGsdKc_x000D_
Mint account: FmPRZ2GMEPqBdguXx52GdjwBx9nsFVGjXZJ7bax4Et9m_x000D_
Done!_x000D_
</t>
  </si>
  <si>
    <t>5WH8niv6QrQWJL7AyjmEz8GtJwBCT5X149ti5aqDGAMRxnSBWsWqiMtNY4pYd5Q4YPPTimA1gY8ZNWyJCjHGsdKc</t>
  </si>
  <si>
    <t>FmPRZ2GMEPqBdguXx52GdjwBx9nsFVGjXZJ7bax4Et9m</t>
  </si>
  <si>
    <t>https://raw.githubusercontent.com/nfluentdev/CalviOnTheRocks2022/main/BILLETFestival_COR22F176</t>
  </si>
  <si>
    <t>metaboss.exe mint one  -r https://solana--mainnet.datahub.figment.io/apikey/9ae7977641d309a67b096098a7102046 --keypair ./Solana/Keys/nminer.json --receiver BbDq7xeUzpj8bXfd9N7dh1tw43Ss7xbYpyjoNuwDSrzq --nft-data-file ./Solana/Temp/to_mint_1656090977.162777.json</t>
  </si>
  <si>
    <t xml:space="preserve">Tx id: 57Z7ab9sTYKKhoq9Tj1R4a1RvYjiCS3tQepgPhWqGT6s1pG749yKxfkd5YN3uFkX8SjtK1poWEerbAFJaXKAKNVY_x000D_
Mint account: Fy7oTyKKMcRgnBPRn545kg1bXSERKHCkeRGjkU5zaC59_x000D_
Done!_x000D_
</t>
  </si>
  <si>
    <t>57Z7ab9sTYKKhoq9Tj1R4a1RvYjiCS3tQepgPhWqGT6s1pG749yKxfkd5YN3uFkX8SjtK1poWEerbAFJaXKAKNVY</t>
  </si>
  <si>
    <t>Fy7oTyKKMcRgnBPRn545kg1bXSERKHCkeRGjkU5zaC59</t>
  </si>
  <si>
    <t>https://raw.githubusercontent.com/nfluentdev/CalviOnTheRocks2022/main/BILLETFestival_COR22F177</t>
  </si>
  <si>
    <t>metaboss.exe mint one  -r https://solana--mainnet.datahub.figment.io/apikey/9ae7977641d309a67b096098a7102046 --keypair ./Solana/Keys/nminer.json --receiver BbDq7xeUzpj8bXfd9N7dh1tw43Ss7xbYpyjoNuwDSrzq --nft-data-file ./Solana/Temp/to_mint_1656091000.269765.json</t>
  </si>
  <si>
    <t xml:space="preserve">Tx id: 3Yua1iz2sFRj4PTRcfiFybFbJfzmx2aJAsTFQGGHywQ5KRbcm8mpc9QASKYZJedRCmZdUBzHDNskwugwZUwLEBTC_x000D_
Mint account: CckcdYHfAtmYT7mdJa4Supu3s7oZafCeh1wuyhqLLve4_x000D_
Done!_x000D_
</t>
  </si>
  <si>
    <t>3Yua1iz2sFRj4PTRcfiFybFbJfzmx2aJAsTFQGGHywQ5KRbcm8mpc9QASKYZJedRCmZdUBzHDNskwugwZUwLEBTC</t>
  </si>
  <si>
    <t>CckcdYHfAtmYT7mdJa4Supu3s7oZafCeh1wuyhqLLve4</t>
  </si>
  <si>
    <t>https://raw.githubusercontent.com/nfluentdev/CalviOnTheRocks2022/main/BILLETFestival_COR22F178</t>
  </si>
  <si>
    <t>metaboss.exe mint one  -r https://solana--mainnet.datahub.figment.io/apikey/9ae7977641d309a67b096098a7102046 --keypair ./Solana/Keys/nminer.json --receiver BbDq7xeUzpj8bXfd9N7dh1tw43Ss7xbYpyjoNuwDSrzq --nft-data-file ./Solana/Temp/to_mint_1656091022.450745.json</t>
  </si>
  <si>
    <t xml:space="preserve">Tx id: 5rUnf9zGjt9xdYHsybMAtfQ5oSHRinS2RVGLwDYAs6WSnFQ6RPG8dDobsd3uRFjxeR8QK6xd9fRxv4ZdDiCvpQ5X_x000D_
Mint account: 3CGw8hxvy9uLi1yhGWfhLqnGMeXyxyF1wLNTW3yXqCB7_x000D_
Done!_x000D_
</t>
  </si>
  <si>
    <t>5rUnf9zGjt9xdYHsybMAtfQ5oSHRinS2RVGLwDYAs6WSnFQ6RPG8dDobsd3uRFjxeR8QK6xd9fRxv4ZdDiCvpQ5X</t>
  </si>
  <si>
    <t>3CGw8hxvy9uLi1yhGWfhLqnGMeXyxyF1wLNTW3yXqCB7</t>
  </si>
  <si>
    <t>https://raw.githubusercontent.com/nfluentdev/CalviOnTheRocks2022/main/BILLETFestival_COR22F179</t>
  </si>
  <si>
    <t>metaboss.exe mint one  -r https://solana--mainnet.datahub.figment.io/apikey/9ae7977641d309a67b096098a7102046 --keypair ./Solana/Keys/nminer.json --receiver BbDq7xeUzpj8bXfd9N7dh1tw43Ss7xbYpyjoNuwDSrzq --nft-data-file ./Solana/Temp/to_mint_1656091064.090159.json</t>
  </si>
  <si>
    <t xml:space="preserve">Tx id: 49ER4yUJK2xN7U1Kznq5gviT9fHFMyXNZkHXMHgEQhnrXHjLF9G6uPkZ9F2HUkwC1vMuqDujc96gBVgREz9j7hmb_x000D_
Mint account: 9BpUHtCtCi2VJHKsS6YtVdAQdWsb8vjCCBGVvcUdLnQu_x000D_
Done!_x000D_
</t>
  </si>
  <si>
    <t>49ER4yUJK2xN7U1Kznq5gviT9fHFMyXNZkHXMHgEQhnrXHjLF9G6uPkZ9F2HUkwC1vMuqDujc96gBVgREz9j7hmb</t>
  </si>
  <si>
    <t>9BpUHtCtCi2VJHKsS6YtVdAQdWsb8vjCCBGVvcUdLnQu</t>
  </si>
  <si>
    <t>https://raw.githubusercontent.com/nfluentdev/CalviOnTheRocks2022/main/BILLETFestival_COR22F180</t>
  </si>
  <si>
    <t>metaboss.exe mint one  -r https://solana--mainnet.datahub.figment.io/apikey/9ae7977641d309a67b096098a7102046 --keypair ./Solana/Keys/nminer.json --receiver BbDq7xeUzpj8bXfd9N7dh1tw43Ss7xbYpyjoNuwDSrzq --nft-data-file ./Solana/Temp/to_mint_1656091090.79563.json</t>
  </si>
  <si>
    <t xml:space="preserve">Tx id: 5Zv69EjuVKNrvYVTEgjnAUy1NSBTq1sBkMEQ6F8tzgc9pPbnnGvECf3LD533iwLw4Vyg3B3QvcTVNrgDTz448CK2_x000D_
Mint account: Efw5nxQACHkgkg6rVBDbRiArbGJcS2pCGdTGaQ2495JL_x000D_
Done!_x000D_
</t>
  </si>
  <si>
    <t>5Zv69EjuVKNrvYVTEgjnAUy1NSBTq1sBkMEQ6F8tzgc9pPbnnGvECf3LD533iwLw4Vyg3B3QvcTVNrgDTz448CK2</t>
  </si>
  <si>
    <t>Efw5nxQACHkgkg6rVBDbRiArbGJcS2pCGdTGaQ2495JL</t>
  </si>
  <si>
    <t>https://raw.githubusercontent.com/nfluentdev/CalviOnTheRocks2022/main/BILLETFestival_COR22F181</t>
  </si>
  <si>
    <t>metaboss.exe mint one  -r https://solana--mainnet.datahub.figment.io/apikey/9ae7977641d309a67b096098a7102046 --keypair ./Solana/Keys/nminer.json --receiver BbDq7xeUzpj8bXfd9N7dh1tw43Ss7xbYpyjoNuwDSrzq --nft-data-file ./Solana/Temp/to_mint_1656091120.124929.json</t>
  </si>
  <si>
    <t xml:space="preserve">Tx id: 5TFrytQVYQoqwNkiHLfms2JuQZNRjzHDt2jTBk79m6sQxixcLzprowxHhb4Rnij4PRucx2WgzGR7Z1cMm7TFEvJC_x000D_
Mint account: GTW7S5UMHn6RjoPztmpT1s6HFoySwmRagcktukBCyRAK_x000D_
Done!_x000D_
</t>
  </si>
  <si>
    <t>5TFrytQVYQoqwNkiHLfms2JuQZNRjzHDt2jTBk79m6sQxixcLzprowxHhb4Rnij4PRucx2WgzGR7Z1cMm7TFEvJC</t>
  </si>
  <si>
    <t>GTW7S5UMHn6RjoPztmpT1s6HFoySwmRagcktukBCyRAK</t>
  </si>
  <si>
    <t>https://raw.githubusercontent.com/nfluentdev/CalviOnTheRocks2022/main/BILLETFestival_COR22F182</t>
  </si>
  <si>
    <t>metaboss.exe mint one  -r https://solana--mainnet.datahub.figment.io/apikey/9ae7977641d309a67b096098a7102046 --keypair ./Solana/Keys/nminer.json --receiver BbDq7xeUzpj8bXfd9N7dh1tw43Ss7xbYpyjoNuwDSrzq --nft-data-file ./Solana/Temp/to_mint_1656091147.068033.json</t>
  </si>
  <si>
    <t xml:space="preserve">Tx id: 4gL1k8kHMCq9mP7Jftx1MtGwZCAz1taYKfwLC1Fr7nRi2t3AR4ACfvFYR87koMXRZ28pV388dksiEouaE2xxMwHW_x000D_
Mint account: ByAhpjW43tk1y83n1Un8RAhbWG9zRcEtaYXKCJ7zAgLn_x000D_
Done!_x000D_
</t>
  </si>
  <si>
    <t>4gL1k8kHMCq9mP7Jftx1MtGwZCAz1taYKfwLC1Fr7nRi2t3AR4ACfvFYR87koMXRZ28pV388dksiEouaE2xxMwHW</t>
  </si>
  <si>
    <t>ByAhpjW43tk1y83n1Un8RAhbWG9zRcEtaYXKCJ7zAgLn</t>
  </si>
  <si>
    <t>https://raw.githubusercontent.com/nfluentdev/CalviOnTheRocks2022/main/BILLETFestival_COR22F183</t>
  </si>
  <si>
    <t>metaboss.exe mint one  -r https://solana--mainnet.datahub.figment.io/apikey/9ae7977641d309a67b096098a7102046 --keypair ./Solana/Keys/nminer.json --receiver BbDq7xeUzpj8bXfd9N7dh1tw43Ss7xbYpyjoNuwDSrzq --nft-data-file ./Solana/Temp/to_mint_1656091168.968563.json</t>
  </si>
  <si>
    <t xml:space="preserve">Tx id: 3PMs4SmGJJTMrQa8AHhGifnpvcnaVz3TTf3b7NsZPyWbeSUCJGmG5NgLS49nBe4di8XNKHKsvHa4bfRTBrUjA7EG_x000D_
Mint account: A3GDb7KDbXZjEXBxBPwEo7j3ELS8LDf7BNwAZNtm7gVc_x000D_
Done!_x000D_
</t>
  </si>
  <si>
    <t>3PMs4SmGJJTMrQa8AHhGifnpvcnaVz3TTf3b7NsZPyWbeSUCJGmG5NgLS49nBe4di8XNKHKsvHa4bfRTBrUjA7EG</t>
  </si>
  <si>
    <t>A3GDb7KDbXZjEXBxBPwEo7j3ELS8LDf7BNwAZNtm7gVc</t>
  </si>
  <si>
    <t>https://raw.githubusercontent.com/nfluentdev/CalviOnTheRocks2022/main/BILLETFestival_COR22F184</t>
  </si>
  <si>
    <t>metaboss.exe mint one  -r https://solana--mainnet.datahub.figment.io/apikey/9ae7977641d309a67b096098a7102046 --keypair ./Solana/Keys/nminer.json --receiver BbDq7xeUzpj8bXfd9N7dh1tw43Ss7xbYpyjoNuwDSrzq --nft-data-file ./Solana/Temp/to_mint_1656091188.063749.json</t>
  </si>
  <si>
    <t xml:space="preserve">Tx id: 2ym9PoL72Ymf5GhRkMfuRw5M4rTPE9kFxvvJKCexkueJpsWqjCBDwxWhitEq3BJVumX9B9HkRrfyD8DzC3hZSD7M_x000D_
Mint account: FxX3FryLmUX9YwG9HqhrVFNzwbCb7styaiK1gViuqbNJ_x000D_
Done!_x000D_
</t>
  </si>
  <si>
    <t>2ym9PoL72Ymf5GhRkMfuRw5M4rTPE9kFxvvJKCexkueJpsWqjCBDwxWhitEq3BJVumX9B9HkRrfyD8DzC3hZSD7M</t>
  </si>
  <si>
    <t>FxX3FryLmUX9YwG9HqhrVFNzwbCb7styaiK1gViuqbNJ</t>
  </si>
  <si>
    <t>https://raw.githubusercontent.com/nfluentdev/CalviOnTheRocks2022/main/BILLETFestival_COR22F185</t>
  </si>
  <si>
    <t>'6gWV3eagwCxsgGAQeFedyY6f27Z87sVYAHWDvzJdyMJn'</t>
  </si>
  <si>
    <t>metaboss.exe mint one  -r https://solana--mainnet.datahub.figment.io/apikey/9ae7977641d309a67b096098a7102046 --keypair ./Solana/Keys/nminer.json --receiver BbDq7xeUzpj8bXfd9N7dh1tw43Ss7xbYpyjoNuwDSrzq --nft-data-file ./Solana/Temp/to_mint_1656093121.492714.json</t>
  </si>
  <si>
    <t xml:space="preserve">Tx id: 4U3SMVurKA38nu275R8WsDF4xDJv5buEyoZGwmVW1QMAYSz6sgXmMJe7SmwH4mCrWPNJnv9NvjwM1zpBMss4jVjR_x000D_
Mint account: 7N7Z7XWmdat2xaDWMgY62NX7codd5VBmqP8EMVAqf3zC_x000D_
Done!_x000D_
</t>
  </si>
  <si>
    <t>4U3SMVurKA38nu275R8WsDF4xDJv5buEyoZGwmVW1QMAYSz6sgXmMJe7SmwH4mCrWPNJnv9NvjwM1zpBMss4jVjR</t>
  </si>
  <si>
    <t>7N7Z7XWmdat2xaDWMgY62NX7codd5VBmqP8EMVAqf3zC</t>
  </si>
  <si>
    <t>https://raw.githubusercontent.com/nfluentdev/CalviOnTheRocks2022/main/BILLETFestival_COR22F187</t>
  </si>
  <si>
    <t>metaboss.exe mint one  -r https://solana--mainnet.datahub.figment.io/apikey/9ae7977641d309a67b096098a7102046 --keypair ./Solana/Keys/nminer.json --receiver BbDq7xeUzpj8bXfd9N7dh1tw43Ss7xbYpyjoNuwDSrzq --nft-data-file ./Solana/Temp/to_mint_1656094083.233635.json</t>
  </si>
  <si>
    <t xml:space="preserve">Tx id: 5EGvniZ4XMKvdai9yq5m32rKz7xBCUaDnQ5QMbzavvYa3ty5Ck1ZPdMiJqoXKAdTciDijtMwR9JpWDNQnaCj48BC_x000D_
Mint account: AxD3RxQi29DYD1Dnd26JHmNvrYQAuu5ip1JYTxgbrNnC_x000D_
Done!_x000D_
</t>
  </si>
  <si>
    <t>5EGvniZ4XMKvdai9yq5m32rKz7xBCUaDnQ5QMbzavvYa3ty5Ck1ZPdMiJqoXKAdTciDijtMwR9JpWDNQnaCj48BC</t>
  </si>
  <si>
    <t>AxD3RxQi29DYD1Dnd26JHmNvrYQAuu5ip1JYTxgbrNnC</t>
  </si>
  <si>
    <t>https://raw.githubusercontent.com/nfluentdev/CalviOnTheRocks2022/main/BILLETFestival_COR22F189</t>
  </si>
  <si>
    <t>metaboss.exe mint one  -r https://solana--mainnet.datahub.figment.io/apikey/9ae7977641d309a67b096098a7102046 --keypair ./Solana/Keys/nminer.json --receiver BbDq7xeUzpj8bXfd9N7dh1tw43Ss7xbYpyjoNuwDSrzq --nft-data-file ./Solana/Temp/to_mint_1656094105.714594.json</t>
  </si>
  <si>
    <t xml:space="preserve">Tx id: 3LxnT5JiJuK7wtdke4KQ4qrLAJzaoxNYcQqLdLmQM6LeFDeFnPszZ3P4hVJYspUfqe4bHnfNdavTTX4WG4apN4Vk_x000D_
Mint account: Fni3V6zLM8gv8P5B97ufidBwaeX3szrhGZx6J7NMyK9w_x000D_
Done!_x000D_
</t>
  </si>
  <si>
    <t>3LxnT5JiJuK7wtdke4KQ4qrLAJzaoxNYcQqLdLmQM6LeFDeFnPszZ3P4hVJYspUfqe4bHnfNdavTTX4WG4apN4Vk</t>
  </si>
  <si>
    <t>Fni3V6zLM8gv8P5B97ufidBwaeX3szrhGZx6J7NMyK9w</t>
  </si>
  <si>
    <t>https://raw.githubusercontent.com/nfluentdev/CalviOnTheRocks2022/main/BILLETFestival_COR22F190</t>
  </si>
  <si>
    <t>metaboss.exe mint one  -r https://solana--mainnet.datahub.figment.io/apikey/9ae7977641d309a67b096098a7102046 --keypair ./Solana/Keys/nminer.json --receiver BbDq7xeUzpj8bXfd9N7dh1tw43Ss7xbYpyjoNuwDSrzq --nft-data-file ./Solana/Temp/to_mint_1656094134.200653.json</t>
  </si>
  <si>
    <t xml:space="preserve">Tx id: 5yQFVTtvUCw1Nph7YDGW1y47Wkeqy5WKZe5igtdnGErsU6yHp3sKSEe9i3j6xxHR9uRgcG6M5xvyQsQQdeyvdN4u_x000D_
Mint account: 8YdhbfFnWXp8WV1o3PkLFZrVUWFsTxdUVUn3Wf841ibb_x000D_
Done!_x000D_
</t>
  </si>
  <si>
    <t>5yQFVTtvUCw1Nph7YDGW1y47Wkeqy5WKZe5igtdnGErsU6yHp3sKSEe9i3j6xxHR9uRgcG6M5xvyQsQQdeyvdN4u</t>
  </si>
  <si>
    <t>8YdhbfFnWXp8WV1o3PkLFZrVUWFsTxdUVUn3Wf841ibb</t>
  </si>
  <si>
    <t>https://raw.githubusercontent.com/nfluentdev/CalviOnTheRocks2022/main/BILLETFestival_COR22F191</t>
  </si>
  <si>
    <t>metaboss.exe mint one  -r https://solana--mainnet.datahub.figment.io/apikey/9ae7977641d309a67b096098a7102046 --keypair ./Solana/Keys/nminer.json --receiver BbDq7xeUzpj8bXfd9N7dh1tw43Ss7xbYpyjoNuwDSrzq --nft-data-file ./Solana/Temp/to_mint_1656094154.573283.json</t>
  </si>
  <si>
    <t xml:space="preserve">Tx id: 3sS2JX4nEDBuLTpqPLZqVQy2KXEGsed2HEJ2fiD3ooWDGStziA8v3JzQgePnZeCun8Q5KcfrYSr8fvXpRxEnYbWY_x000D_
Mint account: BepJdtUyMBwsCnfgiuRzQzDrDrHKm2XbiDvLAs5AJJHy_x000D_
Done!_x000D_
</t>
  </si>
  <si>
    <t>3sS2JX4nEDBuLTpqPLZqVQy2KXEGsed2HEJ2fiD3ooWDGStziA8v3JzQgePnZeCun8Q5KcfrYSr8fvXpRxEnYbWY</t>
  </si>
  <si>
    <t>BepJdtUyMBwsCnfgiuRzQzDrDrHKm2XbiDvLAs5AJJHy</t>
  </si>
  <si>
    <t>https://raw.githubusercontent.com/nfluentdev/CalviOnTheRocks2022/main/BILLETFestival_COR22F192</t>
  </si>
  <si>
    <t>metaboss.exe mint one  -r https://solana--mainnet.datahub.figment.io/apikey/9ae7977641d309a67b096098a7102046 --keypair ./Solana/Keys/nminer.json --receiver BbDq7xeUzpj8bXfd9N7dh1tw43Ss7xbYpyjoNuwDSrzq --nft-data-file ./Solana/Temp/to_mint_1656094180.645406.json</t>
  </si>
  <si>
    <t xml:space="preserve">Tx id: 3YwjxEaimstUcJRvWqTJ2M5xrbLyJxin1QxyJwQ9u82j1bGqXbdhNt9V1PQeEGBFKUUHLZtfUqZ7CTLPHzB77JXF_x000D_
Mint account: 15HrN4FnNj47i7Y1DEDa3Xua6K68pHezSkqCNDKjopX_x000D_
Done!_x000D_
</t>
  </si>
  <si>
    <t>3YwjxEaimstUcJRvWqTJ2M5xrbLyJxin1QxyJwQ9u82j1bGqXbdhNt9V1PQeEGBFKUUHLZtfUqZ7CTLPHzB77JXF</t>
  </si>
  <si>
    <t>15HrN4FnNj47i7Y1DEDa3Xua6K68pHezSkqCNDKjopX</t>
  </si>
  <si>
    <t>https://raw.githubusercontent.com/nfluentdev/CalviOnTheRocks2022/main/BILLETFestival_COR22F193</t>
  </si>
  <si>
    <t>metaboss.exe mint one  -r https://solana--mainnet.datahub.figment.io/apikey/9ae7977641d309a67b096098a7102046 --keypair ./Solana/Keys/nminer.json --receiver BbDq7xeUzpj8bXfd9N7dh1tw43Ss7xbYpyjoNuwDSrzq --nft-data-file ./Solana/Temp/to_mint_1656094525.570032.json</t>
  </si>
  <si>
    <t xml:space="preserve">Tx id: 4LCEKH9tvaieuyZPEGpQxv6F2uxJcefg9fF5koq5nhdRrNeoXcKebnhnJKCKEjpQ8vzcGneEtB3xaFiXXisTtHy1_x000D_
Mint account: 8n7BH7YUPB1pz71q7tk4codd4Y2n872NjT5QrsGrmAcv_x000D_
Done!_x000D_
</t>
  </si>
  <si>
    <t>4LCEKH9tvaieuyZPEGpQxv6F2uxJcefg9fF5koq5nhdRrNeoXcKebnhnJKCKEjpQ8vzcGneEtB3xaFiXXisTtHy1</t>
  </si>
  <si>
    <t>8n7BH7YUPB1pz71q7tk4codd4Y2n872NjT5QrsGrmAcv</t>
  </si>
  <si>
    <t>https://raw.githubusercontent.com/nfluentdev/CalviOnTheRocks2022/main/BILLETFestival_COR22F195</t>
  </si>
  <si>
    <t>metaboss.exe mint one  -r https://solana--mainnet.datahub.figment.io/apikey/9ae7977641d309a67b096098a7102046 --keypair ./Solana/Keys/nminer.json --receiver BbDq7xeUzpj8bXfd9N7dh1tw43Ss7xbYpyjoNuwDSrzq --nft-data-file ./Solana/Temp/to_mint_1656094568.250416.json</t>
  </si>
  <si>
    <t xml:space="preserve">Tx id: 2SWrWWKB8wGSsQ2et7zwUvct1RmfBfWPZahgUSkKaHenaCFjRsUAdq2SdSbYGfvYjABp79Dn3NvMqpwfJgizbEGE_x000D_
Mint account: AQBdck84Y79REHWteZcc44LePAQnruXwNWgDr9JZ3Cs7_x000D_
Done!_x000D_
</t>
  </si>
  <si>
    <t>2SWrWWKB8wGSsQ2et7zwUvct1RmfBfWPZahgUSkKaHenaCFjRsUAdq2SdSbYGfvYjABp79Dn3NvMqpwfJgizbEGE</t>
  </si>
  <si>
    <t>AQBdck84Y79REHWteZcc44LePAQnruXwNWgDr9JZ3Cs7</t>
  </si>
  <si>
    <t>https://raw.githubusercontent.com/nfluentdev/CalviOnTheRocks2022/main/BILLETFestival_COR22F196</t>
  </si>
  <si>
    <t>metaboss.exe mint one  -r https://solana--mainnet.datahub.figment.io/apikey/9ae7977641d309a67b096098a7102046 --keypair ./Solana/Keys/nminer.json --receiver BbDq7xeUzpj8bXfd9N7dh1tw43Ss7xbYpyjoNuwDSrzq --nft-data-file ./Solana/Temp/to_mint_1656094605.588602.json</t>
  </si>
  <si>
    <t xml:space="preserve">Tx id: 4szusVv3GGFNcPGiZv9GYAik3sS5wQtJmYpkqr3waEj3k1v8eU2miHWWDxLutqB2ApiiUaREX9fC3DrViAKa3y4T_x000D_
Mint account: CkSjYxUbXN9X1zf6sJAyx8JB2ybuhUBsC7FhaWyGTvK3_x000D_
Done!_x000D_
</t>
  </si>
  <si>
    <t>4szusVv3GGFNcPGiZv9GYAik3sS5wQtJmYpkqr3waEj3k1v8eU2miHWWDxLutqB2ApiiUaREX9fC3DrViAKa3y4T</t>
  </si>
  <si>
    <t>CkSjYxUbXN9X1zf6sJAyx8JB2ybuhUBsC7FhaWyGTvK3</t>
  </si>
  <si>
    <t>https://raw.githubusercontent.com/nfluentdev/CalviOnTheRocks2022/main/BILLETFestival_COR22F197</t>
  </si>
  <si>
    <t>metaboss.exe mint one  -r https://solana--mainnet.datahub.figment.io/apikey/9ae7977641d309a67b096098a7102046 --keypair ./Solana/Keys/nminer.json --receiver BbDq7xeUzpj8bXfd9N7dh1tw43Ss7xbYpyjoNuwDSrzq --nft-data-file ./Solana/Temp/to_mint_1656094627.308793.json</t>
  </si>
  <si>
    <t xml:space="preserve">Tx id: TeAD3aDvYMeLi9Xtc47ey97Pkz75mekkz6GEjZfcqqJYHN6kyP7nCFivGkZ8ZsT3RsBHJFesxHkfNJjLRmgoF7G_x000D_
Mint account: 2keMKAeifEokeK6MmymJLNb2ns9TvVKe5wttUx3uTdBC_x000D_
Done!_x000D_
</t>
  </si>
  <si>
    <t>TeAD3aDvYMeLi9Xtc47ey97Pkz75mekkz6GEjZfcqqJYHN6kyP7nCFivGkZ8ZsT3RsBHJFesxHkfNJjLRmgoF7G</t>
  </si>
  <si>
    <t>2keMKAeifEokeK6MmymJLNb2ns9TvVKe5wttUx3uTdBC</t>
  </si>
  <si>
    <t>https://raw.githubusercontent.com/nfluentdev/CalviOnTheRocks2022/main/BILLETFestival_COR22F198</t>
  </si>
  <si>
    <t>metaboss.exe mint one  -r https://solana--mainnet.datahub.figment.io/apikey/9ae7977641d309a67b096098a7102046 --keypair ./Solana/Keys/nminer.json --receiver BbDq7xeUzpj8bXfd9N7dh1tw43Ss7xbYpyjoNuwDSrzq --nft-data-file ./Solana/Temp/to_mint_1656094658.036094.json</t>
  </si>
  <si>
    <t xml:space="preserve">Tx id: 293ye9Nw4aaAR4gRE9bKZYCWbSNixd33HpUwNX6FRwqEd32z4HeuMLbeQggmeP7DczoWDxzW56nPS3i7AAMcLudd_x000D_
Mint account: BYbnmV3JbFZqcUgZfwSkLgX2sKhuduVjEepQUfkHMvr6_x000D_
Done!_x000D_
</t>
  </si>
  <si>
    <t>293ye9Nw4aaAR4gRE9bKZYCWbSNixd33HpUwNX6FRwqEd32z4HeuMLbeQggmeP7DczoWDxzW56nPS3i7AAMcLudd</t>
  </si>
  <si>
    <t>BYbnmV3JbFZqcUgZfwSkLgX2sKhuduVjEepQUfkHMvr6</t>
  </si>
  <si>
    <t>https://raw.githubusercontent.com/nfluentdev/CalviOnTheRocks2022/main/BILLETFestival_COR22F199</t>
  </si>
  <si>
    <t>metaboss.exe mint one  -r https://solana--mainnet.datahub.figment.io/apikey/9ae7977641d309a67b096098a7102046 --keypair ./Solana/Keys/nminer.json --receiver BbDq7xeUzpj8bXfd9N7dh1tw43Ss7xbYpyjoNuwDSrzq --nft-data-file ./Solana/Temp/to_mint_1656094757.633121.json</t>
  </si>
  <si>
    <t xml:space="preserve">Tx id: 5xbJQ2n21t9EU3NcLXEdGK5hsDBPwHLDUJ274ZEaVPYvoUh8np6qwU7uaQtmP3R4ymXmRFjJhp2pmKb8FzBDMWMF_x000D_
Mint account: 379ryzL8SfrWKfksALxr2sgzG1RL2T6Zn2CXPezy4Mxz_x000D_
Done!_x000D_
</t>
  </si>
  <si>
    <t>5xbJQ2n21t9EU3NcLXEdGK5hsDBPwHLDUJ274ZEaVPYvoUh8np6qwU7uaQtmP3R4ymXmRFjJhp2pmKb8FzBDMWMF</t>
  </si>
  <si>
    <t>379ryzL8SfrWKfksALxr2sgzG1RL2T6Zn2CXPezy4Mxz</t>
  </si>
  <si>
    <t>https://raw.githubusercontent.com/nfluentdev/CalviOnTheRocks2022/main/PASSVIP_COR22C1</t>
  </si>
  <si>
    <t>metaboss.exe mint one  -r https://solana--mainnet.datahub.figment.io/apikey/9ae7977641d309a67b096098a7102046 --keypair ./Solana/Keys/nminer.json --receiver BbDq7xeUzpj8bXfd9N7dh1tw43Ss7xbYpyjoNuwDSrzq --nft-data-file ./Solana/Temp/to_mint_1656094774.362471.json</t>
  </si>
  <si>
    <t xml:space="preserve">Tx id: 5QUE5RJqyYx98ozkqCCY45Ht1QgWfyFKt5saTexkRQfwobXQJfNAKwcPkw7e4WnVv12SkvVWQaiDcUmNrgCFVnFf_x000D_
Mint account: F8b7QGzwKXd7aLa69koKs6Yu21ig5KEGEoWFoj8wA1Kk_x000D_
Done!_x000D_
</t>
  </si>
  <si>
    <t>5QUE5RJqyYx98ozkqCCY45Ht1QgWfyFKt5saTexkRQfwobXQJfNAKwcPkw7e4WnVv12SkvVWQaiDcUmNrgCFVnFf</t>
  </si>
  <si>
    <t>F8b7QGzwKXd7aLa69koKs6Yu21ig5KEGEoWFoj8wA1Kk</t>
  </si>
  <si>
    <t>https://raw.githubusercontent.com/nfluentdev/CalviOnTheRocks2022/main/PASSVIP_COR22C2</t>
  </si>
  <si>
    <t>metaboss.exe mint one  -r https://solana--mainnet.datahub.figment.io/apikey/9ae7977641d309a67b096098a7102046 --keypair ./Solana/Keys/nminer.json --receiver BbDq7xeUzpj8bXfd9N7dh1tw43Ss7xbYpyjoNuwDSrzq --nft-data-file ./Solana/Temp/to_mint_1656094793.655319.json</t>
  </si>
  <si>
    <t xml:space="preserve">Tx id: 2HnAQm4N7Rf14NfywnAK5Q95LrCwXuQM9ci6U1U8zUM4NFM8UB5kUoH2FYv1ZigUw6cuqeRqV2y3FZunLHEBE8Sa_x000D_
Mint account: 8nTWp6itR3a4WXSQVgiRu7FZiAHqG6nHeDhE5xRcMFEL_x000D_
Done!_x000D_
</t>
  </si>
  <si>
    <t>2HnAQm4N7Rf14NfywnAK5Q95LrCwXuQM9ci6U1U8zUM4NFM8UB5kUoH2FYv1ZigUw6cuqeRqV2y3FZunLHEBE8Sa</t>
  </si>
  <si>
    <t>8nTWp6itR3a4WXSQVgiRu7FZiAHqG6nHeDhE5xRcMFEL</t>
  </si>
  <si>
    <t>https://raw.githubusercontent.com/nfluentdev/CalviOnTheRocks2022/main/PASSVIP_COR22C3</t>
  </si>
  <si>
    <t>metaboss.exe mint one  -r https://solana--mainnet.datahub.figment.io/apikey/9ae7977641d309a67b096098a7102046 --keypair ./Solana/Keys/nminer.json --receiver BbDq7xeUzpj8bXfd9N7dh1tw43Ss7xbYpyjoNuwDSrzq --nft-data-file ./Solana/Temp/to_mint_1656094824.00961.json</t>
  </si>
  <si>
    <t xml:space="preserve">Tx id: 3u9XiDGWQNdRpqjoFrKQerutaq8Fe9vQfgWtnbaSCs6gXz3rDY2TmtAXRCMZC5qrwpJD4TB9Q3fGJYaiXpV7c6FN_x000D_
Mint account: Fk6GLp481RY2QGXBa6qDJsWf6vQHiGCmYVrBKWXXUiyL_x000D_
Done!_x000D_
</t>
  </si>
  <si>
    <t>3u9XiDGWQNdRpqjoFrKQerutaq8Fe9vQfgWtnbaSCs6gXz3rDY2TmtAXRCMZC5qrwpJD4TB9Q3fGJYaiXpV7c6FN</t>
  </si>
  <si>
    <t>Fk6GLp481RY2QGXBa6qDJsWf6vQHiGCmYVrBKWXXUiyL</t>
  </si>
  <si>
    <t>https://raw.githubusercontent.com/nfluentdev/CalviOnTheRocks2022/main/PASSVIP_COR22C4</t>
  </si>
  <si>
    <t>metaboss.exe mint one  -r https://solana--mainnet.datahub.figment.io/apikey/9ae7977641d309a67b096098a7102046 --keypair ./Solana/Keys/nminer.json --receiver BbDq7xeUzpj8bXfd9N7dh1tw43Ss7xbYpyjoNuwDSrzq --nft-data-file ./Solana/Temp/to_mint_1656094888.143997.json</t>
  </si>
  <si>
    <t xml:space="preserve">Tx id: b2fqou1UseLkGwz5DhJxLqVUdoK4c9SfX5V7kzb8CVEfWCNZGzfHwq8Zj9xyJCcG5417nmqAfmV1VhVK9UDd3ip_x000D_
Mint account: 8GT7yLs6mLxNCe47AsyFhV9hso8qfPqnHPprXdzZPmuD_x000D_
Done!_x000D_
</t>
  </si>
  <si>
    <t>b2fqou1UseLkGwz5DhJxLqVUdoK4c9SfX5V7kzb8CVEfWCNZGzfHwq8Zj9xyJCcG5417nmqAfmV1VhVK9UDd3ip</t>
  </si>
  <si>
    <t>8GT7yLs6mLxNCe47AsyFhV9hso8qfPqnHPprXdzZPmuD</t>
  </si>
  <si>
    <t>https://raw.githubusercontent.com/nfluentdev/CalviOnTheRocks2022/main/PASSVIP_COR22C5</t>
  </si>
  <si>
    <t>metaboss.exe mint one  -r https://solana--mainnet.datahub.figment.io/apikey/9ae7977641d309a67b096098a7102046 --keypair ./Solana/Keys/nminer.json --receiver BbDq7xeUzpj8bXfd9N7dh1tw43Ss7xbYpyjoNuwDSrzq --nft-data-file ./Solana/Temp/to_mint_1656094944.276657.json</t>
  </si>
  <si>
    <t xml:space="preserve">Tx id: DNWqJ6XxuJEU6yTucZ5YhNy9UEZrjWpqdkQZRoj4uVanovtmbPHx4uxV9Q6FzYu43YeU2LQqwz5EX5aB4T67yT7_x000D_
Mint account: BR8TwYCceW5SZX77BYFnzBMkYPiRdrDTx6vc57eQNMCy_x000D_
Done!_x000D_
</t>
  </si>
  <si>
    <t>DNWqJ6XxuJEU6yTucZ5YhNy9UEZrjWpqdkQZRoj4uVanovtmbPHx4uxV9Q6FzYu43YeU2LQqwz5EX5aB4T67yT7</t>
  </si>
  <si>
    <t>BR8TwYCceW5SZX77BYFnzBMkYPiRdrDTx6vc57eQNMCy</t>
  </si>
  <si>
    <t>https://raw.githubusercontent.com/nfluentdev/CalviOnTheRocks2022/main/PASSVIP_COR22C6</t>
  </si>
  <si>
    <t>metaboss.exe mint one  -r https://solana--mainnet.datahub.figment.io/apikey/9ae7977641d309a67b096098a7102046 --keypair ./Solana/Keys/nminer.json --receiver BbDq7xeUzpj8bXfd9N7dh1tw43Ss7xbYpyjoNuwDSrzq --nft-data-file ./Solana/Temp/to_mint_1656094973.795921.json</t>
  </si>
  <si>
    <t xml:space="preserve">Tx id: 52BjL7fffDvchqAB8UFfef67dAySbD6c9XSR65mntDNwFMgGXiYpTKPrPddsx9TW3txfnRr4xrcz876yJx86Ar4a_x000D_
Mint account: FBqbEr7rVLTQRU31m1v61eZnLoWkvi9XAzz5AgFw4g9F_x000D_
Done!_x000D_
</t>
  </si>
  <si>
    <t>52BjL7fffDvchqAB8UFfef67dAySbD6c9XSR65mntDNwFMgGXiYpTKPrPddsx9TW3txfnRr4xrcz876yJx86Ar4a</t>
  </si>
  <si>
    <t>FBqbEr7rVLTQRU31m1v61eZnLoWkvi9XAzz5AgFw4g9F</t>
  </si>
  <si>
    <t>https://raw.githubusercontent.com/nfluentdev/CalviOnTheRocks2022/main/PASSVIP_COR22C7</t>
  </si>
  <si>
    <t>metaboss.exe mint one  -r https://solana--mainnet.datahub.figment.io/apikey/9ae7977641d309a67b096098a7102046 --keypair ./Solana/Keys/nminer.json --receiver BbDq7xeUzpj8bXfd9N7dh1tw43Ss7xbYpyjoNuwDSrzq --nft-data-file ./Solana/Temp/to_mint_1656094996.649443.json</t>
  </si>
  <si>
    <t xml:space="preserve">Tx id: 2RbgY6BR9bpmVm4YcjG9cb1mzZUBSKtL2XsinDiqPFUkytrvbV9QDYRZTzye1z5p2Lcass4dDsXLCjCQvLPAnwpo_x000D_
Mint account: CxU2C4DbBK4rDv3xSCPb2K9aDgT4sXHJGRnnKFjFF8tH_x000D_
Done!_x000D_
</t>
  </si>
  <si>
    <t>2RbgY6BR9bpmVm4YcjG9cb1mzZUBSKtL2XsinDiqPFUkytrvbV9QDYRZTzye1z5p2Lcass4dDsXLCjCQvLPAnwpo</t>
  </si>
  <si>
    <t>CxU2C4DbBK4rDv3xSCPb2K9aDgT4sXHJGRnnKFjFF8tH</t>
  </si>
  <si>
    <t>https://raw.githubusercontent.com/nfluentdev/CalviOnTheRocks2022/main/PASSVIP_COR22C8</t>
  </si>
  <si>
    <t>metaboss.exe mint one  -r https://solana--mainnet.datahub.figment.io/apikey/9ae7977641d309a67b096098a7102046 --keypair ./Solana/Keys/nminer.json --receiver BbDq7xeUzpj8bXfd9N7dh1tw43Ss7xbYpyjoNuwDSrzq --nft-data-file ./Solana/Temp/to_mint_1656095019.438773.json</t>
  </si>
  <si>
    <t xml:space="preserve">Tx id: 5MVw1pq28h1fNvY9v4trL4yrAEZmGYuXKPh89MmQpzXvUmnuwN14DKUsk9V4Bq3HFoZxBNCn8WsqBYQr6NGNqPJg_x000D_
Mint account: GcsVskekDWYBfUJgFpRsbkjE4PqW6F13xS63ck55eJaD_x000D_
Done!_x000D_
</t>
  </si>
  <si>
    <t>5MVw1pq28h1fNvY9v4trL4yrAEZmGYuXKPh89MmQpzXvUmnuwN14DKUsk9V4Bq3HFoZxBNCn8WsqBYQr6NGNqPJg</t>
  </si>
  <si>
    <t>GcsVskekDWYBfUJgFpRsbkjE4PqW6F13xS63ck55eJaD</t>
  </si>
  <si>
    <t>https://raw.githubusercontent.com/nfluentdev/CalviOnTheRocks2022/main/PASSVIP_COR22C9</t>
  </si>
  <si>
    <t>metaboss.exe mint one  -r https://solana--mainnet.datahub.figment.io/apikey/9ae7977641d309a67b096098a7102046 --keypair ./Solana/Keys/nminer.json --receiver BbDq7xeUzpj8bXfd9N7dh1tw43Ss7xbYpyjoNuwDSrzq --nft-data-file ./Solana/Temp/to_mint_1656095037.657353.json</t>
  </si>
  <si>
    <t xml:space="preserve">Tx id: 4F1WBTaE3u7qDuw6mqcRhRQYkE3BN3WKGUXKoXu9jjjfjnWSrmtN7ANkMZ1Rh1MbLcBPAxb3hdYePtDFBq756RDj_x000D_
Mint account: 9qJNM34gWuEm4vV2yKk8JsptgXcBHTC2SxBUtJC9zFGq_x000D_
Done!_x000D_
</t>
  </si>
  <si>
    <t>4F1WBTaE3u7qDuw6mqcRhRQYkE3BN3WKGUXKoXu9jjjfjnWSrmtN7ANkMZ1Rh1MbLcBPAxb3hdYePtDFBq756RDj</t>
  </si>
  <si>
    <t>9qJNM34gWuEm4vV2yKk8JsptgXcBHTC2SxBUtJC9zFGq</t>
  </si>
  <si>
    <t>https://raw.githubusercontent.com/nfluentdev/CalviOnTheRocks2022/main/PASSVIP_COR22C10</t>
  </si>
  <si>
    <t>metaboss.exe mint one  -r https://solana--mainnet.datahub.figment.io/apikey/9ae7977641d309a67b096098a7102046 --keypair ./Solana/Keys/nminer.json --receiver BbDq7xeUzpj8bXfd9N7dh1tw43Ss7xbYpyjoNuwDSrzq --nft-data-file ./Solana/Temp/to_mint_1656095058.810495.json</t>
  </si>
  <si>
    <t xml:space="preserve">Tx id: 3KK6NdW8DNJokmqUuH5Vmcz5Y4E71xtFAs41Y9X1aevUuvc52tSSXdhe9qe663Ukma3aTHqqDRpcd9rrtK4xDEXr_x000D_
Mint account: 8yffdY7eLyf2xds4UM1MC75yjA7e15AdB6ME4tRenb2k_x000D_
Done!_x000D_
</t>
  </si>
  <si>
    <t>3KK6NdW8DNJokmqUuH5Vmcz5Y4E71xtFAs41Y9X1aevUuvc52tSSXdhe9qe663Ukma3aTHqqDRpcd9rrtK4xDEXr</t>
  </si>
  <si>
    <t>8yffdY7eLyf2xds4UM1MC75yjA7e15AdB6ME4tRenb2k</t>
  </si>
  <si>
    <t>https://raw.githubusercontent.com/nfluentdev/CalviOnTheRocks2022/main/PASSVIP_COR22C11</t>
  </si>
  <si>
    <t>metaboss.exe mint one  -r https://solana--mainnet.datahub.figment.io/apikey/9ae7977641d309a67b096098a7102046 --keypair ./Solana/Keys/nminer.json --receiver BbDq7xeUzpj8bXfd9N7dh1tw43Ss7xbYpyjoNuwDSrzq --nft-data-file ./Solana/Temp/to_mint_1656095080.079551.json</t>
  </si>
  <si>
    <t xml:space="preserve">Tx id: 5UebatRwStfxLx9Juw95XnwVieafq3nXQWF2gAsEQVNkiotBqwacPrKs4xwtj9Qh7SgkvKBWxAkDg1qmHa7SkvG_x000D_
Mint account: Gm7LJBD3dvWTM4QPMwBs7pzJ1PLZo3gSpn9DP183AU7L_x000D_
Done!_x000D_
</t>
  </si>
  <si>
    <t>5UebatRwStfxLx9Juw95XnwVieafq3nXQWF2gAsEQVNkiotBqwacPrKs4xwtj9Qh7SgkvKBWxAkDg1qmHa7SkvG</t>
  </si>
  <si>
    <t>Gm7LJBD3dvWTM4QPMwBs7pzJ1PLZo3gSpn9DP183AU7L</t>
  </si>
  <si>
    <t>https://raw.githubusercontent.com/nfluentdev/CalviOnTheRocks2022/main/PASSVIP_COR22C12</t>
  </si>
  <si>
    <t>metaboss.exe mint one  -r https://solana--mainnet.datahub.figment.io/apikey/9ae7977641d309a67b096098a7102046 --keypair ./Solana/Keys/nminer.json --receiver BbDq7xeUzpj8bXfd9N7dh1tw43Ss7xbYpyjoNuwDSrzq --nft-data-file ./Solana/Temp/to_mint_1656095098.021303.json</t>
  </si>
  <si>
    <t xml:space="preserve">Tx id: 3cpJ6xgbu2euc4rebd4X46KRTXLbZ3yvxXZDsJYTUabHEyeiQaLdDYBBcXbW5ZLeVPaTCrRDfSLHPaX8tmqj9w9y_x000D_
Mint account: CepRWeEVHnXsPwCow1BjPsuW8f6fq6W9Vkvkn8o8qGt6_x000D_
Done!_x000D_
</t>
  </si>
  <si>
    <t>3cpJ6xgbu2euc4rebd4X46KRTXLbZ3yvxXZDsJYTUabHEyeiQaLdDYBBcXbW5ZLeVPaTCrRDfSLHPaX8tmqj9w9y</t>
  </si>
  <si>
    <t>CepRWeEVHnXsPwCow1BjPsuW8f6fq6W9Vkvkn8o8qGt6</t>
  </si>
  <si>
    <t>https://raw.githubusercontent.com/nfluentdev/CalviOnTheRocks2022/main/PASSVIP_COR22C13</t>
  </si>
  <si>
    <t>metaboss.exe mint one  -r https://solana--mainnet.datahub.figment.io/apikey/9ae7977641d309a67b096098a7102046 --keypair ./Solana/Keys/nminer.json --receiver BbDq7xeUzpj8bXfd9N7dh1tw43Ss7xbYpyjoNuwDSrzq --nft-data-file ./Solana/Temp/to_mint_1656095125.234336.json</t>
  </si>
  <si>
    <t xml:space="preserve">Tx id: 5TiknMSV73R8shuFVHSt2UfD11VaXnxziBoJSGrtvJrcijY7k8EKsFtqAYn231DnoSmJta7LBBxWzgtNqZbjTNPf_x000D_
Mint account: EnxkogJbDrfWnCrU5W1nse2U7HT2fvTmFZemwJmuhitx_x000D_
Done!_x000D_
</t>
  </si>
  <si>
    <t>5TiknMSV73R8shuFVHSt2UfD11VaXnxziBoJSGrtvJrcijY7k8EKsFtqAYn231DnoSmJta7LBBxWzgtNqZbjTNPf</t>
  </si>
  <si>
    <t>EnxkogJbDrfWnCrU5W1nse2U7HT2fvTmFZemwJmuhitx</t>
  </si>
  <si>
    <t>https://raw.githubusercontent.com/nfluentdev/CalviOnTheRocks2022/main/PASSVIP_COR22C14</t>
  </si>
  <si>
    <t>metaboss.exe mint one  -r https://solana--mainnet.datahub.figment.io/apikey/9ae7977641d309a67b096098a7102046 --keypair ./Solana/Keys/nminer.json --receiver BbDq7xeUzpj8bXfd9N7dh1tw43Ss7xbYpyjoNuwDSrzq --nft-data-file ./Solana/Temp/to_mint_1656095155.167222.json</t>
  </si>
  <si>
    <t xml:space="preserve">Tx id: 5W6a86DZiSAfZ7MmH4eKSnoXLnm3FccYBhvTziv72vGkubR5oHXB7HEpdABwf3WDLfLZLZYXugsqmd73FmwWyfBW_x000D_
Mint account: C55Q3tGsc6uZF4viVJVHYwZKp7xdQZQN529B4J5KMfWQ_x000D_
Done!_x000D_
</t>
  </si>
  <si>
    <t>5W6a86DZiSAfZ7MmH4eKSnoXLnm3FccYBhvTziv72vGkubR5oHXB7HEpdABwf3WDLfLZLZYXugsqmd73FmwWyfBW</t>
  </si>
  <si>
    <t>C55Q3tGsc6uZF4viVJVHYwZKp7xdQZQN529B4J5KMfWQ</t>
  </si>
  <si>
    <t>https://raw.githubusercontent.com/nfluentdev/CalviOnTheRocks2022/main/PASSVIP_COR22C15</t>
  </si>
  <si>
    <t>metaboss.exe mint one  -r https://solana--mainnet.datahub.figment.io/apikey/9ae7977641d309a67b096098a7102046 --keypair ./Solana/Keys/nminer.json --receiver BbDq7xeUzpj8bXfd9N7dh1tw43Ss7xbYpyjoNuwDSrzq --nft-data-file ./Solana/Temp/to_mint_1656095176.66352.json</t>
  </si>
  <si>
    <t xml:space="preserve">Tx id: 3AfDEFWGwwMbYUeZLHiKWVSPTxuxUNyAspwDksNvX2WJwTGQMYFjG8UWqtYmzj4ZJPiuGjFmx3WxAcdf85dSnnEp_x000D_
Mint account: H1TusewWbj9gRviA2GowPfvVsiHRRPX98oKrcWdEiqR6_x000D_
Done!_x000D_
</t>
  </si>
  <si>
    <t>3AfDEFWGwwMbYUeZLHiKWVSPTxuxUNyAspwDksNvX2WJwTGQMYFjG8UWqtYmzj4ZJPiuGjFmx3WxAcdf85dSnnEp</t>
  </si>
  <si>
    <t>H1TusewWbj9gRviA2GowPfvVsiHRRPX98oKrcWdEiqR6</t>
  </si>
  <si>
    <t>https://raw.githubusercontent.com/nfluentdev/CalviOnTheRocks2022/main/PASSVIP_COR22C16</t>
  </si>
  <si>
    <t>metaboss.exe mint one  -r https://solana--mainnet.datahub.figment.io/apikey/9ae7977641d309a67b096098a7102046 --keypair ./Solana/Keys/nminer.json --receiver BbDq7xeUzpj8bXfd9N7dh1tw43Ss7xbYpyjoNuwDSrzq --nft-data-file ./Solana/Temp/to_mint_1656095199.663663.json</t>
  </si>
  <si>
    <t xml:space="preserve">Tx id: 51r5RJYAw9hsgctW8NLMcWLmMBC4v9a2U9veGkMHfGP9YsKAAvsmtU3isoxYdAdGtcjVQjzCijxSjPTc62Ngvbf6_x000D_
Mint account: 9sPT8nuaNCbzMsShvUDQH79DqMRs7wQAJh7NSJzU9uqQ_x000D_
Done!_x000D_
</t>
  </si>
  <si>
    <t>51r5RJYAw9hsgctW8NLMcWLmMBC4v9a2U9veGkMHfGP9YsKAAvsmtU3isoxYdAdGtcjVQjzCijxSjPTc62Ngvbf6</t>
  </si>
  <si>
    <t>9sPT8nuaNCbzMsShvUDQH79DqMRs7wQAJh7NSJzU9uqQ</t>
  </si>
  <si>
    <t>https://raw.githubusercontent.com/nfluentdev/CalviOnTheRocks2022/main/PASSVIP_COR22C17</t>
  </si>
  <si>
    <t>metaboss.exe mint one  -r https://solana--mainnet.datahub.figment.io/apikey/9ae7977641d309a67b096098a7102046 --keypair ./Solana/Keys/nminer.json --receiver BbDq7xeUzpj8bXfd9N7dh1tw43Ss7xbYpyjoNuwDSrzq --nft-data-file ./Solana/Temp/to_mint_1656095215.915016.json</t>
  </si>
  <si>
    <t xml:space="preserve">Tx id: 3MvsAmY6yMcz4C86SEee9TJr1iFodpqJ6Z7vEUxinADGZ3nazXUfiQD7K6NYPHegh5sq1Bsj1Z4W9SKnwXdkAp2P_x000D_
Mint account: nBy2PKHMzJStdGLGsZA6jvPN866rxKakCGADzieMaED_x000D_
Done!_x000D_
</t>
  </si>
  <si>
    <t>3MvsAmY6yMcz4C86SEee9TJr1iFodpqJ6Z7vEUxinADGZ3nazXUfiQD7K6NYPHegh5sq1Bsj1Z4W9SKnwXdkAp2P</t>
  </si>
  <si>
    <t>nBy2PKHMzJStdGLGsZA6jvPN866rxKakCGADzieMaED</t>
  </si>
  <si>
    <t>https://raw.githubusercontent.com/nfluentdev/CalviOnTheRocks2022/main/PASSVIP_COR22C18</t>
  </si>
  <si>
    <t>metaboss.exe mint one  -r https://solana--mainnet.datahub.figment.io/apikey/9ae7977641d309a67b096098a7102046 --keypair ./Solana/Keys/nminer.json --receiver BbDq7xeUzpj8bXfd9N7dh1tw43Ss7xbYpyjoNuwDSrzq --nft-data-file ./Solana/Temp/to_mint_1656095236.518811.json</t>
  </si>
  <si>
    <t xml:space="preserve">Tx id: 5vJE6pehYq6JPTmMPkEyMNcSaMrCGcmvY3voAcVKw1h5Lacfk4Dv6PfMEuPeFF5PDpbWMybMVjFMzivBspnmpRSE_x000D_
Mint account: 3SVEFZoWzfJffyTeboXVMzTGSzNS2gkQftVfXPorq9BH_x000D_
Done!_x000D_
</t>
  </si>
  <si>
    <t>5vJE6pehYq6JPTmMPkEyMNcSaMrCGcmvY3voAcVKw1h5Lacfk4Dv6PfMEuPeFF5PDpbWMybMVjFMzivBspnmpRSE</t>
  </si>
  <si>
    <t>3SVEFZoWzfJffyTeboXVMzTGSzNS2gkQftVfXPorq9BH</t>
  </si>
  <si>
    <t>https://raw.githubusercontent.com/nfluentdev/CalviOnTheRocks2022/main/PASSVIP_COR22C19</t>
  </si>
  <si>
    <t>metaboss.exe mint one  -r https://solana--mainnet.datahub.figment.io/apikey/9ae7977641d309a67b096098a7102046 --keypair ./Solana/Keys/nminer.json --receiver BbDq7xeUzpj8bXfd9N7dh1tw43Ss7xbYpyjoNuwDSrzq --nft-data-file ./Solana/Temp/to_mint_1656095257.611984.json</t>
  </si>
  <si>
    <t xml:space="preserve">Tx id: 3UZD4TJq2PVZLNyoSydvzqVdkR4piSAzMmv2oWGB9BsRq4Da1k78PztZo2XfS4kznRqfdQexgaiRnZdEh9ArRPBv_x000D_
Mint account: BxCrZszXUpfv5JPV25ZSTsP2KZXX9tS1sJXxqs3KZJDo_x000D_
Done!_x000D_
</t>
  </si>
  <si>
    <t>3UZD4TJq2PVZLNyoSydvzqVdkR4piSAzMmv2oWGB9BsRq4Da1k78PztZo2XfS4kznRqfdQexgaiRnZdEh9ArRPBv</t>
  </si>
  <si>
    <t>BxCrZszXUpfv5JPV25ZSTsP2KZXX9tS1sJXxqs3KZJDo</t>
  </si>
  <si>
    <t>https://raw.githubusercontent.com/nfluentdev/CalviOnTheRocks2022/main/PASSVIP_COR22C20</t>
  </si>
  <si>
    <t>metaboss.exe mint one  -r https://solana--mainnet.datahub.figment.io/apikey/9ae7977641d309a67b096098a7102046 --keypair ./Solana/Keys/nminer.json --receiver BbDq7xeUzpj8bXfd9N7dh1tw43Ss7xbYpyjoNuwDSrzq --nft-data-file ./Solana/Temp/to_mint_1656095282.598784.json</t>
  </si>
  <si>
    <t xml:space="preserve">Tx id: EZULpEFN5oGTNyeB9N3JC9WU5GTJvY67wrYP3W35FmN6iRMEUtGvGXi9P2vXf5oLsN5SzZpBeJCqD7CsKXcTcjT_x000D_
Mint account: 2SLtFYGZt9LVdNmndyRN7d3E7BrMcTP9VF44mrUTYnws_x000D_
Done!_x000D_
</t>
  </si>
  <si>
    <t>EZULpEFN5oGTNyeB9N3JC9WU5GTJvY67wrYP3W35FmN6iRMEUtGvGXi9P2vXf5oLsN5SzZpBeJCqD7CsKXcTcjT</t>
  </si>
  <si>
    <t>2SLtFYGZt9LVdNmndyRN7d3E7BrMcTP9VF44mrUTYnws</t>
  </si>
  <si>
    <t>https://raw.githubusercontent.com/nfluentdev/CalviOnTheRocks2022/main/PASSVIP_COR22C21</t>
  </si>
  <si>
    <t>metaboss.exe mint one  -r https://solana--mainnet.datahub.figment.io/apikey/9ae7977641d309a67b096098a7102046 --keypair ./Solana/Keys/nminer.json --receiver BbDq7xeUzpj8bXfd9N7dh1tw43Ss7xbYpyjoNuwDSrzq --nft-data-file ./Solana/Temp/to_mint_1656095304.259438.json</t>
  </si>
  <si>
    <t xml:space="preserve">Tx id: 3Jc5YmD4NCZF27xaWRoYvi18zvSrQAjg5JbGtcivjAtjTrD7ymsuodmXXRrhfahTFqncUsf93dgpWaUu7b64qn2j_x000D_
Mint account: 7C2y911eaMSAtzqSbrihFKjGUpJaKTQhttE2qhGgtYZg_x000D_
Done!_x000D_
</t>
  </si>
  <si>
    <t>3Jc5YmD4NCZF27xaWRoYvi18zvSrQAjg5JbGtcivjAtjTrD7ymsuodmXXRrhfahTFqncUsf93dgpWaUu7b64qn2j</t>
  </si>
  <si>
    <t>7C2y911eaMSAtzqSbrihFKjGUpJaKTQhttE2qhGgtYZg</t>
  </si>
  <si>
    <t>https://raw.githubusercontent.com/nfluentdev/CalviOnTheRocks2022/main/PASSVIP_COR22C22</t>
  </si>
  <si>
    <t>metaboss.exe mint one  -r https://solana--mainnet.datahub.figment.io/apikey/9ae7977641d309a67b096098a7102046 --keypair ./Solana/Keys/nminer.json --receiver BbDq7xeUzpj8bXfd9N7dh1tw43Ss7xbYpyjoNuwDSrzq --nft-data-file ./Solana/Temp/to_mint_1656095330.227175.json</t>
  </si>
  <si>
    <t xml:space="preserve">Tx id: vWdAEmoQkhiZALgvzBP7e1HYvPhSWXTK5JfoQWk4HZfUcyKJH1Nps8A1WfKaXz4qSiXfuWr7tHWKdbKkuSn6J56_x000D_
Mint account: hDNnd59Z4ab9sEr36HxREyDfvxuBwC7URxsZKv6qDYc_x000D_
Done!_x000D_
</t>
  </si>
  <si>
    <t>vWdAEmoQkhiZALgvzBP7e1HYvPhSWXTK5JfoQWk4HZfUcyKJH1Nps8A1WfKaXz4qSiXfuWr7tHWKdbKkuSn6J56</t>
  </si>
  <si>
    <t>hDNnd59Z4ab9sEr36HxREyDfvxuBwC7URxsZKv6qDYc</t>
  </si>
  <si>
    <t>https://raw.githubusercontent.com/nfluentdev/CalviOnTheRocks2022/main/PASSVIP_COR22C23</t>
  </si>
  <si>
    <t>metaboss.exe mint one  -r https://solana--mainnet.datahub.figment.io/apikey/9ae7977641d309a67b096098a7102046 --keypair ./Solana/Keys/nminer.json --receiver BbDq7xeUzpj8bXfd9N7dh1tw43Ss7xbYpyjoNuwDSrzq --nft-data-file ./Solana/Temp/to_mint_1656095352.511484.json</t>
  </si>
  <si>
    <t xml:space="preserve">Tx id: 53ktUXwZrULADwakyoQJrvpNKRsVHHthKemi5VCrJTMRFMEsCLaDzf3vEPEJQD9umaPbipjqgc9Rr38A1YTeyoLs_x000D_
Mint account: 72yvioNgjMgFCUbRFVNsabppEjuhpNUPA5TAwjycoF8g_x000D_
Done!_x000D_
</t>
  </si>
  <si>
    <t>53ktUXwZrULADwakyoQJrvpNKRsVHHthKemi5VCrJTMRFMEsCLaDzf3vEPEJQD9umaPbipjqgc9Rr38A1YTeyoLs</t>
  </si>
  <si>
    <t>72yvioNgjMgFCUbRFVNsabppEjuhpNUPA5TAwjycoF8g</t>
  </si>
  <si>
    <t>https://raw.githubusercontent.com/nfluentdev/CalviOnTheRocks2022/main/PASSVIP_COR22C24</t>
  </si>
  <si>
    <t>metaboss.exe mint one  -r https://solana--mainnet.datahub.figment.io/apikey/9ae7977641d309a67b096098a7102046 --keypair ./Solana/Keys/nminer.json --receiver BbDq7xeUzpj8bXfd9N7dh1tw43Ss7xbYpyjoNuwDSrzq --nft-data-file ./Solana/Temp/to_mint_1656095370.281419.json</t>
  </si>
  <si>
    <t xml:space="preserve">Tx id: qSXW7LJPc4PxktmgMRVuZ6bpNNQAt8W1s7wvfNWNbJBJ1mVRq3eg3hqTESXNETXrKBPpNdBPhhefKUia26HePQH_x000D_
Mint account: D9Eqeh6DCiDesfqitG8XQ3XsHhqwSYNwYLXYWEuhZUCE_x000D_
Done!_x000D_
</t>
  </si>
  <si>
    <t>qSXW7LJPc4PxktmgMRVuZ6bpNNQAt8W1s7wvfNWNbJBJ1mVRq3eg3hqTESXNETXrKBPpNdBPhhefKUia26HePQH</t>
  </si>
  <si>
    <t>D9Eqeh6DCiDesfqitG8XQ3XsHhqwSYNwYLXYWEuhZUCE</t>
  </si>
  <si>
    <t>https://raw.githubusercontent.com/nfluentdev/CalviOnTheRocks2022/main/PASSVIP_COR22C25</t>
  </si>
  <si>
    <t>metaboss.exe mint one  -r https://solana--mainnet.datahub.figment.io/apikey/9ae7977641d309a67b096098a7102046 --keypair ./Solana/Keys/nminer.json --receiver BbDq7xeUzpj8bXfd9N7dh1tw43Ss7xbYpyjoNuwDSrzq --nft-data-file ./Solana/Temp/to_mint_1656095416.283467.json</t>
  </si>
  <si>
    <t xml:space="preserve">Tx id: 4trt4REK5ivHkfmcyRXKwcnkkvxCuJgQRh9AqL1NfbSKEMR7iKWM3ganpZoGAJNfYBnJtdRyDndZM3FGnK1pZwip_x000D_
Mint account: 2yHp7H66msTnpHXZPUAHiHtv7Luupyn9Em6gX3YXfX9w_x000D_
Done!_x000D_
</t>
  </si>
  <si>
    <t>4trt4REK5ivHkfmcyRXKwcnkkvxCuJgQRh9AqL1NfbSKEMR7iKWM3ganpZoGAJNfYBnJtdRyDndZM3FGnK1pZwip</t>
  </si>
  <si>
    <t>2yHp7H66msTnpHXZPUAHiHtv7Luupyn9Em6gX3YXfX9w</t>
  </si>
  <si>
    <t>https://raw.githubusercontent.com/nfluentdev/CalviOnTheRocks2022/main/PASSVIP_COR22C26</t>
  </si>
  <si>
    <t>metaboss.exe mint one  -r https://solana--mainnet.datahub.figment.io/apikey/9ae7977641d309a67b096098a7102046 --keypair ./Solana/Keys/nminer.json --receiver BbDq7xeUzpj8bXfd9N7dh1tw43Ss7xbYpyjoNuwDSrzq --nft-data-file ./Solana/Temp/to_mint_1656095456.891606.json</t>
  </si>
  <si>
    <t xml:space="preserve">Tx id: 9WxBJw1F9ccQLjQ9xQKmvCStztf4u89rPedA2ZSikE7smmbgayd114PeZvEcGeZPuLaSvcNGWyw1DdJoHn8qPkT_x000D_
Mint account: GQrc5Lk44SpEnjx7ziuSRPQnDjPJF4Ltd4kQejUKT8b3_x000D_
Done!_x000D_
</t>
  </si>
  <si>
    <t>9WxBJw1F9ccQLjQ9xQKmvCStztf4u89rPedA2ZSikE7smmbgayd114PeZvEcGeZPuLaSvcNGWyw1DdJoHn8qPkT</t>
  </si>
  <si>
    <t>GQrc5Lk44SpEnjx7ziuSRPQnDjPJF4Ltd4kQejUKT8b3</t>
  </si>
  <si>
    <t>https://raw.githubusercontent.com/nfluentdev/CalviOnTheRocks2022/main/PASSVIP_COR22C27</t>
  </si>
  <si>
    <t>metaboss.exe mint one  -r https://solana--mainnet.datahub.figment.io/apikey/9ae7977641d309a67b096098a7102046 --keypair ./Solana/Keys/nminer.json --receiver BbDq7xeUzpj8bXfd9N7dh1tw43Ss7xbYpyjoNuwDSrzq --nft-data-file ./Solana/Temp/to_mint_1656095481.80646.json</t>
  </si>
  <si>
    <t xml:space="preserve">Tx id: tdkJZns42iUuA8z4gXi9XbvTzn6PP26dR2mHDKHW57cMhjVkaKEzA7N2V627f58KnQUWwjNqFYvEpdyf28fLfy2_x000D_
Mint account: 8kkaeAvoZGcC3VJcVkkAhDXr9EFBr4fhy6VyYqpPePVL_x000D_
Done!_x000D_
</t>
  </si>
  <si>
    <t>tdkJZns42iUuA8z4gXi9XbvTzn6PP26dR2mHDKHW57cMhjVkaKEzA7N2V627f58KnQUWwjNqFYvEpdyf28fLfy2</t>
  </si>
  <si>
    <t>8kkaeAvoZGcC3VJcVkkAhDXr9EFBr4fhy6VyYqpPePVL</t>
  </si>
  <si>
    <t>https://raw.githubusercontent.com/nfluentdev/CalviOnTheRocks2022/main/PASSVIP_COR22C28</t>
  </si>
  <si>
    <t>metaboss.exe mint one  -r https://solana--mainnet.datahub.figment.io/apikey/9ae7977641d309a67b096098a7102046 --keypair ./Solana/Keys/nminer.json --receiver BbDq7xeUzpj8bXfd9N7dh1tw43Ss7xbYpyjoNuwDSrzq --nft-data-file ./Solana/Temp/to_mint_1656095524.286551.json</t>
  </si>
  <si>
    <t xml:space="preserve">Tx id: 4rxNn6QzEAjLJ4mDcCoejLutThXouQUhkuhFTismxDXtCTeab1yHcjSPLR6BqEvXoUKWU5upnwuGa44B8HsDrQH7_x000D_
Mint account: 2SqQZgt3iUovGRGY4ndfqmcYkXTTyruxf53Qqfzi6AZr_x000D_
Done!_x000D_
</t>
  </si>
  <si>
    <t>4rxNn6QzEAjLJ4mDcCoejLutThXouQUhkuhFTismxDXtCTeab1yHcjSPLR6BqEvXoUKWU5upnwuGa44B8HsDrQH7</t>
  </si>
  <si>
    <t>2SqQZgt3iUovGRGY4ndfqmcYkXTTyruxf53Qqfzi6AZr</t>
  </si>
  <si>
    <t>https://raw.githubusercontent.com/nfluentdev/CalviOnTheRocks2022/main/PASSVIP_COR22C29</t>
  </si>
  <si>
    <t>metaboss.exe mint one  -r https://solana--mainnet.datahub.figment.io/apikey/9ae7977641d309a67b096098a7102046 --keypair ./Solana/Keys/nminer.json --receiver BbDq7xeUzpj8bXfd9N7dh1tw43Ss7xbYpyjoNuwDSrzq --nft-data-file ./Solana/Temp/to_mint_1656095550.550653.json</t>
  </si>
  <si>
    <t xml:space="preserve">Tx id: 3fcGJyhncw9rbTELFMSTL2E9VDkCVC6WQekrYcpKQ5B94LxCE2aFjYyo33oPuXFqm65EBcfi9nWGBdvZ3KdstSwt_x000D_
Mint account: 5frNjWz3WZJ468GdrVLmi6X6CN8oHxHnCXiBWbJwQbeo_x000D_
Done!_x000D_
</t>
  </si>
  <si>
    <t>3fcGJyhncw9rbTELFMSTL2E9VDkCVC6WQekrYcpKQ5B94LxCE2aFjYyo33oPuXFqm65EBcfi9nWGBdvZ3KdstSwt</t>
  </si>
  <si>
    <t>5frNjWz3WZJ468GdrVLmi6X6CN8oHxHnCXiBWbJwQbeo</t>
  </si>
  <si>
    <t>https://raw.githubusercontent.com/nfluentdev/CalviOnTheRocks2022/main/PASSVIP_COR22C30</t>
  </si>
  <si>
    <t>metaboss.exe mint one  -r https://solana--mainnet.datahub.figment.io/apikey/9ae7977641d309a67b096098a7102046 --keypair ./Solana/Keys/nminer.json --receiver BbDq7xeUzpj8bXfd9N7dh1tw43Ss7xbYpyjoNuwDSrzq --nft-data-file ./Solana/Temp/to_mint_1656095569.126352.json</t>
  </si>
  <si>
    <t xml:space="preserve">Tx id: 2yuTZCp8DPLmaaK6AohHyoqEyomyTbSQuJ1RGZ7Pmq2GzwkFfNQE8bTtWUKX4AcJyoHskpMWj8KCLRcJ4ngYAC14_x000D_
Mint account: BUQL1xj814pLjBdj6dodkJcDyAFNsVfkftFUzbP4UFiw_x000D_
Done!_x000D_
</t>
  </si>
  <si>
    <t>2yuTZCp8DPLmaaK6AohHyoqEyomyTbSQuJ1RGZ7Pmq2GzwkFfNQE8bTtWUKX4AcJyoHskpMWj8KCLRcJ4ngYAC14</t>
  </si>
  <si>
    <t>BUQL1xj814pLjBdj6dodkJcDyAFNsVfkftFUzbP4UFiw</t>
  </si>
  <si>
    <t>https://raw.githubusercontent.com/nfluentdev/CalviOnTheRocks2022/main/PASSVIP_COR22C31</t>
  </si>
  <si>
    <t>metaboss.exe mint one  -r https://solana--mainnet.datahub.figment.io/apikey/9ae7977641d309a67b096098a7102046 --keypair ./Solana/Keys/nminer.json --receiver BbDq7xeUzpj8bXfd9N7dh1tw43Ss7xbYpyjoNuwDSrzq --nft-data-file ./Solana/Temp/to_mint_1656095606.239459.json</t>
  </si>
  <si>
    <t xml:space="preserve">Tx id: 7igvk9zcFBm7uqqN9jkT366NKeDcvQYZ2i8ZedXKq49Pnjvp9c9GGkMbNmPEvxzH86M2GDdSq6wWtu1wHL2tz5m_x000D_
Mint account: xVwZFNvCW4KT99ZFBoGDWywVp5ZKFkc6NNbdVmDu48m_x000D_
Done!_x000D_
</t>
  </si>
  <si>
    <t>7igvk9zcFBm7uqqN9jkT366NKeDcvQYZ2i8ZedXKq49Pnjvp9c9GGkMbNmPEvxzH86M2GDdSq6wWtu1wHL2tz5m</t>
  </si>
  <si>
    <t>xVwZFNvCW4KT99ZFBoGDWywVp5ZKFkc6NNbdVmDu48m</t>
  </si>
  <si>
    <t>https://raw.githubusercontent.com/nfluentdev/CalviOnTheRocks2022/main/PASSVIP_COR22C32</t>
  </si>
  <si>
    <t>metaboss.exe mint one  -r https://solana--mainnet.datahub.figment.io/apikey/9ae7977641d309a67b096098a7102046 --keypair ./Solana/Keys/nminer.json --receiver BbDq7xeUzpj8bXfd9N7dh1tw43Ss7xbYpyjoNuwDSrzq --nft-data-file ./Solana/Temp/to_mint_1656095625.838105.json</t>
  </si>
  <si>
    <t xml:space="preserve">Tx id: 4wXuJ4y5i83KKoEFhTPRR1bke5PwH7yKgmAgM3bg86ZyiRELsrimpPwURKh9mw5DBYVEhUxfBnUdjpNFA3yKf9NL_x000D_
Mint account: Hr1n1LTXUHeRtrFbJH6ktCPLefcBPUgAXnwp1G5KxNGd_x000D_
Done!_x000D_
</t>
  </si>
  <si>
    <t>4wXuJ4y5i83KKoEFhTPRR1bke5PwH7yKgmAgM3bg86ZyiRELsrimpPwURKh9mw5DBYVEhUxfBnUdjpNFA3yKf9NL</t>
  </si>
  <si>
    <t>Hr1n1LTXUHeRtrFbJH6ktCPLefcBPUgAXnwp1G5KxNGd</t>
  </si>
  <si>
    <t>https://raw.githubusercontent.com/nfluentdev/CalviOnTheRocks2022/main/PASSVIP_COR22C33</t>
  </si>
  <si>
    <t>metaboss.exe mint one  -r https://solana--mainnet.datahub.figment.io/apikey/9ae7977641d309a67b096098a7102046 --keypair ./Solana/Keys/nminer.json --receiver BbDq7xeUzpj8bXfd9N7dh1tw43Ss7xbYpyjoNuwDSrzq --nft-data-file ./Solana/Temp/to_mint_1656095654.173565.json</t>
  </si>
  <si>
    <t xml:space="preserve">Tx id: k6G1d4DDbrSKqadVcw3q4UQFEL8TYBrqVXPASa2wj96v6isPtQsVeQsfkin15TcQoD9LD3nVM3UECRf492d8QiF_x000D_
Mint account: HaWQZ76tkGPTJvQmnwekUEy3SR2iEHe3zzaCn4cWcV3A_x000D_
Done!_x000D_
</t>
  </si>
  <si>
    <t>k6G1d4DDbrSKqadVcw3q4UQFEL8TYBrqVXPASa2wj96v6isPtQsVeQsfkin15TcQoD9LD3nVM3UECRf492d8QiF</t>
  </si>
  <si>
    <t>HaWQZ76tkGPTJvQmnwekUEy3SR2iEHe3zzaCn4cWcV3A</t>
  </si>
  <si>
    <t>https://raw.githubusercontent.com/nfluentdev/CalviOnTheRocks2022/main/PASSVIP_COR22C34</t>
  </si>
  <si>
    <t>metaboss.exe mint one  -r https://solana--mainnet.datahub.figment.io/apikey/9ae7977641d309a67b096098a7102046 --keypair ./Solana/Keys/nminer.json --receiver BbDq7xeUzpj8bXfd9N7dh1tw43Ss7xbYpyjoNuwDSrzq --nft-data-file ./Solana/Temp/to_mint_1656095674.216655.json</t>
  </si>
  <si>
    <t xml:space="preserve">Tx id: 436sWQ12qtBnbqi8b4XPqNpYpfxgk9QZ7FfhfsQ7KTfo5UBatVQKiyKyXtiX4HGMUwJUKkTuENeHSB9biWZ1nuqM_x000D_
Mint account: Aq8pvfEFR5AYYkJyHdX2844wmGzbJyFrT8vdQQrz6ef5_x000D_
Done!_x000D_
</t>
  </si>
  <si>
    <t>436sWQ12qtBnbqi8b4XPqNpYpfxgk9QZ7FfhfsQ7KTfo5UBatVQKiyKyXtiX4HGMUwJUKkTuENeHSB9biWZ1nuqM</t>
  </si>
  <si>
    <t>Aq8pvfEFR5AYYkJyHdX2844wmGzbJyFrT8vdQQrz6ef5</t>
  </si>
  <si>
    <t>https://raw.githubusercontent.com/nfluentdev/CalviOnTheRocks2022/main/PASSVIP_COR22C35</t>
  </si>
  <si>
    <t>metaboss.exe mint one  -r https://solana--mainnet.datahub.figment.io/apikey/9ae7977641d309a67b096098a7102046 --keypair ./Solana/Keys/nminer.json --receiver BbDq7xeUzpj8bXfd9N7dh1tw43Ss7xbYpyjoNuwDSrzq --nft-data-file ./Solana/Temp/to_mint_1656095698.544182.json</t>
  </si>
  <si>
    <t xml:space="preserve">Tx id: 33QRUJZ4bE2aKT1LEBZd3UbHDACYGjMm6Aq2r8D322F7aMgfCSa7cv3nKmjmisPKRG2gLRcynHtmSPPwv7KyfNQg_x000D_
Mint account: 6oA4XfSPFtRJVAPfTDU9EFe4VyFPmg66U5Q9c9QFPLPk_x000D_
Done!_x000D_
</t>
  </si>
  <si>
    <t>33QRUJZ4bE2aKT1LEBZd3UbHDACYGjMm6Aq2r8D322F7aMgfCSa7cv3nKmjmisPKRG2gLRcynHtmSPPwv7KyfNQg</t>
  </si>
  <si>
    <t>6oA4XfSPFtRJVAPfTDU9EFe4VyFPmg66U5Q9c9QFPLPk</t>
  </si>
  <si>
    <t>https://raw.githubusercontent.com/nfluentdev/CalviOnTheRocks2022/main/PASSVIP_COR22C36</t>
  </si>
  <si>
    <t>metaboss.exe mint one  -r https://solana--mainnet.datahub.figment.io/apikey/9ae7977641d309a67b096098a7102046 --keypair ./Solana/Keys/nminer.json --receiver BbDq7xeUzpj8bXfd9N7dh1tw43Ss7xbYpyjoNuwDSrzq --nft-data-file ./Solana/Temp/to_mint_1656095745.334298.json</t>
  </si>
  <si>
    <t xml:space="preserve">Tx id: 3oKT2Ha2AgMx2rhxD7G382BX3kyNSuRdaJZvNSweJcHtwgWmSwZb3YcA9wBHrcnBQNxMiJCki1LFVbj2wFHZbNw6_x000D_
Mint account: 231Yne9FR7QxzbvgWYXkAmcJaYnTgeWAUtwKpwnqZnVM_x000D_
Done!_x000D_
</t>
  </si>
  <si>
    <t>3oKT2Ha2AgMx2rhxD7G382BX3kyNSuRdaJZvNSweJcHtwgWmSwZb3YcA9wBHrcnBQNxMiJCki1LFVbj2wFHZbNw6</t>
  </si>
  <si>
    <t>231Yne9FR7QxzbvgWYXkAmcJaYnTgeWAUtwKpwnqZnVM</t>
  </si>
  <si>
    <t>https://raw.githubusercontent.com/nfluentdev/CalviOnTheRocks2022/main/PASSVIP_COR22C37</t>
  </si>
  <si>
    <t>metaboss.exe mint one  -r https://solana--mainnet.datahub.figment.io/apikey/9ae7977641d309a67b096098a7102046 --keypair ./Solana/Keys/nminer.json --receiver BbDq7xeUzpj8bXfd9N7dh1tw43Ss7xbYpyjoNuwDSrzq --nft-data-file ./Solana/Temp/to_mint_1656095780.851198.json</t>
  </si>
  <si>
    <t xml:space="preserve">Tx id: eAyY83RXL8jzcM37uouogbY8tF8q1Ci2hKva5MsHAL4gRGsPef8WfzdVrqgu1L1pDah15XXZxoUyMv4WhBJMVrE_x000D_
Mint account: 67ReyUwUxCA8MYo8YmwkehScX7cPqWJLVygqn1ksmaxB_x000D_
Done!_x000D_
</t>
  </si>
  <si>
    <t>eAyY83RXL8jzcM37uouogbY8tF8q1Ci2hKva5MsHAL4gRGsPef8WfzdVrqgu1L1pDah15XXZxoUyMv4WhBJMVrE</t>
  </si>
  <si>
    <t>67ReyUwUxCA8MYo8YmwkehScX7cPqWJLVygqn1ksmaxB</t>
  </si>
  <si>
    <t>https://raw.githubusercontent.com/nfluentdev/CalviOnTheRocks2022/main/PASSVIP_COR22C38</t>
  </si>
  <si>
    <t>metaboss.exe mint one  -r https://solana--mainnet.datahub.figment.io/apikey/9ae7977641d309a67b096098a7102046 --keypair ./Solana/Keys/nminer.json --receiver BbDq7xeUzpj8bXfd9N7dh1tw43Ss7xbYpyjoNuwDSrzq --nft-data-file ./Solana/Temp/to_mint_1656095813.761324.json</t>
  </si>
  <si>
    <t xml:space="preserve">Tx id: 5nXoHMMwPmf7sTFaBsG6imm8GCD4M4uVQWz52Kfme5UP1mLFSSZjAFAaZcApaiHN8jV6XhLWQkf8K3DDopC8F8DP_x000D_
Mint account: DimoGaK1XpZ6Cnk4FSkWFXNMHZZBXBe5skv82xyYB2C7_x000D_
Done!_x000D_
</t>
  </si>
  <si>
    <t>5nXoHMMwPmf7sTFaBsG6imm8GCD4M4uVQWz52Kfme5UP1mLFSSZjAFAaZcApaiHN8jV6XhLWQkf8K3DDopC8F8DP</t>
  </si>
  <si>
    <t>DimoGaK1XpZ6Cnk4FSkWFXNMHZZBXBe5skv82xyYB2C7</t>
  </si>
  <si>
    <t>https://raw.githubusercontent.com/nfluentdev/CalviOnTheRocks2022/main/PASSVIP_COR22C39</t>
  </si>
  <si>
    <t>metaboss.exe mint one  -r https://solana--mainnet.datahub.figment.io/apikey/9ae7977641d309a67b096098a7102046 --keypair ./Solana/Keys/nminer.json --receiver BbDq7xeUzpj8bXfd9N7dh1tw43Ss7xbYpyjoNuwDSrzq --nft-data-file ./Solana/Temp/to_mint_1656095838.937563.json</t>
  </si>
  <si>
    <t xml:space="preserve">Tx id: 4C7DiMFMAT1QLTpBigrS4gdHUU4H2iqTVrotKANRFTNY6Mrm96ptc8jpYRezywbB2KpuoPrJHbKHAW8RyJ6Ayfo_x000D_
Mint account: GC6mEiWwUuWXKYePW9kg88gVt4ho86nTcncFTw1ndpzY_x000D_
Done!_x000D_
</t>
  </si>
  <si>
    <t>4C7DiMFMAT1QLTpBigrS4gdHUU4H2iqTVrotKANRFTNY6Mrm96ptc8jpYRezywbB2KpuoPrJHbKHAW8RyJ6Ayfo</t>
  </si>
  <si>
    <t>GC6mEiWwUuWXKYePW9kg88gVt4ho86nTcncFTw1ndpzY</t>
  </si>
  <si>
    <t>https://raw.githubusercontent.com/nfluentdev/CalviOnTheRocks2022/main/PASSVIP_COR22C40</t>
  </si>
  <si>
    <t>metaboss.exe mint one  -r https://solana--mainnet.datahub.figment.io/apikey/9ae7977641d309a67b096098a7102046 --keypair ./Solana/Keys/nminer.json --receiver BbDq7xeUzpj8bXfd9N7dh1tw43Ss7xbYpyjoNuwDSrzq --nft-data-file ./Solana/Temp/to_mint_1656095871.405007.json</t>
  </si>
  <si>
    <t xml:space="preserve">Tx id: m1gQsnXYUh4jiLeDq6scva3gogRRzVLJRBfiPtkKzYzynTy2qvfjM3sbsayrE8VC7z3DF2Pb4ZwqT1cD174dy7y_x000D_
Mint account: Gp8yCNWkuDDnJ9VPYkwj2ggAexQc3Nvm3cqKc24UEYjn_x000D_
Done!_x000D_
</t>
  </si>
  <si>
    <t>m1gQsnXYUh4jiLeDq6scva3gogRRzVLJRBfiPtkKzYzynTy2qvfjM3sbsayrE8VC7z3DF2Pb4ZwqT1cD174dy7y</t>
  </si>
  <si>
    <t>Gp8yCNWkuDDnJ9VPYkwj2ggAexQc3Nvm3cqKc24UEYjn</t>
  </si>
  <si>
    <t>https://raw.githubusercontent.com/nfluentdev/CalviOnTheRocks2022/main/PASSVIP_COR22C41</t>
  </si>
  <si>
    <t>metaboss.exe mint one  -r https://solana--mainnet.datahub.figment.io/apikey/9ae7977641d309a67b096098a7102046 --keypair ./Solana/Keys/nminer.json --receiver BbDq7xeUzpj8bXfd9N7dh1tw43Ss7xbYpyjoNuwDSrzq --nft-data-file ./Solana/Temp/to_mint_1656095905.68076.json</t>
  </si>
  <si>
    <t xml:space="preserve">Tx id: PnC9SusidfDPGchHjFnxSQHn6mSHKDZtsJAoDpfYrs7hB9cVTTuZBV5eaBP8XLFDJehRosEbFFQFym6UtLHEjqJ_x000D_
Mint account: gRWUKco4AcPHGNkWcemQazwCKfCt6XqVVi2fbGQX6XP_x000D_
Done!_x000D_
</t>
  </si>
  <si>
    <t>PnC9SusidfDPGchHjFnxSQHn6mSHKDZtsJAoDpfYrs7hB9cVTTuZBV5eaBP8XLFDJehRosEbFFQFym6UtLHEjqJ</t>
  </si>
  <si>
    <t>gRWUKco4AcPHGNkWcemQazwCKfCt6XqVVi2fbGQX6XP</t>
  </si>
  <si>
    <t>https://raw.githubusercontent.com/nfluentdev/CalviOnTheRocks2022/main/PASSVIP_COR22C42</t>
  </si>
  <si>
    <t>metaboss.exe mint one  -r https://solana--mainnet.datahub.figment.io/apikey/9ae7977641d309a67b096098a7102046 --keypair ./Solana/Keys/nminer.json --receiver BbDq7xeUzpj8bXfd9N7dh1tw43Ss7xbYpyjoNuwDSrzq --nft-data-file ./Solana/Temp/to_mint_1656095930.533813.json</t>
  </si>
  <si>
    <t xml:space="preserve">Tx id: QKfkfhNL8BmRokVPFVB2oxt3QauC3yiWSkDLGLNuhvpHQeUqQWrNamToDKiD5UxqRnTuoNQpbz3QAZHbvLxASaF_x000D_
Mint account: 8M8WgHo7SNAEQK2FHjkNTDs2PjEHruJAGiA51EWmEEDq_x000D_
Done!_x000D_
</t>
  </si>
  <si>
    <t>QKfkfhNL8BmRokVPFVB2oxt3QauC3yiWSkDLGLNuhvpHQeUqQWrNamToDKiD5UxqRnTuoNQpbz3QAZHbvLxASaF</t>
  </si>
  <si>
    <t>8M8WgHo7SNAEQK2FHjkNTDs2PjEHruJAGiA51EWmEEDq</t>
  </si>
  <si>
    <t>https://raw.githubusercontent.com/nfluentdev/CalviOnTheRocks2022/main/PASSVIP_COR22C43</t>
  </si>
  <si>
    <t>metaboss.exe mint one  -r https://solana--mainnet.datahub.figment.io/apikey/9ae7977641d309a67b096098a7102046 --keypair ./Solana/Keys/nminer.json --receiver BbDq7xeUzpj8bXfd9N7dh1tw43Ss7xbYpyjoNuwDSrzq --nft-data-file ./Solana/Temp/to_mint_1656095969.642031.json</t>
  </si>
  <si>
    <t xml:space="preserve">Tx id: 4Kns41fud49WukZJbfSwgWXPTH3e16n2NB7WZp77M2E7kyjb2KkPU7DR7Dfyh3PyDgRyYy2KhWwejQmWUDrXdhyM_x000D_
Mint account: 8GoxAeLejzrzvad6twk5PsXyGJvTyzmzdavyffBcnvmq_x000D_
Done!_x000D_
</t>
  </si>
  <si>
    <t>4Kns41fud49WukZJbfSwgWXPTH3e16n2NB7WZp77M2E7kyjb2KkPU7DR7Dfyh3PyDgRyYy2KhWwejQmWUDrXdhyM</t>
  </si>
  <si>
    <t>8GoxAeLejzrzvad6twk5PsXyGJvTyzmzdavyffBcnvmq</t>
  </si>
  <si>
    <t>https://raw.githubusercontent.com/nfluentdev/CalviOnTheRocks2022/main/PASSVIP_COR22C44</t>
  </si>
  <si>
    <t>metaboss.exe mint one  -r https://solana--mainnet.datahub.figment.io/apikey/9ae7977641d309a67b096098a7102046 --keypair ./Solana/Keys/nminer.json --receiver BbDq7xeUzpj8bXfd9N7dh1tw43Ss7xbYpyjoNuwDSrzq --nft-data-file ./Solana/Temp/to_mint_1656095994.363718.json</t>
  </si>
  <si>
    <t xml:space="preserve">Tx id: 5szs413THxyuZxxufxnbR1K71D3GMD9SjiYryiZQgx3w2o7du8SnZxGVyX9ZH9x8qc6FiGYbMmmQiNfn8RQiYk3z_x000D_
Mint account: GB3WJB2GecCUpb27qnLBaCyT8hHg3nrRiFcV9E7zYdxr_x000D_
Done!_x000D_
</t>
  </si>
  <si>
    <t>5szs413THxyuZxxufxnbR1K71D3GMD9SjiYryiZQgx3w2o7du8SnZxGVyX9ZH9x8qc6FiGYbMmmQiNfn8RQiYk3z</t>
  </si>
  <si>
    <t>GB3WJB2GecCUpb27qnLBaCyT8hHg3nrRiFcV9E7zYdxr</t>
  </si>
  <si>
    <t>https://raw.githubusercontent.com/nfluentdev/CalviOnTheRocks2022/main/PASSVIP_COR22C45</t>
  </si>
  <si>
    <t>metaboss.exe mint one  -r https://solana--mainnet.datahub.figment.io/apikey/9ae7977641d309a67b096098a7102046 --keypair ./Solana/Keys/nminer.json --receiver BbDq7xeUzpj8bXfd9N7dh1tw43Ss7xbYpyjoNuwDSrzq --nft-data-file ./Solana/Temp/to_mint_1656096015.353206.json</t>
  </si>
  <si>
    <t xml:space="preserve">Tx id: 2udGP34EoqSUXrqoNvbnnqJeGueDPqP4a9aomEoc7R7PLiRrM6tzvQJcNvnYurMc2rH6W9zpgWYaLZxNU9DugXoF_x000D_
Mint account: 9Kg4MrPosyc6dL2CHmMRvkSq1Lr9cnxhZd77gRqBdJwK_x000D_
Done!_x000D_
</t>
  </si>
  <si>
    <t>2udGP34EoqSUXrqoNvbnnqJeGueDPqP4a9aomEoc7R7PLiRrM6tzvQJcNvnYurMc2rH6W9zpgWYaLZxNU9DugXoF</t>
  </si>
  <si>
    <t>9Kg4MrPosyc6dL2CHmMRvkSq1Lr9cnxhZd77gRqBdJwK</t>
  </si>
  <si>
    <t>https://raw.githubusercontent.com/nfluentdev/CalviOnTheRocks2022/main/PASSVIP_COR22C46</t>
  </si>
  <si>
    <t>metaboss.exe mint one  -r https://solana--mainnet.datahub.figment.io/apikey/9ae7977641d309a67b096098a7102046 --keypair ./Solana/Keys/nminer.json --receiver BbDq7xeUzpj8bXfd9N7dh1tw43Ss7xbYpyjoNuwDSrzq --nft-data-file ./Solana/Temp/to_mint_1656096043.176786.json</t>
  </si>
  <si>
    <t xml:space="preserve">Tx id: Qu4c2qtgtZRnd7uWzNveGLCL8rwThr6tJ9KuwpiBDstLByfqoCDBYMXYqRPQW3AKC15NAw5yhSUcZ5c4XwTNaCx_x000D_
Mint account: Bc7DnU4LLR7uf7M6ppMKyu3tid2w8CwpQ92KcP4ukQd6_x000D_
Done!_x000D_
</t>
  </si>
  <si>
    <t>Qu4c2qtgtZRnd7uWzNveGLCL8rwThr6tJ9KuwpiBDstLByfqoCDBYMXYqRPQW3AKC15NAw5yhSUcZ5c4XwTNaCx</t>
  </si>
  <si>
    <t>Bc7DnU4LLR7uf7M6ppMKyu3tid2w8CwpQ92KcP4ukQd6</t>
  </si>
  <si>
    <t>https://raw.githubusercontent.com/nfluentdev/CalviOnTheRocks2022/main/PASSVIP_COR22C47</t>
  </si>
  <si>
    <t>metaboss.exe mint one  -r https://solana--mainnet.datahub.figment.io/apikey/9ae7977641d309a67b096098a7102046 --keypair ./Solana/Keys/nminer.json --receiver BbDq7xeUzpj8bXfd9N7dh1tw43Ss7xbYpyjoNuwDSrzq --nft-data-file ./Solana/Temp/to_mint_1656096065.505617.json</t>
  </si>
  <si>
    <t xml:space="preserve">Tx id: 5WMcbzZwZxTB8VyWRNVEz1E51Dd6qvfNrtj7iEpt19ttEJoE5edMFftLKyRELW3FTWK47fk9dhFcQCG7QFsAKXYo_x000D_
Mint account: D9NZspi1KjRxRyxKHioEj7QLcA4SZyyCcFQCgXifpUyK_x000D_
Done!_x000D_
</t>
  </si>
  <si>
    <t>5WMcbzZwZxTB8VyWRNVEz1E51Dd6qvfNrtj7iEpt19ttEJoE5edMFftLKyRELW3FTWK47fk9dhFcQCG7QFsAKXYo</t>
  </si>
  <si>
    <t>D9NZspi1KjRxRyxKHioEj7QLcA4SZyyCcFQCgXifpUyK</t>
  </si>
  <si>
    <t>https://raw.githubusercontent.com/nfluentdev/CalviOnTheRocks2022/main/PASSVIP_COR22C48</t>
  </si>
  <si>
    <t>metaboss.exe mint one  -r https://solana--mainnet.datahub.figment.io/apikey/9ae7977641d309a67b096098a7102046 --keypair ./Solana/Keys/nminer.json --receiver BbDq7xeUzpj8bXfd9N7dh1tw43Ss7xbYpyjoNuwDSrzq --nft-data-file ./Solana/Temp/to_mint_1656096086.387741.json</t>
  </si>
  <si>
    <t xml:space="preserve">Tx id: 8uokP9V5tdgDVpGgJymFZkPdtw12NhsgGVTJXCRxcPNHuFZh6E3acZ4YnUcyVMkinzLgM5Sxcuw4dd6rff9rLQw_x000D_
Mint account: H1MBHRmSQeXd34edBJskU8YsaotrC2cRr9vNZ5VBS2hJ_x000D_
Done!_x000D_
</t>
  </si>
  <si>
    <t>8uokP9V5tdgDVpGgJymFZkPdtw12NhsgGVTJXCRxcPNHuFZh6E3acZ4YnUcyVMkinzLgM5Sxcuw4dd6rff9rLQw</t>
  </si>
  <si>
    <t>H1MBHRmSQeXd34edBJskU8YsaotrC2cRr9vNZ5VBS2hJ</t>
  </si>
  <si>
    <t>https://raw.githubusercontent.com/nfluentdev/CalviOnTheRocks2022/main/PASSVIP_COR22C49</t>
  </si>
  <si>
    <t>metaboss.exe mint one  -r https://solana--mainnet.datahub.figment.io/apikey/9ae7977641d309a67b096098a7102046 --keypair ./Solana/Keys/nminer.json --receiver BbDq7xeUzpj8bXfd9N7dh1tw43Ss7xbYpyjoNuwDSrzq --nft-data-file ./Solana/Temp/to_mint_1656096106.379678.json</t>
  </si>
  <si>
    <t xml:space="preserve">Tx id: 2XaxLLURkzpYK2PrNK2mokgy6pbDFUnd7d7UMzbBeFnq2ygPhWzdhD1oNZoNoYEwMrSZh86gBv7CSjYixZPu6hPg_x000D_
Mint account: BoerdLMqsFHHJm3ctUdBQ6CibdXKXa3CwdnwYCWgEbnf_x000D_
Done!_x000D_
</t>
  </si>
  <si>
    <t>2XaxLLURkzpYK2PrNK2mokgy6pbDFUnd7d7UMzbBeFnq2ygPhWzdhD1oNZoNoYEwMrSZh86gBv7CSjYixZPu6hPg</t>
  </si>
  <si>
    <t>BoerdLMqsFHHJm3ctUdBQ6CibdXKXa3CwdnwYCWgEbnf</t>
  </si>
  <si>
    <t>https://raw.githubusercontent.com/nfluentdev/CalviOnTheRocks2022/main/PASSVIP_COR22C50</t>
  </si>
  <si>
    <t>metaboss.exe mint one  -r https://solana--mainnet.datahub.figment.io/apikey/9ae7977641d309a67b096098a7102046 --keypair ./Solana/Keys/nminer.json --receiver BbDq7xeUzpj8bXfd9N7dh1tw43Ss7xbYpyjoNuwDSrzq --nft-data-file ./Solana/Temp/to_mint_1656096127.64021.json</t>
  </si>
  <si>
    <t xml:space="preserve">Tx id: 2woC9XMV4UiDRW5F1egnBEjnB8sKWHRucdfmYWkErHp3da8Y9YhMgArDoqzpja6khXrMFCgJ62B4wDSaaW8ENJwo_x000D_
Mint account: CRdtVoguvhHHPHi7fyPwNNCv3gLipaG4XLHYLaEEuz8n_x000D_
Done!_x000D_
</t>
  </si>
  <si>
    <t>2woC9XMV4UiDRW5F1egnBEjnB8sKWHRucdfmYWkErHp3da8Y9YhMgArDoqzpja6khXrMFCgJ62B4wDSaaW8ENJwo</t>
  </si>
  <si>
    <t>CRdtVoguvhHHPHi7fyPwNNCv3gLipaG4XLHYLaEEuz8n</t>
  </si>
  <si>
    <t>https://raw.githubusercontent.com/nfluentdev/CalviOnTheRocks2022/main/PASSVIP_COR22C51</t>
  </si>
  <si>
    <t>metaboss.exe mint one  -r https://solana--mainnet.datahub.figment.io/apikey/9ae7977641d309a67b096098a7102046 --keypair ./Solana/Keys/nminer.json --receiver BbDq7xeUzpj8bXfd9N7dh1tw43Ss7xbYpyjoNuwDSrzq --nft-data-file ./Solana/Temp/to_mint_1656096155.814408.json</t>
  </si>
  <si>
    <t xml:space="preserve">Tx id: JTShh2TJAVfU5S2hHtyK7wEwXK2bQ2eighKH1s4HRer2VUqYKkWPH4KtUq3sH6hsxLXoMxTuKAVDKmHK3ysgaMc_x000D_
Mint account: 2ohAA3E5586xVoZEz59eSysPJ6tNzXawBf3sHtSLM5mA_x000D_
Done!_x000D_
</t>
  </si>
  <si>
    <t>JTShh2TJAVfU5S2hHtyK7wEwXK2bQ2eighKH1s4HRer2VUqYKkWPH4KtUq3sH6hsxLXoMxTuKAVDKmHK3ysgaMc</t>
  </si>
  <si>
    <t>2ohAA3E5586xVoZEz59eSysPJ6tNzXawBf3sHtSLM5mA</t>
  </si>
  <si>
    <t>https://raw.githubusercontent.com/nfluentdev/CalviOnTheRocks2022/main/PASSVIP_COR22C52</t>
  </si>
  <si>
    <t>metaboss.exe mint one  -r https://solana--mainnet.datahub.figment.io/apikey/9ae7977641d309a67b096098a7102046 --keypair ./Solana/Keys/nminer.json --receiver BbDq7xeUzpj8bXfd9N7dh1tw43Ss7xbYpyjoNuwDSrzq --nft-data-file ./Solana/Temp/to_mint_1656096178.456157.json</t>
  </si>
  <si>
    <t xml:space="preserve">Tx id: 4yUwsbAMnqDFznLW7zkYP8xABobXzUXMXXkek7q2CKXmjJvs78FqxrmNSDs7rSH6T5xZugNdCavyQL6iCUBcSgXa_x000D_
Mint account: CP97Dx3DSEbQmem7JSYxjEYfAzHY4fPS3EdDjenHDY1M_x000D_
Done!_x000D_
</t>
  </si>
  <si>
    <t>4yUwsbAMnqDFznLW7zkYP8xABobXzUXMXXkek7q2CKXmjJvs78FqxrmNSDs7rSH6T5xZugNdCavyQL6iCUBcSgXa</t>
  </si>
  <si>
    <t>CP97Dx3DSEbQmem7JSYxjEYfAzHY4fPS3EdDjenHDY1M</t>
  </si>
  <si>
    <t>https://raw.githubusercontent.com/nfluentdev/CalviOnTheRocks2022/main/PASSVIP_COR22C53</t>
  </si>
  <si>
    <t>metaboss.exe mint one  -r https://solana--mainnet.datahub.figment.io/apikey/9ae7977641d309a67b096098a7102046 --keypair ./Solana/Keys/nminer.json --receiver BbDq7xeUzpj8bXfd9N7dh1tw43Ss7xbYpyjoNuwDSrzq --nft-data-file ./Solana/Temp/to_mint_1656096203.958425.json</t>
  </si>
  <si>
    <t xml:space="preserve">Tx id: 3UqMSN2PJUMPZkdEXCibxGk8sjpQC5vxXi1B6CqE69KLiGb5XikZuSNCvtrn8sZaGDQvtWqKHmCbCbaQ4239g2Ky_x000D_
Mint account: 2u1uMYw9fdCPuSaSPFJgYrc84rwQBEDy1XeBxZ2o1Juf_x000D_
Done!_x000D_
</t>
  </si>
  <si>
    <t>3UqMSN2PJUMPZkdEXCibxGk8sjpQC5vxXi1B6CqE69KLiGb5XikZuSNCvtrn8sZaGDQvtWqKHmCbCbaQ4239g2Ky</t>
  </si>
  <si>
    <t>2u1uMYw9fdCPuSaSPFJgYrc84rwQBEDy1XeBxZ2o1Juf</t>
  </si>
  <si>
    <t>https://raw.githubusercontent.com/nfluentdev/CalviOnTheRocks2022/main/PASSVIP_COR22C54</t>
  </si>
  <si>
    <t>metaboss.exe mint one  -r https://solana--mainnet.datahub.figment.io/apikey/9ae7977641d309a67b096098a7102046 --keypair ./Solana/Keys/nminer.json --receiver BbDq7xeUzpj8bXfd9N7dh1tw43Ss7xbYpyjoNuwDSrzq --nft-data-file ./Solana/Temp/to_mint_1656096230.655436.json</t>
  </si>
  <si>
    <t xml:space="preserve">Tx id: 4MjJkdKzPWgZBQx1dqgzKJnkh6RMYg5iZUZoz8FzfxKvVBfBtL6LncKUX8uBVuJUtD6fZo8XN4CzeKoS2in6bHKn_x000D_
Mint account: 6aB8qPqX8VFqWqjKfNrBKeTBNeh58UyposDbwcdnj8jE_x000D_
Done!_x000D_
</t>
  </si>
  <si>
    <t>4MjJkdKzPWgZBQx1dqgzKJnkh6RMYg5iZUZoz8FzfxKvVBfBtL6LncKUX8uBVuJUtD6fZo8XN4CzeKoS2in6bHKn</t>
  </si>
  <si>
    <t>6aB8qPqX8VFqWqjKfNrBKeTBNeh58UyposDbwcdnj8jE</t>
  </si>
  <si>
    <t>https://raw.githubusercontent.com/nfluentdev/CalviOnTheRocks2022/main/PASSVIP_COR22C55</t>
  </si>
  <si>
    <t>metaboss.exe mint one  -r https://solana--mainnet.datahub.figment.io/apikey/9ae7977641d309a67b096098a7102046 --keypair ./Solana/Keys/nminer.json --receiver BbDq7xeUzpj8bXfd9N7dh1tw43Ss7xbYpyjoNuwDSrzq --nft-data-file ./Solana/Temp/to_mint_1656096250.70262.json</t>
  </si>
  <si>
    <t xml:space="preserve">Tx id: 6666PxgSrQtb4LD2sZG4SytyMURXb8GGY5WBA63VYaHYzE82AU8ZTGG51JKRuiJiu7MnRqvNoZEUiWejA2cJtKJ5_x000D_
Mint account: BKzNPgYgANtTyjdYm3FssXZq8N4PgdNkF7SwpYWFAuVJ_x000D_
Done!_x000D_
</t>
  </si>
  <si>
    <t>6666PxgSrQtb4LD2sZG4SytyMURXb8GGY5WBA63VYaHYzE82AU8ZTGG51JKRuiJiu7MnRqvNoZEUiWejA2cJtKJ5</t>
  </si>
  <si>
    <t>BKzNPgYgANtTyjdYm3FssXZq8N4PgdNkF7SwpYWFAuVJ</t>
  </si>
  <si>
    <t>https://raw.githubusercontent.com/nfluentdev/CalviOnTheRocks2022/main/PASSVIP_COR22C56</t>
  </si>
  <si>
    <t>metaboss.exe mint one  -r https://solana--mainnet.datahub.figment.io/apikey/9ae7977641d309a67b096098a7102046 --keypair ./Solana/Keys/nminer.json --receiver BbDq7xeUzpj8bXfd9N7dh1tw43Ss7xbYpyjoNuwDSrzq --nft-data-file ./Solana/Temp/to_mint_1656096278.329811.json</t>
  </si>
  <si>
    <t xml:space="preserve">Tx id: 4B3uJnFMs2DuxBD6pLprP2mkA1SfmC7fKKwRVU1au6AffCZxQFELc7QKpCkW2QfDZH4DmCa4zBWV6Wvz6s6X9foC_x000D_
Mint account: CAKzpfBUdU4qtSAdcWvnjTm6canjnQVUt47T81yYfrLS_x000D_
Done!_x000D_
</t>
  </si>
  <si>
    <t>4B3uJnFMs2DuxBD6pLprP2mkA1SfmC7fKKwRVU1au6AffCZxQFELc7QKpCkW2QfDZH4DmCa4zBWV6Wvz6s6X9foC</t>
  </si>
  <si>
    <t>CAKzpfBUdU4qtSAdcWvnjTm6canjnQVUt47T81yYfrLS</t>
  </si>
  <si>
    <t>https://raw.githubusercontent.com/nfluentdev/CalviOnTheRocks2022/main/PASSVIP_COR22C57</t>
  </si>
  <si>
    <t>metaboss.exe mint one  -r https://solana--mainnet.datahub.figment.io/apikey/9ae7977641d309a67b096098a7102046 --keypair ./Solana/Keys/nminer.json --receiver BbDq7xeUzpj8bXfd9N7dh1tw43Ss7xbYpyjoNuwDSrzq --nft-data-file ./Solana/Temp/to_mint_1656096310.286703.json</t>
  </si>
  <si>
    <t xml:space="preserve">Tx id: 4rEtyzSBy5NA5HfZBmvxS42zJZPNkckQq79oTKagL4M9ZfEvTvQgjCNtfA4doZfPCgQAf6tkXKC2u3DrkdtF7tMk_x000D_
Mint account: 38JpYmZpognaCqHngbbf4p2hkDpmxjzGGbavB8UqfqEF_x000D_
Done!_x000D_
</t>
  </si>
  <si>
    <t>4rEtyzSBy5NA5HfZBmvxS42zJZPNkckQq79oTKagL4M9ZfEvTvQgjCNtfA4doZfPCgQAf6tkXKC2u3DrkdtF7tMk</t>
  </si>
  <si>
    <t>38JpYmZpognaCqHngbbf4p2hkDpmxjzGGbavB8UqfqEF</t>
  </si>
  <si>
    <t>https://raw.githubusercontent.com/nfluentdev/CalviOnTheRocks2022/main/PASSVIP_COR22C58</t>
  </si>
  <si>
    <t>metaboss.exe mint one  -r https://solana--mainnet.datahub.figment.io/apikey/9ae7977641d309a67b096098a7102046 --keypair ./Solana/Keys/nminer.json --receiver BbDq7xeUzpj8bXfd9N7dh1tw43Ss7xbYpyjoNuwDSrzq --nft-data-file ./Solana/Temp/to_mint_1656096333.063779.json</t>
  </si>
  <si>
    <t xml:space="preserve">Tx id: z1YSs2uPKDsam37MJ47hCeWdFRj68RXmbaPJNcxmQX12xcgjouTwhCRyZWfsfSArV3mTLDAqYtW96Epv2TyY7Sp_x000D_
Mint account: GSmj2v2gDVJcf4xshfK9NuN8uZew7Hrgp4aR1Sg2cMU2_x000D_
Done!_x000D_
</t>
  </si>
  <si>
    <t>z1YSs2uPKDsam37MJ47hCeWdFRj68RXmbaPJNcxmQX12xcgjouTwhCRyZWfsfSArV3mTLDAqYtW96Epv2TyY7Sp</t>
  </si>
  <si>
    <t>GSmj2v2gDVJcf4xshfK9NuN8uZew7Hrgp4aR1Sg2cMU2</t>
  </si>
  <si>
    <t>https://raw.githubusercontent.com/nfluentdev/CalviOnTheRocks2022/main/PASSVIP_COR22C59</t>
  </si>
  <si>
    <t>metaboss.exe mint one  -r https://solana--mainnet.datahub.figment.io/apikey/9ae7977641d309a67b096098a7102046 --keypair ./Solana/Keys/nminer.json --receiver BbDq7xeUzpj8bXfd9N7dh1tw43Ss7xbYpyjoNuwDSrzq --nft-data-file ./Solana/Temp/to_mint_1656096352.813237.json</t>
  </si>
  <si>
    <t xml:space="preserve">Tx id: 53A6uR3o4NB9jVRwfdLpkg8ccbosmPwCnPDkGrTQSUx5CpvFQ5YUjDSVLpf2cWYhuqYSbAdSPpGNRCiBhjT6U51o_x000D_
Mint account: 48xWmh9kn2ZSs3HTvqAswjic87v59tLUwn14dWqpnoKM_x000D_
Done!_x000D_
</t>
  </si>
  <si>
    <t>53A6uR3o4NB9jVRwfdLpkg8ccbosmPwCnPDkGrTQSUx5CpvFQ5YUjDSVLpf2cWYhuqYSbAdSPpGNRCiBhjT6U51o</t>
  </si>
  <si>
    <t>48xWmh9kn2ZSs3HTvqAswjic87v59tLUwn14dWqpnoKM</t>
  </si>
  <si>
    <t>https://raw.githubusercontent.com/nfluentdev/CalviOnTheRocks2022/main/PASSVIP_COR22C60</t>
  </si>
  <si>
    <t>metaboss.exe mint one  -r https://solana--mainnet.datahub.figment.io/apikey/9ae7977641d309a67b096098a7102046 --keypair ./Solana/Keys/nminer.json --receiver BbDq7xeUzpj8bXfd9N7dh1tw43Ss7xbYpyjoNuwDSrzq --nft-data-file ./Solana/Temp/to_mint_1656096376.253788.json</t>
  </si>
  <si>
    <t xml:space="preserve">Tx id: eu7TPnnUv1LpuvEngNow2Q6YAPhtACU5qB9dAoyd4YitgpYGd98MdR588tRDHfxB5GJwHicncGPsfWzXJdoqKiP_x000D_
Mint account: EAnoq5aLnaiuhsp3evLXXyNtjhaPQF3E5XWtWNj4PwJu_x000D_
Done!_x000D_
</t>
  </si>
  <si>
    <t>eu7TPnnUv1LpuvEngNow2Q6YAPhtACU5qB9dAoyd4YitgpYGd98MdR588tRDHfxB5GJwHicncGPsfWzXJdoqKiP</t>
  </si>
  <si>
    <t>EAnoq5aLnaiuhsp3evLXXyNtjhaPQF3E5XWtWNj4PwJu</t>
  </si>
  <si>
    <t>https://raw.githubusercontent.com/nfluentdev/CalviOnTheRocks2022/main/PASSVIP_COR22C61</t>
  </si>
  <si>
    <t>metaboss.exe mint one  -r https://solana--mainnet.datahub.figment.io/apikey/9ae7977641d309a67b096098a7102046 --keypair ./Solana/Keys/nminer.json --receiver BbDq7xeUzpj8bXfd9N7dh1tw43Ss7xbYpyjoNuwDSrzq --nft-data-file ./Solana/Temp/to_mint_1656096405.985436.json</t>
  </si>
  <si>
    <t xml:space="preserve">Tx id: 2ykyAPSNCDJH4zd67oY2tb6SiiPBBcnstLmziurmJFkmZceZPCAjCZP2QwkqxB3kboAeixp4SAnEL2XmHxYUjm7U_x000D_
Mint account: 5umQBFbWrsuG6ukfZMkV7iu5d7bZyaz3krCVBXsY7EFw_x000D_
Done!_x000D_
</t>
  </si>
  <si>
    <t>2ykyAPSNCDJH4zd67oY2tb6SiiPBBcnstLmziurmJFkmZceZPCAjCZP2QwkqxB3kboAeixp4SAnEL2XmHxYUjm7U</t>
  </si>
  <si>
    <t>5umQBFbWrsuG6ukfZMkV7iu5d7bZyaz3krCVBXsY7EFw</t>
  </si>
  <si>
    <t>https://raw.githubusercontent.com/nfluentdev/CalviOnTheRocks2022/main/PASSVIP_COR22C62</t>
  </si>
  <si>
    <t>metaboss.exe mint one  -r https://solana--mainnet.datahub.figment.io/apikey/9ae7977641d309a67b096098a7102046 --keypair ./Solana/Keys/nminer.json --receiver BbDq7xeUzpj8bXfd9N7dh1tw43Ss7xbYpyjoNuwDSrzq --nft-data-file ./Solana/Temp/to_mint_1656096424.103608.json</t>
  </si>
  <si>
    <t xml:space="preserve">Tx id: 3s8SGemGE8B7rZiCSbq1HVhZmA5YBCWJt65Y72koNKU9Nd1GgqZ5aNSQJgAUCAYUUKWuXGsXr8TDaWkbHFVbSNzh_x000D_
Mint account: 45HFfGQxtH8vPDRUMUC4UBuUNH4z6esjCPYhMbAkf5dx_x000D_
Done!_x000D_
</t>
  </si>
  <si>
    <t>3s8SGemGE8B7rZiCSbq1HVhZmA5YBCWJt65Y72koNKU9Nd1GgqZ5aNSQJgAUCAYUUKWuXGsXr8TDaWkbHFVbSNzh</t>
  </si>
  <si>
    <t>45HFfGQxtH8vPDRUMUC4UBuUNH4z6esjCPYhMbAkf5dx</t>
  </si>
  <si>
    <t>https://raw.githubusercontent.com/nfluentdev/CalviOnTheRocks2022/main/PASSVIP_COR22C63</t>
  </si>
  <si>
    <t>metaboss.exe mint one  -r https://solana--mainnet.datahub.figment.io/apikey/9ae7977641d309a67b096098a7102046 --keypair ./Solana/Keys/nminer.json --receiver BbDq7xeUzpj8bXfd9N7dh1tw43Ss7xbYpyjoNuwDSrzq --nft-data-file ./Solana/Temp/to_mint_1656096458.652831.json</t>
  </si>
  <si>
    <t xml:space="preserve">Tx id: 4oMvJpx434ZDvTnfdwb2VUL1F3BnzszaHk3vML69eVMDjRWeksGX9d82jU4e6ZYP3C63QtrMBQqCUEN7gQhMXQCY_x000D_
Mint account: EevDQEvYSNHzXgF3dgFJ5d5AqRm9xAbYmExrKW3X2UZY_x000D_
Done!_x000D_
</t>
  </si>
  <si>
    <t>4oMvJpx434ZDvTnfdwb2VUL1F3BnzszaHk3vML69eVMDjRWeksGX9d82jU4e6ZYP3C63QtrMBQqCUEN7gQhMXQCY</t>
  </si>
  <si>
    <t>EevDQEvYSNHzXgF3dgFJ5d5AqRm9xAbYmExrKW3X2UZY</t>
  </si>
  <si>
    <t>https://raw.githubusercontent.com/nfluentdev/CalviOnTheRocks2022/main/PASSVIP_COR22C64</t>
  </si>
  <si>
    <t>metaboss.exe mint one  -r https://solana--mainnet.datahub.figment.io/apikey/9ae7977641d309a67b096098a7102046 --keypair ./Solana/Keys/nminer.json --receiver BbDq7xeUzpj8bXfd9N7dh1tw43Ss7xbYpyjoNuwDSrzq --nft-data-file ./Solana/Temp/to_mint_1656096480.310622.json</t>
  </si>
  <si>
    <t xml:space="preserve">Tx id: 5DEmUqjRRsFY3nceMhcuXW9ARWa41o9ZF4igMHTLKcBP13S7jd3F4US1ua1QACQSYTsidaNwsfwPAZiny2L4N4mJ_x000D_
Mint account: Fimzc11ZkKBZsEwuCfvNhFAdzXpgSbRjtArgdsDNtnx6_x000D_
Done!_x000D_
</t>
  </si>
  <si>
    <t>5DEmUqjRRsFY3nceMhcuXW9ARWa41o9ZF4igMHTLKcBP13S7jd3F4US1ua1QACQSYTsidaNwsfwPAZiny2L4N4mJ</t>
  </si>
  <si>
    <t>Fimzc11ZkKBZsEwuCfvNhFAdzXpgSbRjtArgdsDNtnx6</t>
  </si>
  <si>
    <t>https://raw.githubusercontent.com/nfluentdev/CalviOnTheRocks2022/main/PASSVIP_COR22C65</t>
  </si>
  <si>
    <t>metaboss.exe mint one  -r https://solana--mainnet.datahub.figment.io/apikey/9ae7977641d309a67b096098a7102046 --keypair ./Solana/Keys/nminer.json --receiver BbDq7xeUzpj8bXfd9N7dh1tw43Ss7xbYpyjoNuwDSrzq --nft-data-file ./Solana/Temp/to_mint_1656096509.092308.json</t>
  </si>
  <si>
    <t xml:space="preserve">Tx id: 3GSqtPRKrz8xexn9QvyYdD4qsc2hR7y29B6Bq2J7E5ne53vcxFbBPWYZmPbfKm3jyHqTJxikzBcnZ8YmGhAMxMUc_x000D_
Mint account: HF4FW4f9LwayqNaaV1XYFYR9rwymeqMLLQkr7GzLj9Rt_x000D_
Done!_x000D_
</t>
  </si>
  <si>
    <t>3GSqtPRKrz8xexn9QvyYdD4qsc2hR7y29B6Bq2J7E5ne53vcxFbBPWYZmPbfKm3jyHqTJxikzBcnZ8YmGhAMxMUc</t>
  </si>
  <si>
    <t>HF4FW4f9LwayqNaaV1XYFYR9rwymeqMLLQkr7GzLj9Rt</t>
  </si>
  <si>
    <t>https://raw.githubusercontent.com/nfluentdev/CalviOnTheRocks2022/main/PASSVIP_COR22C66</t>
  </si>
  <si>
    <t>metaboss.exe mint one  -r https://solana--mainnet.datahub.figment.io/apikey/9ae7977641d309a67b096098a7102046 --keypair ./Solana/Keys/nminer.json --receiver BbDq7xeUzpj8bXfd9N7dh1tw43Ss7xbYpyjoNuwDSrzq --nft-data-file ./Solana/Temp/to_mint_1656096533.029617.json</t>
  </si>
  <si>
    <t xml:space="preserve">Tx id: 3AzcDocDUt2gYwwiQxCsbSH2UhGeD1tNvgp7TatHGzf4aMGdGv65U5xSohD4HnMDdWi7ywQ5TT4WiocUMBiVXs7R_x000D_
Mint account: GaWZJA1LTLSutGH6EV9QAaEgWcijfzkMLbo3Jj3X8Kik_x000D_
Done!_x000D_
</t>
  </si>
  <si>
    <t>3AzcDocDUt2gYwwiQxCsbSH2UhGeD1tNvgp7TatHGzf4aMGdGv65U5xSohD4HnMDdWi7ywQ5TT4WiocUMBiVXs7R</t>
  </si>
  <si>
    <t>GaWZJA1LTLSutGH6EV9QAaEgWcijfzkMLbo3Jj3X8Kik</t>
  </si>
  <si>
    <t>https://raw.githubusercontent.com/nfluentdev/CalviOnTheRocks2022/main/PASSVIP_COR22C67</t>
  </si>
  <si>
    <t>metaboss.exe mint one  -r https://solana--mainnet.datahub.figment.io/apikey/9ae7977641d309a67b096098a7102046 --keypair ./Solana/Keys/nminer.json --receiver BbDq7xeUzpj8bXfd9N7dh1tw43Ss7xbYpyjoNuwDSrzq --nft-data-file ./Solana/Temp/to_mint_1656096553.754099.json</t>
  </si>
  <si>
    <t xml:space="preserve">Tx id: 4LJUkeMWK9CNGKBS8UduKpyAifw5qRpnhRhewPnvYfJr3mTjSQaRjxXs58n8uQGQnh8w9p4T3XwA8eDcXptKrjtc_x000D_
Mint account: 97cd7T1d1GjVkvRVL41MEKdL8UkbAoDTx6Twq8bNb1aa_x000D_
Done!_x000D_
</t>
  </si>
  <si>
    <t>4LJUkeMWK9CNGKBS8UduKpyAifw5qRpnhRhewPnvYfJr3mTjSQaRjxXs58n8uQGQnh8w9p4T3XwA8eDcXptKrjtc</t>
  </si>
  <si>
    <t>97cd7T1d1GjVkvRVL41MEKdL8UkbAoDTx6Twq8bNb1aa</t>
  </si>
  <si>
    <t>https://raw.githubusercontent.com/nfluentdev/CalviOnTheRocks2022/main/PASSVIP_COR22C68</t>
  </si>
  <si>
    <t>metaboss.exe mint one  -r https://solana--mainnet.datahub.figment.io/apikey/9ae7977641d309a67b096098a7102046 --keypair ./Solana/Keys/nminer.json --receiver BbDq7xeUzpj8bXfd9N7dh1tw43Ss7xbYpyjoNuwDSrzq --nft-data-file ./Solana/Temp/to_mint_1656096582.734189.json</t>
  </si>
  <si>
    <t xml:space="preserve">Tx id: 52mNjbAzeGkydi5MadLUuo4QCDeqe9wecoGyTH5MzCQTVJj4G1m7ZpW51T2ATANN81rMQnQxSAp9JLDfjr8Aeo3Y_x000D_
Mint account: 62NRkkndH82f1JiUPBp5J2Nhk3zEtiUEazv8CMeZU1LS_x000D_
Done!_x000D_
</t>
  </si>
  <si>
    <t>52mNjbAzeGkydi5MadLUuo4QCDeqe9wecoGyTH5MzCQTVJj4G1m7ZpW51T2ATANN81rMQnQxSAp9JLDfjr8Aeo3Y</t>
  </si>
  <si>
    <t>62NRkkndH82f1JiUPBp5J2Nhk3zEtiUEazv8CMeZU1LS</t>
  </si>
  <si>
    <t>https://raw.githubusercontent.com/nfluentdev/CalviOnTheRocks2022/main/PASSVIP_COR22C69</t>
  </si>
  <si>
    <t>metaboss.exe mint one  -r https://solana--mainnet.datahub.figment.io/apikey/9ae7977641d309a67b096098a7102046 --keypair ./Solana/Keys/nminer.json --receiver BbDq7xeUzpj8bXfd9N7dh1tw43Ss7xbYpyjoNuwDSrzq --nft-data-file ./Solana/Temp/to_mint_1656096607.416845.json</t>
  </si>
  <si>
    <t xml:space="preserve">Tx id: 4R3x1WRru59dqbAymkGyJQoTXGVQ1DQDeE2zYK5gKHnGheiVtwR1shodaTY7BseCP87ZQN9APUzu7hceEReUthEp_x000D_
Mint account: HD81bGLWfYYoeoKY7SzVQe5rXiaKaxkvEmrbAts1MSB8_x000D_
Done!_x000D_
</t>
  </si>
  <si>
    <t>4R3x1WRru59dqbAymkGyJQoTXGVQ1DQDeE2zYK5gKHnGheiVtwR1shodaTY7BseCP87ZQN9APUzu7hceEReUthEp</t>
  </si>
  <si>
    <t>HD81bGLWfYYoeoKY7SzVQe5rXiaKaxkvEmrbAts1MSB8</t>
  </si>
  <si>
    <t>https://raw.githubusercontent.com/nfluentdev/CalviOnTheRocks2022/main/PASSVIP_COR22C70</t>
  </si>
  <si>
    <t>metaboss.exe mint one  -r https://solana--mainnet.datahub.figment.io/apikey/9ae7977641d309a67b096098a7102046 --keypair ./Solana/Keys/nminer.json --receiver BbDq7xeUzpj8bXfd9N7dh1tw43Ss7xbYpyjoNuwDSrzq --nft-data-file ./Solana/Temp/to_mint_1656096634.366979.json</t>
  </si>
  <si>
    <t xml:space="preserve">Tx id: RPz6KsDyhigqYP33XVE4Fv5NcWkx3gGe5cN4Zs86176bPQ7HqYk3PA45uiFgqDUAQRsDnj274Q5SqREUPdrF9Yg_x000D_
Mint account: G9ShCCBT47hkkBc6hKCM3JcdfStPrWT6ji71kpDDhJBt_x000D_
Done!_x000D_
</t>
  </si>
  <si>
    <t>RPz6KsDyhigqYP33XVE4Fv5NcWkx3gGe5cN4Zs86176bPQ7HqYk3PA45uiFgqDUAQRsDnj274Q5SqREUPdrF9Yg</t>
  </si>
  <si>
    <t>G9ShCCBT47hkkBc6hKCM3JcdfStPrWT6ji71kpDDhJBt</t>
  </si>
  <si>
    <t>https://raw.githubusercontent.com/nfluentdev/CalviOnTheRocks2022/main/PASSVIP_COR22C71</t>
  </si>
  <si>
    <t>metaboss.exe mint one  -r https://solana--mainnet.datahub.figment.io/apikey/9ae7977641d309a67b096098a7102046 --keypair ./Solana/Keys/nminer.json --receiver BbDq7xeUzpj8bXfd9N7dh1tw43Ss7xbYpyjoNuwDSrzq --nft-data-file ./Solana/Temp/to_mint_1656096660.355238.json</t>
  </si>
  <si>
    <t xml:space="preserve">Tx id: hvwWqdZ4vRwVzV8bhtgo9WbbbKbabRBdAQuPhDrxubjf9QQwKZZnFTMKXytFPpAtTtxe6JZvdADd3mZw5VZTfvU_x000D_
Mint account: GNAN53J76rrtZc6i1yuQwGAPdSUtGsv2CcrNM6irUWMN_x000D_
Done!_x000D_
</t>
  </si>
  <si>
    <t>hvwWqdZ4vRwVzV8bhtgo9WbbbKbabRBdAQuPhDrxubjf9QQwKZZnFTMKXytFPpAtTtxe6JZvdADd3mZw5VZTfvU</t>
  </si>
  <si>
    <t>GNAN53J76rrtZc6i1yuQwGAPdSUtGsv2CcrNM6irUWMN</t>
  </si>
  <si>
    <t>https://raw.githubusercontent.com/nfluentdev/CalviOnTheRocks2022/main/PASSVIP_COR22C72</t>
  </si>
  <si>
    <t>metaboss.exe mint one  -r https://solana--mainnet.datahub.figment.io/apikey/9ae7977641d309a67b096098a7102046 --keypair ./Solana/Keys/nminer.json --receiver BbDq7xeUzpj8bXfd9N7dh1tw43Ss7xbYpyjoNuwDSrzq --nft-data-file ./Solana/Temp/to_mint_1656096681.9755.json</t>
  </si>
  <si>
    <t xml:space="preserve">Tx id: 5MLUn75GhXuUe39dHjViL7jjtvoVZhCLfv9rSCCnU2jjcNZup9NbEgve6QpC8MGpxsomNXwtmjDHurZ1kd7wu2Pc_x000D_
Mint account: 84itrsRdc62fNo61sxFtZ3uxTwPAFUvHmq9nneA3hL5N_x000D_
Done!_x000D_
</t>
  </si>
  <si>
    <t>5MLUn75GhXuUe39dHjViL7jjtvoVZhCLfv9rSCCnU2jjcNZup9NbEgve6QpC8MGpxsomNXwtmjDHurZ1kd7wu2Pc</t>
  </si>
  <si>
    <t>84itrsRdc62fNo61sxFtZ3uxTwPAFUvHmq9nneA3hL5N</t>
  </si>
  <si>
    <t>https://raw.githubusercontent.com/nfluentdev/CalviOnTheRocks2022/main/PASSVIP_COR22C73</t>
  </si>
  <si>
    <t>metaboss.exe mint one  -r https://solana--mainnet.datahub.figment.io/apikey/9ae7977641d309a67b096098a7102046 --keypair ./Solana/Keys/nminer.json --receiver BbDq7xeUzpj8bXfd9N7dh1tw43Ss7xbYpyjoNuwDSrzq --nft-data-file ./Solana/Temp/to_mint_1656096705.484858.json</t>
  </si>
  <si>
    <t xml:space="preserve">Tx id: 5w6Ti1Wk3uMFeQAsZmckQRL1dJHvU5Jsp3yEDiBJkaazzgZtz62Ck8gkDvQYBF6bzYDaX5JQ7bo6RTVVS9yhT7zv_x000D_
Mint account: GTXfxKJ6XsKEuEEi5Gzesad91sYRWHmsAWYakTUXzGtR_x000D_
Done!_x000D_
</t>
  </si>
  <si>
    <t>5w6Ti1Wk3uMFeQAsZmckQRL1dJHvU5Jsp3yEDiBJkaazzgZtz62Ck8gkDvQYBF6bzYDaX5JQ7bo6RTVVS9yhT7zv</t>
  </si>
  <si>
    <t>GTXfxKJ6XsKEuEEi5Gzesad91sYRWHmsAWYakTUXzGtR</t>
  </si>
  <si>
    <t>https://raw.githubusercontent.com/nfluentdev/CalviOnTheRocks2022/main/PASSVIP_COR22C74</t>
  </si>
  <si>
    <t>metaboss.exe mint one  -r https://solana--mainnet.datahub.figment.io/apikey/9ae7977641d309a67b096098a7102046 --keypair ./Solana/Keys/nminer.json --receiver BbDq7xeUzpj8bXfd9N7dh1tw43Ss7xbYpyjoNuwDSrzq --nft-data-file ./Solana/Temp/to_mint_1656096733.420819.json</t>
  </si>
  <si>
    <t xml:space="preserve">Tx id: tQ8swyd6wEw7aGA7f5ZdoYn3se55gRVc5pjr9CToV4Qysx61ZzP8jkUxKnfCC9j7iBHiZZo6tR6j6oz6WFJ9MZb_x000D_
Mint account: 2q64FJ4a3sm2pJm3fhmDaDeacA54zjsAcbhPmy3nUA4f_x000D_
Done!_x000D_
</t>
  </si>
  <si>
    <t>tQ8swyd6wEw7aGA7f5ZdoYn3se55gRVc5pjr9CToV4Qysx61ZzP8jkUxKnfCC9j7iBHiZZo6tR6j6oz6WFJ9MZb</t>
  </si>
  <si>
    <t>2q64FJ4a3sm2pJm3fhmDaDeacA54zjsAcbhPmy3nUA4f</t>
  </si>
  <si>
    <t>https://raw.githubusercontent.com/nfluentdev/CalviOnTheRocks2022/main/PASSVIP_COR22C75</t>
  </si>
  <si>
    <t>metaboss.exe mint one  -r https://solana--mainnet.datahub.figment.io/apikey/9ae7977641d309a67b096098a7102046 --keypair ./Solana/Keys/nminer.json --receiver BbDq7xeUzpj8bXfd9N7dh1tw43Ss7xbYpyjoNuwDSrzq --nft-data-file ./Solana/Temp/to_mint_1656096752.487744.json</t>
  </si>
  <si>
    <t xml:space="preserve">Tx id: 2Z9z8YUPCXcDWmDGigdZVfgjxHjJLpjs3DiJRg2Qsmb4g5oLpn3zZkGB928dkcyX243W298jXiPFPWxjG1u29FSF_x000D_
Mint account: FwJMXMXZTr2yKuDTUHjVf4aSrDuzeeHr9twL6KY5Qmxe_x000D_
Done!_x000D_
</t>
  </si>
  <si>
    <t>2Z9z8YUPCXcDWmDGigdZVfgjxHjJLpjs3DiJRg2Qsmb4g5oLpn3zZkGB928dkcyX243W298jXiPFPWxjG1u29FSF</t>
  </si>
  <si>
    <t>FwJMXMXZTr2yKuDTUHjVf4aSrDuzeeHr9twL6KY5Qmxe</t>
  </si>
  <si>
    <t>https://raw.githubusercontent.com/nfluentdev/CalviOnTheRocks2022/main/PASSVIP_COR22C76</t>
  </si>
  <si>
    <t>metaboss.exe mint one  -r https://solana--mainnet.datahub.figment.io/apikey/9ae7977641d309a67b096098a7102046 --keypair ./Solana/Keys/nminer.json --receiver BbDq7xeUzpj8bXfd9N7dh1tw43Ss7xbYpyjoNuwDSrzq --nft-data-file ./Solana/Temp/to_mint_1656096772.79207.json</t>
  </si>
  <si>
    <t xml:space="preserve">Tx id: 53v2HUWgSmXW8dthxxg9FXwFn4Eq1fJxNCav3u9e7TmmFjP8JJBzkSxawvkKkrjCNGu2oaqzw5KWLD6Q1HTVbU54_x000D_
Mint account: D1qCiW7dZGyTuFwkCpGpFuWPxEfNtDkfdjR2rqf2h95m_x000D_
Done!_x000D_
</t>
  </si>
  <si>
    <t>53v2HUWgSmXW8dthxxg9FXwFn4Eq1fJxNCav3u9e7TmmFjP8JJBzkSxawvkKkrjCNGu2oaqzw5KWLD6Q1HTVbU54</t>
  </si>
  <si>
    <t>D1qCiW7dZGyTuFwkCpGpFuWPxEfNtDkfdjR2rqf2h95m</t>
  </si>
  <si>
    <t>https://raw.githubusercontent.com/nfluentdev/CalviOnTheRocks2022/main/PASSVIP_COR22C77</t>
  </si>
  <si>
    <t>metaboss.exe mint one  -r https://solana--mainnet.datahub.figment.io/apikey/9ae7977641d309a67b096098a7102046 --keypair ./Solana/Keys/nminer.json --receiver BbDq7xeUzpj8bXfd9N7dh1tw43Ss7xbYpyjoNuwDSrzq --nft-data-file ./Solana/Temp/to_mint_1656096803.208002.json</t>
  </si>
  <si>
    <t xml:space="preserve">Tx id: 34J5pLLwAk8C7FPZDVD5fmcTmE7Moag1HZABDw3pQpXp7xxf4wRvHu9v41RcZHh9SH95AjEXwiKZLrmxhhkfzTrV_x000D_
Mint account: F13oU6vKjm6eGCJ7juLpFvsMdqjBcAeXhsbeLumbH74X_x000D_
Done!_x000D_
</t>
  </si>
  <si>
    <t>34J5pLLwAk8C7FPZDVD5fmcTmE7Moag1HZABDw3pQpXp7xxf4wRvHu9v41RcZHh9SH95AjEXwiKZLrmxhhkfzTrV</t>
  </si>
  <si>
    <t>F13oU6vKjm6eGCJ7juLpFvsMdqjBcAeXhsbeLumbH74X</t>
  </si>
  <si>
    <t>https://raw.githubusercontent.com/nfluentdev/CalviOnTheRocks2022/main/PASSVIP_COR22C78</t>
  </si>
  <si>
    <t>metaboss.exe mint one  -r https://solana--mainnet.datahub.figment.io/apikey/9ae7977641d309a67b096098a7102046 --keypair ./Solana/Keys/nminer.json --receiver BbDq7xeUzpj8bXfd9N7dh1tw43Ss7xbYpyjoNuwDSrzq --nft-data-file ./Solana/Temp/to_mint_1656096825.329176.json</t>
  </si>
  <si>
    <t xml:space="preserve">Tx id: Rox3AHT1WTAak5vj21gCuCrgsTEs34921qtpcNbSPgLgWSwSXbA6W3gA55VXP8aRYc1MQThtupyYyoaZTMxizEu_x000D_
Mint account: 2h5ZbQKbMRuwmcNGnFseg3KfHiJxDEThdbUBXJTJqMy9_x000D_
Done!_x000D_
</t>
  </si>
  <si>
    <t>Rox3AHT1WTAak5vj21gCuCrgsTEs34921qtpcNbSPgLgWSwSXbA6W3gA55VXP8aRYc1MQThtupyYyoaZTMxizEu</t>
  </si>
  <si>
    <t>2h5ZbQKbMRuwmcNGnFseg3KfHiJxDEThdbUBXJTJqMy9</t>
  </si>
  <si>
    <t>https://raw.githubusercontent.com/nfluentdev/CalviOnTheRocks2022/main/PASSVIP_COR22C79</t>
  </si>
  <si>
    <t>metaboss.exe mint one  -r https://solana--mainnet.datahub.figment.io/apikey/9ae7977641d309a67b096098a7102046 --keypair ./Solana/Keys/nminer.json --receiver BbDq7xeUzpj8bXfd9N7dh1tw43Ss7xbYpyjoNuwDSrzq --nft-data-file ./Solana/Temp/to_mint_1656097671.837908.json</t>
  </si>
  <si>
    <t xml:space="preserve">Tx id: 2nNd3Mpnipvz7q63tyM8o2pU4h5ugVvF2jkonVqb3CDAY8Ub9h3uP2puz8bGoeP1h9CE8kHAd9xPYMr3ak6knkkf_x000D_
Mint account: 6XXTea5BLctJkKz7J1tWdLtwoXK3jR1a7QYrAXWQxqGb_x000D_
Done!_x000D_
</t>
  </si>
  <si>
    <t>2nNd3Mpnipvz7q63tyM8o2pU4h5ugVvF2jkonVqb3CDAY8Ub9h3uP2puz8bGoeP1h9CE8kHAd9xPYMr3ak6knkkf</t>
  </si>
  <si>
    <t>6XXTea5BLctJkKz7J1tWdLtwoXK3jR1a7QYrAXWQxqGb</t>
  </si>
  <si>
    <t>https://raw.githubusercontent.com/nfluentdev/CalviOnTheRocks2022/main/PASSVIP_COR22C81</t>
  </si>
  <si>
    <t>metaboss.exe mint one  -r https://solana--mainnet.datahub.figment.io/apikey/9ae7977641d309a67b096098a7102046 --keypair ./Solana/Keys/nminer.json --receiver BbDq7xeUzpj8bXfd9N7dh1tw43Ss7xbYpyjoNuwDSrzq --nft-data-file ./Solana/Temp/to_mint_1656097694.494967.json</t>
  </si>
  <si>
    <t xml:space="preserve">Tx id: 3Dv4QJ9N4b28K1EKYSBwRF986zw14eyK59CuTcd8FYGHehxKcAiBZoFqD891aRNG15rBCPeZxvE88wUEVGAiG9xe_x000D_
Mint account: 37AochiHL1NJSNWLXttPvs6Gs8ykuigLrTvvscMsGrZi_x000D_
Done!_x000D_
</t>
  </si>
  <si>
    <t>3Dv4QJ9N4b28K1EKYSBwRF986zw14eyK59CuTcd8FYGHehxKcAiBZoFqD891aRNG15rBCPeZxvE88wUEVGAiG9xe</t>
  </si>
  <si>
    <t>37AochiHL1NJSNWLXttPvs6Gs8ykuigLrTvvscMsGrZi</t>
  </si>
  <si>
    <t>https://raw.githubusercontent.com/nfluentdev/CalviOnTheRocks2022/main/PASSVIP_COR22C82</t>
  </si>
  <si>
    <t>metaboss.exe mint one  -r https://solana--mainnet.datahub.figment.io/apikey/9ae7977641d309a67b096098a7102046 --keypair ./Solana/Keys/nminer.json --receiver BbDq7xeUzpj8bXfd9N7dh1tw43Ss7xbYpyjoNuwDSrzq --nft-data-file ./Solana/Temp/to_mint_1656097728.973187.json</t>
  </si>
  <si>
    <t xml:space="preserve">Tx id: 5BPBSKZmxaR9inJJ17C4HMQLJYz2pdU5Mr968JDJMM2gaK6yfE2Kd1TkeZHm31ShvUH5hZHK6H1VUF2QrsjHh3QF_x000D_
Mint account: BoFGDHoNPhdPhiKwLsMHS157TD6QB9kqCdcPFe1AKDog_x000D_
Done!_x000D_
</t>
  </si>
  <si>
    <t>5BPBSKZmxaR9inJJ17C4HMQLJYz2pdU5Mr968JDJMM2gaK6yfE2Kd1TkeZHm31ShvUH5hZHK6H1VUF2QrsjHh3QF</t>
  </si>
  <si>
    <t>BoFGDHoNPhdPhiKwLsMHS157TD6QB9kqCdcPFe1AKDog</t>
  </si>
  <si>
    <t>https://raw.githubusercontent.com/nfluentdev/CalviOnTheRocks2022/main/PASSVIP_COR22C83</t>
  </si>
  <si>
    <t>metaboss.exe mint one  -r https://solana--mainnet.datahub.figment.io/apikey/9ae7977641d309a67b096098a7102046 --keypair ./Solana/Keys/nminer.json --receiver BbDq7xeUzpj8bXfd9N7dh1tw43Ss7xbYpyjoNuwDSrzq --nft-data-file ./Solana/Temp/to_mint_1656097755.006848.json</t>
  </si>
  <si>
    <t xml:space="preserve">Tx id: 3E8RGge8UtixD315wh17b2J39qHPbtjtoW4wZxRPuE5TRnvEiB7C9Wj5yf8wZAmvNe7DSqvGKMnEVh6cEefQXdL7_x000D_
Mint account: HzJLsWbUfCf12U35t9YoP7KnimCScPpUujrHbVgku4hT_x000D_
Done!_x000D_
</t>
  </si>
  <si>
    <t>3E8RGge8UtixD315wh17b2J39qHPbtjtoW4wZxRPuE5TRnvEiB7C9Wj5yf8wZAmvNe7DSqvGKMnEVh6cEefQXdL7</t>
  </si>
  <si>
    <t>HzJLsWbUfCf12U35t9YoP7KnimCScPpUujrHbVgku4hT</t>
  </si>
  <si>
    <t>https://raw.githubusercontent.com/nfluentdev/CalviOnTheRocks2022/main/PASSVIP_COR22C84</t>
  </si>
  <si>
    <t>metaboss.exe mint one  -r https://solana--mainnet.datahub.figment.io/apikey/9ae7977641d309a67b096098a7102046 --keypair ./Solana/Keys/nminer.json --receiver BbDq7xeUzpj8bXfd9N7dh1tw43Ss7xbYpyjoNuwDSrzq --nft-data-file ./Solana/Temp/to_mint_1656097775.448583.json</t>
  </si>
  <si>
    <t xml:space="preserve">Tx id: AigxPWMtE2BqnycDaMQWBY9GuhTUCuN1CKBFX91dmkJ4mgyCaEL3GiYePmsgwUaqg29VsBERVMaeGYncCWQ2Jan_x000D_
Mint account: 3uKEE2XHznjy1f2XNnwfDRmtWTmBL8GCZFQKnJPyj82G_x000D_
Done!_x000D_
</t>
  </si>
  <si>
    <t>AigxPWMtE2BqnycDaMQWBY9GuhTUCuN1CKBFX91dmkJ4mgyCaEL3GiYePmsgwUaqg29VsBERVMaeGYncCWQ2Jan</t>
  </si>
  <si>
    <t>3uKEE2XHznjy1f2XNnwfDRmtWTmBL8GCZFQKnJPyj82G</t>
  </si>
  <si>
    <t>https://raw.githubusercontent.com/nfluentdev/CalviOnTheRocks2022/main/PASSVIP_COR22C85</t>
  </si>
  <si>
    <t>metaboss.exe mint one  -r https://solana--mainnet.datahub.figment.io/apikey/9ae7977641d309a67b096098a7102046 --keypair ./Solana/Keys/nminer.json --receiver BbDq7xeUzpj8bXfd9N7dh1tw43Ss7xbYpyjoNuwDSrzq --nft-data-file ./Solana/Temp/to_mint_1656097793.438397.json</t>
  </si>
  <si>
    <t xml:space="preserve">Tx id: 3sZ3vbiR8Hy4ECW6Y4hEZBSVJzRL4pd8GyFfth64ypfBV4C3zhBnQ6g4ATJyXz7whzgJC77C8VkAD4KEPf1F9xtV_x000D_
Mint account: 5x7gXEXspRyAduE178wue176YDHdgzWCX26EgS45JGH5_x000D_
Done!_x000D_
</t>
  </si>
  <si>
    <t>3sZ3vbiR8Hy4ECW6Y4hEZBSVJzRL4pd8GyFfth64ypfBV4C3zhBnQ6g4ATJyXz7whzgJC77C8VkAD4KEPf1F9xtV</t>
  </si>
  <si>
    <t>5x7gXEXspRyAduE178wue176YDHdgzWCX26EgS45JGH5</t>
  </si>
  <si>
    <t>https://raw.githubusercontent.com/nfluentdev/CalviOnTheRocks2022/main/PASSVIP_COR22C86</t>
  </si>
  <si>
    <t>metaboss.exe mint one  -r https://solana--mainnet.datahub.figment.io/apikey/9ae7977641d309a67b096098a7102046 --keypair ./Solana/Keys/nminer.json --receiver BbDq7xeUzpj8bXfd9N7dh1tw43Ss7xbYpyjoNuwDSrzq --nft-data-file ./Solana/Temp/to_mint_1656097816.348306.json</t>
  </si>
  <si>
    <t xml:space="preserve">Tx id: W2VXzmyECpYLAXCBFqun4AdL6XRSqS7beHYeqTaZwa2nNoSg4vfpwZRCZzaHUqLp2tXihRWmK4KLuQph9VVYw2W_x000D_
Mint account: HksVChesEL3vRiLRgyt1Q4nTZEFcyakLi5AV61EThQHK_x000D_
Done!_x000D_
</t>
  </si>
  <si>
    <t>W2VXzmyECpYLAXCBFqun4AdL6XRSqS7beHYeqTaZwa2nNoSg4vfpwZRCZzaHUqLp2tXihRWmK4KLuQph9VVYw2W</t>
  </si>
  <si>
    <t>HksVChesEL3vRiLRgyt1Q4nTZEFcyakLi5AV61EThQHK</t>
  </si>
  <si>
    <t>https://raw.githubusercontent.com/nfluentdev/CalviOnTheRocks2022/main/PASSVIP_COR22C87</t>
  </si>
  <si>
    <t>metaboss.exe mint one  -r https://solana--mainnet.datahub.figment.io/apikey/9ae7977641d309a67b096098a7102046 --keypair ./Solana/Keys/nminer.json --receiver BbDq7xeUzpj8bXfd9N7dh1tw43Ss7xbYpyjoNuwDSrzq --nft-data-file ./Solana/Temp/to_mint_1656097837.212019.json</t>
  </si>
  <si>
    <t xml:space="preserve">Tx id: 3fDP8dCq1uWUHUq7KuTHwsA4f51tTN5MiBN1Gb3YksGcL7jM3uJGK4wcwsS3ABQzHRfLGeHDUrEgdwvooJGUgVfU_x000D_
Mint account: GBgHN4xDdKQWuVRED8uRjhy6V2J5FUewc2SCN396tAKg_x000D_
Done!_x000D_
</t>
  </si>
  <si>
    <t>3fDP8dCq1uWUHUq7KuTHwsA4f51tTN5MiBN1Gb3YksGcL7jM3uJGK4wcwsS3ABQzHRfLGeHDUrEgdwvooJGUgVfU</t>
  </si>
  <si>
    <t>GBgHN4xDdKQWuVRED8uRjhy6V2J5FUewc2SCN396tAKg</t>
  </si>
  <si>
    <t>https://raw.githubusercontent.com/nfluentdev/CalviOnTheRocks2022/main/PASSVIP_COR22C88</t>
  </si>
  <si>
    <t>metaboss.exe mint one  -r https://solana--mainnet.datahub.figment.io/apikey/9ae7977641d309a67b096098a7102046 --keypair ./Solana/Keys/nminer.json --receiver BbDq7xeUzpj8bXfd9N7dh1tw43Ss7xbYpyjoNuwDSrzq --nft-data-file ./Solana/Temp/to_mint_1656097858.944477.json</t>
  </si>
  <si>
    <t xml:space="preserve">Tx id: 2gXtEAcyiwf9DN8JSuoqu9CvAxpxUeGBNhQVqRD4j4RmY4FeDLhmQgWq6MHm7zKMzsKzP76d6JNKzMCnZUGHoySv_x000D_
Mint account: FNK4yeqdSYAJEoPJyC77sEDzgPvyZsMW7eRSqnCDxqnL_x000D_
Done!_x000D_
</t>
  </si>
  <si>
    <t>2gXtEAcyiwf9DN8JSuoqu9CvAxpxUeGBNhQVqRD4j4RmY4FeDLhmQgWq6MHm7zKMzsKzP76d6JNKzMCnZUGHoySv</t>
  </si>
  <si>
    <t>FNK4yeqdSYAJEoPJyC77sEDzgPvyZsMW7eRSqnCDxqnL</t>
  </si>
  <si>
    <t>https://raw.githubusercontent.com/nfluentdev/CalviOnTheRocks2022/main/PASSVIP_COR22C89</t>
  </si>
  <si>
    <t>metaboss.exe mint one  -r https://solana--mainnet.datahub.figment.io/apikey/9ae7977641d309a67b096098a7102046 --keypair ./Solana/Keys/nminer.json --receiver BbDq7xeUzpj8bXfd9N7dh1tw43Ss7xbYpyjoNuwDSrzq --nft-data-file ./Solana/Temp/to_mint_1656097883.100394.json</t>
  </si>
  <si>
    <t xml:space="preserve">Tx id: RwYeBNcEzFfDnJqaF58APCPJe8Bkq3Ah5anHQ5TCBBehwGXdDaiMRC2eq1hwpCfnb2dzzo5aEsbLYrKiYMvtAWp_x000D_
Mint account: 5YrWHNFm3D29JcUz34Ht17PpCue6jtUhr1XsfvGLEr9J_x000D_
Done!_x000D_
</t>
  </si>
  <si>
    <t>RwYeBNcEzFfDnJqaF58APCPJe8Bkq3Ah5anHQ5TCBBehwGXdDaiMRC2eq1hwpCfnb2dzzo5aEsbLYrKiYMvtAWp</t>
  </si>
  <si>
    <t>5YrWHNFm3D29JcUz34Ht17PpCue6jtUhr1XsfvGLEr9J</t>
  </si>
  <si>
    <t>https://raw.githubusercontent.com/nfluentdev/CalviOnTheRocks2022/main/PASSVIP_COR22C90</t>
  </si>
  <si>
    <t>metaboss.exe mint one  -r https://solana--mainnet.datahub.figment.io/apikey/9ae7977641d309a67b096098a7102046 --keypair ./Solana/Keys/nminer.json --receiver BbDq7xeUzpj8bXfd9N7dh1tw43Ss7xbYpyjoNuwDSrzq --nft-data-file ./Solana/Temp/to_mint_1656097909.780145.json</t>
  </si>
  <si>
    <t xml:space="preserve">Tx id: 2jCswvSpwSReSTvTaUiz5N2DqrbWiSCEu6akjNW1HchAWLc9v8nURr8T5o4DbvqEigyDfeNZWF5Ep9b4i3Bh3pLF_x000D_
Mint account: 65md25d5zkcKF8chnod65EcvcRT63t5UdA5Uw1f8JmRr_x000D_
Done!_x000D_
</t>
  </si>
  <si>
    <t>2jCswvSpwSReSTvTaUiz5N2DqrbWiSCEu6akjNW1HchAWLc9v8nURr8T5o4DbvqEigyDfeNZWF5Ep9b4i3Bh3pLF</t>
  </si>
  <si>
    <t>65md25d5zkcKF8chnod65EcvcRT63t5UdA5Uw1f8JmRr</t>
  </si>
  <si>
    <t>https://raw.githubusercontent.com/nfluentdev/CalviOnTheRocks2022/main/PASSVIP_COR22C91</t>
  </si>
  <si>
    <t>metaboss.exe mint one  -r https://solana--mainnet.datahub.figment.io/apikey/9ae7977641d309a67b096098a7102046 --keypair ./Solana/Keys/nminer.json --receiver BbDq7xeUzpj8bXfd9N7dh1tw43Ss7xbYpyjoNuwDSrzq --nft-data-file ./Solana/Temp/to_mint_1656097935.379582.json</t>
  </si>
  <si>
    <t xml:space="preserve">Tx id: 435p54Qnqksj73QTMDsWmtgmaUFhN12C549dTghuuwhoWUuc9XsGE9Y2xKtVx7EcCWP3R3qkibuv9GpqJJsB5h1b_x000D_
Mint account: UkT99AhuqEMmwZQRLpa1aGeWqvgh5mnRg5usS11oDs3_x000D_
Done!_x000D_
</t>
  </si>
  <si>
    <t>435p54Qnqksj73QTMDsWmtgmaUFhN12C549dTghuuwhoWUuc9XsGE9Y2xKtVx7EcCWP3R3qkibuv9GpqJJsB5h1b</t>
  </si>
  <si>
    <t>UkT99AhuqEMmwZQRLpa1aGeWqvgh5mnRg5usS11oDs3</t>
  </si>
  <si>
    <t>https://raw.githubusercontent.com/nfluentdev/CalviOnTheRocks2022/main/PASSVIP_COR22C92</t>
  </si>
  <si>
    <t>metaboss.exe mint one  -r https://solana--mainnet.datahub.figment.io/apikey/9ae7977641d309a67b096098a7102046 --keypair ./Solana/Keys/nminer.json --receiver BbDq7xeUzpj8bXfd9N7dh1tw43Ss7xbYpyjoNuwDSrzq --nft-data-file ./Solana/Temp/to_mint_1656097961.866642.json</t>
  </si>
  <si>
    <t xml:space="preserve">Tx id: 2qNmSYgJ9ku2cgy51qybHi2zmrzBR2P9xz7Q61Du3U8j2SkF1AsrFypVTYXN6WPccfLHx1f4Zu1mNFurJTez1Uer_x000D_
Mint account: 4PPtYJmH5yYjE1iKPgnH6ju6aSaj4mJFmHKb3ryUigmd_x000D_
Done!_x000D_
</t>
  </si>
  <si>
    <t>2qNmSYgJ9ku2cgy51qybHi2zmrzBR2P9xz7Q61Du3U8j2SkF1AsrFypVTYXN6WPccfLHx1f4Zu1mNFurJTez1Uer</t>
  </si>
  <si>
    <t>4PPtYJmH5yYjE1iKPgnH6ju6aSaj4mJFmHKb3ryUigmd</t>
  </si>
  <si>
    <t>https://raw.githubusercontent.com/nfluentdev/CalviOnTheRocks2022/main/PASSVIP_COR22C93</t>
  </si>
  <si>
    <t>metaboss.exe mint one  -r https://solana--mainnet.datahub.figment.io/apikey/9ae7977641d309a67b096098a7102046 --keypair ./Solana/Keys/nminer.json --receiver BbDq7xeUzpj8bXfd9N7dh1tw43Ss7xbYpyjoNuwDSrzq --nft-data-file ./Solana/Temp/to_mint_1656097988.62099.json</t>
  </si>
  <si>
    <t xml:space="preserve">Tx id: 5FMp14hmXNmioSh5SU66iYK5NXWKFnLGTjj3jwpczAd1zD1BjvpiG6skJuzieVSLbEV342eesmRJV1oUi8zmUGmY_x000D_
Mint account: DBovEwGbMMbko3VwyKGojq7EcZXHVDMSNY2L8mT4r8qN_x000D_
Done!_x000D_
</t>
  </si>
  <si>
    <t>5FMp14hmXNmioSh5SU66iYK5NXWKFnLGTjj3jwpczAd1zD1BjvpiG6skJuzieVSLbEV342eesmRJV1oUi8zmUGmY</t>
  </si>
  <si>
    <t>DBovEwGbMMbko3VwyKGojq7EcZXHVDMSNY2L8mT4r8qN</t>
  </si>
  <si>
    <t>https://raw.githubusercontent.com/nfluentdev/CalviOnTheRocks2022/main/PASSVIP_COR22C94</t>
  </si>
  <si>
    <t>metaboss.exe mint one  -r https://solana--mainnet.datahub.figment.io/apikey/9ae7977641d309a67b096098a7102046 --keypair ./Solana/Keys/nminer.json --receiver BbDq7xeUzpj8bXfd9N7dh1tw43Ss7xbYpyjoNuwDSrzq --nft-data-file ./Solana/Temp/to_mint_1656098010.82556.json</t>
  </si>
  <si>
    <t xml:space="preserve">Tx id: MKbqKj24PzNYgiU3b2FCVMVmfMVhNSgUjh2PK55VgApfnFRFbA7aoGN5RCf8Tsfw5oyy2DQnrvxYWNF5M9E2ymz_x000D_
Mint account: 5V7Cv5WZ1TeeGv7qZDrLfivnPy5uu5VDKWbAkNtoRksq_x000D_
Done!_x000D_
</t>
  </si>
  <si>
    <t>MKbqKj24PzNYgiU3b2FCVMVmfMVhNSgUjh2PK55VgApfnFRFbA7aoGN5RCf8Tsfw5oyy2DQnrvxYWNF5M9E2ymz</t>
  </si>
  <si>
    <t>5V7Cv5WZ1TeeGv7qZDrLfivnPy5uu5VDKWbAkNtoRksq</t>
  </si>
  <si>
    <t>https://raw.githubusercontent.com/nfluentdev/CalviOnTheRocks2022/main/PASSVIP_COR22C95</t>
  </si>
  <si>
    <t>metaboss.exe mint one  -r https://solana--mainnet.datahub.figment.io/apikey/9ae7977641d309a67b096098a7102046 --keypair ./Solana/Keys/nminer.json --receiver BbDq7xeUzpj8bXfd9N7dh1tw43Ss7xbYpyjoNuwDSrzq --nft-data-file ./Solana/Temp/to_mint_1656098031.487635.json</t>
  </si>
  <si>
    <t xml:space="preserve">Tx id: 6pAvNiLv6iB615GKdAMWbbQ8DQvcoSxsxv6tEJtdn8FNwomqgEiSwNr1hJ9wZgFZN3jS7P5YW3AEGTZXqqazbUb_x000D_
Mint account: HNEy5zXU8hhMCT8ZGArfDg9hQSP3P7w2FyAWXR2AHSyi_x000D_
Done!_x000D_
</t>
  </si>
  <si>
    <t>6pAvNiLv6iB615GKdAMWbbQ8DQvcoSxsxv6tEJtdn8FNwomqgEiSwNr1hJ9wZgFZN3jS7P5YW3AEGTZXqqazbUb</t>
  </si>
  <si>
    <t>HNEy5zXU8hhMCT8ZGArfDg9hQSP3P7w2FyAWXR2AHSyi</t>
  </si>
  <si>
    <t>https://raw.githubusercontent.com/nfluentdev/CalviOnTheRocks2022/main/PASSVIP_COR22C96</t>
  </si>
  <si>
    <t>metaboss.exe mint one  -r https://solana--mainnet.datahub.figment.io/apikey/9ae7977641d309a67b096098a7102046 --keypair ./Solana/Keys/nminer.json --receiver BbDq7xeUzpj8bXfd9N7dh1tw43Ss7xbYpyjoNuwDSrzq --nft-data-file ./Solana/Temp/to_mint_1656098058.195684.json</t>
  </si>
  <si>
    <t xml:space="preserve">Tx id: 2FhsbKG5Xiem4fQQu6SrUnzNpVMmGBWtwyp1zybffpuMtsKRfJRbyWVW1sWwZoDdqHcjXGxG6v3458H6wCcD5KC6_x000D_
Mint account: 5hMj1hSA87tApWNtH5BZUY8fccvhdiPXveuKUjPtxmSv_x000D_
Done!_x000D_
</t>
  </si>
  <si>
    <t>2FhsbKG5Xiem4fQQu6SrUnzNpVMmGBWtwyp1zybffpuMtsKRfJRbyWVW1sWwZoDdqHcjXGxG6v3458H6wCcD5KC6</t>
  </si>
  <si>
    <t>5hMj1hSA87tApWNtH5BZUY8fccvhdiPXveuKUjPtxmSv</t>
  </si>
  <si>
    <t>https://raw.githubusercontent.com/nfluentdev/CalviOnTheRocks2022/main/PASSVIP_COR22C97</t>
  </si>
  <si>
    <t>insert</t>
  </si>
  <si>
    <t>NFluenTTest_FLU22A3</t>
  </si>
  <si>
    <t>NFluenTTest_FLU22A4</t>
  </si>
  <si>
    <t>NFluenTTest_FLU22A5</t>
  </si>
  <si>
    <t>NFluenTTest_FLU22A6</t>
  </si>
  <si>
    <t>NFluenTTest_FLU22A7</t>
  </si>
  <si>
    <t>NFluenTTest_FLU22A8</t>
  </si>
  <si>
    <t>NFluenTTest_FLU22A9</t>
  </si>
  <si>
    <t>NFluenTTest_FLU22A10</t>
  </si>
  <si>
    <t>NFluenTTest_FLU22A1</t>
  </si>
  <si>
    <t>NFluenTTest_FLU22A2</t>
  </si>
  <si>
    <t>NFluenTTest_FLU22A11</t>
  </si>
  <si>
    <t>NFluenTTest_FLU22A12</t>
  </si>
  <si>
    <t>nfluentdb_2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</si>
</sst>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_-[$$-409]* #,##0.00_ ;_-[$$-409]* \-#,##0.00\ ;_-[$$-409]* &quot;-&quot;??_ ;_-@_ "/>
  </numFmts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C00000"/>
      <name val="Calibri"/>
      <family val="2"/>
      <scheme val="minor"/>
    </font>
    <font>
      <sz val="11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D5D5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  <xf numFmtId="164" fontId="9" fillId="0" borderId="0" applyFont="0" applyFill="0" applyBorder="0" applyAlignment="0" applyProtection="0"/>
    <xf numFmtId="44" fontId="9" fillId="0" borderId="0" applyFont="0" applyFill="0" applyBorder="0" applyAlignment="0" applyProtection="0"/>
  </cellStyleXfs>
  <cellXfs count="84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6" fillId="0" borderId="0" xfId="0" applyFont="1" applyAlignment="1">
      <alignment wrapText="1"/>
    </xf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2" applyAlignment="1">
      <alignment wrapText="1"/>
    </xf>
    <xf numFmtId="165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165" fontId="4" fillId="0" borderId="0" xfId="2" applyNumberFormat="1" applyAlignment="1">
      <alignment horizontal="center"/>
    </xf>
    <xf numFmtId="0" fontId="2" fillId="5" borderId="0" xfId="3"/>
    <xf numFmtId="0" fontId="0" fillId="0" borderId="0" xfId="0" applyAlignment="1">
      <alignment horizontal="center"/>
    </xf>
    <xf numFmtId="0" fontId="0" fillId="7" borderId="0" xfId="0" applyFill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2" applyAlignment="1">
      <alignment horizontal="center"/>
    </xf>
    <xf numFmtId="0" fontId="0" fillId="16" borderId="0" xfId="0" applyFill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12" fillId="17" borderId="0" xfId="0" applyFont="1" applyFill="1" applyAlignment="1">
      <alignment horizontal="center"/>
    </xf>
    <xf numFmtId="0" fontId="0" fillId="18" borderId="0" xfId="0" applyFill="1" applyAlignment="1">
      <alignment horizontal="center" vertical="center" wrapText="1"/>
    </xf>
    <xf numFmtId="165" fontId="0" fillId="16" borderId="0" xfId="0" applyNumberFormat="1" applyFill="1" applyAlignment="1">
      <alignment horizontal="center" vertical="center" wrapText="1"/>
    </xf>
    <xf numFmtId="165" fontId="0" fillId="0" borderId="0" xfId="0" applyNumberFormat="1"/>
    <xf numFmtId="14" fontId="0" fillId="16" borderId="0" xfId="0" applyNumberFormat="1" applyFill="1" applyAlignment="1">
      <alignment horizontal="center" vertical="center" wrapText="1"/>
    </xf>
    <xf numFmtId="14" fontId="0" fillId="0" borderId="0" xfId="0" applyNumberFormat="1"/>
    <xf numFmtId="165" fontId="2" fillId="14" borderId="0" xfId="5" applyNumberFormat="1" applyFont="1" applyFill="1"/>
    <xf numFmtId="165" fontId="0" fillId="0" borderId="0" xfId="5" applyNumberFormat="1" applyFont="1"/>
    <xf numFmtId="0" fontId="0" fillId="19" borderId="0" xfId="0" applyFill="1" applyAlignment="1">
      <alignment horizontal="left" vertical="center" wrapText="1"/>
    </xf>
    <xf numFmtId="0" fontId="0" fillId="19" borderId="0" xfId="0" applyFill="1" applyAlignment="1">
      <alignment horizontal="center" vertical="center" wrapText="1"/>
    </xf>
    <xf numFmtId="165" fontId="0" fillId="19" borderId="0" xfId="0" applyNumberFormat="1" applyFill="1" applyAlignment="1">
      <alignment horizontal="center" vertical="center" wrapText="1"/>
    </xf>
    <xf numFmtId="14" fontId="0" fillId="19" borderId="0" xfId="0" applyNumberFormat="1" applyFill="1" applyAlignment="1">
      <alignment horizontal="center" vertical="center" wrapText="1"/>
    </xf>
    <xf numFmtId="0" fontId="13" fillId="3" borderId="0" xfId="1" applyFont="1"/>
    <xf numFmtId="0" fontId="14" fillId="0" borderId="0" xfId="2" applyFont="1"/>
    <xf numFmtId="0" fontId="13" fillId="14" borderId="0" xfId="4" applyFont="1"/>
    <xf numFmtId="0" fontId="2" fillId="21" borderId="0" xfId="0" applyFont="1" applyFill="1" applyAlignment="1">
      <alignment horizontal="center" vertical="center" wrapText="1"/>
    </xf>
    <xf numFmtId="0" fontId="13" fillId="22" borderId="0" xfId="0" applyFont="1" applyFill="1"/>
    <xf numFmtId="0" fontId="15" fillId="5" borderId="0" xfId="3" applyFont="1" applyAlignment="1" applyProtection="1">
      <alignment horizontal="center"/>
      <protection locked="0"/>
    </xf>
    <xf numFmtId="0" fontId="15" fillId="5" borderId="0" xfId="3" applyFont="1" applyAlignment="1">
      <alignment horizontal="center"/>
    </xf>
    <xf numFmtId="0" fontId="15" fillId="5" borderId="0" xfId="3" applyFont="1" applyAlignment="1">
      <alignment horizontal="center" wrapText="1"/>
    </xf>
    <xf numFmtId="0" fontId="0" fillId="0" borderId="0" xfId="0" applyAlignment="1">
      <alignment horizontal="left" vertical="center"/>
    </xf>
    <xf numFmtId="0" fontId="0" fillId="24" borderId="0" xfId="0" applyFill="1" applyAlignment="1">
      <alignment horizontal="right"/>
    </xf>
    <xf numFmtId="0" fontId="0" fillId="0" borderId="0" xfId="0" applyAlignment="1">
      <alignment horizontal="left" wrapText="1"/>
    </xf>
    <xf numFmtId="0" fontId="16" fillId="0" borderId="0" xfId="0" applyFont="1"/>
    <xf numFmtId="0" fontId="15" fillId="22" borderId="0" xfId="0" applyFont="1" applyFill="1"/>
    <xf numFmtId="0" fontId="15" fillId="3" borderId="0" xfId="1" applyFont="1"/>
    <xf numFmtId="0" fontId="15" fillId="23" borderId="0" xfId="0" applyFont="1" applyFill="1"/>
    <xf numFmtId="0" fontId="4" fillId="0" borderId="0" xfId="2" applyAlignment="1">
      <alignment horizontal="left" wrapText="1"/>
    </xf>
    <xf numFmtId="0" fontId="0" fillId="16" borderId="0" xfId="0" applyFill="1" applyAlignment="1">
      <alignment horizontal="left"/>
    </xf>
    <xf numFmtId="0" fontId="17" fillId="16" borderId="0" xfId="0" applyFont="1" applyFill="1"/>
    <xf numFmtId="0" fontId="12" fillId="6" borderId="0" xfId="0" applyFont="1" applyFill="1"/>
    <xf numFmtId="0" fontId="12" fillId="13" borderId="0" xfId="0" applyFont="1" applyFill="1"/>
    <xf numFmtId="0" fontId="12" fillId="11" borderId="0" xfId="0" applyFont="1" applyFill="1"/>
    <xf numFmtId="0" fontId="12" fillId="10" borderId="0" xfId="0" applyFont="1" applyFill="1"/>
    <xf numFmtId="0" fontId="12" fillId="8" borderId="0" xfId="0" applyFont="1" applyFill="1"/>
    <xf numFmtId="0" fontId="12" fillId="7" borderId="0" xfId="0" applyFont="1" applyFill="1"/>
    <xf numFmtId="0" fontId="12" fillId="20" borderId="0" xfId="0" applyFont="1" applyFill="1"/>
    <xf numFmtId="165" fontId="6" fillId="0" borderId="0" xfId="0" applyNumberFormat="1" applyFont="1"/>
    <xf numFmtId="0" fontId="12" fillId="9" borderId="0" xfId="0" applyFont="1" applyFill="1"/>
    <xf numFmtId="0" fontId="0" fillId="24" borderId="0" xfId="0" applyFill="1" applyAlignment="1">
      <alignment horizontal="center" vertical="center" wrapText="1"/>
    </xf>
    <xf numFmtId="0" fontId="0" fillId="24" borderId="0" xfId="0" applyFill="1" applyAlignment="1">
      <alignment horizontal="left"/>
    </xf>
    <xf numFmtId="0" fontId="4" fillId="0" borderId="0" xfId="2" applyFill="1" applyAlignment="1">
      <alignment wrapText="1"/>
    </xf>
    <xf numFmtId="0" fontId="13" fillId="23" borderId="0" xfId="0" applyFont="1" applyFill="1"/>
    <xf numFmtId="0" fontId="0" fillId="0" borderId="0" xfId="0" applyAlignment="1">
      <alignment vertical="center"/>
    </xf>
    <xf numFmtId="0" fontId="11" fillId="15" borderId="0" xfId="0" applyFont="1" applyFill="1" applyAlignment="1">
      <alignment vertical="center"/>
    </xf>
    <xf numFmtId="0" fontId="3" fillId="0" borderId="0" xfId="0" applyFont="1" applyAlignment="1">
      <alignment vertical="center" wrapText="1"/>
    </xf>
    <xf numFmtId="22" fontId="0" fillId="0" borderId="0" xfId="0" applyNumberFormat="1"/>
    <xf numFmtId="0" fontId="0" fillId="0" borderId="0" xfId="0" applyAlignment="1">
      <alignment wrapText="1"/>
    </xf>
    <xf numFmtId="0" fontId="18" fillId="18" borderId="0" xfId="0" applyFont="1" applyFill="1"/>
    <xf numFmtId="0" fontId="0" fillId="25" borderId="0" xfId="0" applyFill="1" applyAlignment="1">
      <alignment horizontal="center" vertical="center" wrapText="1"/>
    </xf>
    <xf numFmtId="0" fontId="19" fillId="0" borderId="0" xfId="0" applyFont="1"/>
  </cellXfs>
  <cellStyles count="7">
    <cellStyle name="Accent1" xfId="3" builtinId="29"/>
    <cellStyle name="Accent2" xfId="4" builtinId="33"/>
    <cellStyle name="Accent3" xfId="1" builtinId="37"/>
    <cellStyle name="Lien hypertexte" xfId="2" builtinId="8"/>
    <cellStyle name="Monétaire" xfId="5" builtinId="4"/>
    <cellStyle name="Monétaire 2" xfId="6" xr:uid="{1472AF75-730A-40E4-B856-D301E1EEEEA0}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D5D5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us.solana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78440</xdr:colOff>
      <xdr:row>0</xdr:row>
      <xdr:rowOff>44822</xdr:rowOff>
    </xdr:from>
    <xdr:to>
      <xdr:col>0</xdr:col>
      <xdr:colOff>1792942</xdr:colOff>
      <xdr:row>4</xdr:row>
      <xdr:rowOff>95250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440" y="44822"/>
          <a:ext cx="1714502" cy="839642"/>
        </a:xfrm>
        <a:prstGeom prst="foldedCorner">
          <a:avLst>
            <a:gd name="adj" fmla="val 243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fr-FR" sz="1600"/>
            <a:t>TokenSheet</a:t>
          </a:r>
          <a:br>
            <a:rPr lang="fr-FR" sz="1600"/>
          </a:br>
          <a:r>
            <a:rPr lang="fr-FR" sz="1600"/>
            <a:t>Version 1,0,0</a:t>
          </a:r>
        </a:p>
        <a:p>
          <a:pPr algn="l"/>
          <a:endParaRPr lang="fr-FR" sz="1600"/>
        </a:p>
      </xdr:txBody>
    </xdr:sp>
    <xdr:clientData/>
  </xdr:twoCellAnchor>
  <xdr:twoCellAnchor>
    <xdr:from>
      <xdr:col>0</xdr:col>
      <xdr:colOff>190499</xdr:colOff>
      <xdr:row>29</xdr:row>
      <xdr:rowOff>156882</xdr:rowOff>
    </xdr:from>
    <xdr:to>
      <xdr:col>0</xdr:col>
      <xdr:colOff>2186827</xdr:colOff>
      <xdr:row>39</xdr:row>
      <xdr:rowOff>168090</xdr:rowOff>
    </xdr:to>
    <xdr:sp macro="" textlink="">
      <xdr:nvSpPr>
        <xdr:cNvPr id="3" name="Rectangle : carré corné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0499" y="7096525"/>
          <a:ext cx="1996328" cy="2460494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  <xdr:twoCellAnchor>
    <xdr:from>
      <xdr:col>0</xdr:col>
      <xdr:colOff>190499</xdr:colOff>
      <xdr:row>29</xdr:row>
      <xdr:rowOff>156882</xdr:rowOff>
    </xdr:from>
    <xdr:to>
      <xdr:col>0</xdr:col>
      <xdr:colOff>2186827</xdr:colOff>
      <xdr:row>39</xdr:row>
      <xdr:rowOff>168090</xdr:rowOff>
    </xdr:to>
    <xdr:sp macro="" textlink="">
      <xdr:nvSpPr>
        <xdr:cNvPr id="4" name="Rectangle : carré corné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90499" y="6914189"/>
          <a:ext cx="1799024" cy="2391097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438978</xdr:colOff>
      <xdr:row>10</xdr:row>
      <xdr:rowOff>57978</xdr:rowOff>
    </xdr:from>
    <xdr:to>
      <xdr:col>1</xdr:col>
      <xdr:colOff>8283</xdr:colOff>
      <xdr:row>14</xdr:row>
      <xdr:rowOff>115955</xdr:rowOff>
    </xdr:to>
    <xdr:sp macro="" textlink="">
      <xdr:nvSpPr>
        <xdr:cNvPr id="2" name="Flèche : b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8978" y="2426804"/>
          <a:ext cx="621196" cy="786847"/>
        </a:xfrm>
        <a:prstGeom prst="downArrow">
          <a:avLst>
            <a:gd name="adj1" fmla="val 50000"/>
            <a:gd name="adj2" fmla="val 313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480060</xdr:colOff>
          <xdr:row>0</xdr:row>
          <xdr:rowOff>350520</xdr:rowOff>
        </xdr:from>
        <xdr:to>
          <xdr:col>3</xdr:col>
          <xdr:colOff>312420</xdr:colOff>
          <xdr:row>1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le 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944880</xdr:colOff>
          <xdr:row>11</xdr:row>
          <xdr:rowOff>7620</xdr:rowOff>
        </xdr:from>
        <xdr:to>
          <xdr:col>1</xdr:col>
          <xdr:colOff>68580</xdr:colOff>
          <xdr:row>12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201706</xdr:colOff>
      <xdr:row>0</xdr:row>
      <xdr:rowOff>171010</xdr:rowOff>
    </xdr:from>
    <xdr:to>
      <xdr:col>6</xdr:col>
      <xdr:colOff>1098444</xdr:colOff>
      <xdr:row>2</xdr:row>
      <xdr:rowOff>38489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687235" y="171010"/>
          <a:ext cx="2521591" cy="797567"/>
        </a:xfrm>
        <a:prstGeom prst="downArrowCallout">
          <a:avLst>
            <a:gd name="adj1" fmla="val 20790"/>
            <a:gd name="adj2" fmla="val 25000"/>
            <a:gd name="adj3" fmla="val 25000"/>
            <a:gd name="adj4" fmla="val 64977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Les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lignes dont la date de minage est vierge sont miner, Insérer le mot 'stop' pour interrompre le traitement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0</xdr:row>
          <xdr:rowOff>335280</xdr:rowOff>
        </xdr:from>
        <xdr:to>
          <xdr:col>4</xdr:col>
          <xdr:colOff>1165860</xdr:colOff>
          <xdr:row>1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Recommencer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 traitement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381001</xdr:colOff>
      <xdr:row>0</xdr:row>
      <xdr:rowOff>157369</xdr:rowOff>
    </xdr:from>
    <xdr:to>
      <xdr:col>8</xdr:col>
      <xdr:colOff>1454427</xdr:colOff>
      <xdr:row>2</xdr:row>
      <xdr:rowOff>24848</xdr:rowOff>
    </xdr:to>
    <xdr:sp macro="" textlink="">
      <xdr:nvSpPr>
        <xdr:cNvPr id="8" name="Légende : flèche vers le b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456544" y="157369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Lien vers la transaction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 minage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9</xdr:col>
      <xdr:colOff>1</xdr:colOff>
      <xdr:row>0</xdr:row>
      <xdr:rowOff>173934</xdr:rowOff>
    </xdr:from>
    <xdr:to>
      <xdr:col>9</xdr:col>
      <xdr:colOff>1073427</xdr:colOff>
      <xdr:row>2</xdr:row>
      <xdr:rowOff>41413</xdr:rowOff>
    </xdr:to>
    <xdr:sp macro="" textlink="">
      <xdr:nvSpPr>
        <xdr:cNvPr id="9" name="Légende : flèche vers le ba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839740" y="173934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Adresse du token sur solscan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1</xdr:col>
      <xdr:colOff>121803</xdr:colOff>
      <xdr:row>10</xdr:row>
      <xdr:rowOff>16077</xdr:rowOff>
    </xdr:from>
    <xdr:to>
      <xdr:col>2</xdr:col>
      <xdr:colOff>179295</xdr:colOff>
      <xdr:row>14</xdr:row>
      <xdr:rowOff>24359</xdr:rowOff>
    </xdr:to>
    <xdr:sp macro="" textlink="">
      <xdr:nvSpPr>
        <xdr:cNvPr id="5" name="Légende : flèche vers la gauch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228509" y="2481371"/>
          <a:ext cx="1603904" cy="725459"/>
        </a:xfrm>
        <a:prstGeom prst="leftArrowCallout">
          <a:avLst>
            <a:gd name="adj1" fmla="val 7732"/>
            <a:gd name="adj2" fmla="val 14500"/>
            <a:gd name="adj3" fmla="val 31866"/>
            <a:gd name="adj4" fmla="val 80912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900"/>
            <a:t>Permet le chargement des fichiers images sur le serveur de stockage</a:t>
          </a:r>
          <a:r>
            <a:rPr lang="fr-FR" sz="900" baseline="0"/>
            <a:t> sélectionner</a:t>
          </a:r>
          <a:endParaRPr lang="fr-FR" sz="900"/>
        </a:p>
      </xdr:txBody>
    </xdr:sp>
    <xdr:clientData/>
  </xdr:twoCellAnchor>
  <xdr:twoCellAnchor>
    <xdr:from>
      <xdr:col>0</xdr:col>
      <xdr:colOff>687457</xdr:colOff>
      <xdr:row>21</xdr:row>
      <xdr:rowOff>0</xdr:rowOff>
    </xdr:from>
    <xdr:to>
      <xdr:col>1</xdr:col>
      <xdr:colOff>1548848</xdr:colOff>
      <xdr:row>27</xdr:row>
      <xdr:rowOff>173935</xdr:rowOff>
    </xdr:to>
    <xdr:sp macro="" textlink="">
      <xdr:nvSpPr>
        <xdr:cNvPr id="6" name="Rectangle : carré corné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87457" y="4373217"/>
          <a:ext cx="2112065" cy="126724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En cas d'anomalie il peut être pertinent</a:t>
          </a:r>
          <a:r>
            <a:rPr lang="fr-FR" sz="1100" baseline="0"/>
            <a:t> de consulter l'état du réseau Solana : https://status.solana.com/</a:t>
          </a:r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0</xdr:row>
          <xdr:rowOff>365760</xdr:rowOff>
        </xdr:from>
        <xdr:to>
          <xdr:col>1</xdr:col>
          <xdr:colOff>335280</xdr:colOff>
          <xdr:row>1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Traiter les metadatas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4</xdr:row>
      <xdr:rowOff>171450</xdr:rowOff>
    </xdr:from>
    <xdr:to>
      <xdr:col>12</xdr:col>
      <xdr:colOff>352425</xdr:colOff>
      <xdr:row>12</xdr:row>
      <xdr:rowOff>57150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296900" y="933450"/>
          <a:ext cx="1771650" cy="140970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Fichier à transmettre à la marketplace pour mise en vente des NFT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114300</xdr:rowOff>
        </xdr:from>
        <xdr:to>
          <xdr:col>1</xdr:col>
          <xdr:colOff>731520</xdr:colOff>
          <xdr:row>2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tokensol.nfluent.io/validate?" TargetMode="External"/><Relationship Id="rId21" Type="http://schemas.openxmlformats.org/officeDocument/2006/relationships/hyperlink" Target="https://tokensol.nfluent.io/validate?" TargetMode="External"/><Relationship Id="rId42" Type="http://schemas.openxmlformats.org/officeDocument/2006/relationships/hyperlink" Target="https://tokensol.nfluent.io/validate?" TargetMode="External"/><Relationship Id="rId63" Type="http://schemas.openxmlformats.org/officeDocument/2006/relationships/hyperlink" Target="https://tokensol.nfluent.io/validate?" TargetMode="External"/><Relationship Id="rId84" Type="http://schemas.openxmlformats.org/officeDocument/2006/relationships/hyperlink" Target="https://tokensol.nfluent.io/validate?" TargetMode="External"/><Relationship Id="rId138" Type="http://schemas.openxmlformats.org/officeDocument/2006/relationships/hyperlink" Target="https://tokensol.nfluent.io/validate?" TargetMode="External"/><Relationship Id="rId159" Type="http://schemas.openxmlformats.org/officeDocument/2006/relationships/hyperlink" Target="https://tokensol.nfluent.io/validate?" TargetMode="External"/><Relationship Id="rId170" Type="http://schemas.openxmlformats.org/officeDocument/2006/relationships/hyperlink" Target="https://tokensol.nfluent.io/validate?" TargetMode="External"/><Relationship Id="rId191" Type="http://schemas.openxmlformats.org/officeDocument/2006/relationships/hyperlink" Target="https://tokensol.nfluent.io/validate?" TargetMode="External"/><Relationship Id="rId205" Type="http://schemas.openxmlformats.org/officeDocument/2006/relationships/hyperlink" Target="https://tokensol.nfluent.io/validate?" TargetMode="External"/><Relationship Id="rId226" Type="http://schemas.openxmlformats.org/officeDocument/2006/relationships/hyperlink" Target="https://bafybeihru6wtiyfqy2e3gyhuzbtxvn7nvenlbqa2q2sjxqox4nkg6un7gm.ipfs.nftstorage.link/?image_1.webp" TargetMode="External"/><Relationship Id="rId107" Type="http://schemas.openxmlformats.org/officeDocument/2006/relationships/hyperlink" Target="https://tokensol.nfluent.io/validate?" TargetMode="External"/><Relationship Id="rId11" Type="http://schemas.openxmlformats.org/officeDocument/2006/relationships/hyperlink" Target="https://tokensol.nfluent.io/validate?" TargetMode="External"/><Relationship Id="rId32" Type="http://schemas.openxmlformats.org/officeDocument/2006/relationships/hyperlink" Target="https://tokensol.nfluent.io/validate?" TargetMode="External"/><Relationship Id="rId53" Type="http://schemas.openxmlformats.org/officeDocument/2006/relationships/hyperlink" Target="https://tokensol.nfluent.io/validate?" TargetMode="External"/><Relationship Id="rId74" Type="http://schemas.openxmlformats.org/officeDocument/2006/relationships/hyperlink" Target="https://tokensol.nfluent.io/validate?" TargetMode="External"/><Relationship Id="rId128" Type="http://schemas.openxmlformats.org/officeDocument/2006/relationships/hyperlink" Target="https://tokensol.nfluent.io/validate?" TargetMode="External"/><Relationship Id="rId149" Type="http://schemas.openxmlformats.org/officeDocument/2006/relationships/hyperlink" Target="https://tokensol.nfluent.io/validate?" TargetMode="External"/><Relationship Id="rId5" Type="http://schemas.openxmlformats.org/officeDocument/2006/relationships/hyperlink" Target="https://tokensol.nfluent.io/validate?" TargetMode="External"/><Relationship Id="rId95" Type="http://schemas.openxmlformats.org/officeDocument/2006/relationships/hyperlink" Target="https://tokensol.nfluent.io/validate?" TargetMode="External"/><Relationship Id="rId160" Type="http://schemas.openxmlformats.org/officeDocument/2006/relationships/hyperlink" Target="https://tokensol.nfluent.io/validate?" TargetMode="External"/><Relationship Id="rId181" Type="http://schemas.openxmlformats.org/officeDocument/2006/relationships/hyperlink" Target="https://tokensol.nfluent.io/validate?" TargetMode="External"/><Relationship Id="rId216" Type="http://schemas.openxmlformats.org/officeDocument/2006/relationships/hyperlink" Target="https://tokensol.nfluent.io/validate?" TargetMode="External"/><Relationship Id="rId237" Type="http://schemas.openxmlformats.org/officeDocument/2006/relationships/vmlDrawing" Target="../drawings/vmlDrawing1.vml"/><Relationship Id="rId22" Type="http://schemas.openxmlformats.org/officeDocument/2006/relationships/hyperlink" Target="https://tokensol.nfluent.io/validate?" TargetMode="External"/><Relationship Id="rId43" Type="http://schemas.openxmlformats.org/officeDocument/2006/relationships/hyperlink" Target="https://tokensol.nfluent.io/validate?" TargetMode="External"/><Relationship Id="rId64" Type="http://schemas.openxmlformats.org/officeDocument/2006/relationships/hyperlink" Target="https://tokensol.nfluent.io/validate?" TargetMode="External"/><Relationship Id="rId118" Type="http://schemas.openxmlformats.org/officeDocument/2006/relationships/hyperlink" Target="https://tokensol.nfluent.io/validate?" TargetMode="External"/><Relationship Id="rId139" Type="http://schemas.openxmlformats.org/officeDocument/2006/relationships/hyperlink" Target="https://tokensol.nfluent.io/validate?" TargetMode="External"/><Relationship Id="rId85" Type="http://schemas.openxmlformats.org/officeDocument/2006/relationships/hyperlink" Target="https://tokensol.nfluent.io/validate?" TargetMode="External"/><Relationship Id="rId150" Type="http://schemas.openxmlformats.org/officeDocument/2006/relationships/hyperlink" Target="https://tokensol.nfluent.io/validate?" TargetMode="External"/><Relationship Id="rId171" Type="http://schemas.openxmlformats.org/officeDocument/2006/relationships/hyperlink" Target="https://tokensol.nfluent.io/validate?" TargetMode="External"/><Relationship Id="rId192" Type="http://schemas.openxmlformats.org/officeDocument/2006/relationships/hyperlink" Target="https://tokensol.nfluent.io/validate?" TargetMode="External"/><Relationship Id="rId206" Type="http://schemas.openxmlformats.org/officeDocument/2006/relationships/hyperlink" Target="https://tokensol.nfluent.io/validate?" TargetMode="External"/><Relationship Id="rId227" Type="http://schemas.openxmlformats.org/officeDocument/2006/relationships/hyperlink" Target="https://bafybeiesqzxas4cdqwmg6f2n3ulqlnv4kfwhqhjjf4ltaehrptcszswfb4.ipfs.nftstorage.link/?image_39.webp" TargetMode="External"/><Relationship Id="rId12" Type="http://schemas.openxmlformats.org/officeDocument/2006/relationships/hyperlink" Target="https://tokensol.nfluent.io/validate?" TargetMode="External"/><Relationship Id="rId33" Type="http://schemas.openxmlformats.org/officeDocument/2006/relationships/hyperlink" Target="https://tokensol.nfluent.io/validate?" TargetMode="External"/><Relationship Id="rId108" Type="http://schemas.openxmlformats.org/officeDocument/2006/relationships/hyperlink" Target="https://tokensol.nfluent.io/validate?" TargetMode="External"/><Relationship Id="rId129" Type="http://schemas.openxmlformats.org/officeDocument/2006/relationships/hyperlink" Target="https://tokensol.nfluent.io/validate?" TargetMode="External"/><Relationship Id="rId54" Type="http://schemas.openxmlformats.org/officeDocument/2006/relationships/hyperlink" Target="https://tokensol.nfluent.io/validate?" TargetMode="External"/><Relationship Id="rId75" Type="http://schemas.openxmlformats.org/officeDocument/2006/relationships/hyperlink" Target="https://tokensol.nfluent.io/validate?" TargetMode="External"/><Relationship Id="rId96" Type="http://schemas.openxmlformats.org/officeDocument/2006/relationships/hyperlink" Target="https://tokensol.nfluent.io/validate?" TargetMode="External"/><Relationship Id="rId140" Type="http://schemas.openxmlformats.org/officeDocument/2006/relationships/hyperlink" Target="https://tokensol.nfluent.io/validate?" TargetMode="External"/><Relationship Id="rId161" Type="http://schemas.openxmlformats.org/officeDocument/2006/relationships/hyperlink" Target="https://tokensol.nfluent.io/validate?" TargetMode="External"/><Relationship Id="rId182" Type="http://schemas.openxmlformats.org/officeDocument/2006/relationships/hyperlink" Target="https://tokensol.nfluent.io/validate?" TargetMode="External"/><Relationship Id="rId217" Type="http://schemas.openxmlformats.org/officeDocument/2006/relationships/hyperlink" Target="https://tokensol.nfluent.io/validate?" TargetMode="External"/><Relationship Id="rId6" Type="http://schemas.openxmlformats.org/officeDocument/2006/relationships/hyperlink" Target="https://tokensol.nfluent.io/validate?" TargetMode="External"/><Relationship Id="rId238" Type="http://schemas.openxmlformats.org/officeDocument/2006/relationships/comments" Target="../comments1.xml"/><Relationship Id="rId23" Type="http://schemas.openxmlformats.org/officeDocument/2006/relationships/hyperlink" Target="https://tokensol.nfluent.io/validate?" TargetMode="External"/><Relationship Id="rId119" Type="http://schemas.openxmlformats.org/officeDocument/2006/relationships/hyperlink" Target="https://tokensol.nfluent.io/validate?" TargetMode="External"/><Relationship Id="rId44" Type="http://schemas.openxmlformats.org/officeDocument/2006/relationships/hyperlink" Target="https://tokensol.nfluent.io/validate?" TargetMode="External"/><Relationship Id="rId65" Type="http://schemas.openxmlformats.org/officeDocument/2006/relationships/hyperlink" Target="https://tokensol.nfluent.io/validate?" TargetMode="External"/><Relationship Id="rId86" Type="http://schemas.openxmlformats.org/officeDocument/2006/relationships/hyperlink" Target="https://tokensol.nfluent.io/validate?" TargetMode="External"/><Relationship Id="rId130" Type="http://schemas.openxmlformats.org/officeDocument/2006/relationships/hyperlink" Target="https://tokensol.nfluent.io/validate?" TargetMode="External"/><Relationship Id="rId151" Type="http://schemas.openxmlformats.org/officeDocument/2006/relationships/hyperlink" Target="https://tokensol.nfluent.io/validate?" TargetMode="External"/><Relationship Id="rId172" Type="http://schemas.openxmlformats.org/officeDocument/2006/relationships/hyperlink" Target="https://tokensol.nfluent.io/validate?" TargetMode="External"/><Relationship Id="rId193" Type="http://schemas.openxmlformats.org/officeDocument/2006/relationships/hyperlink" Target="https://tokensol.nfluent.io/validate?" TargetMode="External"/><Relationship Id="rId207" Type="http://schemas.openxmlformats.org/officeDocument/2006/relationships/hyperlink" Target="https://tokensol.nfluent.io/validate?" TargetMode="External"/><Relationship Id="rId228" Type="http://schemas.openxmlformats.org/officeDocument/2006/relationships/hyperlink" Target="https://bafybeidmbcpw4wsqe5gtnin5xvwhei5louv5bwgdtkwebttfrlw3f3yzdi.ipfs.nftstorage.link/?image_1.webp" TargetMode="External"/><Relationship Id="rId13" Type="http://schemas.openxmlformats.org/officeDocument/2006/relationships/hyperlink" Target="https://tokensol.nfluent.io/validate?" TargetMode="External"/><Relationship Id="rId109" Type="http://schemas.openxmlformats.org/officeDocument/2006/relationships/hyperlink" Target="https://tokensol.nfluent.io/validate?" TargetMode="External"/><Relationship Id="rId34" Type="http://schemas.openxmlformats.org/officeDocument/2006/relationships/hyperlink" Target="https://tokensol.nfluent.io/validate?" TargetMode="External"/><Relationship Id="rId55" Type="http://schemas.openxmlformats.org/officeDocument/2006/relationships/hyperlink" Target="https://tokensol.nfluent.io/validate?" TargetMode="External"/><Relationship Id="rId76" Type="http://schemas.openxmlformats.org/officeDocument/2006/relationships/hyperlink" Target="https://tokensol.nfluent.io/validate?" TargetMode="External"/><Relationship Id="rId97" Type="http://schemas.openxmlformats.org/officeDocument/2006/relationships/hyperlink" Target="https://tokensol.nfluent.io/validate?" TargetMode="External"/><Relationship Id="rId120" Type="http://schemas.openxmlformats.org/officeDocument/2006/relationships/hyperlink" Target="https://tokensol.nfluent.io/validate?" TargetMode="External"/><Relationship Id="rId141" Type="http://schemas.openxmlformats.org/officeDocument/2006/relationships/hyperlink" Target="https://tokensol.nfluent.io/validate?" TargetMode="External"/><Relationship Id="rId7" Type="http://schemas.openxmlformats.org/officeDocument/2006/relationships/hyperlink" Target="https://tokensol.nfluent.io/validate?" TargetMode="External"/><Relationship Id="rId162" Type="http://schemas.openxmlformats.org/officeDocument/2006/relationships/hyperlink" Target="https://tokensol.nfluent.io/validate?" TargetMode="External"/><Relationship Id="rId183" Type="http://schemas.openxmlformats.org/officeDocument/2006/relationships/hyperlink" Target="https://tokensol.nfluent.io/validate?" TargetMode="External"/><Relationship Id="rId218" Type="http://schemas.openxmlformats.org/officeDocument/2006/relationships/hyperlink" Target="https://tokensol.nfluent.io/validate?" TargetMode="External"/><Relationship Id="rId24" Type="http://schemas.openxmlformats.org/officeDocument/2006/relationships/hyperlink" Target="https://tokensol.nfluent.io/validate?" TargetMode="External"/><Relationship Id="rId45" Type="http://schemas.openxmlformats.org/officeDocument/2006/relationships/hyperlink" Target="https://tokensol.nfluent.io/validate?" TargetMode="External"/><Relationship Id="rId66" Type="http://schemas.openxmlformats.org/officeDocument/2006/relationships/hyperlink" Target="https://tokensol.nfluent.io/validate?" TargetMode="External"/><Relationship Id="rId87" Type="http://schemas.openxmlformats.org/officeDocument/2006/relationships/hyperlink" Target="https://tokensol.nfluent.io/validate?" TargetMode="External"/><Relationship Id="rId110" Type="http://schemas.openxmlformats.org/officeDocument/2006/relationships/hyperlink" Target="https://tokensol.nfluent.io/validate?" TargetMode="External"/><Relationship Id="rId131" Type="http://schemas.openxmlformats.org/officeDocument/2006/relationships/hyperlink" Target="https://tokensol.nfluent.io/validate?" TargetMode="External"/><Relationship Id="rId152" Type="http://schemas.openxmlformats.org/officeDocument/2006/relationships/hyperlink" Target="https://tokensol.nfluent.io/validate?" TargetMode="External"/><Relationship Id="rId173" Type="http://schemas.openxmlformats.org/officeDocument/2006/relationships/hyperlink" Target="https://tokensol.nfluent.io/validate?" TargetMode="External"/><Relationship Id="rId194" Type="http://schemas.openxmlformats.org/officeDocument/2006/relationships/hyperlink" Target="https://tokensol.nfluent.io/validate?" TargetMode="External"/><Relationship Id="rId208" Type="http://schemas.openxmlformats.org/officeDocument/2006/relationships/hyperlink" Target="https://tokensol.nfluent.io/validate?" TargetMode="External"/><Relationship Id="rId229" Type="http://schemas.openxmlformats.org/officeDocument/2006/relationships/hyperlink" Target="https://tokensol.nfluent.io/validate?" TargetMode="External"/><Relationship Id="rId14" Type="http://schemas.openxmlformats.org/officeDocument/2006/relationships/hyperlink" Target="https://tokensol.nfluent.io/validate?" TargetMode="External"/><Relationship Id="rId35" Type="http://schemas.openxmlformats.org/officeDocument/2006/relationships/hyperlink" Target="https://tokensol.nfluent.io/validate?" TargetMode="External"/><Relationship Id="rId56" Type="http://schemas.openxmlformats.org/officeDocument/2006/relationships/hyperlink" Target="https://tokensol.nfluent.io/validate?" TargetMode="External"/><Relationship Id="rId77" Type="http://schemas.openxmlformats.org/officeDocument/2006/relationships/hyperlink" Target="https://tokensol.nfluent.io/validate?" TargetMode="External"/><Relationship Id="rId100" Type="http://schemas.openxmlformats.org/officeDocument/2006/relationships/hyperlink" Target="https://tokensol.nfluent.io/validate?" TargetMode="External"/><Relationship Id="rId8" Type="http://schemas.openxmlformats.org/officeDocument/2006/relationships/hyperlink" Target="https://tokensol.nfluent.io/validate?" TargetMode="External"/><Relationship Id="rId98" Type="http://schemas.openxmlformats.org/officeDocument/2006/relationships/hyperlink" Target="https://tokensol.nfluent.io/validate?" TargetMode="External"/><Relationship Id="rId121" Type="http://schemas.openxmlformats.org/officeDocument/2006/relationships/hyperlink" Target="https://tokensol.nfluent.io/validate?" TargetMode="External"/><Relationship Id="rId142" Type="http://schemas.openxmlformats.org/officeDocument/2006/relationships/hyperlink" Target="https://tokensol.nfluent.io/validate?" TargetMode="External"/><Relationship Id="rId163" Type="http://schemas.openxmlformats.org/officeDocument/2006/relationships/hyperlink" Target="https://tokensol.nfluent.io/validate?" TargetMode="External"/><Relationship Id="rId184" Type="http://schemas.openxmlformats.org/officeDocument/2006/relationships/hyperlink" Target="https://tokensol.nfluent.io/validate?" TargetMode="External"/><Relationship Id="rId219" Type="http://schemas.openxmlformats.org/officeDocument/2006/relationships/hyperlink" Target="https://tokensol.nfluent.io/validate?" TargetMode="External"/><Relationship Id="rId230" Type="http://schemas.openxmlformats.org/officeDocument/2006/relationships/hyperlink" Target="https://bafybeibp54rh76xuez7hq5kgqkxgfmcltybadqrxacsxy4dsi7fj7o5tti.ipfs.nftstorage.link/?image_3.webp" TargetMode="External"/><Relationship Id="rId25" Type="http://schemas.openxmlformats.org/officeDocument/2006/relationships/hyperlink" Target="https://tokensol.nfluent.io/validate?" TargetMode="External"/><Relationship Id="rId46" Type="http://schemas.openxmlformats.org/officeDocument/2006/relationships/hyperlink" Target="https://tokensol.nfluent.io/validate?" TargetMode="External"/><Relationship Id="rId67" Type="http://schemas.openxmlformats.org/officeDocument/2006/relationships/hyperlink" Target="https://tokensol.nfluent.io/validate?" TargetMode="External"/><Relationship Id="rId88" Type="http://schemas.openxmlformats.org/officeDocument/2006/relationships/hyperlink" Target="https://tokensol.nfluent.io/validate?" TargetMode="External"/><Relationship Id="rId111" Type="http://schemas.openxmlformats.org/officeDocument/2006/relationships/hyperlink" Target="https://tokensol.nfluent.io/validate?" TargetMode="External"/><Relationship Id="rId132" Type="http://schemas.openxmlformats.org/officeDocument/2006/relationships/hyperlink" Target="https://tokensol.nfluent.io/validate?" TargetMode="External"/><Relationship Id="rId153" Type="http://schemas.openxmlformats.org/officeDocument/2006/relationships/hyperlink" Target="https://tokensol.nfluent.io/validate?" TargetMode="External"/><Relationship Id="rId174" Type="http://schemas.openxmlformats.org/officeDocument/2006/relationships/hyperlink" Target="https://tokensol.nfluent.io/validate?" TargetMode="External"/><Relationship Id="rId195" Type="http://schemas.openxmlformats.org/officeDocument/2006/relationships/hyperlink" Target="https://tokensol.nfluent.io/validate?" TargetMode="External"/><Relationship Id="rId209" Type="http://schemas.openxmlformats.org/officeDocument/2006/relationships/hyperlink" Target="https://tokensol.nfluent.io/validate?" TargetMode="External"/><Relationship Id="rId190" Type="http://schemas.openxmlformats.org/officeDocument/2006/relationships/hyperlink" Target="https://tokensol.nfluent.io/validate?" TargetMode="External"/><Relationship Id="rId204" Type="http://schemas.openxmlformats.org/officeDocument/2006/relationships/hyperlink" Target="https://tokensol.nfluent.io/validate?" TargetMode="External"/><Relationship Id="rId220" Type="http://schemas.openxmlformats.org/officeDocument/2006/relationships/hyperlink" Target="https://tokensol.nfluent.io/validate?" TargetMode="External"/><Relationship Id="rId225" Type="http://schemas.openxmlformats.org/officeDocument/2006/relationships/hyperlink" Target="https://bafybeieg3yvrjf2nqf627bakydeudrpd5ctpwbm3kqnls2tzhc3jj4p32e.ipfs.nftstorage.link/?image_218.webp" TargetMode="External"/><Relationship Id="rId15" Type="http://schemas.openxmlformats.org/officeDocument/2006/relationships/hyperlink" Target="https://tokensol.nfluent.io/validate?" TargetMode="External"/><Relationship Id="rId36" Type="http://schemas.openxmlformats.org/officeDocument/2006/relationships/hyperlink" Target="https://tokensol.nfluent.io/validate?" TargetMode="External"/><Relationship Id="rId57" Type="http://schemas.openxmlformats.org/officeDocument/2006/relationships/hyperlink" Target="https://tokensol.nfluent.io/validate?" TargetMode="External"/><Relationship Id="rId106" Type="http://schemas.openxmlformats.org/officeDocument/2006/relationships/hyperlink" Target="https://tokensol.nfluent.io/validate?" TargetMode="External"/><Relationship Id="rId127" Type="http://schemas.openxmlformats.org/officeDocument/2006/relationships/hyperlink" Target="https://tokensol.nfluent.io/validate?" TargetMode="External"/><Relationship Id="rId10" Type="http://schemas.openxmlformats.org/officeDocument/2006/relationships/hyperlink" Target="https://tokensol.nfluent.io/validate?" TargetMode="External"/><Relationship Id="rId31" Type="http://schemas.openxmlformats.org/officeDocument/2006/relationships/hyperlink" Target="https://tokensol.nfluent.io/validate?" TargetMode="External"/><Relationship Id="rId52" Type="http://schemas.openxmlformats.org/officeDocument/2006/relationships/hyperlink" Target="https://tokensol.nfluent.io/validate?" TargetMode="External"/><Relationship Id="rId73" Type="http://schemas.openxmlformats.org/officeDocument/2006/relationships/hyperlink" Target="https://tokensol.nfluent.io/validate?" TargetMode="External"/><Relationship Id="rId78" Type="http://schemas.openxmlformats.org/officeDocument/2006/relationships/hyperlink" Target="https://tokensol.nfluent.io/validate?" TargetMode="External"/><Relationship Id="rId94" Type="http://schemas.openxmlformats.org/officeDocument/2006/relationships/hyperlink" Target="https://tokensol.nfluent.io/validate?" TargetMode="External"/><Relationship Id="rId99" Type="http://schemas.openxmlformats.org/officeDocument/2006/relationships/hyperlink" Target="https://tokensol.nfluent.io/validate?" TargetMode="External"/><Relationship Id="rId101" Type="http://schemas.openxmlformats.org/officeDocument/2006/relationships/hyperlink" Target="https://tokensol.nfluent.io/validate?" TargetMode="External"/><Relationship Id="rId122" Type="http://schemas.openxmlformats.org/officeDocument/2006/relationships/hyperlink" Target="https://tokensol.nfluent.io/validate?" TargetMode="External"/><Relationship Id="rId143" Type="http://schemas.openxmlformats.org/officeDocument/2006/relationships/hyperlink" Target="https://tokensol.nfluent.io/validate?" TargetMode="External"/><Relationship Id="rId148" Type="http://schemas.openxmlformats.org/officeDocument/2006/relationships/hyperlink" Target="https://tokensol.nfluent.io/validate?" TargetMode="External"/><Relationship Id="rId164" Type="http://schemas.openxmlformats.org/officeDocument/2006/relationships/hyperlink" Target="https://tokensol.nfluent.io/validate?" TargetMode="External"/><Relationship Id="rId169" Type="http://schemas.openxmlformats.org/officeDocument/2006/relationships/hyperlink" Target="https://tokensol.nfluent.io/validate?" TargetMode="External"/><Relationship Id="rId185" Type="http://schemas.openxmlformats.org/officeDocument/2006/relationships/hyperlink" Target="https://tokensol.nfluent.io/validate?" TargetMode="External"/><Relationship Id="rId4" Type="http://schemas.openxmlformats.org/officeDocument/2006/relationships/hyperlink" Target="https://tokensol.nfluent.io/validate?" TargetMode="External"/><Relationship Id="rId9" Type="http://schemas.openxmlformats.org/officeDocument/2006/relationships/hyperlink" Target="https://tokensol.nfluent.io/validate?" TargetMode="External"/><Relationship Id="rId180" Type="http://schemas.openxmlformats.org/officeDocument/2006/relationships/hyperlink" Target="https://tokensol.nfluent.io/validate?" TargetMode="External"/><Relationship Id="rId210" Type="http://schemas.openxmlformats.org/officeDocument/2006/relationships/hyperlink" Target="https://tokensol.nfluent.io/validate?" TargetMode="External"/><Relationship Id="rId215" Type="http://schemas.openxmlformats.org/officeDocument/2006/relationships/hyperlink" Target="https://tokensol.nfluent.io/validate?" TargetMode="External"/><Relationship Id="rId236" Type="http://schemas.openxmlformats.org/officeDocument/2006/relationships/drawing" Target="../drawings/drawing1.xml"/><Relationship Id="rId26" Type="http://schemas.openxmlformats.org/officeDocument/2006/relationships/hyperlink" Target="https://tokensol.nfluent.io/validate?" TargetMode="External"/><Relationship Id="rId231" Type="http://schemas.openxmlformats.org/officeDocument/2006/relationships/hyperlink" Target="https://bafybeibvgnjp6aakgke72kknzbmqkiv36enldfgcq54tgobxkpxkvcwmaq.ipfs.nftstorage.link/?image_203.webp" TargetMode="External"/><Relationship Id="rId47" Type="http://schemas.openxmlformats.org/officeDocument/2006/relationships/hyperlink" Target="https://tokensol.nfluent.io/validate?" TargetMode="External"/><Relationship Id="rId68" Type="http://schemas.openxmlformats.org/officeDocument/2006/relationships/hyperlink" Target="https://tokensol.nfluent.io/validate?" TargetMode="External"/><Relationship Id="rId89" Type="http://schemas.openxmlformats.org/officeDocument/2006/relationships/hyperlink" Target="https://tokensol.nfluent.io/validate?" TargetMode="External"/><Relationship Id="rId112" Type="http://schemas.openxmlformats.org/officeDocument/2006/relationships/hyperlink" Target="https://tokensol.nfluent.io/validate?" TargetMode="External"/><Relationship Id="rId133" Type="http://schemas.openxmlformats.org/officeDocument/2006/relationships/hyperlink" Target="https://tokensol.nfluent.io/validate?" TargetMode="External"/><Relationship Id="rId154" Type="http://schemas.openxmlformats.org/officeDocument/2006/relationships/hyperlink" Target="https://tokensol.nfluent.io/validate?" TargetMode="External"/><Relationship Id="rId175" Type="http://schemas.openxmlformats.org/officeDocument/2006/relationships/hyperlink" Target="https://tokensol.nfluent.io/validate?" TargetMode="External"/><Relationship Id="rId196" Type="http://schemas.openxmlformats.org/officeDocument/2006/relationships/hyperlink" Target="https://tokensol.nfluent.io/validate?" TargetMode="External"/><Relationship Id="rId200" Type="http://schemas.openxmlformats.org/officeDocument/2006/relationships/hyperlink" Target="https://tokensol.nfluent.io/validate?" TargetMode="External"/><Relationship Id="rId16" Type="http://schemas.openxmlformats.org/officeDocument/2006/relationships/hyperlink" Target="https://tokensol.nfluent.io/validate?" TargetMode="External"/><Relationship Id="rId221" Type="http://schemas.openxmlformats.org/officeDocument/2006/relationships/hyperlink" Target="https://tokensol.nfluent.io/validate?" TargetMode="External"/><Relationship Id="rId37" Type="http://schemas.openxmlformats.org/officeDocument/2006/relationships/hyperlink" Target="https://tokensol.nfluent.io/validate?" TargetMode="External"/><Relationship Id="rId58" Type="http://schemas.openxmlformats.org/officeDocument/2006/relationships/hyperlink" Target="https://tokensol.nfluent.io/validate?" TargetMode="External"/><Relationship Id="rId79" Type="http://schemas.openxmlformats.org/officeDocument/2006/relationships/hyperlink" Target="https://tokensol.nfluent.io/validate?" TargetMode="External"/><Relationship Id="rId102" Type="http://schemas.openxmlformats.org/officeDocument/2006/relationships/hyperlink" Target="https://tokensol.nfluent.io/validate?" TargetMode="External"/><Relationship Id="rId123" Type="http://schemas.openxmlformats.org/officeDocument/2006/relationships/hyperlink" Target="https://tokensol.nfluent.io/validate?" TargetMode="External"/><Relationship Id="rId144" Type="http://schemas.openxmlformats.org/officeDocument/2006/relationships/hyperlink" Target="https://tokensol.nfluent.io/validate?" TargetMode="External"/><Relationship Id="rId90" Type="http://schemas.openxmlformats.org/officeDocument/2006/relationships/hyperlink" Target="https://tokensol.nfluent.io/validate?" TargetMode="External"/><Relationship Id="rId165" Type="http://schemas.openxmlformats.org/officeDocument/2006/relationships/hyperlink" Target="https://tokensol.nfluent.io/validate?" TargetMode="External"/><Relationship Id="rId186" Type="http://schemas.openxmlformats.org/officeDocument/2006/relationships/hyperlink" Target="https://tokensol.nfluent.io/validate?" TargetMode="External"/><Relationship Id="rId211" Type="http://schemas.openxmlformats.org/officeDocument/2006/relationships/hyperlink" Target="https://tokensol.nfluent.io/validate?" TargetMode="External"/><Relationship Id="rId232" Type="http://schemas.openxmlformats.org/officeDocument/2006/relationships/hyperlink" Target="https://bafybeihlhdirytewar5ubjzpn3ho65olfgmcmuerymyqmwjq2q2gbvmojy.ipfs.nftstorage.link/?image_515.webp" TargetMode="External"/><Relationship Id="rId27" Type="http://schemas.openxmlformats.org/officeDocument/2006/relationships/hyperlink" Target="https://tokensol.nfluent.io/validate?" TargetMode="External"/><Relationship Id="rId48" Type="http://schemas.openxmlformats.org/officeDocument/2006/relationships/hyperlink" Target="https://tokensol.nfluent.io/validate?" TargetMode="External"/><Relationship Id="rId69" Type="http://schemas.openxmlformats.org/officeDocument/2006/relationships/hyperlink" Target="https://tokensol.nfluent.io/validate?" TargetMode="External"/><Relationship Id="rId113" Type="http://schemas.openxmlformats.org/officeDocument/2006/relationships/hyperlink" Target="https://tokensol.nfluent.io/validate?" TargetMode="External"/><Relationship Id="rId134" Type="http://schemas.openxmlformats.org/officeDocument/2006/relationships/hyperlink" Target="https://tokensol.nfluent.io/validate?" TargetMode="External"/><Relationship Id="rId80" Type="http://schemas.openxmlformats.org/officeDocument/2006/relationships/hyperlink" Target="https://tokensol.nfluent.io/validate?" TargetMode="External"/><Relationship Id="rId155" Type="http://schemas.openxmlformats.org/officeDocument/2006/relationships/hyperlink" Target="https://tokensol.nfluent.io/validate?" TargetMode="External"/><Relationship Id="rId176" Type="http://schemas.openxmlformats.org/officeDocument/2006/relationships/hyperlink" Target="https://tokensol.nfluent.io/validate?" TargetMode="External"/><Relationship Id="rId197" Type="http://schemas.openxmlformats.org/officeDocument/2006/relationships/hyperlink" Target="https://tokensol.nfluent.io/validate?" TargetMode="External"/><Relationship Id="rId201" Type="http://schemas.openxmlformats.org/officeDocument/2006/relationships/hyperlink" Target="https://tokensol.nfluent.io/validate?" TargetMode="External"/><Relationship Id="rId222" Type="http://schemas.openxmlformats.org/officeDocument/2006/relationships/hyperlink" Target="https://tokensol.nfluent.io/validate?" TargetMode="External"/><Relationship Id="rId17" Type="http://schemas.openxmlformats.org/officeDocument/2006/relationships/hyperlink" Target="https://tokensol.nfluent.io/validate?" TargetMode="External"/><Relationship Id="rId38" Type="http://schemas.openxmlformats.org/officeDocument/2006/relationships/hyperlink" Target="https://tokensol.nfluent.io/validate?" TargetMode="External"/><Relationship Id="rId59" Type="http://schemas.openxmlformats.org/officeDocument/2006/relationships/hyperlink" Target="https://tokensol.nfluent.io/validate?" TargetMode="External"/><Relationship Id="rId103" Type="http://schemas.openxmlformats.org/officeDocument/2006/relationships/hyperlink" Target="https://tokensol.nfluent.io/validate?" TargetMode="External"/><Relationship Id="rId124" Type="http://schemas.openxmlformats.org/officeDocument/2006/relationships/hyperlink" Target="https://tokensol.nfluent.io/validate?" TargetMode="External"/><Relationship Id="rId70" Type="http://schemas.openxmlformats.org/officeDocument/2006/relationships/hyperlink" Target="https://tokensol.nfluent.io/validate?" TargetMode="External"/><Relationship Id="rId91" Type="http://schemas.openxmlformats.org/officeDocument/2006/relationships/hyperlink" Target="https://tokensol.nfluent.io/validate?" TargetMode="External"/><Relationship Id="rId145" Type="http://schemas.openxmlformats.org/officeDocument/2006/relationships/hyperlink" Target="https://tokensol.nfluent.io/validate?" TargetMode="External"/><Relationship Id="rId166" Type="http://schemas.openxmlformats.org/officeDocument/2006/relationships/hyperlink" Target="https://tokensol.nfluent.io/validate?" TargetMode="External"/><Relationship Id="rId187" Type="http://schemas.openxmlformats.org/officeDocument/2006/relationships/hyperlink" Target="https://tokensol.nfluent.io/validate?" TargetMode="External"/><Relationship Id="rId1" Type="http://schemas.openxmlformats.org/officeDocument/2006/relationships/hyperlink" Target="https://docs.metaplex.com/token-metadata/Versions/v1.0.0/nft-standard" TargetMode="External"/><Relationship Id="rId212" Type="http://schemas.openxmlformats.org/officeDocument/2006/relationships/hyperlink" Target="https://tokensol.nfluent.io/validate?" TargetMode="External"/><Relationship Id="rId233" Type="http://schemas.openxmlformats.org/officeDocument/2006/relationships/hyperlink" Target="https://bafybeieoqa5trg4xqr2iblzo2sfpmb275x73ppr6t7arvvztwbusyvrqli.ipfs.nftstorage.link/?image_1.webp" TargetMode="External"/><Relationship Id="rId28" Type="http://schemas.openxmlformats.org/officeDocument/2006/relationships/hyperlink" Target="https://tokensol.nfluent.io/validate?" TargetMode="External"/><Relationship Id="rId49" Type="http://schemas.openxmlformats.org/officeDocument/2006/relationships/hyperlink" Target="https://tokensol.nfluent.io/validate?" TargetMode="External"/><Relationship Id="rId114" Type="http://schemas.openxmlformats.org/officeDocument/2006/relationships/hyperlink" Target="https://tokensol.nfluent.io/validate?" TargetMode="External"/><Relationship Id="rId60" Type="http://schemas.openxmlformats.org/officeDocument/2006/relationships/hyperlink" Target="https://tokensol.nfluent.io/validate?" TargetMode="External"/><Relationship Id="rId81" Type="http://schemas.openxmlformats.org/officeDocument/2006/relationships/hyperlink" Target="https://tokensol.nfluent.io/validate?" TargetMode="External"/><Relationship Id="rId135" Type="http://schemas.openxmlformats.org/officeDocument/2006/relationships/hyperlink" Target="https://tokensol.nfluent.io/validate?" TargetMode="External"/><Relationship Id="rId156" Type="http://schemas.openxmlformats.org/officeDocument/2006/relationships/hyperlink" Target="https://tokensol.nfluent.io/validate?" TargetMode="External"/><Relationship Id="rId177" Type="http://schemas.openxmlformats.org/officeDocument/2006/relationships/hyperlink" Target="https://tokensol.nfluent.io/validate?" TargetMode="External"/><Relationship Id="rId198" Type="http://schemas.openxmlformats.org/officeDocument/2006/relationships/hyperlink" Target="https://tokensol.nfluent.io/validate?" TargetMode="External"/><Relationship Id="rId202" Type="http://schemas.openxmlformats.org/officeDocument/2006/relationships/hyperlink" Target="https://tokensol.nfluent.io/validate?" TargetMode="External"/><Relationship Id="rId223" Type="http://schemas.openxmlformats.org/officeDocument/2006/relationships/hyperlink" Target="https://tokensol.nfluent.io/validate?" TargetMode="External"/><Relationship Id="rId18" Type="http://schemas.openxmlformats.org/officeDocument/2006/relationships/hyperlink" Target="https://tokensol.nfluent.io/validate?" TargetMode="External"/><Relationship Id="rId39" Type="http://schemas.openxmlformats.org/officeDocument/2006/relationships/hyperlink" Target="https://tokensol.nfluent.io/validate?" TargetMode="External"/><Relationship Id="rId50" Type="http://schemas.openxmlformats.org/officeDocument/2006/relationships/hyperlink" Target="https://tokensol.nfluent.io/validate?" TargetMode="External"/><Relationship Id="rId104" Type="http://schemas.openxmlformats.org/officeDocument/2006/relationships/hyperlink" Target="https://tokensol.nfluent.io/validate?" TargetMode="External"/><Relationship Id="rId125" Type="http://schemas.openxmlformats.org/officeDocument/2006/relationships/hyperlink" Target="https://tokensol.nfluent.io/validate?" TargetMode="External"/><Relationship Id="rId146" Type="http://schemas.openxmlformats.org/officeDocument/2006/relationships/hyperlink" Target="https://tokensol.nfluent.io/validate?" TargetMode="External"/><Relationship Id="rId167" Type="http://schemas.openxmlformats.org/officeDocument/2006/relationships/hyperlink" Target="https://tokensol.nfluent.io/validate?" TargetMode="External"/><Relationship Id="rId188" Type="http://schemas.openxmlformats.org/officeDocument/2006/relationships/hyperlink" Target="https://tokensol.nfluent.io/validate?" TargetMode="External"/><Relationship Id="rId71" Type="http://schemas.openxmlformats.org/officeDocument/2006/relationships/hyperlink" Target="https://tokensol.nfluent.io/validate?" TargetMode="External"/><Relationship Id="rId92" Type="http://schemas.openxmlformats.org/officeDocument/2006/relationships/hyperlink" Target="https://tokensol.nfluent.io/validate?" TargetMode="External"/><Relationship Id="rId213" Type="http://schemas.openxmlformats.org/officeDocument/2006/relationships/hyperlink" Target="https://tokensol.nfluent.io/validate?" TargetMode="External"/><Relationship Id="rId234" Type="http://schemas.openxmlformats.org/officeDocument/2006/relationships/hyperlink" Target="https://bafybeihwh2xrf2kvxpoweupzbencuyx3r5ip5jtipqt7rjaqg5dtypv3am.ipfs.nftstorage.link/?image_5.webp" TargetMode="External"/><Relationship Id="rId2" Type="http://schemas.openxmlformats.org/officeDocument/2006/relationships/hyperlink" Target="https://tokensol.nfluent.io/validate?" TargetMode="External"/><Relationship Id="rId29" Type="http://schemas.openxmlformats.org/officeDocument/2006/relationships/hyperlink" Target="https://tokensol.nfluent.io/validate?" TargetMode="External"/><Relationship Id="rId40" Type="http://schemas.openxmlformats.org/officeDocument/2006/relationships/hyperlink" Target="https://tokensol.nfluent.io/validate?" TargetMode="External"/><Relationship Id="rId115" Type="http://schemas.openxmlformats.org/officeDocument/2006/relationships/hyperlink" Target="https://tokensol.nfluent.io/validate?" TargetMode="External"/><Relationship Id="rId136" Type="http://schemas.openxmlformats.org/officeDocument/2006/relationships/hyperlink" Target="https://tokensol.nfluent.io/validate?" TargetMode="External"/><Relationship Id="rId157" Type="http://schemas.openxmlformats.org/officeDocument/2006/relationships/hyperlink" Target="https://tokensol.nfluent.io/validate?" TargetMode="External"/><Relationship Id="rId178" Type="http://schemas.openxmlformats.org/officeDocument/2006/relationships/hyperlink" Target="https://tokensol.nfluent.io/validate?" TargetMode="External"/><Relationship Id="rId61" Type="http://schemas.openxmlformats.org/officeDocument/2006/relationships/hyperlink" Target="https://tokensol.nfluent.io/validate?" TargetMode="External"/><Relationship Id="rId82" Type="http://schemas.openxmlformats.org/officeDocument/2006/relationships/hyperlink" Target="https://tokensol.nfluent.io/validate?" TargetMode="External"/><Relationship Id="rId199" Type="http://schemas.openxmlformats.org/officeDocument/2006/relationships/hyperlink" Target="https://tokensol.nfluent.io/validate?" TargetMode="External"/><Relationship Id="rId203" Type="http://schemas.openxmlformats.org/officeDocument/2006/relationships/hyperlink" Target="https://tokensol.nfluent.io/validate?" TargetMode="External"/><Relationship Id="rId19" Type="http://schemas.openxmlformats.org/officeDocument/2006/relationships/hyperlink" Target="https://tokensol.nfluent.io/validate?" TargetMode="External"/><Relationship Id="rId224" Type="http://schemas.openxmlformats.org/officeDocument/2006/relationships/hyperlink" Target="https://bafybeibe3gh2hseiillkwna7mv7wn2t3wfa77nzg26tf5rrxhsf64f4nwa.ipfs.nftstorage.link/?image_1.webp" TargetMode="External"/><Relationship Id="rId30" Type="http://schemas.openxmlformats.org/officeDocument/2006/relationships/hyperlink" Target="https://tokensol.nfluent.io/validate?" TargetMode="External"/><Relationship Id="rId105" Type="http://schemas.openxmlformats.org/officeDocument/2006/relationships/hyperlink" Target="https://tokensol.nfluent.io/validate?" TargetMode="External"/><Relationship Id="rId126" Type="http://schemas.openxmlformats.org/officeDocument/2006/relationships/hyperlink" Target="https://tokensol.nfluent.io/validate?" TargetMode="External"/><Relationship Id="rId147" Type="http://schemas.openxmlformats.org/officeDocument/2006/relationships/hyperlink" Target="https://tokensol.nfluent.io/validate?" TargetMode="External"/><Relationship Id="rId168" Type="http://schemas.openxmlformats.org/officeDocument/2006/relationships/hyperlink" Target="https://tokensol.nfluent.io/validate?" TargetMode="External"/><Relationship Id="rId51" Type="http://schemas.openxmlformats.org/officeDocument/2006/relationships/hyperlink" Target="https://tokensol.nfluent.io/validate?" TargetMode="External"/><Relationship Id="rId72" Type="http://schemas.openxmlformats.org/officeDocument/2006/relationships/hyperlink" Target="https://tokensol.nfluent.io/validate?" TargetMode="External"/><Relationship Id="rId93" Type="http://schemas.openxmlformats.org/officeDocument/2006/relationships/hyperlink" Target="https://tokensol.nfluent.io/validate?" TargetMode="External"/><Relationship Id="rId189" Type="http://schemas.openxmlformats.org/officeDocument/2006/relationships/hyperlink" Target="https://tokensol.nfluent.io/validate?" TargetMode="External"/><Relationship Id="rId3" Type="http://schemas.openxmlformats.org/officeDocument/2006/relationships/hyperlink" Target="https://bafybeibjlsqw5f3xakcax53xz3msjsakr62swsracqyyzxhlf7kt74slfe.ipfs.nftstorage.link/?image_12.webp" TargetMode="External"/><Relationship Id="rId214" Type="http://schemas.openxmlformats.org/officeDocument/2006/relationships/hyperlink" Target="https://tokensol.nfluent.io/validate?" TargetMode="External"/><Relationship Id="rId235" Type="http://schemas.openxmlformats.org/officeDocument/2006/relationships/printerSettings" Target="../printerSettings/printerSettings1.bin"/><Relationship Id="rId116" Type="http://schemas.openxmlformats.org/officeDocument/2006/relationships/hyperlink" Target="https://tokensol.nfluent.io/validate?" TargetMode="External"/><Relationship Id="rId137" Type="http://schemas.openxmlformats.org/officeDocument/2006/relationships/hyperlink" Target="https://tokensol.nfluent.io/validate?" TargetMode="External"/><Relationship Id="rId158" Type="http://schemas.openxmlformats.org/officeDocument/2006/relationships/hyperlink" Target="https://tokensol.nfluent.io/validate?" TargetMode="External"/><Relationship Id="rId20" Type="http://schemas.openxmlformats.org/officeDocument/2006/relationships/hyperlink" Target="https://tokensol.nfluent.io/validate?" TargetMode="External"/><Relationship Id="rId41" Type="http://schemas.openxmlformats.org/officeDocument/2006/relationships/hyperlink" Target="https://tokensol.nfluent.io/validate?" TargetMode="External"/><Relationship Id="rId62" Type="http://schemas.openxmlformats.org/officeDocument/2006/relationships/hyperlink" Target="https://tokensol.nfluent.io/validate?" TargetMode="External"/><Relationship Id="rId83" Type="http://schemas.openxmlformats.org/officeDocument/2006/relationships/hyperlink" Target="https://tokensol.nfluent.io/validate?" TargetMode="External"/><Relationship Id="rId179" Type="http://schemas.openxmlformats.org/officeDocument/2006/relationships/hyperlink" Target="https://tokensol.nfluent.io/validate?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solscan.io/token/d5corsJyECX173JNcWLCxu1fEJvYQSZwdzTdAJ8jAzd?cluster=solana-mainnet" TargetMode="External"/><Relationship Id="rId170" Type="http://schemas.openxmlformats.org/officeDocument/2006/relationships/hyperlink" Target="https://solscan.io/token/FNLXbgiQZdMVo6aAZj4GkMKXPvEmV3EvFTCX3WqiDNHU?cluster=solana-mainnet" TargetMode="External"/><Relationship Id="rId268" Type="http://schemas.openxmlformats.org/officeDocument/2006/relationships/hyperlink" Target="https://solscan.io/tx/1DCdchhLnfDkanMqXBQxQvC8DLtmnmG2XZCwpxQy43vTbFB8J35QMVW6biArgNa2DgKS2fHwJ518d3pWsPXNdA7?cluster=solana-mainnet" TargetMode="External"/><Relationship Id="rId475" Type="http://schemas.openxmlformats.org/officeDocument/2006/relationships/hyperlink" Target="https://solscan.io/tx/AQdCBakJHjMmNh3nPxpMKYc5gbj3rMC7AtonjhKQTtdNDce4oWXCDpkVCGPStWYJ9CzMdCcw9Ep8zVQqcAzT8Jy?cluster=solana-mainnet" TargetMode="External"/><Relationship Id="rId682" Type="http://schemas.openxmlformats.org/officeDocument/2006/relationships/hyperlink" Target="https://solscan.io/tx/2muht7PEmXgHQ5qdTi3gtJptEKjgq4EabtrN51UKNbKvecVDkC6fSEU3DTDUmHxJZVV4ujNb25wdbccWuAVjrt4n?cluster=solana-mainnet" TargetMode="External"/><Relationship Id="rId128" Type="http://schemas.openxmlformats.org/officeDocument/2006/relationships/hyperlink" Target="https://solscan.io/token/2wyZhC4ccJm7zEJcv2xSu8kTrxJTvWZSrhnNR2kEVE7a?cluster=solana-mainnet" TargetMode="External"/><Relationship Id="rId335" Type="http://schemas.openxmlformats.org/officeDocument/2006/relationships/hyperlink" Target="https://solscan.io/token/GiKo6aK4PWyM9GU8EEbLQ5PJ8HxRQYwBn5SsYmsvqBcz?cluster=solana-mainnet" TargetMode="External"/><Relationship Id="rId542" Type="http://schemas.openxmlformats.org/officeDocument/2006/relationships/hyperlink" Target="https://solscan.io/token/4e3Gr6HejGWbwJnQar6ioBb3nx1LFRuDrCgfvQNSpvwq?cluster=solana-mainnet" TargetMode="External"/><Relationship Id="rId987" Type="http://schemas.openxmlformats.org/officeDocument/2006/relationships/hyperlink" Target="https://solscan.io/tx/3pmXhxYJHhSr5yiUu7hiuuYswoxGCgu3izfUJWepe6xUMpSpGtS2igMDvFGAaNVWBVLXRc3TcchZYc1hGNZekkhc?cluster=solana-mainnet" TargetMode="External"/><Relationship Id="rId1172" Type="http://schemas.openxmlformats.org/officeDocument/2006/relationships/hyperlink" Target="https://raw.githubusercontent.com/nfluentdev/CalviOnTheRocks2022/main/BILLETFestival_COR22F198" TargetMode="External"/><Relationship Id="rId402" Type="http://schemas.openxmlformats.org/officeDocument/2006/relationships/hyperlink" Target="https://raw.githubusercontent.com/nfluentdev/CalviOnTheRocks2022/main/BILLETFestival_COR22F133" TargetMode="External"/><Relationship Id="rId847" Type="http://schemas.openxmlformats.org/officeDocument/2006/relationships/hyperlink" Target="https://solscan.io/tx/22dpFNU4Qa8bRT2EzJ9b3iP9kFerGeMsYXqoXXkQsJQ5DVMdYZPc6DyXimRyqj2djpMV6WvDyXwjvFM2u769B4Dx?cluster=solana-mainnet" TargetMode="External"/><Relationship Id="rId1032" Type="http://schemas.openxmlformats.org/officeDocument/2006/relationships/hyperlink" Target="https://raw.githubusercontent.com/nfluentdev/CalviOnTheRocks2022/main/BILLETVIP_COR22D74" TargetMode="External"/><Relationship Id="rId707" Type="http://schemas.openxmlformats.org/officeDocument/2006/relationships/hyperlink" Target="https://solscan.io/token/847ua7uVHg5Mi6gf7XYDSEEqbfu3iUtrvTqyzsUKA13x?cluster=solana-mainnet" TargetMode="External"/><Relationship Id="rId914" Type="http://schemas.openxmlformats.org/officeDocument/2006/relationships/hyperlink" Target="https://solscan.io/tx/5SuQPXo7Zhq6i22xjRtfLnjE2moxYVwFqvij9MG2QEYegP4Qu4arnCQ5xJ7JjUPhCuFCRfPQrDg6xCPwwsKRo1Gx?cluster=solana-mainnet" TargetMode="External"/><Relationship Id="rId1337" Type="http://schemas.openxmlformats.org/officeDocument/2006/relationships/hyperlink" Target="https://raw.githubusercontent.com/nfluentdev/CalviOnTheRocks2022/main/PASSVIP_COR22C54" TargetMode="External"/><Relationship Id="rId43" Type="http://schemas.openxmlformats.org/officeDocument/2006/relationships/hyperlink" Target="https://solscan.io/token/5AebvkgPkiXHFhvSt9mEGm1uyUDZPz6ojvEqkHpE16Br?cluster=solana-mainnet" TargetMode="External"/><Relationship Id="rId1404" Type="http://schemas.openxmlformats.org/officeDocument/2006/relationships/hyperlink" Target="https://solscan.io/tx/53v2HUWgSmXW8dthxxg9FXwFn4Eq1fJxNCav3u9e7TmmFjP8JJBzkSxawvkKkrjCNGu2oaqzw5KWLD6Q1HTVbU54?cluster=solana-mainnet" TargetMode="External"/><Relationship Id="rId192" Type="http://schemas.openxmlformats.org/officeDocument/2006/relationships/hyperlink" Target="https://raw.githubusercontent.com/nfluentdev/CalviOnTheRocks2022/main/BILLETFestival_COR22F60" TargetMode="External"/><Relationship Id="rId497" Type="http://schemas.openxmlformats.org/officeDocument/2006/relationships/hyperlink" Target="https://solscan.io/token/4esmvjfyx25wDENEUPEGEP7oWfLJTsYVvnZCWvparwQR?cluster=solana-mainnet" TargetMode="External"/><Relationship Id="rId357" Type="http://schemas.openxmlformats.org/officeDocument/2006/relationships/hyperlink" Target="https://raw.githubusercontent.com/nfluentdev/CalviOnTheRocks2022/main/BILLETFestival_COR22F116" TargetMode="External"/><Relationship Id="rId1194" Type="http://schemas.openxmlformats.org/officeDocument/2006/relationships/hyperlink" Target="https://solscan.io/tx/52BjL7fffDvchqAB8UFfef67dAySbD6c9XSR65mntDNwFMgGXiYpTKPrPddsx9TW3txfnRr4xrcz876yJx86Ar4a?cluster=solana-mainnet" TargetMode="External"/><Relationship Id="rId217" Type="http://schemas.openxmlformats.org/officeDocument/2006/relationships/hyperlink" Target="https://solscan.io/tx/66oeabXWXNQjRMf7nUKTRjJ6pxjgUigceQ9EECnywhAoWN3VX8TGWYQAUPCbEpMBSHtqfWYyQcXkm98fpxTB21tn?cluster=solana-mainnet" TargetMode="External"/><Relationship Id="rId564" Type="http://schemas.openxmlformats.org/officeDocument/2006/relationships/hyperlink" Target="https://raw.githubusercontent.com/nfluentdev/CalviOnTheRocks2022/main/PASSFestival_COR22E16" TargetMode="External"/><Relationship Id="rId771" Type="http://schemas.openxmlformats.org/officeDocument/2006/relationships/hyperlink" Target="https://raw.githubusercontent.com/nfluentdev/CalviOnTheRocks2022/main/PASSFestival_COR22E85" TargetMode="External"/><Relationship Id="rId869" Type="http://schemas.openxmlformats.org/officeDocument/2006/relationships/hyperlink" Target="https://solscan.io/tx/2uqw9p5KdJC9DasT7c27Ljq4CsoDkCkKHfpWxNzPcjfi5rcvpaey6XjYRAgfo9NzYppRBS2qi3drgUo4G6Fftb7K?cluster=solana-mainnet" TargetMode="External"/><Relationship Id="rId424" Type="http://schemas.openxmlformats.org/officeDocument/2006/relationships/hyperlink" Target="https://solscan.io/tx/4NPWHB3S1ZLs43KBDcEmEF4NQVFUd7bRXa8qXPjBh5tcjiraZoqBRVYamv4CxbPSSonRFpFkngrsb8KWucqVDr4R?cluster=solana-mainnet" TargetMode="External"/><Relationship Id="rId631" Type="http://schemas.openxmlformats.org/officeDocument/2006/relationships/hyperlink" Target="https://solscan.io/tx/3SfqHvcfimcMWe3CAqeib9JtUXXTmVyULoFEMafQbukdFvWGb76eLKFuz6uHW86uKmHUhpwphFDL9MLTVBuLNgPX?cluster=solana-mainnet" TargetMode="External"/><Relationship Id="rId729" Type="http://schemas.openxmlformats.org/officeDocument/2006/relationships/hyperlink" Target="https://raw.githubusercontent.com/nfluentdev/CalviOnTheRocks2022/main/PASSFestival_COR22E71" TargetMode="External"/><Relationship Id="rId1054" Type="http://schemas.openxmlformats.org/officeDocument/2006/relationships/hyperlink" Target="https://solscan.io/tx/9dvgtEs1iDJA88ZsTdErHKGsaCEU8vHp46mfCQfd5EjFSu193xcbDq4wMZDXiQG3tZv3rDf8h4Sf8DyMLxY7qi4?cluster=solana-mainnet" TargetMode="External"/><Relationship Id="rId1261" Type="http://schemas.openxmlformats.org/officeDocument/2006/relationships/hyperlink" Target="https://solscan.io/token/2SqQZgt3iUovGRGY4ndfqmcYkXTTyruxf53Qqfzi6AZr?cluster=solana-mainnet" TargetMode="External"/><Relationship Id="rId1359" Type="http://schemas.openxmlformats.org/officeDocument/2006/relationships/hyperlink" Target="https://solscan.io/tx/2ykyAPSNCDJH4zd67oY2tb6SiiPBBcnstLmziurmJFkmZceZPCAjCZP2QwkqxB3kboAeixp4SAnEL2XmHxYUjm7U?cluster=solana-mainnet" TargetMode="External"/><Relationship Id="rId936" Type="http://schemas.openxmlformats.org/officeDocument/2006/relationships/hyperlink" Target="https://solscan.io/token/ErPw3PWGvxN89t7k7UmyzoMSMKx3gFjLFKuEnFFjCJjw?cluster=solana-mainnet" TargetMode="External"/><Relationship Id="rId1121" Type="http://schemas.openxmlformats.org/officeDocument/2006/relationships/hyperlink" Target="https://raw.githubusercontent.com/nfluentdev/CalviOnTheRocks2022/main/BILLETFestival_COR22F178" TargetMode="External"/><Relationship Id="rId1219" Type="http://schemas.openxmlformats.org/officeDocument/2006/relationships/hyperlink" Target="https://solscan.io/token/C55Q3tGsc6uZF4viVJVHYwZKp7xdQZQN529B4J5KMfWQ?cluster=solana-mainnet" TargetMode="External"/><Relationship Id="rId65" Type="http://schemas.openxmlformats.org/officeDocument/2006/relationships/hyperlink" Target="https://raw.githubusercontent.com/nfluentdev/CalviOnTheRocks2022/main/BILLETFestival_COR22F17" TargetMode="External"/><Relationship Id="rId1426" Type="http://schemas.openxmlformats.org/officeDocument/2006/relationships/hyperlink" Target="https://solscan.io/token/3uKEE2XHznjy1f2XNnwfDRmtWTmBL8GCZFQKnJPyj82G?cluster=solana-mainnet" TargetMode="External"/><Relationship Id="rId281" Type="http://schemas.openxmlformats.org/officeDocument/2006/relationships/hyperlink" Target="https://solscan.io/token/HJaPt1ALAVuouP9dFtMoFMxoUbixWyiCXshMWxdMF2Jp?cluster=solana-mainnet" TargetMode="External"/><Relationship Id="rId141" Type="http://schemas.openxmlformats.org/officeDocument/2006/relationships/hyperlink" Target="https://raw.githubusercontent.com/nfluentdev/CalviOnTheRocks2022/main/BILLETFestival_COR22F43" TargetMode="External"/><Relationship Id="rId379" Type="http://schemas.openxmlformats.org/officeDocument/2006/relationships/hyperlink" Target="https://solscan.io/tx/2GtXPbeuCjuzTpeJ2Qv32b7ctUq4qgDcmHeXBUv9SEFYWY2fTYRiVBHZSiopbiQVshvTbQEa5MW91cmor8U23ZzT?cluster=solana-mainnet" TargetMode="External"/><Relationship Id="rId586" Type="http://schemas.openxmlformats.org/officeDocument/2006/relationships/hyperlink" Target="https://solscan.io/tx/4VHvfU2dMkj8iy2vnYVtQcZbQHd2nJRtkSmdHnLVaPSC7USEPxDJghKSmPtcGEWevW1vPSzTa7s2GHCEAscPrQyo?cluster=solana-mainnet" TargetMode="External"/><Relationship Id="rId793" Type="http://schemas.openxmlformats.org/officeDocument/2006/relationships/hyperlink" Target="https://solscan.io/tx/41S2AAmXQAX7fuNWwnpKCz34YjC3mLzc7kMwkBgyDW7X7uur3qu33JzX27G3eoHhapfYeEXmXMFuE57me8GYZFit?cluster=solana-mainnet" TargetMode="External"/><Relationship Id="rId7" Type="http://schemas.openxmlformats.org/officeDocument/2006/relationships/hyperlink" Target="https://raw.githubusercontent.com/nfluentdev/CalviOnTheRocks2022/main/BILLETThePrivateIslandClub_COR22B333" TargetMode="External"/><Relationship Id="rId239" Type="http://schemas.openxmlformats.org/officeDocument/2006/relationships/hyperlink" Target="https://solscan.io/token/5mrSJ2VC3sjim9ZsyhXxxwjey5ZpqX9qysdS4LwB5W4a?cluster=solana-mainnet" TargetMode="External"/><Relationship Id="rId446" Type="http://schemas.openxmlformats.org/officeDocument/2006/relationships/hyperlink" Target="https://solscan.io/token/7Sa7af2EnDeMW6AQQt57gFUxfTaCaKVWNR8Z189tFxBs?cluster=solana-mainnet" TargetMode="External"/><Relationship Id="rId653" Type="http://schemas.openxmlformats.org/officeDocument/2006/relationships/hyperlink" Target="https://solscan.io/token/GahMoFBQi53kjamrMm11e1ZAEpcHhGopYSUCNujZmGXG?cluster=solana-mainnet" TargetMode="External"/><Relationship Id="rId1076" Type="http://schemas.openxmlformats.org/officeDocument/2006/relationships/hyperlink" Target="https://solscan.io/token/CTM5KC7rbA7NBCGAyxamTurHSaFwxSPRMpKht2NZcdMc?cluster=solana-mainnet" TargetMode="External"/><Relationship Id="rId1283" Type="http://schemas.openxmlformats.org/officeDocument/2006/relationships/hyperlink" Target="https://raw.githubusercontent.com/nfluentdev/CalviOnTheRocks2022/main/PASSVIP_COR22C36" TargetMode="External"/><Relationship Id="rId306" Type="http://schemas.openxmlformats.org/officeDocument/2006/relationships/hyperlink" Target="https://raw.githubusercontent.com/nfluentdev/CalviOnTheRocks2022/main/BILLETFestival_COR22F99" TargetMode="External"/><Relationship Id="rId860" Type="http://schemas.openxmlformats.org/officeDocument/2006/relationships/hyperlink" Target="https://solscan.io/tx/38tYwH7DkBgno9jvPGwep9FpZ4F5FkchqfTEnuJx9tHfXYLYsYXdcfxnayGQTts61qzUWxct88SBR7MnXpVevyZQ?cluster=solana-mainnet" TargetMode="External"/><Relationship Id="rId958" Type="http://schemas.openxmlformats.org/officeDocument/2006/relationships/hyperlink" Target="https://raw.githubusercontent.com/nfluentdev/CalviOnTheRocks2022/main/BILLETVIP_COR22D48" TargetMode="External"/><Relationship Id="rId1143" Type="http://schemas.openxmlformats.org/officeDocument/2006/relationships/hyperlink" Target="https://solscan.io/tx/4U3SMVurKA38nu275R8WsDF4xDJv5buEyoZGwmVW1QMAYSz6sgXmMJe7SmwH4mCrWPNJnv9NvjwM1zpBMss4jVjR?cluster=solana-mainnet" TargetMode="External"/><Relationship Id="rId87" Type="http://schemas.openxmlformats.org/officeDocument/2006/relationships/hyperlink" Target="https://raw.githubusercontent.com/nfluentdev/CalviOnTheRocks2022/main/BILLETFestival_COR22F25" TargetMode="External"/><Relationship Id="rId513" Type="http://schemas.openxmlformats.org/officeDocument/2006/relationships/hyperlink" Target="https://raw.githubusercontent.com/nfluentdev/CalviOnTheRocks2022/main/BILLETFestival_COR22F170" TargetMode="External"/><Relationship Id="rId720" Type="http://schemas.openxmlformats.org/officeDocument/2006/relationships/hyperlink" Target="https://raw.githubusercontent.com/nfluentdev/CalviOnTheRocks2022/main/PASSFestival_COR22E68" TargetMode="External"/><Relationship Id="rId818" Type="http://schemas.openxmlformats.org/officeDocument/2006/relationships/hyperlink" Target="https://solscan.io/token/8RhKdVRJ1uUkUGYcKSeemiBQySYtie5CdYMmSGcJ7pLb?cluster=solana-mainnet" TargetMode="External"/><Relationship Id="rId1350" Type="http://schemas.openxmlformats.org/officeDocument/2006/relationships/hyperlink" Target="https://solscan.io/tx/z1YSs2uPKDsam37MJ47hCeWdFRj68RXmbaPJNcxmQX12xcgjouTwhCRyZWfsfSArV3mTLDAqYtW96Epv2TyY7Sp?cluster=solana-mainnet" TargetMode="External"/><Relationship Id="rId1448" Type="http://schemas.openxmlformats.org/officeDocument/2006/relationships/hyperlink" Target="https://raw.githubusercontent.com/nfluentdev/CalviOnTheRocks2022/main/PASSVIP_COR22C92" TargetMode="External"/><Relationship Id="rId1003" Type="http://schemas.openxmlformats.org/officeDocument/2006/relationships/hyperlink" Target="https://solscan.io/token/ESzZMsKGKSkSm8goEKTpGDVLigyDNC7LjcaRpTtYgyfp?cluster=solana-mainnet" TargetMode="External"/><Relationship Id="rId1210" Type="http://schemas.openxmlformats.org/officeDocument/2006/relationships/hyperlink" Target="https://solscan.io/token/Gm7LJBD3dvWTM4QPMwBs7pzJ1PLZo3gSpn9DP183AU7L?cluster=solana-mainnet" TargetMode="External"/><Relationship Id="rId1308" Type="http://schemas.openxmlformats.org/officeDocument/2006/relationships/hyperlink" Target="https://solscan.io/tx/5szs413THxyuZxxufxnbR1K71D3GMD9SjiYryiZQgx3w2o7du8SnZxGVyX9ZH9x8qc6FiGYbMmmQiNfn8RQiYk3z?cluster=solana-mainnet" TargetMode="External"/><Relationship Id="rId14" Type="http://schemas.openxmlformats.org/officeDocument/2006/relationships/hyperlink" Target="https://solscan.io/tx/2CJeiu1P74ESaTrQoXTjGCAEq5GJsgmvEou6WCbTazf1KghDZs1bynoePH7BFEyauYbauVsrn3KKfcyEvtvHt562?cluster=solana-mainnet" TargetMode="External"/><Relationship Id="rId163" Type="http://schemas.openxmlformats.org/officeDocument/2006/relationships/hyperlink" Target="https://solscan.io/tx/4oPMF23UgA8JkuuBpToPPFD66a1aov3M318KdrrTuq7TSYLZtpJ26JYQ7dmJB2X8DA8WY3XcHpQuBqmrbhycu8Mu?cluster=solana-mainnet" TargetMode="External"/><Relationship Id="rId370" Type="http://schemas.openxmlformats.org/officeDocument/2006/relationships/hyperlink" Target="https://solscan.io/tx/3Qw1B6YdpwpdyAeV6vQQaUwnpoEjMvkwRWCWNQG7JNcMNWoXSuwMfN786e4kJN78g1ju8pifWvQNgGo2V6hTDEZz?cluster=solana-mainnet" TargetMode="External"/><Relationship Id="rId230" Type="http://schemas.openxmlformats.org/officeDocument/2006/relationships/hyperlink" Target="https://solscan.io/token/6myh8h3tqTXP4RiVz5ZV1KZpQRXPzJt99kArKwz7aQMZ?cluster=solana-mainnet" TargetMode="External"/><Relationship Id="rId468" Type="http://schemas.openxmlformats.org/officeDocument/2006/relationships/hyperlink" Target="https://raw.githubusercontent.com/nfluentdev/CalviOnTheRocks2022/main/BILLETFestival_COR22F155" TargetMode="External"/><Relationship Id="rId675" Type="http://schemas.openxmlformats.org/officeDocument/2006/relationships/hyperlink" Target="https://raw.githubusercontent.com/nfluentdev/CalviOnTheRocks2022/main/PASSFestival_COR22E53" TargetMode="External"/><Relationship Id="rId882" Type="http://schemas.openxmlformats.org/officeDocument/2006/relationships/hyperlink" Target="https://solscan.io/token/5m3oFNEHNzS4bL46bFhUjiB6wN2wvffDJc5VNzUiaRcF?cluster=solana-mainnet" TargetMode="External"/><Relationship Id="rId1098" Type="http://schemas.openxmlformats.org/officeDocument/2006/relationships/hyperlink" Target="https://solscan.io/tx/5eQniEZqW2CYVGqpN14Bgi3nckLdHY8HCStjoQVfBUMNmoM9ashpavLUawEuvfCfjXiWh68YFKVosSPs4NMUJ9L8?cluster=solana-mainnet" TargetMode="External"/><Relationship Id="rId328" Type="http://schemas.openxmlformats.org/officeDocument/2006/relationships/hyperlink" Target="https://solscan.io/tx/5meCRy5FtqXCfTDTqKoZqbwvjVuVB485Pab8W76viKY2WCmCyiDNzcZMXFesHKqEQmobvpQTaKXKrgj8Nu2b6piY?cluster=solana-mainnet" TargetMode="External"/><Relationship Id="rId535" Type="http://schemas.openxmlformats.org/officeDocument/2006/relationships/hyperlink" Target="https://solscan.io/tx/23MUTsnJ8toYoZNpUBj7nsWkUM2p1powKPzGgvEoqr23dfJ1fDJWfD3TgFKQat8tuDD74gBVrMmoC8yVpuwGuSmx?cluster=solana-mainnet" TargetMode="External"/><Relationship Id="rId742" Type="http://schemas.openxmlformats.org/officeDocument/2006/relationships/hyperlink" Target="https://solscan.io/tx/5WuJ7pmej8o5NGsh2MrnWDNtpjisTpiTHJwhNQejB9XELByCsj6MA6idShEdWHKyF91NXkyBRcLFS2GS3w2UJ3QG?cluster=solana-mainnet" TargetMode="External"/><Relationship Id="rId1165" Type="http://schemas.openxmlformats.org/officeDocument/2006/relationships/hyperlink" Target="https://solscan.io/token/AQBdck84Y79REHWteZcc44LePAQnruXwNWgDr9JZ3Cs7?cluster=solana-mainnet" TargetMode="External"/><Relationship Id="rId1372" Type="http://schemas.openxmlformats.org/officeDocument/2006/relationships/hyperlink" Target="https://solscan.io/token/HF4FW4f9LwayqNaaV1XYFYR9rwymeqMLLQkr7GzLj9Rt?cluster=solana-mainnet" TargetMode="External"/><Relationship Id="rId602" Type="http://schemas.openxmlformats.org/officeDocument/2006/relationships/hyperlink" Target="https://solscan.io/token/EUmorMTnCHquMTFSFLZ16eEz5kf7Coi6JqEbQcjDiRhu?cluster=solana-mainnet" TargetMode="External"/><Relationship Id="rId1025" Type="http://schemas.openxmlformats.org/officeDocument/2006/relationships/hyperlink" Target="https://solscan.io/token/yMqXGUQhWNjypnCqC3jfVss9uV6wPh6i3wwbrZSBm7x?cluster=solana-mainnet" TargetMode="External"/><Relationship Id="rId1232" Type="http://schemas.openxmlformats.org/officeDocument/2006/relationships/hyperlink" Target="https://raw.githubusercontent.com/nfluentdev/CalviOnTheRocks2022/main/PASSVIP_COR22C19" TargetMode="External"/><Relationship Id="rId907" Type="http://schemas.openxmlformats.org/officeDocument/2006/relationships/hyperlink" Target="https://raw.githubusercontent.com/nfluentdev/CalviOnTheRocks2022/main/BILLETVIP_COR22D31" TargetMode="External"/><Relationship Id="rId36" Type="http://schemas.openxmlformats.org/officeDocument/2006/relationships/hyperlink" Target="https://solscan.io/tx/2VE2td31Rnt9JRfkaQv643kj8XbLPHW3uvWC26MCmSmaJWt4zgEFssfhRfaPeZgVvAGmVWHxXJdbUEFf55nABxTh?cluster=solana-mainnet" TargetMode="External"/><Relationship Id="rId185" Type="http://schemas.openxmlformats.org/officeDocument/2006/relationships/hyperlink" Target="https://solscan.io/token/B67mt38zRvaoG6Px29PEgFnhwNKzDXHzTTMGNmDzT6vC?cluster=solana-mainnet" TargetMode="External"/><Relationship Id="rId392" Type="http://schemas.openxmlformats.org/officeDocument/2006/relationships/hyperlink" Target="https://solscan.io/token/7kP5foQqn4NjDBcRS2tgqJ1FnwinDmv1TxWMZWoCdeQ6?cluster=solana-mainnet" TargetMode="External"/><Relationship Id="rId697" Type="http://schemas.openxmlformats.org/officeDocument/2006/relationships/hyperlink" Target="https://solscan.io/tx/5hSuSi4qDwL83eCGVg79vPSLz4v1QowxAUM3naesdiUxa9ckdvtKFCPPozw78AHL3dsAKKyMNQzmdP1rSF9gwTGY?cluster=solana-mainnet" TargetMode="External"/><Relationship Id="rId252" Type="http://schemas.openxmlformats.org/officeDocument/2006/relationships/hyperlink" Target="https://raw.githubusercontent.com/nfluentdev/CalviOnTheRocks2022/main/BILLETFestival_COR22F81" TargetMode="External"/><Relationship Id="rId1187" Type="http://schemas.openxmlformats.org/officeDocument/2006/relationships/hyperlink" Target="https://raw.githubusercontent.com/nfluentdev/CalviOnTheRocks2022/main/PASSVIP_COR22C4" TargetMode="External"/><Relationship Id="rId112" Type="http://schemas.openxmlformats.org/officeDocument/2006/relationships/hyperlink" Target="https://solscan.io/tx/4ph79W1ePAYgLxXf5EHUsb7oNXgNXF9ztThca9mKmnkQYGuw9ohsVWpRzDptvHobgnUkSp4934LGwowsBCp5RjcS?cluster=solana-mainnet" TargetMode="External"/><Relationship Id="rId557" Type="http://schemas.openxmlformats.org/officeDocument/2006/relationships/hyperlink" Target="https://solscan.io/token/B3H8ihBy83Nd4xDWnkEj9WVedZ6oTHY66urNg4khgqv3?cluster=solana-mainnet" TargetMode="External"/><Relationship Id="rId764" Type="http://schemas.openxmlformats.org/officeDocument/2006/relationships/hyperlink" Target="https://solscan.io/token/AgXLHsCVtk5GiGECjWDGVmkHPPBbwpeHNKWWtoduxYHU?cluster=solana-mainnet" TargetMode="External"/><Relationship Id="rId971" Type="http://schemas.openxmlformats.org/officeDocument/2006/relationships/hyperlink" Target="https://raw.githubusercontent.com/nfluentdev/CalviOnTheRocks2022/main/BILLETVIP_COR22D53" TargetMode="External"/><Relationship Id="rId1394" Type="http://schemas.openxmlformats.org/officeDocument/2006/relationships/hyperlink" Target="https://raw.githubusercontent.com/nfluentdev/CalviOnTheRocks2022/main/PASSVIP_COR22C73" TargetMode="External"/><Relationship Id="rId417" Type="http://schemas.openxmlformats.org/officeDocument/2006/relationships/hyperlink" Target="https://raw.githubusercontent.com/nfluentdev/CalviOnTheRocks2022/main/BILLETFestival_COR22F138" TargetMode="External"/><Relationship Id="rId624" Type="http://schemas.openxmlformats.org/officeDocument/2006/relationships/hyperlink" Target="https://raw.githubusercontent.com/nfluentdev/CalviOnTheRocks2022/main/PASSFestival_COR22E36" TargetMode="External"/><Relationship Id="rId831" Type="http://schemas.openxmlformats.org/officeDocument/2006/relationships/hyperlink" Target="https://raw.githubusercontent.com/nfluentdev/CalviOnTheRocks2022/main/BILLETVIP_COR22D5" TargetMode="External"/><Relationship Id="rId1047" Type="http://schemas.openxmlformats.org/officeDocument/2006/relationships/hyperlink" Target="https://raw.githubusercontent.com/nfluentdev/CalviOnTheRocks2022/main/BILLETVIP_COR22D79" TargetMode="External"/><Relationship Id="rId1254" Type="http://schemas.openxmlformats.org/officeDocument/2006/relationships/hyperlink" Target="https://solscan.io/tx/9WxBJw1F9ccQLjQ9xQKmvCStztf4u89rPedA2ZSikE7smmbgayd114PeZvEcGeZPuLaSvcNGWyw1DdJoHn8qPkT?cluster=solana-mainnet" TargetMode="External"/><Relationship Id="rId1461" Type="http://schemas.openxmlformats.org/officeDocument/2006/relationships/hyperlink" Target="https://solscan.io/tx/2FhsbKG5Xiem4fQQu6SrUnzNpVMmGBWtwyp1zybffpuMtsKRfJRbyWVW1sWwZoDdqHcjXGxG6v3458H6wCcD5KC6?cluster=solana-mainnet" TargetMode="External"/><Relationship Id="rId929" Type="http://schemas.openxmlformats.org/officeDocument/2006/relationships/hyperlink" Target="https://solscan.io/tx/5k6qupz1KQLE3Hp4gqDBHiHQZDSvj6Hiho2fSP5hGRfsrNsMfPG79yHH344CYg9KCtds3CNV7zPeG5h7yDUNBv92?cluster=solana-mainnet" TargetMode="External"/><Relationship Id="rId1114" Type="http://schemas.openxmlformats.org/officeDocument/2006/relationships/hyperlink" Target="https://solscan.io/token/FmPRZ2GMEPqBdguXx52GdjwBx9nsFVGjXZJ7bax4Et9m?cluster=solana-mainnet" TargetMode="External"/><Relationship Id="rId1321" Type="http://schemas.openxmlformats.org/officeDocument/2006/relationships/hyperlink" Target="https://solscan.io/token/H1MBHRmSQeXd34edBJskU8YsaotrC2cRr9vNZ5VBS2hJ?cluster=solana-mainnet" TargetMode="External"/><Relationship Id="rId58" Type="http://schemas.openxmlformats.org/officeDocument/2006/relationships/hyperlink" Target="https://solscan.io/token/EUaXe7dndPZ3Gu1byYvC79rP6Y9sHzkU79gBvsj8qxRz?cluster=solana-mainnet" TargetMode="External"/><Relationship Id="rId1419" Type="http://schemas.openxmlformats.org/officeDocument/2006/relationships/hyperlink" Target="https://solscan.io/tx/5BPBSKZmxaR9inJJ17C4HMQLJYz2pdU5Mr968JDJMM2gaK6yfE2Kd1TkeZHm31ShvUH5hZHK6H1VUF2QrsjHh3QF?cluster=solana-mainnet" TargetMode="External"/><Relationship Id="rId274" Type="http://schemas.openxmlformats.org/officeDocument/2006/relationships/hyperlink" Target="https://solscan.io/tx/2N3m7CHuFbidn3GAgzaqDTq7HLfj8gvpwhwJVEukHTgGT1tJjpQwWrFveDg3PrnNcCdbe2Scz3135ikdJwBLuEtW?cluster=solana-mainnet" TargetMode="External"/><Relationship Id="rId481" Type="http://schemas.openxmlformats.org/officeDocument/2006/relationships/hyperlink" Target="https://solscan.io/tx/3NcbHVwfFQza9gJ7CLoQQzT2qw5XGBSNuKcN3CY1xdvGAZ7T8DA8vPqadir1hfhBKN8MX2bohBsesUmDdFzBbzNm?cluster=solana-mainnet" TargetMode="External"/><Relationship Id="rId134" Type="http://schemas.openxmlformats.org/officeDocument/2006/relationships/hyperlink" Target="https://solscan.io/token/AQxH3cnFKph8bSMKcEU2MeEFkfVaPtvGbcN1EA6QwcdE?cluster=solana-mainnet" TargetMode="External"/><Relationship Id="rId579" Type="http://schemas.openxmlformats.org/officeDocument/2006/relationships/hyperlink" Target="https://raw.githubusercontent.com/nfluentdev/CalviOnTheRocks2022/main/PASSFestival_COR22E21" TargetMode="External"/><Relationship Id="rId786" Type="http://schemas.openxmlformats.org/officeDocument/2006/relationships/hyperlink" Target="https://raw.githubusercontent.com/nfluentdev/CalviOnTheRocks2022/main/PASSFestival_COR22E90" TargetMode="External"/><Relationship Id="rId993" Type="http://schemas.openxmlformats.org/officeDocument/2006/relationships/hyperlink" Target="https://solscan.io/tx/jmCSXHdRpR5ANYEKD48vmG14orHwfxsnoqQkLFM9eU5cm2JpHVD7tsjc6TNBNZekSfP3ZVjZavx4vZES8NW7zuT?cluster=solana-mainnet" TargetMode="External"/><Relationship Id="rId341" Type="http://schemas.openxmlformats.org/officeDocument/2006/relationships/hyperlink" Target="https://solscan.io/token/3FDdEm38CsMPSwGRYcwWXrfMH3K9daJjXUHjMmeh6F1T?cluster=solana-mainnet" TargetMode="External"/><Relationship Id="rId439" Type="http://schemas.openxmlformats.org/officeDocument/2006/relationships/hyperlink" Target="https://solscan.io/tx/5BdJ7qfqsjiPQCVxCKG32WcYn39MVAfTiRwmoNXDvWCyV1zLjerovwkMroV4AXyRmsiUEred71ZZroTF5oRQKG6D?cluster=solana-mainnet" TargetMode="External"/><Relationship Id="rId646" Type="http://schemas.openxmlformats.org/officeDocument/2006/relationships/hyperlink" Target="https://solscan.io/tx/qHWgeV7cAoHVzZugx12m2FFLwga8qvpKcCVkBU1WZYrqaJjubbyRc4eHado1nayedtVFvrZgDgPeTyA4u3hJxe3?cluster=solana-mainnet" TargetMode="External"/><Relationship Id="rId1069" Type="http://schemas.openxmlformats.org/officeDocument/2006/relationships/hyperlink" Target="https://solscan.io/tx/5v1YmxReUmSu6yw8Ys2R7mogozLEBkU9wwCzt23d4S4q3ap5enREqW5u4e1KwVmcW6BtSusfAGvSkrRKhKU1V7eL?cluster=solana-mainnet" TargetMode="External"/><Relationship Id="rId1276" Type="http://schemas.openxmlformats.org/officeDocument/2006/relationships/hyperlink" Target="https://solscan.io/token/HaWQZ76tkGPTJvQmnwekUEy3SR2iEHe3zzaCn4cWcV3A?cluster=solana-mainnet" TargetMode="External"/><Relationship Id="rId201" Type="http://schemas.openxmlformats.org/officeDocument/2006/relationships/hyperlink" Target="https://raw.githubusercontent.com/nfluentdev/CalviOnTheRocks2022/main/BILLETFestival_COR22F63" TargetMode="External"/><Relationship Id="rId506" Type="http://schemas.openxmlformats.org/officeDocument/2006/relationships/hyperlink" Target="https://solscan.io/token/ASdBtdRnUnBVpStHfc4TLPuSVFJU8whxfsjg4vHeKVih?cluster=solana-mainnet" TargetMode="External"/><Relationship Id="rId853" Type="http://schemas.openxmlformats.org/officeDocument/2006/relationships/hyperlink" Target="https://solscan.io/tx/2KByqyG1YvXUFGah69YgUuizY2AG9LQvBjkkU2HsRhYeqB7UdLBqMh7suKfab8hFBeMK7CzobGWLLZqiVNi4VX2j?cluster=solana-mainnet" TargetMode="External"/><Relationship Id="rId1136" Type="http://schemas.openxmlformats.org/officeDocument/2006/relationships/hyperlink" Target="https://raw.githubusercontent.com/nfluentdev/CalviOnTheRocks2022/main/BILLETFestival_COR22F183" TargetMode="External"/><Relationship Id="rId713" Type="http://schemas.openxmlformats.org/officeDocument/2006/relationships/hyperlink" Target="https://solscan.io/token/2qKppCJcYKDJ3wWAsayR7FNk3XhwJ8v1xRE8uCBKUGfc?cluster=solana-mainnet" TargetMode="External"/><Relationship Id="rId920" Type="http://schemas.openxmlformats.org/officeDocument/2006/relationships/hyperlink" Target="https://solscan.io/tx/2FzbkPoDfcwf7oJfBvkgX6WsoZshuhmgbnL4pZX44gPexEiKuuuY3cqinvJAfKnrZgzsc7kSj59CEZL6KM4FMeqQ?cluster=solana-mainnet" TargetMode="External"/><Relationship Id="rId1343" Type="http://schemas.openxmlformats.org/officeDocument/2006/relationships/hyperlink" Target="https://raw.githubusercontent.com/nfluentdev/CalviOnTheRocks2022/main/PASSVIP_COR22C56" TargetMode="External"/><Relationship Id="rId1203" Type="http://schemas.openxmlformats.org/officeDocument/2006/relationships/hyperlink" Target="https://solscan.io/tx/4F1WBTaE3u7qDuw6mqcRhRQYkE3BN3WKGUXKoXu9jjjfjnWSrmtN7ANkMZ1Rh1MbLcBPAxb3hdYePtDFBq756RDj?cluster=solana-mainnet" TargetMode="External"/><Relationship Id="rId1410" Type="http://schemas.openxmlformats.org/officeDocument/2006/relationships/hyperlink" Target="https://solscan.io/tx/Rox3AHT1WTAak5vj21gCuCrgsTEs34921qtpcNbSPgLgWSwSXbA6W3gA55VXP8aRYc1MQThtupyYyoaZTMxizEu?cluster=solana-mainnet" TargetMode="External"/><Relationship Id="rId296" Type="http://schemas.openxmlformats.org/officeDocument/2006/relationships/hyperlink" Target="https://solscan.io/token/D5w1iacNFu9cvzEcDQFTD4PM16ZEf7ruE8KXCKbD5Ux4?cluster=solana-mainnet" TargetMode="External"/><Relationship Id="rId156" Type="http://schemas.openxmlformats.org/officeDocument/2006/relationships/hyperlink" Target="https://raw.githubusercontent.com/nfluentdev/CalviOnTheRocks2022/main/BILLETFestival_COR22F48" TargetMode="External"/><Relationship Id="rId363" Type="http://schemas.openxmlformats.org/officeDocument/2006/relationships/hyperlink" Target="https://raw.githubusercontent.com/nfluentdev/CalviOnTheRocks2022/main/BILLETFestival_COR22F118" TargetMode="External"/><Relationship Id="rId570" Type="http://schemas.openxmlformats.org/officeDocument/2006/relationships/hyperlink" Target="https://raw.githubusercontent.com/nfluentdev/CalviOnTheRocks2022/main/PASSFestival_COR22E18" TargetMode="External"/><Relationship Id="rId223" Type="http://schemas.openxmlformats.org/officeDocument/2006/relationships/hyperlink" Target="https://solscan.io/tx/34Z7RG7QvAsd4yXrLnbj54WgyiehaqM3VZarJ8v4gfr6FZVSeLeGHDSotamzThENkymtQSLE2Nt5cstFrh6qUzmt?cluster=solana-mainnet" TargetMode="External"/><Relationship Id="rId430" Type="http://schemas.openxmlformats.org/officeDocument/2006/relationships/hyperlink" Target="https://solscan.io/tx/TCjTsgayeSZLH1RzS1JEaAkm1AFVjRnUa8Us3pVN6c82fY2xeAguLMNGsEpMcXWQSxFd5on1xaFYHMtmXeGSDym?cluster=solana-mainnet" TargetMode="External"/><Relationship Id="rId668" Type="http://schemas.openxmlformats.org/officeDocument/2006/relationships/hyperlink" Target="https://solscan.io/token/9eB7Y6dZuczYda3bLruBcNS1anDkPLput5w1u81m2akn?cluster=solana-mainnet" TargetMode="External"/><Relationship Id="rId875" Type="http://schemas.openxmlformats.org/officeDocument/2006/relationships/hyperlink" Target="https://solscan.io/tx/3g4uLgbKFtqSqonom6PZRx9oEeNJRAGHRgmXmieYhH7RoghF2b4NQsm5raMhFBezyi44bALrJiD8hAmhHCv37JS3?cluster=solana-mainnet" TargetMode="External"/><Relationship Id="rId1060" Type="http://schemas.openxmlformats.org/officeDocument/2006/relationships/hyperlink" Target="https://solscan.io/tx/34yhWugNQAQxri7S2DHGnX7hJDiTV7mShrNRg8AebJ1tESd3speNaZHow7ghTcinapMNfDg33Zpb32VfGZ1Qc7Wt?cluster=solana-mainnet" TargetMode="External"/><Relationship Id="rId1298" Type="http://schemas.openxmlformats.org/officeDocument/2006/relationships/hyperlink" Target="https://raw.githubusercontent.com/nfluentdev/CalviOnTheRocks2022/main/PASSVIP_COR22C41" TargetMode="External"/><Relationship Id="rId528" Type="http://schemas.openxmlformats.org/officeDocument/2006/relationships/hyperlink" Target="https://raw.githubusercontent.com/nfluentdev/CalviOnTheRocks2022/main/PASSFestival_COR22E4" TargetMode="External"/><Relationship Id="rId735" Type="http://schemas.openxmlformats.org/officeDocument/2006/relationships/hyperlink" Target="https://raw.githubusercontent.com/nfluentdev/CalviOnTheRocks2022/main/PASSFestival_COR22E73" TargetMode="External"/><Relationship Id="rId942" Type="http://schemas.openxmlformats.org/officeDocument/2006/relationships/hyperlink" Target="https://solscan.io/token/6YFFn1aAUkdKJGKYaWXk1KLBMXgbGp5UTc8haNGQtSji?cluster=solana-mainnet" TargetMode="External"/><Relationship Id="rId1158" Type="http://schemas.openxmlformats.org/officeDocument/2006/relationships/hyperlink" Target="https://solscan.io/tx/3YwjxEaimstUcJRvWqTJ2M5xrbLyJxin1QxyJwQ9u82j1bGqXbdhNt9V1PQeEGBFKUUHLZtfUqZ7CTLPHzB77JXF?cluster=solana-mainnet" TargetMode="External"/><Relationship Id="rId1365" Type="http://schemas.openxmlformats.org/officeDocument/2006/relationships/hyperlink" Target="https://solscan.io/tx/4oMvJpx434ZDvTnfdwb2VUL1F3BnzszaHk3vML69eVMDjRWeksGX9d82jU4e6ZYP3C63QtrMBQqCUEN7gQhMXQCY?cluster=solana-mainnet" TargetMode="External"/><Relationship Id="rId1018" Type="http://schemas.openxmlformats.org/officeDocument/2006/relationships/hyperlink" Target="https://solscan.io/token/BuG4DKMJob5ZGB6scpp7M283X9WmXbmjFXD4pyKVov5g?cluster=solana-mainnet" TargetMode="External"/><Relationship Id="rId1225" Type="http://schemas.openxmlformats.org/officeDocument/2006/relationships/hyperlink" Target="https://solscan.io/token/9sPT8nuaNCbzMsShvUDQH79DqMRs7wQAJh7NSJzU9uqQ?cluster=solana-mainnet" TargetMode="External"/><Relationship Id="rId1432" Type="http://schemas.openxmlformats.org/officeDocument/2006/relationships/hyperlink" Target="https://solscan.io/token/HksVChesEL3vRiLRgyt1Q4nTZEFcyakLi5AV61EThQHK?cluster=solana-mainnet" TargetMode="External"/><Relationship Id="rId71" Type="http://schemas.openxmlformats.org/officeDocument/2006/relationships/hyperlink" Target="https://raw.githubusercontent.com/nfluentdev/CalviOnTheRocks2022/main/BILLETFestival_COR22F19" TargetMode="External"/><Relationship Id="rId802" Type="http://schemas.openxmlformats.org/officeDocument/2006/relationships/hyperlink" Target="https://solscan.io/tx/4K8duqVnzne5PiHyiejYYFodxYBoFn7Gam2YGpt12ZvuXcpsC6rv5tYvzhot3kgaPBoESrj41hmp1H4XmySbDFig?cluster=solana-mainnet" TargetMode="External"/><Relationship Id="rId29" Type="http://schemas.openxmlformats.org/officeDocument/2006/relationships/hyperlink" Target="https://solscan.io/tx/5pnJRP5J7prWhsYYfPm8SAbdLiMQyhBTzszk54dfMjKWtzTwpM54MSDdhMiGdewLSfjbHh7s3xuwWPDKKWbeY5DK?cluster=solana-mainnet" TargetMode="External"/><Relationship Id="rId178" Type="http://schemas.openxmlformats.org/officeDocument/2006/relationships/hyperlink" Target="https://solscan.io/tx/jByQTnta5tTjLN4f2P3qKNSCUuZ6teiRrpvEK1B1w32Z8x513tuYWaj9uNHT51PymwsJAQPf9mjpawTkaj1GUSz?cluster=solana-mainnet" TargetMode="External"/><Relationship Id="rId385" Type="http://schemas.openxmlformats.org/officeDocument/2006/relationships/hyperlink" Target="https://solscan.io/tx/3WevghzJMGLshVY5c6JLCA6Wosw1QqYYHpitafttkGSK1Ydv7MyjxnLpy1UtNgUz8Roomodtyc8SxsSETVUAaPZM?cluster=solana-mainnet" TargetMode="External"/><Relationship Id="rId592" Type="http://schemas.openxmlformats.org/officeDocument/2006/relationships/hyperlink" Target="https://solscan.io/tx/55eqPNpG3uXjVK9DmtP1rhY1wvQ9rspRDNJgjiLLyQLCY59oLV4Bf48o8imzwfUgZn8ioQUkv2sPfjP2vBSt37vE?cluster=solana-mainnet" TargetMode="External"/><Relationship Id="rId245" Type="http://schemas.openxmlformats.org/officeDocument/2006/relationships/hyperlink" Target="https://solscan.io/token/BJeSMs8Wd6yv4i6t2XtdGZr4o34edHPCkUJuPobHWkss?cluster=solana-mainnet" TargetMode="External"/><Relationship Id="rId452" Type="http://schemas.openxmlformats.org/officeDocument/2006/relationships/hyperlink" Target="https://solscan.io/token/7gd61Vf6eDtt9bWKMdUWnLQ9VxLJ1sdeS5PfzUxXb4cS?cluster=solana-mainnet" TargetMode="External"/><Relationship Id="rId897" Type="http://schemas.openxmlformats.org/officeDocument/2006/relationships/hyperlink" Target="https://solscan.io/token/J6t7hsQ5NRLfutKjQ9vbYNMinGuTW8hgD5Aetwid2Vcx?cluster=solana-mainnet" TargetMode="External"/><Relationship Id="rId1082" Type="http://schemas.openxmlformats.org/officeDocument/2006/relationships/hyperlink" Target="https://solscan.io/token/EWtR3YMYqRaYXvZUM9LTk5HxqE7f8fMLNdG7FDgEB9Dt?cluster=solana-mainnet" TargetMode="External"/><Relationship Id="rId105" Type="http://schemas.openxmlformats.org/officeDocument/2006/relationships/hyperlink" Target="https://raw.githubusercontent.com/nfluentdev/CalviOnTheRocks2022/main/BILLETFestival_COR22F31" TargetMode="External"/><Relationship Id="rId312" Type="http://schemas.openxmlformats.org/officeDocument/2006/relationships/hyperlink" Target="https://raw.githubusercontent.com/nfluentdev/CalviOnTheRocks2022/main/BILLETFestival_COR22F101" TargetMode="External"/><Relationship Id="rId757" Type="http://schemas.openxmlformats.org/officeDocument/2006/relationships/hyperlink" Target="https://solscan.io/tx/2LXN9eKU9FKjCtXcPs3TZLbeADsPPd3JYRRMiMTtPJw5diuTwmL3qNcvaPrxNcgxhM47dWDnmUTgM1HiwRavwKzx?cluster=solana-mainnet" TargetMode="External"/><Relationship Id="rId964" Type="http://schemas.openxmlformats.org/officeDocument/2006/relationships/hyperlink" Target="https://solscan.io/token/5Lu3KvK4RV6bLybZHRo7MFU1sL9gDoUFthECoDQ5cMGF?cluster=solana-mainnet" TargetMode="External"/><Relationship Id="rId1387" Type="http://schemas.openxmlformats.org/officeDocument/2006/relationships/hyperlink" Target="https://solscan.io/token/G9ShCCBT47hkkBc6hKCM3JcdfStPrWT6ji71kpDDhJBt?cluster=solana-mainnet" TargetMode="External"/><Relationship Id="rId93" Type="http://schemas.openxmlformats.org/officeDocument/2006/relationships/hyperlink" Target="https://raw.githubusercontent.com/nfluentdev/CalviOnTheRocks2022/main/BILLETFestival_COR22F27" TargetMode="External"/><Relationship Id="rId617" Type="http://schemas.openxmlformats.org/officeDocument/2006/relationships/hyperlink" Target="https://solscan.io/token/6UyL1JY4VqBsnhr513jTHwQU8ZYzTY2hFZNGWnhJfY3r?cluster=solana-mainnet" TargetMode="External"/><Relationship Id="rId824" Type="http://schemas.openxmlformats.org/officeDocument/2006/relationships/hyperlink" Target="https://solscan.io/token/51GxrwjCwcq1bpazx2bUUPxijXhgGwQuCFcD1vqxcqJe?cluster=solana-mainnet" TargetMode="External"/><Relationship Id="rId1247" Type="http://schemas.openxmlformats.org/officeDocument/2006/relationships/hyperlink" Target="https://raw.githubusercontent.com/nfluentdev/CalviOnTheRocks2022/main/PASSVIP_COR22C24" TargetMode="External"/><Relationship Id="rId1454" Type="http://schemas.openxmlformats.org/officeDocument/2006/relationships/hyperlink" Target="https://raw.githubusercontent.com/nfluentdev/CalviOnTheRocks2022/main/PASSVIP_COR22C94" TargetMode="External"/><Relationship Id="rId1107" Type="http://schemas.openxmlformats.org/officeDocument/2006/relationships/hyperlink" Target="https://solscan.io/tx/Fkjob4L4XrcFYYq8VWiAjLYP59y5BAy8VzL5dTFSwQBrrSxNAiAzLScJhBq6gBAr92xETWCPCwrH8xmrwv77BF5?cluster=solana-mainnet" TargetMode="External"/><Relationship Id="rId1314" Type="http://schemas.openxmlformats.org/officeDocument/2006/relationships/hyperlink" Target="https://solscan.io/tx/Qu4c2qtgtZRnd7uWzNveGLCL8rwThr6tJ9KuwpiBDstLByfqoCDBYMXYqRPQW3AKC15NAw5yhSUcZ5c4XwTNaCx?cluster=solana-mainnet" TargetMode="External"/><Relationship Id="rId20" Type="http://schemas.openxmlformats.org/officeDocument/2006/relationships/hyperlink" Target="https://solscan.io/tx/3SXSrma355o34BEZ4BXGADigDcdSyDYgrPYPzkV352SANrb9uyHPqUmQXFK1x58xi4grn6L8tVLafQMhvDv7xUGz?cluster=solana-mainnet" TargetMode="External"/><Relationship Id="rId267" Type="http://schemas.openxmlformats.org/officeDocument/2006/relationships/hyperlink" Target="https://raw.githubusercontent.com/nfluentdev/CalviOnTheRocks2022/main/BILLETFestival_COR22F86" TargetMode="External"/><Relationship Id="rId474" Type="http://schemas.openxmlformats.org/officeDocument/2006/relationships/hyperlink" Target="https://raw.githubusercontent.com/nfluentdev/CalviOnTheRocks2022/main/BILLETFestival_COR22F157" TargetMode="External"/><Relationship Id="rId127" Type="http://schemas.openxmlformats.org/officeDocument/2006/relationships/hyperlink" Target="https://solscan.io/tx/4g6e1fULBp2SSVUSk2maZ62889MASj4HJjBVUwSqam4LvATYD55ob4QTh8rTrSeLc3dR8T86QpgBZTruVnZrTrDD?cluster=solana-mainnet" TargetMode="External"/><Relationship Id="rId681" Type="http://schemas.openxmlformats.org/officeDocument/2006/relationships/hyperlink" Target="https://raw.githubusercontent.com/nfluentdev/CalviOnTheRocks2022/main/PASSFestival_COR22E55" TargetMode="External"/><Relationship Id="rId779" Type="http://schemas.openxmlformats.org/officeDocument/2006/relationships/hyperlink" Target="https://solscan.io/token/EjA3LvugAMt7fY9X824geR7u8TbYvaXzxHnyze9roKWN?cluster=solana-mainnet" TargetMode="External"/><Relationship Id="rId986" Type="http://schemas.openxmlformats.org/officeDocument/2006/relationships/hyperlink" Target="https://raw.githubusercontent.com/nfluentdev/CalviOnTheRocks2022/main/BILLETVIP_COR22D58" TargetMode="External"/><Relationship Id="rId334" Type="http://schemas.openxmlformats.org/officeDocument/2006/relationships/hyperlink" Target="https://solscan.io/tx/5StjQT5zdRj3DmKzhmpXmTS8so1SqU5szqie3o8QbBtwG3m4JMX4Q3don6Ad5xjkgdqBvwbxtvoj3BrQrBkhwnNf?cluster=solana-mainnet" TargetMode="External"/><Relationship Id="rId541" Type="http://schemas.openxmlformats.org/officeDocument/2006/relationships/hyperlink" Target="https://solscan.io/tx/5tqhMNm2kJ9tFcgzZLTdFGN7zg5q3BobpvD9to2vRDweXWMZdvnPRZXcV1MJfS6kcyZSNwgAnBBqz5g78bkXKFVb?cluster=solana-mainnet" TargetMode="External"/><Relationship Id="rId639" Type="http://schemas.openxmlformats.org/officeDocument/2006/relationships/hyperlink" Target="https://raw.githubusercontent.com/nfluentdev/CalviOnTheRocks2022/main/PASSFestival_COR22E41" TargetMode="External"/><Relationship Id="rId1171" Type="http://schemas.openxmlformats.org/officeDocument/2006/relationships/hyperlink" Target="https://solscan.io/token/2keMKAeifEokeK6MmymJLNb2ns9TvVKe5wttUx3uTdBC?cluster=solana-mainnet" TargetMode="External"/><Relationship Id="rId1269" Type="http://schemas.openxmlformats.org/officeDocument/2006/relationships/hyperlink" Target="https://solscan.io/tx/7igvk9zcFBm7uqqN9jkT366NKeDcvQYZ2i8ZedXKq49Pnjvp9c9GGkMbNmPEvxzH86M2GDdSq6wWtu1wHL2tz5m?cluster=solana-mainnet" TargetMode="External"/><Relationship Id="rId401" Type="http://schemas.openxmlformats.org/officeDocument/2006/relationships/hyperlink" Target="https://solscan.io/token/G1vVjnXidHaAxK1d77vW9yry7Mej8SW7yV61AMMMder?cluster=solana-mainnet" TargetMode="External"/><Relationship Id="rId846" Type="http://schemas.openxmlformats.org/officeDocument/2006/relationships/hyperlink" Target="https://raw.githubusercontent.com/nfluentdev/CalviOnTheRocks2022/main/BILLETVIP_COR22D10" TargetMode="External"/><Relationship Id="rId1031" Type="http://schemas.openxmlformats.org/officeDocument/2006/relationships/hyperlink" Target="https://solscan.io/token/29HMKNwnDYK3YGw4tPDqFmTH1WhSoJhZjZToFcrRu9Pz?cluster=solana-mainnet" TargetMode="External"/><Relationship Id="rId1129" Type="http://schemas.openxmlformats.org/officeDocument/2006/relationships/hyperlink" Target="https://solscan.io/token/Efw5nxQACHkgkg6rVBDbRiArbGJcS2pCGdTGaQ2495JL?cluster=solana-mainnet" TargetMode="External"/><Relationship Id="rId706" Type="http://schemas.openxmlformats.org/officeDocument/2006/relationships/hyperlink" Target="https://solscan.io/tx/545TMch8nxTt7cUN61Cwiv3Zr7LyKDmp7gDjnZDRES1u9i7DDDqRFH4FGJwWYRZ3NVmQY2bcaGxqtKMWo5M4fp8x?cluster=solana-mainnet" TargetMode="External"/><Relationship Id="rId913" Type="http://schemas.openxmlformats.org/officeDocument/2006/relationships/hyperlink" Target="https://raw.githubusercontent.com/nfluentdev/CalviOnTheRocks2022/main/BILLETVIP_COR22D33" TargetMode="External"/><Relationship Id="rId1336" Type="http://schemas.openxmlformats.org/officeDocument/2006/relationships/hyperlink" Target="https://solscan.io/token/2u1uMYw9fdCPuSaSPFJgYrc84rwQBEDy1XeBxZ2o1Juf?cluster=solana-mainnet" TargetMode="External"/><Relationship Id="rId42" Type="http://schemas.openxmlformats.org/officeDocument/2006/relationships/hyperlink" Target="https://solscan.io/tx/5wrfqWd4SbDBtKUFJ5oPG6BF5S3MzvbnA3p6zJqn1NjgFdGbDMEsKzQhcmLLibDG7n1PHhyriobbC6JvrHeDjLQr?cluster=solana-mainnet" TargetMode="External"/><Relationship Id="rId1403" Type="http://schemas.openxmlformats.org/officeDocument/2006/relationships/hyperlink" Target="https://raw.githubusercontent.com/nfluentdev/CalviOnTheRocks2022/main/PASSVIP_COR22C76" TargetMode="External"/><Relationship Id="rId191" Type="http://schemas.openxmlformats.org/officeDocument/2006/relationships/hyperlink" Target="https://solscan.io/token/BUQxNSDuR9HN8bStykK3Ftoit29gKFuqknY9JvGMMDCt?cluster=solana-mainnet" TargetMode="External"/><Relationship Id="rId289" Type="http://schemas.openxmlformats.org/officeDocument/2006/relationships/hyperlink" Target="https://solscan.io/tx/8gkHBjrqLHHvBSzDsXVVwSpwGGgSqFBXHw1SHXzTReYbexq75VxjXUj98ymX1WssdEfqcE8XKJoJgQnpxQDJbvt?cluster=solana-mainnet" TargetMode="External"/><Relationship Id="rId496" Type="http://schemas.openxmlformats.org/officeDocument/2006/relationships/hyperlink" Target="https://solscan.io/tx/2XEew4RFXUw99dqeEz9k8seGdDqe8RL7HKc2nVJnZrPKeu2yTwJmAn93ojn9WyEDx3rNJRZPVEfYaVJcuguLe2fP?cluster=solana-mainnet" TargetMode="External"/><Relationship Id="rId149" Type="http://schemas.openxmlformats.org/officeDocument/2006/relationships/hyperlink" Target="https://solscan.io/token/E473dfKXdgPtQgWGjGaDVkiJZVqYTfFv4DpRFDGH8yi6?cluster=solana-mainnet" TargetMode="External"/><Relationship Id="rId356" Type="http://schemas.openxmlformats.org/officeDocument/2006/relationships/hyperlink" Target="https://solscan.io/token/9xoSxcxSUbYRvSumUUAy1oATVARiH6kd7vAqQxXpifxF?cluster=solana-mainnet" TargetMode="External"/><Relationship Id="rId563" Type="http://schemas.openxmlformats.org/officeDocument/2006/relationships/hyperlink" Target="https://solscan.io/token/4xXM17Gf7gypiLgkkHjmyooTnxrSuUi76d4GLVDBmm8T?cluster=solana-mainnet" TargetMode="External"/><Relationship Id="rId770" Type="http://schemas.openxmlformats.org/officeDocument/2006/relationships/hyperlink" Target="https://solscan.io/token/BrwZURgEFunn9RWtF8P2y5iYUor4UtCwKubawJpHGaKq?cluster=solana-mainnet" TargetMode="External"/><Relationship Id="rId1193" Type="http://schemas.openxmlformats.org/officeDocument/2006/relationships/hyperlink" Target="https://raw.githubusercontent.com/nfluentdev/CalviOnTheRocks2022/main/PASSVIP_COR22C6" TargetMode="External"/><Relationship Id="rId216" Type="http://schemas.openxmlformats.org/officeDocument/2006/relationships/hyperlink" Target="https://raw.githubusercontent.com/nfluentdev/CalviOnTheRocks2022/main/BILLETFestival_COR22F68" TargetMode="External"/><Relationship Id="rId423" Type="http://schemas.openxmlformats.org/officeDocument/2006/relationships/hyperlink" Target="https://raw.githubusercontent.com/nfluentdev/CalviOnTheRocks2022/main/BILLETFestival_COR22F140" TargetMode="External"/><Relationship Id="rId868" Type="http://schemas.openxmlformats.org/officeDocument/2006/relationships/hyperlink" Target="https://raw.githubusercontent.com/nfluentdev/CalviOnTheRocks2022/main/BILLETVIP_COR22D18" TargetMode="External"/><Relationship Id="rId1053" Type="http://schemas.openxmlformats.org/officeDocument/2006/relationships/hyperlink" Target="https://raw.githubusercontent.com/nfluentdev/CalviOnTheRocks2022/main/BILLETVIP_COR22D81" TargetMode="External"/><Relationship Id="rId1260" Type="http://schemas.openxmlformats.org/officeDocument/2006/relationships/hyperlink" Target="https://solscan.io/tx/4rxNn6QzEAjLJ4mDcCoejLutThXouQUhkuhFTismxDXtCTeab1yHcjSPLR6BqEvXoUKWU5upnwuGa44B8HsDrQH7?cluster=solana-mainnet" TargetMode="External"/><Relationship Id="rId630" Type="http://schemas.openxmlformats.org/officeDocument/2006/relationships/hyperlink" Target="https://raw.githubusercontent.com/nfluentdev/CalviOnTheRocks2022/main/PASSFestival_COR22E38" TargetMode="External"/><Relationship Id="rId728" Type="http://schemas.openxmlformats.org/officeDocument/2006/relationships/hyperlink" Target="https://solscan.io/token/9WZKe7KSAg2YKzixrzWZpwibvt9ZzDZLzTmMyKHfzPwT?cluster=solana-mainnet" TargetMode="External"/><Relationship Id="rId935" Type="http://schemas.openxmlformats.org/officeDocument/2006/relationships/hyperlink" Target="https://solscan.io/tx/3ypNd9tGDw994koxi73Rz37tjkBvSdBawyLNGdMrTj4bvRtMvw13Sd5uGUfpiLWaoDsYycUb9x7BYr5AQzAC1TZM?cluster=solana-mainnet" TargetMode="External"/><Relationship Id="rId1358" Type="http://schemas.openxmlformats.org/officeDocument/2006/relationships/hyperlink" Target="https://raw.githubusercontent.com/nfluentdev/CalviOnTheRocks2022/main/PASSVIP_COR22C61" TargetMode="External"/><Relationship Id="rId64" Type="http://schemas.openxmlformats.org/officeDocument/2006/relationships/hyperlink" Target="https://solscan.io/token/F2zSZrCnyqGENd9UsRDTZCpYCDg65abRLM5zZ8TiCmMn?cluster=solana-mainnet" TargetMode="External"/><Relationship Id="rId1120" Type="http://schemas.openxmlformats.org/officeDocument/2006/relationships/hyperlink" Target="https://solscan.io/token/CckcdYHfAtmYT7mdJa4Supu3s7oZafCeh1wuyhqLLve4?cluster=solana-mainnet" TargetMode="External"/><Relationship Id="rId1218" Type="http://schemas.openxmlformats.org/officeDocument/2006/relationships/hyperlink" Target="https://solscan.io/tx/5W6a86DZiSAfZ7MmH4eKSnoXLnm3FccYBhvTziv72vGkubR5oHXB7HEpdABwf3WDLfLZLZYXugsqmd73FmwWyfBW?cluster=solana-mainnet" TargetMode="External"/><Relationship Id="rId1425" Type="http://schemas.openxmlformats.org/officeDocument/2006/relationships/hyperlink" Target="https://solscan.io/tx/AigxPWMtE2BqnycDaMQWBY9GuhTUCuN1CKBFX91dmkJ4mgyCaEL3GiYePmsgwUaqg29VsBERVMaeGYncCWQ2Jan?cluster=solana-mainnet" TargetMode="External"/><Relationship Id="rId280" Type="http://schemas.openxmlformats.org/officeDocument/2006/relationships/hyperlink" Target="https://solscan.io/tx/4QoZRxNv6THsNKWGpRrsLJDgGnB1nLENdaRE2sXiVPyfttY2qVQEXMmKhvbCnedHHBTmo8rF9exmpPoHysEfpNpV?cluster=solana-mainnet" TargetMode="External"/><Relationship Id="rId140" Type="http://schemas.openxmlformats.org/officeDocument/2006/relationships/hyperlink" Target="https://solscan.io/token/CFLZHYj1D9s2gUAQea34TM6w1N2nB4e9AyfhYQbkEEwj?cluster=solana-mainnet" TargetMode="External"/><Relationship Id="rId378" Type="http://schemas.openxmlformats.org/officeDocument/2006/relationships/hyperlink" Target="https://raw.githubusercontent.com/nfluentdev/CalviOnTheRocks2022/main/BILLETFestival_COR22F125" TargetMode="External"/><Relationship Id="rId585" Type="http://schemas.openxmlformats.org/officeDocument/2006/relationships/hyperlink" Target="https://raw.githubusercontent.com/nfluentdev/CalviOnTheRocks2022/main/PASSFestival_COR22E23" TargetMode="External"/><Relationship Id="rId792" Type="http://schemas.openxmlformats.org/officeDocument/2006/relationships/hyperlink" Target="https://raw.githubusercontent.com/nfluentdev/CalviOnTheRocks2022/main/PASSFestival_COR22E92" TargetMode="External"/><Relationship Id="rId6" Type="http://schemas.openxmlformats.org/officeDocument/2006/relationships/hyperlink" Target="https://solscan.io/token/2mPqN3ZxDg8FH3Gm1JwSErJKHNprqZxnWy7StHiuYEtM?cluster=solana-mainnet" TargetMode="External"/><Relationship Id="rId238" Type="http://schemas.openxmlformats.org/officeDocument/2006/relationships/hyperlink" Target="https://solscan.io/tx/5SxPJWWwFBTJZAw53htbv8ZSW7QFh7UZM4dDa2aSKRhK23tAVg1eNGgxVvhrN6AsZLqv9cNqkZDBAeHvKc4qM82C?cluster=solana-mainnet" TargetMode="External"/><Relationship Id="rId445" Type="http://schemas.openxmlformats.org/officeDocument/2006/relationships/hyperlink" Target="https://solscan.io/tx/3NdMxALziC8yLcCfbk6Ghs8RaHMuQATfnoQVUDbeAHFiMELHtFp3qSJWHrT4w9xdYz9t3Q3RBPbaJAV8BGrCTgLW?cluster=solana-mainnet" TargetMode="External"/><Relationship Id="rId652" Type="http://schemas.openxmlformats.org/officeDocument/2006/relationships/hyperlink" Target="https://solscan.io/tx/3NA4tFHBY6h6FBbqtSi5SKNbiPTMd9WArcbeUpmhiNhFCdnaPGvxigtQgKNL1Gnq2yfRoAMTnifjySyF8SKUp2kX?cluster=solana-mainnet" TargetMode="External"/><Relationship Id="rId1075" Type="http://schemas.openxmlformats.org/officeDocument/2006/relationships/hyperlink" Target="https://solscan.io/tx/5EZ21yVrpmjiowUWK3pYtbCUYpyN6DfYqRBfrRbf7aj3k1LfBzR8EtnJZzSdsiM4VqJ5EMjdfSkZLr26QLNCdSg5?cluster=solana-mainnet" TargetMode="External"/><Relationship Id="rId1282" Type="http://schemas.openxmlformats.org/officeDocument/2006/relationships/hyperlink" Target="https://solscan.io/token/6oA4XfSPFtRJVAPfTDU9EFe4VyFPmg66U5Q9c9QFPLPk?cluster=solana-mainnet" TargetMode="External"/><Relationship Id="rId305" Type="http://schemas.openxmlformats.org/officeDocument/2006/relationships/hyperlink" Target="https://solscan.io/token/9Xr55S5pUgnmQTPrc8gxknmZiBQx3Ld3VMe3aA6d3E3V?cluster=solana-mainnet" TargetMode="External"/><Relationship Id="rId512" Type="http://schemas.openxmlformats.org/officeDocument/2006/relationships/hyperlink" Target="https://solscan.io/token/6BYjj8pM93sJQkSkt5LUuJByhQSeyy6E3hphnfbNJws5?cluster=solana-mainnet" TargetMode="External"/><Relationship Id="rId957" Type="http://schemas.openxmlformats.org/officeDocument/2006/relationships/hyperlink" Target="https://solscan.io/token/W1naGUvD1EEeH6azzxgQNEwrw4o72cjRH4wJMNimy4w?cluster=solana-mainnet" TargetMode="External"/><Relationship Id="rId1142" Type="http://schemas.openxmlformats.org/officeDocument/2006/relationships/hyperlink" Target="https://raw.githubusercontent.com/nfluentdev/CalviOnTheRocks2022/main/BILLETFestival_COR22F185" TargetMode="External"/><Relationship Id="rId86" Type="http://schemas.openxmlformats.org/officeDocument/2006/relationships/hyperlink" Target="https://solscan.io/token/Cff3VWnJp6KjXwMqQb43UyoMTbXrcVnDR1XFd4Q97Pfk?cluster=solana-mainnet" TargetMode="External"/><Relationship Id="rId817" Type="http://schemas.openxmlformats.org/officeDocument/2006/relationships/hyperlink" Target="https://solscan.io/tx/3nQkRDoGwSmJp3Abh4y4tCQTu11AHEcSDiRne2jveHri1Dg1JCYc6UdRar444ksgQpsMbU4TTQzshWWDM7AWcLqK?cluster=solana-mainnet" TargetMode="External"/><Relationship Id="rId1002" Type="http://schemas.openxmlformats.org/officeDocument/2006/relationships/hyperlink" Target="https://solscan.io/tx/3cymAeEk78hWUcFmPDzfV8vkN3gbEY72kccJniGnNys7CFjpjEBW4mhN2UPhdzaGZxgQHZ8bpEAFxyPWdRNR3To2?cluster=solana-mainnet" TargetMode="External"/><Relationship Id="rId1447" Type="http://schemas.openxmlformats.org/officeDocument/2006/relationships/hyperlink" Target="https://solscan.io/token/UkT99AhuqEMmwZQRLpa1aGeWqvgh5mnRg5usS11oDs3?cluster=solana-mainnet" TargetMode="External"/><Relationship Id="rId1307" Type="http://schemas.openxmlformats.org/officeDocument/2006/relationships/hyperlink" Target="https://raw.githubusercontent.com/nfluentdev/CalviOnTheRocks2022/main/PASSVIP_COR22C44" TargetMode="External"/><Relationship Id="rId13" Type="http://schemas.openxmlformats.org/officeDocument/2006/relationships/hyperlink" Target="https://raw.githubusercontent.com/nfluentdev/CalviOnTheRocks2022/main/BILLETThePrivateIslandClub_COR22B335" TargetMode="External"/><Relationship Id="rId162" Type="http://schemas.openxmlformats.org/officeDocument/2006/relationships/hyperlink" Target="https://raw.githubusercontent.com/nfluentdev/CalviOnTheRocks2022/main/BILLETFestival_COR22F50" TargetMode="External"/><Relationship Id="rId467" Type="http://schemas.openxmlformats.org/officeDocument/2006/relationships/hyperlink" Target="https://solscan.io/token/2HQvksSEAvsysRquaStjqvPrZhccFpJnMGSK6cvERTs3?cluster=solana-mainnet" TargetMode="External"/><Relationship Id="rId1097" Type="http://schemas.openxmlformats.org/officeDocument/2006/relationships/hyperlink" Target="https://raw.githubusercontent.com/nfluentdev/CalviOnTheRocks2022/main/BILLETVIP_COR22D97" TargetMode="External"/><Relationship Id="rId674" Type="http://schemas.openxmlformats.org/officeDocument/2006/relationships/hyperlink" Target="https://solscan.io/token/9XduW2fDsvpah2teqzd6Bwf1Dcg5W5QekE38hmWwDx6f?cluster=solana-mainnet" TargetMode="External"/><Relationship Id="rId881" Type="http://schemas.openxmlformats.org/officeDocument/2006/relationships/hyperlink" Target="https://solscan.io/tx/2TzvP78vYghPGRxzzUAxhSafzjXXtPRVKmXjhx7HjEjycZAYUH53AZXZsiFmoS1mP92rbdbPeSLjUTkttWa4pjKV?cluster=solana-mainnet" TargetMode="External"/><Relationship Id="rId979" Type="http://schemas.openxmlformats.org/officeDocument/2006/relationships/hyperlink" Target="https://solscan.io/token/2uriB8yo4jPWrrMu8GPKeeUCvxUVDRjmXKEbXvpNViY3?cluster=solana-mainnet" TargetMode="External"/><Relationship Id="rId327" Type="http://schemas.openxmlformats.org/officeDocument/2006/relationships/hyperlink" Target="https://raw.githubusercontent.com/nfluentdev/CalviOnTheRocks2022/main/BILLETFestival_COR22F106" TargetMode="External"/><Relationship Id="rId534" Type="http://schemas.openxmlformats.org/officeDocument/2006/relationships/hyperlink" Target="https://raw.githubusercontent.com/nfluentdev/CalviOnTheRocks2022/main/PASSFestival_COR22E6" TargetMode="External"/><Relationship Id="rId741" Type="http://schemas.openxmlformats.org/officeDocument/2006/relationships/hyperlink" Target="https://raw.githubusercontent.com/nfluentdev/CalviOnTheRocks2022/main/PASSFestival_COR22E75" TargetMode="External"/><Relationship Id="rId839" Type="http://schemas.openxmlformats.org/officeDocument/2006/relationships/hyperlink" Target="https://solscan.io/token/4ANZo19zGA4MpukMruXLRx4yFEGKXuCVADqFw3Yx1nN8?cluster=solana-mainnet" TargetMode="External"/><Relationship Id="rId1164" Type="http://schemas.openxmlformats.org/officeDocument/2006/relationships/hyperlink" Target="https://solscan.io/tx/2SWrWWKB8wGSsQ2et7zwUvct1RmfBfWPZahgUSkKaHenaCFjRsUAdq2SdSbYGfvYjABp79Dn3NvMqpwfJgizbEGE?cluster=solana-mainnet" TargetMode="External"/><Relationship Id="rId1371" Type="http://schemas.openxmlformats.org/officeDocument/2006/relationships/hyperlink" Target="https://solscan.io/tx/3GSqtPRKrz8xexn9QvyYdD4qsc2hR7y29B6Bq2J7E5ne53vcxFbBPWYZmPbfKm3jyHqTJxikzBcnZ8YmGhAMxMUc?cluster=solana-mainnet" TargetMode="External"/><Relationship Id="rId1469" Type="http://schemas.openxmlformats.org/officeDocument/2006/relationships/ctrlProp" Target="../ctrlProps/ctrlProp3.xml"/><Relationship Id="rId601" Type="http://schemas.openxmlformats.org/officeDocument/2006/relationships/hyperlink" Target="https://solscan.io/tx/5eDA7NJEpSGLVe6TDiffPP9MA7KcqRP7F1hAvMmHaBJX9Fx1arETEVcyRgc28oDyEBF2BTS4GSzNhKRn94kNfQbu?cluster=solana-mainnet" TargetMode="External"/><Relationship Id="rId1024" Type="http://schemas.openxmlformats.org/officeDocument/2006/relationships/hyperlink" Target="https://solscan.io/tx/4a6sCVsjPNipCFNJiaFKcjdMrjj5SC5PdRjphVtYUpSn9JewTm1ckDB2hXSNTt8otompswKKyvvGFwyy8TATuikh?cluster=solana-mainnet" TargetMode="External"/><Relationship Id="rId1231" Type="http://schemas.openxmlformats.org/officeDocument/2006/relationships/hyperlink" Target="https://solscan.io/token/3SVEFZoWzfJffyTeboXVMzTGSzNS2gkQftVfXPorq9BH?cluster=solana-mainnet" TargetMode="External"/><Relationship Id="rId906" Type="http://schemas.openxmlformats.org/officeDocument/2006/relationships/hyperlink" Target="https://solscan.io/token/CnE7vFRFRmJh4qokfawJ826KdyFNUKmUPHN1S4nLHMz2?cluster=solana-mainnet" TargetMode="External"/><Relationship Id="rId1329" Type="http://schemas.openxmlformats.org/officeDocument/2006/relationships/hyperlink" Target="https://solscan.io/tx/JTShh2TJAVfU5S2hHtyK7wEwXK2bQ2eighKH1s4HRer2VUqYKkWPH4KtUq3sH6hsxLXoMxTuKAVDKmHK3ysgaMc?cluster=solana-mainnet" TargetMode="External"/><Relationship Id="rId35" Type="http://schemas.openxmlformats.org/officeDocument/2006/relationships/hyperlink" Target="https://raw.githubusercontent.com/nfluentdev/CalviOnTheRocks2022/main/BILLETFestival_COR22F7" TargetMode="External"/><Relationship Id="rId184" Type="http://schemas.openxmlformats.org/officeDocument/2006/relationships/hyperlink" Target="https://solscan.io/tx/4o7hhQVaHTQWYFujqgCaM6X1LCnZh4nVfFn62H4mB5jZihW6bUBdy29L7AR7CcnV9nEaK9JcUifzGrcyCLQEVjwD?cluster=solana-mainnet" TargetMode="External"/><Relationship Id="rId391" Type="http://schemas.openxmlformats.org/officeDocument/2006/relationships/hyperlink" Target="https://solscan.io/tx/JTVws1Kgbykwhai4Jg4Ze2cQq1y1FwrKffZ9vJtiCUpmgjeLq7hCMSmD38k3UQazb5E7YdVMHZy1ALEEKFH6jos?cluster=solana-mainnet" TargetMode="External"/><Relationship Id="rId251" Type="http://schemas.openxmlformats.org/officeDocument/2006/relationships/hyperlink" Target="https://solscan.io/token/D4ERNUX4dghHMREyRwfBTDxZWvqwFHVcJgmnbKgY5Eby?cluster=solana-mainnet" TargetMode="External"/><Relationship Id="rId489" Type="http://schemas.openxmlformats.org/officeDocument/2006/relationships/hyperlink" Target="https://raw.githubusercontent.com/nfluentdev/CalviOnTheRocks2022/main/BILLETFestival_COR22F162" TargetMode="External"/><Relationship Id="rId696" Type="http://schemas.openxmlformats.org/officeDocument/2006/relationships/hyperlink" Target="https://raw.githubusercontent.com/nfluentdev/CalviOnTheRocks2022/main/PASSFestival_COR22E60" TargetMode="External"/><Relationship Id="rId349" Type="http://schemas.openxmlformats.org/officeDocument/2006/relationships/hyperlink" Target="https://solscan.io/tx/221EghodhXCNXSNf4R3PKfzBUeip5BWVjtu6Zov6NqoZnHfeLGTMJ6noGEV4XBWvpyzXwJKWCjMKUEWJbvCDZYu9?cluster=solana-mainnet" TargetMode="External"/><Relationship Id="rId556" Type="http://schemas.openxmlformats.org/officeDocument/2006/relationships/hyperlink" Target="https://solscan.io/tx/2Th2V5921iZbBrrLUFq1G7jFgmeeyry2KPHTwtorAVWqrdnNq9JEP6k3H6dPua37rWiowSu596o3xmZhfT9wFbFA?cluster=solana-mainnet" TargetMode="External"/><Relationship Id="rId763" Type="http://schemas.openxmlformats.org/officeDocument/2006/relationships/hyperlink" Target="https://solscan.io/tx/4wQQ9AhpGqNCdmvtkRGqWhJjW9BzS5sdmuR82jwC4Sh6WAVL9x2iConk9rPDw6fcXmfPnPhDePY4azRM3f6fzVk?cluster=solana-mainnet" TargetMode="External"/><Relationship Id="rId1186" Type="http://schemas.openxmlformats.org/officeDocument/2006/relationships/hyperlink" Target="https://solscan.io/token/Fk6GLp481RY2QGXBa6qDJsWf6vQHiGCmYVrBKWXXUiyL?cluster=solana-mainnet" TargetMode="External"/><Relationship Id="rId1393" Type="http://schemas.openxmlformats.org/officeDocument/2006/relationships/hyperlink" Target="https://solscan.io/token/84itrsRdc62fNo61sxFtZ3uxTwPAFUvHmq9nneA3hL5N?cluster=solana-mainnet" TargetMode="External"/><Relationship Id="rId111" Type="http://schemas.openxmlformats.org/officeDocument/2006/relationships/hyperlink" Target="https://raw.githubusercontent.com/nfluentdev/CalviOnTheRocks2022/main/BILLETFestival_COR22F33" TargetMode="External"/><Relationship Id="rId209" Type="http://schemas.openxmlformats.org/officeDocument/2006/relationships/hyperlink" Target="https://solscan.io/token/6kdbsNZP368R4uZgBDjR5bSgM7o3WwV2stt2b2LkL3FW?cluster=solana-mainnet" TargetMode="External"/><Relationship Id="rId416" Type="http://schemas.openxmlformats.org/officeDocument/2006/relationships/hyperlink" Target="https://solscan.io/token/DJYT2kAhbALsC65NzpXvX4rQGTtjGRLur7k2bh3bqNoQ?cluster=solana-mainnet" TargetMode="External"/><Relationship Id="rId970" Type="http://schemas.openxmlformats.org/officeDocument/2006/relationships/hyperlink" Target="https://solscan.io/token/AvdTcntrmh9NxVqHCQUHQWKiLxB9SvsQNWtFrtMzQ2U?cluster=solana-mainnet" TargetMode="External"/><Relationship Id="rId1046" Type="http://schemas.openxmlformats.org/officeDocument/2006/relationships/hyperlink" Target="https://solscan.io/token/3LqC6m77kz8tnsQSDrcDDxHCySD65pqdrBsCWS4aFHjR?cluster=solana-mainnet" TargetMode="External"/><Relationship Id="rId1253" Type="http://schemas.openxmlformats.org/officeDocument/2006/relationships/hyperlink" Target="https://raw.githubusercontent.com/nfluentdev/CalviOnTheRocks2022/main/PASSVIP_COR22C26" TargetMode="External"/><Relationship Id="rId623" Type="http://schemas.openxmlformats.org/officeDocument/2006/relationships/hyperlink" Target="https://solscan.io/token/E2BarVukBfxK7kXxtmega8MWPz7vGXLsDbZccUkA8oBP?cluster=solana-mainnet" TargetMode="External"/><Relationship Id="rId830" Type="http://schemas.openxmlformats.org/officeDocument/2006/relationships/hyperlink" Target="https://solscan.io/token/DquidbAq7EJ7zUfvpBtom8t9aHrHPfgDR41WxMqdE168?cluster=solana-mainnet" TargetMode="External"/><Relationship Id="rId928" Type="http://schemas.openxmlformats.org/officeDocument/2006/relationships/hyperlink" Target="https://raw.githubusercontent.com/nfluentdev/CalviOnTheRocks2022/main/BILLETVIP_COR22D38" TargetMode="External"/><Relationship Id="rId1460" Type="http://schemas.openxmlformats.org/officeDocument/2006/relationships/hyperlink" Target="https://raw.githubusercontent.com/nfluentdev/CalviOnTheRocks2022/main/PASSVIP_COR22C96" TargetMode="External"/><Relationship Id="rId57" Type="http://schemas.openxmlformats.org/officeDocument/2006/relationships/hyperlink" Target="https://solscan.io/tx/3b3CUMfkvXyC22HPM5fYF832S1oAmZV611hqXPxuGdBZ6yZNFDbXcm9tsDgQ3vSRD143nMZ6LnrYfMsxGMag7bWs?cluster=solana-mainnet" TargetMode="External"/><Relationship Id="rId1113" Type="http://schemas.openxmlformats.org/officeDocument/2006/relationships/hyperlink" Target="https://solscan.io/tx/5WH8niv6QrQWJL7AyjmEz8GtJwBCT5X149ti5aqDGAMRxnSBWsWqiMtNY4pYd5Q4YPPTimA1gY8ZNWyJCjHGsdKc?cluster=solana-mainnet" TargetMode="External"/><Relationship Id="rId1320" Type="http://schemas.openxmlformats.org/officeDocument/2006/relationships/hyperlink" Target="https://solscan.io/tx/8uokP9V5tdgDVpGgJymFZkPdtw12NhsgGVTJXCRxcPNHuFZh6E3acZ4YnUcyVMkinzLgM5Sxcuw4dd6rff9rLQw?cluster=solana-mainnet" TargetMode="External"/><Relationship Id="rId1418" Type="http://schemas.openxmlformats.org/officeDocument/2006/relationships/hyperlink" Target="https://raw.githubusercontent.com/nfluentdev/CalviOnTheRocks2022/main/PASSVIP_COR22C82" TargetMode="External"/><Relationship Id="rId273" Type="http://schemas.openxmlformats.org/officeDocument/2006/relationships/hyperlink" Target="https://raw.githubusercontent.com/nfluentdev/CalviOnTheRocks2022/main/BILLETFestival_COR22F88" TargetMode="External"/><Relationship Id="rId480" Type="http://schemas.openxmlformats.org/officeDocument/2006/relationships/hyperlink" Target="https://raw.githubusercontent.com/nfluentdev/CalviOnTheRocks2022/main/BILLETFestival_COR22F159" TargetMode="External"/><Relationship Id="rId133" Type="http://schemas.openxmlformats.org/officeDocument/2006/relationships/hyperlink" Target="https://solscan.io/tx/2fsELRM1RJhmmKFgqG3DELCkMHzLq2Ec3AouFyKM3kHmRe3DgaykKXWan9F8YQoK7koC6SYuGL7eehvBXH23zbod?cluster=solana-mainnet" TargetMode="External"/><Relationship Id="rId340" Type="http://schemas.openxmlformats.org/officeDocument/2006/relationships/hyperlink" Target="https://solscan.io/tx/4NzuJjACioD1jESZYLxGvbgwdQCVw5UXtc79XepkAp8yaGfUqQudCQumxNRem5JGRZC1dEgsux7JSshZ9YNd2sb6?cluster=solana-mainnet" TargetMode="External"/><Relationship Id="rId578" Type="http://schemas.openxmlformats.org/officeDocument/2006/relationships/hyperlink" Target="https://solscan.io/token/3Tnqi7re4MSGcfWB3RF6vHrvC3NYyyDXDU1ufWPHasNg?cluster=solana-mainnet" TargetMode="External"/><Relationship Id="rId785" Type="http://schemas.openxmlformats.org/officeDocument/2006/relationships/hyperlink" Target="https://solscan.io/token/EBcBkBYyUcQULmefVrSAdnYp2SmyAyLYswbEbpdhGpjY?cluster=solana-mainnet" TargetMode="External"/><Relationship Id="rId992" Type="http://schemas.openxmlformats.org/officeDocument/2006/relationships/hyperlink" Target="https://raw.githubusercontent.com/nfluentdev/CalviOnTheRocks2022/main/BILLETVIP_COR22D60" TargetMode="External"/><Relationship Id="rId200" Type="http://schemas.openxmlformats.org/officeDocument/2006/relationships/hyperlink" Target="https://solscan.io/token/Hfbi86kVLkuuBjEEsnJ8GfHs8bCXbkbk47tySE2dfA6d?cluster=solana-mainnet" TargetMode="External"/><Relationship Id="rId438" Type="http://schemas.openxmlformats.org/officeDocument/2006/relationships/hyperlink" Target="https://raw.githubusercontent.com/nfluentdev/CalviOnTheRocks2022/main/BILLETFestival_COR22F145" TargetMode="External"/><Relationship Id="rId645" Type="http://schemas.openxmlformats.org/officeDocument/2006/relationships/hyperlink" Target="https://raw.githubusercontent.com/nfluentdev/CalviOnTheRocks2022/main/PASSFestival_COR22E43" TargetMode="External"/><Relationship Id="rId852" Type="http://schemas.openxmlformats.org/officeDocument/2006/relationships/hyperlink" Target="https://raw.githubusercontent.com/nfluentdev/CalviOnTheRocks2022/main/BILLETVIP_COR22D12" TargetMode="External"/><Relationship Id="rId1068" Type="http://schemas.openxmlformats.org/officeDocument/2006/relationships/hyperlink" Target="https://raw.githubusercontent.com/nfluentdev/CalviOnTheRocks2022/main/BILLETVIP_COR22D86" TargetMode="External"/><Relationship Id="rId1275" Type="http://schemas.openxmlformats.org/officeDocument/2006/relationships/hyperlink" Target="https://solscan.io/tx/k6G1d4DDbrSKqadVcw3q4UQFEL8TYBrqVXPASa2wj96v6isPtQsVeQsfkin15TcQoD9LD3nVM3UECRf492d8QiF?cluster=solana-mainnet" TargetMode="External"/><Relationship Id="rId505" Type="http://schemas.openxmlformats.org/officeDocument/2006/relationships/hyperlink" Target="https://solscan.io/tx/5QhSKeNru5uz7X4ws77WgvJRxX8t3pQFHUe8xdfhoEetYc6nyzfHZSDLsM48upymHcMikskK6doZ7UgPofHP8px4?cluster=solana-mainnet" TargetMode="External"/><Relationship Id="rId712" Type="http://schemas.openxmlformats.org/officeDocument/2006/relationships/hyperlink" Target="https://solscan.io/tx/5hoqsy4WBsUhqaNF1utHydxYpEc8sSe4YWAPnHW3bmXvDfdwsHNEYhPVpCkWmeh3ptbHDuwD9oCNYfUyfaLKyupS?cluster=solana-mainnet" TargetMode="External"/><Relationship Id="rId1135" Type="http://schemas.openxmlformats.org/officeDocument/2006/relationships/hyperlink" Target="https://solscan.io/token/ByAhpjW43tk1y83n1Un8RAhbWG9zRcEtaYXKCJ7zAgLn?cluster=solana-mainnet" TargetMode="External"/><Relationship Id="rId1342" Type="http://schemas.openxmlformats.org/officeDocument/2006/relationships/hyperlink" Target="https://solscan.io/token/BKzNPgYgANtTyjdYm3FssXZq8N4PgdNkF7SwpYWFAuVJ?cluster=solana-mainnet" TargetMode="External"/><Relationship Id="rId79" Type="http://schemas.openxmlformats.org/officeDocument/2006/relationships/hyperlink" Target="https://solscan.io/tx/2gDBB7oXVkEuJ4FfjSuSuu8C1U72kK3F3CxVFod7jQ2jwRSmZK2ocZozFZsB3tsZURBEoDKgo7Jd5GGyNDwQdXC8?cluster=solana-mainnet" TargetMode="External"/><Relationship Id="rId1202" Type="http://schemas.openxmlformats.org/officeDocument/2006/relationships/hyperlink" Target="https://raw.githubusercontent.com/nfluentdev/CalviOnTheRocks2022/main/PASSVIP_COR22C9" TargetMode="External"/><Relationship Id="rId295" Type="http://schemas.openxmlformats.org/officeDocument/2006/relationships/hyperlink" Target="https://solscan.io/tx/2X5TuEiE8sPGMU3kww83WgqK4CkJqUT8qeDa564QoZZ8N8UxnG9qoM7yag3sfBpdLcQuqKD1z48koaZhLkrBNmJt?cluster=solana-mainnet" TargetMode="External"/><Relationship Id="rId155" Type="http://schemas.openxmlformats.org/officeDocument/2006/relationships/hyperlink" Target="https://solscan.io/token/G3HLBHvNj2KMpMmKLT3Qbh94ZuHfQRsEJcpf64Bcx4tS?cluster=solana-mainnet" TargetMode="External"/><Relationship Id="rId362" Type="http://schemas.openxmlformats.org/officeDocument/2006/relationships/hyperlink" Target="https://solscan.io/token/GG2Kh8Ub4GnyRGLCgXwrmvxWbjGFx3dGoxcxps35WNDV?cluster=solana-mainnet" TargetMode="External"/><Relationship Id="rId1297" Type="http://schemas.openxmlformats.org/officeDocument/2006/relationships/hyperlink" Target="https://solscan.io/token/Gp8yCNWkuDDnJ9VPYkwj2ggAexQc3Nvm3cqKc24UEYjn?cluster=solana-mainnet" TargetMode="External"/><Relationship Id="rId222" Type="http://schemas.openxmlformats.org/officeDocument/2006/relationships/hyperlink" Target="https://raw.githubusercontent.com/nfluentdev/CalviOnTheRocks2022/main/BILLETFestival_COR22F70" TargetMode="External"/><Relationship Id="rId667" Type="http://schemas.openxmlformats.org/officeDocument/2006/relationships/hyperlink" Target="https://solscan.io/tx/3Zw6TWmJGsSDxiG9v9Tcc84E8JqvV9BSDLUsEFbHCa3Uqjgp7YdTzn8o4H3pjsNo6VaSmA4rRMbg5iGb1gYBVfoZ?cluster=solana-mainnet" TargetMode="External"/><Relationship Id="rId874" Type="http://schemas.openxmlformats.org/officeDocument/2006/relationships/hyperlink" Target="https://raw.githubusercontent.com/nfluentdev/CalviOnTheRocks2022/main/BILLETVIP_COR22D20" TargetMode="External"/><Relationship Id="rId527" Type="http://schemas.openxmlformats.org/officeDocument/2006/relationships/hyperlink" Target="https://solscan.io/token/5FqDg2hPduun71C2Rgp6uJ9zGKFgw4yTRqrS9u38rdKz?cluster=solana-mainnet" TargetMode="External"/><Relationship Id="rId734" Type="http://schemas.openxmlformats.org/officeDocument/2006/relationships/hyperlink" Target="https://solscan.io/token/HUpigeAtpGTq7YFN86FfizEfZuqvL8Shd5WJH65QsciT?cluster=solana-mainnet" TargetMode="External"/><Relationship Id="rId941" Type="http://schemas.openxmlformats.org/officeDocument/2006/relationships/hyperlink" Target="https://solscan.io/tx/41rPHDde8FopGsBMGy68NECzBrBmvdpVmZSP2SuquY1YEcCT1w7bUkvXeXveRByC3jCFXMfYvHKmLjqSj13KmzyR?cluster=solana-mainnet" TargetMode="External"/><Relationship Id="rId1157" Type="http://schemas.openxmlformats.org/officeDocument/2006/relationships/hyperlink" Target="https://raw.githubusercontent.com/nfluentdev/CalviOnTheRocks2022/main/BILLETFestival_COR22F192" TargetMode="External"/><Relationship Id="rId1364" Type="http://schemas.openxmlformats.org/officeDocument/2006/relationships/hyperlink" Target="https://raw.githubusercontent.com/nfluentdev/CalviOnTheRocks2022/main/PASSVIP_COR22C63" TargetMode="External"/><Relationship Id="rId70" Type="http://schemas.openxmlformats.org/officeDocument/2006/relationships/hyperlink" Target="https://solscan.io/token/8Qww6VJEcKhRijAbakoJn5Ze5kYiaoWEg2J8u5j1gT7B?cluster=solana-mainnet" TargetMode="External"/><Relationship Id="rId801" Type="http://schemas.openxmlformats.org/officeDocument/2006/relationships/hyperlink" Target="https://raw.githubusercontent.com/nfluentdev/CalviOnTheRocks2022/main/PASSFestival_COR22E95" TargetMode="External"/><Relationship Id="rId1017" Type="http://schemas.openxmlformats.org/officeDocument/2006/relationships/hyperlink" Target="https://solscan.io/tx/547cvxHJmYFpe4Dzox6ciWDQx5L1tmZ8nNMKPL92uQp3Yh1H3Lwscs6NotbazCfwMEJ9oxCyKoV2kTvbAsbpPKkX?cluster=solana-mainnet" TargetMode="External"/><Relationship Id="rId1224" Type="http://schemas.openxmlformats.org/officeDocument/2006/relationships/hyperlink" Target="https://solscan.io/tx/51r5RJYAw9hsgctW8NLMcWLmMBC4v9a2U9veGkMHfGP9YsKAAvsmtU3isoxYdAdGtcjVQjzCijxSjPTc62Ngvbf6?cluster=solana-mainnet" TargetMode="External"/><Relationship Id="rId1431" Type="http://schemas.openxmlformats.org/officeDocument/2006/relationships/hyperlink" Target="https://solscan.io/tx/W2VXzmyECpYLAXCBFqun4AdL6XRSqS7beHYeqTaZwa2nNoSg4vfpwZRCZzaHUqLp2tXihRWmK4KLuQph9VVYw2W?cluster=solana-mainnet" TargetMode="External"/><Relationship Id="rId28" Type="http://schemas.openxmlformats.org/officeDocument/2006/relationships/hyperlink" Target="https://raw.githubusercontent.com/nfluentdev/CalviOnTheRocks2022/main/BILLETFestival_COR22F4" TargetMode="External"/><Relationship Id="rId177" Type="http://schemas.openxmlformats.org/officeDocument/2006/relationships/hyperlink" Target="https://raw.githubusercontent.com/nfluentdev/CalviOnTheRocks2022/main/BILLETFestival_COR22F55" TargetMode="External"/><Relationship Id="rId384" Type="http://schemas.openxmlformats.org/officeDocument/2006/relationships/hyperlink" Target="https://raw.githubusercontent.com/nfluentdev/CalviOnTheRocks2022/main/BILLETFestival_COR22F127" TargetMode="External"/><Relationship Id="rId591" Type="http://schemas.openxmlformats.org/officeDocument/2006/relationships/hyperlink" Target="https://raw.githubusercontent.com/nfluentdev/CalviOnTheRocks2022/main/PASSFestival_COR22E25" TargetMode="External"/><Relationship Id="rId244" Type="http://schemas.openxmlformats.org/officeDocument/2006/relationships/hyperlink" Target="https://solscan.io/tx/53pGW8k27Ync6nGcja5ps6m2QozNaZyKqKgvjn3C2isZvhjBPiFMyruxcA3bJusrY9GEyfuphD3mak1Lzpa8t3eV?cluster=solana-mainnet" TargetMode="External"/><Relationship Id="rId689" Type="http://schemas.openxmlformats.org/officeDocument/2006/relationships/hyperlink" Target="https://solscan.io/token/AhnEihtmd2Ez4qovJhvqXGcKBemQdPeSHCGiWQq4HFSu?cluster=solana-mainnet" TargetMode="External"/><Relationship Id="rId896" Type="http://schemas.openxmlformats.org/officeDocument/2006/relationships/hyperlink" Target="https://solscan.io/tx/gXdk2pA5bxvbueKWrvYpzT6Zf4fAc6S2XquY8ygXCuB6PpchTqADTfoxQ9GzuKhbui9qnfcBpRbyBz66tAjH8zb?cluster=solana-mainnet" TargetMode="External"/><Relationship Id="rId1081" Type="http://schemas.openxmlformats.org/officeDocument/2006/relationships/hyperlink" Target="https://solscan.io/tx/3j5txGxXZMQqyyxVLdKD6EHUo2mwS9mkERGKPThLNfrhoNcCkXAZDz9pZMY2ogko4noj5SBscw8eELwREmsPksPj?cluster=solana-mainnet" TargetMode="External"/><Relationship Id="rId39" Type="http://schemas.openxmlformats.org/officeDocument/2006/relationships/hyperlink" Target="https://solscan.io/tx/29LPgoD7nKGEouiAjFQdjuvq14FxVDkYHAFbPr35eokbnq7aD3gaEPTfzfLDireGfyhohNT1X2BKAFvHUk5Fexq5?cluster=solana-mainnet" TargetMode="External"/><Relationship Id="rId451" Type="http://schemas.openxmlformats.org/officeDocument/2006/relationships/hyperlink" Target="https://solscan.io/tx/4UccMT8Tmp8DE4CjAfA4vNXGdaTsPRGUzv9TrxDhFKAqy3Q8WLgSMHHHr9notQN5cinjAoVwf7ViTXgGEbW6cm53?cluster=solana-mainnet" TargetMode="External"/><Relationship Id="rId549" Type="http://schemas.openxmlformats.org/officeDocument/2006/relationships/hyperlink" Target="https://raw.githubusercontent.com/nfluentdev/CalviOnTheRocks2022/main/PASSFestival_COR22E11" TargetMode="External"/><Relationship Id="rId756" Type="http://schemas.openxmlformats.org/officeDocument/2006/relationships/hyperlink" Target="https://raw.githubusercontent.com/nfluentdev/CalviOnTheRocks2022/main/PASSFestival_COR22E80" TargetMode="External"/><Relationship Id="rId1179" Type="http://schemas.openxmlformats.org/officeDocument/2006/relationships/hyperlink" Target="https://solscan.io/tx/5QUE5RJqyYx98ozkqCCY45Ht1QgWfyFKt5saTexkRQfwobXQJfNAKwcPkw7e4WnVv12SkvVWQaiDcUmNrgCFVnFf?cluster=solana-mainnet" TargetMode="External"/><Relationship Id="rId1386" Type="http://schemas.openxmlformats.org/officeDocument/2006/relationships/hyperlink" Target="https://solscan.io/tx/RPz6KsDyhigqYP33XVE4Fv5NcWkx3gGe5cN4Zs86176bPQ7HqYk3PA45uiFgqDUAQRsDnj274Q5SqREUPdrF9Yg?cluster=solana-mainnet" TargetMode="External"/><Relationship Id="rId104" Type="http://schemas.openxmlformats.org/officeDocument/2006/relationships/hyperlink" Target="https://solscan.io/token/4wqX94Dyiyf4KzZ4Kx2YmfvxtHgDZyJspeBSrbEzFaPm?cluster=solana-mainnet" TargetMode="External"/><Relationship Id="rId188" Type="http://schemas.openxmlformats.org/officeDocument/2006/relationships/hyperlink" Target="https://solscan.io/token/BU4S3To2ZbtkwbyXhasZzYP1dXgHoMwz6YLRmM9CEq4C?cluster=solana-mainnet" TargetMode="External"/><Relationship Id="rId311" Type="http://schemas.openxmlformats.org/officeDocument/2006/relationships/hyperlink" Target="https://solscan.io/token/EEfKg4i3K2dTC7mxus34HjAiTkHxk2hSxEgcK4ksHwFn?cluster=solana-mainnet" TargetMode="External"/><Relationship Id="rId395" Type="http://schemas.openxmlformats.org/officeDocument/2006/relationships/hyperlink" Target="https://solscan.io/token/FHe8umEmkVjC2gX5nuTFvGXpiBUz4tjo9Rv62wdy9oRK?cluster=solana-mainnet" TargetMode="External"/><Relationship Id="rId409" Type="http://schemas.openxmlformats.org/officeDocument/2006/relationships/hyperlink" Target="https://solscan.io/tx/4CLSE4ytERuyVabdASUQaJHZ56dkBpP2u6efV8ozyHRxqjydzEKTBQu4W3J21ydYmxpMrpG95yN2H5xUPtwJLcRc?cluster=solana-mainnet" TargetMode="External"/><Relationship Id="rId963" Type="http://schemas.openxmlformats.org/officeDocument/2006/relationships/hyperlink" Target="https://solscan.io/tx/3ZzBaqzqWBa41zNHXq8NgyQWG5skLzKZVXphwxP8XTfmW5XsPDKCJoKdMgreTNgSSBG9yXD7Q68JkGL67xHYY5c2?cluster=solana-mainnet" TargetMode="External"/><Relationship Id="rId1039" Type="http://schemas.openxmlformats.org/officeDocument/2006/relationships/hyperlink" Target="https://solscan.io/tx/2cnpSwbNfanAzubsPPGYaVrwHyMvGXsUWoVALBvzuQSXsWcbzYQKGc3ZYRTHFD4MN1hnX5CkCMiNxkLwZdoQ4snb?cluster=solana-mainnet" TargetMode="External"/><Relationship Id="rId1246" Type="http://schemas.openxmlformats.org/officeDocument/2006/relationships/hyperlink" Target="https://solscan.io/token/72yvioNgjMgFCUbRFVNsabppEjuhpNUPA5TAwjycoF8g?cluster=solana-mainnet" TargetMode="External"/><Relationship Id="rId92" Type="http://schemas.openxmlformats.org/officeDocument/2006/relationships/hyperlink" Target="https://solscan.io/token/EiNrQCWbx2pcqAoVm3nudDD9TDkeABT2QQqdPmfud1Ug?cluster=solana-mainnet" TargetMode="External"/><Relationship Id="rId616" Type="http://schemas.openxmlformats.org/officeDocument/2006/relationships/hyperlink" Target="https://solscan.io/tx/3MabUdy4HtwJdhQMpoBJMBsGKNAdmLTz7sy3wJiet8bLxpY1T1dexgfQ9TbD1arXnN9d94BcYhwqceEcC979SYgv?cluster=solana-mainnet" TargetMode="External"/><Relationship Id="rId823" Type="http://schemas.openxmlformats.org/officeDocument/2006/relationships/hyperlink" Target="https://solscan.io/tx/9DB1g3TQJHcnCdGNembEVF79ZkDWsqtuzuPnS3tuNst2EhhxUrXLUBsL4vQKiPkggqTMtwGZnXg2uz2u9sNbgtW?cluster=solana-mainnet" TargetMode="External"/><Relationship Id="rId1453" Type="http://schemas.openxmlformats.org/officeDocument/2006/relationships/hyperlink" Target="https://solscan.io/token/DBovEwGbMMbko3VwyKGojq7EcZXHVDMSNY2L8mT4r8qN?cluster=solana-mainnet" TargetMode="External"/><Relationship Id="rId255" Type="http://schemas.openxmlformats.org/officeDocument/2006/relationships/hyperlink" Target="https://raw.githubusercontent.com/nfluentdev/CalviOnTheRocks2022/main/BILLETFestival_COR22F82" TargetMode="External"/><Relationship Id="rId462" Type="http://schemas.openxmlformats.org/officeDocument/2006/relationships/hyperlink" Target="https://raw.githubusercontent.com/nfluentdev/CalviOnTheRocks2022/main/BILLETFestival_COR22F153" TargetMode="External"/><Relationship Id="rId1092" Type="http://schemas.openxmlformats.org/officeDocument/2006/relationships/hyperlink" Target="https://solscan.io/tx/fDFFqLetp1NJiZHWsZUZ7sVzzp5UDzC21LnphKUfU11bLVQEgiURojpJ75ZS32tsuxwdiRQgS5riiPJyou5Vy7d?cluster=solana-mainnet" TargetMode="External"/><Relationship Id="rId1106" Type="http://schemas.openxmlformats.org/officeDocument/2006/relationships/hyperlink" Target="https://raw.githubusercontent.com/nfluentdev/CalviOnTheRocks2022/main/BILLETVIP_COR22D100" TargetMode="External"/><Relationship Id="rId1313" Type="http://schemas.openxmlformats.org/officeDocument/2006/relationships/hyperlink" Target="https://raw.githubusercontent.com/nfluentdev/CalviOnTheRocks2022/main/PASSVIP_COR22C46" TargetMode="External"/><Relationship Id="rId1397" Type="http://schemas.openxmlformats.org/officeDocument/2006/relationships/hyperlink" Target="https://raw.githubusercontent.com/nfluentdev/CalviOnTheRocks2022/main/PASSVIP_COR22C74" TargetMode="External"/><Relationship Id="rId115" Type="http://schemas.openxmlformats.org/officeDocument/2006/relationships/hyperlink" Target="https://solscan.io/tx/2ezoJfcM7WXnShBtDhmQArAVGe7wtvfhDDo55v9SnJSdENe4sLD1REUYqorWrJLbF8mZY5U1jSM4osqHjGeg4xGS?cluster=solana-mainnet" TargetMode="External"/><Relationship Id="rId322" Type="http://schemas.openxmlformats.org/officeDocument/2006/relationships/hyperlink" Target="https://solscan.io/tx/29Nz4sBRyNWM8xPcB141Bn9igwxCf2YrJgz4fiB9s3oShb7SuZEihNAG56zdKMfQpwj681AN8MqK4mSRVQJ95CEA?cluster=solana-mainnet" TargetMode="External"/><Relationship Id="rId767" Type="http://schemas.openxmlformats.org/officeDocument/2006/relationships/hyperlink" Target="https://solscan.io/token/C9CUp3rEo2kLFoGkuMuAGQd2pGC6HSmhuJ3XFuim3WkF?cluster=solana-mainnet" TargetMode="External"/><Relationship Id="rId974" Type="http://schemas.openxmlformats.org/officeDocument/2006/relationships/hyperlink" Target="https://raw.githubusercontent.com/nfluentdev/CalviOnTheRocks2022/main/BILLETVIP_COR22D54" TargetMode="External"/><Relationship Id="rId199" Type="http://schemas.openxmlformats.org/officeDocument/2006/relationships/hyperlink" Target="https://solscan.io/tx/3GXDu4C8b1iwWzYpQu2W1L7DYPLPCKu5xDRa1hsnpXJu9inY6PY2Ukx3k6du9GpaonYEmSgsaPpgj2nnQY2joru?cluster=solana-mainnet" TargetMode="External"/><Relationship Id="rId627" Type="http://schemas.openxmlformats.org/officeDocument/2006/relationships/hyperlink" Target="https://raw.githubusercontent.com/nfluentdev/CalviOnTheRocks2022/main/PASSFestival_COR22E37" TargetMode="External"/><Relationship Id="rId834" Type="http://schemas.openxmlformats.org/officeDocument/2006/relationships/hyperlink" Target="https://raw.githubusercontent.com/nfluentdev/CalviOnTheRocks2022/main/BILLETVIP_COR22D6" TargetMode="External"/><Relationship Id="rId1257" Type="http://schemas.openxmlformats.org/officeDocument/2006/relationships/hyperlink" Target="https://solscan.io/tx/tdkJZns42iUuA8z4gXi9XbvTzn6PP26dR2mHDKHW57cMhjVkaKEzA7N2V627f58KnQUWwjNqFYvEpdyf28fLfy2?cluster=solana-mainnet" TargetMode="External"/><Relationship Id="rId1464" Type="http://schemas.openxmlformats.org/officeDocument/2006/relationships/printerSettings" Target="../printerSettings/printerSettings2.bin"/><Relationship Id="rId266" Type="http://schemas.openxmlformats.org/officeDocument/2006/relationships/hyperlink" Target="https://solscan.io/token/A89XHPFgWPxMi9AHwAG6AraY3wFFJ5UdHas4qe7nWqXQ?cluster=solana-mainnet" TargetMode="External"/><Relationship Id="rId473" Type="http://schemas.openxmlformats.org/officeDocument/2006/relationships/hyperlink" Target="https://solscan.io/token/8NgUMHDbvGAszgm1nnu1z77Qztwtk9GYjsnBsgy9uB4f?cluster=solana-mainnet" TargetMode="External"/><Relationship Id="rId680" Type="http://schemas.openxmlformats.org/officeDocument/2006/relationships/hyperlink" Target="https://solscan.io/token/3RUqvDoUpXoJzudjekTQzfcBgjLYmdq4yehJWvFFZZWe?cluster=solana-mainnet" TargetMode="External"/><Relationship Id="rId901" Type="http://schemas.openxmlformats.org/officeDocument/2006/relationships/hyperlink" Target="https://raw.githubusercontent.com/nfluentdev/CalviOnTheRocks2022/main/BILLETVIP_COR22D29" TargetMode="External"/><Relationship Id="rId1117" Type="http://schemas.openxmlformats.org/officeDocument/2006/relationships/hyperlink" Target="https://solscan.io/token/Fy7oTyKKMcRgnBPRn545kg1bXSERKHCkeRGjkU5zaC59?cluster=solana-mainnet" TargetMode="External"/><Relationship Id="rId1324" Type="http://schemas.openxmlformats.org/officeDocument/2006/relationships/hyperlink" Target="https://solscan.io/token/BoerdLMqsFHHJm3ctUdBQ6CibdXKXa3CwdnwYCWgEbnf?cluster=solana-mainnet" TargetMode="External"/><Relationship Id="rId30" Type="http://schemas.openxmlformats.org/officeDocument/2006/relationships/hyperlink" Target="https://solscan.io/token/8kz3dcW8bUFPr8EcDRNcyh9AaLwofG697FxzFoZNZKvb?cluster=solana-mainnet" TargetMode="External"/><Relationship Id="rId126" Type="http://schemas.openxmlformats.org/officeDocument/2006/relationships/hyperlink" Target="https://raw.githubusercontent.com/nfluentdev/CalviOnTheRocks2022/main/BILLETFestival_COR22F38" TargetMode="External"/><Relationship Id="rId333" Type="http://schemas.openxmlformats.org/officeDocument/2006/relationships/hyperlink" Target="https://raw.githubusercontent.com/nfluentdev/CalviOnTheRocks2022/main/BILLETFestival_COR22F108" TargetMode="External"/><Relationship Id="rId540" Type="http://schemas.openxmlformats.org/officeDocument/2006/relationships/hyperlink" Target="https://raw.githubusercontent.com/nfluentdev/CalviOnTheRocks2022/main/PASSFestival_COR22E8" TargetMode="External"/><Relationship Id="rId778" Type="http://schemas.openxmlformats.org/officeDocument/2006/relationships/hyperlink" Target="https://solscan.io/tx/2SSSZt2dHnno1K8JnkXzoQyserWnTshxwxgM6cbMm4SMQjj29HNEKNa6A4QT87TYUeZfpkW1gtZrYZ9PYysd4yWU?cluster=solana-mainnet" TargetMode="External"/><Relationship Id="rId985" Type="http://schemas.openxmlformats.org/officeDocument/2006/relationships/hyperlink" Target="https://solscan.io/token/D8t8w7paAthSsqrTbG4VoWP4avfgcWyRxE3rnYgjsmzT?cluster=solana-mainnet" TargetMode="External"/><Relationship Id="rId1170" Type="http://schemas.openxmlformats.org/officeDocument/2006/relationships/hyperlink" Target="https://solscan.io/tx/TeAD3aDvYMeLi9Xtc47ey97Pkz75mekkz6GEjZfcqqJYHN6kyP7nCFivGkZ8ZsT3RsBHJFesxHkfNJjLRmgoF7G?cluster=solana-mainnet" TargetMode="External"/><Relationship Id="rId638" Type="http://schemas.openxmlformats.org/officeDocument/2006/relationships/hyperlink" Target="https://solscan.io/token/BY6iQcTLnYn7NpS9YJWaMFahSmtuXhgptnwrdAxRRBNM?cluster=solana-mainnet" TargetMode="External"/><Relationship Id="rId845" Type="http://schemas.openxmlformats.org/officeDocument/2006/relationships/hyperlink" Target="https://solscan.io/token/CGiTsPpMfr4ct4ocBYTo8SuTNUs6XZ9U4esh6rZkhWBn?cluster=solana-mainnet" TargetMode="External"/><Relationship Id="rId1030" Type="http://schemas.openxmlformats.org/officeDocument/2006/relationships/hyperlink" Target="https://solscan.io/tx/3xr2fkToEC86W3aCXf1xdGX2eansA5cxwFMmGAJxaQ9pcGc9ZwRhRe9Q1ey8VEqdk8dLY9g67j8CbcHXRNFbVYhQ?cluster=solana-mainnet" TargetMode="External"/><Relationship Id="rId1268" Type="http://schemas.openxmlformats.org/officeDocument/2006/relationships/hyperlink" Target="https://raw.githubusercontent.com/nfluentdev/CalviOnTheRocks2022/main/PASSVIP_COR22C31" TargetMode="External"/><Relationship Id="rId277" Type="http://schemas.openxmlformats.org/officeDocument/2006/relationships/hyperlink" Target="https://solscan.io/tx/3nA8CFC64SjmeCv9ey32jKbQifivYAaryqUBWZfa2Q3c78U46uAzThJ9F3Kojx6dgLC84TMeks6SCLXDcodwJjW5?cluster=solana-mainnet" TargetMode="External"/><Relationship Id="rId400" Type="http://schemas.openxmlformats.org/officeDocument/2006/relationships/hyperlink" Target="https://solscan.io/tx/4eK53sZkGxQuXSyGWVB1MSRSjrSWJeTtksEgTUssnQ9SUWVwEqk5ZqN1VFeyNLZeJKqkkzbEt8LVUD4D4Gj69LUm?cluster=solana-mainnet" TargetMode="External"/><Relationship Id="rId484" Type="http://schemas.openxmlformats.org/officeDocument/2006/relationships/hyperlink" Target="https://solscan.io/tx/t7tvemjzdhYNYvv1KZxyo5mgxt68NscYoNkWTRLoFtu5dkb46DeuwFmJWWp94EfSg6Ae9G1ZQiecmyBCL8XVjKf?cluster=solana-mainnet" TargetMode="External"/><Relationship Id="rId705" Type="http://schemas.openxmlformats.org/officeDocument/2006/relationships/hyperlink" Target="https://raw.githubusercontent.com/nfluentdev/CalviOnTheRocks2022/main/PASSFestival_COR22E63" TargetMode="External"/><Relationship Id="rId1128" Type="http://schemas.openxmlformats.org/officeDocument/2006/relationships/hyperlink" Target="https://solscan.io/tx/5Zv69EjuVKNrvYVTEgjnAUy1NSBTq1sBkMEQ6F8tzgc9pPbnnGvECf3LD533iwLw4Vyg3B3QvcTVNrgDTz448CK2?cluster=solana-mainnet" TargetMode="External"/><Relationship Id="rId1335" Type="http://schemas.openxmlformats.org/officeDocument/2006/relationships/hyperlink" Target="https://solscan.io/tx/3UqMSN2PJUMPZkdEXCibxGk8sjpQC5vxXi1B6CqE69KLiGb5XikZuSNCvtrn8sZaGDQvtWqKHmCbCbaQ4239g2Ky?cluster=solana-mainnet" TargetMode="External"/><Relationship Id="rId137" Type="http://schemas.openxmlformats.org/officeDocument/2006/relationships/hyperlink" Target="https://solscan.io/token/6JYNxU2EFE4aRErAgz4AL8qjuqekn9SW9yVrNQnysVkN?cluster=solana-mainnet" TargetMode="External"/><Relationship Id="rId344" Type="http://schemas.openxmlformats.org/officeDocument/2006/relationships/hyperlink" Target="https://solscan.io/token/5JdHXWMsavuZTWwBaq8t77Dmyi62f6L1RT6vY3guM1R9?cluster=solana-mainnet" TargetMode="External"/><Relationship Id="rId691" Type="http://schemas.openxmlformats.org/officeDocument/2006/relationships/hyperlink" Target="https://solscan.io/tx/36dsDfu4tNqyZcpK9RTq3Wjs6YoSoeJWQXPshqPRMyn6msQLoaRHvEwmKt6uaKkhbXGGMnRnZekQeggBKfVLao6L?cluster=solana-mainnet" TargetMode="External"/><Relationship Id="rId789" Type="http://schemas.openxmlformats.org/officeDocument/2006/relationships/hyperlink" Target="https://raw.githubusercontent.com/nfluentdev/CalviOnTheRocks2022/main/PASSFestival_COR22E91" TargetMode="External"/><Relationship Id="rId912" Type="http://schemas.openxmlformats.org/officeDocument/2006/relationships/hyperlink" Target="https://solscan.io/token/Cx57CYvcy3XyGSHF7dLchkSTED8D1vQgikPKrEXN3qaX?cluster=solana-mainnet" TargetMode="External"/><Relationship Id="rId996" Type="http://schemas.openxmlformats.org/officeDocument/2006/relationships/hyperlink" Target="https://solscan.io/tx/5HvLsHwVM449Yj1FnvAuBfztTcXAWHXxGH36cGyN3Seqe2ecj18RJLKTkdhoYYpjZsWUrUGdwHe55SbeUnnJP2a6?cluster=solana-mainnet" TargetMode="External"/><Relationship Id="rId41" Type="http://schemas.openxmlformats.org/officeDocument/2006/relationships/hyperlink" Target="https://raw.githubusercontent.com/nfluentdev/CalviOnTheRocks2022/main/BILLETFestival_COR22F9" TargetMode="External"/><Relationship Id="rId551" Type="http://schemas.openxmlformats.org/officeDocument/2006/relationships/hyperlink" Target="https://solscan.io/token/HdG2aoepJ8aLV9rMshjuKdVtgJZ476c48c35YkhHrac6?cluster=solana-mainnet" TargetMode="External"/><Relationship Id="rId649" Type="http://schemas.openxmlformats.org/officeDocument/2006/relationships/hyperlink" Target="https://solscan.io/tx/58U85EwGAox9UPyCvPEqH4BXfMRSTav4fPzrktjfCndm2hwweWCD6emTTXd6GQBVZTFd8YgNhcr4reTcAVjHH7kj?cluster=solana-mainnet" TargetMode="External"/><Relationship Id="rId856" Type="http://schemas.openxmlformats.org/officeDocument/2006/relationships/hyperlink" Target="https://raw.githubusercontent.com/nfluentdev/CalviOnTheRocks2022/main/BILLETVIP_COR22D14" TargetMode="External"/><Relationship Id="rId1181" Type="http://schemas.openxmlformats.org/officeDocument/2006/relationships/hyperlink" Target="https://raw.githubusercontent.com/nfluentdev/CalviOnTheRocks2022/main/PASSVIP_COR22C2" TargetMode="External"/><Relationship Id="rId1279" Type="http://schemas.openxmlformats.org/officeDocument/2006/relationships/hyperlink" Target="https://solscan.io/token/Aq8pvfEFR5AYYkJyHdX2844wmGzbJyFrT8vdQQrz6ef5?cluster=solana-mainnet" TargetMode="External"/><Relationship Id="rId1402" Type="http://schemas.openxmlformats.org/officeDocument/2006/relationships/hyperlink" Target="https://solscan.io/token/FwJMXMXZTr2yKuDTUHjVf4aSrDuzeeHr9twL6KY5Qmxe?cluster=solana-mainnet" TargetMode="External"/><Relationship Id="rId190" Type="http://schemas.openxmlformats.org/officeDocument/2006/relationships/hyperlink" Target="https://solscan.io/tx/2X23Vm9eJgnRgLuTN2AtQHSMotrLpisMAA7NuJNhthLuHSTKXqACsvovYsiCeURPKmADfsSUVuabHA7iyMhTiveh?cluster=solana-mainnet" TargetMode="External"/><Relationship Id="rId204" Type="http://schemas.openxmlformats.org/officeDocument/2006/relationships/hyperlink" Target="https://raw.githubusercontent.com/nfluentdev/CalviOnTheRocks2022/main/BILLETFestival_COR22F64" TargetMode="External"/><Relationship Id="rId288" Type="http://schemas.openxmlformats.org/officeDocument/2006/relationships/hyperlink" Target="https://raw.githubusercontent.com/nfluentdev/CalviOnTheRocks2022/main/BILLETFestival_COR22F93" TargetMode="External"/><Relationship Id="rId411" Type="http://schemas.openxmlformats.org/officeDocument/2006/relationships/hyperlink" Target="https://raw.githubusercontent.com/nfluentdev/CalviOnTheRocks2022/main/BILLETFestival_COR22F136" TargetMode="External"/><Relationship Id="rId509" Type="http://schemas.openxmlformats.org/officeDocument/2006/relationships/hyperlink" Target="https://solscan.io/token/4LzcSbbGYzvSri9dhN6wCQqz2P8LMv7MweW3usaXAG1b?cluster=solana-mainnet" TargetMode="External"/><Relationship Id="rId1041" Type="http://schemas.openxmlformats.org/officeDocument/2006/relationships/hyperlink" Target="https://raw.githubusercontent.com/nfluentdev/CalviOnTheRocks2022/main/BILLETVIP_COR22D77" TargetMode="External"/><Relationship Id="rId1139" Type="http://schemas.openxmlformats.org/officeDocument/2006/relationships/hyperlink" Target="https://raw.githubusercontent.com/nfluentdev/CalviOnTheRocks2022/main/BILLETFestival_COR22F184" TargetMode="External"/><Relationship Id="rId1346" Type="http://schemas.openxmlformats.org/officeDocument/2006/relationships/hyperlink" Target="https://raw.githubusercontent.com/nfluentdev/CalviOnTheRocks2022/main/PASSVIP_COR22C57" TargetMode="External"/><Relationship Id="rId495" Type="http://schemas.openxmlformats.org/officeDocument/2006/relationships/hyperlink" Target="https://raw.githubusercontent.com/nfluentdev/CalviOnTheRocks2022/main/BILLETFestival_COR22F164" TargetMode="External"/><Relationship Id="rId716" Type="http://schemas.openxmlformats.org/officeDocument/2006/relationships/hyperlink" Target="https://solscan.io/token/BuSs2RJGFpkqsyJzTppEWeZfE3fGRBSotf4WWroCrktU?cluster=solana-mainnet" TargetMode="External"/><Relationship Id="rId923" Type="http://schemas.openxmlformats.org/officeDocument/2006/relationships/hyperlink" Target="https://solscan.io/tx/4C7Hp2HX9QxUobDcLJtQogDDkPtQ2n4yodXdaBGRVSBHPvPiSehCCqkzkiN4SKTw6EsT558HDye3wqdgAFiT5dmZ?cluster=solana-mainnet" TargetMode="External"/><Relationship Id="rId52" Type="http://schemas.openxmlformats.org/officeDocument/2006/relationships/hyperlink" Target="https://solscan.io/token/2MKtEkPwCRtaE7ouDW5wuH2Y71Hq8MuosB5trUWkMsnM?cluster=solana-mainnet" TargetMode="External"/><Relationship Id="rId148" Type="http://schemas.openxmlformats.org/officeDocument/2006/relationships/hyperlink" Target="https://solscan.io/tx/q9kJ2FVSusYTBehvYMPEuqVJ9hdo3KwiSdGjxP95iKGzKMG9UjxtXikbQ2KHbmtUgQNxWafpzeZAPADd6mCyCi5?cluster=solana-mainnet" TargetMode="External"/><Relationship Id="rId355" Type="http://schemas.openxmlformats.org/officeDocument/2006/relationships/hyperlink" Target="https://solscan.io/tx/4qxyc16p3S5te2z4Ya7Zv7g1v4Tt9pbv2B91qYrBCczTdhj7ahTuBe6vQWzjkv6XRVkuSgWFWZCiZFYr9P2Ryus7?cluster=solana-mainnet" TargetMode="External"/><Relationship Id="rId562" Type="http://schemas.openxmlformats.org/officeDocument/2006/relationships/hyperlink" Target="https://solscan.io/tx/qDenFhtRHuksCqYhcNKuZaz4u1WQEkY6RqovTSSVqoUm9agjNJMVdgKTMUxyWtzrAd5vu9b2xZ1Efn6ALymsRHq?cluster=solana-mainnet" TargetMode="External"/><Relationship Id="rId1192" Type="http://schemas.openxmlformats.org/officeDocument/2006/relationships/hyperlink" Target="https://solscan.io/token/BR8TwYCceW5SZX77BYFnzBMkYPiRdrDTx6vc57eQNMCy?cluster=solana-mainnet" TargetMode="External"/><Relationship Id="rId1206" Type="http://schemas.openxmlformats.org/officeDocument/2006/relationships/hyperlink" Target="https://solscan.io/tx/3KK6NdW8DNJokmqUuH5Vmcz5Y4E71xtFAs41Y9X1aevUuvc52tSSXdhe9qe663Ukma3aTHqqDRpcd9rrtK4xDEXr?cluster=solana-mainnet" TargetMode="External"/><Relationship Id="rId1413" Type="http://schemas.openxmlformats.org/officeDocument/2006/relationships/hyperlink" Target="https://solscan.io/tx/2nNd3Mpnipvz7q63tyM8o2pU4h5ugVvF2jkonVqb3CDAY8Ub9h3uP2puz8bGoeP1h9CE8kHAd9xPYMr3ak6knkkf?cluster=solana-mainnet" TargetMode="External"/><Relationship Id="rId215" Type="http://schemas.openxmlformats.org/officeDocument/2006/relationships/hyperlink" Target="https://solscan.io/token/2XAnpzAiqTmVQTpZqj3z2yTxkCaMKFo8YPusTGyDdTE3?cluster=solana-mainnet" TargetMode="External"/><Relationship Id="rId422" Type="http://schemas.openxmlformats.org/officeDocument/2006/relationships/hyperlink" Target="https://solscan.io/token/GWpYK3E4AZkfU8jWYij1628hsuSAQh4vG5Mg66KY25gv?cluster=solana-mainnet" TargetMode="External"/><Relationship Id="rId867" Type="http://schemas.openxmlformats.org/officeDocument/2006/relationships/hyperlink" Target="https://solscan.io/token/2ma55BK8MZErQM6uD56uzYHCbnKoVrqkLsT8F1LEF9bV?cluster=solana-mainnet" TargetMode="External"/><Relationship Id="rId1052" Type="http://schemas.openxmlformats.org/officeDocument/2006/relationships/hyperlink" Target="https://solscan.io/token/6XSEPzhh85rBY5sfJKY5fEsv2yXJUtfapa1uWduDueaV?cluster=solana-mainnet" TargetMode="External"/><Relationship Id="rId299" Type="http://schemas.openxmlformats.org/officeDocument/2006/relationships/hyperlink" Target="https://solscan.io/token/4NucgTcgkCpMDiMcjiRorcuGwfdd3WkrxjGZmajaBCWZ?cluster=solana-mainnet" TargetMode="External"/><Relationship Id="rId727" Type="http://schemas.openxmlformats.org/officeDocument/2006/relationships/hyperlink" Target="https://solscan.io/tx/3c7B8ZiEEkYFw9h6hHcuGvZkACN6vvAepM57rsehwq2RZtKs4u1gvePYhRRMVpJjzpTAnELkxtkGcdxaq5aFkqmM?cluster=solana-mainnet" TargetMode="External"/><Relationship Id="rId934" Type="http://schemas.openxmlformats.org/officeDocument/2006/relationships/hyperlink" Target="https://raw.githubusercontent.com/nfluentdev/CalviOnTheRocks2022/main/BILLETVIP_COR22D40" TargetMode="External"/><Relationship Id="rId1357" Type="http://schemas.openxmlformats.org/officeDocument/2006/relationships/hyperlink" Target="https://solscan.io/token/EAnoq5aLnaiuhsp3evLXXyNtjhaPQF3E5XWtWNj4PwJu?cluster=solana-mainnet" TargetMode="External"/><Relationship Id="rId63" Type="http://schemas.openxmlformats.org/officeDocument/2006/relationships/hyperlink" Target="https://solscan.io/tx/2i5GnhapZdvm6ZYX9HDaW2Gxo18dxAAteu1JsJT3eNX1f6rRxpPttMJT6bsKa4QACbzJwR3nMLhkf31KbcGus9HQ?cluster=solana-mainnet" TargetMode="External"/><Relationship Id="rId159" Type="http://schemas.openxmlformats.org/officeDocument/2006/relationships/hyperlink" Target="https://raw.githubusercontent.com/nfluentdev/CalviOnTheRocks2022/main/BILLETFestival_COR22F49" TargetMode="External"/><Relationship Id="rId366" Type="http://schemas.openxmlformats.org/officeDocument/2006/relationships/hyperlink" Target="https://raw.githubusercontent.com/nfluentdev/CalviOnTheRocks2022/main/BILLETFestival_COR22F119" TargetMode="External"/><Relationship Id="rId573" Type="http://schemas.openxmlformats.org/officeDocument/2006/relationships/hyperlink" Target="https://raw.githubusercontent.com/nfluentdev/CalviOnTheRocks2022/main/PASSFestival_COR22E19" TargetMode="External"/><Relationship Id="rId780" Type="http://schemas.openxmlformats.org/officeDocument/2006/relationships/hyperlink" Target="https://raw.githubusercontent.com/nfluentdev/CalviOnTheRocks2022/main/PASSFestival_COR22E88" TargetMode="External"/><Relationship Id="rId1217" Type="http://schemas.openxmlformats.org/officeDocument/2006/relationships/hyperlink" Target="https://raw.githubusercontent.com/nfluentdev/CalviOnTheRocks2022/main/PASSVIP_COR22C14" TargetMode="External"/><Relationship Id="rId1424" Type="http://schemas.openxmlformats.org/officeDocument/2006/relationships/hyperlink" Target="https://raw.githubusercontent.com/nfluentdev/CalviOnTheRocks2022/main/PASSVIP_COR22C84" TargetMode="External"/><Relationship Id="rId226" Type="http://schemas.openxmlformats.org/officeDocument/2006/relationships/hyperlink" Target="https://solscan.io/tx/JwXF3UoGtJA8a6zCNwseFU3nnv6z1nRYpPzpPP5BxRziLbFYgit2yiyjQ37YULgmaZZRRWEvPty2MqcniHErZKy?cluster=solana-mainnet" TargetMode="External"/><Relationship Id="rId433" Type="http://schemas.openxmlformats.org/officeDocument/2006/relationships/hyperlink" Target="https://solscan.io/tx/5ibyfd81Ps3n6aGPY8mqnkHEpdLzKv2fWzgfHRum9yBJCVnR1LJf4ATj9u2GKhgDcnLjZ9hxSPH8ReidMcVL7sH8?cluster=solana-mainnet" TargetMode="External"/><Relationship Id="rId878" Type="http://schemas.openxmlformats.org/officeDocument/2006/relationships/hyperlink" Target="https://solscan.io/tx/2XpEnQoutSnj5FePzZ46H7B2b7bVc7n4pjhDqyPgRQ5ioicbSSzrTtPdmfY7hWz6Y1N1ZBYevVxGgXc7LiheLWTB?cluster=solana-mainnet" TargetMode="External"/><Relationship Id="rId1063" Type="http://schemas.openxmlformats.org/officeDocument/2006/relationships/hyperlink" Target="https://solscan.io/tx/57JH5Fy96C7yiqnN7WqgRD5AxPnpD7ujzZg5DqVRWAgHoTPzmUJ8UA8ur87m3xB3DzLFqyXVzD95HukSvZFyaGzP?cluster=solana-mainnet" TargetMode="External"/><Relationship Id="rId1270" Type="http://schemas.openxmlformats.org/officeDocument/2006/relationships/hyperlink" Target="https://solscan.io/token/xVwZFNvCW4KT99ZFBoGDWywVp5ZKFkc6NNbdVmDu48m?cluster=solana-mainnet" TargetMode="External"/><Relationship Id="rId640" Type="http://schemas.openxmlformats.org/officeDocument/2006/relationships/hyperlink" Target="https://solscan.io/tx/31S58Ht36FVS5kvFdvehEHUy3RGKakkJHAuc35a1R8KNsXsyac9Jd8G6QB98wRvk88z95KKLhrTTiczcExc8Mboj?cluster=solana-mainnet" TargetMode="External"/><Relationship Id="rId738" Type="http://schemas.openxmlformats.org/officeDocument/2006/relationships/hyperlink" Target="https://raw.githubusercontent.com/nfluentdev/CalviOnTheRocks2022/main/PASSFestival_COR22E74" TargetMode="External"/><Relationship Id="rId945" Type="http://schemas.openxmlformats.org/officeDocument/2006/relationships/hyperlink" Target="https://solscan.io/token/6PbHMfeQ6CjaVwUGKwTkYSuHNn4kBqdDu9HzUZsDR7n8?cluster=solana-mainnet" TargetMode="External"/><Relationship Id="rId1368" Type="http://schemas.openxmlformats.org/officeDocument/2006/relationships/hyperlink" Target="https://solscan.io/tx/5DEmUqjRRsFY3nceMhcuXW9ARWa41o9ZF4igMHTLKcBP13S7jd3F4US1ua1QACQSYTsidaNwsfwPAZiny2L4N4mJ?cluster=solana-mainnet" TargetMode="External"/><Relationship Id="rId74" Type="http://schemas.openxmlformats.org/officeDocument/2006/relationships/hyperlink" Target="https://raw.githubusercontent.com/nfluentdev/CalviOnTheRocks2022/main/BILLETFestival_COR22F20" TargetMode="External"/><Relationship Id="rId377" Type="http://schemas.openxmlformats.org/officeDocument/2006/relationships/hyperlink" Target="https://solscan.io/token/8UkcAPKYa7h7rfHxWgp7RM9DGvkuAhteyMJ9W8yKH1F8?cluster=solana-mainnet" TargetMode="External"/><Relationship Id="rId500" Type="http://schemas.openxmlformats.org/officeDocument/2006/relationships/hyperlink" Target="https://solscan.io/token/DAQTtBPwYW2uNWb5HbUDnWR8efxHmxUfhQZk3m2zCBr6?cluster=solana-mainnet" TargetMode="External"/><Relationship Id="rId584" Type="http://schemas.openxmlformats.org/officeDocument/2006/relationships/hyperlink" Target="https://solscan.io/token/H9CtzMdWhnwsuvLXXDNkUVd3DUESRi267pq2qnHx8DEn?cluster=solana-mainnet" TargetMode="External"/><Relationship Id="rId805" Type="http://schemas.openxmlformats.org/officeDocument/2006/relationships/hyperlink" Target="https://solscan.io/tx/4zrf4UvYNhgvcem6NKepcckS7jX3uFyG28QCE5tk8uaiF8FMLnWKdjUgtth8ESksPjhFsdZohyr8tNdfk2pTo1Ed?cluster=solana-mainnet" TargetMode="External"/><Relationship Id="rId1130" Type="http://schemas.openxmlformats.org/officeDocument/2006/relationships/hyperlink" Target="https://raw.githubusercontent.com/nfluentdev/CalviOnTheRocks2022/main/BILLETFestival_COR22F181" TargetMode="External"/><Relationship Id="rId1228" Type="http://schemas.openxmlformats.org/officeDocument/2006/relationships/hyperlink" Target="https://solscan.io/token/nBy2PKHMzJStdGLGsZA6jvPN866rxKakCGADzieMaED?cluster=solana-mainnet" TargetMode="External"/><Relationship Id="rId1435" Type="http://schemas.openxmlformats.org/officeDocument/2006/relationships/hyperlink" Target="https://solscan.io/token/GBgHN4xDdKQWuVRED8uRjhy6V2J5FUewc2SCN396tAKg?cluster=solana-mainnet" TargetMode="External"/><Relationship Id="rId5" Type="http://schemas.openxmlformats.org/officeDocument/2006/relationships/hyperlink" Target="https://solscan.io/tx/5TiyuNyu3oMtbjgxmvTvw72tWzPRSBqgkyqBDXF2Rnhpge3QrzkRisVbfofWn9kJZ6JzMuL6e4GQ3PcguJkeFCyt?cluster=solana-mainnet" TargetMode="External"/><Relationship Id="rId237" Type="http://schemas.openxmlformats.org/officeDocument/2006/relationships/hyperlink" Target="https://raw.githubusercontent.com/nfluentdev/CalviOnTheRocks2022/main/BILLETFestival_COR22F75" TargetMode="External"/><Relationship Id="rId791" Type="http://schemas.openxmlformats.org/officeDocument/2006/relationships/hyperlink" Target="https://solscan.io/token/Hf93AXf8ppsBRhx7vVGEw3Lks7MUYVg4n4b73uPD6fhD?cluster=solana-mainnet" TargetMode="External"/><Relationship Id="rId889" Type="http://schemas.openxmlformats.org/officeDocument/2006/relationships/hyperlink" Target="https://raw.githubusercontent.com/nfluentdev/CalviOnTheRocks2022/main/BILLETVIP_COR22D25" TargetMode="External"/><Relationship Id="rId1074" Type="http://schemas.openxmlformats.org/officeDocument/2006/relationships/hyperlink" Target="https://raw.githubusercontent.com/nfluentdev/CalviOnTheRocks2022/main/BILLETVIP_COR22D88" TargetMode="External"/><Relationship Id="rId444" Type="http://schemas.openxmlformats.org/officeDocument/2006/relationships/hyperlink" Target="https://raw.githubusercontent.com/nfluentdev/CalviOnTheRocks2022/main/BILLETFestival_COR22F147" TargetMode="External"/><Relationship Id="rId651" Type="http://schemas.openxmlformats.org/officeDocument/2006/relationships/hyperlink" Target="https://raw.githubusercontent.com/nfluentdev/CalviOnTheRocks2022/main/PASSFestival_COR22E45" TargetMode="External"/><Relationship Id="rId749" Type="http://schemas.openxmlformats.org/officeDocument/2006/relationships/hyperlink" Target="https://solscan.io/token/HaDJGtB37UfKarTQezwih3c4yY44FKzeqo17N8GeYvtD?cluster=solana-mainnet" TargetMode="External"/><Relationship Id="rId1281" Type="http://schemas.openxmlformats.org/officeDocument/2006/relationships/hyperlink" Target="https://solscan.io/tx/33QRUJZ4bE2aKT1LEBZd3UbHDACYGjMm6Aq2r8D322F7aMgfCSa7cv3nKmjmisPKRG2gLRcynHtmSPPwv7KyfNQg?cluster=solana-mainnet" TargetMode="External"/><Relationship Id="rId1379" Type="http://schemas.openxmlformats.org/officeDocument/2006/relationships/hyperlink" Target="https://raw.githubusercontent.com/nfluentdev/CalviOnTheRocks2022/main/PASSVIP_COR22C68" TargetMode="External"/><Relationship Id="rId290" Type="http://schemas.openxmlformats.org/officeDocument/2006/relationships/hyperlink" Target="https://solscan.io/token/7trUNJppxAdNZq1NpL2zQJnmvwYQLxfc2hMtUUxdbkRh?cluster=solana-mainnet" TargetMode="External"/><Relationship Id="rId304" Type="http://schemas.openxmlformats.org/officeDocument/2006/relationships/hyperlink" Target="https://solscan.io/tx/55dVYPrcDvhYrQUCvYvzQsQA1jFp3ZwaWzXPgn8SnbNsuCc2nsXpgcwjSMWMyngZKhJHB8aXBjTxYz2HQFs4264J?cluster=solana-mainnet" TargetMode="External"/><Relationship Id="rId388" Type="http://schemas.openxmlformats.org/officeDocument/2006/relationships/hyperlink" Target="https://solscan.io/tx/27TD9vsWQbNEKrFbKCACkZAYmNwBX7yfEuCE4uNpkn1Y5Bti2eT8F9siMxLtrKeVvuvdtFkCfmDEYHNWeNqhpuTz?cluster=solana-mainnet" TargetMode="External"/><Relationship Id="rId511" Type="http://schemas.openxmlformats.org/officeDocument/2006/relationships/hyperlink" Target="https://solscan.io/tx/2EJoKFfRNXxtBHzimu3w5dMutAYkPZszXoJK8uUwbju1Vq4NWr6qXwThjwbgvzUrBHc96bmahXkz1qKZnqXPNB46?cluster=solana-mainnet" TargetMode="External"/><Relationship Id="rId609" Type="http://schemas.openxmlformats.org/officeDocument/2006/relationships/hyperlink" Target="https://raw.githubusercontent.com/nfluentdev/CalviOnTheRocks2022/main/PASSFestival_COR22E31" TargetMode="External"/><Relationship Id="rId956" Type="http://schemas.openxmlformats.org/officeDocument/2006/relationships/hyperlink" Target="https://solscan.io/tx/wpKJyuUSXazXfGc9ZvCqg75R3Ly4kWDzRH9ahA6QZyJhchqZHT1RFgnTBdMgzeF9jfTq7bgHXCEKxAjoETZSEbR?cluster=solana-mainnet" TargetMode="External"/><Relationship Id="rId1141" Type="http://schemas.openxmlformats.org/officeDocument/2006/relationships/hyperlink" Target="https://solscan.io/token/FxX3FryLmUX9YwG9HqhrVFNzwbCb7styaiK1gViuqbNJ?cluster=solana-mainnet" TargetMode="External"/><Relationship Id="rId1239" Type="http://schemas.openxmlformats.org/officeDocument/2006/relationships/hyperlink" Target="https://solscan.io/tx/3Jc5YmD4NCZF27xaWRoYvi18zvSrQAjg5JbGtcivjAtjTrD7ymsuodmXXRrhfahTFqncUsf93dgpWaUu7b64qn2j?cluster=solana-mainnet" TargetMode="External"/><Relationship Id="rId85" Type="http://schemas.openxmlformats.org/officeDocument/2006/relationships/hyperlink" Target="https://solscan.io/tx/33j2LQJ1tgifYVZPvTG9aBfkXaugvQyB8qt2LABoaBnNke9un58JKKXzFSdvc9mYFaVHgaP3mFcoxqswfZTfTi3g?cluster=solana-mainnet" TargetMode="External"/><Relationship Id="rId150" Type="http://schemas.openxmlformats.org/officeDocument/2006/relationships/hyperlink" Target="https://raw.githubusercontent.com/nfluentdev/CalviOnTheRocks2022/main/BILLETFestival_COR22F46" TargetMode="External"/><Relationship Id="rId595" Type="http://schemas.openxmlformats.org/officeDocument/2006/relationships/hyperlink" Target="https://solscan.io/tx/5v6oQzja4A98Fu98aTxEYWzdEiysmiGsbUXYTda9C8Yt2B1b7VrPmkaVsCB1rshvZBkyuEr6o9RnJgfvWDvsNL6z?cluster=solana-mainnet" TargetMode="External"/><Relationship Id="rId816" Type="http://schemas.openxmlformats.org/officeDocument/2006/relationships/hyperlink" Target="https://raw.githubusercontent.com/nfluentdev/CalviOnTheRocks2022/main/PASSFestival_COR22E100" TargetMode="External"/><Relationship Id="rId1001" Type="http://schemas.openxmlformats.org/officeDocument/2006/relationships/hyperlink" Target="https://raw.githubusercontent.com/nfluentdev/CalviOnTheRocks2022/main/BILLETVIP_COR22D63" TargetMode="External"/><Relationship Id="rId1446" Type="http://schemas.openxmlformats.org/officeDocument/2006/relationships/hyperlink" Target="https://solscan.io/tx/435p54Qnqksj73QTMDsWmtgmaUFhN12C549dTghuuwhoWUuc9XsGE9Y2xKtVx7EcCWP3R3qkibuv9GpqJJsB5h1b?cluster=solana-mainnet" TargetMode="External"/><Relationship Id="rId248" Type="http://schemas.openxmlformats.org/officeDocument/2006/relationships/hyperlink" Target="https://solscan.io/token/8HBceKXUnpY4F6m4Z6X7DZAxLziqJVF8koB5PnsAZFSp?cluster=solana-mainnet" TargetMode="External"/><Relationship Id="rId455" Type="http://schemas.openxmlformats.org/officeDocument/2006/relationships/hyperlink" Target="https://solscan.io/token/44CdnRDM2Hua1f71Qa5KQSAtiZKwWThNU4ekoxcnJYZB?cluster=solana-mainnet" TargetMode="External"/><Relationship Id="rId662" Type="http://schemas.openxmlformats.org/officeDocument/2006/relationships/hyperlink" Target="https://solscan.io/token/FwiEdfwGTEYXLDpswYb3b3frK4WSFHnbGDa8YNa4w7xd?cluster=solana-mainnet" TargetMode="External"/><Relationship Id="rId1085" Type="http://schemas.openxmlformats.org/officeDocument/2006/relationships/hyperlink" Target="https://solscan.io/token/2nGDXFHsKAuTBdL8HMomA57YwpaBMy2WodE1b9zCs5RK?cluster=solana-mainnet" TargetMode="External"/><Relationship Id="rId1292" Type="http://schemas.openxmlformats.org/officeDocument/2006/relationships/hyperlink" Target="https://raw.githubusercontent.com/nfluentdev/CalviOnTheRocks2022/main/PASSVIP_COR22C39" TargetMode="External"/><Relationship Id="rId1306" Type="http://schemas.openxmlformats.org/officeDocument/2006/relationships/hyperlink" Target="https://solscan.io/token/8GoxAeLejzrzvad6twk5PsXyGJvTyzmzdavyffBcnvmq?cluster=solana-mainnet" TargetMode="External"/><Relationship Id="rId12" Type="http://schemas.openxmlformats.org/officeDocument/2006/relationships/hyperlink" Target="https://solscan.io/token/6TG4QUtNEv3bUiAKv6Aa2XksoYUfCmpbEXeMSU3nYkJz?cluster=solana-mainnet" TargetMode="External"/><Relationship Id="rId108" Type="http://schemas.openxmlformats.org/officeDocument/2006/relationships/hyperlink" Target="https://raw.githubusercontent.com/nfluentdev/CalviOnTheRocks2022/main/BILLETFestival_COR22F32" TargetMode="External"/><Relationship Id="rId315" Type="http://schemas.openxmlformats.org/officeDocument/2006/relationships/hyperlink" Target="https://raw.githubusercontent.com/nfluentdev/CalviOnTheRocks2022/main/BILLETFestival_COR22F102" TargetMode="External"/><Relationship Id="rId522" Type="http://schemas.openxmlformats.org/officeDocument/2006/relationships/hyperlink" Target="https://raw.githubusercontent.com/nfluentdev/CalviOnTheRocks2022/main/PASSFestival_COR22E2" TargetMode="External"/><Relationship Id="rId967" Type="http://schemas.openxmlformats.org/officeDocument/2006/relationships/hyperlink" Target="https://solscan.io/token/5fEGBc1q56MAtnaCaFrRsJpwffJGbRhjzzi3dSvgoJ9r?cluster=solana-mainnet" TargetMode="External"/><Relationship Id="rId1152" Type="http://schemas.openxmlformats.org/officeDocument/2006/relationships/hyperlink" Target="https://solscan.io/tx/5yQFVTtvUCw1Nph7YDGW1y47Wkeqy5WKZe5igtdnGErsU6yHp3sKSEe9i3j6xxHR9uRgcG6M5xvyQsQQdeyvdN4u?cluster=solana-mainnet" TargetMode="External"/><Relationship Id="rId96" Type="http://schemas.openxmlformats.org/officeDocument/2006/relationships/hyperlink" Target="https://raw.githubusercontent.com/nfluentdev/CalviOnTheRocks2022/main/BILLETFestival_COR22F28" TargetMode="External"/><Relationship Id="rId161" Type="http://schemas.openxmlformats.org/officeDocument/2006/relationships/hyperlink" Target="https://solscan.io/token/8FopgyTR6Y5McuRky2FagwYwGEM86qEknxxzbPmEPV1t?cluster=solana-mainnet" TargetMode="External"/><Relationship Id="rId399" Type="http://schemas.openxmlformats.org/officeDocument/2006/relationships/hyperlink" Target="https://raw.githubusercontent.com/nfluentdev/CalviOnTheRocks2022/main/BILLETFestival_COR22F132" TargetMode="External"/><Relationship Id="rId827" Type="http://schemas.openxmlformats.org/officeDocument/2006/relationships/hyperlink" Target="https://solscan.io/token/28wbmJhzY4LkzDTcQHSwk7njbN9CiuMEGchVbjhiqLoT?cluster=solana-mainnet" TargetMode="External"/><Relationship Id="rId1012" Type="http://schemas.openxmlformats.org/officeDocument/2006/relationships/hyperlink" Target="https://solscan.io/token/7wbq1MgdtNLeSACVT8EVBp1YERfHN1hN3kL9FL1hDtgw?cluster=solana-mainnet" TargetMode="External"/><Relationship Id="rId1457" Type="http://schemas.openxmlformats.org/officeDocument/2006/relationships/hyperlink" Target="https://raw.githubusercontent.com/nfluentdev/CalviOnTheRocks2022/main/PASSVIP_COR22C95" TargetMode="External"/><Relationship Id="rId259" Type="http://schemas.openxmlformats.org/officeDocument/2006/relationships/hyperlink" Target="https://solscan.io/tx/ty9mdmwFgaM88YNKt6szqMbf3mAqNxR89DgrxCFZ2Uey48ifiXLtTAnDnH6YkbVrPmg3SWzv2D3ecFogpyCin76?cluster=solana-mainnet" TargetMode="External"/><Relationship Id="rId466" Type="http://schemas.openxmlformats.org/officeDocument/2006/relationships/hyperlink" Target="https://solscan.io/tx/2zv8KANhBKCoaPXutPDq1iSGTGWspFMLGJz6CrFvHPnf6YxVUXWrni2kRuxNTaEBDwLaUWoH8NTLcHegxtFzXRQu?cluster=solana-mainnet" TargetMode="External"/><Relationship Id="rId673" Type="http://schemas.openxmlformats.org/officeDocument/2006/relationships/hyperlink" Target="https://solscan.io/tx/5QhJ8KWNZUZ8eDjD1p7E9W7M2EXKbK74utaeuA6nxW8FmMvq2kD45cLdmQfoZKkx4j9Gtnun4viLHNVuNiPaHEYV?cluster=solana-mainnet" TargetMode="External"/><Relationship Id="rId880" Type="http://schemas.openxmlformats.org/officeDocument/2006/relationships/hyperlink" Target="https://raw.githubusercontent.com/nfluentdev/CalviOnTheRocks2022/main/BILLETVIP_COR22D22" TargetMode="External"/><Relationship Id="rId1096" Type="http://schemas.openxmlformats.org/officeDocument/2006/relationships/hyperlink" Target="https://solscan.io/token/DdLxbbcX4MVDSV8vUdeQWG8Tgb9UU6dQHGDQzWwetVGU?cluster=solana-mainnet" TargetMode="External"/><Relationship Id="rId1317" Type="http://schemas.openxmlformats.org/officeDocument/2006/relationships/hyperlink" Target="https://solscan.io/tx/5WMcbzZwZxTB8VyWRNVEz1E51Dd6qvfNrtj7iEpt19ttEJoE5edMFftLKyRELW3FTWK47fk9dhFcQCG7QFsAKXYo?cluster=solana-mainnet" TargetMode="External"/><Relationship Id="rId23" Type="http://schemas.openxmlformats.org/officeDocument/2006/relationships/hyperlink" Target="https://solscan.io/tx/5A1mVVgzWmbgyX1gnd9BqCtfTcAPaBX8V9XXDAn2LLJUqJWFPLGNa9mHi1KkE4dS4KZvjz7ik2AxiHNBfGaT9f7G?cluster=solana-mainnet" TargetMode="External"/><Relationship Id="rId119" Type="http://schemas.openxmlformats.org/officeDocument/2006/relationships/hyperlink" Target="https://solscan.io/token/cLt8eXFiczFXymGXre6KBPD9WQQvcsTTWoUJJfjVTCu?cluster=solana-mainnet" TargetMode="External"/><Relationship Id="rId326" Type="http://schemas.openxmlformats.org/officeDocument/2006/relationships/hyperlink" Target="https://solscan.io/token/6LX7uBL2Be1C88gBorvi4muYVk94FfMQ5QzphqaV8vx9?cluster=solana-mainnet" TargetMode="External"/><Relationship Id="rId533" Type="http://schemas.openxmlformats.org/officeDocument/2006/relationships/hyperlink" Target="https://solscan.io/token/3yBu5fpUTnfdgYmtbUQmrjX1oTbsjVLtmAsA63X1vvbo?cluster=solana-mainnet" TargetMode="External"/><Relationship Id="rId978" Type="http://schemas.openxmlformats.org/officeDocument/2006/relationships/hyperlink" Target="https://solscan.io/tx/3AcPb3EYYGQbqDpfnew8s1oACPMHULpUtVxFhw2HzirXA6duT9VD8RKKGPamSr8534Dj4FEyJfUhkCVd5gJvhqV1?cluster=solana-mainnet" TargetMode="External"/><Relationship Id="rId1163" Type="http://schemas.openxmlformats.org/officeDocument/2006/relationships/hyperlink" Target="https://raw.githubusercontent.com/nfluentdev/CalviOnTheRocks2022/main/BILLETFestival_COR22F195" TargetMode="External"/><Relationship Id="rId1370" Type="http://schemas.openxmlformats.org/officeDocument/2006/relationships/hyperlink" Target="https://raw.githubusercontent.com/nfluentdev/CalviOnTheRocks2022/main/PASSVIP_COR22C65" TargetMode="External"/><Relationship Id="rId740" Type="http://schemas.openxmlformats.org/officeDocument/2006/relationships/hyperlink" Target="https://solscan.io/token/AM2Sbjh6iqJJwtBakJmpzh3tAYWmfjZYFsZS9CbhYnvm?cluster=solana-mainnet" TargetMode="External"/><Relationship Id="rId838" Type="http://schemas.openxmlformats.org/officeDocument/2006/relationships/hyperlink" Target="https://solscan.io/tx/5SKnwncwc8zpATRqgzfzH4CzeVaHLuQoddjTvmpMX6apzT2RLZAuFDFnHUSFZfPHcmgfAKHg96qnvqd82PgeR2eC?cluster=solana-mainnet" TargetMode="External"/><Relationship Id="rId1023" Type="http://schemas.openxmlformats.org/officeDocument/2006/relationships/hyperlink" Target="https://raw.githubusercontent.com/nfluentdev/CalviOnTheRocks2022/main/BILLETVIP_COR22D71" TargetMode="External"/><Relationship Id="rId1468" Type="http://schemas.openxmlformats.org/officeDocument/2006/relationships/ctrlProp" Target="../ctrlProps/ctrlProp2.xml"/><Relationship Id="rId172" Type="http://schemas.openxmlformats.org/officeDocument/2006/relationships/hyperlink" Target="https://solscan.io/tx/48UVbUhLDCu3dxiTTzcebsXZRDKEmakmfMHfWyE6NB3M4uiKgyq3ZBxbBkaXfca5FK5SSmJVMswB9JdNFRR9UoDd?cluster=solana-mainnet" TargetMode="External"/><Relationship Id="rId477" Type="http://schemas.openxmlformats.org/officeDocument/2006/relationships/hyperlink" Target="https://raw.githubusercontent.com/nfluentdev/CalviOnTheRocks2022/main/BILLETFestival_COR22F158" TargetMode="External"/><Relationship Id="rId600" Type="http://schemas.openxmlformats.org/officeDocument/2006/relationships/hyperlink" Target="https://raw.githubusercontent.com/nfluentdev/CalviOnTheRocks2022/main/PASSFestival_COR22E28" TargetMode="External"/><Relationship Id="rId684" Type="http://schemas.openxmlformats.org/officeDocument/2006/relationships/hyperlink" Target="https://raw.githubusercontent.com/nfluentdev/CalviOnTheRocks2022/main/PASSFestival_COR22E56" TargetMode="External"/><Relationship Id="rId1230" Type="http://schemas.openxmlformats.org/officeDocument/2006/relationships/hyperlink" Target="https://solscan.io/tx/5vJE6pehYq6JPTmMPkEyMNcSaMrCGcmvY3voAcVKw1h5Lacfk4Dv6PfMEuPeFF5PDpbWMybMVjFMzivBspnmpRSE?cluster=solana-mainnet" TargetMode="External"/><Relationship Id="rId1328" Type="http://schemas.openxmlformats.org/officeDocument/2006/relationships/hyperlink" Target="https://raw.githubusercontent.com/nfluentdev/CalviOnTheRocks2022/main/PASSVIP_COR22C51" TargetMode="External"/><Relationship Id="rId337" Type="http://schemas.openxmlformats.org/officeDocument/2006/relationships/hyperlink" Target="https://solscan.io/tx/2N46gwuVpVFuTMK79h2vQbgDrbGY7zC8pjmJtbk8ckjV4XxMuACeb1gPptczy6uTBGSGcEVngF6cwRdpx2bHNgAw?cluster=solana-mainnet" TargetMode="External"/><Relationship Id="rId891" Type="http://schemas.openxmlformats.org/officeDocument/2006/relationships/hyperlink" Target="https://solscan.io/token/5Aqkv9cfHTFgZU97CwAp6XDoqDi1rnH8kZe6BPWQ1N67?cluster=solana-mainnet" TargetMode="External"/><Relationship Id="rId905" Type="http://schemas.openxmlformats.org/officeDocument/2006/relationships/hyperlink" Target="https://solscan.io/tx/4maRWnCBsfpMGuE15NvJtit85fBLWQaSKHSQ6HbF9Ub7Cbt2izNBk27obyru4RXERgGL2dtVCFVczUfwp8vrYSdG?cluster=solana-mainnet" TargetMode="External"/><Relationship Id="rId989" Type="http://schemas.openxmlformats.org/officeDocument/2006/relationships/hyperlink" Target="https://raw.githubusercontent.com/nfluentdev/CalviOnTheRocks2022/main/BILLETVIP_COR22D59" TargetMode="External"/><Relationship Id="rId34" Type="http://schemas.openxmlformats.org/officeDocument/2006/relationships/hyperlink" Target="https://solscan.io/token/CaP29dpVTSGWkXwnpdSBMC3wPbBcSH8SwQ7Ubk567Mvo?cluster=solana-mainnet" TargetMode="External"/><Relationship Id="rId544" Type="http://schemas.openxmlformats.org/officeDocument/2006/relationships/hyperlink" Target="https://solscan.io/tx/R7G3517zvgeqxHRjWvfCb2xFrjJ7TZDetAaZ7mnPfknTsiaUv2iqdSzWFdPdJDXLzPTPyhmJ1mBPmvaYdD19yT5?cluster=solana-mainnet" TargetMode="External"/><Relationship Id="rId751" Type="http://schemas.openxmlformats.org/officeDocument/2006/relationships/hyperlink" Target="https://solscan.io/tx/2czdtoBWAaBNQwcyc4cSFtE9UjVEiEyvuytHDPfvZNT2NYAmKHZMm6zWqufYDvA9BtPMeypctQGUrk3oGBgM6yG?cluster=solana-mainnet" TargetMode="External"/><Relationship Id="rId849" Type="http://schemas.openxmlformats.org/officeDocument/2006/relationships/hyperlink" Target="https://raw.githubusercontent.com/nfluentdev/CalviOnTheRocks2022/main/BILLETVIP_COR22D11" TargetMode="External"/><Relationship Id="rId1174" Type="http://schemas.openxmlformats.org/officeDocument/2006/relationships/hyperlink" Target="https://solscan.io/token/BYbnmV3JbFZqcUgZfwSkLgX2sKhuduVjEepQUfkHMvr6?cluster=solana-mainnet" TargetMode="External"/><Relationship Id="rId1381" Type="http://schemas.openxmlformats.org/officeDocument/2006/relationships/hyperlink" Target="https://solscan.io/token/62NRkkndH82f1JiUPBp5J2Nhk3zEtiUEazv8CMeZU1LS?cluster=solana-mainnet" TargetMode="External"/><Relationship Id="rId183" Type="http://schemas.openxmlformats.org/officeDocument/2006/relationships/hyperlink" Target="https://raw.githubusercontent.com/nfluentdev/CalviOnTheRocks2022/main/BILLETFestival_COR22F57" TargetMode="External"/><Relationship Id="rId390" Type="http://schemas.openxmlformats.org/officeDocument/2006/relationships/hyperlink" Target="https://raw.githubusercontent.com/nfluentdev/CalviOnTheRocks2022/main/BILLETFestival_COR22F129" TargetMode="External"/><Relationship Id="rId404" Type="http://schemas.openxmlformats.org/officeDocument/2006/relationships/hyperlink" Target="https://solscan.io/token/mn2EUNbMKft2rRJUVqsKeQLdk9K6FMDRKRa8cyyxRJE?cluster=solana-mainnet" TargetMode="External"/><Relationship Id="rId611" Type="http://schemas.openxmlformats.org/officeDocument/2006/relationships/hyperlink" Target="https://solscan.io/token/3bWNNAroPv2VGZfhF6pE7YuNKpmBHfaMQuMY6V16RrBm?cluster=solana-mainnet" TargetMode="External"/><Relationship Id="rId1034" Type="http://schemas.openxmlformats.org/officeDocument/2006/relationships/hyperlink" Target="https://solscan.io/token/EDthYXsrCDCAU7AwChXqG7UXJbjDLnU5aiQzVoisavxB?cluster=solana-mainnet" TargetMode="External"/><Relationship Id="rId1241" Type="http://schemas.openxmlformats.org/officeDocument/2006/relationships/hyperlink" Target="https://raw.githubusercontent.com/nfluentdev/CalviOnTheRocks2022/main/PASSVIP_COR22C22" TargetMode="External"/><Relationship Id="rId1339" Type="http://schemas.openxmlformats.org/officeDocument/2006/relationships/hyperlink" Target="https://solscan.io/token/6aB8qPqX8VFqWqjKfNrBKeTBNeh58UyposDbwcdnj8jE?cluster=solana-mainnet" TargetMode="External"/><Relationship Id="rId250" Type="http://schemas.openxmlformats.org/officeDocument/2006/relationships/hyperlink" Target="https://solscan.io/tx/2QyjRqtkpFoAcND8nJyK7oZTDhkuxtZwEYgpiigLz5aLKR4tB94qFVdm4xPqaD3FFJjiDWTQig78AzijHofLvbM8?cluster=solana-mainnet" TargetMode="External"/><Relationship Id="rId488" Type="http://schemas.openxmlformats.org/officeDocument/2006/relationships/hyperlink" Target="https://solscan.io/token/BABJLkbH2BGvEBzoS1cbVc1z2ZZX8c9sVvZweHEBX3wB?cluster=solana-mainnet" TargetMode="External"/><Relationship Id="rId695" Type="http://schemas.openxmlformats.org/officeDocument/2006/relationships/hyperlink" Target="https://solscan.io/token/DopJYkZQLWfCp6T3BfHVSQN5EmKiKoKXYFVWF2UD2pva?cluster=solana-mainnet" TargetMode="External"/><Relationship Id="rId709" Type="http://schemas.openxmlformats.org/officeDocument/2006/relationships/hyperlink" Target="https://solscan.io/tx/aRox3pwmqxwzgoCQPiVQxDCX2jYf59RDjJ6FNyVakdywQAerCbyVw38pg5SZJnN6NamRyzxYLcAwdNWcx3SzDni?cluster=solana-mainnet" TargetMode="External"/><Relationship Id="rId916" Type="http://schemas.openxmlformats.org/officeDocument/2006/relationships/hyperlink" Target="https://raw.githubusercontent.com/nfluentdev/CalviOnTheRocks2022/main/BILLETVIP_COR22D34" TargetMode="External"/><Relationship Id="rId1101" Type="http://schemas.openxmlformats.org/officeDocument/2006/relationships/hyperlink" Target="https://solscan.io/tx/3AeTzdz8ro76nEmasPxUJTedhkuTDGMpcfvqiewVgGqtGSNBVjUX2Ft3fspVE5nxZyV8cBukoY9WmMDjvomBjsi8?cluster=solana-mainnet" TargetMode="External"/><Relationship Id="rId45" Type="http://schemas.openxmlformats.org/officeDocument/2006/relationships/hyperlink" Target="https://solscan.io/tx/4eaTbDy3LfGQPi4NSjKKcvPephkekGm3SeGLJnsAq6E2BdDeXEuXnXtPC9yYDGPmP2RVyhCD3LMAB9rBnG5S1hYJ?cluster=solana-mainnet" TargetMode="External"/><Relationship Id="rId110" Type="http://schemas.openxmlformats.org/officeDocument/2006/relationships/hyperlink" Target="https://solscan.io/token/C3JNr3ey6ocY5ve5gEj4bP3Yw6qLpgVGt9Ho8YneUxgH?cluster=solana-mainnet" TargetMode="External"/><Relationship Id="rId348" Type="http://schemas.openxmlformats.org/officeDocument/2006/relationships/hyperlink" Target="https://raw.githubusercontent.com/nfluentdev/CalviOnTheRocks2022/main/BILLETFestival_COR22F113" TargetMode="External"/><Relationship Id="rId555" Type="http://schemas.openxmlformats.org/officeDocument/2006/relationships/hyperlink" Target="https://raw.githubusercontent.com/nfluentdev/CalviOnTheRocks2022/main/PASSFestival_COR22E13" TargetMode="External"/><Relationship Id="rId762" Type="http://schemas.openxmlformats.org/officeDocument/2006/relationships/hyperlink" Target="https://raw.githubusercontent.com/nfluentdev/CalviOnTheRocks2022/main/PASSFestival_COR22E82" TargetMode="External"/><Relationship Id="rId1185" Type="http://schemas.openxmlformats.org/officeDocument/2006/relationships/hyperlink" Target="https://solscan.io/tx/3u9XiDGWQNdRpqjoFrKQerutaq8Fe9vQfgWtnbaSCs6gXz3rDY2TmtAXRCMZC5qrwpJD4TB9Q3fGJYaiXpV7c6FN?cluster=solana-mainnet" TargetMode="External"/><Relationship Id="rId1392" Type="http://schemas.openxmlformats.org/officeDocument/2006/relationships/hyperlink" Target="https://solscan.io/tx/5MLUn75GhXuUe39dHjViL7jjtvoVZhCLfv9rSCCnU2jjcNZup9NbEgve6QpC8MGpxsomNXwtmjDHurZ1kd7wu2Pc?cluster=solana-mainnet" TargetMode="External"/><Relationship Id="rId1406" Type="http://schemas.openxmlformats.org/officeDocument/2006/relationships/hyperlink" Target="https://raw.githubusercontent.com/nfluentdev/CalviOnTheRocks2022/main/PASSVIP_COR22C77" TargetMode="External"/><Relationship Id="rId194" Type="http://schemas.openxmlformats.org/officeDocument/2006/relationships/hyperlink" Target="https://solscan.io/token/EFdJ1ptgs7Q7Em9X6To36r5opJzYyTVwu6ANyY8Tb9sA?cluster=solana-mainnet" TargetMode="External"/><Relationship Id="rId208" Type="http://schemas.openxmlformats.org/officeDocument/2006/relationships/hyperlink" Target="https://solscan.io/tx/2uXuitdEBzy9eU3soFoZwjzsvkNAWwJ4LNkWQTY3bC4vSdUbDgLJJf7eQuisECgGguk4ZshKefuFGC1jZACJiHPp?cluster=solana-mainnet" TargetMode="External"/><Relationship Id="rId415" Type="http://schemas.openxmlformats.org/officeDocument/2006/relationships/hyperlink" Target="https://solscan.io/tx/5HCPW61MSSKAeZ2XbWc8u7fyKL4HDebkgHgjGqYNE4QV5r6g7v9dgW6enPR8tuBtjGf2C3C4L12XR4U1NHG2Yuko?cluster=solana-mainnet" TargetMode="External"/><Relationship Id="rId622" Type="http://schemas.openxmlformats.org/officeDocument/2006/relationships/hyperlink" Target="https://solscan.io/tx/5qRrDx1DozjUzAqauAJwxV1VmZv47N2DDxxTX6UARsdhF8DhAW4cqf4SH5aMedtjvbqoRafc6QbQQvQ8WQrfyub8?cluster=solana-mainnet" TargetMode="External"/><Relationship Id="rId1045" Type="http://schemas.openxmlformats.org/officeDocument/2006/relationships/hyperlink" Target="https://solscan.io/tx/5LZRHnaBmr7Np6p2ux3bAb6LUam56eEDSRihdatgAgWjAsSZafiNe53ZXdCvrSUaFdwBVWyLPNXiJCjzh45fjxvX?cluster=solana-mainnet" TargetMode="External"/><Relationship Id="rId1252" Type="http://schemas.openxmlformats.org/officeDocument/2006/relationships/hyperlink" Target="https://solscan.io/token/2yHp7H66msTnpHXZPUAHiHtv7Luupyn9Em6gX3YXfX9w?cluster=solana-mainnet" TargetMode="External"/><Relationship Id="rId261" Type="http://schemas.openxmlformats.org/officeDocument/2006/relationships/hyperlink" Target="https://raw.githubusercontent.com/nfluentdev/CalviOnTheRocks2022/main/BILLETFestival_COR22F84" TargetMode="External"/><Relationship Id="rId499" Type="http://schemas.openxmlformats.org/officeDocument/2006/relationships/hyperlink" Target="https://solscan.io/tx/2TzjWY36nkg7WuBhxTSzTA4q8C82y4Kuwx46VBunHqHSF1R6JqNXgytksbkubN7W2QxASYtjN1zuT7LSkH69LYMD?cluster=solana-mainnet" TargetMode="External"/><Relationship Id="rId927" Type="http://schemas.openxmlformats.org/officeDocument/2006/relationships/hyperlink" Target="https://solscan.io/token/9VbVNbHXKYGMrZjLyKCzPT8D7FokEk7t2QE4yW3LYbey?cluster=solana-mainnet" TargetMode="External"/><Relationship Id="rId1112" Type="http://schemas.openxmlformats.org/officeDocument/2006/relationships/hyperlink" Target="https://raw.githubusercontent.com/nfluentdev/CalviOnTheRocks2022/main/BILLETFestival_COR22F175" TargetMode="External"/><Relationship Id="rId56" Type="http://schemas.openxmlformats.org/officeDocument/2006/relationships/hyperlink" Target="https://raw.githubusercontent.com/nfluentdev/CalviOnTheRocks2022/main/BILLETFestival_COR22F14" TargetMode="External"/><Relationship Id="rId359" Type="http://schemas.openxmlformats.org/officeDocument/2006/relationships/hyperlink" Target="https://solscan.io/token/AQ693h3i9mQ3Duthnu1Qh1J1KUaidPeEumdyNqTSKBKu?cluster=solana-mainnet" TargetMode="External"/><Relationship Id="rId566" Type="http://schemas.openxmlformats.org/officeDocument/2006/relationships/hyperlink" Target="https://solscan.io/token/8pTw5cLg4kyevcHwYLVLdzv9QpAcRP3bSeH34ELEcQwL?cluster=solana-mainnet" TargetMode="External"/><Relationship Id="rId773" Type="http://schemas.openxmlformats.org/officeDocument/2006/relationships/hyperlink" Target="https://solscan.io/token/H8epj3cPTiMM5CPKZ9Qg1yWQvHdfpyZeVeVDWAe6SMPE?cluster=solana-mainnet" TargetMode="External"/><Relationship Id="rId1196" Type="http://schemas.openxmlformats.org/officeDocument/2006/relationships/hyperlink" Target="https://raw.githubusercontent.com/nfluentdev/CalviOnTheRocks2022/main/PASSVIP_COR22C7" TargetMode="External"/><Relationship Id="rId1417" Type="http://schemas.openxmlformats.org/officeDocument/2006/relationships/hyperlink" Target="https://solscan.io/token/37AochiHL1NJSNWLXttPvs6Gs8ykuigLrTvvscMsGrZi?cluster=solana-mainnet" TargetMode="External"/><Relationship Id="rId121" Type="http://schemas.openxmlformats.org/officeDocument/2006/relationships/hyperlink" Target="https://solscan.io/tx/27xYEKmQ1y8HrQJHwTpQAobWuaKB9XSZ1BiD4U2xr9NPcsrfxak6xUt7Xscw8Up4qLq3XcqsbU42HUB1dXKxExcj?cluster=solana-mainnet" TargetMode="External"/><Relationship Id="rId219" Type="http://schemas.openxmlformats.org/officeDocument/2006/relationships/hyperlink" Target="https://raw.githubusercontent.com/nfluentdev/CalviOnTheRocks2022/main/BILLETFestival_COR22F69" TargetMode="External"/><Relationship Id="rId426" Type="http://schemas.openxmlformats.org/officeDocument/2006/relationships/hyperlink" Target="https://raw.githubusercontent.com/nfluentdev/CalviOnTheRocks2022/main/BILLETFestival_COR22F141" TargetMode="External"/><Relationship Id="rId633" Type="http://schemas.openxmlformats.org/officeDocument/2006/relationships/hyperlink" Target="https://raw.githubusercontent.com/nfluentdev/CalviOnTheRocks2022/main/PASSFestival_COR22E39" TargetMode="External"/><Relationship Id="rId980" Type="http://schemas.openxmlformats.org/officeDocument/2006/relationships/hyperlink" Target="https://raw.githubusercontent.com/nfluentdev/CalviOnTheRocks2022/main/BILLETVIP_COR22D56" TargetMode="External"/><Relationship Id="rId1056" Type="http://schemas.openxmlformats.org/officeDocument/2006/relationships/hyperlink" Target="https://raw.githubusercontent.com/nfluentdev/CalviOnTheRocks2022/main/BILLETVIP_COR22D82" TargetMode="External"/><Relationship Id="rId1263" Type="http://schemas.openxmlformats.org/officeDocument/2006/relationships/hyperlink" Target="https://solscan.io/tx/3fcGJyhncw9rbTELFMSTL2E9VDkCVC6WQekrYcpKQ5B94LxCE2aFjYyo33oPuXFqm65EBcfi9nWGBdvZ3KdstSwt?cluster=solana-mainnet" TargetMode="External"/><Relationship Id="rId840" Type="http://schemas.openxmlformats.org/officeDocument/2006/relationships/hyperlink" Target="https://raw.githubusercontent.com/nfluentdev/CalviOnTheRocks2022/main/BILLETVIP_COR22D8" TargetMode="External"/><Relationship Id="rId938" Type="http://schemas.openxmlformats.org/officeDocument/2006/relationships/hyperlink" Target="https://solscan.io/tx/2Vb8vs7F8o5F5m43386d2uPFw9qjqSQwU7nmmbNH3ZVUsNUUTUXVa771JEWAakEFYWGVmot3uDw25GfXUtnBAwzR?cluster=solana-mainnet" TargetMode="External"/><Relationship Id="rId1470" Type="http://schemas.openxmlformats.org/officeDocument/2006/relationships/ctrlProp" Target="../ctrlProps/ctrlProp4.xml"/><Relationship Id="rId67" Type="http://schemas.openxmlformats.org/officeDocument/2006/relationships/hyperlink" Target="https://solscan.io/token/4cAtiHTUvVyW6UgdWfJHzUm1SpmyKkZgUTQm7E6PC9AV?cluster=solana-mainnet" TargetMode="External"/><Relationship Id="rId272" Type="http://schemas.openxmlformats.org/officeDocument/2006/relationships/hyperlink" Target="https://solscan.io/token/4EeQkrDroKJWi6Y3BucJ3wHK7Y7YS69Y5sngawc4NXXU?cluster=solana-mainnet" TargetMode="External"/><Relationship Id="rId577" Type="http://schemas.openxmlformats.org/officeDocument/2006/relationships/hyperlink" Target="https://solscan.io/tx/2vHmua5j45omrGfk1hFEDAs8rgULsE4my4Ain2SvYzfiZ6JEw9L8it9BNwkttNJTv2enUnN3aDTg9KXJvWnd17zX?cluster=solana-mainnet" TargetMode="External"/><Relationship Id="rId700" Type="http://schemas.openxmlformats.org/officeDocument/2006/relationships/hyperlink" Target="https://solscan.io/tx/3bjZR8fyUjUcVo6ZqANZV8TwBUfxUxfDnjoLfYwrHaPMGUczU34i1yRTuRAq93Xu9NahU165rhfWAF6qsqAL2XD?cluster=solana-mainnet" TargetMode="External"/><Relationship Id="rId1123" Type="http://schemas.openxmlformats.org/officeDocument/2006/relationships/hyperlink" Target="https://solscan.io/token/3CGw8hxvy9uLi1yhGWfhLqnGMeXyxyF1wLNTW3yXqCB7?cluster=solana-mainnet" TargetMode="External"/><Relationship Id="rId1330" Type="http://schemas.openxmlformats.org/officeDocument/2006/relationships/hyperlink" Target="https://solscan.io/token/2ohAA3E5586xVoZEz59eSysPJ6tNzXawBf3sHtSLM5mA?cluster=solana-mainnet" TargetMode="External"/><Relationship Id="rId1428" Type="http://schemas.openxmlformats.org/officeDocument/2006/relationships/hyperlink" Target="https://solscan.io/tx/3sZ3vbiR8Hy4ECW6Y4hEZBSVJzRL4pd8GyFfth64ypfBV4C3zhBnQ6g4ATJyXz7whzgJC77C8VkAD4KEPf1F9xtV?cluster=solana-mainnet" TargetMode="External"/><Relationship Id="rId132" Type="http://schemas.openxmlformats.org/officeDocument/2006/relationships/hyperlink" Target="https://raw.githubusercontent.com/nfluentdev/CalviOnTheRocks2022/main/BILLETFestival_COR22F40" TargetMode="External"/><Relationship Id="rId784" Type="http://schemas.openxmlformats.org/officeDocument/2006/relationships/hyperlink" Target="https://solscan.io/tx/5SbmicA4v9447QkQaFHXesRtgVGdNhRsQ9QRqHeLXoQZBHbxyRtqE7cuGRdi1uUYAQ7PSQuUgFhTGBUUYisXDCyD?cluster=solana-mainnet" TargetMode="External"/><Relationship Id="rId991" Type="http://schemas.openxmlformats.org/officeDocument/2006/relationships/hyperlink" Target="https://solscan.io/token/3LN29WLtzCZbQGxv1aD6oeEdcug37X232rDX5PivMLXF?cluster=solana-mainnet" TargetMode="External"/><Relationship Id="rId1067" Type="http://schemas.openxmlformats.org/officeDocument/2006/relationships/hyperlink" Target="https://solscan.io/token/9zNLdnjbJfpmSuPTHHWAkieUZUpzdidMGdMDuKxgmiAs?cluster=solana-mainnet" TargetMode="External"/><Relationship Id="rId437" Type="http://schemas.openxmlformats.org/officeDocument/2006/relationships/hyperlink" Target="https://solscan.io/token/GDX9aPuGqEwhhcu2JPgJRC8R1TgRmsm7GRUkL8gF6GEw?cluster=solana-mainnet" TargetMode="External"/><Relationship Id="rId644" Type="http://schemas.openxmlformats.org/officeDocument/2006/relationships/hyperlink" Target="https://solscan.io/token/DbyTZeRyYdYcf4tzKUbAGxA2Y6WEbC3VpPMVdvz4Dnq8?cluster=solana-mainnet" TargetMode="External"/><Relationship Id="rId851" Type="http://schemas.openxmlformats.org/officeDocument/2006/relationships/hyperlink" Target="https://solscan.io/token/Dv5K1e72Ah5Gz3E9s2KUZGE5SrZh1mFUbroDvZhuYWhy?cluster=solana-mainnet" TargetMode="External"/><Relationship Id="rId1274" Type="http://schemas.openxmlformats.org/officeDocument/2006/relationships/hyperlink" Target="https://raw.githubusercontent.com/nfluentdev/CalviOnTheRocks2022/main/PASSVIP_COR22C33" TargetMode="External"/><Relationship Id="rId283" Type="http://schemas.openxmlformats.org/officeDocument/2006/relationships/hyperlink" Target="https://solscan.io/tx/4NL6pDy55uvvGGGkCF7UHhXu1dPJpUgYg9JWQPv1PPboRnEG48tEm7ZqSZwUfnBdgkc6nFVdw5MdDoKezXbxtxRo?cluster=solana-mainnet" TargetMode="External"/><Relationship Id="rId490" Type="http://schemas.openxmlformats.org/officeDocument/2006/relationships/hyperlink" Target="https://solscan.io/tx/3r5AHSUxFaWnutSqDdKx9MyZwWoogY3sEaGmBN9SXZmxPPutJ69LzRbe8SefbrRuueDYfthZf931CEVpEF1n725w?cluster=solana-mainnet" TargetMode="External"/><Relationship Id="rId504" Type="http://schemas.openxmlformats.org/officeDocument/2006/relationships/hyperlink" Target="https://raw.githubusercontent.com/nfluentdev/CalviOnTheRocks2022/main/BILLETFestival_COR22F167" TargetMode="External"/><Relationship Id="rId711" Type="http://schemas.openxmlformats.org/officeDocument/2006/relationships/hyperlink" Target="https://raw.githubusercontent.com/nfluentdev/CalviOnTheRocks2022/main/PASSFestival_COR22E65" TargetMode="External"/><Relationship Id="rId949" Type="http://schemas.openxmlformats.org/officeDocument/2006/relationships/hyperlink" Target="https://raw.githubusercontent.com/nfluentdev/CalviOnTheRocks2022/main/BILLETVIP_COR22D45" TargetMode="External"/><Relationship Id="rId1134" Type="http://schemas.openxmlformats.org/officeDocument/2006/relationships/hyperlink" Target="https://solscan.io/tx/4gL1k8kHMCq9mP7Jftx1MtGwZCAz1taYKfwLC1Fr7nRi2t3AR4ACfvFYR87koMXRZ28pV388dksiEouaE2xxMwHW?cluster=solana-mainnet" TargetMode="External"/><Relationship Id="rId1341" Type="http://schemas.openxmlformats.org/officeDocument/2006/relationships/hyperlink" Target="https://solscan.io/tx/6666PxgSrQtb4LD2sZG4SytyMURXb8GGY5WBA63VYaHYzE82AU8ZTGG51JKRuiJiu7MnRqvNoZEUiWejA2cJtKJ5?cluster=solana-mainnet" TargetMode="External"/><Relationship Id="rId78" Type="http://schemas.openxmlformats.org/officeDocument/2006/relationships/hyperlink" Target="https://raw.githubusercontent.com/nfluentdev/CalviOnTheRocks2022/main/BILLETFestival_COR22F22" TargetMode="External"/><Relationship Id="rId143" Type="http://schemas.openxmlformats.org/officeDocument/2006/relationships/hyperlink" Target="https://solscan.io/token/67MmvrmQuoziY6YcJKK3nNwA8XZzCJJHUNE3xmgYD35f?cluster=solana-mainnet" TargetMode="External"/><Relationship Id="rId350" Type="http://schemas.openxmlformats.org/officeDocument/2006/relationships/hyperlink" Target="https://solscan.io/token/CBuXaicCiGSv4jCXpUfbVSXzyzRXRUHX67Hdv4sCUbCj?cluster=solana-mainnet" TargetMode="External"/><Relationship Id="rId588" Type="http://schemas.openxmlformats.org/officeDocument/2006/relationships/hyperlink" Target="https://raw.githubusercontent.com/nfluentdev/CalviOnTheRocks2022/main/PASSFestival_COR22E24" TargetMode="External"/><Relationship Id="rId795" Type="http://schemas.openxmlformats.org/officeDocument/2006/relationships/hyperlink" Target="https://raw.githubusercontent.com/nfluentdev/CalviOnTheRocks2022/main/PASSFestival_COR22E93" TargetMode="External"/><Relationship Id="rId809" Type="http://schemas.openxmlformats.org/officeDocument/2006/relationships/hyperlink" Target="https://solscan.io/token/HPZdKo3muxRy9rny2fQa7kHfZaDDYXTJbGcakJX7N7fE?cluster=solana-mainnet" TargetMode="External"/><Relationship Id="rId1201" Type="http://schemas.openxmlformats.org/officeDocument/2006/relationships/hyperlink" Target="https://solscan.io/token/GcsVskekDWYBfUJgFpRsbkjE4PqW6F13xS63ck55eJaD?cluster=solana-mainnet" TargetMode="External"/><Relationship Id="rId1439" Type="http://schemas.openxmlformats.org/officeDocument/2006/relationships/hyperlink" Target="https://raw.githubusercontent.com/nfluentdev/CalviOnTheRocks2022/main/PASSVIP_COR22C89" TargetMode="External"/><Relationship Id="rId9" Type="http://schemas.openxmlformats.org/officeDocument/2006/relationships/hyperlink" Target="https://solscan.io/token/6BZPqjYZALydiLhLk3VudZLutGAUxMdyK4dWaqTGaDCR?cluster=solana-mainnet" TargetMode="External"/><Relationship Id="rId210" Type="http://schemas.openxmlformats.org/officeDocument/2006/relationships/hyperlink" Target="https://raw.githubusercontent.com/nfluentdev/CalviOnTheRocks2022/main/BILLETFestival_COR22F66" TargetMode="External"/><Relationship Id="rId448" Type="http://schemas.openxmlformats.org/officeDocument/2006/relationships/hyperlink" Target="https://solscan.io/tx/3d1tuPdbeN9eEUrX2gKtiickBys4U2HWisGNw1J5TYf2HP5K6cDsD19SUdEZKjov51d4pTC9MAs9ETVqxgZDFtxu?cluster=solana-mainnet" TargetMode="External"/><Relationship Id="rId655" Type="http://schemas.openxmlformats.org/officeDocument/2006/relationships/hyperlink" Target="https://solscan.io/tx/w3iL5BavA8sVHzQtTZB8b6Lpz634y4VnfNvFiHpEUFFqFMcVB8y5GmRQEuzADorbyBoN8VUypRwQYotx5uYfvWh?cluster=solana-mainnet" TargetMode="External"/><Relationship Id="rId862" Type="http://schemas.openxmlformats.org/officeDocument/2006/relationships/hyperlink" Target="https://raw.githubusercontent.com/nfluentdev/CalviOnTheRocks2022/main/BILLETVIP_COR22D16" TargetMode="External"/><Relationship Id="rId1078" Type="http://schemas.openxmlformats.org/officeDocument/2006/relationships/hyperlink" Target="https://solscan.io/tx/5GstauFRrT6BVuHSREjKg4ymajuMjhjP8jQEJ6YbesXaE67EMsPfbgkhPgMn6t7DFRTW974jwxMrRxuzCgCH9yfi?cluster=solana-mainnet" TargetMode="External"/><Relationship Id="rId1285" Type="http://schemas.openxmlformats.org/officeDocument/2006/relationships/hyperlink" Target="https://solscan.io/token/231Yne9FR7QxzbvgWYXkAmcJaYnTgeWAUtwKpwnqZnVM?cluster=solana-mainnet" TargetMode="External"/><Relationship Id="rId294" Type="http://schemas.openxmlformats.org/officeDocument/2006/relationships/hyperlink" Target="https://raw.githubusercontent.com/nfluentdev/CalviOnTheRocks2022/main/BILLETFestival_COR22F95" TargetMode="External"/><Relationship Id="rId308" Type="http://schemas.openxmlformats.org/officeDocument/2006/relationships/hyperlink" Target="https://solscan.io/token/5dbWivBc5fXDQG8tCcTwcGWGfoYBZFByauUF3Davy946?cluster=solana-mainnet" TargetMode="External"/><Relationship Id="rId515" Type="http://schemas.openxmlformats.org/officeDocument/2006/relationships/hyperlink" Target="https://solscan.io/token/5bMH2pQ7dXikxKJEnRis3kArGCkxthEL2XCt24CjM4hh?cluster=solana-mainnet" TargetMode="External"/><Relationship Id="rId722" Type="http://schemas.openxmlformats.org/officeDocument/2006/relationships/hyperlink" Target="https://solscan.io/token/FcyjcXB1Vbfzm4MGsCu9tNqmHLo6qHxEC4t58pzhaCbv?cluster=solana-mainnet" TargetMode="External"/><Relationship Id="rId1145" Type="http://schemas.openxmlformats.org/officeDocument/2006/relationships/hyperlink" Target="https://raw.githubusercontent.com/nfluentdev/CalviOnTheRocks2022/main/BILLETFestival_COR22F187" TargetMode="External"/><Relationship Id="rId1352" Type="http://schemas.openxmlformats.org/officeDocument/2006/relationships/hyperlink" Target="https://raw.githubusercontent.com/nfluentdev/CalviOnTheRocks2022/main/PASSVIP_COR22C59" TargetMode="External"/><Relationship Id="rId89" Type="http://schemas.openxmlformats.org/officeDocument/2006/relationships/hyperlink" Target="https://solscan.io/token/8dhsbp15MommmE4zknsrbtsZit5ctEqRCeMRjNTn8FZ1?cluster=solana-mainnet" TargetMode="External"/><Relationship Id="rId154" Type="http://schemas.openxmlformats.org/officeDocument/2006/relationships/hyperlink" Target="https://solscan.io/tx/zMsT7kcB399EXNo9vq8NW67RQM5P323DVu1goWdZm5zxdd2RysCW7q3yBYQzaVHv3ErGUDxwvCkfNPhCmdgzoKc?cluster=solana-mainnet" TargetMode="External"/><Relationship Id="rId361" Type="http://schemas.openxmlformats.org/officeDocument/2006/relationships/hyperlink" Target="https://solscan.io/tx/5Q3V8DvEwp6gWEUyciV8uX2z8wEHTXLrhnEA513eMc3JU3XjB7hXzcYBr8VrfBHZxAVSP9JCFWiVvLN7Hq96zi5Y?cluster=solana-mainnet" TargetMode="External"/><Relationship Id="rId599" Type="http://schemas.openxmlformats.org/officeDocument/2006/relationships/hyperlink" Target="https://solscan.io/token/6Z2NfKw4Kbu2azJ4jhkDcpQXaWLfoPJrbzTPfMM1UwJf?cluster=solana-mainnet" TargetMode="External"/><Relationship Id="rId1005" Type="http://schemas.openxmlformats.org/officeDocument/2006/relationships/hyperlink" Target="https://solscan.io/tx/2QpigdDBMwSJdY1ErFtAXAS9CvZQMZRtNM1A9NQhKNdSphSBzRr2wMnHBkyRcJcp596Px7ZEycgg3rZdCivyWfyL?cluster=solana-mainnet" TargetMode="External"/><Relationship Id="rId1212" Type="http://schemas.openxmlformats.org/officeDocument/2006/relationships/hyperlink" Target="https://solscan.io/tx/3cpJ6xgbu2euc4rebd4X46KRTXLbZ3yvxXZDsJYTUabHEyeiQaLdDYBBcXbW5ZLeVPaTCrRDfSLHPaX8tmqj9w9y?cluster=solana-mainnet" TargetMode="External"/><Relationship Id="rId459" Type="http://schemas.openxmlformats.org/officeDocument/2006/relationships/hyperlink" Target="https://raw.githubusercontent.com/nfluentdev/CalviOnTheRocks2022/main/BILLETFestival_COR22F152" TargetMode="External"/><Relationship Id="rId666" Type="http://schemas.openxmlformats.org/officeDocument/2006/relationships/hyperlink" Target="https://raw.githubusercontent.com/nfluentdev/CalviOnTheRocks2022/main/PASSFestival_COR22E50" TargetMode="External"/><Relationship Id="rId873" Type="http://schemas.openxmlformats.org/officeDocument/2006/relationships/hyperlink" Target="https://solscan.io/token/BT4ULNna4Lc6CMX5JBx1Q6XgW2LKgRU8PuH84rjH63HL?cluster=solana-mainnet" TargetMode="External"/><Relationship Id="rId1089" Type="http://schemas.openxmlformats.org/officeDocument/2006/relationships/hyperlink" Target="https://raw.githubusercontent.com/nfluentdev/CalviOnTheRocks2022/main/BILLETVIP_COR22D93" TargetMode="External"/><Relationship Id="rId1296" Type="http://schemas.openxmlformats.org/officeDocument/2006/relationships/hyperlink" Target="https://solscan.io/tx/m1gQsnXYUh4jiLeDq6scva3gogRRzVLJRBfiPtkKzYzynTy2qvfjM3sbsayrE8VC7z3DF2Pb4ZwqT1cD174dy7y?cluster=solana-mainnet" TargetMode="External"/><Relationship Id="rId16" Type="http://schemas.openxmlformats.org/officeDocument/2006/relationships/hyperlink" Target="https://raw.githubusercontent.com/nfluentdev/CalviOnTheRocks2022/main/BILLETFestival_COR22F1115" TargetMode="External"/><Relationship Id="rId221" Type="http://schemas.openxmlformats.org/officeDocument/2006/relationships/hyperlink" Target="https://solscan.io/token/4zwkLZWV6oP3FVNrpau2VVVYZ4U48gTVYAj4vhmfieKL?cluster=solana-mainnet" TargetMode="External"/><Relationship Id="rId319" Type="http://schemas.openxmlformats.org/officeDocument/2006/relationships/hyperlink" Target="https://solscan.io/tx/28SJPQYWJHboJoufZTkWTvhgajYdBsBBct1yS2U6QmSdQRt6EZLvT1Avg2CMbAuZodLtgrXch6xu8GqXr4ZCsF6s?cluster=solana-mainnet" TargetMode="External"/><Relationship Id="rId526" Type="http://schemas.openxmlformats.org/officeDocument/2006/relationships/hyperlink" Target="https://solscan.io/tx/3oFwEZLQej1xH1PupatdXpYbdviSpQLwr6hPo9pTSAimRihghUMbQcgGCDJgU7fHp1BkpzU7UDXppBB4yfU5Q5hj?cluster=solana-mainnet" TargetMode="External"/><Relationship Id="rId1156" Type="http://schemas.openxmlformats.org/officeDocument/2006/relationships/hyperlink" Target="https://solscan.io/token/BepJdtUyMBwsCnfgiuRzQzDrDrHKm2XbiDvLAs5AJJHy?cluster=solana-mainnet" TargetMode="External"/><Relationship Id="rId1363" Type="http://schemas.openxmlformats.org/officeDocument/2006/relationships/hyperlink" Target="https://solscan.io/token/45HFfGQxtH8vPDRUMUC4UBuUNH4z6esjCPYhMbAkf5dx?cluster=solana-mainnet" TargetMode="External"/><Relationship Id="rId733" Type="http://schemas.openxmlformats.org/officeDocument/2006/relationships/hyperlink" Target="https://solscan.io/tx/2Ttj1B56YUrA1Wk7utjZX5Hfi7tFrQuWdc2f4mZa1Tx72EixAczM7zhw1dp5B1XaVA8YxrcWghTWFHh9eBcdun32?cluster=solana-mainnet" TargetMode="External"/><Relationship Id="rId940" Type="http://schemas.openxmlformats.org/officeDocument/2006/relationships/hyperlink" Target="https://raw.githubusercontent.com/nfluentdev/CalviOnTheRocks2022/main/BILLETVIP_COR22D42" TargetMode="External"/><Relationship Id="rId1016" Type="http://schemas.openxmlformats.org/officeDocument/2006/relationships/hyperlink" Target="https://raw.githubusercontent.com/nfluentdev/CalviOnTheRocks2022/main/BILLETVIP_COR22D68" TargetMode="External"/><Relationship Id="rId165" Type="http://schemas.openxmlformats.org/officeDocument/2006/relationships/hyperlink" Target="https://raw.githubusercontent.com/nfluentdev/CalviOnTheRocks2022/main/BILLETFestival_COR22F51" TargetMode="External"/><Relationship Id="rId372" Type="http://schemas.openxmlformats.org/officeDocument/2006/relationships/hyperlink" Target="https://raw.githubusercontent.com/nfluentdev/CalviOnTheRocks2022/main/BILLETFestival_COR22F121" TargetMode="External"/><Relationship Id="rId677" Type="http://schemas.openxmlformats.org/officeDocument/2006/relationships/hyperlink" Target="https://solscan.io/token/6ZFX7moxNd7xbYC6ARTsAGBjwoJoTwCESggycvZ5tUkd?cluster=solana-mainnet" TargetMode="External"/><Relationship Id="rId800" Type="http://schemas.openxmlformats.org/officeDocument/2006/relationships/hyperlink" Target="https://solscan.io/token/2KgQ2WfH2grnVAM52gijAZY2Rx6c1Eb7aossyKe5mjKF?cluster=solana-mainnet" TargetMode="External"/><Relationship Id="rId1223" Type="http://schemas.openxmlformats.org/officeDocument/2006/relationships/hyperlink" Target="https://raw.githubusercontent.com/nfluentdev/CalviOnTheRocks2022/main/PASSVIP_COR22C16" TargetMode="External"/><Relationship Id="rId1430" Type="http://schemas.openxmlformats.org/officeDocument/2006/relationships/hyperlink" Target="https://raw.githubusercontent.com/nfluentdev/CalviOnTheRocks2022/main/PASSVIP_COR22C86" TargetMode="External"/><Relationship Id="rId232" Type="http://schemas.openxmlformats.org/officeDocument/2006/relationships/hyperlink" Target="https://solscan.io/tx/2raq19tDXajGXaRF12FEnBVaHUozQkfGbqMcitkh1MBHCfW6bkYF3h3b5gUtf18KEP8Fbtj6YtcpKLSAwgtCe2Wx?cluster=solana-mainnet" TargetMode="External"/><Relationship Id="rId884" Type="http://schemas.openxmlformats.org/officeDocument/2006/relationships/hyperlink" Target="https://solscan.io/tx/24JkjtkUUNdej48H95PRiKWZN554F4AsgviJfigxEyTfsxMmFD7WTeo4iXkmatvoyPYEYMquDDEk4uTiEeeDDfQ1?cluster=solana-mainnet" TargetMode="External"/><Relationship Id="rId27" Type="http://schemas.openxmlformats.org/officeDocument/2006/relationships/hyperlink" Target="https://solscan.io/token/3zBq8ajHLPKDe7fYiTcMzVrkhTkdtPs8dyUbStC1PSLG?cluster=solana-mainnet" TargetMode="External"/><Relationship Id="rId537" Type="http://schemas.openxmlformats.org/officeDocument/2006/relationships/hyperlink" Target="https://raw.githubusercontent.com/nfluentdev/CalviOnTheRocks2022/main/PASSFestival_COR22E7" TargetMode="External"/><Relationship Id="rId744" Type="http://schemas.openxmlformats.org/officeDocument/2006/relationships/hyperlink" Target="https://raw.githubusercontent.com/nfluentdev/CalviOnTheRocks2022/main/PASSFestival_COR22E76" TargetMode="External"/><Relationship Id="rId951" Type="http://schemas.openxmlformats.org/officeDocument/2006/relationships/hyperlink" Target="https://solscan.io/token/8Ttd4g5V4HneK5BUCW4UeJ8AfUP63TA4jedA3JXdVisV?cluster=solana-mainnet" TargetMode="External"/><Relationship Id="rId1167" Type="http://schemas.openxmlformats.org/officeDocument/2006/relationships/hyperlink" Target="https://solscan.io/tx/4szusVv3GGFNcPGiZv9GYAik3sS5wQtJmYpkqr3waEj3k1v8eU2miHWWDxLutqB2ApiiUaREX9fC3DrViAKa3y4T?cluster=solana-mainnet" TargetMode="External"/><Relationship Id="rId1374" Type="http://schemas.openxmlformats.org/officeDocument/2006/relationships/hyperlink" Target="https://solscan.io/tx/3AzcDocDUt2gYwwiQxCsbSH2UhGeD1tNvgp7TatHGzf4aMGdGv65U5xSohD4HnMDdWi7ywQ5TT4WiocUMBiVXs7R?cluster=solana-mainnet" TargetMode="External"/><Relationship Id="rId80" Type="http://schemas.openxmlformats.org/officeDocument/2006/relationships/hyperlink" Target="https://solscan.io/token/6ZCHekcQi7GKH2diRghUoEfY4RswpjKEhJYEdLiKC8gv?cluster=solana-mainnet" TargetMode="External"/><Relationship Id="rId176" Type="http://schemas.openxmlformats.org/officeDocument/2006/relationships/hyperlink" Target="https://solscan.io/token/6LPwKAzVCdiUReVFacHScGXnVVspq33wWZM4N8vJ2Lwv?cluster=solana-mainnet" TargetMode="External"/><Relationship Id="rId383" Type="http://schemas.openxmlformats.org/officeDocument/2006/relationships/hyperlink" Target="https://solscan.io/token/Fb7g8jGtFBEELyd8jzkmPyP6g73H7MXYDP7RtzgrJEgv?cluster=solana-mainnet" TargetMode="External"/><Relationship Id="rId590" Type="http://schemas.openxmlformats.org/officeDocument/2006/relationships/hyperlink" Target="https://solscan.io/token/75he2dB38r68Qsvx451cLZntJR8tZZkpuSztakfWooSF?cluster=solana-mainnet" TargetMode="External"/><Relationship Id="rId604" Type="http://schemas.openxmlformats.org/officeDocument/2006/relationships/hyperlink" Target="https://solscan.io/tx/5xyKXVrKhWzupwgiWkFy7A5MzDeNoGNXkwMmFbcXXiBn88KuHpMZuQ3w36r5TuB56GHG6wpqBkwkMbfwoG21Yz4U?cluster=solana-mainnet" TargetMode="External"/><Relationship Id="rId811" Type="http://schemas.openxmlformats.org/officeDocument/2006/relationships/hyperlink" Target="https://solscan.io/tx/281PztZcLybMVwTY7QXzihm77jKkUURQvDM5RU4KkoTyo27nWc5kHFxpaeeehtCb7oktqThd6wg6nmqPSeB4AjGh?cluster=solana-mainnet" TargetMode="External"/><Relationship Id="rId1027" Type="http://schemas.openxmlformats.org/officeDocument/2006/relationships/hyperlink" Target="https://solscan.io/tx/3yryLAUCy5yFJhjCPEf7XW8uxsotzwdUoTGgnvgzvtbamBpzMRXVgPZ4SvtWuA8pDJucgy4hzpeUrMRwsAaUepqp?cluster=solana-mainnet" TargetMode="External"/><Relationship Id="rId1234" Type="http://schemas.openxmlformats.org/officeDocument/2006/relationships/hyperlink" Target="https://solscan.io/token/BxCrZszXUpfv5JPV25ZSTsP2KZXX9tS1sJXxqs3KZJDo?cluster=solana-mainnet" TargetMode="External"/><Relationship Id="rId1441" Type="http://schemas.openxmlformats.org/officeDocument/2006/relationships/hyperlink" Target="https://solscan.io/token/5YrWHNFm3D29JcUz34Ht17PpCue6jtUhr1XsfvGLEr9J?cluster=solana-mainnet" TargetMode="External"/><Relationship Id="rId243" Type="http://schemas.openxmlformats.org/officeDocument/2006/relationships/hyperlink" Target="https://raw.githubusercontent.com/nfluentdev/CalviOnTheRocks2022/main/BILLETFestival_COR22F77" TargetMode="External"/><Relationship Id="rId450" Type="http://schemas.openxmlformats.org/officeDocument/2006/relationships/hyperlink" Target="https://raw.githubusercontent.com/nfluentdev/CalviOnTheRocks2022/main/BILLETFestival_COR22F149" TargetMode="External"/><Relationship Id="rId688" Type="http://schemas.openxmlformats.org/officeDocument/2006/relationships/hyperlink" Target="https://solscan.io/tx/vfQwZvtPYufPJUaB9K4UkGEBUCZwAy7KSLzkQAkAm6TmRHPCkvZBeK5WVLcVuFRc5mJ8NTM59KY5bAjnU1GQqGP?cluster=solana-mainnet" TargetMode="External"/><Relationship Id="rId895" Type="http://schemas.openxmlformats.org/officeDocument/2006/relationships/hyperlink" Target="https://raw.githubusercontent.com/nfluentdev/CalviOnTheRocks2022/main/BILLETVIP_COR22D27" TargetMode="External"/><Relationship Id="rId909" Type="http://schemas.openxmlformats.org/officeDocument/2006/relationships/hyperlink" Target="https://solscan.io/token/ANTinwrtCja55TgzdbFmwoitgrkSC9vEQabw7BbXdXZ7?cluster=solana-mainnet" TargetMode="External"/><Relationship Id="rId1080" Type="http://schemas.openxmlformats.org/officeDocument/2006/relationships/hyperlink" Target="https://raw.githubusercontent.com/nfluentdev/CalviOnTheRocks2022/main/BILLETVIP_COR22D90" TargetMode="External"/><Relationship Id="rId1301" Type="http://schemas.openxmlformats.org/officeDocument/2006/relationships/hyperlink" Target="https://raw.githubusercontent.com/nfluentdev/CalviOnTheRocks2022/main/PASSVIP_COR22C42" TargetMode="External"/><Relationship Id="rId38" Type="http://schemas.openxmlformats.org/officeDocument/2006/relationships/hyperlink" Target="https://raw.githubusercontent.com/nfluentdev/CalviOnTheRocks2022/main/BILLETFestival_COR22F8" TargetMode="External"/><Relationship Id="rId103" Type="http://schemas.openxmlformats.org/officeDocument/2006/relationships/hyperlink" Target="https://solscan.io/tx/4pCnFnYZMQF41mwW82RYL4KApPDiXYWwX3m3vHLk8FQtP46fuWtdfL9zakwx8Df95k4UjaK7X9kuvtPLjC44z2UA?cluster=solana-mainnet" TargetMode="External"/><Relationship Id="rId310" Type="http://schemas.openxmlformats.org/officeDocument/2006/relationships/hyperlink" Target="https://solscan.io/tx/3cnTtBNxwYSXHPcxWRGNaFEatzukbZGuruTV7VQR361jHdQMv1gMwF65v6SNuVS2rpL5J5m5v4awHecEASrb9qVi?cluster=solana-mainnet" TargetMode="External"/><Relationship Id="rId548" Type="http://schemas.openxmlformats.org/officeDocument/2006/relationships/hyperlink" Target="https://solscan.io/token/57NKDNnPfJPTfqHQYRpdmjpyNR2gXkrRMnwpsUb1KxC8?cluster=solana-mainnet" TargetMode="External"/><Relationship Id="rId755" Type="http://schemas.openxmlformats.org/officeDocument/2006/relationships/hyperlink" Target="https://solscan.io/token/9BJqoAQnjTjQaXwSuqUfL1B8o26S9oMh6vxVF84U4mgB?cluster=solana-mainnet" TargetMode="External"/><Relationship Id="rId962" Type="http://schemas.openxmlformats.org/officeDocument/2006/relationships/hyperlink" Target="https://raw.githubusercontent.com/nfluentdev/CalviOnTheRocks2022/main/BILLETVIP_COR22D50" TargetMode="External"/><Relationship Id="rId1178" Type="http://schemas.openxmlformats.org/officeDocument/2006/relationships/hyperlink" Target="https://raw.githubusercontent.com/nfluentdev/CalviOnTheRocks2022/main/PASSVIP_COR22C1" TargetMode="External"/><Relationship Id="rId1385" Type="http://schemas.openxmlformats.org/officeDocument/2006/relationships/hyperlink" Target="https://raw.githubusercontent.com/nfluentdev/CalviOnTheRocks2022/main/PASSVIP_COR22C70" TargetMode="External"/><Relationship Id="rId91" Type="http://schemas.openxmlformats.org/officeDocument/2006/relationships/hyperlink" Target="https://solscan.io/tx/3Q6jmRK5u5hoEAHNAy2RG9EV3Sa94zSJkCuTtqWjpM4tabzm63FD2pgdriWb4uLZCvz4UAT2QH1EULkQxVJLvAmx?cluster=solana-mainnet" TargetMode="External"/><Relationship Id="rId187" Type="http://schemas.openxmlformats.org/officeDocument/2006/relationships/hyperlink" Target="https://solscan.io/tx/2DvdLgjJc1iNBdzUmyTU1oypK5wQrTSXZVEtqnbA7Ci7Wp8tXzMFnQcF4kuNQgpK1W5RcTJK25tXjnPRbsufui8f?cluster=solana-mainnet" TargetMode="External"/><Relationship Id="rId394" Type="http://schemas.openxmlformats.org/officeDocument/2006/relationships/hyperlink" Target="https://solscan.io/tx/3aZc8f5EasLPSNQGnf5zZdX1dMjiTygA3sLwuBKqD7dPouBfPvtY6VkP42esaK124VbMGsmPcLKidAp21A75Nz8?cluster=solana-mainnet" TargetMode="External"/><Relationship Id="rId408" Type="http://schemas.openxmlformats.org/officeDocument/2006/relationships/hyperlink" Target="https://raw.githubusercontent.com/nfluentdev/CalviOnTheRocks2022/main/BILLETFestival_COR22F135" TargetMode="External"/><Relationship Id="rId615" Type="http://schemas.openxmlformats.org/officeDocument/2006/relationships/hyperlink" Target="https://raw.githubusercontent.com/nfluentdev/CalviOnTheRocks2022/main/PASSFestival_COR22E33" TargetMode="External"/><Relationship Id="rId822" Type="http://schemas.openxmlformats.org/officeDocument/2006/relationships/hyperlink" Target="https://raw.githubusercontent.com/nfluentdev/CalviOnTheRocks2022/main/BILLETVIP_COR22D2" TargetMode="External"/><Relationship Id="rId1038" Type="http://schemas.openxmlformats.org/officeDocument/2006/relationships/hyperlink" Target="https://raw.githubusercontent.com/nfluentdev/CalviOnTheRocks2022/main/BILLETVIP_COR22D76" TargetMode="External"/><Relationship Id="rId1245" Type="http://schemas.openxmlformats.org/officeDocument/2006/relationships/hyperlink" Target="https://solscan.io/tx/53ktUXwZrULADwakyoQJrvpNKRsVHHthKemi5VCrJTMRFMEsCLaDzf3vEPEJQD9umaPbipjqgc9Rr38A1YTeyoLs?cluster=solana-mainnet" TargetMode="External"/><Relationship Id="rId1452" Type="http://schemas.openxmlformats.org/officeDocument/2006/relationships/hyperlink" Target="https://solscan.io/tx/5FMp14hmXNmioSh5SU66iYK5NXWKFnLGTjj3jwpczAd1zD1BjvpiG6skJuzieVSLbEV342eesmRJV1oUi8zmUGmY?cluster=solana-mainnet" TargetMode="External"/><Relationship Id="rId254" Type="http://schemas.openxmlformats.org/officeDocument/2006/relationships/hyperlink" Target="https://solscan.io/token/J8v6xfth4wBJZVfAYGyX4Xg8wkD295EtFoJs3zNG9Bzq?cluster=solana-mainnet" TargetMode="External"/><Relationship Id="rId699" Type="http://schemas.openxmlformats.org/officeDocument/2006/relationships/hyperlink" Target="https://raw.githubusercontent.com/nfluentdev/CalviOnTheRocks2022/main/PASSFestival_COR22E61" TargetMode="External"/><Relationship Id="rId1091" Type="http://schemas.openxmlformats.org/officeDocument/2006/relationships/hyperlink" Target="https://raw.githubusercontent.com/nfluentdev/CalviOnTheRocks2022/main/BILLETVIP_COR22D95" TargetMode="External"/><Relationship Id="rId1105" Type="http://schemas.openxmlformats.org/officeDocument/2006/relationships/hyperlink" Target="https://solscan.io/token/FuKN3f9AfSJhdGPJz4YkKYDhekjrQiYUaGMcNxwoNUXX?cluster=solana-mainnet" TargetMode="External"/><Relationship Id="rId1312" Type="http://schemas.openxmlformats.org/officeDocument/2006/relationships/hyperlink" Target="https://solscan.io/token/9Kg4MrPosyc6dL2CHmMRvkSq1Lr9cnxhZd77gRqBdJwK?cluster=solana-mainnet" TargetMode="External"/><Relationship Id="rId49" Type="http://schemas.openxmlformats.org/officeDocument/2006/relationships/hyperlink" Target="https://solscan.io/token/rYf9Fb4u44QFvBNGYuc9pqEcb3NZZZuLPHFZMeMbhMB?cluster=solana-mainnet" TargetMode="External"/><Relationship Id="rId114" Type="http://schemas.openxmlformats.org/officeDocument/2006/relationships/hyperlink" Target="https://raw.githubusercontent.com/nfluentdev/CalviOnTheRocks2022/main/BILLETFestival_COR22F34" TargetMode="External"/><Relationship Id="rId461" Type="http://schemas.openxmlformats.org/officeDocument/2006/relationships/hyperlink" Target="https://solscan.io/token/3zvpQbzvdWGKFx89aD9AcZQ33HqgU8tA6zs39JJMY9ox?cluster=solana-mainnet" TargetMode="External"/><Relationship Id="rId559" Type="http://schemas.openxmlformats.org/officeDocument/2006/relationships/hyperlink" Target="https://solscan.io/tx/WmLKawPkpPQQGrJvE323cjoYeinrjwu2FnZ2qy2q5SMN2dNo68SNUjLTWa3Rx6g8e1jgjLdFHXXbaPyro81Q5Bv?cluster=solana-mainnet" TargetMode="External"/><Relationship Id="rId766" Type="http://schemas.openxmlformats.org/officeDocument/2006/relationships/hyperlink" Target="https://solscan.io/tx/Z4EH7z5RuKupwnnbiQtQoFDHsAHM2bUDoJuEAcHrhtAH7P5svWNEFcCSu9dNMwCjwu8v7kgmjo2uuD3HpzfwCBC?cluster=solana-mainnet" TargetMode="External"/><Relationship Id="rId1189" Type="http://schemas.openxmlformats.org/officeDocument/2006/relationships/hyperlink" Target="https://solscan.io/token/8GT7yLs6mLxNCe47AsyFhV9hso8qfPqnHPprXdzZPmuD?cluster=solana-mainnet" TargetMode="External"/><Relationship Id="rId1396" Type="http://schemas.openxmlformats.org/officeDocument/2006/relationships/hyperlink" Target="https://solscan.io/token/GTXfxKJ6XsKEuEEi5Gzesad91sYRWHmsAWYakTUXzGtR?cluster=solana-mainnet" TargetMode="External"/><Relationship Id="rId198" Type="http://schemas.openxmlformats.org/officeDocument/2006/relationships/hyperlink" Target="https://raw.githubusercontent.com/nfluentdev/CalviOnTheRocks2022/main/BILLETFestival_COR22F62" TargetMode="External"/><Relationship Id="rId321" Type="http://schemas.openxmlformats.org/officeDocument/2006/relationships/hyperlink" Target="https://raw.githubusercontent.com/nfluentdev/CalviOnTheRocks2022/main/BILLETFestival_COR22F104" TargetMode="External"/><Relationship Id="rId419" Type="http://schemas.openxmlformats.org/officeDocument/2006/relationships/hyperlink" Target="https://solscan.io/token/3s5GraPVu6g6GLEXksvovFHL6LZQwtgXXX9dynpt9HzK?cluster=solana-mainnet" TargetMode="External"/><Relationship Id="rId626" Type="http://schemas.openxmlformats.org/officeDocument/2006/relationships/hyperlink" Target="https://solscan.io/token/5KEyuu7ziue6wXApeV85FNZZfqrBkGYt2baLNci5YzSA?cluster=solana-mainnet" TargetMode="External"/><Relationship Id="rId973" Type="http://schemas.openxmlformats.org/officeDocument/2006/relationships/hyperlink" Target="https://solscan.io/token/7X642zsDYccN1FCji4WtLSxDEyqGE6nXNqGF5dPe3XFh?cluster=solana-mainnet" TargetMode="External"/><Relationship Id="rId1049" Type="http://schemas.openxmlformats.org/officeDocument/2006/relationships/hyperlink" Target="https://solscan.io/token/CRnRWCrKQ2nBNaB2uBo43jS18cA55ws9jnBDUvYpVQx1?cluster=solana-mainnet" TargetMode="External"/><Relationship Id="rId1256" Type="http://schemas.openxmlformats.org/officeDocument/2006/relationships/hyperlink" Target="https://raw.githubusercontent.com/nfluentdev/CalviOnTheRocks2022/main/PASSVIP_COR22C27" TargetMode="External"/><Relationship Id="rId833" Type="http://schemas.openxmlformats.org/officeDocument/2006/relationships/hyperlink" Target="https://solscan.io/token/3sQvChVhnnd7rCp55kgi74L5R22xsUXmtcHbKpxDJsMU?cluster=solana-mainnet" TargetMode="External"/><Relationship Id="rId1116" Type="http://schemas.openxmlformats.org/officeDocument/2006/relationships/hyperlink" Target="https://solscan.io/tx/57Z7ab9sTYKKhoq9Tj1R4a1RvYjiCS3tQepgPhWqGT6s1pG749yKxfkd5YN3uFkX8SjtK1poWEerbAFJaXKAKNVY?cluster=solana-mainnet" TargetMode="External"/><Relationship Id="rId1463" Type="http://schemas.openxmlformats.org/officeDocument/2006/relationships/hyperlink" Target="https://raw.githubusercontent.com/nfluentdev/CalviOnTheRocks2022/main/PASSVIP_COR22C97" TargetMode="External"/><Relationship Id="rId265" Type="http://schemas.openxmlformats.org/officeDocument/2006/relationships/hyperlink" Target="https://solscan.io/tx/43oHrbsxhvw3Q86Jzk96ySV7ep2kyNjie33W5EaxFZyqZDDVKaP8To7LFunLykDEhPBwvhkysLoT49Rwzm4seZrX?cluster=solana-mainnet" TargetMode="External"/><Relationship Id="rId472" Type="http://schemas.openxmlformats.org/officeDocument/2006/relationships/hyperlink" Target="https://solscan.io/tx/PW4xwjBjvh17KoKtrbwAZUNpuNwz2BmqZZFvoGUfq3sQFYCALM2tUMfDPYVWjc9RTUnNsDJ7nhvWRQinEjn8Gv1?cluster=solana-mainnet" TargetMode="External"/><Relationship Id="rId900" Type="http://schemas.openxmlformats.org/officeDocument/2006/relationships/hyperlink" Target="https://solscan.io/token/5pwjbVKcjWAq7gpxMbyppCbjWXKquWn4ejm18avZ4DFV?cluster=solana-mainnet" TargetMode="External"/><Relationship Id="rId1323" Type="http://schemas.openxmlformats.org/officeDocument/2006/relationships/hyperlink" Target="https://solscan.io/tx/2XaxLLURkzpYK2PrNK2mokgy6pbDFUnd7d7UMzbBeFnq2ygPhWzdhD1oNZoNoYEwMrSZh86gBv7CSjYixZPu6hPg?cluster=solana-mainnet" TargetMode="External"/><Relationship Id="rId125" Type="http://schemas.openxmlformats.org/officeDocument/2006/relationships/hyperlink" Target="https://solscan.io/token/E4jtZv4SsvMgNGu9XuYX44KDkfsf4TSNMFe2yrTsTFEi?cluster=solana-mainnet" TargetMode="External"/><Relationship Id="rId332" Type="http://schemas.openxmlformats.org/officeDocument/2006/relationships/hyperlink" Target="https://solscan.io/token/BsmxxkCC7BxLGKi6DEVRVuoujwtdu4DoV9q5HZRp5Znb?cluster=solana-mainnet" TargetMode="External"/><Relationship Id="rId777" Type="http://schemas.openxmlformats.org/officeDocument/2006/relationships/hyperlink" Target="https://raw.githubusercontent.com/nfluentdev/CalviOnTheRocks2022/main/PASSFestival_COR22E87" TargetMode="External"/><Relationship Id="rId984" Type="http://schemas.openxmlformats.org/officeDocument/2006/relationships/hyperlink" Target="https://solscan.io/tx/3SD7zQU2GvPrGRNAJgPqnY1eC6YhnpvPbfSca8ND56J4m8ard2c47ASWBXs8P5GRBPrqLrc8SR2VNYjJJQTvMBfF?cluster=solana-mainnet" TargetMode="External"/><Relationship Id="rId637" Type="http://schemas.openxmlformats.org/officeDocument/2006/relationships/hyperlink" Target="https://solscan.io/tx/V7nHvbCEPpnZfyiiAKjuhg3n2bmYHD45xZ96bhSqcTJR8Pwgjj7Ng4k5FyVACgUaF3eAzT8icrEYTGtqHjuRXt8?cluster=solana-mainnet" TargetMode="External"/><Relationship Id="rId844" Type="http://schemas.openxmlformats.org/officeDocument/2006/relationships/hyperlink" Target="https://solscan.io/tx/5DQtWAVLv6jECzWoRQYtZGgYVv3FywcSiheneWo8U2yugY1M7k27cuTuH5f1iQxvrBXBhXrKc9tfGh8qYTJv5HPw?cluster=solana-mainnet" TargetMode="External"/><Relationship Id="rId1267" Type="http://schemas.openxmlformats.org/officeDocument/2006/relationships/hyperlink" Target="https://solscan.io/token/BUQL1xj814pLjBdj6dodkJcDyAFNsVfkftFUzbP4UFiw?cluster=solana-mainnet" TargetMode="External"/><Relationship Id="rId276" Type="http://schemas.openxmlformats.org/officeDocument/2006/relationships/hyperlink" Target="https://raw.githubusercontent.com/nfluentdev/CalviOnTheRocks2022/main/BILLETFestival_COR22F89" TargetMode="External"/><Relationship Id="rId483" Type="http://schemas.openxmlformats.org/officeDocument/2006/relationships/hyperlink" Target="https://raw.githubusercontent.com/nfluentdev/CalviOnTheRocks2022/main/BILLETFestival_COR22F160" TargetMode="External"/><Relationship Id="rId690" Type="http://schemas.openxmlformats.org/officeDocument/2006/relationships/hyperlink" Target="https://raw.githubusercontent.com/nfluentdev/CalviOnTheRocks2022/main/PASSFestival_COR22E58" TargetMode="External"/><Relationship Id="rId704" Type="http://schemas.openxmlformats.org/officeDocument/2006/relationships/hyperlink" Target="https://solscan.io/token/G6WGh9et2CLYT3oVhFwhXiByhS59417Y9i3H5EjgsNUS?cluster=solana-mainnet" TargetMode="External"/><Relationship Id="rId911" Type="http://schemas.openxmlformats.org/officeDocument/2006/relationships/hyperlink" Target="https://solscan.io/tx/5gRFGU9yAhTW2YduPhRcg62yhhEpoADQRXDUM6mtGVZKq24gVG277mf3nHHYZoiKM94xALR2J1vtvEsV67kVb8h7?cluster=solana-mainnet" TargetMode="External"/><Relationship Id="rId1127" Type="http://schemas.openxmlformats.org/officeDocument/2006/relationships/hyperlink" Target="https://raw.githubusercontent.com/nfluentdev/CalviOnTheRocks2022/main/BILLETFestival_COR22F180" TargetMode="External"/><Relationship Id="rId1334" Type="http://schemas.openxmlformats.org/officeDocument/2006/relationships/hyperlink" Target="https://raw.githubusercontent.com/nfluentdev/CalviOnTheRocks2022/main/PASSVIP_COR22C53" TargetMode="External"/><Relationship Id="rId40" Type="http://schemas.openxmlformats.org/officeDocument/2006/relationships/hyperlink" Target="https://solscan.io/token/FWzkMJF5p3pnankabhaF9VGvqADGZTYqrtCxSm7BumWu?cluster=solana-mainnet" TargetMode="External"/><Relationship Id="rId136" Type="http://schemas.openxmlformats.org/officeDocument/2006/relationships/hyperlink" Target="https://solscan.io/tx/3Gwnug7ToAcQQqb46BDLsctnoBzoXxE9V2biMffY3AKNE8KpAoFbxvwDKmY15yTWtQd23u3mfb7DiAJFPhGa4gRs?cluster=solana-mainnet" TargetMode="External"/><Relationship Id="rId343" Type="http://schemas.openxmlformats.org/officeDocument/2006/relationships/hyperlink" Target="https://solscan.io/tx/4D4tfttXCMjsGDTHBE9KMYLn97nPBxojifDtBgKwoUj3MQjhCQQ8AFbSCwxiWA2aiWe5GFdnfJZSV5eEd7cepGq2?cluster=solana-mainnet" TargetMode="External"/><Relationship Id="rId550" Type="http://schemas.openxmlformats.org/officeDocument/2006/relationships/hyperlink" Target="https://solscan.io/tx/hP7dBq9vyzbSpCXjTcMeNwuWkEXxwudBGJ8o1wBjqbcSVg8wRwr9R1SbWqDo8qtji62hdh2GwnUFUwzsqp49tEL?cluster=solana-mainnet" TargetMode="External"/><Relationship Id="rId788" Type="http://schemas.openxmlformats.org/officeDocument/2006/relationships/hyperlink" Target="https://solscan.io/token/D7GrYKw9q44noytWGcWVSSFagz8gyY15QgGgRukrcQKV?cluster=solana-mainnet" TargetMode="External"/><Relationship Id="rId995" Type="http://schemas.openxmlformats.org/officeDocument/2006/relationships/hyperlink" Target="https://raw.githubusercontent.com/nfluentdev/CalviOnTheRocks2022/main/BILLETVIP_COR22D61" TargetMode="External"/><Relationship Id="rId1180" Type="http://schemas.openxmlformats.org/officeDocument/2006/relationships/hyperlink" Target="https://solscan.io/token/F8b7QGzwKXd7aLa69koKs6Yu21ig5KEGEoWFoj8wA1Kk?cluster=solana-mainnet" TargetMode="External"/><Relationship Id="rId1401" Type="http://schemas.openxmlformats.org/officeDocument/2006/relationships/hyperlink" Target="https://solscan.io/tx/2Z9z8YUPCXcDWmDGigdZVfgjxHjJLpjs3DiJRg2Qsmb4g5oLpn3zZkGB928dkcyX243W298jXiPFPWxjG1u29FSF?cluster=solana-mainnet" TargetMode="External"/><Relationship Id="rId203" Type="http://schemas.openxmlformats.org/officeDocument/2006/relationships/hyperlink" Target="https://solscan.io/token/8zFiWuzgT7Ho7FvABt3PBfHNhkqCzWXhgCibmfoKHmwJ?cluster=solana-mainnet" TargetMode="External"/><Relationship Id="rId648" Type="http://schemas.openxmlformats.org/officeDocument/2006/relationships/hyperlink" Target="https://raw.githubusercontent.com/nfluentdev/CalviOnTheRocks2022/main/PASSFestival_COR22E44" TargetMode="External"/><Relationship Id="rId855" Type="http://schemas.openxmlformats.org/officeDocument/2006/relationships/hyperlink" Target="https://raw.githubusercontent.com/nfluentdev/CalviOnTheRocks2022/main/BILLETVIP_COR22D13" TargetMode="External"/><Relationship Id="rId1040" Type="http://schemas.openxmlformats.org/officeDocument/2006/relationships/hyperlink" Target="https://solscan.io/token/6hgxngNcxyD2vd2htCT42iLZd82RvjAhdRkcBjBT9thp?cluster=solana-mainnet" TargetMode="External"/><Relationship Id="rId1278" Type="http://schemas.openxmlformats.org/officeDocument/2006/relationships/hyperlink" Target="https://solscan.io/tx/436sWQ12qtBnbqi8b4XPqNpYpfxgk9QZ7FfhfsQ7KTfo5UBatVQKiyKyXtiX4HGMUwJUKkTuENeHSB9biWZ1nuqM?cluster=solana-mainnet" TargetMode="External"/><Relationship Id="rId287" Type="http://schemas.openxmlformats.org/officeDocument/2006/relationships/hyperlink" Target="https://solscan.io/token/FggAZRh1S8jNN3sqZkjs1U28A4Yrzm7D6ASsr5VWvT1Q?cluster=solana-mainnet" TargetMode="External"/><Relationship Id="rId410" Type="http://schemas.openxmlformats.org/officeDocument/2006/relationships/hyperlink" Target="https://solscan.io/token/ApiS8q5tMWyX8gHqFB4kXWJ4aDx4hmJ39C2dwDCubTtq?cluster=solana-mainnet" TargetMode="External"/><Relationship Id="rId494" Type="http://schemas.openxmlformats.org/officeDocument/2006/relationships/hyperlink" Target="https://solscan.io/token/5t2zVGgUEoJWf8DrnZJnEjS24psKC37MntJMkGnDuXX?cluster=solana-mainnet" TargetMode="External"/><Relationship Id="rId508" Type="http://schemas.openxmlformats.org/officeDocument/2006/relationships/hyperlink" Target="https://solscan.io/tx/3UrZyyie7dhE8q3TjZYZDCR8QEytMGxj7PqmwiLhxAGmbqs5LRASq4Vb3h6tttnHCqE62yKxwTugrzhm8z4HvMBJ?cluster=solana-mainnet" TargetMode="External"/><Relationship Id="rId715" Type="http://schemas.openxmlformats.org/officeDocument/2006/relationships/hyperlink" Target="https://solscan.io/tx/7PKP9AE1i5jFpqkxLdbQb5KnWfdtwwoQzjW1nkARRSQVad1g1Ssp1fWkDegxAPnACeU9TTNkyfqpCrWQe5W3W3R?cluster=solana-mainnet" TargetMode="External"/><Relationship Id="rId922" Type="http://schemas.openxmlformats.org/officeDocument/2006/relationships/hyperlink" Target="https://raw.githubusercontent.com/nfluentdev/CalviOnTheRocks2022/main/BILLETVIP_COR22D36" TargetMode="External"/><Relationship Id="rId1138" Type="http://schemas.openxmlformats.org/officeDocument/2006/relationships/hyperlink" Target="https://solscan.io/token/A3GDb7KDbXZjEXBxBPwEo7j3ELS8LDf7BNwAZNtm7gVc?cluster=solana-mainnet" TargetMode="External"/><Relationship Id="rId1345" Type="http://schemas.openxmlformats.org/officeDocument/2006/relationships/hyperlink" Target="https://solscan.io/token/CAKzpfBUdU4qtSAdcWvnjTm6canjnQVUt47T81yYfrLS?cluster=solana-mainnet" TargetMode="External"/><Relationship Id="rId147" Type="http://schemas.openxmlformats.org/officeDocument/2006/relationships/hyperlink" Target="https://raw.githubusercontent.com/nfluentdev/CalviOnTheRocks2022/main/BILLETFestival_COR22F45" TargetMode="External"/><Relationship Id="rId354" Type="http://schemas.openxmlformats.org/officeDocument/2006/relationships/hyperlink" Target="https://raw.githubusercontent.com/nfluentdev/CalviOnTheRocks2022/main/BILLETFestival_COR22F115" TargetMode="External"/><Relationship Id="rId799" Type="http://schemas.openxmlformats.org/officeDocument/2006/relationships/hyperlink" Target="https://solscan.io/tx/3okLmjfToLW1aStS89QDFS3CTFByfRBxM4vgfgNWUtTDcmQy5SLLAmT6bjrjVW1ekybtu6QBQQBRH3ZpchXBH69j?cluster=solana-mainnet" TargetMode="External"/><Relationship Id="rId1191" Type="http://schemas.openxmlformats.org/officeDocument/2006/relationships/hyperlink" Target="https://solscan.io/tx/DNWqJ6XxuJEU6yTucZ5YhNy9UEZrjWpqdkQZRoj4uVanovtmbPHx4uxV9Q6FzYu43YeU2LQqwz5EX5aB4T67yT7?cluster=solana-mainnet" TargetMode="External"/><Relationship Id="rId1205" Type="http://schemas.openxmlformats.org/officeDocument/2006/relationships/hyperlink" Target="https://raw.githubusercontent.com/nfluentdev/CalviOnTheRocks2022/main/PASSVIP_COR22C10" TargetMode="External"/><Relationship Id="rId51" Type="http://schemas.openxmlformats.org/officeDocument/2006/relationships/hyperlink" Target="https://solscan.io/tx/4x2VCiDgvn6yGp6dHo4fuN55ocJvRXxaPG7Sn4BfsyFKbyp81GWwaTsr4HWFgb5NPrTpq4p8mTwrDn8byxEiBch7?cluster=solana-mainnet" TargetMode="External"/><Relationship Id="rId561" Type="http://schemas.openxmlformats.org/officeDocument/2006/relationships/hyperlink" Target="https://raw.githubusercontent.com/nfluentdev/CalviOnTheRocks2022/main/PASSFestival_COR22E15" TargetMode="External"/><Relationship Id="rId659" Type="http://schemas.openxmlformats.org/officeDocument/2006/relationships/hyperlink" Target="https://solscan.io/token/7AZehZZuqFL7Wo5Kx3brKEh74ELN9yNbR8bQTuFD8Toh?cluster=solana-mainnet" TargetMode="External"/><Relationship Id="rId866" Type="http://schemas.openxmlformats.org/officeDocument/2006/relationships/hyperlink" Target="https://solscan.io/tx/5xpkuPC2TqYRrUF8J6fXPCW2eUKbrWoZjRPsWLiuvrEEaZBaio5noEYEtyaPQGkqcaNx8JwUk9MFcLWAsKhGDCrN?cluster=solana-mainnet" TargetMode="External"/><Relationship Id="rId1289" Type="http://schemas.openxmlformats.org/officeDocument/2006/relationships/hyperlink" Target="https://raw.githubusercontent.com/nfluentdev/CalviOnTheRocks2022/main/PASSVIP_COR22C38" TargetMode="External"/><Relationship Id="rId1412" Type="http://schemas.openxmlformats.org/officeDocument/2006/relationships/hyperlink" Target="https://raw.githubusercontent.com/nfluentdev/CalviOnTheRocks2022/main/PASSVIP_COR22C79" TargetMode="External"/><Relationship Id="rId214" Type="http://schemas.openxmlformats.org/officeDocument/2006/relationships/hyperlink" Target="https://solscan.io/tx/iVsCEPyHMU5t7Wza4CG1FKqUtjaNE1bnvpj8GD1pRV8sbUnCyUEh7yivM2UdA66YiXz23yZNrUsRKurfyRXbmp6?cluster=solana-mainnet" TargetMode="External"/><Relationship Id="rId298" Type="http://schemas.openxmlformats.org/officeDocument/2006/relationships/hyperlink" Target="https://solscan.io/tx/2SWKL2uh5NeJNhtVsn46i9dgqijru6qMEESPPrR33ygEQMdiVew3WHndU8FV9eyCBvA7ZFjvh28RsVtNgYXCpfah?cluster=solana-mainnet" TargetMode="External"/><Relationship Id="rId421" Type="http://schemas.openxmlformats.org/officeDocument/2006/relationships/hyperlink" Target="https://solscan.io/tx/55fZ9Rbux4aJBA9Hu7MeP3P9QYTbA7TigMhSN8Zrvn8GfxdQinueQN6KgVSZLQnRao2ku7gxNKo4sytYf8MoqhDJ?cluster=solana-mainnet" TargetMode="External"/><Relationship Id="rId519" Type="http://schemas.openxmlformats.org/officeDocument/2006/relationships/hyperlink" Target="https://raw.githubusercontent.com/nfluentdev/CalviOnTheRocks2022/main/PASSFestival_COR22E1" TargetMode="External"/><Relationship Id="rId1051" Type="http://schemas.openxmlformats.org/officeDocument/2006/relationships/hyperlink" Target="https://solscan.io/tx/4xTQVRzK665qfVtM49E3eEtjABtbKUdmtdEwWpAi3NBp8J76yqXVxrbHY4jiZ2dTeFLi6zimCNVBL2N4zY5ga14A?cluster=solana-mainnet" TargetMode="External"/><Relationship Id="rId1149" Type="http://schemas.openxmlformats.org/officeDocument/2006/relationships/hyperlink" Target="https://solscan.io/tx/3LxnT5JiJuK7wtdke4KQ4qrLAJzaoxNYcQqLdLmQM6LeFDeFnPszZ3P4hVJYspUfqe4bHnfNdavTTX4WG4apN4Vk?cluster=solana-mainnet" TargetMode="External"/><Relationship Id="rId1356" Type="http://schemas.openxmlformats.org/officeDocument/2006/relationships/hyperlink" Target="https://solscan.io/tx/eu7TPnnUv1LpuvEngNow2Q6YAPhtACU5qB9dAoyd4YitgpYGd98MdR588tRDHfxB5GJwHicncGPsfWzXJdoqKiP?cluster=solana-mainnet" TargetMode="External"/><Relationship Id="rId158" Type="http://schemas.openxmlformats.org/officeDocument/2006/relationships/hyperlink" Target="https://solscan.io/token/S7iwJ3VBpiwmxZWCyZUSxd9QUkom6ruovvLK2QC3obd?cluster=solana-mainnet" TargetMode="External"/><Relationship Id="rId726" Type="http://schemas.openxmlformats.org/officeDocument/2006/relationships/hyperlink" Target="https://raw.githubusercontent.com/nfluentdev/CalviOnTheRocks2022/main/PASSFestival_COR22E70" TargetMode="External"/><Relationship Id="rId933" Type="http://schemas.openxmlformats.org/officeDocument/2006/relationships/hyperlink" Target="https://solscan.io/token/3Yga1oWYjHwWdLDrrWTsZBcYdNZ5kH287BmxypTWbJdN?cluster=solana-mainnet" TargetMode="External"/><Relationship Id="rId1009" Type="http://schemas.openxmlformats.org/officeDocument/2006/relationships/hyperlink" Target="https://solscan.io/token/9e5MCf3CQCAQwhHKLQqc1MjoCWfpoT8QV3rQjubC9L7J?cluster=solana-mainnet" TargetMode="External"/><Relationship Id="rId62" Type="http://schemas.openxmlformats.org/officeDocument/2006/relationships/hyperlink" Target="https://raw.githubusercontent.com/nfluentdev/CalviOnTheRocks2022/main/BILLETFestival_COR22F16" TargetMode="External"/><Relationship Id="rId365" Type="http://schemas.openxmlformats.org/officeDocument/2006/relationships/hyperlink" Target="https://solscan.io/token/FzZqGSR3AoyrKTXek86jpjHEoVxnPpA1bhffYBeLGnmc?cluster=solana-mainnet" TargetMode="External"/><Relationship Id="rId572" Type="http://schemas.openxmlformats.org/officeDocument/2006/relationships/hyperlink" Target="https://solscan.io/token/82Py96kRFVQWmE6FPNVxGY9rWU8NZ1hR4UQQERUKTZFe?cluster=solana-mainnet" TargetMode="External"/><Relationship Id="rId1216" Type="http://schemas.openxmlformats.org/officeDocument/2006/relationships/hyperlink" Target="https://solscan.io/token/EnxkogJbDrfWnCrU5W1nse2U7HT2fvTmFZemwJmuhitx?cluster=solana-mainnet" TargetMode="External"/><Relationship Id="rId1423" Type="http://schemas.openxmlformats.org/officeDocument/2006/relationships/hyperlink" Target="https://solscan.io/token/HzJLsWbUfCf12U35t9YoP7KnimCScPpUujrHbVgku4hT?cluster=solana-mainnet" TargetMode="External"/><Relationship Id="rId225" Type="http://schemas.openxmlformats.org/officeDocument/2006/relationships/hyperlink" Target="https://raw.githubusercontent.com/nfluentdev/CalviOnTheRocks2022/main/BILLETFestival_COR22F71" TargetMode="External"/><Relationship Id="rId432" Type="http://schemas.openxmlformats.org/officeDocument/2006/relationships/hyperlink" Target="https://raw.githubusercontent.com/nfluentdev/CalviOnTheRocks2022/main/BILLETFestival_COR22F143" TargetMode="External"/><Relationship Id="rId877" Type="http://schemas.openxmlformats.org/officeDocument/2006/relationships/hyperlink" Target="https://raw.githubusercontent.com/nfluentdev/CalviOnTheRocks2022/main/BILLETVIP_COR22D21" TargetMode="External"/><Relationship Id="rId1062" Type="http://schemas.openxmlformats.org/officeDocument/2006/relationships/hyperlink" Target="https://raw.githubusercontent.com/nfluentdev/CalviOnTheRocks2022/main/BILLETVIP_COR22D84" TargetMode="External"/><Relationship Id="rId737" Type="http://schemas.openxmlformats.org/officeDocument/2006/relationships/hyperlink" Target="https://solscan.io/token/5bujuCVfHMWqWem7fVkoNvkPoikbaMt99BEe97BBuDSs?cluster=solana-mainnet" TargetMode="External"/><Relationship Id="rId944" Type="http://schemas.openxmlformats.org/officeDocument/2006/relationships/hyperlink" Target="https://solscan.io/tx/23RbC1VgtXjGdTAzwJsVV2vH4J5pwRaceCTtfkrnnSY8yCrV4MgrznGwHfpbENWBP4iBTiarsv2HdPtZoymZ4c5v?cluster=solana-mainnet" TargetMode="External"/><Relationship Id="rId1367" Type="http://schemas.openxmlformats.org/officeDocument/2006/relationships/hyperlink" Target="https://raw.githubusercontent.com/nfluentdev/CalviOnTheRocks2022/main/PASSVIP_COR22C64" TargetMode="External"/><Relationship Id="rId73" Type="http://schemas.openxmlformats.org/officeDocument/2006/relationships/hyperlink" Target="https://solscan.io/token/Hhe3s75ZdG83aQvhW9qkZHT9i6uyQxMyGkz3jEgT7xwk?cluster=solana-mainnet" TargetMode="External"/><Relationship Id="rId169" Type="http://schemas.openxmlformats.org/officeDocument/2006/relationships/hyperlink" Target="https://solscan.io/tx/32UhPWiYpyc5ZTGYN9azLGt3cgy8NeT1b8VBmvRZH6N56doTgXCf99odbq3rrUfbXuuFuVSet1pJhfFSQh5b8vs5?cluster=solana-mainnet" TargetMode="External"/><Relationship Id="rId376" Type="http://schemas.openxmlformats.org/officeDocument/2006/relationships/hyperlink" Target="https://solscan.io/tx/5Th7pQKuP3AHgxLKUZhqTJnRF2gXEABsKHspqi3XQzAXPzSoHfpjMthRPH2Bonwtb4ASyG5iwhFqX2yTF7hMaRpW?cluster=solana-mainnet" TargetMode="External"/><Relationship Id="rId583" Type="http://schemas.openxmlformats.org/officeDocument/2006/relationships/hyperlink" Target="https://solscan.io/tx/334mj7PUFrxVEGkj9GwqTkK6XEhmE77FeXsw99affS5LxhzYBXtiFQZt8arqaVvHsajycBokTyf1SsL94TreEdcH?cluster=solana-mainnet" TargetMode="External"/><Relationship Id="rId790" Type="http://schemas.openxmlformats.org/officeDocument/2006/relationships/hyperlink" Target="https://solscan.io/tx/4UtLSRpj3EcvcJhs8ADxjNT4hBRLaBYc1dBysknHUDfouGEBMF486E6f5Uo7uTXhQgFjcUSz3tZ2daoyxMqEDHMF?cluster=solana-mainnet" TargetMode="External"/><Relationship Id="rId804" Type="http://schemas.openxmlformats.org/officeDocument/2006/relationships/hyperlink" Target="https://raw.githubusercontent.com/nfluentdev/CalviOnTheRocks2022/main/PASSFestival_COR22E96" TargetMode="External"/><Relationship Id="rId1227" Type="http://schemas.openxmlformats.org/officeDocument/2006/relationships/hyperlink" Target="https://solscan.io/tx/3MvsAmY6yMcz4C86SEee9TJr1iFodpqJ6Z7vEUxinADGZ3nazXUfiQD7K6NYPHegh5sq1Bsj1Z4W9SKnwXdkAp2P?cluster=solana-mainnet" TargetMode="External"/><Relationship Id="rId1434" Type="http://schemas.openxmlformats.org/officeDocument/2006/relationships/hyperlink" Target="https://solscan.io/tx/3fDP8dCq1uWUHUq7KuTHwsA4f51tTN5MiBN1Gb3YksGcL7jM3uJGK4wcwsS3ABQzHRfLGeHDUrEgdwvooJGUgVfU?cluster=solana-mainnet" TargetMode="External"/><Relationship Id="rId4" Type="http://schemas.openxmlformats.org/officeDocument/2006/relationships/hyperlink" Target="https://raw.githubusercontent.com/nfluentdev/CalviOnTheRocks2022/main/BILLETVIP_COR22D515" TargetMode="External"/><Relationship Id="rId236" Type="http://schemas.openxmlformats.org/officeDocument/2006/relationships/hyperlink" Target="https://solscan.io/token/CZNUv63ZLB4wfJnp8FxzRJ1hYUEwHEoPEde3VMxFUau6?cluster=solana-mainnet" TargetMode="External"/><Relationship Id="rId443" Type="http://schemas.openxmlformats.org/officeDocument/2006/relationships/hyperlink" Target="https://solscan.io/token/jvCcSJWtWWub4tZn1yDimyBW4hCsmKkofRVFygK5h3q?cluster=solana-mainnet" TargetMode="External"/><Relationship Id="rId650" Type="http://schemas.openxmlformats.org/officeDocument/2006/relationships/hyperlink" Target="https://solscan.io/token/6LMC6bJa7A3fdNhHgMbeajGHT8zmwB1m5SmRywgqymsw?cluster=solana-mainnet" TargetMode="External"/><Relationship Id="rId888" Type="http://schemas.openxmlformats.org/officeDocument/2006/relationships/hyperlink" Target="https://solscan.io/token/HvxMiDGmcuCwt9gLJLaQvJdbBisdzKjavbYYQnyqmJVo?cluster=solana-mainnet" TargetMode="External"/><Relationship Id="rId1073" Type="http://schemas.openxmlformats.org/officeDocument/2006/relationships/hyperlink" Target="https://solscan.io/token/CLLrgDaj2RmKGGaJrE2pfTvK42HX8S7T9WqVVY2jkK3S?cluster=solana-mainnet" TargetMode="External"/><Relationship Id="rId1280" Type="http://schemas.openxmlformats.org/officeDocument/2006/relationships/hyperlink" Target="https://raw.githubusercontent.com/nfluentdev/CalviOnTheRocks2022/main/PASSVIP_COR22C35" TargetMode="External"/><Relationship Id="rId303" Type="http://schemas.openxmlformats.org/officeDocument/2006/relationships/hyperlink" Target="https://raw.githubusercontent.com/nfluentdev/CalviOnTheRocks2022/main/BILLETFestival_COR22F98" TargetMode="External"/><Relationship Id="rId748" Type="http://schemas.openxmlformats.org/officeDocument/2006/relationships/hyperlink" Target="https://solscan.io/tx/4v6NCrXzfJHGFX2WUx5c4zo5URfrn7Ub4Vx3efjzDFKyk1sRwL8e36git9rS6pqnG9kJafDnCwjZnDcLxcTA7qda?cluster=solana-mainnet" TargetMode="External"/><Relationship Id="rId955" Type="http://schemas.openxmlformats.org/officeDocument/2006/relationships/hyperlink" Target="https://raw.githubusercontent.com/nfluentdev/CalviOnTheRocks2022/main/BILLETVIP_COR22D47" TargetMode="External"/><Relationship Id="rId1140" Type="http://schemas.openxmlformats.org/officeDocument/2006/relationships/hyperlink" Target="https://solscan.io/tx/2ym9PoL72Ymf5GhRkMfuRw5M4rTPE9kFxvvJKCexkueJpsWqjCBDwxWhitEq3BJVumX9B9HkRrfyD8DzC3hZSD7M?cluster=solana-mainnet" TargetMode="External"/><Relationship Id="rId1378" Type="http://schemas.openxmlformats.org/officeDocument/2006/relationships/hyperlink" Target="https://solscan.io/token/97cd7T1d1GjVkvRVL41MEKdL8UkbAoDTx6Twq8bNb1aa?cluster=solana-mainnet" TargetMode="External"/><Relationship Id="rId84" Type="http://schemas.openxmlformats.org/officeDocument/2006/relationships/hyperlink" Target="https://raw.githubusercontent.com/nfluentdev/CalviOnTheRocks2022/main/BILLETFestival_COR22F24" TargetMode="External"/><Relationship Id="rId387" Type="http://schemas.openxmlformats.org/officeDocument/2006/relationships/hyperlink" Target="https://raw.githubusercontent.com/nfluentdev/CalviOnTheRocks2022/main/BILLETFestival_COR22F128" TargetMode="External"/><Relationship Id="rId510" Type="http://schemas.openxmlformats.org/officeDocument/2006/relationships/hyperlink" Target="https://raw.githubusercontent.com/nfluentdev/CalviOnTheRocks2022/main/BILLETFestival_COR22F169" TargetMode="External"/><Relationship Id="rId594" Type="http://schemas.openxmlformats.org/officeDocument/2006/relationships/hyperlink" Target="https://raw.githubusercontent.com/nfluentdev/CalviOnTheRocks2022/main/PASSFestival_COR22E26" TargetMode="External"/><Relationship Id="rId608" Type="http://schemas.openxmlformats.org/officeDocument/2006/relationships/hyperlink" Target="https://solscan.io/token/oEfjRfPkjdpBFV3NSv12Z3AjEUzNHie5F2zDdk1auYx?cluster=solana-mainnet" TargetMode="External"/><Relationship Id="rId815" Type="http://schemas.openxmlformats.org/officeDocument/2006/relationships/hyperlink" Target="https://solscan.io/token/8E1oA9QbcF88tit7dcakzo6WCWD79fYBBAovwUUxa4fr?cluster=solana-mainnet" TargetMode="External"/><Relationship Id="rId1238" Type="http://schemas.openxmlformats.org/officeDocument/2006/relationships/hyperlink" Target="https://raw.githubusercontent.com/nfluentdev/CalviOnTheRocks2022/main/PASSVIP_COR22C21" TargetMode="External"/><Relationship Id="rId1445" Type="http://schemas.openxmlformats.org/officeDocument/2006/relationships/hyperlink" Target="https://raw.githubusercontent.com/nfluentdev/CalviOnTheRocks2022/main/PASSVIP_COR22C91" TargetMode="External"/><Relationship Id="rId247" Type="http://schemas.openxmlformats.org/officeDocument/2006/relationships/hyperlink" Target="https://solscan.io/tx/2WsRHsxj4tX5C5fujsRVUSikLy8PK3TKaCq56MyJba1qNaXTf27tHTkAFWohLrniY1sUp35XmCdwYUaRrJwk9nFN?cluster=solana-mainnet" TargetMode="External"/><Relationship Id="rId899" Type="http://schemas.openxmlformats.org/officeDocument/2006/relationships/hyperlink" Target="https://solscan.io/tx/2PgCxT8MgfitoY8LvK3U5rrm1ggk8Kwm8w2KKywVsMtcF2t6GuVcrgw1sxVUd7CGHkxGEG3wdeKtVaeAV8wU5Lj7?cluster=solana-mainnet" TargetMode="External"/><Relationship Id="rId1000" Type="http://schemas.openxmlformats.org/officeDocument/2006/relationships/hyperlink" Target="https://solscan.io/token/8F2p6bgt82aoVdWwvhL9yGkbrCxq7CdvYjTwpub53F8H?cluster=solana-mainnet" TargetMode="External"/><Relationship Id="rId1084" Type="http://schemas.openxmlformats.org/officeDocument/2006/relationships/hyperlink" Target="https://solscan.io/tx/3imtXauHBwb7J75TT1z6CFYcwCLD4iPkuCLYaFVBJK1DZ7wJWvEqnPjc1tv3Q5WVn1cusJ8h3tDXJp9T6bGCi2VS?cluster=solana-mainnet" TargetMode="External"/><Relationship Id="rId1305" Type="http://schemas.openxmlformats.org/officeDocument/2006/relationships/hyperlink" Target="https://solscan.io/tx/4Kns41fud49WukZJbfSwgWXPTH3e16n2NB7WZp77M2E7kyjb2KkPU7DR7Dfyh3PyDgRyYy2KhWwejQmWUDrXdhyM?cluster=solana-mainnet" TargetMode="External"/><Relationship Id="rId107" Type="http://schemas.openxmlformats.org/officeDocument/2006/relationships/hyperlink" Target="https://solscan.io/token/GgRjtHvCNqE4sApoCDHGvmivt6xEVQTH9ncGqBMABwpu?cluster=solana-mainnet" TargetMode="External"/><Relationship Id="rId454" Type="http://schemas.openxmlformats.org/officeDocument/2006/relationships/hyperlink" Target="https://solscan.io/tx/4MbbYJJpJKX7D14uLCgunHi4XRKqFWFqJ2GhvmGrzXKGD4aELkFWH3KpJUudAwVvHg4WZ1s8fVZ8fCTv1ivxnoMq?cluster=solana-mainnet" TargetMode="External"/><Relationship Id="rId661" Type="http://schemas.openxmlformats.org/officeDocument/2006/relationships/hyperlink" Target="https://solscan.io/tx/4W3yT6vx5zXgr3NA5TsTYXUCLPk6mkjKwf74SnCtrHqKdmjCwbmhYZiPG23NF8MJ6Kbp4eNiDNVErnHAYHuamKxP?cluster=solana-mainnet" TargetMode="External"/><Relationship Id="rId759" Type="http://schemas.openxmlformats.org/officeDocument/2006/relationships/hyperlink" Target="https://raw.githubusercontent.com/nfluentdev/CalviOnTheRocks2022/main/PASSFestival_COR22E81" TargetMode="External"/><Relationship Id="rId966" Type="http://schemas.openxmlformats.org/officeDocument/2006/relationships/hyperlink" Target="https://solscan.io/tx/25s1nTshpip7T1TdGZ4KAkcqbYQf2nsRxp58Ts27k7ps8ZfDhXRKR6pEFqJj5khkodT7PqPNiuxnGXyxgXhxixsS?cluster=solana-mainnet" TargetMode="External"/><Relationship Id="rId1291" Type="http://schemas.openxmlformats.org/officeDocument/2006/relationships/hyperlink" Target="https://solscan.io/token/DimoGaK1XpZ6Cnk4FSkWFXNMHZZBXBe5skv82xyYB2C7?cluster=solana-mainnet" TargetMode="External"/><Relationship Id="rId1389" Type="http://schemas.openxmlformats.org/officeDocument/2006/relationships/hyperlink" Target="https://solscan.io/tx/hvwWqdZ4vRwVzV8bhtgo9WbbbKbabRBdAQuPhDrxubjf9QQwKZZnFTMKXytFPpAtTtxe6JZvdADd3mZw5VZTfvU?cluster=solana-mainnet" TargetMode="External"/><Relationship Id="rId11" Type="http://schemas.openxmlformats.org/officeDocument/2006/relationships/hyperlink" Target="https://solscan.io/tx/3bgjYohNckr5tyqyncY5NVFLRp7ZxCCQj86uGPq8DZGzAZEHHHBg2EbdPnoEJjGvyBrYbiFnLHbjDywo6cAaySpq?cluster=solana-mainnet" TargetMode="External"/><Relationship Id="rId314" Type="http://schemas.openxmlformats.org/officeDocument/2006/relationships/hyperlink" Target="https://solscan.io/token/DCF74Yqw5PhyDqh5Ux37mtcAQhv72ZtnvcS2AkE7AzhN?cluster=solana-mainnet" TargetMode="External"/><Relationship Id="rId398" Type="http://schemas.openxmlformats.org/officeDocument/2006/relationships/hyperlink" Target="https://solscan.io/token/2c92BwwbDmr1p2DK6MgsYB6eyRDF2gymQZTht8MPJUGn?cluster=solana-mainnet" TargetMode="External"/><Relationship Id="rId521" Type="http://schemas.openxmlformats.org/officeDocument/2006/relationships/hyperlink" Target="https://solscan.io/token/7Yzy1hUtgnmEBJ46oWZ6sL1bMBDqCMJmxFL3oGP19te2?cluster=solana-mainnet" TargetMode="External"/><Relationship Id="rId619" Type="http://schemas.openxmlformats.org/officeDocument/2006/relationships/hyperlink" Target="https://solscan.io/tx/54xTyVYvQZjSd3u5Kt6RGsuXrHJTKukXbMCDnTMSsaaWuqMUxrExd2pPWNFKYbkWAYf8jW3TimRAaDBPCztqFqT?cluster=solana-mainnet" TargetMode="External"/><Relationship Id="rId1151" Type="http://schemas.openxmlformats.org/officeDocument/2006/relationships/hyperlink" Target="https://raw.githubusercontent.com/nfluentdev/CalviOnTheRocks2022/main/BILLETFestival_COR22F190" TargetMode="External"/><Relationship Id="rId1249" Type="http://schemas.openxmlformats.org/officeDocument/2006/relationships/hyperlink" Target="https://solscan.io/token/D9Eqeh6DCiDesfqitG8XQ3XsHhqwSYNwYLXYWEuhZUCE?cluster=solana-mainnet" TargetMode="External"/><Relationship Id="rId95" Type="http://schemas.openxmlformats.org/officeDocument/2006/relationships/hyperlink" Target="https://solscan.io/token/A6wUC4UuUXCAkRH6Dp9gMTcsFWFcr1svEhAKyn2Nii1P?cluster=solana-mainnet" TargetMode="External"/><Relationship Id="rId160" Type="http://schemas.openxmlformats.org/officeDocument/2006/relationships/hyperlink" Target="https://solscan.io/tx/5bC5pjxCbdfr2f7GLRrdhs32oaJPnro2yY1YwVjNGANtsLaxT4GF9tBM1PMgPHQpMdKZrrnjbJ7NuspCpFytJxeH?cluster=solana-mainnet" TargetMode="External"/><Relationship Id="rId826" Type="http://schemas.openxmlformats.org/officeDocument/2006/relationships/hyperlink" Target="https://solscan.io/tx/EGaw32qVK6tMVY4rX4a2wsximQDYBu9fjBxtNo8UvSLiAoeN4gvvvsqZ83rdRsJH4GQ9NBKrpyBgq8kXKE4bNTE?cluster=solana-mainnet" TargetMode="External"/><Relationship Id="rId1011" Type="http://schemas.openxmlformats.org/officeDocument/2006/relationships/hyperlink" Target="https://solscan.io/tx/43BbNLa41JH4Mf6BQR8iCfzpGn25PzW7aCAyJVRpT7kXbqrN9AKTA8Y9KMBEiLjCZigPYESFGyRkst7pMXBNZV5g?cluster=solana-mainnet" TargetMode="External"/><Relationship Id="rId1109" Type="http://schemas.openxmlformats.org/officeDocument/2006/relationships/hyperlink" Target="https://raw.githubusercontent.com/nfluentdev/CalviOnTheRocks2022/main/BILLETFestival_COR22F174" TargetMode="External"/><Relationship Id="rId1456" Type="http://schemas.openxmlformats.org/officeDocument/2006/relationships/hyperlink" Target="https://solscan.io/token/5V7Cv5WZ1TeeGv7qZDrLfivnPy5uu5VDKWbAkNtoRksq?cluster=solana-mainnet" TargetMode="External"/><Relationship Id="rId258" Type="http://schemas.openxmlformats.org/officeDocument/2006/relationships/hyperlink" Target="https://raw.githubusercontent.com/nfluentdev/CalviOnTheRocks2022/main/BILLETFestival_COR22F83" TargetMode="External"/><Relationship Id="rId465" Type="http://schemas.openxmlformats.org/officeDocument/2006/relationships/hyperlink" Target="https://raw.githubusercontent.com/nfluentdev/CalviOnTheRocks2022/main/BILLETFestival_COR22F154" TargetMode="External"/><Relationship Id="rId672" Type="http://schemas.openxmlformats.org/officeDocument/2006/relationships/hyperlink" Target="https://raw.githubusercontent.com/nfluentdev/CalviOnTheRocks2022/main/PASSFestival_COR22E52" TargetMode="External"/><Relationship Id="rId1095" Type="http://schemas.openxmlformats.org/officeDocument/2006/relationships/hyperlink" Target="https://solscan.io/tx/4MbP8Ayo68qmTc7ApChgrjb7oW4uz446kgguFRh884s3zU6vixuDyH4FjqPEHvQnSgLsZspRCH1HSq6xiHGvHbxQ?cluster=solana-mainnet" TargetMode="External"/><Relationship Id="rId1316" Type="http://schemas.openxmlformats.org/officeDocument/2006/relationships/hyperlink" Target="https://raw.githubusercontent.com/nfluentdev/CalviOnTheRocks2022/main/PASSVIP_COR22C47" TargetMode="External"/><Relationship Id="rId22" Type="http://schemas.openxmlformats.org/officeDocument/2006/relationships/hyperlink" Target="https://raw.githubusercontent.com/nfluentdev/CalviOnTheRocks2022/main/BILLETFestival_COR22F2" TargetMode="External"/><Relationship Id="rId118" Type="http://schemas.openxmlformats.org/officeDocument/2006/relationships/hyperlink" Target="https://solscan.io/tx/121EiPXSXxVaEABpxTj9fBHhaDhrpTCYg6pu7A87kdQC1cSUL4vAFHeHJjgebxHaqg1fnkznvprHwG8BvyBUXGpa?cluster=solana-mainnet" TargetMode="External"/><Relationship Id="rId325" Type="http://schemas.openxmlformats.org/officeDocument/2006/relationships/hyperlink" Target="https://solscan.io/tx/HnyYrPsgY2RAETQaQx17Ch3aQDod5bNX1VQ6aUgamj3w3G1Pb4YWz5MyiGwErftZ3MR8QhX2mjJo9DJ8CvAV8Wh?cluster=solana-mainnet" TargetMode="External"/><Relationship Id="rId532" Type="http://schemas.openxmlformats.org/officeDocument/2006/relationships/hyperlink" Target="https://solscan.io/tx/4eJizBbQncu8WrkeLyj4DqhEfyDqE3azJ5XSwsjykyQCQoQouoe27uAtEyNSqAeFsSyKX1SzpkXunWJ74JBJcf6B?cluster=solana-mainnet" TargetMode="External"/><Relationship Id="rId977" Type="http://schemas.openxmlformats.org/officeDocument/2006/relationships/hyperlink" Target="https://raw.githubusercontent.com/nfluentdev/CalviOnTheRocks2022/main/BILLETVIP_COR22D55" TargetMode="External"/><Relationship Id="rId1162" Type="http://schemas.openxmlformats.org/officeDocument/2006/relationships/hyperlink" Target="https://solscan.io/token/8n7BH7YUPB1pz71q7tk4codd4Y2n872NjT5QrsGrmAcv?cluster=solana-mainnet" TargetMode="External"/><Relationship Id="rId171" Type="http://schemas.openxmlformats.org/officeDocument/2006/relationships/hyperlink" Target="https://raw.githubusercontent.com/nfluentdev/CalviOnTheRocks2022/main/BILLETFestival_COR22F53" TargetMode="External"/><Relationship Id="rId837" Type="http://schemas.openxmlformats.org/officeDocument/2006/relationships/hyperlink" Target="https://raw.githubusercontent.com/nfluentdev/CalviOnTheRocks2022/main/BILLETVIP_COR22D7" TargetMode="External"/><Relationship Id="rId1022" Type="http://schemas.openxmlformats.org/officeDocument/2006/relationships/hyperlink" Target="https://raw.githubusercontent.com/nfluentdev/CalviOnTheRocks2022/main/BILLETVIP_COR22D70" TargetMode="External"/><Relationship Id="rId1467" Type="http://schemas.openxmlformats.org/officeDocument/2006/relationships/ctrlProp" Target="../ctrlProps/ctrlProp1.xml"/><Relationship Id="rId269" Type="http://schemas.openxmlformats.org/officeDocument/2006/relationships/hyperlink" Target="https://solscan.io/token/Foe8bZQyKJcasVvs5eHL26tm27dqa1dYSvXEn6g1MM1f?cluster=solana-mainnet" TargetMode="External"/><Relationship Id="rId476" Type="http://schemas.openxmlformats.org/officeDocument/2006/relationships/hyperlink" Target="https://solscan.io/token/DGwmhHZZCJRvYagruhugZo1Qsi1bXsfPEyfnzgg4mDZW?cluster=solana-mainnet" TargetMode="External"/><Relationship Id="rId683" Type="http://schemas.openxmlformats.org/officeDocument/2006/relationships/hyperlink" Target="https://solscan.io/token/B8e3UejZBGTxe6Ro2KW29vbiRVf8A58e2948A7uHEzC7?cluster=solana-mainnet" TargetMode="External"/><Relationship Id="rId890" Type="http://schemas.openxmlformats.org/officeDocument/2006/relationships/hyperlink" Target="https://solscan.io/tx/539FGjzZup6Le55qpfWfeoZ3fodT3mrQf3ps8hf4Aoq8XDJVoeEXDLSfXgvm6TCeWcRvSKUnZUZDmaqgk617JzQA?cluster=solana-mainnet" TargetMode="External"/><Relationship Id="rId904" Type="http://schemas.openxmlformats.org/officeDocument/2006/relationships/hyperlink" Target="https://raw.githubusercontent.com/nfluentdev/CalviOnTheRocks2022/main/BILLETVIP_COR22D30" TargetMode="External"/><Relationship Id="rId1327" Type="http://schemas.openxmlformats.org/officeDocument/2006/relationships/hyperlink" Target="https://solscan.io/token/CRdtVoguvhHHPHi7fyPwNNCv3gLipaG4XLHYLaEEuz8n?cluster=solana-mainnet" TargetMode="External"/><Relationship Id="rId33" Type="http://schemas.openxmlformats.org/officeDocument/2006/relationships/hyperlink" Target="https://solscan.io/tx/UzBPGcn2Mwax4XXikNo7m3FdU5hwM9x21BbGdRPK77s3UqKSriJskdVf3r492TkYfJVHMgbUTejTGo6eM4tfHQH?cluster=solana-mainnet" TargetMode="External"/><Relationship Id="rId129" Type="http://schemas.openxmlformats.org/officeDocument/2006/relationships/hyperlink" Target="https://raw.githubusercontent.com/nfluentdev/CalviOnTheRocks2022/main/BILLETFestival_COR22F39" TargetMode="External"/><Relationship Id="rId336" Type="http://schemas.openxmlformats.org/officeDocument/2006/relationships/hyperlink" Target="https://raw.githubusercontent.com/nfluentdev/CalviOnTheRocks2022/main/BILLETFestival_COR22F109" TargetMode="External"/><Relationship Id="rId543" Type="http://schemas.openxmlformats.org/officeDocument/2006/relationships/hyperlink" Target="https://raw.githubusercontent.com/nfluentdev/CalviOnTheRocks2022/main/PASSFestival_COR22E9" TargetMode="External"/><Relationship Id="rId988" Type="http://schemas.openxmlformats.org/officeDocument/2006/relationships/hyperlink" Target="https://solscan.io/token/vqteYwsJi8X7i7BydTGoo557VocjdRftV8JFqYcXmUy?cluster=solana-mainnet" TargetMode="External"/><Relationship Id="rId1173" Type="http://schemas.openxmlformats.org/officeDocument/2006/relationships/hyperlink" Target="https://solscan.io/tx/293ye9Nw4aaAR4gRE9bKZYCWbSNixd33HpUwNX6FRwqEd32z4HeuMLbeQggmeP7DczoWDxzW56nPS3i7AAMcLudd?cluster=solana-mainnet" TargetMode="External"/><Relationship Id="rId1380" Type="http://schemas.openxmlformats.org/officeDocument/2006/relationships/hyperlink" Target="https://solscan.io/tx/52mNjbAzeGkydi5MadLUuo4QCDeqe9wecoGyTH5MzCQTVJj4G1m7ZpW51T2ATANN81rMQnQxSAp9JLDfjr8Aeo3Y?cluster=solana-mainnet" TargetMode="External"/><Relationship Id="rId182" Type="http://schemas.openxmlformats.org/officeDocument/2006/relationships/hyperlink" Target="https://solscan.io/token/hrwpLGx8K8mcTrgSMzLL87yzApq9p1ygpqX3KUPPpq8?cluster=solana-mainnet" TargetMode="External"/><Relationship Id="rId403" Type="http://schemas.openxmlformats.org/officeDocument/2006/relationships/hyperlink" Target="https://solscan.io/tx/2vLvAmqiCfCfD7tmseacajaBWQA4nFUyoQ1fz6uuPSCKXb7zDYqoyJQhkn1ooob1B8YDb9HbYfLavbY2XVLq7VZC?cluster=solana-mainnet" TargetMode="External"/><Relationship Id="rId750" Type="http://schemas.openxmlformats.org/officeDocument/2006/relationships/hyperlink" Target="https://raw.githubusercontent.com/nfluentdev/CalviOnTheRocks2022/main/PASSFestival_COR22E78" TargetMode="External"/><Relationship Id="rId848" Type="http://schemas.openxmlformats.org/officeDocument/2006/relationships/hyperlink" Target="https://solscan.io/token/2ZnaqudCjP3fZcoMWeDKrHWJGJqvD98TeTPonPBoVMQh?cluster=solana-mainnet" TargetMode="External"/><Relationship Id="rId1033" Type="http://schemas.openxmlformats.org/officeDocument/2006/relationships/hyperlink" Target="https://solscan.io/tx/mgLfrHdga1RWYgecBYHjJ3fsJxvKHDP7nJ6fGn2FkiQHW3JG2p7P3aA4frcyJAVZsMzMttfZNoJ3KhLVj6EBRMX?cluster=solana-mainnet" TargetMode="External"/><Relationship Id="rId487" Type="http://schemas.openxmlformats.org/officeDocument/2006/relationships/hyperlink" Target="https://solscan.io/tx/5Lkepp33rv4vwAN4H1qfF2KXXmB6s1RA8Z6mNwVgDg3qFAnMrh4fNGmsMF1FTPYwTRZwtWAQLkKNMbf3P1xuPh73?cluster=solana-mainnet" TargetMode="External"/><Relationship Id="rId610" Type="http://schemas.openxmlformats.org/officeDocument/2006/relationships/hyperlink" Target="https://solscan.io/tx/3tYsMz4gcsVeJCuK3DST63YqZr4sEka8o1z7E3tK6GjpTPu3NLnuogWAwF3ooxkvFkM6uSTkniBntRHNRTDU51fP?cluster=solana-mainnet" TargetMode="External"/><Relationship Id="rId694" Type="http://schemas.openxmlformats.org/officeDocument/2006/relationships/hyperlink" Target="https://solscan.io/tx/pVfAt4PM74EvDqh1tbQqz7oKRMGW7R8RV4FLFS22gsnmj6xFyLKvFjWUtjqmda1BnxEgtrV9xfGH1nhREFMHwMg?cluster=solana-mainnet" TargetMode="External"/><Relationship Id="rId708" Type="http://schemas.openxmlformats.org/officeDocument/2006/relationships/hyperlink" Target="https://raw.githubusercontent.com/nfluentdev/CalviOnTheRocks2022/main/PASSFestival_COR22E64" TargetMode="External"/><Relationship Id="rId915" Type="http://schemas.openxmlformats.org/officeDocument/2006/relationships/hyperlink" Target="https://solscan.io/token/Gjq74cHATpUebCAMjw8qJGg3SqKZdv24SrhXE7Yv5Tww?cluster=solana-mainnet" TargetMode="External"/><Relationship Id="rId1240" Type="http://schemas.openxmlformats.org/officeDocument/2006/relationships/hyperlink" Target="https://solscan.io/token/7C2y911eaMSAtzqSbrihFKjGUpJaKTQhttE2qhGgtYZg?cluster=solana-mainnet" TargetMode="External"/><Relationship Id="rId1338" Type="http://schemas.openxmlformats.org/officeDocument/2006/relationships/hyperlink" Target="https://solscan.io/tx/4MjJkdKzPWgZBQx1dqgzKJnkh6RMYg5iZUZoz8FzfxKvVBfBtL6LncKUX8uBVuJUtD6fZo8XN4CzeKoS2in6bHKn?cluster=solana-mainnet" TargetMode="External"/><Relationship Id="rId347" Type="http://schemas.openxmlformats.org/officeDocument/2006/relationships/hyperlink" Target="https://solscan.io/token/C719hyKf3Aqunb4WmjaxRwjLiyXHUBZG4Y5TWH4Uh5TP?cluster=solana-mainnet" TargetMode="External"/><Relationship Id="rId999" Type="http://schemas.openxmlformats.org/officeDocument/2006/relationships/hyperlink" Target="https://solscan.io/tx/4UKWuzTC1kDMpD368nb4PyHaK7fwenaWVJoZyV2mJUzSNhFiGuci4Mj8Cv5pgaK9BoTw6F67C9Bf1sJawTdiTY5d?cluster=solana-mainnet" TargetMode="External"/><Relationship Id="rId1100" Type="http://schemas.openxmlformats.org/officeDocument/2006/relationships/hyperlink" Target="https://raw.githubusercontent.com/nfluentdev/CalviOnTheRocks2022/main/BILLETVIP_COR22D98" TargetMode="External"/><Relationship Id="rId1184" Type="http://schemas.openxmlformats.org/officeDocument/2006/relationships/hyperlink" Target="https://raw.githubusercontent.com/nfluentdev/CalviOnTheRocks2022/main/PASSVIP_COR22C3" TargetMode="External"/><Relationship Id="rId1405" Type="http://schemas.openxmlformats.org/officeDocument/2006/relationships/hyperlink" Target="https://solscan.io/token/D1qCiW7dZGyTuFwkCpGpFuWPxEfNtDkfdjR2rqf2h95m?cluster=solana-mainnet" TargetMode="External"/><Relationship Id="rId44" Type="http://schemas.openxmlformats.org/officeDocument/2006/relationships/hyperlink" Target="https://raw.githubusercontent.com/nfluentdev/CalviOnTheRocks2022/main/BILLETFestival_COR22F10" TargetMode="External"/><Relationship Id="rId554" Type="http://schemas.openxmlformats.org/officeDocument/2006/relationships/hyperlink" Target="https://solscan.io/token/9yhbveESiYL7SgCniUEXr66zwHj4C7uCJqEuXnz2h74w?cluster=solana-mainnet" TargetMode="External"/><Relationship Id="rId761" Type="http://schemas.openxmlformats.org/officeDocument/2006/relationships/hyperlink" Target="https://solscan.io/token/6cammoH7hXvpdVf7DVKGZNxRAxu6vSYhqAwDapW7HQSy?cluster=solana-mainnet" TargetMode="External"/><Relationship Id="rId859" Type="http://schemas.openxmlformats.org/officeDocument/2006/relationships/hyperlink" Target="https://raw.githubusercontent.com/nfluentdev/CalviOnTheRocks2022/main/BILLETVIP_COR22D15" TargetMode="External"/><Relationship Id="rId1391" Type="http://schemas.openxmlformats.org/officeDocument/2006/relationships/hyperlink" Target="https://raw.githubusercontent.com/nfluentdev/CalviOnTheRocks2022/main/PASSVIP_COR22C72" TargetMode="External"/><Relationship Id="rId193" Type="http://schemas.openxmlformats.org/officeDocument/2006/relationships/hyperlink" Target="https://solscan.io/tx/56nvCt1U1womGhvEzYRU3MLT6BRm6SR4NRb4MeQcjSX6DNWNq81s12rCePP17HHNAqESDufHzWjkCt4DNUpnx1ge?cluster=solana-mainnet" TargetMode="External"/><Relationship Id="rId207" Type="http://schemas.openxmlformats.org/officeDocument/2006/relationships/hyperlink" Target="https://raw.githubusercontent.com/nfluentdev/CalviOnTheRocks2022/main/BILLETFestival_COR22F65" TargetMode="External"/><Relationship Id="rId414" Type="http://schemas.openxmlformats.org/officeDocument/2006/relationships/hyperlink" Target="https://raw.githubusercontent.com/nfluentdev/CalviOnTheRocks2022/main/BILLETFestival_COR22F137" TargetMode="External"/><Relationship Id="rId498" Type="http://schemas.openxmlformats.org/officeDocument/2006/relationships/hyperlink" Target="https://raw.githubusercontent.com/nfluentdev/CalviOnTheRocks2022/main/BILLETFestival_COR22F165" TargetMode="External"/><Relationship Id="rId621" Type="http://schemas.openxmlformats.org/officeDocument/2006/relationships/hyperlink" Target="https://raw.githubusercontent.com/nfluentdev/CalviOnTheRocks2022/main/PASSFestival_COR22E35" TargetMode="External"/><Relationship Id="rId1044" Type="http://schemas.openxmlformats.org/officeDocument/2006/relationships/hyperlink" Target="https://raw.githubusercontent.com/nfluentdev/CalviOnTheRocks2022/main/BILLETVIP_COR22D78" TargetMode="External"/><Relationship Id="rId1251" Type="http://schemas.openxmlformats.org/officeDocument/2006/relationships/hyperlink" Target="https://solscan.io/tx/4trt4REK5ivHkfmcyRXKwcnkkvxCuJgQRh9AqL1NfbSKEMR7iKWM3ganpZoGAJNfYBnJtdRyDndZM3FGnK1pZwip?cluster=solana-mainnet" TargetMode="External"/><Relationship Id="rId1349" Type="http://schemas.openxmlformats.org/officeDocument/2006/relationships/hyperlink" Target="https://raw.githubusercontent.com/nfluentdev/CalviOnTheRocks2022/main/PASSVIP_COR22C58" TargetMode="External"/><Relationship Id="rId260" Type="http://schemas.openxmlformats.org/officeDocument/2006/relationships/hyperlink" Target="https://solscan.io/token/Awa1Ry8YmwkwkPr3br4Ww1GzwZ9MJjcuMSMY2CTn4B4r?cluster=solana-mainnet" TargetMode="External"/><Relationship Id="rId719" Type="http://schemas.openxmlformats.org/officeDocument/2006/relationships/hyperlink" Target="https://solscan.io/token/2mNnVzh2rBuJVjUbAhkkZ1cJhRXTSvP3rbVfRPb5LSW6?cluster=solana-mainnet" TargetMode="External"/><Relationship Id="rId926" Type="http://schemas.openxmlformats.org/officeDocument/2006/relationships/hyperlink" Target="https://solscan.io/tx/4eMPLVpDLdhCsdb6mZJFArTfWg3khtiZBD6CxPYaiCWUxPVfJkPHaeTqq7grPcHnxKhHG6zE9r6Gv3sw1pWwsnk?cluster=solana-mainnet" TargetMode="External"/><Relationship Id="rId1111" Type="http://schemas.openxmlformats.org/officeDocument/2006/relationships/hyperlink" Target="https://solscan.io/token/9CaqnPfDXcdaW4Ps34fqcXBQSmTiLF5Hggd7cTZxP35B?cluster=solana-mainnet" TargetMode="External"/><Relationship Id="rId55" Type="http://schemas.openxmlformats.org/officeDocument/2006/relationships/hyperlink" Target="https://solscan.io/token/B2oVsF16GMMPwmMNMcjsZph8gr5d3K3oCMKPVGPGPTK9?cluster=solana-mainnet" TargetMode="External"/><Relationship Id="rId120" Type="http://schemas.openxmlformats.org/officeDocument/2006/relationships/hyperlink" Target="https://raw.githubusercontent.com/nfluentdev/CalviOnTheRocks2022/main/BILLETFestival_COR22F36" TargetMode="External"/><Relationship Id="rId358" Type="http://schemas.openxmlformats.org/officeDocument/2006/relationships/hyperlink" Target="https://solscan.io/tx/2xR7k4531yJwMZ9RRwAAP777nptGUv3uwLtri2Ng9YcCp8uGXNiPF3maEMSGGz3JQw7pkUNyVvAT9kVyjowurRLo?cluster=solana-mainnet" TargetMode="External"/><Relationship Id="rId565" Type="http://schemas.openxmlformats.org/officeDocument/2006/relationships/hyperlink" Target="https://solscan.io/tx/41pUeGU1USbj7vq1bpaM9VCKDuAW68X4s3XDMayQqd9U83W68ATzFC7jCP8vF37cpykZFqUGsEJrcXC1UpqjwWCa?cluster=solana-mainnet" TargetMode="External"/><Relationship Id="rId772" Type="http://schemas.openxmlformats.org/officeDocument/2006/relationships/hyperlink" Target="https://solscan.io/tx/5bFrxLB7HzDbgK1fQq3gEQCyBZYfpNrYq2Y7u3KtUN5gPH5N75xqPbhNNsSvrWLgVP6SZxxNLc6cZy7UcKWtxkmR?cluster=solana-mainnet" TargetMode="External"/><Relationship Id="rId1195" Type="http://schemas.openxmlformats.org/officeDocument/2006/relationships/hyperlink" Target="https://solscan.io/token/FBqbEr7rVLTQRU31m1v61eZnLoWkvi9XAzz5AgFw4g9F?cluster=solana-mainnet" TargetMode="External"/><Relationship Id="rId1209" Type="http://schemas.openxmlformats.org/officeDocument/2006/relationships/hyperlink" Target="https://solscan.io/tx/5UebatRwStfxLx9Juw95XnwVieafq3nXQWF2gAsEQVNkiotBqwacPrKs4xwtj9Qh7SgkvKBWxAkDg1qmHa7SkvG?cluster=solana-mainnet" TargetMode="External"/><Relationship Id="rId1416" Type="http://schemas.openxmlformats.org/officeDocument/2006/relationships/hyperlink" Target="https://solscan.io/tx/3Dv4QJ9N4b28K1EKYSBwRF986zw14eyK59CuTcd8FYGHehxKcAiBZoFqD891aRNG15rBCPeZxvE88wUEVGAiG9xe?cluster=solana-mainnet" TargetMode="External"/><Relationship Id="rId218" Type="http://schemas.openxmlformats.org/officeDocument/2006/relationships/hyperlink" Target="https://solscan.io/token/9C4YXs2RAtJqxQAdPKxEYPQsS8bYPrMiNCrRDmcAv8sq?cluster=solana-mainnet" TargetMode="External"/><Relationship Id="rId425" Type="http://schemas.openxmlformats.org/officeDocument/2006/relationships/hyperlink" Target="https://solscan.io/token/HX6kpu2iBnDRVR7xUAsvivnN6sTcwu65NSYQqaRfhd5W?cluster=solana-mainnet" TargetMode="External"/><Relationship Id="rId632" Type="http://schemas.openxmlformats.org/officeDocument/2006/relationships/hyperlink" Target="https://solscan.io/token/Hf3gNf5SnPpfb2NbYP69Appa3rGHjSKUEazqhfkqHg9d?cluster=solana-mainnet" TargetMode="External"/><Relationship Id="rId1055" Type="http://schemas.openxmlformats.org/officeDocument/2006/relationships/hyperlink" Target="https://solscan.io/token/GnDEiPbNLpveF5ECuYaFcyUQCrkPhkQ1Vd6Ku4YHqdFP?cluster=solana-mainnet" TargetMode="External"/><Relationship Id="rId1262" Type="http://schemas.openxmlformats.org/officeDocument/2006/relationships/hyperlink" Target="https://raw.githubusercontent.com/nfluentdev/CalviOnTheRocks2022/main/PASSVIP_COR22C29" TargetMode="External"/><Relationship Id="rId271" Type="http://schemas.openxmlformats.org/officeDocument/2006/relationships/hyperlink" Target="https://solscan.io/tx/5fLhAQdF1eHXsBQNt3xEwZB2dTAVrujnigFe4Q2ULgT9dWQAAqb5Y7pqzf1quUjYvWeSyQLNZdSTUaqLMeqc1LuX?cluster=solana-mainnet" TargetMode="External"/><Relationship Id="rId937" Type="http://schemas.openxmlformats.org/officeDocument/2006/relationships/hyperlink" Target="https://raw.githubusercontent.com/nfluentdev/CalviOnTheRocks2022/main/BILLETVIP_COR22D41" TargetMode="External"/><Relationship Id="rId1122" Type="http://schemas.openxmlformats.org/officeDocument/2006/relationships/hyperlink" Target="https://solscan.io/tx/5rUnf9zGjt9xdYHsybMAtfQ5oSHRinS2RVGLwDYAs6WSnFQ6RPG8dDobsd3uRFjxeR8QK6xd9fRxv4ZdDiCvpQ5X?cluster=solana-mainnet" TargetMode="External"/><Relationship Id="rId66" Type="http://schemas.openxmlformats.org/officeDocument/2006/relationships/hyperlink" Target="https://solscan.io/tx/4PWy3H9s3apoihDMMyMQ1anETrVFLhgbC6JjH8L5FCdgY7r82p7aWJh1ns1oSw2dqufKTX3dBvK9qGXkXkrwZQJp?cluster=solana-mainnet" TargetMode="External"/><Relationship Id="rId131" Type="http://schemas.openxmlformats.org/officeDocument/2006/relationships/hyperlink" Target="https://solscan.io/token/8pGsMTGb8CaUE5D1jCCpwFv5fyz6sSDXiWgWmoRvo9D9?cluster=solana-mainnet" TargetMode="External"/><Relationship Id="rId369" Type="http://schemas.openxmlformats.org/officeDocument/2006/relationships/hyperlink" Target="https://raw.githubusercontent.com/nfluentdev/CalviOnTheRocks2022/main/BILLETFestival_COR22F120" TargetMode="External"/><Relationship Id="rId576" Type="http://schemas.openxmlformats.org/officeDocument/2006/relationships/hyperlink" Target="https://raw.githubusercontent.com/nfluentdev/CalviOnTheRocks2022/main/PASSFestival_COR22E20" TargetMode="External"/><Relationship Id="rId783" Type="http://schemas.openxmlformats.org/officeDocument/2006/relationships/hyperlink" Target="https://raw.githubusercontent.com/nfluentdev/CalviOnTheRocks2022/main/PASSFestival_COR22E89" TargetMode="External"/><Relationship Id="rId990" Type="http://schemas.openxmlformats.org/officeDocument/2006/relationships/hyperlink" Target="https://solscan.io/tx/3i68BWqryaoWVAAfTZSR7XVmfWbWjG4XEE28ttZrY4UYuM3rZBLS6SFqRtmzD6QRjtS1GtPAQrsSwsNjMLugaKp9?cluster=solana-mainnet" TargetMode="External"/><Relationship Id="rId1427" Type="http://schemas.openxmlformats.org/officeDocument/2006/relationships/hyperlink" Target="https://raw.githubusercontent.com/nfluentdev/CalviOnTheRocks2022/main/PASSVIP_COR22C85" TargetMode="External"/><Relationship Id="rId229" Type="http://schemas.openxmlformats.org/officeDocument/2006/relationships/hyperlink" Target="https://solscan.io/tx/4poKAhCP7MtnC5VD4gmqHzxfpUJHxcHzDPP6R3dkLLAfxQVVpjFjnk7aPdterSkUE5TM3NijVxavMwh9C8Ukg2EE?cluster=solana-mainnet" TargetMode="External"/><Relationship Id="rId436" Type="http://schemas.openxmlformats.org/officeDocument/2006/relationships/hyperlink" Target="https://solscan.io/tx/oUCPZjfkwKouSArqZW4avfWLwUfhVGLxxYcrBCM2MNyBu73x22nUVf4bd86Z5d1SguieCDmmCUPvnQr9UddCxh1?cluster=solana-mainnet" TargetMode="External"/><Relationship Id="rId643" Type="http://schemas.openxmlformats.org/officeDocument/2006/relationships/hyperlink" Target="https://solscan.io/tx/4T9wUgKb1fi6QEWZ4tuPoVtoV7Uq5J94Vp2BcTHpydYARqawmSfEFvdp2XaVPKYE8KscsRjTpqhdRd72wLp2iBY2?cluster=solana-mainnet" TargetMode="External"/><Relationship Id="rId1066" Type="http://schemas.openxmlformats.org/officeDocument/2006/relationships/hyperlink" Target="https://solscan.io/tx/5AqiFkBnuKN4vuyS5buGucgjV2UgwhXY9rmQ8EZbdPwWHcAejZPb8XwwhZJaZVwWsM2SPMs1r84FPTkZC6pyQyNg?cluster=solana-mainnet" TargetMode="External"/><Relationship Id="rId1273" Type="http://schemas.openxmlformats.org/officeDocument/2006/relationships/hyperlink" Target="https://solscan.io/token/Hr1n1LTXUHeRtrFbJH6ktCPLefcBPUgAXnwp1G5KxNGd?cluster=solana-mainnet" TargetMode="External"/><Relationship Id="rId850" Type="http://schemas.openxmlformats.org/officeDocument/2006/relationships/hyperlink" Target="https://solscan.io/tx/56a8KETfZSqY8NkksRyC1n2k1Zt7MzmscbPTerNenpdTij4H3ym25nD2C335HkCzC6JbqpXiME6goDfhzWJpWqGC?cluster=solana-mainnet" TargetMode="External"/><Relationship Id="rId948" Type="http://schemas.openxmlformats.org/officeDocument/2006/relationships/hyperlink" Target="https://solscan.io/token/jDesgX1YZzJCuVLG6M6D6gTgMxP8PALZJGG3Exwrdyc?cluster=solana-mainnet" TargetMode="External"/><Relationship Id="rId1133" Type="http://schemas.openxmlformats.org/officeDocument/2006/relationships/hyperlink" Target="https://raw.githubusercontent.com/nfluentdev/CalviOnTheRocks2022/main/BILLETFestival_COR22F182" TargetMode="External"/><Relationship Id="rId77" Type="http://schemas.openxmlformats.org/officeDocument/2006/relationships/hyperlink" Target="https://raw.githubusercontent.com/nfluentdev/CalviOnTheRocks2022/main/BILLETFestival_COR22F21" TargetMode="External"/><Relationship Id="rId282" Type="http://schemas.openxmlformats.org/officeDocument/2006/relationships/hyperlink" Target="https://raw.githubusercontent.com/nfluentdev/CalviOnTheRocks2022/main/BILLETFestival_COR22F91" TargetMode="External"/><Relationship Id="rId503" Type="http://schemas.openxmlformats.org/officeDocument/2006/relationships/hyperlink" Target="https://solscan.io/token/DVSwoQsCTvYGrm6d2sLDqwnVk5P8M9cM5t7AXeTMA2Gt?cluster=solana-mainnet" TargetMode="External"/><Relationship Id="rId587" Type="http://schemas.openxmlformats.org/officeDocument/2006/relationships/hyperlink" Target="https://solscan.io/token/7aPvVpn5tTw3mEDE32YvTazG2zLUwCMGKneyfcM4LAco?cluster=solana-mainnet" TargetMode="External"/><Relationship Id="rId710" Type="http://schemas.openxmlformats.org/officeDocument/2006/relationships/hyperlink" Target="https://solscan.io/token/p1y9xoPPe2EPDDHHNoSP5SY8YNC3MBDySd56bgFaL1s?cluster=solana-mainnet" TargetMode="External"/><Relationship Id="rId808" Type="http://schemas.openxmlformats.org/officeDocument/2006/relationships/hyperlink" Target="https://solscan.io/tx/3m9rCRWHdTGaYLGmNvwxhS3rDBZf5sFjYFvs6JaZXZJwGrhtmsoYvKEha8yUMVDCPhkZWYacVyS56UcbYtR1copu?cluster=solana-mainnet" TargetMode="External"/><Relationship Id="rId1340" Type="http://schemas.openxmlformats.org/officeDocument/2006/relationships/hyperlink" Target="https://raw.githubusercontent.com/nfluentdev/CalviOnTheRocks2022/main/PASSVIP_COR22C55" TargetMode="External"/><Relationship Id="rId1438" Type="http://schemas.openxmlformats.org/officeDocument/2006/relationships/hyperlink" Target="https://solscan.io/token/FNK4yeqdSYAJEoPJyC77sEDzgPvyZsMW7eRSqnCDxqnL?cluster=solana-mainnet" TargetMode="External"/><Relationship Id="rId8" Type="http://schemas.openxmlformats.org/officeDocument/2006/relationships/hyperlink" Target="https://solscan.io/tx/55CdYqsSFUZAfWJE4E49sUx6VVxtWBFEQNMFYxjF1xFghdqt5Txud2YYDUBkRDCj9nssxhnyhaXx3f8MMyHq6MeJ?cluster=solana-mainnet" TargetMode="External"/><Relationship Id="rId142" Type="http://schemas.openxmlformats.org/officeDocument/2006/relationships/hyperlink" Target="https://solscan.io/tx/5vHZ7VU8ZUvgJt2ysxbSmE9JU4U4koPvB8FcEcrgRNdUjAdJcq2TzLJ5pYharYy2FyHZjQxNAJ2uRdDjZjmopdMq?cluster=solana-mainnet" TargetMode="External"/><Relationship Id="rId447" Type="http://schemas.openxmlformats.org/officeDocument/2006/relationships/hyperlink" Target="https://raw.githubusercontent.com/nfluentdev/CalviOnTheRocks2022/main/BILLETFestival_COR22F148" TargetMode="External"/><Relationship Id="rId794" Type="http://schemas.openxmlformats.org/officeDocument/2006/relationships/hyperlink" Target="https://solscan.io/token/Ee87zpmN7R5M2Xp3vfPGQtamENUNRWMqFH5wi91fnakC?cluster=solana-mainnet" TargetMode="External"/><Relationship Id="rId1077" Type="http://schemas.openxmlformats.org/officeDocument/2006/relationships/hyperlink" Target="https://raw.githubusercontent.com/nfluentdev/CalviOnTheRocks2022/main/BILLETVIP_COR22D89" TargetMode="External"/><Relationship Id="rId1200" Type="http://schemas.openxmlformats.org/officeDocument/2006/relationships/hyperlink" Target="https://solscan.io/tx/5MVw1pq28h1fNvY9v4trL4yrAEZmGYuXKPh89MmQpzXvUmnuwN14DKUsk9V4Bq3HFoZxBNCn8WsqBYQr6NGNqPJg?cluster=solana-mainnet" TargetMode="External"/><Relationship Id="rId654" Type="http://schemas.openxmlformats.org/officeDocument/2006/relationships/hyperlink" Target="https://raw.githubusercontent.com/nfluentdev/CalviOnTheRocks2022/main/PASSFestival_COR22E46" TargetMode="External"/><Relationship Id="rId861" Type="http://schemas.openxmlformats.org/officeDocument/2006/relationships/hyperlink" Target="https://solscan.io/token/EdFziuTvWq5msQgGocnZBy35Hzw86Po8xeiQ7JL3SV1W?cluster=solana-mainnet" TargetMode="External"/><Relationship Id="rId959" Type="http://schemas.openxmlformats.org/officeDocument/2006/relationships/hyperlink" Target="https://raw.githubusercontent.com/nfluentdev/CalviOnTheRocks2022/main/BILLETVIP_COR22D49" TargetMode="External"/><Relationship Id="rId1284" Type="http://schemas.openxmlformats.org/officeDocument/2006/relationships/hyperlink" Target="https://solscan.io/tx/3oKT2Ha2AgMx2rhxD7G382BX3kyNSuRdaJZvNSweJcHtwgWmSwZb3YcA9wBHrcnBQNxMiJCki1LFVbj2wFHZbNw6?cluster=solana-mainnet" TargetMode="External"/><Relationship Id="rId293" Type="http://schemas.openxmlformats.org/officeDocument/2006/relationships/hyperlink" Target="https://solscan.io/token/uNiMYESzAEx7n3ipcnx4rMazKxcbSo9ETZXUc8QN6oU?cluster=solana-mainnet" TargetMode="External"/><Relationship Id="rId307" Type="http://schemas.openxmlformats.org/officeDocument/2006/relationships/hyperlink" Target="https://solscan.io/tx/ZUerdTGeQpe7K1VmfzUFpDLcHpDofL6EhUAaPUWfEtXUsmQck8HHLVsAFAD16nyGw267jbTdQXEykusAvKuRjU2?cluster=solana-mainnet" TargetMode="External"/><Relationship Id="rId514" Type="http://schemas.openxmlformats.org/officeDocument/2006/relationships/hyperlink" Target="https://solscan.io/tx/3ouipHaJdwkFhmuBT5chLKKLYJde8DuzBf2iBesuvbFiY187R2MwYC7rm8oQheNyGAK7vMm6ED9X1BwdWBhNnwTo?cluster=solana-mainnet" TargetMode="External"/><Relationship Id="rId721" Type="http://schemas.openxmlformats.org/officeDocument/2006/relationships/hyperlink" Target="https://solscan.io/tx/2hsRV1z7vJSnh7Df5HTUxBvipNegxfRuGZiAHFrWkMskERSiqFXyY5V1XBDGcG9LThsCd53PF42DdExuPqeht5br?cluster=solana-mainnet" TargetMode="External"/><Relationship Id="rId1144" Type="http://schemas.openxmlformats.org/officeDocument/2006/relationships/hyperlink" Target="https://solscan.io/token/7N7Z7XWmdat2xaDWMgY62NX7codd5VBmqP8EMVAqf3zC?cluster=solana-mainnet" TargetMode="External"/><Relationship Id="rId1351" Type="http://schemas.openxmlformats.org/officeDocument/2006/relationships/hyperlink" Target="https://solscan.io/token/GSmj2v2gDVJcf4xshfK9NuN8uZew7Hrgp4aR1Sg2cMU2?cluster=solana-mainnet" TargetMode="External"/><Relationship Id="rId1449" Type="http://schemas.openxmlformats.org/officeDocument/2006/relationships/hyperlink" Target="https://solscan.io/tx/2qNmSYgJ9ku2cgy51qybHi2zmrzBR2P9xz7Q61Du3U8j2SkF1AsrFypVTYXN6WPccfLHx1f4Zu1mNFurJTez1Uer?cluster=solana-mainnet" TargetMode="External"/><Relationship Id="rId88" Type="http://schemas.openxmlformats.org/officeDocument/2006/relationships/hyperlink" Target="https://solscan.io/tx/4Mj5896B8Sr69UZGATzog9Ly4xFuqvAdztdftPxswtCZFNth5Cevh5rFDT8erz7PjuRGEXbRh65Jq3NT1eYmWuXC?cluster=solana-mainnet" TargetMode="External"/><Relationship Id="rId153" Type="http://schemas.openxmlformats.org/officeDocument/2006/relationships/hyperlink" Target="https://raw.githubusercontent.com/nfluentdev/CalviOnTheRocks2022/main/BILLETFestival_COR22F47" TargetMode="External"/><Relationship Id="rId360" Type="http://schemas.openxmlformats.org/officeDocument/2006/relationships/hyperlink" Target="https://raw.githubusercontent.com/nfluentdev/CalviOnTheRocks2022/main/BILLETFestival_COR22F117" TargetMode="External"/><Relationship Id="rId598" Type="http://schemas.openxmlformats.org/officeDocument/2006/relationships/hyperlink" Target="https://solscan.io/tx/2Zw34dtaZzfrry2NVD9mPwh4NK9NZSkqEKDgD8Ub2VPgN8MhMxYxQr35Wv6C7H2D54SAYVjURMLZ87ij4yFWjFZn?cluster=solana-mainnet" TargetMode="External"/><Relationship Id="rId819" Type="http://schemas.openxmlformats.org/officeDocument/2006/relationships/hyperlink" Target="https://raw.githubusercontent.com/nfluentdev/CalviOnTheRocks2022/main/BILLETVIP_COR22D1" TargetMode="External"/><Relationship Id="rId1004" Type="http://schemas.openxmlformats.org/officeDocument/2006/relationships/hyperlink" Target="https://raw.githubusercontent.com/nfluentdev/CalviOnTheRocks2022/main/BILLETVIP_COR22D64" TargetMode="External"/><Relationship Id="rId1211" Type="http://schemas.openxmlformats.org/officeDocument/2006/relationships/hyperlink" Target="https://raw.githubusercontent.com/nfluentdev/CalviOnTheRocks2022/main/PASSVIP_COR22C12" TargetMode="External"/><Relationship Id="rId220" Type="http://schemas.openxmlformats.org/officeDocument/2006/relationships/hyperlink" Target="https://solscan.io/tx/2tJLAMkDjvENXN1cANCnkJFuMfKJCV2PkKdBiq7w6QXcnHqqXFwMJba2WnKwEmTAYFPDf3nw5JZcunGDGq98cuZQ?cluster=solana-mainnet" TargetMode="External"/><Relationship Id="rId458" Type="http://schemas.openxmlformats.org/officeDocument/2006/relationships/hyperlink" Target="https://solscan.io/token/2Tj3uMRiA5GURwHoJoe2SsmGWeX1avkyxnduFG5V8M7j?cluster=solana-mainnet" TargetMode="External"/><Relationship Id="rId665" Type="http://schemas.openxmlformats.org/officeDocument/2006/relationships/hyperlink" Target="https://solscan.io/token/BpEgvWnypFYoSh33GxpxVYnSXJuUrsKsDLtT7ZVu3tCG?cluster=solana-mainnet" TargetMode="External"/><Relationship Id="rId872" Type="http://schemas.openxmlformats.org/officeDocument/2006/relationships/hyperlink" Target="https://solscan.io/tx/2ShyfXers5KYjHrNkamQmTuRUraAzyto3R2wg1j66Bqm5beX5tWhLvUELj9zBgAWokZWEvfMHfxLHp4JjYN5KMhs?cluster=solana-mainnet" TargetMode="External"/><Relationship Id="rId1088" Type="http://schemas.openxmlformats.org/officeDocument/2006/relationships/hyperlink" Target="https://solscan.io/token/HCVn5FKHq5aSomLv3XvYjBKyDHePruZLycpUE7VmEg7A?cluster=solana-mainnet" TargetMode="External"/><Relationship Id="rId1295" Type="http://schemas.openxmlformats.org/officeDocument/2006/relationships/hyperlink" Target="https://raw.githubusercontent.com/nfluentdev/CalviOnTheRocks2022/main/PASSVIP_COR22C40" TargetMode="External"/><Relationship Id="rId1309" Type="http://schemas.openxmlformats.org/officeDocument/2006/relationships/hyperlink" Target="https://solscan.io/token/GB3WJB2GecCUpb27qnLBaCyT8hHg3nrRiFcV9E7zYdxr?cluster=solana-mainnet" TargetMode="External"/><Relationship Id="rId15" Type="http://schemas.openxmlformats.org/officeDocument/2006/relationships/hyperlink" Target="https://solscan.io/token/2FGDebphbnvd4jD7bMLaYP1Et4GMmFKDPCzKz4h8aGMP?cluster=solana-mainnet" TargetMode="External"/><Relationship Id="rId318" Type="http://schemas.openxmlformats.org/officeDocument/2006/relationships/hyperlink" Target="https://raw.githubusercontent.com/nfluentdev/CalviOnTheRocks2022/main/BILLETFestival_COR22F103" TargetMode="External"/><Relationship Id="rId525" Type="http://schemas.openxmlformats.org/officeDocument/2006/relationships/hyperlink" Target="https://raw.githubusercontent.com/nfluentdev/CalviOnTheRocks2022/main/PASSFestival_COR22E3" TargetMode="External"/><Relationship Id="rId732" Type="http://schemas.openxmlformats.org/officeDocument/2006/relationships/hyperlink" Target="https://raw.githubusercontent.com/nfluentdev/CalviOnTheRocks2022/main/PASSFestival_COR22E72" TargetMode="External"/><Relationship Id="rId1155" Type="http://schemas.openxmlformats.org/officeDocument/2006/relationships/hyperlink" Target="https://solscan.io/tx/3sS2JX4nEDBuLTpqPLZqVQy2KXEGsed2HEJ2fiD3ooWDGStziA8v3JzQgePnZeCun8Q5KcfrYSr8fvXpRxEnYbWY?cluster=solana-mainnet" TargetMode="External"/><Relationship Id="rId1362" Type="http://schemas.openxmlformats.org/officeDocument/2006/relationships/hyperlink" Target="https://solscan.io/tx/3s8SGemGE8B7rZiCSbq1HVhZmA5YBCWJt65Y72koNKU9Nd1GgqZ5aNSQJgAUCAYUUKWuXGsXr8TDaWkbHFVbSNzh?cluster=solana-mainnet" TargetMode="External"/><Relationship Id="rId99" Type="http://schemas.openxmlformats.org/officeDocument/2006/relationships/hyperlink" Target="https://raw.githubusercontent.com/nfluentdev/CalviOnTheRocks2022/main/BILLETFestival_COR22F29" TargetMode="External"/><Relationship Id="rId164" Type="http://schemas.openxmlformats.org/officeDocument/2006/relationships/hyperlink" Target="https://solscan.io/token/7KeULrFUZCBxE4oMKn9bFpcnbF63C6NMPNnGoMKUQ41Z?cluster=solana-mainnet" TargetMode="External"/><Relationship Id="rId371" Type="http://schemas.openxmlformats.org/officeDocument/2006/relationships/hyperlink" Target="https://solscan.io/token/3NCskferfTAKA8KnuZWGX7SJEpodaf2MUWrXyJ9f4AsD?cluster=solana-mainnet" TargetMode="External"/><Relationship Id="rId1015" Type="http://schemas.openxmlformats.org/officeDocument/2006/relationships/hyperlink" Target="https://solscan.io/token/4uStx3Bp75dBwQVTrW1BdoURTuaThLN96gEX2MFXQ7yE?cluster=solana-mainnet" TargetMode="External"/><Relationship Id="rId1222" Type="http://schemas.openxmlformats.org/officeDocument/2006/relationships/hyperlink" Target="https://solscan.io/token/H1TusewWbj9gRviA2GowPfvVsiHRRPX98oKrcWdEiqR6?cluster=solana-mainnet" TargetMode="External"/><Relationship Id="rId469" Type="http://schemas.openxmlformats.org/officeDocument/2006/relationships/hyperlink" Target="https://solscan.io/tx/2ewCpcCHbxM9jiz7wFZuCu3m9VDS5KA7q5St11qw45JnwVBzxF6mvvbBf4fevEbDqH4EmPm8ef9vTKECVeh73kY7?cluster=solana-mainnet" TargetMode="External"/><Relationship Id="rId676" Type="http://schemas.openxmlformats.org/officeDocument/2006/relationships/hyperlink" Target="https://solscan.io/tx/zKGXTw7SEiJDu8cKv484zaK4xhv7YMYarzoi2KS3PYP27TcrhmzEK9MjCeYXdYR9K6kzoknijzb25gzbvHAUpBc?cluster=solana-mainnet" TargetMode="External"/><Relationship Id="rId883" Type="http://schemas.openxmlformats.org/officeDocument/2006/relationships/hyperlink" Target="https://raw.githubusercontent.com/nfluentdev/CalviOnTheRocks2022/main/BILLETVIP_COR22D23" TargetMode="External"/><Relationship Id="rId1099" Type="http://schemas.openxmlformats.org/officeDocument/2006/relationships/hyperlink" Target="https://solscan.io/token/9af9bWQdCuEvZBPYV1LpTpR6uwP6Lotxg7sq5YdCCTcL?cluster=solana-mainnet" TargetMode="External"/><Relationship Id="rId26" Type="http://schemas.openxmlformats.org/officeDocument/2006/relationships/hyperlink" Target="https://solscan.io/tx/o6v3URjfmbHCmGKKS6AhewhWwLNrZa4kVeUXPNeLA2Y3ukvtoquibdZBHsjdJbJ9jtSc9RZkRjyY5M1LYBrosFP?cluster=solana-mainnet" TargetMode="External"/><Relationship Id="rId231" Type="http://schemas.openxmlformats.org/officeDocument/2006/relationships/hyperlink" Target="https://raw.githubusercontent.com/nfluentdev/CalviOnTheRocks2022/main/BILLETFestival_COR22F73" TargetMode="External"/><Relationship Id="rId329" Type="http://schemas.openxmlformats.org/officeDocument/2006/relationships/hyperlink" Target="https://solscan.io/token/CMHxgondfKJyTXExD8NNgPAn9VD2HJ4FD2TvfYdLyNtT?cluster=solana-mainnet" TargetMode="External"/><Relationship Id="rId536" Type="http://schemas.openxmlformats.org/officeDocument/2006/relationships/hyperlink" Target="https://solscan.io/token/Hxec57Ke4L22v56y46KLHwudEY4y9t3HEwoFBYvX4Hgd?cluster=solana-mainnet" TargetMode="External"/><Relationship Id="rId1166" Type="http://schemas.openxmlformats.org/officeDocument/2006/relationships/hyperlink" Target="https://raw.githubusercontent.com/nfluentdev/CalviOnTheRocks2022/main/BILLETFestival_COR22F196" TargetMode="External"/><Relationship Id="rId1373" Type="http://schemas.openxmlformats.org/officeDocument/2006/relationships/hyperlink" Target="https://raw.githubusercontent.com/nfluentdev/CalviOnTheRocks2022/main/PASSVIP_COR22C66" TargetMode="External"/><Relationship Id="rId175" Type="http://schemas.openxmlformats.org/officeDocument/2006/relationships/hyperlink" Target="https://solscan.io/tx/sHLoz4zzUazB52M63BtLnHjkLd8P8NqyFmvWCYfMc42haxBkgvLPXAprfiisyKwXHjsip3Uf5BGA9JG5sRywsVu?cluster=solana-mainnet" TargetMode="External"/><Relationship Id="rId743" Type="http://schemas.openxmlformats.org/officeDocument/2006/relationships/hyperlink" Target="https://solscan.io/token/9qMKLwC2CLMDusctkpZuk9cFscZWge1KwxWBmmau86ro?cluster=solana-mainnet" TargetMode="External"/><Relationship Id="rId950" Type="http://schemas.openxmlformats.org/officeDocument/2006/relationships/hyperlink" Target="https://solscan.io/tx/2omUYQUmk2sL4sF5kEjn9aGzPJ82ptZ1vPYxAvkDg5hqSaXK8nK8f95RQq5r22CjjhRfkDdaF6JzJbjCHFSPHmyp?cluster=solana-mainnet" TargetMode="External"/><Relationship Id="rId1026" Type="http://schemas.openxmlformats.org/officeDocument/2006/relationships/hyperlink" Target="https://raw.githubusercontent.com/nfluentdev/CalviOnTheRocks2022/main/BILLETVIP_COR22D72" TargetMode="External"/><Relationship Id="rId382" Type="http://schemas.openxmlformats.org/officeDocument/2006/relationships/hyperlink" Target="https://solscan.io/tx/5Yf95eDqfUwsLRBc235uWW9aK9rp8QLBdyzWpa1NvMxkpJVmL48jEEpUrPqBWB3xoExZDge1o2HBBUAANRuXwf71?cluster=solana-mainnet" TargetMode="External"/><Relationship Id="rId603" Type="http://schemas.openxmlformats.org/officeDocument/2006/relationships/hyperlink" Target="https://raw.githubusercontent.com/nfluentdev/CalviOnTheRocks2022/main/PASSFestival_COR22E29" TargetMode="External"/><Relationship Id="rId687" Type="http://schemas.openxmlformats.org/officeDocument/2006/relationships/hyperlink" Target="https://raw.githubusercontent.com/nfluentdev/CalviOnTheRocks2022/main/PASSFestival_COR22E57" TargetMode="External"/><Relationship Id="rId810" Type="http://schemas.openxmlformats.org/officeDocument/2006/relationships/hyperlink" Target="https://raw.githubusercontent.com/nfluentdev/CalviOnTheRocks2022/main/PASSFestival_COR22E98" TargetMode="External"/><Relationship Id="rId908" Type="http://schemas.openxmlformats.org/officeDocument/2006/relationships/hyperlink" Target="https://solscan.io/tx/5eD9JLggPdATE3BqCvAehuURAisjndk7Z7p2MYWzsUXKL6pTzYjYDVUdF8pVhiUSLhGuomWVA6xJZUqFBBctT2QD?cluster=solana-mainnet" TargetMode="External"/><Relationship Id="rId1233" Type="http://schemas.openxmlformats.org/officeDocument/2006/relationships/hyperlink" Target="https://solscan.io/tx/3UZD4TJq2PVZLNyoSydvzqVdkR4piSAzMmv2oWGB9BsRq4Da1k78PztZo2XfS4kznRqfdQexgaiRnZdEh9ArRPBv?cluster=solana-mainnet" TargetMode="External"/><Relationship Id="rId1440" Type="http://schemas.openxmlformats.org/officeDocument/2006/relationships/hyperlink" Target="https://solscan.io/tx/RwYeBNcEzFfDnJqaF58APCPJe8Bkq3Ah5anHQ5TCBBehwGXdDaiMRC2eq1hwpCfnb2dzzo5aEsbLYrKiYMvtAWp?cluster=solana-mainnet" TargetMode="External"/><Relationship Id="rId242" Type="http://schemas.openxmlformats.org/officeDocument/2006/relationships/hyperlink" Target="https://solscan.io/token/6AAtQtGEKAnwj8YHscZ64uXH6Fwz7ocUVyM2rQRZfR5e?cluster=solana-mainnet" TargetMode="External"/><Relationship Id="rId894" Type="http://schemas.openxmlformats.org/officeDocument/2006/relationships/hyperlink" Target="https://solscan.io/token/4Fxfk7FvxBUVbFibfTyZYtLTJmKmtCwPuLttTwe1Tgbc?cluster=solana-mainnet" TargetMode="External"/><Relationship Id="rId1177" Type="http://schemas.openxmlformats.org/officeDocument/2006/relationships/hyperlink" Target="https://solscan.io/token/379ryzL8SfrWKfksALxr2sgzG1RL2T6Zn2CXPezy4Mxz?cluster=solana-mainnet" TargetMode="External"/><Relationship Id="rId1300" Type="http://schemas.openxmlformats.org/officeDocument/2006/relationships/hyperlink" Target="https://solscan.io/token/gRWUKco4AcPHGNkWcemQazwCKfCt6XqVVi2fbGQX6XP?cluster=solana-mainnet" TargetMode="External"/><Relationship Id="rId37" Type="http://schemas.openxmlformats.org/officeDocument/2006/relationships/hyperlink" Target="https://solscan.io/token/8MtdqVdRjnDbygYzgzF1Sst4SBegVo6phKxr7TBxHu1s?cluster=solana-mainnet" TargetMode="External"/><Relationship Id="rId102" Type="http://schemas.openxmlformats.org/officeDocument/2006/relationships/hyperlink" Target="https://raw.githubusercontent.com/nfluentdev/CalviOnTheRocks2022/main/BILLETFestival_COR22F30" TargetMode="External"/><Relationship Id="rId547" Type="http://schemas.openxmlformats.org/officeDocument/2006/relationships/hyperlink" Target="https://solscan.io/tx/5hYAV2omnVuZMXkGaujf8Yw9vMuj2w4269Ag3HcpPLN17VVk9o7pCV2QNXhJFvyphrJHPWWBzNHjGNM2NDH3gn13?cluster=solana-mainnet" TargetMode="External"/><Relationship Id="rId754" Type="http://schemas.openxmlformats.org/officeDocument/2006/relationships/hyperlink" Target="https://solscan.io/tx/4S6i8UnPR56a1MknrBNkDiKDcXtgCWf5dVNB53uqDFZJuPNGs1hYxqr9ZKA8iNAsGKH1rdkpg69RcvV7JHBRnic7?cluster=solana-mainnet" TargetMode="External"/><Relationship Id="rId961" Type="http://schemas.openxmlformats.org/officeDocument/2006/relationships/hyperlink" Target="https://solscan.io/token/74dWQPm3LFoG1VbncsUW2QEDVriss5rDFdEYXm1PQG37?cluster=solana-mainnet" TargetMode="External"/><Relationship Id="rId1384" Type="http://schemas.openxmlformats.org/officeDocument/2006/relationships/hyperlink" Target="https://solscan.io/token/HD81bGLWfYYoeoKY7SzVQe5rXiaKaxkvEmrbAts1MSB8?cluster=solana-mainnet" TargetMode="External"/><Relationship Id="rId90" Type="http://schemas.openxmlformats.org/officeDocument/2006/relationships/hyperlink" Target="https://raw.githubusercontent.com/nfluentdev/CalviOnTheRocks2022/main/BILLETFestival_COR22F26" TargetMode="External"/><Relationship Id="rId186" Type="http://schemas.openxmlformats.org/officeDocument/2006/relationships/hyperlink" Target="https://raw.githubusercontent.com/nfluentdev/CalviOnTheRocks2022/main/BILLETFestival_COR22F58" TargetMode="External"/><Relationship Id="rId393" Type="http://schemas.openxmlformats.org/officeDocument/2006/relationships/hyperlink" Target="https://raw.githubusercontent.com/nfluentdev/CalviOnTheRocks2022/main/BILLETFestival_COR22F130" TargetMode="External"/><Relationship Id="rId407" Type="http://schemas.openxmlformats.org/officeDocument/2006/relationships/hyperlink" Target="https://solscan.io/token/J5Jz2mTVCufD8qmQSzYghXesoAoFnjjmHGqK8C1S9mJ6?cluster=solana-mainnet" TargetMode="External"/><Relationship Id="rId614" Type="http://schemas.openxmlformats.org/officeDocument/2006/relationships/hyperlink" Target="https://solscan.io/token/A1zc7AmSfGSwexH6nhHWWbKpMAKjYg3hYERqnSmX6WxE?cluster=solana-mainnet" TargetMode="External"/><Relationship Id="rId821" Type="http://schemas.openxmlformats.org/officeDocument/2006/relationships/hyperlink" Target="https://solscan.io/token/3n2qyxxPDNWGMaC1Qpj1gvBTJsF3yVky6yTSN5MHQTpb?cluster=solana-mainnet" TargetMode="External"/><Relationship Id="rId1037" Type="http://schemas.openxmlformats.org/officeDocument/2006/relationships/hyperlink" Target="https://solscan.io/token/2CHQMqCWGhvTN86yRnJNWUAsF3yCMc9L2p4M6LCu3Pee?cluster=solana-mainnet" TargetMode="External"/><Relationship Id="rId1244" Type="http://schemas.openxmlformats.org/officeDocument/2006/relationships/hyperlink" Target="https://raw.githubusercontent.com/nfluentdev/CalviOnTheRocks2022/main/PASSVIP_COR22C23" TargetMode="External"/><Relationship Id="rId1451" Type="http://schemas.openxmlformats.org/officeDocument/2006/relationships/hyperlink" Target="https://raw.githubusercontent.com/nfluentdev/CalviOnTheRocks2022/main/PASSVIP_COR22C93" TargetMode="External"/><Relationship Id="rId253" Type="http://schemas.openxmlformats.org/officeDocument/2006/relationships/hyperlink" Target="https://solscan.io/tx/3cWNorgduMeZLDurCsnEV8YpSgQE9SgtwrWvzRWi5FcJTJapFpALko8WGPSCPbyEaEkvJYAaNP64ESQwTCRi5wGN?cluster=solana-mainnet" TargetMode="External"/><Relationship Id="rId460" Type="http://schemas.openxmlformats.org/officeDocument/2006/relationships/hyperlink" Target="https://solscan.io/tx/42zSaWa5qZUm2bVqcnFKVygwGNbqoc8XFS7WnEDsNSpRtyaa7weiP2RDZcKVr45gTMU4JTDLGgJsf8gNLRWwogV9?cluster=solana-mainnet" TargetMode="External"/><Relationship Id="rId698" Type="http://schemas.openxmlformats.org/officeDocument/2006/relationships/hyperlink" Target="https://solscan.io/token/ERHhY2dJK2tQPWhWDpEmFVS9jafN3iYfkfEESJ9KqfGY?cluster=solana-mainnet" TargetMode="External"/><Relationship Id="rId919" Type="http://schemas.openxmlformats.org/officeDocument/2006/relationships/hyperlink" Target="https://raw.githubusercontent.com/nfluentdev/CalviOnTheRocks2022/main/BILLETVIP_COR22D35" TargetMode="External"/><Relationship Id="rId1090" Type="http://schemas.openxmlformats.org/officeDocument/2006/relationships/hyperlink" Target="https://raw.githubusercontent.com/nfluentdev/CalviOnTheRocks2022/main/BILLETVIP_COR22D94" TargetMode="External"/><Relationship Id="rId1104" Type="http://schemas.openxmlformats.org/officeDocument/2006/relationships/hyperlink" Target="https://solscan.io/tx/4MN9NcuVXegXrAkPbrrgwJzx4Aq4XbvgjExz6cqVvJvqerUSi5hg8uAJgeqX1XhJAbW6KVwGyrSAzNFVyX9P7XJg?cluster=solana-mainnet" TargetMode="External"/><Relationship Id="rId1311" Type="http://schemas.openxmlformats.org/officeDocument/2006/relationships/hyperlink" Target="https://solscan.io/tx/2udGP34EoqSUXrqoNvbnnqJeGueDPqP4a9aomEoc7R7PLiRrM6tzvQJcNvnYurMc2rH6W9zpgWYaLZxNU9DugXoF?cluster=solana-mainnet" TargetMode="External"/><Relationship Id="rId48" Type="http://schemas.openxmlformats.org/officeDocument/2006/relationships/hyperlink" Target="https://solscan.io/tx/9yKmBwuWi5ftnZxbny81cTtvUUfPhU9fNuYQzQELxgNacZkt2vQoPWxkTVg5h9s3Tsca4KrgGiUPQRj9EL6DWCZ?cluster=solana-mainnet" TargetMode="External"/><Relationship Id="rId113" Type="http://schemas.openxmlformats.org/officeDocument/2006/relationships/hyperlink" Target="https://solscan.io/token/VCxhAWLAQyrNPg31Sx1TWbSZiq5s5Jmej5XsnPme3Gj?cluster=solana-mainnet" TargetMode="External"/><Relationship Id="rId320" Type="http://schemas.openxmlformats.org/officeDocument/2006/relationships/hyperlink" Target="https://solscan.io/token/8sL1tXRqkRCnqSf3nLvasjNCTyuChApSoSUT7989h547?cluster=solana-mainnet" TargetMode="External"/><Relationship Id="rId558" Type="http://schemas.openxmlformats.org/officeDocument/2006/relationships/hyperlink" Target="https://raw.githubusercontent.com/nfluentdev/CalviOnTheRocks2022/main/PASSFestival_COR22E14" TargetMode="External"/><Relationship Id="rId765" Type="http://schemas.openxmlformats.org/officeDocument/2006/relationships/hyperlink" Target="https://raw.githubusercontent.com/nfluentdev/CalviOnTheRocks2022/main/PASSFestival_COR22E83" TargetMode="External"/><Relationship Id="rId972" Type="http://schemas.openxmlformats.org/officeDocument/2006/relationships/hyperlink" Target="https://solscan.io/tx/4sajoApuD8d3nqco9xSoVufz96Ai7qz6FjHVHE4TdC8jD6MEt63jmF5KywBaaJi6e218D248G5N6FFazNBV8VFWp?cluster=solana-mainnet" TargetMode="External"/><Relationship Id="rId1188" Type="http://schemas.openxmlformats.org/officeDocument/2006/relationships/hyperlink" Target="https://solscan.io/tx/b2fqou1UseLkGwz5DhJxLqVUdoK4c9SfX5V7kzb8CVEfWCNZGzfHwq8Zj9xyJCcG5417nmqAfmV1VhVK9UDd3ip?cluster=solana-mainnet" TargetMode="External"/><Relationship Id="rId1395" Type="http://schemas.openxmlformats.org/officeDocument/2006/relationships/hyperlink" Target="https://solscan.io/tx/5w6Ti1Wk3uMFeQAsZmckQRL1dJHvU5Jsp3yEDiBJkaazzgZtz62Ck8gkDvQYBF6bzYDaX5JQ7bo6RTVVS9yhT7zv?cluster=solana-mainnet" TargetMode="External"/><Relationship Id="rId1409" Type="http://schemas.openxmlformats.org/officeDocument/2006/relationships/hyperlink" Target="https://raw.githubusercontent.com/nfluentdev/CalviOnTheRocks2022/main/PASSVIP_COR22C78" TargetMode="External"/><Relationship Id="rId197" Type="http://schemas.openxmlformats.org/officeDocument/2006/relationships/hyperlink" Target="https://solscan.io/token/Ei57ndSgW1PXNHTFLeR3zSYbiJ4qC4wWSXt84DKFbwGs?cluster=solana-mainnet" TargetMode="External"/><Relationship Id="rId418" Type="http://schemas.openxmlformats.org/officeDocument/2006/relationships/hyperlink" Target="https://solscan.io/tx/3CMc13tgAyWVAsSXRVFAq52xZDvV51bGB1LT34B3e6DnuK5v5jCM7TxmN2ybiQw72HcMs9CzkLLqVB4csGfGdCsW?cluster=solana-mainnet" TargetMode="External"/><Relationship Id="rId625" Type="http://schemas.openxmlformats.org/officeDocument/2006/relationships/hyperlink" Target="https://solscan.io/tx/67nTmaoVrCBKGhuqqFpkk34ZkinvdHs4GR62mQbd8YbvFFf25JGB4UFz1gGnqDpPgYK4po833wbADwFNdeeZdT6x?cluster=solana-mainnet" TargetMode="External"/><Relationship Id="rId832" Type="http://schemas.openxmlformats.org/officeDocument/2006/relationships/hyperlink" Target="https://solscan.io/tx/4g3ukZEoXQc4ZKx2mNaLTGyUqnWoEZkJqgFGh8vYRPCSR946j65RPkCidR3kQBt1stX5ywUbMsRuar4qtgTaJEgj?cluster=solana-mainnet" TargetMode="External"/><Relationship Id="rId1048" Type="http://schemas.openxmlformats.org/officeDocument/2006/relationships/hyperlink" Target="https://solscan.io/tx/4BCNAmuWqiRSDDNvhURSJkoLNgoxFDJ8f6A11RWP5J4fUxaHcw1zLBzVZuQiFNtyGHDoB4sUTiHNGfomG6wf7F2C?cluster=solana-mainnet" TargetMode="External"/><Relationship Id="rId1255" Type="http://schemas.openxmlformats.org/officeDocument/2006/relationships/hyperlink" Target="https://solscan.io/token/GQrc5Lk44SpEnjx7ziuSRPQnDjPJF4Ltd4kQejUKT8b3?cluster=solana-mainnet" TargetMode="External"/><Relationship Id="rId1462" Type="http://schemas.openxmlformats.org/officeDocument/2006/relationships/hyperlink" Target="https://solscan.io/token/5hMj1hSA87tApWNtH5BZUY8fccvhdiPXveuKUjPtxmSv?cluster=solana-mainnet" TargetMode="External"/><Relationship Id="rId264" Type="http://schemas.openxmlformats.org/officeDocument/2006/relationships/hyperlink" Target="https://raw.githubusercontent.com/nfluentdev/CalviOnTheRocks2022/main/BILLETFestival_COR22F85" TargetMode="External"/><Relationship Id="rId471" Type="http://schemas.openxmlformats.org/officeDocument/2006/relationships/hyperlink" Target="https://raw.githubusercontent.com/nfluentdev/CalviOnTheRocks2022/main/BILLETFestival_COR22F156" TargetMode="External"/><Relationship Id="rId1115" Type="http://schemas.openxmlformats.org/officeDocument/2006/relationships/hyperlink" Target="https://raw.githubusercontent.com/nfluentdev/CalviOnTheRocks2022/main/BILLETFestival_COR22F176" TargetMode="External"/><Relationship Id="rId1322" Type="http://schemas.openxmlformats.org/officeDocument/2006/relationships/hyperlink" Target="https://raw.githubusercontent.com/nfluentdev/CalviOnTheRocks2022/main/PASSVIP_COR22C49" TargetMode="External"/><Relationship Id="rId59" Type="http://schemas.openxmlformats.org/officeDocument/2006/relationships/hyperlink" Target="https://raw.githubusercontent.com/nfluentdev/CalviOnTheRocks2022/main/BILLETFestival_COR22F15" TargetMode="External"/><Relationship Id="rId124" Type="http://schemas.openxmlformats.org/officeDocument/2006/relationships/hyperlink" Target="https://solscan.io/tx/3WRsgxgyGtPTNMPXhpxS4YFPdR2TGM8FPN74XWiLakFCrdYzNkWtsXy96pkBRrpGuRNYnoyunbBRVvQJLxz1fqoE?cluster=solana-mainnet" TargetMode="External"/><Relationship Id="rId569" Type="http://schemas.openxmlformats.org/officeDocument/2006/relationships/hyperlink" Target="https://solscan.io/token/GZgHJjvPBsTNR8Vci3jD6NujzEbGjMKntEQbGruYN1FU?cluster=solana-mainnet" TargetMode="External"/><Relationship Id="rId776" Type="http://schemas.openxmlformats.org/officeDocument/2006/relationships/hyperlink" Target="https://solscan.io/token/3FykD7LtWHuJ1Bgzjsj1GrFUKpU6zfEtfb381JqJUznA?cluster=solana-mainnet" TargetMode="External"/><Relationship Id="rId983" Type="http://schemas.openxmlformats.org/officeDocument/2006/relationships/hyperlink" Target="https://raw.githubusercontent.com/nfluentdev/CalviOnTheRocks2022/main/BILLETVIP_COR22D57" TargetMode="External"/><Relationship Id="rId1199" Type="http://schemas.openxmlformats.org/officeDocument/2006/relationships/hyperlink" Target="https://raw.githubusercontent.com/nfluentdev/CalviOnTheRocks2022/main/PASSVIP_COR22C8" TargetMode="External"/><Relationship Id="rId331" Type="http://schemas.openxmlformats.org/officeDocument/2006/relationships/hyperlink" Target="https://solscan.io/tx/3KGZsxH5s9iWbjqkXjXb55y6SNHchB9rwGqztLGNQEuBks86X682Am35XqHsEnHBE86jYmeemVns414ciDN1ViZ9?cluster=solana-mainnet" TargetMode="External"/><Relationship Id="rId429" Type="http://schemas.openxmlformats.org/officeDocument/2006/relationships/hyperlink" Target="https://raw.githubusercontent.com/nfluentdev/CalviOnTheRocks2022/main/BILLETFestival_COR22F142" TargetMode="External"/><Relationship Id="rId636" Type="http://schemas.openxmlformats.org/officeDocument/2006/relationships/hyperlink" Target="https://raw.githubusercontent.com/nfluentdev/CalviOnTheRocks2022/main/PASSFestival_COR22E40" TargetMode="External"/><Relationship Id="rId1059" Type="http://schemas.openxmlformats.org/officeDocument/2006/relationships/hyperlink" Target="https://raw.githubusercontent.com/nfluentdev/CalviOnTheRocks2022/main/BILLETVIP_COR22D83" TargetMode="External"/><Relationship Id="rId1266" Type="http://schemas.openxmlformats.org/officeDocument/2006/relationships/hyperlink" Target="https://solscan.io/tx/2yuTZCp8DPLmaaK6AohHyoqEyomyTbSQuJ1RGZ7Pmq2GzwkFfNQE8bTtWUKX4AcJyoHskpMWj8KCLRcJ4ngYAC14?cluster=solana-mainnet" TargetMode="External"/><Relationship Id="rId843" Type="http://schemas.openxmlformats.org/officeDocument/2006/relationships/hyperlink" Target="https://raw.githubusercontent.com/nfluentdev/CalviOnTheRocks2022/main/BILLETVIP_COR22D9" TargetMode="External"/><Relationship Id="rId1126" Type="http://schemas.openxmlformats.org/officeDocument/2006/relationships/hyperlink" Target="https://solscan.io/token/9BpUHtCtCi2VJHKsS6YtVdAQdWsb8vjCCBGVvcUdLnQu?cluster=solana-mainnet" TargetMode="External"/><Relationship Id="rId275" Type="http://schemas.openxmlformats.org/officeDocument/2006/relationships/hyperlink" Target="https://solscan.io/token/AkHMyFWkfBNuELxpF22ayMuVicgeYf6Zc339gqwJtfKS?cluster=solana-mainnet" TargetMode="External"/><Relationship Id="rId482" Type="http://schemas.openxmlformats.org/officeDocument/2006/relationships/hyperlink" Target="https://solscan.io/token/AMrUCfo1FiXJUjJpa6hyRqizeV5jmPYFtMx5xwdyjutZ?cluster=solana-mainnet" TargetMode="External"/><Relationship Id="rId703" Type="http://schemas.openxmlformats.org/officeDocument/2006/relationships/hyperlink" Target="https://solscan.io/tx/5xorYVActmfm7dyi2ZfpARqzKEZEM5uqFS5iZpj6YqoFRTTtjU6ddvyYCfYZgRPuNyQosnGJS9KXb3D5uqrKjQVc?cluster=solana-mainnet" TargetMode="External"/><Relationship Id="rId910" Type="http://schemas.openxmlformats.org/officeDocument/2006/relationships/hyperlink" Target="https://raw.githubusercontent.com/nfluentdev/CalviOnTheRocks2022/main/BILLETVIP_COR22D32" TargetMode="External"/><Relationship Id="rId1333" Type="http://schemas.openxmlformats.org/officeDocument/2006/relationships/hyperlink" Target="https://solscan.io/token/CP97Dx3DSEbQmem7JSYxjEYfAzHY4fPS3EdDjenHDY1M?cluster=solana-mainnet" TargetMode="External"/><Relationship Id="rId135" Type="http://schemas.openxmlformats.org/officeDocument/2006/relationships/hyperlink" Target="https://raw.githubusercontent.com/nfluentdev/CalviOnTheRocks2022/main/BILLETFestival_COR22F41" TargetMode="External"/><Relationship Id="rId342" Type="http://schemas.openxmlformats.org/officeDocument/2006/relationships/hyperlink" Target="https://raw.githubusercontent.com/nfluentdev/CalviOnTheRocks2022/main/BILLETFestival_COR22F111" TargetMode="External"/><Relationship Id="rId787" Type="http://schemas.openxmlformats.org/officeDocument/2006/relationships/hyperlink" Target="https://solscan.io/tx/5PWHZmNURe9ACyJSs7k99KQcxdYd4xEMspXc4QCehVfx11u56FafnCCecwNHVstWivjwSrUFxS8tuSL8GjaccgnP?cluster=solana-mainnet" TargetMode="External"/><Relationship Id="rId994" Type="http://schemas.openxmlformats.org/officeDocument/2006/relationships/hyperlink" Target="https://solscan.io/token/3xrpLD3gvyXLfnmUa3KRDSWHyoAoajE1zaA8NLtrnuf9?cluster=solana-mainnet" TargetMode="External"/><Relationship Id="rId1400" Type="http://schemas.openxmlformats.org/officeDocument/2006/relationships/hyperlink" Target="https://raw.githubusercontent.com/nfluentdev/CalviOnTheRocks2022/main/PASSVIP_COR22C75" TargetMode="External"/><Relationship Id="rId202" Type="http://schemas.openxmlformats.org/officeDocument/2006/relationships/hyperlink" Target="https://solscan.io/tx/451PNpU4BpsdGARS5EANBsNRWvQrExSemGgkVziePLn1EZNjfKtzzGM241oGfomxEdXNpYFi4PnxTs1yMtjNKcED?cluster=solana-mainnet" TargetMode="External"/><Relationship Id="rId647" Type="http://schemas.openxmlformats.org/officeDocument/2006/relationships/hyperlink" Target="https://solscan.io/token/AweAqrTbkvhiKdgQEufJSZHXwMBNZBCcFe2J95CxmWCU?cluster=solana-mainnet" TargetMode="External"/><Relationship Id="rId854" Type="http://schemas.openxmlformats.org/officeDocument/2006/relationships/hyperlink" Target="https://solscan.io/token/F3MceMHLcB2MoxR3xq51pkNmpxcejwNf7kxCf2KhrUjV?cluster=solana-mainnet" TargetMode="External"/><Relationship Id="rId1277" Type="http://schemas.openxmlformats.org/officeDocument/2006/relationships/hyperlink" Target="https://raw.githubusercontent.com/nfluentdev/CalviOnTheRocks2022/main/PASSVIP_COR22C34" TargetMode="External"/><Relationship Id="rId286" Type="http://schemas.openxmlformats.org/officeDocument/2006/relationships/hyperlink" Target="https://solscan.io/tx/2PBoKekm6iW26WetqkFkj6exVPaYh4Jp89pxCuHq8yGjfqMMCBJre8Vm1BheRyvCpJwmVQWrvLp4EBCuTgN3914P?cluster=solana-mainnet" TargetMode="External"/><Relationship Id="rId493" Type="http://schemas.openxmlformats.org/officeDocument/2006/relationships/hyperlink" Target="https://solscan.io/tx/4oTqr5pPq3pWSWpaPpvp8h6TsHbPB17uQzYXRLQ69i4323SJzBXREZQCjfxd6DMPgoX2PoaYkHXJA4rpCpGRoP8C?cluster=solana-mainnet" TargetMode="External"/><Relationship Id="rId507" Type="http://schemas.openxmlformats.org/officeDocument/2006/relationships/hyperlink" Target="https://raw.githubusercontent.com/nfluentdev/CalviOnTheRocks2022/main/BILLETFestival_COR22F168" TargetMode="External"/><Relationship Id="rId714" Type="http://schemas.openxmlformats.org/officeDocument/2006/relationships/hyperlink" Target="https://raw.githubusercontent.com/nfluentdev/CalviOnTheRocks2022/main/PASSFestival_COR22E66" TargetMode="External"/><Relationship Id="rId921" Type="http://schemas.openxmlformats.org/officeDocument/2006/relationships/hyperlink" Target="https://solscan.io/token/6hnKG7ujNM3RgtLrGAsnLUvtZj1cQPAoyRVnQ7qDFaAb?cluster=solana-mainnet" TargetMode="External"/><Relationship Id="rId1137" Type="http://schemas.openxmlformats.org/officeDocument/2006/relationships/hyperlink" Target="https://solscan.io/tx/3PMs4SmGJJTMrQa8AHhGifnpvcnaVz3TTf3b7NsZPyWbeSUCJGmG5NgLS49nBe4di8XNKHKsvHa4bfRTBrUjA7EG?cluster=solana-mainnet" TargetMode="External"/><Relationship Id="rId1344" Type="http://schemas.openxmlformats.org/officeDocument/2006/relationships/hyperlink" Target="https://solscan.io/tx/4B3uJnFMs2DuxBD6pLprP2mkA1SfmC7fKKwRVU1au6AffCZxQFELc7QKpCkW2QfDZH4DmCa4zBWV6Wvz6s6X9foC?cluster=solana-mainnet" TargetMode="External"/><Relationship Id="rId50" Type="http://schemas.openxmlformats.org/officeDocument/2006/relationships/hyperlink" Target="https://raw.githubusercontent.com/nfluentdev/CalviOnTheRocks2022/main/BILLETFestival_COR22F12" TargetMode="External"/><Relationship Id="rId146" Type="http://schemas.openxmlformats.org/officeDocument/2006/relationships/hyperlink" Target="https://solscan.io/token/DZKYq8SRAzirAJeBM3WLccdm7J5p73yJnbnWZPzYfq9d?cluster=solana-mainnet" TargetMode="External"/><Relationship Id="rId353" Type="http://schemas.openxmlformats.org/officeDocument/2006/relationships/hyperlink" Target="https://solscan.io/token/6rXqu3Cnd4rseWCRKGaMFNUkMsWr6YqakSK2Ao1XduVJ?cluster=solana-mainnet" TargetMode="External"/><Relationship Id="rId560" Type="http://schemas.openxmlformats.org/officeDocument/2006/relationships/hyperlink" Target="https://solscan.io/token/9q67q6zp1ooAW7u7fgmQy7USBL256KAbdr19y81kV2fx?cluster=solana-mainnet" TargetMode="External"/><Relationship Id="rId798" Type="http://schemas.openxmlformats.org/officeDocument/2006/relationships/hyperlink" Target="https://raw.githubusercontent.com/nfluentdev/CalviOnTheRocks2022/main/PASSFestival_COR22E94" TargetMode="External"/><Relationship Id="rId1190" Type="http://schemas.openxmlformats.org/officeDocument/2006/relationships/hyperlink" Target="https://raw.githubusercontent.com/nfluentdev/CalviOnTheRocks2022/main/PASSVIP_COR22C5" TargetMode="External"/><Relationship Id="rId1204" Type="http://schemas.openxmlformats.org/officeDocument/2006/relationships/hyperlink" Target="https://solscan.io/token/9qJNM34gWuEm4vV2yKk8JsptgXcBHTC2SxBUtJC9zFGq?cluster=solana-mainnet" TargetMode="External"/><Relationship Id="rId1411" Type="http://schemas.openxmlformats.org/officeDocument/2006/relationships/hyperlink" Target="https://solscan.io/token/2h5ZbQKbMRuwmcNGnFseg3KfHiJxDEThdbUBXJTJqMy9?cluster=solana-mainnet" TargetMode="External"/><Relationship Id="rId213" Type="http://schemas.openxmlformats.org/officeDocument/2006/relationships/hyperlink" Target="https://raw.githubusercontent.com/nfluentdev/CalviOnTheRocks2022/main/BILLETFestival_COR22F67" TargetMode="External"/><Relationship Id="rId420" Type="http://schemas.openxmlformats.org/officeDocument/2006/relationships/hyperlink" Target="https://raw.githubusercontent.com/nfluentdev/CalviOnTheRocks2022/main/BILLETFestival_COR22F139" TargetMode="External"/><Relationship Id="rId658" Type="http://schemas.openxmlformats.org/officeDocument/2006/relationships/hyperlink" Target="https://solscan.io/tx/3H6twmR3LaWTgnnkvGHEeev4WFdixP1SHSQZyhqs7mnMpiBuanY9rtRRFojGaEztDHwWv3UYgV6TxDwbwkw3LNVa?cluster=solana-mainnet" TargetMode="External"/><Relationship Id="rId865" Type="http://schemas.openxmlformats.org/officeDocument/2006/relationships/hyperlink" Target="https://raw.githubusercontent.com/nfluentdev/CalviOnTheRocks2022/main/BILLETVIP_COR22D17" TargetMode="External"/><Relationship Id="rId1050" Type="http://schemas.openxmlformats.org/officeDocument/2006/relationships/hyperlink" Target="https://raw.githubusercontent.com/nfluentdev/CalviOnTheRocks2022/main/BILLETVIP_COR22D80" TargetMode="External"/><Relationship Id="rId1288" Type="http://schemas.openxmlformats.org/officeDocument/2006/relationships/hyperlink" Target="https://solscan.io/token/67ReyUwUxCA8MYo8YmwkehScX7cPqWJLVygqn1ksmaxB?cluster=solana-mainnet" TargetMode="External"/><Relationship Id="rId297" Type="http://schemas.openxmlformats.org/officeDocument/2006/relationships/hyperlink" Target="https://raw.githubusercontent.com/nfluentdev/CalviOnTheRocks2022/main/BILLETFestival_COR22F96" TargetMode="External"/><Relationship Id="rId518" Type="http://schemas.openxmlformats.org/officeDocument/2006/relationships/hyperlink" Target="https://solscan.io/token/8eL9LMdjMXYLjRK8GwTZhSTPZM4c5dfcLoBYevF5tgQp?cluster=solana-mainnet" TargetMode="External"/><Relationship Id="rId725" Type="http://schemas.openxmlformats.org/officeDocument/2006/relationships/hyperlink" Target="https://solscan.io/token/FbKTBy2mpkpJxqsBgoJ17Rpm7yBFZVrzCfHT4Pkzqvra?cluster=solana-mainnet" TargetMode="External"/><Relationship Id="rId932" Type="http://schemas.openxmlformats.org/officeDocument/2006/relationships/hyperlink" Target="https://solscan.io/tx/D9Yon2a585VxbgmchLf2hD9jz47pj5dC6EomUV5TmLSVftud1RhYHRed1fzCdbV74Y5jhFh2UDzHjQVn6uYuQVc?cluster=solana-mainnet" TargetMode="External"/><Relationship Id="rId1148" Type="http://schemas.openxmlformats.org/officeDocument/2006/relationships/hyperlink" Target="https://raw.githubusercontent.com/nfluentdev/CalviOnTheRocks2022/main/BILLETFestival_COR22F189" TargetMode="External"/><Relationship Id="rId1355" Type="http://schemas.openxmlformats.org/officeDocument/2006/relationships/hyperlink" Target="https://raw.githubusercontent.com/nfluentdev/CalviOnTheRocks2022/main/PASSVIP_COR22C60" TargetMode="External"/><Relationship Id="rId157" Type="http://schemas.openxmlformats.org/officeDocument/2006/relationships/hyperlink" Target="https://solscan.io/tx/2K1sokh5vPu12TqL8MazQHdgVQQarxBgVEnwq7SCKMPXXtsLdq9CJe8DozgfXgtJvs5muvQNJNUKCTGLueK6SehB?cluster=solana-mainnet" TargetMode="External"/><Relationship Id="rId364" Type="http://schemas.openxmlformats.org/officeDocument/2006/relationships/hyperlink" Target="https://solscan.io/tx/2w45Zpknc4hY3Hi5Qm1gZqhUzqroTKi1oLKdSpA1waFsU4CbhTVb9YF9aaa7Q4AsqHbzSqtEv22tJG68mUyopmNX?cluster=solana-mainnet" TargetMode="External"/><Relationship Id="rId1008" Type="http://schemas.openxmlformats.org/officeDocument/2006/relationships/hyperlink" Target="https://solscan.io/tx/5dpXXUgo6prUYMUv1fiGB3UGmMerfM2mHNoGu4qW2pe7zqWRX11WH6yywzHnHvhWwqkCnoPenVsMT7zxX3r9RW3e?cluster=solana-mainnet" TargetMode="External"/><Relationship Id="rId1215" Type="http://schemas.openxmlformats.org/officeDocument/2006/relationships/hyperlink" Target="https://solscan.io/tx/5TiknMSV73R8shuFVHSt2UfD11VaXnxziBoJSGrtvJrcijY7k8EKsFtqAYn231DnoSmJta7LBBxWzgtNqZbjTNPf?cluster=solana-mainnet" TargetMode="External"/><Relationship Id="rId1422" Type="http://schemas.openxmlformats.org/officeDocument/2006/relationships/hyperlink" Target="https://solscan.io/tx/3E8RGge8UtixD315wh17b2J39qHPbtjtoW4wZxRPuE5TRnvEiB7C9Wj5yf8wZAmvNe7DSqvGKMnEVh6cEefQXdL7?cluster=solana-mainnet" TargetMode="External"/><Relationship Id="rId61" Type="http://schemas.openxmlformats.org/officeDocument/2006/relationships/hyperlink" Target="https://solscan.io/token/4hPozet8cHJVQWoH2vuVEKdWKmGR5tDooFN5Sd3yfnqk?cluster=solana-mainnet" TargetMode="External"/><Relationship Id="rId571" Type="http://schemas.openxmlformats.org/officeDocument/2006/relationships/hyperlink" Target="https://solscan.io/tx/3cuQ3aap89M6PdjpJzSx88eH9Jnti2jVKMuSgBxENb95BtEhfyqUCREyP19u82UjbbtLefZ8imnrxyhrNbtsgf85?cluster=solana-mainnet" TargetMode="External"/><Relationship Id="rId669" Type="http://schemas.openxmlformats.org/officeDocument/2006/relationships/hyperlink" Target="https://raw.githubusercontent.com/nfluentdev/CalviOnTheRocks2022/main/PASSFestival_COR22E51" TargetMode="External"/><Relationship Id="rId876" Type="http://schemas.openxmlformats.org/officeDocument/2006/relationships/hyperlink" Target="https://solscan.io/token/HmDsoAh8uh8e83tMjQLM5VV3VWybArUmeEm3oDLkexVG?cluster=solana-mainnet" TargetMode="External"/><Relationship Id="rId1299" Type="http://schemas.openxmlformats.org/officeDocument/2006/relationships/hyperlink" Target="https://solscan.io/tx/PnC9SusidfDPGchHjFnxSQHn6mSHKDZtsJAoDpfYrs7hB9cVTTuZBV5eaBP8XLFDJehRosEbFFQFym6UtLHEjqJ?cluster=solana-mainnet" TargetMode="External"/><Relationship Id="rId19" Type="http://schemas.openxmlformats.org/officeDocument/2006/relationships/hyperlink" Target="https://raw.githubusercontent.com/nfluentdev/CalviOnTheRocks2022/main/BILLETFestival_COR22F1" TargetMode="External"/><Relationship Id="rId224" Type="http://schemas.openxmlformats.org/officeDocument/2006/relationships/hyperlink" Target="https://solscan.io/token/FnUdLWrYRiH59orLJRWoxj4rvA8DTHgZ2ErEznyswUS5?cluster=solana-mainnet" TargetMode="External"/><Relationship Id="rId431" Type="http://schemas.openxmlformats.org/officeDocument/2006/relationships/hyperlink" Target="https://solscan.io/token/6XvTwnKeaPA8KkzdEC5FU1ggxoXsmtsh3FxLjw22NoCg?cluster=solana-mainnet" TargetMode="External"/><Relationship Id="rId529" Type="http://schemas.openxmlformats.org/officeDocument/2006/relationships/hyperlink" Target="https://solscan.io/tx/4R2QTsmF7YGzsU5RHmX4dFp4A6JtWJM9GMbf9s7FyygiYYNxJdQkZ1pexJJ2PDhRMTfr2Dp9RsvNvCziaiAW1qhF?cluster=solana-mainnet" TargetMode="External"/><Relationship Id="rId736" Type="http://schemas.openxmlformats.org/officeDocument/2006/relationships/hyperlink" Target="https://solscan.io/tx/5RjTgmg41EUHE5pLuQdrgLehH8haKJjvcQHWDaG7QY9oCCFyeUug4M7HMqpCWRfXh178wLEqup4Pf5H1aBYMPoeT?cluster=solana-mainnet" TargetMode="External"/><Relationship Id="rId1061" Type="http://schemas.openxmlformats.org/officeDocument/2006/relationships/hyperlink" Target="https://solscan.io/token/FqF8E6G5if44hjcFqhYFiDtEmr5WZuXrB1p3ihMPe21M?cluster=solana-mainnet" TargetMode="External"/><Relationship Id="rId1159" Type="http://schemas.openxmlformats.org/officeDocument/2006/relationships/hyperlink" Target="https://solscan.io/token/15HrN4FnNj47i7Y1DEDa3Xua6K68pHezSkqCNDKjopX?cluster=solana-mainnet" TargetMode="External"/><Relationship Id="rId1366" Type="http://schemas.openxmlformats.org/officeDocument/2006/relationships/hyperlink" Target="https://solscan.io/token/EevDQEvYSNHzXgF3dgFJ5d5AqRm9xAbYmExrKW3X2UZY?cluster=solana-mainnet" TargetMode="External"/><Relationship Id="rId168" Type="http://schemas.openxmlformats.org/officeDocument/2006/relationships/hyperlink" Target="https://raw.githubusercontent.com/nfluentdev/CalviOnTheRocks2022/main/BILLETFestival_COR22F52" TargetMode="External"/><Relationship Id="rId943" Type="http://schemas.openxmlformats.org/officeDocument/2006/relationships/hyperlink" Target="https://raw.githubusercontent.com/nfluentdev/CalviOnTheRocks2022/main/BILLETVIP_COR22D43" TargetMode="External"/><Relationship Id="rId1019" Type="http://schemas.openxmlformats.org/officeDocument/2006/relationships/hyperlink" Target="https://raw.githubusercontent.com/nfluentdev/CalviOnTheRocks2022/main/BILLETVIP_COR22D69" TargetMode="External"/><Relationship Id="rId72" Type="http://schemas.openxmlformats.org/officeDocument/2006/relationships/hyperlink" Target="https://solscan.io/tx/46Jhfg2XS7o4vELzBJCHCv9ZCV3BxwffBiMMkDRYyMBxnv6dsxkgQcgw3EjsWKkdvY7MZXHKJjs1Vyj9QtLs1cNX?cluster=solana-mainnet" TargetMode="External"/><Relationship Id="rId375" Type="http://schemas.openxmlformats.org/officeDocument/2006/relationships/hyperlink" Target="https://raw.githubusercontent.com/nfluentdev/CalviOnTheRocks2022/main/BILLETFestival_COR22F122" TargetMode="External"/><Relationship Id="rId582" Type="http://schemas.openxmlformats.org/officeDocument/2006/relationships/hyperlink" Target="https://raw.githubusercontent.com/nfluentdev/CalviOnTheRocks2022/main/PASSFestival_COR22E22" TargetMode="External"/><Relationship Id="rId803" Type="http://schemas.openxmlformats.org/officeDocument/2006/relationships/hyperlink" Target="https://solscan.io/token/CYU9PLsU4mdr5rt7HJ18bXYvDoy9BcJmPD62WBrGXxWN?cluster=solana-mainnet" TargetMode="External"/><Relationship Id="rId1226" Type="http://schemas.openxmlformats.org/officeDocument/2006/relationships/hyperlink" Target="https://raw.githubusercontent.com/nfluentdev/CalviOnTheRocks2022/main/PASSVIP_COR22C17" TargetMode="External"/><Relationship Id="rId1433" Type="http://schemas.openxmlformats.org/officeDocument/2006/relationships/hyperlink" Target="https://raw.githubusercontent.com/nfluentdev/CalviOnTheRocks2022/main/PASSVIP_COR22C87" TargetMode="External"/><Relationship Id="rId3" Type="http://schemas.openxmlformats.org/officeDocument/2006/relationships/hyperlink" Target="https://solscan.io/token/AB1NwQmB7J6JaEVWfirrLdDXGFyuhJ9QibzoWMZdzokA?cluster=solana-mainnet" TargetMode="External"/><Relationship Id="rId235" Type="http://schemas.openxmlformats.org/officeDocument/2006/relationships/hyperlink" Target="https://solscan.io/tx/oGB82wDc8JB7yxiv5yN9sPypiW5g68JufjdPsQW8uT3NvcoDYRxUpdBW7oCc4oTUFnUBHynty5r42n71MXTUjjC?cluster=solana-mainnet" TargetMode="External"/><Relationship Id="rId442" Type="http://schemas.openxmlformats.org/officeDocument/2006/relationships/hyperlink" Target="https://solscan.io/tx/3WEUCmdNpa1c9zFNejSFU6zAfFhtBfh6xVTJQK7zxGqRdo3fCyrN1KY9HTUuutDDPfkVRHsFykWZmLNKqkpdVvpn?cluster=solana-mainnet" TargetMode="External"/><Relationship Id="rId887" Type="http://schemas.openxmlformats.org/officeDocument/2006/relationships/hyperlink" Target="https://solscan.io/tx/36AVWTjWVaMmkKCcVWPGvykxzKiN6sLJbN1wTDWoCh7mLtdH2ytemu1JxvBW3g47hajV7xvBUmm8HkiL3Yrimy6u?cluster=solana-mainnet" TargetMode="External"/><Relationship Id="rId1072" Type="http://schemas.openxmlformats.org/officeDocument/2006/relationships/hyperlink" Target="https://solscan.io/tx/5DA196pzHf3Jrxg7n4VzwfgwwE3o7fpeEM8zZqmUySqHANzCSb18sUmKh891Rd1zx1HF2hHCDsGsMyFwV3g9NkiC?cluster=solana-mainnet" TargetMode="External"/><Relationship Id="rId302" Type="http://schemas.openxmlformats.org/officeDocument/2006/relationships/hyperlink" Target="https://solscan.io/token/4c2KmUCn6Yk6FvimvzrsUMonW1fyq69Yu4NA6DZvWM9h?cluster=solana-mainnet" TargetMode="External"/><Relationship Id="rId747" Type="http://schemas.openxmlformats.org/officeDocument/2006/relationships/hyperlink" Target="https://raw.githubusercontent.com/nfluentdev/CalviOnTheRocks2022/main/PASSFestival_COR22E77" TargetMode="External"/><Relationship Id="rId954" Type="http://schemas.openxmlformats.org/officeDocument/2006/relationships/hyperlink" Target="https://solscan.io/token/C4oLqjdJjHYGuXre3FGM1JXCsKYq7zxMWBiVVypc4Xux?cluster=solana-mainnet" TargetMode="External"/><Relationship Id="rId1377" Type="http://schemas.openxmlformats.org/officeDocument/2006/relationships/hyperlink" Target="https://solscan.io/tx/4LJUkeMWK9CNGKBS8UduKpyAifw5qRpnhRhewPnvYfJr3mTjSQaRjxXs58n8uQGQnh8w9p4T3XwA8eDcXptKrjtc?cluster=solana-mainnet" TargetMode="External"/><Relationship Id="rId83" Type="http://schemas.openxmlformats.org/officeDocument/2006/relationships/hyperlink" Target="https://solscan.io/token/6zQTiuNPporMDKWao3eEBXvtyTs9TBb6cpvLaGL6ZsWt?cluster=solana-mainnet" TargetMode="External"/><Relationship Id="rId179" Type="http://schemas.openxmlformats.org/officeDocument/2006/relationships/hyperlink" Target="https://solscan.io/token/4bhq5fAd8ckDZe26X5dcLh2QxPywbRGfXJm3H4faEJrX?cluster=solana-mainnet" TargetMode="External"/><Relationship Id="rId386" Type="http://schemas.openxmlformats.org/officeDocument/2006/relationships/hyperlink" Target="https://solscan.io/token/GZA9t7ViXT8QQBRCwpw4TRx3dCo2ML7N61NNM8zPfiK9?cluster=solana-mainnet" TargetMode="External"/><Relationship Id="rId593" Type="http://schemas.openxmlformats.org/officeDocument/2006/relationships/hyperlink" Target="https://solscan.io/token/5uHc9aZkF5rgkYmm74qSuc8XvaXWi9b8YQv5ynqQHmuv?cluster=solana-mainnet" TargetMode="External"/><Relationship Id="rId607" Type="http://schemas.openxmlformats.org/officeDocument/2006/relationships/hyperlink" Target="https://solscan.io/tx/4YNcYnksNnLniDka79wLqjgNhwbTzzmvkCSautWUtkq9saaYvxgsKKC1YV82kmQE7RnkcCxyNRf5RoYUcGUTLdwB?cluster=solana-mainnet" TargetMode="External"/><Relationship Id="rId814" Type="http://schemas.openxmlformats.org/officeDocument/2006/relationships/hyperlink" Target="https://solscan.io/tx/2QvcfCVjjP5zMHBn3cdMDyai5eXjhncE9tS9xwQBzQc4vErLDzuDkkLJNiSTfb3tqzAHGTp2jrx45nU8QwnpFhUJ?cluster=solana-mainnet" TargetMode="External"/><Relationship Id="rId1237" Type="http://schemas.openxmlformats.org/officeDocument/2006/relationships/hyperlink" Target="https://solscan.io/token/2SLtFYGZt9LVdNmndyRN7d3E7BrMcTP9VF44mrUTYnws?cluster=solana-mainnet" TargetMode="External"/><Relationship Id="rId1444" Type="http://schemas.openxmlformats.org/officeDocument/2006/relationships/hyperlink" Target="https://solscan.io/token/65md25d5zkcKF8chnod65EcvcRT63t5UdA5Uw1f8JmRr?cluster=solana-mainnet" TargetMode="External"/><Relationship Id="rId246" Type="http://schemas.openxmlformats.org/officeDocument/2006/relationships/hyperlink" Target="https://raw.githubusercontent.com/nfluentdev/CalviOnTheRocks2022/main/BILLETFestival_COR22F79" TargetMode="External"/><Relationship Id="rId453" Type="http://schemas.openxmlformats.org/officeDocument/2006/relationships/hyperlink" Target="https://raw.githubusercontent.com/nfluentdev/CalviOnTheRocks2022/main/BILLETFestival_COR22F150" TargetMode="External"/><Relationship Id="rId660" Type="http://schemas.openxmlformats.org/officeDocument/2006/relationships/hyperlink" Target="https://raw.githubusercontent.com/nfluentdev/CalviOnTheRocks2022/main/PASSFestival_COR22E48" TargetMode="External"/><Relationship Id="rId898" Type="http://schemas.openxmlformats.org/officeDocument/2006/relationships/hyperlink" Target="https://raw.githubusercontent.com/nfluentdev/CalviOnTheRocks2022/main/BILLETVIP_COR22D28" TargetMode="External"/><Relationship Id="rId1083" Type="http://schemas.openxmlformats.org/officeDocument/2006/relationships/hyperlink" Target="https://raw.githubusercontent.com/nfluentdev/CalviOnTheRocks2022/main/BILLETVIP_COR22D91" TargetMode="External"/><Relationship Id="rId1290" Type="http://schemas.openxmlformats.org/officeDocument/2006/relationships/hyperlink" Target="https://solscan.io/tx/5nXoHMMwPmf7sTFaBsG6imm8GCD4M4uVQWz52Kfme5UP1mLFSSZjAFAaZcApaiHN8jV6XhLWQkf8K3DDopC8F8DP?cluster=solana-mainnet" TargetMode="External"/><Relationship Id="rId1304" Type="http://schemas.openxmlformats.org/officeDocument/2006/relationships/hyperlink" Target="https://raw.githubusercontent.com/nfluentdev/CalviOnTheRocks2022/main/PASSVIP_COR22C43" TargetMode="External"/><Relationship Id="rId106" Type="http://schemas.openxmlformats.org/officeDocument/2006/relationships/hyperlink" Target="https://solscan.io/tx/2v3bqUmbHbwiccudCFJeYpr7FSqoYeMWSnE89iL72Q5REJG29hJwQ9xECQFHWx8K4PqktpHRMnEW1aVDuaURBV4x?cluster=solana-mainnet" TargetMode="External"/><Relationship Id="rId313" Type="http://schemas.openxmlformats.org/officeDocument/2006/relationships/hyperlink" Target="https://solscan.io/tx/Q176aBqUnvq7sPz7RrR5ReRA5ifddgi987EKqxv8hfMw4vYLxPVFtsjGxFkNYucoGFeuEdYSLn75ZS3R2ujue6k?cluster=solana-mainnet" TargetMode="External"/><Relationship Id="rId758" Type="http://schemas.openxmlformats.org/officeDocument/2006/relationships/hyperlink" Target="https://solscan.io/token/EqK3tRdMfYidzYuL2s42SpaV5SuXLMHhFYnPDvnbB4Jx?cluster=solana-mainnet" TargetMode="External"/><Relationship Id="rId965" Type="http://schemas.openxmlformats.org/officeDocument/2006/relationships/hyperlink" Target="https://raw.githubusercontent.com/nfluentdev/CalviOnTheRocks2022/main/BILLETVIP_COR22D51" TargetMode="External"/><Relationship Id="rId1150" Type="http://schemas.openxmlformats.org/officeDocument/2006/relationships/hyperlink" Target="https://solscan.io/token/Fni3V6zLM8gv8P5B97ufidBwaeX3szrhGZx6J7NMyK9w?cluster=solana-mainnet" TargetMode="External"/><Relationship Id="rId1388" Type="http://schemas.openxmlformats.org/officeDocument/2006/relationships/hyperlink" Target="https://raw.githubusercontent.com/nfluentdev/CalviOnTheRocks2022/main/PASSVIP_COR22C71" TargetMode="External"/><Relationship Id="rId10" Type="http://schemas.openxmlformats.org/officeDocument/2006/relationships/hyperlink" Target="https://raw.githubusercontent.com/nfluentdev/CalviOnTheRocks2022/main/BILLETThePrivateIslandClub_COR22B334" TargetMode="External"/><Relationship Id="rId94" Type="http://schemas.openxmlformats.org/officeDocument/2006/relationships/hyperlink" Target="https://solscan.io/tx/5GeXnLGRfrV7XAkpRJ7hb1DsopzVw7p2c7NeuG6kRbGcLPtnkaVMgsjLAsMfbxSFD9Dd1RcV131CwQXjNkDUZHBG?cluster=solana-mainnet" TargetMode="External"/><Relationship Id="rId397" Type="http://schemas.openxmlformats.org/officeDocument/2006/relationships/hyperlink" Target="https://solscan.io/tx/5kD1cSyGghmE5z9JTtmZxAuUyf9eDsVEKyVHoe899ZN5UzfV7trh66dr7y7cRTNXDTx9UznBJ7ViCKd698jnrh53?cluster=solana-mainnet" TargetMode="External"/><Relationship Id="rId520" Type="http://schemas.openxmlformats.org/officeDocument/2006/relationships/hyperlink" Target="https://solscan.io/tx/5iA6oHNKYvy5fz1cZpxcVPmAbmTRuHUDhaGYE2e7S7DFBTGarr8MjPJUE7RR8PwNnUZgyWGT5EZ7TSiKZYbKov6a?cluster=solana-mainnet" TargetMode="External"/><Relationship Id="rId618" Type="http://schemas.openxmlformats.org/officeDocument/2006/relationships/hyperlink" Target="https://raw.githubusercontent.com/nfluentdev/CalviOnTheRocks2022/main/PASSFestival_COR22E34" TargetMode="External"/><Relationship Id="rId825" Type="http://schemas.openxmlformats.org/officeDocument/2006/relationships/hyperlink" Target="https://raw.githubusercontent.com/nfluentdev/CalviOnTheRocks2022/main/BILLETVIP_COR22D3" TargetMode="External"/><Relationship Id="rId1248" Type="http://schemas.openxmlformats.org/officeDocument/2006/relationships/hyperlink" Target="https://solscan.io/tx/qSXW7LJPc4PxktmgMRVuZ6bpNNQAt8W1s7wvfNWNbJBJ1mVRq3eg3hqTESXNETXrKBPpNdBPhhefKUia26HePQH?cluster=solana-mainnet" TargetMode="External"/><Relationship Id="rId1455" Type="http://schemas.openxmlformats.org/officeDocument/2006/relationships/hyperlink" Target="https://solscan.io/tx/MKbqKj24PzNYgiU3b2FCVMVmfMVhNSgUjh2PK55VgApfnFRFbA7aoGN5RCf8Tsfw5oyy2DQnrvxYWNF5M9E2ymz?cluster=solana-mainnet" TargetMode="External"/><Relationship Id="rId257" Type="http://schemas.openxmlformats.org/officeDocument/2006/relationships/hyperlink" Target="https://solscan.io/token/HijXcNR22eVaBM3uEXeCgVaGXywL4YhT5kziU9sht3Z6?cluster=solana-mainnet" TargetMode="External"/><Relationship Id="rId464" Type="http://schemas.openxmlformats.org/officeDocument/2006/relationships/hyperlink" Target="https://solscan.io/token/tEojTopJ9SSKomEj3ycBULo64fXqNiCBUHZtspKVWh4?cluster=solana-mainnet" TargetMode="External"/><Relationship Id="rId1010" Type="http://schemas.openxmlformats.org/officeDocument/2006/relationships/hyperlink" Target="https://raw.githubusercontent.com/nfluentdev/CalviOnTheRocks2022/main/BILLETVIP_COR22D66" TargetMode="External"/><Relationship Id="rId1094" Type="http://schemas.openxmlformats.org/officeDocument/2006/relationships/hyperlink" Target="https://raw.githubusercontent.com/nfluentdev/CalviOnTheRocks2022/main/BILLETVIP_COR22D96" TargetMode="External"/><Relationship Id="rId1108" Type="http://schemas.openxmlformats.org/officeDocument/2006/relationships/hyperlink" Target="https://solscan.io/token/a5PV3r7sLU1hpz2cARtLwj5ZQpGTmUUdDC2uGt3gnYx?cluster=solana-mainnet" TargetMode="External"/><Relationship Id="rId1315" Type="http://schemas.openxmlformats.org/officeDocument/2006/relationships/hyperlink" Target="https://solscan.io/token/Bc7DnU4LLR7uf7M6ppMKyu3tid2w8CwpQ92KcP4ukQd6?cluster=solana-mainnet" TargetMode="External"/><Relationship Id="rId117" Type="http://schemas.openxmlformats.org/officeDocument/2006/relationships/hyperlink" Target="https://raw.githubusercontent.com/nfluentdev/CalviOnTheRocks2022/main/BILLETFestival_COR22F35" TargetMode="External"/><Relationship Id="rId671" Type="http://schemas.openxmlformats.org/officeDocument/2006/relationships/hyperlink" Target="https://solscan.io/token/2tGtQzSgRnHE7ugLQGXjNmZccqijTanjAqQricEyGpLK?cluster=solana-mainnet" TargetMode="External"/><Relationship Id="rId769" Type="http://schemas.openxmlformats.org/officeDocument/2006/relationships/hyperlink" Target="https://solscan.io/tx/fmK49NTYGSuVnNfdWpmcBz7M9d8k5XJXArFKuWmUGVaPF3i7DHfdpm8xM4rPfXftwKUYMYCZLoJZLxHECTyAHLR?cluster=solana-mainnet" TargetMode="External"/><Relationship Id="rId976" Type="http://schemas.openxmlformats.org/officeDocument/2006/relationships/hyperlink" Target="https://solscan.io/token/C1BGJz89R3QrV4ZxUjoZvteSzoGJKEpHk3WZwedK5c4Q?cluster=solana-mainnet" TargetMode="External"/><Relationship Id="rId1399" Type="http://schemas.openxmlformats.org/officeDocument/2006/relationships/hyperlink" Target="https://solscan.io/token/2q64FJ4a3sm2pJm3fhmDaDeacA54zjsAcbhPmy3nUA4f?cluster=solana-mainnet" TargetMode="External"/><Relationship Id="rId324" Type="http://schemas.openxmlformats.org/officeDocument/2006/relationships/hyperlink" Target="https://raw.githubusercontent.com/nfluentdev/CalviOnTheRocks2022/main/BILLETFestival_COR22F105" TargetMode="External"/><Relationship Id="rId531" Type="http://schemas.openxmlformats.org/officeDocument/2006/relationships/hyperlink" Target="https://raw.githubusercontent.com/nfluentdev/CalviOnTheRocks2022/main/PASSFestival_COR22E5" TargetMode="External"/><Relationship Id="rId629" Type="http://schemas.openxmlformats.org/officeDocument/2006/relationships/hyperlink" Target="https://solscan.io/token/51rZ7VE7bS5E29wdfUoJetvScsLidppZQPz18NNA6eGt?cluster=solana-mainnet" TargetMode="External"/><Relationship Id="rId1161" Type="http://schemas.openxmlformats.org/officeDocument/2006/relationships/hyperlink" Target="https://solscan.io/tx/4LCEKH9tvaieuyZPEGpQxv6F2uxJcefg9fF5koq5nhdRrNeoXcKebnhnJKCKEjpQ8vzcGneEtB3xaFiXXisTtHy1?cluster=solana-mainnet" TargetMode="External"/><Relationship Id="rId1259" Type="http://schemas.openxmlformats.org/officeDocument/2006/relationships/hyperlink" Target="https://raw.githubusercontent.com/nfluentdev/CalviOnTheRocks2022/main/PASSVIP_COR22C28" TargetMode="External"/><Relationship Id="rId1466" Type="http://schemas.openxmlformats.org/officeDocument/2006/relationships/vmlDrawing" Target="../drawings/vmlDrawing2.vml"/><Relationship Id="rId836" Type="http://schemas.openxmlformats.org/officeDocument/2006/relationships/hyperlink" Target="https://solscan.io/token/7sNtu6zajYyNqMgiWVUrktWus1aFGmwehZt5rU3Tgzrb?cluster=solana-mainnet" TargetMode="External"/><Relationship Id="rId1021" Type="http://schemas.openxmlformats.org/officeDocument/2006/relationships/hyperlink" Target="https://solscan.io/token/7oNJDxkjLcytTVqvyxPp9ZxZHnS2bZxXx3hwBAwTTcda?cluster=solana-mainnet" TargetMode="External"/><Relationship Id="rId1119" Type="http://schemas.openxmlformats.org/officeDocument/2006/relationships/hyperlink" Target="https://solscan.io/tx/3Yua1iz2sFRj4PTRcfiFybFbJfzmx2aJAsTFQGGHywQ5KRbcm8mpc9QASKYZJedRCmZdUBzHDNskwugwZUwLEBTC?cluster=solana-mainnet" TargetMode="External"/><Relationship Id="rId903" Type="http://schemas.openxmlformats.org/officeDocument/2006/relationships/hyperlink" Target="https://solscan.io/token/3nvGni4Bezw9iSdyFC2AruB9RP6NgQehx7czTNCe82gi?cluster=solana-mainnet" TargetMode="External"/><Relationship Id="rId1326" Type="http://schemas.openxmlformats.org/officeDocument/2006/relationships/hyperlink" Target="https://solscan.io/tx/2woC9XMV4UiDRW5F1egnBEjnB8sKWHRucdfmYWkErHp3da8Y9YhMgArDoqzpja6khXrMFCgJ62B4wDSaaW8ENJwo?cluster=solana-mainnet" TargetMode="External"/><Relationship Id="rId32" Type="http://schemas.openxmlformats.org/officeDocument/2006/relationships/hyperlink" Target="https://raw.githubusercontent.com/nfluentdev/CalviOnTheRocks2022/main/BILLETFestival_COR22F6" TargetMode="External"/><Relationship Id="rId181" Type="http://schemas.openxmlformats.org/officeDocument/2006/relationships/hyperlink" Target="https://solscan.io/tx/evBdvY5zm45SLxDxPd5GWdyBXKUKNtt33chP98sNgZ6hywDpoK9jETjEwjmFAzCdvUCHGe7oXJqw3TmttytjcKC?cluster=solana-mainnet" TargetMode="External"/><Relationship Id="rId279" Type="http://schemas.openxmlformats.org/officeDocument/2006/relationships/hyperlink" Target="https://raw.githubusercontent.com/nfluentdev/CalviOnTheRocks2022/main/BILLETFestival_COR22F90" TargetMode="External"/><Relationship Id="rId486" Type="http://schemas.openxmlformats.org/officeDocument/2006/relationships/hyperlink" Target="https://raw.githubusercontent.com/nfluentdev/CalviOnTheRocks2022/main/BILLETFestival_COR22F161" TargetMode="External"/><Relationship Id="rId693" Type="http://schemas.openxmlformats.org/officeDocument/2006/relationships/hyperlink" Target="https://raw.githubusercontent.com/nfluentdev/CalviOnTheRocks2022/main/PASSFestival_COR22E59" TargetMode="External"/><Relationship Id="rId139" Type="http://schemas.openxmlformats.org/officeDocument/2006/relationships/hyperlink" Target="https://solscan.io/tx/4FoHtym5ikMdNuAPLK89mnqhSSaq8RWMizMLiyrWLBZ7t4LoLtufPNxiam2JMXJooWjgV3dp2zdGpxD8W4TximLq?cluster=solana-mainnet" TargetMode="External"/><Relationship Id="rId346" Type="http://schemas.openxmlformats.org/officeDocument/2006/relationships/hyperlink" Target="https://solscan.io/tx/61ePwbv7BB1M5eGeaS48vHpPMYmKRrPJGHJuucXmNpiMCu32keokBwZC8zNbNK7zxDe6Uh2SG2B5ycZY9uKHnXjC?cluster=solana-mainnet" TargetMode="External"/><Relationship Id="rId553" Type="http://schemas.openxmlformats.org/officeDocument/2006/relationships/hyperlink" Target="https://solscan.io/tx/3o3c2kL48CkEUnhYLQGn7jHDhhiUbNSSzZ4ZuicXaCzfxmHQTEVD6bb6Piwpux8dGRXc9XXkVqqws2fzQBNESEwX?cluster=solana-mainnet" TargetMode="External"/><Relationship Id="rId760" Type="http://schemas.openxmlformats.org/officeDocument/2006/relationships/hyperlink" Target="https://solscan.io/tx/5FQkV2zefea2vjQP1WmdvWQNH31Gbfo2HRocTZdvDF5Z2qBTwQRtjWousDBD7YpRrj5gHJReRh8BPv1EgST89wbH?cluster=solana-mainnet" TargetMode="External"/><Relationship Id="rId998" Type="http://schemas.openxmlformats.org/officeDocument/2006/relationships/hyperlink" Target="https://raw.githubusercontent.com/nfluentdev/CalviOnTheRocks2022/main/BILLETVIP_COR22D62" TargetMode="External"/><Relationship Id="rId1183" Type="http://schemas.openxmlformats.org/officeDocument/2006/relationships/hyperlink" Target="https://solscan.io/token/8nTWp6itR3a4WXSQVgiRu7FZiAHqG6nHeDhE5xRcMFEL?cluster=solana-mainnet" TargetMode="External"/><Relationship Id="rId1390" Type="http://schemas.openxmlformats.org/officeDocument/2006/relationships/hyperlink" Target="https://solscan.io/token/GNAN53J76rrtZc6i1yuQwGAPdSUtGsv2CcrNM6irUWMN?cluster=solana-mainnet" TargetMode="External"/><Relationship Id="rId206" Type="http://schemas.openxmlformats.org/officeDocument/2006/relationships/hyperlink" Target="https://solscan.io/token/Dp99Mr2hHJjuhzFTqZwnF4pqncothFRoSd7DTbTD3tu4?cluster=solana-mainnet" TargetMode="External"/><Relationship Id="rId413" Type="http://schemas.openxmlformats.org/officeDocument/2006/relationships/hyperlink" Target="https://solscan.io/token/A5UKSQ1WCPW5TuDS272D3CDmxuEbGJueL9A2Gu5UCZPL?cluster=solana-mainnet" TargetMode="External"/><Relationship Id="rId858" Type="http://schemas.openxmlformats.org/officeDocument/2006/relationships/hyperlink" Target="https://solscan.io/token/GhwzKFe7z8iynDrAUELsR5yLHwNnzzZ6pYypXKvYobmW?cluster=solana-mainnet" TargetMode="External"/><Relationship Id="rId1043" Type="http://schemas.openxmlformats.org/officeDocument/2006/relationships/hyperlink" Target="https://solscan.io/token/CtdhLUTeyXVWub338X24w2xtiaS5DLyRPvaXmrmgthm8?cluster=solana-mainnet" TargetMode="External"/><Relationship Id="rId620" Type="http://schemas.openxmlformats.org/officeDocument/2006/relationships/hyperlink" Target="https://solscan.io/token/BNBt9pUg5ntAk2PAZmFStaPChGjg9764R1oA2ofpYSi3?cluster=solana-mainnet" TargetMode="External"/><Relationship Id="rId718" Type="http://schemas.openxmlformats.org/officeDocument/2006/relationships/hyperlink" Target="https://solscan.io/tx/4tEh944jw1XKS8PsfjdBPyHURvt1FLj7ZYhhB1z9HYmwdFVNGoC2ztKr87hcfR1VhE3o4yUuVvhxHYKnj62KWrRk?cluster=solana-mainnet" TargetMode="External"/><Relationship Id="rId925" Type="http://schemas.openxmlformats.org/officeDocument/2006/relationships/hyperlink" Target="https://raw.githubusercontent.com/nfluentdev/CalviOnTheRocks2022/main/BILLETVIP_COR22D37" TargetMode="External"/><Relationship Id="rId1250" Type="http://schemas.openxmlformats.org/officeDocument/2006/relationships/hyperlink" Target="https://raw.githubusercontent.com/nfluentdev/CalviOnTheRocks2022/main/PASSVIP_COR22C25" TargetMode="External"/><Relationship Id="rId1348" Type="http://schemas.openxmlformats.org/officeDocument/2006/relationships/hyperlink" Target="https://solscan.io/token/38JpYmZpognaCqHngbbf4p2hkDpmxjzGGbavB8UqfqEF?cluster=solana-mainnet" TargetMode="External"/><Relationship Id="rId1110" Type="http://schemas.openxmlformats.org/officeDocument/2006/relationships/hyperlink" Target="https://solscan.io/tx/531f8JFhDokyPRonrd7Mx3LqQCuJBhcjAo2z6MoT7rmm8RrUbRpXZa3coTQoXWdcPVMBWyRT4gQUUWao5ghpiHWZ?cluster=solana-mainnet" TargetMode="External"/><Relationship Id="rId1208" Type="http://schemas.openxmlformats.org/officeDocument/2006/relationships/hyperlink" Target="https://raw.githubusercontent.com/nfluentdev/CalviOnTheRocks2022/main/PASSVIP_COR22C11" TargetMode="External"/><Relationship Id="rId1415" Type="http://schemas.openxmlformats.org/officeDocument/2006/relationships/hyperlink" Target="https://raw.githubusercontent.com/nfluentdev/CalviOnTheRocks2022/main/PASSVIP_COR22C81" TargetMode="External"/><Relationship Id="rId54" Type="http://schemas.openxmlformats.org/officeDocument/2006/relationships/hyperlink" Target="https://solscan.io/tx/3ZpL3EgtM8igaWiSuz259NFPwrftKBBRLk92yChdDgpDy4RKZ6YyvAzMMnJ8VZbqsdbBGbWdwpxMPvrJ7GTNieTx?cluster=solana-mainnet" TargetMode="External"/><Relationship Id="rId270" Type="http://schemas.openxmlformats.org/officeDocument/2006/relationships/hyperlink" Target="https://raw.githubusercontent.com/nfluentdev/CalviOnTheRocks2022/main/BILLETFestival_COR22F87" TargetMode="External"/><Relationship Id="rId130" Type="http://schemas.openxmlformats.org/officeDocument/2006/relationships/hyperlink" Target="https://solscan.io/tx/4Adz7GknFcUfVP8ij9vzooHuHVqPcca2ifvK5BN688ADfJEyPJxDoA49wH9h8H5f9QuuaHjcGiJY6QNkEQeVBS4n?cluster=solana-mainnet" TargetMode="External"/><Relationship Id="rId368" Type="http://schemas.openxmlformats.org/officeDocument/2006/relationships/hyperlink" Target="https://solscan.io/token/G1ayH5YS84JjkjzdqtRdbdzqbTi2PCykrjMioaAd1BbA?cluster=solana-mainnet" TargetMode="External"/><Relationship Id="rId575" Type="http://schemas.openxmlformats.org/officeDocument/2006/relationships/hyperlink" Target="https://solscan.io/token/DZxDT4o4p8irx7TXBCbCHP2bAEKiGoiCUpAJbtA7KAnT?cluster=solana-mainnet" TargetMode="External"/><Relationship Id="rId782" Type="http://schemas.openxmlformats.org/officeDocument/2006/relationships/hyperlink" Target="https://solscan.io/token/7CowocxHMgbmasu493Aj9TZwEfmtV1gdFtcgqLxvsrxd?cluster=solana-mainnet" TargetMode="External"/><Relationship Id="rId228" Type="http://schemas.openxmlformats.org/officeDocument/2006/relationships/hyperlink" Target="https://raw.githubusercontent.com/nfluentdev/CalviOnTheRocks2022/main/BILLETFestival_COR22F72" TargetMode="External"/><Relationship Id="rId435" Type="http://schemas.openxmlformats.org/officeDocument/2006/relationships/hyperlink" Target="https://raw.githubusercontent.com/nfluentdev/CalviOnTheRocks2022/main/BILLETFestival_COR22F144" TargetMode="External"/><Relationship Id="rId642" Type="http://schemas.openxmlformats.org/officeDocument/2006/relationships/hyperlink" Target="https://raw.githubusercontent.com/nfluentdev/CalviOnTheRocks2022/main/PASSFestival_COR22E42" TargetMode="External"/><Relationship Id="rId1065" Type="http://schemas.openxmlformats.org/officeDocument/2006/relationships/hyperlink" Target="https://raw.githubusercontent.com/nfluentdev/CalviOnTheRocks2022/main/BILLETVIP_COR22D85" TargetMode="External"/><Relationship Id="rId1272" Type="http://schemas.openxmlformats.org/officeDocument/2006/relationships/hyperlink" Target="https://solscan.io/tx/4wXuJ4y5i83KKoEFhTPRR1bke5PwH7yKgmAgM3bg86ZyiRELsrimpPwURKh9mw5DBYVEhUxfBnUdjpNFA3yKf9NL?cluster=solana-mainnet" TargetMode="External"/><Relationship Id="rId502" Type="http://schemas.openxmlformats.org/officeDocument/2006/relationships/hyperlink" Target="https://solscan.io/tx/DypGvziuNiHnYUJmeiFpQjhGMnkRqLB2MFUVYfk9xCS1BvVrqBmrm1SgWpJ1re9mU9uRavpeHLF9coHw8wJFKSN?cluster=solana-mainnet" TargetMode="External"/><Relationship Id="rId947" Type="http://schemas.openxmlformats.org/officeDocument/2006/relationships/hyperlink" Target="https://solscan.io/tx/4Mi929cnr7Mvhe2q1eGdU3Uoxr3oRnhAzKb1Vj9xdLCLhwedUv9XHMFEzFLLjGq55eafu2NYG3nLVAdtbd8uBAt1?cluster=solana-mainnet" TargetMode="External"/><Relationship Id="rId1132" Type="http://schemas.openxmlformats.org/officeDocument/2006/relationships/hyperlink" Target="https://solscan.io/token/GTW7S5UMHn6RjoPztmpT1s6HFoySwmRagcktukBCyRAK?cluster=solana-mainnet" TargetMode="External"/><Relationship Id="rId76" Type="http://schemas.openxmlformats.org/officeDocument/2006/relationships/hyperlink" Target="https://solscan.io/token/8e8tzHkTxUMPW7iVv8zJ16GRSfT49dxrVU1iVjTcSCew?cluster=solana-mainnet" TargetMode="External"/><Relationship Id="rId807" Type="http://schemas.openxmlformats.org/officeDocument/2006/relationships/hyperlink" Target="https://raw.githubusercontent.com/nfluentdev/CalviOnTheRocks2022/main/PASSFestival_COR22E97" TargetMode="External"/><Relationship Id="rId1437" Type="http://schemas.openxmlformats.org/officeDocument/2006/relationships/hyperlink" Target="https://solscan.io/tx/2gXtEAcyiwf9DN8JSuoqu9CvAxpxUeGBNhQVqRD4j4RmY4FeDLhmQgWq6MHm7zKMzsKzP76d6JNKzMCnZUGHoySv?cluster=solana-mainnet" TargetMode="External"/><Relationship Id="rId292" Type="http://schemas.openxmlformats.org/officeDocument/2006/relationships/hyperlink" Target="https://solscan.io/tx/4ozwwKK1iWpnjYfgNafcQNUU5ygaGZ3TvTxBLv1TN3aeZANpWTw8n2HtF7KLbrP8Gff4pK82uJHT3ugnteRsgvxi?cluster=solana-mainnet" TargetMode="External"/><Relationship Id="rId597" Type="http://schemas.openxmlformats.org/officeDocument/2006/relationships/hyperlink" Target="https://raw.githubusercontent.com/nfluentdev/CalviOnTheRocks2022/main/PASSFestival_COR22E27" TargetMode="External"/><Relationship Id="rId152" Type="http://schemas.openxmlformats.org/officeDocument/2006/relationships/hyperlink" Target="https://solscan.io/token/G5oz9UjbWij82X3Tz17QzRA3HMyRy9iScsP37Ut3u5KP?cluster=solana-mainnet" TargetMode="External"/><Relationship Id="rId457" Type="http://schemas.openxmlformats.org/officeDocument/2006/relationships/hyperlink" Target="https://solscan.io/tx/263LfkhA5RXP3wMWthua75gxMYJGZ1ipAhJuetn9BYS8LRpj1di2LQdsNenAGRGGAzmeC8gAXXB4w5Sd6nok5b2x?cluster=solana-mainnet" TargetMode="External"/><Relationship Id="rId1087" Type="http://schemas.openxmlformats.org/officeDocument/2006/relationships/hyperlink" Target="https://solscan.io/tx/51Nj7XTw11EFAqfqmPYW9zpig9HdYiAdWsBzN3gmqsHznav46PuE4p2GQUwT6Uzw8zFpo2seenLQGRyEfnzCxcga?cluster=solana-mainnet" TargetMode="External"/><Relationship Id="rId1294" Type="http://schemas.openxmlformats.org/officeDocument/2006/relationships/hyperlink" Target="https://solscan.io/token/GC6mEiWwUuWXKYePW9kg88gVt4ho86nTcncFTw1ndpzY?cluster=solana-mainnet" TargetMode="External"/><Relationship Id="rId664" Type="http://schemas.openxmlformats.org/officeDocument/2006/relationships/hyperlink" Target="https://solscan.io/tx/3Fx2YoquwqCNfErQLjvyznQsmcjumwqD2zaLgQmTVdwUeb4Q33bmzcbQkGUecpjUSesK5YWPysJ1sX7u6VwCzq7R?cluster=solana-mainnet" TargetMode="External"/><Relationship Id="rId871" Type="http://schemas.openxmlformats.org/officeDocument/2006/relationships/hyperlink" Target="https://raw.githubusercontent.com/nfluentdev/CalviOnTheRocks2022/main/BILLETVIP_COR22D19" TargetMode="External"/><Relationship Id="rId969" Type="http://schemas.openxmlformats.org/officeDocument/2006/relationships/hyperlink" Target="https://solscan.io/tx/5mqjvCSJWfZZNhnYXKC71Uv7K4yHggqCbKJGEqGyhdNTn6v2qfqsv8e9Qt2Br3dGVuNKJAwuodPnG4QdCfMhdvuj?cluster=solana-mainnet" TargetMode="External"/><Relationship Id="rId317" Type="http://schemas.openxmlformats.org/officeDocument/2006/relationships/hyperlink" Target="https://solscan.io/token/G1swtpGYQJMGvBCe2mhZGjo2ZZa9oMnZ7JL5p4oupwv4?cluster=solana-mainnet" TargetMode="External"/><Relationship Id="rId524" Type="http://schemas.openxmlformats.org/officeDocument/2006/relationships/hyperlink" Target="https://solscan.io/token/E6eMUGgSyK8WbvKyDJ5ihFmJCnjfsmy1XCn6XumEpJyL?cluster=solana-mainnet" TargetMode="External"/><Relationship Id="rId731" Type="http://schemas.openxmlformats.org/officeDocument/2006/relationships/hyperlink" Target="https://solscan.io/token/8LdumUT2mYk5KpTGuN7tsSueojppy7RnaVwXvJYrXaF4?cluster=solana-mainnet" TargetMode="External"/><Relationship Id="rId1154" Type="http://schemas.openxmlformats.org/officeDocument/2006/relationships/hyperlink" Target="https://raw.githubusercontent.com/nfluentdev/CalviOnTheRocks2022/main/BILLETFestival_COR22F191" TargetMode="External"/><Relationship Id="rId1361" Type="http://schemas.openxmlformats.org/officeDocument/2006/relationships/hyperlink" Target="https://raw.githubusercontent.com/nfluentdev/CalviOnTheRocks2022/main/PASSVIP_COR22C62" TargetMode="External"/><Relationship Id="rId1459" Type="http://schemas.openxmlformats.org/officeDocument/2006/relationships/hyperlink" Target="https://solscan.io/token/HNEy5zXU8hhMCT8ZGArfDg9hQSP3P7w2FyAWXR2AHSyi?cluster=solana-mainnet" TargetMode="External"/><Relationship Id="rId98" Type="http://schemas.openxmlformats.org/officeDocument/2006/relationships/hyperlink" Target="https://solscan.io/token/3erXzvCajX3QthzxCaRKjb7mRusxUnFFButTLVDQnV7a?cluster=solana-mainnet" TargetMode="External"/><Relationship Id="rId829" Type="http://schemas.openxmlformats.org/officeDocument/2006/relationships/hyperlink" Target="https://solscan.io/tx/5fR6haZGB7rdeNVKKuADwPtTQioMGpy7GPxpC7CqtUV5m3zTdhyNcPxHajP3Jjzq31LsTQc9skF6CD4JevXDLjc1?cluster=solana-mainnet" TargetMode="External"/><Relationship Id="rId1014" Type="http://schemas.openxmlformats.org/officeDocument/2006/relationships/hyperlink" Target="https://solscan.io/tx/5owGy8qhrznYddpi5qnV6ZiTvQ1DfzxjmTk4fKjFgFCGZV5rUy46U3ezjPTqLhBkXfRrBrajudtxiPXwkbPt85Zk?cluster=solana-mainnet" TargetMode="External"/><Relationship Id="rId1221" Type="http://schemas.openxmlformats.org/officeDocument/2006/relationships/hyperlink" Target="https://solscan.io/tx/3AfDEFWGwwMbYUeZLHiKWVSPTxuxUNyAspwDksNvX2WJwTGQMYFjG8UWqtYmzj4ZJPiuGjFmx3WxAcdf85dSnnEp?cluster=solana-mainnet" TargetMode="External"/><Relationship Id="rId1319" Type="http://schemas.openxmlformats.org/officeDocument/2006/relationships/hyperlink" Target="https://raw.githubusercontent.com/nfluentdev/CalviOnTheRocks2022/main/PASSVIP_COR22C48" TargetMode="External"/><Relationship Id="rId25" Type="http://schemas.openxmlformats.org/officeDocument/2006/relationships/hyperlink" Target="https://raw.githubusercontent.com/nfluentdev/CalviOnTheRocks2022/main/BILLETFestival_COR22F3" TargetMode="External"/><Relationship Id="rId174" Type="http://schemas.openxmlformats.org/officeDocument/2006/relationships/hyperlink" Target="https://raw.githubusercontent.com/nfluentdev/CalviOnTheRocks2022/main/BILLETFestival_COR22F54" TargetMode="External"/><Relationship Id="rId381" Type="http://schemas.openxmlformats.org/officeDocument/2006/relationships/hyperlink" Target="https://raw.githubusercontent.com/nfluentdev/CalviOnTheRocks2022/main/BILLETFestival_COR22F126" TargetMode="External"/><Relationship Id="rId241" Type="http://schemas.openxmlformats.org/officeDocument/2006/relationships/hyperlink" Target="https://solscan.io/tx/3UGbWbeskT6HbV6jN8EUL81q1QnZrnEdVQ9V9eP4QiVGeGjWQDugErGe81si4ZU3QkBZcKpCtDfnEDf9wKfp4vTF?cluster=solana-mainnet" TargetMode="External"/><Relationship Id="rId479" Type="http://schemas.openxmlformats.org/officeDocument/2006/relationships/hyperlink" Target="https://solscan.io/token/3LShCzkmNbAS8WLzNdRC3RBZ9MaTByt72WCcdLfU5hzb?cluster=solana-mainnet" TargetMode="External"/><Relationship Id="rId686" Type="http://schemas.openxmlformats.org/officeDocument/2006/relationships/hyperlink" Target="https://solscan.io/token/6NVGxKC59R3ToWLfyyP6bdzUj3mmWkqC9WyV35fY9vwt?cluster=solana-mainnet" TargetMode="External"/><Relationship Id="rId893" Type="http://schemas.openxmlformats.org/officeDocument/2006/relationships/hyperlink" Target="https://solscan.io/tx/2aHYJqcq7drbHvERcpKE2mWSYm7cRmSdyw29usomam7DQTcAVANBRffGVkFzFQP72JfKbiahtgzBC1bWXLCaaCag?cluster=solana-mainnet" TargetMode="External"/><Relationship Id="rId339" Type="http://schemas.openxmlformats.org/officeDocument/2006/relationships/hyperlink" Target="https://raw.githubusercontent.com/nfluentdev/CalviOnTheRocks2022/main/BILLETFestival_COR22F110" TargetMode="External"/><Relationship Id="rId546" Type="http://schemas.openxmlformats.org/officeDocument/2006/relationships/hyperlink" Target="https://raw.githubusercontent.com/nfluentdev/CalviOnTheRocks2022/main/PASSFestival_COR22E10" TargetMode="External"/><Relationship Id="rId753" Type="http://schemas.openxmlformats.org/officeDocument/2006/relationships/hyperlink" Target="https://raw.githubusercontent.com/nfluentdev/CalviOnTheRocks2022/main/PASSFestival_COR22E79" TargetMode="External"/><Relationship Id="rId1176" Type="http://schemas.openxmlformats.org/officeDocument/2006/relationships/hyperlink" Target="https://solscan.io/tx/5xbJQ2n21t9EU3NcLXEdGK5hsDBPwHLDUJ274ZEaVPYvoUh8np6qwU7uaQtmP3R4ymXmRFjJhp2pmKb8FzBDMWMF?cluster=solana-mainnet" TargetMode="External"/><Relationship Id="rId1383" Type="http://schemas.openxmlformats.org/officeDocument/2006/relationships/hyperlink" Target="https://solscan.io/tx/4R3x1WRru59dqbAymkGyJQoTXGVQ1DQDeE2zYK5gKHnGheiVtwR1shodaTY7BseCP87ZQN9APUzu7hceEReUthEp?cluster=solana-mainnet" TargetMode="External"/><Relationship Id="rId101" Type="http://schemas.openxmlformats.org/officeDocument/2006/relationships/hyperlink" Target="https://solscan.io/token/4sQgAQAa9jCoApAhTjJ9GnQ14h7S72dvtko81XqqVBTk?cluster=solana-mainnet" TargetMode="External"/><Relationship Id="rId406" Type="http://schemas.openxmlformats.org/officeDocument/2006/relationships/hyperlink" Target="https://solscan.io/tx/5qLD1Nw5nvJvHSQQ7kyE5x8eiNcc3oASjjAQvJxbB1nvQ8PYixhBwqNxw1LkWxVhBPpfgYUPYAYSKnL1q4pvkXpA?cluster=solana-mainnet" TargetMode="External"/><Relationship Id="rId960" Type="http://schemas.openxmlformats.org/officeDocument/2006/relationships/hyperlink" Target="https://solscan.io/tx/3CVcjVNfTCNfUKNVvEDx68PuP9V1WfkyHa6pdKHZphJF3BerNYNq1cAzsbo5tUAsoJZPWHTYT761yZZca1uoNHH5?cluster=solana-mainnet" TargetMode="External"/><Relationship Id="rId1036" Type="http://schemas.openxmlformats.org/officeDocument/2006/relationships/hyperlink" Target="https://solscan.io/tx/5L72BSuAxadBRWebEJXv5zphbeJ7xf7apw7jA7Qt75QsuTMMN5sbYoHmteQx33TmU3Q8bkVivVjrXA5RAwViiWVg?cluster=solana-mainnet" TargetMode="External"/><Relationship Id="rId1243" Type="http://schemas.openxmlformats.org/officeDocument/2006/relationships/hyperlink" Target="https://solscan.io/token/hDNnd59Z4ab9sEr36HxREyDfvxuBwC7URxsZKv6qDYc?cluster=solana-mainnet" TargetMode="External"/><Relationship Id="rId613" Type="http://schemas.openxmlformats.org/officeDocument/2006/relationships/hyperlink" Target="https://solscan.io/tx/4yfaXQH88uENTo5NJvTPDXhXwqMYFyCpYK3yFocwN4atzQpgMUvf2cJSPuJaaT5BNU6vcZRfs8HoVrHUa4p51svd?cluster=solana-mainnet" TargetMode="External"/><Relationship Id="rId820" Type="http://schemas.openxmlformats.org/officeDocument/2006/relationships/hyperlink" Target="https://solscan.io/tx/3kyb22yWZQ2TA1FDxZ1JNiqmXXPvB4wPTAiSi9u17zcSVgUbYNDc8hktjmMucSGw3tAzjvDoCUoVU8FRcbc9hkQX?cluster=solana-mainnet" TargetMode="External"/><Relationship Id="rId918" Type="http://schemas.openxmlformats.org/officeDocument/2006/relationships/hyperlink" Target="https://solscan.io/token/CwrtNnxYikAh2t712AC3KEbjsW1YTRYaWkdmbn879bBF?cluster=solana-mainnet" TargetMode="External"/><Relationship Id="rId1450" Type="http://schemas.openxmlformats.org/officeDocument/2006/relationships/hyperlink" Target="https://solscan.io/token/4PPtYJmH5yYjE1iKPgnH6ju6aSaj4mJFmHKb3ryUigmd?cluster=solana-mainnet" TargetMode="External"/><Relationship Id="rId1103" Type="http://schemas.openxmlformats.org/officeDocument/2006/relationships/hyperlink" Target="https://raw.githubusercontent.com/nfluentdev/CalviOnTheRocks2022/main/BILLETVIP_COR22D99" TargetMode="External"/><Relationship Id="rId1310" Type="http://schemas.openxmlformats.org/officeDocument/2006/relationships/hyperlink" Target="https://raw.githubusercontent.com/nfluentdev/CalviOnTheRocks2022/main/PASSVIP_COR22C45" TargetMode="External"/><Relationship Id="rId1408" Type="http://schemas.openxmlformats.org/officeDocument/2006/relationships/hyperlink" Target="https://solscan.io/token/F13oU6vKjm6eGCJ7juLpFvsMdqjBcAeXhsbeLumbH74X?cluster=solana-mainnet" TargetMode="External"/><Relationship Id="rId47" Type="http://schemas.openxmlformats.org/officeDocument/2006/relationships/hyperlink" Target="https://raw.githubusercontent.com/nfluentdev/CalviOnTheRocks2022/main/BILLETFestival_COR22F11" TargetMode="External"/><Relationship Id="rId196" Type="http://schemas.openxmlformats.org/officeDocument/2006/relationships/hyperlink" Target="https://solscan.io/tx/4LvLKXLPx1EFg7VYt4J5Km9s4t89wAN2oXasPCmyH1ncJK5pryFKWUBQhGuAjzTjUnWh7aMmyuZe8JYtouhXrKTH?cluster=solana-mainnet" TargetMode="External"/><Relationship Id="rId263" Type="http://schemas.openxmlformats.org/officeDocument/2006/relationships/hyperlink" Target="https://solscan.io/token/wqwe4thmKQpTfteQqcr4xSxRTQBHd9Bb14mpgvuNrXY?cluster=solana-mainnet" TargetMode="External"/><Relationship Id="rId470" Type="http://schemas.openxmlformats.org/officeDocument/2006/relationships/hyperlink" Target="https://solscan.io/token/EmPsakQK5r5vDTE3eK153Z4SdQENDuZaiHb8XEUW8LHX?cluster=solana-mainnet" TargetMode="External"/><Relationship Id="rId123" Type="http://schemas.openxmlformats.org/officeDocument/2006/relationships/hyperlink" Target="https://raw.githubusercontent.com/nfluentdev/CalviOnTheRocks2022/main/BILLETFestival_COR22F37" TargetMode="External"/><Relationship Id="rId330" Type="http://schemas.openxmlformats.org/officeDocument/2006/relationships/hyperlink" Target="https://raw.githubusercontent.com/nfluentdev/CalviOnTheRocks2022/main/BILLETFestival_COR22F107" TargetMode="External"/><Relationship Id="rId568" Type="http://schemas.openxmlformats.org/officeDocument/2006/relationships/hyperlink" Target="https://solscan.io/tx/YwRLfYaWCFzjjLoR9gboAf5DyLcEi3u2QYFLYZ53eCjbydMy26ERdek6K6XoTRSMa2Gt9WiyUhh68LL7LhB1d3c?cluster=solana-mainnet" TargetMode="External"/><Relationship Id="rId775" Type="http://schemas.openxmlformats.org/officeDocument/2006/relationships/hyperlink" Target="https://solscan.io/tx/vxdxYZpMvc4V4pzBHUyW5V8N7MSSndNukfBRiSM2GEYoL9ECxEokrq3zmDgrTEoCuhSqKBZpVmfbSPNntPdZxqe?cluster=solana-mainnet" TargetMode="External"/><Relationship Id="rId982" Type="http://schemas.openxmlformats.org/officeDocument/2006/relationships/hyperlink" Target="https://solscan.io/token/EX8bziowSXQjvC34XAr9wRVxbvjaAQQYoHUmzB3kgVUr?cluster=solana-mainnet" TargetMode="External"/><Relationship Id="rId1198" Type="http://schemas.openxmlformats.org/officeDocument/2006/relationships/hyperlink" Target="https://solscan.io/token/CxU2C4DbBK4rDv3xSCPb2K9aDgT4sXHJGRnnKFjFF8tH?cluster=solana-mainnet" TargetMode="External"/><Relationship Id="rId428" Type="http://schemas.openxmlformats.org/officeDocument/2006/relationships/hyperlink" Target="https://solscan.io/token/2siR1CChnPQ2Kha7CfPMST3aE9nqtKUpxUtfR2wo4WwB?cluster=solana-mainnet" TargetMode="External"/><Relationship Id="rId635" Type="http://schemas.openxmlformats.org/officeDocument/2006/relationships/hyperlink" Target="https://solscan.io/token/6yqfbu2fbquD4NxV3FwD4jK2wD2V7xhuMx9gehSbenmE?cluster=solana-mainnet" TargetMode="External"/><Relationship Id="rId842" Type="http://schemas.openxmlformats.org/officeDocument/2006/relationships/hyperlink" Target="https://solscan.io/token/FrZ1wWn62XsKPm6Y4U8sJuGb9QKTKDFsJxKjkfWHqUCs?cluster=solana-mainnet" TargetMode="External"/><Relationship Id="rId1058" Type="http://schemas.openxmlformats.org/officeDocument/2006/relationships/hyperlink" Target="https://solscan.io/token/82h3DZUcmdLmKkiNJsxvTWk1Y4QyewZuykRsUcq87jgh?cluster=solana-mainnet" TargetMode="External"/><Relationship Id="rId1265" Type="http://schemas.openxmlformats.org/officeDocument/2006/relationships/hyperlink" Target="https://raw.githubusercontent.com/nfluentdev/CalviOnTheRocks2022/main/PASSVIP_COR22C30" TargetMode="External"/><Relationship Id="rId702" Type="http://schemas.openxmlformats.org/officeDocument/2006/relationships/hyperlink" Target="https://raw.githubusercontent.com/nfluentdev/CalviOnTheRocks2022/main/PASSFestival_COR22E62" TargetMode="External"/><Relationship Id="rId1125" Type="http://schemas.openxmlformats.org/officeDocument/2006/relationships/hyperlink" Target="https://solscan.io/tx/49ER4yUJK2xN7U1Kznq5gviT9fHFMyXNZkHXMHgEQhnrXHjLF9G6uPkZ9F2HUkwC1vMuqDujc96gBVgREz9j7hmb?cluster=solana-mainnet" TargetMode="External"/><Relationship Id="rId1332" Type="http://schemas.openxmlformats.org/officeDocument/2006/relationships/hyperlink" Target="https://solscan.io/tx/4yUwsbAMnqDFznLW7zkYP8xABobXzUXMXXkek7q2CKXmjJvs78FqxrmNSDs7rSH6T5xZugNdCavyQL6iCUBcSgXa?cluster=solana-mainnet" TargetMode="External"/><Relationship Id="rId69" Type="http://schemas.openxmlformats.org/officeDocument/2006/relationships/hyperlink" Target="https://solscan.io/tx/5NHaWZissChJtEusazWFCcToUHS5fMUJfKmabMYgZePW8xAzNQw8BiCA6uMMXJjbrstH1sbguXfKX3ytBkcENzhw?cluster=solana-mainnet" TargetMode="External"/><Relationship Id="rId285" Type="http://schemas.openxmlformats.org/officeDocument/2006/relationships/hyperlink" Target="https://raw.githubusercontent.com/nfluentdev/CalviOnTheRocks2022/main/BILLETFestival_COR22F92" TargetMode="External"/><Relationship Id="rId492" Type="http://schemas.openxmlformats.org/officeDocument/2006/relationships/hyperlink" Target="https://raw.githubusercontent.com/nfluentdev/CalviOnTheRocks2022/main/BILLETFestival_COR22F163" TargetMode="External"/><Relationship Id="rId797" Type="http://schemas.openxmlformats.org/officeDocument/2006/relationships/hyperlink" Target="https://solscan.io/token/EEp5gLn61un5scNqJstwuRBUMDWoiDsLor7zA8duUcS1?cluster=solana-mainnet" TargetMode="External"/><Relationship Id="rId145" Type="http://schemas.openxmlformats.org/officeDocument/2006/relationships/hyperlink" Target="https://solscan.io/tx/2fpSeRJpr4CtWrkbJutv9tB63rvXKawzt6TgByjR1DjSSYB612GRkzTWcZZxYNuF3K3g3xE8PwekDQ12xkteJc9m?cluster=solana-mainnet" TargetMode="External"/><Relationship Id="rId352" Type="http://schemas.openxmlformats.org/officeDocument/2006/relationships/hyperlink" Target="https://solscan.io/tx/61eGjjmqZ7u6kcb1aAcftx2b7pqQ1FqH793WJ1fGQquCar9Y5ZbqMEbXmCE4R9KtY6BvbVrgBsRukUhHCosc6xci?cluster=solana-mainnet" TargetMode="External"/><Relationship Id="rId1287" Type="http://schemas.openxmlformats.org/officeDocument/2006/relationships/hyperlink" Target="https://solscan.io/tx/eAyY83RXL8jzcM37uouogbY8tF8q1Ci2hKva5MsHAL4gRGsPef8WfzdVrqgu1L1pDah15XXZxoUyMv4WhBJMVrE?cluster=solana-mainnet" TargetMode="External"/><Relationship Id="rId212" Type="http://schemas.openxmlformats.org/officeDocument/2006/relationships/hyperlink" Target="https://solscan.io/token/3KEaiZtWPf3mSrBJN2s4RRYrhj6d3kXNBR7pncruNq64?cluster=solana-mainnet" TargetMode="External"/><Relationship Id="rId657" Type="http://schemas.openxmlformats.org/officeDocument/2006/relationships/hyperlink" Target="https://raw.githubusercontent.com/nfluentdev/CalviOnTheRocks2022/main/PASSFestival_COR22E47" TargetMode="External"/><Relationship Id="rId864" Type="http://schemas.openxmlformats.org/officeDocument/2006/relationships/hyperlink" Target="https://solscan.io/token/91DVysyWvg85nRjCBULXwxQBsUHE3TrwHT98zywShzrk?cluster=solana-mainnet" TargetMode="External"/><Relationship Id="rId517" Type="http://schemas.openxmlformats.org/officeDocument/2006/relationships/hyperlink" Target="https://solscan.io/tx/57Wfr7kt5MZ6PsbSuTzhCC5n2xfCbfFqcYWgRkTgVFhqLEaT62m9uPDLeJSuZrkQVatBV6bNn3aRkRmQP3VytQQX?cluster=solana-mainnet" TargetMode="External"/><Relationship Id="rId724" Type="http://schemas.openxmlformats.org/officeDocument/2006/relationships/hyperlink" Target="https://solscan.io/tx/3i2SoJZyXr8gdZCCQNXqrVoXXitcF7j2Zm7KWg45SpQDK1pLkGUtZatfm3p6j459gbGDYAfSLpQW86Bh2wR3jya2?cluster=solana-mainnet" TargetMode="External"/><Relationship Id="rId931" Type="http://schemas.openxmlformats.org/officeDocument/2006/relationships/hyperlink" Target="https://raw.githubusercontent.com/nfluentdev/CalviOnTheRocks2022/main/BILLETVIP_COR22D39" TargetMode="External"/><Relationship Id="rId1147" Type="http://schemas.openxmlformats.org/officeDocument/2006/relationships/hyperlink" Target="https://solscan.io/token/AxD3RxQi29DYD1Dnd26JHmNvrYQAuu5ip1JYTxgbrNnC?cluster=solana-mainnet" TargetMode="External"/><Relationship Id="rId1354" Type="http://schemas.openxmlformats.org/officeDocument/2006/relationships/hyperlink" Target="https://solscan.io/token/48xWmh9kn2ZSs3HTvqAswjic87v59tLUwn14dWqpnoKM?cluster=solana-mainnet" TargetMode="External"/><Relationship Id="rId60" Type="http://schemas.openxmlformats.org/officeDocument/2006/relationships/hyperlink" Target="https://solscan.io/tx/5Qnqpgdzbsdf6yWhJuhhWPmuuZyVQ58EdESrJ1tFbfLwLUYvSsYkAFnAdFCE3LRgzndBsRyj4XE7mxbvAk7MbhkR?cluster=solana-mainnet" TargetMode="External"/><Relationship Id="rId1007" Type="http://schemas.openxmlformats.org/officeDocument/2006/relationships/hyperlink" Target="https://raw.githubusercontent.com/nfluentdev/CalviOnTheRocks2022/main/BILLETVIP_COR22D65" TargetMode="External"/><Relationship Id="rId1214" Type="http://schemas.openxmlformats.org/officeDocument/2006/relationships/hyperlink" Target="https://raw.githubusercontent.com/nfluentdev/CalviOnTheRocks2022/main/PASSVIP_COR22C13" TargetMode="External"/><Relationship Id="rId1421" Type="http://schemas.openxmlformats.org/officeDocument/2006/relationships/hyperlink" Target="https://raw.githubusercontent.com/nfluentdev/CalviOnTheRocks2022/main/PASSVIP_COR22C83" TargetMode="External"/><Relationship Id="rId18" Type="http://schemas.openxmlformats.org/officeDocument/2006/relationships/hyperlink" Target="https://solscan.io/token/2ankmqx4jsDECxbkq1CfUvWkXVKesqwdsiFhZonftJbq?cluster=solana-mainnet" TargetMode="External"/><Relationship Id="rId167" Type="http://schemas.openxmlformats.org/officeDocument/2006/relationships/hyperlink" Target="https://solscan.io/token/6mkH7AH6Lxwz44N3dA8gd8TatNyYnczno7jMR7nLguPS?cluster=solana-mainnet" TargetMode="External"/><Relationship Id="rId374" Type="http://schemas.openxmlformats.org/officeDocument/2006/relationships/hyperlink" Target="https://solscan.io/token/6uesBe7dMmRCKa4D3ahdT9fF6MKzukeWYATLm68Bfcxi?cluster=solana-mainnet" TargetMode="External"/><Relationship Id="rId581" Type="http://schemas.openxmlformats.org/officeDocument/2006/relationships/hyperlink" Target="https://solscan.io/token/3zBRoCU43cv9SndaXe7FfzbQFMaE6hM6RzukcFvQvshP?cluster=solana-mainnet" TargetMode="External"/><Relationship Id="rId234" Type="http://schemas.openxmlformats.org/officeDocument/2006/relationships/hyperlink" Target="https://raw.githubusercontent.com/nfluentdev/CalviOnTheRocks2022/main/BILLETFestival_COR22F74" TargetMode="External"/><Relationship Id="rId679" Type="http://schemas.openxmlformats.org/officeDocument/2006/relationships/hyperlink" Target="https://solscan.io/tx/27PMNbC27m1VWsXsFDq85F1RzHDioCF3xXHthcr1F9fGbCvndXxkkwcxQHjoiBNYvGotfsvGZC26gMLQWK4RfTcf?cluster=solana-mainnet" TargetMode="External"/><Relationship Id="rId886" Type="http://schemas.openxmlformats.org/officeDocument/2006/relationships/hyperlink" Target="https://raw.githubusercontent.com/nfluentdev/CalviOnTheRocks2022/main/BILLETVIP_COR22D24" TargetMode="External"/><Relationship Id="rId2" Type="http://schemas.openxmlformats.org/officeDocument/2006/relationships/hyperlink" Target="https://solscan.io/tx/WPtpQ4Szp1itNmD7fmsez1Pc1w8qEh74jsdghrbk9goZXDBu8WqaJyYJpF75srVbK8eBApZnj6s6RzpLhN4q6TW?cluster=solana-mainnet" TargetMode="External"/><Relationship Id="rId441" Type="http://schemas.openxmlformats.org/officeDocument/2006/relationships/hyperlink" Target="https://raw.githubusercontent.com/nfluentdev/CalviOnTheRocks2022/main/BILLETFestival_COR22F146" TargetMode="External"/><Relationship Id="rId539" Type="http://schemas.openxmlformats.org/officeDocument/2006/relationships/hyperlink" Target="https://solscan.io/token/86zikzJdtwYGifUMgrbzjY5owJY3styWJ4Gukdqfr2RE?cluster=solana-mainnet" TargetMode="External"/><Relationship Id="rId746" Type="http://schemas.openxmlformats.org/officeDocument/2006/relationships/hyperlink" Target="https://solscan.io/token/8jnwNLUjDrobTZmHQ2Lcr7ELdW419Lj9Bp5gTTLeyKKT?cluster=solana-mainnet" TargetMode="External"/><Relationship Id="rId1071" Type="http://schemas.openxmlformats.org/officeDocument/2006/relationships/hyperlink" Target="https://raw.githubusercontent.com/nfluentdev/CalviOnTheRocks2022/main/BILLETVIP_COR22D87" TargetMode="External"/><Relationship Id="rId1169" Type="http://schemas.openxmlformats.org/officeDocument/2006/relationships/hyperlink" Target="https://raw.githubusercontent.com/nfluentdev/CalviOnTheRocks2022/main/BILLETFestival_COR22F197" TargetMode="External"/><Relationship Id="rId1376" Type="http://schemas.openxmlformats.org/officeDocument/2006/relationships/hyperlink" Target="https://raw.githubusercontent.com/nfluentdev/CalviOnTheRocks2022/main/PASSVIP_COR22C67" TargetMode="External"/><Relationship Id="rId301" Type="http://schemas.openxmlformats.org/officeDocument/2006/relationships/hyperlink" Target="https://solscan.io/tx/2DqtYvALwLYmbfbXZhXXycUwCoz46FnmxoRRfx1JRnYCnLgeQao9YjyKWqBWuv9RBmFJUreCfYhPoVQjTf5Rw5oX?cluster=solana-mainnet" TargetMode="External"/><Relationship Id="rId953" Type="http://schemas.openxmlformats.org/officeDocument/2006/relationships/hyperlink" Target="https://solscan.io/tx/4SDnTKaYKm11gV2QNQLeGADGpM4U95bPMqqASfEaKvf74L1dG4QYkEjHk3fWb6DbqPHgaHCLDQjnAkMMWoTjfcB8?cluster=solana-mainnet" TargetMode="External"/><Relationship Id="rId1029" Type="http://schemas.openxmlformats.org/officeDocument/2006/relationships/hyperlink" Target="https://raw.githubusercontent.com/nfluentdev/CalviOnTheRocks2022/main/BILLETVIP_COR22D73" TargetMode="External"/><Relationship Id="rId1236" Type="http://schemas.openxmlformats.org/officeDocument/2006/relationships/hyperlink" Target="https://solscan.io/tx/EZULpEFN5oGTNyeB9N3JC9WU5GTJvY67wrYP3W35FmN6iRMEUtGvGXi9P2vXf5oLsN5SzZpBeJCqD7CsKXcTcjT?cluster=solana-mainnet" TargetMode="External"/><Relationship Id="rId82" Type="http://schemas.openxmlformats.org/officeDocument/2006/relationships/hyperlink" Target="https://solscan.io/tx/YwMcBgqDEervwK6yKfUa6KmQpVwy53cowo1Mkq7gSDhAzcmgDcyQn4PaXzADiLTAcNq5dK4XVyknbF5okn24gYU?cluster=solana-mainnet" TargetMode="External"/><Relationship Id="rId606" Type="http://schemas.openxmlformats.org/officeDocument/2006/relationships/hyperlink" Target="https://raw.githubusercontent.com/nfluentdev/CalviOnTheRocks2022/main/PASSFestival_COR22E30" TargetMode="External"/><Relationship Id="rId813" Type="http://schemas.openxmlformats.org/officeDocument/2006/relationships/hyperlink" Target="https://raw.githubusercontent.com/nfluentdev/CalviOnTheRocks2022/main/PASSFestival_COR22E99" TargetMode="External"/><Relationship Id="rId1443" Type="http://schemas.openxmlformats.org/officeDocument/2006/relationships/hyperlink" Target="https://solscan.io/tx/2jCswvSpwSReSTvTaUiz5N2DqrbWiSCEu6akjNW1HchAWLc9v8nURr8T5o4DbvqEigyDfeNZWF5Ep9b4i3Bh3pLF?cluster=solana-mainnet" TargetMode="External"/><Relationship Id="rId1303" Type="http://schemas.openxmlformats.org/officeDocument/2006/relationships/hyperlink" Target="https://solscan.io/token/8M8WgHo7SNAEQK2FHjkNTDs2PjEHruJAGiA51EWmEEDq?cluster=solana-mainnet" TargetMode="External"/><Relationship Id="rId189" Type="http://schemas.openxmlformats.org/officeDocument/2006/relationships/hyperlink" Target="https://raw.githubusercontent.com/nfluentdev/CalviOnTheRocks2022/main/BILLETFestival_COR22F59" TargetMode="External"/><Relationship Id="rId396" Type="http://schemas.openxmlformats.org/officeDocument/2006/relationships/hyperlink" Target="https://raw.githubusercontent.com/nfluentdev/CalviOnTheRocks2022/main/BILLETFestival_COR22F131" TargetMode="External"/><Relationship Id="rId256" Type="http://schemas.openxmlformats.org/officeDocument/2006/relationships/hyperlink" Target="https://solscan.io/tx/UYjrgT4qZZsx3Pit5Ks5b4T1bFxi4iLsHYPPTVtsGw59MNP22VnkP61qD35nGyUBmRib649vXud2mjzZN7QH2TQ?cluster=solana-mainnet" TargetMode="External"/><Relationship Id="rId463" Type="http://schemas.openxmlformats.org/officeDocument/2006/relationships/hyperlink" Target="https://solscan.io/tx/4Yw37AuYFQGp6HPfh2FJPuitWY6zg7jUxPXHMpqtY5wvEsgSBSyCBgWGghTAEaPjcm6r4d7RqYWR2cnLe5rNQYp2?cluster=solana-mainnet" TargetMode="External"/><Relationship Id="rId670" Type="http://schemas.openxmlformats.org/officeDocument/2006/relationships/hyperlink" Target="https://solscan.io/tx/2ba4H5h16RjUvXdrPg5VrXScjxCBHoo9DyswMNcHDyLs2xrqU984JnUfqVrGujXeTqBgg1y9ywmtBW9Co6NZ4EV2?cluster=solana-mainnet" TargetMode="External"/><Relationship Id="rId1093" Type="http://schemas.openxmlformats.org/officeDocument/2006/relationships/hyperlink" Target="https://solscan.io/token/BvaQGfoUtAeJHv9bFqvbaVs5DLyQ8fTpido9DMY4c7EH?cluster=solana-mainnet" TargetMode="External"/><Relationship Id="rId116" Type="http://schemas.openxmlformats.org/officeDocument/2006/relationships/hyperlink" Target="https://solscan.io/token/GQRUnVz294J9qj3BnpPCrHsEoMFHyMvYhSsPAyyMfNoc?cluster=solana-mainnet" TargetMode="External"/><Relationship Id="rId323" Type="http://schemas.openxmlformats.org/officeDocument/2006/relationships/hyperlink" Target="https://solscan.io/token/8w3xonHmfjaCt2Ti26mfKxrVV9XKALY9wyDPYKsHJ1Y1?cluster=solana-mainnet" TargetMode="External"/><Relationship Id="rId530" Type="http://schemas.openxmlformats.org/officeDocument/2006/relationships/hyperlink" Target="https://solscan.io/token/FGNU2bCnFLSDdZiDCuKxzm3FyxBFNMi1JTkMswYXKMZc?cluster=solana-mainnet" TargetMode="External"/><Relationship Id="rId768" Type="http://schemas.openxmlformats.org/officeDocument/2006/relationships/hyperlink" Target="https://raw.githubusercontent.com/nfluentdev/CalviOnTheRocks2022/main/PASSFestival_COR22E84" TargetMode="External"/><Relationship Id="rId975" Type="http://schemas.openxmlformats.org/officeDocument/2006/relationships/hyperlink" Target="https://solscan.io/tx/2iqWiTzHHNDaPLiX59nT1HAB69ZAWEYdjtHRDBMBiis4LfiDBEkpwZLVfYTLr8Z7CxwB71TTJH7ugE2eibQYxLVR?cluster=solana-mainnet" TargetMode="External"/><Relationship Id="rId1160" Type="http://schemas.openxmlformats.org/officeDocument/2006/relationships/hyperlink" Target="https://raw.githubusercontent.com/nfluentdev/CalviOnTheRocks2022/main/BILLETFestival_COR22F193" TargetMode="External"/><Relationship Id="rId1398" Type="http://schemas.openxmlformats.org/officeDocument/2006/relationships/hyperlink" Target="https://solscan.io/tx/tQ8swyd6wEw7aGA7f5ZdoYn3se55gRVc5pjr9CToV4Qysx61ZzP8jkUxKnfCC9j7iBHiZZo6tR6j6oz6WFJ9MZb?cluster=solana-mainnet" TargetMode="External"/><Relationship Id="rId628" Type="http://schemas.openxmlformats.org/officeDocument/2006/relationships/hyperlink" Target="https://solscan.io/tx/4VrBHYBiprP4Kc2RbBSuPMYyNrM6ptvbDLqcj5xqsPtiHDNL4tmZ8MtDQo5mF8yvLv4QDNECjvT8AJaYXG4K3epR?cluster=solana-mainnet" TargetMode="External"/><Relationship Id="rId835" Type="http://schemas.openxmlformats.org/officeDocument/2006/relationships/hyperlink" Target="https://solscan.io/tx/4eWjtBjgqapr6EH7W9DTnsJ6N561kqjthyFCsehakq8GbWf75SzhoKfsRKbFLhqDbcfCxDfVSrPAAnnmric7ABF9?cluster=solana-mainnet" TargetMode="External"/><Relationship Id="rId1258" Type="http://schemas.openxmlformats.org/officeDocument/2006/relationships/hyperlink" Target="https://solscan.io/token/8kkaeAvoZGcC3VJcVkkAhDXr9EFBr4fhy6VyYqpPePVL?cluster=solana-mainnet" TargetMode="External"/><Relationship Id="rId1465" Type="http://schemas.openxmlformats.org/officeDocument/2006/relationships/drawing" Target="../drawings/drawing2.xml"/><Relationship Id="rId1020" Type="http://schemas.openxmlformats.org/officeDocument/2006/relationships/hyperlink" Target="https://solscan.io/tx/64a5PYKg9T7oScKW5rtKZGwF4k3gogRwcEbgsJYAm4MazztsVnpmd314aRBx4s5Knduo8MSVpXgWKR9Jr1A4G77k?cluster=solana-mainnet" TargetMode="External"/><Relationship Id="rId1118" Type="http://schemas.openxmlformats.org/officeDocument/2006/relationships/hyperlink" Target="https://raw.githubusercontent.com/nfluentdev/CalviOnTheRocks2022/main/BILLETFestival_COR22F177" TargetMode="External"/><Relationship Id="rId1325" Type="http://schemas.openxmlformats.org/officeDocument/2006/relationships/hyperlink" Target="https://raw.githubusercontent.com/nfluentdev/CalviOnTheRocks2022/main/PASSVIP_COR22C50" TargetMode="External"/><Relationship Id="rId902" Type="http://schemas.openxmlformats.org/officeDocument/2006/relationships/hyperlink" Target="https://solscan.io/tx/2YjLoyuSEdLkWnozcZ38ecE7wXCvug5388L3MaqCNiL7mYYHWZesArsqN72XHciXf6M3UsNbbjme5DvgfweEf51P?cluster=solana-mainnet" TargetMode="External"/><Relationship Id="rId31" Type="http://schemas.openxmlformats.org/officeDocument/2006/relationships/hyperlink" Target="https://raw.githubusercontent.com/nfluentdev/CalviOnTheRocks2022/main/BILLETFestival_COR22F5" TargetMode="External"/><Relationship Id="rId180" Type="http://schemas.openxmlformats.org/officeDocument/2006/relationships/hyperlink" Target="https://raw.githubusercontent.com/nfluentdev/CalviOnTheRocks2022/main/BILLETFestival_COR22F56" TargetMode="External"/><Relationship Id="rId278" Type="http://schemas.openxmlformats.org/officeDocument/2006/relationships/hyperlink" Target="https://solscan.io/token/3UgXHwVsRmuP4wxXq865oBMWVzZy3CyThJgejrXTS19y?cluster=solana-mainnet" TargetMode="External"/><Relationship Id="rId485" Type="http://schemas.openxmlformats.org/officeDocument/2006/relationships/hyperlink" Target="https://solscan.io/token/GajJcadiBrajLxwhZbqvUGNfe5KuR9d3LENMUU2N4LjF?cluster=solana-mainnet" TargetMode="External"/><Relationship Id="rId692" Type="http://schemas.openxmlformats.org/officeDocument/2006/relationships/hyperlink" Target="https://solscan.io/token/5mSnWAc7mkVbtNuy6gMwKp26bmFvNamfNWBSMSEBJu6F?cluster=solana-mainnet" TargetMode="External"/><Relationship Id="rId138" Type="http://schemas.openxmlformats.org/officeDocument/2006/relationships/hyperlink" Target="https://raw.githubusercontent.com/nfluentdev/CalviOnTheRocks2022/main/BILLETFestival_COR22F42" TargetMode="External"/><Relationship Id="rId345" Type="http://schemas.openxmlformats.org/officeDocument/2006/relationships/hyperlink" Target="https://raw.githubusercontent.com/nfluentdev/CalviOnTheRocks2022/main/BILLETFestival_COR22F112" TargetMode="External"/><Relationship Id="rId552" Type="http://schemas.openxmlformats.org/officeDocument/2006/relationships/hyperlink" Target="https://raw.githubusercontent.com/nfluentdev/CalviOnTheRocks2022/main/PASSFestival_COR22E12" TargetMode="External"/><Relationship Id="rId997" Type="http://schemas.openxmlformats.org/officeDocument/2006/relationships/hyperlink" Target="https://solscan.io/token/GdWSCeyPTJGgvvspoL8ErxJf7ffBAWvCREDFvL1C6R3L?cluster=solana-mainnet" TargetMode="External"/><Relationship Id="rId1182" Type="http://schemas.openxmlformats.org/officeDocument/2006/relationships/hyperlink" Target="https://solscan.io/tx/2HnAQm4N7Rf14NfywnAK5Q95LrCwXuQM9ci6U1U8zUM4NFM8UB5kUoH2FYv1ZigUw6cuqeRqV2y3FZunLHEBE8Sa?cluster=solana-mainnet" TargetMode="External"/><Relationship Id="rId205" Type="http://schemas.openxmlformats.org/officeDocument/2006/relationships/hyperlink" Target="https://solscan.io/tx/dTv1VMP57w2ttwSZArndjawbw7xP6Hc8dMnLMJokadAKp5ZVV64qb6YcTzi5PqMmkcRVdPFaq2G34zrJ7VuV7Tr?cluster=solana-mainnet" TargetMode="External"/><Relationship Id="rId412" Type="http://schemas.openxmlformats.org/officeDocument/2006/relationships/hyperlink" Target="https://solscan.io/tx/49PWhNBTdkAkSsPTcd5SwzS1jTrWWYcKYhxdCeGrQMpUS4HvF7nDVY4oevfAyAaaupjFLmf4RKEY1rQNLbCTPsEc?cluster=solana-mainnet" TargetMode="External"/><Relationship Id="rId857" Type="http://schemas.openxmlformats.org/officeDocument/2006/relationships/hyperlink" Target="https://solscan.io/tx/4KjiVM9rQoyS1wd7Si1McvpwZxRfH6NzR5oBLgWaxDMUY97VzxfscTZP4Y66SKWGEfyb1U9d6v5GFgYcas5YZmQv?cluster=solana-mainnet" TargetMode="External"/><Relationship Id="rId1042" Type="http://schemas.openxmlformats.org/officeDocument/2006/relationships/hyperlink" Target="https://solscan.io/tx/3NYbG6Nf4FNTurmvK6m1jdpsmeJ8vmxuTkwUNgwjnPTT5qraGd5Q5tiPUEgmrxfPMAoKhuqBzf7BUco36WpX8EKD?cluster=solana-mainnet" TargetMode="External"/><Relationship Id="rId717" Type="http://schemas.openxmlformats.org/officeDocument/2006/relationships/hyperlink" Target="https://raw.githubusercontent.com/nfluentdev/CalviOnTheRocks2022/main/PASSFestival_COR22E67" TargetMode="External"/><Relationship Id="rId924" Type="http://schemas.openxmlformats.org/officeDocument/2006/relationships/hyperlink" Target="https://solscan.io/token/AWLKeMufzYk1Gh3esDtzfgiywrfS9ySdo9g8fL5JN6Us?cluster=solana-mainnet" TargetMode="External"/><Relationship Id="rId1347" Type="http://schemas.openxmlformats.org/officeDocument/2006/relationships/hyperlink" Target="https://solscan.io/tx/4rEtyzSBy5NA5HfZBmvxS42zJZPNkckQq79oTKagL4M9ZfEvTvQgjCNtfA4doZfPCgQAf6tkXKC2u3DrkdtF7tMk?cluster=solana-mainnet" TargetMode="External"/><Relationship Id="rId53" Type="http://schemas.openxmlformats.org/officeDocument/2006/relationships/hyperlink" Target="https://raw.githubusercontent.com/nfluentdev/CalviOnTheRocks2022/main/BILLETFestival_COR22F13" TargetMode="External"/><Relationship Id="rId1207" Type="http://schemas.openxmlformats.org/officeDocument/2006/relationships/hyperlink" Target="https://solscan.io/token/8yffdY7eLyf2xds4UM1MC75yjA7e15AdB6ME4tRenb2k?cluster=solana-mainnet" TargetMode="External"/><Relationship Id="rId1414" Type="http://schemas.openxmlformats.org/officeDocument/2006/relationships/hyperlink" Target="https://solscan.io/token/6XXTea5BLctJkKz7J1tWdLtwoXK3jR1a7QYrAXWQxqGb?cluster=solana-mainnet" TargetMode="External"/><Relationship Id="rId367" Type="http://schemas.openxmlformats.org/officeDocument/2006/relationships/hyperlink" Target="https://solscan.io/tx/2VkWVbeinqhaBR9Mc9uYbdvkCymYhDaWX1d9XPeovHEELtYvEBopaeFmbFuGRBUGJc3dzbkPL8tYM67Ac3eKUCXq?cluster=solana-mainnet" TargetMode="External"/><Relationship Id="rId574" Type="http://schemas.openxmlformats.org/officeDocument/2006/relationships/hyperlink" Target="https://solscan.io/tx/2drbAxfu9CctYixwHyah8aYmuDZUZP6mMqinkmNHvmtdPBZT92YyboxkFh67JVsnUPMt9M69Qu89Dqz7vBWmkLST?cluster=solana-mainnet" TargetMode="External"/><Relationship Id="rId227" Type="http://schemas.openxmlformats.org/officeDocument/2006/relationships/hyperlink" Target="https://solscan.io/token/PawGRZzyuLwmxkB8YesyPJzrvjd23fTwd34uJJUW3jd?cluster=solana-mainnet" TargetMode="External"/><Relationship Id="rId781" Type="http://schemas.openxmlformats.org/officeDocument/2006/relationships/hyperlink" Target="https://solscan.io/tx/4mh6Hz8VHLQ6vDK8iXUaWb8dEQ3FGBShi4w3s384RccN1QAN1LL39yMbQ8KMv47L5kQM8GPFLEmxtVyd6HXWvw5n?cluster=solana-mainnet" TargetMode="External"/><Relationship Id="rId879" Type="http://schemas.openxmlformats.org/officeDocument/2006/relationships/hyperlink" Target="https://solscan.io/token/HceWKP8Q2bxDwah1i61Zs2FAzp3apt1xHALM2LUpWQ3E?cluster=solana-mainnet" TargetMode="External"/><Relationship Id="rId434" Type="http://schemas.openxmlformats.org/officeDocument/2006/relationships/hyperlink" Target="https://solscan.io/token/8sWBKAp2hgtTVVoNhnrszgw485caEzRTFzLmwmvP9X2m?cluster=solana-mainnet" TargetMode="External"/><Relationship Id="rId641" Type="http://schemas.openxmlformats.org/officeDocument/2006/relationships/hyperlink" Target="https://solscan.io/token/8e8P5sk8q38SaspzTaYngzgEYW8oACkztibwgXqLs5Cj?cluster=solana-mainnet" TargetMode="External"/><Relationship Id="rId739" Type="http://schemas.openxmlformats.org/officeDocument/2006/relationships/hyperlink" Target="https://solscan.io/tx/3C5nAEFQWahFnXWuKZB6q8kchxJkBVnZhhxfnQ3u8AdvnZTJXkkTnme3W3wfbrFuk7CyztwfjGfC2LUMRjGDCkRs?cluster=solana-mainnet" TargetMode="External"/><Relationship Id="rId1064" Type="http://schemas.openxmlformats.org/officeDocument/2006/relationships/hyperlink" Target="https://solscan.io/token/FbePSzd8PwzPuq6zM8TVNZdgo4ZUKKd1nodhNo1N7uuv?cluster=solana-mainnet" TargetMode="External"/><Relationship Id="rId1271" Type="http://schemas.openxmlformats.org/officeDocument/2006/relationships/hyperlink" Target="https://raw.githubusercontent.com/nfluentdev/CalviOnTheRocks2022/main/PASSVIP_COR22C32" TargetMode="External"/><Relationship Id="rId1369" Type="http://schemas.openxmlformats.org/officeDocument/2006/relationships/hyperlink" Target="https://solscan.io/token/Fimzc11ZkKBZsEwuCfvNhFAdzXpgSbRjtArgdsDNtnx6?cluster=solana-mainnet" TargetMode="External"/><Relationship Id="rId501" Type="http://schemas.openxmlformats.org/officeDocument/2006/relationships/hyperlink" Target="https://raw.githubusercontent.com/nfluentdev/CalviOnTheRocks2022/main/BILLETFestival_COR22F166" TargetMode="External"/><Relationship Id="rId946" Type="http://schemas.openxmlformats.org/officeDocument/2006/relationships/hyperlink" Target="https://raw.githubusercontent.com/nfluentdev/CalviOnTheRocks2022/main/BILLETVIP_COR22D44" TargetMode="External"/><Relationship Id="rId1131" Type="http://schemas.openxmlformats.org/officeDocument/2006/relationships/hyperlink" Target="https://solscan.io/tx/5TFrytQVYQoqwNkiHLfms2JuQZNRjzHDt2jTBk79m6sQxixcLzprowxHhb4Rnij4PRucx2WgzGR7Z1cMm7TFEvJC?cluster=solana-mainnet" TargetMode="External"/><Relationship Id="rId1229" Type="http://schemas.openxmlformats.org/officeDocument/2006/relationships/hyperlink" Target="https://raw.githubusercontent.com/nfluentdev/CalviOnTheRocks2022/main/PASSVIP_COR22C18" TargetMode="External"/><Relationship Id="rId75" Type="http://schemas.openxmlformats.org/officeDocument/2006/relationships/hyperlink" Target="https://solscan.io/tx/5FhPCHAKo9aHu14oKUBjwXyaABEJyCN352A6ED3voM88L4Qxe4H1Nx5QvYMYtfiupAfmVgotJvBsCpB2x7ZeFSgn?cluster=solana-mainnet" TargetMode="External"/><Relationship Id="rId806" Type="http://schemas.openxmlformats.org/officeDocument/2006/relationships/hyperlink" Target="https://solscan.io/token/GnoV3ph88a6MaeNbXHicDbNhiJ2xAcRW27h3MK91o1Ps?cluster=solana-mainnet" TargetMode="External"/><Relationship Id="rId1436" Type="http://schemas.openxmlformats.org/officeDocument/2006/relationships/hyperlink" Target="https://raw.githubusercontent.com/nfluentdev/CalviOnTheRocks2022/main/PASSVIP_COR22C88" TargetMode="External"/><Relationship Id="rId291" Type="http://schemas.openxmlformats.org/officeDocument/2006/relationships/hyperlink" Target="https://raw.githubusercontent.com/nfluentdev/CalviOnTheRocks2022/main/BILLETFestival_COR22F94" TargetMode="External"/><Relationship Id="rId151" Type="http://schemas.openxmlformats.org/officeDocument/2006/relationships/hyperlink" Target="https://solscan.io/tx/4GZTKQUAq1X4WsvibeEzvQbRVwCJe4orxKCtfzEpPZcSFygwkfwq5uji95eSwKQK98Aa8MBw74R1X5ak5DArkFjZ?cluster=solana-mainnet" TargetMode="External"/><Relationship Id="rId389" Type="http://schemas.openxmlformats.org/officeDocument/2006/relationships/hyperlink" Target="https://solscan.io/token/85zDJN7SYdH9cs5w5t5SvJtq8p3vr9y2b4T9J65nXC1L?cluster=solana-mainnet" TargetMode="External"/><Relationship Id="rId596" Type="http://schemas.openxmlformats.org/officeDocument/2006/relationships/hyperlink" Target="https://solscan.io/token/4R9Kcv4AvoxWwGC1oqS8LwHUyErQEPtLDhJwwqhF48nU?cluster=solana-mainnet" TargetMode="External"/><Relationship Id="rId249" Type="http://schemas.openxmlformats.org/officeDocument/2006/relationships/hyperlink" Target="https://raw.githubusercontent.com/nfluentdev/CalviOnTheRocks2022/main/BILLETFestival_COR22F80" TargetMode="External"/><Relationship Id="rId456" Type="http://schemas.openxmlformats.org/officeDocument/2006/relationships/hyperlink" Target="https://raw.githubusercontent.com/nfluentdev/CalviOnTheRocks2022/main/BILLETFestival_COR22F151" TargetMode="External"/><Relationship Id="rId663" Type="http://schemas.openxmlformats.org/officeDocument/2006/relationships/hyperlink" Target="https://raw.githubusercontent.com/nfluentdev/CalviOnTheRocks2022/main/PASSFestival_COR22E49" TargetMode="External"/><Relationship Id="rId870" Type="http://schemas.openxmlformats.org/officeDocument/2006/relationships/hyperlink" Target="https://solscan.io/token/BFh2yied9jbfr9Tna3QnemaqsshctAi1JXtPrzmU3PHv?cluster=solana-mainnet" TargetMode="External"/><Relationship Id="rId1086" Type="http://schemas.openxmlformats.org/officeDocument/2006/relationships/hyperlink" Target="https://raw.githubusercontent.com/nfluentdev/CalviOnTheRocks2022/main/BILLETVIP_COR22D92" TargetMode="External"/><Relationship Id="rId1293" Type="http://schemas.openxmlformats.org/officeDocument/2006/relationships/hyperlink" Target="https://solscan.io/tx/4C7DiMFMAT1QLTpBigrS4gdHUU4H2iqTVrotKANRFTNY6Mrm96ptc8jpYRezywbB2KpuoPrJHbKHAW8RyJ6Ayfo?cluster=solana-mainnet" TargetMode="External"/><Relationship Id="rId109" Type="http://schemas.openxmlformats.org/officeDocument/2006/relationships/hyperlink" Target="https://solscan.io/tx/2jFhJhdXwGySbTGCok446XkkwMhKntV2FgBhUn6tgK6QrB6FgDag8BTNDxSyLqF6vapqfzBKsZnTuZ4rdx4zsuth?cluster=solana-mainnet" TargetMode="External"/><Relationship Id="rId316" Type="http://schemas.openxmlformats.org/officeDocument/2006/relationships/hyperlink" Target="https://solscan.io/tx/4Ezq9A8xPNqmy8h4mCKRNm4ZdZrJreQcPqWyjxZhdePMV27GtHspjVWL8n7SLjGGkF3U5BK9YZm9yeFp1MEEsVnn?cluster=solana-mainnet" TargetMode="External"/><Relationship Id="rId523" Type="http://schemas.openxmlformats.org/officeDocument/2006/relationships/hyperlink" Target="https://solscan.io/tx/ZPBdeVznxRe4iWbKCpFJjFNnSJ4JnN5aThpM3QVdfwhSsPywoyTBssSzwxYQ2rq1JM8ry2WtGcThc1PTB1dUQpq?cluster=solana-mainnet" TargetMode="External"/><Relationship Id="rId968" Type="http://schemas.openxmlformats.org/officeDocument/2006/relationships/hyperlink" Target="https://raw.githubusercontent.com/nfluentdev/CalviOnTheRocks2022/main/BILLETVIP_COR22D52" TargetMode="External"/><Relationship Id="rId1153" Type="http://schemas.openxmlformats.org/officeDocument/2006/relationships/hyperlink" Target="https://solscan.io/token/8YdhbfFnWXp8WV1o3PkLFZrVUWFsTxdUVUn3Wf841ibb?cluster=solana-mainnet" TargetMode="External"/><Relationship Id="rId97" Type="http://schemas.openxmlformats.org/officeDocument/2006/relationships/hyperlink" Target="https://solscan.io/tx/5QEf6mGNceaXKXJTWkkALn75eiMXvePjuDNTYdBGwYU56uMsBMAyLFrHpjJBf4LRVWEpq9CCNKxfUhaXGZnDsRGQ?cluster=solana-mainnet" TargetMode="External"/><Relationship Id="rId730" Type="http://schemas.openxmlformats.org/officeDocument/2006/relationships/hyperlink" Target="https://solscan.io/tx/5yH5RP9wxh4qeeGU4KiVctcQC3VrfAsfcur97HiPxv2CMx25DiFGBqcg5XY8oqgWBNRGqWg93fLmXFpZ7ifH3SUW?cluster=solana-mainnet" TargetMode="External"/><Relationship Id="rId828" Type="http://schemas.openxmlformats.org/officeDocument/2006/relationships/hyperlink" Target="https://raw.githubusercontent.com/nfluentdev/CalviOnTheRocks2022/main/BILLETVIP_COR22D4" TargetMode="External"/><Relationship Id="rId1013" Type="http://schemas.openxmlformats.org/officeDocument/2006/relationships/hyperlink" Target="https://raw.githubusercontent.com/nfluentdev/CalviOnTheRocks2022/main/BILLETVIP_COR22D67" TargetMode="External"/><Relationship Id="rId1360" Type="http://schemas.openxmlformats.org/officeDocument/2006/relationships/hyperlink" Target="https://solscan.io/token/5umQBFbWrsuG6ukfZMkV7iu5d7bZyaz3krCVBXsY7EFw?cluster=solana-mainnet" TargetMode="External"/><Relationship Id="rId1458" Type="http://schemas.openxmlformats.org/officeDocument/2006/relationships/hyperlink" Target="https://solscan.io/tx/6pAvNiLv6iB615GKdAMWbbQ8DQvcoSxsxv6tEJtdn8FNwomqgEiSwNr1hJ9wZgFZN3jS7P5YW3AEGTZXqqazbUb?cluster=solana-mainnet" TargetMode="External"/><Relationship Id="rId1220" Type="http://schemas.openxmlformats.org/officeDocument/2006/relationships/hyperlink" Target="https://raw.githubusercontent.com/nfluentdev/CalviOnTheRocks2022/main/PASSVIP_COR22C15" TargetMode="External"/><Relationship Id="rId1318" Type="http://schemas.openxmlformats.org/officeDocument/2006/relationships/hyperlink" Target="https://solscan.io/token/D9NZspi1KjRxRyxKHioEj7QLcA4SZyyCcFQCgXifpUyK?cluster=solana-mainnet" TargetMode="External"/><Relationship Id="rId24" Type="http://schemas.openxmlformats.org/officeDocument/2006/relationships/hyperlink" Target="https://solscan.io/token/FQU3aRAoru3eBVuQKuYFbVtHBL2r2EfsQ32hRxrbqM4S?cluster=solana-mainnet" TargetMode="External"/><Relationship Id="rId173" Type="http://schemas.openxmlformats.org/officeDocument/2006/relationships/hyperlink" Target="https://solscan.io/token/5NftgVFj3vCp5Z82dkn8iTVG5ZnaBYocCXtwrq5soMz3?cluster=solana-mainnet" TargetMode="External"/><Relationship Id="rId380" Type="http://schemas.openxmlformats.org/officeDocument/2006/relationships/hyperlink" Target="https://solscan.io/token/5t76NJbwAW6ewnDAkyyQeNGUgZfsUQrzH9SsTNQ46SZ5?cluster=solana-mainnet" TargetMode="External"/><Relationship Id="rId240" Type="http://schemas.openxmlformats.org/officeDocument/2006/relationships/hyperlink" Target="https://raw.githubusercontent.com/nfluentdev/CalviOnTheRocks2022/main/BILLETFestival_COR22F76" TargetMode="External"/><Relationship Id="rId478" Type="http://schemas.openxmlformats.org/officeDocument/2006/relationships/hyperlink" Target="https://solscan.io/tx/2VEXAE5RMFtUnoi9F4jHSkZgZmUaauMFmicyeGcbSrynNRRVzBn9wS5JVWd5z4vqNxQbKR4e9otQkaVg7gC2Hi1N?cluster=solana-mainnet" TargetMode="External"/><Relationship Id="rId685" Type="http://schemas.openxmlformats.org/officeDocument/2006/relationships/hyperlink" Target="https://solscan.io/tx/3qoUfGTn3XKJea85dGdmyaRnsqcvCmKaDfjFiwKm9YDSumBJDJLdJMsn3jKvwgwp4yvac7Dt9T6QKMF7AXjbnHnk?cluster=solana-mainnet" TargetMode="External"/><Relationship Id="rId892" Type="http://schemas.openxmlformats.org/officeDocument/2006/relationships/hyperlink" Target="https://raw.githubusercontent.com/nfluentdev/CalviOnTheRocks2022/main/BILLETVIP_COR22D26" TargetMode="External"/><Relationship Id="rId100" Type="http://schemas.openxmlformats.org/officeDocument/2006/relationships/hyperlink" Target="https://solscan.io/tx/3tDr7RNiqNiJgrLV4f9uUr8z7kwMB4NzT12fKc7ecZLse297U3zatZTy3yXUW62pgAKgcM99vwPAgD8RVbgDZ7sy?cluster=solana-mainnet" TargetMode="External"/><Relationship Id="rId338" Type="http://schemas.openxmlformats.org/officeDocument/2006/relationships/hyperlink" Target="https://solscan.io/token/4k5mKX62VKMisME9TadtN4eg84MtcXmZas3sixVwtaaf?cluster=solana-mainnet" TargetMode="External"/><Relationship Id="rId545" Type="http://schemas.openxmlformats.org/officeDocument/2006/relationships/hyperlink" Target="https://solscan.io/token/GpZGbbqyMhpGotv64aPCMcQKz1vs3v9LoADUYSbFqjWg?cluster=solana-mainnet" TargetMode="External"/><Relationship Id="rId752" Type="http://schemas.openxmlformats.org/officeDocument/2006/relationships/hyperlink" Target="https://solscan.io/token/28iyZxmbE17gqYx4HHyLnvB8ZFszSWyWSA5sFsLREhfr?cluster=solana-mainnet" TargetMode="External"/><Relationship Id="rId1175" Type="http://schemas.openxmlformats.org/officeDocument/2006/relationships/hyperlink" Target="https://raw.githubusercontent.com/nfluentdev/CalviOnTheRocks2022/main/BILLETFestival_COR22F199" TargetMode="External"/><Relationship Id="rId1382" Type="http://schemas.openxmlformats.org/officeDocument/2006/relationships/hyperlink" Target="https://raw.githubusercontent.com/nfluentdev/CalviOnTheRocks2022/main/PASSVIP_COR22C69" TargetMode="External"/><Relationship Id="rId405" Type="http://schemas.openxmlformats.org/officeDocument/2006/relationships/hyperlink" Target="https://raw.githubusercontent.com/nfluentdev/CalviOnTheRocks2022/main/BILLETFestival_COR22F134" TargetMode="External"/><Relationship Id="rId612" Type="http://schemas.openxmlformats.org/officeDocument/2006/relationships/hyperlink" Target="https://raw.githubusercontent.com/nfluentdev/CalviOnTheRocks2022/main/PASSFestival_COR22E32" TargetMode="External"/><Relationship Id="rId1035" Type="http://schemas.openxmlformats.org/officeDocument/2006/relationships/hyperlink" Target="https://raw.githubusercontent.com/nfluentdev/CalviOnTheRocks2022/main/BILLETVIP_COR22D75" TargetMode="External"/><Relationship Id="rId1242" Type="http://schemas.openxmlformats.org/officeDocument/2006/relationships/hyperlink" Target="https://solscan.io/tx/vWdAEmoQkhiZALgvzBP7e1HYvPhSWXTK5JfoQWk4HZfUcyKJH1Nps8A1WfKaXz4qSiXfuWr7tHWKdbKkuSn6J56?cluster=solana-mainnet" TargetMode="External"/><Relationship Id="rId917" Type="http://schemas.openxmlformats.org/officeDocument/2006/relationships/hyperlink" Target="https://solscan.io/tx/wYSwwHK2Lrs3fhjpfebnAjcuG5p4ufKDNv34kYL7XTtKHCqXfRUwLQD3c61EX3sZUxr3xyY3V652dm1QMsunJtK?cluster=solana-mainnet" TargetMode="External"/><Relationship Id="rId1102" Type="http://schemas.openxmlformats.org/officeDocument/2006/relationships/hyperlink" Target="https://solscan.io/token/2ZYrkuFTD7xKDTY6nXHyW3gzgoyQfuDK1ariX7UrwWbG?cluster=solana-mainnet" TargetMode="External"/><Relationship Id="rId46" Type="http://schemas.openxmlformats.org/officeDocument/2006/relationships/hyperlink" Target="https://solscan.io/token/5EKgrQwH3zXJ7hfcUoZLkmCcEj3mwxK35Q45FniCtDjM?cluster=solana-mainnet" TargetMode="External"/><Relationship Id="rId1407" Type="http://schemas.openxmlformats.org/officeDocument/2006/relationships/hyperlink" Target="https://solscan.io/tx/34J5pLLwAk8C7FPZDVD5fmcTmE7Moag1HZABDw3pQpXp7xxf4wRvHu9v41RcZHh9SH95AjEXwiKZLrmxhhkfzTrV?cluster=solana-mainnet" TargetMode="External"/><Relationship Id="rId195" Type="http://schemas.openxmlformats.org/officeDocument/2006/relationships/hyperlink" Target="https://raw.githubusercontent.com/nfluentdev/CalviOnTheRocks2022/main/BILLETFestival_COR22F61" TargetMode="External"/><Relationship Id="rId262" Type="http://schemas.openxmlformats.org/officeDocument/2006/relationships/hyperlink" Target="https://solscan.io/tx/WB3RpsqgBjnQCS2DwBBRWPJLp8mGd1Mx9LPhb1xmE2gdp6mnTuvNeCKZBnKWgpQrjT2Uucwy7fiRL7gSPTjj7pZ?cluster=solana-mainnet" TargetMode="External"/><Relationship Id="rId567" Type="http://schemas.openxmlformats.org/officeDocument/2006/relationships/hyperlink" Target="https://raw.githubusercontent.com/nfluentdev/CalviOnTheRocks2022/main/PASSFestival_COR22E17" TargetMode="External"/><Relationship Id="rId1197" Type="http://schemas.openxmlformats.org/officeDocument/2006/relationships/hyperlink" Target="https://solscan.io/tx/2RbgY6BR9bpmVm4YcjG9cb1mzZUBSKtL2XsinDiqPFUkytrvbV9QDYRZTzye1z5p2Lcass4dDsXLCjCQvLPAnwpo?cluster=solana-mainnet" TargetMode="External"/><Relationship Id="rId122" Type="http://schemas.openxmlformats.org/officeDocument/2006/relationships/hyperlink" Target="https://solscan.io/token/co58YWi3Wv8djBdbY2RH8L19WKa5zDdHbmZsW5j4E9H?cluster=solana-mainnet" TargetMode="External"/><Relationship Id="rId774" Type="http://schemas.openxmlformats.org/officeDocument/2006/relationships/hyperlink" Target="https://raw.githubusercontent.com/nfluentdev/CalviOnTheRocks2022/main/PASSFestival_COR22E86" TargetMode="External"/><Relationship Id="rId981" Type="http://schemas.openxmlformats.org/officeDocument/2006/relationships/hyperlink" Target="https://solscan.io/tx/2RgZ65N2UBfXu4wvm5VuCWbks1BzXz13zBduVtAAqFokCQA3ub1Uxy9vbzM89JrjPtV6cW8vierocYxJpGtwEiHM?cluster=solana-mainnet" TargetMode="External"/><Relationship Id="rId1057" Type="http://schemas.openxmlformats.org/officeDocument/2006/relationships/hyperlink" Target="https://solscan.io/tx/3BrssQpSG8gVkYzmUtvQ9RxwFwNYN7aaM5QiVJF4NK8SBNUyiZfms9pTyTAT1v2GKKSfdbhj73WWuLrmojZvR3rH?cluster=solana-mainnet" TargetMode="External"/><Relationship Id="rId427" Type="http://schemas.openxmlformats.org/officeDocument/2006/relationships/hyperlink" Target="https://solscan.io/tx/3zfeHuwr6gdcHnSn2fpUSxnDVMNLwKNBcqp3YVWxGkYLudSf7TMfQL6aEoB4m2DzmCALNc91JyvfV7vWwmbR6Ujp?cluster=solana-mainnet" TargetMode="External"/><Relationship Id="rId634" Type="http://schemas.openxmlformats.org/officeDocument/2006/relationships/hyperlink" Target="https://solscan.io/tx/4f3qnUQHYFdzr33Vth6eYEUybi519tQ5NL9WVQTMvDC37dczJYyCP3nk8o3KbKoC6Nem8ENaNR2BFNTztNyDuMad?cluster=solana-mainnet" TargetMode="External"/><Relationship Id="rId841" Type="http://schemas.openxmlformats.org/officeDocument/2006/relationships/hyperlink" Target="https://solscan.io/tx/2yBdbMY53C2roSSvEh9DsgGGo3UjJXsRJ23oHuMbk5Qmb8XY3bhtz96KYeYbWqnSzHCcaXRJ96yMzevNkipJTwvn?cluster=solana-mainnet" TargetMode="External"/><Relationship Id="rId1264" Type="http://schemas.openxmlformats.org/officeDocument/2006/relationships/hyperlink" Target="https://solscan.io/token/5frNjWz3WZJ468GdrVLmi6X6CN8oHxHnCXiBWbJwQbeo?cluster=solana-mainnet" TargetMode="External"/><Relationship Id="rId701" Type="http://schemas.openxmlformats.org/officeDocument/2006/relationships/hyperlink" Target="https://solscan.io/token/EuqxsAmLpqyCgQ3DV5M3iEbMy9Kz3pJPnENoDvV8FHTh?cluster=solana-mainnet" TargetMode="External"/><Relationship Id="rId939" Type="http://schemas.openxmlformats.org/officeDocument/2006/relationships/hyperlink" Target="https://solscan.io/token/AWo5w9JwYu5rX7vpfgaCzcDywP3LAMnNzDjsagVvohza?cluster=solana-mainnet" TargetMode="External"/><Relationship Id="rId1124" Type="http://schemas.openxmlformats.org/officeDocument/2006/relationships/hyperlink" Target="https://raw.githubusercontent.com/nfluentdev/CalviOnTheRocks2022/main/BILLETFestival_COR22F179" TargetMode="External"/><Relationship Id="rId1331" Type="http://schemas.openxmlformats.org/officeDocument/2006/relationships/hyperlink" Target="https://raw.githubusercontent.com/nfluentdev/CalviOnTheRocks2022/main/PASSVIP_COR22C52" TargetMode="External"/><Relationship Id="rId68" Type="http://schemas.openxmlformats.org/officeDocument/2006/relationships/hyperlink" Target="https://raw.githubusercontent.com/nfluentdev/CalviOnTheRocks2022/main/BILLETFestival_COR22F18" TargetMode="External"/><Relationship Id="rId1429" Type="http://schemas.openxmlformats.org/officeDocument/2006/relationships/hyperlink" Target="https://solscan.io/token/5x7gXEXspRyAduE178wue176YDHdgzWCX26EgS45JGH5?cluster=solana-mainnet" TargetMode="External"/><Relationship Id="rId284" Type="http://schemas.openxmlformats.org/officeDocument/2006/relationships/hyperlink" Target="https://solscan.io/token/D8Fe2Zbkde4xdyfPaD1jAJUnjppNWnhDJAZCdiiaD96e?cluster=solana-mainnet" TargetMode="External"/><Relationship Id="rId491" Type="http://schemas.openxmlformats.org/officeDocument/2006/relationships/hyperlink" Target="https://solscan.io/token/GHDwrowApUDZUEtQz7NxQYgcHHQE3ELNvEaCvSqiH6pV?cluster=solana-mainnet" TargetMode="External"/><Relationship Id="rId144" Type="http://schemas.openxmlformats.org/officeDocument/2006/relationships/hyperlink" Target="https://raw.githubusercontent.com/nfluentdev/CalviOnTheRocks2022/main/BILLETFestival_COR22F44" TargetMode="External"/><Relationship Id="rId589" Type="http://schemas.openxmlformats.org/officeDocument/2006/relationships/hyperlink" Target="https://solscan.io/tx/5ajiYzdzybdjUrZt4mUVPrMxbxHVeuud4KHLGzGfaJkxPYxpcRmneBhU22kGMfh7CKbEzDR5fFFW44rt1LHK21m3?cluster=solana-mainnet" TargetMode="External"/><Relationship Id="rId796" Type="http://schemas.openxmlformats.org/officeDocument/2006/relationships/hyperlink" Target="https://solscan.io/tx/2txxPnxAFm5knZVJnCyKpsS4dNQPPSYinxiNsHqhp5R3Ke1KM7iVBQnFbpLhxALJ6FNvg1369Wbp551K93WvvfeK?cluster=solana-mainnet" TargetMode="External"/><Relationship Id="rId351" Type="http://schemas.openxmlformats.org/officeDocument/2006/relationships/hyperlink" Target="https://raw.githubusercontent.com/nfluentdev/CalviOnTheRocks2022/main/BILLETFestival_COR22F114" TargetMode="External"/><Relationship Id="rId449" Type="http://schemas.openxmlformats.org/officeDocument/2006/relationships/hyperlink" Target="https://solscan.io/token/GpHVDzce8jJRvPo4opCxLoQU4u7AhtHUSHKKbc6Xa3Eg?cluster=solana-mainnet" TargetMode="External"/><Relationship Id="rId656" Type="http://schemas.openxmlformats.org/officeDocument/2006/relationships/hyperlink" Target="https://solscan.io/token/C8uhMq7CbxVAMCiFvA3pkjyKJTqkRnQ5wLLqYp8awauo?cluster=solana-mainnet" TargetMode="External"/><Relationship Id="rId863" Type="http://schemas.openxmlformats.org/officeDocument/2006/relationships/hyperlink" Target="https://solscan.io/tx/2f7aRBxGgUA5us3TRJJnobrbPECUJPtx63oy3oZPviTFCJcHn1FWAQ4y2JRiBeFgoFq85Prkb8dbkiosvXxRN7PF?cluster=solana-mainnet" TargetMode="External"/><Relationship Id="rId1079" Type="http://schemas.openxmlformats.org/officeDocument/2006/relationships/hyperlink" Target="https://solscan.io/token/F4WVGTqEoEiHLNXes3a7ATN3tMCEv2FoqAKNkndvYPe8?cluster=solana-mainnet" TargetMode="External"/><Relationship Id="rId1286" Type="http://schemas.openxmlformats.org/officeDocument/2006/relationships/hyperlink" Target="https://raw.githubusercontent.com/nfluentdev/CalviOnTheRocks2022/main/PASSVIP_COR22C37" TargetMode="External"/><Relationship Id="rId211" Type="http://schemas.openxmlformats.org/officeDocument/2006/relationships/hyperlink" Target="https://solscan.io/tx/2HV8Vbv4vixuc9jM1eZWTwBhCdVZjL4Uxj7BY7b3HwUPWNVQ4wqoVYzcFLBV5WRPAsWACZdFM16RGyH6JvjJQVwq?cluster=solana-mainnet" TargetMode="External"/><Relationship Id="rId309" Type="http://schemas.openxmlformats.org/officeDocument/2006/relationships/hyperlink" Target="https://raw.githubusercontent.com/nfluentdev/CalviOnTheRocks2022/main/BILLETFestival_COR22F100" TargetMode="External"/><Relationship Id="rId516" Type="http://schemas.openxmlformats.org/officeDocument/2006/relationships/hyperlink" Target="https://raw.githubusercontent.com/nfluentdev/CalviOnTheRocks2022/main/BILLETFestival_COR22F171" TargetMode="External"/><Relationship Id="rId1146" Type="http://schemas.openxmlformats.org/officeDocument/2006/relationships/hyperlink" Target="https://solscan.io/tx/5EGvniZ4XMKvdai9yq5m32rKz7xBCUaDnQ5QMbzavvYa3ty5Ck1ZPdMiJqoXKAdTciDijtMwR9JpWDNQnaCj48BC?cluster=solana-mainnet" TargetMode="External"/><Relationship Id="rId723" Type="http://schemas.openxmlformats.org/officeDocument/2006/relationships/hyperlink" Target="https://raw.githubusercontent.com/nfluentdev/CalviOnTheRocks2022/main/PASSFestival_COR22E69" TargetMode="External"/><Relationship Id="rId930" Type="http://schemas.openxmlformats.org/officeDocument/2006/relationships/hyperlink" Target="https://solscan.io/token/D4nxtaTatCVzdbNmN1kf1szSr1Keq754s2dWuCRW3vR6?cluster=solana-mainnet" TargetMode="External"/><Relationship Id="rId1006" Type="http://schemas.openxmlformats.org/officeDocument/2006/relationships/hyperlink" Target="https://solscan.io/token/6pZmXtX9FK4Z4TZUS1fhzDfWthhXfycob24KYVWP6QHY?cluster=solana-mainnet" TargetMode="External"/><Relationship Id="rId1353" Type="http://schemas.openxmlformats.org/officeDocument/2006/relationships/hyperlink" Target="https://solscan.io/tx/53A6uR3o4NB9jVRwfdLpkg8ccbosmPwCnPDkGrTQSUx5CpvFQ5YUjDSVLpf2cWYhuqYSbAdSPpGNRCiBhjT6U51o?cluster=solana-mainnet" TargetMode="External"/><Relationship Id="rId1213" Type="http://schemas.openxmlformats.org/officeDocument/2006/relationships/hyperlink" Target="https://solscan.io/token/CepRWeEVHnXsPwCow1BjPsuW8f6fq6W9Vkvkn8o8qGt6?cluster=solana-mainnet" TargetMode="External"/><Relationship Id="rId1420" Type="http://schemas.openxmlformats.org/officeDocument/2006/relationships/hyperlink" Target="https://solscan.io/token/BoFGDHoNPhdPhiKwLsMHS157TD6QB9kqCdcPFe1AKDog?cluster=solana-mainnet" TargetMode="External"/><Relationship Id="rId17" Type="http://schemas.openxmlformats.org/officeDocument/2006/relationships/hyperlink" Target="https://solscan.io/tx/33f8gfQGnGiAYScjZG65646G1MHYLBoKTqysEBhYTwSmsXZXenfw921B8kDw7BXT1WKwSEUAnc1TyAc48Tor7mhA?cluster=solana-mainnet" TargetMode="External"/><Relationship Id="rId166" Type="http://schemas.openxmlformats.org/officeDocument/2006/relationships/hyperlink" Target="https://solscan.io/tx/39wZPUeEjDHsNaffsVxJp6ENms2J7XDRyjyFN7qhQSRmpVApZeRTSkxRuEvkDysvyXzYLyJ2bEfR6RrCS2u9sTbY?cluster=solana-mainnet" TargetMode="External"/><Relationship Id="rId373" Type="http://schemas.openxmlformats.org/officeDocument/2006/relationships/hyperlink" Target="https://solscan.io/tx/3xrUb77x8vbXYFbEAfFDnFsQXnLzJgowtDWeoE1PaqjDuhG3dCSUjMCDaN7bZAkoGJ8313XhnV1X8PRxkyD5bjRS?cluster=solana-mainnet" TargetMode="External"/><Relationship Id="rId580" Type="http://schemas.openxmlformats.org/officeDocument/2006/relationships/hyperlink" Target="https://solscan.io/tx/5QMCoT9ihjDwXwjSDVjt81Z83SQnMYLT8TWEBdfYtXBctFL2aPzsPy51aNKxJec3Jif3kWWaqUR9Mfqiy1bw5sD3?cluster=solana-mainnet" TargetMode="External"/><Relationship Id="rId1" Type="http://schemas.openxmlformats.org/officeDocument/2006/relationships/hyperlink" Target="https://www.coingecko.com/en/coins/solana" TargetMode="External"/><Relationship Id="rId233" Type="http://schemas.openxmlformats.org/officeDocument/2006/relationships/hyperlink" Target="https://solscan.io/token/BuVADY8x9GpnKBjJpr6Cxwwsu8nEwY1JrLpASqaYFB1M?cluster=solana-mainnet" TargetMode="External"/><Relationship Id="rId440" Type="http://schemas.openxmlformats.org/officeDocument/2006/relationships/hyperlink" Target="https://solscan.io/token/3FCkytQZALRn3mNLwELG93bVc5crtUB1rxpc64uTXXH6?cluster=solana-mainnet" TargetMode="External"/><Relationship Id="rId678" Type="http://schemas.openxmlformats.org/officeDocument/2006/relationships/hyperlink" Target="https://raw.githubusercontent.com/nfluentdev/CalviOnTheRocks2022/main/PASSFestival_COR22E54" TargetMode="External"/><Relationship Id="rId885" Type="http://schemas.openxmlformats.org/officeDocument/2006/relationships/hyperlink" Target="https://solscan.io/token/GSuKygEFWwNWRQFy7o7cVfbvEusW1NpPrQPGg19kkkqR?cluster=solana-mainnet" TargetMode="External"/><Relationship Id="rId1070" Type="http://schemas.openxmlformats.org/officeDocument/2006/relationships/hyperlink" Target="https://solscan.io/token/6Aq6vcvF7n6maDRL3Su3kou6PY6ABW17JV5CA7XzFPrU?cluster=solana-mainnet" TargetMode="External"/><Relationship Id="rId300" Type="http://schemas.openxmlformats.org/officeDocument/2006/relationships/hyperlink" Target="https://raw.githubusercontent.com/nfluentdev/CalviOnTheRocks2022/main/BILLETFestival_COR22F97" TargetMode="External"/><Relationship Id="rId538" Type="http://schemas.openxmlformats.org/officeDocument/2006/relationships/hyperlink" Target="https://solscan.io/tx/5y9hSqhEdQKU7WSrz9jp5J165TygqBcsybFALEC5Xa9fsbmCnTWpR1TwsVy4vih72BxSdtPy5fpP5HP5shC3VRBB?cluster=solana-mainnet" TargetMode="External"/><Relationship Id="rId745" Type="http://schemas.openxmlformats.org/officeDocument/2006/relationships/hyperlink" Target="https://solscan.io/tx/652EbkQLrND3CdJPPaBv4sYWw4j37ZDpiTibibaAdkek4KGvsSuMxst4EvkWs5xnYLtZ7ybYvaGFB8hRnTSBcpMe?cluster=solana-mainnet" TargetMode="External"/><Relationship Id="rId952" Type="http://schemas.openxmlformats.org/officeDocument/2006/relationships/hyperlink" Target="https://raw.githubusercontent.com/nfluentdev/CalviOnTheRocks2022/main/BILLETVIP_COR22D46" TargetMode="External"/><Relationship Id="rId1168" Type="http://schemas.openxmlformats.org/officeDocument/2006/relationships/hyperlink" Target="https://solscan.io/token/CkSjYxUbXN9X1zf6sJAyx8JB2ybuhUBsC7FhaWyGTvK3?cluster=solana-mainnet" TargetMode="External"/><Relationship Id="rId1375" Type="http://schemas.openxmlformats.org/officeDocument/2006/relationships/hyperlink" Target="https://solscan.io/token/GaWZJA1LTLSutGH6EV9QAaEgWcijfzkMLbo3Jj3X8Kik?cluster=solana-mainnet" TargetMode="External"/><Relationship Id="rId81" Type="http://schemas.openxmlformats.org/officeDocument/2006/relationships/hyperlink" Target="https://raw.githubusercontent.com/nfluentdev/CalviOnTheRocks2022/main/BILLETFestival_COR22F23" TargetMode="External"/><Relationship Id="rId605" Type="http://schemas.openxmlformats.org/officeDocument/2006/relationships/hyperlink" Target="https://solscan.io/token/5rU8U3jBf9KPMUboHZ9cDeY4a6V7ESYoZvs3gWdqizUQ?cluster=solana-mainnet" TargetMode="External"/><Relationship Id="rId812" Type="http://schemas.openxmlformats.org/officeDocument/2006/relationships/hyperlink" Target="https://solscan.io/token/57kZTJx1yRzp7TLDMny7f9kJZYduo9HGVQ4bvdT4BWNi?cluster=solana-mainnet" TargetMode="External"/><Relationship Id="rId1028" Type="http://schemas.openxmlformats.org/officeDocument/2006/relationships/hyperlink" Target="https://solscan.io/token/6jfqcbDNpKASRwpzNT9jzwBEe1Zk4APAuWCSK6suDWEs?cluster=solana-mainnet" TargetMode="External"/><Relationship Id="rId1235" Type="http://schemas.openxmlformats.org/officeDocument/2006/relationships/hyperlink" Target="https://raw.githubusercontent.com/nfluentdev/CalviOnTheRocks2022/main/PASSVIP_COR22C20" TargetMode="External"/><Relationship Id="rId1442" Type="http://schemas.openxmlformats.org/officeDocument/2006/relationships/hyperlink" Target="https://raw.githubusercontent.com/nfluentdev/CalviOnTheRocks2022/main/PASSVIP_COR22C90" TargetMode="External"/><Relationship Id="rId1302" Type="http://schemas.openxmlformats.org/officeDocument/2006/relationships/hyperlink" Target="https://solscan.io/tx/QKfkfhNL8BmRokVPFVB2oxt3QauC3yiWSkDLGLNuhvpHQeUqQWrNamToDKiD5UxqRnTuoNQpbz3QAZHbvLxASaF?cluster=solana-mainnet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solscan.io/token/A1wCevrAmorTefqeQzMs5MajVkXDLVMwdnAPE23ctQ9Z?cluster=devnet" TargetMode="External"/><Relationship Id="rId3" Type="http://schemas.openxmlformats.org/officeDocument/2006/relationships/hyperlink" Target="https://solscan.io/token/H5Bjxj8S2pp9SWGYh8BJe6CT7p7pHQwGig5jheAL5d2N?cluster=devnet" TargetMode="External"/><Relationship Id="rId7" Type="http://schemas.openxmlformats.org/officeDocument/2006/relationships/hyperlink" Target="https://solscan.io/token/6t9QREtX5QWjMZ2Puui21C68WUXmRqN4hqtMziHTa4ZZ?cluster=devnet" TargetMode="External"/><Relationship Id="rId2" Type="http://schemas.openxmlformats.org/officeDocument/2006/relationships/hyperlink" Target="https://solscan.io/token/5Cqu7ZLuUDTyeo68haXtL1c4zrL2gJygpyWjX6GSAWaf?cluster=devnet" TargetMode="External"/><Relationship Id="rId1" Type="http://schemas.openxmlformats.org/officeDocument/2006/relationships/hyperlink" Target="https://solscan.io/token/CELD2ker6Wfh5e3fLj1qg2gxsUPmbeKVHzbq8sVkPiUj?cluster=devnet" TargetMode="External"/><Relationship Id="rId6" Type="http://schemas.openxmlformats.org/officeDocument/2006/relationships/hyperlink" Target="https://solscan.io/token/6BPgJwPdYT9JLkPwHbLNW9xV4TtcvXp7xY4uDnUu79Le?cluster=devnet" TargetMode="External"/><Relationship Id="rId5" Type="http://schemas.openxmlformats.org/officeDocument/2006/relationships/hyperlink" Target="https://solscan.io/token/HMHt6zokZTx4ZhLm2vaDRhAgu6L4HCmAP3QhoukVCfs2?cluster=devnet" TargetMode="External"/><Relationship Id="rId4" Type="http://schemas.openxmlformats.org/officeDocument/2006/relationships/hyperlink" Target="https://solscan.io/token/3EjCU3uAF9Jxv8bwdEA9J4776y3rpsfJJ5Uu7MyRjFuf?cluster=devnet" TargetMode="External"/><Relationship Id="rId9" Type="http://schemas.openxmlformats.org/officeDocument/2006/relationships/hyperlink" Target="https://solscan.io/token/4ZaeAnk2dvqmt1w9Nc5kAeeqgooR6u6QZSWRzmo6qpJ2?cluster=dev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okensol.nfluent.io/" TargetMode="External"/><Relationship Id="rId2" Type="http://schemas.openxmlformats.org/officeDocument/2006/relationships/hyperlink" Target="http://127.0.0.1:4242/" TargetMode="External"/><Relationship Id="rId1" Type="http://schemas.openxmlformats.org/officeDocument/2006/relationships/hyperlink" Target="https://server.f80lab.com:4242/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127.0.0.1:4200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BW2935"/>
  <sheetViews>
    <sheetView showGridLines="0" tabSelected="1" zoomScale="90" zoomScaleNormal="90" workbookViewId="0">
      <pane xSplit="3" ySplit="3" topLeftCell="BL4" activePane="bottomRight" state="frozen"/>
      <selection pane="topRight" activeCell="D1" sqref="D1"/>
      <selection pane="bottomLeft" activeCell="A4" sqref="A4"/>
      <selection pane="bottomRight" activeCell="BS18" sqref="BS18"/>
    </sheetView>
  </sheetViews>
  <sheetFormatPr baseColWidth="10" defaultRowHeight="14.4" outlineLevelCol="1" x14ac:dyDescent="0.3"/>
  <cols>
    <col min="1" max="1" width="30.88671875" customWidth="1"/>
    <col min="2" max="2" width="5.88671875" style="20" customWidth="1"/>
    <col min="3" max="3" width="28.109375" style="22" customWidth="1"/>
    <col min="4" max="4" width="13.44140625" customWidth="1"/>
    <col min="5" max="5" width="104.6640625" style="53" customWidth="1"/>
    <col min="6" max="6" width="24.6640625" style="20" customWidth="1"/>
    <col min="7" max="7" width="141.44140625" customWidth="1"/>
    <col min="8" max="8" width="17.6640625" style="20" customWidth="1"/>
    <col min="9" max="9" width="18.33203125" customWidth="1"/>
    <col min="10" max="10" width="35.33203125" style="54" bestFit="1" customWidth="1"/>
    <col min="11" max="11" width="21.6640625" style="22" bestFit="1" customWidth="1"/>
    <col min="12" max="12" width="16.6640625" style="54" bestFit="1" customWidth="1"/>
    <col min="13" max="13" width="13" style="22" bestFit="1" customWidth="1"/>
    <col min="14" max="14" width="16.6640625" style="54" bestFit="1" customWidth="1"/>
    <col min="15" max="15" width="13" style="22" bestFit="1" customWidth="1"/>
    <col min="16" max="16" width="16.6640625" style="54" bestFit="1" customWidth="1"/>
    <col min="17" max="17" width="57.109375" style="22" bestFit="1" customWidth="1"/>
    <col min="18" max="18" width="16.6640625" style="54" hidden="1" customWidth="1" outlineLevel="1"/>
    <col min="19" max="19" width="84.5546875" style="22" hidden="1" customWidth="1" outlineLevel="1"/>
    <col min="20" max="20" width="16.6640625" style="54" hidden="1" customWidth="1" outlineLevel="1"/>
    <col min="21" max="21" width="27.88671875" style="22" hidden="1" customWidth="1" outlineLevel="1"/>
    <col min="22" max="22" width="16.6640625" style="54" hidden="1" customWidth="1" outlineLevel="1"/>
    <col min="23" max="23" width="61.44140625" style="22" hidden="1" customWidth="1" outlineLevel="1"/>
    <col min="24" max="24" width="16.6640625" style="54" hidden="1" customWidth="1" outlineLevel="1"/>
    <col min="25" max="25" width="21" style="22" hidden="1" customWidth="1" outlineLevel="1"/>
    <col min="26" max="26" width="16.6640625" style="54" hidden="1" customWidth="1" outlineLevel="1"/>
    <col min="27" max="27" width="13" style="22" hidden="1" customWidth="1" outlineLevel="1"/>
    <col min="28" max="28" width="16.6640625" style="54" hidden="1" customWidth="1" outlineLevel="1"/>
    <col min="29" max="29" width="13" style="22" hidden="1" customWidth="1" outlineLevel="1"/>
    <col min="30" max="30" width="16.6640625" style="54" hidden="1" customWidth="1" outlineLevel="1"/>
    <col min="31" max="31" width="13" style="22" hidden="1" customWidth="1" outlineLevel="1"/>
    <col min="32" max="32" width="16.6640625" style="54" hidden="1" customWidth="1" outlineLevel="1"/>
    <col min="33" max="33" width="13" style="22" hidden="1" customWidth="1" outlineLevel="1"/>
    <col min="34" max="34" width="16.6640625" style="54" hidden="1" customWidth="1" outlineLevel="1"/>
    <col min="35" max="35" width="13" style="22" hidden="1" customWidth="1" outlineLevel="1"/>
    <col min="36" max="36" width="16.6640625" style="54" hidden="1" customWidth="1" outlineLevel="1"/>
    <col min="37" max="37" width="13" style="22" hidden="1" customWidth="1" outlineLevel="1"/>
    <col min="38" max="38" width="16.6640625" style="54" hidden="1" customWidth="1" outlineLevel="1"/>
    <col min="39" max="39" width="13" style="22" hidden="1" customWidth="1" outlineLevel="1"/>
    <col min="40" max="40" width="16.6640625" style="54" hidden="1" customWidth="1" outlineLevel="1"/>
    <col min="41" max="41" width="13" style="22" hidden="1" customWidth="1" outlineLevel="1"/>
    <col min="42" max="42" width="16.6640625" style="54" hidden="1" customWidth="1" outlineLevel="1"/>
    <col min="43" max="43" width="13" style="22" hidden="1" customWidth="1" outlineLevel="1"/>
    <col min="44" max="44" width="16.6640625" style="54" hidden="1" customWidth="1" outlineLevel="1"/>
    <col min="45" max="45" width="13" style="22" hidden="1" customWidth="1" outlineLevel="1"/>
    <col min="46" max="46" width="16.6640625" style="54" hidden="1" customWidth="1" outlineLevel="1"/>
    <col min="47" max="47" width="13" style="22" hidden="1" customWidth="1" outlineLevel="1"/>
    <col min="48" max="48" width="16.6640625" style="54" hidden="1" customWidth="1" outlineLevel="1"/>
    <col min="49" max="49" width="13" hidden="1" customWidth="1" outlineLevel="1"/>
    <col min="50" max="50" width="13.88671875" style="20" customWidth="1" collapsed="1"/>
    <col min="51" max="55" width="13.88671875" style="20" customWidth="1"/>
    <col min="56" max="56" width="29" customWidth="1"/>
    <col min="57" max="57" width="22" customWidth="1"/>
    <col min="58" max="58" width="16.6640625" hidden="1" customWidth="1" outlineLevel="1"/>
    <col min="59" max="59" width="18.6640625" hidden="1" customWidth="1" outlineLevel="1"/>
    <col min="60" max="61" width="10.33203125" hidden="1" customWidth="1" outlineLevel="1"/>
    <col min="62" max="62" width="21.88671875" customWidth="1" collapsed="1"/>
    <col min="63" max="63" width="22.88671875" customWidth="1"/>
    <col min="64" max="65" width="0.33203125" style="20" customWidth="1"/>
    <col min="66" max="66" width="23.88671875" style="36" customWidth="1"/>
    <col min="67" max="67" width="23.88671875" style="36" customWidth="1" outlineLevel="1"/>
    <col min="68" max="69" width="23.88671875" customWidth="1" outlineLevel="1"/>
    <col min="70" max="70" width="23.88671875" style="38" customWidth="1" outlineLevel="1"/>
    <col min="71" max="71" width="62.44140625" customWidth="1"/>
    <col min="72" max="72" width="42.44140625" style="20" customWidth="1"/>
    <col min="74" max="74" width="20.109375" customWidth="1"/>
    <col min="75" max="75" width="37.33203125" customWidth="1"/>
  </cols>
  <sheetData>
    <row r="1" spans="1:75" s="29" customFormat="1" ht="21" customHeight="1" x14ac:dyDescent="0.5">
      <c r="B1" s="30"/>
      <c r="C1" s="63" t="s">
        <v>38</v>
      </c>
      <c r="D1" s="63"/>
      <c r="E1" s="63"/>
      <c r="F1" s="63"/>
      <c r="G1" s="63"/>
      <c r="H1" s="63"/>
      <c r="I1" s="63"/>
      <c r="J1" s="64" t="s">
        <v>40</v>
      </c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31"/>
      <c r="W1" s="31"/>
      <c r="X1" s="31"/>
      <c r="Y1" s="31"/>
      <c r="Z1" s="31"/>
      <c r="AA1" s="31"/>
      <c r="AB1" s="31"/>
      <c r="AC1" s="31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31"/>
      <c r="AQ1" s="31"/>
      <c r="AR1" s="31"/>
      <c r="AS1" s="31"/>
      <c r="AT1" s="31"/>
      <c r="AU1" s="31"/>
      <c r="AV1" s="31"/>
      <c r="AW1" s="31"/>
      <c r="AX1" s="65" t="s">
        <v>119</v>
      </c>
      <c r="AY1" s="65"/>
      <c r="AZ1" s="65"/>
      <c r="BA1" s="65"/>
      <c r="BB1" s="65"/>
      <c r="BC1" s="65"/>
      <c r="BD1" s="66" t="s">
        <v>15</v>
      </c>
      <c r="BE1" s="66"/>
      <c r="BF1" s="66"/>
      <c r="BG1" s="66"/>
      <c r="BH1" s="66"/>
      <c r="BI1" s="66"/>
      <c r="BJ1" s="67" t="s">
        <v>7</v>
      </c>
      <c r="BK1" s="67"/>
      <c r="BL1" s="33" t="s">
        <v>110</v>
      </c>
      <c r="BM1" s="33"/>
      <c r="BN1" s="68" t="s">
        <v>108</v>
      </c>
      <c r="BO1" s="68"/>
      <c r="BP1" s="68"/>
      <c r="BQ1" s="68"/>
      <c r="BR1" s="68"/>
      <c r="BS1" s="69" t="s">
        <v>117</v>
      </c>
      <c r="BT1" s="69"/>
      <c r="BU1" s="71" t="s">
        <v>185</v>
      </c>
      <c r="BV1" s="71"/>
      <c r="BW1" s="81" t="s">
        <v>1122</v>
      </c>
    </row>
    <row r="2" spans="1:75" s="25" customFormat="1" ht="0.75" customHeight="1" x14ac:dyDescent="0.3">
      <c r="B2" s="26"/>
      <c r="C2" s="41" t="s">
        <v>8</v>
      </c>
      <c r="D2" s="42" t="s">
        <v>9</v>
      </c>
      <c r="E2" s="42" t="s">
        <v>10</v>
      </c>
      <c r="F2" s="42" t="s">
        <v>0</v>
      </c>
      <c r="G2" s="42" t="s">
        <v>1</v>
      </c>
      <c r="H2" s="42" t="s">
        <v>39</v>
      </c>
      <c r="I2" s="42" t="s">
        <v>32</v>
      </c>
      <c r="J2" s="42" t="s">
        <v>2</v>
      </c>
      <c r="K2" s="42" t="s">
        <v>3</v>
      </c>
      <c r="L2" s="42" t="s">
        <v>2</v>
      </c>
      <c r="M2" s="42" t="s">
        <v>3</v>
      </c>
      <c r="N2" s="42" t="s">
        <v>2</v>
      </c>
      <c r="O2" s="42" t="s">
        <v>3</v>
      </c>
      <c r="P2" s="42" t="s">
        <v>2</v>
      </c>
      <c r="Q2" s="42" t="s">
        <v>3</v>
      </c>
      <c r="R2" s="42" t="s">
        <v>2</v>
      </c>
      <c r="S2" s="42" t="s">
        <v>3</v>
      </c>
      <c r="T2" s="42" t="s">
        <v>2</v>
      </c>
      <c r="U2" s="42" t="s">
        <v>3</v>
      </c>
      <c r="V2" s="42" t="s">
        <v>2</v>
      </c>
      <c r="W2" s="42" t="s">
        <v>3</v>
      </c>
      <c r="X2" s="42" t="s">
        <v>2</v>
      </c>
      <c r="Y2" s="42" t="s">
        <v>3</v>
      </c>
      <c r="Z2" s="42" t="s">
        <v>2</v>
      </c>
      <c r="AA2" s="42" t="s">
        <v>3</v>
      </c>
      <c r="AB2" s="42" t="s">
        <v>2</v>
      </c>
      <c r="AC2" s="42" t="s">
        <v>3</v>
      </c>
      <c r="AD2" s="42" t="s">
        <v>2</v>
      </c>
      <c r="AE2" s="42" t="s">
        <v>3</v>
      </c>
      <c r="AF2" s="42" t="s">
        <v>2</v>
      </c>
      <c r="AG2" s="42" t="s">
        <v>3</v>
      </c>
      <c r="AH2" s="42" t="s">
        <v>2</v>
      </c>
      <c r="AI2" s="42" t="s">
        <v>3</v>
      </c>
      <c r="AJ2" s="42" t="s">
        <v>2</v>
      </c>
      <c r="AK2" s="42" t="s">
        <v>3</v>
      </c>
      <c r="AL2" s="42" t="s">
        <v>2</v>
      </c>
      <c r="AM2" s="42" t="s">
        <v>3</v>
      </c>
      <c r="AN2" s="42" t="s">
        <v>2</v>
      </c>
      <c r="AO2" s="42" t="s">
        <v>3</v>
      </c>
      <c r="AP2" s="42" t="s">
        <v>2</v>
      </c>
      <c r="AQ2" s="42" t="s">
        <v>3</v>
      </c>
      <c r="AR2" s="42" t="s">
        <v>2</v>
      </c>
      <c r="AS2" s="42" t="s">
        <v>3</v>
      </c>
      <c r="AT2" s="42" t="s">
        <v>2</v>
      </c>
      <c r="AU2" s="42" t="s">
        <v>3</v>
      </c>
      <c r="AV2" s="42" t="s">
        <v>2</v>
      </c>
      <c r="AW2" s="42" t="s">
        <v>3</v>
      </c>
      <c r="AX2" s="42" t="s">
        <v>4</v>
      </c>
      <c r="AY2" s="42" t="s">
        <v>5</v>
      </c>
      <c r="AZ2" s="42" t="s">
        <v>4</v>
      </c>
      <c r="BA2" s="42" t="s">
        <v>5</v>
      </c>
      <c r="BB2" s="42" t="s">
        <v>4</v>
      </c>
      <c r="BC2" s="42" t="s">
        <v>5</v>
      </c>
      <c r="BD2" s="42" t="s">
        <v>14</v>
      </c>
      <c r="BE2" s="42" t="s">
        <v>6</v>
      </c>
      <c r="BF2" s="42" t="s">
        <v>14</v>
      </c>
      <c r="BG2" s="42" t="s">
        <v>6</v>
      </c>
      <c r="BH2" s="42" t="s">
        <v>14</v>
      </c>
      <c r="BI2" s="42" t="s">
        <v>6</v>
      </c>
      <c r="BJ2" s="42" t="s">
        <v>8</v>
      </c>
      <c r="BK2" s="42" t="s">
        <v>35</v>
      </c>
      <c r="BL2" s="42" t="s">
        <v>67</v>
      </c>
      <c r="BM2" s="42"/>
      <c r="BN2" s="43" t="s">
        <v>132</v>
      </c>
      <c r="BO2" s="43" t="s">
        <v>133</v>
      </c>
      <c r="BP2" s="42" t="s">
        <v>134</v>
      </c>
      <c r="BQ2" s="42" t="s">
        <v>135</v>
      </c>
      <c r="BR2" s="44" t="s">
        <v>136</v>
      </c>
      <c r="BS2" s="25" t="s">
        <v>137</v>
      </c>
      <c r="BT2" s="26" t="s">
        <v>161</v>
      </c>
      <c r="BU2" s="25" t="s">
        <v>203</v>
      </c>
      <c r="BV2" s="25" t="s">
        <v>202</v>
      </c>
    </row>
    <row r="3" spans="1:75" s="9" customFormat="1" ht="21" customHeight="1" x14ac:dyDescent="0.3">
      <c r="B3" s="4" t="s">
        <v>101</v>
      </c>
      <c r="C3" s="21" t="s">
        <v>8</v>
      </c>
      <c r="D3" s="4" t="s">
        <v>9</v>
      </c>
      <c r="E3" s="4" t="s">
        <v>10</v>
      </c>
      <c r="F3" s="4" t="s">
        <v>0</v>
      </c>
      <c r="G3" s="4" t="s">
        <v>109</v>
      </c>
      <c r="H3" s="4" t="s">
        <v>39</v>
      </c>
      <c r="I3" s="4" t="s">
        <v>32</v>
      </c>
      <c r="J3" s="5" t="s">
        <v>2</v>
      </c>
      <c r="K3" s="5" t="s">
        <v>3</v>
      </c>
      <c r="L3" s="5" t="s">
        <v>2</v>
      </c>
      <c r="M3" s="5" t="s">
        <v>3</v>
      </c>
      <c r="N3" s="5" t="s">
        <v>2</v>
      </c>
      <c r="O3" s="5" t="s">
        <v>3</v>
      </c>
      <c r="P3" s="5" t="s">
        <v>2</v>
      </c>
      <c r="Q3" s="5" t="s">
        <v>3</v>
      </c>
      <c r="R3" s="5" t="s">
        <v>2</v>
      </c>
      <c r="S3" s="5" t="s">
        <v>3</v>
      </c>
      <c r="T3" s="5" t="s">
        <v>2</v>
      </c>
      <c r="U3" s="5" t="s">
        <v>3</v>
      </c>
      <c r="V3" s="5" t="s">
        <v>2</v>
      </c>
      <c r="W3" s="5" t="s">
        <v>3</v>
      </c>
      <c r="X3" s="5" t="s">
        <v>2</v>
      </c>
      <c r="Y3" s="5" t="s">
        <v>3</v>
      </c>
      <c r="Z3" s="5" t="s">
        <v>2</v>
      </c>
      <c r="AA3" s="5" t="s">
        <v>3</v>
      </c>
      <c r="AB3" s="5" t="s">
        <v>2</v>
      </c>
      <c r="AC3" s="5" t="s">
        <v>3</v>
      </c>
      <c r="AD3" s="5" t="s">
        <v>2</v>
      </c>
      <c r="AE3" s="5" t="s">
        <v>3</v>
      </c>
      <c r="AF3" s="5" t="s">
        <v>2</v>
      </c>
      <c r="AG3" s="5" t="s">
        <v>3</v>
      </c>
      <c r="AH3" s="5" t="s">
        <v>2</v>
      </c>
      <c r="AI3" s="5" t="s">
        <v>3</v>
      </c>
      <c r="AJ3" s="5" t="s">
        <v>2</v>
      </c>
      <c r="AK3" s="5" t="s">
        <v>3</v>
      </c>
      <c r="AL3" s="5" t="s">
        <v>2</v>
      </c>
      <c r="AM3" s="5" t="s">
        <v>3</v>
      </c>
      <c r="AN3" s="5" t="s">
        <v>2</v>
      </c>
      <c r="AO3" s="5" t="s">
        <v>3</v>
      </c>
      <c r="AP3" s="5" t="s">
        <v>2</v>
      </c>
      <c r="AQ3" s="5" t="s">
        <v>3</v>
      </c>
      <c r="AR3" s="5" t="s">
        <v>2</v>
      </c>
      <c r="AS3" s="5" t="s">
        <v>3</v>
      </c>
      <c r="AT3" s="5" t="s">
        <v>2</v>
      </c>
      <c r="AU3" s="5" t="s">
        <v>3</v>
      </c>
      <c r="AV3" s="5" t="s">
        <v>2</v>
      </c>
      <c r="AW3" s="5" t="s">
        <v>3</v>
      </c>
      <c r="AX3" s="6" t="s">
        <v>4</v>
      </c>
      <c r="AY3" s="6" t="s">
        <v>5</v>
      </c>
      <c r="AZ3" s="6" t="s">
        <v>4</v>
      </c>
      <c r="BA3" s="6" t="s">
        <v>5</v>
      </c>
      <c r="BB3" s="6" t="s">
        <v>4</v>
      </c>
      <c r="BC3" s="6" t="s">
        <v>5</v>
      </c>
      <c r="BD3" s="7" t="s">
        <v>14</v>
      </c>
      <c r="BE3" s="7" t="s">
        <v>6</v>
      </c>
      <c r="BF3" s="7" t="s">
        <v>14</v>
      </c>
      <c r="BG3" s="7" t="s">
        <v>6</v>
      </c>
      <c r="BH3" s="7" t="s">
        <v>14</v>
      </c>
      <c r="BI3" s="7" t="s">
        <v>6</v>
      </c>
      <c r="BJ3" s="8" t="s">
        <v>8</v>
      </c>
      <c r="BK3" s="8" t="s">
        <v>35</v>
      </c>
      <c r="BL3" s="34" t="s">
        <v>67</v>
      </c>
      <c r="BM3" s="34"/>
      <c r="BN3" s="35" t="s">
        <v>104</v>
      </c>
      <c r="BO3" s="35" t="s">
        <v>105</v>
      </c>
      <c r="BP3" s="24" t="s">
        <v>106</v>
      </c>
      <c r="BQ3" s="24" t="s">
        <v>131</v>
      </c>
      <c r="BR3" s="37" t="s">
        <v>107</v>
      </c>
      <c r="BS3" s="48" t="s">
        <v>118</v>
      </c>
      <c r="BT3" s="48" t="s">
        <v>159</v>
      </c>
      <c r="BU3" s="72" t="s">
        <v>184</v>
      </c>
      <c r="BV3" s="72" t="s">
        <v>201</v>
      </c>
      <c r="BW3" s="82"/>
    </row>
    <row r="4" spans="1:75" ht="18.75" customHeight="1" x14ac:dyDescent="0.3">
      <c r="B4" s="20">
        <v>1</v>
      </c>
      <c r="C4" s="73" t="str">
        <f t="shared" ref="C4:C15" si="0">+"15622_NFluenT #"&amp;B4</f>
        <v>15622_NFluenT #1</v>
      </c>
      <c r="D4" t="str">
        <f t="shared" ref="D4:D15" si="1">"FLU22A"&amp;B4</f>
        <v>FLU22A1</v>
      </c>
      <c r="E4" s="53" t="s">
        <v>224</v>
      </c>
      <c r="F4" s="20">
        <v>1000</v>
      </c>
      <c r="G4" s="14" t="s">
        <v>187</v>
      </c>
      <c r="H4" s="23" t="s">
        <v>199</v>
      </c>
      <c r="J4" s="54" t="s">
        <v>172</v>
      </c>
      <c r="K4" s="22" t="s">
        <v>173</v>
      </c>
      <c r="L4" s="54" t="s">
        <v>147</v>
      </c>
      <c r="M4" s="22">
        <v>1</v>
      </c>
      <c r="N4" s="54" t="s">
        <v>174</v>
      </c>
      <c r="P4" s="54" t="s">
        <v>36</v>
      </c>
      <c r="Q4" s="22" t="s">
        <v>225</v>
      </c>
      <c r="R4" s="54" t="str">
        <f>"avantage"&amp;(1+RIGHT(P4,1))</f>
        <v>avantage2</v>
      </c>
      <c r="S4" s="22" t="s">
        <v>226</v>
      </c>
      <c r="T4" s="54" t="str">
        <f>"avantage"&amp;(1+RIGHT(R4,1))</f>
        <v>avantage3</v>
      </c>
      <c r="U4" s="22" t="s">
        <v>241</v>
      </c>
      <c r="V4" s="54" t="str">
        <f>"avantage"&amp;(1+RIGHT(T4,1))</f>
        <v>avantage4</v>
      </c>
      <c r="W4" s="22" t="s">
        <v>227</v>
      </c>
      <c r="X4" s="54" t="str">
        <f>"avantage"&amp;(1+RIGHT(V4,1))</f>
        <v>avantage5</v>
      </c>
      <c r="Y4" s="22" t="s">
        <v>228</v>
      </c>
      <c r="AW4" s="22"/>
      <c r="AX4" s="20" t="s">
        <v>206</v>
      </c>
      <c r="AY4" s="20">
        <v>10</v>
      </c>
      <c r="AZ4" s="20" t="s">
        <v>200</v>
      </c>
      <c r="BA4" s="20">
        <v>90</v>
      </c>
      <c r="BB4" s="20" t="s">
        <v>207</v>
      </c>
      <c r="BC4" s="20">
        <v>0</v>
      </c>
      <c r="BD4" s="60"/>
      <c r="BF4" s="14"/>
      <c r="BJ4" t="s">
        <v>221</v>
      </c>
      <c r="BK4" t="s">
        <v>205</v>
      </c>
      <c r="BN4" s="36">
        <v>800</v>
      </c>
      <c r="BO4" s="36">
        <v>800</v>
      </c>
      <c r="BP4">
        <f>24*9</f>
        <v>216</v>
      </c>
      <c r="BQ4">
        <f t="shared" ref="BQ4" si="2">BV4</f>
        <v>1</v>
      </c>
      <c r="BR4" s="38">
        <v>44737</v>
      </c>
      <c r="BS4" s="22" t="s">
        <v>200</v>
      </c>
      <c r="BT4" s="20" t="str">
        <f t="shared" ref="BT4" si="3">SUBSTITUTE(BJ4," ","") &amp; "_" &amp; D4</f>
        <v>NFluenTTest_FLU22A1</v>
      </c>
      <c r="BU4" t="s">
        <v>130</v>
      </c>
      <c r="BV4">
        <v>1</v>
      </c>
    </row>
    <row r="5" spans="1:75" ht="18.45" customHeight="1" x14ac:dyDescent="0.3">
      <c r="B5" s="20">
        <f>+B4+1</f>
        <v>2</v>
      </c>
      <c r="C5" s="73" t="str">
        <f t="shared" si="0"/>
        <v>15622_NFluenT #2</v>
      </c>
      <c r="D5" t="str">
        <f t="shared" si="1"/>
        <v>FLU22A2</v>
      </c>
      <c r="E5" s="53" t="s">
        <v>224</v>
      </c>
      <c r="F5" s="20">
        <v>1000</v>
      </c>
      <c r="G5" s="14" t="s">
        <v>188</v>
      </c>
      <c r="H5" s="23" t="s">
        <v>199</v>
      </c>
      <c r="J5" s="54" t="s">
        <v>172</v>
      </c>
      <c r="K5" s="22" t="s">
        <v>173</v>
      </c>
      <c r="L5" s="54" t="s">
        <v>147</v>
      </c>
      <c r="M5" s="22">
        <v>1</v>
      </c>
      <c r="N5" s="54" t="s">
        <v>174</v>
      </c>
      <c r="P5" s="54" t="s">
        <v>36</v>
      </c>
      <c r="Q5" s="22" t="s">
        <v>225</v>
      </c>
      <c r="R5" s="54" t="str">
        <f>"avantage"&amp;(1+RIGHT(P5,1))</f>
        <v>avantage2</v>
      </c>
      <c r="S5" s="22" t="s">
        <v>226</v>
      </c>
      <c r="T5" s="54" t="str">
        <f>"avantage"&amp;(1+RIGHT(R5,1))</f>
        <v>avantage3</v>
      </c>
      <c r="U5" s="22" t="s">
        <v>241</v>
      </c>
      <c r="V5" s="54" t="str">
        <f>"avantage"&amp;(1+RIGHT(T5,1))</f>
        <v>avantage4</v>
      </c>
      <c r="W5" s="22" t="s">
        <v>227</v>
      </c>
      <c r="X5" s="54" t="str">
        <f>"avantage"&amp;(1+RIGHT(V5,1))</f>
        <v>avantage5</v>
      </c>
      <c r="Y5" s="22" t="s">
        <v>228</v>
      </c>
      <c r="AW5" s="22"/>
      <c r="AX5" s="20" t="s">
        <v>206</v>
      </c>
      <c r="AY5" s="20">
        <v>10</v>
      </c>
      <c r="AZ5" s="20" t="s">
        <v>200</v>
      </c>
      <c r="BA5" s="20">
        <v>90</v>
      </c>
      <c r="BB5" s="20" t="s">
        <v>207</v>
      </c>
      <c r="BC5" s="20">
        <v>0</v>
      </c>
      <c r="BD5" s="60"/>
      <c r="BF5" s="14"/>
      <c r="BJ5" t="s">
        <v>221</v>
      </c>
      <c r="BK5" t="s">
        <v>205</v>
      </c>
      <c r="BN5" s="36">
        <v>800</v>
      </c>
      <c r="BO5" s="36">
        <v>800</v>
      </c>
      <c r="BP5">
        <f>24*9</f>
        <v>216</v>
      </c>
      <c r="BQ5">
        <f t="shared" ref="BQ5" si="4">BV5</f>
        <v>1</v>
      </c>
      <c r="BR5" s="38">
        <v>44737</v>
      </c>
      <c r="BS5" s="22" t="s">
        <v>200</v>
      </c>
      <c r="BT5" s="20" t="str">
        <f t="shared" ref="BT5" si="5">SUBSTITUTE(BJ5," ","") &amp; "_" &amp; D5</f>
        <v>NFluenTTest_FLU22A2</v>
      </c>
      <c r="BU5" t="s">
        <v>130</v>
      </c>
      <c r="BV5">
        <v>1</v>
      </c>
    </row>
    <row r="6" spans="1:75" ht="18.75" customHeight="1" x14ac:dyDescent="0.35">
      <c r="A6" s="62" t="s">
        <v>175</v>
      </c>
      <c r="B6" s="20">
        <f t="shared" ref="B6:B15" si="6">+B5+1</f>
        <v>3</v>
      </c>
      <c r="C6" s="73" t="str">
        <f t="shared" si="0"/>
        <v>15622_NFluenT #3</v>
      </c>
      <c r="D6" t="str">
        <f t="shared" si="1"/>
        <v>FLU22A3</v>
      </c>
      <c r="E6" s="53" t="s">
        <v>198</v>
      </c>
      <c r="F6" s="20">
        <v>1000</v>
      </c>
      <c r="G6" s="14" t="s">
        <v>188</v>
      </c>
      <c r="H6" s="23" t="s">
        <v>199</v>
      </c>
      <c r="J6" s="54" t="s">
        <v>172</v>
      </c>
      <c r="K6" s="22" t="s">
        <v>173</v>
      </c>
      <c r="L6" s="54" t="s">
        <v>147</v>
      </c>
      <c r="M6" s="22">
        <v>1</v>
      </c>
      <c r="N6" s="54" t="s">
        <v>148</v>
      </c>
      <c r="O6" s="22">
        <v>1</v>
      </c>
      <c r="P6" s="54" t="s">
        <v>149</v>
      </c>
      <c r="Q6" s="22">
        <v>1</v>
      </c>
      <c r="R6" s="54" t="s">
        <v>150</v>
      </c>
      <c r="S6" s="22">
        <v>1</v>
      </c>
      <c r="T6" s="54" t="s">
        <v>151</v>
      </c>
      <c r="U6" s="22">
        <v>1</v>
      </c>
      <c r="V6" s="54" t="s">
        <v>174</v>
      </c>
      <c r="AW6" s="22"/>
      <c r="AX6" s="20" t="s">
        <v>206</v>
      </c>
      <c r="AY6" s="20">
        <f t="shared" ref="AY6:AY15" si="7">AY5</f>
        <v>10</v>
      </c>
      <c r="AZ6" s="20" t="s">
        <v>200</v>
      </c>
      <c r="BA6" s="20">
        <f t="shared" ref="BA6:BA15" si="8">BA5</f>
        <v>90</v>
      </c>
      <c r="BB6" s="20" t="s">
        <v>207</v>
      </c>
      <c r="BC6" s="20">
        <f t="shared" ref="BC6:BC15" si="9">BC5</f>
        <v>0</v>
      </c>
      <c r="BJ6" t="s">
        <v>221</v>
      </c>
      <c r="BK6" t="s">
        <v>205</v>
      </c>
      <c r="BN6" s="36">
        <v>1</v>
      </c>
      <c r="BO6" s="36">
        <v>1</v>
      </c>
      <c r="BP6">
        <f t="shared" ref="BP6:BP15" si="10">24*17</f>
        <v>408</v>
      </c>
      <c r="BQ6">
        <f t="shared" ref="BQ6" si="11">BV6</f>
        <v>1</v>
      </c>
      <c r="BS6" s="22" t="s">
        <v>200</v>
      </c>
      <c r="BT6" s="20" t="str">
        <f t="shared" ref="BT6:BT67" si="12">SUBSTITUTE(BJ6," ","") &amp; "_" &amp; D6</f>
        <v>NFluenTTest_FLU22A3</v>
      </c>
      <c r="BU6" t="s">
        <v>130</v>
      </c>
      <c r="BV6">
        <v>1</v>
      </c>
    </row>
    <row r="7" spans="1:75" ht="18.75" customHeight="1" x14ac:dyDescent="0.3">
      <c r="A7" s="61">
        <f>COUNTA(C:C)</f>
        <v>2935</v>
      </c>
      <c r="B7" s="20">
        <f t="shared" si="6"/>
        <v>4</v>
      </c>
      <c r="C7" s="73" t="str">
        <f t="shared" si="0"/>
        <v>15622_NFluenT #4</v>
      </c>
      <c r="D7" t="str">
        <f t="shared" si="1"/>
        <v>FLU22A4</v>
      </c>
      <c r="E7" s="53" t="s">
        <v>198</v>
      </c>
      <c r="F7" s="20">
        <v>1000</v>
      </c>
      <c r="G7" s="14" t="s">
        <v>189</v>
      </c>
      <c r="H7" s="23" t="s">
        <v>199</v>
      </c>
      <c r="J7" s="54" t="s">
        <v>172</v>
      </c>
      <c r="K7" s="22" t="s">
        <v>173</v>
      </c>
      <c r="L7" s="54" t="s">
        <v>147</v>
      </c>
      <c r="M7" s="22">
        <v>1</v>
      </c>
      <c r="N7" s="54" t="s">
        <v>148</v>
      </c>
      <c r="O7" s="22">
        <v>1</v>
      </c>
      <c r="P7" s="54" t="s">
        <v>149</v>
      </c>
      <c r="Q7" s="22">
        <v>1</v>
      </c>
      <c r="R7" s="54" t="s">
        <v>150</v>
      </c>
      <c r="S7" s="22">
        <v>1</v>
      </c>
      <c r="T7" s="54" t="s">
        <v>151</v>
      </c>
      <c r="U7" s="22">
        <v>1</v>
      </c>
      <c r="V7" s="54" t="s">
        <v>174</v>
      </c>
      <c r="AW7" s="22"/>
      <c r="AX7" s="20" t="s">
        <v>206</v>
      </c>
      <c r="AY7" s="20">
        <f t="shared" si="7"/>
        <v>10</v>
      </c>
      <c r="AZ7" s="20" t="s">
        <v>200</v>
      </c>
      <c r="BA7" s="20">
        <f t="shared" si="8"/>
        <v>90</v>
      </c>
      <c r="BB7" s="20" t="s">
        <v>207</v>
      </c>
      <c r="BC7" s="20">
        <f t="shared" si="9"/>
        <v>0</v>
      </c>
      <c r="BD7" s="14"/>
      <c r="BJ7" t="s">
        <v>221</v>
      </c>
      <c r="BK7" t="s">
        <v>205</v>
      </c>
      <c r="BN7" s="36">
        <v>1</v>
      </c>
      <c r="BO7" s="36">
        <v>1</v>
      </c>
      <c r="BP7">
        <f t="shared" si="10"/>
        <v>408</v>
      </c>
      <c r="BQ7">
        <f t="shared" ref="BQ7:BQ70" si="13">BV7</f>
        <v>1</v>
      </c>
      <c r="BS7" s="22" t="s">
        <v>200</v>
      </c>
      <c r="BT7" s="20" t="str">
        <f t="shared" si="12"/>
        <v>NFluenTTest_FLU22A4</v>
      </c>
      <c r="BU7" t="s">
        <v>130</v>
      </c>
      <c r="BV7">
        <v>1</v>
      </c>
    </row>
    <row r="8" spans="1:75" ht="18.75" customHeight="1" x14ac:dyDescent="0.3">
      <c r="B8" s="20">
        <f t="shared" si="6"/>
        <v>5</v>
      </c>
      <c r="C8" s="73" t="str">
        <f t="shared" si="0"/>
        <v>15622_NFluenT #5</v>
      </c>
      <c r="D8" t="str">
        <f t="shared" si="1"/>
        <v>FLU22A5</v>
      </c>
      <c r="E8" s="53" t="s">
        <v>198</v>
      </c>
      <c r="F8" s="20">
        <v>1000</v>
      </c>
      <c r="G8" s="14" t="s">
        <v>190</v>
      </c>
      <c r="H8" s="23" t="s">
        <v>199</v>
      </c>
      <c r="J8" s="54" t="s">
        <v>172</v>
      </c>
      <c r="K8" s="22" t="s">
        <v>173</v>
      </c>
      <c r="L8" s="54" t="s">
        <v>147</v>
      </c>
      <c r="M8" s="22">
        <v>1</v>
      </c>
      <c r="N8" s="54" t="s">
        <v>148</v>
      </c>
      <c r="O8" s="22">
        <v>1</v>
      </c>
      <c r="P8" s="54" t="s">
        <v>149</v>
      </c>
      <c r="Q8" s="22">
        <v>1</v>
      </c>
      <c r="R8" s="54" t="s">
        <v>150</v>
      </c>
      <c r="S8" s="22">
        <v>1</v>
      </c>
      <c r="T8" s="54" t="s">
        <v>151</v>
      </c>
      <c r="U8" s="22">
        <v>1</v>
      </c>
      <c r="V8" s="54" t="s">
        <v>174</v>
      </c>
      <c r="AW8" s="22"/>
      <c r="AX8" s="20" t="str">
        <f t="shared" ref="AX8:AX15" si="14">AX7</f>
        <v>paul</v>
      </c>
      <c r="AY8" s="20">
        <f t="shared" si="7"/>
        <v>10</v>
      </c>
      <c r="AZ8" s="20" t="s">
        <v>200</v>
      </c>
      <c r="BA8" s="20">
        <f t="shared" si="8"/>
        <v>90</v>
      </c>
      <c r="BB8" s="20" t="s">
        <v>207</v>
      </c>
      <c r="BC8" s="20">
        <f t="shared" si="9"/>
        <v>0</v>
      </c>
      <c r="BD8" s="14"/>
      <c r="BJ8" t="s">
        <v>221</v>
      </c>
      <c r="BK8" t="s">
        <v>205</v>
      </c>
      <c r="BN8" s="36">
        <v>1</v>
      </c>
      <c r="BO8" s="36">
        <v>1</v>
      </c>
      <c r="BP8">
        <f t="shared" si="10"/>
        <v>408</v>
      </c>
      <c r="BQ8">
        <f t="shared" si="13"/>
        <v>1</v>
      </c>
      <c r="BS8" s="22" t="s">
        <v>200</v>
      </c>
      <c r="BT8" s="20" t="str">
        <f t="shared" si="12"/>
        <v>NFluenTTest_FLU22A5</v>
      </c>
      <c r="BU8" t="s">
        <v>130</v>
      </c>
      <c r="BV8">
        <v>1</v>
      </c>
    </row>
    <row r="9" spans="1:75" ht="18.75" customHeight="1" x14ac:dyDescent="0.3">
      <c r="B9" s="20">
        <f t="shared" si="6"/>
        <v>6</v>
      </c>
      <c r="C9" s="73" t="str">
        <f t="shared" si="0"/>
        <v>15622_NFluenT #6</v>
      </c>
      <c r="D9" t="str">
        <f t="shared" si="1"/>
        <v>FLU22A6</v>
      </c>
      <c r="E9" s="53" t="s">
        <v>198</v>
      </c>
      <c r="F9" s="20">
        <v>1000</v>
      </c>
      <c r="G9" s="14" t="s">
        <v>191</v>
      </c>
      <c r="H9" s="23" t="s">
        <v>199</v>
      </c>
      <c r="J9" s="54" t="s">
        <v>172</v>
      </c>
      <c r="K9" s="22" t="s">
        <v>173</v>
      </c>
      <c r="L9" s="54" t="s">
        <v>147</v>
      </c>
      <c r="M9" s="22">
        <v>1</v>
      </c>
      <c r="N9" s="54" t="s">
        <v>148</v>
      </c>
      <c r="O9" s="22">
        <v>1</v>
      </c>
      <c r="P9" s="54" t="s">
        <v>149</v>
      </c>
      <c r="Q9" s="22">
        <v>1</v>
      </c>
      <c r="R9" s="54" t="s">
        <v>150</v>
      </c>
      <c r="S9" s="22">
        <v>1</v>
      </c>
      <c r="T9" s="54" t="s">
        <v>151</v>
      </c>
      <c r="U9" s="22">
        <v>1</v>
      </c>
      <c r="V9" s="54" t="s">
        <v>174</v>
      </c>
      <c r="AW9" s="22"/>
      <c r="AX9" s="20" t="str">
        <f t="shared" si="14"/>
        <v>paul</v>
      </c>
      <c r="AY9" s="20">
        <f t="shared" si="7"/>
        <v>10</v>
      </c>
      <c r="AZ9" s="20" t="s">
        <v>200</v>
      </c>
      <c r="BA9" s="20">
        <f t="shared" si="8"/>
        <v>90</v>
      </c>
      <c r="BB9" s="20" t="s">
        <v>207</v>
      </c>
      <c r="BC9" s="20">
        <f t="shared" si="9"/>
        <v>0</v>
      </c>
      <c r="BD9" s="14"/>
      <c r="BJ9" t="s">
        <v>221</v>
      </c>
      <c r="BK9" t="s">
        <v>205</v>
      </c>
      <c r="BN9" s="36">
        <v>1</v>
      </c>
      <c r="BO9" s="36">
        <v>1</v>
      </c>
      <c r="BP9">
        <f t="shared" si="10"/>
        <v>408</v>
      </c>
      <c r="BQ9">
        <f t="shared" si="13"/>
        <v>1</v>
      </c>
      <c r="BS9" s="22" t="s">
        <v>200</v>
      </c>
      <c r="BT9" s="20" t="str">
        <f t="shared" si="12"/>
        <v>NFluenTTest_FLU22A6</v>
      </c>
      <c r="BU9" t="s">
        <v>130</v>
      </c>
      <c r="BV9">
        <v>1</v>
      </c>
    </row>
    <row r="10" spans="1:75" ht="18.75" customHeight="1" x14ac:dyDescent="0.3">
      <c r="B10" s="20">
        <f t="shared" si="6"/>
        <v>7</v>
      </c>
      <c r="C10" s="73" t="str">
        <f t="shared" si="0"/>
        <v>15622_NFluenT #7</v>
      </c>
      <c r="D10" t="str">
        <f t="shared" si="1"/>
        <v>FLU22A7</v>
      </c>
      <c r="E10" s="53" t="s">
        <v>198</v>
      </c>
      <c r="F10" s="20">
        <v>1000</v>
      </c>
      <c r="G10" s="14" t="s">
        <v>192</v>
      </c>
      <c r="H10" s="23" t="s">
        <v>199</v>
      </c>
      <c r="J10" s="54" t="s">
        <v>172</v>
      </c>
      <c r="K10" s="22" t="s">
        <v>173</v>
      </c>
      <c r="L10" s="54" t="s">
        <v>147</v>
      </c>
      <c r="M10" s="22">
        <v>1</v>
      </c>
      <c r="N10" s="54" t="s">
        <v>148</v>
      </c>
      <c r="O10" s="22">
        <v>1</v>
      </c>
      <c r="P10" s="54" t="s">
        <v>149</v>
      </c>
      <c r="Q10" s="22">
        <v>1</v>
      </c>
      <c r="R10" s="54" t="s">
        <v>150</v>
      </c>
      <c r="S10" s="22">
        <v>1</v>
      </c>
      <c r="T10" s="54" t="s">
        <v>151</v>
      </c>
      <c r="U10" s="22">
        <v>1</v>
      </c>
      <c r="V10" s="54" t="s">
        <v>174</v>
      </c>
      <c r="AW10" s="22"/>
      <c r="AX10" s="20" t="str">
        <f t="shared" si="14"/>
        <v>paul</v>
      </c>
      <c r="AY10" s="20">
        <f t="shared" si="7"/>
        <v>10</v>
      </c>
      <c r="AZ10" s="20" t="s">
        <v>200</v>
      </c>
      <c r="BA10" s="20">
        <f t="shared" si="8"/>
        <v>90</v>
      </c>
      <c r="BB10" s="20" t="s">
        <v>207</v>
      </c>
      <c r="BC10" s="20">
        <f t="shared" si="9"/>
        <v>0</v>
      </c>
      <c r="BD10" s="60"/>
      <c r="BJ10" t="s">
        <v>221</v>
      </c>
      <c r="BK10" t="s">
        <v>205</v>
      </c>
      <c r="BN10" s="36">
        <v>1</v>
      </c>
      <c r="BO10" s="36">
        <v>1</v>
      </c>
      <c r="BP10">
        <f t="shared" si="10"/>
        <v>408</v>
      </c>
      <c r="BQ10">
        <f t="shared" si="13"/>
        <v>1</v>
      </c>
      <c r="BS10" s="22" t="s">
        <v>200</v>
      </c>
      <c r="BT10" s="20" t="str">
        <f t="shared" si="12"/>
        <v>NFluenTTest_FLU22A7</v>
      </c>
      <c r="BU10" t="s">
        <v>130</v>
      </c>
      <c r="BV10">
        <v>1</v>
      </c>
    </row>
    <row r="11" spans="1:75" ht="18.75" customHeight="1" x14ac:dyDescent="0.3">
      <c r="B11" s="20">
        <f t="shared" si="6"/>
        <v>8</v>
      </c>
      <c r="C11" s="73" t="str">
        <f t="shared" si="0"/>
        <v>15622_NFluenT #8</v>
      </c>
      <c r="D11" t="str">
        <f t="shared" si="1"/>
        <v>FLU22A8</v>
      </c>
      <c r="E11" s="53" t="s">
        <v>198</v>
      </c>
      <c r="F11" s="20">
        <v>1000</v>
      </c>
      <c r="G11" s="14" t="s">
        <v>193</v>
      </c>
      <c r="H11" s="23" t="s">
        <v>199</v>
      </c>
      <c r="J11" s="54" t="s">
        <v>172</v>
      </c>
      <c r="K11" s="22" t="s">
        <v>173</v>
      </c>
      <c r="L11" s="54" t="s">
        <v>147</v>
      </c>
      <c r="M11" s="22">
        <v>1</v>
      </c>
      <c r="N11" s="54" t="s">
        <v>148</v>
      </c>
      <c r="O11" s="22">
        <v>1</v>
      </c>
      <c r="P11" s="54" t="s">
        <v>149</v>
      </c>
      <c r="Q11" s="22">
        <v>1</v>
      </c>
      <c r="R11" s="54" t="s">
        <v>150</v>
      </c>
      <c r="S11" s="22">
        <v>1</v>
      </c>
      <c r="T11" s="54" t="s">
        <v>151</v>
      </c>
      <c r="U11" s="22">
        <v>1</v>
      </c>
      <c r="V11" s="54" t="s">
        <v>174</v>
      </c>
      <c r="AW11" s="22"/>
      <c r="AX11" s="20" t="str">
        <f t="shared" si="14"/>
        <v>paul</v>
      </c>
      <c r="AY11" s="20">
        <f t="shared" si="7"/>
        <v>10</v>
      </c>
      <c r="AZ11" s="20" t="s">
        <v>200</v>
      </c>
      <c r="BA11" s="20">
        <f t="shared" si="8"/>
        <v>90</v>
      </c>
      <c r="BB11" s="20" t="s">
        <v>207</v>
      </c>
      <c r="BC11" s="20">
        <f t="shared" si="9"/>
        <v>0</v>
      </c>
      <c r="BD11" s="14"/>
      <c r="BJ11" t="s">
        <v>221</v>
      </c>
      <c r="BK11" t="s">
        <v>205</v>
      </c>
      <c r="BN11" s="36">
        <v>1</v>
      </c>
      <c r="BO11" s="36">
        <v>1</v>
      </c>
      <c r="BP11">
        <f t="shared" si="10"/>
        <v>408</v>
      </c>
      <c r="BQ11">
        <f t="shared" si="13"/>
        <v>1</v>
      </c>
      <c r="BS11" s="22" t="s">
        <v>200</v>
      </c>
      <c r="BT11" s="20" t="str">
        <f t="shared" si="12"/>
        <v>NFluenTTest_FLU22A8</v>
      </c>
      <c r="BU11" t="s">
        <v>130</v>
      </c>
      <c r="BV11">
        <v>1</v>
      </c>
    </row>
    <row r="12" spans="1:75" ht="18.75" customHeight="1" x14ac:dyDescent="0.3">
      <c r="B12" s="20">
        <f t="shared" si="6"/>
        <v>9</v>
      </c>
      <c r="C12" s="73" t="str">
        <f t="shared" si="0"/>
        <v>15622_NFluenT #9</v>
      </c>
      <c r="D12" t="str">
        <f t="shared" si="1"/>
        <v>FLU22A9</v>
      </c>
      <c r="E12" s="53" t="s">
        <v>198</v>
      </c>
      <c r="F12" s="20">
        <v>1000</v>
      </c>
      <c r="G12" s="14" t="s">
        <v>194</v>
      </c>
      <c r="H12" s="23" t="s">
        <v>199</v>
      </c>
      <c r="J12" s="54" t="s">
        <v>172</v>
      </c>
      <c r="K12" s="22" t="s">
        <v>173</v>
      </c>
      <c r="L12" s="54" t="s">
        <v>147</v>
      </c>
      <c r="M12" s="22">
        <v>1</v>
      </c>
      <c r="N12" s="54" t="s">
        <v>148</v>
      </c>
      <c r="O12" s="22">
        <v>1</v>
      </c>
      <c r="P12" s="54" t="s">
        <v>149</v>
      </c>
      <c r="Q12" s="22">
        <v>1</v>
      </c>
      <c r="R12" s="54" t="s">
        <v>150</v>
      </c>
      <c r="S12" s="22">
        <v>1</v>
      </c>
      <c r="T12" s="54" t="s">
        <v>151</v>
      </c>
      <c r="U12" s="22">
        <v>1</v>
      </c>
      <c r="V12" s="54" t="s">
        <v>174</v>
      </c>
      <c r="AW12" s="22"/>
      <c r="AX12" s="20" t="str">
        <f t="shared" si="14"/>
        <v>paul</v>
      </c>
      <c r="AY12" s="20">
        <f t="shared" si="7"/>
        <v>10</v>
      </c>
      <c r="AZ12" s="20" t="s">
        <v>200</v>
      </c>
      <c r="BA12" s="20">
        <f t="shared" si="8"/>
        <v>90</v>
      </c>
      <c r="BB12" s="20" t="s">
        <v>207</v>
      </c>
      <c r="BC12" s="20">
        <f t="shared" si="9"/>
        <v>0</v>
      </c>
      <c r="BD12" s="14"/>
      <c r="BJ12" t="s">
        <v>221</v>
      </c>
      <c r="BK12" t="s">
        <v>205</v>
      </c>
      <c r="BN12" s="36">
        <v>1</v>
      </c>
      <c r="BO12" s="36">
        <v>1</v>
      </c>
      <c r="BP12">
        <f t="shared" si="10"/>
        <v>408</v>
      </c>
      <c r="BQ12">
        <f t="shared" si="13"/>
        <v>1</v>
      </c>
      <c r="BS12" s="22" t="s">
        <v>200</v>
      </c>
      <c r="BT12" s="20" t="str">
        <f t="shared" si="12"/>
        <v>NFluenTTest_FLU22A9</v>
      </c>
      <c r="BU12" t="s">
        <v>130</v>
      </c>
      <c r="BV12">
        <v>1</v>
      </c>
    </row>
    <row r="13" spans="1:75" ht="18.75" customHeight="1" x14ac:dyDescent="0.3">
      <c r="B13" s="20">
        <f t="shared" si="6"/>
        <v>10</v>
      </c>
      <c r="C13" s="73" t="str">
        <f t="shared" si="0"/>
        <v>15622_NFluenT #10</v>
      </c>
      <c r="D13" t="str">
        <f t="shared" si="1"/>
        <v>FLU22A10</v>
      </c>
      <c r="E13" s="53" t="s">
        <v>198</v>
      </c>
      <c r="F13" s="20">
        <v>1000</v>
      </c>
      <c r="G13" s="14" t="s">
        <v>195</v>
      </c>
      <c r="H13" s="23" t="s">
        <v>199</v>
      </c>
      <c r="J13" s="54" t="s">
        <v>172</v>
      </c>
      <c r="K13" s="22" t="s">
        <v>173</v>
      </c>
      <c r="L13" s="54" t="s">
        <v>147</v>
      </c>
      <c r="M13" s="22">
        <v>1</v>
      </c>
      <c r="N13" s="54" t="s">
        <v>148</v>
      </c>
      <c r="O13" s="22">
        <v>1</v>
      </c>
      <c r="P13" s="54" t="s">
        <v>149</v>
      </c>
      <c r="Q13" s="22">
        <v>1</v>
      </c>
      <c r="R13" s="54" t="s">
        <v>150</v>
      </c>
      <c r="S13" s="22">
        <v>1</v>
      </c>
      <c r="T13" s="54" t="s">
        <v>151</v>
      </c>
      <c r="U13" s="22">
        <v>1</v>
      </c>
      <c r="V13" s="54" t="s">
        <v>174</v>
      </c>
      <c r="AW13" s="22"/>
      <c r="AX13" s="20" t="str">
        <f t="shared" si="14"/>
        <v>paul</v>
      </c>
      <c r="AY13" s="20">
        <f t="shared" si="7"/>
        <v>10</v>
      </c>
      <c r="AZ13" s="20" t="s">
        <v>200</v>
      </c>
      <c r="BA13" s="20">
        <f t="shared" si="8"/>
        <v>90</v>
      </c>
      <c r="BB13" s="20" t="s">
        <v>207</v>
      </c>
      <c r="BC13" s="20">
        <f t="shared" si="9"/>
        <v>0</v>
      </c>
      <c r="BD13" s="14"/>
      <c r="BJ13" t="s">
        <v>221</v>
      </c>
      <c r="BK13" t="s">
        <v>205</v>
      </c>
      <c r="BN13" s="36">
        <v>1</v>
      </c>
      <c r="BO13" s="36">
        <v>1</v>
      </c>
      <c r="BP13">
        <f t="shared" si="10"/>
        <v>408</v>
      </c>
      <c r="BQ13">
        <f t="shared" si="13"/>
        <v>1</v>
      </c>
      <c r="BS13" s="22" t="s">
        <v>200</v>
      </c>
      <c r="BT13" s="20" t="str">
        <f t="shared" si="12"/>
        <v>NFluenTTest_FLU22A10</v>
      </c>
      <c r="BU13" t="s">
        <v>130</v>
      </c>
      <c r="BV13">
        <v>1</v>
      </c>
    </row>
    <row r="14" spans="1:75" ht="18.75" customHeight="1" x14ac:dyDescent="0.3">
      <c r="B14" s="20">
        <f t="shared" si="6"/>
        <v>11</v>
      </c>
      <c r="C14" s="73" t="str">
        <f t="shared" si="0"/>
        <v>15622_NFluenT #11</v>
      </c>
      <c r="D14" t="str">
        <f t="shared" si="1"/>
        <v>FLU22A11</v>
      </c>
      <c r="E14" s="53" t="s">
        <v>198</v>
      </c>
      <c r="F14" s="20">
        <v>1000</v>
      </c>
      <c r="G14" s="14" t="s">
        <v>196</v>
      </c>
      <c r="H14" s="23" t="s">
        <v>199</v>
      </c>
      <c r="J14" s="54" t="s">
        <v>172</v>
      </c>
      <c r="K14" s="22" t="s">
        <v>173</v>
      </c>
      <c r="L14" s="54" t="s">
        <v>147</v>
      </c>
      <c r="M14" s="22">
        <v>1</v>
      </c>
      <c r="N14" s="54" t="s">
        <v>148</v>
      </c>
      <c r="O14" s="22">
        <v>1</v>
      </c>
      <c r="P14" s="54" t="s">
        <v>149</v>
      </c>
      <c r="Q14" s="22">
        <v>1</v>
      </c>
      <c r="R14" s="54" t="s">
        <v>150</v>
      </c>
      <c r="S14" s="22">
        <v>1</v>
      </c>
      <c r="T14" s="54" t="s">
        <v>151</v>
      </c>
      <c r="U14" s="22">
        <v>1</v>
      </c>
      <c r="V14" s="54" t="s">
        <v>174</v>
      </c>
      <c r="AW14" s="22"/>
      <c r="AX14" s="20" t="str">
        <f t="shared" si="14"/>
        <v>paul</v>
      </c>
      <c r="AY14" s="20">
        <f t="shared" si="7"/>
        <v>10</v>
      </c>
      <c r="AZ14" s="20" t="s">
        <v>200</v>
      </c>
      <c r="BA14" s="20">
        <f t="shared" si="8"/>
        <v>90</v>
      </c>
      <c r="BB14" s="20" t="s">
        <v>207</v>
      </c>
      <c r="BC14" s="20">
        <f t="shared" si="9"/>
        <v>0</v>
      </c>
      <c r="BD14" s="14"/>
      <c r="BJ14" t="s">
        <v>221</v>
      </c>
      <c r="BK14" t="s">
        <v>205</v>
      </c>
      <c r="BN14" s="36">
        <v>1</v>
      </c>
      <c r="BO14" s="36">
        <v>1</v>
      </c>
      <c r="BP14">
        <f t="shared" si="10"/>
        <v>408</v>
      </c>
      <c r="BQ14">
        <f t="shared" si="13"/>
        <v>1</v>
      </c>
      <c r="BS14" s="22" t="s">
        <v>200</v>
      </c>
      <c r="BT14" s="20" t="str">
        <f t="shared" si="12"/>
        <v>NFluenTTest_FLU22A11</v>
      </c>
      <c r="BU14" t="s">
        <v>130</v>
      </c>
      <c r="BV14">
        <v>1</v>
      </c>
    </row>
    <row r="15" spans="1:75" ht="18.75" customHeight="1" x14ac:dyDescent="0.3">
      <c r="B15" s="20">
        <f t="shared" si="6"/>
        <v>12</v>
      </c>
      <c r="C15" s="73" t="str">
        <f t="shared" si="0"/>
        <v>15622_NFluenT #12</v>
      </c>
      <c r="D15" t="str">
        <f t="shared" si="1"/>
        <v>FLU22A12</v>
      </c>
      <c r="E15" s="53" t="s">
        <v>198</v>
      </c>
      <c r="F15" s="20">
        <v>1000</v>
      </c>
      <c r="G15" s="14" t="s">
        <v>197</v>
      </c>
      <c r="H15" s="23" t="s">
        <v>199</v>
      </c>
      <c r="J15" s="54" t="s">
        <v>172</v>
      </c>
      <c r="K15" s="22" t="s">
        <v>173</v>
      </c>
      <c r="L15" s="54" t="s">
        <v>147</v>
      </c>
      <c r="M15" s="22">
        <v>1</v>
      </c>
      <c r="N15" s="54" t="s">
        <v>148</v>
      </c>
      <c r="O15" s="22">
        <v>1</v>
      </c>
      <c r="P15" s="54" t="s">
        <v>149</v>
      </c>
      <c r="Q15" s="22">
        <v>1</v>
      </c>
      <c r="R15" s="54" t="s">
        <v>150</v>
      </c>
      <c r="S15" s="22">
        <v>1</v>
      </c>
      <c r="T15" s="54" t="s">
        <v>151</v>
      </c>
      <c r="U15" s="22">
        <v>1</v>
      </c>
      <c r="V15" s="54" t="s">
        <v>174</v>
      </c>
      <c r="AW15" s="22"/>
      <c r="AX15" s="20" t="str">
        <f t="shared" si="14"/>
        <v>paul</v>
      </c>
      <c r="AY15" s="20">
        <f t="shared" si="7"/>
        <v>10</v>
      </c>
      <c r="AZ15" s="20" t="s">
        <v>200</v>
      </c>
      <c r="BA15" s="20">
        <f t="shared" si="8"/>
        <v>90</v>
      </c>
      <c r="BB15" s="20" t="s">
        <v>207</v>
      </c>
      <c r="BC15" s="20">
        <f t="shared" si="9"/>
        <v>0</v>
      </c>
      <c r="BD15" s="60"/>
      <c r="BJ15" t="s">
        <v>221</v>
      </c>
      <c r="BK15" t="s">
        <v>205</v>
      </c>
      <c r="BN15" s="36">
        <v>1</v>
      </c>
      <c r="BO15" s="36">
        <v>1</v>
      </c>
      <c r="BP15">
        <f t="shared" si="10"/>
        <v>408</v>
      </c>
      <c r="BQ15">
        <f t="shared" si="13"/>
        <v>1</v>
      </c>
      <c r="BS15" s="22" t="s">
        <v>200</v>
      </c>
      <c r="BT15" s="20" t="str">
        <f t="shared" si="12"/>
        <v>NFluenTTest_FLU22A12</v>
      </c>
      <c r="BU15" t="s">
        <v>130</v>
      </c>
      <c r="BV15">
        <v>1</v>
      </c>
    </row>
    <row r="16" spans="1:75" ht="18.75" customHeight="1" x14ac:dyDescent="0.3">
      <c r="A16" t="s">
        <v>102</v>
      </c>
      <c r="B16" s="20">
        <v>1</v>
      </c>
      <c r="C16" s="22" t="str">
        <f>"#"&amp;B16&amp;" Pass Private Island Club"</f>
        <v>#1 Pass Private Island Club</v>
      </c>
      <c r="D16" t="str">
        <f>"COR22A"&amp;B16</f>
        <v>COR22A1</v>
      </c>
      <c r="E16" s="53" t="s">
        <v>224</v>
      </c>
      <c r="F16" s="20">
        <v>1000</v>
      </c>
      <c r="G16" s="14" t="s">
        <v>243</v>
      </c>
      <c r="H16" s="23" t="s">
        <v>146</v>
      </c>
      <c r="J16" s="54" t="s">
        <v>172</v>
      </c>
      <c r="K16" s="22" t="s">
        <v>173</v>
      </c>
      <c r="L16" s="54" t="s">
        <v>147</v>
      </c>
      <c r="M16" s="22">
        <v>1</v>
      </c>
      <c r="N16" s="54" t="s">
        <v>174</v>
      </c>
      <c r="P16" s="54" t="s">
        <v>36</v>
      </c>
      <c r="Q16" s="22" t="s">
        <v>225</v>
      </c>
      <c r="R16" s="54" t="str">
        <f>"avantage"&amp;(1+RIGHT(P16,1))</f>
        <v>avantage2</v>
      </c>
      <c r="S16" s="22" t="s">
        <v>226</v>
      </c>
      <c r="T16" s="54" t="str">
        <f>"avantage"&amp;(1+RIGHT(R16,1))</f>
        <v>avantage3</v>
      </c>
      <c r="U16" s="22" t="s">
        <v>241</v>
      </c>
      <c r="V16" s="54" t="str">
        <f>"avantage"&amp;(1+RIGHT(T16,1))</f>
        <v>avantage4</v>
      </c>
      <c r="W16" s="22" t="s">
        <v>227</v>
      </c>
      <c r="X16" s="54" t="str">
        <f>"avantage"&amp;(1+RIGHT(V16,1))</f>
        <v>avantage5</v>
      </c>
      <c r="Y16" s="22" t="s">
        <v>228</v>
      </c>
      <c r="AW16" s="22"/>
      <c r="AX16" s="20" t="s">
        <v>179</v>
      </c>
      <c r="AY16" s="20">
        <v>10</v>
      </c>
      <c r="AZ16" s="20" t="s">
        <v>181</v>
      </c>
      <c r="BA16" s="20">
        <v>90</v>
      </c>
      <c r="BB16" s="20" t="s">
        <v>180</v>
      </c>
      <c r="BC16" s="20">
        <v>0</v>
      </c>
      <c r="BD16" s="60"/>
      <c r="BF16" s="14"/>
      <c r="BJ16" t="s">
        <v>229</v>
      </c>
      <c r="BK16" t="s">
        <v>152</v>
      </c>
      <c r="BN16" s="36">
        <v>842</v>
      </c>
      <c r="BO16" s="36">
        <v>842</v>
      </c>
      <c r="BP16">
        <f>24*9</f>
        <v>216</v>
      </c>
      <c r="BQ16">
        <f t="shared" si="13"/>
        <v>1</v>
      </c>
      <c r="BR16" s="38">
        <v>44737</v>
      </c>
      <c r="BS16" s="22" t="s">
        <v>183</v>
      </c>
      <c r="BT16" s="20" t="str">
        <f t="shared" si="12"/>
        <v>PASSThePrivateIslandClub_COR22A1</v>
      </c>
      <c r="BV16">
        <v>1</v>
      </c>
    </row>
    <row r="17" spans="1:74" ht="18.75" customHeight="1" x14ac:dyDescent="0.3">
      <c r="A17" s="23" t="s">
        <v>103</v>
      </c>
      <c r="B17" s="20">
        <f>+B16+1</f>
        <v>2</v>
      </c>
      <c r="C17" s="22" t="str">
        <f t="shared" ref="C17:C80" si="15">"#"&amp;B17&amp;" Pass Private Island Club"</f>
        <v>#2 Pass Private Island Club</v>
      </c>
      <c r="D17" t="str">
        <f t="shared" ref="D17:D80" si="16">"COR22A"&amp;B17</f>
        <v>COR22A2</v>
      </c>
      <c r="E17" s="53" t="s">
        <v>224</v>
      </c>
      <c r="F17" s="20">
        <v>1000</v>
      </c>
      <c r="G17" s="14" t="s">
        <v>244</v>
      </c>
      <c r="H17" s="23" t="s">
        <v>146</v>
      </c>
      <c r="J17" s="54" t="s">
        <v>172</v>
      </c>
      <c r="K17" s="22" t="s">
        <v>173</v>
      </c>
      <c r="L17" s="54" t="s">
        <v>147</v>
      </c>
      <c r="M17" s="22">
        <v>1</v>
      </c>
      <c r="N17" s="54" t="s">
        <v>174</v>
      </c>
      <c r="P17" s="54" t="s">
        <v>36</v>
      </c>
      <c r="Q17" s="22" t="s">
        <v>225</v>
      </c>
      <c r="R17" s="54" t="str">
        <f t="shared" ref="R17:R80" si="17">"avantage"&amp;(1+RIGHT(P17,1))</f>
        <v>avantage2</v>
      </c>
      <c r="S17" s="22" t="s">
        <v>226</v>
      </c>
      <c r="T17" s="54" t="str">
        <f t="shared" ref="T17:T80" si="18">"avantage"&amp;(1+RIGHT(R17,1))</f>
        <v>avantage3</v>
      </c>
      <c r="U17" s="22" t="s">
        <v>241</v>
      </c>
      <c r="V17" s="54" t="str">
        <f t="shared" ref="V17" si="19">"avantage"&amp;(1+RIGHT(T17,1))</f>
        <v>avantage4</v>
      </c>
      <c r="W17" s="22" t="s">
        <v>227</v>
      </c>
      <c r="X17" s="54" t="str">
        <f t="shared" ref="X17" si="20">"avantage"&amp;(1+RIGHT(V17,1))</f>
        <v>avantage5</v>
      </c>
      <c r="Y17" s="22" t="s">
        <v>228</v>
      </c>
      <c r="AW17" s="22"/>
      <c r="AX17" s="20" t="s">
        <v>179</v>
      </c>
      <c r="AY17" s="20">
        <v>10</v>
      </c>
      <c r="AZ17" s="20" t="s">
        <v>181</v>
      </c>
      <c r="BA17" s="20">
        <v>90</v>
      </c>
      <c r="BB17" s="20" t="s">
        <v>180</v>
      </c>
      <c r="BC17" s="20">
        <v>0</v>
      </c>
      <c r="BD17" s="60"/>
      <c r="BF17" s="14"/>
      <c r="BJ17" t="s">
        <v>229</v>
      </c>
      <c r="BK17" t="s">
        <v>152</v>
      </c>
      <c r="BN17" s="36">
        <v>842</v>
      </c>
      <c r="BO17" s="36">
        <v>842</v>
      </c>
      <c r="BP17">
        <f t="shared" ref="BP17:BP80" si="21">24*9</f>
        <v>216</v>
      </c>
      <c r="BQ17">
        <f t="shared" si="13"/>
        <v>1</v>
      </c>
      <c r="BR17" s="38">
        <v>44737</v>
      </c>
      <c r="BS17" s="22" t="s">
        <v>183</v>
      </c>
      <c r="BT17" s="20" t="str">
        <f t="shared" si="12"/>
        <v>PASSThePrivateIslandClub_COR22A2</v>
      </c>
      <c r="BV17">
        <v>1</v>
      </c>
    </row>
    <row r="18" spans="1:74" ht="18.75" customHeight="1" x14ac:dyDescent="0.3">
      <c r="B18" s="20">
        <f t="shared" ref="B18:B81" si="22">+B17+1</f>
        <v>3</v>
      </c>
      <c r="C18" s="22" t="str">
        <f t="shared" si="15"/>
        <v>#3 Pass Private Island Club</v>
      </c>
      <c r="D18" t="str">
        <f t="shared" si="16"/>
        <v>COR22A3</v>
      </c>
      <c r="E18" s="53" t="s">
        <v>224</v>
      </c>
      <c r="F18" s="20">
        <v>1000</v>
      </c>
      <c r="G18" s="14" t="s">
        <v>245</v>
      </c>
      <c r="H18" s="23" t="s">
        <v>146</v>
      </c>
      <c r="J18" s="54" t="s">
        <v>172</v>
      </c>
      <c r="K18" s="22" t="s">
        <v>173</v>
      </c>
      <c r="L18" s="54" t="s">
        <v>147</v>
      </c>
      <c r="M18" s="22">
        <v>1</v>
      </c>
      <c r="N18" s="54" t="s">
        <v>174</v>
      </c>
      <c r="P18" s="54" t="s">
        <v>36</v>
      </c>
      <c r="Q18" s="22" t="s">
        <v>225</v>
      </c>
      <c r="R18" s="54" t="str">
        <f t="shared" si="17"/>
        <v>avantage2</v>
      </c>
      <c r="S18" s="22" t="s">
        <v>226</v>
      </c>
      <c r="T18" s="54" t="str">
        <f t="shared" si="18"/>
        <v>avantage3</v>
      </c>
      <c r="U18" s="22" t="s">
        <v>241</v>
      </c>
      <c r="V18" s="54" t="str">
        <f t="shared" ref="V18" si="23">"avantage"&amp;(1+RIGHT(T18,1))</f>
        <v>avantage4</v>
      </c>
      <c r="W18" s="22" t="s">
        <v>227</v>
      </c>
      <c r="X18" s="54" t="str">
        <f t="shared" ref="X18" si="24">"avantage"&amp;(1+RIGHT(V18,1))</f>
        <v>avantage5</v>
      </c>
      <c r="Y18" s="22" t="s">
        <v>228</v>
      </c>
      <c r="AW18" s="22"/>
      <c r="AX18" s="20" t="s">
        <v>179</v>
      </c>
      <c r="AY18" s="20">
        <v>10</v>
      </c>
      <c r="AZ18" s="20" t="s">
        <v>181</v>
      </c>
      <c r="BA18" s="20">
        <v>90</v>
      </c>
      <c r="BB18" s="20" t="s">
        <v>180</v>
      </c>
      <c r="BC18" s="20">
        <v>0</v>
      </c>
      <c r="BD18" s="60"/>
      <c r="BF18" s="14"/>
      <c r="BJ18" t="s">
        <v>229</v>
      </c>
      <c r="BK18" t="s">
        <v>152</v>
      </c>
      <c r="BN18" s="36">
        <v>842</v>
      </c>
      <c r="BO18" s="36">
        <v>842</v>
      </c>
      <c r="BP18">
        <f t="shared" si="21"/>
        <v>216</v>
      </c>
      <c r="BQ18">
        <f t="shared" si="13"/>
        <v>1</v>
      </c>
      <c r="BR18" s="38">
        <v>44737</v>
      </c>
      <c r="BS18" s="22" t="s">
        <v>183</v>
      </c>
      <c r="BT18" s="20" t="str">
        <f t="shared" si="12"/>
        <v>PASSThePrivateIslandClub_COR22A3</v>
      </c>
      <c r="BV18">
        <v>1</v>
      </c>
    </row>
    <row r="19" spans="1:74" ht="18.75" customHeight="1" x14ac:dyDescent="0.3">
      <c r="B19" s="20">
        <f t="shared" si="22"/>
        <v>4</v>
      </c>
      <c r="C19" s="22" t="str">
        <f t="shared" si="15"/>
        <v>#4 Pass Private Island Club</v>
      </c>
      <c r="D19" t="str">
        <f t="shared" si="16"/>
        <v>COR22A4</v>
      </c>
      <c r="E19" s="53" t="s">
        <v>224</v>
      </c>
      <c r="F19" s="20">
        <v>1000</v>
      </c>
      <c r="G19" s="14" t="s">
        <v>246</v>
      </c>
      <c r="H19" s="23" t="s">
        <v>146</v>
      </c>
      <c r="J19" s="54" t="s">
        <v>172</v>
      </c>
      <c r="K19" s="22" t="s">
        <v>173</v>
      </c>
      <c r="L19" s="54" t="s">
        <v>147</v>
      </c>
      <c r="M19" s="22">
        <v>1</v>
      </c>
      <c r="N19" s="54" t="s">
        <v>174</v>
      </c>
      <c r="P19" s="54" t="s">
        <v>36</v>
      </c>
      <c r="Q19" s="22" t="s">
        <v>225</v>
      </c>
      <c r="R19" s="54" t="str">
        <f t="shared" si="17"/>
        <v>avantage2</v>
      </c>
      <c r="S19" s="22" t="s">
        <v>226</v>
      </c>
      <c r="T19" s="54" t="str">
        <f t="shared" si="18"/>
        <v>avantage3</v>
      </c>
      <c r="U19" s="22" t="s">
        <v>241</v>
      </c>
      <c r="V19" s="54" t="str">
        <f t="shared" ref="V19" si="25">"avantage"&amp;(1+RIGHT(T19,1))</f>
        <v>avantage4</v>
      </c>
      <c r="W19" s="22" t="s">
        <v>227</v>
      </c>
      <c r="X19" s="54" t="str">
        <f t="shared" ref="X19" si="26">"avantage"&amp;(1+RIGHT(V19,1))</f>
        <v>avantage5</v>
      </c>
      <c r="Y19" s="22" t="s">
        <v>228</v>
      </c>
      <c r="AW19" s="22"/>
      <c r="AX19" s="20" t="s">
        <v>179</v>
      </c>
      <c r="AY19" s="20">
        <v>10</v>
      </c>
      <c r="AZ19" s="20" t="s">
        <v>181</v>
      </c>
      <c r="BA19" s="20">
        <v>90</v>
      </c>
      <c r="BB19" s="20" t="s">
        <v>180</v>
      </c>
      <c r="BC19" s="20">
        <v>0</v>
      </c>
      <c r="BD19" s="60"/>
      <c r="BF19" s="14"/>
      <c r="BJ19" t="s">
        <v>229</v>
      </c>
      <c r="BK19" t="s">
        <v>152</v>
      </c>
      <c r="BN19" s="36">
        <v>842</v>
      </c>
      <c r="BO19" s="36">
        <v>842</v>
      </c>
      <c r="BP19">
        <f t="shared" si="21"/>
        <v>216</v>
      </c>
      <c r="BQ19">
        <f t="shared" si="13"/>
        <v>1</v>
      </c>
      <c r="BR19" s="38">
        <v>44737</v>
      </c>
      <c r="BS19" s="22" t="s">
        <v>183</v>
      </c>
      <c r="BT19" s="20" t="str">
        <f t="shared" si="12"/>
        <v>PASSThePrivateIslandClub_COR22A4</v>
      </c>
      <c r="BV19">
        <v>1</v>
      </c>
    </row>
    <row r="20" spans="1:74" ht="18.75" customHeight="1" x14ac:dyDescent="0.3">
      <c r="B20" s="20">
        <f t="shared" si="22"/>
        <v>5</v>
      </c>
      <c r="C20" s="22" t="str">
        <f t="shared" si="15"/>
        <v>#5 Pass Private Island Club</v>
      </c>
      <c r="D20" t="str">
        <f t="shared" si="16"/>
        <v>COR22A5</v>
      </c>
      <c r="E20" s="53" t="s">
        <v>224</v>
      </c>
      <c r="F20" s="20">
        <v>1000</v>
      </c>
      <c r="G20" s="14" t="s">
        <v>247</v>
      </c>
      <c r="H20" s="23" t="s">
        <v>146</v>
      </c>
      <c r="J20" s="54" t="s">
        <v>172</v>
      </c>
      <c r="K20" s="22" t="s">
        <v>173</v>
      </c>
      <c r="L20" s="54" t="s">
        <v>147</v>
      </c>
      <c r="M20" s="22">
        <v>1</v>
      </c>
      <c r="N20" s="54" t="s">
        <v>174</v>
      </c>
      <c r="P20" s="54" t="s">
        <v>36</v>
      </c>
      <c r="Q20" s="22" t="s">
        <v>225</v>
      </c>
      <c r="R20" s="54" t="str">
        <f t="shared" si="17"/>
        <v>avantage2</v>
      </c>
      <c r="S20" s="22" t="s">
        <v>226</v>
      </c>
      <c r="T20" s="54" t="str">
        <f t="shared" si="18"/>
        <v>avantage3</v>
      </c>
      <c r="U20" s="22" t="s">
        <v>241</v>
      </c>
      <c r="V20" s="54" t="str">
        <f t="shared" ref="V20" si="27">"avantage"&amp;(1+RIGHT(T20,1))</f>
        <v>avantage4</v>
      </c>
      <c r="W20" s="22" t="s">
        <v>227</v>
      </c>
      <c r="X20" s="54" t="str">
        <f t="shared" ref="X20" si="28">"avantage"&amp;(1+RIGHT(V20,1))</f>
        <v>avantage5</v>
      </c>
      <c r="Y20" s="22" t="s">
        <v>228</v>
      </c>
      <c r="AW20" s="22"/>
      <c r="AX20" s="20" t="s">
        <v>179</v>
      </c>
      <c r="AY20" s="20">
        <v>10</v>
      </c>
      <c r="AZ20" s="20" t="s">
        <v>181</v>
      </c>
      <c r="BA20" s="20">
        <v>90</v>
      </c>
      <c r="BB20" s="20" t="s">
        <v>180</v>
      </c>
      <c r="BC20" s="20">
        <v>0</v>
      </c>
      <c r="BD20" s="60"/>
      <c r="BF20" s="14"/>
      <c r="BJ20" t="s">
        <v>229</v>
      </c>
      <c r="BK20" t="s">
        <v>152</v>
      </c>
      <c r="BN20" s="36">
        <v>842</v>
      </c>
      <c r="BO20" s="36">
        <v>842</v>
      </c>
      <c r="BP20">
        <f t="shared" si="21"/>
        <v>216</v>
      </c>
      <c r="BQ20">
        <f t="shared" si="13"/>
        <v>1</v>
      </c>
      <c r="BR20" s="38">
        <v>44737</v>
      </c>
      <c r="BS20" s="22" t="s">
        <v>183</v>
      </c>
      <c r="BT20" s="20" t="str">
        <f t="shared" si="12"/>
        <v>PASSThePrivateIslandClub_COR22A5</v>
      </c>
      <c r="BV20">
        <v>1</v>
      </c>
    </row>
    <row r="21" spans="1:74" ht="18.75" customHeight="1" x14ac:dyDescent="0.3">
      <c r="B21" s="20">
        <f t="shared" si="22"/>
        <v>6</v>
      </c>
      <c r="C21" s="22" t="str">
        <f t="shared" si="15"/>
        <v>#6 Pass Private Island Club</v>
      </c>
      <c r="D21" t="str">
        <f t="shared" si="16"/>
        <v>COR22A6</v>
      </c>
      <c r="E21" s="53" t="s">
        <v>224</v>
      </c>
      <c r="F21" s="20">
        <v>1000</v>
      </c>
      <c r="G21" s="14" t="s">
        <v>248</v>
      </c>
      <c r="H21" s="23" t="s">
        <v>146</v>
      </c>
      <c r="J21" s="54" t="s">
        <v>172</v>
      </c>
      <c r="K21" s="22" t="s">
        <v>173</v>
      </c>
      <c r="L21" s="54" t="s">
        <v>147</v>
      </c>
      <c r="M21" s="22">
        <v>1</v>
      </c>
      <c r="N21" s="54" t="s">
        <v>174</v>
      </c>
      <c r="P21" s="54" t="s">
        <v>36</v>
      </c>
      <c r="Q21" s="22" t="s">
        <v>225</v>
      </c>
      <c r="R21" s="54" t="str">
        <f t="shared" si="17"/>
        <v>avantage2</v>
      </c>
      <c r="S21" s="22" t="s">
        <v>226</v>
      </c>
      <c r="T21" s="54" t="str">
        <f t="shared" si="18"/>
        <v>avantage3</v>
      </c>
      <c r="U21" s="22" t="s">
        <v>241</v>
      </c>
      <c r="V21" s="54" t="str">
        <f t="shared" ref="V21" si="29">"avantage"&amp;(1+RIGHT(T21,1))</f>
        <v>avantage4</v>
      </c>
      <c r="W21" s="22" t="s">
        <v>227</v>
      </c>
      <c r="X21" s="54" t="str">
        <f t="shared" ref="X21" si="30">"avantage"&amp;(1+RIGHT(V21,1))</f>
        <v>avantage5</v>
      </c>
      <c r="Y21" s="22" t="s">
        <v>228</v>
      </c>
      <c r="AW21" s="22"/>
      <c r="AX21" s="20" t="s">
        <v>179</v>
      </c>
      <c r="AY21" s="20">
        <v>10</v>
      </c>
      <c r="AZ21" s="20" t="s">
        <v>181</v>
      </c>
      <c r="BA21" s="20">
        <v>90</v>
      </c>
      <c r="BB21" s="20" t="s">
        <v>180</v>
      </c>
      <c r="BC21" s="20">
        <v>0</v>
      </c>
      <c r="BD21" s="60"/>
      <c r="BF21" s="14"/>
      <c r="BJ21" t="s">
        <v>229</v>
      </c>
      <c r="BK21" t="s">
        <v>152</v>
      </c>
      <c r="BN21" s="36">
        <v>842</v>
      </c>
      <c r="BO21" s="36">
        <v>842</v>
      </c>
      <c r="BP21">
        <f t="shared" si="21"/>
        <v>216</v>
      </c>
      <c r="BQ21">
        <f t="shared" si="13"/>
        <v>1</v>
      </c>
      <c r="BR21" s="38">
        <v>44737</v>
      </c>
      <c r="BS21" s="22" t="s">
        <v>183</v>
      </c>
      <c r="BT21" s="20" t="str">
        <f t="shared" si="12"/>
        <v>PASSThePrivateIslandClub_COR22A6</v>
      </c>
      <c r="BV21">
        <v>1</v>
      </c>
    </row>
    <row r="22" spans="1:74" ht="18.75" customHeight="1" x14ac:dyDescent="0.3">
      <c r="B22" s="20">
        <f t="shared" si="22"/>
        <v>7</v>
      </c>
      <c r="C22" s="22" t="str">
        <f t="shared" si="15"/>
        <v>#7 Pass Private Island Club</v>
      </c>
      <c r="D22" t="str">
        <f t="shared" si="16"/>
        <v>COR22A7</v>
      </c>
      <c r="E22" s="53" t="s">
        <v>224</v>
      </c>
      <c r="F22" s="20">
        <v>1000</v>
      </c>
      <c r="G22" s="14" t="s">
        <v>249</v>
      </c>
      <c r="H22" s="23" t="s">
        <v>146</v>
      </c>
      <c r="J22" s="54" t="s">
        <v>172</v>
      </c>
      <c r="K22" s="22" t="s">
        <v>173</v>
      </c>
      <c r="L22" s="54" t="s">
        <v>147</v>
      </c>
      <c r="M22" s="22">
        <v>1</v>
      </c>
      <c r="N22" s="54" t="s">
        <v>174</v>
      </c>
      <c r="P22" s="54" t="s">
        <v>36</v>
      </c>
      <c r="Q22" s="22" t="s">
        <v>225</v>
      </c>
      <c r="R22" s="54" t="str">
        <f t="shared" si="17"/>
        <v>avantage2</v>
      </c>
      <c r="S22" s="22" t="s">
        <v>226</v>
      </c>
      <c r="T22" s="54" t="str">
        <f t="shared" si="18"/>
        <v>avantage3</v>
      </c>
      <c r="U22" s="22" t="s">
        <v>241</v>
      </c>
      <c r="V22" s="54" t="str">
        <f t="shared" ref="V22" si="31">"avantage"&amp;(1+RIGHT(T22,1))</f>
        <v>avantage4</v>
      </c>
      <c r="W22" s="22" t="s">
        <v>227</v>
      </c>
      <c r="X22" s="54" t="str">
        <f t="shared" ref="X22" si="32">"avantage"&amp;(1+RIGHT(V22,1))</f>
        <v>avantage5</v>
      </c>
      <c r="Y22" s="22" t="s">
        <v>228</v>
      </c>
      <c r="AW22" s="22"/>
      <c r="AX22" s="20" t="s">
        <v>179</v>
      </c>
      <c r="AY22" s="20">
        <v>10</v>
      </c>
      <c r="AZ22" s="20" t="s">
        <v>181</v>
      </c>
      <c r="BA22" s="20">
        <v>90</v>
      </c>
      <c r="BB22" s="20" t="s">
        <v>180</v>
      </c>
      <c r="BC22" s="20">
        <v>0</v>
      </c>
      <c r="BD22" s="60"/>
      <c r="BF22" s="14"/>
      <c r="BJ22" t="s">
        <v>229</v>
      </c>
      <c r="BK22" t="s">
        <v>152</v>
      </c>
      <c r="BN22" s="36">
        <v>842</v>
      </c>
      <c r="BO22" s="36">
        <v>842</v>
      </c>
      <c r="BP22">
        <f t="shared" si="21"/>
        <v>216</v>
      </c>
      <c r="BQ22">
        <f t="shared" si="13"/>
        <v>1</v>
      </c>
      <c r="BR22" s="38">
        <v>44737</v>
      </c>
      <c r="BS22" s="22" t="s">
        <v>183</v>
      </c>
      <c r="BT22" s="20" t="str">
        <f t="shared" si="12"/>
        <v>PASSThePrivateIslandClub_COR22A7</v>
      </c>
      <c r="BV22">
        <v>1</v>
      </c>
    </row>
    <row r="23" spans="1:74" ht="18.75" customHeight="1" x14ac:dyDescent="0.3">
      <c r="B23" s="20">
        <f t="shared" si="22"/>
        <v>8</v>
      </c>
      <c r="C23" s="22" t="str">
        <f t="shared" si="15"/>
        <v>#8 Pass Private Island Club</v>
      </c>
      <c r="D23" t="str">
        <f t="shared" si="16"/>
        <v>COR22A8</v>
      </c>
      <c r="E23" s="53" t="s">
        <v>224</v>
      </c>
      <c r="F23" s="20">
        <v>1000</v>
      </c>
      <c r="G23" s="14" t="s">
        <v>250</v>
      </c>
      <c r="H23" s="23" t="s">
        <v>146</v>
      </c>
      <c r="J23" s="54" t="s">
        <v>172</v>
      </c>
      <c r="K23" s="22" t="s">
        <v>173</v>
      </c>
      <c r="L23" s="54" t="s">
        <v>147</v>
      </c>
      <c r="M23" s="22">
        <v>1</v>
      </c>
      <c r="N23" s="54" t="s">
        <v>174</v>
      </c>
      <c r="P23" s="54" t="s">
        <v>36</v>
      </c>
      <c r="Q23" s="22" t="s">
        <v>225</v>
      </c>
      <c r="R23" s="54" t="str">
        <f t="shared" si="17"/>
        <v>avantage2</v>
      </c>
      <c r="S23" s="22" t="s">
        <v>226</v>
      </c>
      <c r="T23" s="54" t="str">
        <f t="shared" si="18"/>
        <v>avantage3</v>
      </c>
      <c r="U23" s="22" t="s">
        <v>241</v>
      </c>
      <c r="V23" s="54" t="str">
        <f t="shared" ref="V23" si="33">"avantage"&amp;(1+RIGHT(T23,1))</f>
        <v>avantage4</v>
      </c>
      <c r="W23" s="22" t="s">
        <v>227</v>
      </c>
      <c r="X23" s="54" t="str">
        <f t="shared" ref="X23" si="34">"avantage"&amp;(1+RIGHT(V23,1))</f>
        <v>avantage5</v>
      </c>
      <c r="Y23" s="22" t="s">
        <v>228</v>
      </c>
      <c r="AW23" s="22"/>
      <c r="AX23" s="20" t="s">
        <v>179</v>
      </c>
      <c r="AY23" s="20">
        <v>10</v>
      </c>
      <c r="AZ23" s="20" t="s">
        <v>181</v>
      </c>
      <c r="BA23" s="20">
        <v>90</v>
      </c>
      <c r="BB23" s="20" t="s">
        <v>180</v>
      </c>
      <c r="BC23" s="20">
        <v>0</v>
      </c>
      <c r="BD23" s="60"/>
      <c r="BF23" s="14"/>
      <c r="BJ23" t="s">
        <v>229</v>
      </c>
      <c r="BK23" t="s">
        <v>152</v>
      </c>
      <c r="BN23" s="36">
        <v>842</v>
      </c>
      <c r="BO23" s="36">
        <v>842</v>
      </c>
      <c r="BP23">
        <f t="shared" si="21"/>
        <v>216</v>
      </c>
      <c r="BQ23">
        <f t="shared" si="13"/>
        <v>1</v>
      </c>
      <c r="BR23" s="38">
        <v>44737</v>
      </c>
      <c r="BS23" s="22" t="s">
        <v>183</v>
      </c>
      <c r="BT23" s="20" t="str">
        <f t="shared" si="12"/>
        <v>PASSThePrivateIslandClub_COR22A8</v>
      </c>
      <c r="BV23">
        <v>1</v>
      </c>
    </row>
    <row r="24" spans="1:74" ht="18.75" customHeight="1" x14ac:dyDescent="0.3">
      <c r="B24" s="20">
        <f t="shared" si="22"/>
        <v>9</v>
      </c>
      <c r="C24" s="22" t="str">
        <f t="shared" si="15"/>
        <v>#9 Pass Private Island Club</v>
      </c>
      <c r="D24" t="str">
        <f t="shared" si="16"/>
        <v>COR22A9</v>
      </c>
      <c r="E24" s="53" t="s">
        <v>224</v>
      </c>
      <c r="F24" s="20">
        <v>1000</v>
      </c>
      <c r="G24" s="14" t="s">
        <v>251</v>
      </c>
      <c r="H24" s="23" t="s">
        <v>146</v>
      </c>
      <c r="J24" s="54" t="s">
        <v>172</v>
      </c>
      <c r="K24" s="22" t="s">
        <v>173</v>
      </c>
      <c r="L24" s="54" t="s">
        <v>147</v>
      </c>
      <c r="M24" s="22">
        <v>1</v>
      </c>
      <c r="N24" s="54" t="s">
        <v>174</v>
      </c>
      <c r="P24" s="54" t="s">
        <v>36</v>
      </c>
      <c r="Q24" s="22" t="s">
        <v>225</v>
      </c>
      <c r="R24" s="54" t="str">
        <f t="shared" si="17"/>
        <v>avantage2</v>
      </c>
      <c r="S24" s="22" t="s">
        <v>226</v>
      </c>
      <c r="T24" s="54" t="str">
        <f t="shared" si="18"/>
        <v>avantage3</v>
      </c>
      <c r="U24" s="22" t="s">
        <v>241</v>
      </c>
      <c r="V24" s="54" t="str">
        <f t="shared" ref="V24" si="35">"avantage"&amp;(1+RIGHT(T24,1))</f>
        <v>avantage4</v>
      </c>
      <c r="W24" s="22" t="s">
        <v>227</v>
      </c>
      <c r="X24" s="54" t="str">
        <f t="shared" ref="X24" si="36">"avantage"&amp;(1+RIGHT(V24,1))</f>
        <v>avantage5</v>
      </c>
      <c r="Y24" s="22" t="s">
        <v>228</v>
      </c>
      <c r="AW24" s="22"/>
      <c r="AX24" s="20" t="s">
        <v>179</v>
      </c>
      <c r="AY24" s="20">
        <v>10</v>
      </c>
      <c r="AZ24" s="20" t="s">
        <v>181</v>
      </c>
      <c r="BA24" s="20">
        <v>90</v>
      </c>
      <c r="BB24" s="20" t="s">
        <v>180</v>
      </c>
      <c r="BC24" s="20">
        <v>0</v>
      </c>
      <c r="BD24" s="60"/>
      <c r="BF24" s="14"/>
      <c r="BJ24" t="s">
        <v>229</v>
      </c>
      <c r="BK24" t="s">
        <v>152</v>
      </c>
      <c r="BN24" s="36">
        <v>842</v>
      </c>
      <c r="BO24" s="36">
        <v>842</v>
      </c>
      <c r="BP24">
        <f t="shared" si="21"/>
        <v>216</v>
      </c>
      <c r="BQ24">
        <f t="shared" si="13"/>
        <v>1</v>
      </c>
      <c r="BR24" s="38">
        <v>44737</v>
      </c>
      <c r="BS24" s="22" t="s">
        <v>183</v>
      </c>
      <c r="BT24" s="20" t="str">
        <f t="shared" si="12"/>
        <v>PASSThePrivateIslandClub_COR22A9</v>
      </c>
      <c r="BV24">
        <v>1</v>
      </c>
    </row>
    <row r="25" spans="1:74" ht="18.75" customHeight="1" x14ac:dyDescent="0.3">
      <c r="B25" s="20">
        <f t="shared" si="22"/>
        <v>10</v>
      </c>
      <c r="C25" s="22" t="str">
        <f t="shared" si="15"/>
        <v>#10 Pass Private Island Club</v>
      </c>
      <c r="D25" t="str">
        <f t="shared" si="16"/>
        <v>COR22A10</v>
      </c>
      <c r="E25" s="53" t="s">
        <v>224</v>
      </c>
      <c r="F25" s="20">
        <v>1000</v>
      </c>
      <c r="G25" s="14" t="s">
        <v>252</v>
      </c>
      <c r="H25" s="23" t="s">
        <v>146</v>
      </c>
      <c r="J25" s="54" t="s">
        <v>172</v>
      </c>
      <c r="K25" s="22" t="s">
        <v>173</v>
      </c>
      <c r="L25" s="54" t="s">
        <v>147</v>
      </c>
      <c r="M25" s="22">
        <v>1</v>
      </c>
      <c r="N25" s="54" t="s">
        <v>174</v>
      </c>
      <c r="P25" s="54" t="s">
        <v>36</v>
      </c>
      <c r="Q25" s="22" t="s">
        <v>225</v>
      </c>
      <c r="R25" s="54" t="str">
        <f t="shared" si="17"/>
        <v>avantage2</v>
      </c>
      <c r="S25" s="22" t="s">
        <v>226</v>
      </c>
      <c r="T25" s="54" t="str">
        <f t="shared" si="18"/>
        <v>avantage3</v>
      </c>
      <c r="U25" s="22" t="s">
        <v>241</v>
      </c>
      <c r="V25" s="54" t="str">
        <f t="shared" ref="V25" si="37">"avantage"&amp;(1+RIGHT(T25,1))</f>
        <v>avantage4</v>
      </c>
      <c r="W25" s="22" t="s">
        <v>227</v>
      </c>
      <c r="X25" s="54" t="str">
        <f t="shared" ref="X25" si="38">"avantage"&amp;(1+RIGHT(V25,1))</f>
        <v>avantage5</v>
      </c>
      <c r="Y25" s="22" t="s">
        <v>228</v>
      </c>
      <c r="AW25" s="22"/>
      <c r="AX25" s="20" t="s">
        <v>179</v>
      </c>
      <c r="AY25" s="20">
        <v>10</v>
      </c>
      <c r="AZ25" s="20" t="s">
        <v>181</v>
      </c>
      <c r="BA25" s="20">
        <v>90</v>
      </c>
      <c r="BB25" s="20" t="s">
        <v>180</v>
      </c>
      <c r="BC25" s="20">
        <v>0</v>
      </c>
      <c r="BD25" s="60"/>
      <c r="BF25" s="14"/>
      <c r="BJ25" t="s">
        <v>229</v>
      </c>
      <c r="BK25" t="s">
        <v>152</v>
      </c>
      <c r="BN25" s="36">
        <v>842</v>
      </c>
      <c r="BO25" s="36">
        <v>842</v>
      </c>
      <c r="BP25">
        <f t="shared" si="21"/>
        <v>216</v>
      </c>
      <c r="BQ25">
        <f t="shared" si="13"/>
        <v>1</v>
      </c>
      <c r="BR25" s="38">
        <v>44737</v>
      </c>
      <c r="BS25" s="22" t="s">
        <v>183</v>
      </c>
      <c r="BT25" s="20" t="str">
        <f t="shared" si="12"/>
        <v>PASSThePrivateIslandClub_COR22A10</v>
      </c>
      <c r="BV25">
        <v>1</v>
      </c>
    </row>
    <row r="26" spans="1:74" ht="18.75" customHeight="1" x14ac:dyDescent="0.3">
      <c r="B26" s="20">
        <f t="shared" si="22"/>
        <v>11</v>
      </c>
      <c r="C26" s="22" t="str">
        <f t="shared" si="15"/>
        <v>#11 Pass Private Island Club</v>
      </c>
      <c r="D26" t="str">
        <f t="shared" si="16"/>
        <v>COR22A11</v>
      </c>
      <c r="E26" s="53" t="s">
        <v>224</v>
      </c>
      <c r="F26" s="20">
        <v>1000</v>
      </c>
      <c r="G26" s="14" t="s">
        <v>253</v>
      </c>
      <c r="H26" s="23" t="s">
        <v>146</v>
      </c>
      <c r="J26" s="54" t="s">
        <v>172</v>
      </c>
      <c r="K26" s="22" t="s">
        <v>173</v>
      </c>
      <c r="L26" s="54" t="s">
        <v>147</v>
      </c>
      <c r="M26" s="22">
        <v>1</v>
      </c>
      <c r="N26" s="54" t="s">
        <v>174</v>
      </c>
      <c r="P26" s="54" t="s">
        <v>36</v>
      </c>
      <c r="Q26" s="22" t="s">
        <v>225</v>
      </c>
      <c r="R26" s="54" t="str">
        <f t="shared" si="17"/>
        <v>avantage2</v>
      </c>
      <c r="S26" s="22" t="s">
        <v>226</v>
      </c>
      <c r="T26" s="54" t="str">
        <f t="shared" si="18"/>
        <v>avantage3</v>
      </c>
      <c r="U26" s="22" t="s">
        <v>241</v>
      </c>
      <c r="V26" s="54" t="str">
        <f t="shared" ref="V26" si="39">"avantage"&amp;(1+RIGHT(T26,1))</f>
        <v>avantage4</v>
      </c>
      <c r="W26" s="22" t="s">
        <v>227</v>
      </c>
      <c r="X26" s="54" t="str">
        <f t="shared" ref="X26" si="40">"avantage"&amp;(1+RIGHT(V26,1))</f>
        <v>avantage5</v>
      </c>
      <c r="Y26" s="22" t="s">
        <v>228</v>
      </c>
      <c r="AW26" s="22"/>
      <c r="AX26" s="20" t="s">
        <v>179</v>
      </c>
      <c r="AY26" s="20">
        <v>10</v>
      </c>
      <c r="AZ26" s="20" t="s">
        <v>181</v>
      </c>
      <c r="BA26" s="20">
        <v>90</v>
      </c>
      <c r="BB26" s="20" t="s">
        <v>180</v>
      </c>
      <c r="BC26" s="20">
        <v>0</v>
      </c>
      <c r="BD26" s="60"/>
      <c r="BF26" s="14"/>
      <c r="BJ26" t="s">
        <v>229</v>
      </c>
      <c r="BK26" t="s">
        <v>152</v>
      </c>
      <c r="BN26" s="36">
        <v>842</v>
      </c>
      <c r="BO26" s="36">
        <v>842</v>
      </c>
      <c r="BP26">
        <f t="shared" si="21"/>
        <v>216</v>
      </c>
      <c r="BQ26">
        <f t="shared" si="13"/>
        <v>1</v>
      </c>
      <c r="BR26" s="38">
        <v>44737</v>
      </c>
      <c r="BS26" s="22" t="s">
        <v>183</v>
      </c>
      <c r="BT26" s="20" t="str">
        <f t="shared" si="12"/>
        <v>PASSThePrivateIslandClub_COR22A11</v>
      </c>
      <c r="BV26">
        <v>1</v>
      </c>
    </row>
    <row r="27" spans="1:74" ht="18.75" customHeight="1" x14ac:dyDescent="0.3">
      <c r="B27" s="20">
        <f t="shared" si="22"/>
        <v>12</v>
      </c>
      <c r="C27" s="22" t="str">
        <f t="shared" si="15"/>
        <v>#12 Pass Private Island Club</v>
      </c>
      <c r="D27" t="str">
        <f t="shared" si="16"/>
        <v>COR22A12</v>
      </c>
      <c r="E27" s="53" t="s">
        <v>224</v>
      </c>
      <c r="F27" s="20">
        <v>1000</v>
      </c>
      <c r="G27" s="14" t="s">
        <v>254</v>
      </c>
      <c r="H27" s="23" t="s">
        <v>146</v>
      </c>
      <c r="J27" s="54" t="s">
        <v>172</v>
      </c>
      <c r="K27" s="22" t="s">
        <v>173</v>
      </c>
      <c r="L27" s="54" t="s">
        <v>147</v>
      </c>
      <c r="M27" s="22">
        <v>1</v>
      </c>
      <c r="N27" s="54" t="s">
        <v>174</v>
      </c>
      <c r="P27" s="54" t="s">
        <v>36</v>
      </c>
      <c r="Q27" s="22" t="s">
        <v>225</v>
      </c>
      <c r="R27" s="54" t="str">
        <f t="shared" si="17"/>
        <v>avantage2</v>
      </c>
      <c r="S27" s="22" t="s">
        <v>226</v>
      </c>
      <c r="T27" s="54" t="str">
        <f t="shared" si="18"/>
        <v>avantage3</v>
      </c>
      <c r="U27" s="22" t="s">
        <v>241</v>
      </c>
      <c r="V27" s="54" t="str">
        <f t="shared" ref="V27" si="41">"avantage"&amp;(1+RIGHT(T27,1))</f>
        <v>avantage4</v>
      </c>
      <c r="W27" s="22" t="s">
        <v>227</v>
      </c>
      <c r="X27" s="54" t="str">
        <f t="shared" ref="X27" si="42">"avantage"&amp;(1+RIGHT(V27,1))</f>
        <v>avantage5</v>
      </c>
      <c r="Y27" s="22" t="s">
        <v>228</v>
      </c>
      <c r="AW27" s="22"/>
      <c r="AX27" s="20" t="s">
        <v>179</v>
      </c>
      <c r="AY27" s="20">
        <v>10</v>
      </c>
      <c r="AZ27" s="20" t="s">
        <v>181</v>
      </c>
      <c r="BA27" s="20">
        <v>90</v>
      </c>
      <c r="BB27" s="20" t="s">
        <v>180</v>
      </c>
      <c r="BC27" s="20">
        <v>0</v>
      </c>
      <c r="BD27" s="60"/>
      <c r="BF27" s="14"/>
      <c r="BJ27" t="s">
        <v>229</v>
      </c>
      <c r="BK27" t="s">
        <v>152</v>
      </c>
      <c r="BN27" s="36">
        <v>842</v>
      </c>
      <c r="BO27" s="36">
        <v>842</v>
      </c>
      <c r="BP27">
        <f t="shared" si="21"/>
        <v>216</v>
      </c>
      <c r="BQ27">
        <f t="shared" si="13"/>
        <v>1</v>
      </c>
      <c r="BR27" s="38">
        <v>44737</v>
      </c>
      <c r="BS27" s="22" t="s">
        <v>183</v>
      </c>
      <c r="BT27" s="20" t="str">
        <f t="shared" si="12"/>
        <v>PASSThePrivateIslandClub_COR22A12</v>
      </c>
      <c r="BV27">
        <v>1</v>
      </c>
    </row>
    <row r="28" spans="1:74" ht="18.75" customHeight="1" x14ac:dyDescent="0.3">
      <c r="B28" s="20">
        <f t="shared" si="22"/>
        <v>13</v>
      </c>
      <c r="C28" s="22" t="str">
        <f t="shared" si="15"/>
        <v>#13 Pass Private Island Club</v>
      </c>
      <c r="D28" t="str">
        <f t="shared" si="16"/>
        <v>COR22A13</v>
      </c>
      <c r="E28" s="53" t="s">
        <v>224</v>
      </c>
      <c r="F28" s="20">
        <v>1000</v>
      </c>
      <c r="G28" s="14" t="s">
        <v>255</v>
      </c>
      <c r="H28" s="23" t="s">
        <v>146</v>
      </c>
      <c r="J28" s="54" t="s">
        <v>172</v>
      </c>
      <c r="K28" s="22" t="s">
        <v>173</v>
      </c>
      <c r="L28" s="54" t="s">
        <v>147</v>
      </c>
      <c r="M28" s="22">
        <v>1</v>
      </c>
      <c r="N28" s="54" t="s">
        <v>174</v>
      </c>
      <c r="P28" s="54" t="s">
        <v>36</v>
      </c>
      <c r="Q28" s="22" t="s">
        <v>225</v>
      </c>
      <c r="R28" s="54" t="str">
        <f t="shared" si="17"/>
        <v>avantage2</v>
      </c>
      <c r="S28" s="22" t="s">
        <v>226</v>
      </c>
      <c r="T28" s="54" t="str">
        <f t="shared" si="18"/>
        <v>avantage3</v>
      </c>
      <c r="U28" s="22" t="s">
        <v>241</v>
      </c>
      <c r="V28" s="54" t="str">
        <f t="shared" ref="V28" si="43">"avantage"&amp;(1+RIGHT(T28,1))</f>
        <v>avantage4</v>
      </c>
      <c r="W28" s="22" t="s">
        <v>227</v>
      </c>
      <c r="X28" s="54" t="str">
        <f t="shared" ref="X28" si="44">"avantage"&amp;(1+RIGHT(V28,1))</f>
        <v>avantage5</v>
      </c>
      <c r="Y28" s="22" t="s">
        <v>228</v>
      </c>
      <c r="AW28" s="22"/>
      <c r="AX28" s="20" t="s">
        <v>179</v>
      </c>
      <c r="AY28" s="20">
        <v>10</v>
      </c>
      <c r="AZ28" s="20" t="s">
        <v>181</v>
      </c>
      <c r="BA28" s="20">
        <v>90</v>
      </c>
      <c r="BB28" s="20" t="s">
        <v>180</v>
      </c>
      <c r="BC28" s="20">
        <v>0</v>
      </c>
      <c r="BD28" s="60"/>
      <c r="BF28" s="14"/>
      <c r="BJ28" t="s">
        <v>229</v>
      </c>
      <c r="BK28" t="s">
        <v>152</v>
      </c>
      <c r="BN28" s="36">
        <v>842</v>
      </c>
      <c r="BO28" s="36">
        <v>842</v>
      </c>
      <c r="BP28">
        <f t="shared" si="21"/>
        <v>216</v>
      </c>
      <c r="BQ28">
        <f t="shared" si="13"/>
        <v>1</v>
      </c>
      <c r="BR28" s="38">
        <v>44737</v>
      </c>
      <c r="BS28" s="22" t="s">
        <v>183</v>
      </c>
      <c r="BT28" s="20" t="str">
        <f t="shared" si="12"/>
        <v>PASSThePrivateIslandClub_COR22A13</v>
      </c>
      <c r="BV28">
        <v>1</v>
      </c>
    </row>
    <row r="29" spans="1:74" ht="18.75" customHeight="1" x14ac:dyDescent="0.3">
      <c r="B29" s="20">
        <f t="shared" si="22"/>
        <v>14</v>
      </c>
      <c r="C29" s="22" t="str">
        <f t="shared" si="15"/>
        <v>#14 Pass Private Island Club</v>
      </c>
      <c r="D29" t="str">
        <f t="shared" si="16"/>
        <v>COR22A14</v>
      </c>
      <c r="E29" s="53" t="s">
        <v>224</v>
      </c>
      <c r="F29" s="20">
        <v>1000</v>
      </c>
      <c r="G29" s="14" t="s">
        <v>256</v>
      </c>
      <c r="H29" s="23" t="s">
        <v>146</v>
      </c>
      <c r="J29" s="54" t="s">
        <v>172</v>
      </c>
      <c r="K29" s="22" t="s">
        <v>173</v>
      </c>
      <c r="L29" s="54" t="s">
        <v>147</v>
      </c>
      <c r="M29" s="22">
        <v>1</v>
      </c>
      <c r="N29" s="54" t="s">
        <v>174</v>
      </c>
      <c r="P29" s="54" t="s">
        <v>36</v>
      </c>
      <c r="Q29" s="22" t="s">
        <v>225</v>
      </c>
      <c r="R29" s="54" t="str">
        <f t="shared" si="17"/>
        <v>avantage2</v>
      </c>
      <c r="S29" s="22" t="s">
        <v>226</v>
      </c>
      <c r="T29" s="54" t="str">
        <f t="shared" si="18"/>
        <v>avantage3</v>
      </c>
      <c r="U29" s="22" t="s">
        <v>241</v>
      </c>
      <c r="V29" s="54" t="str">
        <f t="shared" ref="V29" si="45">"avantage"&amp;(1+RIGHT(T29,1))</f>
        <v>avantage4</v>
      </c>
      <c r="W29" s="22" t="s">
        <v>227</v>
      </c>
      <c r="X29" s="54" t="str">
        <f t="shared" ref="X29" si="46">"avantage"&amp;(1+RIGHT(V29,1))</f>
        <v>avantage5</v>
      </c>
      <c r="Y29" s="22" t="s">
        <v>228</v>
      </c>
      <c r="AW29" s="22"/>
      <c r="AX29" s="20" t="s">
        <v>179</v>
      </c>
      <c r="AY29" s="20">
        <v>10</v>
      </c>
      <c r="AZ29" s="20" t="s">
        <v>181</v>
      </c>
      <c r="BA29" s="20">
        <v>90</v>
      </c>
      <c r="BB29" s="20" t="s">
        <v>180</v>
      </c>
      <c r="BC29" s="20">
        <v>0</v>
      </c>
      <c r="BD29" s="60"/>
      <c r="BF29" s="14"/>
      <c r="BJ29" t="s">
        <v>229</v>
      </c>
      <c r="BK29" t="s">
        <v>152</v>
      </c>
      <c r="BN29" s="36">
        <v>842</v>
      </c>
      <c r="BO29" s="36">
        <v>842</v>
      </c>
      <c r="BP29">
        <f t="shared" si="21"/>
        <v>216</v>
      </c>
      <c r="BQ29">
        <f t="shared" si="13"/>
        <v>1</v>
      </c>
      <c r="BR29" s="38">
        <v>44737</v>
      </c>
      <c r="BS29" s="22" t="s">
        <v>183</v>
      </c>
      <c r="BT29" s="20" t="str">
        <f t="shared" si="12"/>
        <v>PASSThePrivateIslandClub_COR22A14</v>
      </c>
      <c r="BV29">
        <v>1</v>
      </c>
    </row>
    <row r="30" spans="1:74" ht="18.75" customHeight="1" x14ac:dyDescent="0.3">
      <c r="B30" s="20">
        <f t="shared" si="22"/>
        <v>15</v>
      </c>
      <c r="C30" s="22" t="str">
        <f t="shared" si="15"/>
        <v>#15 Pass Private Island Club</v>
      </c>
      <c r="D30" t="str">
        <f t="shared" si="16"/>
        <v>COR22A15</v>
      </c>
      <c r="E30" s="53" t="s">
        <v>224</v>
      </c>
      <c r="F30" s="20">
        <v>1000</v>
      </c>
      <c r="G30" s="14" t="s">
        <v>257</v>
      </c>
      <c r="H30" s="23" t="s">
        <v>146</v>
      </c>
      <c r="J30" s="54" t="s">
        <v>172</v>
      </c>
      <c r="K30" s="22" t="s">
        <v>173</v>
      </c>
      <c r="L30" s="54" t="s">
        <v>147</v>
      </c>
      <c r="M30" s="22">
        <v>1</v>
      </c>
      <c r="N30" s="54" t="s">
        <v>174</v>
      </c>
      <c r="P30" s="54" t="s">
        <v>36</v>
      </c>
      <c r="Q30" s="22" t="s">
        <v>225</v>
      </c>
      <c r="R30" s="54" t="str">
        <f t="shared" si="17"/>
        <v>avantage2</v>
      </c>
      <c r="S30" s="22" t="s">
        <v>226</v>
      </c>
      <c r="T30" s="54" t="str">
        <f t="shared" si="18"/>
        <v>avantage3</v>
      </c>
      <c r="U30" s="22" t="s">
        <v>241</v>
      </c>
      <c r="V30" s="54" t="str">
        <f t="shared" ref="V30" si="47">"avantage"&amp;(1+RIGHT(T30,1))</f>
        <v>avantage4</v>
      </c>
      <c r="W30" s="22" t="s">
        <v>227</v>
      </c>
      <c r="X30" s="54" t="str">
        <f t="shared" ref="X30" si="48">"avantage"&amp;(1+RIGHT(V30,1))</f>
        <v>avantage5</v>
      </c>
      <c r="Y30" s="22" t="s">
        <v>228</v>
      </c>
      <c r="AW30" s="22"/>
      <c r="AX30" s="20" t="s">
        <v>179</v>
      </c>
      <c r="AY30" s="20">
        <v>10</v>
      </c>
      <c r="AZ30" s="20" t="s">
        <v>181</v>
      </c>
      <c r="BA30" s="20">
        <v>90</v>
      </c>
      <c r="BB30" s="20" t="s">
        <v>180</v>
      </c>
      <c r="BC30" s="20">
        <v>0</v>
      </c>
      <c r="BD30" s="60"/>
      <c r="BF30" s="14"/>
      <c r="BJ30" t="s">
        <v>229</v>
      </c>
      <c r="BK30" t="s">
        <v>152</v>
      </c>
      <c r="BN30" s="36">
        <v>842</v>
      </c>
      <c r="BO30" s="36">
        <v>842</v>
      </c>
      <c r="BP30">
        <f t="shared" si="21"/>
        <v>216</v>
      </c>
      <c r="BQ30">
        <f t="shared" si="13"/>
        <v>1</v>
      </c>
      <c r="BR30" s="38">
        <v>44737</v>
      </c>
      <c r="BS30" s="22" t="s">
        <v>183</v>
      </c>
      <c r="BT30" s="20" t="str">
        <f t="shared" si="12"/>
        <v>PASSThePrivateIslandClub_COR22A15</v>
      </c>
      <c r="BV30">
        <v>1</v>
      </c>
    </row>
    <row r="31" spans="1:74" ht="18.75" customHeight="1" x14ac:dyDescent="0.3">
      <c r="B31" s="20">
        <f t="shared" si="22"/>
        <v>16</v>
      </c>
      <c r="C31" s="22" t="str">
        <f t="shared" si="15"/>
        <v>#16 Pass Private Island Club</v>
      </c>
      <c r="D31" t="str">
        <f t="shared" si="16"/>
        <v>COR22A16</v>
      </c>
      <c r="E31" s="53" t="s">
        <v>224</v>
      </c>
      <c r="F31" s="20">
        <v>1000</v>
      </c>
      <c r="G31" s="14" t="s">
        <v>258</v>
      </c>
      <c r="H31" s="23" t="s">
        <v>146</v>
      </c>
      <c r="J31" s="54" t="s">
        <v>172</v>
      </c>
      <c r="K31" s="22" t="s">
        <v>173</v>
      </c>
      <c r="L31" s="54" t="s">
        <v>147</v>
      </c>
      <c r="M31" s="22">
        <v>1</v>
      </c>
      <c r="N31" s="54" t="s">
        <v>174</v>
      </c>
      <c r="P31" s="54" t="s">
        <v>36</v>
      </c>
      <c r="Q31" s="22" t="s">
        <v>225</v>
      </c>
      <c r="R31" s="54" t="str">
        <f t="shared" si="17"/>
        <v>avantage2</v>
      </c>
      <c r="S31" s="22" t="s">
        <v>226</v>
      </c>
      <c r="T31" s="54" t="str">
        <f t="shared" si="18"/>
        <v>avantage3</v>
      </c>
      <c r="U31" s="22" t="s">
        <v>241</v>
      </c>
      <c r="V31" s="54" t="str">
        <f t="shared" ref="V31" si="49">"avantage"&amp;(1+RIGHT(T31,1))</f>
        <v>avantage4</v>
      </c>
      <c r="W31" s="22" t="s">
        <v>227</v>
      </c>
      <c r="X31" s="54" t="str">
        <f t="shared" ref="X31" si="50">"avantage"&amp;(1+RIGHT(V31,1))</f>
        <v>avantage5</v>
      </c>
      <c r="Y31" s="22" t="s">
        <v>228</v>
      </c>
      <c r="AW31" s="22"/>
      <c r="AX31" s="20" t="s">
        <v>179</v>
      </c>
      <c r="AY31" s="20">
        <v>10</v>
      </c>
      <c r="AZ31" s="20" t="s">
        <v>181</v>
      </c>
      <c r="BA31" s="20">
        <v>90</v>
      </c>
      <c r="BB31" s="20" t="s">
        <v>180</v>
      </c>
      <c r="BC31" s="20">
        <v>0</v>
      </c>
      <c r="BD31" s="60"/>
      <c r="BF31" s="14"/>
      <c r="BJ31" t="s">
        <v>229</v>
      </c>
      <c r="BK31" t="s">
        <v>152</v>
      </c>
      <c r="BN31" s="36">
        <v>842</v>
      </c>
      <c r="BO31" s="36">
        <v>842</v>
      </c>
      <c r="BP31">
        <f t="shared" si="21"/>
        <v>216</v>
      </c>
      <c r="BQ31">
        <f t="shared" si="13"/>
        <v>1</v>
      </c>
      <c r="BR31" s="38">
        <v>44737</v>
      </c>
      <c r="BS31" s="22" t="s">
        <v>183</v>
      </c>
      <c r="BT31" s="20" t="str">
        <f t="shared" si="12"/>
        <v>PASSThePrivateIslandClub_COR22A16</v>
      </c>
      <c r="BV31">
        <v>1</v>
      </c>
    </row>
    <row r="32" spans="1:74" ht="18.75" customHeight="1" x14ac:dyDescent="0.3">
      <c r="B32" s="20">
        <f t="shared" si="22"/>
        <v>17</v>
      </c>
      <c r="C32" s="22" t="str">
        <f t="shared" si="15"/>
        <v>#17 Pass Private Island Club</v>
      </c>
      <c r="D32" t="str">
        <f t="shared" si="16"/>
        <v>COR22A17</v>
      </c>
      <c r="E32" s="53" t="s">
        <v>224</v>
      </c>
      <c r="F32" s="20">
        <v>1000</v>
      </c>
      <c r="G32" s="14" t="s">
        <v>259</v>
      </c>
      <c r="H32" s="23" t="s">
        <v>146</v>
      </c>
      <c r="J32" s="54" t="s">
        <v>172</v>
      </c>
      <c r="K32" s="22" t="s">
        <v>173</v>
      </c>
      <c r="L32" s="54" t="s">
        <v>147</v>
      </c>
      <c r="M32" s="22">
        <v>1</v>
      </c>
      <c r="N32" s="54" t="s">
        <v>174</v>
      </c>
      <c r="P32" s="54" t="s">
        <v>36</v>
      </c>
      <c r="Q32" s="22" t="s">
        <v>225</v>
      </c>
      <c r="R32" s="54" t="str">
        <f t="shared" si="17"/>
        <v>avantage2</v>
      </c>
      <c r="S32" s="22" t="s">
        <v>226</v>
      </c>
      <c r="T32" s="54" t="str">
        <f t="shared" si="18"/>
        <v>avantage3</v>
      </c>
      <c r="U32" s="22" t="s">
        <v>241</v>
      </c>
      <c r="V32" s="54" t="str">
        <f t="shared" ref="V32" si="51">"avantage"&amp;(1+RIGHT(T32,1))</f>
        <v>avantage4</v>
      </c>
      <c r="W32" s="22" t="s">
        <v>227</v>
      </c>
      <c r="X32" s="54" t="str">
        <f t="shared" ref="X32" si="52">"avantage"&amp;(1+RIGHT(V32,1))</f>
        <v>avantage5</v>
      </c>
      <c r="Y32" s="22" t="s">
        <v>228</v>
      </c>
      <c r="AW32" s="22"/>
      <c r="AX32" s="20" t="s">
        <v>179</v>
      </c>
      <c r="AY32" s="20">
        <v>10</v>
      </c>
      <c r="AZ32" s="20" t="s">
        <v>181</v>
      </c>
      <c r="BA32" s="20">
        <v>90</v>
      </c>
      <c r="BB32" s="20" t="s">
        <v>180</v>
      </c>
      <c r="BC32" s="20">
        <v>0</v>
      </c>
      <c r="BD32" s="60"/>
      <c r="BF32" s="14"/>
      <c r="BJ32" t="s">
        <v>229</v>
      </c>
      <c r="BK32" t="s">
        <v>152</v>
      </c>
      <c r="BN32" s="36">
        <v>842</v>
      </c>
      <c r="BO32" s="36">
        <v>842</v>
      </c>
      <c r="BP32">
        <f t="shared" si="21"/>
        <v>216</v>
      </c>
      <c r="BQ32">
        <f t="shared" si="13"/>
        <v>1</v>
      </c>
      <c r="BR32" s="38">
        <v>44737</v>
      </c>
      <c r="BS32" s="22" t="s">
        <v>183</v>
      </c>
      <c r="BT32" s="20" t="str">
        <f t="shared" si="12"/>
        <v>PASSThePrivateIslandClub_COR22A17</v>
      </c>
      <c r="BV32">
        <v>1</v>
      </c>
    </row>
    <row r="33" spans="2:74" ht="18.75" customHeight="1" x14ac:dyDescent="0.3">
      <c r="B33" s="20">
        <f t="shared" si="22"/>
        <v>18</v>
      </c>
      <c r="C33" s="22" t="str">
        <f t="shared" si="15"/>
        <v>#18 Pass Private Island Club</v>
      </c>
      <c r="D33" t="str">
        <f t="shared" si="16"/>
        <v>COR22A18</v>
      </c>
      <c r="E33" s="53" t="s">
        <v>224</v>
      </c>
      <c r="F33" s="20">
        <v>1000</v>
      </c>
      <c r="G33" s="14" t="s">
        <v>260</v>
      </c>
      <c r="H33" s="23" t="s">
        <v>146</v>
      </c>
      <c r="J33" s="54" t="s">
        <v>172</v>
      </c>
      <c r="K33" s="22" t="s">
        <v>173</v>
      </c>
      <c r="L33" s="54" t="s">
        <v>147</v>
      </c>
      <c r="M33" s="22">
        <v>1</v>
      </c>
      <c r="N33" s="54" t="s">
        <v>174</v>
      </c>
      <c r="P33" s="54" t="s">
        <v>36</v>
      </c>
      <c r="Q33" s="22" t="s">
        <v>225</v>
      </c>
      <c r="R33" s="54" t="str">
        <f t="shared" si="17"/>
        <v>avantage2</v>
      </c>
      <c r="S33" s="22" t="s">
        <v>226</v>
      </c>
      <c r="T33" s="54" t="str">
        <f t="shared" si="18"/>
        <v>avantage3</v>
      </c>
      <c r="U33" s="22" t="s">
        <v>241</v>
      </c>
      <c r="V33" s="54" t="str">
        <f t="shared" ref="V33" si="53">"avantage"&amp;(1+RIGHT(T33,1))</f>
        <v>avantage4</v>
      </c>
      <c r="W33" s="22" t="s">
        <v>227</v>
      </c>
      <c r="X33" s="54" t="str">
        <f t="shared" ref="X33" si="54">"avantage"&amp;(1+RIGHT(V33,1))</f>
        <v>avantage5</v>
      </c>
      <c r="Y33" s="22" t="s">
        <v>228</v>
      </c>
      <c r="AW33" s="22"/>
      <c r="AX33" s="20" t="s">
        <v>179</v>
      </c>
      <c r="AY33" s="20">
        <v>10</v>
      </c>
      <c r="AZ33" s="20" t="s">
        <v>181</v>
      </c>
      <c r="BA33" s="20">
        <v>90</v>
      </c>
      <c r="BB33" s="20" t="s">
        <v>180</v>
      </c>
      <c r="BC33" s="20">
        <v>0</v>
      </c>
      <c r="BD33" s="60"/>
      <c r="BF33" s="14"/>
      <c r="BJ33" t="s">
        <v>229</v>
      </c>
      <c r="BK33" t="s">
        <v>152</v>
      </c>
      <c r="BN33" s="36">
        <v>842</v>
      </c>
      <c r="BO33" s="36">
        <v>842</v>
      </c>
      <c r="BP33">
        <f t="shared" si="21"/>
        <v>216</v>
      </c>
      <c r="BQ33">
        <f t="shared" si="13"/>
        <v>1</v>
      </c>
      <c r="BR33" s="38">
        <v>44737</v>
      </c>
      <c r="BS33" s="22" t="s">
        <v>183</v>
      </c>
      <c r="BT33" s="20" t="str">
        <f t="shared" si="12"/>
        <v>PASSThePrivateIslandClub_COR22A18</v>
      </c>
      <c r="BV33">
        <v>1</v>
      </c>
    </row>
    <row r="34" spans="2:74" ht="18.75" customHeight="1" x14ac:dyDescent="0.3">
      <c r="B34" s="20">
        <f t="shared" si="22"/>
        <v>19</v>
      </c>
      <c r="C34" s="22" t="str">
        <f t="shared" si="15"/>
        <v>#19 Pass Private Island Club</v>
      </c>
      <c r="D34" t="str">
        <f t="shared" si="16"/>
        <v>COR22A19</v>
      </c>
      <c r="E34" s="53" t="s">
        <v>224</v>
      </c>
      <c r="F34" s="20">
        <v>1000</v>
      </c>
      <c r="G34" s="14" t="s">
        <v>261</v>
      </c>
      <c r="H34" s="23" t="s">
        <v>146</v>
      </c>
      <c r="J34" s="54" t="s">
        <v>172</v>
      </c>
      <c r="K34" s="22" t="s">
        <v>173</v>
      </c>
      <c r="L34" s="54" t="s">
        <v>147</v>
      </c>
      <c r="M34" s="22">
        <v>1</v>
      </c>
      <c r="N34" s="54" t="s">
        <v>174</v>
      </c>
      <c r="P34" s="54" t="s">
        <v>36</v>
      </c>
      <c r="Q34" s="22" t="s">
        <v>225</v>
      </c>
      <c r="R34" s="54" t="str">
        <f t="shared" si="17"/>
        <v>avantage2</v>
      </c>
      <c r="S34" s="22" t="s">
        <v>226</v>
      </c>
      <c r="T34" s="54" t="str">
        <f t="shared" si="18"/>
        <v>avantage3</v>
      </c>
      <c r="U34" s="22" t="s">
        <v>241</v>
      </c>
      <c r="V34" s="54" t="str">
        <f t="shared" ref="V34" si="55">"avantage"&amp;(1+RIGHT(T34,1))</f>
        <v>avantage4</v>
      </c>
      <c r="W34" s="22" t="s">
        <v>227</v>
      </c>
      <c r="X34" s="54" t="str">
        <f t="shared" ref="X34" si="56">"avantage"&amp;(1+RIGHT(V34,1))</f>
        <v>avantage5</v>
      </c>
      <c r="Y34" s="22" t="s">
        <v>228</v>
      </c>
      <c r="AW34" s="22"/>
      <c r="AX34" s="20" t="s">
        <v>179</v>
      </c>
      <c r="AY34" s="20">
        <v>10</v>
      </c>
      <c r="AZ34" s="20" t="s">
        <v>181</v>
      </c>
      <c r="BA34" s="20">
        <v>90</v>
      </c>
      <c r="BB34" s="20" t="s">
        <v>180</v>
      </c>
      <c r="BC34" s="20">
        <v>0</v>
      </c>
      <c r="BD34" s="60"/>
      <c r="BF34" s="14"/>
      <c r="BJ34" t="s">
        <v>229</v>
      </c>
      <c r="BK34" t="s">
        <v>152</v>
      </c>
      <c r="BN34" s="36">
        <v>842</v>
      </c>
      <c r="BO34" s="36">
        <v>842</v>
      </c>
      <c r="BP34">
        <f t="shared" si="21"/>
        <v>216</v>
      </c>
      <c r="BQ34">
        <f t="shared" si="13"/>
        <v>1</v>
      </c>
      <c r="BR34" s="38">
        <v>44737</v>
      </c>
      <c r="BS34" s="22" t="s">
        <v>183</v>
      </c>
      <c r="BT34" s="20" t="str">
        <f t="shared" si="12"/>
        <v>PASSThePrivateIslandClub_COR22A19</v>
      </c>
      <c r="BV34">
        <v>1</v>
      </c>
    </row>
    <row r="35" spans="2:74" ht="18.75" customHeight="1" x14ac:dyDescent="0.3">
      <c r="B35" s="20">
        <f t="shared" si="22"/>
        <v>20</v>
      </c>
      <c r="C35" s="22" t="str">
        <f t="shared" si="15"/>
        <v>#20 Pass Private Island Club</v>
      </c>
      <c r="D35" t="str">
        <f t="shared" si="16"/>
        <v>COR22A20</v>
      </c>
      <c r="E35" s="53" t="s">
        <v>224</v>
      </c>
      <c r="F35" s="20">
        <v>1000</v>
      </c>
      <c r="G35" s="14" t="s">
        <v>262</v>
      </c>
      <c r="H35" s="23" t="s">
        <v>146</v>
      </c>
      <c r="J35" s="54" t="s">
        <v>172</v>
      </c>
      <c r="K35" s="22" t="s">
        <v>173</v>
      </c>
      <c r="L35" s="54" t="s">
        <v>147</v>
      </c>
      <c r="M35" s="22">
        <v>1</v>
      </c>
      <c r="N35" s="54" t="s">
        <v>174</v>
      </c>
      <c r="P35" s="54" t="s">
        <v>36</v>
      </c>
      <c r="Q35" s="22" t="s">
        <v>225</v>
      </c>
      <c r="R35" s="54" t="str">
        <f t="shared" si="17"/>
        <v>avantage2</v>
      </c>
      <c r="S35" s="22" t="s">
        <v>226</v>
      </c>
      <c r="T35" s="54" t="str">
        <f t="shared" si="18"/>
        <v>avantage3</v>
      </c>
      <c r="U35" s="22" t="s">
        <v>241</v>
      </c>
      <c r="V35" s="54" t="str">
        <f t="shared" ref="V35" si="57">"avantage"&amp;(1+RIGHT(T35,1))</f>
        <v>avantage4</v>
      </c>
      <c r="W35" s="22" t="s">
        <v>227</v>
      </c>
      <c r="X35" s="54" t="str">
        <f t="shared" ref="X35" si="58">"avantage"&amp;(1+RIGHT(V35,1))</f>
        <v>avantage5</v>
      </c>
      <c r="Y35" s="22" t="s">
        <v>228</v>
      </c>
      <c r="AW35" s="22"/>
      <c r="AX35" s="20" t="s">
        <v>179</v>
      </c>
      <c r="AY35" s="20">
        <v>10</v>
      </c>
      <c r="AZ35" s="20" t="s">
        <v>181</v>
      </c>
      <c r="BA35" s="20">
        <v>90</v>
      </c>
      <c r="BB35" s="20" t="s">
        <v>180</v>
      </c>
      <c r="BC35" s="20">
        <v>0</v>
      </c>
      <c r="BD35" s="60"/>
      <c r="BF35" s="14"/>
      <c r="BJ35" t="s">
        <v>229</v>
      </c>
      <c r="BK35" t="s">
        <v>152</v>
      </c>
      <c r="BN35" s="36">
        <v>842</v>
      </c>
      <c r="BO35" s="36">
        <v>842</v>
      </c>
      <c r="BP35">
        <f t="shared" si="21"/>
        <v>216</v>
      </c>
      <c r="BQ35">
        <f t="shared" si="13"/>
        <v>1</v>
      </c>
      <c r="BR35" s="38">
        <v>44737</v>
      </c>
      <c r="BS35" s="22" t="s">
        <v>183</v>
      </c>
      <c r="BT35" s="20" t="str">
        <f t="shared" si="12"/>
        <v>PASSThePrivateIslandClub_COR22A20</v>
      </c>
      <c r="BV35">
        <v>1</v>
      </c>
    </row>
    <row r="36" spans="2:74" ht="18.75" customHeight="1" x14ac:dyDescent="0.3">
      <c r="B36" s="20">
        <f t="shared" si="22"/>
        <v>21</v>
      </c>
      <c r="C36" s="22" t="str">
        <f t="shared" si="15"/>
        <v>#21 Pass Private Island Club</v>
      </c>
      <c r="D36" t="str">
        <f t="shared" si="16"/>
        <v>COR22A21</v>
      </c>
      <c r="E36" s="53" t="s">
        <v>224</v>
      </c>
      <c r="F36" s="20">
        <v>1000</v>
      </c>
      <c r="G36" s="14" t="s">
        <v>263</v>
      </c>
      <c r="H36" s="23" t="s">
        <v>146</v>
      </c>
      <c r="J36" s="54" t="s">
        <v>172</v>
      </c>
      <c r="K36" s="22" t="s">
        <v>173</v>
      </c>
      <c r="L36" s="54" t="s">
        <v>147</v>
      </c>
      <c r="M36" s="22">
        <v>1</v>
      </c>
      <c r="N36" s="54" t="s">
        <v>174</v>
      </c>
      <c r="P36" s="54" t="s">
        <v>36</v>
      </c>
      <c r="Q36" s="22" t="s">
        <v>225</v>
      </c>
      <c r="R36" s="54" t="str">
        <f t="shared" si="17"/>
        <v>avantage2</v>
      </c>
      <c r="S36" s="22" t="s">
        <v>226</v>
      </c>
      <c r="T36" s="54" t="str">
        <f t="shared" si="18"/>
        <v>avantage3</v>
      </c>
      <c r="U36" s="22" t="s">
        <v>241</v>
      </c>
      <c r="V36" s="54" t="str">
        <f t="shared" ref="V36" si="59">"avantage"&amp;(1+RIGHT(T36,1))</f>
        <v>avantage4</v>
      </c>
      <c r="W36" s="22" t="s">
        <v>227</v>
      </c>
      <c r="X36" s="54" t="str">
        <f t="shared" ref="X36" si="60">"avantage"&amp;(1+RIGHT(V36,1))</f>
        <v>avantage5</v>
      </c>
      <c r="Y36" s="22" t="s">
        <v>228</v>
      </c>
      <c r="AW36" s="22"/>
      <c r="AX36" s="20" t="s">
        <v>179</v>
      </c>
      <c r="AY36" s="20">
        <v>10</v>
      </c>
      <c r="AZ36" s="20" t="s">
        <v>181</v>
      </c>
      <c r="BA36" s="20">
        <v>90</v>
      </c>
      <c r="BB36" s="20" t="s">
        <v>180</v>
      </c>
      <c r="BC36" s="20">
        <v>0</v>
      </c>
      <c r="BD36" s="60"/>
      <c r="BF36" s="14"/>
      <c r="BJ36" t="s">
        <v>229</v>
      </c>
      <c r="BK36" t="s">
        <v>152</v>
      </c>
      <c r="BN36" s="36">
        <v>842</v>
      </c>
      <c r="BO36" s="36">
        <v>842</v>
      </c>
      <c r="BP36">
        <f t="shared" si="21"/>
        <v>216</v>
      </c>
      <c r="BQ36">
        <f t="shared" si="13"/>
        <v>1</v>
      </c>
      <c r="BR36" s="38">
        <v>44737</v>
      </c>
      <c r="BS36" s="22" t="s">
        <v>183</v>
      </c>
      <c r="BT36" s="20" t="str">
        <f t="shared" si="12"/>
        <v>PASSThePrivateIslandClub_COR22A21</v>
      </c>
      <c r="BV36">
        <v>1</v>
      </c>
    </row>
    <row r="37" spans="2:74" ht="18.75" customHeight="1" x14ac:dyDescent="0.3">
      <c r="B37" s="20">
        <f t="shared" si="22"/>
        <v>22</v>
      </c>
      <c r="C37" s="22" t="str">
        <f t="shared" si="15"/>
        <v>#22 Pass Private Island Club</v>
      </c>
      <c r="D37" t="str">
        <f t="shared" si="16"/>
        <v>COR22A22</v>
      </c>
      <c r="E37" s="53" t="s">
        <v>224</v>
      </c>
      <c r="F37" s="20">
        <v>1000</v>
      </c>
      <c r="G37" s="14" t="s">
        <v>264</v>
      </c>
      <c r="H37" s="23" t="s">
        <v>146</v>
      </c>
      <c r="J37" s="54" t="s">
        <v>172</v>
      </c>
      <c r="K37" s="22" t="s">
        <v>173</v>
      </c>
      <c r="L37" s="54" t="s">
        <v>147</v>
      </c>
      <c r="M37" s="22">
        <v>1</v>
      </c>
      <c r="N37" s="54" t="s">
        <v>174</v>
      </c>
      <c r="P37" s="54" t="s">
        <v>36</v>
      </c>
      <c r="Q37" s="22" t="s">
        <v>225</v>
      </c>
      <c r="R37" s="54" t="str">
        <f t="shared" si="17"/>
        <v>avantage2</v>
      </c>
      <c r="S37" s="22" t="s">
        <v>226</v>
      </c>
      <c r="T37" s="54" t="str">
        <f t="shared" si="18"/>
        <v>avantage3</v>
      </c>
      <c r="U37" s="22" t="s">
        <v>241</v>
      </c>
      <c r="V37" s="54" t="str">
        <f t="shared" ref="V37" si="61">"avantage"&amp;(1+RIGHT(T37,1))</f>
        <v>avantage4</v>
      </c>
      <c r="W37" s="22" t="s">
        <v>227</v>
      </c>
      <c r="X37" s="54" t="str">
        <f t="shared" ref="X37" si="62">"avantage"&amp;(1+RIGHT(V37,1))</f>
        <v>avantage5</v>
      </c>
      <c r="Y37" s="22" t="s">
        <v>228</v>
      </c>
      <c r="AW37" s="22"/>
      <c r="AX37" s="20" t="s">
        <v>179</v>
      </c>
      <c r="AY37" s="20">
        <v>10</v>
      </c>
      <c r="AZ37" s="20" t="s">
        <v>181</v>
      </c>
      <c r="BA37" s="20">
        <v>90</v>
      </c>
      <c r="BB37" s="20" t="s">
        <v>180</v>
      </c>
      <c r="BC37" s="20">
        <v>0</v>
      </c>
      <c r="BD37" s="60"/>
      <c r="BF37" s="14"/>
      <c r="BJ37" t="s">
        <v>229</v>
      </c>
      <c r="BK37" t="s">
        <v>152</v>
      </c>
      <c r="BN37" s="36">
        <v>842</v>
      </c>
      <c r="BO37" s="36">
        <v>842</v>
      </c>
      <c r="BP37">
        <f t="shared" si="21"/>
        <v>216</v>
      </c>
      <c r="BQ37">
        <f t="shared" si="13"/>
        <v>1</v>
      </c>
      <c r="BR37" s="38">
        <v>44737</v>
      </c>
      <c r="BS37" s="22" t="s">
        <v>183</v>
      </c>
      <c r="BT37" s="20" t="str">
        <f t="shared" si="12"/>
        <v>PASSThePrivateIslandClub_COR22A22</v>
      </c>
      <c r="BV37">
        <v>1</v>
      </c>
    </row>
    <row r="38" spans="2:74" ht="18.75" customHeight="1" x14ac:dyDescent="0.3">
      <c r="B38" s="20">
        <f t="shared" si="22"/>
        <v>23</v>
      </c>
      <c r="C38" s="22" t="str">
        <f t="shared" si="15"/>
        <v>#23 Pass Private Island Club</v>
      </c>
      <c r="D38" t="str">
        <f t="shared" si="16"/>
        <v>COR22A23</v>
      </c>
      <c r="E38" s="53" t="s">
        <v>224</v>
      </c>
      <c r="F38" s="20">
        <v>1000</v>
      </c>
      <c r="G38" s="14" t="s">
        <v>265</v>
      </c>
      <c r="H38" s="23" t="s">
        <v>146</v>
      </c>
      <c r="J38" s="54" t="s">
        <v>172</v>
      </c>
      <c r="K38" s="22" t="s">
        <v>173</v>
      </c>
      <c r="L38" s="54" t="s">
        <v>147</v>
      </c>
      <c r="M38" s="22">
        <v>1</v>
      </c>
      <c r="N38" s="54" t="s">
        <v>174</v>
      </c>
      <c r="P38" s="54" t="s">
        <v>36</v>
      </c>
      <c r="Q38" s="22" t="s">
        <v>225</v>
      </c>
      <c r="R38" s="54" t="str">
        <f t="shared" si="17"/>
        <v>avantage2</v>
      </c>
      <c r="S38" s="22" t="s">
        <v>226</v>
      </c>
      <c r="T38" s="54" t="str">
        <f t="shared" si="18"/>
        <v>avantage3</v>
      </c>
      <c r="U38" s="22" t="s">
        <v>241</v>
      </c>
      <c r="V38" s="54" t="str">
        <f t="shared" ref="V38" si="63">"avantage"&amp;(1+RIGHT(T38,1))</f>
        <v>avantage4</v>
      </c>
      <c r="W38" s="22" t="s">
        <v>227</v>
      </c>
      <c r="X38" s="54" t="str">
        <f t="shared" ref="X38" si="64">"avantage"&amp;(1+RIGHT(V38,1))</f>
        <v>avantage5</v>
      </c>
      <c r="Y38" s="22" t="s">
        <v>228</v>
      </c>
      <c r="AW38" s="22"/>
      <c r="AX38" s="20" t="s">
        <v>179</v>
      </c>
      <c r="AY38" s="20">
        <v>10</v>
      </c>
      <c r="AZ38" s="20" t="s">
        <v>181</v>
      </c>
      <c r="BA38" s="20">
        <v>90</v>
      </c>
      <c r="BB38" s="20" t="s">
        <v>180</v>
      </c>
      <c r="BC38" s="20">
        <v>0</v>
      </c>
      <c r="BD38" s="60"/>
      <c r="BF38" s="14"/>
      <c r="BJ38" t="s">
        <v>229</v>
      </c>
      <c r="BK38" t="s">
        <v>152</v>
      </c>
      <c r="BN38" s="36">
        <v>842</v>
      </c>
      <c r="BO38" s="36">
        <v>842</v>
      </c>
      <c r="BP38">
        <f t="shared" si="21"/>
        <v>216</v>
      </c>
      <c r="BQ38">
        <f t="shared" si="13"/>
        <v>1</v>
      </c>
      <c r="BR38" s="38">
        <v>44737</v>
      </c>
      <c r="BS38" s="22" t="s">
        <v>183</v>
      </c>
      <c r="BT38" s="20" t="str">
        <f t="shared" si="12"/>
        <v>PASSThePrivateIslandClub_COR22A23</v>
      </c>
      <c r="BV38">
        <v>1</v>
      </c>
    </row>
    <row r="39" spans="2:74" ht="18.75" customHeight="1" x14ac:dyDescent="0.3">
      <c r="B39" s="20">
        <f t="shared" si="22"/>
        <v>24</v>
      </c>
      <c r="C39" s="22" t="str">
        <f t="shared" si="15"/>
        <v>#24 Pass Private Island Club</v>
      </c>
      <c r="D39" t="str">
        <f t="shared" si="16"/>
        <v>COR22A24</v>
      </c>
      <c r="E39" s="53" t="s">
        <v>224</v>
      </c>
      <c r="F39" s="20">
        <v>1000</v>
      </c>
      <c r="G39" s="14" t="s">
        <v>266</v>
      </c>
      <c r="H39" s="23" t="s">
        <v>146</v>
      </c>
      <c r="J39" s="54" t="s">
        <v>172</v>
      </c>
      <c r="K39" s="22" t="s">
        <v>173</v>
      </c>
      <c r="L39" s="54" t="s">
        <v>147</v>
      </c>
      <c r="M39" s="22">
        <v>1</v>
      </c>
      <c r="N39" s="54" t="s">
        <v>174</v>
      </c>
      <c r="P39" s="54" t="s">
        <v>36</v>
      </c>
      <c r="Q39" s="22" t="s">
        <v>225</v>
      </c>
      <c r="R39" s="54" t="str">
        <f t="shared" si="17"/>
        <v>avantage2</v>
      </c>
      <c r="S39" s="22" t="s">
        <v>226</v>
      </c>
      <c r="T39" s="54" t="str">
        <f t="shared" si="18"/>
        <v>avantage3</v>
      </c>
      <c r="U39" s="22" t="s">
        <v>241</v>
      </c>
      <c r="V39" s="54" t="str">
        <f t="shared" ref="V39" si="65">"avantage"&amp;(1+RIGHT(T39,1))</f>
        <v>avantage4</v>
      </c>
      <c r="W39" s="22" t="s">
        <v>227</v>
      </c>
      <c r="X39" s="54" t="str">
        <f t="shared" ref="X39" si="66">"avantage"&amp;(1+RIGHT(V39,1))</f>
        <v>avantage5</v>
      </c>
      <c r="Y39" s="22" t="s">
        <v>228</v>
      </c>
      <c r="AW39" s="22"/>
      <c r="AX39" s="20" t="s">
        <v>179</v>
      </c>
      <c r="AY39" s="20">
        <v>10</v>
      </c>
      <c r="AZ39" s="20" t="s">
        <v>181</v>
      </c>
      <c r="BA39" s="20">
        <v>90</v>
      </c>
      <c r="BB39" s="20" t="s">
        <v>180</v>
      </c>
      <c r="BC39" s="20">
        <v>0</v>
      </c>
      <c r="BD39" s="60"/>
      <c r="BF39" s="14"/>
      <c r="BJ39" t="s">
        <v>229</v>
      </c>
      <c r="BK39" t="s">
        <v>152</v>
      </c>
      <c r="BN39" s="36">
        <v>842</v>
      </c>
      <c r="BO39" s="36">
        <v>842</v>
      </c>
      <c r="BP39">
        <f t="shared" si="21"/>
        <v>216</v>
      </c>
      <c r="BQ39">
        <f t="shared" si="13"/>
        <v>1</v>
      </c>
      <c r="BR39" s="38">
        <v>44737</v>
      </c>
      <c r="BS39" s="22" t="s">
        <v>183</v>
      </c>
      <c r="BT39" s="20" t="str">
        <f t="shared" si="12"/>
        <v>PASSThePrivateIslandClub_COR22A24</v>
      </c>
      <c r="BV39">
        <v>1</v>
      </c>
    </row>
    <row r="40" spans="2:74" ht="18.75" customHeight="1" x14ac:dyDescent="0.3">
      <c r="B40" s="20">
        <f t="shared" si="22"/>
        <v>25</v>
      </c>
      <c r="C40" s="22" t="str">
        <f t="shared" si="15"/>
        <v>#25 Pass Private Island Club</v>
      </c>
      <c r="D40" t="str">
        <f t="shared" si="16"/>
        <v>COR22A25</v>
      </c>
      <c r="E40" s="53" t="s">
        <v>224</v>
      </c>
      <c r="F40" s="20">
        <v>1000</v>
      </c>
      <c r="G40" s="14" t="s">
        <v>267</v>
      </c>
      <c r="H40" s="23" t="s">
        <v>146</v>
      </c>
      <c r="J40" s="54" t="s">
        <v>172</v>
      </c>
      <c r="K40" s="22" t="s">
        <v>173</v>
      </c>
      <c r="L40" s="54" t="s">
        <v>147</v>
      </c>
      <c r="M40" s="22">
        <v>1</v>
      </c>
      <c r="N40" s="54" t="s">
        <v>174</v>
      </c>
      <c r="P40" s="54" t="s">
        <v>36</v>
      </c>
      <c r="Q40" s="22" t="s">
        <v>225</v>
      </c>
      <c r="R40" s="54" t="str">
        <f t="shared" si="17"/>
        <v>avantage2</v>
      </c>
      <c r="S40" s="22" t="s">
        <v>226</v>
      </c>
      <c r="T40" s="54" t="str">
        <f t="shared" si="18"/>
        <v>avantage3</v>
      </c>
      <c r="U40" s="22" t="s">
        <v>241</v>
      </c>
      <c r="V40" s="54" t="str">
        <f t="shared" ref="V40" si="67">"avantage"&amp;(1+RIGHT(T40,1))</f>
        <v>avantage4</v>
      </c>
      <c r="W40" s="22" t="s">
        <v>227</v>
      </c>
      <c r="X40" s="54" t="str">
        <f t="shared" ref="X40" si="68">"avantage"&amp;(1+RIGHT(V40,1))</f>
        <v>avantage5</v>
      </c>
      <c r="Y40" s="22" t="s">
        <v>228</v>
      </c>
      <c r="AW40" s="22"/>
      <c r="AX40" s="20" t="s">
        <v>179</v>
      </c>
      <c r="AY40" s="20">
        <v>10</v>
      </c>
      <c r="AZ40" s="20" t="s">
        <v>181</v>
      </c>
      <c r="BA40" s="20">
        <v>90</v>
      </c>
      <c r="BB40" s="20" t="s">
        <v>180</v>
      </c>
      <c r="BC40" s="20">
        <v>0</v>
      </c>
      <c r="BD40" s="60"/>
      <c r="BF40" s="14"/>
      <c r="BJ40" t="s">
        <v>229</v>
      </c>
      <c r="BK40" t="s">
        <v>152</v>
      </c>
      <c r="BN40" s="36">
        <v>842</v>
      </c>
      <c r="BO40" s="36">
        <v>842</v>
      </c>
      <c r="BP40">
        <f t="shared" si="21"/>
        <v>216</v>
      </c>
      <c r="BQ40">
        <f t="shared" si="13"/>
        <v>1</v>
      </c>
      <c r="BR40" s="38">
        <v>44737</v>
      </c>
      <c r="BS40" s="22" t="s">
        <v>183</v>
      </c>
      <c r="BT40" s="20" t="str">
        <f t="shared" si="12"/>
        <v>PASSThePrivateIslandClub_COR22A25</v>
      </c>
      <c r="BV40">
        <v>1</v>
      </c>
    </row>
    <row r="41" spans="2:74" ht="18.75" customHeight="1" x14ac:dyDescent="0.3">
      <c r="B41" s="20">
        <f t="shared" si="22"/>
        <v>26</v>
      </c>
      <c r="C41" s="22" t="str">
        <f t="shared" si="15"/>
        <v>#26 Pass Private Island Club</v>
      </c>
      <c r="D41" t="str">
        <f t="shared" si="16"/>
        <v>COR22A26</v>
      </c>
      <c r="E41" s="53" t="s">
        <v>224</v>
      </c>
      <c r="F41" s="20">
        <v>1000</v>
      </c>
      <c r="G41" s="14" t="s">
        <v>268</v>
      </c>
      <c r="H41" s="23" t="s">
        <v>146</v>
      </c>
      <c r="J41" s="54" t="s">
        <v>172</v>
      </c>
      <c r="K41" s="22" t="s">
        <v>173</v>
      </c>
      <c r="L41" s="54" t="s">
        <v>147</v>
      </c>
      <c r="M41" s="22">
        <v>1</v>
      </c>
      <c r="N41" s="54" t="s">
        <v>174</v>
      </c>
      <c r="P41" s="54" t="s">
        <v>36</v>
      </c>
      <c r="Q41" s="22" t="s">
        <v>225</v>
      </c>
      <c r="R41" s="54" t="str">
        <f t="shared" si="17"/>
        <v>avantage2</v>
      </c>
      <c r="S41" s="22" t="s">
        <v>226</v>
      </c>
      <c r="T41" s="54" t="str">
        <f t="shared" si="18"/>
        <v>avantage3</v>
      </c>
      <c r="U41" s="22" t="s">
        <v>241</v>
      </c>
      <c r="V41" s="54" t="str">
        <f t="shared" ref="V41" si="69">"avantage"&amp;(1+RIGHT(T41,1))</f>
        <v>avantage4</v>
      </c>
      <c r="W41" s="22" t="s">
        <v>227</v>
      </c>
      <c r="X41" s="54" t="str">
        <f t="shared" ref="X41" si="70">"avantage"&amp;(1+RIGHT(V41,1))</f>
        <v>avantage5</v>
      </c>
      <c r="Y41" s="22" t="s">
        <v>228</v>
      </c>
      <c r="AW41" s="22"/>
      <c r="AX41" s="20" t="s">
        <v>179</v>
      </c>
      <c r="AY41" s="20">
        <v>10</v>
      </c>
      <c r="AZ41" s="20" t="s">
        <v>181</v>
      </c>
      <c r="BA41" s="20">
        <v>90</v>
      </c>
      <c r="BB41" s="20" t="s">
        <v>180</v>
      </c>
      <c r="BC41" s="20">
        <v>0</v>
      </c>
      <c r="BD41" s="60"/>
      <c r="BF41" s="14"/>
      <c r="BJ41" t="s">
        <v>229</v>
      </c>
      <c r="BK41" t="s">
        <v>152</v>
      </c>
      <c r="BN41" s="36">
        <v>842</v>
      </c>
      <c r="BO41" s="36">
        <v>842</v>
      </c>
      <c r="BP41">
        <f t="shared" si="21"/>
        <v>216</v>
      </c>
      <c r="BQ41">
        <f t="shared" si="13"/>
        <v>1</v>
      </c>
      <c r="BR41" s="38">
        <v>44737</v>
      </c>
      <c r="BS41" s="22" t="s">
        <v>183</v>
      </c>
      <c r="BT41" s="20" t="str">
        <f t="shared" si="12"/>
        <v>PASSThePrivateIslandClub_COR22A26</v>
      </c>
      <c r="BV41">
        <v>1</v>
      </c>
    </row>
    <row r="42" spans="2:74" ht="18.75" customHeight="1" x14ac:dyDescent="0.3">
      <c r="B42" s="20">
        <f t="shared" si="22"/>
        <v>27</v>
      </c>
      <c r="C42" s="22" t="str">
        <f t="shared" si="15"/>
        <v>#27 Pass Private Island Club</v>
      </c>
      <c r="D42" t="str">
        <f t="shared" si="16"/>
        <v>COR22A27</v>
      </c>
      <c r="E42" s="53" t="s">
        <v>224</v>
      </c>
      <c r="F42" s="20">
        <v>1000</v>
      </c>
      <c r="G42" s="14" t="s">
        <v>269</v>
      </c>
      <c r="H42" s="23" t="s">
        <v>146</v>
      </c>
      <c r="J42" s="54" t="s">
        <v>172</v>
      </c>
      <c r="K42" s="22" t="s">
        <v>173</v>
      </c>
      <c r="L42" s="54" t="s">
        <v>147</v>
      </c>
      <c r="M42" s="22">
        <v>1</v>
      </c>
      <c r="N42" s="54" t="s">
        <v>174</v>
      </c>
      <c r="P42" s="54" t="s">
        <v>36</v>
      </c>
      <c r="Q42" s="22" t="s">
        <v>225</v>
      </c>
      <c r="R42" s="54" t="str">
        <f t="shared" si="17"/>
        <v>avantage2</v>
      </c>
      <c r="S42" s="22" t="s">
        <v>226</v>
      </c>
      <c r="T42" s="54" t="str">
        <f t="shared" si="18"/>
        <v>avantage3</v>
      </c>
      <c r="U42" s="22" t="s">
        <v>241</v>
      </c>
      <c r="V42" s="54" t="str">
        <f t="shared" ref="V42" si="71">"avantage"&amp;(1+RIGHT(T42,1))</f>
        <v>avantage4</v>
      </c>
      <c r="W42" s="22" t="s">
        <v>227</v>
      </c>
      <c r="X42" s="54" t="str">
        <f t="shared" ref="X42" si="72">"avantage"&amp;(1+RIGHT(V42,1))</f>
        <v>avantage5</v>
      </c>
      <c r="Y42" s="22" t="s">
        <v>228</v>
      </c>
      <c r="AW42" s="22"/>
      <c r="AX42" s="20" t="s">
        <v>179</v>
      </c>
      <c r="AY42" s="20">
        <v>10</v>
      </c>
      <c r="AZ42" s="20" t="s">
        <v>181</v>
      </c>
      <c r="BA42" s="20">
        <v>90</v>
      </c>
      <c r="BB42" s="20" t="s">
        <v>180</v>
      </c>
      <c r="BC42" s="20">
        <v>0</v>
      </c>
      <c r="BD42" s="60"/>
      <c r="BF42" s="14"/>
      <c r="BJ42" t="s">
        <v>229</v>
      </c>
      <c r="BK42" t="s">
        <v>152</v>
      </c>
      <c r="BN42" s="36">
        <v>842</v>
      </c>
      <c r="BO42" s="36">
        <v>842</v>
      </c>
      <c r="BP42">
        <f t="shared" si="21"/>
        <v>216</v>
      </c>
      <c r="BQ42">
        <f t="shared" si="13"/>
        <v>1</v>
      </c>
      <c r="BR42" s="38">
        <v>44737</v>
      </c>
      <c r="BS42" s="22" t="s">
        <v>183</v>
      </c>
      <c r="BT42" s="20" t="str">
        <f t="shared" si="12"/>
        <v>PASSThePrivateIslandClub_COR22A27</v>
      </c>
      <c r="BV42">
        <v>1</v>
      </c>
    </row>
    <row r="43" spans="2:74" ht="18.75" customHeight="1" x14ac:dyDescent="0.3">
      <c r="B43" s="20">
        <f t="shared" si="22"/>
        <v>28</v>
      </c>
      <c r="C43" s="22" t="str">
        <f t="shared" si="15"/>
        <v>#28 Pass Private Island Club</v>
      </c>
      <c r="D43" t="str">
        <f t="shared" si="16"/>
        <v>COR22A28</v>
      </c>
      <c r="E43" s="53" t="s">
        <v>224</v>
      </c>
      <c r="F43" s="20">
        <v>1000</v>
      </c>
      <c r="G43" s="14" t="s">
        <v>270</v>
      </c>
      <c r="H43" s="23" t="s">
        <v>146</v>
      </c>
      <c r="J43" s="54" t="s">
        <v>172</v>
      </c>
      <c r="K43" s="22" t="s">
        <v>173</v>
      </c>
      <c r="L43" s="54" t="s">
        <v>147</v>
      </c>
      <c r="M43" s="22">
        <v>1</v>
      </c>
      <c r="N43" s="54" t="s">
        <v>174</v>
      </c>
      <c r="P43" s="54" t="s">
        <v>36</v>
      </c>
      <c r="Q43" s="22" t="s">
        <v>225</v>
      </c>
      <c r="R43" s="54" t="str">
        <f t="shared" si="17"/>
        <v>avantage2</v>
      </c>
      <c r="S43" s="22" t="s">
        <v>226</v>
      </c>
      <c r="T43" s="54" t="str">
        <f t="shared" si="18"/>
        <v>avantage3</v>
      </c>
      <c r="U43" s="22" t="s">
        <v>241</v>
      </c>
      <c r="V43" s="54" t="str">
        <f t="shared" ref="V43" si="73">"avantage"&amp;(1+RIGHT(T43,1))</f>
        <v>avantage4</v>
      </c>
      <c r="W43" s="22" t="s">
        <v>227</v>
      </c>
      <c r="X43" s="54" t="str">
        <f t="shared" ref="X43" si="74">"avantage"&amp;(1+RIGHT(V43,1))</f>
        <v>avantage5</v>
      </c>
      <c r="Y43" s="22" t="s">
        <v>228</v>
      </c>
      <c r="AW43" s="22"/>
      <c r="AX43" s="20" t="s">
        <v>179</v>
      </c>
      <c r="AY43" s="20">
        <v>10</v>
      </c>
      <c r="AZ43" s="20" t="s">
        <v>181</v>
      </c>
      <c r="BA43" s="20">
        <v>90</v>
      </c>
      <c r="BB43" s="20" t="s">
        <v>180</v>
      </c>
      <c r="BC43" s="20">
        <v>0</v>
      </c>
      <c r="BD43" s="60"/>
      <c r="BF43" s="14"/>
      <c r="BJ43" t="s">
        <v>229</v>
      </c>
      <c r="BK43" t="s">
        <v>152</v>
      </c>
      <c r="BN43" s="36">
        <v>842</v>
      </c>
      <c r="BO43" s="36">
        <v>842</v>
      </c>
      <c r="BP43">
        <f t="shared" si="21"/>
        <v>216</v>
      </c>
      <c r="BQ43">
        <f t="shared" si="13"/>
        <v>1</v>
      </c>
      <c r="BR43" s="38">
        <v>44737</v>
      </c>
      <c r="BS43" s="22" t="s">
        <v>183</v>
      </c>
      <c r="BT43" s="20" t="str">
        <f t="shared" si="12"/>
        <v>PASSThePrivateIslandClub_COR22A28</v>
      </c>
      <c r="BV43">
        <v>1</v>
      </c>
    </row>
    <row r="44" spans="2:74" ht="18.75" customHeight="1" x14ac:dyDescent="0.3">
      <c r="B44" s="20">
        <f t="shared" si="22"/>
        <v>29</v>
      </c>
      <c r="C44" s="22" t="str">
        <f t="shared" si="15"/>
        <v>#29 Pass Private Island Club</v>
      </c>
      <c r="D44" t="str">
        <f t="shared" si="16"/>
        <v>COR22A29</v>
      </c>
      <c r="E44" s="53" t="s">
        <v>224</v>
      </c>
      <c r="F44" s="20">
        <v>1000</v>
      </c>
      <c r="G44" s="14" t="s">
        <v>271</v>
      </c>
      <c r="H44" s="23" t="s">
        <v>146</v>
      </c>
      <c r="J44" s="54" t="s">
        <v>172</v>
      </c>
      <c r="K44" s="22" t="s">
        <v>173</v>
      </c>
      <c r="L44" s="54" t="s">
        <v>147</v>
      </c>
      <c r="M44" s="22">
        <v>1</v>
      </c>
      <c r="N44" s="54" t="s">
        <v>174</v>
      </c>
      <c r="P44" s="54" t="s">
        <v>36</v>
      </c>
      <c r="Q44" s="22" t="s">
        <v>225</v>
      </c>
      <c r="R44" s="54" t="str">
        <f t="shared" si="17"/>
        <v>avantage2</v>
      </c>
      <c r="S44" s="22" t="s">
        <v>226</v>
      </c>
      <c r="T44" s="54" t="str">
        <f t="shared" si="18"/>
        <v>avantage3</v>
      </c>
      <c r="U44" s="22" t="s">
        <v>241</v>
      </c>
      <c r="V44" s="54" t="str">
        <f t="shared" ref="V44" si="75">"avantage"&amp;(1+RIGHT(T44,1))</f>
        <v>avantage4</v>
      </c>
      <c r="W44" s="22" t="s">
        <v>227</v>
      </c>
      <c r="X44" s="54" t="str">
        <f t="shared" ref="X44" si="76">"avantage"&amp;(1+RIGHT(V44,1))</f>
        <v>avantage5</v>
      </c>
      <c r="Y44" s="22" t="s">
        <v>228</v>
      </c>
      <c r="AW44" s="22"/>
      <c r="AX44" s="20" t="s">
        <v>179</v>
      </c>
      <c r="AY44" s="20">
        <v>10</v>
      </c>
      <c r="AZ44" s="20" t="s">
        <v>181</v>
      </c>
      <c r="BA44" s="20">
        <v>90</v>
      </c>
      <c r="BB44" s="20" t="s">
        <v>180</v>
      </c>
      <c r="BC44" s="20">
        <v>0</v>
      </c>
      <c r="BD44" s="60"/>
      <c r="BF44" s="14"/>
      <c r="BJ44" t="s">
        <v>229</v>
      </c>
      <c r="BK44" t="s">
        <v>152</v>
      </c>
      <c r="BN44" s="36">
        <v>842</v>
      </c>
      <c r="BO44" s="36">
        <v>842</v>
      </c>
      <c r="BP44">
        <f t="shared" si="21"/>
        <v>216</v>
      </c>
      <c r="BQ44">
        <f t="shared" si="13"/>
        <v>1</v>
      </c>
      <c r="BR44" s="38">
        <v>44737</v>
      </c>
      <c r="BS44" s="22" t="s">
        <v>183</v>
      </c>
      <c r="BT44" s="20" t="str">
        <f t="shared" si="12"/>
        <v>PASSThePrivateIslandClub_COR22A29</v>
      </c>
      <c r="BV44">
        <v>1</v>
      </c>
    </row>
    <row r="45" spans="2:74" ht="18.75" customHeight="1" x14ac:dyDescent="0.3">
      <c r="B45" s="20">
        <f t="shared" si="22"/>
        <v>30</v>
      </c>
      <c r="C45" s="22" t="str">
        <f t="shared" si="15"/>
        <v>#30 Pass Private Island Club</v>
      </c>
      <c r="D45" t="str">
        <f t="shared" si="16"/>
        <v>COR22A30</v>
      </c>
      <c r="E45" s="53" t="s">
        <v>224</v>
      </c>
      <c r="F45" s="20">
        <v>1000</v>
      </c>
      <c r="G45" s="14" t="s">
        <v>272</v>
      </c>
      <c r="H45" s="23" t="s">
        <v>146</v>
      </c>
      <c r="J45" s="54" t="s">
        <v>172</v>
      </c>
      <c r="K45" s="22" t="s">
        <v>173</v>
      </c>
      <c r="L45" s="54" t="s">
        <v>147</v>
      </c>
      <c r="M45" s="22">
        <v>1</v>
      </c>
      <c r="N45" s="54" t="s">
        <v>174</v>
      </c>
      <c r="P45" s="54" t="s">
        <v>36</v>
      </c>
      <c r="Q45" s="22" t="s">
        <v>225</v>
      </c>
      <c r="R45" s="54" t="str">
        <f t="shared" si="17"/>
        <v>avantage2</v>
      </c>
      <c r="S45" s="22" t="s">
        <v>226</v>
      </c>
      <c r="T45" s="54" t="str">
        <f t="shared" si="18"/>
        <v>avantage3</v>
      </c>
      <c r="U45" s="22" t="s">
        <v>241</v>
      </c>
      <c r="V45" s="54" t="str">
        <f t="shared" ref="V45" si="77">"avantage"&amp;(1+RIGHT(T45,1))</f>
        <v>avantage4</v>
      </c>
      <c r="W45" s="22" t="s">
        <v>227</v>
      </c>
      <c r="X45" s="54" t="str">
        <f t="shared" ref="X45" si="78">"avantage"&amp;(1+RIGHT(V45,1))</f>
        <v>avantage5</v>
      </c>
      <c r="Y45" s="22" t="s">
        <v>228</v>
      </c>
      <c r="AW45" s="22"/>
      <c r="AX45" s="20" t="s">
        <v>179</v>
      </c>
      <c r="AY45" s="20">
        <v>10</v>
      </c>
      <c r="AZ45" s="20" t="s">
        <v>181</v>
      </c>
      <c r="BA45" s="20">
        <v>90</v>
      </c>
      <c r="BB45" s="20" t="s">
        <v>180</v>
      </c>
      <c r="BC45" s="20">
        <v>0</v>
      </c>
      <c r="BD45" s="60"/>
      <c r="BF45" s="14"/>
      <c r="BJ45" t="s">
        <v>229</v>
      </c>
      <c r="BK45" t="s">
        <v>152</v>
      </c>
      <c r="BN45" s="36">
        <v>842</v>
      </c>
      <c r="BO45" s="36">
        <v>842</v>
      </c>
      <c r="BP45">
        <f t="shared" si="21"/>
        <v>216</v>
      </c>
      <c r="BQ45">
        <f t="shared" si="13"/>
        <v>1</v>
      </c>
      <c r="BR45" s="38">
        <v>44737</v>
      </c>
      <c r="BS45" s="22" t="s">
        <v>183</v>
      </c>
      <c r="BT45" s="20" t="str">
        <f t="shared" si="12"/>
        <v>PASSThePrivateIslandClub_COR22A30</v>
      </c>
      <c r="BV45">
        <v>1</v>
      </c>
    </row>
    <row r="46" spans="2:74" ht="18.75" customHeight="1" x14ac:dyDescent="0.3">
      <c r="B46" s="20">
        <f t="shared" si="22"/>
        <v>31</v>
      </c>
      <c r="C46" s="22" t="str">
        <f t="shared" si="15"/>
        <v>#31 Pass Private Island Club</v>
      </c>
      <c r="D46" t="str">
        <f t="shared" si="16"/>
        <v>COR22A31</v>
      </c>
      <c r="E46" s="53" t="s">
        <v>224</v>
      </c>
      <c r="F46" s="20">
        <v>1000</v>
      </c>
      <c r="G46" s="14" t="s">
        <v>273</v>
      </c>
      <c r="H46" s="23" t="s">
        <v>146</v>
      </c>
      <c r="J46" s="54" t="s">
        <v>172</v>
      </c>
      <c r="K46" s="22" t="s">
        <v>173</v>
      </c>
      <c r="L46" s="54" t="s">
        <v>147</v>
      </c>
      <c r="M46" s="22">
        <v>1</v>
      </c>
      <c r="N46" s="54" t="s">
        <v>174</v>
      </c>
      <c r="P46" s="54" t="s">
        <v>36</v>
      </c>
      <c r="Q46" s="22" t="s">
        <v>225</v>
      </c>
      <c r="R46" s="54" t="str">
        <f t="shared" si="17"/>
        <v>avantage2</v>
      </c>
      <c r="S46" s="22" t="s">
        <v>226</v>
      </c>
      <c r="T46" s="54" t="str">
        <f t="shared" si="18"/>
        <v>avantage3</v>
      </c>
      <c r="U46" s="22" t="s">
        <v>241</v>
      </c>
      <c r="V46" s="54" t="str">
        <f t="shared" ref="V46" si="79">"avantage"&amp;(1+RIGHT(T46,1))</f>
        <v>avantage4</v>
      </c>
      <c r="W46" s="22" t="s">
        <v>227</v>
      </c>
      <c r="X46" s="54" t="str">
        <f t="shared" ref="X46" si="80">"avantage"&amp;(1+RIGHT(V46,1))</f>
        <v>avantage5</v>
      </c>
      <c r="Y46" s="22" t="s">
        <v>228</v>
      </c>
      <c r="AW46" s="22"/>
      <c r="AX46" s="20" t="s">
        <v>179</v>
      </c>
      <c r="AY46" s="20">
        <v>10</v>
      </c>
      <c r="AZ46" s="20" t="s">
        <v>181</v>
      </c>
      <c r="BA46" s="20">
        <v>90</v>
      </c>
      <c r="BB46" s="20" t="s">
        <v>180</v>
      </c>
      <c r="BC46" s="20">
        <v>0</v>
      </c>
      <c r="BD46" s="60"/>
      <c r="BF46" s="14"/>
      <c r="BJ46" t="s">
        <v>229</v>
      </c>
      <c r="BK46" t="s">
        <v>152</v>
      </c>
      <c r="BN46" s="36">
        <v>842</v>
      </c>
      <c r="BO46" s="36">
        <v>842</v>
      </c>
      <c r="BP46">
        <f t="shared" si="21"/>
        <v>216</v>
      </c>
      <c r="BQ46">
        <f t="shared" si="13"/>
        <v>1</v>
      </c>
      <c r="BR46" s="38">
        <v>44737</v>
      </c>
      <c r="BS46" s="22" t="s">
        <v>183</v>
      </c>
      <c r="BT46" s="20" t="str">
        <f t="shared" si="12"/>
        <v>PASSThePrivateIslandClub_COR22A31</v>
      </c>
      <c r="BV46">
        <v>1</v>
      </c>
    </row>
    <row r="47" spans="2:74" ht="18.75" customHeight="1" x14ac:dyDescent="0.3">
      <c r="B47" s="20">
        <f t="shared" si="22"/>
        <v>32</v>
      </c>
      <c r="C47" s="22" t="str">
        <f t="shared" si="15"/>
        <v>#32 Pass Private Island Club</v>
      </c>
      <c r="D47" t="str">
        <f t="shared" si="16"/>
        <v>COR22A32</v>
      </c>
      <c r="E47" s="53" t="s">
        <v>224</v>
      </c>
      <c r="F47" s="20">
        <v>1000</v>
      </c>
      <c r="G47" s="14" t="s">
        <v>274</v>
      </c>
      <c r="H47" s="23" t="s">
        <v>146</v>
      </c>
      <c r="J47" s="54" t="s">
        <v>172</v>
      </c>
      <c r="K47" s="22" t="s">
        <v>173</v>
      </c>
      <c r="L47" s="54" t="s">
        <v>147</v>
      </c>
      <c r="M47" s="22">
        <v>1</v>
      </c>
      <c r="N47" s="54" t="s">
        <v>174</v>
      </c>
      <c r="P47" s="54" t="s">
        <v>36</v>
      </c>
      <c r="Q47" s="22" t="s">
        <v>225</v>
      </c>
      <c r="R47" s="54" t="str">
        <f t="shared" si="17"/>
        <v>avantage2</v>
      </c>
      <c r="S47" s="22" t="s">
        <v>226</v>
      </c>
      <c r="T47" s="54" t="str">
        <f t="shared" si="18"/>
        <v>avantage3</v>
      </c>
      <c r="U47" s="22" t="s">
        <v>241</v>
      </c>
      <c r="V47" s="54" t="str">
        <f t="shared" ref="V47" si="81">"avantage"&amp;(1+RIGHT(T47,1))</f>
        <v>avantage4</v>
      </c>
      <c r="W47" s="22" t="s">
        <v>227</v>
      </c>
      <c r="X47" s="54" t="str">
        <f t="shared" ref="X47" si="82">"avantage"&amp;(1+RIGHT(V47,1))</f>
        <v>avantage5</v>
      </c>
      <c r="Y47" s="22" t="s">
        <v>228</v>
      </c>
      <c r="AW47" s="22"/>
      <c r="AX47" s="20" t="s">
        <v>179</v>
      </c>
      <c r="AY47" s="20">
        <v>10</v>
      </c>
      <c r="AZ47" s="20" t="s">
        <v>181</v>
      </c>
      <c r="BA47" s="20">
        <v>90</v>
      </c>
      <c r="BB47" s="20" t="s">
        <v>180</v>
      </c>
      <c r="BC47" s="20">
        <v>0</v>
      </c>
      <c r="BD47" s="60"/>
      <c r="BF47" s="14"/>
      <c r="BJ47" t="s">
        <v>229</v>
      </c>
      <c r="BK47" t="s">
        <v>152</v>
      </c>
      <c r="BN47" s="36">
        <v>842</v>
      </c>
      <c r="BO47" s="36">
        <v>842</v>
      </c>
      <c r="BP47">
        <f t="shared" si="21"/>
        <v>216</v>
      </c>
      <c r="BQ47">
        <f t="shared" si="13"/>
        <v>1</v>
      </c>
      <c r="BR47" s="38">
        <v>44737</v>
      </c>
      <c r="BS47" s="22" t="s">
        <v>183</v>
      </c>
      <c r="BT47" s="20" t="str">
        <f t="shared" si="12"/>
        <v>PASSThePrivateIslandClub_COR22A32</v>
      </c>
      <c r="BV47">
        <v>1</v>
      </c>
    </row>
    <row r="48" spans="2:74" ht="18.75" customHeight="1" x14ac:dyDescent="0.3">
      <c r="B48" s="20">
        <f t="shared" si="22"/>
        <v>33</v>
      </c>
      <c r="C48" s="22" t="str">
        <f t="shared" si="15"/>
        <v>#33 Pass Private Island Club</v>
      </c>
      <c r="D48" t="str">
        <f t="shared" si="16"/>
        <v>COR22A33</v>
      </c>
      <c r="E48" s="53" t="s">
        <v>224</v>
      </c>
      <c r="F48" s="20">
        <v>1000</v>
      </c>
      <c r="G48" s="14" t="s">
        <v>275</v>
      </c>
      <c r="H48" s="23" t="s">
        <v>146</v>
      </c>
      <c r="J48" s="54" t="s">
        <v>172</v>
      </c>
      <c r="K48" s="22" t="s">
        <v>173</v>
      </c>
      <c r="L48" s="54" t="s">
        <v>147</v>
      </c>
      <c r="M48" s="22">
        <v>1</v>
      </c>
      <c r="N48" s="54" t="s">
        <v>174</v>
      </c>
      <c r="P48" s="54" t="s">
        <v>36</v>
      </c>
      <c r="Q48" s="22" t="s">
        <v>225</v>
      </c>
      <c r="R48" s="54" t="str">
        <f t="shared" si="17"/>
        <v>avantage2</v>
      </c>
      <c r="S48" s="22" t="s">
        <v>226</v>
      </c>
      <c r="T48" s="54" t="str">
        <f t="shared" si="18"/>
        <v>avantage3</v>
      </c>
      <c r="U48" s="22" t="s">
        <v>241</v>
      </c>
      <c r="V48" s="54" t="str">
        <f t="shared" ref="V48" si="83">"avantage"&amp;(1+RIGHT(T48,1))</f>
        <v>avantage4</v>
      </c>
      <c r="W48" s="22" t="s">
        <v>227</v>
      </c>
      <c r="X48" s="54" t="str">
        <f t="shared" ref="X48" si="84">"avantage"&amp;(1+RIGHT(V48,1))</f>
        <v>avantage5</v>
      </c>
      <c r="Y48" s="22" t="s">
        <v>228</v>
      </c>
      <c r="AW48" s="22"/>
      <c r="AX48" s="20" t="s">
        <v>179</v>
      </c>
      <c r="AY48" s="20">
        <v>10</v>
      </c>
      <c r="AZ48" s="20" t="s">
        <v>181</v>
      </c>
      <c r="BA48" s="20">
        <v>90</v>
      </c>
      <c r="BB48" s="20" t="s">
        <v>180</v>
      </c>
      <c r="BC48" s="20">
        <v>0</v>
      </c>
      <c r="BD48" s="60"/>
      <c r="BF48" s="14"/>
      <c r="BJ48" t="s">
        <v>229</v>
      </c>
      <c r="BK48" t="s">
        <v>152</v>
      </c>
      <c r="BN48" s="36">
        <v>842</v>
      </c>
      <c r="BO48" s="36">
        <v>842</v>
      </c>
      <c r="BP48">
        <f t="shared" si="21"/>
        <v>216</v>
      </c>
      <c r="BQ48">
        <f t="shared" si="13"/>
        <v>1</v>
      </c>
      <c r="BR48" s="38">
        <v>44737</v>
      </c>
      <c r="BS48" s="22" t="s">
        <v>183</v>
      </c>
      <c r="BT48" s="20" t="str">
        <f t="shared" si="12"/>
        <v>PASSThePrivateIslandClub_COR22A33</v>
      </c>
      <c r="BV48">
        <v>1</v>
      </c>
    </row>
    <row r="49" spans="2:74" ht="18.75" customHeight="1" x14ac:dyDescent="0.3">
      <c r="B49" s="20">
        <f t="shared" si="22"/>
        <v>34</v>
      </c>
      <c r="C49" s="22" t="str">
        <f t="shared" si="15"/>
        <v>#34 Pass Private Island Club</v>
      </c>
      <c r="D49" t="str">
        <f t="shared" si="16"/>
        <v>COR22A34</v>
      </c>
      <c r="E49" s="53" t="s">
        <v>224</v>
      </c>
      <c r="F49" s="20">
        <v>1000</v>
      </c>
      <c r="G49" s="14" t="s">
        <v>276</v>
      </c>
      <c r="H49" s="23" t="s">
        <v>146</v>
      </c>
      <c r="J49" s="54" t="s">
        <v>172</v>
      </c>
      <c r="K49" s="22" t="s">
        <v>173</v>
      </c>
      <c r="L49" s="54" t="s">
        <v>147</v>
      </c>
      <c r="M49" s="22">
        <v>1</v>
      </c>
      <c r="N49" s="54" t="s">
        <v>174</v>
      </c>
      <c r="P49" s="54" t="s">
        <v>36</v>
      </c>
      <c r="Q49" s="22" t="s">
        <v>225</v>
      </c>
      <c r="R49" s="54" t="str">
        <f t="shared" si="17"/>
        <v>avantage2</v>
      </c>
      <c r="S49" s="22" t="s">
        <v>226</v>
      </c>
      <c r="T49" s="54" t="str">
        <f t="shared" si="18"/>
        <v>avantage3</v>
      </c>
      <c r="U49" s="22" t="s">
        <v>241</v>
      </c>
      <c r="V49" s="54" t="str">
        <f t="shared" ref="V49" si="85">"avantage"&amp;(1+RIGHT(T49,1))</f>
        <v>avantage4</v>
      </c>
      <c r="W49" s="22" t="s">
        <v>227</v>
      </c>
      <c r="X49" s="54" t="str">
        <f t="shared" ref="X49" si="86">"avantage"&amp;(1+RIGHT(V49,1))</f>
        <v>avantage5</v>
      </c>
      <c r="Y49" s="22" t="s">
        <v>228</v>
      </c>
      <c r="AW49" s="22"/>
      <c r="AX49" s="20" t="s">
        <v>179</v>
      </c>
      <c r="AY49" s="20">
        <v>10</v>
      </c>
      <c r="AZ49" s="20" t="s">
        <v>181</v>
      </c>
      <c r="BA49" s="20">
        <v>90</v>
      </c>
      <c r="BB49" s="20" t="s">
        <v>180</v>
      </c>
      <c r="BC49" s="20">
        <v>0</v>
      </c>
      <c r="BD49" s="60"/>
      <c r="BF49" s="14"/>
      <c r="BJ49" t="s">
        <v>229</v>
      </c>
      <c r="BK49" t="s">
        <v>152</v>
      </c>
      <c r="BN49" s="36">
        <v>842</v>
      </c>
      <c r="BO49" s="36">
        <v>842</v>
      </c>
      <c r="BP49">
        <f t="shared" si="21"/>
        <v>216</v>
      </c>
      <c r="BQ49">
        <f t="shared" si="13"/>
        <v>1</v>
      </c>
      <c r="BR49" s="38">
        <v>44737</v>
      </c>
      <c r="BS49" s="22" t="s">
        <v>183</v>
      </c>
      <c r="BT49" s="20" t="str">
        <f t="shared" si="12"/>
        <v>PASSThePrivateIslandClub_COR22A34</v>
      </c>
      <c r="BV49">
        <v>1</v>
      </c>
    </row>
    <row r="50" spans="2:74" ht="18.75" customHeight="1" x14ac:dyDescent="0.3">
      <c r="B50" s="20">
        <f t="shared" si="22"/>
        <v>35</v>
      </c>
      <c r="C50" s="22" t="str">
        <f t="shared" si="15"/>
        <v>#35 Pass Private Island Club</v>
      </c>
      <c r="D50" t="str">
        <f t="shared" si="16"/>
        <v>COR22A35</v>
      </c>
      <c r="E50" s="53" t="s">
        <v>224</v>
      </c>
      <c r="F50" s="20">
        <v>1000</v>
      </c>
      <c r="G50" s="14" t="s">
        <v>277</v>
      </c>
      <c r="H50" s="23" t="s">
        <v>146</v>
      </c>
      <c r="J50" s="54" t="s">
        <v>172</v>
      </c>
      <c r="K50" s="22" t="s">
        <v>173</v>
      </c>
      <c r="L50" s="54" t="s">
        <v>147</v>
      </c>
      <c r="M50" s="22">
        <v>1</v>
      </c>
      <c r="N50" s="54" t="s">
        <v>174</v>
      </c>
      <c r="P50" s="54" t="s">
        <v>36</v>
      </c>
      <c r="Q50" s="22" t="s">
        <v>225</v>
      </c>
      <c r="R50" s="54" t="str">
        <f t="shared" si="17"/>
        <v>avantage2</v>
      </c>
      <c r="S50" s="22" t="s">
        <v>226</v>
      </c>
      <c r="T50" s="54" t="str">
        <f t="shared" si="18"/>
        <v>avantage3</v>
      </c>
      <c r="U50" s="22" t="s">
        <v>241</v>
      </c>
      <c r="V50" s="54" t="str">
        <f t="shared" ref="V50" si="87">"avantage"&amp;(1+RIGHT(T50,1))</f>
        <v>avantage4</v>
      </c>
      <c r="W50" s="22" t="s">
        <v>227</v>
      </c>
      <c r="X50" s="54" t="str">
        <f t="shared" ref="X50" si="88">"avantage"&amp;(1+RIGHT(V50,1))</f>
        <v>avantage5</v>
      </c>
      <c r="Y50" s="22" t="s">
        <v>228</v>
      </c>
      <c r="AW50" s="22"/>
      <c r="AX50" s="20" t="s">
        <v>179</v>
      </c>
      <c r="AY50" s="20">
        <v>10</v>
      </c>
      <c r="AZ50" s="20" t="s">
        <v>181</v>
      </c>
      <c r="BA50" s="20">
        <v>90</v>
      </c>
      <c r="BB50" s="20" t="s">
        <v>180</v>
      </c>
      <c r="BC50" s="20">
        <v>0</v>
      </c>
      <c r="BD50" s="60"/>
      <c r="BF50" s="14"/>
      <c r="BJ50" t="s">
        <v>229</v>
      </c>
      <c r="BK50" t="s">
        <v>152</v>
      </c>
      <c r="BN50" s="36">
        <v>842</v>
      </c>
      <c r="BO50" s="36">
        <v>842</v>
      </c>
      <c r="BP50">
        <f t="shared" si="21"/>
        <v>216</v>
      </c>
      <c r="BQ50">
        <f t="shared" si="13"/>
        <v>1</v>
      </c>
      <c r="BR50" s="38">
        <v>44737</v>
      </c>
      <c r="BS50" s="22" t="s">
        <v>183</v>
      </c>
      <c r="BT50" s="20" t="str">
        <f t="shared" si="12"/>
        <v>PASSThePrivateIslandClub_COR22A35</v>
      </c>
      <c r="BV50">
        <v>1</v>
      </c>
    </row>
    <row r="51" spans="2:74" ht="18.75" customHeight="1" x14ac:dyDescent="0.3">
      <c r="B51" s="20">
        <f t="shared" si="22"/>
        <v>36</v>
      </c>
      <c r="C51" s="22" t="str">
        <f t="shared" si="15"/>
        <v>#36 Pass Private Island Club</v>
      </c>
      <c r="D51" t="str">
        <f t="shared" si="16"/>
        <v>COR22A36</v>
      </c>
      <c r="E51" s="53" t="s">
        <v>224</v>
      </c>
      <c r="F51" s="20">
        <v>1000</v>
      </c>
      <c r="G51" s="14" t="s">
        <v>278</v>
      </c>
      <c r="H51" s="23" t="s">
        <v>146</v>
      </c>
      <c r="J51" s="54" t="s">
        <v>172</v>
      </c>
      <c r="K51" s="22" t="s">
        <v>173</v>
      </c>
      <c r="L51" s="54" t="s">
        <v>147</v>
      </c>
      <c r="M51" s="22">
        <v>1</v>
      </c>
      <c r="N51" s="54" t="s">
        <v>174</v>
      </c>
      <c r="P51" s="54" t="s">
        <v>36</v>
      </c>
      <c r="Q51" s="22" t="s">
        <v>225</v>
      </c>
      <c r="R51" s="54" t="str">
        <f t="shared" si="17"/>
        <v>avantage2</v>
      </c>
      <c r="S51" s="22" t="s">
        <v>226</v>
      </c>
      <c r="T51" s="54" t="str">
        <f t="shared" si="18"/>
        <v>avantage3</v>
      </c>
      <c r="U51" s="22" t="s">
        <v>241</v>
      </c>
      <c r="V51" s="54" t="str">
        <f t="shared" ref="V51" si="89">"avantage"&amp;(1+RIGHT(T51,1))</f>
        <v>avantage4</v>
      </c>
      <c r="W51" s="22" t="s">
        <v>227</v>
      </c>
      <c r="X51" s="54" t="str">
        <f t="shared" ref="X51" si="90">"avantage"&amp;(1+RIGHT(V51,1))</f>
        <v>avantage5</v>
      </c>
      <c r="Y51" s="22" t="s">
        <v>228</v>
      </c>
      <c r="AW51" s="22"/>
      <c r="AX51" s="20" t="s">
        <v>179</v>
      </c>
      <c r="AY51" s="20">
        <v>10</v>
      </c>
      <c r="AZ51" s="20" t="s">
        <v>181</v>
      </c>
      <c r="BA51" s="20">
        <v>90</v>
      </c>
      <c r="BB51" s="20" t="s">
        <v>180</v>
      </c>
      <c r="BC51" s="20">
        <v>0</v>
      </c>
      <c r="BD51" s="60"/>
      <c r="BF51" s="14"/>
      <c r="BJ51" t="s">
        <v>229</v>
      </c>
      <c r="BK51" t="s">
        <v>152</v>
      </c>
      <c r="BN51" s="36">
        <v>842</v>
      </c>
      <c r="BO51" s="36">
        <v>842</v>
      </c>
      <c r="BP51">
        <f t="shared" si="21"/>
        <v>216</v>
      </c>
      <c r="BQ51">
        <f t="shared" si="13"/>
        <v>1</v>
      </c>
      <c r="BR51" s="38">
        <v>44737</v>
      </c>
      <c r="BS51" s="22" t="s">
        <v>183</v>
      </c>
      <c r="BT51" s="20" t="str">
        <f t="shared" si="12"/>
        <v>PASSThePrivateIslandClub_COR22A36</v>
      </c>
      <c r="BV51">
        <v>1</v>
      </c>
    </row>
    <row r="52" spans="2:74" ht="18.75" customHeight="1" x14ac:dyDescent="0.3">
      <c r="B52" s="20">
        <f t="shared" si="22"/>
        <v>37</v>
      </c>
      <c r="C52" s="22" t="str">
        <f t="shared" si="15"/>
        <v>#37 Pass Private Island Club</v>
      </c>
      <c r="D52" t="str">
        <f t="shared" si="16"/>
        <v>COR22A37</v>
      </c>
      <c r="E52" s="53" t="s">
        <v>224</v>
      </c>
      <c r="F52" s="20">
        <v>1000</v>
      </c>
      <c r="G52" s="14" t="s">
        <v>279</v>
      </c>
      <c r="H52" s="23" t="s">
        <v>146</v>
      </c>
      <c r="J52" s="54" t="s">
        <v>172</v>
      </c>
      <c r="K52" s="22" t="s">
        <v>173</v>
      </c>
      <c r="L52" s="54" t="s">
        <v>147</v>
      </c>
      <c r="M52" s="22">
        <v>1</v>
      </c>
      <c r="N52" s="54" t="s">
        <v>174</v>
      </c>
      <c r="P52" s="54" t="s">
        <v>36</v>
      </c>
      <c r="Q52" s="22" t="s">
        <v>225</v>
      </c>
      <c r="R52" s="54" t="str">
        <f t="shared" si="17"/>
        <v>avantage2</v>
      </c>
      <c r="S52" s="22" t="s">
        <v>226</v>
      </c>
      <c r="T52" s="54" t="str">
        <f t="shared" si="18"/>
        <v>avantage3</v>
      </c>
      <c r="U52" s="22" t="s">
        <v>241</v>
      </c>
      <c r="V52" s="54" t="str">
        <f t="shared" ref="V52" si="91">"avantage"&amp;(1+RIGHT(T52,1))</f>
        <v>avantage4</v>
      </c>
      <c r="W52" s="22" t="s">
        <v>227</v>
      </c>
      <c r="X52" s="54" t="str">
        <f t="shared" ref="X52" si="92">"avantage"&amp;(1+RIGHT(V52,1))</f>
        <v>avantage5</v>
      </c>
      <c r="Y52" s="22" t="s">
        <v>228</v>
      </c>
      <c r="AW52" s="22"/>
      <c r="AX52" s="20" t="s">
        <v>179</v>
      </c>
      <c r="AY52" s="20">
        <v>10</v>
      </c>
      <c r="AZ52" s="20" t="s">
        <v>181</v>
      </c>
      <c r="BA52" s="20">
        <v>90</v>
      </c>
      <c r="BB52" s="20" t="s">
        <v>180</v>
      </c>
      <c r="BC52" s="20">
        <v>0</v>
      </c>
      <c r="BD52" s="60"/>
      <c r="BF52" s="14"/>
      <c r="BJ52" t="s">
        <v>229</v>
      </c>
      <c r="BK52" t="s">
        <v>152</v>
      </c>
      <c r="BN52" s="36">
        <v>842</v>
      </c>
      <c r="BO52" s="36">
        <v>842</v>
      </c>
      <c r="BP52">
        <f t="shared" si="21"/>
        <v>216</v>
      </c>
      <c r="BQ52">
        <f t="shared" si="13"/>
        <v>1</v>
      </c>
      <c r="BR52" s="38">
        <v>44737</v>
      </c>
      <c r="BS52" s="22" t="s">
        <v>183</v>
      </c>
      <c r="BT52" s="20" t="str">
        <f t="shared" si="12"/>
        <v>PASSThePrivateIslandClub_COR22A37</v>
      </c>
      <c r="BV52">
        <v>1</v>
      </c>
    </row>
    <row r="53" spans="2:74" ht="18.75" customHeight="1" x14ac:dyDescent="0.3">
      <c r="B53" s="20">
        <f t="shared" si="22"/>
        <v>38</v>
      </c>
      <c r="C53" s="22" t="str">
        <f t="shared" si="15"/>
        <v>#38 Pass Private Island Club</v>
      </c>
      <c r="D53" t="str">
        <f t="shared" si="16"/>
        <v>COR22A38</v>
      </c>
      <c r="E53" s="53" t="s">
        <v>224</v>
      </c>
      <c r="F53" s="20">
        <v>1000</v>
      </c>
      <c r="G53" s="14" t="s">
        <v>280</v>
      </c>
      <c r="H53" s="23" t="s">
        <v>146</v>
      </c>
      <c r="J53" s="54" t="s">
        <v>172</v>
      </c>
      <c r="K53" s="22" t="s">
        <v>173</v>
      </c>
      <c r="L53" s="54" t="s">
        <v>147</v>
      </c>
      <c r="M53" s="22">
        <v>1</v>
      </c>
      <c r="N53" s="54" t="s">
        <v>174</v>
      </c>
      <c r="P53" s="54" t="s">
        <v>36</v>
      </c>
      <c r="Q53" s="22" t="s">
        <v>225</v>
      </c>
      <c r="R53" s="54" t="str">
        <f t="shared" si="17"/>
        <v>avantage2</v>
      </c>
      <c r="S53" s="22" t="s">
        <v>226</v>
      </c>
      <c r="T53" s="54" t="str">
        <f t="shared" si="18"/>
        <v>avantage3</v>
      </c>
      <c r="U53" s="22" t="s">
        <v>241</v>
      </c>
      <c r="V53" s="54" t="str">
        <f t="shared" ref="V53" si="93">"avantage"&amp;(1+RIGHT(T53,1))</f>
        <v>avantage4</v>
      </c>
      <c r="W53" s="22" t="s">
        <v>227</v>
      </c>
      <c r="X53" s="54" t="str">
        <f t="shared" ref="X53" si="94">"avantage"&amp;(1+RIGHT(V53,1))</f>
        <v>avantage5</v>
      </c>
      <c r="Y53" s="22" t="s">
        <v>228</v>
      </c>
      <c r="AW53" s="22"/>
      <c r="AX53" s="20" t="s">
        <v>179</v>
      </c>
      <c r="AY53" s="20">
        <v>10</v>
      </c>
      <c r="AZ53" s="20" t="s">
        <v>181</v>
      </c>
      <c r="BA53" s="20">
        <v>90</v>
      </c>
      <c r="BB53" s="20" t="s">
        <v>180</v>
      </c>
      <c r="BC53" s="20">
        <v>0</v>
      </c>
      <c r="BD53" s="60"/>
      <c r="BF53" s="14"/>
      <c r="BJ53" t="s">
        <v>229</v>
      </c>
      <c r="BK53" t="s">
        <v>152</v>
      </c>
      <c r="BN53" s="36">
        <v>842</v>
      </c>
      <c r="BO53" s="36">
        <v>842</v>
      </c>
      <c r="BP53">
        <f t="shared" si="21"/>
        <v>216</v>
      </c>
      <c r="BQ53">
        <f t="shared" si="13"/>
        <v>1</v>
      </c>
      <c r="BR53" s="38">
        <v>44737</v>
      </c>
      <c r="BS53" s="22" t="s">
        <v>183</v>
      </c>
      <c r="BT53" s="20" t="str">
        <f t="shared" si="12"/>
        <v>PASSThePrivateIslandClub_COR22A38</v>
      </c>
      <c r="BV53">
        <v>1</v>
      </c>
    </row>
    <row r="54" spans="2:74" ht="18.75" customHeight="1" x14ac:dyDescent="0.3">
      <c r="B54" s="20">
        <f t="shared" si="22"/>
        <v>39</v>
      </c>
      <c r="C54" s="22" t="str">
        <f t="shared" si="15"/>
        <v>#39 Pass Private Island Club</v>
      </c>
      <c r="D54" t="str">
        <f t="shared" si="16"/>
        <v>COR22A39</v>
      </c>
      <c r="E54" s="53" t="s">
        <v>224</v>
      </c>
      <c r="F54" s="20">
        <v>1000</v>
      </c>
      <c r="G54" s="14" t="s">
        <v>281</v>
      </c>
      <c r="H54" s="23" t="s">
        <v>146</v>
      </c>
      <c r="J54" s="54" t="s">
        <v>172</v>
      </c>
      <c r="K54" s="22" t="s">
        <v>173</v>
      </c>
      <c r="L54" s="54" t="s">
        <v>147</v>
      </c>
      <c r="M54" s="22">
        <v>1</v>
      </c>
      <c r="N54" s="54" t="s">
        <v>174</v>
      </c>
      <c r="P54" s="54" t="s">
        <v>36</v>
      </c>
      <c r="Q54" s="22" t="s">
        <v>225</v>
      </c>
      <c r="R54" s="54" t="str">
        <f t="shared" si="17"/>
        <v>avantage2</v>
      </c>
      <c r="S54" s="22" t="s">
        <v>226</v>
      </c>
      <c r="T54" s="54" t="str">
        <f t="shared" si="18"/>
        <v>avantage3</v>
      </c>
      <c r="U54" s="22" t="s">
        <v>241</v>
      </c>
      <c r="V54" s="54" t="str">
        <f t="shared" ref="V54" si="95">"avantage"&amp;(1+RIGHT(T54,1))</f>
        <v>avantage4</v>
      </c>
      <c r="W54" s="22" t="s">
        <v>227</v>
      </c>
      <c r="X54" s="54" t="str">
        <f t="shared" ref="X54" si="96">"avantage"&amp;(1+RIGHT(V54,1))</f>
        <v>avantage5</v>
      </c>
      <c r="Y54" s="22" t="s">
        <v>228</v>
      </c>
      <c r="AW54" s="22"/>
      <c r="AX54" s="20" t="s">
        <v>179</v>
      </c>
      <c r="AY54" s="20">
        <v>10</v>
      </c>
      <c r="AZ54" s="20" t="s">
        <v>181</v>
      </c>
      <c r="BA54" s="20">
        <v>90</v>
      </c>
      <c r="BB54" s="20" t="s">
        <v>180</v>
      </c>
      <c r="BC54" s="20">
        <v>0</v>
      </c>
      <c r="BD54" s="60"/>
      <c r="BF54" s="14"/>
      <c r="BJ54" t="s">
        <v>229</v>
      </c>
      <c r="BK54" t="s">
        <v>152</v>
      </c>
      <c r="BN54" s="36">
        <v>842</v>
      </c>
      <c r="BO54" s="36">
        <v>842</v>
      </c>
      <c r="BP54">
        <f t="shared" si="21"/>
        <v>216</v>
      </c>
      <c r="BQ54">
        <f t="shared" si="13"/>
        <v>1</v>
      </c>
      <c r="BR54" s="38">
        <v>44737</v>
      </c>
      <c r="BS54" s="22" t="s">
        <v>183</v>
      </c>
      <c r="BT54" s="20" t="str">
        <f t="shared" si="12"/>
        <v>PASSThePrivateIslandClub_COR22A39</v>
      </c>
      <c r="BV54">
        <v>1</v>
      </c>
    </row>
    <row r="55" spans="2:74" ht="18.75" customHeight="1" x14ac:dyDescent="0.3">
      <c r="B55" s="20">
        <f t="shared" si="22"/>
        <v>40</v>
      </c>
      <c r="C55" s="22" t="str">
        <f t="shared" si="15"/>
        <v>#40 Pass Private Island Club</v>
      </c>
      <c r="D55" t="str">
        <f t="shared" si="16"/>
        <v>COR22A40</v>
      </c>
      <c r="E55" s="53" t="s">
        <v>224</v>
      </c>
      <c r="F55" s="20">
        <v>1000</v>
      </c>
      <c r="G55" s="14" t="s">
        <v>282</v>
      </c>
      <c r="H55" s="23" t="s">
        <v>146</v>
      </c>
      <c r="J55" s="54" t="s">
        <v>172</v>
      </c>
      <c r="K55" s="22" t="s">
        <v>173</v>
      </c>
      <c r="L55" s="54" t="s">
        <v>147</v>
      </c>
      <c r="M55" s="22">
        <v>1</v>
      </c>
      <c r="N55" s="54" t="s">
        <v>174</v>
      </c>
      <c r="P55" s="54" t="s">
        <v>36</v>
      </c>
      <c r="Q55" s="22" t="s">
        <v>225</v>
      </c>
      <c r="R55" s="54" t="str">
        <f t="shared" si="17"/>
        <v>avantage2</v>
      </c>
      <c r="S55" s="22" t="s">
        <v>226</v>
      </c>
      <c r="T55" s="54" t="str">
        <f t="shared" si="18"/>
        <v>avantage3</v>
      </c>
      <c r="U55" s="22" t="s">
        <v>241</v>
      </c>
      <c r="V55" s="54" t="str">
        <f t="shared" ref="V55" si="97">"avantage"&amp;(1+RIGHT(T55,1))</f>
        <v>avantage4</v>
      </c>
      <c r="W55" s="22" t="s">
        <v>227</v>
      </c>
      <c r="X55" s="54" t="str">
        <f t="shared" ref="X55" si="98">"avantage"&amp;(1+RIGHT(V55,1))</f>
        <v>avantage5</v>
      </c>
      <c r="Y55" s="22" t="s">
        <v>228</v>
      </c>
      <c r="AW55" s="22"/>
      <c r="AX55" s="20" t="s">
        <v>179</v>
      </c>
      <c r="AY55" s="20">
        <v>10</v>
      </c>
      <c r="AZ55" s="20" t="s">
        <v>181</v>
      </c>
      <c r="BA55" s="20">
        <v>90</v>
      </c>
      <c r="BB55" s="20" t="s">
        <v>180</v>
      </c>
      <c r="BC55" s="20">
        <v>0</v>
      </c>
      <c r="BD55" s="60"/>
      <c r="BF55" s="14"/>
      <c r="BJ55" t="s">
        <v>229</v>
      </c>
      <c r="BK55" t="s">
        <v>152</v>
      </c>
      <c r="BN55" s="36">
        <v>842</v>
      </c>
      <c r="BO55" s="36">
        <v>842</v>
      </c>
      <c r="BP55">
        <f t="shared" si="21"/>
        <v>216</v>
      </c>
      <c r="BQ55">
        <f t="shared" si="13"/>
        <v>1</v>
      </c>
      <c r="BR55" s="38">
        <v>44737</v>
      </c>
      <c r="BS55" s="22" t="s">
        <v>183</v>
      </c>
      <c r="BT55" s="20" t="str">
        <f t="shared" si="12"/>
        <v>PASSThePrivateIslandClub_COR22A40</v>
      </c>
      <c r="BV55">
        <v>1</v>
      </c>
    </row>
    <row r="56" spans="2:74" ht="18.75" customHeight="1" x14ac:dyDescent="0.3">
      <c r="B56" s="20">
        <f t="shared" si="22"/>
        <v>41</v>
      </c>
      <c r="C56" s="22" t="str">
        <f t="shared" si="15"/>
        <v>#41 Pass Private Island Club</v>
      </c>
      <c r="D56" t="str">
        <f t="shared" si="16"/>
        <v>COR22A41</v>
      </c>
      <c r="E56" s="53" t="s">
        <v>224</v>
      </c>
      <c r="F56" s="20">
        <v>1000</v>
      </c>
      <c r="G56" s="14" t="s">
        <v>283</v>
      </c>
      <c r="H56" s="23" t="s">
        <v>146</v>
      </c>
      <c r="J56" s="54" t="s">
        <v>172</v>
      </c>
      <c r="K56" s="22" t="s">
        <v>173</v>
      </c>
      <c r="L56" s="54" t="s">
        <v>147</v>
      </c>
      <c r="M56" s="22">
        <v>1</v>
      </c>
      <c r="N56" s="54" t="s">
        <v>174</v>
      </c>
      <c r="P56" s="54" t="s">
        <v>36</v>
      </c>
      <c r="Q56" s="22" t="s">
        <v>225</v>
      </c>
      <c r="R56" s="54" t="str">
        <f t="shared" si="17"/>
        <v>avantage2</v>
      </c>
      <c r="S56" s="22" t="s">
        <v>226</v>
      </c>
      <c r="T56" s="54" t="str">
        <f t="shared" si="18"/>
        <v>avantage3</v>
      </c>
      <c r="U56" s="22" t="s">
        <v>241</v>
      </c>
      <c r="V56" s="54" t="str">
        <f t="shared" ref="V56" si="99">"avantage"&amp;(1+RIGHT(T56,1))</f>
        <v>avantage4</v>
      </c>
      <c r="W56" s="22" t="s">
        <v>227</v>
      </c>
      <c r="X56" s="54" t="str">
        <f t="shared" ref="X56" si="100">"avantage"&amp;(1+RIGHT(V56,1))</f>
        <v>avantage5</v>
      </c>
      <c r="Y56" s="22" t="s">
        <v>228</v>
      </c>
      <c r="AW56" s="22"/>
      <c r="AX56" s="20" t="s">
        <v>179</v>
      </c>
      <c r="AY56" s="20">
        <v>10</v>
      </c>
      <c r="AZ56" s="20" t="s">
        <v>181</v>
      </c>
      <c r="BA56" s="20">
        <v>90</v>
      </c>
      <c r="BB56" s="20" t="s">
        <v>180</v>
      </c>
      <c r="BC56" s="20">
        <v>0</v>
      </c>
      <c r="BD56" s="60"/>
      <c r="BF56" s="14"/>
      <c r="BJ56" t="s">
        <v>229</v>
      </c>
      <c r="BK56" t="s">
        <v>152</v>
      </c>
      <c r="BN56" s="36">
        <v>842</v>
      </c>
      <c r="BO56" s="36">
        <v>842</v>
      </c>
      <c r="BP56">
        <f t="shared" si="21"/>
        <v>216</v>
      </c>
      <c r="BQ56">
        <f t="shared" si="13"/>
        <v>1</v>
      </c>
      <c r="BR56" s="38">
        <v>44737</v>
      </c>
      <c r="BS56" s="22" t="s">
        <v>183</v>
      </c>
      <c r="BT56" s="20" t="str">
        <f t="shared" si="12"/>
        <v>PASSThePrivateIslandClub_COR22A41</v>
      </c>
      <c r="BV56">
        <v>1</v>
      </c>
    </row>
    <row r="57" spans="2:74" ht="18.75" customHeight="1" x14ac:dyDescent="0.3">
      <c r="B57" s="20">
        <f t="shared" si="22"/>
        <v>42</v>
      </c>
      <c r="C57" s="22" t="str">
        <f t="shared" si="15"/>
        <v>#42 Pass Private Island Club</v>
      </c>
      <c r="D57" t="str">
        <f t="shared" si="16"/>
        <v>COR22A42</v>
      </c>
      <c r="E57" s="53" t="s">
        <v>224</v>
      </c>
      <c r="F57" s="20">
        <v>1000</v>
      </c>
      <c r="G57" s="14" t="s">
        <v>284</v>
      </c>
      <c r="H57" s="23" t="s">
        <v>146</v>
      </c>
      <c r="J57" s="54" t="s">
        <v>172</v>
      </c>
      <c r="K57" s="22" t="s">
        <v>173</v>
      </c>
      <c r="L57" s="54" t="s">
        <v>147</v>
      </c>
      <c r="M57" s="22">
        <v>1</v>
      </c>
      <c r="N57" s="54" t="s">
        <v>174</v>
      </c>
      <c r="P57" s="54" t="s">
        <v>36</v>
      </c>
      <c r="Q57" s="22" t="s">
        <v>225</v>
      </c>
      <c r="R57" s="54" t="str">
        <f t="shared" si="17"/>
        <v>avantage2</v>
      </c>
      <c r="S57" s="22" t="s">
        <v>226</v>
      </c>
      <c r="T57" s="54" t="str">
        <f t="shared" si="18"/>
        <v>avantage3</v>
      </c>
      <c r="U57" s="22" t="s">
        <v>241</v>
      </c>
      <c r="V57" s="54" t="str">
        <f t="shared" ref="V57" si="101">"avantage"&amp;(1+RIGHT(T57,1))</f>
        <v>avantage4</v>
      </c>
      <c r="W57" s="22" t="s">
        <v>227</v>
      </c>
      <c r="X57" s="54" t="str">
        <f t="shared" ref="X57" si="102">"avantage"&amp;(1+RIGHT(V57,1))</f>
        <v>avantage5</v>
      </c>
      <c r="Y57" s="22" t="s">
        <v>228</v>
      </c>
      <c r="AW57" s="22"/>
      <c r="AX57" s="20" t="s">
        <v>179</v>
      </c>
      <c r="AY57" s="20">
        <v>10</v>
      </c>
      <c r="AZ57" s="20" t="s">
        <v>181</v>
      </c>
      <c r="BA57" s="20">
        <v>90</v>
      </c>
      <c r="BB57" s="20" t="s">
        <v>180</v>
      </c>
      <c r="BC57" s="20">
        <v>0</v>
      </c>
      <c r="BD57" s="60"/>
      <c r="BF57" s="14"/>
      <c r="BJ57" t="s">
        <v>229</v>
      </c>
      <c r="BK57" t="s">
        <v>152</v>
      </c>
      <c r="BN57" s="36">
        <v>842</v>
      </c>
      <c r="BO57" s="36">
        <v>842</v>
      </c>
      <c r="BP57">
        <f t="shared" si="21"/>
        <v>216</v>
      </c>
      <c r="BQ57">
        <f t="shared" si="13"/>
        <v>1</v>
      </c>
      <c r="BR57" s="38">
        <v>44737</v>
      </c>
      <c r="BS57" s="22" t="s">
        <v>183</v>
      </c>
      <c r="BT57" s="20" t="str">
        <f t="shared" si="12"/>
        <v>PASSThePrivateIslandClub_COR22A42</v>
      </c>
      <c r="BV57">
        <v>1</v>
      </c>
    </row>
    <row r="58" spans="2:74" ht="18.75" customHeight="1" x14ac:dyDescent="0.3">
      <c r="B58" s="20">
        <f t="shared" si="22"/>
        <v>43</v>
      </c>
      <c r="C58" s="22" t="str">
        <f t="shared" si="15"/>
        <v>#43 Pass Private Island Club</v>
      </c>
      <c r="D58" t="str">
        <f t="shared" si="16"/>
        <v>COR22A43</v>
      </c>
      <c r="E58" s="53" t="s">
        <v>224</v>
      </c>
      <c r="F58" s="20">
        <v>1000</v>
      </c>
      <c r="G58" s="14" t="s">
        <v>285</v>
      </c>
      <c r="H58" s="23" t="s">
        <v>146</v>
      </c>
      <c r="J58" s="54" t="s">
        <v>172</v>
      </c>
      <c r="K58" s="22" t="s">
        <v>173</v>
      </c>
      <c r="L58" s="54" t="s">
        <v>147</v>
      </c>
      <c r="M58" s="22">
        <v>1</v>
      </c>
      <c r="N58" s="54" t="s">
        <v>174</v>
      </c>
      <c r="P58" s="54" t="s">
        <v>36</v>
      </c>
      <c r="Q58" s="22" t="s">
        <v>225</v>
      </c>
      <c r="R58" s="54" t="str">
        <f t="shared" si="17"/>
        <v>avantage2</v>
      </c>
      <c r="S58" s="22" t="s">
        <v>226</v>
      </c>
      <c r="T58" s="54" t="str">
        <f t="shared" si="18"/>
        <v>avantage3</v>
      </c>
      <c r="U58" s="22" t="s">
        <v>241</v>
      </c>
      <c r="V58" s="54" t="str">
        <f t="shared" ref="V58" si="103">"avantage"&amp;(1+RIGHT(T58,1))</f>
        <v>avantage4</v>
      </c>
      <c r="W58" s="22" t="s">
        <v>227</v>
      </c>
      <c r="X58" s="54" t="str">
        <f t="shared" ref="X58" si="104">"avantage"&amp;(1+RIGHT(V58,1))</f>
        <v>avantage5</v>
      </c>
      <c r="Y58" s="22" t="s">
        <v>228</v>
      </c>
      <c r="AW58" s="22"/>
      <c r="AX58" s="20" t="s">
        <v>179</v>
      </c>
      <c r="AY58" s="20">
        <v>10</v>
      </c>
      <c r="AZ58" s="20" t="s">
        <v>181</v>
      </c>
      <c r="BA58" s="20">
        <v>90</v>
      </c>
      <c r="BB58" s="20" t="s">
        <v>180</v>
      </c>
      <c r="BC58" s="20">
        <v>0</v>
      </c>
      <c r="BD58" s="60"/>
      <c r="BF58" s="14"/>
      <c r="BJ58" t="s">
        <v>229</v>
      </c>
      <c r="BK58" t="s">
        <v>152</v>
      </c>
      <c r="BN58" s="36">
        <v>842</v>
      </c>
      <c r="BO58" s="36">
        <v>842</v>
      </c>
      <c r="BP58">
        <f t="shared" si="21"/>
        <v>216</v>
      </c>
      <c r="BQ58">
        <f t="shared" si="13"/>
        <v>1</v>
      </c>
      <c r="BR58" s="38">
        <v>44737</v>
      </c>
      <c r="BS58" s="22" t="s">
        <v>183</v>
      </c>
      <c r="BT58" s="20" t="str">
        <f t="shared" si="12"/>
        <v>PASSThePrivateIslandClub_COR22A43</v>
      </c>
      <c r="BV58">
        <v>1</v>
      </c>
    </row>
    <row r="59" spans="2:74" ht="18.75" customHeight="1" x14ac:dyDescent="0.3">
      <c r="B59" s="20">
        <f t="shared" si="22"/>
        <v>44</v>
      </c>
      <c r="C59" s="22" t="str">
        <f t="shared" si="15"/>
        <v>#44 Pass Private Island Club</v>
      </c>
      <c r="D59" t="str">
        <f t="shared" si="16"/>
        <v>COR22A44</v>
      </c>
      <c r="E59" s="53" t="s">
        <v>224</v>
      </c>
      <c r="F59" s="20">
        <v>1000</v>
      </c>
      <c r="G59" s="14" t="s">
        <v>286</v>
      </c>
      <c r="H59" s="23" t="s">
        <v>146</v>
      </c>
      <c r="J59" s="54" t="s">
        <v>172</v>
      </c>
      <c r="K59" s="22" t="s">
        <v>173</v>
      </c>
      <c r="L59" s="54" t="s">
        <v>147</v>
      </c>
      <c r="M59" s="22">
        <v>1</v>
      </c>
      <c r="N59" s="54" t="s">
        <v>174</v>
      </c>
      <c r="P59" s="54" t="s">
        <v>36</v>
      </c>
      <c r="Q59" s="22" t="s">
        <v>225</v>
      </c>
      <c r="R59" s="54" t="str">
        <f t="shared" si="17"/>
        <v>avantage2</v>
      </c>
      <c r="S59" s="22" t="s">
        <v>226</v>
      </c>
      <c r="T59" s="54" t="str">
        <f t="shared" si="18"/>
        <v>avantage3</v>
      </c>
      <c r="U59" s="22" t="s">
        <v>241</v>
      </c>
      <c r="V59" s="54" t="str">
        <f t="shared" ref="V59" si="105">"avantage"&amp;(1+RIGHT(T59,1))</f>
        <v>avantage4</v>
      </c>
      <c r="W59" s="22" t="s">
        <v>227</v>
      </c>
      <c r="X59" s="54" t="str">
        <f t="shared" ref="X59" si="106">"avantage"&amp;(1+RIGHT(V59,1))</f>
        <v>avantage5</v>
      </c>
      <c r="Y59" s="22" t="s">
        <v>228</v>
      </c>
      <c r="AW59" s="22"/>
      <c r="AX59" s="20" t="s">
        <v>179</v>
      </c>
      <c r="AY59" s="20">
        <v>10</v>
      </c>
      <c r="AZ59" s="20" t="s">
        <v>181</v>
      </c>
      <c r="BA59" s="20">
        <v>90</v>
      </c>
      <c r="BB59" s="20" t="s">
        <v>180</v>
      </c>
      <c r="BC59" s="20">
        <v>0</v>
      </c>
      <c r="BD59" s="60"/>
      <c r="BF59" s="14"/>
      <c r="BJ59" t="s">
        <v>229</v>
      </c>
      <c r="BK59" t="s">
        <v>152</v>
      </c>
      <c r="BN59" s="36">
        <v>842</v>
      </c>
      <c r="BO59" s="36">
        <v>842</v>
      </c>
      <c r="BP59">
        <f t="shared" si="21"/>
        <v>216</v>
      </c>
      <c r="BQ59">
        <f t="shared" si="13"/>
        <v>1</v>
      </c>
      <c r="BR59" s="38">
        <v>44737</v>
      </c>
      <c r="BS59" s="22" t="s">
        <v>183</v>
      </c>
      <c r="BT59" s="20" t="str">
        <f t="shared" si="12"/>
        <v>PASSThePrivateIslandClub_COR22A44</v>
      </c>
      <c r="BV59">
        <v>1</v>
      </c>
    </row>
    <row r="60" spans="2:74" ht="18.75" customHeight="1" x14ac:dyDescent="0.3">
      <c r="B60" s="20">
        <f t="shared" si="22"/>
        <v>45</v>
      </c>
      <c r="C60" s="22" t="str">
        <f t="shared" si="15"/>
        <v>#45 Pass Private Island Club</v>
      </c>
      <c r="D60" t="str">
        <f t="shared" si="16"/>
        <v>COR22A45</v>
      </c>
      <c r="E60" s="53" t="s">
        <v>224</v>
      </c>
      <c r="F60" s="20">
        <v>1000</v>
      </c>
      <c r="G60" s="14" t="s">
        <v>287</v>
      </c>
      <c r="H60" s="23" t="s">
        <v>146</v>
      </c>
      <c r="J60" s="54" t="s">
        <v>172</v>
      </c>
      <c r="K60" s="22" t="s">
        <v>173</v>
      </c>
      <c r="L60" s="54" t="s">
        <v>147</v>
      </c>
      <c r="M60" s="22">
        <v>1</v>
      </c>
      <c r="N60" s="54" t="s">
        <v>174</v>
      </c>
      <c r="P60" s="54" t="s">
        <v>36</v>
      </c>
      <c r="Q60" s="22" t="s">
        <v>225</v>
      </c>
      <c r="R60" s="54" t="str">
        <f t="shared" si="17"/>
        <v>avantage2</v>
      </c>
      <c r="S60" s="22" t="s">
        <v>226</v>
      </c>
      <c r="T60" s="54" t="str">
        <f t="shared" si="18"/>
        <v>avantage3</v>
      </c>
      <c r="U60" s="22" t="s">
        <v>241</v>
      </c>
      <c r="V60" s="54" t="str">
        <f t="shared" ref="V60" si="107">"avantage"&amp;(1+RIGHT(T60,1))</f>
        <v>avantage4</v>
      </c>
      <c r="W60" s="22" t="s">
        <v>227</v>
      </c>
      <c r="X60" s="54" t="str">
        <f t="shared" ref="X60" si="108">"avantage"&amp;(1+RIGHT(V60,1))</f>
        <v>avantage5</v>
      </c>
      <c r="Y60" s="22" t="s">
        <v>228</v>
      </c>
      <c r="AW60" s="22"/>
      <c r="AX60" s="20" t="s">
        <v>179</v>
      </c>
      <c r="AY60" s="20">
        <v>10</v>
      </c>
      <c r="AZ60" s="20" t="s">
        <v>181</v>
      </c>
      <c r="BA60" s="20">
        <v>90</v>
      </c>
      <c r="BB60" s="20" t="s">
        <v>180</v>
      </c>
      <c r="BC60" s="20">
        <v>0</v>
      </c>
      <c r="BD60" s="60"/>
      <c r="BF60" s="14"/>
      <c r="BJ60" t="s">
        <v>229</v>
      </c>
      <c r="BK60" t="s">
        <v>152</v>
      </c>
      <c r="BN60" s="36">
        <v>842</v>
      </c>
      <c r="BO60" s="36">
        <v>842</v>
      </c>
      <c r="BP60">
        <f t="shared" si="21"/>
        <v>216</v>
      </c>
      <c r="BQ60">
        <f t="shared" si="13"/>
        <v>1</v>
      </c>
      <c r="BR60" s="38">
        <v>44737</v>
      </c>
      <c r="BS60" s="22" t="s">
        <v>183</v>
      </c>
      <c r="BT60" s="20" t="str">
        <f t="shared" si="12"/>
        <v>PASSThePrivateIslandClub_COR22A45</v>
      </c>
      <c r="BV60">
        <v>1</v>
      </c>
    </row>
    <row r="61" spans="2:74" ht="18.75" customHeight="1" x14ac:dyDescent="0.3">
      <c r="B61" s="20">
        <f t="shared" si="22"/>
        <v>46</v>
      </c>
      <c r="C61" s="22" t="str">
        <f t="shared" si="15"/>
        <v>#46 Pass Private Island Club</v>
      </c>
      <c r="D61" t="str">
        <f t="shared" si="16"/>
        <v>COR22A46</v>
      </c>
      <c r="E61" s="53" t="s">
        <v>224</v>
      </c>
      <c r="F61" s="20">
        <v>1000</v>
      </c>
      <c r="G61" s="14" t="s">
        <v>288</v>
      </c>
      <c r="H61" s="23" t="s">
        <v>146</v>
      </c>
      <c r="J61" s="54" t="s">
        <v>172</v>
      </c>
      <c r="K61" s="22" t="s">
        <v>173</v>
      </c>
      <c r="L61" s="54" t="s">
        <v>147</v>
      </c>
      <c r="M61" s="22">
        <v>1</v>
      </c>
      <c r="N61" s="54" t="s">
        <v>174</v>
      </c>
      <c r="P61" s="54" t="s">
        <v>36</v>
      </c>
      <c r="Q61" s="22" t="s">
        <v>225</v>
      </c>
      <c r="R61" s="54" t="str">
        <f t="shared" si="17"/>
        <v>avantage2</v>
      </c>
      <c r="S61" s="22" t="s">
        <v>226</v>
      </c>
      <c r="T61" s="54" t="str">
        <f t="shared" si="18"/>
        <v>avantage3</v>
      </c>
      <c r="U61" s="22" t="s">
        <v>241</v>
      </c>
      <c r="V61" s="54" t="str">
        <f t="shared" ref="V61" si="109">"avantage"&amp;(1+RIGHT(T61,1))</f>
        <v>avantage4</v>
      </c>
      <c r="W61" s="22" t="s">
        <v>227</v>
      </c>
      <c r="X61" s="54" t="str">
        <f t="shared" ref="X61" si="110">"avantage"&amp;(1+RIGHT(V61,1))</f>
        <v>avantage5</v>
      </c>
      <c r="Y61" s="22" t="s">
        <v>228</v>
      </c>
      <c r="AW61" s="22"/>
      <c r="AX61" s="20" t="s">
        <v>179</v>
      </c>
      <c r="AY61" s="20">
        <v>10</v>
      </c>
      <c r="AZ61" s="20" t="s">
        <v>181</v>
      </c>
      <c r="BA61" s="20">
        <v>90</v>
      </c>
      <c r="BB61" s="20" t="s">
        <v>180</v>
      </c>
      <c r="BC61" s="20">
        <v>0</v>
      </c>
      <c r="BD61" s="60"/>
      <c r="BF61" s="14"/>
      <c r="BJ61" t="s">
        <v>229</v>
      </c>
      <c r="BK61" t="s">
        <v>152</v>
      </c>
      <c r="BN61" s="36">
        <v>842</v>
      </c>
      <c r="BO61" s="36">
        <v>842</v>
      </c>
      <c r="BP61">
        <f t="shared" si="21"/>
        <v>216</v>
      </c>
      <c r="BQ61">
        <f t="shared" si="13"/>
        <v>1</v>
      </c>
      <c r="BR61" s="38">
        <v>44737</v>
      </c>
      <c r="BS61" s="22" t="s">
        <v>183</v>
      </c>
      <c r="BT61" s="20" t="str">
        <f t="shared" si="12"/>
        <v>PASSThePrivateIslandClub_COR22A46</v>
      </c>
      <c r="BV61">
        <v>1</v>
      </c>
    </row>
    <row r="62" spans="2:74" ht="18.75" customHeight="1" x14ac:dyDescent="0.3">
      <c r="B62" s="20">
        <f t="shared" si="22"/>
        <v>47</v>
      </c>
      <c r="C62" s="22" t="str">
        <f t="shared" si="15"/>
        <v>#47 Pass Private Island Club</v>
      </c>
      <c r="D62" t="str">
        <f t="shared" si="16"/>
        <v>COR22A47</v>
      </c>
      <c r="E62" s="53" t="s">
        <v>224</v>
      </c>
      <c r="F62" s="20">
        <v>1000</v>
      </c>
      <c r="G62" s="14" t="s">
        <v>289</v>
      </c>
      <c r="H62" s="23" t="s">
        <v>146</v>
      </c>
      <c r="J62" s="54" t="s">
        <v>172</v>
      </c>
      <c r="K62" s="22" t="s">
        <v>173</v>
      </c>
      <c r="L62" s="54" t="s">
        <v>147</v>
      </c>
      <c r="M62" s="22">
        <v>1</v>
      </c>
      <c r="N62" s="54" t="s">
        <v>174</v>
      </c>
      <c r="P62" s="54" t="s">
        <v>36</v>
      </c>
      <c r="Q62" s="22" t="s">
        <v>225</v>
      </c>
      <c r="R62" s="54" t="str">
        <f t="shared" si="17"/>
        <v>avantage2</v>
      </c>
      <c r="S62" s="22" t="s">
        <v>226</v>
      </c>
      <c r="T62" s="54" t="str">
        <f t="shared" si="18"/>
        <v>avantage3</v>
      </c>
      <c r="U62" s="22" t="s">
        <v>241</v>
      </c>
      <c r="V62" s="54" t="str">
        <f t="shared" ref="V62" si="111">"avantage"&amp;(1+RIGHT(T62,1))</f>
        <v>avantage4</v>
      </c>
      <c r="W62" s="22" t="s">
        <v>227</v>
      </c>
      <c r="X62" s="54" t="str">
        <f t="shared" ref="X62" si="112">"avantage"&amp;(1+RIGHT(V62,1))</f>
        <v>avantage5</v>
      </c>
      <c r="Y62" s="22" t="s">
        <v>228</v>
      </c>
      <c r="AW62" s="22"/>
      <c r="AX62" s="20" t="s">
        <v>179</v>
      </c>
      <c r="AY62" s="20">
        <v>10</v>
      </c>
      <c r="AZ62" s="20" t="s">
        <v>181</v>
      </c>
      <c r="BA62" s="20">
        <v>90</v>
      </c>
      <c r="BB62" s="20" t="s">
        <v>180</v>
      </c>
      <c r="BC62" s="20">
        <v>0</v>
      </c>
      <c r="BD62" s="60"/>
      <c r="BF62" s="14"/>
      <c r="BJ62" t="s">
        <v>229</v>
      </c>
      <c r="BK62" t="s">
        <v>152</v>
      </c>
      <c r="BN62" s="36">
        <v>842</v>
      </c>
      <c r="BO62" s="36">
        <v>842</v>
      </c>
      <c r="BP62">
        <f t="shared" si="21"/>
        <v>216</v>
      </c>
      <c r="BQ62">
        <f t="shared" si="13"/>
        <v>1</v>
      </c>
      <c r="BR62" s="38">
        <v>44737</v>
      </c>
      <c r="BS62" s="22" t="s">
        <v>183</v>
      </c>
      <c r="BT62" s="20" t="str">
        <f t="shared" si="12"/>
        <v>PASSThePrivateIslandClub_COR22A47</v>
      </c>
      <c r="BV62">
        <v>1</v>
      </c>
    </row>
    <row r="63" spans="2:74" ht="18.75" customHeight="1" x14ac:dyDescent="0.3">
      <c r="B63" s="20">
        <f t="shared" si="22"/>
        <v>48</v>
      </c>
      <c r="C63" s="22" t="str">
        <f t="shared" si="15"/>
        <v>#48 Pass Private Island Club</v>
      </c>
      <c r="D63" t="str">
        <f t="shared" si="16"/>
        <v>COR22A48</v>
      </c>
      <c r="E63" s="53" t="s">
        <v>224</v>
      </c>
      <c r="F63" s="20">
        <v>1000</v>
      </c>
      <c r="G63" s="14" t="s">
        <v>290</v>
      </c>
      <c r="H63" s="23" t="s">
        <v>146</v>
      </c>
      <c r="J63" s="54" t="s">
        <v>172</v>
      </c>
      <c r="K63" s="22" t="s">
        <v>173</v>
      </c>
      <c r="L63" s="54" t="s">
        <v>147</v>
      </c>
      <c r="M63" s="22">
        <v>1</v>
      </c>
      <c r="N63" s="54" t="s">
        <v>174</v>
      </c>
      <c r="P63" s="54" t="s">
        <v>36</v>
      </c>
      <c r="Q63" s="22" t="s">
        <v>225</v>
      </c>
      <c r="R63" s="54" t="str">
        <f t="shared" si="17"/>
        <v>avantage2</v>
      </c>
      <c r="S63" s="22" t="s">
        <v>226</v>
      </c>
      <c r="T63" s="54" t="str">
        <f t="shared" si="18"/>
        <v>avantage3</v>
      </c>
      <c r="U63" s="22" t="s">
        <v>241</v>
      </c>
      <c r="V63" s="54" t="str">
        <f t="shared" ref="V63" si="113">"avantage"&amp;(1+RIGHT(T63,1))</f>
        <v>avantage4</v>
      </c>
      <c r="W63" s="22" t="s">
        <v>227</v>
      </c>
      <c r="X63" s="54" t="str">
        <f t="shared" ref="X63" si="114">"avantage"&amp;(1+RIGHT(V63,1))</f>
        <v>avantage5</v>
      </c>
      <c r="Y63" s="22" t="s">
        <v>228</v>
      </c>
      <c r="AW63" s="22"/>
      <c r="AX63" s="20" t="s">
        <v>179</v>
      </c>
      <c r="AY63" s="20">
        <v>10</v>
      </c>
      <c r="AZ63" s="20" t="s">
        <v>181</v>
      </c>
      <c r="BA63" s="20">
        <v>90</v>
      </c>
      <c r="BB63" s="20" t="s">
        <v>180</v>
      </c>
      <c r="BC63" s="20">
        <v>0</v>
      </c>
      <c r="BD63" s="60"/>
      <c r="BF63" s="14"/>
      <c r="BJ63" t="s">
        <v>229</v>
      </c>
      <c r="BK63" t="s">
        <v>152</v>
      </c>
      <c r="BN63" s="36">
        <v>842</v>
      </c>
      <c r="BO63" s="36">
        <v>842</v>
      </c>
      <c r="BP63">
        <f t="shared" si="21"/>
        <v>216</v>
      </c>
      <c r="BQ63">
        <f t="shared" si="13"/>
        <v>1</v>
      </c>
      <c r="BR63" s="38">
        <v>44737</v>
      </c>
      <c r="BS63" s="22" t="s">
        <v>183</v>
      </c>
      <c r="BT63" s="20" t="str">
        <f t="shared" si="12"/>
        <v>PASSThePrivateIslandClub_COR22A48</v>
      </c>
      <c r="BV63">
        <v>1</v>
      </c>
    </row>
    <row r="64" spans="2:74" ht="18.75" customHeight="1" x14ac:dyDescent="0.3">
      <c r="B64" s="20">
        <f t="shared" si="22"/>
        <v>49</v>
      </c>
      <c r="C64" s="22" t="str">
        <f t="shared" si="15"/>
        <v>#49 Pass Private Island Club</v>
      </c>
      <c r="D64" t="str">
        <f t="shared" si="16"/>
        <v>COR22A49</v>
      </c>
      <c r="E64" s="53" t="s">
        <v>224</v>
      </c>
      <c r="F64" s="20">
        <v>1000</v>
      </c>
      <c r="G64" s="14" t="s">
        <v>291</v>
      </c>
      <c r="H64" s="23" t="s">
        <v>146</v>
      </c>
      <c r="J64" s="54" t="s">
        <v>172</v>
      </c>
      <c r="K64" s="22" t="s">
        <v>173</v>
      </c>
      <c r="L64" s="54" t="s">
        <v>147</v>
      </c>
      <c r="M64" s="22">
        <v>1</v>
      </c>
      <c r="N64" s="54" t="s">
        <v>174</v>
      </c>
      <c r="P64" s="54" t="s">
        <v>36</v>
      </c>
      <c r="Q64" s="22" t="s">
        <v>225</v>
      </c>
      <c r="R64" s="54" t="str">
        <f t="shared" si="17"/>
        <v>avantage2</v>
      </c>
      <c r="S64" s="22" t="s">
        <v>226</v>
      </c>
      <c r="T64" s="54" t="str">
        <f t="shared" si="18"/>
        <v>avantage3</v>
      </c>
      <c r="U64" s="22" t="s">
        <v>241</v>
      </c>
      <c r="V64" s="54" t="str">
        <f t="shared" ref="V64" si="115">"avantage"&amp;(1+RIGHT(T64,1))</f>
        <v>avantage4</v>
      </c>
      <c r="W64" s="22" t="s">
        <v>227</v>
      </c>
      <c r="X64" s="54" t="str">
        <f t="shared" ref="X64" si="116">"avantage"&amp;(1+RIGHT(V64,1))</f>
        <v>avantage5</v>
      </c>
      <c r="Y64" s="22" t="s">
        <v>228</v>
      </c>
      <c r="AW64" s="22"/>
      <c r="AX64" s="20" t="s">
        <v>179</v>
      </c>
      <c r="AY64" s="20">
        <v>10</v>
      </c>
      <c r="AZ64" s="20" t="s">
        <v>181</v>
      </c>
      <c r="BA64" s="20">
        <v>90</v>
      </c>
      <c r="BB64" s="20" t="s">
        <v>180</v>
      </c>
      <c r="BC64" s="20">
        <v>0</v>
      </c>
      <c r="BD64" s="60"/>
      <c r="BF64" s="14"/>
      <c r="BJ64" t="s">
        <v>229</v>
      </c>
      <c r="BK64" t="s">
        <v>152</v>
      </c>
      <c r="BN64" s="36">
        <v>842</v>
      </c>
      <c r="BO64" s="36">
        <v>842</v>
      </c>
      <c r="BP64">
        <f t="shared" si="21"/>
        <v>216</v>
      </c>
      <c r="BQ64">
        <f t="shared" si="13"/>
        <v>1</v>
      </c>
      <c r="BR64" s="38">
        <v>44737</v>
      </c>
      <c r="BS64" s="22" t="s">
        <v>183</v>
      </c>
      <c r="BT64" s="20" t="str">
        <f t="shared" si="12"/>
        <v>PASSThePrivateIslandClub_COR22A49</v>
      </c>
      <c r="BV64">
        <v>1</v>
      </c>
    </row>
    <row r="65" spans="2:74" ht="18.75" customHeight="1" x14ac:dyDescent="0.3">
      <c r="B65" s="20">
        <f t="shared" si="22"/>
        <v>50</v>
      </c>
      <c r="C65" s="22" t="str">
        <f t="shared" si="15"/>
        <v>#50 Pass Private Island Club</v>
      </c>
      <c r="D65" t="str">
        <f t="shared" si="16"/>
        <v>COR22A50</v>
      </c>
      <c r="E65" s="53" t="s">
        <v>224</v>
      </c>
      <c r="F65" s="20">
        <v>1000</v>
      </c>
      <c r="G65" s="14" t="s">
        <v>292</v>
      </c>
      <c r="H65" s="23" t="s">
        <v>146</v>
      </c>
      <c r="J65" s="54" t="s">
        <v>172</v>
      </c>
      <c r="K65" s="22" t="s">
        <v>173</v>
      </c>
      <c r="L65" s="54" t="s">
        <v>147</v>
      </c>
      <c r="M65" s="22">
        <v>1</v>
      </c>
      <c r="N65" s="54" t="s">
        <v>174</v>
      </c>
      <c r="P65" s="54" t="s">
        <v>36</v>
      </c>
      <c r="Q65" s="22" t="s">
        <v>225</v>
      </c>
      <c r="R65" s="54" t="str">
        <f t="shared" si="17"/>
        <v>avantage2</v>
      </c>
      <c r="S65" s="22" t="s">
        <v>226</v>
      </c>
      <c r="T65" s="54" t="str">
        <f t="shared" si="18"/>
        <v>avantage3</v>
      </c>
      <c r="U65" s="22" t="s">
        <v>241</v>
      </c>
      <c r="V65" s="54" t="str">
        <f t="shared" ref="V65" si="117">"avantage"&amp;(1+RIGHT(T65,1))</f>
        <v>avantage4</v>
      </c>
      <c r="W65" s="22" t="s">
        <v>227</v>
      </c>
      <c r="X65" s="54" t="str">
        <f t="shared" ref="X65" si="118">"avantage"&amp;(1+RIGHT(V65,1))</f>
        <v>avantage5</v>
      </c>
      <c r="Y65" s="22" t="s">
        <v>228</v>
      </c>
      <c r="AW65" s="22"/>
      <c r="AX65" s="20" t="s">
        <v>179</v>
      </c>
      <c r="AY65" s="20">
        <v>10</v>
      </c>
      <c r="AZ65" s="20" t="s">
        <v>181</v>
      </c>
      <c r="BA65" s="20">
        <v>90</v>
      </c>
      <c r="BB65" s="20" t="s">
        <v>180</v>
      </c>
      <c r="BC65" s="20">
        <v>0</v>
      </c>
      <c r="BD65" s="60"/>
      <c r="BF65" s="14"/>
      <c r="BJ65" t="s">
        <v>229</v>
      </c>
      <c r="BK65" t="s">
        <v>152</v>
      </c>
      <c r="BN65" s="36">
        <v>842</v>
      </c>
      <c r="BO65" s="36">
        <v>842</v>
      </c>
      <c r="BP65">
        <f t="shared" si="21"/>
        <v>216</v>
      </c>
      <c r="BQ65">
        <f t="shared" si="13"/>
        <v>1</v>
      </c>
      <c r="BR65" s="38">
        <v>44737</v>
      </c>
      <c r="BS65" s="22" t="s">
        <v>183</v>
      </c>
      <c r="BT65" s="20" t="str">
        <f t="shared" si="12"/>
        <v>PASSThePrivateIslandClub_COR22A50</v>
      </c>
      <c r="BV65">
        <v>1</v>
      </c>
    </row>
    <row r="66" spans="2:74" ht="18.75" customHeight="1" x14ac:dyDescent="0.3">
      <c r="B66" s="20">
        <f t="shared" si="22"/>
        <v>51</v>
      </c>
      <c r="C66" s="22" t="str">
        <f t="shared" si="15"/>
        <v>#51 Pass Private Island Club</v>
      </c>
      <c r="D66" t="str">
        <f t="shared" si="16"/>
        <v>COR22A51</v>
      </c>
      <c r="E66" s="53" t="s">
        <v>224</v>
      </c>
      <c r="F66" s="20">
        <v>1000</v>
      </c>
      <c r="G66" s="14" t="s">
        <v>293</v>
      </c>
      <c r="H66" s="23" t="s">
        <v>146</v>
      </c>
      <c r="J66" s="54" t="s">
        <v>172</v>
      </c>
      <c r="K66" s="22" t="s">
        <v>173</v>
      </c>
      <c r="L66" s="54" t="s">
        <v>147</v>
      </c>
      <c r="M66" s="22">
        <v>1</v>
      </c>
      <c r="N66" s="54" t="s">
        <v>174</v>
      </c>
      <c r="P66" s="54" t="s">
        <v>36</v>
      </c>
      <c r="Q66" s="22" t="s">
        <v>225</v>
      </c>
      <c r="R66" s="54" t="str">
        <f t="shared" si="17"/>
        <v>avantage2</v>
      </c>
      <c r="S66" s="22" t="s">
        <v>226</v>
      </c>
      <c r="T66" s="54" t="str">
        <f t="shared" si="18"/>
        <v>avantage3</v>
      </c>
      <c r="U66" s="22" t="s">
        <v>241</v>
      </c>
      <c r="V66" s="54" t="str">
        <f t="shared" ref="V66" si="119">"avantage"&amp;(1+RIGHT(T66,1))</f>
        <v>avantage4</v>
      </c>
      <c r="W66" s="22" t="s">
        <v>227</v>
      </c>
      <c r="X66" s="54" t="str">
        <f t="shared" ref="X66" si="120">"avantage"&amp;(1+RIGHT(V66,1))</f>
        <v>avantage5</v>
      </c>
      <c r="Y66" s="22" t="s">
        <v>228</v>
      </c>
      <c r="AW66" s="22"/>
      <c r="AX66" s="20" t="s">
        <v>179</v>
      </c>
      <c r="AY66" s="20">
        <v>10</v>
      </c>
      <c r="AZ66" s="20" t="s">
        <v>181</v>
      </c>
      <c r="BA66" s="20">
        <v>90</v>
      </c>
      <c r="BB66" s="20" t="s">
        <v>180</v>
      </c>
      <c r="BC66" s="20">
        <v>0</v>
      </c>
      <c r="BD66" s="60"/>
      <c r="BF66" s="14"/>
      <c r="BJ66" t="s">
        <v>229</v>
      </c>
      <c r="BK66" t="s">
        <v>152</v>
      </c>
      <c r="BN66" s="36">
        <v>842</v>
      </c>
      <c r="BO66" s="36">
        <v>842</v>
      </c>
      <c r="BP66">
        <f t="shared" si="21"/>
        <v>216</v>
      </c>
      <c r="BQ66">
        <f t="shared" si="13"/>
        <v>1</v>
      </c>
      <c r="BR66" s="38">
        <v>44737</v>
      </c>
      <c r="BS66" s="22" t="s">
        <v>183</v>
      </c>
      <c r="BT66" s="20" t="str">
        <f t="shared" si="12"/>
        <v>PASSThePrivateIslandClub_COR22A51</v>
      </c>
      <c r="BV66">
        <v>1</v>
      </c>
    </row>
    <row r="67" spans="2:74" ht="18.75" customHeight="1" x14ac:dyDescent="0.3">
      <c r="B67" s="20">
        <f t="shared" si="22"/>
        <v>52</v>
      </c>
      <c r="C67" s="22" t="str">
        <f t="shared" si="15"/>
        <v>#52 Pass Private Island Club</v>
      </c>
      <c r="D67" t="str">
        <f t="shared" si="16"/>
        <v>COR22A52</v>
      </c>
      <c r="E67" s="53" t="s">
        <v>224</v>
      </c>
      <c r="F67" s="20">
        <v>1000</v>
      </c>
      <c r="G67" s="14" t="s">
        <v>294</v>
      </c>
      <c r="H67" s="23" t="s">
        <v>146</v>
      </c>
      <c r="J67" s="54" t="s">
        <v>172</v>
      </c>
      <c r="K67" s="22" t="s">
        <v>173</v>
      </c>
      <c r="L67" s="54" t="s">
        <v>147</v>
      </c>
      <c r="M67" s="22">
        <v>1</v>
      </c>
      <c r="N67" s="54" t="s">
        <v>174</v>
      </c>
      <c r="P67" s="54" t="s">
        <v>36</v>
      </c>
      <c r="Q67" s="22" t="s">
        <v>225</v>
      </c>
      <c r="R67" s="54" t="str">
        <f t="shared" si="17"/>
        <v>avantage2</v>
      </c>
      <c r="S67" s="22" t="s">
        <v>226</v>
      </c>
      <c r="T67" s="54" t="str">
        <f t="shared" si="18"/>
        <v>avantage3</v>
      </c>
      <c r="U67" s="22" t="s">
        <v>241</v>
      </c>
      <c r="V67" s="54" t="str">
        <f t="shared" ref="V67" si="121">"avantage"&amp;(1+RIGHT(T67,1))</f>
        <v>avantage4</v>
      </c>
      <c r="W67" s="22" t="s">
        <v>227</v>
      </c>
      <c r="X67" s="54" t="str">
        <f t="shared" ref="X67" si="122">"avantage"&amp;(1+RIGHT(V67,1))</f>
        <v>avantage5</v>
      </c>
      <c r="Y67" s="22" t="s">
        <v>228</v>
      </c>
      <c r="AW67" s="22"/>
      <c r="AX67" s="20" t="s">
        <v>179</v>
      </c>
      <c r="AY67" s="20">
        <v>10</v>
      </c>
      <c r="AZ67" s="20" t="s">
        <v>181</v>
      </c>
      <c r="BA67" s="20">
        <v>90</v>
      </c>
      <c r="BB67" s="20" t="s">
        <v>180</v>
      </c>
      <c r="BC67" s="20">
        <v>0</v>
      </c>
      <c r="BD67" s="60"/>
      <c r="BF67" s="14"/>
      <c r="BJ67" t="s">
        <v>229</v>
      </c>
      <c r="BK67" t="s">
        <v>152</v>
      </c>
      <c r="BN67" s="36">
        <v>842</v>
      </c>
      <c r="BO67" s="36">
        <v>842</v>
      </c>
      <c r="BP67">
        <f t="shared" si="21"/>
        <v>216</v>
      </c>
      <c r="BQ67">
        <f t="shared" si="13"/>
        <v>1</v>
      </c>
      <c r="BR67" s="38">
        <v>44737</v>
      </c>
      <c r="BS67" s="22" t="s">
        <v>183</v>
      </c>
      <c r="BT67" s="20" t="str">
        <f t="shared" si="12"/>
        <v>PASSThePrivateIslandClub_COR22A52</v>
      </c>
      <c r="BV67">
        <v>1</v>
      </c>
    </row>
    <row r="68" spans="2:74" ht="18.75" customHeight="1" x14ac:dyDescent="0.3">
      <c r="B68" s="20">
        <f t="shared" si="22"/>
        <v>53</v>
      </c>
      <c r="C68" s="22" t="str">
        <f t="shared" si="15"/>
        <v>#53 Pass Private Island Club</v>
      </c>
      <c r="D68" t="str">
        <f t="shared" si="16"/>
        <v>COR22A53</v>
      </c>
      <c r="E68" s="53" t="s">
        <v>224</v>
      </c>
      <c r="F68" s="20">
        <v>1000</v>
      </c>
      <c r="G68" s="14" t="s">
        <v>295</v>
      </c>
      <c r="H68" s="23" t="s">
        <v>146</v>
      </c>
      <c r="J68" s="54" t="s">
        <v>172</v>
      </c>
      <c r="K68" s="22" t="s">
        <v>173</v>
      </c>
      <c r="L68" s="54" t="s">
        <v>147</v>
      </c>
      <c r="M68" s="22">
        <v>1</v>
      </c>
      <c r="N68" s="54" t="s">
        <v>174</v>
      </c>
      <c r="P68" s="54" t="s">
        <v>36</v>
      </c>
      <c r="Q68" s="22" t="s">
        <v>225</v>
      </c>
      <c r="R68" s="54" t="str">
        <f t="shared" si="17"/>
        <v>avantage2</v>
      </c>
      <c r="S68" s="22" t="s">
        <v>226</v>
      </c>
      <c r="T68" s="54" t="str">
        <f t="shared" si="18"/>
        <v>avantage3</v>
      </c>
      <c r="U68" s="22" t="s">
        <v>241</v>
      </c>
      <c r="V68" s="54" t="str">
        <f t="shared" ref="V68" si="123">"avantage"&amp;(1+RIGHT(T68,1))</f>
        <v>avantage4</v>
      </c>
      <c r="W68" s="22" t="s">
        <v>227</v>
      </c>
      <c r="X68" s="54" t="str">
        <f t="shared" ref="X68" si="124">"avantage"&amp;(1+RIGHT(V68,1))</f>
        <v>avantage5</v>
      </c>
      <c r="Y68" s="22" t="s">
        <v>228</v>
      </c>
      <c r="AW68" s="22"/>
      <c r="AX68" s="20" t="s">
        <v>179</v>
      </c>
      <c r="AY68" s="20">
        <v>10</v>
      </c>
      <c r="AZ68" s="20" t="s">
        <v>181</v>
      </c>
      <c r="BA68" s="20">
        <v>90</v>
      </c>
      <c r="BB68" s="20" t="s">
        <v>180</v>
      </c>
      <c r="BC68" s="20">
        <v>0</v>
      </c>
      <c r="BD68" s="60"/>
      <c r="BF68" s="14"/>
      <c r="BJ68" t="s">
        <v>229</v>
      </c>
      <c r="BK68" t="s">
        <v>152</v>
      </c>
      <c r="BN68" s="36">
        <v>842</v>
      </c>
      <c r="BO68" s="36">
        <v>842</v>
      </c>
      <c r="BP68">
        <f t="shared" si="21"/>
        <v>216</v>
      </c>
      <c r="BQ68">
        <f t="shared" si="13"/>
        <v>1</v>
      </c>
      <c r="BR68" s="38">
        <v>44737</v>
      </c>
      <c r="BS68" s="22" t="s">
        <v>183</v>
      </c>
      <c r="BT68" s="20" t="str">
        <f t="shared" ref="BT68:BT131" si="125">SUBSTITUTE(BJ68," ","") &amp; "_" &amp; D68</f>
        <v>PASSThePrivateIslandClub_COR22A53</v>
      </c>
      <c r="BV68">
        <v>1</v>
      </c>
    </row>
    <row r="69" spans="2:74" ht="18.75" customHeight="1" x14ac:dyDescent="0.3">
      <c r="B69" s="20">
        <f t="shared" si="22"/>
        <v>54</v>
      </c>
      <c r="C69" s="22" t="str">
        <f t="shared" si="15"/>
        <v>#54 Pass Private Island Club</v>
      </c>
      <c r="D69" t="str">
        <f t="shared" si="16"/>
        <v>COR22A54</v>
      </c>
      <c r="E69" s="53" t="s">
        <v>224</v>
      </c>
      <c r="F69" s="20">
        <v>1000</v>
      </c>
      <c r="G69" s="14" t="s">
        <v>296</v>
      </c>
      <c r="H69" s="23" t="s">
        <v>146</v>
      </c>
      <c r="J69" s="54" t="s">
        <v>172</v>
      </c>
      <c r="K69" s="22" t="s">
        <v>173</v>
      </c>
      <c r="L69" s="54" t="s">
        <v>147</v>
      </c>
      <c r="M69" s="22">
        <v>1</v>
      </c>
      <c r="N69" s="54" t="s">
        <v>174</v>
      </c>
      <c r="P69" s="54" t="s">
        <v>36</v>
      </c>
      <c r="Q69" s="22" t="s">
        <v>225</v>
      </c>
      <c r="R69" s="54" t="str">
        <f t="shared" si="17"/>
        <v>avantage2</v>
      </c>
      <c r="S69" s="22" t="s">
        <v>226</v>
      </c>
      <c r="T69" s="54" t="str">
        <f t="shared" si="18"/>
        <v>avantage3</v>
      </c>
      <c r="U69" s="22" t="s">
        <v>241</v>
      </c>
      <c r="V69" s="54" t="str">
        <f t="shared" ref="V69" si="126">"avantage"&amp;(1+RIGHT(T69,1))</f>
        <v>avantage4</v>
      </c>
      <c r="W69" s="22" t="s">
        <v>227</v>
      </c>
      <c r="X69" s="54" t="str">
        <f t="shared" ref="X69" si="127">"avantage"&amp;(1+RIGHT(V69,1))</f>
        <v>avantage5</v>
      </c>
      <c r="Y69" s="22" t="s">
        <v>228</v>
      </c>
      <c r="AW69" s="22"/>
      <c r="AX69" s="20" t="s">
        <v>179</v>
      </c>
      <c r="AY69" s="20">
        <v>10</v>
      </c>
      <c r="AZ69" s="20" t="s">
        <v>181</v>
      </c>
      <c r="BA69" s="20">
        <v>90</v>
      </c>
      <c r="BB69" s="20" t="s">
        <v>180</v>
      </c>
      <c r="BC69" s="20">
        <v>0</v>
      </c>
      <c r="BD69" s="60"/>
      <c r="BF69" s="14"/>
      <c r="BJ69" t="s">
        <v>229</v>
      </c>
      <c r="BK69" t="s">
        <v>152</v>
      </c>
      <c r="BN69" s="36">
        <v>842</v>
      </c>
      <c r="BO69" s="36">
        <v>842</v>
      </c>
      <c r="BP69">
        <f t="shared" si="21"/>
        <v>216</v>
      </c>
      <c r="BQ69">
        <f t="shared" si="13"/>
        <v>1</v>
      </c>
      <c r="BR69" s="38">
        <v>44737</v>
      </c>
      <c r="BS69" s="22" t="s">
        <v>183</v>
      </c>
      <c r="BT69" s="20" t="str">
        <f t="shared" si="125"/>
        <v>PASSThePrivateIslandClub_COR22A54</v>
      </c>
      <c r="BV69">
        <v>1</v>
      </c>
    </row>
    <row r="70" spans="2:74" ht="18.75" customHeight="1" x14ac:dyDescent="0.3">
      <c r="B70" s="20">
        <f t="shared" si="22"/>
        <v>55</v>
      </c>
      <c r="C70" s="22" t="str">
        <f t="shared" si="15"/>
        <v>#55 Pass Private Island Club</v>
      </c>
      <c r="D70" t="str">
        <f t="shared" si="16"/>
        <v>COR22A55</v>
      </c>
      <c r="E70" s="53" t="s">
        <v>224</v>
      </c>
      <c r="F70" s="20">
        <v>1000</v>
      </c>
      <c r="G70" s="14" t="s">
        <v>297</v>
      </c>
      <c r="H70" s="23" t="s">
        <v>146</v>
      </c>
      <c r="J70" s="54" t="s">
        <v>172</v>
      </c>
      <c r="K70" s="22" t="s">
        <v>173</v>
      </c>
      <c r="L70" s="54" t="s">
        <v>147</v>
      </c>
      <c r="M70" s="22">
        <v>1</v>
      </c>
      <c r="N70" s="54" t="s">
        <v>174</v>
      </c>
      <c r="P70" s="54" t="s">
        <v>36</v>
      </c>
      <c r="Q70" s="22" t="s">
        <v>225</v>
      </c>
      <c r="R70" s="54" t="str">
        <f t="shared" si="17"/>
        <v>avantage2</v>
      </c>
      <c r="S70" s="22" t="s">
        <v>226</v>
      </c>
      <c r="T70" s="54" t="str">
        <f t="shared" si="18"/>
        <v>avantage3</v>
      </c>
      <c r="U70" s="22" t="s">
        <v>241</v>
      </c>
      <c r="V70" s="54" t="str">
        <f t="shared" ref="V70" si="128">"avantage"&amp;(1+RIGHT(T70,1))</f>
        <v>avantage4</v>
      </c>
      <c r="W70" s="22" t="s">
        <v>227</v>
      </c>
      <c r="X70" s="54" t="str">
        <f t="shared" ref="X70" si="129">"avantage"&amp;(1+RIGHT(V70,1))</f>
        <v>avantage5</v>
      </c>
      <c r="Y70" s="22" t="s">
        <v>228</v>
      </c>
      <c r="AW70" s="22"/>
      <c r="AX70" s="20" t="s">
        <v>179</v>
      </c>
      <c r="AY70" s="20">
        <v>10</v>
      </c>
      <c r="AZ70" s="20" t="s">
        <v>181</v>
      </c>
      <c r="BA70" s="20">
        <v>90</v>
      </c>
      <c r="BB70" s="20" t="s">
        <v>180</v>
      </c>
      <c r="BC70" s="20">
        <v>0</v>
      </c>
      <c r="BD70" s="60"/>
      <c r="BF70" s="14"/>
      <c r="BJ70" t="s">
        <v>229</v>
      </c>
      <c r="BK70" t="s">
        <v>152</v>
      </c>
      <c r="BN70" s="36">
        <v>842</v>
      </c>
      <c r="BO70" s="36">
        <v>842</v>
      </c>
      <c r="BP70">
        <f t="shared" si="21"/>
        <v>216</v>
      </c>
      <c r="BQ70">
        <f t="shared" si="13"/>
        <v>1</v>
      </c>
      <c r="BR70" s="38">
        <v>44737</v>
      </c>
      <c r="BS70" s="22" t="s">
        <v>183</v>
      </c>
      <c r="BT70" s="20" t="str">
        <f t="shared" si="125"/>
        <v>PASSThePrivateIslandClub_COR22A55</v>
      </c>
      <c r="BV70">
        <v>1</v>
      </c>
    </row>
    <row r="71" spans="2:74" ht="18.75" customHeight="1" x14ac:dyDescent="0.3">
      <c r="B71" s="20">
        <f t="shared" si="22"/>
        <v>56</v>
      </c>
      <c r="C71" s="22" t="str">
        <f t="shared" si="15"/>
        <v>#56 Pass Private Island Club</v>
      </c>
      <c r="D71" t="str">
        <f t="shared" si="16"/>
        <v>COR22A56</v>
      </c>
      <c r="E71" s="53" t="s">
        <v>224</v>
      </c>
      <c r="F71" s="20">
        <v>1000</v>
      </c>
      <c r="G71" s="14" t="s">
        <v>298</v>
      </c>
      <c r="H71" s="23" t="s">
        <v>146</v>
      </c>
      <c r="J71" s="54" t="s">
        <v>172</v>
      </c>
      <c r="K71" s="22" t="s">
        <v>173</v>
      </c>
      <c r="L71" s="54" t="s">
        <v>147</v>
      </c>
      <c r="M71" s="22">
        <v>1</v>
      </c>
      <c r="N71" s="54" t="s">
        <v>174</v>
      </c>
      <c r="P71" s="54" t="s">
        <v>36</v>
      </c>
      <c r="Q71" s="22" t="s">
        <v>225</v>
      </c>
      <c r="R71" s="54" t="str">
        <f t="shared" si="17"/>
        <v>avantage2</v>
      </c>
      <c r="S71" s="22" t="s">
        <v>226</v>
      </c>
      <c r="T71" s="54" t="str">
        <f t="shared" si="18"/>
        <v>avantage3</v>
      </c>
      <c r="U71" s="22" t="s">
        <v>241</v>
      </c>
      <c r="V71" s="54" t="str">
        <f t="shared" ref="V71" si="130">"avantage"&amp;(1+RIGHT(T71,1))</f>
        <v>avantage4</v>
      </c>
      <c r="W71" s="22" t="s">
        <v>227</v>
      </c>
      <c r="X71" s="54" t="str">
        <f t="shared" ref="X71" si="131">"avantage"&amp;(1+RIGHT(V71,1))</f>
        <v>avantage5</v>
      </c>
      <c r="Y71" s="22" t="s">
        <v>228</v>
      </c>
      <c r="AW71" s="22"/>
      <c r="AX71" s="20" t="s">
        <v>179</v>
      </c>
      <c r="AY71" s="20">
        <v>10</v>
      </c>
      <c r="AZ71" s="20" t="s">
        <v>181</v>
      </c>
      <c r="BA71" s="20">
        <v>90</v>
      </c>
      <c r="BB71" s="20" t="s">
        <v>180</v>
      </c>
      <c r="BC71" s="20">
        <v>0</v>
      </c>
      <c r="BD71" s="60"/>
      <c r="BF71" s="14"/>
      <c r="BJ71" t="s">
        <v>229</v>
      </c>
      <c r="BK71" t="s">
        <v>152</v>
      </c>
      <c r="BN71" s="36">
        <v>842</v>
      </c>
      <c r="BO71" s="36">
        <v>842</v>
      </c>
      <c r="BP71">
        <f t="shared" si="21"/>
        <v>216</v>
      </c>
      <c r="BQ71">
        <f t="shared" ref="BQ71:BQ134" si="132">BV71</f>
        <v>1</v>
      </c>
      <c r="BR71" s="38">
        <v>44737</v>
      </c>
      <c r="BS71" s="22" t="s">
        <v>183</v>
      </c>
      <c r="BT71" s="20" t="str">
        <f t="shared" si="125"/>
        <v>PASSThePrivateIslandClub_COR22A56</v>
      </c>
      <c r="BV71">
        <v>1</v>
      </c>
    </row>
    <row r="72" spans="2:74" ht="18.75" customHeight="1" x14ac:dyDescent="0.3">
      <c r="B72" s="20">
        <f t="shared" si="22"/>
        <v>57</v>
      </c>
      <c r="C72" s="22" t="str">
        <f t="shared" si="15"/>
        <v>#57 Pass Private Island Club</v>
      </c>
      <c r="D72" t="str">
        <f t="shared" si="16"/>
        <v>COR22A57</v>
      </c>
      <c r="E72" s="53" t="s">
        <v>224</v>
      </c>
      <c r="F72" s="20">
        <v>1000</v>
      </c>
      <c r="G72" s="14" t="s">
        <v>299</v>
      </c>
      <c r="H72" s="23" t="s">
        <v>146</v>
      </c>
      <c r="J72" s="54" t="s">
        <v>172</v>
      </c>
      <c r="K72" s="22" t="s">
        <v>173</v>
      </c>
      <c r="L72" s="54" t="s">
        <v>147</v>
      </c>
      <c r="M72" s="22">
        <v>1</v>
      </c>
      <c r="N72" s="54" t="s">
        <v>174</v>
      </c>
      <c r="P72" s="54" t="s">
        <v>36</v>
      </c>
      <c r="Q72" s="22" t="s">
        <v>225</v>
      </c>
      <c r="R72" s="54" t="str">
        <f t="shared" si="17"/>
        <v>avantage2</v>
      </c>
      <c r="S72" s="22" t="s">
        <v>226</v>
      </c>
      <c r="T72" s="54" t="str">
        <f t="shared" si="18"/>
        <v>avantage3</v>
      </c>
      <c r="U72" s="22" t="s">
        <v>241</v>
      </c>
      <c r="V72" s="54" t="str">
        <f t="shared" ref="V72" si="133">"avantage"&amp;(1+RIGHT(T72,1))</f>
        <v>avantage4</v>
      </c>
      <c r="W72" s="22" t="s">
        <v>227</v>
      </c>
      <c r="X72" s="54" t="str">
        <f t="shared" ref="X72" si="134">"avantage"&amp;(1+RIGHT(V72,1))</f>
        <v>avantage5</v>
      </c>
      <c r="Y72" s="22" t="s">
        <v>228</v>
      </c>
      <c r="AW72" s="22"/>
      <c r="AX72" s="20" t="s">
        <v>179</v>
      </c>
      <c r="AY72" s="20">
        <v>10</v>
      </c>
      <c r="AZ72" s="20" t="s">
        <v>181</v>
      </c>
      <c r="BA72" s="20">
        <v>90</v>
      </c>
      <c r="BB72" s="20" t="s">
        <v>180</v>
      </c>
      <c r="BC72" s="20">
        <v>0</v>
      </c>
      <c r="BD72" s="60"/>
      <c r="BF72" s="14"/>
      <c r="BJ72" t="s">
        <v>229</v>
      </c>
      <c r="BK72" t="s">
        <v>152</v>
      </c>
      <c r="BN72" s="36">
        <v>842</v>
      </c>
      <c r="BO72" s="36">
        <v>842</v>
      </c>
      <c r="BP72">
        <f t="shared" si="21"/>
        <v>216</v>
      </c>
      <c r="BQ72">
        <f t="shared" si="132"/>
        <v>1</v>
      </c>
      <c r="BR72" s="38">
        <v>44737</v>
      </c>
      <c r="BS72" s="22" t="s">
        <v>183</v>
      </c>
      <c r="BT72" s="20" t="str">
        <f t="shared" si="125"/>
        <v>PASSThePrivateIslandClub_COR22A57</v>
      </c>
      <c r="BV72">
        <v>1</v>
      </c>
    </row>
    <row r="73" spans="2:74" ht="18.75" customHeight="1" x14ac:dyDescent="0.3">
      <c r="B73" s="20">
        <f t="shared" si="22"/>
        <v>58</v>
      </c>
      <c r="C73" s="22" t="str">
        <f t="shared" si="15"/>
        <v>#58 Pass Private Island Club</v>
      </c>
      <c r="D73" t="str">
        <f t="shared" si="16"/>
        <v>COR22A58</v>
      </c>
      <c r="E73" s="53" t="s">
        <v>224</v>
      </c>
      <c r="F73" s="20">
        <v>1000</v>
      </c>
      <c r="G73" s="14" t="s">
        <v>300</v>
      </c>
      <c r="H73" s="23" t="s">
        <v>146</v>
      </c>
      <c r="J73" s="54" t="s">
        <v>172</v>
      </c>
      <c r="K73" s="22" t="s">
        <v>173</v>
      </c>
      <c r="L73" s="54" t="s">
        <v>147</v>
      </c>
      <c r="M73" s="22">
        <v>1</v>
      </c>
      <c r="N73" s="54" t="s">
        <v>174</v>
      </c>
      <c r="P73" s="54" t="s">
        <v>36</v>
      </c>
      <c r="Q73" s="22" t="s">
        <v>225</v>
      </c>
      <c r="R73" s="54" t="str">
        <f t="shared" si="17"/>
        <v>avantage2</v>
      </c>
      <c r="S73" s="22" t="s">
        <v>226</v>
      </c>
      <c r="T73" s="54" t="str">
        <f t="shared" si="18"/>
        <v>avantage3</v>
      </c>
      <c r="U73" s="22" t="s">
        <v>241</v>
      </c>
      <c r="V73" s="54" t="str">
        <f t="shared" ref="V73" si="135">"avantage"&amp;(1+RIGHT(T73,1))</f>
        <v>avantage4</v>
      </c>
      <c r="W73" s="22" t="s">
        <v>227</v>
      </c>
      <c r="X73" s="54" t="str">
        <f t="shared" ref="X73" si="136">"avantage"&amp;(1+RIGHT(V73,1))</f>
        <v>avantage5</v>
      </c>
      <c r="Y73" s="22" t="s">
        <v>228</v>
      </c>
      <c r="AW73" s="22"/>
      <c r="AX73" s="20" t="s">
        <v>179</v>
      </c>
      <c r="AY73" s="20">
        <v>10</v>
      </c>
      <c r="AZ73" s="20" t="s">
        <v>181</v>
      </c>
      <c r="BA73" s="20">
        <v>90</v>
      </c>
      <c r="BB73" s="20" t="s">
        <v>180</v>
      </c>
      <c r="BC73" s="20">
        <v>0</v>
      </c>
      <c r="BD73" s="60"/>
      <c r="BF73" s="14"/>
      <c r="BJ73" t="s">
        <v>229</v>
      </c>
      <c r="BK73" t="s">
        <v>152</v>
      </c>
      <c r="BN73" s="36">
        <v>842</v>
      </c>
      <c r="BO73" s="36">
        <v>842</v>
      </c>
      <c r="BP73">
        <f t="shared" si="21"/>
        <v>216</v>
      </c>
      <c r="BQ73">
        <f t="shared" si="132"/>
        <v>1</v>
      </c>
      <c r="BR73" s="38">
        <v>44737</v>
      </c>
      <c r="BS73" s="22" t="s">
        <v>183</v>
      </c>
      <c r="BT73" s="20" t="str">
        <f t="shared" si="125"/>
        <v>PASSThePrivateIslandClub_COR22A58</v>
      </c>
      <c r="BV73">
        <v>1</v>
      </c>
    </row>
    <row r="74" spans="2:74" ht="18.75" customHeight="1" x14ac:dyDescent="0.3">
      <c r="B74" s="20">
        <f t="shared" si="22"/>
        <v>59</v>
      </c>
      <c r="C74" s="22" t="str">
        <f t="shared" si="15"/>
        <v>#59 Pass Private Island Club</v>
      </c>
      <c r="D74" t="str">
        <f t="shared" si="16"/>
        <v>COR22A59</v>
      </c>
      <c r="E74" s="53" t="s">
        <v>224</v>
      </c>
      <c r="F74" s="20">
        <v>1000</v>
      </c>
      <c r="G74" s="14" t="s">
        <v>301</v>
      </c>
      <c r="H74" s="23" t="s">
        <v>146</v>
      </c>
      <c r="J74" s="54" t="s">
        <v>172</v>
      </c>
      <c r="K74" s="22" t="s">
        <v>173</v>
      </c>
      <c r="L74" s="54" t="s">
        <v>147</v>
      </c>
      <c r="M74" s="22">
        <v>1</v>
      </c>
      <c r="N74" s="54" t="s">
        <v>174</v>
      </c>
      <c r="P74" s="54" t="s">
        <v>36</v>
      </c>
      <c r="Q74" s="22" t="s">
        <v>225</v>
      </c>
      <c r="R74" s="54" t="str">
        <f t="shared" si="17"/>
        <v>avantage2</v>
      </c>
      <c r="S74" s="22" t="s">
        <v>226</v>
      </c>
      <c r="T74" s="54" t="str">
        <f t="shared" si="18"/>
        <v>avantage3</v>
      </c>
      <c r="U74" s="22" t="s">
        <v>241</v>
      </c>
      <c r="V74" s="54" t="str">
        <f t="shared" ref="V74" si="137">"avantage"&amp;(1+RIGHT(T74,1))</f>
        <v>avantage4</v>
      </c>
      <c r="W74" s="22" t="s">
        <v>227</v>
      </c>
      <c r="X74" s="54" t="str">
        <f t="shared" ref="X74" si="138">"avantage"&amp;(1+RIGHT(V74,1))</f>
        <v>avantage5</v>
      </c>
      <c r="Y74" s="22" t="s">
        <v>228</v>
      </c>
      <c r="AW74" s="22"/>
      <c r="AX74" s="20" t="s">
        <v>179</v>
      </c>
      <c r="AY74" s="20">
        <v>10</v>
      </c>
      <c r="AZ74" s="20" t="s">
        <v>181</v>
      </c>
      <c r="BA74" s="20">
        <v>90</v>
      </c>
      <c r="BB74" s="20" t="s">
        <v>180</v>
      </c>
      <c r="BC74" s="20">
        <v>0</v>
      </c>
      <c r="BD74" s="60"/>
      <c r="BF74" s="14"/>
      <c r="BJ74" t="s">
        <v>229</v>
      </c>
      <c r="BK74" t="s">
        <v>152</v>
      </c>
      <c r="BN74" s="36">
        <v>842</v>
      </c>
      <c r="BO74" s="36">
        <v>842</v>
      </c>
      <c r="BP74">
        <f t="shared" si="21"/>
        <v>216</v>
      </c>
      <c r="BQ74">
        <f t="shared" si="132"/>
        <v>1</v>
      </c>
      <c r="BR74" s="38">
        <v>44737</v>
      </c>
      <c r="BS74" s="22" t="s">
        <v>183</v>
      </c>
      <c r="BT74" s="20" t="str">
        <f t="shared" si="125"/>
        <v>PASSThePrivateIslandClub_COR22A59</v>
      </c>
      <c r="BV74">
        <v>1</v>
      </c>
    </row>
    <row r="75" spans="2:74" ht="18.75" customHeight="1" x14ac:dyDescent="0.3">
      <c r="B75" s="20">
        <f t="shared" si="22"/>
        <v>60</v>
      </c>
      <c r="C75" s="22" t="str">
        <f t="shared" si="15"/>
        <v>#60 Pass Private Island Club</v>
      </c>
      <c r="D75" t="str">
        <f t="shared" si="16"/>
        <v>COR22A60</v>
      </c>
      <c r="E75" s="53" t="s">
        <v>224</v>
      </c>
      <c r="F75" s="20">
        <v>1000</v>
      </c>
      <c r="G75" s="14" t="s">
        <v>302</v>
      </c>
      <c r="H75" s="23" t="s">
        <v>146</v>
      </c>
      <c r="J75" s="54" t="s">
        <v>172</v>
      </c>
      <c r="K75" s="22" t="s">
        <v>173</v>
      </c>
      <c r="L75" s="54" t="s">
        <v>147</v>
      </c>
      <c r="M75" s="22">
        <v>1</v>
      </c>
      <c r="N75" s="54" t="s">
        <v>174</v>
      </c>
      <c r="P75" s="54" t="s">
        <v>36</v>
      </c>
      <c r="Q75" s="22" t="s">
        <v>225</v>
      </c>
      <c r="R75" s="54" t="str">
        <f t="shared" si="17"/>
        <v>avantage2</v>
      </c>
      <c r="S75" s="22" t="s">
        <v>226</v>
      </c>
      <c r="T75" s="54" t="str">
        <f t="shared" si="18"/>
        <v>avantage3</v>
      </c>
      <c r="U75" s="22" t="s">
        <v>241</v>
      </c>
      <c r="V75" s="54" t="str">
        <f t="shared" ref="V75" si="139">"avantage"&amp;(1+RIGHT(T75,1))</f>
        <v>avantage4</v>
      </c>
      <c r="W75" s="22" t="s">
        <v>227</v>
      </c>
      <c r="X75" s="54" t="str">
        <f t="shared" ref="X75" si="140">"avantage"&amp;(1+RIGHT(V75,1))</f>
        <v>avantage5</v>
      </c>
      <c r="Y75" s="22" t="s">
        <v>228</v>
      </c>
      <c r="AW75" s="22"/>
      <c r="AX75" s="20" t="s">
        <v>179</v>
      </c>
      <c r="AY75" s="20">
        <v>10</v>
      </c>
      <c r="AZ75" s="20" t="s">
        <v>181</v>
      </c>
      <c r="BA75" s="20">
        <v>90</v>
      </c>
      <c r="BB75" s="20" t="s">
        <v>180</v>
      </c>
      <c r="BC75" s="20">
        <v>0</v>
      </c>
      <c r="BD75" s="60"/>
      <c r="BF75" s="14"/>
      <c r="BJ75" t="s">
        <v>229</v>
      </c>
      <c r="BK75" t="s">
        <v>152</v>
      </c>
      <c r="BN75" s="36">
        <v>842</v>
      </c>
      <c r="BO75" s="36">
        <v>842</v>
      </c>
      <c r="BP75">
        <f t="shared" si="21"/>
        <v>216</v>
      </c>
      <c r="BQ75">
        <f t="shared" si="132"/>
        <v>1</v>
      </c>
      <c r="BR75" s="38">
        <v>44737</v>
      </c>
      <c r="BS75" s="22" t="s">
        <v>183</v>
      </c>
      <c r="BT75" s="20" t="str">
        <f t="shared" si="125"/>
        <v>PASSThePrivateIslandClub_COR22A60</v>
      </c>
      <c r="BV75">
        <v>1</v>
      </c>
    </row>
    <row r="76" spans="2:74" ht="18.75" customHeight="1" x14ac:dyDescent="0.3">
      <c r="B76" s="20">
        <f t="shared" si="22"/>
        <v>61</v>
      </c>
      <c r="C76" s="22" t="str">
        <f t="shared" si="15"/>
        <v>#61 Pass Private Island Club</v>
      </c>
      <c r="D76" t="str">
        <f t="shared" si="16"/>
        <v>COR22A61</v>
      </c>
      <c r="E76" s="53" t="s">
        <v>224</v>
      </c>
      <c r="F76" s="20">
        <v>1000</v>
      </c>
      <c r="G76" s="14" t="s">
        <v>303</v>
      </c>
      <c r="H76" s="23" t="s">
        <v>146</v>
      </c>
      <c r="J76" s="54" t="s">
        <v>172</v>
      </c>
      <c r="K76" s="22" t="s">
        <v>173</v>
      </c>
      <c r="L76" s="54" t="s">
        <v>147</v>
      </c>
      <c r="M76" s="22">
        <v>1</v>
      </c>
      <c r="N76" s="54" t="s">
        <v>174</v>
      </c>
      <c r="P76" s="54" t="s">
        <v>36</v>
      </c>
      <c r="Q76" s="22" t="s">
        <v>225</v>
      </c>
      <c r="R76" s="54" t="str">
        <f t="shared" si="17"/>
        <v>avantage2</v>
      </c>
      <c r="S76" s="22" t="s">
        <v>226</v>
      </c>
      <c r="T76" s="54" t="str">
        <f t="shared" si="18"/>
        <v>avantage3</v>
      </c>
      <c r="U76" s="22" t="s">
        <v>241</v>
      </c>
      <c r="V76" s="54" t="str">
        <f t="shared" ref="V76" si="141">"avantage"&amp;(1+RIGHT(T76,1))</f>
        <v>avantage4</v>
      </c>
      <c r="W76" s="22" t="s">
        <v>227</v>
      </c>
      <c r="X76" s="54" t="str">
        <f t="shared" ref="X76" si="142">"avantage"&amp;(1+RIGHT(V76,1))</f>
        <v>avantage5</v>
      </c>
      <c r="Y76" s="22" t="s">
        <v>228</v>
      </c>
      <c r="AW76" s="22"/>
      <c r="AX76" s="20" t="s">
        <v>179</v>
      </c>
      <c r="AY76" s="20">
        <v>10</v>
      </c>
      <c r="AZ76" s="20" t="s">
        <v>181</v>
      </c>
      <c r="BA76" s="20">
        <v>90</v>
      </c>
      <c r="BB76" s="20" t="s">
        <v>180</v>
      </c>
      <c r="BC76" s="20">
        <v>0</v>
      </c>
      <c r="BD76" s="60"/>
      <c r="BF76" s="14"/>
      <c r="BJ76" t="s">
        <v>229</v>
      </c>
      <c r="BK76" t="s">
        <v>152</v>
      </c>
      <c r="BN76" s="36">
        <v>842</v>
      </c>
      <c r="BO76" s="36">
        <v>842</v>
      </c>
      <c r="BP76">
        <f t="shared" si="21"/>
        <v>216</v>
      </c>
      <c r="BQ76">
        <f t="shared" si="132"/>
        <v>1</v>
      </c>
      <c r="BR76" s="38">
        <v>44737</v>
      </c>
      <c r="BS76" s="22" t="s">
        <v>183</v>
      </c>
      <c r="BT76" s="20" t="str">
        <f t="shared" si="125"/>
        <v>PASSThePrivateIslandClub_COR22A61</v>
      </c>
      <c r="BV76">
        <v>1</v>
      </c>
    </row>
    <row r="77" spans="2:74" ht="18.75" customHeight="1" x14ac:dyDescent="0.3">
      <c r="B77" s="20">
        <f t="shared" si="22"/>
        <v>62</v>
      </c>
      <c r="C77" s="22" t="str">
        <f t="shared" si="15"/>
        <v>#62 Pass Private Island Club</v>
      </c>
      <c r="D77" t="str">
        <f t="shared" si="16"/>
        <v>COR22A62</v>
      </c>
      <c r="E77" s="53" t="s">
        <v>224</v>
      </c>
      <c r="F77" s="20">
        <v>1000</v>
      </c>
      <c r="G77" s="14" t="s">
        <v>304</v>
      </c>
      <c r="H77" s="23" t="s">
        <v>146</v>
      </c>
      <c r="J77" s="54" t="s">
        <v>172</v>
      </c>
      <c r="K77" s="22" t="s">
        <v>173</v>
      </c>
      <c r="L77" s="54" t="s">
        <v>147</v>
      </c>
      <c r="M77" s="22">
        <v>1</v>
      </c>
      <c r="N77" s="54" t="s">
        <v>174</v>
      </c>
      <c r="P77" s="54" t="s">
        <v>36</v>
      </c>
      <c r="Q77" s="22" t="s">
        <v>225</v>
      </c>
      <c r="R77" s="54" t="str">
        <f t="shared" si="17"/>
        <v>avantage2</v>
      </c>
      <c r="S77" s="22" t="s">
        <v>226</v>
      </c>
      <c r="T77" s="54" t="str">
        <f t="shared" si="18"/>
        <v>avantage3</v>
      </c>
      <c r="U77" s="22" t="s">
        <v>241</v>
      </c>
      <c r="V77" s="54" t="str">
        <f t="shared" ref="V77" si="143">"avantage"&amp;(1+RIGHT(T77,1))</f>
        <v>avantage4</v>
      </c>
      <c r="W77" s="22" t="s">
        <v>227</v>
      </c>
      <c r="X77" s="54" t="str">
        <f t="shared" ref="X77" si="144">"avantage"&amp;(1+RIGHT(V77,1))</f>
        <v>avantage5</v>
      </c>
      <c r="Y77" s="22" t="s">
        <v>228</v>
      </c>
      <c r="AW77" s="22"/>
      <c r="AX77" s="20" t="s">
        <v>179</v>
      </c>
      <c r="AY77" s="20">
        <v>10</v>
      </c>
      <c r="AZ77" s="20" t="s">
        <v>181</v>
      </c>
      <c r="BA77" s="20">
        <v>90</v>
      </c>
      <c r="BB77" s="20" t="s">
        <v>180</v>
      </c>
      <c r="BC77" s="20">
        <v>0</v>
      </c>
      <c r="BD77" s="60"/>
      <c r="BF77" s="14"/>
      <c r="BJ77" t="s">
        <v>229</v>
      </c>
      <c r="BK77" t="s">
        <v>152</v>
      </c>
      <c r="BN77" s="36">
        <v>842</v>
      </c>
      <c r="BO77" s="36">
        <v>842</v>
      </c>
      <c r="BP77">
        <f t="shared" si="21"/>
        <v>216</v>
      </c>
      <c r="BQ77">
        <f t="shared" si="132"/>
        <v>1</v>
      </c>
      <c r="BR77" s="38">
        <v>44737</v>
      </c>
      <c r="BS77" s="22" t="s">
        <v>183</v>
      </c>
      <c r="BT77" s="20" t="str">
        <f t="shared" si="125"/>
        <v>PASSThePrivateIslandClub_COR22A62</v>
      </c>
      <c r="BV77">
        <v>1</v>
      </c>
    </row>
    <row r="78" spans="2:74" ht="18.75" customHeight="1" x14ac:dyDescent="0.3">
      <c r="B78" s="20">
        <f t="shared" si="22"/>
        <v>63</v>
      </c>
      <c r="C78" s="22" t="str">
        <f t="shared" si="15"/>
        <v>#63 Pass Private Island Club</v>
      </c>
      <c r="D78" t="str">
        <f t="shared" si="16"/>
        <v>COR22A63</v>
      </c>
      <c r="E78" s="53" t="s">
        <v>224</v>
      </c>
      <c r="F78" s="20">
        <v>1000</v>
      </c>
      <c r="G78" s="14" t="s">
        <v>305</v>
      </c>
      <c r="H78" s="23" t="s">
        <v>146</v>
      </c>
      <c r="J78" s="54" t="s">
        <v>172</v>
      </c>
      <c r="K78" s="22" t="s">
        <v>173</v>
      </c>
      <c r="L78" s="54" t="s">
        <v>147</v>
      </c>
      <c r="M78" s="22">
        <v>1</v>
      </c>
      <c r="N78" s="54" t="s">
        <v>174</v>
      </c>
      <c r="P78" s="54" t="s">
        <v>36</v>
      </c>
      <c r="Q78" s="22" t="s">
        <v>225</v>
      </c>
      <c r="R78" s="54" t="str">
        <f t="shared" si="17"/>
        <v>avantage2</v>
      </c>
      <c r="S78" s="22" t="s">
        <v>226</v>
      </c>
      <c r="T78" s="54" t="str">
        <f t="shared" si="18"/>
        <v>avantage3</v>
      </c>
      <c r="U78" s="22" t="s">
        <v>241</v>
      </c>
      <c r="V78" s="54" t="str">
        <f t="shared" ref="V78" si="145">"avantage"&amp;(1+RIGHT(T78,1))</f>
        <v>avantage4</v>
      </c>
      <c r="W78" s="22" t="s">
        <v>227</v>
      </c>
      <c r="X78" s="54" t="str">
        <f t="shared" ref="X78" si="146">"avantage"&amp;(1+RIGHT(V78,1))</f>
        <v>avantage5</v>
      </c>
      <c r="Y78" s="22" t="s">
        <v>228</v>
      </c>
      <c r="AW78" s="22"/>
      <c r="AX78" s="20" t="s">
        <v>179</v>
      </c>
      <c r="AY78" s="20">
        <v>10</v>
      </c>
      <c r="AZ78" s="20" t="s">
        <v>181</v>
      </c>
      <c r="BA78" s="20">
        <v>90</v>
      </c>
      <c r="BB78" s="20" t="s">
        <v>180</v>
      </c>
      <c r="BC78" s="20">
        <v>0</v>
      </c>
      <c r="BD78" s="60"/>
      <c r="BF78" s="14"/>
      <c r="BJ78" t="s">
        <v>229</v>
      </c>
      <c r="BK78" t="s">
        <v>152</v>
      </c>
      <c r="BN78" s="36">
        <v>842</v>
      </c>
      <c r="BO78" s="36">
        <v>842</v>
      </c>
      <c r="BP78">
        <f t="shared" si="21"/>
        <v>216</v>
      </c>
      <c r="BQ78">
        <f t="shared" si="132"/>
        <v>1</v>
      </c>
      <c r="BR78" s="38">
        <v>44737</v>
      </c>
      <c r="BS78" s="22" t="s">
        <v>183</v>
      </c>
      <c r="BT78" s="20" t="str">
        <f t="shared" si="125"/>
        <v>PASSThePrivateIslandClub_COR22A63</v>
      </c>
      <c r="BV78">
        <v>1</v>
      </c>
    </row>
    <row r="79" spans="2:74" ht="18.75" customHeight="1" x14ac:dyDescent="0.3">
      <c r="B79" s="20">
        <f t="shared" si="22"/>
        <v>64</v>
      </c>
      <c r="C79" s="22" t="str">
        <f t="shared" si="15"/>
        <v>#64 Pass Private Island Club</v>
      </c>
      <c r="D79" t="str">
        <f t="shared" si="16"/>
        <v>COR22A64</v>
      </c>
      <c r="E79" s="53" t="s">
        <v>224</v>
      </c>
      <c r="F79" s="20">
        <v>1000</v>
      </c>
      <c r="G79" s="14" t="s">
        <v>306</v>
      </c>
      <c r="H79" s="23" t="s">
        <v>146</v>
      </c>
      <c r="J79" s="54" t="s">
        <v>172</v>
      </c>
      <c r="K79" s="22" t="s">
        <v>173</v>
      </c>
      <c r="L79" s="54" t="s">
        <v>147</v>
      </c>
      <c r="M79" s="22">
        <v>1</v>
      </c>
      <c r="N79" s="54" t="s">
        <v>174</v>
      </c>
      <c r="P79" s="54" t="s">
        <v>36</v>
      </c>
      <c r="Q79" s="22" t="s">
        <v>225</v>
      </c>
      <c r="R79" s="54" t="str">
        <f t="shared" si="17"/>
        <v>avantage2</v>
      </c>
      <c r="S79" s="22" t="s">
        <v>226</v>
      </c>
      <c r="T79" s="54" t="str">
        <f t="shared" si="18"/>
        <v>avantage3</v>
      </c>
      <c r="U79" s="22" t="s">
        <v>241</v>
      </c>
      <c r="V79" s="54" t="str">
        <f t="shared" ref="V79" si="147">"avantage"&amp;(1+RIGHT(T79,1))</f>
        <v>avantage4</v>
      </c>
      <c r="W79" s="22" t="s">
        <v>227</v>
      </c>
      <c r="X79" s="54" t="str">
        <f t="shared" ref="X79" si="148">"avantage"&amp;(1+RIGHT(V79,1))</f>
        <v>avantage5</v>
      </c>
      <c r="Y79" s="22" t="s">
        <v>228</v>
      </c>
      <c r="AW79" s="22"/>
      <c r="AX79" s="20" t="s">
        <v>179</v>
      </c>
      <c r="AY79" s="20">
        <v>10</v>
      </c>
      <c r="AZ79" s="20" t="s">
        <v>181</v>
      </c>
      <c r="BA79" s="20">
        <v>90</v>
      </c>
      <c r="BB79" s="20" t="s">
        <v>180</v>
      </c>
      <c r="BC79" s="20">
        <v>0</v>
      </c>
      <c r="BD79" s="60"/>
      <c r="BF79" s="14"/>
      <c r="BJ79" t="s">
        <v>229</v>
      </c>
      <c r="BK79" t="s">
        <v>152</v>
      </c>
      <c r="BN79" s="36">
        <v>842</v>
      </c>
      <c r="BO79" s="36">
        <v>842</v>
      </c>
      <c r="BP79">
        <f t="shared" si="21"/>
        <v>216</v>
      </c>
      <c r="BQ79">
        <f t="shared" si="132"/>
        <v>1</v>
      </c>
      <c r="BR79" s="38">
        <v>44737</v>
      </c>
      <c r="BS79" s="22" t="s">
        <v>183</v>
      </c>
      <c r="BT79" s="20" t="str">
        <f t="shared" si="125"/>
        <v>PASSThePrivateIslandClub_COR22A64</v>
      </c>
      <c r="BV79">
        <v>1</v>
      </c>
    </row>
    <row r="80" spans="2:74" ht="18.75" customHeight="1" x14ac:dyDescent="0.3">
      <c r="B80" s="20">
        <f t="shared" si="22"/>
        <v>65</v>
      </c>
      <c r="C80" s="22" t="str">
        <f t="shared" si="15"/>
        <v>#65 Pass Private Island Club</v>
      </c>
      <c r="D80" t="str">
        <f t="shared" si="16"/>
        <v>COR22A65</v>
      </c>
      <c r="E80" s="53" t="s">
        <v>224</v>
      </c>
      <c r="F80" s="20">
        <v>1000</v>
      </c>
      <c r="G80" s="14" t="s">
        <v>307</v>
      </c>
      <c r="H80" s="23" t="s">
        <v>146</v>
      </c>
      <c r="J80" s="54" t="s">
        <v>172</v>
      </c>
      <c r="K80" s="22" t="s">
        <v>173</v>
      </c>
      <c r="L80" s="54" t="s">
        <v>147</v>
      </c>
      <c r="M80" s="22">
        <v>1</v>
      </c>
      <c r="N80" s="54" t="s">
        <v>174</v>
      </c>
      <c r="P80" s="54" t="s">
        <v>36</v>
      </c>
      <c r="Q80" s="22" t="s">
        <v>225</v>
      </c>
      <c r="R80" s="54" t="str">
        <f t="shared" si="17"/>
        <v>avantage2</v>
      </c>
      <c r="S80" s="22" t="s">
        <v>226</v>
      </c>
      <c r="T80" s="54" t="str">
        <f t="shared" si="18"/>
        <v>avantage3</v>
      </c>
      <c r="U80" s="22" t="s">
        <v>241</v>
      </c>
      <c r="V80" s="54" t="str">
        <f t="shared" ref="V80" si="149">"avantage"&amp;(1+RIGHT(T80,1))</f>
        <v>avantage4</v>
      </c>
      <c r="W80" s="22" t="s">
        <v>227</v>
      </c>
      <c r="X80" s="54" t="str">
        <f t="shared" ref="X80" si="150">"avantage"&amp;(1+RIGHT(V80,1))</f>
        <v>avantage5</v>
      </c>
      <c r="Y80" s="22" t="s">
        <v>228</v>
      </c>
      <c r="AW80" s="22"/>
      <c r="AX80" s="20" t="s">
        <v>179</v>
      </c>
      <c r="AY80" s="20">
        <v>10</v>
      </c>
      <c r="AZ80" s="20" t="s">
        <v>181</v>
      </c>
      <c r="BA80" s="20">
        <v>90</v>
      </c>
      <c r="BB80" s="20" t="s">
        <v>180</v>
      </c>
      <c r="BC80" s="20">
        <v>0</v>
      </c>
      <c r="BD80" s="60"/>
      <c r="BF80" s="14"/>
      <c r="BJ80" t="s">
        <v>229</v>
      </c>
      <c r="BK80" t="s">
        <v>152</v>
      </c>
      <c r="BN80" s="36">
        <v>842</v>
      </c>
      <c r="BO80" s="36">
        <v>842</v>
      </c>
      <c r="BP80">
        <f t="shared" si="21"/>
        <v>216</v>
      </c>
      <c r="BQ80">
        <f t="shared" si="132"/>
        <v>1</v>
      </c>
      <c r="BR80" s="38">
        <v>44737</v>
      </c>
      <c r="BS80" s="22" t="s">
        <v>183</v>
      </c>
      <c r="BT80" s="20" t="str">
        <f t="shared" si="125"/>
        <v>PASSThePrivateIslandClub_COR22A65</v>
      </c>
      <c r="BV80">
        <v>1</v>
      </c>
    </row>
    <row r="81" spans="2:75" ht="18.75" customHeight="1" x14ac:dyDescent="0.3">
      <c r="B81" s="20">
        <f t="shared" si="22"/>
        <v>66</v>
      </c>
      <c r="C81" s="22" t="str">
        <f t="shared" ref="C81:C144" si="151">"#"&amp;B81&amp;" Pass Private Island Club"</f>
        <v>#66 Pass Private Island Club</v>
      </c>
      <c r="D81" t="str">
        <f t="shared" ref="D81:D144" si="152">"COR22A"&amp;B81</f>
        <v>COR22A66</v>
      </c>
      <c r="E81" s="53" t="s">
        <v>224</v>
      </c>
      <c r="F81" s="20">
        <v>1000</v>
      </c>
      <c r="G81" s="14" t="s">
        <v>308</v>
      </c>
      <c r="H81" s="23" t="s">
        <v>146</v>
      </c>
      <c r="J81" s="54" t="s">
        <v>172</v>
      </c>
      <c r="K81" s="22" t="s">
        <v>173</v>
      </c>
      <c r="L81" s="54" t="s">
        <v>147</v>
      </c>
      <c r="M81" s="22">
        <v>1</v>
      </c>
      <c r="N81" s="54" t="s">
        <v>174</v>
      </c>
      <c r="P81" s="54" t="s">
        <v>36</v>
      </c>
      <c r="Q81" s="22" t="s">
        <v>225</v>
      </c>
      <c r="R81" s="54" t="str">
        <f t="shared" ref="R81:R144" si="153">"avantage"&amp;(1+RIGHT(P81,1))</f>
        <v>avantage2</v>
      </c>
      <c r="S81" s="22" t="s">
        <v>226</v>
      </c>
      <c r="T81" s="54" t="str">
        <f t="shared" ref="T81:T144" si="154">"avantage"&amp;(1+RIGHT(R81,1))</f>
        <v>avantage3</v>
      </c>
      <c r="U81" s="22" t="s">
        <v>241</v>
      </c>
      <c r="V81" s="54" t="str">
        <f t="shared" ref="V81" si="155">"avantage"&amp;(1+RIGHT(T81,1))</f>
        <v>avantage4</v>
      </c>
      <c r="W81" s="22" t="s">
        <v>227</v>
      </c>
      <c r="X81" s="54" t="str">
        <f t="shared" ref="X81" si="156">"avantage"&amp;(1+RIGHT(V81,1))</f>
        <v>avantage5</v>
      </c>
      <c r="Y81" s="22" t="s">
        <v>228</v>
      </c>
      <c r="AW81" s="22"/>
      <c r="AX81" s="20" t="s">
        <v>179</v>
      </c>
      <c r="AY81" s="20">
        <v>10</v>
      </c>
      <c r="AZ81" s="20" t="s">
        <v>181</v>
      </c>
      <c r="BA81" s="20">
        <v>90</v>
      </c>
      <c r="BB81" s="20" t="s">
        <v>180</v>
      </c>
      <c r="BC81" s="20">
        <v>0</v>
      </c>
      <c r="BD81" s="60"/>
      <c r="BF81" s="14"/>
      <c r="BJ81" t="s">
        <v>229</v>
      </c>
      <c r="BK81" t="s">
        <v>152</v>
      </c>
      <c r="BN81" s="36">
        <v>842</v>
      </c>
      <c r="BO81" s="36">
        <v>842</v>
      </c>
      <c r="BP81">
        <f t="shared" ref="BP81:BP144" si="157">24*9</f>
        <v>216</v>
      </c>
      <c r="BQ81">
        <f t="shared" si="132"/>
        <v>1</v>
      </c>
      <c r="BR81" s="38">
        <v>44737</v>
      </c>
      <c r="BS81" s="22" t="s">
        <v>183</v>
      </c>
      <c r="BT81" s="20" t="str">
        <f t="shared" si="125"/>
        <v>PASSThePrivateIslandClub_COR22A66</v>
      </c>
      <c r="BV81">
        <v>1</v>
      </c>
    </row>
    <row r="82" spans="2:75" ht="18.75" customHeight="1" x14ac:dyDescent="0.3">
      <c r="B82" s="20">
        <f t="shared" ref="B82:B145" si="158">+B81+1</f>
        <v>67</v>
      </c>
      <c r="C82" s="22" t="str">
        <f t="shared" si="151"/>
        <v>#67 Pass Private Island Club</v>
      </c>
      <c r="D82" t="str">
        <f t="shared" si="152"/>
        <v>COR22A67</v>
      </c>
      <c r="E82" s="53" t="s">
        <v>224</v>
      </c>
      <c r="F82" s="20">
        <v>1000</v>
      </c>
      <c r="G82" s="14" t="s">
        <v>309</v>
      </c>
      <c r="H82" s="23" t="s">
        <v>146</v>
      </c>
      <c r="J82" s="54" t="s">
        <v>172</v>
      </c>
      <c r="K82" s="22" t="s">
        <v>173</v>
      </c>
      <c r="L82" s="54" t="s">
        <v>147</v>
      </c>
      <c r="M82" s="22">
        <v>1</v>
      </c>
      <c r="N82" s="54" t="s">
        <v>174</v>
      </c>
      <c r="P82" s="54" t="s">
        <v>36</v>
      </c>
      <c r="Q82" s="22" t="s">
        <v>225</v>
      </c>
      <c r="R82" s="54" t="str">
        <f t="shared" si="153"/>
        <v>avantage2</v>
      </c>
      <c r="S82" s="22" t="s">
        <v>226</v>
      </c>
      <c r="T82" s="54" t="str">
        <f t="shared" si="154"/>
        <v>avantage3</v>
      </c>
      <c r="U82" s="22" t="s">
        <v>241</v>
      </c>
      <c r="V82" s="54" t="str">
        <f t="shared" ref="V82" si="159">"avantage"&amp;(1+RIGHT(T82,1))</f>
        <v>avantage4</v>
      </c>
      <c r="W82" s="22" t="s">
        <v>227</v>
      </c>
      <c r="X82" s="54" t="str">
        <f t="shared" ref="X82" si="160">"avantage"&amp;(1+RIGHT(V82,1))</f>
        <v>avantage5</v>
      </c>
      <c r="Y82" s="22" t="s">
        <v>228</v>
      </c>
      <c r="AW82" s="22"/>
      <c r="AX82" s="20" t="s">
        <v>179</v>
      </c>
      <c r="AY82" s="20">
        <v>10</v>
      </c>
      <c r="AZ82" s="20" t="s">
        <v>181</v>
      </c>
      <c r="BA82" s="20">
        <v>90</v>
      </c>
      <c r="BB82" s="20" t="s">
        <v>180</v>
      </c>
      <c r="BC82" s="20">
        <v>0</v>
      </c>
      <c r="BD82" s="60"/>
      <c r="BF82" s="14"/>
      <c r="BJ82" t="s">
        <v>229</v>
      </c>
      <c r="BK82" t="s">
        <v>152</v>
      </c>
      <c r="BN82" s="36">
        <v>842</v>
      </c>
      <c r="BO82" s="36">
        <v>842</v>
      </c>
      <c r="BP82">
        <f t="shared" si="157"/>
        <v>216</v>
      </c>
      <c r="BQ82">
        <f t="shared" si="132"/>
        <v>1</v>
      </c>
      <c r="BR82" s="38">
        <v>44737</v>
      </c>
      <c r="BS82" s="22" t="s">
        <v>183</v>
      </c>
      <c r="BT82" s="20" t="str">
        <f t="shared" si="125"/>
        <v>PASSThePrivateIslandClub_COR22A67</v>
      </c>
      <c r="BV82">
        <v>1</v>
      </c>
    </row>
    <row r="83" spans="2:75" ht="18.75" customHeight="1" x14ac:dyDescent="0.3">
      <c r="B83" s="20">
        <f t="shared" si="158"/>
        <v>68</v>
      </c>
      <c r="C83" s="22" t="str">
        <f t="shared" si="151"/>
        <v>#68 Pass Private Island Club</v>
      </c>
      <c r="D83" t="str">
        <f t="shared" si="152"/>
        <v>COR22A68</v>
      </c>
      <c r="E83" s="53" t="s">
        <v>224</v>
      </c>
      <c r="F83" s="20">
        <v>1000</v>
      </c>
      <c r="G83" s="14" t="s">
        <v>310</v>
      </c>
      <c r="H83" s="23" t="s">
        <v>146</v>
      </c>
      <c r="J83" s="54" t="s">
        <v>172</v>
      </c>
      <c r="K83" s="22" t="s">
        <v>173</v>
      </c>
      <c r="L83" s="54" t="s">
        <v>147</v>
      </c>
      <c r="M83" s="22">
        <v>1</v>
      </c>
      <c r="N83" s="54" t="s">
        <v>174</v>
      </c>
      <c r="P83" s="54" t="s">
        <v>36</v>
      </c>
      <c r="Q83" s="22" t="s">
        <v>225</v>
      </c>
      <c r="R83" s="54" t="str">
        <f t="shared" si="153"/>
        <v>avantage2</v>
      </c>
      <c r="S83" s="22" t="s">
        <v>226</v>
      </c>
      <c r="T83" s="54" t="str">
        <f t="shared" si="154"/>
        <v>avantage3</v>
      </c>
      <c r="U83" s="22" t="s">
        <v>241</v>
      </c>
      <c r="V83" s="54" t="str">
        <f t="shared" ref="V83" si="161">"avantage"&amp;(1+RIGHT(T83,1))</f>
        <v>avantage4</v>
      </c>
      <c r="W83" s="22" t="s">
        <v>227</v>
      </c>
      <c r="X83" s="54" t="str">
        <f t="shared" ref="X83" si="162">"avantage"&amp;(1+RIGHT(V83,1))</f>
        <v>avantage5</v>
      </c>
      <c r="Y83" s="22" t="s">
        <v>228</v>
      </c>
      <c r="AW83" s="22"/>
      <c r="AX83" s="20" t="s">
        <v>179</v>
      </c>
      <c r="AY83" s="20">
        <v>10</v>
      </c>
      <c r="AZ83" s="20" t="s">
        <v>181</v>
      </c>
      <c r="BA83" s="20">
        <v>90</v>
      </c>
      <c r="BB83" s="20" t="s">
        <v>180</v>
      </c>
      <c r="BC83" s="20">
        <v>0</v>
      </c>
      <c r="BD83" s="60"/>
      <c r="BF83" s="14"/>
      <c r="BJ83" t="s">
        <v>229</v>
      </c>
      <c r="BK83" t="s">
        <v>152</v>
      </c>
      <c r="BN83" s="36">
        <v>842</v>
      </c>
      <c r="BO83" s="36">
        <v>842</v>
      </c>
      <c r="BP83">
        <f t="shared" si="157"/>
        <v>216</v>
      </c>
      <c r="BQ83">
        <f t="shared" si="132"/>
        <v>1</v>
      </c>
      <c r="BR83" s="38">
        <v>44737</v>
      </c>
      <c r="BS83" s="22" t="s">
        <v>183</v>
      </c>
      <c r="BT83" s="20" t="str">
        <f t="shared" si="125"/>
        <v>PASSThePrivateIslandClub_COR22A68</v>
      </c>
      <c r="BV83">
        <v>1</v>
      </c>
    </row>
    <row r="84" spans="2:75" ht="18.75" customHeight="1" x14ac:dyDescent="0.3">
      <c r="B84" s="20">
        <f t="shared" si="158"/>
        <v>69</v>
      </c>
      <c r="C84" s="22" t="str">
        <f t="shared" si="151"/>
        <v>#69 Pass Private Island Club</v>
      </c>
      <c r="D84" t="str">
        <f t="shared" si="152"/>
        <v>COR22A69</v>
      </c>
      <c r="E84" s="53" t="s">
        <v>224</v>
      </c>
      <c r="F84" s="20">
        <v>1000</v>
      </c>
      <c r="G84" s="14" t="s">
        <v>311</v>
      </c>
      <c r="H84" s="23" t="s">
        <v>146</v>
      </c>
      <c r="J84" s="54" t="s">
        <v>172</v>
      </c>
      <c r="K84" s="22" t="s">
        <v>173</v>
      </c>
      <c r="L84" s="54" t="s">
        <v>147</v>
      </c>
      <c r="M84" s="22">
        <v>1</v>
      </c>
      <c r="N84" s="54" t="s">
        <v>174</v>
      </c>
      <c r="P84" s="54" t="s">
        <v>36</v>
      </c>
      <c r="Q84" s="22" t="s">
        <v>225</v>
      </c>
      <c r="R84" s="54" t="str">
        <f t="shared" si="153"/>
        <v>avantage2</v>
      </c>
      <c r="S84" s="22" t="s">
        <v>226</v>
      </c>
      <c r="T84" s="54" t="str">
        <f t="shared" si="154"/>
        <v>avantage3</v>
      </c>
      <c r="U84" s="22" t="s">
        <v>241</v>
      </c>
      <c r="V84" s="54" t="str">
        <f t="shared" ref="V84" si="163">"avantage"&amp;(1+RIGHT(T84,1))</f>
        <v>avantage4</v>
      </c>
      <c r="W84" s="22" t="s">
        <v>227</v>
      </c>
      <c r="X84" s="54" t="str">
        <f t="shared" ref="X84" si="164">"avantage"&amp;(1+RIGHT(V84,1))</f>
        <v>avantage5</v>
      </c>
      <c r="Y84" s="22" t="s">
        <v>228</v>
      </c>
      <c r="AW84" s="22"/>
      <c r="AX84" s="20" t="s">
        <v>179</v>
      </c>
      <c r="AY84" s="20">
        <v>10</v>
      </c>
      <c r="AZ84" s="20" t="s">
        <v>181</v>
      </c>
      <c r="BA84" s="20">
        <v>90</v>
      </c>
      <c r="BB84" s="20" t="s">
        <v>180</v>
      </c>
      <c r="BC84" s="20">
        <v>0</v>
      </c>
      <c r="BD84" s="60"/>
      <c r="BF84" s="14"/>
      <c r="BJ84" t="s">
        <v>229</v>
      </c>
      <c r="BK84" t="s">
        <v>152</v>
      </c>
      <c r="BN84" s="36">
        <v>842</v>
      </c>
      <c r="BO84" s="36">
        <v>842</v>
      </c>
      <c r="BP84">
        <f t="shared" si="157"/>
        <v>216</v>
      </c>
      <c r="BQ84">
        <f t="shared" si="132"/>
        <v>1</v>
      </c>
      <c r="BR84" s="38">
        <v>44737</v>
      </c>
      <c r="BS84" s="22" t="s">
        <v>183</v>
      </c>
      <c r="BT84" s="20" t="str">
        <f t="shared" si="125"/>
        <v>PASSThePrivateIslandClub_COR22A69</v>
      </c>
      <c r="BV84">
        <v>1</v>
      </c>
    </row>
    <row r="85" spans="2:75" ht="18.75" customHeight="1" x14ac:dyDescent="0.3">
      <c r="B85" s="20">
        <f t="shared" si="158"/>
        <v>70</v>
      </c>
      <c r="C85" s="22" t="str">
        <f t="shared" si="151"/>
        <v>#70 Pass Private Island Club</v>
      </c>
      <c r="D85" t="str">
        <f t="shared" si="152"/>
        <v>COR22A70</v>
      </c>
      <c r="E85" s="53" t="s">
        <v>224</v>
      </c>
      <c r="F85" s="20">
        <v>1000</v>
      </c>
      <c r="G85" s="14" t="s">
        <v>312</v>
      </c>
      <c r="H85" s="23" t="s">
        <v>146</v>
      </c>
      <c r="J85" s="54" t="s">
        <v>172</v>
      </c>
      <c r="K85" s="22" t="s">
        <v>173</v>
      </c>
      <c r="L85" s="54" t="s">
        <v>147</v>
      </c>
      <c r="M85" s="22">
        <v>1</v>
      </c>
      <c r="N85" s="54" t="s">
        <v>174</v>
      </c>
      <c r="P85" s="54" t="s">
        <v>36</v>
      </c>
      <c r="Q85" s="22" t="s">
        <v>225</v>
      </c>
      <c r="R85" s="54" t="str">
        <f t="shared" si="153"/>
        <v>avantage2</v>
      </c>
      <c r="S85" s="22" t="s">
        <v>226</v>
      </c>
      <c r="T85" s="54" t="str">
        <f t="shared" si="154"/>
        <v>avantage3</v>
      </c>
      <c r="U85" s="22" t="s">
        <v>241</v>
      </c>
      <c r="V85" s="54" t="str">
        <f t="shared" ref="V85" si="165">"avantage"&amp;(1+RIGHT(T85,1))</f>
        <v>avantage4</v>
      </c>
      <c r="W85" s="22" t="s">
        <v>227</v>
      </c>
      <c r="X85" s="54" t="str">
        <f t="shared" ref="X85" si="166">"avantage"&amp;(1+RIGHT(V85,1))</f>
        <v>avantage5</v>
      </c>
      <c r="Y85" s="22" t="s">
        <v>228</v>
      </c>
      <c r="AW85" s="22"/>
      <c r="AX85" s="20" t="s">
        <v>179</v>
      </c>
      <c r="AY85" s="20">
        <v>10</v>
      </c>
      <c r="AZ85" s="20" t="s">
        <v>181</v>
      </c>
      <c r="BA85" s="20">
        <v>90</v>
      </c>
      <c r="BB85" s="20" t="s">
        <v>180</v>
      </c>
      <c r="BC85" s="20">
        <v>0</v>
      </c>
      <c r="BD85" s="60"/>
      <c r="BF85" s="14"/>
      <c r="BJ85" t="s">
        <v>229</v>
      </c>
      <c r="BK85" t="s">
        <v>152</v>
      </c>
      <c r="BN85" s="36">
        <v>842</v>
      </c>
      <c r="BO85" s="36">
        <v>842</v>
      </c>
      <c r="BP85">
        <f t="shared" si="157"/>
        <v>216</v>
      </c>
      <c r="BQ85">
        <f t="shared" si="132"/>
        <v>1</v>
      </c>
      <c r="BR85" s="38">
        <v>44737</v>
      </c>
      <c r="BS85" s="22" t="s">
        <v>183</v>
      </c>
      <c r="BT85" s="20" t="str">
        <f t="shared" si="125"/>
        <v>PASSThePrivateIslandClub_COR22A70</v>
      </c>
      <c r="BV85">
        <v>1</v>
      </c>
    </row>
    <row r="86" spans="2:75" ht="18.75" customHeight="1" x14ac:dyDescent="0.3">
      <c r="B86" s="20">
        <f t="shared" si="158"/>
        <v>71</v>
      </c>
      <c r="C86" s="22" t="str">
        <f t="shared" si="151"/>
        <v>#71 Pass Private Island Club</v>
      </c>
      <c r="D86" t="str">
        <f t="shared" si="152"/>
        <v>COR22A71</v>
      </c>
      <c r="E86" s="53" t="s">
        <v>224</v>
      </c>
      <c r="F86" s="20">
        <v>1000</v>
      </c>
      <c r="G86" s="14" t="s">
        <v>313</v>
      </c>
      <c r="H86" s="23" t="s">
        <v>146</v>
      </c>
      <c r="J86" s="54" t="s">
        <v>172</v>
      </c>
      <c r="K86" s="22" t="s">
        <v>173</v>
      </c>
      <c r="L86" s="54" t="s">
        <v>147</v>
      </c>
      <c r="M86" s="22">
        <v>1</v>
      </c>
      <c r="N86" s="54" t="s">
        <v>174</v>
      </c>
      <c r="P86" s="54" t="s">
        <v>36</v>
      </c>
      <c r="Q86" s="22" t="s">
        <v>225</v>
      </c>
      <c r="R86" s="54" t="str">
        <f t="shared" si="153"/>
        <v>avantage2</v>
      </c>
      <c r="S86" s="22" t="s">
        <v>226</v>
      </c>
      <c r="T86" s="54" t="str">
        <f t="shared" si="154"/>
        <v>avantage3</v>
      </c>
      <c r="U86" s="22" t="s">
        <v>241</v>
      </c>
      <c r="V86" s="54" t="str">
        <f t="shared" ref="V86" si="167">"avantage"&amp;(1+RIGHT(T86,1))</f>
        <v>avantage4</v>
      </c>
      <c r="W86" s="22" t="s">
        <v>227</v>
      </c>
      <c r="X86" s="54" t="str">
        <f t="shared" ref="X86" si="168">"avantage"&amp;(1+RIGHT(V86,1))</f>
        <v>avantage5</v>
      </c>
      <c r="Y86" s="22" t="s">
        <v>228</v>
      </c>
      <c r="AW86" s="22"/>
      <c r="AX86" s="20" t="s">
        <v>179</v>
      </c>
      <c r="AY86" s="20">
        <v>10</v>
      </c>
      <c r="AZ86" s="20" t="s">
        <v>181</v>
      </c>
      <c r="BA86" s="20">
        <v>90</v>
      </c>
      <c r="BB86" s="20" t="s">
        <v>180</v>
      </c>
      <c r="BC86" s="20">
        <v>0</v>
      </c>
      <c r="BD86" s="60"/>
      <c r="BF86" s="14"/>
      <c r="BJ86" t="s">
        <v>229</v>
      </c>
      <c r="BK86" t="s">
        <v>152</v>
      </c>
      <c r="BN86" s="36">
        <v>842</v>
      </c>
      <c r="BO86" s="36">
        <v>842</v>
      </c>
      <c r="BP86">
        <f t="shared" si="157"/>
        <v>216</v>
      </c>
      <c r="BQ86">
        <f t="shared" si="132"/>
        <v>1</v>
      </c>
      <c r="BR86" s="38">
        <v>44737</v>
      </c>
      <c r="BS86" s="22" t="s">
        <v>183</v>
      </c>
      <c r="BT86" s="20" t="str">
        <f t="shared" si="125"/>
        <v>PASSThePrivateIslandClub_COR22A71</v>
      </c>
      <c r="BV86">
        <v>1</v>
      </c>
    </row>
    <row r="87" spans="2:75" ht="18.75" customHeight="1" x14ac:dyDescent="0.3">
      <c r="B87" s="20">
        <f t="shared" si="158"/>
        <v>72</v>
      </c>
      <c r="C87" s="22" t="str">
        <f t="shared" si="151"/>
        <v>#72 Pass Private Island Club</v>
      </c>
      <c r="D87" t="str">
        <f t="shared" si="152"/>
        <v>COR22A72</v>
      </c>
      <c r="E87" s="53" t="s">
        <v>224</v>
      </c>
      <c r="F87" s="20">
        <v>1000</v>
      </c>
      <c r="G87" s="14" t="s">
        <v>314</v>
      </c>
      <c r="H87" s="23" t="s">
        <v>146</v>
      </c>
      <c r="J87" s="54" t="s">
        <v>172</v>
      </c>
      <c r="K87" s="22" t="s">
        <v>173</v>
      </c>
      <c r="L87" s="54" t="s">
        <v>147</v>
      </c>
      <c r="M87" s="22">
        <v>1</v>
      </c>
      <c r="N87" s="54" t="s">
        <v>174</v>
      </c>
      <c r="P87" s="54" t="s">
        <v>36</v>
      </c>
      <c r="Q87" s="22" t="s">
        <v>225</v>
      </c>
      <c r="R87" s="54" t="str">
        <f t="shared" si="153"/>
        <v>avantage2</v>
      </c>
      <c r="S87" s="22" t="s">
        <v>226</v>
      </c>
      <c r="T87" s="54" t="str">
        <f t="shared" si="154"/>
        <v>avantage3</v>
      </c>
      <c r="U87" s="22" t="s">
        <v>241</v>
      </c>
      <c r="V87" s="54" t="str">
        <f t="shared" ref="V87" si="169">"avantage"&amp;(1+RIGHT(T87,1))</f>
        <v>avantage4</v>
      </c>
      <c r="W87" s="22" t="s">
        <v>227</v>
      </c>
      <c r="X87" s="54" t="str">
        <f t="shared" ref="X87" si="170">"avantage"&amp;(1+RIGHT(V87,1))</f>
        <v>avantage5</v>
      </c>
      <c r="Y87" s="22" t="s">
        <v>228</v>
      </c>
      <c r="AW87" s="22"/>
      <c r="AX87" s="20" t="s">
        <v>179</v>
      </c>
      <c r="AY87" s="20">
        <v>10</v>
      </c>
      <c r="AZ87" s="20" t="s">
        <v>181</v>
      </c>
      <c r="BA87" s="20">
        <v>90</v>
      </c>
      <c r="BB87" s="20" t="s">
        <v>180</v>
      </c>
      <c r="BC87" s="20">
        <v>0</v>
      </c>
      <c r="BD87" s="60"/>
      <c r="BF87" s="14"/>
      <c r="BJ87" t="s">
        <v>229</v>
      </c>
      <c r="BK87" t="s">
        <v>152</v>
      </c>
      <c r="BN87" s="36">
        <v>842</v>
      </c>
      <c r="BO87" s="36">
        <v>842</v>
      </c>
      <c r="BP87">
        <f t="shared" si="157"/>
        <v>216</v>
      </c>
      <c r="BQ87">
        <f t="shared" si="132"/>
        <v>1</v>
      </c>
      <c r="BR87" s="38">
        <v>44737</v>
      </c>
      <c r="BS87" s="22" t="s">
        <v>183</v>
      </c>
      <c r="BT87" s="20" t="str">
        <f t="shared" si="125"/>
        <v>PASSThePrivateIslandClub_COR22A72</v>
      </c>
      <c r="BV87">
        <v>1</v>
      </c>
    </row>
    <row r="88" spans="2:75" ht="18.75" customHeight="1" x14ac:dyDescent="0.3">
      <c r="B88" s="20">
        <f t="shared" si="158"/>
        <v>73</v>
      </c>
      <c r="C88" s="22" t="str">
        <f t="shared" si="151"/>
        <v>#73 Pass Private Island Club</v>
      </c>
      <c r="D88" t="str">
        <f t="shared" si="152"/>
        <v>COR22A73</v>
      </c>
      <c r="E88" s="53" t="s">
        <v>224</v>
      </c>
      <c r="F88" s="20">
        <v>1000</v>
      </c>
      <c r="G88" s="14" t="s">
        <v>315</v>
      </c>
      <c r="H88" s="23" t="s">
        <v>146</v>
      </c>
      <c r="J88" s="54" t="s">
        <v>172</v>
      </c>
      <c r="K88" s="22" t="s">
        <v>173</v>
      </c>
      <c r="L88" s="54" t="s">
        <v>147</v>
      </c>
      <c r="M88" s="22">
        <v>1</v>
      </c>
      <c r="N88" s="54" t="s">
        <v>174</v>
      </c>
      <c r="P88" s="54" t="s">
        <v>36</v>
      </c>
      <c r="Q88" s="22" t="s">
        <v>225</v>
      </c>
      <c r="R88" s="54" t="str">
        <f t="shared" si="153"/>
        <v>avantage2</v>
      </c>
      <c r="S88" s="22" t="s">
        <v>226</v>
      </c>
      <c r="T88" s="54" t="str">
        <f t="shared" si="154"/>
        <v>avantage3</v>
      </c>
      <c r="U88" s="22" t="s">
        <v>241</v>
      </c>
      <c r="V88" s="54" t="str">
        <f t="shared" ref="V88" si="171">"avantage"&amp;(1+RIGHT(T88,1))</f>
        <v>avantage4</v>
      </c>
      <c r="W88" s="22" t="s">
        <v>227</v>
      </c>
      <c r="X88" s="54" t="str">
        <f t="shared" ref="X88" si="172">"avantage"&amp;(1+RIGHT(V88,1))</f>
        <v>avantage5</v>
      </c>
      <c r="Y88" s="22" t="s">
        <v>228</v>
      </c>
      <c r="AW88" s="22"/>
      <c r="AX88" s="20" t="s">
        <v>179</v>
      </c>
      <c r="AY88" s="20">
        <v>10</v>
      </c>
      <c r="AZ88" s="20" t="s">
        <v>181</v>
      </c>
      <c r="BA88" s="20">
        <v>90</v>
      </c>
      <c r="BB88" s="20" t="s">
        <v>180</v>
      </c>
      <c r="BC88" s="20">
        <v>0</v>
      </c>
      <c r="BD88" s="60"/>
      <c r="BF88" s="14"/>
      <c r="BJ88" t="s">
        <v>229</v>
      </c>
      <c r="BK88" t="s">
        <v>152</v>
      </c>
      <c r="BN88" s="36">
        <v>842</v>
      </c>
      <c r="BO88" s="36">
        <v>842</v>
      </c>
      <c r="BP88">
        <f t="shared" si="157"/>
        <v>216</v>
      </c>
      <c r="BQ88">
        <f t="shared" si="132"/>
        <v>1</v>
      </c>
      <c r="BR88" s="38">
        <v>44737</v>
      </c>
      <c r="BS88" s="22" t="s">
        <v>183</v>
      </c>
      <c r="BT88" s="20" t="str">
        <f t="shared" si="125"/>
        <v>PASSThePrivateIslandClub_COR22A73</v>
      </c>
      <c r="BV88">
        <v>1</v>
      </c>
    </row>
    <row r="89" spans="2:75" ht="18.75" customHeight="1" x14ac:dyDescent="0.3">
      <c r="B89" s="20">
        <f t="shared" si="158"/>
        <v>74</v>
      </c>
      <c r="C89" s="22" t="str">
        <f t="shared" si="151"/>
        <v>#74 Pass Private Island Club</v>
      </c>
      <c r="D89" t="str">
        <f t="shared" si="152"/>
        <v>COR22A74</v>
      </c>
      <c r="E89" s="53" t="s">
        <v>224</v>
      </c>
      <c r="F89" s="20">
        <v>1000</v>
      </c>
      <c r="G89" s="14" t="s">
        <v>316</v>
      </c>
      <c r="H89" s="23" t="s">
        <v>146</v>
      </c>
      <c r="J89" s="54" t="s">
        <v>172</v>
      </c>
      <c r="K89" s="22" t="s">
        <v>173</v>
      </c>
      <c r="L89" s="54" t="s">
        <v>147</v>
      </c>
      <c r="M89" s="22">
        <v>1</v>
      </c>
      <c r="N89" s="54" t="s">
        <v>174</v>
      </c>
      <c r="P89" s="54" t="s">
        <v>36</v>
      </c>
      <c r="Q89" s="22" t="s">
        <v>225</v>
      </c>
      <c r="R89" s="54" t="str">
        <f t="shared" si="153"/>
        <v>avantage2</v>
      </c>
      <c r="S89" s="22" t="s">
        <v>226</v>
      </c>
      <c r="T89" s="54" t="str">
        <f t="shared" si="154"/>
        <v>avantage3</v>
      </c>
      <c r="U89" s="22" t="s">
        <v>241</v>
      </c>
      <c r="V89" s="54" t="str">
        <f t="shared" ref="V89" si="173">"avantage"&amp;(1+RIGHT(T89,1))</f>
        <v>avantage4</v>
      </c>
      <c r="W89" s="22" t="s">
        <v>227</v>
      </c>
      <c r="X89" s="54" t="str">
        <f t="shared" ref="X89" si="174">"avantage"&amp;(1+RIGHT(V89,1))</f>
        <v>avantage5</v>
      </c>
      <c r="Y89" s="22" t="s">
        <v>228</v>
      </c>
      <c r="AW89" s="22"/>
      <c r="AX89" s="20" t="s">
        <v>179</v>
      </c>
      <c r="AY89" s="20">
        <v>10</v>
      </c>
      <c r="AZ89" s="20" t="s">
        <v>181</v>
      </c>
      <c r="BA89" s="20">
        <v>90</v>
      </c>
      <c r="BB89" s="20" t="s">
        <v>180</v>
      </c>
      <c r="BC89" s="20">
        <v>0</v>
      </c>
      <c r="BD89" s="60"/>
      <c r="BF89" s="14"/>
      <c r="BJ89" t="s">
        <v>229</v>
      </c>
      <c r="BK89" t="s">
        <v>152</v>
      </c>
      <c r="BN89" s="36">
        <v>842</v>
      </c>
      <c r="BO89" s="36">
        <v>842</v>
      </c>
      <c r="BP89">
        <f t="shared" si="157"/>
        <v>216</v>
      </c>
      <c r="BQ89">
        <f t="shared" si="132"/>
        <v>1</v>
      </c>
      <c r="BR89" s="38">
        <v>44737</v>
      </c>
      <c r="BS89" s="22" t="s">
        <v>183</v>
      </c>
      <c r="BT89" s="20" t="str">
        <f t="shared" si="125"/>
        <v>PASSThePrivateIslandClub_COR22A74</v>
      </c>
      <c r="BV89">
        <v>1</v>
      </c>
      <c r="BW89" t="s">
        <v>1129</v>
      </c>
    </row>
    <row r="90" spans="2:75" ht="18.75" customHeight="1" x14ac:dyDescent="0.3">
      <c r="B90" s="20">
        <f t="shared" si="158"/>
        <v>75</v>
      </c>
      <c r="C90" s="22" t="str">
        <f t="shared" si="151"/>
        <v>#75 Pass Private Island Club</v>
      </c>
      <c r="D90" t="str">
        <f t="shared" si="152"/>
        <v>COR22A75</v>
      </c>
      <c r="E90" s="53" t="s">
        <v>224</v>
      </c>
      <c r="F90" s="20">
        <v>1000</v>
      </c>
      <c r="G90" s="14" t="s">
        <v>317</v>
      </c>
      <c r="H90" s="23" t="s">
        <v>146</v>
      </c>
      <c r="J90" s="54" t="s">
        <v>172</v>
      </c>
      <c r="K90" s="22" t="s">
        <v>173</v>
      </c>
      <c r="L90" s="54" t="s">
        <v>147</v>
      </c>
      <c r="M90" s="22">
        <v>1</v>
      </c>
      <c r="N90" s="54" t="s">
        <v>174</v>
      </c>
      <c r="P90" s="54" t="s">
        <v>36</v>
      </c>
      <c r="Q90" s="22" t="s">
        <v>225</v>
      </c>
      <c r="R90" s="54" t="str">
        <f t="shared" si="153"/>
        <v>avantage2</v>
      </c>
      <c r="S90" s="22" t="s">
        <v>226</v>
      </c>
      <c r="T90" s="54" t="str">
        <f t="shared" si="154"/>
        <v>avantage3</v>
      </c>
      <c r="U90" s="22" t="s">
        <v>241</v>
      </c>
      <c r="V90" s="54" t="str">
        <f t="shared" ref="V90" si="175">"avantage"&amp;(1+RIGHT(T90,1))</f>
        <v>avantage4</v>
      </c>
      <c r="W90" s="22" t="s">
        <v>227</v>
      </c>
      <c r="X90" s="54" t="str">
        <f t="shared" ref="X90" si="176">"avantage"&amp;(1+RIGHT(V90,1))</f>
        <v>avantage5</v>
      </c>
      <c r="Y90" s="22" t="s">
        <v>228</v>
      </c>
      <c r="AW90" s="22"/>
      <c r="AX90" s="20" t="s">
        <v>179</v>
      </c>
      <c r="AY90" s="20">
        <v>10</v>
      </c>
      <c r="AZ90" s="20" t="s">
        <v>181</v>
      </c>
      <c r="BA90" s="20">
        <v>90</v>
      </c>
      <c r="BB90" s="20" t="s">
        <v>180</v>
      </c>
      <c r="BC90" s="20">
        <v>0</v>
      </c>
      <c r="BD90" s="60"/>
      <c r="BF90" s="14"/>
      <c r="BJ90" t="s">
        <v>229</v>
      </c>
      <c r="BK90" t="s">
        <v>152</v>
      </c>
      <c r="BN90" s="36">
        <v>842</v>
      </c>
      <c r="BO90" s="36">
        <v>842</v>
      </c>
      <c r="BP90">
        <f t="shared" si="157"/>
        <v>216</v>
      </c>
      <c r="BQ90">
        <f t="shared" si="132"/>
        <v>1</v>
      </c>
      <c r="BR90" s="38">
        <v>44737</v>
      </c>
      <c r="BS90" s="22" t="s">
        <v>183</v>
      </c>
      <c r="BT90" s="20" t="str">
        <f t="shared" si="125"/>
        <v>PASSThePrivateIslandClub_COR22A75</v>
      </c>
      <c r="BV90">
        <v>1</v>
      </c>
      <c r="BW90" t="s">
        <v>1129</v>
      </c>
    </row>
    <row r="91" spans="2:75" ht="18.75" customHeight="1" x14ac:dyDescent="0.3">
      <c r="B91" s="20">
        <f t="shared" si="158"/>
        <v>76</v>
      </c>
      <c r="C91" s="22" t="str">
        <f t="shared" si="151"/>
        <v>#76 Pass Private Island Club</v>
      </c>
      <c r="D91" t="str">
        <f t="shared" si="152"/>
        <v>COR22A76</v>
      </c>
      <c r="E91" s="53" t="s">
        <v>224</v>
      </c>
      <c r="F91" s="20">
        <v>1000</v>
      </c>
      <c r="G91" s="14" t="s">
        <v>318</v>
      </c>
      <c r="H91" s="23" t="s">
        <v>146</v>
      </c>
      <c r="J91" s="54" t="s">
        <v>172</v>
      </c>
      <c r="K91" s="22" t="s">
        <v>173</v>
      </c>
      <c r="L91" s="54" t="s">
        <v>147</v>
      </c>
      <c r="M91" s="22">
        <v>1</v>
      </c>
      <c r="N91" s="54" t="s">
        <v>174</v>
      </c>
      <c r="P91" s="54" t="s">
        <v>36</v>
      </c>
      <c r="Q91" s="22" t="s">
        <v>225</v>
      </c>
      <c r="R91" s="54" t="str">
        <f t="shared" si="153"/>
        <v>avantage2</v>
      </c>
      <c r="S91" s="22" t="s">
        <v>226</v>
      </c>
      <c r="T91" s="54" t="str">
        <f t="shared" si="154"/>
        <v>avantage3</v>
      </c>
      <c r="U91" s="22" t="s">
        <v>241</v>
      </c>
      <c r="V91" s="54" t="str">
        <f t="shared" ref="V91" si="177">"avantage"&amp;(1+RIGHT(T91,1))</f>
        <v>avantage4</v>
      </c>
      <c r="W91" s="22" t="s">
        <v>227</v>
      </c>
      <c r="X91" s="54" t="str">
        <f t="shared" ref="X91" si="178">"avantage"&amp;(1+RIGHT(V91,1))</f>
        <v>avantage5</v>
      </c>
      <c r="Y91" s="22" t="s">
        <v>228</v>
      </c>
      <c r="AW91" s="22"/>
      <c r="AX91" s="20" t="s">
        <v>179</v>
      </c>
      <c r="AY91" s="20">
        <v>10</v>
      </c>
      <c r="AZ91" s="20" t="s">
        <v>181</v>
      </c>
      <c r="BA91" s="20">
        <v>90</v>
      </c>
      <c r="BB91" s="20" t="s">
        <v>180</v>
      </c>
      <c r="BC91" s="20">
        <v>0</v>
      </c>
      <c r="BD91" s="60"/>
      <c r="BF91" s="14"/>
      <c r="BJ91" t="s">
        <v>229</v>
      </c>
      <c r="BK91" t="s">
        <v>152</v>
      </c>
      <c r="BN91" s="36">
        <v>842</v>
      </c>
      <c r="BO91" s="36">
        <v>842</v>
      </c>
      <c r="BP91">
        <f t="shared" si="157"/>
        <v>216</v>
      </c>
      <c r="BQ91">
        <f t="shared" si="132"/>
        <v>1</v>
      </c>
      <c r="BR91" s="38">
        <v>44737</v>
      </c>
      <c r="BS91" s="22" t="s">
        <v>183</v>
      </c>
      <c r="BT91" s="20" t="str">
        <f t="shared" si="125"/>
        <v>PASSThePrivateIslandClub_COR22A76</v>
      </c>
      <c r="BV91">
        <v>1</v>
      </c>
      <c r="BW91" t="s">
        <v>1129</v>
      </c>
    </row>
    <row r="92" spans="2:75" ht="18.75" customHeight="1" x14ac:dyDescent="0.3">
      <c r="B92" s="20">
        <f t="shared" si="158"/>
        <v>77</v>
      </c>
      <c r="C92" s="22" t="str">
        <f t="shared" si="151"/>
        <v>#77 Pass Private Island Club</v>
      </c>
      <c r="D92" t="str">
        <f t="shared" si="152"/>
        <v>COR22A77</v>
      </c>
      <c r="E92" s="53" t="s">
        <v>224</v>
      </c>
      <c r="F92" s="20">
        <v>1000</v>
      </c>
      <c r="G92" s="14" t="s">
        <v>319</v>
      </c>
      <c r="H92" s="23" t="s">
        <v>146</v>
      </c>
      <c r="J92" s="54" t="s">
        <v>172</v>
      </c>
      <c r="K92" s="22" t="s">
        <v>173</v>
      </c>
      <c r="L92" s="54" t="s">
        <v>147</v>
      </c>
      <c r="M92" s="22">
        <v>1</v>
      </c>
      <c r="N92" s="54" t="s">
        <v>174</v>
      </c>
      <c r="P92" s="54" t="s">
        <v>36</v>
      </c>
      <c r="Q92" s="22" t="s">
        <v>225</v>
      </c>
      <c r="R92" s="54" t="str">
        <f t="shared" si="153"/>
        <v>avantage2</v>
      </c>
      <c r="S92" s="22" t="s">
        <v>226</v>
      </c>
      <c r="T92" s="54" t="str">
        <f t="shared" si="154"/>
        <v>avantage3</v>
      </c>
      <c r="U92" s="22" t="s">
        <v>241</v>
      </c>
      <c r="V92" s="54" t="str">
        <f t="shared" ref="V92" si="179">"avantage"&amp;(1+RIGHT(T92,1))</f>
        <v>avantage4</v>
      </c>
      <c r="W92" s="22" t="s">
        <v>227</v>
      </c>
      <c r="X92" s="54" t="str">
        <f t="shared" ref="X92" si="180">"avantage"&amp;(1+RIGHT(V92,1))</f>
        <v>avantage5</v>
      </c>
      <c r="Y92" s="22" t="s">
        <v>228</v>
      </c>
      <c r="AW92" s="22"/>
      <c r="AX92" s="20" t="s">
        <v>179</v>
      </c>
      <c r="AY92" s="20">
        <v>10</v>
      </c>
      <c r="AZ92" s="20" t="s">
        <v>181</v>
      </c>
      <c r="BA92" s="20">
        <v>90</v>
      </c>
      <c r="BB92" s="20" t="s">
        <v>180</v>
      </c>
      <c r="BC92" s="20">
        <v>0</v>
      </c>
      <c r="BD92" s="60"/>
      <c r="BF92" s="14"/>
      <c r="BJ92" t="s">
        <v>229</v>
      </c>
      <c r="BK92" t="s">
        <v>152</v>
      </c>
      <c r="BN92" s="36">
        <v>842</v>
      </c>
      <c r="BO92" s="36">
        <v>842</v>
      </c>
      <c r="BP92">
        <f t="shared" si="157"/>
        <v>216</v>
      </c>
      <c r="BQ92">
        <f t="shared" si="132"/>
        <v>1</v>
      </c>
      <c r="BR92" s="38">
        <v>44737</v>
      </c>
      <c r="BS92" s="22" t="s">
        <v>183</v>
      </c>
      <c r="BT92" s="20" t="str">
        <f t="shared" si="125"/>
        <v>PASSThePrivateIslandClub_COR22A77</v>
      </c>
      <c r="BV92">
        <v>1</v>
      </c>
      <c r="BW92" t="s">
        <v>1129</v>
      </c>
    </row>
    <row r="93" spans="2:75" ht="18.75" customHeight="1" x14ac:dyDescent="0.3">
      <c r="B93" s="20">
        <f t="shared" si="158"/>
        <v>78</v>
      </c>
      <c r="C93" s="22" t="str">
        <f t="shared" si="151"/>
        <v>#78 Pass Private Island Club</v>
      </c>
      <c r="D93" t="str">
        <f t="shared" si="152"/>
        <v>COR22A78</v>
      </c>
      <c r="E93" s="53" t="s">
        <v>224</v>
      </c>
      <c r="F93" s="20">
        <v>1000</v>
      </c>
      <c r="G93" s="14" t="s">
        <v>320</v>
      </c>
      <c r="H93" s="23" t="s">
        <v>146</v>
      </c>
      <c r="J93" s="54" t="s">
        <v>172</v>
      </c>
      <c r="K93" s="22" t="s">
        <v>173</v>
      </c>
      <c r="L93" s="54" t="s">
        <v>147</v>
      </c>
      <c r="M93" s="22">
        <v>1</v>
      </c>
      <c r="N93" s="54" t="s">
        <v>174</v>
      </c>
      <c r="P93" s="54" t="s">
        <v>36</v>
      </c>
      <c r="Q93" s="22" t="s">
        <v>225</v>
      </c>
      <c r="R93" s="54" t="str">
        <f t="shared" si="153"/>
        <v>avantage2</v>
      </c>
      <c r="S93" s="22" t="s">
        <v>226</v>
      </c>
      <c r="T93" s="54" t="str">
        <f t="shared" si="154"/>
        <v>avantage3</v>
      </c>
      <c r="U93" s="22" t="s">
        <v>241</v>
      </c>
      <c r="V93" s="54" t="str">
        <f t="shared" ref="V93" si="181">"avantage"&amp;(1+RIGHT(T93,1))</f>
        <v>avantage4</v>
      </c>
      <c r="W93" s="22" t="s">
        <v>227</v>
      </c>
      <c r="X93" s="54" t="str">
        <f t="shared" ref="X93" si="182">"avantage"&amp;(1+RIGHT(V93,1))</f>
        <v>avantage5</v>
      </c>
      <c r="Y93" s="22" t="s">
        <v>228</v>
      </c>
      <c r="AW93" s="22"/>
      <c r="AX93" s="20" t="s">
        <v>179</v>
      </c>
      <c r="AY93" s="20">
        <v>10</v>
      </c>
      <c r="AZ93" s="20" t="s">
        <v>181</v>
      </c>
      <c r="BA93" s="20">
        <v>90</v>
      </c>
      <c r="BB93" s="20" t="s">
        <v>180</v>
      </c>
      <c r="BC93" s="20">
        <v>0</v>
      </c>
      <c r="BD93" s="60"/>
      <c r="BF93" s="14"/>
      <c r="BJ93" t="s">
        <v>229</v>
      </c>
      <c r="BK93" t="s">
        <v>152</v>
      </c>
      <c r="BN93" s="36">
        <v>842</v>
      </c>
      <c r="BO93" s="36">
        <v>842</v>
      </c>
      <c r="BP93">
        <f t="shared" si="157"/>
        <v>216</v>
      </c>
      <c r="BQ93">
        <f t="shared" si="132"/>
        <v>1</v>
      </c>
      <c r="BR93" s="38">
        <v>44737</v>
      </c>
      <c r="BS93" s="22" t="s">
        <v>183</v>
      </c>
      <c r="BT93" s="20" t="str">
        <f t="shared" si="125"/>
        <v>PASSThePrivateIslandClub_COR22A78</v>
      </c>
      <c r="BV93">
        <v>1</v>
      </c>
      <c r="BW93" t="s">
        <v>1129</v>
      </c>
    </row>
    <row r="94" spans="2:75" ht="18.75" customHeight="1" x14ac:dyDescent="0.3">
      <c r="B94" s="20">
        <f t="shared" si="158"/>
        <v>79</v>
      </c>
      <c r="C94" s="22" t="str">
        <f t="shared" si="151"/>
        <v>#79 Pass Private Island Club</v>
      </c>
      <c r="D94" t="str">
        <f t="shared" si="152"/>
        <v>COR22A79</v>
      </c>
      <c r="E94" s="53" t="s">
        <v>224</v>
      </c>
      <c r="F94" s="20">
        <v>1000</v>
      </c>
      <c r="G94" s="14" t="s">
        <v>321</v>
      </c>
      <c r="H94" s="23" t="s">
        <v>146</v>
      </c>
      <c r="J94" s="54" t="s">
        <v>172</v>
      </c>
      <c r="K94" s="22" t="s">
        <v>173</v>
      </c>
      <c r="L94" s="54" t="s">
        <v>147</v>
      </c>
      <c r="M94" s="22">
        <v>1</v>
      </c>
      <c r="N94" s="54" t="s">
        <v>174</v>
      </c>
      <c r="P94" s="54" t="s">
        <v>36</v>
      </c>
      <c r="Q94" s="22" t="s">
        <v>225</v>
      </c>
      <c r="R94" s="54" t="str">
        <f t="shared" si="153"/>
        <v>avantage2</v>
      </c>
      <c r="S94" s="22" t="s">
        <v>226</v>
      </c>
      <c r="T94" s="54" t="str">
        <f t="shared" si="154"/>
        <v>avantage3</v>
      </c>
      <c r="U94" s="22" t="s">
        <v>241</v>
      </c>
      <c r="V94" s="54" t="str">
        <f t="shared" ref="V94" si="183">"avantage"&amp;(1+RIGHT(T94,1))</f>
        <v>avantage4</v>
      </c>
      <c r="W94" s="22" t="s">
        <v>227</v>
      </c>
      <c r="X94" s="54" t="str">
        <f t="shared" ref="X94" si="184">"avantage"&amp;(1+RIGHT(V94,1))</f>
        <v>avantage5</v>
      </c>
      <c r="Y94" s="22" t="s">
        <v>228</v>
      </c>
      <c r="AW94" s="22"/>
      <c r="AX94" s="20" t="s">
        <v>179</v>
      </c>
      <c r="AY94" s="20">
        <v>10</v>
      </c>
      <c r="AZ94" s="20" t="s">
        <v>181</v>
      </c>
      <c r="BA94" s="20">
        <v>90</v>
      </c>
      <c r="BB94" s="20" t="s">
        <v>180</v>
      </c>
      <c r="BC94" s="20">
        <v>0</v>
      </c>
      <c r="BD94" s="60"/>
      <c r="BF94" s="14"/>
      <c r="BJ94" t="s">
        <v>229</v>
      </c>
      <c r="BK94" t="s">
        <v>152</v>
      </c>
      <c r="BN94" s="36">
        <v>842</v>
      </c>
      <c r="BO94" s="36">
        <v>842</v>
      </c>
      <c r="BP94">
        <f t="shared" si="157"/>
        <v>216</v>
      </c>
      <c r="BQ94">
        <f t="shared" si="132"/>
        <v>1</v>
      </c>
      <c r="BR94" s="38">
        <v>44737</v>
      </c>
      <c r="BS94" s="22" t="s">
        <v>183</v>
      </c>
      <c r="BT94" s="20" t="str">
        <f t="shared" si="125"/>
        <v>PASSThePrivateIslandClub_COR22A79</v>
      </c>
      <c r="BV94">
        <v>1</v>
      </c>
      <c r="BW94" t="s">
        <v>1129</v>
      </c>
    </row>
    <row r="95" spans="2:75" ht="18.75" customHeight="1" x14ac:dyDescent="0.3">
      <c r="B95" s="20">
        <f t="shared" si="158"/>
        <v>80</v>
      </c>
      <c r="C95" s="22" t="str">
        <f t="shared" si="151"/>
        <v>#80 Pass Private Island Club</v>
      </c>
      <c r="D95" t="str">
        <f t="shared" si="152"/>
        <v>COR22A80</v>
      </c>
      <c r="E95" s="53" t="s">
        <v>224</v>
      </c>
      <c r="F95" s="20">
        <v>1000</v>
      </c>
      <c r="G95" s="14" t="s">
        <v>322</v>
      </c>
      <c r="H95" s="23" t="s">
        <v>146</v>
      </c>
      <c r="J95" s="54" t="s">
        <v>172</v>
      </c>
      <c r="K95" s="22" t="s">
        <v>173</v>
      </c>
      <c r="L95" s="54" t="s">
        <v>147</v>
      </c>
      <c r="M95" s="22">
        <v>1</v>
      </c>
      <c r="N95" s="54" t="s">
        <v>174</v>
      </c>
      <c r="P95" s="54" t="s">
        <v>36</v>
      </c>
      <c r="Q95" s="22" t="s">
        <v>225</v>
      </c>
      <c r="R95" s="54" t="str">
        <f t="shared" si="153"/>
        <v>avantage2</v>
      </c>
      <c r="S95" s="22" t="s">
        <v>226</v>
      </c>
      <c r="T95" s="54" t="str">
        <f t="shared" si="154"/>
        <v>avantage3</v>
      </c>
      <c r="U95" s="22" t="s">
        <v>241</v>
      </c>
      <c r="V95" s="54" t="str">
        <f t="shared" ref="V95" si="185">"avantage"&amp;(1+RIGHT(T95,1))</f>
        <v>avantage4</v>
      </c>
      <c r="W95" s="22" t="s">
        <v>227</v>
      </c>
      <c r="X95" s="54" t="str">
        <f t="shared" ref="X95" si="186">"avantage"&amp;(1+RIGHT(V95,1))</f>
        <v>avantage5</v>
      </c>
      <c r="Y95" s="22" t="s">
        <v>228</v>
      </c>
      <c r="AW95" s="22"/>
      <c r="AX95" s="20" t="s">
        <v>179</v>
      </c>
      <c r="AY95" s="20">
        <v>10</v>
      </c>
      <c r="AZ95" s="20" t="s">
        <v>181</v>
      </c>
      <c r="BA95" s="20">
        <v>90</v>
      </c>
      <c r="BB95" s="20" t="s">
        <v>180</v>
      </c>
      <c r="BC95" s="20">
        <v>0</v>
      </c>
      <c r="BD95" s="60"/>
      <c r="BF95" s="14"/>
      <c r="BJ95" t="s">
        <v>229</v>
      </c>
      <c r="BK95" t="s">
        <v>152</v>
      </c>
      <c r="BN95" s="36">
        <v>842</v>
      </c>
      <c r="BO95" s="36">
        <v>842</v>
      </c>
      <c r="BP95">
        <f t="shared" si="157"/>
        <v>216</v>
      </c>
      <c r="BQ95">
        <f t="shared" si="132"/>
        <v>1</v>
      </c>
      <c r="BR95" s="38">
        <v>44737</v>
      </c>
      <c r="BS95" s="22" t="s">
        <v>183</v>
      </c>
      <c r="BT95" s="20" t="str">
        <f t="shared" si="125"/>
        <v>PASSThePrivateIslandClub_COR22A80</v>
      </c>
      <c r="BV95">
        <v>1</v>
      </c>
      <c r="BW95" t="s">
        <v>1129</v>
      </c>
    </row>
    <row r="96" spans="2:75" ht="18.75" customHeight="1" x14ac:dyDescent="0.3">
      <c r="B96" s="20">
        <f t="shared" si="158"/>
        <v>81</v>
      </c>
      <c r="C96" s="22" t="str">
        <f t="shared" si="151"/>
        <v>#81 Pass Private Island Club</v>
      </c>
      <c r="D96" t="str">
        <f t="shared" si="152"/>
        <v>COR22A81</v>
      </c>
      <c r="E96" s="53" t="s">
        <v>224</v>
      </c>
      <c r="F96" s="20">
        <v>1000</v>
      </c>
      <c r="G96" s="14" t="s">
        <v>323</v>
      </c>
      <c r="H96" s="23" t="s">
        <v>146</v>
      </c>
      <c r="J96" s="54" t="s">
        <v>172</v>
      </c>
      <c r="K96" s="22" t="s">
        <v>173</v>
      </c>
      <c r="L96" s="54" t="s">
        <v>147</v>
      </c>
      <c r="M96" s="22">
        <v>1</v>
      </c>
      <c r="N96" s="54" t="s">
        <v>174</v>
      </c>
      <c r="P96" s="54" t="s">
        <v>36</v>
      </c>
      <c r="Q96" s="22" t="s">
        <v>225</v>
      </c>
      <c r="R96" s="54" t="str">
        <f t="shared" si="153"/>
        <v>avantage2</v>
      </c>
      <c r="S96" s="22" t="s">
        <v>226</v>
      </c>
      <c r="T96" s="54" t="str">
        <f t="shared" si="154"/>
        <v>avantage3</v>
      </c>
      <c r="U96" s="22" t="s">
        <v>241</v>
      </c>
      <c r="V96" s="54" t="str">
        <f t="shared" ref="V96" si="187">"avantage"&amp;(1+RIGHT(T96,1))</f>
        <v>avantage4</v>
      </c>
      <c r="W96" s="22" t="s">
        <v>227</v>
      </c>
      <c r="X96" s="54" t="str">
        <f t="shared" ref="X96" si="188">"avantage"&amp;(1+RIGHT(V96,1))</f>
        <v>avantage5</v>
      </c>
      <c r="Y96" s="22" t="s">
        <v>228</v>
      </c>
      <c r="AW96" s="22"/>
      <c r="AX96" s="20" t="s">
        <v>179</v>
      </c>
      <c r="AY96" s="20">
        <v>10</v>
      </c>
      <c r="AZ96" s="20" t="s">
        <v>181</v>
      </c>
      <c r="BA96" s="20">
        <v>90</v>
      </c>
      <c r="BB96" s="20" t="s">
        <v>180</v>
      </c>
      <c r="BC96" s="20">
        <v>0</v>
      </c>
      <c r="BD96" s="60"/>
      <c r="BF96" s="14"/>
      <c r="BJ96" t="s">
        <v>229</v>
      </c>
      <c r="BK96" t="s">
        <v>152</v>
      </c>
      <c r="BN96" s="36">
        <v>842</v>
      </c>
      <c r="BO96" s="36">
        <v>842</v>
      </c>
      <c r="BP96">
        <f t="shared" si="157"/>
        <v>216</v>
      </c>
      <c r="BQ96">
        <f t="shared" si="132"/>
        <v>1</v>
      </c>
      <c r="BR96" s="38">
        <v>44737</v>
      </c>
      <c r="BS96" s="22" t="s">
        <v>183</v>
      </c>
      <c r="BT96" s="20" t="str">
        <f t="shared" si="125"/>
        <v>PASSThePrivateIslandClub_COR22A81</v>
      </c>
      <c r="BV96">
        <v>1</v>
      </c>
      <c r="BW96" t="s">
        <v>1129</v>
      </c>
    </row>
    <row r="97" spans="2:75" ht="18.75" customHeight="1" x14ac:dyDescent="0.3">
      <c r="B97" s="20">
        <f t="shared" si="158"/>
        <v>82</v>
      </c>
      <c r="C97" s="22" t="str">
        <f t="shared" si="151"/>
        <v>#82 Pass Private Island Club</v>
      </c>
      <c r="D97" t="str">
        <f t="shared" si="152"/>
        <v>COR22A82</v>
      </c>
      <c r="E97" s="53" t="s">
        <v>224</v>
      </c>
      <c r="F97" s="20">
        <v>1000</v>
      </c>
      <c r="G97" s="14" t="s">
        <v>324</v>
      </c>
      <c r="H97" s="23" t="s">
        <v>146</v>
      </c>
      <c r="J97" s="54" t="s">
        <v>172</v>
      </c>
      <c r="K97" s="22" t="s">
        <v>173</v>
      </c>
      <c r="L97" s="54" t="s">
        <v>147</v>
      </c>
      <c r="M97" s="22">
        <v>1</v>
      </c>
      <c r="N97" s="54" t="s">
        <v>174</v>
      </c>
      <c r="P97" s="54" t="s">
        <v>36</v>
      </c>
      <c r="Q97" s="22" t="s">
        <v>225</v>
      </c>
      <c r="R97" s="54" t="str">
        <f t="shared" si="153"/>
        <v>avantage2</v>
      </c>
      <c r="S97" s="22" t="s">
        <v>226</v>
      </c>
      <c r="T97" s="54" t="str">
        <f t="shared" si="154"/>
        <v>avantage3</v>
      </c>
      <c r="U97" s="22" t="s">
        <v>241</v>
      </c>
      <c r="V97" s="54" t="str">
        <f t="shared" ref="V97" si="189">"avantage"&amp;(1+RIGHT(T97,1))</f>
        <v>avantage4</v>
      </c>
      <c r="W97" s="22" t="s">
        <v>227</v>
      </c>
      <c r="X97" s="54" t="str">
        <f t="shared" ref="X97" si="190">"avantage"&amp;(1+RIGHT(V97,1))</f>
        <v>avantage5</v>
      </c>
      <c r="Y97" s="22" t="s">
        <v>228</v>
      </c>
      <c r="AW97" s="22"/>
      <c r="AX97" s="20" t="s">
        <v>179</v>
      </c>
      <c r="AY97" s="20">
        <v>10</v>
      </c>
      <c r="AZ97" s="20" t="s">
        <v>181</v>
      </c>
      <c r="BA97" s="20">
        <v>90</v>
      </c>
      <c r="BB97" s="20" t="s">
        <v>180</v>
      </c>
      <c r="BC97" s="20">
        <v>0</v>
      </c>
      <c r="BD97" s="60"/>
      <c r="BF97" s="14"/>
      <c r="BJ97" t="s">
        <v>229</v>
      </c>
      <c r="BK97" t="s">
        <v>152</v>
      </c>
      <c r="BN97" s="36">
        <v>842</v>
      </c>
      <c r="BO97" s="36">
        <v>842</v>
      </c>
      <c r="BP97">
        <f t="shared" si="157"/>
        <v>216</v>
      </c>
      <c r="BQ97">
        <f t="shared" si="132"/>
        <v>1</v>
      </c>
      <c r="BR97" s="38">
        <v>44737</v>
      </c>
      <c r="BS97" s="22" t="s">
        <v>183</v>
      </c>
      <c r="BT97" s="20" t="str">
        <f t="shared" si="125"/>
        <v>PASSThePrivateIslandClub_COR22A82</v>
      </c>
      <c r="BV97">
        <v>1</v>
      </c>
      <c r="BW97" t="s">
        <v>1129</v>
      </c>
    </row>
    <row r="98" spans="2:75" ht="18.75" customHeight="1" x14ac:dyDescent="0.3">
      <c r="B98" s="20">
        <f t="shared" si="158"/>
        <v>83</v>
      </c>
      <c r="C98" s="22" t="str">
        <f t="shared" si="151"/>
        <v>#83 Pass Private Island Club</v>
      </c>
      <c r="D98" t="str">
        <f t="shared" si="152"/>
        <v>COR22A83</v>
      </c>
      <c r="E98" s="53" t="s">
        <v>224</v>
      </c>
      <c r="F98" s="20">
        <v>1000</v>
      </c>
      <c r="G98" s="14" t="s">
        <v>325</v>
      </c>
      <c r="H98" s="23" t="s">
        <v>146</v>
      </c>
      <c r="J98" s="54" t="s">
        <v>172</v>
      </c>
      <c r="K98" s="22" t="s">
        <v>173</v>
      </c>
      <c r="L98" s="54" t="s">
        <v>147</v>
      </c>
      <c r="M98" s="22">
        <v>1</v>
      </c>
      <c r="N98" s="54" t="s">
        <v>174</v>
      </c>
      <c r="P98" s="54" t="s">
        <v>36</v>
      </c>
      <c r="Q98" s="22" t="s">
        <v>225</v>
      </c>
      <c r="R98" s="54" t="str">
        <f t="shared" si="153"/>
        <v>avantage2</v>
      </c>
      <c r="S98" s="22" t="s">
        <v>226</v>
      </c>
      <c r="T98" s="54" t="str">
        <f t="shared" si="154"/>
        <v>avantage3</v>
      </c>
      <c r="U98" s="22" t="s">
        <v>241</v>
      </c>
      <c r="V98" s="54" t="str">
        <f t="shared" ref="V98" si="191">"avantage"&amp;(1+RIGHT(T98,1))</f>
        <v>avantage4</v>
      </c>
      <c r="W98" s="22" t="s">
        <v>227</v>
      </c>
      <c r="X98" s="54" t="str">
        <f t="shared" ref="X98" si="192">"avantage"&amp;(1+RIGHT(V98,1))</f>
        <v>avantage5</v>
      </c>
      <c r="Y98" s="22" t="s">
        <v>228</v>
      </c>
      <c r="AW98" s="22"/>
      <c r="AX98" s="20" t="s">
        <v>179</v>
      </c>
      <c r="AY98" s="20">
        <v>10</v>
      </c>
      <c r="AZ98" s="20" t="s">
        <v>181</v>
      </c>
      <c r="BA98" s="20">
        <v>90</v>
      </c>
      <c r="BB98" s="20" t="s">
        <v>180</v>
      </c>
      <c r="BC98" s="20">
        <v>0</v>
      </c>
      <c r="BD98" s="60"/>
      <c r="BF98" s="14"/>
      <c r="BJ98" t="s">
        <v>229</v>
      </c>
      <c r="BK98" t="s">
        <v>152</v>
      </c>
      <c r="BN98" s="36">
        <v>842</v>
      </c>
      <c r="BO98" s="36">
        <v>842</v>
      </c>
      <c r="BP98">
        <f t="shared" si="157"/>
        <v>216</v>
      </c>
      <c r="BQ98">
        <f t="shared" si="132"/>
        <v>1</v>
      </c>
      <c r="BR98" s="38">
        <v>44737</v>
      </c>
      <c r="BS98" s="22" t="s">
        <v>183</v>
      </c>
      <c r="BT98" s="20" t="str">
        <f t="shared" si="125"/>
        <v>PASSThePrivateIslandClub_COR22A83</v>
      </c>
      <c r="BV98">
        <v>1</v>
      </c>
      <c r="BW98" t="s">
        <v>1129</v>
      </c>
    </row>
    <row r="99" spans="2:75" ht="18.75" customHeight="1" x14ac:dyDescent="0.3">
      <c r="B99" s="20">
        <f t="shared" si="158"/>
        <v>84</v>
      </c>
      <c r="C99" s="22" t="str">
        <f t="shared" si="151"/>
        <v>#84 Pass Private Island Club</v>
      </c>
      <c r="D99" t="str">
        <f t="shared" si="152"/>
        <v>COR22A84</v>
      </c>
      <c r="E99" s="53" t="s">
        <v>224</v>
      </c>
      <c r="F99" s="20">
        <v>1000</v>
      </c>
      <c r="G99" s="14" t="s">
        <v>326</v>
      </c>
      <c r="H99" s="23" t="s">
        <v>146</v>
      </c>
      <c r="J99" s="54" t="s">
        <v>172</v>
      </c>
      <c r="K99" s="22" t="s">
        <v>173</v>
      </c>
      <c r="L99" s="54" t="s">
        <v>147</v>
      </c>
      <c r="M99" s="22">
        <v>1</v>
      </c>
      <c r="N99" s="54" t="s">
        <v>174</v>
      </c>
      <c r="P99" s="54" t="s">
        <v>36</v>
      </c>
      <c r="Q99" s="22" t="s">
        <v>225</v>
      </c>
      <c r="R99" s="54" t="str">
        <f t="shared" si="153"/>
        <v>avantage2</v>
      </c>
      <c r="S99" s="22" t="s">
        <v>226</v>
      </c>
      <c r="T99" s="54" t="str">
        <f t="shared" si="154"/>
        <v>avantage3</v>
      </c>
      <c r="U99" s="22" t="s">
        <v>241</v>
      </c>
      <c r="V99" s="54" t="str">
        <f t="shared" ref="V99" si="193">"avantage"&amp;(1+RIGHT(T99,1))</f>
        <v>avantage4</v>
      </c>
      <c r="W99" s="22" t="s">
        <v>227</v>
      </c>
      <c r="X99" s="54" t="str">
        <f t="shared" ref="X99" si="194">"avantage"&amp;(1+RIGHT(V99,1))</f>
        <v>avantage5</v>
      </c>
      <c r="Y99" s="22" t="s">
        <v>228</v>
      </c>
      <c r="AW99" s="22"/>
      <c r="AX99" s="20" t="s">
        <v>179</v>
      </c>
      <c r="AY99" s="20">
        <v>10</v>
      </c>
      <c r="AZ99" s="20" t="s">
        <v>181</v>
      </c>
      <c r="BA99" s="20">
        <v>90</v>
      </c>
      <c r="BB99" s="20" t="s">
        <v>180</v>
      </c>
      <c r="BC99" s="20">
        <v>0</v>
      </c>
      <c r="BD99" s="60"/>
      <c r="BF99" s="14"/>
      <c r="BJ99" t="s">
        <v>229</v>
      </c>
      <c r="BK99" t="s">
        <v>152</v>
      </c>
      <c r="BN99" s="36">
        <v>842</v>
      </c>
      <c r="BO99" s="36">
        <v>842</v>
      </c>
      <c r="BP99">
        <f t="shared" si="157"/>
        <v>216</v>
      </c>
      <c r="BQ99">
        <f t="shared" si="132"/>
        <v>1</v>
      </c>
      <c r="BR99" s="38">
        <v>44737</v>
      </c>
      <c r="BS99" s="22" t="s">
        <v>183</v>
      </c>
      <c r="BT99" s="20" t="str">
        <f t="shared" si="125"/>
        <v>PASSThePrivateIslandClub_COR22A84</v>
      </c>
      <c r="BV99">
        <v>1</v>
      </c>
      <c r="BW99" t="s">
        <v>1128</v>
      </c>
    </row>
    <row r="100" spans="2:75" ht="18.75" customHeight="1" x14ac:dyDescent="0.3">
      <c r="B100" s="20">
        <f t="shared" si="158"/>
        <v>85</v>
      </c>
      <c r="C100" s="22" t="str">
        <f t="shared" si="151"/>
        <v>#85 Pass Private Island Club</v>
      </c>
      <c r="D100" t="str">
        <f t="shared" si="152"/>
        <v>COR22A85</v>
      </c>
      <c r="E100" s="53" t="s">
        <v>224</v>
      </c>
      <c r="F100" s="20">
        <v>1000</v>
      </c>
      <c r="G100" s="14" t="s">
        <v>327</v>
      </c>
      <c r="H100" s="23" t="s">
        <v>146</v>
      </c>
      <c r="J100" s="54" t="s">
        <v>172</v>
      </c>
      <c r="K100" s="22" t="s">
        <v>173</v>
      </c>
      <c r="L100" s="54" t="s">
        <v>147</v>
      </c>
      <c r="M100" s="22">
        <v>1</v>
      </c>
      <c r="N100" s="54" t="s">
        <v>174</v>
      </c>
      <c r="P100" s="54" t="s">
        <v>36</v>
      </c>
      <c r="Q100" s="22" t="s">
        <v>225</v>
      </c>
      <c r="R100" s="54" t="str">
        <f t="shared" si="153"/>
        <v>avantage2</v>
      </c>
      <c r="S100" s="22" t="s">
        <v>226</v>
      </c>
      <c r="T100" s="54" t="str">
        <f t="shared" si="154"/>
        <v>avantage3</v>
      </c>
      <c r="U100" s="22" t="s">
        <v>241</v>
      </c>
      <c r="V100" s="54" t="str">
        <f t="shared" ref="V100" si="195">"avantage"&amp;(1+RIGHT(T100,1))</f>
        <v>avantage4</v>
      </c>
      <c r="W100" s="22" t="s">
        <v>227</v>
      </c>
      <c r="X100" s="54" t="str">
        <f t="shared" ref="X100" si="196">"avantage"&amp;(1+RIGHT(V100,1))</f>
        <v>avantage5</v>
      </c>
      <c r="Y100" s="22" t="s">
        <v>228</v>
      </c>
      <c r="AW100" s="22"/>
      <c r="AX100" s="20" t="s">
        <v>179</v>
      </c>
      <c r="AY100" s="20">
        <v>10</v>
      </c>
      <c r="AZ100" s="20" t="s">
        <v>181</v>
      </c>
      <c r="BA100" s="20">
        <v>90</v>
      </c>
      <c r="BB100" s="20" t="s">
        <v>180</v>
      </c>
      <c r="BC100" s="20">
        <v>0</v>
      </c>
      <c r="BD100" s="60"/>
      <c r="BF100" s="14"/>
      <c r="BJ100" t="s">
        <v>229</v>
      </c>
      <c r="BK100" t="s">
        <v>152</v>
      </c>
      <c r="BN100" s="36">
        <v>842</v>
      </c>
      <c r="BO100" s="36">
        <v>842</v>
      </c>
      <c r="BP100">
        <f t="shared" si="157"/>
        <v>216</v>
      </c>
      <c r="BQ100">
        <f t="shared" si="132"/>
        <v>1</v>
      </c>
      <c r="BR100" s="38">
        <v>44737</v>
      </c>
      <c r="BS100" s="22" t="s">
        <v>183</v>
      </c>
      <c r="BT100" s="20" t="str">
        <f t="shared" si="125"/>
        <v>PASSThePrivateIslandClub_COR22A85</v>
      </c>
      <c r="BV100">
        <v>1</v>
      </c>
      <c r="BW100" t="s">
        <v>1128</v>
      </c>
    </row>
    <row r="101" spans="2:75" ht="18.75" customHeight="1" x14ac:dyDescent="0.3">
      <c r="B101" s="20">
        <f t="shared" si="158"/>
        <v>86</v>
      </c>
      <c r="C101" s="22" t="str">
        <f t="shared" si="151"/>
        <v>#86 Pass Private Island Club</v>
      </c>
      <c r="D101" t="str">
        <f t="shared" si="152"/>
        <v>COR22A86</v>
      </c>
      <c r="E101" s="53" t="s">
        <v>224</v>
      </c>
      <c r="F101" s="20">
        <v>1000</v>
      </c>
      <c r="G101" s="14" t="s">
        <v>328</v>
      </c>
      <c r="H101" s="23" t="s">
        <v>146</v>
      </c>
      <c r="J101" s="54" t="s">
        <v>172</v>
      </c>
      <c r="K101" s="22" t="s">
        <v>173</v>
      </c>
      <c r="L101" s="54" t="s">
        <v>147</v>
      </c>
      <c r="M101" s="22">
        <v>1</v>
      </c>
      <c r="N101" s="54" t="s">
        <v>174</v>
      </c>
      <c r="P101" s="54" t="s">
        <v>36</v>
      </c>
      <c r="Q101" s="22" t="s">
        <v>225</v>
      </c>
      <c r="R101" s="54" t="str">
        <f t="shared" si="153"/>
        <v>avantage2</v>
      </c>
      <c r="S101" s="22" t="s">
        <v>226</v>
      </c>
      <c r="T101" s="54" t="str">
        <f t="shared" si="154"/>
        <v>avantage3</v>
      </c>
      <c r="U101" s="22" t="s">
        <v>241</v>
      </c>
      <c r="V101" s="54" t="str">
        <f t="shared" ref="V101" si="197">"avantage"&amp;(1+RIGHT(T101,1))</f>
        <v>avantage4</v>
      </c>
      <c r="W101" s="22" t="s">
        <v>227</v>
      </c>
      <c r="X101" s="54" t="str">
        <f t="shared" ref="X101" si="198">"avantage"&amp;(1+RIGHT(V101,1))</f>
        <v>avantage5</v>
      </c>
      <c r="Y101" s="22" t="s">
        <v>228</v>
      </c>
      <c r="AW101" s="22"/>
      <c r="AX101" s="20" t="s">
        <v>179</v>
      </c>
      <c r="AY101" s="20">
        <v>10</v>
      </c>
      <c r="AZ101" s="20" t="s">
        <v>181</v>
      </c>
      <c r="BA101" s="20">
        <v>90</v>
      </c>
      <c r="BB101" s="20" t="s">
        <v>180</v>
      </c>
      <c r="BC101" s="20">
        <v>0</v>
      </c>
      <c r="BD101" s="60"/>
      <c r="BF101" s="14"/>
      <c r="BJ101" t="s">
        <v>229</v>
      </c>
      <c r="BK101" t="s">
        <v>152</v>
      </c>
      <c r="BN101" s="36">
        <v>842</v>
      </c>
      <c r="BO101" s="36">
        <v>842</v>
      </c>
      <c r="BP101">
        <f t="shared" si="157"/>
        <v>216</v>
      </c>
      <c r="BQ101">
        <f t="shared" si="132"/>
        <v>1</v>
      </c>
      <c r="BR101" s="38">
        <v>44737</v>
      </c>
      <c r="BS101" s="22" t="s">
        <v>183</v>
      </c>
      <c r="BT101" s="20" t="str">
        <f t="shared" si="125"/>
        <v>PASSThePrivateIslandClub_COR22A86</v>
      </c>
      <c r="BV101">
        <v>1</v>
      </c>
      <c r="BW101" t="s">
        <v>1128</v>
      </c>
    </row>
    <row r="102" spans="2:75" ht="18.75" customHeight="1" x14ac:dyDescent="0.3">
      <c r="B102" s="20">
        <f t="shared" si="158"/>
        <v>87</v>
      </c>
      <c r="C102" s="22" t="str">
        <f t="shared" si="151"/>
        <v>#87 Pass Private Island Club</v>
      </c>
      <c r="D102" t="str">
        <f t="shared" si="152"/>
        <v>COR22A87</v>
      </c>
      <c r="E102" s="53" t="s">
        <v>224</v>
      </c>
      <c r="F102" s="20">
        <v>1000</v>
      </c>
      <c r="G102" s="14" t="s">
        <v>329</v>
      </c>
      <c r="H102" s="23" t="s">
        <v>146</v>
      </c>
      <c r="J102" s="54" t="s">
        <v>172</v>
      </c>
      <c r="K102" s="22" t="s">
        <v>173</v>
      </c>
      <c r="L102" s="54" t="s">
        <v>147</v>
      </c>
      <c r="M102" s="22">
        <v>1</v>
      </c>
      <c r="N102" s="54" t="s">
        <v>174</v>
      </c>
      <c r="P102" s="54" t="s">
        <v>36</v>
      </c>
      <c r="Q102" s="22" t="s">
        <v>225</v>
      </c>
      <c r="R102" s="54" t="str">
        <f t="shared" si="153"/>
        <v>avantage2</v>
      </c>
      <c r="S102" s="22" t="s">
        <v>226</v>
      </c>
      <c r="T102" s="54" t="str">
        <f t="shared" si="154"/>
        <v>avantage3</v>
      </c>
      <c r="U102" s="22" t="s">
        <v>241</v>
      </c>
      <c r="V102" s="54" t="str">
        <f t="shared" ref="V102" si="199">"avantage"&amp;(1+RIGHT(T102,1))</f>
        <v>avantage4</v>
      </c>
      <c r="W102" s="22" t="s">
        <v>227</v>
      </c>
      <c r="X102" s="54" t="str">
        <f t="shared" ref="X102" si="200">"avantage"&amp;(1+RIGHT(V102,1))</f>
        <v>avantage5</v>
      </c>
      <c r="Y102" s="22" t="s">
        <v>228</v>
      </c>
      <c r="AW102" s="22"/>
      <c r="AX102" s="20" t="s">
        <v>179</v>
      </c>
      <c r="AY102" s="20">
        <v>10</v>
      </c>
      <c r="AZ102" s="20" t="s">
        <v>181</v>
      </c>
      <c r="BA102" s="20">
        <v>90</v>
      </c>
      <c r="BB102" s="20" t="s">
        <v>180</v>
      </c>
      <c r="BC102" s="20">
        <v>0</v>
      </c>
      <c r="BD102" s="60"/>
      <c r="BF102" s="14"/>
      <c r="BJ102" t="s">
        <v>229</v>
      </c>
      <c r="BK102" t="s">
        <v>152</v>
      </c>
      <c r="BN102" s="36">
        <v>842</v>
      </c>
      <c r="BO102" s="36">
        <v>842</v>
      </c>
      <c r="BP102">
        <f t="shared" si="157"/>
        <v>216</v>
      </c>
      <c r="BQ102">
        <f t="shared" si="132"/>
        <v>1</v>
      </c>
      <c r="BR102" s="38">
        <v>44737</v>
      </c>
      <c r="BS102" s="22" t="s">
        <v>183</v>
      </c>
      <c r="BT102" s="20" t="str">
        <f t="shared" si="125"/>
        <v>PASSThePrivateIslandClub_COR22A87</v>
      </c>
      <c r="BV102">
        <v>1</v>
      </c>
      <c r="BW102" t="s">
        <v>1128</v>
      </c>
    </row>
    <row r="103" spans="2:75" ht="18.75" customHeight="1" x14ac:dyDescent="0.3">
      <c r="B103" s="20">
        <f t="shared" si="158"/>
        <v>88</v>
      </c>
      <c r="C103" s="22" t="str">
        <f t="shared" si="151"/>
        <v>#88 Pass Private Island Club</v>
      </c>
      <c r="D103" t="str">
        <f t="shared" si="152"/>
        <v>COR22A88</v>
      </c>
      <c r="E103" s="53" t="s">
        <v>224</v>
      </c>
      <c r="F103" s="20">
        <v>1000</v>
      </c>
      <c r="G103" s="14" t="s">
        <v>330</v>
      </c>
      <c r="H103" s="23" t="s">
        <v>146</v>
      </c>
      <c r="J103" s="54" t="s">
        <v>172</v>
      </c>
      <c r="K103" s="22" t="s">
        <v>173</v>
      </c>
      <c r="L103" s="54" t="s">
        <v>147</v>
      </c>
      <c r="M103" s="22">
        <v>1</v>
      </c>
      <c r="N103" s="54" t="s">
        <v>174</v>
      </c>
      <c r="P103" s="54" t="s">
        <v>36</v>
      </c>
      <c r="Q103" s="22" t="s">
        <v>225</v>
      </c>
      <c r="R103" s="54" t="str">
        <f t="shared" si="153"/>
        <v>avantage2</v>
      </c>
      <c r="S103" s="22" t="s">
        <v>226</v>
      </c>
      <c r="T103" s="54" t="str">
        <f t="shared" si="154"/>
        <v>avantage3</v>
      </c>
      <c r="U103" s="22" t="s">
        <v>241</v>
      </c>
      <c r="V103" s="54" t="str">
        <f t="shared" ref="V103" si="201">"avantage"&amp;(1+RIGHT(T103,1))</f>
        <v>avantage4</v>
      </c>
      <c r="W103" s="22" t="s">
        <v>227</v>
      </c>
      <c r="X103" s="54" t="str">
        <f t="shared" ref="X103" si="202">"avantage"&amp;(1+RIGHT(V103,1))</f>
        <v>avantage5</v>
      </c>
      <c r="Y103" s="22" t="s">
        <v>228</v>
      </c>
      <c r="AW103" s="22"/>
      <c r="AX103" s="20" t="s">
        <v>179</v>
      </c>
      <c r="AY103" s="20">
        <v>10</v>
      </c>
      <c r="AZ103" s="20" t="s">
        <v>181</v>
      </c>
      <c r="BA103" s="20">
        <v>90</v>
      </c>
      <c r="BB103" s="20" t="s">
        <v>180</v>
      </c>
      <c r="BC103" s="20">
        <v>0</v>
      </c>
      <c r="BD103" s="60"/>
      <c r="BF103" s="14"/>
      <c r="BJ103" t="s">
        <v>229</v>
      </c>
      <c r="BK103" t="s">
        <v>152</v>
      </c>
      <c r="BN103" s="36">
        <v>842</v>
      </c>
      <c r="BO103" s="36">
        <v>842</v>
      </c>
      <c r="BP103">
        <f t="shared" si="157"/>
        <v>216</v>
      </c>
      <c r="BQ103">
        <f t="shared" si="132"/>
        <v>1</v>
      </c>
      <c r="BR103" s="38">
        <v>44737</v>
      </c>
      <c r="BS103" s="22" t="s">
        <v>183</v>
      </c>
      <c r="BT103" s="20" t="str">
        <f t="shared" si="125"/>
        <v>PASSThePrivateIslandClub_COR22A88</v>
      </c>
      <c r="BV103">
        <v>1</v>
      </c>
      <c r="BW103" t="s">
        <v>1128</v>
      </c>
    </row>
    <row r="104" spans="2:75" ht="18.75" customHeight="1" x14ac:dyDescent="0.3">
      <c r="B104" s="20">
        <f t="shared" si="158"/>
        <v>89</v>
      </c>
      <c r="C104" s="22" t="str">
        <f t="shared" si="151"/>
        <v>#89 Pass Private Island Club</v>
      </c>
      <c r="D104" t="str">
        <f t="shared" si="152"/>
        <v>COR22A89</v>
      </c>
      <c r="E104" s="53" t="s">
        <v>224</v>
      </c>
      <c r="F104" s="20">
        <v>1000</v>
      </c>
      <c r="G104" s="14" t="s">
        <v>331</v>
      </c>
      <c r="H104" s="23" t="s">
        <v>146</v>
      </c>
      <c r="J104" s="54" t="s">
        <v>172</v>
      </c>
      <c r="K104" s="22" t="s">
        <v>173</v>
      </c>
      <c r="L104" s="54" t="s">
        <v>147</v>
      </c>
      <c r="M104" s="22">
        <v>1</v>
      </c>
      <c r="N104" s="54" t="s">
        <v>174</v>
      </c>
      <c r="P104" s="54" t="s">
        <v>36</v>
      </c>
      <c r="Q104" s="22" t="s">
        <v>225</v>
      </c>
      <c r="R104" s="54" t="str">
        <f t="shared" si="153"/>
        <v>avantage2</v>
      </c>
      <c r="S104" s="22" t="s">
        <v>226</v>
      </c>
      <c r="T104" s="54" t="str">
        <f t="shared" si="154"/>
        <v>avantage3</v>
      </c>
      <c r="U104" s="22" t="s">
        <v>241</v>
      </c>
      <c r="V104" s="54" t="str">
        <f t="shared" ref="V104" si="203">"avantage"&amp;(1+RIGHT(T104,1))</f>
        <v>avantage4</v>
      </c>
      <c r="W104" s="22" t="s">
        <v>227</v>
      </c>
      <c r="X104" s="54" t="str">
        <f t="shared" ref="X104" si="204">"avantage"&amp;(1+RIGHT(V104,1))</f>
        <v>avantage5</v>
      </c>
      <c r="Y104" s="22" t="s">
        <v>228</v>
      </c>
      <c r="AW104" s="22"/>
      <c r="AX104" s="20" t="s">
        <v>179</v>
      </c>
      <c r="AY104" s="20">
        <v>10</v>
      </c>
      <c r="AZ104" s="20" t="s">
        <v>181</v>
      </c>
      <c r="BA104" s="20">
        <v>90</v>
      </c>
      <c r="BB104" s="20" t="s">
        <v>180</v>
      </c>
      <c r="BC104" s="20">
        <v>0</v>
      </c>
      <c r="BD104" s="60"/>
      <c r="BF104" s="14"/>
      <c r="BJ104" t="s">
        <v>229</v>
      </c>
      <c r="BK104" t="s">
        <v>152</v>
      </c>
      <c r="BN104" s="36">
        <v>842</v>
      </c>
      <c r="BO104" s="36">
        <v>842</v>
      </c>
      <c r="BP104">
        <f t="shared" si="157"/>
        <v>216</v>
      </c>
      <c r="BQ104">
        <f t="shared" si="132"/>
        <v>1</v>
      </c>
      <c r="BR104" s="38">
        <v>44737</v>
      </c>
      <c r="BS104" s="22" t="s">
        <v>183</v>
      </c>
      <c r="BT104" s="20" t="str">
        <f t="shared" si="125"/>
        <v>PASSThePrivateIslandClub_COR22A89</v>
      </c>
      <c r="BV104">
        <v>1</v>
      </c>
      <c r="BW104" t="s">
        <v>1127</v>
      </c>
    </row>
    <row r="105" spans="2:75" ht="18.75" customHeight="1" x14ac:dyDescent="0.3">
      <c r="B105" s="20">
        <f t="shared" si="158"/>
        <v>90</v>
      </c>
      <c r="C105" s="22" t="str">
        <f t="shared" si="151"/>
        <v>#90 Pass Private Island Club</v>
      </c>
      <c r="D105" t="str">
        <f t="shared" si="152"/>
        <v>COR22A90</v>
      </c>
      <c r="E105" s="53" t="s">
        <v>224</v>
      </c>
      <c r="F105" s="20">
        <v>1000</v>
      </c>
      <c r="G105" s="14" t="s">
        <v>332</v>
      </c>
      <c r="H105" s="23" t="s">
        <v>146</v>
      </c>
      <c r="J105" s="54" t="s">
        <v>172</v>
      </c>
      <c r="K105" s="22" t="s">
        <v>173</v>
      </c>
      <c r="L105" s="54" t="s">
        <v>147</v>
      </c>
      <c r="M105" s="22">
        <v>1</v>
      </c>
      <c r="N105" s="54" t="s">
        <v>174</v>
      </c>
      <c r="P105" s="54" t="s">
        <v>36</v>
      </c>
      <c r="Q105" s="22" t="s">
        <v>225</v>
      </c>
      <c r="R105" s="54" t="str">
        <f t="shared" si="153"/>
        <v>avantage2</v>
      </c>
      <c r="S105" s="22" t="s">
        <v>226</v>
      </c>
      <c r="T105" s="54" t="str">
        <f t="shared" si="154"/>
        <v>avantage3</v>
      </c>
      <c r="U105" s="22" t="s">
        <v>241</v>
      </c>
      <c r="V105" s="54" t="str">
        <f t="shared" ref="V105" si="205">"avantage"&amp;(1+RIGHT(T105,1))</f>
        <v>avantage4</v>
      </c>
      <c r="W105" s="22" t="s">
        <v>227</v>
      </c>
      <c r="X105" s="54" t="str">
        <f t="shared" ref="X105" si="206">"avantage"&amp;(1+RIGHT(V105,1))</f>
        <v>avantage5</v>
      </c>
      <c r="Y105" s="22" t="s">
        <v>228</v>
      </c>
      <c r="AW105" s="22"/>
      <c r="AX105" s="20" t="s">
        <v>179</v>
      </c>
      <c r="AY105" s="20">
        <v>10</v>
      </c>
      <c r="AZ105" s="20" t="s">
        <v>181</v>
      </c>
      <c r="BA105" s="20">
        <v>90</v>
      </c>
      <c r="BB105" s="20" t="s">
        <v>180</v>
      </c>
      <c r="BC105" s="20">
        <v>0</v>
      </c>
      <c r="BD105" s="60"/>
      <c r="BF105" s="14"/>
      <c r="BJ105" t="s">
        <v>229</v>
      </c>
      <c r="BK105" t="s">
        <v>152</v>
      </c>
      <c r="BN105" s="36">
        <v>842</v>
      </c>
      <c r="BO105" s="36">
        <v>842</v>
      </c>
      <c r="BP105">
        <f t="shared" si="157"/>
        <v>216</v>
      </c>
      <c r="BQ105">
        <f t="shared" si="132"/>
        <v>1</v>
      </c>
      <c r="BR105" s="38">
        <v>44737</v>
      </c>
      <c r="BS105" s="22" t="s">
        <v>183</v>
      </c>
      <c r="BT105" s="20" t="str">
        <f t="shared" si="125"/>
        <v>PASSThePrivateIslandClub_COR22A90</v>
      </c>
      <c r="BV105">
        <v>1</v>
      </c>
      <c r="BW105" t="s">
        <v>1127</v>
      </c>
    </row>
    <row r="106" spans="2:75" ht="18.75" customHeight="1" x14ac:dyDescent="0.3">
      <c r="B106" s="20">
        <f t="shared" si="158"/>
        <v>91</v>
      </c>
      <c r="C106" s="22" t="str">
        <f t="shared" si="151"/>
        <v>#91 Pass Private Island Club</v>
      </c>
      <c r="D106" t="str">
        <f t="shared" si="152"/>
        <v>COR22A91</v>
      </c>
      <c r="E106" s="53" t="s">
        <v>224</v>
      </c>
      <c r="F106" s="20">
        <v>1000</v>
      </c>
      <c r="G106" s="14" t="s">
        <v>333</v>
      </c>
      <c r="H106" s="23" t="s">
        <v>146</v>
      </c>
      <c r="J106" s="54" t="s">
        <v>172</v>
      </c>
      <c r="K106" s="22" t="s">
        <v>173</v>
      </c>
      <c r="L106" s="54" t="s">
        <v>147</v>
      </c>
      <c r="M106" s="22">
        <v>1</v>
      </c>
      <c r="N106" s="54" t="s">
        <v>174</v>
      </c>
      <c r="P106" s="54" t="s">
        <v>36</v>
      </c>
      <c r="Q106" s="22" t="s">
        <v>225</v>
      </c>
      <c r="R106" s="54" t="str">
        <f t="shared" si="153"/>
        <v>avantage2</v>
      </c>
      <c r="S106" s="22" t="s">
        <v>226</v>
      </c>
      <c r="T106" s="54" t="str">
        <f t="shared" si="154"/>
        <v>avantage3</v>
      </c>
      <c r="U106" s="22" t="s">
        <v>241</v>
      </c>
      <c r="V106" s="54" t="str">
        <f t="shared" ref="V106" si="207">"avantage"&amp;(1+RIGHT(T106,1))</f>
        <v>avantage4</v>
      </c>
      <c r="W106" s="22" t="s">
        <v>227</v>
      </c>
      <c r="X106" s="54" t="str">
        <f t="shared" ref="X106" si="208">"avantage"&amp;(1+RIGHT(V106,1))</f>
        <v>avantage5</v>
      </c>
      <c r="Y106" s="22" t="s">
        <v>228</v>
      </c>
      <c r="AW106" s="22"/>
      <c r="AX106" s="20" t="s">
        <v>179</v>
      </c>
      <c r="AY106" s="20">
        <v>10</v>
      </c>
      <c r="AZ106" s="20" t="s">
        <v>181</v>
      </c>
      <c r="BA106" s="20">
        <v>90</v>
      </c>
      <c r="BB106" s="20" t="s">
        <v>180</v>
      </c>
      <c r="BC106" s="20">
        <v>0</v>
      </c>
      <c r="BD106" s="60"/>
      <c r="BF106" s="14"/>
      <c r="BJ106" t="s">
        <v>229</v>
      </c>
      <c r="BK106" t="s">
        <v>152</v>
      </c>
      <c r="BN106" s="36">
        <v>842</v>
      </c>
      <c r="BO106" s="36">
        <v>842</v>
      </c>
      <c r="BP106">
        <f t="shared" si="157"/>
        <v>216</v>
      </c>
      <c r="BQ106">
        <f t="shared" si="132"/>
        <v>1</v>
      </c>
      <c r="BR106" s="38">
        <v>44737</v>
      </c>
      <c r="BS106" s="22" t="s">
        <v>183</v>
      </c>
      <c r="BT106" s="20" t="str">
        <f t="shared" si="125"/>
        <v>PASSThePrivateIslandClub_COR22A91</v>
      </c>
      <c r="BV106">
        <v>1</v>
      </c>
      <c r="BW106" t="s">
        <v>1127</v>
      </c>
    </row>
    <row r="107" spans="2:75" ht="18.75" customHeight="1" x14ac:dyDescent="0.3">
      <c r="B107" s="20">
        <f t="shared" si="158"/>
        <v>92</v>
      </c>
      <c r="C107" s="22" t="str">
        <f t="shared" si="151"/>
        <v>#92 Pass Private Island Club</v>
      </c>
      <c r="D107" t="str">
        <f t="shared" si="152"/>
        <v>COR22A92</v>
      </c>
      <c r="E107" s="53" t="s">
        <v>224</v>
      </c>
      <c r="F107" s="20">
        <v>1000</v>
      </c>
      <c r="G107" s="14" t="s">
        <v>334</v>
      </c>
      <c r="H107" s="23" t="s">
        <v>146</v>
      </c>
      <c r="J107" s="54" t="s">
        <v>172</v>
      </c>
      <c r="K107" s="22" t="s">
        <v>173</v>
      </c>
      <c r="L107" s="54" t="s">
        <v>147</v>
      </c>
      <c r="M107" s="22">
        <v>1</v>
      </c>
      <c r="N107" s="54" t="s">
        <v>174</v>
      </c>
      <c r="P107" s="54" t="s">
        <v>36</v>
      </c>
      <c r="Q107" s="22" t="s">
        <v>225</v>
      </c>
      <c r="R107" s="54" t="str">
        <f t="shared" si="153"/>
        <v>avantage2</v>
      </c>
      <c r="S107" s="22" t="s">
        <v>226</v>
      </c>
      <c r="T107" s="54" t="str">
        <f t="shared" si="154"/>
        <v>avantage3</v>
      </c>
      <c r="U107" s="22" t="s">
        <v>241</v>
      </c>
      <c r="V107" s="54" t="str">
        <f t="shared" ref="V107" si="209">"avantage"&amp;(1+RIGHT(T107,1))</f>
        <v>avantage4</v>
      </c>
      <c r="W107" s="22" t="s">
        <v>227</v>
      </c>
      <c r="X107" s="54" t="str">
        <f t="shared" ref="X107" si="210">"avantage"&amp;(1+RIGHT(V107,1))</f>
        <v>avantage5</v>
      </c>
      <c r="Y107" s="22" t="s">
        <v>228</v>
      </c>
      <c r="AW107" s="22"/>
      <c r="AX107" s="20" t="s">
        <v>179</v>
      </c>
      <c r="AY107" s="20">
        <v>10</v>
      </c>
      <c r="AZ107" s="20" t="s">
        <v>181</v>
      </c>
      <c r="BA107" s="20">
        <v>90</v>
      </c>
      <c r="BB107" s="20" t="s">
        <v>180</v>
      </c>
      <c r="BC107" s="20">
        <v>0</v>
      </c>
      <c r="BD107" s="60"/>
      <c r="BF107" s="14"/>
      <c r="BJ107" t="s">
        <v>229</v>
      </c>
      <c r="BK107" t="s">
        <v>152</v>
      </c>
      <c r="BN107" s="36">
        <v>842</v>
      </c>
      <c r="BO107" s="36">
        <v>842</v>
      </c>
      <c r="BP107">
        <f t="shared" si="157"/>
        <v>216</v>
      </c>
      <c r="BQ107">
        <f t="shared" si="132"/>
        <v>1</v>
      </c>
      <c r="BR107" s="38">
        <v>44737</v>
      </c>
      <c r="BS107" s="22" t="s">
        <v>183</v>
      </c>
      <c r="BT107" s="20" t="str">
        <f t="shared" si="125"/>
        <v>PASSThePrivateIslandClub_COR22A92</v>
      </c>
      <c r="BV107">
        <v>1</v>
      </c>
      <c r="BW107" t="s">
        <v>1127</v>
      </c>
    </row>
    <row r="108" spans="2:75" ht="18.75" customHeight="1" x14ac:dyDescent="0.3">
      <c r="B108" s="20">
        <f t="shared" si="158"/>
        <v>93</v>
      </c>
      <c r="C108" s="22" t="str">
        <f t="shared" si="151"/>
        <v>#93 Pass Private Island Club</v>
      </c>
      <c r="D108" t="str">
        <f t="shared" si="152"/>
        <v>COR22A93</v>
      </c>
      <c r="E108" s="53" t="s">
        <v>224</v>
      </c>
      <c r="F108" s="20">
        <v>1000</v>
      </c>
      <c r="G108" s="14" t="s">
        <v>335</v>
      </c>
      <c r="H108" s="23" t="s">
        <v>146</v>
      </c>
      <c r="J108" s="54" t="s">
        <v>172</v>
      </c>
      <c r="K108" s="22" t="s">
        <v>173</v>
      </c>
      <c r="L108" s="54" t="s">
        <v>147</v>
      </c>
      <c r="M108" s="22">
        <v>1</v>
      </c>
      <c r="N108" s="54" t="s">
        <v>174</v>
      </c>
      <c r="P108" s="54" t="s">
        <v>36</v>
      </c>
      <c r="Q108" s="22" t="s">
        <v>225</v>
      </c>
      <c r="R108" s="54" t="str">
        <f t="shared" si="153"/>
        <v>avantage2</v>
      </c>
      <c r="S108" s="22" t="s">
        <v>226</v>
      </c>
      <c r="T108" s="54" t="str">
        <f t="shared" si="154"/>
        <v>avantage3</v>
      </c>
      <c r="U108" s="22" t="s">
        <v>241</v>
      </c>
      <c r="V108" s="54" t="str">
        <f t="shared" ref="V108" si="211">"avantage"&amp;(1+RIGHT(T108,1))</f>
        <v>avantage4</v>
      </c>
      <c r="W108" s="22" t="s">
        <v>227</v>
      </c>
      <c r="X108" s="54" t="str">
        <f t="shared" ref="X108" si="212">"avantage"&amp;(1+RIGHT(V108,1))</f>
        <v>avantage5</v>
      </c>
      <c r="Y108" s="22" t="s">
        <v>228</v>
      </c>
      <c r="AW108" s="22"/>
      <c r="AX108" s="20" t="s">
        <v>179</v>
      </c>
      <c r="AY108" s="20">
        <v>10</v>
      </c>
      <c r="AZ108" s="20" t="s">
        <v>181</v>
      </c>
      <c r="BA108" s="20">
        <v>90</v>
      </c>
      <c r="BB108" s="20" t="s">
        <v>180</v>
      </c>
      <c r="BC108" s="20">
        <v>0</v>
      </c>
      <c r="BD108" s="60"/>
      <c r="BF108" s="14"/>
      <c r="BJ108" t="s">
        <v>229</v>
      </c>
      <c r="BK108" t="s">
        <v>152</v>
      </c>
      <c r="BN108" s="36">
        <v>842</v>
      </c>
      <c r="BO108" s="36">
        <v>842</v>
      </c>
      <c r="BP108">
        <f t="shared" si="157"/>
        <v>216</v>
      </c>
      <c r="BQ108">
        <f t="shared" si="132"/>
        <v>1</v>
      </c>
      <c r="BR108" s="38">
        <v>44737</v>
      </c>
      <c r="BS108" s="22" t="s">
        <v>183</v>
      </c>
      <c r="BT108" s="20" t="str">
        <f t="shared" si="125"/>
        <v>PASSThePrivateIslandClub_COR22A93</v>
      </c>
      <c r="BV108">
        <v>1</v>
      </c>
      <c r="BW108" t="s">
        <v>1127</v>
      </c>
    </row>
    <row r="109" spans="2:75" ht="18.75" customHeight="1" x14ac:dyDescent="0.3">
      <c r="B109" s="20">
        <f t="shared" si="158"/>
        <v>94</v>
      </c>
      <c r="C109" s="22" t="str">
        <f t="shared" si="151"/>
        <v>#94 Pass Private Island Club</v>
      </c>
      <c r="D109" t="str">
        <f t="shared" si="152"/>
        <v>COR22A94</v>
      </c>
      <c r="E109" s="53" t="s">
        <v>224</v>
      </c>
      <c r="F109" s="20">
        <v>1000</v>
      </c>
      <c r="G109" s="14" t="s">
        <v>336</v>
      </c>
      <c r="H109" s="23" t="s">
        <v>146</v>
      </c>
      <c r="J109" s="54" t="s">
        <v>172</v>
      </c>
      <c r="K109" s="22" t="s">
        <v>173</v>
      </c>
      <c r="L109" s="54" t="s">
        <v>147</v>
      </c>
      <c r="M109" s="22">
        <v>1</v>
      </c>
      <c r="N109" s="54" t="s">
        <v>174</v>
      </c>
      <c r="P109" s="54" t="s">
        <v>36</v>
      </c>
      <c r="Q109" s="22" t="s">
        <v>225</v>
      </c>
      <c r="R109" s="54" t="str">
        <f t="shared" si="153"/>
        <v>avantage2</v>
      </c>
      <c r="S109" s="22" t="s">
        <v>226</v>
      </c>
      <c r="T109" s="54" t="str">
        <f t="shared" si="154"/>
        <v>avantage3</v>
      </c>
      <c r="U109" s="22" t="s">
        <v>241</v>
      </c>
      <c r="V109" s="54" t="str">
        <f t="shared" ref="V109" si="213">"avantage"&amp;(1+RIGHT(T109,1))</f>
        <v>avantage4</v>
      </c>
      <c r="W109" s="22" t="s">
        <v>227</v>
      </c>
      <c r="X109" s="54" t="str">
        <f t="shared" ref="X109" si="214">"avantage"&amp;(1+RIGHT(V109,1))</f>
        <v>avantage5</v>
      </c>
      <c r="Y109" s="22" t="s">
        <v>228</v>
      </c>
      <c r="AW109" s="22"/>
      <c r="AX109" s="20" t="s">
        <v>179</v>
      </c>
      <c r="AY109" s="20">
        <v>10</v>
      </c>
      <c r="AZ109" s="20" t="s">
        <v>181</v>
      </c>
      <c r="BA109" s="20">
        <v>90</v>
      </c>
      <c r="BB109" s="20" t="s">
        <v>180</v>
      </c>
      <c r="BC109" s="20">
        <v>0</v>
      </c>
      <c r="BD109" s="60"/>
      <c r="BF109" s="14"/>
      <c r="BJ109" t="s">
        <v>229</v>
      </c>
      <c r="BK109" t="s">
        <v>152</v>
      </c>
      <c r="BN109" s="36">
        <v>842</v>
      </c>
      <c r="BO109" s="36">
        <v>842</v>
      </c>
      <c r="BP109">
        <f t="shared" si="157"/>
        <v>216</v>
      </c>
      <c r="BQ109">
        <f t="shared" si="132"/>
        <v>1</v>
      </c>
      <c r="BR109" s="38">
        <v>44737</v>
      </c>
      <c r="BS109" s="22" t="s">
        <v>183</v>
      </c>
      <c r="BT109" s="20" t="str">
        <f t="shared" si="125"/>
        <v>PASSThePrivateIslandClub_COR22A94</v>
      </c>
      <c r="BV109">
        <v>1</v>
      </c>
      <c r="BW109" t="s">
        <v>1126</v>
      </c>
    </row>
    <row r="110" spans="2:75" ht="18.75" customHeight="1" x14ac:dyDescent="0.3">
      <c r="B110" s="20">
        <f t="shared" si="158"/>
        <v>95</v>
      </c>
      <c r="C110" s="22" t="str">
        <f t="shared" si="151"/>
        <v>#95 Pass Private Island Club</v>
      </c>
      <c r="D110" t="str">
        <f t="shared" si="152"/>
        <v>COR22A95</v>
      </c>
      <c r="E110" s="53" t="s">
        <v>224</v>
      </c>
      <c r="F110" s="20">
        <v>1000</v>
      </c>
      <c r="G110" s="14" t="s">
        <v>337</v>
      </c>
      <c r="H110" s="23" t="s">
        <v>146</v>
      </c>
      <c r="J110" s="54" t="s">
        <v>172</v>
      </c>
      <c r="K110" s="22" t="s">
        <v>173</v>
      </c>
      <c r="L110" s="54" t="s">
        <v>147</v>
      </c>
      <c r="M110" s="22">
        <v>1</v>
      </c>
      <c r="N110" s="54" t="s">
        <v>174</v>
      </c>
      <c r="P110" s="54" t="s">
        <v>36</v>
      </c>
      <c r="Q110" s="22" t="s">
        <v>225</v>
      </c>
      <c r="R110" s="54" t="str">
        <f t="shared" si="153"/>
        <v>avantage2</v>
      </c>
      <c r="S110" s="22" t="s">
        <v>226</v>
      </c>
      <c r="T110" s="54" t="str">
        <f t="shared" si="154"/>
        <v>avantage3</v>
      </c>
      <c r="U110" s="22" t="s">
        <v>241</v>
      </c>
      <c r="V110" s="54" t="str">
        <f t="shared" ref="V110" si="215">"avantage"&amp;(1+RIGHT(T110,1))</f>
        <v>avantage4</v>
      </c>
      <c r="W110" s="22" t="s">
        <v>227</v>
      </c>
      <c r="X110" s="54" t="str">
        <f t="shared" ref="X110" si="216">"avantage"&amp;(1+RIGHT(V110,1))</f>
        <v>avantage5</v>
      </c>
      <c r="Y110" s="22" t="s">
        <v>228</v>
      </c>
      <c r="AW110" s="22"/>
      <c r="AX110" s="20" t="s">
        <v>179</v>
      </c>
      <c r="AY110" s="20">
        <v>10</v>
      </c>
      <c r="AZ110" s="20" t="s">
        <v>181</v>
      </c>
      <c r="BA110" s="20">
        <v>90</v>
      </c>
      <c r="BB110" s="20" t="s">
        <v>180</v>
      </c>
      <c r="BC110" s="20">
        <v>0</v>
      </c>
      <c r="BD110" s="60"/>
      <c r="BF110" s="14"/>
      <c r="BJ110" t="s">
        <v>229</v>
      </c>
      <c r="BK110" t="s">
        <v>152</v>
      </c>
      <c r="BN110" s="36">
        <v>842</v>
      </c>
      <c r="BO110" s="36">
        <v>842</v>
      </c>
      <c r="BP110">
        <f t="shared" si="157"/>
        <v>216</v>
      </c>
      <c r="BQ110">
        <f t="shared" si="132"/>
        <v>1</v>
      </c>
      <c r="BR110" s="38">
        <v>44737</v>
      </c>
      <c r="BS110" s="22" t="s">
        <v>183</v>
      </c>
      <c r="BT110" s="20" t="str">
        <f t="shared" si="125"/>
        <v>PASSThePrivateIslandClub_COR22A95</v>
      </c>
      <c r="BV110">
        <v>1</v>
      </c>
      <c r="BW110" t="s">
        <v>1126</v>
      </c>
    </row>
    <row r="111" spans="2:75" ht="18.75" customHeight="1" x14ac:dyDescent="0.3">
      <c r="B111" s="20">
        <f t="shared" si="158"/>
        <v>96</v>
      </c>
      <c r="C111" s="22" t="str">
        <f t="shared" si="151"/>
        <v>#96 Pass Private Island Club</v>
      </c>
      <c r="D111" t="str">
        <f t="shared" si="152"/>
        <v>COR22A96</v>
      </c>
      <c r="E111" s="53" t="s">
        <v>224</v>
      </c>
      <c r="F111" s="20">
        <v>1000</v>
      </c>
      <c r="G111" s="14" t="s">
        <v>338</v>
      </c>
      <c r="H111" s="23" t="s">
        <v>146</v>
      </c>
      <c r="J111" s="54" t="s">
        <v>172</v>
      </c>
      <c r="K111" s="22" t="s">
        <v>173</v>
      </c>
      <c r="L111" s="54" t="s">
        <v>147</v>
      </c>
      <c r="M111" s="22">
        <v>1</v>
      </c>
      <c r="N111" s="54" t="s">
        <v>174</v>
      </c>
      <c r="P111" s="54" t="s">
        <v>36</v>
      </c>
      <c r="Q111" s="22" t="s">
        <v>225</v>
      </c>
      <c r="R111" s="54" t="str">
        <f t="shared" si="153"/>
        <v>avantage2</v>
      </c>
      <c r="S111" s="22" t="s">
        <v>226</v>
      </c>
      <c r="T111" s="54" t="str">
        <f t="shared" si="154"/>
        <v>avantage3</v>
      </c>
      <c r="U111" s="22" t="s">
        <v>241</v>
      </c>
      <c r="V111" s="54" t="str">
        <f t="shared" ref="V111" si="217">"avantage"&amp;(1+RIGHT(T111,1))</f>
        <v>avantage4</v>
      </c>
      <c r="W111" s="22" t="s">
        <v>227</v>
      </c>
      <c r="X111" s="54" t="str">
        <f t="shared" ref="X111" si="218">"avantage"&amp;(1+RIGHT(V111,1))</f>
        <v>avantage5</v>
      </c>
      <c r="Y111" s="22" t="s">
        <v>228</v>
      </c>
      <c r="AW111" s="22"/>
      <c r="AX111" s="20" t="s">
        <v>179</v>
      </c>
      <c r="AY111" s="20">
        <v>10</v>
      </c>
      <c r="AZ111" s="20" t="s">
        <v>181</v>
      </c>
      <c r="BA111" s="20">
        <v>90</v>
      </c>
      <c r="BB111" s="20" t="s">
        <v>180</v>
      </c>
      <c r="BC111" s="20">
        <v>0</v>
      </c>
      <c r="BD111" s="60"/>
      <c r="BF111" s="14"/>
      <c r="BJ111" t="s">
        <v>229</v>
      </c>
      <c r="BK111" t="s">
        <v>152</v>
      </c>
      <c r="BN111" s="36">
        <v>842</v>
      </c>
      <c r="BO111" s="36">
        <v>842</v>
      </c>
      <c r="BP111">
        <f t="shared" si="157"/>
        <v>216</v>
      </c>
      <c r="BQ111">
        <f t="shared" si="132"/>
        <v>1</v>
      </c>
      <c r="BR111" s="38">
        <v>44737</v>
      </c>
      <c r="BS111" s="22" t="s">
        <v>183</v>
      </c>
      <c r="BT111" s="20" t="str">
        <f t="shared" si="125"/>
        <v>PASSThePrivateIslandClub_COR22A96</v>
      </c>
      <c r="BV111">
        <v>1</v>
      </c>
      <c r="BW111" t="s">
        <v>1126</v>
      </c>
    </row>
    <row r="112" spans="2:75" ht="18.75" customHeight="1" x14ac:dyDescent="0.3">
      <c r="B112" s="20">
        <f t="shared" si="158"/>
        <v>97</v>
      </c>
      <c r="C112" s="22" t="str">
        <f t="shared" si="151"/>
        <v>#97 Pass Private Island Club</v>
      </c>
      <c r="D112" t="str">
        <f t="shared" si="152"/>
        <v>COR22A97</v>
      </c>
      <c r="E112" s="53" t="s">
        <v>224</v>
      </c>
      <c r="F112" s="20">
        <v>1000</v>
      </c>
      <c r="G112" s="14" t="s">
        <v>339</v>
      </c>
      <c r="H112" s="23" t="s">
        <v>146</v>
      </c>
      <c r="J112" s="54" t="s">
        <v>172</v>
      </c>
      <c r="K112" s="22" t="s">
        <v>173</v>
      </c>
      <c r="L112" s="54" t="s">
        <v>147</v>
      </c>
      <c r="M112" s="22">
        <v>1</v>
      </c>
      <c r="N112" s="54" t="s">
        <v>174</v>
      </c>
      <c r="P112" s="54" t="s">
        <v>36</v>
      </c>
      <c r="Q112" s="22" t="s">
        <v>225</v>
      </c>
      <c r="R112" s="54" t="str">
        <f t="shared" si="153"/>
        <v>avantage2</v>
      </c>
      <c r="S112" s="22" t="s">
        <v>226</v>
      </c>
      <c r="T112" s="54" t="str">
        <f t="shared" si="154"/>
        <v>avantage3</v>
      </c>
      <c r="U112" s="22" t="s">
        <v>241</v>
      </c>
      <c r="V112" s="54" t="str">
        <f t="shared" ref="V112" si="219">"avantage"&amp;(1+RIGHT(T112,1))</f>
        <v>avantage4</v>
      </c>
      <c r="W112" s="22" t="s">
        <v>227</v>
      </c>
      <c r="X112" s="54" t="str">
        <f t="shared" ref="X112" si="220">"avantage"&amp;(1+RIGHT(V112,1))</f>
        <v>avantage5</v>
      </c>
      <c r="Y112" s="22" t="s">
        <v>228</v>
      </c>
      <c r="AW112" s="22"/>
      <c r="AX112" s="20" t="s">
        <v>179</v>
      </c>
      <c r="AY112" s="20">
        <v>10</v>
      </c>
      <c r="AZ112" s="20" t="s">
        <v>181</v>
      </c>
      <c r="BA112" s="20">
        <v>90</v>
      </c>
      <c r="BB112" s="20" t="s">
        <v>180</v>
      </c>
      <c r="BC112" s="20">
        <v>0</v>
      </c>
      <c r="BD112" s="60"/>
      <c r="BF112" s="14"/>
      <c r="BJ112" t="s">
        <v>229</v>
      </c>
      <c r="BK112" t="s">
        <v>152</v>
      </c>
      <c r="BN112" s="36">
        <v>842</v>
      </c>
      <c r="BO112" s="36">
        <v>842</v>
      </c>
      <c r="BP112">
        <f t="shared" si="157"/>
        <v>216</v>
      </c>
      <c r="BQ112">
        <f t="shared" si="132"/>
        <v>1</v>
      </c>
      <c r="BR112" s="38">
        <v>44737</v>
      </c>
      <c r="BS112" s="22" t="s">
        <v>183</v>
      </c>
      <c r="BT112" s="20" t="str">
        <f t="shared" si="125"/>
        <v>PASSThePrivateIslandClub_COR22A97</v>
      </c>
      <c r="BV112">
        <v>1</v>
      </c>
      <c r="BW112" t="s">
        <v>1126</v>
      </c>
    </row>
    <row r="113" spans="2:75" ht="18.75" customHeight="1" x14ac:dyDescent="0.3">
      <c r="B113" s="20">
        <f t="shared" si="158"/>
        <v>98</v>
      </c>
      <c r="C113" s="22" t="str">
        <f t="shared" si="151"/>
        <v>#98 Pass Private Island Club</v>
      </c>
      <c r="D113" t="str">
        <f t="shared" si="152"/>
        <v>COR22A98</v>
      </c>
      <c r="E113" s="53" t="s">
        <v>224</v>
      </c>
      <c r="F113" s="20">
        <v>1000</v>
      </c>
      <c r="G113" s="14" t="s">
        <v>340</v>
      </c>
      <c r="H113" s="23" t="s">
        <v>146</v>
      </c>
      <c r="J113" s="54" t="s">
        <v>172</v>
      </c>
      <c r="K113" s="22" t="s">
        <v>173</v>
      </c>
      <c r="L113" s="54" t="s">
        <v>147</v>
      </c>
      <c r="M113" s="22">
        <v>1</v>
      </c>
      <c r="N113" s="54" t="s">
        <v>174</v>
      </c>
      <c r="P113" s="54" t="s">
        <v>36</v>
      </c>
      <c r="Q113" s="22" t="s">
        <v>225</v>
      </c>
      <c r="R113" s="54" t="str">
        <f t="shared" si="153"/>
        <v>avantage2</v>
      </c>
      <c r="S113" s="22" t="s">
        <v>226</v>
      </c>
      <c r="T113" s="54" t="str">
        <f t="shared" si="154"/>
        <v>avantage3</v>
      </c>
      <c r="U113" s="22" t="s">
        <v>241</v>
      </c>
      <c r="V113" s="54" t="str">
        <f t="shared" ref="V113" si="221">"avantage"&amp;(1+RIGHT(T113,1))</f>
        <v>avantage4</v>
      </c>
      <c r="W113" s="22" t="s">
        <v>227</v>
      </c>
      <c r="X113" s="54" t="str">
        <f t="shared" ref="X113" si="222">"avantage"&amp;(1+RIGHT(V113,1))</f>
        <v>avantage5</v>
      </c>
      <c r="Y113" s="22" t="s">
        <v>228</v>
      </c>
      <c r="AW113" s="22"/>
      <c r="AX113" s="20" t="s">
        <v>179</v>
      </c>
      <c r="AY113" s="20">
        <v>10</v>
      </c>
      <c r="AZ113" s="20" t="s">
        <v>181</v>
      </c>
      <c r="BA113" s="20">
        <v>90</v>
      </c>
      <c r="BB113" s="20" t="s">
        <v>180</v>
      </c>
      <c r="BC113" s="20">
        <v>0</v>
      </c>
      <c r="BD113" s="60"/>
      <c r="BF113" s="14"/>
      <c r="BJ113" t="s">
        <v>229</v>
      </c>
      <c r="BK113" t="s">
        <v>152</v>
      </c>
      <c r="BN113" s="36">
        <v>842</v>
      </c>
      <c r="BO113" s="36">
        <v>842</v>
      </c>
      <c r="BP113">
        <f t="shared" si="157"/>
        <v>216</v>
      </c>
      <c r="BQ113">
        <f t="shared" si="132"/>
        <v>1</v>
      </c>
      <c r="BR113" s="38">
        <v>44737</v>
      </c>
      <c r="BS113" s="22" t="s">
        <v>183</v>
      </c>
      <c r="BT113" s="20" t="str">
        <f t="shared" si="125"/>
        <v>PASSThePrivateIslandClub_COR22A98</v>
      </c>
      <c r="BV113">
        <v>1</v>
      </c>
      <c r="BW113" t="s">
        <v>1126</v>
      </c>
    </row>
    <row r="114" spans="2:75" ht="18.75" customHeight="1" x14ac:dyDescent="0.3">
      <c r="B114" s="20">
        <f t="shared" si="158"/>
        <v>99</v>
      </c>
      <c r="C114" s="22" t="str">
        <f t="shared" si="151"/>
        <v>#99 Pass Private Island Club</v>
      </c>
      <c r="D114" t="str">
        <f t="shared" si="152"/>
        <v>COR22A99</v>
      </c>
      <c r="E114" s="53" t="s">
        <v>224</v>
      </c>
      <c r="F114" s="20">
        <v>1000</v>
      </c>
      <c r="G114" s="14" t="s">
        <v>341</v>
      </c>
      <c r="H114" s="23" t="s">
        <v>146</v>
      </c>
      <c r="J114" s="54" t="s">
        <v>172</v>
      </c>
      <c r="K114" s="22" t="s">
        <v>173</v>
      </c>
      <c r="L114" s="54" t="s">
        <v>147</v>
      </c>
      <c r="M114" s="22">
        <v>1</v>
      </c>
      <c r="N114" s="54" t="s">
        <v>174</v>
      </c>
      <c r="P114" s="54" t="s">
        <v>36</v>
      </c>
      <c r="Q114" s="22" t="s">
        <v>225</v>
      </c>
      <c r="R114" s="54" t="str">
        <f t="shared" si="153"/>
        <v>avantage2</v>
      </c>
      <c r="S114" s="22" t="s">
        <v>226</v>
      </c>
      <c r="T114" s="54" t="str">
        <f t="shared" si="154"/>
        <v>avantage3</v>
      </c>
      <c r="U114" s="22" t="s">
        <v>241</v>
      </c>
      <c r="V114" s="54" t="str">
        <f t="shared" ref="V114" si="223">"avantage"&amp;(1+RIGHT(T114,1))</f>
        <v>avantage4</v>
      </c>
      <c r="W114" s="22" t="s">
        <v>227</v>
      </c>
      <c r="X114" s="54" t="str">
        <f t="shared" ref="X114" si="224">"avantage"&amp;(1+RIGHT(V114,1))</f>
        <v>avantage5</v>
      </c>
      <c r="Y114" s="22" t="s">
        <v>228</v>
      </c>
      <c r="AW114" s="22"/>
      <c r="AX114" s="20" t="s">
        <v>179</v>
      </c>
      <c r="AY114" s="20">
        <v>10</v>
      </c>
      <c r="AZ114" s="20" t="s">
        <v>181</v>
      </c>
      <c r="BA114" s="20">
        <v>90</v>
      </c>
      <c r="BB114" s="20" t="s">
        <v>180</v>
      </c>
      <c r="BC114" s="20">
        <v>0</v>
      </c>
      <c r="BD114" s="60"/>
      <c r="BF114" s="14"/>
      <c r="BJ114" t="s">
        <v>229</v>
      </c>
      <c r="BK114" t="s">
        <v>152</v>
      </c>
      <c r="BN114" s="36">
        <v>842</v>
      </c>
      <c r="BO114" s="36">
        <v>842</v>
      </c>
      <c r="BP114">
        <f t="shared" si="157"/>
        <v>216</v>
      </c>
      <c r="BQ114">
        <f t="shared" si="132"/>
        <v>1</v>
      </c>
      <c r="BR114" s="38">
        <v>44737</v>
      </c>
      <c r="BS114" s="22" t="s">
        <v>183</v>
      </c>
      <c r="BT114" s="20" t="str">
        <f t="shared" si="125"/>
        <v>PASSThePrivateIslandClub_COR22A99</v>
      </c>
      <c r="BV114">
        <v>1</v>
      </c>
      <c r="BW114" t="s">
        <v>1126</v>
      </c>
    </row>
    <row r="115" spans="2:75" ht="18.75" customHeight="1" x14ac:dyDescent="0.3">
      <c r="B115" s="20">
        <f t="shared" si="158"/>
        <v>100</v>
      </c>
      <c r="C115" s="22" t="str">
        <f t="shared" si="151"/>
        <v>#100 Pass Private Island Club</v>
      </c>
      <c r="D115" t="str">
        <f t="shared" si="152"/>
        <v>COR22A100</v>
      </c>
      <c r="E115" s="53" t="s">
        <v>224</v>
      </c>
      <c r="F115" s="20">
        <v>1000</v>
      </c>
      <c r="G115" s="14" t="s">
        <v>342</v>
      </c>
      <c r="H115" s="23" t="s">
        <v>146</v>
      </c>
      <c r="J115" s="54" t="s">
        <v>172</v>
      </c>
      <c r="K115" s="22" t="s">
        <v>173</v>
      </c>
      <c r="L115" s="54" t="s">
        <v>147</v>
      </c>
      <c r="M115" s="22">
        <v>1</v>
      </c>
      <c r="N115" s="54" t="s">
        <v>174</v>
      </c>
      <c r="P115" s="54" t="s">
        <v>36</v>
      </c>
      <c r="Q115" s="22" t="s">
        <v>225</v>
      </c>
      <c r="R115" s="54" t="str">
        <f t="shared" si="153"/>
        <v>avantage2</v>
      </c>
      <c r="S115" s="22" t="s">
        <v>226</v>
      </c>
      <c r="T115" s="54" t="str">
        <f t="shared" si="154"/>
        <v>avantage3</v>
      </c>
      <c r="U115" s="22" t="s">
        <v>241</v>
      </c>
      <c r="V115" s="54" t="str">
        <f t="shared" ref="V115" si="225">"avantage"&amp;(1+RIGHT(T115,1))</f>
        <v>avantage4</v>
      </c>
      <c r="W115" s="22" t="s">
        <v>227</v>
      </c>
      <c r="X115" s="54" t="str">
        <f t="shared" ref="X115" si="226">"avantage"&amp;(1+RIGHT(V115,1))</f>
        <v>avantage5</v>
      </c>
      <c r="Y115" s="22" t="s">
        <v>228</v>
      </c>
      <c r="AW115" s="22"/>
      <c r="AX115" s="20" t="s">
        <v>179</v>
      </c>
      <c r="AY115" s="20">
        <v>10</v>
      </c>
      <c r="AZ115" s="20" t="s">
        <v>181</v>
      </c>
      <c r="BA115" s="20">
        <v>90</v>
      </c>
      <c r="BB115" s="20" t="s">
        <v>180</v>
      </c>
      <c r="BC115" s="20">
        <v>0</v>
      </c>
      <c r="BD115" s="60"/>
      <c r="BF115" s="14"/>
      <c r="BJ115" t="s">
        <v>229</v>
      </c>
      <c r="BK115" t="s">
        <v>152</v>
      </c>
      <c r="BN115" s="36">
        <v>842</v>
      </c>
      <c r="BO115" s="36">
        <v>842</v>
      </c>
      <c r="BP115">
        <f t="shared" si="157"/>
        <v>216</v>
      </c>
      <c r="BQ115">
        <f t="shared" si="132"/>
        <v>1</v>
      </c>
      <c r="BR115" s="38">
        <v>44737</v>
      </c>
      <c r="BS115" s="22" t="s">
        <v>183</v>
      </c>
      <c r="BT115" s="20" t="str">
        <f t="shared" si="125"/>
        <v>PASSThePrivateIslandClub_COR22A100</v>
      </c>
      <c r="BV115">
        <v>1</v>
      </c>
      <c r="BW115" t="s">
        <v>1126</v>
      </c>
    </row>
    <row r="116" spans="2:75" ht="18.75" customHeight="1" x14ac:dyDescent="0.3">
      <c r="B116" s="20">
        <f t="shared" si="158"/>
        <v>101</v>
      </c>
      <c r="C116" s="22" t="str">
        <f t="shared" si="151"/>
        <v>#101 Pass Private Island Club</v>
      </c>
      <c r="D116" t="str">
        <f t="shared" si="152"/>
        <v>COR22A101</v>
      </c>
      <c r="E116" s="53" t="s">
        <v>224</v>
      </c>
      <c r="F116" s="20">
        <v>1000</v>
      </c>
      <c r="G116" s="14" t="s">
        <v>343</v>
      </c>
      <c r="H116" s="23" t="s">
        <v>146</v>
      </c>
      <c r="J116" s="54" t="s">
        <v>172</v>
      </c>
      <c r="K116" s="22" t="s">
        <v>173</v>
      </c>
      <c r="L116" s="54" t="s">
        <v>147</v>
      </c>
      <c r="M116" s="22">
        <v>1</v>
      </c>
      <c r="N116" s="54" t="s">
        <v>174</v>
      </c>
      <c r="P116" s="54" t="s">
        <v>36</v>
      </c>
      <c r="Q116" s="22" t="s">
        <v>225</v>
      </c>
      <c r="R116" s="54" t="str">
        <f t="shared" si="153"/>
        <v>avantage2</v>
      </c>
      <c r="S116" s="22" t="s">
        <v>226</v>
      </c>
      <c r="T116" s="54" t="str">
        <f t="shared" si="154"/>
        <v>avantage3</v>
      </c>
      <c r="U116" s="22" t="s">
        <v>241</v>
      </c>
      <c r="V116" s="54" t="str">
        <f t="shared" ref="V116" si="227">"avantage"&amp;(1+RIGHT(T116,1))</f>
        <v>avantage4</v>
      </c>
      <c r="W116" s="22" t="s">
        <v>227</v>
      </c>
      <c r="X116" s="54" t="str">
        <f t="shared" ref="X116" si="228">"avantage"&amp;(1+RIGHT(V116,1))</f>
        <v>avantage5</v>
      </c>
      <c r="Y116" s="22" t="s">
        <v>228</v>
      </c>
      <c r="AW116" s="22"/>
      <c r="AX116" s="20" t="s">
        <v>179</v>
      </c>
      <c r="AY116" s="20">
        <v>10</v>
      </c>
      <c r="AZ116" s="20" t="s">
        <v>181</v>
      </c>
      <c r="BA116" s="20">
        <v>90</v>
      </c>
      <c r="BB116" s="20" t="s">
        <v>180</v>
      </c>
      <c r="BC116" s="20">
        <v>0</v>
      </c>
      <c r="BD116" s="60"/>
      <c r="BF116" s="14"/>
      <c r="BJ116" t="s">
        <v>229</v>
      </c>
      <c r="BK116" t="s">
        <v>152</v>
      </c>
      <c r="BN116" s="36">
        <v>842</v>
      </c>
      <c r="BO116" s="36">
        <v>842</v>
      </c>
      <c r="BP116">
        <f t="shared" si="157"/>
        <v>216</v>
      </c>
      <c r="BQ116">
        <f t="shared" si="132"/>
        <v>1</v>
      </c>
      <c r="BR116" s="38">
        <v>44737</v>
      </c>
      <c r="BS116" s="22" t="s">
        <v>183</v>
      </c>
      <c r="BT116" s="20" t="str">
        <f t="shared" si="125"/>
        <v>PASSThePrivateIslandClub_COR22A101</v>
      </c>
      <c r="BV116">
        <v>1</v>
      </c>
      <c r="BW116" t="s">
        <v>1126</v>
      </c>
    </row>
    <row r="117" spans="2:75" ht="18.75" customHeight="1" x14ac:dyDescent="0.3">
      <c r="B117" s="20">
        <f t="shared" si="158"/>
        <v>102</v>
      </c>
      <c r="C117" s="22" t="str">
        <f t="shared" si="151"/>
        <v>#102 Pass Private Island Club</v>
      </c>
      <c r="D117" t="str">
        <f t="shared" si="152"/>
        <v>COR22A102</v>
      </c>
      <c r="E117" s="53" t="s">
        <v>224</v>
      </c>
      <c r="F117" s="20">
        <v>1000</v>
      </c>
      <c r="G117" s="14" t="s">
        <v>344</v>
      </c>
      <c r="H117" s="23" t="s">
        <v>146</v>
      </c>
      <c r="J117" s="54" t="s">
        <v>172</v>
      </c>
      <c r="K117" s="22" t="s">
        <v>173</v>
      </c>
      <c r="L117" s="54" t="s">
        <v>147</v>
      </c>
      <c r="M117" s="22">
        <v>1</v>
      </c>
      <c r="N117" s="54" t="s">
        <v>174</v>
      </c>
      <c r="P117" s="54" t="s">
        <v>36</v>
      </c>
      <c r="Q117" s="22" t="s">
        <v>225</v>
      </c>
      <c r="R117" s="54" t="str">
        <f t="shared" si="153"/>
        <v>avantage2</v>
      </c>
      <c r="S117" s="22" t="s">
        <v>226</v>
      </c>
      <c r="T117" s="54" t="str">
        <f t="shared" si="154"/>
        <v>avantage3</v>
      </c>
      <c r="U117" s="22" t="s">
        <v>241</v>
      </c>
      <c r="V117" s="54" t="str">
        <f t="shared" ref="V117" si="229">"avantage"&amp;(1+RIGHT(T117,1))</f>
        <v>avantage4</v>
      </c>
      <c r="W117" s="22" t="s">
        <v>227</v>
      </c>
      <c r="X117" s="54" t="str">
        <f t="shared" ref="X117" si="230">"avantage"&amp;(1+RIGHT(V117,1))</f>
        <v>avantage5</v>
      </c>
      <c r="Y117" s="22" t="s">
        <v>228</v>
      </c>
      <c r="AW117" s="22"/>
      <c r="AX117" s="20" t="s">
        <v>179</v>
      </c>
      <c r="AY117" s="20">
        <v>10</v>
      </c>
      <c r="AZ117" s="20" t="s">
        <v>181</v>
      </c>
      <c r="BA117" s="20">
        <v>90</v>
      </c>
      <c r="BB117" s="20" t="s">
        <v>180</v>
      </c>
      <c r="BC117" s="20">
        <v>0</v>
      </c>
      <c r="BD117" s="60"/>
      <c r="BF117" s="14"/>
      <c r="BJ117" t="s">
        <v>229</v>
      </c>
      <c r="BK117" t="s">
        <v>152</v>
      </c>
      <c r="BN117" s="36">
        <v>842</v>
      </c>
      <c r="BO117" s="36">
        <v>842</v>
      </c>
      <c r="BP117">
        <f t="shared" si="157"/>
        <v>216</v>
      </c>
      <c r="BQ117">
        <f t="shared" si="132"/>
        <v>1</v>
      </c>
      <c r="BR117" s="38">
        <v>44737</v>
      </c>
      <c r="BS117" s="22" t="s">
        <v>183</v>
      </c>
      <c r="BT117" s="20" t="str">
        <f t="shared" si="125"/>
        <v>PASSThePrivateIslandClub_COR22A102</v>
      </c>
      <c r="BV117">
        <v>1</v>
      </c>
      <c r="BW117" t="s">
        <v>1126</v>
      </c>
    </row>
    <row r="118" spans="2:75" ht="18.75" customHeight="1" x14ac:dyDescent="0.3">
      <c r="B118" s="20">
        <f t="shared" si="158"/>
        <v>103</v>
      </c>
      <c r="C118" s="22" t="str">
        <f t="shared" si="151"/>
        <v>#103 Pass Private Island Club</v>
      </c>
      <c r="D118" t="str">
        <f t="shared" si="152"/>
        <v>COR22A103</v>
      </c>
      <c r="E118" s="53" t="s">
        <v>224</v>
      </c>
      <c r="F118" s="20">
        <v>1000</v>
      </c>
      <c r="G118" s="14" t="s">
        <v>345</v>
      </c>
      <c r="H118" s="23" t="s">
        <v>146</v>
      </c>
      <c r="J118" s="54" t="s">
        <v>172</v>
      </c>
      <c r="K118" s="22" t="s">
        <v>173</v>
      </c>
      <c r="L118" s="54" t="s">
        <v>147</v>
      </c>
      <c r="M118" s="22">
        <v>1</v>
      </c>
      <c r="N118" s="54" t="s">
        <v>174</v>
      </c>
      <c r="P118" s="54" t="s">
        <v>36</v>
      </c>
      <c r="Q118" s="22" t="s">
        <v>225</v>
      </c>
      <c r="R118" s="54" t="str">
        <f t="shared" si="153"/>
        <v>avantage2</v>
      </c>
      <c r="S118" s="22" t="s">
        <v>226</v>
      </c>
      <c r="T118" s="54" t="str">
        <f t="shared" si="154"/>
        <v>avantage3</v>
      </c>
      <c r="U118" s="22" t="s">
        <v>241</v>
      </c>
      <c r="V118" s="54" t="str">
        <f t="shared" ref="V118" si="231">"avantage"&amp;(1+RIGHT(T118,1))</f>
        <v>avantage4</v>
      </c>
      <c r="W118" s="22" t="s">
        <v>227</v>
      </c>
      <c r="X118" s="54" t="str">
        <f t="shared" ref="X118" si="232">"avantage"&amp;(1+RIGHT(V118,1))</f>
        <v>avantage5</v>
      </c>
      <c r="Y118" s="22" t="s">
        <v>228</v>
      </c>
      <c r="AW118" s="22"/>
      <c r="AX118" s="20" t="s">
        <v>179</v>
      </c>
      <c r="AY118" s="20">
        <v>10</v>
      </c>
      <c r="AZ118" s="20" t="s">
        <v>181</v>
      </c>
      <c r="BA118" s="20">
        <v>90</v>
      </c>
      <c r="BB118" s="20" t="s">
        <v>180</v>
      </c>
      <c r="BC118" s="20">
        <v>0</v>
      </c>
      <c r="BD118" s="60"/>
      <c r="BF118" s="14"/>
      <c r="BJ118" t="s">
        <v>229</v>
      </c>
      <c r="BK118" t="s">
        <v>152</v>
      </c>
      <c r="BN118" s="36">
        <v>842</v>
      </c>
      <c r="BO118" s="36">
        <v>842</v>
      </c>
      <c r="BP118">
        <f t="shared" si="157"/>
        <v>216</v>
      </c>
      <c r="BQ118">
        <f t="shared" si="132"/>
        <v>1</v>
      </c>
      <c r="BR118" s="38">
        <v>44737</v>
      </c>
      <c r="BS118" s="22" t="s">
        <v>183</v>
      </c>
      <c r="BT118" s="20" t="str">
        <f t="shared" si="125"/>
        <v>PASSThePrivateIslandClub_COR22A103</v>
      </c>
      <c r="BV118">
        <v>1</v>
      </c>
      <c r="BW118" t="s">
        <v>1126</v>
      </c>
    </row>
    <row r="119" spans="2:75" ht="18.75" customHeight="1" x14ac:dyDescent="0.3">
      <c r="B119" s="20">
        <f t="shared" si="158"/>
        <v>104</v>
      </c>
      <c r="C119" s="22" t="str">
        <f t="shared" si="151"/>
        <v>#104 Pass Private Island Club</v>
      </c>
      <c r="D119" t="str">
        <f t="shared" si="152"/>
        <v>COR22A104</v>
      </c>
      <c r="E119" s="53" t="s">
        <v>224</v>
      </c>
      <c r="F119" s="20">
        <v>1000</v>
      </c>
      <c r="G119" s="14" t="s">
        <v>346</v>
      </c>
      <c r="H119" s="23" t="s">
        <v>146</v>
      </c>
      <c r="J119" s="54" t="s">
        <v>172</v>
      </c>
      <c r="K119" s="22" t="s">
        <v>173</v>
      </c>
      <c r="L119" s="54" t="s">
        <v>147</v>
      </c>
      <c r="M119" s="22">
        <v>1</v>
      </c>
      <c r="N119" s="54" t="s">
        <v>174</v>
      </c>
      <c r="P119" s="54" t="s">
        <v>36</v>
      </c>
      <c r="Q119" s="22" t="s">
        <v>225</v>
      </c>
      <c r="R119" s="54" t="str">
        <f t="shared" si="153"/>
        <v>avantage2</v>
      </c>
      <c r="S119" s="22" t="s">
        <v>226</v>
      </c>
      <c r="T119" s="54" t="str">
        <f t="shared" si="154"/>
        <v>avantage3</v>
      </c>
      <c r="U119" s="22" t="s">
        <v>241</v>
      </c>
      <c r="V119" s="54" t="str">
        <f t="shared" ref="V119" si="233">"avantage"&amp;(1+RIGHT(T119,1))</f>
        <v>avantage4</v>
      </c>
      <c r="W119" s="22" t="s">
        <v>227</v>
      </c>
      <c r="X119" s="54" t="str">
        <f t="shared" ref="X119" si="234">"avantage"&amp;(1+RIGHT(V119,1))</f>
        <v>avantage5</v>
      </c>
      <c r="Y119" s="22" t="s">
        <v>228</v>
      </c>
      <c r="AW119" s="22"/>
      <c r="AX119" s="20" t="s">
        <v>179</v>
      </c>
      <c r="AY119" s="20">
        <v>10</v>
      </c>
      <c r="AZ119" s="20" t="s">
        <v>181</v>
      </c>
      <c r="BA119" s="20">
        <v>90</v>
      </c>
      <c r="BB119" s="20" t="s">
        <v>180</v>
      </c>
      <c r="BC119" s="20">
        <v>0</v>
      </c>
      <c r="BD119" s="60"/>
      <c r="BF119" s="14"/>
      <c r="BJ119" t="s">
        <v>229</v>
      </c>
      <c r="BK119" t="s">
        <v>152</v>
      </c>
      <c r="BN119" s="36">
        <v>842</v>
      </c>
      <c r="BO119" s="36">
        <v>842</v>
      </c>
      <c r="BP119">
        <f t="shared" si="157"/>
        <v>216</v>
      </c>
      <c r="BQ119">
        <f t="shared" si="132"/>
        <v>1</v>
      </c>
      <c r="BR119" s="38">
        <v>44737</v>
      </c>
      <c r="BS119" s="22" t="s">
        <v>183</v>
      </c>
      <c r="BT119" s="20" t="str">
        <f t="shared" si="125"/>
        <v>PASSThePrivateIslandClub_COR22A104</v>
      </c>
      <c r="BV119">
        <v>1</v>
      </c>
      <c r="BW119" t="s">
        <v>1125</v>
      </c>
    </row>
    <row r="120" spans="2:75" ht="18.75" customHeight="1" x14ac:dyDescent="0.3">
      <c r="B120" s="20">
        <f t="shared" si="158"/>
        <v>105</v>
      </c>
      <c r="C120" s="22" t="str">
        <f t="shared" si="151"/>
        <v>#105 Pass Private Island Club</v>
      </c>
      <c r="D120" t="str">
        <f t="shared" si="152"/>
        <v>COR22A105</v>
      </c>
      <c r="E120" s="53" t="s">
        <v>224</v>
      </c>
      <c r="F120" s="20">
        <v>1000</v>
      </c>
      <c r="G120" s="14" t="s">
        <v>347</v>
      </c>
      <c r="H120" s="23" t="s">
        <v>146</v>
      </c>
      <c r="J120" s="54" t="s">
        <v>172</v>
      </c>
      <c r="K120" s="22" t="s">
        <v>173</v>
      </c>
      <c r="L120" s="54" t="s">
        <v>147</v>
      </c>
      <c r="M120" s="22">
        <v>1</v>
      </c>
      <c r="N120" s="54" t="s">
        <v>174</v>
      </c>
      <c r="P120" s="54" t="s">
        <v>36</v>
      </c>
      <c r="Q120" s="22" t="s">
        <v>225</v>
      </c>
      <c r="R120" s="54" t="str">
        <f t="shared" si="153"/>
        <v>avantage2</v>
      </c>
      <c r="S120" s="22" t="s">
        <v>226</v>
      </c>
      <c r="T120" s="54" t="str">
        <f t="shared" si="154"/>
        <v>avantage3</v>
      </c>
      <c r="U120" s="22" t="s">
        <v>241</v>
      </c>
      <c r="V120" s="54" t="str">
        <f t="shared" ref="V120" si="235">"avantage"&amp;(1+RIGHT(T120,1))</f>
        <v>avantage4</v>
      </c>
      <c r="W120" s="22" t="s">
        <v>227</v>
      </c>
      <c r="X120" s="54" t="str">
        <f t="shared" ref="X120" si="236">"avantage"&amp;(1+RIGHT(V120,1))</f>
        <v>avantage5</v>
      </c>
      <c r="Y120" s="22" t="s">
        <v>228</v>
      </c>
      <c r="AW120" s="22"/>
      <c r="AX120" s="20" t="s">
        <v>179</v>
      </c>
      <c r="AY120" s="20">
        <v>10</v>
      </c>
      <c r="AZ120" s="20" t="s">
        <v>181</v>
      </c>
      <c r="BA120" s="20">
        <v>90</v>
      </c>
      <c r="BB120" s="20" t="s">
        <v>180</v>
      </c>
      <c r="BC120" s="20">
        <v>0</v>
      </c>
      <c r="BD120" s="60"/>
      <c r="BF120" s="14"/>
      <c r="BJ120" t="s">
        <v>229</v>
      </c>
      <c r="BK120" t="s">
        <v>152</v>
      </c>
      <c r="BN120" s="36">
        <v>842</v>
      </c>
      <c r="BO120" s="36">
        <v>842</v>
      </c>
      <c r="BP120">
        <f t="shared" si="157"/>
        <v>216</v>
      </c>
      <c r="BQ120">
        <f t="shared" si="132"/>
        <v>1</v>
      </c>
      <c r="BR120" s="38">
        <v>44737</v>
      </c>
      <c r="BS120" s="22" t="s">
        <v>183</v>
      </c>
      <c r="BT120" s="20" t="str">
        <f t="shared" si="125"/>
        <v>PASSThePrivateIslandClub_COR22A105</v>
      </c>
      <c r="BV120">
        <v>1</v>
      </c>
      <c r="BW120" t="s">
        <v>1125</v>
      </c>
    </row>
    <row r="121" spans="2:75" ht="18.75" customHeight="1" x14ac:dyDescent="0.3">
      <c r="B121" s="20">
        <f t="shared" si="158"/>
        <v>106</v>
      </c>
      <c r="C121" s="22" t="str">
        <f t="shared" si="151"/>
        <v>#106 Pass Private Island Club</v>
      </c>
      <c r="D121" t="str">
        <f t="shared" si="152"/>
        <v>COR22A106</v>
      </c>
      <c r="E121" s="53" t="s">
        <v>224</v>
      </c>
      <c r="F121" s="20">
        <v>1000</v>
      </c>
      <c r="G121" s="14" t="s">
        <v>348</v>
      </c>
      <c r="H121" s="23" t="s">
        <v>146</v>
      </c>
      <c r="J121" s="54" t="s">
        <v>172</v>
      </c>
      <c r="K121" s="22" t="s">
        <v>173</v>
      </c>
      <c r="L121" s="54" t="s">
        <v>147</v>
      </c>
      <c r="M121" s="22">
        <v>1</v>
      </c>
      <c r="N121" s="54" t="s">
        <v>174</v>
      </c>
      <c r="P121" s="54" t="s">
        <v>36</v>
      </c>
      <c r="Q121" s="22" t="s">
        <v>225</v>
      </c>
      <c r="R121" s="54" t="str">
        <f t="shared" si="153"/>
        <v>avantage2</v>
      </c>
      <c r="S121" s="22" t="s">
        <v>226</v>
      </c>
      <c r="T121" s="54" t="str">
        <f t="shared" si="154"/>
        <v>avantage3</v>
      </c>
      <c r="U121" s="22" t="s">
        <v>241</v>
      </c>
      <c r="V121" s="54" t="str">
        <f t="shared" ref="V121" si="237">"avantage"&amp;(1+RIGHT(T121,1))</f>
        <v>avantage4</v>
      </c>
      <c r="W121" s="22" t="s">
        <v>227</v>
      </c>
      <c r="X121" s="54" t="str">
        <f t="shared" ref="X121" si="238">"avantage"&amp;(1+RIGHT(V121,1))</f>
        <v>avantage5</v>
      </c>
      <c r="Y121" s="22" t="s">
        <v>228</v>
      </c>
      <c r="AW121" s="22"/>
      <c r="AX121" s="20" t="s">
        <v>179</v>
      </c>
      <c r="AY121" s="20">
        <v>10</v>
      </c>
      <c r="AZ121" s="20" t="s">
        <v>181</v>
      </c>
      <c r="BA121" s="20">
        <v>90</v>
      </c>
      <c r="BB121" s="20" t="s">
        <v>180</v>
      </c>
      <c r="BC121" s="20">
        <v>0</v>
      </c>
      <c r="BD121" s="60"/>
      <c r="BF121" s="14"/>
      <c r="BJ121" t="s">
        <v>229</v>
      </c>
      <c r="BK121" t="s">
        <v>152</v>
      </c>
      <c r="BN121" s="36">
        <v>842</v>
      </c>
      <c r="BO121" s="36">
        <v>842</v>
      </c>
      <c r="BP121">
        <f t="shared" si="157"/>
        <v>216</v>
      </c>
      <c r="BQ121">
        <f t="shared" si="132"/>
        <v>1</v>
      </c>
      <c r="BR121" s="38">
        <v>44737</v>
      </c>
      <c r="BS121" s="22" t="s">
        <v>183</v>
      </c>
      <c r="BT121" s="20" t="str">
        <f t="shared" si="125"/>
        <v>PASSThePrivateIslandClub_COR22A106</v>
      </c>
      <c r="BV121">
        <v>1</v>
      </c>
      <c r="BW121" t="s">
        <v>1125</v>
      </c>
    </row>
    <row r="122" spans="2:75" ht="18.75" customHeight="1" x14ac:dyDescent="0.3">
      <c r="B122" s="20">
        <f t="shared" si="158"/>
        <v>107</v>
      </c>
      <c r="C122" s="22" t="str">
        <f t="shared" si="151"/>
        <v>#107 Pass Private Island Club</v>
      </c>
      <c r="D122" t="str">
        <f t="shared" si="152"/>
        <v>COR22A107</v>
      </c>
      <c r="E122" s="53" t="s">
        <v>224</v>
      </c>
      <c r="F122" s="20">
        <v>1000</v>
      </c>
      <c r="G122" s="14" t="s">
        <v>349</v>
      </c>
      <c r="H122" s="23" t="s">
        <v>146</v>
      </c>
      <c r="J122" s="54" t="s">
        <v>172</v>
      </c>
      <c r="K122" s="22" t="s">
        <v>173</v>
      </c>
      <c r="L122" s="54" t="s">
        <v>147</v>
      </c>
      <c r="M122" s="22">
        <v>1</v>
      </c>
      <c r="N122" s="54" t="s">
        <v>174</v>
      </c>
      <c r="P122" s="54" t="s">
        <v>36</v>
      </c>
      <c r="Q122" s="22" t="s">
        <v>225</v>
      </c>
      <c r="R122" s="54" t="str">
        <f t="shared" si="153"/>
        <v>avantage2</v>
      </c>
      <c r="S122" s="22" t="s">
        <v>226</v>
      </c>
      <c r="T122" s="54" t="str">
        <f t="shared" si="154"/>
        <v>avantage3</v>
      </c>
      <c r="U122" s="22" t="s">
        <v>241</v>
      </c>
      <c r="V122" s="54" t="str">
        <f t="shared" ref="V122" si="239">"avantage"&amp;(1+RIGHT(T122,1))</f>
        <v>avantage4</v>
      </c>
      <c r="W122" s="22" t="s">
        <v>227</v>
      </c>
      <c r="X122" s="54" t="str">
        <f t="shared" ref="X122" si="240">"avantage"&amp;(1+RIGHT(V122,1))</f>
        <v>avantage5</v>
      </c>
      <c r="Y122" s="22" t="s">
        <v>228</v>
      </c>
      <c r="AW122" s="22"/>
      <c r="AX122" s="20" t="s">
        <v>179</v>
      </c>
      <c r="AY122" s="20">
        <v>10</v>
      </c>
      <c r="AZ122" s="20" t="s">
        <v>181</v>
      </c>
      <c r="BA122" s="20">
        <v>90</v>
      </c>
      <c r="BB122" s="20" t="s">
        <v>180</v>
      </c>
      <c r="BC122" s="20">
        <v>0</v>
      </c>
      <c r="BD122" s="60"/>
      <c r="BF122" s="14"/>
      <c r="BJ122" t="s">
        <v>229</v>
      </c>
      <c r="BK122" t="s">
        <v>152</v>
      </c>
      <c r="BN122" s="36">
        <v>842</v>
      </c>
      <c r="BO122" s="36">
        <v>842</v>
      </c>
      <c r="BP122">
        <f t="shared" si="157"/>
        <v>216</v>
      </c>
      <c r="BQ122">
        <f t="shared" si="132"/>
        <v>1</v>
      </c>
      <c r="BR122" s="38">
        <v>44737</v>
      </c>
      <c r="BS122" s="22" t="s">
        <v>183</v>
      </c>
      <c r="BT122" s="20" t="str">
        <f t="shared" si="125"/>
        <v>PASSThePrivateIslandClub_COR22A107</v>
      </c>
      <c r="BV122">
        <v>1</v>
      </c>
      <c r="BW122" t="s">
        <v>1125</v>
      </c>
    </row>
    <row r="123" spans="2:75" ht="18.75" customHeight="1" x14ac:dyDescent="0.3">
      <c r="B123" s="20">
        <f t="shared" si="158"/>
        <v>108</v>
      </c>
      <c r="C123" s="22" t="str">
        <f t="shared" si="151"/>
        <v>#108 Pass Private Island Club</v>
      </c>
      <c r="D123" t="str">
        <f t="shared" si="152"/>
        <v>COR22A108</v>
      </c>
      <c r="E123" s="53" t="s">
        <v>224</v>
      </c>
      <c r="F123" s="20">
        <v>1000</v>
      </c>
      <c r="G123" s="14" t="s">
        <v>350</v>
      </c>
      <c r="H123" s="23" t="s">
        <v>146</v>
      </c>
      <c r="J123" s="54" t="s">
        <v>172</v>
      </c>
      <c r="K123" s="22" t="s">
        <v>173</v>
      </c>
      <c r="L123" s="54" t="s">
        <v>147</v>
      </c>
      <c r="M123" s="22">
        <v>1</v>
      </c>
      <c r="N123" s="54" t="s">
        <v>174</v>
      </c>
      <c r="P123" s="54" t="s">
        <v>36</v>
      </c>
      <c r="Q123" s="22" t="s">
        <v>225</v>
      </c>
      <c r="R123" s="54" t="str">
        <f t="shared" si="153"/>
        <v>avantage2</v>
      </c>
      <c r="S123" s="22" t="s">
        <v>226</v>
      </c>
      <c r="T123" s="54" t="str">
        <f t="shared" si="154"/>
        <v>avantage3</v>
      </c>
      <c r="U123" s="22" t="s">
        <v>241</v>
      </c>
      <c r="V123" s="54" t="str">
        <f t="shared" ref="V123" si="241">"avantage"&amp;(1+RIGHT(T123,1))</f>
        <v>avantage4</v>
      </c>
      <c r="W123" s="22" t="s">
        <v>227</v>
      </c>
      <c r="X123" s="54" t="str">
        <f t="shared" ref="X123" si="242">"avantage"&amp;(1+RIGHT(V123,1))</f>
        <v>avantage5</v>
      </c>
      <c r="Y123" s="22" t="s">
        <v>228</v>
      </c>
      <c r="AW123" s="22"/>
      <c r="AX123" s="20" t="s">
        <v>179</v>
      </c>
      <c r="AY123" s="20">
        <v>10</v>
      </c>
      <c r="AZ123" s="20" t="s">
        <v>181</v>
      </c>
      <c r="BA123" s="20">
        <v>90</v>
      </c>
      <c r="BB123" s="20" t="s">
        <v>180</v>
      </c>
      <c r="BC123" s="20">
        <v>0</v>
      </c>
      <c r="BD123" s="60"/>
      <c r="BF123" s="14"/>
      <c r="BJ123" t="s">
        <v>229</v>
      </c>
      <c r="BK123" t="s">
        <v>152</v>
      </c>
      <c r="BN123" s="36">
        <v>842</v>
      </c>
      <c r="BO123" s="36">
        <v>842</v>
      </c>
      <c r="BP123">
        <f t="shared" si="157"/>
        <v>216</v>
      </c>
      <c r="BQ123">
        <f t="shared" si="132"/>
        <v>1</v>
      </c>
      <c r="BR123" s="38">
        <v>44737</v>
      </c>
      <c r="BS123" s="22" t="s">
        <v>183</v>
      </c>
      <c r="BT123" s="20" t="str">
        <f t="shared" si="125"/>
        <v>PASSThePrivateIslandClub_COR22A108</v>
      </c>
      <c r="BV123">
        <v>1</v>
      </c>
      <c r="BW123" t="s">
        <v>1125</v>
      </c>
    </row>
    <row r="124" spans="2:75" ht="18.75" customHeight="1" x14ac:dyDescent="0.3">
      <c r="B124" s="20">
        <f t="shared" si="158"/>
        <v>109</v>
      </c>
      <c r="C124" s="22" t="str">
        <f t="shared" si="151"/>
        <v>#109 Pass Private Island Club</v>
      </c>
      <c r="D124" t="str">
        <f t="shared" si="152"/>
        <v>COR22A109</v>
      </c>
      <c r="E124" s="53" t="s">
        <v>224</v>
      </c>
      <c r="F124" s="20">
        <v>1000</v>
      </c>
      <c r="G124" s="14" t="s">
        <v>351</v>
      </c>
      <c r="H124" s="23" t="s">
        <v>146</v>
      </c>
      <c r="J124" s="54" t="s">
        <v>172</v>
      </c>
      <c r="K124" s="22" t="s">
        <v>173</v>
      </c>
      <c r="L124" s="54" t="s">
        <v>147</v>
      </c>
      <c r="M124" s="22">
        <v>1</v>
      </c>
      <c r="N124" s="54" t="s">
        <v>174</v>
      </c>
      <c r="P124" s="54" t="s">
        <v>36</v>
      </c>
      <c r="Q124" s="22" t="s">
        <v>225</v>
      </c>
      <c r="R124" s="54" t="str">
        <f t="shared" si="153"/>
        <v>avantage2</v>
      </c>
      <c r="S124" s="22" t="s">
        <v>226</v>
      </c>
      <c r="T124" s="54" t="str">
        <f t="shared" si="154"/>
        <v>avantage3</v>
      </c>
      <c r="U124" s="22" t="s">
        <v>241</v>
      </c>
      <c r="V124" s="54" t="str">
        <f t="shared" ref="V124" si="243">"avantage"&amp;(1+RIGHT(T124,1))</f>
        <v>avantage4</v>
      </c>
      <c r="W124" s="22" t="s">
        <v>227</v>
      </c>
      <c r="X124" s="54" t="str">
        <f t="shared" ref="X124" si="244">"avantage"&amp;(1+RIGHT(V124,1))</f>
        <v>avantage5</v>
      </c>
      <c r="Y124" s="22" t="s">
        <v>228</v>
      </c>
      <c r="AW124" s="22"/>
      <c r="AX124" s="20" t="s">
        <v>179</v>
      </c>
      <c r="AY124" s="20">
        <v>10</v>
      </c>
      <c r="AZ124" s="20" t="s">
        <v>181</v>
      </c>
      <c r="BA124" s="20">
        <v>90</v>
      </c>
      <c r="BB124" s="20" t="s">
        <v>180</v>
      </c>
      <c r="BC124" s="20">
        <v>0</v>
      </c>
      <c r="BD124" s="60"/>
      <c r="BF124" s="14"/>
      <c r="BJ124" t="s">
        <v>229</v>
      </c>
      <c r="BK124" t="s">
        <v>152</v>
      </c>
      <c r="BN124" s="36">
        <v>842</v>
      </c>
      <c r="BO124" s="36">
        <v>842</v>
      </c>
      <c r="BP124">
        <f t="shared" si="157"/>
        <v>216</v>
      </c>
      <c r="BQ124">
        <f t="shared" si="132"/>
        <v>1</v>
      </c>
      <c r="BR124" s="38">
        <v>44737</v>
      </c>
      <c r="BS124" s="22" t="s">
        <v>183</v>
      </c>
      <c r="BT124" s="20" t="str">
        <f t="shared" si="125"/>
        <v>PASSThePrivateIslandClub_COR22A109</v>
      </c>
      <c r="BV124">
        <v>1</v>
      </c>
      <c r="BW124" t="s">
        <v>1124</v>
      </c>
    </row>
    <row r="125" spans="2:75" ht="18.75" customHeight="1" x14ac:dyDescent="0.3">
      <c r="B125" s="20">
        <f t="shared" si="158"/>
        <v>110</v>
      </c>
      <c r="C125" s="22" t="str">
        <f t="shared" si="151"/>
        <v>#110 Pass Private Island Club</v>
      </c>
      <c r="D125" t="str">
        <f t="shared" si="152"/>
        <v>COR22A110</v>
      </c>
      <c r="E125" s="53" t="s">
        <v>224</v>
      </c>
      <c r="F125" s="20">
        <v>1000</v>
      </c>
      <c r="G125" s="14" t="s">
        <v>352</v>
      </c>
      <c r="H125" s="23" t="s">
        <v>146</v>
      </c>
      <c r="J125" s="54" t="s">
        <v>172</v>
      </c>
      <c r="K125" s="22" t="s">
        <v>173</v>
      </c>
      <c r="L125" s="54" t="s">
        <v>147</v>
      </c>
      <c r="M125" s="22">
        <v>1</v>
      </c>
      <c r="N125" s="54" t="s">
        <v>174</v>
      </c>
      <c r="P125" s="54" t="s">
        <v>36</v>
      </c>
      <c r="Q125" s="22" t="s">
        <v>225</v>
      </c>
      <c r="R125" s="54" t="str">
        <f t="shared" si="153"/>
        <v>avantage2</v>
      </c>
      <c r="S125" s="22" t="s">
        <v>226</v>
      </c>
      <c r="T125" s="54" t="str">
        <f t="shared" si="154"/>
        <v>avantage3</v>
      </c>
      <c r="U125" s="22" t="s">
        <v>241</v>
      </c>
      <c r="V125" s="54" t="str">
        <f t="shared" ref="V125" si="245">"avantage"&amp;(1+RIGHT(T125,1))</f>
        <v>avantage4</v>
      </c>
      <c r="W125" s="22" t="s">
        <v>227</v>
      </c>
      <c r="X125" s="54" t="str">
        <f t="shared" ref="X125" si="246">"avantage"&amp;(1+RIGHT(V125,1))</f>
        <v>avantage5</v>
      </c>
      <c r="Y125" s="22" t="s">
        <v>228</v>
      </c>
      <c r="AW125" s="22"/>
      <c r="AX125" s="20" t="s">
        <v>179</v>
      </c>
      <c r="AY125" s="20">
        <v>10</v>
      </c>
      <c r="AZ125" s="20" t="s">
        <v>181</v>
      </c>
      <c r="BA125" s="20">
        <v>90</v>
      </c>
      <c r="BB125" s="20" t="s">
        <v>180</v>
      </c>
      <c r="BC125" s="20">
        <v>0</v>
      </c>
      <c r="BD125" s="60"/>
      <c r="BF125" s="14"/>
      <c r="BJ125" t="s">
        <v>229</v>
      </c>
      <c r="BK125" t="s">
        <v>152</v>
      </c>
      <c r="BN125" s="36">
        <v>842</v>
      </c>
      <c r="BO125" s="36">
        <v>842</v>
      </c>
      <c r="BP125">
        <f t="shared" si="157"/>
        <v>216</v>
      </c>
      <c r="BQ125">
        <f t="shared" si="132"/>
        <v>1</v>
      </c>
      <c r="BR125" s="38">
        <v>44737</v>
      </c>
      <c r="BS125" s="22" t="s">
        <v>183</v>
      </c>
      <c r="BT125" s="20" t="str">
        <f t="shared" si="125"/>
        <v>PASSThePrivateIslandClub_COR22A110</v>
      </c>
      <c r="BV125">
        <v>1</v>
      </c>
      <c r="BW125" t="s">
        <v>1124</v>
      </c>
    </row>
    <row r="126" spans="2:75" ht="18.75" customHeight="1" x14ac:dyDescent="0.3">
      <c r="B126" s="20">
        <f t="shared" si="158"/>
        <v>111</v>
      </c>
      <c r="C126" s="22" t="str">
        <f t="shared" si="151"/>
        <v>#111 Pass Private Island Club</v>
      </c>
      <c r="D126" t="str">
        <f t="shared" si="152"/>
        <v>COR22A111</v>
      </c>
      <c r="E126" s="53" t="s">
        <v>224</v>
      </c>
      <c r="F126" s="20">
        <v>1000</v>
      </c>
      <c r="G126" s="14" t="s">
        <v>353</v>
      </c>
      <c r="H126" s="23" t="s">
        <v>146</v>
      </c>
      <c r="J126" s="54" t="s">
        <v>172</v>
      </c>
      <c r="K126" s="22" t="s">
        <v>173</v>
      </c>
      <c r="L126" s="54" t="s">
        <v>147</v>
      </c>
      <c r="M126" s="22">
        <v>1</v>
      </c>
      <c r="N126" s="54" t="s">
        <v>174</v>
      </c>
      <c r="P126" s="54" t="s">
        <v>36</v>
      </c>
      <c r="Q126" s="22" t="s">
        <v>225</v>
      </c>
      <c r="R126" s="54" t="str">
        <f t="shared" si="153"/>
        <v>avantage2</v>
      </c>
      <c r="S126" s="22" t="s">
        <v>226</v>
      </c>
      <c r="T126" s="54" t="str">
        <f t="shared" si="154"/>
        <v>avantage3</v>
      </c>
      <c r="U126" s="22" t="s">
        <v>241</v>
      </c>
      <c r="V126" s="54" t="str">
        <f t="shared" ref="V126" si="247">"avantage"&amp;(1+RIGHT(T126,1))</f>
        <v>avantage4</v>
      </c>
      <c r="W126" s="22" t="s">
        <v>227</v>
      </c>
      <c r="X126" s="54" t="str">
        <f t="shared" ref="X126" si="248">"avantage"&amp;(1+RIGHT(V126,1))</f>
        <v>avantage5</v>
      </c>
      <c r="Y126" s="22" t="s">
        <v>228</v>
      </c>
      <c r="AW126" s="22"/>
      <c r="AX126" s="20" t="s">
        <v>179</v>
      </c>
      <c r="AY126" s="20">
        <v>10</v>
      </c>
      <c r="AZ126" s="20" t="s">
        <v>181</v>
      </c>
      <c r="BA126" s="20">
        <v>90</v>
      </c>
      <c r="BB126" s="20" t="s">
        <v>180</v>
      </c>
      <c r="BC126" s="20">
        <v>0</v>
      </c>
      <c r="BD126" s="60"/>
      <c r="BF126" s="14"/>
      <c r="BJ126" t="s">
        <v>229</v>
      </c>
      <c r="BK126" t="s">
        <v>152</v>
      </c>
      <c r="BN126" s="36">
        <v>842</v>
      </c>
      <c r="BO126" s="36">
        <v>842</v>
      </c>
      <c r="BP126">
        <f t="shared" si="157"/>
        <v>216</v>
      </c>
      <c r="BQ126">
        <f t="shared" si="132"/>
        <v>1</v>
      </c>
      <c r="BR126" s="38">
        <v>44737</v>
      </c>
      <c r="BS126" s="22" t="s">
        <v>183</v>
      </c>
      <c r="BT126" s="20" t="str">
        <f t="shared" si="125"/>
        <v>PASSThePrivateIslandClub_COR22A111</v>
      </c>
      <c r="BV126">
        <v>1</v>
      </c>
      <c r="BW126" t="s">
        <v>1124</v>
      </c>
    </row>
    <row r="127" spans="2:75" ht="18.75" customHeight="1" x14ac:dyDescent="0.3">
      <c r="B127" s="20">
        <f t="shared" si="158"/>
        <v>112</v>
      </c>
      <c r="C127" s="22" t="str">
        <f t="shared" si="151"/>
        <v>#112 Pass Private Island Club</v>
      </c>
      <c r="D127" t="str">
        <f t="shared" si="152"/>
        <v>COR22A112</v>
      </c>
      <c r="E127" s="53" t="s">
        <v>224</v>
      </c>
      <c r="F127" s="20">
        <v>1000</v>
      </c>
      <c r="G127" s="14" t="s">
        <v>354</v>
      </c>
      <c r="H127" s="23" t="s">
        <v>146</v>
      </c>
      <c r="J127" s="54" t="s">
        <v>172</v>
      </c>
      <c r="K127" s="22" t="s">
        <v>173</v>
      </c>
      <c r="L127" s="54" t="s">
        <v>147</v>
      </c>
      <c r="M127" s="22">
        <v>1</v>
      </c>
      <c r="N127" s="54" t="s">
        <v>174</v>
      </c>
      <c r="P127" s="54" t="s">
        <v>36</v>
      </c>
      <c r="Q127" s="22" t="s">
        <v>225</v>
      </c>
      <c r="R127" s="54" t="str">
        <f t="shared" si="153"/>
        <v>avantage2</v>
      </c>
      <c r="S127" s="22" t="s">
        <v>226</v>
      </c>
      <c r="T127" s="54" t="str">
        <f t="shared" si="154"/>
        <v>avantage3</v>
      </c>
      <c r="U127" s="22" t="s">
        <v>241</v>
      </c>
      <c r="V127" s="54" t="str">
        <f t="shared" ref="V127" si="249">"avantage"&amp;(1+RIGHT(T127,1))</f>
        <v>avantage4</v>
      </c>
      <c r="W127" s="22" t="s">
        <v>227</v>
      </c>
      <c r="X127" s="54" t="str">
        <f t="shared" ref="X127" si="250">"avantage"&amp;(1+RIGHT(V127,1))</f>
        <v>avantage5</v>
      </c>
      <c r="Y127" s="22" t="s">
        <v>228</v>
      </c>
      <c r="AW127" s="22"/>
      <c r="AX127" s="20" t="s">
        <v>179</v>
      </c>
      <c r="AY127" s="20">
        <v>10</v>
      </c>
      <c r="AZ127" s="20" t="s">
        <v>181</v>
      </c>
      <c r="BA127" s="20">
        <v>90</v>
      </c>
      <c r="BB127" s="20" t="s">
        <v>180</v>
      </c>
      <c r="BC127" s="20">
        <v>0</v>
      </c>
      <c r="BD127" s="60"/>
      <c r="BF127" s="14"/>
      <c r="BJ127" t="s">
        <v>229</v>
      </c>
      <c r="BK127" t="s">
        <v>152</v>
      </c>
      <c r="BN127" s="36">
        <v>842</v>
      </c>
      <c r="BO127" s="36">
        <v>842</v>
      </c>
      <c r="BP127">
        <f t="shared" si="157"/>
        <v>216</v>
      </c>
      <c r="BQ127">
        <f t="shared" si="132"/>
        <v>1</v>
      </c>
      <c r="BR127" s="38">
        <v>44737</v>
      </c>
      <c r="BS127" s="22" t="s">
        <v>183</v>
      </c>
      <c r="BT127" s="20" t="str">
        <f t="shared" si="125"/>
        <v>PASSThePrivateIslandClub_COR22A112</v>
      </c>
      <c r="BV127">
        <v>1</v>
      </c>
      <c r="BW127" t="s">
        <v>1124</v>
      </c>
    </row>
    <row r="128" spans="2:75" ht="18.75" customHeight="1" x14ac:dyDescent="0.3">
      <c r="B128" s="20">
        <f t="shared" si="158"/>
        <v>113</v>
      </c>
      <c r="C128" s="22" t="str">
        <f t="shared" si="151"/>
        <v>#113 Pass Private Island Club</v>
      </c>
      <c r="D128" t="str">
        <f t="shared" si="152"/>
        <v>COR22A113</v>
      </c>
      <c r="E128" s="53" t="s">
        <v>224</v>
      </c>
      <c r="F128" s="20">
        <v>1000</v>
      </c>
      <c r="G128" s="14" t="s">
        <v>355</v>
      </c>
      <c r="H128" s="23" t="s">
        <v>146</v>
      </c>
      <c r="J128" s="54" t="s">
        <v>172</v>
      </c>
      <c r="K128" s="22" t="s">
        <v>173</v>
      </c>
      <c r="L128" s="54" t="s">
        <v>147</v>
      </c>
      <c r="M128" s="22">
        <v>1</v>
      </c>
      <c r="N128" s="54" t="s">
        <v>174</v>
      </c>
      <c r="P128" s="54" t="s">
        <v>36</v>
      </c>
      <c r="Q128" s="22" t="s">
        <v>225</v>
      </c>
      <c r="R128" s="54" t="str">
        <f t="shared" si="153"/>
        <v>avantage2</v>
      </c>
      <c r="S128" s="22" t="s">
        <v>226</v>
      </c>
      <c r="T128" s="54" t="str">
        <f t="shared" si="154"/>
        <v>avantage3</v>
      </c>
      <c r="U128" s="22" t="s">
        <v>241</v>
      </c>
      <c r="V128" s="54" t="str">
        <f t="shared" ref="V128" si="251">"avantage"&amp;(1+RIGHT(T128,1))</f>
        <v>avantage4</v>
      </c>
      <c r="W128" s="22" t="s">
        <v>227</v>
      </c>
      <c r="X128" s="54" t="str">
        <f t="shared" ref="X128" si="252">"avantage"&amp;(1+RIGHT(V128,1))</f>
        <v>avantage5</v>
      </c>
      <c r="Y128" s="22" t="s">
        <v>228</v>
      </c>
      <c r="AW128" s="22"/>
      <c r="AX128" s="20" t="s">
        <v>179</v>
      </c>
      <c r="AY128" s="20">
        <v>10</v>
      </c>
      <c r="AZ128" s="20" t="s">
        <v>181</v>
      </c>
      <c r="BA128" s="20">
        <v>90</v>
      </c>
      <c r="BB128" s="20" t="s">
        <v>180</v>
      </c>
      <c r="BC128" s="20">
        <v>0</v>
      </c>
      <c r="BD128" s="60"/>
      <c r="BF128" s="14"/>
      <c r="BJ128" t="s">
        <v>229</v>
      </c>
      <c r="BK128" t="s">
        <v>152</v>
      </c>
      <c r="BN128" s="36">
        <v>842</v>
      </c>
      <c r="BO128" s="36">
        <v>842</v>
      </c>
      <c r="BP128">
        <f t="shared" si="157"/>
        <v>216</v>
      </c>
      <c r="BQ128">
        <f t="shared" si="132"/>
        <v>1</v>
      </c>
      <c r="BR128" s="38">
        <v>44737</v>
      </c>
      <c r="BS128" s="22" t="s">
        <v>183</v>
      </c>
      <c r="BT128" s="20" t="str">
        <f t="shared" si="125"/>
        <v>PASSThePrivateIslandClub_COR22A113</v>
      </c>
      <c r="BV128">
        <v>1</v>
      </c>
      <c r="BW128" t="s">
        <v>1124</v>
      </c>
    </row>
    <row r="129" spans="2:75" ht="18.75" customHeight="1" x14ac:dyDescent="0.3">
      <c r="B129" s="20">
        <f t="shared" si="158"/>
        <v>114</v>
      </c>
      <c r="C129" s="22" t="str">
        <f t="shared" si="151"/>
        <v>#114 Pass Private Island Club</v>
      </c>
      <c r="D129" t="str">
        <f t="shared" si="152"/>
        <v>COR22A114</v>
      </c>
      <c r="E129" s="53" t="s">
        <v>224</v>
      </c>
      <c r="F129" s="20">
        <v>1000</v>
      </c>
      <c r="G129" s="14" t="s">
        <v>356</v>
      </c>
      <c r="H129" s="23" t="s">
        <v>146</v>
      </c>
      <c r="J129" s="54" t="s">
        <v>172</v>
      </c>
      <c r="K129" s="22" t="s">
        <v>173</v>
      </c>
      <c r="L129" s="54" t="s">
        <v>147</v>
      </c>
      <c r="M129" s="22">
        <v>1</v>
      </c>
      <c r="N129" s="54" t="s">
        <v>174</v>
      </c>
      <c r="P129" s="54" t="s">
        <v>36</v>
      </c>
      <c r="Q129" s="22" t="s">
        <v>225</v>
      </c>
      <c r="R129" s="54" t="str">
        <f t="shared" si="153"/>
        <v>avantage2</v>
      </c>
      <c r="S129" s="22" t="s">
        <v>226</v>
      </c>
      <c r="T129" s="54" t="str">
        <f t="shared" si="154"/>
        <v>avantage3</v>
      </c>
      <c r="U129" s="22" t="s">
        <v>241</v>
      </c>
      <c r="V129" s="54" t="str">
        <f t="shared" ref="V129" si="253">"avantage"&amp;(1+RIGHT(T129,1))</f>
        <v>avantage4</v>
      </c>
      <c r="W129" s="22" t="s">
        <v>227</v>
      </c>
      <c r="X129" s="54" t="str">
        <f t="shared" ref="X129" si="254">"avantage"&amp;(1+RIGHT(V129,1))</f>
        <v>avantage5</v>
      </c>
      <c r="Y129" s="22" t="s">
        <v>228</v>
      </c>
      <c r="AW129" s="22"/>
      <c r="AX129" s="20" t="s">
        <v>179</v>
      </c>
      <c r="AY129" s="20">
        <v>10</v>
      </c>
      <c r="AZ129" s="20" t="s">
        <v>181</v>
      </c>
      <c r="BA129" s="20">
        <v>90</v>
      </c>
      <c r="BB129" s="20" t="s">
        <v>180</v>
      </c>
      <c r="BC129" s="20">
        <v>0</v>
      </c>
      <c r="BD129" s="60"/>
      <c r="BF129" s="14"/>
      <c r="BJ129" t="s">
        <v>229</v>
      </c>
      <c r="BK129" t="s">
        <v>152</v>
      </c>
      <c r="BN129" s="36">
        <v>842</v>
      </c>
      <c r="BO129" s="36">
        <v>842</v>
      </c>
      <c r="BP129">
        <f t="shared" si="157"/>
        <v>216</v>
      </c>
      <c r="BQ129">
        <f t="shared" si="132"/>
        <v>1</v>
      </c>
      <c r="BR129" s="38">
        <v>44737</v>
      </c>
      <c r="BS129" s="22" t="s">
        <v>183</v>
      </c>
      <c r="BT129" s="20" t="str">
        <f t="shared" si="125"/>
        <v>PASSThePrivateIslandClub_COR22A114</v>
      </c>
      <c r="BV129">
        <v>1</v>
      </c>
      <c r="BW129" t="s">
        <v>1124</v>
      </c>
    </row>
    <row r="130" spans="2:75" ht="18.75" customHeight="1" x14ac:dyDescent="0.3">
      <c r="B130" s="20">
        <f t="shared" si="158"/>
        <v>115</v>
      </c>
      <c r="C130" s="22" t="str">
        <f t="shared" si="151"/>
        <v>#115 Pass Private Island Club</v>
      </c>
      <c r="D130" t="str">
        <f t="shared" si="152"/>
        <v>COR22A115</v>
      </c>
      <c r="E130" s="53" t="s">
        <v>224</v>
      </c>
      <c r="F130" s="20">
        <v>1000</v>
      </c>
      <c r="G130" s="14" t="s">
        <v>357</v>
      </c>
      <c r="H130" s="23" t="s">
        <v>146</v>
      </c>
      <c r="J130" s="54" t="s">
        <v>172</v>
      </c>
      <c r="K130" s="22" t="s">
        <v>173</v>
      </c>
      <c r="L130" s="54" t="s">
        <v>147</v>
      </c>
      <c r="M130" s="22">
        <v>1</v>
      </c>
      <c r="N130" s="54" t="s">
        <v>174</v>
      </c>
      <c r="P130" s="54" t="s">
        <v>36</v>
      </c>
      <c r="Q130" s="22" t="s">
        <v>225</v>
      </c>
      <c r="R130" s="54" t="str">
        <f t="shared" si="153"/>
        <v>avantage2</v>
      </c>
      <c r="S130" s="22" t="s">
        <v>226</v>
      </c>
      <c r="T130" s="54" t="str">
        <f t="shared" si="154"/>
        <v>avantage3</v>
      </c>
      <c r="U130" s="22" t="s">
        <v>241</v>
      </c>
      <c r="V130" s="54" t="str">
        <f t="shared" ref="V130" si="255">"avantage"&amp;(1+RIGHT(T130,1))</f>
        <v>avantage4</v>
      </c>
      <c r="W130" s="22" t="s">
        <v>227</v>
      </c>
      <c r="X130" s="54" t="str">
        <f t="shared" ref="X130" si="256">"avantage"&amp;(1+RIGHT(V130,1))</f>
        <v>avantage5</v>
      </c>
      <c r="Y130" s="22" t="s">
        <v>228</v>
      </c>
      <c r="AW130" s="22"/>
      <c r="AX130" s="20" t="s">
        <v>179</v>
      </c>
      <c r="AY130" s="20">
        <v>10</v>
      </c>
      <c r="AZ130" s="20" t="s">
        <v>181</v>
      </c>
      <c r="BA130" s="20">
        <v>90</v>
      </c>
      <c r="BB130" s="20" t="s">
        <v>180</v>
      </c>
      <c r="BC130" s="20">
        <v>0</v>
      </c>
      <c r="BD130" s="60"/>
      <c r="BF130" s="14"/>
      <c r="BJ130" t="s">
        <v>229</v>
      </c>
      <c r="BK130" t="s">
        <v>152</v>
      </c>
      <c r="BN130" s="36">
        <v>842</v>
      </c>
      <c r="BO130" s="36">
        <v>842</v>
      </c>
      <c r="BP130">
        <f t="shared" si="157"/>
        <v>216</v>
      </c>
      <c r="BQ130">
        <f t="shared" si="132"/>
        <v>1</v>
      </c>
      <c r="BR130" s="38">
        <v>44737</v>
      </c>
      <c r="BS130" s="22" t="s">
        <v>183</v>
      </c>
      <c r="BT130" s="20" t="str">
        <f t="shared" si="125"/>
        <v>PASSThePrivateIslandClub_COR22A115</v>
      </c>
      <c r="BV130">
        <v>1</v>
      </c>
      <c r="BW130" t="s">
        <v>1124</v>
      </c>
    </row>
    <row r="131" spans="2:75" ht="18.75" customHeight="1" x14ac:dyDescent="0.3">
      <c r="B131" s="20">
        <f t="shared" si="158"/>
        <v>116</v>
      </c>
      <c r="C131" s="22" t="str">
        <f t="shared" si="151"/>
        <v>#116 Pass Private Island Club</v>
      </c>
      <c r="D131" t="str">
        <f t="shared" si="152"/>
        <v>COR22A116</v>
      </c>
      <c r="E131" s="53" t="s">
        <v>224</v>
      </c>
      <c r="F131" s="20">
        <v>1000</v>
      </c>
      <c r="G131" s="14" t="s">
        <v>358</v>
      </c>
      <c r="H131" s="23" t="s">
        <v>146</v>
      </c>
      <c r="J131" s="54" t="s">
        <v>172</v>
      </c>
      <c r="K131" s="22" t="s">
        <v>173</v>
      </c>
      <c r="L131" s="54" t="s">
        <v>147</v>
      </c>
      <c r="M131" s="22">
        <v>1</v>
      </c>
      <c r="N131" s="54" t="s">
        <v>174</v>
      </c>
      <c r="P131" s="54" t="s">
        <v>36</v>
      </c>
      <c r="Q131" s="22" t="s">
        <v>225</v>
      </c>
      <c r="R131" s="54" t="str">
        <f t="shared" si="153"/>
        <v>avantage2</v>
      </c>
      <c r="S131" s="22" t="s">
        <v>226</v>
      </c>
      <c r="T131" s="54" t="str">
        <f t="shared" si="154"/>
        <v>avantage3</v>
      </c>
      <c r="U131" s="22" t="s">
        <v>241</v>
      </c>
      <c r="V131" s="54" t="str">
        <f t="shared" ref="V131" si="257">"avantage"&amp;(1+RIGHT(T131,1))</f>
        <v>avantage4</v>
      </c>
      <c r="W131" s="22" t="s">
        <v>227</v>
      </c>
      <c r="X131" s="54" t="str">
        <f t="shared" ref="X131" si="258">"avantage"&amp;(1+RIGHT(V131,1))</f>
        <v>avantage5</v>
      </c>
      <c r="Y131" s="22" t="s">
        <v>228</v>
      </c>
      <c r="AW131" s="22"/>
      <c r="AX131" s="20" t="s">
        <v>179</v>
      </c>
      <c r="AY131" s="20">
        <v>10</v>
      </c>
      <c r="AZ131" s="20" t="s">
        <v>181</v>
      </c>
      <c r="BA131" s="20">
        <v>90</v>
      </c>
      <c r="BB131" s="20" t="s">
        <v>180</v>
      </c>
      <c r="BC131" s="20">
        <v>0</v>
      </c>
      <c r="BD131" s="60"/>
      <c r="BF131" s="14"/>
      <c r="BJ131" t="s">
        <v>229</v>
      </c>
      <c r="BK131" t="s">
        <v>152</v>
      </c>
      <c r="BN131" s="36">
        <v>842</v>
      </c>
      <c r="BO131" s="36">
        <v>842</v>
      </c>
      <c r="BP131">
        <f t="shared" si="157"/>
        <v>216</v>
      </c>
      <c r="BQ131">
        <f t="shared" si="132"/>
        <v>1</v>
      </c>
      <c r="BR131" s="38">
        <v>44737</v>
      </c>
      <c r="BS131" s="22" t="s">
        <v>183</v>
      </c>
      <c r="BT131" s="20" t="str">
        <f t="shared" si="125"/>
        <v>PASSThePrivateIslandClub_COR22A116</v>
      </c>
      <c r="BV131">
        <v>1</v>
      </c>
      <c r="BW131" t="s">
        <v>1124</v>
      </c>
    </row>
    <row r="132" spans="2:75" ht="18.75" customHeight="1" x14ac:dyDescent="0.3">
      <c r="B132" s="20">
        <f t="shared" si="158"/>
        <v>117</v>
      </c>
      <c r="C132" s="22" t="str">
        <f t="shared" si="151"/>
        <v>#117 Pass Private Island Club</v>
      </c>
      <c r="D132" t="str">
        <f t="shared" si="152"/>
        <v>COR22A117</v>
      </c>
      <c r="E132" s="53" t="s">
        <v>224</v>
      </c>
      <c r="F132" s="20">
        <v>1000</v>
      </c>
      <c r="G132" s="14" t="s">
        <v>359</v>
      </c>
      <c r="H132" s="23" t="s">
        <v>146</v>
      </c>
      <c r="J132" s="54" t="s">
        <v>172</v>
      </c>
      <c r="K132" s="22" t="s">
        <v>173</v>
      </c>
      <c r="L132" s="54" t="s">
        <v>147</v>
      </c>
      <c r="M132" s="22">
        <v>1</v>
      </c>
      <c r="N132" s="54" t="s">
        <v>174</v>
      </c>
      <c r="P132" s="54" t="s">
        <v>36</v>
      </c>
      <c r="Q132" s="22" t="s">
        <v>225</v>
      </c>
      <c r="R132" s="54" t="str">
        <f t="shared" si="153"/>
        <v>avantage2</v>
      </c>
      <c r="S132" s="22" t="s">
        <v>226</v>
      </c>
      <c r="T132" s="54" t="str">
        <f t="shared" si="154"/>
        <v>avantage3</v>
      </c>
      <c r="U132" s="22" t="s">
        <v>241</v>
      </c>
      <c r="V132" s="54" t="str">
        <f t="shared" ref="V132" si="259">"avantage"&amp;(1+RIGHT(T132,1))</f>
        <v>avantage4</v>
      </c>
      <c r="W132" s="22" t="s">
        <v>227</v>
      </c>
      <c r="X132" s="54" t="str">
        <f t="shared" ref="X132" si="260">"avantage"&amp;(1+RIGHT(V132,1))</f>
        <v>avantage5</v>
      </c>
      <c r="Y132" s="22" t="s">
        <v>228</v>
      </c>
      <c r="AW132" s="22"/>
      <c r="AX132" s="20" t="s">
        <v>179</v>
      </c>
      <c r="AY132" s="20">
        <v>10</v>
      </c>
      <c r="AZ132" s="20" t="s">
        <v>181</v>
      </c>
      <c r="BA132" s="20">
        <v>90</v>
      </c>
      <c r="BB132" s="20" t="s">
        <v>180</v>
      </c>
      <c r="BC132" s="20">
        <v>0</v>
      </c>
      <c r="BD132" s="60"/>
      <c r="BF132" s="14"/>
      <c r="BJ132" t="s">
        <v>229</v>
      </c>
      <c r="BK132" t="s">
        <v>152</v>
      </c>
      <c r="BN132" s="36">
        <v>842</v>
      </c>
      <c r="BO132" s="36">
        <v>842</v>
      </c>
      <c r="BP132">
        <f t="shared" si="157"/>
        <v>216</v>
      </c>
      <c r="BQ132">
        <f t="shared" si="132"/>
        <v>1</v>
      </c>
      <c r="BR132" s="38">
        <v>44737</v>
      </c>
      <c r="BS132" s="22" t="s">
        <v>183</v>
      </c>
      <c r="BT132" s="20" t="str">
        <f t="shared" ref="BT132:BT195" si="261">SUBSTITUTE(BJ132," ","") &amp; "_" &amp; D132</f>
        <v>PASSThePrivateIslandClub_COR22A117</v>
      </c>
      <c r="BV132">
        <v>1</v>
      </c>
      <c r="BW132" t="s">
        <v>1124</v>
      </c>
    </row>
    <row r="133" spans="2:75" ht="18.75" customHeight="1" x14ac:dyDescent="0.3">
      <c r="B133" s="20">
        <f t="shared" si="158"/>
        <v>118</v>
      </c>
      <c r="C133" s="22" t="str">
        <f t="shared" si="151"/>
        <v>#118 Pass Private Island Club</v>
      </c>
      <c r="D133" t="str">
        <f t="shared" si="152"/>
        <v>COR22A118</v>
      </c>
      <c r="E133" s="53" t="s">
        <v>224</v>
      </c>
      <c r="F133" s="20">
        <v>1000</v>
      </c>
      <c r="G133" s="14" t="s">
        <v>360</v>
      </c>
      <c r="H133" s="23" t="s">
        <v>146</v>
      </c>
      <c r="J133" s="54" t="s">
        <v>172</v>
      </c>
      <c r="K133" s="22" t="s">
        <v>173</v>
      </c>
      <c r="L133" s="54" t="s">
        <v>147</v>
      </c>
      <c r="M133" s="22">
        <v>1</v>
      </c>
      <c r="N133" s="54" t="s">
        <v>174</v>
      </c>
      <c r="P133" s="54" t="s">
        <v>36</v>
      </c>
      <c r="Q133" s="22" t="s">
        <v>225</v>
      </c>
      <c r="R133" s="54" t="str">
        <f t="shared" si="153"/>
        <v>avantage2</v>
      </c>
      <c r="S133" s="22" t="s">
        <v>226</v>
      </c>
      <c r="T133" s="54" t="str">
        <f t="shared" si="154"/>
        <v>avantage3</v>
      </c>
      <c r="U133" s="22" t="s">
        <v>241</v>
      </c>
      <c r="V133" s="54" t="str">
        <f t="shared" ref="V133" si="262">"avantage"&amp;(1+RIGHT(T133,1))</f>
        <v>avantage4</v>
      </c>
      <c r="W133" s="22" t="s">
        <v>227</v>
      </c>
      <c r="X133" s="54" t="str">
        <f t="shared" ref="X133" si="263">"avantage"&amp;(1+RIGHT(V133,1))</f>
        <v>avantage5</v>
      </c>
      <c r="Y133" s="22" t="s">
        <v>228</v>
      </c>
      <c r="AW133" s="22"/>
      <c r="AX133" s="20" t="s">
        <v>179</v>
      </c>
      <c r="AY133" s="20">
        <v>10</v>
      </c>
      <c r="AZ133" s="20" t="s">
        <v>181</v>
      </c>
      <c r="BA133" s="20">
        <v>90</v>
      </c>
      <c r="BB133" s="20" t="s">
        <v>180</v>
      </c>
      <c r="BC133" s="20">
        <v>0</v>
      </c>
      <c r="BD133" s="60"/>
      <c r="BF133" s="14"/>
      <c r="BJ133" t="s">
        <v>229</v>
      </c>
      <c r="BK133" t="s">
        <v>152</v>
      </c>
      <c r="BN133" s="36">
        <v>842</v>
      </c>
      <c r="BO133" s="36">
        <v>842</v>
      </c>
      <c r="BP133">
        <f t="shared" si="157"/>
        <v>216</v>
      </c>
      <c r="BQ133">
        <f t="shared" si="132"/>
        <v>1</v>
      </c>
      <c r="BR133" s="38">
        <v>44737</v>
      </c>
      <c r="BS133" s="22" t="s">
        <v>183</v>
      </c>
      <c r="BT133" s="20" t="str">
        <f t="shared" si="261"/>
        <v>PASSThePrivateIslandClub_COR22A118</v>
      </c>
      <c r="BV133">
        <v>1</v>
      </c>
      <c r="BW133" t="s">
        <v>1124</v>
      </c>
    </row>
    <row r="134" spans="2:75" ht="18.75" customHeight="1" x14ac:dyDescent="0.3">
      <c r="B134" s="20">
        <f t="shared" si="158"/>
        <v>119</v>
      </c>
      <c r="C134" s="22" t="str">
        <f t="shared" si="151"/>
        <v>#119 Pass Private Island Club</v>
      </c>
      <c r="D134" t="str">
        <f t="shared" si="152"/>
        <v>COR22A119</v>
      </c>
      <c r="E134" s="53" t="s">
        <v>224</v>
      </c>
      <c r="F134" s="20">
        <v>1000</v>
      </c>
      <c r="G134" s="14" t="s">
        <v>361</v>
      </c>
      <c r="H134" s="23" t="s">
        <v>146</v>
      </c>
      <c r="J134" s="54" t="s">
        <v>172</v>
      </c>
      <c r="K134" s="22" t="s">
        <v>173</v>
      </c>
      <c r="L134" s="54" t="s">
        <v>147</v>
      </c>
      <c r="M134" s="22">
        <v>1</v>
      </c>
      <c r="N134" s="54" t="s">
        <v>174</v>
      </c>
      <c r="P134" s="54" t="s">
        <v>36</v>
      </c>
      <c r="Q134" s="22" t="s">
        <v>225</v>
      </c>
      <c r="R134" s="54" t="str">
        <f t="shared" si="153"/>
        <v>avantage2</v>
      </c>
      <c r="S134" s="22" t="s">
        <v>226</v>
      </c>
      <c r="T134" s="54" t="str">
        <f t="shared" si="154"/>
        <v>avantage3</v>
      </c>
      <c r="U134" s="22" t="s">
        <v>241</v>
      </c>
      <c r="V134" s="54" t="str">
        <f t="shared" ref="V134" si="264">"avantage"&amp;(1+RIGHT(T134,1))</f>
        <v>avantage4</v>
      </c>
      <c r="W134" s="22" t="s">
        <v>227</v>
      </c>
      <c r="X134" s="54" t="str">
        <f t="shared" ref="X134" si="265">"avantage"&amp;(1+RIGHT(V134,1))</f>
        <v>avantage5</v>
      </c>
      <c r="Y134" s="22" t="s">
        <v>228</v>
      </c>
      <c r="AW134" s="22"/>
      <c r="AX134" s="20" t="s">
        <v>179</v>
      </c>
      <c r="AY134" s="20">
        <v>10</v>
      </c>
      <c r="AZ134" s="20" t="s">
        <v>181</v>
      </c>
      <c r="BA134" s="20">
        <v>90</v>
      </c>
      <c r="BB134" s="20" t="s">
        <v>180</v>
      </c>
      <c r="BC134" s="20">
        <v>0</v>
      </c>
      <c r="BD134" s="60"/>
      <c r="BF134" s="14"/>
      <c r="BJ134" t="s">
        <v>229</v>
      </c>
      <c r="BK134" t="s">
        <v>152</v>
      </c>
      <c r="BN134" s="36">
        <v>842</v>
      </c>
      <c r="BO134" s="36">
        <v>842</v>
      </c>
      <c r="BP134">
        <f t="shared" si="157"/>
        <v>216</v>
      </c>
      <c r="BQ134">
        <f t="shared" si="132"/>
        <v>1</v>
      </c>
      <c r="BR134" s="38">
        <v>44737</v>
      </c>
      <c r="BS134" s="22" t="s">
        <v>1550</v>
      </c>
      <c r="BT134" s="20" t="str">
        <f t="shared" si="261"/>
        <v>PASSThePrivateIslandClub_COR22A119</v>
      </c>
      <c r="BV134">
        <v>1</v>
      </c>
      <c r="BW134" t="s">
        <v>1123</v>
      </c>
    </row>
    <row r="135" spans="2:75" ht="18.75" customHeight="1" x14ac:dyDescent="0.3">
      <c r="B135" s="20">
        <f t="shared" si="158"/>
        <v>120</v>
      </c>
      <c r="C135" s="22" t="str">
        <f t="shared" si="151"/>
        <v>#120 Pass Private Island Club</v>
      </c>
      <c r="D135" t="str">
        <f t="shared" si="152"/>
        <v>COR22A120</v>
      </c>
      <c r="E135" s="53" t="s">
        <v>224</v>
      </c>
      <c r="F135" s="20">
        <v>1000</v>
      </c>
      <c r="G135" s="14" t="s">
        <v>362</v>
      </c>
      <c r="H135" s="23" t="s">
        <v>146</v>
      </c>
      <c r="J135" s="54" t="s">
        <v>172</v>
      </c>
      <c r="K135" s="22" t="s">
        <v>173</v>
      </c>
      <c r="L135" s="54" t="s">
        <v>147</v>
      </c>
      <c r="M135" s="22">
        <v>1</v>
      </c>
      <c r="N135" s="54" t="s">
        <v>174</v>
      </c>
      <c r="P135" s="54" t="s">
        <v>36</v>
      </c>
      <c r="Q135" s="22" t="s">
        <v>225</v>
      </c>
      <c r="R135" s="54" t="str">
        <f t="shared" si="153"/>
        <v>avantage2</v>
      </c>
      <c r="S135" s="22" t="s">
        <v>226</v>
      </c>
      <c r="T135" s="54" t="str">
        <f t="shared" si="154"/>
        <v>avantage3</v>
      </c>
      <c r="U135" s="22" t="s">
        <v>241</v>
      </c>
      <c r="V135" s="54" t="str">
        <f t="shared" ref="V135" si="266">"avantage"&amp;(1+RIGHT(T135,1))</f>
        <v>avantage4</v>
      </c>
      <c r="W135" s="22" t="s">
        <v>227</v>
      </c>
      <c r="X135" s="54" t="str">
        <f t="shared" ref="X135" si="267">"avantage"&amp;(1+RIGHT(V135,1))</f>
        <v>avantage5</v>
      </c>
      <c r="Y135" s="22" t="s">
        <v>228</v>
      </c>
      <c r="AW135" s="22"/>
      <c r="AX135" s="20" t="s">
        <v>179</v>
      </c>
      <c r="AY135" s="20">
        <v>10</v>
      </c>
      <c r="AZ135" s="20" t="s">
        <v>181</v>
      </c>
      <c r="BA135" s="20">
        <v>90</v>
      </c>
      <c r="BB135" s="20" t="s">
        <v>180</v>
      </c>
      <c r="BC135" s="20">
        <v>0</v>
      </c>
      <c r="BD135" s="60"/>
      <c r="BF135" s="14"/>
      <c r="BJ135" t="s">
        <v>229</v>
      </c>
      <c r="BK135" t="s">
        <v>152</v>
      </c>
      <c r="BN135" s="36">
        <v>842</v>
      </c>
      <c r="BO135" s="36">
        <v>842</v>
      </c>
      <c r="BP135">
        <f t="shared" si="157"/>
        <v>216</v>
      </c>
      <c r="BQ135">
        <f t="shared" ref="BQ135:BQ198" si="268">BV135</f>
        <v>1</v>
      </c>
      <c r="BR135" s="38">
        <v>44737</v>
      </c>
      <c r="BS135" s="22" t="s">
        <v>1550</v>
      </c>
      <c r="BT135" s="20" t="str">
        <f t="shared" si="261"/>
        <v>PASSThePrivateIslandClub_COR22A120</v>
      </c>
      <c r="BV135">
        <v>1</v>
      </c>
      <c r="BW135" t="s">
        <v>1123</v>
      </c>
    </row>
    <row r="136" spans="2:75" ht="18.75" customHeight="1" x14ac:dyDescent="0.3">
      <c r="B136" s="20">
        <f t="shared" si="158"/>
        <v>121</v>
      </c>
      <c r="C136" s="22" t="str">
        <f t="shared" si="151"/>
        <v>#121 Pass Private Island Club</v>
      </c>
      <c r="D136" t="str">
        <f t="shared" si="152"/>
        <v>COR22A121</v>
      </c>
      <c r="E136" s="53" t="s">
        <v>224</v>
      </c>
      <c r="F136" s="20">
        <v>1000</v>
      </c>
      <c r="G136" s="14" t="s">
        <v>363</v>
      </c>
      <c r="H136" s="23" t="s">
        <v>146</v>
      </c>
      <c r="J136" s="54" t="s">
        <v>172</v>
      </c>
      <c r="K136" s="22" t="s">
        <v>173</v>
      </c>
      <c r="L136" s="54" t="s">
        <v>147</v>
      </c>
      <c r="M136" s="22">
        <v>1</v>
      </c>
      <c r="N136" s="54" t="s">
        <v>174</v>
      </c>
      <c r="P136" s="54" t="s">
        <v>36</v>
      </c>
      <c r="Q136" s="22" t="s">
        <v>225</v>
      </c>
      <c r="R136" s="54" t="str">
        <f t="shared" si="153"/>
        <v>avantage2</v>
      </c>
      <c r="S136" s="22" t="s">
        <v>226</v>
      </c>
      <c r="T136" s="54" t="str">
        <f t="shared" si="154"/>
        <v>avantage3</v>
      </c>
      <c r="U136" s="22" t="s">
        <v>241</v>
      </c>
      <c r="V136" s="54" t="str">
        <f t="shared" ref="V136" si="269">"avantage"&amp;(1+RIGHT(T136,1))</f>
        <v>avantage4</v>
      </c>
      <c r="W136" s="22" t="s">
        <v>227</v>
      </c>
      <c r="X136" s="54" t="str">
        <f t="shared" ref="X136" si="270">"avantage"&amp;(1+RIGHT(V136,1))</f>
        <v>avantage5</v>
      </c>
      <c r="Y136" s="22" t="s">
        <v>228</v>
      </c>
      <c r="AW136" s="22"/>
      <c r="AX136" s="20" t="s">
        <v>179</v>
      </c>
      <c r="AY136" s="20">
        <v>10</v>
      </c>
      <c r="AZ136" s="20" t="s">
        <v>181</v>
      </c>
      <c r="BA136" s="20">
        <v>90</v>
      </c>
      <c r="BB136" s="20" t="s">
        <v>180</v>
      </c>
      <c r="BC136" s="20">
        <v>0</v>
      </c>
      <c r="BD136" s="60"/>
      <c r="BF136" s="14"/>
      <c r="BJ136" t="s">
        <v>229</v>
      </c>
      <c r="BK136" t="s">
        <v>152</v>
      </c>
      <c r="BN136" s="36">
        <v>842</v>
      </c>
      <c r="BO136" s="36">
        <v>842</v>
      </c>
      <c r="BP136">
        <f t="shared" si="157"/>
        <v>216</v>
      </c>
      <c r="BQ136">
        <f t="shared" si="268"/>
        <v>1</v>
      </c>
      <c r="BR136" s="38">
        <v>44737</v>
      </c>
      <c r="BS136" s="22" t="s">
        <v>1550</v>
      </c>
      <c r="BT136" s="20" t="str">
        <f t="shared" si="261"/>
        <v>PASSThePrivateIslandClub_COR22A121</v>
      </c>
      <c r="BV136">
        <v>1</v>
      </c>
      <c r="BW136" t="s">
        <v>1123</v>
      </c>
    </row>
    <row r="137" spans="2:75" ht="18.75" customHeight="1" x14ac:dyDescent="0.3">
      <c r="B137" s="20">
        <f t="shared" si="158"/>
        <v>122</v>
      </c>
      <c r="C137" s="22" t="str">
        <f t="shared" si="151"/>
        <v>#122 Pass Private Island Club</v>
      </c>
      <c r="D137" t="str">
        <f t="shared" si="152"/>
        <v>COR22A122</v>
      </c>
      <c r="E137" s="53" t="s">
        <v>224</v>
      </c>
      <c r="F137" s="20">
        <v>1000</v>
      </c>
      <c r="G137" s="14" t="s">
        <v>364</v>
      </c>
      <c r="H137" s="23" t="s">
        <v>146</v>
      </c>
      <c r="J137" s="54" t="s">
        <v>172</v>
      </c>
      <c r="K137" s="22" t="s">
        <v>173</v>
      </c>
      <c r="L137" s="54" t="s">
        <v>147</v>
      </c>
      <c r="M137" s="22">
        <v>1</v>
      </c>
      <c r="N137" s="54" t="s">
        <v>174</v>
      </c>
      <c r="P137" s="54" t="s">
        <v>36</v>
      </c>
      <c r="Q137" s="22" t="s">
        <v>225</v>
      </c>
      <c r="R137" s="54" t="str">
        <f t="shared" si="153"/>
        <v>avantage2</v>
      </c>
      <c r="S137" s="22" t="s">
        <v>226</v>
      </c>
      <c r="T137" s="54" t="str">
        <f t="shared" si="154"/>
        <v>avantage3</v>
      </c>
      <c r="U137" s="22" t="s">
        <v>241</v>
      </c>
      <c r="V137" s="54" t="str">
        <f t="shared" ref="V137" si="271">"avantage"&amp;(1+RIGHT(T137,1))</f>
        <v>avantage4</v>
      </c>
      <c r="W137" s="22" t="s">
        <v>227</v>
      </c>
      <c r="X137" s="54" t="str">
        <f t="shared" ref="X137" si="272">"avantage"&amp;(1+RIGHT(V137,1))</f>
        <v>avantage5</v>
      </c>
      <c r="Y137" s="22" t="s">
        <v>228</v>
      </c>
      <c r="AW137" s="22"/>
      <c r="AX137" s="20" t="s">
        <v>179</v>
      </c>
      <c r="AY137" s="20">
        <v>10</v>
      </c>
      <c r="AZ137" s="20" t="s">
        <v>181</v>
      </c>
      <c r="BA137" s="20">
        <v>90</v>
      </c>
      <c r="BB137" s="20" t="s">
        <v>180</v>
      </c>
      <c r="BC137" s="20">
        <v>0</v>
      </c>
      <c r="BD137" s="60"/>
      <c r="BF137" s="14"/>
      <c r="BJ137" t="s">
        <v>229</v>
      </c>
      <c r="BK137" t="s">
        <v>152</v>
      </c>
      <c r="BN137" s="36">
        <v>842</v>
      </c>
      <c r="BO137" s="36">
        <v>842</v>
      </c>
      <c r="BP137">
        <f t="shared" si="157"/>
        <v>216</v>
      </c>
      <c r="BQ137">
        <f t="shared" si="268"/>
        <v>1</v>
      </c>
      <c r="BR137" s="38">
        <v>44737</v>
      </c>
      <c r="BS137" s="22" t="s">
        <v>1550</v>
      </c>
      <c r="BT137" s="20" t="str">
        <f t="shared" si="261"/>
        <v>PASSThePrivateIslandClub_COR22A122</v>
      </c>
      <c r="BV137">
        <v>1</v>
      </c>
      <c r="BW137" t="s">
        <v>1123</v>
      </c>
    </row>
    <row r="138" spans="2:75" ht="18.75" customHeight="1" x14ac:dyDescent="0.3">
      <c r="B138" s="20">
        <f t="shared" si="158"/>
        <v>123</v>
      </c>
      <c r="C138" s="22" t="str">
        <f t="shared" si="151"/>
        <v>#123 Pass Private Island Club</v>
      </c>
      <c r="D138" t="str">
        <f t="shared" si="152"/>
        <v>COR22A123</v>
      </c>
      <c r="E138" s="53" t="s">
        <v>224</v>
      </c>
      <c r="F138" s="20">
        <v>1000</v>
      </c>
      <c r="G138" s="14" t="s">
        <v>365</v>
      </c>
      <c r="H138" s="23" t="s">
        <v>146</v>
      </c>
      <c r="J138" s="54" t="s">
        <v>172</v>
      </c>
      <c r="K138" s="22" t="s">
        <v>173</v>
      </c>
      <c r="L138" s="54" t="s">
        <v>147</v>
      </c>
      <c r="M138" s="22">
        <v>1</v>
      </c>
      <c r="N138" s="54" t="s">
        <v>174</v>
      </c>
      <c r="P138" s="54" t="s">
        <v>36</v>
      </c>
      <c r="Q138" s="22" t="s">
        <v>225</v>
      </c>
      <c r="R138" s="54" t="str">
        <f t="shared" si="153"/>
        <v>avantage2</v>
      </c>
      <c r="S138" s="22" t="s">
        <v>226</v>
      </c>
      <c r="T138" s="54" t="str">
        <f t="shared" si="154"/>
        <v>avantage3</v>
      </c>
      <c r="U138" s="22" t="s">
        <v>241</v>
      </c>
      <c r="V138" s="54" t="str">
        <f t="shared" ref="V138" si="273">"avantage"&amp;(1+RIGHT(T138,1))</f>
        <v>avantage4</v>
      </c>
      <c r="W138" s="22" t="s">
        <v>227</v>
      </c>
      <c r="X138" s="54" t="str">
        <f t="shared" ref="X138" si="274">"avantage"&amp;(1+RIGHT(V138,1))</f>
        <v>avantage5</v>
      </c>
      <c r="Y138" s="22" t="s">
        <v>228</v>
      </c>
      <c r="AW138" s="22"/>
      <c r="AX138" s="20" t="s">
        <v>179</v>
      </c>
      <c r="AY138" s="20">
        <v>10</v>
      </c>
      <c r="AZ138" s="20" t="s">
        <v>181</v>
      </c>
      <c r="BA138" s="20">
        <v>90</v>
      </c>
      <c r="BB138" s="20" t="s">
        <v>180</v>
      </c>
      <c r="BC138" s="20">
        <v>0</v>
      </c>
      <c r="BD138" s="60"/>
      <c r="BF138" s="14"/>
      <c r="BJ138" t="s">
        <v>229</v>
      </c>
      <c r="BK138" t="s">
        <v>152</v>
      </c>
      <c r="BN138" s="36">
        <v>842</v>
      </c>
      <c r="BO138" s="36">
        <v>842</v>
      </c>
      <c r="BP138">
        <f t="shared" si="157"/>
        <v>216</v>
      </c>
      <c r="BQ138">
        <f t="shared" si="268"/>
        <v>1</v>
      </c>
      <c r="BR138" s="38">
        <v>44737</v>
      </c>
      <c r="BS138" s="22" t="s">
        <v>1550</v>
      </c>
      <c r="BT138" s="20" t="str">
        <f t="shared" si="261"/>
        <v>PASSThePrivateIslandClub_COR22A123</v>
      </c>
      <c r="BV138">
        <v>1</v>
      </c>
      <c r="BW138" t="s">
        <v>1123</v>
      </c>
    </row>
    <row r="139" spans="2:75" ht="18.75" customHeight="1" x14ac:dyDescent="0.3">
      <c r="B139" s="20">
        <f t="shared" si="158"/>
        <v>124</v>
      </c>
      <c r="C139" s="22" t="str">
        <f t="shared" si="151"/>
        <v>#124 Pass Private Island Club</v>
      </c>
      <c r="D139" t="str">
        <f t="shared" si="152"/>
        <v>COR22A124</v>
      </c>
      <c r="E139" s="53" t="s">
        <v>224</v>
      </c>
      <c r="F139" s="20">
        <v>1000</v>
      </c>
      <c r="G139" s="14" t="s">
        <v>366</v>
      </c>
      <c r="H139" s="23" t="s">
        <v>146</v>
      </c>
      <c r="J139" s="54" t="s">
        <v>172</v>
      </c>
      <c r="K139" s="22" t="s">
        <v>173</v>
      </c>
      <c r="L139" s="54" t="s">
        <v>147</v>
      </c>
      <c r="M139" s="22">
        <v>1</v>
      </c>
      <c r="N139" s="54" t="s">
        <v>174</v>
      </c>
      <c r="P139" s="54" t="s">
        <v>36</v>
      </c>
      <c r="Q139" s="22" t="s">
        <v>225</v>
      </c>
      <c r="R139" s="54" t="str">
        <f t="shared" si="153"/>
        <v>avantage2</v>
      </c>
      <c r="S139" s="22" t="s">
        <v>226</v>
      </c>
      <c r="T139" s="54" t="str">
        <f t="shared" si="154"/>
        <v>avantage3</v>
      </c>
      <c r="U139" s="22" t="s">
        <v>241</v>
      </c>
      <c r="V139" s="54" t="str">
        <f t="shared" ref="V139" si="275">"avantage"&amp;(1+RIGHT(T139,1))</f>
        <v>avantage4</v>
      </c>
      <c r="W139" s="22" t="s">
        <v>227</v>
      </c>
      <c r="X139" s="54" t="str">
        <f t="shared" ref="X139" si="276">"avantage"&amp;(1+RIGHT(V139,1))</f>
        <v>avantage5</v>
      </c>
      <c r="Y139" s="22" t="s">
        <v>228</v>
      </c>
      <c r="AW139" s="22"/>
      <c r="AX139" s="20" t="s">
        <v>179</v>
      </c>
      <c r="AY139" s="20">
        <v>10</v>
      </c>
      <c r="AZ139" s="20" t="s">
        <v>181</v>
      </c>
      <c r="BA139" s="20">
        <v>90</v>
      </c>
      <c r="BB139" s="20" t="s">
        <v>180</v>
      </c>
      <c r="BC139" s="20">
        <v>0</v>
      </c>
      <c r="BD139" s="60"/>
      <c r="BF139" s="14"/>
      <c r="BJ139" t="s">
        <v>229</v>
      </c>
      <c r="BK139" t="s">
        <v>152</v>
      </c>
      <c r="BN139" s="36">
        <v>842</v>
      </c>
      <c r="BO139" s="36">
        <v>842</v>
      </c>
      <c r="BP139">
        <f t="shared" si="157"/>
        <v>216</v>
      </c>
      <c r="BQ139">
        <f t="shared" si="268"/>
        <v>1</v>
      </c>
      <c r="BR139" s="38">
        <v>44737</v>
      </c>
      <c r="BS139" s="22" t="s">
        <v>1550</v>
      </c>
      <c r="BT139" s="20" t="str">
        <f t="shared" si="261"/>
        <v>PASSThePrivateIslandClub_COR22A124</v>
      </c>
      <c r="BV139">
        <v>1</v>
      </c>
      <c r="BW139" t="s">
        <v>1123</v>
      </c>
    </row>
    <row r="140" spans="2:75" ht="18.75" customHeight="1" x14ac:dyDescent="0.3">
      <c r="B140" s="20">
        <f t="shared" si="158"/>
        <v>125</v>
      </c>
      <c r="C140" s="22" t="str">
        <f t="shared" si="151"/>
        <v>#125 Pass Private Island Club</v>
      </c>
      <c r="D140" t="str">
        <f t="shared" si="152"/>
        <v>COR22A125</v>
      </c>
      <c r="E140" s="53" t="s">
        <v>224</v>
      </c>
      <c r="F140" s="20">
        <v>1000</v>
      </c>
      <c r="G140" s="14" t="s">
        <v>367</v>
      </c>
      <c r="H140" s="23" t="s">
        <v>146</v>
      </c>
      <c r="J140" s="54" t="s">
        <v>172</v>
      </c>
      <c r="K140" s="22" t="s">
        <v>173</v>
      </c>
      <c r="L140" s="54" t="s">
        <v>147</v>
      </c>
      <c r="M140" s="22">
        <v>1</v>
      </c>
      <c r="N140" s="54" t="s">
        <v>174</v>
      </c>
      <c r="P140" s="54" t="s">
        <v>36</v>
      </c>
      <c r="Q140" s="22" t="s">
        <v>225</v>
      </c>
      <c r="R140" s="54" t="str">
        <f t="shared" si="153"/>
        <v>avantage2</v>
      </c>
      <c r="S140" s="22" t="s">
        <v>226</v>
      </c>
      <c r="T140" s="54" t="str">
        <f t="shared" si="154"/>
        <v>avantage3</v>
      </c>
      <c r="U140" s="22" t="s">
        <v>241</v>
      </c>
      <c r="V140" s="54" t="str">
        <f t="shared" ref="V140" si="277">"avantage"&amp;(1+RIGHT(T140,1))</f>
        <v>avantage4</v>
      </c>
      <c r="W140" s="22" t="s">
        <v>227</v>
      </c>
      <c r="X140" s="54" t="str">
        <f t="shared" ref="X140" si="278">"avantage"&amp;(1+RIGHT(V140,1))</f>
        <v>avantage5</v>
      </c>
      <c r="Y140" s="22" t="s">
        <v>228</v>
      </c>
      <c r="AW140" s="22"/>
      <c r="AX140" s="20" t="s">
        <v>179</v>
      </c>
      <c r="AY140" s="20">
        <v>10</v>
      </c>
      <c r="AZ140" s="20" t="s">
        <v>181</v>
      </c>
      <c r="BA140" s="20">
        <v>90</v>
      </c>
      <c r="BB140" s="20" t="s">
        <v>180</v>
      </c>
      <c r="BC140" s="20">
        <v>0</v>
      </c>
      <c r="BD140" s="60"/>
      <c r="BF140" s="14"/>
      <c r="BJ140" t="s">
        <v>229</v>
      </c>
      <c r="BK140" t="s">
        <v>152</v>
      </c>
      <c r="BN140" s="36">
        <v>842</v>
      </c>
      <c r="BO140" s="36">
        <v>842</v>
      </c>
      <c r="BP140">
        <f t="shared" si="157"/>
        <v>216</v>
      </c>
      <c r="BQ140">
        <f t="shared" si="268"/>
        <v>1</v>
      </c>
      <c r="BR140" s="38">
        <v>44737</v>
      </c>
      <c r="BS140" s="22" t="s">
        <v>1550</v>
      </c>
      <c r="BT140" s="20" t="str">
        <f t="shared" si="261"/>
        <v>PASSThePrivateIslandClub_COR22A125</v>
      </c>
      <c r="BV140">
        <v>1</v>
      </c>
      <c r="BW140" t="s">
        <v>1123</v>
      </c>
    </row>
    <row r="141" spans="2:75" ht="18.75" customHeight="1" x14ac:dyDescent="0.3">
      <c r="B141" s="20">
        <f t="shared" si="158"/>
        <v>126</v>
      </c>
      <c r="C141" s="22" t="str">
        <f t="shared" si="151"/>
        <v>#126 Pass Private Island Club</v>
      </c>
      <c r="D141" t="str">
        <f t="shared" si="152"/>
        <v>COR22A126</v>
      </c>
      <c r="E141" s="53" t="s">
        <v>224</v>
      </c>
      <c r="F141" s="20">
        <v>1000</v>
      </c>
      <c r="G141" s="14" t="s">
        <v>368</v>
      </c>
      <c r="H141" s="23" t="s">
        <v>146</v>
      </c>
      <c r="J141" s="54" t="s">
        <v>172</v>
      </c>
      <c r="K141" s="22" t="s">
        <v>173</v>
      </c>
      <c r="L141" s="54" t="s">
        <v>147</v>
      </c>
      <c r="M141" s="22">
        <v>1</v>
      </c>
      <c r="N141" s="54" t="s">
        <v>174</v>
      </c>
      <c r="P141" s="54" t="s">
        <v>36</v>
      </c>
      <c r="Q141" s="22" t="s">
        <v>225</v>
      </c>
      <c r="R141" s="54" t="str">
        <f t="shared" si="153"/>
        <v>avantage2</v>
      </c>
      <c r="S141" s="22" t="s">
        <v>226</v>
      </c>
      <c r="T141" s="54" t="str">
        <f t="shared" si="154"/>
        <v>avantage3</v>
      </c>
      <c r="U141" s="22" t="s">
        <v>241</v>
      </c>
      <c r="V141" s="54" t="str">
        <f t="shared" ref="V141" si="279">"avantage"&amp;(1+RIGHT(T141,1))</f>
        <v>avantage4</v>
      </c>
      <c r="W141" s="22" t="s">
        <v>227</v>
      </c>
      <c r="X141" s="54" t="str">
        <f t="shared" ref="X141" si="280">"avantage"&amp;(1+RIGHT(V141,1))</f>
        <v>avantage5</v>
      </c>
      <c r="Y141" s="22" t="s">
        <v>228</v>
      </c>
      <c r="AW141" s="22"/>
      <c r="AX141" s="20" t="s">
        <v>179</v>
      </c>
      <c r="AY141" s="20">
        <v>10</v>
      </c>
      <c r="AZ141" s="20" t="s">
        <v>181</v>
      </c>
      <c r="BA141" s="20">
        <v>90</v>
      </c>
      <c r="BB141" s="20" t="s">
        <v>180</v>
      </c>
      <c r="BC141" s="20">
        <v>0</v>
      </c>
      <c r="BD141" s="60"/>
      <c r="BF141" s="14"/>
      <c r="BJ141" t="s">
        <v>229</v>
      </c>
      <c r="BK141" t="s">
        <v>152</v>
      </c>
      <c r="BN141" s="36">
        <v>842</v>
      </c>
      <c r="BO141" s="36">
        <v>842</v>
      </c>
      <c r="BP141">
        <f t="shared" si="157"/>
        <v>216</v>
      </c>
      <c r="BQ141">
        <f t="shared" si="268"/>
        <v>1</v>
      </c>
      <c r="BR141" s="38">
        <v>44737</v>
      </c>
      <c r="BS141" s="22" t="s">
        <v>1550</v>
      </c>
      <c r="BT141" s="20" t="str">
        <f t="shared" si="261"/>
        <v>PASSThePrivateIslandClub_COR22A126</v>
      </c>
      <c r="BV141">
        <v>1</v>
      </c>
      <c r="BW141" t="s">
        <v>1123</v>
      </c>
    </row>
    <row r="142" spans="2:75" ht="18.75" customHeight="1" x14ac:dyDescent="0.3">
      <c r="B142" s="20">
        <f t="shared" si="158"/>
        <v>127</v>
      </c>
      <c r="C142" s="22" t="str">
        <f t="shared" si="151"/>
        <v>#127 Pass Private Island Club</v>
      </c>
      <c r="D142" t="str">
        <f t="shared" si="152"/>
        <v>COR22A127</v>
      </c>
      <c r="E142" s="53" t="s">
        <v>224</v>
      </c>
      <c r="F142" s="20">
        <v>1000</v>
      </c>
      <c r="G142" s="14" t="s">
        <v>369</v>
      </c>
      <c r="H142" s="23" t="s">
        <v>146</v>
      </c>
      <c r="J142" s="54" t="s">
        <v>172</v>
      </c>
      <c r="K142" s="22" t="s">
        <v>173</v>
      </c>
      <c r="L142" s="54" t="s">
        <v>147</v>
      </c>
      <c r="M142" s="22">
        <v>1</v>
      </c>
      <c r="N142" s="54" t="s">
        <v>174</v>
      </c>
      <c r="P142" s="54" t="s">
        <v>36</v>
      </c>
      <c r="Q142" s="22" t="s">
        <v>225</v>
      </c>
      <c r="R142" s="54" t="str">
        <f t="shared" si="153"/>
        <v>avantage2</v>
      </c>
      <c r="S142" s="22" t="s">
        <v>226</v>
      </c>
      <c r="T142" s="54" t="str">
        <f t="shared" si="154"/>
        <v>avantage3</v>
      </c>
      <c r="U142" s="22" t="s">
        <v>241</v>
      </c>
      <c r="V142" s="54" t="str">
        <f t="shared" ref="V142" si="281">"avantage"&amp;(1+RIGHT(T142,1))</f>
        <v>avantage4</v>
      </c>
      <c r="W142" s="22" t="s">
        <v>227</v>
      </c>
      <c r="X142" s="54" t="str">
        <f t="shared" ref="X142" si="282">"avantage"&amp;(1+RIGHT(V142,1))</f>
        <v>avantage5</v>
      </c>
      <c r="Y142" s="22" t="s">
        <v>228</v>
      </c>
      <c r="AW142" s="22"/>
      <c r="AX142" s="20" t="s">
        <v>179</v>
      </c>
      <c r="AY142" s="20">
        <v>10</v>
      </c>
      <c r="AZ142" s="20" t="s">
        <v>181</v>
      </c>
      <c r="BA142" s="20">
        <v>90</v>
      </c>
      <c r="BB142" s="20" t="s">
        <v>180</v>
      </c>
      <c r="BC142" s="20">
        <v>0</v>
      </c>
      <c r="BD142" s="60"/>
      <c r="BF142" s="14"/>
      <c r="BJ142" t="s">
        <v>229</v>
      </c>
      <c r="BK142" t="s">
        <v>152</v>
      </c>
      <c r="BN142" s="36">
        <v>842</v>
      </c>
      <c r="BO142" s="36">
        <v>842</v>
      </c>
      <c r="BP142">
        <f t="shared" si="157"/>
        <v>216</v>
      </c>
      <c r="BQ142">
        <f t="shared" si="268"/>
        <v>1</v>
      </c>
      <c r="BR142" s="38">
        <v>44737</v>
      </c>
      <c r="BS142" s="22" t="s">
        <v>1550</v>
      </c>
      <c r="BT142" s="20" t="str">
        <f t="shared" si="261"/>
        <v>PASSThePrivateIslandClub_COR22A127</v>
      </c>
      <c r="BV142">
        <v>1</v>
      </c>
      <c r="BW142" t="s">
        <v>1123</v>
      </c>
    </row>
    <row r="143" spans="2:75" ht="18.75" customHeight="1" x14ac:dyDescent="0.3">
      <c r="B143" s="20">
        <f t="shared" si="158"/>
        <v>128</v>
      </c>
      <c r="C143" s="22" t="str">
        <f t="shared" si="151"/>
        <v>#128 Pass Private Island Club</v>
      </c>
      <c r="D143" t="str">
        <f t="shared" si="152"/>
        <v>COR22A128</v>
      </c>
      <c r="E143" s="53" t="s">
        <v>224</v>
      </c>
      <c r="F143" s="20">
        <v>1000</v>
      </c>
      <c r="G143" s="14" t="s">
        <v>370</v>
      </c>
      <c r="H143" s="23" t="s">
        <v>146</v>
      </c>
      <c r="J143" s="54" t="s">
        <v>172</v>
      </c>
      <c r="K143" s="22" t="s">
        <v>173</v>
      </c>
      <c r="L143" s="54" t="s">
        <v>147</v>
      </c>
      <c r="M143" s="22">
        <v>1</v>
      </c>
      <c r="N143" s="54" t="s">
        <v>174</v>
      </c>
      <c r="P143" s="54" t="s">
        <v>36</v>
      </c>
      <c r="Q143" s="22" t="s">
        <v>225</v>
      </c>
      <c r="R143" s="54" t="str">
        <f t="shared" si="153"/>
        <v>avantage2</v>
      </c>
      <c r="S143" s="22" t="s">
        <v>226</v>
      </c>
      <c r="T143" s="54" t="str">
        <f t="shared" si="154"/>
        <v>avantage3</v>
      </c>
      <c r="U143" s="22" t="s">
        <v>241</v>
      </c>
      <c r="V143" s="54" t="str">
        <f t="shared" ref="V143" si="283">"avantage"&amp;(1+RIGHT(T143,1))</f>
        <v>avantage4</v>
      </c>
      <c r="W143" s="22" t="s">
        <v>227</v>
      </c>
      <c r="X143" s="54" t="str">
        <f t="shared" ref="X143" si="284">"avantage"&amp;(1+RIGHT(V143,1))</f>
        <v>avantage5</v>
      </c>
      <c r="Y143" s="22" t="s">
        <v>228</v>
      </c>
      <c r="AW143" s="22"/>
      <c r="AX143" s="20" t="s">
        <v>179</v>
      </c>
      <c r="AY143" s="20">
        <v>10</v>
      </c>
      <c r="AZ143" s="20" t="s">
        <v>181</v>
      </c>
      <c r="BA143" s="20">
        <v>90</v>
      </c>
      <c r="BB143" s="20" t="s">
        <v>180</v>
      </c>
      <c r="BC143" s="20">
        <v>0</v>
      </c>
      <c r="BD143" s="60"/>
      <c r="BF143" s="14"/>
      <c r="BJ143" t="s">
        <v>229</v>
      </c>
      <c r="BK143" t="s">
        <v>152</v>
      </c>
      <c r="BN143" s="36">
        <v>842</v>
      </c>
      <c r="BO143" s="36">
        <v>842</v>
      </c>
      <c r="BP143">
        <f t="shared" si="157"/>
        <v>216</v>
      </c>
      <c r="BQ143">
        <f t="shared" si="268"/>
        <v>1</v>
      </c>
      <c r="BR143" s="38">
        <v>44737</v>
      </c>
      <c r="BS143" s="22" t="s">
        <v>1550</v>
      </c>
      <c r="BT143" s="20" t="str">
        <f t="shared" si="261"/>
        <v>PASSThePrivateIslandClub_COR22A128</v>
      </c>
      <c r="BV143">
        <v>1</v>
      </c>
      <c r="BW143" t="s">
        <v>1123</v>
      </c>
    </row>
    <row r="144" spans="2:75" ht="18.75" customHeight="1" x14ac:dyDescent="0.3">
      <c r="B144" s="20">
        <f t="shared" si="158"/>
        <v>129</v>
      </c>
      <c r="C144" s="22" t="str">
        <f t="shared" si="151"/>
        <v>#129 Pass Private Island Club</v>
      </c>
      <c r="D144" t="str">
        <f t="shared" si="152"/>
        <v>COR22A129</v>
      </c>
      <c r="E144" s="53" t="s">
        <v>224</v>
      </c>
      <c r="F144" s="20">
        <v>1000</v>
      </c>
      <c r="G144" s="14" t="s">
        <v>371</v>
      </c>
      <c r="H144" s="23" t="s">
        <v>146</v>
      </c>
      <c r="J144" s="54" t="s">
        <v>172</v>
      </c>
      <c r="K144" s="22" t="s">
        <v>173</v>
      </c>
      <c r="L144" s="54" t="s">
        <v>147</v>
      </c>
      <c r="M144" s="22">
        <v>1</v>
      </c>
      <c r="N144" s="54" t="s">
        <v>174</v>
      </c>
      <c r="P144" s="54" t="s">
        <v>36</v>
      </c>
      <c r="Q144" s="22" t="s">
        <v>225</v>
      </c>
      <c r="R144" s="54" t="str">
        <f t="shared" si="153"/>
        <v>avantage2</v>
      </c>
      <c r="S144" s="22" t="s">
        <v>226</v>
      </c>
      <c r="T144" s="54" t="str">
        <f t="shared" si="154"/>
        <v>avantage3</v>
      </c>
      <c r="U144" s="22" t="s">
        <v>241</v>
      </c>
      <c r="V144" s="54" t="str">
        <f t="shared" ref="V144" si="285">"avantage"&amp;(1+RIGHT(T144,1))</f>
        <v>avantage4</v>
      </c>
      <c r="W144" s="22" t="s">
        <v>227</v>
      </c>
      <c r="X144" s="54" t="str">
        <f t="shared" ref="X144" si="286">"avantage"&amp;(1+RIGHT(V144,1))</f>
        <v>avantage5</v>
      </c>
      <c r="Y144" s="22" t="s">
        <v>228</v>
      </c>
      <c r="AW144" s="22"/>
      <c r="AX144" s="20" t="s">
        <v>179</v>
      </c>
      <c r="AY144" s="20">
        <v>10</v>
      </c>
      <c r="AZ144" s="20" t="s">
        <v>181</v>
      </c>
      <c r="BA144" s="20">
        <v>90</v>
      </c>
      <c r="BB144" s="20" t="s">
        <v>180</v>
      </c>
      <c r="BC144" s="20">
        <v>0</v>
      </c>
      <c r="BD144" s="60"/>
      <c r="BF144" s="14"/>
      <c r="BJ144" t="s">
        <v>229</v>
      </c>
      <c r="BK144" t="s">
        <v>152</v>
      </c>
      <c r="BN144" s="36">
        <v>842</v>
      </c>
      <c r="BO144" s="36">
        <v>842</v>
      </c>
      <c r="BP144">
        <f t="shared" si="157"/>
        <v>216</v>
      </c>
      <c r="BQ144">
        <f t="shared" si="268"/>
        <v>1</v>
      </c>
      <c r="BR144" s="38">
        <v>44737</v>
      </c>
      <c r="BS144" s="22" t="s">
        <v>1550</v>
      </c>
      <c r="BT144" s="20" t="str">
        <f t="shared" si="261"/>
        <v>PASSThePrivateIslandClub_COR22A129</v>
      </c>
      <c r="BV144">
        <v>1</v>
      </c>
      <c r="BW144" t="s">
        <v>1123</v>
      </c>
    </row>
    <row r="145" spans="2:75" ht="18.75" customHeight="1" x14ac:dyDescent="0.3">
      <c r="B145" s="20">
        <f t="shared" si="158"/>
        <v>130</v>
      </c>
      <c r="C145" s="22" t="str">
        <f t="shared" ref="C145:C208" si="287">"#"&amp;B145&amp;" Pass Private Island Club"</f>
        <v>#130 Pass Private Island Club</v>
      </c>
      <c r="D145" t="str">
        <f t="shared" ref="D145:D208" si="288">"COR22A"&amp;B145</f>
        <v>COR22A130</v>
      </c>
      <c r="E145" s="53" t="s">
        <v>224</v>
      </c>
      <c r="F145" s="20">
        <v>1000</v>
      </c>
      <c r="G145" s="14" t="s">
        <v>372</v>
      </c>
      <c r="H145" s="23" t="s">
        <v>146</v>
      </c>
      <c r="J145" s="54" t="s">
        <v>172</v>
      </c>
      <c r="K145" s="22" t="s">
        <v>173</v>
      </c>
      <c r="L145" s="54" t="s">
        <v>147</v>
      </c>
      <c r="M145" s="22">
        <v>1</v>
      </c>
      <c r="N145" s="54" t="s">
        <v>174</v>
      </c>
      <c r="P145" s="54" t="s">
        <v>36</v>
      </c>
      <c r="Q145" s="22" t="s">
        <v>225</v>
      </c>
      <c r="R145" s="54" t="str">
        <f t="shared" ref="R145:R208" si="289">"avantage"&amp;(1+RIGHT(P145,1))</f>
        <v>avantage2</v>
      </c>
      <c r="S145" s="22" t="s">
        <v>226</v>
      </c>
      <c r="T145" s="54" t="str">
        <f t="shared" ref="T145:T208" si="290">"avantage"&amp;(1+RIGHT(R145,1))</f>
        <v>avantage3</v>
      </c>
      <c r="U145" s="22" t="s">
        <v>241</v>
      </c>
      <c r="V145" s="54" t="str">
        <f t="shared" ref="V145" si="291">"avantage"&amp;(1+RIGHT(T145,1))</f>
        <v>avantage4</v>
      </c>
      <c r="W145" s="22" t="s">
        <v>227</v>
      </c>
      <c r="X145" s="54" t="str">
        <f t="shared" ref="X145" si="292">"avantage"&amp;(1+RIGHT(V145,1))</f>
        <v>avantage5</v>
      </c>
      <c r="Y145" s="22" t="s">
        <v>228</v>
      </c>
      <c r="AW145" s="22"/>
      <c r="AX145" s="20" t="s">
        <v>179</v>
      </c>
      <c r="AY145" s="20">
        <v>10</v>
      </c>
      <c r="AZ145" s="20" t="s">
        <v>181</v>
      </c>
      <c r="BA145" s="20">
        <v>90</v>
      </c>
      <c r="BB145" s="20" t="s">
        <v>180</v>
      </c>
      <c r="BC145" s="20">
        <v>0</v>
      </c>
      <c r="BD145" s="60"/>
      <c r="BF145" s="14"/>
      <c r="BJ145" t="s">
        <v>229</v>
      </c>
      <c r="BK145" t="s">
        <v>152</v>
      </c>
      <c r="BN145" s="36">
        <v>842</v>
      </c>
      <c r="BO145" s="36">
        <v>842</v>
      </c>
      <c r="BP145">
        <f t="shared" ref="BP145:BP208" si="293">24*9</f>
        <v>216</v>
      </c>
      <c r="BQ145">
        <f t="shared" si="268"/>
        <v>1</v>
      </c>
      <c r="BR145" s="38">
        <v>44737</v>
      </c>
      <c r="BS145" s="22" t="s">
        <v>1550</v>
      </c>
      <c r="BT145" s="20" t="str">
        <f t="shared" si="261"/>
        <v>PASSThePrivateIslandClub_COR22A130</v>
      </c>
      <c r="BV145">
        <v>1</v>
      </c>
      <c r="BW145" t="s">
        <v>1123</v>
      </c>
    </row>
    <row r="146" spans="2:75" ht="18.75" customHeight="1" x14ac:dyDescent="0.3">
      <c r="B146" s="20">
        <f t="shared" ref="B146:B209" si="294">+B145+1</f>
        <v>131</v>
      </c>
      <c r="C146" s="22" t="str">
        <f t="shared" si="287"/>
        <v>#131 Pass Private Island Club</v>
      </c>
      <c r="D146" t="str">
        <f t="shared" si="288"/>
        <v>COR22A131</v>
      </c>
      <c r="E146" s="53" t="s">
        <v>224</v>
      </c>
      <c r="F146" s="20">
        <v>1000</v>
      </c>
      <c r="G146" s="14" t="s">
        <v>373</v>
      </c>
      <c r="H146" s="23" t="s">
        <v>146</v>
      </c>
      <c r="J146" s="54" t="s">
        <v>172</v>
      </c>
      <c r="K146" s="22" t="s">
        <v>173</v>
      </c>
      <c r="L146" s="54" t="s">
        <v>147</v>
      </c>
      <c r="M146" s="22">
        <v>1</v>
      </c>
      <c r="N146" s="54" t="s">
        <v>174</v>
      </c>
      <c r="P146" s="54" t="s">
        <v>36</v>
      </c>
      <c r="Q146" s="22" t="s">
        <v>225</v>
      </c>
      <c r="R146" s="54" t="str">
        <f t="shared" si="289"/>
        <v>avantage2</v>
      </c>
      <c r="S146" s="22" t="s">
        <v>226</v>
      </c>
      <c r="T146" s="54" t="str">
        <f t="shared" si="290"/>
        <v>avantage3</v>
      </c>
      <c r="U146" s="22" t="s">
        <v>241</v>
      </c>
      <c r="V146" s="54" t="str">
        <f t="shared" ref="V146" si="295">"avantage"&amp;(1+RIGHT(T146,1))</f>
        <v>avantage4</v>
      </c>
      <c r="W146" s="22" t="s">
        <v>227</v>
      </c>
      <c r="X146" s="54" t="str">
        <f t="shared" ref="X146" si="296">"avantage"&amp;(1+RIGHT(V146,1))</f>
        <v>avantage5</v>
      </c>
      <c r="Y146" s="22" t="s">
        <v>228</v>
      </c>
      <c r="AW146" s="22"/>
      <c r="AX146" s="20" t="s">
        <v>179</v>
      </c>
      <c r="AY146" s="20">
        <v>10</v>
      </c>
      <c r="AZ146" s="20" t="s">
        <v>181</v>
      </c>
      <c r="BA146" s="20">
        <v>90</v>
      </c>
      <c r="BB146" s="20" t="s">
        <v>180</v>
      </c>
      <c r="BC146" s="20">
        <v>0</v>
      </c>
      <c r="BD146" s="60"/>
      <c r="BF146" s="14"/>
      <c r="BJ146" t="s">
        <v>229</v>
      </c>
      <c r="BK146" t="s">
        <v>152</v>
      </c>
      <c r="BN146" s="36">
        <v>842</v>
      </c>
      <c r="BO146" s="36">
        <v>842</v>
      </c>
      <c r="BP146">
        <f t="shared" si="293"/>
        <v>216</v>
      </c>
      <c r="BQ146">
        <f t="shared" si="268"/>
        <v>1</v>
      </c>
      <c r="BR146" s="38">
        <v>44737</v>
      </c>
      <c r="BS146" s="22" t="s">
        <v>1550</v>
      </c>
      <c r="BT146" s="20" t="str">
        <f t="shared" si="261"/>
        <v>PASSThePrivateIslandClub_COR22A131</v>
      </c>
      <c r="BV146">
        <v>1</v>
      </c>
      <c r="BW146" t="s">
        <v>1123</v>
      </c>
    </row>
    <row r="147" spans="2:75" ht="18.75" customHeight="1" x14ac:dyDescent="0.3">
      <c r="B147" s="20">
        <f t="shared" si="294"/>
        <v>132</v>
      </c>
      <c r="C147" s="22" t="str">
        <f t="shared" si="287"/>
        <v>#132 Pass Private Island Club</v>
      </c>
      <c r="D147" t="str">
        <f t="shared" si="288"/>
        <v>COR22A132</v>
      </c>
      <c r="E147" s="53" t="s">
        <v>224</v>
      </c>
      <c r="F147" s="20">
        <v>1000</v>
      </c>
      <c r="G147" s="14" t="s">
        <v>374</v>
      </c>
      <c r="H147" s="23" t="s">
        <v>146</v>
      </c>
      <c r="J147" s="54" t="s">
        <v>172</v>
      </c>
      <c r="K147" s="22" t="s">
        <v>173</v>
      </c>
      <c r="L147" s="54" t="s">
        <v>147</v>
      </c>
      <c r="M147" s="22">
        <v>1</v>
      </c>
      <c r="N147" s="54" t="s">
        <v>174</v>
      </c>
      <c r="P147" s="54" t="s">
        <v>36</v>
      </c>
      <c r="Q147" s="22" t="s">
        <v>225</v>
      </c>
      <c r="R147" s="54" t="str">
        <f t="shared" si="289"/>
        <v>avantage2</v>
      </c>
      <c r="S147" s="22" t="s">
        <v>226</v>
      </c>
      <c r="T147" s="54" t="str">
        <f t="shared" si="290"/>
        <v>avantage3</v>
      </c>
      <c r="U147" s="22" t="s">
        <v>241</v>
      </c>
      <c r="V147" s="54" t="str">
        <f t="shared" ref="V147" si="297">"avantage"&amp;(1+RIGHT(T147,1))</f>
        <v>avantage4</v>
      </c>
      <c r="W147" s="22" t="s">
        <v>227</v>
      </c>
      <c r="X147" s="54" t="str">
        <f t="shared" ref="X147" si="298">"avantage"&amp;(1+RIGHT(V147,1))</f>
        <v>avantage5</v>
      </c>
      <c r="Y147" s="22" t="s">
        <v>228</v>
      </c>
      <c r="AW147" s="22"/>
      <c r="AX147" s="20" t="s">
        <v>179</v>
      </c>
      <c r="AY147" s="20">
        <v>10</v>
      </c>
      <c r="AZ147" s="20" t="s">
        <v>181</v>
      </c>
      <c r="BA147" s="20">
        <v>90</v>
      </c>
      <c r="BB147" s="20" t="s">
        <v>180</v>
      </c>
      <c r="BC147" s="20">
        <v>0</v>
      </c>
      <c r="BD147" s="60"/>
      <c r="BF147" s="14"/>
      <c r="BJ147" t="s">
        <v>229</v>
      </c>
      <c r="BK147" t="s">
        <v>152</v>
      </c>
      <c r="BN147" s="36">
        <v>842</v>
      </c>
      <c r="BO147" s="36">
        <v>842</v>
      </c>
      <c r="BP147">
        <f t="shared" si="293"/>
        <v>216</v>
      </c>
      <c r="BQ147">
        <f t="shared" si="268"/>
        <v>1</v>
      </c>
      <c r="BR147" s="38">
        <v>44737</v>
      </c>
      <c r="BS147" s="22" t="s">
        <v>1550</v>
      </c>
      <c r="BT147" s="20" t="str">
        <f t="shared" si="261"/>
        <v>PASSThePrivateIslandClub_COR22A132</v>
      </c>
      <c r="BV147">
        <v>1</v>
      </c>
      <c r="BW147" t="s">
        <v>1123</v>
      </c>
    </row>
    <row r="148" spans="2:75" ht="18.75" customHeight="1" x14ac:dyDescent="0.3">
      <c r="B148" s="20">
        <f t="shared" si="294"/>
        <v>133</v>
      </c>
      <c r="C148" s="22" t="str">
        <f t="shared" si="287"/>
        <v>#133 Pass Private Island Club</v>
      </c>
      <c r="D148" t="str">
        <f t="shared" si="288"/>
        <v>COR22A133</v>
      </c>
      <c r="E148" s="53" t="s">
        <v>224</v>
      </c>
      <c r="F148" s="20">
        <v>1000</v>
      </c>
      <c r="G148" s="14" t="s">
        <v>375</v>
      </c>
      <c r="H148" s="23" t="s">
        <v>146</v>
      </c>
      <c r="J148" s="54" t="s">
        <v>172</v>
      </c>
      <c r="K148" s="22" t="s">
        <v>173</v>
      </c>
      <c r="L148" s="54" t="s">
        <v>147</v>
      </c>
      <c r="M148" s="22">
        <v>1</v>
      </c>
      <c r="N148" s="54" t="s">
        <v>174</v>
      </c>
      <c r="P148" s="54" t="s">
        <v>36</v>
      </c>
      <c r="Q148" s="22" t="s">
        <v>225</v>
      </c>
      <c r="R148" s="54" t="str">
        <f t="shared" si="289"/>
        <v>avantage2</v>
      </c>
      <c r="S148" s="22" t="s">
        <v>226</v>
      </c>
      <c r="T148" s="54" t="str">
        <f t="shared" si="290"/>
        <v>avantage3</v>
      </c>
      <c r="U148" s="22" t="s">
        <v>241</v>
      </c>
      <c r="V148" s="54" t="str">
        <f t="shared" ref="V148" si="299">"avantage"&amp;(1+RIGHT(T148,1))</f>
        <v>avantage4</v>
      </c>
      <c r="W148" s="22" t="s">
        <v>227</v>
      </c>
      <c r="X148" s="54" t="str">
        <f t="shared" ref="X148" si="300">"avantage"&amp;(1+RIGHT(V148,1))</f>
        <v>avantage5</v>
      </c>
      <c r="Y148" s="22" t="s">
        <v>228</v>
      </c>
      <c r="AW148" s="22"/>
      <c r="AX148" s="20" t="s">
        <v>179</v>
      </c>
      <c r="AY148" s="20">
        <v>10</v>
      </c>
      <c r="AZ148" s="20" t="s">
        <v>181</v>
      </c>
      <c r="BA148" s="20">
        <v>90</v>
      </c>
      <c r="BB148" s="20" t="s">
        <v>180</v>
      </c>
      <c r="BC148" s="20">
        <v>0</v>
      </c>
      <c r="BD148" s="60"/>
      <c r="BF148" s="14"/>
      <c r="BJ148" t="s">
        <v>229</v>
      </c>
      <c r="BK148" t="s">
        <v>152</v>
      </c>
      <c r="BN148" s="36">
        <v>842</v>
      </c>
      <c r="BO148" s="36">
        <v>842</v>
      </c>
      <c r="BP148">
        <f t="shared" si="293"/>
        <v>216</v>
      </c>
      <c r="BQ148">
        <f t="shared" si="268"/>
        <v>1</v>
      </c>
      <c r="BR148" s="38">
        <v>44737</v>
      </c>
      <c r="BS148" s="22" t="s">
        <v>1550</v>
      </c>
      <c r="BT148" s="20" t="str">
        <f t="shared" si="261"/>
        <v>PASSThePrivateIslandClub_COR22A133</v>
      </c>
      <c r="BV148">
        <v>1</v>
      </c>
      <c r="BW148" t="s">
        <v>1123</v>
      </c>
    </row>
    <row r="149" spans="2:75" ht="18.75" customHeight="1" x14ac:dyDescent="0.3">
      <c r="B149" s="20">
        <f t="shared" si="294"/>
        <v>134</v>
      </c>
      <c r="C149" s="22" t="str">
        <f t="shared" si="287"/>
        <v>#134 Pass Private Island Club</v>
      </c>
      <c r="D149" t="str">
        <f t="shared" si="288"/>
        <v>COR22A134</v>
      </c>
      <c r="E149" s="53" t="s">
        <v>224</v>
      </c>
      <c r="F149" s="20">
        <v>1000</v>
      </c>
      <c r="G149" s="14" t="s">
        <v>376</v>
      </c>
      <c r="H149" s="23" t="s">
        <v>146</v>
      </c>
      <c r="J149" s="54" t="s">
        <v>172</v>
      </c>
      <c r="K149" s="22" t="s">
        <v>173</v>
      </c>
      <c r="L149" s="54" t="s">
        <v>147</v>
      </c>
      <c r="M149" s="22">
        <v>1</v>
      </c>
      <c r="N149" s="54" t="s">
        <v>174</v>
      </c>
      <c r="P149" s="54" t="s">
        <v>36</v>
      </c>
      <c r="Q149" s="22" t="s">
        <v>225</v>
      </c>
      <c r="R149" s="54" t="str">
        <f t="shared" si="289"/>
        <v>avantage2</v>
      </c>
      <c r="S149" s="22" t="s">
        <v>226</v>
      </c>
      <c r="T149" s="54" t="str">
        <f t="shared" si="290"/>
        <v>avantage3</v>
      </c>
      <c r="U149" s="22" t="s">
        <v>241</v>
      </c>
      <c r="V149" s="54" t="str">
        <f t="shared" ref="V149" si="301">"avantage"&amp;(1+RIGHT(T149,1))</f>
        <v>avantage4</v>
      </c>
      <c r="W149" s="22" t="s">
        <v>227</v>
      </c>
      <c r="X149" s="54" t="str">
        <f t="shared" ref="X149" si="302">"avantage"&amp;(1+RIGHT(V149,1))</f>
        <v>avantage5</v>
      </c>
      <c r="Y149" s="22" t="s">
        <v>228</v>
      </c>
      <c r="AW149" s="22"/>
      <c r="AX149" s="20" t="s">
        <v>179</v>
      </c>
      <c r="AY149" s="20">
        <v>10</v>
      </c>
      <c r="AZ149" s="20" t="s">
        <v>181</v>
      </c>
      <c r="BA149" s="20">
        <v>90</v>
      </c>
      <c r="BB149" s="20" t="s">
        <v>180</v>
      </c>
      <c r="BC149" s="20">
        <v>0</v>
      </c>
      <c r="BD149" s="60"/>
      <c r="BF149" s="14"/>
      <c r="BJ149" t="s">
        <v>229</v>
      </c>
      <c r="BK149" t="s">
        <v>152</v>
      </c>
      <c r="BN149" s="36">
        <v>842</v>
      </c>
      <c r="BO149" s="36">
        <v>842</v>
      </c>
      <c r="BP149">
        <f t="shared" si="293"/>
        <v>216</v>
      </c>
      <c r="BQ149">
        <f t="shared" si="268"/>
        <v>1</v>
      </c>
      <c r="BR149" s="38">
        <v>44737</v>
      </c>
      <c r="BS149" s="22" t="s">
        <v>1550</v>
      </c>
      <c r="BT149" s="20" t="str">
        <f t="shared" si="261"/>
        <v>PASSThePrivateIslandClub_COR22A134</v>
      </c>
      <c r="BV149">
        <v>1</v>
      </c>
      <c r="BW149" t="s">
        <v>1123</v>
      </c>
    </row>
    <row r="150" spans="2:75" ht="18.75" customHeight="1" x14ac:dyDescent="0.3">
      <c r="B150" s="20">
        <f t="shared" si="294"/>
        <v>135</v>
      </c>
      <c r="C150" s="22" t="str">
        <f t="shared" si="287"/>
        <v>#135 Pass Private Island Club</v>
      </c>
      <c r="D150" t="str">
        <f t="shared" si="288"/>
        <v>COR22A135</v>
      </c>
      <c r="E150" s="53" t="s">
        <v>224</v>
      </c>
      <c r="F150" s="20">
        <v>1000</v>
      </c>
      <c r="G150" s="14" t="s">
        <v>377</v>
      </c>
      <c r="H150" s="23" t="s">
        <v>146</v>
      </c>
      <c r="J150" s="54" t="s">
        <v>172</v>
      </c>
      <c r="K150" s="22" t="s">
        <v>173</v>
      </c>
      <c r="L150" s="54" t="s">
        <v>147</v>
      </c>
      <c r="M150" s="22">
        <v>1</v>
      </c>
      <c r="N150" s="54" t="s">
        <v>174</v>
      </c>
      <c r="P150" s="54" t="s">
        <v>36</v>
      </c>
      <c r="Q150" s="22" t="s">
        <v>225</v>
      </c>
      <c r="R150" s="54" t="str">
        <f t="shared" si="289"/>
        <v>avantage2</v>
      </c>
      <c r="S150" s="22" t="s">
        <v>226</v>
      </c>
      <c r="T150" s="54" t="str">
        <f t="shared" si="290"/>
        <v>avantage3</v>
      </c>
      <c r="U150" s="22" t="s">
        <v>241</v>
      </c>
      <c r="V150" s="54" t="str">
        <f t="shared" ref="V150" si="303">"avantage"&amp;(1+RIGHT(T150,1))</f>
        <v>avantage4</v>
      </c>
      <c r="W150" s="22" t="s">
        <v>227</v>
      </c>
      <c r="X150" s="54" t="str">
        <f t="shared" ref="X150" si="304">"avantage"&amp;(1+RIGHT(V150,1))</f>
        <v>avantage5</v>
      </c>
      <c r="Y150" s="22" t="s">
        <v>228</v>
      </c>
      <c r="AW150" s="22"/>
      <c r="AX150" s="20" t="s">
        <v>179</v>
      </c>
      <c r="AY150" s="20">
        <v>10</v>
      </c>
      <c r="AZ150" s="20" t="s">
        <v>181</v>
      </c>
      <c r="BA150" s="20">
        <v>90</v>
      </c>
      <c r="BB150" s="20" t="s">
        <v>180</v>
      </c>
      <c r="BC150" s="20">
        <v>0</v>
      </c>
      <c r="BD150" s="60"/>
      <c r="BF150" s="14"/>
      <c r="BJ150" t="s">
        <v>229</v>
      </c>
      <c r="BK150" t="s">
        <v>152</v>
      </c>
      <c r="BN150" s="36">
        <v>842</v>
      </c>
      <c r="BO150" s="36">
        <v>842</v>
      </c>
      <c r="BP150">
        <f t="shared" si="293"/>
        <v>216</v>
      </c>
      <c r="BQ150">
        <f t="shared" si="268"/>
        <v>1</v>
      </c>
      <c r="BR150" s="38">
        <v>44737</v>
      </c>
      <c r="BS150" s="22" t="s">
        <v>1550</v>
      </c>
      <c r="BT150" s="20" t="str">
        <f t="shared" si="261"/>
        <v>PASSThePrivateIslandClub_COR22A135</v>
      </c>
      <c r="BV150">
        <v>1</v>
      </c>
      <c r="BW150" t="s">
        <v>1123</v>
      </c>
    </row>
    <row r="151" spans="2:75" ht="18.75" customHeight="1" x14ac:dyDescent="0.3">
      <c r="B151" s="20">
        <f t="shared" si="294"/>
        <v>136</v>
      </c>
      <c r="C151" s="22" t="str">
        <f t="shared" si="287"/>
        <v>#136 Pass Private Island Club</v>
      </c>
      <c r="D151" t="str">
        <f t="shared" si="288"/>
        <v>COR22A136</v>
      </c>
      <c r="E151" s="53" t="s">
        <v>224</v>
      </c>
      <c r="F151" s="20">
        <v>1000</v>
      </c>
      <c r="G151" s="14" t="s">
        <v>378</v>
      </c>
      <c r="H151" s="23" t="s">
        <v>146</v>
      </c>
      <c r="J151" s="54" t="s">
        <v>172</v>
      </c>
      <c r="K151" s="22" t="s">
        <v>173</v>
      </c>
      <c r="L151" s="54" t="s">
        <v>147</v>
      </c>
      <c r="M151" s="22">
        <v>1</v>
      </c>
      <c r="N151" s="54" t="s">
        <v>174</v>
      </c>
      <c r="P151" s="54" t="s">
        <v>36</v>
      </c>
      <c r="Q151" s="22" t="s">
        <v>225</v>
      </c>
      <c r="R151" s="54" t="str">
        <f t="shared" si="289"/>
        <v>avantage2</v>
      </c>
      <c r="S151" s="22" t="s">
        <v>226</v>
      </c>
      <c r="T151" s="54" t="str">
        <f t="shared" si="290"/>
        <v>avantage3</v>
      </c>
      <c r="U151" s="22" t="s">
        <v>241</v>
      </c>
      <c r="V151" s="54" t="str">
        <f t="shared" ref="V151" si="305">"avantage"&amp;(1+RIGHT(T151,1))</f>
        <v>avantage4</v>
      </c>
      <c r="W151" s="22" t="s">
        <v>227</v>
      </c>
      <c r="X151" s="54" t="str">
        <f t="shared" ref="X151" si="306">"avantage"&amp;(1+RIGHT(V151,1))</f>
        <v>avantage5</v>
      </c>
      <c r="Y151" s="22" t="s">
        <v>228</v>
      </c>
      <c r="AW151" s="22"/>
      <c r="AX151" s="20" t="s">
        <v>179</v>
      </c>
      <c r="AY151" s="20">
        <v>10</v>
      </c>
      <c r="AZ151" s="20" t="s">
        <v>181</v>
      </c>
      <c r="BA151" s="20">
        <v>90</v>
      </c>
      <c r="BB151" s="20" t="s">
        <v>180</v>
      </c>
      <c r="BC151" s="20">
        <v>0</v>
      </c>
      <c r="BD151" s="60"/>
      <c r="BF151" s="14"/>
      <c r="BJ151" t="s">
        <v>229</v>
      </c>
      <c r="BK151" t="s">
        <v>152</v>
      </c>
      <c r="BN151" s="36">
        <v>842</v>
      </c>
      <c r="BO151" s="36">
        <v>842</v>
      </c>
      <c r="BP151">
        <f t="shared" si="293"/>
        <v>216</v>
      </c>
      <c r="BQ151">
        <f t="shared" si="268"/>
        <v>1</v>
      </c>
      <c r="BR151" s="38">
        <v>44737</v>
      </c>
      <c r="BS151" s="22" t="s">
        <v>1550</v>
      </c>
      <c r="BT151" s="20" t="str">
        <f t="shared" si="261"/>
        <v>PASSThePrivateIslandClub_COR22A136</v>
      </c>
      <c r="BV151">
        <v>1</v>
      </c>
      <c r="BW151" t="s">
        <v>1123</v>
      </c>
    </row>
    <row r="152" spans="2:75" ht="18.75" customHeight="1" x14ac:dyDescent="0.3">
      <c r="B152" s="20">
        <f t="shared" si="294"/>
        <v>137</v>
      </c>
      <c r="C152" s="22" t="str">
        <f t="shared" si="287"/>
        <v>#137 Pass Private Island Club</v>
      </c>
      <c r="D152" t="str">
        <f t="shared" si="288"/>
        <v>COR22A137</v>
      </c>
      <c r="E152" s="53" t="s">
        <v>224</v>
      </c>
      <c r="F152" s="20">
        <v>1000</v>
      </c>
      <c r="G152" s="14" t="s">
        <v>379</v>
      </c>
      <c r="H152" s="23" t="s">
        <v>146</v>
      </c>
      <c r="J152" s="54" t="s">
        <v>172</v>
      </c>
      <c r="K152" s="22" t="s">
        <v>173</v>
      </c>
      <c r="L152" s="54" t="s">
        <v>147</v>
      </c>
      <c r="M152" s="22">
        <v>1</v>
      </c>
      <c r="N152" s="54" t="s">
        <v>174</v>
      </c>
      <c r="P152" s="54" t="s">
        <v>36</v>
      </c>
      <c r="Q152" s="22" t="s">
        <v>225</v>
      </c>
      <c r="R152" s="54" t="str">
        <f t="shared" si="289"/>
        <v>avantage2</v>
      </c>
      <c r="S152" s="22" t="s">
        <v>226</v>
      </c>
      <c r="T152" s="54" t="str">
        <f t="shared" si="290"/>
        <v>avantage3</v>
      </c>
      <c r="U152" s="22" t="s">
        <v>241</v>
      </c>
      <c r="V152" s="54" t="str">
        <f t="shared" ref="V152" si="307">"avantage"&amp;(1+RIGHT(T152,1))</f>
        <v>avantage4</v>
      </c>
      <c r="W152" s="22" t="s">
        <v>227</v>
      </c>
      <c r="X152" s="54" t="str">
        <f t="shared" ref="X152" si="308">"avantage"&amp;(1+RIGHT(V152,1))</f>
        <v>avantage5</v>
      </c>
      <c r="Y152" s="22" t="s">
        <v>228</v>
      </c>
      <c r="AW152" s="22"/>
      <c r="AX152" s="20" t="s">
        <v>179</v>
      </c>
      <c r="AY152" s="20">
        <v>10</v>
      </c>
      <c r="AZ152" s="20" t="s">
        <v>181</v>
      </c>
      <c r="BA152" s="20">
        <v>90</v>
      </c>
      <c r="BB152" s="20" t="s">
        <v>180</v>
      </c>
      <c r="BC152" s="20">
        <v>0</v>
      </c>
      <c r="BD152" s="60"/>
      <c r="BF152" s="14"/>
      <c r="BJ152" t="s">
        <v>229</v>
      </c>
      <c r="BK152" t="s">
        <v>152</v>
      </c>
      <c r="BN152" s="36">
        <v>842</v>
      </c>
      <c r="BO152" s="36">
        <v>842</v>
      </c>
      <c r="BP152">
        <f t="shared" si="293"/>
        <v>216</v>
      </c>
      <c r="BQ152">
        <f t="shared" si="268"/>
        <v>1</v>
      </c>
      <c r="BR152" s="38">
        <v>44737</v>
      </c>
      <c r="BS152" s="22" t="s">
        <v>1550</v>
      </c>
      <c r="BT152" s="20" t="str">
        <f t="shared" si="261"/>
        <v>PASSThePrivateIslandClub_COR22A137</v>
      </c>
      <c r="BV152">
        <v>1</v>
      </c>
      <c r="BW152" t="s">
        <v>1123</v>
      </c>
    </row>
    <row r="153" spans="2:75" ht="18.75" customHeight="1" x14ac:dyDescent="0.3">
      <c r="B153" s="20">
        <f t="shared" si="294"/>
        <v>138</v>
      </c>
      <c r="C153" s="22" t="str">
        <f t="shared" si="287"/>
        <v>#138 Pass Private Island Club</v>
      </c>
      <c r="D153" t="str">
        <f t="shared" si="288"/>
        <v>COR22A138</v>
      </c>
      <c r="E153" s="53" t="s">
        <v>224</v>
      </c>
      <c r="F153" s="20">
        <v>1000</v>
      </c>
      <c r="G153" s="14" t="s">
        <v>380</v>
      </c>
      <c r="H153" s="23" t="s">
        <v>146</v>
      </c>
      <c r="J153" s="54" t="s">
        <v>172</v>
      </c>
      <c r="K153" s="22" t="s">
        <v>173</v>
      </c>
      <c r="L153" s="54" t="s">
        <v>147</v>
      </c>
      <c r="M153" s="22">
        <v>1</v>
      </c>
      <c r="N153" s="54" t="s">
        <v>174</v>
      </c>
      <c r="P153" s="54" t="s">
        <v>36</v>
      </c>
      <c r="Q153" s="22" t="s">
        <v>225</v>
      </c>
      <c r="R153" s="54" t="str">
        <f t="shared" si="289"/>
        <v>avantage2</v>
      </c>
      <c r="S153" s="22" t="s">
        <v>226</v>
      </c>
      <c r="T153" s="54" t="str">
        <f t="shared" si="290"/>
        <v>avantage3</v>
      </c>
      <c r="U153" s="22" t="s">
        <v>241</v>
      </c>
      <c r="V153" s="54" t="str">
        <f t="shared" ref="V153" si="309">"avantage"&amp;(1+RIGHT(T153,1))</f>
        <v>avantage4</v>
      </c>
      <c r="W153" s="22" t="s">
        <v>227</v>
      </c>
      <c r="X153" s="54" t="str">
        <f t="shared" ref="X153" si="310">"avantage"&amp;(1+RIGHT(V153,1))</f>
        <v>avantage5</v>
      </c>
      <c r="Y153" s="22" t="s">
        <v>228</v>
      </c>
      <c r="AW153" s="22"/>
      <c r="AX153" s="20" t="s">
        <v>179</v>
      </c>
      <c r="AY153" s="20">
        <v>10</v>
      </c>
      <c r="AZ153" s="20" t="s">
        <v>181</v>
      </c>
      <c r="BA153" s="20">
        <v>90</v>
      </c>
      <c r="BB153" s="20" t="s">
        <v>180</v>
      </c>
      <c r="BC153" s="20">
        <v>0</v>
      </c>
      <c r="BD153" s="60"/>
      <c r="BF153" s="14"/>
      <c r="BJ153" t="s">
        <v>229</v>
      </c>
      <c r="BK153" t="s">
        <v>152</v>
      </c>
      <c r="BN153" s="36">
        <v>842</v>
      </c>
      <c r="BO153" s="36">
        <v>842</v>
      </c>
      <c r="BP153">
        <f t="shared" si="293"/>
        <v>216</v>
      </c>
      <c r="BQ153">
        <f t="shared" si="268"/>
        <v>1</v>
      </c>
      <c r="BR153" s="38">
        <v>44737</v>
      </c>
      <c r="BS153" s="22" t="s">
        <v>1550</v>
      </c>
      <c r="BT153" s="20" t="str">
        <f t="shared" si="261"/>
        <v>PASSThePrivateIslandClub_COR22A138</v>
      </c>
      <c r="BV153">
        <v>1</v>
      </c>
      <c r="BW153" t="s">
        <v>1123</v>
      </c>
    </row>
    <row r="154" spans="2:75" ht="18.75" customHeight="1" x14ac:dyDescent="0.3">
      <c r="B154" s="20">
        <f t="shared" si="294"/>
        <v>139</v>
      </c>
      <c r="C154" s="22" t="str">
        <f t="shared" si="287"/>
        <v>#139 Pass Private Island Club</v>
      </c>
      <c r="D154" t="str">
        <f t="shared" si="288"/>
        <v>COR22A139</v>
      </c>
      <c r="E154" s="53" t="s">
        <v>224</v>
      </c>
      <c r="F154" s="20">
        <v>1000</v>
      </c>
      <c r="G154" s="14" t="s">
        <v>381</v>
      </c>
      <c r="H154" s="23" t="s">
        <v>146</v>
      </c>
      <c r="J154" s="54" t="s">
        <v>172</v>
      </c>
      <c r="K154" s="22" t="s">
        <v>173</v>
      </c>
      <c r="L154" s="54" t="s">
        <v>147</v>
      </c>
      <c r="M154" s="22">
        <v>1</v>
      </c>
      <c r="N154" s="54" t="s">
        <v>174</v>
      </c>
      <c r="P154" s="54" t="s">
        <v>36</v>
      </c>
      <c r="Q154" s="22" t="s">
        <v>225</v>
      </c>
      <c r="R154" s="54" t="str">
        <f t="shared" si="289"/>
        <v>avantage2</v>
      </c>
      <c r="S154" s="22" t="s">
        <v>226</v>
      </c>
      <c r="T154" s="54" t="str">
        <f t="shared" si="290"/>
        <v>avantage3</v>
      </c>
      <c r="U154" s="22" t="s">
        <v>241</v>
      </c>
      <c r="V154" s="54" t="str">
        <f t="shared" ref="V154" si="311">"avantage"&amp;(1+RIGHT(T154,1))</f>
        <v>avantage4</v>
      </c>
      <c r="W154" s="22" t="s">
        <v>227</v>
      </c>
      <c r="X154" s="54" t="str">
        <f t="shared" ref="X154" si="312">"avantage"&amp;(1+RIGHT(V154,1))</f>
        <v>avantage5</v>
      </c>
      <c r="Y154" s="22" t="s">
        <v>228</v>
      </c>
      <c r="AW154" s="22"/>
      <c r="AX154" s="20" t="s">
        <v>179</v>
      </c>
      <c r="AY154" s="20">
        <v>10</v>
      </c>
      <c r="AZ154" s="20" t="s">
        <v>181</v>
      </c>
      <c r="BA154" s="20">
        <v>90</v>
      </c>
      <c r="BB154" s="20" t="s">
        <v>180</v>
      </c>
      <c r="BC154" s="20">
        <v>0</v>
      </c>
      <c r="BD154" s="60"/>
      <c r="BF154" s="14"/>
      <c r="BJ154" t="s">
        <v>229</v>
      </c>
      <c r="BK154" t="s">
        <v>152</v>
      </c>
      <c r="BN154" s="36">
        <v>842</v>
      </c>
      <c r="BO154" s="36">
        <v>842</v>
      </c>
      <c r="BP154">
        <f t="shared" si="293"/>
        <v>216</v>
      </c>
      <c r="BQ154">
        <f t="shared" si="268"/>
        <v>1</v>
      </c>
      <c r="BR154" s="38">
        <v>44737</v>
      </c>
      <c r="BS154" s="22" t="s">
        <v>1550</v>
      </c>
      <c r="BT154" s="20" t="str">
        <f t="shared" si="261"/>
        <v>PASSThePrivateIslandClub_COR22A139</v>
      </c>
      <c r="BV154">
        <v>1</v>
      </c>
      <c r="BW154" t="s">
        <v>1123</v>
      </c>
    </row>
    <row r="155" spans="2:75" ht="18.75" customHeight="1" x14ac:dyDescent="0.3">
      <c r="B155" s="20">
        <f t="shared" si="294"/>
        <v>140</v>
      </c>
      <c r="C155" s="22" t="str">
        <f t="shared" si="287"/>
        <v>#140 Pass Private Island Club</v>
      </c>
      <c r="D155" t="str">
        <f t="shared" si="288"/>
        <v>COR22A140</v>
      </c>
      <c r="E155" s="53" t="s">
        <v>224</v>
      </c>
      <c r="F155" s="20">
        <v>1000</v>
      </c>
      <c r="G155" s="14" t="s">
        <v>382</v>
      </c>
      <c r="H155" s="23" t="s">
        <v>146</v>
      </c>
      <c r="J155" s="54" t="s">
        <v>172</v>
      </c>
      <c r="K155" s="22" t="s">
        <v>173</v>
      </c>
      <c r="L155" s="54" t="s">
        <v>147</v>
      </c>
      <c r="M155" s="22">
        <v>1</v>
      </c>
      <c r="N155" s="54" t="s">
        <v>174</v>
      </c>
      <c r="P155" s="54" t="s">
        <v>36</v>
      </c>
      <c r="Q155" s="22" t="s">
        <v>225</v>
      </c>
      <c r="R155" s="54" t="str">
        <f t="shared" si="289"/>
        <v>avantage2</v>
      </c>
      <c r="S155" s="22" t="s">
        <v>226</v>
      </c>
      <c r="T155" s="54" t="str">
        <f t="shared" si="290"/>
        <v>avantage3</v>
      </c>
      <c r="U155" s="22" t="s">
        <v>241</v>
      </c>
      <c r="V155" s="54" t="str">
        <f t="shared" ref="V155" si="313">"avantage"&amp;(1+RIGHT(T155,1))</f>
        <v>avantage4</v>
      </c>
      <c r="W155" s="22" t="s">
        <v>227</v>
      </c>
      <c r="X155" s="54" t="str">
        <f t="shared" ref="X155" si="314">"avantage"&amp;(1+RIGHT(V155,1))</f>
        <v>avantage5</v>
      </c>
      <c r="Y155" s="22" t="s">
        <v>228</v>
      </c>
      <c r="AW155" s="22"/>
      <c r="AX155" s="20" t="s">
        <v>179</v>
      </c>
      <c r="AY155" s="20">
        <v>10</v>
      </c>
      <c r="AZ155" s="20" t="s">
        <v>181</v>
      </c>
      <c r="BA155" s="20">
        <v>90</v>
      </c>
      <c r="BB155" s="20" t="s">
        <v>180</v>
      </c>
      <c r="BC155" s="20">
        <v>0</v>
      </c>
      <c r="BD155" s="60"/>
      <c r="BF155" s="14"/>
      <c r="BJ155" t="s">
        <v>229</v>
      </c>
      <c r="BK155" t="s">
        <v>152</v>
      </c>
      <c r="BN155" s="36">
        <v>842</v>
      </c>
      <c r="BO155" s="36">
        <v>842</v>
      </c>
      <c r="BP155">
        <f t="shared" si="293"/>
        <v>216</v>
      </c>
      <c r="BQ155">
        <f t="shared" si="268"/>
        <v>1</v>
      </c>
      <c r="BR155" s="38">
        <v>44737</v>
      </c>
      <c r="BS155" s="22" t="s">
        <v>1550</v>
      </c>
      <c r="BT155" s="20" t="str">
        <f t="shared" si="261"/>
        <v>PASSThePrivateIslandClub_COR22A140</v>
      </c>
      <c r="BV155">
        <v>1</v>
      </c>
      <c r="BW155" t="s">
        <v>1123</v>
      </c>
    </row>
    <row r="156" spans="2:75" ht="18.75" customHeight="1" x14ac:dyDescent="0.3">
      <c r="B156" s="20">
        <f t="shared" si="294"/>
        <v>141</v>
      </c>
      <c r="C156" s="22" t="str">
        <f t="shared" si="287"/>
        <v>#141 Pass Private Island Club</v>
      </c>
      <c r="D156" t="str">
        <f t="shared" si="288"/>
        <v>COR22A141</v>
      </c>
      <c r="E156" s="53" t="s">
        <v>224</v>
      </c>
      <c r="F156" s="20">
        <v>1000</v>
      </c>
      <c r="G156" s="14" t="s">
        <v>383</v>
      </c>
      <c r="H156" s="23" t="s">
        <v>146</v>
      </c>
      <c r="J156" s="54" t="s">
        <v>172</v>
      </c>
      <c r="K156" s="22" t="s">
        <v>173</v>
      </c>
      <c r="L156" s="54" t="s">
        <v>147</v>
      </c>
      <c r="M156" s="22">
        <v>1</v>
      </c>
      <c r="N156" s="54" t="s">
        <v>174</v>
      </c>
      <c r="P156" s="54" t="s">
        <v>36</v>
      </c>
      <c r="Q156" s="22" t="s">
        <v>225</v>
      </c>
      <c r="R156" s="54" t="str">
        <f t="shared" si="289"/>
        <v>avantage2</v>
      </c>
      <c r="S156" s="22" t="s">
        <v>226</v>
      </c>
      <c r="T156" s="54" t="str">
        <f t="shared" si="290"/>
        <v>avantage3</v>
      </c>
      <c r="U156" s="22" t="s">
        <v>241</v>
      </c>
      <c r="V156" s="54" t="str">
        <f t="shared" ref="V156" si="315">"avantage"&amp;(1+RIGHT(T156,1))</f>
        <v>avantage4</v>
      </c>
      <c r="W156" s="22" t="s">
        <v>227</v>
      </c>
      <c r="X156" s="54" t="str">
        <f t="shared" ref="X156" si="316">"avantage"&amp;(1+RIGHT(V156,1))</f>
        <v>avantage5</v>
      </c>
      <c r="Y156" s="22" t="s">
        <v>228</v>
      </c>
      <c r="AW156" s="22"/>
      <c r="AX156" s="20" t="s">
        <v>179</v>
      </c>
      <c r="AY156" s="20">
        <v>10</v>
      </c>
      <c r="AZ156" s="20" t="s">
        <v>181</v>
      </c>
      <c r="BA156" s="20">
        <v>90</v>
      </c>
      <c r="BB156" s="20" t="s">
        <v>180</v>
      </c>
      <c r="BC156" s="20">
        <v>0</v>
      </c>
      <c r="BD156" s="60"/>
      <c r="BF156" s="14"/>
      <c r="BJ156" t="s">
        <v>229</v>
      </c>
      <c r="BK156" t="s">
        <v>152</v>
      </c>
      <c r="BN156" s="36">
        <v>842</v>
      </c>
      <c r="BO156" s="36">
        <v>842</v>
      </c>
      <c r="BP156">
        <f t="shared" si="293"/>
        <v>216</v>
      </c>
      <c r="BQ156">
        <f t="shared" si="268"/>
        <v>1</v>
      </c>
      <c r="BR156" s="38">
        <v>44737</v>
      </c>
      <c r="BS156" s="22" t="s">
        <v>1550</v>
      </c>
      <c r="BT156" s="20" t="str">
        <f t="shared" si="261"/>
        <v>PASSThePrivateIslandClub_COR22A141</v>
      </c>
      <c r="BV156">
        <v>1</v>
      </c>
      <c r="BW156" t="s">
        <v>1123</v>
      </c>
    </row>
    <row r="157" spans="2:75" ht="18.75" customHeight="1" x14ac:dyDescent="0.3">
      <c r="B157" s="20">
        <f t="shared" si="294"/>
        <v>142</v>
      </c>
      <c r="C157" s="22" t="str">
        <f t="shared" si="287"/>
        <v>#142 Pass Private Island Club</v>
      </c>
      <c r="D157" t="str">
        <f t="shared" si="288"/>
        <v>COR22A142</v>
      </c>
      <c r="E157" s="53" t="s">
        <v>224</v>
      </c>
      <c r="F157" s="20">
        <v>1000</v>
      </c>
      <c r="G157" s="14" t="s">
        <v>384</v>
      </c>
      <c r="H157" s="23" t="s">
        <v>146</v>
      </c>
      <c r="J157" s="54" t="s">
        <v>172</v>
      </c>
      <c r="K157" s="22" t="s">
        <v>173</v>
      </c>
      <c r="L157" s="54" t="s">
        <v>147</v>
      </c>
      <c r="M157" s="22">
        <v>1</v>
      </c>
      <c r="N157" s="54" t="s">
        <v>174</v>
      </c>
      <c r="P157" s="54" t="s">
        <v>36</v>
      </c>
      <c r="Q157" s="22" t="s">
        <v>225</v>
      </c>
      <c r="R157" s="54" t="str">
        <f t="shared" si="289"/>
        <v>avantage2</v>
      </c>
      <c r="S157" s="22" t="s">
        <v>226</v>
      </c>
      <c r="T157" s="54" t="str">
        <f t="shared" si="290"/>
        <v>avantage3</v>
      </c>
      <c r="U157" s="22" t="s">
        <v>241</v>
      </c>
      <c r="V157" s="54" t="str">
        <f t="shared" ref="V157" si="317">"avantage"&amp;(1+RIGHT(T157,1))</f>
        <v>avantage4</v>
      </c>
      <c r="W157" s="22" t="s">
        <v>227</v>
      </c>
      <c r="X157" s="54" t="str">
        <f t="shared" ref="X157" si="318">"avantage"&amp;(1+RIGHT(V157,1))</f>
        <v>avantage5</v>
      </c>
      <c r="Y157" s="22" t="s">
        <v>228</v>
      </c>
      <c r="AW157" s="22"/>
      <c r="AX157" s="20" t="s">
        <v>179</v>
      </c>
      <c r="AY157" s="20">
        <v>10</v>
      </c>
      <c r="AZ157" s="20" t="s">
        <v>181</v>
      </c>
      <c r="BA157" s="20">
        <v>90</v>
      </c>
      <c r="BB157" s="20" t="s">
        <v>180</v>
      </c>
      <c r="BC157" s="20">
        <v>0</v>
      </c>
      <c r="BD157" s="60"/>
      <c r="BF157" s="14"/>
      <c r="BJ157" t="s">
        <v>229</v>
      </c>
      <c r="BK157" t="s">
        <v>152</v>
      </c>
      <c r="BN157" s="36">
        <v>842</v>
      </c>
      <c r="BO157" s="36">
        <v>842</v>
      </c>
      <c r="BP157">
        <f t="shared" si="293"/>
        <v>216</v>
      </c>
      <c r="BQ157">
        <f t="shared" si="268"/>
        <v>1</v>
      </c>
      <c r="BR157" s="38">
        <v>44737</v>
      </c>
      <c r="BS157" s="22" t="s">
        <v>1550</v>
      </c>
      <c r="BT157" s="20" t="str">
        <f t="shared" si="261"/>
        <v>PASSThePrivateIslandClub_COR22A142</v>
      </c>
      <c r="BV157">
        <v>1</v>
      </c>
      <c r="BW157" t="s">
        <v>1123</v>
      </c>
    </row>
    <row r="158" spans="2:75" ht="18.75" customHeight="1" x14ac:dyDescent="0.3">
      <c r="B158" s="20">
        <f t="shared" si="294"/>
        <v>143</v>
      </c>
      <c r="C158" s="22" t="str">
        <f t="shared" si="287"/>
        <v>#143 Pass Private Island Club</v>
      </c>
      <c r="D158" t="str">
        <f t="shared" si="288"/>
        <v>COR22A143</v>
      </c>
      <c r="E158" s="53" t="s">
        <v>224</v>
      </c>
      <c r="F158" s="20">
        <v>1000</v>
      </c>
      <c r="G158" s="14" t="s">
        <v>385</v>
      </c>
      <c r="H158" s="23" t="s">
        <v>146</v>
      </c>
      <c r="J158" s="54" t="s">
        <v>172</v>
      </c>
      <c r="K158" s="22" t="s">
        <v>173</v>
      </c>
      <c r="L158" s="54" t="s">
        <v>147</v>
      </c>
      <c r="M158" s="22">
        <v>1</v>
      </c>
      <c r="N158" s="54" t="s">
        <v>174</v>
      </c>
      <c r="P158" s="54" t="s">
        <v>36</v>
      </c>
      <c r="Q158" s="22" t="s">
        <v>225</v>
      </c>
      <c r="R158" s="54" t="str">
        <f t="shared" si="289"/>
        <v>avantage2</v>
      </c>
      <c r="S158" s="22" t="s">
        <v>226</v>
      </c>
      <c r="T158" s="54" t="str">
        <f t="shared" si="290"/>
        <v>avantage3</v>
      </c>
      <c r="U158" s="22" t="s">
        <v>241</v>
      </c>
      <c r="V158" s="54" t="str">
        <f t="shared" ref="V158" si="319">"avantage"&amp;(1+RIGHT(T158,1))</f>
        <v>avantage4</v>
      </c>
      <c r="W158" s="22" t="s">
        <v>227</v>
      </c>
      <c r="X158" s="54" t="str">
        <f t="shared" ref="X158" si="320">"avantage"&amp;(1+RIGHT(V158,1))</f>
        <v>avantage5</v>
      </c>
      <c r="Y158" s="22" t="s">
        <v>228</v>
      </c>
      <c r="AW158" s="22"/>
      <c r="AX158" s="20" t="s">
        <v>179</v>
      </c>
      <c r="AY158" s="20">
        <v>10</v>
      </c>
      <c r="AZ158" s="20" t="s">
        <v>181</v>
      </c>
      <c r="BA158" s="20">
        <v>90</v>
      </c>
      <c r="BB158" s="20" t="s">
        <v>180</v>
      </c>
      <c r="BC158" s="20">
        <v>0</v>
      </c>
      <c r="BD158" s="60"/>
      <c r="BF158" s="14"/>
      <c r="BJ158" t="s">
        <v>229</v>
      </c>
      <c r="BK158" t="s">
        <v>152</v>
      </c>
      <c r="BN158" s="36">
        <v>842</v>
      </c>
      <c r="BO158" s="36">
        <v>842</v>
      </c>
      <c r="BP158">
        <f t="shared" si="293"/>
        <v>216</v>
      </c>
      <c r="BQ158">
        <f t="shared" si="268"/>
        <v>1</v>
      </c>
      <c r="BR158" s="38">
        <v>44737</v>
      </c>
      <c r="BS158" s="22" t="s">
        <v>1550</v>
      </c>
      <c r="BT158" s="20" t="str">
        <f t="shared" si="261"/>
        <v>PASSThePrivateIslandClub_COR22A143</v>
      </c>
      <c r="BV158">
        <v>1</v>
      </c>
      <c r="BW158" t="s">
        <v>1123</v>
      </c>
    </row>
    <row r="159" spans="2:75" ht="18.75" customHeight="1" x14ac:dyDescent="0.3">
      <c r="B159" s="20">
        <f t="shared" si="294"/>
        <v>144</v>
      </c>
      <c r="C159" s="22" t="str">
        <f t="shared" si="287"/>
        <v>#144 Pass Private Island Club</v>
      </c>
      <c r="D159" t="str">
        <f t="shared" si="288"/>
        <v>COR22A144</v>
      </c>
      <c r="E159" s="53" t="s">
        <v>224</v>
      </c>
      <c r="F159" s="20">
        <v>1000</v>
      </c>
      <c r="G159" s="14" t="s">
        <v>386</v>
      </c>
      <c r="H159" s="23" t="s">
        <v>146</v>
      </c>
      <c r="J159" s="54" t="s">
        <v>172</v>
      </c>
      <c r="K159" s="22" t="s">
        <v>173</v>
      </c>
      <c r="L159" s="54" t="s">
        <v>147</v>
      </c>
      <c r="M159" s="22">
        <v>1</v>
      </c>
      <c r="N159" s="54" t="s">
        <v>174</v>
      </c>
      <c r="P159" s="54" t="s">
        <v>36</v>
      </c>
      <c r="Q159" s="22" t="s">
        <v>225</v>
      </c>
      <c r="R159" s="54" t="str">
        <f t="shared" si="289"/>
        <v>avantage2</v>
      </c>
      <c r="S159" s="22" t="s">
        <v>226</v>
      </c>
      <c r="T159" s="54" t="str">
        <f t="shared" si="290"/>
        <v>avantage3</v>
      </c>
      <c r="U159" s="22" t="s">
        <v>241</v>
      </c>
      <c r="V159" s="54" t="str">
        <f t="shared" ref="V159" si="321">"avantage"&amp;(1+RIGHT(T159,1))</f>
        <v>avantage4</v>
      </c>
      <c r="W159" s="22" t="s">
        <v>227</v>
      </c>
      <c r="X159" s="54" t="str">
        <f t="shared" ref="X159" si="322">"avantage"&amp;(1+RIGHT(V159,1))</f>
        <v>avantage5</v>
      </c>
      <c r="Y159" s="22" t="s">
        <v>228</v>
      </c>
      <c r="AW159" s="22"/>
      <c r="AX159" s="20" t="s">
        <v>179</v>
      </c>
      <c r="AY159" s="20">
        <v>10</v>
      </c>
      <c r="AZ159" s="20" t="s">
        <v>181</v>
      </c>
      <c r="BA159" s="20">
        <v>90</v>
      </c>
      <c r="BB159" s="20" t="s">
        <v>180</v>
      </c>
      <c r="BC159" s="20">
        <v>0</v>
      </c>
      <c r="BD159" s="60"/>
      <c r="BF159" s="14"/>
      <c r="BJ159" t="s">
        <v>229</v>
      </c>
      <c r="BK159" t="s">
        <v>152</v>
      </c>
      <c r="BN159" s="36">
        <v>842</v>
      </c>
      <c r="BO159" s="36">
        <v>842</v>
      </c>
      <c r="BP159">
        <f t="shared" si="293"/>
        <v>216</v>
      </c>
      <c r="BQ159">
        <f t="shared" si="268"/>
        <v>1</v>
      </c>
      <c r="BR159" s="38">
        <v>44737</v>
      </c>
      <c r="BS159" s="22" t="s">
        <v>1550</v>
      </c>
      <c r="BT159" s="20" t="str">
        <f t="shared" si="261"/>
        <v>PASSThePrivateIslandClub_COR22A144</v>
      </c>
      <c r="BV159">
        <v>1</v>
      </c>
      <c r="BW159" t="s">
        <v>1123</v>
      </c>
    </row>
    <row r="160" spans="2:75" ht="18.75" customHeight="1" x14ac:dyDescent="0.3">
      <c r="B160" s="20">
        <f t="shared" si="294"/>
        <v>145</v>
      </c>
      <c r="C160" s="22" t="str">
        <f t="shared" si="287"/>
        <v>#145 Pass Private Island Club</v>
      </c>
      <c r="D160" t="str">
        <f t="shared" si="288"/>
        <v>COR22A145</v>
      </c>
      <c r="E160" s="53" t="s">
        <v>224</v>
      </c>
      <c r="F160" s="20">
        <v>1000</v>
      </c>
      <c r="G160" s="14" t="s">
        <v>387</v>
      </c>
      <c r="H160" s="23" t="s">
        <v>146</v>
      </c>
      <c r="J160" s="54" t="s">
        <v>172</v>
      </c>
      <c r="K160" s="22" t="s">
        <v>173</v>
      </c>
      <c r="L160" s="54" t="s">
        <v>147</v>
      </c>
      <c r="M160" s="22">
        <v>1</v>
      </c>
      <c r="N160" s="54" t="s">
        <v>174</v>
      </c>
      <c r="P160" s="54" t="s">
        <v>36</v>
      </c>
      <c r="Q160" s="22" t="s">
        <v>225</v>
      </c>
      <c r="R160" s="54" t="str">
        <f t="shared" si="289"/>
        <v>avantage2</v>
      </c>
      <c r="S160" s="22" t="s">
        <v>226</v>
      </c>
      <c r="T160" s="54" t="str">
        <f t="shared" si="290"/>
        <v>avantage3</v>
      </c>
      <c r="U160" s="22" t="s">
        <v>241</v>
      </c>
      <c r="V160" s="54" t="str">
        <f t="shared" ref="V160" si="323">"avantage"&amp;(1+RIGHT(T160,1))</f>
        <v>avantage4</v>
      </c>
      <c r="W160" s="22" t="s">
        <v>227</v>
      </c>
      <c r="X160" s="54" t="str">
        <f t="shared" ref="X160" si="324">"avantage"&amp;(1+RIGHT(V160,1))</f>
        <v>avantage5</v>
      </c>
      <c r="Y160" s="22" t="s">
        <v>228</v>
      </c>
      <c r="AW160" s="22"/>
      <c r="AX160" s="20" t="s">
        <v>179</v>
      </c>
      <c r="AY160" s="20">
        <v>10</v>
      </c>
      <c r="AZ160" s="20" t="s">
        <v>181</v>
      </c>
      <c r="BA160" s="20">
        <v>90</v>
      </c>
      <c r="BB160" s="20" t="s">
        <v>180</v>
      </c>
      <c r="BC160" s="20">
        <v>0</v>
      </c>
      <c r="BD160" s="60"/>
      <c r="BF160" s="14"/>
      <c r="BJ160" t="s">
        <v>229</v>
      </c>
      <c r="BK160" t="s">
        <v>152</v>
      </c>
      <c r="BN160" s="36">
        <v>842</v>
      </c>
      <c r="BO160" s="36">
        <v>842</v>
      </c>
      <c r="BP160">
        <f t="shared" si="293"/>
        <v>216</v>
      </c>
      <c r="BQ160">
        <f t="shared" si="268"/>
        <v>1</v>
      </c>
      <c r="BR160" s="38">
        <v>44737</v>
      </c>
      <c r="BS160" s="22" t="s">
        <v>1550</v>
      </c>
      <c r="BT160" s="20" t="str">
        <f t="shared" si="261"/>
        <v>PASSThePrivateIslandClub_COR22A145</v>
      </c>
      <c r="BV160">
        <v>1</v>
      </c>
      <c r="BW160" t="s">
        <v>1123</v>
      </c>
    </row>
    <row r="161" spans="2:75" ht="18.75" customHeight="1" x14ac:dyDescent="0.3">
      <c r="B161" s="20">
        <f t="shared" si="294"/>
        <v>146</v>
      </c>
      <c r="C161" s="22" t="str">
        <f t="shared" si="287"/>
        <v>#146 Pass Private Island Club</v>
      </c>
      <c r="D161" t="str">
        <f t="shared" si="288"/>
        <v>COR22A146</v>
      </c>
      <c r="E161" s="53" t="s">
        <v>224</v>
      </c>
      <c r="F161" s="20">
        <v>1000</v>
      </c>
      <c r="G161" s="14" t="s">
        <v>388</v>
      </c>
      <c r="H161" s="23" t="s">
        <v>146</v>
      </c>
      <c r="J161" s="54" t="s">
        <v>172</v>
      </c>
      <c r="K161" s="22" t="s">
        <v>173</v>
      </c>
      <c r="L161" s="54" t="s">
        <v>147</v>
      </c>
      <c r="M161" s="22">
        <v>1</v>
      </c>
      <c r="N161" s="54" t="s">
        <v>174</v>
      </c>
      <c r="P161" s="54" t="s">
        <v>36</v>
      </c>
      <c r="Q161" s="22" t="s">
        <v>225</v>
      </c>
      <c r="R161" s="54" t="str">
        <f t="shared" si="289"/>
        <v>avantage2</v>
      </c>
      <c r="S161" s="22" t="s">
        <v>226</v>
      </c>
      <c r="T161" s="54" t="str">
        <f t="shared" si="290"/>
        <v>avantage3</v>
      </c>
      <c r="U161" s="22" t="s">
        <v>241</v>
      </c>
      <c r="V161" s="54" t="str">
        <f t="shared" ref="V161" si="325">"avantage"&amp;(1+RIGHT(T161,1))</f>
        <v>avantage4</v>
      </c>
      <c r="W161" s="22" t="s">
        <v>227</v>
      </c>
      <c r="X161" s="54" t="str">
        <f t="shared" ref="X161" si="326">"avantage"&amp;(1+RIGHT(V161,1))</f>
        <v>avantage5</v>
      </c>
      <c r="Y161" s="22" t="s">
        <v>228</v>
      </c>
      <c r="AW161" s="22"/>
      <c r="AX161" s="20" t="s">
        <v>179</v>
      </c>
      <c r="AY161" s="20">
        <v>10</v>
      </c>
      <c r="AZ161" s="20" t="s">
        <v>181</v>
      </c>
      <c r="BA161" s="20">
        <v>90</v>
      </c>
      <c r="BB161" s="20" t="s">
        <v>180</v>
      </c>
      <c r="BC161" s="20">
        <v>0</v>
      </c>
      <c r="BD161" s="60"/>
      <c r="BF161" s="14"/>
      <c r="BJ161" t="s">
        <v>229</v>
      </c>
      <c r="BK161" t="s">
        <v>152</v>
      </c>
      <c r="BN161" s="36">
        <v>842</v>
      </c>
      <c r="BO161" s="36">
        <v>842</v>
      </c>
      <c r="BP161">
        <f t="shared" si="293"/>
        <v>216</v>
      </c>
      <c r="BQ161">
        <f t="shared" si="268"/>
        <v>1</v>
      </c>
      <c r="BR161" s="38">
        <v>44737</v>
      </c>
      <c r="BS161" s="22" t="s">
        <v>1550</v>
      </c>
      <c r="BT161" s="20" t="str">
        <f t="shared" si="261"/>
        <v>PASSThePrivateIslandClub_COR22A146</v>
      </c>
      <c r="BV161">
        <v>1</v>
      </c>
      <c r="BW161" t="s">
        <v>1123</v>
      </c>
    </row>
    <row r="162" spans="2:75" ht="18.75" customHeight="1" x14ac:dyDescent="0.3">
      <c r="B162" s="20">
        <f t="shared" si="294"/>
        <v>147</v>
      </c>
      <c r="C162" s="22" t="str">
        <f t="shared" si="287"/>
        <v>#147 Pass Private Island Club</v>
      </c>
      <c r="D162" t="str">
        <f t="shared" si="288"/>
        <v>COR22A147</v>
      </c>
      <c r="E162" s="53" t="s">
        <v>224</v>
      </c>
      <c r="F162" s="20">
        <v>1000</v>
      </c>
      <c r="G162" s="14" t="s">
        <v>389</v>
      </c>
      <c r="H162" s="23" t="s">
        <v>146</v>
      </c>
      <c r="J162" s="54" t="s">
        <v>172</v>
      </c>
      <c r="K162" s="22" t="s">
        <v>173</v>
      </c>
      <c r="L162" s="54" t="s">
        <v>147</v>
      </c>
      <c r="M162" s="22">
        <v>1</v>
      </c>
      <c r="N162" s="54" t="s">
        <v>174</v>
      </c>
      <c r="P162" s="54" t="s">
        <v>36</v>
      </c>
      <c r="Q162" s="22" t="s">
        <v>225</v>
      </c>
      <c r="R162" s="54" t="str">
        <f t="shared" si="289"/>
        <v>avantage2</v>
      </c>
      <c r="S162" s="22" t="s">
        <v>226</v>
      </c>
      <c r="T162" s="54" t="str">
        <f t="shared" si="290"/>
        <v>avantage3</v>
      </c>
      <c r="U162" s="22" t="s">
        <v>241</v>
      </c>
      <c r="V162" s="54" t="str">
        <f t="shared" ref="V162" si="327">"avantage"&amp;(1+RIGHT(T162,1))</f>
        <v>avantage4</v>
      </c>
      <c r="W162" s="22" t="s">
        <v>227</v>
      </c>
      <c r="X162" s="54" t="str">
        <f t="shared" ref="X162" si="328">"avantage"&amp;(1+RIGHT(V162,1))</f>
        <v>avantage5</v>
      </c>
      <c r="Y162" s="22" t="s">
        <v>228</v>
      </c>
      <c r="AW162" s="22"/>
      <c r="AX162" s="20" t="s">
        <v>179</v>
      </c>
      <c r="AY162" s="20">
        <v>10</v>
      </c>
      <c r="AZ162" s="20" t="s">
        <v>181</v>
      </c>
      <c r="BA162" s="20">
        <v>90</v>
      </c>
      <c r="BB162" s="20" t="s">
        <v>180</v>
      </c>
      <c r="BC162" s="20">
        <v>0</v>
      </c>
      <c r="BD162" s="60"/>
      <c r="BF162" s="14"/>
      <c r="BJ162" t="s">
        <v>229</v>
      </c>
      <c r="BK162" t="s">
        <v>152</v>
      </c>
      <c r="BN162" s="36">
        <v>842</v>
      </c>
      <c r="BO162" s="36">
        <v>842</v>
      </c>
      <c r="BP162">
        <f t="shared" si="293"/>
        <v>216</v>
      </c>
      <c r="BQ162">
        <f t="shared" si="268"/>
        <v>1</v>
      </c>
      <c r="BR162" s="38">
        <v>44737</v>
      </c>
      <c r="BS162" s="22" t="s">
        <v>1550</v>
      </c>
      <c r="BT162" s="20" t="str">
        <f t="shared" si="261"/>
        <v>PASSThePrivateIslandClub_COR22A147</v>
      </c>
      <c r="BV162">
        <v>1</v>
      </c>
      <c r="BW162" t="s">
        <v>1123</v>
      </c>
    </row>
    <row r="163" spans="2:75" ht="18.75" customHeight="1" x14ac:dyDescent="0.3">
      <c r="B163" s="20">
        <f t="shared" si="294"/>
        <v>148</v>
      </c>
      <c r="C163" s="22" t="str">
        <f t="shared" si="287"/>
        <v>#148 Pass Private Island Club</v>
      </c>
      <c r="D163" t="str">
        <f t="shared" si="288"/>
        <v>COR22A148</v>
      </c>
      <c r="E163" s="53" t="s">
        <v>224</v>
      </c>
      <c r="F163" s="20">
        <v>1000</v>
      </c>
      <c r="G163" s="14" t="s">
        <v>390</v>
      </c>
      <c r="H163" s="23" t="s">
        <v>146</v>
      </c>
      <c r="J163" s="54" t="s">
        <v>172</v>
      </c>
      <c r="K163" s="22" t="s">
        <v>173</v>
      </c>
      <c r="L163" s="54" t="s">
        <v>147</v>
      </c>
      <c r="M163" s="22">
        <v>1</v>
      </c>
      <c r="N163" s="54" t="s">
        <v>174</v>
      </c>
      <c r="P163" s="54" t="s">
        <v>36</v>
      </c>
      <c r="Q163" s="22" t="s">
        <v>225</v>
      </c>
      <c r="R163" s="54" t="str">
        <f t="shared" si="289"/>
        <v>avantage2</v>
      </c>
      <c r="S163" s="22" t="s">
        <v>226</v>
      </c>
      <c r="T163" s="54" t="str">
        <f t="shared" si="290"/>
        <v>avantage3</v>
      </c>
      <c r="U163" s="22" t="s">
        <v>241</v>
      </c>
      <c r="V163" s="54" t="str">
        <f t="shared" ref="V163" si="329">"avantage"&amp;(1+RIGHT(T163,1))</f>
        <v>avantage4</v>
      </c>
      <c r="W163" s="22" t="s">
        <v>227</v>
      </c>
      <c r="X163" s="54" t="str">
        <f t="shared" ref="X163" si="330">"avantage"&amp;(1+RIGHT(V163,1))</f>
        <v>avantage5</v>
      </c>
      <c r="Y163" s="22" t="s">
        <v>228</v>
      </c>
      <c r="AW163" s="22"/>
      <c r="AX163" s="20" t="s">
        <v>179</v>
      </c>
      <c r="AY163" s="20">
        <v>10</v>
      </c>
      <c r="AZ163" s="20" t="s">
        <v>181</v>
      </c>
      <c r="BA163" s="20">
        <v>90</v>
      </c>
      <c r="BB163" s="20" t="s">
        <v>180</v>
      </c>
      <c r="BC163" s="20">
        <v>0</v>
      </c>
      <c r="BD163" s="60"/>
      <c r="BF163" s="14"/>
      <c r="BJ163" t="s">
        <v>229</v>
      </c>
      <c r="BK163" t="s">
        <v>152</v>
      </c>
      <c r="BN163" s="36">
        <v>842</v>
      </c>
      <c r="BO163" s="36">
        <v>842</v>
      </c>
      <c r="BP163">
        <f t="shared" si="293"/>
        <v>216</v>
      </c>
      <c r="BQ163">
        <f t="shared" si="268"/>
        <v>1</v>
      </c>
      <c r="BR163" s="38">
        <v>44737</v>
      </c>
      <c r="BS163" s="22" t="s">
        <v>1550</v>
      </c>
      <c r="BT163" s="20" t="str">
        <f t="shared" si="261"/>
        <v>PASSThePrivateIslandClub_COR22A148</v>
      </c>
      <c r="BV163">
        <v>1</v>
      </c>
      <c r="BW163" t="s">
        <v>1123</v>
      </c>
    </row>
    <row r="164" spans="2:75" ht="18.75" customHeight="1" x14ac:dyDescent="0.3">
      <c r="B164" s="20">
        <f t="shared" si="294"/>
        <v>149</v>
      </c>
      <c r="C164" s="22" t="str">
        <f t="shared" si="287"/>
        <v>#149 Pass Private Island Club</v>
      </c>
      <c r="D164" t="str">
        <f t="shared" si="288"/>
        <v>COR22A149</v>
      </c>
      <c r="E164" s="53" t="s">
        <v>224</v>
      </c>
      <c r="F164" s="20">
        <v>1000</v>
      </c>
      <c r="G164" s="14" t="s">
        <v>391</v>
      </c>
      <c r="H164" s="23" t="s">
        <v>146</v>
      </c>
      <c r="J164" s="54" t="s">
        <v>172</v>
      </c>
      <c r="K164" s="22" t="s">
        <v>173</v>
      </c>
      <c r="L164" s="54" t="s">
        <v>147</v>
      </c>
      <c r="M164" s="22">
        <v>1</v>
      </c>
      <c r="N164" s="54" t="s">
        <v>174</v>
      </c>
      <c r="P164" s="54" t="s">
        <v>36</v>
      </c>
      <c r="Q164" s="22" t="s">
        <v>225</v>
      </c>
      <c r="R164" s="54" t="str">
        <f t="shared" si="289"/>
        <v>avantage2</v>
      </c>
      <c r="S164" s="22" t="s">
        <v>226</v>
      </c>
      <c r="T164" s="54" t="str">
        <f t="shared" si="290"/>
        <v>avantage3</v>
      </c>
      <c r="U164" s="22" t="s">
        <v>241</v>
      </c>
      <c r="V164" s="54" t="str">
        <f t="shared" ref="V164" si="331">"avantage"&amp;(1+RIGHT(T164,1))</f>
        <v>avantage4</v>
      </c>
      <c r="W164" s="22" t="s">
        <v>227</v>
      </c>
      <c r="X164" s="54" t="str">
        <f t="shared" ref="X164" si="332">"avantage"&amp;(1+RIGHT(V164,1))</f>
        <v>avantage5</v>
      </c>
      <c r="Y164" s="22" t="s">
        <v>228</v>
      </c>
      <c r="AW164" s="22"/>
      <c r="AX164" s="20" t="s">
        <v>179</v>
      </c>
      <c r="AY164" s="20">
        <v>10</v>
      </c>
      <c r="AZ164" s="20" t="s">
        <v>181</v>
      </c>
      <c r="BA164" s="20">
        <v>90</v>
      </c>
      <c r="BB164" s="20" t="s">
        <v>180</v>
      </c>
      <c r="BC164" s="20">
        <v>0</v>
      </c>
      <c r="BD164" s="60"/>
      <c r="BF164" s="14"/>
      <c r="BJ164" t="s">
        <v>229</v>
      </c>
      <c r="BK164" t="s">
        <v>152</v>
      </c>
      <c r="BN164" s="36">
        <v>842</v>
      </c>
      <c r="BO164" s="36">
        <v>842</v>
      </c>
      <c r="BP164">
        <f t="shared" si="293"/>
        <v>216</v>
      </c>
      <c r="BQ164">
        <f t="shared" si="268"/>
        <v>1</v>
      </c>
      <c r="BR164" s="38">
        <v>44737</v>
      </c>
      <c r="BS164" s="22" t="s">
        <v>1550</v>
      </c>
      <c r="BT164" s="20" t="str">
        <f t="shared" si="261"/>
        <v>PASSThePrivateIslandClub_COR22A149</v>
      </c>
      <c r="BV164">
        <v>1</v>
      </c>
      <c r="BW164" t="s">
        <v>1123</v>
      </c>
    </row>
    <row r="165" spans="2:75" ht="18.75" customHeight="1" x14ac:dyDescent="0.3">
      <c r="B165" s="20">
        <f t="shared" si="294"/>
        <v>150</v>
      </c>
      <c r="C165" s="22" t="str">
        <f t="shared" si="287"/>
        <v>#150 Pass Private Island Club</v>
      </c>
      <c r="D165" t="str">
        <f t="shared" si="288"/>
        <v>COR22A150</v>
      </c>
      <c r="E165" s="53" t="s">
        <v>224</v>
      </c>
      <c r="F165" s="20">
        <v>1000</v>
      </c>
      <c r="G165" s="14" t="s">
        <v>392</v>
      </c>
      <c r="H165" s="23" t="s">
        <v>146</v>
      </c>
      <c r="J165" s="54" t="s">
        <v>172</v>
      </c>
      <c r="K165" s="22" t="s">
        <v>173</v>
      </c>
      <c r="L165" s="54" t="s">
        <v>147</v>
      </c>
      <c r="M165" s="22">
        <v>1</v>
      </c>
      <c r="N165" s="54" t="s">
        <v>174</v>
      </c>
      <c r="P165" s="54" t="s">
        <v>36</v>
      </c>
      <c r="Q165" s="22" t="s">
        <v>225</v>
      </c>
      <c r="R165" s="54" t="str">
        <f t="shared" si="289"/>
        <v>avantage2</v>
      </c>
      <c r="S165" s="22" t="s">
        <v>226</v>
      </c>
      <c r="T165" s="54" t="str">
        <f t="shared" si="290"/>
        <v>avantage3</v>
      </c>
      <c r="U165" s="22" t="s">
        <v>241</v>
      </c>
      <c r="V165" s="54" t="str">
        <f t="shared" ref="V165" si="333">"avantage"&amp;(1+RIGHT(T165,1))</f>
        <v>avantage4</v>
      </c>
      <c r="W165" s="22" t="s">
        <v>227</v>
      </c>
      <c r="X165" s="54" t="str">
        <f t="shared" ref="X165" si="334">"avantage"&amp;(1+RIGHT(V165,1))</f>
        <v>avantage5</v>
      </c>
      <c r="Y165" s="22" t="s">
        <v>228</v>
      </c>
      <c r="AW165" s="22"/>
      <c r="AX165" s="20" t="s">
        <v>179</v>
      </c>
      <c r="AY165" s="20">
        <v>10</v>
      </c>
      <c r="AZ165" s="20" t="s">
        <v>181</v>
      </c>
      <c r="BA165" s="20">
        <v>90</v>
      </c>
      <c r="BB165" s="20" t="s">
        <v>180</v>
      </c>
      <c r="BC165" s="20">
        <v>0</v>
      </c>
      <c r="BD165" s="60"/>
      <c r="BF165" s="14"/>
      <c r="BJ165" t="s">
        <v>229</v>
      </c>
      <c r="BK165" t="s">
        <v>152</v>
      </c>
      <c r="BN165" s="36">
        <v>842</v>
      </c>
      <c r="BO165" s="36">
        <v>842</v>
      </c>
      <c r="BP165">
        <f t="shared" si="293"/>
        <v>216</v>
      </c>
      <c r="BQ165">
        <f t="shared" si="268"/>
        <v>1</v>
      </c>
      <c r="BR165" s="38">
        <v>44737</v>
      </c>
      <c r="BS165" s="22" t="s">
        <v>1550</v>
      </c>
      <c r="BT165" s="20" t="str">
        <f t="shared" si="261"/>
        <v>PASSThePrivateIslandClub_COR22A150</v>
      </c>
      <c r="BV165">
        <v>1</v>
      </c>
      <c r="BW165" t="s">
        <v>1123</v>
      </c>
    </row>
    <row r="166" spans="2:75" ht="18.75" customHeight="1" x14ac:dyDescent="0.3">
      <c r="B166" s="20">
        <f t="shared" si="294"/>
        <v>151</v>
      </c>
      <c r="C166" s="22" t="str">
        <f t="shared" si="287"/>
        <v>#151 Pass Private Island Club</v>
      </c>
      <c r="D166" t="str">
        <f t="shared" si="288"/>
        <v>COR22A151</v>
      </c>
      <c r="E166" s="53" t="s">
        <v>224</v>
      </c>
      <c r="F166" s="20">
        <v>1000</v>
      </c>
      <c r="G166" s="14" t="s">
        <v>393</v>
      </c>
      <c r="H166" s="23" t="s">
        <v>146</v>
      </c>
      <c r="J166" s="54" t="s">
        <v>172</v>
      </c>
      <c r="K166" s="22" t="s">
        <v>173</v>
      </c>
      <c r="L166" s="54" t="s">
        <v>147</v>
      </c>
      <c r="M166" s="22">
        <v>1</v>
      </c>
      <c r="N166" s="54" t="s">
        <v>174</v>
      </c>
      <c r="P166" s="54" t="s">
        <v>36</v>
      </c>
      <c r="Q166" s="22" t="s">
        <v>225</v>
      </c>
      <c r="R166" s="54" t="str">
        <f t="shared" si="289"/>
        <v>avantage2</v>
      </c>
      <c r="S166" s="22" t="s">
        <v>226</v>
      </c>
      <c r="T166" s="54" t="str">
        <f t="shared" si="290"/>
        <v>avantage3</v>
      </c>
      <c r="U166" s="22" t="s">
        <v>241</v>
      </c>
      <c r="V166" s="54" t="str">
        <f t="shared" ref="V166" si="335">"avantage"&amp;(1+RIGHT(T166,1))</f>
        <v>avantage4</v>
      </c>
      <c r="W166" s="22" t="s">
        <v>227</v>
      </c>
      <c r="X166" s="54" t="str">
        <f t="shared" ref="X166" si="336">"avantage"&amp;(1+RIGHT(V166,1))</f>
        <v>avantage5</v>
      </c>
      <c r="Y166" s="22" t="s">
        <v>228</v>
      </c>
      <c r="AW166" s="22"/>
      <c r="AX166" s="20" t="s">
        <v>179</v>
      </c>
      <c r="AY166" s="20">
        <v>10</v>
      </c>
      <c r="AZ166" s="20" t="s">
        <v>181</v>
      </c>
      <c r="BA166" s="20">
        <v>90</v>
      </c>
      <c r="BB166" s="20" t="s">
        <v>180</v>
      </c>
      <c r="BC166" s="20">
        <v>0</v>
      </c>
      <c r="BD166" s="60"/>
      <c r="BF166" s="14"/>
      <c r="BJ166" t="s">
        <v>229</v>
      </c>
      <c r="BK166" t="s">
        <v>152</v>
      </c>
      <c r="BN166" s="36">
        <v>842</v>
      </c>
      <c r="BO166" s="36">
        <v>842</v>
      </c>
      <c r="BP166">
        <f t="shared" si="293"/>
        <v>216</v>
      </c>
      <c r="BQ166">
        <f t="shared" si="268"/>
        <v>1</v>
      </c>
      <c r="BR166" s="38">
        <v>44737</v>
      </c>
      <c r="BS166" s="22" t="s">
        <v>1550</v>
      </c>
      <c r="BT166" s="20" t="str">
        <f t="shared" si="261"/>
        <v>PASSThePrivateIslandClub_COR22A151</v>
      </c>
      <c r="BV166">
        <v>1</v>
      </c>
      <c r="BW166" t="s">
        <v>1123</v>
      </c>
    </row>
    <row r="167" spans="2:75" ht="18.75" customHeight="1" x14ac:dyDescent="0.3">
      <c r="B167" s="20">
        <f t="shared" si="294"/>
        <v>152</v>
      </c>
      <c r="C167" s="22" t="str">
        <f t="shared" si="287"/>
        <v>#152 Pass Private Island Club</v>
      </c>
      <c r="D167" t="str">
        <f t="shared" si="288"/>
        <v>COR22A152</v>
      </c>
      <c r="E167" s="53" t="s">
        <v>224</v>
      </c>
      <c r="F167" s="20">
        <v>1000</v>
      </c>
      <c r="G167" s="14" t="s">
        <v>394</v>
      </c>
      <c r="H167" s="23" t="s">
        <v>146</v>
      </c>
      <c r="J167" s="54" t="s">
        <v>172</v>
      </c>
      <c r="K167" s="22" t="s">
        <v>173</v>
      </c>
      <c r="L167" s="54" t="s">
        <v>147</v>
      </c>
      <c r="M167" s="22">
        <v>1</v>
      </c>
      <c r="N167" s="54" t="s">
        <v>174</v>
      </c>
      <c r="P167" s="54" t="s">
        <v>36</v>
      </c>
      <c r="Q167" s="22" t="s">
        <v>225</v>
      </c>
      <c r="R167" s="54" t="str">
        <f t="shared" si="289"/>
        <v>avantage2</v>
      </c>
      <c r="S167" s="22" t="s">
        <v>226</v>
      </c>
      <c r="T167" s="54" t="str">
        <f t="shared" si="290"/>
        <v>avantage3</v>
      </c>
      <c r="U167" s="22" t="s">
        <v>241</v>
      </c>
      <c r="V167" s="54" t="str">
        <f t="shared" ref="V167" si="337">"avantage"&amp;(1+RIGHT(T167,1))</f>
        <v>avantage4</v>
      </c>
      <c r="W167" s="22" t="s">
        <v>227</v>
      </c>
      <c r="X167" s="54" t="str">
        <f t="shared" ref="X167" si="338">"avantage"&amp;(1+RIGHT(V167,1))</f>
        <v>avantage5</v>
      </c>
      <c r="Y167" s="22" t="s">
        <v>228</v>
      </c>
      <c r="AW167" s="22"/>
      <c r="AX167" s="20" t="s">
        <v>179</v>
      </c>
      <c r="AY167" s="20">
        <v>10</v>
      </c>
      <c r="AZ167" s="20" t="s">
        <v>181</v>
      </c>
      <c r="BA167" s="20">
        <v>90</v>
      </c>
      <c r="BB167" s="20" t="s">
        <v>180</v>
      </c>
      <c r="BC167" s="20">
        <v>0</v>
      </c>
      <c r="BD167" s="60"/>
      <c r="BF167" s="14"/>
      <c r="BJ167" t="s">
        <v>229</v>
      </c>
      <c r="BK167" t="s">
        <v>152</v>
      </c>
      <c r="BN167" s="36">
        <v>842</v>
      </c>
      <c r="BO167" s="36">
        <v>842</v>
      </c>
      <c r="BP167">
        <f t="shared" si="293"/>
        <v>216</v>
      </c>
      <c r="BQ167">
        <f t="shared" si="268"/>
        <v>1</v>
      </c>
      <c r="BR167" s="38">
        <v>44737</v>
      </c>
      <c r="BS167" s="22" t="s">
        <v>1550</v>
      </c>
      <c r="BT167" s="20" t="str">
        <f t="shared" si="261"/>
        <v>PASSThePrivateIslandClub_COR22A152</v>
      </c>
      <c r="BV167">
        <v>1</v>
      </c>
      <c r="BW167" t="s">
        <v>1123</v>
      </c>
    </row>
    <row r="168" spans="2:75" ht="18.75" customHeight="1" x14ac:dyDescent="0.3">
      <c r="B168" s="20">
        <f t="shared" si="294"/>
        <v>153</v>
      </c>
      <c r="C168" s="22" t="str">
        <f t="shared" si="287"/>
        <v>#153 Pass Private Island Club</v>
      </c>
      <c r="D168" t="str">
        <f t="shared" si="288"/>
        <v>COR22A153</v>
      </c>
      <c r="E168" s="53" t="s">
        <v>224</v>
      </c>
      <c r="F168" s="20">
        <v>1000</v>
      </c>
      <c r="G168" s="14" t="s">
        <v>395</v>
      </c>
      <c r="H168" s="23" t="s">
        <v>146</v>
      </c>
      <c r="J168" s="54" t="s">
        <v>172</v>
      </c>
      <c r="K168" s="22" t="s">
        <v>173</v>
      </c>
      <c r="L168" s="54" t="s">
        <v>147</v>
      </c>
      <c r="M168" s="22">
        <v>1</v>
      </c>
      <c r="N168" s="54" t="s">
        <v>174</v>
      </c>
      <c r="P168" s="54" t="s">
        <v>36</v>
      </c>
      <c r="Q168" s="22" t="s">
        <v>225</v>
      </c>
      <c r="R168" s="54" t="str">
        <f t="shared" si="289"/>
        <v>avantage2</v>
      </c>
      <c r="S168" s="22" t="s">
        <v>226</v>
      </c>
      <c r="T168" s="54" t="str">
        <f t="shared" si="290"/>
        <v>avantage3</v>
      </c>
      <c r="U168" s="22" t="s">
        <v>241</v>
      </c>
      <c r="V168" s="54" t="str">
        <f t="shared" ref="V168" si="339">"avantage"&amp;(1+RIGHT(T168,1))</f>
        <v>avantage4</v>
      </c>
      <c r="W168" s="22" t="s">
        <v>227</v>
      </c>
      <c r="X168" s="54" t="str">
        <f t="shared" ref="X168" si="340">"avantage"&amp;(1+RIGHT(V168,1))</f>
        <v>avantage5</v>
      </c>
      <c r="Y168" s="22" t="s">
        <v>228</v>
      </c>
      <c r="AW168" s="22"/>
      <c r="AX168" s="20" t="s">
        <v>179</v>
      </c>
      <c r="AY168" s="20">
        <v>10</v>
      </c>
      <c r="AZ168" s="20" t="s">
        <v>181</v>
      </c>
      <c r="BA168" s="20">
        <v>90</v>
      </c>
      <c r="BB168" s="20" t="s">
        <v>180</v>
      </c>
      <c r="BC168" s="20">
        <v>0</v>
      </c>
      <c r="BD168" s="60"/>
      <c r="BF168" s="14"/>
      <c r="BJ168" t="s">
        <v>229</v>
      </c>
      <c r="BK168" t="s">
        <v>152</v>
      </c>
      <c r="BN168" s="36">
        <v>842</v>
      </c>
      <c r="BO168" s="36">
        <v>842</v>
      </c>
      <c r="BP168">
        <f t="shared" si="293"/>
        <v>216</v>
      </c>
      <c r="BQ168">
        <f t="shared" si="268"/>
        <v>1</v>
      </c>
      <c r="BR168" s="38">
        <v>44737</v>
      </c>
      <c r="BS168" s="22" t="s">
        <v>1550</v>
      </c>
      <c r="BT168" s="20" t="str">
        <f t="shared" si="261"/>
        <v>PASSThePrivateIslandClub_COR22A153</v>
      </c>
      <c r="BV168">
        <v>1</v>
      </c>
      <c r="BW168" t="s">
        <v>1123</v>
      </c>
    </row>
    <row r="169" spans="2:75" ht="18.75" customHeight="1" x14ac:dyDescent="0.3">
      <c r="B169" s="20">
        <f t="shared" si="294"/>
        <v>154</v>
      </c>
      <c r="C169" s="22" t="str">
        <f t="shared" si="287"/>
        <v>#154 Pass Private Island Club</v>
      </c>
      <c r="D169" t="str">
        <f t="shared" si="288"/>
        <v>COR22A154</v>
      </c>
      <c r="E169" s="53" t="s">
        <v>224</v>
      </c>
      <c r="F169" s="20">
        <v>1000</v>
      </c>
      <c r="G169" s="14" t="s">
        <v>396</v>
      </c>
      <c r="H169" s="23" t="s">
        <v>146</v>
      </c>
      <c r="J169" s="54" t="s">
        <v>172</v>
      </c>
      <c r="K169" s="22" t="s">
        <v>173</v>
      </c>
      <c r="L169" s="54" t="s">
        <v>147</v>
      </c>
      <c r="M169" s="22">
        <v>1</v>
      </c>
      <c r="N169" s="54" t="s">
        <v>174</v>
      </c>
      <c r="P169" s="54" t="s">
        <v>36</v>
      </c>
      <c r="Q169" s="22" t="s">
        <v>225</v>
      </c>
      <c r="R169" s="54" t="str">
        <f t="shared" si="289"/>
        <v>avantage2</v>
      </c>
      <c r="S169" s="22" t="s">
        <v>226</v>
      </c>
      <c r="T169" s="54" t="str">
        <f t="shared" si="290"/>
        <v>avantage3</v>
      </c>
      <c r="U169" s="22" t="s">
        <v>241</v>
      </c>
      <c r="V169" s="54" t="str">
        <f t="shared" ref="V169" si="341">"avantage"&amp;(1+RIGHT(T169,1))</f>
        <v>avantage4</v>
      </c>
      <c r="W169" s="22" t="s">
        <v>227</v>
      </c>
      <c r="X169" s="54" t="str">
        <f t="shared" ref="X169" si="342">"avantage"&amp;(1+RIGHT(V169,1))</f>
        <v>avantage5</v>
      </c>
      <c r="Y169" s="22" t="s">
        <v>228</v>
      </c>
      <c r="AW169" s="22"/>
      <c r="AX169" s="20" t="s">
        <v>179</v>
      </c>
      <c r="AY169" s="20">
        <v>10</v>
      </c>
      <c r="AZ169" s="20" t="s">
        <v>181</v>
      </c>
      <c r="BA169" s="20">
        <v>90</v>
      </c>
      <c r="BB169" s="20" t="s">
        <v>180</v>
      </c>
      <c r="BC169" s="20">
        <v>0</v>
      </c>
      <c r="BD169" s="60"/>
      <c r="BF169" s="14"/>
      <c r="BJ169" t="s">
        <v>229</v>
      </c>
      <c r="BK169" t="s">
        <v>152</v>
      </c>
      <c r="BN169" s="36">
        <v>842</v>
      </c>
      <c r="BO169" s="36">
        <v>842</v>
      </c>
      <c r="BP169">
        <f t="shared" si="293"/>
        <v>216</v>
      </c>
      <c r="BQ169">
        <f t="shared" si="268"/>
        <v>1</v>
      </c>
      <c r="BR169" s="38">
        <v>44737</v>
      </c>
      <c r="BS169" s="22" t="s">
        <v>1550</v>
      </c>
      <c r="BT169" s="20" t="str">
        <f t="shared" si="261"/>
        <v>PASSThePrivateIslandClub_COR22A154</v>
      </c>
      <c r="BV169">
        <v>1</v>
      </c>
      <c r="BW169" t="s">
        <v>1123</v>
      </c>
    </row>
    <row r="170" spans="2:75" ht="18.75" customHeight="1" x14ac:dyDescent="0.3">
      <c r="B170" s="20">
        <f t="shared" si="294"/>
        <v>155</v>
      </c>
      <c r="C170" s="22" t="str">
        <f t="shared" si="287"/>
        <v>#155 Pass Private Island Club</v>
      </c>
      <c r="D170" t="str">
        <f t="shared" si="288"/>
        <v>COR22A155</v>
      </c>
      <c r="E170" s="53" t="s">
        <v>224</v>
      </c>
      <c r="F170" s="20">
        <v>1000</v>
      </c>
      <c r="G170" s="14" t="s">
        <v>397</v>
      </c>
      <c r="H170" s="23" t="s">
        <v>146</v>
      </c>
      <c r="J170" s="54" t="s">
        <v>172</v>
      </c>
      <c r="K170" s="22" t="s">
        <v>173</v>
      </c>
      <c r="L170" s="54" t="s">
        <v>147</v>
      </c>
      <c r="M170" s="22">
        <v>1</v>
      </c>
      <c r="N170" s="54" t="s">
        <v>174</v>
      </c>
      <c r="P170" s="54" t="s">
        <v>36</v>
      </c>
      <c r="Q170" s="22" t="s">
        <v>225</v>
      </c>
      <c r="R170" s="54" t="str">
        <f t="shared" si="289"/>
        <v>avantage2</v>
      </c>
      <c r="S170" s="22" t="s">
        <v>226</v>
      </c>
      <c r="T170" s="54" t="str">
        <f t="shared" si="290"/>
        <v>avantage3</v>
      </c>
      <c r="U170" s="22" t="s">
        <v>241</v>
      </c>
      <c r="V170" s="54" t="str">
        <f t="shared" ref="V170" si="343">"avantage"&amp;(1+RIGHT(T170,1))</f>
        <v>avantage4</v>
      </c>
      <c r="W170" s="22" t="s">
        <v>227</v>
      </c>
      <c r="X170" s="54" t="str">
        <f t="shared" ref="X170" si="344">"avantage"&amp;(1+RIGHT(V170,1))</f>
        <v>avantage5</v>
      </c>
      <c r="Y170" s="22" t="s">
        <v>228</v>
      </c>
      <c r="AW170" s="22"/>
      <c r="AX170" s="20" t="s">
        <v>179</v>
      </c>
      <c r="AY170" s="20">
        <v>10</v>
      </c>
      <c r="AZ170" s="20" t="s">
        <v>181</v>
      </c>
      <c r="BA170" s="20">
        <v>90</v>
      </c>
      <c r="BB170" s="20" t="s">
        <v>180</v>
      </c>
      <c r="BC170" s="20">
        <v>0</v>
      </c>
      <c r="BD170" s="60"/>
      <c r="BF170" s="14"/>
      <c r="BJ170" t="s">
        <v>229</v>
      </c>
      <c r="BK170" t="s">
        <v>152</v>
      </c>
      <c r="BN170" s="36">
        <v>842</v>
      </c>
      <c r="BO170" s="36">
        <v>842</v>
      </c>
      <c r="BP170">
        <f t="shared" si="293"/>
        <v>216</v>
      </c>
      <c r="BQ170">
        <f t="shared" si="268"/>
        <v>1</v>
      </c>
      <c r="BR170" s="38">
        <v>44737</v>
      </c>
      <c r="BS170" s="22" t="s">
        <v>1550</v>
      </c>
      <c r="BT170" s="20" t="str">
        <f t="shared" si="261"/>
        <v>PASSThePrivateIslandClub_COR22A155</v>
      </c>
      <c r="BV170">
        <v>1</v>
      </c>
      <c r="BW170" t="s">
        <v>1123</v>
      </c>
    </row>
    <row r="171" spans="2:75" ht="18.75" customHeight="1" x14ac:dyDescent="0.3">
      <c r="B171" s="20">
        <f t="shared" si="294"/>
        <v>156</v>
      </c>
      <c r="C171" s="22" t="str">
        <f t="shared" si="287"/>
        <v>#156 Pass Private Island Club</v>
      </c>
      <c r="D171" t="str">
        <f t="shared" si="288"/>
        <v>COR22A156</v>
      </c>
      <c r="E171" s="53" t="s">
        <v>224</v>
      </c>
      <c r="F171" s="20">
        <v>1000</v>
      </c>
      <c r="G171" s="14" t="s">
        <v>398</v>
      </c>
      <c r="H171" s="23" t="s">
        <v>146</v>
      </c>
      <c r="J171" s="54" t="s">
        <v>172</v>
      </c>
      <c r="K171" s="22" t="s">
        <v>173</v>
      </c>
      <c r="L171" s="54" t="s">
        <v>147</v>
      </c>
      <c r="M171" s="22">
        <v>1</v>
      </c>
      <c r="N171" s="54" t="s">
        <v>174</v>
      </c>
      <c r="P171" s="54" t="s">
        <v>36</v>
      </c>
      <c r="Q171" s="22" t="s">
        <v>225</v>
      </c>
      <c r="R171" s="54" t="str">
        <f t="shared" si="289"/>
        <v>avantage2</v>
      </c>
      <c r="S171" s="22" t="s">
        <v>226</v>
      </c>
      <c r="T171" s="54" t="str">
        <f t="shared" si="290"/>
        <v>avantage3</v>
      </c>
      <c r="U171" s="22" t="s">
        <v>241</v>
      </c>
      <c r="V171" s="54" t="str">
        <f t="shared" ref="V171" si="345">"avantage"&amp;(1+RIGHT(T171,1))</f>
        <v>avantage4</v>
      </c>
      <c r="W171" s="22" t="s">
        <v>227</v>
      </c>
      <c r="X171" s="54" t="str">
        <f t="shared" ref="X171" si="346">"avantage"&amp;(1+RIGHT(V171,1))</f>
        <v>avantage5</v>
      </c>
      <c r="Y171" s="22" t="s">
        <v>228</v>
      </c>
      <c r="AW171" s="22"/>
      <c r="AX171" s="20" t="s">
        <v>179</v>
      </c>
      <c r="AY171" s="20">
        <v>10</v>
      </c>
      <c r="AZ171" s="20" t="s">
        <v>181</v>
      </c>
      <c r="BA171" s="20">
        <v>90</v>
      </c>
      <c r="BB171" s="20" t="s">
        <v>180</v>
      </c>
      <c r="BC171" s="20">
        <v>0</v>
      </c>
      <c r="BD171" s="60"/>
      <c r="BF171" s="14"/>
      <c r="BJ171" t="s">
        <v>229</v>
      </c>
      <c r="BK171" t="s">
        <v>152</v>
      </c>
      <c r="BN171" s="36">
        <v>842</v>
      </c>
      <c r="BO171" s="36">
        <v>842</v>
      </c>
      <c r="BP171">
        <f t="shared" si="293"/>
        <v>216</v>
      </c>
      <c r="BQ171">
        <f t="shared" si="268"/>
        <v>1</v>
      </c>
      <c r="BR171" s="38">
        <v>44737</v>
      </c>
      <c r="BS171" s="22" t="s">
        <v>1550</v>
      </c>
      <c r="BT171" s="20" t="str">
        <f t="shared" si="261"/>
        <v>PASSThePrivateIslandClub_COR22A156</v>
      </c>
      <c r="BV171">
        <v>1</v>
      </c>
      <c r="BW171" t="s">
        <v>1123</v>
      </c>
    </row>
    <row r="172" spans="2:75" ht="18.75" customHeight="1" x14ac:dyDescent="0.3">
      <c r="B172" s="20">
        <f t="shared" si="294"/>
        <v>157</v>
      </c>
      <c r="C172" s="22" t="str">
        <f t="shared" si="287"/>
        <v>#157 Pass Private Island Club</v>
      </c>
      <c r="D172" t="str">
        <f t="shared" si="288"/>
        <v>COR22A157</v>
      </c>
      <c r="E172" s="53" t="s">
        <v>224</v>
      </c>
      <c r="F172" s="20">
        <v>1000</v>
      </c>
      <c r="G172" s="14" t="s">
        <v>399</v>
      </c>
      <c r="H172" s="23" t="s">
        <v>146</v>
      </c>
      <c r="J172" s="54" t="s">
        <v>172</v>
      </c>
      <c r="K172" s="22" t="s">
        <v>173</v>
      </c>
      <c r="L172" s="54" t="s">
        <v>147</v>
      </c>
      <c r="M172" s="22">
        <v>1</v>
      </c>
      <c r="N172" s="54" t="s">
        <v>174</v>
      </c>
      <c r="P172" s="54" t="s">
        <v>36</v>
      </c>
      <c r="Q172" s="22" t="s">
        <v>225</v>
      </c>
      <c r="R172" s="54" t="str">
        <f t="shared" si="289"/>
        <v>avantage2</v>
      </c>
      <c r="S172" s="22" t="s">
        <v>226</v>
      </c>
      <c r="T172" s="54" t="str">
        <f t="shared" si="290"/>
        <v>avantage3</v>
      </c>
      <c r="U172" s="22" t="s">
        <v>241</v>
      </c>
      <c r="V172" s="54" t="str">
        <f t="shared" ref="V172" si="347">"avantage"&amp;(1+RIGHT(T172,1))</f>
        <v>avantage4</v>
      </c>
      <c r="W172" s="22" t="s">
        <v>227</v>
      </c>
      <c r="X172" s="54" t="str">
        <f t="shared" ref="X172" si="348">"avantage"&amp;(1+RIGHT(V172,1))</f>
        <v>avantage5</v>
      </c>
      <c r="Y172" s="22" t="s">
        <v>228</v>
      </c>
      <c r="AW172" s="22"/>
      <c r="AX172" s="20" t="s">
        <v>179</v>
      </c>
      <c r="AY172" s="20">
        <v>10</v>
      </c>
      <c r="AZ172" s="20" t="s">
        <v>181</v>
      </c>
      <c r="BA172" s="20">
        <v>90</v>
      </c>
      <c r="BB172" s="20" t="s">
        <v>180</v>
      </c>
      <c r="BC172" s="20">
        <v>0</v>
      </c>
      <c r="BD172" s="60"/>
      <c r="BF172" s="14"/>
      <c r="BJ172" t="s">
        <v>229</v>
      </c>
      <c r="BK172" t="s">
        <v>152</v>
      </c>
      <c r="BN172" s="36">
        <v>842</v>
      </c>
      <c r="BO172" s="36">
        <v>842</v>
      </c>
      <c r="BP172">
        <f t="shared" si="293"/>
        <v>216</v>
      </c>
      <c r="BQ172">
        <f t="shared" si="268"/>
        <v>1</v>
      </c>
      <c r="BR172" s="38">
        <v>44737</v>
      </c>
      <c r="BS172" s="22" t="s">
        <v>1550</v>
      </c>
      <c r="BT172" s="20" t="str">
        <f t="shared" si="261"/>
        <v>PASSThePrivateIslandClub_COR22A157</v>
      </c>
      <c r="BV172">
        <v>1</v>
      </c>
      <c r="BW172" t="s">
        <v>1123</v>
      </c>
    </row>
    <row r="173" spans="2:75" ht="18.75" customHeight="1" x14ac:dyDescent="0.3">
      <c r="B173" s="20">
        <f t="shared" si="294"/>
        <v>158</v>
      </c>
      <c r="C173" s="22" t="str">
        <f t="shared" si="287"/>
        <v>#158 Pass Private Island Club</v>
      </c>
      <c r="D173" t="str">
        <f t="shared" si="288"/>
        <v>COR22A158</v>
      </c>
      <c r="E173" s="53" t="s">
        <v>224</v>
      </c>
      <c r="F173" s="20">
        <v>1000</v>
      </c>
      <c r="G173" s="14" t="s">
        <v>400</v>
      </c>
      <c r="H173" s="23" t="s">
        <v>146</v>
      </c>
      <c r="J173" s="54" t="s">
        <v>172</v>
      </c>
      <c r="K173" s="22" t="s">
        <v>173</v>
      </c>
      <c r="L173" s="54" t="s">
        <v>147</v>
      </c>
      <c r="M173" s="22">
        <v>1</v>
      </c>
      <c r="N173" s="54" t="s">
        <v>174</v>
      </c>
      <c r="P173" s="54" t="s">
        <v>36</v>
      </c>
      <c r="Q173" s="22" t="s">
        <v>225</v>
      </c>
      <c r="R173" s="54" t="str">
        <f t="shared" si="289"/>
        <v>avantage2</v>
      </c>
      <c r="S173" s="22" t="s">
        <v>226</v>
      </c>
      <c r="T173" s="54" t="str">
        <f t="shared" si="290"/>
        <v>avantage3</v>
      </c>
      <c r="U173" s="22" t="s">
        <v>241</v>
      </c>
      <c r="V173" s="54" t="str">
        <f t="shared" ref="V173" si="349">"avantage"&amp;(1+RIGHT(T173,1))</f>
        <v>avantage4</v>
      </c>
      <c r="W173" s="22" t="s">
        <v>227</v>
      </c>
      <c r="X173" s="54" t="str">
        <f t="shared" ref="X173" si="350">"avantage"&amp;(1+RIGHT(V173,1))</f>
        <v>avantage5</v>
      </c>
      <c r="Y173" s="22" t="s">
        <v>228</v>
      </c>
      <c r="AW173" s="22"/>
      <c r="AX173" s="20" t="s">
        <v>179</v>
      </c>
      <c r="AY173" s="20">
        <v>10</v>
      </c>
      <c r="AZ173" s="20" t="s">
        <v>181</v>
      </c>
      <c r="BA173" s="20">
        <v>90</v>
      </c>
      <c r="BB173" s="20" t="s">
        <v>180</v>
      </c>
      <c r="BC173" s="20">
        <v>0</v>
      </c>
      <c r="BD173" s="60"/>
      <c r="BF173" s="14"/>
      <c r="BJ173" t="s">
        <v>229</v>
      </c>
      <c r="BK173" t="s">
        <v>152</v>
      </c>
      <c r="BN173" s="36">
        <v>842</v>
      </c>
      <c r="BO173" s="36">
        <v>842</v>
      </c>
      <c r="BP173">
        <f t="shared" si="293"/>
        <v>216</v>
      </c>
      <c r="BQ173">
        <f t="shared" si="268"/>
        <v>1</v>
      </c>
      <c r="BR173" s="38">
        <v>44737</v>
      </c>
      <c r="BS173" s="22" t="s">
        <v>1550</v>
      </c>
      <c r="BT173" s="20" t="str">
        <f t="shared" si="261"/>
        <v>PASSThePrivateIslandClub_COR22A158</v>
      </c>
      <c r="BV173">
        <v>1</v>
      </c>
      <c r="BW173" t="s">
        <v>1123</v>
      </c>
    </row>
    <row r="174" spans="2:75" ht="18.75" customHeight="1" x14ac:dyDescent="0.3">
      <c r="B174" s="20">
        <f t="shared" si="294"/>
        <v>159</v>
      </c>
      <c r="C174" s="22" t="str">
        <f t="shared" si="287"/>
        <v>#159 Pass Private Island Club</v>
      </c>
      <c r="D174" t="str">
        <f t="shared" si="288"/>
        <v>COR22A159</v>
      </c>
      <c r="E174" s="53" t="s">
        <v>224</v>
      </c>
      <c r="F174" s="20">
        <v>1000</v>
      </c>
      <c r="G174" s="14" t="s">
        <v>401</v>
      </c>
      <c r="H174" s="23" t="s">
        <v>146</v>
      </c>
      <c r="J174" s="54" t="s">
        <v>172</v>
      </c>
      <c r="K174" s="22" t="s">
        <v>173</v>
      </c>
      <c r="L174" s="54" t="s">
        <v>147</v>
      </c>
      <c r="M174" s="22">
        <v>1</v>
      </c>
      <c r="N174" s="54" t="s">
        <v>174</v>
      </c>
      <c r="P174" s="54" t="s">
        <v>36</v>
      </c>
      <c r="Q174" s="22" t="s">
        <v>225</v>
      </c>
      <c r="R174" s="54" t="str">
        <f t="shared" si="289"/>
        <v>avantage2</v>
      </c>
      <c r="S174" s="22" t="s">
        <v>226</v>
      </c>
      <c r="T174" s="54" t="str">
        <f t="shared" si="290"/>
        <v>avantage3</v>
      </c>
      <c r="U174" s="22" t="s">
        <v>241</v>
      </c>
      <c r="V174" s="54" t="str">
        <f t="shared" ref="V174" si="351">"avantage"&amp;(1+RIGHT(T174,1))</f>
        <v>avantage4</v>
      </c>
      <c r="W174" s="22" t="s">
        <v>227</v>
      </c>
      <c r="X174" s="54" t="str">
        <f t="shared" ref="X174" si="352">"avantage"&amp;(1+RIGHT(V174,1))</f>
        <v>avantage5</v>
      </c>
      <c r="Y174" s="22" t="s">
        <v>228</v>
      </c>
      <c r="AW174" s="22"/>
      <c r="AX174" s="20" t="s">
        <v>179</v>
      </c>
      <c r="AY174" s="20">
        <v>10</v>
      </c>
      <c r="AZ174" s="20" t="s">
        <v>181</v>
      </c>
      <c r="BA174" s="20">
        <v>90</v>
      </c>
      <c r="BB174" s="20" t="s">
        <v>180</v>
      </c>
      <c r="BC174" s="20">
        <v>0</v>
      </c>
      <c r="BD174" s="60"/>
      <c r="BF174" s="14"/>
      <c r="BJ174" t="s">
        <v>229</v>
      </c>
      <c r="BK174" t="s">
        <v>152</v>
      </c>
      <c r="BN174" s="36">
        <v>842</v>
      </c>
      <c r="BO174" s="36">
        <v>842</v>
      </c>
      <c r="BP174">
        <f t="shared" si="293"/>
        <v>216</v>
      </c>
      <c r="BQ174">
        <f t="shared" si="268"/>
        <v>1</v>
      </c>
      <c r="BR174" s="38">
        <v>44737</v>
      </c>
      <c r="BS174" s="22" t="s">
        <v>1550</v>
      </c>
      <c r="BT174" s="20" t="str">
        <f t="shared" si="261"/>
        <v>PASSThePrivateIslandClub_COR22A159</v>
      </c>
      <c r="BV174">
        <v>1</v>
      </c>
      <c r="BW174" t="s">
        <v>1123</v>
      </c>
    </row>
    <row r="175" spans="2:75" ht="18.75" customHeight="1" x14ac:dyDescent="0.3">
      <c r="B175" s="20">
        <f t="shared" si="294"/>
        <v>160</v>
      </c>
      <c r="C175" s="22" t="str">
        <f t="shared" si="287"/>
        <v>#160 Pass Private Island Club</v>
      </c>
      <c r="D175" t="str">
        <f t="shared" si="288"/>
        <v>COR22A160</v>
      </c>
      <c r="E175" s="53" t="s">
        <v>224</v>
      </c>
      <c r="F175" s="20">
        <v>1000</v>
      </c>
      <c r="G175" s="14" t="s">
        <v>402</v>
      </c>
      <c r="H175" s="23" t="s">
        <v>146</v>
      </c>
      <c r="J175" s="54" t="s">
        <v>172</v>
      </c>
      <c r="K175" s="22" t="s">
        <v>173</v>
      </c>
      <c r="L175" s="54" t="s">
        <v>147</v>
      </c>
      <c r="M175" s="22">
        <v>1</v>
      </c>
      <c r="N175" s="54" t="s">
        <v>174</v>
      </c>
      <c r="P175" s="54" t="s">
        <v>36</v>
      </c>
      <c r="Q175" s="22" t="s">
        <v>225</v>
      </c>
      <c r="R175" s="54" t="str">
        <f t="shared" si="289"/>
        <v>avantage2</v>
      </c>
      <c r="S175" s="22" t="s">
        <v>226</v>
      </c>
      <c r="T175" s="54" t="str">
        <f t="shared" si="290"/>
        <v>avantage3</v>
      </c>
      <c r="U175" s="22" t="s">
        <v>241</v>
      </c>
      <c r="V175" s="54" t="str">
        <f t="shared" ref="V175" si="353">"avantage"&amp;(1+RIGHT(T175,1))</f>
        <v>avantage4</v>
      </c>
      <c r="W175" s="22" t="s">
        <v>227</v>
      </c>
      <c r="X175" s="54" t="str">
        <f t="shared" ref="X175" si="354">"avantage"&amp;(1+RIGHT(V175,1))</f>
        <v>avantage5</v>
      </c>
      <c r="Y175" s="22" t="s">
        <v>228</v>
      </c>
      <c r="AW175" s="22"/>
      <c r="AX175" s="20" t="s">
        <v>179</v>
      </c>
      <c r="AY175" s="20">
        <v>10</v>
      </c>
      <c r="AZ175" s="20" t="s">
        <v>181</v>
      </c>
      <c r="BA175" s="20">
        <v>90</v>
      </c>
      <c r="BB175" s="20" t="s">
        <v>180</v>
      </c>
      <c r="BC175" s="20">
        <v>0</v>
      </c>
      <c r="BD175" s="60"/>
      <c r="BF175" s="14"/>
      <c r="BJ175" t="s">
        <v>229</v>
      </c>
      <c r="BK175" t="s">
        <v>152</v>
      </c>
      <c r="BN175" s="36">
        <v>842</v>
      </c>
      <c r="BO175" s="36">
        <v>842</v>
      </c>
      <c r="BP175">
        <f t="shared" si="293"/>
        <v>216</v>
      </c>
      <c r="BQ175">
        <f t="shared" si="268"/>
        <v>1</v>
      </c>
      <c r="BR175" s="38">
        <v>44737</v>
      </c>
      <c r="BS175" s="22" t="s">
        <v>1550</v>
      </c>
      <c r="BT175" s="20" t="str">
        <f t="shared" si="261"/>
        <v>PASSThePrivateIslandClub_COR22A160</v>
      </c>
      <c r="BV175">
        <v>1</v>
      </c>
      <c r="BW175" t="s">
        <v>1123</v>
      </c>
    </row>
    <row r="176" spans="2:75" ht="18.75" customHeight="1" x14ac:dyDescent="0.3">
      <c r="B176" s="20">
        <f t="shared" si="294"/>
        <v>161</v>
      </c>
      <c r="C176" s="22" t="str">
        <f t="shared" si="287"/>
        <v>#161 Pass Private Island Club</v>
      </c>
      <c r="D176" t="str">
        <f t="shared" si="288"/>
        <v>COR22A161</v>
      </c>
      <c r="E176" s="53" t="s">
        <v>224</v>
      </c>
      <c r="F176" s="20">
        <v>1000</v>
      </c>
      <c r="G176" s="14" t="s">
        <v>403</v>
      </c>
      <c r="H176" s="23" t="s">
        <v>146</v>
      </c>
      <c r="J176" s="54" t="s">
        <v>172</v>
      </c>
      <c r="K176" s="22" t="s">
        <v>173</v>
      </c>
      <c r="L176" s="54" t="s">
        <v>147</v>
      </c>
      <c r="M176" s="22">
        <v>1</v>
      </c>
      <c r="N176" s="54" t="s">
        <v>174</v>
      </c>
      <c r="P176" s="54" t="s">
        <v>36</v>
      </c>
      <c r="Q176" s="22" t="s">
        <v>225</v>
      </c>
      <c r="R176" s="54" t="str">
        <f t="shared" si="289"/>
        <v>avantage2</v>
      </c>
      <c r="S176" s="22" t="s">
        <v>226</v>
      </c>
      <c r="T176" s="54" t="str">
        <f t="shared" si="290"/>
        <v>avantage3</v>
      </c>
      <c r="U176" s="22" t="s">
        <v>241</v>
      </c>
      <c r="V176" s="54" t="str">
        <f t="shared" ref="V176" si="355">"avantage"&amp;(1+RIGHT(T176,1))</f>
        <v>avantage4</v>
      </c>
      <c r="W176" s="22" t="s">
        <v>227</v>
      </c>
      <c r="X176" s="54" t="str">
        <f t="shared" ref="X176" si="356">"avantage"&amp;(1+RIGHT(V176,1))</f>
        <v>avantage5</v>
      </c>
      <c r="Y176" s="22" t="s">
        <v>228</v>
      </c>
      <c r="AW176" s="22"/>
      <c r="AX176" s="20" t="s">
        <v>179</v>
      </c>
      <c r="AY176" s="20">
        <v>10</v>
      </c>
      <c r="AZ176" s="20" t="s">
        <v>181</v>
      </c>
      <c r="BA176" s="20">
        <v>90</v>
      </c>
      <c r="BB176" s="20" t="s">
        <v>180</v>
      </c>
      <c r="BC176" s="20">
        <v>0</v>
      </c>
      <c r="BD176" s="60"/>
      <c r="BF176" s="14"/>
      <c r="BJ176" t="s">
        <v>229</v>
      </c>
      <c r="BK176" t="s">
        <v>152</v>
      </c>
      <c r="BN176" s="36">
        <v>842</v>
      </c>
      <c r="BO176" s="36">
        <v>842</v>
      </c>
      <c r="BP176">
        <f t="shared" si="293"/>
        <v>216</v>
      </c>
      <c r="BQ176">
        <f t="shared" si="268"/>
        <v>1</v>
      </c>
      <c r="BR176" s="38">
        <v>44737</v>
      </c>
      <c r="BS176" s="22" t="s">
        <v>1550</v>
      </c>
      <c r="BT176" s="20" t="str">
        <f t="shared" si="261"/>
        <v>PASSThePrivateIslandClub_COR22A161</v>
      </c>
      <c r="BV176">
        <v>1</v>
      </c>
      <c r="BW176" t="s">
        <v>1123</v>
      </c>
    </row>
    <row r="177" spans="2:75" ht="18.75" customHeight="1" x14ac:dyDescent="0.3">
      <c r="B177" s="20">
        <f t="shared" si="294"/>
        <v>162</v>
      </c>
      <c r="C177" s="22" t="str">
        <f t="shared" si="287"/>
        <v>#162 Pass Private Island Club</v>
      </c>
      <c r="D177" t="str">
        <f t="shared" si="288"/>
        <v>COR22A162</v>
      </c>
      <c r="E177" s="53" t="s">
        <v>224</v>
      </c>
      <c r="F177" s="20">
        <v>1000</v>
      </c>
      <c r="G177" s="14" t="s">
        <v>404</v>
      </c>
      <c r="H177" s="23" t="s">
        <v>146</v>
      </c>
      <c r="J177" s="54" t="s">
        <v>172</v>
      </c>
      <c r="K177" s="22" t="s">
        <v>173</v>
      </c>
      <c r="L177" s="54" t="s">
        <v>147</v>
      </c>
      <c r="M177" s="22">
        <v>1</v>
      </c>
      <c r="N177" s="54" t="s">
        <v>174</v>
      </c>
      <c r="P177" s="54" t="s">
        <v>36</v>
      </c>
      <c r="Q177" s="22" t="s">
        <v>225</v>
      </c>
      <c r="R177" s="54" t="str">
        <f t="shared" si="289"/>
        <v>avantage2</v>
      </c>
      <c r="S177" s="22" t="s">
        <v>226</v>
      </c>
      <c r="T177" s="54" t="str">
        <f t="shared" si="290"/>
        <v>avantage3</v>
      </c>
      <c r="U177" s="22" t="s">
        <v>241</v>
      </c>
      <c r="V177" s="54" t="str">
        <f t="shared" ref="V177" si="357">"avantage"&amp;(1+RIGHT(T177,1))</f>
        <v>avantage4</v>
      </c>
      <c r="W177" s="22" t="s">
        <v>227</v>
      </c>
      <c r="X177" s="54" t="str">
        <f t="shared" ref="X177" si="358">"avantage"&amp;(1+RIGHT(V177,1))</f>
        <v>avantage5</v>
      </c>
      <c r="Y177" s="22" t="s">
        <v>228</v>
      </c>
      <c r="AW177" s="22"/>
      <c r="AX177" s="20" t="s">
        <v>179</v>
      </c>
      <c r="AY177" s="20">
        <v>10</v>
      </c>
      <c r="AZ177" s="20" t="s">
        <v>181</v>
      </c>
      <c r="BA177" s="20">
        <v>90</v>
      </c>
      <c r="BB177" s="20" t="s">
        <v>180</v>
      </c>
      <c r="BC177" s="20">
        <v>0</v>
      </c>
      <c r="BD177" s="60"/>
      <c r="BF177" s="14"/>
      <c r="BJ177" t="s">
        <v>229</v>
      </c>
      <c r="BK177" t="s">
        <v>152</v>
      </c>
      <c r="BN177" s="36">
        <v>842</v>
      </c>
      <c r="BO177" s="36">
        <v>842</v>
      </c>
      <c r="BP177">
        <f t="shared" si="293"/>
        <v>216</v>
      </c>
      <c r="BQ177">
        <f t="shared" si="268"/>
        <v>1</v>
      </c>
      <c r="BR177" s="38">
        <v>44737</v>
      </c>
      <c r="BS177" s="22" t="s">
        <v>1550</v>
      </c>
      <c r="BT177" s="20" t="str">
        <f t="shared" si="261"/>
        <v>PASSThePrivateIslandClub_COR22A162</v>
      </c>
      <c r="BV177">
        <v>1</v>
      </c>
      <c r="BW177" t="s">
        <v>1123</v>
      </c>
    </row>
    <row r="178" spans="2:75" ht="18.75" customHeight="1" x14ac:dyDescent="0.3">
      <c r="B178" s="20">
        <f t="shared" si="294"/>
        <v>163</v>
      </c>
      <c r="C178" s="22" t="str">
        <f t="shared" si="287"/>
        <v>#163 Pass Private Island Club</v>
      </c>
      <c r="D178" t="str">
        <f t="shared" si="288"/>
        <v>COR22A163</v>
      </c>
      <c r="E178" s="53" t="s">
        <v>224</v>
      </c>
      <c r="F178" s="20">
        <v>1000</v>
      </c>
      <c r="G178" s="14" t="s">
        <v>405</v>
      </c>
      <c r="H178" s="23" t="s">
        <v>146</v>
      </c>
      <c r="J178" s="54" t="s">
        <v>172</v>
      </c>
      <c r="K178" s="22" t="s">
        <v>173</v>
      </c>
      <c r="L178" s="54" t="s">
        <v>147</v>
      </c>
      <c r="M178" s="22">
        <v>1</v>
      </c>
      <c r="N178" s="54" t="s">
        <v>174</v>
      </c>
      <c r="P178" s="54" t="s">
        <v>36</v>
      </c>
      <c r="Q178" s="22" t="s">
        <v>225</v>
      </c>
      <c r="R178" s="54" t="str">
        <f t="shared" si="289"/>
        <v>avantage2</v>
      </c>
      <c r="S178" s="22" t="s">
        <v>226</v>
      </c>
      <c r="T178" s="54" t="str">
        <f t="shared" si="290"/>
        <v>avantage3</v>
      </c>
      <c r="U178" s="22" t="s">
        <v>241</v>
      </c>
      <c r="V178" s="54" t="str">
        <f t="shared" ref="V178" si="359">"avantage"&amp;(1+RIGHT(T178,1))</f>
        <v>avantage4</v>
      </c>
      <c r="W178" s="22" t="s">
        <v>227</v>
      </c>
      <c r="X178" s="54" t="str">
        <f t="shared" ref="X178" si="360">"avantage"&amp;(1+RIGHT(V178,1))</f>
        <v>avantage5</v>
      </c>
      <c r="Y178" s="22" t="s">
        <v>228</v>
      </c>
      <c r="AW178" s="22"/>
      <c r="AX178" s="20" t="s">
        <v>179</v>
      </c>
      <c r="AY178" s="20">
        <v>10</v>
      </c>
      <c r="AZ178" s="20" t="s">
        <v>181</v>
      </c>
      <c r="BA178" s="20">
        <v>90</v>
      </c>
      <c r="BB178" s="20" t="s">
        <v>180</v>
      </c>
      <c r="BC178" s="20">
        <v>0</v>
      </c>
      <c r="BD178" s="60"/>
      <c r="BF178" s="14"/>
      <c r="BJ178" t="s">
        <v>229</v>
      </c>
      <c r="BK178" t="s">
        <v>152</v>
      </c>
      <c r="BN178" s="36">
        <v>842</v>
      </c>
      <c r="BO178" s="36">
        <v>842</v>
      </c>
      <c r="BP178">
        <f t="shared" si="293"/>
        <v>216</v>
      </c>
      <c r="BQ178">
        <f t="shared" si="268"/>
        <v>1</v>
      </c>
      <c r="BR178" s="38">
        <v>44737</v>
      </c>
      <c r="BS178" s="22" t="s">
        <v>1550</v>
      </c>
      <c r="BT178" s="20" t="str">
        <f t="shared" si="261"/>
        <v>PASSThePrivateIslandClub_COR22A163</v>
      </c>
      <c r="BV178">
        <v>1</v>
      </c>
      <c r="BW178" t="s">
        <v>1123</v>
      </c>
    </row>
    <row r="179" spans="2:75" ht="18.75" customHeight="1" x14ac:dyDescent="0.3">
      <c r="B179" s="20">
        <f t="shared" si="294"/>
        <v>164</v>
      </c>
      <c r="C179" s="22" t="str">
        <f t="shared" si="287"/>
        <v>#164 Pass Private Island Club</v>
      </c>
      <c r="D179" t="str">
        <f t="shared" si="288"/>
        <v>COR22A164</v>
      </c>
      <c r="E179" s="53" t="s">
        <v>224</v>
      </c>
      <c r="F179" s="20">
        <v>1000</v>
      </c>
      <c r="G179" s="14" t="s">
        <v>406</v>
      </c>
      <c r="H179" s="23" t="s">
        <v>146</v>
      </c>
      <c r="J179" s="54" t="s">
        <v>172</v>
      </c>
      <c r="K179" s="22" t="s">
        <v>173</v>
      </c>
      <c r="L179" s="54" t="s">
        <v>147</v>
      </c>
      <c r="M179" s="22">
        <v>1</v>
      </c>
      <c r="N179" s="54" t="s">
        <v>174</v>
      </c>
      <c r="P179" s="54" t="s">
        <v>36</v>
      </c>
      <c r="Q179" s="22" t="s">
        <v>225</v>
      </c>
      <c r="R179" s="54" t="str">
        <f t="shared" si="289"/>
        <v>avantage2</v>
      </c>
      <c r="S179" s="22" t="s">
        <v>226</v>
      </c>
      <c r="T179" s="54" t="str">
        <f t="shared" si="290"/>
        <v>avantage3</v>
      </c>
      <c r="U179" s="22" t="s">
        <v>241</v>
      </c>
      <c r="V179" s="54" t="str">
        <f t="shared" ref="V179" si="361">"avantage"&amp;(1+RIGHT(T179,1))</f>
        <v>avantage4</v>
      </c>
      <c r="W179" s="22" t="s">
        <v>227</v>
      </c>
      <c r="X179" s="54" t="str">
        <f t="shared" ref="X179" si="362">"avantage"&amp;(1+RIGHT(V179,1))</f>
        <v>avantage5</v>
      </c>
      <c r="Y179" s="22" t="s">
        <v>228</v>
      </c>
      <c r="AW179" s="22"/>
      <c r="AX179" s="20" t="s">
        <v>179</v>
      </c>
      <c r="AY179" s="20">
        <v>10</v>
      </c>
      <c r="AZ179" s="20" t="s">
        <v>181</v>
      </c>
      <c r="BA179" s="20">
        <v>90</v>
      </c>
      <c r="BB179" s="20" t="s">
        <v>180</v>
      </c>
      <c r="BC179" s="20">
        <v>0</v>
      </c>
      <c r="BD179" s="60"/>
      <c r="BF179" s="14"/>
      <c r="BJ179" t="s">
        <v>229</v>
      </c>
      <c r="BK179" t="s">
        <v>152</v>
      </c>
      <c r="BN179" s="36">
        <v>842</v>
      </c>
      <c r="BO179" s="36">
        <v>842</v>
      </c>
      <c r="BP179">
        <f t="shared" si="293"/>
        <v>216</v>
      </c>
      <c r="BQ179">
        <f t="shared" si="268"/>
        <v>1</v>
      </c>
      <c r="BR179" s="38">
        <v>44737</v>
      </c>
      <c r="BS179" s="22" t="s">
        <v>1550</v>
      </c>
      <c r="BT179" s="20" t="str">
        <f t="shared" si="261"/>
        <v>PASSThePrivateIslandClub_COR22A164</v>
      </c>
      <c r="BV179">
        <v>1</v>
      </c>
      <c r="BW179" t="s">
        <v>1123</v>
      </c>
    </row>
    <row r="180" spans="2:75" ht="18.75" customHeight="1" x14ac:dyDescent="0.3">
      <c r="B180" s="20">
        <f t="shared" si="294"/>
        <v>165</v>
      </c>
      <c r="C180" s="22" t="str">
        <f t="shared" si="287"/>
        <v>#165 Pass Private Island Club</v>
      </c>
      <c r="D180" t="str">
        <f t="shared" si="288"/>
        <v>COR22A165</v>
      </c>
      <c r="E180" s="53" t="s">
        <v>224</v>
      </c>
      <c r="F180" s="20">
        <v>1000</v>
      </c>
      <c r="G180" s="14" t="s">
        <v>407</v>
      </c>
      <c r="H180" s="23" t="s">
        <v>146</v>
      </c>
      <c r="J180" s="54" t="s">
        <v>172</v>
      </c>
      <c r="K180" s="22" t="s">
        <v>173</v>
      </c>
      <c r="L180" s="54" t="s">
        <v>147</v>
      </c>
      <c r="M180" s="22">
        <v>1</v>
      </c>
      <c r="N180" s="54" t="s">
        <v>174</v>
      </c>
      <c r="P180" s="54" t="s">
        <v>36</v>
      </c>
      <c r="Q180" s="22" t="s">
        <v>225</v>
      </c>
      <c r="R180" s="54" t="str">
        <f t="shared" si="289"/>
        <v>avantage2</v>
      </c>
      <c r="S180" s="22" t="s">
        <v>226</v>
      </c>
      <c r="T180" s="54" t="str">
        <f t="shared" si="290"/>
        <v>avantage3</v>
      </c>
      <c r="U180" s="22" t="s">
        <v>241</v>
      </c>
      <c r="V180" s="54" t="str">
        <f t="shared" ref="V180" si="363">"avantage"&amp;(1+RIGHT(T180,1))</f>
        <v>avantage4</v>
      </c>
      <c r="W180" s="22" t="s">
        <v>227</v>
      </c>
      <c r="X180" s="54" t="str">
        <f t="shared" ref="X180" si="364">"avantage"&amp;(1+RIGHT(V180,1))</f>
        <v>avantage5</v>
      </c>
      <c r="Y180" s="22" t="s">
        <v>228</v>
      </c>
      <c r="AW180" s="22"/>
      <c r="AX180" s="20" t="s">
        <v>179</v>
      </c>
      <c r="AY180" s="20">
        <v>10</v>
      </c>
      <c r="AZ180" s="20" t="s">
        <v>181</v>
      </c>
      <c r="BA180" s="20">
        <v>90</v>
      </c>
      <c r="BB180" s="20" t="s">
        <v>180</v>
      </c>
      <c r="BC180" s="20">
        <v>0</v>
      </c>
      <c r="BD180" s="60"/>
      <c r="BF180" s="14"/>
      <c r="BJ180" t="s">
        <v>229</v>
      </c>
      <c r="BK180" t="s">
        <v>152</v>
      </c>
      <c r="BN180" s="36">
        <v>842</v>
      </c>
      <c r="BO180" s="36">
        <v>842</v>
      </c>
      <c r="BP180">
        <f t="shared" si="293"/>
        <v>216</v>
      </c>
      <c r="BQ180">
        <f t="shared" si="268"/>
        <v>1</v>
      </c>
      <c r="BR180" s="38">
        <v>44737</v>
      </c>
      <c r="BS180" s="22" t="s">
        <v>1550</v>
      </c>
      <c r="BT180" s="20" t="str">
        <f t="shared" si="261"/>
        <v>PASSThePrivateIslandClub_COR22A165</v>
      </c>
      <c r="BV180">
        <v>1</v>
      </c>
      <c r="BW180" t="s">
        <v>1123</v>
      </c>
    </row>
    <row r="181" spans="2:75" ht="18.75" customHeight="1" x14ac:dyDescent="0.3">
      <c r="B181" s="20">
        <f t="shared" si="294"/>
        <v>166</v>
      </c>
      <c r="C181" s="22" t="str">
        <f t="shared" si="287"/>
        <v>#166 Pass Private Island Club</v>
      </c>
      <c r="D181" t="str">
        <f t="shared" si="288"/>
        <v>COR22A166</v>
      </c>
      <c r="E181" s="53" t="s">
        <v>224</v>
      </c>
      <c r="F181" s="20">
        <v>1000</v>
      </c>
      <c r="G181" s="14" t="s">
        <v>408</v>
      </c>
      <c r="H181" s="23" t="s">
        <v>146</v>
      </c>
      <c r="J181" s="54" t="s">
        <v>172</v>
      </c>
      <c r="K181" s="22" t="s">
        <v>173</v>
      </c>
      <c r="L181" s="54" t="s">
        <v>147</v>
      </c>
      <c r="M181" s="22">
        <v>1</v>
      </c>
      <c r="N181" s="54" t="s">
        <v>174</v>
      </c>
      <c r="P181" s="54" t="s">
        <v>36</v>
      </c>
      <c r="Q181" s="22" t="s">
        <v>225</v>
      </c>
      <c r="R181" s="54" t="str">
        <f t="shared" si="289"/>
        <v>avantage2</v>
      </c>
      <c r="S181" s="22" t="s">
        <v>226</v>
      </c>
      <c r="T181" s="54" t="str">
        <f t="shared" si="290"/>
        <v>avantage3</v>
      </c>
      <c r="U181" s="22" t="s">
        <v>241</v>
      </c>
      <c r="V181" s="54" t="str">
        <f t="shared" ref="V181" si="365">"avantage"&amp;(1+RIGHT(T181,1))</f>
        <v>avantage4</v>
      </c>
      <c r="W181" s="22" t="s">
        <v>227</v>
      </c>
      <c r="X181" s="54" t="str">
        <f t="shared" ref="X181" si="366">"avantage"&amp;(1+RIGHT(V181,1))</f>
        <v>avantage5</v>
      </c>
      <c r="Y181" s="22" t="s">
        <v>228</v>
      </c>
      <c r="AW181" s="22"/>
      <c r="AX181" s="20" t="s">
        <v>179</v>
      </c>
      <c r="AY181" s="20">
        <v>10</v>
      </c>
      <c r="AZ181" s="20" t="s">
        <v>181</v>
      </c>
      <c r="BA181" s="20">
        <v>90</v>
      </c>
      <c r="BB181" s="20" t="s">
        <v>180</v>
      </c>
      <c r="BC181" s="20">
        <v>0</v>
      </c>
      <c r="BD181" s="60"/>
      <c r="BF181" s="14"/>
      <c r="BJ181" t="s">
        <v>229</v>
      </c>
      <c r="BK181" t="s">
        <v>152</v>
      </c>
      <c r="BN181" s="36">
        <v>842</v>
      </c>
      <c r="BO181" s="36">
        <v>842</v>
      </c>
      <c r="BP181">
        <f t="shared" si="293"/>
        <v>216</v>
      </c>
      <c r="BQ181">
        <f t="shared" si="268"/>
        <v>1</v>
      </c>
      <c r="BR181" s="38">
        <v>44737</v>
      </c>
      <c r="BS181" s="22" t="s">
        <v>1550</v>
      </c>
      <c r="BT181" s="20" t="str">
        <f t="shared" si="261"/>
        <v>PASSThePrivateIslandClub_COR22A166</v>
      </c>
      <c r="BV181">
        <v>1</v>
      </c>
      <c r="BW181" t="s">
        <v>1123</v>
      </c>
    </row>
    <row r="182" spans="2:75" ht="18.75" customHeight="1" x14ac:dyDescent="0.3">
      <c r="B182" s="20">
        <f t="shared" si="294"/>
        <v>167</v>
      </c>
      <c r="C182" s="22" t="str">
        <f t="shared" si="287"/>
        <v>#167 Pass Private Island Club</v>
      </c>
      <c r="D182" t="str">
        <f t="shared" si="288"/>
        <v>COR22A167</v>
      </c>
      <c r="E182" s="53" t="s">
        <v>224</v>
      </c>
      <c r="F182" s="20">
        <v>1000</v>
      </c>
      <c r="G182" s="14" t="s">
        <v>409</v>
      </c>
      <c r="H182" s="23" t="s">
        <v>146</v>
      </c>
      <c r="J182" s="54" t="s">
        <v>172</v>
      </c>
      <c r="K182" s="22" t="s">
        <v>173</v>
      </c>
      <c r="L182" s="54" t="s">
        <v>147</v>
      </c>
      <c r="M182" s="22">
        <v>1</v>
      </c>
      <c r="N182" s="54" t="s">
        <v>174</v>
      </c>
      <c r="P182" s="54" t="s">
        <v>36</v>
      </c>
      <c r="Q182" s="22" t="s">
        <v>225</v>
      </c>
      <c r="R182" s="54" t="str">
        <f t="shared" si="289"/>
        <v>avantage2</v>
      </c>
      <c r="S182" s="22" t="s">
        <v>226</v>
      </c>
      <c r="T182" s="54" t="str">
        <f t="shared" si="290"/>
        <v>avantage3</v>
      </c>
      <c r="U182" s="22" t="s">
        <v>241</v>
      </c>
      <c r="V182" s="54" t="str">
        <f t="shared" ref="V182" si="367">"avantage"&amp;(1+RIGHT(T182,1))</f>
        <v>avantage4</v>
      </c>
      <c r="W182" s="22" t="s">
        <v>227</v>
      </c>
      <c r="X182" s="54" t="str">
        <f t="shared" ref="X182" si="368">"avantage"&amp;(1+RIGHT(V182,1))</f>
        <v>avantage5</v>
      </c>
      <c r="Y182" s="22" t="s">
        <v>228</v>
      </c>
      <c r="AW182" s="22"/>
      <c r="AX182" s="20" t="s">
        <v>179</v>
      </c>
      <c r="AY182" s="20">
        <v>10</v>
      </c>
      <c r="AZ182" s="20" t="s">
        <v>181</v>
      </c>
      <c r="BA182" s="20">
        <v>90</v>
      </c>
      <c r="BB182" s="20" t="s">
        <v>180</v>
      </c>
      <c r="BC182" s="20">
        <v>0</v>
      </c>
      <c r="BD182" s="60"/>
      <c r="BF182" s="14"/>
      <c r="BJ182" t="s">
        <v>229</v>
      </c>
      <c r="BK182" t="s">
        <v>152</v>
      </c>
      <c r="BN182" s="36">
        <v>842</v>
      </c>
      <c r="BO182" s="36">
        <v>842</v>
      </c>
      <c r="BP182">
        <f t="shared" si="293"/>
        <v>216</v>
      </c>
      <c r="BQ182">
        <f t="shared" si="268"/>
        <v>1</v>
      </c>
      <c r="BR182" s="38">
        <v>44737</v>
      </c>
      <c r="BS182" s="22" t="s">
        <v>1550</v>
      </c>
      <c r="BT182" s="20" t="str">
        <f t="shared" si="261"/>
        <v>PASSThePrivateIslandClub_COR22A167</v>
      </c>
      <c r="BV182">
        <v>1</v>
      </c>
      <c r="BW182" t="s">
        <v>1123</v>
      </c>
    </row>
    <row r="183" spans="2:75" ht="18.75" customHeight="1" x14ac:dyDescent="0.3">
      <c r="B183" s="20">
        <f t="shared" si="294"/>
        <v>168</v>
      </c>
      <c r="C183" s="22" t="str">
        <f t="shared" si="287"/>
        <v>#168 Pass Private Island Club</v>
      </c>
      <c r="D183" t="str">
        <f t="shared" si="288"/>
        <v>COR22A168</v>
      </c>
      <c r="E183" s="53" t="s">
        <v>224</v>
      </c>
      <c r="F183" s="20">
        <v>1000</v>
      </c>
      <c r="G183" s="14" t="s">
        <v>410</v>
      </c>
      <c r="H183" s="23" t="s">
        <v>146</v>
      </c>
      <c r="J183" s="54" t="s">
        <v>172</v>
      </c>
      <c r="K183" s="22" t="s">
        <v>173</v>
      </c>
      <c r="L183" s="54" t="s">
        <v>147</v>
      </c>
      <c r="M183" s="22">
        <v>1</v>
      </c>
      <c r="N183" s="54" t="s">
        <v>174</v>
      </c>
      <c r="P183" s="54" t="s">
        <v>36</v>
      </c>
      <c r="Q183" s="22" t="s">
        <v>225</v>
      </c>
      <c r="R183" s="54" t="str">
        <f t="shared" si="289"/>
        <v>avantage2</v>
      </c>
      <c r="S183" s="22" t="s">
        <v>226</v>
      </c>
      <c r="T183" s="54" t="str">
        <f t="shared" si="290"/>
        <v>avantage3</v>
      </c>
      <c r="U183" s="22" t="s">
        <v>241</v>
      </c>
      <c r="V183" s="54" t="str">
        <f t="shared" ref="V183" si="369">"avantage"&amp;(1+RIGHT(T183,1))</f>
        <v>avantage4</v>
      </c>
      <c r="W183" s="22" t="s">
        <v>227</v>
      </c>
      <c r="X183" s="54" t="str">
        <f t="shared" ref="X183" si="370">"avantage"&amp;(1+RIGHT(V183,1))</f>
        <v>avantage5</v>
      </c>
      <c r="Y183" s="22" t="s">
        <v>228</v>
      </c>
      <c r="AW183" s="22"/>
      <c r="AX183" s="20" t="s">
        <v>179</v>
      </c>
      <c r="AY183" s="20">
        <v>10</v>
      </c>
      <c r="AZ183" s="20" t="s">
        <v>181</v>
      </c>
      <c r="BA183" s="20">
        <v>90</v>
      </c>
      <c r="BB183" s="20" t="s">
        <v>180</v>
      </c>
      <c r="BC183" s="20">
        <v>0</v>
      </c>
      <c r="BD183" s="60"/>
      <c r="BF183" s="14"/>
      <c r="BJ183" t="s">
        <v>229</v>
      </c>
      <c r="BK183" t="s">
        <v>152</v>
      </c>
      <c r="BN183" s="36">
        <v>842</v>
      </c>
      <c r="BO183" s="36">
        <v>842</v>
      </c>
      <c r="BP183">
        <f t="shared" si="293"/>
        <v>216</v>
      </c>
      <c r="BQ183">
        <f t="shared" si="268"/>
        <v>1</v>
      </c>
      <c r="BR183" s="38">
        <v>44737</v>
      </c>
      <c r="BS183" s="22" t="s">
        <v>1550</v>
      </c>
      <c r="BT183" s="20" t="str">
        <f t="shared" si="261"/>
        <v>PASSThePrivateIslandClub_COR22A168</v>
      </c>
      <c r="BV183">
        <v>1</v>
      </c>
      <c r="BW183" t="s">
        <v>1123</v>
      </c>
    </row>
    <row r="184" spans="2:75" ht="18.75" customHeight="1" x14ac:dyDescent="0.3">
      <c r="B184" s="20">
        <f t="shared" si="294"/>
        <v>169</v>
      </c>
      <c r="C184" s="22" t="str">
        <f t="shared" si="287"/>
        <v>#169 Pass Private Island Club</v>
      </c>
      <c r="D184" t="str">
        <f t="shared" si="288"/>
        <v>COR22A169</v>
      </c>
      <c r="E184" s="53" t="s">
        <v>224</v>
      </c>
      <c r="F184" s="20">
        <v>1000</v>
      </c>
      <c r="G184" s="14" t="s">
        <v>411</v>
      </c>
      <c r="H184" s="23" t="s">
        <v>146</v>
      </c>
      <c r="J184" s="54" t="s">
        <v>172</v>
      </c>
      <c r="K184" s="22" t="s">
        <v>173</v>
      </c>
      <c r="L184" s="54" t="s">
        <v>147</v>
      </c>
      <c r="M184" s="22">
        <v>1</v>
      </c>
      <c r="N184" s="54" t="s">
        <v>174</v>
      </c>
      <c r="P184" s="54" t="s">
        <v>36</v>
      </c>
      <c r="Q184" s="22" t="s">
        <v>225</v>
      </c>
      <c r="R184" s="54" t="str">
        <f t="shared" si="289"/>
        <v>avantage2</v>
      </c>
      <c r="S184" s="22" t="s">
        <v>226</v>
      </c>
      <c r="T184" s="54" t="str">
        <f t="shared" si="290"/>
        <v>avantage3</v>
      </c>
      <c r="U184" s="22" t="s">
        <v>241</v>
      </c>
      <c r="V184" s="54" t="str">
        <f t="shared" ref="V184" si="371">"avantage"&amp;(1+RIGHT(T184,1))</f>
        <v>avantage4</v>
      </c>
      <c r="W184" s="22" t="s">
        <v>227</v>
      </c>
      <c r="X184" s="54" t="str">
        <f t="shared" ref="X184" si="372">"avantage"&amp;(1+RIGHT(V184,1))</f>
        <v>avantage5</v>
      </c>
      <c r="Y184" s="22" t="s">
        <v>228</v>
      </c>
      <c r="AW184" s="22"/>
      <c r="AX184" s="20" t="s">
        <v>179</v>
      </c>
      <c r="AY184" s="20">
        <v>10</v>
      </c>
      <c r="AZ184" s="20" t="s">
        <v>181</v>
      </c>
      <c r="BA184" s="20">
        <v>90</v>
      </c>
      <c r="BB184" s="20" t="s">
        <v>180</v>
      </c>
      <c r="BC184" s="20">
        <v>0</v>
      </c>
      <c r="BD184" s="60"/>
      <c r="BF184" s="14"/>
      <c r="BJ184" t="s">
        <v>229</v>
      </c>
      <c r="BK184" t="s">
        <v>152</v>
      </c>
      <c r="BN184" s="36">
        <v>842</v>
      </c>
      <c r="BO184" s="36">
        <v>842</v>
      </c>
      <c r="BP184">
        <f t="shared" si="293"/>
        <v>216</v>
      </c>
      <c r="BQ184">
        <f t="shared" si="268"/>
        <v>1</v>
      </c>
      <c r="BR184" s="38">
        <v>44737</v>
      </c>
      <c r="BS184" s="22" t="s">
        <v>1550</v>
      </c>
      <c r="BT184" s="20" t="str">
        <f t="shared" si="261"/>
        <v>PASSThePrivateIslandClub_COR22A169</v>
      </c>
      <c r="BV184">
        <v>1</v>
      </c>
      <c r="BW184" t="s">
        <v>1123</v>
      </c>
    </row>
    <row r="185" spans="2:75" ht="18.75" customHeight="1" x14ac:dyDescent="0.3">
      <c r="B185" s="20">
        <f t="shared" si="294"/>
        <v>170</v>
      </c>
      <c r="C185" s="22" t="str">
        <f t="shared" si="287"/>
        <v>#170 Pass Private Island Club</v>
      </c>
      <c r="D185" t="str">
        <f t="shared" si="288"/>
        <v>COR22A170</v>
      </c>
      <c r="E185" s="53" t="s">
        <v>224</v>
      </c>
      <c r="F185" s="20">
        <v>1000</v>
      </c>
      <c r="G185" s="14" t="s">
        <v>412</v>
      </c>
      <c r="H185" s="23" t="s">
        <v>146</v>
      </c>
      <c r="J185" s="54" t="s">
        <v>172</v>
      </c>
      <c r="K185" s="22" t="s">
        <v>173</v>
      </c>
      <c r="L185" s="54" t="s">
        <v>147</v>
      </c>
      <c r="M185" s="22">
        <v>1</v>
      </c>
      <c r="N185" s="54" t="s">
        <v>174</v>
      </c>
      <c r="P185" s="54" t="s">
        <v>36</v>
      </c>
      <c r="Q185" s="22" t="s">
        <v>225</v>
      </c>
      <c r="R185" s="54" t="str">
        <f t="shared" si="289"/>
        <v>avantage2</v>
      </c>
      <c r="S185" s="22" t="s">
        <v>226</v>
      </c>
      <c r="T185" s="54" t="str">
        <f t="shared" si="290"/>
        <v>avantage3</v>
      </c>
      <c r="U185" s="22" t="s">
        <v>241</v>
      </c>
      <c r="V185" s="54" t="str">
        <f t="shared" ref="V185" si="373">"avantage"&amp;(1+RIGHT(T185,1))</f>
        <v>avantage4</v>
      </c>
      <c r="W185" s="22" t="s">
        <v>227</v>
      </c>
      <c r="X185" s="54" t="str">
        <f t="shared" ref="X185" si="374">"avantage"&amp;(1+RIGHT(V185,1))</f>
        <v>avantage5</v>
      </c>
      <c r="Y185" s="22" t="s">
        <v>228</v>
      </c>
      <c r="AW185" s="22"/>
      <c r="AX185" s="20" t="s">
        <v>179</v>
      </c>
      <c r="AY185" s="20">
        <v>10</v>
      </c>
      <c r="AZ185" s="20" t="s">
        <v>181</v>
      </c>
      <c r="BA185" s="20">
        <v>90</v>
      </c>
      <c r="BB185" s="20" t="s">
        <v>180</v>
      </c>
      <c r="BC185" s="20">
        <v>0</v>
      </c>
      <c r="BD185" s="60"/>
      <c r="BF185" s="14"/>
      <c r="BJ185" t="s">
        <v>229</v>
      </c>
      <c r="BK185" t="s">
        <v>152</v>
      </c>
      <c r="BN185" s="36">
        <v>842</v>
      </c>
      <c r="BO185" s="36">
        <v>842</v>
      </c>
      <c r="BP185">
        <f t="shared" si="293"/>
        <v>216</v>
      </c>
      <c r="BQ185">
        <f t="shared" si="268"/>
        <v>1</v>
      </c>
      <c r="BR185" s="38">
        <v>44737</v>
      </c>
      <c r="BS185" s="22" t="s">
        <v>1550</v>
      </c>
      <c r="BT185" s="20" t="str">
        <f t="shared" si="261"/>
        <v>PASSThePrivateIslandClub_COR22A170</v>
      </c>
      <c r="BV185">
        <v>1</v>
      </c>
      <c r="BW185" t="s">
        <v>1123</v>
      </c>
    </row>
    <row r="186" spans="2:75" ht="18.75" customHeight="1" x14ac:dyDescent="0.3">
      <c r="B186" s="20">
        <f t="shared" si="294"/>
        <v>171</v>
      </c>
      <c r="C186" s="22" t="str">
        <f t="shared" si="287"/>
        <v>#171 Pass Private Island Club</v>
      </c>
      <c r="D186" t="str">
        <f t="shared" si="288"/>
        <v>COR22A171</v>
      </c>
      <c r="E186" s="53" t="s">
        <v>224</v>
      </c>
      <c r="F186" s="20">
        <v>1000</v>
      </c>
      <c r="G186" s="14" t="s">
        <v>413</v>
      </c>
      <c r="H186" s="23" t="s">
        <v>146</v>
      </c>
      <c r="J186" s="54" t="s">
        <v>172</v>
      </c>
      <c r="K186" s="22" t="s">
        <v>173</v>
      </c>
      <c r="L186" s="54" t="s">
        <v>147</v>
      </c>
      <c r="M186" s="22">
        <v>1</v>
      </c>
      <c r="N186" s="54" t="s">
        <v>174</v>
      </c>
      <c r="P186" s="54" t="s">
        <v>36</v>
      </c>
      <c r="Q186" s="22" t="s">
        <v>225</v>
      </c>
      <c r="R186" s="54" t="str">
        <f t="shared" si="289"/>
        <v>avantage2</v>
      </c>
      <c r="S186" s="22" t="s">
        <v>226</v>
      </c>
      <c r="T186" s="54" t="str">
        <f t="shared" si="290"/>
        <v>avantage3</v>
      </c>
      <c r="U186" s="22" t="s">
        <v>241</v>
      </c>
      <c r="V186" s="54" t="str">
        <f t="shared" ref="V186" si="375">"avantage"&amp;(1+RIGHT(T186,1))</f>
        <v>avantage4</v>
      </c>
      <c r="W186" s="22" t="s">
        <v>227</v>
      </c>
      <c r="X186" s="54" t="str">
        <f t="shared" ref="X186" si="376">"avantage"&amp;(1+RIGHT(V186,1))</f>
        <v>avantage5</v>
      </c>
      <c r="Y186" s="22" t="s">
        <v>228</v>
      </c>
      <c r="AW186" s="22"/>
      <c r="AX186" s="20" t="s">
        <v>179</v>
      </c>
      <c r="AY186" s="20">
        <v>10</v>
      </c>
      <c r="AZ186" s="20" t="s">
        <v>181</v>
      </c>
      <c r="BA186" s="20">
        <v>90</v>
      </c>
      <c r="BB186" s="20" t="s">
        <v>180</v>
      </c>
      <c r="BC186" s="20">
        <v>0</v>
      </c>
      <c r="BD186" s="60"/>
      <c r="BF186" s="14"/>
      <c r="BJ186" t="s">
        <v>229</v>
      </c>
      <c r="BK186" t="s">
        <v>152</v>
      </c>
      <c r="BN186" s="36">
        <v>842</v>
      </c>
      <c r="BO186" s="36">
        <v>842</v>
      </c>
      <c r="BP186">
        <f t="shared" si="293"/>
        <v>216</v>
      </c>
      <c r="BQ186">
        <f t="shared" si="268"/>
        <v>1</v>
      </c>
      <c r="BR186" s="38">
        <v>44737</v>
      </c>
      <c r="BS186" s="22" t="s">
        <v>1550</v>
      </c>
      <c r="BT186" s="20" t="str">
        <f t="shared" si="261"/>
        <v>PASSThePrivateIslandClub_COR22A171</v>
      </c>
      <c r="BV186">
        <v>1</v>
      </c>
      <c r="BW186" t="s">
        <v>1123</v>
      </c>
    </row>
    <row r="187" spans="2:75" ht="18.75" customHeight="1" x14ac:dyDescent="0.3">
      <c r="B187" s="20">
        <f t="shared" si="294"/>
        <v>172</v>
      </c>
      <c r="C187" s="22" t="str">
        <f t="shared" si="287"/>
        <v>#172 Pass Private Island Club</v>
      </c>
      <c r="D187" t="str">
        <f t="shared" si="288"/>
        <v>COR22A172</v>
      </c>
      <c r="E187" s="53" t="s">
        <v>224</v>
      </c>
      <c r="F187" s="20">
        <v>1000</v>
      </c>
      <c r="G187" s="14" t="s">
        <v>414</v>
      </c>
      <c r="H187" s="23" t="s">
        <v>146</v>
      </c>
      <c r="J187" s="54" t="s">
        <v>172</v>
      </c>
      <c r="K187" s="22" t="s">
        <v>173</v>
      </c>
      <c r="L187" s="54" t="s">
        <v>147</v>
      </c>
      <c r="M187" s="22">
        <v>1</v>
      </c>
      <c r="N187" s="54" t="s">
        <v>174</v>
      </c>
      <c r="P187" s="54" t="s">
        <v>36</v>
      </c>
      <c r="Q187" s="22" t="s">
        <v>225</v>
      </c>
      <c r="R187" s="54" t="str">
        <f t="shared" si="289"/>
        <v>avantage2</v>
      </c>
      <c r="S187" s="22" t="s">
        <v>226</v>
      </c>
      <c r="T187" s="54" t="str">
        <f t="shared" si="290"/>
        <v>avantage3</v>
      </c>
      <c r="U187" s="22" t="s">
        <v>241</v>
      </c>
      <c r="V187" s="54" t="str">
        <f t="shared" ref="V187" si="377">"avantage"&amp;(1+RIGHT(T187,1))</f>
        <v>avantage4</v>
      </c>
      <c r="W187" s="22" t="s">
        <v>227</v>
      </c>
      <c r="X187" s="54" t="str">
        <f t="shared" ref="X187" si="378">"avantage"&amp;(1+RIGHT(V187,1))</f>
        <v>avantage5</v>
      </c>
      <c r="Y187" s="22" t="s">
        <v>228</v>
      </c>
      <c r="AW187" s="22"/>
      <c r="AX187" s="20" t="s">
        <v>179</v>
      </c>
      <c r="AY187" s="20">
        <v>10</v>
      </c>
      <c r="AZ187" s="20" t="s">
        <v>181</v>
      </c>
      <c r="BA187" s="20">
        <v>90</v>
      </c>
      <c r="BB187" s="20" t="s">
        <v>180</v>
      </c>
      <c r="BC187" s="20">
        <v>0</v>
      </c>
      <c r="BD187" s="60"/>
      <c r="BF187" s="14"/>
      <c r="BJ187" t="s">
        <v>229</v>
      </c>
      <c r="BK187" t="s">
        <v>152</v>
      </c>
      <c r="BN187" s="36">
        <v>842</v>
      </c>
      <c r="BO187" s="36">
        <v>842</v>
      </c>
      <c r="BP187">
        <f t="shared" si="293"/>
        <v>216</v>
      </c>
      <c r="BQ187">
        <f t="shared" si="268"/>
        <v>1</v>
      </c>
      <c r="BR187" s="38">
        <v>44737</v>
      </c>
      <c r="BS187" s="22" t="s">
        <v>1550</v>
      </c>
      <c r="BT187" s="20" t="str">
        <f t="shared" si="261"/>
        <v>PASSThePrivateIslandClub_COR22A172</v>
      </c>
      <c r="BV187">
        <v>1</v>
      </c>
      <c r="BW187" t="s">
        <v>1123</v>
      </c>
    </row>
    <row r="188" spans="2:75" ht="18.75" customHeight="1" x14ac:dyDescent="0.3">
      <c r="B188" s="20">
        <f t="shared" si="294"/>
        <v>173</v>
      </c>
      <c r="C188" s="22" t="str">
        <f t="shared" si="287"/>
        <v>#173 Pass Private Island Club</v>
      </c>
      <c r="D188" t="str">
        <f t="shared" si="288"/>
        <v>COR22A173</v>
      </c>
      <c r="E188" s="53" t="s">
        <v>224</v>
      </c>
      <c r="F188" s="20">
        <v>1000</v>
      </c>
      <c r="G188" s="14" t="s">
        <v>415</v>
      </c>
      <c r="H188" s="23" t="s">
        <v>146</v>
      </c>
      <c r="J188" s="54" t="s">
        <v>172</v>
      </c>
      <c r="K188" s="22" t="s">
        <v>173</v>
      </c>
      <c r="L188" s="54" t="s">
        <v>147</v>
      </c>
      <c r="M188" s="22">
        <v>1</v>
      </c>
      <c r="N188" s="54" t="s">
        <v>174</v>
      </c>
      <c r="P188" s="54" t="s">
        <v>36</v>
      </c>
      <c r="Q188" s="22" t="s">
        <v>225</v>
      </c>
      <c r="R188" s="54" t="str">
        <f t="shared" si="289"/>
        <v>avantage2</v>
      </c>
      <c r="S188" s="22" t="s">
        <v>226</v>
      </c>
      <c r="T188" s="54" t="str">
        <f t="shared" si="290"/>
        <v>avantage3</v>
      </c>
      <c r="U188" s="22" t="s">
        <v>241</v>
      </c>
      <c r="V188" s="54" t="str">
        <f t="shared" ref="V188" si="379">"avantage"&amp;(1+RIGHT(T188,1))</f>
        <v>avantage4</v>
      </c>
      <c r="W188" s="22" t="s">
        <v>227</v>
      </c>
      <c r="X188" s="54" t="str">
        <f t="shared" ref="X188" si="380">"avantage"&amp;(1+RIGHT(V188,1))</f>
        <v>avantage5</v>
      </c>
      <c r="Y188" s="22" t="s">
        <v>228</v>
      </c>
      <c r="AW188" s="22"/>
      <c r="AX188" s="20" t="s">
        <v>179</v>
      </c>
      <c r="AY188" s="20">
        <v>10</v>
      </c>
      <c r="AZ188" s="20" t="s">
        <v>181</v>
      </c>
      <c r="BA188" s="20">
        <v>90</v>
      </c>
      <c r="BB188" s="20" t="s">
        <v>180</v>
      </c>
      <c r="BC188" s="20">
        <v>0</v>
      </c>
      <c r="BD188" s="60"/>
      <c r="BF188" s="14"/>
      <c r="BJ188" t="s">
        <v>229</v>
      </c>
      <c r="BK188" t="s">
        <v>152</v>
      </c>
      <c r="BN188" s="36">
        <v>842</v>
      </c>
      <c r="BO188" s="36">
        <v>842</v>
      </c>
      <c r="BP188">
        <f t="shared" si="293"/>
        <v>216</v>
      </c>
      <c r="BQ188">
        <f t="shared" si="268"/>
        <v>1</v>
      </c>
      <c r="BR188" s="38">
        <v>44737</v>
      </c>
      <c r="BS188" s="22" t="s">
        <v>1550</v>
      </c>
      <c r="BT188" s="20" t="str">
        <f t="shared" si="261"/>
        <v>PASSThePrivateIslandClub_COR22A173</v>
      </c>
      <c r="BV188">
        <v>1</v>
      </c>
      <c r="BW188" t="s">
        <v>1123</v>
      </c>
    </row>
    <row r="189" spans="2:75" ht="18.75" customHeight="1" x14ac:dyDescent="0.3">
      <c r="B189" s="20">
        <f t="shared" si="294"/>
        <v>174</v>
      </c>
      <c r="C189" s="22" t="str">
        <f t="shared" si="287"/>
        <v>#174 Pass Private Island Club</v>
      </c>
      <c r="D189" t="str">
        <f t="shared" si="288"/>
        <v>COR22A174</v>
      </c>
      <c r="E189" s="53" t="s">
        <v>224</v>
      </c>
      <c r="F189" s="20">
        <v>1000</v>
      </c>
      <c r="G189" s="14" t="s">
        <v>416</v>
      </c>
      <c r="H189" s="23" t="s">
        <v>146</v>
      </c>
      <c r="J189" s="54" t="s">
        <v>172</v>
      </c>
      <c r="K189" s="22" t="s">
        <v>173</v>
      </c>
      <c r="L189" s="54" t="s">
        <v>147</v>
      </c>
      <c r="M189" s="22">
        <v>1</v>
      </c>
      <c r="N189" s="54" t="s">
        <v>174</v>
      </c>
      <c r="P189" s="54" t="s">
        <v>36</v>
      </c>
      <c r="Q189" s="22" t="s">
        <v>225</v>
      </c>
      <c r="R189" s="54" t="str">
        <f t="shared" si="289"/>
        <v>avantage2</v>
      </c>
      <c r="S189" s="22" t="s">
        <v>226</v>
      </c>
      <c r="T189" s="54" t="str">
        <f t="shared" si="290"/>
        <v>avantage3</v>
      </c>
      <c r="U189" s="22" t="s">
        <v>241</v>
      </c>
      <c r="V189" s="54" t="str">
        <f t="shared" ref="V189" si="381">"avantage"&amp;(1+RIGHT(T189,1))</f>
        <v>avantage4</v>
      </c>
      <c r="W189" s="22" t="s">
        <v>227</v>
      </c>
      <c r="X189" s="54" t="str">
        <f t="shared" ref="X189" si="382">"avantage"&amp;(1+RIGHT(V189,1))</f>
        <v>avantage5</v>
      </c>
      <c r="Y189" s="22" t="s">
        <v>228</v>
      </c>
      <c r="AW189" s="22"/>
      <c r="AX189" s="20" t="s">
        <v>179</v>
      </c>
      <c r="AY189" s="20">
        <v>10</v>
      </c>
      <c r="AZ189" s="20" t="s">
        <v>181</v>
      </c>
      <c r="BA189" s="20">
        <v>90</v>
      </c>
      <c r="BB189" s="20" t="s">
        <v>180</v>
      </c>
      <c r="BC189" s="20">
        <v>0</v>
      </c>
      <c r="BD189" s="60"/>
      <c r="BF189" s="14"/>
      <c r="BJ189" t="s">
        <v>229</v>
      </c>
      <c r="BK189" t="s">
        <v>152</v>
      </c>
      <c r="BN189" s="36">
        <v>842</v>
      </c>
      <c r="BO189" s="36">
        <v>842</v>
      </c>
      <c r="BP189">
        <f t="shared" si="293"/>
        <v>216</v>
      </c>
      <c r="BQ189">
        <f t="shared" si="268"/>
        <v>1</v>
      </c>
      <c r="BR189" s="38">
        <v>44737</v>
      </c>
      <c r="BS189" s="22" t="s">
        <v>1550</v>
      </c>
      <c r="BT189" s="20" t="str">
        <f t="shared" si="261"/>
        <v>PASSThePrivateIslandClub_COR22A174</v>
      </c>
      <c r="BV189">
        <v>1</v>
      </c>
      <c r="BW189" t="s">
        <v>1123</v>
      </c>
    </row>
    <row r="190" spans="2:75" ht="18.75" customHeight="1" x14ac:dyDescent="0.3">
      <c r="B190" s="20">
        <f t="shared" si="294"/>
        <v>175</v>
      </c>
      <c r="C190" s="22" t="str">
        <f t="shared" si="287"/>
        <v>#175 Pass Private Island Club</v>
      </c>
      <c r="D190" t="str">
        <f t="shared" si="288"/>
        <v>COR22A175</v>
      </c>
      <c r="E190" s="53" t="s">
        <v>224</v>
      </c>
      <c r="F190" s="20">
        <v>1000</v>
      </c>
      <c r="G190" s="14" t="s">
        <v>417</v>
      </c>
      <c r="H190" s="23" t="s">
        <v>146</v>
      </c>
      <c r="J190" s="54" t="s">
        <v>172</v>
      </c>
      <c r="K190" s="22" t="s">
        <v>173</v>
      </c>
      <c r="L190" s="54" t="s">
        <v>147</v>
      </c>
      <c r="M190" s="22">
        <v>1</v>
      </c>
      <c r="N190" s="54" t="s">
        <v>174</v>
      </c>
      <c r="P190" s="54" t="s">
        <v>36</v>
      </c>
      <c r="Q190" s="22" t="s">
        <v>225</v>
      </c>
      <c r="R190" s="54" t="str">
        <f t="shared" si="289"/>
        <v>avantage2</v>
      </c>
      <c r="S190" s="22" t="s">
        <v>226</v>
      </c>
      <c r="T190" s="54" t="str">
        <f t="shared" si="290"/>
        <v>avantage3</v>
      </c>
      <c r="U190" s="22" t="s">
        <v>241</v>
      </c>
      <c r="V190" s="54" t="str">
        <f t="shared" ref="V190" si="383">"avantage"&amp;(1+RIGHT(T190,1))</f>
        <v>avantage4</v>
      </c>
      <c r="W190" s="22" t="s">
        <v>227</v>
      </c>
      <c r="X190" s="54" t="str">
        <f t="shared" ref="X190" si="384">"avantage"&amp;(1+RIGHT(V190,1))</f>
        <v>avantage5</v>
      </c>
      <c r="Y190" s="22" t="s">
        <v>228</v>
      </c>
      <c r="AW190" s="22"/>
      <c r="AX190" s="20" t="s">
        <v>179</v>
      </c>
      <c r="AY190" s="20">
        <v>10</v>
      </c>
      <c r="AZ190" s="20" t="s">
        <v>181</v>
      </c>
      <c r="BA190" s="20">
        <v>90</v>
      </c>
      <c r="BB190" s="20" t="s">
        <v>180</v>
      </c>
      <c r="BC190" s="20">
        <v>0</v>
      </c>
      <c r="BD190" s="60"/>
      <c r="BF190" s="14"/>
      <c r="BJ190" t="s">
        <v>229</v>
      </c>
      <c r="BK190" t="s">
        <v>152</v>
      </c>
      <c r="BN190" s="36">
        <v>842</v>
      </c>
      <c r="BO190" s="36">
        <v>842</v>
      </c>
      <c r="BP190">
        <f t="shared" si="293"/>
        <v>216</v>
      </c>
      <c r="BQ190">
        <f t="shared" si="268"/>
        <v>1</v>
      </c>
      <c r="BR190" s="38">
        <v>44737</v>
      </c>
      <c r="BS190" s="22" t="s">
        <v>1550</v>
      </c>
      <c r="BT190" s="20" t="str">
        <f t="shared" si="261"/>
        <v>PASSThePrivateIslandClub_COR22A175</v>
      </c>
      <c r="BV190">
        <v>1</v>
      </c>
      <c r="BW190" t="s">
        <v>1123</v>
      </c>
    </row>
    <row r="191" spans="2:75" ht="18.75" customHeight="1" x14ac:dyDescent="0.3">
      <c r="B191" s="20">
        <f t="shared" si="294"/>
        <v>176</v>
      </c>
      <c r="C191" s="22" t="str">
        <f t="shared" si="287"/>
        <v>#176 Pass Private Island Club</v>
      </c>
      <c r="D191" t="str">
        <f t="shared" si="288"/>
        <v>COR22A176</v>
      </c>
      <c r="E191" s="53" t="s">
        <v>224</v>
      </c>
      <c r="F191" s="20">
        <v>1000</v>
      </c>
      <c r="G191" s="14" t="s">
        <v>418</v>
      </c>
      <c r="H191" s="23" t="s">
        <v>146</v>
      </c>
      <c r="J191" s="54" t="s">
        <v>172</v>
      </c>
      <c r="K191" s="22" t="s">
        <v>173</v>
      </c>
      <c r="L191" s="54" t="s">
        <v>147</v>
      </c>
      <c r="M191" s="22">
        <v>1</v>
      </c>
      <c r="N191" s="54" t="s">
        <v>174</v>
      </c>
      <c r="P191" s="54" t="s">
        <v>36</v>
      </c>
      <c r="Q191" s="22" t="s">
        <v>225</v>
      </c>
      <c r="R191" s="54" t="str">
        <f t="shared" si="289"/>
        <v>avantage2</v>
      </c>
      <c r="S191" s="22" t="s">
        <v>226</v>
      </c>
      <c r="T191" s="54" t="str">
        <f t="shared" si="290"/>
        <v>avantage3</v>
      </c>
      <c r="U191" s="22" t="s">
        <v>241</v>
      </c>
      <c r="V191" s="54" t="str">
        <f t="shared" ref="V191" si="385">"avantage"&amp;(1+RIGHT(T191,1))</f>
        <v>avantage4</v>
      </c>
      <c r="W191" s="22" t="s">
        <v>227</v>
      </c>
      <c r="X191" s="54" t="str">
        <f t="shared" ref="X191" si="386">"avantage"&amp;(1+RIGHT(V191,1))</f>
        <v>avantage5</v>
      </c>
      <c r="Y191" s="22" t="s">
        <v>228</v>
      </c>
      <c r="AW191" s="22"/>
      <c r="AX191" s="20" t="s">
        <v>179</v>
      </c>
      <c r="AY191" s="20">
        <v>10</v>
      </c>
      <c r="AZ191" s="20" t="s">
        <v>181</v>
      </c>
      <c r="BA191" s="20">
        <v>90</v>
      </c>
      <c r="BB191" s="20" t="s">
        <v>180</v>
      </c>
      <c r="BC191" s="20">
        <v>0</v>
      </c>
      <c r="BD191" s="60"/>
      <c r="BF191" s="14"/>
      <c r="BJ191" t="s">
        <v>229</v>
      </c>
      <c r="BK191" t="s">
        <v>152</v>
      </c>
      <c r="BN191" s="36">
        <v>842</v>
      </c>
      <c r="BO191" s="36">
        <v>842</v>
      </c>
      <c r="BP191">
        <f t="shared" si="293"/>
        <v>216</v>
      </c>
      <c r="BQ191">
        <f t="shared" si="268"/>
        <v>1</v>
      </c>
      <c r="BR191" s="38">
        <v>44737</v>
      </c>
      <c r="BS191" s="22" t="s">
        <v>1550</v>
      </c>
      <c r="BT191" s="20" t="str">
        <f t="shared" si="261"/>
        <v>PASSThePrivateIslandClub_COR22A176</v>
      </c>
      <c r="BV191">
        <v>1</v>
      </c>
      <c r="BW191" t="s">
        <v>1123</v>
      </c>
    </row>
    <row r="192" spans="2:75" ht="18.75" customHeight="1" x14ac:dyDescent="0.3">
      <c r="B192" s="20">
        <f t="shared" si="294"/>
        <v>177</v>
      </c>
      <c r="C192" s="22" t="str">
        <f t="shared" si="287"/>
        <v>#177 Pass Private Island Club</v>
      </c>
      <c r="D192" t="str">
        <f t="shared" si="288"/>
        <v>COR22A177</v>
      </c>
      <c r="E192" s="53" t="s">
        <v>224</v>
      </c>
      <c r="F192" s="20">
        <v>1000</v>
      </c>
      <c r="G192" s="14" t="s">
        <v>419</v>
      </c>
      <c r="H192" s="23" t="s">
        <v>146</v>
      </c>
      <c r="J192" s="54" t="s">
        <v>172</v>
      </c>
      <c r="K192" s="22" t="s">
        <v>173</v>
      </c>
      <c r="L192" s="54" t="s">
        <v>147</v>
      </c>
      <c r="M192" s="22">
        <v>1</v>
      </c>
      <c r="N192" s="54" t="s">
        <v>174</v>
      </c>
      <c r="P192" s="54" t="s">
        <v>36</v>
      </c>
      <c r="Q192" s="22" t="s">
        <v>225</v>
      </c>
      <c r="R192" s="54" t="str">
        <f t="shared" si="289"/>
        <v>avantage2</v>
      </c>
      <c r="S192" s="22" t="s">
        <v>226</v>
      </c>
      <c r="T192" s="54" t="str">
        <f t="shared" si="290"/>
        <v>avantage3</v>
      </c>
      <c r="U192" s="22" t="s">
        <v>241</v>
      </c>
      <c r="V192" s="54" t="str">
        <f t="shared" ref="V192" si="387">"avantage"&amp;(1+RIGHT(T192,1))</f>
        <v>avantage4</v>
      </c>
      <c r="W192" s="22" t="s">
        <v>227</v>
      </c>
      <c r="X192" s="54" t="str">
        <f t="shared" ref="X192" si="388">"avantage"&amp;(1+RIGHT(V192,1))</f>
        <v>avantage5</v>
      </c>
      <c r="Y192" s="22" t="s">
        <v>228</v>
      </c>
      <c r="AW192" s="22"/>
      <c r="AX192" s="20" t="s">
        <v>179</v>
      </c>
      <c r="AY192" s="20">
        <v>10</v>
      </c>
      <c r="AZ192" s="20" t="s">
        <v>181</v>
      </c>
      <c r="BA192" s="20">
        <v>90</v>
      </c>
      <c r="BB192" s="20" t="s">
        <v>180</v>
      </c>
      <c r="BC192" s="20">
        <v>0</v>
      </c>
      <c r="BD192" s="60"/>
      <c r="BF192" s="14"/>
      <c r="BJ192" t="s">
        <v>229</v>
      </c>
      <c r="BK192" t="s">
        <v>152</v>
      </c>
      <c r="BN192" s="36">
        <v>842</v>
      </c>
      <c r="BO192" s="36">
        <v>842</v>
      </c>
      <c r="BP192">
        <f t="shared" si="293"/>
        <v>216</v>
      </c>
      <c r="BQ192">
        <f t="shared" si="268"/>
        <v>1</v>
      </c>
      <c r="BR192" s="38">
        <v>44737</v>
      </c>
      <c r="BS192" s="22" t="s">
        <v>1550</v>
      </c>
      <c r="BT192" s="20" t="str">
        <f t="shared" si="261"/>
        <v>PASSThePrivateIslandClub_COR22A177</v>
      </c>
      <c r="BV192">
        <v>1</v>
      </c>
      <c r="BW192" t="s">
        <v>1123</v>
      </c>
    </row>
    <row r="193" spans="2:75" ht="18.75" customHeight="1" x14ac:dyDescent="0.3">
      <c r="B193" s="20">
        <f t="shared" si="294"/>
        <v>178</v>
      </c>
      <c r="C193" s="22" t="str">
        <f t="shared" si="287"/>
        <v>#178 Pass Private Island Club</v>
      </c>
      <c r="D193" t="str">
        <f t="shared" si="288"/>
        <v>COR22A178</v>
      </c>
      <c r="E193" s="53" t="s">
        <v>224</v>
      </c>
      <c r="F193" s="20">
        <v>1000</v>
      </c>
      <c r="G193" s="14" t="s">
        <v>420</v>
      </c>
      <c r="H193" s="23" t="s">
        <v>146</v>
      </c>
      <c r="J193" s="54" t="s">
        <v>172</v>
      </c>
      <c r="K193" s="22" t="s">
        <v>173</v>
      </c>
      <c r="L193" s="54" t="s">
        <v>147</v>
      </c>
      <c r="M193" s="22">
        <v>1</v>
      </c>
      <c r="N193" s="54" t="s">
        <v>174</v>
      </c>
      <c r="P193" s="54" t="s">
        <v>36</v>
      </c>
      <c r="Q193" s="22" t="s">
        <v>225</v>
      </c>
      <c r="R193" s="54" t="str">
        <f t="shared" si="289"/>
        <v>avantage2</v>
      </c>
      <c r="S193" s="22" t="s">
        <v>226</v>
      </c>
      <c r="T193" s="54" t="str">
        <f t="shared" si="290"/>
        <v>avantage3</v>
      </c>
      <c r="U193" s="22" t="s">
        <v>241</v>
      </c>
      <c r="V193" s="54" t="str">
        <f t="shared" ref="V193" si="389">"avantage"&amp;(1+RIGHT(T193,1))</f>
        <v>avantage4</v>
      </c>
      <c r="W193" s="22" t="s">
        <v>227</v>
      </c>
      <c r="X193" s="54" t="str">
        <f t="shared" ref="X193" si="390">"avantage"&amp;(1+RIGHT(V193,1))</f>
        <v>avantage5</v>
      </c>
      <c r="Y193" s="22" t="s">
        <v>228</v>
      </c>
      <c r="AW193" s="22"/>
      <c r="AX193" s="20" t="s">
        <v>179</v>
      </c>
      <c r="AY193" s="20">
        <v>10</v>
      </c>
      <c r="AZ193" s="20" t="s">
        <v>181</v>
      </c>
      <c r="BA193" s="20">
        <v>90</v>
      </c>
      <c r="BB193" s="20" t="s">
        <v>180</v>
      </c>
      <c r="BC193" s="20">
        <v>0</v>
      </c>
      <c r="BD193" s="60"/>
      <c r="BF193" s="14"/>
      <c r="BJ193" t="s">
        <v>229</v>
      </c>
      <c r="BK193" t="s">
        <v>152</v>
      </c>
      <c r="BN193" s="36">
        <v>842</v>
      </c>
      <c r="BO193" s="36">
        <v>842</v>
      </c>
      <c r="BP193">
        <f t="shared" si="293"/>
        <v>216</v>
      </c>
      <c r="BQ193">
        <f t="shared" si="268"/>
        <v>1</v>
      </c>
      <c r="BR193" s="38">
        <v>44737</v>
      </c>
      <c r="BS193" s="22" t="s">
        <v>1550</v>
      </c>
      <c r="BT193" s="20" t="str">
        <f t="shared" si="261"/>
        <v>PASSThePrivateIslandClub_COR22A178</v>
      </c>
      <c r="BV193">
        <v>1</v>
      </c>
      <c r="BW193" t="s">
        <v>1123</v>
      </c>
    </row>
    <row r="194" spans="2:75" ht="18.75" customHeight="1" x14ac:dyDescent="0.3">
      <c r="B194" s="20">
        <f t="shared" si="294"/>
        <v>179</v>
      </c>
      <c r="C194" s="22" t="str">
        <f t="shared" si="287"/>
        <v>#179 Pass Private Island Club</v>
      </c>
      <c r="D194" t="str">
        <f t="shared" si="288"/>
        <v>COR22A179</v>
      </c>
      <c r="E194" s="53" t="s">
        <v>224</v>
      </c>
      <c r="F194" s="20">
        <v>1000</v>
      </c>
      <c r="G194" s="14" t="s">
        <v>421</v>
      </c>
      <c r="H194" s="23" t="s">
        <v>146</v>
      </c>
      <c r="J194" s="54" t="s">
        <v>172</v>
      </c>
      <c r="K194" s="22" t="s">
        <v>173</v>
      </c>
      <c r="L194" s="54" t="s">
        <v>147</v>
      </c>
      <c r="M194" s="22">
        <v>1</v>
      </c>
      <c r="N194" s="54" t="s">
        <v>174</v>
      </c>
      <c r="P194" s="54" t="s">
        <v>36</v>
      </c>
      <c r="Q194" s="22" t="s">
        <v>225</v>
      </c>
      <c r="R194" s="54" t="str">
        <f t="shared" si="289"/>
        <v>avantage2</v>
      </c>
      <c r="S194" s="22" t="s">
        <v>226</v>
      </c>
      <c r="T194" s="54" t="str">
        <f t="shared" si="290"/>
        <v>avantage3</v>
      </c>
      <c r="U194" s="22" t="s">
        <v>241</v>
      </c>
      <c r="V194" s="54" t="str">
        <f t="shared" ref="V194" si="391">"avantage"&amp;(1+RIGHT(T194,1))</f>
        <v>avantage4</v>
      </c>
      <c r="W194" s="22" t="s">
        <v>227</v>
      </c>
      <c r="X194" s="54" t="str">
        <f t="shared" ref="X194" si="392">"avantage"&amp;(1+RIGHT(V194,1))</f>
        <v>avantage5</v>
      </c>
      <c r="Y194" s="22" t="s">
        <v>228</v>
      </c>
      <c r="AW194" s="22"/>
      <c r="AX194" s="20" t="s">
        <v>179</v>
      </c>
      <c r="AY194" s="20">
        <v>10</v>
      </c>
      <c r="AZ194" s="20" t="s">
        <v>181</v>
      </c>
      <c r="BA194" s="20">
        <v>90</v>
      </c>
      <c r="BB194" s="20" t="s">
        <v>180</v>
      </c>
      <c r="BC194" s="20">
        <v>0</v>
      </c>
      <c r="BD194" s="60"/>
      <c r="BF194" s="14"/>
      <c r="BJ194" t="s">
        <v>229</v>
      </c>
      <c r="BK194" t="s">
        <v>152</v>
      </c>
      <c r="BN194" s="36">
        <v>842</v>
      </c>
      <c r="BO194" s="36">
        <v>842</v>
      </c>
      <c r="BP194">
        <f t="shared" si="293"/>
        <v>216</v>
      </c>
      <c r="BQ194">
        <f t="shared" si="268"/>
        <v>1</v>
      </c>
      <c r="BR194" s="38">
        <v>44737</v>
      </c>
      <c r="BS194" s="22" t="s">
        <v>1550</v>
      </c>
      <c r="BT194" s="20" t="str">
        <f t="shared" si="261"/>
        <v>PASSThePrivateIslandClub_COR22A179</v>
      </c>
      <c r="BV194">
        <v>1</v>
      </c>
      <c r="BW194" t="s">
        <v>1123</v>
      </c>
    </row>
    <row r="195" spans="2:75" ht="18.75" customHeight="1" x14ac:dyDescent="0.3">
      <c r="B195" s="20">
        <f t="shared" si="294"/>
        <v>180</v>
      </c>
      <c r="C195" s="22" t="str">
        <f t="shared" si="287"/>
        <v>#180 Pass Private Island Club</v>
      </c>
      <c r="D195" t="str">
        <f t="shared" si="288"/>
        <v>COR22A180</v>
      </c>
      <c r="E195" s="53" t="s">
        <v>224</v>
      </c>
      <c r="F195" s="20">
        <v>1000</v>
      </c>
      <c r="G195" s="14" t="s">
        <v>422</v>
      </c>
      <c r="H195" s="23" t="s">
        <v>146</v>
      </c>
      <c r="J195" s="54" t="s">
        <v>172</v>
      </c>
      <c r="K195" s="22" t="s">
        <v>173</v>
      </c>
      <c r="L195" s="54" t="s">
        <v>147</v>
      </c>
      <c r="M195" s="22">
        <v>1</v>
      </c>
      <c r="N195" s="54" t="s">
        <v>174</v>
      </c>
      <c r="P195" s="54" t="s">
        <v>36</v>
      </c>
      <c r="Q195" s="22" t="s">
        <v>225</v>
      </c>
      <c r="R195" s="54" t="str">
        <f t="shared" si="289"/>
        <v>avantage2</v>
      </c>
      <c r="S195" s="22" t="s">
        <v>226</v>
      </c>
      <c r="T195" s="54" t="str">
        <f t="shared" si="290"/>
        <v>avantage3</v>
      </c>
      <c r="U195" s="22" t="s">
        <v>241</v>
      </c>
      <c r="V195" s="54" t="str">
        <f t="shared" ref="V195" si="393">"avantage"&amp;(1+RIGHT(T195,1))</f>
        <v>avantage4</v>
      </c>
      <c r="W195" s="22" t="s">
        <v>227</v>
      </c>
      <c r="X195" s="54" t="str">
        <f t="shared" ref="X195" si="394">"avantage"&amp;(1+RIGHT(V195,1))</f>
        <v>avantage5</v>
      </c>
      <c r="Y195" s="22" t="s">
        <v>228</v>
      </c>
      <c r="AW195" s="22"/>
      <c r="AX195" s="20" t="s">
        <v>179</v>
      </c>
      <c r="AY195" s="20">
        <v>10</v>
      </c>
      <c r="AZ195" s="20" t="s">
        <v>181</v>
      </c>
      <c r="BA195" s="20">
        <v>90</v>
      </c>
      <c r="BB195" s="20" t="s">
        <v>180</v>
      </c>
      <c r="BC195" s="20">
        <v>0</v>
      </c>
      <c r="BD195" s="60"/>
      <c r="BF195" s="14"/>
      <c r="BJ195" t="s">
        <v>229</v>
      </c>
      <c r="BK195" t="s">
        <v>152</v>
      </c>
      <c r="BN195" s="36">
        <v>842</v>
      </c>
      <c r="BO195" s="36">
        <v>842</v>
      </c>
      <c r="BP195">
        <f t="shared" si="293"/>
        <v>216</v>
      </c>
      <c r="BQ195">
        <f t="shared" si="268"/>
        <v>1</v>
      </c>
      <c r="BR195" s="38">
        <v>44737</v>
      </c>
      <c r="BS195" s="22" t="s">
        <v>1550</v>
      </c>
      <c r="BT195" s="20" t="str">
        <f t="shared" si="261"/>
        <v>PASSThePrivateIslandClub_COR22A180</v>
      </c>
      <c r="BV195">
        <v>1</v>
      </c>
      <c r="BW195" t="s">
        <v>1123</v>
      </c>
    </row>
    <row r="196" spans="2:75" ht="18.75" customHeight="1" x14ac:dyDescent="0.3">
      <c r="B196" s="20">
        <f t="shared" si="294"/>
        <v>181</v>
      </c>
      <c r="C196" s="22" t="str">
        <f t="shared" si="287"/>
        <v>#181 Pass Private Island Club</v>
      </c>
      <c r="D196" t="str">
        <f t="shared" si="288"/>
        <v>COR22A181</v>
      </c>
      <c r="E196" s="53" t="s">
        <v>224</v>
      </c>
      <c r="F196" s="20">
        <v>1000</v>
      </c>
      <c r="G196" s="14" t="s">
        <v>423</v>
      </c>
      <c r="H196" s="23" t="s">
        <v>146</v>
      </c>
      <c r="J196" s="54" t="s">
        <v>172</v>
      </c>
      <c r="K196" s="22" t="s">
        <v>173</v>
      </c>
      <c r="L196" s="54" t="s">
        <v>147</v>
      </c>
      <c r="M196" s="22">
        <v>1</v>
      </c>
      <c r="N196" s="54" t="s">
        <v>174</v>
      </c>
      <c r="P196" s="54" t="s">
        <v>36</v>
      </c>
      <c r="Q196" s="22" t="s">
        <v>225</v>
      </c>
      <c r="R196" s="54" t="str">
        <f t="shared" si="289"/>
        <v>avantage2</v>
      </c>
      <c r="S196" s="22" t="s">
        <v>226</v>
      </c>
      <c r="T196" s="54" t="str">
        <f t="shared" si="290"/>
        <v>avantage3</v>
      </c>
      <c r="U196" s="22" t="s">
        <v>241</v>
      </c>
      <c r="V196" s="54" t="str">
        <f t="shared" ref="V196" si="395">"avantage"&amp;(1+RIGHT(T196,1))</f>
        <v>avantage4</v>
      </c>
      <c r="W196" s="22" t="s">
        <v>227</v>
      </c>
      <c r="X196" s="54" t="str">
        <f t="shared" ref="X196" si="396">"avantage"&amp;(1+RIGHT(V196,1))</f>
        <v>avantage5</v>
      </c>
      <c r="Y196" s="22" t="s">
        <v>228</v>
      </c>
      <c r="AW196" s="22"/>
      <c r="AX196" s="20" t="s">
        <v>179</v>
      </c>
      <c r="AY196" s="20">
        <v>10</v>
      </c>
      <c r="AZ196" s="20" t="s">
        <v>181</v>
      </c>
      <c r="BA196" s="20">
        <v>90</v>
      </c>
      <c r="BB196" s="20" t="s">
        <v>180</v>
      </c>
      <c r="BC196" s="20">
        <v>0</v>
      </c>
      <c r="BD196" s="60"/>
      <c r="BF196" s="14"/>
      <c r="BJ196" t="s">
        <v>229</v>
      </c>
      <c r="BK196" t="s">
        <v>152</v>
      </c>
      <c r="BN196" s="36">
        <v>842</v>
      </c>
      <c r="BO196" s="36">
        <v>842</v>
      </c>
      <c r="BP196">
        <f t="shared" si="293"/>
        <v>216</v>
      </c>
      <c r="BQ196">
        <f t="shared" si="268"/>
        <v>1</v>
      </c>
      <c r="BR196" s="38">
        <v>44737</v>
      </c>
      <c r="BS196" s="22" t="s">
        <v>1550</v>
      </c>
      <c r="BT196" s="20" t="str">
        <f t="shared" ref="BT196:BT259" si="397">SUBSTITUTE(BJ196," ","") &amp; "_" &amp; D196</f>
        <v>PASSThePrivateIslandClub_COR22A181</v>
      </c>
      <c r="BV196">
        <v>1</v>
      </c>
      <c r="BW196" t="s">
        <v>1123</v>
      </c>
    </row>
    <row r="197" spans="2:75" ht="18.75" customHeight="1" x14ac:dyDescent="0.3">
      <c r="B197" s="20">
        <f t="shared" si="294"/>
        <v>182</v>
      </c>
      <c r="C197" s="22" t="str">
        <f t="shared" si="287"/>
        <v>#182 Pass Private Island Club</v>
      </c>
      <c r="D197" t="str">
        <f t="shared" si="288"/>
        <v>COR22A182</v>
      </c>
      <c r="E197" s="53" t="s">
        <v>224</v>
      </c>
      <c r="F197" s="20">
        <v>1000</v>
      </c>
      <c r="G197" s="14" t="s">
        <v>424</v>
      </c>
      <c r="H197" s="23" t="s">
        <v>146</v>
      </c>
      <c r="J197" s="54" t="s">
        <v>172</v>
      </c>
      <c r="K197" s="22" t="s">
        <v>173</v>
      </c>
      <c r="L197" s="54" t="s">
        <v>147</v>
      </c>
      <c r="M197" s="22">
        <v>1</v>
      </c>
      <c r="N197" s="54" t="s">
        <v>174</v>
      </c>
      <c r="P197" s="54" t="s">
        <v>36</v>
      </c>
      <c r="Q197" s="22" t="s">
        <v>225</v>
      </c>
      <c r="R197" s="54" t="str">
        <f t="shared" si="289"/>
        <v>avantage2</v>
      </c>
      <c r="S197" s="22" t="s">
        <v>226</v>
      </c>
      <c r="T197" s="54" t="str">
        <f t="shared" si="290"/>
        <v>avantage3</v>
      </c>
      <c r="U197" s="22" t="s">
        <v>241</v>
      </c>
      <c r="V197" s="54" t="str">
        <f t="shared" ref="V197" si="398">"avantage"&amp;(1+RIGHT(T197,1))</f>
        <v>avantage4</v>
      </c>
      <c r="W197" s="22" t="s">
        <v>227</v>
      </c>
      <c r="X197" s="54" t="str">
        <f t="shared" ref="X197" si="399">"avantage"&amp;(1+RIGHT(V197,1))</f>
        <v>avantage5</v>
      </c>
      <c r="Y197" s="22" t="s">
        <v>228</v>
      </c>
      <c r="AW197" s="22"/>
      <c r="AX197" s="20" t="s">
        <v>179</v>
      </c>
      <c r="AY197" s="20">
        <v>10</v>
      </c>
      <c r="AZ197" s="20" t="s">
        <v>181</v>
      </c>
      <c r="BA197" s="20">
        <v>90</v>
      </c>
      <c r="BB197" s="20" t="s">
        <v>180</v>
      </c>
      <c r="BC197" s="20">
        <v>0</v>
      </c>
      <c r="BD197" s="60"/>
      <c r="BF197" s="14"/>
      <c r="BJ197" t="s">
        <v>229</v>
      </c>
      <c r="BK197" t="s">
        <v>152</v>
      </c>
      <c r="BN197" s="36">
        <v>842</v>
      </c>
      <c r="BO197" s="36">
        <v>842</v>
      </c>
      <c r="BP197">
        <f t="shared" si="293"/>
        <v>216</v>
      </c>
      <c r="BQ197">
        <f t="shared" si="268"/>
        <v>1</v>
      </c>
      <c r="BR197" s="38">
        <v>44737</v>
      </c>
      <c r="BS197" s="22" t="s">
        <v>1550</v>
      </c>
      <c r="BT197" s="20" t="str">
        <f t="shared" si="397"/>
        <v>PASSThePrivateIslandClub_COR22A182</v>
      </c>
      <c r="BV197">
        <v>1</v>
      </c>
      <c r="BW197" t="s">
        <v>1123</v>
      </c>
    </row>
    <row r="198" spans="2:75" ht="18.75" customHeight="1" x14ac:dyDescent="0.3">
      <c r="B198" s="20">
        <f t="shared" si="294"/>
        <v>183</v>
      </c>
      <c r="C198" s="22" t="str">
        <f t="shared" si="287"/>
        <v>#183 Pass Private Island Club</v>
      </c>
      <c r="D198" t="str">
        <f t="shared" si="288"/>
        <v>COR22A183</v>
      </c>
      <c r="E198" s="53" t="s">
        <v>224</v>
      </c>
      <c r="F198" s="20">
        <v>1000</v>
      </c>
      <c r="G198" s="14" t="s">
        <v>425</v>
      </c>
      <c r="H198" s="23" t="s">
        <v>146</v>
      </c>
      <c r="J198" s="54" t="s">
        <v>172</v>
      </c>
      <c r="K198" s="22" t="s">
        <v>173</v>
      </c>
      <c r="L198" s="54" t="s">
        <v>147</v>
      </c>
      <c r="M198" s="22">
        <v>1</v>
      </c>
      <c r="N198" s="54" t="s">
        <v>174</v>
      </c>
      <c r="P198" s="54" t="s">
        <v>36</v>
      </c>
      <c r="Q198" s="22" t="s">
        <v>225</v>
      </c>
      <c r="R198" s="54" t="str">
        <f t="shared" si="289"/>
        <v>avantage2</v>
      </c>
      <c r="S198" s="22" t="s">
        <v>226</v>
      </c>
      <c r="T198" s="54" t="str">
        <f t="shared" si="290"/>
        <v>avantage3</v>
      </c>
      <c r="U198" s="22" t="s">
        <v>241</v>
      </c>
      <c r="V198" s="54" t="str">
        <f t="shared" ref="V198" si="400">"avantage"&amp;(1+RIGHT(T198,1))</f>
        <v>avantage4</v>
      </c>
      <c r="W198" s="22" t="s">
        <v>227</v>
      </c>
      <c r="X198" s="54" t="str">
        <f t="shared" ref="X198" si="401">"avantage"&amp;(1+RIGHT(V198,1))</f>
        <v>avantage5</v>
      </c>
      <c r="Y198" s="22" t="s">
        <v>228</v>
      </c>
      <c r="AW198" s="22"/>
      <c r="AX198" s="20" t="s">
        <v>179</v>
      </c>
      <c r="AY198" s="20">
        <v>10</v>
      </c>
      <c r="AZ198" s="20" t="s">
        <v>181</v>
      </c>
      <c r="BA198" s="20">
        <v>90</v>
      </c>
      <c r="BB198" s="20" t="s">
        <v>180</v>
      </c>
      <c r="BC198" s="20">
        <v>0</v>
      </c>
      <c r="BD198" s="60"/>
      <c r="BF198" s="14"/>
      <c r="BJ198" t="s">
        <v>229</v>
      </c>
      <c r="BK198" t="s">
        <v>152</v>
      </c>
      <c r="BN198" s="36">
        <v>842</v>
      </c>
      <c r="BO198" s="36">
        <v>842</v>
      </c>
      <c r="BP198">
        <f t="shared" si="293"/>
        <v>216</v>
      </c>
      <c r="BQ198">
        <f t="shared" si="268"/>
        <v>1</v>
      </c>
      <c r="BR198" s="38">
        <v>44737</v>
      </c>
      <c r="BS198" s="22" t="s">
        <v>1550</v>
      </c>
      <c r="BT198" s="20" t="str">
        <f t="shared" si="397"/>
        <v>PASSThePrivateIslandClub_COR22A183</v>
      </c>
      <c r="BV198">
        <v>1</v>
      </c>
      <c r="BW198" t="s">
        <v>1123</v>
      </c>
    </row>
    <row r="199" spans="2:75" ht="18.75" customHeight="1" x14ac:dyDescent="0.3">
      <c r="B199" s="20">
        <f t="shared" si="294"/>
        <v>184</v>
      </c>
      <c r="C199" s="22" t="str">
        <f t="shared" si="287"/>
        <v>#184 Pass Private Island Club</v>
      </c>
      <c r="D199" t="str">
        <f t="shared" si="288"/>
        <v>COR22A184</v>
      </c>
      <c r="E199" s="53" t="s">
        <v>224</v>
      </c>
      <c r="F199" s="20">
        <v>1000</v>
      </c>
      <c r="G199" s="14" t="s">
        <v>426</v>
      </c>
      <c r="H199" s="23" t="s">
        <v>146</v>
      </c>
      <c r="J199" s="54" t="s">
        <v>172</v>
      </c>
      <c r="K199" s="22" t="s">
        <v>173</v>
      </c>
      <c r="L199" s="54" t="s">
        <v>147</v>
      </c>
      <c r="M199" s="22">
        <v>1</v>
      </c>
      <c r="N199" s="54" t="s">
        <v>174</v>
      </c>
      <c r="P199" s="54" t="s">
        <v>36</v>
      </c>
      <c r="Q199" s="22" t="s">
        <v>225</v>
      </c>
      <c r="R199" s="54" t="str">
        <f t="shared" si="289"/>
        <v>avantage2</v>
      </c>
      <c r="S199" s="22" t="s">
        <v>226</v>
      </c>
      <c r="T199" s="54" t="str">
        <f t="shared" si="290"/>
        <v>avantage3</v>
      </c>
      <c r="U199" s="22" t="s">
        <v>241</v>
      </c>
      <c r="V199" s="54" t="str">
        <f t="shared" ref="V199" si="402">"avantage"&amp;(1+RIGHT(T199,1))</f>
        <v>avantage4</v>
      </c>
      <c r="W199" s="22" t="s">
        <v>227</v>
      </c>
      <c r="X199" s="54" t="str">
        <f t="shared" ref="X199" si="403">"avantage"&amp;(1+RIGHT(V199,1))</f>
        <v>avantage5</v>
      </c>
      <c r="Y199" s="22" t="s">
        <v>228</v>
      </c>
      <c r="AW199" s="22"/>
      <c r="AX199" s="20" t="s">
        <v>179</v>
      </c>
      <c r="AY199" s="20">
        <v>10</v>
      </c>
      <c r="AZ199" s="20" t="s">
        <v>181</v>
      </c>
      <c r="BA199" s="20">
        <v>90</v>
      </c>
      <c r="BB199" s="20" t="s">
        <v>180</v>
      </c>
      <c r="BC199" s="20">
        <v>0</v>
      </c>
      <c r="BD199" s="60"/>
      <c r="BF199" s="14"/>
      <c r="BJ199" t="s">
        <v>229</v>
      </c>
      <c r="BK199" t="s">
        <v>152</v>
      </c>
      <c r="BN199" s="36">
        <v>842</v>
      </c>
      <c r="BO199" s="36">
        <v>842</v>
      </c>
      <c r="BP199">
        <f t="shared" si="293"/>
        <v>216</v>
      </c>
      <c r="BQ199">
        <f t="shared" ref="BQ199:BQ262" si="404">BV199</f>
        <v>1</v>
      </c>
      <c r="BR199" s="38">
        <v>44737</v>
      </c>
      <c r="BS199" s="22" t="s">
        <v>1550</v>
      </c>
      <c r="BT199" s="20" t="str">
        <f t="shared" si="397"/>
        <v>PASSThePrivateIslandClub_COR22A184</v>
      </c>
      <c r="BV199">
        <v>1</v>
      </c>
      <c r="BW199" t="s">
        <v>1123</v>
      </c>
    </row>
    <row r="200" spans="2:75" ht="18.75" customHeight="1" x14ac:dyDescent="0.3">
      <c r="B200" s="20">
        <f t="shared" si="294"/>
        <v>185</v>
      </c>
      <c r="C200" s="22" t="str">
        <f t="shared" si="287"/>
        <v>#185 Pass Private Island Club</v>
      </c>
      <c r="D200" t="str">
        <f t="shared" si="288"/>
        <v>COR22A185</v>
      </c>
      <c r="E200" s="53" t="s">
        <v>224</v>
      </c>
      <c r="F200" s="20">
        <v>1000</v>
      </c>
      <c r="G200" s="14" t="s">
        <v>427</v>
      </c>
      <c r="H200" s="23" t="s">
        <v>146</v>
      </c>
      <c r="J200" s="54" t="s">
        <v>172</v>
      </c>
      <c r="K200" s="22" t="s">
        <v>173</v>
      </c>
      <c r="L200" s="54" t="s">
        <v>147</v>
      </c>
      <c r="M200" s="22">
        <v>1</v>
      </c>
      <c r="N200" s="54" t="s">
        <v>174</v>
      </c>
      <c r="P200" s="54" t="s">
        <v>36</v>
      </c>
      <c r="Q200" s="22" t="s">
        <v>225</v>
      </c>
      <c r="R200" s="54" t="str">
        <f t="shared" si="289"/>
        <v>avantage2</v>
      </c>
      <c r="S200" s="22" t="s">
        <v>226</v>
      </c>
      <c r="T200" s="54" t="str">
        <f t="shared" si="290"/>
        <v>avantage3</v>
      </c>
      <c r="U200" s="22" t="s">
        <v>241</v>
      </c>
      <c r="V200" s="54" t="str">
        <f t="shared" ref="V200" si="405">"avantage"&amp;(1+RIGHT(T200,1))</f>
        <v>avantage4</v>
      </c>
      <c r="W200" s="22" t="s">
        <v>227</v>
      </c>
      <c r="X200" s="54" t="str">
        <f t="shared" ref="X200" si="406">"avantage"&amp;(1+RIGHT(V200,1))</f>
        <v>avantage5</v>
      </c>
      <c r="Y200" s="22" t="s">
        <v>228</v>
      </c>
      <c r="AW200" s="22"/>
      <c r="AX200" s="20" t="s">
        <v>179</v>
      </c>
      <c r="AY200" s="20">
        <v>10</v>
      </c>
      <c r="AZ200" s="20" t="s">
        <v>181</v>
      </c>
      <c r="BA200" s="20">
        <v>90</v>
      </c>
      <c r="BB200" s="20" t="s">
        <v>180</v>
      </c>
      <c r="BC200" s="20">
        <v>0</v>
      </c>
      <c r="BD200" s="60"/>
      <c r="BF200" s="14"/>
      <c r="BJ200" t="s">
        <v>229</v>
      </c>
      <c r="BK200" t="s">
        <v>152</v>
      </c>
      <c r="BN200" s="36">
        <v>842</v>
      </c>
      <c r="BO200" s="36">
        <v>842</v>
      </c>
      <c r="BP200">
        <f t="shared" si="293"/>
        <v>216</v>
      </c>
      <c r="BQ200">
        <f t="shared" si="404"/>
        <v>1</v>
      </c>
      <c r="BR200" s="38">
        <v>44737</v>
      </c>
      <c r="BS200" s="22" t="s">
        <v>1550</v>
      </c>
      <c r="BT200" s="20" t="str">
        <f t="shared" si="397"/>
        <v>PASSThePrivateIslandClub_COR22A185</v>
      </c>
      <c r="BV200">
        <v>1</v>
      </c>
      <c r="BW200" t="s">
        <v>1123</v>
      </c>
    </row>
    <row r="201" spans="2:75" ht="18.75" customHeight="1" x14ac:dyDescent="0.3">
      <c r="B201" s="20">
        <f t="shared" si="294"/>
        <v>186</v>
      </c>
      <c r="C201" s="22" t="str">
        <f t="shared" si="287"/>
        <v>#186 Pass Private Island Club</v>
      </c>
      <c r="D201" t="str">
        <f t="shared" si="288"/>
        <v>COR22A186</v>
      </c>
      <c r="E201" s="53" t="s">
        <v>224</v>
      </c>
      <c r="F201" s="20">
        <v>1000</v>
      </c>
      <c r="G201" s="14" t="s">
        <v>428</v>
      </c>
      <c r="H201" s="23" t="s">
        <v>146</v>
      </c>
      <c r="J201" s="54" t="s">
        <v>172</v>
      </c>
      <c r="K201" s="22" t="s">
        <v>173</v>
      </c>
      <c r="L201" s="54" t="s">
        <v>147</v>
      </c>
      <c r="M201" s="22">
        <v>1</v>
      </c>
      <c r="N201" s="54" t="s">
        <v>174</v>
      </c>
      <c r="P201" s="54" t="s">
        <v>36</v>
      </c>
      <c r="Q201" s="22" t="s">
        <v>225</v>
      </c>
      <c r="R201" s="54" t="str">
        <f t="shared" si="289"/>
        <v>avantage2</v>
      </c>
      <c r="S201" s="22" t="s">
        <v>226</v>
      </c>
      <c r="T201" s="54" t="str">
        <f t="shared" si="290"/>
        <v>avantage3</v>
      </c>
      <c r="U201" s="22" t="s">
        <v>241</v>
      </c>
      <c r="V201" s="54" t="str">
        <f t="shared" ref="V201" si="407">"avantage"&amp;(1+RIGHT(T201,1))</f>
        <v>avantage4</v>
      </c>
      <c r="W201" s="22" t="s">
        <v>227</v>
      </c>
      <c r="X201" s="54" t="str">
        <f t="shared" ref="X201" si="408">"avantage"&amp;(1+RIGHT(V201,1))</f>
        <v>avantage5</v>
      </c>
      <c r="Y201" s="22" t="s">
        <v>228</v>
      </c>
      <c r="AW201" s="22"/>
      <c r="AX201" s="20" t="s">
        <v>179</v>
      </c>
      <c r="AY201" s="20">
        <v>10</v>
      </c>
      <c r="AZ201" s="20" t="s">
        <v>181</v>
      </c>
      <c r="BA201" s="20">
        <v>90</v>
      </c>
      <c r="BB201" s="20" t="s">
        <v>180</v>
      </c>
      <c r="BC201" s="20">
        <v>0</v>
      </c>
      <c r="BD201" s="60"/>
      <c r="BF201" s="14"/>
      <c r="BJ201" t="s">
        <v>229</v>
      </c>
      <c r="BK201" t="s">
        <v>152</v>
      </c>
      <c r="BN201" s="36">
        <v>842</v>
      </c>
      <c r="BO201" s="36">
        <v>842</v>
      </c>
      <c r="BP201">
        <f t="shared" si="293"/>
        <v>216</v>
      </c>
      <c r="BQ201">
        <f t="shared" si="404"/>
        <v>1</v>
      </c>
      <c r="BR201" s="38">
        <v>44737</v>
      </c>
      <c r="BS201" s="22" t="s">
        <v>1550</v>
      </c>
      <c r="BT201" s="20" t="str">
        <f t="shared" si="397"/>
        <v>PASSThePrivateIslandClub_COR22A186</v>
      </c>
      <c r="BV201">
        <v>1</v>
      </c>
      <c r="BW201" t="s">
        <v>1123</v>
      </c>
    </row>
    <row r="202" spans="2:75" ht="18.75" customHeight="1" x14ac:dyDescent="0.3">
      <c r="B202" s="20">
        <f t="shared" si="294"/>
        <v>187</v>
      </c>
      <c r="C202" s="22" t="str">
        <f t="shared" si="287"/>
        <v>#187 Pass Private Island Club</v>
      </c>
      <c r="D202" t="str">
        <f t="shared" si="288"/>
        <v>COR22A187</v>
      </c>
      <c r="E202" s="53" t="s">
        <v>224</v>
      </c>
      <c r="F202" s="20">
        <v>1000</v>
      </c>
      <c r="G202" s="14" t="s">
        <v>429</v>
      </c>
      <c r="H202" s="23" t="s">
        <v>146</v>
      </c>
      <c r="J202" s="54" t="s">
        <v>172</v>
      </c>
      <c r="K202" s="22" t="s">
        <v>173</v>
      </c>
      <c r="L202" s="54" t="s">
        <v>147</v>
      </c>
      <c r="M202" s="22">
        <v>1</v>
      </c>
      <c r="N202" s="54" t="s">
        <v>174</v>
      </c>
      <c r="P202" s="54" t="s">
        <v>36</v>
      </c>
      <c r="Q202" s="22" t="s">
        <v>225</v>
      </c>
      <c r="R202" s="54" t="str">
        <f t="shared" si="289"/>
        <v>avantage2</v>
      </c>
      <c r="S202" s="22" t="s">
        <v>226</v>
      </c>
      <c r="T202" s="54" t="str">
        <f t="shared" si="290"/>
        <v>avantage3</v>
      </c>
      <c r="U202" s="22" t="s">
        <v>241</v>
      </c>
      <c r="V202" s="54" t="str">
        <f t="shared" ref="V202" si="409">"avantage"&amp;(1+RIGHT(T202,1))</f>
        <v>avantage4</v>
      </c>
      <c r="W202" s="22" t="s">
        <v>227</v>
      </c>
      <c r="X202" s="54" t="str">
        <f t="shared" ref="X202" si="410">"avantage"&amp;(1+RIGHT(V202,1))</f>
        <v>avantage5</v>
      </c>
      <c r="Y202" s="22" t="s">
        <v>228</v>
      </c>
      <c r="AW202" s="22"/>
      <c r="AX202" s="20" t="s">
        <v>179</v>
      </c>
      <c r="AY202" s="20">
        <v>10</v>
      </c>
      <c r="AZ202" s="20" t="s">
        <v>181</v>
      </c>
      <c r="BA202" s="20">
        <v>90</v>
      </c>
      <c r="BB202" s="20" t="s">
        <v>180</v>
      </c>
      <c r="BC202" s="20">
        <v>0</v>
      </c>
      <c r="BD202" s="60"/>
      <c r="BF202" s="14"/>
      <c r="BJ202" t="s">
        <v>229</v>
      </c>
      <c r="BK202" t="s">
        <v>152</v>
      </c>
      <c r="BN202" s="36">
        <v>842</v>
      </c>
      <c r="BO202" s="36">
        <v>842</v>
      </c>
      <c r="BP202">
        <f t="shared" si="293"/>
        <v>216</v>
      </c>
      <c r="BQ202">
        <f t="shared" si="404"/>
        <v>1</v>
      </c>
      <c r="BR202" s="38">
        <v>44737</v>
      </c>
      <c r="BS202" s="22" t="s">
        <v>1550</v>
      </c>
      <c r="BT202" s="20" t="str">
        <f t="shared" si="397"/>
        <v>PASSThePrivateIslandClub_COR22A187</v>
      </c>
      <c r="BV202">
        <v>1</v>
      </c>
      <c r="BW202" t="s">
        <v>1123</v>
      </c>
    </row>
    <row r="203" spans="2:75" ht="18.75" customHeight="1" x14ac:dyDescent="0.3">
      <c r="B203" s="20">
        <f t="shared" si="294"/>
        <v>188</v>
      </c>
      <c r="C203" s="22" t="str">
        <f t="shared" si="287"/>
        <v>#188 Pass Private Island Club</v>
      </c>
      <c r="D203" t="str">
        <f t="shared" si="288"/>
        <v>COR22A188</v>
      </c>
      <c r="E203" s="53" t="s">
        <v>224</v>
      </c>
      <c r="F203" s="20">
        <v>1000</v>
      </c>
      <c r="G203" s="14" t="s">
        <v>430</v>
      </c>
      <c r="H203" s="23" t="s">
        <v>146</v>
      </c>
      <c r="J203" s="54" t="s">
        <v>172</v>
      </c>
      <c r="K203" s="22" t="s">
        <v>173</v>
      </c>
      <c r="L203" s="54" t="s">
        <v>147</v>
      </c>
      <c r="M203" s="22">
        <v>1</v>
      </c>
      <c r="N203" s="54" t="s">
        <v>174</v>
      </c>
      <c r="P203" s="54" t="s">
        <v>36</v>
      </c>
      <c r="Q203" s="22" t="s">
        <v>225</v>
      </c>
      <c r="R203" s="54" t="str">
        <f t="shared" si="289"/>
        <v>avantage2</v>
      </c>
      <c r="S203" s="22" t="s">
        <v>226</v>
      </c>
      <c r="T203" s="54" t="str">
        <f t="shared" si="290"/>
        <v>avantage3</v>
      </c>
      <c r="U203" s="22" t="s">
        <v>241</v>
      </c>
      <c r="V203" s="54" t="str">
        <f t="shared" ref="V203" si="411">"avantage"&amp;(1+RIGHT(T203,1))</f>
        <v>avantage4</v>
      </c>
      <c r="W203" s="22" t="s">
        <v>227</v>
      </c>
      <c r="X203" s="54" t="str">
        <f t="shared" ref="X203" si="412">"avantage"&amp;(1+RIGHT(V203,1))</f>
        <v>avantage5</v>
      </c>
      <c r="Y203" s="22" t="s">
        <v>228</v>
      </c>
      <c r="AW203" s="22"/>
      <c r="AX203" s="20" t="s">
        <v>179</v>
      </c>
      <c r="AY203" s="20">
        <v>10</v>
      </c>
      <c r="AZ203" s="20" t="s">
        <v>181</v>
      </c>
      <c r="BA203" s="20">
        <v>90</v>
      </c>
      <c r="BB203" s="20" t="s">
        <v>180</v>
      </c>
      <c r="BC203" s="20">
        <v>0</v>
      </c>
      <c r="BD203" s="60"/>
      <c r="BF203" s="14"/>
      <c r="BJ203" t="s">
        <v>229</v>
      </c>
      <c r="BK203" t="s">
        <v>152</v>
      </c>
      <c r="BN203" s="36">
        <v>842</v>
      </c>
      <c r="BO203" s="36">
        <v>842</v>
      </c>
      <c r="BP203">
        <f t="shared" si="293"/>
        <v>216</v>
      </c>
      <c r="BQ203">
        <f t="shared" si="404"/>
        <v>1</v>
      </c>
      <c r="BR203" s="38">
        <v>44737</v>
      </c>
      <c r="BS203" s="22" t="s">
        <v>1550</v>
      </c>
      <c r="BT203" s="20" t="str">
        <f t="shared" si="397"/>
        <v>PASSThePrivateIslandClub_COR22A188</v>
      </c>
      <c r="BV203">
        <v>1</v>
      </c>
      <c r="BW203" t="s">
        <v>1123</v>
      </c>
    </row>
    <row r="204" spans="2:75" ht="18.75" customHeight="1" x14ac:dyDescent="0.3">
      <c r="B204" s="20">
        <f t="shared" si="294"/>
        <v>189</v>
      </c>
      <c r="C204" s="22" t="str">
        <f t="shared" si="287"/>
        <v>#189 Pass Private Island Club</v>
      </c>
      <c r="D204" t="str">
        <f t="shared" si="288"/>
        <v>COR22A189</v>
      </c>
      <c r="E204" s="53" t="s">
        <v>224</v>
      </c>
      <c r="F204" s="20">
        <v>1000</v>
      </c>
      <c r="G204" s="14" t="s">
        <v>431</v>
      </c>
      <c r="H204" s="23" t="s">
        <v>146</v>
      </c>
      <c r="J204" s="54" t="s">
        <v>172</v>
      </c>
      <c r="K204" s="22" t="s">
        <v>173</v>
      </c>
      <c r="L204" s="54" t="s">
        <v>147</v>
      </c>
      <c r="M204" s="22">
        <v>1</v>
      </c>
      <c r="N204" s="54" t="s">
        <v>174</v>
      </c>
      <c r="P204" s="54" t="s">
        <v>36</v>
      </c>
      <c r="Q204" s="22" t="s">
        <v>225</v>
      </c>
      <c r="R204" s="54" t="str">
        <f t="shared" si="289"/>
        <v>avantage2</v>
      </c>
      <c r="S204" s="22" t="s">
        <v>226</v>
      </c>
      <c r="T204" s="54" t="str">
        <f t="shared" si="290"/>
        <v>avantage3</v>
      </c>
      <c r="U204" s="22" t="s">
        <v>241</v>
      </c>
      <c r="V204" s="54" t="str">
        <f t="shared" ref="V204" si="413">"avantage"&amp;(1+RIGHT(T204,1))</f>
        <v>avantage4</v>
      </c>
      <c r="W204" s="22" t="s">
        <v>227</v>
      </c>
      <c r="X204" s="54" t="str">
        <f t="shared" ref="X204" si="414">"avantage"&amp;(1+RIGHT(V204,1))</f>
        <v>avantage5</v>
      </c>
      <c r="Y204" s="22" t="s">
        <v>228</v>
      </c>
      <c r="AW204" s="22"/>
      <c r="AX204" s="20" t="s">
        <v>179</v>
      </c>
      <c r="AY204" s="20">
        <v>10</v>
      </c>
      <c r="AZ204" s="20" t="s">
        <v>181</v>
      </c>
      <c r="BA204" s="20">
        <v>90</v>
      </c>
      <c r="BB204" s="20" t="s">
        <v>180</v>
      </c>
      <c r="BC204" s="20">
        <v>0</v>
      </c>
      <c r="BD204" s="60"/>
      <c r="BF204" s="14"/>
      <c r="BJ204" t="s">
        <v>229</v>
      </c>
      <c r="BK204" t="s">
        <v>152</v>
      </c>
      <c r="BN204" s="36">
        <v>842</v>
      </c>
      <c r="BO204" s="36">
        <v>842</v>
      </c>
      <c r="BP204">
        <f t="shared" si="293"/>
        <v>216</v>
      </c>
      <c r="BQ204">
        <f t="shared" si="404"/>
        <v>1</v>
      </c>
      <c r="BR204" s="38">
        <v>44737</v>
      </c>
      <c r="BS204" s="22" t="s">
        <v>1550</v>
      </c>
      <c r="BT204" s="20" t="str">
        <f t="shared" si="397"/>
        <v>PASSThePrivateIslandClub_COR22A189</v>
      </c>
      <c r="BV204">
        <v>1</v>
      </c>
      <c r="BW204" t="s">
        <v>1123</v>
      </c>
    </row>
    <row r="205" spans="2:75" ht="18.75" customHeight="1" x14ac:dyDescent="0.3">
      <c r="B205" s="20">
        <f t="shared" si="294"/>
        <v>190</v>
      </c>
      <c r="C205" s="22" t="str">
        <f t="shared" si="287"/>
        <v>#190 Pass Private Island Club</v>
      </c>
      <c r="D205" t="str">
        <f t="shared" si="288"/>
        <v>COR22A190</v>
      </c>
      <c r="E205" s="53" t="s">
        <v>224</v>
      </c>
      <c r="F205" s="20">
        <v>1000</v>
      </c>
      <c r="G205" s="14" t="s">
        <v>432</v>
      </c>
      <c r="H205" s="23" t="s">
        <v>146</v>
      </c>
      <c r="J205" s="54" t="s">
        <v>172</v>
      </c>
      <c r="K205" s="22" t="s">
        <v>173</v>
      </c>
      <c r="L205" s="54" t="s">
        <v>147</v>
      </c>
      <c r="M205" s="22">
        <v>1</v>
      </c>
      <c r="N205" s="54" t="s">
        <v>174</v>
      </c>
      <c r="P205" s="54" t="s">
        <v>36</v>
      </c>
      <c r="Q205" s="22" t="s">
        <v>225</v>
      </c>
      <c r="R205" s="54" t="str">
        <f t="shared" si="289"/>
        <v>avantage2</v>
      </c>
      <c r="S205" s="22" t="s">
        <v>226</v>
      </c>
      <c r="T205" s="54" t="str">
        <f t="shared" si="290"/>
        <v>avantage3</v>
      </c>
      <c r="U205" s="22" t="s">
        <v>241</v>
      </c>
      <c r="V205" s="54" t="str">
        <f t="shared" ref="V205" si="415">"avantage"&amp;(1+RIGHT(T205,1))</f>
        <v>avantage4</v>
      </c>
      <c r="W205" s="22" t="s">
        <v>227</v>
      </c>
      <c r="X205" s="54" t="str">
        <f t="shared" ref="X205" si="416">"avantage"&amp;(1+RIGHT(V205,1))</f>
        <v>avantage5</v>
      </c>
      <c r="Y205" s="22" t="s">
        <v>228</v>
      </c>
      <c r="AW205" s="22"/>
      <c r="AX205" s="20" t="s">
        <v>179</v>
      </c>
      <c r="AY205" s="20">
        <v>10</v>
      </c>
      <c r="AZ205" s="20" t="s">
        <v>181</v>
      </c>
      <c r="BA205" s="20">
        <v>90</v>
      </c>
      <c r="BB205" s="20" t="s">
        <v>180</v>
      </c>
      <c r="BC205" s="20">
        <v>0</v>
      </c>
      <c r="BD205" s="60"/>
      <c r="BF205" s="14"/>
      <c r="BJ205" t="s">
        <v>229</v>
      </c>
      <c r="BK205" t="s">
        <v>152</v>
      </c>
      <c r="BN205" s="36">
        <v>842</v>
      </c>
      <c r="BO205" s="36">
        <v>842</v>
      </c>
      <c r="BP205">
        <f t="shared" si="293"/>
        <v>216</v>
      </c>
      <c r="BQ205">
        <f t="shared" si="404"/>
        <v>1</v>
      </c>
      <c r="BR205" s="38">
        <v>44737</v>
      </c>
      <c r="BS205" s="22" t="s">
        <v>1550</v>
      </c>
      <c r="BT205" s="20" t="str">
        <f t="shared" si="397"/>
        <v>PASSThePrivateIslandClub_COR22A190</v>
      </c>
      <c r="BV205">
        <v>1</v>
      </c>
      <c r="BW205" t="s">
        <v>1123</v>
      </c>
    </row>
    <row r="206" spans="2:75" ht="18.75" customHeight="1" x14ac:dyDescent="0.3">
      <c r="B206" s="20">
        <f t="shared" si="294"/>
        <v>191</v>
      </c>
      <c r="C206" s="22" t="str">
        <f t="shared" si="287"/>
        <v>#191 Pass Private Island Club</v>
      </c>
      <c r="D206" t="str">
        <f t="shared" si="288"/>
        <v>COR22A191</v>
      </c>
      <c r="E206" s="53" t="s">
        <v>224</v>
      </c>
      <c r="F206" s="20">
        <v>1000</v>
      </c>
      <c r="G206" s="14" t="s">
        <v>433</v>
      </c>
      <c r="H206" s="23" t="s">
        <v>146</v>
      </c>
      <c r="J206" s="54" t="s">
        <v>172</v>
      </c>
      <c r="K206" s="22" t="s">
        <v>173</v>
      </c>
      <c r="L206" s="54" t="s">
        <v>147</v>
      </c>
      <c r="M206" s="22">
        <v>1</v>
      </c>
      <c r="N206" s="54" t="s">
        <v>174</v>
      </c>
      <c r="P206" s="54" t="s">
        <v>36</v>
      </c>
      <c r="Q206" s="22" t="s">
        <v>225</v>
      </c>
      <c r="R206" s="54" t="str">
        <f t="shared" si="289"/>
        <v>avantage2</v>
      </c>
      <c r="S206" s="22" t="s">
        <v>226</v>
      </c>
      <c r="T206" s="54" t="str">
        <f t="shared" si="290"/>
        <v>avantage3</v>
      </c>
      <c r="U206" s="22" t="s">
        <v>241</v>
      </c>
      <c r="V206" s="54" t="str">
        <f t="shared" ref="V206" si="417">"avantage"&amp;(1+RIGHT(T206,1))</f>
        <v>avantage4</v>
      </c>
      <c r="W206" s="22" t="s">
        <v>227</v>
      </c>
      <c r="X206" s="54" t="str">
        <f t="shared" ref="X206" si="418">"avantage"&amp;(1+RIGHT(V206,1))</f>
        <v>avantage5</v>
      </c>
      <c r="Y206" s="22" t="s">
        <v>228</v>
      </c>
      <c r="AW206" s="22"/>
      <c r="AX206" s="20" t="s">
        <v>179</v>
      </c>
      <c r="AY206" s="20">
        <v>10</v>
      </c>
      <c r="AZ206" s="20" t="s">
        <v>181</v>
      </c>
      <c r="BA206" s="20">
        <v>90</v>
      </c>
      <c r="BB206" s="20" t="s">
        <v>180</v>
      </c>
      <c r="BC206" s="20">
        <v>0</v>
      </c>
      <c r="BD206" s="60"/>
      <c r="BF206" s="14"/>
      <c r="BJ206" t="s">
        <v>229</v>
      </c>
      <c r="BK206" t="s">
        <v>152</v>
      </c>
      <c r="BN206" s="36">
        <v>842</v>
      </c>
      <c r="BO206" s="36">
        <v>842</v>
      </c>
      <c r="BP206">
        <f t="shared" si="293"/>
        <v>216</v>
      </c>
      <c r="BQ206">
        <f t="shared" si="404"/>
        <v>1</v>
      </c>
      <c r="BR206" s="38">
        <v>44737</v>
      </c>
      <c r="BS206" s="22" t="s">
        <v>1550</v>
      </c>
      <c r="BT206" s="20" t="str">
        <f t="shared" si="397"/>
        <v>PASSThePrivateIslandClub_COR22A191</v>
      </c>
      <c r="BV206">
        <v>1</v>
      </c>
      <c r="BW206" t="s">
        <v>1123</v>
      </c>
    </row>
    <row r="207" spans="2:75" ht="18.75" customHeight="1" x14ac:dyDescent="0.3">
      <c r="B207" s="20">
        <f t="shared" si="294"/>
        <v>192</v>
      </c>
      <c r="C207" s="22" t="str">
        <f t="shared" si="287"/>
        <v>#192 Pass Private Island Club</v>
      </c>
      <c r="D207" t="str">
        <f t="shared" si="288"/>
        <v>COR22A192</v>
      </c>
      <c r="E207" s="53" t="s">
        <v>224</v>
      </c>
      <c r="F207" s="20">
        <v>1000</v>
      </c>
      <c r="G207" s="14" t="s">
        <v>434</v>
      </c>
      <c r="H207" s="23" t="s">
        <v>146</v>
      </c>
      <c r="J207" s="54" t="s">
        <v>172</v>
      </c>
      <c r="K207" s="22" t="s">
        <v>173</v>
      </c>
      <c r="L207" s="54" t="s">
        <v>147</v>
      </c>
      <c r="M207" s="22">
        <v>1</v>
      </c>
      <c r="N207" s="54" t="s">
        <v>174</v>
      </c>
      <c r="P207" s="54" t="s">
        <v>36</v>
      </c>
      <c r="Q207" s="22" t="s">
        <v>225</v>
      </c>
      <c r="R207" s="54" t="str">
        <f t="shared" si="289"/>
        <v>avantage2</v>
      </c>
      <c r="S207" s="22" t="s">
        <v>226</v>
      </c>
      <c r="T207" s="54" t="str">
        <f t="shared" si="290"/>
        <v>avantage3</v>
      </c>
      <c r="U207" s="22" t="s">
        <v>241</v>
      </c>
      <c r="V207" s="54" t="str">
        <f t="shared" ref="V207" si="419">"avantage"&amp;(1+RIGHT(T207,1))</f>
        <v>avantage4</v>
      </c>
      <c r="W207" s="22" t="s">
        <v>227</v>
      </c>
      <c r="X207" s="54" t="str">
        <f t="shared" ref="X207" si="420">"avantage"&amp;(1+RIGHT(V207,1))</f>
        <v>avantage5</v>
      </c>
      <c r="Y207" s="22" t="s">
        <v>228</v>
      </c>
      <c r="AW207" s="22"/>
      <c r="AX207" s="20" t="s">
        <v>179</v>
      </c>
      <c r="AY207" s="20">
        <v>10</v>
      </c>
      <c r="AZ207" s="20" t="s">
        <v>181</v>
      </c>
      <c r="BA207" s="20">
        <v>90</v>
      </c>
      <c r="BB207" s="20" t="s">
        <v>180</v>
      </c>
      <c r="BC207" s="20">
        <v>0</v>
      </c>
      <c r="BD207" s="60"/>
      <c r="BF207" s="14"/>
      <c r="BJ207" t="s">
        <v>229</v>
      </c>
      <c r="BK207" t="s">
        <v>152</v>
      </c>
      <c r="BN207" s="36">
        <v>842</v>
      </c>
      <c r="BO207" s="36">
        <v>842</v>
      </c>
      <c r="BP207">
        <f t="shared" si="293"/>
        <v>216</v>
      </c>
      <c r="BQ207">
        <f t="shared" si="404"/>
        <v>1</v>
      </c>
      <c r="BR207" s="38">
        <v>44737</v>
      </c>
      <c r="BS207" s="22" t="s">
        <v>1550</v>
      </c>
      <c r="BT207" s="20" t="str">
        <f t="shared" si="397"/>
        <v>PASSThePrivateIslandClub_COR22A192</v>
      </c>
      <c r="BV207">
        <v>1</v>
      </c>
      <c r="BW207" t="s">
        <v>1123</v>
      </c>
    </row>
    <row r="208" spans="2:75" ht="18.75" customHeight="1" x14ac:dyDescent="0.3">
      <c r="B208" s="20">
        <f t="shared" si="294"/>
        <v>193</v>
      </c>
      <c r="C208" s="22" t="str">
        <f t="shared" si="287"/>
        <v>#193 Pass Private Island Club</v>
      </c>
      <c r="D208" t="str">
        <f t="shared" si="288"/>
        <v>COR22A193</v>
      </c>
      <c r="E208" s="53" t="s">
        <v>224</v>
      </c>
      <c r="F208" s="20">
        <v>1000</v>
      </c>
      <c r="G208" s="14" t="s">
        <v>435</v>
      </c>
      <c r="H208" s="23" t="s">
        <v>146</v>
      </c>
      <c r="J208" s="54" t="s">
        <v>172</v>
      </c>
      <c r="K208" s="22" t="s">
        <v>173</v>
      </c>
      <c r="L208" s="54" t="s">
        <v>147</v>
      </c>
      <c r="M208" s="22">
        <v>1</v>
      </c>
      <c r="N208" s="54" t="s">
        <v>174</v>
      </c>
      <c r="P208" s="54" t="s">
        <v>36</v>
      </c>
      <c r="Q208" s="22" t="s">
        <v>225</v>
      </c>
      <c r="R208" s="54" t="str">
        <f t="shared" si="289"/>
        <v>avantage2</v>
      </c>
      <c r="S208" s="22" t="s">
        <v>226</v>
      </c>
      <c r="T208" s="54" t="str">
        <f t="shared" si="290"/>
        <v>avantage3</v>
      </c>
      <c r="U208" s="22" t="s">
        <v>241</v>
      </c>
      <c r="V208" s="54" t="str">
        <f t="shared" ref="V208" si="421">"avantage"&amp;(1+RIGHT(T208,1))</f>
        <v>avantage4</v>
      </c>
      <c r="W208" s="22" t="s">
        <v>227</v>
      </c>
      <c r="X208" s="54" t="str">
        <f t="shared" ref="X208" si="422">"avantage"&amp;(1+RIGHT(V208,1))</f>
        <v>avantage5</v>
      </c>
      <c r="Y208" s="22" t="s">
        <v>228</v>
      </c>
      <c r="AW208" s="22"/>
      <c r="AX208" s="20" t="s">
        <v>179</v>
      </c>
      <c r="AY208" s="20">
        <v>10</v>
      </c>
      <c r="AZ208" s="20" t="s">
        <v>181</v>
      </c>
      <c r="BA208" s="20">
        <v>90</v>
      </c>
      <c r="BB208" s="20" t="s">
        <v>180</v>
      </c>
      <c r="BC208" s="20">
        <v>0</v>
      </c>
      <c r="BD208" s="60"/>
      <c r="BF208" s="14"/>
      <c r="BJ208" t="s">
        <v>229</v>
      </c>
      <c r="BK208" t="s">
        <v>152</v>
      </c>
      <c r="BN208" s="36">
        <v>842</v>
      </c>
      <c r="BO208" s="36">
        <v>842</v>
      </c>
      <c r="BP208">
        <f t="shared" si="293"/>
        <v>216</v>
      </c>
      <c r="BQ208">
        <f t="shared" si="404"/>
        <v>1</v>
      </c>
      <c r="BR208" s="38">
        <v>44737</v>
      </c>
      <c r="BS208" s="22" t="s">
        <v>1550</v>
      </c>
      <c r="BT208" s="20" t="str">
        <f t="shared" si="397"/>
        <v>PASSThePrivateIslandClub_COR22A193</v>
      </c>
      <c r="BV208">
        <v>1</v>
      </c>
      <c r="BW208" t="s">
        <v>1123</v>
      </c>
    </row>
    <row r="209" spans="2:75" ht="18.75" customHeight="1" x14ac:dyDescent="0.3">
      <c r="B209" s="20">
        <f t="shared" si="294"/>
        <v>194</v>
      </c>
      <c r="C209" s="22" t="str">
        <f t="shared" ref="C209:C233" si="423">"#"&amp;B209&amp;" Pass Private Island Club"</f>
        <v>#194 Pass Private Island Club</v>
      </c>
      <c r="D209" t="str">
        <f t="shared" ref="D209:D233" si="424">"COR22A"&amp;B209</f>
        <v>COR22A194</v>
      </c>
      <c r="E209" s="53" t="s">
        <v>224</v>
      </c>
      <c r="F209" s="20">
        <v>1000</v>
      </c>
      <c r="G209" s="14" t="s">
        <v>436</v>
      </c>
      <c r="H209" s="23" t="s">
        <v>146</v>
      </c>
      <c r="J209" s="54" t="s">
        <v>172</v>
      </c>
      <c r="K209" s="22" t="s">
        <v>173</v>
      </c>
      <c r="L209" s="54" t="s">
        <v>147</v>
      </c>
      <c r="M209" s="22">
        <v>1</v>
      </c>
      <c r="N209" s="54" t="s">
        <v>174</v>
      </c>
      <c r="P209" s="54" t="s">
        <v>36</v>
      </c>
      <c r="Q209" s="22" t="s">
        <v>225</v>
      </c>
      <c r="R209" s="54" t="str">
        <f t="shared" ref="R209:R272" si="425">"avantage"&amp;(1+RIGHT(P209,1))</f>
        <v>avantage2</v>
      </c>
      <c r="S209" s="22" t="s">
        <v>226</v>
      </c>
      <c r="T209" s="54" t="str">
        <f t="shared" ref="T209:T272" si="426">"avantage"&amp;(1+RIGHT(R209,1))</f>
        <v>avantage3</v>
      </c>
      <c r="U209" s="22" t="s">
        <v>241</v>
      </c>
      <c r="V209" s="54" t="str">
        <f t="shared" ref="V209" si="427">"avantage"&amp;(1+RIGHT(T209,1))</f>
        <v>avantage4</v>
      </c>
      <c r="W209" s="22" t="s">
        <v>227</v>
      </c>
      <c r="X209" s="54" t="str">
        <f t="shared" ref="X209" si="428">"avantage"&amp;(1+RIGHT(V209,1))</f>
        <v>avantage5</v>
      </c>
      <c r="Y209" s="22" t="s">
        <v>228</v>
      </c>
      <c r="AW209" s="22"/>
      <c r="AX209" s="20" t="s">
        <v>179</v>
      </c>
      <c r="AY209" s="20">
        <v>10</v>
      </c>
      <c r="AZ209" s="20" t="s">
        <v>181</v>
      </c>
      <c r="BA209" s="20">
        <v>90</v>
      </c>
      <c r="BB209" s="20" t="s">
        <v>180</v>
      </c>
      <c r="BC209" s="20">
        <v>0</v>
      </c>
      <c r="BD209" s="60"/>
      <c r="BF209" s="14"/>
      <c r="BJ209" t="s">
        <v>229</v>
      </c>
      <c r="BK209" t="s">
        <v>152</v>
      </c>
      <c r="BN209" s="36">
        <v>842</v>
      </c>
      <c r="BO209" s="36">
        <v>842</v>
      </c>
      <c r="BP209">
        <f t="shared" ref="BP209:BP233" si="429">24*9</f>
        <v>216</v>
      </c>
      <c r="BQ209">
        <f t="shared" si="404"/>
        <v>1</v>
      </c>
      <c r="BR209" s="38">
        <v>44737</v>
      </c>
      <c r="BS209" s="22" t="s">
        <v>1550</v>
      </c>
      <c r="BT209" s="20" t="str">
        <f t="shared" si="397"/>
        <v>PASSThePrivateIslandClub_COR22A194</v>
      </c>
      <c r="BV209">
        <v>1</v>
      </c>
      <c r="BW209" t="s">
        <v>1123</v>
      </c>
    </row>
    <row r="210" spans="2:75" ht="18.75" customHeight="1" x14ac:dyDescent="0.3">
      <c r="B210" s="20">
        <f t="shared" ref="B210:B233" si="430">+B209+1</f>
        <v>195</v>
      </c>
      <c r="C210" s="22" t="str">
        <f t="shared" si="423"/>
        <v>#195 Pass Private Island Club</v>
      </c>
      <c r="D210" t="str">
        <f t="shared" si="424"/>
        <v>COR22A195</v>
      </c>
      <c r="E210" s="53" t="s">
        <v>224</v>
      </c>
      <c r="F210" s="20">
        <v>1000</v>
      </c>
      <c r="G210" s="14" t="s">
        <v>437</v>
      </c>
      <c r="H210" s="23" t="s">
        <v>146</v>
      </c>
      <c r="J210" s="54" t="s">
        <v>172</v>
      </c>
      <c r="K210" s="22" t="s">
        <v>173</v>
      </c>
      <c r="L210" s="54" t="s">
        <v>147</v>
      </c>
      <c r="M210" s="22">
        <v>1</v>
      </c>
      <c r="N210" s="54" t="s">
        <v>174</v>
      </c>
      <c r="P210" s="54" t="s">
        <v>36</v>
      </c>
      <c r="Q210" s="22" t="s">
        <v>225</v>
      </c>
      <c r="R210" s="54" t="str">
        <f t="shared" si="425"/>
        <v>avantage2</v>
      </c>
      <c r="S210" s="22" t="s">
        <v>226</v>
      </c>
      <c r="T210" s="54" t="str">
        <f t="shared" si="426"/>
        <v>avantage3</v>
      </c>
      <c r="U210" s="22" t="s">
        <v>241</v>
      </c>
      <c r="V210" s="54" t="str">
        <f t="shared" ref="V210" si="431">"avantage"&amp;(1+RIGHT(T210,1))</f>
        <v>avantage4</v>
      </c>
      <c r="W210" s="22" t="s">
        <v>227</v>
      </c>
      <c r="X210" s="54" t="str">
        <f t="shared" ref="X210" si="432">"avantage"&amp;(1+RIGHT(V210,1))</f>
        <v>avantage5</v>
      </c>
      <c r="Y210" s="22" t="s">
        <v>228</v>
      </c>
      <c r="AW210" s="22"/>
      <c r="AX210" s="20" t="s">
        <v>179</v>
      </c>
      <c r="AY210" s="20">
        <v>10</v>
      </c>
      <c r="AZ210" s="20" t="s">
        <v>181</v>
      </c>
      <c r="BA210" s="20">
        <v>90</v>
      </c>
      <c r="BB210" s="20" t="s">
        <v>180</v>
      </c>
      <c r="BC210" s="20">
        <v>0</v>
      </c>
      <c r="BD210" s="60"/>
      <c r="BF210" s="14"/>
      <c r="BJ210" t="s">
        <v>229</v>
      </c>
      <c r="BK210" t="s">
        <v>152</v>
      </c>
      <c r="BN210" s="36">
        <v>842</v>
      </c>
      <c r="BO210" s="36">
        <v>842</v>
      </c>
      <c r="BP210">
        <f t="shared" si="429"/>
        <v>216</v>
      </c>
      <c r="BQ210">
        <f t="shared" si="404"/>
        <v>1</v>
      </c>
      <c r="BR210" s="38">
        <v>44737</v>
      </c>
      <c r="BS210" s="22" t="s">
        <v>1550</v>
      </c>
      <c r="BT210" s="20" t="str">
        <f t="shared" si="397"/>
        <v>PASSThePrivateIslandClub_COR22A195</v>
      </c>
      <c r="BV210">
        <v>1</v>
      </c>
      <c r="BW210" t="s">
        <v>1123</v>
      </c>
    </row>
    <row r="211" spans="2:75" ht="18.75" customHeight="1" x14ac:dyDescent="0.3">
      <c r="B211" s="20">
        <f t="shared" si="430"/>
        <v>196</v>
      </c>
      <c r="C211" s="22" t="str">
        <f t="shared" si="423"/>
        <v>#196 Pass Private Island Club</v>
      </c>
      <c r="D211" t="str">
        <f t="shared" si="424"/>
        <v>COR22A196</v>
      </c>
      <c r="E211" s="53" t="s">
        <v>224</v>
      </c>
      <c r="F211" s="20">
        <v>1000</v>
      </c>
      <c r="G211" s="14" t="s">
        <v>438</v>
      </c>
      <c r="H211" s="23" t="s">
        <v>146</v>
      </c>
      <c r="J211" s="54" t="s">
        <v>172</v>
      </c>
      <c r="K211" s="22" t="s">
        <v>173</v>
      </c>
      <c r="L211" s="54" t="s">
        <v>147</v>
      </c>
      <c r="M211" s="22">
        <v>1</v>
      </c>
      <c r="N211" s="54" t="s">
        <v>174</v>
      </c>
      <c r="P211" s="54" t="s">
        <v>36</v>
      </c>
      <c r="Q211" s="22" t="s">
        <v>225</v>
      </c>
      <c r="R211" s="54" t="str">
        <f t="shared" si="425"/>
        <v>avantage2</v>
      </c>
      <c r="S211" s="22" t="s">
        <v>226</v>
      </c>
      <c r="T211" s="54" t="str">
        <f t="shared" si="426"/>
        <v>avantage3</v>
      </c>
      <c r="U211" s="22" t="s">
        <v>241</v>
      </c>
      <c r="V211" s="54" t="str">
        <f t="shared" ref="V211" si="433">"avantage"&amp;(1+RIGHT(T211,1))</f>
        <v>avantage4</v>
      </c>
      <c r="W211" s="22" t="s">
        <v>227</v>
      </c>
      <c r="X211" s="54" t="str">
        <f t="shared" ref="X211" si="434">"avantage"&amp;(1+RIGHT(V211,1))</f>
        <v>avantage5</v>
      </c>
      <c r="Y211" s="22" t="s">
        <v>228</v>
      </c>
      <c r="AW211" s="22"/>
      <c r="AX211" s="20" t="s">
        <v>179</v>
      </c>
      <c r="AY211" s="20">
        <v>10</v>
      </c>
      <c r="AZ211" s="20" t="s">
        <v>181</v>
      </c>
      <c r="BA211" s="20">
        <v>90</v>
      </c>
      <c r="BB211" s="20" t="s">
        <v>180</v>
      </c>
      <c r="BC211" s="20">
        <v>0</v>
      </c>
      <c r="BD211" s="60"/>
      <c r="BF211" s="14"/>
      <c r="BJ211" t="s">
        <v>229</v>
      </c>
      <c r="BK211" t="s">
        <v>152</v>
      </c>
      <c r="BN211" s="36">
        <v>842</v>
      </c>
      <c r="BO211" s="36">
        <v>842</v>
      </c>
      <c r="BP211">
        <f t="shared" si="429"/>
        <v>216</v>
      </c>
      <c r="BQ211">
        <f t="shared" si="404"/>
        <v>1</v>
      </c>
      <c r="BR211" s="38">
        <v>44737</v>
      </c>
      <c r="BS211" s="22" t="s">
        <v>1550</v>
      </c>
      <c r="BT211" s="20" t="str">
        <f t="shared" si="397"/>
        <v>PASSThePrivateIslandClub_COR22A196</v>
      </c>
      <c r="BV211">
        <v>1</v>
      </c>
      <c r="BW211" t="s">
        <v>1123</v>
      </c>
    </row>
    <row r="212" spans="2:75" ht="18.75" customHeight="1" x14ac:dyDescent="0.3">
      <c r="B212" s="20">
        <f t="shared" si="430"/>
        <v>197</v>
      </c>
      <c r="C212" s="22" t="str">
        <f t="shared" si="423"/>
        <v>#197 Pass Private Island Club</v>
      </c>
      <c r="D212" t="str">
        <f t="shared" si="424"/>
        <v>COR22A197</v>
      </c>
      <c r="E212" s="53" t="s">
        <v>224</v>
      </c>
      <c r="F212" s="20">
        <v>1000</v>
      </c>
      <c r="G212" s="14" t="s">
        <v>439</v>
      </c>
      <c r="H212" s="23" t="s">
        <v>146</v>
      </c>
      <c r="J212" s="54" t="s">
        <v>172</v>
      </c>
      <c r="K212" s="22" t="s">
        <v>173</v>
      </c>
      <c r="L212" s="54" t="s">
        <v>147</v>
      </c>
      <c r="M212" s="22">
        <v>1</v>
      </c>
      <c r="N212" s="54" t="s">
        <v>174</v>
      </c>
      <c r="P212" s="54" t="s">
        <v>36</v>
      </c>
      <c r="Q212" s="22" t="s">
        <v>225</v>
      </c>
      <c r="R212" s="54" t="str">
        <f t="shared" si="425"/>
        <v>avantage2</v>
      </c>
      <c r="S212" s="22" t="s">
        <v>226</v>
      </c>
      <c r="T212" s="54" t="str">
        <f t="shared" si="426"/>
        <v>avantage3</v>
      </c>
      <c r="U212" s="22" t="s">
        <v>241</v>
      </c>
      <c r="V212" s="54" t="str">
        <f t="shared" ref="V212" si="435">"avantage"&amp;(1+RIGHT(T212,1))</f>
        <v>avantage4</v>
      </c>
      <c r="W212" s="22" t="s">
        <v>227</v>
      </c>
      <c r="X212" s="54" t="str">
        <f t="shared" ref="X212" si="436">"avantage"&amp;(1+RIGHT(V212,1))</f>
        <v>avantage5</v>
      </c>
      <c r="Y212" s="22" t="s">
        <v>228</v>
      </c>
      <c r="AW212" s="22"/>
      <c r="AX212" s="20" t="s">
        <v>179</v>
      </c>
      <c r="AY212" s="20">
        <v>10</v>
      </c>
      <c r="AZ212" s="20" t="s">
        <v>181</v>
      </c>
      <c r="BA212" s="20">
        <v>90</v>
      </c>
      <c r="BB212" s="20" t="s">
        <v>180</v>
      </c>
      <c r="BC212" s="20">
        <v>0</v>
      </c>
      <c r="BD212" s="60"/>
      <c r="BF212" s="14"/>
      <c r="BJ212" t="s">
        <v>229</v>
      </c>
      <c r="BK212" t="s">
        <v>152</v>
      </c>
      <c r="BN212" s="36">
        <v>842</v>
      </c>
      <c r="BO212" s="36">
        <v>842</v>
      </c>
      <c r="BP212">
        <f t="shared" si="429"/>
        <v>216</v>
      </c>
      <c r="BQ212">
        <f t="shared" si="404"/>
        <v>1</v>
      </c>
      <c r="BR212" s="38">
        <v>44737</v>
      </c>
      <c r="BS212" s="22" t="s">
        <v>1550</v>
      </c>
      <c r="BT212" s="20" t="str">
        <f t="shared" si="397"/>
        <v>PASSThePrivateIslandClub_COR22A197</v>
      </c>
      <c r="BV212">
        <v>1</v>
      </c>
      <c r="BW212" t="s">
        <v>1123</v>
      </c>
    </row>
    <row r="213" spans="2:75" ht="18.75" customHeight="1" x14ac:dyDescent="0.3">
      <c r="B213" s="20">
        <f t="shared" si="430"/>
        <v>198</v>
      </c>
      <c r="C213" s="22" t="str">
        <f t="shared" si="423"/>
        <v>#198 Pass Private Island Club</v>
      </c>
      <c r="D213" t="str">
        <f t="shared" si="424"/>
        <v>COR22A198</v>
      </c>
      <c r="E213" s="53" t="s">
        <v>224</v>
      </c>
      <c r="F213" s="20">
        <v>1000</v>
      </c>
      <c r="G213" s="14" t="s">
        <v>440</v>
      </c>
      <c r="H213" s="23" t="s">
        <v>146</v>
      </c>
      <c r="J213" s="54" t="s">
        <v>172</v>
      </c>
      <c r="K213" s="22" t="s">
        <v>173</v>
      </c>
      <c r="L213" s="54" t="s">
        <v>147</v>
      </c>
      <c r="M213" s="22">
        <v>1</v>
      </c>
      <c r="N213" s="54" t="s">
        <v>174</v>
      </c>
      <c r="P213" s="54" t="s">
        <v>36</v>
      </c>
      <c r="Q213" s="22" t="s">
        <v>225</v>
      </c>
      <c r="R213" s="54" t="str">
        <f t="shared" si="425"/>
        <v>avantage2</v>
      </c>
      <c r="S213" s="22" t="s">
        <v>226</v>
      </c>
      <c r="T213" s="54" t="str">
        <f t="shared" si="426"/>
        <v>avantage3</v>
      </c>
      <c r="U213" s="22" t="s">
        <v>241</v>
      </c>
      <c r="V213" s="54" t="str">
        <f t="shared" ref="V213" si="437">"avantage"&amp;(1+RIGHT(T213,1))</f>
        <v>avantage4</v>
      </c>
      <c r="W213" s="22" t="s">
        <v>227</v>
      </c>
      <c r="X213" s="54" t="str">
        <f t="shared" ref="X213" si="438">"avantage"&amp;(1+RIGHT(V213,1))</f>
        <v>avantage5</v>
      </c>
      <c r="Y213" s="22" t="s">
        <v>228</v>
      </c>
      <c r="AW213" s="22"/>
      <c r="AX213" s="20" t="s">
        <v>179</v>
      </c>
      <c r="AY213" s="20">
        <v>10</v>
      </c>
      <c r="AZ213" s="20" t="s">
        <v>181</v>
      </c>
      <c r="BA213" s="20">
        <v>90</v>
      </c>
      <c r="BB213" s="20" t="s">
        <v>180</v>
      </c>
      <c r="BC213" s="20">
        <v>0</v>
      </c>
      <c r="BD213" s="60"/>
      <c r="BF213" s="14"/>
      <c r="BJ213" t="s">
        <v>229</v>
      </c>
      <c r="BK213" t="s">
        <v>152</v>
      </c>
      <c r="BN213" s="36">
        <v>842</v>
      </c>
      <c r="BO213" s="36">
        <v>842</v>
      </c>
      <c r="BP213">
        <f t="shared" si="429"/>
        <v>216</v>
      </c>
      <c r="BQ213">
        <f t="shared" si="404"/>
        <v>1</v>
      </c>
      <c r="BR213" s="38">
        <v>44737</v>
      </c>
      <c r="BS213" s="22" t="s">
        <v>1550</v>
      </c>
      <c r="BT213" s="20" t="str">
        <f t="shared" si="397"/>
        <v>PASSThePrivateIslandClub_COR22A198</v>
      </c>
      <c r="BV213">
        <v>1</v>
      </c>
      <c r="BW213" t="s">
        <v>1123</v>
      </c>
    </row>
    <row r="214" spans="2:75" ht="18.75" customHeight="1" x14ac:dyDescent="0.3">
      <c r="B214" s="20">
        <f t="shared" si="430"/>
        <v>199</v>
      </c>
      <c r="C214" s="22" t="str">
        <f t="shared" si="423"/>
        <v>#199 Pass Private Island Club</v>
      </c>
      <c r="D214" t="str">
        <f t="shared" si="424"/>
        <v>COR22A199</v>
      </c>
      <c r="E214" s="53" t="s">
        <v>224</v>
      </c>
      <c r="F214" s="20">
        <v>1000</v>
      </c>
      <c r="G214" s="14" t="s">
        <v>441</v>
      </c>
      <c r="H214" s="23" t="s">
        <v>146</v>
      </c>
      <c r="J214" s="54" t="s">
        <v>172</v>
      </c>
      <c r="K214" s="22" t="s">
        <v>173</v>
      </c>
      <c r="L214" s="54" t="s">
        <v>147</v>
      </c>
      <c r="M214" s="22">
        <v>1</v>
      </c>
      <c r="N214" s="54" t="s">
        <v>174</v>
      </c>
      <c r="P214" s="54" t="s">
        <v>36</v>
      </c>
      <c r="Q214" s="22" t="s">
        <v>225</v>
      </c>
      <c r="R214" s="54" t="str">
        <f t="shared" si="425"/>
        <v>avantage2</v>
      </c>
      <c r="S214" s="22" t="s">
        <v>226</v>
      </c>
      <c r="T214" s="54" t="str">
        <f t="shared" si="426"/>
        <v>avantage3</v>
      </c>
      <c r="U214" s="22" t="s">
        <v>241</v>
      </c>
      <c r="V214" s="54" t="str">
        <f t="shared" ref="V214" si="439">"avantage"&amp;(1+RIGHT(T214,1))</f>
        <v>avantage4</v>
      </c>
      <c r="W214" s="22" t="s">
        <v>227</v>
      </c>
      <c r="X214" s="54" t="str">
        <f t="shared" ref="X214" si="440">"avantage"&amp;(1+RIGHT(V214,1))</f>
        <v>avantage5</v>
      </c>
      <c r="Y214" s="22" t="s">
        <v>228</v>
      </c>
      <c r="AW214" s="22"/>
      <c r="AX214" s="20" t="s">
        <v>179</v>
      </c>
      <c r="AY214" s="20">
        <v>10</v>
      </c>
      <c r="AZ214" s="20" t="s">
        <v>181</v>
      </c>
      <c r="BA214" s="20">
        <v>90</v>
      </c>
      <c r="BB214" s="20" t="s">
        <v>180</v>
      </c>
      <c r="BC214" s="20">
        <v>0</v>
      </c>
      <c r="BD214" s="60"/>
      <c r="BF214" s="14"/>
      <c r="BJ214" t="s">
        <v>229</v>
      </c>
      <c r="BK214" t="s">
        <v>152</v>
      </c>
      <c r="BN214" s="36">
        <v>842</v>
      </c>
      <c r="BO214" s="36">
        <v>842</v>
      </c>
      <c r="BP214">
        <f t="shared" si="429"/>
        <v>216</v>
      </c>
      <c r="BQ214">
        <f t="shared" si="404"/>
        <v>1</v>
      </c>
      <c r="BR214" s="38">
        <v>44737</v>
      </c>
      <c r="BS214" s="22" t="s">
        <v>1550</v>
      </c>
      <c r="BT214" s="20" t="str">
        <f t="shared" si="397"/>
        <v>PASSThePrivateIslandClub_COR22A199</v>
      </c>
      <c r="BV214">
        <v>1</v>
      </c>
      <c r="BW214" t="s">
        <v>1123</v>
      </c>
    </row>
    <row r="215" spans="2:75" ht="18.75" customHeight="1" x14ac:dyDescent="0.3">
      <c r="B215" s="20">
        <f t="shared" si="430"/>
        <v>200</v>
      </c>
      <c r="C215" s="22" t="str">
        <f t="shared" si="423"/>
        <v>#200 Pass Private Island Club</v>
      </c>
      <c r="D215" t="str">
        <f t="shared" si="424"/>
        <v>COR22A200</v>
      </c>
      <c r="E215" s="53" t="s">
        <v>224</v>
      </c>
      <c r="F215" s="20">
        <v>1000</v>
      </c>
      <c r="G215" s="14" t="s">
        <v>442</v>
      </c>
      <c r="H215" s="23" t="s">
        <v>146</v>
      </c>
      <c r="J215" s="54" t="s">
        <v>172</v>
      </c>
      <c r="K215" s="22" t="s">
        <v>173</v>
      </c>
      <c r="L215" s="54" t="s">
        <v>147</v>
      </c>
      <c r="M215" s="22">
        <v>1</v>
      </c>
      <c r="N215" s="54" t="s">
        <v>174</v>
      </c>
      <c r="P215" s="54" t="s">
        <v>36</v>
      </c>
      <c r="Q215" s="22" t="s">
        <v>225</v>
      </c>
      <c r="R215" s="54" t="str">
        <f t="shared" si="425"/>
        <v>avantage2</v>
      </c>
      <c r="S215" s="22" t="s">
        <v>226</v>
      </c>
      <c r="T215" s="54" t="str">
        <f t="shared" si="426"/>
        <v>avantage3</v>
      </c>
      <c r="U215" s="22" t="s">
        <v>241</v>
      </c>
      <c r="V215" s="54" t="str">
        <f t="shared" ref="V215" si="441">"avantage"&amp;(1+RIGHT(T215,1))</f>
        <v>avantage4</v>
      </c>
      <c r="W215" s="22" t="s">
        <v>227</v>
      </c>
      <c r="X215" s="54" t="str">
        <f t="shared" ref="X215" si="442">"avantage"&amp;(1+RIGHT(V215,1))</f>
        <v>avantage5</v>
      </c>
      <c r="Y215" s="22" t="s">
        <v>228</v>
      </c>
      <c r="AW215" s="22"/>
      <c r="AX215" s="20" t="s">
        <v>179</v>
      </c>
      <c r="AY215" s="20">
        <v>10</v>
      </c>
      <c r="AZ215" s="20" t="s">
        <v>181</v>
      </c>
      <c r="BA215" s="20">
        <v>90</v>
      </c>
      <c r="BB215" s="20" t="s">
        <v>180</v>
      </c>
      <c r="BC215" s="20">
        <v>0</v>
      </c>
      <c r="BD215" s="60"/>
      <c r="BF215" s="14"/>
      <c r="BJ215" t="s">
        <v>229</v>
      </c>
      <c r="BK215" t="s">
        <v>152</v>
      </c>
      <c r="BN215" s="36">
        <v>842</v>
      </c>
      <c r="BO215" s="36">
        <v>842</v>
      </c>
      <c r="BP215">
        <f t="shared" si="429"/>
        <v>216</v>
      </c>
      <c r="BQ215">
        <f t="shared" si="404"/>
        <v>1</v>
      </c>
      <c r="BR215" s="38">
        <v>44737</v>
      </c>
      <c r="BS215" s="22" t="s">
        <v>1550</v>
      </c>
      <c r="BT215" s="20" t="str">
        <f t="shared" si="397"/>
        <v>PASSThePrivateIslandClub_COR22A200</v>
      </c>
      <c r="BV215">
        <v>1</v>
      </c>
      <c r="BW215" t="s">
        <v>1123</v>
      </c>
    </row>
    <row r="216" spans="2:75" ht="18.75" customHeight="1" x14ac:dyDescent="0.3">
      <c r="B216" s="20">
        <f t="shared" si="430"/>
        <v>201</v>
      </c>
      <c r="C216" s="22" t="str">
        <f t="shared" si="423"/>
        <v>#201 Pass Private Island Club</v>
      </c>
      <c r="D216" t="str">
        <f t="shared" si="424"/>
        <v>COR22A201</v>
      </c>
      <c r="E216" s="53" t="s">
        <v>224</v>
      </c>
      <c r="F216" s="20">
        <v>1000</v>
      </c>
      <c r="G216" s="14" t="s">
        <v>443</v>
      </c>
      <c r="H216" s="23" t="s">
        <v>146</v>
      </c>
      <c r="J216" s="54" t="s">
        <v>172</v>
      </c>
      <c r="K216" s="22" t="s">
        <v>173</v>
      </c>
      <c r="L216" s="54" t="s">
        <v>147</v>
      </c>
      <c r="M216" s="22">
        <v>1</v>
      </c>
      <c r="N216" s="54" t="s">
        <v>174</v>
      </c>
      <c r="P216" s="54" t="s">
        <v>36</v>
      </c>
      <c r="Q216" s="22" t="s">
        <v>225</v>
      </c>
      <c r="R216" s="54" t="str">
        <f t="shared" si="425"/>
        <v>avantage2</v>
      </c>
      <c r="S216" s="22" t="s">
        <v>226</v>
      </c>
      <c r="T216" s="54" t="str">
        <f t="shared" si="426"/>
        <v>avantage3</v>
      </c>
      <c r="U216" s="22" t="s">
        <v>241</v>
      </c>
      <c r="V216" s="54" t="str">
        <f t="shared" ref="V216" si="443">"avantage"&amp;(1+RIGHT(T216,1))</f>
        <v>avantage4</v>
      </c>
      <c r="W216" s="22" t="s">
        <v>227</v>
      </c>
      <c r="X216" s="54" t="str">
        <f t="shared" ref="X216" si="444">"avantage"&amp;(1+RIGHT(V216,1))</f>
        <v>avantage5</v>
      </c>
      <c r="Y216" s="22" t="s">
        <v>228</v>
      </c>
      <c r="AW216" s="22"/>
      <c r="AX216" s="20" t="s">
        <v>179</v>
      </c>
      <c r="AY216" s="20">
        <v>10</v>
      </c>
      <c r="AZ216" s="20" t="s">
        <v>181</v>
      </c>
      <c r="BA216" s="20">
        <v>90</v>
      </c>
      <c r="BB216" s="20" t="s">
        <v>180</v>
      </c>
      <c r="BC216" s="20">
        <v>0</v>
      </c>
      <c r="BD216" s="60"/>
      <c r="BF216" s="14"/>
      <c r="BJ216" t="s">
        <v>229</v>
      </c>
      <c r="BK216" t="s">
        <v>152</v>
      </c>
      <c r="BN216" s="36">
        <v>842</v>
      </c>
      <c r="BO216" s="36">
        <v>842</v>
      </c>
      <c r="BP216">
        <f t="shared" si="429"/>
        <v>216</v>
      </c>
      <c r="BQ216">
        <f t="shared" si="404"/>
        <v>1</v>
      </c>
      <c r="BR216" s="38">
        <v>44737</v>
      </c>
      <c r="BS216" s="22" t="s">
        <v>1550</v>
      </c>
      <c r="BT216" s="20" t="str">
        <f t="shared" si="397"/>
        <v>PASSThePrivateIslandClub_COR22A201</v>
      </c>
      <c r="BV216">
        <v>1</v>
      </c>
      <c r="BW216" t="s">
        <v>1123</v>
      </c>
    </row>
    <row r="217" spans="2:75" ht="18.75" customHeight="1" x14ac:dyDescent="0.3">
      <c r="B217" s="20">
        <f t="shared" si="430"/>
        <v>202</v>
      </c>
      <c r="C217" s="22" t="str">
        <f t="shared" si="423"/>
        <v>#202 Pass Private Island Club</v>
      </c>
      <c r="D217" t="str">
        <f t="shared" si="424"/>
        <v>COR22A202</v>
      </c>
      <c r="E217" s="53" t="s">
        <v>224</v>
      </c>
      <c r="F217" s="20">
        <v>1000</v>
      </c>
      <c r="G217" s="14" t="s">
        <v>444</v>
      </c>
      <c r="H217" s="23" t="s">
        <v>146</v>
      </c>
      <c r="J217" s="54" t="s">
        <v>172</v>
      </c>
      <c r="K217" s="22" t="s">
        <v>173</v>
      </c>
      <c r="L217" s="54" t="s">
        <v>147</v>
      </c>
      <c r="M217" s="22">
        <v>1</v>
      </c>
      <c r="N217" s="54" t="s">
        <v>174</v>
      </c>
      <c r="P217" s="54" t="s">
        <v>36</v>
      </c>
      <c r="Q217" s="22" t="s">
        <v>225</v>
      </c>
      <c r="R217" s="54" t="str">
        <f t="shared" si="425"/>
        <v>avantage2</v>
      </c>
      <c r="S217" s="22" t="s">
        <v>226</v>
      </c>
      <c r="T217" s="54" t="str">
        <f t="shared" si="426"/>
        <v>avantage3</v>
      </c>
      <c r="U217" s="22" t="s">
        <v>241</v>
      </c>
      <c r="V217" s="54" t="str">
        <f t="shared" ref="V217" si="445">"avantage"&amp;(1+RIGHT(T217,1))</f>
        <v>avantage4</v>
      </c>
      <c r="W217" s="22" t="s">
        <v>227</v>
      </c>
      <c r="X217" s="54" t="str">
        <f t="shared" ref="X217" si="446">"avantage"&amp;(1+RIGHT(V217,1))</f>
        <v>avantage5</v>
      </c>
      <c r="Y217" s="22" t="s">
        <v>228</v>
      </c>
      <c r="AW217" s="22"/>
      <c r="AX217" s="20" t="s">
        <v>179</v>
      </c>
      <c r="AY217" s="20">
        <v>10</v>
      </c>
      <c r="AZ217" s="20" t="s">
        <v>181</v>
      </c>
      <c r="BA217" s="20">
        <v>90</v>
      </c>
      <c r="BB217" s="20" t="s">
        <v>180</v>
      </c>
      <c r="BC217" s="20">
        <v>0</v>
      </c>
      <c r="BD217" s="60"/>
      <c r="BF217" s="14"/>
      <c r="BJ217" t="s">
        <v>229</v>
      </c>
      <c r="BK217" t="s">
        <v>152</v>
      </c>
      <c r="BN217" s="36">
        <v>842</v>
      </c>
      <c r="BO217" s="36">
        <v>842</v>
      </c>
      <c r="BP217">
        <f t="shared" si="429"/>
        <v>216</v>
      </c>
      <c r="BQ217">
        <f t="shared" si="404"/>
        <v>1</v>
      </c>
      <c r="BR217" s="38">
        <v>44737</v>
      </c>
      <c r="BS217" s="22" t="s">
        <v>1550</v>
      </c>
      <c r="BT217" s="20" t="str">
        <f t="shared" si="397"/>
        <v>PASSThePrivateIslandClub_COR22A202</v>
      </c>
      <c r="BV217">
        <v>1</v>
      </c>
      <c r="BW217" t="s">
        <v>1123</v>
      </c>
    </row>
    <row r="218" spans="2:75" ht="18.75" customHeight="1" x14ac:dyDescent="0.3">
      <c r="B218" s="20">
        <f t="shared" si="430"/>
        <v>203</v>
      </c>
      <c r="C218" s="22" t="str">
        <f t="shared" si="423"/>
        <v>#203 Pass Private Island Club</v>
      </c>
      <c r="D218" t="str">
        <f t="shared" si="424"/>
        <v>COR22A203</v>
      </c>
      <c r="E218" s="53" t="s">
        <v>224</v>
      </c>
      <c r="F218" s="20">
        <v>1000</v>
      </c>
      <c r="G218" s="14" t="s">
        <v>445</v>
      </c>
      <c r="H218" s="23" t="s">
        <v>146</v>
      </c>
      <c r="J218" s="54" t="s">
        <v>172</v>
      </c>
      <c r="K218" s="22" t="s">
        <v>173</v>
      </c>
      <c r="L218" s="54" t="s">
        <v>147</v>
      </c>
      <c r="M218" s="22">
        <v>1</v>
      </c>
      <c r="N218" s="54" t="s">
        <v>174</v>
      </c>
      <c r="P218" s="54" t="s">
        <v>36</v>
      </c>
      <c r="Q218" s="22" t="s">
        <v>225</v>
      </c>
      <c r="R218" s="54" t="str">
        <f t="shared" si="425"/>
        <v>avantage2</v>
      </c>
      <c r="S218" s="22" t="s">
        <v>226</v>
      </c>
      <c r="T218" s="54" t="str">
        <f t="shared" si="426"/>
        <v>avantage3</v>
      </c>
      <c r="U218" s="22" t="s">
        <v>241</v>
      </c>
      <c r="V218" s="54" t="str">
        <f t="shared" ref="V218" si="447">"avantage"&amp;(1+RIGHT(T218,1))</f>
        <v>avantage4</v>
      </c>
      <c r="W218" s="22" t="s">
        <v>227</v>
      </c>
      <c r="X218" s="54" t="str">
        <f t="shared" ref="X218" si="448">"avantage"&amp;(1+RIGHT(V218,1))</f>
        <v>avantage5</v>
      </c>
      <c r="Y218" s="22" t="s">
        <v>228</v>
      </c>
      <c r="AW218" s="22"/>
      <c r="AX218" s="20" t="s">
        <v>179</v>
      </c>
      <c r="AY218" s="20">
        <v>10</v>
      </c>
      <c r="AZ218" s="20" t="s">
        <v>181</v>
      </c>
      <c r="BA218" s="20">
        <v>90</v>
      </c>
      <c r="BB218" s="20" t="s">
        <v>180</v>
      </c>
      <c r="BC218" s="20">
        <v>0</v>
      </c>
      <c r="BD218" s="60"/>
      <c r="BF218" s="14"/>
      <c r="BJ218" t="s">
        <v>229</v>
      </c>
      <c r="BK218" t="s">
        <v>152</v>
      </c>
      <c r="BN218" s="36">
        <v>842</v>
      </c>
      <c r="BO218" s="36">
        <v>842</v>
      </c>
      <c r="BP218">
        <f t="shared" si="429"/>
        <v>216</v>
      </c>
      <c r="BQ218">
        <f t="shared" si="404"/>
        <v>1</v>
      </c>
      <c r="BR218" s="38">
        <v>44737</v>
      </c>
      <c r="BS218" s="22" t="s">
        <v>1550</v>
      </c>
      <c r="BT218" s="20" t="str">
        <f t="shared" si="397"/>
        <v>PASSThePrivateIslandClub_COR22A203</v>
      </c>
      <c r="BV218">
        <v>1</v>
      </c>
      <c r="BW218" t="s">
        <v>1123</v>
      </c>
    </row>
    <row r="219" spans="2:75" ht="18.75" customHeight="1" x14ac:dyDescent="0.3">
      <c r="B219" s="20">
        <f t="shared" si="430"/>
        <v>204</v>
      </c>
      <c r="C219" s="22" t="str">
        <f t="shared" si="423"/>
        <v>#204 Pass Private Island Club</v>
      </c>
      <c r="D219" t="str">
        <f t="shared" si="424"/>
        <v>COR22A204</v>
      </c>
      <c r="E219" s="53" t="s">
        <v>224</v>
      </c>
      <c r="F219" s="20">
        <v>1000</v>
      </c>
      <c r="G219" s="14" t="s">
        <v>446</v>
      </c>
      <c r="H219" s="23" t="s">
        <v>146</v>
      </c>
      <c r="J219" s="54" t="s">
        <v>172</v>
      </c>
      <c r="K219" s="22" t="s">
        <v>173</v>
      </c>
      <c r="L219" s="54" t="s">
        <v>147</v>
      </c>
      <c r="M219" s="22">
        <v>1</v>
      </c>
      <c r="N219" s="54" t="s">
        <v>174</v>
      </c>
      <c r="P219" s="54" t="s">
        <v>36</v>
      </c>
      <c r="Q219" s="22" t="s">
        <v>225</v>
      </c>
      <c r="R219" s="54" t="str">
        <f t="shared" si="425"/>
        <v>avantage2</v>
      </c>
      <c r="S219" s="22" t="s">
        <v>226</v>
      </c>
      <c r="T219" s="54" t="str">
        <f t="shared" si="426"/>
        <v>avantage3</v>
      </c>
      <c r="U219" s="22" t="s">
        <v>241</v>
      </c>
      <c r="V219" s="54" t="str">
        <f t="shared" ref="V219" si="449">"avantage"&amp;(1+RIGHT(T219,1))</f>
        <v>avantage4</v>
      </c>
      <c r="W219" s="22" t="s">
        <v>227</v>
      </c>
      <c r="X219" s="54" t="str">
        <f t="shared" ref="X219" si="450">"avantage"&amp;(1+RIGHT(V219,1))</f>
        <v>avantage5</v>
      </c>
      <c r="Y219" s="22" t="s">
        <v>228</v>
      </c>
      <c r="AW219" s="22"/>
      <c r="AX219" s="20" t="s">
        <v>179</v>
      </c>
      <c r="AY219" s="20">
        <v>10</v>
      </c>
      <c r="AZ219" s="20" t="s">
        <v>181</v>
      </c>
      <c r="BA219" s="20">
        <v>90</v>
      </c>
      <c r="BB219" s="20" t="s">
        <v>180</v>
      </c>
      <c r="BC219" s="20">
        <v>0</v>
      </c>
      <c r="BD219" s="60"/>
      <c r="BF219" s="14"/>
      <c r="BJ219" t="s">
        <v>229</v>
      </c>
      <c r="BK219" t="s">
        <v>152</v>
      </c>
      <c r="BN219" s="36">
        <v>842</v>
      </c>
      <c r="BO219" s="36">
        <v>842</v>
      </c>
      <c r="BP219">
        <f t="shared" si="429"/>
        <v>216</v>
      </c>
      <c r="BQ219">
        <f t="shared" si="404"/>
        <v>1</v>
      </c>
      <c r="BR219" s="38">
        <v>44737</v>
      </c>
      <c r="BS219" s="22" t="s">
        <v>1550</v>
      </c>
      <c r="BT219" s="20" t="str">
        <f t="shared" si="397"/>
        <v>PASSThePrivateIslandClub_COR22A204</v>
      </c>
      <c r="BV219">
        <v>1</v>
      </c>
      <c r="BW219" t="s">
        <v>1123</v>
      </c>
    </row>
    <row r="220" spans="2:75" ht="18.75" customHeight="1" x14ac:dyDescent="0.3">
      <c r="B220" s="20">
        <f t="shared" si="430"/>
        <v>205</v>
      </c>
      <c r="C220" s="22" t="str">
        <f t="shared" si="423"/>
        <v>#205 Pass Private Island Club</v>
      </c>
      <c r="D220" t="str">
        <f t="shared" si="424"/>
        <v>COR22A205</v>
      </c>
      <c r="E220" s="53" t="s">
        <v>224</v>
      </c>
      <c r="F220" s="20">
        <v>1000</v>
      </c>
      <c r="G220" s="14" t="s">
        <v>447</v>
      </c>
      <c r="H220" s="23" t="s">
        <v>146</v>
      </c>
      <c r="J220" s="54" t="s">
        <v>172</v>
      </c>
      <c r="K220" s="22" t="s">
        <v>173</v>
      </c>
      <c r="L220" s="54" t="s">
        <v>147</v>
      </c>
      <c r="M220" s="22">
        <v>1</v>
      </c>
      <c r="N220" s="54" t="s">
        <v>174</v>
      </c>
      <c r="P220" s="54" t="s">
        <v>36</v>
      </c>
      <c r="Q220" s="22" t="s">
        <v>225</v>
      </c>
      <c r="R220" s="54" t="str">
        <f t="shared" si="425"/>
        <v>avantage2</v>
      </c>
      <c r="S220" s="22" t="s">
        <v>226</v>
      </c>
      <c r="T220" s="54" t="str">
        <f t="shared" si="426"/>
        <v>avantage3</v>
      </c>
      <c r="U220" s="22" t="s">
        <v>241</v>
      </c>
      <c r="V220" s="54" t="str">
        <f t="shared" ref="V220" si="451">"avantage"&amp;(1+RIGHT(T220,1))</f>
        <v>avantage4</v>
      </c>
      <c r="W220" s="22" t="s">
        <v>227</v>
      </c>
      <c r="X220" s="54" t="str">
        <f t="shared" ref="X220" si="452">"avantage"&amp;(1+RIGHT(V220,1))</f>
        <v>avantage5</v>
      </c>
      <c r="Y220" s="22" t="s">
        <v>228</v>
      </c>
      <c r="AW220" s="22"/>
      <c r="AX220" s="20" t="s">
        <v>179</v>
      </c>
      <c r="AY220" s="20">
        <v>10</v>
      </c>
      <c r="AZ220" s="20" t="s">
        <v>181</v>
      </c>
      <c r="BA220" s="20">
        <v>90</v>
      </c>
      <c r="BB220" s="20" t="s">
        <v>180</v>
      </c>
      <c r="BC220" s="20">
        <v>0</v>
      </c>
      <c r="BD220" s="60"/>
      <c r="BF220" s="14"/>
      <c r="BJ220" t="s">
        <v>229</v>
      </c>
      <c r="BK220" t="s">
        <v>152</v>
      </c>
      <c r="BN220" s="36">
        <v>842</v>
      </c>
      <c r="BO220" s="36">
        <v>842</v>
      </c>
      <c r="BP220">
        <f t="shared" si="429"/>
        <v>216</v>
      </c>
      <c r="BQ220">
        <f t="shared" si="404"/>
        <v>1</v>
      </c>
      <c r="BR220" s="38">
        <v>44737</v>
      </c>
      <c r="BS220" s="22" t="s">
        <v>1550</v>
      </c>
      <c r="BT220" s="20" t="str">
        <f t="shared" si="397"/>
        <v>PASSThePrivateIslandClub_COR22A205</v>
      </c>
      <c r="BV220">
        <v>1</v>
      </c>
      <c r="BW220" t="s">
        <v>1123</v>
      </c>
    </row>
    <row r="221" spans="2:75" ht="18.75" customHeight="1" x14ac:dyDescent="0.3">
      <c r="B221" s="20">
        <f t="shared" si="430"/>
        <v>206</v>
      </c>
      <c r="C221" s="22" t="str">
        <f t="shared" si="423"/>
        <v>#206 Pass Private Island Club</v>
      </c>
      <c r="D221" t="str">
        <f t="shared" si="424"/>
        <v>COR22A206</v>
      </c>
      <c r="E221" s="53" t="s">
        <v>224</v>
      </c>
      <c r="F221" s="20">
        <v>1000</v>
      </c>
      <c r="G221" s="14" t="s">
        <v>448</v>
      </c>
      <c r="H221" s="23" t="s">
        <v>146</v>
      </c>
      <c r="J221" s="54" t="s">
        <v>172</v>
      </c>
      <c r="K221" s="22" t="s">
        <v>173</v>
      </c>
      <c r="L221" s="54" t="s">
        <v>147</v>
      </c>
      <c r="M221" s="22">
        <v>1</v>
      </c>
      <c r="N221" s="54" t="s">
        <v>174</v>
      </c>
      <c r="P221" s="54" t="s">
        <v>36</v>
      </c>
      <c r="Q221" s="22" t="s">
        <v>225</v>
      </c>
      <c r="R221" s="54" t="str">
        <f t="shared" si="425"/>
        <v>avantage2</v>
      </c>
      <c r="S221" s="22" t="s">
        <v>226</v>
      </c>
      <c r="T221" s="54" t="str">
        <f t="shared" si="426"/>
        <v>avantage3</v>
      </c>
      <c r="U221" s="22" t="s">
        <v>241</v>
      </c>
      <c r="V221" s="54" t="str">
        <f t="shared" ref="V221" si="453">"avantage"&amp;(1+RIGHT(T221,1))</f>
        <v>avantage4</v>
      </c>
      <c r="W221" s="22" t="s">
        <v>227</v>
      </c>
      <c r="X221" s="54" t="str">
        <f t="shared" ref="X221" si="454">"avantage"&amp;(1+RIGHT(V221,1))</f>
        <v>avantage5</v>
      </c>
      <c r="Y221" s="22" t="s">
        <v>228</v>
      </c>
      <c r="AW221" s="22"/>
      <c r="AX221" s="20" t="s">
        <v>179</v>
      </c>
      <c r="AY221" s="20">
        <v>10</v>
      </c>
      <c r="AZ221" s="20" t="s">
        <v>181</v>
      </c>
      <c r="BA221" s="20">
        <v>90</v>
      </c>
      <c r="BB221" s="20" t="s">
        <v>180</v>
      </c>
      <c r="BC221" s="20">
        <v>0</v>
      </c>
      <c r="BD221" s="60"/>
      <c r="BF221" s="14"/>
      <c r="BJ221" t="s">
        <v>229</v>
      </c>
      <c r="BK221" t="s">
        <v>152</v>
      </c>
      <c r="BN221" s="36">
        <v>842</v>
      </c>
      <c r="BO221" s="36">
        <v>842</v>
      </c>
      <c r="BP221">
        <f t="shared" si="429"/>
        <v>216</v>
      </c>
      <c r="BQ221">
        <f t="shared" si="404"/>
        <v>1</v>
      </c>
      <c r="BR221" s="38">
        <v>44737</v>
      </c>
      <c r="BS221" s="22" t="s">
        <v>1550</v>
      </c>
      <c r="BT221" s="20" t="str">
        <f t="shared" si="397"/>
        <v>PASSThePrivateIslandClub_COR22A206</v>
      </c>
      <c r="BV221">
        <v>1</v>
      </c>
      <c r="BW221" t="s">
        <v>1123</v>
      </c>
    </row>
    <row r="222" spans="2:75" ht="18.75" customHeight="1" x14ac:dyDescent="0.3">
      <c r="B222" s="20">
        <f t="shared" si="430"/>
        <v>207</v>
      </c>
      <c r="C222" s="22" t="str">
        <f t="shared" si="423"/>
        <v>#207 Pass Private Island Club</v>
      </c>
      <c r="D222" t="str">
        <f t="shared" si="424"/>
        <v>COR22A207</v>
      </c>
      <c r="E222" s="53" t="s">
        <v>224</v>
      </c>
      <c r="F222" s="20">
        <v>1000</v>
      </c>
      <c r="G222" s="14" t="s">
        <v>449</v>
      </c>
      <c r="H222" s="23" t="s">
        <v>146</v>
      </c>
      <c r="J222" s="54" t="s">
        <v>172</v>
      </c>
      <c r="K222" s="22" t="s">
        <v>173</v>
      </c>
      <c r="L222" s="54" t="s">
        <v>147</v>
      </c>
      <c r="M222" s="22">
        <v>1</v>
      </c>
      <c r="N222" s="54" t="s">
        <v>174</v>
      </c>
      <c r="P222" s="54" t="s">
        <v>36</v>
      </c>
      <c r="Q222" s="22" t="s">
        <v>225</v>
      </c>
      <c r="R222" s="54" t="str">
        <f t="shared" si="425"/>
        <v>avantage2</v>
      </c>
      <c r="S222" s="22" t="s">
        <v>226</v>
      </c>
      <c r="T222" s="54" t="str">
        <f t="shared" si="426"/>
        <v>avantage3</v>
      </c>
      <c r="U222" s="22" t="s">
        <v>241</v>
      </c>
      <c r="V222" s="54" t="str">
        <f t="shared" ref="V222" si="455">"avantage"&amp;(1+RIGHT(T222,1))</f>
        <v>avantage4</v>
      </c>
      <c r="W222" s="22" t="s">
        <v>227</v>
      </c>
      <c r="X222" s="54" t="str">
        <f t="shared" ref="X222" si="456">"avantage"&amp;(1+RIGHT(V222,1))</f>
        <v>avantage5</v>
      </c>
      <c r="Y222" s="22" t="s">
        <v>228</v>
      </c>
      <c r="AW222" s="22"/>
      <c r="AX222" s="20" t="s">
        <v>179</v>
      </c>
      <c r="AY222" s="20">
        <v>10</v>
      </c>
      <c r="AZ222" s="20" t="s">
        <v>181</v>
      </c>
      <c r="BA222" s="20">
        <v>90</v>
      </c>
      <c r="BB222" s="20" t="s">
        <v>180</v>
      </c>
      <c r="BC222" s="20">
        <v>0</v>
      </c>
      <c r="BD222" s="60"/>
      <c r="BF222" s="14"/>
      <c r="BJ222" t="s">
        <v>229</v>
      </c>
      <c r="BK222" t="s">
        <v>152</v>
      </c>
      <c r="BN222" s="36">
        <v>842</v>
      </c>
      <c r="BO222" s="36">
        <v>842</v>
      </c>
      <c r="BP222">
        <f t="shared" si="429"/>
        <v>216</v>
      </c>
      <c r="BQ222">
        <f t="shared" si="404"/>
        <v>1</v>
      </c>
      <c r="BR222" s="38">
        <v>44737</v>
      </c>
      <c r="BS222" s="22" t="s">
        <v>1550</v>
      </c>
      <c r="BT222" s="20" t="str">
        <f t="shared" si="397"/>
        <v>PASSThePrivateIslandClub_COR22A207</v>
      </c>
      <c r="BV222">
        <v>1</v>
      </c>
      <c r="BW222" t="s">
        <v>1123</v>
      </c>
    </row>
    <row r="223" spans="2:75" ht="18.75" customHeight="1" x14ac:dyDescent="0.3">
      <c r="B223" s="20">
        <f t="shared" si="430"/>
        <v>208</v>
      </c>
      <c r="C223" s="22" t="str">
        <f t="shared" si="423"/>
        <v>#208 Pass Private Island Club</v>
      </c>
      <c r="D223" t="str">
        <f t="shared" si="424"/>
        <v>COR22A208</v>
      </c>
      <c r="E223" s="53" t="s">
        <v>224</v>
      </c>
      <c r="F223" s="20">
        <v>1000</v>
      </c>
      <c r="G223" s="14" t="s">
        <v>450</v>
      </c>
      <c r="H223" s="23" t="s">
        <v>146</v>
      </c>
      <c r="J223" s="54" t="s">
        <v>172</v>
      </c>
      <c r="K223" s="22" t="s">
        <v>173</v>
      </c>
      <c r="L223" s="54" t="s">
        <v>147</v>
      </c>
      <c r="M223" s="22">
        <v>1</v>
      </c>
      <c r="N223" s="54" t="s">
        <v>174</v>
      </c>
      <c r="P223" s="54" t="s">
        <v>36</v>
      </c>
      <c r="Q223" s="22" t="s">
        <v>225</v>
      </c>
      <c r="R223" s="54" t="str">
        <f t="shared" si="425"/>
        <v>avantage2</v>
      </c>
      <c r="S223" s="22" t="s">
        <v>226</v>
      </c>
      <c r="T223" s="54" t="str">
        <f t="shared" si="426"/>
        <v>avantage3</v>
      </c>
      <c r="U223" s="22" t="s">
        <v>241</v>
      </c>
      <c r="V223" s="54" t="str">
        <f t="shared" ref="V223" si="457">"avantage"&amp;(1+RIGHT(T223,1))</f>
        <v>avantage4</v>
      </c>
      <c r="W223" s="22" t="s">
        <v>227</v>
      </c>
      <c r="X223" s="54" t="str">
        <f t="shared" ref="X223" si="458">"avantage"&amp;(1+RIGHT(V223,1))</f>
        <v>avantage5</v>
      </c>
      <c r="Y223" s="22" t="s">
        <v>228</v>
      </c>
      <c r="AW223" s="22"/>
      <c r="AX223" s="20" t="s">
        <v>179</v>
      </c>
      <c r="AY223" s="20">
        <v>10</v>
      </c>
      <c r="AZ223" s="20" t="s">
        <v>181</v>
      </c>
      <c r="BA223" s="20">
        <v>90</v>
      </c>
      <c r="BB223" s="20" t="s">
        <v>180</v>
      </c>
      <c r="BC223" s="20">
        <v>0</v>
      </c>
      <c r="BD223" s="60"/>
      <c r="BF223" s="14"/>
      <c r="BJ223" t="s">
        <v>229</v>
      </c>
      <c r="BK223" t="s">
        <v>152</v>
      </c>
      <c r="BN223" s="36">
        <v>842</v>
      </c>
      <c r="BO223" s="36">
        <v>842</v>
      </c>
      <c r="BP223">
        <f t="shared" si="429"/>
        <v>216</v>
      </c>
      <c r="BQ223">
        <f t="shared" si="404"/>
        <v>1</v>
      </c>
      <c r="BR223" s="38">
        <v>44737</v>
      </c>
      <c r="BS223" s="22" t="s">
        <v>1550</v>
      </c>
      <c r="BT223" s="20" t="str">
        <f t="shared" si="397"/>
        <v>PASSThePrivateIslandClub_COR22A208</v>
      </c>
      <c r="BV223">
        <v>1</v>
      </c>
      <c r="BW223" t="s">
        <v>1123</v>
      </c>
    </row>
    <row r="224" spans="2:75" ht="18.75" customHeight="1" x14ac:dyDescent="0.3">
      <c r="B224" s="20">
        <f t="shared" si="430"/>
        <v>209</v>
      </c>
      <c r="C224" s="22" t="str">
        <f t="shared" si="423"/>
        <v>#209 Pass Private Island Club</v>
      </c>
      <c r="D224" t="str">
        <f t="shared" si="424"/>
        <v>COR22A209</v>
      </c>
      <c r="E224" s="53" t="s">
        <v>224</v>
      </c>
      <c r="F224" s="20">
        <v>1000</v>
      </c>
      <c r="G224" s="14" t="s">
        <v>451</v>
      </c>
      <c r="H224" s="23" t="s">
        <v>146</v>
      </c>
      <c r="J224" s="54" t="s">
        <v>172</v>
      </c>
      <c r="K224" s="22" t="s">
        <v>173</v>
      </c>
      <c r="L224" s="54" t="s">
        <v>147</v>
      </c>
      <c r="M224" s="22">
        <v>1</v>
      </c>
      <c r="N224" s="54" t="s">
        <v>174</v>
      </c>
      <c r="P224" s="54" t="s">
        <v>36</v>
      </c>
      <c r="Q224" s="22" t="s">
        <v>225</v>
      </c>
      <c r="R224" s="54" t="str">
        <f t="shared" si="425"/>
        <v>avantage2</v>
      </c>
      <c r="S224" s="22" t="s">
        <v>226</v>
      </c>
      <c r="T224" s="54" t="str">
        <f t="shared" si="426"/>
        <v>avantage3</v>
      </c>
      <c r="U224" s="22" t="s">
        <v>241</v>
      </c>
      <c r="V224" s="54" t="str">
        <f t="shared" ref="V224" si="459">"avantage"&amp;(1+RIGHT(T224,1))</f>
        <v>avantage4</v>
      </c>
      <c r="W224" s="22" t="s">
        <v>227</v>
      </c>
      <c r="X224" s="54" t="str">
        <f t="shared" ref="X224" si="460">"avantage"&amp;(1+RIGHT(V224,1))</f>
        <v>avantage5</v>
      </c>
      <c r="Y224" s="22" t="s">
        <v>228</v>
      </c>
      <c r="AW224" s="22"/>
      <c r="AX224" s="20" t="s">
        <v>179</v>
      </c>
      <c r="AY224" s="20">
        <v>10</v>
      </c>
      <c r="AZ224" s="20" t="s">
        <v>181</v>
      </c>
      <c r="BA224" s="20">
        <v>90</v>
      </c>
      <c r="BB224" s="20" t="s">
        <v>180</v>
      </c>
      <c r="BC224" s="20">
        <v>0</v>
      </c>
      <c r="BD224" s="60"/>
      <c r="BF224" s="14"/>
      <c r="BJ224" t="s">
        <v>229</v>
      </c>
      <c r="BK224" t="s">
        <v>152</v>
      </c>
      <c r="BN224" s="36">
        <v>842</v>
      </c>
      <c r="BO224" s="36">
        <v>842</v>
      </c>
      <c r="BP224">
        <f t="shared" si="429"/>
        <v>216</v>
      </c>
      <c r="BQ224">
        <f t="shared" si="404"/>
        <v>1</v>
      </c>
      <c r="BR224" s="38">
        <v>44737</v>
      </c>
      <c r="BS224" s="22" t="s">
        <v>1550</v>
      </c>
      <c r="BT224" s="20" t="str">
        <f t="shared" si="397"/>
        <v>PASSThePrivateIslandClub_COR22A209</v>
      </c>
      <c r="BV224">
        <v>1</v>
      </c>
      <c r="BW224" t="s">
        <v>1123</v>
      </c>
    </row>
    <row r="225" spans="2:75" ht="18.75" customHeight="1" x14ac:dyDescent="0.3">
      <c r="B225" s="20">
        <f t="shared" si="430"/>
        <v>210</v>
      </c>
      <c r="C225" s="22" t="str">
        <f t="shared" si="423"/>
        <v>#210 Pass Private Island Club</v>
      </c>
      <c r="D225" t="str">
        <f t="shared" si="424"/>
        <v>COR22A210</v>
      </c>
      <c r="E225" s="53" t="s">
        <v>224</v>
      </c>
      <c r="F225" s="20">
        <v>1000</v>
      </c>
      <c r="G225" s="14" t="s">
        <v>452</v>
      </c>
      <c r="H225" s="23" t="s">
        <v>146</v>
      </c>
      <c r="J225" s="54" t="s">
        <v>172</v>
      </c>
      <c r="K225" s="22" t="s">
        <v>173</v>
      </c>
      <c r="L225" s="54" t="s">
        <v>147</v>
      </c>
      <c r="M225" s="22">
        <v>1</v>
      </c>
      <c r="N225" s="54" t="s">
        <v>174</v>
      </c>
      <c r="P225" s="54" t="s">
        <v>36</v>
      </c>
      <c r="Q225" s="22" t="s">
        <v>225</v>
      </c>
      <c r="R225" s="54" t="str">
        <f t="shared" si="425"/>
        <v>avantage2</v>
      </c>
      <c r="S225" s="22" t="s">
        <v>226</v>
      </c>
      <c r="T225" s="54" t="str">
        <f t="shared" si="426"/>
        <v>avantage3</v>
      </c>
      <c r="U225" s="22" t="s">
        <v>241</v>
      </c>
      <c r="V225" s="54" t="str">
        <f t="shared" ref="V225" si="461">"avantage"&amp;(1+RIGHT(T225,1))</f>
        <v>avantage4</v>
      </c>
      <c r="W225" s="22" t="s">
        <v>227</v>
      </c>
      <c r="X225" s="54" t="str">
        <f t="shared" ref="X225" si="462">"avantage"&amp;(1+RIGHT(V225,1))</f>
        <v>avantage5</v>
      </c>
      <c r="Y225" s="22" t="s">
        <v>228</v>
      </c>
      <c r="AW225" s="22"/>
      <c r="AX225" s="20" t="s">
        <v>179</v>
      </c>
      <c r="AY225" s="20">
        <v>10</v>
      </c>
      <c r="AZ225" s="20" t="s">
        <v>181</v>
      </c>
      <c r="BA225" s="20">
        <v>90</v>
      </c>
      <c r="BB225" s="20" t="s">
        <v>180</v>
      </c>
      <c r="BC225" s="20">
        <v>0</v>
      </c>
      <c r="BD225" s="60"/>
      <c r="BF225" s="14"/>
      <c r="BJ225" t="s">
        <v>229</v>
      </c>
      <c r="BK225" t="s">
        <v>152</v>
      </c>
      <c r="BN225" s="36">
        <v>842</v>
      </c>
      <c r="BO225" s="36">
        <v>842</v>
      </c>
      <c r="BP225">
        <f t="shared" si="429"/>
        <v>216</v>
      </c>
      <c r="BQ225">
        <f t="shared" si="404"/>
        <v>1</v>
      </c>
      <c r="BR225" s="38">
        <v>44737</v>
      </c>
      <c r="BS225" s="22" t="s">
        <v>1550</v>
      </c>
      <c r="BT225" s="20" t="str">
        <f t="shared" si="397"/>
        <v>PASSThePrivateIslandClub_COR22A210</v>
      </c>
      <c r="BV225">
        <v>1</v>
      </c>
      <c r="BW225" t="s">
        <v>1123</v>
      </c>
    </row>
    <row r="226" spans="2:75" ht="18.75" customHeight="1" x14ac:dyDescent="0.3">
      <c r="B226" s="20">
        <f t="shared" si="430"/>
        <v>211</v>
      </c>
      <c r="C226" s="22" t="str">
        <f t="shared" si="423"/>
        <v>#211 Pass Private Island Club</v>
      </c>
      <c r="D226" t="str">
        <f t="shared" si="424"/>
        <v>COR22A211</v>
      </c>
      <c r="E226" s="53" t="s">
        <v>224</v>
      </c>
      <c r="F226" s="20">
        <v>1000</v>
      </c>
      <c r="G226" s="14" t="s">
        <v>453</v>
      </c>
      <c r="H226" s="23" t="s">
        <v>146</v>
      </c>
      <c r="J226" s="54" t="s">
        <v>172</v>
      </c>
      <c r="K226" s="22" t="s">
        <v>173</v>
      </c>
      <c r="L226" s="54" t="s">
        <v>147</v>
      </c>
      <c r="M226" s="22">
        <v>1</v>
      </c>
      <c r="N226" s="54" t="s">
        <v>174</v>
      </c>
      <c r="P226" s="54" t="s">
        <v>36</v>
      </c>
      <c r="Q226" s="22" t="s">
        <v>225</v>
      </c>
      <c r="R226" s="54" t="str">
        <f t="shared" si="425"/>
        <v>avantage2</v>
      </c>
      <c r="S226" s="22" t="s">
        <v>226</v>
      </c>
      <c r="T226" s="54" t="str">
        <f t="shared" si="426"/>
        <v>avantage3</v>
      </c>
      <c r="U226" s="22" t="s">
        <v>241</v>
      </c>
      <c r="V226" s="54" t="str">
        <f t="shared" ref="V226" si="463">"avantage"&amp;(1+RIGHT(T226,1))</f>
        <v>avantage4</v>
      </c>
      <c r="W226" s="22" t="s">
        <v>227</v>
      </c>
      <c r="X226" s="54" t="str">
        <f t="shared" ref="X226" si="464">"avantage"&amp;(1+RIGHT(V226,1))</f>
        <v>avantage5</v>
      </c>
      <c r="Y226" s="22" t="s">
        <v>228</v>
      </c>
      <c r="AW226" s="22"/>
      <c r="AX226" s="20" t="s">
        <v>179</v>
      </c>
      <c r="AY226" s="20">
        <v>10</v>
      </c>
      <c r="AZ226" s="20" t="s">
        <v>181</v>
      </c>
      <c r="BA226" s="20">
        <v>90</v>
      </c>
      <c r="BB226" s="20" t="s">
        <v>180</v>
      </c>
      <c r="BC226" s="20">
        <v>0</v>
      </c>
      <c r="BD226" s="60"/>
      <c r="BF226" s="14"/>
      <c r="BJ226" t="s">
        <v>229</v>
      </c>
      <c r="BK226" t="s">
        <v>152</v>
      </c>
      <c r="BN226" s="36">
        <v>842</v>
      </c>
      <c r="BO226" s="36">
        <v>842</v>
      </c>
      <c r="BP226">
        <f t="shared" si="429"/>
        <v>216</v>
      </c>
      <c r="BQ226">
        <f t="shared" si="404"/>
        <v>1</v>
      </c>
      <c r="BR226" s="38">
        <v>44737</v>
      </c>
      <c r="BS226" s="22" t="s">
        <v>1550</v>
      </c>
      <c r="BT226" s="20" t="str">
        <f t="shared" si="397"/>
        <v>PASSThePrivateIslandClub_COR22A211</v>
      </c>
      <c r="BV226">
        <v>1</v>
      </c>
      <c r="BW226" t="s">
        <v>1123</v>
      </c>
    </row>
    <row r="227" spans="2:75" ht="18.75" customHeight="1" x14ac:dyDescent="0.3">
      <c r="B227" s="20">
        <f t="shared" si="430"/>
        <v>212</v>
      </c>
      <c r="C227" s="22" t="str">
        <f t="shared" si="423"/>
        <v>#212 Pass Private Island Club</v>
      </c>
      <c r="D227" t="str">
        <f t="shared" si="424"/>
        <v>COR22A212</v>
      </c>
      <c r="E227" s="53" t="s">
        <v>224</v>
      </c>
      <c r="F227" s="20">
        <v>1000</v>
      </c>
      <c r="G227" s="14" t="s">
        <v>454</v>
      </c>
      <c r="H227" s="23" t="s">
        <v>146</v>
      </c>
      <c r="J227" s="54" t="s">
        <v>172</v>
      </c>
      <c r="K227" s="22" t="s">
        <v>173</v>
      </c>
      <c r="L227" s="54" t="s">
        <v>147</v>
      </c>
      <c r="M227" s="22">
        <v>1</v>
      </c>
      <c r="N227" s="54" t="s">
        <v>174</v>
      </c>
      <c r="P227" s="54" t="s">
        <v>36</v>
      </c>
      <c r="Q227" s="22" t="s">
        <v>225</v>
      </c>
      <c r="R227" s="54" t="str">
        <f t="shared" si="425"/>
        <v>avantage2</v>
      </c>
      <c r="S227" s="22" t="s">
        <v>226</v>
      </c>
      <c r="T227" s="54" t="str">
        <f t="shared" si="426"/>
        <v>avantage3</v>
      </c>
      <c r="U227" s="22" t="s">
        <v>241</v>
      </c>
      <c r="V227" s="54" t="str">
        <f t="shared" ref="V227" si="465">"avantage"&amp;(1+RIGHT(T227,1))</f>
        <v>avantage4</v>
      </c>
      <c r="W227" s="22" t="s">
        <v>227</v>
      </c>
      <c r="X227" s="54" t="str">
        <f t="shared" ref="X227" si="466">"avantage"&amp;(1+RIGHT(V227,1))</f>
        <v>avantage5</v>
      </c>
      <c r="Y227" s="22" t="s">
        <v>228</v>
      </c>
      <c r="AW227" s="22"/>
      <c r="AX227" s="20" t="s">
        <v>179</v>
      </c>
      <c r="AY227" s="20">
        <v>10</v>
      </c>
      <c r="AZ227" s="20" t="s">
        <v>181</v>
      </c>
      <c r="BA227" s="20">
        <v>90</v>
      </c>
      <c r="BB227" s="20" t="s">
        <v>180</v>
      </c>
      <c r="BC227" s="20">
        <v>0</v>
      </c>
      <c r="BD227" s="60"/>
      <c r="BF227" s="14"/>
      <c r="BJ227" t="s">
        <v>229</v>
      </c>
      <c r="BK227" t="s">
        <v>152</v>
      </c>
      <c r="BN227" s="36">
        <v>842</v>
      </c>
      <c r="BO227" s="36">
        <v>842</v>
      </c>
      <c r="BP227">
        <f t="shared" si="429"/>
        <v>216</v>
      </c>
      <c r="BQ227">
        <f t="shared" si="404"/>
        <v>1</v>
      </c>
      <c r="BR227" s="38">
        <v>44737</v>
      </c>
      <c r="BS227" s="22" t="s">
        <v>1550</v>
      </c>
      <c r="BT227" s="20" t="str">
        <f t="shared" si="397"/>
        <v>PASSThePrivateIslandClub_COR22A212</v>
      </c>
      <c r="BV227">
        <v>1</v>
      </c>
      <c r="BW227" t="s">
        <v>1123</v>
      </c>
    </row>
    <row r="228" spans="2:75" ht="18.75" customHeight="1" x14ac:dyDescent="0.3">
      <c r="B228" s="20">
        <f t="shared" si="430"/>
        <v>213</v>
      </c>
      <c r="C228" s="22" t="str">
        <f t="shared" si="423"/>
        <v>#213 Pass Private Island Club</v>
      </c>
      <c r="D228" t="str">
        <f t="shared" si="424"/>
        <v>COR22A213</v>
      </c>
      <c r="E228" s="53" t="s">
        <v>224</v>
      </c>
      <c r="F228" s="20">
        <v>1000</v>
      </c>
      <c r="G228" s="14" t="s">
        <v>455</v>
      </c>
      <c r="H228" s="23" t="s">
        <v>146</v>
      </c>
      <c r="J228" s="54" t="s">
        <v>172</v>
      </c>
      <c r="K228" s="22" t="s">
        <v>173</v>
      </c>
      <c r="L228" s="54" t="s">
        <v>147</v>
      </c>
      <c r="M228" s="22">
        <v>1</v>
      </c>
      <c r="N228" s="54" t="s">
        <v>174</v>
      </c>
      <c r="P228" s="54" t="s">
        <v>36</v>
      </c>
      <c r="Q228" s="22" t="s">
        <v>225</v>
      </c>
      <c r="R228" s="54" t="str">
        <f t="shared" si="425"/>
        <v>avantage2</v>
      </c>
      <c r="S228" s="22" t="s">
        <v>226</v>
      </c>
      <c r="T228" s="54" t="str">
        <f t="shared" si="426"/>
        <v>avantage3</v>
      </c>
      <c r="U228" s="22" t="s">
        <v>241</v>
      </c>
      <c r="V228" s="54" t="str">
        <f t="shared" ref="V228" si="467">"avantage"&amp;(1+RIGHT(T228,1))</f>
        <v>avantage4</v>
      </c>
      <c r="W228" s="22" t="s">
        <v>227</v>
      </c>
      <c r="X228" s="54" t="str">
        <f t="shared" ref="X228" si="468">"avantage"&amp;(1+RIGHT(V228,1))</f>
        <v>avantage5</v>
      </c>
      <c r="Y228" s="22" t="s">
        <v>228</v>
      </c>
      <c r="AW228" s="22"/>
      <c r="AX228" s="20" t="s">
        <v>179</v>
      </c>
      <c r="AY228" s="20">
        <v>10</v>
      </c>
      <c r="AZ228" s="20" t="s">
        <v>181</v>
      </c>
      <c r="BA228" s="20">
        <v>90</v>
      </c>
      <c r="BB228" s="20" t="s">
        <v>180</v>
      </c>
      <c r="BC228" s="20">
        <v>0</v>
      </c>
      <c r="BD228" s="60"/>
      <c r="BF228" s="14"/>
      <c r="BJ228" t="s">
        <v>229</v>
      </c>
      <c r="BK228" t="s">
        <v>152</v>
      </c>
      <c r="BN228" s="36">
        <v>842</v>
      </c>
      <c r="BO228" s="36">
        <v>842</v>
      </c>
      <c r="BP228">
        <f t="shared" si="429"/>
        <v>216</v>
      </c>
      <c r="BQ228">
        <f t="shared" si="404"/>
        <v>1</v>
      </c>
      <c r="BR228" s="38">
        <v>44737</v>
      </c>
      <c r="BS228" s="22" t="s">
        <v>1550</v>
      </c>
      <c r="BT228" s="20" t="str">
        <f t="shared" si="397"/>
        <v>PASSThePrivateIslandClub_COR22A213</v>
      </c>
      <c r="BV228">
        <v>1</v>
      </c>
      <c r="BW228" t="s">
        <v>1123</v>
      </c>
    </row>
    <row r="229" spans="2:75" ht="18.75" customHeight="1" x14ac:dyDescent="0.3">
      <c r="B229" s="20">
        <f t="shared" si="430"/>
        <v>214</v>
      </c>
      <c r="C229" s="22" t="str">
        <f t="shared" si="423"/>
        <v>#214 Pass Private Island Club</v>
      </c>
      <c r="D229" t="str">
        <f t="shared" si="424"/>
        <v>COR22A214</v>
      </c>
      <c r="E229" s="53" t="s">
        <v>224</v>
      </c>
      <c r="F229" s="20">
        <v>1000</v>
      </c>
      <c r="G229" s="14" t="s">
        <v>456</v>
      </c>
      <c r="H229" s="23" t="s">
        <v>146</v>
      </c>
      <c r="J229" s="54" t="s">
        <v>172</v>
      </c>
      <c r="K229" s="22" t="s">
        <v>173</v>
      </c>
      <c r="L229" s="54" t="s">
        <v>147</v>
      </c>
      <c r="M229" s="22">
        <v>1</v>
      </c>
      <c r="N229" s="54" t="s">
        <v>174</v>
      </c>
      <c r="P229" s="54" t="s">
        <v>36</v>
      </c>
      <c r="Q229" s="22" t="s">
        <v>225</v>
      </c>
      <c r="R229" s="54" t="str">
        <f t="shared" si="425"/>
        <v>avantage2</v>
      </c>
      <c r="S229" s="22" t="s">
        <v>226</v>
      </c>
      <c r="T229" s="54" t="str">
        <f t="shared" si="426"/>
        <v>avantage3</v>
      </c>
      <c r="U229" s="22" t="s">
        <v>241</v>
      </c>
      <c r="V229" s="54" t="str">
        <f t="shared" ref="V229" si="469">"avantage"&amp;(1+RIGHT(T229,1))</f>
        <v>avantage4</v>
      </c>
      <c r="W229" s="22" t="s">
        <v>227</v>
      </c>
      <c r="X229" s="54" t="str">
        <f t="shared" ref="X229" si="470">"avantage"&amp;(1+RIGHT(V229,1))</f>
        <v>avantage5</v>
      </c>
      <c r="Y229" s="22" t="s">
        <v>228</v>
      </c>
      <c r="AW229" s="22"/>
      <c r="AX229" s="20" t="s">
        <v>179</v>
      </c>
      <c r="AY229" s="20">
        <v>10</v>
      </c>
      <c r="AZ229" s="20" t="s">
        <v>181</v>
      </c>
      <c r="BA229" s="20">
        <v>90</v>
      </c>
      <c r="BB229" s="20" t="s">
        <v>180</v>
      </c>
      <c r="BC229" s="20">
        <v>0</v>
      </c>
      <c r="BD229" s="60"/>
      <c r="BF229" s="14"/>
      <c r="BJ229" t="s">
        <v>229</v>
      </c>
      <c r="BK229" t="s">
        <v>152</v>
      </c>
      <c r="BN229" s="36">
        <v>842</v>
      </c>
      <c r="BO229" s="36">
        <v>842</v>
      </c>
      <c r="BP229">
        <f t="shared" si="429"/>
        <v>216</v>
      </c>
      <c r="BQ229">
        <f t="shared" si="404"/>
        <v>1</v>
      </c>
      <c r="BR229" s="38">
        <v>44737</v>
      </c>
      <c r="BS229" s="22" t="s">
        <v>1550</v>
      </c>
      <c r="BT229" s="20" t="str">
        <f t="shared" si="397"/>
        <v>PASSThePrivateIslandClub_COR22A214</v>
      </c>
      <c r="BV229">
        <v>1</v>
      </c>
      <c r="BW229" t="s">
        <v>1123</v>
      </c>
    </row>
    <row r="230" spans="2:75" ht="18.75" customHeight="1" x14ac:dyDescent="0.3">
      <c r="B230" s="20">
        <f t="shared" si="430"/>
        <v>215</v>
      </c>
      <c r="C230" s="22" t="str">
        <f t="shared" si="423"/>
        <v>#215 Pass Private Island Club</v>
      </c>
      <c r="D230" t="str">
        <f t="shared" si="424"/>
        <v>COR22A215</v>
      </c>
      <c r="E230" s="53" t="s">
        <v>224</v>
      </c>
      <c r="F230" s="20">
        <v>1000</v>
      </c>
      <c r="G230" s="14" t="s">
        <v>457</v>
      </c>
      <c r="H230" s="23" t="s">
        <v>146</v>
      </c>
      <c r="J230" s="54" t="s">
        <v>172</v>
      </c>
      <c r="K230" s="22" t="s">
        <v>173</v>
      </c>
      <c r="L230" s="54" t="s">
        <v>147</v>
      </c>
      <c r="M230" s="22">
        <v>1</v>
      </c>
      <c r="N230" s="54" t="s">
        <v>174</v>
      </c>
      <c r="P230" s="54" t="s">
        <v>36</v>
      </c>
      <c r="Q230" s="22" t="s">
        <v>225</v>
      </c>
      <c r="R230" s="54" t="str">
        <f t="shared" si="425"/>
        <v>avantage2</v>
      </c>
      <c r="S230" s="22" t="s">
        <v>226</v>
      </c>
      <c r="T230" s="54" t="str">
        <f t="shared" si="426"/>
        <v>avantage3</v>
      </c>
      <c r="U230" s="22" t="s">
        <v>241</v>
      </c>
      <c r="V230" s="54" t="str">
        <f t="shared" ref="V230" si="471">"avantage"&amp;(1+RIGHT(T230,1))</f>
        <v>avantage4</v>
      </c>
      <c r="W230" s="22" t="s">
        <v>227</v>
      </c>
      <c r="X230" s="54" t="str">
        <f t="shared" ref="X230" si="472">"avantage"&amp;(1+RIGHT(V230,1))</f>
        <v>avantage5</v>
      </c>
      <c r="Y230" s="22" t="s">
        <v>228</v>
      </c>
      <c r="AW230" s="22"/>
      <c r="AX230" s="20" t="s">
        <v>179</v>
      </c>
      <c r="AY230" s="20">
        <v>10</v>
      </c>
      <c r="AZ230" s="20" t="s">
        <v>181</v>
      </c>
      <c r="BA230" s="20">
        <v>90</v>
      </c>
      <c r="BB230" s="20" t="s">
        <v>180</v>
      </c>
      <c r="BC230" s="20">
        <v>0</v>
      </c>
      <c r="BD230" s="60"/>
      <c r="BF230" s="14"/>
      <c r="BJ230" t="s">
        <v>229</v>
      </c>
      <c r="BK230" t="s">
        <v>152</v>
      </c>
      <c r="BN230" s="36">
        <v>842</v>
      </c>
      <c r="BO230" s="36">
        <v>842</v>
      </c>
      <c r="BP230">
        <f t="shared" si="429"/>
        <v>216</v>
      </c>
      <c r="BQ230">
        <f t="shared" si="404"/>
        <v>1</v>
      </c>
      <c r="BR230" s="38">
        <v>44737</v>
      </c>
      <c r="BS230" s="22" t="s">
        <v>1550</v>
      </c>
      <c r="BT230" s="20" t="str">
        <f t="shared" si="397"/>
        <v>PASSThePrivateIslandClub_COR22A215</v>
      </c>
      <c r="BV230">
        <v>1</v>
      </c>
      <c r="BW230" t="s">
        <v>1123</v>
      </c>
    </row>
    <row r="231" spans="2:75" ht="18.75" customHeight="1" x14ac:dyDescent="0.3">
      <c r="B231" s="20">
        <f t="shared" si="430"/>
        <v>216</v>
      </c>
      <c r="C231" s="22" t="str">
        <f t="shared" si="423"/>
        <v>#216 Pass Private Island Club</v>
      </c>
      <c r="D231" t="str">
        <f t="shared" si="424"/>
        <v>COR22A216</v>
      </c>
      <c r="E231" s="53" t="s">
        <v>224</v>
      </c>
      <c r="F231" s="20">
        <v>1000</v>
      </c>
      <c r="G231" s="14" t="s">
        <v>458</v>
      </c>
      <c r="H231" s="23" t="s">
        <v>146</v>
      </c>
      <c r="J231" s="54" t="s">
        <v>172</v>
      </c>
      <c r="K231" s="22" t="s">
        <v>173</v>
      </c>
      <c r="L231" s="54" t="s">
        <v>147</v>
      </c>
      <c r="M231" s="22">
        <v>1</v>
      </c>
      <c r="N231" s="54" t="s">
        <v>174</v>
      </c>
      <c r="P231" s="54" t="s">
        <v>36</v>
      </c>
      <c r="Q231" s="22" t="s">
        <v>225</v>
      </c>
      <c r="R231" s="54" t="str">
        <f t="shared" si="425"/>
        <v>avantage2</v>
      </c>
      <c r="S231" s="22" t="s">
        <v>226</v>
      </c>
      <c r="T231" s="54" t="str">
        <f t="shared" si="426"/>
        <v>avantage3</v>
      </c>
      <c r="U231" s="22" t="s">
        <v>241</v>
      </c>
      <c r="V231" s="54" t="str">
        <f t="shared" ref="V231" si="473">"avantage"&amp;(1+RIGHT(T231,1))</f>
        <v>avantage4</v>
      </c>
      <c r="W231" s="22" t="s">
        <v>227</v>
      </c>
      <c r="X231" s="54" t="str">
        <f t="shared" ref="X231" si="474">"avantage"&amp;(1+RIGHT(V231,1))</f>
        <v>avantage5</v>
      </c>
      <c r="Y231" s="22" t="s">
        <v>228</v>
      </c>
      <c r="AW231" s="22"/>
      <c r="AX231" s="20" t="s">
        <v>179</v>
      </c>
      <c r="AY231" s="20">
        <v>10</v>
      </c>
      <c r="AZ231" s="20" t="s">
        <v>181</v>
      </c>
      <c r="BA231" s="20">
        <v>90</v>
      </c>
      <c r="BB231" s="20" t="s">
        <v>180</v>
      </c>
      <c r="BC231" s="20">
        <v>0</v>
      </c>
      <c r="BD231" s="60"/>
      <c r="BF231" s="14"/>
      <c r="BJ231" t="s">
        <v>229</v>
      </c>
      <c r="BK231" t="s">
        <v>152</v>
      </c>
      <c r="BN231" s="36">
        <v>842</v>
      </c>
      <c r="BO231" s="36">
        <v>842</v>
      </c>
      <c r="BP231">
        <f t="shared" si="429"/>
        <v>216</v>
      </c>
      <c r="BQ231">
        <f t="shared" si="404"/>
        <v>1</v>
      </c>
      <c r="BR231" s="38">
        <v>44737</v>
      </c>
      <c r="BS231" s="22" t="s">
        <v>1550</v>
      </c>
      <c r="BT231" s="20" t="str">
        <f t="shared" si="397"/>
        <v>PASSThePrivateIslandClub_COR22A216</v>
      </c>
      <c r="BV231">
        <v>1</v>
      </c>
      <c r="BW231" t="s">
        <v>1123</v>
      </c>
    </row>
    <row r="232" spans="2:75" ht="18.75" customHeight="1" x14ac:dyDescent="0.3">
      <c r="B232" s="20">
        <f t="shared" si="430"/>
        <v>217</v>
      </c>
      <c r="C232" s="22" t="str">
        <f t="shared" si="423"/>
        <v>#217 Pass Private Island Club</v>
      </c>
      <c r="D232" t="str">
        <f t="shared" si="424"/>
        <v>COR22A217</v>
      </c>
      <c r="E232" s="53" t="s">
        <v>224</v>
      </c>
      <c r="F232" s="20">
        <v>1000</v>
      </c>
      <c r="G232" s="14" t="s">
        <v>459</v>
      </c>
      <c r="H232" s="23" t="s">
        <v>146</v>
      </c>
      <c r="J232" s="54" t="s">
        <v>172</v>
      </c>
      <c r="K232" s="22" t="s">
        <v>173</v>
      </c>
      <c r="L232" s="54" t="s">
        <v>147</v>
      </c>
      <c r="M232" s="22">
        <v>1</v>
      </c>
      <c r="N232" s="54" t="s">
        <v>174</v>
      </c>
      <c r="P232" s="54" t="s">
        <v>36</v>
      </c>
      <c r="Q232" s="22" t="s">
        <v>225</v>
      </c>
      <c r="R232" s="54" t="str">
        <f t="shared" si="425"/>
        <v>avantage2</v>
      </c>
      <c r="S232" s="22" t="s">
        <v>226</v>
      </c>
      <c r="T232" s="54" t="str">
        <f t="shared" si="426"/>
        <v>avantage3</v>
      </c>
      <c r="U232" s="22" t="s">
        <v>241</v>
      </c>
      <c r="V232" s="54" t="str">
        <f t="shared" ref="V232" si="475">"avantage"&amp;(1+RIGHT(T232,1))</f>
        <v>avantage4</v>
      </c>
      <c r="W232" s="22" t="s">
        <v>227</v>
      </c>
      <c r="X232" s="54" t="str">
        <f t="shared" ref="X232" si="476">"avantage"&amp;(1+RIGHT(V232,1))</f>
        <v>avantage5</v>
      </c>
      <c r="Y232" s="22" t="s">
        <v>228</v>
      </c>
      <c r="AW232" s="22"/>
      <c r="AX232" s="20" t="s">
        <v>179</v>
      </c>
      <c r="AY232" s="20">
        <v>10</v>
      </c>
      <c r="AZ232" s="20" t="s">
        <v>181</v>
      </c>
      <c r="BA232" s="20">
        <v>90</v>
      </c>
      <c r="BB232" s="20" t="s">
        <v>180</v>
      </c>
      <c r="BC232" s="20">
        <v>0</v>
      </c>
      <c r="BD232" s="60"/>
      <c r="BF232" s="14"/>
      <c r="BJ232" t="s">
        <v>229</v>
      </c>
      <c r="BK232" t="s">
        <v>152</v>
      </c>
      <c r="BN232" s="36">
        <v>842</v>
      </c>
      <c r="BO232" s="36">
        <v>842</v>
      </c>
      <c r="BP232">
        <f t="shared" si="429"/>
        <v>216</v>
      </c>
      <c r="BQ232">
        <f t="shared" si="404"/>
        <v>1</v>
      </c>
      <c r="BR232" s="38">
        <v>44737</v>
      </c>
      <c r="BS232" s="22" t="s">
        <v>1550</v>
      </c>
      <c r="BT232" s="20" t="str">
        <f t="shared" si="397"/>
        <v>PASSThePrivateIslandClub_COR22A217</v>
      </c>
      <c r="BV232">
        <v>1</v>
      </c>
      <c r="BW232" t="s">
        <v>1123</v>
      </c>
    </row>
    <row r="233" spans="2:75" ht="18.75" customHeight="1" x14ac:dyDescent="0.3">
      <c r="B233" s="20">
        <f t="shared" si="430"/>
        <v>218</v>
      </c>
      <c r="C233" s="22" t="str">
        <f t="shared" si="423"/>
        <v>#218 Pass Private Island Club</v>
      </c>
      <c r="D233" t="str">
        <f t="shared" si="424"/>
        <v>COR22A218</v>
      </c>
      <c r="E233" s="53" t="s">
        <v>224</v>
      </c>
      <c r="F233" s="20">
        <v>1000</v>
      </c>
      <c r="G233" s="14" t="s">
        <v>460</v>
      </c>
      <c r="H233" s="23" t="s">
        <v>146</v>
      </c>
      <c r="J233" s="54" t="s">
        <v>172</v>
      </c>
      <c r="K233" s="22" t="s">
        <v>173</v>
      </c>
      <c r="L233" s="54" t="s">
        <v>147</v>
      </c>
      <c r="M233" s="22">
        <v>1</v>
      </c>
      <c r="N233" s="54" t="s">
        <v>174</v>
      </c>
      <c r="P233" s="54" t="s">
        <v>36</v>
      </c>
      <c r="Q233" s="22" t="s">
        <v>225</v>
      </c>
      <c r="R233" s="54" t="str">
        <f t="shared" si="425"/>
        <v>avantage2</v>
      </c>
      <c r="S233" s="22" t="s">
        <v>226</v>
      </c>
      <c r="T233" s="54" t="str">
        <f t="shared" si="426"/>
        <v>avantage3</v>
      </c>
      <c r="U233" s="22" t="s">
        <v>241</v>
      </c>
      <c r="V233" s="54" t="str">
        <f t="shared" ref="V233" si="477">"avantage"&amp;(1+RIGHT(T233,1))</f>
        <v>avantage4</v>
      </c>
      <c r="W233" s="22" t="s">
        <v>227</v>
      </c>
      <c r="X233" s="54" t="str">
        <f t="shared" ref="X233" si="478">"avantage"&amp;(1+RIGHT(V233,1))</f>
        <v>avantage5</v>
      </c>
      <c r="Y233" s="22" t="s">
        <v>228</v>
      </c>
      <c r="AW233" s="22"/>
      <c r="AX233" s="20" t="s">
        <v>179</v>
      </c>
      <c r="AY233" s="20">
        <v>10</v>
      </c>
      <c r="AZ233" s="20" t="s">
        <v>181</v>
      </c>
      <c r="BA233" s="20">
        <v>90</v>
      </c>
      <c r="BB233" s="20" t="s">
        <v>180</v>
      </c>
      <c r="BC233" s="20">
        <v>0</v>
      </c>
      <c r="BD233" s="60"/>
      <c r="BF233" s="14"/>
      <c r="BJ233" t="s">
        <v>229</v>
      </c>
      <c r="BK233" t="s">
        <v>152</v>
      </c>
      <c r="BN233" s="36">
        <v>842</v>
      </c>
      <c r="BO233" s="36">
        <v>842</v>
      </c>
      <c r="BP233">
        <f t="shared" si="429"/>
        <v>216</v>
      </c>
      <c r="BQ233">
        <f t="shared" si="404"/>
        <v>1</v>
      </c>
      <c r="BR233" s="38">
        <v>44737</v>
      </c>
      <c r="BS233" s="22" t="s">
        <v>1550</v>
      </c>
      <c r="BT233" s="20" t="str">
        <f t="shared" si="397"/>
        <v>PASSThePrivateIslandClub_COR22A218</v>
      </c>
      <c r="BU233" t="s">
        <v>184</v>
      </c>
      <c r="BV233">
        <v>1</v>
      </c>
      <c r="BW233" t="s">
        <v>1123</v>
      </c>
    </row>
    <row r="234" spans="2:75" ht="18.75" customHeight="1" x14ac:dyDescent="0.3">
      <c r="B234" s="20">
        <v>1</v>
      </c>
      <c r="C234" s="22" t="str">
        <f>"#"&amp;B234&amp;" Billet Private Island Club"</f>
        <v>#1 Billet Private Island Club</v>
      </c>
      <c r="D234" t="str">
        <f t="shared" ref="D234:D297" si="479">"COR22B"&amp;B234</f>
        <v>COR22B1</v>
      </c>
      <c r="E234" s="53" t="s">
        <v>230</v>
      </c>
      <c r="F234" s="20">
        <v>1000</v>
      </c>
      <c r="G234" s="14" t="s">
        <v>462</v>
      </c>
      <c r="H234" s="23" t="s">
        <v>146</v>
      </c>
      <c r="J234" s="54" t="s">
        <v>1020</v>
      </c>
      <c r="K234" s="22" t="s">
        <v>173</v>
      </c>
      <c r="L234" s="54" t="s">
        <v>147</v>
      </c>
      <c r="M234" s="22">
        <v>1</v>
      </c>
      <c r="N234" s="54" t="s">
        <v>174</v>
      </c>
      <c r="P234" s="54" t="s">
        <v>36</v>
      </c>
      <c r="Q234" s="22" t="s">
        <v>225</v>
      </c>
      <c r="R234" s="54" t="str">
        <f t="shared" si="425"/>
        <v>avantage2</v>
      </c>
      <c r="S234" s="22" t="s">
        <v>226</v>
      </c>
      <c r="T234" s="54" t="str">
        <f t="shared" si="426"/>
        <v>avantage3</v>
      </c>
      <c r="U234" s="22" t="s">
        <v>241</v>
      </c>
      <c r="V234" s="54" t="str">
        <f t="shared" ref="V234" si="480">"avantage"&amp;(1+RIGHT(T234,1))</f>
        <v>avantage4</v>
      </c>
      <c r="W234" s="22" t="s">
        <v>227</v>
      </c>
      <c r="X234" s="54" t="str">
        <f t="shared" ref="X234" si="481">"avantage"&amp;(1+RIGHT(V234,1))</f>
        <v>avantage5</v>
      </c>
      <c r="Y234" s="22" t="s">
        <v>228</v>
      </c>
      <c r="AW234" s="22"/>
      <c r="AX234" s="20" t="s">
        <v>179</v>
      </c>
      <c r="AY234" s="20">
        <v>10</v>
      </c>
      <c r="AZ234" s="20" t="s">
        <v>181</v>
      </c>
      <c r="BA234" s="20">
        <v>90</v>
      </c>
      <c r="BB234" s="20" t="s">
        <v>180</v>
      </c>
      <c r="BC234" s="20">
        <v>0</v>
      </c>
      <c r="BD234" s="60"/>
      <c r="BF234" s="14"/>
      <c r="BJ234" t="s">
        <v>231</v>
      </c>
      <c r="BK234" t="s">
        <v>152</v>
      </c>
      <c r="BN234" s="36">
        <v>232</v>
      </c>
      <c r="BQ234">
        <f t="shared" si="404"/>
        <v>1</v>
      </c>
      <c r="BR234" s="38">
        <v>44737</v>
      </c>
      <c r="BS234" s="22" t="s">
        <v>183</v>
      </c>
      <c r="BT234" s="20" t="str">
        <f t="shared" si="397"/>
        <v>BILLETThePrivateIslandClub_COR22B1</v>
      </c>
      <c r="BV234">
        <v>1</v>
      </c>
    </row>
    <row r="235" spans="2:75" ht="18.75" customHeight="1" x14ac:dyDescent="0.3">
      <c r="B235" s="20">
        <f t="shared" ref="B235:B298" si="482">+B234+1</f>
        <v>2</v>
      </c>
      <c r="C235" s="22" t="str">
        <f t="shared" ref="C235:C298" si="483">"#"&amp;B235&amp;" Billet Private Island Club"</f>
        <v>#2 Billet Private Island Club</v>
      </c>
      <c r="D235" t="str">
        <f t="shared" si="479"/>
        <v>COR22B2</v>
      </c>
      <c r="E235" s="53" t="s">
        <v>230</v>
      </c>
      <c r="F235" s="20">
        <v>1000</v>
      </c>
      <c r="G235" s="14" t="s">
        <v>463</v>
      </c>
      <c r="H235" s="23" t="s">
        <v>146</v>
      </c>
      <c r="J235" s="54" t="s">
        <v>1020</v>
      </c>
      <c r="K235" s="22" t="s">
        <v>173</v>
      </c>
      <c r="L235" s="54" t="s">
        <v>147</v>
      </c>
      <c r="M235" s="22">
        <v>1</v>
      </c>
      <c r="N235" s="54" t="s">
        <v>174</v>
      </c>
      <c r="P235" s="54" t="s">
        <v>36</v>
      </c>
      <c r="Q235" s="22" t="s">
        <v>225</v>
      </c>
      <c r="R235" s="54" t="str">
        <f t="shared" si="425"/>
        <v>avantage2</v>
      </c>
      <c r="S235" s="22" t="s">
        <v>226</v>
      </c>
      <c r="T235" s="54" t="str">
        <f t="shared" si="426"/>
        <v>avantage3</v>
      </c>
      <c r="U235" s="22" t="s">
        <v>241</v>
      </c>
      <c r="V235" s="54" t="str">
        <f t="shared" ref="V235" si="484">"avantage"&amp;(1+RIGHT(T235,1))</f>
        <v>avantage4</v>
      </c>
      <c r="W235" s="22" t="s">
        <v>227</v>
      </c>
      <c r="X235" s="54" t="str">
        <f t="shared" ref="X235" si="485">"avantage"&amp;(1+RIGHT(V235,1))</f>
        <v>avantage5</v>
      </c>
      <c r="Y235" s="22" t="s">
        <v>228</v>
      </c>
      <c r="AW235" s="22"/>
      <c r="AX235" s="20" t="s">
        <v>179</v>
      </c>
      <c r="AY235" s="20">
        <v>10</v>
      </c>
      <c r="AZ235" s="20" t="s">
        <v>181</v>
      </c>
      <c r="BA235" s="20">
        <v>90</v>
      </c>
      <c r="BB235" s="20" t="s">
        <v>180</v>
      </c>
      <c r="BC235" s="20">
        <v>0</v>
      </c>
      <c r="BD235" s="60"/>
      <c r="BF235" s="14"/>
      <c r="BJ235" t="s">
        <v>231</v>
      </c>
      <c r="BK235" t="s">
        <v>152</v>
      </c>
      <c r="BN235" s="36">
        <v>232</v>
      </c>
      <c r="BQ235">
        <f t="shared" si="404"/>
        <v>1</v>
      </c>
      <c r="BR235" s="38">
        <v>44737</v>
      </c>
      <c r="BS235" s="22" t="s">
        <v>183</v>
      </c>
      <c r="BT235" s="20" t="str">
        <f t="shared" si="397"/>
        <v>BILLETThePrivateIslandClub_COR22B2</v>
      </c>
      <c r="BV235">
        <v>1</v>
      </c>
    </row>
    <row r="236" spans="2:75" ht="18.75" customHeight="1" x14ac:dyDescent="0.3">
      <c r="B236" s="20">
        <f t="shared" si="482"/>
        <v>3</v>
      </c>
      <c r="C236" s="22" t="str">
        <f t="shared" si="483"/>
        <v>#3 Billet Private Island Club</v>
      </c>
      <c r="D236" t="str">
        <f t="shared" si="479"/>
        <v>COR22B3</v>
      </c>
      <c r="E236" s="53" t="s">
        <v>230</v>
      </c>
      <c r="F236" s="20">
        <v>1000</v>
      </c>
      <c r="G236" s="14" t="s">
        <v>464</v>
      </c>
      <c r="H236" s="23" t="s">
        <v>146</v>
      </c>
      <c r="J236" s="54" t="s">
        <v>1020</v>
      </c>
      <c r="K236" s="22" t="s">
        <v>173</v>
      </c>
      <c r="L236" s="54" t="s">
        <v>147</v>
      </c>
      <c r="M236" s="22">
        <v>1</v>
      </c>
      <c r="N236" s="54" t="s">
        <v>174</v>
      </c>
      <c r="P236" s="54" t="s">
        <v>36</v>
      </c>
      <c r="Q236" s="22" t="s">
        <v>225</v>
      </c>
      <c r="R236" s="54" t="str">
        <f t="shared" si="425"/>
        <v>avantage2</v>
      </c>
      <c r="S236" s="22" t="s">
        <v>226</v>
      </c>
      <c r="T236" s="54" t="str">
        <f t="shared" si="426"/>
        <v>avantage3</v>
      </c>
      <c r="U236" s="22" t="s">
        <v>241</v>
      </c>
      <c r="V236" s="54" t="str">
        <f t="shared" ref="V236" si="486">"avantage"&amp;(1+RIGHT(T236,1))</f>
        <v>avantage4</v>
      </c>
      <c r="W236" s="22" t="s">
        <v>227</v>
      </c>
      <c r="X236" s="54" t="str">
        <f t="shared" ref="X236" si="487">"avantage"&amp;(1+RIGHT(V236,1))</f>
        <v>avantage5</v>
      </c>
      <c r="Y236" s="22" t="s">
        <v>228</v>
      </c>
      <c r="AW236" s="22"/>
      <c r="AX236" s="20" t="s">
        <v>179</v>
      </c>
      <c r="AY236" s="20">
        <v>10</v>
      </c>
      <c r="AZ236" s="20" t="s">
        <v>181</v>
      </c>
      <c r="BA236" s="20">
        <v>90</v>
      </c>
      <c r="BB236" s="20" t="s">
        <v>180</v>
      </c>
      <c r="BC236" s="20">
        <v>0</v>
      </c>
      <c r="BD236" s="60"/>
      <c r="BF236" s="14"/>
      <c r="BJ236" t="s">
        <v>231</v>
      </c>
      <c r="BK236" t="s">
        <v>152</v>
      </c>
      <c r="BN236" s="36">
        <v>232</v>
      </c>
      <c r="BQ236">
        <f t="shared" si="404"/>
        <v>1</v>
      </c>
      <c r="BR236" s="38">
        <v>44737</v>
      </c>
      <c r="BS236" s="22" t="s">
        <v>183</v>
      </c>
      <c r="BT236" s="20" t="str">
        <f t="shared" si="397"/>
        <v>BILLETThePrivateIslandClub_COR22B3</v>
      </c>
      <c r="BV236">
        <v>1</v>
      </c>
    </row>
    <row r="237" spans="2:75" ht="18.75" customHeight="1" x14ac:dyDescent="0.3">
      <c r="B237" s="20">
        <f t="shared" si="482"/>
        <v>4</v>
      </c>
      <c r="C237" s="22" t="str">
        <f t="shared" si="483"/>
        <v>#4 Billet Private Island Club</v>
      </c>
      <c r="D237" t="str">
        <f t="shared" si="479"/>
        <v>COR22B4</v>
      </c>
      <c r="E237" s="53" t="s">
        <v>230</v>
      </c>
      <c r="F237" s="20">
        <v>1000</v>
      </c>
      <c r="G237" s="14" t="s">
        <v>465</v>
      </c>
      <c r="H237" s="23" t="s">
        <v>146</v>
      </c>
      <c r="J237" s="54" t="s">
        <v>1020</v>
      </c>
      <c r="K237" s="22" t="s">
        <v>173</v>
      </c>
      <c r="L237" s="54" t="s">
        <v>147</v>
      </c>
      <c r="M237" s="22">
        <v>1</v>
      </c>
      <c r="N237" s="54" t="s">
        <v>174</v>
      </c>
      <c r="P237" s="54" t="s">
        <v>36</v>
      </c>
      <c r="Q237" s="22" t="s">
        <v>225</v>
      </c>
      <c r="R237" s="54" t="str">
        <f t="shared" si="425"/>
        <v>avantage2</v>
      </c>
      <c r="S237" s="22" t="s">
        <v>226</v>
      </c>
      <c r="T237" s="54" t="str">
        <f t="shared" si="426"/>
        <v>avantage3</v>
      </c>
      <c r="U237" s="22" t="s">
        <v>241</v>
      </c>
      <c r="V237" s="54" t="str">
        <f t="shared" ref="V237" si="488">"avantage"&amp;(1+RIGHT(T237,1))</f>
        <v>avantage4</v>
      </c>
      <c r="W237" s="22" t="s">
        <v>227</v>
      </c>
      <c r="X237" s="54" t="str">
        <f t="shared" ref="X237" si="489">"avantage"&amp;(1+RIGHT(V237,1))</f>
        <v>avantage5</v>
      </c>
      <c r="Y237" s="22" t="s">
        <v>228</v>
      </c>
      <c r="AW237" s="22"/>
      <c r="AX237" s="20" t="s">
        <v>179</v>
      </c>
      <c r="AY237" s="20">
        <v>10</v>
      </c>
      <c r="AZ237" s="20" t="s">
        <v>181</v>
      </c>
      <c r="BA237" s="20">
        <v>90</v>
      </c>
      <c r="BB237" s="20" t="s">
        <v>180</v>
      </c>
      <c r="BC237" s="20">
        <v>0</v>
      </c>
      <c r="BD237" s="60"/>
      <c r="BF237" s="14"/>
      <c r="BJ237" t="s">
        <v>231</v>
      </c>
      <c r="BK237" t="s">
        <v>152</v>
      </c>
      <c r="BN237" s="36">
        <v>232</v>
      </c>
      <c r="BQ237">
        <f t="shared" si="404"/>
        <v>1</v>
      </c>
      <c r="BR237" s="38">
        <v>44737</v>
      </c>
      <c r="BS237" s="22" t="s">
        <v>183</v>
      </c>
      <c r="BT237" s="20" t="str">
        <f t="shared" si="397"/>
        <v>BILLETThePrivateIslandClub_COR22B4</v>
      </c>
      <c r="BV237">
        <v>1</v>
      </c>
    </row>
    <row r="238" spans="2:75" ht="18.75" customHeight="1" x14ac:dyDescent="0.3">
      <c r="B238" s="20">
        <f t="shared" si="482"/>
        <v>5</v>
      </c>
      <c r="C238" s="22" t="str">
        <f t="shared" si="483"/>
        <v>#5 Billet Private Island Club</v>
      </c>
      <c r="D238" t="str">
        <f t="shared" si="479"/>
        <v>COR22B5</v>
      </c>
      <c r="E238" s="53" t="s">
        <v>230</v>
      </c>
      <c r="F238" s="20">
        <v>1000</v>
      </c>
      <c r="G238" s="14" t="s">
        <v>466</v>
      </c>
      <c r="H238" s="23" t="s">
        <v>146</v>
      </c>
      <c r="J238" s="54" t="s">
        <v>1020</v>
      </c>
      <c r="K238" s="22" t="s">
        <v>173</v>
      </c>
      <c r="L238" s="54" t="s">
        <v>147</v>
      </c>
      <c r="M238" s="22">
        <v>1</v>
      </c>
      <c r="N238" s="54" t="s">
        <v>174</v>
      </c>
      <c r="P238" s="54" t="s">
        <v>36</v>
      </c>
      <c r="Q238" s="22" t="s">
        <v>225</v>
      </c>
      <c r="R238" s="54" t="str">
        <f t="shared" si="425"/>
        <v>avantage2</v>
      </c>
      <c r="S238" s="22" t="s">
        <v>226</v>
      </c>
      <c r="T238" s="54" t="str">
        <f t="shared" si="426"/>
        <v>avantage3</v>
      </c>
      <c r="U238" s="22" t="s">
        <v>241</v>
      </c>
      <c r="V238" s="54" t="str">
        <f t="shared" ref="V238" si="490">"avantage"&amp;(1+RIGHT(T238,1))</f>
        <v>avantage4</v>
      </c>
      <c r="W238" s="22" t="s">
        <v>227</v>
      </c>
      <c r="X238" s="54" t="str">
        <f t="shared" ref="X238" si="491">"avantage"&amp;(1+RIGHT(V238,1))</f>
        <v>avantage5</v>
      </c>
      <c r="Y238" s="22" t="s">
        <v>228</v>
      </c>
      <c r="AW238" s="22"/>
      <c r="AX238" s="20" t="s">
        <v>179</v>
      </c>
      <c r="AY238" s="20">
        <v>10</v>
      </c>
      <c r="AZ238" s="20" t="s">
        <v>181</v>
      </c>
      <c r="BA238" s="20">
        <v>90</v>
      </c>
      <c r="BB238" s="20" t="s">
        <v>180</v>
      </c>
      <c r="BC238" s="20">
        <v>0</v>
      </c>
      <c r="BD238" s="60"/>
      <c r="BF238" s="14"/>
      <c r="BJ238" t="s">
        <v>231</v>
      </c>
      <c r="BK238" t="s">
        <v>152</v>
      </c>
      <c r="BN238" s="36">
        <v>232</v>
      </c>
      <c r="BQ238">
        <f t="shared" si="404"/>
        <v>1</v>
      </c>
      <c r="BR238" s="38">
        <v>44737</v>
      </c>
      <c r="BS238" s="22" t="s">
        <v>183</v>
      </c>
      <c r="BT238" s="20" t="str">
        <f t="shared" si="397"/>
        <v>BILLETThePrivateIslandClub_COR22B5</v>
      </c>
      <c r="BV238">
        <v>1</v>
      </c>
    </row>
    <row r="239" spans="2:75" ht="18.75" customHeight="1" x14ac:dyDescent="0.3">
      <c r="B239" s="20">
        <f t="shared" si="482"/>
        <v>6</v>
      </c>
      <c r="C239" s="22" t="str">
        <f t="shared" si="483"/>
        <v>#6 Billet Private Island Club</v>
      </c>
      <c r="D239" t="str">
        <f t="shared" si="479"/>
        <v>COR22B6</v>
      </c>
      <c r="E239" s="53" t="s">
        <v>230</v>
      </c>
      <c r="F239" s="20">
        <v>1000</v>
      </c>
      <c r="G239" s="14" t="s">
        <v>467</v>
      </c>
      <c r="H239" s="23" t="s">
        <v>146</v>
      </c>
      <c r="J239" s="54" t="s">
        <v>1020</v>
      </c>
      <c r="K239" s="22" t="s">
        <v>173</v>
      </c>
      <c r="L239" s="54" t="s">
        <v>147</v>
      </c>
      <c r="M239" s="22">
        <v>1</v>
      </c>
      <c r="N239" s="54" t="s">
        <v>174</v>
      </c>
      <c r="P239" s="54" t="s">
        <v>36</v>
      </c>
      <c r="Q239" s="22" t="s">
        <v>225</v>
      </c>
      <c r="R239" s="54" t="str">
        <f t="shared" si="425"/>
        <v>avantage2</v>
      </c>
      <c r="S239" s="22" t="s">
        <v>226</v>
      </c>
      <c r="T239" s="54" t="str">
        <f t="shared" si="426"/>
        <v>avantage3</v>
      </c>
      <c r="U239" s="22" t="s">
        <v>241</v>
      </c>
      <c r="V239" s="54" t="str">
        <f t="shared" ref="V239" si="492">"avantage"&amp;(1+RIGHT(T239,1))</f>
        <v>avantage4</v>
      </c>
      <c r="W239" s="22" t="s">
        <v>227</v>
      </c>
      <c r="X239" s="54" t="str">
        <f t="shared" ref="X239" si="493">"avantage"&amp;(1+RIGHT(V239,1))</f>
        <v>avantage5</v>
      </c>
      <c r="Y239" s="22" t="s">
        <v>228</v>
      </c>
      <c r="AW239" s="22"/>
      <c r="AX239" s="20" t="s">
        <v>179</v>
      </c>
      <c r="AY239" s="20">
        <v>10</v>
      </c>
      <c r="AZ239" s="20" t="s">
        <v>181</v>
      </c>
      <c r="BA239" s="20">
        <v>90</v>
      </c>
      <c r="BB239" s="20" t="s">
        <v>180</v>
      </c>
      <c r="BC239" s="20">
        <v>0</v>
      </c>
      <c r="BD239" s="60"/>
      <c r="BF239" s="14"/>
      <c r="BJ239" t="s">
        <v>231</v>
      </c>
      <c r="BK239" t="s">
        <v>152</v>
      </c>
      <c r="BN239" s="36">
        <v>232</v>
      </c>
      <c r="BQ239">
        <f t="shared" si="404"/>
        <v>1</v>
      </c>
      <c r="BR239" s="38">
        <v>44737</v>
      </c>
      <c r="BS239" s="22" t="s">
        <v>183</v>
      </c>
      <c r="BT239" s="20" t="str">
        <f t="shared" si="397"/>
        <v>BILLETThePrivateIslandClub_COR22B6</v>
      </c>
      <c r="BV239">
        <v>1</v>
      </c>
    </row>
    <row r="240" spans="2:75" ht="18.75" customHeight="1" x14ac:dyDescent="0.3">
      <c r="B240" s="20">
        <f t="shared" si="482"/>
        <v>7</v>
      </c>
      <c r="C240" s="22" t="str">
        <f t="shared" si="483"/>
        <v>#7 Billet Private Island Club</v>
      </c>
      <c r="D240" t="str">
        <f t="shared" si="479"/>
        <v>COR22B7</v>
      </c>
      <c r="E240" s="53" t="s">
        <v>230</v>
      </c>
      <c r="F240" s="20">
        <v>1000</v>
      </c>
      <c r="G240" s="14" t="s">
        <v>468</v>
      </c>
      <c r="H240" s="23" t="s">
        <v>146</v>
      </c>
      <c r="J240" s="54" t="s">
        <v>1020</v>
      </c>
      <c r="K240" s="22" t="s">
        <v>173</v>
      </c>
      <c r="L240" s="54" t="s">
        <v>147</v>
      </c>
      <c r="M240" s="22">
        <v>1</v>
      </c>
      <c r="N240" s="54" t="s">
        <v>174</v>
      </c>
      <c r="P240" s="54" t="s">
        <v>36</v>
      </c>
      <c r="Q240" s="22" t="s">
        <v>225</v>
      </c>
      <c r="R240" s="54" t="str">
        <f t="shared" si="425"/>
        <v>avantage2</v>
      </c>
      <c r="S240" s="22" t="s">
        <v>226</v>
      </c>
      <c r="T240" s="54" t="str">
        <f t="shared" si="426"/>
        <v>avantage3</v>
      </c>
      <c r="U240" s="22" t="s">
        <v>241</v>
      </c>
      <c r="V240" s="54" t="str">
        <f t="shared" ref="V240" si="494">"avantage"&amp;(1+RIGHT(T240,1))</f>
        <v>avantage4</v>
      </c>
      <c r="W240" s="22" t="s">
        <v>227</v>
      </c>
      <c r="X240" s="54" t="str">
        <f t="shared" ref="X240" si="495">"avantage"&amp;(1+RIGHT(V240,1))</f>
        <v>avantage5</v>
      </c>
      <c r="Y240" s="22" t="s">
        <v>228</v>
      </c>
      <c r="AW240" s="22"/>
      <c r="AX240" s="20" t="s">
        <v>179</v>
      </c>
      <c r="AY240" s="20">
        <v>10</v>
      </c>
      <c r="AZ240" s="20" t="s">
        <v>181</v>
      </c>
      <c r="BA240" s="20">
        <v>90</v>
      </c>
      <c r="BB240" s="20" t="s">
        <v>180</v>
      </c>
      <c r="BC240" s="20">
        <v>0</v>
      </c>
      <c r="BD240" s="60"/>
      <c r="BF240" s="14"/>
      <c r="BJ240" t="s">
        <v>231</v>
      </c>
      <c r="BK240" t="s">
        <v>152</v>
      </c>
      <c r="BN240" s="36">
        <v>232</v>
      </c>
      <c r="BQ240">
        <f t="shared" si="404"/>
        <v>1</v>
      </c>
      <c r="BR240" s="38">
        <v>44737</v>
      </c>
      <c r="BS240" s="22" t="s">
        <v>183</v>
      </c>
      <c r="BT240" s="20" t="str">
        <f t="shared" si="397"/>
        <v>BILLETThePrivateIslandClub_COR22B7</v>
      </c>
      <c r="BV240">
        <v>1</v>
      </c>
    </row>
    <row r="241" spans="2:74" ht="18.75" customHeight="1" x14ac:dyDescent="0.3">
      <c r="B241" s="20">
        <f t="shared" si="482"/>
        <v>8</v>
      </c>
      <c r="C241" s="22" t="str">
        <f t="shared" si="483"/>
        <v>#8 Billet Private Island Club</v>
      </c>
      <c r="D241" t="str">
        <f t="shared" si="479"/>
        <v>COR22B8</v>
      </c>
      <c r="E241" s="53" t="s">
        <v>230</v>
      </c>
      <c r="F241" s="20">
        <v>1000</v>
      </c>
      <c r="G241" s="14" t="s">
        <v>469</v>
      </c>
      <c r="H241" s="23" t="s">
        <v>146</v>
      </c>
      <c r="J241" s="54" t="s">
        <v>1020</v>
      </c>
      <c r="K241" s="22" t="s">
        <v>173</v>
      </c>
      <c r="L241" s="54" t="s">
        <v>147</v>
      </c>
      <c r="M241" s="22">
        <v>1</v>
      </c>
      <c r="N241" s="54" t="s">
        <v>174</v>
      </c>
      <c r="P241" s="54" t="s">
        <v>36</v>
      </c>
      <c r="Q241" s="22" t="s">
        <v>225</v>
      </c>
      <c r="R241" s="54" t="str">
        <f t="shared" si="425"/>
        <v>avantage2</v>
      </c>
      <c r="S241" s="22" t="s">
        <v>226</v>
      </c>
      <c r="T241" s="54" t="str">
        <f t="shared" si="426"/>
        <v>avantage3</v>
      </c>
      <c r="U241" s="22" t="s">
        <v>241</v>
      </c>
      <c r="V241" s="54" t="str">
        <f t="shared" ref="V241" si="496">"avantage"&amp;(1+RIGHT(T241,1))</f>
        <v>avantage4</v>
      </c>
      <c r="W241" s="22" t="s">
        <v>227</v>
      </c>
      <c r="X241" s="54" t="str">
        <f t="shared" ref="X241" si="497">"avantage"&amp;(1+RIGHT(V241,1))</f>
        <v>avantage5</v>
      </c>
      <c r="Y241" s="22" t="s">
        <v>228</v>
      </c>
      <c r="AW241" s="22"/>
      <c r="AX241" s="20" t="s">
        <v>179</v>
      </c>
      <c r="AY241" s="20">
        <v>10</v>
      </c>
      <c r="AZ241" s="20" t="s">
        <v>181</v>
      </c>
      <c r="BA241" s="20">
        <v>90</v>
      </c>
      <c r="BB241" s="20" t="s">
        <v>180</v>
      </c>
      <c r="BC241" s="20">
        <v>0</v>
      </c>
      <c r="BD241" s="60"/>
      <c r="BF241" s="14"/>
      <c r="BJ241" t="s">
        <v>231</v>
      </c>
      <c r="BK241" t="s">
        <v>152</v>
      </c>
      <c r="BN241" s="36">
        <v>232</v>
      </c>
      <c r="BQ241">
        <f t="shared" si="404"/>
        <v>1</v>
      </c>
      <c r="BR241" s="38">
        <v>44737</v>
      </c>
      <c r="BS241" s="22" t="s">
        <v>183</v>
      </c>
      <c r="BT241" s="20" t="str">
        <f t="shared" si="397"/>
        <v>BILLETThePrivateIslandClub_COR22B8</v>
      </c>
      <c r="BV241">
        <v>1</v>
      </c>
    </row>
    <row r="242" spans="2:74" ht="18.75" customHeight="1" x14ac:dyDescent="0.3">
      <c r="B242" s="20">
        <f t="shared" si="482"/>
        <v>9</v>
      </c>
      <c r="C242" s="22" t="str">
        <f t="shared" si="483"/>
        <v>#9 Billet Private Island Club</v>
      </c>
      <c r="D242" t="str">
        <f t="shared" si="479"/>
        <v>COR22B9</v>
      </c>
      <c r="E242" s="53" t="s">
        <v>230</v>
      </c>
      <c r="F242" s="20">
        <v>1000</v>
      </c>
      <c r="G242" s="14" t="s">
        <v>470</v>
      </c>
      <c r="H242" s="23" t="s">
        <v>146</v>
      </c>
      <c r="J242" s="54" t="s">
        <v>1020</v>
      </c>
      <c r="K242" s="22" t="s">
        <v>173</v>
      </c>
      <c r="L242" s="54" t="s">
        <v>147</v>
      </c>
      <c r="M242" s="22">
        <v>1</v>
      </c>
      <c r="N242" s="54" t="s">
        <v>174</v>
      </c>
      <c r="P242" s="54" t="s">
        <v>36</v>
      </c>
      <c r="Q242" s="22" t="s">
        <v>225</v>
      </c>
      <c r="R242" s="54" t="str">
        <f t="shared" si="425"/>
        <v>avantage2</v>
      </c>
      <c r="S242" s="22" t="s">
        <v>226</v>
      </c>
      <c r="T242" s="54" t="str">
        <f t="shared" si="426"/>
        <v>avantage3</v>
      </c>
      <c r="U242" s="22" t="s">
        <v>241</v>
      </c>
      <c r="V242" s="54" t="str">
        <f t="shared" ref="V242" si="498">"avantage"&amp;(1+RIGHT(T242,1))</f>
        <v>avantage4</v>
      </c>
      <c r="W242" s="22" t="s">
        <v>227</v>
      </c>
      <c r="X242" s="54" t="str">
        <f t="shared" ref="X242" si="499">"avantage"&amp;(1+RIGHT(V242,1))</f>
        <v>avantage5</v>
      </c>
      <c r="Y242" s="22" t="s">
        <v>228</v>
      </c>
      <c r="AW242" s="22"/>
      <c r="AX242" s="20" t="s">
        <v>179</v>
      </c>
      <c r="AY242" s="20">
        <v>10</v>
      </c>
      <c r="AZ242" s="20" t="s">
        <v>181</v>
      </c>
      <c r="BA242" s="20">
        <v>90</v>
      </c>
      <c r="BB242" s="20" t="s">
        <v>180</v>
      </c>
      <c r="BC242" s="20">
        <v>0</v>
      </c>
      <c r="BD242" s="60"/>
      <c r="BF242" s="14"/>
      <c r="BJ242" t="s">
        <v>231</v>
      </c>
      <c r="BK242" t="s">
        <v>152</v>
      </c>
      <c r="BN242" s="36">
        <v>232</v>
      </c>
      <c r="BQ242">
        <f t="shared" si="404"/>
        <v>1</v>
      </c>
      <c r="BR242" s="38">
        <v>44737</v>
      </c>
      <c r="BS242" s="22" t="s">
        <v>183</v>
      </c>
      <c r="BT242" s="20" t="str">
        <f t="shared" si="397"/>
        <v>BILLETThePrivateIslandClub_COR22B9</v>
      </c>
      <c r="BV242">
        <v>1</v>
      </c>
    </row>
    <row r="243" spans="2:74" ht="18.75" customHeight="1" x14ac:dyDescent="0.3">
      <c r="B243" s="20">
        <f t="shared" si="482"/>
        <v>10</v>
      </c>
      <c r="C243" s="22" t="str">
        <f t="shared" si="483"/>
        <v>#10 Billet Private Island Club</v>
      </c>
      <c r="D243" t="str">
        <f t="shared" si="479"/>
        <v>COR22B10</v>
      </c>
      <c r="E243" s="53" t="s">
        <v>230</v>
      </c>
      <c r="F243" s="20">
        <v>1000</v>
      </c>
      <c r="G243" s="14" t="s">
        <v>471</v>
      </c>
      <c r="H243" s="23" t="s">
        <v>146</v>
      </c>
      <c r="J243" s="54" t="s">
        <v>1020</v>
      </c>
      <c r="K243" s="22" t="s">
        <v>173</v>
      </c>
      <c r="L243" s="54" t="s">
        <v>147</v>
      </c>
      <c r="M243" s="22">
        <v>1</v>
      </c>
      <c r="N243" s="54" t="s">
        <v>174</v>
      </c>
      <c r="P243" s="54" t="s">
        <v>36</v>
      </c>
      <c r="Q243" s="22" t="s">
        <v>225</v>
      </c>
      <c r="R243" s="54" t="str">
        <f t="shared" si="425"/>
        <v>avantage2</v>
      </c>
      <c r="S243" s="22" t="s">
        <v>226</v>
      </c>
      <c r="T243" s="54" t="str">
        <f t="shared" si="426"/>
        <v>avantage3</v>
      </c>
      <c r="U243" s="22" t="s">
        <v>241</v>
      </c>
      <c r="V243" s="54" t="str">
        <f t="shared" ref="V243" si="500">"avantage"&amp;(1+RIGHT(T243,1))</f>
        <v>avantage4</v>
      </c>
      <c r="W243" s="22" t="s">
        <v>227</v>
      </c>
      <c r="X243" s="54" t="str">
        <f t="shared" ref="X243" si="501">"avantage"&amp;(1+RIGHT(V243,1))</f>
        <v>avantage5</v>
      </c>
      <c r="Y243" s="22" t="s">
        <v>228</v>
      </c>
      <c r="AW243" s="22"/>
      <c r="AX243" s="20" t="s">
        <v>179</v>
      </c>
      <c r="AY243" s="20">
        <v>10</v>
      </c>
      <c r="AZ243" s="20" t="s">
        <v>181</v>
      </c>
      <c r="BA243" s="20">
        <v>90</v>
      </c>
      <c r="BB243" s="20" t="s">
        <v>180</v>
      </c>
      <c r="BC243" s="20">
        <v>0</v>
      </c>
      <c r="BD243" s="60"/>
      <c r="BF243" s="14"/>
      <c r="BJ243" t="s">
        <v>231</v>
      </c>
      <c r="BK243" t="s">
        <v>152</v>
      </c>
      <c r="BN243" s="36">
        <v>232</v>
      </c>
      <c r="BQ243">
        <f t="shared" si="404"/>
        <v>1</v>
      </c>
      <c r="BR243" s="38">
        <v>44737</v>
      </c>
      <c r="BS243" s="22" t="s">
        <v>183</v>
      </c>
      <c r="BT243" s="20" t="str">
        <f t="shared" si="397"/>
        <v>BILLETThePrivateIslandClub_COR22B10</v>
      </c>
      <c r="BV243">
        <v>1</v>
      </c>
    </row>
    <row r="244" spans="2:74" ht="18.75" customHeight="1" x14ac:dyDescent="0.3">
      <c r="B244" s="20">
        <f t="shared" si="482"/>
        <v>11</v>
      </c>
      <c r="C244" s="22" t="str">
        <f t="shared" si="483"/>
        <v>#11 Billet Private Island Club</v>
      </c>
      <c r="D244" t="str">
        <f t="shared" si="479"/>
        <v>COR22B11</v>
      </c>
      <c r="E244" s="53" t="s">
        <v>230</v>
      </c>
      <c r="F244" s="20">
        <v>1000</v>
      </c>
      <c r="G244" s="14" t="s">
        <v>472</v>
      </c>
      <c r="H244" s="23" t="s">
        <v>146</v>
      </c>
      <c r="J244" s="54" t="s">
        <v>1020</v>
      </c>
      <c r="K244" s="22" t="s">
        <v>173</v>
      </c>
      <c r="L244" s="54" t="s">
        <v>147</v>
      </c>
      <c r="M244" s="22">
        <v>1</v>
      </c>
      <c r="N244" s="54" t="s">
        <v>174</v>
      </c>
      <c r="P244" s="54" t="s">
        <v>36</v>
      </c>
      <c r="Q244" s="22" t="s">
        <v>225</v>
      </c>
      <c r="R244" s="54" t="str">
        <f t="shared" si="425"/>
        <v>avantage2</v>
      </c>
      <c r="S244" s="22" t="s">
        <v>226</v>
      </c>
      <c r="T244" s="54" t="str">
        <f t="shared" si="426"/>
        <v>avantage3</v>
      </c>
      <c r="U244" s="22" t="s">
        <v>241</v>
      </c>
      <c r="V244" s="54" t="str">
        <f t="shared" ref="V244" si="502">"avantage"&amp;(1+RIGHT(T244,1))</f>
        <v>avantage4</v>
      </c>
      <c r="W244" s="22" t="s">
        <v>227</v>
      </c>
      <c r="X244" s="54" t="str">
        <f t="shared" ref="X244" si="503">"avantage"&amp;(1+RIGHT(V244,1))</f>
        <v>avantage5</v>
      </c>
      <c r="Y244" s="22" t="s">
        <v>228</v>
      </c>
      <c r="AW244" s="22"/>
      <c r="AX244" s="20" t="s">
        <v>179</v>
      </c>
      <c r="AY244" s="20">
        <v>10</v>
      </c>
      <c r="AZ244" s="20" t="s">
        <v>181</v>
      </c>
      <c r="BA244" s="20">
        <v>90</v>
      </c>
      <c r="BB244" s="20" t="s">
        <v>180</v>
      </c>
      <c r="BC244" s="20">
        <v>0</v>
      </c>
      <c r="BD244" s="60"/>
      <c r="BF244" s="14"/>
      <c r="BJ244" t="s">
        <v>231</v>
      </c>
      <c r="BK244" t="s">
        <v>152</v>
      </c>
      <c r="BN244" s="36">
        <v>232</v>
      </c>
      <c r="BQ244">
        <f t="shared" si="404"/>
        <v>1</v>
      </c>
      <c r="BR244" s="38">
        <v>44737</v>
      </c>
      <c r="BS244" s="22" t="s">
        <v>183</v>
      </c>
      <c r="BT244" s="20" t="str">
        <f t="shared" si="397"/>
        <v>BILLETThePrivateIslandClub_COR22B11</v>
      </c>
      <c r="BV244">
        <v>1</v>
      </c>
    </row>
    <row r="245" spans="2:74" ht="18.75" customHeight="1" x14ac:dyDescent="0.3">
      <c r="B245" s="20">
        <f t="shared" si="482"/>
        <v>12</v>
      </c>
      <c r="C245" s="22" t="str">
        <f t="shared" si="483"/>
        <v>#12 Billet Private Island Club</v>
      </c>
      <c r="D245" t="str">
        <f t="shared" si="479"/>
        <v>COR22B12</v>
      </c>
      <c r="E245" s="53" t="s">
        <v>230</v>
      </c>
      <c r="F245" s="20">
        <v>1000</v>
      </c>
      <c r="G245" s="14" t="s">
        <v>473</v>
      </c>
      <c r="H245" s="23" t="s">
        <v>146</v>
      </c>
      <c r="J245" s="54" t="s">
        <v>1020</v>
      </c>
      <c r="K245" s="22" t="s">
        <v>173</v>
      </c>
      <c r="L245" s="54" t="s">
        <v>147</v>
      </c>
      <c r="M245" s="22">
        <v>1</v>
      </c>
      <c r="N245" s="54" t="s">
        <v>174</v>
      </c>
      <c r="P245" s="54" t="s">
        <v>36</v>
      </c>
      <c r="Q245" s="22" t="s">
        <v>225</v>
      </c>
      <c r="R245" s="54" t="str">
        <f t="shared" si="425"/>
        <v>avantage2</v>
      </c>
      <c r="S245" s="22" t="s">
        <v>226</v>
      </c>
      <c r="T245" s="54" t="str">
        <f t="shared" si="426"/>
        <v>avantage3</v>
      </c>
      <c r="U245" s="22" t="s">
        <v>241</v>
      </c>
      <c r="V245" s="54" t="str">
        <f t="shared" ref="V245" si="504">"avantage"&amp;(1+RIGHT(T245,1))</f>
        <v>avantage4</v>
      </c>
      <c r="W245" s="22" t="s">
        <v>227</v>
      </c>
      <c r="X245" s="54" t="str">
        <f t="shared" ref="X245" si="505">"avantage"&amp;(1+RIGHT(V245,1))</f>
        <v>avantage5</v>
      </c>
      <c r="Y245" s="22" t="s">
        <v>228</v>
      </c>
      <c r="AW245" s="22"/>
      <c r="AX245" s="20" t="s">
        <v>179</v>
      </c>
      <c r="AY245" s="20">
        <v>10</v>
      </c>
      <c r="AZ245" s="20" t="s">
        <v>181</v>
      </c>
      <c r="BA245" s="20">
        <v>90</v>
      </c>
      <c r="BB245" s="20" t="s">
        <v>180</v>
      </c>
      <c r="BC245" s="20">
        <v>0</v>
      </c>
      <c r="BD245" s="60"/>
      <c r="BF245" s="14"/>
      <c r="BJ245" t="s">
        <v>231</v>
      </c>
      <c r="BK245" t="s">
        <v>152</v>
      </c>
      <c r="BN245" s="36">
        <v>232</v>
      </c>
      <c r="BQ245">
        <f t="shared" si="404"/>
        <v>1</v>
      </c>
      <c r="BR245" s="38">
        <v>44737</v>
      </c>
      <c r="BS245" s="22" t="s">
        <v>183</v>
      </c>
      <c r="BT245" s="20" t="str">
        <f t="shared" si="397"/>
        <v>BILLETThePrivateIslandClub_COR22B12</v>
      </c>
      <c r="BV245">
        <v>1</v>
      </c>
    </row>
    <row r="246" spans="2:74" ht="18.75" customHeight="1" x14ac:dyDescent="0.3">
      <c r="B246" s="20">
        <f t="shared" si="482"/>
        <v>13</v>
      </c>
      <c r="C246" s="22" t="str">
        <f t="shared" si="483"/>
        <v>#13 Billet Private Island Club</v>
      </c>
      <c r="D246" t="str">
        <f t="shared" si="479"/>
        <v>COR22B13</v>
      </c>
      <c r="E246" s="53" t="s">
        <v>230</v>
      </c>
      <c r="F246" s="20">
        <v>1000</v>
      </c>
      <c r="G246" s="14" t="s">
        <v>474</v>
      </c>
      <c r="H246" s="23" t="s">
        <v>146</v>
      </c>
      <c r="J246" s="54" t="s">
        <v>1020</v>
      </c>
      <c r="K246" s="22" t="s">
        <v>173</v>
      </c>
      <c r="L246" s="54" t="s">
        <v>147</v>
      </c>
      <c r="M246" s="22">
        <v>1</v>
      </c>
      <c r="N246" s="54" t="s">
        <v>174</v>
      </c>
      <c r="P246" s="54" t="s">
        <v>36</v>
      </c>
      <c r="Q246" s="22" t="s">
        <v>225</v>
      </c>
      <c r="R246" s="54" t="str">
        <f t="shared" si="425"/>
        <v>avantage2</v>
      </c>
      <c r="S246" s="22" t="s">
        <v>226</v>
      </c>
      <c r="T246" s="54" t="str">
        <f t="shared" si="426"/>
        <v>avantage3</v>
      </c>
      <c r="U246" s="22" t="s">
        <v>241</v>
      </c>
      <c r="V246" s="54" t="str">
        <f t="shared" ref="V246" si="506">"avantage"&amp;(1+RIGHT(T246,1))</f>
        <v>avantage4</v>
      </c>
      <c r="W246" s="22" t="s">
        <v>227</v>
      </c>
      <c r="X246" s="54" t="str">
        <f t="shared" ref="X246" si="507">"avantage"&amp;(1+RIGHT(V246,1))</f>
        <v>avantage5</v>
      </c>
      <c r="Y246" s="22" t="s">
        <v>228</v>
      </c>
      <c r="AW246" s="22"/>
      <c r="AX246" s="20" t="s">
        <v>179</v>
      </c>
      <c r="AY246" s="20">
        <v>10</v>
      </c>
      <c r="AZ246" s="20" t="s">
        <v>181</v>
      </c>
      <c r="BA246" s="20">
        <v>90</v>
      </c>
      <c r="BB246" s="20" t="s">
        <v>180</v>
      </c>
      <c r="BC246" s="20">
        <v>0</v>
      </c>
      <c r="BD246" s="60"/>
      <c r="BF246" s="14"/>
      <c r="BJ246" t="s">
        <v>231</v>
      </c>
      <c r="BK246" t="s">
        <v>152</v>
      </c>
      <c r="BN246" s="36">
        <v>232</v>
      </c>
      <c r="BQ246">
        <f t="shared" si="404"/>
        <v>1</v>
      </c>
      <c r="BR246" s="38">
        <v>44737</v>
      </c>
      <c r="BS246" s="22" t="s">
        <v>183</v>
      </c>
      <c r="BT246" s="20" t="str">
        <f t="shared" si="397"/>
        <v>BILLETThePrivateIslandClub_COR22B13</v>
      </c>
      <c r="BV246">
        <v>1</v>
      </c>
    </row>
    <row r="247" spans="2:74" ht="18.75" customHeight="1" x14ac:dyDescent="0.3">
      <c r="B247" s="20">
        <f t="shared" si="482"/>
        <v>14</v>
      </c>
      <c r="C247" s="22" t="str">
        <f t="shared" si="483"/>
        <v>#14 Billet Private Island Club</v>
      </c>
      <c r="D247" t="str">
        <f t="shared" si="479"/>
        <v>COR22B14</v>
      </c>
      <c r="E247" s="53" t="s">
        <v>230</v>
      </c>
      <c r="F247" s="20">
        <v>1000</v>
      </c>
      <c r="G247" s="14" t="s">
        <v>475</v>
      </c>
      <c r="H247" s="23" t="s">
        <v>146</v>
      </c>
      <c r="J247" s="54" t="s">
        <v>1020</v>
      </c>
      <c r="K247" s="22" t="s">
        <v>173</v>
      </c>
      <c r="L247" s="54" t="s">
        <v>147</v>
      </c>
      <c r="M247" s="22">
        <v>1</v>
      </c>
      <c r="N247" s="54" t="s">
        <v>174</v>
      </c>
      <c r="P247" s="54" t="s">
        <v>36</v>
      </c>
      <c r="Q247" s="22" t="s">
        <v>225</v>
      </c>
      <c r="R247" s="54" t="str">
        <f t="shared" si="425"/>
        <v>avantage2</v>
      </c>
      <c r="S247" s="22" t="s">
        <v>226</v>
      </c>
      <c r="T247" s="54" t="str">
        <f t="shared" si="426"/>
        <v>avantage3</v>
      </c>
      <c r="U247" s="22" t="s">
        <v>241</v>
      </c>
      <c r="V247" s="54" t="str">
        <f t="shared" ref="V247" si="508">"avantage"&amp;(1+RIGHT(T247,1))</f>
        <v>avantage4</v>
      </c>
      <c r="W247" s="22" t="s">
        <v>227</v>
      </c>
      <c r="X247" s="54" t="str">
        <f t="shared" ref="X247" si="509">"avantage"&amp;(1+RIGHT(V247,1))</f>
        <v>avantage5</v>
      </c>
      <c r="Y247" s="22" t="s">
        <v>228</v>
      </c>
      <c r="AW247" s="22"/>
      <c r="AX247" s="20" t="s">
        <v>179</v>
      </c>
      <c r="AY247" s="20">
        <v>10</v>
      </c>
      <c r="AZ247" s="20" t="s">
        <v>181</v>
      </c>
      <c r="BA247" s="20">
        <v>90</v>
      </c>
      <c r="BB247" s="20" t="s">
        <v>180</v>
      </c>
      <c r="BC247" s="20">
        <v>0</v>
      </c>
      <c r="BD247" s="60"/>
      <c r="BF247" s="14"/>
      <c r="BJ247" t="s">
        <v>231</v>
      </c>
      <c r="BK247" t="s">
        <v>152</v>
      </c>
      <c r="BN247" s="36">
        <v>232</v>
      </c>
      <c r="BQ247">
        <f t="shared" si="404"/>
        <v>1</v>
      </c>
      <c r="BR247" s="38">
        <v>44737</v>
      </c>
      <c r="BS247" s="22" t="s">
        <v>183</v>
      </c>
      <c r="BT247" s="20" t="str">
        <f t="shared" si="397"/>
        <v>BILLETThePrivateIslandClub_COR22B14</v>
      </c>
      <c r="BV247">
        <v>1</v>
      </c>
    </row>
    <row r="248" spans="2:74" ht="18.75" customHeight="1" x14ac:dyDescent="0.3">
      <c r="B248" s="20">
        <f t="shared" si="482"/>
        <v>15</v>
      </c>
      <c r="C248" s="22" t="str">
        <f t="shared" si="483"/>
        <v>#15 Billet Private Island Club</v>
      </c>
      <c r="D248" t="str">
        <f t="shared" si="479"/>
        <v>COR22B15</v>
      </c>
      <c r="E248" s="53" t="s">
        <v>230</v>
      </c>
      <c r="F248" s="20">
        <v>1000</v>
      </c>
      <c r="G248" s="14" t="s">
        <v>476</v>
      </c>
      <c r="H248" s="23" t="s">
        <v>146</v>
      </c>
      <c r="J248" s="54" t="s">
        <v>1020</v>
      </c>
      <c r="K248" s="22" t="s">
        <v>173</v>
      </c>
      <c r="L248" s="54" t="s">
        <v>147</v>
      </c>
      <c r="M248" s="22">
        <v>1</v>
      </c>
      <c r="N248" s="54" t="s">
        <v>174</v>
      </c>
      <c r="P248" s="54" t="s">
        <v>36</v>
      </c>
      <c r="Q248" s="22" t="s">
        <v>225</v>
      </c>
      <c r="R248" s="54" t="str">
        <f t="shared" si="425"/>
        <v>avantage2</v>
      </c>
      <c r="S248" s="22" t="s">
        <v>226</v>
      </c>
      <c r="T248" s="54" t="str">
        <f t="shared" si="426"/>
        <v>avantage3</v>
      </c>
      <c r="U248" s="22" t="s">
        <v>241</v>
      </c>
      <c r="V248" s="54" t="str">
        <f t="shared" ref="V248" si="510">"avantage"&amp;(1+RIGHT(T248,1))</f>
        <v>avantage4</v>
      </c>
      <c r="W248" s="22" t="s">
        <v>227</v>
      </c>
      <c r="X248" s="54" t="str">
        <f t="shared" ref="X248" si="511">"avantage"&amp;(1+RIGHT(V248,1))</f>
        <v>avantage5</v>
      </c>
      <c r="Y248" s="22" t="s">
        <v>228</v>
      </c>
      <c r="AW248" s="22"/>
      <c r="AX248" s="20" t="s">
        <v>179</v>
      </c>
      <c r="AY248" s="20">
        <v>10</v>
      </c>
      <c r="AZ248" s="20" t="s">
        <v>181</v>
      </c>
      <c r="BA248" s="20">
        <v>90</v>
      </c>
      <c r="BB248" s="20" t="s">
        <v>180</v>
      </c>
      <c r="BC248" s="20">
        <v>0</v>
      </c>
      <c r="BD248" s="60"/>
      <c r="BF248" s="14"/>
      <c r="BJ248" t="s">
        <v>231</v>
      </c>
      <c r="BK248" t="s">
        <v>152</v>
      </c>
      <c r="BN248" s="36">
        <v>232</v>
      </c>
      <c r="BQ248">
        <f t="shared" si="404"/>
        <v>1</v>
      </c>
      <c r="BR248" s="38">
        <v>44737</v>
      </c>
      <c r="BS248" s="22" t="s">
        <v>183</v>
      </c>
      <c r="BT248" s="20" t="str">
        <f t="shared" si="397"/>
        <v>BILLETThePrivateIslandClub_COR22B15</v>
      </c>
      <c r="BV248">
        <v>1</v>
      </c>
    </row>
    <row r="249" spans="2:74" ht="18.75" customHeight="1" x14ac:dyDescent="0.3">
      <c r="B249" s="20">
        <f t="shared" si="482"/>
        <v>16</v>
      </c>
      <c r="C249" s="22" t="str">
        <f t="shared" si="483"/>
        <v>#16 Billet Private Island Club</v>
      </c>
      <c r="D249" t="str">
        <f t="shared" si="479"/>
        <v>COR22B16</v>
      </c>
      <c r="E249" s="53" t="s">
        <v>230</v>
      </c>
      <c r="F249" s="20">
        <v>1000</v>
      </c>
      <c r="G249" s="14" t="s">
        <v>477</v>
      </c>
      <c r="H249" s="23" t="s">
        <v>146</v>
      </c>
      <c r="J249" s="54" t="s">
        <v>1020</v>
      </c>
      <c r="K249" s="22" t="s">
        <v>173</v>
      </c>
      <c r="L249" s="54" t="s">
        <v>147</v>
      </c>
      <c r="M249" s="22">
        <v>1</v>
      </c>
      <c r="N249" s="54" t="s">
        <v>174</v>
      </c>
      <c r="P249" s="54" t="s">
        <v>36</v>
      </c>
      <c r="Q249" s="22" t="s">
        <v>225</v>
      </c>
      <c r="R249" s="54" t="str">
        <f t="shared" si="425"/>
        <v>avantage2</v>
      </c>
      <c r="S249" s="22" t="s">
        <v>226</v>
      </c>
      <c r="T249" s="54" t="str">
        <f t="shared" si="426"/>
        <v>avantage3</v>
      </c>
      <c r="U249" s="22" t="s">
        <v>241</v>
      </c>
      <c r="V249" s="54" t="str">
        <f t="shared" ref="V249" si="512">"avantage"&amp;(1+RIGHT(T249,1))</f>
        <v>avantage4</v>
      </c>
      <c r="W249" s="22" t="s">
        <v>227</v>
      </c>
      <c r="X249" s="54" t="str">
        <f t="shared" ref="X249" si="513">"avantage"&amp;(1+RIGHT(V249,1))</f>
        <v>avantage5</v>
      </c>
      <c r="Y249" s="22" t="s">
        <v>228</v>
      </c>
      <c r="AW249" s="22"/>
      <c r="AX249" s="20" t="s">
        <v>179</v>
      </c>
      <c r="AY249" s="20">
        <v>10</v>
      </c>
      <c r="AZ249" s="20" t="s">
        <v>181</v>
      </c>
      <c r="BA249" s="20">
        <v>90</v>
      </c>
      <c r="BB249" s="20" t="s">
        <v>180</v>
      </c>
      <c r="BC249" s="20">
        <v>0</v>
      </c>
      <c r="BD249" s="60"/>
      <c r="BF249" s="14"/>
      <c r="BJ249" t="s">
        <v>231</v>
      </c>
      <c r="BK249" t="s">
        <v>152</v>
      </c>
      <c r="BN249" s="36">
        <v>232</v>
      </c>
      <c r="BQ249">
        <f t="shared" si="404"/>
        <v>1</v>
      </c>
      <c r="BR249" s="38">
        <v>44737</v>
      </c>
      <c r="BS249" s="22" t="s">
        <v>183</v>
      </c>
      <c r="BT249" s="20" t="str">
        <f t="shared" si="397"/>
        <v>BILLETThePrivateIslandClub_COR22B16</v>
      </c>
      <c r="BV249">
        <v>1</v>
      </c>
    </row>
    <row r="250" spans="2:74" ht="18.75" customHeight="1" x14ac:dyDescent="0.3">
      <c r="B250" s="20">
        <f t="shared" si="482"/>
        <v>17</v>
      </c>
      <c r="C250" s="22" t="str">
        <f t="shared" si="483"/>
        <v>#17 Billet Private Island Club</v>
      </c>
      <c r="D250" t="str">
        <f t="shared" si="479"/>
        <v>COR22B17</v>
      </c>
      <c r="E250" s="53" t="s">
        <v>230</v>
      </c>
      <c r="F250" s="20">
        <v>1000</v>
      </c>
      <c r="G250" s="14" t="s">
        <v>478</v>
      </c>
      <c r="H250" s="23" t="s">
        <v>146</v>
      </c>
      <c r="J250" s="54" t="s">
        <v>1020</v>
      </c>
      <c r="K250" s="22" t="s">
        <v>173</v>
      </c>
      <c r="L250" s="54" t="s">
        <v>147</v>
      </c>
      <c r="M250" s="22">
        <v>1</v>
      </c>
      <c r="N250" s="54" t="s">
        <v>174</v>
      </c>
      <c r="P250" s="54" t="s">
        <v>36</v>
      </c>
      <c r="Q250" s="22" t="s">
        <v>225</v>
      </c>
      <c r="R250" s="54" t="str">
        <f t="shared" si="425"/>
        <v>avantage2</v>
      </c>
      <c r="S250" s="22" t="s">
        <v>226</v>
      </c>
      <c r="T250" s="54" t="str">
        <f t="shared" si="426"/>
        <v>avantage3</v>
      </c>
      <c r="U250" s="22" t="s">
        <v>241</v>
      </c>
      <c r="V250" s="54" t="str">
        <f t="shared" ref="V250" si="514">"avantage"&amp;(1+RIGHT(T250,1))</f>
        <v>avantage4</v>
      </c>
      <c r="W250" s="22" t="s">
        <v>227</v>
      </c>
      <c r="X250" s="54" t="str">
        <f t="shared" ref="X250" si="515">"avantage"&amp;(1+RIGHT(V250,1))</f>
        <v>avantage5</v>
      </c>
      <c r="Y250" s="22" t="s">
        <v>228</v>
      </c>
      <c r="AW250" s="22"/>
      <c r="AX250" s="20" t="s">
        <v>179</v>
      </c>
      <c r="AY250" s="20">
        <v>10</v>
      </c>
      <c r="AZ250" s="20" t="s">
        <v>181</v>
      </c>
      <c r="BA250" s="20">
        <v>90</v>
      </c>
      <c r="BB250" s="20" t="s">
        <v>180</v>
      </c>
      <c r="BC250" s="20">
        <v>0</v>
      </c>
      <c r="BD250" s="60"/>
      <c r="BF250" s="14"/>
      <c r="BJ250" t="s">
        <v>231</v>
      </c>
      <c r="BK250" t="s">
        <v>152</v>
      </c>
      <c r="BN250" s="36">
        <v>232</v>
      </c>
      <c r="BQ250">
        <f t="shared" si="404"/>
        <v>1</v>
      </c>
      <c r="BR250" s="38">
        <v>44737</v>
      </c>
      <c r="BS250" s="22" t="s">
        <v>183</v>
      </c>
      <c r="BT250" s="20" t="str">
        <f t="shared" si="397"/>
        <v>BILLETThePrivateIslandClub_COR22B17</v>
      </c>
      <c r="BV250">
        <v>1</v>
      </c>
    </row>
    <row r="251" spans="2:74" ht="18.75" customHeight="1" x14ac:dyDescent="0.3">
      <c r="B251" s="20">
        <f t="shared" si="482"/>
        <v>18</v>
      </c>
      <c r="C251" s="22" t="str">
        <f t="shared" si="483"/>
        <v>#18 Billet Private Island Club</v>
      </c>
      <c r="D251" t="str">
        <f t="shared" si="479"/>
        <v>COR22B18</v>
      </c>
      <c r="E251" s="53" t="s">
        <v>230</v>
      </c>
      <c r="F251" s="20">
        <v>1000</v>
      </c>
      <c r="G251" s="14" t="s">
        <v>479</v>
      </c>
      <c r="H251" s="23" t="s">
        <v>146</v>
      </c>
      <c r="J251" s="54" t="s">
        <v>1020</v>
      </c>
      <c r="K251" s="22" t="s">
        <v>173</v>
      </c>
      <c r="L251" s="54" t="s">
        <v>147</v>
      </c>
      <c r="M251" s="22">
        <v>1</v>
      </c>
      <c r="N251" s="54" t="s">
        <v>174</v>
      </c>
      <c r="P251" s="54" t="s">
        <v>36</v>
      </c>
      <c r="Q251" s="22" t="s">
        <v>225</v>
      </c>
      <c r="R251" s="54" t="str">
        <f t="shared" si="425"/>
        <v>avantage2</v>
      </c>
      <c r="S251" s="22" t="s">
        <v>226</v>
      </c>
      <c r="T251" s="54" t="str">
        <f t="shared" si="426"/>
        <v>avantage3</v>
      </c>
      <c r="U251" s="22" t="s">
        <v>241</v>
      </c>
      <c r="V251" s="54" t="str">
        <f t="shared" ref="V251" si="516">"avantage"&amp;(1+RIGHT(T251,1))</f>
        <v>avantage4</v>
      </c>
      <c r="W251" s="22" t="s">
        <v>227</v>
      </c>
      <c r="X251" s="54" t="str">
        <f t="shared" ref="X251" si="517">"avantage"&amp;(1+RIGHT(V251,1))</f>
        <v>avantage5</v>
      </c>
      <c r="Y251" s="22" t="s">
        <v>228</v>
      </c>
      <c r="AW251" s="22"/>
      <c r="AX251" s="20" t="s">
        <v>179</v>
      </c>
      <c r="AY251" s="20">
        <v>10</v>
      </c>
      <c r="AZ251" s="20" t="s">
        <v>181</v>
      </c>
      <c r="BA251" s="20">
        <v>90</v>
      </c>
      <c r="BB251" s="20" t="s">
        <v>180</v>
      </c>
      <c r="BC251" s="20">
        <v>0</v>
      </c>
      <c r="BD251" s="60"/>
      <c r="BF251" s="14"/>
      <c r="BJ251" t="s">
        <v>231</v>
      </c>
      <c r="BK251" t="s">
        <v>152</v>
      </c>
      <c r="BN251" s="36">
        <v>232</v>
      </c>
      <c r="BQ251">
        <f t="shared" si="404"/>
        <v>1</v>
      </c>
      <c r="BR251" s="38">
        <v>44737</v>
      </c>
      <c r="BS251" s="22" t="s">
        <v>183</v>
      </c>
      <c r="BT251" s="20" t="str">
        <f t="shared" si="397"/>
        <v>BILLETThePrivateIslandClub_COR22B18</v>
      </c>
      <c r="BV251">
        <v>1</v>
      </c>
    </row>
    <row r="252" spans="2:74" ht="18.75" customHeight="1" x14ac:dyDescent="0.3">
      <c r="B252" s="20">
        <f t="shared" si="482"/>
        <v>19</v>
      </c>
      <c r="C252" s="22" t="str">
        <f t="shared" si="483"/>
        <v>#19 Billet Private Island Club</v>
      </c>
      <c r="D252" t="str">
        <f t="shared" si="479"/>
        <v>COR22B19</v>
      </c>
      <c r="E252" s="53" t="s">
        <v>230</v>
      </c>
      <c r="F252" s="20">
        <v>1000</v>
      </c>
      <c r="G252" s="14" t="s">
        <v>480</v>
      </c>
      <c r="H252" s="23" t="s">
        <v>146</v>
      </c>
      <c r="J252" s="54" t="s">
        <v>1020</v>
      </c>
      <c r="K252" s="22" t="s">
        <v>173</v>
      </c>
      <c r="L252" s="54" t="s">
        <v>147</v>
      </c>
      <c r="M252" s="22">
        <v>1</v>
      </c>
      <c r="N252" s="54" t="s">
        <v>174</v>
      </c>
      <c r="P252" s="54" t="s">
        <v>36</v>
      </c>
      <c r="Q252" s="22" t="s">
        <v>225</v>
      </c>
      <c r="R252" s="54" t="str">
        <f t="shared" si="425"/>
        <v>avantage2</v>
      </c>
      <c r="S252" s="22" t="s">
        <v>226</v>
      </c>
      <c r="T252" s="54" t="str">
        <f t="shared" si="426"/>
        <v>avantage3</v>
      </c>
      <c r="U252" s="22" t="s">
        <v>241</v>
      </c>
      <c r="V252" s="54" t="str">
        <f t="shared" ref="V252" si="518">"avantage"&amp;(1+RIGHT(T252,1))</f>
        <v>avantage4</v>
      </c>
      <c r="W252" s="22" t="s">
        <v>227</v>
      </c>
      <c r="X252" s="54" t="str">
        <f t="shared" ref="X252" si="519">"avantage"&amp;(1+RIGHT(V252,1))</f>
        <v>avantage5</v>
      </c>
      <c r="Y252" s="22" t="s">
        <v>228</v>
      </c>
      <c r="AW252" s="22"/>
      <c r="AX252" s="20" t="s">
        <v>179</v>
      </c>
      <c r="AY252" s="20">
        <v>10</v>
      </c>
      <c r="AZ252" s="20" t="s">
        <v>181</v>
      </c>
      <c r="BA252" s="20">
        <v>90</v>
      </c>
      <c r="BB252" s="20" t="s">
        <v>180</v>
      </c>
      <c r="BC252" s="20">
        <v>0</v>
      </c>
      <c r="BD252" s="60"/>
      <c r="BF252" s="14"/>
      <c r="BJ252" t="s">
        <v>231</v>
      </c>
      <c r="BK252" t="s">
        <v>152</v>
      </c>
      <c r="BN252" s="36">
        <v>232</v>
      </c>
      <c r="BQ252">
        <f t="shared" si="404"/>
        <v>1</v>
      </c>
      <c r="BR252" s="38">
        <v>44737</v>
      </c>
      <c r="BS252" s="22" t="s">
        <v>183</v>
      </c>
      <c r="BT252" s="20" t="str">
        <f t="shared" si="397"/>
        <v>BILLETThePrivateIslandClub_COR22B19</v>
      </c>
      <c r="BV252">
        <v>1</v>
      </c>
    </row>
    <row r="253" spans="2:74" ht="18.75" customHeight="1" x14ac:dyDescent="0.3">
      <c r="B253" s="20">
        <f t="shared" si="482"/>
        <v>20</v>
      </c>
      <c r="C253" s="22" t="str">
        <f t="shared" si="483"/>
        <v>#20 Billet Private Island Club</v>
      </c>
      <c r="D253" t="str">
        <f t="shared" si="479"/>
        <v>COR22B20</v>
      </c>
      <c r="E253" s="53" t="s">
        <v>230</v>
      </c>
      <c r="F253" s="20">
        <v>1000</v>
      </c>
      <c r="G253" s="14" t="s">
        <v>481</v>
      </c>
      <c r="H253" s="23" t="s">
        <v>146</v>
      </c>
      <c r="J253" s="54" t="s">
        <v>1020</v>
      </c>
      <c r="K253" s="22" t="s">
        <v>173</v>
      </c>
      <c r="L253" s="54" t="s">
        <v>147</v>
      </c>
      <c r="M253" s="22">
        <v>1</v>
      </c>
      <c r="N253" s="54" t="s">
        <v>174</v>
      </c>
      <c r="P253" s="54" t="s">
        <v>36</v>
      </c>
      <c r="Q253" s="22" t="s">
        <v>225</v>
      </c>
      <c r="R253" s="54" t="str">
        <f t="shared" si="425"/>
        <v>avantage2</v>
      </c>
      <c r="S253" s="22" t="s">
        <v>226</v>
      </c>
      <c r="T253" s="54" t="str">
        <f t="shared" si="426"/>
        <v>avantage3</v>
      </c>
      <c r="U253" s="22" t="s">
        <v>241</v>
      </c>
      <c r="V253" s="54" t="str">
        <f t="shared" ref="V253" si="520">"avantage"&amp;(1+RIGHT(T253,1))</f>
        <v>avantage4</v>
      </c>
      <c r="W253" s="22" t="s">
        <v>227</v>
      </c>
      <c r="X253" s="54" t="str">
        <f t="shared" ref="X253" si="521">"avantage"&amp;(1+RIGHT(V253,1))</f>
        <v>avantage5</v>
      </c>
      <c r="Y253" s="22" t="s">
        <v>228</v>
      </c>
      <c r="AW253" s="22"/>
      <c r="AX253" s="20" t="s">
        <v>179</v>
      </c>
      <c r="AY253" s="20">
        <v>10</v>
      </c>
      <c r="AZ253" s="20" t="s">
        <v>181</v>
      </c>
      <c r="BA253" s="20">
        <v>90</v>
      </c>
      <c r="BB253" s="20" t="s">
        <v>180</v>
      </c>
      <c r="BC253" s="20">
        <v>0</v>
      </c>
      <c r="BD253" s="60"/>
      <c r="BF253" s="14"/>
      <c r="BJ253" t="s">
        <v>231</v>
      </c>
      <c r="BK253" t="s">
        <v>152</v>
      </c>
      <c r="BN253" s="36">
        <v>232</v>
      </c>
      <c r="BQ253">
        <f t="shared" si="404"/>
        <v>1</v>
      </c>
      <c r="BR253" s="38">
        <v>44737</v>
      </c>
      <c r="BS253" s="22" t="s">
        <v>183</v>
      </c>
      <c r="BT253" s="20" t="str">
        <f t="shared" si="397"/>
        <v>BILLETThePrivateIslandClub_COR22B20</v>
      </c>
      <c r="BV253">
        <v>1</v>
      </c>
    </row>
    <row r="254" spans="2:74" ht="18.75" customHeight="1" x14ac:dyDescent="0.3">
      <c r="B254" s="20">
        <f t="shared" si="482"/>
        <v>21</v>
      </c>
      <c r="C254" s="22" t="str">
        <f t="shared" si="483"/>
        <v>#21 Billet Private Island Club</v>
      </c>
      <c r="D254" t="str">
        <f t="shared" si="479"/>
        <v>COR22B21</v>
      </c>
      <c r="E254" s="53" t="s">
        <v>230</v>
      </c>
      <c r="F254" s="20">
        <v>1000</v>
      </c>
      <c r="G254" s="14" t="s">
        <v>482</v>
      </c>
      <c r="H254" s="23" t="s">
        <v>146</v>
      </c>
      <c r="J254" s="54" t="s">
        <v>1020</v>
      </c>
      <c r="K254" s="22" t="s">
        <v>173</v>
      </c>
      <c r="L254" s="54" t="s">
        <v>147</v>
      </c>
      <c r="M254" s="22">
        <v>1</v>
      </c>
      <c r="N254" s="54" t="s">
        <v>174</v>
      </c>
      <c r="P254" s="54" t="s">
        <v>36</v>
      </c>
      <c r="Q254" s="22" t="s">
        <v>225</v>
      </c>
      <c r="R254" s="54" t="str">
        <f t="shared" si="425"/>
        <v>avantage2</v>
      </c>
      <c r="S254" s="22" t="s">
        <v>226</v>
      </c>
      <c r="T254" s="54" t="str">
        <f t="shared" si="426"/>
        <v>avantage3</v>
      </c>
      <c r="U254" s="22" t="s">
        <v>241</v>
      </c>
      <c r="V254" s="54" t="str">
        <f t="shared" ref="V254" si="522">"avantage"&amp;(1+RIGHT(T254,1))</f>
        <v>avantage4</v>
      </c>
      <c r="W254" s="22" t="s">
        <v>227</v>
      </c>
      <c r="X254" s="54" t="str">
        <f t="shared" ref="X254" si="523">"avantage"&amp;(1+RIGHT(V254,1))</f>
        <v>avantage5</v>
      </c>
      <c r="Y254" s="22" t="s">
        <v>228</v>
      </c>
      <c r="AW254" s="22"/>
      <c r="AX254" s="20" t="s">
        <v>179</v>
      </c>
      <c r="AY254" s="20">
        <v>10</v>
      </c>
      <c r="AZ254" s="20" t="s">
        <v>181</v>
      </c>
      <c r="BA254" s="20">
        <v>90</v>
      </c>
      <c r="BB254" s="20" t="s">
        <v>180</v>
      </c>
      <c r="BC254" s="20">
        <v>0</v>
      </c>
      <c r="BD254" s="60"/>
      <c r="BF254" s="14"/>
      <c r="BJ254" t="s">
        <v>231</v>
      </c>
      <c r="BK254" t="s">
        <v>152</v>
      </c>
      <c r="BN254" s="36">
        <v>232</v>
      </c>
      <c r="BQ254">
        <f t="shared" si="404"/>
        <v>1</v>
      </c>
      <c r="BR254" s="38">
        <v>44737</v>
      </c>
      <c r="BS254" s="22" t="s">
        <v>183</v>
      </c>
      <c r="BT254" s="20" t="str">
        <f t="shared" si="397"/>
        <v>BILLETThePrivateIslandClub_COR22B21</v>
      </c>
      <c r="BV254">
        <v>1</v>
      </c>
    </row>
    <row r="255" spans="2:74" ht="18.75" customHeight="1" x14ac:dyDescent="0.3">
      <c r="B255" s="20">
        <f t="shared" si="482"/>
        <v>22</v>
      </c>
      <c r="C255" s="22" t="str">
        <f t="shared" si="483"/>
        <v>#22 Billet Private Island Club</v>
      </c>
      <c r="D255" t="str">
        <f t="shared" si="479"/>
        <v>COR22B22</v>
      </c>
      <c r="E255" s="53" t="s">
        <v>230</v>
      </c>
      <c r="F255" s="20">
        <v>1000</v>
      </c>
      <c r="G255" s="14" t="s">
        <v>483</v>
      </c>
      <c r="H255" s="23" t="s">
        <v>146</v>
      </c>
      <c r="J255" s="54" t="s">
        <v>1020</v>
      </c>
      <c r="K255" s="22" t="s">
        <v>173</v>
      </c>
      <c r="L255" s="54" t="s">
        <v>147</v>
      </c>
      <c r="M255" s="22">
        <v>1</v>
      </c>
      <c r="N255" s="54" t="s">
        <v>174</v>
      </c>
      <c r="P255" s="54" t="s">
        <v>36</v>
      </c>
      <c r="Q255" s="22" t="s">
        <v>225</v>
      </c>
      <c r="R255" s="54" t="str">
        <f t="shared" si="425"/>
        <v>avantage2</v>
      </c>
      <c r="S255" s="22" t="s">
        <v>226</v>
      </c>
      <c r="T255" s="54" t="str">
        <f t="shared" si="426"/>
        <v>avantage3</v>
      </c>
      <c r="U255" s="22" t="s">
        <v>241</v>
      </c>
      <c r="V255" s="54" t="str">
        <f t="shared" ref="V255" si="524">"avantage"&amp;(1+RIGHT(T255,1))</f>
        <v>avantage4</v>
      </c>
      <c r="W255" s="22" t="s">
        <v>227</v>
      </c>
      <c r="X255" s="54" t="str">
        <f t="shared" ref="X255" si="525">"avantage"&amp;(1+RIGHT(V255,1))</f>
        <v>avantage5</v>
      </c>
      <c r="Y255" s="22" t="s">
        <v>228</v>
      </c>
      <c r="AW255" s="22"/>
      <c r="AX255" s="20" t="s">
        <v>179</v>
      </c>
      <c r="AY255" s="20">
        <v>10</v>
      </c>
      <c r="AZ255" s="20" t="s">
        <v>181</v>
      </c>
      <c r="BA255" s="20">
        <v>90</v>
      </c>
      <c r="BB255" s="20" t="s">
        <v>180</v>
      </c>
      <c r="BC255" s="20">
        <v>0</v>
      </c>
      <c r="BD255" s="60"/>
      <c r="BF255" s="14"/>
      <c r="BJ255" t="s">
        <v>231</v>
      </c>
      <c r="BK255" t="s">
        <v>152</v>
      </c>
      <c r="BN255" s="36">
        <v>232</v>
      </c>
      <c r="BQ255">
        <f t="shared" si="404"/>
        <v>1</v>
      </c>
      <c r="BR255" s="38">
        <v>44737</v>
      </c>
      <c r="BS255" s="22" t="s">
        <v>183</v>
      </c>
      <c r="BT255" s="20" t="str">
        <f t="shared" si="397"/>
        <v>BILLETThePrivateIslandClub_COR22B22</v>
      </c>
      <c r="BV255">
        <v>1</v>
      </c>
    </row>
    <row r="256" spans="2:74" ht="18.75" customHeight="1" x14ac:dyDescent="0.3">
      <c r="B256" s="20">
        <f t="shared" si="482"/>
        <v>23</v>
      </c>
      <c r="C256" s="22" t="str">
        <f t="shared" si="483"/>
        <v>#23 Billet Private Island Club</v>
      </c>
      <c r="D256" t="str">
        <f t="shared" si="479"/>
        <v>COR22B23</v>
      </c>
      <c r="E256" s="53" t="s">
        <v>230</v>
      </c>
      <c r="F256" s="20">
        <v>1000</v>
      </c>
      <c r="G256" s="14" t="s">
        <v>484</v>
      </c>
      <c r="H256" s="23" t="s">
        <v>146</v>
      </c>
      <c r="J256" s="54" t="s">
        <v>1020</v>
      </c>
      <c r="K256" s="22" t="s">
        <v>173</v>
      </c>
      <c r="L256" s="54" t="s">
        <v>147</v>
      </c>
      <c r="M256" s="22">
        <v>1</v>
      </c>
      <c r="N256" s="54" t="s">
        <v>174</v>
      </c>
      <c r="P256" s="54" t="s">
        <v>36</v>
      </c>
      <c r="Q256" s="22" t="s">
        <v>225</v>
      </c>
      <c r="R256" s="54" t="str">
        <f t="shared" si="425"/>
        <v>avantage2</v>
      </c>
      <c r="S256" s="22" t="s">
        <v>226</v>
      </c>
      <c r="T256" s="54" t="str">
        <f t="shared" si="426"/>
        <v>avantage3</v>
      </c>
      <c r="U256" s="22" t="s">
        <v>241</v>
      </c>
      <c r="V256" s="54" t="str">
        <f t="shared" ref="V256" si="526">"avantage"&amp;(1+RIGHT(T256,1))</f>
        <v>avantage4</v>
      </c>
      <c r="W256" s="22" t="s">
        <v>227</v>
      </c>
      <c r="X256" s="54" t="str">
        <f t="shared" ref="X256" si="527">"avantage"&amp;(1+RIGHT(V256,1))</f>
        <v>avantage5</v>
      </c>
      <c r="Y256" s="22" t="s">
        <v>228</v>
      </c>
      <c r="AW256" s="22"/>
      <c r="AX256" s="20" t="s">
        <v>179</v>
      </c>
      <c r="AY256" s="20">
        <v>10</v>
      </c>
      <c r="AZ256" s="20" t="s">
        <v>181</v>
      </c>
      <c r="BA256" s="20">
        <v>90</v>
      </c>
      <c r="BB256" s="20" t="s">
        <v>180</v>
      </c>
      <c r="BC256" s="20">
        <v>0</v>
      </c>
      <c r="BD256" s="60"/>
      <c r="BF256" s="14"/>
      <c r="BJ256" t="s">
        <v>231</v>
      </c>
      <c r="BK256" t="s">
        <v>152</v>
      </c>
      <c r="BN256" s="36">
        <v>232</v>
      </c>
      <c r="BQ256">
        <f t="shared" si="404"/>
        <v>1</v>
      </c>
      <c r="BR256" s="38">
        <v>44737</v>
      </c>
      <c r="BS256" s="22" t="s">
        <v>183</v>
      </c>
      <c r="BT256" s="20" t="str">
        <f t="shared" si="397"/>
        <v>BILLETThePrivateIslandClub_COR22B23</v>
      </c>
      <c r="BV256">
        <v>1</v>
      </c>
    </row>
    <row r="257" spans="2:74" ht="18.75" customHeight="1" x14ac:dyDescent="0.3">
      <c r="B257" s="20">
        <f t="shared" si="482"/>
        <v>24</v>
      </c>
      <c r="C257" s="22" t="str">
        <f t="shared" si="483"/>
        <v>#24 Billet Private Island Club</v>
      </c>
      <c r="D257" t="str">
        <f t="shared" si="479"/>
        <v>COR22B24</v>
      </c>
      <c r="E257" s="53" t="s">
        <v>230</v>
      </c>
      <c r="F257" s="20">
        <v>1000</v>
      </c>
      <c r="G257" s="14" t="s">
        <v>485</v>
      </c>
      <c r="H257" s="23" t="s">
        <v>146</v>
      </c>
      <c r="J257" s="54" t="s">
        <v>1020</v>
      </c>
      <c r="K257" s="22" t="s">
        <v>173</v>
      </c>
      <c r="L257" s="54" t="s">
        <v>147</v>
      </c>
      <c r="M257" s="22">
        <v>1</v>
      </c>
      <c r="N257" s="54" t="s">
        <v>174</v>
      </c>
      <c r="P257" s="54" t="s">
        <v>36</v>
      </c>
      <c r="Q257" s="22" t="s">
        <v>225</v>
      </c>
      <c r="R257" s="54" t="str">
        <f t="shared" si="425"/>
        <v>avantage2</v>
      </c>
      <c r="S257" s="22" t="s">
        <v>226</v>
      </c>
      <c r="T257" s="54" t="str">
        <f t="shared" si="426"/>
        <v>avantage3</v>
      </c>
      <c r="U257" s="22" t="s">
        <v>241</v>
      </c>
      <c r="V257" s="54" t="str">
        <f t="shared" ref="V257" si="528">"avantage"&amp;(1+RIGHT(T257,1))</f>
        <v>avantage4</v>
      </c>
      <c r="W257" s="22" t="s">
        <v>227</v>
      </c>
      <c r="X257" s="54" t="str">
        <f t="shared" ref="X257" si="529">"avantage"&amp;(1+RIGHT(V257,1))</f>
        <v>avantage5</v>
      </c>
      <c r="Y257" s="22" t="s">
        <v>228</v>
      </c>
      <c r="AW257" s="22"/>
      <c r="AX257" s="20" t="s">
        <v>179</v>
      </c>
      <c r="AY257" s="20">
        <v>10</v>
      </c>
      <c r="AZ257" s="20" t="s">
        <v>181</v>
      </c>
      <c r="BA257" s="20">
        <v>90</v>
      </c>
      <c r="BB257" s="20" t="s">
        <v>180</v>
      </c>
      <c r="BC257" s="20">
        <v>0</v>
      </c>
      <c r="BD257" s="60"/>
      <c r="BF257" s="14"/>
      <c r="BJ257" t="s">
        <v>231</v>
      </c>
      <c r="BK257" t="s">
        <v>152</v>
      </c>
      <c r="BN257" s="36">
        <v>232</v>
      </c>
      <c r="BQ257">
        <f t="shared" si="404"/>
        <v>1</v>
      </c>
      <c r="BR257" s="38">
        <v>44737</v>
      </c>
      <c r="BS257" s="22" t="s">
        <v>183</v>
      </c>
      <c r="BT257" s="20" t="str">
        <f t="shared" si="397"/>
        <v>BILLETThePrivateIslandClub_COR22B24</v>
      </c>
      <c r="BV257">
        <v>1</v>
      </c>
    </row>
    <row r="258" spans="2:74" ht="18.75" customHeight="1" x14ac:dyDescent="0.3">
      <c r="B258" s="20">
        <f t="shared" si="482"/>
        <v>25</v>
      </c>
      <c r="C258" s="22" t="str">
        <f t="shared" si="483"/>
        <v>#25 Billet Private Island Club</v>
      </c>
      <c r="D258" t="str">
        <f t="shared" si="479"/>
        <v>COR22B25</v>
      </c>
      <c r="E258" s="53" t="s">
        <v>230</v>
      </c>
      <c r="F258" s="20">
        <v>1000</v>
      </c>
      <c r="G258" s="14" t="s">
        <v>486</v>
      </c>
      <c r="H258" s="23" t="s">
        <v>146</v>
      </c>
      <c r="J258" s="54" t="s">
        <v>1020</v>
      </c>
      <c r="K258" s="22" t="s">
        <v>173</v>
      </c>
      <c r="L258" s="54" t="s">
        <v>147</v>
      </c>
      <c r="M258" s="22">
        <v>1</v>
      </c>
      <c r="N258" s="54" t="s">
        <v>174</v>
      </c>
      <c r="P258" s="54" t="s">
        <v>36</v>
      </c>
      <c r="Q258" s="22" t="s">
        <v>225</v>
      </c>
      <c r="R258" s="54" t="str">
        <f t="shared" si="425"/>
        <v>avantage2</v>
      </c>
      <c r="S258" s="22" t="s">
        <v>226</v>
      </c>
      <c r="T258" s="54" t="str">
        <f t="shared" si="426"/>
        <v>avantage3</v>
      </c>
      <c r="U258" s="22" t="s">
        <v>241</v>
      </c>
      <c r="V258" s="54" t="str">
        <f t="shared" ref="V258" si="530">"avantage"&amp;(1+RIGHT(T258,1))</f>
        <v>avantage4</v>
      </c>
      <c r="W258" s="22" t="s">
        <v>227</v>
      </c>
      <c r="X258" s="54" t="str">
        <f t="shared" ref="X258" si="531">"avantage"&amp;(1+RIGHT(V258,1))</f>
        <v>avantage5</v>
      </c>
      <c r="Y258" s="22" t="s">
        <v>228</v>
      </c>
      <c r="AW258" s="22"/>
      <c r="AX258" s="20" t="s">
        <v>179</v>
      </c>
      <c r="AY258" s="20">
        <v>10</v>
      </c>
      <c r="AZ258" s="20" t="s">
        <v>181</v>
      </c>
      <c r="BA258" s="20">
        <v>90</v>
      </c>
      <c r="BB258" s="20" t="s">
        <v>180</v>
      </c>
      <c r="BC258" s="20">
        <v>0</v>
      </c>
      <c r="BD258" s="60"/>
      <c r="BF258" s="14"/>
      <c r="BJ258" t="s">
        <v>231</v>
      </c>
      <c r="BK258" t="s">
        <v>152</v>
      </c>
      <c r="BN258" s="36">
        <v>232</v>
      </c>
      <c r="BQ258">
        <f t="shared" si="404"/>
        <v>1</v>
      </c>
      <c r="BR258" s="38">
        <v>44737</v>
      </c>
      <c r="BS258" s="22" t="s">
        <v>183</v>
      </c>
      <c r="BT258" s="20" t="str">
        <f t="shared" si="397"/>
        <v>BILLETThePrivateIslandClub_COR22B25</v>
      </c>
      <c r="BV258">
        <v>1</v>
      </c>
    </row>
    <row r="259" spans="2:74" ht="18.75" customHeight="1" x14ac:dyDescent="0.3">
      <c r="B259" s="20">
        <f t="shared" si="482"/>
        <v>26</v>
      </c>
      <c r="C259" s="22" t="str">
        <f t="shared" si="483"/>
        <v>#26 Billet Private Island Club</v>
      </c>
      <c r="D259" t="str">
        <f t="shared" si="479"/>
        <v>COR22B26</v>
      </c>
      <c r="E259" s="53" t="s">
        <v>230</v>
      </c>
      <c r="F259" s="20">
        <v>1000</v>
      </c>
      <c r="G259" s="14" t="s">
        <v>487</v>
      </c>
      <c r="H259" s="23" t="s">
        <v>146</v>
      </c>
      <c r="J259" s="54" t="s">
        <v>1020</v>
      </c>
      <c r="K259" s="22" t="s">
        <v>173</v>
      </c>
      <c r="L259" s="54" t="s">
        <v>147</v>
      </c>
      <c r="M259" s="22">
        <v>1</v>
      </c>
      <c r="N259" s="54" t="s">
        <v>174</v>
      </c>
      <c r="P259" s="54" t="s">
        <v>36</v>
      </c>
      <c r="Q259" s="22" t="s">
        <v>225</v>
      </c>
      <c r="R259" s="54" t="str">
        <f t="shared" si="425"/>
        <v>avantage2</v>
      </c>
      <c r="S259" s="22" t="s">
        <v>226</v>
      </c>
      <c r="T259" s="54" t="str">
        <f t="shared" si="426"/>
        <v>avantage3</v>
      </c>
      <c r="U259" s="22" t="s">
        <v>241</v>
      </c>
      <c r="V259" s="54" t="str">
        <f t="shared" ref="V259" si="532">"avantage"&amp;(1+RIGHT(T259,1))</f>
        <v>avantage4</v>
      </c>
      <c r="W259" s="22" t="s">
        <v>227</v>
      </c>
      <c r="X259" s="54" t="str">
        <f t="shared" ref="X259" si="533">"avantage"&amp;(1+RIGHT(V259,1))</f>
        <v>avantage5</v>
      </c>
      <c r="Y259" s="22" t="s">
        <v>228</v>
      </c>
      <c r="AW259" s="22"/>
      <c r="AX259" s="20" t="s">
        <v>179</v>
      </c>
      <c r="AY259" s="20">
        <v>10</v>
      </c>
      <c r="AZ259" s="20" t="s">
        <v>181</v>
      </c>
      <c r="BA259" s="20">
        <v>90</v>
      </c>
      <c r="BB259" s="20" t="s">
        <v>180</v>
      </c>
      <c r="BC259" s="20">
        <v>0</v>
      </c>
      <c r="BD259" s="60"/>
      <c r="BF259" s="14"/>
      <c r="BJ259" t="s">
        <v>231</v>
      </c>
      <c r="BK259" t="s">
        <v>152</v>
      </c>
      <c r="BN259" s="36">
        <v>232</v>
      </c>
      <c r="BQ259">
        <f t="shared" si="404"/>
        <v>1</v>
      </c>
      <c r="BR259" s="38">
        <v>44737</v>
      </c>
      <c r="BS259" s="22" t="s">
        <v>183</v>
      </c>
      <c r="BT259" s="20" t="str">
        <f t="shared" si="397"/>
        <v>BILLETThePrivateIslandClub_COR22B26</v>
      </c>
      <c r="BV259">
        <v>1</v>
      </c>
    </row>
    <row r="260" spans="2:74" ht="18.75" customHeight="1" x14ac:dyDescent="0.3">
      <c r="B260" s="20">
        <f t="shared" si="482"/>
        <v>27</v>
      </c>
      <c r="C260" s="22" t="str">
        <f t="shared" si="483"/>
        <v>#27 Billet Private Island Club</v>
      </c>
      <c r="D260" t="str">
        <f t="shared" si="479"/>
        <v>COR22B27</v>
      </c>
      <c r="E260" s="53" t="s">
        <v>230</v>
      </c>
      <c r="F260" s="20">
        <v>1000</v>
      </c>
      <c r="G260" s="14" t="s">
        <v>488</v>
      </c>
      <c r="H260" s="23" t="s">
        <v>146</v>
      </c>
      <c r="J260" s="54" t="s">
        <v>1020</v>
      </c>
      <c r="K260" s="22" t="s">
        <v>173</v>
      </c>
      <c r="L260" s="54" t="s">
        <v>147</v>
      </c>
      <c r="M260" s="22">
        <v>1</v>
      </c>
      <c r="N260" s="54" t="s">
        <v>174</v>
      </c>
      <c r="P260" s="54" t="s">
        <v>36</v>
      </c>
      <c r="Q260" s="22" t="s">
        <v>225</v>
      </c>
      <c r="R260" s="54" t="str">
        <f t="shared" si="425"/>
        <v>avantage2</v>
      </c>
      <c r="S260" s="22" t="s">
        <v>226</v>
      </c>
      <c r="T260" s="54" t="str">
        <f t="shared" si="426"/>
        <v>avantage3</v>
      </c>
      <c r="U260" s="22" t="s">
        <v>241</v>
      </c>
      <c r="V260" s="54" t="str">
        <f t="shared" ref="V260" si="534">"avantage"&amp;(1+RIGHT(T260,1))</f>
        <v>avantage4</v>
      </c>
      <c r="W260" s="22" t="s">
        <v>227</v>
      </c>
      <c r="X260" s="54" t="str">
        <f t="shared" ref="X260" si="535">"avantage"&amp;(1+RIGHT(V260,1))</f>
        <v>avantage5</v>
      </c>
      <c r="Y260" s="22" t="s">
        <v>228</v>
      </c>
      <c r="AW260" s="22"/>
      <c r="AX260" s="20" t="s">
        <v>179</v>
      </c>
      <c r="AY260" s="20">
        <v>10</v>
      </c>
      <c r="AZ260" s="20" t="s">
        <v>181</v>
      </c>
      <c r="BA260" s="20">
        <v>90</v>
      </c>
      <c r="BB260" s="20" t="s">
        <v>180</v>
      </c>
      <c r="BC260" s="20">
        <v>0</v>
      </c>
      <c r="BD260" s="60"/>
      <c r="BF260" s="14"/>
      <c r="BJ260" t="s">
        <v>231</v>
      </c>
      <c r="BK260" t="s">
        <v>152</v>
      </c>
      <c r="BN260" s="36">
        <v>232</v>
      </c>
      <c r="BQ260">
        <f t="shared" si="404"/>
        <v>1</v>
      </c>
      <c r="BR260" s="38">
        <v>44737</v>
      </c>
      <c r="BS260" s="22" t="s">
        <v>183</v>
      </c>
      <c r="BT260" s="20" t="str">
        <f t="shared" ref="BT260:BT323" si="536">SUBSTITUTE(BJ260," ","") &amp; "_" &amp; D260</f>
        <v>BILLETThePrivateIslandClub_COR22B27</v>
      </c>
      <c r="BV260">
        <v>1</v>
      </c>
    </row>
    <row r="261" spans="2:74" ht="18.75" customHeight="1" x14ac:dyDescent="0.3">
      <c r="B261" s="20">
        <f t="shared" si="482"/>
        <v>28</v>
      </c>
      <c r="C261" s="22" t="str">
        <f t="shared" si="483"/>
        <v>#28 Billet Private Island Club</v>
      </c>
      <c r="D261" t="str">
        <f t="shared" si="479"/>
        <v>COR22B28</v>
      </c>
      <c r="E261" s="53" t="s">
        <v>230</v>
      </c>
      <c r="F261" s="20">
        <v>1000</v>
      </c>
      <c r="G261" s="14" t="s">
        <v>489</v>
      </c>
      <c r="H261" s="23" t="s">
        <v>146</v>
      </c>
      <c r="J261" s="54" t="s">
        <v>1020</v>
      </c>
      <c r="K261" s="22" t="s">
        <v>173</v>
      </c>
      <c r="L261" s="54" t="s">
        <v>147</v>
      </c>
      <c r="M261" s="22">
        <v>1</v>
      </c>
      <c r="N261" s="54" t="s">
        <v>174</v>
      </c>
      <c r="P261" s="54" t="s">
        <v>36</v>
      </c>
      <c r="Q261" s="22" t="s">
        <v>225</v>
      </c>
      <c r="R261" s="54" t="str">
        <f t="shared" si="425"/>
        <v>avantage2</v>
      </c>
      <c r="S261" s="22" t="s">
        <v>226</v>
      </c>
      <c r="T261" s="54" t="str">
        <f t="shared" si="426"/>
        <v>avantage3</v>
      </c>
      <c r="U261" s="22" t="s">
        <v>241</v>
      </c>
      <c r="V261" s="54" t="str">
        <f t="shared" ref="V261" si="537">"avantage"&amp;(1+RIGHT(T261,1))</f>
        <v>avantage4</v>
      </c>
      <c r="W261" s="22" t="s">
        <v>227</v>
      </c>
      <c r="X261" s="54" t="str">
        <f t="shared" ref="X261" si="538">"avantage"&amp;(1+RIGHT(V261,1))</f>
        <v>avantage5</v>
      </c>
      <c r="Y261" s="22" t="s">
        <v>228</v>
      </c>
      <c r="AW261" s="22"/>
      <c r="AX261" s="20" t="s">
        <v>179</v>
      </c>
      <c r="AY261" s="20">
        <v>10</v>
      </c>
      <c r="AZ261" s="20" t="s">
        <v>181</v>
      </c>
      <c r="BA261" s="20">
        <v>90</v>
      </c>
      <c r="BB261" s="20" t="s">
        <v>180</v>
      </c>
      <c r="BC261" s="20">
        <v>0</v>
      </c>
      <c r="BD261" s="60"/>
      <c r="BF261" s="14"/>
      <c r="BJ261" t="s">
        <v>231</v>
      </c>
      <c r="BK261" t="s">
        <v>152</v>
      </c>
      <c r="BN261" s="36">
        <v>232</v>
      </c>
      <c r="BQ261">
        <f t="shared" si="404"/>
        <v>1</v>
      </c>
      <c r="BR261" s="38">
        <v>44737</v>
      </c>
      <c r="BS261" s="22" t="s">
        <v>183</v>
      </c>
      <c r="BT261" s="20" t="str">
        <f t="shared" si="536"/>
        <v>BILLETThePrivateIslandClub_COR22B28</v>
      </c>
      <c r="BV261">
        <v>1</v>
      </c>
    </row>
    <row r="262" spans="2:74" ht="18.75" customHeight="1" x14ac:dyDescent="0.3">
      <c r="B262" s="20">
        <f t="shared" si="482"/>
        <v>29</v>
      </c>
      <c r="C262" s="22" t="str">
        <f t="shared" si="483"/>
        <v>#29 Billet Private Island Club</v>
      </c>
      <c r="D262" t="str">
        <f t="shared" si="479"/>
        <v>COR22B29</v>
      </c>
      <c r="E262" s="53" t="s">
        <v>230</v>
      </c>
      <c r="F262" s="20">
        <v>1000</v>
      </c>
      <c r="G262" s="14" t="s">
        <v>490</v>
      </c>
      <c r="H262" s="23" t="s">
        <v>146</v>
      </c>
      <c r="J262" s="54" t="s">
        <v>1020</v>
      </c>
      <c r="K262" s="22" t="s">
        <v>173</v>
      </c>
      <c r="L262" s="54" t="s">
        <v>147</v>
      </c>
      <c r="M262" s="22">
        <v>1</v>
      </c>
      <c r="N262" s="54" t="s">
        <v>174</v>
      </c>
      <c r="P262" s="54" t="s">
        <v>36</v>
      </c>
      <c r="Q262" s="22" t="s">
        <v>225</v>
      </c>
      <c r="R262" s="54" t="str">
        <f t="shared" si="425"/>
        <v>avantage2</v>
      </c>
      <c r="S262" s="22" t="s">
        <v>226</v>
      </c>
      <c r="T262" s="54" t="str">
        <f t="shared" si="426"/>
        <v>avantage3</v>
      </c>
      <c r="U262" s="22" t="s">
        <v>241</v>
      </c>
      <c r="V262" s="54" t="str">
        <f t="shared" ref="V262" si="539">"avantage"&amp;(1+RIGHT(T262,1))</f>
        <v>avantage4</v>
      </c>
      <c r="W262" s="22" t="s">
        <v>227</v>
      </c>
      <c r="X262" s="54" t="str">
        <f t="shared" ref="X262" si="540">"avantage"&amp;(1+RIGHT(V262,1))</f>
        <v>avantage5</v>
      </c>
      <c r="Y262" s="22" t="s">
        <v>228</v>
      </c>
      <c r="AW262" s="22"/>
      <c r="AX262" s="20" t="s">
        <v>179</v>
      </c>
      <c r="AY262" s="20">
        <v>10</v>
      </c>
      <c r="AZ262" s="20" t="s">
        <v>181</v>
      </c>
      <c r="BA262" s="20">
        <v>90</v>
      </c>
      <c r="BB262" s="20" t="s">
        <v>180</v>
      </c>
      <c r="BC262" s="20">
        <v>0</v>
      </c>
      <c r="BD262" s="60"/>
      <c r="BF262" s="14"/>
      <c r="BJ262" t="s">
        <v>231</v>
      </c>
      <c r="BK262" t="s">
        <v>152</v>
      </c>
      <c r="BN262" s="36">
        <v>232</v>
      </c>
      <c r="BQ262">
        <f t="shared" si="404"/>
        <v>1</v>
      </c>
      <c r="BR262" s="38">
        <v>44737</v>
      </c>
      <c r="BS262" s="22" t="s">
        <v>183</v>
      </c>
      <c r="BT262" s="20" t="str">
        <f t="shared" si="536"/>
        <v>BILLETThePrivateIslandClub_COR22B29</v>
      </c>
      <c r="BV262">
        <v>1</v>
      </c>
    </row>
    <row r="263" spans="2:74" ht="18.75" customHeight="1" x14ac:dyDescent="0.3">
      <c r="B263" s="20">
        <f t="shared" si="482"/>
        <v>30</v>
      </c>
      <c r="C263" s="22" t="str">
        <f t="shared" si="483"/>
        <v>#30 Billet Private Island Club</v>
      </c>
      <c r="D263" t="str">
        <f t="shared" si="479"/>
        <v>COR22B30</v>
      </c>
      <c r="E263" s="53" t="s">
        <v>230</v>
      </c>
      <c r="F263" s="20">
        <v>1000</v>
      </c>
      <c r="G263" s="14" t="s">
        <v>491</v>
      </c>
      <c r="H263" s="23" t="s">
        <v>146</v>
      </c>
      <c r="J263" s="54" t="s">
        <v>1020</v>
      </c>
      <c r="K263" s="22" t="s">
        <v>173</v>
      </c>
      <c r="L263" s="54" t="s">
        <v>147</v>
      </c>
      <c r="M263" s="22">
        <v>1</v>
      </c>
      <c r="N263" s="54" t="s">
        <v>174</v>
      </c>
      <c r="P263" s="54" t="s">
        <v>36</v>
      </c>
      <c r="Q263" s="22" t="s">
        <v>225</v>
      </c>
      <c r="R263" s="54" t="str">
        <f t="shared" si="425"/>
        <v>avantage2</v>
      </c>
      <c r="S263" s="22" t="s">
        <v>226</v>
      </c>
      <c r="T263" s="54" t="str">
        <f t="shared" si="426"/>
        <v>avantage3</v>
      </c>
      <c r="U263" s="22" t="s">
        <v>241</v>
      </c>
      <c r="V263" s="54" t="str">
        <f t="shared" ref="V263" si="541">"avantage"&amp;(1+RIGHT(T263,1))</f>
        <v>avantage4</v>
      </c>
      <c r="W263" s="22" t="s">
        <v>227</v>
      </c>
      <c r="X263" s="54" t="str">
        <f t="shared" ref="X263" si="542">"avantage"&amp;(1+RIGHT(V263,1))</f>
        <v>avantage5</v>
      </c>
      <c r="Y263" s="22" t="s">
        <v>228</v>
      </c>
      <c r="AW263" s="22"/>
      <c r="AX263" s="20" t="s">
        <v>179</v>
      </c>
      <c r="AY263" s="20">
        <v>10</v>
      </c>
      <c r="AZ263" s="20" t="s">
        <v>181</v>
      </c>
      <c r="BA263" s="20">
        <v>90</v>
      </c>
      <c r="BB263" s="20" t="s">
        <v>180</v>
      </c>
      <c r="BC263" s="20">
        <v>0</v>
      </c>
      <c r="BD263" s="60"/>
      <c r="BF263" s="14"/>
      <c r="BJ263" t="s">
        <v>231</v>
      </c>
      <c r="BK263" t="s">
        <v>152</v>
      </c>
      <c r="BN263" s="36">
        <v>232</v>
      </c>
      <c r="BQ263">
        <f t="shared" ref="BQ263:BQ326" si="543">BV263</f>
        <v>1</v>
      </c>
      <c r="BR263" s="38">
        <v>44737</v>
      </c>
      <c r="BS263" s="22" t="s">
        <v>183</v>
      </c>
      <c r="BT263" s="20" t="str">
        <f t="shared" si="536"/>
        <v>BILLETThePrivateIslandClub_COR22B30</v>
      </c>
      <c r="BV263">
        <v>1</v>
      </c>
    </row>
    <row r="264" spans="2:74" ht="18.75" customHeight="1" x14ac:dyDescent="0.3">
      <c r="B264" s="20">
        <f t="shared" si="482"/>
        <v>31</v>
      </c>
      <c r="C264" s="22" t="str">
        <f t="shared" si="483"/>
        <v>#31 Billet Private Island Club</v>
      </c>
      <c r="D264" t="str">
        <f t="shared" si="479"/>
        <v>COR22B31</v>
      </c>
      <c r="E264" s="53" t="s">
        <v>230</v>
      </c>
      <c r="F264" s="20">
        <v>1000</v>
      </c>
      <c r="G264" s="14" t="s">
        <v>492</v>
      </c>
      <c r="H264" s="23" t="s">
        <v>146</v>
      </c>
      <c r="J264" s="54" t="s">
        <v>1020</v>
      </c>
      <c r="K264" s="22" t="s">
        <v>173</v>
      </c>
      <c r="L264" s="54" t="s">
        <v>147</v>
      </c>
      <c r="M264" s="22">
        <v>1</v>
      </c>
      <c r="N264" s="54" t="s">
        <v>174</v>
      </c>
      <c r="P264" s="54" t="s">
        <v>36</v>
      </c>
      <c r="Q264" s="22" t="s">
        <v>225</v>
      </c>
      <c r="R264" s="54" t="str">
        <f t="shared" si="425"/>
        <v>avantage2</v>
      </c>
      <c r="S264" s="22" t="s">
        <v>226</v>
      </c>
      <c r="T264" s="54" t="str">
        <f t="shared" si="426"/>
        <v>avantage3</v>
      </c>
      <c r="U264" s="22" t="s">
        <v>241</v>
      </c>
      <c r="V264" s="54" t="str">
        <f t="shared" ref="V264" si="544">"avantage"&amp;(1+RIGHT(T264,1))</f>
        <v>avantage4</v>
      </c>
      <c r="W264" s="22" t="s">
        <v>227</v>
      </c>
      <c r="X264" s="54" t="str">
        <f t="shared" ref="X264" si="545">"avantage"&amp;(1+RIGHT(V264,1))</f>
        <v>avantage5</v>
      </c>
      <c r="Y264" s="22" t="s">
        <v>228</v>
      </c>
      <c r="AW264" s="22"/>
      <c r="AX264" s="20" t="s">
        <v>179</v>
      </c>
      <c r="AY264" s="20">
        <v>10</v>
      </c>
      <c r="AZ264" s="20" t="s">
        <v>181</v>
      </c>
      <c r="BA264" s="20">
        <v>90</v>
      </c>
      <c r="BB264" s="20" t="s">
        <v>180</v>
      </c>
      <c r="BC264" s="20">
        <v>0</v>
      </c>
      <c r="BD264" s="60"/>
      <c r="BF264" s="14"/>
      <c r="BJ264" t="s">
        <v>231</v>
      </c>
      <c r="BK264" t="s">
        <v>152</v>
      </c>
      <c r="BN264" s="36">
        <v>232</v>
      </c>
      <c r="BQ264">
        <f t="shared" si="543"/>
        <v>1</v>
      </c>
      <c r="BR264" s="38">
        <v>44737</v>
      </c>
      <c r="BS264" s="22" t="s">
        <v>183</v>
      </c>
      <c r="BT264" s="20" t="str">
        <f t="shared" si="536"/>
        <v>BILLETThePrivateIslandClub_COR22B31</v>
      </c>
      <c r="BV264">
        <v>1</v>
      </c>
    </row>
    <row r="265" spans="2:74" ht="18.75" customHeight="1" x14ac:dyDescent="0.3">
      <c r="B265" s="20">
        <f t="shared" si="482"/>
        <v>32</v>
      </c>
      <c r="C265" s="22" t="str">
        <f t="shared" si="483"/>
        <v>#32 Billet Private Island Club</v>
      </c>
      <c r="D265" t="str">
        <f t="shared" si="479"/>
        <v>COR22B32</v>
      </c>
      <c r="E265" s="53" t="s">
        <v>230</v>
      </c>
      <c r="F265" s="20">
        <v>1000</v>
      </c>
      <c r="G265" s="14" t="s">
        <v>493</v>
      </c>
      <c r="H265" s="23" t="s">
        <v>146</v>
      </c>
      <c r="J265" s="54" t="s">
        <v>1020</v>
      </c>
      <c r="K265" s="22" t="s">
        <v>173</v>
      </c>
      <c r="L265" s="54" t="s">
        <v>147</v>
      </c>
      <c r="M265" s="22">
        <v>1</v>
      </c>
      <c r="N265" s="54" t="s">
        <v>174</v>
      </c>
      <c r="P265" s="54" t="s">
        <v>36</v>
      </c>
      <c r="Q265" s="22" t="s">
        <v>225</v>
      </c>
      <c r="R265" s="54" t="str">
        <f t="shared" si="425"/>
        <v>avantage2</v>
      </c>
      <c r="S265" s="22" t="s">
        <v>226</v>
      </c>
      <c r="T265" s="54" t="str">
        <f t="shared" si="426"/>
        <v>avantage3</v>
      </c>
      <c r="U265" s="22" t="s">
        <v>241</v>
      </c>
      <c r="V265" s="54" t="str">
        <f t="shared" ref="V265" si="546">"avantage"&amp;(1+RIGHT(T265,1))</f>
        <v>avantage4</v>
      </c>
      <c r="W265" s="22" t="s">
        <v>227</v>
      </c>
      <c r="X265" s="54" t="str">
        <f t="shared" ref="X265" si="547">"avantage"&amp;(1+RIGHT(V265,1))</f>
        <v>avantage5</v>
      </c>
      <c r="Y265" s="22" t="s">
        <v>228</v>
      </c>
      <c r="AW265" s="22"/>
      <c r="AX265" s="20" t="s">
        <v>179</v>
      </c>
      <c r="AY265" s="20">
        <v>10</v>
      </c>
      <c r="AZ265" s="20" t="s">
        <v>181</v>
      </c>
      <c r="BA265" s="20">
        <v>90</v>
      </c>
      <c r="BB265" s="20" t="s">
        <v>180</v>
      </c>
      <c r="BC265" s="20">
        <v>0</v>
      </c>
      <c r="BD265" s="60"/>
      <c r="BF265" s="14"/>
      <c r="BJ265" t="s">
        <v>231</v>
      </c>
      <c r="BK265" t="s">
        <v>152</v>
      </c>
      <c r="BN265" s="36">
        <v>232</v>
      </c>
      <c r="BQ265">
        <f t="shared" si="543"/>
        <v>1</v>
      </c>
      <c r="BR265" s="38">
        <v>44737</v>
      </c>
      <c r="BS265" s="22" t="s">
        <v>183</v>
      </c>
      <c r="BT265" s="20" t="str">
        <f t="shared" si="536"/>
        <v>BILLETThePrivateIslandClub_COR22B32</v>
      </c>
      <c r="BV265">
        <v>1</v>
      </c>
    </row>
    <row r="266" spans="2:74" ht="18.75" customHeight="1" x14ac:dyDescent="0.3">
      <c r="B266" s="20">
        <f t="shared" si="482"/>
        <v>33</v>
      </c>
      <c r="C266" s="22" t="str">
        <f t="shared" si="483"/>
        <v>#33 Billet Private Island Club</v>
      </c>
      <c r="D266" t="str">
        <f t="shared" si="479"/>
        <v>COR22B33</v>
      </c>
      <c r="E266" s="53" t="s">
        <v>230</v>
      </c>
      <c r="F266" s="20">
        <v>1000</v>
      </c>
      <c r="G266" s="14" t="s">
        <v>494</v>
      </c>
      <c r="H266" s="23" t="s">
        <v>146</v>
      </c>
      <c r="J266" s="54" t="s">
        <v>1020</v>
      </c>
      <c r="K266" s="22" t="s">
        <v>173</v>
      </c>
      <c r="L266" s="54" t="s">
        <v>147</v>
      </c>
      <c r="M266" s="22">
        <v>1</v>
      </c>
      <c r="N266" s="54" t="s">
        <v>174</v>
      </c>
      <c r="P266" s="54" t="s">
        <v>36</v>
      </c>
      <c r="Q266" s="22" t="s">
        <v>225</v>
      </c>
      <c r="R266" s="54" t="str">
        <f t="shared" si="425"/>
        <v>avantage2</v>
      </c>
      <c r="S266" s="22" t="s">
        <v>226</v>
      </c>
      <c r="T266" s="54" t="str">
        <f t="shared" si="426"/>
        <v>avantage3</v>
      </c>
      <c r="U266" s="22" t="s">
        <v>241</v>
      </c>
      <c r="V266" s="54" t="str">
        <f t="shared" ref="V266" si="548">"avantage"&amp;(1+RIGHT(T266,1))</f>
        <v>avantage4</v>
      </c>
      <c r="W266" s="22" t="s">
        <v>227</v>
      </c>
      <c r="X266" s="54" t="str">
        <f t="shared" ref="X266" si="549">"avantage"&amp;(1+RIGHT(V266,1))</f>
        <v>avantage5</v>
      </c>
      <c r="Y266" s="22" t="s">
        <v>228</v>
      </c>
      <c r="AW266" s="22"/>
      <c r="AX266" s="20" t="s">
        <v>179</v>
      </c>
      <c r="AY266" s="20">
        <v>10</v>
      </c>
      <c r="AZ266" s="20" t="s">
        <v>181</v>
      </c>
      <c r="BA266" s="20">
        <v>90</v>
      </c>
      <c r="BB266" s="20" t="s">
        <v>180</v>
      </c>
      <c r="BC266" s="20">
        <v>0</v>
      </c>
      <c r="BD266" s="60"/>
      <c r="BF266" s="14"/>
      <c r="BJ266" t="s">
        <v>231</v>
      </c>
      <c r="BK266" t="s">
        <v>152</v>
      </c>
      <c r="BN266" s="36">
        <v>232</v>
      </c>
      <c r="BQ266">
        <f t="shared" si="543"/>
        <v>1</v>
      </c>
      <c r="BR266" s="38">
        <v>44737</v>
      </c>
      <c r="BS266" s="22" t="s">
        <v>183</v>
      </c>
      <c r="BT266" s="20" t="str">
        <f t="shared" si="536"/>
        <v>BILLETThePrivateIslandClub_COR22B33</v>
      </c>
      <c r="BV266">
        <v>1</v>
      </c>
    </row>
    <row r="267" spans="2:74" ht="18.75" customHeight="1" x14ac:dyDescent="0.3">
      <c r="B267" s="20">
        <f t="shared" si="482"/>
        <v>34</v>
      </c>
      <c r="C267" s="22" t="str">
        <f t="shared" si="483"/>
        <v>#34 Billet Private Island Club</v>
      </c>
      <c r="D267" t="str">
        <f t="shared" si="479"/>
        <v>COR22B34</v>
      </c>
      <c r="E267" s="53" t="s">
        <v>230</v>
      </c>
      <c r="F267" s="20">
        <v>1000</v>
      </c>
      <c r="G267" s="14" t="s">
        <v>495</v>
      </c>
      <c r="H267" s="23" t="s">
        <v>146</v>
      </c>
      <c r="J267" s="54" t="s">
        <v>1020</v>
      </c>
      <c r="K267" s="22" t="s">
        <v>173</v>
      </c>
      <c r="L267" s="54" t="s">
        <v>147</v>
      </c>
      <c r="M267" s="22">
        <v>1</v>
      </c>
      <c r="N267" s="54" t="s">
        <v>174</v>
      </c>
      <c r="P267" s="54" t="s">
        <v>36</v>
      </c>
      <c r="Q267" s="22" t="s">
        <v>225</v>
      </c>
      <c r="R267" s="54" t="str">
        <f t="shared" si="425"/>
        <v>avantage2</v>
      </c>
      <c r="S267" s="22" t="s">
        <v>226</v>
      </c>
      <c r="T267" s="54" t="str">
        <f t="shared" si="426"/>
        <v>avantage3</v>
      </c>
      <c r="U267" s="22" t="s">
        <v>241</v>
      </c>
      <c r="V267" s="54" t="str">
        <f t="shared" ref="V267" si="550">"avantage"&amp;(1+RIGHT(T267,1))</f>
        <v>avantage4</v>
      </c>
      <c r="W267" s="22" t="s">
        <v>227</v>
      </c>
      <c r="X267" s="54" t="str">
        <f t="shared" ref="X267" si="551">"avantage"&amp;(1+RIGHT(V267,1))</f>
        <v>avantage5</v>
      </c>
      <c r="Y267" s="22" t="s">
        <v>228</v>
      </c>
      <c r="AW267" s="22"/>
      <c r="AX267" s="20" t="s">
        <v>179</v>
      </c>
      <c r="AY267" s="20">
        <v>10</v>
      </c>
      <c r="AZ267" s="20" t="s">
        <v>181</v>
      </c>
      <c r="BA267" s="20">
        <v>90</v>
      </c>
      <c r="BB267" s="20" t="s">
        <v>180</v>
      </c>
      <c r="BC267" s="20">
        <v>0</v>
      </c>
      <c r="BD267" s="60"/>
      <c r="BF267" s="14"/>
      <c r="BJ267" t="s">
        <v>231</v>
      </c>
      <c r="BK267" t="s">
        <v>152</v>
      </c>
      <c r="BN267" s="36">
        <v>232</v>
      </c>
      <c r="BQ267">
        <f t="shared" si="543"/>
        <v>1</v>
      </c>
      <c r="BR267" s="38">
        <v>44737</v>
      </c>
      <c r="BS267" s="22" t="s">
        <v>183</v>
      </c>
      <c r="BT267" s="20" t="str">
        <f t="shared" si="536"/>
        <v>BILLETThePrivateIslandClub_COR22B34</v>
      </c>
      <c r="BV267">
        <v>1</v>
      </c>
    </row>
    <row r="268" spans="2:74" ht="18.75" customHeight="1" x14ac:dyDescent="0.3">
      <c r="B268" s="20">
        <f t="shared" si="482"/>
        <v>35</v>
      </c>
      <c r="C268" s="22" t="str">
        <f t="shared" si="483"/>
        <v>#35 Billet Private Island Club</v>
      </c>
      <c r="D268" t="str">
        <f t="shared" si="479"/>
        <v>COR22B35</v>
      </c>
      <c r="E268" s="53" t="s">
        <v>230</v>
      </c>
      <c r="F268" s="20">
        <v>1000</v>
      </c>
      <c r="G268" s="14" t="s">
        <v>496</v>
      </c>
      <c r="H268" s="23" t="s">
        <v>146</v>
      </c>
      <c r="J268" s="54" t="s">
        <v>1020</v>
      </c>
      <c r="K268" s="22" t="s">
        <v>173</v>
      </c>
      <c r="L268" s="54" t="s">
        <v>147</v>
      </c>
      <c r="M268" s="22">
        <v>1</v>
      </c>
      <c r="N268" s="54" t="s">
        <v>174</v>
      </c>
      <c r="P268" s="54" t="s">
        <v>36</v>
      </c>
      <c r="Q268" s="22" t="s">
        <v>225</v>
      </c>
      <c r="R268" s="54" t="str">
        <f t="shared" si="425"/>
        <v>avantage2</v>
      </c>
      <c r="S268" s="22" t="s">
        <v>226</v>
      </c>
      <c r="T268" s="54" t="str">
        <f t="shared" si="426"/>
        <v>avantage3</v>
      </c>
      <c r="U268" s="22" t="s">
        <v>241</v>
      </c>
      <c r="V268" s="54" t="str">
        <f t="shared" ref="V268" si="552">"avantage"&amp;(1+RIGHT(T268,1))</f>
        <v>avantage4</v>
      </c>
      <c r="W268" s="22" t="s">
        <v>227</v>
      </c>
      <c r="X268" s="54" t="str">
        <f t="shared" ref="X268" si="553">"avantage"&amp;(1+RIGHT(V268,1))</f>
        <v>avantage5</v>
      </c>
      <c r="Y268" s="22" t="s">
        <v>228</v>
      </c>
      <c r="AW268" s="22"/>
      <c r="AX268" s="20" t="s">
        <v>179</v>
      </c>
      <c r="AY268" s="20">
        <v>10</v>
      </c>
      <c r="AZ268" s="20" t="s">
        <v>181</v>
      </c>
      <c r="BA268" s="20">
        <v>90</v>
      </c>
      <c r="BB268" s="20" t="s">
        <v>180</v>
      </c>
      <c r="BC268" s="20">
        <v>0</v>
      </c>
      <c r="BD268" s="60"/>
      <c r="BF268" s="14"/>
      <c r="BJ268" t="s">
        <v>231</v>
      </c>
      <c r="BK268" t="s">
        <v>152</v>
      </c>
      <c r="BN268" s="36">
        <v>232</v>
      </c>
      <c r="BQ268">
        <f t="shared" si="543"/>
        <v>1</v>
      </c>
      <c r="BR268" s="38">
        <v>44737</v>
      </c>
      <c r="BS268" s="22" t="s">
        <v>183</v>
      </c>
      <c r="BT268" s="20" t="str">
        <f t="shared" si="536"/>
        <v>BILLETThePrivateIslandClub_COR22B35</v>
      </c>
      <c r="BV268">
        <v>1</v>
      </c>
    </row>
    <row r="269" spans="2:74" ht="18.75" customHeight="1" x14ac:dyDescent="0.3">
      <c r="B269" s="20">
        <f t="shared" si="482"/>
        <v>36</v>
      </c>
      <c r="C269" s="22" t="str">
        <f t="shared" si="483"/>
        <v>#36 Billet Private Island Club</v>
      </c>
      <c r="D269" t="str">
        <f t="shared" si="479"/>
        <v>COR22B36</v>
      </c>
      <c r="E269" s="53" t="s">
        <v>230</v>
      </c>
      <c r="F269" s="20">
        <v>1000</v>
      </c>
      <c r="G269" s="14" t="s">
        <v>497</v>
      </c>
      <c r="H269" s="23" t="s">
        <v>146</v>
      </c>
      <c r="J269" s="54" t="s">
        <v>1020</v>
      </c>
      <c r="K269" s="22" t="s">
        <v>173</v>
      </c>
      <c r="L269" s="54" t="s">
        <v>147</v>
      </c>
      <c r="M269" s="22">
        <v>1</v>
      </c>
      <c r="N269" s="54" t="s">
        <v>174</v>
      </c>
      <c r="P269" s="54" t="s">
        <v>36</v>
      </c>
      <c r="Q269" s="22" t="s">
        <v>225</v>
      </c>
      <c r="R269" s="54" t="str">
        <f t="shared" si="425"/>
        <v>avantage2</v>
      </c>
      <c r="S269" s="22" t="s">
        <v>226</v>
      </c>
      <c r="T269" s="54" t="str">
        <f t="shared" si="426"/>
        <v>avantage3</v>
      </c>
      <c r="U269" s="22" t="s">
        <v>241</v>
      </c>
      <c r="V269" s="54" t="str">
        <f t="shared" ref="V269" si="554">"avantage"&amp;(1+RIGHT(T269,1))</f>
        <v>avantage4</v>
      </c>
      <c r="W269" s="22" t="s">
        <v>227</v>
      </c>
      <c r="X269" s="54" t="str">
        <f t="shared" ref="X269" si="555">"avantage"&amp;(1+RIGHT(V269,1))</f>
        <v>avantage5</v>
      </c>
      <c r="Y269" s="22" t="s">
        <v>228</v>
      </c>
      <c r="AW269" s="22"/>
      <c r="AX269" s="20" t="s">
        <v>179</v>
      </c>
      <c r="AY269" s="20">
        <v>10</v>
      </c>
      <c r="AZ269" s="20" t="s">
        <v>181</v>
      </c>
      <c r="BA269" s="20">
        <v>90</v>
      </c>
      <c r="BB269" s="20" t="s">
        <v>180</v>
      </c>
      <c r="BC269" s="20">
        <v>0</v>
      </c>
      <c r="BD269" s="60"/>
      <c r="BF269" s="14"/>
      <c r="BJ269" t="s">
        <v>231</v>
      </c>
      <c r="BK269" t="s">
        <v>152</v>
      </c>
      <c r="BN269" s="36">
        <v>232</v>
      </c>
      <c r="BQ269">
        <f t="shared" si="543"/>
        <v>1</v>
      </c>
      <c r="BR269" s="38">
        <v>44737</v>
      </c>
      <c r="BS269" s="22" t="s">
        <v>183</v>
      </c>
      <c r="BT269" s="20" t="str">
        <f t="shared" si="536"/>
        <v>BILLETThePrivateIslandClub_COR22B36</v>
      </c>
      <c r="BV269">
        <v>1</v>
      </c>
    </row>
    <row r="270" spans="2:74" ht="18.75" customHeight="1" x14ac:dyDescent="0.3">
      <c r="B270" s="20">
        <f t="shared" si="482"/>
        <v>37</v>
      </c>
      <c r="C270" s="22" t="str">
        <f t="shared" si="483"/>
        <v>#37 Billet Private Island Club</v>
      </c>
      <c r="D270" t="str">
        <f t="shared" si="479"/>
        <v>COR22B37</v>
      </c>
      <c r="E270" s="53" t="s">
        <v>230</v>
      </c>
      <c r="F270" s="20">
        <v>1000</v>
      </c>
      <c r="G270" s="14" t="s">
        <v>498</v>
      </c>
      <c r="H270" s="23" t="s">
        <v>146</v>
      </c>
      <c r="J270" s="54" t="s">
        <v>1020</v>
      </c>
      <c r="K270" s="22" t="s">
        <v>173</v>
      </c>
      <c r="L270" s="54" t="s">
        <v>147</v>
      </c>
      <c r="M270" s="22">
        <v>1</v>
      </c>
      <c r="N270" s="54" t="s">
        <v>174</v>
      </c>
      <c r="P270" s="54" t="s">
        <v>36</v>
      </c>
      <c r="Q270" s="22" t="s">
        <v>225</v>
      </c>
      <c r="R270" s="54" t="str">
        <f t="shared" si="425"/>
        <v>avantage2</v>
      </c>
      <c r="S270" s="22" t="s">
        <v>226</v>
      </c>
      <c r="T270" s="54" t="str">
        <f t="shared" si="426"/>
        <v>avantage3</v>
      </c>
      <c r="U270" s="22" t="s">
        <v>241</v>
      </c>
      <c r="V270" s="54" t="str">
        <f t="shared" ref="V270" si="556">"avantage"&amp;(1+RIGHT(T270,1))</f>
        <v>avantage4</v>
      </c>
      <c r="W270" s="22" t="s">
        <v>227</v>
      </c>
      <c r="X270" s="54" t="str">
        <f t="shared" ref="X270" si="557">"avantage"&amp;(1+RIGHT(V270,1))</f>
        <v>avantage5</v>
      </c>
      <c r="Y270" s="22" t="s">
        <v>228</v>
      </c>
      <c r="AW270" s="22"/>
      <c r="AX270" s="20" t="s">
        <v>179</v>
      </c>
      <c r="AY270" s="20">
        <v>10</v>
      </c>
      <c r="AZ270" s="20" t="s">
        <v>181</v>
      </c>
      <c r="BA270" s="20">
        <v>90</v>
      </c>
      <c r="BB270" s="20" t="s">
        <v>180</v>
      </c>
      <c r="BC270" s="20">
        <v>0</v>
      </c>
      <c r="BD270" s="60"/>
      <c r="BF270" s="14"/>
      <c r="BJ270" t="s">
        <v>231</v>
      </c>
      <c r="BK270" t="s">
        <v>152</v>
      </c>
      <c r="BN270" s="36">
        <v>232</v>
      </c>
      <c r="BQ270">
        <f t="shared" si="543"/>
        <v>1</v>
      </c>
      <c r="BR270" s="38">
        <v>44737</v>
      </c>
      <c r="BS270" s="22" t="s">
        <v>183</v>
      </c>
      <c r="BT270" s="20" t="str">
        <f t="shared" si="536"/>
        <v>BILLETThePrivateIslandClub_COR22B37</v>
      </c>
      <c r="BV270">
        <v>1</v>
      </c>
    </row>
    <row r="271" spans="2:74" ht="18.75" customHeight="1" x14ac:dyDescent="0.3">
      <c r="B271" s="20">
        <f t="shared" si="482"/>
        <v>38</v>
      </c>
      <c r="C271" s="22" t="str">
        <f t="shared" si="483"/>
        <v>#38 Billet Private Island Club</v>
      </c>
      <c r="D271" t="str">
        <f t="shared" si="479"/>
        <v>COR22B38</v>
      </c>
      <c r="E271" s="53" t="s">
        <v>230</v>
      </c>
      <c r="F271" s="20">
        <v>1000</v>
      </c>
      <c r="G271" s="14" t="s">
        <v>499</v>
      </c>
      <c r="H271" s="23" t="s">
        <v>146</v>
      </c>
      <c r="J271" s="54" t="s">
        <v>1020</v>
      </c>
      <c r="K271" s="22" t="s">
        <v>173</v>
      </c>
      <c r="L271" s="54" t="s">
        <v>147</v>
      </c>
      <c r="M271" s="22">
        <v>1</v>
      </c>
      <c r="N271" s="54" t="s">
        <v>174</v>
      </c>
      <c r="P271" s="54" t="s">
        <v>36</v>
      </c>
      <c r="Q271" s="22" t="s">
        <v>225</v>
      </c>
      <c r="R271" s="54" t="str">
        <f t="shared" si="425"/>
        <v>avantage2</v>
      </c>
      <c r="S271" s="22" t="s">
        <v>226</v>
      </c>
      <c r="T271" s="54" t="str">
        <f t="shared" si="426"/>
        <v>avantage3</v>
      </c>
      <c r="U271" s="22" t="s">
        <v>241</v>
      </c>
      <c r="V271" s="54" t="str">
        <f t="shared" ref="V271" si="558">"avantage"&amp;(1+RIGHT(T271,1))</f>
        <v>avantage4</v>
      </c>
      <c r="W271" s="22" t="s">
        <v>227</v>
      </c>
      <c r="X271" s="54" t="str">
        <f t="shared" ref="X271" si="559">"avantage"&amp;(1+RIGHT(V271,1))</f>
        <v>avantage5</v>
      </c>
      <c r="Y271" s="22" t="s">
        <v>228</v>
      </c>
      <c r="AW271" s="22"/>
      <c r="AX271" s="20" t="s">
        <v>179</v>
      </c>
      <c r="AY271" s="20">
        <v>10</v>
      </c>
      <c r="AZ271" s="20" t="s">
        <v>181</v>
      </c>
      <c r="BA271" s="20">
        <v>90</v>
      </c>
      <c r="BB271" s="20" t="s">
        <v>180</v>
      </c>
      <c r="BC271" s="20">
        <v>0</v>
      </c>
      <c r="BD271" s="60"/>
      <c r="BF271" s="14"/>
      <c r="BJ271" t="s">
        <v>231</v>
      </c>
      <c r="BK271" t="s">
        <v>152</v>
      </c>
      <c r="BN271" s="36">
        <v>232</v>
      </c>
      <c r="BQ271">
        <f t="shared" si="543"/>
        <v>1</v>
      </c>
      <c r="BR271" s="38">
        <v>44737</v>
      </c>
      <c r="BS271" s="22" t="s">
        <v>183</v>
      </c>
      <c r="BT271" s="20" t="str">
        <f t="shared" si="536"/>
        <v>BILLETThePrivateIslandClub_COR22B38</v>
      </c>
      <c r="BV271">
        <v>1</v>
      </c>
    </row>
    <row r="272" spans="2:74" ht="18.75" customHeight="1" x14ac:dyDescent="0.3">
      <c r="B272" s="20">
        <f t="shared" si="482"/>
        <v>39</v>
      </c>
      <c r="C272" s="22" t="str">
        <f t="shared" si="483"/>
        <v>#39 Billet Private Island Club</v>
      </c>
      <c r="D272" t="str">
        <f t="shared" si="479"/>
        <v>COR22B39</v>
      </c>
      <c r="E272" s="53" t="s">
        <v>230</v>
      </c>
      <c r="F272" s="20">
        <v>1000</v>
      </c>
      <c r="G272" s="14" t="s">
        <v>500</v>
      </c>
      <c r="H272" s="23" t="s">
        <v>146</v>
      </c>
      <c r="J272" s="54" t="s">
        <v>1020</v>
      </c>
      <c r="K272" s="22" t="s">
        <v>173</v>
      </c>
      <c r="L272" s="54" t="s">
        <v>147</v>
      </c>
      <c r="M272" s="22">
        <v>1</v>
      </c>
      <c r="N272" s="54" t="s">
        <v>174</v>
      </c>
      <c r="P272" s="54" t="s">
        <v>36</v>
      </c>
      <c r="Q272" s="22" t="s">
        <v>225</v>
      </c>
      <c r="R272" s="54" t="str">
        <f t="shared" si="425"/>
        <v>avantage2</v>
      </c>
      <c r="S272" s="22" t="s">
        <v>226</v>
      </c>
      <c r="T272" s="54" t="str">
        <f t="shared" si="426"/>
        <v>avantage3</v>
      </c>
      <c r="U272" s="22" t="s">
        <v>241</v>
      </c>
      <c r="V272" s="54" t="str">
        <f t="shared" ref="V272" si="560">"avantage"&amp;(1+RIGHT(T272,1))</f>
        <v>avantage4</v>
      </c>
      <c r="W272" s="22" t="s">
        <v>227</v>
      </c>
      <c r="X272" s="54" t="str">
        <f t="shared" ref="X272" si="561">"avantage"&amp;(1+RIGHT(V272,1))</f>
        <v>avantage5</v>
      </c>
      <c r="Y272" s="22" t="s">
        <v>228</v>
      </c>
      <c r="AW272" s="22"/>
      <c r="AX272" s="20" t="s">
        <v>179</v>
      </c>
      <c r="AY272" s="20">
        <v>10</v>
      </c>
      <c r="AZ272" s="20" t="s">
        <v>181</v>
      </c>
      <c r="BA272" s="20">
        <v>90</v>
      </c>
      <c r="BB272" s="20" t="s">
        <v>180</v>
      </c>
      <c r="BC272" s="20">
        <v>0</v>
      </c>
      <c r="BD272" s="60"/>
      <c r="BF272" s="14"/>
      <c r="BJ272" t="s">
        <v>231</v>
      </c>
      <c r="BK272" t="s">
        <v>152</v>
      </c>
      <c r="BN272" s="36">
        <v>232</v>
      </c>
      <c r="BQ272">
        <f t="shared" si="543"/>
        <v>1</v>
      </c>
      <c r="BR272" s="38">
        <v>44737</v>
      </c>
      <c r="BS272" s="22" t="s">
        <v>183</v>
      </c>
      <c r="BT272" s="20" t="str">
        <f t="shared" si="536"/>
        <v>BILLETThePrivateIslandClub_COR22B39</v>
      </c>
      <c r="BV272">
        <v>1</v>
      </c>
    </row>
    <row r="273" spans="2:74" ht="18.75" customHeight="1" x14ac:dyDescent="0.3">
      <c r="B273" s="20">
        <f t="shared" si="482"/>
        <v>40</v>
      </c>
      <c r="C273" s="22" t="str">
        <f t="shared" si="483"/>
        <v>#40 Billet Private Island Club</v>
      </c>
      <c r="D273" t="str">
        <f t="shared" si="479"/>
        <v>COR22B40</v>
      </c>
      <c r="E273" s="53" t="s">
        <v>230</v>
      </c>
      <c r="F273" s="20">
        <v>1000</v>
      </c>
      <c r="G273" s="14" t="s">
        <v>501</v>
      </c>
      <c r="H273" s="23" t="s">
        <v>146</v>
      </c>
      <c r="J273" s="54" t="s">
        <v>1020</v>
      </c>
      <c r="K273" s="22" t="s">
        <v>173</v>
      </c>
      <c r="L273" s="54" t="s">
        <v>147</v>
      </c>
      <c r="M273" s="22">
        <v>1</v>
      </c>
      <c r="N273" s="54" t="s">
        <v>174</v>
      </c>
      <c r="P273" s="54" t="s">
        <v>36</v>
      </c>
      <c r="Q273" s="22" t="s">
        <v>225</v>
      </c>
      <c r="R273" s="54" t="str">
        <f t="shared" ref="R273:R336" si="562">"avantage"&amp;(1+RIGHT(P273,1))</f>
        <v>avantage2</v>
      </c>
      <c r="S273" s="22" t="s">
        <v>226</v>
      </c>
      <c r="T273" s="54" t="str">
        <f t="shared" ref="T273:T336" si="563">"avantage"&amp;(1+RIGHT(R273,1))</f>
        <v>avantage3</v>
      </c>
      <c r="U273" s="22" t="s">
        <v>241</v>
      </c>
      <c r="V273" s="54" t="str">
        <f t="shared" ref="V273" si="564">"avantage"&amp;(1+RIGHT(T273,1))</f>
        <v>avantage4</v>
      </c>
      <c r="W273" s="22" t="s">
        <v>227</v>
      </c>
      <c r="X273" s="54" t="str">
        <f t="shared" ref="X273" si="565">"avantage"&amp;(1+RIGHT(V273,1))</f>
        <v>avantage5</v>
      </c>
      <c r="Y273" s="22" t="s">
        <v>228</v>
      </c>
      <c r="AW273" s="22"/>
      <c r="AX273" s="20" t="s">
        <v>179</v>
      </c>
      <c r="AY273" s="20">
        <v>10</v>
      </c>
      <c r="AZ273" s="20" t="s">
        <v>181</v>
      </c>
      <c r="BA273" s="20">
        <v>90</v>
      </c>
      <c r="BB273" s="20" t="s">
        <v>180</v>
      </c>
      <c r="BC273" s="20">
        <v>0</v>
      </c>
      <c r="BD273" s="60"/>
      <c r="BF273" s="14"/>
      <c r="BJ273" t="s">
        <v>231</v>
      </c>
      <c r="BK273" t="s">
        <v>152</v>
      </c>
      <c r="BN273" s="36">
        <v>232</v>
      </c>
      <c r="BQ273">
        <f t="shared" si="543"/>
        <v>1</v>
      </c>
      <c r="BR273" s="38">
        <v>44737</v>
      </c>
      <c r="BS273" s="22" t="s">
        <v>183</v>
      </c>
      <c r="BT273" s="20" t="str">
        <f t="shared" si="536"/>
        <v>BILLETThePrivateIslandClub_COR22B40</v>
      </c>
      <c r="BV273">
        <v>1</v>
      </c>
    </row>
    <row r="274" spans="2:74" ht="18.75" customHeight="1" x14ac:dyDescent="0.3">
      <c r="B274" s="20">
        <f t="shared" si="482"/>
        <v>41</v>
      </c>
      <c r="C274" s="22" t="str">
        <f t="shared" si="483"/>
        <v>#41 Billet Private Island Club</v>
      </c>
      <c r="D274" t="str">
        <f t="shared" si="479"/>
        <v>COR22B41</v>
      </c>
      <c r="E274" s="53" t="s">
        <v>230</v>
      </c>
      <c r="F274" s="20">
        <v>1000</v>
      </c>
      <c r="G274" s="14" t="s">
        <v>502</v>
      </c>
      <c r="H274" s="23" t="s">
        <v>146</v>
      </c>
      <c r="J274" s="54" t="s">
        <v>1020</v>
      </c>
      <c r="K274" s="22" t="s">
        <v>173</v>
      </c>
      <c r="L274" s="54" t="s">
        <v>147</v>
      </c>
      <c r="M274" s="22">
        <v>1</v>
      </c>
      <c r="N274" s="54" t="s">
        <v>174</v>
      </c>
      <c r="P274" s="54" t="s">
        <v>36</v>
      </c>
      <c r="Q274" s="22" t="s">
        <v>225</v>
      </c>
      <c r="R274" s="54" t="str">
        <f t="shared" si="562"/>
        <v>avantage2</v>
      </c>
      <c r="S274" s="22" t="s">
        <v>226</v>
      </c>
      <c r="T274" s="54" t="str">
        <f t="shared" si="563"/>
        <v>avantage3</v>
      </c>
      <c r="U274" s="22" t="s">
        <v>241</v>
      </c>
      <c r="V274" s="54" t="str">
        <f t="shared" ref="V274" si="566">"avantage"&amp;(1+RIGHT(T274,1))</f>
        <v>avantage4</v>
      </c>
      <c r="W274" s="22" t="s">
        <v>227</v>
      </c>
      <c r="X274" s="54" t="str">
        <f t="shared" ref="X274" si="567">"avantage"&amp;(1+RIGHT(V274,1))</f>
        <v>avantage5</v>
      </c>
      <c r="Y274" s="22" t="s">
        <v>228</v>
      </c>
      <c r="AW274" s="22"/>
      <c r="AX274" s="20" t="s">
        <v>179</v>
      </c>
      <c r="AY274" s="20">
        <v>10</v>
      </c>
      <c r="AZ274" s="20" t="s">
        <v>181</v>
      </c>
      <c r="BA274" s="20">
        <v>90</v>
      </c>
      <c r="BB274" s="20" t="s">
        <v>180</v>
      </c>
      <c r="BC274" s="20">
        <v>0</v>
      </c>
      <c r="BD274" s="60"/>
      <c r="BF274" s="14"/>
      <c r="BJ274" t="s">
        <v>231</v>
      </c>
      <c r="BK274" t="s">
        <v>152</v>
      </c>
      <c r="BN274" s="36">
        <v>232</v>
      </c>
      <c r="BQ274">
        <f t="shared" si="543"/>
        <v>1</v>
      </c>
      <c r="BR274" s="38">
        <v>44737</v>
      </c>
      <c r="BS274" s="22" t="s">
        <v>183</v>
      </c>
      <c r="BT274" s="20" t="str">
        <f t="shared" si="536"/>
        <v>BILLETThePrivateIslandClub_COR22B41</v>
      </c>
      <c r="BV274">
        <v>1</v>
      </c>
    </row>
    <row r="275" spans="2:74" ht="18.75" customHeight="1" x14ac:dyDescent="0.3">
      <c r="B275" s="20">
        <f t="shared" si="482"/>
        <v>42</v>
      </c>
      <c r="C275" s="22" t="str">
        <f t="shared" si="483"/>
        <v>#42 Billet Private Island Club</v>
      </c>
      <c r="D275" t="str">
        <f t="shared" si="479"/>
        <v>COR22B42</v>
      </c>
      <c r="E275" s="53" t="s">
        <v>230</v>
      </c>
      <c r="F275" s="20">
        <v>1000</v>
      </c>
      <c r="G275" s="14" t="s">
        <v>503</v>
      </c>
      <c r="H275" s="23" t="s">
        <v>146</v>
      </c>
      <c r="J275" s="54" t="s">
        <v>1020</v>
      </c>
      <c r="K275" s="22" t="s">
        <v>173</v>
      </c>
      <c r="L275" s="54" t="s">
        <v>147</v>
      </c>
      <c r="M275" s="22">
        <v>1</v>
      </c>
      <c r="N275" s="54" t="s">
        <v>174</v>
      </c>
      <c r="P275" s="54" t="s">
        <v>36</v>
      </c>
      <c r="Q275" s="22" t="s">
        <v>225</v>
      </c>
      <c r="R275" s="54" t="str">
        <f t="shared" si="562"/>
        <v>avantage2</v>
      </c>
      <c r="S275" s="22" t="s">
        <v>226</v>
      </c>
      <c r="T275" s="54" t="str">
        <f t="shared" si="563"/>
        <v>avantage3</v>
      </c>
      <c r="U275" s="22" t="s">
        <v>241</v>
      </c>
      <c r="V275" s="54" t="str">
        <f t="shared" ref="V275" si="568">"avantage"&amp;(1+RIGHT(T275,1))</f>
        <v>avantage4</v>
      </c>
      <c r="W275" s="22" t="s">
        <v>227</v>
      </c>
      <c r="X275" s="54" t="str">
        <f t="shared" ref="X275" si="569">"avantage"&amp;(1+RIGHT(V275,1))</f>
        <v>avantage5</v>
      </c>
      <c r="Y275" s="22" t="s">
        <v>228</v>
      </c>
      <c r="AW275" s="22"/>
      <c r="AX275" s="20" t="s">
        <v>179</v>
      </c>
      <c r="AY275" s="20">
        <v>10</v>
      </c>
      <c r="AZ275" s="20" t="s">
        <v>181</v>
      </c>
      <c r="BA275" s="20">
        <v>90</v>
      </c>
      <c r="BB275" s="20" t="s">
        <v>180</v>
      </c>
      <c r="BC275" s="20">
        <v>0</v>
      </c>
      <c r="BD275" s="60"/>
      <c r="BF275" s="14"/>
      <c r="BJ275" t="s">
        <v>231</v>
      </c>
      <c r="BK275" t="s">
        <v>152</v>
      </c>
      <c r="BN275" s="36">
        <v>232</v>
      </c>
      <c r="BQ275">
        <f t="shared" si="543"/>
        <v>1</v>
      </c>
      <c r="BR275" s="38">
        <v>44737</v>
      </c>
      <c r="BS275" s="22" t="s">
        <v>183</v>
      </c>
      <c r="BT275" s="20" t="str">
        <f t="shared" si="536"/>
        <v>BILLETThePrivateIslandClub_COR22B42</v>
      </c>
      <c r="BV275">
        <v>1</v>
      </c>
    </row>
    <row r="276" spans="2:74" ht="18.75" customHeight="1" x14ac:dyDescent="0.3">
      <c r="B276" s="20">
        <f t="shared" si="482"/>
        <v>43</v>
      </c>
      <c r="C276" s="22" t="str">
        <f t="shared" si="483"/>
        <v>#43 Billet Private Island Club</v>
      </c>
      <c r="D276" t="str">
        <f t="shared" si="479"/>
        <v>COR22B43</v>
      </c>
      <c r="E276" s="53" t="s">
        <v>230</v>
      </c>
      <c r="F276" s="20">
        <v>1000</v>
      </c>
      <c r="G276" s="14" t="s">
        <v>504</v>
      </c>
      <c r="H276" s="23" t="s">
        <v>146</v>
      </c>
      <c r="J276" s="54" t="s">
        <v>1020</v>
      </c>
      <c r="K276" s="22" t="s">
        <v>173</v>
      </c>
      <c r="L276" s="54" t="s">
        <v>147</v>
      </c>
      <c r="M276" s="22">
        <v>1</v>
      </c>
      <c r="N276" s="54" t="s">
        <v>174</v>
      </c>
      <c r="P276" s="54" t="s">
        <v>36</v>
      </c>
      <c r="Q276" s="22" t="s">
        <v>225</v>
      </c>
      <c r="R276" s="54" t="str">
        <f t="shared" si="562"/>
        <v>avantage2</v>
      </c>
      <c r="S276" s="22" t="s">
        <v>226</v>
      </c>
      <c r="T276" s="54" t="str">
        <f t="shared" si="563"/>
        <v>avantage3</v>
      </c>
      <c r="U276" s="22" t="s">
        <v>241</v>
      </c>
      <c r="V276" s="54" t="str">
        <f t="shared" ref="V276" si="570">"avantage"&amp;(1+RIGHT(T276,1))</f>
        <v>avantage4</v>
      </c>
      <c r="W276" s="22" t="s">
        <v>227</v>
      </c>
      <c r="X276" s="54" t="str">
        <f t="shared" ref="X276" si="571">"avantage"&amp;(1+RIGHT(V276,1))</f>
        <v>avantage5</v>
      </c>
      <c r="Y276" s="22" t="s">
        <v>228</v>
      </c>
      <c r="AW276" s="22"/>
      <c r="AX276" s="20" t="s">
        <v>179</v>
      </c>
      <c r="AY276" s="20">
        <v>10</v>
      </c>
      <c r="AZ276" s="20" t="s">
        <v>181</v>
      </c>
      <c r="BA276" s="20">
        <v>90</v>
      </c>
      <c r="BB276" s="20" t="s">
        <v>180</v>
      </c>
      <c r="BC276" s="20">
        <v>0</v>
      </c>
      <c r="BD276" s="60"/>
      <c r="BF276" s="14"/>
      <c r="BJ276" t="s">
        <v>231</v>
      </c>
      <c r="BK276" t="s">
        <v>152</v>
      </c>
      <c r="BN276" s="36">
        <v>232</v>
      </c>
      <c r="BQ276">
        <f t="shared" si="543"/>
        <v>1</v>
      </c>
      <c r="BR276" s="38">
        <v>44737</v>
      </c>
      <c r="BS276" s="22" t="s">
        <v>183</v>
      </c>
      <c r="BT276" s="20" t="str">
        <f t="shared" si="536"/>
        <v>BILLETThePrivateIslandClub_COR22B43</v>
      </c>
      <c r="BV276">
        <v>1</v>
      </c>
    </row>
    <row r="277" spans="2:74" ht="18.75" customHeight="1" x14ac:dyDescent="0.3">
      <c r="B277" s="20">
        <f t="shared" si="482"/>
        <v>44</v>
      </c>
      <c r="C277" s="22" t="str">
        <f t="shared" si="483"/>
        <v>#44 Billet Private Island Club</v>
      </c>
      <c r="D277" t="str">
        <f t="shared" si="479"/>
        <v>COR22B44</v>
      </c>
      <c r="E277" s="53" t="s">
        <v>230</v>
      </c>
      <c r="F277" s="20">
        <v>1000</v>
      </c>
      <c r="G277" s="14" t="s">
        <v>505</v>
      </c>
      <c r="H277" s="23" t="s">
        <v>146</v>
      </c>
      <c r="J277" s="54" t="s">
        <v>1020</v>
      </c>
      <c r="K277" s="22" t="s">
        <v>173</v>
      </c>
      <c r="L277" s="54" t="s">
        <v>147</v>
      </c>
      <c r="M277" s="22">
        <v>1</v>
      </c>
      <c r="N277" s="54" t="s">
        <v>174</v>
      </c>
      <c r="P277" s="54" t="s">
        <v>36</v>
      </c>
      <c r="Q277" s="22" t="s">
        <v>225</v>
      </c>
      <c r="R277" s="54" t="str">
        <f t="shared" si="562"/>
        <v>avantage2</v>
      </c>
      <c r="S277" s="22" t="s">
        <v>226</v>
      </c>
      <c r="T277" s="54" t="str">
        <f t="shared" si="563"/>
        <v>avantage3</v>
      </c>
      <c r="U277" s="22" t="s">
        <v>241</v>
      </c>
      <c r="V277" s="54" t="str">
        <f t="shared" ref="V277" si="572">"avantage"&amp;(1+RIGHT(T277,1))</f>
        <v>avantage4</v>
      </c>
      <c r="W277" s="22" t="s">
        <v>227</v>
      </c>
      <c r="X277" s="54" t="str">
        <f t="shared" ref="X277" si="573">"avantage"&amp;(1+RIGHT(V277,1))</f>
        <v>avantage5</v>
      </c>
      <c r="Y277" s="22" t="s">
        <v>228</v>
      </c>
      <c r="AW277" s="22"/>
      <c r="AX277" s="20" t="s">
        <v>179</v>
      </c>
      <c r="AY277" s="20">
        <v>10</v>
      </c>
      <c r="AZ277" s="20" t="s">
        <v>181</v>
      </c>
      <c r="BA277" s="20">
        <v>90</v>
      </c>
      <c r="BB277" s="20" t="s">
        <v>180</v>
      </c>
      <c r="BC277" s="20">
        <v>0</v>
      </c>
      <c r="BD277" s="60"/>
      <c r="BF277" s="14"/>
      <c r="BJ277" t="s">
        <v>231</v>
      </c>
      <c r="BK277" t="s">
        <v>152</v>
      </c>
      <c r="BN277" s="36">
        <v>232</v>
      </c>
      <c r="BQ277">
        <f t="shared" si="543"/>
        <v>1</v>
      </c>
      <c r="BR277" s="38">
        <v>44737</v>
      </c>
      <c r="BS277" s="22" t="s">
        <v>183</v>
      </c>
      <c r="BT277" s="20" t="str">
        <f t="shared" si="536"/>
        <v>BILLETThePrivateIslandClub_COR22B44</v>
      </c>
      <c r="BV277">
        <v>1</v>
      </c>
    </row>
    <row r="278" spans="2:74" ht="18.75" customHeight="1" x14ac:dyDescent="0.3">
      <c r="B278" s="20">
        <f t="shared" si="482"/>
        <v>45</v>
      </c>
      <c r="C278" s="22" t="str">
        <f t="shared" si="483"/>
        <v>#45 Billet Private Island Club</v>
      </c>
      <c r="D278" t="str">
        <f t="shared" si="479"/>
        <v>COR22B45</v>
      </c>
      <c r="E278" s="53" t="s">
        <v>230</v>
      </c>
      <c r="F278" s="20">
        <v>1000</v>
      </c>
      <c r="G278" s="14" t="s">
        <v>506</v>
      </c>
      <c r="H278" s="23" t="s">
        <v>146</v>
      </c>
      <c r="J278" s="54" t="s">
        <v>1020</v>
      </c>
      <c r="K278" s="22" t="s">
        <v>173</v>
      </c>
      <c r="L278" s="54" t="s">
        <v>147</v>
      </c>
      <c r="M278" s="22">
        <v>1</v>
      </c>
      <c r="N278" s="54" t="s">
        <v>174</v>
      </c>
      <c r="P278" s="54" t="s">
        <v>36</v>
      </c>
      <c r="Q278" s="22" t="s">
        <v>225</v>
      </c>
      <c r="R278" s="54" t="str">
        <f t="shared" si="562"/>
        <v>avantage2</v>
      </c>
      <c r="S278" s="22" t="s">
        <v>226</v>
      </c>
      <c r="T278" s="54" t="str">
        <f t="shared" si="563"/>
        <v>avantage3</v>
      </c>
      <c r="U278" s="22" t="s">
        <v>241</v>
      </c>
      <c r="V278" s="54" t="str">
        <f t="shared" ref="V278" si="574">"avantage"&amp;(1+RIGHT(T278,1))</f>
        <v>avantage4</v>
      </c>
      <c r="W278" s="22" t="s">
        <v>227</v>
      </c>
      <c r="X278" s="54" t="str">
        <f t="shared" ref="X278" si="575">"avantage"&amp;(1+RIGHT(V278,1))</f>
        <v>avantage5</v>
      </c>
      <c r="Y278" s="22" t="s">
        <v>228</v>
      </c>
      <c r="AW278" s="22"/>
      <c r="AX278" s="20" t="s">
        <v>179</v>
      </c>
      <c r="AY278" s="20">
        <v>10</v>
      </c>
      <c r="AZ278" s="20" t="s">
        <v>181</v>
      </c>
      <c r="BA278" s="20">
        <v>90</v>
      </c>
      <c r="BB278" s="20" t="s">
        <v>180</v>
      </c>
      <c r="BC278" s="20">
        <v>0</v>
      </c>
      <c r="BD278" s="60"/>
      <c r="BF278" s="14"/>
      <c r="BJ278" t="s">
        <v>231</v>
      </c>
      <c r="BK278" t="s">
        <v>152</v>
      </c>
      <c r="BN278" s="36">
        <v>232</v>
      </c>
      <c r="BQ278">
        <f t="shared" si="543"/>
        <v>1</v>
      </c>
      <c r="BR278" s="38">
        <v>44737</v>
      </c>
      <c r="BS278" s="22" t="s">
        <v>183</v>
      </c>
      <c r="BT278" s="20" t="str">
        <f t="shared" si="536"/>
        <v>BILLETThePrivateIslandClub_COR22B45</v>
      </c>
      <c r="BV278">
        <v>1</v>
      </c>
    </row>
    <row r="279" spans="2:74" ht="18.75" customHeight="1" x14ac:dyDescent="0.3">
      <c r="B279" s="20">
        <f t="shared" si="482"/>
        <v>46</v>
      </c>
      <c r="C279" s="22" t="str">
        <f t="shared" si="483"/>
        <v>#46 Billet Private Island Club</v>
      </c>
      <c r="D279" t="str">
        <f t="shared" si="479"/>
        <v>COR22B46</v>
      </c>
      <c r="E279" s="53" t="s">
        <v>230</v>
      </c>
      <c r="F279" s="20">
        <v>1000</v>
      </c>
      <c r="G279" s="14" t="s">
        <v>507</v>
      </c>
      <c r="H279" s="23" t="s">
        <v>146</v>
      </c>
      <c r="J279" s="54" t="s">
        <v>1020</v>
      </c>
      <c r="K279" s="22" t="s">
        <v>173</v>
      </c>
      <c r="L279" s="54" t="s">
        <v>147</v>
      </c>
      <c r="M279" s="22">
        <v>1</v>
      </c>
      <c r="N279" s="54" t="s">
        <v>174</v>
      </c>
      <c r="P279" s="54" t="s">
        <v>36</v>
      </c>
      <c r="Q279" s="22" t="s">
        <v>225</v>
      </c>
      <c r="R279" s="54" t="str">
        <f t="shared" si="562"/>
        <v>avantage2</v>
      </c>
      <c r="S279" s="22" t="s">
        <v>226</v>
      </c>
      <c r="T279" s="54" t="str">
        <f t="shared" si="563"/>
        <v>avantage3</v>
      </c>
      <c r="U279" s="22" t="s">
        <v>241</v>
      </c>
      <c r="V279" s="54" t="str">
        <f t="shared" ref="V279" si="576">"avantage"&amp;(1+RIGHT(T279,1))</f>
        <v>avantage4</v>
      </c>
      <c r="W279" s="22" t="s">
        <v>227</v>
      </c>
      <c r="X279" s="54" t="str">
        <f t="shared" ref="X279" si="577">"avantage"&amp;(1+RIGHT(V279,1))</f>
        <v>avantage5</v>
      </c>
      <c r="Y279" s="22" t="s">
        <v>228</v>
      </c>
      <c r="AW279" s="22"/>
      <c r="AX279" s="20" t="s">
        <v>179</v>
      </c>
      <c r="AY279" s="20">
        <v>10</v>
      </c>
      <c r="AZ279" s="20" t="s">
        <v>181</v>
      </c>
      <c r="BA279" s="20">
        <v>90</v>
      </c>
      <c r="BB279" s="20" t="s">
        <v>180</v>
      </c>
      <c r="BC279" s="20">
        <v>0</v>
      </c>
      <c r="BD279" s="60"/>
      <c r="BF279" s="14"/>
      <c r="BJ279" t="s">
        <v>231</v>
      </c>
      <c r="BK279" t="s">
        <v>152</v>
      </c>
      <c r="BN279" s="36">
        <v>232</v>
      </c>
      <c r="BQ279">
        <f t="shared" si="543"/>
        <v>1</v>
      </c>
      <c r="BR279" s="38">
        <v>44737</v>
      </c>
      <c r="BS279" s="22" t="s">
        <v>183</v>
      </c>
      <c r="BT279" s="20" t="str">
        <f t="shared" si="536"/>
        <v>BILLETThePrivateIslandClub_COR22B46</v>
      </c>
      <c r="BV279">
        <v>1</v>
      </c>
    </row>
    <row r="280" spans="2:74" ht="18.75" customHeight="1" x14ac:dyDescent="0.3">
      <c r="B280" s="20">
        <f t="shared" si="482"/>
        <v>47</v>
      </c>
      <c r="C280" s="22" t="str">
        <f t="shared" si="483"/>
        <v>#47 Billet Private Island Club</v>
      </c>
      <c r="D280" t="str">
        <f t="shared" si="479"/>
        <v>COR22B47</v>
      </c>
      <c r="E280" s="53" t="s">
        <v>230</v>
      </c>
      <c r="F280" s="20">
        <v>1000</v>
      </c>
      <c r="G280" s="14" t="s">
        <v>508</v>
      </c>
      <c r="H280" s="23" t="s">
        <v>146</v>
      </c>
      <c r="J280" s="54" t="s">
        <v>1020</v>
      </c>
      <c r="K280" s="22" t="s">
        <v>173</v>
      </c>
      <c r="L280" s="54" t="s">
        <v>147</v>
      </c>
      <c r="M280" s="22">
        <v>1</v>
      </c>
      <c r="N280" s="54" t="s">
        <v>174</v>
      </c>
      <c r="P280" s="54" t="s">
        <v>36</v>
      </c>
      <c r="Q280" s="22" t="s">
        <v>225</v>
      </c>
      <c r="R280" s="54" t="str">
        <f t="shared" si="562"/>
        <v>avantage2</v>
      </c>
      <c r="S280" s="22" t="s">
        <v>226</v>
      </c>
      <c r="T280" s="54" t="str">
        <f t="shared" si="563"/>
        <v>avantage3</v>
      </c>
      <c r="U280" s="22" t="s">
        <v>241</v>
      </c>
      <c r="V280" s="54" t="str">
        <f t="shared" ref="V280" si="578">"avantage"&amp;(1+RIGHT(T280,1))</f>
        <v>avantage4</v>
      </c>
      <c r="W280" s="22" t="s">
        <v>227</v>
      </c>
      <c r="X280" s="54" t="str">
        <f t="shared" ref="X280" si="579">"avantage"&amp;(1+RIGHT(V280,1))</f>
        <v>avantage5</v>
      </c>
      <c r="Y280" s="22" t="s">
        <v>228</v>
      </c>
      <c r="AW280" s="22"/>
      <c r="AX280" s="20" t="s">
        <v>179</v>
      </c>
      <c r="AY280" s="20">
        <v>10</v>
      </c>
      <c r="AZ280" s="20" t="s">
        <v>181</v>
      </c>
      <c r="BA280" s="20">
        <v>90</v>
      </c>
      <c r="BB280" s="20" t="s">
        <v>180</v>
      </c>
      <c r="BC280" s="20">
        <v>0</v>
      </c>
      <c r="BD280" s="60"/>
      <c r="BF280" s="14"/>
      <c r="BJ280" t="s">
        <v>231</v>
      </c>
      <c r="BK280" t="s">
        <v>152</v>
      </c>
      <c r="BN280" s="36">
        <v>232</v>
      </c>
      <c r="BQ280">
        <f t="shared" si="543"/>
        <v>1</v>
      </c>
      <c r="BR280" s="38">
        <v>44737</v>
      </c>
      <c r="BS280" s="22" t="s">
        <v>183</v>
      </c>
      <c r="BT280" s="20" t="str">
        <f t="shared" si="536"/>
        <v>BILLETThePrivateIslandClub_COR22B47</v>
      </c>
      <c r="BV280">
        <v>1</v>
      </c>
    </row>
    <row r="281" spans="2:74" ht="18.75" customHeight="1" x14ac:dyDescent="0.3">
      <c r="B281" s="20">
        <f t="shared" si="482"/>
        <v>48</v>
      </c>
      <c r="C281" s="22" t="str">
        <f t="shared" si="483"/>
        <v>#48 Billet Private Island Club</v>
      </c>
      <c r="D281" t="str">
        <f t="shared" si="479"/>
        <v>COR22B48</v>
      </c>
      <c r="E281" s="53" t="s">
        <v>230</v>
      </c>
      <c r="F281" s="20">
        <v>1000</v>
      </c>
      <c r="G281" s="14" t="s">
        <v>509</v>
      </c>
      <c r="H281" s="23" t="s">
        <v>146</v>
      </c>
      <c r="J281" s="54" t="s">
        <v>1020</v>
      </c>
      <c r="K281" s="22" t="s">
        <v>173</v>
      </c>
      <c r="L281" s="54" t="s">
        <v>147</v>
      </c>
      <c r="M281" s="22">
        <v>1</v>
      </c>
      <c r="N281" s="54" t="s">
        <v>174</v>
      </c>
      <c r="P281" s="54" t="s">
        <v>36</v>
      </c>
      <c r="Q281" s="22" t="s">
        <v>225</v>
      </c>
      <c r="R281" s="54" t="str">
        <f t="shared" si="562"/>
        <v>avantage2</v>
      </c>
      <c r="S281" s="22" t="s">
        <v>226</v>
      </c>
      <c r="T281" s="54" t="str">
        <f t="shared" si="563"/>
        <v>avantage3</v>
      </c>
      <c r="U281" s="22" t="s">
        <v>241</v>
      </c>
      <c r="V281" s="54" t="str">
        <f t="shared" ref="V281" si="580">"avantage"&amp;(1+RIGHT(T281,1))</f>
        <v>avantage4</v>
      </c>
      <c r="W281" s="22" t="s">
        <v>227</v>
      </c>
      <c r="X281" s="54" t="str">
        <f t="shared" ref="X281" si="581">"avantage"&amp;(1+RIGHT(V281,1))</f>
        <v>avantage5</v>
      </c>
      <c r="Y281" s="22" t="s">
        <v>228</v>
      </c>
      <c r="AW281" s="22"/>
      <c r="AX281" s="20" t="s">
        <v>179</v>
      </c>
      <c r="AY281" s="20">
        <v>10</v>
      </c>
      <c r="AZ281" s="20" t="s">
        <v>181</v>
      </c>
      <c r="BA281" s="20">
        <v>90</v>
      </c>
      <c r="BB281" s="20" t="s">
        <v>180</v>
      </c>
      <c r="BC281" s="20">
        <v>0</v>
      </c>
      <c r="BD281" s="60"/>
      <c r="BF281" s="14"/>
      <c r="BJ281" t="s">
        <v>231</v>
      </c>
      <c r="BK281" t="s">
        <v>152</v>
      </c>
      <c r="BN281" s="36">
        <v>232</v>
      </c>
      <c r="BQ281">
        <f t="shared" si="543"/>
        <v>1</v>
      </c>
      <c r="BR281" s="38">
        <v>44737</v>
      </c>
      <c r="BS281" s="22" t="s">
        <v>183</v>
      </c>
      <c r="BT281" s="20" t="str">
        <f t="shared" si="536"/>
        <v>BILLETThePrivateIslandClub_COR22B48</v>
      </c>
      <c r="BV281">
        <v>1</v>
      </c>
    </row>
    <row r="282" spans="2:74" ht="18.75" customHeight="1" x14ac:dyDescent="0.3">
      <c r="B282" s="20">
        <f t="shared" si="482"/>
        <v>49</v>
      </c>
      <c r="C282" s="22" t="str">
        <f t="shared" si="483"/>
        <v>#49 Billet Private Island Club</v>
      </c>
      <c r="D282" t="str">
        <f t="shared" si="479"/>
        <v>COR22B49</v>
      </c>
      <c r="E282" s="53" t="s">
        <v>230</v>
      </c>
      <c r="F282" s="20">
        <v>1000</v>
      </c>
      <c r="G282" s="14" t="s">
        <v>510</v>
      </c>
      <c r="H282" s="23" t="s">
        <v>146</v>
      </c>
      <c r="J282" s="54" t="s">
        <v>1020</v>
      </c>
      <c r="K282" s="22" t="s">
        <v>173</v>
      </c>
      <c r="L282" s="54" t="s">
        <v>147</v>
      </c>
      <c r="M282" s="22">
        <v>1</v>
      </c>
      <c r="N282" s="54" t="s">
        <v>174</v>
      </c>
      <c r="P282" s="54" t="s">
        <v>36</v>
      </c>
      <c r="Q282" s="22" t="s">
        <v>225</v>
      </c>
      <c r="R282" s="54" t="str">
        <f t="shared" si="562"/>
        <v>avantage2</v>
      </c>
      <c r="S282" s="22" t="s">
        <v>226</v>
      </c>
      <c r="T282" s="54" t="str">
        <f t="shared" si="563"/>
        <v>avantage3</v>
      </c>
      <c r="U282" s="22" t="s">
        <v>241</v>
      </c>
      <c r="V282" s="54" t="str">
        <f t="shared" ref="V282" si="582">"avantage"&amp;(1+RIGHT(T282,1))</f>
        <v>avantage4</v>
      </c>
      <c r="W282" s="22" t="s">
        <v>227</v>
      </c>
      <c r="X282" s="54" t="str">
        <f t="shared" ref="X282" si="583">"avantage"&amp;(1+RIGHT(V282,1))</f>
        <v>avantage5</v>
      </c>
      <c r="Y282" s="22" t="s">
        <v>228</v>
      </c>
      <c r="AW282" s="22"/>
      <c r="AX282" s="20" t="s">
        <v>179</v>
      </c>
      <c r="AY282" s="20">
        <v>10</v>
      </c>
      <c r="AZ282" s="20" t="s">
        <v>181</v>
      </c>
      <c r="BA282" s="20">
        <v>90</v>
      </c>
      <c r="BB282" s="20" t="s">
        <v>180</v>
      </c>
      <c r="BC282" s="20">
        <v>0</v>
      </c>
      <c r="BD282" s="60"/>
      <c r="BF282" s="14"/>
      <c r="BJ282" t="s">
        <v>231</v>
      </c>
      <c r="BK282" t="s">
        <v>152</v>
      </c>
      <c r="BN282" s="36">
        <v>232</v>
      </c>
      <c r="BQ282">
        <f t="shared" si="543"/>
        <v>1</v>
      </c>
      <c r="BR282" s="38">
        <v>44737</v>
      </c>
      <c r="BS282" s="22" t="s">
        <v>183</v>
      </c>
      <c r="BT282" s="20" t="str">
        <f t="shared" si="536"/>
        <v>BILLETThePrivateIslandClub_COR22B49</v>
      </c>
      <c r="BV282">
        <v>1</v>
      </c>
    </row>
    <row r="283" spans="2:74" ht="18.75" customHeight="1" x14ac:dyDescent="0.3">
      <c r="B283" s="20">
        <f t="shared" si="482"/>
        <v>50</v>
      </c>
      <c r="C283" s="22" t="str">
        <f t="shared" si="483"/>
        <v>#50 Billet Private Island Club</v>
      </c>
      <c r="D283" t="str">
        <f t="shared" si="479"/>
        <v>COR22B50</v>
      </c>
      <c r="E283" s="53" t="s">
        <v>230</v>
      </c>
      <c r="F283" s="20">
        <v>1000</v>
      </c>
      <c r="G283" s="14" t="s">
        <v>511</v>
      </c>
      <c r="H283" s="23" t="s">
        <v>146</v>
      </c>
      <c r="J283" s="54" t="s">
        <v>1020</v>
      </c>
      <c r="K283" s="22" t="s">
        <v>173</v>
      </c>
      <c r="L283" s="54" t="s">
        <v>147</v>
      </c>
      <c r="M283" s="22">
        <v>1</v>
      </c>
      <c r="N283" s="54" t="s">
        <v>174</v>
      </c>
      <c r="P283" s="54" t="s">
        <v>36</v>
      </c>
      <c r="Q283" s="22" t="s">
        <v>225</v>
      </c>
      <c r="R283" s="54" t="str">
        <f t="shared" si="562"/>
        <v>avantage2</v>
      </c>
      <c r="S283" s="22" t="s">
        <v>226</v>
      </c>
      <c r="T283" s="54" t="str">
        <f t="shared" si="563"/>
        <v>avantage3</v>
      </c>
      <c r="U283" s="22" t="s">
        <v>241</v>
      </c>
      <c r="V283" s="54" t="str">
        <f t="shared" ref="V283" si="584">"avantage"&amp;(1+RIGHT(T283,1))</f>
        <v>avantage4</v>
      </c>
      <c r="W283" s="22" t="s">
        <v>227</v>
      </c>
      <c r="X283" s="54" t="str">
        <f t="shared" ref="X283" si="585">"avantage"&amp;(1+RIGHT(V283,1))</f>
        <v>avantage5</v>
      </c>
      <c r="Y283" s="22" t="s">
        <v>228</v>
      </c>
      <c r="AW283" s="22"/>
      <c r="AX283" s="20" t="s">
        <v>179</v>
      </c>
      <c r="AY283" s="20">
        <v>10</v>
      </c>
      <c r="AZ283" s="20" t="s">
        <v>181</v>
      </c>
      <c r="BA283" s="20">
        <v>90</v>
      </c>
      <c r="BB283" s="20" t="s">
        <v>180</v>
      </c>
      <c r="BC283" s="20">
        <v>0</v>
      </c>
      <c r="BD283" s="60"/>
      <c r="BF283" s="14"/>
      <c r="BJ283" t="s">
        <v>231</v>
      </c>
      <c r="BK283" t="s">
        <v>152</v>
      </c>
      <c r="BN283" s="36">
        <v>232</v>
      </c>
      <c r="BQ283">
        <f t="shared" si="543"/>
        <v>1</v>
      </c>
      <c r="BR283" s="38">
        <v>44737</v>
      </c>
      <c r="BS283" s="22" t="s">
        <v>183</v>
      </c>
      <c r="BT283" s="20" t="str">
        <f t="shared" si="536"/>
        <v>BILLETThePrivateIslandClub_COR22B50</v>
      </c>
      <c r="BV283">
        <v>1</v>
      </c>
    </row>
    <row r="284" spans="2:74" ht="18.75" customHeight="1" x14ac:dyDescent="0.3">
      <c r="B284" s="20">
        <f t="shared" si="482"/>
        <v>51</v>
      </c>
      <c r="C284" s="22" t="str">
        <f t="shared" si="483"/>
        <v>#51 Billet Private Island Club</v>
      </c>
      <c r="D284" t="str">
        <f t="shared" si="479"/>
        <v>COR22B51</v>
      </c>
      <c r="E284" s="53" t="s">
        <v>230</v>
      </c>
      <c r="F284" s="20">
        <v>1000</v>
      </c>
      <c r="G284" s="14" t="s">
        <v>512</v>
      </c>
      <c r="H284" s="23" t="s">
        <v>146</v>
      </c>
      <c r="J284" s="54" t="s">
        <v>1020</v>
      </c>
      <c r="K284" s="22" t="s">
        <v>173</v>
      </c>
      <c r="L284" s="54" t="s">
        <v>147</v>
      </c>
      <c r="M284" s="22">
        <v>1</v>
      </c>
      <c r="N284" s="54" t="s">
        <v>174</v>
      </c>
      <c r="P284" s="54" t="s">
        <v>36</v>
      </c>
      <c r="Q284" s="22" t="s">
        <v>225</v>
      </c>
      <c r="R284" s="54" t="str">
        <f t="shared" si="562"/>
        <v>avantage2</v>
      </c>
      <c r="S284" s="22" t="s">
        <v>226</v>
      </c>
      <c r="T284" s="54" t="str">
        <f t="shared" si="563"/>
        <v>avantage3</v>
      </c>
      <c r="U284" s="22" t="s">
        <v>241</v>
      </c>
      <c r="V284" s="54" t="str">
        <f t="shared" ref="V284" si="586">"avantage"&amp;(1+RIGHT(T284,1))</f>
        <v>avantage4</v>
      </c>
      <c r="W284" s="22" t="s">
        <v>227</v>
      </c>
      <c r="X284" s="54" t="str">
        <f t="shared" ref="X284" si="587">"avantage"&amp;(1+RIGHT(V284,1))</f>
        <v>avantage5</v>
      </c>
      <c r="Y284" s="22" t="s">
        <v>228</v>
      </c>
      <c r="AW284" s="22"/>
      <c r="AX284" s="20" t="s">
        <v>179</v>
      </c>
      <c r="AY284" s="20">
        <v>10</v>
      </c>
      <c r="AZ284" s="20" t="s">
        <v>181</v>
      </c>
      <c r="BA284" s="20">
        <v>90</v>
      </c>
      <c r="BB284" s="20" t="s">
        <v>180</v>
      </c>
      <c r="BC284" s="20">
        <v>0</v>
      </c>
      <c r="BD284" s="60"/>
      <c r="BF284" s="14"/>
      <c r="BJ284" t="s">
        <v>231</v>
      </c>
      <c r="BK284" t="s">
        <v>152</v>
      </c>
      <c r="BN284" s="36">
        <v>232</v>
      </c>
      <c r="BQ284">
        <f t="shared" si="543"/>
        <v>1</v>
      </c>
      <c r="BR284" s="38">
        <v>44737</v>
      </c>
      <c r="BS284" s="22" t="s">
        <v>183</v>
      </c>
      <c r="BT284" s="20" t="str">
        <f t="shared" si="536"/>
        <v>BILLETThePrivateIslandClub_COR22B51</v>
      </c>
      <c r="BV284">
        <v>1</v>
      </c>
    </row>
    <row r="285" spans="2:74" ht="18.75" customHeight="1" x14ac:dyDescent="0.3">
      <c r="B285" s="20">
        <f t="shared" si="482"/>
        <v>52</v>
      </c>
      <c r="C285" s="22" t="str">
        <f t="shared" si="483"/>
        <v>#52 Billet Private Island Club</v>
      </c>
      <c r="D285" t="str">
        <f t="shared" si="479"/>
        <v>COR22B52</v>
      </c>
      <c r="E285" s="53" t="s">
        <v>230</v>
      </c>
      <c r="F285" s="20">
        <v>1000</v>
      </c>
      <c r="G285" s="14" t="s">
        <v>513</v>
      </c>
      <c r="H285" s="23" t="s">
        <v>146</v>
      </c>
      <c r="J285" s="54" t="s">
        <v>1020</v>
      </c>
      <c r="K285" s="22" t="s">
        <v>173</v>
      </c>
      <c r="L285" s="54" t="s">
        <v>147</v>
      </c>
      <c r="M285" s="22">
        <v>1</v>
      </c>
      <c r="N285" s="54" t="s">
        <v>174</v>
      </c>
      <c r="P285" s="54" t="s">
        <v>36</v>
      </c>
      <c r="Q285" s="22" t="s">
        <v>225</v>
      </c>
      <c r="R285" s="54" t="str">
        <f t="shared" si="562"/>
        <v>avantage2</v>
      </c>
      <c r="S285" s="22" t="s">
        <v>226</v>
      </c>
      <c r="T285" s="54" t="str">
        <f t="shared" si="563"/>
        <v>avantage3</v>
      </c>
      <c r="U285" s="22" t="s">
        <v>241</v>
      </c>
      <c r="V285" s="54" t="str">
        <f t="shared" ref="V285" si="588">"avantage"&amp;(1+RIGHT(T285,1))</f>
        <v>avantage4</v>
      </c>
      <c r="W285" s="22" t="s">
        <v>227</v>
      </c>
      <c r="X285" s="54" t="str">
        <f t="shared" ref="X285" si="589">"avantage"&amp;(1+RIGHT(V285,1))</f>
        <v>avantage5</v>
      </c>
      <c r="Y285" s="22" t="s">
        <v>228</v>
      </c>
      <c r="AW285" s="22"/>
      <c r="AX285" s="20" t="s">
        <v>179</v>
      </c>
      <c r="AY285" s="20">
        <v>10</v>
      </c>
      <c r="AZ285" s="20" t="s">
        <v>181</v>
      </c>
      <c r="BA285" s="20">
        <v>90</v>
      </c>
      <c r="BB285" s="20" t="s">
        <v>180</v>
      </c>
      <c r="BC285" s="20">
        <v>0</v>
      </c>
      <c r="BD285" s="60"/>
      <c r="BF285" s="14"/>
      <c r="BJ285" t="s">
        <v>231</v>
      </c>
      <c r="BK285" t="s">
        <v>152</v>
      </c>
      <c r="BN285" s="36">
        <v>232</v>
      </c>
      <c r="BQ285">
        <f t="shared" si="543"/>
        <v>1</v>
      </c>
      <c r="BR285" s="38">
        <v>44737</v>
      </c>
      <c r="BS285" s="22" t="s">
        <v>183</v>
      </c>
      <c r="BT285" s="20" t="str">
        <f t="shared" si="536"/>
        <v>BILLETThePrivateIslandClub_COR22B52</v>
      </c>
      <c r="BV285">
        <v>1</v>
      </c>
    </row>
    <row r="286" spans="2:74" ht="18.75" customHeight="1" x14ac:dyDescent="0.3">
      <c r="B286" s="20">
        <f t="shared" si="482"/>
        <v>53</v>
      </c>
      <c r="C286" s="22" t="str">
        <f t="shared" si="483"/>
        <v>#53 Billet Private Island Club</v>
      </c>
      <c r="D286" t="str">
        <f t="shared" si="479"/>
        <v>COR22B53</v>
      </c>
      <c r="E286" s="53" t="s">
        <v>230</v>
      </c>
      <c r="F286" s="20">
        <v>1000</v>
      </c>
      <c r="G286" s="14" t="s">
        <v>514</v>
      </c>
      <c r="H286" s="23" t="s">
        <v>146</v>
      </c>
      <c r="J286" s="54" t="s">
        <v>1020</v>
      </c>
      <c r="K286" s="22" t="s">
        <v>173</v>
      </c>
      <c r="L286" s="54" t="s">
        <v>147</v>
      </c>
      <c r="M286" s="22">
        <v>1</v>
      </c>
      <c r="N286" s="54" t="s">
        <v>174</v>
      </c>
      <c r="P286" s="54" t="s">
        <v>36</v>
      </c>
      <c r="Q286" s="22" t="s">
        <v>225</v>
      </c>
      <c r="R286" s="54" t="str">
        <f t="shared" si="562"/>
        <v>avantage2</v>
      </c>
      <c r="S286" s="22" t="s">
        <v>226</v>
      </c>
      <c r="T286" s="54" t="str">
        <f t="shared" si="563"/>
        <v>avantage3</v>
      </c>
      <c r="U286" s="22" t="s">
        <v>241</v>
      </c>
      <c r="V286" s="54" t="str">
        <f t="shared" ref="V286" si="590">"avantage"&amp;(1+RIGHT(T286,1))</f>
        <v>avantage4</v>
      </c>
      <c r="W286" s="22" t="s">
        <v>227</v>
      </c>
      <c r="X286" s="54" t="str">
        <f t="shared" ref="X286" si="591">"avantage"&amp;(1+RIGHT(V286,1))</f>
        <v>avantage5</v>
      </c>
      <c r="Y286" s="22" t="s">
        <v>228</v>
      </c>
      <c r="AW286" s="22"/>
      <c r="AX286" s="20" t="s">
        <v>179</v>
      </c>
      <c r="AY286" s="20">
        <v>10</v>
      </c>
      <c r="AZ286" s="20" t="s">
        <v>181</v>
      </c>
      <c r="BA286" s="20">
        <v>90</v>
      </c>
      <c r="BB286" s="20" t="s">
        <v>180</v>
      </c>
      <c r="BC286" s="20">
        <v>0</v>
      </c>
      <c r="BD286" s="60"/>
      <c r="BF286" s="14"/>
      <c r="BJ286" t="s">
        <v>231</v>
      </c>
      <c r="BK286" t="s">
        <v>152</v>
      </c>
      <c r="BN286" s="36">
        <v>232</v>
      </c>
      <c r="BQ286">
        <f t="shared" si="543"/>
        <v>1</v>
      </c>
      <c r="BR286" s="38">
        <v>44737</v>
      </c>
      <c r="BS286" s="22" t="s">
        <v>183</v>
      </c>
      <c r="BT286" s="20" t="str">
        <f t="shared" si="536"/>
        <v>BILLETThePrivateIslandClub_COR22B53</v>
      </c>
      <c r="BV286">
        <v>1</v>
      </c>
    </row>
    <row r="287" spans="2:74" ht="18.75" customHeight="1" x14ac:dyDescent="0.3">
      <c r="B287" s="20">
        <f t="shared" si="482"/>
        <v>54</v>
      </c>
      <c r="C287" s="22" t="str">
        <f t="shared" si="483"/>
        <v>#54 Billet Private Island Club</v>
      </c>
      <c r="D287" t="str">
        <f t="shared" si="479"/>
        <v>COR22B54</v>
      </c>
      <c r="E287" s="53" t="s">
        <v>230</v>
      </c>
      <c r="F287" s="20">
        <v>1000</v>
      </c>
      <c r="G287" s="14" t="s">
        <v>515</v>
      </c>
      <c r="H287" s="23" t="s">
        <v>146</v>
      </c>
      <c r="J287" s="54" t="s">
        <v>1020</v>
      </c>
      <c r="K287" s="22" t="s">
        <v>173</v>
      </c>
      <c r="L287" s="54" t="s">
        <v>147</v>
      </c>
      <c r="M287" s="22">
        <v>1</v>
      </c>
      <c r="N287" s="54" t="s">
        <v>174</v>
      </c>
      <c r="P287" s="54" t="s">
        <v>36</v>
      </c>
      <c r="Q287" s="22" t="s">
        <v>225</v>
      </c>
      <c r="R287" s="54" t="str">
        <f t="shared" si="562"/>
        <v>avantage2</v>
      </c>
      <c r="S287" s="22" t="s">
        <v>226</v>
      </c>
      <c r="T287" s="54" t="str">
        <f t="shared" si="563"/>
        <v>avantage3</v>
      </c>
      <c r="U287" s="22" t="s">
        <v>241</v>
      </c>
      <c r="V287" s="54" t="str">
        <f t="shared" ref="V287" si="592">"avantage"&amp;(1+RIGHT(T287,1))</f>
        <v>avantage4</v>
      </c>
      <c r="W287" s="22" t="s">
        <v>227</v>
      </c>
      <c r="X287" s="54" t="str">
        <f t="shared" ref="X287" si="593">"avantage"&amp;(1+RIGHT(V287,1))</f>
        <v>avantage5</v>
      </c>
      <c r="Y287" s="22" t="s">
        <v>228</v>
      </c>
      <c r="AW287" s="22"/>
      <c r="AX287" s="20" t="s">
        <v>179</v>
      </c>
      <c r="AY287" s="20">
        <v>10</v>
      </c>
      <c r="AZ287" s="20" t="s">
        <v>181</v>
      </c>
      <c r="BA287" s="20">
        <v>90</v>
      </c>
      <c r="BB287" s="20" t="s">
        <v>180</v>
      </c>
      <c r="BC287" s="20">
        <v>0</v>
      </c>
      <c r="BD287" s="60"/>
      <c r="BF287" s="14"/>
      <c r="BJ287" t="s">
        <v>231</v>
      </c>
      <c r="BK287" t="s">
        <v>152</v>
      </c>
      <c r="BN287" s="36">
        <v>232</v>
      </c>
      <c r="BQ287">
        <f t="shared" si="543"/>
        <v>1</v>
      </c>
      <c r="BR287" s="38">
        <v>44737</v>
      </c>
      <c r="BS287" s="22" t="s">
        <v>183</v>
      </c>
      <c r="BT287" s="20" t="str">
        <f t="shared" si="536"/>
        <v>BILLETThePrivateIslandClub_COR22B54</v>
      </c>
      <c r="BV287">
        <v>1</v>
      </c>
    </row>
    <row r="288" spans="2:74" ht="18.75" customHeight="1" x14ac:dyDescent="0.3">
      <c r="B288" s="20">
        <f t="shared" si="482"/>
        <v>55</v>
      </c>
      <c r="C288" s="22" t="str">
        <f t="shared" si="483"/>
        <v>#55 Billet Private Island Club</v>
      </c>
      <c r="D288" t="str">
        <f t="shared" si="479"/>
        <v>COR22B55</v>
      </c>
      <c r="E288" s="53" t="s">
        <v>230</v>
      </c>
      <c r="F288" s="20">
        <v>1000</v>
      </c>
      <c r="G288" s="14" t="s">
        <v>516</v>
      </c>
      <c r="H288" s="23" t="s">
        <v>146</v>
      </c>
      <c r="J288" s="54" t="s">
        <v>1020</v>
      </c>
      <c r="K288" s="22" t="s">
        <v>173</v>
      </c>
      <c r="L288" s="54" t="s">
        <v>147</v>
      </c>
      <c r="M288" s="22">
        <v>1</v>
      </c>
      <c r="N288" s="54" t="s">
        <v>174</v>
      </c>
      <c r="P288" s="54" t="s">
        <v>36</v>
      </c>
      <c r="Q288" s="22" t="s">
        <v>225</v>
      </c>
      <c r="R288" s="54" t="str">
        <f t="shared" si="562"/>
        <v>avantage2</v>
      </c>
      <c r="S288" s="22" t="s">
        <v>226</v>
      </c>
      <c r="T288" s="54" t="str">
        <f t="shared" si="563"/>
        <v>avantage3</v>
      </c>
      <c r="U288" s="22" t="s">
        <v>241</v>
      </c>
      <c r="V288" s="54" t="str">
        <f t="shared" ref="V288" si="594">"avantage"&amp;(1+RIGHT(T288,1))</f>
        <v>avantage4</v>
      </c>
      <c r="W288" s="22" t="s">
        <v>227</v>
      </c>
      <c r="X288" s="54" t="str">
        <f t="shared" ref="X288" si="595">"avantage"&amp;(1+RIGHT(V288,1))</f>
        <v>avantage5</v>
      </c>
      <c r="Y288" s="22" t="s">
        <v>228</v>
      </c>
      <c r="AW288" s="22"/>
      <c r="AX288" s="20" t="s">
        <v>179</v>
      </c>
      <c r="AY288" s="20">
        <v>10</v>
      </c>
      <c r="AZ288" s="20" t="s">
        <v>181</v>
      </c>
      <c r="BA288" s="20">
        <v>90</v>
      </c>
      <c r="BB288" s="20" t="s">
        <v>180</v>
      </c>
      <c r="BC288" s="20">
        <v>0</v>
      </c>
      <c r="BD288" s="60"/>
      <c r="BF288" s="14"/>
      <c r="BJ288" t="s">
        <v>231</v>
      </c>
      <c r="BK288" t="s">
        <v>152</v>
      </c>
      <c r="BN288" s="36">
        <v>232</v>
      </c>
      <c r="BQ288">
        <f t="shared" si="543"/>
        <v>1</v>
      </c>
      <c r="BR288" s="38">
        <v>44737</v>
      </c>
      <c r="BS288" s="22" t="s">
        <v>183</v>
      </c>
      <c r="BT288" s="20" t="str">
        <f t="shared" si="536"/>
        <v>BILLETThePrivateIslandClub_COR22B55</v>
      </c>
      <c r="BV288">
        <v>1</v>
      </c>
    </row>
    <row r="289" spans="2:74" ht="18.75" customHeight="1" x14ac:dyDescent="0.3">
      <c r="B289" s="20">
        <f t="shared" si="482"/>
        <v>56</v>
      </c>
      <c r="C289" s="22" t="str">
        <f t="shared" si="483"/>
        <v>#56 Billet Private Island Club</v>
      </c>
      <c r="D289" t="str">
        <f t="shared" si="479"/>
        <v>COR22B56</v>
      </c>
      <c r="E289" s="53" t="s">
        <v>230</v>
      </c>
      <c r="F289" s="20">
        <v>1000</v>
      </c>
      <c r="G289" s="14" t="s">
        <v>517</v>
      </c>
      <c r="H289" s="23" t="s">
        <v>146</v>
      </c>
      <c r="J289" s="54" t="s">
        <v>1020</v>
      </c>
      <c r="K289" s="22" t="s">
        <v>173</v>
      </c>
      <c r="L289" s="54" t="s">
        <v>147</v>
      </c>
      <c r="M289" s="22">
        <v>1</v>
      </c>
      <c r="N289" s="54" t="s">
        <v>174</v>
      </c>
      <c r="P289" s="54" t="s">
        <v>36</v>
      </c>
      <c r="Q289" s="22" t="s">
        <v>225</v>
      </c>
      <c r="R289" s="54" t="str">
        <f t="shared" si="562"/>
        <v>avantage2</v>
      </c>
      <c r="S289" s="22" t="s">
        <v>226</v>
      </c>
      <c r="T289" s="54" t="str">
        <f t="shared" si="563"/>
        <v>avantage3</v>
      </c>
      <c r="U289" s="22" t="s">
        <v>241</v>
      </c>
      <c r="V289" s="54" t="str">
        <f t="shared" ref="V289" si="596">"avantage"&amp;(1+RIGHT(T289,1))</f>
        <v>avantage4</v>
      </c>
      <c r="W289" s="22" t="s">
        <v>227</v>
      </c>
      <c r="X289" s="54" t="str">
        <f t="shared" ref="X289" si="597">"avantage"&amp;(1+RIGHT(V289,1))</f>
        <v>avantage5</v>
      </c>
      <c r="Y289" s="22" t="s">
        <v>228</v>
      </c>
      <c r="AW289" s="22"/>
      <c r="AX289" s="20" t="s">
        <v>179</v>
      </c>
      <c r="AY289" s="20">
        <v>10</v>
      </c>
      <c r="AZ289" s="20" t="s">
        <v>181</v>
      </c>
      <c r="BA289" s="20">
        <v>90</v>
      </c>
      <c r="BB289" s="20" t="s">
        <v>180</v>
      </c>
      <c r="BC289" s="20">
        <v>0</v>
      </c>
      <c r="BD289" s="60"/>
      <c r="BF289" s="14"/>
      <c r="BJ289" t="s">
        <v>231</v>
      </c>
      <c r="BK289" t="s">
        <v>152</v>
      </c>
      <c r="BN289" s="36">
        <v>232</v>
      </c>
      <c r="BQ289">
        <f t="shared" si="543"/>
        <v>1</v>
      </c>
      <c r="BR289" s="38">
        <v>44737</v>
      </c>
      <c r="BS289" s="22" t="s">
        <v>183</v>
      </c>
      <c r="BT289" s="20" t="str">
        <f t="shared" si="536"/>
        <v>BILLETThePrivateIslandClub_COR22B56</v>
      </c>
      <c r="BV289">
        <v>1</v>
      </c>
    </row>
    <row r="290" spans="2:74" ht="18.75" customHeight="1" x14ac:dyDescent="0.3">
      <c r="B290" s="20">
        <f t="shared" si="482"/>
        <v>57</v>
      </c>
      <c r="C290" s="22" t="str">
        <f t="shared" si="483"/>
        <v>#57 Billet Private Island Club</v>
      </c>
      <c r="D290" t="str">
        <f t="shared" si="479"/>
        <v>COR22B57</v>
      </c>
      <c r="E290" s="53" t="s">
        <v>230</v>
      </c>
      <c r="F290" s="20">
        <v>1000</v>
      </c>
      <c r="G290" s="14" t="s">
        <v>518</v>
      </c>
      <c r="H290" s="23" t="s">
        <v>146</v>
      </c>
      <c r="J290" s="54" t="s">
        <v>1020</v>
      </c>
      <c r="K290" s="22" t="s">
        <v>173</v>
      </c>
      <c r="L290" s="54" t="s">
        <v>147</v>
      </c>
      <c r="M290" s="22">
        <v>1</v>
      </c>
      <c r="N290" s="54" t="s">
        <v>174</v>
      </c>
      <c r="P290" s="54" t="s">
        <v>36</v>
      </c>
      <c r="Q290" s="22" t="s">
        <v>225</v>
      </c>
      <c r="R290" s="54" t="str">
        <f t="shared" si="562"/>
        <v>avantage2</v>
      </c>
      <c r="S290" s="22" t="s">
        <v>226</v>
      </c>
      <c r="T290" s="54" t="str">
        <f t="shared" si="563"/>
        <v>avantage3</v>
      </c>
      <c r="U290" s="22" t="s">
        <v>241</v>
      </c>
      <c r="V290" s="54" t="str">
        <f t="shared" ref="V290" si="598">"avantage"&amp;(1+RIGHT(T290,1))</f>
        <v>avantage4</v>
      </c>
      <c r="W290" s="22" t="s">
        <v>227</v>
      </c>
      <c r="X290" s="54" t="str">
        <f t="shared" ref="X290" si="599">"avantage"&amp;(1+RIGHT(V290,1))</f>
        <v>avantage5</v>
      </c>
      <c r="Y290" s="22" t="s">
        <v>228</v>
      </c>
      <c r="AW290" s="22"/>
      <c r="AX290" s="20" t="s">
        <v>179</v>
      </c>
      <c r="AY290" s="20">
        <v>10</v>
      </c>
      <c r="AZ290" s="20" t="s">
        <v>181</v>
      </c>
      <c r="BA290" s="20">
        <v>90</v>
      </c>
      <c r="BB290" s="20" t="s">
        <v>180</v>
      </c>
      <c r="BC290" s="20">
        <v>0</v>
      </c>
      <c r="BD290" s="60"/>
      <c r="BF290" s="14"/>
      <c r="BJ290" t="s">
        <v>231</v>
      </c>
      <c r="BK290" t="s">
        <v>152</v>
      </c>
      <c r="BN290" s="36">
        <v>232</v>
      </c>
      <c r="BQ290">
        <f t="shared" si="543"/>
        <v>1</v>
      </c>
      <c r="BR290" s="38">
        <v>44737</v>
      </c>
      <c r="BS290" s="22" t="s">
        <v>183</v>
      </c>
      <c r="BT290" s="20" t="str">
        <f t="shared" si="536"/>
        <v>BILLETThePrivateIslandClub_COR22B57</v>
      </c>
      <c r="BV290">
        <v>1</v>
      </c>
    </row>
    <row r="291" spans="2:74" ht="18.75" customHeight="1" x14ac:dyDescent="0.3">
      <c r="B291" s="20">
        <f t="shared" si="482"/>
        <v>58</v>
      </c>
      <c r="C291" s="22" t="str">
        <f t="shared" si="483"/>
        <v>#58 Billet Private Island Club</v>
      </c>
      <c r="D291" t="str">
        <f t="shared" si="479"/>
        <v>COR22B58</v>
      </c>
      <c r="E291" s="53" t="s">
        <v>230</v>
      </c>
      <c r="F291" s="20">
        <v>1000</v>
      </c>
      <c r="G291" s="14" t="s">
        <v>519</v>
      </c>
      <c r="H291" s="23" t="s">
        <v>146</v>
      </c>
      <c r="J291" s="54" t="s">
        <v>1020</v>
      </c>
      <c r="K291" s="22" t="s">
        <v>173</v>
      </c>
      <c r="L291" s="54" t="s">
        <v>147</v>
      </c>
      <c r="M291" s="22">
        <v>1</v>
      </c>
      <c r="N291" s="54" t="s">
        <v>174</v>
      </c>
      <c r="P291" s="54" t="s">
        <v>36</v>
      </c>
      <c r="Q291" s="22" t="s">
        <v>225</v>
      </c>
      <c r="R291" s="54" t="str">
        <f t="shared" si="562"/>
        <v>avantage2</v>
      </c>
      <c r="S291" s="22" t="s">
        <v>226</v>
      </c>
      <c r="T291" s="54" t="str">
        <f t="shared" si="563"/>
        <v>avantage3</v>
      </c>
      <c r="U291" s="22" t="s">
        <v>241</v>
      </c>
      <c r="V291" s="54" t="str">
        <f t="shared" ref="V291" si="600">"avantage"&amp;(1+RIGHT(T291,1))</f>
        <v>avantage4</v>
      </c>
      <c r="W291" s="22" t="s">
        <v>227</v>
      </c>
      <c r="X291" s="54" t="str">
        <f t="shared" ref="X291" si="601">"avantage"&amp;(1+RIGHT(V291,1))</f>
        <v>avantage5</v>
      </c>
      <c r="Y291" s="22" t="s">
        <v>228</v>
      </c>
      <c r="AW291" s="22"/>
      <c r="AX291" s="20" t="s">
        <v>179</v>
      </c>
      <c r="AY291" s="20">
        <v>10</v>
      </c>
      <c r="AZ291" s="20" t="s">
        <v>181</v>
      </c>
      <c r="BA291" s="20">
        <v>90</v>
      </c>
      <c r="BB291" s="20" t="s">
        <v>180</v>
      </c>
      <c r="BC291" s="20">
        <v>0</v>
      </c>
      <c r="BD291" s="60"/>
      <c r="BF291" s="14"/>
      <c r="BJ291" t="s">
        <v>231</v>
      </c>
      <c r="BK291" t="s">
        <v>152</v>
      </c>
      <c r="BN291" s="36">
        <v>232</v>
      </c>
      <c r="BQ291">
        <f t="shared" si="543"/>
        <v>1</v>
      </c>
      <c r="BR291" s="38">
        <v>44737</v>
      </c>
      <c r="BS291" s="22" t="s">
        <v>183</v>
      </c>
      <c r="BT291" s="20" t="str">
        <f t="shared" si="536"/>
        <v>BILLETThePrivateIslandClub_COR22B58</v>
      </c>
      <c r="BV291">
        <v>1</v>
      </c>
    </row>
    <row r="292" spans="2:74" ht="18.75" customHeight="1" x14ac:dyDescent="0.3">
      <c r="B292" s="20">
        <f t="shared" si="482"/>
        <v>59</v>
      </c>
      <c r="C292" s="22" t="str">
        <f t="shared" si="483"/>
        <v>#59 Billet Private Island Club</v>
      </c>
      <c r="D292" t="str">
        <f t="shared" si="479"/>
        <v>COR22B59</v>
      </c>
      <c r="E292" s="53" t="s">
        <v>230</v>
      </c>
      <c r="F292" s="20">
        <v>1000</v>
      </c>
      <c r="G292" s="14" t="s">
        <v>520</v>
      </c>
      <c r="H292" s="23" t="s">
        <v>146</v>
      </c>
      <c r="J292" s="54" t="s">
        <v>1020</v>
      </c>
      <c r="K292" s="22" t="s">
        <v>173</v>
      </c>
      <c r="L292" s="54" t="s">
        <v>147</v>
      </c>
      <c r="M292" s="22">
        <v>1</v>
      </c>
      <c r="N292" s="54" t="s">
        <v>174</v>
      </c>
      <c r="P292" s="54" t="s">
        <v>36</v>
      </c>
      <c r="Q292" s="22" t="s">
        <v>225</v>
      </c>
      <c r="R292" s="54" t="str">
        <f t="shared" si="562"/>
        <v>avantage2</v>
      </c>
      <c r="S292" s="22" t="s">
        <v>226</v>
      </c>
      <c r="T292" s="54" t="str">
        <f t="shared" si="563"/>
        <v>avantage3</v>
      </c>
      <c r="U292" s="22" t="s">
        <v>241</v>
      </c>
      <c r="V292" s="54" t="str">
        <f t="shared" ref="V292" si="602">"avantage"&amp;(1+RIGHT(T292,1))</f>
        <v>avantage4</v>
      </c>
      <c r="W292" s="22" t="s">
        <v>227</v>
      </c>
      <c r="X292" s="54" t="str">
        <f t="shared" ref="X292" si="603">"avantage"&amp;(1+RIGHT(V292,1))</f>
        <v>avantage5</v>
      </c>
      <c r="Y292" s="22" t="s">
        <v>228</v>
      </c>
      <c r="AW292" s="22"/>
      <c r="AX292" s="20" t="s">
        <v>179</v>
      </c>
      <c r="AY292" s="20">
        <v>10</v>
      </c>
      <c r="AZ292" s="20" t="s">
        <v>181</v>
      </c>
      <c r="BA292" s="20">
        <v>90</v>
      </c>
      <c r="BB292" s="20" t="s">
        <v>180</v>
      </c>
      <c r="BC292" s="20">
        <v>0</v>
      </c>
      <c r="BD292" s="60"/>
      <c r="BF292" s="14"/>
      <c r="BJ292" t="s">
        <v>231</v>
      </c>
      <c r="BK292" t="s">
        <v>152</v>
      </c>
      <c r="BN292" s="36">
        <v>232</v>
      </c>
      <c r="BQ292">
        <f t="shared" si="543"/>
        <v>1</v>
      </c>
      <c r="BR292" s="38">
        <v>44737</v>
      </c>
      <c r="BS292" s="22" t="s">
        <v>183</v>
      </c>
      <c r="BT292" s="20" t="str">
        <f t="shared" si="536"/>
        <v>BILLETThePrivateIslandClub_COR22B59</v>
      </c>
      <c r="BV292">
        <v>1</v>
      </c>
    </row>
    <row r="293" spans="2:74" ht="18.75" customHeight="1" x14ac:dyDescent="0.3">
      <c r="B293" s="20">
        <f t="shared" si="482"/>
        <v>60</v>
      </c>
      <c r="C293" s="22" t="str">
        <f t="shared" si="483"/>
        <v>#60 Billet Private Island Club</v>
      </c>
      <c r="D293" t="str">
        <f t="shared" si="479"/>
        <v>COR22B60</v>
      </c>
      <c r="E293" s="53" t="s">
        <v>230</v>
      </c>
      <c r="F293" s="20">
        <v>1000</v>
      </c>
      <c r="G293" s="14" t="s">
        <v>521</v>
      </c>
      <c r="H293" s="23" t="s">
        <v>146</v>
      </c>
      <c r="J293" s="54" t="s">
        <v>1020</v>
      </c>
      <c r="K293" s="22" t="s">
        <v>173</v>
      </c>
      <c r="L293" s="54" t="s">
        <v>147</v>
      </c>
      <c r="M293" s="22">
        <v>1</v>
      </c>
      <c r="N293" s="54" t="s">
        <v>174</v>
      </c>
      <c r="P293" s="54" t="s">
        <v>36</v>
      </c>
      <c r="Q293" s="22" t="s">
        <v>225</v>
      </c>
      <c r="R293" s="54" t="str">
        <f t="shared" si="562"/>
        <v>avantage2</v>
      </c>
      <c r="S293" s="22" t="s">
        <v>226</v>
      </c>
      <c r="T293" s="54" t="str">
        <f t="shared" si="563"/>
        <v>avantage3</v>
      </c>
      <c r="U293" s="22" t="s">
        <v>241</v>
      </c>
      <c r="V293" s="54" t="str">
        <f t="shared" ref="V293" si="604">"avantage"&amp;(1+RIGHT(T293,1))</f>
        <v>avantage4</v>
      </c>
      <c r="W293" s="22" t="s">
        <v>227</v>
      </c>
      <c r="X293" s="54" t="str">
        <f t="shared" ref="X293" si="605">"avantage"&amp;(1+RIGHT(V293,1))</f>
        <v>avantage5</v>
      </c>
      <c r="Y293" s="22" t="s">
        <v>228</v>
      </c>
      <c r="AW293" s="22"/>
      <c r="AX293" s="20" t="s">
        <v>179</v>
      </c>
      <c r="AY293" s="20">
        <v>10</v>
      </c>
      <c r="AZ293" s="20" t="s">
        <v>181</v>
      </c>
      <c r="BA293" s="20">
        <v>90</v>
      </c>
      <c r="BB293" s="20" t="s">
        <v>180</v>
      </c>
      <c r="BC293" s="20">
        <v>0</v>
      </c>
      <c r="BD293" s="60"/>
      <c r="BF293" s="14"/>
      <c r="BJ293" t="s">
        <v>231</v>
      </c>
      <c r="BK293" t="s">
        <v>152</v>
      </c>
      <c r="BN293" s="36">
        <v>232</v>
      </c>
      <c r="BQ293">
        <f t="shared" si="543"/>
        <v>1</v>
      </c>
      <c r="BR293" s="38">
        <v>44737</v>
      </c>
      <c r="BS293" s="22" t="s">
        <v>183</v>
      </c>
      <c r="BT293" s="20" t="str">
        <f t="shared" si="536"/>
        <v>BILLETThePrivateIslandClub_COR22B60</v>
      </c>
      <c r="BV293">
        <v>1</v>
      </c>
    </row>
    <row r="294" spans="2:74" ht="18.75" customHeight="1" x14ac:dyDescent="0.3">
      <c r="B294" s="20">
        <f t="shared" si="482"/>
        <v>61</v>
      </c>
      <c r="C294" s="22" t="str">
        <f t="shared" si="483"/>
        <v>#61 Billet Private Island Club</v>
      </c>
      <c r="D294" t="str">
        <f t="shared" si="479"/>
        <v>COR22B61</v>
      </c>
      <c r="E294" s="53" t="s">
        <v>230</v>
      </c>
      <c r="F294" s="20">
        <v>1000</v>
      </c>
      <c r="G294" s="14" t="s">
        <v>522</v>
      </c>
      <c r="H294" s="23" t="s">
        <v>146</v>
      </c>
      <c r="J294" s="54" t="s">
        <v>1020</v>
      </c>
      <c r="K294" s="22" t="s">
        <v>173</v>
      </c>
      <c r="L294" s="54" t="s">
        <v>147</v>
      </c>
      <c r="M294" s="22">
        <v>1</v>
      </c>
      <c r="N294" s="54" t="s">
        <v>174</v>
      </c>
      <c r="P294" s="54" t="s">
        <v>36</v>
      </c>
      <c r="Q294" s="22" t="s">
        <v>225</v>
      </c>
      <c r="R294" s="54" t="str">
        <f t="shared" si="562"/>
        <v>avantage2</v>
      </c>
      <c r="S294" s="22" t="s">
        <v>226</v>
      </c>
      <c r="T294" s="54" t="str">
        <f t="shared" si="563"/>
        <v>avantage3</v>
      </c>
      <c r="U294" s="22" t="s">
        <v>241</v>
      </c>
      <c r="V294" s="54" t="str">
        <f t="shared" ref="V294" si="606">"avantage"&amp;(1+RIGHT(T294,1))</f>
        <v>avantage4</v>
      </c>
      <c r="W294" s="22" t="s">
        <v>227</v>
      </c>
      <c r="X294" s="54" t="str">
        <f t="shared" ref="X294" si="607">"avantage"&amp;(1+RIGHT(V294,1))</f>
        <v>avantage5</v>
      </c>
      <c r="Y294" s="22" t="s">
        <v>228</v>
      </c>
      <c r="AW294" s="22"/>
      <c r="AX294" s="20" t="s">
        <v>179</v>
      </c>
      <c r="AY294" s="20">
        <v>10</v>
      </c>
      <c r="AZ294" s="20" t="s">
        <v>181</v>
      </c>
      <c r="BA294" s="20">
        <v>90</v>
      </c>
      <c r="BB294" s="20" t="s">
        <v>180</v>
      </c>
      <c r="BC294" s="20">
        <v>0</v>
      </c>
      <c r="BD294" s="60"/>
      <c r="BF294" s="14"/>
      <c r="BJ294" t="s">
        <v>231</v>
      </c>
      <c r="BK294" t="s">
        <v>152</v>
      </c>
      <c r="BN294" s="36">
        <v>232</v>
      </c>
      <c r="BQ294">
        <f t="shared" si="543"/>
        <v>1</v>
      </c>
      <c r="BR294" s="38">
        <v>44737</v>
      </c>
      <c r="BS294" s="22" t="s">
        <v>183</v>
      </c>
      <c r="BT294" s="20" t="str">
        <f t="shared" si="536"/>
        <v>BILLETThePrivateIslandClub_COR22B61</v>
      </c>
      <c r="BV294">
        <v>1</v>
      </c>
    </row>
    <row r="295" spans="2:74" ht="18.75" customHeight="1" x14ac:dyDescent="0.3">
      <c r="B295" s="20">
        <f t="shared" si="482"/>
        <v>62</v>
      </c>
      <c r="C295" s="22" t="str">
        <f t="shared" si="483"/>
        <v>#62 Billet Private Island Club</v>
      </c>
      <c r="D295" t="str">
        <f t="shared" si="479"/>
        <v>COR22B62</v>
      </c>
      <c r="E295" s="53" t="s">
        <v>230</v>
      </c>
      <c r="F295" s="20">
        <v>1000</v>
      </c>
      <c r="G295" s="14" t="s">
        <v>523</v>
      </c>
      <c r="H295" s="23" t="s">
        <v>146</v>
      </c>
      <c r="J295" s="54" t="s">
        <v>1020</v>
      </c>
      <c r="K295" s="22" t="s">
        <v>173</v>
      </c>
      <c r="L295" s="54" t="s">
        <v>147</v>
      </c>
      <c r="M295" s="22">
        <v>1</v>
      </c>
      <c r="N295" s="54" t="s">
        <v>174</v>
      </c>
      <c r="P295" s="54" t="s">
        <v>36</v>
      </c>
      <c r="Q295" s="22" t="s">
        <v>225</v>
      </c>
      <c r="R295" s="54" t="str">
        <f t="shared" si="562"/>
        <v>avantage2</v>
      </c>
      <c r="S295" s="22" t="s">
        <v>226</v>
      </c>
      <c r="T295" s="54" t="str">
        <f t="shared" si="563"/>
        <v>avantage3</v>
      </c>
      <c r="U295" s="22" t="s">
        <v>241</v>
      </c>
      <c r="V295" s="54" t="str">
        <f t="shared" ref="V295" si="608">"avantage"&amp;(1+RIGHT(T295,1))</f>
        <v>avantage4</v>
      </c>
      <c r="W295" s="22" t="s">
        <v>227</v>
      </c>
      <c r="X295" s="54" t="str">
        <f t="shared" ref="X295" si="609">"avantage"&amp;(1+RIGHT(V295,1))</f>
        <v>avantage5</v>
      </c>
      <c r="Y295" s="22" t="s">
        <v>228</v>
      </c>
      <c r="AW295" s="22"/>
      <c r="AX295" s="20" t="s">
        <v>179</v>
      </c>
      <c r="AY295" s="20">
        <v>10</v>
      </c>
      <c r="AZ295" s="20" t="s">
        <v>181</v>
      </c>
      <c r="BA295" s="20">
        <v>90</v>
      </c>
      <c r="BB295" s="20" t="s">
        <v>180</v>
      </c>
      <c r="BC295" s="20">
        <v>0</v>
      </c>
      <c r="BD295" s="60"/>
      <c r="BF295" s="14"/>
      <c r="BJ295" t="s">
        <v>231</v>
      </c>
      <c r="BK295" t="s">
        <v>152</v>
      </c>
      <c r="BN295" s="36">
        <v>232</v>
      </c>
      <c r="BQ295">
        <f t="shared" si="543"/>
        <v>1</v>
      </c>
      <c r="BR295" s="38">
        <v>44737</v>
      </c>
      <c r="BS295" s="22" t="s">
        <v>183</v>
      </c>
      <c r="BT295" s="20" t="str">
        <f t="shared" si="536"/>
        <v>BILLETThePrivateIslandClub_COR22B62</v>
      </c>
      <c r="BV295">
        <v>1</v>
      </c>
    </row>
    <row r="296" spans="2:74" ht="18.75" customHeight="1" x14ac:dyDescent="0.3">
      <c r="B296" s="20">
        <f t="shared" si="482"/>
        <v>63</v>
      </c>
      <c r="C296" s="22" t="str">
        <f t="shared" si="483"/>
        <v>#63 Billet Private Island Club</v>
      </c>
      <c r="D296" t="str">
        <f t="shared" si="479"/>
        <v>COR22B63</v>
      </c>
      <c r="E296" s="53" t="s">
        <v>230</v>
      </c>
      <c r="F296" s="20">
        <v>1000</v>
      </c>
      <c r="G296" s="14" t="s">
        <v>524</v>
      </c>
      <c r="H296" s="23" t="s">
        <v>146</v>
      </c>
      <c r="J296" s="54" t="s">
        <v>1020</v>
      </c>
      <c r="K296" s="22" t="s">
        <v>173</v>
      </c>
      <c r="L296" s="54" t="s">
        <v>147</v>
      </c>
      <c r="M296" s="22">
        <v>1</v>
      </c>
      <c r="N296" s="54" t="s">
        <v>174</v>
      </c>
      <c r="P296" s="54" t="s">
        <v>36</v>
      </c>
      <c r="Q296" s="22" t="s">
        <v>225</v>
      </c>
      <c r="R296" s="54" t="str">
        <f t="shared" si="562"/>
        <v>avantage2</v>
      </c>
      <c r="S296" s="22" t="s">
        <v>226</v>
      </c>
      <c r="T296" s="54" t="str">
        <f t="shared" si="563"/>
        <v>avantage3</v>
      </c>
      <c r="U296" s="22" t="s">
        <v>241</v>
      </c>
      <c r="V296" s="54" t="str">
        <f t="shared" ref="V296" si="610">"avantage"&amp;(1+RIGHT(T296,1))</f>
        <v>avantage4</v>
      </c>
      <c r="W296" s="22" t="s">
        <v>227</v>
      </c>
      <c r="X296" s="54" t="str">
        <f t="shared" ref="X296" si="611">"avantage"&amp;(1+RIGHT(V296,1))</f>
        <v>avantage5</v>
      </c>
      <c r="Y296" s="22" t="s">
        <v>228</v>
      </c>
      <c r="AW296" s="22"/>
      <c r="AX296" s="20" t="s">
        <v>179</v>
      </c>
      <c r="AY296" s="20">
        <v>10</v>
      </c>
      <c r="AZ296" s="20" t="s">
        <v>181</v>
      </c>
      <c r="BA296" s="20">
        <v>90</v>
      </c>
      <c r="BB296" s="20" t="s">
        <v>180</v>
      </c>
      <c r="BC296" s="20">
        <v>0</v>
      </c>
      <c r="BD296" s="60"/>
      <c r="BF296" s="14"/>
      <c r="BJ296" t="s">
        <v>231</v>
      </c>
      <c r="BK296" t="s">
        <v>152</v>
      </c>
      <c r="BN296" s="36">
        <v>232</v>
      </c>
      <c r="BQ296">
        <f t="shared" si="543"/>
        <v>1</v>
      </c>
      <c r="BR296" s="38">
        <v>44737</v>
      </c>
      <c r="BS296" s="22" t="s">
        <v>183</v>
      </c>
      <c r="BT296" s="20" t="str">
        <f t="shared" si="536"/>
        <v>BILLETThePrivateIslandClub_COR22B63</v>
      </c>
      <c r="BV296">
        <v>1</v>
      </c>
    </row>
    <row r="297" spans="2:74" ht="18.75" customHeight="1" x14ac:dyDescent="0.3">
      <c r="B297" s="20">
        <f t="shared" si="482"/>
        <v>64</v>
      </c>
      <c r="C297" s="22" t="str">
        <f t="shared" si="483"/>
        <v>#64 Billet Private Island Club</v>
      </c>
      <c r="D297" t="str">
        <f t="shared" si="479"/>
        <v>COR22B64</v>
      </c>
      <c r="E297" s="53" t="s">
        <v>230</v>
      </c>
      <c r="F297" s="20">
        <v>1000</v>
      </c>
      <c r="G297" s="14" t="s">
        <v>525</v>
      </c>
      <c r="H297" s="23" t="s">
        <v>146</v>
      </c>
      <c r="J297" s="54" t="s">
        <v>1020</v>
      </c>
      <c r="K297" s="22" t="s">
        <v>173</v>
      </c>
      <c r="L297" s="54" t="s">
        <v>147</v>
      </c>
      <c r="M297" s="22">
        <v>1</v>
      </c>
      <c r="N297" s="54" t="s">
        <v>174</v>
      </c>
      <c r="P297" s="54" t="s">
        <v>36</v>
      </c>
      <c r="Q297" s="22" t="s">
        <v>225</v>
      </c>
      <c r="R297" s="54" t="str">
        <f t="shared" si="562"/>
        <v>avantage2</v>
      </c>
      <c r="S297" s="22" t="s">
        <v>226</v>
      </c>
      <c r="T297" s="54" t="str">
        <f t="shared" si="563"/>
        <v>avantage3</v>
      </c>
      <c r="U297" s="22" t="s">
        <v>241</v>
      </c>
      <c r="V297" s="54" t="str">
        <f t="shared" ref="V297" si="612">"avantage"&amp;(1+RIGHT(T297,1))</f>
        <v>avantage4</v>
      </c>
      <c r="W297" s="22" t="s">
        <v>227</v>
      </c>
      <c r="X297" s="54" t="str">
        <f t="shared" ref="X297" si="613">"avantage"&amp;(1+RIGHT(V297,1))</f>
        <v>avantage5</v>
      </c>
      <c r="Y297" s="22" t="s">
        <v>228</v>
      </c>
      <c r="AW297" s="22"/>
      <c r="AX297" s="20" t="s">
        <v>179</v>
      </c>
      <c r="AY297" s="20">
        <v>10</v>
      </c>
      <c r="AZ297" s="20" t="s">
        <v>181</v>
      </c>
      <c r="BA297" s="20">
        <v>90</v>
      </c>
      <c r="BB297" s="20" t="s">
        <v>180</v>
      </c>
      <c r="BC297" s="20">
        <v>0</v>
      </c>
      <c r="BD297" s="60"/>
      <c r="BF297" s="14"/>
      <c r="BJ297" t="s">
        <v>231</v>
      </c>
      <c r="BK297" t="s">
        <v>152</v>
      </c>
      <c r="BN297" s="36">
        <v>232</v>
      </c>
      <c r="BQ297">
        <f t="shared" si="543"/>
        <v>1</v>
      </c>
      <c r="BR297" s="38">
        <v>44737</v>
      </c>
      <c r="BS297" s="22" t="s">
        <v>183</v>
      </c>
      <c r="BT297" s="20" t="str">
        <f t="shared" si="536"/>
        <v>BILLETThePrivateIslandClub_COR22B64</v>
      </c>
      <c r="BV297">
        <v>1</v>
      </c>
    </row>
    <row r="298" spans="2:74" ht="18.75" customHeight="1" x14ac:dyDescent="0.3">
      <c r="B298" s="20">
        <f t="shared" si="482"/>
        <v>65</v>
      </c>
      <c r="C298" s="22" t="str">
        <f t="shared" si="483"/>
        <v>#65 Billet Private Island Club</v>
      </c>
      <c r="D298" t="str">
        <f t="shared" ref="D298:D361" si="614">"COR22B"&amp;B298</f>
        <v>COR22B65</v>
      </c>
      <c r="E298" s="53" t="s">
        <v>230</v>
      </c>
      <c r="F298" s="20">
        <v>1000</v>
      </c>
      <c r="G298" s="14" t="s">
        <v>526</v>
      </c>
      <c r="H298" s="23" t="s">
        <v>146</v>
      </c>
      <c r="J298" s="54" t="s">
        <v>1020</v>
      </c>
      <c r="K298" s="22" t="s">
        <v>173</v>
      </c>
      <c r="L298" s="54" t="s">
        <v>147</v>
      </c>
      <c r="M298" s="22">
        <v>1</v>
      </c>
      <c r="N298" s="54" t="s">
        <v>174</v>
      </c>
      <c r="P298" s="54" t="s">
        <v>36</v>
      </c>
      <c r="Q298" s="22" t="s">
        <v>225</v>
      </c>
      <c r="R298" s="54" t="str">
        <f t="shared" si="562"/>
        <v>avantage2</v>
      </c>
      <c r="S298" s="22" t="s">
        <v>226</v>
      </c>
      <c r="T298" s="54" t="str">
        <f t="shared" si="563"/>
        <v>avantage3</v>
      </c>
      <c r="U298" s="22" t="s">
        <v>241</v>
      </c>
      <c r="V298" s="54" t="str">
        <f t="shared" ref="V298" si="615">"avantage"&amp;(1+RIGHT(T298,1))</f>
        <v>avantage4</v>
      </c>
      <c r="W298" s="22" t="s">
        <v>227</v>
      </c>
      <c r="X298" s="54" t="str">
        <f t="shared" ref="X298" si="616">"avantage"&amp;(1+RIGHT(V298,1))</f>
        <v>avantage5</v>
      </c>
      <c r="Y298" s="22" t="s">
        <v>228</v>
      </c>
      <c r="AW298" s="22"/>
      <c r="AX298" s="20" t="s">
        <v>179</v>
      </c>
      <c r="AY298" s="20">
        <v>10</v>
      </c>
      <c r="AZ298" s="20" t="s">
        <v>181</v>
      </c>
      <c r="BA298" s="20">
        <v>90</v>
      </c>
      <c r="BB298" s="20" t="s">
        <v>180</v>
      </c>
      <c r="BC298" s="20">
        <v>0</v>
      </c>
      <c r="BD298" s="60"/>
      <c r="BF298" s="14"/>
      <c r="BJ298" t="s">
        <v>231</v>
      </c>
      <c r="BK298" t="s">
        <v>152</v>
      </c>
      <c r="BN298" s="36">
        <v>232</v>
      </c>
      <c r="BQ298">
        <f t="shared" si="543"/>
        <v>1</v>
      </c>
      <c r="BR298" s="38">
        <v>44737</v>
      </c>
      <c r="BS298" s="22" t="s">
        <v>183</v>
      </c>
      <c r="BT298" s="20" t="str">
        <f t="shared" si="536"/>
        <v>BILLETThePrivateIslandClub_COR22B65</v>
      </c>
      <c r="BV298">
        <v>1</v>
      </c>
    </row>
    <row r="299" spans="2:74" ht="18.75" customHeight="1" x14ac:dyDescent="0.3">
      <c r="B299" s="20">
        <f t="shared" ref="B299:B362" si="617">+B298+1</f>
        <v>66</v>
      </c>
      <c r="C299" s="22" t="str">
        <f t="shared" ref="C299:C362" si="618">"#"&amp;B299&amp;" Billet Private Island Club"</f>
        <v>#66 Billet Private Island Club</v>
      </c>
      <c r="D299" t="str">
        <f t="shared" si="614"/>
        <v>COR22B66</v>
      </c>
      <c r="E299" s="53" t="s">
        <v>230</v>
      </c>
      <c r="F299" s="20">
        <v>1000</v>
      </c>
      <c r="G299" s="14" t="s">
        <v>527</v>
      </c>
      <c r="H299" s="23" t="s">
        <v>146</v>
      </c>
      <c r="J299" s="54" t="s">
        <v>1020</v>
      </c>
      <c r="K299" s="22" t="s">
        <v>173</v>
      </c>
      <c r="L299" s="54" t="s">
        <v>147</v>
      </c>
      <c r="M299" s="22">
        <v>1</v>
      </c>
      <c r="N299" s="54" t="s">
        <v>174</v>
      </c>
      <c r="P299" s="54" t="s">
        <v>36</v>
      </c>
      <c r="Q299" s="22" t="s">
        <v>225</v>
      </c>
      <c r="R299" s="54" t="str">
        <f t="shared" si="562"/>
        <v>avantage2</v>
      </c>
      <c r="S299" s="22" t="s">
        <v>226</v>
      </c>
      <c r="T299" s="54" t="str">
        <f t="shared" si="563"/>
        <v>avantage3</v>
      </c>
      <c r="U299" s="22" t="s">
        <v>241</v>
      </c>
      <c r="V299" s="54" t="str">
        <f t="shared" ref="V299" si="619">"avantage"&amp;(1+RIGHT(T299,1))</f>
        <v>avantage4</v>
      </c>
      <c r="W299" s="22" t="s">
        <v>227</v>
      </c>
      <c r="X299" s="54" t="str">
        <f t="shared" ref="X299" si="620">"avantage"&amp;(1+RIGHT(V299,1))</f>
        <v>avantage5</v>
      </c>
      <c r="Y299" s="22" t="s">
        <v>228</v>
      </c>
      <c r="AW299" s="22"/>
      <c r="AX299" s="20" t="s">
        <v>179</v>
      </c>
      <c r="AY299" s="20">
        <v>10</v>
      </c>
      <c r="AZ299" s="20" t="s">
        <v>181</v>
      </c>
      <c r="BA299" s="20">
        <v>90</v>
      </c>
      <c r="BB299" s="20" t="s">
        <v>180</v>
      </c>
      <c r="BC299" s="20">
        <v>0</v>
      </c>
      <c r="BD299" s="60"/>
      <c r="BF299" s="14"/>
      <c r="BJ299" t="s">
        <v>231</v>
      </c>
      <c r="BK299" t="s">
        <v>152</v>
      </c>
      <c r="BN299" s="36">
        <v>232</v>
      </c>
      <c r="BQ299">
        <f t="shared" si="543"/>
        <v>1</v>
      </c>
      <c r="BR299" s="38">
        <v>44737</v>
      </c>
      <c r="BS299" s="22" t="s">
        <v>183</v>
      </c>
      <c r="BT299" s="20" t="str">
        <f t="shared" si="536"/>
        <v>BILLETThePrivateIslandClub_COR22B66</v>
      </c>
      <c r="BV299">
        <v>1</v>
      </c>
    </row>
    <row r="300" spans="2:74" ht="18.75" customHeight="1" x14ac:dyDescent="0.3">
      <c r="B300" s="20">
        <f t="shared" si="617"/>
        <v>67</v>
      </c>
      <c r="C300" s="22" t="str">
        <f t="shared" si="618"/>
        <v>#67 Billet Private Island Club</v>
      </c>
      <c r="D300" t="str">
        <f t="shared" si="614"/>
        <v>COR22B67</v>
      </c>
      <c r="E300" s="53" t="s">
        <v>230</v>
      </c>
      <c r="F300" s="20">
        <v>1000</v>
      </c>
      <c r="G300" s="14" t="s">
        <v>528</v>
      </c>
      <c r="H300" s="23" t="s">
        <v>146</v>
      </c>
      <c r="J300" s="54" t="s">
        <v>1020</v>
      </c>
      <c r="K300" s="22" t="s">
        <v>173</v>
      </c>
      <c r="L300" s="54" t="s">
        <v>147</v>
      </c>
      <c r="M300" s="22">
        <v>1</v>
      </c>
      <c r="N300" s="54" t="s">
        <v>174</v>
      </c>
      <c r="P300" s="54" t="s">
        <v>36</v>
      </c>
      <c r="Q300" s="22" t="s">
        <v>225</v>
      </c>
      <c r="R300" s="54" t="str">
        <f t="shared" si="562"/>
        <v>avantage2</v>
      </c>
      <c r="S300" s="22" t="s">
        <v>226</v>
      </c>
      <c r="T300" s="54" t="str">
        <f t="shared" si="563"/>
        <v>avantage3</v>
      </c>
      <c r="U300" s="22" t="s">
        <v>241</v>
      </c>
      <c r="V300" s="54" t="str">
        <f t="shared" ref="V300" si="621">"avantage"&amp;(1+RIGHT(T300,1))</f>
        <v>avantage4</v>
      </c>
      <c r="W300" s="22" t="s">
        <v>227</v>
      </c>
      <c r="X300" s="54" t="str">
        <f t="shared" ref="X300" si="622">"avantage"&amp;(1+RIGHT(V300,1))</f>
        <v>avantage5</v>
      </c>
      <c r="Y300" s="22" t="s">
        <v>228</v>
      </c>
      <c r="AW300" s="22"/>
      <c r="AX300" s="20" t="s">
        <v>179</v>
      </c>
      <c r="AY300" s="20">
        <v>10</v>
      </c>
      <c r="AZ300" s="20" t="s">
        <v>181</v>
      </c>
      <c r="BA300" s="20">
        <v>90</v>
      </c>
      <c r="BB300" s="20" t="s">
        <v>180</v>
      </c>
      <c r="BC300" s="20">
        <v>0</v>
      </c>
      <c r="BD300" s="60"/>
      <c r="BF300" s="14"/>
      <c r="BJ300" t="s">
        <v>231</v>
      </c>
      <c r="BK300" t="s">
        <v>152</v>
      </c>
      <c r="BN300" s="36">
        <v>232</v>
      </c>
      <c r="BQ300">
        <f t="shared" si="543"/>
        <v>1</v>
      </c>
      <c r="BR300" s="38">
        <v>44737</v>
      </c>
      <c r="BS300" s="22" t="s">
        <v>183</v>
      </c>
      <c r="BT300" s="20" t="str">
        <f t="shared" si="536"/>
        <v>BILLETThePrivateIslandClub_COR22B67</v>
      </c>
      <c r="BV300">
        <v>1</v>
      </c>
    </row>
    <row r="301" spans="2:74" ht="18.75" customHeight="1" x14ac:dyDescent="0.3">
      <c r="B301" s="20">
        <f t="shared" si="617"/>
        <v>68</v>
      </c>
      <c r="C301" s="22" t="str">
        <f t="shared" si="618"/>
        <v>#68 Billet Private Island Club</v>
      </c>
      <c r="D301" t="str">
        <f t="shared" si="614"/>
        <v>COR22B68</v>
      </c>
      <c r="E301" s="53" t="s">
        <v>230</v>
      </c>
      <c r="F301" s="20">
        <v>1000</v>
      </c>
      <c r="G301" s="14" t="s">
        <v>529</v>
      </c>
      <c r="H301" s="23" t="s">
        <v>146</v>
      </c>
      <c r="J301" s="54" t="s">
        <v>1020</v>
      </c>
      <c r="K301" s="22" t="s">
        <v>173</v>
      </c>
      <c r="L301" s="54" t="s">
        <v>147</v>
      </c>
      <c r="M301" s="22">
        <v>1</v>
      </c>
      <c r="N301" s="54" t="s">
        <v>174</v>
      </c>
      <c r="P301" s="54" t="s">
        <v>36</v>
      </c>
      <c r="Q301" s="22" t="s">
        <v>225</v>
      </c>
      <c r="R301" s="54" t="str">
        <f t="shared" si="562"/>
        <v>avantage2</v>
      </c>
      <c r="S301" s="22" t="s">
        <v>226</v>
      </c>
      <c r="T301" s="54" t="str">
        <f t="shared" si="563"/>
        <v>avantage3</v>
      </c>
      <c r="U301" s="22" t="s">
        <v>241</v>
      </c>
      <c r="V301" s="54" t="str">
        <f t="shared" ref="V301" si="623">"avantage"&amp;(1+RIGHT(T301,1))</f>
        <v>avantage4</v>
      </c>
      <c r="W301" s="22" t="s">
        <v>227</v>
      </c>
      <c r="X301" s="54" t="str">
        <f t="shared" ref="X301" si="624">"avantage"&amp;(1+RIGHT(V301,1))</f>
        <v>avantage5</v>
      </c>
      <c r="Y301" s="22" t="s">
        <v>228</v>
      </c>
      <c r="AW301" s="22"/>
      <c r="AX301" s="20" t="s">
        <v>179</v>
      </c>
      <c r="AY301" s="20">
        <v>10</v>
      </c>
      <c r="AZ301" s="20" t="s">
        <v>181</v>
      </c>
      <c r="BA301" s="20">
        <v>90</v>
      </c>
      <c r="BB301" s="20" t="s">
        <v>180</v>
      </c>
      <c r="BC301" s="20">
        <v>0</v>
      </c>
      <c r="BD301" s="60"/>
      <c r="BF301" s="14"/>
      <c r="BJ301" t="s">
        <v>231</v>
      </c>
      <c r="BK301" t="s">
        <v>152</v>
      </c>
      <c r="BN301" s="36">
        <v>232</v>
      </c>
      <c r="BQ301">
        <f t="shared" si="543"/>
        <v>1</v>
      </c>
      <c r="BR301" s="38">
        <v>44737</v>
      </c>
      <c r="BS301" s="22" t="s">
        <v>183</v>
      </c>
      <c r="BT301" s="20" t="str">
        <f t="shared" si="536"/>
        <v>BILLETThePrivateIslandClub_COR22B68</v>
      </c>
      <c r="BV301">
        <v>1</v>
      </c>
    </row>
    <row r="302" spans="2:74" ht="18.75" customHeight="1" x14ac:dyDescent="0.3">
      <c r="B302" s="20">
        <f t="shared" si="617"/>
        <v>69</v>
      </c>
      <c r="C302" s="22" t="str">
        <f t="shared" si="618"/>
        <v>#69 Billet Private Island Club</v>
      </c>
      <c r="D302" t="str">
        <f t="shared" si="614"/>
        <v>COR22B69</v>
      </c>
      <c r="E302" s="53" t="s">
        <v>230</v>
      </c>
      <c r="F302" s="20">
        <v>1000</v>
      </c>
      <c r="G302" s="14" t="s">
        <v>530</v>
      </c>
      <c r="H302" s="23" t="s">
        <v>146</v>
      </c>
      <c r="J302" s="54" t="s">
        <v>1020</v>
      </c>
      <c r="K302" s="22" t="s">
        <v>173</v>
      </c>
      <c r="L302" s="54" t="s">
        <v>147</v>
      </c>
      <c r="M302" s="22">
        <v>1</v>
      </c>
      <c r="N302" s="54" t="s">
        <v>174</v>
      </c>
      <c r="P302" s="54" t="s">
        <v>36</v>
      </c>
      <c r="Q302" s="22" t="s">
        <v>225</v>
      </c>
      <c r="R302" s="54" t="str">
        <f t="shared" si="562"/>
        <v>avantage2</v>
      </c>
      <c r="S302" s="22" t="s">
        <v>226</v>
      </c>
      <c r="T302" s="54" t="str">
        <f t="shared" si="563"/>
        <v>avantage3</v>
      </c>
      <c r="U302" s="22" t="s">
        <v>241</v>
      </c>
      <c r="V302" s="54" t="str">
        <f t="shared" ref="V302" si="625">"avantage"&amp;(1+RIGHT(T302,1))</f>
        <v>avantage4</v>
      </c>
      <c r="W302" s="22" t="s">
        <v>227</v>
      </c>
      <c r="X302" s="54" t="str">
        <f t="shared" ref="X302" si="626">"avantage"&amp;(1+RIGHT(V302,1))</f>
        <v>avantage5</v>
      </c>
      <c r="Y302" s="22" t="s">
        <v>228</v>
      </c>
      <c r="AW302" s="22"/>
      <c r="AX302" s="20" t="s">
        <v>179</v>
      </c>
      <c r="AY302" s="20">
        <v>10</v>
      </c>
      <c r="AZ302" s="20" t="s">
        <v>181</v>
      </c>
      <c r="BA302" s="20">
        <v>90</v>
      </c>
      <c r="BB302" s="20" t="s">
        <v>180</v>
      </c>
      <c r="BC302" s="20">
        <v>0</v>
      </c>
      <c r="BD302" s="60"/>
      <c r="BF302" s="14"/>
      <c r="BJ302" t="s">
        <v>231</v>
      </c>
      <c r="BK302" t="s">
        <v>152</v>
      </c>
      <c r="BN302" s="36">
        <v>232</v>
      </c>
      <c r="BQ302">
        <f t="shared" si="543"/>
        <v>1</v>
      </c>
      <c r="BR302" s="38">
        <v>44737</v>
      </c>
      <c r="BS302" s="22" t="s">
        <v>183</v>
      </c>
      <c r="BT302" s="20" t="str">
        <f t="shared" si="536"/>
        <v>BILLETThePrivateIslandClub_COR22B69</v>
      </c>
      <c r="BV302">
        <v>1</v>
      </c>
    </row>
    <row r="303" spans="2:74" ht="18.75" customHeight="1" x14ac:dyDescent="0.3">
      <c r="B303" s="20">
        <f t="shared" si="617"/>
        <v>70</v>
      </c>
      <c r="C303" s="22" t="str">
        <f t="shared" si="618"/>
        <v>#70 Billet Private Island Club</v>
      </c>
      <c r="D303" t="str">
        <f t="shared" si="614"/>
        <v>COR22B70</v>
      </c>
      <c r="E303" s="53" t="s">
        <v>230</v>
      </c>
      <c r="F303" s="20">
        <v>1000</v>
      </c>
      <c r="G303" s="14" t="s">
        <v>531</v>
      </c>
      <c r="H303" s="23" t="s">
        <v>146</v>
      </c>
      <c r="J303" s="54" t="s">
        <v>1020</v>
      </c>
      <c r="K303" s="22" t="s">
        <v>173</v>
      </c>
      <c r="L303" s="54" t="s">
        <v>147</v>
      </c>
      <c r="M303" s="22">
        <v>1</v>
      </c>
      <c r="N303" s="54" t="s">
        <v>174</v>
      </c>
      <c r="P303" s="54" t="s">
        <v>36</v>
      </c>
      <c r="Q303" s="22" t="s">
        <v>225</v>
      </c>
      <c r="R303" s="54" t="str">
        <f t="shared" si="562"/>
        <v>avantage2</v>
      </c>
      <c r="S303" s="22" t="s">
        <v>226</v>
      </c>
      <c r="T303" s="54" t="str">
        <f t="shared" si="563"/>
        <v>avantage3</v>
      </c>
      <c r="U303" s="22" t="s">
        <v>241</v>
      </c>
      <c r="V303" s="54" t="str">
        <f t="shared" ref="V303" si="627">"avantage"&amp;(1+RIGHT(T303,1))</f>
        <v>avantage4</v>
      </c>
      <c r="W303" s="22" t="s">
        <v>227</v>
      </c>
      <c r="X303" s="54" t="str">
        <f t="shared" ref="X303" si="628">"avantage"&amp;(1+RIGHT(V303,1))</f>
        <v>avantage5</v>
      </c>
      <c r="Y303" s="22" t="s">
        <v>228</v>
      </c>
      <c r="AW303" s="22"/>
      <c r="AX303" s="20" t="s">
        <v>179</v>
      </c>
      <c r="AY303" s="20">
        <v>10</v>
      </c>
      <c r="AZ303" s="20" t="s">
        <v>181</v>
      </c>
      <c r="BA303" s="20">
        <v>90</v>
      </c>
      <c r="BB303" s="20" t="s">
        <v>180</v>
      </c>
      <c r="BC303" s="20">
        <v>0</v>
      </c>
      <c r="BD303" s="60"/>
      <c r="BF303" s="14"/>
      <c r="BJ303" t="s">
        <v>231</v>
      </c>
      <c r="BK303" t="s">
        <v>152</v>
      </c>
      <c r="BN303" s="36">
        <v>232</v>
      </c>
      <c r="BQ303">
        <f t="shared" si="543"/>
        <v>1</v>
      </c>
      <c r="BR303" s="38">
        <v>44737</v>
      </c>
      <c r="BS303" s="22" t="s">
        <v>183</v>
      </c>
      <c r="BT303" s="20" t="str">
        <f t="shared" si="536"/>
        <v>BILLETThePrivateIslandClub_COR22B70</v>
      </c>
      <c r="BV303">
        <v>1</v>
      </c>
    </row>
    <row r="304" spans="2:74" ht="18.75" customHeight="1" x14ac:dyDescent="0.3">
      <c r="B304" s="20">
        <f t="shared" si="617"/>
        <v>71</v>
      </c>
      <c r="C304" s="22" t="str">
        <f t="shared" si="618"/>
        <v>#71 Billet Private Island Club</v>
      </c>
      <c r="D304" t="str">
        <f t="shared" si="614"/>
        <v>COR22B71</v>
      </c>
      <c r="E304" s="53" t="s">
        <v>230</v>
      </c>
      <c r="F304" s="20">
        <v>1000</v>
      </c>
      <c r="G304" s="14" t="s">
        <v>532</v>
      </c>
      <c r="H304" s="23" t="s">
        <v>146</v>
      </c>
      <c r="J304" s="54" t="s">
        <v>1020</v>
      </c>
      <c r="K304" s="22" t="s">
        <v>173</v>
      </c>
      <c r="L304" s="54" t="s">
        <v>147</v>
      </c>
      <c r="M304" s="22">
        <v>1</v>
      </c>
      <c r="N304" s="54" t="s">
        <v>174</v>
      </c>
      <c r="P304" s="54" t="s">
        <v>36</v>
      </c>
      <c r="Q304" s="22" t="s">
        <v>225</v>
      </c>
      <c r="R304" s="54" t="str">
        <f t="shared" si="562"/>
        <v>avantage2</v>
      </c>
      <c r="S304" s="22" t="s">
        <v>226</v>
      </c>
      <c r="T304" s="54" t="str">
        <f t="shared" si="563"/>
        <v>avantage3</v>
      </c>
      <c r="U304" s="22" t="s">
        <v>241</v>
      </c>
      <c r="V304" s="54" t="str">
        <f t="shared" ref="V304" si="629">"avantage"&amp;(1+RIGHT(T304,1))</f>
        <v>avantage4</v>
      </c>
      <c r="W304" s="22" t="s">
        <v>227</v>
      </c>
      <c r="X304" s="54" t="str">
        <f t="shared" ref="X304" si="630">"avantage"&amp;(1+RIGHT(V304,1))</f>
        <v>avantage5</v>
      </c>
      <c r="Y304" s="22" t="s">
        <v>228</v>
      </c>
      <c r="AW304" s="22"/>
      <c r="AX304" s="20" t="s">
        <v>179</v>
      </c>
      <c r="AY304" s="20">
        <v>10</v>
      </c>
      <c r="AZ304" s="20" t="s">
        <v>181</v>
      </c>
      <c r="BA304" s="20">
        <v>90</v>
      </c>
      <c r="BB304" s="20" t="s">
        <v>180</v>
      </c>
      <c r="BC304" s="20">
        <v>0</v>
      </c>
      <c r="BD304" s="60"/>
      <c r="BF304" s="14"/>
      <c r="BJ304" t="s">
        <v>231</v>
      </c>
      <c r="BK304" t="s">
        <v>152</v>
      </c>
      <c r="BN304" s="36">
        <v>232</v>
      </c>
      <c r="BQ304">
        <f t="shared" si="543"/>
        <v>1</v>
      </c>
      <c r="BR304" s="38">
        <v>44737</v>
      </c>
      <c r="BS304" s="22" t="s">
        <v>183</v>
      </c>
      <c r="BT304" s="20" t="str">
        <f t="shared" si="536"/>
        <v>BILLETThePrivateIslandClub_COR22B71</v>
      </c>
      <c r="BV304">
        <v>1</v>
      </c>
    </row>
    <row r="305" spans="2:74" ht="18.75" customHeight="1" x14ac:dyDescent="0.3">
      <c r="B305" s="20">
        <f t="shared" si="617"/>
        <v>72</v>
      </c>
      <c r="C305" s="22" t="str">
        <f t="shared" si="618"/>
        <v>#72 Billet Private Island Club</v>
      </c>
      <c r="D305" t="str">
        <f t="shared" si="614"/>
        <v>COR22B72</v>
      </c>
      <c r="E305" s="53" t="s">
        <v>230</v>
      </c>
      <c r="F305" s="20">
        <v>1000</v>
      </c>
      <c r="G305" s="14" t="s">
        <v>533</v>
      </c>
      <c r="H305" s="23" t="s">
        <v>146</v>
      </c>
      <c r="J305" s="54" t="s">
        <v>1020</v>
      </c>
      <c r="K305" s="22" t="s">
        <v>173</v>
      </c>
      <c r="L305" s="54" t="s">
        <v>147</v>
      </c>
      <c r="M305" s="22">
        <v>1</v>
      </c>
      <c r="N305" s="54" t="s">
        <v>174</v>
      </c>
      <c r="P305" s="54" t="s">
        <v>36</v>
      </c>
      <c r="Q305" s="22" t="s">
        <v>225</v>
      </c>
      <c r="R305" s="54" t="str">
        <f t="shared" si="562"/>
        <v>avantage2</v>
      </c>
      <c r="S305" s="22" t="s">
        <v>226</v>
      </c>
      <c r="T305" s="54" t="str">
        <f t="shared" si="563"/>
        <v>avantage3</v>
      </c>
      <c r="U305" s="22" t="s">
        <v>241</v>
      </c>
      <c r="V305" s="54" t="str">
        <f t="shared" ref="V305" si="631">"avantage"&amp;(1+RIGHT(T305,1))</f>
        <v>avantage4</v>
      </c>
      <c r="W305" s="22" t="s">
        <v>227</v>
      </c>
      <c r="X305" s="54" t="str">
        <f t="shared" ref="X305" si="632">"avantage"&amp;(1+RIGHT(V305,1))</f>
        <v>avantage5</v>
      </c>
      <c r="Y305" s="22" t="s">
        <v>228</v>
      </c>
      <c r="AW305" s="22"/>
      <c r="AX305" s="20" t="s">
        <v>179</v>
      </c>
      <c r="AY305" s="20">
        <v>10</v>
      </c>
      <c r="AZ305" s="20" t="s">
        <v>181</v>
      </c>
      <c r="BA305" s="20">
        <v>90</v>
      </c>
      <c r="BB305" s="20" t="s">
        <v>180</v>
      </c>
      <c r="BC305" s="20">
        <v>0</v>
      </c>
      <c r="BD305" s="60"/>
      <c r="BF305" s="14"/>
      <c r="BJ305" t="s">
        <v>231</v>
      </c>
      <c r="BK305" t="s">
        <v>152</v>
      </c>
      <c r="BN305" s="36">
        <v>232</v>
      </c>
      <c r="BQ305">
        <f t="shared" si="543"/>
        <v>1</v>
      </c>
      <c r="BR305" s="38">
        <v>44737</v>
      </c>
      <c r="BS305" s="22" t="s">
        <v>183</v>
      </c>
      <c r="BT305" s="20" t="str">
        <f t="shared" si="536"/>
        <v>BILLETThePrivateIslandClub_COR22B72</v>
      </c>
      <c r="BV305">
        <v>1</v>
      </c>
    </row>
    <row r="306" spans="2:74" ht="18.75" customHeight="1" x14ac:dyDescent="0.3">
      <c r="B306" s="20">
        <f t="shared" si="617"/>
        <v>73</v>
      </c>
      <c r="C306" s="22" t="str">
        <f t="shared" si="618"/>
        <v>#73 Billet Private Island Club</v>
      </c>
      <c r="D306" t="str">
        <f t="shared" si="614"/>
        <v>COR22B73</v>
      </c>
      <c r="E306" s="53" t="s">
        <v>230</v>
      </c>
      <c r="F306" s="20">
        <v>1000</v>
      </c>
      <c r="G306" s="14" t="s">
        <v>534</v>
      </c>
      <c r="H306" s="23" t="s">
        <v>146</v>
      </c>
      <c r="J306" s="54" t="s">
        <v>1020</v>
      </c>
      <c r="K306" s="22" t="s">
        <v>173</v>
      </c>
      <c r="L306" s="54" t="s">
        <v>147</v>
      </c>
      <c r="M306" s="22">
        <v>1</v>
      </c>
      <c r="N306" s="54" t="s">
        <v>174</v>
      </c>
      <c r="P306" s="54" t="s">
        <v>36</v>
      </c>
      <c r="Q306" s="22" t="s">
        <v>225</v>
      </c>
      <c r="R306" s="54" t="str">
        <f t="shared" si="562"/>
        <v>avantage2</v>
      </c>
      <c r="S306" s="22" t="s">
        <v>226</v>
      </c>
      <c r="T306" s="54" t="str">
        <f t="shared" si="563"/>
        <v>avantage3</v>
      </c>
      <c r="U306" s="22" t="s">
        <v>241</v>
      </c>
      <c r="V306" s="54" t="str">
        <f t="shared" ref="V306" si="633">"avantage"&amp;(1+RIGHT(T306,1))</f>
        <v>avantage4</v>
      </c>
      <c r="W306" s="22" t="s">
        <v>227</v>
      </c>
      <c r="X306" s="54" t="str">
        <f t="shared" ref="X306" si="634">"avantage"&amp;(1+RIGHT(V306,1))</f>
        <v>avantage5</v>
      </c>
      <c r="Y306" s="22" t="s">
        <v>228</v>
      </c>
      <c r="AW306" s="22"/>
      <c r="AX306" s="20" t="s">
        <v>179</v>
      </c>
      <c r="AY306" s="20">
        <v>10</v>
      </c>
      <c r="AZ306" s="20" t="s">
        <v>181</v>
      </c>
      <c r="BA306" s="20">
        <v>90</v>
      </c>
      <c r="BB306" s="20" t="s">
        <v>180</v>
      </c>
      <c r="BC306" s="20">
        <v>0</v>
      </c>
      <c r="BD306" s="60"/>
      <c r="BF306" s="14"/>
      <c r="BJ306" t="s">
        <v>231</v>
      </c>
      <c r="BK306" t="s">
        <v>152</v>
      </c>
      <c r="BN306" s="36">
        <v>232</v>
      </c>
      <c r="BQ306">
        <f t="shared" si="543"/>
        <v>1</v>
      </c>
      <c r="BR306" s="38">
        <v>44737</v>
      </c>
      <c r="BS306" s="22" t="s">
        <v>183</v>
      </c>
      <c r="BT306" s="20" t="str">
        <f t="shared" si="536"/>
        <v>BILLETThePrivateIslandClub_COR22B73</v>
      </c>
      <c r="BV306">
        <v>1</v>
      </c>
    </row>
    <row r="307" spans="2:74" ht="18.75" customHeight="1" x14ac:dyDescent="0.3">
      <c r="B307" s="20">
        <f t="shared" si="617"/>
        <v>74</v>
      </c>
      <c r="C307" s="22" t="str">
        <f t="shared" si="618"/>
        <v>#74 Billet Private Island Club</v>
      </c>
      <c r="D307" t="str">
        <f t="shared" si="614"/>
        <v>COR22B74</v>
      </c>
      <c r="E307" s="53" t="s">
        <v>230</v>
      </c>
      <c r="F307" s="20">
        <v>1000</v>
      </c>
      <c r="G307" s="14" t="s">
        <v>535</v>
      </c>
      <c r="H307" s="23" t="s">
        <v>146</v>
      </c>
      <c r="J307" s="54" t="s">
        <v>1020</v>
      </c>
      <c r="K307" s="22" t="s">
        <v>173</v>
      </c>
      <c r="L307" s="54" t="s">
        <v>147</v>
      </c>
      <c r="M307" s="22">
        <v>1</v>
      </c>
      <c r="N307" s="54" t="s">
        <v>174</v>
      </c>
      <c r="P307" s="54" t="s">
        <v>36</v>
      </c>
      <c r="Q307" s="22" t="s">
        <v>225</v>
      </c>
      <c r="R307" s="54" t="str">
        <f t="shared" si="562"/>
        <v>avantage2</v>
      </c>
      <c r="S307" s="22" t="s">
        <v>226</v>
      </c>
      <c r="T307" s="54" t="str">
        <f t="shared" si="563"/>
        <v>avantage3</v>
      </c>
      <c r="U307" s="22" t="s">
        <v>241</v>
      </c>
      <c r="V307" s="54" t="str">
        <f t="shared" ref="V307" si="635">"avantage"&amp;(1+RIGHT(T307,1))</f>
        <v>avantage4</v>
      </c>
      <c r="W307" s="22" t="s">
        <v>227</v>
      </c>
      <c r="X307" s="54" t="str">
        <f t="shared" ref="X307" si="636">"avantage"&amp;(1+RIGHT(V307,1))</f>
        <v>avantage5</v>
      </c>
      <c r="Y307" s="22" t="s">
        <v>228</v>
      </c>
      <c r="AW307" s="22"/>
      <c r="AX307" s="20" t="s">
        <v>179</v>
      </c>
      <c r="AY307" s="20">
        <v>10</v>
      </c>
      <c r="AZ307" s="20" t="s">
        <v>181</v>
      </c>
      <c r="BA307" s="20">
        <v>90</v>
      </c>
      <c r="BB307" s="20" t="s">
        <v>180</v>
      </c>
      <c r="BC307" s="20">
        <v>0</v>
      </c>
      <c r="BD307" s="60"/>
      <c r="BF307" s="14"/>
      <c r="BJ307" t="s">
        <v>231</v>
      </c>
      <c r="BK307" t="s">
        <v>152</v>
      </c>
      <c r="BN307" s="36">
        <v>232</v>
      </c>
      <c r="BQ307">
        <f t="shared" si="543"/>
        <v>1</v>
      </c>
      <c r="BR307" s="38">
        <v>44737</v>
      </c>
      <c r="BS307" s="22" t="s">
        <v>183</v>
      </c>
      <c r="BT307" s="20" t="str">
        <f t="shared" si="536"/>
        <v>BILLETThePrivateIslandClub_COR22B74</v>
      </c>
      <c r="BV307">
        <v>1</v>
      </c>
    </row>
    <row r="308" spans="2:74" ht="18.75" customHeight="1" x14ac:dyDescent="0.3">
      <c r="B308" s="20">
        <f t="shared" si="617"/>
        <v>75</v>
      </c>
      <c r="C308" s="22" t="str">
        <f t="shared" si="618"/>
        <v>#75 Billet Private Island Club</v>
      </c>
      <c r="D308" t="str">
        <f t="shared" si="614"/>
        <v>COR22B75</v>
      </c>
      <c r="E308" s="53" t="s">
        <v>230</v>
      </c>
      <c r="F308" s="20">
        <v>1000</v>
      </c>
      <c r="G308" s="14" t="s">
        <v>536</v>
      </c>
      <c r="H308" s="23" t="s">
        <v>146</v>
      </c>
      <c r="J308" s="54" t="s">
        <v>1020</v>
      </c>
      <c r="K308" s="22" t="s">
        <v>173</v>
      </c>
      <c r="L308" s="54" t="s">
        <v>147</v>
      </c>
      <c r="M308" s="22">
        <v>1</v>
      </c>
      <c r="N308" s="54" t="s">
        <v>174</v>
      </c>
      <c r="P308" s="54" t="s">
        <v>36</v>
      </c>
      <c r="Q308" s="22" t="s">
        <v>225</v>
      </c>
      <c r="R308" s="54" t="str">
        <f t="shared" si="562"/>
        <v>avantage2</v>
      </c>
      <c r="S308" s="22" t="s">
        <v>226</v>
      </c>
      <c r="T308" s="54" t="str">
        <f t="shared" si="563"/>
        <v>avantage3</v>
      </c>
      <c r="U308" s="22" t="s">
        <v>241</v>
      </c>
      <c r="V308" s="54" t="str">
        <f t="shared" ref="V308" si="637">"avantage"&amp;(1+RIGHT(T308,1))</f>
        <v>avantage4</v>
      </c>
      <c r="W308" s="22" t="s">
        <v>227</v>
      </c>
      <c r="X308" s="54" t="str">
        <f t="shared" ref="X308" si="638">"avantage"&amp;(1+RIGHT(V308,1))</f>
        <v>avantage5</v>
      </c>
      <c r="Y308" s="22" t="s">
        <v>228</v>
      </c>
      <c r="AW308" s="22"/>
      <c r="AX308" s="20" t="s">
        <v>179</v>
      </c>
      <c r="AY308" s="20">
        <v>10</v>
      </c>
      <c r="AZ308" s="20" t="s">
        <v>181</v>
      </c>
      <c r="BA308" s="20">
        <v>90</v>
      </c>
      <c r="BB308" s="20" t="s">
        <v>180</v>
      </c>
      <c r="BC308" s="20">
        <v>0</v>
      </c>
      <c r="BD308" s="60"/>
      <c r="BF308" s="14"/>
      <c r="BJ308" t="s">
        <v>231</v>
      </c>
      <c r="BK308" t="s">
        <v>152</v>
      </c>
      <c r="BN308" s="36">
        <v>232</v>
      </c>
      <c r="BQ308">
        <f t="shared" si="543"/>
        <v>1</v>
      </c>
      <c r="BR308" s="38">
        <v>44737</v>
      </c>
      <c r="BS308" s="22" t="s">
        <v>183</v>
      </c>
      <c r="BT308" s="20" t="str">
        <f t="shared" si="536"/>
        <v>BILLETThePrivateIslandClub_COR22B75</v>
      </c>
      <c r="BV308">
        <v>1</v>
      </c>
    </row>
    <row r="309" spans="2:74" ht="18.75" customHeight="1" x14ac:dyDescent="0.3">
      <c r="B309" s="20">
        <f t="shared" si="617"/>
        <v>76</v>
      </c>
      <c r="C309" s="22" t="str">
        <f t="shared" si="618"/>
        <v>#76 Billet Private Island Club</v>
      </c>
      <c r="D309" t="str">
        <f t="shared" si="614"/>
        <v>COR22B76</v>
      </c>
      <c r="E309" s="53" t="s">
        <v>230</v>
      </c>
      <c r="F309" s="20">
        <v>1000</v>
      </c>
      <c r="G309" s="14" t="s">
        <v>537</v>
      </c>
      <c r="H309" s="23" t="s">
        <v>146</v>
      </c>
      <c r="J309" s="54" t="s">
        <v>1020</v>
      </c>
      <c r="K309" s="22" t="s">
        <v>173</v>
      </c>
      <c r="L309" s="54" t="s">
        <v>147</v>
      </c>
      <c r="M309" s="22">
        <v>1</v>
      </c>
      <c r="N309" s="54" t="s">
        <v>174</v>
      </c>
      <c r="P309" s="54" t="s">
        <v>36</v>
      </c>
      <c r="Q309" s="22" t="s">
        <v>225</v>
      </c>
      <c r="R309" s="54" t="str">
        <f t="shared" si="562"/>
        <v>avantage2</v>
      </c>
      <c r="S309" s="22" t="s">
        <v>226</v>
      </c>
      <c r="T309" s="54" t="str">
        <f t="shared" si="563"/>
        <v>avantage3</v>
      </c>
      <c r="U309" s="22" t="s">
        <v>241</v>
      </c>
      <c r="V309" s="54" t="str">
        <f t="shared" ref="V309" si="639">"avantage"&amp;(1+RIGHT(T309,1))</f>
        <v>avantage4</v>
      </c>
      <c r="W309" s="22" t="s">
        <v>227</v>
      </c>
      <c r="X309" s="54" t="str">
        <f t="shared" ref="X309" si="640">"avantage"&amp;(1+RIGHT(V309,1))</f>
        <v>avantage5</v>
      </c>
      <c r="Y309" s="22" t="s">
        <v>228</v>
      </c>
      <c r="AW309" s="22"/>
      <c r="AX309" s="20" t="s">
        <v>179</v>
      </c>
      <c r="AY309" s="20">
        <v>10</v>
      </c>
      <c r="AZ309" s="20" t="s">
        <v>181</v>
      </c>
      <c r="BA309" s="20">
        <v>90</v>
      </c>
      <c r="BB309" s="20" t="s">
        <v>180</v>
      </c>
      <c r="BC309" s="20">
        <v>0</v>
      </c>
      <c r="BD309" s="60"/>
      <c r="BF309" s="14"/>
      <c r="BJ309" t="s">
        <v>231</v>
      </c>
      <c r="BK309" t="s">
        <v>152</v>
      </c>
      <c r="BN309" s="36">
        <v>232</v>
      </c>
      <c r="BQ309">
        <f t="shared" si="543"/>
        <v>1</v>
      </c>
      <c r="BR309" s="38">
        <v>44737</v>
      </c>
      <c r="BS309" s="22" t="s">
        <v>183</v>
      </c>
      <c r="BT309" s="20" t="str">
        <f t="shared" si="536"/>
        <v>BILLETThePrivateIslandClub_COR22B76</v>
      </c>
      <c r="BV309">
        <v>1</v>
      </c>
    </row>
    <row r="310" spans="2:74" ht="18.75" customHeight="1" x14ac:dyDescent="0.3">
      <c r="B310" s="20">
        <f t="shared" si="617"/>
        <v>77</v>
      </c>
      <c r="C310" s="22" t="str">
        <f t="shared" si="618"/>
        <v>#77 Billet Private Island Club</v>
      </c>
      <c r="D310" t="str">
        <f t="shared" si="614"/>
        <v>COR22B77</v>
      </c>
      <c r="E310" s="53" t="s">
        <v>230</v>
      </c>
      <c r="F310" s="20">
        <v>1000</v>
      </c>
      <c r="G310" s="14" t="s">
        <v>538</v>
      </c>
      <c r="H310" s="23" t="s">
        <v>146</v>
      </c>
      <c r="J310" s="54" t="s">
        <v>1020</v>
      </c>
      <c r="K310" s="22" t="s">
        <v>173</v>
      </c>
      <c r="L310" s="54" t="s">
        <v>147</v>
      </c>
      <c r="M310" s="22">
        <v>1</v>
      </c>
      <c r="N310" s="54" t="s">
        <v>174</v>
      </c>
      <c r="P310" s="54" t="s">
        <v>36</v>
      </c>
      <c r="Q310" s="22" t="s">
        <v>225</v>
      </c>
      <c r="R310" s="54" t="str">
        <f t="shared" si="562"/>
        <v>avantage2</v>
      </c>
      <c r="S310" s="22" t="s">
        <v>226</v>
      </c>
      <c r="T310" s="54" t="str">
        <f t="shared" si="563"/>
        <v>avantage3</v>
      </c>
      <c r="U310" s="22" t="s">
        <v>241</v>
      </c>
      <c r="V310" s="54" t="str">
        <f t="shared" ref="V310" si="641">"avantage"&amp;(1+RIGHT(T310,1))</f>
        <v>avantage4</v>
      </c>
      <c r="W310" s="22" t="s">
        <v>227</v>
      </c>
      <c r="X310" s="54" t="str">
        <f t="shared" ref="X310" si="642">"avantage"&amp;(1+RIGHT(V310,1))</f>
        <v>avantage5</v>
      </c>
      <c r="Y310" s="22" t="s">
        <v>228</v>
      </c>
      <c r="AW310" s="22"/>
      <c r="AX310" s="20" t="s">
        <v>179</v>
      </c>
      <c r="AY310" s="20">
        <v>10</v>
      </c>
      <c r="AZ310" s="20" t="s">
        <v>181</v>
      </c>
      <c r="BA310" s="20">
        <v>90</v>
      </c>
      <c r="BB310" s="20" t="s">
        <v>180</v>
      </c>
      <c r="BC310" s="20">
        <v>0</v>
      </c>
      <c r="BD310" s="60"/>
      <c r="BF310" s="14"/>
      <c r="BJ310" t="s">
        <v>231</v>
      </c>
      <c r="BK310" t="s">
        <v>152</v>
      </c>
      <c r="BN310" s="36">
        <v>232</v>
      </c>
      <c r="BQ310">
        <f t="shared" si="543"/>
        <v>1</v>
      </c>
      <c r="BR310" s="38">
        <v>44737</v>
      </c>
      <c r="BS310" s="22" t="s">
        <v>183</v>
      </c>
      <c r="BT310" s="20" t="str">
        <f t="shared" si="536"/>
        <v>BILLETThePrivateIslandClub_COR22B77</v>
      </c>
      <c r="BV310">
        <v>1</v>
      </c>
    </row>
    <row r="311" spans="2:74" ht="18.75" customHeight="1" x14ac:dyDescent="0.3">
      <c r="B311" s="20">
        <f t="shared" si="617"/>
        <v>78</v>
      </c>
      <c r="C311" s="22" t="str">
        <f t="shared" si="618"/>
        <v>#78 Billet Private Island Club</v>
      </c>
      <c r="D311" t="str">
        <f t="shared" si="614"/>
        <v>COR22B78</v>
      </c>
      <c r="E311" s="53" t="s">
        <v>230</v>
      </c>
      <c r="F311" s="20">
        <v>1000</v>
      </c>
      <c r="G311" s="14" t="s">
        <v>539</v>
      </c>
      <c r="H311" s="23" t="s">
        <v>146</v>
      </c>
      <c r="J311" s="54" t="s">
        <v>1020</v>
      </c>
      <c r="K311" s="22" t="s">
        <v>173</v>
      </c>
      <c r="L311" s="54" t="s">
        <v>147</v>
      </c>
      <c r="M311" s="22">
        <v>1</v>
      </c>
      <c r="N311" s="54" t="s">
        <v>174</v>
      </c>
      <c r="P311" s="54" t="s">
        <v>36</v>
      </c>
      <c r="Q311" s="22" t="s">
        <v>225</v>
      </c>
      <c r="R311" s="54" t="str">
        <f t="shared" si="562"/>
        <v>avantage2</v>
      </c>
      <c r="S311" s="22" t="s">
        <v>226</v>
      </c>
      <c r="T311" s="54" t="str">
        <f t="shared" si="563"/>
        <v>avantage3</v>
      </c>
      <c r="U311" s="22" t="s">
        <v>241</v>
      </c>
      <c r="V311" s="54" t="str">
        <f t="shared" ref="V311" si="643">"avantage"&amp;(1+RIGHT(T311,1))</f>
        <v>avantage4</v>
      </c>
      <c r="W311" s="22" t="s">
        <v>227</v>
      </c>
      <c r="X311" s="54" t="str">
        <f t="shared" ref="X311" si="644">"avantage"&amp;(1+RIGHT(V311,1))</f>
        <v>avantage5</v>
      </c>
      <c r="Y311" s="22" t="s">
        <v>228</v>
      </c>
      <c r="AW311" s="22"/>
      <c r="AX311" s="20" t="s">
        <v>179</v>
      </c>
      <c r="AY311" s="20">
        <v>10</v>
      </c>
      <c r="AZ311" s="20" t="s">
        <v>181</v>
      </c>
      <c r="BA311" s="20">
        <v>90</v>
      </c>
      <c r="BB311" s="20" t="s">
        <v>180</v>
      </c>
      <c r="BC311" s="20">
        <v>0</v>
      </c>
      <c r="BD311" s="60"/>
      <c r="BF311" s="14"/>
      <c r="BJ311" t="s">
        <v>231</v>
      </c>
      <c r="BK311" t="s">
        <v>152</v>
      </c>
      <c r="BN311" s="36">
        <v>232</v>
      </c>
      <c r="BQ311">
        <f t="shared" si="543"/>
        <v>1</v>
      </c>
      <c r="BR311" s="38">
        <v>44737</v>
      </c>
      <c r="BS311" s="22" t="s">
        <v>183</v>
      </c>
      <c r="BT311" s="20" t="str">
        <f t="shared" si="536"/>
        <v>BILLETThePrivateIslandClub_COR22B78</v>
      </c>
      <c r="BV311">
        <v>1</v>
      </c>
    </row>
    <row r="312" spans="2:74" ht="18.75" customHeight="1" x14ac:dyDescent="0.3">
      <c r="B312" s="20">
        <f t="shared" si="617"/>
        <v>79</v>
      </c>
      <c r="C312" s="22" t="str">
        <f t="shared" si="618"/>
        <v>#79 Billet Private Island Club</v>
      </c>
      <c r="D312" t="str">
        <f t="shared" si="614"/>
        <v>COR22B79</v>
      </c>
      <c r="E312" s="53" t="s">
        <v>230</v>
      </c>
      <c r="F312" s="20">
        <v>1000</v>
      </c>
      <c r="G312" s="14" t="s">
        <v>540</v>
      </c>
      <c r="H312" s="23" t="s">
        <v>146</v>
      </c>
      <c r="J312" s="54" t="s">
        <v>1020</v>
      </c>
      <c r="K312" s="22" t="s">
        <v>173</v>
      </c>
      <c r="L312" s="54" t="s">
        <v>147</v>
      </c>
      <c r="M312" s="22">
        <v>1</v>
      </c>
      <c r="N312" s="54" t="s">
        <v>174</v>
      </c>
      <c r="P312" s="54" t="s">
        <v>36</v>
      </c>
      <c r="Q312" s="22" t="s">
        <v>225</v>
      </c>
      <c r="R312" s="54" t="str">
        <f t="shared" si="562"/>
        <v>avantage2</v>
      </c>
      <c r="S312" s="22" t="s">
        <v>226</v>
      </c>
      <c r="T312" s="54" t="str">
        <f t="shared" si="563"/>
        <v>avantage3</v>
      </c>
      <c r="U312" s="22" t="s">
        <v>241</v>
      </c>
      <c r="V312" s="54" t="str">
        <f t="shared" ref="V312" si="645">"avantage"&amp;(1+RIGHT(T312,1))</f>
        <v>avantage4</v>
      </c>
      <c r="W312" s="22" t="s">
        <v>227</v>
      </c>
      <c r="X312" s="54" t="str">
        <f t="shared" ref="X312" si="646">"avantage"&amp;(1+RIGHT(V312,1))</f>
        <v>avantage5</v>
      </c>
      <c r="Y312" s="22" t="s">
        <v>228</v>
      </c>
      <c r="AW312" s="22"/>
      <c r="AX312" s="20" t="s">
        <v>179</v>
      </c>
      <c r="AY312" s="20">
        <v>10</v>
      </c>
      <c r="AZ312" s="20" t="s">
        <v>181</v>
      </c>
      <c r="BA312" s="20">
        <v>90</v>
      </c>
      <c r="BB312" s="20" t="s">
        <v>180</v>
      </c>
      <c r="BC312" s="20">
        <v>0</v>
      </c>
      <c r="BD312" s="60"/>
      <c r="BF312" s="14"/>
      <c r="BJ312" t="s">
        <v>231</v>
      </c>
      <c r="BK312" t="s">
        <v>152</v>
      </c>
      <c r="BN312" s="36">
        <v>232</v>
      </c>
      <c r="BQ312">
        <f t="shared" si="543"/>
        <v>1</v>
      </c>
      <c r="BR312" s="38">
        <v>44737</v>
      </c>
      <c r="BS312" s="22" t="s">
        <v>183</v>
      </c>
      <c r="BT312" s="20" t="str">
        <f t="shared" si="536"/>
        <v>BILLETThePrivateIslandClub_COR22B79</v>
      </c>
      <c r="BV312">
        <v>1</v>
      </c>
    </row>
    <row r="313" spans="2:74" ht="18.75" customHeight="1" x14ac:dyDescent="0.3">
      <c r="B313" s="20">
        <f t="shared" si="617"/>
        <v>80</v>
      </c>
      <c r="C313" s="22" t="str">
        <f t="shared" si="618"/>
        <v>#80 Billet Private Island Club</v>
      </c>
      <c r="D313" t="str">
        <f t="shared" si="614"/>
        <v>COR22B80</v>
      </c>
      <c r="E313" s="53" t="s">
        <v>230</v>
      </c>
      <c r="F313" s="20">
        <v>1000</v>
      </c>
      <c r="G313" s="14" t="s">
        <v>541</v>
      </c>
      <c r="H313" s="23" t="s">
        <v>146</v>
      </c>
      <c r="J313" s="54" t="s">
        <v>1020</v>
      </c>
      <c r="K313" s="22" t="s">
        <v>173</v>
      </c>
      <c r="L313" s="54" t="s">
        <v>147</v>
      </c>
      <c r="M313" s="22">
        <v>1</v>
      </c>
      <c r="N313" s="54" t="s">
        <v>174</v>
      </c>
      <c r="P313" s="54" t="s">
        <v>36</v>
      </c>
      <c r="Q313" s="22" t="s">
        <v>225</v>
      </c>
      <c r="R313" s="54" t="str">
        <f t="shared" si="562"/>
        <v>avantage2</v>
      </c>
      <c r="S313" s="22" t="s">
        <v>226</v>
      </c>
      <c r="T313" s="54" t="str">
        <f t="shared" si="563"/>
        <v>avantage3</v>
      </c>
      <c r="U313" s="22" t="s">
        <v>241</v>
      </c>
      <c r="V313" s="54" t="str">
        <f t="shared" ref="V313" si="647">"avantage"&amp;(1+RIGHT(T313,1))</f>
        <v>avantage4</v>
      </c>
      <c r="W313" s="22" t="s">
        <v>227</v>
      </c>
      <c r="X313" s="54" t="str">
        <f t="shared" ref="X313" si="648">"avantage"&amp;(1+RIGHT(V313,1))</f>
        <v>avantage5</v>
      </c>
      <c r="Y313" s="22" t="s">
        <v>228</v>
      </c>
      <c r="AW313" s="22"/>
      <c r="AX313" s="20" t="s">
        <v>179</v>
      </c>
      <c r="AY313" s="20">
        <v>10</v>
      </c>
      <c r="AZ313" s="20" t="s">
        <v>181</v>
      </c>
      <c r="BA313" s="20">
        <v>90</v>
      </c>
      <c r="BB313" s="20" t="s">
        <v>180</v>
      </c>
      <c r="BC313" s="20">
        <v>0</v>
      </c>
      <c r="BD313" s="60"/>
      <c r="BF313" s="14"/>
      <c r="BJ313" t="s">
        <v>231</v>
      </c>
      <c r="BK313" t="s">
        <v>152</v>
      </c>
      <c r="BN313" s="36">
        <v>232</v>
      </c>
      <c r="BQ313">
        <f t="shared" si="543"/>
        <v>1</v>
      </c>
      <c r="BR313" s="38">
        <v>44737</v>
      </c>
      <c r="BS313" s="22" t="s">
        <v>183</v>
      </c>
      <c r="BT313" s="20" t="str">
        <f t="shared" si="536"/>
        <v>BILLETThePrivateIslandClub_COR22B80</v>
      </c>
      <c r="BV313">
        <v>1</v>
      </c>
    </row>
    <row r="314" spans="2:74" ht="18.75" customHeight="1" x14ac:dyDescent="0.3">
      <c r="B314" s="20">
        <f t="shared" si="617"/>
        <v>81</v>
      </c>
      <c r="C314" s="22" t="str">
        <f t="shared" si="618"/>
        <v>#81 Billet Private Island Club</v>
      </c>
      <c r="D314" t="str">
        <f t="shared" si="614"/>
        <v>COR22B81</v>
      </c>
      <c r="E314" s="53" t="s">
        <v>230</v>
      </c>
      <c r="F314" s="20">
        <v>1000</v>
      </c>
      <c r="G314" s="14" t="s">
        <v>542</v>
      </c>
      <c r="H314" s="23" t="s">
        <v>146</v>
      </c>
      <c r="J314" s="54" t="s">
        <v>1020</v>
      </c>
      <c r="K314" s="22" t="s">
        <v>173</v>
      </c>
      <c r="L314" s="54" t="s">
        <v>147</v>
      </c>
      <c r="M314" s="22">
        <v>1</v>
      </c>
      <c r="N314" s="54" t="s">
        <v>174</v>
      </c>
      <c r="P314" s="54" t="s">
        <v>36</v>
      </c>
      <c r="Q314" s="22" t="s">
        <v>225</v>
      </c>
      <c r="R314" s="54" t="str">
        <f t="shared" si="562"/>
        <v>avantage2</v>
      </c>
      <c r="S314" s="22" t="s">
        <v>226</v>
      </c>
      <c r="T314" s="54" t="str">
        <f t="shared" si="563"/>
        <v>avantage3</v>
      </c>
      <c r="U314" s="22" t="s">
        <v>241</v>
      </c>
      <c r="V314" s="54" t="str">
        <f t="shared" ref="V314" si="649">"avantage"&amp;(1+RIGHT(T314,1))</f>
        <v>avantage4</v>
      </c>
      <c r="W314" s="22" t="s">
        <v>227</v>
      </c>
      <c r="X314" s="54" t="str">
        <f t="shared" ref="X314" si="650">"avantage"&amp;(1+RIGHT(V314,1))</f>
        <v>avantage5</v>
      </c>
      <c r="Y314" s="22" t="s">
        <v>228</v>
      </c>
      <c r="AW314" s="22"/>
      <c r="AX314" s="20" t="s">
        <v>179</v>
      </c>
      <c r="AY314" s="20">
        <v>10</v>
      </c>
      <c r="AZ314" s="20" t="s">
        <v>181</v>
      </c>
      <c r="BA314" s="20">
        <v>90</v>
      </c>
      <c r="BB314" s="20" t="s">
        <v>180</v>
      </c>
      <c r="BC314" s="20">
        <v>0</v>
      </c>
      <c r="BD314" s="60"/>
      <c r="BF314" s="14"/>
      <c r="BJ314" t="s">
        <v>231</v>
      </c>
      <c r="BK314" t="s">
        <v>152</v>
      </c>
      <c r="BN314" s="36">
        <v>232</v>
      </c>
      <c r="BQ314">
        <f t="shared" si="543"/>
        <v>1</v>
      </c>
      <c r="BR314" s="38">
        <v>44737</v>
      </c>
      <c r="BS314" s="22" t="s">
        <v>183</v>
      </c>
      <c r="BT314" s="20" t="str">
        <f t="shared" si="536"/>
        <v>BILLETThePrivateIslandClub_COR22B81</v>
      </c>
      <c r="BV314">
        <v>1</v>
      </c>
    </row>
    <row r="315" spans="2:74" ht="18.75" customHeight="1" x14ac:dyDescent="0.3">
      <c r="B315" s="20">
        <f t="shared" si="617"/>
        <v>82</v>
      </c>
      <c r="C315" s="22" t="str">
        <f t="shared" si="618"/>
        <v>#82 Billet Private Island Club</v>
      </c>
      <c r="D315" t="str">
        <f t="shared" si="614"/>
        <v>COR22B82</v>
      </c>
      <c r="E315" s="53" t="s">
        <v>230</v>
      </c>
      <c r="F315" s="20">
        <v>1000</v>
      </c>
      <c r="G315" s="14" t="s">
        <v>543</v>
      </c>
      <c r="H315" s="23" t="s">
        <v>146</v>
      </c>
      <c r="J315" s="54" t="s">
        <v>1020</v>
      </c>
      <c r="K315" s="22" t="s">
        <v>173</v>
      </c>
      <c r="L315" s="54" t="s">
        <v>147</v>
      </c>
      <c r="M315" s="22">
        <v>1</v>
      </c>
      <c r="N315" s="54" t="s">
        <v>174</v>
      </c>
      <c r="P315" s="54" t="s">
        <v>36</v>
      </c>
      <c r="Q315" s="22" t="s">
        <v>225</v>
      </c>
      <c r="R315" s="54" t="str">
        <f t="shared" si="562"/>
        <v>avantage2</v>
      </c>
      <c r="S315" s="22" t="s">
        <v>226</v>
      </c>
      <c r="T315" s="54" t="str">
        <f t="shared" si="563"/>
        <v>avantage3</v>
      </c>
      <c r="U315" s="22" t="s">
        <v>241</v>
      </c>
      <c r="V315" s="54" t="str">
        <f t="shared" ref="V315" si="651">"avantage"&amp;(1+RIGHT(T315,1))</f>
        <v>avantage4</v>
      </c>
      <c r="W315" s="22" t="s">
        <v>227</v>
      </c>
      <c r="X315" s="54" t="str">
        <f t="shared" ref="X315" si="652">"avantage"&amp;(1+RIGHT(V315,1))</f>
        <v>avantage5</v>
      </c>
      <c r="Y315" s="22" t="s">
        <v>228</v>
      </c>
      <c r="AW315" s="22"/>
      <c r="AX315" s="20" t="s">
        <v>179</v>
      </c>
      <c r="AY315" s="20">
        <v>10</v>
      </c>
      <c r="AZ315" s="20" t="s">
        <v>181</v>
      </c>
      <c r="BA315" s="20">
        <v>90</v>
      </c>
      <c r="BB315" s="20" t="s">
        <v>180</v>
      </c>
      <c r="BC315" s="20">
        <v>0</v>
      </c>
      <c r="BD315" s="60"/>
      <c r="BF315" s="14"/>
      <c r="BJ315" t="s">
        <v>231</v>
      </c>
      <c r="BK315" t="s">
        <v>152</v>
      </c>
      <c r="BN315" s="36">
        <v>232</v>
      </c>
      <c r="BQ315">
        <f t="shared" si="543"/>
        <v>1</v>
      </c>
      <c r="BR315" s="38">
        <v>44737</v>
      </c>
      <c r="BS315" s="22" t="s">
        <v>183</v>
      </c>
      <c r="BT315" s="20" t="str">
        <f t="shared" si="536"/>
        <v>BILLETThePrivateIslandClub_COR22B82</v>
      </c>
      <c r="BV315">
        <v>1</v>
      </c>
    </row>
    <row r="316" spans="2:74" ht="18.75" customHeight="1" x14ac:dyDescent="0.3">
      <c r="B316" s="20">
        <f t="shared" si="617"/>
        <v>83</v>
      </c>
      <c r="C316" s="22" t="str">
        <f t="shared" si="618"/>
        <v>#83 Billet Private Island Club</v>
      </c>
      <c r="D316" t="str">
        <f t="shared" si="614"/>
        <v>COR22B83</v>
      </c>
      <c r="E316" s="53" t="s">
        <v>230</v>
      </c>
      <c r="F316" s="20">
        <v>1000</v>
      </c>
      <c r="G316" s="14" t="s">
        <v>544</v>
      </c>
      <c r="H316" s="23" t="s">
        <v>146</v>
      </c>
      <c r="J316" s="54" t="s">
        <v>1020</v>
      </c>
      <c r="K316" s="22" t="s">
        <v>173</v>
      </c>
      <c r="L316" s="54" t="s">
        <v>147</v>
      </c>
      <c r="M316" s="22">
        <v>1</v>
      </c>
      <c r="N316" s="54" t="s">
        <v>174</v>
      </c>
      <c r="P316" s="54" t="s">
        <v>36</v>
      </c>
      <c r="Q316" s="22" t="s">
        <v>225</v>
      </c>
      <c r="R316" s="54" t="str">
        <f t="shared" si="562"/>
        <v>avantage2</v>
      </c>
      <c r="S316" s="22" t="s">
        <v>226</v>
      </c>
      <c r="T316" s="54" t="str">
        <f t="shared" si="563"/>
        <v>avantage3</v>
      </c>
      <c r="U316" s="22" t="s">
        <v>241</v>
      </c>
      <c r="V316" s="54" t="str">
        <f t="shared" ref="V316" si="653">"avantage"&amp;(1+RIGHT(T316,1))</f>
        <v>avantage4</v>
      </c>
      <c r="W316" s="22" t="s">
        <v>227</v>
      </c>
      <c r="X316" s="54" t="str">
        <f t="shared" ref="X316" si="654">"avantage"&amp;(1+RIGHT(V316,1))</f>
        <v>avantage5</v>
      </c>
      <c r="Y316" s="22" t="s">
        <v>228</v>
      </c>
      <c r="AW316" s="22"/>
      <c r="AX316" s="20" t="s">
        <v>179</v>
      </c>
      <c r="AY316" s="20">
        <v>10</v>
      </c>
      <c r="AZ316" s="20" t="s">
        <v>181</v>
      </c>
      <c r="BA316" s="20">
        <v>90</v>
      </c>
      <c r="BB316" s="20" t="s">
        <v>180</v>
      </c>
      <c r="BC316" s="20">
        <v>0</v>
      </c>
      <c r="BD316" s="60"/>
      <c r="BF316" s="14"/>
      <c r="BJ316" t="s">
        <v>231</v>
      </c>
      <c r="BK316" t="s">
        <v>152</v>
      </c>
      <c r="BN316" s="36">
        <v>232</v>
      </c>
      <c r="BQ316">
        <f t="shared" si="543"/>
        <v>1</v>
      </c>
      <c r="BR316" s="38">
        <v>44737</v>
      </c>
      <c r="BS316" s="22" t="s">
        <v>183</v>
      </c>
      <c r="BT316" s="20" t="str">
        <f t="shared" si="536"/>
        <v>BILLETThePrivateIslandClub_COR22B83</v>
      </c>
      <c r="BV316">
        <v>1</v>
      </c>
    </row>
    <row r="317" spans="2:74" ht="18.75" customHeight="1" x14ac:dyDescent="0.3">
      <c r="B317" s="20">
        <f t="shared" si="617"/>
        <v>84</v>
      </c>
      <c r="C317" s="22" t="str">
        <f t="shared" si="618"/>
        <v>#84 Billet Private Island Club</v>
      </c>
      <c r="D317" t="str">
        <f t="shared" si="614"/>
        <v>COR22B84</v>
      </c>
      <c r="E317" s="53" t="s">
        <v>230</v>
      </c>
      <c r="F317" s="20">
        <v>1000</v>
      </c>
      <c r="G317" s="14" t="s">
        <v>545</v>
      </c>
      <c r="H317" s="23" t="s">
        <v>146</v>
      </c>
      <c r="J317" s="54" t="s">
        <v>1020</v>
      </c>
      <c r="K317" s="22" t="s">
        <v>173</v>
      </c>
      <c r="L317" s="54" t="s">
        <v>147</v>
      </c>
      <c r="M317" s="22">
        <v>1</v>
      </c>
      <c r="N317" s="54" t="s">
        <v>174</v>
      </c>
      <c r="P317" s="54" t="s">
        <v>36</v>
      </c>
      <c r="Q317" s="22" t="s">
        <v>225</v>
      </c>
      <c r="R317" s="54" t="str">
        <f t="shared" si="562"/>
        <v>avantage2</v>
      </c>
      <c r="S317" s="22" t="s">
        <v>226</v>
      </c>
      <c r="T317" s="54" t="str">
        <f t="shared" si="563"/>
        <v>avantage3</v>
      </c>
      <c r="U317" s="22" t="s">
        <v>241</v>
      </c>
      <c r="V317" s="54" t="str">
        <f t="shared" ref="V317" si="655">"avantage"&amp;(1+RIGHT(T317,1))</f>
        <v>avantage4</v>
      </c>
      <c r="W317" s="22" t="s">
        <v>227</v>
      </c>
      <c r="X317" s="54" t="str">
        <f t="shared" ref="X317" si="656">"avantage"&amp;(1+RIGHT(V317,1))</f>
        <v>avantage5</v>
      </c>
      <c r="Y317" s="22" t="s">
        <v>228</v>
      </c>
      <c r="AW317" s="22"/>
      <c r="AX317" s="20" t="s">
        <v>179</v>
      </c>
      <c r="AY317" s="20">
        <v>10</v>
      </c>
      <c r="AZ317" s="20" t="s">
        <v>181</v>
      </c>
      <c r="BA317" s="20">
        <v>90</v>
      </c>
      <c r="BB317" s="20" t="s">
        <v>180</v>
      </c>
      <c r="BC317" s="20">
        <v>0</v>
      </c>
      <c r="BD317" s="60"/>
      <c r="BF317" s="14"/>
      <c r="BJ317" t="s">
        <v>231</v>
      </c>
      <c r="BK317" t="s">
        <v>152</v>
      </c>
      <c r="BN317" s="36">
        <v>232</v>
      </c>
      <c r="BQ317">
        <f t="shared" si="543"/>
        <v>1</v>
      </c>
      <c r="BR317" s="38">
        <v>44737</v>
      </c>
      <c r="BS317" s="22" t="s">
        <v>183</v>
      </c>
      <c r="BT317" s="20" t="str">
        <f t="shared" si="536"/>
        <v>BILLETThePrivateIslandClub_COR22B84</v>
      </c>
      <c r="BV317">
        <v>1</v>
      </c>
    </row>
    <row r="318" spans="2:74" ht="18.75" customHeight="1" x14ac:dyDescent="0.3">
      <c r="B318" s="20">
        <f t="shared" si="617"/>
        <v>85</v>
      </c>
      <c r="C318" s="22" t="str">
        <f t="shared" si="618"/>
        <v>#85 Billet Private Island Club</v>
      </c>
      <c r="D318" t="str">
        <f t="shared" si="614"/>
        <v>COR22B85</v>
      </c>
      <c r="E318" s="53" t="s">
        <v>230</v>
      </c>
      <c r="F318" s="20">
        <v>1000</v>
      </c>
      <c r="G318" s="14" t="s">
        <v>546</v>
      </c>
      <c r="H318" s="23" t="s">
        <v>146</v>
      </c>
      <c r="J318" s="54" t="s">
        <v>1020</v>
      </c>
      <c r="K318" s="22" t="s">
        <v>173</v>
      </c>
      <c r="L318" s="54" t="s">
        <v>147</v>
      </c>
      <c r="M318" s="22">
        <v>1</v>
      </c>
      <c r="N318" s="54" t="s">
        <v>174</v>
      </c>
      <c r="P318" s="54" t="s">
        <v>36</v>
      </c>
      <c r="Q318" s="22" t="s">
        <v>225</v>
      </c>
      <c r="R318" s="54" t="str">
        <f t="shared" si="562"/>
        <v>avantage2</v>
      </c>
      <c r="S318" s="22" t="s">
        <v>226</v>
      </c>
      <c r="T318" s="54" t="str">
        <f t="shared" si="563"/>
        <v>avantage3</v>
      </c>
      <c r="U318" s="22" t="s">
        <v>241</v>
      </c>
      <c r="V318" s="54" t="str">
        <f t="shared" ref="V318" si="657">"avantage"&amp;(1+RIGHT(T318,1))</f>
        <v>avantage4</v>
      </c>
      <c r="W318" s="22" t="s">
        <v>227</v>
      </c>
      <c r="X318" s="54" t="str">
        <f t="shared" ref="X318" si="658">"avantage"&amp;(1+RIGHT(V318,1))</f>
        <v>avantage5</v>
      </c>
      <c r="Y318" s="22" t="s">
        <v>228</v>
      </c>
      <c r="AW318" s="22"/>
      <c r="AX318" s="20" t="s">
        <v>179</v>
      </c>
      <c r="AY318" s="20">
        <v>10</v>
      </c>
      <c r="AZ318" s="20" t="s">
        <v>181</v>
      </c>
      <c r="BA318" s="20">
        <v>90</v>
      </c>
      <c r="BB318" s="20" t="s">
        <v>180</v>
      </c>
      <c r="BC318" s="20">
        <v>0</v>
      </c>
      <c r="BD318" s="60"/>
      <c r="BF318" s="14"/>
      <c r="BJ318" t="s">
        <v>231</v>
      </c>
      <c r="BK318" t="s">
        <v>152</v>
      </c>
      <c r="BN318" s="36">
        <v>232</v>
      </c>
      <c r="BQ318">
        <f t="shared" si="543"/>
        <v>1</v>
      </c>
      <c r="BR318" s="38">
        <v>44737</v>
      </c>
      <c r="BS318" s="22" t="s">
        <v>183</v>
      </c>
      <c r="BT318" s="20" t="str">
        <f t="shared" si="536"/>
        <v>BILLETThePrivateIslandClub_COR22B85</v>
      </c>
      <c r="BV318">
        <v>1</v>
      </c>
    </row>
    <row r="319" spans="2:74" ht="18.75" customHeight="1" x14ac:dyDescent="0.3">
      <c r="B319" s="20">
        <f t="shared" si="617"/>
        <v>86</v>
      </c>
      <c r="C319" s="22" t="str">
        <f t="shared" si="618"/>
        <v>#86 Billet Private Island Club</v>
      </c>
      <c r="D319" t="str">
        <f t="shared" si="614"/>
        <v>COR22B86</v>
      </c>
      <c r="E319" s="53" t="s">
        <v>230</v>
      </c>
      <c r="F319" s="20">
        <v>1000</v>
      </c>
      <c r="G319" s="14" t="s">
        <v>547</v>
      </c>
      <c r="H319" s="23" t="s">
        <v>146</v>
      </c>
      <c r="J319" s="54" t="s">
        <v>1020</v>
      </c>
      <c r="K319" s="22" t="s">
        <v>173</v>
      </c>
      <c r="L319" s="54" t="s">
        <v>147</v>
      </c>
      <c r="M319" s="22">
        <v>1</v>
      </c>
      <c r="N319" s="54" t="s">
        <v>174</v>
      </c>
      <c r="P319" s="54" t="s">
        <v>36</v>
      </c>
      <c r="Q319" s="22" t="s">
        <v>225</v>
      </c>
      <c r="R319" s="54" t="str">
        <f t="shared" si="562"/>
        <v>avantage2</v>
      </c>
      <c r="S319" s="22" t="s">
        <v>226</v>
      </c>
      <c r="T319" s="54" t="str">
        <f t="shared" si="563"/>
        <v>avantage3</v>
      </c>
      <c r="U319" s="22" t="s">
        <v>241</v>
      </c>
      <c r="V319" s="54" t="str">
        <f t="shared" ref="V319" si="659">"avantage"&amp;(1+RIGHT(T319,1))</f>
        <v>avantage4</v>
      </c>
      <c r="W319" s="22" t="s">
        <v>227</v>
      </c>
      <c r="X319" s="54" t="str">
        <f t="shared" ref="X319" si="660">"avantage"&amp;(1+RIGHT(V319,1))</f>
        <v>avantage5</v>
      </c>
      <c r="Y319" s="22" t="s">
        <v>228</v>
      </c>
      <c r="AW319" s="22"/>
      <c r="AX319" s="20" t="s">
        <v>179</v>
      </c>
      <c r="AY319" s="20">
        <v>10</v>
      </c>
      <c r="AZ319" s="20" t="s">
        <v>181</v>
      </c>
      <c r="BA319" s="20">
        <v>90</v>
      </c>
      <c r="BB319" s="20" t="s">
        <v>180</v>
      </c>
      <c r="BC319" s="20">
        <v>0</v>
      </c>
      <c r="BD319" s="60"/>
      <c r="BF319" s="14"/>
      <c r="BJ319" t="s">
        <v>231</v>
      </c>
      <c r="BK319" t="s">
        <v>152</v>
      </c>
      <c r="BN319" s="36">
        <v>232</v>
      </c>
      <c r="BQ319">
        <f t="shared" si="543"/>
        <v>1</v>
      </c>
      <c r="BR319" s="38">
        <v>44737</v>
      </c>
      <c r="BS319" s="22" t="s">
        <v>183</v>
      </c>
      <c r="BT319" s="20" t="str">
        <f t="shared" si="536"/>
        <v>BILLETThePrivateIslandClub_COR22B86</v>
      </c>
      <c r="BV319">
        <v>1</v>
      </c>
    </row>
    <row r="320" spans="2:74" ht="18.75" customHeight="1" x14ac:dyDescent="0.3">
      <c r="B320" s="20">
        <f t="shared" si="617"/>
        <v>87</v>
      </c>
      <c r="C320" s="22" t="str">
        <f t="shared" si="618"/>
        <v>#87 Billet Private Island Club</v>
      </c>
      <c r="D320" t="str">
        <f t="shared" si="614"/>
        <v>COR22B87</v>
      </c>
      <c r="E320" s="53" t="s">
        <v>230</v>
      </c>
      <c r="F320" s="20">
        <v>1000</v>
      </c>
      <c r="G320" s="14" t="s">
        <v>548</v>
      </c>
      <c r="H320" s="23" t="s">
        <v>146</v>
      </c>
      <c r="J320" s="54" t="s">
        <v>1020</v>
      </c>
      <c r="K320" s="22" t="s">
        <v>173</v>
      </c>
      <c r="L320" s="54" t="s">
        <v>147</v>
      </c>
      <c r="M320" s="22">
        <v>1</v>
      </c>
      <c r="N320" s="54" t="s">
        <v>174</v>
      </c>
      <c r="P320" s="54" t="s">
        <v>36</v>
      </c>
      <c r="Q320" s="22" t="s">
        <v>225</v>
      </c>
      <c r="R320" s="54" t="str">
        <f t="shared" si="562"/>
        <v>avantage2</v>
      </c>
      <c r="S320" s="22" t="s">
        <v>226</v>
      </c>
      <c r="T320" s="54" t="str">
        <f t="shared" si="563"/>
        <v>avantage3</v>
      </c>
      <c r="U320" s="22" t="s">
        <v>241</v>
      </c>
      <c r="V320" s="54" t="str">
        <f t="shared" ref="V320" si="661">"avantage"&amp;(1+RIGHT(T320,1))</f>
        <v>avantage4</v>
      </c>
      <c r="W320" s="22" t="s">
        <v>227</v>
      </c>
      <c r="X320" s="54" t="str">
        <f t="shared" ref="X320" si="662">"avantage"&amp;(1+RIGHT(V320,1))</f>
        <v>avantage5</v>
      </c>
      <c r="Y320" s="22" t="s">
        <v>228</v>
      </c>
      <c r="AW320" s="22"/>
      <c r="AX320" s="20" t="s">
        <v>179</v>
      </c>
      <c r="AY320" s="20">
        <v>10</v>
      </c>
      <c r="AZ320" s="20" t="s">
        <v>181</v>
      </c>
      <c r="BA320" s="20">
        <v>90</v>
      </c>
      <c r="BB320" s="20" t="s">
        <v>180</v>
      </c>
      <c r="BC320" s="20">
        <v>0</v>
      </c>
      <c r="BD320" s="60"/>
      <c r="BF320" s="14"/>
      <c r="BJ320" t="s">
        <v>231</v>
      </c>
      <c r="BK320" t="s">
        <v>152</v>
      </c>
      <c r="BN320" s="36">
        <v>232</v>
      </c>
      <c r="BQ320">
        <f t="shared" si="543"/>
        <v>1</v>
      </c>
      <c r="BR320" s="38">
        <v>44737</v>
      </c>
      <c r="BS320" s="22" t="s">
        <v>183</v>
      </c>
      <c r="BT320" s="20" t="str">
        <f t="shared" si="536"/>
        <v>BILLETThePrivateIslandClub_COR22B87</v>
      </c>
      <c r="BV320">
        <v>1</v>
      </c>
    </row>
    <row r="321" spans="2:74" ht="18.75" customHeight="1" x14ac:dyDescent="0.3">
      <c r="B321" s="20">
        <f t="shared" si="617"/>
        <v>88</v>
      </c>
      <c r="C321" s="22" t="str">
        <f t="shared" si="618"/>
        <v>#88 Billet Private Island Club</v>
      </c>
      <c r="D321" t="str">
        <f t="shared" si="614"/>
        <v>COR22B88</v>
      </c>
      <c r="E321" s="53" t="s">
        <v>230</v>
      </c>
      <c r="F321" s="20">
        <v>1000</v>
      </c>
      <c r="G321" s="14" t="s">
        <v>549</v>
      </c>
      <c r="H321" s="23" t="s">
        <v>146</v>
      </c>
      <c r="J321" s="54" t="s">
        <v>1020</v>
      </c>
      <c r="K321" s="22" t="s">
        <v>173</v>
      </c>
      <c r="L321" s="54" t="s">
        <v>147</v>
      </c>
      <c r="M321" s="22">
        <v>1</v>
      </c>
      <c r="N321" s="54" t="s">
        <v>174</v>
      </c>
      <c r="P321" s="54" t="s">
        <v>36</v>
      </c>
      <c r="Q321" s="22" t="s">
        <v>225</v>
      </c>
      <c r="R321" s="54" t="str">
        <f t="shared" si="562"/>
        <v>avantage2</v>
      </c>
      <c r="S321" s="22" t="s">
        <v>226</v>
      </c>
      <c r="T321" s="54" t="str">
        <f t="shared" si="563"/>
        <v>avantage3</v>
      </c>
      <c r="U321" s="22" t="s">
        <v>241</v>
      </c>
      <c r="V321" s="54" t="str">
        <f t="shared" ref="V321" si="663">"avantage"&amp;(1+RIGHT(T321,1))</f>
        <v>avantage4</v>
      </c>
      <c r="W321" s="22" t="s">
        <v>227</v>
      </c>
      <c r="X321" s="54" t="str">
        <f t="shared" ref="X321" si="664">"avantage"&amp;(1+RIGHT(V321,1))</f>
        <v>avantage5</v>
      </c>
      <c r="Y321" s="22" t="s">
        <v>228</v>
      </c>
      <c r="AW321" s="22"/>
      <c r="AX321" s="20" t="s">
        <v>179</v>
      </c>
      <c r="AY321" s="20">
        <v>10</v>
      </c>
      <c r="AZ321" s="20" t="s">
        <v>181</v>
      </c>
      <c r="BA321" s="20">
        <v>90</v>
      </c>
      <c r="BB321" s="20" t="s">
        <v>180</v>
      </c>
      <c r="BC321" s="20">
        <v>0</v>
      </c>
      <c r="BD321" s="60"/>
      <c r="BF321" s="14"/>
      <c r="BJ321" t="s">
        <v>231</v>
      </c>
      <c r="BK321" t="s">
        <v>152</v>
      </c>
      <c r="BN321" s="36">
        <v>232</v>
      </c>
      <c r="BQ321">
        <f t="shared" si="543"/>
        <v>1</v>
      </c>
      <c r="BR321" s="38">
        <v>44737</v>
      </c>
      <c r="BS321" s="22" t="s">
        <v>183</v>
      </c>
      <c r="BT321" s="20" t="str">
        <f t="shared" si="536"/>
        <v>BILLETThePrivateIslandClub_COR22B88</v>
      </c>
      <c r="BV321">
        <v>1</v>
      </c>
    </row>
    <row r="322" spans="2:74" ht="18.75" customHeight="1" x14ac:dyDescent="0.3">
      <c r="B322" s="20">
        <f t="shared" si="617"/>
        <v>89</v>
      </c>
      <c r="C322" s="22" t="str">
        <f t="shared" si="618"/>
        <v>#89 Billet Private Island Club</v>
      </c>
      <c r="D322" t="str">
        <f t="shared" si="614"/>
        <v>COR22B89</v>
      </c>
      <c r="E322" s="53" t="s">
        <v>230</v>
      </c>
      <c r="F322" s="20">
        <v>1000</v>
      </c>
      <c r="G322" s="14" t="s">
        <v>550</v>
      </c>
      <c r="H322" s="23" t="s">
        <v>146</v>
      </c>
      <c r="J322" s="54" t="s">
        <v>1020</v>
      </c>
      <c r="K322" s="22" t="s">
        <v>173</v>
      </c>
      <c r="L322" s="54" t="s">
        <v>147</v>
      </c>
      <c r="M322" s="22">
        <v>1</v>
      </c>
      <c r="N322" s="54" t="s">
        <v>174</v>
      </c>
      <c r="P322" s="54" t="s">
        <v>36</v>
      </c>
      <c r="Q322" s="22" t="s">
        <v>225</v>
      </c>
      <c r="R322" s="54" t="str">
        <f t="shared" si="562"/>
        <v>avantage2</v>
      </c>
      <c r="S322" s="22" t="s">
        <v>226</v>
      </c>
      <c r="T322" s="54" t="str">
        <f t="shared" si="563"/>
        <v>avantage3</v>
      </c>
      <c r="U322" s="22" t="s">
        <v>241</v>
      </c>
      <c r="V322" s="54" t="str">
        <f t="shared" ref="V322" si="665">"avantage"&amp;(1+RIGHT(T322,1))</f>
        <v>avantage4</v>
      </c>
      <c r="W322" s="22" t="s">
        <v>227</v>
      </c>
      <c r="X322" s="54" t="str">
        <f t="shared" ref="X322" si="666">"avantage"&amp;(1+RIGHT(V322,1))</f>
        <v>avantage5</v>
      </c>
      <c r="Y322" s="22" t="s">
        <v>228</v>
      </c>
      <c r="AW322" s="22"/>
      <c r="AX322" s="20" t="s">
        <v>179</v>
      </c>
      <c r="AY322" s="20">
        <v>10</v>
      </c>
      <c r="AZ322" s="20" t="s">
        <v>181</v>
      </c>
      <c r="BA322" s="20">
        <v>90</v>
      </c>
      <c r="BB322" s="20" t="s">
        <v>180</v>
      </c>
      <c r="BC322" s="20">
        <v>0</v>
      </c>
      <c r="BD322" s="60"/>
      <c r="BF322" s="14"/>
      <c r="BJ322" t="s">
        <v>231</v>
      </c>
      <c r="BK322" t="s">
        <v>152</v>
      </c>
      <c r="BN322" s="36">
        <v>232</v>
      </c>
      <c r="BQ322">
        <f t="shared" si="543"/>
        <v>1</v>
      </c>
      <c r="BR322" s="38">
        <v>44737</v>
      </c>
      <c r="BS322" s="22" t="s">
        <v>183</v>
      </c>
      <c r="BT322" s="20" t="str">
        <f t="shared" si="536"/>
        <v>BILLETThePrivateIslandClub_COR22B89</v>
      </c>
      <c r="BV322">
        <v>1</v>
      </c>
    </row>
    <row r="323" spans="2:74" ht="18.75" customHeight="1" x14ac:dyDescent="0.3">
      <c r="B323" s="20">
        <f t="shared" si="617"/>
        <v>90</v>
      </c>
      <c r="C323" s="22" t="str">
        <f t="shared" si="618"/>
        <v>#90 Billet Private Island Club</v>
      </c>
      <c r="D323" t="str">
        <f t="shared" si="614"/>
        <v>COR22B90</v>
      </c>
      <c r="E323" s="53" t="s">
        <v>230</v>
      </c>
      <c r="F323" s="20">
        <v>1000</v>
      </c>
      <c r="G323" s="14" t="s">
        <v>551</v>
      </c>
      <c r="H323" s="23" t="s">
        <v>146</v>
      </c>
      <c r="J323" s="54" t="s">
        <v>1020</v>
      </c>
      <c r="K323" s="22" t="s">
        <v>173</v>
      </c>
      <c r="L323" s="54" t="s">
        <v>147</v>
      </c>
      <c r="M323" s="22">
        <v>1</v>
      </c>
      <c r="N323" s="54" t="s">
        <v>174</v>
      </c>
      <c r="P323" s="54" t="s">
        <v>36</v>
      </c>
      <c r="Q323" s="22" t="s">
        <v>225</v>
      </c>
      <c r="R323" s="54" t="str">
        <f t="shared" si="562"/>
        <v>avantage2</v>
      </c>
      <c r="S323" s="22" t="s">
        <v>226</v>
      </c>
      <c r="T323" s="54" t="str">
        <f t="shared" si="563"/>
        <v>avantage3</v>
      </c>
      <c r="U323" s="22" t="s">
        <v>241</v>
      </c>
      <c r="V323" s="54" t="str">
        <f t="shared" ref="V323" si="667">"avantage"&amp;(1+RIGHT(T323,1))</f>
        <v>avantage4</v>
      </c>
      <c r="W323" s="22" t="s">
        <v>227</v>
      </c>
      <c r="X323" s="54" t="str">
        <f t="shared" ref="X323" si="668">"avantage"&amp;(1+RIGHT(V323,1))</f>
        <v>avantage5</v>
      </c>
      <c r="Y323" s="22" t="s">
        <v>228</v>
      </c>
      <c r="AW323" s="22"/>
      <c r="AX323" s="20" t="s">
        <v>179</v>
      </c>
      <c r="AY323" s="20">
        <v>10</v>
      </c>
      <c r="AZ323" s="20" t="s">
        <v>181</v>
      </c>
      <c r="BA323" s="20">
        <v>90</v>
      </c>
      <c r="BB323" s="20" t="s">
        <v>180</v>
      </c>
      <c r="BC323" s="20">
        <v>0</v>
      </c>
      <c r="BD323" s="60"/>
      <c r="BF323" s="14"/>
      <c r="BJ323" t="s">
        <v>231</v>
      </c>
      <c r="BK323" t="s">
        <v>152</v>
      </c>
      <c r="BN323" s="36">
        <v>232</v>
      </c>
      <c r="BQ323">
        <f t="shared" si="543"/>
        <v>1</v>
      </c>
      <c r="BR323" s="38">
        <v>44737</v>
      </c>
      <c r="BS323" s="22" t="s">
        <v>183</v>
      </c>
      <c r="BT323" s="20" t="str">
        <f t="shared" si="536"/>
        <v>BILLETThePrivateIslandClub_COR22B90</v>
      </c>
      <c r="BV323">
        <v>1</v>
      </c>
    </row>
    <row r="324" spans="2:74" ht="18.75" customHeight="1" x14ac:dyDescent="0.3">
      <c r="B324" s="20">
        <f t="shared" si="617"/>
        <v>91</v>
      </c>
      <c r="C324" s="22" t="str">
        <f t="shared" si="618"/>
        <v>#91 Billet Private Island Club</v>
      </c>
      <c r="D324" t="str">
        <f t="shared" si="614"/>
        <v>COR22B91</v>
      </c>
      <c r="E324" s="53" t="s">
        <v>230</v>
      </c>
      <c r="F324" s="20">
        <v>1000</v>
      </c>
      <c r="G324" s="14" t="s">
        <v>552</v>
      </c>
      <c r="H324" s="23" t="s">
        <v>146</v>
      </c>
      <c r="J324" s="54" t="s">
        <v>1020</v>
      </c>
      <c r="K324" s="22" t="s">
        <v>173</v>
      </c>
      <c r="L324" s="54" t="s">
        <v>147</v>
      </c>
      <c r="M324" s="22">
        <v>1</v>
      </c>
      <c r="N324" s="54" t="s">
        <v>174</v>
      </c>
      <c r="P324" s="54" t="s">
        <v>36</v>
      </c>
      <c r="Q324" s="22" t="s">
        <v>225</v>
      </c>
      <c r="R324" s="54" t="str">
        <f t="shared" si="562"/>
        <v>avantage2</v>
      </c>
      <c r="S324" s="22" t="s">
        <v>226</v>
      </c>
      <c r="T324" s="54" t="str">
        <f t="shared" si="563"/>
        <v>avantage3</v>
      </c>
      <c r="U324" s="22" t="s">
        <v>241</v>
      </c>
      <c r="V324" s="54" t="str">
        <f t="shared" ref="V324" si="669">"avantage"&amp;(1+RIGHT(T324,1))</f>
        <v>avantage4</v>
      </c>
      <c r="W324" s="22" t="s">
        <v>227</v>
      </c>
      <c r="X324" s="54" t="str">
        <f t="shared" ref="X324" si="670">"avantage"&amp;(1+RIGHT(V324,1))</f>
        <v>avantage5</v>
      </c>
      <c r="Y324" s="22" t="s">
        <v>228</v>
      </c>
      <c r="AW324" s="22"/>
      <c r="AX324" s="20" t="s">
        <v>179</v>
      </c>
      <c r="AY324" s="20">
        <v>10</v>
      </c>
      <c r="AZ324" s="20" t="s">
        <v>181</v>
      </c>
      <c r="BA324" s="20">
        <v>90</v>
      </c>
      <c r="BB324" s="20" t="s">
        <v>180</v>
      </c>
      <c r="BC324" s="20">
        <v>0</v>
      </c>
      <c r="BD324" s="60"/>
      <c r="BF324" s="14"/>
      <c r="BJ324" t="s">
        <v>231</v>
      </c>
      <c r="BK324" t="s">
        <v>152</v>
      </c>
      <c r="BN324" s="36">
        <v>232</v>
      </c>
      <c r="BQ324">
        <f t="shared" si="543"/>
        <v>1</v>
      </c>
      <c r="BR324" s="38">
        <v>44737</v>
      </c>
      <c r="BS324" s="22" t="s">
        <v>183</v>
      </c>
      <c r="BT324" s="20" t="str">
        <f t="shared" ref="BT324:BT387" si="671">SUBSTITUTE(BJ324," ","") &amp; "_" &amp; D324</f>
        <v>BILLETThePrivateIslandClub_COR22B91</v>
      </c>
      <c r="BV324">
        <v>1</v>
      </c>
    </row>
    <row r="325" spans="2:74" ht="18.75" customHeight="1" x14ac:dyDescent="0.3">
      <c r="B325" s="20">
        <f t="shared" si="617"/>
        <v>92</v>
      </c>
      <c r="C325" s="22" t="str">
        <f t="shared" si="618"/>
        <v>#92 Billet Private Island Club</v>
      </c>
      <c r="D325" t="str">
        <f t="shared" si="614"/>
        <v>COR22B92</v>
      </c>
      <c r="E325" s="53" t="s">
        <v>230</v>
      </c>
      <c r="F325" s="20">
        <v>1000</v>
      </c>
      <c r="G325" s="14" t="s">
        <v>553</v>
      </c>
      <c r="H325" s="23" t="s">
        <v>146</v>
      </c>
      <c r="J325" s="54" t="s">
        <v>1020</v>
      </c>
      <c r="K325" s="22" t="s">
        <v>173</v>
      </c>
      <c r="L325" s="54" t="s">
        <v>147</v>
      </c>
      <c r="M325" s="22">
        <v>1</v>
      </c>
      <c r="N325" s="54" t="s">
        <v>174</v>
      </c>
      <c r="P325" s="54" t="s">
        <v>36</v>
      </c>
      <c r="Q325" s="22" t="s">
        <v>225</v>
      </c>
      <c r="R325" s="54" t="str">
        <f t="shared" si="562"/>
        <v>avantage2</v>
      </c>
      <c r="S325" s="22" t="s">
        <v>226</v>
      </c>
      <c r="T325" s="54" t="str">
        <f t="shared" si="563"/>
        <v>avantage3</v>
      </c>
      <c r="U325" s="22" t="s">
        <v>241</v>
      </c>
      <c r="V325" s="54" t="str">
        <f t="shared" ref="V325" si="672">"avantage"&amp;(1+RIGHT(T325,1))</f>
        <v>avantage4</v>
      </c>
      <c r="W325" s="22" t="s">
        <v>227</v>
      </c>
      <c r="X325" s="54" t="str">
        <f t="shared" ref="X325" si="673">"avantage"&amp;(1+RIGHT(V325,1))</f>
        <v>avantage5</v>
      </c>
      <c r="Y325" s="22" t="s">
        <v>228</v>
      </c>
      <c r="AW325" s="22"/>
      <c r="AX325" s="20" t="s">
        <v>179</v>
      </c>
      <c r="AY325" s="20">
        <v>10</v>
      </c>
      <c r="AZ325" s="20" t="s">
        <v>181</v>
      </c>
      <c r="BA325" s="20">
        <v>90</v>
      </c>
      <c r="BB325" s="20" t="s">
        <v>180</v>
      </c>
      <c r="BC325" s="20">
        <v>0</v>
      </c>
      <c r="BD325" s="60"/>
      <c r="BF325" s="14"/>
      <c r="BJ325" t="s">
        <v>231</v>
      </c>
      <c r="BK325" t="s">
        <v>152</v>
      </c>
      <c r="BN325" s="36">
        <v>232</v>
      </c>
      <c r="BQ325">
        <f t="shared" si="543"/>
        <v>1</v>
      </c>
      <c r="BR325" s="38">
        <v>44737</v>
      </c>
      <c r="BS325" s="22" t="s">
        <v>183</v>
      </c>
      <c r="BT325" s="20" t="str">
        <f t="shared" si="671"/>
        <v>BILLETThePrivateIslandClub_COR22B92</v>
      </c>
      <c r="BV325">
        <v>1</v>
      </c>
    </row>
    <row r="326" spans="2:74" ht="18.75" customHeight="1" x14ac:dyDescent="0.3">
      <c r="B326" s="20">
        <f t="shared" si="617"/>
        <v>93</v>
      </c>
      <c r="C326" s="22" t="str">
        <f t="shared" si="618"/>
        <v>#93 Billet Private Island Club</v>
      </c>
      <c r="D326" t="str">
        <f t="shared" si="614"/>
        <v>COR22B93</v>
      </c>
      <c r="E326" s="53" t="s">
        <v>230</v>
      </c>
      <c r="F326" s="20">
        <v>1000</v>
      </c>
      <c r="G326" s="14" t="s">
        <v>554</v>
      </c>
      <c r="H326" s="23" t="s">
        <v>146</v>
      </c>
      <c r="J326" s="54" t="s">
        <v>1020</v>
      </c>
      <c r="K326" s="22" t="s">
        <v>173</v>
      </c>
      <c r="L326" s="54" t="s">
        <v>147</v>
      </c>
      <c r="M326" s="22">
        <v>1</v>
      </c>
      <c r="N326" s="54" t="s">
        <v>174</v>
      </c>
      <c r="P326" s="54" t="s">
        <v>36</v>
      </c>
      <c r="Q326" s="22" t="s">
        <v>225</v>
      </c>
      <c r="R326" s="54" t="str">
        <f t="shared" si="562"/>
        <v>avantage2</v>
      </c>
      <c r="S326" s="22" t="s">
        <v>226</v>
      </c>
      <c r="T326" s="54" t="str">
        <f t="shared" si="563"/>
        <v>avantage3</v>
      </c>
      <c r="U326" s="22" t="s">
        <v>241</v>
      </c>
      <c r="V326" s="54" t="str">
        <f t="shared" ref="V326" si="674">"avantage"&amp;(1+RIGHT(T326,1))</f>
        <v>avantage4</v>
      </c>
      <c r="W326" s="22" t="s">
        <v>227</v>
      </c>
      <c r="X326" s="54" t="str">
        <f t="shared" ref="X326" si="675">"avantage"&amp;(1+RIGHT(V326,1))</f>
        <v>avantage5</v>
      </c>
      <c r="Y326" s="22" t="s">
        <v>228</v>
      </c>
      <c r="AW326" s="22"/>
      <c r="AX326" s="20" t="s">
        <v>179</v>
      </c>
      <c r="AY326" s="20">
        <v>10</v>
      </c>
      <c r="AZ326" s="20" t="s">
        <v>181</v>
      </c>
      <c r="BA326" s="20">
        <v>90</v>
      </c>
      <c r="BB326" s="20" t="s">
        <v>180</v>
      </c>
      <c r="BC326" s="20">
        <v>0</v>
      </c>
      <c r="BD326" s="60"/>
      <c r="BF326" s="14"/>
      <c r="BJ326" t="s">
        <v>231</v>
      </c>
      <c r="BK326" t="s">
        <v>152</v>
      </c>
      <c r="BN326" s="36">
        <v>232</v>
      </c>
      <c r="BQ326">
        <f t="shared" si="543"/>
        <v>1</v>
      </c>
      <c r="BR326" s="38">
        <v>44737</v>
      </c>
      <c r="BS326" s="22" t="s">
        <v>183</v>
      </c>
      <c r="BT326" s="20" t="str">
        <f t="shared" si="671"/>
        <v>BILLETThePrivateIslandClub_COR22B93</v>
      </c>
      <c r="BV326">
        <v>1</v>
      </c>
    </row>
    <row r="327" spans="2:74" ht="18.75" customHeight="1" x14ac:dyDescent="0.3">
      <c r="B327" s="20">
        <f t="shared" si="617"/>
        <v>94</v>
      </c>
      <c r="C327" s="22" t="str">
        <f t="shared" si="618"/>
        <v>#94 Billet Private Island Club</v>
      </c>
      <c r="D327" t="str">
        <f t="shared" si="614"/>
        <v>COR22B94</v>
      </c>
      <c r="E327" s="53" t="s">
        <v>230</v>
      </c>
      <c r="F327" s="20">
        <v>1000</v>
      </c>
      <c r="G327" s="14" t="s">
        <v>555</v>
      </c>
      <c r="H327" s="23" t="s">
        <v>146</v>
      </c>
      <c r="J327" s="54" t="s">
        <v>1020</v>
      </c>
      <c r="K327" s="22" t="s">
        <v>173</v>
      </c>
      <c r="L327" s="54" t="s">
        <v>147</v>
      </c>
      <c r="M327" s="22">
        <v>1</v>
      </c>
      <c r="N327" s="54" t="s">
        <v>174</v>
      </c>
      <c r="P327" s="54" t="s">
        <v>36</v>
      </c>
      <c r="Q327" s="22" t="s">
        <v>225</v>
      </c>
      <c r="R327" s="54" t="str">
        <f t="shared" si="562"/>
        <v>avantage2</v>
      </c>
      <c r="S327" s="22" t="s">
        <v>226</v>
      </c>
      <c r="T327" s="54" t="str">
        <f t="shared" si="563"/>
        <v>avantage3</v>
      </c>
      <c r="U327" s="22" t="s">
        <v>241</v>
      </c>
      <c r="V327" s="54" t="str">
        <f t="shared" ref="V327" si="676">"avantage"&amp;(1+RIGHT(T327,1))</f>
        <v>avantage4</v>
      </c>
      <c r="W327" s="22" t="s">
        <v>227</v>
      </c>
      <c r="X327" s="54" t="str">
        <f t="shared" ref="X327" si="677">"avantage"&amp;(1+RIGHT(V327,1))</f>
        <v>avantage5</v>
      </c>
      <c r="Y327" s="22" t="s">
        <v>228</v>
      </c>
      <c r="AW327" s="22"/>
      <c r="AX327" s="20" t="s">
        <v>179</v>
      </c>
      <c r="AY327" s="20">
        <v>10</v>
      </c>
      <c r="AZ327" s="20" t="s">
        <v>181</v>
      </c>
      <c r="BA327" s="20">
        <v>90</v>
      </c>
      <c r="BB327" s="20" t="s">
        <v>180</v>
      </c>
      <c r="BC327" s="20">
        <v>0</v>
      </c>
      <c r="BD327" s="60"/>
      <c r="BF327" s="14"/>
      <c r="BJ327" t="s">
        <v>231</v>
      </c>
      <c r="BK327" t="s">
        <v>152</v>
      </c>
      <c r="BN327" s="36">
        <v>232</v>
      </c>
      <c r="BQ327">
        <f t="shared" ref="BQ327:BQ390" si="678">BV327</f>
        <v>1</v>
      </c>
      <c r="BR327" s="38">
        <v>44737</v>
      </c>
      <c r="BS327" s="22" t="s">
        <v>183</v>
      </c>
      <c r="BT327" s="20" t="str">
        <f t="shared" si="671"/>
        <v>BILLETThePrivateIslandClub_COR22B94</v>
      </c>
      <c r="BV327">
        <v>1</v>
      </c>
    </row>
    <row r="328" spans="2:74" ht="18.75" customHeight="1" x14ac:dyDescent="0.3">
      <c r="B328" s="20">
        <f t="shared" si="617"/>
        <v>95</v>
      </c>
      <c r="C328" s="22" t="str">
        <f t="shared" si="618"/>
        <v>#95 Billet Private Island Club</v>
      </c>
      <c r="D328" t="str">
        <f t="shared" si="614"/>
        <v>COR22B95</v>
      </c>
      <c r="E328" s="53" t="s">
        <v>230</v>
      </c>
      <c r="F328" s="20">
        <v>1000</v>
      </c>
      <c r="G328" s="14" t="s">
        <v>556</v>
      </c>
      <c r="H328" s="23" t="s">
        <v>146</v>
      </c>
      <c r="J328" s="54" t="s">
        <v>1020</v>
      </c>
      <c r="K328" s="22" t="s">
        <v>173</v>
      </c>
      <c r="L328" s="54" t="s">
        <v>147</v>
      </c>
      <c r="M328" s="22">
        <v>1</v>
      </c>
      <c r="N328" s="54" t="s">
        <v>174</v>
      </c>
      <c r="P328" s="54" t="s">
        <v>36</v>
      </c>
      <c r="Q328" s="22" t="s">
        <v>225</v>
      </c>
      <c r="R328" s="54" t="str">
        <f t="shared" si="562"/>
        <v>avantage2</v>
      </c>
      <c r="S328" s="22" t="s">
        <v>226</v>
      </c>
      <c r="T328" s="54" t="str">
        <f t="shared" si="563"/>
        <v>avantage3</v>
      </c>
      <c r="U328" s="22" t="s">
        <v>241</v>
      </c>
      <c r="V328" s="54" t="str">
        <f t="shared" ref="V328" si="679">"avantage"&amp;(1+RIGHT(T328,1))</f>
        <v>avantage4</v>
      </c>
      <c r="W328" s="22" t="s">
        <v>227</v>
      </c>
      <c r="X328" s="54" t="str">
        <f t="shared" ref="X328" si="680">"avantage"&amp;(1+RIGHT(V328,1))</f>
        <v>avantage5</v>
      </c>
      <c r="Y328" s="22" t="s">
        <v>228</v>
      </c>
      <c r="AW328" s="22"/>
      <c r="AX328" s="20" t="s">
        <v>179</v>
      </c>
      <c r="AY328" s="20">
        <v>10</v>
      </c>
      <c r="AZ328" s="20" t="s">
        <v>181</v>
      </c>
      <c r="BA328" s="20">
        <v>90</v>
      </c>
      <c r="BB328" s="20" t="s">
        <v>180</v>
      </c>
      <c r="BC328" s="20">
        <v>0</v>
      </c>
      <c r="BD328" s="60"/>
      <c r="BF328" s="14"/>
      <c r="BJ328" t="s">
        <v>231</v>
      </c>
      <c r="BK328" t="s">
        <v>152</v>
      </c>
      <c r="BN328" s="36">
        <v>232</v>
      </c>
      <c r="BQ328">
        <f t="shared" si="678"/>
        <v>1</v>
      </c>
      <c r="BR328" s="38">
        <v>44737</v>
      </c>
      <c r="BS328" s="22" t="s">
        <v>183</v>
      </c>
      <c r="BT328" s="20" t="str">
        <f t="shared" si="671"/>
        <v>BILLETThePrivateIslandClub_COR22B95</v>
      </c>
      <c r="BV328">
        <v>1</v>
      </c>
    </row>
    <row r="329" spans="2:74" ht="18.75" customHeight="1" x14ac:dyDescent="0.3">
      <c r="B329" s="20">
        <f t="shared" si="617"/>
        <v>96</v>
      </c>
      <c r="C329" s="22" t="str">
        <f t="shared" si="618"/>
        <v>#96 Billet Private Island Club</v>
      </c>
      <c r="D329" t="str">
        <f t="shared" si="614"/>
        <v>COR22B96</v>
      </c>
      <c r="E329" s="53" t="s">
        <v>230</v>
      </c>
      <c r="F329" s="20">
        <v>1000</v>
      </c>
      <c r="G329" s="14" t="s">
        <v>557</v>
      </c>
      <c r="H329" s="23" t="s">
        <v>146</v>
      </c>
      <c r="J329" s="54" t="s">
        <v>1020</v>
      </c>
      <c r="K329" s="22" t="s">
        <v>173</v>
      </c>
      <c r="L329" s="54" t="s">
        <v>147</v>
      </c>
      <c r="M329" s="22">
        <v>1</v>
      </c>
      <c r="N329" s="54" t="s">
        <v>174</v>
      </c>
      <c r="P329" s="54" t="s">
        <v>36</v>
      </c>
      <c r="Q329" s="22" t="s">
        <v>225</v>
      </c>
      <c r="R329" s="54" t="str">
        <f t="shared" si="562"/>
        <v>avantage2</v>
      </c>
      <c r="S329" s="22" t="s">
        <v>226</v>
      </c>
      <c r="T329" s="54" t="str">
        <f t="shared" si="563"/>
        <v>avantage3</v>
      </c>
      <c r="U329" s="22" t="s">
        <v>241</v>
      </c>
      <c r="V329" s="54" t="str">
        <f t="shared" ref="V329" si="681">"avantage"&amp;(1+RIGHT(T329,1))</f>
        <v>avantage4</v>
      </c>
      <c r="W329" s="22" t="s">
        <v>227</v>
      </c>
      <c r="X329" s="54" t="str">
        <f t="shared" ref="X329" si="682">"avantage"&amp;(1+RIGHT(V329,1))</f>
        <v>avantage5</v>
      </c>
      <c r="Y329" s="22" t="s">
        <v>228</v>
      </c>
      <c r="AW329" s="22"/>
      <c r="AX329" s="20" t="s">
        <v>179</v>
      </c>
      <c r="AY329" s="20">
        <v>10</v>
      </c>
      <c r="AZ329" s="20" t="s">
        <v>181</v>
      </c>
      <c r="BA329" s="20">
        <v>90</v>
      </c>
      <c r="BB329" s="20" t="s">
        <v>180</v>
      </c>
      <c r="BC329" s="20">
        <v>0</v>
      </c>
      <c r="BD329" s="60"/>
      <c r="BF329" s="14"/>
      <c r="BJ329" t="s">
        <v>231</v>
      </c>
      <c r="BK329" t="s">
        <v>152</v>
      </c>
      <c r="BN329" s="36">
        <v>232</v>
      </c>
      <c r="BQ329">
        <f t="shared" si="678"/>
        <v>1</v>
      </c>
      <c r="BR329" s="38">
        <v>44737</v>
      </c>
      <c r="BS329" s="22" t="s">
        <v>183</v>
      </c>
      <c r="BT329" s="20" t="str">
        <f t="shared" si="671"/>
        <v>BILLETThePrivateIslandClub_COR22B96</v>
      </c>
      <c r="BV329">
        <v>1</v>
      </c>
    </row>
    <row r="330" spans="2:74" ht="18.75" customHeight="1" x14ac:dyDescent="0.3">
      <c r="B330" s="20">
        <f t="shared" si="617"/>
        <v>97</v>
      </c>
      <c r="C330" s="22" t="str">
        <f t="shared" si="618"/>
        <v>#97 Billet Private Island Club</v>
      </c>
      <c r="D330" t="str">
        <f t="shared" si="614"/>
        <v>COR22B97</v>
      </c>
      <c r="E330" s="53" t="s">
        <v>230</v>
      </c>
      <c r="F330" s="20">
        <v>1000</v>
      </c>
      <c r="G330" s="14" t="s">
        <v>558</v>
      </c>
      <c r="H330" s="23" t="s">
        <v>146</v>
      </c>
      <c r="J330" s="54" t="s">
        <v>1020</v>
      </c>
      <c r="K330" s="22" t="s">
        <v>173</v>
      </c>
      <c r="L330" s="54" t="s">
        <v>147</v>
      </c>
      <c r="M330" s="22">
        <v>1</v>
      </c>
      <c r="N330" s="54" t="s">
        <v>174</v>
      </c>
      <c r="P330" s="54" t="s">
        <v>36</v>
      </c>
      <c r="Q330" s="22" t="s">
        <v>225</v>
      </c>
      <c r="R330" s="54" t="str">
        <f t="shared" si="562"/>
        <v>avantage2</v>
      </c>
      <c r="S330" s="22" t="s">
        <v>226</v>
      </c>
      <c r="T330" s="54" t="str">
        <f t="shared" si="563"/>
        <v>avantage3</v>
      </c>
      <c r="U330" s="22" t="s">
        <v>241</v>
      </c>
      <c r="V330" s="54" t="str">
        <f t="shared" ref="V330" si="683">"avantage"&amp;(1+RIGHT(T330,1))</f>
        <v>avantage4</v>
      </c>
      <c r="W330" s="22" t="s">
        <v>227</v>
      </c>
      <c r="X330" s="54" t="str">
        <f t="shared" ref="X330" si="684">"avantage"&amp;(1+RIGHT(V330,1))</f>
        <v>avantage5</v>
      </c>
      <c r="Y330" s="22" t="s">
        <v>228</v>
      </c>
      <c r="AW330" s="22"/>
      <c r="AX330" s="20" t="s">
        <v>179</v>
      </c>
      <c r="AY330" s="20">
        <v>10</v>
      </c>
      <c r="AZ330" s="20" t="s">
        <v>181</v>
      </c>
      <c r="BA330" s="20">
        <v>90</v>
      </c>
      <c r="BB330" s="20" t="s">
        <v>180</v>
      </c>
      <c r="BC330" s="20">
        <v>0</v>
      </c>
      <c r="BD330" s="60"/>
      <c r="BF330" s="14"/>
      <c r="BJ330" t="s">
        <v>231</v>
      </c>
      <c r="BK330" t="s">
        <v>152</v>
      </c>
      <c r="BN330" s="36">
        <v>232</v>
      </c>
      <c r="BQ330">
        <f t="shared" si="678"/>
        <v>1</v>
      </c>
      <c r="BR330" s="38">
        <v>44737</v>
      </c>
      <c r="BS330" s="22" t="s">
        <v>183</v>
      </c>
      <c r="BT330" s="20" t="str">
        <f t="shared" si="671"/>
        <v>BILLETThePrivateIslandClub_COR22B97</v>
      </c>
      <c r="BV330">
        <v>1</v>
      </c>
    </row>
    <row r="331" spans="2:74" ht="18.75" customHeight="1" x14ac:dyDescent="0.3">
      <c r="B331" s="20">
        <f t="shared" si="617"/>
        <v>98</v>
      </c>
      <c r="C331" s="22" t="str">
        <f t="shared" si="618"/>
        <v>#98 Billet Private Island Club</v>
      </c>
      <c r="D331" t="str">
        <f t="shared" si="614"/>
        <v>COR22B98</v>
      </c>
      <c r="E331" s="53" t="s">
        <v>230</v>
      </c>
      <c r="F331" s="20">
        <v>1000</v>
      </c>
      <c r="G331" s="14" t="s">
        <v>559</v>
      </c>
      <c r="H331" s="23" t="s">
        <v>146</v>
      </c>
      <c r="J331" s="54" t="s">
        <v>1020</v>
      </c>
      <c r="K331" s="22" t="s">
        <v>173</v>
      </c>
      <c r="L331" s="54" t="s">
        <v>147</v>
      </c>
      <c r="M331" s="22">
        <v>1</v>
      </c>
      <c r="N331" s="54" t="s">
        <v>174</v>
      </c>
      <c r="P331" s="54" t="s">
        <v>36</v>
      </c>
      <c r="Q331" s="22" t="s">
        <v>225</v>
      </c>
      <c r="R331" s="54" t="str">
        <f t="shared" si="562"/>
        <v>avantage2</v>
      </c>
      <c r="S331" s="22" t="s">
        <v>226</v>
      </c>
      <c r="T331" s="54" t="str">
        <f t="shared" si="563"/>
        <v>avantage3</v>
      </c>
      <c r="U331" s="22" t="s">
        <v>241</v>
      </c>
      <c r="V331" s="54" t="str">
        <f t="shared" ref="V331" si="685">"avantage"&amp;(1+RIGHT(T331,1))</f>
        <v>avantage4</v>
      </c>
      <c r="W331" s="22" t="s">
        <v>227</v>
      </c>
      <c r="X331" s="54" t="str">
        <f t="shared" ref="X331" si="686">"avantage"&amp;(1+RIGHT(V331,1))</f>
        <v>avantage5</v>
      </c>
      <c r="Y331" s="22" t="s">
        <v>228</v>
      </c>
      <c r="AW331" s="22"/>
      <c r="AX331" s="20" t="s">
        <v>179</v>
      </c>
      <c r="AY331" s="20">
        <v>10</v>
      </c>
      <c r="AZ331" s="20" t="s">
        <v>181</v>
      </c>
      <c r="BA331" s="20">
        <v>90</v>
      </c>
      <c r="BB331" s="20" t="s">
        <v>180</v>
      </c>
      <c r="BC331" s="20">
        <v>0</v>
      </c>
      <c r="BD331" s="60"/>
      <c r="BF331" s="14"/>
      <c r="BJ331" t="s">
        <v>231</v>
      </c>
      <c r="BK331" t="s">
        <v>152</v>
      </c>
      <c r="BN331" s="36">
        <v>232</v>
      </c>
      <c r="BQ331">
        <f t="shared" si="678"/>
        <v>1</v>
      </c>
      <c r="BR331" s="38">
        <v>44737</v>
      </c>
      <c r="BS331" s="22" t="s">
        <v>183</v>
      </c>
      <c r="BT331" s="20" t="str">
        <f t="shared" si="671"/>
        <v>BILLETThePrivateIslandClub_COR22B98</v>
      </c>
      <c r="BV331">
        <v>1</v>
      </c>
    </row>
    <row r="332" spans="2:74" ht="18.75" customHeight="1" x14ac:dyDescent="0.3">
      <c r="B332" s="20">
        <f t="shared" si="617"/>
        <v>99</v>
      </c>
      <c r="C332" s="22" t="str">
        <f t="shared" si="618"/>
        <v>#99 Billet Private Island Club</v>
      </c>
      <c r="D332" t="str">
        <f t="shared" si="614"/>
        <v>COR22B99</v>
      </c>
      <c r="E332" s="53" t="s">
        <v>230</v>
      </c>
      <c r="F332" s="20">
        <v>1000</v>
      </c>
      <c r="G332" s="14" t="s">
        <v>560</v>
      </c>
      <c r="H332" s="23" t="s">
        <v>146</v>
      </c>
      <c r="J332" s="54" t="s">
        <v>1020</v>
      </c>
      <c r="K332" s="22" t="s">
        <v>173</v>
      </c>
      <c r="L332" s="54" t="s">
        <v>147</v>
      </c>
      <c r="M332" s="22">
        <v>1</v>
      </c>
      <c r="N332" s="54" t="s">
        <v>174</v>
      </c>
      <c r="P332" s="54" t="s">
        <v>36</v>
      </c>
      <c r="Q332" s="22" t="s">
        <v>225</v>
      </c>
      <c r="R332" s="54" t="str">
        <f t="shared" si="562"/>
        <v>avantage2</v>
      </c>
      <c r="S332" s="22" t="s">
        <v>226</v>
      </c>
      <c r="T332" s="54" t="str">
        <f t="shared" si="563"/>
        <v>avantage3</v>
      </c>
      <c r="U332" s="22" t="s">
        <v>241</v>
      </c>
      <c r="V332" s="54" t="str">
        <f t="shared" ref="V332" si="687">"avantage"&amp;(1+RIGHT(T332,1))</f>
        <v>avantage4</v>
      </c>
      <c r="W332" s="22" t="s">
        <v>227</v>
      </c>
      <c r="X332" s="54" t="str">
        <f t="shared" ref="X332" si="688">"avantage"&amp;(1+RIGHT(V332,1))</f>
        <v>avantage5</v>
      </c>
      <c r="Y332" s="22" t="s">
        <v>228</v>
      </c>
      <c r="AW332" s="22"/>
      <c r="AX332" s="20" t="s">
        <v>179</v>
      </c>
      <c r="AY332" s="20">
        <v>10</v>
      </c>
      <c r="AZ332" s="20" t="s">
        <v>181</v>
      </c>
      <c r="BA332" s="20">
        <v>90</v>
      </c>
      <c r="BB332" s="20" t="s">
        <v>180</v>
      </c>
      <c r="BC332" s="20">
        <v>0</v>
      </c>
      <c r="BD332" s="60"/>
      <c r="BF332" s="14"/>
      <c r="BJ332" t="s">
        <v>231</v>
      </c>
      <c r="BK332" t="s">
        <v>152</v>
      </c>
      <c r="BN332" s="36">
        <v>232</v>
      </c>
      <c r="BQ332">
        <f t="shared" si="678"/>
        <v>1</v>
      </c>
      <c r="BR332" s="38">
        <v>44737</v>
      </c>
      <c r="BS332" s="22" t="s">
        <v>183</v>
      </c>
      <c r="BT332" s="20" t="str">
        <f t="shared" si="671"/>
        <v>BILLETThePrivateIslandClub_COR22B99</v>
      </c>
      <c r="BV332">
        <v>1</v>
      </c>
    </row>
    <row r="333" spans="2:74" ht="18.75" customHeight="1" x14ac:dyDescent="0.3">
      <c r="B333" s="20">
        <f t="shared" si="617"/>
        <v>100</v>
      </c>
      <c r="C333" s="22" t="str">
        <f t="shared" si="618"/>
        <v>#100 Billet Private Island Club</v>
      </c>
      <c r="D333" t="str">
        <f t="shared" si="614"/>
        <v>COR22B100</v>
      </c>
      <c r="E333" s="53" t="s">
        <v>230</v>
      </c>
      <c r="F333" s="20">
        <v>1000</v>
      </c>
      <c r="G333" s="14" t="s">
        <v>561</v>
      </c>
      <c r="H333" s="23" t="s">
        <v>146</v>
      </c>
      <c r="J333" s="54" t="s">
        <v>1020</v>
      </c>
      <c r="K333" s="22" t="s">
        <v>173</v>
      </c>
      <c r="L333" s="54" t="s">
        <v>147</v>
      </c>
      <c r="M333" s="22">
        <v>1</v>
      </c>
      <c r="N333" s="54" t="s">
        <v>174</v>
      </c>
      <c r="P333" s="54" t="s">
        <v>36</v>
      </c>
      <c r="Q333" s="22" t="s">
        <v>225</v>
      </c>
      <c r="R333" s="54" t="str">
        <f t="shared" si="562"/>
        <v>avantage2</v>
      </c>
      <c r="S333" s="22" t="s">
        <v>226</v>
      </c>
      <c r="T333" s="54" t="str">
        <f t="shared" si="563"/>
        <v>avantage3</v>
      </c>
      <c r="U333" s="22" t="s">
        <v>241</v>
      </c>
      <c r="V333" s="54" t="str">
        <f t="shared" ref="V333" si="689">"avantage"&amp;(1+RIGHT(T333,1))</f>
        <v>avantage4</v>
      </c>
      <c r="W333" s="22" t="s">
        <v>227</v>
      </c>
      <c r="X333" s="54" t="str">
        <f t="shared" ref="X333" si="690">"avantage"&amp;(1+RIGHT(V333,1))</f>
        <v>avantage5</v>
      </c>
      <c r="Y333" s="22" t="s">
        <v>228</v>
      </c>
      <c r="AW333" s="22"/>
      <c r="AX333" s="20" t="s">
        <v>179</v>
      </c>
      <c r="AY333" s="20">
        <v>10</v>
      </c>
      <c r="AZ333" s="20" t="s">
        <v>181</v>
      </c>
      <c r="BA333" s="20">
        <v>90</v>
      </c>
      <c r="BB333" s="20" t="s">
        <v>180</v>
      </c>
      <c r="BC333" s="20">
        <v>0</v>
      </c>
      <c r="BD333" s="60"/>
      <c r="BF333" s="14"/>
      <c r="BJ333" t="s">
        <v>231</v>
      </c>
      <c r="BK333" t="s">
        <v>152</v>
      </c>
      <c r="BN333" s="36">
        <v>232</v>
      </c>
      <c r="BQ333">
        <f t="shared" si="678"/>
        <v>1</v>
      </c>
      <c r="BR333" s="38">
        <v>44737</v>
      </c>
      <c r="BS333" s="22" t="s">
        <v>183</v>
      </c>
      <c r="BT333" s="20" t="str">
        <f t="shared" si="671"/>
        <v>BILLETThePrivateIslandClub_COR22B100</v>
      </c>
      <c r="BV333">
        <v>1</v>
      </c>
    </row>
    <row r="334" spans="2:74" ht="18.75" customHeight="1" x14ac:dyDescent="0.3">
      <c r="B334" s="20">
        <f t="shared" si="617"/>
        <v>101</v>
      </c>
      <c r="C334" s="22" t="str">
        <f t="shared" si="618"/>
        <v>#101 Billet Private Island Club</v>
      </c>
      <c r="D334" t="str">
        <f t="shared" si="614"/>
        <v>COR22B101</v>
      </c>
      <c r="E334" s="53" t="s">
        <v>230</v>
      </c>
      <c r="F334" s="20">
        <v>1000</v>
      </c>
      <c r="G334" s="14" t="s">
        <v>562</v>
      </c>
      <c r="H334" s="23" t="s">
        <v>146</v>
      </c>
      <c r="J334" s="54" t="s">
        <v>1020</v>
      </c>
      <c r="K334" s="22" t="s">
        <v>173</v>
      </c>
      <c r="L334" s="54" t="s">
        <v>147</v>
      </c>
      <c r="M334" s="22">
        <v>1</v>
      </c>
      <c r="N334" s="54" t="s">
        <v>174</v>
      </c>
      <c r="P334" s="54" t="s">
        <v>36</v>
      </c>
      <c r="Q334" s="22" t="s">
        <v>225</v>
      </c>
      <c r="R334" s="54" t="str">
        <f t="shared" si="562"/>
        <v>avantage2</v>
      </c>
      <c r="S334" s="22" t="s">
        <v>226</v>
      </c>
      <c r="T334" s="54" t="str">
        <f t="shared" si="563"/>
        <v>avantage3</v>
      </c>
      <c r="U334" s="22" t="s">
        <v>241</v>
      </c>
      <c r="V334" s="54" t="str">
        <f t="shared" ref="V334" si="691">"avantage"&amp;(1+RIGHT(T334,1))</f>
        <v>avantage4</v>
      </c>
      <c r="W334" s="22" t="s">
        <v>227</v>
      </c>
      <c r="X334" s="54" t="str">
        <f t="shared" ref="X334" si="692">"avantage"&amp;(1+RIGHT(V334,1))</f>
        <v>avantage5</v>
      </c>
      <c r="Y334" s="22" t="s">
        <v>228</v>
      </c>
      <c r="AW334" s="22"/>
      <c r="AX334" s="20" t="s">
        <v>179</v>
      </c>
      <c r="AY334" s="20">
        <v>10</v>
      </c>
      <c r="AZ334" s="20" t="s">
        <v>181</v>
      </c>
      <c r="BA334" s="20">
        <v>90</v>
      </c>
      <c r="BB334" s="20" t="s">
        <v>180</v>
      </c>
      <c r="BC334" s="20">
        <v>0</v>
      </c>
      <c r="BD334" s="60"/>
      <c r="BF334" s="14"/>
      <c r="BJ334" t="s">
        <v>231</v>
      </c>
      <c r="BK334" t="s">
        <v>152</v>
      </c>
      <c r="BN334" s="36">
        <v>232</v>
      </c>
      <c r="BQ334">
        <f t="shared" si="678"/>
        <v>1</v>
      </c>
      <c r="BR334" s="38">
        <v>44737</v>
      </c>
      <c r="BS334" s="22" t="s">
        <v>183</v>
      </c>
      <c r="BT334" s="20" t="str">
        <f t="shared" si="671"/>
        <v>BILLETThePrivateIslandClub_COR22B101</v>
      </c>
      <c r="BV334">
        <v>1</v>
      </c>
    </row>
    <row r="335" spans="2:74" ht="18.75" customHeight="1" x14ac:dyDescent="0.3">
      <c r="B335" s="20">
        <f t="shared" si="617"/>
        <v>102</v>
      </c>
      <c r="C335" s="22" t="str">
        <f t="shared" si="618"/>
        <v>#102 Billet Private Island Club</v>
      </c>
      <c r="D335" t="str">
        <f t="shared" si="614"/>
        <v>COR22B102</v>
      </c>
      <c r="E335" s="53" t="s">
        <v>230</v>
      </c>
      <c r="F335" s="20">
        <v>1000</v>
      </c>
      <c r="G335" s="14" t="s">
        <v>563</v>
      </c>
      <c r="H335" s="23" t="s">
        <v>146</v>
      </c>
      <c r="J335" s="54" t="s">
        <v>1020</v>
      </c>
      <c r="K335" s="22" t="s">
        <v>173</v>
      </c>
      <c r="L335" s="54" t="s">
        <v>147</v>
      </c>
      <c r="M335" s="22">
        <v>1</v>
      </c>
      <c r="N335" s="54" t="s">
        <v>174</v>
      </c>
      <c r="P335" s="54" t="s">
        <v>36</v>
      </c>
      <c r="Q335" s="22" t="s">
        <v>225</v>
      </c>
      <c r="R335" s="54" t="str">
        <f t="shared" si="562"/>
        <v>avantage2</v>
      </c>
      <c r="S335" s="22" t="s">
        <v>226</v>
      </c>
      <c r="T335" s="54" t="str">
        <f t="shared" si="563"/>
        <v>avantage3</v>
      </c>
      <c r="U335" s="22" t="s">
        <v>241</v>
      </c>
      <c r="V335" s="54" t="str">
        <f t="shared" ref="V335" si="693">"avantage"&amp;(1+RIGHT(T335,1))</f>
        <v>avantage4</v>
      </c>
      <c r="W335" s="22" t="s">
        <v>227</v>
      </c>
      <c r="X335" s="54" t="str">
        <f t="shared" ref="X335" si="694">"avantage"&amp;(1+RIGHT(V335,1))</f>
        <v>avantage5</v>
      </c>
      <c r="Y335" s="22" t="s">
        <v>228</v>
      </c>
      <c r="AW335" s="22"/>
      <c r="AX335" s="20" t="s">
        <v>179</v>
      </c>
      <c r="AY335" s="20">
        <v>10</v>
      </c>
      <c r="AZ335" s="20" t="s">
        <v>181</v>
      </c>
      <c r="BA335" s="20">
        <v>90</v>
      </c>
      <c r="BB335" s="20" t="s">
        <v>180</v>
      </c>
      <c r="BC335" s="20">
        <v>0</v>
      </c>
      <c r="BD335" s="60"/>
      <c r="BF335" s="14"/>
      <c r="BJ335" t="s">
        <v>231</v>
      </c>
      <c r="BK335" t="s">
        <v>152</v>
      </c>
      <c r="BN335" s="36">
        <v>232</v>
      </c>
      <c r="BQ335">
        <f t="shared" si="678"/>
        <v>1</v>
      </c>
      <c r="BR335" s="38">
        <v>44737</v>
      </c>
      <c r="BS335" s="22" t="s">
        <v>183</v>
      </c>
      <c r="BT335" s="20" t="str">
        <f t="shared" si="671"/>
        <v>BILLETThePrivateIslandClub_COR22B102</v>
      </c>
      <c r="BV335">
        <v>1</v>
      </c>
    </row>
    <row r="336" spans="2:74" ht="18.75" customHeight="1" x14ac:dyDescent="0.3">
      <c r="B336" s="20">
        <f t="shared" si="617"/>
        <v>103</v>
      </c>
      <c r="C336" s="22" t="str">
        <f t="shared" si="618"/>
        <v>#103 Billet Private Island Club</v>
      </c>
      <c r="D336" t="str">
        <f t="shared" si="614"/>
        <v>COR22B103</v>
      </c>
      <c r="E336" s="53" t="s">
        <v>230</v>
      </c>
      <c r="F336" s="20">
        <v>1000</v>
      </c>
      <c r="G336" s="14" t="s">
        <v>564</v>
      </c>
      <c r="H336" s="23" t="s">
        <v>146</v>
      </c>
      <c r="J336" s="54" t="s">
        <v>1020</v>
      </c>
      <c r="K336" s="22" t="s">
        <v>173</v>
      </c>
      <c r="L336" s="54" t="s">
        <v>147</v>
      </c>
      <c r="M336" s="22">
        <v>1</v>
      </c>
      <c r="N336" s="54" t="s">
        <v>174</v>
      </c>
      <c r="P336" s="54" t="s">
        <v>36</v>
      </c>
      <c r="Q336" s="22" t="s">
        <v>225</v>
      </c>
      <c r="R336" s="54" t="str">
        <f t="shared" si="562"/>
        <v>avantage2</v>
      </c>
      <c r="S336" s="22" t="s">
        <v>226</v>
      </c>
      <c r="T336" s="54" t="str">
        <f t="shared" si="563"/>
        <v>avantage3</v>
      </c>
      <c r="U336" s="22" t="s">
        <v>241</v>
      </c>
      <c r="V336" s="54" t="str">
        <f t="shared" ref="V336" si="695">"avantage"&amp;(1+RIGHT(T336,1))</f>
        <v>avantage4</v>
      </c>
      <c r="W336" s="22" t="s">
        <v>227</v>
      </c>
      <c r="X336" s="54" t="str">
        <f t="shared" ref="X336" si="696">"avantage"&amp;(1+RIGHT(V336,1))</f>
        <v>avantage5</v>
      </c>
      <c r="Y336" s="22" t="s">
        <v>228</v>
      </c>
      <c r="AW336" s="22"/>
      <c r="AX336" s="20" t="s">
        <v>179</v>
      </c>
      <c r="AY336" s="20">
        <v>10</v>
      </c>
      <c r="AZ336" s="20" t="s">
        <v>181</v>
      </c>
      <c r="BA336" s="20">
        <v>90</v>
      </c>
      <c r="BB336" s="20" t="s">
        <v>180</v>
      </c>
      <c r="BC336" s="20">
        <v>0</v>
      </c>
      <c r="BD336" s="60"/>
      <c r="BF336" s="14"/>
      <c r="BJ336" t="s">
        <v>231</v>
      </c>
      <c r="BK336" t="s">
        <v>152</v>
      </c>
      <c r="BN336" s="36">
        <v>232</v>
      </c>
      <c r="BQ336">
        <f t="shared" si="678"/>
        <v>1</v>
      </c>
      <c r="BR336" s="38">
        <v>44737</v>
      </c>
      <c r="BS336" s="22" t="s">
        <v>183</v>
      </c>
      <c r="BT336" s="20" t="str">
        <f t="shared" si="671"/>
        <v>BILLETThePrivateIslandClub_COR22B103</v>
      </c>
      <c r="BV336">
        <v>1</v>
      </c>
    </row>
    <row r="337" spans="2:74" ht="18.75" customHeight="1" x14ac:dyDescent="0.3">
      <c r="B337" s="20">
        <f t="shared" si="617"/>
        <v>104</v>
      </c>
      <c r="C337" s="22" t="str">
        <f t="shared" si="618"/>
        <v>#104 Billet Private Island Club</v>
      </c>
      <c r="D337" t="str">
        <f t="shared" si="614"/>
        <v>COR22B104</v>
      </c>
      <c r="E337" s="53" t="s">
        <v>230</v>
      </c>
      <c r="F337" s="20">
        <v>1000</v>
      </c>
      <c r="G337" s="14" t="s">
        <v>565</v>
      </c>
      <c r="H337" s="23" t="s">
        <v>146</v>
      </c>
      <c r="J337" s="54" t="s">
        <v>1020</v>
      </c>
      <c r="K337" s="22" t="s">
        <v>173</v>
      </c>
      <c r="L337" s="54" t="s">
        <v>147</v>
      </c>
      <c r="M337" s="22">
        <v>1</v>
      </c>
      <c r="N337" s="54" t="s">
        <v>174</v>
      </c>
      <c r="P337" s="54" t="s">
        <v>36</v>
      </c>
      <c r="Q337" s="22" t="s">
        <v>225</v>
      </c>
      <c r="R337" s="54" t="str">
        <f t="shared" ref="R337:R400" si="697">"avantage"&amp;(1+RIGHT(P337,1))</f>
        <v>avantage2</v>
      </c>
      <c r="S337" s="22" t="s">
        <v>226</v>
      </c>
      <c r="T337" s="54" t="str">
        <f t="shared" ref="T337:T400" si="698">"avantage"&amp;(1+RIGHT(R337,1))</f>
        <v>avantage3</v>
      </c>
      <c r="U337" s="22" t="s">
        <v>241</v>
      </c>
      <c r="V337" s="54" t="str">
        <f t="shared" ref="V337" si="699">"avantage"&amp;(1+RIGHT(T337,1))</f>
        <v>avantage4</v>
      </c>
      <c r="W337" s="22" t="s">
        <v>227</v>
      </c>
      <c r="X337" s="54" t="str">
        <f t="shared" ref="X337" si="700">"avantage"&amp;(1+RIGHT(V337,1))</f>
        <v>avantage5</v>
      </c>
      <c r="Y337" s="22" t="s">
        <v>228</v>
      </c>
      <c r="AW337" s="22"/>
      <c r="AX337" s="20" t="s">
        <v>179</v>
      </c>
      <c r="AY337" s="20">
        <v>10</v>
      </c>
      <c r="AZ337" s="20" t="s">
        <v>181</v>
      </c>
      <c r="BA337" s="20">
        <v>90</v>
      </c>
      <c r="BB337" s="20" t="s">
        <v>180</v>
      </c>
      <c r="BC337" s="20">
        <v>0</v>
      </c>
      <c r="BD337" s="60"/>
      <c r="BF337" s="14"/>
      <c r="BJ337" t="s">
        <v>231</v>
      </c>
      <c r="BK337" t="s">
        <v>152</v>
      </c>
      <c r="BN337" s="36">
        <v>232</v>
      </c>
      <c r="BQ337">
        <f t="shared" si="678"/>
        <v>1</v>
      </c>
      <c r="BR337" s="38">
        <v>44737</v>
      </c>
      <c r="BS337" s="22" t="s">
        <v>183</v>
      </c>
      <c r="BT337" s="20" t="str">
        <f t="shared" si="671"/>
        <v>BILLETThePrivateIslandClub_COR22B104</v>
      </c>
      <c r="BV337">
        <v>1</v>
      </c>
    </row>
    <row r="338" spans="2:74" ht="18.75" customHeight="1" x14ac:dyDescent="0.3">
      <c r="B338" s="20">
        <f t="shared" si="617"/>
        <v>105</v>
      </c>
      <c r="C338" s="22" t="str">
        <f t="shared" si="618"/>
        <v>#105 Billet Private Island Club</v>
      </c>
      <c r="D338" t="str">
        <f t="shared" si="614"/>
        <v>COR22B105</v>
      </c>
      <c r="E338" s="53" t="s">
        <v>230</v>
      </c>
      <c r="F338" s="20">
        <v>1000</v>
      </c>
      <c r="G338" s="14" t="s">
        <v>566</v>
      </c>
      <c r="H338" s="23" t="s">
        <v>146</v>
      </c>
      <c r="J338" s="54" t="s">
        <v>1020</v>
      </c>
      <c r="K338" s="22" t="s">
        <v>173</v>
      </c>
      <c r="L338" s="54" t="s">
        <v>147</v>
      </c>
      <c r="M338" s="22">
        <v>1</v>
      </c>
      <c r="N338" s="54" t="s">
        <v>174</v>
      </c>
      <c r="P338" s="54" t="s">
        <v>36</v>
      </c>
      <c r="Q338" s="22" t="s">
        <v>225</v>
      </c>
      <c r="R338" s="54" t="str">
        <f t="shared" si="697"/>
        <v>avantage2</v>
      </c>
      <c r="S338" s="22" t="s">
        <v>226</v>
      </c>
      <c r="T338" s="54" t="str">
        <f t="shared" si="698"/>
        <v>avantage3</v>
      </c>
      <c r="U338" s="22" t="s">
        <v>241</v>
      </c>
      <c r="V338" s="54" t="str">
        <f t="shared" ref="V338" si="701">"avantage"&amp;(1+RIGHT(T338,1))</f>
        <v>avantage4</v>
      </c>
      <c r="W338" s="22" t="s">
        <v>227</v>
      </c>
      <c r="X338" s="54" t="str">
        <f t="shared" ref="X338" si="702">"avantage"&amp;(1+RIGHT(V338,1))</f>
        <v>avantage5</v>
      </c>
      <c r="Y338" s="22" t="s">
        <v>228</v>
      </c>
      <c r="AW338" s="22"/>
      <c r="AX338" s="20" t="s">
        <v>179</v>
      </c>
      <c r="AY338" s="20">
        <v>10</v>
      </c>
      <c r="AZ338" s="20" t="s">
        <v>181</v>
      </c>
      <c r="BA338" s="20">
        <v>90</v>
      </c>
      <c r="BB338" s="20" t="s">
        <v>180</v>
      </c>
      <c r="BC338" s="20">
        <v>0</v>
      </c>
      <c r="BD338" s="60"/>
      <c r="BF338" s="14"/>
      <c r="BJ338" t="s">
        <v>231</v>
      </c>
      <c r="BK338" t="s">
        <v>152</v>
      </c>
      <c r="BN338" s="36">
        <v>232</v>
      </c>
      <c r="BQ338">
        <f t="shared" si="678"/>
        <v>1</v>
      </c>
      <c r="BR338" s="38">
        <v>44737</v>
      </c>
      <c r="BS338" s="22" t="s">
        <v>183</v>
      </c>
      <c r="BT338" s="20" t="str">
        <f t="shared" si="671"/>
        <v>BILLETThePrivateIslandClub_COR22B105</v>
      </c>
      <c r="BV338">
        <v>1</v>
      </c>
    </row>
    <row r="339" spans="2:74" ht="18.75" customHeight="1" x14ac:dyDescent="0.3">
      <c r="B339" s="20">
        <f t="shared" si="617"/>
        <v>106</v>
      </c>
      <c r="C339" s="22" t="str">
        <f t="shared" si="618"/>
        <v>#106 Billet Private Island Club</v>
      </c>
      <c r="D339" t="str">
        <f t="shared" si="614"/>
        <v>COR22B106</v>
      </c>
      <c r="E339" s="53" t="s">
        <v>230</v>
      </c>
      <c r="F339" s="20">
        <v>1000</v>
      </c>
      <c r="G339" s="14" t="s">
        <v>567</v>
      </c>
      <c r="H339" s="23" t="s">
        <v>146</v>
      </c>
      <c r="J339" s="54" t="s">
        <v>1020</v>
      </c>
      <c r="K339" s="22" t="s">
        <v>173</v>
      </c>
      <c r="L339" s="54" t="s">
        <v>147</v>
      </c>
      <c r="M339" s="22">
        <v>1</v>
      </c>
      <c r="N339" s="54" t="s">
        <v>174</v>
      </c>
      <c r="P339" s="54" t="s">
        <v>36</v>
      </c>
      <c r="Q339" s="22" t="s">
        <v>225</v>
      </c>
      <c r="R339" s="54" t="str">
        <f t="shared" si="697"/>
        <v>avantage2</v>
      </c>
      <c r="S339" s="22" t="s">
        <v>226</v>
      </c>
      <c r="T339" s="54" t="str">
        <f t="shared" si="698"/>
        <v>avantage3</v>
      </c>
      <c r="U339" s="22" t="s">
        <v>241</v>
      </c>
      <c r="V339" s="54" t="str">
        <f t="shared" ref="V339" si="703">"avantage"&amp;(1+RIGHT(T339,1))</f>
        <v>avantage4</v>
      </c>
      <c r="W339" s="22" t="s">
        <v>227</v>
      </c>
      <c r="X339" s="54" t="str">
        <f t="shared" ref="X339" si="704">"avantage"&amp;(1+RIGHT(V339,1))</f>
        <v>avantage5</v>
      </c>
      <c r="Y339" s="22" t="s">
        <v>228</v>
      </c>
      <c r="AW339" s="22"/>
      <c r="AX339" s="20" t="s">
        <v>179</v>
      </c>
      <c r="AY339" s="20">
        <v>10</v>
      </c>
      <c r="AZ339" s="20" t="s">
        <v>181</v>
      </c>
      <c r="BA339" s="20">
        <v>90</v>
      </c>
      <c r="BB339" s="20" t="s">
        <v>180</v>
      </c>
      <c r="BC339" s="20">
        <v>0</v>
      </c>
      <c r="BD339" s="60"/>
      <c r="BF339" s="14"/>
      <c r="BJ339" t="s">
        <v>231</v>
      </c>
      <c r="BK339" t="s">
        <v>152</v>
      </c>
      <c r="BN339" s="36">
        <v>232</v>
      </c>
      <c r="BQ339">
        <f t="shared" si="678"/>
        <v>1</v>
      </c>
      <c r="BR339" s="38">
        <v>44737</v>
      </c>
      <c r="BS339" s="22" t="s">
        <v>183</v>
      </c>
      <c r="BT339" s="20" t="str">
        <f t="shared" si="671"/>
        <v>BILLETThePrivateIslandClub_COR22B106</v>
      </c>
      <c r="BV339">
        <v>1</v>
      </c>
    </row>
    <row r="340" spans="2:74" ht="18.75" customHeight="1" x14ac:dyDescent="0.3">
      <c r="B340" s="20">
        <f t="shared" si="617"/>
        <v>107</v>
      </c>
      <c r="C340" s="22" t="str">
        <f t="shared" si="618"/>
        <v>#107 Billet Private Island Club</v>
      </c>
      <c r="D340" t="str">
        <f t="shared" si="614"/>
        <v>COR22B107</v>
      </c>
      <c r="E340" s="53" t="s">
        <v>230</v>
      </c>
      <c r="F340" s="20">
        <v>1000</v>
      </c>
      <c r="G340" s="14" t="s">
        <v>568</v>
      </c>
      <c r="H340" s="23" t="s">
        <v>146</v>
      </c>
      <c r="J340" s="54" t="s">
        <v>1020</v>
      </c>
      <c r="K340" s="22" t="s">
        <v>173</v>
      </c>
      <c r="L340" s="54" t="s">
        <v>147</v>
      </c>
      <c r="M340" s="22">
        <v>1</v>
      </c>
      <c r="N340" s="54" t="s">
        <v>174</v>
      </c>
      <c r="P340" s="54" t="s">
        <v>36</v>
      </c>
      <c r="Q340" s="22" t="s">
        <v>225</v>
      </c>
      <c r="R340" s="54" t="str">
        <f t="shared" si="697"/>
        <v>avantage2</v>
      </c>
      <c r="S340" s="22" t="s">
        <v>226</v>
      </c>
      <c r="T340" s="54" t="str">
        <f t="shared" si="698"/>
        <v>avantage3</v>
      </c>
      <c r="U340" s="22" t="s">
        <v>241</v>
      </c>
      <c r="V340" s="54" t="str">
        <f t="shared" ref="V340" si="705">"avantage"&amp;(1+RIGHT(T340,1))</f>
        <v>avantage4</v>
      </c>
      <c r="W340" s="22" t="s">
        <v>227</v>
      </c>
      <c r="X340" s="54" t="str">
        <f t="shared" ref="X340" si="706">"avantage"&amp;(1+RIGHT(V340,1))</f>
        <v>avantage5</v>
      </c>
      <c r="Y340" s="22" t="s">
        <v>228</v>
      </c>
      <c r="AW340" s="22"/>
      <c r="AX340" s="20" t="s">
        <v>179</v>
      </c>
      <c r="AY340" s="20">
        <v>10</v>
      </c>
      <c r="AZ340" s="20" t="s">
        <v>181</v>
      </c>
      <c r="BA340" s="20">
        <v>90</v>
      </c>
      <c r="BB340" s="20" t="s">
        <v>180</v>
      </c>
      <c r="BC340" s="20">
        <v>0</v>
      </c>
      <c r="BD340" s="60"/>
      <c r="BF340" s="14"/>
      <c r="BJ340" t="s">
        <v>231</v>
      </c>
      <c r="BK340" t="s">
        <v>152</v>
      </c>
      <c r="BN340" s="36">
        <v>232</v>
      </c>
      <c r="BQ340">
        <f t="shared" si="678"/>
        <v>1</v>
      </c>
      <c r="BR340" s="38">
        <v>44737</v>
      </c>
      <c r="BS340" s="22" t="s">
        <v>183</v>
      </c>
      <c r="BT340" s="20" t="str">
        <f t="shared" si="671"/>
        <v>BILLETThePrivateIslandClub_COR22B107</v>
      </c>
      <c r="BV340">
        <v>1</v>
      </c>
    </row>
    <row r="341" spans="2:74" ht="18.75" customHeight="1" x14ac:dyDescent="0.3">
      <c r="B341" s="20">
        <f t="shared" si="617"/>
        <v>108</v>
      </c>
      <c r="C341" s="22" t="str">
        <f t="shared" si="618"/>
        <v>#108 Billet Private Island Club</v>
      </c>
      <c r="D341" t="str">
        <f t="shared" si="614"/>
        <v>COR22B108</v>
      </c>
      <c r="E341" s="53" t="s">
        <v>230</v>
      </c>
      <c r="F341" s="20">
        <v>1000</v>
      </c>
      <c r="G341" s="14" t="s">
        <v>569</v>
      </c>
      <c r="H341" s="23" t="s">
        <v>146</v>
      </c>
      <c r="J341" s="54" t="s">
        <v>1020</v>
      </c>
      <c r="K341" s="22" t="s">
        <v>173</v>
      </c>
      <c r="L341" s="54" t="s">
        <v>147</v>
      </c>
      <c r="M341" s="22">
        <v>1</v>
      </c>
      <c r="N341" s="54" t="s">
        <v>174</v>
      </c>
      <c r="P341" s="54" t="s">
        <v>36</v>
      </c>
      <c r="Q341" s="22" t="s">
        <v>225</v>
      </c>
      <c r="R341" s="54" t="str">
        <f t="shared" si="697"/>
        <v>avantage2</v>
      </c>
      <c r="S341" s="22" t="s">
        <v>226</v>
      </c>
      <c r="T341" s="54" t="str">
        <f t="shared" si="698"/>
        <v>avantage3</v>
      </c>
      <c r="U341" s="22" t="s">
        <v>241</v>
      </c>
      <c r="V341" s="54" t="str">
        <f t="shared" ref="V341" si="707">"avantage"&amp;(1+RIGHT(T341,1))</f>
        <v>avantage4</v>
      </c>
      <c r="W341" s="22" t="s">
        <v>227</v>
      </c>
      <c r="X341" s="54" t="str">
        <f t="shared" ref="X341" si="708">"avantage"&amp;(1+RIGHT(V341,1))</f>
        <v>avantage5</v>
      </c>
      <c r="Y341" s="22" t="s">
        <v>228</v>
      </c>
      <c r="AW341" s="22"/>
      <c r="AX341" s="20" t="s">
        <v>179</v>
      </c>
      <c r="AY341" s="20">
        <v>10</v>
      </c>
      <c r="AZ341" s="20" t="s">
        <v>181</v>
      </c>
      <c r="BA341" s="20">
        <v>90</v>
      </c>
      <c r="BB341" s="20" t="s">
        <v>180</v>
      </c>
      <c r="BC341" s="20">
        <v>0</v>
      </c>
      <c r="BD341" s="60"/>
      <c r="BF341" s="14"/>
      <c r="BJ341" t="s">
        <v>231</v>
      </c>
      <c r="BK341" t="s">
        <v>152</v>
      </c>
      <c r="BN341" s="36">
        <v>232</v>
      </c>
      <c r="BQ341">
        <f t="shared" si="678"/>
        <v>1</v>
      </c>
      <c r="BR341" s="38">
        <v>44737</v>
      </c>
      <c r="BS341" s="22" t="s">
        <v>183</v>
      </c>
      <c r="BT341" s="20" t="str">
        <f t="shared" si="671"/>
        <v>BILLETThePrivateIslandClub_COR22B108</v>
      </c>
      <c r="BV341">
        <v>1</v>
      </c>
    </row>
    <row r="342" spans="2:74" ht="18.75" customHeight="1" x14ac:dyDescent="0.3">
      <c r="B342" s="20">
        <f t="shared" si="617"/>
        <v>109</v>
      </c>
      <c r="C342" s="22" t="str">
        <f t="shared" si="618"/>
        <v>#109 Billet Private Island Club</v>
      </c>
      <c r="D342" t="str">
        <f t="shared" si="614"/>
        <v>COR22B109</v>
      </c>
      <c r="E342" s="53" t="s">
        <v>230</v>
      </c>
      <c r="F342" s="20">
        <v>1000</v>
      </c>
      <c r="G342" s="14" t="s">
        <v>570</v>
      </c>
      <c r="H342" s="23" t="s">
        <v>146</v>
      </c>
      <c r="J342" s="54" t="s">
        <v>1020</v>
      </c>
      <c r="K342" s="22" t="s">
        <v>173</v>
      </c>
      <c r="L342" s="54" t="s">
        <v>147</v>
      </c>
      <c r="M342" s="22">
        <v>1</v>
      </c>
      <c r="N342" s="54" t="s">
        <v>174</v>
      </c>
      <c r="P342" s="54" t="s">
        <v>36</v>
      </c>
      <c r="Q342" s="22" t="s">
        <v>225</v>
      </c>
      <c r="R342" s="54" t="str">
        <f t="shared" si="697"/>
        <v>avantage2</v>
      </c>
      <c r="S342" s="22" t="s">
        <v>226</v>
      </c>
      <c r="T342" s="54" t="str">
        <f t="shared" si="698"/>
        <v>avantage3</v>
      </c>
      <c r="U342" s="22" t="s">
        <v>241</v>
      </c>
      <c r="V342" s="54" t="str">
        <f t="shared" ref="V342" si="709">"avantage"&amp;(1+RIGHT(T342,1))</f>
        <v>avantage4</v>
      </c>
      <c r="W342" s="22" t="s">
        <v>227</v>
      </c>
      <c r="X342" s="54" t="str">
        <f t="shared" ref="X342" si="710">"avantage"&amp;(1+RIGHT(V342,1))</f>
        <v>avantage5</v>
      </c>
      <c r="Y342" s="22" t="s">
        <v>228</v>
      </c>
      <c r="AW342" s="22"/>
      <c r="AX342" s="20" t="s">
        <v>179</v>
      </c>
      <c r="AY342" s="20">
        <v>10</v>
      </c>
      <c r="AZ342" s="20" t="s">
        <v>181</v>
      </c>
      <c r="BA342" s="20">
        <v>90</v>
      </c>
      <c r="BB342" s="20" t="s">
        <v>180</v>
      </c>
      <c r="BC342" s="20">
        <v>0</v>
      </c>
      <c r="BD342" s="60"/>
      <c r="BF342" s="14"/>
      <c r="BJ342" t="s">
        <v>231</v>
      </c>
      <c r="BK342" t="s">
        <v>152</v>
      </c>
      <c r="BN342" s="36">
        <v>232</v>
      </c>
      <c r="BQ342">
        <f t="shared" si="678"/>
        <v>1</v>
      </c>
      <c r="BR342" s="38">
        <v>44737</v>
      </c>
      <c r="BS342" s="22" t="s">
        <v>183</v>
      </c>
      <c r="BT342" s="20" t="str">
        <f t="shared" si="671"/>
        <v>BILLETThePrivateIslandClub_COR22B109</v>
      </c>
      <c r="BV342">
        <v>1</v>
      </c>
    </row>
    <row r="343" spans="2:74" ht="18.75" customHeight="1" x14ac:dyDescent="0.3">
      <c r="B343" s="20">
        <f t="shared" si="617"/>
        <v>110</v>
      </c>
      <c r="C343" s="22" t="str">
        <f t="shared" si="618"/>
        <v>#110 Billet Private Island Club</v>
      </c>
      <c r="D343" t="str">
        <f t="shared" si="614"/>
        <v>COR22B110</v>
      </c>
      <c r="E343" s="53" t="s">
        <v>230</v>
      </c>
      <c r="F343" s="20">
        <v>1000</v>
      </c>
      <c r="G343" s="14" t="s">
        <v>571</v>
      </c>
      <c r="H343" s="23" t="s">
        <v>146</v>
      </c>
      <c r="J343" s="54" t="s">
        <v>1020</v>
      </c>
      <c r="K343" s="22" t="s">
        <v>173</v>
      </c>
      <c r="L343" s="54" t="s">
        <v>147</v>
      </c>
      <c r="M343" s="22">
        <v>1</v>
      </c>
      <c r="N343" s="54" t="s">
        <v>174</v>
      </c>
      <c r="P343" s="54" t="s">
        <v>36</v>
      </c>
      <c r="Q343" s="22" t="s">
        <v>225</v>
      </c>
      <c r="R343" s="54" t="str">
        <f t="shared" si="697"/>
        <v>avantage2</v>
      </c>
      <c r="S343" s="22" t="s">
        <v>226</v>
      </c>
      <c r="T343" s="54" t="str">
        <f t="shared" si="698"/>
        <v>avantage3</v>
      </c>
      <c r="U343" s="22" t="s">
        <v>241</v>
      </c>
      <c r="V343" s="54" t="str">
        <f t="shared" ref="V343" si="711">"avantage"&amp;(1+RIGHT(T343,1))</f>
        <v>avantage4</v>
      </c>
      <c r="W343" s="22" t="s">
        <v>227</v>
      </c>
      <c r="X343" s="54" t="str">
        <f t="shared" ref="X343" si="712">"avantage"&amp;(1+RIGHT(V343,1))</f>
        <v>avantage5</v>
      </c>
      <c r="Y343" s="22" t="s">
        <v>228</v>
      </c>
      <c r="AW343" s="22"/>
      <c r="AX343" s="20" t="s">
        <v>179</v>
      </c>
      <c r="AY343" s="20">
        <v>10</v>
      </c>
      <c r="AZ343" s="20" t="s">
        <v>181</v>
      </c>
      <c r="BA343" s="20">
        <v>90</v>
      </c>
      <c r="BB343" s="20" t="s">
        <v>180</v>
      </c>
      <c r="BC343" s="20">
        <v>0</v>
      </c>
      <c r="BD343" s="60"/>
      <c r="BF343" s="14"/>
      <c r="BJ343" t="s">
        <v>231</v>
      </c>
      <c r="BK343" t="s">
        <v>152</v>
      </c>
      <c r="BN343" s="36">
        <v>232</v>
      </c>
      <c r="BQ343">
        <f t="shared" si="678"/>
        <v>1</v>
      </c>
      <c r="BR343" s="38">
        <v>44737</v>
      </c>
      <c r="BS343" s="22" t="s">
        <v>183</v>
      </c>
      <c r="BT343" s="20" t="str">
        <f t="shared" si="671"/>
        <v>BILLETThePrivateIslandClub_COR22B110</v>
      </c>
      <c r="BV343">
        <v>1</v>
      </c>
    </row>
    <row r="344" spans="2:74" ht="18.75" customHeight="1" x14ac:dyDescent="0.3">
      <c r="B344" s="20">
        <f t="shared" si="617"/>
        <v>111</v>
      </c>
      <c r="C344" s="22" t="str">
        <f t="shared" si="618"/>
        <v>#111 Billet Private Island Club</v>
      </c>
      <c r="D344" t="str">
        <f t="shared" si="614"/>
        <v>COR22B111</v>
      </c>
      <c r="E344" s="53" t="s">
        <v>230</v>
      </c>
      <c r="F344" s="20">
        <v>1000</v>
      </c>
      <c r="G344" s="14" t="s">
        <v>572</v>
      </c>
      <c r="H344" s="23" t="s">
        <v>146</v>
      </c>
      <c r="J344" s="54" t="s">
        <v>1020</v>
      </c>
      <c r="K344" s="22" t="s">
        <v>173</v>
      </c>
      <c r="L344" s="54" t="s">
        <v>147</v>
      </c>
      <c r="M344" s="22">
        <v>1</v>
      </c>
      <c r="N344" s="54" t="s">
        <v>174</v>
      </c>
      <c r="P344" s="54" t="s">
        <v>36</v>
      </c>
      <c r="Q344" s="22" t="s">
        <v>225</v>
      </c>
      <c r="R344" s="54" t="str">
        <f t="shared" si="697"/>
        <v>avantage2</v>
      </c>
      <c r="S344" s="22" t="s">
        <v>226</v>
      </c>
      <c r="T344" s="54" t="str">
        <f t="shared" si="698"/>
        <v>avantage3</v>
      </c>
      <c r="U344" s="22" t="s">
        <v>241</v>
      </c>
      <c r="V344" s="54" t="str">
        <f t="shared" ref="V344" si="713">"avantage"&amp;(1+RIGHT(T344,1))</f>
        <v>avantage4</v>
      </c>
      <c r="W344" s="22" t="s">
        <v>227</v>
      </c>
      <c r="X344" s="54" t="str">
        <f t="shared" ref="X344" si="714">"avantage"&amp;(1+RIGHT(V344,1))</f>
        <v>avantage5</v>
      </c>
      <c r="Y344" s="22" t="s">
        <v>228</v>
      </c>
      <c r="AW344" s="22"/>
      <c r="AX344" s="20" t="s">
        <v>179</v>
      </c>
      <c r="AY344" s="20">
        <v>10</v>
      </c>
      <c r="AZ344" s="20" t="s">
        <v>181</v>
      </c>
      <c r="BA344" s="20">
        <v>90</v>
      </c>
      <c r="BB344" s="20" t="s">
        <v>180</v>
      </c>
      <c r="BC344" s="20">
        <v>0</v>
      </c>
      <c r="BD344" s="60"/>
      <c r="BF344" s="14"/>
      <c r="BJ344" t="s">
        <v>231</v>
      </c>
      <c r="BK344" t="s">
        <v>152</v>
      </c>
      <c r="BN344" s="36">
        <v>232</v>
      </c>
      <c r="BQ344">
        <f t="shared" si="678"/>
        <v>1</v>
      </c>
      <c r="BR344" s="38">
        <v>44737</v>
      </c>
      <c r="BS344" s="22" t="s">
        <v>183</v>
      </c>
      <c r="BT344" s="20" t="str">
        <f t="shared" si="671"/>
        <v>BILLETThePrivateIslandClub_COR22B111</v>
      </c>
      <c r="BV344">
        <v>1</v>
      </c>
    </row>
    <row r="345" spans="2:74" ht="18.75" customHeight="1" x14ac:dyDescent="0.3">
      <c r="B345" s="20">
        <f t="shared" si="617"/>
        <v>112</v>
      </c>
      <c r="C345" s="22" t="str">
        <f t="shared" si="618"/>
        <v>#112 Billet Private Island Club</v>
      </c>
      <c r="D345" t="str">
        <f t="shared" si="614"/>
        <v>COR22B112</v>
      </c>
      <c r="E345" s="53" t="s">
        <v>230</v>
      </c>
      <c r="F345" s="20">
        <v>1000</v>
      </c>
      <c r="G345" s="14" t="s">
        <v>573</v>
      </c>
      <c r="H345" s="23" t="s">
        <v>146</v>
      </c>
      <c r="J345" s="54" t="s">
        <v>1020</v>
      </c>
      <c r="K345" s="22" t="s">
        <v>173</v>
      </c>
      <c r="L345" s="54" t="s">
        <v>147</v>
      </c>
      <c r="M345" s="22">
        <v>1</v>
      </c>
      <c r="N345" s="54" t="s">
        <v>174</v>
      </c>
      <c r="P345" s="54" t="s">
        <v>36</v>
      </c>
      <c r="Q345" s="22" t="s">
        <v>225</v>
      </c>
      <c r="R345" s="54" t="str">
        <f t="shared" si="697"/>
        <v>avantage2</v>
      </c>
      <c r="S345" s="22" t="s">
        <v>226</v>
      </c>
      <c r="T345" s="54" t="str">
        <f t="shared" si="698"/>
        <v>avantage3</v>
      </c>
      <c r="U345" s="22" t="s">
        <v>241</v>
      </c>
      <c r="V345" s="54" t="str">
        <f t="shared" ref="V345" si="715">"avantage"&amp;(1+RIGHT(T345,1))</f>
        <v>avantage4</v>
      </c>
      <c r="W345" s="22" t="s">
        <v>227</v>
      </c>
      <c r="X345" s="54" t="str">
        <f t="shared" ref="X345" si="716">"avantage"&amp;(1+RIGHT(V345,1))</f>
        <v>avantage5</v>
      </c>
      <c r="Y345" s="22" t="s">
        <v>228</v>
      </c>
      <c r="AW345" s="22"/>
      <c r="AX345" s="20" t="s">
        <v>179</v>
      </c>
      <c r="AY345" s="20">
        <v>10</v>
      </c>
      <c r="AZ345" s="20" t="s">
        <v>181</v>
      </c>
      <c r="BA345" s="20">
        <v>90</v>
      </c>
      <c r="BB345" s="20" t="s">
        <v>180</v>
      </c>
      <c r="BC345" s="20">
        <v>0</v>
      </c>
      <c r="BD345" s="60"/>
      <c r="BF345" s="14"/>
      <c r="BJ345" t="s">
        <v>231</v>
      </c>
      <c r="BK345" t="s">
        <v>152</v>
      </c>
      <c r="BN345" s="36">
        <v>232</v>
      </c>
      <c r="BQ345">
        <f t="shared" si="678"/>
        <v>1</v>
      </c>
      <c r="BR345" s="38">
        <v>44737</v>
      </c>
      <c r="BS345" s="22" t="s">
        <v>183</v>
      </c>
      <c r="BT345" s="20" t="str">
        <f t="shared" si="671"/>
        <v>BILLETThePrivateIslandClub_COR22B112</v>
      </c>
      <c r="BV345">
        <v>1</v>
      </c>
    </row>
    <row r="346" spans="2:74" ht="18.75" customHeight="1" x14ac:dyDescent="0.3">
      <c r="B346" s="20">
        <f t="shared" si="617"/>
        <v>113</v>
      </c>
      <c r="C346" s="22" t="str">
        <f t="shared" si="618"/>
        <v>#113 Billet Private Island Club</v>
      </c>
      <c r="D346" t="str">
        <f t="shared" si="614"/>
        <v>COR22B113</v>
      </c>
      <c r="E346" s="53" t="s">
        <v>230</v>
      </c>
      <c r="F346" s="20">
        <v>1000</v>
      </c>
      <c r="G346" s="14" t="s">
        <v>574</v>
      </c>
      <c r="H346" s="23" t="s">
        <v>146</v>
      </c>
      <c r="J346" s="54" t="s">
        <v>1020</v>
      </c>
      <c r="K346" s="22" t="s">
        <v>173</v>
      </c>
      <c r="L346" s="54" t="s">
        <v>147</v>
      </c>
      <c r="M346" s="22">
        <v>1</v>
      </c>
      <c r="N346" s="54" t="s">
        <v>174</v>
      </c>
      <c r="P346" s="54" t="s">
        <v>36</v>
      </c>
      <c r="Q346" s="22" t="s">
        <v>225</v>
      </c>
      <c r="R346" s="54" t="str">
        <f t="shared" si="697"/>
        <v>avantage2</v>
      </c>
      <c r="S346" s="22" t="s">
        <v>226</v>
      </c>
      <c r="T346" s="54" t="str">
        <f t="shared" si="698"/>
        <v>avantage3</v>
      </c>
      <c r="U346" s="22" t="s">
        <v>241</v>
      </c>
      <c r="V346" s="54" t="str">
        <f t="shared" ref="V346" si="717">"avantage"&amp;(1+RIGHT(T346,1))</f>
        <v>avantage4</v>
      </c>
      <c r="W346" s="22" t="s">
        <v>227</v>
      </c>
      <c r="X346" s="54" t="str">
        <f t="shared" ref="X346" si="718">"avantage"&amp;(1+RIGHT(V346,1))</f>
        <v>avantage5</v>
      </c>
      <c r="Y346" s="22" t="s">
        <v>228</v>
      </c>
      <c r="AW346" s="22"/>
      <c r="AX346" s="20" t="s">
        <v>179</v>
      </c>
      <c r="AY346" s="20">
        <v>10</v>
      </c>
      <c r="AZ346" s="20" t="s">
        <v>181</v>
      </c>
      <c r="BA346" s="20">
        <v>90</v>
      </c>
      <c r="BB346" s="20" t="s">
        <v>180</v>
      </c>
      <c r="BC346" s="20">
        <v>0</v>
      </c>
      <c r="BD346" s="60"/>
      <c r="BF346" s="14"/>
      <c r="BJ346" t="s">
        <v>231</v>
      </c>
      <c r="BK346" t="s">
        <v>152</v>
      </c>
      <c r="BN346" s="36">
        <v>232</v>
      </c>
      <c r="BQ346">
        <f t="shared" si="678"/>
        <v>1</v>
      </c>
      <c r="BR346" s="38">
        <v>44737</v>
      </c>
      <c r="BS346" s="22" t="s">
        <v>183</v>
      </c>
      <c r="BT346" s="20" t="str">
        <f t="shared" si="671"/>
        <v>BILLETThePrivateIslandClub_COR22B113</v>
      </c>
      <c r="BV346">
        <v>1</v>
      </c>
    </row>
    <row r="347" spans="2:74" ht="18.75" customHeight="1" x14ac:dyDescent="0.3">
      <c r="B347" s="20">
        <f t="shared" si="617"/>
        <v>114</v>
      </c>
      <c r="C347" s="22" t="str">
        <f t="shared" si="618"/>
        <v>#114 Billet Private Island Club</v>
      </c>
      <c r="D347" t="str">
        <f t="shared" si="614"/>
        <v>COR22B114</v>
      </c>
      <c r="E347" s="53" t="s">
        <v>230</v>
      </c>
      <c r="F347" s="20">
        <v>1000</v>
      </c>
      <c r="G347" s="14" t="s">
        <v>575</v>
      </c>
      <c r="H347" s="23" t="s">
        <v>146</v>
      </c>
      <c r="J347" s="54" t="s">
        <v>1020</v>
      </c>
      <c r="K347" s="22" t="s">
        <v>173</v>
      </c>
      <c r="L347" s="54" t="s">
        <v>147</v>
      </c>
      <c r="M347" s="22">
        <v>1</v>
      </c>
      <c r="N347" s="54" t="s">
        <v>174</v>
      </c>
      <c r="P347" s="54" t="s">
        <v>36</v>
      </c>
      <c r="Q347" s="22" t="s">
        <v>225</v>
      </c>
      <c r="R347" s="54" t="str">
        <f t="shared" si="697"/>
        <v>avantage2</v>
      </c>
      <c r="S347" s="22" t="s">
        <v>226</v>
      </c>
      <c r="T347" s="54" t="str">
        <f t="shared" si="698"/>
        <v>avantage3</v>
      </c>
      <c r="U347" s="22" t="s">
        <v>241</v>
      </c>
      <c r="V347" s="54" t="str">
        <f t="shared" ref="V347" si="719">"avantage"&amp;(1+RIGHT(T347,1))</f>
        <v>avantage4</v>
      </c>
      <c r="W347" s="22" t="s">
        <v>227</v>
      </c>
      <c r="X347" s="54" t="str">
        <f t="shared" ref="X347" si="720">"avantage"&amp;(1+RIGHT(V347,1))</f>
        <v>avantage5</v>
      </c>
      <c r="Y347" s="22" t="s">
        <v>228</v>
      </c>
      <c r="AW347" s="22"/>
      <c r="AX347" s="20" t="s">
        <v>179</v>
      </c>
      <c r="AY347" s="20">
        <v>10</v>
      </c>
      <c r="AZ347" s="20" t="s">
        <v>181</v>
      </c>
      <c r="BA347" s="20">
        <v>90</v>
      </c>
      <c r="BB347" s="20" t="s">
        <v>180</v>
      </c>
      <c r="BC347" s="20">
        <v>0</v>
      </c>
      <c r="BD347" s="60"/>
      <c r="BF347" s="14"/>
      <c r="BJ347" t="s">
        <v>231</v>
      </c>
      <c r="BK347" t="s">
        <v>152</v>
      </c>
      <c r="BN347" s="36">
        <v>232</v>
      </c>
      <c r="BQ347">
        <f t="shared" si="678"/>
        <v>1</v>
      </c>
      <c r="BR347" s="38">
        <v>44737</v>
      </c>
      <c r="BS347" s="22" t="s">
        <v>183</v>
      </c>
      <c r="BT347" s="20" t="str">
        <f t="shared" si="671"/>
        <v>BILLETThePrivateIslandClub_COR22B114</v>
      </c>
      <c r="BV347">
        <v>1</v>
      </c>
    </row>
    <row r="348" spans="2:74" ht="18.75" customHeight="1" x14ac:dyDescent="0.3">
      <c r="B348" s="20">
        <f t="shared" si="617"/>
        <v>115</v>
      </c>
      <c r="C348" s="22" t="str">
        <f t="shared" si="618"/>
        <v>#115 Billet Private Island Club</v>
      </c>
      <c r="D348" t="str">
        <f t="shared" si="614"/>
        <v>COR22B115</v>
      </c>
      <c r="E348" s="53" t="s">
        <v>230</v>
      </c>
      <c r="F348" s="20">
        <v>1000</v>
      </c>
      <c r="G348" s="14" t="s">
        <v>576</v>
      </c>
      <c r="H348" s="23" t="s">
        <v>146</v>
      </c>
      <c r="J348" s="54" t="s">
        <v>1020</v>
      </c>
      <c r="K348" s="22" t="s">
        <v>173</v>
      </c>
      <c r="L348" s="54" t="s">
        <v>147</v>
      </c>
      <c r="M348" s="22">
        <v>1</v>
      </c>
      <c r="N348" s="54" t="s">
        <v>174</v>
      </c>
      <c r="P348" s="54" t="s">
        <v>36</v>
      </c>
      <c r="Q348" s="22" t="s">
        <v>225</v>
      </c>
      <c r="R348" s="54" t="str">
        <f t="shared" si="697"/>
        <v>avantage2</v>
      </c>
      <c r="S348" s="22" t="s">
        <v>226</v>
      </c>
      <c r="T348" s="54" t="str">
        <f t="shared" si="698"/>
        <v>avantage3</v>
      </c>
      <c r="U348" s="22" t="s">
        <v>241</v>
      </c>
      <c r="V348" s="54" t="str">
        <f t="shared" ref="V348" si="721">"avantage"&amp;(1+RIGHT(T348,1))</f>
        <v>avantage4</v>
      </c>
      <c r="W348" s="22" t="s">
        <v>227</v>
      </c>
      <c r="X348" s="54" t="str">
        <f t="shared" ref="X348" si="722">"avantage"&amp;(1+RIGHT(V348,1))</f>
        <v>avantage5</v>
      </c>
      <c r="Y348" s="22" t="s">
        <v>228</v>
      </c>
      <c r="AW348" s="22"/>
      <c r="AX348" s="20" t="s">
        <v>179</v>
      </c>
      <c r="AY348" s="20">
        <v>10</v>
      </c>
      <c r="AZ348" s="20" t="s">
        <v>181</v>
      </c>
      <c r="BA348" s="20">
        <v>90</v>
      </c>
      <c r="BB348" s="20" t="s">
        <v>180</v>
      </c>
      <c r="BC348" s="20">
        <v>0</v>
      </c>
      <c r="BD348" s="60"/>
      <c r="BF348" s="14"/>
      <c r="BJ348" t="s">
        <v>231</v>
      </c>
      <c r="BK348" t="s">
        <v>152</v>
      </c>
      <c r="BN348" s="36">
        <v>232</v>
      </c>
      <c r="BQ348">
        <f t="shared" si="678"/>
        <v>1</v>
      </c>
      <c r="BR348" s="38">
        <v>44737</v>
      </c>
      <c r="BS348" s="22" t="s">
        <v>183</v>
      </c>
      <c r="BT348" s="20" t="str">
        <f t="shared" si="671"/>
        <v>BILLETThePrivateIslandClub_COR22B115</v>
      </c>
      <c r="BV348">
        <v>1</v>
      </c>
    </row>
    <row r="349" spans="2:74" ht="18.75" customHeight="1" x14ac:dyDescent="0.3">
      <c r="B349" s="20">
        <f t="shared" si="617"/>
        <v>116</v>
      </c>
      <c r="C349" s="22" t="str">
        <f t="shared" si="618"/>
        <v>#116 Billet Private Island Club</v>
      </c>
      <c r="D349" t="str">
        <f t="shared" si="614"/>
        <v>COR22B116</v>
      </c>
      <c r="E349" s="53" t="s">
        <v>230</v>
      </c>
      <c r="F349" s="20">
        <v>1000</v>
      </c>
      <c r="G349" s="14" t="s">
        <v>577</v>
      </c>
      <c r="H349" s="23" t="s">
        <v>146</v>
      </c>
      <c r="J349" s="54" t="s">
        <v>1020</v>
      </c>
      <c r="K349" s="22" t="s">
        <v>173</v>
      </c>
      <c r="L349" s="54" t="s">
        <v>147</v>
      </c>
      <c r="M349" s="22">
        <v>1</v>
      </c>
      <c r="N349" s="54" t="s">
        <v>174</v>
      </c>
      <c r="P349" s="54" t="s">
        <v>36</v>
      </c>
      <c r="Q349" s="22" t="s">
        <v>225</v>
      </c>
      <c r="R349" s="54" t="str">
        <f t="shared" si="697"/>
        <v>avantage2</v>
      </c>
      <c r="S349" s="22" t="s">
        <v>226</v>
      </c>
      <c r="T349" s="54" t="str">
        <f t="shared" si="698"/>
        <v>avantage3</v>
      </c>
      <c r="U349" s="22" t="s">
        <v>241</v>
      </c>
      <c r="V349" s="54" t="str">
        <f t="shared" ref="V349" si="723">"avantage"&amp;(1+RIGHT(T349,1))</f>
        <v>avantage4</v>
      </c>
      <c r="W349" s="22" t="s">
        <v>227</v>
      </c>
      <c r="X349" s="54" t="str">
        <f t="shared" ref="X349" si="724">"avantage"&amp;(1+RIGHT(V349,1))</f>
        <v>avantage5</v>
      </c>
      <c r="Y349" s="22" t="s">
        <v>228</v>
      </c>
      <c r="AW349" s="22"/>
      <c r="AX349" s="20" t="s">
        <v>179</v>
      </c>
      <c r="AY349" s="20">
        <v>10</v>
      </c>
      <c r="AZ349" s="20" t="s">
        <v>181</v>
      </c>
      <c r="BA349" s="20">
        <v>90</v>
      </c>
      <c r="BB349" s="20" t="s">
        <v>180</v>
      </c>
      <c r="BC349" s="20">
        <v>0</v>
      </c>
      <c r="BD349" s="60"/>
      <c r="BF349" s="14"/>
      <c r="BJ349" t="s">
        <v>231</v>
      </c>
      <c r="BK349" t="s">
        <v>152</v>
      </c>
      <c r="BN349" s="36">
        <v>232</v>
      </c>
      <c r="BQ349">
        <f t="shared" si="678"/>
        <v>1</v>
      </c>
      <c r="BR349" s="38">
        <v>44737</v>
      </c>
      <c r="BS349" s="22" t="s">
        <v>183</v>
      </c>
      <c r="BT349" s="20" t="str">
        <f t="shared" si="671"/>
        <v>BILLETThePrivateIslandClub_COR22B116</v>
      </c>
      <c r="BV349">
        <v>1</v>
      </c>
    </row>
    <row r="350" spans="2:74" ht="18.75" customHeight="1" x14ac:dyDescent="0.3">
      <c r="B350" s="20">
        <f t="shared" si="617"/>
        <v>117</v>
      </c>
      <c r="C350" s="22" t="str">
        <f t="shared" si="618"/>
        <v>#117 Billet Private Island Club</v>
      </c>
      <c r="D350" t="str">
        <f t="shared" si="614"/>
        <v>COR22B117</v>
      </c>
      <c r="E350" s="53" t="s">
        <v>230</v>
      </c>
      <c r="F350" s="20">
        <v>1000</v>
      </c>
      <c r="G350" s="14" t="s">
        <v>578</v>
      </c>
      <c r="H350" s="23" t="s">
        <v>146</v>
      </c>
      <c r="J350" s="54" t="s">
        <v>1020</v>
      </c>
      <c r="K350" s="22" t="s">
        <v>173</v>
      </c>
      <c r="L350" s="54" t="s">
        <v>147</v>
      </c>
      <c r="M350" s="22">
        <v>1</v>
      </c>
      <c r="N350" s="54" t="s">
        <v>174</v>
      </c>
      <c r="P350" s="54" t="s">
        <v>36</v>
      </c>
      <c r="Q350" s="22" t="s">
        <v>225</v>
      </c>
      <c r="R350" s="54" t="str">
        <f t="shared" si="697"/>
        <v>avantage2</v>
      </c>
      <c r="S350" s="22" t="s">
        <v>226</v>
      </c>
      <c r="T350" s="54" t="str">
        <f t="shared" si="698"/>
        <v>avantage3</v>
      </c>
      <c r="U350" s="22" t="s">
        <v>241</v>
      </c>
      <c r="V350" s="54" t="str">
        <f t="shared" ref="V350" si="725">"avantage"&amp;(1+RIGHT(T350,1))</f>
        <v>avantage4</v>
      </c>
      <c r="W350" s="22" t="s">
        <v>227</v>
      </c>
      <c r="X350" s="54" t="str">
        <f t="shared" ref="X350" si="726">"avantage"&amp;(1+RIGHT(V350,1))</f>
        <v>avantage5</v>
      </c>
      <c r="Y350" s="22" t="s">
        <v>228</v>
      </c>
      <c r="AW350" s="22"/>
      <c r="AX350" s="20" t="s">
        <v>179</v>
      </c>
      <c r="AY350" s="20">
        <v>10</v>
      </c>
      <c r="AZ350" s="20" t="s">
        <v>181</v>
      </c>
      <c r="BA350" s="20">
        <v>90</v>
      </c>
      <c r="BB350" s="20" t="s">
        <v>180</v>
      </c>
      <c r="BC350" s="20">
        <v>0</v>
      </c>
      <c r="BD350" s="60"/>
      <c r="BF350" s="14"/>
      <c r="BJ350" t="s">
        <v>231</v>
      </c>
      <c r="BK350" t="s">
        <v>152</v>
      </c>
      <c r="BN350" s="36">
        <v>232</v>
      </c>
      <c r="BQ350">
        <f t="shared" si="678"/>
        <v>1</v>
      </c>
      <c r="BR350" s="38">
        <v>44737</v>
      </c>
      <c r="BS350" s="22" t="s">
        <v>183</v>
      </c>
      <c r="BT350" s="20" t="str">
        <f t="shared" si="671"/>
        <v>BILLETThePrivateIslandClub_COR22B117</v>
      </c>
      <c r="BV350">
        <v>1</v>
      </c>
    </row>
    <row r="351" spans="2:74" ht="18.75" customHeight="1" x14ac:dyDescent="0.3">
      <c r="B351" s="20">
        <f t="shared" si="617"/>
        <v>118</v>
      </c>
      <c r="C351" s="22" t="str">
        <f t="shared" si="618"/>
        <v>#118 Billet Private Island Club</v>
      </c>
      <c r="D351" t="str">
        <f t="shared" si="614"/>
        <v>COR22B118</v>
      </c>
      <c r="E351" s="53" t="s">
        <v>230</v>
      </c>
      <c r="F351" s="20">
        <v>1000</v>
      </c>
      <c r="G351" s="14" t="s">
        <v>579</v>
      </c>
      <c r="H351" s="23" t="s">
        <v>146</v>
      </c>
      <c r="J351" s="54" t="s">
        <v>1020</v>
      </c>
      <c r="K351" s="22" t="s">
        <v>173</v>
      </c>
      <c r="L351" s="54" t="s">
        <v>147</v>
      </c>
      <c r="M351" s="22">
        <v>1</v>
      </c>
      <c r="N351" s="54" t="s">
        <v>174</v>
      </c>
      <c r="P351" s="54" t="s">
        <v>36</v>
      </c>
      <c r="Q351" s="22" t="s">
        <v>225</v>
      </c>
      <c r="R351" s="54" t="str">
        <f t="shared" si="697"/>
        <v>avantage2</v>
      </c>
      <c r="S351" s="22" t="s">
        <v>226</v>
      </c>
      <c r="T351" s="54" t="str">
        <f t="shared" si="698"/>
        <v>avantage3</v>
      </c>
      <c r="U351" s="22" t="s">
        <v>241</v>
      </c>
      <c r="V351" s="54" t="str">
        <f t="shared" ref="V351" si="727">"avantage"&amp;(1+RIGHT(T351,1))</f>
        <v>avantage4</v>
      </c>
      <c r="W351" s="22" t="s">
        <v>227</v>
      </c>
      <c r="X351" s="54" t="str">
        <f t="shared" ref="X351" si="728">"avantage"&amp;(1+RIGHT(V351,1))</f>
        <v>avantage5</v>
      </c>
      <c r="Y351" s="22" t="s">
        <v>228</v>
      </c>
      <c r="AW351" s="22"/>
      <c r="AX351" s="20" t="s">
        <v>179</v>
      </c>
      <c r="AY351" s="20">
        <v>10</v>
      </c>
      <c r="AZ351" s="20" t="s">
        <v>181</v>
      </c>
      <c r="BA351" s="20">
        <v>90</v>
      </c>
      <c r="BB351" s="20" t="s">
        <v>180</v>
      </c>
      <c r="BC351" s="20">
        <v>0</v>
      </c>
      <c r="BD351" s="60"/>
      <c r="BF351" s="14"/>
      <c r="BJ351" t="s">
        <v>231</v>
      </c>
      <c r="BK351" t="s">
        <v>152</v>
      </c>
      <c r="BN351" s="36">
        <v>232</v>
      </c>
      <c r="BQ351">
        <f t="shared" si="678"/>
        <v>1</v>
      </c>
      <c r="BR351" s="38">
        <v>44737</v>
      </c>
      <c r="BS351" s="22" t="s">
        <v>183</v>
      </c>
      <c r="BT351" s="20" t="str">
        <f t="shared" si="671"/>
        <v>BILLETThePrivateIslandClub_COR22B118</v>
      </c>
      <c r="BV351">
        <v>1</v>
      </c>
    </row>
    <row r="352" spans="2:74" ht="18.75" customHeight="1" x14ac:dyDescent="0.3">
      <c r="B352" s="20">
        <f t="shared" si="617"/>
        <v>119</v>
      </c>
      <c r="C352" s="22" t="str">
        <f t="shared" si="618"/>
        <v>#119 Billet Private Island Club</v>
      </c>
      <c r="D352" t="str">
        <f t="shared" si="614"/>
        <v>COR22B119</v>
      </c>
      <c r="E352" s="53" t="s">
        <v>230</v>
      </c>
      <c r="F352" s="20">
        <v>1000</v>
      </c>
      <c r="G352" s="14" t="s">
        <v>580</v>
      </c>
      <c r="H352" s="23" t="s">
        <v>146</v>
      </c>
      <c r="J352" s="54" t="s">
        <v>1020</v>
      </c>
      <c r="K352" s="22" t="s">
        <v>173</v>
      </c>
      <c r="L352" s="54" t="s">
        <v>147</v>
      </c>
      <c r="M352" s="22">
        <v>1</v>
      </c>
      <c r="N352" s="54" t="s">
        <v>174</v>
      </c>
      <c r="P352" s="54" t="s">
        <v>36</v>
      </c>
      <c r="Q352" s="22" t="s">
        <v>225</v>
      </c>
      <c r="R352" s="54" t="str">
        <f t="shared" si="697"/>
        <v>avantage2</v>
      </c>
      <c r="S352" s="22" t="s">
        <v>226</v>
      </c>
      <c r="T352" s="54" t="str">
        <f t="shared" si="698"/>
        <v>avantage3</v>
      </c>
      <c r="U352" s="22" t="s">
        <v>241</v>
      </c>
      <c r="V352" s="54" t="str">
        <f t="shared" ref="V352" si="729">"avantage"&amp;(1+RIGHT(T352,1))</f>
        <v>avantage4</v>
      </c>
      <c r="W352" s="22" t="s">
        <v>227</v>
      </c>
      <c r="X352" s="54" t="str">
        <f t="shared" ref="X352" si="730">"avantage"&amp;(1+RIGHT(V352,1))</f>
        <v>avantage5</v>
      </c>
      <c r="Y352" s="22" t="s">
        <v>228</v>
      </c>
      <c r="AW352" s="22"/>
      <c r="AX352" s="20" t="s">
        <v>179</v>
      </c>
      <c r="AY352" s="20">
        <v>10</v>
      </c>
      <c r="AZ352" s="20" t="s">
        <v>181</v>
      </c>
      <c r="BA352" s="20">
        <v>90</v>
      </c>
      <c r="BB352" s="20" t="s">
        <v>180</v>
      </c>
      <c r="BC352" s="20">
        <v>0</v>
      </c>
      <c r="BD352" s="60"/>
      <c r="BF352" s="14"/>
      <c r="BJ352" t="s">
        <v>231</v>
      </c>
      <c r="BK352" t="s">
        <v>152</v>
      </c>
      <c r="BN352" s="36">
        <v>232</v>
      </c>
      <c r="BQ352">
        <f t="shared" si="678"/>
        <v>1</v>
      </c>
      <c r="BR352" s="38">
        <v>44737</v>
      </c>
      <c r="BS352" s="22" t="s">
        <v>183</v>
      </c>
      <c r="BT352" s="20" t="str">
        <f t="shared" si="671"/>
        <v>BILLETThePrivateIslandClub_COR22B119</v>
      </c>
      <c r="BV352">
        <v>1</v>
      </c>
    </row>
    <row r="353" spans="2:74" ht="18.75" customHeight="1" x14ac:dyDescent="0.3">
      <c r="B353" s="20">
        <f t="shared" si="617"/>
        <v>120</v>
      </c>
      <c r="C353" s="22" t="str">
        <f t="shared" si="618"/>
        <v>#120 Billet Private Island Club</v>
      </c>
      <c r="D353" t="str">
        <f t="shared" si="614"/>
        <v>COR22B120</v>
      </c>
      <c r="E353" s="53" t="s">
        <v>230</v>
      </c>
      <c r="F353" s="20">
        <v>1000</v>
      </c>
      <c r="G353" s="14" t="s">
        <v>581</v>
      </c>
      <c r="H353" s="23" t="s">
        <v>146</v>
      </c>
      <c r="J353" s="54" t="s">
        <v>1020</v>
      </c>
      <c r="K353" s="22" t="s">
        <v>173</v>
      </c>
      <c r="L353" s="54" t="s">
        <v>147</v>
      </c>
      <c r="M353" s="22">
        <v>1</v>
      </c>
      <c r="N353" s="54" t="s">
        <v>174</v>
      </c>
      <c r="P353" s="54" t="s">
        <v>36</v>
      </c>
      <c r="Q353" s="22" t="s">
        <v>225</v>
      </c>
      <c r="R353" s="54" t="str">
        <f t="shared" si="697"/>
        <v>avantage2</v>
      </c>
      <c r="S353" s="22" t="s">
        <v>226</v>
      </c>
      <c r="T353" s="54" t="str">
        <f t="shared" si="698"/>
        <v>avantage3</v>
      </c>
      <c r="U353" s="22" t="s">
        <v>241</v>
      </c>
      <c r="V353" s="54" t="str">
        <f t="shared" ref="V353" si="731">"avantage"&amp;(1+RIGHT(T353,1))</f>
        <v>avantage4</v>
      </c>
      <c r="W353" s="22" t="s">
        <v>227</v>
      </c>
      <c r="X353" s="54" t="str">
        <f t="shared" ref="X353" si="732">"avantage"&amp;(1+RIGHT(V353,1))</f>
        <v>avantage5</v>
      </c>
      <c r="Y353" s="22" t="s">
        <v>228</v>
      </c>
      <c r="AW353" s="22"/>
      <c r="AX353" s="20" t="s">
        <v>179</v>
      </c>
      <c r="AY353" s="20">
        <v>10</v>
      </c>
      <c r="AZ353" s="20" t="s">
        <v>181</v>
      </c>
      <c r="BA353" s="20">
        <v>90</v>
      </c>
      <c r="BB353" s="20" t="s">
        <v>180</v>
      </c>
      <c r="BC353" s="20">
        <v>0</v>
      </c>
      <c r="BD353" s="60"/>
      <c r="BF353" s="14"/>
      <c r="BJ353" t="s">
        <v>231</v>
      </c>
      <c r="BK353" t="s">
        <v>152</v>
      </c>
      <c r="BN353" s="36">
        <v>232</v>
      </c>
      <c r="BQ353">
        <f t="shared" si="678"/>
        <v>1</v>
      </c>
      <c r="BR353" s="38">
        <v>44737</v>
      </c>
      <c r="BS353" s="22" t="s">
        <v>183</v>
      </c>
      <c r="BT353" s="20" t="str">
        <f t="shared" si="671"/>
        <v>BILLETThePrivateIslandClub_COR22B120</v>
      </c>
      <c r="BV353">
        <v>1</v>
      </c>
    </row>
    <row r="354" spans="2:74" ht="18.75" customHeight="1" x14ac:dyDescent="0.3">
      <c r="B354" s="20">
        <f t="shared" si="617"/>
        <v>121</v>
      </c>
      <c r="C354" s="22" t="str">
        <f t="shared" si="618"/>
        <v>#121 Billet Private Island Club</v>
      </c>
      <c r="D354" t="str">
        <f t="shared" si="614"/>
        <v>COR22B121</v>
      </c>
      <c r="E354" s="53" t="s">
        <v>230</v>
      </c>
      <c r="F354" s="20">
        <v>1000</v>
      </c>
      <c r="G354" s="14" t="s">
        <v>582</v>
      </c>
      <c r="H354" s="23" t="s">
        <v>146</v>
      </c>
      <c r="J354" s="54" t="s">
        <v>1020</v>
      </c>
      <c r="K354" s="22" t="s">
        <v>173</v>
      </c>
      <c r="L354" s="54" t="s">
        <v>147</v>
      </c>
      <c r="M354" s="22">
        <v>1</v>
      </c>
      <c r="N354" s="54" t="s">
        <v>174</v>
      </c>
      <c r="P354" s="54" t="s">
        <v>36</v>
      </c>
      <c r="Q354" s="22" t="s">
        <v>225</v>
      </c>
      <c r="R354" s="54" t="str">
        <f t="shared" si="697"/>
        <v>avantage2</v>
      </c>
      <c r="S354" s="22" t="s">
        <v>226</v>
      </c>
      <c r="T354" s="54" t="str">
        <f t="shared" si="698"/>
        <v>avantage3</v>
      </c>
      <c r="U354" s="22" t="s">
        <v>241</v>
      </c>
      <c r="V354" s="54" t="str">
        <f t="shared" ref="V354" si="733">"avantage"&amp;(1+RIGHT(T354,1))</f>
        <v>avantage4</v>
      </c>
      <c r="W354" s="22" t="s">
        <v>227</v>
      </c>
      <c r="X354" s="54" t="str">
        <f t="shared" ref="X354" si="734">"avantage"&amp;(1+RIGHT(V354,1))</f>
        <v>avantage5</v>
      </c>
      <c r="Y354" s="22" t="s">
        <v>228</v>
      </c>
      <c r="AW354" s="22"/>
      <c r="AX354" s="20" t="s">
        <v>179</v>
      </c>
      <c r="AY354" s="20">
        <v>10</v>
      </c>
      <c r="AZ354" s="20" t="s">
        <v>181</v>
      </c>
      <c r="BA354" s="20">
        <v>90</v>
      </c>
      <c r="BB354" s="20" t="s">
        <v>180</v>
      </c>
      <c r="BC354" s="20">
        <v>0</v>
      </c>
      <c r="BD354" s="60"/>
      <c r="BF354" s="14"/>
      <c r="BJ354" t="s">
        <v>231</v>
      </c>
      <c r="BK354" t="s">
        <v>152</v>
      </c>
      <c r="BN354" s="36">
        <v>232</v>
      </c>
      <c r="BQ354">
        <f t="shared" si="678"/>
        <v>1</v>
      </c>
      <c r="BR354" s="38">
        <v>44737</v>
      </c>
      <c r="BS354" s="22" t="s">
        <v>183</v>
      </c>
      <c r="BT354" s="20" t="str">
        <f t="shared" si="671"/>
        <v>BILLETThePrivateIslandClub_COR22B121</v>
      </c>
      <c r="BV354">
        <v>1</v>
      </c>
    </row>
    <row r="355" spans="2:74" ht="18.75" customHeight="1" x14ac:dyDescent="0.3">
      <c r="B355" s="20">
        <f t="shared" si="617"/>
        <v>122</v>
      </c>
      <c r="C355" s="22" t="str">
        <f t="shared" si="618"/>
        <v>#122 Billet Private Island Club</v>
      </c>
      <c r="D355" t="str">
        <f t="shared" si="614"/>
        <v>COR22B122</v>
      </c>
      <c r="E355" s="53" t="s">
        <v>230</v>
      </c>
      <c r="F355" s="20">
        <v>1000</v>
      </c>
      <c r="G355" s="14" t="s">
        <v>583</v>
      </c>
      <c r="H355" s="23" t="s">
        <v>146</v>
      </c>
      <c r="J355" s="54" t="s">
        <v>1020</v>
      </c>
      <c r="K355" s="22" t="s">
        <v>173</v>
      </c>
      <c r="L355" s="54" t="s">
        <v>147</v>
      </c>
      <c r="M355" s="22">
        <v>1</v>
      </c>
      <c r="N355" s="54" t="s">
        <v>174</v>
      </c>
      <c r="P355" s="54" t="s">
        <v>36</v>
      </c>
      <c r="Q355" s="22" t="s">
        <v>225</v>
      </c>
      <c r="R355" s="54" t="str">
        <f t="shared" si="697"/>
        <v>avantage2</v>
      </c>
      <c r="S355" s="22" t="s">
        <v>226</v>
      </c>
      <c r="T355" s="54" t="str">
        <f t="shared" si="698"/>
        <v>avantage3</v>
      </c>
      <c r="U355" s="22" t="s">
        <v>241</v>
      </c>
      <c r="V355" s="54" t="str">
        <f t="shared" ref="V355" si="735">"avantage"&amp;(1+RIGHT(T355,1))</f>
        <v>avantage4</v>
      </c>
      <c r="W355" s="22" t="s">
        <v>227</v>
      </c>
      <c r="X355" s="54" t="str">
        <f t="shared" ref="X355" si="736">"avantage"&amp;(1+RIGHT(V355,1))</f>
        <v>avantage5</v>
      </c>
      <c r="Y355" s="22" t="s">
        <v>228</v>
      </c>
      <c r="AW355" s="22"/>
      <c r="AX355" s="20" t="s">
        <v>179</v>
      </c>
      <c r="AY355" s="20">
        <v>10</v>
      </c>
      <c r="AZ355" s="20" t="s">
        <v>181</v>
      </c>
      <c r="BA355" s="20">
        <v>90</v>
      </c>
      <c r="BB355" s="20" t="s">
        <v>180</v>
      </c>
      <c r="BC355" s="20">
        <v>0</v>
      </c>
      <c r="BD355" s="60"/>
      <c r="BF355" s="14"/>
      <c r="BJ355" t="s">
        <v>231</v>
      </c>
      <c r="BK355" t="s">
        <v>152</v>
      </c>
      <c r="BN355" s="36">
        <v>232</v>
      </c>
      <c r="BQ355">
        <f t="shared" si="678"/>
        <v>1</v>
      </c>
      <c r="BR355" s="38">
        <v>44737</v>
      </c>
      <c r="BS355" s="22" t="s">
        <v>183</v>
      </c>
      <c r="BT355" s="20" t="str">
        <f t="shared" si="671"/>
        <v>BILLETThePrivateIslandClub_COR22B122</v>
      </c>
      <c r="BV355">
        <v>1</v>
      </c>
    </row>
    <row r="356" spans="2:74" ht="18.75" customHeight="1" x14ac:dyDescent="0.3">
      <c r="B356" s="20">
        <f t="shared" si="617"/>
        <v>123</v>
      </c>
      <c r="C356" s="22" t="str">
        <f t="shared" si="618"/>
        <v>#123 Billet Private Island Club</v>
      </c>
      <c r="D356" t="str">
        <f t="shared" si="614"/>
        <v>COR22B123</v>
      </c>
      <c r="E356" s="53" t="s">
        <v>230</v>
      </c>
      <c r="F356" s="20">
        <v>1000</v>
      </c>
      <c r="G356" s="14" t="s">
        <v>584</v>
      </c>
      <c r="H356" s="23" t="s">
        <v>146</v>
      </c>
      <c r="J356" s="54" t="s">
        <v>1020</v>
      </c>
      <c r="K356" s="22" t="s">
        <v>173</v>
      </c>
      <c r="L356" s="54" t="s">
        <v>147</v>
      </c>
      <c r="M356" s="22">
        <v>1</v>
      </c>
      <c r="N356" s="54" t="s">
        <v>174</v>
      </c>
      <c r="P356" s="54" t="s">
        <v>36</v>
      </c>
      <c r="Q356" s="22" t="s">
        <v>225</v>
      </c>
      <c r="R356" s="54" t="str">
        <f t="shared" si="697"/>
        <v>avantage2</v>
      </c>
      <c r="S356" s="22" t="s">
        <v>226</v>
      </c>
      <c r="T356" s="54" t="str">
        <f t="shared" si="698"/>
        <v>avantage3</v>
      </c>
      <c r="U356" s="22" t="s">
        <v>241</v>
      </c>
      <c r="V356" s="54" t="str">
        <f t="shared" ref="V356" si="737">"avantage"&amp;(1+RIGHT(T356,1))</f>
        <v>avantage4</v>
      </c>
      <c r="W356" s="22" t="s">
        <v>227</v>
      </c>
      <c r="X356" s="54" t="str">
        <f t="shared" ref="X356" si="738">"avantage"&amp;(1+RIGHT(V356,1))</f>
        <v>avantage5</v>
      </c>
      <c r="Y356" s="22" t="s">
        <v>228</v>
      </c>
      <c r="AW356" s="22"/>
      <c r="AX356" s="20" t="s">
        <v>179</v>
      </c>
      <c r="AY356" s="20">
        <v>10</v>
      </c>
      <c r="AZ356" s="20" t="s">
        <v>181</v>
      </c>
      <c r="BA356" s="20">
        <v>90</v>
      </c>
      <c r="BB356" s="20" t="s">
        <v>180</v>
      </c>
      <c r="BC356" s="20">
        <v>0</v>
      </c>
      <c r="BD356" s="60"/>
      <c r="BF356" s="14"/>
      <c r="BJ356" t="s">
        <v>231</v>
      </c>
      <c r="BK356" t="s">
        <v>152</v>
      </c>
      <c r="BN356" s="36">
        <v>232</v>
      </c>
      <c r="BQ356">
        <f t="shared" si="678"/>
        <v>1</v>
      </c>
      <c r="BR356" s="38">
        <v>44737</v>
      </c>
      <c r="BS356" s="22" t="s">
        <v>183</v>
      </c>
      <c r="BT356" s="20" t="str">
        <f t="shared" si="671"/>
        <v>BILLETThePrivateIslandClub_COR22B123</v>
      </c>
      <c r="BV356">
        <v>1</v>
      </c>
    </row>
    <row r="357" spans="2:74" ht="18.75" customHeight="1" x14ac:dyDescent="0.3">
      <c r="B357" s="20">
        <f t="shared" si="617"/>
        <v>124</v>
      </c>
      <c r="C357" s="22" t="str">
        <f t="shared" si="618"/>
        <v>#124 Billet Private Island Club</v>
      </c>
      <c r="D357" t="str">
        <f t="shared" si="614"/>
        <v>COR22B124</v>
      </c>
      <c r="E357" s="53" t="s">
        <v>230</v>
      </c>
      <c r="F357" s="20">
        <v>1000</v>
      </c>
      <c r="G357" s="14" t="s">
        <v>585</v>
      </c>
      <c r="H357" s="23" t="s">
        <v>146</v>
      </c>
      <c r="J357" s="54" t="s">
        <v>1020</v>
      </c>
      <c r="K357" s="22" t="s">
        <v>173</v>
      </c>
      <c r="L357" s="54" t="s">
        <v>147</v>
      </c>
      <c r="M357" s="22">
        <v>1</v>
      </c>
      <c r="N357" s="54" t="s">
        <v>174</v>
      </c>
      <c r="P357" s="54" t="s">
        <v>36</v>
      </c>
      <c r="Q357" s="22" t="s">
        <v>225</v>
      </c>
      <c r="R357" s="54" t="str">
        <f t="shared" si="697"/>
        <v>avantage2</v>
      </c>
      <c r="S357" s="22" t="s">
        <v>226</v>
      </c>
      <c r="T357" s="54" t="str">
        <f t="shared" si="698"/>
        <v>avantage3</v>
      </c>
      <c r="U357" s="22" t="s">
        <v>241</v>
      </c>
      <c r="V357" s="54" t="str">
        <f t="shared" ref="V357" si="739">"avantage"&amp;(1+RIGHT(T357,1))</f>
        <v>avantage4</v>
      </c>
      <c r="W357" s="22" t="s">
        <v>227</v>
      </c>
      <c r="X357" s="54" t="str">
        <f t="shared" ref="X357" si="740">"avantage"&amp;(1+RIGHT(V357,1))</f>
        <v>avantage5</v>
      </c>
      <c r="Y357" s="22" t="s">
        <v>228</v>
      </c>
      <c r="AW357" s="22"/>
      <c r="AX357" s="20" t="s">
        <v>179</v>
      </c>
      <c r="AY357" s="20">
        <v>10</v>
      </c>
      <c r="AZ357" s="20" t="s">
        <v>181</v>
      </c>
      <c r="BA357" s="20">
        <v>90</v>
      </c>
      <c r="BB357" s="20" t="s">
        <v>180</v>
      </c>
      <c r="BC357" s="20">
        <v>0</v>
      </c>
      <c r="BD357" s="60"/>
      <c r="BF357" s="14"/>
      <c r="BJ357" t="s">
        <v>231</v>
      </c>
      <c r="BK357" t="s">
        <v>152</v>
      </c>
      <c r="BN357" s="36">
        <v>232</v>
      </c>
      <c r="BQ357">
        <f t="shared" si="678"/>
        <v>1</v>
      </c>
      <c r="BR357" s="38">
        <v>44737</v>
      </c>
      <c r="BS357" s="22" t="s">
        <v>183</v>
      </c>
      <c r="BT357" s="20" t="str">
        <f t="shared" si="671"/>
        <v>BILLETThePrivateIslandClub_COR22B124</v>
      </c>
      <c r="BV357">
        <v>1</v>
      </c>
    </row>
    <row r="358" spans="2:74" ht="18.75" customHeight="1" x14ac:dyDescent="0.3">
      <c r="B358" s="20">
        <f t="shared" si="617"/>
        <v>125</v>
      </c>
      <c r="C358" s="22" t="str">
        <f t="shared" si="618"/>
        <v>#125 Billet Private Island Club</v>
      </c>
      <c r="D358" t="str">
        <f t="shared" si="614"/>
        <v>COR22B125</v>
      </c>
      <c r="E358" s="53" t="s">
        <v>230</v>
      </c>
      <c r="F358" s="20">
        <v>1000</v>
      </c>
      <c r="G358" s="14" t="s">
        <v>586</v>
      </c>
      <c r="H358" s="23" t="s">
        <v>146</v>
      </c>
      <c r="J358" s="54" t="s">
        <v>1020</v>
      </c>
      <c r="K358" s="22" t="s">
        <v>173</v>
      </c>
      <c r="L358" s="54" t="s">
        <v>147</v>
      </c>
      <c r="M358" s="22">
        <v>1</v>
      </c>
      <c r="N358" s="54" t="s">
        <v>174</v>
      </c>
      <c r="P358" s="54" t="s">
        <v>36</v>
      </c>
      <c r="Q358" s="22" t="s">
        <v>225</v>
      </c>
      <c r="R358" s="54" t="str">
        <f t="shared" si="697"/>
        <v>avantage2</v>
      </c>
      <c r="S358" s="22" t="s">
        <v>226</v>
      </c>
      <c r="T358" s="54" t="str">
        <f t="shared" si="698"/>
        <v>avantage3</v>
      </c>
      <c r="U358" s="22" t="s">
        <v>241</v>
      </c>
      <c r="V358" s="54" t="str">
        <f t="shared" ref="V358" si="741">"avantage"&amp;(1+RIGHT(T358,1))</f>
        <v>avantage4</v>
      </c>
      <c r="W358" s="22" t="s">
        <v>227</v>
      </c>
      <c r="X358" s="54" t="str">
        <f t="shared" ref="X358" si="742">"avantage"&amp;(1+RIGHT(V358,1))</f>
        <v>avantage5</v>
      </c>
      <c r="Y358" s="22" t="s">
        <v>228</v>
      </c>
      <c r="AW358" s="22"/>
      <c r="AX358" s="20" t="s">
        <v>179</v>
      </c>
      <c r="AY358" s="20">
        <v>10</v>
      </c>
      <c r="AZ358" s="20" t="s">
        <v>181</v>
      </c>
      <c r="BA358" s="20">
        <v>90</v>
      </c>
      <c r="BB358" s="20" t="s">
        <v>180</v>
      </c>
      <c r="BC358" s="20">
        <v>0</v>
      </c>
      <c r="BD358" s="60"/>
      <c r="BF358" s="14"/>
      <c r="BJ358" t="s">
        <v>231</v>
      </c>
      <c r="BK358" t="s">
        <v>152</v>
      </c>
      <c r="BN358" s="36">
        <v>232</v>
      </c>
      <c r="BQ358">
        <f t="shared" si="678"/>
        <v>1</v>
      </c>
      <c r="BR358" s="38">
        <v>44737</v>
      </c>
      <c r="BS358" s="22" t="s">
        <v>183</v>
      </c>
      <c r="BT358" s="20" t="str">
        <f t="shared" si="671"/>
        <v>BILLETThePrivateIslandClub_COR22B125</v>
      </c>
      <c r="BV358">
        <v>1</v>
      </c>
    </row>
    <row r="359" spans="2:74" ht="18.75" customHeight="1" x14ac:dyDescent="0.3">
      <c r="B359" s="20">
        <f t="shared" si="617"/>
        <v>126</v>
      </c>
      <c r="C359" s="22" t="str">
        <f t="shared" si="618"/>
        <v>#126 Billet Private Island Club</v>
      </c>
      <c r="D359" t="str">
        <f t="shared" si="614"/>
        <v>COR22B126</v>
      </c>
      <c r="E359" s="53" t="s">
        <v>230</v>
      </c>
      <c r="F359" s="20">
        <v>1000</v>
      </c>
      <c r="G359" s="14" t="s">
        <v>587</v>
      </c>
      <c r="H359" s="23" t="s">
        <v>146</v>
      </c>
      <c r="J359" s="54" t="s">
        <v>1020</v>
      </c>
      <c r="K359" s="22" t="s">
        <v>173</v>
      </c>
      <c r="L359" s="54" t="s">
        <v>147</v>
      </c>
      <c r="M359" s="22">
        <v>1</v>
      </c>
      <c r="N359" s="54" t="s">
        <v>174</v>
      </c>
      <c r="P359" s="54" t="s">
        <v>36</v>
      </c>
      <c r="Q359" s="22" t="s">
        <v>225</v>
      </c>
      <c r="R359" s="54" t="str">
        <f t="shared" si="697"/>
        <v>avantage2</v>
      </c>
      <c r="S359" s="22" t="s">
        <v>226</v>
      </c>
      <c r="T359" s="54" t="str">
        <f t="shared" si="698"/>
        <v>avantage3</v>
      </c>
      <c r="U359" s="22" t="s">
        <v>241</v>
      </c>
      <c r="V359" s="54" t="str">
        <f t="shared" ref="V359" si="743">"avantage"&amp;(1+RIGHT(T359,1))</f>
        <v>avantage4</v>
      </c>
      <c r="W359" s="22" t="s">
        <v>227</v>
      </c>
      <c r="X359" s="54" t="str">
        <f t="shared" ref="X359" si="744">"avantage"&amp;(1+RIGHT(V359,1))</f>
        <v>avantage5</v>
      </c>
      <c r="Y359" s="22" t="s">
        <v>228</v>
      </c>
      <c r="AW359" s="22"/>
      <c r="AX359" s="20" t="s">
        <v>179</v>
      </c>
      <c r="AY359" s="20">
        <v>10</v>
      </c>
      <c r="AZ359" s="20" t="s">
        <v>181</v>
      </c>
      <c r="BA359" s="20">
        <v>90</v>
      </c>
      <c r="BB359" s="20" t="s">
        <v>180</v>
      </c>
      <c r="BC359" s="20">
        <v>0</v>
      </c>
      <c r="BD359" s="60"/>
      <c r="BF359" s="14"/>
      <c r="BJ359" t="s">
        <v>231</v>
      </c>
      <c r="BK359" t="s">
        <v>152</v>
      </c>
      <c r="BN359" s="36">
        <v>232</v>
      </c>
      <c r="BQ359">
        <f t="shared" si="678"/>
        <v>1</v>
      </c>
      <c r="BR359" s="38">
        <v>44737</v>
      </c>
      <c r="BS359" s="22" t="s">
        <v>183</v>
      </c>
      <c r="BT359" s="20" t="str">
        <f t="shared" si="671"/>
        <v>BILLETThePrivateIslandClub_COR22B126</v>
      </c>
      <c r="BV359">
        <v>1</v>
      </c>
    </row>
    <row r="360" spans="2:74" ht="18.75" customHeight="1" x14ac:dyDescent="0.3">
      <c r="B360" s="20">
        <f t="shared" si="617"/>
        <v>127</v>
      </c>
      <c r="C360" s="22" t="str">
        <f t="shared" si="618"/>
        <v>#127 Billet Private Island Club</v>
      </c>
      <c r="D360" t="str">
        <f t="shared" si="614"/>
        <v>COR22B127</v>
      </c>
      <c r="E360" s="53" t="s">
        <v>230</v>
      </c>
      <c r="F360" s="20">
        <v>1000</v>
      </c>
      <c r="G360" s="14" t="s">
        <v>588</v>
      </c>
      <c r="H360" s="23" t="s">
        <v>146</v>
      </c>
      <c r="J360" s="54" t="s">
        <v>1020</v>
      </c>
      <c r="K360" s="22" t="s">
        <v>173</v>
      </c>
      <c r="L360" s="54" t="s">
        <v>147</v>
      </c>
      <c r="M360" s="22">
        <v>1</v>
      </c>
      <c r="N360" s="54" t="s">
        <v>174</v>
      </c>
      <c r="P360" s="54" t="s">
        <v>36</v>
      </c>
      <c r="Q360" s="22" t="s">
        <v>225</v>
      </c>
      <c r="R360" s="54" t="str">
        <f t="shared" si="697"/>
        <v>avantage2</v>
      </c>
      <c r="S360" s="22" t="s">
        <v>226</v>
      </c>
      <c r="T360" s="54" t="str">
        <f t="shared" si="698"/>
        <v>avantage3</v>
      </c>
      <c r="U360" s="22" t="s">
        <v>241</v>
      </c>
      <c r="V360" s="54" t="str">
        <f t="shared" ref="V360" si="745">"avantage"&amp;(1+RIGHT(T360,1))</f>
        <v>avantage4</v>
      </c>
      <c r="W360" s="22" t="s">
        <v>227</v>
      </c>
      <c r="X360" s="54" t="str">
        <f t="shared" ref="X360" si="746">"avantage"&amp;(1+RIGHT(V360,1))</f>
        <v>avantage5</v>
      </c>
      <c r="Y360" s="22" t="s">
        <v>228</v>
      </c>
      <c r="AW360" s="22"/>
      <c r="AX360" s="20" t="s">
        <v>179</v>
      </c>
      <c r="AY360" s="20">
        <v>10</v>
      </c>
      <c r="AZ360" s="20" t="s">
        <v>181</v>
      </c>
      <c r="BA360" s="20">
        <v>90</v>
      </c>
      <c r="BB360" s="20" t="s">
        <v>180</v>
      </c>
      <c r="BC360" s="20">
        <v>0</v>
      </c>
      <c r="BD360" s="60"/>
      <c r="BF360" s="14"/>
      <c r="BJ360" t="s">
        <v>231</v>
      </c>
      <c r="BK360" t="s">
        <v>152</v>
      </c>
      <c r="BN360" s="36">
        <v>232</v>
      </c>
      <c r="BQ360">
        <f t="shared" si="678"/>
        <v>1</v>
      </c>
      <c r="BR360" s="38">
        <v>44737</v>
      </c>
      <c r="BS360" s="22" t="s">
        <v>183</v>
      </c>
      <c r="BT360" s="20" t="str">
        <f t="shared" si="671"/>
        <v>BILLETThePrivateIslandClub_COR22B127</v>
      </c>
      <c r="BV360">
        <v>1</v>
      </c>
    </row>
    <row r="361" spans="2:74" ht="18.75" customHeight="1" x14ac:dyDescent="0.3">
      <c r="B361" s="20">
        <f t="shared" si="617"/>
        <v>128</v>
      </c>
      <c r="C361" s="22" t="str">
        <f t="shared" si="618"/>
        <v>#128 Billet Private Island Club</v>
      </c>
      <c r="D361" t="str">
        <f t="shared" si="614"/>
        <v>COR22B128</v>
      </c>
      <c r="E361" s="53" t="s">
        <v>230</v>
      </c>
      <c r="F361" s="20">
        <v>1000</v>
      </c>
      <c r="G361" s="14" t="s">
        <v>589</v>
      </c>
      <c r="H361" s="23" t="s">
        <v>146</v>
      </c>
      <c r="J361" s="54" t="s">
        <v>1020</v>
      </c>
      <c r="K361" s="22" t="s">
        <v>173</v>
      </c>
      <c r="L361" s="54" t="s">
        <v>147</v>
      </c>
      <c r="M361" s="22">
        <v>1</v>
      </c>
      <c r="N361" s="54" t="s">
        <v>174</v>
      </c>
      <c r="P361" s="54" t="s">
        <v>36</v>
      </c>
      <c r="Q361" s="22" t="s">
        <v>225</v>
      </c>
      <c r="R361" s="54" t="str">
        <f t="shared" si="697"/>
        <v>avantage2</v>
      </c>
      <c r="S361" s="22" t="s">
        <v>226</v>
      </c>
      <c r="T361" s="54" t="str">
        <f t="shared" si="698"/>
        <v>avantage3</v>
      </c>
      <c r="U361" s="22" t="s">
        <v>241</v>
      </c>
      <c r="V361" s="54" t="str">
        <f t="shared" ref="V361" si="747">"avantage"&amp;(1+RIGHT(T361,1))</f>
        <v>avantage4</v>
      </c>
      <c r="W361" s="22" t="s">
        <v>227</v>
      </c>
      <c r="X361" s="54" t="str">
        <f t="shared" ref="X361" si="748">"avantage"&amp;(1+RIGHT(V361,1))</f>
        <v>avantage5</v>
      </c>
      <c r="Y361" s="22" t="s">
        <v>228</v>
      </c>
      <c r="AW361" s="22"/>
      <c r="AX361" s="20" t="s">
        <v>179</v>
      </c>
      <c r="AY361" s="20">
        <v>10</v>
      </c>
      <c r="AZ361" s="20" t="s">
        <v>181</v>
      </c>
      <c r="BA361" s="20">
        <v>90</v>
      </c>
      <c r="BB361" s="20" t="s">
        <v>180</v>
      </c>
      <c r="BC361" s="20">
        <v>0</v>
      </c>
      <c r="BD361" s="60"/>
      <c r="BF361" s="14"/>
      <c r="BJ361" t="s">
        <v>231</v>
      </c>
      <c r="BK361" t="s">
        <v>152</v>
      </c>
      <c r="BN361" s="36">
        <v>232</v>
      </c>
      <c r="BQ361">
        <f t="shared" si="678"/>
        <v>1</v>
      </c>
      <c r="BR361" s="38">
        <v>44737</v>
      </c>
      <c r="BS361" s="22" t="s">
        <v>183</v>
      </c>
      <c r="BT361" s="20" t="str">
        <f t="shared" si="671"/>
        <v>BILLETThePrivateIslandClub_COR22B128</v>
      </c>
      <c r="BV361">
        <v>1</v>
      </c>
    </row>
    <row r="362" spans="2:74" ht="18.75" customHeight="1" x14ac:dyDescent="0.3">
      <c r="B362" s="20">
        <f t="shared" si="617"/>
        <v>129</v>
      </c>
      <c r="C362" s="22" t="str">
        <f t="shared" si="618"/>
        <v>#129 Billet Private Island Club</v>
      </c>
      <c r="D362" t="str">
        <f t="shared" ref="D362:D425" si="749">"COR22B"&amp;B362</f>
        <v>COR22B129</v>
      </c>
      <c r="E362" s="53" t="s">
        <v>230</v>
      </c>
      <c r="F362" s="20">
        <v>1000</v>
      </c>
      <c r="G362" s="14" t="s">
        <v>590</v>
      </c>
      <c r="H362" s="23" t="s">
        <v>146</v>
      </c>
      <c r="J362" s="54" t="s">
        <v>1020</v>
      </c>
      <c r="K362" s="22" t="s">
        <v>173</v>
      </c>
      <c r="L362" s="54" t="s">
        <v>147</v>
      </c>
      <c r="M362" s="22">
        <v>1</v>
      </c>
      <c r="N362" s="54" t="s">
        <v>174</v>
      </c>
      <c r="P362" s="54" t="s">
        <v>36</v>
      </c>
      <c r="Q362" s="22" t="s">
        <v>225</v>
      </c>
      <c r="R362" s="54" t="str">
        <f t="shared" si="697"/>
        <v>avantage2</v>
      </c>
      <c r="S362" s="22" t="s">
        <v>226</v>
      </c>
      <c r="T362" s="54" t="str">
        <f t="shared" si="698"/>
        <v>avantage3</v>
      </c>
      <c r="U362" s="22" t="s">
        <v>241</v>
      </c>
      <c r="V362" s="54" t="str">
        <f t="shared" ref="V362" si="750">"avantage"&amp;(1+RIGHT(T362,1))</f>
        <v>avantage4</v>
      </c>
      <c r="W362" s="22" t="s">
        <v>227</v>
      </c>
      <c r="X362" s="54" t="str">
        <f t="shared" ref="X362" si="751">"avantage"&amp;(1+RIGHT(V362,1))</f>
        <v>avantage5</v>
      </c>
      <c r="Y362" s="22" t="s">
        <v>228</v>
      </c>
      <c r="AW362" s="22"/>
      <c r="AX362" s="20" t="s">
        <v>179</v>
      </c>
      <c r="AY362" s="20">
        <v>10</v>
      </c>
      <c r="AZ362" s="20" t="s">
        <v>181</v>
      </c>
      <c r="BA362" s="20">
        <v>90</v>
      </c>
      <c r="BB362" s="20" t="s">
        <v>180</v>
      </c>
      <c r="BC362" s="20">
        <v>0</v>
      </c>
      <c r="BD362" s="60"/>
      <c r="BF362" s="14"/>
      <c r="BJ362" t="s">
        <v>231</v>
      </c>
      <c r="BK362" t="s">
        <v>152</v>
      </c>
      <c r="BN362" s="36">
        <v>232</v>
      </c>
      <c r="BQ362">
        <f t="shared" si="678"/>
        <v>1</v>
      </c>
      <c r="BR362" s="38">
        <v>44737</v>
      </c>
      <c r="BS362" s="22" t="s">
        <v>183</v>
      </c>
      <c r="BT362" s="20" t="str">
        <f t="shared" si="671"/>
        <v>BILLETThePrivateIslandClub_COR22B129</v>
      </c>
      <c r="BV362">
        <v>1</v>
      </c>
    </row>
    <row r="363" spans="2:74" ht="18.75" customHeight="1" x14ac:dyDescent="0.3">
      <c r="B363" s="20">
        <f t="shared" ref="B363:B426" si="752">+B362+1</f>
        <v>130</v>
      </c>
      <c r="C363" s="22" t="str">
        <f t="shared" ref="C363:C426" si="753">"#"&amp;B363&amp;" Billet Private Island Club"</f>
        <v>#130 Billet Private Island Club</v>
      </c>
      <c r="D363" t="str">
        <f t="shared" si="749"/>
        <v>COR22B130</v>
      </c>
      <c r="E363" s="53" t="s">
        <v>230</v>
      </c>
      <c r="F363" s="20">
        <v>1000</v>
      </c>
      <c r="G363" s="14" t="s">
        <v>591</v>
      </c>
      <c r="H363" s="23" t="s">
        <v>146</v>
      </c>
      <c r="J363" s="54" t="s">
        <v>1020</v>
      </c>
      <c r="K363" s="22" t="s">
        <v>173</v>
      </c>
      <c r="L363" s="54" t="s">
        <v>147</v>
      </c>
      <c r="M363" s="22">
        <v>1</v>
      </c>
      <c r="N363" s="54" t="s">
        <v>174</v>
      </c>
      <c r="P363" s="54" t="s">
        <v>36</v>
      </c>
      <c r="Q363" s="22" t="s">
        <v>225</v>
      </c>
      <c r="R363" s="54" t="str">
        <f t="shared" si="697"/>
        <v>avantage2</v>
      </c>
      <c r="S363" s="22" t="s">
        <v>226</v>
      </c>
      <c r="T363" s="54" t="str">
        <f t="shared" si="698"/>
        <v>avantage3</v>
      </c>
      <c r="U363" s="22" t="s">
        <v>241</v>
      </c>
      <c r="V363" s="54" t="str">
        <f t="shared" ref="V363" si="754">"avantage"&amp;(1+RIGHT(T363,1))</f>
        <v>avantage4</v>
      </c>
      <c r="W363" s="22" t="s">
        <v>227</v>
      </c>
      <c r="X363" s="54" t="str">
        <f t="shared" ref="X363" si="755">"avantage"&amp;(1+RIGHT(V363,1))</f>
        <v>avantage5</v>
      </c>
      <c r="Y363" s="22" t="s">
        <v>228</v>
      </c>
      <c r="AW363" s="22"/>
      <c r="AX363" s="20" t="s">
        <v>179</v>
      </c>
      <c r="AY363" s="20">
        <v>10</v>
      </c>
      <c r="AZ363" s="20" t="s">
        <v>181</v>
      </c>
      <c r="BA363" s="20">
        <v>90</v>
      </c>
      <c r="BB363" s="20" t="s">
        <v>180</v>
      </c>
      <c r="BC363" s="20">
        <v>0</v>
      </c>
      <c r="BD363" s="60"/>
      <c r="BF363" s="14"/>
      <c r="BJ363" t="s">
        <v>231</v>
      </c>
      <c r="BK363" t="s">
        <v>152</v>
      </c>
      <c r="BN363" s="36">
        <v>232</v>
      </c>
      <c r="BQ363">
        <f t="shared" si="678"/>
        <v>1</v>
      </c>
      <c r="BR363" s="38">
        <v>44737</v>
      </c>
      <c r="BS363" s="22" t="s">
        <v>183</v>
      </c>
      <c r="BT363" s="20" t="str">
        <f t="shared" si="671"/>
        <v>BILLETThePrivateIslandClub_COR22B130</v>
      </c>
      <c r="BV363">
        <v>1</v>
      </c>
    </row>
    <row r="364" spans="2:74" ht="18.75" customHeight="1" x14ac:dyDescent="0.3">
      <c r="B364" s="20">
        <f t="shared" si="752"/>
        <v>131</v>
      </c>
      <c r="C364" s="22" t="str">
        <f t="shared" si="753"/>
        <v>#131 Billet Private Island Club</v>
      </c>
      <c r="D364" t="str">
        <f t="shared" si="749"/>
        <v>COR22B131</v>
      </c>
      <c r="E364" s="53" t="s">
        <v>230</v>
      </c>
      <c r="F364" s="20">
        <v>1000</v>
      </c>
      <c r="G364" s="14" t="s">
        <v>592</v>
      </c>
      <c r="H364" s="23" t="s">
        <v>146</v>
      </c>
      <c r="J364" s="54" t="s">
        <v>1020</v>
      </c>
      <c r="K364" s="22" t="s">
        <v>173</v>
      </c>
      <c r="L364" s="54" t="s">
        <v>147</v>
      </c>
      <c r="M364" s="22">
        <v>1</v>
      </c>
      <c r="N364" s="54" t="s">
        <v>174</v>
      </c>
      <c r="P364" s="54" t="s">
        <v>36</v>
      </c>
      <c r="Q364" s="22" t="s">
        <v>225</v>
      </c>
      <c r="R364" s="54" t="str">
        <f t="shared" si="697"/>
        <v>avantage2</v>
      </c>
      <c r="S364" s="22" t="s">
        <v>226</v>
      </c>
      <c r="T364" s="54" t="str">
        <f t="shared" si="698"/>
        <v>avantage3</v>
      </c>
      <c r="U364" s="22" t="s">
        <v>241</v>
      </c>
      <c r="V364" s="54" t="str">
        <f t="shared" ref="V364" si="756">"avantage"&amp;(1+RIGHT(T364,1))</f>
        <v>avantage4</v>
      </c>
      <c r="W364" s="22" t="s">
        <v>227</v>
      </c>
      <c r="X364" s="54" t="str">
        <f t="shared" ref="X364" si="757">"avantage"&amp;(1+RIGHT(V364,1))</f>
        <v>avantage5</v>
      </c>
      <c r="Y364" s="22" t="s">
        <v>228</v>
      </c>
      <c r="AW364" s="22"/>
      <c r="AX364" s="20" t="s">
        <v>179</v>
      </c>
      <c r="AY364" s="20">
        <v>10</v>
      </c>
      <c r="AZ364" s="20" t="s">
        <v>181</v>
      </c>
      <c r="BA364" s="20">
        <v>90</v>
      </c>
      <c r="BB364" s="20" t="s">
        <v>180</v>
      </c>
      <c r="BC364" s="20">
        <v>0</v>
      </c>
      <c r="BD364" s="60"/>
      <c r="BF364" s="14"/>
      <c r="BJ364" t="s">
        <v>231</v>
      </c>
      <c r="BK364" t="s">
        <v>152</v>
      </c>
      <c r="BN364" s="36">
        <v>232</v>
      </c>
      <c r="BQ364">
        <f t="shared" si="678"/>
        <v>1</v>
      </c>
      <c r="BR364" s="38">
        <v>44737</v>
      </c>
      <c r="BS364" s="22" t="s">
        <v>183</v>
      </c>
      <c r="BT364" s="20" t="str">
        <f t="shared" si="671"/>
        <v>BILLETThePrivateIslandClub_COR22B131</v>
      </c>
      <c r="BV364">
        <v>1</v>
      </c>
    </row>
    <row r="365" spans="2:74" ht="18.75" customHeight="1" x14ac:dyDescent="0.3">
      <c r="B365" s="20">
        <f t="shared" si="752"/>
        <v>132</v>
      </c>
      <c r="C365" s="22" t="str">
        <f t="shared" si="753"/>
        <v>#132 Billet Private Island Club</v>
      </c>
      <c r="D365" t="str">
        <f t="shared" si="749"/>
        <v>COR22B132</v>
      </c>
      <c r="E365" s="53" t="s">
        <v>230</v>
      </c>
      <c r="F365" s="20">
        <v>1000</v>
      </c>
      <c r="G365" s="14" t="s">
        <v>593</v>
      </c>
      <c r="H365" s="23" t="s">
        <v>146</v>
      </c>
      <c r="J365" s="54" t="s">
        <v>1020</v>
      </c>
      <c r="K365" s="22" t="s">
        <v>173</v>
      </c>
      <c r="L365" s="54" t="s">
        <v>147</v>
      </c>
      <c r="M365" s="22">
        <v>1</v>
      </c>
      <c r="N365" s="54" t="s">
        <v>174</v>
      </c>
      <c r="P365" s="54" t="s">
        <v>36</v>
      </c>
      <c r="Q365" s="22" t="s">
        <v>225</v>
      </c>
      <c r="R365" s="54" t="str">
        <f t="shared" si="697"/>
        <v>avantage2</v>
      </c>
      <c r="S365" s="22" t="s">
        <v>226</v>
      </c>
      <c r="T365" s="54" t="str">
        <f t="shared" si="698"/>
        <v>avantage3</v>
      </c>
      <c r="U365" s="22" t="s">
        <v>241</v>
      </c>
      <c r="V365" s="54" t="str">
        <f t="shared" ref="V365" si="758">"avantage"&amp;(1+RIGHT(T365,1))</f>
        <v>avantage4</v>
      </c>
      <c r="W365" s="22" t="s">
        <v>227</v>
      </c>
      <c r="X365" s="54" t="str">
        <f t="shared" ref="X365" si="759">"avantage"&amp;(1+RIGHT(V365,1))</f>
        <v>avantage5</v>
      </c>
      <c r="Y365" s="22" t="s">
        <v>228</v>
      </c>
      <c r="AW365" s="22"/>
      <c r="AX365" s="20" t="s">
        <v>179</v>
      </c>
      <c r="AY365" s="20">
        <v>10</v>
      </c>
      <c r="AZ365" s="20" t="s">
        <v>181</v>
      </c>
      <c r="BA365" s="20">
        <v>90</v>
      </c>
      <c r="BB365" s="20" t="s">
        <v>180</v>
      </c>
      <c r="BC365" s="20">
        <v>0</v>
      </c>
      <c r="BD365" s="60"/>
      <c r="BF365" s="14"/>
      <c r="BJ365" t="s">
        <v>231</v>
      </c>
      <c r="BK365" t="s">
        <v>152</v>
      </c>
      <c r="BN365" s="36">
        <v>232</v>
      </c>
      <c r="BQ365">
        <f t="shared" si="678"/>
        <v>1</v>
      </c>
      <c r="BR365" s="38">
        <v>44737</v>
      </c>
      <c r="BS365" s="22" t="s">
        <v>183</v>
      </c>
      <c r="BT365" s="20" t="str">
        <f t="shared" si="671"/>
        <v>BILLETThePrivateIslandClub_COR22B132</v>
      </c>
      <c r="BV365">
        <v>1</v>
      </c>
    </row>
    <row r="366" spans="2:74" ht="18.75" customHeight="1" x14ac:dyDescent="0.3">
      <c r="B366" s="20">
        <f t="shared" si="752"/>
        <v>133</v>
      </c>
      <c r="C366" s="22" t="str">
        <f t="shared" si="753"/>
        <v>#133 Billet Private Island Club</v>
      </c>
      <c r="D366" t="str">
        <f t="shared" si="749"/>
        <v>COR22B133</v>
      </c>
      <c r="E366" s="53" t="s">
        <v>230</v>
      </c>
      <c r="F366" s="20">
        <v>1000</v>
      </c>
      <c r="G366" s="14" t="s">
        <v>594</v>
      </c>
      <c r="H366" s="23" t="s">
        <v>146</v>
      </c>
      <c r="J366" s="54" t="s">
        <v>1020</v>
      </c>
      <c r="K366" s="22" t="s">
        <v>173</v>
      </c>
      <c r="L366" s="54" t="s">
        <v>147</v>
      </c>
      <c r="M366" s="22">
        <v>1</v>
      </c>
      <c r="N366" s="54" t="s">
        <v>174</v>
      </c>
      <c r="P366" s="54" t="s">
        <v>36</v>
      </c>
      <c r="Q366" s="22" t="s">
        <v>225</v>
      </c>
      <c r="R366" s="54" t="str">
        <f t="shared" si="697"/>
        <v>avantage2</v>
      </c>
      <c r="S366" s="22" t="s">
        <v>226</v>
      </c>
      <c r="T366" s="54" t="str">
        <f t="shared" si="698"/>
        <v>avantage3</v>
      </c>
      <c r="U366" s="22" t="s">
        <v>241</v>
      </c>
      <c r="V366" s="54" t="str">
        <f t="shared" ref="V366" si="760">"avantage"&amp;(1+RIGHT(T366,1))</f>
        <v>avantage4</v>
      </c>
      <c r="W366" s="22" t="s">
        <v>227</v>
      </c>
      <c r="X366" s="54" t="str">
        <f t="shared" ref="X366" si="761">"avantage"&amp;(1+RIGHT(V366,1))</f>
        <v>avantage5</v>
      </c>
      <c r="Y366" s="22" t="s">
        <v>228</v>
      </c>
      <c r="AW366" s="22"/>
      <c r="AX366" s="20" t="s">
        <v>179</v>
      </c>
      <c r="AY366" s="20">
        <v>10</v>
      </c>
      <c r="AZ366" s="20" t="s">
        <v>181</v>
      </c>
      <c r="BA366" s="20">
        <v>90</v>
      </c>
      <c r="BB366" s="20" t="s">
        <v>180</v>
      </c>
      <c r="BC366" s="20">
        <v>0</v>
      </c>
      <c r="BD366" s="60"/>
      <c r="BF366" s="14"/>
      <c r="BJ366" t="s">
        <v>231</v>
      </c>
      <c r="BK366" t="s">
        <v>152</v>
      </c>
      <c r="BN366" s="36">
        <v>232</v>
      </c>
      <c r="BQ366">
        <f t="shared" si="678"/>
        <v>1</v>
      </c>
      <c r="BR366" s="38">
        <v>44737</v>
      </c>
      <c r="BS366" s="22" t="s">
        <v>183</v>
      </c>
      <c r="BT366" s="20" t="str">
        <f t="shared" si="671"/>
        <v>BILLETThePrivateIslandClub_COR22B133</v>
      </c>
      <c r="BV366">
        <v>1</v>
      </c>
    </row>
    <row r="367" spans="2:74" ht="18.75" customHeight="1" x14ac:dyDescent="0.3">
      <c r="B367" s="20">
        <f t="shared" si="752"/>
        <v>134</v>
      </c>
      <c r="C367" s="22" t="str">
        <f t="shared" si="753"/>
        <v>#134 Billet Private Island Club</v>
      </c>
      <c r="D367" t="str">
        <f t="shared" si="749"/>
        <v>COR22B134</v>
      </c>
      <c r="E367" s="53" t="s">
        <v>230</v>
      </c>
      <c r="F367" s="20">
        <v>1000</v>
      </c>
      <c r="G367" s="14" t="s">
        <v>595</v>
      </c>
      <c r="H367" s="23" t="s">
        <v>146</v>
      </c>
      <c r="J367" s="54" t="s">
        <v>1020</v>
      </c>
      <c r="K367" s="22" t="s">
        <v>173</v>
      </c>
      <c r="L367" s="54" t="s">
        <v>147</v>
      </c>
      <c r="M367" s="22">
        <v>1</v>
      </c>
      <c r="N367" s="54" t="s">
        <v>174</v>
      </c>
      <c r="P367" s="54" t="s">
        <v>36</v>
      </c>
      <c r="Q367" s="22" t="s">
        <v>225</v>
      </c>
      <c r="R367" s="54" t="str">
        <f t="shared" si="697"/>
        <v>avantage2</v>
      </c>
      <c r="S367" s="22" t="s">
        <v>226</v>
      </c>
      <c r="T367" s="54" t="str">
        <f t="shared" si="698"/>
        <v>avantage3</v>
      </c>
      <c r="U367" s="22" t="s">
        <v>241</v>
      </c>
      <c r="V367" s="54" t="str">
        <f t="shared" ref="V367" si="762">"avantage"&amp;(1+RIGHT(T367,1))</f>
        <v>avantage4</v>
      </c>
      <c r="W367" s="22" t="s">
        <v>227</v>
      </c>
      <c r="X367" s="54" t="str">
        <f t="shared" ref="X367" si="763">"avantage"&amp;(1+RIGHT(V367,1))</f>
        <v>avantage5</v>
      </c>
      <c r="Y367" s="22" t="s">
        <v>228</v>
      </c>
      <c r="AW367" s="22"/>
      <c r="AX367" s="20" t="s">
        <v>179</v>
      </c>
      <c r="AY367" s="20">
        <v>10</v>
      </c>
      <c r="AZ367" s="20" t="s">
        <v>181</v>
      </c>
      <c r="BA367" s="20">
        <v>90</v>
      </c>
      <c r="BB367" s="20" t="s">
        <v>180</v>
      </c>
      <c r="BC367" s="20">
        <v>0</v>
      </c>
      <c r="BD367" s="60"/>
      <c r="BF367" s="14"/>
      <c r="BJ367" t="s">
        <v>231</v>
      </c>
      <c r="BK367" t="s">
        <v>152</v>
      </c>
      <c r="BN367" s="36">
        <v>232</v>
      </c>
      <c r="BQ367">
        <f t="shared" si="678"/>
        <v>1</v>
      </c>
      <c r="BR367" s="38">
        <v>44737</v>
      </c>
      <c r="BS367" s="22" t="s">
        <v>183</v>
      </c>
      <c r="BT367" s="20" t="str">
        <f t="shared" si="671"/>
        <v>BILLETThePrivateIslandClub_COR22B134</v>
      </c>
      <c r="BV367">
        <v>1</v>
      </c>
    </row>
    <row r="368" spans="2:74" ht="18.75" customHeight="1" x14ac:dyDescent="0.3">
      <c r="B368" s="20">
        <f t="shared" si="752"/>
        <v>135</v>
      </c>
      <c r="C368" s="22" t="str">
        <f t="shared" si="753"/>
        <v>#135 Billet Private Island Club</v>
      </c>
      <c r="D368" t="str">
        <f t="shared" si="749"/>
        <v>COR22B135</v>
      </c>
      <c r="E368" s="53" t="s">
        <v>230</v>
      </c>
      <c r="F368" s="20">
        <v>1000</v>
      </c>
      <c r="G368" s="14" t="s">
        <v>596</v>
      </c>
      <c r="H368" s="23" t="s">
        <v>146</v>
      </c>
      <c r="J368" s="54" t="s">
        <v>1020</v>
      </c>
      <c r="K368" s="22" t="s">
        <v>173</v>
      </c>
      <c r="L368" s="54" t="s">
        <v>147</v>
      </c>
      <c r="M368" s="22">
        <v>1</v>
      </c>
      <c r="N368" s="54" t="s">
        <v>174</v>
      </c>
      <c r="P368" s="54" t="s">
        <v>36</v>
      </c>
      <c r="Q368" s="22" t="s">
        <v>225</v>
      </c>
      <c r="R368" s="54" t="str">
        <f t="shared" si="697"/>
        <v>avantage2</v>
      </c>
      <c r="S368" s="22" t="s">
        <v>226</v>
      </c>
      <c r="T368" s="54" t="str">
        <f t="shared" si="698"/>
        <v>avantage3</v>
      </c>
      <c r="U368" s="22" t="s">
        <v>241</v>
      </c>
      <c r="V368" s="54" t="str">
        <f t="shared" ref="V368" si="764">"avantage"&amp;(1+RIGHT(T368,1))</f>
        <v>avantage4</v>
      </c>
      <c r="W368" s="22" t="s">
        <v>227</v>
      </c>
      <c r="X368" s="54" t="str">
        <f t="shared" ref="X368" si="765">"avantage"&amp;(1+RIGHT(V368,1))</f>
        <v>avantage5</v>
      </c>
      <c r="Y368" s="22" t="s">
        <v>228</v>
      </c>
      <c r="AW368" s="22"/>
      <c r="AX368" s="20" t="s">
        <v>179</v>
      </c>
      <c r="AY368" s="20">
        <v>10</v>
      </c>
      <c r="AZ368" s="20" t="s">
        <v>181</v>
      </c>
      <c r="BA368" s="20">
        <v>90</v>
      </c>
      <c r="BB368" s="20" t="s">
        <v>180</v>
      </c>
      <c r="BC368" s="20">
        <v>0</v>
      </c>
      <c r="BD368" s="60"/>
      <c r="BF368" s="14"/>
      <c r="BJ368" t="s">
        <v>231</v>
      </c>
      <c r="BK368" t="s">
        <v>152</v>
      </c>
      <c r="BN368" s="36">
        <v>232</v>
      </c>
      <c r="BQ368">
        <f t="shared" si="678"/>
        <v>1</v>
      </c>
      <c r="BR368" s="38">
        <v>44737</v>
      </c>
      <c r="BS368" s="22" t="s">
        <v>183</v>
      </c>
      <c r="BT368" s="20" t="str">
        <f t="shared" si="671"/>
        <v>BILLETThePrivateIslandClub_COR22B135</v>
      </c>
      <c r="BV368">
        <v>1</v>
      </c>
    </row>
    <row r="369" spans="2:74" ht="18.75" customHeight="1" x14ac:dyDescent="0.3">
      <c r="B369" s="20">
        <f t="shared" si="752"/>
        <v>136</v>
      </c>
      <c r="C369" s="22" t="str">
        <f t="shared" si="753"/>
        <v>#136 Billet Private Island Club</v>
      </c>
      <c r="D369" t="str">
        <f t="shared" si="749"/>
        <v>COR22B136</v>
      </c>
      <c r="E369" s="53" t="s">
        <v>230</v>
      </c>
      <c r="F369" s="20">
        <v>1000</v>
      </c>
      <c r="G369" s="14" t="s">
        <v>597</v>
      </c>
      <c r="H369" s="23" t="s">
        <v>146</v>
      </c>
      <c r="J369" s="54" t="s">
        <v>1020</v>
      </c>
      <c r="K369" s="22" t="s">
        <v>173</v>
      </c>
      <c r="L369" s="54" t="s">
        <v>147</v>
      </c>
      <c r="M369" s="22">
        <v>1</v>
      </c>
      <c r="N369" s="54" t="s">
        <v>174</v>
      </c>
      <c r="P369" s="54" t="s">
        <v>36</v>
      </c>
      <c r="Q369" s="22" t="s">
        <v>225</v>
      </c>
      <c r="R369" s="54" t="str">
        <f t="shared" si="697"/>
        <v>avantage2</v>
      </c>
      <c r="S369" s="22" t="s">
        <v>226</v>
      </c>
      <c r="T369" s="54" t="str">
        <f t="shared" si="698"/>
        <v>avantage3</v>
      </c>
      <c r="U369" s="22" t="s">
        <v>241</v>
      </c>
      <c r="V369" s="54" t="str">
        <f t="shared" ref="V369" si="766">"avantage"&amp;(1+RIGHT(T369,1))</f>
        <v>avantage4</v>
      </c>
      <c r="W369" s="22" t="s">
        <v>227</v>
      </c>
      <c r="X369" s="54" t="str">
        <f t="shared" ref="X369" si="767">"avantage"&amp;(1+RIGHT(V369,1))</f>
        <v>avantage5</v>
      </c>
      <c r="Y369" s="22" t="s">
        <v>228</v>
      </c>
      <c r="AW369" s="22"/>
      <c r="AX369" s="20" t="s">
        <v>179</v>
      </c>
      <c r="AY369" s="20">
        <v>10</v>
      </c>
      <c r="AZ369" s="20" t="s">
        <v>181</v>
      </c>
      <c r="BA369" s="20">
        <v>90</v>
      </c>
      <c r="BB369" s="20" t="s">
        <v>180</v>
      </c>
      <c r="BC369" s="20">
        <v>0</v>
      </c>
      <c r="BD369" s="60"/>
      <c r="BF369" s="14"/>
      <c r="BJ369" t="s">
        <v>231</v>
      </c>
      <c r="BK369" t="s">
        <v>152</v>
      </c>
      <c r="BN369" s="36">
        <v>232</v>
      </c>
      <c r="BQ369">
        <f t="shared" si="678"/>
        <v>1</v>
      </c>
      <c r="BR369" s="38">
        <v>44737</v>
      </c>
      <c r="BS369" s="22" t="s">
        <v>183</v>
      </c>
      <c r="BT369" s="20" t="str">
        <f t="shared" si="671"/>
        <v>BILLETThePrivateIslandClub_COR22B136</v>
      </c>
      <c r="BV369">
        <v>1</v>
      </c>
    </row>
    <row r="370" spans="2:74" ht="18.75" customHeight="1" x14ac:dyDescent="0.3">
      <c r="B370" s="20">
        <f t="shared" si="752"/>
        <v>137</v>
      </c>
      <c r="C370" s="22" t="str">
        <f t="shared" si="753"/>
        <v>#137 Billet Private Island Club</v>
      </c>
      <c r="D370" t="str">
        <f t="shared" si="749"/>
        <v>COR22B137</v>
      </c>
      <c r="E370" s="53" t="s">
        <v>230</v>
      </c>
      <c r="F370" s="20">
        <v>1000</v>
      </c>
      <c r="G370" s="14" t="s">
        <v>598</v>
      </c>
      <c r="H370" s="23" t="s">
        <v>146</v>
      </c>
      <c r="J370" s="54" t="s">
        <v>1020</v>
      </c>
      <c r="K370" s="22" t="s">
        <v>173</v>
      </c>
      <c r="L370" s="54" t="s">
        <v>147</v>
      </c>
      <c r="M370" s="22">
        <v>1</v>
      </c>
      <c r="N370" s="54" t="s">
        <v>174</v>
      </c>
      <c r="P370" s="54" t="s">
        <v>36</v>
      </c>
      <c r="Q370" s="22" t="s">
        <v>225</v>
      </c>
      <c r="R370" s="54" t="str">
        <f t="shared" si="697"/>
        <v>avantage2</v>
      </c>
      <c r="S370" s="22" t="s">
        <v>226</v>
      </c>
      <c r="T370" s="54" t="str">
        <f t="shared" si="698"/>
        <v>avantage3</v>
      </c>
      <c r="U370" s="22" t="s">
        <v>241</v>
      </c>
      <c r="V370" s="54" t="str">
        <f t="shared" ref="V370" si="768">"avantage"&amp;(1+RIGHT(T370,1))</f>
        <v>avantage4</v>
      </c>
      <c r="W370" s="22" t="s">
        <v>227</v>
      </c>
      <c r="X370" s="54" t="str">
        <f t="shared" ref="X370" si="769">"avantage"&amp;(1+RIGHT(V370,1))</f>
        <v>avantage5</v>
      </c>
      <c r="Y370" s="22" t="s">
        <v>228</v>
      </c>
      <c r="AW370" s="22"/>
      <c r="AX370" s="20" t="s">
        <v>179</v>
      </c>
      <c r="AY370" s="20">
        <v>10</v>
      </c>
      <c r="AZ370" s="20" t="s">
        <v>181</v>
      </c>
      <c r="BA370" s="20">
        <v>90</v>
      </c>
      <c r="BB370" s="20" t="s">
        <v>180</v>
      </c>
      <c r="BC370" s="20">
        <v>0</v>
      </c>
      <c r="BD370" s="60"/>
      <c r="BF370" s="14"/>
      <c r="BJ370" t="s">
        <v>231</v>
      </c>
      <c r="BK370" t="s">
        <v>152</v>
      </c>
      <c r="BN370" s="36">
        <v>232</v>
      </c>
      <c r="BQ370">
        <f t="shared" si="678"/>
        <v>1</v>
      </c>
      <c r="BR370" s="38">
        <v>44737</v>
      </c>
      <c r="BS370" s="22" t="s">
        <v>183</v>
      </c>
      <c r="BT370" s="20" t="str">
        <f t="shared" si="671"/>
        <v>BILLETThePrivateIslandClub_COR22B137</v>
      </c>
      <c r="BV370">
        <v>1</v>
      </c>
    </row>
    <row r="371" spans="2:74" ht="18.75" customHeight="1" x14ac:dyDescent="0.3">
      <c r="B371" s="20">
        <f t="shared" si="752"/>
        <v>138</v>
      </c>
      <c r="C371" s="22" t="str">
        <f t="shared" si="753"/>
        <v>#138 Billet Private Island Club</v>
      </c>
      <c r="D371" t="str">
        <f t="shared" si="749"/>
        <v>COR22B138</v>
      </c>
      <c r="E371" s="53" t="s">
        <v>230</v>
      </c>
      <c r="F371" s="20">
        <v>1000</v>
      </c>
      <c r="G371" s="14" t="s">
        <v>599</v>
      </c>
      <c r="H371" s="23" t="s">
        <v>146</v>
      </c>
      <c r="J371" s="54" t="s">
        <v>1020</v>
      </c>
      <c r="K371" s="22" t="s">
        <v>173</v>
      </c>
      <c r="L371" s="54" t="s">
        <v>147</v>
      </c>
      <c r="M371" s="22">
        <v>1</v>
      </c>
      <c r="N371" s="54" t="s">
        <v>174</v>
      </c>
      <c r="P371" s="54" t="s">
        <v>36</v>
      </c>
      <c r="Q371" s="22" t="s">
        <v>225</v>
      </c>
      <c r="R371" s="54" t="str">
        <f t="shared" si="697"/>
        <v>avantage2</v>
      </c>
      <c r="S371" s="22" t="s">
        <v>226</v>
      </c>
      <c r="T371" s="54" t="str">
        <f t="shared" si="698"/>
        <v>avantage3</v>
      </c>
      <c r="U371" s="22" t="s">
        <v>241</v>
      </c>
      <c r="V371" s="54" t="str">
        <f t="shared" ref="V371" si="770">"avantage"&amp;(1+RIGHT(T371,1))</f>
        <v>avantage4</v>
      </c>
      <c r="W371" s="22" t="s">
        <v>227</v>
      </c>
      <c r="X371" s="54" t="str">
        <f t="shared" ref="X371" si="771">"avantage"&amp;(1+RIGHT(V371,1))</f>
        <v>avantage5</v>
      </c>
      <c r="Y371" s="22" t="s">
        <v>228</v>
      </c>
      <c r="AW371" s="22"/>
      <c r="AX371" s="20" t="s">
        <v>179</v>
      </c>
      <c r="AY371" s="20">
        <v>10</v>
      </c>
      <c r="AZ371" s="20" t="s">
        <v>181</v>
      </c>
      <c r="BA371" s="20">
        <v>90</v>
      </c>
      <c r="BB371" s="20" t="s">
        <v>180</v>
      </c>
      <c r="BC371" s="20">
        <v>0</v>
      </c>
      <c r="BD371" s="60"/>
      <c r="BF371" s="14"/>
      <c r="BJ371" t="s">
        <v>231</v>
      </c>
      <c r="BK371" t="s">
        <v>152</v>
      </c>
      <c r="BN371" s="36">
        <v>232</v>
      </c>
      <c r="BQ371">
        <f t="shared" si="678"/>
        <v>1</v>
      </c>
      <c r="BR371" s="38">
        <v>44737</v>
      </c>
      <c r="BS371" s="22" t="s">
        <v>183</v>
      </c>
      <c r="BT371" s="20" t="str">
        <f t="shared" si="671"/>
        <v>BILLETThePrivateIslandClub_COR22B138</v>
      </c>
      <c r="BV371">
        <v>1</v>
      </c>
    </row>
    <row r="372" spans="2:74" ht="18.75" customHeight="1" x14ac:dyDescent="0.3">
      <c r="B372" s="20">
        <f t="shared" si="752"/>
        <v>139</v>
      </c>
      <c r="C372" s="22" t="str">
        <f t="shared" si="753"/>
        <v>#139 Billet Private Island Club</v>
      </c>
      <c r="D372" t="str">
        <f t="shared" si="749"/>
        <v>COR22B139</v>
      </c>
      <c r="E372" s="53" t="s">
        <v>230</v>
      </c>
      <c r="F372" s="20">
        <v>1000</v>
      </c>
      <c r="G372" s="14" t="s">
        <v>600</v>
      </c>
      <c r="H372" s="23" t="s">
        <v>146</v>
      </c>
      <c r="J372" s="54" t="s">
        <v>1020</v>
      </c>
      <c r="K372" s="22" t="s">
        <v>173</v>
      </c>
      <c r="L372" s="54" t="s">
        <v>147</v>
      </c>
      <c r="M372" s="22">
        <v>1</v>
      </c>
      <c r="N372" s="54" t="s">
        <v>174</v>
      </c>
      <c r="P372" s="54" t="s">
        <v>36</v>
      </c>
      <c r="Q372" s="22" t="s">
        <v>225</v>
      </c>
      <c r="R372" s="54" t="str">
        <f t="shared" si="697"/>
        <v>avantage2</v>
      </c>
      <c r="S372" s="22" t="s">
        <v>226</v>
      </c>
      <c r="T372" s="54" t="str">
        <f t="shared" si="698"/>
        <v>avantage3</v>
      </c>
      <c r="U372" s="22" t="s">
        <v>241</v>
      </c>
      <c r="V372" s="54" t="str">
        <f t="shared" ref="V372" si="772">"avantage"&amp;(1+RIGHT(T372,1))</f>
        <v>avantage4</v>
      </c>
      <c r="W372" s="22" t="s">
        <v>227</v>
      </c>
      <c r="X372" s="54" t="str">
        <f t="shared" ref="X372" si="773">"avantage"&amp;(1+RIGHT(V372,1))</f>
        <v>avantage5</v>
      </c>
      <c r="Y372" s="22" t="s">
        <v>228</v>
      </c>
      <c r="AW372" s="22"/>
      <c r="AX372" s="20" t="s">
        <v>179</v>
      </c>
      <c r="AY372" s="20">
        <v>10</v>
      </c>
      <c r="AZ372" s="20" t="s">
        <v>181</v>
      </c>
      <c r="BA372" s="20">
        <v>90</v>
      </c>
      <c r="BB372" s="20" t="s">
        <v>180</v>
      </c>
      <c r="BC372" s="20">
        <v>0</v>
      </c>
      <c r="BD372" s="60"/>
      <c r="BF372" s="14"/>
      <c r="BJ372" t="s">
        <v>231</v>
      </c>
      <c r="BK372" t="s">
        <v>152</v>
      </c>
      <c r="BN372" s="36">
        <v>232</v>
      </c>
      <c r="BQ372">
        <f t="shared" si="678"/>
        <v>1</v>
      </c>
      <c r="BR372" s="38">
        <v>44737</v>
      </c>
      <c r="BS372" s="22" t="s">
        <v>183</v>
      </c>
      <c r="BT372" s="20" t="str">
        <f t="shared" si="671"/>
        <v>BILLETThePrivateIslandClub_COR22B139</v>
      </c>
      <c r="BV372">
        <v>1</v>
      </c>
    </row>
    <row r="373" spans="2:74" ht="18.75" customHeight="1" x14ac:dyDescent="0.3">
      <c r="B373" s="20">
        <f t="shared" si="752"/>
        <v>140</v>
      </c>
      <c r="C373" s="22" t="str">
        <f t="shared" si="753"/>
        <v>#140 Billet Private Island Club</v>
      </c>
      <c r="D373" t="str">
        <f t="shared" si="749"/>
        <v>COR22B140</v>
      </c>
      <c r="E373" s="53" t="s">
        <v>230</v>
      </c>
      <c r="F373" s="20">
        <v>1000</v>
      </c>
      <c r="G373" s="14" t="s">
        <v>601</v>
      </c>
      <c r="H373" s="23" t="s">
        <v>146</v>
      </c>
      <c r="J373" s="54" t="s">
        <v>1020</v>
      </c>
      <c r="K373" s="22" t="s">
        <v>173</v>
      </c>
      <c r="L373" s="54" t="s">
        <v>147</v>
      </c>
      <c r="M373" s="22">
        <v>1</v>
      </c>
      <c r="N373" s="54" t="s">
        <v>174</v>
      </c>
      <c r="P373" s="54" t="s">
        <v>36</v>
      </c>
      <c r="Q373" s="22" t="s">
        <v>225</v>
      </c>
      <c r="R373" s="54" t="str">
        <f t="shared" si="697"/>
        <v>avantage2</v>
      </c>
      <c r="S373" s="22" t="s">
        <v>226</v>
      </c>
      <c r="T373" s="54" t="str">
        <f t="shared" si="698"/>
        <v>avantage3</v>
      </c>
      <c r="U373" s="22" t="s">
        <v>241</v>
      </c>
      <c r="V373" s="54" t="str">
        <f t="shared" ref="V373" si="774">"avantage"&amp;(1+RIGHT(T373,1))</f>
        <v>avantage4</v>
      </c>
      <c r="W373" s="22" t="s">
        <v>227</v>
      </c>
      <c r="X373" s="54" t="str">
        <f t="shared" ref="X373" si="775">"avantage"&amp;(1+RIGHT(V373,1))</f>
        <v>avantage5</v>
      </c>
      <c r="Y373" s="22" t="s">
        <v>228</v>
      </c>
      <c r="AW373" s="22"/>
      <c r="AX373" s="20" t="s">
        <v>179</v>
      </c>
      <c r="AY373" s="20">
        <v>10</v>
      </c>
      <c r="AZ373" s="20" t="s">
        <v>181</v>
      </c>
      <c r="BA373" s="20">
        <v>90</v>
      </c>
      <c r="BB373" s="20" t="s">
        <v>180</v>
      </c>
      <c r="BC373" s="20">
        <v>0</v>
      </c>
      <c r="BD373" s="60"/>
      <c r="BF373" s="14"/>
      <c r="BJ373" t="s">
        <v>231</v>
      </c>
      <c r="BK373" t="s">
        <v>152</v>
      </c>
      <c r="BN373" s="36">
        <v>232</v>
      </c>
      <c r="BQ373">
        <f t="shared" si="678"/>
        <v>1</v>
      </c>
      <c r="BR373" s="38">
        <v>44737</v>
      </c>
      <c r="BS373" s="22" t="s">
        <v>183</v>
      </c>
      <c r="BT373" s="20" t="str">
        <f t="shared" si="671"/>
        <v>BILLETThePrivateIslandClub_COR22B140</v>
      </c>
      <c r="BV373">
        <v>1</v>
      </c>
    </row>
    <row r="374" spans="2:74" ht="18.75" customHeight="1" x14ac:dyDescent="0.3">
      <c r="B374" s="20">
        <f t="shared" si="752"/>
        <v>141</v>
      </c>
      <c r="C374" s="22" t="str">
        <f t="shared" si="753"/>
        <v>#141 Billet Private Island Club</v>
      </c>
      <c r="D374" t="str">
        <f t="shared" si="749"/>
        <v>COR22B141</v>
      </c>
      <c r="E374" s="53" t="s">
        <v>230</v>
      </c>
      <c r="F374" s="20">
        <v>1000</v>
      </c>
      <c r="G374" s="14" t="s">
        <v>602</v>
      </c>
      <c r="H374" s="23" t="s">
        <v>146</v>
      </c>
      <c r="J374" s="54" t="s">
        <v>1020</v>
      </c>
      <c r="K374" s="22" t="s">
        <v>173</v>
      </c>
      <c r="L374" s="54" t="s">
        <v>147</v>
      </c>
      <c r="M374" s="22">
        <v>1</v>
      </c>
      <c r="N374" s="54" t="s">
        <v>174</v>
      </c>
      <c r="P374" s="54" t="s">
        <v>36</v>
      </c>
      <c r="Q374" s="22" t="s">
        <v>225</v>
      </c>
      <c r="R374" s="54" t="str">
        <f t="shared" si="697"/>
        <v>avantage2</v>
      </c>
      <c r="S374" s="22" t="s">
        <v>226</v>
      </c>
      <c r="T374" s="54" t="str">
        <f t="shared" si="698"/>
        <v>avantage3</v>
      </c>
      <c r="U374" s="22" t="s">
        <v>241</v>
      </c>
      <c r="V374" s="54" t="str">
        <f t="shared" ref="V374" si="776">"avantage"&amp;(1+RIGHT(T374,1))</f>
        <v>avantage4</v>
      </c>
      <c r="W374" s="22" t="s">
        <v>227</v>
      </c>
      <c r="X374" s="54" t="str">
        <f t="shared" ref="X374" si="777">"avantage"&amp;(1+RIGHT(V374,1))</f>
        <v>avantage5</v>
      </c>
      <c r="Y374" s="22" t="s">
        <v>228</v>
      </c>
      <c r="AW374" s="22"/>
      <c r="AX374" s="20" t="s">
        <v>179</v>
      </c>
      <c r="AY374" s="20">
        <v>10</v>
      </c>
      <c r="AZ374" s="20" t="s">
        <v>181</v>
      </c>
      <c r="BA374" s="20">
        <v>90</v>
      </c>
      <c r="BB374" s="20" t="s">
        <v>180</v>
      </c>
      <c r="BC374" s="20">
        <v>0</v>
      </c>
      <c r="BD374" s="60"/>
      <c r="BF374" s="14"/>
      <c r="BJ374" t="s">
        <v>231</v>
      </c>
      <c r="BK374" t="s">
        <v>152</v>
      </c>
      <c r="BN374" s="36">
        <v>232</v>
      </c>
      <c r="BQ374">
        <f t="shared" si="678"/>
        <v>1</v>
      </c>
      <c r="BR374" s="38">
        <v>44737</v>
      </c>
      <c r="BS374" s="22" t="s">
        <v>183</v>
      </c>
      <c r="BT374" s="20" t="str">
        <f t="shared" si="671"/>
        <v>BILLETThePrivateIslandClub_COR22B141</v>
      </c>
      <c r="BV374">
        <v>1</v>
      </c>
    </row>
    <row r="375" spans="2:74" ht="18.75" customHeight="1" x14ac:dyDescent="0.3">
      <c r="B375" s="20">
        <f t="shared" si="752"/>
        <v>142</v>
      </c>
      <c r="C375" s="22" t="str">
        <f t="shared" si="753"/>
        <v>#142 Billet Private Island Club</v>
      </c>
      <c r="D375" t="str">
        <f t="shared" si="749"/>
        <v>COR22B142</v>
      </c>
      <c r="E375" s="53" t="s">
        <v>230</v>
      </c>
      <c r="F375" s="20">
        <v>1000</v>
      </c>
      <c r="G375" s="14" t="s">
        <v>603</v>
      </c>
      <c r="H375" s="23" t="s">
        <v>146</v>
      </c>
      <c r="J375" s="54" t="s">
        <v>1020</v>
      </c>
      <c r="K375" s="22" t="s">
        <v>173</v>
      </c>
      <c r="L375" s="54" t="s">
        <v>147</v>
      </c>
      <c r="M375" s="22">
        <v>1</v>
      </c>
      <c r="N375" s="54" t="s">
        <v>174</v>
      </c>
      <c r="P375" s="54" t="s">
        <v>36</v>
      </c>
      <c r="Q375" s="22" t="s">
        <v>225</v>
      </c>
      <c r="R375" s="54" t="str">
        <f t="shared" si="697"/>
        <v>avantage2</v>
      </c>
      <c r="S375" s="22" t="s">
        <v>226</v>
      </c>
      <c r="T375" s="54" t="str">
        <f t="shared" si="698"/>
        <v>avantage3</v>
      </c>
      <c r="U375" s="22" t="s">
        <v>241</v>
      </c>
      <c r="V375" s="54" t="str">
        <f t="shared" ref="V375" si="778">"avantage"&amp;(1+RIGHT(T375,1))</f>
        <v>avantage4</v>
      </c>
      <c r="W375" s="22" t="s">
        <v>227</v>
      </c>
      <c r="X375" s="54" t="str">
        <f t="shared" ref="X375" si="779">"avantage"&amp;(1+RIGHT(V375,1))</f>
        <v>avantage5</v>
      </c>
      <c r="Y375" s="22" t="s">
        <v>228</v>
      </c>
      <c r="AW375" s="22"/>
      <c r="AX375" s="20" t="s">
        <v>179</v>
      </c>
      <c r="AY375" s="20">
        <v>10</v>
      </c>
      <c r="AZ375" s="20" t="s">
        <v>181</v>
      </c>
      <c r="BA375" s="20">
        <v>90</v>
      </c>
      <c r="BB375" s="20" t="s">
        <v>180</v>
      </c>
      <c r="BC375" s="20">
        <v>0</v>
      </c>
      <c r="BD375" s="60"/>
      <c r="BF375" s="14"/>
      <c r="BJ375" t="s">
        <v>231</v>
      </c>
      <c r="BK375" t="s">
        <v>152</v>
      </c>
      <c r="BN375" s="36">
        <v>232</v>
      </c>
      <c r="BQ375">
        <f t="shared" si="678"/>
        <v>1</v>
      </c>
      <c r="BR375" s="38">
        <v>44737</v>
      </c>
      <c r="BS375" s="22" t="s">
        <v>183</v>
      </c>
      <c r="BT375" s="20" t="str">
        <f t="shared" si="671"/>
        <v>BILLETThePrivateIslandClub_COR22B142</v>
      </c>
      <c r="BV375">
        <v>1</v>
      </c>
    </row>
    <row r="376" spans="2:74" ht="18.75" customHeight="1" x14ac:dyDescent="0.3">
      <c r="B376" s="20">
        <f t="shared" si="752"/>
        <v>143</v>
      </c>
      <c r="C376" s="22" t="str">
        <f t="shared" si="753"/>
        <v>#143 Billet Private Island Club</v>
      </c>
      <c r="D376" t="str">
        <f t="shared" si="749"/>
        <v>COR22B143</v>
      </c>
      <c r="E376" s="53" t="s">
        <v>230</v>
      </c>
      <c r="F376" s="20">
        <v>1000</v>
      </c>
      <c r="G376" s="14" t="s">
        <v>604</v>
      </c>
      <c r="H376" s="23" t="s">
        <v>146</v>
      </c>
      <c r="J376" s="54" t="s">
        <v>1020</v>
      </c>
      <c r="K376" s="22" t="s">
        <v>173</v>
      </c>
      <c r="L376" s="54" t="s">
        <v>147</v>
      </c>
      <c r="M376" s="22">
        <v>1</v>
      </c>
      <c r="N376" s="54" t="s">
        <v>174</v>
      </c>
      <c r="P376" s="54" t="s">
        <v>36</v>
      </c>
      <c r="Q376" s="22" t="s">
        <v>225</v>
      </c>
      <c r="R376" s="54" t="str">
        <f t="shared" si="697"/>
        <v>avantage2</v>
      </c>
      <c r="S376" s="22" t="s">
        <v>226</v>
      </c>
      <c r="T376" s="54" t="str">
        <f t="shared" si="698"/>
        <v>avantage3</v>
      </c>
      <c r="U376" s="22" t="s">
        <v>241</v>
      </c>
      <c r="V376" s="54" t="str">
        <f t="shared" ref="V376" si="780">"avantage"&amp;(1+RIGHT(T376,1))</f>
        <v>avantage4</v>
      </c>
      <c r="W376" s="22" t="s">
        <v>227</v>
      </c>
      <c r="X376" s="54" t="str">
        <f t="shared" ref="X376" si="781">"avantage"&amp;(1+RIGHT(V376,1))</f>
        <v>avantage5</v>
      </c>
      <c r="Y376" s="22" t="s">
        <v>228</v>
      </c>
      <c r="AW376" s="22"/>
      <c r="AX376" s="20" t="s">
        <v>179</v>
      </c>
      <c r="AY376" s="20">
        <v>10</v>
      </c>
      <c r="AZ376" s="20" t="s">
        <v>181</v>
      </c>
      <c r="BA376" s="20">
        <v>90</v>
      </c>
      <c r="BB376" s="20" t="s">
        <v>180</v>
      </c>
      <c r="BC376" s="20">
        <v>0</v>
      </c>
      <c r="BD376" s="60"/>
      <c r="BF376" s="14"/>
      <c r="BJ376" t="s">
        <v>231</v>
      </c>
      <c r="BK376" t="s">
        <v>152</v>
      </c>
      <c r="BN376" s="36">
        <v>232</v>
      </c>
      <c r="BQ376">
        <f t="shared" si="678"/>
        <v>1</v>
      </c>
      <c r="BR376" s="38">
        <v>44737</v>
      </c>
      <c r="BS376" s="22" t="s">
        <v>183</v>
      </c>
      <c r="BT376" s="20" t="str">
        <f t="shared" si="671"/>
        <v>BILLETThePrivateIslandClub_COR22B143</v>
      </c>
      <c r="BV376">
        <v>1</v>
      </c>
    </row>
    <row r="377" spans="2:74" ht="18.75" customHeight="1" x14ac:dyDescent="0.3">
      <c r="B377" s="20">
        <f t="shared" si="752"/>
        <v>144</v>
      </c>
      <c r="C377" s="22" t="str">
        <f t="shared" si="753"/>
        <v>#144 Billet Private Island Club</v>
      </c>
      <c r="D377" t="str">
        <f t="shared" si="749"/>
        <v>COR22B144</v>
      </c>
      <c r="E377" s="53" t="s">
        <v>230</v>
      </c>
      <c r="F377" s="20">
        <v>1000</v>
      </c>
      <c r="G377" s="14" t="s">
        <v>605</v>
      </c>
      <c r="H377" s="23" t="s">
        <v>146</v>
      </c>
      <c r="J377" s="54" t="s">
        <v>1020</v>
      </c>
      <c r="K377" s="22" t="s">
        <v>173</v>
      </c>
      <c r="L377" s="54" t="s">
        <v>147</v>
      </c>
      <c r="M377" s="22">
        <v>1</v>
      </c>
      <c r="N377" s="54" t="s">
        <v>174</v>
      </c>
      <c r="P377" s="54" t="s">
        <v>36</v>
      </c>
      <c r="Q377" s="22" t="s">
        <v>225</v>
      </c>
      <c r="R377" s="54" t="str">
        <f t="shared" si="697"/>
        <v>avantage2</v>
      </c>
      <c r="S377" s="22" t="s">
        <v>226</v>
      </c>
      <c r="T377" s="54" t="str">
        <f t="shared" si="698"/>
        <v>avantage3</v>
      </c>
      <c r="U377" s="22" t="s">
        <v>241</v>
      </c>
      <c r="V377" s="54" t="str">
        <f t="shared" ref="V377" si="782">"avantage"&amp;(1+RIGHT(T377,1))</f>
        <v>avantage4</v>
      </c>
      <c r="W377" s="22" t="s">
        <v>227</v>
      </c>
      <c r="X377" s="54" t="str">
        <f t="shared" ref="X377" si="783">"avantage"&amp;(1+RIGHT(V377,1))</f>
        <v>avantage5</v>
      </c>
      <c r="Y377" s="22" t="s">
        <v>228</v>
      </c>
      <c r="AW377" s="22"/>
      <c r="AX377" s="20" t="s">
        <v>179</v>
      </c>
      <c r="AY377" s="20">
        <v>10</v>
      </c>
      <c r="AZ377" s="20" t="s">
        <v>181</v>
      </c>
      <c r="BA377" s="20">
        <v>90</v>
      </c>
      <c r="BB377" s="20" t="s">
        <v>180</v>
      </c>
      <c r="BC377" s="20">
        <v>0</v>
      </c>
      <c r="BD377" s="60"/>
      <c r="BF377" s="14"/>
      <c r="BJ377" t="s">
        <v>231</v>
      </c>
      <c r="BK377" t="s">
        <v>152</v>
      </c>
      <c r="BN377" s="36">
        <v>232</v>
      </c>
      <c r="BQ377">
        <f t="shared" si="678"/>
        <v>1</v>
      </c>
      <c r="BR377" s="38">
        <v>44737</v>
      </c>
      <c r="BS377" s="22" t="s">
        <v>183</v>
      </c>
      <c r="BT377" s="20" t="str">
        <f t="shared" si="671"/>
        <v>BILLETThePrivateIslandClub_COR22B144</v>
      </c>
      <c r="BV377">
        <v>1</v>
      </c>
    </row>
    <row r="378" spans="2:74" ht="18.75" customHeight="1" x14ac:dyDescent="0.3">
      <c r="B378" s="20">
        <f t="shared" si="752"/>
        <v>145</v>
      </c>
      <c r="C378" s="22" t="str">
        <f t="shared" si="753"/>
        <v>#145 Billet Private Island Club</v>
      </c>
      <c r="D378" t="str">
        <f t="shared" si="749"/>
        <v>COR22B145</v>
      </c>
      <c r="E378" s="53" t="s">
        <v>230</v>
      </c>
      <c r="F378" s="20">
        <v>1000</v>
      </c>
      <c r="G378" s="14" t="s">
        <v>606</v>
      </c>
      <c r="H378" s="23" t="s">
        <v>146</v>
      </c>
      <c r="J378" s="54" t="s">
        <v>1020</v>
      </c>
      <c r="K378" s="22" t="s">
        <v>173</v>
      </c>
      <c r="L378" s="54" t="s">
        <v>147</v>
      </c>
      <c r="M378" s="22">
        <v>1</v>
      </c>
      <c r="N378" s="54" t="s">
        <v>174</v>
      </c>
      <c r="P378" s="54" t="s">
        <v>36</v>
      </c>
      <c r="Q378" s="22" t="s">
        <v>225</v>
      </c>
      <c r="R378" s="54" t="str">
        <f t="shared" si="697"/>
        <v>avantage2</v>
      </c>
      <c r="S378" s="22" t="s">
        <v>226</v>
      </c>
      <c r="T378" s="54" t="str">
        <f t="shared" si="698"/>
        <v>avantage3</v>
      </c>
      <c r="U378" s="22" t="s">
        <v>241</v>
      </c>
      <c r="V378" s="54" t="str">
        <f t="shared" ref="V378" si="784">"avantage"&amp;(1+RIGHT(T378,1))</f>
        <v>avantage4</v>
      </c>
      <c r="W378" s="22" t="s">
        <v>227</v>
      </c>
      <c r="X378" s="54" t="str">
        <f t="shared" ref="X378" si="785">"avantage"&amp;(1+RIGHT(V378,1))</f>
        <v>avantage5</v>
      </c>
      <c r="Y378" s="22" t="s">
        <v>228</v>
      </c>
      <c r="AW378" s="22"/>
      <c r="AX378" s="20" t="s">
        <v>179</v>
      </c>
      <c r="AY378" s="20">
        <v>10</v>
      </c>
      <c r="AZ378" s="20" t="s">
        <v>181</v>
      </c>
      <c r="BA378" s="20">
        <v>90</v>
      </c>
      <c r="BB378" s="20" t="s">
        <v>180</v>
      </c>
      <c r="BC378" s="20">
        <v>0</v>
      </c>
      <c r="BD378" s="60"/>
      <c r="BF378" s="14"/>
      <c r="BJ378" t="s">
        <v>231</v>
      </c>
      <c r="BK378" t="s">
        <v>152</v>
      </c>
      <c r="BN378" s="36">
        <v>232</v>
      </c>
      <c r="BQ378">
        <f t="shared" si="678"/>
        <v>1</v>
      </c>
      <c r="BR378" s="38">
        <v>44737</v>
      </c>
      <c r="BS378" s="22" t="s">
        <v>183</v>
      </c>
      <c r="BT378" s="20" t="str">
        <f t="shared" si="671"/>
        <v>BILLETThePrivateIslandClub_COR22B145</v>
      </c>
      <c r="BV378">
        <v>1</v>
      </c>
    </row>
    <row r="379" spans="2:74" ht="18.75" customHeight="1" x14ac:dyDescent="0.3">
      <c r="B379" s="20">
        <f t="shared" si="752"/>
        <v>146</v>
      </c>
      <c r="C379" s="22" t="str">
        <f t="shared" si="753"/>
        <v>#146 Billet Private Island Club</v>
      </c>
      <c r="D379" t="str">
        <f t="shared" si="749"/>
        <v>COR22B146</v>
      </c>
      <c r="E379" s="53" t="s">
        <v>230</v>
      </c>
      <c r="F379" s="20">
        <v>1000</v>
      </c>
      <c r="G379" s="14" t="s">
        <v>607</v>
      </c>
      <c r="H379" s="23" t="s">
        <v>146</v>
      </c>
      <c r="J379" s="54" t="s">
        <v>1020</v>
      </c>
      <c r="K379" s="22" t="s">
        <v>173</v>
      </c>
      <c r="L379" s="54" t="s">
        <v>147</v>
      </c>
      <c r="M379" s="22">
        <v>1</v>
      </c>
      <c r="N379" s="54" t="s">
        <v>174</v>
      </c>
      <c r="P379" s="54" t="s">
        <v>36</v>
      </c>
      <c r="Q379" s="22" t="s">
        <v>225</v>
      </c>
      <c r="R379" s="54" t="str">
        <f t="shared" si="697"/>
        <v>avantage2</v>
      </c>
      <c r="S379" s="22" t="s">
        <v>226</v>
      </c>
      <c r="T379" s="54" t="str">
        <f t="shared" si="698"/>
        <v>avantage3</v>
      </c>
      <c r="U379" s="22" t="s">
        <v>241</v>
      </c>
      <c r="V379" s="54" t="str">
        <f t="shared" ref="V379" si="786">"avantage"&amp;(1+RIGHT(T379,1))</f>
        <v>avantage4</v>
      </c>
      <c r="W379" s="22" t="s">
        <v>227</v>
      </c>
      <c r="X379" s="54" t="str">
        <f t="shared" ref="X379" si="787">"avantage"&amp;(1+RIGHT(V379,1))</f>
        <v>avantage5</v>
      </c>
      <c r="Y379" s="22" t="s">
        <v>228</v>
      </c>
      <c r="AW379" s="22"/>
      <c r="AX379" s="20" t="s">
        <v>179</v>
      </c>
      <c r="AY379" s="20">
        <v>10</v>
      </c>
      <c r="AZ379" s="20" t="s">
        <v>181</v>
      </c>
      <c r="BA379" s="20">
        <v>90</v>
      </c>
      <c r="BB379" s="20" t="s">
        <v>180</v>
      </c>
      <c r="BC379" s="20">
        <v>0</v>
      </c>
      <c r="BD379" s="60"/>
      <c r="BF379" s="14"/>
      <c r="BJ379" t="s">
        <v>231</v>
      </c>
      <c r="BK379" t="s">
        <v>152</v>
      </c>
      <c r="BN379" s="36">
        <v>232</v>
      </c>
      <c r="BQ379">
        <f t="shared" si="678"/>
        <v>1</v>
      </c>
      <c r="BR379" s="38">
        <v>44737</v>
      </c>
      <c r="BS379" s="22" t="s">
        <v>183</v>
      </c>
      <c r="BT379" s="20" t="str">
        <f t="shared" si="671"/>
        <v>BILLETThePrivateIslandClub_COR22B146</v>
      </c>
      <c r="BV379">
        <v>1</v>
      </c>
    </row>
    <row r="380" spans="2:74" ht="18.75" customHeight="1" x14ac:dyDescent="0.3">
      <c r="B380" s="20">
        <f t="shared" si="752"/>
        <v>147</v>
      </c>
      <c r="C380" s="22" t="str">
        <f t="shared" si="753"/>
        <v>#147 Billet Private Island Club</v>
      </c>
      <c r="D380" t="str">
        <f t="shared" si="749"/>
        <v>COR22B147</v>
      </c>
      <c r="E380" s="53" t="s">
        <v>230</v>
      </c>
      <c r="F380" s="20">
        <v>1000</v>
      </c>
      <c r="G380" s="14" t="s">
        <v>608</v>
      </c>
      <c r="H380" s="23" t="s">
        <v>146</v>
      </c>
      <c r="J380" s="54" t="s">
        <v>1020</v>
      </c>
      <c r="K380" s="22" t="s">
        <v>173</v>
      </c>
      <c r="L380" s="54" t="s">
        <v>147</v>
      </c>
      <c r="M380" s="22">
        <v>1</v>
      </c>
      <c r="N380" s="54" t="s">
        <v>174</v>
      </c>
      <c r="P380" s="54" t="s">
        <v>36</v>
      </c>
      <c r="Q380" s="22" t="s">
        <v>225</v>
      </c>
      <c r="R380" s="54" t="str">
        <f t="shared" si="697"/>
        <v>avantage2</v>
      </c>
      <c r="S380" s="22" t="s">
        <v>226</v>
      </c>
      <c r="T380" s="54" t="str">
        <f t="shared" si="698"/>
        <v>avantage3</v>
      </c>
      <c r="U380" s="22" t="s">
        <v>241</v>
      </c>
      <c r="V380" s="54" t="str">
        <f t="shared" ref="V380" si="788">"avantage"&amp;(1+RIGHT(T380,1))</f>
        <v>avantage4</v>
      </c>
      <c r="W380" s="22" t="s">
        <v>227</v>
      </c>
      <c r="X380" s="54" t="str">
        <f t="shared" ref="X380" si="789">"avantage"&amp;(1+RIGHT(V380,1))</f>
        <v>avantage5</v>
      </c>
      <c r="Y380" s="22" t="s">
        <v>228</v>
      </c>
      <c r="AW380" s="22"/>
      <c r="AX380" s="20" t="s">
        <v>179</v>
      </c>
      <c r="AY380" s="20">
        <v>10</v>
      </c>
      <c r="AZ380" s="20" t="s">
        <v>181</v>
      </c>
      <c r="BA380" s="20">
        <v>90</v>
      </c>
      <c r="BB380" s="20" t="s">
        <v>180</v>
      </c>
      <c r="BC380" s="20">
        <v>0</v>
      </c>
      <c r="BD380" s="60"/>
      <c r="BF380" s="14"/>
      <c r="BJ380" t="s">
        <v>231</v>
      </c>
      <c r="BK380" t="s">
        <v>152</v>
      </c>
      <c r="BN380" s="36">
        <v>232</v>
      </c>
      <c r="BQ380">
        <f t="shared" si="678"/>
        <v>1</v>
      </c>
      <c r="BR380" s="38">
        <v>44737</v>
      </c>
      <c r="BS380" s="22" t="s">
        <v>183</v>
      </c>
      <c r="BT380" s="20" t="str">
        <f t="shared" si="671"/>
        <v>BILLETThePrivateIslandClub_COR22B147</v>
      </c>
      <c r="BV380">
        <v>1</v>
      </c>
    </row>
    <row r="381" spans="2:74" ht="18.75" customHeight="1" x14ac:dyDescent="0.3">
      <c r="B381" s="20">
        <f t="shared" si="752"/>
        <v>148</v>
      </c>
      <c r="C381" s="22" t="str">
        <f t="shared" si="753"/>
        <v>#148 Billet Private Island Club</v>
      </c>
      <c r="D381" t="str">
        <f t="shared" si="749"/>
        <v>COR22B148</v>
      </c>
      <c r="E381" s="53" t="s">
        <v>230</v>
      </c>
      <c r="F381" s="20">
        <v>1000</v>
      </c>
      <c r="G381" s="14" t="s">
        <v>609</v>
      </c>
      <c r="H381" s="23" t="s">
        <v>146</v>
      </c>
      <c r="J381" s="54" t="s">
        <v>1020</v>
      </c>
      <c r="K381" s="22" t="s">
        <v>173</v>
      </c>
      <c r="L381" s="54" t="s">
        <v>147</v>
      </c>
      <c r="M381" s="22">
        <v>1</v>
      </c>
      <c r="N381" s="54" t="s">
        <v>174</v>
      </c>
      <c r="P381" s="54" t="s">
        <v>36</v>
      </c>
      <c r="Q381" s="22" t="s">
        <v>225</v>
      </c>
      <c r="R381" s="54" t="str">
        <f t="shared" si="697"/>
        <v>avantage2</v>
      </c>
      <c r="S381" s="22" t="s">
        <v>226</v>
      </c>
      <c r="T381" s="54" t="str">
        <f t="shared" si="698"/>
        <v>avantage3</v>
      </c>
      <c r="U381" s="22" t="s">
        <v>241</v>
      </c>
      <c r="V381" s="54" t="str">
        <f t="shared" ref="V381" si="790">"avantage"&amp;(1+RIGHT(T381,1))</f>
        <v>avantage4</v>
      </c>
      <c r="W381" s="22" t="s">
        <v>227</v>
      </c>
      <c r="X381" s="54" t="str">
        <f t="shared" ref="X381" si="791">"avantage"&amp;(1+RIGHT(V381,1))</f>
        <v>avantage5</v>
      </c>
      <c r="Y381" s="22" t="s">
        <v>228</v>
      </c>
      <c r="AW381" s="22"/>
      <c r="AX381" s="20" t="s">
        <v>179</v>
      </c>
      <c r="AY381" s="20">
        <v>10</v>
      </c>
      <c r="AZ381" s="20" t="s">
        <v>181</v>
      </c>
      <c r="BA381" s="20">
        <v>90</v>
      </c>
      <c r="BB381" s="20" t="s">
        <v>180</v>
      </c>
      <c r="BC381" s="20">
        <v>0</v>
      </c>
      <c r="BD381" s="60"/>
      <c r="BF381" s="14"/>
      <c r="BJ381" t="s">
        <v>231</v>
      </c>
      <c r="BK381" t="s">
        <v>152</v>
      </c>
      <c r="BN381" s="36">
        <v>232</v>
      </c>
      <c r="BQ381">
        <f t="shared" si="678"/>
        <v>1</v>
      </c>
      <c r="BR381" s="38">
        <v>44737</v>
      </c>
      <c r="BS381" s="22" t="s">
        <v>183</v>
      </c>
      <c r="BT381" s="20" t="str">
        <f t="shared" si="671"/>
        <v>BILLETThePrivateIslandClub_COR22B148</v>
      </c>
      <c r="BV381">
        <v>1</v>
      </c>
    </row>
    <row r="382" spans="2:74" ht="18.75" customHeight="1" x14ac:dyDescent="0.3">
      <c r="B382" s="20">
        <f t="shared" si="752"/>
        <v>149</v>
      </c>
      <c r="C382" s="22" t="str">
        <f t="shared" si="753"/>
        <v>#149 Billet Private Island Club</v>
      </c>
      <c r="D382" t="str">
        <f t="shared" si="749"/>
        <v>COR22B149</v>
      </c>
      <c r="E382" s="53" t="s">
        <v>230</v>
      </c>
      <c r="F382" s="20">
        <v>1000</v>
      </c>
      <c r="G382" s="14" t="s">
        <v>610</v>
      </c>
      <c r="H382" s="23" t="s">
        <v>146</v>
      </c>
      <c r="J382" s="54" t="s">
        <v>1020</v>
      </c>
      <c r="K382" s="22" t="s">
        <v>173</v>
      </c>
      <c r="L382" s="54" t="s">
        <v>147</v>
      </c>
      <c r="M382" s="22">
        <v>1</v>
      </c>
      <c r="N382" s="54" t="s">
        <v>174</v>
      </c>
      <c r="P382" s="54" t="s">
        <v>36</v>
      </c>
      <c r="Q382" s="22" t="s">
        <v>225</v>
      </c>
      <c r="R382" s="54" t="str">
        <f t="shared" si="697"/>
        <v>avantage2</v>
      </c>
      <c r="S382" s="22" t="s">
        <v>226</v>
      </c>
      <c r="T382" s="54" t="str">
        <f t="shared" si="698"/>
        <v>avantage3</v>
      </c>
      <c r="U382" s="22" t="s">
        <v>241</v>
      </c>
      <c r="V382" s="54" t="str">
        <f t="shared" ref="V382" si="792">"avantage"&amp;(1+RIGHT(T382,1))</f>
        <v>avantage4</v>
      </c>
      <c r="W382" s="22" t="s">
        <v>227</v>
      </c>
      <c r="X382" s="54" t="str">
        <f t="shared" ref="X382" si="793">"avantage"&amp;(1+RIGHT(V382,1))</f>
        <v>avantage5</v>
      </c>
      <c r="Y382" s="22" t="s">
        <v>228</v>
      </c>
      <c r="AW382" s="22"/>
      <c r="AX382" s="20" t="s">
        <v>179</v>
      </c>
      <c r="AY382" s="20">
        <v>10</v>
      </c>
      <c r="AZ382" s="20" t="s">
        <v>181</v>
      </c>
      <c r="BA382" s="20">
        <v>90</v>
      </c>
      <c r="BB382" s="20" t="s">
        <v>180</v>
      </c>
      <c r="BC382" s="20">
        <v>0</v>
      </c>
      <c r="BD382" s="60"/>
      <c r="BF382" s="14"/>
      <c r="BJ382" t="s">
        <v>231</v>
      </c>
      <c r="BK382" t="s">
        <v>152</v>
      </c>
      <c r="BN382" s="36">
        <v>232</v>
      </c>
      <c r="BQ382">
        <f t="shared" si="678"/>
        <v>1</v>
      </c>
      <c r="BR382" s="38">
        <v>44737</v>
      </c>
      <c r="BS382" s="22" t="s">
        <v>183</v>
      </c>
      <c r="BT382" s="20" t="str">
        <f t="shared" si="671"/>
        <v>BILLETThePrivateIslandClub_COR22B149</v>
      </c>
      <c r="BV382">
        <v>1</v>
      </c>
    </row>
    <row r="383" spans="2:74" ht="18.75" customHeight="1" x14ac:dyDescent="0.3">
      <c r="B383" s="20">
        <f t="shared" si="752"/>
        <v>150</v>
      </c>
      <c r="C383" s="22" t="str">
        <f t="shared" si="753"/>
        <v>#150 Billet Private Island Club</v>
      </c>
      <c r="D383" t="str">
        <f t="shared" si="749"/>
        <v>COR22B150</v>
      </c>
      <c r="E383" s="53" t="s">
        <v>230</v>
      </c>
      <c r="F383" s="20">
        <v>1000</v>
      </c>
      <c r="G383" s="14" t="s">
        <v>611</v>
      </c>
      <c r="H383" s="23" t="s">
        <v>146</v>
      </c>
      <c r="J383" s="54" t="s">
        <v>1020</v>
      </c>
      <c r="K383" s="22" t="s">
        <v>173</v>
      </c>
      <c r="L383" s="54" t="s">
        <v>147</v>
      </c>
      <c r="M383" s="22">
        <v>1</v>
      </c>
      <c r="N383" s="54" t="s">
        <v>174</v>
      </c>
      <c r="P383" s="54" t="s">
        <v>36</v>
      </c>
      <c r="Q383" s="22" t="s">
        <v>225</v>
      </c>
      <c r="R383" s="54" t="str">
        <f t="shared" si="697"/>
        <v>avantage2</v>
      </c>
      <c r="S383" s="22" t="s">
        <v>226</v>
      </c>
      <c r="T383" s="54" t="str">
        <f t="shared" si="698"/>
        <v>avantage3</v>
      </c>
      <c r="U383" s="22" t="s">
        <v>241</v>
      </c>
      <c r="V383" s="54" t="str">
        <f t="shared" ref="V383" si="794">"avantage"&amp;(1+RIGHT(T383,1))</f>
        <v>avantage4</v>
      </c>
      <c r="W383" s="22" t="s">
        <v>227</v>
      </c>
      <c r="X383" s="54" t="str">
        <f t="shared" ref="X383" si="795">"avantage"&amp;(1+RIGHT(V383,1))</f>
        <v>avantage5</v>
      </c>
      <c r="Y383" s="22" t="s">
        <v>228</v>
      </c>
      <c r="AW383" s="22"/>
      <c r="AX383" s="20" t="s">
        <v>179</v>
      </c>
      <c r="AY383" s="20">
        <v>10</v>
      </c>
      <c r="AZ383" s="20" t="s">
        <v>181</v>
      </c>
      <c r="BA383" s="20">
        <v>90</v>
      </c>
      <c r="BB383" s="20" t="s">
        <v>180</v>
      </c>
      <c r="BC383" s="20">
        <v>0</v>
      </c>
      <c r="BD383" s="60"/>
      <c r="BF383" s="14"/>
      <c r="BJ383" t="s">
        <v>231</v>
      </c>
      <c r="BK383" t="s">
        <v>152</v>
      </c>
      <c r="BN383" s="36">
        <v>232</v>
      </c>
      <c r="BQ383">
        <f t="shared" si="678"/>
        <v>1</v>
      </c>
      <c r="BR383" s="38">
        <v>44737</v>
      </c>
      <c r="BS383" s="22" t="s">
        <v>183</v>
      </c>
      <c r="BT383" s="20" t="str">
        <f t="shared" si="671"/>
        <v>BILLETThePrivateIslandClub_COR22B150</v>
      </c>
      <c r="BV383">
        <v>1</v>
      </c>
    </row>
    <row r="384" spans="2:74" ht="18.75" customHeight="1" x14ac:dyDescent="0.3">
      <c r="B384" s="20">
        <f t="shared" si="752"/>
        <v>151</v>
      </c>
      <c r="C384" s="22" t="str">
        <f t="shared" si="753"/>
        <v>#151 Billet Private Island Club</v>
      </c>
      <c r="D384" t="str">
        <f t="shared" si="749"/>
        <v>COR22B151</v>
      </c>
      <c r="E384" s="53" t="s">
        <v>230</v>
      </c>
      <c r="F384" s="20">
        <v>1000</v>
      </c>
      <c r="G384" s="14" t="s">
        <v>612</v>
      </c>
      <c r="H384" s="23" t="s">
        <v>146</v>
      </c>
      <c r="J384" s="54" t="s">
        <v>1020</v>
      </c>
      <c r="K384" s="22" t="s">
        <v>173</v>
      </c>
      <c r="L384" s="54" t="s">
        <v>147</v>
      </c>
      <c r="M384" s="22">
        <v>1</v>
      </c>
      <c r="N384" s="54" t="s">
        <v>174</v>
      </c>
      <c r="P384" s="54" t="s">
        <v>36</v>
      </c>
      <c r="Q384" s="22" t="s">
        <v>225</v>
      </c>
      <c r="R384" s="54" t="str">
        <f t="shared" si="697"/>
        <v>avantage2</v>
      </c>
      <c r="S384" s="22" t="s">
        <v>226</v>
      </c>
      <c r="T384" s="54" t="str">
        <f t="shared" si="698"/>
        <v>avantage3</v>
      </c>
      <c r="U384" s="22" t="s">
        <v>241</v>
      </c>
      <c r="V384" s="54" t="str">
        <f t="shared" ref="V384" si="796">"avantage"&amp;(1+RIGHT(T384,1))</f>
        <v>avantage4</v>
      </c>
      <c r="W384" s="22" t="s">
        <v>227</v>
      </c>
      <c r="X384" s="54" t="str">
        <f t="shared" ref="X384" si="797">"avantage"&amp;(1+RIGHT(V384,1))</f>
        <v>avantage5</v>
      </c>
      <c r="Y384" s="22" t="s">
        <v>228</v>
      </c>
      <c r="AW384" s="22"/>
      <c r="AX384" s="20" t="s">
        <v>179</v>
      </c>
      <c r="AY384" s="20">
        <v>10</v>
      </c>
      <c r="AZ384" s="20" t="s">
        <v>181</v>
      </c>
      <c r="BA384" s="20">
        <v>90</v>
      </c>
      <c r="BB384" s="20" t="s">
        <v>180</v>
      </c>
      <c r="BC384" s="20">
        <v>0</v>
      </c>
      <c r="BD384" s="60"/>
      <c r="BF384" s="14"/>
      <c r="BJ384" t="s">
        <v>231</v>
      </c>
      <c r="BK384" t="s">
        <v>152</v>
      </c>
      <c r="BN384" s="36">
        <v>232</v>
      </c>
      <c r="BQ384">
        <f t="shared" si="678"/>
        <v>1</v>
      </c>
      <c r="BR384" s="38">
        <v>44737</v>
      </c>
      <c r="BS384" s="22" t="s">
        <v>183</v>
      </c>
      <c r="BT384" s="20" t="str">
        <f t="shared" si="671"/>
        <v>BILLETThePrivateIslandClub_COR22B151</v>
      </c>
      <c r="BV384">
        <v>1</v>
      </c>
    </row>
    <row r="385" spans="2:74" ht="18.75" customHeight="1" x14ac:dyDescent="0.3">
      <c r="B385" s="20">
        <f t="shared" si="752"/>
        <v>152</v>
      </c>
      <c r="C385" s="22" t="str">
        <f t="shared" si="753"/>
        <v>#152 Billet Private Island Club</v>
      </c>
      <c r="D385" t="str">
        <f t="shared" si="749"/>
        <v>COR22B152</v>
      </c>
      <c r="E385" s="53" t="s">
        <v>230</v>
      </c>
      <c r="F385" s="20">
        <v>1000</v>
      </c>
      <c r="G385" s="14" t="s">
        <v>613</v>
      </c>
      <c r="H385" s="23" t="s">
        <v>146</v>
      </c>
      <c r="J385" s="54" t="s">
        <v>1020</v>
      </c>
      <c r="K385" s="22" t="s">
        <v>173</v>
      </c>
      <c r="L385" s="54" t="s">
        <v>147</v>
      </c>
      <c r="M385" s="22">
        <v>1</v>
      </c>
      <c r="N385" s="54" t="s">
        <v>174</v>
      </c>
      <c r="P385" s="54" t="s">
        <v>36</v>
      </c>
      <c r="Q385" s="22" t="s">
        <v>225</v>
      </c>
      <c r="R385" s="54" t="str">
        <f t="shared" si="697"/>
        <v>avantage2</v>
      </c>
      <c r="S385" s="22" t="s">
        <v>226</v>
      </c>
      <c r="T385" s="54" t="str">
        <f t="shared" si="698"/>
        <v>avantage3</v>
      </c>
      <c r="U385" s="22" t="s">
        <v>241</v>
      </c>
      <c r="V385" s="54" t="str">
        <f t="shared" ref="V385" si="798">"avantage"&amp;(1+RIGHT(T385,1))</f>
        <v>avantage4</v>
      </c>
      <c r="W385" s="22" t="s">
        <v>227</v>
      </c>
      <c r="X385" s="54" t="str">
        <f t="shared" ref="X385" si="799">"avantage"&amp;(1+RIGHT(V385,1))</f>
        <v>avantage5</v>
      </c>
      <c r="Y385" s="22" t="s">
        <v>228</v>
      </c>
      <c r="AW385" s="22"/>
      <c r="AX385" s="20" t="s">
        <v>179</v>
      </c>
      <c r="AY385" s="20">
        <v>10</v>
      </c>
      <c r="AZ385" s="20" t="s">
        <v>181</v>
      </c>
      <c r="BA385" s="20">
        <v>90</v>
      </c>
      <c r="BB385" s="20" t="s">
        <v>180</v>
      </c>
      <c r="BC385" s="20">
        <v>0</v>
      </c>
      <c r="BD385" s="60"/>
      <c r="BF385" s="14"/>
      <c r="BJ385" t="s">
        <v>231</v>
      </c>
      <c r="BK385" t="s">
        <v>152</v>
      </c>
      <c r="BN385" s="36">
        <v>232</v>
      </c>
      <c r="BQ385">
        <f t="shared" si="678"/>
        <v>1</v>
      </c>
      <c r="BR385" s="38">
        <v>44737</v>
      </c>
      <c r="BS385" s="22" t="s">
        <v>183</v>
      </c>
      <c r="BT385" s="20" t="str">
        <f t="shared" si="671"/>
        <v>BILLETThePrivateIslandClub_COR22B152</v>
      </c>
      <c r="BV385">
        <v>1</v>
      </c>
    </row>
    <row r="386" spans="2:74" ht="18.75" customHeight="1" x14ac:dyDescent="0.3">
      <c r="B386" s="20">
        <f t="shared" si="752"/>
        <v>153</v>
      </c>
      <c r="C386" s="22" t="str">
        <f t="shared" si="753"/>
        <v>#153 Billet Private Island Club</v>
      </c>
      <c r="D386" t="str">
        <f t="shared" si="749"/>
        <v>COR22B153</v>
      </c>
      <c r="E386" s="53" t="s">
        <v>230</v>
      </c>
      <c r="F386" s="20">
        <v>1000</v>
      </c>
      <c r="G386" s="14" t="s">
        <v>614</v>
      </c>
      <c r="H386" s="23" t="s">
        <v>146</v>
      </c>
      <c r="J386" s="54" t="s">
        <v>1020</v>
      </c>
      <c r="K386" s="22" t="s">
        <v>173</v>
      </c>
      <c r="L386" s="54" t="s">
        <v>147</v>
      </c>
      <c r="M386" s="22">
        <v>1</v>
      </c>
      <c r="N386" s="54" t="s">
        <v>174</v>
      </c>
      <c r="P386" s="54" t="s">
        <v>36</v>
      </c>
      <c r="Q386" s="22" t="s">
        <v>225</v>
      </c>
      <c r="R386" s="54" t="str">
        <f t="shared" si="697"/>
        <v>avantage2</v>
      </c>
      <c r="S386" s="22" t="s">
        <v>226</v>
      </c>
      <c r="T386" s="54" t="str">
        <f t="shared" si="698"/>
        <v>avantage3</v>
      </c>
      <c r="U386" s="22" t="s">
        <v>241</v>
      </c>
      <c r="V386" s="54" t="str">
        <f t="shared" ref="V386" si="800">"avantage"&amp;(1+RIGHT(T386,1))</f>
        <v>avantage4</v>
      </c>
      <c r="W386" s="22" t="s">
        <v>227</v>
      </c>
      <c r="X386" s="54" t="str">
        <f t="shared" ref="X386" si="801">"avantage"&amp;(1+RIGHT(V386,1))</f>
        <v>avantage5</v>
      </c>
      <c r="Y386" s="22" t="s">
        <v>228</v>
      </c>
      <c r="AW386" s="22"/>
      <c r="AX386" s="20" t="s">
        <v>179</v>
      </c>
      <c r="AY386" s="20">
        <v>10</v>
      </c>
      <c r="AZ386" s="20" t="s">
        <v>181</v>
      </c>
      <c r="BA386" s="20">
        <v>90</v>
      </c>
      <c r="BB386" s="20" t="s">
        <v>180</v>
      </c>
      <c r="BC386" s="20">
        <v>0</v>
      </c>
      <c r="BD386" s="60"/>
      <c r="BF386" s="14"/>
      <c r="BJ386" t="s">
        <v>231</v>
      </c>
      <c r="BK386" t="s">
        <v>152</v>
      </c>
      <c r="BN386" s="36">
        <v>232</v>
      </c>
      <c r="BQ386">
        <f t="shared" si="678"/>
        <v>1</v>
      </c>
      <c r="BR386" s="38">
        <v>44737</v>
      </c>
      <c r="BS386" s="22" t="s">
        <v>183</v>
      </c>
      <c r="BT386" s="20" t="str">
        <f t="shared" si="671"/>
        <v>BILLETThePrivateIslandClub_COR22B153</v>
      </c>
      <c r="BV386">
        <v>1</v>
      </c>
    </row>
    <row r="387" spans="2:74" ht="18.75" customHeight="1" x14ac:dyDescent="0.3">
      <c r="B387" s="20">
        <f t="shared" si="752"/>
        <v>154</v>
      </c>
      <c r="C387" s="22" t="str">
        <f t="shared" si="753"/>
        <v>#154 Billet Private Island Club</v>
      </c>
      <c r="D387" t="str">
        <f t="shared" si="749"/>
        <v>COR22B154</v>
      </c>
      <c r="E387" s="53" t="s">
        <v>230</v>
      </c>
      <c r="F387" s="20">
        <v>1000</v>
      </c>
      <c r="G387" s="14" t="s">
        <v>615</v>
      </c>
      <c r="H387" s="23" t="s">
        <v>146</v>
      </c>
      <c r="J387" s="54" t="s">
        <v>1020</v>
      </c>
      <c r="K387" s="22" t="s">
        <v>173</v>
      </c>
      <c r="L387" s="54" t="s">
        <v>147</v>
      </c>
      <c r="M387" s="22">
        <v>1</v>
      </c>
      <c r="N387" s="54" t="s">
        <v>174</v>
      </c>
      <c r="P387" s="54" t="s">
        <v>36</v>
      </c>
      <c r="Q387" s="22" t="s">
        <v>225</v>
      </c>
      <c r="R387" s="54" t="str">
        <f t="shared" si="697"/>
        <v>avantage2</v>
      </c>
      <c r="S387" s="22" t="s">
        <v>226</v>
      </c>
      <c r="T387" s="54" t="str">
        <f t="shared" si="698"/>
        <v>avantage3</v>
      </c>
      <c r="U387" s="22" t="s">
        <v>241</v>
      </c>
      <c r="V387" s="54" t="str">
        <f t="shared" ref="V387" si="802">"avantage"&amp;(1+RIGHT(T387,1))</f>
        <v>avantage4</v>
      </c>
      <c r="W387" s="22" t="s">
        <v>227</v>
      </c>
      <c r="X387" s="54" t="str">
        <f t="shared" ref="X387" si="803">"avantage"&amp;(1+RIGHT(V387,1))</f>
        <v>avantage5</v>
      </c>
      <c r="Y387" s="22" t="s">
        <v>228</v>
      </c>
      <c r="AW387" s="22"/>
      <c r="AX387" s="20" t="s">
        <v>179</v>
      </c>
      <c r="AY387" s="20">
        <v>10</v>
      </c>
      <c r="AZ387" s="20" t="s">
        <v>181</v>
      </c>
      <c r="BA387" s="20">
        <v>90</v>
      </c>
      <c r="BB387" s="20" t="s">
        <v>180</v>
      </c>
      <c r="BC387" s="20">
        <v>0</v>
      </c>
      <c r="BD387" s="60"/>
      <c r="BF387" s="14"/>
      <c r="BJ387" t="s">
        <v>231</v>
      </c>
      <c r="BK387" t="s">
        <v>152</v>
      </c>
      <c r="BN387" s="36">
        <v>232</v>
      </c>
      <c r="BQ387">
        <f t="shared" si="678"/>
        <v>1</v>
      </c>
      <c r="BR387" s="38">
        <v>44737</v>
      </c>
      <c r="BS387" s="22" t="s">
        <v>183</v>
      </c>
      <c r="BT387" s="20" t="str">
        <f t="shared" si="671"/>
        <v>BILLETThePrivateIslandClub_COR22B154</v>
      </c>
      <c r="BV387">
        <v>1</v>
      </c>
    </row>
    <row r="388" spans="2:74" ht="18.75" customHeight="1" x14ac:dyDescent="0.3">
      <c r="B388" s="20">
        <f t="shared" si="752"/>
        <v>155</v>
      </c>
      <c r="C388" s="22" t="str">
        <f t="shared" si="753"/>
        <v>#155 Billet Private Island Club</v>
      </c>
      <c r="D388" t="str">
        <f t="shared" si="749"/>
        <v>COR22B155</v>
      </c>
      <c r="E388" s="53" t="s">
        <v>230</v>
      </c>
      <c r="F388" s="20">
        <v>1000</v>
      </c>
      <c r="G388" s="14" t="s">
        <v>616</v>
      </c>
      <c r="H388" s="23" t="s">
        <v>146</v>
      </c>
      <c r="J388" s="54" t="s">
        <v>1020</v>
      </c>
      <c r="K388" s="22" t="s">
        <v>173</v>
      </c>
      <c r="L388" s="54" t="s">
        <v>147</v>
      </c>
      <c r="M388" s="22">
        <v>1</v>
      </c>
      <c r="N388" s="54" t="s">
        <v>174</v>
      </c>
      <c r="P388" s="54" t="s">
        <v>36</v>
      </c>
      <c r="Q388" s="22" t="s">
        <v>225</v>
      </c>
      <c r="R388" s="54" t="str">
        <f t="shared" si="697"/>
        <v>avantage2</v>
      </c>
      <c r="S388" s="22" t="s">
        <v>226</v>
      </c>
      <c r="T388" s="54" t="str">
        <f t="shared" si="698"/>
        <v>avantage3</v>
      </c>
      <c r="U388" s="22" t="s">
        <v>241</v>
      </c>
      <c r="V388" s="54" t="str">
        <f t="shared" ref="V388" si="804">"avantage"&amp;(1+RIGHT(T388,1))</f>
        <v>avantage4</v>
      </c>
      <c r="W388" s="22" t="s">
        <v>227</v>
      </c>
      <c r="X388" s="54" t="str">
        <f t="shared" ref="X388" si="805">"avantage"&amp;(1+RIGHT(V388,1))</f>
        <v>avantage5</v>
      </c>
      <c r="Y388" s="22" t="s">
        <v>228</v>
      </c>
      <c r="AW388" s="22"/>
      <c r="AX388" s="20" t="s">
        <v>179</v>
      </c>
      <c r="AY388" s="20">
        <v>10</v>
      </c>
      <c r="AZ388" s="20" t="s">
        <v>181</v>
      </c>
      <c r="BA388" s="20">
        <v>90</v>
      </c>
      <c r="BB388" s="20" t="s">
        <v>180</v>
      </c>
      <c r="BC388" s="20">
        <v>0</v>
      </c>
      <c r="BD388" s="60"/>
      <c r="BF388" s="14"/>
      <c r="BJ388" t="s">
        <v>231</v>
      </c>
      <c r="BK388" t="s">
        <v>152</v>
      </c>
      <c r="BN388" s="36">
        <v>232</v>
      </c>
      <c r="BQ388">
        <f t="shared" si="678"/>
        <v>1</v>
      </c>
      <c r="BR388" s="38">
        <v>44737</v>
      </c>
      <c r="BS388" s="22" t="s">
        <v>183</v>
      </c>
      <c r="BT388" s="20" t="str">
        <f t="shared" ref="BT388:BT451" si="806">SUBSTITUTE(BJ388," ","") &amp; "_" &amp; D388</f>
        <v>BILLETThePrivateIslandClub_COR22B155</v>
      </c>
      <c r="BV388">
        <v>1</v>
      </c>
    </row>
    <row r="389" spans="2:74" ht="18.75" customHeight="1" x14ac:dyDescent="0.3">
      <c r="B389" s="20">
        <f t="shared" si="752"/>
        <v>156</v>
      </c>
      <c r="C389" s="22" t="str">
        <f t="shared" si="753"/>
        <v>#156 Billet Private Island Club</v>
      </c>
      <c r="D389" t="str">
        <f t="shared" si="749"/>
        <v>COR22B156</v>
      </c>
      <c r="E389" s="53" t="s">
        <v>230</v>
      </c>
      <c r="F389" s="20">
        <v>1000</v>
      </c>
      <c r="G389" s="14" t="s">
        <v>617</v>
      </c>
      <c r="H389" s="23" t="s">
        <v>146</v>
      </c>
      <c r="J389" s="54" t="s">
        <v>1020</v>
      </c>
      <c r="K389" s="22" t="s">
        <v>173</v>
      </c>
      <c r="L389" s="54" t="s">
        <v>147</v>
      </c>
      <c r="M389" s="22">
        <v>1</v>
      </c>
      <c r="N389" s="54" t="s">
        <v>174</v>
      </c>
      <c r="P389" s="54" t="s">
        <v>36</v>
      </c>
      <c r="Q389" s="22" t="s">
        <v>225</v>
      </c>
      <c r="R389" s="54" t="str">
        <f t="shared" si="697"/>
        <v>avantage2</v>
      </c>
      <c r="S389" s="22" t="s">
        <v>226</v>
      </c>
      <c r="T389" s="54" t="str">
        <f t="shared" si="698"/>
        <v>avantage3</v>
      </c>
      <c r="U389" s="22" t="s">
        <v>241</v>
      </c>
      <c r="V389" s="54" t="str">
        <f t="shared" ref="V389" si="807">"avantage"&amp;(1+RIGHT(T389,1))</f>
        <v>avantage4</v>
      </c>
      <c r="W389" s="22" t="s">
        <v>227</v>
      </c>
      <c r="X389" s="54" t="str">
        <f t="shared" ref="X389" si="808">"avantage"&amp;(1+RIGHT(V389,1))</f>
        <v>avantage5</v>
      </c>
      <c r="Y389" s="22" t="s">
        <v>228</v>
      </c>
      <c r="AW389" s="22"/>
      <c r="AX389" s="20" t="s">
        <v>179</v>
      </c>
      <c r="AY389" s="20">
        <v>10</v>
      </c>
      <c r="AZ389" s="20" t="s">
        <v>181</v>
      </c>
      <c r="BA389" s="20">
        <v>90</v>
      </c>
      <c r="BB389" s="20" t="s">
        <v>180</v>
      </c>
      <c r="BC389" s="20">
        <v>0</v>
      </c>
      <c r="BD389" s="60"/>
      <c r="BF389" s="14"/>
      <c r="BJ389" t="s">
        <v>231</v>
      </c>
      <c r="BK389" t="s">
        <v>152</v>
      </c>
      <c r="BN389" s="36">
        <v>232</v>
      </c>
      <c r="BQ389">
        <f t="shared" si="678"/>
        <v>1</v>
      </c>
      <c r="BR389" s="38">
        <v>44737</v>
      </c>
      <c r="BS389" s="22" t="s">
        <v>183</v>
      </c>
      <c r="BT389" s="20" t="str">
        <f t="shared" si="806"/>
        <v>BILLETThePrivateIslandClub_COR22B156</v>
      </c>
      <c r="BV389">
        <v>1</v>
      </c>
    </row>
    <row r="390" spans="2:74" ht="18.75" customHeight="1" x14ac:dyDescent="0.3">
      <c r="B390" s="20">
        <f t="shared" si="752"/>
        <v>157</v>
      </c>
      <c r="C390" s="22" t="str">
        <f t="shared" si="753"/>
        <v>#157 Billet Private Island Club</v>
      </c>
      <c r="D390" t="str">
        <f t="shared" si="749"/>
        <v>COR22B157</v>
      </c>
      <c r="E390" s="53" t="s">
        <v>230</v>
      </c>
      <c r="F390" s="20">
        <v>1000</v>
      </c>
      <c r="G390" s="14" t="s">
        <v>618</v>
      </c>
      <c r="H390" s="23" t="s">
        <v>146</v>
      </c>
      <c r="J390" s="54" t="s">
        <v>1020</v>
      </c>
      <c r="K390" s="22" t="s">
        <v>173</v>
      </c>
      <c r="L390" s="54" t="s">
        <v>147</v>
      </c>
      <c r="M390" s="22">
        <v>1</v>
      </c>
      <c r="N390" s="54" t="s">
        <v>174</v>
      </c>
      <c r="P390" s="54" t="s">
        <v>36</v>
      </c>
      <c r="Q390" s="22" t="s">
        <v>225</v>
      </c>
      <c r="R390" s="54" t="str">
        <f t="shared" si="697"/>
        <v>avantage2</v>
      </c>
      <c r="S390" s="22" t="s">
        <v>226</v>
      </c>
      <c r="T390" s="54" t="str">
        <f t="shared" si="698"/>
        <v>avantage3</v>
      </c>
      <c r="U390" s="22" t="s">
        <v>241</v>
      </c>
      <c r="V390" s="54" t="str">
        <f t="shared" ref="V390" si="809">"avantage"&amp;(1+RIGHT(T390,1))</f>
        <v>avantage4</v>
      </c>
      <c r="W390" s="22" t="s">
        <v>227</v>
      </c>
      <c r="X390" s="54" t="str">
        <f t="shared" ref="X390" si="810">"avantage"&amp;(1+RIGHT(V390,1))</f>
        <v>avantage5</v>
      </c>
      <c r="Y390" s="22" t="s">
        <v>228</v>
      </c>
      <c r="AW390" s="22"/>
      <c r="AX390" s="20" t="s">
        <v>179</v>
      </c>
      <c r="AY390" s="20">
        <v>10</v>
      </c>
      <c r="AZ390" s="20" t="s">
        <v>181</v>
      </c>
      <c r="BA390" s="20">
        <v>90</v>
      </c>
      <c r="BB390" s="20" t="s">
        <v>180</v>
      </c>
      <c r="BC390" s="20">
        <v>0</v>
      </c>
      <c r="BD390" s="60"/>
      <c r="BF390" s="14"/>
      <c r="BJ390" t="s">
        <v>231</v>
      </c>
      <c r="BK390" t="s">
        <v>152</v>
      </c>
      <c r="BN390" s="36">
        <v>232</v>
      </c>
      <c r="BQ390">
        <f t="shared" si="678"/>
        <v>1</v>
      </c>
      <c r="BR390" s="38">
        <v>44737</v>
      </c>
      <c r="BS390" s="22" t="s">
        <v>183</v>
      </c>
      <c r="BT390" s="20" t="str">
        <f t="shared" si="806"/>
        <v>BILLETThePrivateIslandClub_COR22B157</v>
      </c>
      <c r="BV390">
        <v>1</v>
      </c>
    </row>
    <row r="391" spans="2:74" ht="18.75" customHeight="1" x14ac:dyDescent="0.3">
      <c r="B391" s="20">
        <f t="shared" si="752"/>
        <v>158</v>
      </c>
      <c r="C391" s="22" t="str">
        <f t="shared" si="753"/>
        <v>#158 Billet Private Island Club</v>
      </c>
      <c r="D391" t="str">
        <f t="shared" si="749"/>
        <v>COR22B158</v>
      </c>
      <c r="E391" s="53" t="s">
        <v>230</v>
      </c>
      <c r="F391" s="20">
        <v>1000</v>
      </c>
      <c r="G391" s="14" t="s">
        <v>619</v>
      </c>
      <c r="H391" s="23" t="s">
        <v>146</v>
      </c>
      <c r="J391" s="54" t="s">
        <v>1020</v>
      </c>
      <c r="K391" s="22" t="s">
        <v>173</v>
      </c>
      <c r="L391" s="54" t="s">
        <v>147</v>
      </c>
      <c r="M391" s="22">
        <v>1</v>
      </c>
      <c r="N391" s="54" t="s">
        <v>174</v>
      </c>
      <c r="P391" s="54" t="s">
        <v>36</v>
      </c>
      <c r="Q391" s="22" t="s">
        <v>225</v>
      </c>
      <c r="R391" s="54" t="str">
        <f t="shared" si="697"/>
        <v>avantage2</v>
      </c>
      <c r="S391" s="22" t="s">
        <v>226</v>
      </c>
      <c r="T391" s="54" t="str">
        <f t="shared" si="698"/>
        <v>avantage3</v>
      </c>
      <c r="U391" s="22" t="s">
        <v>241</v>
      </c>
      <c r="V391" s="54" t="str">
        <f t="shared" ref="V391" si="811">"avantage"&amp;(1+RIGHT(T391,1))</f>
        <v>avantage4</v>
      </c>
      <c r="W391" s="22" t="s">
        <v>227</v>
      </c>
      <c r="X391" s="54" t="str">
        <f t="shared" ref="X391" si="812">"avantage"&amp;(1+RIGHT(V391,1))</f>
        <v>avantage5</v>
      </c>
      <c r="Y391" s="22" t="s">
        <v>228</v>
      </c>
      <c r="AW391" s="22"/>
      <c r="AX391" s="20" t="s">
        <v>179</v>
      </c>
      <c r="AY391" s="20">
        <v>10</v>
      </c>
      <c r="AZ391" s="20" t="s">
        <v>181</v>
      </c>
      <c r="BA391" s="20">
        <v>90</v>
      </c>
      <c r="BB391" s="20" t="s">
        <v>180</v>
      </c>
      <c r="BC391" s="20">
        <v>0</v>
      </c>
      <c r="BD391" s="60"/>
      <c r="BF391" s="14"/>
      <c r="BJ391" t="s">
        <v>231</v>
      </c>
      <c r="BK391" t="s">
        <v>152</v>
      </c>
      <c r="BN391" s="36">
        <v>232</v>
      </c>
      <c r="BQ391">
        <f t="shared" ref="BQ391:BQ454" si="813">BV391</f>
        <v>1</v>
      </c>
      <c r="BR391" s="38">
        <v>44737</v>
      </c>
      <c r="BS391" s="22" t="s">
        <v>183</v>
      </c>
      <c r="BT391" s="20" t="str">
        <f t="shared" si="806"/>
        <v>BILLETThePrivateIslandClub_COR22B158</v>
      </c>
      <c r="BV391">
        <v>1</v>
      </c>
    </row>
    <row r="392" spans="2:74" ht="18.75" customHeight="1" x14ac:dyDescent="0.3">
      <c r="B392" s="20">
        <f t="shared" si="752"/>
        <v>159</v>
      </c>
      <c r="C392" s="22" t="str">
        <f t="shared" si="753"/>
        <v>#159 Billet Private Island Club</v>
      </c>
      <c r="D392" t="str">
        <f t="shared" si="749"/>
        <v>COR22B159</v>
      </c>
      <c r="E392" s="53" t="s">
        <v>230</v>
      </c>
      <c r="F392" s="20">
        <v>1000</v>
      </c>
      <c r="G392" s="14" t="s">
        <v>620</v>
      </c>
      <c r="H392" s="23" t="s">
        <v>146</v>
      </c>
      <c r="J392" s="54" t="s">
        <v>1020</v>
      </c>
      <c r="K392" s="22" t="s">
        <v>173</v>
      </c>
      <c r="L392" s="54" t="s">
        <v>147</v>
      </c>
      <c r="M392" s="22">
        <v>1</v>
      </c>
      <c r="N392" s="54" t="s">
        <v>174</v>
      </c>
      <c r="P392" s="54" t="s">
        <v>36</v>
      </c>
      <c r="Q392" s="22" t="s">
        <v>225</v>
      </c>
      <c r="R392" s="54" t="str">
        <f t="shared" si="697"/>
        <v>avantage2</v>
      </c>
      <c r="S392" s="22" t="s">
        <v>226</v>
      </c>
      <c r="T392" s="54" t="str">
        <f t="shared" si="698"/>
        <v>avantage3</v>
      </c>
      <c r="U392" s="22" t="s">
        <v>241</v>
      </c>
      <c r="V392" s="54" t="str">
        <f t="shared" ref="V392" si="814">"avantage"&amp;(1+RIGHT(T392,1))</f>
        <v>avantage4</v>
      </c>
      <c r="W392" s="22" t="s">
        <v>227</v>
      </c>
      <c r="X392" s="54" t="str">
        <f t="shared" ref="X392" si="815">"avantage"&amp;(1+RIGHT(V392,1))</f>
        <v>avantage5</v>
      </c>
      <c r="Y392" s="22" t="s">
        <v>228</v>
      </c>
      <c r="AW392" s="22"/>
      <c r="AX392" s="20" t="s">
        <v>179</v>
      </c>
      <c r="AY392" s="20">
        <v>10</v>
      </c>
      <c r="AZ392" s="20" t="s">
        <v>181</v>
      </c>
      <c r="BA392" s="20">
        <v>90</v>
      </c>
      <c r="BB392" s="20" t="s">
        <v>180</v>
      </c>
      <c r="BC392" s="20">
        <v>0</v>
      </c>
      <c r="BD392" s="60"/>
      <c r="BF392" s="14"/>
      <c r="BJ392" t="s">
        <v>231</v>
      </c>
      <c r="BK392" t="s">
        <v>152</v>
      </c>
      <c r="BN392" s="36">
        <v>232</v>
      </c>
      <c r="BQ392">
        <f t="shared" si="813"/>
        <v>1</v>
      </c>
      <c r="BR392" s="38">
        <v>44737</v>
      </c>
      <c r="BS392" s="22" t="s">
        <v>183</v>
      </c>
      <c r="BT392" s="20" t="str">
        <f t="shared" si="806"/>
        <v>BILLETThePrivateIslandClub_COR22B159</v>
      </c>
      <c r="BV392">
        <v>1</v>
      </c>
    </row>
    <row r="393" spans="2:74" ht="18.75" customHeight="1" x14ac:dyDescent="0.3">
      <c r="B393" s="20">
        <f t="shared" si="752"/>
        <v>160</v>
      </c>
      <c r="C393" s="22" t="str">
        <f t="shared" si="753"/>
        <v>#160 Billet Private Island Club</v>
      </c>
      <c r="D393" t="str">
        <f t="shared" si="749"/>
        <v>COR22B160</v>
      </c>
      <c r="E393" s="53" t="s">
        <v>230</v>
      </c>
      <c r="F393" s="20">
        <v>1000</v>
      </c>
      <c r="G393" s="14" t="s">
        <v>621</v>
      </c>
      <c r="H393" s="23" t="s">
        <v>146</v>
      </c>
      <c r="J393" s="54" t="s">
        <v>1020</v>
      </c>
      <c r="K393" s="22" t="s">
        <v>173</v>
      </c>
      <c r="L393" s="54" t="s">
        <v>147</v>
      </c>
      <c r="M393" s="22">
        <v>1</v>
      </c>
      <c r="N393" s="54" t="s">
        <v>174</v>
      </c>
      <c r="P393" s="54" t="s">
        <v>36</v>
      </c>
      <c r="Q393" s="22" t="s">
        <v>225</v>
      </c>
      <c r="R393" s="54" t="str">
        <f t="shared" si="697"/>
        <v>avantage2</v>
      </c>
      <c r="S393" s="22" t="s">
        <v>226</v>
      </c>
      <c r="T393" s="54" t="str">
        <f t="shared" si="698"/>
        <v>avantage3</v>
      </c>
      <c r="U393" s="22" t="s">
        <v>241</v>
      </c>
      <c r="V393" s="54" t="str">
        <f t="shared" ref="V393" si="816">"avantage"&amp;(1+RIGHT(T393,1))</f>
        <v>avantage4</v>
      </c>
      <c r="W393" s="22" t="s">
        <v>227</v>
      </c>
      <c r="X393" s="54" t="str">
        <f t="shared" ref="X393" si="817">"avantage"&amp;(1+RIGHT(V393,1))</f>
        <v>avantage5</v>
      </c>
      <c r="Y393" s="22" t="s">
        <v>228</v>
      </c>
      <c r="AW393" s="22"/>
      <c r="AX393" s="20" t="s">
        <v>179</v>
      </c>
      <c r="AY393" s="20">
        <v>10</v>
      </c>
      <c r="AZ393" s="20" t="s">
        <v>181</v>
      </c>
      <c r="BA393" s="20">
        <v>90</v>
      </c>
      <c r="BB393" s="20" t="s">
        <v>180</v>
      </c>
      <c r="BC393" s="20">
        <v>0</v>
      </c>
      <c r="BD393" s="60"/>
      <c r="BF393" s="14"/>
      <c r="BJ393" t="s">
        <v>231</v>
      </c>
      <c r="BK393" t="s">
        <v>152</v>
      </c>
      <c r="BN393" s="36">
        <v>232</v>
      </c>
      <c r="BQ393">
        <f t="shared" si="813"/>
        <v>1</v>
      </c>
      <c r="BR393" s="38">
        <v>44737</v>
      </c>
      <c r="BS393" s="22" t="s">
        <v>183</v>
      </c>
      <c r="BT393" s="20" t="str">
        <f t="shared" si="806"/>
        <v>BILLETThePrivateIslandClub_COR22B160</v>
      </c>
      <c r="BV393">
        <v>1</v>
      </c>
    </row>
    <row r="394" spans="2:74" ht="18.75" customHeight="1" x14ac:dyDescent="0.3">
      <c r="B394" s="20">
        <f t="shared" si="752"/>
        <v>161</v>
      </c>
      <c r="C394" s="22" t="str">
        <f t="shared" si="753"/>
        <v>#161 Billet Private Island Club</v>
      </c>
      <c r="D394" t="str">
        <f t="shared" si="749"/>
        <v>COR22B161</v>
      </c>
      <c r="E394" s="53" t="s">
        <v>230</v>
      </c>
      <c r="F394" s="20">
        <v>1000</v>
      </c>
      <c r="G394" s="14" t="s">
        <v>622</v>
      </c>
      <c r="H394" s="23" t="s">
        <v>146</v>
      </c>
      <c r="J394" s="54" t="s">
        <v>1020</v>
      </c>
      <c r="K394" s="22" t="s">
        <v>173</v>
      </c>
      <c r="L394" s="54" t="s">
        <v>147</v>
      </c>
      <c r="M394" s="22">
        <v>1</v>
      </c>
      <c r="N394" s="54" t="s">
        <v>174</v>
      </c>
      <c r="P394" s="54" t="s">
        <v>36</v>
      </c>
      <c r="Q394" s="22" t="s">
        <v>225</v>
      </c>
      <c r="R394" s="54" t="str">
        <f t="shared" si="697"/>
        <v>avantage2</v>
      </c>
      <c r="S394" s="22" t="s">
        <v>226</v>
      </c>
      <c r="T394" s="54" t="str">
        <f t="shared" si="698"/>
        <v>avantage3</v>
      </c>
      <c r="U394" s="22" t="s">
        <v>241</v>
      </c>
      <c r="V394" s="54" t="str">
        <f t="shared" ref="V394" si="818">"avantage"&amp;(1+RIGHT(T394,1))</f>
        <v>avantage4</v>
      </c>
      <c r="W394" s="22" t="s">
        <v>227</v>
      </c>
      <c r="X394" s="54" t="str">
        <f t="shared" ref="X394" si="819">"avantage"&amp;(1+RIGHT(V394,1))</f>
        <v>avantage5</v>
      </c>
      <c r="Y394" s="22" t="s">
        <v>228</v>
      </c>
      <c r="AW394" s="22"/>
      <c r="AX394" s="20" t="s">
        <v>179</v>
      </c>
      <c r="AY394" s="20">
        <v>10</v>
      </c>
      <c r="AZ394" s="20" t="s">
        <v>181</v>
      </c>
      <c r="BA394" s="20">
        <v>90</v>
      </c>
      <c r="BB394" s="20" t="s">
        <v>180</v>
      </c>
      <c r="BC394" s="20">
        <v>0</v>
      </c>
      <c r="BD394" s="60"/>
      <c r="BF394" s="14"/>
      <c r="BJ394" t="s">
        <v>231</v>
      </c>
      <c r="BK394" t="s">
        <v>152</v>
      </c>
      <c r="BN394" s="36">
        <v>232</v>
      </c>
      <c r="BQ394">
        <f t="shared" si="813"/>
        <v>1</v>
      </c>
      <c r="BR394" s="38">
        <v>44737</v>
      </c>
      <c r="BS394" s="22" t="s">
        <v>183</v>
      </c>
      <c r="BT394" s="20" t="str">
        <f t="shared" si="806"/>
        <v>BILLETThePrivateIslandClub_COR22B161</v>
      </c>
      <c r="BV394">
        <v>1</v>
      </c>
    </row>
    <row r="395" spans="2:74" ht="18.75" customHeight="1" x14ac:dyDescent="0.3">
      <c r="B395" s="20">
        <f t="shared" si="752"/>
        <v>162</v>
      </c>
      <c r="C395" s="22" t="str">
        <f t="shared" si="753"/>
        <v>#162 Billet Private Island Club</v>
      </c>
      <c r="D395" t="str">
        <f t="shared" si="749"/>
        <v>COR22B162</v>
      </c>
      <c r="E395" s="53" t="s">
        <v>230</v>
      </c>
      <c r="F395" s="20">
        <v>1000</v>
      </c>
      <c r="G395" s="14" t="s">
        <v>623</v>
      </c>
      <c r="H395" s="23" t="s">
        <v>146</v>
      </c>
      <c r="J395" s="54" t="s">
        <v>1020</v>
      </c>
      <c r="K395" s="22" t="s">
        <v>173</v>
      </c>
      <c r="L395" s="54" t="s">
        <v>147</v>
      </c>
      <c r="M395" s="22">
        <v>1</v>
      </c>
      <c r="N395" s="54" t="s">
        <v>174</v>
      </c>
      <c r="P395" s="54" t="s">
        <v>36</v>
      </c>
      <c r="Q395" s="22" t="s">
        <v>225</v>
      </c>
      <c r="R395" s="54" t="str">
        <f t="shared" si="697"/>
        <v>avantage2</v>
      </c>
      <c r="S395" s="22" t="s">
        <v>226</v>
      </c>
      <c r="T395" s="54" t="str">
        <f t="shared" si="698"/>
        <v>avantage3</v>
      </c>
      <c r="U395" s="22" t="s">
        <v>241</v>
      </c>
      <c r="V395" s="54" t="str">
        <f t="shared" ref="V395" si="820">"avantage"&amp;(1+RIGHT(T395,1))</f>
        <v>avantage4</v>
      </c>
      <c r="W395" s="22" t="s">
        <v>227</v>
      </c>
      <c r="X395" s="54" t="str">
        <f t="shared" ref="X395" si="821">"avantage"&amp;(1+RIGHT(V395,1))</f>
        <v>avantage5</v>
      </c>
      <c r="Y395" s="22" t="s">
        <v>228</v>
      </c>
      <c r="AW395" s="22"/>
      <c r="AX395" s="20" t="s">
        <v>179</v>
      </c>
      <c r="AY395" s="20">
        <v>10</v>
      </c>
      <c r="AZ395" s="20" t="s">
        <v>181</v>
      </c>
      <c r="BA395" s="20">
        <v>90</v>
      </c>
      <c r="BB395" s="20" t="s">
        <v>180</v>
      </c>
      <c r="BC395" s="20">
        <v>0</v>
      </c>
      <c r="BD395" s="60"/>
      <c r="BF395" s="14"/>
      <c r="BJ395" t="s">
        <v>231</v>
      </c>
      <c r="BK395" t="s">
        <v>152</v>
      </c>
      <c r="BN395" s="36">
        <v>232</v>
      </c>
      <c r="BQ395">
        <f t="shared" si="813"/>
        <v>1</v>
      </c>
      <c r="BR395" s="38">
        <v>44737</v>
      </c>
      <c r="BS395" s="22" t="s">
        <v>183</v>
      </c>
      <c r="BT395" s="20" t="str">
        <f t="shared" si="806"/>
        <v>BILLETThePrivateIslandClub_COR22B162</v>
      </c>
      <c r="BV395">
        <v>1</v>
      </c>
    </row>
    <row r="396" spans="2:74" ht="18.75" customHeight="1" x14ac:dyDescent="0.3">
      <c r="B396" s="20">
        <f t="shared" si="752"/>
        <v>163</v>
      </c>
      <c r="C396" s="22" t="str">
        <f t="shared" si="753"/>
        <v>#163 Billet Private Island Club</v>
      </c>
      <c r="D396" t="str">
        <f t="shared" si="749"/>
        <v>COR22B163</v>
      </c>
      <c r="E396" s="53" t="s">
        <v>230</v>
      </c>
      <c r="F396" s="20">
        <v>1000</v>
      </c>
      <c r="G396" s="14" t="s">
        <v>624</v>
      </c>
      <c r="H396" s="23" t="s">
        <v>146</v>
      </c>
      <c r="J396" s="54" t="s">
        <v>1020</v>
      </c>
      <c r="K396" s="22" t="s">
        <v>173</v>
      </c>
      <c r="L396" s="54" t="s">
        <v>147</v>
      </c>
      <c r="M396" s="22">
        <v>1</v>
      </c>
      <c r="N396" s="54" t="s">
        <v>174</v>
      </c>
      <c r="P396" s="54" t="s">
        <v>36</v>
      </c>
      <c r="Q396" s="22" t="s">
        <v>225</v>
      </c>
      <c r="R396" s="54" t="str">
        <f t="shared" si="697"/>
        <v>avantage2</v>
      </c>
      <c r="S396" s="22" t="s">
        <v>226</v>
      </c>
      <c r="T396" s="54" t="str">
        <f t="shared" si="698"/>
        <v>avantage3</v>
      </c>
      <c r="U396" s="22" t="s">
        <v>241</v>
      </c>
      <c r="V396" s="54" t="str">
        <f t="shared" ref="V396" si="822">"avantage"&amp;(1+RIGHT(T396,1))</f>
        <v>avantage4</v>
      </c>
      <c r="W396" s="22" t="s">
        <v>227</v>
      </c>
      <c r="X396" s="54" t="str">
        <f t="shared" ref="X396" si="823">"avantage"&amp;(1+RIGHT(V396,1))</f>
        <v>avantage5</v>
      </c>
      <c r="Y396" s="22" t="s">
        <v>228</v>
      </c>
      <c r="AW396" s="22"/>
      <c r="AX396" s="20" t="s">
        <v>179</v>
      </c>
      <c r="AY396" s="20">
        <v>10</v>
      </c>
      <c r="AZ396" s="20" t="s">
        <v>181</v>
      </c>
      <c r="BA396" s="20">
        <v>90</v>
      </c>
      <c r="BB396" s="20" t="s">
        <v>180</v>
      </c>
      <c r="BC396" s="20">
        <v>0</v>
      </c>
      <c r="BD396" s="60"/>
      <c r="BF396" s="14"/>
      <c r="BJ396" t="s">
        <v>231</v>
      </c>
      <c r="BK396" t="s">
        <v>152</v>
      </c>
      <c r="BN396" s="36">
        <v>232</v>
      </c>
      <c r="BQ396">
        <f t="shared" si="813"/>
        <v>1</v>
      </c>
      <c r="BR396" s="38">
        <v>44737</v>
      </c>
      <c r="BS396" s="22" t="s">
        <v>183</v>
      </c>
      <c r="BT396" s="20" t="str">
        <f t="shared" si="806"/>
        <v>BILLETThePrivateIslandClub_COR22B163</v>
      </c>
      <c r="BV396">
        <v>1</v>
      </c>
    </row>
    <row r="397" spans="2:74" ht="18.75" customHeight="1" x14ac:dyDescent="0.3">
      <c r="B397" s="20">
        <f t="shared" si="752"/>
        <v>164</v>
      </c>
      <c r="C397" s="22" t="str">
        <f t="shared" si="753"/>
        <v>#164 Billet Private Island Club</v>
      </c>
      <c r="D397" t="str">
        <f t="shared" si="749"/>
        <v>COR22B164</v>
      </c>
      <c r="E397" s="53" t="s">
        <v>230</v>
      </c>
      <c r="F397" s="20">
        <v>1000</v>
      </c>
      <c r="G397" s="14" t="s">
        <v>625</v>
      </c>
      <c r="H397" s="23" t="s">
        <v>146</v>
      </c>
      <c r="J397" s="54" t="s">
        <v>1020</v>
      </c>
      <c r="K397" s="22" t="s">
        <v>173</v>
      </c>
      <c r="L397" s="54" t="s">
        <v>147</v>
      </c>
      <c r="M397" s="22">
        <v>1</v>
      </c>
      <c r="N397" s="54" t="s">
        <v>174</v>
      </c>
      <c r="P397" s="54" t="s">
        <v>36</v>
      </c>
      <c r="Q397" s="22" t="s">
        <v>225</v>
      </c>
      <c r="R397" s="54" t="str">
        <f t="shared" si="697"/>
        <v>avantage2</v>
      </c>
      <c r="S397" s="22" t="s">
        <v>226</v>
      </c>
      <c r="T397" s="54" t="str">
        <f t="shared" si="698"/>
        <v>avantage3</v>
      </c>
      <c r="U397" s="22" t="s">
        <v>241</v>
      </c>
      <c r="V397" s="54" t="str">
        <f t="shared" ref="V397" si="824">"avantage"&amp;(1+RIGHT(T397,1))</f>
        <v>avantage4</v>
      </c>
      <c r="W397" s="22" t="s">
        <v>227</v>
      </c>
      <c r="X397" s="54" t="str">
        <f t="shared" ref="X397" si="825">"avantage"&amp;(1+RIGHT(V397,1))</f>
        <v>avantage5</v>
      </c>
      <c r="Y397" s="22" t="s">
        <v>228</v>
      </c>
      <c r="AW397" s="22"/>
      <c r="AX397" s="20" t="s">
        <v>179</v>
      </c>
      <c r="AY397" s="20">
        <v>10</v>
      </c>
      <c r="AZ397" s="20" t="s">
        <v>181</v>
      </c>
      <c r="BA397" s="20">
        <v>90</v>
      </c>
      <c r="BB397" s="20" t="s">
        <v>180</v>
      </c>
      <c r="BC397" s="20">
        <v>0</v>
      </c>
      <c r="BD397" s="60"/>
      <c r="BF397" s="14"/>
      <c r="BJ397" t="s">
        <v>231</v>
      </c>
      <c r="BK397" t="s">
        <v>152</v>
      </c>
      <c r="BN397" s="36">
        <v>232</v>
      </c>
      <c r="BQ397">
        <f t="shared" si="813"/>
        <v>1</v>
      </c>
      <c r="BR397" s="38">
        <v>44737</v>
      </c>
      <c r="BS397" s="22" t="s">
        <v>183</v>
      </c>
      <c r="BT397" s="20" t="str">
        <f t="shared" si="806"/>
        <v>BILLETThePrivateIslandClub_COR22B164</v>
      </c>
      <c r="BV397">
        <v>1</v>
      </c>
    </row>
    <row r="398" spans="2:74" ht="18.75" customHeight="1" x14ac:dyDescent="0.3">
      <c r="B398" s="20">
        <f t="shared" si="752"/>
        <v>165</v>
      </c>
      <c r="C398" s="22" t="str">
        <f t="shared" si="753"/>
        <v>#165 Billet Private Island Club</v>
      </c>
      <c r="D398" t="str">
        <f t="shared" si="749"/>
        <v>COR22B165</v>
      </c>
      <c r="E398" s="53" t="s">
        <v>230</v>
      </c>
      <c r="F398" s="20">
        <v>1000</v>
      </c>
      <c r="G398" s="14" t="s">
        <v>626</v>
      </c>
      <c r="H398" s="23" t="s">
        <v>146</v>
      </c>
      <c r="J398" s="54" t="s">
        <v>1020</v>
      </c>
      <c r="K398" s="22" t="s">
        <v>173</v>
      </c>
      <c r="L398" s="54" t="s">
        <v>147</v>
      </c>
      <c r="M398" s="22">
        <v>1</v>
      </c>
      <c r="N398" s="54" t="s">
        <v>174</v>
      </c>
      <c r="P398" s="54" t="s">
        <v>36</v>
      </c>
      <c r="Q398" s="22" t="s">
        <v>225</v>
      </c>
      <c r="R398" s="54" t="str">
        <f t="shared" si="697"/>
        <v>avantage2</v>
      </c>
      <c r="S398" s="22" t="s">
        <v>226</v>
      </c>
      <c r="T398" s="54" t="str">
        <f t="shared" si="698"/>
        <v>avantage3</v>
      </c>
      <c r="U398" s="22" t="s">
        <v>241</v>
      </c>
      <c r="V398" s="54" t="str">
        <f t="shared" ref="V398" si="826">"avantage"&amp;(1+RIGHT(T398,1))</f>
        <v>avantage4</v>
      </c>
      <c r="W398" s="22" t="s">
        <v>227</v>
      </c>
      <c r="X398" s="54" t="str">
        <f t="shared" ref="X398" si="827">"avantage"&amp;(1+RIGHT(V398,1))</f>
        <v>avantage5</v>
      </c>
      <c r="Y398" s="22" t="s">
        <v>228</v>
      </c>
      <c r="AW398" s="22"/>
      <c r="AX398" s="20" t="s">
        <v>179</v>
      </c>
      <c r="AY398" s="20">
        <v>10</v>
      </c>
      <c r="AZ398" s="20" t="s">
        <v>181</v>
      </c>
      <c r="BA398" s="20">
        <v>90</v>
      </c>
      <c r="BB398" s="20" t="s">
        <v>180</v>
      </c>
      <c r="BC398" s="20">
        <v>0</v>
      </c>
      <c r="BD398" s="60"/>
      <c r="BF398" s="14"/>
      <c r="BJ398" t="s">
        <v>231</v>
      </c>
      <c r="BK398" t="s">
        <v>152</v>
      </c>
      <c r="BN398" s="36">
        <v>232</v>
      </c>
      <c r="BQ398">
        <f t="shared" si="813"/>
        <v>1</v>
      </c>
      <c r="BR398" s="38">
        <v>44737</v>
      </c>
      <c r="BS398" s="22" t="s">
        <v>183</v>
      </c>
      <c r="BT398" s="20" t="str">
        <f t="shared" si="806"/>
        <v>BILLETThePrivateIslandClub_COR22B165</v>
      </c>
      <c r="BV398">
        <v>1</v>
      </c>
    </row>
    <row r="399" spans="2:74" ht="18.75" customHeight="1" x14ac:dyDescent="0.3">
      <c r="B399" s="20">
        <f t="shared" si="752"/>
        <v>166</v>
      </c>
      <c r="C399" s="22" t="str">
        <f t="shared" si="753"/>
        <v>#166 Billet Private Island Club</v>
      </c>
      <c r="D399" t="str">
        <f t="shared" si="749"/>
        <v>COR22B166</v>
      </c>
      <c r="E399" s="53" t="s">
        <v>230</v>
      </c>
      <c r="F399" s="20">
        <v>1000</v>
      </c>
      <c r="G399" s="14" t="s">
        <v>627</v>
      </c>
      <c r="H399" s="23" t="s">
        <v>146</v>
      </c>
      <c r="J399" s="54" t="s">
        <v>1020</v>
      </c>
      <c r="K399" s="22" t="s">
        <v>173</v>
      </c>
      <c r="L399" s="54" t="s">
        <v>147</v>
      </c>
      <c r="M399" s="22">
        <v>1</v>
      </c>
      <c r="N399" s="54" t="s">
        <v>174</v>
      </c>
      <c r="P399" s="54" t="s">
        <v>36</v>
      </c>
      <c r="Q399" s="22" t="s">
        <v>225</v>
      </c>
      <c r="R399" s="54" t="str">
        <f t="shared" si="697"/>
        <v>avantage2</v>
      </c>
      <c r="S399" s="22" t="s">
        <v>226</v>
      </c>
      <c r="T399" s="54" t="str">
        <f t="shared" si="698"/>
        <v>avantage3</v>
      </c>
      <c r="U399" s="22" t="s">
        <v>241</v>
      </c>
      <c r="V399" s="54" t="str">
        <f t="shared" ref="V399" si="828">"avantage"&amp;(1+RIGHT(T399,1))</f>
        <v>avantage4</v>
      </c>
      <c r="W399" s="22" t="s">
        <v>227</v>
      </c>
      <c r="X399" s="54" t="str">
        <f t="shared" ref="X399" si="829">"avantage"&amp;(1+RIGHT(V399,1))</f>
        <v>avantage5</v>
      </c>
      <c r="Y399" s="22" t="s">
        <v>228</v>
      </c>
      <c r="AW399" s="22"/>
      <c r="AX399" s="20" t="s">
        <v>179</v>
      </c>
      <c r="AY399" s="20">
        <v>10</v>
      </c>
      <c r="AZ399" s="20" t="s">
        <v>181</v>
      </c>
      <c r="BA399" s="20">
        <v>90</v>
      </c>
      <c r="BB399" s="20" t="s">
        <v>180</v>
      </c>
      <c r="BC399" s="20">
        <v>0</v>
      </c>
      <c r="BD399" s="60"/>
      <c r="BF399" s="14"/>
      <c r="BJ399" t="s">
        <v>231</v>
      </c>
      <c r="BK399" t="s">
        <v>152</v>
      </c>
      <c r="BN399" s="36">
        <v>232</v>
      </c>
      <c r="BQ399">
        <f t="shared" si="813"/>
        <v>1</v>
      </c>
      <c r="BR399" s="38">
        <v>44737</v>
      </c>
      <c r="BS399" s="22" t="s">
        <v>183</v>
      </c>
      <c r="BT399" s="20" t="str">
        <f t="shared" si="806"/>
        <v>BILLETThePrivateIslandClub_COR22B166</v>
      </c>
      <c r="BV399">
        <v>1</v>
      </c>
    </row>
    <row r="400" spans="2:74" ht="18.75" customHeight="1" x14ac:dyDescent="0.3">
      <c r="B400" s="20">
        <f t="shared" si="752"/>
        <v>167</v>
      </c>
      <c r="C400" s="22" t="str">
        <f t="shared" si="753"/>
        <v>#167 Billet Private Island Club</v>
      </c>
      <c r="D400" t="str">
        <f t="shared" si="749"/>
        <v>COR22B167</v>
      </c>
      <c r="E400" s="53" t="s">
        <v>230</v>
      </c>
      <c r="F400" s="20">
        <v>1000</v>
      </c>
      <c r="G400" s="14" t="s">
        <v>628</v>
      </c>
      <c r="H400" s="23" t="s">
        <v>146</v>
      </c>
      <c r="J400" s="54" t="s">
        <v>1020</v>
      </c>
      <c r="K400" s="22" t="s">
        <v>173</v>
      </c>
      <c r="L400" s="54" t="s">
        <v>147</v>
      </c>
      <c r="M400" s="22">
        <v>1</v>
      </c>
      <c r="N400" s="54" t="s">
        <v>174</v>
      </c>
      <c r="P400" s="54" t="s">
        <v>36</v>
      </c>
      <c r="Q400" s="22" t="s">
        <v>225</v>
      </c>
      <c r="R400" s="54" t="str">
        <f t="shared" si="697"/>
        <v>avantage2</v>
      </c>
      <c r="S400" s="22" t="s">
        <v>226</v>
      </c>
      <c r="T400" s="54" t="str">
        <f t="shared" si="698"/>
        <v>avantage3</v>
      </c>
      <c r="U400" s="22" t="s">
        <v>241</v>
      </c>
      <c r="V400" s="54" t="str">
        <f t="shared" ref="V400" si="830">"avantage"&amp;(1+RIGHT(T400,1))</f>
        <v>avantage4</v>
      </c>
      <c r="W400" s="22" t="s">
        <v>227</v>
      </c>
      <c r="X400" s="54" t="str">
        <f t="shared" ref="X400" si="831">"avantage"&amp;(1+RIGHT(V400,1))</f>
        <v>avantage5</v>
      </c>
      <c r="Y400" s="22" t="s">
        <v>228</v>
      </c>
      <c r="AW400" s="22"/>
      <c r="AX400" s="20" t="s">
        <v>179</v>
      </c>
      <c r="AY400" s="20">
        <v>10</v>
      </c>
      <c r="AZ400" s="20" t="s">
        <v>181</v>
      </c>
      <c r="BA400" s="20">
        <v>90</v>
      </c>
      <c r="BB400" s="20" t="s">
        <v>180</v>
      </c>
      <c r="BC400" s="20">
        <v>0</v>
      </c>
      <c r="BD400" s="60"/>
      <c r="BF400" s="14"/>
      <c r="BJ400" t="s">
        <v>231</v>
      </c>
      <c r="BK400" t="s">
        <v>152</v>
      </c>
      <c r="BN400" s="36">
        <v>232</v>
      </c>
      <c r="BQ400">
        <f t="shared" si="813"/>
        <v>1</v>
      </c>
      <c r="BR400" s="38">
        <v>44737</v>
      </c>
      <c r="BS400" s="22" t="s">
        <v>183</v>
      </c>
      <c r="BT400" s="20" t="str">
        <f t="shared" si="806"/>
        <v>BILLETThePrivateIslandClub_COR22B167</v>
      </c>
      <c r="BV400">
        <v>1</v>
      </c>
    </row>
    <row r="401" spans="2:74" ht="18.75" customHeight="1" x14ac:dyDescent="0.3">
      <c r="B401" s="20">
        <f t="shared" si="752"/>
        <v>168</v>
      </c>
      <c r="C401" s="22" t="str">
        <f t="shared" si="753"/>
        <v>#168 Billet Private Island Club</v>
      </c>
      <c r="D401" t="str">
        <f t="shared" si="749"/>
        <v>COR22B168</v>
      </c>
      <c r="E401" s="53" t="s">
        <v>230</v>
      </c>
      <c r="F401" s="20">
        <v>1000</v>
      </c>
      <c r="G401" s="14" t="s">
        <v>629</v>
      </c>
      <c r="H401" s="23" t="s">
        <v>146</v>
      </c>
      <c r="J401" s="54" t="s">
        <v>1020</v>
      </c>
      <c r="K401" s="22" t="s">
        <v>173</v>
      </c>
      <c r="L401" s="54" t="s">
        <v>147</v>
      </c>
      <c r="M401" s="22">
        <v>1</v>
      </c>
      <c r="N401" s="54" t="s">
        <v>174</v>
      </c>
      <c r="P401" s="54" t="s">
        <v>36</v>
      </c>
      <c r="Q401" s="22" t="s">
        <v>225</v>
      </c>
      <c r="R401" s="54" t="str">
        <f t="shared" ref="R401:R464" si="832">"avantage"&amp;(1+RIGHT(P401,1))</f>
        <v>avantage2</v>
      </c>
      <c r="S401" s="22" t="s">
        <v>226</v>
      </c>
      <c r="T401" s="54" t="str">
        <f t="shared" ref="T401:T464" si="833">"avantage"&amp;(1+RIGHT(R401,1))</f>
        <v>avantage3</v>
      </c>
      <c r="U401" s="22" t="s">
        <v>241</v>
      </c>
      <c r="V401" s="54" t="str">
        <f t="shared" ref="V401" si="834">"avantage"&amp;(1+RIGHT(T401,1))</f>
        <v>avantage4</v>
      </c>
      <c r="W401" s="22" t="s">
        <v>227</v>
      </c>
      <c r="X401" s="54" t="str">
        <f t="shared" ref="X401" si="835">"avantage"&amp;(1+RIGHT(V401,1))</f>
        <v>avantage5</v>
      </c>
      <c r="Y401" s="22" t="s">
        <v>228</v>
      </c>
      <c r="AW401" s="22"/>
      <c r="AX401" s="20" t="s">
        <v>179</v>
      </c>
      <c r="AY401" s="20">
        <v>10</v>
      </c>
      <c r="AZ401" s="20" t="s">
        <v>181</v>
      </c>
      <c r="BA401" s="20">
        <v>90</v>
      </c>
      <c r="BB401" s="20" t="s">
        <v>180</v>
      </c>
      <c r="BC401" s="20">
        <v>0</v>
      </c>
      <c r="BD401" s="60"/>
      <c r="BF401" s="14"/>
      <c r="BJ401" t="s">
        <v>231</v>
      </c>
      <c r="BK401" t="s">
        <v>152</v>
      </c>
      <c r="BN401" s="36">
        <v>232</v>
      </c>
      <c r="BQ401">
        <f t="shared" si="813"/>
        <v>1</v>
      </c>
      <c r="BR401" s="38">
        <v>44737</v>
      </c>
      <c r="BS401" s="22" t="s">
        <v>183</v>
      </c>
      <c r="BT401" s="20" t="str">
        <f t="shared" si="806"/>
        <v>BILLETThePrivateIslandClub_COR22B168</v>
      </c>
      <c r="BV401">
        <v>1</v>
      </c>
    </row>
    <row r="402" spans="2:74" ht="18.75" customHeight="1" x14ac:dyDescent="0.3">
      <c r="B402" s="20">
        <f t="shared" si="752"/>
        <v>169</v>
      </c>
      <c r="C402" s="22" t="str">
        <f t="shared" si="753"/>
        <v>#169 Billet Private Island Club</v>
      </c>
      <c r="D402" t="str">
        <f t="shared" si="749"/>
        <v>COR22B169</v>
      </c>
      <c r="E402" s="53" t="s">
        <v>230</v>
      </c>
      <c r="F402" s="20">
        <v>1000</v>
      </c>
      <c r="G402" s="14" t="s">
        <v>630</v>
      </c>
      <c r="H402" s="23" t="s">
        <v>146</v>
      </c>
      <c r="J402" s="54" t="s">
        <v>1020</v>
      </c>
      <c r="K402" s="22" t="s">
        <v>173</v>
      </c>
      <c r="L402" s="54" t="s">
        <v>147</v>
      </c>
      <c r="M402" s="22">
        <v>1</v>
      </c>
      <c r="N402" s="54" t="s">
        <v>174</v>
      </c>
      <c r="P402" s="54" t="s">
        <v>36</v>
      </c>
      <c r="Q402" s="22" t="s">
        <v>225</v>
      </c>
      <c r="R402" s="54" t="str">
        <f t="shared" si="832"/>
        <v>avantage2</v>
      </c>
      <c r="S402" s="22" t="s">
        <v>226</v>
      </c>
      <c r="T402" s="54" t="str">
        <f t="shared" si="833"/>
        <v>avantage3</v>
      </c>
      <c r="U402" s="22" t="s">
        <v>241</v>
      </c>
      <c r="V402" s="54" t="str">
        <f t="shared" ref="V402" si="836">"avantage"&amp;(1+RIGHT(T402,1))</f>
        <v>avantage4</v>
      </c>
      <c r="W402" s="22" t="s">
        <v>227</v>
      </c>
      <c r="X402" s="54" t="str">
        <f t="shared" ref="X402" si="837">"avantage"&amp;(1+RIGHT(V402,1))</f>
        <v>avantage5</v>
      </c>
      <c r="Y402" s="22" t="s">
        <v>228</v>
      </c>
      <c r="AW402" s="22"/>
      <c r="AX402" s="20" t="s">
        <v>179</v>
      </c>
      <c r="AY402" s="20">
        <v>10</v>
      </c>
      <c r="AZ402" s="20" t="s">
        <v>181</v>
      </c>
      <c r="BA402" s="20">
        <v>90</v>
      </c>
      <c r="BB402" s="20" t="s">
        <v>180</v>
      </c>
      <c r="BC402" s="20">
        <v>0</v>
      </c>
      <c r="BD402" s="60"/>
      <c r="BF402" s="14"/>
      <c r="BJ402" t="s">
        <v>231</v>
      </c>
      <c r="BK402" t="s">
        <v>152</v>
      </c>
      <c r="BN402" s="36">
        <v>232</v>
      </c>
      <c r="BQ402">
        <f t="shared" si="813"/>
        <v>1</v>
      </c>
      <c r="BR402" s="38">
        <v>44737</v>
      </c>
      <c r="BS402" s="22" t="s">
        <v>183</v>
      </c>
      <c r="BT402" s="20" t="str">
        <f t="shared" si="806"/>
        <v>BILLETThePrivateIslandClub_COR22B169</v>
      </c>
      <c r="BV402">
        <v>1</v>
      </c>
    </row>
    <row r="403" spans="2:74" ht="18.75" customHeight="1" x14ac:dyDescent="0.3">
      <c r="B403" s="20">
        <f t="shared" si="752"/>
        <v>170</v>
      </c>
      <c r="C403" s="22" t="str">
        <f t="shared" si="753"/>
        <v>#170 Billet Private Island Club</v>
      </c>
      <c r="D403" t="str">
        <f t="shared" si="749"/>
        <v>COR22B170</v>
      </c>
      <c r="E403" s="53" t="s">
        <v>230</v>
      </c>
      <c r="F403" s="20">
        <v>1000</v>
      </c>
      <c r="G403" s="14" t="s">
        <v>631</v>
      </c>
      <c r="H403" s="23" t="s">
        <v>146</v>
      </c>
      <c r="J403" s="54" t="s">
        <v>1020</v>
      </c>
      <c r="K403" s="22" t="s">
        <v>173</v>
      </c>
      <c r="L403" s="54" t="s">
        <v>147</v>
      </c>
      <c r="M403" s="22">
        <v>1</v>
      </c>
      <c r="N403" s="54" t="s">
        <v>174</v>
      </c>
      <c r="P403" s="54" t="s">
        <v>36</v>
      </c>
      <c r="Q403" s="22" t="s">
        <v>225</v>
      </c>
      <c r="R403" s="54" t="str">
        <f t="shared" si="832"/>
        <v>avantage2</v>
      </c>
      <c r="S403" s="22" t="s">
        <v>226</v>
      </c>
      <c r="T403" s="54" t="str">
        <f t="shared" si="833"/>
        <v>avantage3</v>
      </c>
      <c r="U403" s="22" t="s">
        <v>241</v>
      </c>
      <c r="V403" s="54" t="str">
        <f t="shared" ref="V403" si="838">"avantage"&amp;(1+RIGHT(T403,1))</f>
        <v>avantage4</v>
      </c>
      <c r="W403" s="22" t="s">
        <v>227</v>
      </c>
      <c r="X403" s="54" t="str">
        <f t="shared" ref="X403" si="839">"avantage"&amp;(1+RIGHT(V403,1))</f>
        <v>avantage5</v>
      </c>
      <c r="Y403" s="22" t="s">
        <v>228</v>
      </c>
      <c r="AW403" s="22"/>
      <c r="AX403" s="20" t="s">
        <v>179</v>
      </c>
      <c r="AY403" s="20">
        <v>10</v>
      </c>
      <c r="AZ403" s="20" t="s">
        <v>181</v>
      </c>
      <c r="BA403" s="20">
        <v>90</v>
      </c>
      <c r="BB403" s="20" t="s">
        <v>180</v>
      </c>
      <c r="BC403" s="20">
        <v>0</v>
      </c>
      <c r="BD403" s="60"/>
      <c r="BF403" s="14"/>
      <c r="BJ403" t="s">
        <v>231</v>
      </c>
      <c r="BK403" t="s">
        <v>152</v>
      </c>
      <c r="BN403" s="36">
        <v>232</v>
      </c>
      <c r="BQ403">
        <f t="shared" si="813"/>
        <v>1</v>
      </c>
      <c r="BR403" s="38">
        <v>44737</v>
      </c>
      <c r="BS403" s="22" t="s">
        <v>183</v>
      </c>
      <c r="BT403" s="20" t="str">
        <f t="shared" si="806"/>
        <v>BILLETThePrivateIslandClub_COR22B170</v>
      </c>
      <c r="BV403">
        <v>1</v>
      </c>
    </row>
    <row r="404" spans="2:74" ht="18.75" customHeight="1" x14ac:dyDescent="0.3">
      <c r="B404" s="20">
        <f t="shared" si="752"/>
        <v>171</v>
      </c>
      <c r="C404" s="22" t="str">
        <f t="shared" si="753"/>
        <v>#171 Billet Private Island Club</v>
      </c>
      <c r="D404" t="str">
        <f t="shared" si="749"/>
        <v>COR22B171</v>
      </c>
      <c r="E404" s="53" t="s">
        <v>230</v>
      </c>
      <c r="F404" s="20">
        <v>1000</v>
      </c>
      <c r="G404" s="14" t="s">
        <v>632</v>
      </c>
      <c r="H404" s="23" t="s">
        <v>146</v>
      </c>
      <c r="J404" s="54" t="s">
        <v>1020</v>
      </c>
      <c r="K404" s="22" t="s">
        <v>173</v>
      </c>
      <c r="L404" s="54" t="s">
        <v>147</v>
      </c>
      <c r="M404" s="22">
        <v>1</v>
      </c>
      <c r="N404" s="54" t="s">
        <v>174</v>
      </c>
      <c r="P404" s="54" t="s">
        <v>36</v>
      </c>
      <c r="Q404" s="22" t="s">
        <v>225</v>
      </c>
      <c r="R404" s="54" t="str">
        <f t="shared" si="832"/>
        <v>avantage2</v>
      </c>
      <c r="S404" s="22" t="s">
        <v>226</v>
      </c>
      <c r="T404" s="54" t="str">
        <f t="shared" si="833"/>
        <v>avantage3</v>
      </c>
      <c r="U404" s="22" t="s">
        <v>241</v>
      </c>
      <c r="V404" s="54" t="str">
        <f t="shared" ref="V404" si="840">"avantage"&amp;(1+RIGHT(T404,1))</f>
        <v>avantage4</v>
      </c>
      <c r="W404" s="22" t="s">
        <v>227</v>
      </c>
      <c r="X404" s="54" t="str">
        <f t="shared" ref="X404" si="841">"avantage"&amp;(1+RIGHT(V404,1))</f>
        <v>avantage5</v>
      </c>
      <c r="Y404" s="22" t="s">
        <v>228</v>
      </c>
      <c r="AW404" s="22"/>
      <c r="AX404" s="20" t="s">
        <v>179</v>
      </c>
      <c r="AY404" s="20">
        <v>10</v>
      </c>
      <c r="AZ404" s="20" t="s">
        <v>181</v>
      </c>
      <c r="BA404" s="20">
        <v>90</v>
      </c>
      <c r="BB404" s="20" t="s">
        <v>180</v>
      </c>
      <c r="BC404" s="20">
        <v>0</v>
      </c>
      <c r="BD404" s="60"/>
      <c r="BF404" s="14"/>
      <c r="BJ404" t="s">
        <v>231</v>
      </c>
      <c r="BK404" t="s">
        <v>152</v>
      </c>
      <c r="BN404" s="36">
        <v>232</v>
      </c>
      <c r="BQ404">
        <f t="shared" si="813"/>
        <v>1</v>
      </c>
      <c r="BR404" s="38">
        <v>44737</v>
      </c>
      <c r="BS404" s="22" t="s">
        <v>183</v>
      </c>
      <c r="BT404" s="20" t="str">
        <f t="shared" si="806"/>
        <v>BILLETThePrivateIslandClub_COR22B171</v>
      </c>
      <c r="BV404">
        <v>1</v>
      </c>
    </row>
    <row r="405" spans="2:74" ht="18.75" customHeight="1" x14ac:dyDescent="0.3">
      <c r="B405" s="20">
        <f t="shared" si="752"/>
        <v>172</v>
      </c>
      <c r="C405" s="22" t="str">
        <f t="shared" si="753"/>
        <v>#172 Billet Private Island Club</v>
      </c>
      <c r="D405" t="str">
        <f t="shared" si="749"/>
        <v>COR22B172</v>
      </c>
      <c r="E405" s="53" t="s">
        <v>230</v>
      </c>
      <c r="F405" s="20">
        <v>1000</v>
      </c>
      <c r="G405" s="14" t="s">
        <v>633</v>
      </c>
      <c r="H405" s="23" t="s">
        <v>146</v>
      </c>
      <c r="J405" s="54" t="s">
        <v>1020</v>
      </c>
      <c r="K405" s="22" t="s">
        <v>173</v>
      </c>
      <c r="L405" s="54" t="s">
        <v>147</v>
      </c>
      <c r="M405" s="22">
        <v>1</v>
      </c>
      <c r="N405" s="54" t="s">
        <v>174</v>
      </c>
      <c r="P405" s="54" t="s">
        <v>36</v>
      </c>
      <c r="Q405" s="22" t="s">
        <v>225</v>
      </c>
      <c r="R405" s="54" t="str">
        <f t="shared" si="832"/>
        <v>avantage2</v>
      </c>
      <c r="S405" s="22" t="s">
        <v>226</v>
      </c>
      <c r="T405" s="54" t="str">
        <f t="shared" si="833"/>
        <v>avantage3</v>
      </c>
      <c r="U405" s="22" t="s">
        <v>241</v>
      </c>
      <c r="V405" s="54" t="str">
        <f t="shared" ref="V405" si="842">"avantage"&amp;(1+RIGHT(T405,1))</f>
        <v>avantage4</v>
      </c>
      <c r="W405" s="22" t="s">
        <v>227</v>
      </c>
      <c r="X405" s="54" t="str">
        <f t="shared" ref="X405" si="843">"avantage"&amp;(1+RIGHT(V405,1))</f>
        <v>avantage5</v>
      </c>
      <c r="Y405" s="22" t="s">
        <v>228</v>
      </c>
      <c r="AW405" s="22"/>
      <c r="AX405" s="20" t="s">
        <v>179</v>
      </c>
      <c r="AY405" s="20">
        <v>10</v>
      </c>
      <c r="AZ405" s="20" t="s">
        <v>181</v>
      </c>
      <c r="BA405" s="20">
        <v>90</v>
      </c>
      <c r="BB405" s="20" t="s">
        <v>180</v>
      </c>
      <c r="BC405" s="20">
        <v>0</v>
      </c>
      <c r="BD405" s="60"/>
      <c r="BF405" s="14"/>
      <c r="BJ405" t="s">
        <v>231</v>
      </c>
      <c r="BK405" t="s">
        <v>152</v>
      </c>
      <c r="BN405" s="36">
        <v>232</v>
      </c>
      <c r="BQ405">
        <f t="shared" si="813"/>
        <v>1</v>
      </c>
      <c r="BR405" s="38">
        <v>44737</v>
      </c>
      <c r="BS405" s="22" t="s">
        <v>183</v>
      </c>
      <c r="BT405" s="20" t="str">
        <f t="shared" si="806"/>
        <v>BILLETThePrivateIslandClub_COR22B172</v>
      </c>
      <c r="BV405">
        <v>1</v>
      </c>
    </row>
    <row r="406" spans="2:74" ht="18.75" customHeight="1" x14ac:dyDescent="0.3">
      <c r="B406" s="20">
        <f t="shared" si="752"/>
        <v>173</v>
      </c>
      <c r="C406" s="22" t="str">
        <f t="shared" si="753"/>
        <v>#173 Billet Private Island Club</v>
      </c>
      <c r="D406" t="str">
        <f t="shared" si="749"/>
        <v>COR22B173</v>
      </c>
      <c r="E406" s="53" t="s">
        <v>230</v>
      </c>
      <c r="F406" s="20">
        <v>1000</v>
      </c>
      <c r="G406" s="14" t="s">
        <v>634</v>
      </c>
      <c r="H406" s="23" t="s">
        <v>146</v>
      </c>
      <c r="J406" s="54" t="s">
        <v>1020</v>
      </c>
      <c r="K406" s="22" t="s">
        <v>173</v>
      </c>
      <c r="L406" s="54" t="s">
        <v>147</v>
      </c>
      <c r="M406" s="22">
        <v>1</v>
      </c>
      <c r="N406" s="54" t="s">
        <v>174</v>
      </c>
      <c r="P406" s="54" t="s">
        <v>36</v>
      </c>
      <c r="Q406" s="22" t="s">
        <v>225</v>
      </c>
      <c r="R406" s="54" t="str">
        <f t="shared" si="832"/>
        <v>avantage2</v>
      </c>
      <c r="S406" s="22" t="s">
        <v>226</v>
      </c>
      <c r="T406" s="54" t="str">
        <f t="shared" si="833"/>
        <v>avantage3</v>
      </c>
      <c r="U406" s="22" t="s">
        <v>241</v>
      </c>
      <c r="V406" s="54" t="str">
        <f t="shared" ref="V406" si="844">"avantage"&amp;(1+RIGHT(T406,1))</f>
        <v>avantage4</v>
      </c>
      <c r="W406" s="22" t="s">
        <v>227</v>
      </c>
      <c r="X406" s="54" t="str">
        <f t="shared" ref="X406" si="845">"avantage"&amp;(1+RIGHT(V406,1))</f>
        <v>avantage5</v>
      </c>
      <c r="Y406" s="22" t="s">
        <v>228</v>
      </c>
      <c r="AW406" s="22"/>
      <c r="AX406" s="20" t="s">
        <v>179</v>
      </c>
      <c r="AY406" s="20">
        <v>10</v>
      </c>
      <c r="AZ406" s="20" t="s">
        <v>181</v>
      </c>
      <c r="BA406" s="20">
        <v>90</v>
      </c>
      <c r="BB406" s="20" t="s">
        <v>180</v>
      </c>
      <c r="BC406" s="20">
        <v>0</v>
      </c>
      <c r="BD406" s="60"/>
      <c r="BF406" s="14"/>
      <c r="BJ406" t="s">
        <v>231</v>
      </c>
      <c r="BK406" t="s">
        <v>152</v>
      </c>
      <c r="BN406" s="36">
        <v>232</v>
      </c>
      <c r="BQ406">
        <f t="shared" si="813"/>
        <v>1</v>
      </c>
      <c r="BR406" s="38">
        <v>44737</v>
      </c>
      <c r="BS406" s="22" t="s">
        <v>183</v>
      </c>
      <c r="BT406" s="20" t="str">
        <f t="shared" si="806"/>
        <v>BILLETThePrivateIslandClub_COR22B173</v>
      </c>
      <c r="BV406">
        <v>1</v>
      </c>
    </row>
    <row r="407" spans="2:74" ht="18.75" customHeight="1" x14ac:dyDescent="0.3">
      <c r="B407" s="20">
        <f t="shared" si="752"/>
        <v>174</v>
      </c>
      <c r="C407" s="22" t="str">
        <f t="shared" si="753"/>
        <v>#174 Billet Private Island Club</v>
      </c>
      <c r="D407" t="str">
        <f t="shared" si="749"/>
        <v>COR22B174</v>
      </c>
      <c r="E407" s="53" t="s">
        <v>230</v>
      </c>
      <c r="F407" s="20">
        <v>1000</v>
      </c>
      <c r="G407" s="14" t="s">
        <v>635</v>
      </c>
      <c r="H407" s="23" t="s">
        <v>146</v>
      </c>
      <c r="J407" s="54" t="s">
        <v>1020</v>
      </c>
      <c r="K407" s="22" t="s">
        <v>173</v>
      </c>
      <c r="L407" s="54" t="s">
        <v>147</v>
      </c>
      <c r="M407" s="22">
        <v>1</v>
      </c>
      <c r="N407" s="54" t="s">
        <v>174</v>
      </c>
      <c r="P407" s="54" t="s">
        <v>36</v>
      </c>
      <c r="Q407" s="22" t="s">
        <v>225</v>
      </c>
      <c r="R407" s="54" t="str">
        <f t="shared" si="832"/>
        <v>avantage2</v>
      </c>
      <c r="S407" s="22" t="s">
        <v>226</v>
      </c>
      <c r="T407" s="54" t="str">
        <f t="shared" si="833"/>
        <v>avantage3</v>
      </c>
      <c r="U407" s="22" t="s">
        <v>241</v>
      </c>
      <c r="V407" s="54" t="str">
        <f t="shared" ref="V407" si="846">"avantage"&amp;(1+RIGHT(T407,1))</f>
        <v>avantage4</v>
      </c>
      <c r="W407" s="22" t="s">
        <v>227</v>
      </c>
      <c r="X407" s="54" t="str">
        <f t="shared" ref="X407" si="847">"avantage"&amp;(1+RIGHT(V407,1))</f>
        <v>avantage5</v>
      </c>
      <c r="Y407" s="22" t="s">
        <v>228</v>
      </c>
      <c r="AW407" s="22"/>
      <c r="AX407" s="20" t="s">
        <v>179</v>
      </c>
      <c r="AY407" s="20">
        <v>10</v>
      </c>
      <c r="AZ407" s="20" t="s">
        <v>181</v>
      </c>
      <c r="BA407" s="20">
        <v>90</v>
      </c>
      <c r="BB407" s="20" t="s">
        <v>180</v>
      </c>
      <c r="BC407" s="20">
        <v>0</v>
      </c>
      <c r="BD407" s="60"/>
      <c r="BF407" s="14"/>
      <c r="BJ407" t="s">
        <v>231</v>
      </c>
      <c r="BK407" t="s">
        <v>152</v>
      </c>
      <c r="BN407" s="36">
        <v>232</v>
      </c>
      <c r="BQ407">
        <f t="shared" si="813"/>
        <v>1</v>
      </c>
      <c r="BR407" s="38">
        <v>44737</v>
      </c>
      <c r="BS407" s="22" t="s">
        <v>183</v>
      </c>
      <c r="BT407" s="20" t="str">
        <f t="shared" si="806"/>
        <v>BILLETThePrivateIslandClub_COR22B174</v>
      </c>
      <c r="BV407">
        <v>1</v>
      </c>
    </row>
    <row r="408" spans="2:74" ht="18.75" customHeight="1" x14ac:dyDescent="0.3">
      <c r="B408" s="20">
        <f t="shared" si="752"/>
        <v>175</v>
      </c>
      <c r="C408" s="22" t="str">
        <f t="shared" si="753"/>
        <v>#175 Billet Private Island Club</v>
      </c>
      <c r="D408" t="str">
        <f t="shared" si="749"/>
        <v>COR22B175</v>
      </c>
      <c r="E408" s="53" t="s">
        <v>230</v>
      </c>
      <c r="F408" s="20">
        <v>1000</v>
      </c>
      <c r="G408" s="14" t="s">
        <v>636</v>
      </c>
      <c r="H408" s="23" t="s">
        <v>146</v>
      </c>
      <c r="J408" s="54" t="s">
        <v>1020</v>
      </c>
      <c r="K408" s="22" t="s">
        <v>173</v>
      </c>
      <c r="L408" s="54" t="s">
        <v>147</v>
      </c>
      <c r="M408" s="22">
        <v>1</v>
      </c>
      <c r="N408" s="54" t="s">
        <v>174</v>
      </c>
      <c r="P408" s="54" t="s">
        <v>36</v>
      </c>
      <c r="Q408" s="22" t="s">
        <v>225</v>
      </c>
      <c r="R408" s="54" t="str">
        <f t="shared" si="832"/>
        <v>avantage2</v>
      </c>
      <c r="S408" s="22" t="s">
        <v>226</v>
      </c>
      <c r="T408" s="54" t="str">
        <f t="shared" si="833"/>
        <v>avantage3</v>
      </c>
      <c r="U408" s="22" t="s">
        <v>241</v>
      </c>
      <c r="V408" s="54" t="str">
        <f t="shared" ref="V408" si="848">"avantage"&amp;(1+RIGHT(T408,1))</f>
        <v>avantage4</v>
      </c>
      <c r="W408" s="22" t="s">
        <v>227</v>
      </c>
      <c r="X408" s="54" t="str">
        <f t="shared" ref="X408" si="849">"avantage"&amp;(1+RIGHT(V408,1))</f>
        <v>avantage5</v>
      </c>
      <c r="Y408" s="22" t="s">
        <v>228</v>
      </c>
      <c r="AW408" s="22"/>
      <c r="AX408" s="20" t="s">
        <v>179</v>
      </c>
      <c r="AY408" s="20">
        <v>10</v>
      </c>
      <c r="AZ408" s="20" t="s">
        <v>181</v>
      </c>
      <c r="BA408" s="20">
        <v>90</v>
      </c>
      <c r="BB408" s="20" t="s">
        <v>180</v>
      </c>
      <c r="BC408" s="20">
        <v>0</v>
      </c>
      <c r="BD408" s="60"/>
      <c r="BF408" s="14"/>
      <c r="BJ408" t="s">
        <v>231</v>
      </c>
      <c r="BK408" t="s">
        <v>152</v>
      </c>
      <c r="BN408" s="36">
        <v>232</v>
      </c>
      <c r="BQ408">
        <f t="shared" si="813"/>
        <v>1</v>
      </c>
      <c r="BR408" s="38">
        <v>44737</v>
      </c>
      <c r="BS408" s="22" t="s">
        <v>183</v>
      </c>
      <c r="BT408" s="20" t="str">
        <f t="shared" si="806"/>
        <v>BILLETThePrivateIslandClub_COR22B175</v>
      </c>
      <c r="BV408">
        <v>1</v>
      </c>
    </row>
    <row r="409" spans="2:74" ht="18.75" customHeight="1" x14ac:dyDescent="0.3">
      <c r="B409" s="20">
        <f t="shared" si="752"/>
        <v>176</v>
      </c>
      <c r="C409" s="22" t="str">
        <f t="shared" si="753"/>
        <v>#176 Billet Private Island Club</v>
      </c>
      <c r="D409" t="str">
        <f t="shared" si="749"/>
        <v>COR22B176</v>
      </c>
      <c r="E409" s="53" t="s">
        <v>230</v>
      </c>
      <c r="F409" s="20">
        <v>1000</v>
      </c>
      <c r="G409" s="14" t="s">
        <v>637</v>
      </c>
      <c r="H409" s="23" t="s">
        <v>146</v>
      </c>
      <c r="J409" s="54" t="s">
        <v>1020</v>
      </c>
      <c r="K409" s="22" t="s">
        <v>173</v>
      </c>
      <c r="L409" s="54" t="s">
        <v>147</v>
      </c>
      <c r="M409" s="22">
        <v>1</v>
      </c>
      <c r="N409" s="54" t="s">
        <v>174</v>
      </c>
      <c r="P409" s="54" t="s">
        <v>36</v>
      </c>
      <c r="Q409" s="22" t="s">
        <v>225</v>
      </c>
      <c r="R409" s="54" t="str">
        <f t="shared" si="832"/>
        <v>avantage2</v>
      </c>
      <c r="S409" s="22" t="s">
        <v>226</v>
      </c>
      <c r="T409" s="54" t="str">
        <f t="shared" si="833"/>
        <v>avantage3</v>
      </c>
      <c r="U409" s="22" t="s">
        <v>241</v>
      </c>
      <c r="V409" s="54" t="str">
        <f t="shared" ref="V409" si="850">"avantage"&amp;(1+RIGHT(T409,1))</f>
        <v>avantage4</v>
      </c>
      <c r="W409" s="22" t="s">
        <v>227</v>
      </c>
      <c r="X409" s="54" t="str">
        <f t="shared" ref="X409" si="851">"avantage"&amp;(1+RIGHT(V409,1))</f>
        <v>avantage5</v>
      </c>
      <c r="Y409" s="22" t="s">
        <v>228</v>
      </c>
      <c r="AW409" s="22"/>
      <c r="AX409" s="20" t="s">
        <v>179</v>
      </c>
      <c r="AY409" s="20">
        <v>10</v>
      </c>
      <c r="AZ409" s="20" t="s">
        <v>181</v>
      </c>
      <c r="BA409" s="20">
        <v>90</v>
      </c>
      <c r="BB409" s="20" t="s">
        <v>180</v>
      </c>
      <c r="BC409" s="20">
        <v>0</v>
      </c>
      <c r="BD409" s="60"/>
      <c r="BF409" s="14"/>
      <c r="BJ409" t="s">
        <v>231</v>
      </c>
      <c r="BK409" t="s">
        <v>152</v>
      </c>
      <c r="BN409" s="36">
        <v>232</v>
      </c>
      <c r="BQ409">
        <f t="shared" si="813"/>
        <v>1</v>
      </c>
      <c r="BR409" s="38">
        <v>44737</v>
      </c>
      <c r="BS409" s="22" t="s">
        <v>183</v>
      </c>
      <c r="BT409" s="20" t="str">
        <f t="shared" si="806"/>
        <v>BILLETThePrivateIslandClub_COR22B176</v>
      </c>
      <c r="BV409">
        <v>1</v>
      </c>
    </row>
    <row r="410" spans="2:74" ht="18.75" customHeight="1" x14ac:dyDescent="0.3">
      <c r="B410" s="20">
        <f t="shared" si="752"/>
        <v>177</v>
      </c>
      <c r="C410" s="22" t="str">
        <f t="shared" si="753"/>
        <v>#177 Billet Private Island Club</v>
      </c>
      <c r="D410" t="str">
        <f t="shared" si="749"/>
        <v>COR22B177</v>
      </c>
      <c r="E410" s="53" t="s">
        <v>230</v>
      </c>
      <c r="F410" s="20">
        <v>1000</v>
      </c>
      <c r="G410" s="14" t="s">
        <v>638</v>
      </c>
      <c r="H410" s="23" t="s">
        <v>146</v>
      </c>
      <c r="J410" s="54" t="s">
        <v>1020</v>
      </c>
      <c r="K410" s="22" t="s">
        <v>173</v>
      </c>
      <c r="L410" s="54" t="s">
        <v>147</v>
      </c>
      <c r="M410" s="22">
        <v>1</v>
      </c>
      <c r="N410" s="54" t="s">
        <v>174</v>
      </c>
      <c r="P410" s="54" t="s">
        <v>36</v>
      </c>
      <c r="Q410" s="22" t="s">
        <v>225</v>
      </c>
      <c r="R410" s="54" t="str">
        <f t="shared" si="832"/>
        <v>avantage2</v>
      </c>
      <c r="S410" s="22" t="s">
        <v>226</v>
      </c>
      <c r="T410" s="54" t="str">
        <f t="shared" si="833"/>
        <v>avantage3</v>
      </c>
      <c r="U410" s="22" t="s">
        <v>241</v>
      </c>
      <c r="V410" s="54" t="str">
        <f t="shared" ref="V410" si="852">"avantage"&amp;(1+RIGHT(T410,1))</f>
        <v>avantage4</v>
      </c>
      <c r="W410" s="22" t="s">
        <v>227</v>
      </c>
      <c r="X410" s="54" t="str">
        <f t="shared" ref="X410" si="853">"avantage"&amp;(1+RIGHT(V410,1))</f>
        <v>avantage5</v>
      </c>
      <c r="Y410" s="22" t="s">
        <v>228</v>
      </c>
      <c r="AW410" s="22"/>
      <c r="AX410" s="20" t="s">
        <v>179</v>
      </c>
      <c r="AY410" s="20">
        <v>10</v>
      </c>
      <c r="AZ410" s="20" t="s">
        <v>181</v>
      </c>
      <c r="BA410" s="20">
        <v>90</v>
      </c>
      <c r="BB410" s="20" t="s">
        <v>180</v>
      </c>
      <c r="BC410" s="20">
        <v>0</v>
      </c>
      <c r="BD410" s="60"/>
      <c r="BF410" s="14"/>
      <c r="BJ410" t="s">
        <v>231</v>
      </c>
      <c r="BK410" t="s">
        <v>152</v>
      </c>
      <c r="BN410" s="36">
        <v>232</v>
      </c>
      <c r="BQ410">
        <f t="shared" si="813"/>
        <v>1</v>
      </c>
      <c r="BR410" s="38">
        <v>44737</v>
      </c>
      <c r="BS410" s="22" t="s">
        <v>183</v>
      </c>
      <c r="BT410" s="20" t="str">
        <f t="shared" si="806"/>
        <v>BILLETThePrivateIslandClub_COR22B177</v>
      </c>
      <c r="BV410">
        <v>1</v>
      </c>
    </row>
    <row r="411" spans="2:74" ht="18.75" customHeight="1" x14ac:dyDescent="0.3">
      <c r="B411" s="20">
        <f t="shared" si="752"/>
        <v>178</v>
      </c>
      <c r="C411" s="22" t="str">
        <f t="shared" si="753"/>
        <v>#178 Billet Private Island Club</v>
      </c>
      <c r="D411" t="str">
        <f t="shared" si="749"/>
        <v>COR22B178</v>
      </c>
      <c r="E411" s="53" t="s">
        <v>230</v>
      </c>
      <c r="F411" s="20">
        <v>1000</v>
      </c>
      <c r="G411" s="14" t="s">
        <v>639</v>
      </c>
      <c r="H411" s="23" t="s">
        <v>146</v>
      </c>
      <c r="J411" s="54" t="s">
        <v>1020</v>
      </c>
      <c r="K411" s="22" t="s">
        <v>173</v>
      </c>
      <c r="L411" s="54" t="s">
        <v>147</v>
      </c>
      <c r="M411" s="22">
        <v>1</v>
      </c>
      <c r="N411" s="54" t="s">
        <v>174</v>
      </c>
      <c r="P411" s="54" t="s">
        <v>36</v>
      </c>
      <c r="Q411" s="22" t="s">
        <v>225</v>
      </c>
      <c r="R411" s="54" t="str">
        <f t="shared" si="832"/>
        <v>avantage2</v>
      </c>
      <c r="S411" s="22" t="s">
        <v>226</v>
      </c>
      <c r="T411" s="54" t="str">
        <f t="shared" si="833"/>
        <v>avantage3</v>
      </c>
      <c r="U411" s="22" t="s">
        <v>241</v>
      </c>
      <c r="V411" s="54" t="str">
        <f t="shared" ref="V411" si="854">"avantage"&amp;(1+RIGHT(T411,1))</f>
        <v>avantage4</v>
      </c>
      <c r="W411" s="22" t="s">
        <v>227</v>
      </c>
      <c r="X411" s="54" t="str">
        <f t="shared" ref="X411" si="855">"avantage"&amp;(1+RIGHT(V411,1))</f>
        <v>avantage5</v>
      </c>
      <c r="Y411" s="22" t="s">
        <v>228</v>
      </c>
      <c r="AW411" s="22"/>
      <c r="AX411" s="20" t="s">
        <v>179</v>
      </c>
      <c r="AY411" s="20">
        <v>10</v>
      </c>
      <c r="AZ411" s="20" t="s">
        <v>181</v>
      </c>
      <c r="BA411" s="20">
        <v>90</v>
      </c>
      <c r="BB411" s="20" t="s">
        <v>180</v>
      </c>
      <c r="BC411" s="20">
        <v>0</v>
      </c>
      <c r="BD411" s="60"/>
      <c r="BF411" s="14"/>
      <c r="BJ411" t="s">
        <v>231</v>
      </c>
      <c r="BK411" t="s">
        <v>152</v>
      </c>
      <c r="BN411" s="36">
        <v>232</v>
      </c>
      <c r="BQ411">
        <f t="shared" si="813"/>
        <v>1</v>
      </c>
      <c r="BR411" s="38">
        <v>44737</v>
      </c>
      <c r="BS411" s="22" t="s">
        <v>183</v>
      </c>
      <c r="BT411" s="20" t="str">
        <f t="shared" si="806"/>
        <v>BILLETThePrivateIslandClub_COR22B178</v>
      </c>
      <c r="BV411">
        <v>1</v>
      </c>
    </row>
    <row r="412" spans="2:74" ht="18.75" customHeight="1" x14ac:dyDescent="0.3">
      <c r="B412" s="20">
        <f t="shared" si="752"/>
        <v>179</v>
      </c>
      <c r="C412" s="22" t="str">
        <f t="shared" si="753"/>
        <v>#179 Billet Private Island Club</v>
      </c>
      <c r="D412" t="str">
        <f t="shared" si="749"/>
        <v>COR22B179</v>
      </c>
      <c r="E412" s="53" t="s">
        <v>230</v>
      </c>
      <c r="F412" s="20">
        <v>1000</v>
      </c>
      <c r="G412" s="14" t="s">
        <v>640</v>
      </c>
      <c r="H412" s="23" t="s">
        <v>146</v>
      </c>
      <c r="J412" s="54" t="s">
        <v>1020</v>
      </c>
      <c r="K412" s="22" t="s">
        <v>173</v>
      </c>
      <c r="L412" s="54" t="s">
        <v>147</v>
      </c>
      <c r="M412" s="22">
        <v>1</v>
      </c>
      <c r="N412" s="54" t="s">
        <v>174</v>
      </c>
      <c r="P412" s="54" t="s">
        <v>36</v>
      </c>
      <c r="Q412" s="22" t="s">
        <v>225</v>
      </c>
      <c r="R412" s="54" t="str">
        <f t="shared" si="832"/>
        <v>avantage2</v>
      </c>
      <c r="S412" s="22" t="s">
        <v>226</v>
      </c>
      <c r="T412" s="54" t="str">
        <f t="shared" si="833"/>
        <v>avantage3</v>
      </c>
      <c r="U412" s="22" t="s">
        <v>241</v>
      </c>
      <c r="V412" s="54" t="str">
        <f t="shared" ref="V412" si="856">"avantage"&amp;(1+RIGHT(T412,1))</f>
        <v>avantage4</v>
      </c>
      <c r="W412" s="22" t="s">
        <v>227</v>
      </c>
      <c r="X412" s="54" t="str">
        <f t="shared" ref="X412" si="857">"avantage"&amp;(1+RIGHT(V412,1))</f>
        <v>avantage5</v>
      </c>
      <c r="Y412" s="22" t="s">
        <v>228</v>
      </c>
      <c r="AW412" s="22"/>
      <c r="AX412" s="20" t="s">
        <v>179</v>
      </c>
      <c r="AY412" s="20">
        <v>10</v>
      </c>
      <c r="AZ412" s="20" t="s">
        <v>181</v>
      </c>
      <c r="BA412" s="20">
        <v>90</v>
      </c>
      <c r="BB412" s="20" t="s">
        <v>180</v>
      </c>
      <c r="BC412" s="20">
        <v>0</v>
      </c>
      <c r="BD412" s="60"/>
      <c r="BF412" s="14"/>
      <c r="BJ412" t="s">
        <v>231</v>
      </c>
      <c r="BK412" t="s">
        <v>152</v>
      </c>
      <c r="BN412" s="36">
        <v>232</v>
      </c>
      <c r="BQ412">
        <f t="shared" si="813"/>
        <v>1</v>
      </c>
      <c r="BR412" s="38">
        <v>44737</v>
      </c>
      <c r="BS412" s="22" t="s">
        <v>183</v>
      </c>
      <c r="BT412" s="20" t="str">
        <f t="shared" si="806"/>
        <v>BILLETThePrivateIslandClub_COR22B179</v>
      </c>
      <c r="BV412">
        <v>1</v>
      </c>
    </row>
    <row r="413" spans="2:74" ht="18.75" customHeight="1" x14ac:dyDescent="0.3">
      <c r="B413" s="20">
        <f t="shared" si="752"/>
        <v>180</v>
      </c>
      <c r="C413" s="22" t="str">
        <f t="shared" si="753"/>
        <v>#180 Billet Private Island Club</v>
      </c>
      <c r="D413" t="str">
        <f t="shared" si="749"/>
        <v>COR22B180</v>
      </c>
      <c r="E413" s="53" t="s">
        <v>230</v>
      </c>
      <c r="F413" s="20">
        <v>1000</v>
      </c>
      <c r="G413" s="14" t="s">
        <v>641</v>
      </c>
      <c r="H413" s="23" t="s">
        <v>146</v>
      </c>
      <c r="J413" s="54" t="s">
        <v>1020</v>
      </c>
      <c r="K413" s="22" t="s">
        <v>173</v>
      </c>
      <c r="L413" s="54" t="s">
        <v>147</v>
      </c>
      <c r="M413" s="22">
        <v>1</v>
      </c>
      <c r="N413" s="54" t="s">
        <v>174</v>
      </c>
      <c r="P413" s="54" t="s">
        <v>36</v>
      </c>
      <c r="Q413" s="22" t="s">
        <v>225</v>
      </c>
      <c r="R413" s="54" t="str">
        <f t="shared" si="832"/>
        <v>avantage2</v>
      </c>
      <c r="S413" s="22" t="s">
        <v>226</v>
      </c>
      <c r="T413" s="54" t="str">
        <f t="shared" si="833"/>
        <v>avantage3</v>
      </c>
      <c r="U413" s="22" t="s">
        <v>241</v>
      </c>
      <c r="V413" s="54" t="str">
        <f t="shared" ref="V413" si="858">"avantage"&amp;(1+RIGHT(T413,1))</f>
        <v>avantage4</v>
      </c>
      <c r="W413" s="22" t="s">
        <v>227</v>
      </c>
      <c r="X413" s="54" t="str">
        <f t="shared" ref="X413" si="859">"avantage"&amp;(1+RIGHT(V413,1))</f>
        <v>avantage5</v>
      </c>
      <c r="Y413" s="22" t="s">
        <v>228</v>
      </c>
      <c r="AW413" s="22"/>
      <c r="AX413" s="20" t="s">
        <v>179</v>
      </c>
      <c r="AY413" s="20">
        <v>10</v>
      </c>
      <c r="AZ413" s="20" t="s">
        <v>181</v>
      </c>
      <c r="BA413" s="20">
        <v>90</v>
      </c>
      <c r="BB413" s="20" t="s">
        <v>180</v>
      </c>
      <c r="BC413" s="20">
        <v>0</v>
      </c>
      <c r="BD413" s="60"/>
      <c r="BF413" s="14"/>
      <c r="BJ413" t="s">
        <v>231</v>
      </c>
      <c r="BK413" t="s">
        <v>152</v>
      </c>
      <c r="BN413" s="36">
        <v>232</v>
      </c>
      <c r="BQ413">
        <f t="shared" si="813"/>
        <v>1</v>
      </c>
      <c r="BR413" s="38">
        <v>44737</v>
      </c>
      <c r="BS413" s="22" t="s">
        <v>183</v>
      </c>
      <c r="BT413" s="20" t="str">
        <f t="shared" si="806"/>
        <v>BILLETThePrivateIslandClub_COR22B180</v>
      </c>
      <c r="BV413">
        <v>1</v>
      </c>
    </row>
    <row r="414" spans="2:74" ht="18.75" customHeight="1" x14ac:dyDescent="0.3">
      <c r="B414" s="20">
        <f t="shared" si="752"/>
        <v>181</v>
      </c>
      <c r="C414" s="22" t="str">
        <f t="shared" si="753"/>
        <v>#181 Billet Private Island Club</v>
      </c>
      <c r="D414" t="str">
        <f t="shared" si="749"/>
        <v>COR22B181</v>
      </c>
      <c r="E414" s="53" t="s">
        <v>230</v>
      </c>
      <c r="F414" s="20">
        <v>1000</v>
      </c>
      <c r="G414" s="14" t="s">
        <v>642</v>
      </c>
      <c r="H414" s="23" t="s">
        <v>146</v>
      </c>
      <c r="J414" s="54" t="s">
        <v>1020</v>
      </c>
      <c r="K414" s="22" t="s">
        <v>173</v>
      </c>
      <c r="L414" s="54" t="s">
        <v>147</v>
      </c>
      <c r="M414" s="22">
        <v>1</v>
      </c>
      <c r="N414" s="54" t="s">
        <v>174</v>
      </c>
      <c r="P414" s="54" t="s">
        <v>36</v>
      </c>
      <c r="Q414" s="22" t="s">
        <v>225</v>
      </c>
      <c r="R414" s="54" t="str">
        <f t="shared" si="832"/>
        <v>avantage2</v>
      </c>
      <c r="S414" s="22" t="s">
        <v>226</v>
      </c>
      <c r="T414" s="54" t="str">
        <f t="shared" si="833"/>
        <v>avantage3</v>
      </c>
      <c r="U414" s="22" t="s">
        <v>241</v>
      </c>
      <c r="V414" s="54" t="str">
        <f t="shared" ref="V414" si="860">"avantage"&amp;(1+RIGHT(T414,1))</f>
        <v>avantage4</v>
      </c>
      <c r="W414" s="22" t="s">
        <v>227</v>
      </c>
      <c r="X414" s="54" t="str">
        <f t="shared" ref="X414" si="861">"avantage"&amp;(1+RIGHT(V414,1))</f>
        <v>avantage5</v>
      </c>
      <c r="Y414" s="22" t="s">
        <v>228</v>
      </c>
      <c r="AW414" s="22"/>
      <c r="AX414" s="20" t="s">
        <v>179</v>
      </c>
      <c r="AY414" s="20">
        <v>10</v>
      </c>
      <c r="AZ414" s="20" t="s">
        <v>181</v>
      </c>
      <c r="BA414" s="20">
        <v>90</v>
      </c>
      <c r="BB414" s="20" t="s">
        <v>180</v>
      </c>
      <c r="BC414" s="20">
        <v>0</v>
      </c>
      <c r="BD414" s="60"/>
      <c r="BF414" s="14"/>
      <c r="BJ414" t="s">
        <v>231</v>
      </c>
      <c r="BK414" t="s">
        <v>152</v>
      </c>
      <c r="BN414" s="36">
        <v>232</v>
      </c>
      <c r="BQ414">
        <f t="shared" si="813"/>
        <v>1</v>
      </c>
      <c r="BR414" s="38">
        <v>44737</v>
      </c>
      <c r="BS414" s="22" t="s">
        <v>183</v>
      </c>
      <c r="BT414" s="20" t="str">
        <f t="shared" si="806"/>
        <v>BILLETThePrivateIslandClub_COR22B181</v>
      </c>
      <c r="BV414">
        <v>1</v>
      </c>
    </row>
    <row r="415" spans="2:74" ht="18.75" customHeight="1" x14ac:dyDescent="0.3">
      <c r="B415" s="20">
        <f t="shared" si="752"/>
        <v>182</v>
      </c>
      <c r="C415" s="22" t="str">
        <f t="shared" si="753"/>
        <v>#182 Billet Private Island Club</v>
      </c>
      <c r="D415" t="str">
        <f t="shared" si="749"/>
        <v>COR22B182</v>
      </c>
      <c r="E415" s="53" t="s">
        <v>230</v>
      </c>
      <c r="F415" s="20">
        <v>1000</v>
      </c>
      <c r="G415" s="14" t="s">
        <v>643</v>
      </c>
      <c r="H415" s="23" t="s">
        <v>146</v>
      </c>
      <c r="J415" s="54" t="s">
        <v>1020</v>
      </c>
      <c r="K415" s="22" t="s">
        <v>173</v>
      </c>
      <c r="L415" s="54" t="s">
        <v>147</v>
      </c>
      <c r="M415" s="22">
        <v>1</v>
      </c>
      <c r="N415" s="54" t="s">
        <v>174</v>
      </c>
      <c r="P415" s="54" t="s">
        <v>36</v>
      </c>
      <c r="Q415" s="22" t="s">
        <v>225</v>
      </c>
      <c r="R415" s="54" t="str">
        <f t="shared" si="832"/>
        <v>avantage2</v>
      </c>
      <c r="S415" s="22" t="s">
        <v>226</v>
      </c>
      <c r="T415" s="54" t="str">
        <f t="shared" si="833"/>
        <v>avantage3</v>
      </c>
      <c r="U415" s="22" t="s">
        <v>241</v>
      </c>
      <c r="V415" s="54" t="str">
        <f t="shared" ref="V415" si="862">"avantage"&amp;(1+RIGHT(T415,1))</f>
        <v>avantage4</v>
      </c>
      <c r="W415" s="22" t="s">
        <v>227</v>
      </c>
      <c r="X415" s="54" t="str">
        <f t="shared" ref="X415" si="863">"avantage"&amp;(1+RIGHT(V415,1))</f>
        <v>avantage5</v>
      </c>
      <c r="Y415" s="22" t="s">
        <v>228</v>
      </c>
      <c r="AW415" s="22"/>
      <c r="AX415" s="20" t="s">
        <v>179</v>
      </c>
      <c r="AY415" s="20">
        <v>10</v>
      </c>
      <c r="AZ415" s="20" t="s">
        <v>181</v>
      </c>
      <c r="BA415" s="20">
        <v>90</v>
      </c>
      <c r="BB415" s="20" t="s">
        <v>180</v>
      </c>
      <c r="BC415" s="20">
        <v>0</v>
      </c>
      <c r="BD415" s="60"/>
      <c r="BF415" s="14"/>
      <c r="BJ415" t="s">
        <v>231</v>
      </c>
      <c r="BK415" t="s">
        <v>152</v>
      </c>
      <c r="BN415" s="36">
        <v>232</v>
      </c>
      <c r="BQ415">
        <f t="shared" si="813"/>
        <v>1</v>
      </c>
      <c r="BR415" s="38">
        <v>44737</v>
      </c>
      <c r="BS415" s="22" t="s">
        <v>183</v>
      </c>
      <c r="BT415" s="20" t="str">
        <f t="shared" si="806"/>
        <v>BILLETThePrivateIslandClub_COR22B182</v>
      </c>
      <c r="BV415">
        <v>1</v>
      </c>
    </row>
    <row r="416" spans="2:74" ht="18.75" customHeight="1" x14ac:dyDescent="0.3">
      <c r="B416" s="20">
        <f t="shared" si="752"/>
        <v>183</v>
      </c>
      <c r="C416" s="22" t="str">
        <f t="shared" si="753"/>
        <v>#183 Billet Private Island Club</v>
      </c>
      <c r="D416" t="str">
        <f t="shared" si="749"/>
        <v>COR22B183</v>
      </c>
      <c r="E416" s="53" t="s">
        <v>230</v>
      </c>
      <c r="F416" s="20">
        <v>1000</v>
      </c>
      <c r="G416" s="14" t="s">
        <v>644</v>
      </c>
      <c r="H416" s="23" t="s">
        <v>146</v>
      </c>
      <c r="J416" s="54" t="s">
        <v>1020</v>
      </c>
      <c r="K416" s="22" t="s">
        <v>173</v>
      </c>
      <c r="L416" s="54" t="s">
        <v>147</v>
      </c>
      <c r="M416" s="22">
        <v>1</v>
      </c>
      <c r="N416" s="54" t="s">
        <v>174</v>
      </c>
      <c r="P416" s="54" t="s">
        <v>36</v>
      </c>
      <c r="Q416" s="22" t="s">
        <v>225</v>
      </c>
      <c r="R416" s="54" t="str">
        <f t="shared" si="832"/>
        <v>avantage2</v>
      </c>
      <c r="S416" s="22" t="s">
        <v>226</v>
      </c>
      <c r="T416" s="54" t="str">
        <f t="shared" si="833"/>
        <v>avantage3</v>
      </c>
      <c r="U416" s="22" t="s">
        <v>241</v>
      </c>
      <c r="V416" s="54" t="str">
        <f t="shared" ref="V416" si="864">"avantage"&amp;(1+RIGHT(T416,1))</f>
        <v>avantage4</v>
      </c>
      <c r="W416" s="22" t="s">
        <v>227</v>
      </c>
      <c r="X416" s="54" t="str">
        <f t="shared" ref="X416" si="865">"avantage"&amp;(1+RIGHT(V416,1))</f>
        <v>avantage5</v>
      </c>
      <c r="Y416" s="22" t="s">
        <v>228</v>
      </c>
      <c r="AW416" s="22"/>
      <c r="AX416" s="20" t="s">
        <v>179</v>
      </c>
      <c r="AY416" s="20">
        <v>10</v>
      </c>
      <c r="AZ416" s="20" t="s">
        <v>181</v>
      </c>
      <c r="BA416" s="20">
        <v>90</v>
      </c>
      <c r="BB416" s="20" t="s">
        <v>180</v>
      </c>
      <c r="BC416" s="20">
        <v>0</v>
      </c>
      <c r="BD416" s="60"/>
      <c r="BF416" s="14"/>
      <c r="BJ416" t="s">
        <v>231</v>
      </c>
      <c r="BK416" t="s">
        <v>152</v>
      </c>
      <c r="BN416" s="36">
        <v>232</v>
      </c>
      <c r="BQ416">
        <f t="shared" si="813"/>
        <v>1</v>
      </c>
      <c r="BR416" s="38">
        <v>44737</v>
      </c>
      <c r="BS416" s="22" t="s">
        <v>183</v>
      </c>
      <c r="BT416" s="20" t="str">
        <f t="shared" si="806"/>
        <v>BILLETThePrivateIslandClub_COR22B183</v>
      </c>
      <c r="BV416">
        <v>1</v>
      </c>
    </row>
    <row r="417" spans="2:75" ht="18.75" customHeight="1" x14ac:dyDescent="0.3">
      <c r="B417" s="20">
        <f t="shared" si="752"/>
        <v>184</v>
      </c>
      <c r="C417" s="22" t="str">
        <f t="shared" si="753"/>
        <v>#184 Billet Private Island Club</v>
      </c>
      <c r="D417" t="str">
        <f t="shared" si="749"/>
        <v>COR22B184</v>
      </c>
      <c r="E417" s="53" t="s">
        <v>230</v>
      </c>
      <c r="F417" s="20">
        <v>1000</v>
      </c>
      <c r="G417" s="14" t="s">
        <v>645</v>
      </c>
      <c r="H417" s="23" t="s">
        <v>146</v>
      </c>
      <c r="J417" s="54" t="s">
        <v>1020</v>
      </c>
      <c r="K417" s="22" t="s">
        <v>173</v>
      </c>
      <c r="L417" s="54" t="s">
        <v>147</v>
      </c>
      <c r="M417" s="22">
        <v>1</v>
      </c>
      <c r="N417" s="54" t="s">
        <v>174</v>
      </c>
      <c r="P417" s="54" t="s">
        <v>36</v>
      </c>
      <c r="Q417" s="22" t="s">
        <v>225</v>
      </c>
      <c r="R417" s="54" t="str">
        <f t="shared" si="832"/>
        <v>avantage2</v>
      </c>
      <c r="S417" s="22" t="s">
        <v>226</v>
      </c>
      <c r="T417" s="54" t="str">
        <f t="shared" si="833"/>
        <v>avantage3</v>
      </c>
      <c r="U417" s="22" t="s">
        <v>241</v>
      </c>
      <c r="V417" s="54" t="str">
        <f t="shared" ref="V417" si="866">"avantage"&amp;(1+RIGHT(T417,1))</f>
        <v>avantage4</v>
      </c>
      <c r="W417" s="22" t="s">
        <v>227</v>
      </c>
      <c r="X417" s="54" t="str">
        <f t="shared" ref="X417" si="867">"avantage"&amp;(1+RIGHT(V417,1))</f>
        <v>avantage5</v>
      </c>
      <c r="Y417" s="22" t="s">
        <v>228</v>
      </c>
      <c r="AW417" s="22"/>
      <c r="AX417" s="20" t="s">
        <v>179</v>
      </c>
      <c r="AY417" s="20">
        <v>10</v>
      </c>
      <c r="AZ417" s="20" t="s">
        <v>181</v>
      </c>
      <c r="BA417" s="20">
        <v>90</v>
      </c>
      <c r="BB417" s="20" t="s">
        <v>180</v>
      </c>
      <c r="BC417" s="20">
        <v>0</v>
      </c>
      <c r="BD417" s="60"/>
      <c r="BF417" s="14"/>
      <c r="BJ417" t="s">
        <v>231</v>
      </c>
      <c r="BK417" t="s">
        <v>152</v>
      </c>
      <c r="BN417" s="36">
        <v>232</v>
      </c>
      <c r="BQ417">
        <f t="shared" si="813"/>
        <v>1</v>
      </c>
      <c r="BR417" s="38">
        <v>44737</v>
      </c>
      <c r="BS417" s="22" t="s">
        <v>183</v>
      </c>
      <c r="BT417" s="20" t="str">
        <f t="shared" si="806"/>
        <v>BILLETThePrivateIslandClub_COR22B184</v>
      </c>
      <c r="BV417">
        <v>1</v>
      </c>
    </row>
    <row r="418" spans="2:75" ht="18.75" customHeight="1" x14ac:dyDescent="0.3">
      <c r="B418" s="20">
        <f t="shared" si="752"/>
        <v>185</v>
      </c>
      <c r="C418" s="22" t="str">
        <f t="shared" si="753"/>
        <v>#185 Billet Private Island Club</v>
      </c>
      <c r="D418" t="str">
        <f t="shared" si="749"/>
        <v>COR22B185</v>
      </c>
      <c r="E418" s="53" t="s">
        <v>230</v>
      </c>
      <c r="F418" s="20">
        <v>1000</v>
      </c>
      <c r="G418" s="14" t="s">
        <v>646</v>
      </c>
      <c r="H418" s="23" t="s">
        <v>146</v>
      </c>
      <c r="J418" s="54" t="s">
        <v>1020</v>
      </c>
      <c r="K418" s="22" t="s">
        <v>173</v>
      </c>
      <c r="L418" s="54" t="s">
        <v>147</v>
      </c>
      <c r="M418" s="22">
        <v>1</v>
      </c>
      <c r="N418" s="54" t="s">
        <v>174</v>
      </c>
      <c r="P418" s="54" t="s">
        <v>36</v>
      </c>
      <c r="Q418" s="22" t="s">
        <v>225</v>
      </c>
      <c r="R418" s="54" t="str">
        <f t="shared" si="832"/>
        <v>avantage2</v>
      </c>
      <c r="S418" s="22" t="s">
        <v>226</v>
      </c>
      <c r="T418" s="54" t="str">
        <f t="shared" si="833"/>
        <v>avantage3</v>
      </c>
      <c r="U418" s="22" t="s">
        <v>241</v>
      </c>
      <c r="V418" s="54" t="str">
        <f t="shared" ref="V418" si="868">"avantage"&amp;(1+RIGHT(T418,1))</f>
        <v>avantage4</v>
      </c>
      <c r="W418" s="22" t="s">
        <v>227</v>
      </c>
      <c r="X418" s="54" t="str">
        <f t="shared" ref="X418" si="869">"avantage"&amp;(1+RIGHT(V418,1))</f>
        <v>avantage5</v>
      </c>
      <c r="Y418" s="22" t="s">
        <v>228</v>
      </c>
      <c r="AW418" s="22"/>
      <c r="AX418" s="20" t="s">
        <v>179</v>
      </c>
      <c r="AY418" s="20">
        <v>10</v>
      </c>
      <c r="AZ418" s="20" t="s">
        <v>181</v>
      </c>
      <c r="BA418" s="20">
        <v>90</v>
      </c>
      <c r="BB418" s="20" t="s">
        <v>180</v>
      </c>
      <c r="BC418" s="20">
        <v>0</v>
      </c>
      <c r="BD418" s="60"/>
      <c r="BF418" s="14"/>
      <c r="BJ418" t="s">
        <v>231</v>
      </c>
      <c r="BK418" t="s">
        <v>152</v>
      </c>
      <c r="BN418" s="36">
        <v>232</v>
      </c>
      <c r="BQ418">
        <f t="shared" si="813"/>
        <v>1</v>
      </c>
      <c r="BR418" s="38">
        <v>44737</v>
      </c>
      <c r="BS418" s="22" t="s">
        <v>183</v>
      </c>
      <c r="BT418" s="20" t="str">
        <f t="shared" si="806"/>
        <v>BILLETThePrivateIslandClub_COR22B185</v>
      </c>
      <c r="BV418">
        <v>1</v>
      </c>
    </row>
    <row r="419" spans="2:75" ht="18.75" customHeight="1" x14ac:dyDescent="0.3">
      <c r="B419" s="20">
        <f t="shared" si="752"/>
        <v>186</v>
      </c>
      <c r="C419" s="22" t="str">
        <f t="shared" si="753"/>
        <v>#186 Billet Private Island Club</v>
      </c>
      <c r="D419" t="str">
        <f t="shared" si="749"/>
        <v>COR22B186</v>
      </c>
      <c r="E419" s="53" t="s">
        <v>230</v>
      </c>
      <c r="F419" s="20">
        <v>1000</v>
      </c>
      <c r="G419" s="14" t="s">
        <v>647</v>
      </c>
      <c r="H419" s="23" t="s">
        <v>146</v>
      </c>
      <c r="J419" s="54" t="s">
        <v>1020</v>
      </c>
      <c r="K419" s="22" t="s">
        <v>173</v>
      </c>
      <c r="L419" s="54" t="s">
        <v>147</v>
      </c>
      <c r="M419" s="22">
        <v>1</v>
      </c>
      <c r="N419" s="54" t="s">
        <v>174</v>
      </c>
      <c r="P419" s="54" t="s">
        <v>36</v>
      </c>
      <c r="Q419" s="22" t="s">
        <v>225</v>
      </c>
      <c r="R419" s="54" t="str">
        <f t="shared" si="832"/>
        <v>avantage2</v>
      </c>
      <c r="S419" s="22" t="s">
        <v>226</v>
      </c>
      <c r="T419" s="54" t="str">
        <f t="shared" si="833"/>
        <v>avantage3</v>
      </c>
      <c r="U419" s="22" t="s">
        <v>241</v>
      </c>
      <c r="V419" s="54" t="str">
        <f t="shared" ref="V419" si="870">"avantage"&amp;(1+RIGHT(T419,1))</f>
        <v>avantage4</v>
      </c>
      <c r="W419" s="22" t="s">
        <v>227</v>
      </c>
      <c r="X419" s="54" t="str">
        <f t="shared" ref="X419" si="871">"avantage"&amp;(1+RIGHT(V419,1))</f>
        <v>avantage5</v>
      </c>
      <c r="Y419" s="22" t="s">
        <v>228</v>
      </c>
      <c r="AW419" s="22"/>
      <c r="AX419" s="20" t="s">
        <v>179</v>
      </c>
      <c r="AY419" s="20">
        <v>10</v>
      </c>
      <c r="AZ419" s="20" t="s">
        <v>181</v>
      </c>
      <c r="BA419" s="20">
        <v>90</v>
      </c>
      <c r="BB419" s="20" t="s">
        <v>180</v>
      </c>
      <c r="BC419" s="20">
        <v>0</v>
      </c>
      <c r="BD419" s="60"/>
      <c r="BF419" s="14"/>
      <c r="BJ419" t="s">
        <v>231</v>
      </c>
      <c r="BK419" t="s">
        <v>152</v>
      </c>
      <c r="BN419" s="36">
        <v>232</v>
      </c>
      <c r="BQ419">
        <f t="shared" si="813"/>
        <v>1</v>
      </c>
      <c r="BR419" s="38">
        <v>44737</v>
      </c>
      <c r="BS419" s="22" t="s">
        <v>183</v>
      </c>
      <c r="BT419" s="20" t="str">
        <f t="shared" si="806"/>
        <v>BILLETThePrivateIslandClub_COR22B186</v>
      </c>
      <c r="BV419">
        <v>1</v>
      </c>
    </row>
    <row r="420" spans="2:75" ht="18.75" customHeight="1" x14ac:dyDescent="0.3">
      <c r="B420" s="20">
        <f t="shared" si="752"/>
        <v>187</v>
      </c>
      <c r="C420" s="22" t="str">
        <f t="shared" si="753"/>
        <v>#187 Billet Private Island Club</v>
      </c>
      <c r="D420" t="str">
        <f t="shared" si="749"/>
        <v>COR22B187</v>
      </c>
      <c r="E420" s="53" t="s">
        <v>230</v>
      </c>
      <c r="F420" s="20">
        <v>1000</v>
      </c>
      <c r="G420" s="14" t="s">
        <v>648</v>
      </c>
      <c r="H420" s="23" t="s">
        <v>146</v>
      </c>
      <c r="J420" s="54" t="s">
        <v>1020</v>
      </c>
      <c r="K420" s="22" t="s">
        <v>173</v>
      </c>
      <c r="L420" s="54" t="s">
        <v>147</v>
      </c>
      <c r="M420" s="22">
        <v>1</v>
      </c>
      <c r="N420" s="54" t="s">
        <v>174</v>
      </c>
      <c r="P420" s="54" t="s">
        <v>36</v>
      </c>
      <c r="Q420" s="22" t="s">
        <v>225</v>
      </c>
      <c r="R420" s="54" t="str">
        <f t="shared" si="832"/>
        <v>avantage2</v>
      </c>
      <c r="S420" s="22" t="s">
        <v>226</v>
      </c>
      <c r="T420" s="54" t="str">
        <f t="shared" si="833"/>
        <v>avantage3</v>
      </c>
      <c r="U420" s="22" t="s">
        <v>241</v>
      </c>
      <c r="V420" s="54" t="str">
        <f t="shared" ref="V420" si="872">"avantage"&amp;(1+RIGHT(T420,1))</f>
        <v>avantage4</v>
      </c>
      <c r="W420" s="22" t="s">
        <v>227</v>
      </c>
      <c r="X420" s="54" t="str">
        <f t="shared" ref="X420" si="873">"avantage"&amp;(1+RIGHT(V420,1))</f>
        <v>avantage5</v>
      </c>
      <c r="Y420" s="22" t="s">
        <v>228</v>
      </c>
      <c r="AW420" s="22"/>
      <c r="AX420" s="20" t="s">
        <v>179</v>
      </c>
      <c r="AY420" s="20">
        <v>10</v>
      </c>
      <c r="AZ420" s="20" t="s">
        <v>181</v>
      </c>
      <c r="BA420" s="20">
        <v>90</v>
      </c>
      <c r="BB420" s="20" t="s">
        <v>180</v>
      </c>
      <c r="BC420" s="20">
        <v>0</v>
      </c>
      <c r="BD420" s="60"/>
      <c r="BF420" s="14"/>
      <c r="BJ420" t="s">
        <v>231</v>
      </c>
      <c r="BK420" t="s">
        <v>152</v>
      </c>
      <c r="BN420" s="36">
        <v>232</v>
      </c>
      <c r="BQ420">
        <f t="shared" si="813"/>
        <v>1</v>
      </c>
      <c r="BR420" s="38">
        <v>44737</v>
      </c>
      <c r="BS420" s="22" t="s">
        <v>183</v>
      </c>
      <c r="BT420" s="20" t="str">
        <f t="shared" si="806"/>
        <v>BILLETThePrivateIslandClub_COR22B187</v>
      </c>
      <c r="BV420">
        <v>1</v>
      </c>
    </row>
    <row r="421" spans="2:75" ht="18.75" customHeight="1" x14ac:dyDescent="0.3">
      <c r="B421" s="20">
        <f t="shared" si="752"/>
        <v>188</v>
      </c>
      <c r="C421" s="22" t="str">
        <f t="shared" si="753"/>
        <v>#188 Billet Private Island Club</v>
      </c>
      <c r="D421" t="str">
        <f t="shared" si="749"/>
        <v>COR22B188</v>
      </c>
      <c r="E421" s="53" t="s">
        <v>230</v>
      </c>
      <c r="F421" s="20">
        <v>1000</v>
      </c>
      <c r="G421" s="14" t="s">
        <v>649</v>
      </c>
      <c r="H421" s="23" t="s">
        <v>146</v>
      </c>
      <c r="J421" s="54" t="s">
        <v>1020</v>
      </c>
      <c r="K421" s="22" t="s">
        <v>173</v>
      </c>
      <c r="L421" s="54" t="s">
        <v>147</v>
      </c>
      <c r="M421" s="22">
        <v>1</v>
      </c>
      <c r="N421" s="54" t="s">
        <v>174</v>
      </c>
      <c r="P421" s="54" t="s">
        <v>36</v>
      </c>
      <c r="Q421" s="22" t="s">
        <v>225</v>
      </c>
      <c r="R421" s="54" t="str">
        <f t="shared" si="832"/>
        <v>avantage2</v>
      </c>
      <c r="S421" s="22" t="s">
        <v>226</v>
      </c>
      <c r="T421" s="54" t="str">
        <f t="shared" si="833"/>
        <v>avantage3</v>
      </c>
      <c r="U421" s="22" t="s">
        <v>241</v>
      </c>
      <c r="V421" s="54" t="str">
        <f t="shared" ref="V421" si="874">"avantage"&amp;(1+RIGHT(T421,1))</f>
        <v>avantage4</v>
      </c>
      <c r="W421" s="22" t="s">
        <v>227</v>
      </c>
      <c r="X421" s="54" t="str">
        <f t="shared" ref="X421" si="875">"avantage"&amp;(1+RIGHT(V421,1))</f>
        <v>avantage5</v>
      </c>
      <c r="Y421" s="22" t="s">
        <v>228</v>
      </c>
      <c r="AW421" s="22"/>
      <c r="AX421" s="20" t="s">
        <v>179</v>
      </c>
      <c r="AY421" s="20">
        <v>10</v>
      </c>
      <c r="AZ421" s="20" t="s">
        <v>181</v>
      </c>
      <c r="BA421" s="20">
        <v>90</v>
      </c>
      <c r="BB421" s="20" t="s">
        <v>180</v>
      </c>
      <c r="BC421" s="20">
        <v>0</v>
      </c>
      <c r="BD421" s="60"/>
      <c r="BF421" s="14"/>
      <c r="BJ421" t="s">
        <v>231</v>
      </c>
      <c r="BK421" t="s">
        <v>152</v>
      </c>
      <c r="BN421" s="36">
        <v>232</v>
      </c>
      <c r="BQ421">
        <f t="shared" si="813"/>
        <v>1</v>
      </c>
      <c r="BR421" s="38">
        <v>44737</v>
      </c>
      <c r="BS421" s="22" t="s">
        <v>183</v>
      </c>
      <c r="BT421" s="20" t="str">
        <f t="shared" si="806"/>
        <v>BILLETThePrivateIslandClub_COR22B188</v>
      </c>
      <c r="BV421">
        <v>1</v>
      </c>
    </row>
    <row r="422" spans="2:75" ht="18.75" customHeight="1" x14ac:dyDescent="0.3">
      <c r="B422" s="20">
        <f t="shared" si="752"/>
        <v>189</v>
      </c>
      <c r="C422" s="22" t="str">
        <f t="shared" si="753"/>
        <v>#189 Billet Private Island Club</v>
      </c>
      <c r="D422" t="str">
        <f t="shared" si="749"/>
        <v>COR22B189</v>
      </c>
      <c r="E422" s="53" t="s">
        <v>230</v>
      </c>
      <c r="F422" s="20">
        <v>1000</v>
      </c>
      <c r="G422" s="14" t="s">
        <v>650</v>
      </c>
      <c r="H422" s="23" t="s">
        <v>146</v>
      </c>
      <c r="J422" s="54" t="s">
        <v>1020</v>
      </c>
      <c r="K422" s="22" t="s">
        <v>173</v>
      </c>
      <c r="L422" s="54" t="s">
        <v>147</v>
      </c>
      <c r="M422" s="22">
        <v>1</v>
      </c>
      <c r="N422" s="54" t="s">
        <v>174</v>
      </c>
      <c r="P422" s="54" t="s">
        <v>36</v>
      </c>
      <c r="Q422" s="22" t="s">
        <v>225</v>
      </c>
      <c r="R422" s="54" t="str">
        <f t="shared" si="832"/>
        <v>avantage2</v>
      </c>
      <c r="S422" s="22" t="s">
        <v>226</v>
      </c>
      <c r="T422" s="54" t="str">
        <f t="shared" si="833"/>
        <v>avantage3</v>
      </c>
      <c r="U422" s="22" t="s">
        <v>241</v>
      </c>
      <c r="V422" s="54" t="str">
        <f t="shared" ref="V422" si="876">"avantage"&amp;(1+RIGHT(T422,1))</f>
        <v>avantage4</v>
      </c>
      <c r="W422" s="22" t="s">
        <v>227</v>
      </c>
      <c r="X422" s="54" t="str">
        <f t="shared" ref="X422" si="877">"avantage"&amp;(1+RIGHT(V422,1))</f>
        <v>avantage5</v>
      </c>
      <c r="Y422" s="22" t="s">
        <v>228</v>
      </c>
      <c r="AW422" s="22"/>
      <c r="AX422" s="20" t="s">
        <v>179</v>
      </c>
      <c r="AY422" s="20">
        <v>10</v>
      </c>
      <c r="AZ422" s="20" t="s">
        <v>181</v>
      </c>
      <c r="BA422" s="20">
        <v>90</v>
      </c>
      <c r="BB422" s="20" t="s">
        <v>180</v>
      </c>
      <c r="BC422" s="20">
        <v>0</v>
      </c>
      <c r="BD422" s="60"/>
      <c r="BF422" s="14"/>
      <c r="BJ422" t="s">
        <v>231</v>
      </c>
      <c r="BK422" t="s">
        <v>152</v>
      </c>
      <c r="BN422" s="36">
        <v>232</v>
      </c>
      <c r="BQ422">
        <f t="shared" si="813"/>
        <v>1</v>
      </c>
      <c r="BR422" s="38">
        <v>44737</v>
      </c>
      <c r="BS422" s="22" t="s">
        <v>183</v>
      </c>
      <c r="BT422" s="20" t="str">
        <f t="shared" si="806"/>
        <v>BILLETThePrivateIslandClub_COR22B189</v>
      </c>
      <c r="BV422">
        <v>1</v>
      </c>
    </row>
    <row r="423" spans="2:75" ht="18.75" customHeight="1" x14ac:dyDescent="0.3">
      <c r="B423" s="20">
        <f t="shared" si="752"/>
        <v>190</v>
      </c>
      <c r="C423" s="22" t="str">
        <f t="shared" si="753"/>
        <v>#190 Billet Private Island Club</v>
      </c>
      <c r="D423" t="str">
        <f t="shared" si="749"/>
        <v>COR22B190</v>
      </c>
      <c r="E423" s="53" t="s">
        <v>230</v>
      </c>
      <c r="F423" s="20">
        <v>1000</v>
      </c>
      <c r="G423" s="14" t="s">
        <v>651</v>
      </c>
      <c r="H423" s="23" t="s">
        <v>146</v>
      </c>
      <c r="J423" s="54" t="s">
        <v>1020</v>
      </c>
      <c r="K423" s="22" t="s">
        <v>173</v>
      </c>
      <c r="L423" s="54" t="s">
        <v>147</v>
      </c>
      <c r="M423" s="22">
        <v>1</v>
      </c>
      <c r="N423" s="54" t="s">
        <v>174</v>
      </c>
      <c r="P423" s="54" t="s">
        <v>36</v>
      </c>
      <c r="Q423" s="22" t="s">
        <v>225</v>
      </c>
      <c r="R423" s="54" t="str">
        <f t="shared" si="832"/>
        <v>avantage2</v>
      </c>
      <c r="S423" s="22" t="s">
        <v>226</v>
      </c>
      <c r="T423" s="54" t="str">
        <f t="shared" si="833"/>
        <v>avantage3</v>
      </c>
      <c r="U423" s="22" t="s">
        <v>241</v>
      </c>
      <c r="V423" s="54" t="str">
        <f t="shared" ref="V423" si="878">"avantage"&amp;(1+RIGHT(T423,1))</f>
        <v>avantage4</v>
      </c>
      <c r="W423" s="22" t="s">
        <v>227</v>
      </c>
      <c r="X423" s="54" t="str">
        <f t="shared" ref="X423" si="879">"avantage"&amp;(1+RIGHT(V423,1))</f>
        <v>avantage5</v>
      </c>
      <c r="Y423" s="22" t="s">
        <v>228</v>
      </c>
      <c r="AW423" s="22"/>
      <c r="AX423" s="20" t="s">
        <v>179</v>
      </c>
      <c r="AY423" s="20">
        <v>10</v>
      </c>
      <c r="AZ423" s="20" t="s">
        <v>181</v>
      </c>
      <c r="BA423" s="20">
        <v>90</v>
      </c>
      <c r="BB423" s="20" t="s">
        <v>180</v>
      </c>
      <c r="BC423" s="20">
        <v>0</v>
      </c>
      <c r="BD423" s="60"/>
      <c r="BF423" s="14"/>
      <c r="BJ423" t="s">
        <v>231</v>
      </c>
      <c r="BK423" t="s">
        <v>152</v>
      </c>
      <c r="BN423" s="36">
        <v>232</v>
      </c>
      <c r="BQ423">
        <f t="shared" si="813"/>
        <v>1</v>
      </c>
      <c r="BR423" s="38">
        <v>44737</v>
      </c>
      <c r="BS423" s="22" t="s">
        <v>183</v>
      </c>
      <c r="BT423" s="20" t="str">
        <f t="shared" si="806"/>
        <v>BILLETThePrivateIslandClub_COR22B190</v>
      </c>
      <c r="BV423">
        <v>1</v>
      </c>
    </row>
    <row r="424" spans="2:75" ht="18.75" customHeight="1" x14ac:dyDescent="0.3">
      <c r="B424" s="20">
        <f t="shared" si="752"/>
        <v>191</v>
      </c>
      <c r="C424" s="22" t="str">
        <f t="shared" si="753"/>
        <v>#191 Billet Private Island Club</v>
      </c>
      <c r="D424" t="str">
        <f t="shared" si="749"/>
        <v>COR22B191</v>
      </c>
      <c r="E424" s="53" t="s">
        <v>230</v>
      </c>
      <c r="F424" s="20">
        <v>1000</v>
      </c>
      <c r="G424" s="14" t="s">
        <v>652</v>
      </c>
      <c r="H424" s="23" t="s">
        <v>146</v>
      </c>
      <c r="J424" s="54" t="s">
        <v>1020</v>
      </c>
      <c r="K424" s="22" t="s">
        <v>173</v>
      </c>
      <c r="L424" s="54" t="s">
        <v>147</v>
      </c>
      <c r="M424" s="22">
        <v>1</v>
      </c>
      <c r="N424" s="54" t="s">
        <v>174</v>
      </c>
      <c r="P424" s="54" t="s">
        <v>36</v>
      </c>
      <c r="Q424" s="22" t="s">
        <v>225</v>
      </c>
      <c r="R424" s="54" t="str">
        <f t="shared" si="832"/>
        <v>avantage2</v>
      </c>
      <c r="S424" s="22" t="s">
        <v>226</v>
      </c>
      <c r="T424" s="54" t="str">
        <f t="shared" si="833"/>
        <v>avantage3</v>
      </c>
      <c r="U424" s="22" t="s">
        <v>241</v>
      </c>
      <c r="V424" s="54" t="str">
        <f t="shared" ref="V424" si="880">"avantage"&amp;(1+RIGHT(T424,1))</f>
        <v>avantage4</v>
      </c>
      <c r="W424" s="22" t="s">
        <v>227</v>
      </c>
      <c r="X424" s="54" t="str">
        <f t="shared" ref="X424" si="881">"avantage"&amp;(1+RIGHT(V424,1))</f>
        <v>avantage5</v>
      </c>
      <c r="Y424" s="22" t="s">
        <v>228</v>
      </c>
      <c r="AW424" s="22"/>
      <c r="AX424" s="20" t="s">
        <v>179</v>
      </c>
      <c r="AY424" s="20">
        <v>10</v>
      </c>
      <c r="AZ424" s="20" t="s">
        <v>181</v>
      </c>
      <c r="BA424" s="20">
        <v>90</v>
      </c>
      <c r="BB424" s="20" t="s">
        <v>180</v>
      </c>
      <c r="BC424" s="20">
        <v>0</v>
      </c>
      <c r="BD424" s="60"/>
      <c r="BF424" s="14"/>
      <c r="BJ424" t="s">
        <v>231</v>
      </c>
      <c r="BK424" t="s">
        <v>152</v>
      </c>
      <c r="BN424" s="36">
        <v>232</v>
      </c>
      <c r="BQ424">
        <f t="shared" si="813"/>
        <v>1</v>
      </c>
      <c r="BR424" s="38">
        <v>44737</v>
      </c>
      <c r="BS424" s="22" t="s">
        <v>183</v>
      </c>
      <c r="BT424" s="20" t="str">
        <f t="shared" si="806"/>
        <v>BILLETThePrivateIslandClub_COR22B191</v>
      </c>
      <c r="BV424">
        <v>1</v>
      </c>
    </row>
    <row r="425" spans="2:75" ht="18.75" customHeight="1" x14ac:dyDescent="0.3">
      <c r="B425" s="20">
        <f t="shared" si="752"/>
        <v>192</v>
      </c>
      <c r="C425" s="22" t="str">
        <f t="shared" si="753"/>
        <v>#192 Billet Private Island Club</v>
      </c>
      <c r="D425" t="str">
        <f t="shared" si="749"/>
        <v>COR22B192</v>
      </c>
      <c r="E425" s="53" t="s">
        <v>230</v>
      </c>
      <c r="F425" s="20">
        <v>1000</v>
      </c>
      <c r="G425" s="14" t="s">
        <v>653</v>
      </c>
      <c r="H425" s="23" t="s">
        <v>146</v>
      </c>
      <c r="J425" s="54" t="s">
        <v>1020</v>
      </c>
      <c r="K425" s="22" t="s">
        <v>173</v>
      </c>
      <c r="L425" s="54" t="s">
        <v>147</v>
      </c>
      <c r="M425" s="22">
        <v>1</v>
      </c>
      <c r="N425" s="54" t="s">
        <v>174</v>
      </c>
      <c r="P425" s="54" t="s">
        <v>36</v>
      </c>
      <c r="Q425" s="22" t="s">
        <v>225</v>
      </c>
      <c r="R425" s="54" t="str">
        <f t="shared" si="832"/>
        <v>avantage2</v>
      </c>
      <c r="S425" s="22" t="s">
        <v>226</v>
      </c>
      <c r="T425" s="54" t="str">
        <f t="shared" si="833"/>
        <v>avantage3</v>
      </c>
      <c r="U425" s="22" t="s">
        <v>241</v>
      </c>
      <c r="V425" s="54" t="str">
        <f t="shared" ref="V425" si="882">"avantage"&amp;(1+RIGHT(T425,1))</f>
        <v>avantage4</v>
      </c>
      <c r="W425" s="22" t="s">
        <v>227</v>
      </c>
      <c r="X425" s="54" t="str">
        <f t="shared" ref="X425" si="883">"avantage"&amp;(1+RIGHT(V425,1))</f>
        <v>avantage5</v>
      </c>
      <c r="Y425" s="22" t="s">
        <v>228</v>
      </c>
      <c r="AW425" s="22"/>
      <c r="AX425" s="20" t="s">
        <v>179</v>
      </c>
      <c r="AY425" s="20">
        <v>10</v>
      </c>
      <c r="AZ425" s="20" t="s">
        <v>181</v>
      </c>
      <c r="BA425" s="20">
        <v>90</v>
      </c>
      <c r="BB425" s="20" t="s">
        <v>180</v>
      </c>
      <c r="BC425" s="20">
        <v>0</v>
      </c>
      <c r="BD425" s="60"/>
      <c r="BF425" s="14"/>
      <c r="BJ425" t="s">
        <v>231</v>
      </c>
      <c r="BK425" t="s">
        <v>152</v>
      </c>
      <c r="BN425" s="36">
        <v>232</v>
      </c>
      <c r="BQ425">
        <f t="shared" si="813"/>
        <v>1</v>
      </c>
      <c r="BR425" s="38">
        <v>44737</v>
      </c>
      <c r="BS425" s="22" t="s">
        <v>183</v>
      </c>
      <c r="BT425" s="20" t="str">
        <f t="shared" si="806"/>
        <v>BILLETThePrivateIslandClub_COR22B192</v>
      </c>
      <c r="BV425">
        <v>1</v>
      </c>
    </row>
    <row r="426" spans="2:75" ht="18.75" customHeight="1" x14ac:dyDescent="0.3">
      <c r="B426" s="20">
        <f t="shared" si="752"/>
        <v>193</v>
      </c>
      <c r="C426" s="22" t="str">
        <f t="shared" si="753"/>
        <v>#193 Billet Private Island Club</v>
      </c>
      <c r="D426" t="str">
        <f t="shared" ref="D426:D489" si="884">"COR22B"&amp;B426</f>
        <v>COR22B193</v>
      </c>
      <c r="E426" s="53" t="s">
        <v>230</v>
      </c>
      <c r="F426" s="20">
        <v>1000</v>
      </c>
      <c r="G426" s="14" t="s">
        <v>654</v>
      </c>
      <c r="H426" s="23" t="s">
        <v>146</v>
      </c>
      <c r="J426" s="54" t="s">
        <v>1020</v>
      </c>
      <c r="K426" s="22" t="s">
        <v>173</v>
      </c>
      <c r="L426" s="54" t="s">
        <v>147</v>
      </c>
      <c r="M426" s="22">
        <v>1</v>
      </c>
      <c r="N426" s="54" t="s">
        <v>174</v>
      </c>
      <c r="P426" s="54" t="s">
        <v>36</v>
      </c>
      <c r="Q426" s="22" t="s">
        <v>225</v>
      </c>
      <c r="R426" s="54" t="str">
        <f t="shared" si="832"/>
        <v>avantage2</v>
      </c>
      <c r="S426" s="22" t="s">
        <v>226</v>
      </c>
      <c r="T426" s="54" t="str">
        <f t="shared" si="833"/>
        <v>avantage3</v>
      </c>
      <c r="U426" s="22" t="s">
        <v>241</v>
      </c>
      <c r="V426" s="54" t="str">
        <f t="shared" ref="V426" si="885">"avantage"&amp;(1+RIGHT(T426,1))</f>
        <v>avantage4</v>
      </c>
      <c r="W426" s="22" t="s">
        <v>227</v>
      </c>
      <c r="X426" s="54" t="str">
        <f t="shared" ref="X426" si="886">"avantage"&amp;(1+RIGHT(V426,1))</f>
        <v>avantage5</v>
      </c>
      <c r="Y426" s="22" t="s">
        <v>228</v>
      </c>
      <c r="AW426" s="22"/>
      <c r="AX426" s="20" t="s">
        <v>179</v>
      </c>
      <c r="AY426" s="20">
        <v>10</v>
      </c>
      <c r="AZ426" s="20" t="s">
        <v>181</v>
      </c>
      <c r="BA426" s="20">
        <v>90</v>
      </c>
      <c r="BB426" s="20" t="s">
        <v>180</v>
      </c>
      <c r="BC426" s="20">
        <v>0</v>
      </c>
      <c r="BD426" s="60"/>
      <c r="BF426" s="14"/>
      <c r="BJ426" t="s">
        <v>231</v>
      </c>
      <c r="BK426" t="s">
        <v>152</v>
      </c>
      <c r="BN426" s="36">
        <v>232</v>
      </c>
      <c r="BQ426">
        <f t="shared" si="813"/>
        <v>1</v>
      </c>
      <c r="BR426" s="38">
        <v>44737</v>
      </c>
      <c r="BS426" s="22" t="s">
        <v>183</v>
      </c>
      <c r="BT426" s="20" t="str">
        <f t="shared" si="806"/>
        <v>BILLETThePrivateIslandClub_COR22B193</v>
      </c>
      <c r="BV426">
        <v>1</v>
      </c>
    </row>
    <row r="427" spans="2:75" ht="18.75" customHeight="1" x14ac:dyDescent="0.3">
      <c r="B427" s="20">
        <f t="shared" ref="B427:B490" si="887">+B426+1</f>
        <v>194</v>
      </c>
      <c r="C427" s="22" t="str">
        <f t="shared" ref="C427:C490" si="888">"#"&amp;B427&amp;" Billet Private Island Club"</f>
        <v>#194 Billet Private Island Club</v>
      </c>
      <c r="D427" t="str">
        <f t="shared" si="884"/>
        <v>COR22B194</v>
      </c>
      <c r="E427" s="53" t="s">
        <v>230</v>
      </c>
      <c r="F427" s="20">
        <v>1000</v>
      </c>
      <c r="G427" s="14" t="s">
        <v>655</v>
      </c>
      <c r="H427" s="23" t="s">
        <v>146</v>
      </c>
      <c r="J427" s="54" t="s">
        <v>1020</v>
      </c>
      <c r="K427" s="22" t="s">
        <v>173</v>
      </c>
      <c r="L427" s="54" t="s">
        <v>147</v>
      </c>
      <c r="M427" s="22">
        <v>1</v>
      </c>
      <c r="N427" s="54" t="s">
        <v>174</v>
      </c>
      <c r="P427" s="54" t="s">
        <v>36</v>
      </c>
      <c r="Q427" s="22" t="s">
        <v>225</v>
      </c>
      <c r="R427" s="54" t="str">
        <f t="shared" si="832"/>
        <v>avantage2</v>
      </c>
      <c r="S427" s="22" t="s">
        <v>226</v>
      </c>
      <c r="T427" s="54" t="str">
        <f t="shared" si="833"/>
        <v>avantage3</v>
      </c>
      <c r="U427" s="22" t="s">
        <v>241</v>
      </c>
      <c r="V427" s="54" t="str">
        <f t="shared" ref="V427" si="889">"avantage"&amp;(1+RIGHT(T427,1))</f>
        <v>avantage4</v>
      </c>
      <c r="W427" s="22" t="s">
        <v>227</v>
      </c>
      <c r="X427" s="54" t="str">
        <f t="shared" ref="X427" si="890">"avantage"&amp;(1+RIGHT(V427,1))</f>
        <v>avantage5</v>
      </c>
      <c r="Y427" s="22" t="s">
        <v>228</v>
      </c>
      <c r="AW427" s="22"/>
      <c r="AX427" s="20" t="s">
        <v>179</v>
      </c>
      <c r="AY427" s="20">
        <v>10</v>
      </c>
      <c r="AZ427" s="20" t="s">
        <v>181</v>
      </c>
      <c r="BA427" s="20">
        <v>90</v>
      </c>
      <c r="BB427" s="20" t="s">
        <v>180</v>
      </c>
      <c r="BC427" s="20">
        <v>0</v>
      </c>
      <c r="BD427" s="60"/>
      <c r="BF427" s="14"/>
      <c r="BJ427" t="s">
        <v>231</v>
      </c>
      <c r="BK427" t="s">
        <v>152</v>
      </c>
      <c r="BN427" s="36">
        <v>232</v>
      </c>
      <c r="BQ427">
        <f t="shared" si="813"/>
        <v>1</v>
      </c>
      <c r="BR427" s="38">
        <v>44737</v>
      </c>
      <c r="BS427" s="22" t="s">
        <v>183</v>
      </c>
      <c r="BT427" s="20" t="str">
        <f t="shared" si="806"/>
        <v>BILLETThePrivateIslandClub_COR22B194</v>
      </c>
      <c r="BV427">
        <v>1</v>
      </c>
    </row>
    <row r="428" spans="2:75" ht="18.75" customHeight="1" x14ac:dyDescent="0.3">
      <c r="B428" s="20">
        <f t="shared" si="887"/>
        <v>195</v>
      </c>
      <c r="C428" s="22" t="str">
        <f t="shared" si="888"/>
        <v>#195 Billet Private Island Club</v>
      </c>
      <c r="D428" t="str">
        <f t="shared" si="884"/>
        <v>COR22B195</v>
      </c>
      <c r="E428" s="53" t="s">
        <v>230</v>
      </c>
      <c r="F428" s="20">
        <v>1000</v>
      </c>
      <c r="G428" s="14" t="s">
        <v>656</v>
      </c>
      <c r="H428" s="23" t="s">
        <v>146</v>
      </c>
      <c r="J428" s="54" t="s">
        <v>1020</v>
      </c>
      <c r="K428" s="22" t="s">
        <v>173</v>
      </c>
      <c r="L428" s="54" t="s">
        <v>147</v>
      </c>
      <c r="M428" s="22">
        <v>1</v>
      </c>
      <c r="N428" s="54" t="s">
        <v>174</v>
      </c>
      <c r="P428" s="54" t="s">
        <v>36</v>
      </c>
      <c r="Q428" s="22" t="s">
        <v>225</v>
      </c>
      <c r="R428" s="54" t="str">
        <f t="shared" si="832"/>
        <v>avantage2</v>
      </c>
      <c r="S428" s="22" t="s">
        <v>226</v>
      </c>
      <c r="T428" s="54" t="str">
        <f t="shared" si="833"/>
        <v>avantage3</v>
      </c>
      <c r="U428" s="22" t="s">
        <v>241</v>
      </c>
      <c r="V428" s="54" t="str">
        <f t="shared" ref="V428" si="891">"avantage"&amp;(1+RIGHT(T428,1))</f>
        <v>avantage4</v>
      </c>
      <c r="W428" s="22" t="s">
        <v>227</v>
      </c>
      <c r="X428" s="54" t="str">
        <f t="shared" ref="X428" si="892">"avantage"&amp;(1+RIGHT(V428,1))</f>
        <v>avantage5</v>
      </c>
      <c r="Y428" s="22" t="s">
        <v>228</v>
      </c>
      <c r="AW428" s="22"/>
      <c r="AX428" s="20" t="s">
        <v>179</v>
      </c>
      <c r="AY428" s="20">
        <v>10</v>
      </c>
      <c r="AZ428" s="20" t="s">
        <v>181</v>
      </c>
      <c r="BA428" s="20">
        <v>90</v>
      </c>
      <c r="BB428" s="20" t="s">
        <v>180</v>
      </c>
      <c r="BC428" s="20">
        <v>0</v>
      </c>
      <c r="BD428" s="60"/>
      <c r="BF428" s="14"/>
      <c r="BJ428" t="s">
        <v>231</v>
      </c>
      <c r="BK428" t="s">
        <v>152</v>
      </c>
      <c r="BN428" s="36">
        <v>232</v>
      </c>
      <c r="BQ428">
        <f t="shared" si="813"/>
        <v>1</v>
      </c>
      <c r="BR428" s="38">
        <v>44737</v>
      </c>
      <c r="BS428" s="22" t="s">
        <v>183</v>
      </c>
      <c r="BT428" s="20" t="str">
        <f t="shared" si="806"/>
        <v>BILLETThePrivateIslandClub_COR22B195</v>
      </c>
      <c r="BV428">
        <v>1</v>
      </c>
    </row>
    <row r="429" spans="2:75" ht="18.75" customHeight="1" x14ac:dyDescent="0.3">
      <c r="B429" s="20">
        <f t="shared" si="887"/>
        <v>196</v>
      </c>
      <c r="C429" s="22" t="str">
        <f t="shared" si="888"/>
        <v>#196 Billet Private Island Club</v>
      </c>
      <c r="D429" t="str">
        <f t="shared" si="884"/>
        <v>COR22B196</v>
      </c>
      <c r="E429" s="53" t="s">
        <v>230</v>
      </c>
      <c r="F429" s="20">
        <v>1000</v>
      </c>
      <c r="G429" s="14" t="s">
        <v>657</v>
      </c>
      <c r="H429" s="23" t="s">
        <v>146</v>
      </c>
      <c r="J429" s="54" t="s">
        <v>1020</v>
      </c>
      <c r="K429" s="22" t="s">
        <v>173</v>
      </c>
      <c r="L429" s="54" t="s">
        <v>147</v>
      </c>
      <c r="M429" s="22">
        <v>1</v>
      </c>
      <c r="N429" s="54" t="s">
        <v>174</v>
      </c>
      <c r="P429" s="54" t="s">
        <v>36</v>
      </c>
      <c r="Q429" s="22" t="s">
        <v>225</v>
      </c>
      <c r="R429" s="54" t="str">
        <f t="shared" si="832"/>
        <v>avantage2</v>
      </c>
      <c r="S429" s="22" t="s">
        <v>226</v>
      </c>
      <c r="T429" s="54" t="str">
        <f t="shared" si="833"/>
        <v>avantage3</v>
      </c>
      <c r="U429" s="22" t="s">
        <v>241</v>
      </c>
      <c r="V429" s="54" t="str">
        <f t="shared" ref="V429" si="893">"avantage"&amp;(1+RIGHT(T429,1))</f>
        <v>avantage4</v>
      </c>
      <c r="W429" s="22" t="s">
        <v>227</v>
      </c>
      <c r="X429" s="54" t="str">
        <f t="shared" ref="X429" si="894">"avantage"&amp;(1+RIGHT(V429,1))</f>
        <v>avantage5</v>
      </c>
      <c r="Y429" s="22" t="s">
        <v>228</v>
      </c>
      <c r="AW429" s="22"/>
      <c r="AX429" s="20" t="s">
        <v>179</v>
      </c>
      <c r="AY429" s="20">
        <v>10</v>
      </c>
      <c r="AZ429" s="20" t="s">
        <v>181</v>
      </c>
      <c r="BA429" s="20">
        <v>90</v>
      </c>
      <c r="BB429" s="20" t="s">
        <v>180</v>
      </c>
      <c r="BC429" s="20">
        <v>0</v>
      </c>
      <c r="BD429" s="60"/>
      <c r="BF429" s="14"/>
      <c r="BJ429" t="s">
        <v>231</v>
      </c>
      <c r="BK429" t="s">
        <v>152</v>
      </c>
      <c r="BN429" s="36">
        <v>232</v>
      </c>
      <c r="BQ429">
        <f t="shared" si="813"/>
        <v>1</v>
      </c>
      <c r="BR429" s="38">
        <v>44737</v>
      </c>
      <c r="BS429" s="22" t="s">
        <v>183</v>
      </c>
      <c r="BT429" s="20" t="str">
        <f t="shared" si="806"/>
        <v>BILLETThePrivateIslandClub_COR22B196</v>
      </c>
      <c r="BV429">
        <v>1</v>
      </c>
    </row>
    <row r="430" spans="2:75" ht="18.75" customHeight="1" x14ac:dyDescent="0.3">
      <c r="B430" s="20">
        <f t="shared" si="887"/>
        <v>197</v>
      </c>
      <c r="C430" s="22" t="str">
        <f t="shared" si="888"/>
        <v>#197 Billet Private Island Club</v>
      </c>
      <c r="D430" t="str">
        <f t="shared" si="884"/>
        <v>COR22B197</v>
      </c>
      <c r="E430" s="53" t="s">
        <v>230</v>
      </c>
      <c r="F430" s="20">
        <v>1000</v>
      </c>
      <c r="G430" s="14" t="s">
        <v>658</v>
      </c>
      <c r="H430" s="23" t="s">
        <v>146</v>
      </c>
      <c r="J430" s="54" t="s">
        <v>1020</v>
      </c>
      <c r="K430" s="22" t="s">
        <v>173</v>
      </c>
      <c r="L430" s="54" t="s">
        <v>147</v>
      </c>
      <c r="M430" s="22">
        <v>1</v>
      </c>
      <c r="N430" s="54" t="s">
        <v>174</v>
      </c>
      <c r="P430" s="54" t="s">
        <v>36</v>
      </c>
      <c r="Q430" s="22" t="s">
        <v>225</v>
      </c>
      <c r="R430" s="54" t="str">
        <f t="shared" si="832"/>
        <v>avantage2</v>
      </c>
      <c r="S430" s="22" t="s">
        <v>226</v>
      </c>
      <c r="T430" s="54" t="str">
        <f t="shared" si="833"/>
        <v>avantage3</v>
      </c>
      <c r="U430" s="22" t="s">
        <v>241</v>
      </c>
      <c r="V430" s="54" t="str">
        <f t="shared" ref="V430" si="895">"avantage"&amp;(1+RIGHT(T430,1))</f>
        <v>avantage4</v>
      </c>
      <c r="W430" s="22" t="s">
        <v>227</v>
      </c>
      <c r="X430" s="54" t="str">
        <f t="shared" ref="X430" si="896">"avantage"&amp;(1+RIGHT(V430,1))</f>
        <v>avantage5</v>
      </c>
      <c r="Y430" s="22" t="s">
        <v>228</v>
      </c>
      <c r="AW430" s="22"/>
      <c r="AX430" s="20" t="s">
        <v>179</v>
      </c>
      <c r="AY430" s="20">
        <v>10</v>
      </c>
      <c r="AZ430" s="20" t="s">
        <v>181</v>
      </c>
      <c r="BA430" s="20">
        <v>90</v>
      </c>
      <c r="BB430" s="20" t="s">
        <v>180</v>
      </c>
      <c r="BC430" s="20">
        <v>0</v>
      </c>
      <c r="BD430" s="60"/>
      <c r="BF430" s="14"/>
      <c r="BJ430" t="s">
        <v>231</v>
      </c>
      <c r="BK430" t="s">
        <v>152</v>
      </c>
      <c r="BN430" s="36">
        <v>232</v>
      </c>
      <c r="BQ430">
        <f t="shared" si="813"/>
        <v>1</v>
      </c>
      <c r="BR430" s="38">
        <v>44737</v>
      </c>
      <c r="BS430" s="22" t="s">
        <v>183</v>
      </c>
      <c r="BT430" s="20" t="str">
        <f t="shared" si="806"/>
        <v>BILLETThePrivateIslandClub_COR22B197</v>
      </c>
      <c r="BV430">
        <v>1</v>
      </c>
    </row>
    <row r="431" spans="2:75" ht="18.75" customHeight="1" x14ac:dyDescent="0.3">
      <c r="B431" s="20">
        <f t="shared" si="887"/>
        <v>198</v>
      </c>
      <c r="C431" s="22" t="str">
        <f t="shared" si="888"/>
        <v>#198 Billet Private Island Club</v>
      </c>
      <c r="D431" t="str">
        <f t="shared" si="884"/>
        <v>COR22B198</v>
      </c>
      <c r="E431" s="53" t="s">
        <v>230</v>
      </c>
      <c r="F431" s="20">
        <v>1000</v>
      </c>
      <c r="G431" s="14" t="s">
        <v>659</v>
      </c>
      <c r="H431" s="23" t="s">
        <v>146</v>
      </c>
      <c r="J431" s="54" t="s">
        <v>1020</v>
      </c>
      <c r="K431" s="22" t="s">
        <v>173</v>
      </c>
      <c r="L431" s="54" t="s">
        <v>147</v>
      </c>
      <c r="M431" s="22">
        <v>1</v>
      </c>
      <c r="N431" s="54" t="s">
        <v>174</v>
      </c>
      <c r="P431" s="54" t="s">
        <v>36</v>
      </c>
      <c r="Q431" s="22" t="s">
        <v>225</v>
      </c>
      <c r="R431" s="54" t="str">
        <f t="shared" si="832"/>
        <v>avantage2</v>
      </c>
      <c r="S431" s="22" t="s">
        <v>226</v>
      </c>
      <c r="T431" s="54" t="str">
        <f t="shared" si="833"/>
        <v>avantage3</v>
      </c>
      <c r="U431" s="22" t="s">
        <v>241</v>
      </c>
      <c r="V431" s="54" t="str">
        <f t="shared" ref="V431" si="897">"avantage"&amp;(1+RIGHT(T431,1))</f>
        <v>avantage4</v>
      </c>
      <c r="W431" s="22" t="s">
        <v>227</v>
      </c>
      <c r="X431" s="54" t="str">
        <f t="shared" ref="X431" si="898">"avantage"&amp;(1+RIGHT(V431,1))</f>
        <v>avantage5</v>
      </c>
      <c r="Y431" s="22" t="s">
        <v>228</v>
      </c>
      <c r="AW431" s="22"/>
      <c r="AX431" s="20" t="s">
        <v>179</v>
      </c>
      <c r="AY431" s="20">
        <v>10</v>
      </c>
      <c r="AZ431" s="20" t="s">
        <v>181</v>
      </c>
      <c r="BA431" s="20">
        <v>90</v>
      </c>
      <c r="BB431" s="20" t="s">
        <v>180</v>
      </c>
      <c r="BC431" s="20">
        <v>0</v>
      </c>
      <c r="BD431" s="60"/>
      <c r="BF431" s="14"/>
      <c r="BJ431" t="s">
        <v>231</v>
      </c>
      <c r="BK431" t="s">
        <v>152</v>
      </c>
      <c r="BN431" s="36">
        <v>232</v>
      </c>
      <c r="BQ431">
        <f t="shared" si="813"/>
        <v>1</v>
      </c>
      <c r="BR431" s="38">
        <v>44737</v>
      </c>
      <c r="BS431" s="22" t="s">
        <v>183</v>
      </c>
      <c r="BT431" s="20" t="str">
        <f t="shared" si="806"/>
        <v>BILLETThePrivateIslandClub_COR22B198</v>
      </c>
      <c r="BV431">
        <v>1</v>
      </c>
      <c r="BW431" t="s">
        <v>1129</v>
      </c>
    </row>
    <row r="432" spans="2:75" ht="18.75" customHeight="1" x14ac:dyDescent="0.3">
      <c r="B432" s="20">
        <f t="shared" si="887"/>
        <v>199</v>
      </c>
      <c r="C432" s="22" t="str">
        <f t="shared" si="888"/>
        <v>#199 Billet Private Island Club</v>
      </c>
      <c r="D432" t="str">
        <f t="shared" si="884"/>
        <v>COR22B199</v>
      </c>
      <c r="E432" s="53" t="s">
        <v>230</v>
      </c>
      <c r="F432" s="20">
        <v>1000</v>
      </c>
      <c r="G432" s="14" t="s">
        <v>660</v>
      </c>
      <c r="H432" s="23" t="s">
        <v>146</v>
      </c>
      <c r="J432" s="54" t="s">
        <v>1020</v>
      </c>
      <c r="K432" s="22" t="s">
        <v>173</v>
      </c>
      <c r="L432" s="54" t="s">
        <v>147</v>
      </c>
      <c r="M432" s="22">
        <v>1</v>
      </c>
      <c r="N432" s="54" t="s">
        <v>174</v>
      </c>
      <c r="P432" s="54" t="s">
        <v>36</v>
      </c>
      <c r="Q432" s="22" t="s">
        <v>225</v>
      </c>
      <c r="R432" s="54" t="str">
        <f t="shared" si="832"/>
        <v>avantage2</v>
      </c>
      <c r="S432" s="22" t="s">
        <v>226</v>
      </c>
      <c r="T432" s="54" t="str">
        <f t="shared" si="833"/>
        <v>avantage3</v>
      </c>
      <c r="U432" s="22" t="s">
        <v>241</v>
      </c>
      <c r="V432" s="54" t="str">
        <f t="shared" ref="V432" si="899">"avantage"&amp;(1+RIGHT(T432,1))</f>
        <v>avantage4</v>
      </c>
      <c r="W432" s="22" t="s">
        <v>227</v>
      </c>
      <c r="X432" s="54" t="str">
        <f t="shared" ref="X432" si="900">"avantage"&amp;(1+RIGHT(V432,1))</f>
        <v>avantage5</v>
      </c>
      <c r="Y432" s="22" t="s">
        <v>228</v>
      </c>
      <c r="AW432" s="22"/>
      <c r="AX432" s="20" t="s">
        <v>179</v>
      </c>
      <c r="AY432" s="20">
        <v>10</v>
      </c>
      <c r="AZ432" s="20" t="s">
        <v>181</v>
      </c>
      <c r="BA432" s="20">
        <v>90</v>
      </c>
      <c r="BB432" s="20" t="s">
        <v>180</v>
      </c>
      <c r="BC432" s="20">
        <v>0</v>
      </c>
      <c r="BD432" s="60"/>
      <c r="BF432" s="14"/>
      <c r="BJ432" t="s">
        <v>231</v>
      </c>
      <c r="BK432" t="s">
        <v>152</v>
      </c>
      <c r="BN432" s="36">
        <v>232</v>
      </c>
      <c r="BQ432">
        <f t="shared" si="813"/>
        <v>1</v>
      </c>
      <c r="BR432" s="38">
        <v>44737</v>
      </c>
      <c r="BS432" s="22" t="s">
        <v>183</v>
      </c>
      <c r="BT432" s="20" t="str">
        <f t="shared" si="806"/>
        <v>BILLETThePrivateIslandClub_COR22B199</v>
      </c>
      <c r="BV432">
        <v>1</v>
      </c>
      <c r="BW432" t="s">
        <v>1129</v>
      </c>
    </row>
    <row r="433" spans="2:75" ht="18.75" customHeight="1" x14ac:dyDescent="0.3">
      <c r="B433" s="20">
        <f t="shared" si="887"/>
        <v>200</v>
      </c>
      <c r="C433" s="22" t="str">
        <f t="shared" si="888"/>
        <v>#200 Billet Private Island Club</v>
      </c>
      <c r="D433" t="str">
        <f t="shared" si="884"/>
        <v>COR22B200</v>
      </c>
      <c r="E433" s="53" t="s">
        <v>230</v>
      </c>
      <c r="F433" s="20">
        <v>1000</v>
      </c>
      <c r="G433" s="14" t="s">
        <v>661</v>
      </c>
      <c r="H433" s="23" t="s">
        <v>146</v>
      </c>
      <c r="J433" s="54" t="s">
        <v>1020</v>
      </c>
      <c r="K433" s="22" t="s">
        <v>173</v>
      </c>
      <c r="L433" s="54" t="s">
        <v>147</v>
      </c>
      <c r="M433" s="22">
        <v>1</v>
      </c>
      <c r="N433" s="54" t="s">
        <v>174</v>
      </c>
      <c r="P433" s="54" t="s">
        <v>36</v>
      </c>
      <c r="Q433" s="22" t="s">
        <v>225</v>
      </c>
      <c r="R433" s="54" t="str">
        <f t="shared" si="832"/>
        <v>avantage2</v>
      </c>
      <c r="S433" s="22" t="s">
        <v>226</v>
      </c>
      <c r="T433" s="54" t="str">
        <f t="shared" si="833"/>
        <v>avantage3</v>
      </c>
      <c r="U433" s="22" t="s">
        <v>241</v>
      </c>
      <c r="V433" s="54" t="str">
        <f t="shared" ref="V433" si="901">"avantage"&amp;(1+RIGHT(T433,1))</f>
        <v>avantage4</v>
      </c>
      <c r="W433" s="22" t="s">
        <v>227</v>
      </c>
      <c r="X433" s="54" t="str">
        <f t="shared" ref="X433" si="902">"avantage"&amp;(1+RIGHT(V433,1))</f>
        <v>avantage5</v>
      </c>
      <c r="Y433" s="22" t="s">
        <v>228</v>
      </c>
      <c r="AW433" s="22"/>
      <c r="AX433" s="20" t="s">
        <v>179</v>
      </c>
      <c r="AY433" s="20">
        <v>10</v>
      </c>
      <c r="AZ433" s="20" t="s">
        <v>181</v>
      </c>
      <c r="BA433" s="20">
        <v>90</v>
      </c>
      <c r="BB433" s="20" t="s">
        <v>180</v>
      </c>
      <c r="BC433" s="20">
        <v>0</v>
      </c>
      <c r="BD433" s="60"/>
      <c r="BF433" s="14"/>
      <c r="BJ433" t="s">
        <v>231</v>
      </c>
      <c r="BK433" t="s">
        <v>152</v>
      </c>
      <c r="BN433" s="36">
        <v>232</v>
      </c>
      <c r="BQ433">
        <f t="shared" si="813"/>
        <v>1</v>
      </c>
      <c r="BR433" s="38">
        <v>44737</v>
      </c>
      <c r="BS433" s="22" t="s">
        <v>183</v>
      </c>
      <c r="BT433" s="20" t="str">
        <f t="shared" si="806"/>
        <v>BILLETThePrivateIslandClub_COR22B200</v>
      </c>
      <c r="BV433">
        <v>1</v>
      </c>
      <c r="BW433" t="s">
        <v>1129</v>
      </c>
    </row>
    <row r="434" spans="2:75" ht="18.75" customHeight="1" x14ac:dyDescent="0.3">
      <c r="B434" s="20">
        <f t="shared" si="887"/>
        <v>201</v>
      </c>
      <c r="C434" s="22" t="str">
        <f t="shared" si="888"/>
        <v>#201 Billet Private Island Club</v>
      </c>
      <c r="D434" t="str">
        <f t="shared" si="884"/>
        <v>COR22B201</v>
      </c>
      <c r="E434" s="53" t="s">
        <v>230</v>
      </c>
      <c r="F434" s="20">
        <v>1000</v>
      </c>
      <c r="G434" s="14" t="s">
        <v>662</v>
      </c>
      <c r="H434" s="23" t="s">
        <v>146</v>
      </c>
      <c r="J434" s="54" t="s">
        <v>1020</v>
      </c>
      <c r="K434" s="22" t="s">
        <v>173</v>
      </c>
      <c r="L434" s="54" t="s">
        <v>147</v>
      </c>
      <c r="M434" s="22">
        <v>1</v>
      </c>
      <c r="N434" s="54" t="s">
        <v>174</v>
      </c>
      <c r="P434" s="54" t="s">
        <v>36</v>
      </c>
      <c r="Q434" s="22" t="s">
        <v>225</v>
      </c>
      <c r="R434" s="54" t="str">
        <f t="shared" si="832"/>
        <v>avantage2</v>
      </c>
      <c r="S434" s="22" t="s">
        <v>226</v>
      </c>
      <c r="T434" s="54" t="str">
        <f t="shared" si="833"/>
        <v>avantage3</v>
      </c>
      <c r="U434" s="22" t="s">
        <v>241</v>
      </c>
      <c r="V434" s="54" t="str">
        <f t="shared" ref="V434" si="903">"avantage"&amp;(1+RIGHT(T434,1))</f>
        <v>avantage4</v>
      </c>
      <c r="W434" s="22" t="s">
        <v>227</v>
      </c>
      <c r="X434" s="54" t="str">
        <f t="shared" ref="X434" si="904">"avantage"&amp;(1+RIGHT(V434,1))</f>
        <v>avantage5</v>
      </c>
      <c r="Y434" s="22" t="s">
        <v>228</v>
      </c>
      <c r="AW434" s="22"/>
      <c r="AX434" s="20" t="s">
        <v>179</v>
      </c>
      <c r="AY434" s="20">
        <v>10</v>
      </c>
      <c r="AZ434" s="20" t="s">
        <v>181</v>
      </c>
      <c r="BA434" s="20">
        <v>90</v>
      </c>
      <c r="BB434" s="20" t="s">
        <v>180</v>
      </c>
      <c r="BC434" s="20">
        <v>0</v>
      </c>
      <c r="BD434" s="60"/>
      <c r="BF434" s="14"/>
      <c r="BJ434" t="s">
        <v>231</v>
      </c>
      <c r="BK434" t="s">
        <v>152</v>
      </c>
      <c r="BN434" s="36">
        <v>232</v>
      </c>
      <c r="BQ434">
        <f t="shared" si="813"/>
        <v>1</v>
      </c>
      <c r="BR434" s="38">
        <v>44737</v>
      </c>
      <c r="BS434" s="22" t="s">
        <v>183</v>
      </c>
      <c r="BT434" s="20" t="str">
        <f t="shared" si="806"/>
        <v>BILLETThePrivateIslandClub_COR22B201</v>
      </c>
      <c r="BV434">
        <v>1</v>
      </c>
      <c r="BW434" t="s">
        <v>1129</v>
      </c>
    </row>
    <row r="435" spans="2:75" ht="18.75" customHeight="1" x14ac:dyDescent="0.3">
      <c r="B435" s="20">
        <f t="shared" si="887"/>
        <v>202</v>
      </c>
      <c r="C435" s="22" t="str">
        <f t="shared" si="888"/>
        <v>#202 Billet Private Island Club</v>
      </c>
      <c r="D435" t="str">
        <f t="shared" si="884"/>
        <v>COR22B202</v>
      </c>
      <c r="E435" s="53" t="s">
        <v>230</v>
      </c>
      <c r="F435" s="20">
        <v>1000</v>
      </c>
      <c r="G435" s="14" t="s">
        <v>663</v>
      </c>
      <c r="H435" s="23" t="s">
        <v>146</v>
      </c>
      <c r="J435" s="54" t="s">
        <v>1020</v>
      </c>
      <c r="K435" s="22" t="s">
        <v>173</v>
      </c>
      <c r="L435" s="54" t="s">
        <v>147</v>
      </c>
      <c r="M435" s="22">
        <v>1</v>
      </c>
      <c r="N435" s="54" t="s">
        <v>174</v>
      </c>
      <c r="P435" s="54" t="s">
        <v>36</v>
      </c>
      <c r="Q435" s="22" t="s">
        <v>225</v>
      </c>
      <c r="R435" s="54" t="str">
        <f t="shared" si="832"/>
        <v>avantage2</v>
      </c>
      <c r="S435" s="22" t="s">
        <v>226</v>
      </c>
      <c r="T435" s="54" t="str">
        <f t="shared" si="833"/>
        <v>avantage3</v>
      </c>
      <c r="U435" s="22" t="s">
        <v>241</v>
      </c>
      <c r="V435" s="54" t="str">
        <f t="shared" ref="V435" si="905">"avantage"&amp;(1+RIGHT(T435,1))</f>
        <v>avantage4</v>
      </c>
      <c r="W435" s="22" t="s">
        <v>227</v>
      </c>
      <c r="X435" s="54" t="str">
        <f t="shared" ref="X435" si="906">"avantage"&amp;(1+RIGHT(V435,1))</f>
        <v>avantage5</v>
      </c>
      <c r="Y435" s="22" t="s">
        <v>228</v>
      </c>
      <c r="AW435" s="22"/>
      <c r="AX435" s="20" t="s">
        <v>179</v>
      </c>
      <c r="AY435" s="20">
        <v>10</v>
      </c>
      <c r="AZ435" s="20" t="s">
        <v>181</v>
      </c>
      <c r="BA435" s="20">
        <v>90</v>
      </c>
      <c r="BB435" s="20" t="s">
        <v>180</v>
      </c>
      <c r="BC435" s="20">
        <v>0</v>
      </c>
      <c r="BD435" s="60"/>
      <c r="BF435" s="14"/>
      <c r="BJ435" t="s">
        <v>231</v>
      </c>
      <c r="BK435" t="s">
        <v>152</v>
      </c>
      <c r="BN435" s="36">
        <v>232</v>
      </c>
      <c r="BQ435">
        <f t="shared" si="813"/>
        <v>1</v>
      </c>
      <c r="BR435" s="38">
        <v>44737</v>
      </c>
      <c r="BS435" s="22" t="s">
        <v>183</v>
      </c>
      <c r="BT435" s="20" t="str">
        <f t="shared" si="806"/>
        <v>BILLETThePrivateIslandClub_COR22B202</v>
      </c>
      <c r="BV435">
        <v>1</v>
      </c>
      <c r="BW435" t="s">
        <v>1129</v>
      </c>
    </row>
    <row r="436" spans="2:75" ht="18.75" customHeight="1" x14ac:dyDescent="0.3">
      <c r="B436" s="20">
        <f t="shared" si="887"/>
        <v>203</v>
      </c>
      <c r="C436" s="22" t="str">
        <f t="shared" si="888"/>
        <v>#203 Billet Private Island Club</v>
      </c>
      <c r="D436" t="str">
        <f t="shared" si="884"/>
        <v>COR22B203</v>
      </c>
      <c r="E436" s="53" t="s">
        <v>230</v>
      </c>
      <c r="F436" s="20">
        <v>1000</v>
      </c>
      <c r="G436" s="14" t="s">
        <v>664</v>
      </c>
      <c r="H436" s="23" t="s">
        <v>146</v>
      </c>
      <c r="J436" s="54" t="s">
        <v>1020</v>
      </c>
      <c r="K436" s="22" t="s">
        <v>173</v>
      </c>
      <c r="L436" s="54" t="s">
        <v>147</v>
      </c>
      <c r="M436" s="22">
        <v>1</v>
      </c>
      <c r="N436" s="54" t="s">
        <v>174</v>
      </c>
      <c r="P436" s="54" t="s">
        <v>36</v>
      </c>
      <c r="Q436" s="22" t="s">
        <v>225</v>
      </c>
      <c r="R436" s="54" t="str">
        <f t="shared" si="832"/>
        <v>avantage2</v>
      </c>
      <c r="S436" s="22" t="s">
        <v>226</v>
      </c>
      <c r="T436" s="54" t="str">
        <f t="shared" si="833"/>
        <v>avantage3</v>
      </c>
      <c r="U436" s="22" t="s">
        <v>241</v>
      </c>
      <c r="V436" s="54" t="str">
        <f t="shared" ref="V436" si="907">"avantage"&amp;(1+RIGHT(T436,1))</f>
        <v>avantage4</v>
      </c>
      <c r="W436" s="22" t="s">
        <v>227</v>
      </c>
      <c r="X436" s="54" t="str">
        <f t="shared" ref="X436" si="908">"avantage"&amp;(1+RIGHT(V436,1))</f>
        <v>avantage5</v>
      </c>
      <c r="Y436" s="22" t="s">
        <v>228</v>
      </c>
      <c r="AW436" s="22"/>
      <c r="AX436" s="20" t="s">
        <v>179</v>
      </c>
      <c r="AY436" s="20">
        <v>10</v>
      </c>
      <c r="AZ436" s="20" t="s">
        <v>181</v>
      </c>
      <c r="BA436" s="20">
        <v>90</v>
      </c>
      <c r="BB436" s="20" t="s">
        <v>180</v>
      </c>
      <c r="BC436" s="20">
        <v>0</v>
      </c>
      <c r="BD436" s="60"/>
      <c r="BF436" s="14"/>
      <c r="BJ436" t="s">
        <v>231</v>
      </c>
      <c r="BK436" t="s">
        <v>152</v>
      </c>
      <c r="BN436" s="36">
        <v>232</v>
      </c>
      <c r="BQ436">
        <f t="shared" si="813"/>
        <v>1</v>
      </c>
      <c r="BR436" s="38">
        <v>44737</v>
      </c>
      <c r="BS436" s="22" t="s">
        <v>183</v>
      </c>
      <c r="BT436" s="20" t="str">
        <f t="shared" si="806"/>
        <v>BILLETThePrivateIslandClub_COR22B203</v>
      </c>
      <c r="BV436">
        <v>1</v>
      </c>
      <c r="BW436" t="s">
        <v>1129</v>
      </c>
    </row>
    <row r="437" spans="2:75" ht="18.75" customHeight="1" x14ac:dyDescent="0.3">
      <c r="B437" s="20">
        <f t="shared" si="887"/>
        <v>204</v>
      </c>
      <c r="C437" s="22" t="str">
        <f t="shared" si="888"/>
        <v>#204 Billet Private Island Club</v>
      </c>
      <c r="D437" t="str">
        <f t="shared" si="884"/>
        <v>COR22B204</v>
      </c>
      <c r="E437" s="53" t="s">
        <v>230</v>
      </c>
      <c r="F437" s="20">
        <v>1000</v>
      </c>
      <c r="G437" s="14" t="s">
        <v>665</v>
      </c>
      <c r="H437" s="23" t="s">
        <v>146</v>
      </c>
      <c r="J437" s="54" t="s">
        <v>1020</v>
      </c>
      <c r="K437" s="22" t="s">
        <v>173</v>
      </c>
      <c r="L437" s="54" t="s">
        <v>147</v>
      </c>
      <c r="M437" s="22">
        <v>1</v>
      </c>
      <c r="N437" s="54" t="s">
        <v>174</v>
      </c>
      <c r="P437" s="54" t="s">
        <v>36</v>
      </c>
      <c r="Q437" s="22" t="s">
        <v>225</v>
      </c>
      <c r="R437" s="54" t="str">
        <f t="shared" si="832"/>
        <v>avantage2</v>
      </c>
      <c r="S437" s="22" t="s">
        <v>226</v>
      </c>
      <c r="T437" s="54" t="str">
        <f t="shared" si="833"/>
        <v>avantage3</v>
      </c>
      <c r="U437" s="22" t="s">
        <v>241</v>
      </c>
      <c r="V437" s="54" t="str">
        <f t="shared" ref="V437" si="909">"avantage"&amp;(1+RIGHT(T437,1))</f>
        <v>avantage4</v>
      </c>
      <c r="W437" s="22" t="s">
        <v>227</v>
      </c>
      <c r="X437" s="54" t="str">
        <f t="shared" ref="X437" si="910">"avantage"&amp;(1+RIGHT(V437,1))</f>
        <v>avantage5</v>
      </c>
      <c r="Y437" s="22" t="s">
        <v>228</v>
      </c>
      <c r="AW437" s="22"/>
      <c r="AX437" s="20" t="s">
        <v>179</v>
      </c>
      <c r="AY437" s="20">
        <v>10</v>
      </c>
      <c r="AZ437" s="20" t="s">
        <v>181</v>
      </c>
      <c r="BA437" s="20">
        <v>90</v>
      </c>
      <c r="BB437" s="20" t="s">
        <v>180</v>
      </c>
      <c r="BC437" s="20">
        <v>0</v>
      </c>
      <c r="BD437" s="60"/>
      <c r="BF437" s="14"/>
      <c r="BJ437" t="s">
        <v>231</v>
      </c>
      <c r="BK437" t="s">
        <v>152</v>
      </c>
      <c r="BN437" s="36">
        <v>232</v>
      </c>
      <c r="BQ437">
        <f t="shared" si="813"/>
        <v>1</v>
      </c>
      <c r="BR437" s="38">
        <v>44737</v>
      </c>
      <c r="BS437" s="22" t="s">
        <v>183</v>
      </c>
      <c r="BT437" s="20" t="str">
        <f t="shared" si="806"/>
        <v>BILLETThePrivateIslandClub_COR22B204</v>
      </c>
      <c r="BV437">
        <v>1</v>
      </c>
      <c r="BW437" t="s">
        <v>1129</v>
      </c>
    </row>
    <row r="438" spans="2:75" ht="18.75" customHeight="1" x14ac:dyDescent="0.3">
      <c r="B438" s="20">
        <f t="shared" si="887"/>
        <v>205</v>
      </c>
      <c r="C438" s="22" t="str">
        <f t="shared" si="888"/>
        <v>#205 Billet Private Island Club</v>
      </c>
      <c r="D438" t="str">
        <f t="shared" si="884"/>
        <v>COR22B205</v>
      </c>
      <c r="E438" s="53" t="s">
        <v>230</v>
      </c>
      <c r="F438" s="20">
        <v>1000</v>
      </c>
      <c r="G438" s="14" t="s">
        <v>666</v>
      </c>
      <c r="H438" s="23" t="s">
        <v>146</v>
      </c>
      <c r="J438" s="54" t="s">
        <v>1020</v>
      </c>
      <c r="K438" s="22" t="s">
        <v>173</v>
      </c>
      <c r="L438" s="54" t="s">
        <v>147</v>
      </c>
      <c r="M438" s="22">
        <v>1</v>
      </c>
      <c r="N438" s="54" t="s">
        <v>174</v>
      </c>
      <c r="P438" s="54" t="s">
        <v>36</v>
      </c>
      <c r="Q438" s="22" t="s">
        <v>225</v>
      </c>
      <c r="R438" s="54" t="str">
        <f t="shared" si="832"/>
        <v>avantage2</v>
      </c>
      <c r="S438" s="22" t="s">
        <v>226</v>
      </c>
      <c r="T438" s="54" t="str">
        <f t="shared" si="833"/>
        <v>avantage3</v>
      </c>
      <c r="U438" s="22" t="s">
        <v>241</v>
      </c>
      <c r="V438" s="54" t="str">
        <f t="shared" ref="V438" si="911">"avantage"&amp;(1+RIGHT(T438,1))</f>
        <v>avantage4</v>
      </c>
      <c r="W438" s="22" t="s">
        <v>227</v>
      </c>
      <c r="X438" s="54" t="str">
        <f t="shared" ref="X438" si="912">"avantage"&amp;(1+RIGHT(V438,1))</f>
        <v>avantage5</v>
      </c>
      <c r="Y438" s="22" t="s">
        <v>228</v>
      </c>
      <c r="AW438" s="22"/>
      <c r="AX438" s="20" t="s">
        <v>179</v>
      </c>
      <c r="AY438" s="20">
        <v>10</v>
      </c>
      <c r="AZ438" s="20" t="s">
        <v>181</v>
      </c>
      <c r="BA438" s="20">
        <v>90</v>
      </c>
      <c r="BB438" s="20" t="s">
        <v>180</v>
      </c>
      <c r="BC438" s="20">
        <v>0</v>
      </c>
      <c r="BD438" s="60"/>
      <c r="BF438" s="14"/>
      <c r="BJ438" t="s">
        <v>231</v>
      </c>
      <c r="BK438" t="s">
        <v>152</v>
      </c>
      <c r="BN438" s="36">
        <v>232</v>
      </c>
      <c r="BQ438">
        <f t="shared" si="813"/>
        <v>1</v>
      </c>
      <c r="BR438" s="38">
        <v>44737</v>
      </c>
      <c r="BS438" s="22" t="s">
        <v>183</v>
      </c>
      <c r="BT438" s="20" t="str">
        <f t="shared" si="806"/>
        <v>BILLETThePrivateIslandClub_COR22B205</v>
      </c>
      <c r="BV438">
        <v>1</v>
      </c>
      <c r="BW438" t="s">
        <v>1129</v>
      </c>
    </row>
    <row r="439" spans="2:75" ht="18.75" customHeight="1" x14ac:dyDescent="0.3">
      <c r="B439" s="20">
        <f t="shared" si="887"/>
        <v>206</v>
      </c>
      <c r="C439" s="22" t="str">
        <f t="shared" si="888"/>
        <v>#206 Billet Private Island Club</v>
      </c>
      <c r="D439" t="str">
        <f t="shared" si="884"/>
        <v>COR22B206</v>
      </c>
      <c r="E439" s="53" t="s">
        <v>230</v>
      </c>
      <c r="F439" s="20">
        <v>1000</v>
      </c>
      <c r="G439" s="14" t="s">
        <v>667</v>
      </c>
      <c r="H439" s="23" t="s">
        <v>146</v>
      </c>
      <c r="J439" s="54" t="s">
        <v>1020</v>
      </c>
      <c r="K439" s="22" t="s">
        <v>173</v>
      </c>
      <c r="L439" s="54" t="s">
        <v>147</v>
      </c>
      <c r="M439" s="22">
        <v>1</v>
      </c>
      <c r="N439" s="54" t="s">
        <v>174</v>
      </c>
      <c r="P439" s="54" t="s">
        <v>36</v>
      </c>
      <c r="Q439" s="22" t="s">
        <v>225</v>
      </c>
      <c r="R439" s="54" t="str">
        <f t="shared" si="832"/>
        <v>avantage2</v>
      </c>
      <c r="S439" s="22" t="s">
        <v>226</v>
      </c>
      <c r="T439" s="54" t="str">
        <f t="shared" si="833"/>
        <v>avantage3</v>
      </c>
      <c r="U439" s="22" t="s">
        <v>241</v>
      </c>
      <c r="V439" s="54" t="str">
        <f t="shared" ref="V439" si="913">"avantage"&amp;(1+RIGHT(T439,1))</f>
        <v>avantage4</v>
      </c>
      <c r="W439" s="22" t="s">
        <v>227</v>
      </c>
      <c r="X439" s="54" t="str">
        <f t="shared" ref="X439" si="914">"avantage"&amp;(1+RIGHT(V439,1))</f>
        <v>avantage5</v>
      </c>
      <c r="Y439" s="22" t="s">
        <v>228</v>
      </c>
      <c r="AW439" s="22"/>
      <c r="AX439" s="20" t="s">
        <v>179</v>
      </c>
      <c r="AY439" s="20">
        <v>10</v>
      </c>
      <c r="AZ439" s="20" t="s">
        <v>181</v>
      </c>
      <c r="BA439" s="20">
        <v>90</v>
      </c>
      <c r="BB439" s="20" t="s">
        <v>180</v>
      </c>
      <c r="BC439" s="20">
        <v>0</v>
      </c>
      <c r="BD439" s="60"/>
      <c r="BF439" s="14"/>
      <c r="BJ439" t="s">
        <v>231</v>
      </c>
      <c r="BK439" t="s">
        <v>152</v>
      </c>
      <c r="BN439" s="36">
        <v>232</v>
      </c>
      <c r="BQ439">
        <f t="shared" si="813"/>
        <v>1</v>
      </c>
      <c r="BR439" s="38">
        <v>44737</v>
      </c>
      <c r="BS439" s="22" t="s">
        <v>183</v>
      </c>
      <c r="BT439" s="20" t="str">
        <f t="shared" si="806"/>
        <v>BILLETThePrivateIslandClub_COR22B206</v>
      </c>
      <c r="BV439">
        <v>1</v>
      </c>
      <c r="BW439" t="s">
        <v>1129</v>
      </c>
    </row>
    <row r="440" spans="2:75" ht="18.75" customHeight="1" x14ac:dyDescent="0.3">
      <c r="B440" s="20">
        <f t="shared" si="887"/>
        <v>207</v>
      </c>
      <c r="C440" s="22" t="str">
        <f t="shared" si="888"/>
        <v>#207 Billet Private Island Club</v>
      </c>
      <c r="D440" t="str">
        <f t="shared" si="884"/>
        <v>COR22B207</v>
      </c>
      <c r="E440" s="53" t="s">
        <v>230</v>
      </c>
      <c r="F440" s="20">
        <v>1000</v>
      </c>
      <c r="G440" s="14" t="s">
        <v>668</v>
      </c>
      <c r="H440" s="23" t="s">
        <v>146</v>
      </c>
      <c r="J440" s="54" t="s">
        <v>1020</v>
      </c>
      <c r="K440" s="22" t="s">
        <v>173</v>
      </c>
      <c r="L440" s="54" t="s">
        <v>147</v>
      </c>
      <c r="M440" s="22">
        <v>1</v>
      </c>
      <c r="N440" s="54" t="s">
        <v>174</v>
      </c>
      <c r="P440" s="54" t="s">
        <v>36</v>
      </c>
      <c r="Q440" s="22" t="s">
        <v>225</v>
      </c>
      <c r="R440" s="54" t="str">
        <f t="shared" si="832"/>
        <v>avantage2</v>
      </c>
      <c r="S440" s="22" t="s">
        <v>226</v>
      </c>
      <c r="T440" s="54" t="str">
        <f t="shared" si="833"/>
        <v>avantage3</v>
      </c>
      <c r="U440" s="22" t="s">
        <v>241</v>
      </c>
      <c r="V440" s="54" t="str">
        <f t="shared" ref="V440" si="915">"avantage"&amp;(1+RIGHT(T440,1))</f>
        <v>avantage4</v>
      </c>
      <c r="W440" s="22" t="s">
        <v>227</v>
      </c>
      <c r="X440" s="54" t="str">
        <f t="shared" ref="X440" si="916">"avantage"&amp;(1+RIGHT(V440,1))</f>
        <v>avantage5</v>
      </c>
      <c r="Y440" s="22" t="s">
        <v>228</v>
      </c>
      <c r="AW440" s="22"/>
      <c r="AX440" s="20" t="s">
        <v>179</v>
      </c>
      <c r="AY440" s="20">
        <v>10</v>
      </c>
      <c r="AZ440" s="20" t="s">
        <v>181</v>
      </c>
      <c r="BA440" s="20">
        <v>90</v>
      </c>
      <c r="BB440" s="20" t="s">
        <v>180</v>
      </c>
      <c r="BC440" s="20">
        <v>0</v>
      </c>
      <c r="BD440" s="60"/>
      <c r="BF440" s="14"/>
      <c r="BJ440" t="s">
        <v>231</v>
      </c>
      <c r="BK440" t="s">
        <v>152</v>
      </c>
      <c r="BN440" s="36">
        <v>232</v>
      </c>
      <c r="BQ440">
        <f t="shared" si="813"/>
        <v>1</v>
      </c>
      <c r="BR440" s="38">
        <v>44737</v>
      </c>
      <c r="BS440" s="22" t="s">
        <v>183</v>
      </c>
      <c r="BT440" s="20" t="str">
        <f t="shared" si="806"/>
        <v>BILLETThePrivateIslandClub_COR22B207</v>
      </c>
      <c r="BV440">
        <v>1</v>
      </c>
      <c r="BW440" t="s">
        <v>1129</v>
      </c>
    </row>
    <row r="441" spans="2:75" ht="18.75" customHeight="1" x14ac:dyDescent="0.3">
      <c r="B441" s="20">
        <f t="shared" si="887"/>
        <v>208</v>
      </c>
      <c r="C441" s="22" t="str">
        <f t="shared" si="888"/>
        <v>#208 Billet Private Island Club</v>
      </c>
      <c r="D441" t="str">
        <f t="shared" si="884"/>
        <v>COR22B208</v>
      </c>
      <c r="E441" s="53" t="s">
        <v>230</v>
      </c>
      <c r="F441" s="20">
        <v>1000</v>
      </c>
      <c r="G441" s="14" t="s">
        <v>669</v>
      </c>
      <c r="H441" s="23" t="s">
        <v>146</v>
      </c>
      <c r="J441" s="54" t="s">
        <v>1020</v>
      </c>
      <c r="K441" s="22" t="s">
        <v>173</v>
      </c>
      <c r="L441" s="54" t="s">
        <v>147</v>
      </c>
      <c r="M441" s="22">
        <v>1</v>
      </c>
      <c r="N441" s="54" t="s">
        <v>174</v>
      </c>
      <c r="P441" s="54" t="s">
        <v>36</v>
      </c>
      <c r="Q441" s="22" t="s">
        <v>225</v>
      </c>
      <c r="R441" s="54" t="str">
        <f t="shared" si="832"/>
        <v>avantage2</v>
      </c>
      <c r="S441" s="22" t="s">
        <v>226</v>
      </c>
      <c r="T441" s="54" t="str">
        <f t="shared" si="833"/>
        <v>avantage3</v>
      </c>
      <c r="U441" s="22" t="s">
        <v>241</v>
      </c>
      <c r="V441" s="54" t="str">
        <f t="shared" ref="V441" si="917">"avantage"&amp;(1+RIGHT(T441,1))</f>
        <v>avantage4</v>
      </c>
      <c r="W441" s="22" t="s">
        <v>227</v>
      </c>
      <c r="X441" s="54" t="str">
        <f t="shared" ref="X441" si="918">"avantage"&amp;(1+RIGHT(V441,1))</f>
        <v>avantage5</v>
      </c>
      <c r="Y441" s="22" t="s">
        <v>228</v>
      </c>
      <c r="AW441" s="22"/>
      <c r="AX441" s="20" t="s">
        <v>179</v>
      </c>
      <c r="AY441" s="20">
        <v>10</v>
      </c>
      <c r="AZ441" s="20" t="s">
        <v>181</v>
      </c>
      <c r="BA441" s="20">
        <v>90</v>
      </c>
      <c r="BB441" s="20" t="s">
        <v>180</v>
      </c>
      <c r="BC441" s="20">
        <v>0</v>
      </c>
      <c r="BD441" s="60"/>
      <c r="BF441" s="14"/>
      <c r="BJ441" t="s">
        <v>231</v>
      </c>
      <c r="BK441" t="s">
        <v>152</v>
      </c>
      <c r="BN441" s="36">
        <v>232</v>
      </c>
      <c r="BQ441">
        <f t="shared" si="813"/>
        <v>1</v>
      </c>
      <c r="BR441" s="38">
        <v>44737</v>
      </c>
      <c r="BS441" s="22" t="s">
        <v>183</v>
      </c>
      <c r="BT441" s="20" t="str">
        <f t="shared" si="806"/>
        <v>BILLETThePrivateIslandClub_COR22B208</v>
      </c>
      <c r="BV441">
        <v>1</v>
      </c>
      <c r="BW441" t="s">
        <v>1128</v>
      </c>
    </row>
    <row r="442" spans="2:75" ht="18.75" customHeight="1" x14ac:dyDescent="0.3">
      <c r="B442" s="20">
        <f t="shared" si="887"/>
        <v>209</v>
      </c>
      <c r="C442" s="22" t="str">
        <f t="shared" si="888"/>
        <v>#209 Billet Private Island Club</v>
      </c>
      <c r="D442" t="str">
        <f t="shared" si="884"/>
        <v>COR22B209</v>
      </c>
      <c r="E442" s="53" t="s">
        <v>230</v>
      </c>
      <c r="F442" s="20">
        <v>1000</v>
      </c>
      <c r="G442" s="14" t="s">
        <v>670</v>
      </c>
      <c r="H442" s="23" t="s">
        <v>146</v>
      </c>
      <c r="J442" s="54" t="s">
        <v>1020</v>
      </c>
      <c r="K442" s="22" t="s">
        <v>173</v>
      </c>
      <c r="L442" s="54" t="s">
        <v>147</v>
      </c>
      <c r="M442" s="22">
        <v>1</v>
      </c>
      <c r="N442" s="54" t="s">
        <v>174</v>
      </c>
      <c r="P442" s="54" t="s">
        <v>36</v>
      </c>
      <c r="Q442" s="22" t="s">
        <v>225</v>
      </c>
      <c r="R442" s="54" t="str">
        <f t="shared" si="832"/>
        <v>avantage2</v>
      </c>
      <c r="S442" s="22" t="s">
        <v>226</v>
      </c>
      <c r="T442" s="54" t="str">
        <f t="shared" si="833"/>
        <v>avantage3</v>
      </c>
      <c r="U442" s="22" t="s">
        <v>241</v>
      </c>
      <c r="V442" s="54" t="str">
        <f t="shared" ref="V442" si="919">"avantage"&amp;(1+RIGHT(T442,1))</f>
        <v>avantage4</v>
      </c>
      <c r="W442" s="22" t="s">
        <v>227</v>
      </c>
      <c r="X442" s="54" t="str">
        <f t="shared" ref="X442" si="920">"avantage"&amp;(1+RIGHT(V442,1))</f>
        <v>avantage5</v>
      </c>
      <c r="Y442" s="22" t="s">
        <v>228</v>
      </c>
      <c r="AW442" s="22"/>
      <c r="AX442" s="20" t="s">
        <v>179</v>
      </c>
      <c r="AY442" s="20">
        <v>10</v>
      </c>
      <c r="AZ442" s="20" t="s">
        <v>181</v>
      </c>
      <c r="BA442" s="20">
        <v>90</v>
      </c>
      <c r="BB442" s="20" t="s">
        <v>180</v>
      </c>
      <c r="BC442" s="20">
        <v>0</v>
      </c>
      <c r="BD442" s="60"/>
      <c r="BF442" s="14"/>
      <c r="BJ442" t="s">
        <v>231</v>
      </c>
      <c r="BK442" t="s">
        <v>152</v>
      </c>
      <c r="BN442" s="36">
        <v>232</v>
      </c>
      <c r="BQ442">
        <f t="shared" si="813"/>
        <v>1</v>
      </c>
      <c r="BR442" s="38">
        <v>44737</v>
      </c>
      <c r="BS442" s="22" t="s">
        <v>183</v>
      </c>
      <c r="BT442" s="20" t="str">
        <f t="shared" si="806"/>
        <v>BILLETThePrivateIslandClub_COR22B209</v>
      </c>
      <c r="BV442">
        <v>1</v>
      </c>
      <c r="BW442" t="s">
        <v>1128</v>
      </c>
    </row>
    <row r="443" spans="2:75" ht="18.75" customHeight="1" x14ac:dyDescent="0.3">
      <c r="B443" s="20">
        <f t="shared" si="887"/>
        <v>210</v>
      </c>
      <c r="C443" s="22" t="str">
        <f t="shared" si="888"/>
        <v>#210 Billet Private Island Club</v>
      </c>
      <c r="D443" t="str">
        <f t="shared" si="884"/>
        <v>COR22B210</v>
      </c>
      <c r="E443" s="53" t="s">
        <v>230</v>
      </c>
      <c r="F443" s="20">
        <v>1000</v>
      </c>
      <c r="G443" s="14" t="s">
        <v>671</v>
      </c>
      <c r="H443" s="23" t="s">
        <v>146</v>
      </c>
      <c r="J443" s="54" t="s">
        <v>1020</v>
      </c>
      <c r="K443" s="22" t="s">
        <v>173</v>
      </c>
      <c r="L443" s="54" t="s">
        <v>147</v>
      </c>
      <c r="M443" s="22">
        <v>1</v>
      </c>
      <c r="N443" s="54" t="s">
        <v>174</v>
      </c>
      <c r="P443" s="54" t="s">
        <v>36</v>
      </c>
      <c r="Q443" s="22" t="s">
        <v>225</v>
      </c>
      <c r="R443" s="54" t="str">
        <f t="shared" si="832"/>
        <v>avantage2</v>
      </c>
      <c r="S443" s="22" t="s">
        <v>226</v>
      </c>
      <c r="T443" s="54" t="str">
        <f t="shared" si="833"/>
        <v>avantage3</v>
      </c>
      <c r="U443" s="22" t="s">
        <v>241</v>
      </c>
      <c r="V443" s="54" t="str">
        <f t="shared" ref="V443" si="921">"avantage"&amp;(1+RIGHT(T443,1))</f>
        <v>avantage4</v>
      </c>
      <c r="W443" s="22" t="s">
        <v>227</v>
      </c>
      <c r="X443" s="54" t="str">
        <f t="shared" ref="X443" si="922">"avantage"&amp;(1+RIGHT(V443,1))</f>
        <v>avantage5</v>
      </c>
      <c r="Y443" s="22" t="s">
        <v>228</v>
      </c>
      <c r="AW443" s="22"/>
      <c r="AX443" s="20" t="s">
        <v>179</v>
      </c>
      <c r="AY443" s="20">
        <v>10</v>
      </c>
      <c r="AZ443" s="20" t="s">
        <v>181</v>
      </c>
      <c r="BA443" s="20">
        <v>90</v>
      </c>
      <c r="BB443" s="20" t="s">
        <v>180</v>
      </c>
      <c r="BC443" s="20">
        <v>0</v>
      </c>
      <c r="BD443" s="60"/>
      <c r="BF443" s="14"/>
      <c r="BJ443" t="s">
        <v>231</v>
      </c>
      <c r="BK443" t="s">
        <v>152</v>
      </c>
      <c r="BN443" s="36">
        <v>232</v>
      </c>
      <c r="BQ443">
        <f t="shared" si="813"/>
        <v>1</v>
      </c>
      <c r="BR443" s="38">
        <v>44737</v>
      </c>
      <c r="BS443" s="22" t="s">
        <v>183</v>
      </c>
      <c r="BT443" s="20" t="str">
        <f t="shared" si="806"/>
        <v>BILLETThePrivateIslandClub_COR22B210</v>
      </c>
      <c r="BV443">
        <v>1</v>
      </c>
      <c r="BW443" t="s">
        <v>1128</v>
      </c>
    </row>
    <row r="444" spans="2:75" ht="18.75" customHeight="1" x14ac:dyDescent="0.3">
      <c r="B444" s="20">
        <f t="shared" si="887"/>
        <v>211</v>
      </c>
      <c r="C444" s="22" t="str">
        <f t="shared" si="888"/>
        <v>#211 Billet Private Island Club</v>
      </c>
      <c r="D444" t="str">
        <f t="shared" si="884"/>
        <v>COR22B211</v>
      </c>
      <c r="E444" s="53" t="s">
        <v>230</v>
      </c>
      <c r="F444" s="20">
        <v>1000</v>
      </c>
      <c r="G444" s="14" t="s">
        <v>672</v>
      </c>
      <c r="H444" s="23" t="s">
        <v>146</v>
      </c>
      <c r="J444" s="54" t="s">
        <v>1020</v>
      </c>
      <c r="K444" s="22" t="s">
        <v>173</v>
      </c>
      <c r="L444" s="54" t="s">
        <v>147</v>
      </c>
      <c r="M444" s="22">
        <v>1</v>
      </c>
      <c r="N444" s="54" t="s">
        <v>174</v>
      </c>
      <c r="P444" s="54" t="s">
        <v>36</v>
      </c>
      <c r="Q444" s="22" t="s">
        <v>225</v>
      </c>
      <c r="R444" s="54" t="str">
        <f t="shared" si="832"/>
        <v>avantage2</v>
      </c>
      <c r="S444" s="22" t="s">
        <v>226</v>
      </c>
      <c r="T444" s="54" t="str">
        <f t="shared" si="833"/>
        <v>avantage3</v>
      </c>
      <c r="U444" s="22" t="s">
        <v>241</v>
      </c>
      <c r="V444" s="54" t="str">
        <f t="shared" ref="V444" si="923">"avantage"&amp;(1+RIGHT(T444,1))</f>
        <v>avantage4</v>
      </c>
      <c r="W444" s="22" t="s">
        <v>227</v>
      </c>
      <c r="X444" s="54" t="str">
        <f t="shared" ref="X444" si="924">"avantage"&amp;(1+RIGHT(V444,1))</f>
        <v>avantage5</v>
      </c>
      <c r="Y444" s="22" t="s">
        <v>228</v>
      </c>
      <c r="AW444" s="22"/>
      <c r="AX444" s="20" t="s">
        <v>179</v>
      </c>
      <c r="AY444" s="20">
        <v>10</v>
      </c>
      <c r="AZ444" s="20" t="s">
        <v>181</v>
      </c>
      <c r="BA444" s="20">
        <v>90</v>
      </c>
      <c r="BB444" s="20" t="s">
        <v>180</v>
      </c>
      <c r="BC444" s="20">
        <v>0</v>
      </c>
      <c r="BD444" s="60"/>
      <c r="BF444" s="14"/>
      <c r="BJ444" t="s">
        <v>231</v>
      </c>
      <c r="BK444" t="s">
        <v>152</v>
      </c>
      <c r="BN444" s="36">
        <v>232</v>
      </c>
      <c r="BQ444">
        <f t="shared" si="813"/>
        <v>1</v>
      </c>
      <c r="BR444" s="38">
        <v>44737</v>
      </c>
      <c r="BS444" s="22" t="s">
        <v>183</v>
      </c>
      <c r="BT444" s="20" t="str">
        <f t="shared" si="806"/>
        <v>BILLETThePrivateIslandClub_COR22B211</v>
      </c>
      <c r="BV444">
        <v>1</v>
      </c>
      <c r="BW444" t="s">
        <v>1128</v>
      </c>
    </row>
    <row r="445" spans="2:75" ht="18.75" customHeight="1" x14ac:dyDescent="0.3">
      <c r="B445" s="20">
        <f t="shared" si="887"/>
        <v>212</v>
      </c>
      <c r="C445" s="22" t="str">
        <f t="shared" si="888"/>
        <v>#212 Billet Private Island Club</v>
      </c>
      <c r="D445" t="str">
        <f t="shared" si="884"/>
        <v>COR22B212</v>
      </c>
      <c r="E445" s="53" t="s">
        <v>230</v>
      </c>
      <c r="F445" s="20">
        <v>1000</v>
      </c>
      <c r="G445" s="14" t="s">
        <v>673</v>
      </c>
      <c r="H445" s="23" t="s">
        <v>146</v>
      </c>
      <c r="J445" s="54" t="s">
        <v>1020</v>
      </c>
      <c r="K445" s="22" t="s">
        <v>173</v>
      </c>
      <c r="L445" s="54" t="s">
        <v>147</v>
      </c>
      <c r="M445" s="22">
        <v>1</v>
      </c>
      <c r="N445" s="54" t="s">
        <v>174</v>
      </c>
      <c r="P445" s="54" t="s">
        <v>36</v>
      </c>
      <c r="Q445" s="22" t="s">
        <v>225</v>
      </c>
      <c r="R445" s="54" t="str">
        <f t="shared" si="832"/>
        <v>avantage2</v>
      </c>
      <c r="S445" s="22" t="s">
        <v>226</v>
      </c>
      <c r="T445" s="54" t="str">
        <f t="shared" si="833"/>
        <v>avantage3</v>
      </c>
      <c r="U445" s="22" t="s">
        <v>241</v>
      </c>
      <c r="V445" s="54" t="str">
        <f t="shared" ref="V445" si="925">"avantage"&amp;(1+RIGHT(T445,1))</f>
        <v>avantage4</v>
      </c>
      <c r="W445" s="22" t="s">
        <v>227</v>
      </c>
      <c r="X445" s="54" t="str">
        <f t="shared" ref="X445" si="926">"avantage"&amp;(1+RIGHT(V445,1))</f>
        <v>avantage5</v>
      </c>
      <c r="Y445" s="22" t="s">
        <v>228</v>
      </c>
      <c r="AW445" s="22"/>
      <c r="AX445" s="20" t="s">
        <v>179</v>
      </c>
      <c r="AY445" s="20">
        <v>10</v>
      </c>
      <c r="AZ445" s="20" t="s">
        <v>181</v>
      </c>
      <c r="BA445" s="20">
        <v>90</v>
      </c>
      <c r="BB445" s="20" t="s">
        <v>180</v>
      </c>
      <c r="BC445" s="20">
        <v>0</v>
      </c>
      <c r="BD445" s="60"/>
      <c r="BF445" s="14"/>
      <c r="BJ445" t="s">
        <v>231</v>
      </c>
      <c r="BK445" t="s">
        <v>152</v>
      </c>
      <c r="BN445" s="36">
        <v>232</v>
      </c>
      <c r="BQ445">
        <f t="shared" si="813"/>
        <v>1</v>
      </c>
      <c r="BR445" s="38">
        <v>44737</v>
      </c>
      <c r="BS445" s="22" t="s">
        <v>183</v>
      </c>
      <c r="BT445" s="20" t="str">
        <f t="shared" si="806"/>
        <v>BILLETThePrivateIslandClub_COR22B212</v>
      </c>
      <c r="BV445">
        <v>1</v>
      </c>
      <c r="BW445" t="s">
        <v>1128</v>
      </c>
    </row>
    <row r="446" spans="2:75" ht="18.75" customHeight="1" x14ac:dyDescent="0.3">
      <c r="B446" s="20">
        <f t="shared" si="887"/>
        <v>213</v>
      </c>
      <c r="C446" s="22" t="str">
        <f t="shared" si="888"/>
        <v>#213 Billet Private Island Club</v>
      </c>
      <c r="D446" t="str">
        <f t="shared" si="884"/>
        <v>COR22B213</v>
      </c>
      <c r="E446" s="53" t="s">
        <v>230</v>
      </c>
      <c r="F446" s="20">
        <v>1000</v>
      </c>
      <c r="G446" s="14" t="s">
        <v>674</v>
      </c>
      <c r="H446" s="23" t="s">
        <v>146</v>
      </c>
      <c r="J446" s="54" t="s">
        <v>1020</v>
      </c>
      <c r="K446" s="22" t="s">
        <v>173</v>
      </c>
      <c r="L446" s="54" t="s">
        <v>147</v>
      </c>
      <c r="M446" s="22">
        <v>1</v>
      </c>
      <c r="N446" s="54" t="s">
        <v>174</v>
      </c>
      <c r="P446" s="54" t="s">
        <v>36</v>
      </c>
      <c r="Q446" s="22" t="s">
        <v>225</v>
      </c>
      <c r="R446" s="54" t="str">
        <f t="shared" si="832"/>
        <v>avantage2</v>
      </c>
      <c r="S446" s="22" t="s">
        <v>226</v>
      </c>
      <c r="T446" s="54" t="str">
        <f t="shared" si="833"/>
        <v>avantage3</v>
      </c>
      <c r="U446" s="22" t="s">
        <v>241</v>
      </c>
      <c r="V446" s="54" t="str">
        <f t="shared" ref="V446" si="927">"avantage"&amp;(1+RIGHT(T446,1))</f>
        <v>avantage4</v>
      </c>
      <c r="W446" s="22" t="s">
        <v>227</v>
      </c>
      <c r="X446" s="54" t="str">
        <f t="shared" ref="X446" si="928">"avantage"&amp;(1+RIGHT(V446,1))</f>
        <v>avantage5</v>
      </c>
      <c r="Y446" s="22" t="s">
        <v>228</v>
      </c>
      <c r="AW446" s="22"/>
      <c r="AX446" s="20" t="s">
        <v>179</v>
      </c>
      <c r="AY446" s="20">
        <v>10</v>
      </c>
      <c r="AZ446" s="20" t="s">
        <v>181</v>
      </c>
      <c r="BA446" s="20">
        <v>90</v>
      </c>
      <c r="BB446" s="20" t="s">
        <v>180</v>
      </c>
      <c r="BC446" s="20">
        <v>0</v>
      </c>
      <c r="BD446" s="60"/>
      <c r="BF446" s="14"/>
      <c r="BJ446" t="s">
        <v>231</v>
      </c>
      <c r="BK446" t="s">
        <v>152</v>
      </c>
      <c r="BN446" s="36">
        <v>232</v>
      </c>
      <c r="BQ446">
        <f t="shared" si="813"/>
        <v>1</v>
      </c>
      <c r="BR446" s="38">
        <v>44737</v>
      </c>
      <c r="BS446" s="22" t="s">
        <v>183</v>
      </c>
      <c r="BT446" s="20" t="str">
        <f t="shared" si="806"/>
        <v>BILLETThePrivateIslandClub_COR22B213</v>
      </c>
      <c r="BV446">
        <v>1</v>
      </c>
      <c r="BW446" t="s">
        <v>1127</v>
      </c>
    </row>
    <row r="447" spans="2:75" ht="18.75" customHeight="1" x14ac:dyDescent="0.3">
      <c r="B447" s="20">
        <f t="shared" si="887"/>
        <v>214</v>
      </c>
      <c r="C447" s="22" t="str">
        <f t="shared" si="888"/>
        <v>#214 Billet Private Island Club</v>
      </c>
      <c r="D447" t="str">
        <f t="shared" si="884"/>
        <v>COR22B214</v>
      </c>
      <c r="E447" s="53" t="s">
        <v>230</v>
      </c>
      <c r="F447" s="20">
        <v>1000</v>
      </c>
      <c r="G447" s="14" t="s">
        <v>675</v>
      </c>
      <c r="H447" s="23" t="s">
        <v>146</v>
      </c>
      <c r="J447" s="54" t="s">
        <v>1020</v>
      </c>
      <c r="K447" s="22" t="s">
        <v>173</v>
      </c>
      <c r="L447" s="54" t="s">
        <v>147</v>
      </c>
      <c r="M447" s="22">
        <v>1</v>
      </c>
      <c r="N447" s="54" t="s">
        <v>174</v>
      </c>
      <c r="P447" s="54" t="s">
        <v>36</v>
      </c>
      <c r="Q447" s="22" t="s">
        <v>225</v>
      </c>
      <c r="R447" s="54" t="str">
        <f t="shared" si="832"/>
        <v>avantage2</v>
      </c>
      <c r="S447" s="22" t="s">
        <v>226</v>
      </c>
      <c r="T447" s="54" t="str">
        <f t="shared" si="833"/>
        <v>avantage3</v>
      </c>
      <c r="U447" s="22" t="s">
        <v>241</v>
      </c>
      <c r="V447" s="54" t="str">
        <f t="shared" ref="V447" si="929">"avantage"&amp;(1+RIGHT(T447,1))</f>
        <v>avantage4</v>
      </c>
      <c r="W447" s="22" t="s">
        <v>227</v>
      </c>
      <c r="X447" s="54" t="str">
        <f t="shared" ref="X447" si="930">"avantage"&amp;(1+RIGHT(V447,1))</f>
        <v>avantage5</v>
      </c>
      <c r="Y447" s="22" t="s">
        <v>228</v>
      </c>
      <c r="AW447" s="22"/>
      <c r="AX447" s="20" t="s">
        <v>179</v>
      </c>
      <c r="AY447" s="20">
        <v>10</v>
      </c>
      <c r="AZ447" s="20" t="s">
        <v>181</v>
      </c>
      <c r="BA447" s="20">
        <v>90</v>
      </c>
      <c r="BB447" s="20" t="s">
        <v>180</v>
      </c>
      <c r="BC447" s="20">
        <v>0</v>
      </c>
      <c r="BD447" s="60"/>
      <c r="BF447" s="14"/>
      <c r="BJ447" t="s">
        <v>231</v>
      </c>
      <c r="BK447" t="s">
        <v>152</v>
      </c>
      <c r="BN447" s="36">
        <v>232</v>
      </c>
      <c r="BQ447">
        <f t="shared" si="813"/>
        <v>1</v>
      </c>
      <c r="BR447" s="38">
        <v>44737</v>
      </c>
      <c r="BS447" s="22" t="s">
        <v>183</v>
      </c>
      <c r="BT447" s="20" t="str">
        <f t="shared" si="806"/>
        <v>BILLETThePrivateIslandClub_COR22B214</v>
      </c>
      <c r="BV447">
        <v>1</v>
      </c>
      <c r="BW447" t="s">
        <v>1127</v>
      </c>
    </row>
    <row r="448" spans="2:75" ht="18.75" customHeight="1" x14ac:dyDescent="0.3">
      <c r="B448" s="20">
        <f t="shared" si="887"/>
        <v>215</v>
      </c>
      <c r="C448" s="22" t="str">
        <f t="shared" si="888"/>
        <v>#215 Billet Private Island Club</v>
      </c>
      <c r="D448" t="str">
        <f t="shared" si="884"/>
        <v>COR22B215</v>
      </c>
      <c r="E448" s="53" t="s">
        <v>230</v>
      </c>
      <c r="F448" s="20">
        <v>1000</v>
      </c>
      <c r="G448" s="14" t="s">
        <v>676</v>
      </c>
      <c r="H448" s="23" t="s">
        <v>146</v>
      </c>
      <c r="J448" s="54" t="s">
        <v>1020</v>
      </c>
      <c r="K448" s="22" t="s">
        <v>173</v>
      </c>
      <c r="L448" s="54" t="s">
        <v>147</v>
      </c>
      <c r="M448" s="22">
        <v>1</v>
      </c>
      <c r="N448" s="54" t="s">
        <v>174</v>
      </c>
      <c r="P448" s="54" t="s">
        <v>36</v>
      </c>
      <c r="Q448" s="22" t="s">
        <v>225</v>
      </c>
      <c r="R448" s="54" t="str">
        <f t="shared" si="832"/>
        <v>avantage2</v>
      </c>
      <c r="S448" s="22" t="s">
        <v>226</v>
      </c>
      <c r="T448" s="54" t="str">
        <f t="shared" si="833"/>
        <v>avantage3</v>
      </c>
      <c r="U448" s="22" t="s">
        <v>241</v>
      </c>
      <c r="V448" s="54" t="str">
        <f t="shared" ref="V448" si="931">"avantage"&amp;(1+RIGHT(T448,1))</f>
        <v>avantage4</v>
      </c>
      <c r="W448" s="22" t="s">
        <v>227</v>
      </c>
      <c r="X448" s="54" t="str">
        <f t="shared" ref="X448" si="932">"avantage"&amp;(1+RIGHT(V448,1))</f>
        <v>avantage5</v>
      </c>
      <c r="Y448" s="22" t="s">
        <v>228</v>
      </c>
      <c r="AW448" s="22"/>
      <c r="AX448" s="20" t="s">
        <v>179</v>
      </c>
      <c r="AY448" s="20">
        <v>10</v>
      </c>
      <c r="AZ448" s="20" t="s">
        <v>181</v>
      </c>
      <c r="BA448" s="20">
        <v>90</v>
      </c>
      <c r="BB448" s="20" t="s">
        <v>180</v>
      </c>
      <c r="BC448" s="20">
        <v>0</v>
      </c>
      <c r="BD448" s="60"/>
      <c r="BF448" s="14"/>
      <c r="BJ448" t="s">
        <v>231</v>
      </c>
      <c r="BK448" t="s">
        <v>152</v>
      </c>
      <c r="BN448" s="36">
        <v>232</v>
      </c>
      <c r="BQ448">
        <f t="shared" si="813"/>
        <v>1</v>
      </c>
      <c r="BR448" s="38">
        <v>44737</v>
      </c>
      <c r="BS448" s="22" t="s">
        <v>183</v>
      </c>
      <c r="BT448" s="20" t="str">
        <f t="shared" si="806"/>
        <v>BILLETThePrivateIslandClub_COR22B215</v>
      </c>
      <c r="BV448">
        <v>1</v>
      </c>
      <c r="BW448" t="s">
        <v>1127</v>
      </c>
    </row>
    <row r="449" spans="2:75" ht="18.75" customHeight="1" x14ac:dyDescent="0.3">
      <c r="B449" s="20">
        <f t="shared" si="887"/>
        <v>216</v>
      </c>
      <c r="C449" s="22" t="str">
        <f t="shared" si="888"/>
        <v>#216 Billet Private Island Club</v>
      </c>
      <c r="D449" t="str">
        <f t="shared" si="884"/>
        <v>COR22B216</v>
      </c>
      <c r="E449" s="53" t="s">
        <v>230</v>
      </c>
      <c r="F449" s="20">
        <v>1000</v>
      </c>
      <c r="G449" s="14" t="s">
        <v>677</v>
      </c>
      <c r="H449" s="23" t="s">
        <v>146</v>
      </c>
      <c r="J449" s="54" t="s">
        <v>1020</v>
      </c>
      <c r="K449" s="22" t="s">
        <v>173</v>
      </c>
      <c r="L449" s="54" t="s">
        <v>147</v>
      </c>
      <c r="M449" s="22">
        <v>1</v>
      </c>
      <c r="N449" s="54" t="s">
        <v>174</v>
      </c>
      <c r="P449" s="54" t="s">
        <v>36</v>
      </c>
      <c r="Q449" s="22" t="s">
        <v>225</v>
      </c>
      <c r="R449" s="54" t="str">
        <f t="shared" si="832"/>
        <v>avantage2</v>
      </c>
      <c r="S449" s="22" t="s">
        <v>226</v>
      </c>
      <c r="T449" s="54" t="str">
        <f t="shared" si="833"/>
        <v>avantage3</v>
      </c>
      <c r="U449" s="22" t="s">
        <v>241</v>
      </c>
      <c r="V449" s="54" t="str">
        <f t="shared" ref="V449" si="933">"avantage"&amp;(1+RIGHT(T449,1))</f>
        <v>avantage4</v>
      </c>
      <c r="W449" s="22" t="s">
        <v>227</v>
      </c>
      <c r="X449" s="54" t="str">
        <f t="shared" ref="X449" si="934">"avantage"&amp;(1+RIGHT(V449,1))</f>
        <v>avantage5</v>
      </c>
      <c r="Y449" s="22" t="s">
        <v>228</v>
      </c>
      <c r="AW449" s="22"/>
      <c r="AX449" s="20" t="s">
        <v>179</v>
      </c>
      <c r="AY449" s="20">
        <v>10</v>
      </c>
      <c r="AZ449" s="20" t="s">
        <v>181</v>
      </c>
      <c r="BA449" s="20">
        <v>90</v>
      </c>
      <c r="BB449" s="20" t="s">
        <v>180</v>
      </c>
      <c r="BC449" s="20">
        <v>0</v>
      </c>
      <c r="BD449" s="60"/>
      <c r="BF449" s="14"/>
      <c r="BJ449" t="s">
        <v>231</v>
      </c>
      <c r="BK449" t="s">
        <v>152</v>
      </c>
      <c r="BN449" s="36">
        <v>232</v>
      </c>
      <c r="BQ449">
        <f t="shared" si="813"/>
        <v>1</v>
      </c>
      <c r="BR449" s="38">
        <v>44737</v>
      </c>
      <c r="BS449" s="22" t="s">
        <v>183</v>
      </c>
      <c r="BT449" s="20" t="str">
        <f t="shared" si="806"/>
        <v>BILLETThePrivateIslandClub_COR22B216</v>
      </c>
      <c r="BV449">
        <v>1</v>
      </c>
      <c r="BW449" t="s">
        <v>1127</v>
      </c>
    </row>
    <row r="450" spans="2:75" ht="18.75" customHeight="1" x14ac:dyDescent="0.3">
      <c r="B450" s="20">
        <f t="shared" si="887"/>
        <v>217</v>
      </c>
      <c r="C450" s="22" t="str">
        <f t="shared" si="888"/>
        <v>#217 Billet Private Island Club</v>
      </c>
      <c r="D450" t="str">
        <f t="shared" si="884"/>
        <v>COR22B217</v>
      </c>
      <c r="E450" s="53" t="s">
        <v>230</v>
      </c>
      <c r="F450" s="20">
        <v>1000</v>
      </c>
      <c r="G450" s="14" t="s">
        <v>678</v>
      </c>
      <c r="H450" s="23" t="s">
        <v>146</v>
      </c>
      <c r="J450" s="54" t="s">
        <v>1020</v>
      </c>
      <c r="K450" s="22" t="s">
        <v>173</v>
      </c>
      <c r="L450" s="54" t="s">
        <v>147</v>
      </c>
      <c r="M450" s="22">
        <v>1</v>
      </c>
      <c r="N450" s="54" t="s">
        <v>174</v>
      </c>
      <c r="P450" s="54" t="s">
        <v>36</v>
      </c>
      <c r="Q450" s="22" t="s">
        <v>225</v>
      </c>
      <c r="R450" s="54" t="str">
        <f t="shared" si="832"/>
        <v>avantage2</v>
      </c>
      <c r="S450" s="22" t="s">
        <v>226</v>
      </c>
      <c r="T450" s="54" t="str">
        <f t="shared" si="833"/>
        <v>avantage3</v>
      </c>
      <c r="U450" s="22" t="s">
        <v>241</v>
      </c>
      <c r="V450" s="54" t="str">
        <f t="shared" ref="V450" si="935">"avantage"&amp;(1+RIGHT(T450,1))</f>
        <v>avantage4</v>
      </c>
      <c r="W450" s="22" t="s">
        <v>227</v>
      </c>
      <c r="X450" s="54" t="str">
        <f t="shared" ref="X450" si="936">"avantage"&amp;(1+RIGHT(V450,1))</f>
        <v>avantage5</v>
      </c>
      <c r="Y450" s="22" t="s">
        <v>228</v>
      </c>
      <c r="AW450" s="22"/>
      <c r="AX450" s="20" t="s">
        <v>179</v>
      </c>
      <c r="AY450" s="20">
        <v>10</v>
      </c>
      <c r="AZ450" s="20" t="s">
        <v>181</v>
      </c>
      <c r="BA450" s="20">
        <v>90</v>
      </c>
      <c r="BB450" s="20" t="s">
        <v>180</v>
      </c>
      <c r="BC450" s="20">
        <v>0</v>
      </c>
      <c r="BD450" s="60"/>
      <c r="BF450" s="14"/>
      <c r="BJ450" t="s">
        <v>231</v>
      </c>
      <c r="BK450" t="s">
        <v>152</v>
      </c>
      <c r="BN450" s="36">
        <v>232</v>
      </c>
      <c r="BQ450">
        <f t="shared" si="813"/>
        <v>1</v>
      </c>
      <c r="BR450" s="38">
        <v>44737</v>
      </c>
      <c r="BS450" s="22" t="s">
        <v>183</v>
      </c>
      <c r="BT450" s="20" t="str">
        <f t="shared" si="806"/>
        <v>BILLETThePrivateIslandClub_COR22B217</v>
      </c>
      <c r="BV450">
        <v>1</v>
      </c>
      <c r="BW450" t="s">
        <v>1127</v>
      </c>
    </row>
    <row r="451" spans="2:75" ht="18.75" customHeight="1" x14ac:dyDescent="0.3">
      <c r="B451" s="20">
        <f t="shared" si="887"/>
        <v>218</v>
      </c>
      <c r="C451" s="22" t="str">
        <f t="shared" si="888"/>
        <v>#218 Billet Private Island Club</v>
      </c>
      <c r="D451" t="str">
        <f t="shared" si="884"/>
        <v>COR22B218</v>
      </c>
      <c r="E451" s="53" t="s">
        <v>230</v>
      </c>
      <c r="F451" s="20">
        <v>1000</v>
      </c>
      <c r="G451" s="14" t="s">
        <v>679</v>
      </c>
      <c r="H451" s="23" t="s">
        <v>146</v>
      </c>
      <c r="J451" s="54" t="s">
        <v>1020</v>
      </c>
      <c r="K451" s="22" t="s">
        <v>173</v>
      </c>
      <c r="L451" s="54" t="s">
        <v>147</v>
      </c>
      <c r="M451" s="22">
        <v>1</v>
      </c>
      <c r="N451" s="54" t="s">
        <v>174</v>
      </c>
      <c r="P451" s="54" t="s">
        <v>36</v>
      </c>
      <c r="Q451" s="22" t="s">
        <v>225</v>
      </c>
      <c r="R451" s="54" t="str">
        <f t="shared" si="832"/>
        <v>avantage2</v>
      </c>
      <c r="S451" s="22" t="s">
        <v>226</v>
      </c>
      <c r="T451" s="54" t="str">
        <f t="shared" si="833"/>
        <v>avantage3</v>
      </c>
      <c r="U451" s="22" t="s">
        <v>241</v>
      </c>
      <c r="V451" s="54" t="str">
        <f t="shared" ref="V451" si="937">"avantage"&amp;(1+RIGHT(T451,1))</f>
        <v>avantage4</v>
      </c>
      <c r="W451" s="22" t="s">
        <v>227</v>
      </c>
      <c r="X451" s="54" t="str">
        <f t="shared" ref="X451" si="938">"avantage"&amp;(1+RIGHT(V451,1))</f>
        <v>avantage5</v>
      </c>
      <c r="Y451" s="22" t="s">
        <v>228</v>
      </c>
      <c r="AW451" s="22"/>
      <c r="AX451" s="20" t="s">
        <v>179</v>
      </c>
      <c r="AY451" s="20">
        <v>10</v>
      </c>
      <c r="AZ451" s="20" t="s">
        <v>181</v>
      </c>
      <c r="BA451" s="20">
        <v>90</v>
      </c>
      <c r="BB451" s="20" t="s">
        <v>180</v>
      </c>
      <c r="BC451" s="20">
        <v>0</v>
      </c>
      <c r="BD451" s="60"/>
      <c r="BF451" s="14"/>
      <c r="BJ451" t="s">
        <v>231</v>
      </c>
      <c r="BK451" t="s">
        <v>152</v>
      </c>
      <c r="BN451" s="36">
        <v>232</v>
      </c>
      <c r="BQ451">
        <f t="shared" si="813"/>
        <v>1</v>
      </c>
      <c r="BR451" s="38">
        <v>44737</v>
      </c>
      <c r="BS451" s="22" t="s">
        <v>183</v>
      </c>
      <c r="BT451" s="20" t="str">
        <f t="shared" si="806"/>
        <v>BILLETThePrivateIslandClub_COR22B218</v>
      </c>
      <c r="BV451">
        <v>1</v>
      </c>
      <c r="BW451" t="s">
        <v>1126</v>
      </c>
    </row>
    <row r="452" spans="2:75" ht="18.75" customHeight="1" x14ac:dyDescent="0.3">
      <c r="B452" s="20">
        <f t="shared" si="887"/>
        <v>219</v>
      </c>
      <c r="C452" s="22" t="str">
        <f t="shared" si="888"/>
        <v>#219 Billet Private Island Club</v>
      </c>
      <c r="D452" t="str">
        <f t="shared" si="884"/>
        <v>COR22B219</v>
      </c>
      <c r="E452" s="53" t="s">
        <v>230</v>
      </c>
      <c r="F452" s="20">
        <v>1000</v>
      </c>
      <c r="G452" s="14" t="s">
        <v>680</v>
      </c>
      <c r="H452" s="23" t="s">
        <v>146</v>
      </c>
      <c r="J452" s="54" t="s">
        <v>1020</v>
      </c>
      <c r="K452" s="22" t="s">
        <v>173</v>
      </c>
      <c r="L452" s="54" t="s">
        <v>147</v>
      </c>
      <c r="M452" s="22">
        <v>1</v>
      </c>
      <c r="N452" s="54" t="s">
        <v>174</v>
      </c>
      <c r="P452" s="54" t="s">
        <v>36</v>
      </c>
      <c r="Q452" s="22" t="s">
        <v>225</v>
      </c>
      <c r="R452" s="54" t="str">
        <f t="shared" si="832"/>
        <v>avantage2</v>
      </c>
      <c r="S452" s="22" t="s">
        <v>226</v>
      </c>
      <c r="T452" s="54" t="str">
        <f t="shared" si="833"/>
        <v>avantage3</v>
      </c>
      <c r="U452" s="22" t="s">
        <v>241</v>
      </c>
      <c r="V452" s="54" t="str">
        <f t="shared" ref="V452" si="939">"avantage"&amp;(1+RIGHT(T452,1))</f>
        <v>avantage4</v>
      </c>
      <c r="W452" s="22" t="s">
        <v>227</v>
      </c>
      <c r="X452" s="54" t="str">
        <f t="shared" ref="X452" si="940">"avantage"&amp;(1+RIGHT(V452,1))</f>
        <v>avantage5</v>
      </c>
      <c r="Y452" s="22" t="s">
        <v>228</v>
      </c>
      <c r="AW452" s="22"/>
      <c r="AX452" s="20" t="s">
        <v>179</v>
      </c>
      <c r="AY452" s="20">
        <v>10</v>
      </c>
      <c r="AZ452" s="20" t="s">
        <v>181</v>
      </c>
      <c r="BA452" s="20">
        <v>90</v>
      </c>
      <c r="BB452" s="20" t="s">
        <v>180</v>
      </c>
      <c r="BC452" s="20">
        <v>0</v>
      </c>
      <c r="BD452" s="60"/>
      <c r="BF452" s="14"/>
      <c r="BJ452" t="s">
        <v>231</v>
      </c>
      <c r="BK452" t="s">
        <v>152</v>
      </c>
      <c r="BN452" s="36">
        <v>232</v>
      </c>
      <c r="BQ452">
        <f t="shared" si="813"/>
        <v>1</v>
      </c>
      <c r="BR452" s="38">
        <v>44737</v>
      </c>
      <c r="BS452" s="22" t="s">
        <v>183</v>
      </c>
      <c r="BT452" s="20" t="str">
        <f t="shared" ref="BT452:BT515" si="941">SUBSTITUTE(BJ452," ","") &amp; "_" &amp; D452</f>
        <v>BILLETThePrivateIslandClub_COR22B219</v>
      </c>
      <c r="BV452">
        <v>1</v>
      </c>
      <c r="BW452" t="s">
        <v>1126</v>
      </c>
    </row>
    <row r="453" spans="2:75" ht="18.75" customHeight="1" x14ac:dyDescent="0.3">
      <c r="B453" s="20">
        <f t="shared" si="887"/>
        <v>220</v>
      </c>
      <c r="C453" s="22" t="str">
        <f t="shared" si="888"/>
        <v>#220 Billet Private Island Club</v>
      </c>
      <c r="D453" t="str">
        <f t="shared" si="884"/>
        <v>COR22B220</v>
      </c>
      <c r="E453" s="53" t="s">
        <v>230</v>
      </c>
      <c r="F453" s="20">
        <v>1000</v>
      </c>
      <c r="G453" s="14" t="s">
        <v>681</v>
      </c>
      <c r="H453" s="23" t="s">
        <v>146</v>
      </c>
      <c r="J453" s="54" t="s">
        <v>1020</v>
      </c>
      <c r="K453" s="22" t="s">
        <v>173</v>
      </c>
      <c r="L453" s="54" t="s">
        <v>147</v>
      </c>
      <c r="M453" s="22">
        <v>1</v>
      </c>
      <c r="N453" s="54" t="s">
        <v>174</v>
      </c>
      <c r="P453" s="54" t="s">
        <v>36</v>
      </c>
      <c r="Q453" s="22" t="s">
        <v>225</v>
      </c>
      <c r="R453" s="54" t="str">
        <f t="shared" si="832"/>
        <v>avantage2</v>
      </c>
      <c r="S453" s="22" t="s">
        <v>226</v>
      </c>
      <c r="T453" s="54" t="str">
        <f t="shared" si="833"/>
        <v>avantage3</v>
      </c>
      <c r="U453" s="22" t="s">
        <v>241</v>
      </c>
      <c r="V453" s="54" t="str">
        <f t="shared" ref="V453" si="942">"avantage"&amp;(1+RIGHT(T453,1))</f>
        <v>avantage4</v>
      </c>
      <c r="W453" s="22" t="s">
        <v>227</v>
      </c>
      <c r="X453" s="54" t="str">
        <f t="shared" ref="X453" si="943">"avantage"&amp;(1+RIGHT(V453,1))</f>
        <v>avantage5</v>
      </c>
      <c r="Y453" s="22" t="s">
        <v>228</v>
      </c>
      <c r="AW453" s="22"/>
      <c r="AX453" s="20" t="s">
        <v>179</v>
      </c>
      <c r="AY453" s="20">
        <v>10</v>
      </c>
      <c r="AZ453" s="20" t="s">
        <v>181</v>
      </c>
      <c r="BA453" s="20">
        <v>90</v>
      </c>
      <c r="BB453" s="20" t="s">
        <v>180</v>
      </c>
      <c r="BC453" s="20">
        <v>0</v>
      </c>
      <c r="BD453" s="60"/>
      <c r="BF453" s="14"/>
      <c r="BJ453" t="s">
        <v>231</v>
      </c>
      <c r="BK453" t="s">
        <v>152</v>
      </c>
      <c r="BN453" s="36">
        <v>232</v>
      </c>
      <c r="BQ453">
        <f t="shared" si="813"/>
        <v>1</v>
      </c>
      <c r="BR453" s="38">
        <v>44737</v>
      </c>
      <c r="BS453" s="22" t="s">
        <v>183</v>
      </c>
      <c r="BT453" s="20" t="str">
        <f t="shared" si="941"/>
        <v>BILLETThePrivateIslandClub_COR22B220</v>
      </c>
      <c r="BV453">
        <v>1</v>
      </c>
      <c r="BW453" t="s">
        <v>1126</v>
      </c>
    </row>
    <row r="454" spans="2:75" ht="18.75" customHeight="1" x14ac:dyDescent="0.3">
      <c r="B454" s="20">
        <f t="shared" si="887"/>
        <v>221</v>
      </c>
      <c r="C454" s="22" t="str">
        <f t="shared" si="888"/>
        <v>#221 Billet Private Island Club</v>
      </c>
      <c r="D454" t="str">
        <f t="shared" si="884"/>
        <v>COR22B221</v>
      </c>
      <c r="E454" s="53" t="s">
        <v>230</v>
      </c>
      <c r="F454" s="20">
        <v>1000</v>
      </c>
      <c r="G454" s="14" t="s">
        <v>682</v>
      </c>
      <c r="H454" s="23" t="s">
        <v>146</v>
      </c>
      <c r="J454" s="54" t="s">
        <v>1020</v>
      </c>
      <c r="K454" s="22" t="s">
        <v>173</v>
      </c>
      <c r="L454" s="54" t="s">
        <v>147</v>
      </c>
      <c r="M454" s="22">
        <v>1</v>
      </c>
      <c r="N454" s="54" t="s">
        <v>174</v>
      </c>
      <c r="P454" s="54" t="s">
        <v>36</v>
      </c>
      <c r="Q454" s="22" t="s">
        <v>225</v>
      </c>
      <c r="R454" s="54" t="str">
        <f t="shared" si="832"/>
        <v>avantage2</v>
      </c>
      <c r="S454" s="22" t="s">
        <v>226</v>
      </c>
      <c r="T454" s="54" t="str">
        <f t="shared" si="833"/>
        <v>avantage3</v>
      </c>
      <c r="U454" s="22" t="s">
        <v>241</v>
      </c>
      <c r="V454" s="54" t="str">
        <f t="shared" ref="V454" si="944">"avantage"&amp;(1+RIGHT(T454,1))</f>
        <v>avantage4</v>
      </c>
      <c r="W454" s="22" t="s">
        <v>227</v>
      </c>
      <c r="X454" s="54" t="str">
        <f t="shared" ref="X454" si="945">"avantage"&amp;(1+RIGHT(V454,1))</f>
        <v>avantage5</v>
      </c>
      <c r="Y454" s="22" t="s">
        <v>228</v>
      </c>
      <c r="AW454" s="22"/>
      <c r="AX454" s="20" t="s">
        <v>179</v>
      </c>
      <c r="AY454" s="20">
        <v>10</v>
      </c>
      <c r="AZ454" s="20" t="s">
        <v>181</v>
      </c>
      <c r="BA454" s="20">
        <v>90</v>
      </c>
      <c r="BB454" s="20" t="s">
        <v>180</v>
      </c>
      <c r="BC454" s="20">
        <v>0</v>
      </c>
      <c r="BD454" s="60"/>
      <c r="BF454" s="14"/>
      <c r="BJ454" t="s">
        <v>231</v>
      </c>
      <c r="BK454" t="s">
        <v>152</v>
      </c>
      <c r="BN454" s="36">
        <v>232</v>
      </c>
      <c r="BQ454">
        <f t="shared" si="813"/>
        <v>1</v>
      </c>
      <c r="BR454" s="38">
        <v>44737</v>
      </c>
      <c r="BS454" s="22" t="s">
        <v>183</v>
      </c>
      <c r="BT454" s="20" t="str">
        <f t="shared" si="941"/>
        <v>BILLETThePrivateIslandClub_COR22B221</v>
      </c>
      <c r="BV454">
        <v>1</v>
      </c>
      <c r="BW454" t="s">
        <v>1126</v>
      </c>
    </row>
    <row r="455" spans="2:75" ht="18.75" customHeight="1" x14ac:dyDescent="0.3">
      <c r="B455" s="20">
        <f t="shared" si="887"/>
        <v>222</v>
      </c>
      <c r="C455" s="22" t="str">
        <f t="shared" si="888"/>
        <v>#222 Billet Private Island Club</v>
      </c>
      <c r="D455" t="str">
        <f t="shared" si="884"/>
        <v>COR22B222</v>
      </c>
      <c r="E455" s="53" t="s">
        <v>230</v>
      </c>
      <c r="F455" s="20">
        <v>1000</v>
      </c>
      <c r="G455" s="14" t="s">
        <v>683</v>
      </c>
      <c r="H455" s="23" t="s">
        <v>146</v>
      </c>
      <c r="J455" s="54" t="s">
        <v>1020</v>
      </c>
      <c r="K455" s="22" t="s">
        <v>173</v>
      </c>
      <c r="L455" s="54" t="s">
        <v>147</v>
      </c>
      <c r="M455" s="22">
        <v>1</v>
      </c>
      <c r="N455" s="54" t="s">
        <v>174</v>
      </c>
      <c r="P455" s="54" t="s">
        <v>36</v>
      </c>
      <c r="Q455" s="22" t="s">
        <v>225</v>
      </c>
      <c r="R455" s="54" t="str">
        <f t="shared" si="832"/>
        <v>avantage2</v>
      </c>
      <c r="S455" s="22" t="s">
        <v>226</v>
      </c>
      <c r="T455" s="54" t="str">
        <f t="shared" si="833"/>
        <v>avantage3</v>
      </c>
      <c r="U455" s="22" t="s">
        <v>241</v>
      </c>
      <c r="V455" s="54" t="str">
        <f t="shared" ref="V455" si="946">"avantage"&amp;(1+RIGHT(T455,1))</f>
        <v>avantage4</v>
      </c>
      <c r="W455" s="22" t="s">
        <v>227</v>
      </c>
      <c r="X455" s="54" t="str">
        <f t="shared" ref="X455" si="947">"avantage"&amp;(1+RIGHT(V455,1))</f>
        <v>avantage5</v>
      </c>
      <c r="Y455" s="22" t="s">
        <v>228</v>
      </c>
      <c r="AW455" s="22"/>
      <c r="AX455" s="20" t="s">
        <v>179</v>
      </c>
      <c r="AY455" s="20">
        <v>10</v>
      </c>
      <c r="AZ455" s="20" t="s">
        <v>181</v>
      </c>
      <c r="BA455" s="20">
        <v>90</v>
      </c>
      <c r="BB455" s="20" t="s">
        <v>180</v>
      </c>
      <c r="BC455" s="20">
        <v>0</v>
      </c>
      <c r="BD455" s="60"/>
      <c r="BF455" s="14"/>
      <c r="BJ455" t="s">
        <v>231</v>
      </c>
      <c r="BK455" t="s">
        <v>152</v>
      </c>
      <c r="BN455" s="36">
        <v>232</v>
      </c>
      <c r="BQ455">
        <f t="shared" ref="BQ455:BQ518" si="948">BV455</f>
        <v>1</v>
      </c>
      <c r="BR455" s="38">
        <v>44737</v>
      </c>
      <c r="BS455" s="22" t="s">
        <v>183</v>
      </c>
      <c r="BT455" s="20" t="str">
        <f t="shared" si="941"/>
        <v>BILLETThePrivateIslandClub_COR22B222</v>
      </c>
      <c r="BV455">
        <v>1</v>
      </c>
      <c r="BW455" t="s">
        <v>1126</v>
      </c>
    </row>
    <row r="456" spans="2:75" ht="18.75" customHeight="1" x14ac:dyDescent="0.3">
      <c r="B456" s="20">
        <f t="shared" si="887"/>
        <v>223</v>
      </c>
      <c r="C456" s="22" t="str">
        <f t="shared" si="888"/>
        <v>#223 Billet Private Island Club</v>
      </c>
      <c r="D456" t="str">
        <f t="shared" si="884"/>
        <v>COR22B223</v>
      </c>
      <c r="E456" s="53" t="s">
        <v>230</v>
      </c>
      <c r="F456" s="20">
        <v>1000</v>
      </c>
      <c r="G456" s="14" t="s">
        <v>684</v>
      </c>
      <c r="H456" s="23" t="s">
        <v>146</v>
      </c>
      <c r="J456" s="54" t="s">
        <v>1020</v>
      </c>
      <c r="K456" s="22" t="s">
        <v>173</v>
      </c>
      <c r="L456" s="54" t="s">
        <v>147</v>
      </c>
      <c r="M456" s="22">
        <v>1</v>
      </c>
      <c r="N456" s="54" t="s">
        <v>174</v>
      </c>
      <c r="P456" s="54" t="s">
        <v>36</v>
      </c>
      <c r="Q456" s="22" t="s">
        <v>225</v>
      </c>
      <c r="R456" s="54" t="str">
        <f t="shared" si="832"/>
        <v>avantage2</v>
      </c>
      <c r="S456" s="22" t="s">
        <v>226</v>
      </c>
      <c r="T456" s="54" t="str">
        <f t="shared" si="833"/>
        <v>avantage3</v>
      </c>
      <c r="U456" s="22" t="s">
        <v>241</v>
      </c>
      <c r="V456" s="54" t="str">
        <f t="shared" ref="V456" si="949">"avantage"&amp;(1+RIGHT(T456,1))</f>
        <v>avantage4</v>
      </c>
      <c r="W456" s="22" t="s">
        <v>227</v>
      </c>
      <c r="X456" s="54" t="str">
        <f t="shared" ref="X456" si="950">"avantage"&amp;(1+RIGHT(V456,1))</f>
        <v>avantage5</v>
      </c>
      <c r="Y456" s="22" t="s">
        <v>228</v>
      </c>
      <c r="AW456" s="22"/>
      <c r="AX456" s="20" t="s">
        <v>179</v>
      </c>
      <c r="AY456" s="20">
        <v>10</v>
      </c>
      <c r="AZ456" s="20" t="s">
        <v>181</v>
      </c>
      <c r="BA456" s="20">
        <v>90</v>
      </c>
      <c r="BB456" s="20" t="s">
        <v>180</v>
      </c>
      <c r="BC456" s="20">
        <v>0</v>
      </c>
      <c r="BD456" s="60"/>
      <c r="BF456" s="14"/>
      <c r="BJ456" t="s">
        <v>231</v>
      </c>
      <c r="BK456" t="s">
        <v>152</v>
      </c>
      <c r="BN456" s="36">
        <v>232</v>
      </c>
      <c r="BQ456">
        <f t="shared" si="948"/>
        <v>1</v>
      </c>
      <c r="BR456" s="38">
        <v>44737</v>
      </c>
      <c r="BS456" s="22" t="s">
        <v>183</v>
      </c>
      <c r="BT456" s="20" t="str">
        <f t="shared" si="941"/>
        <v>BILLETThePrivateIslandClub_COR22B223</v>
      </c>
      <c r="BV456">
        <v>1</v>
      </c>
      <c r="BW456" t="s">
        <v>1126</v>
      </c>
    </row>
    <row r="457" spans="2:75" ht="18.75" customHeight="1" x14ac:dyDescent="0.3">
      <c r="B457" s="20">
        <f t="shared" si="887"/>
        <v>224</v>
      </c>
      <c r="C457" s="22" t="str">
        <f t="shared" si="888"/>
        <v>#224 Billet Private Island Club</v>
      </c>
      <c r="D457" t="str">
        <f t="shared" si="884"/>
        <v>COR22B224</v>
      </c>
      <c r="E457" s="53" t="s">
        <v>230</v>
      </c>
      <c r="F457" s="20">
        <v>1000</v>
      </c>
      <c r="G457" s="14" t="s">
        <v>685</v>
      </c>
      <c r="H457" s="23" t="s">
        <v>146</v>
      </c>
      <c r="J457" s="54" t="s">
        <v>1020</v>
      </c>
      <c r="K457" s="22" t="s">
        <v>173</v>
      </c>
      <c r="L457" s="54" t="s">
        <v>147</v>
      </c>
      <c r="M457" s="22">
        <v>1</v>
      </c>
      <c r="N457" s="54" t="s">
        <v>174</v>
      </c>
      <c r="P457" s="54" t="s">
        <v>36</v>
      </c>
      <c r="Q457" s="22" t="s">
        <v>225</v>
      </c>
      <c r="R457" s="54" t="str">
        <f t="shared" si="832"/>
        <v>avantage2</v>
      </c>
      <c r="S457" s="22" t="s">
        <v>226</v>
      </c>
      <c r="T457" s="54" t="str">
        <f t="shared" si="833"/>
        <v>avantage3</v>
      </c>
      <c r="U457" s="22" t="s">
        <v>241</v>
      </c>
      <c r="V457" s="54" t="str">
        <f t="shared" ref="V457" si="951">"avantage"&amp;(1+RIGHT(T457,1))</f>
        <v>avantage4</v>
      </c>
      <c r="W457" s="22" t="s">
        <v>227</v>
      </c>
      <c r="X457" s="54" t="str">
        <f t="shared" ref="X457" si="952">"avantage"&amp;(1+RIGHT(V457,1))</f>
        <v>avantage5</v>
      </c>
      <c r="Y457" s="22" t="s">
        <v>228</v>
      </c>
      <c r="AW457" s="22"/>
      <c r="AX457" s="20" t="s">
        <v>179</v>
      </c>
      <c r="AY457" s="20">
        <v>10</v>
      </c>
      <c r="AZ457" s="20" t="s">
        <v>181</v>
      </c>
      <c r="BA457" s="20">
        <v>90</v>
      </c>
      <c r="BB457" s="20" t="s">
        <v>180</v>
      </c>
      <c r="BC457" s="20">
        <v>0</v>
      </c>
      <c r="BD457" s="60"/>
      <c r="BF457" s="14"/>
      <c r="BJ457" t="s">
        <v>231</v>
      </c>
      <c r="BK457" t="s">
        <v>152</v>
      </c>
      <c r="BN457" s="36">
        <v>232</v>
      </c>
      <c r="BQ457">
        <f t="shared" si="948"/>
        <v>1</v>
      </c>
      <c r="BR457" s="38">
        <v>44737</v>
      </c>
      <c r="BS457" s="22" t="s">
        <v>183</v>
      </c>
      <c r="BT457" s="20" t="str">
        <f t="shared" si="941"/>
        <v>BILLETThePrivateIslandClub_COR22B224</v>
      </c>
      <c r="BV457">
        <v>1</v>
      </c>
      <c r="BW457" t="s">
        <v>1126</v>
      </c>
    </row>
    <row r="458" spans="2:75" ht="18.75" customHeight="1" x14ac:dyDescent="0.3">
      <c r="B458" s="20">
        <f t="shared" si="887"/>
        <v>225</v>
      </c>
      <c r="C458" s="22" t="str">
        <f t="shared" si="888"/>
        <v>#225 Billet Private Island Club</v>
      </c>
      <c r="D458" t="str">
        <f t="shared" si="884"/>
        <v>COR22B225</v>
      </c>
      <c r="E458" s="53" t="s">
        <v>230</v>
      </c>
      <c r="F458" s="20">
        <v>1000</v>
      </c>
      <c r="G458" s="14" t="s">
        <v>686</v>
      </c>
      <c r="H458" s="23" t="s">
        <v>146</v>
      </c>
      <c r="J458" s="54" t="s">
        <v>1020</v>
      </c>
      <c r="K458" s="22" t="s">
        <v>173</v>
      </c>
      <c r="L458" s="54" t="s">
        <v>147</v>
      </c>
      <c r="M458" s="22">
        <v>1</v>
      </c>
      <c r="N458" s="54" t="s">
        <v>174</v>
      </c>
      <c r="P458" s="54" t="s">
        <v>36</v>
      </c>
      <c r="Q458" s="22" t="s">
        <v>225</v>
      </c>
      <c r="R458" s="54" t="str">
        <f t="shared" si="832"/>
        <v>avantage2</v>
      </c>
      <c r="S458" s="22" t="s">
        <v>226</v>
      </c>
      <c r="T458" s="54" t="str">
        <f t="shared" si="833"/>
        <v>avantage3</v>
      </c>
      <c r="U458" s="22" t="s">
        <v>241</v>
      </c>
      <c r="V458" s="54" t="str">
        <f t="shared" ref="V458" si="953">"avantage"&amp;(1+RIGHT(T458,1))</f>
        <v>avantage4</v>
      </c>
      <c r="W458" s="22" t="s">
        <v>227</v>
      </c>
      <c r="X458" s="54" t="str">
        <f t="shared" ref="X458" si="954">"avantage"&amp;(1+RIGHT(V458,1))</f>
        <v>avantage5</v>
      </c>
      <c r="Y458" s="22" t="s">
        <v>228</v>
      </c>
      <c r="AW458" s="22"/>
      <c r="AX458" s="20" t="s">
        <v>179</v>
      </c>
      <c r="AY458" s="20">
        <v>10</v>
      </c>
      <c r="AZ458" s="20" t="s">
        <v>181</v>
      </c>
      <c r="BA458" s="20">
        <v>90</v>
      </c>
      <c r="BB458" s="20" t="s">
        <v>180</v>
      </c>
      <c r="BC458" s="20">
        <v>0</v>
      </c>
      <c r="BD458" s="60"/>
      <c r="BF458" s="14"/>
      <c r="BJ458" t="s">
        <v>231</v>
      </c>
      <c r="BK458" t="s">
        <v>152</v>
      </c>
      <c r="BN458" s="36">
        <v>232</v>
      </c>
      <c r="BQ458">
        <f t="shared" si="948"/>
        <v>1</v>
      </c>
      <c r="BR458" s="38">
        <v>44737</v>
      </c>
      <c r="BS458" s="22" t="s">
        <v>183</v>
      </c>
      <c r="BT458" s="20" t="str">
        <f t="shared" si="941"/>
        <v>BILLETThePrivateIslandClub_COR22B225</v>
      </c>
      <c r="BV458">
        <v>1</v>
      </c>
      <c r="BW458" t="s">
        <v>1126</v>
      </c>
    </row>
    <row r="459" spans="2:75" ht="18.75" customHeight="1" x14ac:dyDescent="0.3">
      <c r="B459" s="20">
        <f t="shared" si="887"/>
        <v>226</v>
      </c>
      <c r="C459" s="22" t="str">
        <f t="shared" si="888"/>
        <v>#226 Billet Private Island Club</v>
      </c>
      <c r="D459" t="str">
        <f t="shared" si="884"/>
        <v>COR22B226</v>
      </c>
      <c r="E459" s="53" t="s">
        <v>230</v>
      </c>
      <c r="F459" s="20">
        <v>1000</v>
      </c>
      <c r="G459" s="14" t="s">
        <v>687</v>
      </c>
      <c r="H459" s="23" t="s">
        <v>146</v>
      </c>
      <c r="J459" s="54" t="s">
        <v>1020</v>
      </c>
      <c r="K459" s="22" t="s">
        <v>173</v>
      </c>
      <c r="L459" s="54" t="s">
        <v>147</v>
      </c>
      <c r="M459" s="22">
        <v>1</v>
      </c>
      <c r="N459" s="54" t="s">
        <v>174</v>
      </c>
      <c r="P459" s="54" t="s">
        <v>36</v>
      </c>
      <c r="Q459" s="22" t="s">
        <v>225</v>
      </c>
      <c r="R459" s="54" t="str">
        <f t="shared" si="832"/>
        <v>avantage2</v>
      </c>
      <c r="S459" s="22" t="s">
        <v>226</v>
      </c>
      <c r="T459" s="54" t="str">
        <f t="shared" si="833"/>
        <v>avantage3</v>
      </c>
      <c r="U459" s="22" t="s">
        <v>241</v>
      </c>
      <c r="V459" s="54" t="str">
        <f t="shared" ref="V459" si="955">"avantage"&amp;(1+RIGHT(T459,1))</f>
        <v>avantage4</v>
      </c>
      <c r="W459" s="22" t="s">
        <v>227</v>
      </c>
      <c r="X459" s="54" t="str">
        <f t="shared" ref="X459" si="956">"avantage"&amp;(1+RIGHT(V459,1))</f>
        <v>avantage5</v>
      </c>
      <c r="Y459" s="22" t="s">
        <v>228</v>
      </c>
      <c r="AW459" s="22"/>
      <c r="AX459" s="20" t="s">
        <v>179</v>
      </c>
      <c r="AY459" s="20">
        <v>10</v>
      </c>
      <c r="AZ459" s="20" t="s">
        <v>181</v>
      </c>
      <c r="BA459" s="20">
        <v>90</v>
      </c>
      <c r="BB459" s="20" t="s">
        <v>180</v>
      </c>
      <c r="BC459" s="20">
        <v>0</v>
      </c>
      <c r="BD459" s="60"/>
      <c r="BF459" s="14"/>
      <c r="BJ459" t="s">
        <v>231</v>
      </c>
      <c r="BK459" t="s">
        <v>152</v>
      </c>
      <c r="BN459" s="36">
        <v>232</v>
      </c>
      <c r="BQ459">
        <f t="shared" si="948"/>
        <v>1</v>
      </c>
      <c r="BR459" s="38">
        <v>44737</v>
      </c>
      <c r="BS459" s="22" t="s">
        <v>183</v>
      </c>
      <c r="BT459" s="20" t="str">
        <f t="shared" si="941"/>
        <v>BILLETThePrivateIslandClub_COR22B226</v>
      </c>
      <c r="BV459">
        <v>1</v>
      </c>
      <c r="BW459" t="s">
        <v>1126</v>
      </c>
    </row>
    <row r="460" spans="2:75" ht="18.75" customHeight="1" x14ac:dyDescent="0.3">
      <c r="B460" s="20">
        <f t="shared" si="887"/>
        <v>227</v>
      </c>
      <c r="C460" s="22" t="str">
        <f t="shared" si="888"/>
        <v>#227 Billet Private Island Club</v>
      </c>
      <c r="D460" t="str">
        <f t="shared" si="884"/>
        <v>COR22B227</v>
      </c>
      <c r="E460" s="53" t="s">
        <v>230</v>
      </c>
      <c r="F460" s="20">
        <v>1000</v>
      </c>
      <c r="G460" s="14" t="s">
        <v>688</v>
      </c>
      <c r="H460" s="23" t="s">
        <v>146</v>
      </c>
      <c r="J460" s="54" t="s">
        <v>1020</v>
      </c>
      <c r="K460" s="22" t="s">
        <v>173</v>
      </c>
      <c r="L460" s="54" t="s">
        <v>147</v>
      </c>
      <c r="M460" s="22">
        <v>1</v>
      </c>
      <c r="N460" s="54" t="s">
        <v>174</v>
      </c>
      <c r="P460" s="54" t="s">
        <v>36</v>
      </c>
      <c r="Q460" s="22" t="s">
        <v>225</v>
      </c>
      <c r="R460" s="54" t="str">
        <f t="shared" si="832"/>
        <v>avantage2</v>
      </c>
      <c r="S460" s="22" t="s">
        <v>226</v>
      </c>
      <c r="T460" s="54" t="str">
        <f t="shared" si="833"/>
        <v>avantage3</v>
      </c>
      <c r="U460" s="22" t="s">
        <v>241</v>
      </c>
      <c r="V460" s="54" t="str">
        <f t="shared" ref="V460" si="957">"avantage"&amp;(1+RIGHT(T460,1))</f>
        <v>avantage4</v>
      </c>
      <c r="W460" s="22" t="s">
        <v>227</v>
      </c>
      <c r="X460" s="54" t="str">
        <f t="shared" ref="X460" si="958">"avantage"&amp;(1+RIGHT(V460,1))</f>
        <v>avantage5</v>
      </c>
      <c r="Y460" s="22" t="s">
        <v>228</v>
      </c>
      <c r="AW460" s="22"/>
      <c r="AX460" s="20" t="s">
        <v>179</v>
      </c>
      <c r="AY460" s="20">
        <v>10</v>
      </c>
      <c r="AZ460" s="20" t="s">
        <v>181</v>
      </c>
      <c r="BA460" s="20">
        <v>90</v>
      </c>
      <c r="BB460" s="20" t="s">
        <v>180</v>
      </c>
      <c r="BC460" s="20">
        <v>0</v>
      </c>
      <c r="BD460" s="60"/>
      <c r="BF460" s="14"/>
      <c r="BJ460" t="s">
        <v>231</v>
      </c>
      <c r="BK460" t="s">
        <v>152</v>
      </c>
      <c r="BN460" s="36">
        <v>232</v>
      </c>
      <c r="BQ460">
        <f t="shared" si="948"/>
        <v>1</v>
      </c>
      <c r="BR460" s="38">
        <v>44737</v>
      </c>
      <c r="BS460" s="22" t="s">
        <v>183</v>
      </c>
      <c r="BT460" s="20" t="str">
        <f t="shared" si="941"/>
        <v>BILLETThePrivateIslandClub_COR22B227</v>
      </c>
      <c r="BV460">
        <v>1</v>
      </c>
      <c r="BW460" t="s">
        <v>1126</v>
      </c>
    </row>
    <row r="461" spans="2:75" ht="18.75" customHeight="1" x14ac:dyDescent="0.3">
      <c r="B461" s="20">
        <f t="shared" si="887"/>
        <v>228</v>
      </c>
      <c r="C461" s="22" t="str">
        <f t="shared" si="888"/>
        <v>#228 Billet Private Island Club</v>
      </c>
      <c r="D461" t="str">
        <f t="shared" si="884"/>
        <v>COR22B228</v>
      </c>
      <c r="E461" s="53" t="s">
        <v>230</v>
      </c>
      <c r="F461" s="20">
        <v>1000</v>
      </c>
      <c r="G461" s="14" t="s">
        <v>689</v>
      </c>
      <c r="H461" s="23" t="s">
        <v>146</v>
      </c>
      <c r="J461" s="54" t="s">
        <v>1020</v>
      </c>
      <c r="K461" s="22" t="s">
        <v>173</v>
      </c>
      <c r="L461" s="54" t="s">
        <v>147</v>
      </c>
      <c r="M461" s="22">
        <v>1</v>
      </c>
      <c r="N461" s="54" t="s">
        <v>174</v>
      </c>
      <c r="P461" s="54" t="s">
        <v>36</v>
      </c>
      <c r="Q461" s="22" t="s">
        <v>225</v>
      </c>
      <c r="R461" s="54" t="str">
        <f t="shared" si="832"/>
        <v>avantage2</v>
      </c>
      <c r="S461" s="22" t="s">
        <v>226</v>
      </c>
      <c r="T461" s="54" t="str">
        <f t="shared" si="833"/>
        <v>avantage3</v>
      </c>
      <c r="U461" s="22" t="s">
        <v>241</v>
      </c>
      <c r="V461" s="54" t="str">
        <f t="shared" ref="V461" si="959">"avantage"&amp;(1+RIGHT(T461,1))</f>
        <v>avantage4</v>
      </c>
      <c r="W461" s="22" t="s">
        <v>227</v>
      </c>
      <c r="X461" s="54" t="str">
        <f t="shared" ref="X461" si="960">"avantage"&amp;(1+RIGHT(V461,1))</f>
        <v>avantage5</v>
      </c>
      <c r="Y461" s="22" t="s">
        <v>228</v>
      </c>
      <c r="AW461" s="22"/>
      <c r="AX461" s="20" t="s">
        <v>179</v>
      </c>
      <c r="AY461" s="20">
        <v>10</v>
      </c>
      <c r="AZ461" s="20" t="s">
        <v>181</v>
      </c>
      <c r="BA461" s="20">
        <v>90</v>
      </c>
      <c r="BB461" s="20" t="s">
        <v>180</v>
      </c>
      <c r="BC461" s="20">
        <v>0</v>
      </c>
      <c r="BD461" s="60"/>
      <c r="BF461" s="14"/>
      <c r="BJ461" t="s">
        <v>231</v>
      </c>
      <c r="BK461" t="s">
        <v>152</v>
      </c>
      <c r="BN461" s="36">
        <v>232</v>
      </c>
      <c r="BQ461">
        <f t="shared" si="948"/>
        <v>1</v>
      </c>
      <c r="BR461" s="38">
        <v>44737</v>
      </c>
      <c r="BS461" s="22" t="s">
        <v>183</v>
      </c>
      <c r="BT461" s="20" t="str">
        <f t="shared" si="941"/>
        <v>BILLETThePrivateIslandClub_COR22B228</v>
      </c>
      <c r="BV461">
        <v>1</v>
      </c>
      <c r="BW461" t="s">
        <v>1125</v>
      </c>
    </row>
    <row r="462" spans="2:75" ht="18.75" customHeight="1" x14ac:dyDescent="0.3">
      <c r="B462" s="20">
        <f t="shared" si="887"/>
        <v>229</v>
      </c>
      <c r="C462" s="22" t="str">
        <f t="shared" si="888"/>
        <v>#229 Billet Private Island Club</v>
      </c>
      <c r="D462" t="str">
        <f t="shared" si="884"/>
        <v>COR22B229</v>
      </c>
      <c r="E462" s="53" t="s">
        <v>230</v>
      </c>
      <c r="F462" s="20">
        <v>1000</v>
      </c>
      <c r="G462" s="14" t="s">
        <v>690</v>
      </c>
      <c r="H462" s="23" t="s">
        <v>146</v>
      </c>
      <c r="J462" s="54" t="s">
        <v>1020</v>
      </c>
      <c r="K462" s="22" t="s">
        <v>173</v>
      </c>
      <c r="L462" s="54" t="s">
        <v>147</v>
      </c>
      <c r="M462" s="22">
        <v>1</v>
      </c>
      <c r="N462" s="54" t="s">
        <v>174</v>
      </c>
      <c r="P462" s="54" t="s">
        <v>36</v>
      </c>
      <c r="Q462" s="22" t="s">
        <v>225</v>
      </c>
      <c r="R462" s="54" t="str">
        <f t="shared" si="832"/>
        <v>avantage2</v>
      </c>
      <c r="S462" s="22" t="s">
        <v>226</v>
      </c>
      <c r="T462" s="54" t="str">
        <f t="shared" si="833"/>
        <v>avantage3</v>
      </c>
      <c r="U462" s="22" t="s">
        <v>241</v>
      </c>
      <c r="V462" s="54" t="str">
        <f t="shared" ref="V462" si="961">"avantage"&amp;(1+RIGHT(T462,1))</f>
        <v>avantage4</v>
      </c>
      <c r="W462" s="22" t="s">
        <v>227</v>
      </c>
      <c r="X462" s="54" t="str">
        <f t="shared" ref="X462" si="962">"avantage"&amp;(1+RIGHT(V462,1))</f>
        <v>avantage5</v>
      </c>
      <c r="Y462" s="22" t="s">
        <v>228</v>
      </c>
      <c r="AW462" s="22"/>
      <c r="AX462" s="20" t="s">
        <v>179</v>
      </c>
      <c r="AY462" s="20">
        <v>10</v>
      </c>
      <c r="AZ462" s="20" t="s">
        <v>181</v>
      </c>
      <c r="BA462" s="20">
        <v>90</v>
      </c>
      <c r="BB462" s="20" t="s">
        <v>180</v>
      </c>
      <c r="BC462" s="20">
        <v>0</v>
      </c>
      <c r="BD462" s="60"/>
      <c r="BF462" s="14"/>
      <c r="BJ462" t="s">
        <v>231</v>
      </c>
      <c r="BK462" t="s">
        <v>152</v>
      </c>
      <c r="BN462" s="36">
        <v>232</v>
      </c>
      <c r="BQ462">
        <f t="shared" si="948"/>
        <v>1</v>
      </c>
      <c r="BR462" s="38">
        <v>44737</v>
      </c>
      <c r="BS462" s="22" t="s">
        <v>183</v>
      </c>
      <c r="BT462" s="20" t="str">
        <f t="shared" si="941"/>
        <v>BILLETThePrivateIslandClub_COR22B229</v>
      </c>
      <c r="BV462">
        <v>1</v>
      </c>
      <c r="BW462" t="s">
        <v>1125</v>
      </c>
    </row>
    <row r="463" spans="2:75" ht="18.75" customHeight="1" x14ac:dyDescent="0.3">
      <c r="B463" s="20">
        <f t="shared" si="887"/>
        <v>230</v>
      </c>
      <c r="C463" s="22" t="str">
        <f t="shared" si="888"/>
        <v>#230 Billet Private Island Club</v>
      </c>
      <c r="D463" t="str">
        <f t="shared" si="884"/>
        <v>COR22B230</v>
      </c>
      <c r="E463" s="53" t="s">
        <v>230</v>
      </c>
      <c r="F463" s="20">
        <v>1000</v>
      </c>
      <c r="G463" s="14" t="s">
        <v>691</v>
      </c>
      <c r="H463" s="23" t="s">
        <v>146</v>
      </c>
      <c r="J463" s="54" t="s">
        <v>1020</v>
      </c>
      <c r="K463" s="22" t="s">
        <v>173</v>
      </c>
      <c r="L463" s="54" t="s">
        <v>147</v>
      </c>
      <c r="M463" s="22">
        <v>1</v>
      </c>
      <c r="N463" s="54" t="s">
        <v>174</v>
      </c>
      <c r="P463" s="54" t="s">
        <v>36</v>
      </c>
      <c r="Q463" s="22" t="s">
        <v>225</v>
      </c>
      <c r="R463" s="54" t="str">
        <f t="shared" si="832"/>
        <v>avantage2</v>
      </c>
      <c r="S463" s="22" t="s">
        <v>226</v>
      </c>
      <c r="T463" s="54" t="str">
        <f t="shared" si="833"/>
        <v>avantage3</v>
      </c>
      <c r="U463" s="22" t="s">
        <v>241</v>
      </c>
      <c r="V463" s="54" t="str">
        <f t="shared" ref="V463" si="963">"avantage"&amp;(1+RIGHT(T463,1))</f>
        <v>avantage4</v>
      </c>
      <c r="W463" s="22" t="s">
        <v>227</v>
      </c>
      <c r="X463" s="54" t="str">
        <f t="shared" ref="X463" si="964">"avantage"&amp;(1+RIGHT(V463,1))</f>
        <v>avantage5</v>
      </c>
      <c r="Y463" s="22" t="s">
        <v>228</v>
      </c>
      <c r="AW463" s="22"/>
      <c r="AX463" s="20" t="s">
        <v>179</v>
      </c>
      <c r="AY463" s="20">
        <v>10</v>
      </c>
      <c r="AZ463" s="20" t="s">
        <v>181</v>
      </c>
      <c r="BA463" s="20">
        <v>90</v>
      </c>
      <c r="BB463" s="20" t="s">
        <v>180</v>
      </c>
      <c r="BC463" s="20">
        <v>0</v>
      </c>
      <c r="BD463" s="60"/>
      <c r="BF463" s="14"/>
      <c r="BJ463" t="s">
        <v>231</v>
      </c>
      <c r="BK463" t="s">
        <v>152</v>
      </c>
      <c r="BN463" s="36">
        <v>232</v>
      </c>
      <c r="BQ463">
        <f t="shared" si="948"/>
        <v>1</v>
      </c>
      <c r="BR463" s="38">
        <v>44737</v>
      </c>
      <c r="BS463" s="22" t="s">
        <v>183</v>
      </c>
      <c r="BT463" s="20" t="str">
        <f t="shared" si="941"/>
        <v>BILLETThePrivateIslandClub_COR22B230</v>
      </c>
      <c r="BV463">
        <v>1</v>
      </c>
      <c r="BW463" t="s">
        <v>1125</v>
      </c>
    </row>
    <row r="464" spans="2:75" ht="18.75" customHeight="1" x14ac:dyDescent="0.3">
      <c r="B464" s="20">
        <f t="shared" si="887"/>
        <v>231</v>
      </c>
      <c r="C464" s="22" t="str">
        <f t="shared" si="888"/>
        <v>#231 Billet Private Island Club</v>
      </c>
      <c r="D464" t="str">
        <f t="shared" si="884"/>
        <v>COR22B231</v>
      </c>
      <c r="E464" s="53" t="s">
        <v>230</v>
      </c>
      <c r="F464" s="20">
        <v>1000</v>
      </c>
      <c r="G464" s="14" t="s">
        <v>692</v>
      </c>
      <c r="H464" s="23" t="s">
        <v>146</v>
      </c>
      <c r="J464" s="54" t="s">
        <v>1020</v>
      </c>
      <c r="K464" s="22" t="s">
        <v>173</v>
      </c>
      <c r="L464" s="54" t="s">
        <v>147</v>
      </c>
      <c r="M464" s="22">
        <v>1</v>
      </c>
      <c r="N464" s="54" t="s">
        <v>174</v>
      </c>
      <c r="P464" s="54" t="s">
        <v>36</v>
      </c>
      <c r="Q464" s="22" t="s">
        <v>225</v>
      </c>
      <c r="R464" s="54" t="str">
        <f t="shared" si="832"/>
        <v>avantage2</v>
      </c>
      <c r="S464" s="22" t="s">
        <v>226</v>
      </c>
      <c r="T464" s="54" t="str">
        <f t="shared" si="833"/>
        <v>avantage3</v>
      </c>
      <c r="U464" s="22" t="s">
        <v>241</v>
      </c>
      <c r="V464" s="54" t="str">
        <f t="shared" ref="V464" si="965">"avantage"&amp;(1+RIGHT(T464,1))</f>
        <v>avantage4</v>
      </c>
      <c r="W464" s="22" t="s">
        <v>227</v>
      </c>
      <c r="X464" s="54" t="str">
        <f t="shared" ref="X464" si="966">"avantage"&amp;(1+RIGHT(V464,1))</f>
        <v>avantage5</v>
      </c>
      <c r="Y464" s="22" t="s">
        <v>228</v>
      </c>
      <c r="AW464" s="22"/>
      <c r="AX464" s="20" t="s">
        <v>179</v>
      </c>
      <c r="AY464" s="20">
        <v>10</v>
      </c>
      <c r="AZ464" s="20" t="s">
        <v>181</v>
      </c>
      <c r="BA464" s="20">
        <v>90</v>
      </c>
      <c r="BB464" s="20" t="s">
        <v>180</v>
      </c>
      <c r="BC464" s="20">
        <v>0</v>
      </c>
      <c r="BD464" s="60"/>
      <c r="BF464" s="14"/>
      <c r="BJ464" t="s">
        <v>231</v>
      </c>
      <c r="BK464" t="s">
        <v>152</v>
      </c>
      <c r="BN464" s="36">
        <v>232</v>
      </c>
      <c r="BQ464">
        <f t="shared" si="948"/>
        <v>1</v>
      </c>
      <c r="BR464" s="38">
        <v>44737</v>
      </c>
      <c r="BS464" s="22" t="s">
        <v>183</v>
      </c>
      <c r="BT464" s="20" t="str">
        <f t="shared" si="941"/>
        <v>BILLETThePrivateIslandClub_COR22B231</v>
      </c>
      <c r="BV464">
        <v>1</v>
      </c>
      <c r="BW464" t="s">
        <v>1125</v>
      </c>
    </row>
    <row r="465" spans="2:75" ht="18.75" customHeight="1" x14ac:dyDescent="0.3">
      <c r="B465" s="20">
        <f t="shared" si="887"/>
        <v>232</v>
      </c>
      <c r="C465" s="22" t="str">
        <f t="shared" si="888"/>
        <v>#232 Billet Private Island Club</v>
      </c>
      <c r="D465" t="str">
        <f t="shared" si="884"/>
        <v>COR22B232</v>
      </c>
      <c r="E465" s="53" t="s">
        <v>230</v>
      </c>
      <c r="F465" s="20">
        <v>1000</v>
      </c>
      <c r="G465" s="14" t="s">
        <v>693</v>
      </c>
      <c r="H465" s="23" t="s">
        <v>146</v>
      </c>
      <c r="J465" s="54" t="s">
        <v>1020</v>
      </c>
      <c r="K465" s="22" t="s">
        <v>173</v>
      </c>
      <c r="L465" s="54" t="s">
        <v>147</v>
      </c>
      <c r="M465" s="22">
        <v>1</v>
      </c>
      <c r="N465" s="54" t="s">
        <v>174</v>
      </c>
      <c r="P465" s="54" t="s">
        <v>36</v>
      </c>
      <c r="Q465" s="22" t="s">
        <v>225</v>
      </c>
      <c r="R465" s="54" t="str">
        <f t="shared" ref="R465:R528" si="967">"avantage"&amp;(1+RIGHT(P465,1))</f>
        <v>avantage2</v>
      </c>
      <c r="S465" s="22" t="s">
        <v>226</v>
      </c>
      <c r="T465" s="54" t="str">
        <f t="shared" ref="T465:T528" si="968">"avantage"&amp;(1+RIGHT(R465,1))</f>
        <v>avantage3</v>
      </c>
      <c r="U465" s="22" t="s">
        <v>241</v>
      </c>
      <c r="V465" s="54" t="str">
        <f t="shared" ref="V465" si="969">"avantage"&amp;(1+RIGHT(T465,1))</f>
        <v>avantage4</v>
      </c>
      <c r="W465" s="22" t="s">
        <v>227</v>
      </c>
      <c r="X465" s="54" t="str">
        <f t="shared" ref="X465" si="970">"avantage"&amp;(1+RIGHT(V465,1))</f>
        <v>avantage5</v>
      </c>
      <c r="Y465" s="22" t="s">
        <v>228</v>
      </c>
      <c r="AW465" s="22"/>
      <c r="AX465" s="20" t="s">
        <v>179</v>
      </c>
      <c r="AY465" s="20">
        <v>10</v>
      </c>
      <c r="AZ465" s="20" t="s">
        <v>181</v>
      </c>
      <c r="BA465" s="20">
        <v>90</v>
      </c>
      <c r="BB465" s="20" t="s">
        <v>180</v>
      </c>
      <c r="BC465" s="20">
        <v>0</v>
      </c>
      <c r="BD465" s="60"/>
      <c r="BF465" s="14"/>
      <c r="BJ465" t="s">
        <v>231</v>
      </c>
      <c r="BK465" t="s">
        <v>152</v>
      </c>
      <c r="BN465" s="36">
        <v>232</v>
      </c>
      <c r="BQ465">
        <f t="shared" si="948"/>
        <v>1</v>
      </c>
      <c r="BR465" s="38">
        <v>44737</v>
      </c>
      <c r="BS465" s="22" t="s">
        <v>183</v>
      </c>
      <c r="BT465" s="20" t="str">
        <f t="shared" si="941"/>
        <v>BILLETThePrivateIslandClub_COR22B232</v>
      </c>
      <c r="BV465">
        <v>1</v>
      </c>
      <c r="BW465" t="s">
        <v>1125</v>
      </c>
    </row>
    <row r="466" spans="2:75" ht="18.75" customHeight="1" x14ac:dyDescent="0.3">
      <c r="B466" s="20">
        <f t="shared" si="887"/>
        <v>233</v>
      </c>
      <c r="C466" s="22" t="str">
        <f t="shared" si="888"/>
        <v>#233 Billet Private Island Club</v>
      </c>
      <c r="D466" t="str">
        <f t="shared" si="884"/>
        <v>COR22B233</v>
      </c>
      <c r="E466" s="53" t="s">
        <v>230</v>
      </c>
      <c r="F466" s="20">
        <v>1000</v>
      </c>
      <c r="G466" s="14" t="s">
        <v>694</v>
      </c>
      <c r="H466" s="23" t="s">
        <v>146</v>
      </c>
      <c r="J466" s="54" t="s">
        <v>1020</v>
      </c>
      <c r="K466" s="22" t="s">
        <v>173</v>
      </c>
      <c r="L466" s="54" t="s">
        <v>147</v>
      </c>
      <c r="M466" s="22">
        <v>1</v>
      </c>
      <c r="N466" s="54" t="s">
        <v>174</v>
      </c>
      <c r="P466" s="54" t="s">
        <v>36</v>
      </c>
      <c r="Q466" s="22" t="s">
        <v>225</v>
      </c>
      <c r="R466" s="54" t="str">
        <f t="shared" si="967"/>
        <v>avantage2</v>
      </c>
      <c r="S466" s="22" t="s">
        <v>226</v>
      </c>
      <c r="T466" s="54" t="str">
        <f t="shared" si="968"/>
        <v>avantage3</v>
      </c>
      <c r="U466" s="22" t="s">
        <v>241</v>
      </c>
      <c r="V466" s="54" t="str">
        <f t="shared" ref="V466" si="971">"avantage"&amp;(1+RIGHT(T466,1))</f>
        <v>avantage4</v>
      </c>
      <c r="W466" s="22" t="s">
        <v>227</v>
      </c>
      <c r="X466" s="54" t="str">
        <f t="shared" ref="X466" si="972">"avantage"&amp;(1+RIGHT(V466,1))</f>
        <v>avantage5</v>
      </c>
      <c r="Y466" s="22" t="s">
        <v>228</v>
      </c>
      <c r="AW466" s="22"/>
      <c r="AX466" s="20" t="s">
        <v>179</v>
      </c>
      <c r="AY466" s="20">
        <v>10</v>
      </c>
      <c r="AZ466" s="20" t="s">
        <v>181</v>
      </c>
      <c r="BA466" s="20">
        <v>90</v>
      </c>
      <c r="BB466" s="20" t="s">
        <v>180</v>
      </c>
      <c r="BC466" s="20">
        <v>0</v>
      </c>
      <c r="BD466" s="60"/>
      <c r="BF466" s="14"/>
      <c r="BJ466" t="s">
        <v>231</v>
      </c>
      <c r="BK466" t="s">
        <v>152</v>
      </c>
      <c r="BN466" s="36">
        <v>232</v>
      </c>
      <c r="BQ466">
        <f t="shared" si="948"/>
        <v>1</v>
      </c>
      <c r="BR466" s="38">
        <v>44737</v>
      </c>
      <c r="BS466" s="22" t="s">
        <v>183</v>
      </c>
      <c r="BT466" s="20" t="str">
        <f t="shared" si="941"/>
        <v>BILLETThePrivateIslandClub_COR22B233</v>
      </c>
      <c r="BV466">
        <v>1</v>
      </c>
      <c r="BW466" t="s">
        <v>1124</v>
      </c>
    </row>
    <row r="467" spans="2:75" ht="18.75" customHeight="1" x14ac:dyDescent="0.3">
      <c r="B467" s="20">
        <f t="shared" si="887"/>
        <v>234</v>
      </c>
      <c r="C467" s="22" t="str">
        <f t="shared" si="888"/>
        <v>#234 Billet Private Island Club</v>
      </c>
      <c r="D467" t="str">
        <f t="shared" si="884"/>
        <v>COR22B234</v>
      </c>
      <c r="E467" s="53" t="s">
        <v>230</v>
      </c>
      <c r="F467" s="20">
        <v>1000</v>
      </c>
      <c r="G467" s="14" t="s">
        <v>695</v>
      </c>
      <c r="H467" s="23" t="s">
        <v>146</v>
      </c>
      <c r="J467" s="54" t="s">
        <v>1020</v>
      </c>
      <c r="K467" s="22" t="s">
        <v>173</v>
      </c>
      <c r="L467" s="54" t="s">
        <v>147</v>
      </c>
      <c r="M467" s="22">
        <v>1</v>
      </c>
      <c r="N467" s="54" t="s">
        <v>174</v>
      </c>
      <c r="P467" s="54" t="s">
        <v>36</v>
      </c>
      <c r="Q467" s="22" t="s">
        <v>225</v>
      </c>
      <c r="R467" s="54" t="str">
        <f t="shared" si="967"/>
        <v>avantage2</v>
      </c>
      <c r="S467" s="22" t="s">
        <v>226</v>
      </c>
      <c r="T467" s="54" t="str">
        <f t="shared" si="968"/>
        <v>avantage3</v>
      </c>
      <c r="U467" s="22" t="s">
        <v>241</v>
      </c>
      <c r="V467" s="54" t="str">
        <f t="shared" ref="V467" si="973">"avantage"&amp;(1+RIGHT(T467,1))</f>
        <v>avantage4</v>
      </c>
      <c r="W467" s="22" t="s">
        <v>227</v>
      </c>
      <c r="X467" s="54" t="str">
        <f t="shared" ref="X467" si="974">"avantage"&amp;(1+RIGHT(V467,1))</f>
        <v>avantage5</v>
      </c>
      <c r="Y467" s="22" t="s">
        <v>228</v>
      </c>
      <c r="AW467" s="22"/>
      <c r="AX467" s="20" t="s">
        <v>179</v>
      </c>
      <c r="AY467" s="20">
        <v>10</v>
      </c>
      <c r="AZ467" s="20" t="s">
        <v>181</v>
      </c>
      <c r="BA467" s="20">
        <v>90</v>
      </c>
      <c r="BB467" s="20" t="s">
        <v>180</v>
      </c>
      <c r="BC467" s="20">
        <v>0</v>
      </c>
      <c r="BD467" s="60"/>
      <c r="BF467" s="14"/>
      <c r="BJ467" t="s">
        <v>231</v>
      </c>
      <c r="BK467" t="s">
        <v>152</v>
      </c>
      <c r="BN467" s="36">
        <v>232</v>
      </c>
      <c r="BQ467">
        <f t="shared" si="948"/>
        <v>1</v>
      </c>
      <c r="BR467" s="38">
        <v>44737</v>
      </c>
      <c r="BS467" s="22" t="s">
        <v>183</v>
      </c>
      <c r="BT467" s="20" t="str">
        <f t="shared" si="941"/>
        <v>BILLETThePrivateIslandClub_COR22B234</v>
      </c>
      <c r="BV467">
        <v>1</v>
      </c>
      <c r="BW467" t="s">
        <v>1124</v>
      </c>
    </row>
    <row r="468" spans="2:75" ht="18.75" customHeight="1" x14ac:dyDescent="0.3">
      <c r="B468" s="20">
        <f t="shared" si="887"/>
        <v>235</v>
      </c>
      <c r="C468" s="22" t="str">
        <f t="shared" si="888"/>
        <v>#235 Billet Private Island Club</v>
      </c>
      <c r="D468" t="str">
        <f t="shared" si="884"/>
        <v>COR22B235</v>
      </c>
      <c r="E468" s="53" t="s">
        <v>230</v>
      </c>
      <c r="F468" s="20">
        <v>1000</v>
      </c>
      <c r="G468" s="14" t="s">
        <v>696</v>
      </c>
      <c r="H468" s="23" t="s">
        <v>146</v>
      </c>
      <c r="J468" s="54" t="s">
        <v>1020</v>
      </c>
      <c r="K468" s="22" t="s">
        <v>173</v>
      </c>
      <c r="L468" s="54" t="s">
        <v>147</v>
      </c>
      <c r="M468" s="22">
        <v>1</v>
      </c>
      <c r="N468" s="54" t="s">
        <v>174</v>
      </c>
      <c r="P468" s="54" t="s">
        <v>36</v>
      </c>
      <c r="Q468" s="22" t="s">
        <v>225</v>
      </c>
      <c r="R468" s="54" t="str">
        <f t="shared" si="967"/>
        <v>avantage2</v>
      </c>
      <c r="S468" s="22" t="s">
        <v>226</v>
      </c>
      <c r="T468" s="54" t="str">
        <f t="shared" si="968"/>
        <v>avantage3</v>
      </c>
      <c r="U468" s="22" t="s">
        <v>241</v>
      </c>
      <c r="V468" s="54" t="str">
        <f t="shared" ref="V468" si="975">"avantage"&amp;(1+RIGHT(T468,1))</f>
        <v>avantage4</v>
      </c>
      <c r="W468" s="22" t="s">
        <v>227</v>
      </c>
      <c r="X468" s="54" t="str">
        <f t="shared" ref="X468" si="976">"avantage"&amp;(1+RIGHT(V468,1))</f>
        <v>avantage5</v>
      </c>
      <c r="Y468" s="22" t="s">
        <v>228</v>
      </c>
      <c r="AW468" s="22"/>
      <c r="AX468" s="20" t="s">
        <v>179</v>
      </c>
      <c r="AY468" s="20">
        <v>10</v>
      </c>
      <c r="AZ468" s="20" t="s">
        <v>181</v>
      </c>
      <c r="BA468" s="20">
        <v>90</v>
      </c>
      <c r="BB468" s="20" t="s">
        <v>180</v>
      </c>
      <c r="BC468" s="20">
        <v>0</v>
      </c>
      <c r="BD468" s="60"/>
      <c r="BF468" s="14"/>
      <c r="BJ468" t="s">
        <v>231</v>
      </c>
      <c r="BK468" t="s">
        <v>152</v>
      </c>
      <c r="BN468" s="36">
        <v>232</v>
      </c>
      <c r="BQ468">
        <f t="shared" si="948"/>
        <v>1</v>
      </c>
      <c r="BR468" s="38">
        <v>44737</v>
      </c>
      <c r="BS468" s="22" t="s">
        <v>183</v>
      </c>
      <c r="BT468" s="20" t="str">
        <f t="shared" si="941"/>
        <v>BILLETThePrivateIslandClub_COR22B235</v>
      </c>
      <c r="BV468">
        <v>1</v>
      </c>
      <c r="BW468" t="s">
        <v>1124</v>
      </c>
    </row>
    <row r="469" spans="2:75" ht="18.75" customHeight="1" x14ac:dyDescent="0.3">
      <c r="B469" s="20">
        <f t="shared" si="887"/>
        <v>236</v>
      </c>
      <c r="C469" s="22" t="str">
        <f t="shared" si="888"/>
        <v>#236 Billet Private Island Club</v>
      </c>
      <c r="D469" t="str">
        <f t="shared" si="884"/>
        <v>COR22B236</v>
      </c>
      <c r="E469" s="53" t="s">
        <v>230</v>
      </c>
      <c r="F469" s="20">
        <v>1000</v>
      </c>
      <c r="G469" s="14" t="s">
        <v>697</v>
      </c>
      <c r="H469" s="23" t="s">
        <v>146</v>
      </c>
      <c r="J469" s="54" t="s">
        <v>1020</v>
      </c>
      <c r="K469" s="22" t="s">
        <v>173</v>
      </c>
      <c r="L469" s="54" t="s">
        <v>147</v>
      </c>
      <c r="M469" s="22">
        <v>1</v>
      </c>
      <c r="N469" s="54" t="s">
        <v>174</v>
      </c>
      <c r="P469" s="54" t="s">
        <v>36</v>
      </c>
      <c r="Q469" s="22" t="s">
        <v>225</v>
      </c>
      <c r="R469" s="54" t="str">
        <f t="shared" si="967"/>
        <v>avantage2</v>
      </c>
      <c r="S469" s="22" t="s">
        <v>226</v>
      </c>
      <c r="T469" s="54" t="str">
        <f t="shared" si="968"/>
        <v>avantage3</v>
      </c>
      <c r="U469" s="22" t="s">
        <v>241</v>
      </c>
      <c r="V469" s="54" t="str">
        <f t="shared" ref="V469" si="977">"avantage"&amp;(1+RIGHT(T469,1))</f>
        <v>avantage4</v>
      </c>
      <c r="W469" s="22" t="s">
        <v>227</v>
      </c>
      <c r="X469" s="54" t="str">
        <f t="shared" ref="X469" si="978">"avantage"&amp;(1+RIGHT(V469,1))</f>
        <v>avantage5</v>
      </c>
      <c r="Y469" s="22" t="s">
        <v>228</v>
      </c>
      <c r="AW469" s="22"/>
      <c r="AX469" s="20" t="s">
        <v>179</v>
      </c>
      <c r="AY469" s="20">
        <v>10</v>
      </c>
      <c r="AZ469" s="20" t="s">
        <v>181</v>
      </c>
      <c r="BA469" s="20">
        <v>90</v>
      </c>
      <c r="BB469" s="20" t="s">
        <v>180</v>
      </c>
      <c r="BC469" s="20">
        <v>0</v>
      </c>
      <c r="BD469" s="60"/>
      <c r="BF469" s="14"/>
      <c r="BJ469" t="s">
        <v>231</v>
      </c>
      <c r="BK469" t="s">
        <v>152</v>
      </c>
      <c r="BN469" s="36">
        <v>232</v>
      </c>
      <c r="BQ469">
        <f t="shared" si="948"/>
        <v>1</v>
      </c>
      <c r="BR469" s="38">
        <v>44737</v>
      </c>
      <c r="BS469" s="22" t="s">
        <v>183</v>
      </c>
      <c r="BT469" s="20" t="str">
        <f t="shared" si="941"/>
        <v>BILLETThePrivateIslandClub_COR22B236</v>
      </c>
      <c r="BV469">
        <v>1</v>
      </c>
      <c r="BW469" t="s">
        <v>1124</v>
      </c>
    </row>
    <row r="470" spans="2:75" ht="18.75" customHeight="1" x14ac:dyDescent="0.3">
      <c r="B470" s="20">
        <f t="shared" si="887"/>
        <v>237</v>
      </c>
      <c r="C470" s="22" t="str">
        <f t="shared" si="888"/>
        <v>#237 Billet Private Island Club</v>
      </c>
      <c r="D470" t="str">
        <f t="shared" si="884"/>
        <v>COR22B237</v>
      </c>
      <c r="E470" s="53" t="s">
        <v>230</v>
      </c>
      <c r="F470" s="20">
        <v>1000</v>
      </c>
      <c r="G470" s="14" t="s">
        <v>698</v>
      </c>
      <c r="H470" s="23" t="s">
        <v>146</v>
      </c>
      <c r="J470" s="54" t="s">
        <v>1020</v>
      </c>
      <c r="K470" s="22" t="s">
        <v>173</v>
      </c>
      <c r="L470" s="54" t="s">
        <v>147</v>
      </c>
      <c r="M470" s="22">
        <v>1</v>
      </c>
      <c r="N470" s="54" t="s">
        <v>174</v>
      </c>
      <c r="P470" s="54" t="s">
        <v>36</v>
      </c>
      <c r="Q470" s="22" t="s">
        <v>225</v>
      </c>
      <c r="R470" s="54" t="str">
        <f t="shared" si="967"/>
        <v>avantage2</v>
      </c>
      <c r="S470" s="22" t="s">
        <v>226</v>
      </c>
      <c r="T470" s="54" t="str">
        <f t="shared" si="968"/>
        <v>avantage3</v>
      </c>
      <c r="U470" s="22" t="s">
        <v>241</v>
      </c>
      <c r="V470" s="54" t="str">
        <f t="shared" ref="V470" si="979">"avantage"&amp;(1+RIGHT(T470,1))</f>
        <v>avantage4</v>
      </c>
      <c r="W470" s="22" t="s">
        <v>227</v>
      </c>
      <c r="X470" s="54" t="str">
        <f t="shared" ref="X470" si="980">"avantage"&amp;(1+RIGHT(V470,1))</f>
        <v>avantage5</v>
      </c>
      <c r="Y470" s="22" t="s">
        <v>228</v>
      </c>
      <c r="AW470" s="22"/>
      <c r="AX470" s="20" t="s">
        <v>179</v>
      </c>
      <c r="AY470" s="20">
        <v>10</v>
      </c>
      <c r="AZ470" s="20" t="s">
        <v>181</v>
      </c>
      <c r="BA470" s="20">
        <v>90</v>
      </c>
      <c r="BB470" s="20" t="s">
        <v>180</v>
      </c>
      <c r="BC470" s="20">
        <v>0</v>
      </c>
      <c r="BD470" s="60"/>
      <c r="BF470" s="14"/>
      <c r="BJ470" t="s">
        <v>231</v>
      </c>
      <c r="BK470" t="s">
        <v>152</v>
      </c>
      <c r="BN470" s="36">
        <v>232</v>
      </c>
      <c r="BQ470">
        <f t="shared" si="948"/>
        <v>1</v>
      </c>
      <c r="BR470" s="38">
        <v>44737</v>
      </c>
      <c r="BS470" s="22" t="s">
        <v>183</v>
      </c>
      <c r="BT470" s="20" t="str">
        <f t="shared" si="941"/>
        <v>BILLETThePrivateIslandClub_COR22B237</v>
      </c>
      <c r="BV470">
        <v>1</v>
      </c>
      <c r="BW470" t="s">
        <v>1124</v>
      </c>
    </row>
    <row r="471" spans="2:75" ht="18.75" customHeight="1" x14ac:dyDescent="0.3">
      <c r="B471" s="20">
        <f t="shared" si="887"/>
        <v>238</v>
      </c>
      <c r="C471" s="22" t="str">
        <f t="shared" si="888"/>
        <v>#238 Billet Private Island Club</v>
      </c>
      <c r="D471" t="str">
        <f t="shared" si="884"/>
        <v>COR22B238</v>
      </c>
      <c r="E471" s="53" t="s">
        <v>230</v>
      </c>
      <c r="F471" s="20">
        <v>1000</v>
      </c>
      <c r="G471" s="14" t="s">
        <v>699</v>
      </c>
      <c r="H471" s="23" t="s">
        <v>146</v>
      </c>
      <c r="J471" s="54" t="s">
        <v>1020</v>
      </c>
      <c r="K471" s="22" t="s">
        <v>173</v>
      </c>
      <c r="L471" s="54" t="s">
        <v>147</v>
      </c>
      <c r="M471" s="22">
        <v>1</v>
      </c>
      <c r="N471" s="54" t="s">
        <v>174</v>
      </c>
      <c r="P471" s="54" t="s">
        <v>36</v>
      </c>
      <c r="Q471" s="22" t="s">
        <v>225</v>
      </c>
      <c r="R471" s="54" t="str">
        <f t="shared" si="967"/>
        <v>avantage2</v>
      </c>
      <c r="S471" s="22" t="s">
        <v>226</v>
      </c>
      <c r="T471" s="54" t="str">
        <f t="shared" si="968"/>
        <v>avantage3</v>
      </c>
      <c r="U471" s="22" t="s">
        <v>241</v>
      </c>
      <c r="V471" s="54" t="str">
        <f t="shared" ref="V471" si="981">"avantage"&amp;(1+RIGHT(T471,1))</f>
        <v>avantage4</v>
      </c>
      <c r="W471" s="22" t="s">
        <v>227</v>
      </c>
      <c r="X471" s="54" t="str">
        <f t="shared" ref="X471" si="982">"avantage"&amp;(1+RIGHT(V471,1))</f>
        <v>avantage5</v>
      </c>
      <c r="Y471" s="22" t="s">
        <v>228</v>
      </c>
      <c r="AW471" s="22"/>
      <c r="AX471" s="20" t="s">
        <v>179</v>
      </c>
      <c r="AY471" s="20">
        <v>10</v>
      </c>
      <c r="AZ471" s="20" t="s">
        <v>181</v>
      </c>
      <c r="BA471" s="20">
        <v>90</v>
      </c>
      <c r="BB471" s="20" t="s">
        <v>180</v>
      </c>
      <c r="BC471" s="20">
        <v>0</v>
      </c>
      <c r="BD471" s="60"/>
      <c r="BF471" s="14"/>
      <c r="BJ471" t="s">
        <v>231</v>
      </c>
      <c r="BK471" t="s">
        <v>152</v>
      </c>
      <c r="BN471" s="36">
        <v>232</v>
      </c>
      <c r="BQ471">
        <f t="shared" si="948"/>
        <v>1</v>
      </c>
      <c r="BR471" s="38">
        <v>44737</v>
      </c>
      <c r="BS471" s="22" t="s">
        <v>183</v>
      </c>
      <c r="BT471" s="20" t="str">
        <f t="shared" si="941"/>
        <v>BILLETThePrivateIslandClub_COR22B238</v>
      </c>
      <c r="BV471">
        <v>1</v>
      </c>
      <c r="BW471" t="s">
        <v>1124</v>
      </c>
    </row>
    <row r="472" spans="2:75" ht="18.75" customHeight="1" x14ac:dyDescent="0.3">
      <c r="B472" s="20">
        <f t="shared" si="887"/>
        <v>239</v>
      </c>
      <c r="C472" s="22" t="str">
        <f t="shared" si="888"/>
        <v>#239 Billet Private Island Club</v>
      </c>
      <c r="D472" t="str">
        <f t="shared" si="884"/>
        <v>COR22B239</v>
      </c>
      <c r="E472" s="53" t="s">
        <v>230</v>
      </c>
      <c r="F472" s="20">
        <v>1000</v>
      </c>
      <c r="G472" s="14" t="s">
        <v>700</v>
      </c>
      <c r="H472" s="23" t="s">
        <v>146</v>
      </c>
      <c r="J472" s="54" t="s">
        <v>1020</v>
      </c>
      <c r="K472" s="22" t="s">
        <v>173</v>
      </c>
      <c r="L472" s="54" t="s">
        <v>147</v>
      </c>
      <c r="M472" s="22">
        <v>1</v>
      </c>
      <c r="N472" s="54" t="s">
        <v>174</v>
      </c>
      <c r="P472" s="54" t="s">
        <v>36</v>
      </c>
      <c r="Q472" s="22" t="s">
        <v>225</v>
      </c>
      <c r="R472" s="54" t="str">
        <f t="shared" si="967"/>
        <v>avantage2</v>
      </c>
      <c r="S472" s="22" t="s">
        <v>226</v>
      </c>
      <c r="T472" s="54" t="str">
        <f t="shared" si="968"/>
        <v>avantage3</v>
      </c>
      <c r="U472" s="22" t="s">
        <v>241</v>
      </c>
      <c r="V472" s="54" t="str">
        <f t="shared" ref="V472" si="983">"avantage"&amp;(1+RIGHT(T472,1))</f>
        <v>avantage4</v>
      </c>
      <c r="W472" s="22" t="s">
        <v>227</v>
      </c>
      <c r="X472" s="54" t="str">
        <f t="shared" ref="X472" si="984">"avantage"&amp;(1+RIGHT(V472,1))</f>
        <v>avantage5</v>
      </c>
      <c r="Y472" s="22" t="s">
        <v>228</v>
      </c>
      <c r="AW472" s="22"/>
      <c r="AX472" s="20" t="s">
        <v>179</v>
      </c>
      <c r="AY472" s="20">
        <v>10</v>
      </c>
      <c r="AZ472" s="20" t="s">
        <v>181</v>
      </c>
      <c r="BA472" s="20">
        <v>90</v>
      </c>
      <c r="BB472" s="20" t="s">
        <v>180</v>
      </c>
      <c r="BC472" s="20">
        <v>0</v>
      </c>
      <c r="BD472" s="60"/>
      <c r="BF472" s="14"/>
      <c r="BJ472" t="s">
        <v>231</v>
      </c>
      <c r="BK472" t="s">
        <v>152</v>
      </c>
      <c r="BN472" s="36">
        <v>232</v>
      </c>
      <c r="BQ472">
        <f t="shared" si="948"/>
        <v>1</v>
      </c>
      <c r="BR472" s="38">
        <v>44737</v>
      </c>
      <c r="BS472" s="22" t="s">
        <v>183</v>
      </c>
      <c r="BT472" s="20" t="str">
        <f t="shared" si="941"/>
        <v>BILLETThePrivateIslandClub_COR22B239</v>
      </c>
      <c r="BV472">
        <v>1</v>
      </c>
      <c r="BW472" t="s">
        <v>1124</v>
      </c>
    </row>
    <row r="473" spans="2:75" ht="18.75" customHeight="1" x14ac:dyDescent="0.3">
      <c r="B473" s="20">
        <f t="shared" si="887"/>
        <v>240</v>
      </c>
      <c r="C473" s="22" t="str">
        <f t="shared" si="888"/>
        <v>#240 Billet Private Island Club</v>
      </c>
      <c r="D473" t="str">
        <f t="shared" si="884"/>
        <v>COR22B240</v>
      </c>
      <c r="E473" s="53" t="s">
        <v>230</v>
      </c>
      <c r="F473" s="20">
        <v>1000</v>
      </c>
      <c r="G473" s="14" t="s">
        <v>701</v>
      </c>
      <c r="H473" s="23" t="s">
        <v>146</v>
      </c>
      <c r="J473" s="54" t="s">
        <v>1020</v>
      </c>
      <c r="K473" s="22" t="s">
        <v>173</v>
      </c>
      <c r="L473" s="54" t="s">
        <v>147</v>
      </c>
      <c r="M473" s="22">
        <v>1</v>
      </c>
      <c r="N473" s="54" t="s">
        <v>174</v>
      </c>
      <c r="P473" s="54" t="s">
        <v>36</v>
      </c>
      <c r="Q473" s="22" t="s">
        <v>225</v>
      </c>
      <c r="R473" s="54" t="str">
        <f t="shared" si="967"/>
        <v>avantage2</v>
      </c>
      <c r="S473" s="22" t="s">
        <v>226</v>
      </c>
      <c r="T473" s="54" t="str">
        <f t="shared" si="968"/>
        <v>avantage3</v>
      </c>
      <c r="U473" s="22" t="s">
        <v>241</v>
      </c>
      <c r="V473" s="54" t="str">
        <f t="shared" ref="V473" si="985">"avantage"&amp;(1+RIGHT(T473,1))</f>
        <v>avantage4</v>
      </c>
      <c r="W473" s="22" t="s">
        <v>227</v>
      </c>
      <c r="X473" s="54" t="str">
        <f t="shared" ref="X473" si="986">"avantage"&amp;(1+RIGHT(V473,1))</f>
        <v>avantage5</v>
      </c>
      <c r="Y473" s="22" t="s">
        <v>228</v>
      </c>
      <c r="AW473" s="22"/>
      <c r="AX473" s="20" t="s">
        <v>179</v>
      </c>
      <c r="AY473" s="20">
        <v>10</v>
      </c>
      <c r="AZ473" s="20" t="s">
        <v>181</v>
      </c>
      <c r="BA473" s="20">
        <v>90</v>
      </c>
      <c r="BB473" s="20" t="s">
        <v>180</v>
      </c>
      <c r="BC473" s="20">
        <v>0</v>
      </c>
      <c r="BD473" s="60"/>
      <c r="BF473" s="14"/>
      <c r="BJ473" t="s">
        <v>231</v>
      </c>
      <c r="BK473" t="s">
        <v>152</v>
      </c>
      <c r="BN473" s="36">
        <v>232</v>
      </c>
      <c r="BQ473">
        <f t="shared" si="948"/>
        <v>1</v>
      </c>
      <c r="BR473" s="38">
        <v>44737</v>
      </c>
      <c r="BS473" s="22" t="s">
        <v>183</v>
      </c>
      <c r="BT473" s="20" t="str">
        <f t="shared" si="941"/>
        <v>BILLETThePrivateIslandClub_COR22B240</v>
      </c>
      <c r="BV473">
        <v>1</v>
      </c>
      <c r="BW473" t="s">
        <v>1124</v>
      </c>
    </row>
    <row r="474" spans="2:75" ht="18.75" customHeight="1" x14ac:dyDescent="0.3">
      <c r="B474" s="20">
        <f t="shared" si="887"/>
        <v>241</v>
      </c>
      <c r="C474" s="22" t="str">
        <f t="shared" si="888"/>
        <v>#241 Billet Private Island Club</v>
      </c>
      <c r="D474" t="str">
        <f t="shared" si="884"/>
        <v>COR22B241</v>
      </c>
      <c r="E474" s="53" t="s">
        <v>230</v>
      </c>
      <c r="F474" s="20">
        <v>1000</v>
      </c>
      <c r="G474" s="14" t="s">
        <v>702</v>
      </c>
      <c r="H474" s="23" t="s">
        <v>146</v>
      </c>
      <c r="J474" s="54" t="s">
        <v>1020</v>
      </c>
      <c r="K474" s="22" t="s">
        <v>173</v>
      </c>
      <c r="L474" s="54" t="s">
        <v>147</v>
      </c>
      <c r="M474" s="22">
        <v>1</v>
      </c>
      <c r="N474" s="54" t="s">
        <v>174</v>
      </c>
      <c r="P474" s="54" t="s">
        <v>36</v>
      </c>
      <c r="Q474" s="22" t="s">
        <v>225</v>
      </c>
      <c r="R474" s="54" t="str">
        <f t="shared" si="967"/>
        <v>avantage2</v>
      </c>
      <c r="S474" s="22" t="s">
        <v>226</v>
      </c>
      <c r="T474" s="54" t="str">
        <f t="shared" si="968"/>
        <v>avantage3</v>
      </c>
      <c r="U474" s="22" t="s">
        <v>241</v>
      </c>
      <c r="V474" s="54" t="str">
        <f t="shared" ref="V474" si="987">"avantage"&amp;(1+RIGHT(T474,1))</f>
        <v>avantage4</v>
      </c>
      <c r="W474" s="22" t="s">
        <v>227</v>
      </c>
      <c r="X474" s="54" t="str">
        <f t="shared" ref="X474" si="988">"avantage"&amp;(1+RIGHT(V474,1))</f>
        <v>avantage5</v>
      </c>
      <c r="Y474" s="22" t="s">
        <v>228</v>
      </c>
      <c r="AW474" s="22"/>
      <c r="AX474" s="20" t="s">
        <v>179</v>
      </c>
      <c r="AY474" s="20">
        <v>10</v>
      </c>
      <c r="AZ474" s="20" t="s">
        <v>181</v>
      </c>
      <c r="BA474" s="20">
        <v>90</v>
      </c>
      <c r="BB474" s="20" t="s">
        <v>180</v>
      </c>
      <c r="BC474" s="20">
        <v>0</v>
      </c>
      <c r="BD474" s="60"/>
      <c r="BF474" s="14"/>
      <c r="BJ474" t="s">
        <v>231</v>
      </c>
      <c r="BK474" t="s">
        <v>152</v>
      </c>
      <c r="BN474" s="36">
        <v>232</v>
      </c>
      <c r="BQ474">
        <f t="shared" si="948"/>
        <v>1</v>
      </c>
      <c r="BR474" s="38">
        <v>44737</v>
      </c>
      <c r="BS474" s="22" t="s">
        <v>183</v>
      </c>
      <c r="BT474" s="20" t="str">
        <f t="shared" si="941"/>
        <v>BILLETThePrivateIslandClub_COR22B241</v>
      </c>
      <c r="BV474">
        <v>1</v>
      </c>
      <c r="BW474" t="s">
        <v>1124</v>
      </c>
    </row>
    <row r="475" spans="2:75" ht="18.75" customHeight="1" x14ac:dyDescent="0.3">
      <c r="B475" s="20">
        <f t="shared" si="887"/>
        <v>242</v>
      </c>
      <c r="C475" s="22" t="str">
        <f t="shared" si="888"/>
        <v>#242 Billet Private Island Club</v>
      </c>
      <c r="D475" t="str">
        <f t="shared" si="884"/>
        <v>COR22B242</v>
      </c>
      <c r="E475" s="53" t="s">
        <v>230</v>
      </c>
      <c r="F475" s="20">
        <v>1000</v>
      </c>
      <c r="G475" s="14" t="s">
        <v>703</v>
      </c>
      <c r="H475" s="23" t="s">
        <v>146</v>
      </c>
      <c r="J475" s="54" t="s">
        <v>1020</v>
      </c>
      <c r="K475" s="22" t="s">
        <v>173</v>
      </c>
      <c r="L475" s="54" t="s">
        <v>147</v>
      </c>
      <c r="M475" s="22">
        <v>1</v>
      </c>
      <c r="N475" s="54" t="s">
        <v>174</v>
      </c>
      <c r="P475" s="54" t="s">
        <v>36</v>
      </c>
      <c r="Q475" s="22" t="s">
        <v>225</v>
      </c>
      <c r="R475" s="54" t="str">
        <f t="shared" si="967"/>
        <v>avantage2</v>
      </c>
      <c r="S475" s="22" t="s">
        <v>226</v>
      </c>
      <c r="T475" s="54" t="str">
        <f t="shared" si="968"/>
        <v>avantage3</v>
      </c>
      <c r="U475" s="22" t="s">
        <v>241</v>
      </c>
      <c r="V475" s="54" t="str">
        <f t="shared" ref="V475" si="989">"avantage"&amp;(1+RIGHT(T475,1))</f>
        <v>avantage4</v>
      </c>
      <c r="W475" s="22" t="s">
        <v>227</v>
      </c>
      <c r="X475" s="54" t="str">
        <f t="shared" ref="X475" si="990">"avantage"&amp;(1+RIGHT(V475,1))</f>
        <v>avantage5</v>
      </c>
      <c r="Y475" s="22" t="s">
        <v>228</v>
      </c>
      <c r="AW475" s="22"/>
      <c r="AX475" s="20" t="s">
        <v>179</v>
      </c>
      <c r="AY475" s="20">
        <v>10</v>
      </c>
      <c r="AZ475" s="20" t="s">
        <v>181</v>
      </c>
      <c r="BA475" s="20">
        <v>90</v>
      </c>
      <c r="BB475" s="20" t="s">
        <v>180</v>
      </c>
      <c r="BC475" s="20">
        <v>0</v>
      </c>
      <c r="BD475" s="60"/>
      <c r="BF475" s="14"/>
      <c r="BJ475" t="s">
        <v>231</v>
      </c>
      <c r="BK475" t="s">
        <v>152</v>
      </c>
      <c r="BN475" s="36">
        <v>232</v>
      </c>
      <c r="BQ475">
        <f t="shared" si="948"/>
        <v>1</v>
      </c>
      <c r="BR475" s="38">
        <v>44737</v>
      </c>
      <c r="BS475" s="22" t="s">
        <v>183</v>
      </c>
      <c r="BT475" s="20" t="str">
        <f t="shared" si="941"/>
        <v>BILLETThePrivateIslandClub_COR22B242</v>
      </c>
      <c r="BV475">
        <v>1</v>
      </c>
      <c r="BW475" t="s">
        <v>1124</v>
      </c>
    </row>
    <row r="476" spans="2:75" ht="18.75" customHeight="1" x14ac:dyDescent="0.3">
      <c r="B476" s="20">
        <f t="shared" si="887"/>
        <v>243</v>
      </c>
      <c r="C476" s="22" t="str">
        <f t="shared" si="888"/>
        <v>#243 Billet Private Island Club</v>
      </c>
      <c r="D476" t="str">
        <f t="shared" si="884"/>
        <v>COR22B243</v>
      </c>
      <c r="E476" s="53" t="s">
        <v>230</v>
      </c>
      <c r="F476" s="20">
        <v>1000</v>
      </c>
      <c r="G476" s="14" t="s">
        <v>704</v>
      </c>
      <c r="H476" s="23" t="s">
        <v>146</v>
      </c>
      <c r="J476" s="54" t="s">
        <v>1020</v>
      </c>
      <c r="K476" s="22" t="s">
        <v>173</v>
      </c>
      <c r="L476" s="54" t="s">
        <v>147</v>
      </c>
      <c r="M476" s="22">
        <v>1</v>
      </c>
      <c r="N476" s="54" t="s">
        <v>174</v>
      </c>
      <c r="P476" s="54" t="s">
        <v>36</v>
      </c>
      <c r="Q476" s="22" t="s">
        <v>225</v>
      </c>
      <c r="R476" s="54" t="str">
        <f t="shared" si="967"/>
        <v>avantage2</v>
      </c>
      <c r="S476" s="22" t="s">
        <v>226</v>
      </c>
      <c r="T476" s="54" t="str">
        <f t="shared" si="968"/>
        <v>avantage3</v>
      </c>
      <c r="U476" s="22" t="s">
        <v>241</v>
      </c>
      <c r="V476" s="54" t="str">
        <f t="shared" ref="V476" si="991">"avantage"&amp;(1+RIGHT(T476,1))</f>
        <v>avantage4</v>
      </c>
      <c r="W476" s="22" t="s">
        <v>227</v>
      </c>
      <c r="X476" s="54" t="str">
        <f t="shared" ref="X476" si="992">"avantage"&amp;(1+RIGHT(V476,1))</f>
        <v>avantage5</v>
      </c>
      <c r="Y476" s="22" t="s">
        <v>228</v>
      </c>
      <c r="AW476" s="22"/>
      <c r="AX476" s="20" t="s">
        <v>179</v>
      </c>
      <c r="AY476" s="20">
        <v>10</v>
      </c>
      <c r="AZ476" s="20" t="s">
        <v>181</v>
      </c>
      <c r="BA476" s="20">
        <v>90</v>
      </c>
      <c r="BB476" s="20" t="s">
        <v>180</v>
      </c>
      <c r="BC476" s="20">
        <v>0</v>
      </c>
      <c r="BD476" s="60"/>
      <c r="BF476" s="14"/>
      <c r="BJ476" t="s">
        <v>231</v>
      </c>
      <c r="BK476" t="s">
        <v>152</v>
      </c>
      <c r="BN476" s="36">
        <v>232</v>
      </c>
      <c r="BQ476">
        <f t="shared" si="948"/>
        <v>1</v>
      </c>
      <c r="BR476" s="38">
        <v>44737</v>
      </c>
      <c r="BS476" s="22" t="s">
        <v>1550</v>
      </c>
      <c r="BT476" s="20" t="str">
        <f t="shared" si="941"/>
        <v>BILLETThePrivateIslandClub_COR22B243</v>
      </c>
      <c r="BV476">
        <v>1</v>
      </c>
      <c r="BW476" t="s">
        <v>1123</v>
      </c>
    </row>
    <row r="477" spans="2:75" ht="18.75" customHeight="1" x14ac:dyDescent="0.3">
      <c r="B477" s="20">
        <f t="shared" si="887"/>
        <v>244</v>
      </c>
      <c r="C477" s="22" t="str">
        <f t="shared" si="888"/>
        <v>#244 Billet Private Island Club</v>
      </c>
      <c r="D477" t="str">
        <f t="shared" si="884"/>
        <v>COR22B244</v>
      </c>
      <c r="E477" s="53" t="s">
        <v>230</v>
      </c>
      <c r="F477" s="20">
        <v>1000</v>
      </c>
      <c r="G477" s="14" t="s">
        <v>705</v>
      </c>
      <c r="H477" s="23" t="s">
        <v>146</v>
      </c>
      <c r="J477" s="54" t="s">
        <v>1020</v>
      </c>
      <c r="K477" s="22" t="s">
        <v>173</v>
      </c>
      <c r="L477" s="54" t="s">
        <v>147</v>
      </c>
      <c r="M477" s="22">
        <v>1</v>
      </c>
      <c r="N477" s="54" t="s">
        <v>174</v>
      </c>
      <c r="P477" s="54" t="s">
        <v>36</v>
      </c>
      <c r="Q477" s="22" t="s">
        <v>225</v>
      </c>
      <c r="R477" s="54" t="str">
        <f t="shared" si="967"/>
        <v>avantage2</v>
      </c>
      <c r="S477" s="22" t="s">
        <v>226</v>
      </c>
      <c r="T477" s="54" t="str">
        <f t="shared" si="968"/>
        <v>avantage3</v>
      </c>
      <c r="U477" s="22" t="s">
        <v>241</v>
      </c>
      <c r="V477" s="54" t="str">
        <f t="shared" ref="V477" si="993">"avantage"&amp;(1+RIGHT(T477,1))</f>
        <v>avantage4</v>
      </c>
      <c r="W477" s="22" t="s">
        <v>227</v>
      </c>
      <c r="X477" s="54" t="str">
        <f t="shared" ref="X477" si="994">"avantage"&amp;(1+RIGHT(V477,1))</f>
        <v>avantage5</v>
      </c>
      <c r="Y477" s="22" t="s">
        <v>228</v>
      </c>
      <c r="AW477" s="22"/>
      <c r="AX477" s="20" t="s">
        <v>179</v>
      </c>
      <c r="AY477" s="20">
        <v>10</v>
      </c>
      <c r="AZ477" s="20" t="s">
        <v>181</v>
      </c>
      <c r="BA477" s="20">
        <v>90</v>
      </c>
      <c r="BB477" s="20" t="s">
        <v>180</v>
      </c>
      <c r="BC477" s="20">
        <v>0</v>
      </c>
      <c r="BD477" s="60"/>
      <c r="BF477" s="14"/>
      <c r="BJ477" t="s">
        <v>231</v>
      </c>
      <c r="BK477" t="s">
        <v>152</v>
      </c>
      <c r="BN477" s="36">
        <v>232</v>
      </c>
      <c r="BQ477">
        <f t="shared" si="948"/>
        <v>1</v>
      </c>
      <c r="BR477" s="38">
        <v>44737</v>
      </c>
      <c r="BS477" s="22" t="s">
        <v>1550</v>
      </c>
      <c r="BT477" s="20" t="str">
        <f t="shared" si="941"/>
        <v>BILLETThePrivateIslandClub_COR22B244</v>
      </c>
      <c r="BV477">
        <v>1</v>
      </c>
      <c r="BW477" t="s">
        <v>1123</v>
      </c>
    </row>
    <row r="478" spans="2:75" ht="18.75" customHeight="1" x14ac:dyDescent="0.3">
      <c r="B478" s="20">
        <f t="shared" si="887"/>
        <v>245</v>
      </c>
      <c r="C478" s="22" t="str">
        <f t="shared" si="888"/>
        <v>#245 Billet Private Island Club</v>
      </c>
      <c r="D478" t="str">
        <f t="shared" si="884"/>
        <v>COR22B245</v>
      </c>
      <c r="E478" s="53" t="s">
        <v>230</v>
      </c>
      <c r="F478" s="20">
        <v>1000</v>
      </c>
      <c r="G478" s="14" t="s">
        <v>706</v>
      </c>
      <c r="H478" s="23" t="s">
        <v>146</v>
      </c>
      <c r="J478" s="54" t="s">
        <v>1020</v>
      </c>
      <c r="K478" s="22" t="s">
        <v>173</v>
      </c>
      <c r="L478" s="54" t="s">
        <v>147</v>
      </c>
      <c r="M478" s="22">
        <v>1</v>
      </c>
      <c r="N478" s="54" t="s">
        <v>174</v>
      </c>
      <c r="P478" s="54" t="s">
        <v>36</v>
      </c>
      <c r="Q478" s="22" t="s">
        <v>225</v>
      </c>
      <c r="R478" s="54" t="str">
        <f t="shared" si="967"/>
        <v>avantage2</v>
      </c>
      <c r="S478" s="22" t="s">
        <v>226</v>
      </c>
      <c r="T478" s="54" t="str">
        <f t="shared" si="968"/>
        <v>avantage3</v>
      </c>
      <c r="U478" s="22" t="s">
        <v>241</v>
      </c>
      <c r="V478" s="54" t="str">
        <f t="shared" ref="V478" si="995">"avantage"&amp;(1+RIGHT(T478,1))</f>
        <v>avantage4</v>
      </c>
      <c r="W478" s="22" t="s">
        <v>227</v>
      </c>
      <c r="X478" s="54" t="str">
        <f t="shared" ref="X478" si="996">"avantage"&amp;(1+RIGHT(V478,1))</f>
        <v>avantage5</v>
      </c>
      <c r="Y478" s="22" t="s">
        <v>228</v>
      </c>
      <c r="AW478" s="22"/>
      <c r="AX478" s="20" t="s">
        <v>179</v>
      </c>
      <c r="AY478" s="20">
        <v>10</v>
      </c>
      <c r="AZ478" s="20" t="s">
        <v>181</v>
      </c>
      <c r="BA478" s="20">
        <v>90</v>
      </c>
      <c r="BB478" s="20" t="s">
        <v>180</v>
      </c>
      <c r="BC478" s="20">
        <v>0</v>
      </c>
      <c r="BD478" s="60"/>
      <c r="BF478" s="14"/>
      <c r="BJ478" t="s">
        <v>231</v>
      </c>
      <c r="BK478" t="s">
        <v>152</v>
      </c>
      <c r="BN478" s="36">
        <v>232</v>
      </c>
      <c r="BQ478">
        <f t="shared" si="948"/>
        <v>1</v>
      </c>
      <c r="BR478" s="38">
        <v>44737</v>
      </c>
      <c r="BS478" s="22" t="s">
        <v>1550</v>
      </c>
      <c r="BT478" s="20" t="str">
        <f t="shared" si="941"/>
        <v>BILLETThePrivateIslandClub_COR22B245</v>
      </c>
      <c r="BV478">
        <v>1</v>
      </c>
      <c r="BW478" t="s">
        <v>1123</v>
      </c>
    </row>
    <row r="479" spans="2:75" ht="18.75" customHeight="1" x14ac:dyDescent="0.3">
      <c r="B479" s="20">
        <f t="shared" si="887"/>
        <v>246</v>
      </c>
      <c r="C479" s="22" t="str">
        <f t="shared" si="888"/>
        <v>#246 Billet Private Island Club</v>
      </c>
      <c r="D479" t="str">
        <f t="shared" si="884"/>
        <v>COR22B246</v>
      </c>
      <c r="E479" s="53" t="s">
        <v>230</v>
      </c>
      <c r="F479" s="20">
        <v>1000</v>
      </c>
      <c r="G479" s="14" t="s">
        <v>707</v>
      </c>
      <c r="H479" s="23" t="s">
        <v>146</v>
      </c>
      <c r="J479" s="54" t="s">
        <v>1020</v>
      </c>
      <c r="K479" s="22" t="s">
        <v>173</v>
      </c>
      <c r="L479" s="54" t="s">
        <v>147</v>
      </c>
      <c r="M479" s="22">
        <v>1</v>
      </c>
      <c r="N479" s="54" t="s">
        <v>174</v>
      </c>
      <c r="P479" s="54" t="s">
        <v>36</v>
      </c>
      <c r="Q479" s="22" t="s">
        <v>225</v>
      </c>
      <c r="R479" s="54" t="str">
        <f t="shared" si="967"/>
        <v>avantage2</v>
      </c>
      <c r="S479" s="22" t="s">
        <v>226</v>
      </c>
      <c r="T479" s="54" t="str">
        <f t="shared" si="968"/>
        <v>avantage3</v>
      </c>
      <c r="U479" s="22" t="s">
        <v>241</v>
      </c>
      <c r="V479" s="54" t="str">
        <f t="shared" ref="V479" si="997">"avantage"&amp;(1+RIGHT(T479,1))</f>
        <v>avantage4</v>
      </c>
      <c r="W479" s="22" t="s">
        <v>227</v>
      </c>
      <c r="X479" s="54" t="str">
        <f t="shared" ref="X479" si="998">"avantage"&amp;(1+RIGHT(V479,1))</f>
        <v>avantage5</v>
      </c>
      <c r="Y479" s="22" t="s">
        <v>228</v>
      </c>
      <c r="AW479" s="22"/>
      <c r="AX479" s="20" t="s">
        <v>179</v>
      </c>
      <c r="AY479" s="20">
        <v>10</v>
      </c>
      <c r="AZ479" s="20" t="s">
        <v>181</v>
      </c>
      <c r="BA479" s="20">
        <v>90</v>
      </c>
      <c r="BB479" s="20" t="s">
        <v>180</v>
      </c>
      <c r="BC479" s="20">
        <v>0</v>
      </c>
      <c r="BD479" s="60"/>
      <c r="BF479" s="14"/>
      <c r="BJ479" t="s">
        <v>231</v>
      </c>
      <c r="BK479" t="s">
        <v>152</v>
      </c>
      <c r="BN479" s="36">
        <v>232</v>
      </c>
      <c r="BQ479">
        <f t="shared" si="948"/>
        <v>1</v>
      </c>
      <c r="BR479" s="38">
        <v>44737</v>
      </c>
      <c r="BS479" s="22" t="s">
        <v>1550</v>
      </c>
      <c r="BT479" s="20" t="str">
        <f t="shared" si="941"/>
        <v>BILLETThePrivateIslandClub_COR22B246</v>
      </c>
      <c r="BV479">
        <v>1</v>
      </c>
      <c r="BW479" t="s">
        <v>1123</v>
      </c>
    </row>
    <row r="480" spans="2:75" ht="18.75" customHeight="1" x14ac:dyDescent="0.3">
      <c r="B480" s="20">
        <f t="shared" si="887"/>
        <v>247</v>
      </c>
      <c r="C480" s="22" t="str">
        <f t="shared" si="888"/>
        <v>#247 Billet Private Island Club</v>
      </c>
      <c r="D480" t="str">
        <f t="shared" si="884"/>
        <v>COR22B247</v>
      </c>
      <c r="E480" s="53" t="s">
        <v>230</v>
      </c>
      <c r="F480" s="20">
        <v>1000</v>
      </c>
      <c r="G480" s="14" t="s">
        <v>708</v>
      </c>
      <c r="H480" s="23" t="s">
        <v>146</v>
      </c>
      <c r="J480" s="54" t="s">
        <v>1020</v>
      </c>
      <c r="K480" s="22" t="s">
        <v>173</v>
      </c>
      <c r="L480" s="54" t="s">
        <v>147</v>
      </c>
      <c r="M480" s="22">
        <v>1</v>
      </c>
      <c r="N480" s="54" t="s">
        <v>174</v>
      </c>
      <c r="P480" s="54" t="s">
        <v>36</v>
      </c>
      <c r="Q480" s="22" t="s">
        <v>225</v>
      </c>
      <c r="R480" s="54" t="str">
        <f t="shared" si="967"/>
        <v>avantage2</v>
      </c>
      <c r="S480" s="22" t="s">
        <v>226</v>
      </c>
      <c r="T480" s="54" t="str">
        <f t="shared" si="968"/>
        <v>avantage3</v>
      </c>
      <c r="U480" s="22" t="s">
        <v>241</v>
      </c>
      <c r="V480" s="54" t="str">
        <f t="shared" ref="V480" si="999">"avantage"&amp;(1+RIGHT(T480,1))</f>
        <v>avantage4</v>
      </c>
      <c r="W480" s="22" t="s">
        <v>227</v>
      </c>
      <c r="X480" s="54" t="str">
        <f t="shared" ref="X480" si="1000">"avantage"&amp;(1+RIGHT(V480,1))</f>
        <v>avantage5</v>
      </c>
      <c r="Y480" s="22" t="s">
        <v>228</v>
      </c>
      <c r="AW480" s="22"/>
      <c r="AX480" s="20" t="s">
        <v>179</v>
      </c>
      <c r="AY480" s="20">
        <v>10</v>
      </c>
      <c r="AZ480" s="20" t="s">
        <v>181</v>
      </c>
      <c r="BA480" s="20">
        <v>90</v>
      </c>
      <c r="BB480" s="20" t="s">
        <v>180</v>
      </c>
      <c r="BC480" s="20">
        <v>0</v>
      </c>
      <c r="BD480" s="60"/>
      <c r="BF480" s="14"/>
      <c r="BJ480" t="s">
        <v>231</v>
      </c>
      <c r="BK480" t="s">
        <v>152</v>
      </c>
      <c r="BN480" s="36">
        <v>232</v>
      </c>
      <c r="BQ480">
        <f t="shared" si="948"/>
        <v>1</v>
      </c>
      <c r="BR480" s="38">
        <v>44737</v>
      </c>
      <c r="BS480" s="22" t="s">
        <v>1550</v>
      </c>
      <c r="BT480" s="20" t="str">
        <f t="shared" si="941"/>
        <v>BILLETThePrivateIslandClub_COR22B247</v>
      </c>
      <c r="BV480">
        <v>1</v>
      </c>
      <c r="BW480" t="s">
        <v>1123</v>
      </c>
    </row>
    <row r="481" spans="2:75" ht="18.75" customHeight="1" x14ac:dyDescent="0.3">
      <c r="B481" s="20">
        <f t="shared" si="887"/>
        <v>248</v>
      </c>
      <c r="C481" s="22" t="str">
        <f t="shared" si="888"/>
        <v>#248 Billet Private Island Club</v>
      </c>
      <c r="D481" t="str">
        <f t="shared" si="884"/>
        <v>COR22B248</v>
      </c>
      <c r="E481" s="53" t="s">
        <v>230</v>
      </c>
      <c r="F481" s="20">
        <v>1000</v>
      </c>
      <c r="G481" s="14" t="s">
        <v>709</v>
      </c>
      <c r="H481" s="23" t="s">
        <v>146</v>
      </c>
      <c r="J481" s="54" t="s">
        <v>1020</v>
      </c>
      <c r="K481" s="22" t="s">
        <v>173</v>
      </c>
      <c r="L481" s="54" t="s">
        <v>147</v>
      </c>
      <c r="M481" s="22">
        <v>1</v>
      </c>
      <c r="N481" s="54" t="s">
        <v>174</v>
      </c>
      <c r="P481" s="54" t="s">
        <v>36</v>
      </c>
      <c r="Q481" s="22" t="s">
        <v>225</v>
      </c>
      <c r="R481" s="54" t="str">
        <f t="shared" si="967"/>
        <v>avantage2</v>
      </c>
      <c r="S481" s="22" t="s">
        <v>226</v>
      </c>
      <c r="T481" s="54" t="str">
        <f t="shared" si="968"/>
        <v>avantage3</v>
      </c>
      <c r="U481" s="22" t="s">
        <v>241</v>
      </c>
      <c r="V481" s="54" t="str">
        <f t="shared" ref="V481" si="1001">"avantage"&amp;(1+RIGHT(T481,1))</f>
        <v>avantage4</v>
      </c>
      <c r="W481" s="22" t="s">
        <v>227</v>
      </c>
      <c r="X481" s="54" t="str">
        <f t="shared" ref="X481" si="1002">"avantage"&amp;(1+RIGHT(V481,1))</f>
        <v>avantage5</v>
      </c>
      <c r="Y481" s="22" t="s">
        <v>228</v>
      </c>
      <c r="AW481" s="22"/>
      <c r="AX481" s="20" t="s">
        <v>179</v>
      </c>
      <c r="AY481" s="20">
        <v>10</v>
      </c>
      <c r="AZ481" s="20" t="s">
        <v>181</v>
      </c>
      <c r="BA481" s="20">
        <v>90</v>
      </c>
      <c r="BB481" s="20" t="s">
        <v>180</v>
      </c>
      <c r="BC481" s="20">
        <v>0</v>
      </c>
      <c r="BD481" s="60"/>
      <c r="BF481" s="14"/>
      <c r="BJ481" t="s">
        <v>231</v>
      </c>
      <c r="BK481" t="s">
        <v>152</v>
      </c>
      <c r="BN481" s="36">
        <v>232</v>
      </c>
      <c r="BQ481">
        <f t="shared" si="948"/>
        <v>1</v>
      </c>
      <c r="BR481" s="38">
        <v>44737</v>
      </c>
      <c r="BS481" s="22" t="s">
        <v>1550</v>
      </c>
      <c r="BT481" s="20" t="str">
        <f t="shared" si="941"/>
        <v>BILLETThePrivateIslandClub_COR22B248</v>
      </c>
      <c r="BV481">
        <v>1</v>
      </c>
      <c r="BW481" t="s">
        <v>1123</v>
      </c>
    </row>
    <row r="482" spans="2:75" ht="18.75" customHeight="1" x14ac:dyDescent="0.3">
      <c r="B482" s="20">
        <f t="shared" si="887"/>
        <v>249</v>
      </c>
      <c r="C482" s="22" t="str">
        <f t="shared" si="888"/>
        <v>#249 Billet Private Island Club</v>
      </c>
      <c r="D482" t="str">
        <f t="shared" si="884"/>
        <v>COR22B249</v>
      </c>
      <c r="E482" s="53" t="s">
        <v>230</v>
      </c>
      <c r="F482" s="20">
        <v>1000</v>
      </c>
      <c r="G482" s="14" t="s">
        <v>710</v>
      </c>
      <c r="H482" s="23" t="s">
        <v>146</v>
      </c>
      <c r="J482" s="54" t="s">
        <v>1020</v>
      </c>
      <c r="K482" s="22" t="s">
        <v>173</v>
      </c>
      <c r="L482" s="54" t="s">
        <v>147</v>
      </c>
      <c r="M482" s="22">
        <v>1</v>
      </c>
      <c r="N482" s="54" t="s">
        <v>174</v>
      </c>
      <c r="P482" s="54" t="s">
        <v>36</v>
      </c>
      <c r="Q482" s="22" t="s">
        <v>225</v>
      </c>
      <c r="R482" s="54" t="str">
        <f t="shared" si="967"/>
        <v>avantage2</v>
      </c>
      <c r="S482" s="22" t="s">
        <v>226</v>
      </c>
      <c r="T482" s="54" t="str">
        <f t="shared" si="968"/>
        <v>avantage3</v>
      </c>
      <c r="U482" s="22" t="s">
        <v>241</v>
      </c>
      <c r="V482" s="54" t="str">
        <f t="shared" ref="V482" si="1003">"avantage"&amp;(1+RIGHT(T482,1))</f>
        <v>avantage4</v>
      </c>
      <c r="W482" s="22" t="s">
        <v>227</v>
      </c>
      <c r="X482" s="54" t="str">
        <f t="shared" ref="X482" si="1004">"avantage"&amp;(1+RIGHT(V482,1))</f>
        <v>avantage5</v>
      </c>
      <c r="Y482" s="22" t="s">
        <v>228</v>
      </c>
      <c r="AW482" s="22"/>
      <c r="AX482" s="20" t="s">
        <v>179</v>
      </c>
      <c r="AY482" s="20">
        <v>10</v>
      </c>
      <c r="AZ482" s="20" t="s">
        <v>181</v>
      </c>
      <c r="BA482" s="20">
        <v>90</v>
      </c>
      <c r="BB482" s="20" t="s">
        <v>180</v>
      </c>
      <c r="BC482" s="20">
        <v>0</v>
      </c>
      <c r="BD482" s="60"/>
      <c r="BF482" s="14"/>
      <c r="BJ482" t="s">
        <v>231</v>
      </c>
      <c r="BK482" t="s">
        <v>152</v>
      </c>
      <c r="BN482" s="36">
        <v>232</v>
      </c>
      <c r="BQ482">
        <f t="shared" si="948"/>
        <v>1</v>
      </c>
      <c r="BR482" s="38">
        <v>44737</v>
      </c>
      <c r="BS482" s="22" t="s">
        <v>1550</v>
      </c>
      <c r="BT482" s="20" t="str">
        <f t="shared" si="941"/>
        <v>BILLETThePrivateIslandClub_COR22B249</v>
      </c>
      <c r="BV482">
        <v>1</v>
      </c>
      <c r="BW482" t="s">
        <v>1123</v>
      </c>
    </row>
    <row r="483" spans="2:75" ht="18.75" customHeight="1" x14ac:dyDescent="0.3">
      <c r="B483" s="20">
        <f t="shared" si="887"/>
        <v>250</v>
      </c>
      <c r="C483" s="22" t="str">
        <f t="shared" si="888"/>
        <v>#250 Billet Private Island Club</v>
      </c>
      <c r="D483" t="str">
        <f t="shared" si="884"/>
        <v>COR22B250</v>
      </c>
      <c r="E483" s="53" t="s">
        <v>230</v>
      </c>
      <c r="F483" s="20">
        <v>1000</v>
      </c>
      <c r="G483" s="14" t="s">
        <v>711</v>
      </c>
      <c r="H483" s="23" t="s">
        <v>146</v>
      </c>
      <c r="J483" s="54" t="s">
        <v>1020</v>
      </c>
      <c r="K483" s="22" t="s">
        <v>173</v>
      </c>
      <c r="L483" s="54" t="s">
        <v>147</v>
      </c>
      <c r="M483" s="22">
        <v>1</v>
      </c>
      <c r="N483" s="54" t="s">
        <v>174</v>
      </c>
      <c r="P483" s="54" t="s">
        <v>36</v>
      </c>
      <c r="Q483" s="22" t="s">
        <v>225</v>
      </c>
      <c r="R483" s="54" t="str">
        <f t="shared" si="967"/>
        <v>avantage2</v>
      </c>
      <c r="S483" s="22" t="s">
        <v>226</v>
      </c>
      <c r="T483" s="54" t="str">
        <f t="shared" si="968"/>
        <v>avantage3</v>
      </c>
      <c r="U483" s="22" t="s">
        <v>241</v>
      </c>
      <c r="V483" s="54" t="str">
        <f t="shared" ref="V483" si="1005">"avantage"&amp;(1+RIGHT(T483,1))</f>
        <v>avantage4</v>
      </c>
      <c r="W483" s="22" t="s">
        <v>227</v>
      </c>
      <c r="X483" s="54" t="str">
        <f t="shared" ref="X483" si="1006">"avantage"&amp;(1+RIGHT(V483,1))</f>
        <v>avantage5</v>
      </c>
      <c r="Y483" s="22" t="s">
        <v>228</v>
      </c>
      <c r="AW483" s="22"/>
      <c r="AX483" s="20" t="s">
        <v>179</v>
      </c>
      <c r="AY483" s="20">
        <v>10</v>
      </c>
      <c r="AZ483" s="20" t="s">
        <v>181</v>
      </c>
      <c r="BA483" s="20">
        <v>90</v>
      </c>
      <c r="BB483" s="20" t="s">
        <v>180</v>
      </c>
      <c r="BC483" s="20">
        <v>0</v>
      </c>
      <c r="BD483" s="60"/>
      <c r="BF483" s="14"/>
      <c r="BJ483" t="s">
        <v>231</v>
      </c>
      <c r="BK483" t="s">
        <v>152</v>
      </c>
      <c r="BN483" s="36">
        <v>232</v>
      </c>
      <c r="BQ483">
        <f t="shared" si="948"/>
        <v>1</v>
      </c>
      <c r="BR483" s="38">
        <v>44737</v>
      </c>
      <c r="BS483" s="22" t="s">
        <v>1550</v>
      </c>
      <c r="BT483" s="20" t="str">
        <f t="shared" si="941"/>
        <v>BILLETThePrivateIslandClub_COR22B250</v>
      </c>
      <c r="BV483">
        <v>1</v>
      </c>
      <c r="BW483" t="s">
        <v>1123</v>
      </c>
    </row>
    <row r="484" spans="2:75" ht="18.75" customHeight="1" x14ac:dyDescent="0.3">
      <c r="B484" s="20">
        <f t="shared" si="887"/>
        <v>251</v>
      </c>
      <c r="C484" s="22" t="str">
        <f t="shared" si="888"/>
        <v>#251 Billet Private Island Club</v>
      </c>
      <c r="D484" t="str">
        <f t="shared" si="884"/>
        <v>COR22B251</v>
      </c>
      <c r="E484" s="53" t="s">
        <v>230</v>
      </c>
      <c r="F484" s="20">
        <v>1000</v>
      </c>
      <c r="G484" s="14" t="s">
        <v>712</v>
      </c>
      <c r="H484" s="23" t="s">
        <v>146</v>
      </c>
      <c r="J484" s="54" t="s">
        <v>1020</v>
      </c>
      <c r="K484" s="22" t="s">
        <v>173</v>
      </c>
      <c r="L484" s="54" t="s">
        <v>147</v>
      </c>
      <c r="M484" s="22">
        <v>1</v>
      </c>
      <c r="N484" s="54" t="s">
        <v>174</v>
      </c>
      <c r="P484" s="54" t="s">
        <v>36</v>
      </c>
      <c r="Q484" s="22" t="s">
        <v>225</v>
      </c>
      <c r="R484" s="54" t="str">
        <f t="shared" si="967"/>
        <v>avantage2</v>
      </c>
      <c r="S484" s="22" t="s">
        <v>226</v>
      </c>
      <c r="T484" s="54" t="str">
        <f t="shared" si="968"/>
        <v>avantage3</v>
      </c>
      <c r="U484" s="22" t="s">
        <v>241</v>
      </c>
      <c r="V484" s="54" t="str">
        <f t="shared" ref="V484" si="1007">"avantage"&amp;(1+RIGHT(T484,1))</f>
        <v>avantage4</v>
      </c>
      <c r="W484" s="22" t="s">
        <v>227</v>
      </c>
      <c r="X484" s="54" t="str">
        <f t="shared" ref="X484" si="1008">"avantage"&amp;(1+RIGHT(V484,1))</f>
        <v>avantage5</v>
      </c>
      <c r="Y484" s="22" t="s">
        <v>228</v>
      </c>
      <c r="AW484" s="22"/>
      <c r="AX484" s="20" t="s">
        <v>179</v>
      </c>
      <c r="AY484" s="20">
        <v>10</v>
      </c>
      <c r="AZ484" s="20" t="s">
        <v>181</v>
      </c>
      <c r="BA484" s="20">
        <v>90</v>
      </c>
      <c r="BB484" s="20" t="s">
        <v>180</v>
      </c>
      <c r="BC484" s="20">
        <v>0</v>
      </c>
      <c r="BD484" s="60"/>
      <c r="BF484" s="14"/>
      <c r="BJ484" t="s">
        <v>231</v>
      </c>
      <c r="BK484" t="s">
        <v>152</v>
      </c>
      <c r="BN484" s="36">
        <v>232</v>
      </c>
      <c r="BQ484">
        <f t="shared" si="948"/>
        <v>1</v>
      </c>
      <c r="BR484" s="38">
        <v>44737</v>
      </c>
      <c r="BS484" s="22" t="s">
        <v>1550</v>
      </c>
      <c r="BT484" s="20" t="str">
        <f t="shared" si="941"/>
        <v>BILLETThePrivateIslandClub_COR22B251</v>
      </c>
      <c r="BV484">
        <v>1</v>
      </c>
      <c r="BW484" t="s">
        <v>1123</v>
      </c>
    </row>
    <row r="485" spans="2:75" ht="18.75" customHeight="1" x14ac:dyDescent="0.3">
      <c r="B485" s="20">
        <f t="shared" si="887"/>
        <v>252</v>
      </c>
      <c r="C485" s="22" t="str">
        <f t="shared" si="888"/>
        <v>#252 Billet Private Island Club</v>
      </c>
      <c r="D485" t="str">
        <f t="shared" si="884"/>
        <v>COR22B252</v>
      </c>
      <c r="E485" s="53" t="s">
        <v>230</v>
      </c>
      <c r="F485" s="20">
        <v>1000</v>
      </c>
      <c r="G485" s="14" t="s">
        <v>713</v>
      </c>
      <c r="H485" s="23" t="s">
        <v>146</v>
      </c>
      <c r="J485" s="54" t="s">
        <v>1020</v>
      </c>
      <c r="K485" s="22" t="s">
        <v>173</v>
      </c>
      <c r="L485" s="54" t="s">
        <v>147</v>
      </c>
      <c r="M485" s="22">
        <v>1</v>
      </c>
      <c r="N485" s="54" t="s">
        <v>174</v>
      </c>
      <c r="P485" s="54" t="s">
        <v>36</v>
      </c>
      <c r="Q485" s="22" t="s">
        <v>225</v>
      </c>
      <c r="R485" s="54" t="str">
        <f t="shared" si="967"/>
        <v>avantage2</v>
      </c>
      <c r="S485" s="22" t="s">
        <v>226</v>
      </c>
      <c r="T485" s="54" t="str">
        <f t="shared" si="968"/>
        <v>avantage3</v>
      </c>
      <c r="U485" s="22" t="s">
        <v>241</v>
      </c>
      <c r="V485" s="54" t="str">
        <f t="shared" ref="V485" si="1009">"avantage"&amp;(1+RIGHT(T485,1))</f>
        <v>avantage4</v>
      </c>
      <c r="W485" s="22" t="s">
        <v>227</v>
      </c>
      <c r="X485" s="54" t="str">
        <f t="shared" ref="X485" si="1010">"avantage"&amp;(1+RIGHT(V485,1))</f>
        <v>avantage5</v>
      </c>
      <c r="Y485" s="22" t="s">
        <v>228</v>
      </c>
      <c r="AW485" s="22"/>
      <c r="AX485" s="20" t="s">
        <v>179</v>
      </c>
      <c r="AY485" s="20">
        <v>10</v>
      </c>
      <c r="AZ485" s="20" t="s">
        <v>181</v>
      </c>
      <c r="BA485" s="20">
        <v>90</v>
      </c>
      <c r="BB485" s="20" t="s">
        <v>180</v>
      </c>
      <c r="BC485" s="20">
        <v>0</v>
      </c>
      <c r="BD485" s="60"/>
      <c r="BF485" s="14"/>
      <c r="BJ485" t="s">
        <v>231</v>
      </c>
      <c r="BK485" t="s">
        <v>152</v>
      </c>
      <c r="BN485" s="36">
        <v>232</v>
      </c>
      <c r="BQ485">
        <f t="shared" si="948"/>
        <v>1</v>
      </c>
      <c r="BR485" s="38">
        <v>44737</v>
      </c>
      <c r="BS485" s="22" t="s">
        <v>1550</v>
      </c>
      <c r="BT485" s="20" t="str">
        <f t="shared" si="941"/>
        <v>BILLETThePrivateIslandClub_COR22B252</v>
      </c>
      <c r="BV485">
        <v>1</v>
      </c>
      <c r="BW485" t="s">
        <v>1123</v>
      </c>
    </row>
    <row r="486" spans="2:75" ht="18.75" customHeight="1" x14ac:dyDescent="0.3">
      <c r="B486" s="20">
        <f t="shared" si="887"/>
        <v>253</v>
      </c>
      <c r="C486" s="22" t="str">
        <f t="shared" si="888"/>
        <v>#253 Billet Private Island Club</v>
      </c>
      <c r="D486" t="str">
        <f t="shared" si="884"/>
        <v>COR22B253</v>
      </c>
      <c r="E486" s="53" t="s">
        <v>230</v>
      </c>
      <c r="F486" s="20">
        <v>1000</v>
      </c>
      <c r="G486" s="14" t="s">
        <v>714</v>
      </c>
      <c r="H486" s="23" t="s">
        <v>146</v>
      </c>
      <c r="J486" s="54" t="s">
        <v>1020</v>
      </c>
      <c r="K486" s="22" t="s">
        <v>173</v>
      </c>
      <c r="L486" s="54" t="s">
        <v>147</v>
      </c>
      <c r="M486" s="22">
        <v>1</v>
      </c>
      <c r="N486" s="54" t="s">
        <v>174</v>
      </c>
      <c r="P486" s="54" t="s">
        <v>36</v>
      </c>
      <c r="Q486" s="22" t="s">
        <v>225</v>
      </c>
      <c r="R486" s="54" t="str">
        <f t="shared" si="967"/>
        <v>avantage2</v>
      </c>
      <c r="S486" s="22" t="s">
        <v>226</v>
      </c>
      <c r="T486" s="54" t="str">
        <f t="shared" si="968"/>
        <v>avantage3</v>
      </c>
      <c r="U486" s="22" t="s">
        <v>241</v>
      </c>
      <c r="V486" s="54" t="str">
        <f t="shared" ref="V486" si="1011">"avantage"&amp;(1+RIGHT(T486,1))</f>
        <v>avantage4</v>
      </c>
      <c r="W486" s="22" t="s">
        <v>227</v>
      </c>
      <c r="X486" s="54" t="str">
        <f t="shared" ref="X486" si="1012">"avantage"&amp;(1+RIGHT(V486,1))</f>
        <v>avantage5</v>
      </c>
      <c r="Y486" s="22" t="s">
        <v>228</v>
      </c>
      <c r="AW486" s="22"/>
      <c r="AX486" s="20" t="s">
        <v>179</v>
      </c>
      <c r="AY486" s="20">
        <v>10</v>
      </c>
      <c r="AZ486" s="20" t="s">
        <v>181</v>
      </c>
      <c r="BA486" s="20">
        <v>90</v>
      </c>
      <c r="BB486" s="20" t="s">
        <v>180</v>
      </c>
      <c r="BC486" s="20">
        <v>0</v>
      </c>
      <c r="BD486" s="60"/>
      <c r="BF486" s="14"/>
      <c r="BJ486" t="s">
        <v>231</v>
      </c>
      <c r="BK486" t="s">
        <v>152</v>
      </c>
      <c r="BN486" s="36">
        <v>232</v>
      </c>
      <c r="BQ486">
        <f t="shared" si="948"/>
        <v>1</v>
      </c>
      <c r="BR486" s="38">
        <v>44737</v>
      </c>
      <c r="BS486" s="22" t="s">
        <v>1550</v>
      </c>
      <c r="BT486" s="20" t="str">
        <f t="shared" si="941"/>
        <v>BILLETThePrivateIslandClub_COR22B253</v>
      </c>
      <c r="BV486">
        <v>1</v>
      </c>
      <c r="BW486" t="s">
        <v>1123</v>
      </c>
    </row>
    <row r="487" spans="2:75" ht="18.75" customHeight="1" x14ac:dyDescent="0.3">
      <c r="B487" s="20">
        <f t="shared" si="887"/>
        <v>254</v>
      </c>
      <c r="C487" s="22" t="str">
        <f t="shared" si="888"/>
        <v>#254 Billet Private Island Club</v>
      </c>
      <c r="D487" t="str">
        <f t="shared" si="884"/>
        <v>COR22B254</v>
      </c>
      <c r="E487" s="53" t="s">
        <v>230</v>
      </c>
      <c r="F487" s="20">
        <v>1000</v>
      </c>
      <c r="G487" s="14" t="s">
        <v>715</v>
      </c>
      <c r="H487" s="23" t="s">
        <v>146</v>
      </c>
      <c r="J487" s="54" t="s">
        <v>1020</v>
      </c>
      <c r="K487" s="22" t="s">
        <v>173</v>
      </c>
      <c r="L487" s="54" t="s">
        <v>147</v>
      </c>
      <c r="M487" s="22">
        <v>1</v>
      </c>
      <c r="N487" s="54" t="s">
        <v>174</v>
      </c>
      <c r="P487" s="54" t="s">
        <v>36</v>
      </c>
      <c r="Q487" s="22" t="s">
        <v>225</v>
      </c>
      <c r="R487" s="54" t="str">
        <f t="shared" si="967"/>
        <v>avantage2</v>
      </c>
      <c r="S487" s="22" t="s">
        <v>226</v>
      </c>
      <c r="T487" s="54" t="str">
        <f t="shared" si="968"/>
        <v>avantage3</v>
      </c>
      <c r="U487" s="22" t="s">
        <v>241</v>
      </c>
      <c r="V487" s="54" t="str">
        <f t="shared" ref="V487" si="1013">"avantage"&amp;(1+RIGHT(T487,1))</f>
        <v>avantage4</v>
      </c>
      <c r="W487" s="22" t="s">
        <v>227</v>
      </c>
      <c r="X487" s="54" t="str">
        <f t="shared" ref="X487" si="1014">"avantage"&amp;(1+RIGHT(V487,1))</f>
        <v>avantage5</v>
      </c>
      <c r="Y487" s="22" t="s">
        <v>228</v>
      </c>
      <c r="AW487" s="22"/>
      <c r="AX487" s="20" t="s">
        <v>179</v>
      </c>
      <c r="AY487" s="20">
        <v>10</v>
      </c>
      <c r="AZ487" s="20" t="s">
        <v>181</v>
      </c>
      <c r="BA487" s="20">
        <v>90</v>
      </c>
      <c r="BB487" s="20" t="s">
        <v>180</v>
      </c>
      <c r="BC487" s="20">
        <v>0</v>
      </c>
      <c r="BD487" s="60"/>
      <c r="BF487" s="14"/>
      <c r="BJ487" t="s">
        <v>231</v>
      </c>
      <c r="BK487" t="s">
        <v>152</v>
      </c>
      <c r="BN487" s="36">
        <v>232</v>
      </c>
      <c r="BQ487">
        <f t="shared" si="948"/>
        <v>1</v>
      </c>
      <c r="BR487" s="38">
        <v>44737</v>
      </c>
      <c r="BS487" s="22" t="s">
        <v>1550</v>
      </c>
      <c r="BT487" s="20" t="str">
        <f t="shared" si="941"/>
        <v>BILLETThePrivateIslandClub_COR22B254</v>
      </c>
      <c r="BV487">
        <v>1</v>
      </c>
      <c r="BW487" t="s">
        <v>1123</v>
      </c>
    </row>
    <row r="488" spans="2:75" ht="18.75" customHeight="1" x14ac:dyDescent="0.3">
      <c r="B488" s="20">
        <f t="shared" si="887"/>
        <v>255</v>
      </c>
      <c r="C488" s="22" t="str">
        <f t="shared" si="888"/>
        <v>#255 Billet Private Island Club</v>
      </c>
      <c r="D488" t="str">
        <f t="shared" si="884"/>
        <v>COR22B255</v>
      </c>
      <c r="E488" s="53" t="s">
        <v>230</v>
      </c>
      <c r="F488" s="20">
        <v>1000</v>
      </c>
      <c r="G488" s="14" t="s">
        <v>716</v>
      </c>
      <c r="H488" s="23" t="s">
        <v>146</v>
      </c>
      <c r="J488" s="54" t="s">
        <v>1020</v>
      </c>
      <c r="K488" s="22" t="s">
        <v>173</v>
      </c>
      <c r="L488" s="54" t="s">
        <v>147</v>
      </c>
      <c r="M488" s="22">
        <v>1</v>
      </c>
      <c r="N488" s="54" t="s">
        <v>174</v>
      </c>
      <c r="P488" s="54" t="s">
        <v>36</v>
      </c>
      <c r="Q488" s="22" t="s">
        <v>225</v>
      </c>
      <c r="R488" s="54" t="str">
        <f t="shared" si="967"/>
        <v>avantage2</v>
      </c>
      <c r="S488" s="22" t="s">
        <v>226</v>
      </c>
      <c r="T488" s="54" t="str">
        <f t="shared" si="968"/>
        <v>avantage3</v>
      </c>
      <c r="U488" s="22" t="s">
        <v>241</v>
      </c>
      <c r="V488" s="54" t="str">
        <f t="shared" ref="V488" si="1015">"avantage"&amp;(1+RIGHT(T488,1))</f>
        <v>avantage4</v>
      </c>
      <c r="W488" s="22" t="s">
        <v>227</v>
      </c>
      <c r="X488" s="54" t="str">
        <f t="shared" ref="X488" si="1016">"avantage"&amp;(1+RIGHT(V488,1))</f>
        <v>avantage5</v>
      </c>
      <c r="Y488" s="22" t="s">
        <v>228</v>
      </c>
      <c r="AW488" s="22"/>
      <c r="AX488" s="20" t="s">
        <v>179</v>
      </c>
      <c r="AY488" s="20">
        <v>10</v>
      </c>
      <c r="AZ488" s="20" t="s">
        <v>181</v>
      </c>
      <c r="BA488" s="20">
        <v>90</v>
      </c>
      <c r="BB488" s="20" t="s">
        <v>180</v>
      </c>
      <c r="BC488" s="20">
        <v>0</v>
      </c>
      <c r="BD488" s="60"/>
      <c r="BF488" s="14"/>
      <c r="BJ488" t="s">
        <v>231</v>
      </c>
      <c r="BK488" t="s">
        <v>152</v>
      </c>
      <c r="BN488" s="36">
        <v>232</v>
      </c>
      <c r="BQ488">
        <f t="shared" si="948"/>
        <v>1</v>
      </c>
      <c r="BR488" s="38">
        <v>44737</v>
      </c>
      <c r="BS488" s="22" t="s">
        <v>1550</v>
      </c>
      <c r="BT488" s="20" t="str">
        <f t="shared" si="941"/>
        <v>BILLETThePrivateIslandClub_COR22B255</v>
      </c>
      <c r="BV488">
        <v>1</v>
      </c>
      <c r="BW488" t="s">
        <v>1123</v>
      </c>
    </row>
    <row r="489" spans="2:75" ht="18.75" customHeight="1" x14ac:dyDescent="0.3">
      <c r="B489" s="20">
        <f t="shared" si="887"/>
        <v>256</v>
      </c>
      <c r="C489" s="22" t="str">
        <f t="shared" si="888"/>
        <v>#256 Billet Private Island Club</v>
      </c>
      <c r="D489" t="str">
        <f t="shared" si="884"/>
        <v>COR22B256</v>
      </c>
      <c r="E489" s="53" t="s">
        <v>230</v>
      </c>
      <c r="F489" s="20">
        <v>1000</v>
      </c>
      <c r="G489" s="14" t="s">
        <v>717</v>
      </c>
      <c r="H489" s="23" t="s">
        <v>146</v>
      </c>
      <c r="J489" s="54" t="s">
        <v>1020</v>
      </c>
      <c r="K489" s="22" t="s">
        <v>173</v>
      </c>
      <c r="L489" s="54" t="s">
        <v>147</v>
      </c>
      <c r="M489" s="22">
        <v>1</v>
      </c>
      <c r="N489" s="54" t="s">
        <v>174</v>
      </c>
      <c r="P489" s="54" t="s">
        <v>36</v>
      </c>
      <c r="Q489" s="22" t="s">
        <v>225</v>
      </c>
      <c r="R489" s="54" t="str">
        <f t="shared" si="967"/>
        <v>avantage2</v>
      </c>
      <c r="S489" s="22" t="s">
        <v>226</v>
      </c>
      <c r="T489" s="54" t="str">
        <f t="shared" si="968"/>
        <v>avantage3</v>
      </c>
      <c r="U489" s="22" t="s">
        <v>241</v>
      </c>
      <c r="V489" s="54" t="str">
        <f t="shared" ref="V489" si="1017">"avantage"&amp;(1+RIGHT(T489,1))</f>
        <v>avantage4</v>
      </c>
      <c r="W489" s="22" t="s">
        <v>227</v>
      </c>
      <c r="X489" s="54" t="str">
        <f t="shared" ref="X489" si="1018">"avantage"&amp;(1+RIGHT(V489,1))</f>
        <v>avantage5</v>
      </c>
      <c r="Y489" s="22" t="s">
        <v>228</v>
      </c>
      <c r="AW489" s="22"/>
      <c r="AX489" s="20" t="s">
        <v>179</v>
      </c>
      <c r="AY489" s="20">
        <v>10</v>
      </c>
      <c r="AZ489" s="20" t="s">
        <v>181</v>
      </c>
      <c r="BA489" s="20">
        <v>90</v>
      </c>
      <c r="BB489" s="20" t="s">
        <v>180</v>
      </c>
      <c r="BC489" s="20">
        <v>0</v>
      </c>
      <c r="BD489" s="60"/>
      <c r="BF489" s="14"/>
      <c r="BJ489" t="s">
        <v>231</v>
      </c>
      <c r="BK489" t="s">
        <v>152</v>
      </c>
      <c r="BN489" s="36">
        <v>232</v>
      </c>
      <c r="BQ489">
        <f t="shared" si="948"/>
        <v>1</v>
      </c>
      <c r="BR489" s="38">
        <v>44737</v>
      </c>
      <c r="BS489" s="22" t="s">
        <v>1550</v>
      </c>
      <c r="BT489" s="20" t="str">
        <f t="shared" si="941"/>
        <v>BILLETThePrivateIslandClub_COR22B256</v>
      </c>
      <c r="BV489">
        <v>1</v>
      </c>
      <c r="BW489" t="s">
        <v>1123</v>
      </c>
    </row>
    <row r="490" spans="2:75" ht="18.75" customHeight="1" x14ac:dyDescent="0.3">
      <c r="B490" s="20">
        <f t="shared" si="887"/>
        <v>257</v>
      </c>
      <c r="C490" s="22" t="str">
        <f t="shared" si="888"/>
        <v>#257 Billet Private Island Club</v>
      </c>
      <c r="D490" t="str">
        <f t="shared" ref="D490:D553" si="1019">"COR22B"&amp;B490</f>
        <v>COR22B257</v>
      </c>
      <c r="E490" s="53" t="s">
        <v>230</v>
      </c>
      <c r="F490" s="20">
        <v>1000</v>
      </c>
      <c r="G490" s="14" t="s">
        <v>718</v>
      </c>
      <c r="H490" s="23" t="s">
        <v>146</v>
      </c>
      <c r="J490" s="54" t="s">
        <v>1020</v>
      </c>
      <c r="K490" s="22" t="s">
        <v>173</v>
      </c>
      <c r="L490" s="54" t="s">
        <v>147</v>
      </c>
      <c r="M490" s="22">
        <v>1</v>
      </c>
      <c r="N490" s="54" t="s">
        <v>174</v>
      </c>
      <c r="P490" s="54" t="s">
        <v>36</v>
      </c>
      <c r="Q490" s="22" t="s">
        <v>225</v>
      </c>
      <c r="R490" s="54" t="str">
        <f t="shared" si="967"/>
        <v>avantage2</v>
      </c>
      <c r="S490" s="22" t="s">
        <v>226</v>
      </c>
      <c r="T490" s="54" t="str">
        <f t="shared" si="968"/>
        <v>avantage3</v>
      </c>
      <c r="U490" s="22" t="s">
        <v>241</v>
      </c>
      <c r="V490" s="54" t="str">
        <f t="shared" ref="V490" si="1020">"avantage"&amp;(1+RIGHT(T490,1))</f>
        <v>avantage4</v>
      </c>
      <c r="W490" s="22" t="s">
        <v>227</v>
      </c>
      <c r="X490" s="54" t="str">
        <f t="shared" ref="X490" si="1021">"avantage"&amp;(1+RIGHT(V490,1))</f>
        <v>avantage5</v>
      </c>
      <c r="Y490" s="22" t="s">
        <v>228</v>
      </c>
      <c r="AW490" s="22"/>
      <c r="AX490" s="20" t="s">
        <v>179</v>
      </c>
      <c r="AY490" s="20">
        <v>10</v>
      </c>
      <c r="AZ490" s="20" t="s">
        <v>181</v>
      </c>
      <c r="BA490" s="20">
        <v>90</v>
      </c>
      <c r="BB490" s="20" t="s">
        <v>180</v>
      </c>
      <c r="BC490" s="20">
        <v>0</v>
      </c>
      <c r="BD490" s="60"/>
      <c r="BF490" s="14"/>
      <c r="BJ490" t="s">
        <v>231</v>
      </c>
      <c r="BK490" t="s">
        <v>152</v>
      </c>
      <c r="BN490" s="36">
        <v>232</v>
      </c>
      <c r="BQ490">
        <f t="shared" si="948"/>
        <v>1</v>
      </c>
      <c r="BR490" s="38">
        <v>44737</v>
      </c>
      <c r="BS490" s="22" t="s">
        <v>1550</v>
      </c>
      <c r="BT490" s="20" t="str">
        <f t="shared" si="941"/>
        <v>BILLETThePrivateIslandClub_COR22B257</v>
      </c>
      <c r="BV490">
        <v>1</v>
      </c>
      <c r="BW490" t="s">
        <v>1123</v>
      </c>
    </row>
    <row r="491" spans="2:75" ht="18.75" customHeight="1" x14ac:dyDescent="0.3">
      <c r="B491" s="20">
        <f t="shared" ref="B491:B554" si="1022">+B490+1</f>
        <v>258</v>
      </c>
      <c r="C491" s="22" t="str">
        <f t="shared" ref="C491:C554" si="1023">"#"&amp;B491&amp;" Billet Private Island Club"</f>
        <v>#258 Billet Private Island Club</v>
      </c>
      <c r="D491" t="str">
        <f t="shared" si="1019"/>
        <v>COR22B258</v>
      </c>
      <c r="E491" s="53" t="s">
        <v>230</v>
      </c>
      <c r="F491" s="20">
        <v>1000</v>
      </c>
      <c r="G491" s="14" t="s">
        <v>719</v>
      </c>
      <c r="H491" s="23" t="s">
        <v>146</v>
      </c>
      <c r="J491" s="54" t="s">
        <v>1020</v>
      </c>
      <c r="K491" s="22" t="s">
        <v>173</v>
      </c>
      <c r="L491" s="54" t="s">
        <v>147</v>
      </c>
      <c r="M491" s="22">
        <v>1</v>
      </c>
      <c r="N491" s="54" t="s">
        <v>174</v>
      </c>
      <c r="P491" s="54" t="s">
        <v>36</v>
      </c>
      <c r="Q491" s="22" t="s">
        <v>225</v>
      </c>
      <c r="R491" s="54" t="str">
        <f t="shared" si="967"/>
        <v>avantage2</v>
      </c>
      <c r="S491" s="22" t="s">
        <v>226</v>
      </c>
      <c r="T491" s="54" t="str">
        <f t="shared" si="968"/>
        <v>avantage3</v>
      </c>
      <c r="U491" s="22" t="s">
        <v>241</v>
      </c>
      <c r="V491" s="54" t="str">
        <f t="shared" ref="V491" si="1024">"avantage"&amp;(1+RIGHT(T491,1))</f>
        <v>avantage4</v>
      </c>
      <c r="W491" s="22" t="s">
        <v>227</v>
      </c>
      <c r="X491" s="54" t="str">
        <f t="shared" ref="X491" si="1025">"avantage"&amp;(1+RIGHT(V491,1))</f>
        <v>avantage5</v>
      </c>
      <c r="Y491" s="22" t="s">
        <v>228</v>
      </c>
      <c r="AW491" s="22"/>
      <c r="AX491" s="20" t="s">
        <v>179</v>
      </c>
      <c r="AY491" s="20">
        <v>10</v>
      </c>
      <c r="AZ491" s="20" t="s">
        <v>181</v>
      </c>
      <c r="BA491" s="20">
        <v>90</v>
      </c>
      <c r="BB491" s="20" t="s">
        <v>180</v>
      </c>
      <c r="BC491" s="20">
        <v>0</v>
      </c>
      <c r="BD491" s="60"/>
      <c r="BF491" s="14"/>
      <c r="BJ491" t="s">
        <v>231</v>
      </c>
      <c r="BK491" t="s">
        <v>152</v>
      </c>
      <c r="BN491" s="36">
        <v>232</v>
      </c>
      <c r="BQ491">
        <f t="shared" si="948"/>
        <v>1</v>
      </c>
      <c r="BR491" s="38">
        <v>44737</v>
      </c>
      <c r="BS491" s="22" t="s">
        <v>1550</v>
      </c>
      <c r="BT491" s="20" t="str">
        <f t="shared" si="941"/>
        <v>BILLETThePrivateIslandClub_COR22B258</v>
      </c>
      <c r="BV491">
        <v>1</v>
      </c>
      <c r="BW491" t="s">
        <v>1123</v>
      </c>
    </row>
    <row r="492" spans="2:75" ht="18.75" customHeight="1" x14ac:dyDescent="0.3">
      <c r="B492" s="20">
        <f t="shared" si="1022"/>
        <v>259</v>
      </c>
      <c r="C492" s="22" t="str">
        <f t="shared" si="1023"/>
        <v>#259 Billet Private Island Club</v>
      </c>
      <c r="D492" t="str">
        <f t="shared" si="1019"/>
        <v>COR22B259</v>
      </c>
      <c r="E492" s="53" t="s">
        <v>230</v>
      </c>
      <c r="F492" s="20">
        <v>1000</v>
      </c>
      <c r="G492" s="14" t="s">
        <v>720</v>
      </c>
      <c r="H492" s="23" t="s">
        <v>146</v>
      </c>
      <c r="J492" s="54" t="s">
        <v>1020</v>
      </c>
      <c r="K492" s="22" t="s">
        <v>173</v>
      </c>
      <c r="L492" s="54" t="s">
        <v>147</v>
      </c>
      <c r="M492" s="22">
        <v>1</v>
      </c>
      <c r="N492" s="54" t="s">
        <v>174</v>
      </c>
      <c r="P492" s="54" t="s">
        <v>36</v>
      </c>
      <c r="Q492" s="22" t="s">
        <v>225</v>
      </c>
      <c r="R492" s="54" t="str">
        <f t="shared" si="967"/>
        <v>avantage2</v>
      </c>
      <c r="S492" s="22" t="s">
        <v>226</v>
      </c>
      <c r="T492" s="54" t="str">
        <f t="shared" si="968"/>
        <v>avantage3</v>
      </c>
      <c r="U492" s="22" t="s">
        <v>241</v>
      </c>
      <c r="V492" s="54" t="str">
        <f t="shared" ref="V492" si="1026">"avantage"&amp;(1+RIGHT(T492,1))</f>
        <v>avantage4</v>
      </c>
      <c r="W492" s="22" t="s">
        <v>227</v>
      </c>
      <c r="X492" s="54" t="str">
        <f t="shared" ref="X492" si="1027">"avantage"&amp;(1+RIGHT(V492,1))</f>
        <v>avantage5</v>
      </c>
      <c r="Y492" s="22" t="s">
        <v>228</v>
      </c>
      <c r="AW492" s="22"/>
      <c r="AX492" s="20" t="s">
        <v>179</v>
      </c>
      <c r="AY492" s="20">
        <v>10</v>
      </c>
      <c r="AZ492" s="20" t="s">
        <v>181</v>
      </c>
      <c r="BA492" s="20">
        <v>90</v>
      </c>
      <c r="BB492" s="20" t="s">
        <v>180</v>
      </c>
      <c r="BC492" s="20">
        <v>0</v>
      </c>
      <c r="BD492" s="60"/>
      <c r="BF492" s="14"/>
      <c r="BJ492" t="s">
        <v>231</v>
      </c>
      <c r="BK492" t="s">
        <v>152</v>
      </c>
      <c r="BN492" s="36">
        <v>232</v>
      </c>
      <c r="BQ492">
        <f t="shared" si="948"/>
        <v>1</v>
      </c>
      <c r="BR492" s="38">
        <v>44737</v>
      </c>
      <c r="BS492" s="22" t="s">
        <v>1550</v>
      </c>
      <c r="BT492" s="20" t="str">
        <f t="shared" si="941"/>
        <v>BILLETThePrivateIslandClub_COR22B259</v>
      </c>
      <c r="BV492">
        <v>1</v>
      </c>
      <c r="BW492" t="s">
        <v>1123</v>
      </c>
    </row>
    <row r="493" spans="2:75" ht="18.75" customHeight="1" x14ac:dyDescent="0.3">
      <c r="B493" s="20">
        <f t="shared" si="1022"/>
        <v>260</v>
      </c>
      <c r="C493" s="22" t="str">
        <f t="shared" si="1023"/>
        <v>#260 Billet Private Island Club</v>
      </c>
      <c r="D493" t="str">
        <f t="shared" si="1019"/>
        <v>COR22B260</v>
      </c>
      <c r="E493" s="53" t="s">
        <v>230</v>
      </c>
      <c r="F493" s="20">
        <v>1000</v>
      </c>
      <c r="G493" s="14" t="s">
        <v>721</v>
      </c>
      <c r="H493" s="23" t="s">
        <v>146</v>
      </c>
      <c r="J493" s="54" t="s">
        <v>1020</v>
      </c>
      <c r="K493" s="22" t="s">
        <v>173</v>
      </c>
      <c r="L493" s="54" t="s">
        <v>147</v>
      </c>
      <c r="M493" s="22">
        <v>1</v>
      </c>
      <c r="N493" s="54" t="s">
        <v>174</v>
      </c>
      <c r="P493" s="54" t="s">
        <v>36</v>
      </c>
      <c r="Q493" s="22" t="s">
        <v>225</v>
      </c>
      <c r="R493" s="54" t="str">
        <f t="shared" si="967"/>
        <v>avantage2</v>
      </c>
      <c r="S493" s="22" t="s">
        <v>226</v>
      </c>
      <c r="T493" s="54" t="str">
        <f t="shared" si="968"/>
        <v>avantage3</v>
      </c>
      <c r="U493" s="22" t="s">
        <v>241</v>
      </c>
      <c r="V493" s="54" t="str">
        <f t="shared" ref="V493" si="1028">"avantage"&amp;(1+RIGHT(T493,1))</f>
        <v>avantage4</v>
      </c>
      <c r="W493" s="22" t="s">
        <v>227</v>
      </c>
      <c r="X493" s="54" t="str">
        <f t="shared" ref="X493" si="1029">"avantage"&amp;(1+RIGHT(V493,1))</f>
        <v>avantage5</v>
      </c>
      <c r="Y493" s="22" t="s">
        <v>228</v>
      </c>
      <c r="AW493" s="22"/>
      <c r="AX493" s="20" t="s">
        <v>179</v>
      </c>
      <c r="AY493" s="20">
        <v>10</v>
      </c>
      <c r="AZ493" s="20" t="s">
        <v>181</v>
      </c>
      <c r="BA493" s="20">
        <v>90</v>
      </c>
      <c r="BB493" s="20" t="s">
        <v>180</v>
      </c>
      <c r="BC493" s="20">
        <v>0</v>
      </c>
      <c r="BD493" s="60"/>
      <c r="BF493" s="14"/>
      <c r="BJ493" t="s">
        <v>231</v>
      </c>
      <c r="BK493" t="s">
        <v>152</v>
      </c>
      <c r="BN493" s="36">
        <v>232</v>
      </c>
      <c r="BQ493">
        <f t="shared" si="948"/>
        <v>1</v>
      </c>
      <c r="BR493" s="38">
        <v>44737</v>
      </c>
      <c r="BS493" s="22" t="s">
        <v>1550</v>
      </c>
      <c r="BT493" s="20" t="str">
        <f t="shared" si="941"/>
        <v>BILLETThePrivateIslandClub_COR22B260</v>
      </c>
      <c r="BV493">
        <v>1</v>
      </c>
      <c r="BW493" t="s">
        <v>1123</v>
      </c>
    </row>
    <row r="494" spans="2:75" ht="18.75" customHeight="1" x14ac:dyDescent="0.3">
      <c r="B494" s="20">
        <f t="shared" si="1022"/>
        <v>261</v>
      </c>
      <c r="C494" s="22" t="str">
        <f t="shared" si="1023"/>
        <v>#261 Billet Private Island Club</v>
      </c>
      <c r="D494" t="str">
        <f t="shared" si="1019"/>
        <v>COR22B261</v>
      </c>
      <c r="E494" s="53" t="s">
        <v>230</v>
      </c>
      <c r="F494" s="20">
        <v>1000</v>
      </c>
      <c r="G494" s="14" t="s">
        <v>722</v>
      </c>
      <c r="H494" s="23" t="s">
        <v>146</v>
      </c>
      <c r="J494" s="54" t="s">
        <v>1020</v>
      </c>
      <c r="K494" s="22" t="s">
        <v>173</v>
      </c>
      <c r="L494" s="54" t="s">
        <v>147</v>
      </c>
      <c r="M494" s="22">
        <v>1</v>
      </c>
      <c r="N494" s="54" t="s">
        <v>174</v>
      </c>
      <c r="P494" s="54" t="s">
        <v>36</v>
      </c>
      <c r="Q494" s="22" t="s">
        <v>225</v>
      </c>
      <c r="R494" s="54" t="str">
        <f t="shared" si="967"/>
        <v>avantage2</v>
      </c>
      <c r="S494" s="22" t="s">
        <v>226</v>
      </c>
      <c r="T494" s="54" t="str">
        <f t="shared" si="968"/>
        <v>avantage3</v>
      </c>
      <c r="U494" s="22" t="s">
        <v>241</v>
      </c>
      <c r="V494" s="54" t="str">
        <f t="shared" ref="V494" si="1030">"avantage"&amp;(1+RIGHT(T494,1))</f>
        <v>avantage4</v>
      </c>
      <c r="W494" s="22" t="s">
        <v>227</v>
      </c>
      <c r="X494" s="54" t="str">
        <f t="shared" ref="X494" si="1031">"avantage"&amp;(1+RIGHT(V494,1))</f>
        <v>avantage5</v>
      </c>
      <c r="Y494" s="22" t="s">
        <v>228</v>
      </c>
      <c r="AW494" s="22"/>
      <c r="AX494" s="20" t="s">
        <v>179</v>
      </c>
      <c r="AY494" s="20">
        <v>10</v>
      </c>
      <c r="AZ494" s="20" t="s">
        <v>181</v>
      </c>
      <c r="BA494" s="20">
        <v>90</v>
      </c>
      <c r="BB494" s="20" t="s">
        <v>180</v>
      </c>
      <c r="BC494" s="20">
        <v>0</v>
      </c>
      <c r="BD494" s="60"/>
      <c r="BF494" s="14"/>
      <c r="BJ494" t="s">
        <v>231</v>
      </c>
      <c r="BK494" t="s">
        <v>152</v>
      </c>
      <c r="BN494" s="36">
        <v>232</v>
      </c>
      <c r="BQ494">
        <f t="shared" si="948"/>
        <v>1</v>
      </c>
      <c r="BR494" s="38">
        <v>44737</v>
      </c>
      <c r="BS494" s="22" t="s">
        <v>1550</v>
      </c>
      <c r="BT494" s="20" t="str">
        <f t="shared" si="941"/>
        <v>BILLETThePrivateIslandClub_COR22B261</v>
      </c>
      <c r="BV494">
        <v>1</v>
      </c>
      <c r="BW494" t="s">
        <v>1123</v>
      </c>
    </row>
    <row r="495" spans="2:75" ht="18.75" customHeight="1" x14ac:dyDescent="0.3">
      <c r="B495" s="20">
        <f t="shared" si="1022"/>
        <v>262</v>
      </c>
      <c r="C495" s="22" t="str">
        <f t="shared" si="1023"/>
        <v>#262 Billet Private Island Club</v>
      </c>
      <c r="D495" t="str">
        <f t="shared" si="1019"/>
        <v>COR22B262</v>
      </c>
      <c r="E495" s="53" t="s">
        <v>230</v>
      </c>
      <c r="F495" s="20">
        <v>1000</v>
      </c>
      <c r="G495" s="14" t="s">
        <v>723</v>
      </c>
      <c r="H495" s="23" t="s">
        <v>146</v>
      </c>
      <c r="J495" s="54" t="s">
        <v>1020</v>
      </c>
      <c r="K495" s="22" t="s">
        <v>173</v>
      </c>
      <c r="L495" s="54" t="s">
        <v>147</v>
      </c>
      <c r="M495" s="22">
        <v>1</v>
      </c>
      <c r="N495" s="54" t="s">
        <v>174</v>
      </c>
      <c r="P495" s="54" t="s">
        <v>36</v>
      </c>
      <c r="Q495" s="22" t="s">
        <v>225</v>
      </c>
      <c r="R495" s="54" t="str">
        <f t="shared" si="967"/>
        <v>avantage2</v>
      </c>
      <c r="S495" s="22" t="s">
        <v>226</v>
      </c>
      <c r="T495" s="54" t="str">
        <f t="shared" si="968"/>
        <v>avantage3</v>
      </c>
      <c r="U495" s="22" t="s">
        <v>241</v>
      </c>
      <c r="V495" s="54" t="str">
        <f t="shared" ref="V495" si="1032">"avantage"&amp;(1+RIGHT(T495,1))</f>
        <v>avantage4</v>
      </c>
      <c r="W495" s="22" t="s">
        <v>227</v>
      </c>
      <c r="X495" s="54" t="str">
        <f t="shared" ref="X495" si="1033">"avantage"&amp;(1+RIGHT(V495,1))</f>
        <v>avantage5</v>
      </c>
      <c r="Y495" s="22" t="s">
        <v>228</v>
      </c>
      <c r="AW495" s="22"/>
      <c r="AX495" s="20" t="s">
        <v>179</v>
      </c>
      <c r="AY495" s="20">
        <v>10</v>
      </c>
      <c r="AZ495" s="20" t="s">
        <v>181</v>
      </c>
      <c r="BA495" s="20">
        <v>90</v>
      </c>
      <c r="BB495" s="20" t="s">
        <v>180</v>
      </c>
      <c r="BC495" s="20">
        <v>0</v>
      </c>
      <c r="BD495" s="60"/>
      <c r="BF495" s="14"/>
      <c r="BJ495" t="s">
        <v>231</v>
      </c>
      <c r="BK495" t="s">
        <v>152</v>
      </c>
      <c r="BN495" s="36">
        <v>232</v>
      </c>
      <c r="BQ495">
        <f t="shared" si="948"/>
        <v>1</v>
      </c>
      <c r="BR495" s="38">
        <v>44737</v>
      </c>
      <c r="BS495" s="22" t="s">
        <v>1550</v>
      </c>
      <c r="BT495" s="20" t="str">
        <f t="shared" si="941"/>
        <v>BILLETThePrivateIslandClub_COR22B262</v>
      </c>
      <c r="BV495">
        <v>1</v>
      </c>
      <c r="BW495" t="s">
        <v>1123</v>
      </c>
    </row>
    <row r="496" spans="2:75" ht="18.75" customHeight="1" x14ac:dyDescent="0.3">
      <c r="B496" s="20">
        <f t="shared" si="1022"/>
        <v>263</v>
      </c>
      <c r="C496" s="22" t="str">
        <f t="shared" si="1023"/>
        <v>#263 Billet Private Island Club</v>
      </c>
      <c r="D496" t="str">
        <f t="shared" si="1019"/>
        <v>COR22B263</v>
      </c>
      <c r="E496" s="53" t="s">
        <v>230</v>
      </c>
      <c r="F496" s="20">
        <v>1000</v>
      </c>
      <c r="G496" s="14" t="s">
        <v>724</v>
      </c>
      <c r="H496" s="23" t="s">
        <v>146</v>
      </c>
      <c r="J496" s="54" t="s">
        <v>1020</v>
      </c>
      <c r="K496" s="22" t="s">
        <v>173</v>
      </c>
      <c r="L496" s="54" t="s">
        <v>147</v>
      </c>
      <c r="M496" s="22">
        <v>1</v>
      </c>
      <c r="N496" s="54" t="s">
        <v>174</v>
      </c>
      <c r="P496" s="54" t="s">
        <v>36</v>
      </c>
      <c r="Q496" s="22" t="s">
        <v>225</v>
      </c>
      <c r="R496" s="54" t="str">
        <f t="shared" si="967"/>
        <v>avantage2</v>
      </c>
      <c r="S496" s="22" t="s">
        <v>226</v>
      </c>
      <c r="T496" s="54" t="str">
        <f t="shared" si="968"/>
        <v>avantage3</v>
      </c>
      <c r="U496" s="22" t="s">
        <v>241</v>
      </c>
      <c r="V496" s="54" t="str">
        <f t="shared" ref="V496" si="1034">"avantage"&amp;(1+RIGHT(T496,1))</f>
        <v>avantage4</v>
      </c>
      <c r="W496" s="22" t="s">
        <v>227</v>
      </c>
      <c r="X496" s="54" t="str">
        <f t="shared" ref="X496" si="1035">"avantage"&amp;(1+RIGHT(V496,1))</f>
        <v>avantage5</v>
      </c>
      <c r="Y496" s="22" t="s">
        <v>228</v>
      </c>
      <c r="AW496" s="22"/>
      <c r="AX496" s="20" t="s">
        <v>179</v>
      </c>
      <c r="AY496" s="20">
        <v>10</v>
      </c>
      <c r="AZ496" s="20" t="s">
        <v>181</v>
      </c>
      <c r="BA496" s="20">
        <v>90</v>
      </c>
      <c r="BB496" s="20" t="s">
        <v>180</v>
      </c>
      <c r="BC496" s="20">
        <v>0</v>
      </c>
      <c r="BD496" s="60"/>
      <c r="BF496" s="14"/>
      <c r="BJ496" t="s">
        <v>231</v>
      </c>
      <c r="BK496" t="s">
        <v>152</v>
      </c>
      <c r="BN496" s="36">
        <v>232</v>
      </c>
      <c r="BQ496">
        <f t="shared" si="948"/>
        <v>1</v>
      </c>
      <c r="BR496" s="38">
        <v>44737</v>
      </c>
      <c r="BS496" s="22" t="s">
        <v>1550</v>
      </c>
      <c r="BT496" s="20" t="str">
        <f t="shared" si="941"/>
        <v>BILLETThePrivateIslandClub_COR22B263</v>
      </c>
      <c r="BV496">
        <v>1</v>
      </c>
      <c r="BW496" t="s">
        <v>1123</v>
      </c>
    </row>
    <row r="497" spans="2:75" ht="18.75" customHeight="1" x14ac:dyDescent="0.3">
      <c r="B497" s="20">
        <f t="shared" si="1022"/>
        <v>264</v>
      </c>
      <c r="C497" s="22" t="str">
        <f t="shared" si="1023"/>
        <v>#264 Billet Private Island Club</v>
      </c>
      <c r="D497" t="str">
        <f t="shared" si="1019"/>
        <v>COR22B264</v>
      </c>
      <c r="E497" s="53" t="s">
        <v>230</v>
      </c>
      <c r="F497" s="20">
        <v>1000</v>
      </c>
      <c r="G497" s="14" t="s">
        <v>725</v>
      </c>
      <c r="H497" s="23" t="s">
        <v>146</v>
      </c>
      <c r="J497" s="54" t="s">
        <v>1020</v>
      </c>
      <c r="K497" s="22" t="s">
        <v>173</v>
      </c>
      <c r="L497" s="54" t="s">
        <v>147</v>
      </c>
      <c r="M497" s="22">
        <v>1</v>
      </c>
      <c r="N497" s="54" t="s">
        <v>174</v>
      </c>
      <c r="P497" s="54" t="s">
        <v>36</v>
      </c>
      <c r="Q497" s="22" t="s">
        <v>225</v>
      </c>
      <c r="R497" s="54" t="str">
        <f t="shared" si="967"/>
        <v>avantage2</v>
      </c>
      <c r="S497" s="22" t="s">
        <v>226</v>
      </c>
      <c r="T497" s="54" t="str">
        <f t="shared" si="968"/>
        <v>avantage3</v>
      </c>
      <c r="U497" s="22" t="s">
        <v>241</v>
      </c>
      <c r="V497" s="54" t="str">
        <f t="shared" ref="V497" si="1036">"avantage"&amp;(1+RIGHT(T497,1))</f>
        <v>avantage4</v>
      </c>
      <c r="W497" s="22" t="s">
        <v>227</v>
      </c>
      <c r="X497" s="54" t="str">
        <f t="shared" ref="X497" si="1037">"avantage"&amp;(1+RIGHT(V497,1))</f>
        <v>avantage5</v>
      </c>
      <c r="Y497" s="22" t="s">
        <v>228</v>
      </c>
      <c r="AW497" s="22"/>
      <c r="AX497" s="20" t="s">
        <v>179</v>
      </c>
      <c r="AY497" s="20">
        <v>10</v>
      </c>
      <c r="AZ497" s="20" t="s">
        <v>181</v>
      </c>
      <c r="BA497" s="20">
        <v>90</v>
      </c>
      <c r="BB497" s="20" t="s">
        <v>180</v>
      </c>
      <c r="BC497" s="20">
        <v>0</v>
      </c>
      <c r="BD497" s="60"/>
      <c r="BF497" s="14"/>
      <c r="BJ497" t="s">
        <v>231</v>
      </c>
      <c r="BK497" t="s">
        <v>152</v>
      </c>
      <c r="BN497" s="36">
        <v>232</v>
      </c>
      <c r="BQ497">
        <f t="shared" si="948"/>
        <v>1</v>
      </c>
      <c r="BR497" s="38">
        <v>44737</v>
      </c>
      <c r="BS497" s="22" t="s">
        <v>1550</v>
      </c>
      <c r="BT497" s="20" t="str">
        <f t="shared" si="941"/>
        <v>BILLETThePrivateIslandClub_COR22B264</v>
      </c>
      <c r="BV497">
        <v>1</v>
      </c>
      <c r="BW497" t="s">
        <v>1123</v>
      </c>
    </row>
    <row r="498" spans="2:75" ht="18.75" customHeight="1" x14ac:dyDescent="0.3">
      <c r="B498" s="20">
        <f t="shared" si="1022"/>
        <v>265</v>
      </c>
      <c r="C498" s="22" t="str">
        <f t="shared" si="1023"/>
        <v>#265 Billet Private Island Club</v>
      </c>
      <c r="D498" t="str">
        <f t="shared" si="1019"/>
        <v>COR22B265</v>
      </c>
      <c r="E498" s="53" t="s">
        <v>230</v>
      </c>
      <c r="F498" s="20">
        <v>1000</v>
      </c>
      <c r="G498" s="14" t="s">
        <v>726</v>
      </c>
      <c r="H498" s="23" t="s">
        <v>146</v>
      </c>
      <c r="J498" s="54" t="s">
        <v>1020</v>
      </c>
      <c r="K498" s="22" t="s">
        <v>173</v>
      </c>
      <c r="L498" s="54" t="s">
        <v>147</v>
      </c>
      <c r="M498" s="22">
        <v>1</v>
      </c>
      <c r="N498" s="54" t="s">
        <v>174</v>
      </c>
      <c r="P498" s="54" t="s">
        <v>36</v>
      </c>
      <c r="Q498" s="22" t="s">
        <v>225</v>
      </c>
      <c r="R498" s="54" t="str">
        <f t="shared" si="967"/>
        <v>avantage2</v>
      </c>
      <c r="S498" s="22" t="s">
        <v>226</v>
      </c>
      <c r="T498" s="54" t="str">
        <f t="shared" si="968"/>
        <v>avantage3</v>
      </c>
      <c r="U498" s="22" t="s">
        <v>241</v>
      </c>
      <c r="V498" s="54" t="str">
        <f t="shared" ref="V498" si="1038">"avantage"&amp;(1+RIGHT(T498,1))</f>
        <v>avantage4</v>
      </c>
      <c r="W498" s="22" t="s">
        <v>227</v>
      </c>
      <c r="X498" s="54" t="str">
        <f t="shared" ref="X498" si="1039">"avantage"&amp;(1+RIGHT(V498,1))</f>
        <v>avantage5</v>
      </c>
      <c r="Y498" s="22" t="s">
        <v>228</v>
      </c>
      <c r="AW498" s="22"/>
      <c r="AX498" s="20" t="s">
        <v>179</v>
      </c>
      <c r="AY498" s="20">
        <v>10</v>
      </c>
      <c r="AZ498" s="20" t="s">
        <v>181</v>
      </c>
      <c r="BA498" s="20">
        <v>90</v>
      </c>
      <c r="BB498" s="20" t="s">
        <v>180</v>
      </c>
      <c r="BC498" s="20">
        <v>0</v>
      </c>
      <c r="BD498" s="60"/>
      <c r="BF498" s="14"/>
      <c r="BJ498" t="s">
        <v>231</v>
      </c>
      <c r="BK498" t="s">
        <v>152</v>
      </c>
      <c r="BN498" s="36">
        <v>232</v>
      </c>
      <c r="BQ498">
        <f t="shared" si="948"/>
        <v>1</v>
      </c>
      <c r="BR498" s="38">
        <v>44737</v>
      </c>
      <c r="BS498" s="22" t="s">
        <v>1550</v>
      </c>
      <c r="BT498" s="20" t="str">
        <f t="shared" si="941"/>
        <v>BILLETThePrivateIslandClub_COR22B265</v>
      </c>
      <c r="BV498">
        <v>1</v>
      </c>
      <c r="BW498" t="s">
        <v>1123</v>
      </c>
    </row>
    <row r="499" spans="2:75" ht="18.75" customHeight="1" x14ac:dyDescent="0.3">
      <c r="B499" s="20">
        <f t="shared" si="1022"/>
        <v>266</v>
      </c>
      <c r="C499" s="22" t="str">
        <f t="shared" si="1023"/>
        <v>#266 Billet Private Island Club</v>
      </c>
      <c r="D499" t="str">
        <f t="shared" si="1019"/>
        <v>COR22B266</v>
      </c>
      <c r="E499" s="53" t="s">
        <v>230</v>
      </c>
      <c r="F499" s="20">
        <v>1000</v>
      </c>
      <c r="G499" s="14" t="s">
        <v>727</v>
      </c>
      <c r="H499" s="23" t="s">
        <v>146</v>
      </c>
      <c r="J499" s="54" t="s">
        <v>1020</v>
      </c>
      <c r="K499" s="22" t="s">
        <v>173</v>
      </c>
      <c r="L499" s="54" t="s">
        <v>147</v>
      </c>
      <c r="M499" s="22">
        <v>1</v>
      </c>
      <c r="N499" s="54" t="s">
        <v>174</v>
      </c>
      <c r="P499" s="54" t="s">
        <v>36</v>
      </c>
      <c r="Q499" s="22" t="s">
        <v>225</v>
      </c>
      <c r="R499" s="54" t="str">
        <f t="shared" si="967"/>
        <v>avantage2</v>
      </c>
      <c r="S499" s="22" t="s">
        <v>226</v>
      </c>
      <c r="T499" s="54" t="str">
        <f t="shared" si="968"/>
        <v>avantage3</v>
      </c>
      <c r="U499" s="22" t="s">
        <v>241</v>
      </c>
      <c r="V499" s="54" t="str">
        <f t="shared" ref="V499" si="1040">"avantage"&amp;(1+RIGHT(T499,1))</f>
        <v>avantage4</v>
      </c>
      <c r="W499" s="22" t="s">
        <v>227</v>
      </c>
      <c r="X499" s="54" t="str">
        <f t="shared" ref="X499" si="1041">"avantage"&amp;(1+RIGHT(V499,1))</f>
        <v>avantage5</v>
      </c>
      <c r="Y499" s="22" t="s">
        <v>228</v>
      </c>
      <c r="AW499" s="22"/>
      <c r="AX499" s="20" t="s">
        <v>179</v>
      </c>
      <c r="AY499" s="20">
        <v>10</v>
      </c>
      <c r="AZ499" s="20" t="s">
        <v>181</v>
      </c>
      <c r="BA499" s="20">
        <v>90</v>
      </c>
      <c r="BB499" s="20" t="s">
        <v>180</v>
      </c>
      <c r="BC499" s="20">
        <v>0</v>
      </c>
      <c r="BD499" s="60"/>
      <c r="BF499" s="14"/>
      <c r="BJ499" t="s">
        <v>231</v>
      </c>
      <c r="BK499" t="s">
        <v>152</v>
      </c>
      <c r="BN499" s="36">
        <v>232</v>
      </c>
      <c r="BQ499">
        <f t="shared" si="948"/>
        <v>1</v>
      </c>
      <c r="BR499" s="38">
        <v>44737</v>
      </c>
      <c r="BS499" s="22" t="s">
        <v>1550</v>
      </c>
      <c r="BT499" s="20" t="str">
        <f t="shared" si="941"/>
        <v>BILLETThePrivateIslandClub_COR22B266</v>
      </c>
      <c r="BV499">
        <v>1</v>
      </c>
      <c r="BW499" t="s">
        <v>1123</v>
      </c>
    </row>
    <row r="500" spans="2:75" ht="18.75" customHeight="1" x14ac:dyDescent="0.3">
      <c r="B500" s="20">
        <f t="shared" si="1022"/>
        <v>267</v>
      </c>
      <c r="C500" s="22" t="str">
        <f t="shared" si="1023"/>
        <v>#267 Billet Private Island Club</v>
      </c>
      <c r="D500" t="str">
        <f t="shared" si="1019"/>
        <v>COR22B267</v>
      </c>
      <c r="E500" s="53" t="s">
        <v>230</v>
      </c>
      <c r="F500" s="20">
        <v>1000</v>
      </c>
      <c r="G500" s="14" t="s">
        <v>728</v>
      </c>
      <c r="H500" s="23" t="s">
        <v>146</v>
      </c>
      <c r="J500" s="54" t="s">
        <v>1020</v>
      </c>
      <c r="K500" s="22" t="s">
        <v>173</v>
      </c>
      <c r="L500" s="54" t="s">
        <v>147</v>
      </c>
      <c r="M500" s="22">
        <v>1</v>
      </c>
      <c r="N500" s="54" t="s">
        <v>174</v>
      </c>
      <c r="P500" s="54" t="s">
        <v>36</v>
      </c>
      <c r="Q500" s="22" t="s">
        <v>225</v>
      </c>
      <c r="R500" s="54" t="str">
        <f t="shared" si="967"/>
        <v>avantage2</v>
      </c>
      <c r="S500" s="22" t="s">
        <v>226</v>
      </c>
      <c r="T500" s="54" t="str">
        <f t="shared" si="968"/>
        <v>avantage3</v>
      </c>
      <c r="U500" s="22" t="s">
        <v>241</v>
      </c>
      <c r="V500" s="54" t="str">
        <f t="shared" ref="V500" si="1042">"avantage"&amp;(1+RIGHT(T500,1))</f>
        <v>avantage4</v>
      </c>
      <c r="W500" s="22" t="s">
        <v>227</v>
      </c>
      <c r="X500" s="54" t="str">
        <f t="shared" ref="X500" si="1043">"avantage"&amp;(1+RIGHT(V500,1))</f>
        <v>avantage5</v>
      </c>
      <c r="Y500" s="22" t="s">
        <v>228</v>
      </c>
      <c r="AW500" s="22"/>
      <c r="AX500" s="20" t="s">
        <v>179</v>
      </c>
      <c r="AY500" s="20">
        <v>10</v>
      </c>
      <c r="AZ500" s="20" t="s">
        <v>181</v>
      </c>
      <c r="BA500" s="20">
        <v>90</v>
      </c>
      <c r="BB500" s="20" t="s">
        <v>180</v>
      </c>
      <c r="BC500" s="20">
        <v>0</v>
      </c>
      <c r="BD500" s="60"/>
      <c r="BF500" s="14"/>
      <c r="BJ500" t="s">
        <v>231</v>
      </c>
      <c r="BK500" t="s">
        <v>152</v>
      </c>
      <c r="BN500" s="36">
        <v>232</v>
      </c>
      <c r="BQ500">
        <f t="shared" si="948"/>
        <v>1</v>
      </c>
      <c r="BR500" s="38">
        <v>44737</v>
      </c>
      <c r="BS500" s="22" t="s">
        <v>1550</v>
      </c>
      <c r="BT500" s="20" t="str">
        <f t="shared" si="941"/>
        <v>BILLETThePrivateIslandClub_COR22B267</v>
      </c>
      <c r="BV500">
        <v>1</v>
      </c>
      <c r="BW500" t="s">
        <v>1123</v>
      </c>
    </row>
    <row r="501" spans="2:75" ht="18.75" customHeight="1" x14ac:dyDescent="0.3">
      <c r="B501" s="20">
        <f t="shared" si="1022"/>
        <v>268</v>
      </c>
      <c r="C501" s="22" t="str">
        <f t="shared" si="1023"/>
        <v>#268 Billet Private Island Club</v>
      </c>
      <c r="D501" t="str">
        <f t="shared" si="1019"/>
        <v>COR22B268</v>
      </c>
      <c r="E501" s="53" t="s">
        <v>230</v>
      </c>
      <c r="F501" s="20">
        <v>1000</v>
      </c>
      <c r="G501" s="14" t="s">
        <v>729</v>
      </c>
      <c r="H501" s="23" t="s">
        <v>146</v>
      </c>
      <c r="J501" s="54" t="s">
        <v>1020</v>
      </c>
      <c r="K501" s="22" t="s">
        <v>173</v>
      </c>
      <c r="L501" s="54" t="s">
        <v>147</v>
      </c>
      <c r="M501" s="22">
        <v>1</v>
      </c>
      <c r="N501" s="54" t="s">
        <v>174</v>
      </c>
      <c r="P501" s="54" t="s">
        <v>36</v>
      </c>
      <c r="Q501" s="22" t="s">
        <v>225</v>
      </c>
      <c r="R501" s="54" t="str">
        <f t="shared" si="967"/>
        <v>avantage2</v>
      </c>
      <c r="S501" s="22" t="s">
        <v>226</v>
      </c>
      <c r="T501" s="54" t="str">
        <f t="shared" si="968"/>
        <v>avantage3</v>
      </c>
      <c r="U501" s="22" t="s">
        <v>241</v>
      </c>
      <c r="V501" s="54" t="str">
        <f t="shared" ref="V501" si="1044">"avantage"&amp;(1+RIGHT(T501,1))</f>
        <v>avantage4</v>
      </c>
      <c r="W501" s="22" t="s">
        <v>227</v>
      </c>
      <c r="X501" s="54" t="str">
        <f t="shared" ref="X501" si="1045">"avantage"&amp;(1+RIGHT(V501,1))</f>
        <v>avantage5</v>
      </c>
      <c r="Y501" s="22" t="s">
        <v>228</v>
      </c>
      <c r="AW501" s="22"/>
      <c r="AX501" s="20" t="s">
        <v>179</v>
      </c>
      <c r="AY501" s="20">
        <v>10</v>
      </c>
      <c r="AZ501" s="20" t="s">
        <v>181</v>
      </c>
      <c r="BA501" s="20">
        <v>90</v>
      </c>
      <c r="BB501" s="20" t="s">
        <v>180</v>
      </c>
      <c r="BC501" s="20">
        <v>0</v>
      </c>
      <c r="BD501" s="60"/>
      <c r="BF501" s="14"/>
      <c r="BJ501" t="s">
        <v>231</v>
      </c>
      <c r="BK501" t="s">
        <v>152</v>
      </c>
      <c r="BN501" s="36">
        <v>232</v>
      </c>
      <c r="BQ501">
        <f t="shared" si="948"/>
        <v>1</v>
      </c>
      <c r="BR501" s="38">
        <v>44737</v>
      </c>
      <c r="BS501" s="22" t="s">
        <v>1550</v>
      </c>
      <c r="BT501" s="20" t="str">
        <f t="shared" si="941"/>
        <v>BILLETThePrivateIslandClub_COR22B268</v>
      </c>
      <c r="BV501">
        <v>1</v>
      </c>
      <c r="BW501" t="s">
        <v>1123</v>
      </c>
    </row>
    <row r="502" spans="2:75" ht="18.75" customHeight="1" x14ac:dyDescent="0.3">
      <c r="B502" s="20">
        <f t="shared" si="1022"/>
        <v>269</v>
      </c>
      <c r="C502" s="22" t="str">
        <f t="shared" si="1023"/>
        <v>#269 Billet Private Island Club</v>
      </c>
      <c r="D502" t="str">
        <f t="shared" si="1019"/>
        <v>COR22B269</v>
      </c>
      <c r="E502" s="53" t="s">
        <v>230</v>
      </c>
      <c r="F502" s="20">
        <v>1000</v>
      </c>
      <c r="G502" s="14" t="s">
        <v>730</v>
      </c>
      <c r="H502" s="23" t="s">
        <v>146</v>
      </c>
      <c r="J502" s="54" t="s">
        <v>1020</v>
      </c>
      <c r="K502" s="22" t="s">
        <v>173</v>
      </c>
      <c r="L502" s="54" t="s">
        <v>147</v>
      </c>
      <c r="M502" s="22">
        <v>1</v>
      </c>
      <c r="N502" s="54" t="s">
        <v>174</v>
      </c>
      <c r="P502" s="54" t="s">
        <v>36</v>
      </c>
      <c r="Q502" s="22" t="s">
        <v>225</v>
      </c>
      <c r="R502" s="54" t="str">
        <f t="shared" si="967"/>
        <v>avantage2</v>
      </c>
      <c r="S502" s="22" t="s">
        <v>226</v>
      </c>
      <c r="T502" s="54" t="str">
        <f t="shared" si="968"/>
        <v>avantage3</v>
      </c>
      <c r="U502" s="22" t="s">
        <v>241</v>
      </c>
      <c r="V502" s="54" t="str">
        <f t="shared" ref="V502" si="1046">"avantage"&amp;(1+RIGHT(T502,1))</f>
        <v>avantage4</v>
      </c>
      <c r="W502" s="22" t="s">
        <v>227</v>
      </c>
      <c r="X502" s="54" t="str">
        <f t="shared" ref="X502" si="1047">"avantage"&amp;(1+RIGHT(V502,1))</f>
        <v>avantage5</v>
      </c>
      <c r="Y502" s="22" t="s">
        <v>228</v>
      </c>
      <c r="AW502" s="22"/>
      <c r="AX502" s="20" t="s">
        <v>179</v>
      </c>
      <c r="AY502" s="20">
        <v>10</v>
      </c>
      <c r="AZ502" s="20" t="s">
        <v>181</v>
      </c>
      <c r="BA502" s="20">
        <v>90</v>
      </c>
      <c r="BB502" s="20" t="s">
        <v>180</v>
      </c>
      <c r="BC502" s="20">
        <v>0</v>
      </c>
      <c r="BD502" s="60"/>
      <c r="BF502" s="14"/>
      <c r="BJ502" t="s">
        <v>231</v>
      </c>
      <c r="BK502" t="s">
        <v>152</v>
      </c>
      <c r="BN502" s="36">
        <v>232</v>
      </c>
      <c r="BQ502">
        <f t="shared" si="948"/>
        <v>1</v>
      </c>
      <c r="BR502" s="38">
        <v>44737</v>
      </c>
      <c r="BS502" s="22" t="s">
        <v>1550</v>
      </c>
      <c r="BT502" s="20" t="str">
        <f t="shared" si="941"/>
        <v>BILLETThePrivateIslandClub_COR22B269</v>
      </c>
      <c r="BV502">
        <v>1</v>
      </c>
      <c r="BW502" t="s">
        <v>1123</v>
      </c>
    </row>
    <row r="503" spans="2:75" ht="18.75" customHeight="1" x14ac:dyDescent="0.3">
      <c r="B503" s="20">
        <f t="shared" si="1022"/>
        <v>270</v>
      </c>
      <c r="C503" s="22" t="str">
        <f t="shared" si="1023"/>
        <v>#270 Billet Private Island Club</v>
      </c>
      <c r="D503" t="str">
        <f t="shared" si="1019"/>
        <v>COR22B270</v>
      </c>
      <c r="E503" s="53" t="s">
        <v>230</v>
      </c>
      <c r="F503" s="20">
        <v>1000</v>
      </c>
      <c r="G503" s="14" t="s">
        <v>731</v>
      </c>
      <c r="H503" s="23" t="s">
        <v>146</v>
      </c>
      <c r="J503" s="54" t="s">
        <v>1020</v>
      </c>
      <c r="K503" s="22" t="s">
        <v>173</v>
      </c>
      <c r="L503" s="54" t="s">
        <v>147</v>
      </c>
      <c r="M503" s="22">
        <v>1</v>
      </c>
      <c r="N503" s="54" t="s">
        <v>174</v>
      </c>
      <c r="P503" s="54" t="s">
        <v>36</v>
      </c>
      <c r="Q503" s="22" t="s">
        <v>225</v>
      </c>
      <c r="R503" s="54" t="str">
        <f t="shared" si="967"/>
        <v>avantage2</v>
      </c>
      <c r="S503" s="22" t="s">
        <v>226</v>
      </c>
      <c r="T503" s="54" t="str">
        <f t="shared" si="968"/>
        <v>avantage3</v>
      </c>
      <c r="U503" s="22" t="s">
        <v>241</v>
      </c>
      <c r="V503" s="54" t="str">
        <f t="shared" ref="V503" si="1048">"avantage"&amp;(1+RIGHT(T503,1))</f>
        <v>avantage4</v>
      </c>
      <c r="W503" s="22" t="s">
        <v>227</v>
      </c>
      <c r="X503" s="54" t="str">
        <f t="shared" ref="X503" si="1049">"avantage"&amp;(1+RIGHT(V503,1))</f>
        <v>avantage5</v>
      </c>
      <c r="Y503" s="22" t="s">
        <v>228</v>
      </c>
      <c r="AW503" s="22"/>
      <c r="AX503" s="20" t="s">
        <v>179</v>
      </c>
      <c r="AY503" s="20">
        <v>10</v>
      </c>
      <c r="AZ503" s="20" t="s">
        <v>181</v>
      </c>
      <c r="BA503" s="20">
        <v>90</v>
      </c>
      <c r="BB503" s="20" t="s">
        <v>180</v>
      </c>
      <c r="BC503" s="20">
        <v>0</v>
      </c>
      <c r="BD503" s="60"/>
      <c r="BF503" s="14"/>
      <c r="BJ503" t="s">
        <v>231</v>
      </c>
      <c r="BK503" t="s">
        <v>152</v>
      </c>
      <c r="BN503" s="36">
        <v>232</v>
      </c>
      <c r="BQ503">
        <f t="shared" si="948"/>
        <v>1</v>
      </c>
      <c r="BR503" s="38">
        <v>44737</v>
      </c>
      <c r="BS503" s="22" t="s">
        <v>1550</v>
      </c>
      <c r="BT503" s="20" t="str">
        <f t="shared" si="941"/>
        <v>BILLETThePrivateIslandClub_COR22B270</v>
      </c>
      <c r="BV503">
        <v>1</v>
      </c>
      <c r="BW503" t="s">
        <v>1123</v>
      </c>
    </row>
    <row r="504" spans="2:75" ht="18.75" customHeight="1" x14ac:dyDescent="0.3">
      <c r="B504" s="20">
        <f t="shared" si="1022"/>
        <v>271</v>
      </c>
      <c r="C504" s="22" t="str">
        <f t="shared" si="1023"/>
        <v>#271 Billet Private Island Club</v>
      </c>
      <c r="D504" t="str">
        <f t="shared" si="1019"/>
        <v>COR22B271</v>
      </c>
      <c r="E504" s="53" t="s">
        <v>230</v>
      </c>
      <c r="F504" s="20">
        <v>1000</v>
      </c>
      <c r="G504" s="14" t="s">
        <v>732</v>
      </c>
      <c r="H504" s="23" t="s">
        <v>146</v>
      </c>
      <c r="J504" s="54" t="s">
        <v>1020</v>
      </c>
      <c r="K504" s="22" t="s">
        <v>173</v>
      </c>
      <c r="L504" s="54" t="s">
        <v>147</v>
      </c>
      <c r="M504" s="22">
        <v>1</v>
      </c>
      <c r="N504" s="54" t="s">
        <v>174</v>
      </c>
      <c r="P504" s="54" t="s">
        <v>36</v>
      </c>
      <c r="Q504" s="22" t="s">
        <v>225</v>
      </c>
      <c r="R504" s="54" t="str">
        <f t="shared" si="967"/>
        <v>avantage2</v>
      </c>
      <c r="S504" s="22" t="s">
        <v>226</v>
      </c>
      <c r="T504" s="54" t="str">
        <f t="shared" si="968"/>
        <v>avantage3</v>
      </c>
      <c r="U504" s="22" t="s">
        <v>241</v>
      </c>
      <c r="V504" s="54" t="str">
        <f t="shared" ref="V504" si="1050">"avantage"&amp;(1+RIGHT(T504,1))</f>
        <v>avantage4</v>
      </c>
      <c r="W504" s="22" t="s">
        <v>227</v>
      </c>
      <c r="X504" s="54" t="str">
        <f t="shared" ref="X504" si="1051">"avantage"&amp;(1+RIGHT(V504,1))</f>
        <v>avantage5</v>
      </c>
      <c r="Y504" s="22" t="s">
        <v>228</v>
      </c>
      <c r="AW504" s="22"/>
      <c r="AX504" s="20" t="s">
        <v>179</v>
      </c>
      <c r="AY504" s="20">
        <v>10</v>
      </c>
      <c r="AZ504" s="20" t="s">
        <v>181</v>
      </c>
      <c r="BA504" s="20">
        <v>90</v>
      </c>
      <c r="BB504" s="20" t="s">
        <v>180</v>
      </c>
      <c r="BC504" s="20">
        <v>0</v>
      </c>
      <c r="BD504" s="60"/>
      <c r="BF504" s="14"/>
      <c r="BJ504" t="s">
        <v>231</v>
      </c>
      <c r="BK504" t="s">
        <v>152</v>
      </c>
      <c r="BN504" s="36">
        <v>232</v>
      </c>
      <c r="BQ504">
        <f t="shared" si="948"/>
        <v>1</v>
      </c>
      <c r="BR504" s="38">
        <v>44737</v>
      </c>
      <c r="BS504" s="22" t="s">
        <v>1550</v>
      </c>
      <c r="BT504" s="20" t="str">
        <f t="shared" si="941"/>
        <v>BILLETThePrivateIslandClub_COR22B271</v>
      </c>
      <c r="BV504">
        <v>1</v>
      </c>
      <c r="BW504" t="s">
        <v>1123</v>
      </c>
    </row>
    <row r="505" spans="2:75" ht="18.75" customHeight="1" x14ac:dyDescent="0.3">
      <c r="B505" s="20">
        <f t="shared" si="1022"/>
        <v>272</v>
      </c>
      <c r="C505" s="22" t="str">
        <f t="shared" si="1023"/>
        <v>#272 Billet Private Island Club</v>
      </c>
      <c r="D505" t="str">
        <f t="shared" si="1019"/>
        <v>COR22B272</v>
      </c>
      <c r="E505" s="53" t="s">
        <v>230</v>
      </c>
      <c r="F505" s="20">
        <v>1000</v>
      </c>
      <c r="G505" s="14" t="s">
        <v>733</v>
      </c>
      <c r="H505" s="23" t="s">
        <v>146</v>
      </c>
      <c r="J505" s="54" t="s">
        <v>1020</v>
      </c>
      <c r="K505" s="22" t="s">
        <v>173</v>
      </c>
      <c r="L505" s="54" t="s">
        <v>147</v>
      </c>
      <c r="M505" s="22">
        <v>1</v>
      </c>
      <c r="N505" s="54" t="s">
        <v>174</v>
      </c>
      <c r="P505" s="54" t="s">
        <v>36</v>
      </c>
      <c r="Q505" s="22" t="s">
        <v>225</v>
      </c>
      <c r="R505" s="54" t="str">
        <f t="shared" si="967"/>
        <v>avantage2</v>
      </c>
      <c r="S505" s="22" t="s">
        <v>226</v>
      </c>
      <c r="T505" s="54" t="str">
        <f t="shared" si="968"/>
        <v>avantage3</v>
      </c>
      <c r="U505" s="22" t="s">
        <v>241</v>
      </c>
      <c r="V505" s="54" t="str">
        <f t="shared" ref="V505" si="1052">"avantage"&amp;(1+RIGHT(T505,1))</f>
        <v>avantage4</v>
      </c>
      <c r="W505" s="22" t="s">
        <v>227</v>
      </c>
      <c r="X505" s="54" t="str">
        <f t="shared" ref="X505" si="1053">"avantage"&amp;(1+RIGHT(V505,1))</f>
        <v>avantage5</v>
      </c>
      <c r="Y505" s="22" t="s">
        <v>228</v>
      </c>
      <c r="AW505" s="22"/>
      <c r="AX505" s="20" t="s">
        <v>179</v>
      </c>
      <c r="AY505" s="20">
        <v>10</v>
      </c>
      <c r="AZ505" s="20" t="s">
        <v>181</v>
      </c>
      <c r="BA505" s="20">
        <v>90</v>
      </c>
      <c r="BB505" s="20" t="s">
        <v>180</v>
      </c>
      <c r="BC505" s="20">
        <v>0</v>
      </c>
      <c r="BD505" s="60"/>
      <c r="BF505" s="14"/>
      <c r="BJ505" t="s">
        <v>231</v>
      </c>
      <c r="BK505" t="s">
        <v>152</v>
      </c>
      <c r="BN505" s="36">
        <v>232</v>
      </c>
      <c r="BQ505">
        <f t="shared" si="948"/>
        <v>1</v>
      </c>
      <c r="BR505" s="38">
        <v>44737</v>
      </c>
      <c r="BS505" s="22" t="s">
        <v>1550</v>
      </c>
      <c r="BT505" s="20" t="str">
        <f t="shared" si="941"/>
        <v>BILLETThePrivateIslandClub_COR22B272</v>
      </c>
      <c r="BV505">
        <v>1</v>
      </c>
      <c r="BW505" t="s">
        <v>1123</v>
      </c>
    </row>
    <row r="506" spans="2:75" ht="18.75" customHeight="1" x14ac:dyDescent="0.3">
      <c r="B506" s="20">
        <f t="shared" si="1022"/>
        <v>273</v>
      </c>
      <c r="C506" s="22" t="str">
        <f t="shared" si="1023"/>
        <v>#273 Billet Private Island Club</v>
      </c>
      <c r="D506" t="str">
        <f t="shared" si="1019"/>
        <v>COR22B273</v>
      </c>
      <c r="E506" s="53" t="s">
        <v>230</v>
      </c>
      <c r="F506" s="20">
        <v>1000</v>
      </c>
      <c r="G506" s="14" t="s">
        <v>734</v>
      </c>
      <c r="H506" s="23" t="s">
        <v>146</v>
      </c>
      <c r="J506" s="54" t="s">
        <v>1020</v>
      </c>
      <c r="K506" s="22" t="s">
        <v>173</v>
      </c>
      <c r="L506" s="54" t="s">
        <v>147</v>
      </c>
      <c r="M506" s="22">
        <v>1</v>
      </c>
      <c r="N506" s="54" t="s">
        <v>174</v>
      </c>
      <c r="P506" s="54" t="s">
        <v>36</v>
      </c>
      <c r="Q506" s="22" t="s">
        <v>225</v>
      </c>
      <c r="R506" s="54" t="str">
        <f t="shared" si="967"/>
        <v>avantage2</v>
      </c>
      <c r="S506" s="22" t="s">
        <v>226</v>
      </c>
      <c r="T506" s="54" t="str">
        <f t="shared" si="968"/>
        <v>avantage3</v>
      </c>
      <c r="U506" s="22" t="s">
        <v>241</v>
      </c>
      <c r="V506" s="54" t="str">
        <f t="shared" ref="V506" si="1054">"avantage"&amp;(1+RIGHT(T506,1))</f>
        <v>avantage4</v>
      </c>
      <c r="W506" s="22" t="s">
        <v>227</v>
      </c>
      <c r="X506" s="54" t="str">
        <f t="shared" ref="X506" si="1055">"avantage"&amp;(1+RIGHT(V506,1))</f>
        <v>avantage5</v>
      </c>
      <c r="Y506" s="22" t="s">
        <v>228</v>
      </c>
      <c r="AW506" s="22"/>
      <c r="AX506" s="20" t="s">
        <v>179</v>
      </c>
      <c r="AY506" s="20">
        <v>10</v>
      </c>
      <c r="AZ506" s="20" t="s">
        <v>181</v>
      </c>
      <c r="BA506" s="20">
        <v>90</v>
      </c>
      <c r="BB506" s="20" t="s">
        <v>180</v>
      </c>
      <c r="BC506" s="20">
        <v>0</v>
      </c>
      <c r="BD506" s="60"/>
      <c r="BF506" s="14"/>
      <c r="BJ506" t="s">
        <v>231</v>
      </c>
      <c r="BK506" t="s">
        <v>152</v>
      </c>
      <c r="BN506" s="36">
        <v>232</v>
      </c>
      <c r="BQ506">
        <f t="shared" si="948"/>
        <v>1</v>
      </c>
      <c r="BR506" s="38">
        <v>44737</v>
      </c>
      <c r="BS506" s="22" t="s">
        <v>1550</v>
      </c>
      <c r="BT506" s="20" t="str">
        <f t="shared" si="941"/>
        <v>BILLETThePrivateIslandClub_COR22B273</v>
      </c>
      <c r="BV506">
        <v>1</v>
      </c>
      <c r="BW506" t="s">
        <v>1123</v>
      </c>
    </row>
    <row r="507" spans="2:75" ht="18.75" customHeight="1" x14ac:dyDescent="0.3">
      <c r="B507" s="20">
        <f t="shared" si="1022"/>
        <v>274</v>
      </c>
      <c r="C507" s="22" t="str">
        <f t="shared" si="1023"/>
        <v>#274 Billet Private Island Club</v>
      </c>
      <c r="D507" t="str">
        <f t="shared" si="1019"/>
        <v>COR22B274</v>
      </c>
      <c r="E507" s="53" t="s">
        <v>230</v>
      </c>
      <c r="F507" s="20">
        <v>1000</v>
      </c>
      <c r="G507" s="14" t="s">
        <v>735</v>
      </c>
      <c r="H507" s="23" t="s">
        <v>146</v>
      </c>
      <c r="J507" s="54" t="s">
        <v>1020</v>
      </c>
      <c r="K507" s="22" t="s">
        <v>173</v>
      </c>
      <c r="L507" s="54" t="s">
        <v>147</v>
      </c>
      <c r="M507" s="22">
        <v>1</v>
      </c>
      <c r="N507" s="54" t="s">
        <v>174</v>
      </c>
      <c r="P507" s="54" t="s">
        <v>36</v>
      </c>
      <c r="Q507" s="22" t="s">
        <v>225</v>
      </c>
      <c r="R507" s="54" t="str">
        <f t="shared" si="967"/>
        <v>avantage2</v>
      </c>
      <c r="S507" s="22" t="s">
        <v>226</v>
      </c>
      <c r="T507" s="54" t="str">
        <f t="shared" si="968"/>
        <v>avantage3</v>
      </c>
      <c r="U507" s="22" t="s">
        <v>241</v>
      </c>
      <c r="V507" s="54" t="str">
        <f t="shared" ref="V507" si="1056">"avantage"&amp;(1+RIGHT(T507,1))</f>
        <v>avantage4</v>
      </c>
      <c r="W507" s="22" t="s">
        <v>227</v>
      </c>
      <c r="X507" s="54" t="str">
        <f t="shared" ref="X507" si="1057">"avantage"&amp;(1+RIGHT(V507,1))</f>
        <v>avantage5</v>
      </c>
      <c r="Y507" s="22" t="s">
        <v>228</v>
      </c>
      <c r="AW507" s="22"/>
      <c r="AX507" s="20" t="s">
        <v>179</v>
      </c>
      <c r="AY507" s="20">
        <v>10</v>
      </c>
      <c r="AZ507" s="20" t="s">
        <v>181</v>
      </c>
      <c r="BA507" s="20">
        <v>90</v>
      </c>
      <c r="BB507" s="20" t="s">
        <v>180</v>
      </c>
      <c r="BC507" s="20">
        <v>0</v>
      </c>
      <c r="BD507" s="60"/>
      <c r="BF507" s="14"/>
      <c r="BJ507" t="s">
        <v>231</v>
      </c>
      <c r="BK507" t="s">
        <v>152</v>
      </c>
      <c r="BN507" s="36">
        <v>232</v>
      </c>
      <c r="BQ507">
        <f t="shared" si="948"/>
        <v>1</v>
      </c>
      <c r="BR507" s="38">
        <v>44737</v>
      </c>
      <c r="BS507" s="22" t="s">
        <v>1550</v>
      </c>
      <c r="BT507" s="20" t="str">
        <f t="shared" si="941"/>
        <v>BILLETThePrivateIslandClub_COR22B274</v>
      </c>
      <c r="BV507">
        <v>1</v>
      </c>
      <c r="BW507" t="s">
        <v>1123</v>
      </c>
    </row>
    <row r="508" spans="2:75" ht="18.75" customHeight="1" x14ac:dyDescent="0.3">
      <c r="B508" s="20">
        <f t="shared" si="1022"/>
        <v>275</v>
      </c>
      <c r="C508" s="22" t="str">
        <f t="shared" si="1023"/>
        <v>#275 Billet Private Island Club</v>
      </c>
      <c r="D508" t="str">
        <f t="shared" si="1019"/>
        <v>COR22B275</v>
      </c>
      <c r="E508" s="53" t="s">
        <v>230</v>
      </c>
      <c r="F508" s="20">
        <v>1000</v>
      </c>
      <c r="G508" s="14" t="s">
        <v>736</v>
      </c>
      <c r="H508" s="23" t="s">
        <v>146</v>
      </c>
      <c r="J508" s="54" t="s">
        <v>1020</v>
      </c>
      <c r="K508" s="22" t="s">
        <v>173</v>
      </c>
      <c r="L508" s="54" t="s">
        <v>147</v>
      </c>
      <c r="M508" s="22">
        <v>1</v>
      </c>
      <c r="N508" s="54" t="s">
        <v>174</v>
      </c>
      <c r="P508" s="54" t="s">
        <v>36</v>
      </c>
      <c r="Q508" s="22" t="s">
        <v>225</v>
      </c>
      <c r="R508" s="54" t="str">
        <f t="shared" si="967"/>
        <v>avantage2</v>
      </c>
      <c r="S508" s="22" t="s">
        <v>226</v>
      </c>
      <c r="T508" s="54" t="str">
        <f t="shared" si="968"/>
        <v>avantage3</v>
      </c>
      <c r="U508" s="22" t="s">
        <v>241</v>
      </c>
      <c r="V508" s="54" t="str">
        <f t="shared" ref="V508" si="1058">"avantage"&amp;(1+RIGHT(T508,1))</f>
        <v>avantage4</v>
      </c>
      <c r="W508" s="22" t="s">
        <v>227</v>
      </c>
      <c r="X508" s="54" t="str">
        <f t="shared" ref="X508" si="1059">"avantage"&amp;(1+RIGHT(V508,1))</f>
        <v>avantage5</v>
      </c>
      <c r="Y508" s="22" t="s">
        <v>228</v>
      </c>
      <c r="AW508" s="22"/>
      <c r="AX508" s="20" t="s">
        <v>179</v>
      </c>
      <c r="AY508" s="20">
        <v>10</v>
      </c>
      <c r="AZ508" s="20" t="s">
        <v>181</v>
      </c>
      <c r="BA508" s="20">
        <v>90</v>
      </c>
      <c r="BB508" s="20" t="s">
        <v>180</v>
      </c>
      <c r="BC508" s="20">
        <v>0</v>
      </c>
      <c r="BD508" s="60"/>
      <c r="BF508" s="14"/>
      <c r="BJ508" t="s">
        <v>231</v>
      </c>
      <c r="BK508" t="s">
        <v>152</v>
      </c>
      <c r="BN508" s="36">
        <v>232</v>
      </c>
      <c r="BQ508">
        <f t="shared" si="948"/>
        <v>1</v>
      </c>
      <c r="BR508" s="38">
        <v>44737</v>
      </c>
      <c r="BS508" s="22" t="s">
        <v>1550</v>
      </c>
      <c r="BT508" s="20" t="str">
        <f t="shared" si="941"/>
        <v>BILLETThePrivateIslandClub_COR22B275</v>
      </c>
      <c r="BV508">
        <v>1</v>
      </c>
      <c r="BW508" t="s">
        <v>1123</v>
      </c>
    </row>
    <row r="509" spans="2:75" ht="18.75" customHeight="1" x14ac:dyDescent="0.3">
      <c r="B509" s="20">
        <f t="shared" si="1022"/>
        <v>276</v>
      </c>
      <c r="C509" s="22" t="str">
        <f t="shared" si="1023"/>
        <v>#276 Billet Private Island Club</v>
      </c>
      <c r="D509" t="str">
        <f t="shared" si="1019"/>
        <v>COR22B276</v>
      </c>
      <c r="E509" s="53" t="s">
        <v>230</v>
      </c>
      <c r="F509" s="20">
        <v>1000</v>
      </c>
      <c r="G509" s="14" t="s">
        <v>737</v>
      </c>
      <c r="H509" s="23" t="s">
        <v>146</v>
      </c>
      <c r="J509" s="54" t="s">
        <v>1020</v>
      </c>
      <c r="K509" s="22" t="s">
        <v>173</v>
      </c>
      <c r="L509" s="54" t="s">
        <v>147</v>
      </c>
      <c r="M509" s="22">
        <v>1</v>
      </c>
      <c r="N509" s="54" t="s">
        <v>174</v>
      </c>
      <c r="P509" s="54" t="s">
        <v>36</v>
      </c>
      <c r="Q509" s="22" t="s">
        <v>225</v>
      </c>
      <c r="R509" s="54" t="str">
        <f t="shared" si="967"/>
        <v>avantage2</v>
      </c>
      <c r="S509" s="22" t="s">
        <v>226</v>
      </c>
      <c r="T509" s="54" t="str">
        <f t="shared" si="968"/>
        <v>avantage3</v>
      </c>
      <c r="U509" s="22" t="s">
        <v>241</v>
      </c>
      <c r="V509" s="54" t="str">
        <f t="shared" ref="V509" si="1060">"avantage"&amp;(1+RIGHT(T509,1))</f>
        <v>avantage4</v>
      </c>
      <c r="W509" s="22" t="s">
        <v>227</v>
      </c>
      <c r="X509" s="54" t="str">
        <f t="shared" ref="X509" si="1061">"avantage"&amp;(1+RIGHT(V509,1))</f>
        <v>avantage5</v>
      </c>
      <c r="Y509" s="22" t="s">
        <v>228</v>
      </c>
      <c r="AW509" s="22"/>
      <c r="AX509" s="20" t="s">
        <v>179</v>
      </c>
      <c r="AY509" s="20">
        <v>10</v>
      </c>
      <c r="AZ509" s="20" t="s">
        <v>181</v>
      </c>
      <c r="BA509" s="20">
        <v>90</v>
      </c>
      <c r="BB509" s="20" t="s">
        <v>180</v>
      </c>
      <c r="BC509" s="20">
        <v>0</v>
      </c>
      <c r="BD509" s="60"/>
      <c r="BF509" s="14"/>
      <c r="BJ509" t="s">
        <v>231</v>
      </c>
      <c r="BK509" t="s">
        <v>152</v>
      </c>
      <c r="BN509" s="36">
        <v>232</v>
      </c>
      <c r="BQ509">
        <f t="shared" si="948"/>
        <v>1</v>
      </c>
      <c r="BR509" s="38">
        <v>44737</v>
      </c>
      <c r="BS509" s="22" t="s">
        <v>1550</v>
      </c>
      <c r="BT509" s="20" t="str">
        <f t="shared" si="941"/>
        <v>BILLETThePrivateIslandClub_COR22B276</v>
      </c>
      <c r="BV509">
        <v>1</v>
      </c>
      <c r="BW509" t="s">
        <v>1123</v>
      </c>
    </row>
    <row r="510" spans="2:75" ht="18.75" customHeight="1" x14ac:dyDescent="0.3">
      <c r="B510" s="20">
        <f t="shared" si="1022"/>
        <v>277</v>
      </c>
      <c r="C510" s="22" t="str">
        <f t="shared" si="1023"/>
        <v>#277 Billet Private Island Club</v>
      </c>
      <c r="D510" t="str">
        <f t="shared" si="1019"/>
        <v>COR22B277</v>
      </c>
      <c r="E510" s="53" t="s">
        <v>230</v>
      </c>
      <c r="F510" s="20">
        <v>1000</v>
      </c>
      <c r="G510" s="14" t="s">
        <v>738</v>
      </c>
      <c r="H510" s="23" t="s">
        <v>146</v>
      </c>
      <c r="J510" s="54" t="s">
        <v>1020</v>
      </c>
      <c r="K510" s="22" t="s">
        <v>173</v>
      </c>
      <c r="L510" s="54" t="s">
        <v>147</v>
      </c>
      <c r="M510" s="22">
        <v>1</v>
      </c>
      <c r="N510" s="54" t="s">
        <v>174</v>
      </c>
      <c r="P510" s="54" t="s">
        <v>36</v>
      </c>
      <c r="Q510" s="22" t="s">
        <v>225</v>
      </c>
      <c r="R510" s="54" t="str">
        <f t="shared" si="967"/>
        <v>avantage2</v>
      </c>
      <c r="S510" s="22" t="s">
        <v>226</v>
      </c>
      <c r="T510" s="54" t="str">
        <f t="shared" si="968"/>
        <v>avantage3</v>
      </c>
      <c r="U510" s="22" t="s">
        <v>241</v>
      </c>
      <c r="V510" s="54" t="str">
        <f t="shared" ref="V510" si="1062">"avantage"&amp;(1+RIGHT(T510,1))</f>
        <v>avantage4</v>
      </c>
      <c r="W510" s="22" t="s">
        <v>227</v>
      </c>
      <c r="X510" s="54" t="str">
        <f t="shared" ref="X510" si="1063">"avantage"&amp;(1+RIGHT(V510,1))</f>
        <v>avantage5</v>
      </c>
      <c r="Y510" s="22" t="s">
        <v>228</v>
      </c>
      <c r="AW510" s="22"/>
      <c r="AX510" s="20" t="s">
        <v>179</v>
      </c>
      <c r="AY510" s="20">
        <v>10</v>
      </c>
      <c r="AZ510" s="20" t="s">
        <v>181</v>
      </c>
      <c r="BA510" s="20">
        <v>90</v>
      </c>
      <c r="BB510" s="20" t="s">
        <v>180</v>
      </c>
      <c r="BC510" s="20">
        <v>0</v>
      </c>
      <c r="BD510" s="60"/>
      <c r="BF510" s="14"/>
      <c r="BJ510" t="s">
        <v>231</v>
      </c>
      <c r="BK510" t="s">
        <v>152</v>
      </c>
      <c r="BN510" s="36">
        <v>232</v>
      </c>
      <c r="BQ510">
        <f t="shared" si="948"/>
        <v>1</v>
      </c>
      <c r="BR510" s="38">
        <v>44737</v>
      </c>
      <c r="BS510" s="22" t="s">
        <v>1550</v>
      </c>
      <c r="BT510" s="20" t="str">
        <f t="shared" si="941"/>
        <v>BILLETThePrivateIslandClub_COR22B277</v>
      </c>
      <c r="BV510">
        <v>1</v>
      </c>
      <c r="BW510" t="s">
        <v>1123</v>
      </c>
    </row>
    <row r="511" spans="2:75" ht="18.75" customHeight="1" x14ac:dyDescent="0.3">
      <c r="B511" s="20">
        <f t="shared" si="1022"/>
        <v>278</v>
      </c>
      <c r="C511" s="22" t="str">
        <f t="shared" si="1023"/>
        <v>#278 Billet Private Island Club</v>
      </c>
      <c r="D511" t="str">
        <f t="shared" si="1019"/>
        <v>COR22B278</v>
      </c>
      <c r="E511" s="53" t="s">
        <v>230</v>
      </c>
      <c r="F511" s="20">
        <v>1000</v>
      </c>
      <c r="G511" s="14" t="s">
        <v>739</v>
      </c>
      <c r="H511" s="23" t="s">
        <v>146</v>
      </c>
      <c r="J511" s="54" t="s">
        <v>1020</v>
      </c>
      <c r="K511" s="22" t="s">
        <v>173</v>
      </c>
      <c r="L511" s="54" t="s">
        <v>147</v>
      </c>
      <c r="M511" s="22">
        <v>1</v>
      </c>
      <c r="N511" s="54" t="s">
        <v>174</v>
      </c>
      <c r="P511" s="54" t="s">
        <v>36</v>
      </c>
      <c r="Q511" s="22" t="s">
        <v>225</v>
      </c>
      <c r="R511" s="54" t="str">
        <f t="shared" si="967"/>
        <v>avantage2</v>
      </c>
      <c r="S511" s="22" t="s">
        <v>226</v>
      </c>
      <c r="T511" s="54" t="str">
        <f t="shared" si="968"/>
        <v>avantage3</v>
      </c>
      <c r="U511" s="22" t="s">
        <v>241</v>
      </c>
      <c r="V511" s="54" t="str">
        <f t="shared" ref="V511" si="1064">"avantage"&amp;(1+RIGHT(T511,1))</f>
        <v>avantage4</v>
      </c>
      <c r="W511" s="22" t="s">
        <v>227</v>
      </c>
      <c r="X511" s="54" t="str">
        <f t="shared" ref="X511" si="1065">"avantage"&amp;(1+RIGHT(V511,1))</f>
        <v>avantage5</v>
      </c>
      <c r="Y511" s="22" t="s">
        <v>228</v>
      </c>
      <c r="AW511" s="22"/>
      <c r="AX511" s="20" t="s">
        <v>179</v>
      </c>
      <c r="AY511" s="20">
        <v>10</v>
      </c>
      <c r="AZ511" s="20" t="s">
        <v>181</v>
      </c>
      <c r="BA511" s="20">
        <v>90</v>
      </c>
      <c r="BB511" s="20" t="s">
        <v>180</v>
      </c>
      <c r="BC511" s="20">
        <v>0</v>
      </c>
      <c r="BD511" s="60"/>
      <c r="BF511" s="14"/>
      <c r="BJ511" t="s">
        <v>231</v>
      </c>
      <c r="BK511" t="s">
        <v>152</v>
      </c>
      <c r="BN511" s="36">
        <v>232</v>
      </c>
      <c r="BQ511">
        <f t="shared" si="948"/>
        <v>1</v>
      </c>
      <c r="BR511" s="38">
        <v>44737</v>
      </c>
      <c r="BS511" s="22" t="s">
        <v>1550</v>
      </c>
      <c r="BT511" s="20" t="str">
        <f t="shared" si="941"/>
        <v>BILLETThePrivateIslandClub_COR22B278</v>
      </c>
      <c r="BV511">
        <v>1</v>
      </c>
      <c r="BW511" t="s">
        <v>1123</v>
      </c>
    </row>
    <row r="512" spans="2:75" ht="18.75" customHeight="1" x14ac:dyDescent="0.3">
      <c r="B512" s="20">
        <f t="shared" si="1022"/>
        <v>279</v>
      </c>
      <c r="C512" s="22" t="str">
        <f t="shared" si="1023"/>
        <v>#279 Billet Private Island Club</v>
      </c>
      <c r="D512" t="str">
        <f t="shared" si="1019"/>
        <v>COR22B279</v>
      </c>
      <c r="E512" s="53" t="s">
        <v>230</v>
      </c>
      <c r="F512" s="20">
        <v>1000</v>
      </c>
      <c r="G512" s="14" t="s">
        <v>740</v>
      </c>
      <c r="H512" s="23" t="s">
        <v>146</v>
      </c>
      <c r="J512" s="54" t="s">
        <v>1020</v>
      </c>
      <c r="K512" s="22" t="s">
        <v>173</v>
      </c>
      <c r="L512" s="54" t="s">
        <v>147</v>
      </c>
      <c r="M512" s="22">
        <v>1</v>
      </c>
      <c r="N512" s="54" t="s">
        <v>174</v>
      </c>
      <c r="P512" s="54" t="s">
        <v>36</v>
      </c>
      <c r="Q512" s="22" t="s">
        <v>225</v>
      </c>
      <c r="R512" s="54" t="str">
        <f t="shared" si="967"/>
        <v>avantage2</v>
      </c>
      <c r="S512" s="22" t="s">
        <v>226</v>
      </c>
      <c r="T512" s="54" t="str">
        <f t="shared" si="968"/>
        <v>avantage3</v>
      </c>
      <c r="U512" s="22" t="s">
        <v>241</v>
      </c>
      <c r="V512" s="54" t="str">
        <f t="shared" ref="V512:V528" si="1066">"avantage"&amp;(1+RIGHT(T512,1))</f>
        <v>avantage4</v>
      </c>
      <c r="W512" s="22" t="s">
        <v>227</v>
      </c>
      <c r="X512" s="54" t="str">
        <f t="shared" ref="X512:X575" si="1067">"avantage"&amp;(1+RIGHT(V512,1))</f>
        <v>avantage5</v>
      </c>
      <c r="Y512" s="22" t="s">
        <v>228</v>
      </c>
      <c r="AW512" s="22"/>
      <c r="AX512" s="20" t="s">
        <v>179</v>
      </c>
      <c r="AY512" s="20">
        <v>10</v>
      </c>
      <c r="AZ512" s="20" t="s">
        <v>181</v>
      </c>
      <c r="BA512" s="20">
        <v>90</v>
      </c>
      <c r="BB512" s="20" t="s">
        <v>180</v>
      </c>
      <c r="BC512" s="20">
        <v>0</v>
      </c>
      <c r="BD512" s="60"/>
      <c r="BF512" s="14"/>
      <c r="BJ512" t="s">
        <v>231</v>
      </c>
      <c r="BK512" t="s">
        <v>152</v>
      </c>
      <c r="BN512" s="36">
        <v>232</v>
      </c>
      <c r="BQ512">
        <f t="shared" si="948"/>
        <v>1</v>
      </c>
      <c r="BR512" s="38">
        <v>44737</v>
      </c>
      <c r="BS512" s="22" t="s">
        <v>1550</v>
      </c>
      <c r="BT512" s="20" t="str">
        <f t="shared" si="941"/>
        <v>BILLETThePrivateIslandClub_COR22B279</v>
      </c>
      <c r="BV512">
        <v>1</v>
      </c>
      <c r="BW512" t="s">
        <v>1123</v>
      </c>
    </row>
    <row r="513" spans="2:75" ht="18.75" customHeight="1" x14ac:dyDescent="0.3">
      <c r="B513" s="20">
        <f t="shared" si="1022"/>
        <v>280</v>
      </c>
      <c r="C513" s="22" t="str">
        <f t="shared" si="1023"/>
        <v>#280 Billet Private Island Club</v>
      </c>
      <c r="D513" t="str">
        <f t="shared" si="1019"/>
        <v>COR22B280</v>
      </c>
      <c r="E513" s="53" t="s">
        <v>230</v>
      </c>
      <c r="F513" s="20">
        <v>1000</v>
      </c>
      <c r="G513" s="14" t="s">
        <v>741</v>
      </c>
      <c r="H513" s="23" t="s">
        <v>146</v>
      </c>
      <c r="J513" s="54" t="s">
        <v>1020</v>
      </c>
      <c r="K513" s="22" t="s">
        <v>173</v>
      </c>
      <c r="L513" s="54" t="s">
        <v>147</v>
      </c>
      <c r="M513" s="22">
        <v>1</v>
      </c>
      <c r="N513" s="54" t="s">
        <v>174</v>
      </c>
      <c r="P513" s="54" t="s">
        <v>36</v>
      </c>
      <c r="Q513" s="22" t="s">
        <v>225</v>
      </c>
      <c r="R513" s="54" t="str">
        <f t="shared" si="967"/>
        <v>avantage2</v>
      </c>
      <c r="S513" s="22" t="s">
        <v>226</v>
      </c>
      <c r="T513" s="54" t="str">
        <f t="shared" si="968"/>
        <v>avantage3</v>
      </c>
      <c r="U513" s="22" t="s">
        <v>241</v>
      </c>
      <c r="V513" s="54" t="str">
        <f t="shared" si="1066"/>
        <v>avantage4</v>
      </c>
      <c r="W513" s="22" t="s">
        <v>227</v>
      </c>
      <c r="X513" s="54" t="str">
        <f t="shared" si="1067"/>
        <v>avantage5</v>
      </c>
      <c r="Y513" s="22" t="s">
        <v>228</v>
      </c>
      <c r="AW513" s="22"/>
      <c r="AX513" s="20" t="s">
        <v>179</v>
      </c>
      <c r="AY513" s="20">
        <v>10</v>
      </c>
      <c r="AZ513" s="20" t="s">
        <v>181</v>
      </c>
      <c r="BA513" s="20">
        <v>90</v>
      </c>
      <c r="BB513" s="20" t="s">
        <v>180</v>
      </c>
      <c r="BC513" s="20">
        <v>0</v>
      </c>
      <c r="BD513" s="60"/>
      <c r="BF513" s="14"/>
      <c r="BJ513" t="s">
        <v>231</v>
      </c>
      <c r="BK513" t="s">
        <v>152</v>
      </c>
      <c r="BN513" s="36">
        <v>232</v>
      </c>
      <c r="BQ513">
        <f t="shared" si="948"/>
        <v>1</v>
      </c>
      <c r="BR513" s="38">
        <v>44737</v>
      </c>
      <c r="BS513" s="22" t="s">
        <v>1550</v>
      </c>
      <c r="BT513" s="20" t="str">
        <f t="shared" si="941"/>
        <v>BILLETThePrivateIslandClub_COR22B280</v>
      </c>
      <c r="BV513">
        <v>1</v>
      </c>
      <c r="BW513" t="s">
        <v>1123</v>
      </c>
    </row>
    <row r="514" spans="2:75" ht="18.75" customHeight="1" x14ac:dyDescent="0.3">
      <c r="B514" s="20">
        <f t="shared" si="1022"/>
        <v>281</v>
      </c>
      <c r="C514" s="22" t="str">
        <f t="shared" si="1023"/>
        <v>#281 Billet Private Island Club</v>
      </c>
      <c r="D514" t="str">
        <f t="shared" si="1019"/>
        <v>COR22B281</v>
      </c>
      <c r="E514" s="53" t="s">
        <v>230</v>
      </c>
      <c r="F514" s="20">
        <v>1000</v>
      </c>
      <c r="G514" s="14" t="s">
        <v>742</v>
      </c>
      <c r="H514" s="23" t="s">
        <v>146</v>
      </c>
      <c r="J514" s="54" t="s">
        <v>1020</v>
      </c>
      <c r="K514" s="22" t="s">
        <v>173</v>
      </c>
      <c r="L514" s="54" t="s">
        <v>147</v>
      </c>
      <c r="M514" s="22">
        <v>1</v>
      </c>
      <c r="N514" s="54" t="s">
        <v>174</v>
      </c>
      <c r="P514" s="54" t="s">
        <v>36</v>
      </c>
      <c r="Q514" s="22" t="s">
        <v>225</v>
      </c>
      <c r="R514" s="54" t="str">
        <f t="shared" si="967"/>
        <v>avantage2</v>
      </c>
      <c r="S514" s="22" t="s">
        <v>226</v>
      </c>
      <c r="T514" s="54" t="str">
        <f t="shared" si="968"/>
        <v>avantage3</v>
      </c>
      <c r="U514" s="22" t="s">
        <v>241</v>
      </c>
      <c r="V514" s="54" t="str">
        <f t="shared" si="1066"/>
        <v>avantage4</v>
      </c>
      <c r="W514" s="22" t="s">
        <v>227</v>
      </c>
      <c r="X514" s="54" t="str">
        <f t="shared" si="1067"/>
        <v>avantage5</v>
      </c>
      <c r="Y514" s="22" t="s">
        <v>228</v>
      </c>
      <c r="AW514" s="22"/>
      <c r="AX514" s="20" t="s">
        <v>179</v>
      </c>
      <c r="AY514" s="20">
        <v>10</v>
      </c>
      <c r="AZ514" s="20" t="s">
        <v>181</v>
      </c>
      <c r="BA514" s="20">
        <v>90</v>
      </c>
      <c r="BB514" s="20" t="s">
        <v>180</v>
      </c>
      <c r="BC514" s="20">
        <v>0</v>
      </c>
      <c r="BD514" s="60"/>
      <c r="BF514" s="14"/>
      <c r="BJ514" t="s">
        <v>231</v>
      </c>
      <c r="BK514" t="s">
        <v>152</v>
      </c>
      <c r="BN514" s="36">
        <v>232</v>
      </c>
      <c r="BQ514">
        <f t="shared" si="948"/>
        <v>1</v>
      </c>
      <c r="BR514" s="38">
        <v>44737</v>
      </c>
      <c r="BS514" s="22" t="s">
        <v>1550</v>
      </c>
      <c r="BT514" s="20" t="str">
        <f t="shared" si="941"/>
        <v>BILLETThePrivateIslandClub_COR22B281</v>
      </c>
      <c r="BV514">
        <v>1</v>
      </c>
      <c r="BW514" t="s">
        <v>1123</v>
      </c>
    </row>
    <row r="515" spans="2:75" ht="18.75" customHeight="1" x14ac:dyDescent="0.3">
      <c r="B515" s="20">
        <f t="shared" si="1022"/>
        <v>282</v>
      </c>
      <c r="C515" s="22" t="str">
        <f t="shared" si="1023"/>
        <v>#282 Billet Private Island Club</v>
      </c>
      <c r="D515" t="str">
        <f t="shared" si="1019"/>
        <v>COR22B282</v>
      </c>
      <c r="E515" s="53" t="s">
        <v>230</v>
      </c>
      <c r="F515" s="20">
        <v>1000</v>
      </c>
      <c r="G515" s="14" t="s">
        <v>743</v>
      </c>
      <c r="H515" s="23" t="s">
        <v>146</v>
      </c>
      <c r="J515" s="54" t="s">
        <v>1020</v>
      </c>
      <c r="K515" s="22" t="s">
        <v>173</v>
      </c>
      <c r="L515" s="54" t="s">
        <v>147</v>
      </c>
      <c r="M515" s="22">
        <v>1</v>
      </c>
      <c r="N515" s="54" t="s">
        <v>174</v>
      </c>
      <c r="P515" s="54" t="s">
        <v>36</v>
      </c>
      <c r="Q515" s="22" t="s">
        <v>225</v>
      </c>
      <c r="R515" s="54" t="str">
        <f t="shared" si="967"/>
        <v>avantage2</v>
      </c>
      <c r="S515" s="22" t="s">
        <v>226</v>
      </c>
      <c r="T515" s="54" t="str">
        <f t="shared" si="968"/>
        <v>avantage3</v>
      </c>
      <c r="U515" s="22" t="s">
        <v>241</v>
      </c>
      <c r="V515" s="54" t="str">
        <f t="shared" si="1066"/>
        <v>avantage4</v>
      </c>
      <c r="W515" s="22" t="s">
        <v>227</v>
      </c>
      <c r="X515" s="54" t="str">
        <f t="shared" si="1067"/>
        <v>avantage5</v>
      </c>
      <c r="Y515" s="22" t="s">
        <v>228</v>
      </c>
      <c r="AW515" s="22"/>
      <c r="AX515" s="20" t="s">
        <v>179</v>
      </c>
      <c r="AY515" s="20">
        <v>10</v>
      </c>
      <c r="AZ515" s="20" t="s">
        <v>181</v>
      </c>
      <c r="BA515" s="20">
        <v>90</v>
      </c>
      <c r="BB515" s="20" t="s">
        <v>180</v>
      </c>
      <c r="BC515" s="20">
        <v>0</v>
      </c>
      <c r="BD515" s="60"/>
      <c r="BF515" s="14"/>
      <c r="BJ515" t="s">
        <v>231</v>
      </c>
      <c r="BK515" t="s">
        <v>152</v>
      </c>
      <c r="BN515" s="36">
        <v>232</v>
      </c>
      <c r="BQ515">
        <f t="shared" si="948"/>
        <v>1</v>
      </c>
      <c r="BR515" s="38">
        <v>44737</v>
      </c>
      <c r="BS515" s="22" t="s">
        <v>1550</v>
      </c>
      <c r="BT515" s="20" t="str">
        <f t="shared" si="941"/>
        <v>BILLETThePrivateIslandClub_COR22B282</v>
      </c>
      <c r="BV515">
        <v>1</v>
      </c>
      <c r="BW515" t="s">
        <v>1123</v>
      </c>
    </row>
    <row r="516" spans="2:75" ht="18.75" customHeight="1" x14ac:dyDescent="0.3">
      <c r="B516" s="20">
        <f t="shared" si="1022"/>
        <v>283</v>
      </c>
      <c r="C516" s="22" t="str">
        <f t="shared" si="1023"/>
        <v>#283 Billet Private Island Club</v>
      </c>
      <c r="D516" t="str">
        <f t="shared" si="1019"/>
        <v>COR22B283</v>
      </c>
      <c r="E516" s="53" t="s">
        <v>230</v>
      </c>
      <c r="F516" s="20">
        <v>1000</v>
      </c>
      <c r="G516" s="14" t="s">
        <v>744</v>
      </c>
      <c r="H516" s="23" t="s">
        <v>146</v>
      </c>
      <c r="J516" s="54" t="s">
        <v>1020</v>
      </c>
      <c r="K516" s="22" t="s">
        <v>173</v>
      </c>
      <c r="L516" s="54" t="s">
        <v>147</v>
      </c>
      <c r="M516" s="22">
        <v>1</v>
      </c>
      <c r="N516" s="54" t="s">
        <v>174</v>
      </c>
      <c r="P516" s="54" t="s">
        <v>36</v>
      </c>
      <c r="Q516" s="22" t="s">
        <v>225</v>
      </c>
      <c r="R516" s="54" t="str">
        <f t="shared" si="967"/>
        <v>avantage2</v>
      </c>
      <c r="S516" s="22" t="s">
        <v>226</v>
      </c>
      <c r="T516" s="54" t="str">
        <f t="shared" si="968"/>
        <v>avantage3</v>
      </c>
      <c r="U516" s="22" t="s">
        <v>241</v>
      </c>
      <c r="V516" s="54" t="str">
        <f t="shared" si="1066"/>
        <v>avantage4</v>
      </c>
      <c r="W516" s="22" t="s">
        <v>227</v>
      </c>
      <c r="X516" s="54" t="str">
        <f t="shared" si="1067"/>
        <v>avantage5</v>
      </c>
      <c r="Y516" s="22" t="s">
        <v>228</v>
      </c>
      <c r="AW516" s="22"/>
      <c r="AX516" s="20" t="s">
        <v>179</v>
      </c>
      <c r="AY516" s="20">
        <v>10</v>
      </c>
      <c r="AZ516" s="20" t="s">
        <v>181</v>
      </c>
      <c r="BA516" s="20">
        <v>90</v>
      </c>
      <c r="BB516" s="20" t="s">
        <v>180</v>
      </c>
      <c r="BC516" s="20">
        <v>0</v>
      </c>
      <c r="BD516" s="60"/>
      <c r="BF516" s="14"/>
      <c r="BJ516" t="s">
        <v>231</v>
      </c>
      <c r="BK516" t="s">
        <v>152</v>
      </c>
      <c r="BN516" s="36">
        <v>232</v>
      </c>
      <c r="BQ516">
        <f t="shared" si="948"/>
        <v>1</v>
      </c>
      <c r="BR516" s="38">
        <v>44737</v>
      </c>
      <c r="BS516" s="22" t="s">
        <v>1550</v>
      </c>
      <c r="BT516" s="20" t="str">
        <f t="shared" ref="BT516:BT579" si="1068">SUBSTITUTE(BJ516," ","") &amp; "_" &amp; D516</f>
        <v>BILLETThePrivateIslandClub_COR22B283</v>
      </c>
      <c r="BV516">
        <v>1</v>
      </c>
      <c r="BW516" t="s">
        <v>1123</v>
      </c>
    </row>
    <row r="517" spans="2:75" ht="18.75" customHeight="1" x14ac:dyDescent="0.3">
      <c r="B517" s="20">
        <f t="shared" si="1022"/>
        <v>284</v>
      </c>
      <c r="C517" s="22" t="str">
        <f t="shared" si="1023"/>
        <v>#284 Billet Private Island Club</v>
      </c>
      <c r="D517" t="str">
        <f t="shared" si="1019"/>
        <v>COR22B284</v>
      </c>
      <c r="E517" s="53" t="s">
        <v>230</v>
      </c>
      <c r="F517" s="20">
        <v>1000</v>
      </c>
      <c r="G517" s="14" t="s">
        <v>745</v>
      </c>
      <c r="H517" s="23" t="s">
        <v>146</v>
      </c>
      <c r="J517" s="54" t="s">
        <v>1020</v>
      </c>
      <c r="K517" s="22" t="s">
        <v>173</v>
      </c>
      <c r="L517" s="54" t="s">
        <v>147</v>
      </c>
      <c r="M517" s="22">
        <v>1</v>
      </c>
      <c r="N517" s="54" t="s">
        <v>174</v>
      </c>
      <c r="P517" s="54" t="s">
        <v>36</v>
      </c>
      <c r="Q517" s="22" t="s">
        <v>225</v>
      </c>
      <c r="R517" s="54" t="str">
        <f t="shared" si="967"/>
        <v>avantage2</v>
      </c>
      <c r="S517" s="22" t="s">
        <v>226</v>
      </c>
      <c r="T517" s="54" t="str">
        <f t="shared" si="968"/>
        <v>avantage3</v>
      </c>
      <c r="U517" s="22" t="s">
        <v>241</v>
      </c>
      <c r="V517" s="54" t="str">
        <f t="shared" si="1066"/>
        <v>avantage4</v>
      </c>
      <c r="W517" s="22" t="s">
        <v>227</v>
      </c>
      <c r="X517" s="54" t="str">
        <f t="shared" si="1067"/>
        <v>avantage5</v>
      </c>
      <c r="Y517" s="22" t="s">
        <v>228</v>
      </c>
      <c r="AW517" s="22"/>
      <c r="AX517" s="20" t="s">
        <v>179</v>
      </c>
      <c r="AY517" s="20">
        <v>10</v>
      </c>
      <c r="AZ517" s="20" t="s">
        <v>181</v>
      </c>
      <c r="BA517" s="20">
        <v>90</v>
      </c>
      <c r="BB517" s="20" t="s">
        <v>180</v>
      </c>
      <c r="BC517" s="20">
        <v>0</v>
      </c>
      <c r="BD517" s="60"/>
      <c r="BF517" s="14"/>
      <c r="BJ517" t="s">
        <v>231</v>
      </c>
      <c r="BK517" t="s">
        <v>152</v>
      </c>
      <c r="BN517" s="36">
        <v>232</v>
      </c>
      <c r="BQ517">
        <f t="shared" si="948"/>
        <v>1</v>
      </c>
      <c r="BR517" s="38">
        <v>44737</v>
      </c>
      <c r="BS517" s="22" t="s">
        <v>1550</v>
      </c>
      <c r="BT517" s="20" t="str">
        <f t="shared" si="1068"/>
        <v>BILLETThePrivateIslandClub_COR22B284</v>
      </c>
      <c r="BV517">
        <v>1</v>
      </c>
      <c r="BW517" t="s">
        <v>1123</v>
      </c>
    </row>
    <row r="518" spans="2:75" ht="18.75" customHeight="1" x14ac:dyDescent="0.3">
      <c r="B518" s="20">
        <f t="shared" si="1022"/>
        <v>285</v>
      </c>
      <c r="C518" s="22" t="str">
        <f t="shared" si="1023"/>
        <v>#285 Billet Private Island Club</v>
      </c>
      <c r="D518" t="str">
        <f t="shared" si="1019"/>
        <v>COR22B285</v>
      </c>
      <c r="E518" s="53" t="s">
        <v>230</v>
      </c>
      <c r="F518" s="20">
        <v>1000</v>
      </c>
      <c r="G518" s="14" t="s">
        <v>746</v>
      </c>
      <c r="H518" s="23" t="s">
        <v>146</v>
      </c>
      <c r="J518" s="54" t="s">
        <v>1020</v>
      </c>
      <c r="K518" s="22" t="s">
        <v>173</v>
      </c>
      <c r="L518" s="54" t="s">
        <v>147</v>
      </c>
      <c r="M518" s="22">
        <v>1</v>
      </c>
      <c r="N518" s="54" t="s">
        <v>174</v>
      </c>
      <c r="P518" s="54" t="s">
        <v>36</v>
      </c>
      <c r="Q518" s="22" t="s">
        <v>225</v>
      </c>
      <c r="R518" s="54" t="str">
        <f t="shared" si="967"/>
        <v>avantage2</v>
      </c>
      <c r="S518" s="22" t="s">
        <v>226</v>
      </c>
      <c r="T518" s="54" t="str">
        <f t="shared" si="968"/>
        <v>avantage3</v>
      </c>
      <c r="U518" s="22" t="s">
        <v>241</v>
      </c>
      <c r="V518" s="54" t="str">
        <f t="shared" si="1066"/>
        <v>avantage4</v>
      </c>
      <c r="W518" s="22" t="s">
        <v>227</v>
      </c>
      <c r="X518" s="54" t="str">
        <f t="shared" si="1067"/>
        <v>avantage5</v>
      </c>
      <c r="Y518" s="22" t="s">
        <v>228</v>
      </c>
      <c r="AW518" s="22"/>
      <c r="AX518" s="20" t="s">
        <v>179</v>
      </c>
      <c r="AY518" s="20">
        <v>10</v>
      </c>
      <c r="AZ518" s="20" t="s">
        <v>181</v>
      </c>
      <c r="BA518" s="20">
        <v>90</v>
      </c>
      <c r="BB518" s="20" t="s">
        <v>180</v>
      </c>
      <c r="BC518" s="20">
        <v>0</v>
      </c>
      <c r="BD518" s="60"/>
      <c r="BF518" s="14"/>
      <c r="BJ518" t="s">
        <v>231</v>
      </c>
      <c r="BK518" t="s">
        <v>152</v>
      </c>
      <c r="BN518" s="36">
        <v>232</v>
      </c>
      <c r="BQ518">
        <f t="shared" si="948"/>
        <v>1</v>
      </c>
      <c r="BR518" s="38">
        <v>44737</v>
      </c>
      <c r="BS518" s="22" t="s">
        <v>1550</v>
      </c>
      <c r="BT518" s="20" t="str">
        <f t="shared" si="1068"/>
        <v>BILLETThePrivateIslandClub_COR22B285</v>
      </c>
      <c r="BV518">
        <v>1</v>
      </c>
      <c r="BW518" t="s">
        <v>1123</v>
      </c>
    </row>
    <row r="519" spans="2:75" ht="18.75" customHeight="1" x14ac:dyDescent="0.3">
      <c r="B519" s="20">
        <f t="shared" si="1022"/>
        <v>286</v>
      </c>
      <c r="C519" s="22" t="str">
        <f t="shared" si="1023"/>
        <v>#286 Billet Private Island Club</v>
      </c>
      <c r="D519" t="str">
        <f t="shared" si="1019"/>
        <v>COR22B286</v>
      </c>
      <c r="E519" s="53" t="s">
        <v>230</v>
      </c>
      <c r="F519" s="20">
        <v>1000</v>
      </c>
      <c r="G519" s="14" t="s">
        <v>747</v>
      </c>
      <c r="H519" s="23" t="s">
        <v>146</v>
      </c>
      <c r="J519" s="54" t="s">
        <v>1020</v>
      </c>
      <c r="K519" s="22" t="s">
        <v>173</v>
      </c>
      <c r="L519" s="54" t="s">
        <v>147</v>
      </c>
      <c r="M519" s="22">
        <v>1</v>
      </c>
      <c r="N519" s="54" t="s">
        <v>174</v>
      </c>
      <c r="P519" s="54" t="s">
        <v>36</v>
      </c>
      <c r="Q519" s="22" t="s">
        <v>225</v>
      </c>
      <c r="R519" s="54" t="str">
        <f t="shared" si="967"/>
        <v>avantage2</v>
      </c>
      <c r="S519" s="22" t="s">
        <v>226</v>
      </c>
      <c r="T519" s="54" t="str">
        <f t="shared" si="968"/>
        <v>avantage3</v>
      </c>
      <c r="U519" s="22" t="s">
        <v>241</v>
      </c>
      <c r="V519" s="54" t="str">
        <f t="shared" si="1066"/>
        <v>avantage4</v>
      </c>
      <c r="W519" s="22" t="s">
        <v>227</v>
      </c>
      <c r="X519" s="54" t="str">
        <f t="shared" si="1067"/>
        <v>avantage5</v>
      </c>
      <c r="Y519" s="22" t="s">
        <v>228</v>
      </c>
      <c r="AW519" s="22"/>
      <c r="AX519" s="20" t="s">
        <v>179</v>
      </c>
      <c r="AY519" s="20">
        <v>10</v>
      </c>
      <c r="AZ519" s="20" t="s">
        <v>181</v>
      </c>
      <c r="BA519" s="20">
        <v>90</v>
      </c>
      <c r="BB519" s="20" t="s">
        <v>180</v>
      </c>
      <c r="BC519" s="20">
        <v>0</v>
      </c>
      <c r="BD519" s="60"/>
      <c r="BF519" s="14"/>
      <c r="BJ519" t="s">
        <v>231</v>
      </c>
      <c r="BK519" t="s">
        <v>152</v>
      </c>
      <c r="BN519" s="36">
        <v>232</v>
      </c>
      <c r="BQ519">
        <f t="shared" ref="BQ519:BQ582" si="1069">BV519</f>
        <v>1</v>
      </c>
      <c r="BR519" s="38">
        <v>44737</v>
      </c>
      <c r="BS519" s="22" t="s">
        <v>1550</v>
      </c>
      <c r="BT519" s="20" t="str">
        <f t="shared" si="1068"/>
        <v>BILLETThePrivateIslandClub_COR22B286</v>
      </c>
      <c r="BV519">
        <v>1</v>
      </c>
      <c r="BW519" t="s">
        <v>1123</v>
      </c>
    </row>
    <row r="520" spans="2:75" ht="18.75" customHeight="1" x14ac:dyDescent="0.3">
      <c r="B520" s="20">
        <f t="shared" si="1022"/>
        <v>287</v>
      </c>
      <c r="C520" s="22" t="str">
        <f t="shared" si="1023"/>
        <v>#287 Billet Private Island Club</v>
      </c>
      <c r="D520" t="str">
        <f t="shared" si="1019"/>
        <v>COR22B287</v>
      </c>
      <c r="E520" s="53" t="s">
        <v>230</v>
      </c>
      <c r="F520" s="20">
        <v>1000</v>
      </c>
      <c r="G520" s="14" t="s">
        <v>748</v>
      </c>
      <c r="H520" s="23" t="s">
        <v>146</v>
      </c>
      <c r="J520" s="54" t="s">
        <v>1020</v>
      </c>
      <c r="K520" s="22" t="s">
        <v>173</v>
      </c>
      <c r="L520" s="54" t="s">
        <v>147</v>
      </c>
      <c r="M520" s="22">
        <v>1</v>
      </c>
      <c r="N520" s="54" t="s">
        <v>174</v>
      </c>
      <c r="P520" s="54" t="s">
        <v>36</v>
      </c>
      <c r="Q520" s="22" t="s">
        <v>225</v>
      </c>
      <c r="R520" s="54" t="str">
        <f t="shared" si="967"/>
        <v>avantage2</v>
      </c>
      <c r="S520" s="22" t="s">
        <v>226</v>
      </c>
      <c r="T520" s="54" t="str">
        <f t="shared" si="968"/>
        <v>avantage3</v>
      </c>
      <c r="U520" s="22" t="s">
        <v>241</v>
      </c>
      <c r="V520" s="54" t="str">
        <f t="shared" si="1066"/>
        <v>avantage4</v>
      </c>
      <c r="W520" s="22" t="s">
        <v>227</v>
      </c>
      <c r="X520" s="54" t="str">
        <f t="shared" si="1067"/>
        <v>avantage5</v>
      </c>
      <c r="Y520" s="22" t="s">
        <v>228</v>
      </c>
      <c r="AW520" s="22"/>
      <c r="AX520" s="20" t="s">
        <v>179</v>
      </c>
      <c r="AY520" s="20">
        <v>10</v>
      </c>
      <c r="AZ520" s="20" t="s">
        <v>181</v>
      </c>
      <c r="BA520" s="20">
        <v>90</v>
      </c>
      <c r="BB520" s="20" t="s">
        <v>180</v>
      </c>
      <c r="BC520" s="20">
        <v>0</v>
      </c>
      <c r="BD520" s="60"/>
      <c r="BF520" s="14"/>
      <c r="BJ520" t="s">
        <v>231</v>
      </c>
      <c r="BK520" t="s">
        <v>152</v>
      </c>
      <c r="BN520" s="36">
        <v>232</v>
      </c>
      <c r="BQ520">
        <f t="shared" si="1069"/>
        <v>1</v>
      </c>
      <c r="BR520" s="38">
        <v>44737</v>
      </c>
      <c r="BS520" s="22" t="s">
        <v>1550</v>
      </c>
      <c r="BT520" s="20" t="str">
        <f t="shared" si="1068"/>
        <v>BILLETThePrivateIslandClub_COR22B287</v>
      </c>
      <c r="BV520">
        <v>1</v>
      </c>
      <c r="BW520" t="s">
        <v>1123</v>
      </c>
    </row>
    <row r="521" spans="2:75" ht="18.75" customHeight="1" x14ac:dyDescent="0.3">
      <c r="B521" s="20">
        <f t="shared" si="1022"/>
        <v>288</v>
      </c>
      <c r="C521" s="22" t="str">
        <f t="shared" si="1023"/>
        <v>#288 Billet Private Island Club</v>
      </c>
      <c r="D521" t="str">
        <f t="shared" si="1019"/>
        <v>COR22B288</v>
      </c>
      <c r="E521" s="53" t="s">
        <v>230</v>
      </c>
      <c r="F521" s="20">
        <v>1000</v>
      </c>
      <c r="G521" s="14" t="s">
        <v>749</v>
      </c>
      <c r="H521" s="23" t="s">
        <v>146</v>
      </c>
      <c r="J521" s="54" t="s">
        <v>1020</v>
      </c>
      <c r="K521" s="22" t="s">
        <v>173</v>
      </c>
      <c r="L521" s="54" t="s">
        <v>147</v>
      </c>
      <c r="M521" s="22">
        <v>1</v>
      </c>
      <c r="N521" s="54" t="s">
        <v>174</v>
      </c>
      <c r="P521" s="54" t="s">
        <v>36</v>
      </c>
      <c r="Q521" s="22" t="s">
        <v>225</v>
      </c>
      <c r="R521" s="54" t="str">
        <f t="shared" si="967"/>
        <v>avantage2</v>
      </c>
      <c r="S521" s="22" t="s">
        <v>226</v>
      </c>
      <c r="T521" s="54" t="str">
        <f t="shared" si="968"/>
        <v>avantage3</v>
      </c>
      <c r="U521" s="22" t="s">
        <v>241</v>
      </c>
      <c r="V521" s="54" t="str">
        <f t="shared" si="1066"/>
        <v>avantage4</v>
      </c>
      <c r="W521" s="22" t="s">
        <v>227</v>
      </c>
      <c r="X521" s="54" t="str">
        <f t="shared" si="1067"/>
        <v>avantage5</v>
      </c>
      <c r="Y521" s="22" t="s">
        <v>228</v>
      </c>
      <c r="AW521" s="22"/>
      <c r="AX521" s="20" t="s">
        <v>179</v>
      </c>
      <c r="AY521" s="20">
        <v>10</v>
      </c>
      <c r="AZ521" s="20" t="s">
        <v>181</v>
      </c>
      <c r="BA521" s="20">
        <v>90</v>
      </c>
      <c r="BB521" s="20" t="s">
        <v>180</v>
      </c>
      <c r="BC521" s="20">
        <v>0</v>
      </c>
      <c r="BD521" s="60"/>
      <c r="BF521" s="14"/>
      <c r="BJ521" t="s">
        <v>231</v>
      </c>
      <c r="BK521" t="s">
        <v>152</v>
      </c>
      <c r="BN521" s="36">
        <v>232</v>
      </c>
      <c r="BQ521">
        <f t="shared" si="1069"/>
        <v>1</v>
      </c>
      <c r="BR521" s="38">
        <v>44737</v>
      </c>
      <c r="BS521" s="22" t="s">
        <v>1550</v>
      </c>
      <c r="BT521" s="20" t="str">
        <f t="shared" si="1068"/>
        <v>BILLETThePrivateIslandClub_COR22B288</v>
      </c>
      <c r="BV521">
        <v>1</v>
      </c>
      <c r="BW521" t="s">
        <v>1123</v>
      </c>
    </row>
    <row r="522" spans="2:75" ht="18.75" customHeight="1" x14ac:dyDescent="0.3">
      <c r="B522" s="20">
        <f t="shared" si="1022"/>
        <v>289</v>
      </c>
      <c r="C522" s="22" t="str">
        <f t="shared" si="1023"/>
        <v>#289 Billet Private Island Club</v>
      </c>
      <c r="D522" t="str">
        <f t="shared" si="1019"/>
        <v>COR22B289</v>
      </c>
      <c r="E522" s="53" t="s">
        <v>230</v>
      </c>
      <c r="F522" s="20">
        <v>1000</v>
      </c>
      <c r="G522" s="14" t="s">
        <v>750</v>
      </c>
      <c r="H522" s="23" t="s">
        <v>146</v>
      </c>
      <c r="J522" s="54" t="s">
        <v>1020</v>
      </c>
      <c r="K522" s="22" t="s">
        <v>173</v>
      </c>
      <c r="L522" s="54" t="s">
        <v>147</v>
      </c>
      <c r="M522" s="22">
        <v>1</v>
      </c>
      <c r="N522" s="54" t="s">
        <v>174</v>
      </c>
      <c r="P522" s="54" t="s">
        <v>36</v>
      </c>
      <c r="Q522" s="22" t="s">
        <v>225</v>
      </c>
      <c r="R522" s="54" t="str">
        <f t="shared" si="967"/>
        <v>avantage2</v>
      </c>
      <c r="S522" s="22" t="s">
        <v>226</v>
      </c>
      <c r="T522" s="54" t="str">
        <f t="shared" si="968"/>
        <v>avantage3</v>
      </c>
      <c r="U522" s="22" t="s">
        <v>241</v>
      </c>
      <c r="V522" s="54" t="str">
        <f t="shared" si="1066"/>
        <v>avantage4</v>
      </c>
      <c r="W522" s="22" t="s">
        <v>227</v>
      </c>
      <c r="X522" s="54" t="str">
        <f t="shared" si="1067"/>
        <v>avantage5</v>
      </c>
      <c r="Y522" s="22" t="s">
        <v>228</v>
      </c>
      <c r="AW522" s="22"/>
      <c r="AX522" s="20" t="s">
        <v>179</v>
      </c>
      <c r="AY522" s="20">
        <v>10</v>
      </c>
      <c r="AZ522" s="20" t="s">
        <v>181</v>
      </c>
      <c r="BA522" s="20">
        <v>90</v>
      </c>
      <c r="BB522" s="20" t="s">
        <v>180</v>
      </c>
      <c r="BC522" s="20">
        <v>0</v>
      </c>
      <c r="BD522" s="60"/>
      <c r="BF522" s="14"/>
      <c r="BJ522" t="s">
        <v>231</v>
      </c>
      <c r="BK522" t="s">
        <v>152</v>
      </c>
      <c r="BN522" s="36">
        <v>232</v>
      </c>
      <c r="BQ522">
        <f t="shared" si="1069"/>
        <v>1</v>
      </c>
      <c r="BR522" s="38">
        <v>44737</v>
      </c>
      <c r="BS522" s="22" t="s">
        <v>1550</v>
      </c>
      <c r="BT522" s="20" t="str">
        <f t="shared" si="1068"/>
        <v>BILLETThePrivateIslandClub_COR22B289</v>
      </c>
      <c r="BV522">
        <v>1</v>
      </c>
      <c r="BW522" t="s">
        <v>1123</v>
      </c>
    </row>
    <row r="523" spans="2:75" ht="18.75" customHeight="1" x14ac:dyDescent="0.3">
      <c r="B523" s="20">
        <f t="shared" si="1022"/>
        <v>290</v>
      </c>
      <c r="C523" s="22" t="str">
        <f t="shared" si="1023"/>
        <v>#290 Billet Private Island Club</v>
      </c>
      <c r="D523" t="str">
        <f t="shared" si="1019"/>
        <v>COR22B290</v>
      </c>
      <c r="E523" s="53" t="s">
        <v>230</v>
      </c>
      <c r="F523" s="20">
        <v>1000</v>
      </c>
      <c r="G523" s="14" t="s">
        <v>751</v>
      </c>
      <c r="H523" s="23" t="s">
        <v>146</v>
      </c>
      <c r="J523" s="54" t="s">
        <v>1020</v>
      </c>
      <c r="K523" s="22" t="s">
        <v>173</v>
      </c>
      <c r="L523" s="54" t="s">
        <v>147</v>
      </c>
      <c r="M523" s="22">
        <v>1</v>
      </c>
      <c r="N523" s="54" t="s">
        <v>174</v>
      </c>
      <c r="P523" s="54" t="s">
        <v>36</v>
      </c>
      <c r="Q523" s="22" t="s">
        <v>225</v>
      </c>
      <c r="R523" s="54" t="str">
        <f t="shared" si="967"/>
        <v>avantage2</v>
      </c>
      <c r="S523" s="22" t="s">
        <v>226</v>
      </c>
      <c r="T523" s="54" t="str">
        <f t="shared" si="968"/>
        <v>avantage3</v>
      </c>
      <c r="U523" s="22" t="s">
        <v>241</v>
      </c>
      <c r="V523" s="54" t="str">
        <f t="shared" si="1066"/>
        <v>avantage4</v>
      </c>
      <c r="W523" s="22" t="s">
        <v>227</v>
      </c>
      <c r="X523" s="54" t="str">
        <f t="shared" si="1067"/>
        <v>avantage5</v>
      </c>
      <c r="Y523" s="22" t="s">
        <v>228</v>
      </c>
      <c r="AW523" s="22"/>
      <c r="AX523" s="20" t="s">
        <v>179</v>
      </c>
      <c r="AY523" s="20">
        <v>10</v>
      </c>
      <c r="AZ523" s="20" t="s">
        <v>181</v>
      </c>
      <c r="BA523" s="20">
        <v>90</v>
      </c>
      <c r="BB523" s="20" t="s">
        <v>180</v>
      </c>
      <c r="BC523" s="20">
        <v>0</v>
      </c>
      <c r="BD523" s="60"/>
      <c r="BF523" s="14"/>
      <c r="BJ523" t="s">
        <v>231</v>
      </c>
      <c r="BK523" t="s">
        <v>152</v>
      </c>
      <c r="BN523" s="36">
        <v>232</v>
      </c>
      <c r="BQ523">
        <f t="shared" si="1069"/>
        <v>1</v>
      </c>
      <c r="BR523" s="38">
        <v>44737</v>
      </c>
      <c r="BS523" s="22" t="s">
        <v>1550</v>
      </c>
      <c r="BT523" s="20" t="str">
        <f t="shared" si="1068"/>
        <v>BILLETThePrivateIslandClub_COR22B290</v>
      </c>
      <c r="BV523">
        <v>1</v>
      </c>
      <c r="BW523" t="s">
        <v>1123</v>
      </c>
    </row>
    <row r="524" spans="2:75" ht="18.75" customHeight="1" x14ac:dyDescent="0.3">
      <c r="B524" s="20">
        <f t="shared" si="1022"/>
        <v>291</v>
      </c>
      <c r="C524" s="22" t="str">
        <f t="shared" si="1023"/>
        <v>#291 Billet Private Island Club</v>
      </c>
      <c r="D524" t="str">
        <f t="shared" si="1019"/>
        <v>COR22B291</v>
      </c>
      <c r="E524" s="53" t="s">
        <v>230</v>
      </c>
      <c r="F524" s="20">
        <v>1000</v>
      </c>
      <c r="G524" s="14" t="s">
        <v>752</v>
      </c>
      <c r="H524" s="23" t="s">
        <v>146</v>
      </c>
      <c r="J524" s="54" t="s">
        <v>1020</v>
      </c>
      <c r="K524" s="22" t="s">
        <v>173</v>
      </c>
      <c r="L524" s="54" t="s">
        <v>147</v>
      </c>
      <c r="M524" s="22">
        <v>1</v>
      </c>
      <c r="N524" s="54" t="s">
        <v>174</v>
      </c>
      <c r="P524" s="54" t="s">
        <v>36</v>
      </c>
      <c r="Q524" s="22" t="s">
        <v>225</v>
      </c>
      <c r="R524" s="54" t="str">
        <f t="shared" si="967"/>
        <v>avantage2</v>
      </c>
      <c r="S524" s="22" t="s">
        <v>226</v>
      </c>
      <c r="T524" s="54" t="str">
        <f t="shared" si="968"/>
        <v>avantage3</v>
      </c>
      <c r="U524" s="22" t="s">
        <v>241</v>
      </c>
      <c r="V524" s="54" t="str">
        <f t="shared" si="1066"/>
        <v>avantage4</v>
      </c>
      <c r="W524" s="22" t="s">
        <v>227</v>
      </c>
      <c r="X524" s="54" t="str">
        <f t="shared" si="1067"/>
        <v>avantage5</v>
      </c>
      <c r="Y524" s="22" t="s">
        <v>228</v>
      </c>
      <c r="AW524" s="22"/>
      <c r="AX524" s="20" t="s">
        <v>179</v>
      </c>
      <c r="AY524" s="20">
        <v>10</v>
      </c>
      <c r="AZ524" s="20" t="s">
        <v>181</v>
      </c>
      <c r="BA524" s="20">
        <v>90</v>
      </c>
      <c r="BB524" s="20" t="s">
        <v>180</v>
      </c>
      <c r="BC524" s="20">
        <v>0</v>
      </c>
      <c r="BD524" s="60"/>
      <c r="BF524" s="14"/>
      <c r="BJ524" t="s">
        <v>231</v>
      </c>
      <c r="BK524" t="s">
        <v>152</v>
      </c>
      <c r="BN524" s="36">
        <v>232</v>
      </c>
      <c r="BQ524">
        <f t="shared" si="1069"/>
        <v>1</v>
      </c>
      <c r="BR524" s="38">
        <v>44737</v>
      </c>
      <c r="BS524" s="22" t="s">
        <v>1550</v>
      </c>
      <c r="BT524" s="20" t="str">
        <f t="shared" si="1068"/>
        <v>BILLETThePrivateIslandClub_COR22B291</v>
      </c>
      <c r="BV524">
        <v>1</v>
      </c>
      <c r="BW524" t="s">
        <v>1123</v>
      </c>
    </row>
    <row r="525" spans="2:75" ht="18.75" customHeight="1" x14ac:dyDescent="0.3">
      <c r="B525" s="20">
        <f t="shared" si="1022"/>
        <v>292</v>
      </c>
      <c r="C525" s="22" t="str">
        <f t="shared" si="1023"/>
        <v>#292 Billet Private Island Club</v>
      </c>
      <c r="D525" t="str">
        <f t="shared" si="1019"/>
        <v>COR22B292</v>
      </c>
      <c r="E525" s="53" t="s">
        <v>230</v>
      </c>
      <c r="F525" s="20">
        <v>1000</v>
      </c>
      <c r="G525" s="14" t="s">
        <v>753</v>
      </c>
      <c r="H525" s="23" t="s">
        <v>146</v>
      </c>
      <c r="J525" s="54" t="s">
        <v>1020</v>
      </c>
      <c r="K525" s="22" t="s">
        <v>173</v>
      </c>
      <c r="L525" s="54" t="s">
        <v>147</v>
      </c>
      <c r="M525" s="22">
        <v>1</v>
      </c>
      <c r="N525" s="54" t="s">
        <v>174</v>
      </c>
      <c r="P525" s="54" t="s">
        <v>36</v>
      </c>
      <c r="Q525" s="22" t="s">
        <v>225</v>
      </c>
      <c r="R525" s="54" t="str">
        <f t="shared" si="967"/>
        <v>avantage2</v>
      </c>
      <c r="S525" s="22" t="s">
        <v>226</v>
      </c>
      <c r="T525" s="54" t="str">
        <f t="shared" si="968"/>
        <v>avantage3</v>
      </c>
      <c r="U525" s="22" t="s">
        <v>241</v>
      </c>
      <c r="V525" s="54" t="str">
        <f t="shared" si="1066"/>
        <v>avantage4</v>
      </c>
      <c r="W525" s="22" t="s">
        <v>227</v>
      </c>
      <c r="X525" s="54" t="str">
        <f t="shared" si="1067"/>
        <v>avantage5</v>
      </c>
      <c r="Y525" s="22" t="s">
        <v>228</v>
      </c>
      <c r="AW525" s="22"/>
      <c r="AX525" s="20" t="s">
        <v>179</v>
      </c>
      <c r="AY525" s="20">
        <v>10</v>
      </c>
      <c r="AZ525" s="20" t="s">
        <v>181</v>
      </c>
      <c r="BA525" s="20">
        <v>90</v>
      </c>
      <c r="BB525" s="20" t="s">
        <v>180</v>
      </c>
      <c r="BC525" s="20">
        <v>0</v>
      </c>
      <c r="BD525" s="60"/>
      <c r="BF525" s="14"/>
      <c r="BJ525" t="s">
        <v>231</v>
      </c>
      <c r="BK525" t="s">
        <v>152</v>
      </c>
      <c r="BN525" s="36">
        <v>232</v>
      </c>
      <c r="BQ525">
        <f t="shared" si="1069"/>
        <v>1</v>
      </c>
      <c r="BR525" s="38">
        <v>44737</v>
      </c>
      <c r="BS525" s="22" t="s">
        <v>1550</v>
      </c>
      <c r="BT525" s="20" t="str">
        <f t="shared" si="1068"/>
        <v>BILLETThePrivateIslandClub_COR22B292</v>
      </c>
      <c r="BV525">
        <v>1</v>
      </c>
      <c r="BW525" t="s">
        <v>1123</v>
      </c>
    </row>
    <row r="526" spans="2:75" ht="18.75" customHeight="1" x14ac:dyDescent="0.3">
      <c r="B526" s="20">
        <f t="shared" si="1022"/>
        <v>293</v>
      </c>
      <c r="C526" s="22" t="str">
        <f t="shared" si="1023"/>
        <v>#293 Billet Private Island Club</v>
      </c>
      <c r="D526" t="str">
        <f t="shared" si="1019"/>
        <v>COR22B293</v>
      </c>
      <c r="E526" s="53" t="s">
        <v>230</v>
      </c>
      <c r="F526" s="20">
        <v>1000</v>
      </c>
      <c r="G526" s="14" t="s">
        <v>754</v>
      </c>
      <c r="H526" s="23" t="s">
        <v>146</v>
      </c>
      <c r="J526" s="54" t="s">
        <v>1020</v>
      </c>
      <c r="K526" s="22" t="s">
        <v>173</v>
      </c>
      <c r="L526" s="54" t="s">
        <v>147</v>
      </c>
      <c r="M526" s="22">
        <v>1</v>
      </c>
      <c r="N526" s="54" t="s">
        <v>174</v>
      </c>
      <c r="P526" s="54" t="s">
        <v>36</v>
      </c>
      <c r="Q526" s="22" t="s">
        <v>225</v>
      </c>
      <c r="R526" s="54" t="str">
        <f t="shared" si="967"/>
        <v>avantage2</v>
      </c>
      <c r="S526" s="22" t="s">
        <v>226</v>
      </c>
      <c r="T526" s="54" t="str">
        <f t="shared" si="968"/>
        <v>avantage3</v>
      </c>
      <c r="U526" s="22" t="s">
        <v>241</v>
      </c>
      <c r="V526" s="54" t="str">
        <f t="shared" si="1066"/>
        <v>avantage4</v>
      </c>
      <c r="W526" s="22" t="s">
        <v>227</v>
      </c>
      <c r="X526" s="54" t="str">
        <f t="shared" si="1067"/>
        <v>avantage5</v>
      </c>
      <c r="Y526" s="22" t="s">
        <v>228</v>
      </c>
      <c r="AW526" s="22"/>
      <c r="AX526" s="20" t="s">
        <v>179</v>
      </c>
      <c r="AY526" s="20">
        <v>10</v>
      </c>
      <c r="AZ526" s="20" t="s">
        <v>181</v>
      </c>
      <c r="BA526" s="20">
        <v>90</v>
      </c>
      <c r="BB526" s="20" t="s">
        <v>180</v>
      </c>
      <c r="BC526" s="20">
        <v>0</v>
      </c>
      <c r="BD526" s="60"/>
      <c r="BF526" s="14"/>
      <c r="BJ526" t="s">
        <v>231</v>
      </c>
      <c r="BK526" t="s">
        <v>152</v>
      </c>
      <c r="BN526" s="36">
        <v>232</v>
      </c>
      <c r="BQ526">
        <f t="shared" si="1069"/>
        <v>1</v>
      </c>
      <c r="BR526" s="38">
        <v>44737</v>
      </c>
      <c r="BS526" s="22" t="s">
        <v>1550</v>
      </c>
      <c r="BT526" s="20" t="str">
        <f t="shared" si="1068"/>
        <v>BILLETThePrivateIslandClub_COR22B293</v>
      </c>
      <c r="BV526">
        <v>1</v>
      </c>
      <c r="BW526" t="s">
        <v>1123</v>
      </c>
    </row>
    <row r="527" spans="2:75" ht="18.75" customHeight="1" x14ac:dyDescent="0.3">
      <c r="B527" s="20">
        <f t="shared" si="1022"/>
        <v>294</v>
      </c>
      <c r="C527" s="22" t="str">
        <f t="shared" si="1023"/>
        <v>#294 Billet Private Island Club</v>
      </c>
      <c r="D527" t="str">
        <f t="shared" si="1019"/>
        <v>COR22B294</v>
      </c>
      <c r="E527" s="53" t="s">
        <v>230</v>
      </c>
      <c r="F527" s="20">
        <v>1000</v>
      </c>
      <c r="G527" s="14" t="s">
        <v>755</v>
      </c>
      <c r="H527" s="23" t="s">
        <v>146</v>
      </c>
      <c r="J527" s="54" t="s">
        <v>1020</v>
      </c>
      <c r="K527" s="22" t="s">
        <v>173</v>
      </c>
      <c r="L527" s="54" t="s">
        <v>147</v>
      </c>
      <c r="M527" s="22">
        <v>1</v>
      </c>
      <c r="N527" s="54" t="s">
        <v>174</v>
      </c>
      <c r="P527" s="54" t="s">
        <v>36</v>
      </c>
      <c r="Q527" s="22" t="s">
        <v>225</v>
      </c>
      <c r="R527" s="54" t="str">
        <f t="shared" si="967"/>
        <v>avantage2</v>
      </c>
      <c r="S527" s="22" t="s">
        <v>226</v>
      </c>
      <c r="T527" s="54" t="str">
        <f t="shared" si="968"/>
        <v>avantage3</v>
      </c>
      <c r="U527" s="22" t="s">
        <v>241</v>
      </c>
      <c r="V527" s="54" t="str">
        <f t="shared" si="1066"/>
        <v>avantage4</v>
      </c>
      <c r="W527" s="22" t="s">
        <v>227</v>
      </c>
      <c r="X527" s="54" t="str">
        <f t="shared" si="1067"/>
        <v>avantage5</v>
      </c>
      <c r="Y527" s="22" t="s">
        <v>228</v>
      </c>
      <c r="AW527" s="22"/>
      <c r="AX527" s="20" t="s">
        <v>179</v>
      </c>
      <c r="AY527" s="20">
        <v>10</v>
      </c>
      <c r="AZ527" s="20" t="s">
        <v>181</v>
      </c>
      <c r="BA527" s="20">
        <v>90</v>
      </c>
      <c r="BB527" s="20" t="s">
        <v>180</v>
      </c>
      <c r="BC527" s="20">
        <v>0</v>
      </c>
      <c r="BD527" s="60"/>
      <c r="BF527" s="14"/>
      <c r="BJ527" t="s">
        <v>231</v>
      </c>
      <c r="BK527" t="s">
        <v>152</v>
      </c>
      <c r="BN527" s="36">
        <v>232</v>
      </c>
      <c r="BQ527">
        <f t="shared" si="1069"/>
        <v>1</v>
      </c>
      <c r="BR527" s="38">
        <v>44737</v>
      </c>
      <c r="BS527" s="22" t="s">
        <v>1550</v>
      </c>
      <c r="BT527" s="20" t="str">
        <f t="shared" si="1068"/>
        <v>BILLETThePrivateIslandClub_COR22B294</v>
      </c>
      <c r="BV527">
        <v>1</v>
      </c>
      <c r="BW527" t="s">
        <v>1123</v>
      </c>
    </row>
    <row r="528" spans="2:75" ht="18.75" customHeight="1" x14ac:dyDescent="0.3">
      <c r="B528" s="20">
        <f t="shared" si="1022"/>
        <v>295</v>
      </c>
      <c r="C528" s="22" t="str">
        <f t="shared" si="1023"/>
        <v>#295 Billet Private Island Club</v>
      </c>
      <c r="D528" t="str">
        <f t="shared" si="1019"/>
        <v>COR22B295</v>
      </c>
      <c r="E528" s="53" t="s">
        <v>230</v>
      </c>
      <c r="F528" s="20">
        <v>1000</v>
      </c>
      <c r="G528" s="14" t="s">
        <v>756</v>
      </c>
      <c r="H528" s="23" t="s">
        <v>146</v>
      </c>
      <c r="J528" s="54" t="s">
        <v>1020</v>
      </c>
      <c r="K528" s="22" t="s">
        <v>173</v>
      </c>
      <c r="L528" s="54" t="s">
        <v>147</v>
      </c>
      <c r="M528" s="22">
        <v>1</v>
      </c>
      <c r="N528" s="54" t="s">
        <v>174</v>
      </c>
      <c r="P528" s="54" t="s">
        <v>36</v>
      </c>
      <c r="Q528" s="22" t="s">
        <v>225</v>
      </c>
      <c r="R528" s="54" t="str">
        <f t="shared" si="967"/>
        <v>avantage2</v>
      </c>
      <c r="S528" s="22" t="s">
        <v>226</v>
      </c>
      <c r="T528" s="54" t="str">
        <f t="shared" si="968"/>
        <v>avantage3</v>
      </c>
      <c r="U528" s="22" t="s">
        <v>241</v>
      </c>
      <c r="V528" s="54" t="str">
        <f t="shared" si="1066"/>
        <v>avantage4</v>
      </c>
      <c r="W528" s="22" t="s">
        <v>227</v>
      </c>
      <c r="X528" s="54" t="str">
        <f t="shared" si="1067"/>
        <v>avantage5</v>
      </c>
      <c r="Y528" s="22" t="s">
        <v>228</v>
      </c>
      <c r="AW528" s="22"/>
      <c r="AX528" s="20" t="s">
        <v>179</v>
      </c>
      <c r="AY528" s="20">
        <v>10</v>
      </c>
      <c r="AZ528" s="20" t="s">
        <v>181</v>
      </c>
      <c r="BA528" s="20">
        <v>90</v>
      </c>
      <c r="BB528" s="20" t="s">
        <v>180</v>
      </c>
      <c r="BC528" s="20">
        <v>0</v>
      </c>
      <c r="BD528" s="60"/>
      <c r="BF528" s="14"/>
      <c r="BJ528" t="s">
        <v>231</v>
      </c>
      <c r="BK528" t="s">
        <v>152</v>
      </c>
      <c r="BN528" s="36">
        <v>232</v>
      </c>
      <c r="BQ528">
        <f t="shared" si="1069"/>
        <v>1</v>
      </c>
      <c r="BR528" s="38">
        <v>44737</v>
      </c>
      <c r="BS528" s="22" t="s">
        <v>1550</v>
      </c>
      <c r="BT528" s="20" t="str">
        <f t="shared" si="1068"/>
        <v>BILLETThePrivateIslandClub_COR22B295</v>
      </c>
      <c r="BV528">
        <v>1</v>
      </c>
      <c r="BW528" t="s">
        <v>1123</v>
      </c>
    </row>
    <row r="529" spans="2:75" ht="18.75" customHeight="1" x14ac:dyDescent="0.3">
      <c r="B529" s="20">
        <f t="shared" si="1022"/>
        <v>296</v>
      </c>
      <c r="C529" s="22" t="str">
        <f t="shared" si="1023"/>
        <v>#296 Billet Private Island Club</v>
      </c>
      <c r="D529" t="str">
        <f t="shared" si="1019"/>
        <v>COR22B296</v>
      </c>
      <c r="E529" s="53" t="s">
        <v>230</v>
      </c>
      <c r="F529" s="20">
        <v>1000</v>
      </c>
      <c r="G529" s="14" t="s">
        <v>757</v>
      </c>
      <c r="H529" s="23" t="s">
        <v>146</v>
      </c>
      <c r="J529" s="54" t="s">
        <v>1020</v>
      </c>
      <c r="K529" s="22" t="s">
        <v>173</v>
      </c>
      <c r="L529" s="54" t="s">
        <v>147</v>
      </c>
      <c r="M529" s="22">
        <v>1</v>
      </c>
      <c r="N529" s="54" t="s">
        <v>174</v>
      </c>
      <c r="P529" s="54" t="s">
        <v>36</v>
      </c>
      <c r="Q529" s="22" t="s">
        <v>225</v>
      </c>
      <c r="R529" s="54" t="str">
        <f t="shared" ref="R529:R575" si="1070">"avantage"&amp;(1+RIGHT(P529,1))</f>
        <v>avantage2</v>
      </c>
      <c r="S529" s="22" t="s">
        <v>226</v>
      </c>
      <c r="T529" s="54" t="str">
        <f t="shared" ref="T529:T575" si="1071">"avantage"&amp;(1+RIGHT(R529,1))</f>
        <v>avantage3</v>
      </c>
      <c r="U529" s="22" t="s">
        <v>241</v>
      </c>
      <c r="V529" s="54" t="str">
        <f t="shared" ref="V529:V592" si="1072">"avantage"&amp;(1+RIGHT(T529,1))</f>
        <v>avantage4</v>
      </c>
      <c r="W529" s="22" t="s">
        <v>227</v>
      </c>
      <c r="X529" s="54" t="str">
        <f t="shared" si="1067"/>
        <v>avantage5</v>
      </c>
      <c r="Y529" s="22" t="s">
        <v>228</v>
      </c>
      <c r="AW529" s="22"/>
      <c r="AX529" s="20" t="s">
        <v>179</v>
      </c>
      <c r="AY529" s="20">
        <v>10</v>
      </c>
      <c r="AZ529" s="20" t="s">
        <v>181</v>
      </c>
      <c r="BA529" s="20">
        <v>90</v>
      </c>
      <c r="BB529" s="20" t="s">
        <v>180</v>
      </c>
      <c r="BC529" s="20">
        <v>0</v>
      </c>
      <c r="BD529" s="60"/>
      <c r="BF529" s="14"/>
      <c r="BJ529" t="s">
        <v>231</v>
      </c>
      <c r="BK529" t="s">
        <v>152</v>
      </c>
      <c r="BN529" s="36">
        <v>232</v>
      </c>
      <c r="BQ529">
        <f t="shared" si="1069"/>
        <v>1</v>
      </c>
      <c r="BR529" s="38">
        <v>44737</v>
      </c>
      <c r="BS529" s="22" t="s">
        <v>1550</v>
      </c>
      <c r="BT529" s="20" t="str">
        <f t="shared" si="1068"/>
        <v>BILLETThePrivateIslandClub_COR22B296</v>
      </c>
      <c r="BV529">
        <v>1</v>
      </c>
      <c r="BW529" t="s">
        <v>1123</v>
      </c>
    </row>
    <row r="530" spans="2:75" ht="18.75" customHeight="1" x14ac:dyDescent="0.3">
      <c r="B530" s="20">
        <f t="shared" si="1022"/>
        <v>297</v>
      </c>
      <c r="C530" s="22" t="str">
        <f t="shared" si="1023"/>
        <v>#297 Billet Private Island Club</v>
      </c>
      <c r="D530" t="str">
        <f t="shared" si="1019"/>
        <v>COR22B297</v>
      </c>
      <c r="E530" s="53" t="s">
        <v>230</v>
      </c>
      <c r="F530" s="20">
        <v>1000</v>
      </c>
      <c r="G530" s="14" t="s">
        <v>758</v>
      </c>
      <c r="H530" s="23" t="s">
        <v>146</v>
      </c>
      <c r="J530" s="54" t="s">
        <v>1020</v>
      </c>
      <c r="K530" s="22" t="s">
        <v>173</v>
      </c>
      <c r="L530" s="54" t="s">
        <v>147</v>
      </c>
      <c r="M530" s="22">
        <v>1</v>
      </c>
      <c r="N530" s="54" t="s">
        <v>174</v>
      </c>
      <c r="P530" s="54" t="s">
        <v>36</v>
      </c>
      <c r="Q530" s="22" t="s">
        <v>225</v>
      </c>
      <c r="R530" s="54" t="str">
        <f t="shared" si="1070"/>
        <v>avantage2</v>
      </c>
      <c r="S530" s="22" t="s">
        <v>226</v>
      </c>
      <c r="T530" s="54" t="str">
        <f t="shared" si="1071"/>
        <v>avantage3</v>
      </c>
      <c r="U530" s="22" t="s">
        <v>241</v>
      </c>
      <c r="V530" s="54" t="str">
        <f t="shared" si="1072"/>
        <v>avantage4</v>
      </c>
      <c r="W530" s="22" t="s">
        <v>227</v>
      </c>
      <c r="X530" s="54" t="str">
        <f t="shared" si="1067"/>
        <v>avantage5</v>
      </c>
      <c r="Y530" s="22" t="s">
        <v>228</v>
      </c>
      <c r="AW530" s="22"/>
      <c r="AX530" s="20" t="s">
        <v>179</v>
      </c>
      <c r="AY530" s="20">
        <v>10</v>
      </c>
      <c r="AZ530" s="20" t="s">
        <v>181</v>
      </c>
      <c r="BA530" s="20">
        <v>90</v>
      </c>
      <c r="BB530" s="20" t="s">
        <v>180</v>
      </c>
      <c r="BC530" s="20">
        <v>0</v>
      </c>
      <c r="BD530" s="60"/>
      <c r="BF530" s="14"/>
      <c r="BJ530" t="s">
        <v>231</v>
      </c>
      <c r="BK530" t="s">
        <v>152</v>
      </c>
      <c r="BN530" s="36">
        <v>232</v>
      </c>
      <c r="BQ530">
        <f t="shared" si="1069"/>
        <v>1</v>
      </c>
      <c r="BR530" s="38">
        <v>44737</v>
      </c>
      <c r="BS530" s="22" t="s">
        <v>1550</v>
      </c>
      <c r="BT530" s="20" t="str">
        <f t="shared" si="1068"/>
        <v>BILLETThePrivateIslandClub_COR22B297</v>
      </c>
      <c r="BV530">
        <v>1</v>
      </c>
      <c r="BW530" t="s">
        <v>1123</v>
      </c>
    </row>
    <row r="531" spans="2:75" ht="18.75" customHeight="1" x14ac:dyDescent="0.3">
      <c r="B531" s="20">
        <f t="shared" si="1022"/>
        <v>298</v>
      </c>
      <c r="C531" s="22" t="str">
        <f t="shared" si="1023"/>
        <v>#298 Billet Private Island Club</v>
      </c>
      <c r="D531" t="str">
        <f t="shared" si="1019"/>
        <v>COR22B298</v>
      </c>
      <c r="E531" s="53" t="s">
        <v>230</v>
      </c>
      <c r="F531" s="20">
        <v>1000</v>
      </c>
      <c r="G531" s="14" t="s">
        <v>759</v>
      </c>
      <c r="H531" s="23" t="s">
        <v>146</v>
      </c>
      <c r="J531" s="54" t="s">
        <v>1020</v>
      </c>
      <c r="K531" s="22" t="s">
        <v>173</v>
      </c>
      <c r="L531" s="54" t="s">
        <v>147</v>
      </c>
      <c r="M531" s="22">
        <v>1</v>
      </c>
      <c r="N531" s="54" t="s">
        <v>174</v>
      </c>
      <c r="P531" s="54" t="s">
        <v>36</v>
      </c>
      <c r="Q531" s="22" t="s">
        <v>225</v>
      </c>
      <c r="R531" s="54" t="str">
        <f t="shared" si="1070"/>
        <v>avantage2</v>
      </c>
      <c r="S531" s="22" t="s">
        <v>226</v>
      </c>
      <c r="T531" s="54" t="str">
        <f t="shared" si="1071"/>
        <v>avantage3</v>
      </c>
      <c r="U531" s="22" t="s">
        <v>241</v>
      </c>
      <c r="V531" s="54" t="str">
        <f t="shared" si="1072"/>
        <v>avantage4</v>
      </c>
      <c r="W531" s="22" t="s">
        <v>227</v>
      </c>
      <c r="X531" s="54" t="str">
        <f t="shared" si="1067"/>
        <v>avantage5</v>
      </c>
      <c r="Y531" s="22" t="s">
        <v>228</v>
      </c>
      <c r="AW531" s="22"/>
      <c r="AX531" s="20" t="s">
        <v>179</v>
      </c>
      <c r="AY531" s="20">
        <v>10</v>
      </c>
      <c r="AZ531" s="20" t="s">
        <v>181</v>
      </c>
      <c r="BA531" s="20">
        <v>90</v>
      </c>
      <c r="BB531" s="20" t="s">
        <v>180</v>
      </c>
      <c r="BC531" s="20">
        <v>0</v>
      </c>
      <c r="BD531" s="60"/>
      <c r="BF531" s="14"/>
      <c r="BJ531" t="s">
        <v>231</v>
      </c>
      <c r="BK531" t="s">
        <v>152</v>
      </c>
      <c r="BN531" s="36">
        <v>232</v>
      </c>
      <c r="BQ531">
        <f t="shared" si="1069"/>
        <v>1</v>
      </c>
      <c r="BR531" s="38">
        <v>44737</v>
      </c>
      <c r="BS531" s="22" t="s">
        <v>1550</v>
      </c>
      <c r="BT531" s="20" t="str">
        <f t="shared" si="1068"/>
        <v>BILLETThePrivateIslandClub_COR22B298</v>
      </c>
      <c r="BV531">
        <v>1</v>
      </c>
      <c r="BW531" t="s">
        <v>1123</v>
      </c>
    </row>
    <row r="532" spans="2:75" ht="18.75" customHeight="1" x14ac:dyDescent="0.3">
      <c r="B532" s="20">
        <f t="shared" si="1022"/>
        <v>299</v>
      </c>
      <c r="C532" s="22" t="str">
        <f t="shared" si="1023"/>
        <v>#299 Billet Private Island Club</v>
      </c>
      <c r="D532" t="str">
        <f t="shared" si="1019"/>
        <v>COR22B299</v>
      </c>
      <c r="E532" s="53" t="s">
        <v>230</v>
      </c>
      <c r="F532" s="20">
        <v>1000</v>
      </c>
      <c r="G532" s="14" t="s">
        <v>760</v>
      </c>
      <c r="H532" s="23" t="s">
        <v>146</v>
      </c>
      <c r="J532" s="54" t="s">
        <v>1020</v>
      </c>
      <c r="K532" s="22" t="s">
        <v>173</v>
      </c>
      <c r="L532" s="54" t="s">
        <v>147</v>
      </c>
      <c r="M532" s="22">
        <v>1</v>
      </c>
      <c r="N532" s="54" t="s">
        <v>174</v>
      </c>
      <c r="P532" s="54" t="s">
        <v>36</v>
      </c>
      <c r="Q532" s="22" t="s">
        <v>225</v>
      </c>
      <c r="R532" s="54" t="str">
        <f t="shared" si="1070"/>
        <v>avantage2</v>
      </c>
      <c r="S532" s="22" t="s">
        <v>226</v>
      </c>
      <c r="T532" s="54" t="str">
        <f t="shared" si="1071"/>
        <v>avantage3</v>
      </c>
      <c r="U532" s="22" t="s">
        <v>241</v>
      </c>
      <c r="V532" s="54" t="str">
        <f t="shared" si="1072"/>
        <v>avantage4</v>
      </c>
      <c r="W532" s="22" t="s">
        <v>227</v>
      </c>
      <c r="X532" s="54" t="str">
        <f t="shared" si="1067"/>
        <v>avantage5</v>
      </c>
      <c r="Y532" s="22" t="s">
        <v>228</v>
      </c>
      <c r="AW532" s="22"/>
      <c r="AX532" s="20" t="s">
        <v>179</v>
      </c>
      <c r="AY532" s="20">
        <v>10</v>
      </c>
      <c r="AZ532" s="20" t="s">
        <v>181</v>
      </c>
      <c r="BA532" s="20">
        <v>90</v>
      </c>
      <c r="BB532" s="20" t="s">
        <v>180</v>
      </c>
      <c r="BC532" s="20">
        <v>0</v>
      </c>
      <c r="BD532" s="60"/>
      <c r="BF532" s="14"/>
      <c r="BJ532" t="s">
        <v>231</v>
      </c>
      <c r="BK532" t="s">
        <v>152</v>
      </c>
      <c r="BN532" s="36">
        <v>232</v>
      </c>
      <c r="BQ532">
        <f t="shared" si="1069"/>
        <v>1</v>
      </c>
      <c r="BR532" s="38">
        <v>44737</v>
      </c>
      <c r="BS532" s="22" t="s">
        <v>1550</v>
      </c>
      <c r="BT532" s="20" t="str">
        <f t="shared" si="1068"/>
        <v>BILLETThePrivateIslandClub_COR22B299</v>
      </c>
      <c r="BV532">
        <v>1</v>
      </c>
      <c r="BW532" t="s">
        <v>1123</v>
      </c>
    </row>
    <row r="533" spans="2:75" ht="18.75" customHeight="1" x14ac:dyDescent="0.3">
      <c r="B533" s="20">
        <f t="shared" si="1022"/>
        <v>300</v>
      </c>
      <c r="C533" s="22" t="str">
        <f t="shared" si="1023"/>
        <v>#300 Billet Private Island Club</v>
      </c>
      <c r="D533" t="str">
        <f t="shared" si="1019"/>
        <v>COR22B300</v>
      </c>
      <c r="E533" s="53" t="s">
        <v>230</v>
      </c>
      <c r="F533" s="20">
        <v>1000</v>
      </c>
      <c r="G533" s="14" t="s">
        <v>761</v>
      </c>
      <c r="H533" s="23" t="s">
        <v>146</v>
      </c>
      <c r="J533" s="54" t="s">
        <v>1020</v>
      </c>
      <c r="K533" s="22" t="s">
        <v>173</v>
      </c>
      <c r="L533" s="54" t="s">
        <v>147</v>
      </c>
      <c r="M533" s="22">
        <v>1</v>
      </c>
      <c r="N533" s="54" t="s">
        <v>174</v>
      </c>
      <c r="P533" s="54" t="s">
        <v>36</v>
      </c>
      <c r="Q533" s="22" t="s">
        <v>225</v>
      </c>
      <c r="R533" s="54" t="str">
        <f t="shared" si="1070"/>
        <v>avantage2</v>
      </c>
      <c r="S533" s="22" t="s">
        <v>226</v>
      </c>
      <c r="T533" s="54" t="str">
        <f t="shared" si="1071"/>
        <v>avantage3</v>
      </c>
      <c r="U533" s="22" t="s">
        <v>241</v>
      </c>
      <c r="V533" s="54" t="str">
        <f t="shared" si="1072"/>
        <v>avantage4</v>
      </c>
      <c r="W533" s="22" t="s">
        <v>227</v>
      </c>
      <c r="X533" s="54" t="str">
        <f t="shared" si="1067"/>
        <v>avantage5</v>
      </c>
      <c r="Y533" s="22" t="s">
        <v>228</v>
      </c>
      <c r="AW533" s="22"/>
      <c r="AX533" s="20" t="s">
        <v>179</v>
      </c>
      <c r="AY533" s="20">
        <v>10</v>
      </c>
      <c r="AZ533" s="20" t="s">
        <v>181</v>
      </c>
      <c r="BA533" s="20">
        <v>90</v>
      </c>
      <c r="BB533" s="20" t="s">
        <v>180</v>
      </c>
      <c r="BC533" s="20">
        <v>0</v>
      </c>
      <c r="BD533" s="60"/>
      <c r="BF533" s="14"/>
      <c r="BJ533" t="s">
        <v>231</v>
      </c>
      <c r="BK533" t="s">
        <v>152</v>
      </c>
      <c r="BN533" s="36">
        <v>232</v>
      </c>
      <c r="BQ533">
        <f t="shared" si="1069"/>
        <v>1</v>
      </c>
      <c r="BR533" s="38">
        <v>44737</v>
      </c>
      <c r="BS533" s="22" t="s">
        <v>1550</v>
      </c>
      <c r="BT533" s="20" t="str">
        <f t="shared" si="1068"/>
        <v>BILLETThePrivateIslandClub_COR22B300</v>
      </c>
      <c r="BV533">
        <v>1</v>
      </c>
      <c r="BW533" t="s">
        <v>1123</v>
      </c>
    </row>
    <row r="534" spans="2:75" ht="18.75" customHeight="1" x14ac:dyDescent="0.3">
      <c r="B534" s="20">
        <f t="shared" si="1022"/>
        <v>301</v>
      </c>
      <c r="C534" s="22" t="str">
        <f t="shared" si="1023"/>
        <v>#301 Billet Private Island Club</v>
      </c>
      <c r="D534" t="str">
        <f t="shared" si="1019"/>
        <v>COR22B301</v>
      </c>
      <c r="E534" s="53" t="s">
        <v>230</v>
      </c>
      <c r="F534" s="20">
        <v>1000</v>
      </c>
      <c r="G534" s="14" t="s">
        <v>762</v>
      </c>
      <c r="H534" s="23" t="s">
        <v>146</v>
      </c>
      <c r="J534" s="54" t="s">
        <v>1020</v>
      </c>
      <c r="K534" s="22" t="s">
        <v>173</v>
      </c>
      <c r="L534" s="54" t="s">
        <v>147</v>
      </c>
      <c r="M534" s="22">
        <v>1</v>
      </c>
      <c r="N534" s="54" t="s">
        <v>174</v>
      </c>
      <c r="P534" s="54" t="s">
        <v>36</v>
      </c>
      <c r="Q534" s="22" t="s">
        <v>225</v>
      </c>
      <c r="R534" s="54" t="str">
        <f t="shared" si="1070"/>
        <v>avantage2</v>
      </c>
      <c r="S534" s="22" t="s">
        <v>226</v>
      </c>
      <c r="T534" s="54" t="str">
        <f t="shared" si="1071"/>
        <v>avantage3</v>
      </c>
      <c r="U534" s="22" t="s">
        <v>241</v>
      </c>
      <c r="V534" s="54" t="str">
        <f t="shared" si="1072"/>
        <v>avantage4</v>
      </c>
      <c r="W534" s="22" t="s">
        <v>227</v>
      </c>
      <c r="X534" s="54" t="str">
        <f t="shared" si="1067"/>
        <v>avantage5</v>
      </c>
      <c r="Y534" s="22" t="s">
        <v>228</v>
      </c>
      <c r="AW534" s="22"/>
      <c r="AX534" s="20" t="s">
        <v>179</v>
      </c>
      <c r="AY534" s="20">
        <v>10</v>
      </c>
      <c r="AZ534" s="20" t="s">
        <v>181</v>
      </c>
      <c r="BA534" s="20">
        <v>90</v>
      </c>
      <c r="BB534" s="20" t="s">
        <v>180</v>
      </c>
      <c r="BC534" s="20">
        <v>0</v>
      </c>
      <c r="BD534" s="60"/>
      <c r="BF534" s="14"/>
      <c r="BJ534" t="s">
        <v>231</v>
      </c>
      <c r="BK534" t="s">
        <v>152</v>
      </c>
      <c r="BN534" s="36">
        <v>232</v>
      </c>
      <c r="BQ534">
        <f t="shared" si="1069"/>
        <v>1</v>
      </c>
      <c r="BR534" s="38">
        <v>44737</v>
      </c>
      <c r="BS534" s="22" t="s">
        <v>1550</v>
      </c>
      <c r="BT534" s="20" t="str">
        <f t="shared" si="1068"/>
        <v>BILLETThePrivateIslandClub_COR22B301</v>
      </c>
      <c r="BV534">
        <v>1</v>
      </c>
      <c r="BW534" t="s">
        <v>1123</v>
      </c>
    </row>
    <row r="535" spans="2:75" ht="18.75" customHeight="1" x14ac:dyDescent="0.3">
      <c r="B535" s="20">
        <f t="shared" si="1022"/>
        <v>302</v>
      </c>
      <c r="C535" s="22" t="str">
        <f t="shared" si="1023"/>
        <v>#302 Billet Private Island Club</v>
      </c>
      <c r="D535" t="str">
        <f t="shared" si="1019"/>
        <v>COR22B302</v>
      </c>
      <c r="E535" s="53" t="s">
        <v>230</v>
      </c>
      <c r="F535" s="20">
        <v>1000</v>
      </c>
      <c r="G535" s="14" t="s">
        <v>763</v>
      </c>
      <c r="H535" s="23" t="s">
        <v>146</v>
      </c>
      <c r="J535" s="54" t="s">
        <v>1020</v>
      </c>
      <c r="K535" s="22" t="s">
        <v>173</v>
      </c>
      <c r="L535" s="54" t="s">
        <v>147</v>
      </c>
      <c r="M535" s="22">
        <v>1</v>
      </c>
      <c r="N535" s="54" t="s">
        <v>174</v>
      </c>
      <c r="P535" s="54" t="s">
        <v>36</v>
      </c>
      <c r="Q535" s="22" t="s">
        <v>225</v>
      </c>
      <c r="R535" s="54" t="str">
        <f t="shared" si="1070"/>
        <v>avantage2</v>
      </c>
      <c r="S535" s="22" t="s">
        <v>226</v>
      </c>
      <c r="T535" s="54" t="str">
        <f t="shared" si="1071"/>
        <v>avantage3</v>
      </c>
      <c r="U535" s="22" t="s">
        <v>241</v>
      </c>
      <c r="V535" s="54" t="str">
        <f t="shared" si="1072"/>
        <v>avantage4</v>
      </c>
      <c r="W535" s="22" t="s">
        <v>227</v>
      </c>
      <c r="X535" s="54" t="str">
        <f t="shared" si="1067"/>
        <v>avantage5</v>
      </c>
      <c r="Y535" s="22" t="s">
        <v>228</v>
      </c>
      <c r="AW535" s="22"/>
      <c r="AX535" s="20" t="s">
        <v>179</v>
      </c>
      <c r="AY535" s="20">
        <v>10</v>
      </c>
      <c r="AZ535" s="20" t="s">
        <v>181</v>
      </c>
      <c r="BA535" s="20">
        <v>90</v>
      </c>
      <c r="BB535" s="20" t="s">
        <v>180</v>
      </c>
      <c r="BC535" s="20">
        <v>0</v>
      </c>
      <c r="BD535" s="60"/>
      <c r="BF535" s="14"/>
      <c r="BJ535" t="s">
        <v>231</v>
      </c>
      <c r="BK535" t="s">
        <v>152</v>
      </c>
      <c r="BN535" s="36">
        <v>232</v>
      </c>
      <c r="BQ535">
        <f t="shared" si="1069"/>
        <v>1</v>
      </c>
      <c r="BR535" s="38">
        <v>44737</v>
      </c>
      <c r="BS535" s="22" t="s">
        <v>1550</v>
      </c>
      <c r="BT535" s="20" t="str">
        <f t="shared" si="1068"/>
        <v>BILLETThePrivateIslandClub_COR22B302</v>
      </c>
      <c r="BV535">
        <v>1</v>
      </c>
      <c r="BW535" t="s">
        <v>1123</v>
      </c>
    </row>
    <row r="536" spans="2:75" ht="18.75" customHeight="1" x14ac:dyDescent="0.3">
      <c r="B536" s="20">
        <f t="shared" si="1022"/>
        <v>303</v>
      </c>
      <c r="C536" s="22" t="str">
        <f t="shared" si="1023"/>
        <v>#303 Billet Private Island Club</v>
      </c>
      <c r="D536" t="str">
        <f t="shared" si="1019"/>
        <v>COR22B303</v>
      </c>
      <c r="E536" s="53" t="s">
        <v>230</v>
      </c>
      <c r="F536" s="20">
        <v>1000</v>
      </c>
      <c r="G536" s="14" t="s">
        <v>764</v>
      </c>
      <c r="H536" s="23" t="s">
        <v>146</v>
      </c>
      <c r="J536" s="54" t="s">
        <v>1020</v>
      </c>
      <c r="K536" s="22" t="s">
        <v>173</v>
      </c>
      <c r="L536" s="54" t="s">
        <v>147</v>
      </c>
      <c r="M536" s="22">
        <v>1</v>
      </c>
      <c r="N536" s="54" t="s">
        <v>174</v>
      </c>
      <c r="P536" s="54" t="s">
        <v>36</v>
      </c>
      <c r="Q536" s="22" t="s">
        <v>225</v>
      </c>
      <c r="R536" s="54" t="str">
        <f t="shared" si="1070"/>
        <v>avantage2</v>
      </c>
      <c r="S536" s="22" t="s">
        <v>226</v>
      </c>
      <c r="T536" s="54" t="str">
        <f t="shared" si="1071"/>
        <v>avantage3</v>
      </c>
      <c r="U536" s="22" t="s">
        <v>241</v>
      </c>
      <c r="V536" s="54" t="str">
        <f t="shared" si="1072"/>
        <v>avantage4</v>
      </c>
      <c r="W536" s="22" t="s">
        <v>227</v>
      </c>
      <c r="X536" s="54" t="str">
        <f t="shared" si="1067"/>
        <v>avantage5</v>
      </c>
      <c r="Y536" s="22" t="s">
        <v>228</v>
      </c>
      <c r="AW536" s="22"/>
      <c r="AX536" s="20" t="s">
        <v>179</v>
      </c>
      <c r="AY536" s="20">
        <v>10</v>
      </c>
      <c r="AZ536" s="20" t="s">
        <v>181</v>
      </c>
      <c r="BA536" s="20">
        <v>90</v>
      </c>
      <c r="BB536" s="20" t="s">
        <v>180</v>
      </c>
      <c r="BC536" s="20">
        <v>0</v>
      </c>
      <c r="BD536" s="60"/>
      <c r="BF536" s="14"/>
      <c r="BJ536" t="s">
        <v>231</v>
      </c>
      <c r="BK536" t="s">
        <v>152</v>
      </c>
      <c r="BN536" s="36">
        <v>232</v>
      </c>
      <c r="BQ536">
        <f t="shared" si="1069"/>
        <v>1</v>
      </c>
      <c r="BR536" s="38">
        <v>44737</v>
      </c>
      <c r="BS536" s="22" t="s">
        <v>1550</v>
      </c>
      <c r="BT536" s="20" t="str">
        <f t="shared" si="1068"/>
        <v>BILLETThePrivateIslandClub_COR22B303</v>
      </c>
      <c r="BV536">
        <v>1</v>
      </c>
      <c r="BW536" t="s">
        <v>1123</v>
      </c>
    </row>
    <row r="537" spans="2:75" ht="18.75" customHeight="1" x14ac:dyDescent="0.3">
      <c r="B537" s="20">
        <f t="shared" si="1022"/>
        <v>304</v>
      </c>
      <c r="C537" s="22" t="str">
        <f t="shared" si="1023"/>
        <v>#304 Billet Private Island Club</v>
      </c>
      <c r="D537" t="str">
        <f t="shared" si="1019"/>
        <v>COR22B304</v>
      </c>
      <c r="E537" s="53" t="s">
        <v>230</v>
      </c>
      <c r="F537" s="20">
        <v>1000</v>
      </c>
      <c r="G537" s="14" t="s">
        <v>765</v>
      </c>
      <c r="H537" s="23" t="s">
        <v>146</v>
      </c>
      <c r="J537" s="54" t="s">
        <v>1020</v>
      </c>
      <c r="K537" s="22" t="s">
        <v>173</v>
      </c>
      <c r="L537" s="54" t="s">
        <v>147</v>
      </c>
      <c r="M537" s="22">
        <v>1</v>
      </c>
      <c r="N537" s="54" t="s">
        <v>174</v>
      </c>
      <c r="P537" s="54" t="s">
        <v>36</v>
      </c>
      <c r="Q537" s="22" t="s">
        <v>225</v>
      </c>
      <c r="R537" s="54" t="str">
        <f t="shared" si="1070"/>
        <v>avantage2</v>
      </c>
      <c r="S537" s="22" t="s">
        <v>226</v>
      </c>
      <c r="T537" s="54" t="str">
        <f t="shared" si="1071"/>
        <v>avantage3</v>
      </c>
      <c r="U537" s="22" t="s">
        <v>241</v>
      </c>
      <c r="V537" s="54" t="str">
        <f t="shared" si="1072"/>
        <v>avantage4</v>
      </c>
      <c r="W537" s="22" t="s">
        <v>227</v>
      </c>
      <c r="X537" s="54" t="str">
        <f t="shared" si="1067"/>
        <v>avantage5</v>
      </c>
      <c r="Y537" s="22" t="s">
        <v>228</v>
      </c>
      <c r="AW537" s="22"/>
      <c r="AX537" s="20" t="s">
        <v>179</v>
      </c>
      <c r="AY537" s="20">
        <v>10</v>
      </c>
      <c r="AZ537" s="20" t="s">
        <v>181</v>
      </c>
      <c r="BA537" s="20">
        <v>90</v>
      </c>
      <c r="BB537" s="20" t="s">
        <v>180</v>
      </c>
      <c r="BC537" s="20">
        <v>0</v>
      </c>
      <c r="BD537" s="60"/>
      <c r="BF537" s="14"/>
      <c r="BJ537" t="s">
        <v>231</v>
      </c>
      <c r="BK537" t="s">
        <v>152</v>
      </c>
      <c r="BN537" s="36">
        <v>232</v>
      </c>
      <c r="BQ537">
        <f t="shared" si="1069"/>
        <v>1</v>
      </c>
      <c r="BR537" s="38">
        <v>44737</v>
      </c>
      <c r="BS537" s="22" t="s">
        <v>1550</v>
      </c>
      <c r="BT537" s="20" t="str">
        <f t="shared" si="1068"/>
        <v>BILLETThePrivateIslandClub_COR22B304</v>
      </c>
      <c r="BV537">
        <v>1</v>
      </c>
      <c r="BW537" t="s">
        <v>1123</v>
      </c>
    </row>
    <row r="538" spans="2:75" ht="18.75" customHeight="1" x14ac:dyDescent="0.3">
      <c r="B538" s="20">
        <f t="shared" si="1022"/>
        <v>305</v>
      </c>
      <c r="C538" s="22" t="str">
        <f t="shared" si="1023"/>
        <v>#305 Billet Private Island Club</v>
      </c>
      <c r="D538" t="str">
        <f t="shared" si="1019"/>
        <v>COR22B305</v>
      </c>
      <c r="E538" s="53" t="s">
        <v>230</v>
      </c>
      <c r="F538" s="20">
        <v>1000</v>
      </c>
      <c r="G538" s="14" t="s">
        <v>766</v>
      </c>
      <c r="H538" s="23" t="s">
        <v>146</v>
      </c>
      <c r="J538" s="54" t="s">
        <v>1020</v>
      </c>
      <c r="K538" s="22" t="s">
        <v>173</v>
      </c>
      <c r="L538" s="54" t="s">
        <v>147</v>
      </c>
      <c r="M538" s="22">
        <v>1</v>
      </c>
      <c r="N538" s="54" t="s">
        <v>174</v>
      </c>
      <c r="P538" s="54" t="s">
        <v>36</v>
      </c>
      <c r="Q538" s="22" t="s">
        <v>225</v>
      </c>
      <c r="R538" s="54" t="str">
        <f t="shared" si="1070"/>
        <v>avantage2</v>
      </c>
      <c r="S538" s="22" t="s">
        <v>226</v>
      </c>
      <c r="T538" s="54" t="str">
        <f t="shared" si="1071"/>
        <v>avantage3</v>
      </c>
      <c r="U538" s="22" t="s">
        <v>241</v>
      </c>
      <c r="V538" s="54" t="str">
        <f t="shared" si="1072"/>
        <v>avantage4</v>
      </c>
      <c r="W538" s="22" t="s">
        <v>227</v>
      </c>
      <c r="X538" s="54" t="str">
        <f t="shared" si="1067"/>
        <v>avantage5</v>
      </c>
      <c r="Y538" s="22" t="s">
        <v>228</v>
      </c>
      <c r="AW538" s="22"/>
      <c r="AX538" s="20" t="s">
        <v>179</v>
      </c>
      <c r="AY538" s="20">
        <v>10</v>
      </c>
      <c r="AZ538" s="20" t="s">
        <v>181</v>
      </c>
      <c r="BA538" s="20">
        <v>90</v>
      </c>
      <c r="BB538" s="20" t="s">
        <v>180</v>
      </c>
      <c r="BC538" s="20">
        <v>0</v>
      </c>
      <c r="BD538" s="60"/>
      <c r="BF538" s="14"/>
      <c r="BJ538" t="s">
        <v>231</v>
      </c>
      <c r="BK538" t="s">
        <v>152</v>
      </c>
      <c r="BN538" s="36">
        <v>232</v>
      </c>
      <c r="BQ538">
        <f t="shared" si="1069"/>
        <v>1</v>
      </c>
      <c r="BR538" s="38">
        <v>44737</v>
      </c>
      <c r="BS538" s="22" t="s">
        <v>1550</v>
      </c>
      <c r="BT538" s="20" t="str">
        <f t="shared" si="1068"/>
        <v>BILLETThePrivateIslandClub_COR22B305</v>
      </c>
      <c r="BV538">
        <v>1</v>
      </c>
      <c r="BW538" t="s">
        <v>1123</v>
      </c>
    </row>
    <row r="539" spans="2:75" ht="18.75" customHeight="1" x14ac:dyDescent="0.3">
      <c r="B539" s="20">
        <f t="shared" si="1022"/>
        <v>306</v>
      </c>
      <c r="C539" s="22" t="str">
        <f t="shared" si="1023"/>
        <v>#306 Billet Private Island Club</v>
      </c>
      <c r="D539" t="str">
        <f t="shared" si="1019"/>
        <v>COR22B306</v>
      </c>
      <c r="E539" s="53" t="s">
        <v>230</v>
      </c>
      <c r="F539" s="20">
        <v>1000</v>
      </c>
      <c r="G539" s="14" t="s">
        <v>767</v>
      </c>
      <c r="H539" s="23" t="s">
        <v>146</v>
      </c>
      <c r="J539" s="54" t="s">
        <v>1020</v>
      </c>
      <c r="K539" s="22" t="s">
        <v>173</v>
      </c>
      <c r="L539" s="54" t="s">
        <v>147</v>
      </c>
      <c r="M539" s="22">
        <v>1</v>
      </c>
      <c r="N539" s="54" t="s">
        <v>174</v>
      </c>
      <c r="P539" s="54" t="s">
        <v>36</v>
      </c>
      <c r="Q539" s="22" t="s">
        <v>225</v>
      </c>
      <c r="R539" s="54" t="str">
        <f t="shared" si="1070"/>
        <v>avantage2</v>
      </c>
      <c r="S539" s="22" t="s">
        <v>226</v>
      </c>
      <c r="T539" s="54" t="str">
        <f t="shared" si="1071"/>
        <v>avantage3</v>
      </c>
      <c r="U539" s="22" t="s">
        <v>241</v>
      </c>
      <c r="V539" s="54" t="str">
        <f t="shared" si="1072"/>
        <v>avantage4</v>
      </c>
      <c r="W539" s="22" t="s">
        <v>227</v>
      </c>
      <c r="X539" s="54" t="str">
        <f t="shared" si="1067"/>
        <v>avantage5</v>
      </c>
      <c r="Y539" s="22" t="s">
        <v>228</v>
      </c>
      <c r="AW539" s="22"/>
      <c r="AX539" s="20" t="s">
        <v>179</v>
      </c>
      <c r="AY539" s="20">
        <v>10</v>
      </c>
      <c r="AZ539" s="20" t="s">
        <v>181</v>
      </c>
      <c r="BA539" s="20">
        <v>90</v>
      </c>
      <c r="BB539" s="20" t="s">
        <v>180</v>
      </c>
      <c r="BC539" s="20">
        <v>0</v>
      </c>
      <c r="BD539" s="60"/>
      <c r="BF539" s="14"/>
      <c r="BJ539" t="s">
        <v>231</v>
      </c>
      <c r="BK539" t="s">
        <v>152</v>
      </c>
      <c r="BN539" s="36">
        <v>232</v>
      </c>
      <c r="BQ539">
        <f t="shared" si="1069"/>
        <v>1</v>
      </c>
      <c r="BR539" s="38">
        <v>44737</v>
      </c>
      <c r="BS539" s="22" t="s">
        <v>1550</v>
      </c>
      <c r="BT539" s="20" t="str">
        <f t="shared" si="1068"/>
        <v>BILLETThePrivateIslandClub_COR22B306</v>
      </c>
      <c r="BV539">
        <v>1</v>
      </c>
      <c r="BW539" t="s">
        <v>1123</v>
      </c>
    </row>
    <row r="540" spans="2:75" ht="18.75" customHeight="1" x14ac:dyDescent="0.3">
      <c r="B540" s="20">
        <f t="shared" si="1022"/>
        <v>307</v>
      </c>
      <c r="C540" s="22" t="str">
        <f t="shared" si="1023"/>
        <v>#307 Billet Private Island Club</v>
      </c>
      <c r="D540" t="str">
        <f t="shared" si="1019"/>
        <v>COR22B307</v>
      </c>
      <c r="E540" s="53" t="s">
        <v>230</v>
      </c>
      <c r="F540" s="20">
        <v>1000</v>
      </c>
      <c r="G540" s="14" t="s">
        <v>768</v>
      </c>
      <c r="H540" s="23" t="s">
        <v>146</v>
      </c>
      <c r="J540" s="54" t="s">
        <v>1020</v>
      </c>
      <c r="K540" s="22" t="s">
        <v>173</v>
      </c>
      <c r="L540" s="54" t="s">
        <v>147</v>
      </c>
      <c r="M540" s="22">
        <v>1</v>
      </c>
      <c r="N540" s="54" t="s">
        <v>174</v>
      </c>
      <c r="P540" s="54" t="s">
        <v>36</v>
      </c>
      <c r="Q540" s="22" t="s">
        <v>225</v>
      </c>
      <c r="R540" s="54" t="str">
        <f t="shared" si="1070"/>
        <v>avantage2</v>
      </c>
      <c r="S540" s="22" t="s">
        <v>226</v>
      </c>
      <c r="T540" s="54" t="str">
        <f t="shared" si="1071"/>
        <v>avantage3</v>
      </c>
      <c r="U540" s="22" t="s">
        <v>241</v>
      </c>
      <c r="V540" s="54" t="str">
        <f t="shared" si="1072"/>
        <v>avantage4</v>
      </c>
      <c r="W540" s="22" t="s">
        <v>227</v>
      </c>
      <c r="X540" s="54" t="str">
        <f t="shared" si="1067"/>
        <v>avantage5</v>
      </c>
      <c r="Y540" s="22" t="s">
        <v>228</v>
      </c>
      <c r="AW540" s="22"/>
      <c r="AX540" s="20" t="s">
        <v>179</v>
      </c>
      <c r="AY540" s="20">
        <v>10</v>
      </c>
      <c r="AZ540" s="20" t="s">
        <v>181</v>
      </c>
      <c r="BA540" s="20">
        <v>90</v>
      </c>
      <c r="BB540" s="20" t="s">
        <v>180</v>
      </c>
      <c r="BC540" s="20">
        <v>0</v>
      </c>
      <c r="BD540" s="60"/>
      <c r="BF540" s="14"/>
      <c r="BJ540" t="s">
        <v>231</v>
      </c>
      <c r="BK540" t="s">
        <v>152</v>
      </c>
      <c r="BN540" s="36">
        <v>232</v>
      </c>
      <c r="BQ540">
        <f t="shared" si="1069"/>
        <v>1</v>
      </c>
      <c r="BR540" s="38">
        <v>44737</v>
      </c>
      <c r="BS540" s="22" t="s">
        <v>1550</v>
      </c>
      <c r="BT540" s="20" t="str">
        <f t="shared" si="1068"/>
        <v>BILLETThePrivateIslandClub_COR22B307</v>
      </c>
      <c r="BV540">
        <v>1</v>
      </c>
      <c r="BW540" t="s">
        <v>1123</v>
      </c>
    </row>
    <row r="541" spans="2:75" ht="18.75" customHeight="1" x14ac:dyDescent="0.3">
      <c r="B541" s="20">
        <f t="shared" si="1022"/>
        <v>308</v>
      </c>
      <c r="C541" s="22" t="str">
        <f t="shared" si="1023"/>
        <v>#308 Billet Private Island Club</v>
      </c>
      <c r="D541" t="str">
        <f t="shared" si="1019"/>
        <v>COR22B308</v>
      </c>
      <c r="E541" s="53" t="s">
        <v>230</v>
      </c>
      <c r="F541" s="20">
        <v>1000</v>
      </c>
      <c r="G541" s="14" t="s">
        <v>769</v>
      </c>
      <c r="H541" s="23" t="s">
        <v>146</v>
      </c>
      <c r="J541" s="54" t="s">
        <v>1020</v>
      </c>
      <c r="K541" s="22" t="s">
        <v>173</v>
      </c>
      <c r="L541" s="54" t="s">
        <v>147</v>
      </c>
      <c r="M541" s="22">
        <v>1</v>
      </c>
      <c r="N541" s="54" t="s">
        <v>174</v>
      </c>
      <c r="P541" s="54" t="s">
        <v>36</v>
      </c>
      <c r="Q541" s="22" t="s">
        <v>225</v>
      </c>
      <c r="R541" s="54" t="str">
        <f t="shared" si="1070"/>
        <v>avantage2</v>
      </c>
      <c r="S541" s="22" t="s">
        <v>226</v>
      </c>
      <c r="T541" s="54" t="str">
        <f t="shared" si="1071"/>
        <v>avantage3</v>
      </c>
      <c r="U541" s="22" t="s">
        <v>241</v>
      </c>
      <c r="V541" s="54" t="str">
        <f t="shared" si="1072"/>
        <v>avantage4</v>
      </c>
      <c r="W541" s="22" t="s">
        <v>227</v>
      </c>
      <c r="X541" s="54" t="str">
        <f t="shared" si="1067"/>
        <v>avantage5</v>
      </c>
      <c r="Y541" s="22" t="s">
        <v>228</v>
      </c>
      <c r="AW541" s="22"/>
      <c r="AX541" s="20" t="s">
        <v>179</v>
      </c>
      <c r="AY541" s="20">
        <v>10</v>
      </c>
      <c r="AZ541" s="20" t="s">
        <v>181</v>
      </c>
      <c r="BA541" s="20">
        <v>90</v>
      </c>
      <c r="BB541" s="20" t="s">
        <v>180</v>
      </c>
      <c r="BC541" s="20">
        <v>0</v>
      </c>
      <c r="BD541" s="60"/>
      <c r="BF541" s="14"/>
      <c r="BJ541" t="s">
        <v>231</v>
      </c>
      <c r="BK541" t="s">
        <v>152</v>
      </c>
      <c r="BN541" s="36">
        <v>232</v>
      </c>
      <c r="BQ541">
        <f t="shared" si="1069"/>
        <v>1</v>
      </c>
      <c r="BR541" s="38">
        <v>44737</v>
      </c>
      <c r="BS541" s="22" t="s">
        <v>1550</v>
      </c>
      <c r="BT541" s="20" t="str">
        <f t="shared" si="1068"/>
        <v>BILLETThePrivateIslandClub_COR22B308</v>
      </c>
      <c r="BV541">
        <v>1</v>
      </c>
      <c r="BW541" t="s">
        <v>1123</v>
      </c>
    </row>
    <row r="542" spans="2:75" ht="18.75" customHeight="1" x14ac:dyDescent="0.3">
      <c r="B542" s="20">
        <f t="shared" si="1022"/>
        <v>309</v>
      </c>
      <c r="C542" s="22" t="str">
        <f t="shared" si="1023"/>
        <v>#309 Billet Private Island Club</v>
      </c>
      <c r="D542" t="str">
        <f t="shared" si="1019"/>
        <v>COR22B309</v>
      </c>
      <c r="E542" s="53" t="s">
        <v>230</v>
      </c>
      <c r="F542" s="20">
        <v>1000</v>
      </c>
      <c r="G542" s="14" t="s">
        <v>770</v>
      </c>
      <c r="H542" s="23" t="s">
        <v>146</v>
      </c>
      <c r="J542" s="54" t="s">
        <v>1020</v>
      </c>
      <c r="K542" s="22" t="s">
        <v>173</v>
      </c>
      <c r="L542" s="54" t="s">
        <v>147</v>
      </c>
      <c r="M542" s="22">
        <v>1</v>
      </c>
      <c r="N542" s="54" t="s">
        <v>174</v>
      </c>
      <c r="P542" s="54" t="s">
        <v>36</v>
      </c>
      <c r="Q542" s="22" t="s">
        <v>225</v>
      </c>
      <c r="R542" s="54" t="str">
        <f t="shared" si="1070"/>
        <v>avantage2</v>
      </c>
      <c r="S542" s="22" t="s">
        <v>226</v>
      </c>
      <c r="T542" s="54" t="str">
        <f t="shared" si="1071"/>
        <v>avantage3</v>
      </c>
      <c r="U542" s="22" t="s">
        <v>241</v>
      </c>
      <c r="V542" s="54" t="str">
        <f t="shared" si="1072"/>
        <v>avantage4</v>
      </c>
      <c r="W542" s="22" t="s">
        <v>227</v>
      </c>
      <c r="X542" s="54" t="str">
        <f t="shared" si="1067"/>
        <v>avantage5</v>
      </c>
      <c r="Y542" s="22" t="s">
        <v>228</v>
      </c>
      <c r="AW542" s="22"/>
      <c r="AX542" s="20" t="s">
        <v>179</v>
      </c>
      <c r="AY542" s="20">
        <v>10</v>
      </c>
      <c r="AZ542" s="20" t="s">
        <v>181</v>
      </c>
      <c r="BA542" s="20">
        <v>90</v>
      </c>
      <c r="BB542" s="20" t="s">
        <v>180</v>
      </c>
      <c r="BC542" s="20">
        <v>0</v>
      </c>
      <c r="BD542" s="60"/>
      <c r="BF542" s="14"/>
      <c r="BJ542" t="s">
        <v>231</v>
      </c>
      <c r="BK542" t="s">
        <v>152</v>
      </c>
      <c r="BN542" s="36">
        <v>232</v>
      </c>
      <c r="BQ542">
        <f t="shared" si="1069"/>
        <v>1</v>
      </c>
      <c r="BR542" s="38">
        <v>44737</v>
      </c>
      <c r="BS542" s="22" t="s">
        <v>1550</v>
      </c>
      <c r="BT542" s="20" t="str">
        <f t="shared" si="1068"/>
        <v>BILLETThePrivateIslandClub_COR22B309</v>
      </c>
      <c r="BV542">
        <v>1</v>
      </c>
      <c r="BW542" t="s">
        <v>1123</v>
      </c>
    </row>
    <row r="543" spans="2:75" ht="18.75" customHeight="1" x14ac:dyDescent="0.3">
      <c r="B543" s="20">
        <f t="shared" si="1022"/>
        <v>310</v>
      </c>
      <c r="C543" s="22" t="str">
        <f t="shared" si="1023"/>
        <v>#310 Billet Private Island Club</v>
      </c>
      <c r="D543" t="str">
        <f t="shared" si="1019"/>
        <v>COR22B310</v>
      </c>
      <c r="E543" s="53" t="s">
        <v>230</v>
      </c>
      <c r="F543" s="20">
        <v>1000</v>
      </c>
      <c r="G543" s="14" t="s">
        <v>771</v>
      </c>
      <c r="H543" s="23" t="s">
        <v>146</v>
      </c>
      <c r="J543" s="54" t="s">
        <v>1020</v>
      </c>
      <c r="K543" s="22" t="s">
        <v>173</v>
      </c>
      <c r="L543" s="54" t="s">
        <v>147</v>
      </c>
      <c r="M543" s="22">
        <v>1</v>
      </c>
      <c r="N543" s="54" t="s">
        <v>174</v>
      </c>
      <c r="P543" s="54" t="s">
        <v>36</v>
      </c>
      <c r="Q543" s="22" t="s">
        <v>225</v>
      </c>
      <c r="R543" s="54" t="str">
        <f t="shared" si="1070"/>
        <v>avantage2</v>
      </c>
      <c r="S543" s="22" t="s">
        <v>226</v>
      </c>
      <c r="T543" s="54" t="str">
        <f t="shared" si="1071"/>
        <v>avantage3</v>
      </c>
      <c r="U543" s="22" t="s">
        <v>241</v>
      </c>
      <c r="V543" s="54" t="str">
        <f t="shared" si="1072"/>
        <v>avantage4</v>
      </c>
      <c r="W543" s="22" t="s">
        <v>227</v>
      </c>
      <c r="X543" s="54" t="str">
        <f t="shared" si="1067"/>
        <v>avantage5</v>
      </c>
      <c r="Y543" s="22" t="s">
        <v>228</v>
      </c>
      <c r="AW543" s="22"/>
      <c r="AX543" s="20" t="s">
        <v>179</v>
      </c>
      <c r="AY543" s="20">
        <v>10</v>
      </c>
      <c r="AZ543" s="20" t="s">
        <v>181</v>
      </c>
      <c r="BA543" s="20">
        <v>90</v>
      </c>
      <c r="BB543" s="20" t="s">
        <v>180</v>
      </c>
      <c r="BC543" s="20">
        <v>0</v>
      </c>
      <c r="BD543" s="60"/>
      <c r="BF543" s="14"/>
      <c r="BJ543" t="s">
        <v>231</v>
      </c>
      <c r="BK543" t="s">
        <v>152</v>
      </c>
      <c r="BN543" s="36">
        <v>232</v>
      </c>
      <c r="BQ543">
        <f t="shared" si="1069"/>
        <v>1</v>
      </c>
      <c r="BR543" s="38">
        <v>44737</v>
      </c>
      <c r="BS543" s="22" t="s">
        <v>1550</v>
      </c>
      <c r="BT543" s="20" t="str">
        <f t="shared" si="1068"/>
        <v>BILLETThePrivateIslandClub_COR22B310</v>
      </c>
      <c r="BV543">
        <v>1</v>
      </c>
      <c r="BW543" t="s">
        <v>1123</v>
      </c>
    </row>
    <row r="544" spans="2:75" ht="18.75" customHeight="1" x14ac:dyDescent="0.3">
      <c r="B544" s="20">
        <f t="shared" si="1022"/>
        <v>311</v>
      </c>
      <c r="C544" s="22" t="str">
        <f t="shared" si="1023"/>
        <v>#311 Billet Private Island Club</v>
      </c>
      <c r="D544" t="str">
        <f t="shared" si="1019"/>
        <v>COR22B311</v>
      </c>
      <c r="E544" s="53" t="s">
        <v>230</v>
      </c>
      <c r="F544" s="20">
        <v>1000</v>
      </c>
      <c r="G544" s="14" t="s">
        <v>772</v>
      </c>
      <c r="H544" s="23" t="s">
        <v>146</v>
      </c>
      <c r="J544" s="54" t="s">
        <v>1020</v>
      </c>
      <c r="K544" s="22" t="s">
        <v>173</v>
      </c>
      <c r="L544" s="54" t="s">
        <v>147</v>
      </c>
      <c r="M544" s="22">
        <v>1</v>
      </c>
      <c r="N544" s="54" t="s">
        <v>174</v>
      </c>
      <c r="P544" s="54" t="s">
        <v>36</v>
      </c>
      <c r="Q544" s="22" t="s">
        <v>225</v>
      </c>
      <c r="R544" s="54" t="str">
        <f t="shared" si="1070"/>
        <v>avantage2</v>
      </c>
      <c r="S544" s="22" t="s">
        <v>226</v>
      </c>
      <c r="T544" s="54" t="str">
        <f t="shared" si="1071"/>
        <v>avantage3</v>
      </c>
      <c r="U544" s="22" t="s">
        <v>241</v>
      </c>
      <c r="V544" s="54" t="str">
        <f t="shared" si="1072"/>
        <v>avantage4</v>
      </c>
      <c r="W544" s="22" t="s">
        <v>227</v>
      </c>
      <c r="X544" s="54" t="str">
        <f t="shared" si="1067"/>
        <v>avantage5</v>
      </c>
      <c r="Y544" s="22" t="s">
        <v>228</v>
      </c>
      <c r="AW544" s="22"/>
      <c r="AX544" s="20" t="s">
        <v>179</v>
      </c>
      <c r="AY544" s="20">
        <v>10</v>
      </c>
      <c r="AZ544" s="20" t="s">
        <v>181</v>
      </c>
      <c r="BA544" s="20">
        <v>90</v>
      </c>
      <c r="BB544" s="20" t="s">
        <v>180</v>
      </c>
      <c r="BC544" s="20">
        <v>0</v>
      </c>
      <c r="BD544" s="60"/>
      <c r="BF544" s="14"/>
      <c r="BJ544" t="s">
        <v>231</v>
      </c>
      <c r="BK544" t="s">
        <v>152</v>
      </c>
      <c r="BN544" s="36">
        <v>232</v>
      </c>
      <c r="BQ544">
        <f t="shared" si="1069"/>
        <v>1</v>
      </c>
      <c r="BR544" s="38">
        <v>44737</v>
      </c>
      <c r="BS544" s="22" t="s">
        <v>1550</v>
      </c>
      <c r="BT544" s="20" t="str">
        <f t="shared" si="1068"/>
        <v>BILLETThePrivateIslandClub_COR22B311</v>
      </c>
      <c r="BV544">
        <v>1</v>
      </c>
      <c r="BW544" t="s">
        <v>1123</v>
      </c>
    </row>
    <row r="545" spans="2:75" ht="18.75" customHeight="1" x14ac:dyDescent="0.3">
      <c r="B545" s="20">
        <f t="shared" si="1022"/>
        <v>312</v>
      </c>
      <c r="C545" s="22" t="str">
        <f t="shared" si="1023"/>
        <v>#312 Billet Private Island Club</v>
      </c>
      <c r="D545" t="str">
        <f t="shared" si="1019"/>
        <v>COR22B312</v>
      </c>
      <c r="E545" s="53" t="s">
        <v>230</v>
      </c>
      <c r="F545" s="20">
        <v>1000</v>
      </c>
      <c r="G545" s="14" t="s">
        <v>773</v>
      </c>
      <c r="H545" s="23" t="s">
        <v>146</v>
      </c>
      <c r="J545" s="54" t="s">
        <v>1020</v>
      </c>
      <c r="K545" s="22" t="s">
        <v>173</v>
      </c>
      <c r="L545" s="54" t="s">
        <v>147</v>
      </c>
      <c r="M545" s="22">
        <v>1</v>
      </c>
      <c r="N545" s="54" t="s">
        <v>174</v>
      </c>
      <c r="P545" s="54" t="s">
        <v>36</v>
      </c>
      <c r="Q545" s="22" t="s">
        <v>225</v>
      </c>
      <c r="R545" s="54" t="str">
        <f t="shared" si="1070"/>
        <v>avantage2</v>
      </c>
      <c r="S545" s="22" t="s">
        <v>226</v>
      </c>
      <c r="T545" s="54" t="str">
        <f t="shared" si="1071"/>
        <v>avantage3</v>
      </c>
      <c r="U545" s="22" t="s">
        <v>241</v>
      </c>
      <c r="V545" s="54" t="str">
        <f t="shared" si="1072"/>
        <v>avantage4</v>
      </c>
      <c r="W545" s="22" t="s">
        <v>227</v>
      </c>
      <c r="X545" s="54" t="str">
        <f t="shared" si="1067"/>
        <v>avantage5</v>
      </c>
      <c r="Y545" s="22" t="s">
        <v>228</v>
      </c>
      <c r="AW545" s="22"/>
      <c r="AX545" s="20" t="s">
        <v>179</v>
      </c>
      <c r="AY545" s="20">
        <v>10</v>
      </c>
      <c r="AZ545" s="20" t="s">
        <v>181</v>
      </c>
      <c r="BA545" s="20">
        <v>90</v>
      </c>
      <c r="BB545" s="20" t="s">
        <v>180</v>
      </c>
      <c r="BC545" s="20">
        <v>0</v>
      </c>
      <c r="BD545" s="60"/>
      <c r="BF545" s="14"/>
      <c r="BJ545" t="s">
        <v>231</v>
      </c>
      <c r="BK545" t="s">
        <v>152</v>
      </c>
      <c r="BN545" s="36">
        <v>232</v>
      </c>
      <c r="BQ545">
        <f t="shared" si="1069"/>
        <v>1</v>
      </c>
      <c r="BR545" s="38">
        <v>44737</v>
      </c>
      <c r="BS545" s="22" t="s">
        <v>1550</v>
      </c>
      <c r="BT545" s="20" t="str">
        <f t="shared" si="1068"/>
        <v>BILLETThePrivateIslandClub_COR22B312</v>
      </c>
      <c r="BV545">
        <v>1</v>
      </c>
      <c r="BW545" t="s">
        <v>1123</v>
      </c>
    </row>
    <row r="546" spans="2:75" ht="18.75" customHeight="1" x14ac:dyDescent="0.3">
      <c r="B546" s="20">
        <f t="shared" si="1022"/>
        <v>313</v>
      </c>
      <c r="C546" s="22" t="str">
        <f t="shared" si="1023"/>
        <v>#313 Billet Private Island Club</v>
      </c>
      <c r="D546" t="str">
        <f t="shared" si="1019"/>
        <v>COR22B313</v>
      </c>
      <c r="E546" s="53" t="s">
        <v>230</v>
      </c>
      <c r="F546" s="20">
        <v>1000</v>
      </c>
      <c r="G546" s="14" t="s">
        <v>774</v>
      </c>
      <c r="H546" s="23" t="s">
        <v>146</v>
      </c>
      <c r="J546" s="54" t="s">
        <v>1020</v>
      </c>
      <c r="K546" s="22" t="s">
        <v>173</v>
      </c>
      <c r="L546" s="54" t="s">
        <v>147</v>
      </c>
      <c r="M546" s="22">
        <v>1</v>
      </c>
      <c r="N546" s="54" t="s">
        <v>174</v>
      </c>
      <c r="P546" s="54" t="s">
        <v>36</v>
      </c>
      <c r="Q546" s="22" t="s">
        <v>225</v>
      </c>
      <c r="R546" s="54" t="str">
        <f t="shared" si="1070"/>
        <v>avantage2</v>
      </c>
      <c r="S546" s="22" t="s">
        <v>226</v>
      </c>
      <c r="T546" s="54" t="str">
        <f t="shared" si="1071"/>
        <v>avantage3</v>
      </c>
      <c r="U546" s="22" t="s">
        <v>241</v>
      </c>
      <c r="V546" s="54" t="str">
        <f t="shared" si="1072"/>
        <v>avantage4</v>
      </c>
      <c r="W546" s="22" t="s">
        <v>227</v>
      </c>
      <c r="X546" s="54" t="str">
        <f t="shared" si="1067"/>
        <v>avantage5</v>
      </c>
      <c r="Y546" s="22" t="s">
        <v>228</v>
      </c>
      <c r="AW546" s="22"/>
      <c r="AX546" s="20" t="s">
        <v>179</v>
      </c>
      <c r="AY546" s="20">
        <v>10</v>
      </c>
      <c r="AZ546" s="20" t="s">
        <v>181</v>
      </c>
      <c r="BA546" s="20">
        <v>90</v>
      </c>
      <c r="BB546" s="20" t="s">
        <v>180</v>
      </c>
      <c r="BC546" s="20">
        <v>0</v>
      </c>
      <c r="BD546" s="60"/>
      <c r="BF546" s="14"/>
      <c r="BJ546" t="s">
        <v>231</v>
      </c>
      <c r="BK546" t="s">
        <v>152</v>
      </c>
      <c r="BN546" s="36">
        <v>232</v>
      </c>
      <c r="BQ546">
        <f t="shared" si="1069"/>
        <v>1</v>
      </c>
      <c r="BR546" s="38">
        <v>44737</v>
      </c>
      <c r="BS546" s="22" t="s">
        <v>1550</v>
      </c>
      <c r="BT546" s="20" t="str">
        <f t="shared" si="1068"/>
        <v>BILLETThePrivateIslandClub_COR22B313</v>
      </c>
      <c r="BV546">
        <v>1</v>
      </c>
      <c r="BW546" t="s">
        <v>1123</v>
      </c>
    </row>
    <row r="547" spans="2:75" ht="18.75" customHeight="1" x14ac:dyDescent="0.3">
      <c r="B547" s="20">
        <f t="shared" si="1022"/>
        <v>314</v>
      </c>
      <c r="C547" s="22" t="str">
        <f t="shared" si="1023"/>
        <v>#314 Billet Private Island Club</v>
      </c>
      <c r="D547" t="str">
        <f t="shared" si="1019"/>
        <v>COR22B314</v>
      </c>
      <c r="E547" s="53" t="s">
        <v>230</v>
      </c>
      <c r="F547" s="20">
        <v>1000</v>
      </c>
      <c r="G547" s="14" t="s">
        <v>775</v>
      </c>
      <c r="H547" s="23" t="s">
        <v>146</v>
      </c>
      <c r="J547" s="54" t="s">
        <v>1020</v>
      </c>
      <c r="K547" s="22" t="s">
        <v>173</v>
      </c>
      <c r="L547" s="54" t="s">
        <v>147</v>
      </c>
      <c r="M547" s="22">
        <v>1</v>
      </c>
      <c r="N547" s="54" t="s">
        <v>174</v>
      </c>
      <c r="P547" s="54" t="s">
        <v>36</v>
      </c>
      <c r="Q547" s="22" t="s">
        <v>225</v>
      </c>
      <c r="R547" s="54" t="str">
        <f t="shared" si="1070"/>
        <v>avantage2</v>
      </c>
      <c r="S547" s="22" t="s">
        <v>226</v>
      </c>
      <c r="T547" s="54" t="str">
        <f t="shared" si="1071"/>
        <v>avantage3</v>
      </c>
      <c r="U547" s="22" t="s">
        <v>241</v>
      </c>
      <c r="V547" s="54" t="str">
        <f t="shared" si="1072"/>
        <v>avantage4</v>
      </c>
      <c r="W547" s="22" t="s">
        <v>227</v>
      </c>
      <c r="X547" s="54" t="str">
        <f t="shared" si="1067"/>
        <v>avantage5</v>
      </c>
      <c r="Y547" s="22" t="s">
        <v>228</v>
      </c>
      <c r="AW547" s="22"/>
      <c r="AX547" s="20" t="s">
        <v>179</v>
      </c>
      <c r="AY547" s="20">
        <v>10</v>
      </c>
      <c r="AZ547" s="20" t="s">
        <v>181</v>
      </c>
      <c r="BA547" s="20">
        <v>90</v>
      </c>
      <c r="BB547" s="20" t="s">
        <v>180</v>
      </c>
      <c r="BC547" s="20">
        <v>0</v>
      </c>
      <c r="BD547" s="60"/>
      <c r="BF547" s="14"/>
      <c r="BJ547" t="s">
        <v>231</v>
      </c>
      <c r="BK547" t="s">
        <v>152</v>
      </c>
      <c r="BN547" s="36">
        <v>232</v>
      </c>
      <c r="BQ547">
        <f t="shared" si="1069"/>
        <v>1</v>
      </c>
      <c r="BR547" s="38">
        <v>44737</v>
      </c>
      <c r="BS547" s="22" t="s">
        <v>1550</v>
      </c>
      <c r="BT547" s="20" t="str">
        <f t="shared" si="1068"/>
        <v>BILLETThePrivateIslandClub_COR22B314</v>
      </c>
      <c r="BV547">
        <v>1</v>
      </c>
      <c r="BW547" t="s">
        <v>1123</v>
      </c>
    </row>
    <row r="548" spans="2:75" ht="18.75" customHeight="1" x14ac:dyDescent="0.3">
      <c r="B548" s="20">
        <f t="shared" si="1022"/>
        <v>315</v>
      </c>
      <c r="C548" s="22" t="str">
        <f t="shared" si="1023"/>
        <v>#315 Billet Private Island Club</v>
      </c>
      <c r="D548" t="str">
        <f t="shared" si="1019"/>
        <v>COR22B315</v>
      </c>
      <c r="E548" s="53" t="s">
        <v>230</v>
      </c>
      <c r="F548" s="20">
        <v>1000</v>
      </c>
      <c r="G548" s="14" t="s">
        <v>776</v>
      </c>
      <c r="H548" s="23" t="s">
        <v>146</v>
      </c>
      <c r="J548" s="54" t="s">
        <v>1020</v>
      </c>
      <c r="K548" s="22" t="s">
        <v>173</v>
      </c>
      <c r="L548" s="54" t="s">
        <v>147</v>
      </c>
      <c r="M548" s="22">
        <v>1</v>
      </c>
      <c r="N548" s="54" t="s">
        <v>174</v>
      </c>
      <c r="P548" s="54" t="s">
        <v>36</v>
      </c>
      <c r="Q548" s="22" t="s">
        <v>225</v>
      </c>
      <c r="R548" s="54" t="str">
        <f t="shared" si="1070"/>
        <v>avantage2</v>
      </c>
      <c r="S548" s="22" t="s">
        <v>226</v>
      </c>
      <c r="T548" s="54" t="str">
        <f t="shared" si="1071"/>
        <v>avantage3</v>
      </c>
      <c r="U548" s="22" t="s">
        <v>241</v>
      </c>
      <c r="V548" s="54" t="str">
        <f t="shared" si="1072"/>
        <v>avantage4</v>
      </c>
      <c r="W548" s="22" t="s">
        <v>227</v>
      </c>
      <c r="X548" s="54" t="str">
        <f t="shared" si="1067"/>
        <v>avantage5</v>
      </c>
      <c r="Y548" s="22" t="s">
        <v>228</v>
      </c>
      <c r="AW548" s="22"/>
      <c r="AX548" s="20" t="s">
        <v>179</v>
      </c>
      <c r="AY548" s="20">
        <v>10</v>
      </c>
      <c r="AZ548" s="20" t="s">
        <v>181</v>
      </c>
      <c r="BA548" s="20">
        <v>90</v>
      </c>
      <c r="BB548" s="20" t="s">
        <v>180</v>
      </c>
      <c r="BC548" s="20">
        <v>0</v>
      </c>
      <c r="BD548" s="60"/>
      <c r="BF548" s="14"/>
      <c r="BJ548" t="s">
        <v>231</v>
      </c>
      <c r="BK548" t="s">
        <v>152</v>
      </c>
      <c r="BN548" s="36">
        <v>232</v>
      </c>
      <c r="BQ548">
        <f t="shared" si="1069"/>
        <v>1</v>
      </c>
      <c r="BR548" s="38">
        <v>44737</v>
      </c>
      <c r="BS548" s="22" t="s">
        <v>1550</v>
      </c>
      <c r="BT548" s="20" t="str">
        <f t="shared" si="1068"/>
        <v>BILLETThePrivateIslandClub_COR22B315</v>
      </c>
      <c r="BV548">
        <v>1</v>
      </c>
      <c r="BW548" t="s">
        <v>1123</v>
      </c>
    </row>
    <row r="549" spans="2:75" ht="18.75" customHeight="1" x14ac:dyDescent="0.3">
      <c r="B549" s="20">
        <f t="shared" si="1022"/>
        <v>316</v>
      </c>
      <c r="C549" s="22" t="str">
        <f t="shared" si="1023"/>
        <v>#316 Billet Private Island Club</v>
      </c>
      <c r="D549" t="str">
        <f t="shared" si="1019"/>
        <v>COR22B316</v>
      </c>
      <c r="E549" s="53" t="s">
        <v>230</v>
      </c>
      <c r="F549" s="20">
        <v>1000</v>
      </c>
      <c r="G549" s="14" t="s">
        <v>777</v>
      </c>
      <c r="H549" s="23" t="s">
        <v>146</v>
      </c>
      <c r="J549" s="54" t="s">
        <v>1020</v>
      </c>
      <c r="K549" s="22" t="s">
        <v>173</v>
      </c>
      <c r="L549" s="54" t="s">
        <v>147</v>
      </c>
      <c r="M549" s="22">
        <v>1</v>
      </c>
      <c r="N549" s="54" t="s">
        <v>174</v>
      </c>
      <c r="P549" s="54" t="s">
        <v>36</v>
      </c>
      <c r="Q549" s="22" t="s">
        <v>225</v>
      </c>
      <c r="R549" s="54" t="str">
        <f t="shared" si="1070"/>
        <v>avantage2</v>
      </c>
      <c r="S549" s="22" t="s">
        <v>226</v>
      </c>
      <c r="T549" s="54" t="str">
        <f t="shared" si="1071"/>
        <v>avantage3</v>
      </c>
      <c r="U549" s="22" t="s">
        <v>241</v>
      </c>
      <c r="V549" s="54" t="str">
        <f t="shared" si="1072"/>
        <v>avantage4</v>
      </c>
      <c r="W549" s="22" t="s">
        <v>227</v>
      </c>
      <c r="X549" s="54" t="str">
        <f t="shared" si="1067"/>
        <v>avantage5</v>
      </c>
      <c r="Y549" s="22" t="s">
        <v>228</v>
      </c>
      <c r="AW549" s="22"/>
      <c r="AX549" s="20" t="s">
        <v>179</v>
      </c>
      <c r="AY549" s="20">
        <v>10</v>
      </c>
      <c r="AZ549" s="20" t="s">
        <v>181</v>
      </c>
      <c r="BA549" s="20">
        <v>90</v>
      </c>
      <c r="BB549" s="20" t="s">
        <v>180</v>
      </c>
      <c r="BC549" s="20">
        <v>0</v>
      </c>
      <c r="BD549" s="60"/>
      <c r="BF549" s="14"/>
      <c r="BJ549" t="s">
        <v>231</v>
      </c>
      <c r="BK549" t="s">
        <v>152</v>
      </c>
      <c r="BN549" s="36">
        <v>232</v>
      </c>
      <c r="BQ549">
        <f t="shared" si="1069"/>
        <v>1</v>
      </c>
      <c r="BR549" s="38">
        <v>44737</v>
      </c>
      <c r="BS549" s="22" t="s">
        <v>1550</v>
      </c>
      <c r="BT549" s="20" t="str">
        <f t="shared" si="1068"/>
        <v>BILLETThePrivateIslandClub_COR22B316</v>
      </c>
      <c r="BV549">
        <v>1</v>
      </c>
      <c r="BW549" t="s">
        <v>1123</v>
      </c>
    </row>
    <row r="550" spans="2:75" ht="18.75" customHeight="1" x14ac:dyDescent="0.3">
      <c r="B550" s="20">
        <f t="shared" si="1022"/>
        <v>317</v>
      </c>
      <c r="C550" s="22" t="str">
        <f t="shared" si="1023"/>
        <v>#317 Billet Private Island Club</v>
      </c>
      <c r="D550" t="str">
        <f t="shared" si="1019"/>
        <v>COR22B317</v>
      </c>
      <c r="E550" s="53" t="s">
        <v>230</v>
      </c>
      <c r="F550" s="20">
        <v>1000</v>
      </c>
      <c r="G550" s="14" t="s">
        <v>778</v>
      </c>
      <c r="H550" s="23" t="s">
        <v>146</v>
      </c>
      <c r="J550" s="54" t="s">
        <v>1020</v>
      </c>
      <c r="K550" s="22" t="s">
        <v>173</v>
      </c>
      <c r="L550" s="54" t="s">
        <v>147</v>
      </c>
      <c r="M550" s="22">
        <v>1</v>
      </c>
      <c r="N550" s="54" t="s">
        <v>174</v>
      </c>
      <c r="P550" s="54" t="s">
        <v>36</v>
      </c>
      <c r="Q550" s="22" t="s">
        <v>225</v>
      </c>
      <c r="R550" s="54" t="str">
        <f t="shared" si="1070"/>
        <v>avantage2</v>
      </c>
      <c r="S550" s="22" t="s">
        <v>226</v>
      </c>
      <c r="T550" s="54" t="str">
        <f t="shared" si="1071"/>
        <v>avantage3</v>
      </c>
      <c r="U550" s="22" t="s">
        <v>241</v>
      </c>
      <c r="V550" s="54" t="str">
        <f t="shared" si="1072"/>
        <v>avantage4</v>
      </c>
      <c r="W550" s="22" t="s">
        <v>227</v>
      </c>
      <c r="X550" s="54" t="str">
        <f t="shared" si="1067"/>
        <v>avantage5</v>
      </c>
      <c r="Y550" s="22" t="s">
        <v>228</v>
      </c>
      <c r="AW550" s="22"/>
      <c r="AX550" s="20" t="s">
        <v>179</v>
      </c>
      <c r="AY550" s="20">
        <v>10</v>
      </c>
      <c r="AZ550" s="20" t="s">
        <v>181</v>
      </c>
      <c r="BA550" s="20">
        <v>90</v>
      </c>
      <c r="BB550" s="20" t="s">
        <v>180</v>
      </c>
      <c r="BC550" s="20">
        <v>0</v>
      </c>
      <c r="BD550" s="60"/>
      <c r="BF550" s="14"/>
      <c r="BJ550" t="s">
        <v>231</v>
      </c>
      <c r="BK550" t="s">
        <v>152</v>
      </c>
      <c r="BN550" s="36">
        <v>232</v>
      </c>
      <c r="BQ550">
        <f t="shared" si="1069"/>
        <v>1</v>
      </c>
      <c r="BR550" s="38">
        <v>44737</v>
      </c>
      <c r="BS550" s="22" t="s">
        <v>1550</v>
      </c>
      <c r="BT550" s="20" t="str">
        <f t="shared" si="1068"/>
        <v>BILLETThePrivateIslandClub_COR22B317</v>
      </c>
      <c r="BV550">
        <v>1</v>
      </c>
      <c r="BW550" t="s">
        <v>1123</v>
      </c>
    </row>
    <row r="551" spans="2:75" ht="18.75" customHeight="1" x14ac:dyDescent="0.3">
      <c r="B551" s="20">
        <f t="shared" si="1022"/>
        <v>318</v>
      </c>
      <c r="C551" s="22" t="str">
        <f t="shared" si="1023"/>
        <v>#318 Billet Private Island Club</v>
      </c>
      <c r="D551" t="str">
        <f t="shared" si="1019"/>
        <v>COR22B318</v>
      </c>
      <c r="E551" s="53" t="s">
        <v>230</v>
      </c>
      <c r="F551" s="20">
        <v>1000</v>
      </c>
      <c r="G551" s="14" t="s">
        <v>779</v>
      </c>
      <c r="H551" s="23" t="s">
        <v>146</v>
      </c>
      <c r="J551" s="54" t="s">
        <v>1020</v>
      </c>
      <c r="K551" s="22" t="s">
        <v>173</v>
      </c>
      <c r="L551" s="54" t="s">
        <v>147</v>
      </c>
      <c r="M551" s="22">
        <v>1</v>
      </c>
      <c r="N551" s="54" t="s">
        <v>174</v>
      </c>
      <c r="P551" s="54" t="s">
        <v>36</v>
      </c>
      <c r="Q551" s="22" t="s">
        <v>225</v>
      </c>
      <c r="R551" s="54" t="str">
        <f t="shared" si="1070"/>
        <v>avantage2</v>
      </c>
      <c r="S551" s="22" t="s">
        <v>226</v>
      </c>
      <c r="T551" s="54" t="str">
        <f t="shared" si="1071"/>
        <v>avantage3</v>
      </c>
      <c r="U551" s="22" t="s">
        <v>241</v>
      </c>
      <c r="V551" s="54" t="str">
        <f t="shared" si="1072"/>
        <v>avantage4</v>
      </c>
      <c r="W551" s="22" t="s">
        <v>227</v>
      </c>
      <c r="X551" s="54" t="str">
        <f t="shared" si="1067"/>
        <v>avantage5</v>
      </c>
      <c r="Y551" s="22" t="s">
        <v>228</v>
      </c>
      <c r="AW551" s="22"/>
      <c r="AX551" s="20" t="s">
        <v>179</v>
      </c>
      <c r="AY551" s="20">
        <v>10</v>
      </c>
      <c r="AZ551" s="20" t="s">
        <v>181</v>
      </c>
      <c r="BA551" s="20">
        <v>90</v>
      </c>
      <c r="BB551" s="20" t="s">
        <v>180</v>
      </c>
      <c r="BC551" s="20">
        <v>0</v>
      </c>
      <c r="BD551" s="60"/>
      <c r="BF551" s="14"/>
      <c r="BJ551" t="s">
        <v>231</v>
      </c>
      <c r="BK551" t="s">
        <v>152</v>
      </c>
      <c r="BN551" s="36">
        <v>232</v>
      </c>
      <c r="BQ551">
        <f t="shared" si="1069"/>
        <v>1</v>
      </c>
      <c r="BR551" s="38">
        <v>44737</v>
      </c>
      <c r="BS551" s="22" t="s">
        <v>1550</v>
      </c>
      <c r="BT551" s="20" t="str">
        <f t="shared" si="1068"/>
        <v>BILLETThePrivateIslandClub_COR22B318</v>
      </c>
      <c r="BV551">
        <v>1</v>
      </c>
      <c r="BW551" t="s">
        <v>1123</v>
      </c>
    </row>
    <row r="552" spans="2:75" ht="18.75" customHeight="1" x14ac:dyDescent="0.3">
      <c r="B552" s="20">
        <f t="shared" si="1022"/>
        <v>319</v>
      </c>
      <c r="C552" s="22" t="str">
        <f t="shared" si="1023"/>
        <v>#319 Billet Private Island Club</v>
      </c>
      <c r="D552" t="str">
        <f t="shared" si="1019"/>
        <v>COR22B319</v>
      </c>
      <c r="E552" s="53" t="s">
        <v>230</v>
      </c>
      <c r="F552" s="20">
        <v>1000</v>
      </c>
      <c r="G552" s="14" t="s">
        <v>780</v>
      </c>
      <c r="H552" s="23" t="s">
        <v>146</v>
      </c>
      <c r="J552" s="54" t="s">
        <v>1020</v>
      </c>
      <c r="K552" s="22" t="s">
        <v>173</v>
      </c>
      <c r="L552" s="54" t="s">
        <v>147</v>
      </c>
      <c r="M552" s="22">
        <v>1</v>
      </c>
      <c r="N552" s="54" t="s">
        <v>174</v>
      </c>
      <c r="P552" s="54" t="s">
        <v>36</v>
      </c>
      <c r="Q552" s="22" t="s">
        <v>225</v>
      </c>
      <c r="R552" s="54" t="str">
        <f t="shared" si="1070"/>
        <v>avantage2</v>
      </c>
      <c r="S552" s="22" t="s">
        <v>226</v>
      </c>
      <c r="T552" s="54" t="str">
        <f t="shared" si="1071"/>
        <v>avantage3</v>
      </c>
      <c r="U552" s="22" t="s">
        <v>241</v>
      </c>
      <c r="V552" s="54" t="str">
        <f t="shared" si="1072"/>
        <v>avantage4</v>
      </c>
      <c r="W552" s="22" t="s">
        <v>227</v>
      </c>
      <c r="X552" s="54" t="str">
        <f t="shared" si="1067"/>
        <v>avantage5</v>
      </c>
      <c r="Y552" s="22" t="s">
        <v>228</v>
      </c>
      <c r="AW552" s="22"/>
      <c r="AX552" s="20" t="s">
        <v>179</v>
      </c>
      <c r="AY552" s="20">
        <v>10</v>
      </c>
      <c r="AZ552" s="20" t="s">
        <v>181</v>
      </c>
      <c r="BA552" s="20">
        <v>90</v>
      </c>
      <c r="BB552" s="20" t="s">
        <v>180</v>
      </c>
      <c r="BC552" s="20">
        <v>0</v>
      </c>
      <c r="BD552" s="60"/>
      <c r="BF552" s="14"/>
      <c r="BJ552" t="s">
        <v>231</v>
      </c>
      <c r="BK552" t="s">
        <v>152</v>
      </c>
      <c r="BN552" s="36">
        <v>232</v>
      </c>
      <c r="BQ552">
        <f t="shared" si="1069"/>
        <v>1</v>
      </c>
      <c r="BR552" s="38">
        <v>44737</v>
      </c>
      <c r="BS552" s="22" t="s">
        <v>1550</v>
      </c>
      <c r="BT552" s="20" t="str">
        <f t="shared" si="1068"/>
        <v>BILLETThePrivateIslandClub_COR22B319</v>
      </c>
      <c r="BV552">
        <v>1</v>
      </c>
      <c r="BW552" t="s">
        <v>1123</v>
      </c>
    </row>
    <row r="553" spans="2:75" ht="18.75" customHeight="1" x14ac:dyDescent="0.3">
      <c r="B553" s="20">
        <f t="shared" si="1022"/>
        <v>320</v>
      </c>
      <c r="C553" s="22" t="str">
        <f t="shared" si="1023"/>
        <v>#320 Billet Private Island Club</v>
      </c>
      <c r="D553" t="str">
        <f t="shared" si="1019"/>
        <v>COR22B320</v>
      </c>
      <c r="E553" s="53" t="s">
        <v>230</v>
      </c>
      <c r="F553" s="20">
        <v>1000</v>
      </c>
      <c r="G553" s="14" t="s">
        <v>781</v>
      </c>
      <c r="H553" s="23" t="s">
        <v>146</v>
      </c>
      <c r="J553" s="54" t="s">
        <v>1020</v>
      </c>
      <c r="K553" s="22" t="s">
        <v>173</v>
      </c>
      <c r="L553" s="54" t="s">
        <v>147</v>
      </c>
      <c r="M553" s="22">
        <v>1</v>
      </c>
      <c r="N553" s="54" t="s">
        <v>174</v>
      </c>
      <c r="P553" s="54" t="s">
        <v>36</v>
      </c>
      <c r="Q553" s="22" t="s">
        <v>225</v>
      </c>
      <c r="R553" s="54" t="str">
        <f t="shared" si="1070"/>
        <v>avantage2</v>
      </c>
      <c r="S553" s="22" t="s">
        <v>226</v>
      </c>
      <c r="T553" s="54" t="str">
        <f t="shared" si="1071"/>
        <v>avantage3</v>
      </c>
      <c r="U553" s="22" t="s">
        <v>241</v>
      </c>
      <c r="V553" s="54" t="str">
        <f t="shared" si="1072"/>
        <v>avantage4</v>
      </c>
      <c r="W553" s="22" t="s">
        <v>227</v>
      </c>
      <c r="X553" s="54" t="str">
        <f t="shared" si="1067"/>
        <v>avantage5</v>
      </c>
      <c r="Y553" s="22" t="s">
        <v>228</v>
      </c>
      <c r="AW553" s="22"/>
      <c r="AX553" s="20" t="s">
        <v>179</v>
      </c>
      <c r="AY553" s="20">
        <v>10</v>
      </c>
      <c r="AZ553" s="20" t="s">
        <v>181</v>
      </c>
      <c r="BA553" s="20">
        <v>90</v>
      </c>
      <c r="BB553" s="20" t="s">
        <v>180</v>
      </c>
      <c r="BC553" s="20">
        <v>0</v>
      </c>
      <c r="BD553" s="60"/>
      <c r="BF553" s="14"/>
      <c r="BJ553" t="s">
        <v>231</v>
      </c>
      <c r="BK553" t="s">
        <v>152</v>
      </c>
      <c r="BN553" s="36">
        <v>232</v>
      </c>
      <c r="BQ553">
        <f t="shared" si="1069"/>
        <v>1</v>
      </c>
      <c r="BR553" s="38">
        <v>44737</v>
      </c>
      <c r="BS553" s="22" t="s">
        <v>1550</v>
      </c>
      <c r="BT553" s="20" t="str">
        <f t="shared" si="1068"/>
        <v>BILLETThePrivateIslandClub_COR22B320</v>
      </c>
      <c r="BV553">
        <v>1</v>
      </c>
      <c r="BW553" t="s">
        <v>1123</v>
      </c>
    </row>
    <row r="554" spans="2:75" ht="18.75" customHeight="1" x14ac:dyDescent="0.3">
      <c r="B554" s="20">
        <f t="shared" si="1022"/>
        <v>321</v>
      </c>
      <c r="C554" s="22" t="str">
        <f t="shared" si="1023"/>
        <v>#321 Billet Private Island Club</v>
      </c>
      <c r="D554" t="str">
        <f t="shared" ref="D554:D575" si="1073">"COR22B"&amp;B554</f>
        <v>COR22B321</v>
      </c>
      <c r="E554" s="53" t="s">
        <v>230</v>
      </c>
      <c r="F554" s="20">
        <v>1000</v>
      </c>
      <c r="G554" s="14" t="s">
        <v>782</v>
      </c>
      <c r="H554" s="23" t="s">
        <v>146</v>
      </c>
      <c r="J554" s="54" t="s">
        <v>1020</v>
      </c>
      <c r="K554" s="22" t="s">
        <v>173</v>
      </c>
      <c r="L554" s="54" t="s">
        <v>147</v>
      </c>
      <c r="M554" s="22">
        <v>1</v>
      </c>
      <c r="N554" s="54" t="s">
        <v>174</v>
      </c>
      <c r="P554" s="54" t="s">
        <v>36</v>
      </c>
      <c r="Q554" s="22" t="s">
        <v>225</v>
      </c>
      <c r="R554" s="54" t="str">
        <f t="shared" si="1070"/>
        <v>avantage2</v>
      </c>
      <c r="S554" s="22" t="s">
        <v>226</v>
      </c>
      <c r="T554" s="54" t="str">
        <f t="shared" si="1071"/>
        <v>avantage3</v>
      </c>
      <c r="U554" s="22" t="s">
        <v>241</v>
      </c>
      <c r="V554" s="54" t="str">
        <f t="shared" si="1072"/>
        <v>avantage4</v>
      </c>
      <c r="W554" s="22" t="s">
        <v>227</v>
      </c>
      <c r="X554" s="54" t="str">
        <f t="shared" si="1067"/>
        <v>avantage5</v>
      </c>
      <c r="Y554" s="22" t="s">
        <v>228</v>
      </c>
      <c r="AW554" s="22"/>
      <c r="AX554" s="20" t="s">
        <v>179</v>
      </c>
      <c r="AY554" s="20">
        <v>10</v>
      </c>
      <c r="AZ554" s="20" t="s">
        <v>181</v>
      </c>
      <c r="BA554" s="20">
        <v>90</v>
      </c>
      <c r="BB554" s="20" t="s">
        <v>180</v>
      </c>
      <c r="BC554" s="20">
        <v>0</v>
      </c>
      <c r="BD554" s="60"/>
      <c r="BF554" s="14"/>
      <c r="BJ554" t="s">
        <v>231</v>
      </c>
      <c r="BK554" t="s">
        <v>152</v>
      </c>
      <c r="BN554" s="36">
        <v>232</v>
      </c>
      <c r="BQ554">
        <f t="shared" si="1069"/>
        <v>1</v>
      </c>
      <c r="BR554" s="38">
        <v>44737</v>
      </c>
      <c r="BS554" s="22" t="s">
        <v>1550</v>
      </c>
      <c r="BT554" s="20" t="str">
        <f t="shared" si="1068"/>
        <v>BILLETThePrivateIslandClub_COR22B321</v>
      </c>
      <c r="BV554">
        <v>1</v>
      </c>
      <c r="BW554" t="s">
        <v>1123</v>
      </c>
    </row>
    <row r="555" spans="2:75" ht="18.75" customHeight="1" x14ac:dyDescent="0.3">
      <c r="B555" s="20">
        <f t="shared" ref="B555:B575" si="1074">+B554+1</f>
        <v>322</v>
      </c>
      <c r="C555" s="22" t="str">
        <f t="shared" ref="C555:C575" si="1075">"#"&amp;B555&amp;" Billet Private Island Club"</f>
        <v>#322 Billet Private Island Club</v>
      </c>
      <c r="D555" t="str">
        <f t="shared" si="1073"/>
        <v>COR22B322</v>
      </c>
      <c r="E555" s="53" t="s">
        <v>230</v>
      </c>
      <c r="F555" s="20">
        <v>1000</v>
      </c>
      <c r="G555" s="14" t="s">
        <v>783</v>
      </c>
      <c r="H555" s="23" t="s">
        <v>146</v>
      </c>
      <c r="J555" s="54" t="s">
        <v>1020</v>
      </c>
      <c r="K555" s="22" t="s">
        <v>173</v>
      </c>
      <c r="L555" s="54" t="s">
        <v>147</v>
      </c>
      <c r="M555" s="22">
        <v>1</v>
      </c>
      <c r="N555" s="54" t="s">
        <v>174</v>
      </c>
      <c r="P555" s="54" t="s">
        <v>36</v>
      </c>
      <c r="Q555" s="22" t="s">
        <v>225</v>
      </c>
      <c r="R555" s="54" t="str">
        <f t="shared" si="1070"/>
        <v>avantage2</v>
      </c>
      <c r="S555" s="22" t="s">
        <v>226</v>
      </c>
      <c r="T555" s="54" t="str">
        <f t="shared" si="1071"/>
        <v>avantage3</v>
      </c>
      <c r="U555" s="22" t="s">
        <v>241</v>
      </c>
      <c r="V555" s="54" t="str">
        <f t="shared" si="1072"/>
        <v>avantage4</v>
      </c>
      <c r="W555" s="22" t="s">
        <v>227</v>
      </c>
      <c r="X555" s="54" t="str">
        <f t="shared" si="1067"/>
        <v>avantage5</v>
      </c>
      <c r="Y555" s="22" t="s">
        <v>228</v>
      </c>
      <c r="AW555" s="22"/>
      <c r="AX555" s="20" t="s">
        <v>179</v>
      </c>
      <c r="AY555" s="20">
        <v>10</v>
      </c>
      <c r="AZ555" s="20" t="s">
        <v>181</v>
      </c>
      <c r="BA555" s="20">
        <v>90</v>
      </c>
      <c r="BB555" s="20" t="s">
        <v>180</v>
      </c>
      <c r="BC555" s="20">
        <v>0</v>
      </c>
      <c r="BD555" s="60"/>
      <c r="BF555" s="14"/>
      <c r="BJ555" t="s">
        <v>231</v>
      </c>
      <c r="BK555" t="s">
        <v>152</v>
      </c>
      <c r="BN555" s="36">
        <v>232</v>
      </c>
      <c r="BQ555">
        <f t="shared" si="1069"/>
        <v>1</v>
      </c>
      <c r="BR555" s="38">
        <v>44737</v>
      </c>
      <c r="BS555" s="22" t="s">
        <v>1550</v>
      </c>
      <c r="BT555" s="20" t="str">
        <f t="shared" si="1068"/>
        <v>BILLETThePrivateIslandClub_COR22B322</v>
      </c>
      <c r="BV555">
        <v>1</v>
      </c>
      <c r="BW555" t="s">
        <v>1123</v>
      </c>
    </row>
    <row r="556" spans="2:75" ht="18.75" customHeight="1" x14ac:dyDescent="0.3">
      <c r="B556" s="20">
        <f t="shared" si="1074"/>
        <v>323</v>
      </c>
      <c r="C556" s="22" t="str">
        <f t="shared" si="1075"/>
        <v>#323 Billet Private Island Club</v>
      </c>
      <c r="D556" t="str">
        <f t="shared" si="1073"/>
        <v>COR22B323</v>
      </c>
      <c r="E556" s="53" t="s">
        <v>230</v>
      </c>
      <c r="F556" s="20">
        <v>1000</v>
      </c>
      <c r="G556" s="14" t="s">
        <v>784</v>
      </c>
      <c r="H556" s="23" t="s">
        <v>146</v>
      </c>
      <c r="J556" s="54" t="s">
        <v>1020</v>
      </c>
      <c r="K556" s="22" t="s">
        <v>173</v>
      </c>
      <c r="L556" s="54" t="s">
        <v>147</v>
      </c>
      <c r="M556" s="22">
        <v>1</v>
      </c>
      <c r="N556" s="54" t="s">
        <v>174</v>
      </c>
      <c r="P556" s="54" t="s">
        <v>36</v>
      </c>
      <c r="Q556" s="22" t="s">
        <v>225</v>
      </c>
      <c r="R556" s="54" t="str">
        <f t="shared" si="1070"/>
        <v>avantage2</v>
      </c>
      <c r="S556" s="22" t="s">
        <v>226</v>
      </c>
      <c r="T556" s="54" t="str">
        <f t="shared" si="1071"/>
        <v>avantage3</v>
      </c>
      <c r="U556" s="22" t="s">
        <v>241</v>
      </c>
      <c r="V556" s="54" t="str">
        <f t="shared" si="1072"/>
        <v>avantage4</v>
      </c>
      <c r="W556" s="22" t="s">
        <v>227</v>
      </c>
      <c r="X556" s="54" t="str">
        <f t="shared" si="1067"/>
        <v>avantage5</v>
      </c>
      <c r="Y556" s="22" t="s">
        <v>228</v>
      </c>
      <c r="AW556" s="22"/>
      <c r="AX556" s="20" t="s">
        <v>179</v>
      </c>
      <c r="AY556" s="20">
        <v>10</v>
      </c>
      <c r="AZ556" s="20" t="s">
        <v>181</v>
      </c>
      <c r="BA556" s="20">
        <v>90</v>
      </c>
      <c r="BB556" s="20" t="s">
        <v>180</v>
      </c>
      <c r="BC556" s="20">
        <v>0</v>
      </c>
      <c r="BD556" s="60"/>
      <c r="BF556" s="14"/>
      <c r="BJ556" t="s">
        <v>231</v>
      </c>
      <c r="BK556" t="s">
        <v>152</v>
      </c>
      <c r="BN556" s="36">
        <v>232</v>
      </c>
      <c r="BQ556">
        <f t="shared" si="1069"/>
        <v>1</v>
      </c>
      <c r="BR556" s="38">
        <v>44737</v>
      </c>
      <c r="BS556" s="22" t="s">
        <v>1550</v>
      </c>
      <c r="BT556" s="20" t="str">
        <f t="shared" si="1068"/>
        <v>BILLETThePrivateIslandClub_COR22B323</v>
      </c>
      <c r="BV556">
        <v>1</v>
      </c>
      <c r="BW556" t="s">
        <v>1123</v>
      </c>
    </row>
    <row r="557" spans="2:75" ht="18.75" customHeight="1" x14ac:dyDescent="0.3">
      <c r="B557" s="20">
        <f t="shared" si="1074"/>
        <v>324</v>
      </c>
      <c r="C557" s="22" t="str">
        <f t="shared" si="1075"/>
        <v>#324 Billet Private Island Club</v>
      </c>
      <c r="D557" t="str">
        <f t="shared" si="1073"/>
        <v>COR22B324</v>
      </c>
      <c r="E557" s="53" t="s">
        <v>230</v>
      </c>
      <c r="F557" s="20">
        <v>1000</v>
      </c>
      <c r="G557" s="14" t="s">
        <v>785</v>
      </c>
      <c r="H557" s="23" t="s">
        <v>146</v>
      </c>
      <c r="J557" s="54" t="s">
        <v>1020</v>
      </c>
      <c r="K557" s="22" t="s">
        <v>173</v>
      </c>
      <c r="L557" s="54" t="s">
        <v>147</v>
      </c>
      <c r="M557" s="22">
        <v>1</v>
      </c>
      <c r="N557" s="54" t="s">
        <v>174</v>
      </c>
      <c r="P557" s="54" t="s">
        <v>36</v>
      </c>
      <c r="Q557" s="22" t="s">
        <v>225</v>
      </c>
      <c r="R557" s="54" t="str">
        <f t="shared" si="1070"/>
        <v>avantage2</v>
      </c>
      <c r="S557" s="22" t="s">
        <v>226</v>
      </c>
      <c r="T557" s="54" t="str">
        <f t="shared" si="1071"/>
        <v>avantage3</v>
      </c>
      <c r="U557" s="22" t="s">
        <v>241</v>
      </c>
      <c r="V557" s="54" t="str">
        <f t="shared" si="1072"/>
        <v>avantage4</v>
      </c>
      <c r="W557" s="22" t="s">
        <v>227</v>
      </c>
      <c r="X557" s="54" t="str">
        <f t="shared" si="1067"/>
        <v>avantage5</v>
      </c>
      <c r="Y557" s="22" t="s">
        <v>228</v>
      </c>
      <c r="AW557" s="22"/>
      <c r="AX557" s="20" t="s">
        <v>179</v>
      </c>
      <c r="AY557" s="20">
        <v>10</v>
      </c>
      <c r="AZ557" s="20" t="s">
        <v>181</v>
      </c>
      <c r="BA557" s="20">
        <v>90</v>
      </c>
      <c r="BB557" s="20" t="s">
        <v>180</v>
      </c>
      <c r="BC557" s="20">
        <v>0</v>
      </c>
      <c r="BD557" s="60"/>
      <c r="BF557" s="14"/>
      <c r="BJ557" t="s">
        <v>231</v>
      </c>
      <c r="BK557" t="s">
        <v>152</v>
      </c>
      <c r="BN557" s="36">
        <v>232</v>
      </c>
      <c r="BQ557">
        <f t="shared" si="1069"/>
        <v>1</v>
      </c>
      <c r="BR557" s="38">
        <v>44737</v>
      </c>
      <c r="BS557" s="22" t="s">
        <v>1550</v>
      </c>
      <c r="BT557" s="20" t="str">
        <f t="shared" si="1068"/>
        <v>BILLETThePrivateIslandClub_COR22B324</v>
      </c>
      <c r="BV557">
        <v>1</v>
      </c>
      <c r="BW557" t="s">
        <v>1123</v>
      </c>
    </row>
    <row r="558" spans="2:75" ht="18.75" customHeight="1" x14ac:dyDescent="0.3">
      <c r="B558" s="20">
        <f t="shared" si="1074"/>
        <v>325</v>
      </c>
      <c r="C558" s="22" t="str">
        <f t="shared" si="1075"/>
        <v>#325 Billet Private Island Club</v>
      </c>
      <c r="D558" t="str">
        <f t="shared" si="1073"/>
        <v>COR22B325</v>
      </c>
      <c r="E558" s="53" t="s">
        <v>230</v>
      </c>
      <c r="F558" s="20">
        <v>1000</v>
      </c>
      <c r="G558" s="14" t="s">
        <v>786</v>
      </c>
      <c r="H558" s="23" t="s">
        <v>146</v>
      </c>
      <c r="J558" s="54" t="s">
        <v>1020</v>
      </c>
      <c r="K558" s="22" t="s">
        <v>173</v>
      </c>
      <c r="L558" s="54" t="s">
        <v>147</v>
      </c>
      <c r="M558" s="22">
        <v>1</v>
      </c>
      <c r="N558" s="54" t="s">
        <v>174</v>
      </c>
      <c r="P558" s="54" t="s">
        <v>36</v>
      </c>
      <c r="Q558" s="22" t="s">
        <v>225</v>
      </c>
      <c r="R558" s="54" t="str">
        <f t="shared" si="1070"/>
        <v>avantage2</v>
      </c>
      <c r="S558" s="22" t="s">
        <v>226</v>
      </c>
      <c r="T558" s="54" t="str">
        <f t="shared" si="1071"/>
        <v>avantage3</v>
      </c>
      <c r="U558" s="22" t="s">
        <v>241</v>
      </c>
      <c r="V558" s="54" t="str">
        <f t="shared" si="1072"/>
        <v>avantage4</v>
      </c>
      <c r="W558" s="22" t="s">
        <v>227</v>
      </c>
      <c r="X558" s="54" t="str">
        <f t="shared" si="1067"/>
        <v>avantage5</v>
      </c>
      <c r="Y558" s="22" t="s">
        <v>228</v>
      </c>
      <c r="AW558" s="22"/>
      <c r="AX558" s="20" t="s">
        <v>179</v>
      </c>
      <c r="AY558" s="20">
        <v>10</v>
      </c>
      <c r="AZ558" s="20" t="s">
        <v>181</v>
      </c>
      <c r="BA558" s="20">
        <v>90</v>
      </c>
      <c r="BB558" s="20" t="s">
        <v>180</v>
      </c>
      <c r="BC558" s="20">
        <v>0</v>
      </c>
      <c r="BD558" s="60"/>
      <c r="BF558" s="14"/>
      <c r="BJ558" t="s">
        <v>231</v>
      </c>
      <c r="BK558" t="s">
        <v>152</v>
      </c>
      <c r="BN558" s="36">
        <v>232</v>
      </c>
      <c r="BQ558">
        <f t="shared" si="1069"/>
        <v>1</v>
      </c>
      <c r="BR558" s="38">
        <v>44737</v>
      </c>
      <c r="BS558" s="22" t="s">
        <v>1550</v>
      </c>
      <c r="BT558" s="20" t="str">
        <f t="shared" si="1068"/>
        <v>BILLETThePrivateIslandClub_COR22B325</v>
      </c>
      <c r="BV558">
        <v>1</v>
      </c>
      <c r="BW558" t="s">
        <v>1123</v>
      </c>
    </row>
    <row r="559" spans="2:75" ht="18.75" customHeight="1" x14ac:dyDescent="0.3">
      <c r="B559" s="20">
        <f t="shared" si="1074"/>
        <v>326</v>
      </c>
      <c r="C559" s="22" t="str">
        <f t="shared" si="1075"/>
        <v>#326 Billet Private Island Club</v>
      </c>
      <c r="D559" t="str">
        <f t="shared" si="1073"/>
        <v>COR22B326</v>
      </c>
      <c r="E559" s="53" t="s">
        <v>230</v>
      </c>
      <c r="F559" s="20">
        <v>1000</v>
      </c>
      <c r="G559" s="14" t="s">
        <v>787</v>
      </c>
      <c r="H559" s="23" t="s">
        <v>146</v>
      </c>
      <c r="J559" s="54" t="s">
        <v>1020</v>
      </c>
      <c r="K559" s="22" t="s">
        <v>173</v>
      </c>
      <c r="L559" s="54" t="s">
        <v>147</v>
      </c>
      <c r="M559" s="22">
        <v>1</v>
      </c>
      <c r="N559" s="54" t="s">
        <v>174</v>
      </c>
      <c r="P559" s="54" t="s">
        <v>36</v>
      </c>
      <c r="Q559" s="22" t="s">
        <v>225</v>
      </c>
      <c r="R559" s="54" t="str">
        <f t="shared" si="1070"/>
        <v>avantage2</v>
      </c>
      <c r="S559" s="22" t="s">
        <v>226</v>
      </c>
      <c r="T559" s="54" t="str">
        <f t="shared" si="1071"/>
        <v>avantage3</v>
      </c>
      <c r="U559" s="22" t="s">
        <v>241</v>
      </c>
      <c r="V559" s="54" t="str">
        <f t="shared" si="1072"/>
        <v>avantage4</v>
      </c>
      <c r="W559" s="22" t="s">
        <v>227</v>
      </c>
      <c r="X559" s="54" t="str">
        <f t="shared" si="1067"/>
        <v>avantage5</v>
      </c>
      <c r="Y559" s="22" t="s">
        <v>228</v>
      </c>
      <c r="AW559" s="22"/>
      <c r="AX559" s="20" t="s">
        <v>179</v>
      </c>
      <c r="AY559" s="20">
        <v>10</v>
      </c>
      <c r="AZ559" s="20" t="s">
        <v>181</v>
      </c>
      <c r="BA559" s="20">
        <v>90</v>
      </c>
      <c r="BB559" s="20" t="s">
        <v>180</v>
      </c>
      <c r="BC559" s="20">
        <v>0</v>
      </c>
      <c r="BD559" s="60"/>
      <c r="BF559" s="14"/>
      <c r="BJ559" t="s">
        <v>231</v>
      </c>
      <c r="BK559" t="s">
        <v>152</v>
      </c>
      <c r="BN559" s="36">
        <v>232</v>
      </c>
      <c r="BQ559">
        <f t="shared" si="1069"/>
        <v>1</v>
      </c>
      <c r="BR559" s="38">
        <v>44737</v>
      </c>
      <c r="BS559" s="22" t="s">
        <v>1550</v>
      </c>
      <c r="BT559" s="20" t="str">
        <f t="shared" si="1068"/>
        <v>BILLETThePrivateIslandClub_COR22B326</v>
      </c>
      <c r="BV559">
        <v>1</v>
      </c>
      <c r="BW559" t="s">
        <v>1123</v>
      </c>
    </row>
    <row r="560" spans="2:75" ht="18.75" customHeight="1" x14ac:dyDescent="0.3">
      <c r="B560" s="20">
        <f t="shared" si="1074"/>
        <v>327</v>
      </c>
      <c r="C560" s="22" t="str">
        <f t="shared" si="1075"/>
        <v>#327 Billet Private Island Club</v>
      </c>
      <c r="D560" t="str">
        <f t="shared" si="1073"/>
        <v>COR22B327</v>
      </c>
      <c r="E560" s="53" t="s">
        <v>230</v>
      </c>
      <c r="F560" s="20">
        <v>1000</v>
      </c>
      <c r="G560" s="14" t="s">
        <v>788</v>
      </c>
      <c r="H560" s="23" t="s">
        <v>146</v>
      </c>
      <c r="J560" s="54" t="s">
        <v>1020</v>
      </c>
      <c r="K560" s="22" t="s">
        <v>173</v>
      </c>
      <c r="L560" s="54" t="s">
        <v>147</v>
      </c>
      <c r="M560" s="22">
        <v>1</v>
      </c>
      <c r="N560" s="54" t="s">
        <v>174</v>
      </c>
      <c r="P560" s="54" t="s">
        <v>36</v>
      </c>
      <c r="Q560" s="22" t="s">
        <v>225</v>
      </c>
      <c r="R560" s="54" t="str">
        <f t="shared" si="1070"/>
        <v>avantage2</v>
      </c>
      <c r="S560" s="22" t="s">
        <v>226</v>
      </c>
      <c r="T560" s="54" t="str">
        <f t="shared" si="1071"/>
        <v>avantage3</v>
      </c>
      <c r="U560" s="22" t="s">
        <v>241</v>
      </c>
      <c r="V560" s="54" t="str">
        <f t="shared" si="1072"/>
        <v>avantage4</v>
      </c>
      <c r="W560" s="22" t="s">
        <v>227</v>
      </c>
      <c r="X560" s="54" t="str">
        <f t="shared" si="1067"/>
        <v>avantage5</v>
      </c>
      <c r="Y560" s="22" t="s">
        <v>228</v>
      </c>
      <c r="AW560" s="22"/>
      <c r="AX560" s="20" t="s">
        <v>179</v>
      </c>
      <c r="AY560" s="20">
        <v>10</v>
      </c>
      <c r="AZ560" s="20" t="s">
        <v>181</v>
      </c>
      <c r="BA560" s="20">
        <v>90</v>
      </c>
      <c r="BB560" s="20" t="s">
        <v>180</v>
      </c>
      <c r="BC560" s="20">
        <v>0</v>
      </c>
      <c r="BD560" s="60"/>
      <c r="BF560" s="14"/>
      <c r="BJ560" t="s">
        <v>231</v>
      </c>
      <c r="BK560" t="s">
        <v>152</v>
      </c>
      <c r="BN560" s="36">
        <v>232</v>
      </c>
      <c r="BQ560">
        <f t="shared" si="1069"/>
        <v>1</v>
      </c>
      <c r="BR560" s="38">
        <v>44737</v>
      </c>
      <c r="BS560" s="22" t="s">
        <v>1550</v>
      </c>
      <c r="BT560" s="20" t="str">
        <f t="shared" si="1068"/>
        <v>BILLETThePrivateIslandClub_COR22B327</v>
      </c>
      <c r="BV560">
        <v>1</v>
      </c>
      <c r="BW560" t="s">
        <v>1123</v>
      </c>
    </row>
    <row r="561" spans="2:75" ht="18.75" customHeight="1" x14ac:dyDescent="0.3">
      <c r="B561" s="20">
        <f t="shared" si="1074"/>
        <v>328</v>
      </c>
      <c r="C561" s="22" t="str">
        <f t="shared" si="1075"/>
        <v>#328 Billet Private Island Club</v>
      </c>
      <c r="D561" t="str">
        <f t="shared" si="1073"/>
        <v>COR22B328</v>
      </c>
      <c r="E561" s="53" t="s">
        <v>230</v>
      </c>
      <c r="F561" s="20">
        <v>1000</v>
      </c>
      <c r="G561" s="14" t="s">
        <v>789</v>
      </c>
      <c r="H561" s="23" t="s">
        <v>146</v>
      </c>
      <c r="J561" s="54" t="s">
        <v>1020</v>
      </c>
      <c r="K561" s="22" t="s">
        <v>173</v>
      </c>
      <c r="L561" s="54" t="s">
        <v>147</v>
      </c>
      <c r="M561" s="22">
        <v>1</v>
      </c>
      <c r="N561" s="54" t="s">
        <v>174</v>
      </c>
      <c r="P561" s="54" t="s">
        <v>36</v>
      </c>
      <c r="Q561" s="22" t="s">
        <v>225</v>
      </c>
      <c r="R561" s="54" t="str">
        <f t="shared" si="1070"/>
        <v>avantage2</v>
      </c>
      <c r="S561" s="22" t="s">
        <v>226</v>
      </c>
      <c r="T561" s="54" t="str">
        <f t="shared" si="1071"/>
        <v>avantage3</v>
      </c>
      <c r="U561" s="22" t="s">
        <v>241</v>
      </c>
      <c r="V561" s="54" t="str">
        <f t="shared" si="1072"/>
        <v>avantage4</v>
      </c>
      <c r="W561" s="22" t="s">
        <v>227</v>
      </c>
      <c r="X561" s="54" t="str">
        <f t="shared" si="1067"/>
        <v>avantage5</v>
      </c>
      <c r="Y561" s="22" t="s">
        <v>228</v>
      </c>
      <c r="AW561" s="22"/>
      <c r="AX561" s="20" t="s">
        <v>179</v>
      </c>
      <c r="AY561" s="20">
        <v>10</v>
      </c>
      <c r="AZ561" s="20" t="s">
        <v>181</v>
      </c>
      <c r="BA561" s="20">
        <v>90</v>
      </c>
      <c r="BB561" s="20" t="s">
        <v>180</v>
      </c>
      <c r="BC561" s="20">
        <v>0</v>
      </c>
      <c r="BD561" s="60"/>
      <c r="BF561" s="14"/>
      <c r="BJ561" t="s">
        <v>231</v>
      </c>
      <c r="BK561" t="s">
        <v>152</v>
      </c>
      <c r="BN561" s="36">
        <v>232</v>
      </c>
      <c r="BQ561">
        <f t="shared" si="1069"/>
        <v>1</v>
      </c>
      <c r="BR561" s="38">
        <v>44737</v>
      </c>
      <c r="BS561" s="22" t="s">
        <v>1550</v>
      </c>
      <c r="BT561" s="20" t="str">
        <f t="shared" si="1068"/>
        <v>BILLETThePrivateIslandClub_COR22B328</v>
      </c>
      <c r="BV561">
        <v>1</v>
      </c>
      <c r="BW561" t="s">
        <v>1123</v>
      </c>
    </row>
    <row r="562" spans="2:75" ht="18.75" customHeight="1" x14ac:dyDescent="0.3">
      <c r="B562" s="20">
        <f t="shared" si="1074"/>
        <v>329</v>
      </c>
      <c r="C562" s="22" t="str">
        <f t="shared" si="1075"/>
        <v>#329 Billet Private Island Club</v>
      </c>
      <c r="D562" t="str">
        <f t="shared" si="1073"/>
        <v>COR22B329</v>
      </c>
      <c r="E562" s="53" t="s">
        <v>230</v>
      </c>
      <c r="F562" s="20">
        <v>1000</v>
      </c>
      <c r="G562" s="14" t="s">
        <v>790</v>
      </c>
      <c r="H562" s="23" t="s">
        <v>146</v>
      </c>
      <c r="J562" s="54" t="s">
        <v>1020</v>
      </c>
      <c r="K562" s="22" t="s">
        <v>173</v>
      </c>
      <c r="L562" s="54" t="s">
        <v>147</v>
      </c>
      <c r="M562" s="22">
        <v>1</v>
      </c>
      <c r="N562" s="54" t="s">
        <v>174</v>
      </c>
      <c r="P562" s="54" t="s">
        <v>36</v>
      </c>
      <c r="Q562" s="22" t="s">
        <v>225</v>
      </c>
      <c r="R562" s="54" t="str">
        <f t="shared" si="1070"/>
        <v>avantage2</v>
      </c>
      <c r="S562" s="22" t="s">
        <v>226</v>
      </c>
      <c r="T562" s="54" t="str">
        <f t="shared" si="1071"/>
        <v>avantage3</v>
      </c>
      <c r="U562" s="22" t="s">
        <v>241</v>
      </c>
      <c r="V562" s="54" t="str">
        <f t="shared" si="1072"/>
        <v>avantage4</v>
      </c>
      <c r="W562" s="22" t="s">
        <v>227</v>
      </c>
      <c r="X562" s="54" t="str">
        <f t="shared" si="1067"/>
        <v>avantage5</v>
      </c>
      <c r="Y562" s="22" t="s">
        <v>228</v>
      </c>
      <c r="AW562" s="22"/>
      <c r="AX562" s="20" t="s">
        <v>179</v>
      </c>
      <c r="AY562" s="20">
        <v>10</v>
      </c>
      <c r="AZ562" s="20" t="s">
        <v>181</v>
      </c>
      <c r="BA562" s="20">
        <v>90</v>
      </c>
      <c r="BB562" s="20" t="s">
        <v>180</v>
      </c>
      <c r="BC562" s="20">
        <v>0</v>
      </c>
      <c r="BD562" s="60"/>
      <c r="BF562" s="14"/>
      <c r="BJ562" t="s">
        <v>231</v>
      </c>
      <c r="BK562" t="s">
        <v>152</v>
      </c>
      <c r="BN562" s="36">
        <v>232</v>
      </c>
      <c r="BQ562">
        <f t="shared" si="1069"/>
        <v>1</v>
      </c>
      <c r="BR562" s="38">
        <v>44737</v>
      </c>
      <c r="BS562" s="22" t="s">
        <v>1550</v>
      </c>
      <c r="BT562" s="20" t="str">
        <f t="shared" si="1068"/>
        <v>BILLETThePrivateIslandClub_COR22B329</v>
      </c>
      <c r="BV562">
        <v>1</v>
      </c>
      <c r="BW562" t="s">
        <v>1123</v>
      </c>
    </row>
    <row r="563" spans="2:75" ht="18.75" customHeight="1" x14ac:dyDescent="0.3">
      <c r="B563" s="20">
        <f t="shared" si="1074"/>
        <v>330</v>
      </c>
      <c r="C563" s="22" t="str">
        <f t="shared" si="1075"/>
        <v>#330 Billet Private Island Club</v>
      </c>
      <c r="D563" t="str">
        <f t="shared" si="1073"/>
        <v>COR22B330</v>
      </c>
      <c r="E563" s="53" t="s">
        <v>230</v>
      </c>
      <c r="F563" s="20">
        <v>1000</v>
      </c>
      <c r="G563" s="14" t="s">
        <v>791</v>
      </c>
      <c r="H563" s="23" t="s">
        <v>146</v>
      </c>
      <c r="J563" s="54" t="s">
        <v>1020</v>
      </c>
      <c r="K563" s="22" t="s">
        <v>173</v>
      </c>
      <c r="L563" s="54" t="s">
        <v>147</v>
      </c>
      <c r="M563" s="22">
        <v>1</v>
      </c>
      <c r="N563" s="54" t="s">
        <v>174</v>
      </c>
      <c r="P563" s="54" t="s">
        <v>36</v>
      </c>
      <c r="Q563" s="22" t="s">
        <v>225</v>
      </c>
      <c r="R563" s="54" t="str">
        <f t="shared" si="1070"/>
        <v>avantage2</v>
      </c>
      <c r="S563" s="22" t="s">
        <v>226</v>
      </c>
      <c r="T563" s="54" t="str">
        <f t="shared" si="1071"/>
        <v>avantage3</v>
      </c>
      <c r="U563" s="22" t="s">
        <v>241</v>
      </c>
      <c r="V563" s="54" t="str">
        <f t="shared" si="1072"/>
        <v>avantage4</v>
      </c>
      <c r="W563" s="22" t="s">
        <v>227</v>
      </c>
      <c r="X563" s="54" t="str">
        <f t="shared" si="1067"/>
        <v>avantage5</v>
      </c>
      <c r="Y563" s="22" t="s">
        <v>228</v>
      </c>
      <c r="AW563" s="22"/>
      <c r="AX563" s="20" t="s">
        <v>179</v>
      </c>
      <c r="AY563" s="20">
        <v>10</v>
      </c>
      <c r="AZ563" s="20" t="s">
        <v>181</v>
      </c>
      <c r="BA563" s="20">
        <v>90</v>
      </c>
      <c r="BB563" s="20" t="s">
        <v>180</v>
      </c>
      <c r="BC563" s="20">
        <v>0</v>
      </c>
      <c r="BD563" s="60"/>
      <c r="BF563" s="14"/>
      <c r="BJ563" t="s">
        <v>231</v>
      </c>
      <c r="BK563" t="s">
        <v>152</v>
      </c>
      <c r="BN563" s="36">
        <v>232</v>
      </c>
      <c r="BQ563">
        <f t="shared" si="1069"/>
        <v>1</v>
      </c>
      <c r="BR563" s="38">
        <v>44737</v>
      </c>
      <c r="BS563" s="22" t="s">
        <v>1550</v>
      </c>
      <c r="BT563" s="20" t="str">
        <f t="shared" si="1068"/>
        <v>BILLETThePrivateIslandClub_COR22B330</v>
      </c>
      <c r="BV563">
        <v>1</v>
      </c>
      <c r="BW563" t="s">
        <v>1123</v>
      </c>
    </row>
    <row r="564" spans="2:75" ht="18.75" customHeight="1" x14ac:dyDescent="0.3">
      <c r="B564" s="20">
        <f t="shared" si="1074"/>
        <v>331</v>
      </c>
      <c r="C564" s="22" t="str">
        <f t="shared" si="1075"/>
        <v>#331 Billet Private Island Club</v>
      </c>
      <c r="D564" t="str">
        <f t="shared" si="1073"/>
        <v>COR22B331</v>
      </c>
      <c r="E564" s="53" t="s">
        <v>230</v>
      </c>
      <c r="F564" s="20">
        <v>1000</v>
      </c>
      <c r="G564" s="14" t="s">
        <v>792</v>
      </c>
      <c r="H564" s="23" t="s">
        <v>146</v>
      </c>
      <c r="J564" s="54" t="s">
        <v>1020</v>
      </c>
      <c r="K564" s="22" t="s">
        <v>173</v>
      </c>
      <c r="L564" s="54" t="s">
        <v>147</v>
      </c>
      <c r="M564" s="22">
        <v>1</v>
      </c>
      <c r="N564" s="54" t="s">
        <v>174</v>
      </c>
      <c r="P564" s="54" t="s">
        <v>36</v>
      </c>
      <c r="Q564" s="22" t="s">
        <v>225</v>
      </c>
      <c r="R564" s="54" t="str">
        <f t="shared" si="1070"/>
        <v>avantage2</v>
      </c>
      <c r="S564" s="22" t="s">
        <v>226</v>
      </c>
      <c r="T564" s="54" t="str">
        <f t="shared" si="1071"/>
        <v>avantage3</v>
      </c>
      <c r="U564" s="22" t="s">
        <v>241</v>
      </c>
      <c r="V564" s="54" t="str">
        <f t="shared" si="1072"/>
        <v>avantage4</v>
      </c>
      <c r="W564" s="22" t="s">
        <v>227</v>
      </c>
      <c r="X564" s="54" t="str">
        <f t="shared" si="1067"/>
        <v>avantage5</v>
      </c>
      <c r="Y564" s="22" t="s">
        <v>228</v>
      </c>
      <c r="AW564" s="22"/>
      <c r="AX564" s="20" t="s">
        <v>179</v>
      </c>
      <c r="AY564" s="20">
        <v>10</v>
      </c>
      <c r="AZ564" s="20" t="s">
        <v>181</v>
      </c>
      <c r="BA564" s="20">
        <v>90</v>
      </c>
      <c r="BB564" s="20" t="s">
        <v>180</v>
      </c>
      <c r="BC564" s="20">
        <v>0</v>
      </c>
      <c r="BD564" s="60"/>
      <c r="BF564" s="14"/>
      <c r="BJ564" t="s">
        <v>231</v>
      </c>
      <c r="BK564" t="s">
        <v>152</v>
      </c>
      <c r="BN564" s="36">
        <v>232</v>
      </c>
      <c r="BQ564">
        <f t="shared" si="1069"/>
        <v>1</v>
      </c>
      <c r="BR564" s="38">
        <v>44737</v>
      </c>
      <c r="BS564" s="22" t="s">
        <v>1550</v>
      </c>
      <c r="BT564" s="20" t="str">
        <f t="shared" si="1068"/>
        <v>BILLETThePrivateIslandClub_COR22B331</v>
      </c>
      <c r="BV564">
        <v>1</v>
      </c>
      <c r="BW564" t="s">
        <v>1123</v>
      </c>
    </row>
    <row r="565" spans="2:75" ht="18.75" customHeight="1" x14ac:dyDescent="0.3">
      <c r="B565" s="20">
        <f t="shared" si="1074"/>
        <v>332</v>
      </c>
      <c r="C565" s="22" t="str">
        <f t="shared" si="1075"/>
        <v>#332 Billet Private Island Club</v>
      </c>
      <c r="D565" t="str">
        <f t="shared" si="1073"/>
        <v>COR22B332</v>
      </c>
      <c r="E565" s="53" t="s">
        <v>230</v>
      </c>
      <c r="F565" s="20">
        <v>1000</v>
      </c>
      <c r="G565" s="14" t="s">
        <v>793</v>
      </c>
      <c r="H565" s="23" t="s">
        <v>146</v>
      </c>
      <c r="J565" s="54" t="s">
        <v>1020</v>
      </c>
      <c r="K565" s="22" t="s">
        <v>173</v>
      </c>
      <c r="L565" s="54" t="s">
        <v>147</v>
      </c>
      <c r="M565" s="22">
        <v>1</v>
      </c>
      <c r="N565" s="54" t="s">
        <v>174</v>
      </c>
      <c r="P565" s="54" t="s">
        <v>36</v>
      </c>
      <c r="Q565" s="22" t="s">
        <v>225</v>
      </c>
      <c r="R565" s="54" t="str">
        <f t="shared" si="1070"/>
        <v>avantage2</v>
      </c>
      <c r="S565" s="22" t="s">
        <v>226</v>
      </c>
      <c r="T565" s="54" t="str">
        <f t="shared" si="1071"/>
        <v>avantage3</v>
      </c>
      <c r="U565" s="22" t="s">
        <v>241</v>
      </c>
      <c r="V565" s="54" t="str">
        <f t="shared" si="1072"/>
        <v>avantage4</v>
      </c>
      <c r="W565" s="22" t="s">
        <v>227</v>
      </c>
      <c r="X565" s="54" t="str">
        <f t="shared" si="1067"/>
        <v>avantage5</v>
      </c>
      <c r="Y565" s="22" t="s">
        <v>228</v>
      </c>
      <c r="AW565" s="22"/>
      <c r="AX565" s="20" t="s">
        <v>179</v>
      </c>
      <c r="AY565" s="20">
        <v>10</v>
      </c>
      <c r="AZ565" s="20" t="s">
        <v>181</v>
      </c>
      <c r="BA565" s="20">
        <v>90</v>
      </c>
      <c r="BB565" s="20" t="s">
        <v>180</v>
      </c>
      <c r="BC565" s="20">
        <v>0</v>
      </c>
      <c r="BD565" s="60"/>
      <c r="BF565" s="14"/>
      <c r="BJ565" t="s">
        <v>231</v>
      </c>
      <c r="BK565" t="s">
        <v>152</v>
      </c>
      <c r="BN565" s="36">
        <v>232</v>
      </c>
      <c r="BQ565">
        <f t="shared" si="1069"/>
        <v>1</v>
      </c>
      <c r="BR565" s="38">
        <v>44737</v>
      </c>
      <c r="BS565" s="22" t="s">
        <v>1550</v>
      </c>
      <c r="BT565" s="20" t="str">
        <f t="shared" si="1068"/>
        <v>BILLETThePrivateIslandClub_COR22B332</v>
      </c>
      <c r="BV565">
        <v>1</v>
      </c>
      <c r="BW565" t="s">
        <v>1123</v>
      </c>
    </row>
    <row r="566" spans="2:75" ht="18.75" customHeight="1" x14ac:dyDescent="0.3">
      <c r="B566" s="20">
        <f t="shared" si="1074"/>
        <v>333</v>
      </c>
      <c r="C566" s="22" t="str">
        <f t="shared" si="1075"/>
        <v>#333 Billet Private Island Club</v>
      </c>
      <c r="D566" t="str">
        <f t="shared" si="1073"/>
        <v>COR22B333</v>
      </c>
      <c r="E566" s="53" t="s">
        <v>230</v>
      </c>
      <c r="F566" s="20">
        <v>1000</v>
      </c>
      <c r="G566" s="14" t="s">
        <v>794</v>
      </c>
      <c r="H566" s="23" t="s">
        <v>146</v>
      </c>
      <c r="J566" s="54" t="s">
        <v>1020</v>
      </c>
      <c r="K566" s="22" t="s">
        <v>173</v>
      </c>
      <c r="L566" s="54" t="s">
        <v>147</v>
      </c>
      <c r="M566" s="22">
        <v>1</v>
      </c>
      <c r="N566" s="54" t="s">
        <v>174</v>
      </c>
      <c r="P566" s="54" t="s">
        <v>36</v>
      </c>
      <c r="Q566" s="22" t="s">
        <v>225</v>
      </c>
      <c r="R566" s="54" t="str">
        <f t="shared" si="1070"/>
        <v>avantage2</v>
      </c>
      <c r="S566" s="22" t="s">
        <v>226</v>
      </c>
      <c r="T566" s="54" t="str">
        <f t="shared" si="1071"/>
        <v>avantage3</v>
      </c>
      <c r="U566" s="22" t="s">
        <v>241</v>
      </c>
      <c r="V566" s="54" t="str">
        <f t="shared" si="1072"/>
        <v>avantage4</v>
      </c>
      <c r="W566" s="22" t="s">
        <v>227</v>
      </c>
      <c r="X566" s="54" t="str">
        <f t="shared" si="1067"/>
        <v>avantage5</v>
      </c>
      <c r="Y566" s="22" t="s">
        <v>228</v>
      </c>
      <c r="AW566" s="22"/>
      <c r="AX566" s="20" t="s">
        <v>179</v>
      </c>
      <c r="AY566" s="20">
        <v>10</v>
      </c>
      <c r="AZ566" s="20" t="s">
        <v>181</v>
      </c>
      <c r="BA566" s="20">
        <v>90</v>
      </c>
      <c r="BB566" s="20" t="s">
        <v>180</v>
      </c>
      <c r="BC566" s="20">
        <v>0</v>
      </c>
      <c r="BD566" s="60"/>
      <c r="BF566" s="14"/>
      <c r="BJ566" t="s">
        <v>231</v>
      </c>
      <c r="BK566" t="s">
        <v>152</v>
      </c>
      <c r="BN566" s="36">
        <v>232</v>
      </c>
      <c r="BQ566">
        <f t="shared" si="1069"/>
        <v>1</v>
      </c>
      <c r="BR566" s="38">
        <v>44737</v>
      </c>
      <c r="BS566" s="22" t="s">
        <v>1550</v>
      </c>
      <c r="BT566" s="20" t="str">
        <f t="shared" si="1068"/>
        <v>BILLETThePrivateIslandClub_COR22B333</v>
      </c>
      <c r="BU566" t="s">
        <v>184</v>
      </c>
      <c r="BV566">
        <v>1</v>
      </c>
      <c r="BW566" t="s">
        <v>1123</v>
      </c>
    </row>
    <row r="567" spans="2:75" ht="18.75" customHeight="1" x14ac:dyDescent="0.3">
      <c r="B567" s="20">
        <f t="shared" si="1074"/>
        <v>334</v>
      </c>
      <c r="C567" s="22" t="str">
        <f t="shared" si="1075"/>
        <v>#334 Billet Private Island Club</v>
      </c>
      <c r="D567" t="str">
        <f t="shared" si="1073"/>
        <v>COR22B334</v>
      </c>
      <c r="E567" s="53" t="s">
        <v>230</v>
      </c>
      <c r="F567" s="20">
        <v>1000</v>
      </c>
      <c r="G567" s="14" t="s">
        <v>795</v>
      </c>
      <c r="H567" s="23" t="s">
        <v>146</v>
      </c>
      <c r="J567" s="54" t="s">
        <v>1020</v>
      </c>
      <c r="K567" s="22" t="s">
        <v>173</v>
      </c>
      <c r="L567" s="54" t="s">
        <v>147</v>
      </c>
      <c r="M567" s="22">
        <v>1</v>
      </c>
      <c r="N567" s="54" t="s">
        <v>174</v>
      </c>
      <c r="P567" s="54" t="s">
        <v>36</v>
      </c>
      <c r="Q567" s="22" t="s">
        <v>225</v>
      </c>
      <c r="R567" s="54" t="str">
        <f t="shared" si="1070"/>
        <v>avantage2</v>
      </c>
      <c r="S567" s="22" t="s">
        <v>226</v>
      </c>
      <c r="T567" s="54" t="str">
        <f t="shared" si="1071"/>
        <v>avantage3</v>
      </c>
      <c r="U567" s="22" t="s">
        <v>241</v>
      </c>
      <c r="V567" s="54" t="str">
        <f t="shared" si="1072"/>
        <v>avantage4</v>
      </c>
      <c r="W567" s="22" t="s">
        <v>227</v>
      </c>
      <c r="X567" s="54" t="str">
        <f t="shared" si="1067"/>
        <v>avantage5</v>
      </c>
      <c r="Y567" s="22" t="s">
        <v>228</v>
      </c>
      <c r="AW567" s="22"/>
      <c r="AX567" s="20" t="s">
        <v>179</v>
      </c>
      <c r="AY567" s="20">
        <v>10</v>
      </c>
      <c r="AZ567" s="20" t="s">
        <v>181</v>
      </c>
      <c r="BA567" s="20">
        <v>90</v>
      </c>
      <c r="BB567" s="20" t="s">
        <v>180</v>
      </c>
      <c r="BC567" s="20">
        <v>0</v>
      </c>
      <c r="BD567" s="60"/>
      <c r="BF567" s="14"/>
      <c r="BJ567" t="s">
        <v>231</v>
      </c>
      <c r="BK567" t="s">
        <v>152</v>
      </c>
      <c r="BN567" s="36">
        <v>232</v>
      </c>
      <c r="BQ567">
        <f t="shared" si="1069"/>
        <v>1</v>
      </c>
      <c r="BR567" s="38">
        <v>44737</v>
      </c>
      <c r="BS567" s="22" t="s">
        <v>1550</v>
      </c>
      <c r="BT567" s="20" t="str">
        <f t="shared" si="1068"/>
        <v>BILLETThePrivateIslandClub_COR22B334</v>
      </c>
      <c r="BU567" t="s">
        <v>184</v>
      </c>
      <c r="BV567">
        <v>1</v>
      </c>
      <c r="BW567" t="s">
        <v>1123</v>
      </c>
    </row>
    <row r="568" spans="2:75" ht="18.75" customHeight="1" x14ac:dyDescent="0.3">
      <c r="B568" s="20">
        <f t="shared" si="1074"/>
        <v>335</v>
      </c>
      <c r="C568" s="22" t="str">
        <f t="shared" si="1075"/>
        <v>#335 Billet Private Island Club</v>
      </c>
      <c r="D568" t="str">
        <f t="shared" si="1073"/>
        <v>COR22B335</v>
      </c>
      <c r="E568" s="53" t="s">
        <v>230</v>
      </c>
      <c r="F568" s="20">
        <v>1000</v>
      </c>
      <c r="G568" s="14" t="s">
        <v>796</v>
      </c>
      <c r="H568" s="23" t="s">
        <v>146</v>
      </c>
      <c r="J568" s="54" t="s">
        <v>1020</v>
      </c>
      <c r="K568" s="22" t="s">
        <v>173</v>
      </c>
      <c r="L568" s="54" t="s">
        <v>147</v>
      </c>
      <c r="M568" s="22">
        <v>1</v>
      </c>
      <c r="N568" s="54" t="s">
        <v>174</v>
      </c>
      <c r="P568" s="54" t="s">
        <v>36</v>
      </c>
      <c r="Q568" s="22" t="s">
        <v>225</v>
      </c>
      <c r="R568" s="54" t="str">
        <f t="shared" si="1070"/>
        <v>avantage2</v>
      </c>
      <c r="S568" s="22" t="s">
        <v>226</v>
      </c>
      <c r="T568" s="54" t="str">
        <f t="shared" si="1071"/>
        <v>avantage3</v>
      </c>
      <c r="U568" s="22" t="s">
        <v>241</v>
      </c>
      <c r="V568" s="54" t="str">
        <f t="shared" si="1072"/>
        <v>avantage4</v>
      </c>
      <c r="W568" s="22" t="s">
        <v>227</v>
      </c>
      <c r="X568" s="54" t="str">
        <f t="shared" si="1067"/>
        <v>avantage5</v>
      </c>
      <c r="Y568" s="22" t="s">
        <v>228</v>
      </c>
      <c r="AW568" s="22"/>
      <c r="AX568" s="20" t="s">
        <v>179</v>
      </c>
      <c r="AY568" s="20">
        <v>10</v>
      </c>
      <c r="AZ568" s="20" t="s">
        <v>181</v>
      </c>
      <c r="BA568" s="20">
        <v>90</v>
      </c>
      <c r="BB568" s="20" t="s">
        <v>180</v>
      </c>
      <c r="BC568" s="20">
        <v>0</v>
      </c>
      <c r="BD568" s="60"/>
      <c r="BF568" s="14"/>
      <c r="BJ568" t="s">
        <v>231</v>
      </c>
      <c r="BK568" t="s">
        <v>152</v>
      </c>
      <c r="BN568" s="36">
        <v>232</v>
      </c>
      <c r="BQ568">
        <f t="shared" si="1069"/>
        <v>1</v>
      </c>
      <c r="BR568" s="38">
        <v>44737</v>
      </c>
      <c r="BS568" s="22" t="s">
        <v>1550</v>
      </c>
      <c r="BT568" s="20" t="str">
        <f t="shared" si="1068"/>
        <v>BILLETThePrivateIslandClub_COR22B335</v>
      </c>
      <c r="BU568" t="s">
        <v>184</v>
      </c>
      <c r="BV568">
        <v>1</v>
      </c>
      <c r="BW568" t="s">
        <v>1123</v>
      </c>
    </row>
    <row r="569" spans="2:75" ht="18.75" customHeight="1" x14ac:dyDescent="0.3">
      <c r="B569" s="20">
        <f t="shared" si="1074"/>
        <v>336</v>
      </c>
      <c r="C569" s="22" t="str">
        <f t="shared" si="1075"/>
        <v>#336 Billet Private Island Club</v>
      </c>
      <c r="D569" t="str">
        <f t="shared" si="1073"/>
        <v>COR22B336</v>
      </c>
      <c r="E569" s="53" t="s">
        <v>230</v>
      </c>
      <c r="F569" s="20">
        <v>1000</v>
      </c>
      <c r="G569" s="14" t="s">
        <v>797</v>
      </c>
      <c r="H569" s="23" t="s">
        <v>146</v>
      </c>
      <c r="J569" s="54" t="s">
        <v>1020</v>
      </c>
      <c r="K569" s="22" t="s">
        <v>173</v>
      </c>
      <c r="L569" s="54" t="s">
        <v>147</v>
      </c>
      <c r="M569" s="22">
        <v>1</v>
      </c>
      <c r="N569" s="54" t="s">
        <v>174</v>
      </c>
      <c r="P569" s="54" t="s">
        <v>36</v>
      </c>
      <c r="Q569" s="22" t="s">
        <v>225</v>
      </c>
      <c r="R569" s="54" t="str">
        <f t="shared" si="1070"/>
        <v>avantage2</v>
      </c>
      <c r="S569" s="22" t="s">
        <v>226</v>
      </c>
      <c r="T569" s="54" t="str">
        <f t="shared" si="1071"/>
        <v>avantage3</v>
      </c>
      <c r="U569" s="22" t="s">
        <v>241</v>
      </c>
      <c r="V569" s="54" t="str">
        <f t="shared" si="1072"/>
        <v>avantage4</v>
      </c>
      <c r="W569" s="22" t="s">
        <v>227</v>
      </c>
      <c r="X569" s="54" t="str">
        <f t="shared" si="1067"/>
        <v>avantage5</v>
      </c>
      <c r="Y569" s="22" t="s">
        <v>228</v>
      </c>
      <c r="AW569" s="22"/>
      <c r="AX569" s="20" t="s">
        <v>179</v>
      </c>
      <c r="AY569" s="20">
        <v>10</v>
      </c>
      <c r="AZ569" s="20" t="s">
        <v>181</v>
      </c>
      <c r="BA569" s="20">
        <v>90</v>
      </c>
      <c r="BB569" s="20" t="s">
        <v>180</v>
      </c>
      <c r="BC569" s="20">
        <v>0</v>
      </c>
      <c r="BD569" s="60"/>
      <c r="BF569" s="14"/>
      <c r="BJ569" t="s">
        <v>231</v>
      </c>
      <c r="BK569" t="s">
        <v>152</v>
      </c>
      <c r="BN569" s="36">
        <v>232</v>
      </c>
      <c r="BQ569">
        <f t="shared" si="1069"/>
        <v>1</v>
      </c>
      <c r="BR569" s="38">
        <v>44737</v>
      </c>
      <c r="BS569" s="22" t="s">
        <v>1550</v>
      </c>
      <c r="BT569" s="20" t="str">
        <f t="shared" si="1068"/>
        <v>BILLETThePrivateIslandClub_COR22B336</v>
      </c>
      <c r="BU569" t="s">
        <v>184</v>
      </c>
      <c r="BV569">
        <v>1</v>
      </c>
      <c r="BW569" t="s">
        <v>1123</v>
      </c>
    </row>
    <row r="570" spans="2:75" ht="18.75" customHeight="1" x14ac:dyDescent="0.3">
      <c r="B570" s="20">
        <f t="shared" si="1074"/>
        <v>337</v>
      </c>
      <c r="C570" s="22" t="str">
        <f t="shared" si="1075"/>
        <v>#337 Billet Private Island Club</v>
      </c>
      <c r="D570" t="str">
        <f t="shared" si="1073"/>
        <v>COR22B337</v>
      </c>
      <c r="E570" s="53" t="s">
        <v>230</v>
      </c>
      <c r="F570" s="20">
        <v>1000</v>
      </c>
      <c r="G570" s="14" t="s">
        <v>798</v>
      </c>
      <c r="H570" s="23" t="s">
        <v>146</v>
      </c>
      <c r="J570" s="54" t="s">
        <v>1020</v>
      </c>
      <c r="K570" s="22" t="s">
        <v>173</v>
      </c>
      <c r="L570" s="54" t="s">
        <v>147</v>
      </c>
      <c r="M570" s="22">
        <v>1</v>
      </c>
      <c r="N570" s="54" t="s">
        <v>174</v>
      </c>
      <c r="P570" s="54" t="s">
        <v>36</v>
      </c>
      <c r="Q570" s="22" t="s">
        <v>225</v>
      </c>
      <c r="R570" s="54" t="str">
        <f t="shared" si="1070"/>
        <v>avantage2</v>
      </c>
      <c r="S570" s="22" t="s">
        <v>226</v>
      </c>
      <c r="T570" s="54" t="str">
        <f t="shared" si="1071"/>
        <v>avantage3</v>
      </c>
      <c r="U570" s="22" t="s">
        <v>241</v>
      </c>
      <c r="V570" s="54" t="str">
        <f t="shared" si="1072"/>
        <v>avantage4</v>
      </c>
      <c r="W570" s="22" t="s">
        <v>227</v>
      </c>
      <c r="X570" s="54" t="str">
        <f t="shared" si="1067"/>
        <v>avantage5</v>
      </c>
      <c r="Y570" s="22" t="s">
        <v>228</v>
      </c>
      <c r="AW570" s="22"/>
      <c r="AX570" s="20" t="s">
        <v>179</v>
      </c>
      <c r="AY570" s="20">
        <v>10</v>
      </c>
      <c r="AZ570" s="20" t="s">
        <v>181</v>
      </c>
      <c r="BA570" s="20">
        <v>90</v>
      </c>
      <c r="BB570" s="20" t="s">
        <v>180</v>
      </c>
      <c r="BC570" s="20">
        <v>0</v>
      </c>
      <c r="BD570" s="60"/>
      <c r="BF570" s="14"/>
      <c r="BJ570" t="s">
        <v>231</v>
      </c>
      <c r="BK570" t="s">
        <v>152</v>
      </c>
      <c r="BN570" s="36">
        <v>232</v>
      </c>
      <c r="BQ570">
        <f t="shared" si="1069"/>
        <v>1</v>
      </c>
      <c r="BR570" s="38">
        <v>44737</v>
      </c>
      <c r="BS570" s="22" t="s">
        <v>1550</v>
      </c>
      <c r="BT570" s="20" t="str">
        <f t="shared" si="1068"/>
        <v>BILLETThePrivateIslandClub_COR22B337</v>
      </c>
      <c r="BU570" t="s">
        <v>184</v>
      </c>
      <c r="BV570">
        <v>1</v>
      </c>
      <c r="BW570" t="s">
        <v>1123</v>
      </c>
    </row>
    <row r="571" spans="2:75" ht="18.75" customHeight="1" x14ac:dyDescent="0.3">
      <c r="B571" s="20">
        <f t="shared" si="1074"/>
        <v>338</v>
      </c>
      <c r="C571" s="22" t="str">
        <f t="shared" si="1075"/>
        <v>#338 Billet Private Island Club</v>
      </c>
      <c r="D571" t="str">
        <f t="shared" si="1073"/>
        <v>COR22B338</v>
      </c>
      <c r="E571" s="53" t="s">
        <v>230</v>
      </c>
      <c r="F571" s="20">
        <v>1000</v>
      </c>
      <c r="G571" s="14" t="s">
        <v>799</v>
      </c>
      <c r="H571" s="23" t="s">
        <v>146</v>
      </c>
      <c r="J571" s="54" t="s">
        <v>1020</v>
      </c>
      <c r="K571" s="22" t="s">
        <v>173</v>
      </c>
      <c r="L571" s="54" t="s">
        <v>147</v>
      </c>
      <c r="M571" s="22">
        <v>1</v>
      </c>
      <c r="N571" s="54" t="s">
        <v>174</v>
      </c>
      <c r="P571" s="54" t="s">
        <v>36</v>
      </c>
      <c r="Q571" s="22" t="s">
        <v>225</v>
      </c>
      <c r="R571" s="54" t="str">
        <f t="shared" si="1070"/>
        <v>avantage2</v>
      </c>
      <c r="S571" s="22" t="s">
        <v>226</v>
      </c>
      <c r="T571" s="54" t="str">
        <f t="shared" si="1071"/>
        <v>avantage3</v>
      </c>
      <c r="U571" s="22" t="s">
        <v>241</v>
      </c>
      <c r="V571" s="54" t="str">
        <f t="shared" si="1072"/>
        <v>avantage4</v>
      </c>
      <c r="W571" s="22" t="s">
        <v>227</v>
      </c>
      <c r="X571" s="54" t="str">
        <f t="shared" si="1067"/>
        <v>avantage5</v>
      </c>
      <c r="Y571" s="22" t="s">
        <v>228</v>
      </c>
      <c r="AW571" s="22"/>
      <c r="AX571" s="20" t="s">
        <v>179</v>
      </c>
      <c r="AY571" s="20">
        <v>10</v>
      </c>
      <c r="AZ571" s="20" t="s">
        <v>181</v>
      </c>
      <c r="BA571" s="20">
        <v>90</v>
      </c>
      <c r="BB571" s="20" t="s">
        <v>180</v>
      </c>
      <c r="BC571" s="20">
        <v>0</v>
      </c>
      <c r="BD571" s="60"/>
      <c r="BF571" s="14"/>
      <c r="BJ571" t="s">
        <v>231</v>
      </c>
      <c r="BK571" t="s">
        <v>152</v>
      </c>
      <c r="BN571" s="36">
        <v>232</v>
      </c>
      <c r="BQ571">
        <f t="shared" si="1069"/>
        <v>1</v>
      </c>
      <c r="BR571" s="38">
        <v>44737</v>
      </c>
      <c r="BS571" s="22" t="s">
        <v>1550</v>
      </c>
      <c r="BT571" s="20" t="str">
        <f t="shared" si="1068"/>
        <v>BILLETThePrivateIslandClub_COR22B338</v>
      </c>
      <c r="BU571" t="s">
        <v>184</v>
      </c>
      <c r="BV571">
        <v>1</v>
      </c>
      <c r="BW571" t="s">
        <v>1123</v>
      </c>
    </row>
    <row r="572" spans="2:75" ht="18.75" customHeight="1" x14ac:dyDescent="0.3">
      <c r="B572" s="20">
        <f t="shared" si="1074"/>
        <v>339</v>
      </c>
      <c r="C572" s="22" t="str">
        <f t="shared" si="1075"/>
        <v>#339 Billet Private Island Club</v>
      </c>
      <c r="D572" t="str">
        <f t="shared" si="1073"/>
        <v>COR22B339</v>
      </c>
      <c r="E572" s="53" t="s">
        <v>230</v>
      </c>
      <c r="F572" s="20">
        <v>1000</v>
      </c>
      <c r="G572" s="14" t="s">
        <v>800</v>
      </c>
      <c r="H572" s="23" t="s">
        <v>146</v>
      </c>
      <c r="J572" s="54" t="s">
        <v>1020</v>
      </c>
      <c r="K572" s="22" t="s">
        <v>173</v>
      </c>
      <c r="L572" s="54" t="s">
        <v>147</v>
      </c>
      <c r="M572" s="22">
        <v>1</v>
      </c>
      <c r="N572" s="54" t="s">
        <v>174</v>
      </c>
      <c r="P572" s="54" t="s">
        <v>36</v>
      </c>
      <c r="Q572" s="22" t="s">
        <v>225</v>
      </c>
      <c r="R572" s="54" t="str">
        <f t="shared" si="1070"/>
        <v>avantage2</v>
      </c>
      <c r="S572" s="22" t="s">
        <v>226</v>
      </c>
      <c r="T572" s="54" t="str">
        <f t="shared" si="1071"/>
        <v>avantage3</v>
      </c>
      <c r="U572" s="22" t="s">
        <v>241</v>
      </c>
      <c r="V572" s="54" t="str">
        <f t="shared" si="1072"/>
        <v>avantage4</v>
      </c>
      <c r="W572" s="22" t="s">
        <v>227</v>
      </c>
      <c r="X572" s="54" t="str">
        <f t="shared" si="1067"/>
        <v>avantage5</v>
      </c>
      <c r="Y572" s="22" t="s">
        <v>228</v>
      </c>
      <c r="AW572" s="22"/>
      <c r="AX572" s="20" t="s">
        <v>179</v>
      </c>
      <c r="AY572" s="20">
        <v>10</v>
      </c>
      <c r="AZ572" s="20" t="s">
        <v>181</v>
      </c>
      <c r="BA572" s="20">
        <v>90</v>
      </c>
      <c r="BB572" s="20" t="s">
        <v>180</v>
      </c>
      <c r="BC572" s="20">
        <v>0</v>
      </c>
      <c r="BD572" s="60"/>
      <c r="BF572" s="14"/>
      <c r="BJ572" t="s">
        <v>231</v>
      </c>
      <c r="BK572" t="s">
        <v>152</v>
      </c>
      <c r="BN572" s="36">
        <v>232</v>
      </c>
      <c r="BQ572">
        <f t="shared" si="1069"/>
        <v>1</v>
      </c>
      <c r="BR572" s="38">
        <v>44737</v>
      </c>
      <c r="BS572" s="22" t="s">
        <v>1550</v>
      </c>
      <c r="BT572" s="20" t="str">
        <f t="shared" si="1068"/>
        <v>BILLETThePrivateIslandClub_COR22B339</v>
      </c>
      <c r="BU572" t="s">
        <v>184</v>
      </c>
      <c r="BV572">
        <v>1</v>
      </c>
      <c r="BW572" t="s">
        <v>1123</v>
      </c>
    </row>
    <row r="573" spans="2:75" ht="18.75" customHeight="1" x14ac:dyDescent="0.3">
      <c r="B573" s="20">
        <f t="shared" si="1074"/>
        <v>340</v>
      </c>
      <c r="C573" s="22" t="str">
        <f t="shared" si="1075"/>
        <v>#340 Billet Private Island Club</v>
      </c>
      <c r="D573" t="str">
        <f t="shared" si="1073"/>
        <v>COR22B340</v>
      </c>
      <c r="E573" s="53" t="s">
        <v>230</v>
      </c>
      <c r="F573" s="20">
        <v>1000</v>
      </c>
      <c r="G573" s="14" t="s">
        <v>801</v>
      </c>
      <c r="H573" s="23" t="s">
        <v>146</v>
      </c>
      <c r="J573" s="54" t="s">
        <v>1020</v>
      </c>
      <c r="K573" s="22" t="s">
        <v>173</v>
      </c>
      <c r="L573" s="54" t="s">
        <v>147</v>
      </c>
      <c r="M573" s="22">
        <v>1</v>
      </c>
      <c r="N573" s="54" t="s">
        <v>174</v>
      </c>
      <c r="P573" s="54" t="s">
        <v>36</v>
      </c>
      <c r="Q573" s="22" t="s">
        <v>225</v>
      </c>
      <c r="R573" s="54" t="str">
        <f t="shared" si="1070"/>
        <v>avantage2</v>
      </c>
      <c r="S573" s="22" t="s">
        <v>226</v>
      </c>
      <c r="T573" s="54" t="str">
        <f t="shared" si="1071"/>
        <v>avantage3</v>
      </c>
      <c r="U573" s="22" t="s">
        <v>241</v>
      </c>
      <c r="V573" s="54" t="str">
        <f t="shared" si="1072"/>
        <v>avantage4</v>
      </c>
      <c r="W573" s="22" t="s">
        <v>227</v>
      </c>
      <c r="X573" s="54" t="str">
        <f t="shared" si="1067"/>
        <v>avantage5</v>
      </c>
      <c r="Y573" s="22" t="s">
        <v>228</v>
      </c>
      <c r="AW573" s="22"/>
      <c r="AX573" s="20" t="s">
        <v>179</v>
      </c>
      <c r="AY573" s="20">
        <v>10</v>
      </c>
      <c r="AZ573" s="20" t="s">
        <v>181</v>
      </c>
      <c r="BA573" s="20">
        <v>90</v>
      </c>
      <c r="BB573" s="20" t="s">
        <v>180</v>
      </c>
      <c r="BC573" s="20">
        <v>0</v>
      </c>
      <c r="BD573" s="60"/>
      <c r="BF573" s="14"/>
      <c r="BJ573" t="s">
        <v>231</v>
      </c>
      <c r="BK573" t="s">
        <v>152</v>
      </c>
      <c r="BN573" s="36">
        <v>232</v>
      </c>
      <c r="BQ573">
        <f t="shared" si="1069"/>
        <v>1</v>
      </c>
      <c r="BR573" s="38">
        <v>44737</v>
      </c>
      <c r="BS573" s="22" t="s">
        <v>1550</v>
      </c>
      <c r="BT573" s="20" t="str">
        <f t="shared" si="1068"/>
        <v>BILLETThePrivateIslandClub_COR22B340</v>
      </c>
      <c r="BU573" t="s">
        <v>184</v>
      </c>
      <c r="BV573">
        <v>1</v>
      </c>
      <c r="BW573" t="s">
        <v>1123</v>
      </c>
    </row>
    <row r="574" spans="2:75" ht="18.75" customHeight="1" x14ac:dyDescent="0.3">
      <c r="B574" s="20">
        <f t="shared" si="1074"/>
        <v>341</v>
      </c>
      <c r="C574" s="22" t="str">
        <f t="shared" si="1075"/>
        <v>#341 Billet Private Island Club</v>
      </c>
      <c r="D574" t="str">
        <f t="shared" si="1073"/>
        <v>COR22B341</v>
      </c>
      <c r="E574" s="53" t="s">
        <v>230</v>
      </c>
      <c r="F574" s="20">
        <v>1000</v>
      </c>
      <c r="G574" s="14" t="s">
        <v>802</v>
      </c>
      <c r="H574" s="23" t="s">
        <v>146</v>
      </c>
      <c r="J574" s="54" t="s">
        <v>1020</v>
      </c>
      <c r="K574" s="22" t="s">
        <v>173</v>
      </c>
      <c r="L574" s="54" t="s">
        <v>147</v>
      </c>
      <c r="M574" s="22">
        <v>1</v>
      </c>
      <c r="N574" s="54" t="s">
        <v>174</v>
      </c>
      <c r="P574" s="54" t="s">
        <v>36</v>
      </c>
      <c r="Q574" s="22" t="s">
        <v>225</v>
      </c>
      <c r="R574" s="54" t="str">
        <f t="shared" si="1070"/>
        <v>avantage2</v>
      </c>
      <c r="S574" s="22" t="s">
        <v>226</v>
      </c>
      <c r="T574" s="54" t="str">
        <f t="shared" si="1071"/>
        <v>avantage3</v>
      </c>
      <c r="U574" s="22" t="s">
        <v>241</v>
      </c>
      <c r="V574" s="54" t="str">
        <f t="shared" si="1072"/>
        <v>avantage4</v>
      </c>
      <c r="W574" s="22" t="s">
        <v>227</v>
      </c>
      <c r="X574" s="54" t="str">
        <f t="shared" si="1067"/>
        <v>avantage5</v>
      </c>
      <c r="Y574" s="22" t="s">
        <v>228</v>
      </c>
      <c r="AW574" s="22"/>
      <c r="AX574" s="20" t="s">
        <v>179</v>
      </c>
      <c r="AY574" s="20">
        <v>10</v>
      </c>
      <c r="AZ574" s="20" t="s">
        <v>181</v>
      </c>
      <c r="BA574" s="20">
        <v>90</v>
      </c>
      <c r="BB574" s="20" t="s">
        <v>180</v>
      </c>
      <c r="BC574" s="20">
        <v>0</v>
      </c>
      <c r="BD574" s="60"/>
      <c r="BF574" s="14"/>
      <c r="BJ574" t="s">
        <v>231</v>
      </c>
      <c r="BK574" t="s">
        <v>152</v>
      </c>
      <c r="BN574" s="36">
        <v>232</v>
      </c>
      <c r="BQ574">
        <f t="shared" si="1069"/>
        <v>1</v>
      </c>
      <c r="BR574" s="38">
        <v>44737</v>
      </c>
      <c r="BS574" s="22" t="s">
        <v>1550</v>
      </c>
      <c r="BT574" s="20" t="str">
        <f t="shared" si="1068"/>
        <v>BILLETThePrivateIslandClub_COR22B341</v>
      </c>
      <c r="BU574" t="s">
        <v>184</v>
      </c>
      <c r="BV574">
        <v>1</v>
      </c>
      <c r="BW574" t="s">
        <v>1123</v>
      </c>
    </row>
    <row r="575" spans="2:75" ht="18.75" customHeight="1" x14ac:dyDescent="0.3">
      <c r="B575" s="20">
        <f t="shared" si="1074"/>
        <v>342</v>
      </c>
      <c r="C575" s="22" t="str">
        <f t="shared" si="1075"/>
        <v>#342 Billet Private Island Club</v>
      </c>
      <c r="D575" t="str">
        <f t="shared" si="1073"/>
        <v>COR22B342</v>
      </c>
      <c r="E575" s="53" t="s">
        <v>230</v>
      </c>
      <c r="F575" s="20">
        <v>1000</v>
      </c>
      <c r="G575" s="14" t="s">
        <v>803</v>
      </c>
      <c r="H575" s="23" t="s">
        <v>146</v>
      </c>
      <c r="J575" s="54" t="s">
        <v>1020</v>
      </c>
      <c r="K575" s="22" t="s">
        <v>173</v>
      </c>
      <c r="L575" s="54" t="s">
        <v>147</v>
      </c>
      <c r="M575" s="22">
        <v>1</v>
      </c>
      <c r="N575" s="54" t="s">
        <v>174</v>
      </c>
      <c r="P575" s="54" t="s">
        <v>36</v>
      </c>
      <c r="Q575" s="22" t="s">
        <v>225</v>
      </c>
      <c r="R575" s="54" t="str">
        <f t="shared" si="1070"/>
        <v>avantage2</v>
      </c>
      <c r="S575" s="22" t="s">
        <v>226</v>
      </c>
      <c r="T575" s="54" t="str">
        <f t="shared" si="1071"/>
        <v>avantage3</v>
      </c>
      <c r="U575" s="22" t="s">
        <v>241</v>
      </c>
      <c r="V575" s="54" t="str">
        <f t="shared" si="1072"/>
        <v>avantage4</v>
      </c>
      <c r="W575" s="22" t="s">
        <v>227</v>
      </c>
      <c r="X575" s="54" t="str">
        <f t="shared" si="1067"/>
        <v>avantage5</v>
      </c>
      <c r="Y575" s="22" t="s">
        <v>228</v>
      </c>
      <c r="AW575" s="22"/>
      <c r="AX575" s="20" t="s">
        <v>179</v>
      </c>
      <c r="AY575" s="20">
        <v>10</v>
      </c>
      <c r="AZ575" s="20" t="s">
        <v>181</v>
      </c>
      <c r="BA575" s="20">
        <v>90</v>
      </c>
      <c r="BB575" s="20" t="s">
        <v>180</v>
      </c>
      <c r="BC575" s="20">
        <v>0</v>
      </c>
      <c r="BD575" s="60"/>
      <c r="BF575" s="14"/>
      <c r="BJ575" t="s">
        <v>231</v>
      </c>
      <c r="BK575" t="s">
        <v>152</v>
      </c>
      <c r="BN575" s="36">
        <v>232</v>
      </c>
      <c r="BQ575">
        <f t="shared" si="1069"/>
        <v>1</v>
      </c>
      <c r="BR575" s="38">
        <v>44737</v>
      </c>
      <c r="BS575" s="22" t="s">
        <v>1550</v>
      </c>
      <c r="BT575" s="20" t="str">
        <f t="shared" si="1068"/>
        <v>BILLETThePrivateIslandClub_COR22B342</v>
      </c>
      <c r="BU575" t="s">
        <v>184</v>
      </c>
      <c r="BV575">
        <v>1</v>
      </c>
      <c r="BW575" t="s">
        <v>1123</v>
      </c>
    </row>
    <row r="576" spans="2:75" ht="18.75" customHeight="1" x14ac:dyDescent="0.3">
      <c r="B576" s="20">
        <v>1</v>
      </c>
      <c r="C576" s="22" t="str">
        <f>"#"&amp;B576&amp;" Pass VIP"</f>
        <v>#1 Pass VIP</v>
      </c>
      <c r="D576" t="str">
        <f t="shared" ref="D576:D639" si="1076">"COR22C"&amp;B576</f>
        <v>COR22C1</v>
      </c>
      <c r="E576" s="53" t="s">
        <v>232</v>
      </c>
      <c r="F576" s="20">
        <v>1000</v>
      </c>
      <c r="G576" s="74" t="s">
        <v>805</v>
      </c>
      <c r="H576" s="23" t="s">
        <v>146</v>
      </c>
      <c r="J576" s="54" t="s">
        <v>172</v>
      </c>
      <c r="K576" s="22" t="s">
        <v>173</v>
      </c>
      <c r="L576" s="54" t="s">
        <v>147</v>
      </c>
      <c r="M576" s="22">
        <v>1</v>
      </c>
      <c r="N576" s="54" t="s">
        <v>174</v>
      </c>
      <c r="T576" s="54" t="s">
        <v>36</v>
      </c>
      <c r="U576" s="22" t="s">
        <v>227</v>
      </c>
      <c r="V576" s="54" t="str">
        <f t="shared" si="1072"/>
        <v>avantage2</v>
      </c>
      <c r="W576" s="22" t="s">
        <v>228</v>
      </c>
      <c r="AW576" s="22"/>
      <c r="AX576" s="20" t="str">
        <f t="shared" ref="AX576:BC591" si="1077">AX575</f>
        <v>ncreator</v>
      </c>
      <c r="AY576" s="20">
        <f t="shared" si="1077"/>
        <v>10</v>
      </c>
      <c r="AZ576" s="20" t="str">
        <f t="shared" si="1077"/>
        <v>cotrcrea</v>
      </c>
      <c r="BA576" s="20">
        <f t="shared" si="1077"/>
        <v>90</v>
      </c>
      <c r="BB576" s="20" t="str">
        <f t="shared" si="1077"/>
        <v>nminer</v>
      </c>
      <c r="BC576" s="20">
        <f t="shared" si="1077"/>
        <v>0</v>
      </c>
      <c r="BD576" s="14"/>
      <c r="BJ576" t="s">
        <v>233</v>
      </c>
      <c r="BK576" t="s">
        <v>152</v>
      </c>
      <c r="BN576" s="36">
        <v>380</v>
      </c>
      <c r="BQ576">
        <f t="shared" si="1069"/>
        <v>1</v>
      </c>
      <c r="BR576" s="38">
        <v>44737</v>
      </c>
      <c r="BS576" s="22" t="s">
        <v>183</v>
      </c>
      <c r="BT576" s="20" t="str">
        <f t="shared" si="1068"/>
        <v>PASSVIP_COR22C1</v>
      </c>
      <c r="BU576" t="s">
        <v>184</v>
      </c>
      <c r="BV576">
        <v>1</v>
      </c>
    </row>
    <row r="577" spans="2:74" ht="18.75" customHeight="1" x14ac:dyDescent="0.3">
      <c r="B577" s="20">
        <f t="shared" ref="B577:B640" si="1078">+B576+1</f>
        <v>2</v>
      </c>
      <c r="C577" s="22" t="str">
        <f t="shared" ref="C577:C640" si="1079">"#"&amp;B577&amp;" Pass VIP"</f>
        <v>#2 Pass VIP</v>
      </c>
      <c r="D577" t="str">
        <f t="shared" si="1076"/>
        <v>COR22C2</v>
      </c>
      <c r="E577" s="53" t="s">
        <v>232</v>
      </c>
      <c r="F577" s="20">
        <v>1000</v>
      </c>
      <c r="G577" s="74" t="s">
        <v>806</v>
      </c>
      <c r="H577" s="23" t="s">
        <v>146</v>
      </c>
      <c r="J577" s="54" t="s">
        <v>172</v>
      </c>
      <c r="K577" s="22" t="s">
        <v>173</v>
      </c>
      <c r="L577" s="54" t="s">
        <v>147</v>
      </c>
      <c r="M577" s="22">
        <v>1</v>
      </c>
      <c r="N577" s="54" t="s">
        <v>174</v>
      </c>
      <c r="T577" s="54" t="s">
        <v>36</v>
      </c>
      <c r="U577" s="22" t="s">
        <v>227</v>
      </c>
      <c r="V577" s="54" t="str">
        <f t="shared" si="1072"/>
        <v>avantage2</v>
      </c>
      <c r="W577" s="22" t="s">
        <v>228</v>
      </c>
      <c r="AW577" s="22"/>
      <c r="AX577" s="20" t="str">
        <f t="shared" si="1077"/>
        <v>ncreator</v>
      </c>
      <c r="AY577" s="20">
        <f t="shared" si="1077"/>
        <v>10</v>
      </c>
      <c r="AZ577" s="20" t="str">
        <f t="shared" si="1077"/>
        <v>cotrcrea</v>
      </c>
      <c r="BA577" s="20">
        <f t="shared" si="1077"/>
        <v>90</v>
      </c>
      <c r="BB577" s="20" t="str">
        <f t="shared" si="1077"/>
        <v>nminer</v>
      </c>
      <c r="BC577" s="20">
        <f t="shared" si="1077"/>
        <v>0</v>
      </c>
      <c r="BD577" s="14"/>
      <c r="BJ577" t="s">
        <v>233</v>
      </c>
      <c r="BK577" t="s">
        <v>152</v>
      </c>
      <c r="BN577" s="36">
        <v>380</v>
      </c>
      <c r="BQ577">
        <f t="shared" si="1069"/>
        <v>1</v>
      </c>
      <c r="BR577" s="38">
        <v>44737</v>
      </c>
      <c r="BS577" s="22" t="s">
        <v>183</v>
      </c>
      <c r="BT577" s="20" t="str">
        <f t="shared" si="1068"/>
        <v>PASSVIP_COR22C2</v>
      </c>
      <c r="BU577" t="s">
        <v>184</v>
      </c>
      <c r="BV577">
        <v>1</v>
      </c>
    </row>
    <row r="578" spans="2:74" ht="18.75" customHeight="1" x14ac:dyDescent="0.3">
      <c r="B578" s="20">
        <f t="shared" si="1078"/>
        <v>3</v>
      </c>
      <c r="C578" s="22" t="str">
        <f t="shared" si="1079"/>
        <v>#3 Pass VIP</v>
      </c>
      <c r="D578" t="str">
        <f t="shared" si="1076"/>
        <v>COR22C3</v>
      </c>
      <c r="E578" s="53" t="s">
        <v>232</v>
      </c>
      <c r="F578" s="20">
        <v>1000</v>
      </c>
      <c r="G578" s="74" t="s">
        <v>807</v>
      </c>
      <c r="H578" s="23" t="s">
        <v>146</v>
      </c>
      <c r="J578" s="54" t="s">
        <v>172</v>
      </c>
      <c r="K578" s="22" t="s">
        <v>173</v>
      </c>
      <c r="L578" s="54" t="s">
        <v>147</v>
      </c>
      <c r="M578" s="22">
        <v>1</v>
      </c>
      <c r="N578" s="54" t="s">
        <v>174</v>
      </c>
      <c r="T578" s="54" t="s">
        <v>36</v>
      </c>
      <c r="U578" s="22" t="s">
        <v>227</v>
      </c>
      <c r="V578" s="54" t="str">
        <f t="shared" si="1072"/>
        <v>avantage2</v>
      </c>
      <c r="W578" s="22" t="s">
        <v>228</v>
      </c>
      <c r="AW578" s="22"/>
      <c r="AX578" s="20" t="str">
        <f t="shared" si="1077"/>
        <v>ncreator</v>
      </c>
      <c r="AY578" s="20">
        <f t="shared" si="1077"/>
        <v>10</v>
      </c>
      <c r="AZ578" s="20" t="str">
        <f t="shared" si="1077"/>
        <v>cotrcrea</v>
      </c>
      <c r="BA578" s="20">
        <f t="shared" si="1077"/>
        <v>90</v>
      </c>
      <c r="BB578" s="20" t="str">
        <f t="shared" si="1077"/>
        <v>nminer</v>
      </c>
      <c r="BC578" s="20">
        <f t="shared" si="1077"/>
        <v>0</v>
      </c>
      <c r="BD578" s="14"/>
      <c r="BJ578" t="s">
        <v>233</v>
      </c>
      <c r="BK578" t="s">
        <v>152</v>
      </c>
      <c r="BN578" s="36">
        <v>380</v>
      </c>
      <c r="BQ578">
        <f t="shared" si="1069"/>
        <v>1</v>
      </c>
      <c r="BR578" s="38">
        <v>44737</v>
      </c>
      <c r="BS578" s="22" t="s">
        <v>183</v>
      </c>
      <c r="BT578" s="20" t="str">
        <f t="shared" si="1068"/>
        <v>PASSVIP_COR22C3</v>
      </c>
      <c r="BU578" t="s">
        <v>184</v>
      </c>
      <c r="BV578">
        <v>1</v>
      </c>
    </row>
    <row r="579" spans="2:74" ht="18.75" customHeight="1" x14ac:dyDescent="0.3">
      <c r="B579" s="20">
        <f t="shared" si="1078"/>
        <v>4</v>
      </c>
      <c r="C579" s="22" t="str">
        <f t="shared" si="1079"/>
        <v>#4 Pass VIP</v>
      </c>
      <c r="D579" t="str">
        <f t="shared" si="1076"/>
        <v>COR22C4</v>
      </c>
      <c r="E579" s="53" t="s">
        <v>232</v>
      </c>
      <c r="F579" s="20">
        <v>1000</v>
      </c>
      <c r="G579" s="74" t="s">
        <v>808</v>
      </c>
      <c r="H579" s="23" t="s">
        <v>146</v>
      </c>
      <c r="J579" s="54" t="s">
        <v>172</v>
      </c>
      <c r="K579" s="22" t="s">
        <v>173</v>
      </c>
      <c r="L579" s="54" t="s">
        <v>147</v>
      </c>
      <c r="M579" s="22">
        <v>1</v>
      </c>
      <c r="N579" s="54" t="s">
        <v>174</v>
      </c>
      <c r="T579" s="54" t="s">
        <v>36</v>
      </c>
      <c r="U579" s="22" t="s">
        <v>227</v>
      </c>
      <c r="V579" s="54" t="str">
        <f t="shared" si="1072"/>
        <v>avantage2</v>
      </c>
      <c r="W579" s="22" t="s">
        <v>228</v>
      </c>
      <c r="AW579" s="22"/>
      <c r="AX579" s="20" t="str">
        <f t="shared" si="1077"/>
        <v>ncreator</v>
      </c>
      <c r="AY579" s="20">
        <f t="shared" si="1077"/>
        <v>10</v>
      </c>
      <c r="AZ579" s="20" t="str">
        <f t="shared" si="1077"/>
        <v>cotrcrea</v>
      </c>
      <c r="BA579" s="20">
        <f t="shared" si="1077"/>
        <v>90</v>
      </c>
      <c r="BB579" s="20" t="str">
        <f t="shared" si="1077"/>
        <v>nminer</v>
      </c>
      <c r="BC579" s="20">
        <f t="shared" si="1077"/>
        <v>0</v>
      </c>
      <c r="BD579" s="14"/>
      <c r="BJ579" t="s">
        <v>233</v>
      </c>
      <c r="BK579" t="s">
        <v>152</v>
      </c>
      <c r="BN579" s="36">
        <v>380</v>
      </c>
      <c r="BQ579">
        <f t="shared" si="1069"/>
        <v>1</v>
      </c>
      <c r="BR579" s="38">
        <v>44737</v>
      </c>
      <c r="BS579" s="22" t="s">
        <v>183</v>
      </c>
      <c r="BT579" s="20" t="str">
        <f t="shared" si="1068"/>
        <v>PASSVIP_COR22C4</v>
      </c>
      <c r="BU579" t="s">
        <v>184</v>
      </c>
      <c r="BV579">
        <v>1</v>
      </c>
    </row>
    <row r="580" spans="2:74" ht="18.75" customHeight="1" x14ac:dyDescent="0.3">
      <c r="B580" s="20">
        <f t="shared" si="1078"/>
        <v>5</v>
      </c>
      <c r="C580" s="22" t="str">
        <f t="shared" si="1079"/>
        <v>#5 Pass VIP</v>
      </c>
      <c r="D580" t="str">
        <f t="shared" si="1076"/>
        <v>COR22C5</v>
      </c>
      <c r="E580" s="53" t="s">
        <v>232</v>
      </c>
      <c r="F580" s="20">
        <v>1000</v>
      </c>
      <c r="G580" s="74" t="s">
        <v>809</v>
      </c>
      <c r="H580" s="23" t="s">
        <v>146</v>
      </c>
      <c r="J580" s="54" t="s">
        <v>172</v>
      </c>
      <c r="K580" s="22" t="s">
        <v>173</v>
      </c>
      <c r="L580" s="54" t="s">
        <v>147</v>
      </c>
      <c r="M580" s="22">
        <v>1</v>
      </c>
      <c r="N580" s="54" t="s">
        <v>174</v>
      </c>
      <c r="T580" s="54" t="s">
        <v>36</v>
      </c>
      <c r="U580" s="22" t="s">
        <v>227</v>
      </c>
      <c r="V580" s="54" t="str">
        <f t="shared" si="1072"/>
        <v>avantage2</v>
      </c>
      <c r="W580" s="22" t="s">
        <v>228</v>
      </c>
      <c r="AW580" s="22"/>
      <c r="AX580" s="20" t="str">
        <f t="shared" si="1077"/>
        <v>ncreator</v>
      </c>
      <c r="AY580" s="20">
        <f t="shared" si="1077"/>
        <v>10</v>
      </c>
      <c r="AZ580" s="20" t="str">
        <f t="shared" si="1077"/>
        <v>cotrcrea</v>
      </c>
      <c r="BA580" s="20">
        <f t="shared" si="1077"/>
        <v>90</v>
      </c>
      <c r="BB580" s="20" t="str">
        <f t="shared" si="1077"/>
        <v>nminer</v>
      </c>
      <c r="BC580" s="20">
        <f t="shared" si="1077"/>
        <v>0</v>
      </c>
      <c r="BD580" s="14"/>
      <c r="BJ580" t="s">
        <v>233</v>
      </c>
      <c r="BK580" t="s">
        <v>152</v>
      </c>
      <c r="BN580" s="36">
        <v>380</v>
      </c>
      <c r="BQ580">
        <f t="shared" si="1069"/>
        <v>1</v>
      </c>
      <c r="BR580" s="38">
        <v>44737</v>
      </c>
      <c r="BS580" s="22" t="s">
        <v>183</v>
      </c>
      <c r="BT580" s="20" t="str">
        <f t="shared" ref="BT580:BT643" si="1080">SUBSTITUTE(BJ580," ","") &amp; "_" &amp; D580</f>
        <v>PASSVIP_COR22C5</v>
      </c>
      <c r="BU580" t="s">
        <v>184</v>
      </c>
      <c r="BV580">
        <v>1</v>
      </c>
    </row>
    <row r="581" spans="2:74" ht="18.75" customHeight="1" x14ac:dyDescent="0.3">
      <c r="B581" s="20">
        <f t="shared" si="1078"/>
        <v>6</v>
      </c>
      <c r="C581" s="22" t="str">
        <f t="shared" si="1079"/>
        <v>#6 Pass VIP</v>
      </c>
      <c r="D581" t="str">
        <f t="shared" si="1076"/>
        <v>COR22C6</v>
      </c>
      <c r="E581" s="53" t="s">
        <v>232</v>
      </c>
      <c r="F581" s="20">
        <v>1000</v>
      </c>
      <c r="G581" s="74" t="s">
        <v>810</v>
      </c>
      <c r="H581" s="23" t="s">
        <v>146</v>
      </c>
      <c r="J581" s="54" t="s">
        <v>172</v>
      </c>
      <c r="K581" s="22" t="s">
        <v>173</v>
      </c>
      <c r="L581" s="54" t="s">
        <v>147</v>
      </c>
      <c r="M581" s="22">
        <v>1</v>
      </c>
      <c r="N581" s="54" t="s">
        <v>174</v>
      </c>
      <c r="T581" s="54" t="s">
        <v>36</v>
      </c>
      <c r="U581" s="22" t="s">
        <v>227</v>
      </c>
      <c r="V581" s="54" t="str">
        <f t="shared" si="1072"/>
        <v>avantage2</v>
      </c>
      <c r="W581" s="22" t="s">
        <v>228</v>
      </c>
      <c r="AW581" s="22"/>
      <c r="AX581" s="20" t="str">
        <f t="shared" si="1077"/>
        <v>ncreator</v>
      </c>
      <c r="AY581" s="20">
        <f t="shared" si="1077"/>
        <v>10</v>
      </c>
      <c r="AZ581" s="20" t="str">
        <f t="shared" si="1077"/>
        <v>cotrcrea</v>
      </c>
      <c r="BA581" s="20">
        <f t="shared" si="1077"/>
        <v>90</v>
      </c>
      <c r="BB581" s="20" t="str">
        <f t="shared" si="1077"/>
        <v>nminer</v>
      </c>
      <c r="BC581" s="20">
        <f t="shared" si="1077"/>
        <v>0</v>
      </c>
      <c r="BD581" s="14"/>
      <c r="BJ581" t="s">
        <v>233</v>
      </c>
      <c r="BK581" t="s">
        <v>152</v>
      </c>
      <c r="BN581" s="36">
        <v>380</v>
      </c>
      <c r="BQ581">
        <f t="shared" si="1069"/>
        <v>1</v>
      </c>
      <c r="BR581" s="38">
        <v>44737</v>
      </c>
      <c r="BS581" s="22" t="s">
        <v>183</v>
      </c>
      <c r="BT581" s="20" t="str">
        <f t="shared" si="1080"/>
        <v>PASSVIP_COR22C6</v>
      </c>
      <c r="BU581" t="s">
        <v>184</v>
      </c>
      <c r="BV581">
        <v>1</v>
      </c>
    </row>
    <row r="582" spans="2:74" ht="18.75" customHeight="1" x14ac:dyDescent="0.3">
      <c r="B582" s="20">
        <f t="shared" si="1078"/>
        <v>7</v>
      </c>
      <c r="C582" s="22" t="str">
        <f t="shared" si="1079"/>
        <v>#7 Pass VIP</v>
      </c>
      <c r="D582" t="str">
        <f t="shared" si="1076"/>
        <v>COR22C7</v>
      </c>
      <c r="E582" s="53" t="s">
        <v>232</v>
      </c>
      <c r="F582" s="20">
        <v>1000</v>
      </c>
      <c r="G582" s="74" t="s">
        <v>811</v>
      </c>
      <c r="H582" s="23" t="s">
        <v>146</v>
      </c>
      <c r="J582" s="54" t="s">
        <v>172</v>
      </c>
      <c r="K582" s="22" t="s">
        <v>173</v>
      </c>
      <c r="L582" s="54" t="s">
        <v>147</v>
      </c>
      <c r="M582" s="22">
        <v>1</v>
      </c>
      <c r="N582" s="54" t="s">
        <v>174</v>
      </c>
      <c r="T582" s="54" t="s">
        <v>36</v>
      </c>
      <c r="U582" s="22" t="s">
        <v>227</v>
      </c>
      <c r="V582" s="54" t="str">
        <f t="shared" si="1072"/>
        <v>avantage2</v>
      </c>
      <c r="W582" s="22" t="s">
        <v>228</v>
      </c>
      <c r="AW582" s="22"/>
      <c r="AX582" s="20" t="str">
        <f t="shared" si="1077"/>
        <v>ncreator</v>
      </c>
      <c r="AY582" s="20">
        <f t="shared" si="1077"/>
        <v>10</v>
      </c>
      <c r="AZ582" s="20" t="str">
        <f t="shared" si="1077"/>
        <v>cotrcrea</v>
      </c>
      <c r="BA582" s="20">
        <f t="shared" si="1077"/>
        <v>90</v>
      </c>
      <c r="BB582" s="20" t="str">
        <f t="shared" si="1077"/>
        <v>nminer</v>
      </c>
      <c r="BC582" s="20">
        <f t="shared" si="1077"/>
        <v>0</v>
      </c>
      <c r="BD582" s="14"/>
      <c r="BJ582" t="s">
        <v>233</v>
      </c>
      <c r="BK582" t="s">
        <v>152</v>
      </c>
      <c r="BN582" s="36">
        <v>380</v>
      </c>
      <c r="BQ582">
        <f t="shared" si="1069"/>
        <v>1</v>
      </c>
      <c r="BR582" s="38">
        <v>44737</v>
      </c>
      <c r="BS582" s="22" t="s">
        <v>183</v>
      </c>
      <c r="BT582" s="20" t="str">
        <f t="shared" si="1080"/>
        <v>PASSVIP_COR22C7</v>
      </c>
      <c r="BU582" t="s">
        <v>184</v>
      </c>
      <c r="BV582">
        <v>1</v>
      </c>
    </row>
    <row r="583" spans="2:74" ht="18.75" customHeight="1" x14ac:dyDescent="0.3">
      <c r="B583" s="20">
        <f t="shared" si="1078"/>
        <v>8</v>
      </c>
      <c r="C583" s="22" t="str">
        <f t="shared" si="1079"/>
        <v>#8 Pass VIP</v>
      </c>
      <c r="D583" t="str">
        <f t="shared" si="1076"/>
        <v>COR22C8</v>
      </c>
      <c r="E583" s="53" t="s">
        <v>232</v>
      </c>
      <c r="F583" s="20">
        <v>1000</v>
      </c>
      <c r="G583" s="74" t="s">
        <v>812</v>
      </c>
      <c r="H583" s="23" t="s">
        <v>146</v>
      </c>
      <c r="J583" s="54" t="s">
        <v>172</v>
      </c>
      <c r="K583" s="22" t="s">
        <v>173</v>
      </c>
      <c r="L583" s="54" t="s">
        <v>147</v>
      </c>
      <c r="M583" s="22">
        <v>1</v>
      </c>
      <c r="N583" s="54" t="s">
        <v>174</v>
      </c>
      <c r="T583" s="54" t="s">
        <v>36</v>
      </c>
      <c r="U583" s="22" t="s">
        <v>227</v>
      </c>
      <c r="V583" s="54" t="str">
        <f t="shared" si="1072"/>
        <v>avantage2</v>
      </c>
      <c r="W583" s="22" t="s">
        <v>228</v>
      </c>
      <c r="AW583" s="22"/>
      <c r="AX583" s="20" t="str">
        <f t="shared" si="1077"/>
        <v>ncreator</v>
      </c>
      <c r="AY583" s="20">
        <f t="shared" si="1077"/>
        <v>10</v>
      </c>
      <c r="AZ583" s="20" t="str">
        <f t="shared" si="1077"/>
        <v>cotrcrea</v>
      </c>
      <c r="BA583" s="20">
        <f t="shared" si="1077"/>
        <v>90</v>
      </c>
      <c r="BB583" s="20" t="str">
        <f t="shared" si="1077"/>
        <v>nminer</v>
      </c>
      <c r="BC583" s="20">
        <f t="shared" si="1077"/>
        <v>0</v>
      </c>
      <c r="BD583" s="14"/>
      <c r="BJ583" t="s">
        <v>233</v>
      </c>
      <c r="BK583" t="s">
        <v>152</v>
      </c>
      <c r="BN583" s="36">
        <v>380</v>
      </c>
      <c r="BQ583">
        <f t="shared" ref="BQ583:BQ646" si="1081">BV583</f>
        <v>1</v>
      </c>
      <c r="BR583" s="38">
        <v>44737</v>
      </c>
      <c r="BS583" s="22" t="s">
        <v>183</v>
      </c>
      <c r="BT583" s="20" t="str">
        <f t="shared" si="1080"/>
        <v>PASSVIP_COR22C8</v>
      </c>
      <c r="BU583" t="s">
        <v>184</v>
      </c>
      <c r="BV583">
        <v>1</v>
      </c>
    </row>
    <row r="584" spans="2:74" ht="18.75" customHeight="1" x14ac:dyDescent="0.3">
      <c r="B584" s="20">
        <f t="shared" si="1078"/>
        <v>9</v>
      </c>
      <c r="C584" s="22" t="str">
        <f t="shared" si="1079"/>
        <v>#9 Pass VIP</v>
      </c>
      <c r="D584" t="str">
        <f t="shared" si="1076"/>
        <v>COR22C9</v>
      </c>
      <c r="E584" s="53" t="s">
        <v>232</v>
      </c>
      <c r="F584" s="20">
        <v>1000</v>
      </c>
      <c r="G584" s="74" t="s">
        <v>813</v>
      </c>
      <c r="H584" s="23" t="s">
        <v>146</v>
      </c>
      <c r="J584" s="54" t="s">
        <v>172</v>
      </c>
      <c r="K584" s="22" t="s">
        <v>173</v>
      </c>
      <c r="L584" s="54" t="s">
        <v>147</v>
      </c>
      <c r="M584" s="22">
        <v>1</v>
      </c>
      <c r="N584" s="54" t="s">
        <v>174</v>
      </c>
      <c r="T584" s="54" t="s">
        <v>36</v>
      </c>
      <c r="U584" s="22" t="s">
        <v>227</v>
      </c>
      <c r="V584" s="54" t="str">
        <f t="shared" si="1072"/>
        <v>avantage2</v>
      </c>
      <c r="W584" s="22" t="s">
        <v>228</v>
      </c>
      <c r="AW584" s="22"/>
      <c r="AX584" s="20" t="str">
        <f t="shared" si="1077"/>
        <v>ncreator</v>
      </c>
      <c r="AY584" s="20">
        <f t="shared" si="1077"/>
        <v>10</v>
      </c>
      <c r="AZ584" s="20" t="str">
        <f t="shared" si="1077"/>
        <v>cotrcrea</v>
      </c>
      <c r="BA584" s="20">
        <f t="shared" si="1077"/>
        <v>90</v>
      </c>
      <c r="BB584" s="20" t="str">
        <f t="shared" si="1077"/>
        <v>nminer</v>
      </c>
      <c r="BC584" s="20">
        <f t="shared" si="1077"/>
        <v>0</v>
      </c>
      <c r="BD584" s="14"/>
      <c r="BJ584" t="s">
        <v>233</v>
      </c>
      <c r="BK584" t="s">
        <v>152</v>
      </c>
      <c r="BN584" s="36">
        <v>380</v>
      </c>
      <c r="BQ584">
        <f t="shared" si="1081"/>
        <v>1</v>
      </c>
      <c r="BR584" s="38">
        <v>44737</v>
      </c>
      <c r="BS584" s="22" t="s">
        <v>183</v>
      </c>
      <c r="BT584" s="20" t="str">
        <f t="shared" si="1080"/>
        <v>PASSVIP_COR22C9</v>
      </c>
      <c r="BU584" t="s">
        <v>184</v>
      </c>
      <c r="BV584">
        <v>1</v>
      </c>
    </row>
    <row r="585" spans="2:74" ht="18.75" customHeight="1" x14ac:dyDescent="0.3">
      <c r="B585" s="20">
        <f t="shared" si="1078"/>
        <v>10</v>
      </c>
      <c r="C585" s="22" t="str">
        <f t="shared" si="1079"/>
        <v>#10 Pass VIP</v>
      </c>
      <c r="D585" t="str">
        <f t="shared" si="1076"/>
        <v>COR22C10</v>
      </c>
      <c r="E585" s="53" t="s">
        <v>232</v>
      </c>
      <c r="F585" s="20">
        <v>1000</v>
      </c>
      <c r="G585" s="74" t="s">
        <v>814</v>
      </c>
      <c r="H585" s="23" t="s">
        <v>146</v>
      </c>
      <c r="J585" s="54" t="s">
        <v>172</v>
      </c>
      <c r="K585" s="22" t="s">
        <v>173</v>
      </c>
      <c r="L585" s="54" t="s">
        <v>147</v>
      </c>
      <c r="M585" s="22">
        <v>1</v>
      </c>
      <c r="N585" s="54" t="s">
        <v>174</v>
      </c>
      <c r="T585" s="54" t="s">
        <v>36</v>
      </c>
      <c r="U585" s="22" t="s">
        <v>227</v>
      </c>
      <c r="V585" s="54" t="str">
        <f t="shared" si="1072"/>
        <v>avantage2</v>
      </c>
      <c r="W585" s="22" t="s">
        <v>228</v>
      </c>
      <c r="AW585" s="22"/>
      <c r="AX585" s="20" t="str">
        <f t="shared" si="1077"/>
        <v>ncreator</v>
      </c>
      <c r="AY585" s="20">
        <f t="shared" si="1077"/>
        <v>10</v>
      </c>
      <c r="AZ585" s="20" t="str">
        <f t="shared" si="1077"/>
        <v>cotrcrea</v>
      </c>
      <c r="BA585" s="20">
        <f t="shared" si="1077"/>
        <v>90</v>
      </c>
      <c r="BB585" s="20" t="str">
        <f t="shared" si="1077"/>
        <v>nminer</v>
      </c>
      <c r="BC585" s="20">
        <f t="shared" si="1077"/>
        <v>0</v>
      </c>
      <c r="BD585" s="14"/>
      <c r="BJ585" t="s">
        <v>233</v>
      </c>
      <c r="BK585" t="s">
        <v>152</v>
      </c>
      <c r="BN585" s="36">
        <v>380</v>
      </c>
      <c r="BQ585">
        <f t="shared" si="1081"/>
        <v>1</v>
      </c>
      <c r="BR585" s="38">
        <v>44737</v>
      </c>
      <c r="BS585" s="22" t="s">
        <v>183</v>
      </c>
      <c r="BT585" s="20" t="str">
        <f t="shared" si="1080"/>
        <v>PASSVIP_COR22C10</v>
      </c>
      <c r="BU585" t="s">
        <v>184</v>
      </c>
      <c r="BV585">
        <v>1</v>
      </c>
    </row>
    <row r="586" spans="2:74" ht="18.75" customHeight="1" x14ac:dyDescent="0.3">
      <c r="B586" s="20">
        <f t="shared" si="1078"/>
        <v>11</v>
      </c>
      <c r="C586" s="22" t="str">
        <f t="shared" si="1079"/>
        <v>#11 Pass VIP</v>
      </c>
      <c r="D586" t="str">
        <f t="shared" si="1076"/>
        <v>COR22C11</v>
      </c>
      <c r="E586" s="53" t="s">
        <v>232</v>
      </c>
      <c r="F586" s="20">
        <v>1000</v>
      </c>
      <c r="G586" s="74" t="s">
        <v>815</v>
      </c>
      <c r="H586" s="23" t="s">
        <v>146</v>
      </c>
      <c r="J586" s="54" t="s">
        <v>172</v>
      </c>
      <c r="K586" s="22" t="s">
        <v>173</v>
      </c>
      <c r="L586" s="54" t="s">
        <v>147</v>
      </c>
      <c r="M586" s="22">
        <v>1</v>
      </c>
      <c r="N586" s="54" t="s">
        <v>174</v>
      </c>
      <c r="T586" s="54" t="s">
        <v>36</v>
      </c>
      <c r="U586" s="22" t="s">
        <v>227</v>
      </c>
      <c r="V586" s="54" t="str">
        <f t="shared" si="1072"/>
        <v>avantage2</v>
      </c>
      <c r="W586" s="22" t="s">
        <v>228</v>
      </c>
      <c r="AW586" s="22"/>
      <c r="AX586" s="20" t="str">
        <f t="shared" si="1077"/>
        <v>ncreator</v>
      </c>
      <c r="AY586" s="20">
        <f t="shared" si="1077"/>
        <v>10</v>
      </c>
      <c r="AZ586" s="20" t="str">
        <f t="shared" si="1077"/>
        <v>cotrcrea</v>
      </c>
      <c r="BA586" s="20">
        <f t="shared" si="1077"/>
        <v>90</v>
      </c>
      <c r="BB586" s="20" t="str">
        <f t="shared" si="1077"/>
        <v>nminer</v>
      </c>
      <c r="BC586" s="20">
        <f t="shared" si="1077"/>
        <v>0</v>
      </c>
      <c r="BD586" s="14"/>
      <c r="BJ586" t="s">
        <v>233</v>
      </c>
      <c r="BK586" t="s">
        <v>152</v>
      </c>
      <c r="BN586" s="36">
        <v>380</v>
      </c>
      <c r="BQ586">
        <f t="shared" si="1081"/>
        <v>1</v>
      </c>
      <c r="BR586" s="38">
        <v>44737</v>
      </c>
      <c r="BS586" s="22" t="s">
        <v>183</v>
      </c>
      <c r="BT586" s="20" t="str">
        <f t="shared" si="1080"/>
        <v>PASSVIP_COR22C11</v>
      </c>
      <c r="BU586" t="s">
        <v>184</v>
      </c>
      <c r="BV586">
        <v>1</v>
      </c>
    </row>
    <row r="587" spans="2:74" ht="18.75" customHeight="1" x14ac:dyDescent="0.3">
      <c r="B587" s="20">
        <f t="shared" si="1078"/>
        <v>12</v>
      </c>
      <c r="C587" s="22" t="str">
        <f t="shared" si="1079"/>
        <v>#12 Pass VIP</v>
      </c>
      <c r="D587" t="str">
        <f t="shared" si="1076"/>
        <v>COR22C12</v>
      </c>
      <c r="E587" s="53" t="s">
        <v>232</v>
      </c>
      <c r="F587" s="20">
        <v>1000</v>
      </c>
      <c r="G587" s="74" t="s">
        <v>816</v>
      </c>
      <c r="H587" s="23" t="s">
        <v>146</v>
      </c>
      <c r="J587" s="54" t="s">
        <v>172</v>
      </c>
      <c r="K587" s="22" t="s">
        <v>173</v>
      </c>
      <c r="L587" s="54" t="s">
        <v>147</v>
      </c>
      <c r="M587" s="22">
        <v>1</v>
      </c>
      <c r="N587" s="54" t="s">
        <v>174</v>
      </c>
      <c r="T587" s="54" t="s">
        <v>36</v>
      </c>
      <c r="U587" s="22" t="s">
        <v>227</v>
      </c>
      <c r="V587" s="54" t="str">
        <f t="shared" si="1072"/>
        <v>avantage2</v>
      </c>
      <c r="W587" s="22" t="s">
        <v>228</v>
      </c>
      <c r="AW587" s="22"/>
      <c r="AX587" s="20" t="str">
        <f t="shared" si="1077"/>
        <v>ncreator</v>
      </c>
      <c r="AY587" s="20">
        <f t="shared" si="1077"/>
        <v>10</v>
      </c>
      <c r="AZ587" s="20" t="str">
        <f t="shared" si="1077"/>
        <v>cotrcrea</v>
      </c>
      <c r="BA587" s="20">
        <f t="shared" si="1077"/>
        <v>90</v>
      </c>
      <c r="BB587" s="20" t="str">
        <f t="shared" si="1077"/>
        <v>nminer</v>
      </c>
      <c r="BC587" s="20">
        <f t="shared" si="1077"/>
        <v>0</v>
      </c>
      <c r="BD587" s="14"/>
      <c r="BJ587" t="s">
        <v>233</v>
      </c>
      <c r="BK587" t="s">
        <v>152</v>
      </c>
      <c r="BN587" s="36">
        <v>380</v>
      </c>
      <c r="BQ587">
        <f t="shared" si="1081"/>
        <v>1</v>
      </c>
      <c r="BR587" s="38">
        <v>44737</v>
      </c>
      <c r="BS587" s="22" t="s">
        <v>183</v>
      </c>
      <c r="BT587" s="20" t="str">
        <f t="shared" si="1080"/>
        <v>PASSVIP_COR22C12</v>
      </c>
      <c r="BU587" t="s">
        <v>184</v>
      </c>
      <c r="BV587">
        <v>1</v>
      </c>
    </row>
    <row r="588" spans="2:74" ht="18.75" customHeight="1" x14ac:dyDescent="0.3">
      <c r="B588" s="20">
        <f t="shared" si="1078"/>
        <v>13</v>
      </c>
      <c r="C588" s="22" t="str">
        <f t="shared" si="1079"/>
        <v>#13 Pass VIP</v>
      </c>
      <c r="D588" t="str">
        <f t="shared" si="1076"/>
        <v>COR22C13</v>
      </c>
      <c r="E588" s="53" t="s">
        <v>232</v>
      </c>
      <c r="F588" s="20">
        <v>1000</v>
      </c>
      <c r="G588" s="74" t="s">
        <v>817</v>
      </c>
      <c r="H588" s="23" t="s">
        <v>146</v>
      </c>
      <c r="J588" s="54" t="s">
        <v>172</v>
      </c>
      <c r="K588" s="22" t="s">
        <v>173</v>
      </c>
      <c r="L588" s="54" t="s">
        <v>147</v>
      </c>
      <c r="M588" s="22">
        <v>1</v>
      </c>
      <c r="N588" s="54" t="s">
        <v>174</v>
      </c>
      <c r="T588" s="54" t="s">
        <v>36</v>
      </c>
      <c r="U588" s="22" t="s">
        <v>227</v>
      </c>
      <c r="V588" s="54" t="str">
        <f t="shared" si="1072"/>
        <v>avantage2</v>
      </c>
      <c r="W588" s="22" t="s">
        <v>228</v>
      </c>
      <c r="AW588" s="22"/>
      <c r="AX588" s="20" t="str">
        <f t="shared" si="1077"/>
        <v>ncreator</v>
      </c>
      <c r="AY588" s="20">
        <f t="shared" si="1077"/>
        <v>10</v>
      </c>
      <c r="AZ588" s="20" t="str">
        <f t="shared" si="1077"/>
        <v>cotrcrea</v>
      </c>
      <c r="BA588" s="20">
        <f t="shared" si="1077"/>
        <v>90</v>
      </c>
      <c r="BB588" s="20" t="str">
        <f t="shared" si="1077"/>
        <v>nminer</v>
      </c>
      <c r="BC588" s="20">
        <f t="shared" si="1077"/>
        <v>0</v>
      </c>
      <c r="BD588" s="14"/>
      <c r="BJ588" t="s">
        <v>233</v>
      </c>
      <c r="BK588" t="s">
        <v>152</v>
      </c>
      <c r="BN588" s="36">
        <v>380</v>
      </c>
      <c r="BQ588">
        <f t="shared" si="1081"/>
        <v>1</v>
      </c>
      <c r="BR588" s="38">
        <v>44737</v>
      </c>
      <c r="BS588" s="22" t="s">
        <v>183</v>
      </c>
      <c r="BT588" s="20" t="str">
        <f t="shared" si="1080"/>
        <v>PASSVIP_COR22C13</v>
      </c>
      <c r="BU588" t="s">
        <v>184</v>
      </c>
      <c r="BV588">
        <v>1</v>
      </c>
    </row>
    <row r="589" spans="2:74" ht="18.75" customHeight="1" x14ac:dyDescent="0.3">
      <c r="B589" s="20">
        <f t="shared" si="1078"/>
        <v>14</v>
      </c>
      <c r="C589" s="22" t="str">
        <f t="shared" si="1079"/>
        <v>#14 Pass VIP</v>
      </c>
      <c r="D589" t="str">
        <f t="shared" si="1076"/>
        <v>COR22C14</v>
      </c>
      <c r="E589" s="53" t="s">
        <v>232</v>
      </c>
      <c r="F589" s="20">
        <v>1000</v>
      </c>
      <c r="G589" s="74" t="s">
        <v>818</v>
      </c>
      <c r="H589" s="23" t="s">
        <v>146</v>
      </c>
      <c r="J589" s="54" t="s">
        <v>172</v>
      </c>
      <c r="K589" s="22" t="s">
        <v>173</v>
      </c>
      <c r="L589" s="54" t="s">
        <v>147</v>
      </c>
      <c r="M589" s="22">
        <v>1</v>
      </c>
      <c r="N589" s="54" t="s">
        <v>174</v>
      </c>
      <c r="T589" s="54" t="s">
        <v>36</v>
      </c>
      <c r="U589" s="22" t="s">
        <v>227</v>
      </c>
      <c r="V589" s="54" t="str">
        <f t="shared" si="1072"/>
        <v>avantage2</v>
      </c>
      <c r="W589" s="22" t="s">
        <v>228</v>
      </c>
      <c r="AW589" s="22"/>
      <c r="AX589" s="20" t="str">
        <f t="shared" si="1077"/>
        <v>ncreator</v>
      </c>
      <c r="AY589" s="20">
        <f t="shared" si="1077"/>
        <v>10</v>
      </c>
      <c r="AZ589" s="20" t="str">
        <f t="shared" si="1077"/>
        <v>cotrcrea</v>
      </c>
      <c r="BA589" s="20">
        <f t="shared" si="1077"/>
        <v>90</v>
      </c>
      <c r="BB589" s="20" t="str">
        <f t="shared" si="1077"/>
        <v>nminer</v>
      </c>
      <c r="BC589" s="20">
        <f t="shared" si="1077"/>
        <v>0</v>
      </c>
      <c r="BD589" s="14"/>
      <c r="BJ589" t="s">
        <v>233</v>
      </c>
      <c r="BK589" t="s">
        <v>152</v>
      </c>
      <c r="BN589" s="36">
        <v>380</v>
      </c>
      <c r="BQ589">
        <f t="shared" si="1081"/>
        <v>1</v>
      </c>
      <c r="BR589" s="38">
        <v>44737</v>
      </c>
      <c r="BS589" s="22" t="s">
        <v>183</v>
      </c>
      <c r="BT589" s="20" t="str">
        <f t="shared" si="1080"/>
        <v>PASSVIP_COR22C14</v>
      </c>
      <c r="BU589" t="s">
        <v>184</v>
      </c>
      <c r="BV589">
        <v>1</v>
      </c>
    </row>
    <row r="590" spans="2:74" ht="18.75" customHeight="1" x14ac:dyDescent="0.3">
      <c r="B590" s="20">
        <f t="shared" si="1078"/>
        <v>15</v>
      </c>
      <c r="C590" s="22" t="str">
        <f t="shared" si="1079"/>
        <v>#15 Pass VIP</v>
      </c>
      <c r="D590" t="str">
        <f t="shared" si="1076"/>
        <v>COR22C15</v>
      </c>
      <c r="E590" s="53" t="s">
        <v>232</v>
      </c>
      <c r="F590" s="20">
        <v>1000</v>
      </c>
      <c r="G590" s="74" t="s">
        <v>819</v>
      </c>
      <c r="H590" s="23" t="s">
        <v>146</v>
      </c>
      <c r="J590" s="54" t="s">
        <v>172</v>
      </c>
      <c r="K590" s="22" t="s">
        <v>173</v>
      </c>
      <c r="L590" s="54" t="s">
        <v>147</v>
      </c>
      <c r="M590" s="22">
        <v>1</v>
      </c>
      <c r="N590" s="54" t="s">
        <v>174</v>
      </c>
      <c r="T590" s="54" t="s">
        <v>36</v>
      </c>
      <c r="U590" s="22" t="s">
        <v>227</v>
      </c>
      <c r="V590" s="54" t="str">
        <f t="shared" si="1072"/>
        <v>avantage2</v>
      </c>
      <c r="W590" s="22" t="s">
        <v>228</v>
      </c>
      <c r="AW590" s="22"/>
      <c r="AX590" s="20" t="str">
        <f t="shared" si="1077"/>
        <v>ncreator</v>
      </c>
      <c r="AY590" s="20">
        <f t="shared" si="1077"/>
        <v>10</v>
      </c>
      <c r="AZ590" s="20" t="str">
        <f t="shared" si="1077"/>
        <v>cotrcrea</v>
      </c>
      <c r="BA590" s="20">
        <f t="shared" si="1077"/>
        <v>90</v>
      </c>
      <c r="BB590" s="20" t="str">
        <f t="shared" si="1077"/>
        <v>nminer</v>
      </c>
      <c r="BC590" s="20">
        <f t="shared" si="1077"/>
        <v>0</v>
      </c>
      <c r="BD590" s="14"/>
      <c r="BJ590" t="s">
        <v>233</v>
      </c>
      <c r="BK590" t="s">
        <v>152</v>
      </c>
      <c r="BN590" s="36">
        <v>380</v>
      </c>
      <c r="BQ590">
        <f t="shared" si="1081"/>
        <v>1</v>
      </c>
      <c r="BR590" s="38">
        <v>44737</v>
      </c>
      <c r="BS590" s="22" t="s">
        <v>183</v>
      </c>
      <c r="BT590" s="20" t="str">
        <f t="shared" si="1080"/>
        <v>PASSVIP_COR22C15</v>
      </c>
      <c r="BU590" t="s">
        <v>184</v>
      </c>
      <c r="BV590">
        <v>1</v>
      </c>
    </row>
    <row r="591" spans="2:74" ht="18.75" customHeight="1" x14ac:dyDescent="0.3">
      <c r="B591" s="20">
        <f t="shared" si="1078"/>
        <v>16</v>
      </c>
      <c r="C591" s="22" t="str">
        <f t="shared" si="1079"/>
        <v>#16 Pass VIP</v>
      </c>
      <c r="D591" t="str">
        <f t="shared" si="1076"/>
        <v>COR22C16</v>
      </c>
      <c r="E591" s="53" t="s">
        <v>232</v>
      </c>
      <c r="F591" s="20">
        <v>1000</v>
      </c>
      <c r="G591" s="74" t="s">
        <v>820</v>
      </c>
      <c r="H591" s="23" t="s">
        <v>146</v>
      </c>
      <c r="J591" s="54" t="s">
        <v>172</v>
      </c>
      <c r="K591" s="22" t="s">
        <v>173</v>
      </c>
      <c r="L591" s="54" t="s">
        <v>147</v>
      </c>
      <c r="M591" s="22">
        <v>1</v>
      </c>
      <c r="N591" s="54" t="s">
        <v>174</v>
      </c>
      <c r="T591" s="54" t="s">
        <v>36</v>
      </c>
      <c r="U591" s="22" t="s">
        <v>227</v>
      </c>
      <c r="V591" s="54" t="str">
        <f t="shared" si="1072"/>
        <v>avantage2</v>
      </c>
      <c r="W591" s="22" t="s">
        <v>228</v>
      </c>
      <c r="AW591" s="22"/>
      <c r="AX591" s="20" t="str">
        <f t="shared" si="1077"/>
        <v>ncreator</v>
      </c>
      <c r="AY591" s="20">
        <f t="shared" si="1077"/>
        <v>10</v>
      </c>
      <c r="AZ591" s="20" t="str">
        <f t="shared" si="1077"/>
        <v>cotrcrea</v>
      </c>
      <c r="BA591" s="20">
        <f t="shared" si="1077"/>
        <v>90</v>
      </c>
      <c r="BB591" s="20" t="str">
        <f t="shared" si="1077"/>
        <v>nminer</v>
      </c>
      <c r="BC591" s="20">
        <f t="shared" si="1077"/>
        <v>0</v>
      </c>
      <c r="BD591" s="14"/>
      <c r="BJ591" t="s">
        <v>233</v>
      </c>
      <c r="BK591" t="s">
        <v>152</v>
      </c>
      <c r="BN591" s="36">
        <v>380</v>
      </c>
      <c r="BQ591">
        <f t="shared" si="1081"/>
        <v>1</v>
      </c>
      <c r="BR591" s="38">
        <v>44737</v>
      </c>
      <c r="BS591" s="22" t="s">
        <v>183</v>
      </c>
      <c r="BT591" s="20" t="str">
        <f t="shared" si="1080"/>
        <v>PASSVIP_COR22C16</v>
      </c>
      <c r="BU591" t="s">
        <v>184</v>
      </c>
      <c r="BV591">
        <v>1</v>
      </c>
    </row>
    <row r="592" spans="2:74" ht="18.75" customHeight="1" x14ac:dyDescent="0.3">
      <c r="B592" s="20">
        <f t="shared" si="1078"/>
        <v>17</v>
      </c>
      <c r="C592" s="22" t="str">
        <f t="shared" si="1079"/>
        <v>#17 Pass VIP</v>
      </c>
      <c r="D592" t="str">
        <f t="shared" si="1076"/>
        <v>COR22C17</v>
      </c>
      <c r="E592" s="53" t="s">
        <v>232</v>
      </c>
      <c r="F592" s="20">
        <v>1000</v>
      </c>
      <c r="G592" s="74" t="s">
        <v>821</v>
      </c>
      <c r="H592" s="23" t="s">
        <v>146</v>
      </c>
      <c r="J592" s="54" t="s">
        <v>172</v>
      </c>
      <c r="K592" s="22" t="s">
        <v>173</v>
      </c>
      <c r="L592" s="54" t="s">
        <v>147</v>
      </c>
      <c r="M592" s="22">
        <v>1</v>
      </c>
      <c r="N592" s="54" t="s">
        <v>174</v>
      </c>
      <c r="T592" s="54" t="s">
        <v>36</v>
      </c>
      <c r="U592" s="22" t="s">
        <v>227</v>
      </c>
      <c r="V592" s="54" t="str">
        <f t="shared" si="1072"/>
        <v>avantage2</v>
      </c>
      <c r="W592" s="22" t="s">
        <v>228</v>
      </c>
      <c r="AW592" s="22"/>
      <c r="AX592" s="20" t="str">
        <f t="shared" ref="AX592:BC607" si="1082">AX591</f>
        <v>ncreator</v>
      </c>
      <c r="AY592" s="20">
        <f t="shared" si="1082"/>
        <v>10</v>
      </c>
      <c r="AZ592" s="20" t="str">
        <f t="shared" si="1082"/>
        <v>cotrcrea</v>
      </c>
      <c r="BA592" s="20">
        <f t="shared" si="1082"/>
        <v>90</v>
      </c>
      <c r="BB592" s="20" t="str">
        <f t="shared" si="1082"/>
        <v>nminer</v>
      </c>
      <c r="BC592" s="20">
        <f t="shared" si="1082"/>
        <v>0</v>
      </c>
      <c r="BD592" s="14"/>
      <c r="BJ592" t="s">
        <v>233</v>
      </c>
      <c r="BK592" t="s">
        <v>152</v>
      </c>
      <c r="BN592" s="36">
        <v>380</v>
      </c>
      <c r="BQ592">
        <f t="shared" si="1081"/>
        <v>1</v>
      </c>
      <c r="BR592" s="38">
        <v>44737</v>
      </c>
      <c r="BS592" s="22" t="s">
        <v>183</v>
      </c>
      <c r="BT592" s="20" t="str">
        <f t="shared" si="1080"/>
        <v>PASSVIP_COR22C17</v>
      </c>
      <c r="BU592" t="s">
        <v>184</v>
      </c>
      <c r="BV592">
        <v>1</v>
      </c>
    </row>
    <row r="593" spans="2:74" ht="18.75" customHeight="1" x14ac:dyDescent="0.3">
      <c r="B593" s="20">
        <f t="shared" si="1078"/>
        <v>18</v>
      </c>
      <c r="C593" s="22" t="str">
        <f t="shared" si="1079"/>
        <v>#18 Pass VIP</v>
      </c>
      <c r="D593" t="str">
        <f t="shared" si="1076"/>
        <v>COR22C18</v>
      </c>
      <c r="E593" s="53" t="s">
        <v>232</v>
      </c>
      <c r="F593" s="20">
        <v>1000</v>
      </c>
      <c r="G593" s="74" t="s">
        <v>822</v>
      </c>
      <c r="H593" s="23" t="s">
        <v>146</v>
      </c>
      <c r="J593" s="54" t="s">
        <v>172</v>
      </c>
      <c r="K593" s="22" t="s">
        <v>173</v>
      </c>
      <c r="L593" s="54" t="s">
        <v>147</v>
      </c>
      <c r="M593" s="22">
        <v>1</v>
      </c>
      <c r="N593" s="54" t="s">
        <v>174</v>
      </c>
      <c r="T593" s="54" t="s">
        <v>36</v>
      </c>
      <c r="U593" s="22" t="s">
        <v>227</v>
      </c>
      <c r="V593" s="54" t="str">
        <f t="shared" ref="V593:V656" si="1083">"avantage"&amp;(1+RIGHT(T593,1))</f>
        <v>avantage2</v>
      </c>
      <c r="W593" s="22" t="s">
        <v>228</v>
      </c>
      <c r="AW593" s="22"/>
      <c r="AX593" s="20" t="str">
        <f t="shared" si="1082"/>
        <v>ncreator</v>
      </c>
      <c r="AY593" s="20">
        <f t="shared" si="1082"/>
        <v>10</v>
      </c>
      <c r="AZ593" s="20" t="str">
        <f t="shared" si="1082"/>
        <v>cotrcrea</v>
      </c>
      <c r="BA593" s="20">
        <f t="shared" si="1082"/>
        <v>90</v>
      </c>
      <c r="BB593" s="20" t="str">
        <f t="shared" si="1082"/>
        <v>nminer</v>
      </c>
      <c r="BC593" s="20">
        <f t="shared" si="1082"/>
        <v>0</v>
      </c>
      <c r="BD593" s="14"/>
      <c r="BJ593" t="s">
        <v>233</v>
      </c>
      <c r="BK593" t="s">
        <v>152</v>
      </c>
      <c r="BN593" s="36">
        <v>380</v>
      </c>
      <c r="BQ593">
        <f t="shared" si="1081"/>
        <v>1</v>
      </c>
      <c r="BR593" s="38">
        <v>44737</v>
      </c>
      <c r="BS593" s="22" t="s">
        <v>183</v>
      </c>
      <c r="BT593" s="20" t="str">
        <f t="shared" si="1080"/>
        <v>PASSVIP_COR22C18</v>
      </c>
      <c r="BU593" t="s">
        <v>184</v>
      </c>
      <c r="BV593">
        <v>1</v>
      </c>
    </row>
    <row r="594" spans="2:74" ht="18.75" customHeight="1" x14ac:dyDescent="0.3">
      <c r="B594" s="20">
        <f t="shared" si="1078"/>
        <v>19</v>
      </c>
      <c r="C594" s="22" t="str">
        <f t="shared" si="1079"/>
        <v>#19 Pass VIP</v>
      </c>
      <c r="D594" t="str">
        <f t="shared" si="1076"/>
        <v>COR22C19</v>
      </c>
      <c r="E594" s="53" t="s">
        <v>232</v>
      </c>
      <c r="F594" s="20">
        <v>1000</v>
      </c>
      <c r="G594" s="74" t="s">
        <v>823</v>
      </c>
      <c r="H594" s="23" t="s">
        <v>146</v>
      </c>
      <c r="J594" s="54" t="s">
        <v>172</v>
      </c>
      <c r="K594" s="22" t="s">
        <v>173</v>
      </c>
      <c r="L594" s="54" t="s">
        <v>147</v>
      </c>
      <c r="M594" s="22">
        <v>1</v>
      </c>
      <c r="N594" s="54" t="s">
        <v>174</v>
      </c>
      <c r="T594" s="54" t="s">
        <v>36</v>
      </c>
      <c r="U594" s="22" t="s">
        <v>227</v>
      </c>
      <c r="V594" s="54" t="str">
        <f t="shared" si="1083"/>
        <v>avantage2</v>
      </c>
      <c r="W594" s="22" t="s">
        <v>228</v>
      </c>
      <c r="AW594" s="22"/>
      <c r="AX594" s="20" t="str">
        <f t="shared" si="1082"/>
        <v>ncreator</v>
      </c>
      <c r="AY594" s="20">
        <f t="shared" si="1082"/>
        <v>10</v>
      </c>
      <c r="AZ594" s="20" t="str">
        <f t="shared" si="1082"/>
        <v>cotrcrea</v>
      </c>
      <c r="BA594" s="20">
        <f t="shared" si="1082"/>
        <v>90</v>
      </c>
      <c r="BB594" s="20" t="str">
        <f t="shared" si="1082"/>
        <v>nminer</v>
      </c>
      <c r="BC594" s="20">
        <f t="shared" si="1082"/>
        <v>0</v>
      </c>
      <c r="BD594" s="14"/>
      <c r="BJ594" t="s">
        <v>233</v>
      </c>
      <c r="BK594" t="s">
        <v>152</v>
      </c>
      <c r="BN594" s="36">
        <v>380</v>
      </c>
      <c r="BQ594">
        <f t="shared" si="1081"/>
        <v>1</v>
      </c>
      <c r="BR594" s="38">
        <v>44737</v>
      </c>
      <c r="BS594" s="22" t="s">
        <v>183</v>
      </c>
      <c r="BT594" s="20" t="str">
        <f t="shared" si="1080"/>
        <v>PASSVIP_COR22C19</v>
      </c>
      <c r="BU594" t="s">
        <v>184</v>
      </c>
      <c r="BV594">
        <v>1</v>
      </c>
    </row>
    <row r="595" spans="2:74" ht="18.75" customHeight="1" x14ac:dyDescent="0.3">
      <c r="B595" s="20">
        <f t="shared" si="1078"/>
        <v>20</v>
      </c>
      <c r="C595" s="22" t="str">
        <f t="shared" si="1079"/>
        <v>#20 Pass VIP</v>
      </c>
      <c r="D595" t="str">
        <f t="shared" si="1076"/>
        <v>COR22C20</v>
      </c>
      <c r="E595" s="53" t="s">
        <v>232</v>
      </c>
      <c r="F595" s="20">
        <v>1000</v>
      </c>
      <c r="G595" s="74" t="s">
        <v>824</v>
      </c>
      <c r="H595" s="23" t="s">
        <v>146</v>
      </c>
      <c r="J595" s="54" t="s">
        <v>172</v>
      </c>
      <c r="K595" s="22" t="s">
        <v>173</v>
      </c>
      <c r="L595" s="54" t="s">
        <v>147</v>
      </c>
      <c r="M595" s="22">
        <v>1</v>
      </c>
      <c r="N595" s="54" t="s">
        <v>174</v>
      </c>
      <c r="T595" s="54" t="s">
        <v>36</v>
      </c>
      <c r="U595" s="22" t="s">
        <v>227</v>
      </c>
      <c r="V595" s="54" t="str">
        <f t="shared" si="1083"/>
        <v>avantage2</v>
      </c>
      <c r="W595" s="22" t="s">
        <v>228</v>
      </c>
      <c r="AW595" s="22"/>
      <c r="AX595" s="20" t="str">
        <f t="shared" si="1082"/>
        <v>ncreator</v>
      </c>
      <c r="AY595" s="20">
        <f t="shared" si="1082"/>
        <v>10</v>
      </c>
      <c r="AZ595" s="20" t="str">
        <f t="shared" si="1082"/>
        <v>cotrcrea</v>
      </c>
      <c r="BA595" s="20">
        <f t="shared" si="1082"/>
        <v>90</v>
      </c>
      <c r="BB595" s="20" t="str">
        <f t="shared" si="1082"/>
        <v>nminer</v>
      </c>
      <c r="BC595" s="20">
        <f t="shared" si="1082"/>
        <v>0</v>
      </c>
      <c r="BD595" s="14"/>
      <c r="BJ595" t="s">
        <v>233</v>
      </c>
      <c r="BK595" t="s">
        <v>152</v>
      </c>
      <c r="BN595" s="36">
        <v>380</v>
      </c>
      <c r="BQ595">
        <f t="shared" si="1081"/>
        <v>1</v>
      </c>
      <c r="BR595" s="38">
        <v>44737</v>
      </c>
      <c r="BS595" s="22" t="s">
        <v>183</v>
      </c>
      <c r="BT595" s="20" t="str">
        <f t="shared" si="1080"/>
        <v>PASSVIP_COR22C20</v>
      </c>
      <c r="BU595" t="s">
        <v>184</v>
      </c>
      <c r="BV595">
        <v>1</v>
      </c>
    </row>
    <row r="596" spans="2:74" ht="18.75" customHeight="1" x14ac:dyDescent="0.3">
      <c r="B596" s="20">
        <f t="shared" si="1078"/>
        <v>21</v>
      </c>
      <c r="C596" s="22" t="str">
        <f t="shared" si="1079"/>
        <v>#21 Pass VIP</v>
      </c>
      <c r="D596" t="str">
        <f t="shared" si="1076"/>
        <v>COR22C21</v>
      </c>
      <c r="E596" s="53" t="s">
        <v>232</v>
      </c>
      <c r="F596" s="20">
        <v>1000</v>
      </c>
      <c r="G596" s="74" t="s">
        <v>825</v>
      </c>
      <c r="H596" s="23" t="s">
        <v>146</v>
      </c>
      <c r="J596" s="54" t="s">
        <v>172</v>
      </c>
      <c r="K596" s="22" t="s">
        <v>173</v>
      </c>
      <c r="L596" s="54" t="s">
        <v>147</v>
      </c>
      <c r="M596" s="22">
        <v>1</v>
      </c>
      <c r="N596" s="54" t="s">
        <v>174</v>
      </c>
      <c r="T596" s="54" t="s">
        <v>36</v>
      </c>
      <c r="U596" s="22" t="s">
        <v>227</v>
      </c>
      <c r="V596" s="54" t="str">
        <f t="shared" si="1083"/>
        <v>avantage2</v>
      </c>
      <c r="W596" s="22" t="s">
        <v>228</v>
      </c>
      <c r="AW596" s="22"/>
      <c r="AX596" s="20" t="str">
        <f t="shared" si="1082"/>
        <v>ncreator</v>
      </c>
      <c r="AY596" s="20">
        <f t="shared" si="1082"/>
        <v>10</v>
      </c>
      <c r="AZ596" s="20" t="str">
        <f t="shared" si="1082"/>
        <v>cotrcrea</v>
      </c>
      <c r="BA596" s="20">
        <f t="shared" si="1082"/>
        <v>90</v>
      </c>
      <c r="BB596" s="20" t="str">
        <f t="shared" si="1082"/>
        <v>nminer</v>
      </c>
      <c r="BC596" s="20">
        <f t="shared" si="1082"/>
        <v>0</v>
      </c>
      <c r="BD596" s="14"/>
      <c r="BJ596" t="s">
        <v>233</v>
      </c>
      <c r="BK596" t="s">
        <v>152</v>
      </c>
      <c r="BN596" s="36">
        <v>380</v>
      </c>
      <c r="BQ596">
        <f t="shared" si="1081"/>
        <v>1</v>
      </c>
      <c r="BR596" s="38">
        <v>44737</v>
      </c>
      <c r="BS596" s="22" t="s">
        <v>183</v>
      </c>
      <c r="BT596" s="20" t="str">
        <f t="shared" si="1080"/>
        <v>PASSVIP_COR22C21</v>
      </c>
      <c r="BU596" t="s">
        <v>184</v>
      </c>
      <c r="BV596">
        <v>1</v>
      </c>
    </row>
    <row r="597" spans="2:74" ht="18.75" customHeight="1" x14ac:dyDescent="0.3">
      <c r="B597" s="20">
        <f t="shared" si="1078"/>
        <v>22</v>
      </c>
      <c r="C597" s="22" t="str">
        <f t="shared" si="1079"/>
        <v>#22 Pass VIP</v>
      </c>
      <c r="D597" t="str">
        <f t="shared" si="1076"/>
        <v>COR22C22</v>
      </c>
      <c r="E597" s="53" t="s">
        <v>232</v>
      </c>
      <c r="F597" s="20">
        <v>1000</v>
      </c>
      <c r="G597" s="74" t="s">
        <v>826</v>
      </c>
      <c r="H597" s="23" t="s">
        <v>146</v>
      </c>
      <c r="J597" s="54" t="s">
        <v>172</v>
      </c>
      <c r="K597" s="22" t="s">
        <v>173</v>
      </c>
      <c r="L597" s="54" t="s">
        <v>147</v>
      </c>
      <c r="M597" s="22">
        <v>1</v>
      </c>
      <c r="N597" s="54" t="s">
        <v>174</v>
      </c>
      <c r="T597" s="54" t="s">
        <v>36</v>
      </c>
      <c r="U597" s="22" t="s">
        <v>227</v>
      </c>
      <c r="V597" s="54" t="str">
        <f t="shared" si="1083"/>
        <v>avantage2</v>
      </c>
      <c r="W597" s="22" t="s">
        <v>228</v>
      </c>
      <c r="AW597" s="22"/>
      <c r="AX597" s="20" t="str">
        <f t="shared" si="1082"/>
        <v>ncreator</v>
      </c>
      <c r="AY597" s="20">
        <f t="shared" si="1082"/>
        <v>10</v>
      </c>
      <c r="AZ597" s="20" t="str">
        <f t="shared" si="1082"/>
        <v>cotrcrea</v>
      </c>
      <c r="BA597" s="20">
        <f t="shared" si="1082"/>
        <v>90</v>
      </c>
      <c r="BB597" s="20" t="str">
        <f t="shared" si="1082"/>
        <v>nminer</v>
      </c>
      <c r="BC597" s="20">
        <f t="shared" si="1082"/>
        <v>0</v>
      </c>
      <c r="BD597" s="14"/>
      <c r="BJ597" t="s">
        <v>233</v>
      </c>
      <c r="BK597" t="s">
        <v>152</v>
      </c>
      <c r="BN597" s="36">
        <v>380</v>
      </c>
      <c r="BQ597">
        <f t="shared" si="1081"/>
        <v>1</v>
      </c>
      <c r="BR597" s="38">
        <v>44737</v>
      </c>
      <c r="BS597" s="22" t="s">
        <v>183</v>
      </c>
      <c r="BT597" s="20" t="str">
        <f t="shared" si="1080"/>
        <v>PASSVIP_COR22C22</v>
      </c>
      <c r="BU597" t="s">
        <v>184</v>
      </c>
      <c r="BV597">
        <v>1</v>
      </c>
    </row>
    <row r="598" spans="2:74" ht="18.75" customHeight="1" x14ac:dyDescent="0.3">
      <c r="B598" s="20">
        <f t="shared" si="1078"/>
        <v>23</v>
      </c>
      <c r="C598" s="22" t="str">
        <f t="shared" si="1079"/>
        <v>#23 Pass VIP</v>
      </c>
      <c r="D598" t="str">
        <f t="shared" si="1076"/>
        <v>COR22C23</v>
      </c>
      <c r="E598" s="53" t="s">
        <v>232</v>
      </c>
      <c r="F598" s="20">
        <v>1000</v>
      </c>
      <c r="G598" s="74" t="s">
        <v>827</v>
      </c>
      <c r="H598" s="23" t="s">
        <v>146</v>
      </c>
      <c r="J598" s="54" t="s">
        <v>172</v>
      </c>
      <c r="K598" s="22" t="s">
        <v>173</v>
      </c>
      <c r="L598" s="54" t="s">
        <v>147</v>
      </c>
      <c r="M598" s="22">
        <v>1</v>
      </c>
      <c r="N598" s="54" t="s">
        <v>174</v>
      </c>
      <c r="T598" s="54" t="s">
        <v>36</v>
      </c>
      <c r="U598" s="22" t="s">
        <v>227</v>
      </c>
      <c r="V598" s="54" t="str">
        <f t="shared" si="1083"/>
        <v>avantage2</v>
      </c>
      <c r="W598" s="22" t="s">
        <v>228</v>
      </c>
      <c r="AW598" s="22"/>
      <c r="AX598" s="20" t="str">
        <f t="shared" si="1082"/>
        <v>ncreator</v>
      </c>
      <c r="AY598" s="20">
        <f t="shared" si="1082"/>
        <v>10</v>
      </c>
      <c r="AZ598" s="20" t="str">
        <f t="shared" si="1082"/>
        <v>cotrcrea</v>
      </c>
      <c r="BA598" s="20">
        <f t="shared" si="1082"/>
        <v>90</v>
      </c>
      <c r="BB598" s="20" t="str">
        <f t="shared" si="1082"/>
        <v>nminer</v>
      </c>
      <c r="BC598" s="20">
        <f t="shared" si="1082"/>
        <v>0</v>
      </c>
      <c r="BD598" s="14"/>
      <c r="BJ598" t="s">
        <v>233</v>
      </c>
      <c r="BK598" t="s">
        <v>152</v>
      </c>
      <c r="BN598" s="36">
        <v>380</v>
      </c>
      <c r="BQ598">
        <f t="shared" si="1081"/>
        <v>1</v>
      </c>
      <c r="BR598" s="38">
        <v>44737</v>
      </c>
      <c r="BS598" s="22" t="s">
        <v>183</v>
      </c>
      <c r="BT598" s="20" t="str">
        <f t="shared" si="1080"/>
        <v>PASSVIP_COR22C23</v>
      </c>
      <c r="BU598" t="s">
        <v>184</v>
      </c>
      <c r="BV598">
        <v>1</v>
      </c>
    </row>
    <row r="599" spans="2:74" ht="18.75" customHeight="1" x14ac:dyDescent="0.3">
      <c r="B599" s="20">
        <f t="shared" si="1078"/>
        <v>24</v>
      </c>
      <c r="C599" s="22" t="str">
        <f t="shared" si="1079"/>
        <v>#24 Pass VIP</v>
      </c>
      <c r="D599" t="str">
        <f t="shared" si="1076"/>
        <v>COR22C24</v>
      </c>
      <c r="E599" s="53" t="s">
        <v>232</v>
      </c>
      <c r="F599" s="20">
        <v>1000</v>
      </c>
      <c r="G599" s="74" t="s">
        <v>828</v>
      </c>
      <c r="H599" s="23" t="s">
        <v>146</v>
      </c>
      <c r="J599" s="54" t="s">
        <v>172</v>
      </c>
      <c r="K599" s="22" t="s">
        <v>173</v>
      </c>
      <c r="L599" s="54" t="s">
        <v>147</v>
      </c>
      <c r="M599" s="22">
        <v>1</v>
      </c>
      <c r="N599" s="54" t="s">
        <v>174</v>
      </c>
      <c r="T599" s="54" t="s">
        <v>36</v>
      </c>
      <c r="U599" s="22" t="s">
        <v>227</v>
      </c>
      <c r="V599" s="54" t="str">
        <f t="shared" si="1083"/>
        <v>avantage2</v>
      </c>
      <c r="W599" s="22" t="s">
        <v>228</v>
      </c>
      <c r="AW599" s="22"/>
      <c r="AX599" s="20" t="str">
        <f t="shared" si="1082"/>
        <v>ncreator</v>
      </c>
      <c r="AY599" s="20">
        <f t="shared" si="1082"/>
        <v>10</v>
      </c>
      <c r="AZ599" s="20" t="str">
        <f t="shared" si="1082"/>
        <v>cotrcrea</v>
      </c>
      <c r="BA599" s="20">
        <f t="shared" si="1082"/>
        <v>90</v>
      </c>
      <c r="BB599" s="20" t="str">
        <f t="shared" si="1082"/>
        <v>nminer</v>
      </c>
      <c r="BC599" s="20">
        <f t="shared" si="1082"/>
        <v>0</v>
      </c>
      <c r="BD599" s="14"/>
      <c r="BJ599" t="s">
        <v>233</v>
      </c>
      <c r="BK599" t="s">
        <v>152</v>
      </c>
      <c r="BN599" s="36">
        <v>380</v>
      </c>
      <c r="BQ599">
        <f t="shared" si="1081"/>
        <v>1</v>
      </c>
      <c r="BR599" s="38">
        <v>44737</v>
      </c>
      <c r="BS599" s="22" t="s">
        <v>183</v>
      </c>
      <c r="BT599" s="20" t="str">
        <f t="shared" si="1080"/>
        <v>PASSVIP_COR22C24</v>
      </c>
      <c r="BU599" t="s">
        <v>184</v>
      </c>
      <c r="BV599">
        <v>1</v>
      </c>
    </row>
    <row r="600" spans="2:74" ht="18.75" customHeight="1" x14ac:dyDescent="0.3">
      <c r="B600" s="20">
        <f t="shared" si="1078"/>
        <v>25</v>
      </c>
      <c r="C600" s="22" t="str">
        <f t="shared" si="1079"/>
        <v>#25 Pass VIP</v>
      </c>
      <c r="D600" t="str">
        <f t="shared" si="1076"/>
        <v>COR22C25</v>
      </c>
      <c r="E600" s="53" t="s">
        <v>232</v>
      </c>
      <c r="F600" s="20">
        <v>1000</v>
      </c>
      <c r="G600" s="74" t="s">
        <v>829</v>
      </c>
      <c r="H600" s="23" t="s">
        <v>146</v>
      </c>
      <c r="J600" s="54" t="s">
        <v>172</v>
      </c>
      <c r="K600" s="22" t="s">
        <v>173</v>
      </c>
      <c r="L600" s="54" t="s">
        <v>147</v>
      </c>
      <c r="M600" s="22">
        <v>1</v>
      </c>
      <c r="N600" s="54" t="s">
        <v>174</v>
      </c>
      <c r="T600" s="54" t="s">
        <v>36</v>
      </c>
      <c r="U600" s="22" t="s">
        <v>227</v>
      </c>
      <c r="V600" s="54" t="str">
        <f t="shared" si="1083"/>
        <v>avantage2</v>
      </c>
      <c r="W600" s="22" t="s">
        <v>228</v>
      </c>
      <c r="AW600" s="22"/>
      <c r="AX600" s="20" t="str">
        <f t="shared" si="1082"/>
        <v>ncreator</v>
      </c>
      <c r="AY600" s="20">
        <f t="shared" si="1082"/>
        <v>10</v>
      </c>
      <c r="AZ600" s="20" t="str">
        <f t="shared" si="1082"/>
        <v>cotrcrea</v>
      </c>
      <c r="BA600" s="20">
        <f t="shared" si="1082"/>
        <v>90</v>
      </c>
      <c r="BB600" s="20" t="str">
        <f t="shared" si="1082"/>
        <v>nminer</v>
      </c>
      <c r="BC600" s="20">
        <f t="shared" si="1082"/>
        <v>0</v>
      </c>
      <c r="BD600" s="14"/>
      <c r="BJ600" t="s">
        <v>233</v>
      </c>
      <c r="BK600" t="s">
        <v>152</v>
      </c>
      <c r="BN600" s="36">
        <v>380</v>
      </c>
      <c r="BQ600">
        <f t="shared" si="1081"/>
        <v>1</v>
      </c>
      <c r="BR600" s="38">
        <v>44737</v>
      </c>
      <c r="BS600" s="22" t="s">
        <v>183</v>
      </c>
      <c r="BT600" s="20" t="str">
        <f t="shared" si="1080"/>
        <v>PASSVIP_COR22C25</v>
      </c>
      <c r="BU600" t="s">
        <v>184</v>
      </c>
      <c r="BV600">
        <v>1</v>
      </c>
    </row>
    <row r="601" spans="2:74" ht="18.75" customHeight="1" x14ac:dyDescent="0.3">
      <c r="B601" s="20">
        <f t="shared" si="1078"/>
        <v>26</v>
      </c>
      <c r="C601" s="22" t="str">
        <f t="shared" si="1079"/>
        <v>#26 Pass VIP</v>
      </c>
      <c r="D601" t="str">
        <f t="shared" si="1076"/>
        <v>COR22C26</v>
      </c>
      <c r="E601" s="53" t="s">
        <v>232</v>
      </c>
      <c r="F601" s="20">
        <v>1000</v>
      </c>
      <c r="G601" s="74" t="s">
        <v>830</v>
      </c>
      <c r="H601" s="23" t="s">
        <v>146</v>
      </c>
      <c r="J601" s="54" t="s">
        <v>172</v>
      </c>
      <c r="K601" s="22" t="s">
        <v>173</v>
      </c>
      <c r="L601" s="54" t="s">
        <v>147</v>
      </c>
      <c r="M601" s="22">
        <v>1</v>
      </c>
      <c r="N601" s="54" t="s">
        <v>174</v>
      </c>
      <c r="T601" s="54" t="s">
        <v>36</v>
      </c>
      <c r="U601" s="22" t="s">
        <v>227</v>
      </c>
      <c r="V601" s="54" t="str">
        <f t="shared" si="1083"/>
        <v>avantage2</v>
      </c>
      <c r="W601" s="22" t="s">
        <v>228</v>
      </c>
      <c r="AW601" s="22"/>
      <c r="AX601" s="20" t="str">
        <f t="shared" si="1082"/>
        <v>ncreator</v>
      </c>
      <c r="AY601" s="20">
        <f t="shared" si="1082"/>
        <v>10</v>
      </c>
      <c r="AZ601" s="20" t="str">
        <f t="shared" si="1082"/>
        <v>cotrcrea</v>
      </c>
      <c r="BA601" s="20">
        <f t="shared" si="1082"/>
        <v>90</v>
      </c>
      <c r="BB601" s="20" t="str">
        <f t="shared" si="1082"/>
        <v>nminer</v>
      </c>
      <c r="BC601" s="20">
        <f t="shared" si="1082"/>
        <v>0</v>
      </c>
      <c r="BD601" s="14"/>
      <c r="BJ601" t="s">
        <v>233</v>
      </c>
      <c r="BK601" t="s">
        <v>152</v>
      </c>
      <c r="BN601" s="36">
        <v>380</v>
      </c>
      <c r="BQ601">
        <f t="shared" si="1081"/>
        <v>1</v>
      </c>
      <c r="BR601" s="38">
        <v>44737</v>
      </c>
      <c r="BS601" s="22" t="s">
        <v>183</v>
      </c>
      <c r="BT601" s="20" t="str">
        <f t="shared" si="1080"/>
        <v>PASSVIP_COR22C26</v>
      </c>
      <c r="BU601" t="s">
        <v>184</v>
      </c>
      <c r="BV601">
        <v>1</v>
      </c>
    </row>
    <row r="602" spans="2:74" ht="18.75" customHeight="1" x14ac:dyDescent="0.3">
      <c r="B602" s="20">
        <f t="shared" si="1078"/>
        <v>27</v>
      </c>
      <c r="C602" s="22" t="str">
        <f t="shared" si="1079"/>
        <v>#27 Pass VIP</v>
      </c>
      <c r="D602" t="str">
        <f t="shared" si="1076"/>
        <v>COR22C27</v>
      </c>
      <c r="E602" s="53" t="s">
        <v>232</v>
      </c>
      <c r="F602" s="20">
        <v>1000</v>
      </c>
      <c r="G602" s="74" t="s">
        <v>831</v>
      </c>
      <c r="H602" s="23" t="s">
        <v>146</v>
      </c>
      <c r="J602" s="54" t="s">
        <v>172</v>
      </c>
      <c r="K602" s="22" t="s">
        <v>173</v>
      </c>
      <c r="L602" s="54" t="s">
        <v>147</v>
      </c>
      <c r="M602" s="22">
        <v>1</v>
      </c>
      <c r="N602" s="54" t="s">
        <v>174</v>
      </c>
      <c r="T602" s="54" t="s">
        <v>36</v>
      </c>
      <c r="U602" s="22" t="s">
        <v>227</v>
      </c>
      <c r="V602" s="54" t="str">
        <f t="shared" si="1083"/>
        <v>avantage2</v>
      </c>
      <c r="W602" s="22" t="s">
        <v>228</v>
      </c>
      <c r="AW602" s="22"/>
      <c r="AX602" s="20" t="str">
        <f t="shared" si="1082"/>
        <v>ncreator</v>
      </c>
      <c r="AY602" s="20">
        <f t="shared" si="1082"/>
        <v>10</v>
      </c>
      <c r="AZ602" s="20" t="str">
        <f t="shared" si="1082"/>
        <v>cotrcrea</v>
      </c>
      <c r="BA602" s="20">
        <f t="shared" si="1082"/>
        <v>90</v>
      </c>
      <c r="BB602" s="20" t="str">
        <f t="shared" si="1082"/>
        <v>nminer</v>
      </c>
      <c r="BC602" s="20">
        <f t="shared" si="1082"/>
        <v>0</v>
      </c>
      <c r="BD602" s="14"/>
      <c r="BJ602" t="s">
        <v>233</v>
      </c>
      <c r="BK602" t="s">
        <v>152</v>
      </c>
      <c r="BN602" s="36">
        <v>380</v>
      </c>
      <c r="BQ602">
        <f t="shared" si="1081"/>
        <v>1</v>
      </c>
      <c r="BR602" s="38">
        <v>44737</v>
      </c>
      <c r="BS602" s="22" t="s">
        <v>183</v>
      </c>
      <c r="BT602" s="20" t="str">
        <f t="shared" si="1080"/>
        <v>PASSVIP_COR22C27</v>
      </c>
      <c r="BU602" t="s">
        <v>184</v>
      </c>
      <c r="BV602">
        <v>1</v>
      </c>
    </row>
    <row r="603" spans="2:74" ht="18.75" customHeight="1" x14ac:dyDescent="0.3">
      <c r="B603" s="20">
        <f t="shared" si="1078"/>
        <v>28</v>
      </c>
      <c r="C603" s="22" t="str">
        <f t="shared" si="1079"/>
        <v>#28 Pass VIP</v>
      </c>
      <c r="D603" t="str">
        <f t="shared" si="1076"/>
        <v>COR22C28</v>
      </c>
      <c r="E603" s="53" t="s">
        <v>232</v>
      </c>
      <c r="F603" s="20">
        <v>1000</v>
      </c>
      <c r="G603" s="74" t="s">
        <v>832</v>
      </c>
      <c r="H603" s="23" t="s">
        <v>146</v>
      </c>
      <c r="J603" s="54" t="s">
        <v>172</v>
      </c>
      <c r="K603" s="22" t="s">
        <v>173</v>
      </c>
      <c r="L603" s="54" t="s">
        <v>147</v>
      </c>
      <c r="M603" s="22">
        <v>1</v>
      </c>
      <c r="N603" s="54" t="s">
        <v>174</v>
      </c>
      <c r="T603" s="54" t="s">
        <v>36</v>
      </c>
      <c r="U603" s="22" t="s">
        <v>227</v>
      </c>
      <c r="V603" s="54" t="str">
        <f t="shared" si="1083"/>
        <v>avantage2</v>
      </c>
      <c r="W603" s="22" t="s">
        <v>228</v>
      </c>
      <c r="AW603" s="22"/>
      <c r="AX603" s="20" t="str">
        <f t="shared" si="1082"/>
        <v>ncreator</v>
      </c>
      <c r="AY603" s="20">
        <f t="shared" si="1082"/>
        <v>10</v>
      </c>
      <c r="AZ603" s="20" t="str">
        <f t="shared" si="1082"/>
        <v>cotrcrea</v>
      </c>
      <c r="BA603" s="20">
        <f t="shared" si="1082"/>
        <v>90</v>
      </c>
      <c r="BB603" s="20" t="str">
        <f t="shared" si="1082"/>
        <v>nminer</v>
      </c>
      <c r="BC603" s="20">
        <f t="shared" si="1082"/>
        <v>0</v>
      </c>
      <c r="BD603" s="14"/>
      <c r="BJ603" t="s">
        <v>233</v>
      </c>
      <c r="BK603" t="s">
        <v>152</v>
      </c>
      <c r="BN603" s="36">
        <v>380</v>
      </c>
      <c r="BQ603">
        <f t="shared" si="1081"/>
        <v>1</v>
      </c>
      <c r="BR603" s="38">
        <v>44737</v>
      </c>
      <c r="BS603" s="22" t="s">
        <v>183</v>
      </c>
      <c r="BT603" s="20" t="str">
        <f t="shared" si="1080"/>
        <v>PASSVIP_COR22C28</v>
      </c>
      <c r="BU603" t="s">
        <v>184</v>
      </c>
      <c r="BV603">
        <v>1</v>
      </c>
    </row>
    <row r="604" spans="2:74" ht="18.75" customHeight="1" x14ac:dyDescent="0.3">
      <c r="B604" s="20">
        <f t="shared" si="1078"/>
        <v>29</v>
      </c>
      <c r="C604" s="22" t="str">
        <f t="shared" si="1079"/>
        <v>#29 Pass VIP</v>
      </c>
      <c r="D604" t="str">
        <f t="shared" si="1076"/>
        <v>COR22C29</v>
      </c>
      <c r="E604" s="53" t="s">
        <v>232</v>
      </c>
      <c r="F604" s="20">
        <v>1000</v>
      </c>
      <c r="G604" s="74" t="s">
        <v>833</v>
      </c>
      <c r="H604" s="23" t="s">
        <v>146</v>
      </c>
      <c r="J604" s="54" t="s">
        <v>172</v>
      </c>
      <c r="K604" s="22" t="s">
        <v>173</v>
      </c>
      <c r="L604" s="54" t="s">
        <v>147</v>
      </c>
      <c r="M604" s="22">
        <v>1</v>
      </c>
      <c r="N604" s="54" t="s">
        <v>174</v>
      </c>
      <c r="T604" s="54" t="s">
        <v>36</v>
      </c>
      <c r="U604" s="22" t="s">
        <v>227</v>
      </c>
      <c r="V604" s="54" t="str">
        <f t="shared" si="1083"/>
        <v>avantage2</v>
      </c>
      <c r="W604" s="22" t="s">
        <v>228</v>
      </c>
      <c r="AW604" s="22"/>
      <c r="AX604" s="20" t="str">
        <f t="shared" si="1082"/>
        <v>ncreator</v>
      </c>
      <c r="AY604" s="20">
        <f t="shared" si="1082"/>
        <v>10</v>
      </c>
      <c r="AZ604" s="20" t="str">
        <f t="shared" si="1082"/>
        <v>cotrcrea</v>
      </c>
      <c r="BA604" s="20">
        <f t="shared" si="1082"/>
        <v>90</v>
      </c>
      <c r="BB604" s="20" t="str">
        <f t="shared" si="1082"/>
        <v>nminer</v>
      </c>
      <c r="BC604" s="20">
        <f t="shared" si="1082"/>
        <v>0</v>
      </c>
      <c r="BD604" s="14"/>
      <c r="BJ604" t="s">
        <v>233</v>
      </c>
      <c r="BK604" t="s">
        <v>152</v>
      </c>
      <c r="BN604" s="36">
        <v>380</v>
      </c>
      <c r="BQ604">
        <f t="shared" si="1081"/>
        <v>1</v>
      </c>
      <c r="BR604" s="38">
        <v>44737</v>
      </c>
      <c r="BS604" s="22" t="s">
        <v>183</v>
      </c>
      <c r="BT604" s="20" t="str">
        <f t="shared" si="1080"/>
        <v>PASSVIP_COR22C29</v>
      </c>
      <c r="BU604" t="s">
        <v>184</v>
      </c>
      <c r="BV604">
        <v>1</v>
      </c>
    </row>
    <row r="605" spans="2:74" ht="18.75" customHeight="1" x14ac:dyDescent="0.3">
      <c r="B605" s="20">
        <f t="shared" si="1078"/>
        <v>30</v>
      </c>
      <c r="C605" s="22" t="str">
        <f t="shared" si="1079"/>
        <v>#30 Pass VIP</v>
      </c>
      <c r="D605" t="str">
        <f t="shared" si="1076"/>
        <v>COR22C30</v>
      </c>
      <c r="E605" s="53" t="s">
        <v>232</v>
      </c>
      <c r="F605" s="20">
        <v>1000</v>
      </c>
      <c r="G605" s="74" t="s">
        <v>834</v>
      </c>
      <c r="H605" s="23" t="s">
        <v>146</v>
      </c>
      <c r="J605" s="54" t="s">
        <v>172</v>
      </c>
      <c r="K605" s="22" t="s">
        <v>173</v>
      </c>
      <c r="L605" s="54" t="s">
        <v>147</v>
      </c>
      <c r="M605" s="22">
        <v>1</v>
      </c>
      <c r="N605" s="54" t="s">
        <v>174</v>
      </c>
      <c r="T605" s="54" t="s">
        <v>36</v>
      </c>
      <c r="U605" s="22" t="s">
        <v>227</v>
      </c>
      <c r="V605" s="54" t="str">
        <f t="shared" si="1083"/>
        <v>avantage2</v>
      </c>
      <c r="W605" s="22" t="s">
        <v>228</v>
      </c>
      <c r="AW605" s="22"/>
      <c r="AX605" s="20" t="str">
        <f t="shared" si="1082"/>
        <v>ncreator</v>
      </c>
      <c r="AY605" s="20">
        <f t="shared" si="1082"/>
        <v>10</v>
      </c>
      <c r="AZ605" s="20" t="str">
        <f t="shared" si="1082"/>
        <v>cotrcrea</v>
      </c>
      <c r="BA605" s="20">
        <f t="shared" si="1082"/>
        <v>90</v>
      </c>
      <c r="BB605" s="20" t="str">
        <f t="shared" si="1082"/>
        <v>nminer</v>
      </c>
      <c r="BC605" s="20">
        <f t="shared" si="1082"/>
        <v>0</v>
      </c>
      <c r="BD605" s="14"/>
      <c r="BJ605" t="s">
        <v>233</v>
      </c>
      <c r="BK605" t="s">
        <v>152</v>
      </c>
      <c r="BN605" s="36">
        <v>380</v>
      </c>
      <c r="BQ605">
        <f t="shared" si="1081"/>
        <v>1</v>
      </c>
      <c r="BR605" s="38">
        <v>44737</v>
      </c>
      <c r="BS605" s="22" t="s">
        <v>183</v>
      </c>
      <c r="BT605" s="20" t="str">
        <f t="shared" si="1080"/>
        <v>PASSVIP_COR22C30</v>
      </c>
      <c r="BU605" t="s">
        <v>184</v>
      </c>
      <c r="BV605">
        <v>1</v>
      </c>
    </row>
    <row r="606" spans="2:74" ht="18.75" customHeight="1" x14ac:dyDescent="0.3">
      <c r="B606" s="20">
        <f t="shared" si="1078"/>
        <v>31</v>
      </c>
      <c r="C606" s="22" t="str">
        <f t="shared" si="1079"/>
        <v>#31 Pass VIP</v>
      </c>
      <c r="D606" t="str">
        <f t="shared" si="1076"/>
        <v>COR22C31</v>
      </c>
      <c r="E606" s="53" t="s">
        <v>232</v>
      </c>
      <c r="F606" s="20">
        <v>1000</v>
      </c>
      <c r="G606" s="74" t="s">
        <v>835</v>
      </c>
      <c r="H606" s="23" t="s">
        <v>146</v>
      </c>
      <c r="J606" s="54" t="s">
        <v>172</v>
      </c>
      <c r="K606" s="22" t="s">
        <v>173</v>
      </c>
      <c r="L606" s="54" t="s">
        <v>147</v>
      </c>
      <c r="M606" s="22">
        <v>1</v>
      </c>
      <c r="N606" s="54" t="s">
        <v>174</v>
      </c>
      <c r="T606" s="54" t="s">
        <v>36</v>
      </c>
      <c r="U606" s="22" t="s">
        <v>227</v>
      </c>
      <c r="V606" s="54" t="str">
        <f t="shared" si="1083"/>
        <v>avantage2</v>
      </c>
      <c r="W606" s="22" t="s">
        <v>228</v>
      </c>
      <c r="AW606" s="22"/>
      <c r="AX606" s="20" t="str">
        <f t="shared" si="1082"/>
        <v>ncreator</v>
      </c>
      <c r="AY606" s="20">
        <f t="shared" si="1082"/>
        <v>10</v>
      </c>
      <c r="AZ606" s="20" t="str">
        <f t="shared" si="1082"/>
        <v>cotrcrea</v>
      </c>
      <c r="BA606" s="20">
        <f t="shared" si="1082"/>
        <v>90</v>
      </c>
      <c r="BB606" s="20" t="str">
        <f t="shared" si="1082"/>
        <v>nminer</v>
      </c>
      <c r="BC606" s="20">
        <f t="shared" si="1082"/>
        <v>0</v>
      </c>
      <c r="BD606" s="14"/>
      <c r="BJ606" t="s">
        <v>233</v>
      </c>
      <c r="BK606" t="s">
        <v>152</v>
      </c>
      <c r="BN606" s="36">
        <v>380</v>
      </c>
      <c r="BQ606">
        <f t="shared" si="1081"/>
        <v>1</v>
      </c>
      <c r="BR606" s="38">
        <v>44737</v>
      </c>
      <c r="BS606" s="22" t="s">
        <v>183</v>
      </c>
      <c r="BT606" s="20" t="str">
        <f t="shared" si="1080"/>
        <v>PASSVIP_COR22C31</v>
      </c>
      <c r="BU606" t="s">
        <v>184</v>
      </c>
      <c r="BV606">
        <v>1</v>
      </c>
    </row>
    <row r="607" spans="2:74" ht="18.75" customHeight="1" x14ac:dyDescent="0.3">
      <c r="B607" s="20">
        <f t="shared" si="1078"/>
        <v>32</v>
      </c>
      <c r="C607" s="22" t="str">
        <f t="shared" si="1079"/>
        <v>#32 Pass VIP</v>
      </c>
      <c r="D607" t="str">
        <f t="shared" si="1076"/>
        <v>COR22C32</v>
      </c>
      <c r="E607" s="53" t="s">
        <v>232</v>
      </c>
      <c r="F607" s="20">
        <v>1000</v>
      </c>
      <c r="G607" s="74" t="s">
        <v>836</v>
      </c>
      <c r="H607" s="23" t="s">
        <v>146</v>
      </c>
      <c r="J607" s="54" t="s">
        <v>172</v>
      </c>
      <c r="K607" s="22" t="s">
        <v>173</v>
      </c>
      <c r="L607" s="54" t="s">
        <v>147</v>
      </c>
      <c r="M607" s="22">
        <v>1</v>
      </c>
      <c r="N607" s="54" t="s">
        <v>174</v>
      </c>
      <c r="T607" s="54" t="s">
        <v>36</v>
      </c>
      <c r="U607" s="22" t="s">
        <v>227</v>
      </c>
      <c r="V607" s="54" t="str">
        <f t="shared" si="1083"/>
        <v>avantage2</v>
      </c>
      <c r="W607" s="22" t="s">
        <v>228</v>
      </c>
      <c r="AW607" s="22"/>
      <c r="AX607" s="20" t="str">
        <f t="shared" si="1082"/>
        <v>ncreator</v>
      </c>
      <c r="AY607" s="20">
        <f t="shared" si="1082"/>
        <v>10</v>
      </c>
      <c r="AZ607" s="20" t="str">
        <f t="shared" si="1082"/>
        <v>cotrcrea</v>
      </c>
      <c r="BA607" s="20">
        <f t="shared" si="1082"/>
        <v>90</v>
      </c>
      <c r="BB607" s="20" t="str">
        <f t="shared" si="1082"/>
        <v>nminer</v>
      </c>
      <c r="BC607" s="20">
        <f t="shared" si="1082"/>
        <v>0</v>
      </c>
      <c r="BD607" s="14"/>
      <c r="BJ607" t="s">
        <v>233</v>
      </c>
      <c r="BK607" t="s">
        <v>152</v>
      </c>
      <c r="BN607" s="36">
        <v>380</v>
      </c>
      <c r="BQ607">
        <f t="shared" si="1081"/>
        <v>1</v>
      </c>
      <c r="BR607" s="38">
        <v>44737</v>
      </c>
      <c r="BS607" s="22" t="s">
        <v>183</v>
      </c>
      <c r="BT607" s="20" t="str">
        <f t="shared" si="1080"/>
        <v>PASSVIP_COR22C32</v>
      </c>
      <c r="BU607" t="s">
        <v>184</v>
      </c>
      <c r="BV607">
        <v>1</v>
      </c>
    </row>
    <row r="608" spans="2:74" ht="18.75" customHeight="1" x14ac:dyDescent="0.3">
      <c r="B608" s="20">
        <f t="shared" si="1078"/>
        <v>33</v>
      </c>
      <c r="C608" s="22" t="str">
        <f t="shared" si="1079"/>
        <v>#33 Pass VIP</v>
      </c>
      <c r="D608" t="str">
        <f t="shared" si="1076"/>
        <v>COR22C33</v>
      </c>
      <c r="E608" s="53" t="s">
        <v>232</v>
      </c>
      <c r="F608" s="20">
        <v>1000</v>
      </c>
      <c r="G608" s="74" t="s">
        <v>837</v>
      </c>
      <c r="H608" s="23" t="s">
        <v>146</v>
      </c>
      <c r="J608" s="54" t="s">
        <v>172</v>
      </c>
      <c r="K608" s="22" t="s">
        <v>173</v>
      </c>
      <c r="L608" s="54" t="s">
        <v>147</v>
      </c>
      <c r="M608" s="22">
        <v>1</v>
      </c>
      <c r="N608" s="54" t="s">
        <v>174</v>
      </c>
      <c r="T608" s="54" t="s">
        <v>36</v>
      </c>
      <c r="U608" s="22" t="s">
        <v>227</v>
      </c>
      <c r="V608" s="54" t="str">
        <f t="shared" si="1083"/>
        <v>avantage2</v>
      </c>
      <c r="W608" s="22" t="s">
        <v>228</v>
      </c>
      <c r="AW608" s="22"/>
      <c r="AX608" s="20" t="str">
        <f t="shared" ref="AX608:BC623" si="1084">AX607</f>
        <v>ncreator</v>
      </c>
      <c r="AY608" s="20">
        <f t="shared" si="1084"/>
        <v>10</v>
      </c>
      <c r="AZ608" s="20" t="str">
        <f t="shared" si="1084"/>
        <v>cotrcrea</v>
      </c>
      <c r="BA608" s="20">
        <f t="shared" si="1084"/>
        <v>90</v>
      </c>
      <c r="BB608" s="20" t="str">
        <f t="shared" si="1084"/>
        <v>nminer</v>
      </c>
      <c r="BC608" s="20">
        <f t="shared" si="1084"/>
        <v>0</v>
      </c>
      <c r="BD608" s="14"/>
      <c r="BJ608" t="s">
        <v>233</v>
      </c>
      <c r="BK608" t="s">
        <v>152</v>
      </c>
      <c r="BN608" s="36">
        <v>380</v>
      </c>
      <c r="BQ608">
        <f t="shared" si="1081"/>
        <v>1</v>
      </c>
      <c r="BR608" s="38">
        <v>44737</v>
      </c>
      <c r="BS608" s="22" t="s">
        <v>183</v>
      </c>
      <c r="BT608" s="20" t="str">
        <f t="shared" si="1080"/>
        <v>PASSVIP_COR22C33</v>
      </c>
      <c r="BU608" t="s">
        <v>184</v>
      </c>
      <c r="BV608">
        <v>1</v>
      </c>
    </row>
    <row r="609" spans="2:74" ht="18.75" customHeight="1" x14ac:dyDescent="0.3">
      <c r="B609" s="20">
        <f t="shared" si="1078"/>
        <v>34</v>
      </c>
      <c r="C609" s="22" t="str">
        <f t="shared" si="1079"/>
        <v>#34 Pass VIP</v>
      </c>
      <c r="D609" t="str">
        <f t="shared" si="1076"/>
        <v>COR22C34</v>
      </c>
      <c r="E609" s="53" t="s">
        <v>232</v>
      </c>
      <c r="F609" s="20">
        <v>1000</v>
      </c>
      <c r="G609" s="74" t="s">
        <v>838</v>
      </c>
      <c r="H609" s="23" t="s">
        <v>146</v>
      </c>
      <c r="J609" s="54" t="s">
        <v>172</v>
      </c>
      <c r="K609" s="22" t="s">
        <v>173</v>
      </c>
      <c r="L609" s="54" t="s">
        <v>147</v>
      </c>
      <c r="M609" s="22">
        <v>1</v>
      </c>
      <c r="N609" s="54" t="s">
        <v>174</v>
      </c>
      <c r="T609" s="54" t="s">
        <v>36</v>
      </c>
      <c r="U609" s="22" t="s">
        <v>227</v>
      </c>
      <c r="V609" s="54" t="str">
        <f t="shared" si="1083"/>
        <v>avantage2</v>
      </c>
      <c r="W609" s="22" t="s">
        <v>228</v>
      </c>
      <c r="AW609" s="22"/>
      <c r="AX609" s="20" t="str">
        <f t="shared" si="1084"/>
        <v>ncreator</v>
      </c>
      <c r="AY609" s="20">
        <f t="shared" si="1084"/>
        <v>10</v>
      </c>
      <c r="AZ609" s="20" t="str">
        <f t="shared" si="1084"/>
        <v>cotrcrea</v>
      </c>
      <c r="BA609" s="20">
        <f t="shared" si="1084"/>
        <v>90</v>
      </c>
      <c r="BB609" s="20" t="str">
        <f t="shared" si="1084"/>
        <v>nminer</v>
      </c>
      <c r="BC609" s="20">
        <f t="shared" si="1084"/>
        <v>0</v>
      </c>
      <c r="BD609" s="14"/>
      <c r="BJ609" t="s">
        <v>233</v>
      </c>
      <c r="BK609" t="s">
        <v>152</v>
      </c>
      <c r="BN609" s="36">
        <v>380</v>
      </c>
      <c r="BQ609">
        <f t="shared" si="1081"/>
        <v>1</v>
      </c>
      <c r="BR609" s="38">
        <v>44737</v>
      </c>
      <c r="BS609" s="22" t="s">
        <v>183</v>
      </c>
      <c r="BT609" s="20" t="str">
        <f t="shared" si="1080"/>
        <v>PASSVIP_COR22C34</v>
      </c>
      <c r="BU609" t="s">
        <v>184</v>
      </c>
      <c r="BV609">
        <v>1</v>
      </c>
    </row>
    <row r="610" spans="2:74" ht="18.75" customHeight="1" x14ac:dyDescent="0.3">
      <c r="B610" s="20">
        <f t="shared" si="1078"/>
        <v>35</v>
      </c>
      <c r="C610" s="22" t="str">
        <f t="shared" si="1079"/>
        <v>#35 Pass VIP</v>
      </c>
      <c r="D610" t="str">
        <f t="shared" si="1076"/>
        <v>COR22C35</v>
      </c>
      <c r="E610" s="53" t="s">
        <v>232</v>
      </c>
      <c r="F610" s="20">
        <v>1000</v>
      </c>
      <c r="G610" s="74" t="s">
        <v>839</v>
      </c>
      <c r="H610" s="23" t="s">
        <v>146</v>
      </c>
      <c r="J610" s="54" t="s">
        <v>172</v>
      </c>
      <c r="K610" s="22" t="s">
        <v>173</v>
      </c>
      <c r="L610" s="54" t="s">
        <v>147</v>
      </c>
      <c r="M610" s="22">
        <v>1</v>
      </c>
      <c r="N610" s="54" t="s">
        <v>174</v>
      </c>
      <c r="T610" s="54" t="s">
        <v>36</v>
      </c>
      <c r="U610" s="22" t="s">
        <v>227</v>
      </c>
      <c r="V610" s="54" t="str">
        <f t="shared" si="1083"/>
        <v>avantage2</v>
      </c>
      <c r="W610" s="22" t="s">
        <v>228</v>
      </c>
      <c r="AW610" s="22"/>
      <c r="AX610" s="20" t="str">
        <f t="shared" si="1084"/>
        <v>ncreator</v>
      </c>
      <c r="AY610" s="20">
        <f t="shared" si="1084"/>
        <v>10</v>
      </c>
      <c r="AZ610" s="20" t="str">
        <f t="shared" si="1084"/>
        <v>cotrcrea</v>
      </c>
      <c r="BA610" s="20">
        <f t="shared" si="1084"/>
        <v>90</v>
      </c>
      <c r="BB610" s="20" t="str">
        <f t="shared" si="1084"/>
        <v>nminer</v>
      </c>
      <c r="BC610" s="20">
        <f t="shared" si="1084"/>
        <v>0</v>
      </c>
      <c r="BD610" s="14"/>
      <c r="BJ610" t="s">
        <v>233</v>
      </c>
      <c r="BK610" t="s">
        <v>152</v>
      </c>
      <c r="BN610" s="36">
        <v>380</v>
      </c>
      <c r="BQ610">
        <f t="shared" si="1081"/>
        <v>1</v>
      </c>
      <c r="BR610" s="38">
        <v>44737</v>
      </c>
      <c r="BS610" s="22" t="s">
        <v>183</v>
      </c>
      <c r="BT610" s="20" t="str">
        <f t="shared" si="1080"/>
        <v>PASSVIP_COR22C35</v>
      </c>
      <c r="BU610" t="s">
        <v>184</v>
      </c>
      <c r="BV610">
        <v>1</v>
      </c>
    </row>
    <row r="611" spans="2:74" ht="18.75" customHeight="1" x14ac:dyDescent="0.3">
      <c r="B611" s="20">
        <f t="shared" si="1078"/>
        <v>36</v>
      </c>
      <c r="C611" s="22" t="str">
        <f t="shared" si="1079"/>
        <v>#36 Pass VIP</v>
      </c>
      <c r="D611" t="str">
        <f t="shared" si="1076"/>
        <v>COR22C36</v>
      </c>
      <c r="E611" s="53" t="s">
        <v>232</v>
      </c>
      <c r="F611" s="20">
        <v>1000</v>
      </c>
      <c r="G611" s="74" t="s">
        <v>840</v>
      </c>
      <c r="H611" s="23" t="s">
        <v>146</v>
      </c>
      <c r="J611" s="54" t="s">
        <v>172</v>
      </c>
      <c r="K611" s="22" t="s">
        <v>173</v>
      </c>
      <c r="L611" s="54" t="s">
        <v>147</v>
      </c>
      <c r="M611" s="22">
        <v>1</v>
      </c>
      <c r="N611" s="54" t="s">
        <v>174</v>
      </c>
      <c r="T611" s="54" t="s">
        <v>36</v>
      </c>
      <c r="U611" s="22" t="s">
        <v>227</v>
      </c>
      <c r="V611" s="54" t="str">
        <f t="shared" si="1083"/>
        <v>avantage2</v>
      </c>
      <c r="W611" s="22" t="s">
        <v>228</v>
      </c>
      <c r="AW611" s="22"/>
      <c r="AX611" s="20" t="str">
        <f t="shared" si="1084"/>
        <v>ncreator</v>
      </c>
      <c r="AY611" s="20">
        <f t="shared" si="1084"/>
        <v>10</v>
      </c>
      <c r="AZ611" s="20" t="str">
        <f t="shared" si="1084"/>
        <v>cotrcrea</v>
      </c>
      <c r="BA611" s="20">
        <f t="shared" si="1084"/>
        <v>90</v>
      </c>
      <c r="BB611" s="20" t="str">
        <f t="shared" si="1084"/>
        <v>nminer</v>
      </c>
      <c r="BC611" s="20">
        <f t="shared" si="1084"/>
        <v>0</v>
      </c>
      <c r="BD611" s="14"/>
      <c r="BJ611" t="s">
        <v>233</v>
      </c>
      <c r="BK611" t="s">
        <v>152</v>
      </c>
      <c r="BN611" s="36">
        <v>380</v>
      </c>
      <c r="BQ611">
        <f t="shared" si="1081"/>
        <v>1</v>
      </c>
      <c r="BR611" s="38">
        <v>44737</v>
      </c>
      <c r="BS611" s="22" t="s">
        <v>183</v>
      </c>
      <c r="BT611" s="20" t="str">
        <f t="shared" si="1080"/>
        <v>PASSVIP_COR22C36</v>
      </c>
      <c r="BU611" t="s">
        <v>184</v>
      </c>
      <c r="BV611">
        <v>1</v>
      </c>
    </row>
    <row r="612" spans="2:74" ht="18.75" customHeight="1" x14ac:dyDescent="0.3">
      <c r="B612" s="20">
        <f t="shared" si="1078"/>
        <v>37</v>
      </c>
      <c r="C612" s="22" t="str">
        <f t="shared" si="1079"/>
        <v>#37 Pass VIP</v>
      </c>
      <c r="D612" t="str">
        <f t="shared" si="1076"/>
        <v>COR22C37</v>
      </c>
      <c r="E612" s="53" t="s">
        <v>232</v>
      </c>
      <c r="F612" s="20">
        <v>1000</v>
      </c>
      <c r="G612" s="74" t="s">
        <v>841</v>
      </c>
      <c r="H612" s="23" t="s">
        <v>146</v>
      </c>
      <c r="J612" s="54" t="s">
        <v>172</v>
      </c>
      <c r="K612" s="22" t="s">
        <v>173</v>
      </c>
      <c r="L612" s="54" t="s">
        <v>147</v>
      </c>
      <c r="M612" s="22">
        <v>1</v>
      </c>
      <c r="N612" s="54" t="s">
        <v>174</v>
      </c>
      <c r="T612" s="54" t="s">
        <v>36</v>
      </c>
      <c r="U612" s="22" t="s">
        <v>227</v>
      </c>
      <c r="V612" s="54" t="str">
        <f t="shared" si="1083"/>
        <v>avantage2</v>
      </c>
      <c r="W612" s="22" t="s">
        <v>228</v>
      </c>
      <c r="AW612" s="22"/>
      <c r="AX612" s="20" t="str">
        <f t="shared" si="1084"/>
        <v>ncreator</v>
      </c>
      <c r="AY612" s="20">
        <f t="shared" si="1084"/>
        <v>10</v>
      </c>
      <c r="AZ612" s="20" t="str">
        <f t="shared" si="1084"/>
        <v>cotrcrea</v>
      </c>
      <c r="BA612" s="20">
        <f t="shared" si="1084"/>
        <v>90</v>
      </c>
      <c r="BB612" s="20" t="str">
        <f t="shared" si="1084"/>
        <v>nminer</v>
      </c>
      <c r="BC612" s="20">
        <f t="shared" si="1084"/>
        <v>0</v>
      </c>
      <c r="BD612" s="14"/>
      <c r="BJ612" t="s">
        <v>233</v>
      </c>
      <c r="BK612" t="s">
        <v>152</v>
      </c>
      <c r="BN612" s="36">
        <v>380</v>
      </c>
      <c r="BQ612">
        <f t="shared" si="1081"/>
        <v>1</v>
      </c>
      <c r="BR612" s="38">
        <v>44737</v>
      </c>
      <c r="BS612" s="22" t="s">
        <v>183</v>
      </c>
      <c r="BT612" s="20" t="str">
        <f t="shared" si="1080"/>
        <v>PASSVIP_COR22C37</v>
      </c>
      <c r="BU612" t="s">
        <v>184</v>
      </c>
      <c r="BV612">
        <v>1</v>
      </c>
    </row>
    <row r="613" spans="2:74" ht="18.75" customHeight="1" x14ac:dyDescent="0.3">
      <c r="B613" s="20">
        <f t="shared" si="1078"/>
        <v>38</v>
      </c>
      <c r="C613" s="22" t="str">
        <f t="shared" si="1079"/>
        <v>#38 Pass VIP</v>
      </c>
      <c r="D613" t="str">
        <f t="shared" si="1076"/>
        <v>COR22C38</v>
      </c>
      <c r="E613" s="53" t="s">
        <v>232</v>
      </c>
      <c r="F613" s="20">
        <v>1000</v>
      </c>
      <c r="G613" s="74" t="s">
        <v>842</v>
      </c>
      <c r="H613" s="23" t="s">
        <v>146</v>
      </c>
      <c r="J613" s="54" t="s">
        <v>172</v>
      </c>
      <c r="K613" s="22" t="s">
        <v>173</v>
      </c>
      <c r="L613" s="54" t="s">
        <v>147</v>
      </c>
      <c r="M613" s="22">
        <v>1</v>
      </c>
      <c r="N613" s="54" t="s">
        <v>174</v>
      </c>
      <c r="T613" s="54" t="s">
        <v>36</v>
      </c>
      <c r="U613" s="22" t="s">
        <v>227</v>
      </c>
      <c r="V613" s="54" t="str">
        <f t="shared" si="1083"/>
        <v>avantage2</v>
      </c>
      <c r="W613" s="22" t="s">
        <v>228</v>
      </c>
      <c r="AW613" s="22"/>
      <c r="AX613" s="20" t="str">
        <f t="shared" si="1084"/>
        <v>ncreator</v>
      </c>
      <c r="AY613" s="20">
        <f t="shared" si="1084"/>
        <v>10</v>
      </c>
      <c r="AZ613" s="20" t="str">
        <f t="shared" si="1084"/>
        <v>cotrcrea</v>
      </c>
      <c r="BA613" s="20">
        <f t="shared" si="1084"/>
        <v>90</v>
      </c>
      <c r="BB613" s="20" t="str">
        <f t="shared" si="1084"/>
        <v>nminer</v>
      </c>
      <c r="BC613" s="20">
        <f t="shared" si="1084"/>
        <v>0</v>
      </c>
      <c r="BD613" s="14"/>
      <c r="BJ613" t="s">
        <v>233</v>
      </c>
      <c r="BK613" t="s">
        <v>152</v>
      </c>
      <c r="BN613" s="36">
        <v>380</v>
      </c>
      <c r="BQ613">
        <f t="shared" si="1081"/>
        <v>1</v>
      </c>
      <c r="BR613" s="38">
        <v>44737</v>
      </c>
      <c r="BS613" s="22" t="s">
        <v>183</v>
      </c>
      <c r="BT613" s="20" t="str">
        <f t="shared" si="1080"/>
        <v>PASSVIP_COR22C38</v>
      </c>
      <c r="BU613" t="s">
        <v>184</v>
      </c>
      <c r="BV613">
        <v>1</v>
      </c>
    </row>
    <row r="614" spans="2:74" ht="18.75" customHeight="1" x14ac:dyDescent="0.3">
      <c r="B614" s="20">
        <f t="shared" si="1078"/>
        <v>39</v>
      </c>
      <c r="C614" s="22" t="str">
        <f t="shared" si="1079"/>
        <v>#39 Pass VIP</v>
      </c>
      <c r="D614" t="str">
        <f t="shared" si="1076"/>
        <v>COR22C39</v>
      </c>
      <c r="E614" s="53" t="s">
        <v>232</v>
      </c>
      <c r="F614" s="20">
        <v>1000</v>
      </c>
      <c r="G614" s="74" t="s">
        <v>843</v>
      </c>
      <c r="H614" s="23" t="s">
        <v>146</v>
      </c>
      <c r="J614" s="54" t="s">
        <v>172</v>
      </c>
      <c r="K614" s="22" t="s">
        <v>173</v>
      </c>
      <c r="L614" s="54" t="s">
        <v>147</v>
      </c>
      <c r="M614" s="22">
        <v>1</v>
      </c>
      <c r="N614" s="54" t="s">
        <v>174</v>
      </c>
      <c r="T614" s="54" t="s">
        <v>36</v>
      </c>
      <c r="U614" s="22" t="s">
        <v>227</v>
      </c>
      <c r="V614" s="54" t="str">
        <f t="shared" si="1083"/>
        <v>avantage2</v>
      </c>
      <c r="W614" s="22" t="s">
        <v>228</v>
      </c>
      <c r="AW614" s="22"/>
      <c r="AX614" s="20" t="str">
        <f t="shared" si="1084"/>
        <v>ncreator</v>
      </c>
      <c r="AY614" s="20">
        <f t="shared" si="1084"/>
        <v>10</v>
      </c>
      <c r="AZ614" s="20" t="str">
        <f t="shared" si="1084"/>
        <v>cotrcrea</v>
      </c>
      <c r="BA614" s="20">
        <f t="shared" si="1084"/>
        <v>90</v>
      </c>
      <c r="BB614" s="20" t="str">
        <f t="shared" si="1084"/>
        <v>nminer</v>
      </c>
      <c r="BC614" s="20">
        <f t="shared" si="1084"/>
        <v>0</v>
      </c>
      <c r="BD614" s="14"/>
      <c r="BJ614" t="s">
        <v>233</v>
      </c>
      <c r="BK614" t="s">
        <v>152</v>
      </c>
      <c r="BN614" s="36">
        <v>380</v>
      </c>
      <c r="BQ614">
        <f t="shared" si="1081"/>
        <v>1</v>
      </c>
      <c r="BR614" s="38">
        <v>44737</v>
      </c>
      <c r="BS614" s="22" t="s">
        <v>183</v>
      </c>
      <c r="BT614" s="20" t="str">
        <f t="shared" si="1080"/>
        <v>PASSVIP_COR22C39</v>
      </c>
      <c r="BU614" t="s">
        <v>184</v>
      </c>
      <c r="BV614">
        <v>1</v>
      </c>
    </row>
    <row r="615" spans="2:74" ht="18.75" customHeight="1" x14ac:dyDescent="0.3">
      <c r="B615" s="20">
        <f t="shared" si="1078"/>
        <v>40</v>
      </c>
      <c r="C615" s="22" t="str">
        <f t="shared" si="1079"/>
        <v>#40 Pass VIP</v>
      </c>
      <c r="D615" t="str">
        <f t="shared" si="1076"/>
        <v>COR22C40</v>
      </c>
      <c r="E615" s="53" t="s">
        <v>232</v>
      </c>
      <c r="F615" s="20">
        <v>1000</v>
      </c>
      <c r="G615" s="74" t="s">
        <v>844</v>
      </c>
      <c r="H615" s="23" t="s">
        <v>146</v>
      </c>
      <c r="J615" s="54" t="s">
        <v>172</v>
      </c>
      <c r="K615" s="22" t="s">
        <v>173</v>
      </c>
      <c r="L615" s="54" t="s">
        <v>147</v>
      </c>
      <c r="M615" s="22">
        <v>1</v>
      </c>
      <c r="N615" s="54" t="s">
        <v>174</v>
      </c>
      <c r="T615" s="54" t="s">
        <v>36</v>
      </c>
      <c r="U615" s="22" t="s">
        <v>227</v>
      </c>
      <c r="V615" s="54" t="str">
        <f t="shared" si="1083"/>
        <v>avantage2</v>
      </c>
      <c r="W615" s="22" t="s">
        <v>228</v>
      </c>
      <c r="AW615" s="22"/>
      <c r="AX615" s="20" t="str">
        <f t="shared" si="1084"/>
        <v>ncreator</v>
      </c>
      <c r="AY615" s="20">
        <f t="shared" si="1084"/>
        <v>10</v>
      </c>
      <c r="AZ615" s="20" t="str">
        <f t="shared" si="1084"/>
        <v>cotrcrea</v>
      </c>
      <c r="BA615" s="20">
        <f t="shared" si="1084"/>
        <v>90</v>
      </c>
      <c r="BB615" s="20" t="str">
        <f t="shared" si="1084"/>
        <v>nminer</v>
      </c>
      <c r="BC615" s="20">
        <f t="shared" si="1084"/>
        <v>0</v>
      </c>
      <c r="BD615" s="14"/>
      <c r="BJ615" t="s">
        <v>233</v>
      </c>
      <c r="BK615" t="s">
        <v>152</v>
      </c>
      <c r="BN615" s="36">
        <v>380</v>
      </c>
      <c r="BQ615">
        <f t="shared" si="1081"/>
        <v>1</v>
      </c>
      <c r="BR615" s="38">
        <v>44737</v>
      </c>
      <c r="BS615" s="22" t="s">
        <v>183</v>
      </c>
      <c r="BT615" s="20" t="str">
        <f t="shared" si="1080"/>
        <v>PASSVIP_COR22C40</v>
      </c>
      <c r="BU615" t="s">
        <v>184</v>
      </c>
      <c r="BV615">
        <v>1</v>
      </c>
    </row>
    <row r="616" spans="2:74" ht="18.75" customHeight="1" x14ac:dyDescent="0.3">
      <c r="B616" s="20">
        <f t="shared" si="1078"/>
        <v>41</v>
      </c>
      <c r="C616" s="22" t="str">
        <f t="shared" si="1079"/>
        <v>#41 Pass VIP</v>
      </c>
      <c r="D616" t="str">
        <f t="shared" si="1076"/>
        <v>COR22C41</v>
      </c>
      <c r="E616" s="53" t="s">
        <v>232</v>
      </c>
      <c r="F616" s="20">
        <v>1000</v>
      </c>
      <c r="G616" s="74" t="s">
        <v>845</v>
      </c>
      <c r="H616" s="23" t="s">
        <v>146</v>
      </c>
      <c r="J616" s="54" t="s">
        <v>172</v>
      </c>
      <c r="K616" s="22" t="s">
        <v>173</v>
      </c>
      <c r="L616" s="54" t="s">
        <v>147</v>
      </c>
      <c r="M616" s="22">
        <v>1</v>
      </c>
      <c r="N616" s="54" t="s">
        <v>174</v>
      </c>
      <c r="T616" s="54" t="s">
        <v>36</v>
      </c>
      <c r="U616" s="22" t="s">
        <v>227</v>
      </c>
      <c r="V616" s="54" t="str">
        <f t="shared" si="1083"/>
        <v>avantage2</v>
      </c>
      <c r="W616" s="22" t="s">
        <v>228</v>
      </c>
      <c r="AW616" s="22"/>
      <c r="AX616" s="20" t="str">
        <f t="shared" si="1084"/>
        <v>ncreator</v>
      </c>
      <c r="AY616" s="20">
        <f t="shared" si="1084"/>
        <v>10</v>
      </c>
      <c r="AZ616" s="20" t="str">
        <f t="shared" si="1084"/>
        <v>cotrcrea</v>
      </c>
      <c r="BA616" s="20">
        <f t="shared" si="1084"/>
        <v>90</v>
      </c>
      <c r="BB616" s="20" t="str">
        <f t="shared" si="1084"/>
        <v>nminer</v>
      </c>
      <c r="BC616" s="20">
        <f t="shared" si="1084"/>
        <v>0</v>
      </c>
      <c r="BD616" s="14"/>
      <c r="BJ616" t="s">
        <v>233</v>
      </c>
      <c r="BK616" t="s">
        <v>152</v>
      </c>
      <c r="BN616" s="36">
        <v>380</v>
      </c>
      <c r="BQ616">
        <f t="shared" si="1081"/>
        <v>1</v>
      </c>
      <c r="BR616" s="38">
        <v>44737</v>
      </c>
      <c r="BS616" s="22" t="s">
        <v>183</v>
      </c>
      <c r="BT616" s="20" t="str">
        <f t="shared" si="1080"/>
        <v>PASSVIP_COR22C41</v>
      </c>
      <c r="BU616" t="s">
        <v>184</v>
      </c>
      <c r="BV616">
        <v>1</v>
      </c>
    </row>
    <row r="617" spans="2:74" ht="18.75" customHeight="1" x14ac:dyDescent="0.3">
      <c r="B617" s="20">
        <f t="shared" si="1078"/>
        <v>42</v>
      </c>
      <c r="C617" s="22" t="str">
        <f t="shared" si="1079"/>
        <v>#42 Pass VIP</v>
      </c>
      <c r="D617" t="str">
        <f t="shared" si="1076"/>
        <v>COR22C42</v>
      </c>
      <c r="E617" s="53" t="s">
        <v>232</v>
      </c>
      <c r="F617" s="20">
        <v>1000</v>
      </c>
      <c r="G617" s="74" t="s">
        <v>846</v>
      </c>
      <c r="H617" s="23" t="s">
        <v>146</v>
      </c>
      <c r="J617" s="54" t="s">
        <v>172</v>
      </c>
      <c r="K617" s="22" t="s">
        <v>173</v>
      </c>
      <c r="L617" s="54" t="s">
        <v>147</v>
      </c>
      <c r="M617" s="22">
        <v>1</v>
      </c>
      <c r="N617" s="54" t="s">
        <v>174</v>
      </c>
      <c r="T617" s="54" t="s">
        <v>36</v>
      </c>
      <c r="U617" s="22" t="s">
        <v>227</v>
      </c>
      <c r="V617" s="54" t="str">
        <f t="shared" si="1083"/>
        <v>avantage2</v>
      </c>
      <c r="W617" s="22" t="s">
        <v>228</v>
      </c>
      <c r="AW617" s="22"/>
      <c r="AX617" s="20" t="str">
        <f t="shared" si="1084"/>
        <v>ncreator</v>
      </c>
      <c r="AY617" s="20">
        <f t="shared" si="1084"/>
        <v>10</v>
      </c>
      <c r="AZ617" s="20" t="str">
        <f t="shared" si="1084"/>
        <v>cotrcrea</v>
      </c>
      <c r="BA617" s="20">
        <f t="shared" si="1084"/>
        <v>90</v>
      </c>
      <c r="BB617" s="20" t="str">
        <f t="shared" si="1084"/>
        <v>nminer</v>
      </c>
      <c r="BC617" s="20">
        <f t="shared" si="1084"/>
        <v>0</v>
      </c>
      <c r="BD617" s="14"/>
      <c r="BJ617" t="s">
        <v>233</v>
      </c>
      <c r="BK617" t="s">
        <v>152</v>
      </c>
      <c r="BN617" s="36">
        <v>380</v>
      </c>
      <c r="BQ617">
        <f t="shared" si="1081"/>
        <v>1</v>
      </c>
      <c r="BR617" s="38">
        <v>44737</v>
      </c>
      <c r="BS617" s="22" t="s">
        <v>183</v>
      </c>
      <c r="BT617" s="20" t="str">
        <f t="shared" si="1080"/>
        <v>PASSVIP_COR22C42</v>
      </c>
      <c r="BU617" t="s">
        <v>184</v>
      </c>
      <c r="BV617">
        <v>1</v>
      </c>
    </row>
    <row r="618" spans="2:74" ht="18.75" customHeight="1" x14ac:dyDescent="0.3">
      <c r="B618" s="20">
        <f t="shared" si="1078"/>
        <v>43</v>
      </c>
      <c r="C618" s="22" t="str">
        <f t="shared" si="1079"/>
        <v>#43 Pass VIP</v>
      </c>
      <c r="D618" t="str">
        <f t="shared" si="1076"/>
        <v>COR22C43</v>
      </c>
      <c r="E618" s="53" t="s">
        <v>232</v>
      </c>
      <c r="F618" s="20">
        <v>1000</v>
      </c>
      <c r="G618" s="74" t="s">
        <v>847</v>
      </c>
      <c r="H618" s="23" t="s">
        <v>146</v>
      </c>
      <c r="J618" s="54" t="s">
        <v>172</v>
      </c>
      <c r="K618" s="22" t="s">
        <v>173</v>
      </c>
      <c r="L618" s="54" t="s">
        <v>147</v>
      </c>
      <c r="M618" s="22">
        <v>1</v>
      </c>
      <c r="N618" s="54" t="s">
        <v>174</v>
      </c>
      <c r="T618" s="54" t="s">
        <v>36</v>
      </c>
      <c r="U618" s="22" t="s">
        <v>227</v>
      </c>
      <c r="V618" s="54" t="str">
        <f t="shared" si="1083"/>
        <v>avantage2</v>
      </c>
      <c r="W618" s="22" t="s">
        <v>228</v>
      </c>
      <c r="AW618" s="22"/>
      <c r="AX618" s="20" t="str">
        <f t="shared" si="1084"/>
        <v>ncreator</v>
      </c>
      <c r="AY618" s="20">
        <f t="shared" si="1084"/>
        <v>10</v>
      </c>
      <c r="AZ618" s="20" t="str">
        <f t="shared" si="1084"/>
        <v>cotrcrea</v>
      </c>
      <c r="BA618" s="20">
        <f t="shared" si="1084"/>
        <v>90</v>
      </c>
      <c r="BB618" s="20" t="str">
        <f t="shared" si="1084"/>
        <v>nminer</v>
      </c>
      <c r="BC618" s="20">
        <f t="shared" si="1084"/>
        <v>0</v>
      </c>
      <c r="BD618" s="14"/>
      <c r="BJ618" t="s">
        <v>233</v>
      </c>
      <c r="BK618" t="s">
        <v>152</v>
      </c>
      <c r="BN618" s="36">
        <v>380</v>
      </c>
      <c r="BQ618">
        <f t="shared" si="1081"/>
        <v>1</v>
      </c>
      <c r="BR618" s="38">
        <v>44737</v>
      </c>
      <c r="BS618" s="22" t="s">
        <v>183</v>
      </c>
      <c r="BT618" s="20" t="str">
        <f t="shared" si="1080"/>
        <v>PASSVIP_COR22C43</v>
      </c>
      <c r="BU618" t="s">
        <v>184</v>
      </c>
      <c r="BV618">
        <v>1</v>
      </c>
    </row>
    <row r="619" spans="2:74" ht="18.75" customHeight="1" x14ac:dyDescent="0.3">
      <c r="B619" s="20">
        <f t="shared" si="1078"/>
        <v>44</v>
      </c>
      <c r="C619" s="22" t="str">
        <f t="shared" si="1079"/>
        <v>#44 Pass VIP</v>
      </c>
      <c r="D619" t="str">
        <f t="shared" si="1076"/>
        <v>COR22C44</v>
      </c>
      <c r="E619" s="53" t="s">
        <v>232</v>
      </c>
      <c r="F619" s="20">
        <v>1000</v>
      </c>
      <c r="G619" s="74" t="s">
        <v>848</v>
      </c>
      <c r="H619" s="23" t="s">
        <v>146</v>
      </c>
      <c r="J619" s="54" t="s">
        <v>172</v>
      </c>
      <c r="K619" s="22" t="s">
        <v>173</v>
      </c>
      <c r="L619" s="54" t="s">
        <v>147</v>
      </c>
      <c r="M619" s="22">
        <v>1</v>
      </c>
      <c r="N619" s="54" t="s">
        <v>174</v>
      </c>
      <c r="T619" s="54" t="s">
        <v>36</v>
      </c>
      <c r="U619" s="22" t="s">
        <v>227</v>
      </c>
      <c r="V619" s="54" t="str">
        <f t="shared" si="1083"/>
        <v>avantage2</v>
      </c>
      <c r="W619" s="22" t="s">
        <v>228</v>
      </c>
      <c r="AW619" s="22"/>
      <c r="AX619" s="20" t="str">
        <f t="shared" si="1084"/>
        <v>ncreator</v>
      </c>
      <c r="AY619" s="20">
        <f t="shared" si="1084"/>
        <v>10</v>
      </c>
      <c r="AZ619" s="20" t="str">
        <f t="shared" si="1084"/>
        <v>cotrcrea</v>
      </c>
      <c r="BA619" s="20">
        <f t="shared" si="1084"/>
        <v>90</v>
      </c>
      <c r="BB619" s="20" t="str">
        <f t="shared" si="1084"/>
        <v>nminer</v>
      </c>
      <c r="BC619" s="20">
        <f t="shared" si="1084"/>
        <v>0</v>
      </c>
      <c r="BD619" s="14"/>
      <c r="BJ619" t="s">
        <v>233</v>
      </c>
      <c r="BK619" t="s">
        <v>152</v>
      </c>
      <c r="BN619" s="36">
        <v>380</v>
      </c>
      <c r="BQ619">
        <f t="shared" si="1081"/>
        <v>1</v>
      </c>
      <c r="BR619" s="38">
        <v>44737</v>
      </c>
      <c r="BS619" s="22" t="s">
        <v>183</v>
      </c>
      <c r="BT619" s="20" t="str">
        <f t="shared" si="1080"/>
        <v>PASSVIP_COR22C44</v>
      </c>
      <c r="BU619" t="s">
        <v>184</v>
      </c>
      <c r="BV619">
        <v>1</v>
      </c>
    </row>
    <row r="620" spans="2:74" ht="18.75" customHeight="1" x14ac:dyDescent="0.3">
      <c r="B620" s="20">
        <f t="shared" si="1078"/>
        <v>45</v>
      </c>
      <c r="C620" s="22" t="str">
        <f t="shared" si="1079"/>
        <v>#45 Pass VIP</v>
      </c>
      <c r="D620" t="str">
        <f t="shared" si="1076"/>
        <v>COR22C45</v>
      </c>
      <c r="E620" s="53" t="s">
        <v>232</v>
      </c>
      <c r="F620" s="20">
        <v>1000</v>
      </c>
      <c r="G620" s="74" t="s">
        <v>849</v>
      </c>
      <c r="H620" s="23" t="s">
        <v>146</v>
      </c>
      <c r="J620" s="54" t="s">
        <v>172</v>
      </c>
      <c r="K620" s="22" t="s">
        <v>173</v>
      </c>
      <c r="L620" s="54" t="s">
        <v>147</v>
      </c>
      <c r="M620" s="22">
        <v>1</v>
      </c>
      <c r="N620" s="54" t="s">
        <v>174</v>
      </c>
      <c r="T620" s="54" t="s">
        <v>36</v>
      </c>
      <c r="U620" s="22" t="s">
        <v>227</v>
      </c>
      <c r="V620" s="54" t="str">
        <f t="shared" si="1083"/>
        <v>avantage2</v>
      </c>
      <c r="W620" s="22" t="s">
        <v>228</v>
      </c>
      <c r="AW620" s="22"/>
      <c r="AX620" s="20" t="str">
        <f t="shared" si="1084"/>
        <v>ncreator</v>
      </c>
      <c r="AY620" s="20">
        <f t="shared" si="1084"/>
        <v>10</v>
      </c>
      <c r="AZ620" s="20" t="str">
        <f t="shared" si="1084"/>
        <v>cotrcrea</v>
      </c>
      <c r="BA620" s="20">
        <f t="shared" si="1084"/>
        <v>90</v>
      </c>
      <c r="BB620" s="20" t="str">
        <f t="shared" si="1084"/>
        <v>nminer</v>
      </c>
      <c r="BC620" s="20">
        <f t="shared" si="1084"/>
        <v>0</v>
      </c>
      <c r="BD620" s="14"/>
      <c r="BJ620" t="s">
        <v>233</v>
      </c>
      <c r="BK620" t="s">
        <v>152</v>
      </c>
      <c r="BN620" s="36">
        <v>380</v>
      </c>
      <c r="BQ620">
        <f t="shared" si="1081"/>
        <v>1</v>
      </c>
      <c r="BR620" s="38">
        <v>44737</v>
      </c>
      <c r="BS620" s="22" t="s">
        <v>183</v>
      </c>
      <c r="BT620" s="20" t="str">
        <f t="shared" si="1080"/>
        <v>PASSVIP_COR22C45</v>
      </c>
      <c r="BU620" t="s">
        <v>184</v>
      </c>
      <c r="BV620">
        <v>1</v>
      </c>
    </row>
    <row r="621" spans="2:74" ht="18.75" customHeight="1" x14ac:dyDescent="0.3">
      <c r="B621" s="20">
        <f t="shared" si="1078"/>
        <v>46</v>
      </c>
      <c r="C621" s="22" t="str">
        <f t="shared" si="1079"/>
        <v>#46 Pass VIP</v>
      </c>
      <c r="D621" t="str">
        <f t="shared" si="1076"/>
        <v>COR22C46</v>
      </c>
      <c r="E621" s="53" t="s">
        <v>232</v>
      </c>
      <c r="F621" s="20">
        <v>1000</v>
      </c>
      <c r="G621" s="74" t="s">
        <v>850</v>
      </c>
      <c r="H621" s="23" t="s">
        <v>146</v>
      </c>
      <c r="J621" s="54" t="s">
        <v>172</v>
      </c>
      <c r="K621" s="22" t="s">
        <v>173</v>
      </c>
      <c r="L621" s="54" t="s">
        <v>147</v>
      </c>
      <c r="M621" s="22">
        <v>1</v>
      </c>
      <c r="N621" s="54" t="s">
        <v>174</v>
      </c>
      <c r="T621" s="54" t="s">
        <v>36</v>
      </c>
      <c r="U621" s="22" t="s">
        <v>227</v>
      </c>
      <c r="V621" s="54" t="str">
        <f t="shared" si="1083"/>
        <v>avantage2</v>
      </c>
      <c r="W621" s="22" t="s">
        <v>228</v>
      </c>
      <c r="AW621" s="22"/>
      <c r="AX621" s="20" t="str">
        <f t="shared" si="1084"/>
        <v>ncreator</v>
      </c>
      <c r="AY621" s="20">
        <f t="shared" si="1084"/>
        <v>10</v>
      </c>
      <c r="AZ621" s="20" t="str">
        <f t="shared" si="1084"/>
        <v>cotrcrea</v>
      </c>
      <c r="BA621" s="20">
        <f t="shared" si="1084"/>
        <v>90</v>
      </c>
      <c r="BB621" s="20" t="str">
        <f t="shared" si="1084"/>
        <v>nminer</v>
      </c>
      <c r="BC621" s="20">
        <f t="shared" si="1084"/>
        <v>0</v>
      </c>
      <c r="BD621" s="14"/>
      <c r="BJ621" t="s">
        <v>233</v>
      </c>
      <c r="BK621" t="s">
        <v>152</v>
      </c>
      <c r="BN621" s="36">
        <v>380</v>
      </c>
      <c r="BQ621">
        <f t="shared" si="1081"/>
        <v>1</v>
      </c>
      <c r="BR621" s="38">
        <v>44737</v>
      </c>
      <c r="BS621" s="22" t="s">
        <v>183</v>
      </c>
      <c r="BT621" s="20" t="str">
        <f t="shared" si="1080"/>
        <v>PASSVIP_COR22C46</v>
      </c>
      <c r="BU621" t="s">
        <v>184</v>
      </c>
      <c r="BV621">
        <v>1</v>
      </c>
    </row>
    <row r="622" spans="2:74" ht="18.75" customHeight="1" x14ac:dyDescent="0.3">
      <c r="B622" s="20">
        <f t="shared" si="1078"/>
        <v>47</v>
      </c>
      <c r="C622" s="22" t="str">
        <f t="shared" si="1079"/>
        <v>#47 Pass VIP</v>
      </c>
      <c r="D622" t="str">
        <f t="shared" si="1076"/>
        <v>COR22C47</v>
      </c>
      <c r="E622" s="53" t="s">
        <v>232</v>
      </c>
      <c r="F622" s="20">
        <v>1000</v>
      </c>
      <c r="G622" s="74" t="s">
        <v>851</v>
      </c>
      <c r="H622" s="23" t="s">
        <v>146</v>
      </c>
      <c r="J622" s="54" t="s">
        <v>172</v>
      </c>
      <c r="K622" s="22" t="s">
        <v>173</v>
      </c>
      <c r="L622" s="54" t="s">
        <v>147</v>
      </c>
      <c r="M622" s="22">
        <v>1</v>
      </c>
      <c r="N622" s="54" t="s">
        <v>174</v>
      </c>
      <c r="T622" s="54" t="s">
        <v>36</v>
      </c>
      <c r="U622" s="22" t="s">
        <v>227</v>
      </c>
      <c r="V622" s="54" t="str">
        <f t="shared" si="1083"/>
        <v>avantage2</v>
      </c>
      <c r="W622" s="22" t="s">
        <v>228</v>
      </c>
      <c r="AW622" s="22"/>
      <c r="AX622" s="20" t="str">
        <f t="shared" si="1084"/>
        <v>ncreator</v>
      </c>
      <c r="AY622" s="20">
        <f t="shared" si="1084"/>
        <v>10</v>
      </c>
      <c r="AZ622" s="20" t="str">
        <f t="shared" si="1084"/>
        <v>cotrcrea</v>
      </c>
      <c r="BA622" s="20">
        <f t="shared" si="1084"/>
        <v>90</v>
      </c>
      <c r="BB622" s="20" t="str">
        <f t="shared" si="1084"/>
        <v>nminer</v>
      </c>
      <c r="BC622" s="20">
        <f t="shared" si="1084"/>
        <v>0</v>
      </c>
      <c r="BD622" s="14"/>
      <c r="BJ622" t="s">
        <v>233</v>
      </c>
      <c r="BK622" t="s">
        <v>152</v>
      </c>
      <c r="BN622" s="36">
        <v>380</v>
      </c>
      <c r="BQ622">
        <f t="shared" si="1081"/>
        <v>1</v>
      </c>
      <c r="BR622" s="38">
        <v>44737</v>
      </c>
      <c r="BS622" s="22" t="s">
        <v>183</v>
      </c>
      <c r="BT622" s="20" t="str">
        <f t="shared" si="1080"/>
        <v>PASSVIP_COR22C47</v>
      </c>
      <c r="BU622" t="s">
        <v>184</v>
      </c>
      <c r="BV622">
        <v>1</v>
      </c>
    </row>
    <row r="623" spans="2:74" ht="18.75" customHeight="1" x14ac:dyDescent="0.3">
      <c r="B623" s="20">
        <f t="shared" si="1078"/>
        <v>48</v>
      </c>
      <c r="C623" s="22" t="str">
        <f t="shared" si="1079"/>
        <v>#48 Pass VIP</v>
      </c>
      <c r="D623" t="str">
        <f t="shared" si="1076"/>
        <v>COR22C48</v>
      </c>
      <c r="E623" s="53" t="s">
        <v>232</v>
      </c>
      <c r="F623" s="20">
        <v>1000</v>
      </c>
      <c r="G623" s="74" t="s">
        <v>852</v>
      </c>
      <c r="H623" s="23" t="s">
        <v>146</v>
      </c>
      <c r="J623" s="54" t="s">
        <v>172</v>
      </c>
      <c r="K623" s="22" t="s">
        <v>173</v>
      </c>
      <c r="L623" s="54" t="s">
        <v>147</v>
      </c>
      <c r="M623" s="22">
        <v>1</v>
      </c>
      <c r="N623" s="54" t="s">
        <v>174</v>
      </c>
      <c r="T623" s="54" t="s">
        <v>36</v>
      </c>
      <c r="U623" s="22" t="s">
        <v>227</v>
      </c>
      <c r="V623" s="54" t="str">
        <f t="shared" si="1083"/>
        <v>avantage2</v>
      </c>
      <c r="W623" s="22" t="s">
        <v>228</v>
      </c>
      <c r="AW623" s="22"/>
      <c r="AX623" s="20" t="str">
        <f t="shared" si="1084"/>
        <v>ncreator</v>
      </c>
      <c r="AY623" s="20">
        <f t="shared" si="1084"/>
        <v>10</v>
      </c>
      <c r="AZ623" s="20" t="str">
        <f t="shared" si="1084"/>
        <v>cotrcrea</v>
      </c>
      <c r="BA623" s="20">
        <f t="shared" si="1084"/>
        <v>90</v>
      </c>
      <c r="BB623" s="20" t="str">
        <f t="shared" si="1084"/>
        <v>nminer</v>
      </c>
      <c r="BC623" s="20">
        <f t="shared" si="1084"/>
        <v>0</v>
      </c>
      <c r="BD623" s="14"/>
      <c r="BJ623" t="s">
        <v>233</v>
      </c>
      <c r="BK623" t="s">
        <v>152</v>
      </c>
      <c r="BN623" s="36">
        <v>380</v>
      </c>
      <c r="BQ623">
        <f t="shared" si="1081"/>
        <v>1</v>
      </c>
      <c r="BR623" s="38">
        <v>44737</v>
      </c>
      <c r="BS623" s="22" t="s">
        <v>183</v>
      </c>
      <c r="BT623" s="20" t="str">
        <f t="shared" si="1080"/>
        <v>PASSVIP_COR22C48</v>
      </c>
      <c r="BU623" t="s">
        <v>184</v>
      </c>
      <c r="BV623">
        <v>1</v>
      </c>
    </row>
    <row r="624" spans="2:74" ht="18.75" customHeight="1" x14ac:dyDescent="0.3">
      <c r="B624" s="20">
        <f t="shared" si="1078"/>
        <v>49</v>
      </c>
      <c r="C624" s="22" t="str">
        <f t="shared" si="1079"/>
        <v>#49 Pass VIP</v>
      </c>
      <c r="D624" t="str">
        <f t="shared" si="1076"/>
        <v>COR22C49</v>
      </c>
      <c r="E624" s="53" t="s">
        <v>232</v>
      </c>
      <c r="F624" s="20">
        <v>1000</v>
      </c>
      <c r="G624" s="74" t="s">
        <v>853</v>
      </c>
      <c r="H624" s="23" t="s">
        <v>146</v>
      </c>
      <c r="J624" s="54" t="s">
        <v>172</v>
      </c>
      <c r="K624" s="22" t="s">
        <v>173</v>
      </c>
      <c r="L624" s="54" t="s">
        <v>147</v>
      </c>
      <c r="M624" s="22">
        <v>1</v>
      </c>
      <c r="N624" s="54" t="s">
        <v>174</v>
      </c>
      <c r="T624" s="54" t="s">
        <v>36</v>
      </c>
      <c r="U624" s="22" t="s">
        <v>227</v>
      </c>
      <c r="V624" s="54" t="str">
        <f t="shared" si="1083"/>
        <v>avantage2</v>
      </c>
      <c r="W624" s="22" t="s">
        <v>228</v>
      </c>
      <c r="AW624" s="22"/>
      <c r="AX624" s="20" t="str">
        <f t="shared" ref="AX624:BC639" si="1085">AX623</f>
        <v>ncreator</v>
      </c>
      <c r="AY624" s="20">
        <f t="shared" si="1085"/>
        <v>10</v>
      </c>
      <c r="AZ624" s="20" t="str">
        <f t="shared" si="1085"/>
        <v>cotrcrea</v>
      </c>
      <c r="BA624" s="20">
        <f t="shared" si="1085"/>
        <v>90</v>
      </c>
      <c r="BB624" s="20" t="str">
        <f t="shared" si="1085"/>
        <v>nminer</v>
      </c>
      <c r="BC624" s="20">
        <f t="shared" si="1085"/>
        <v>0</v>
      </c>
      <c r="BD624" s="14"/>
      <c r="BJ624" t="s">
        <v>233</v>
      </c>
      <c r="BK624" t="s">
        <v>152</v>
      </c>
      <c r="BN624" s="36">
        <v>380</v>
      </c>
      <c r="BQ624">
        <f t="shared" si="1081"/>
        <v>1</v>
      </c>
      <c r="BR624" s="38">
        <v>44737</v>
      </c>
      <c r="BS624" s="22" t="s">
        <v>183</v>
      </c>
      <c r="BT624" s="20" t="str">
        <f t="shared" si="1080"/>
        <v>PASSVIP_COR22C49</v>
      </c>
      <c r="BU624" t="s">
        <v>184</v>
      </c>
      <c r="BV624">
        <v>1</v>
      </c>
    </row>
    <row r="625" spans="2:74" ht="18.75" customHeight="1" x14ac:dyDescent="0.3">
      <c r="B625" s="20">
        <f t="shared" si="1078"/>
        <v>50</v>
      </c>
      <c r="C625" s="22" t="str">
        <f t="shared" si="1079"/>
        <v>#50 Pass VIP</v>
      </c>
      <c r="D625" t="str">
        <f t="shared" si="1076"/>
        <v>COR22C50</v>
      </c>
      <c r="E625" s="53" t="s">
        <v>232</v>
      </c>
      <c r="F625" s="20">
        <v>1000</v>
      </c>
      <c r="G625" s="74" t="s">
        <v>854</v>
      </c>
      <c r="H625" s="23" t="s">
        <v>146</v>
      </c>
      <c r="J625" s="54" t="s">
        <v>172</v>
      </c>
      <c r="K625" s="22" t="s">
        <v>173</v>
      </c>
      <c r="L625" s="54" t="s">
        <v>147</v>
      </c>
      <c r="M625" s="22">
        <v>1</v>
      </c>
      <c r="N625" s="54" t="s">
        <v>174</v>
      </c>
      <c r="T625" s="54" t="s">
        <v>36</v>
      </c>
      <c r="U625" s="22" t="s">
        <v>227</v>
      </c>
      <c r="V625" s="54" t="str">
        <f t="shared" si="1083"/>
        <v>avantage2</v>
      </c>
      <c r="W625" s="22" t="s">
        <v>228</v>
      </c>
      <c r="AW625" s="22"/>
      <c r="AX625" s="20" t="str">
        <f t="shared" si="1085"/>
        <v>ncreator</v>
      </c>
      <c r="AY625" s="20">
        <f t="shared" si="1085"/>
        <v>10</v>
      </c>
      <c r="AZ625" s="20" t="str">
        <f t="shared" si="1085"/>
        <v>cotrcrea</v>
      </c>
      <c r="BA625" s="20">
        <f t="shared" si="1085"/>
        <v>90</v>
      </c>
      <c r="BB625" s="20" t="str">
        <f t="shared" si="1085"/>
        <v>nminer</v>
      </c>
      <c r="BC625" s="20">
        <f t="shared" si="1085"/>
        <v>0</v>
      </c>
      <c r="BD625" s="14"/>
      <c r="BJ625" t="s">
        <v>233</v>
      </c>
      <c r="BK625" t="s">
        <v>152</v>
      </c>
      <c r="BN625" s="36">
        <v>380</v>
      </c>
      <c r="BQ625">
        <f t="shared" si="1081"/>
        <v>1</v>
      </c>
      <c r="BR625" s="38">
        <v>44737</v>
      </c>
      <c r="BS625" s="22" t="s">
        <v>183</v>
      </c>
      <c r="BT625" s="20" t="str">
        <f t="shared" si="1080"/>
        <v>PASSVIP_COR22C50</v>
      </c>
      <c r="BU625" t="s">
        <v>184</v>
      </c>
      <c r="BV625">
        <v>1</v>
      </c>
    </row>
    <row r="626" spans="2:74" ht="18.75" customHeight="1" x14ac:dyDescent="0.3">
      <c r="B626" s="20">
        <f t="shared" si="1078"/>
        <v>51</v>
      </c>
      <c r="C626" s="22" t="str">
        <f t="shared" si="1079"/>
        <v>#51 Pass VIP</v>
      </c>
      <c r="D626" t="str">
        <f t="shared" si="1076"/>
        <v>COR22C51</v>
      </c>
      <c r="E626" s="53" t="s">
        <v>232</v>
      </c>
      <c r="F626" s="20">
        <v>1000</v>
      </c>
      <c r="G626" s="74" t="s">
        <v>855</v>
      </c>
      <c r="H626" s="23" t="s">
        <v>146</v>
      </c>
      <c r="J626" s="54" t="s">
        <v>172</v>
      </c>
      <c r="K626" s="22" t="s">
        <v>173</v>
      </c>
      <c r="L626" s="54" t="s">
        <v>147</v>
      </c>
      <c r="M626" s="22">
        <v>1</v>
      </c>
      <c r="N626" s="54" t="s">
        <v>174</v>
      </c>
      <c r="T626" s="54" t="s">
        <v>36</v>
      </c>
      <c r="U626" s="22" t="s">
        <v>227</v>
      </c>
      <c r="V626" s="54" t="str">
        <f t="shared" si="1083"/>
        <v>avantage2</v>
      </c>
      <c r="W626" s="22" t="s">
        <v>228</v>
      </c>
      <c r="AW626" s="22"/>
      <c r="AX626" s="20" t="str">
        <f t="shared" si="1085"/>
        <v>ncreator</v>
      </c>
      <c r="AY626" s="20">
        <f t="shared" si="1085"/>
        <v>10</v>
      </c>
      <c r="AZ626" s="20" t="str">
        <f t="shared" si="1085"/>
        <v>cotrcrea</v>
      </c>
      <c r="BA626" s="20">
        <f t="shared" si="1085"/>
        <v>90</v>
      </c>
      <c r="BB626" s="20" t="str">
        <f t="shared" si="1085"/>
        <v>nminer</v>
      </c>
      <c r="BC626" s="20">
        <f t="shared" si="1085"/>
        <v>0</v>
      </c>
      <c r="BD626" s="14"/>
      <c r="BJ626" t="s">
        <v>233</v>
      </c>
      <c r="BK626" t="s">
        <v>152</v>
      </c>
      <c r="BN626" s="36">
        <v>380</v>
      </c>
      <c r="BQ626">
        <f t="shared" si="1081"/>
        <v>1</v>
      </c>
      <c r="BR626" s="38">
        <v>44737</v>
      </c>
      <c r="BS626" s="22" t="s">
        <v>183</v>
      </c>
      <c r="BT626" s="20" t="str">
        <f t="shared" si="1080"/>
        <v>PASSVIP_COR22C51</v>
      </c>
      <c r="BU626" t="s">
        <v>184</v>
      </c>
      <c r="BV626">
        <v>1</v>
      </c>
    </row>
    <row r="627" spans="2:74" ht="18.75" customHeight="1" x14ac:dyDescent="0.3">
      <c r="B627" s="20">
        <f t="shared" si="1078"/>
        <v>52</v>
      </c>
      <c r="C627" s="22" t="str">
        <f t="shared" si="1079"/>
        <v>#52 Pass VIP</v>
      </c>
      <c r="D627" t="str">
        <f t="shared" si="1076"/>
        <v>COR22C52</v>
      </c>
      <c r="E627" s="53" t="s">
        <v>232</v>
      </c>
      <c r="F627" s="20">
        <v>1000</v>
      </c>
      <c r="G627" s="74" t="s">
        <v>856</v>
      </c>
      <c r="H627" s="23" t="s">
        <v>146</v>
      </c>
      <c r="J627" s="54" t="s">
        <v>172</v>
      </c>
      <c r="K627" s="22" t="s">
        <v>173</v>
      </c>
      <c r="L627" s="54" t="s">
        <v>147</v>
      </c>
      <c r="M627" s="22">
        <v>1</v>
      </c>
      <c r="N627" s="54" t="s">
        <v>174</v>
      </c>
      <c r="T627" s="54" t="s">
        <v>36</v>
      </c>
      <c r="U627" s="22" t="s">
        <v>227</v>
      </c>
      <c r="V627" s="54" t="str">
        <f t="shared" si="1083"/>
        <v>avantage2</v>
      </c>
      <c r="W627" s="22" t="s">
        <v>228</v>
      </c>
      <c r="AW627" s="22"/>
      <c r="AX627" s="20" t="str">
        <f t="shared" si="1085"/>
        <v>ncreator</v>
      </c>
      <c r="AY627" s="20">
        <f t="shared" si="1085"/>
        <v>10</v>
      </c>
      <c r="AZ627" s="20" t="str">
        <f t="shared" si="1085"/>
        <v>cotrcrea</v>
      </c>
      <c r="BA627" s="20">
        <f t="shared" si="1085"/>
        <v>90</v>
      </c>
      <c r="BB627" s="20" t="str">
        <f t="shared" si="1085"/>
        <v>nminer</v>
      </c>
      <c r="BC627" s="20">
        <f t="shared" si="1085"/>
        <v>0</v>
      </c>
      <c r="BD627" s="14"/>
      <c r="BJ627" t="s">
        <v>233</v>
      </c>
      <c r="BK627" t="s">
        <v>152</v>
      </c>
      <c r="BN627" s="36">
        <v>380</v>
      </c>
      <c r="BQ627">
        <f t="shared" si="1081"/>
        <v>1</v>
      </c>
      <c r="BR627" s="38">
        <v>44737</v>
      </c>
      <c r="BS627" s="22" t="s">
        <v>183</v>
      </c>
      <c r="BT627" s="20" t="str">
        <f t="shared" si="1080"/>
        <v>PASSVIP_COR22C52</v>
      </c>
      <c r="BU627" t="s">
        <v>184</v>
      </c>
      <c r="BV627">
        <v>1</v>
      </c>
    </row>
    <row r="628" spans="2:74" ht="18.75" customHeight="1" x14ac:dyDescent="0.3">
      <c r="B628" s="20">
        <f t="shared" si="1078"/>
        <v>53</v>
      </c>
      <c r="C628" s="22" t="str">
        <f t="shared" si="1079"/>
        <v>#53 Pass VIP</v>
      </c>
      <c r="D628" t="str">
        <f t="shared" si="1076"/>
        <v>COR22C53</v>
      </c>
      <c r="E628" s="53" t="s">
        <v>232</v>
      </c>
      <c r="F628" s="20">
        <v>1000</v>
      </c>
      <c r="G628" s="74" t="s">
        <v>857</v>
      </c>
      <c r="H628" s="23" t="s">
        <v>146</v>
      </c>
      <c r="J628" s="54" t="s">
        <v>172</v>
      </c>
      <c r="K628" s="22" t="s">
        <v>173</v>
      </c>
      <c r="L628" s="54" t="s">
        <v>147</v>
      </c>
      <c r="M628" s="22">
        <v>1</v>
      </c>
      <c r="N628" s="54" t="s">
        <v>174</v>
      </c>
      <c r="T628" s="54" t="s">
        <v>36</v>
      </c>
      <c r="U628" s="22" t="s">
        <v>227</v>
      </c>
      <c r="V628" s="54" t="str">
        <f t="shared" si="1083"/>
        <v>avantage2</v>
      </c>
      <c r="W628" s="22" t="s">
        <v>228</v>
      </c>
      <c r="AW628" s="22"/>
      <c r="AX628" s="20" t="str">
        <f t="shared" si="1085"/>
        <v>ncreator</v>
      </c>
      <c r="AY628" s="20">
        <f t="shared" si="1085"/>
        <v>10</v>
      </c>
      <c r="AZ628" s="20" t="str">
        <f t="shared" si="1085"/>
        <v>cotrcrea</v>
      </c>
      <c r="BA628" s="20">
        <f t="shared" si="1085"/>
        <v>90</v>
      </c>
      <c r="BB628" s="20" t="str">
        <f t="shared" si="1085"/>
        <v>nminer</v>
      </c>
      <c r="BC628" s="20">
        <f t="shared" si="1085"/>
        <v>0</v>
      </c>
      <c r="BD628" s="14"/>
      <c r="BJ628" t="s">
        <v>233</v>
      </c>
      <c r="BK628" t="s">
        <v>152</v>
      </c>
      <c r="BN628" s="36">
        <v>380</v>
      </c>
      <c r="BQ628">
        <f t="shared" si="1081"/>
        <v>1</v>
      </c>
      <c r="BR628" s="38">
        <v>44737</v>
      </c>
      <c r="BS628" s="22" t="s">
        <v>183</v>
      </c>
      <c r="BT628" s="20" t="str">
        <f t="shared" si="1080"/>
        <v>PASSVIP_COR22C53</v>
      </c>
      <c r="BU628" t="s">
        <v>184</v>
      </c>
      <c r="BV628">
        <v>1</v>
      </c>
    </row>
    <row r="629" spans="2:74" ht="18.75" customHeight="1" x14ac:dyDescent="0.3">
      <c r="B629" s="20">
        <f t="shared" si="1078"/>
        <v>54</v>
      </c>
      <c r="C629" s="22" t="str">
        <f t="shared" si="1079"/>
        <v>#54 Pass VIP</v>
      </c>
      <c r="D629" t="str">
        <f t="shared" si="1076"/>
        <v>COR22C54</v>
      </c>
      <c r="E629" s="53" t="s">
        <v>232</v>
      </c>
      <c r="F629" s="20">
        <v>1000</v>
      </c>
      <c r="G629" s="74" t="s">
        <v>858</v>
      </c>
      <c r="H629" s="23" t="s">
        <v>146</v>
      </c>
      <c r="J629" s="54" t="s">
        <v>172</v>
      </c>
      <c r="K629" s="22" t="s">
        <v>173</v>
      </c>
      <c r="L629" s="54" t="s">
        <v>147</v>
      </c>
      <c r="M629" s="22">
        <v>1</v>
      </c>
      <c r="N629" s="54" t="s">
        <v>174</v>
      </c>
      <c r="T629" s="54" t="s">
        <v>36</v>
      </c>
      <c r="U629" s="22" t="s">
        <v>227</v>
      </c>
      <c r="V629" s="54" t="str">
        <f t="shared" si="1083"/>
        <v>avantage2</v>
      </c>
      <c r="W629" s="22" t="s">
        <v>228</v>
      </c>
      <c r="AW629" s="22"/>
      <c r="AX629" s="20" t="str">
        <f t="shared" si="1085"/>
        <v>ncreator</v>
      </c>
      <c r="AY629" s="20">
        <f t="shared" si="1085"/>
        <v>10</v>
      </c>
      <c r="AZ629" s="20" t="str">
        <f t="shared" si="1085"/>
        <v>cotrcrea</v>
      </c>
      <c r="BA629" s="20">
        <f t="shared" si="1085"/>
        <v>90</v>
      </c>
      <c r="BB629" s="20" t="str">
        <f t="shared" si="1085"/>
        <v>nminer</v>
      </c>
      <c r="BC629" s="20">
        <f t="shared" si="1085"/>
        <v>0</v>
      </c>
      <c r="BD629" s="14"/>
      <c r="BJ629" t="s">
        <v>233</v>
      </c>
      <c r="BK629" t="s">
        <v>152</v>
      </c>
      <c r="BN629" s="36">
        <v>380</v>
      </c>
      <c r="BQ629">
        <f t="shared" si="1081"/>
        <v>1</v>
      </c>
      <c r="BR629" s="38">
        <v>44737</v>
      </c>
      <c r="BS629" s="22" t="s">
        <v>183</v>
      </c>
      <c r="BT629" s="20" t="str">
        <f t="shared" si="1080"/>
        <v>PASSVIP_COR22C54</v>
      </c>
      <c r="BU629" t="s">
        <v>184</v>
      </c>
      <c r="BV629">
        <v>1</v>
      </c>
    </row>
    <row r="630" spans="2:74" ht="18.75" customHeight="1" x14ac:dyDescent="0.3">
      <c r="B630" s="20">
        <f t="shared" si="1078"/>
        <v>55</v>
      </c>
      <c r="C630" s="22" t="str">
        <f t="shared" si="1079"/>
        <v>#55 Pass VIP</v>
      </c>
      <c r="D630" t="str">
        <f t="shared" si="1076"/>
        <v>COR22C55</v>
      </c>
      <c r="E630" s="53" t="s">
        <v>232</v>
      </c>
      <c r="F630" s="20">
        <v>1000</v>
      </c>
      <c r="G630" s="74" t="s">
        <v>859</v>
      </c>
      <c r="H630" s="23" t="s">
        <v>146</v>
      </c>
      <c r="J630" s="54" t="s">
        <v>172</v>
      </c>
      <c r="K630" s="22" t="s">
        <v>173</v>
      </c>
      <c r="L630" s="54" t="s">
        <v>147</v>
      </c>
      <c r="M630" s="22">
        <v>1</v>
      </c>
      <c r="N630" s="54" t="s">
        <v>174</v>
      </c>
      <c r="T630" s="54" t="s">
        <v>36</v>
      </c>
      <c r="U630" s="22" t="s">
        <v>227</v>
      </c>
      <c r="V630" s="54" t="str">
        <f t="shared" si="1083"/>
        <v>avantage2</v>
      </c>
      <c r="W630" s="22" t="s">
        <v>228</v>
      </c>
      <c r="AW630" s="22"/>
      <c r="AX630" s="20" t="str">
        <f t="shared" si="1085"/>
        <v>ncreator</v>
      </c>
      <c r="AY630" s="20">
        <f t="shared" si="1085"/>
        <v>10</v>
      </c>
      <c r="AZ630" s="20" t="str">
        <f t="shared" si="1085"/>
        <v>cotrcrea</v>
      </c>
      <c r="BA630" s="20">
        <f t="shared" si="1085"/>
        <v>90</v>
      </c>
      <c r="BB630" s="20" t="str">
        <f t="shared" si="1085"/>
        <v>nminer</v>
      </c>
      <c r="BC630" s="20">
        <f t="shared" si="1085"/>
        <v>0</v>
      </c>
      <c r="BD630" s="14"/>
      <c r="BJ630" t="s">
        <v>233</v>
      </c>
      <c r="BK630" t="s">
        <v>152</v>
      </c>
      <c r="BN630" s="36">
        <v>380</v>
      </c>
      <c r="BQ630">
        <f t="shared" si="1081"/>
        <v>1</v>
      </c>
      <c r="BR630" s="38">
        <v>44737</v>
      </c>
      <c r="BS630" s="22" t="s">
        <v>183</v>
      </c>
      <c r="BT630" s="20" t="str">
        <f t="shared" si="1080"/>
        <v>PASSVIP_COR22C55</v>
      </c>
      <c r="BU630" t="s">
        <v>184</v>
      </c>
      <c r="BV630">
        <v>1</v>
      </c>
    </row>
    <row r="631" spans="2:74" ht="18.75" customHeight="1" x14ac:dyDescent="0.3">
      <c r="B631" s="20">
        <f t="shared" si="1078"/>
        <v>56</v>
      </c>
      <c r="C631" s="22" t="str">
        <f t="shared" si="1079"/>
        <v>#56 Pass VIP</v>
      </c>
      <c r="D631" t="str">
        <f t="shared" si="1076"/>
        <v>COR22C56</v>
      </c>
      <c r="E631" s="53" t="s">
        <v>232</v>
      </c>
      <c r="F631" s="20">
        <v>1000</v>
      </c>
      <c r="G631" s="74" t="s">
        <v>860</v>
      </c>
      <c r="H631" s="23" t="s">
        <v>146</v>
      </c>
      <c r="J631" s="54" t="s">
        <v>172</v>
      </c>
      <c r="K631" s="22" t="s">
        <v>173</v>
      </c>
      <c r="L631" s="54" t="s">
        <v>147</v>
      </c>
      <c r="M631" s="22">
        <v>1</v>
      </c>
      <c r="N631" s="54" t="s">
        <v>174</v>
      </c>
      <c r="T631" s="54" t="s">
        <v>36</v>
      </c>
      <c r="U631" s="22" t="s">
        <v>227</v>
      </c>
      <c r="V631" s="54" t="str">
        <f t="shared" si="1083"/>
        <v>avantage2</v>
      </c>
      <c r="W631" s="22" t="s">
        <v>228</v>
      </c>
      <c r="AW631" s="22"/>
      <c r="AX631" s="20" t="str">
        <f t="shared" si="1085"/>
        <v>ncreator</v>
      </c>
      <c r="AY631" s="20">
        <f t="shared" si="1085"/>
        <v>10</v>
      </c>
      <c r="AZ631" s="20" t="str">
        <f t="shared" si="1085"/>
        <v>cotrcrea</v>
      </c>
      <c r="BA631" s="20">
        <f t="shared" si="1085"/>
        <v>90</v>
      </c>
      <c r="BB631" s="20" t="str">
        <f t="shared" si="1085"/>
        <v>nminer</v>
      </c>
      <c r="BC631" s="20">
        <f t="shared" si="1085"/>
        <v>0</v>
      </c>
      <c r="BD631" s="14"/>
      <c r="BJ631" t="s">
        <v>233</v>
      </c>
      <c r="BK631" t="s">
        <v>152</v>
      </c>
      <c r="BN631" s="36">
        <v>380</v>
      </c>
      <c r="BQ631">
        <f t="shared" si="1081"/>
        <v>1</v>
      </c>
      <c r="BR631" s="38">
        <v>44737</v>
      </c>
      <c r="BS631" s="22" t="s">
        <v>183</v>
      </c>
      <c r="BT631" s="20" t="str">
        <f t="shared" si="1080"/>
        <v>PASSVIP_COR22C56</v>
      </c>
      <c r="BU631" t="s">
        <v>184</v>
      </c>
      <c r="BV631">
        <v>1</v>
      </c>
    </row>
    <row r="632" spans="2:74" ht="18.75" customHeight="1" x14ac:dyDescent="0.3">
      <c r="B632" s="20">
        <f t="shared" si="1078"/>
        <v>57</v>
      </c>
      <c r="C632" s="22" t="str">
        <f t="shared" si="1079"/>
        <v>#57 Pass VIP</v>
      </c>
      <c r="D632" t="str">
        <f t="shared" si="1076"/>
        <v>COR22C57</v>
      </c>
      <c r="E632" s="53" t="s">
        <v>232</v>
      </c>
      <c r="F632" s="20">
        <v>1000</v>
      </c>
      <c r="G632" s="74" t="s">
        <v>861</v>
      </c>
      <c r="H632" s="23" t="s">
        <v>146</v>
      </c>
      <c r="J632" s="54" t="s">
        <v>172</v>
      </c>
      <c r="K632" s="22" t="s">
        <v>173</v>
      </c>
      <c r="L632" s="54" t="s">
        <v>147</v>
      </c>
      <c r="M632" s="22">
        <v>1</v>
      </c>
      <c r="N632" s="54" t="s">
        <v>174</v>
      </c>
      <c r="T632" s="54" t="s">
        <v>36</v>
      </c>
      <c r="U632" s="22" t="s">
        <v>227</v>
      </c>
      <c r="V632" s="54" t="str">
        <f t="shared" si="1083"/>
        <v>avantage2</v>
      </c>
      <c r="W632" s="22" t="s">
        <v>228</v>
      </c>
      <c r="AW632" s="22"/>
      <c r="AX632" s="20" t="str">
        <f t="shared" si="1085"/>
        <v>ncreator</v>
      </c>
      <c r="AY632" s="20">
        <f t="shared" si="1085"/>
        <v>10</v>
      </c>
      <c r="AZ632" s="20" t="str">
        <f t="shared" si="1085"/>
        <v>cotrcrea</v>
      </c>
      <c r="BA632" s="20">
        <f t="shared" si="1085"/>
        <v>90</v>
      </c>
      <c r="BB632" s="20" t="str">
        <f t="shared" si="1085"/>
        <v>nminer</v>
      </c>
      <c r="BC632" s="20">
        <f t="shared" si="1085"/>
        <v>0</v>
      </c>
      <c r="BD632" s="14"/>
      <c r="BJ632" t="s">
        <v>233</v>
      </c>
      <c r="BK632" t="s">
        <v>152</v>
      </c>
      <c r="BN632" s="36">
        <v>380</v>
      </c>
      <c r="BQ632">
        <f t="shared" si="1081"/>
        <v>1</v>
      </c>
      <c r="BR632" s="38">
        <v>44737</v>
      </c>
      <c r="BS632" s="22" t="s">
        <v>183</v>
      </c>
      <c r="BT632" s="20" t="str">
        <f t="shared" si="1080"/>
        <v>PASSVIP_COR22C57</v>
      </c>
      <c r="BU632" t="s">
        <v>184</v>
      </c>
      <c r="BV632">
        <v>1</v>
      </c>
    </row>
    <row r="633" spans="2:74" ht="18.75" customHeight="1" x14ac:dyDescent="0.3">
      <c r="B633" s="20">
        <f t="shared" si="1078"/>
        <v>58</v>
      </c>
      <c r="C633" s="22" t="str">
        <f t="shared" si="1079"/>
        <v>#58 Pass VIP</v>
      </c>
      <c r="D633" t="str">
        <f t="shared" si="1076"/>
        <v>COR22C58</v>
      </c>
      <c r="E633" s="53" t="s">
        <v>232</v>
      </c>
      <c r="F633" s="20">
        <v>1000</v>
      </c>
      <c r="G633" s="74" t="s">
        <v>862</v>
      </c>
      <c r="H633" s="23" t="s">
        <v>146</v>
      </c>
      <c r="J633" s="54" t="s">
        <v>172</v>
      </c>
      <c r="K633" s="22" t="s">
        <v>173</v>
      </c>
      <c r="L633" s="54" t="s">
        <v>147</v>
      </c>
      <c r="M633" s="22">
        <v>1</v>
      </c>
      <c r="N633" s="54" t="s">
        <v>174</v>
      </c>
      <c r="T633" s="54" t="s">
        <v>36</v>
      </c>
      <c r="U633" s="22" t="s">
        <v>227</v>
      </c>
      <c r="V633" s="54" t="str">
        <f t="shared" si="1083"/>
        <v>avantage2</v>
      </c>
      <c r="W633" s="22" t="s">
        <v>228</v>
      </c>
      <c r="AW633" s="22"/>
      <c r="AX633" s="20" t="str">
        <f t="shared" si="1085"/>
        <v>ncreator</v>
      </c>
      <c r="AY633" s="20">
        <f t="shared" si="1085"/>
        <v>10</v>
      </c>
      <c r="AZ633" s="20" t="str">
        <f t="shared" si="1085"/>
        <v>cotrcrea</v>
      </c>
      <c r="BA633" s="20">
        <f t="shared" si="1085"/>
        <v>90</v>
      </c>
      <c r="BB633" s="20" t="str">
        <f t="shared" si="1085"/>
        <v>nminer</v>
      </c>
      <c r="BC633" s="20">
        <f t="shared" si="1085"/>
        <v>0</v>
      </c>
      <c r="BD633" s="14"/>
      <c r="BJ633" t="s">
        <v>233</v>
      </c>
      <c r="BK633" t="s">
        <v>152</v>
      </c>
      <c r="BN633" s="36">
        <v>380</v>
      </c>
      <c r="BQ633">
        <f t="shared" si="1081"/>
        <v>1</v>
      </c>
      <c r="BR633" s="38">
        <v>44737</v>
      </c>
      <c r="BS633" s="22" t="s">
        <v>183</v>
      </c>
      <c r="BT633" s="20" t="str">
        <f t="shared" si="1080"/>
        <v>PASSVIP_COR22C58</v>
      </c>
      <c r="BU633" t="s">
        <v>184</v>
      </c>
      <c r="BV633">
        <v>1</v>
      </c>
    </row>
    <row r="634" spans="2:74" ht="18.75" customHeight="1" x14ac:dyDescent="0.3">
      <c r="B634" s="20">
        <f t="shared" si="1078"/>
        <v>59</v>
      </c>
      <c r="C634" s="22" t="str">
        <f t="shared" si="1079"/>
        <v>#59 Pass VIP</v>
      </c>
      <c r="D634" t="str">
        <f t="shared" si="1076"/>
        <v>COR22C59</v>
      </c>
      <c r="E634" s="53" t="s">
        <v>232</v>
      </c>
      <c r="F634" s="20">
        <v>1000</v>
      </c>
      <c r="G634" s="74" t="s">
        <v>863</v>
      </c>
      <c r="H634" s="23" t="s">
        <v>146</v>
      </c>
      <c r="J634" s="54" t="s">
        <v>172</v>
      </c>
      <c r="K634" s="22" t="s">
        <v>173</v>
      </c>
      <c r="L634" s="54" t="s">
        <v>147</v>
      </c>
      <c r="M634" s="22">
        <v>1</v>
      </c>
      <c r="N634" s="54" t="s">
        <v>174</v>
      </c>
      <c r="T634" s="54" t="s">
        <v>36</v>
      </c>
      <c r="U634" s="22" t="s">
        <v>227</v>
      </c>
      <c r="V634" s="54" t="str">
        <f t="shared" si="1083"/>
        <v>avantage2</v>
      </c>
      <c r="W634" s="22" t="s">
        <v>228</v>
      </c>
      <c r="AW634" s="22"/>
      <c r="AX634" s="20" t="str">
        <f t="shared" si="1085"/>
        <v>ncreator</v>
      </c>
      <c r="AY634" s="20">
        <f t="shared" si="1085"/>
        <v>10</v>
      </c>
      <c r="AZ634" s="20" t="str">
        <f t="shared" si="1085"/>
        <v>cotrcrea</v>
      </c>
      <c r="BA634" s="20">
        <f t="shared" si="1085"/>
        <v>90</v>
      </c>
      <c r="BB634" s="20" t="str">
        <f t="shared" si="1085"/>
        <v>nminer</v>
      </c>
      <c r="BC634" s="20">
        <f t="shared" si="1085"/>
        <v>0</v>
      </c>
      <c r="BD634" s="14"/>
      <c r="BJ634" t="s">
        <v>233</v>
      </c>
      <c r="BK634" t="s">
        <v>152</v>
      </c>
      <c r="BN634" s="36">
        <v>380</v>
      </c>
      <c r="BQ634">
        <f t="shared" si="1081"/>
        <v>1</v>
      </c>
      <c r="BR634" s="38">
        <v>44737</v>
      </c>
      <c r="BS634" s="22" t="s">
        <v>183</v>
      </c>
      <c r="BT634" s="20" t="str">
        <f t="shared" si="1080"/>
        <v>PASSVIP_COR22C59</v>
      </c>
      <c r="BU634" t="s">
        <v>184</v>
      </c>
      <c r="BV634">
        <v>1</v>
      </c>
    </row>
    <row r="635" spans="2:74" ht="18.75" customHeight="1" x14ac:dyDescent="0.3">
      <c r="B635" s="20">
        <f t="shared" si="1078"/>
        <v>60</v>
      </c>
      <c r="C635" s="22" t="str">
        <f t="shared" si="1079"/>
        <v>#60 Pass VIP</v>
      </c>
      <c r="D635" t="str">
        <f t="shared" si="1076"/>
        <v>COR22C60</v>
      </c>
      <c r="E635" s="53" t="s">
        <v>232</v>
      </c>
      <c r="F635" s="20">
        <v>1000</v>
      </c>
      <c r="G635" s="74" t="s">
        <v>864</v>
      </c>
      <c r="H635" s="23" t="s">
        <v>146</v>
      </c>
      <c r="J635" s="54" t="s">
        <v>172</v>
      </c>
      <c r="K635" s="22" t="s">
        <v>173</v>
      </c>
      <c r="L635" s="54" t="s">
        <v>147</v>
      </c>
      <c r="M635" s="22">
        <v>1</v>
      </c>
      <c r="N635" s="54" t="s">
        <v>174</v>
      </c>
      <c r="T635" s="54" t="s">
        <v>36</v>
      </c>
      <c r="U635" s="22" t="s">
        <v>227</v>
      </c>
      <c r="V635" s="54" t="str">
        <f t="shared" si="1083"/>
        <v>avantage2</v>
      </c>
      <c r="W635" s="22" t="s">
        <v>228</v>
      </c>
      <c r="AW635" s="22"/>
      <c r="AX635" s="20" t="str">
        <f t="shared" si="1085"/>
        <v>ncreator</v>
      </c>
      <c r="AY635" s="20">
        <f t="shared" si="1085"/>
        <v>10</v>
      </c>
      <c r="AZ635" s="20" t="str">
        <f t="shared" si="1085"/>
        <v>cotrcrea</v>
      </c>
      <c r="BA635" s="20">
        <f t="shared" si="1085"/>
        <v>90</v>
      </c>
      <c r="BB635" s="20" t="str">
        <f t="shared" si="1085"/>
        <v>nminer</v>
      </c>
      <c r="BC635" s="20">
        <f t="shared" si="1085"/>
        <v>0</v>
      </c>
      <c r="BD635" s="14"/>
      <c r="BJ635" t="s">
        <v>233</v>
      </c>
      <c r="BK635" t="s">
        <v>152</v>
      </c>
      <c r="BN635" s="36">
        <v>380</v>
      </c>
      <c r="BQ635">
        <f t="shared" si="1081"/>
        <v>1</v>
      </c>
      <c r="BR635" s="38">
        <v>44737</v>
      </c>
      <c r="BS635" s="22" t="s">
        <v>183</v>
      </c>
      <c r="BT635" s="20" t="str">
        <f t="shared" si="1080"/>
        <v>PASSVIP_COR22C60</v>
      </c>
      <c r="BU635" t="s">
        <v>184</v>
      </c>
      <c r="BV635">
        <v>1</v>
      </c>
    </row>
    <row r="636" spans="2:74" ht="18.75" customHeight="1" x14ac:dyDescent="0.3">
      <c r="B636" s="20">
        <f t="shared" si="1078"/>
        <v>61</v>
      </c>
      <c r="C636" s="22" t="str">
        <f t="shared" si="1079"/>
        <v>#61 Pass VIP</v>
      </c>
      <c r="D636" t="str">
        <f t="shared" si="1076"/>
        <v>COR22C61</v>
      </c>
      <c r="E636" s="53" t="s">
        <v>232</v>
      </c>
      <c r="F636" s="20">
        <v>1000</v>
      </c>
      <c r="G636" s="74" t="s">
        <v>865</v>
      </c>
      <c r="H636" s="23" t="s">
        <v>146</v>
      </c>
      <c r="J636" s="54" t="s">
        <v>172</v>
      </c>
      <c r="K636" s="22" t="s">
        <v>173</v>
      </c>
      <c r="L636" s="54" t="s">
        <v>147</v>
      </c>
      <c r="M636" s="22">
        <v>1</v>
      </c>
      <c r="N636" s="54" t="s">
        <v>174</v>
      </c>
      <c r="T636" s="54" t="s">
        <v>36</v>
      </c>
      <c r="U636" s="22" t="s">
        <v>227</v>
      </c>
      <c r="V636" s="54" t="str">
        <f t="shared" si="1083"/>
        <v>avantage2</v>
      </c>
      <c r="W636" s="22" t="s">
        <v>228</v>
      </c>
      <c r="AW636" s="22"/>
      <c r="AX636" s="20" t="str">
        <f t="shared" si="1085"/>
        <v>ncreator</v>
      </c>
      <c r="AY636" s="20">
        <f t="shared" si="1085"/>
        <v>10</v>
      </c>
      <c r="AZ636" s="20" t="str">
        <f t="shared" si="1085"/>
        <v>cotrcrea</v>
      </c>
      <c r="BA636" s="20">
        <f t="shared" si="1085"/>
        <v>90</v>
      </c>
      <c r="BB636" s="20" t="str">
        <f t="shared" si="1085"/>
        <v>nminer</v>
      </c>
      <c r="BC636" s="20">
        <f t="shared" si="1085"/>
        <v>0</v>
      </c>
      <c r="BD636" s="14"/>
      <c r="BJ636" t="s">
        <v>233</v>
      </c>
      <c r="BK636" t="s">
        <v>152</v>
      </c>
      <c r="BN636" s="36">
        <v>380</v>
      </c>
      <c r="BQ636">
        <f t="shared" si="1081"/>
        <v>1</v>
      </c>
      <c r="BR636" s="38">
        <v>44737</v>
      </c>
      <c r="BS636" s="22" t="s">
        <v>183</v>
      </c>
      <c r="BT636" s="20" t="str">
        <f t="shared" si="1080"/>
        <v>PASSVIP_COR22C61</v>
      </c>
      <c r="BU636" t="s">
        <v>184</v>
      </c>
      <c r="BV636">
        <v>1</v>
      </c>
    </row>
    <row r="637" spans="2:74" ht="18.75" customHeight="1" x14ac:dyDescent="0.3">
      <c r="B637" s="20">
        <f t="shared" si="1078"/>
        <v>62</v>
      </c>
      <c r="C637" s="22" t="str">
        <f t="shared" si="1079"/>
        <v>#62 Pass VIP</v>
      </c>
      <c r="D637" t="str">
        <f t="shared" si="1076"/>
        <v>COR22C62</v>
      </c>
      <c r="E637" s="53" t="s">
        <v>232</v>
      </c>
      <c r="F637" s="20">
        <v>1000</v>
      </c>
      <c r="G637" s="74" t="s">
        <v>866</v>
      </c>
      <c r="H637" s="23" t="s">
        <v>146</v>
      </c>
      <c r="J637" s="54" t="s">
        <v>172</v>
      </c>
      <c r="K637" s="22" t="s">
        <v>173</v>
      </c>
      <c r="L637" s="54" t="s">
        <v>147</v>
      </c>
      <c r="M637" s="22">
        <v>1</v>
      </c>
      <c r="N637" s="54" t="s">
        <v>174</v>
      </c>
      <c r="T637" s="54" t="s">
        <v>36</v>
      </c>
      <c r="U637" s="22" t="s">
        <v>227</v>
      </c>
      <c r="V637" s="54" t="str">
        <f t="shared" si="1083"/>
        <v>avantage2</v>
      </c>
      <c r="W637" s="22" t="s">
        <v>228</v>
      </c>
      <c r="AW637" s="22"/>
      <c r="AX637" s="20" t="str">
        <f t="shared" si="1085"/>
        <v>ncreator</v>
      </c>
      <c r="AY637" s="20">
        <f t="shared" si="1085"/>
        <v>10</v>
      </c>
      <c r="AZ637" s="20" t="str">
        <f t="shared" si="1085"/>
        <v>cotrcrea</v>
      </c>
      <c r="BA637" s="20">
        <f t="shared" si="1085"/>
        <v>90</v>
      </c>
      <c r="BB637" s="20" t="str">
        <f t="shared" si="1085"/>
        <v>nminer</v>
      </c>
      <c r="BC637" s="20">
        <f t="shared" si="1085"/>
        <v>0</v>
      </c>
      <c r="BD637" s="14"/>
      <c r="BJ637" t="s">
        <v>233</v>
      </c>
      <c r="BK637" t="s">
        <v>152</v>
      </c>
      <c r="BN637" s="36">
        <v>380</v>
      </c>
      <c r="BQ637">
        <f t="shared" si="1081"/>
        <v>1</v>
      </c>
      <c r="BR637" s="38">
        <v>44737</v>
      </c>
      <c r="BS637" s="22" t="s">
        <v>183</v>
      </c>
      <c r="BT637" s="20" t="str">
        <f t="shared" si="1080"/>
        <v>PASSVIP_COR22C62</v>
      </c>
      <c r="BU637" t="s">
        <v>184</v>
      </c>
      <c r="BV637">
        <v>1</v>
      </c>
    </row>
    <row r="638" spans="2:74" ht="18.75" customHeight="1" x14ac:dyDescent="0.3">
      <c r="B638" s="20">
        <f t="shared" si="1078"/>
        <v>63</v>
      </c>
      <c r="C638" s="22" t="str">
        <f t="shared" si="1079"/>
        <v>#63 Pass VIP</v>
      </c>
      <c r="D638" t="str">
        <f t="shared" si="1076"/>
        <v>COR22C63</v>
      </c>
      <c r="E638" s="53" t="s">
        <v>232</v>
      </c>
      <c r="F638" s="20">
        <v>1000</v>
      </c>
      <c r="G638" s="74" t="s">
        <v>867</v>
      </c>
      <c r="H638" s="23" t="s">
        <v>146</v>
      </c>
      <c r="J638" s="54" t="s">
        <v>172</v>
      </c>
      <c r="K638" s="22" t="s">
        <v>173</v>
      </c>
      <c r="L638" s="54" t="s">
        <v>147</v>
      </c>
      <c r="M638" s="22">
        <v>1</v>
      </c>
      <c r="N638" s="54" t="s">
        <v>174</v>
      </c>
      <c r="T638" s="54" t="s">
        <v>36</v>
      </c>
      <c r="U638" s="22" t="s">
        <v>227</v>
      </c>
      <c r="V638" s="54" t="str">
        <f t="shared" si="1083"/>
        <v>avantage2</v>
      </c>
      <c r="W638" s="22" t="s">
        <v>228</v>
      </c>
      <c r="AW638" s="22"/>
      <c r="AX638" s="20" t="str">
        <f t="shared" si="1085"/>
        <v>ncreator</v>
      </c>
      <c r="AY638" s="20">
        <f t="shared" si="1085"/>
        <v>10</v>
      </c>
      <c r="AZ638" s="20" t="str">
        <f t="shared" si="1085"/>
        <v>cotrcrea</v>
      </c>
      <c r="BA638" s="20">
        <f t="shared" si="1085"/>
        <v>90</v>
      </c>
      <c r="BB638" s="20" t="str">
        <f t="shared" si="1085"/>
        <v>nminer</v>
      </c>
      <c r="BC638" s="20">
        <f t="shared" si="1085"/>
        <v>0</v>
      </c>
      <c r="BD638" s="14"/>
      <c r="BJ638" t="s">
        <v>233</v>
      </c>
      <c r="BK638" t="s">
        <v>152</v>
      </c>
      <c r="BN638" s="36">
        <v>380</v>
      </c>
      <c r="BQ638">
        <f t="shared" si="1081"/>
        <v>1</v>
      </c>
      <c r="BR638" s="38">
        <v>44737</v>
      </c>
      <c r="BS638" s="22" t="s">
        <v>183</v>
      </c>
      <c r="BT638" s="20" t="str">
        <f t="shared" si="1080"/>
        <v>PASSVIP_COR22C63</v>
      </c>
      <c r="BU638" t="s">
        <v>184</v>
      </c>
      <c r="BV638">
        <v>1</v>
      </c>
    </row>
    <row r="639" spans="2:74" ht="18.75" customHeight="1" x14ac:dyDescent="0.3">
      <c r="B639" s="20">
        <f t="shared" si="1078"/>
        <v>64</v>
      </c>
      <c r="C639" s="22" t="str">
        <f t="shared" si="1079"/>
        <v>#64 Pass VIP</v>
      </c>
      <c r="D639" t="str">
        <f t="shared" si="1076"/>
        <v>COR22C64</v>
      </c>
      <c r="E639" s="53" t="s">
        <v>232</v>
      </c>
      <c r="F639" s="20">
        <v>1000</v>
      </c>
      <c r="G639" s="74" t="s">
        <v>868</v>
      </c>
      <c r="H639" s="23" t="s">
        <v>146</v>
      </c>
      <c r="J639" s="54" t="s">
        <v>172</v>
      </c>
      <c r="K639" s="22" t="s">
        <v>173</v>
      </c>
      <c r="L639" s="54" t="s">
        <v>147</v>
      </c>
      <c r="M639" s="22">
        <v>1</v>
      </c>
      <c r="N639" s="54" t="s">
        <v>174</v>
      </c>
      <c r="T639" s="54" t="s">
        <v>36</v>
      </c>
      <c r="U639" s="22" t="s">
        <v>227</v>
      </c>
      <c r="V639" s="54" t="str">
        <f t="shared" si="1083"/>
        <v>avantage2</v>
      </c>
      <c r="W639" s="22" t="s">
        <v>228</v>
      </c>
      <c r="AW639" s="22"/>
      <c r="AX639" s="20" t="str">
        <f t="shared" si="1085"/>
        <v>ncreator</v>
      </c>
      <c r="AY639" s="20">
        <f t="shared" si="1085"/>
        <v>10</v>
      </c>
      <c r="AZ639" s="20" t="str">
        <f t="shared" si="1085"/>
        <v>cotrcrea</v>
      </c>
      <c r="BA639" s="20">
        <f t="shared" si="1085"/>
        <v>90</v>
      </c>
      <c r="BB639" s="20" t="str">
        <f t="shared" si="1085"/>
        <v>nminer</v>
      </c>
      <c r="BC639" s="20">
        <f t="shared" si="1085"/>
        <v>0</v>
      </c>
      <c r="BD639" s="14"/>
      <c r="BJ639" t="s">
        <v>233</v>
      </c>
      <c r="BK639" t="s">
        <v>152</v>
      </c>
      <c r="BN639" s="36">
        <v>380</v>
      </c>
      <c r="BQ639">
        <f t="shared" si="1081"/>
        <v>1</v>
      </c>
      <c r="BR639" s="38">
        <v>44737</v>
      </c>
      <c r="BS639" s="22" t="s">
        <v>183</v>
      </c>
      <c r="BT639" s="20" t="str">
        <f t="shared" si="1080"/>
        <v>PASSVIP_COR22C64</v>
      </c>
      <c r="BU639" t="s">
        <v>184</v>
      </c>
      <c r="BV639">
        <v>1</v>
      </c>
    </row>
    <row r="640" spans="2:74" ht="18.75" customHeight="1" x14ac:dyDescent="0.3">
      <c r="B640" s="20">
        <f t="shared" si="1078"/>
        <v>65</v>
      </c>
      <c r="C640" s="22" t="str">
        <f t="shared" si="1079"/>
        <v>#65 Pass VIP</v>
      </c>
      <c r="D640" t="str">
        <f t="shared" ref="D640:D703" si="1086">"COR22C"&amp;B640</f>
        <v>COR22C65</v>
      </c>
      <c r="E640" s="53" t="s">
        <v>232</v>
      </c>
      <c r="F640" s="20">
        <v>1000</v>
      </c>
      <c r="G640" s="74" t="s">
        <v>869</v>
      </c>
      <c r="H640" s="23" t="s">
        <v>146</v>
      </c>
      <c r="J640" s="54" t="s">
        <v>172</v>
      </c>
      <c r="K640" s="22" t="s">
        <v>173</v>
      </c>
      <c r="L640" s="54" t="s">
        <v>147</v>
      </c>
      <c r="M640" s="22">
        <v>1</v>
      </c>
      <c r="N640" s="54" t="s">
        <v>174</v>
      </c>
      <c r="T640" s="54" t="s">
        <v>36</v>
      </c>
      <c r="U640" s="22" t="s">
        <v>227</v>
      </c>
      <c r="V640" s="54" t="str">
        <f t="shared" si="1083"/>
        <v>avantage2</v>
      </c>
      <c r="W640" s="22" t="s">
        <v>228</v>
      </c>
      <c r="AW640" s="22"/>
      <c r="AX640" s="20" t="str">
        <f t="shared" ref="AX640:BC655" si="1087">AX639</f>
        <v>ncreator</v>
      </c>
      <c r="AY640" s="20">
        <f t="shared" si="1087"/>
        <v>10</v>
      </c>
      <c r="AZ640" s="20" t="str">
        <f t="shared" si="1087"/>
        <v>cotrcrea</v>
      </c>
      <c r="BA640" s="20">
        <f t="shared" si="1087"/>
        <v>90</v>
      </c>
      <c r="BB640" s="20" t="str">
        <f t="shared" si="1087"/>
        <v>nminer</v>
      </c>
      <c r="BC640" s="20">
        <f t="shared" si="1087"/>
        <v>0</v>
      </c>
      <c r="BD640" s="14"/>
      <c r="BJ640" t="s">
        <v>233</v>
      </c>
      <c r="BK640" t="s">
        <v>152</v>
      </c>
      <c r="BN640" s="36">
        <v>380</v>
      </c>
      <c r="BQ640">
        <f t="shared" si="1081"/>
        <v>1</v>
      </c>
      <c r="BR640" s="38">
        <v>44737</v>
      </c>
      <c r="BS640" s="22" t="s">
        <v>183</v>
      </c>
      <c r="BT640" s="20" t="str">
        <f t="shared" si="1080"/>
        <v>PASSVIP_COR22C65</v>
      </c>
      <c r="BU640" t="s">
        <v>184</v>
      </c>
      <c r="BV640">
        <v>1</v>
      </c>
    </row>
    <row r="641" spans="2:74" ht="18.75" customHeight="1" x14ac:dyDescent="0.3">
      <c r="B641" s="20">
        <f t="shared" ref="B641:B704" si="1088">+B640+1</f>
        <v>66</v>
      </c>
      <c r="C641" s="22" t="str">
        <f t="shared" ref="C641:C704" si="1089">"#"&amp;B641&amp;" Pass VIP"</f>
        <v>#66 Pass VIP</v>
      </c>
      <c r="D641" t="str">
        <f t="shared" si="1086"/>
        <v>COR22C66</v>
      </c>
      <c r="E641" s="53" t="s">
        <v>232</v>
      </c>
      <c r="F641" s="20">
        <v>1000</v>
      </c>
      <c r="G641" s="74" t="s">
        <v>870</v>
      </c>
      <c r="H641" s="23" t="s">
        <v>146</v>
      </c>
      <c r="J641" s="54" t="s">
        <v>172</v>
      </c>
      <c r="K641" s="22" t="s">
        <v>173</v>
      </c>
      <c r="L641" s="54" t="s">
        <v>147</v>
      </c>
      <c r="M641" s="22">
        <v>1</v>
      </c>
      <c r="N641" s="54" t="s">
        <v>174</v>
      </c>
      <c r="T641" s="54" t="s">
        <v>36</v>
      </c>
      <c r="U641" s="22" t="s">
        <v>227</v>
      </c>
      <c r="V641" s="54" t="str">
        <f t="shared" si="1083"/>
        <v>avantage2</v>
      </c>
      <c r="W641" s="22" t="s">
        <v>228</v>
      </c>
      <c r="AW641" s="22"/>
      <c r="AX641" s="20" t="str">
        <f t="shared" si="1087"/>
        <v>ncreator</v>
      </c>
      <c r="AY641" s="20">
        <f t="shared" si="1087"/>
        <v>10</v>
      </c>
      <c r="AZ641" s="20" t="str">
        <f t="shared" si="1087"/>
        <v>cotrcrea</v>
      </c>
      <c r="BA641" s="20">
        <f t="shared" si="1087"/>
        <v>90</v>
      </c>
      <c r="BB641" s="20" t="str">
        <f t="shared" si="1087"/>
        <v>nminer</v>
      </c>
      <c r="BC641" s="20">
        <f t="shared" si="1087"/>
        <v>0</v>
      </c>
      <c r="BD641" s="14"/>
      <c r="BJ641" t="s">
        <v>233</v>
      </c>
      <c r="BK641" t="s">
        <v>152</v>
      </c>
      <c r="BN641" s="36">
        <v>380</v>
      </c>
      <c r="BQ641">
        <f t="shared" si="1081"/>
        <v>1</v>
      </c>
      <c r="BR641" s="38">
        <v>44737</v>
      </c>
      <c r="BS641" s="22" t="s">
        <v>183</v>
      </c>
      <c r="BT641" s="20" t="str">
        <f t="shared" si="1080"/>
        <v>PASSVIP_COR22C66</v>
      </c>
      <c r="BU641" t="s">
        <v>184</v>
      </c>
      <c r="BV641">
        <v>1</v>
      </c>
    </row>
    <row r="642" spans="2:74" ht="18.75" customHeight="1" x14ac:dyDescent="0.3">
      <c r="B642" s="20">
        <f t="shared" si="1088"/>
        <v>67</v>
      </c>
      <c r="C642" s="22" t="str">
        <f t="shared" si="1089"/>
        <v>#67 Pass VIP</v>
      </c>
      <c r="D642" t="str">
        <f t="shared" si="1086"/>
        <v>COR22C67</v>
      </c>
      <c r="E642" s="53" t="s">
        <v>232</v>
      </c>
      <c r="F642" s="20">
        <v>1000</v>
      </c>
      <c r="G642" s="74" t="s">
        <v>871</v>
      </c>
      <c r="H642" s="23" t="s">
        <v>146</v>
      </c>
      <c r="J642" s="54" t="s">
        <v>172</v>
      </c>
      <c r="K642" s="22" t="s">
        <v>173</v>
      </c>
      <c r="L642" s="54" t="s">
        <v>147</v>
      </c>
      <c r="M642" s="22">
        <v>1</v>
      </c>
      <c r="N642" s="54" t="s">
        <v>174</v>
      </c>
      <c r="T642" s="54" t="s">
        <v>36</v>
      </c>
      <c r="U642" s="22" t="s">
        <v>227</v>
      </c>
      <c r="V642" s="54" t="str">
        <f t="shared" si="1083"/>
        <v>avantage2</v>
      </c>
      <c r="W642" s="22" t="s">
        <v>228</v>
      </c>
      <c r="AW642" s="22"/>
      <c r="AX642" s="20" t="str">
        <f t="shared" si="1087"/>
        <v>ncreator</v>
      </c>
      <c r="AY642" s="20">
        <f t="shared" si="1087"/>
        <v>10</v>
      </c>
      <c r="AZ642" s="20" t="str">
        <f t="shared" si="1087"/>
        <v>cotrcrea</v>
      </c>
      <c r="BA642" s="20">
        <f t="shared" si="1087"/>
        <v>90</v>
      </c>
      <c r="BB642" s="20" t="str">
        <f t="shared" si="1087"/>
        <v>nminer</v>
      </c>
      <c r="BC642" s="20">
        <f t="shared" si="1087"/>
        <v>0</v>
      </c>
      <c r="BD642" s="14"/>
      <c r="BJ642" t="s">
        <v>233</v>
      </c>
      <c r="BK642" t="s">
        <v>152</v>
      </c>
      <c r="BN642" s="36">
        <v>380</v>
      </c>
      <c r="BQ642">
        <f t="shared" si="1081"/>
        <v>1</v>
      </c>
      <c r="BR642" s="38">
        <v>44737</v>
      </c>
      <c r="BS642" s="22" t="s">
        <v>183</v>
      </c>
      <c r="BT642" s="20" t="str">
        <f t="shared" si="1080"/>
        <v>PASSVIP_COR22C67</v>
      </c>
      <c r="BU642" t="s">
        <v>184</v>
      </c>
      <c r="BV642">
        <v>1</v>
      </c>
    </row>
    <row r="643" spans="2:74" ht="18.75" customHeight="1" x14ac:dyDescent="0.3">
      <c r="B643" s="20">
        <f t="shared" si="1088"/>
        <v>68</v>
      </c>
      <c r="C643" s="22" t="str">
        <f t="shared" si="1089"/>
        <v>#68 Pass VIP</v>
      </c>
      <c r="D643" t="str">
        <f t="shared" si="1086"/>
        <v>COR22C68</v>
      </c>
      <c r="E643" s="53" t="s">
        <v>232</v>
      </c>
      <c r="F643" s="20">
        <v>1000</v>
      </c>
      <c r="G643" s="74" t="s">
        <v>872</v>
      </c>
      <c r="H643" s="23" t="s">
        <v>146</v>
      </c>
      <c r="J643" s="54" t="s">
        <v>172</v>
      </c>
      <c r="K643" s="22" t="s">
        <v>173</v>
      </c>
      <c r="L643" s="54" t="s">
        <v>147</v>
      </c>
      <c r="M643" s="22">
        <v>1</v>
      </c>
      <c r="N643" s="54" t="s">
        <v>174</v>
      </c>
      <c r="T643" s="54" t="s">
        <v>36</v>
      </c>
      <c r="U643" s="22" t="s">
        <v>227</v>
      </c>
      <c r="V643" s="54" t="str">
        <f t="shared" si="1083"/>
        <v>avantage2</v>
      </c>
      <c r="W643" s="22" t="s">
        <v>228</v>
      </c>
      <c r="AW643" s="22"/>
      <c r="AX643" s="20" t="str">
        <f t="shared" si="1087"/>
        <v>ncreator</v>
      </c>
      <c r="AY643" s="20">
        <f t="shared" si="1087"/>
        <v>10</v>
      </c>
      <c r="AZ643" s="20" t="str">
        <f t="shared" si="1087"/>
        <v>cotrcrea</v>
      </c>
      <c r="BA643" s="20">
        <f t="shared" si="1087"/>
        <v>90</v>
      </c>
      <c r="BB643" s="20" t="str">
        <f t="shared" si="1087"/>
        <v>nminer</v>
      </c>
      <c r="BC643" s="20">
        <f t="shared" si="1087"/>
        <v>0</v>
      </c>
      <c r="BD643" s="14"/>
      <c r="BJ643" t="s">
        <v>233</v>
      </c>
      <c r="BK643" t="s">
        <v>152</v>
      </c>
      <c r="BN643" s="36">
        <v>380</v>
      </c>
      <c r="BQ643">
        <f t="shared" si="1081"/>
        <v>1</v>
      </c>
      <c r="BR643" s="38">
        <v>44737</v>
      </c>
      <c r="BS643" s="22" t="s">
        <v>183</v>
      </c>
      <c r="BT643" s="20" t="str">
        <f t="shared" si="1080"/>
        <v>PASSVIP_COR22C68</v>
      </c>
      <c r="BU643" t="s">
        <v>184</v>
      </c>
      <c r="BV643">
        <v>1</v>
      </c>
    </row>
    <row r="644" spans="2:74" ht="18.75" customHeight="1" x14ac:dyDescent="0.3">
      <c r="B644" s="20">
        <f t="shared" si="1088"/>
        <v>69</v>
      </c>
      <c r="C644" s="22" t="str">
        <f t="shared" si="1089"/>
        <v>#69 Pass VIP</v>
      </c>
      <c r="D644" t="str">
        <f t="shared" si="1086"/>
        <v>COR22C69</v>
      </c>
      <c r="E644" s="53" t="s">
        <v>232</v>
      </c>
      <c r="F644" s="20">
        <v>1000</v>
      </c>
      <c r="G644" s="74" t="s">
        <v>873</v>
      </c>
      <c r="H644" s="23" t="s">
        <v>146</v>
      </c>
      <c r="J644" s="54" t="s">
        <v>172</v>
      </c>
      <c r="K644" s="22" t="s">
        <v>173</v>
      </c>
      <c r="L644" s="54" t="s">
        <v>147</v>
      </c>
      <c r="M644" s="22">
        <v>1</v>
      </c>
      <c r="N644" s="54" t="s">
        <v>174</v>
      </c>
      <c r="T644" s="54" t="s">
        <v>36</v>
      </c>
      <c r="U644" s="22" t="s">
        <v>227</v>
      </c>
      <c r="V644" s="54" t="str">
        <f t="shared" si="1083"/>
        <v>avantage2</v>
      </c>
      <c r="W644" s="22" t="s">
        <v>228</v>
      </c>
      <c r="AW644" s="22"/>
      <c r="AX644" s="20" t="str">
        <f t="shared" si="1087"/>
        <v>ncreator</v>
      </c>
      <c r="AY644" s="20">
        <f t="shared" si="1087"/>
        <v>10</v>
      </c>
      <c r="AZ644" s="20" t="str">
        <f t="shared" si="1087"/>
        <v>cotrcrea</v>
      </c>
      <c r="BA644" s="20">
        <f t="shared" si="1087"/>
        <v>90</v>
      </c>
      <c r="BB644" s="20" t="str">
        <f t="shared" si="1087"/>
        <v>nminer</v>
      </c>
      <c r="BC644" s="20">
        <f t="shared" si="1087"/>
        <v>0</v>
      </c>
      <c r="BD644" s="14"/>
      <c r="BJ644" t="s">
        <v>233</v>
      </c>
      <c r="BK644" t="s">
        <v>152</v>
      </c>
      <c r="BN644" s="36">
        <v>380</v>
      </c>
      <c r="BQ644">
        <f t="shared" si="1081"/>
        <v>1</v>
      </c>
      <c r="BR644" s="38">
        <v>44737</v>
      </c>
      <c r="BS644" s="22" t="s">
        <v>183</v>
      </c>
      <c r="BT644" s="20" t="str">
        <f t="shared" ref="BT644:BT707" si="1090">SUBSTITUTE(BJ644," ","") &amp; "_" &amp; D644</f>
        <v>PASSVIP_COR22C69</v>
      </c>
      <c r="BU644" t="s">
        <v>184</v>
      </c>
      <c r="BV644">
        <v>1</v>
      </c>
    </row>
    <row r="645" spans="2:74" ht="18.75" customHeight="1" x14ac:dyDescent="0.3">
      <c r="B645" s="20">
        <f t="shared" si="1088"/>
        <v>70</v>
      </c>
      <c r="C645" s="22" t="str">
        <f t="shared" si="1089"/>
        <v>#70 Pass VIP</v>
      </c>
      <c r="D645" t="str">
        <f t="shared" si="1086"/>
        <v>COR22C70</v>
      </c>
      <c r="E645" s="53" t="s">
        <v>232</v>
      </c>
      <c r="F645" s="20">
        <v>1000</v>
      </c>
      <c r="G645" s="74" t="s">
        <v>874</v>
      </c>
      <c r="H645" s="23" t="s">
        <v>146</v>
      </c>
      <c r="J645" s="54" t="s">
        <v>172</v>
      </c>
      <c r="K645" s="22" t="s">
        <v>173</v>
      </c>
      <c r="L645" s="54" t="s">
        <v>147</v>
      </c>
      <c r="M645" s="22">
        <v>1</v>
      </c>
      <c r="N645" s="54" t="s">
        <v>174</v>
      </c>
      <c r="T645" s="54" t="s">
        <v>36</v>
      </c>
      <c r="U645" s="22" t="s">
        <v>227</v>
      </c>
      <c r="V645" s="54" t="str">
        <f t="shared" si="1083"/>
        <v>avantage2</v>
      </c>
      <c r="W645" s="22" t="s">
        <v>228</v>
      </c>
      <c r="AW645" s="22"/>
      <c r="AX645" s="20" t="str">
        <f t="shared" si="1087"/>
        <v>ncreator</v>
      </c>
      <c r="AY645" s="20">
        <f t="shared" si="1087"/>
        <v>10</v>
      </c>
      <c r="AZ645" s="20" t="str">
        <f t="shared" si="1087"/>
        <v>cotrcrea</v>
      </c>
      <c r="BA645" s="20">
        <f t="shared" si="1087"/>
        <v>90</v>
      </c>
      <c r="BB645" s="20" t="str">
        <f t="shared" si="1087"/>
        <v>nminer</v>
      </c>
      <c r="BC645" s="20">
        <f t="shared" si="1087"/>
        <v>0</v>
      </c>
      <c r="BD645" s="14"/>
      <c r="BJ645" t="s">
        <v>233</v>
      </c>
      <c r="BK645" t="s">
        <v>152</v>
      </c>
      <c r="BN645" s="36">
        <v>380</v>
      </c>
      <c r="BQ645">
        <f t="shared" si="1081"/>
        <v>1</v>
      </c>
      <c r="BR645" s="38">
        <v>44737</v>
      </c>
      <c r="BS645" s="22" t="s">
        <v>183</v>
      </c>
      <c r="BT645" s="20" t="str">
        <f t="shared" si="1090"/>
        <v>PASSVIP_COR22C70</v>
      </c>
      <c r="BU645" t="s">
        <v>184</v>
      </c>
      <c r="BV645">
        <v>1</v>
      </c>
    </row>
    <row r="646" spans="2:74" ht="18.75" customHeight="1" x14ac:dyDescent="0.3">
      <c r="B646" s="20">
        <f t="shared" si="1088"/>
        <v>71</v>
      </c>
      <c r="C646" s="22" t="str">
        <f t="shared" si="1089"/>
        <v>#71 Pass VIP</v>
      </c>
      <c r="D646" t="str">
        <f t="shared" si="1086"/>
        <v>COR22C71</v>
      </c>
      <c r="E646" s="53" t="s">
        <v>232</v>
      </c>
      <c r="F646" s="20">
        <v>1000</v>
      </c>
      <c r="G646" s="74" t="s">
        <v>875</v>
      </c>
      <c r="H646" s="23" t="s">
        <v>146</v>
      </c>
      <c r="J646" s="54" t="s">
        <v>172</v>
      </c>
      <c r="K646" s="22" t="s">
        <v>173</v>
      </c>
      <c r="L646" s="54" t="s">
        <v>147</v>
      </c>
      <c r="M646" s="22">
        <v>1</v>
      </c>
      <c r="N646" s="54" t="s">
        <v>174</v>
      </c>
      <c r="T646" s="54" t="s">
        <v>36</v>
      </c>
      <c r="U646" s="22" t="s">
        <v>227</v>
      </c>
      <c r="V646" s="54" t="str">
        <f t="shared" si="1083"/>
        <v>avantage2</v>
      </c>
      <c r="W646" s="22" t="s">
        <v>228</v>
      </c>
      <c r="AW646" s="22"/>
      <c r="AX646" s="20" t="str">
        <f t="shared" si="1087"/>
        <v>ncreator</v>
      </c>
      <c r="AY646" s="20">
        <f t="shared" si="1087"/>
        <v>10</v>
      </c>
      <c r="AZ646" s="20" t="str">
        <f t="shared" si="1087"/>
        <v>cotrcrea</v>
      </c>
      <c r="BA646" s="20">
        <f t="shared" si="1087"/>
        <v>90</v>
      </c>
      <c r="BB646" s="20" t="str">
        <f t="shared" si="1087"/>
        <v>nminer</v>
      </c>
      <c r="BC646" s="20">
        <f t="shared" si="1087"/>
        <v>0</v>
      </c>
      <c r="BD646" s="14"/>
      <c r="BJ646" t="s">
        <v>233</v>
      </c>
      <c r="BK646" t="s">
        <v>152</v>
      </c>
      <c r="BN646" s="36">
        <v>380</v>
      </c>
      <c r="BQ646">
        <f t="shared" si="1081"/>
        <v>1</v>
      </c>
      <c r="BR646" s="38">
        <v>44737</v>
      </c>
      <c r="BS646" s="22" t="s">
        <v>183</v>
      </c>
      <c r="BT646" s="20" t="str">
        <f t="shared" si="1090"/>
        <v>PASSVIP_COR22C71</v>
      </c>
      <c r="BU646" t="s">
        <v>184</v>
      </c>
      <c r="BV646">
        <v>1</v>
      </c>
    </row>
    <row r="647" spans="2:74" ht="18.75" customHeight="1" x14ac:dyDescent="0.3">
      <c r="B647" s="20">
        <f t="shared" si="1088"/>
        <v>72</v>
      </c>
      <c r="C647" s="22" t="str">
        <f t="shared" si="1089"/>
        <v>#72 Pass VIP</v>
      </c>
      <c r="D647" t="str">
        <f t="shared" si="1086"/>
        <v>COR22C72</v>
      </c>
      <c r="E647" s="53" t="s">
        <v>232</v>
      </c>
      <c r="F647" s="20">
        <v>1000</v>
      </c>
      <c r="G647" s="74" t="s">
        <v>876</v>
      </c>
      <c r="H647" s="23" t="s">
        <v>146</v>
      </c>
      <c r="J647" s="54" t="s">
        <v>172</v>
      </c>
      <c r="K647" s="22" t="s">
        <v>173</v>
      </c>
      <c r="L647" s="54" t="s">
        <v>147</v>
      </c>
      <c r="M647" s="22">
        <v>1</v>
      </c>
      <c r="N647" s="54" t="s">
        <v>174</v>
      </c>
      <c r="T647" s="54" t="s">
        <v>36</v>
      </c>
      <c r="U647" s="22" t="s">
        <v>227</v>
      </c>
      <c r="V647" s="54" t="str">
        <f t="shared" si="1083"/>
        <v>avantage2</v>
      </c>
      <c r="W647" s="22" t="s">
        <v>228</v>
      </c>
      <c r="AW647" s="22"/>
      <c r="AX647" s="20" t="str">
        <f t="shared" si="1087"/>
        <v>ncreator</v>
      </c>
      <c r="AY647" s="20">
        <f t="shared" si="1087"/>
        <v>10</v>
      </c>
      <c r="AZ647" s="20" t="str">
        <f t="shared" si="1087"/>
        <v>cotrcrea</v>
      </c>
      <c r="BA647" s="20">
        <f t="shared" si="1087"/>
        <v>90</v>
      </c>
      <c r="BB647" s="20" t="str">
        <f t="shared" si="1087"/>
        <v>nminer</v>
      </c>
      <c r="BC647" s="20">
        <f t="shared" si="1087"/>
        <v>0</v>
      </c>
      <c r="BD647" s="14"/>
      <c r="BJ647" t="s">
        <v>233</v>
      </c>
      <c r="BK647" t="s">
        <v>152</v>
      </c>
      <c r="BN647" s="36">
        <v>380</v>
      </c>
      <c r="BQ647">
        <f t="shared" ref="BQ647:BQ710" si="1091">BV647</f>
        <v>1</v>
      </c>
      <c r="BR647" s="38">
        <v>44737</v>
      </c>
      <c r="BS647" s="22" t="s">
        <v>183</v>
      </c>
      <c r="BT647" s="20" t="str">
        <f t="shared" si="1090"/>
        <v>PASSVIP_COR22C72</v>
      </c>
      <c r="BU647" t="s">
        <v>184</v>
      </c>
      <c r="BV647">
        <v>1</v>
      </c>
    </row>
    <row r="648" spans="2:74" ht="18.75" customHeight="1" x14ac:dyDescent="0.3">
      <c r="B648" s="20">
        <f t="shared" si="1088"/>
        <v>73</v>
      </c>
      <c r="C648" s="22" t="str">
        <f t="shared" si="1089"/>
        <v>#73 Pass VIP</v>
      </c>
      <c r="D648" t="str">
        <f t="shared" si="1086"/>
        <v>COR22C73</v>
      </c>
      <c r="E648" s="53" t="s">
        <v>232</v>
      </c>
      <c r="F648" s="20">
        <v>1000</v>
      </c>
      <c r="G648" s="74" t="s">
        <v>877</v>
      </c>
      <c r="H648" s="23" t="s">
        <v>146</v>
      </c>
      <c r="J648" s="54" t="s">
        <v>172</v>
      </c>
      <c r="K648" s="22" t="s">
        <v>173</v>
      </c>
      <c r="L648" s="54" t="s">
        <v>147</v>
      </c>
      <c r="M648" s="22">
        <v>1</v>
      </c>
      <c r="N648" s="54" t="s">
        <v>174</v>
      </c>
      <c r="T648" s="54" t="s">
        <v>36</v>
      </c>
      <c r="U648" s="22" t="s">
        <v>227</v>
      </c>
      <c r="V648" s="54" t="str">
        <f t="shared" si="1083"/>
        <v>avantage2</v>
      </c>
      <c r="W648" s="22" t="s">
        <v>228</v>
      </c>
      <c r="AW648" s="22"/>
      <c r="AX648" s="20" t="str">
        <f t="shared" si="1087"/>
        <v>ncreator</v>
      </c>
      <c r="AY648" s="20">
        <f t="shared" si="1087"/>
        <v>10</v>
      </c>
      <c r="AZ648" s="20" t="str">
        <f t="shared" si="1087"/>
        <v>cotrcrea</v>
      </c>
      <c r="BA648" s="20">
        <f t="shared" si="1087"/>
        <v>90</v>
      </c>
      <c r="BB648" s="20" t="str">
        <f t="shared" si="1087"/>
        <v>nminer</v>
      </c>
      <c r="BC648" s="20">
        <f t="shared" si="1087"/>
        <v>0</v>
      </c>
      <c r="BD648" s="14"/>
      <c r="BJ648" t="s">
        <v>233</v>
      </c>
      <c r="BK648" t="s">
        <v>152</v>
      </c>
      <c r="BN648" s="36">
        <v>380</v>
      </c>
      <c r="BQ648">
        <f t="shared" si="1091"/>
        <v>1</v>
      </c>
      <c r="BR648" s="38">
        <v>44737</v>
      </c>
      <c r="BS648" s="22" t="s">
        <v>183</v>
      </c>
      <c r="BT648" s="20" t="str">
        <f t="shared" si="1090"/>
        <v>PASSVIP_COR22C73</v>
      </c>
      <c r="BU648" t="s">
        <v>184</v>
      </c>
      <c r="BV648">
        <v>1</v>
      </c>
    </row>
    <row r="649" spans="2:74" ht="18.75" customHeight="1" x14ac:dyDescent="0.3">
      <c r="B649" s="20">
        <f t="shared" si="1088"/>
        <v>74</v>
      </c>
      <c r="C649" s="22" t="str">
        <f t="shared" si="1089"/>
        <v>#74 Pass VIP</v>
      </c>
      <c r="D649" t="str">
        <f t="shared" si="1086"/>
        <v>COR22C74</v>
      </c>
      <c r="E649" s="53" t="s">
        <v>232</v>
      </c>
      <c r="F649" s="20">
        <v>1000</v>
      </c>
      <c r="G649" s="74" t="s">
        <v>878</v>
      </c>
      <c r="H649" s="23" t="s">
        <v>146</v>
      </c>
      <c r="J649" s="54" t="s">
        <v>172</v>
      </c>
      <c r="K649" s="22" t="s">
        <v>173</v>
      </c>
      <c r="L649" s="54" t="s">
        <v>147</v>
      </c>
      <c r="M649" s="22">
        <v>1</v>
      </c>
      <c r="N649" s="54" t="s">
        <v>174</v>
      </c>
      <c r="T649" s="54" t="s">
        <v>36</v>
      </c>
      <c r="U649" s="22" t="s">
        <v>227</v>
      </c>
      <c r="V649" s="54" t="str">
        <f t="shared" si="1083"/>
        <v>avantage2</v>
      </c>
      <c r="W649" s="22" t="s">
        <v>228</v>
      </c>
      <c r="AW649" s="22"/>
      <c r="AX649" s="20" t="str">
        <f t="shared" si="1087"/>
        <v>ncreator</v>
      </c>
      <c r="AY649" s="20">
        <f t="shared" si="1087"/>
        <v>10</v>
      </c>
      <c r="AZ649" s="20" t="str">
        <f t="shared" si="1087"/>
        <v>cotrcrea</v>
      </c>
      <c r="BA649" s="20">
        <f t="shared" si="1087"/>
        <v>90</v>
      </c>
      <c r="BB649" s="20" t="str">
        <f t="shared" si="1087"/>
        <v>nminer</v>
      </c>
      <c r="BC649" s="20">
        <f t="shared" si="1087"/>
        <v>0</v>
      </c>
      <c r="BD649" s="14"/>
      <c r="BJ649" t="s">
        <v>233</v>
      </c>
      <c r="BK649" t="s">
        <v>152</v>
      </c>
      <c r="BN649" s="36">
        <v>380</v>
      </c>
      <c r="BQ649">
        <f t="shared" si="1091"/>
        <v>1</v>
      </c>
      <c r="BR649" s="38">
        <v>44737</v>
      </c>
      <c r="BS649" s="22" t="s">
        <v>183</v>
      </c>
      <c r="BT649" s="20" t="str">
        <f t="shared" si="1090"/>
        <v>PASSVIP_COR22C74</v>
      </c>
      <c r="BU649" t="s">
        <v>184</v>
      </c>
      <c r="BV649">
        <v>1</v>
      </c>
    </row>
    <row r="650" spans="2:74" ht="18.75" customHeight="1" x14ac:dyDescent="0.3">
      <c r="B650" s="20">
        <f t="shared" si="1088"/>
        <v>75</v>
      </c>
      <c r="C650" s="22" t="str">
        <f t="shared" si="1089"/>
        <v>#75 Pass VIP</v>
      </c>
      <c r="D650" t="str">
        <f t="shared" si="1086"/>
        <v>COR22C75</v>
      </c>
      <c r="E650" s="53" t="s">
        <v>232</v>
      </c>
      <c r="F650" s="20">
        <v>1000</v>
      </c>
      <c r="G650" s="74" t="s">
        <v>879</v>
      </c>
      <c r="H650" s="23" t="s">
        <v>146</v>
      </c>
      <c r="J650" s="54" t="s">
        <v>172</v>
      </c>
      <c r="K650" s="22" t="s">
        <v>173</v>
      </c>
      <c r="L650" s="54" t="s">
        <v>147</v>
      </c>
      <c r="M650" s="22">
        <v>1</v>
      </c>
      <c r="N650" s="54" t="s">
        <v>174</v>
      </c>
      <c r="T650" s="54" t="s">
        <v>36</v>
      </c>
      <c r="U650" s="22" t="s">
        <v>227</v>
      </c>
      <c r="V650" s="54" t="str">
        <f t="shared" si="1083"/>
        <v>avantage2</v>
      </c>
      <c r="W650" s="22" t="s">
        <v>228</v>
      </c>
      <c r="AW650" s="22"/>
      <c r="AX650" s="20" t="str">
        <f t="shared" si="1087"/>
        <v>ncreator</v>
      </c>
      <c r="AY650" s="20">
        <f t="shared" si="1087"/>
        <v>10</v>
      </c>
      <c r="AZ650" s="20" t="str">
        <f t="shared" si="1087"/>
        <v>cotrcrea</v>
      </c>
      <c r="BA650" s="20">
        <f t="shared" si="1087"/>
        <v>90</v>
      </c>
      <c r="BB650" s="20" t="str">
        <f t="shared" si="1087"/>
        <v>nminer</v>
      </c>
      <c r="BC650" s="20">
        <f t="shared" si="1087"/>
        <v>0</v>
      </c>
      <c r="BD650" s="14"/>
      <c r="BJ650" t="s">
        <v>233</v>
      </c>
      <c r="BK650" t="s">
        <v>152</v>
      </c>
      <c r="BN650" s="36">
        <v>380</v>
      </c>
      <c r="BQ650">
        <f t="shared" si="1091"/>
        <v>1</v>
      </c>
      <c r="BR650" s="38">
        <v>44737</v>
      </c>
      <c r="BS650" s="22" t="s">
        <v>183</v>
      </c>
      <c r="BT650" s="20" t="str">
        <f t="shared" si="1090"/>
        <v>PASSVIP_COR22C75</v>
      </c>
      <c r="BU650" t="s">
        <v>184</v>
      </c>
      <c r="BV650">
        <v>1</v>
      </c>
    </row>
    <row r="651" spans="2:74" ht="18.75" customHeight="1" x14ac:dyDescent="0.3">
      <c r="B651" s="20">
        <f t="shared" si="1088"/>
        <v>76</v>
      </c>
      <c r="C651" s="22" t="str">
        <f t="shared" si="1089"/>
        <v>#76 Pass VIP</v>
      </c>
      <c r="D651" t="str">
        <f t="shared" si="1086"/>
        <v>COR22C76</v>
      </c>
      <c r="E651" s="53" t="s">
        <v>232</v>
      </c>
      <c r="F651" s="20">
        <v>1000</v>
      </c>
      <c r="G651" s="74" t="s">
        <v>880</v>
      </c>
      <c r="H651" s="23" t="s">
        <v>146</v>
      </c>
      <c r="J651" s="54" t="s">
        <v>172</v>
      </c>
      <c r="K651" s="22" t="s">
        <v>173</v>
      </c>
      <c r="L651" s="54" t="s">
        <v>147</v>
      </c>
      <c r="M651" s="22">
        <v>1</v>
      </c>
      <c r="N651" s="54" t="s">
        <v>174</v>
      </c>
      <c r="T651" s="54" t="s">
        <v>36</v>
      </c>
      <c r="U651" s="22" t="s">
        <v>227</v>
      </c>
      <c r="V651" s="54" t="str">
        <f t="shared" si="1083"/>
        <v>avantage2</v>
      </c>
      <c r="W651" s="22" t="s">
        <v>228</v>
      </c>
      <c r="AW651" s="22"/>
      <c r="AX651" s="20" t="str">
        <f t="shared" si="1087"/>
        <v>ncreator</v>
      </c>
      <c r="AY651" s="20">
        <f t="shared" si="1087"/>
        <v>10</v>
      </c>
      <c r="AZ651" s="20" t="str">
        <f t="shared" si="1087"/>
        <v>cotrcrea</v>
      </c>
      <c r="BA651" s="20">
        <f t="shared" si="1087"/>
        <v>90</v>
      </c>
      <c r="BB651" s="20" t="str">
        <f t="shared" si="1087"/>
        <v>nminer</v>
      </c>
      <c r="BC651" s="20">
        <f t="shared" si="1087"/>
        <v>0</v>
      </c>
      <c r="BD651" s="14"/>
      <c r="BJ651" t="s">
        <v>233</v>
      </c>
      <c r="BK651" t="s">
        <v>152</v>
      </c>
      <c r="BN651" s="36">
        <v>380</v>
      </c>
      <c r="BQ651">
        <f t="shared" si="1091"/>
        <v>1</v>
      </c>
      <c r="BR651" s="38">
        <v>44737</v>
      </c>
      <c r="BS651" s="22" t="s">
        <v>183</v>
      </c>
      <c r="BT651" s="20" t="str">
        <f t="shared" si="1090"/>
        <v>PASSVIP_COR22C76</v>
      </c>
      <c r="BU651" t="s">
        <v>184</v>
      </c>
      <c r="BV651">
        <v>1</v>
      </c>
    </row>
    <row r="652" spans="2:74" ht="18.75" customHeight="1" x14ac:dyDescent="0.3">
      <c r="B652" s="20">
        <f t="shared" si="1088"/>
        <v>77</v>
      </c>
      <c r="C652" s="22" t="str">
        <f t="shared" si="1089"/>
        <v>#77 Pass VIP</v>
      </c>
      <c r="D652" t="str">
        <f t="shared" si="1086"/>
        <v>COR22C77</v>
      </c>
      <c r="E652" s="53" t="s">
        <v>232</v>
      </c>
      <c r="F652" s="20">
        <v>1000</v>
      </c>
      <c r="G652" s="74" t="s">
        <v>881</v>
      </c>
      <c r="H652" s="23" t="s">
        <v>146</v>
      </c>
      <c r="J652" s="54" t="s">
        <v>172</v>
      </c>
      <c r="K652" s="22" t="s">
        <v>173</v>
      </c>
      <c r="L652" s="54" t="s">
        <v>147</v>
      </c>
      <c r="M652" s="22">
        <v>1</v>
      </c>
      <c r="N652" s="54" t="s">
        <v>174</v>
      </c>
      <c r="T652" s="54" t="s">
        <v>36</v>
      </c>
      <c r="U652" s="22" t="s">
        <v>227</v>
      </c>
      <c r="V652" s="54" t="str">
        <f t="shared" si="1083"/>
        <v>avantage2</v>
      </c>
      <c r="W652" s="22" t="s">
        <v>228</v>
      </c>
      <c r="AW652" s="22"/>
      <c r="AX652" s="20" t="str">
        <f t="shared" si="1087"/>
        <v>ncreator</v>
      </c>
      <c r="AY652" s="20">
        <f t="shared" si="1087"/>
        <v>10</v>
      </c>
      <c r="AZ652" s="20" t="str">
        <f t="shared" si="1087"/>
        <v>cotrcrea</v>
      </c>
      <c r="BA652" s="20">
        <f t="shared" si="1087"/>
        <v>90</v>
      </c>
      <c r="BB652" s="20" t="str">
        <f t="shared" si="1087"/>
        <v>nminer</v>
      </c>
      <c r="BC652" s="20">
        <f t="shared" si="1087"/>
        <v>0</v>
      </c>
      <c r="BD652" s="14"/>
      <c r="BJ652" t="s">
        <v>233</v>
      </c>
      <c r="BK652" t="s">
        <v>152</v>
      </c>
      <c r="BN652" s="36">
        <v>380</v>
      </c>
      <c r="BQ652">
        <f t="shared" si="1091"/>
        <v>1</v>
      </c>
      <c r="BR652" s="38">
        <v>44737</v>
      </c>
      <c r="BS652" s="22" t="s">
        <v>183</v>
      </c>
      <c r="BT652" s="20" t="str">
        <f t="shared" si="1090"/>
        <v>PASSVIP_COR22C77</v>
      </c>
      <c r="BU652" t="s">
        <v>184</v>
      </c>
      <c r="BV652">
        <v>1</v>
      </c>
    </row>
    <row r="653" spans="2:74" ht="18.75" customHeight="1" x14ac:dyDescent="0.3">
      <c r="B653" s="20">
        <f t="shared" si="1088"/>
        <v>78</v>
      </c>
      <c r="C653" s="22" t="str">
        <f t="shared" si="1089"/>
        <v>#78 Pass VIP</v>
      </c>
      <c r="D653" t="str">
        <f t="shared" si="1086"/>
        <v>COR22C78</v>
      </c>
      <c r="E653" s="53" t="s">
        <v>232</v>
      </c>
      <c r="F653" s="20">
        <v>1000</v>
      </c>
      <c r="G653" s="74" t="s">
        <v>882</v>
      </c>
      <c r="H653" s="23" t="s">
        <v>146</v>
      </c>
      <c r="J653" s="54" t="s">
        <v>172</v>
      </c>
      <c r="K653" s="22" t="s">
        <v>173</v>
      </c>
      <c r="L653" s="54" t="s">
        <v>147</v>
      </c>
      <c r="M653" s="22">
        <v>1</v>
      </c>
      <c r="N653" s="54" t="s">
        <v>174</v>
      </c>
      <c r="T653" s="54" t="s">
        <v>36</v>
      </c>
      <c r="U653" s="22" t="s">
        <v>227</v>
      </c>
      <c r="V653" s="54" t="str">
        <f t="shared" si="1083"/>
        <v>avantage2</v>
      </c>
      <c r="W653" s="22" t="s">
        <v>228</v>
      </c>
      <c r="AW653" s="22"/>
      <c r="AX653" s="20" t="str">
        <f t="shared" si="1087"/>
        <v>ncreator</v>
      </c>
      <c r="AY653" s="20">
        <f t="shared" si="1087"/>
        <v>10</v>
      </c>
      <c r="AZ653" s="20" t="str">
        <f t="shared" si="1087"/>
        <v>cotrcrea</v>
      </c>
      <c r="BA653" s="20">
        <f t="shared" si="1087"/>
        <v>90</v>
      </c>
      <c r="BB653" s="20" t="str">
        <f t="shared" si="1087"/>
        <v>nminer</v>
      </c>
      <c r="BC653" s="20">
        <f t="shared" si="1087"/>
        <v>0</v>
      </c>
      <c r="BD653" s="14"/>
      <c r="BJ653" t="s">
        <v>233</v>
      </c>
      <c r="BK653" t="s">
        <v>152</v>
      </c>
      <c r="BN653" s="36">
        <v>380</v>
      </c>
      <c r="BQ653">
        <f t="shared" si="1091"/>
        <v>1</v>
      </c>
      <c r="BR653" s="38">
        <v>44737</v>
      </c>
      <c r="BS653" s="22" t="s">
        <v>183</v>
      </c>
      <c r="BT653" s="20" t="str">
        <f t="shared" si="1090"/>
        <v>PASSVIP_COR22C78</v>
      </c>
      <c r="BU653" t="s">
        <v>184</v>
      </c>
      <c r="BV653">
        <v>1</v>
      </c>
    </row>
    <row r="654" spans="2:74" ht="18.75" customHeight="1" x14ac:dyDescent="0.3">
      <c r="B654" s="20">
        <f t="shared" si="1088"/>
        <v>79</v>
      </c>
      <c r="C654" s="22" t="str">
        <f t="shared" si="1089"/>
        <v>#79 Pass VIP</v>
      </c>
      <c r="D654" t="str">
        <f t="shared" si="1086"/>
        <v>COR22C79</v>
      </c>
      <c r="E654" s="53" t="s">
        <v>232</v>
      </c>
      <c r="F654" s="20">
        <v>1000</v>
      </c>
      <c r="G654" s="74" t="s">
        <v>883</v>
      </c>
      <c r="H654" s="23" t="s">
        <v>146</v>
      </c>
      <c r="J654" s="54" t="s">
        <v>172</v>
      </c>
      <c r="K654" s="22" t="s">
        <v>173</v>
      </c>
      <c r="L654" s="54" t="s">
        <v>147</v>
      </c>
      <c r="M654" s="22">
        <v>1</v>
      </c>
      <c r="N654" s="54" t="s">
        <v>174</v>
      </c>
      <c r="T654" s="54" t="s">
        <v>36</v>
      </c>
      <c r="U654" s="22" t="s">
        <v>227</v>
      </c>
      <c r="V654" s="54" t="str">
        <f t="shared" si="1083"/>
        <v>avantage2</v>
      </c>
      <c r="W654" s="22" t="s">
        <v>228</v>
      </c>
      <c r="AW654" s="22"/>
      <c r="AX654" s="20" t="str">
        <f t="shared" si="1087"/>
        <v>ncreator</v>
      </c>
      <c r="AY654" s="20">
        <f t="shared" si="1087"/>
        <v>10</v>
      </c>
      <c r="AZ654" s="20" t="str">
        <f t="shared" si="1087"/>
        <v>cotrcrea</v>
      </c>
      <c r="BA654" s="20">
        <f t="shared" si="1087"/>
        <v>90</v>
      </c>
      <c r="BB654" s="20" t="str">
        <f t="shared" si="1087"/>
        <v>nminer</v>
      </c>
      <c r="BC654" s="20">
        <f t="shared" si="1087"/>
        <v>0</v>
      </c>
      <c r="BD654" s="14"/>
      <c r="BJ654" t="s">
        <v>233</v>
      </c>
      <c r="BK654" t="s">
        <v>152</v>
      </c>
      <c r="BN654" s="36">
        <v>380</v>
      </c>
      <c r="BQ654">
        <f t="shared" si="1091"/>
        <v>1</v>
      </c>
      <c r="BR654" s="38">
        <v>44737</v>
      </c>
      <c r="BS654" s="22" t="s">
        <v>183</v>
      </c>
      <c r="BT654" s="20" t="str">
        <f t="shared" si="1090"/>
        <v>PASSVIP_COR22C79</v>
      </c>
      <c r="BU654" t="s">
        <v>184</v>
      </c>
      <c r="BV654">
        <v>1</v>
      </c>
    </row>
    <row r="655" spans="2:74" ht="18.75" customHeight="1" x14ac:dyDescent="0.3">
      <c r="B655" s="20">
        <f t="shared" si="1088"/>
        <v>80</v>
      </c>
      <c r="C655" s="22" t="str">
        <f t="shared" si="1089"/>
        <v>#80 Pass VIP</v>
      </c>
      <c r="D655" t="str">
        <f t="shared" si="1086"/>
        <v>COR22C80</v>
      </c>
      <c r="E655" s="53" t="s">
        <v>232</v>
      </c>
      <c r="F655" s="20">
        <v>1000</v>
      </c>
      <c r="G655" s="74" t="s">
        <v>884</v>
      </c>
      <c r="H655" s="23" t="s">
        <v>146</v>
      </c>
      <c r="J655" s="54" t="s">
        <v>172</v>
      </c>
      <c r="K655" s="22" t="s">
        <v>173</v>
      </c>
      <c r="L655" s="54" t="s">
        <v>147</v>
      </c>
      <c r="M655" s="22">
        <v>1</v>
      </c>
      <c r="N655" s="54" t="s">
        <v>174</v>
      </c>
      <c r="T655" s="54" t="s">
        <v>36</v>
      </c>
      <c r="U655" s="22" t="s">
        <v>227</v>
      </c>
      <c r="V655" s="54" t="str">
        <f t="shared" si="1083"/>
        <v>avantage2</v>
      </c>
      <c r="W655" s="22" t="s">
        <v>228</v>
      </c>
      <c r="AW655" s="22"/>
      <c r="AX655" s="20" t="str">
        <f t="shared" si="1087"/>
        <v>ncreator</v>
      </c>
      <c r="AY655" s="20">
        <f t="shared" si="1087"/>
        <v>10</v>
      </c>
      <c r="AZ655" s="20" t="str">
        <f t="shared" si="1087"/>
        <v>cotrcrea</v>
      </c>
      <c r="BA655" s="20">
        <f t="shared" si="1087"/>
        <v>90</v>
      </c>
      <c r="BB655" s="20" t="str">
        <f t="shared" si="1087"/>
        <v>nminer</v>
      </c>
      <c r="BC655" s="20">
        <f t="shared" si="1087"/>
        <v>0</v>
      </c>
      <c r="BD655" s="14"/>
      <c r="BJ655" t="s">
        <v>233</v>
      </c>
      <c r="BK655" t="s">
        <v>152</v>
      </c>
      <c r="BN655" s="36">
        <v>380</v>
      </c>
      <c r="BQ655">
        <f t="shared" si="1091"/>
        <v>1</v>
      </c>
      <c r="BR655" s="38">
        <v>44737</v>
      </c>
      <c r="BS655" s="22" t="s">
        <v>183</v>
      </c>
      <c r="BT655" s="20" t="str">
        <f t="shared" si="1090"/>
        <v>PASSVIP_COR22C80</v>
      </c>
      <c r="BU655" t="s">
        <v>184</v>
      </c>
      <c r="BV655">
        <v>1</v>
      </c>
    </row>
    <row r="656" spans="2:74" ht="18.75" customHeight="1" x14ac:dyDescent="0.3">
      <c r="B656" s="20">
        <f t="shared" si="1088"/>
        <v>81</v>
      </c>
      <c r="C656" s="22" t="str">
        <f t="shared" si="1089"/>
        <v>#81 Pass VIP</v>
      </c>
      <c r="D656" t="str">
        <f t="shared" si="1086"/>
        <v>COR22C81</v>
      </c>
      <c r="E656" s="53" t="s">
        <v>232</v>
      </c>
      <c r="F656" s="20">
        <v>1000</v>
      </c>
      <c r="G656" s="74" t="s">
        <v>885</v>
      </c>
      <c r="H656" s="23" t="s">
        <v>146</v>
      </c>
      <c r="J656" s="54" t="s">
        <v>172</v>
      </c>
      <c r="K656" s="22" t="s">
        <v>173</v>
      </c>
      <c r="L656" s="54" t="s">
        <v>147</v>
      </c>
      <c r="M656" s="22">
        <v>1</v>
      </c>
      <c r="N656" s="54" t="s">
        <v>174</v>
      </c>
      <c r="T656" s="54" t="s">
        <v>36</v>
      </c>
      <c r="U656" s="22" t="s">
        <v>227</v>
      </c>
      <c r="V656" s="54" t="str">
        <f t="shared" si="1083"/>
        <v>avantage2</v>
      </c>
      <c r="W656" s="22" t="s">
        <v>228</v>
      </c>
      <c r="AW656" s="22"/>
      <c r="AX656" s="20" t="str">
        <f t="shared" ref="AX656:BC671" si="1092">AX655</f>
        <v>ncreator</v>
      </c>
      <c r="AY656" s="20">
        <f t="shared" si="1092"/>
        <v>10</v>
      </c>
      <c r="AZ656" s="20" t="str">
        <f t="shared" si="1092"/>
        <v>cotrcrea</v>
      </c>
      <c r="BA656" s="20">
        <f t="shared" si="1092"/>
        <v>90</v>
      </c>
      <c r="BB656" s="20" t="str">
        <f t="shared" si="1092"/>
        <v>nminer</v>
      </c>
      <c r="BC656" s="20">
        <f t="shared" si="1092"/>
        <v>0</v>
      </c>
      <c r="BD656" s="14"/>
      <c r="BJ656" t="s">
        <v>233</v>
      </c>
      <c r="BK656" t="s">
        <v>152</v>
      </c>
      <c r="BN656" s="36">
        <v>380</v>
      </c>
      <c r="BQ656">
        <f t="shared" si="1091"/>
        <v>1</v>
      </c>
      <c r="BR656" s="38">
        <v>44737</v>
      </c>
      <c r="BS656" s="22" t="s">
        <v>183</v>
      </c>
      <c r="BT656" s="20" t="str">
        <f t="shared" si="1090"/>
        <v>PASSVIP_COR22C81</v>
      </c>
      <c r="BU656" t="s">
        <v>184</v>
      </c>
      <c r="BV656">
        <v>1</v>
      </c>
    </row>
    <row r="657" spans="2:74" ht="18.75" customHeight="1" x14ac:dyDescent="0.3">
      <c r="B657" s="20">
        <f t="shared" si="1088"/>
        <v>82</v>
      </c>
      <c r="C657" s="22" t="str">
        <f t="shared" si="1089"/>
        <v>#82 Pass VIP</v>
      </c>
      <c r="D657" t="str">
        <f t="shared" si="1086"/>
        <v>COR22C82</v>
      </c>
      <c r="E657" s="53" t="s">
        <v>232</v>
      </c>
      <c r="F657" s="20">
        <v>1000</v>
      </c>
      <c r="G657" s="74" t="s">
        <v>886</v>
      </c>
      <c r="H657" s="23" t="s">
        <v>146</v>
      </c>
      <c r="J657" s="54" t="s">
        <v>172</v>
      </c>
      <c r="K657" s="22" t="s">
        <v>173</v>
      </c>
      <c r="L657" s="54" t="s">
        <v>147</v>
      </c>
      <c r="M657" s="22">
        <v>1</v>
      </c>
      <c r="N657" s="54" t="s">
        <v>174</v>
      </c>
      <c r="T657" s="54" t="s">
        <v>36</v>
      </c>
      <c r="U657" s="22" t="s">
        <v>227</v>
      </c>
      <c r="V657" s="54" t="str">
        <f t="shared" ref="V657:V720" si="1093">"avantage"&amp;(1+RIGHT(T657,1))</f>
        <v>avantage2</v>
      </c>
      <c r="W657" s="22" t="s">
        <v>228</v>
      </c>
      <c r="AW657" s="22"/>
      <c r="AX657" s="20" t="str">
        <f t="shared" si="1092"/>
        <v>ncreator</v>
      </c>
      <c r="AY657" s="20">
        <f t="shared" si="1092"/>
        <v>10</v>
      </c>
      <c r="AZ657" s="20" t="str">
        <f t="shared" si="1092"/>
        <v>cotrcrea</v>
      </c>
      <c r="BA657" s="20">
        <f t="shared" si="1092"/>
        <v>90</v>
      </c>
      <c r="BB657" s="20" t="str">
        <f t="shared" si="1092"/>
        <v>nminer</v>
      </c>
      <c r="BC657" s="20">
        <f t="shared" si="1092"/>
        <v>0</v>
      </c>
      <c r="BD657" s="14"/>
      <c r="BJ657" t="s">
        <v>233</v>
      </c>
      <c r="BK657" t="s">
        <v>152</v>
      </c>
      <c r="BN657" s="36">
        <v>380</v>
      </c>
      <c r="BQ657">
        <f t="shared" si="1091"/>
        <v>1</v>
      </c>
      <c r="BR657" s="38">
        <v>44737</v>
      </c>
      <c r="BS657" s="22" t="s">
        <v>183</v>
      </c>
      <c r="BT657" s="20" t="str">
        <f t="shared" si="1090"/>
        <v>PASSVIP_COR22C82</v>
      </c>
      <c r="BU657" t="s">
        <v>184</v>
      </c>
      <c r="BV657">
        <v>1</v>
      </c>
    </row>
    <row r="658" spans="2:74" ht="18.75" customHeight="1" x14ac:dyDescent="0.3">
      <c r="B658" s="20">
        <f t="shared" si="1088"/>
        <v>83</v>
      </c>
      <c r="C658" s="22" t="str">
        <f t="shared" si="1089"/>
        <v>#83 Pass VIP</v>
      </c>
      <c r="D658" t="str">
        <f t="shared" si="1086"/>
        <v>COR22C83</v>
      </c>
      <c r="E658" s="53" t="s">
        <v>232</v>
      </c>
      <c r="F658" s="20">
        <v>1000</v>
      </c>
      <c r="G658" s="74" t="s">
        <v>887</v>
      </c>
      <c r="H658" s="23" t="s">
        <v>146</v>
      </c>
      <c r="J658" s="54" t="s">
        <v>172</v>
      </c>
      <c r="K658" s="22" t="s">
        <v>173</v>
      </c>
      <c r="L658" s="54" t="s">
        <v>147</v>
      </c>
      <c r="M658" s="22">
        <v>1</v>
      </c>
      <c r="N658" s="54" t="s">
        <v>174</v>
      </c>
      <c r="T658" s="54" t="s">
        <v>36</v>
      </c>
      <c r="U658" s="22" t="s">
        <v>227</v>
      </c>
      <c r="V658" s="54" t="str">
        <f t="shared" si="1093"/>
        <v>avantage2</v>
      </c>
      <c r="W658" s="22" t="s">
        <v>228</v>
      </c>
      <c r="AW658" s="22"/>
      <c r="AX658" s="20" t="str">
        <f t="shared" si="1092"/>
        <v>ncreator</v>
      </c>
      <c r="AY658" s="20">
        <f t="shared" si="1092"/>
        <v>10</v>
      </c>
      <c r="AZ658" s="20" t="str">
        <f t="shared" si="1092"/>
        <v>cotrcrea</v>
      </c>
      <c r="BA658" s="20">
        <f t="shared" si="1092"/>
        <v>90</v>
      </c>
      <c r="BB658" s="20" t="str">
        <f t="shared" si="1092"/>
        <v>nminer</v>
      </c>
      <c r="BC658" s="20">
        <f t="shared" si="1092"/>
        <v>0</v>
      </c>
      <c r="BD658" s="14"/>
      <c r="BJ658" t="s">
        <v>233</v>
      </c>
      <c r="BK658" t="s">
        <v>152</v>
      </c>
      <c r="BN658" s="36">
        <v>380</v>
      </c>
      <c r="BQ658">
        <f t="shared" si="1091"/>
        <v>1</v>
      </c>
      <c r="BR658" s="38">
        <v>44737</v>
      </c>
      <c r="BS658" s="22" t="s">
        <v>183</v>
      </c>
      <c r="BT658" s="20" t="str">
        <f t="shared" si="1090"/>
        <v>PASSVIP_COR22C83</v>
      </c>
      <c r="BU658" t="s">
        <v>184</v>
      </c>
      <c r="BV658">
        <v>1</v>
      </c>
    </row>
    <row r="659" spans="2:74" ht="18.75" customHeight="1" x14ac:dyDescent="0.3">
      <c r="B659" s="20">
        <f t="shared" si="1088"/>
        <v>84</v>
      </c>
      <c r="C659" s="22" t="str">
        <f t="shared" si="1089"/>
        <v>#84 Pass VIP</v>
      </c>
      <c r="D659" t="str">
        <f t="shared" si="1086"/>
        <v>COR22C84</v>
      </c>
      <c r="E659" s="53" t="s">
        <v>232</v>
      </c>
      <c r="F659" s="20">
        <v>1000</v>
      </c>
      <c r="G659" s="74" t="s">
        <v>888</v>
      </c>
      <c r="H659" s="23" t="s">
        <v>146</v>
      </c>
      <c r="J659" s="54" t="s">
        <v>172</v>
      </c>
      <c r="K659" s="22" t="s">
        <v>173</v>
      </c>
      <c r="L659" s="54" t="s">
        <v>147</v>
      </c>
      <c r="M659" s="22">
        <v>1</v>
      </c>
      <c r="N659" s="54" t="s">
        <v>174</v>
      </c>
      <c r="T659" s="54" t="s">
        <v>36</v>
      </c>
      <c r="U659" s="22" t="s">
        <v>227</v>
      </c>
      <c r="V659" s="54" t="str">
        <f t="shared" si="1093"/>
        <v>avantage2</v>
      </c>
      <c r="W659" s="22" t="s">
        <v>228</v>
      </c>
      <c r="AW659" s="22"/>
      <c r="AX659" s="20" t="str">
        <f t="shared" si="1092"/>
        <v>ncreator</v>
      </c>
      <c r="AY659" s="20">
        <f t="shared" si="1092"/>
        <v>10</v>
      </c>
      <c r="AZ659" s="20" t="str">
        <f t="shared" si="1092"/>
        <v>cotrcrea</v>
      </c>
      <c r="BA659" s="20">
        <f t="shared" si="1092"/>
        <v>90</v>
      </c>
      <c r="BB659" s="20" t="str">
        <f t="shared" si="1092"/>
        <v>nminer</v>
      </c>
      <c r="BC659" s="20">
        <f t="shared" si="1092"/>
        <v>0</v>
      </c>
      <c r="BD659" s="14"/>
      <c r="BJ659" t="s">
        <v>233</v>
      </c>
      <c r="BK659" t="s">
        <v>152</v>
      </c>
      <c r="BN659" s="36">
        <v>380</v>
      </c>
      <c r="BQ659">
        <f t="shared" si="1091"/>
        <v>1</v>
      </c>
      <c r="BR659" s="38">
        <v>44737</v>
      </c>
      <c r="BS659" s="22" t="s">
        <v>183</v>
      </c>
      <c r="BT659" s="20" t="str">
        <f t="shared" si="1090"/>
        <v>PASSVIP_COR22C84</v>
      </c>
      <c r="BU659" t="s">
        <v>184</v>
      </c>
      <c r="BV659">
        <v>1</v>
      </c>
    </row>
    <row r="660" spans="2:74" ht="18.75" customHeight="1" x14ac:dyDescent="0.3">
      <c r="B660" s="20">
        <f t="shared" si="1088"/>
        <v>85</v>
      </c>
      <c r="C660" s="22" t="str">
        <f t="shared" si="1089"/>
        <v>#85 Pass VIP</v>
      </c>
      <c r="D660" t="str">
        <f t="shared" si="1086"/>
        <v>COR22C85</v>
      </c>
      <c r="E660" s="53" t="s">
        <v>232</v>
      </c>
      <c r="F660" s="20">
        <v>1000</v>
      </c>
      <c r="G660" s="74" t="s">
        <v>889</v>
      </c>
      <c r="H660" s="23" t="s">
        <v>146</v>
      </c>
      <c r="J660" s="54" t="s">
        <v>172</v>
      </c>
      <c r="K660" s="22" t="s">
        <v>173</v>
      </c>
      <c r="L660" s="54" t="s">
        <v>147</v>
      </c>
      <c r="M660" s="22">
        <v>1</v>
      </c>
      <c r="N660" s="54" t="s">
        <v>174</v>
      </c>
      <c r="T660" s="54" t="s">
        <v>36</v>
      </c>
      <c r="U660" s="22" t="s">
        <v>227</v>
      </c>
      <c r="V660" s="54" t="str">
        <f t="shared" si="1093"/>
        <v>avantage2</v>
      </c>
      <c r="W660" s="22" t="s">
        <v>228</v>
      </c>
      <c r="AW660" s="22"/>
      <c r="AX660" s="20" t="str">
        <f t="shared" si="1092"/>
        <v>ncreator</v>
      </c>
      <c r="AY660" s="20">
        <f t="shared" si="1092"/>
        <v>10</v>
      </c>
      <c r="AZ660" s="20" t="str">
        <f t="shared" si="1092"/>
        <v>cotrcrea</v>
      </c>
      <c r="BA660" s="20">
        <f t="shared" si="1092"/>
        <v>90</v>
      </c>
      <c r="BB660" s="20" t="str">
        <f t="shared" si="1092"/>
        <v>nminer</v>
      </c>
      <c r="BC660" s="20">
        <f t="shared" si="1092"/>
        <v>0</v>
      </c>
      <c r="BD660" s="14"/>
      <c r="BJ660" t="s">
        <v>233</v>
      </c>
      <c r="BK660" t="s">
        <v>152</v>
      </c>
      <c r="BN660" s="36">
        <v>380</v>
      </c>
      <c r="BQ660">
        <f t="shared" si="1091"/>
        <v>1</v>
      </c>
      <c r="BR660" s="38">
        <v>44737</v>
      </c>
      <c r="BS660" s="22" t="s">
        <v>183</v>
      </c>
      <c r="BT660" s="20" t="str">
        <f t="shared" si="1090"/>
        <v>PASSVIP_COR22C85</v>
      </c>
      <c r="BU660" t="s">
        <v>184</v>
      </c>
      <c r="BV660">
        <v>1</v>
      </c>
    </row>
    <row r="661" spans="2:74" ht="18.75" customHeight="1" x14ac:dyDescent="0.3">
      <c r="B661" s="20">
        <f t="shared" si="1088"/>
        <v>86</v>
      </c>
      <c r="C661" s="22" t="str">
        <f t="shared" si="1089"/>
        <v>#86 Pass VIP</v>
      </c>
      <c r="D661" t="str">
        <f t="shared" si="1086"/>
        <v>COR22C86</v>
      </c>
      <c r="E661" s="53" t="s">
        <v>232</v>
      </c>
      <c r="F661" s="20">
        <v>1000</v>
      </c>
      <c r="G661" s="74" t="s">
        <v>890</v>
      </c>
      <c r="H661" s="23" t="s">
        <v>146</v>
      </c>
      <c r="J661" s="54" t="s">
        <v>172</v>
      </c>
      <c r="K661" s="22" t="s">
        <v>173</v>
      </c>
      <c r="L661" s="54" t="s">
        <v>147</v>
      </c>
      <c r="M661" s="22">
        <v>1</v>
      </c>
      <c r="N661" s="54" t="s">
        <v>174</v>
      </c>
      <c r="T661" s="54" t="s">
        <v>36</v>
      </c>
      <c r="U661" s="22" t="s">
        <v>227</v>
      </c>
      <c r="V661" s="54" t="str">
        <f t="shared" si="1093"/>
        <v>avantage2</v>
      </c>
      <c r="W661" s="22" t="s">
        <v>228</v>
      </c>
      <c r="AW661" s="22"/>
      <c r="AX661" s="20" t="str">
        <f t="shared" si="1092"/>
        <v>ncreator</v>
      </c>
      <c r="AY661" s="20">
        <f t="shared" si="1092"/>
        <v>10</v>
      </c>
      <c r="AZ661" s="20" t="str">
        <f t="shared" si="1092"/>
        <v>cotrcrea</v>
      </c>
      <c r="BA661" s="20">
        <f t="shared" si="1092"/>
        <v>90</v>
      </c>
      <c r="BB661" s="20" t="str">
        <f t="shared" si="1092"/>
        <v>nminer</v>
      </c>
      <c r="BC661" s="20">
        <f t="shared" si="1092"/>
        <v>0</v>
      </c>
      <c r="BD661" s="14"/>
      <c r="BJ661" t="s">
        <v>233</v>
      </c>
      <c r="BK661" t="s">
        <v>152</v>
      </c>
      <c r="BN661" s="36">
        <v>380</v>
      </c>
      <c r="BQ661">
        <f t="shared" si="1091"/>
        <v>1</v>
      </c>
      <c r="BR661" s="38">
        <v>44737</v>
      </c>
      <c r="BS661" s="22" t="s">
        <v>183</v>
      </c>
      <c r="BT661" s="20" t="str">
        <f t="shared" si="1090"/>
        <v>PASSVIP_COR22C86</v>
      </c>
      <c r="BU661" t="s">
        <v>184</v>
      </c>
      <c r="BV661">
        <v>1</v>
      </c>
    </row>
    <row r="662" spans="2:74" ht="18.75" customHeight="1" x14ac:dyDescent="0.3">
      <c r="B662" s="20">
        <f t="shared" si="1088"/>
        <v>87</v>
      </c>
      <c r="C662" s="22" t="str">
        <f t="shared" si="1089"/>
        <v>#87 Pass VIP</v>
      </c>
      <c r="D662" t="str">
        <f t="shared" si="1086"/>
        <v>COR22C87</v>
      </c>
      <c r="E662" s="53" t="s">
        <v>232</v>
      </c>
      <c r="F662" s="20">
        <v>1000</v>
      </c>
      <c r="G662" s="74" t="s">
        <v>891</v>
      </c>
      <c r="H662" s="23" t="s">
        <v>146</v>
      </c>
      <c r="J662" s="54" t="s">
        <v>172</v>
      </c>
      <c r="K662" s="22" t="s">
        <v>173</v>
      </c>
      <c r="L662" s="54" t="s">
        <v>147</v>
      </c>
      <c r="M662" s="22">
        <v>1</v>
      </c>
      <c r="N662" s="54" t="s">
        <v>174</v>
      </c>
      <c r="T662" s="54" t="s">
        <v>36</v>
      </c>
      <c r="U662" s="22" t="s">
        <v>227</v>
      </c>
      <c r="V662" s="54" t="str">
        <f t="shared" si="1093"/>
        <v>avantage2</v>
      </c>
      <c r="W662" s="22" t="s">
        <v>228</v>
      </c>
      <c r="AW662" s="22"/>
      <c r="AX662" s="20" t="str">
        <f t="shared" si="1092"/>
        <v>ncreator</v>
      </c>
      <c r="AY662" s="20">
        <f t="shared" si="1092"/>
        <v>10</v>
      </c>
      <c r="AZ662" s="20" t="str">
        <f t="shared" si="1092"/>
        <v>cotrcrea</v>
      </c>
      <c r="BA662" s="20">
        <f t="shared" si="1092"/>
        <v>90</v>
      </c>
      <c r="BB662" s="20" t="str">
        <f t="shared" si="1092"/>
        <v>nminer</v>
      </c>
      <c r="BC662" s="20">
        <f t="shared" si="1092"/>
        <v>0</v>
      </c>
      <c r="BD662" s="14"/>
      <c r="BJ662" t="s">
        <v>233</v>
      </c>
      <c r="BK662" t="s">
        <v>152</v>
      </c>
      <c r="BN662" s="36">
        <v>380</v>
      </c>
      <c r="BQ662">
        <f t="shared" si="1091"/>
        <v>1</v>
      </c>
      <c r="BR662" s="38">
        <v>44737</v>
      </c>
      <c r="BS662" s="22" t="s">
        <v>183</v>
      </c>
      <c r="BT662" s="20" t="str">
        <f t="shared" si="1090"/>
        <v>PASSVIP_COR22C87</v>
      </c>
      <c r="BU662" t="s">
        <v>184</v>
      </c>
      <c r="BV662">
        <v>1</v>
      </c>
    </row>
    <row r="663" spans="2:74" ht="18.75" customHeight="1" x14ac:dyDescent="0.3">
      <c r="B663" s="20">
        <f t="shared" si="1088"/>
        <v>88</v>
      </c>
      <c r="C663" s="22" t="str">
        <f t="shared" si="1089"/>
        <v>#88 Pass VIP</v>
      </c>
      <c r="D663" t="str">
        <f t="shared" si="1086"/>
        <v>COR22C88</v>
      </c>
      <c r="E663" s="53" t="s">
        <v>232</v>
      </c>
      <c r="F663" s="20">
        <v>1000</v>
      </c>
      <c r="G663" s="74" t="s">
        <v>892</v>
      </c>
      <c r="H663" s="23" t="s">
        <v>146</v>
      </c>
      <c r="J663" s="54" t="s">
        <v>172</v>
      </c>
      <c r="K663" s="22" t="s">
        <v>173</v>
      </c>
      <c r="L663" s="54" t="s">
        <v>147</v>
      </c>
      <c r="M663" s="22">
        <v>1</v>
      </c>
      <c r="N663" s="54" t="s">
        <v>174</v>
      </c>
      <c r="T663" s="54" t="s">
        <v>36</v>
      </c>
      <c r="U663" s="22" t="s">
        <v>227</v>
      </c>
      <c r="V663" s="54" t="str">
        <f t="shared" si="1093"/>
        <v>avantage2</v>
      </c>
      <c r="W663" s="22" t="s">
        <v>228</v>
      </c>
      <c r="AW663" s="22"/>
      <c r="AX663" s="20" t="str">
        <f t="shared" si="1092"/>
        <v>ncreator</v>
      </c>
      <c r="AY663" s="20">
        <f t="shared" si="1092"/>
        <v>10</v>
      </c>
      <c r="AZ663" s="20" t="str">
        <f t="shared" si="1092"/>
        <v>cotrcrea</v>
      </c>
      <c r="BA663" s="20">
        <f t="shared" si="1092"/>
        <v>90</v>
      </c>
      <c r="BB663" s="20" t="str">
        <f t="shared" si="1092"/>
        <v>nminer</v>
      </c>
      <c r="BC663" s="20">
        <f t="shared" si="1092"/>
        <v>0</v>
      </c>
      <c r="BD663" s="14"/>
      <c r="BJ663" t="s">
        <v>233</v>
      </c>
      <c r="BK663" t="s">
        <v>152</v>
      </c>
      <c r="BN663" s="36">
        <v>380</v>
      </c>
      <c r="BQ663">
        <f t="shared" si="1091"/>
        <v>1</v>
      </c>
      <c r="BR663" s="38">
        <v>44737</v>
      </c>
      <c r="BS663" s="22" t="s">
        <v>183</v>
      </c>
      <c r="BT663" s="20" t="str">
        <f t="shared" si="1090"/>
        <v>PASSVIP_COR22C88</v>
      </c>
      <c r="BU663" t="s">
        <v>184</v>
      </c>
      <c r="BV663">
        <v>1</v>
      </c>
    </row>
    <row r="664" spans="2:74" ht="18.75" customHeight="1" x14ac:dyDescent="0.3">
      <c r="B664" s="20">
        <f t="shared" si="1088"/>
        <v>89</v>
      </c>
      <c r="C664" s="22" t="str">
        <f t="shared" si="1089"/>
        <v>#89 Pass VIP</v>
      </c>
      <c r="D664" t="str">
        <f t="shared" si="1086"/>
        <v>COR22C89</v>
      </c>
      <c r="E664" s="53" t="s">
        <v>232</v>
      </c>
      <c r="F664" s="20">
        <v>1000</v>
      </c>
      <c r="G664" s="74" t="s">
        <v>893</v>
      </c>
      <c r="H664" s="23" t="s">
        <v>146</v>
      </c>
      <c r="J664" s="54" t="s">
        <v>172</v>
      </c>
      <c r="K664" s="22" t="s">
        <v>173</v>
      </c>
      <c r="L664" s="54" t="s">
        <v>147</v>
      </c>
      <c r="M664" s="22">
        <v>1</v>
      </c>
      <c r="N664" s="54" t="s">
        <v>174</v>
      </c>
      <c r="T664" s="54" t="s">
        <v>36</v>
      </c>
      <c r="U664" s="22" t="s">
        <v>227</v>
      </c>
      <c r="V664" s="54" t="str">
        <f t="shared" si="1093"/>
        <v>avantage2</v>
      </c>
      <c r="W664" s="22" t="s">
        <v>228</v>
      </c>
      <c r="AW664" s="22"/>
      <c r="AX664" s="20" t="str">
        <f t="shared" si="1092"/>
        <v>ncreator</v>
      </c>
      <c r="AY664" s="20">
        <f t="shared" si="1092"/>
        <v>10</v>
      </c>
      <c r="AZ664" s="20" t="str">
        <f t="shared" si="1092"/>
        <v>cotrcrea</v>
      </c>
      <c r="BA664" s="20">
        <f t="shared" si="1092"/>
        <v>90</v>
      </c>
      <c r="BB664" s="20" t="str">
        <f t="shared" si="1092"/>
        <v>nminer</v>
      </c>
      <c r="BC664" s="20">
        <f t="shared" si="1092"/>
        <v>0</v>
      </c>
      <c r="BD664" s="14"/>
      <c r="BJ664" t="s">
        <v>233</v>
      </c>
      <c r="BK664" t="s">
        <v>152</v>
      </c>
      <c r="BN664" s="36">
        <v>380</v>
      </c>
      <c r="BQ664">
        <f t="shared" si="1091"/>
        <v>1</v>
      </c>
      <c r="BR664" s="38">
        <v>44737</v>
      </c>
      <c r="BS664" s="22" t="s">
        <v>183</v>
      </c>
      <c r="BT664" s="20" t="str">
        <f t="shared" si="1090"/>
        <v>PASSVIP_COR22C89</v>
      </c>
      <c r="BU664" t="s">
        <v>184</v>
      </c>
      <c r="BV664">
        <v>1</v>
      </c>
    </row>
    <row r="665" spans="2:74" ht="18.75" customHeight="1" x14ac:dyDescent="0.3">
      <c r="B665" s="20">
        <f t="shared" si="1088"/>
        <v>90</v>
      </c>
      <c r="C665" s="22" t="str">
        <f t="shared" si="1089"/>
        <v>#90 Pass VIP</v>
      </c>
      <c r="D665" t="str">
        <f t="shared" si="1086"/>
        <v>COR22C90</v>
      </c>
      <c r="E665" s="53" t="s">
        <v>232</v>
      </c>
      <c r="F665" s="20">
        <v>1000</v>
      </c>
      <c r="G665" s="74" t="s">
        <v>894</v>
      </c>
      <c r="H665" s="23" t="s">
        <v>146</v>
      </c>
      <c r="J665" s="54" t="s">
        <v>172</v>
      </c>
      <c r="K665" s="22" t="s">
        <v>173</v>
      </c>
      <c r="L665" s="54" t="s">
        <v>147</v>
      </c>
      <c r="M665" s="22">
        <v>1</v>
      </c>
      <c r="N665" s="54" t="s">
        <v>174</v>
      </c>
      <c r="T665" s="54" t="s">
        <v>36</v>
      </c>
      <c r="U665" s="22" t="s">
        <v>227</v>
      </c>
      <c r="V665" s="54" t="str">
        <f t="shared" si="1093"/>
        <v>avantage2</v>
      </c>
      <c r="W665" s="22" t="s">
        <v>228</v>
      </c>
      <c r="AW665" s="22"/>
      <c r="AX665" s="20" t="str">
        <f t="shared" si="1092"/>
        <v>ncreator</v>
      </c>
      <c r="AY665" s="20">
        <f t="shared" si="1092"/>
        <v>10</v>
      </c>
      <c r="AZ665" s="20" t="str">
        <f t="shared" si="1092"/>
        <v>cotrcrea</v>
      </c>
      <c r="BA665" s="20">
        <f t="shared" si="1092"/>
        <v>90</v>
      </c>
      <c r="BB665" s="20" t="str">
        <f t="shared" si="1092"/>
        <v>nminer</v>
      </c>
      <c r="BC665" s="20">
        <f t="shared" si="1092"/>
        <v>0</v>
      </c>
      <c r="BD665" s="14"/>
      <c r="BJ665" t="s">
        <v>233</v>
      </c>
      <c r="BK665" t="s">
        <v>152</v>
      </c>
      <c r="BN665" s="36">
        <v>380</v>
      </c>
      <c r="BQ665">
        <f t="shared" si="1091"/>
        <v>1</v>
      </c>
      <c r="BR665" s="38">
        <v>44737</v>
      </c>
      <c r="BS665" s="22" t="s">
        <v>183</v>
      </c>
      <c r="BT665" s="20" t="str">
        <f t="shared" si="1090"/>
        <v>PASSVIP_COR22C90</v>
      </c>
      <c r="BU665" t="s">
        <v>184</v>
      </c>
      <c r="BV665">
        <v>1</v>
      </c>
    </row>
    <row r="666" spans="2:74" ht="18.75" customHeight="1" x14ac:dyDescent="0.3">
      <c r="B666" s="20">
        <f t="shared" si="1088"/>
        <v>91</v>
      </c>
      <c r="C666" s="22" t="str">
        <f t="shared" si="1089"/>
        <v>#91 Pass VIP</v>
      </c>
      <c r="D666" t="str">
        <f t="shared" si="1086"/>
        <v>COR22C91</v>
      </c>
      <c r="E666" s="53" t="s">
        <v>232</v>
      </c>
      <c r="F666" s="20">
        <v>1000</v>
      </c>
      <c r="G666" s="74" t="s">
        <v>895</v>
      </c>
      <c r="H666" s="23" t="s">
        <v>146</v>
      </c>
      <c r="J666" s="54" t="s">
        <v>172</v>
      </c>
      <c r="K666" s="22" t="s">
        <v>173</v>
      </c>
      <c r="L666" s="54" t="s">
        <v>147</v>
      </c>
      <c r="M666" s="22">
        <v>1</v>
      </c>
      <c r="N666" s="54" t="s">
        <v>174</v>
      </c>
      <c r="T666" s="54" t="s">
        <v>36</v>
      </c>
      <c r="U666" s="22" t="s">
        <v>227</v>
      </c>
      <c r="V666" s="54" t="str">
        <f t="shared" si="1093"/>
        <v>avantage2</v>
      </c>
      <c r="W666" s="22" t="s">
        <v>228</v>
      </c>
      <c r="AW666" s="22"/>
      <c r="AX666" s="20" t="str">
        <f t="shared" si="1092"/>
        <v>ncreator</v>
      </c>
      <c r="AY666" s="20">
        <f t="shared" si="1092"/>
        <v>10</v>
      </c>
      <c r="AZ666" s="20" t="str">
        <f t="shared" si="1092"/>
        <v>cotrcrea</v>
      </c>
      <c r="BA666" s="20">
        <f t="shared" si="1092"/>
        <v>90</v>
      </c>
      <c r="BB666" s="20" t="str">
        <f t="shared" si="1092"/>
        <v>nminer</v>
      </c>
      <c r="BC666" s="20">
        <f t="shared" si="1092"/>
        <v>0</v>
      </c>
      <c r="BD666" s="14"/>
      <c r="BJ666" t="s">
        <v>233</v>
      </c>
      <c r="BK666" t="s">
        <v>152</v>
      </c>
      <c r="BN666" s="36">
        <v>380</v>
      </c>
      <c r="BQ666">
        <f t="shared" si="1091"/>
        <v>1</v>
      </c>
      <c r="BR666" s="38">
        <v>44737</v>
      </c>
      <c r="BS666" s="22" t="s">
        <v>183</v>
      </c>
      <c r="BT666" s="20" t="str">
        <f t="shared" si="1090"/>
        <v>PASSVIP_COR22C91</v>
      </c>
      <c r="BU666" t="s">
        <v>184</v>
      </c>
      <c r="BV666">
        <v>1</v>
      </c>
    </row>
    <row r="667" spans="2:74" ht="18.75" customHeight="1" x14ac:dyDescent="0.3">
      <c r="B667" s="20">
        <f t="shared" si="1088"/>
        <v>92</v>
      </c>
      <c r="C667" s="22" t="str">
        <f t="shared" si="1089"/>
        <v>#92 Pass VIP</v>
      </c>
      <c r="D667" t="str">
        <f t="shared" si="1086"/>
        <v>COR22C92</v>
      </c>
      <c r="E667" s="53" t="s">
        <v>232</v>
      </c>
      <c r="F667" s="20">
        <v>1000</v>
      </c>
      <c r="G667" s="74" t="s">
        <v>896</v>
      </c>
      <c r="H667" s="23" t="s">
        <v>146</v>
      </c>
      <c r="J667" s="54" t="s">
        <v>172</v>
      </c>
      <c r="K667" s="22" t="s">
        <v>173</v>
      </c>
      <c r="L667" s="54" t="s">
        <v>147</v>
      </c>
      <c r="M667" s="22">
        <v>1</v>
      </c>
      <c r="N667" s="54" t="s">
        <v>174</v>
      </c>
      <c r="T667" s="54" t="s">
        <v>36</v>
      </c>
      <c r="U667" s="22" t="s">
        <v>227</v>
      </c>
      <c r="V667" s="54" t="str">
        <f t="shared" si="1093"/>
        <v>avantage2</v>
      </c>
      <c r="W667" s="22" t="s">
        <v>228</v>
      </c>
      <c r="AW667" s="22"/>
      <c r="AX667" s="20" t="str">
        <f t="shared" si="1092"/>
        <v>ncreator</v>
      </c>
      <c r="AY667" s="20">
        <f t="shared" si="1092"/>
        <v>10</v>
      </c>
      <c r="AZ667" s="20" t="str">
        <f t="shared" si="1092"/>
        <v>cotrcrea</v>
      </c>
      <c r="BA667" s="20">
        <f t="shared" si="1092"/>
        <v>90</v>
      </c>
      <c r="BB667" s="20" t="str">
        <f t="shared" si="1092"/>
        <v>nminer</v>
      </c>
      <c r="BC667" s="20">
        <f t="shared" si="1092"/>
        <v>0</v>
      </c>
      <c r="BD667" s="14"/>
      <c r="BJ667" t="s">
        <v>233</v>
      </c>
      <c r="BK667" t="s">
        <v>152</v>
      </c>
      <c r="BN667" s="36">
        <v>380</v>
      </c>
      <c r="BQ667">
        <f t="shared" si="1091"/>
        <v>1</v>
      </c>
      <c r="BR667" s="38">
        <v>44737</v>
      </c>
      <c r="BS667" s="22" t="s">
        <v>183</v>
      </c>
      <c r="BT667" s="20" t="str">
        <f t="shared" si="1090"/>
        <v>PASSVIP_COR22C92</v>
      </c>
      <c r="BU667" t="s">
        <v>184</v>
      </c>
      <c r="BV667">
        <v>1</v>
      </c>
    </row>
    <row r="668" spans="2:74" ht="18.75" customHeight="1" x14ac:dyDescent="0.3">
      <c r="B668" s="20">
        <f t="shared" si="1088"/>
        <v>93</v>
      </c>
      <c r="C668" s="22" t="str">
        <f t="shared" si="1089"/>
        <v>#93 Pass VIP</v>
      </c>
      <c r="D668" t="str">
        <f t="shared" si="1086"/>
        <v>COR22C93</v>
      </c>
      <c r="E668" s="53" t="s">
        <v>232</v>
      </c>
      <c r="F668" s="20">
        <v>1000</v>
      </c>
      <c r="G668" s="74" t="s">
        <v>897</v>
      </c>
      <c r="H668" s="23" t="s">
        <v>146</v>
      </c>
      <c r="J668" s="54" t="s">
        <v>172</v>
      </c>
      <c r="K668" s="22" t="s">
        <v>173</v>
      </c>
      <c r="L668" s="54" t="s">
        <v>147</v>
      </c>
      <c r="M668" s="22">
        <v>1</v>
      </c>
      <c r="N668" s="54" t="s">
        <v>174</v>
      </c>
      <c r="T668" s="54" t="s">
        <v>36</v>
      </c>
      <c r="U668" s="22" t="s">
        <v>227</v>
      </c>
      <c r="V668" s="54" t="str">
        <f t="shared" si="1093"/>
        <v>avantage2</v>
      </c>
      <c r="W668" s="22" t="s">
        <v>228</v>
      </c>
      <c r="AW668" s="22"/>
      <c r="AX668" s="20" t="str">
        <f t="shared" si="1092"/>
        <v>ncreator</v>
      </c>
      <c r="AY668" s="20">
        <f t="shared" si="1092"/>
        <v>10</v>
      </c>
      <c r="AZ668" s="20" t="str">
        <f t="shared" si="1092"/>
        <v>cotrcrea</v>
      </c>
      <c r="BA668" s="20">
        <f t="shared" si="1092"/>
        <v>90</v>
      </c>
      <c r="BB668" s="20" t="str">
        <f t="shared" si="1092"/>
        <v>nminer</v>
      </c>
      <c r="BC668" s="20">
        <f t="shared" si="1092"/>
        <v>0</v>
      </c>
      <c r="BD668" s="14"/>
      <c r="BJ668" t="s">
        <v>233</v>
      </c>
      <c r="BK668" t="s">
        <v>152</v>
      </c>
      <c r="BN668" s="36">
        <v>380</v>
      </c>
      <c r="BQ668">
        <f t="shared" si="1091"/>
        <v>1</v>
      </c>
      <c r="BR668" s="38">
        <v>44737</v>
      </c>
      <c r="BS668" s="22" t="s">
        <v>183</v>
      </c>
      <c r="BT668" s="20" t="str">
        <f t="shared" si="1090"/>
        <v>PASSVIP_COR22C93</v>
      </c>
      <c r="BU668" t="s">
        <v>184</v>
      </c>
      <c r="BV668">
        <v>1</v>
      </c>
    </row>
    <row r="669" spans="2:74" ht="18.75" customHeight="1" x14ac:dyDescent="0.3">
      <c r="B669" s="20">
        <f t="shared" si="1088"/>
        <v>94</v>
      </c>
      <c r="C669" s="22" t="str">
        <f t="shared" si="1089"/>
        <v>#94 Pass VIP</v>
      </c>
      <c r="D669" t="str">
        <f t="shared" si="1086"/>
        <v>COR22C94</v>
      </c>
      <c r="E669" s="53" t="s">
        <v>232</v>
      </c>
      <c r="F669" s="20">
        <v>1000</v>
      </c>
      <c r="G669" s="74" t="s">
        <v>898</v>
      </c>
      <c r="H669" s="23" t="s">
        <v>146</v>
      </c>
      <c r="J669" s="54" t="s">
        <v>172</v>
      </c>
      <c r="K669" s="22" t="s">
        <v>173</v>
      </c>
      <c r="L669" s="54" t="s">
        <v>147</v>
      </c>
      <c r="M669" s="22">
        <v>1</v>
      </c>
      <c r="N669" s="54" t="s">
        <v>174</v>
      </c>
      <c r="T669" s="54" t="s">
        <v>36</v>
      </c>
      <c r="U669" s="22" t="s">
        <v>227</v>
      </c>
      <c r="V669" s="54" t="str">
        <f t="shared" si="1093"/>
        <v>avantage2</v>
      </c>
      <c r="W669" s="22" t="s">
        <v>228</v>
      </c>
      <c r="AW669" s="22"/>
      <c r="AX669" s="20" t="str">
        <f t="shared" si="1092"/>
        <v>ncreator</v>
      </c>
      <c r="AY669" s="20">
        <f t="shared" si="1092"/>
        <v>10</v>
      </c>
      <c r="AZ669" s="20" t="str">
        <f t="shared" si="1092"/>
        <v>cotrcrea</v>
      </c>
      <c r="BA669" s="20">
        <f t="shared" si="1092"/>
        <v>90</v>
      </c>
      <c r="BB669" s="20" t="str">
        <f t="shared" si="1092"/>
        <v>nminer</v>
      </c>
      <c r="BC669" s="20">
        <f t="shared" si="1092"/>
        <v>0</v>
      </c>
      <c r="BD669" s="14"/>
      <c r="BJ669" t="s">
        <v>233</v>
      </c>
      <c r="BK669" t="s">
        <v>152</v>
      </c>
      <c r="BN669" s="36">
        <v>380</v>
      </c>
      <c r="BQ669">
        <f t="shared" si="1091"/>
        <v>1</v>
      </c>
      <c r="BR669" s="38">
        <v>44737</v>
      </c>
      <c r="BS669" s="22" t="s">
        <v>183</v>
      </c>
      <c r="BT669" s="20" t="str">
        <f t="shared" si="1090"/>
        <v>PASSVIP_COR22C94</v>
      </c>
      <c r="BU669" t="s">
        <v>184</v>
      </c>
      <c r="BV669">
        <v>1</v>
      </c>
    </row>
    <row r="670" spans="2:74" ht="18.75" customHeight="1" x14ac:dyDescent="0.3">
      <c r="B670" s="20">
        <f t="shared" si="1088"/>
        <v>95</v>
      </c>
      <c r="C670" s="22" t="str">
        <f t="shared" si="1089"/>
        <v>#95 Pass VIP</v>
      </c>
      <c r="D670" t="str">
        <f t="shared" si="1086"/>
        <v>COR22C95</v>
      </c>
      <c r="E670" s="53" t="s">
        <v>232</v>
      </c>
      <c r="F670" s="20">
        <v>1000</v>
      </c>
      <c r="G670" s="74" t="s">
        <v>899</v>
      </c>
      <c r="H670" s="23" t="s">
        <v>146</v>
      </c>
      <c r="J670" s="54" t="s">
        <v>172</v>
      </c>
      <c r="K670" s="22" t="s">
        <v>173</v>
      </c>
      <c r="L670" s="54" t="s">
        <v>147</v>
      </c>
      <c r="M670" s="22">
        <v>1</v>
      </c>
      <c r="N670" s="54" t="s">
        <v>174</v>
      </c>
      <c r="T670" s="54" t="s">
        <v>36</v>
      </c>
      <c r="U670" s="22" t="s">
        <v>227</v>
      </c>
      <c r="V670" s="54" t="str">
        <f t="shared" si="1093"/>
        <v>avantage2</v>
      </c>
      <c r="W670" s="22" t="s">
        <v>228</v>
      </c>
      <c r="AW670" s="22"/>
      <c r="AX670" s="20" t="str">
        <f t="shared" si="1092"/>
        <v>ncreator</v>
      </c>
      <c r="AY670" s="20">
        <f t="shared" si="1092"/>
        <v>10</v>
      </c>
      <c r="AZ670" s="20" t="str">
        <f t="shared" si="1092"/>
        <v>cotrcrea</v>
      </c>
      <c r="BA670" s="20">
        <f t="shared" si="1092"/>
        <v>90</v>
      </c>
      <c r="BB670" s="20" t="str">
        <f t="shared" si="1092"/>
        <v>nminer</v>
      </c>
      <c r="BC670" s="20">
        <f t="shared" si="1092"/>
        <v>0</v>
      </c>
      <c r="BD670" s="14"/>
      <c r="BJ670" t="s">
        <v>233</v>
      </c>
      <c r="BK670" t="s">
        <v>152</v>
      </c>
      <c r="BN670" s="36">
        <v>380</v>
      </c>
      <c r="BQ670">
        <f t="shared" si="1091"/>
        <v>1</v>
      </c>
      <c r="BR670" s="38">
        <v>44737</v>
      </c>
      <c r="BS670" s="22" t="s">
        <v>183</v>
      </c>
      <c r="BT670" s="20" t="str">
        <f t="shared" si="1090"/>
        <v>PASSVIP_COR22C95</v>
      </c>
      <c r="BU670" t="s">
        <v>184</v>
      </c>
      <c r="BV670">
        <v>1</v>
      </c>
    </row>
    <row r="671" spans="2:74" ht="18.75" customHeight="1" x14ac:dyDescent="0.3">
      <c r="B671" s="20">
        <f t="shared" si="1088"/>
        <v>96</v>
      </c>
      <c r="C671" s="22" t="str">
        <f t="shared" si="1089"/>
        <v>#96 Pass VIP</v>
      </c>
      <c r="D671" t="str">
        <f t="shared" si="1086"/>
        <v>COR22C96</v>
      </c>
      <c r="E671" s="53" t="s">
        <v>232</v>
      </c>
      <c r="F671" s="20">
        <v>1000</v>
      </c>
      <c r="G671" s="74" t="s">
        <v>900</v>
      </c>
      <c r="H671" s="23" t="s">
        <v>146</v>
      </c>
      <c r="J671" s="54" t="s">
        <v>172</v>
      </c>
      <c r="K671" s="22" t="s">
        <v>173</v>
      </c>
      <c r="L671" s="54" t="s">
        <v>147</v>
      </c>
      <c r="M671" s="22">
        <v>1</v>
      </c>
      <c r="N671" s="54" t="s">
        <v>174</v>
      </c>
      <c r="T671" s="54" t="s">
        <v>36</v>
      </c>
      <c r="U671" s="22" t="s">
        <v>227</v>
      </c>
      <c r="V671" s="54" t="str">
        <f t="shared" si="1093"/>
        <v>avantage2</v>
      </c>
      <c r="W671" s="22" t="s">
        <v>228</v>
      </c>
      <c r="AW671" s="22"/>
      <c r="AX671" s="20" t="str">
        <f t="shared" si="1092"/>
        <v>ncreator</v>
      </c>
      <c r="AY671" s="20">
        <f t="shared" si="1092"/>
        <v>10</v>
      </c>
      <c r="AZ671" s="20" t="str">
        <f t="shared" si="1092"/>
        <v>cotrcrea</v>
      </c>
      <c r="BA671" s="20">
        <f t="shared" si="1092"/>
        <v>90</v>
      </c>
      <c r="BB671" s="20" t="str">
        <f t="shared" si="1092"/>
        <v>nminer</v>
      </c>
      <c r="BC671" s="20">
        <f t="shared" si="1092"/>
        <v>0</v>
      </c>
      <c r="BD671" s="14"/>
      <c r="BJ671" t="s">
        <v>233</v>
      </c>
      <c r="BK671" t="s">
        <v>152</v>
      </c>
      <c r="BN671" s="36">
        <v>380</v>
      </c>
      <c r="BQ671">
        <f t="shared" si="1091"/>
        <v>1</v>
      </c>
      <c r="BR671" s="38">
        <v>44737</v>
      </c>
      <c r="BS671" s="22" t="s">
        <v>183</v>
      </c>
      <c r="BT671" s="20" t="str">
        <f t="shared" si="1090"/>
        <v>PASSVIP_COR22C96</v>
      </c>
      <c r="BU671" t="s">
        <v>184</v>
      </c>
      <c r="BV671">
        <v>1</v>
      </c>
    </row>
    <row r="672" spans="2:74" ht="18.75" customHeight="1" x14ac:dyDescent="0.3">
      <c r="B672" s="20">
        <f t="shared" si="1088"/>
        <v>97</v>
      </c>
      <c r="C672" s="22" t="str">
        <f t="shared" si="1089"/>
        <v>#97 Pass VIP</v>
      </c>
      <c r="D672" t="str">
        <f t="shared" si="1086"/>
        <v>COR22C97</v>
      </c>
      <c r="E672" s="53" t="s">
        <v>232</v>
      </c>
      <c r="F672" s="20">
        <v>1000</v>
      </c>
      <c r="G672" s="74" t="s">
        <v>901</v>
      </c>
      <c r="H672" s="23" t="s">
        <v>146</v>
      </c>
      <c r="J672" s="54" t="s">
        <v>172</v>
      </c>
      <c r="K672" s="22" t="s">
        <v>173</v>
      </c>
      <c r="L672" s="54" t="s">
        <v>147</v>
      </c>
      <c r="M672" s="22">
        <v>1</v>
      </c>
      <c r="N672" s="54" t="s">
        <v>174</v>
      </c>
      <c r="T672" s="54" t="s">
        <v>36</v>
      </c>
      <c r="U672" s="22" t="s">
        <v>227</v>
      </c>
      <c r="V672" s="54" t="str">
        <f t="shared" si="1093"/>
        <v>avantage2</v>
      </c>
      <c r="W672" s="22" t="s">
        <v>228</v>
      </c>
      <c r="AW672" s="22"/>
      <c r="AX672" s="20" t="str">
        <f t="shared" ref="AX672:BC687" si="1094">AX671</f>
        <v>ncreator</v>
      </c>
      <c r="AY672" s="20">
        <f t="shared" si="1094"/>
        <v>10</v>
      </c>
      <c r="AZ672" s="20" t="str">
        <f t="shared" si="1094"/>
        <v>cotrcrea</v>
      </c>
      <c r="BA672" s="20">
        <f t="shared" si="1094"/>
        <v>90</v>
      </c>
      <c r="BB672" s="20" t="str">
        <f t="shared" si="1094"/>
        <v>nminer</v>
      </c>
      <c r="BC672" s="20">
        <f t="shared" si="1094"/>
        <v>0</v>
      </c>
      <c r="BD672" s="14"/>
      <c r="BJ672" t="s">
        <v>233</v>
      </c>
      <c r="BK672" t="s">
        <v>152</v>
      </c>
      <c r="BN672" s="36">
        <v>380</v>
      </c>
      <c r="BQ672">
        <f t="shared" si="1091"/>
        <v>1</v>
      </c>
      <c r="BR672" s="38">
        <v>44737</v>
      </c>
      <c r="BS672" s="22" t="s">
        <v>183</v>
      </c>
      <c r="BT672" s="20" t="str">
        <f t="shared" si="1090"/>
        <v>PASSVIP_COR22C97</v>
      </c>
      <c r="BU672" t="s">
        <v>184</v>
      </c>
      <c r="BV672">
        <v>1</v>
      </c>
    </row>
    <row r="673" spans="2:75" ht="18.75" customHeight="1" x14ac:dyDescent="0.3">
      <c r="B673" s="20">
        <f t="shared" si="1088"/>
        <v>98</v>
      </c>
      <c r="C673" s="22" t="str">
        <f t="shared" si="1089"/>
        <v>#98 Pass VIP</v>
      </c>
      <c r="D673" t="str">
        <f t="shared" si="1086"/>
        <v>COR22C98</v>
      </c>
      <c r="E673" s="53" t="s">
        <v>232</v>
      </c>
      <c r="F673" s="20">
        <v>1000</v>
      </c>
      <c r="G673" s="74" t="s">
        <v>902</v>
      </c>
      <c r="H673" s="23" t="s">
        <v>146</v>
      </c>
      <c r="J673" s="54" t="s">
        <v>172</v>
      </c>
      <c r="K673" s="22" t="s">
        <v>173</v>
      </c>
      <c r="L673" s="54" t="s">
        <v>147</v>
      </c>
      <c r="M673" s="22">
        <v>1</v>
      </c>
      <c r="N673" s="54" t="s">
        <v>174</v>
      </c>
      <c r="T673" s="54" t="s">
        <v>36</v>
      </c>
      <c r="U673" s="22" t="s">
        <v>227</v>
      </c>
      <c r="V673" s="54" t="str">
        <f t="shared" si="1093"/>
        <v>avantage2</v>
      </c>
      <c r="W673" s="22" t="s">
        <v>228</v>
      </c>
      <c r="AW673" s="22"/>
      <c r="AX673" s="20" t="str">
        <f t="shared" si="1094"/>
        <v>ncreator</v>
      </c>
      <c r="AY673" s="20">
        <f t="shared" si="1094"/>
        <v>10</v>
      </c>
      <c r="AZ673" s="20" t="str">
        <f t="shared" si="1094"/>
        <v>cotrcrea</v>
      </c>
      <c r="BA673" s="20">
        <f t="shared" si="1094"/>
        <v>90</v>
      </c>
      <c r="BB673" s="20" t="str">
        <f t="shared" si="1094"/>
        <v>nminer</v>
      </c>
      <c r="BC673" s="20">
        <f t="shared" si="1094"/>
        <v>0</v>
      </c>
      <c r="BD673" s="14"/>
      <c r="BJ673" t="s">
        <v>233</v>
      </c>
      <c r="BK673" t="s">
        <v>152</v>
      </c>
      <c r="BN673" s="36">
        <v>380</v>
      </c>
      <c r="BQ673">
        <f t="shared" si="1091"/>
        <v>1</v>
      </c>
      <c r="BR673" s="38">
        <v>44737</v>
      </c>
      <c r="BS673" s="22" t="s">
        <v>183</v>
      </c>
      <c r="BT673" s="20" t="str">
        <f t="shared" si="1090"/>
        <v>PASSVIP_COR22C98</v>
      </c>
      <c r="BV673">
        <v>1</v>
      </c>
      <c r="BW673" t="s">
        <v>1129</v>
      </c>
    </row>
    <row r="674" spans="2:75" ht="18.75" customHeight="1" x14ac:dyDescent="0.3">
      <c r="B674" s="20">
        <f t="shared" si="1088"/>
        <v>99</v>
      </c>
      <c r="C674" s="22" t="str">
        <f t="shared" si="1089"/>
        <v>#99 Pass VIP</v>
      </c>
      <c r="D674" t="str">
        <f t="shared" si="1086"/>
        <v>COR22C99</v>
      </c>
      <c r="E674" s="53" t="s">
        <v>232</v>
      </c>
      <c r="F674" s="20">
        <v>1000</v>
      </c>
      <c r="G674" s="74" t="s">
        <v>903</v>
      </c>
      <c r="H674" s="23" t="s">
        <v>146</v>
      </c>
      <c r="J674" s="54" t="s">
        <v>172</v>
      </c>
      <c r="K674" s="22" t="s">
        <v>173</v>
      </c>
      <c r="L674" s="54" t="s">
        <v>147</v>
      </c>
      <c r="M674" s="22">
        <v>1</v>
      </c>
      <c r="N674" s="54" t="s">
        <v>174</v>
      </c>
      <c r="T674" s="54" t="s">
        <v>36</v>
      </c>
      <c r="U674" s="22" t="s">
        <v>227</v>
      </c>
      <c r="V674" s="54" t="str">
        <f t="shared" si="1093"/>
        <v>avantage2</v>
      </c>
      <c r="W674" s="22" t="s">
        <v>228</v>
      </c>
      <c r="AW674" s="22"/>
      <c r="AX674" s="20" t="str">
        <f t="shared" si="1094"/>
        <v>ncreator</v>
      </c>
      <c r="AY674" s="20">
        <f t="shared" si="1094"/>
        <v>10</v>
      </c>
      <c r="AZ674" s="20" t="str">
        <f t="shared" si="1094"/>
        <v>cotrcrea</v>
      </c>
      <c r="BA674" s="20">
        <f t="shared" si="1094"/>
        <v>90</v>
      </c>
      <c r="BB674" s="20" t="str">
        <f t="shared" si="1094"/>
        <v>nminer</v>
      </c>
      <c r="BC674" s="20">
        <f t="shared" si="1094"/>
        <v>0</v>
      </c>
      <c r="BD674" s="14"/>
      <c r="BJ674" t="s">
        <v>233</v>
      </c>
      <c r="BK674" t="s">
        <v>152</v>
      </c>
      <c r="BN674" s="36">
        <v>380</v>
      </c>
      <c r="BQ674">
        <f t="shared" si="1091"/>
        <v>1</v>
      </c>
      <c r="BR674" s="38">
        <v>44737</v>
      </c>
      <c r="BS674" s="22" t="s">
        <v>183</v>
      </c>
      <c r="BT674" s="20" t="str">
        <f t="shared" si="1090"/>
        <v>PASSVIP_COR22C99</v>
      </c>
      <c r="BV674">
        <v>1</v>
      </c>
      <c r="BW674" t="s">
        <v>1129</v>
      </c>
    </row>
    <row r="675" spans="2:75" ht="18.75" customHeight="1" x14ac:dyDescent="0.3">
      <c r="B675" s="20">
        <f t="shared" si="1088"/>
        <v>100</v>
      </c>
      <c r="C675" s="22" t="str">
        <f t="shared" si="1089"/>
        <v>#100 Pass VIP</v>
      </c>
      <c r="D675" t="str">
        <f t="shared" si="1086"/>
        <v>COR22C100</v>
      </c>
      <c r="E675" s="53" t="s">
        <v>232</v>
      </c>
      <c r="F675" s="20">
        <v>1000</v>
      </c>
      <c r="G675" s="74" t="s">
        <v>904</v>
      </c>
      <c r="H675" s="23" t="s">
        <v>146</v>
      </c>
      <c r="J675" s="54" t="s">
        <v>172</v>
      </c>
      <c r="K675" s="22" t="s">
        <v>173</v>
      </c>
      <c r="L675" s="54" t="s">
        <v>147</v>
      </c>
      <c r="M675" s="22">
        <v>1</v>
      </c>
      <c r="N675" s="54" t="s">
        <v>174</v>
      </c>
      <c r="T675" s="54" t="s">
        <v>36</v>
      </c>
      <c r="U675" s="22" t="s">
        <v>227</v>
      </c>
      <c r="V675" s="54" t="str">
        <f t="shared" si="1093"/>
        <v>avantage2</v>
      </c>
      <c r="W675" s="22" t="s">
        <v>228</v>
      </c>
      <c r="AW675" s="22"/>
      <c r="AX675" s="20" t="str">
        <f t="shared" si="1094"/>
        <v>ncreator</v>
      </c>
      <c r="AY675" s="20">
        <f t="shared" si="1094"/>
        <v>10</v>
      </c>
      <c r="AZ675" s="20" t="str">
        <f t="shared" si="1094"/>
        <v>cotrcrea</v>
      </c>
      <c r="BA675" s="20">
        <f t="shared" si="1094"/>
        <v>90</v>
      </c>
      <c r="BB675" s="20" t="str">
        <f t="shared" si="1094"/>
        <v>nminer</v>
      </c>
      <c r="BC675" s="20">
        <f t="shared" si="1094"/>
        <v>0</v>
      </c>
      <c r="BD675" s="14"/>
      <c r="BJ675" t="s">
        <v>233</v>
      </c>
      <c r="BK675" t="s">
        <v>152</v>
      </c>
      <c r="BN675" s="36">
        <v>380</v>
      </c>
      <c r="BQ675">
        <f t="shared" si="1091"/>
        <v>1</v>
      </c>
      <c r="BR675" s="38">
        <v>44737</v>
      </c>
      <c r="BS675" s="22" t="s">
        <v>183</v>
      </c>
      <c r="BT675" s="20" t="str">
        <f t="shared" si="1090"/>
        <v>PASSVIP_COR22C100</v>
      </c>
      <c r="BV675">
        <v>1</v>
      </c>
      <c r="BW675" t="s">
        <v>1129</v>
      </c>
    </row>
    <row r="676" spans="2:75" ht="18.75" customHeight="1" x14ac:dyDescent="0.3">
      <c r="B676" s="20">
        <f t="shared" si="1088"/>
        <v>101</v>
      </c>
      <c r="C676" s="22" t="str">
        <f t="shared" si="1089"/>
        <v>#101 Pass VIP</v>
      </c>
      <c r="D676" t="str">
        <f t="shared" si="1086"/>
        <v>COR22C101</v>
      </c>
      <c r="E676" s="53" t="s">
        <v>232</v>
      </c>
      <c r="F676" s="20">
        <v>1000</v>
      </c>
      <c r="G676" s="74" t="s">
        <v>905</v>
      </c>
      <c r="H676" s="23" t="s">
        <v>146</v>
      </c>
      <c r="J676" s="54" t="s">
        <v>172</v>
      </c>
      <c r="K676" s="22" t="s">
        <v>173</v>
      </c>
      <c r="L676" s="54" t="s">
        <v>147</v>
      </c>
      <c r="M676" s="22">
        <v>1</v>
      </c>
      <c r="N676" s="54" t="s">
        <v>174</v>
      </c>
      <c r="T676" s="54" t="s">
        <v>36</v>
      </c>
      <c r="U676" s="22" t="s">
        <v>227</v>
      </c>
      <c r="V676" s="54" t="str">
        <f t="shared" si="1093"/>
        <v>avantage2</v>
      </c>
      <c r="W676" s="22" t="s">
        <v>228</v>
      </c>
      <c r="AW676" s="22"/>
      <c r="AX676" s="20" t="str">
        <f t="shared" si="1094"/>
        <v>ncreator</v>
      </c>
      <c r="AY676" s="20">
        <f t="shared" si="1094"/>
        <v>10</v>
      </c>
      <c r="AZ676" s="20" t="str">
        <f t="shared" si="1094"/>
        <v>cotrcrea</v>
      </c>
      <c r="BA676" s="20">
        <f t="shared" si="1094"/>
        <v>90</v>
      </c>
      <c r="BB676" s="20" t="str">
        <f t="shared" si="1094"/>
        <v>nminer</v>
      </c>
      <c r="BC676" s="20">
        <f t="shared" si="1094"/>
        <v>0</v>
      </c>
      <c r="BD676" s="14"/>
      <c r="BJ676" t="s">
        <v>233</v>
      </c>
      <c r="BK676" t="s">
        <v>152</v>
      </c>
      <c r="BN676" s="36">
        <v>380</v>
      </c>
      <c r="BQ676">
        <f t="shared" si="1091"/>
        <v>1</v>
      </c>
      <c r="BR676" s="38">
        <v>44737</v>
      </c>
      <c r="BS676" s="22" t="s">
        <v>183</v>
      </c>
      <c r="BT676" s="20" t="str">
        <f t="shared" si="1090"/>
        <v>PASSVIP_COR22C101</v>
      </c>
      <c r="BV676">
        <v>1</v>
      </c>
      <c r="BW676" t="s">
        <v>1129</v>
      </c>
    </row>
    <row r="677" spans="2:75" ht="18.75" customHeight="1" x14ac:dyDescent="0.3">
      <c r="B677" s="20">
        <f t="shared" si="1088"/>
        <v>102</v>
      </c>
      <c r="C677" s="22" t="str">
        <f t="shared" si="1089"/>
        <v>#102 Pass VIP</v>
      </c>
      <c r="D677" t="str">
        <f t="shared" si="1086"/>
        <v>COR22C102</v>
      </c>
      <c r="E677" s="53" t="s">
        <v>232</v>
      </c>
      <c r="F677" s="20">
        <v>1000</v>
      </c>
      <c r="G677" s="74" t="s">
        <v>906</v>
      </c>
      <c r="H677" s="23" t="s">
        <v>146</v>
      </c>
      <c r="J677" s="54" t="s">
        <v>172</v>
      </c>
      <c r="K677" s="22" t="s">
        <v>173</v>
      </c>
      <c r="L677" s="54" t="s">
        <v>147</v>
      </c>
      <c r="M677" s="22">
        <v>1</v>
      </c>
      <c r="N677" s="54" t="s">
        <v>174</v>
      </c>
      <c r="T677" s="54" t="s">
        <v>36</v>
      </c>
      <c r="U677" s="22" t="s">
        <v>227</v>
      </c>
      <c r="V677" s="54" t="str">
        <f t="shared" si="1093"/>
        <v>avantage2</v>
      </c>
      <c r="W677" s="22" t="s">
        <v>228</v>
      </c>
      <c r="AW677" s="22"/>
      <c r="AX677" s="20" t="str">
        <f t="shared" si="1094"/>
        <v>ncreator</v>
      </c>
      <c r="AY677" s="20">
        <f t="shared" si="1094"/>
        <v>10</v>
      </c>
      <c r="AZ677" s="20" t="str">
        <f t="shared" si="1094"/>
        <v>cotrcrea</v>
      </c>
      <c r="BA677" s="20">
        <f t="shared" si="1094"/>
        <v>90</v>
      </c>
      <c r="BB677" s="20" t="str">
        <f t="shared" si="1094"/>
        <v>nminer</v>
      </c>
      <c r="BC677" s="20">
        <f t="shared" si="1094"/>
        <v>0</v>
      </c>
      <c r="BD677" s="14"/>
      <c r="BJ677" t="s">
        <v>233</v>
      </c>
      <c r="BK677" t="s">
        <v>152</v>
      </c>
      <c r="BN677" s="36">
        <v>380</v>
      </c>
      <c r="BQ677">
        <f t="shared" si="1091"/>
        <v>1</v>
      </c>
      <c r="BR677" s="38">
        <v>44737</v>
      </c>
      <c r="BS677" s="22" t="s">
        <v>183</v>
      </c>
      <c r="BT677" s="20" t="str">
        <f t="shared" si="1090"/>
        <v>PASSVIP_COR22C102</v>
      </c>
      <c r="BV677">
        <v>1</v>
      </c>
      <c r="BW677" t="s">
        <v>1128</v>
      </c>
    </row>
    <row r="678" spans="2:75" ht="18.75" customHeight="1" x14ac:dyDescent="0.3">
      <c r="B678" s="20">
        <f t="shared" si="1088"/>
        <v>103</v>
      </c>
      <c r="C678" s="22" t="str">
        <f t="shared" si="1089"/>
        <v>#103 Pass VIP</v>
      </c>
      <c r="D678" t="str">
        <f t="shared" si="1086"/>
        <v>COR22C103</v>
      </c>
      <c r="E678" s="53" t="s">
        <v>232</v>
      </c>
      <c r="F678" s="20">
        <v>1000</v>
      </c>
      <c r="G678" s="74" t="s">
        <v>907</v>
      </c>
      <c r="H678" s="23" t="s">
        <v>146</v>
      </c>
      <c r="J678" s="54" t="s">
        <v>172</v>
      </c>
      <c r="K678" s="22" t="s">
        <v>173</v>
      </c>
      <c r="L678" s="54" t="s">
        <v>147</v>
      </c>
      <c r="M678" s="22">
        <v>1</v>
      </c>
      <c r="N678" s="54" t="s">
        <v>174</v>
      </c>
      <c r="T678" s="54" t="s">
        <v>36</v>
      </c>
      <c r="U678" s="22" t="s">
        <v>227</v>
      </c>
      <c r="V678" s="54" t="str">
        <f t="shared" si="1093"/>
        <v>avantage2</v>
      </c>
      <c r="W678" s="22" t="s">
        <v>228</v>
      </c>
      <c r="AW678" s="22"/>
      <c r="AX678" s="20" t="str">
        <f t="shared" si="1094"/>
        <v>ncreator</v>
      </c>
      <c r="AY678" s="20">
        <f t="shared" si="1094"/>
        <v>10</v>
      </c>
      <c r="AZ678" s="20" t="str">
        <f t="shared" si="1094"/>
        <v>cotrcrea</v>
      </c>
      <c r="BA678" s="20">
        <f t="shared" si="1094"/>
        <v>90</v>
      </c>
      <c r="BB678" s="20" t="str">
        <f t="shared" si="1094"/>
        <v>nminer</v>
      </c>
      <c r="BC678" s="20">
        <f t="shared" si="1094"/>
        <v>0</v>
      </c>
      <c r="BD678" s="14"/>
      <c r="BJ678" t="s">
        <v>233</v>
      </c>
      <c r="BK678" t="s">
        <v>152</v>
      </c>
      <c r="BN678" s="36">
        <v>380</v>
      </c>
      <c r="BQ678">
        <f t="shared" si="1091"/>
        <v>1</v>
      </c>
      <c r="BR678" s="38">
        <v>44737</v>
      </c>
      <c r="BS678" s="22" t="s">
        <v>183</v>
      </c>
      <c r="BT678" s="20" t="str">
        <f t="shared" si="1090"/>
        <v>PASSVIP_COR22C103</v>
      </c>
      <c r="BV678">
        <v>1</v>
      </c>
      <c r="BW678" t="s">
        <v>1128</v>
      </c>
    </row>
    <row r="679" spans="2:75" ht="18.75" customHeight="1" x14ac:dyDescent="0.3">
      <c r="B679" s="20">
        <f t="shared" si="1088"/>
        <v>104</v>
      </c>
      <c r="C679" s="22" t="str">
        <f t="shared" si="1089"/>
        <v>#104 Pass VIP</v>
      </c>
      <c r="D679" t="str">
        <f t="shared" si="1086"/>
        <v>COR22C104</v>
      </c>
      <c r="E679" s="53" t="s">
        <v>232</v>
      </c>
      <c r="F679" s="20">
        <v>1000</v>
      </c>
      <c r="G679" s="74" t="s">
        <v>908</v>
      </c>
      <c r="H679" s="23" t="s">
        <v>146</v>
      </c>
      <c r="J679" s="54" t="s">
        <v>172</v>
      </c>
      <c r="K679" s="22" t="s">
        <v>173</v>
      </c>
      <c r="L679" s="54" t="s">
        <v>147</v>
      </c>
      <c r="M679" s="22">
        <v>1</v>
      </c>
      <c r="N679" s="54" t="s">
        <v>174</v>
      </c>
      <c r="T679" s="54" t="s">
        <v>36</v>
      </c>
      <c r="U679" s="22" t="s">
        <v>227</v>
      </c>
      <c r="V679" s="54" t="str">
        <f t="shared" si="1093"/>
        <v>avantage2</v>
      </c>
      <c r="W679" s="22" t="s">
        <v>228</v>
      </c>
      <c r="AW679" s="22"/>
      <c r="AX679" s="20" t="str">
        <f t="shared" si="1094"/>
        <v>ncreator</v>
      </c>
      <c r="AY679" s="20">
        <f t="shared" si="1094"/>
        <v>10</v>
      </c>
      <c r="AZ679" s="20" t="str">
        <f t="shared" si="1094"/>
        <v>cotrcrea</v>
      </c>
      <c r="BA679" s="20">
        <f t="shared" si="1094"/>
        <v>90</v>
      </c>
      <c r="BB679" s="20" t="str">
        <f t="shared" si="1094"/>
        <v>nminer</v>
      </c>
      <c r="BC679" s="20">
        <f t="shared" si="1094"/>
        <v>0</v>
      </c>
      <c r="BD679" s="14"/>
      <c r="BJ679" t="s">
        <v>233</v>
      </c>
      <c r="BK679" t="s">
        <v>152</v>
      </c>
      <c r="BN679" s="36">
        <v>380</v>
      </c>
      <c r="BQ679">
        <f t="shared" si="1091"/>
        <v>1</v>
      </c>
      <c r="BR679" s="38">
        <v>44737</v>
      </c>
      <c r="BS679" s="22" t="s">
        <v>183</v>
      </c>
      <c r="BT679" s="20" t="str">
        <f t="shared" si="1090"/>
        <v>PASSVIP_COR22C104</v>
      </c>
      <c r="BV679">
        <v>1</v>
      </c>
      <c r="BW679" t="s">
        <v>1127</v>
      </c>
    </row>
    <row r="680" spans="2:75" ht="18.75" customHeight="1" x14ac:dyDescent="0.3">
      <c r="B680" s="20">
        <f t="shared" si="1088"/>
        <v>105</v>
      </c>
      <c r="C680" s="22" t="str">
        <f t="shared" si="1089"/>
        <v>#105 Pass VIP</v>
      </c>
      <c r="D680" t="str">
        <f t="shared" si="1086"/>
        <v>COR22C105</v>
      </c>
      <c r="E680" s="53" t="s">
        <v>232</v>
      </c>
      <c r="F680" s="20">
        <v>1000</v>
      </c>
      <c r="G680" s="74" t="s">
        <v>909</v>
      </c>
      <c r="H680" s="23" t="s">
        <v>146</v>
      </c>
      <c r="J680" s="54" t="s">
        <v>172</v>
      </c>
      <c r="K680" s="22" t="s">
        <v>173</v>
      </c>
      <c r="L680" s="54" t="s">
        <v>147</v>
      </c>
      <c r="M680" s="22">
        <v>1</v>
      </c>
      <c r="N680" s="54" t="s">
        <v>174</v>
      </c>
      <c r="T680" s="54" t="s">
        <v>36</v>
      </c>
      <c r="U680" s="22" t="s">
        <v>227</v>
      </c>
      <c r="V680" s="54" t="str">
        <f t="shared" si="1093"/>
        <v>avantage2</v>
      </c>
      <c r="W680" s="22" t="s">
        <v>228</v>
      </c>
      <c r="AW680" s="22"/>
      <c r="AX680" s="20" t="str">
        <f t="shared" si="1094"/>
        <v>ncreator</v>
      </c>
      <c r="AY680" s="20">
        <f t="shared" si="1094"/>
        <v>10</v>
      </c>
      <c r="AZ680" s="20" t="str">
        <f t="shared" si="1094"/>
        <v>cotrcrea</v>
      </c>
      <c r="BA680" s="20">
        <f t="shared" si="1094"/>
        <v>90</v>
      </c>
      <c r="BB680" s="20" t="str">
        <f t="shared" si="1094"/>
        <v>nminer</v>
      </c>
      <c r="BC680" s="20">
        <f t="shared" si="1094"/>
        <v>0</v>
      </c>
      <c r="BD680" s="14"/>
      <c r="BJ680" t="s">
        <v>233</v>
      </c>
      <c r="BK680" t="s">
        <v>152</v>
      </c>
      <c r="BN680" s="36">
        <v>380</v>
      </c>
      <c r="BQ680">
        <f t="shared" si="1091"/>
        <v>1</v>
      </c>
      <c r="BR680" s="38">
        <v>44737</v>
      </c>
      <c r="BS680" s="22" t="s">
        <v>183</v>
      </c>
      <c r="BT680" s="20" t="str">
        <f t="shared" si="1090"/>
        <v>PASSVIP_COR22C105</v>
      </c>
      <c r="BV680">
        <v>1</v>
      </c>
      <c r="BW680" t="s">
        <v>1127</v>
      </c>
    </row>
    <row r="681" spans="2:75" ht="18.75" customHeight="1" x14ac:dyDescent="0.3">
      <c r="B681" s="20">
        <f t="shared" si="1088"/>
        <v>106</v>
      </c>
      <c r="C681" s="22" t="str">
        <f t="shared" si="1089"/>
        <v>#106 Pass VIP</v>
      </c>
      <c r="D681" t="str">
        <f t="shared" si="1086"/>
        <v>COR22C106</v>
      </c>
      <c r="E681" s="53" t="s">
        <v>232</v>
      </c>
      <c r="F681" s="20">
        <v>1000</v>
      </c>
      <c r="G681" s="74" t="s">
        <v>910</v>
      </c>
      <c r="H681" s="23" t="s">
        <v>146</v>
      </c>
      <c r="J681" s="54" t="s">
        <v>172</v>
      </c>
      <c r="K681" s="22" t="s">
        <v>173</v>
      </c>
      <c r="L681" s="54" t="s">
        <v>147</v>
      </c>
      <c r="M681" s="22">
        <v>1</v>
      </c>
      <c r="N681" s="54" t="s">
        <v>174</v>
      </c>
      <c r="T681" s="54" t="s">
        <v>36</v>
      </c>
      <c r="U681" s="22" t="s">
        <v>227</v>
      </c>
      <c r="V681" s="54" t="str">
        <f t="shared" si="1093"/>
        <v>avantage2</v>
      </c>
      <c r="W681" s="22" t="s">
        <v>228</v>
      </c>
      <c r="AW681" s="22"/>
      <c r="AX681" s="20" t="str">
        <f t="shared" si="1094"/>
        <v>ncreator</v>
      </c>
      <c r="AY681" s="20">
        <f t="shared" si="1094"/>
        <v>10</v>
      </c>
      <c r="AZ681" s="20" t="str">
        <f t="shared" si="1094"/>
        <v>cotrcrea</v>
      </c>
      <c r="BA681" s="20">
        <f t="shared" si="1094"/>
        <v>90</v>
      </c>
      <c r="BB681" s="20" t="str">
        <f t="shared" si="1094"/>
        <v>nminer</v>
      </c>
      <c r="BC681" s="20">
        <f t="shared" si="1094"/>
        <v>0</v>
      </c>
      <c r="BD681" s="14"/>
      <c r="BJ681" t="s">
        <v>233</v>
      </c>
      <c r="BK681" t="s">
        <v>152</v>
      </c>
      <c r="BN681" s="36">
        <v>380</v>
      </c>
      <c r="BQ681">
        <f t="shared" si="1091"/>
        <v>1</v>
      </c>
      <c r="BR681" s="38">
        <v>44737</v>
      </c>
      <c r="BS681" s="22" t="s">
        <v>183</v>
      </c>
      <c r="BT681" s="20" t="str">
        <f t="shared" si="1090"/>
        <v>PASSVIP_COR22C106</v>
      </c>
      <c r="BV681">
        <v>1</v>
      </c>
      <c r="BW681" t="s">
        <v>1126</v>
      </c>
    </row>
    <row r="682" spans="2:75" ht="18.75" customHeight="1" x14ac:dyDescent="0.3">
      <c r="B682" s="20">
        <f t="shared" si="1088"/>
        <v>107</v>
      </c>
      <c r="C682" s="22" t="str">
        <f t="shared" si="1089"/>
        <v>#107 Pass VIP</v>
      </c>
      <c r="D682" t="str">
        <f t="shared" si="1086"/>
        <v>COR22C107</v>
      </c>
      <c r="E682" s="53" t="s">
        <v>232</v>
      </c>
      <c r="F682" s="20">
        <v>1000</v>
      </c>
      <c r="G682" s="74" t="s">
        <v>911</v>
      </c>
      <c r="H682" s="23" t="s">
        <v>146</v>
      </c>
      <c r="J682" s="54" t="s">
        <v>172</v>
      </c>
      <c r="K682" s="22" t="s">
        <v>173</v>
      </c>
      <c r="L682" s="54" t="s">
        <v>147</v>
      </c>
      <c r="M682" s="22">
        <v>1</v>
      </c>
      <c r="N682" s="54" t="s">
        <v>174</v>
      </c>
      <c r="T682" s="54" t="s">
        <v>36</v>
      </c>
      <c r="U682" s="22" t="s">
        <v>227</v>
      </c>
      <c r="V682" s="54" t="str">
        <f t="shared" si="1093"/>
        <v>avantage2</v>
      </c>
      <c r="W682" s="22" t="s">
        <v>228</v>
      </c>
      <c r="AW682" s="22"/>
      <c r="AX682" s="20" t="str">
        <f t="shared" si="1094"/>
        <v>ncreator</v>
      </c>
      <c r="AY682" s="20">
        <f t="shared" si="1094"/>
        <v>10</v>
      </c>
      <c r="AZ682" s="20" t="str">
        <f t="shared" si="1094"/>
        <v>cotrcrea</v>
      </c>
      <c r="BA682" s="20">
        <f t="shared" si="1094"/>
        <v>90</v>
      </c>
      <c r="BB682" s="20" t="str">
        <f t="shared" si="1094"/>
        <v>nminer</v>
      </c>
      <c r="BC682" s="20">
        <f t="shared" si="1094"/>
        <v>0</v>
      </c>
      <c r="BD682" s="14"/>
      <c r="BJ682" t="s">
        <v>233</v>
      </c>
      <c r="BK682" t="s">
        <v>152</v>
      </c>
      <c r="BN682" s="36">
        <v>380</v>
      </c>
      <c r="BQ682">
        <f t="shared" si="1091"/>
        <v>1</v>
      </c>
      <c r="BR682" s="38">
        <v>44737</v>
      </c>
      <c r="BS682" s="22" t="s">
        <v>183</v>
      </c>
      <c r="BT682" s="20" t="str">
        <f t="shared" si="1090"/>
        <v>PASSVIP_COR22C107</v>
      </c>
      <c r="BV682">
        <v>1</v>
      </c>
      <c r="BW682" t="s">
        <v>1126</v>
      </c>
    </row>
    <row r="683" spans="2:75" ht="18.75" customHeight="1" x14ac:dyDescent="0.3">
      <c r="B683" s="20">
        <f t="shared" si="1088"/>
        <v>108</v>
      </c>
      <c r="C683" s="22" t="str">
        <f t="shared" si="1089"/>
        <v>#108 Pass VIP</v>
      </c>
      <c r="D683" t="str">
        <f t="shared" si="1086"/>
        <v>COR22C108</v>
      </c>
      <c r="E683" s="53" t="s">
        <v>232</v>
      </c>
      <c r="F683" s="20">
        <v>1000</v>
      </c>
      <c r="G683" s="74" t="s">
        <v>912</v>
      </c>
      <c r="H683" s="23" t="s">
        <v>146</v>
      </c>
      <c r="J683" s="54" t="s">
        <v>172</v>
      </c>
      <c r="K683" s="22" t="s">
        <v>173</v>
      </c>
      <c r="L683" s="54" t="s">
        <v>147</v>
      </c>
      <c r="M683" s="22">
        <v>1</v>
      </c>
      <c r="N683" s="54" t="s">
        <v>174</v>
      </c>
      <c r="T683" s="54" t="s">
        <v>36</v>
      </c>
      <c r="U683" s="22" t="s">
        <v>227</v>
      </c>
      <c r="V683" s="54" t="str">
        <f t="shared" si="1093"/>
        <v>avantage2</v>
      </c>
      <c r="W683" s="22" t="s">
        <v>228</v>
      </c>
      <c r="AW683" s="22"/>
      <c r="AX683" s="20" t="str">
        <f t="shared" si="1094"/>
        <v>ncreator</v>
      </c>
      <c r="AY683" s="20">
        <f t="shared" si="1094"/>
        <v>10</v>
      </c>
      <c r="AZ683" s="20" t="str">
        <f t="shared" si="1094"/>
        <v>cotrcrea</v>
      </c>
      <c r="BA683" s="20">
        <f t="shared" si="1094"/>
        <v>90</v>
      </c>
      <c r="BB683" s="20" t="str">
        <f t="shared" si="1094"/>
        <v>nminer</v>
      </c>
      <c r="BC683" s="20">
        <f t="shared" si="1094"/>
        <v>0</v>
      </c>
      <c r="BD683" s="14"/>
      <c r="BJ683" t="s">
        <v>233</v>
      </c>
      <c r="BK683" t="s">
        <v>152</v>
      </c>
      <c r="BN683" s="36">
        <v>380</v>
      </c>
      <c r="BQ683">
        <f t="shared" si="1091"/>
        <v>1</v>
      </c>
      <c r="BR683" s="38">
        <v>44737</v>
      </c>
      <c r="BS683" s="22" t="s">
        <v>183</v>
      </c>
      <c r="BT683" s="20" t="str">
        <f t="shared" si="1090"/>
        <v>PASSVIP_COR22C108</v>
      </c>
      <c r="BV683">
        <v>1</v>
      </c>
      <c r="BW683" t="s">
        <v>1126</v>
      </c>
    </row>
    <row r="684" spans="2:75" ht="18.75" customHeight="1" x14ac:dyDescent="0.3">
      <c r="B684" s="20">
        <f t="shared" si="1088"/>
        <v>109</v>
      </c>
      <c r="C684" s="22" t="str">
        <f t="shared" si="1089"/>
        <v>#109 Pass VIP</v>
      </c>
      <c r="D684" t="str">
        <f t="shared" si="1086"/>
        <v>COR22C109</v>
      </c>
      <c r="E684" s="53" t="s">
        <v>232</v>
      </c>
      <c r="F684" s="20">
        <v>1000</v>
      </c>
      <c r="G684" s="74" t="s">
        <v>913</v>
      </c>
      <c r="H684" s="23" t="s">
        <v>146</v>
      </c>
      <c r="J684" s="54" t="s">
        <v>172</v>
      </c>
      <c r="K684" s="22" t="s">
        <v>173</v>
      </c>
      <c r="L684" s="54" t="s">
        <v>147</v>
      </c>
      <c r="M684" s="22">
        <v>1</v>
      </c>
      <c r="N684" s="54" t="s">
        <v>174</v>
      </c>
      <c r="T684" s="54" t="s">
        <v>36</v>
      </c>
      <c r="U684" s="22" t="s">
        <v>227</v>
      </c>
      <c r="V684" s="54" t="str">
        <f t="shared" si="1093"/>
        <v>avantage2</v>
      </c>
      <c r="W684" s="22" t="s">
        <v>228</v>
      </c>
      <c r="AW684" s="22"/>
      <c r="AX684" s="20" t="str">
        <f t="shared" si="1094"/>
        <v>ncreator</v>
      </c>
      <c r="AY684" s="20">
        <f t="shared" si="1094"/>
        <v>10</v>
      </c>
      <c r="AZ684" s="20" t="str">
        <f t="shared" si="1094"/>
        <v>cotrcrea</v>
      </c>
      <c r="BA684" s="20">
        <f t="shared" si="1094"/>
        <v>90</v>
      </c>
      <c r="BB684" s="20" t="str">
        <f t="shared" si="1094"/>
        <v>nminer</v>
      </c>
      <c r="BC684" s="20">
        <f t="shared" si="1094"/>
        <v>0</v>
      </c>
      <c r="BD684" s="14"/>
      <c r="BJ684" t="s">
        <v>233</v>
      </c>
      <c r="BK684" t="s">
        <v>152</v>
      </c>
      <c r="BN684" s="36">
        <v>380</v>
      </c>
      <c r="BQ684">
        <f t="shared" si="1091"/>
        <v>1</v>
      </c>
      <c r="BR684" s="38">
        <v>44737</v>
      </c>
      <c r="BS684" s="22" t="s">
        <v>183</v>
      </c>
      <c r="BT684" s="20" t="str">
        <f t="shared" si="1090"/>
        <v>PASSVIP_COR22C109</v>
      </c>
      <c r="BV684">
        <v>1</v>
      </c>
      <c r="BW684" t="s">
        <v>1126</v>
      </c>
    </row>
    <row r="685" spans="2:75" ht="18.75" customHeight="1" x14ac:dyDescent="0.3">
      <c r="B685" s="20">
        <f t="shared" si="1088"/>
        <v>110</v>
      </c>
      <c r="C685" s="22" t="str">
        <f t="shared" si="1089"/>
        <v>#110 Pass VIP</v>
      </c>
      <c r="D685" t="str">
        <f t="shared" si="1086"/>
        <v>COR22C110</v>
      </c>
      <c r="E685" s="53" t="s">
        <v>232</v>
      </c>
      <c r="F685" s="20">
        <v>1000</v>
      </c>
      <c r="G685" s="74" t="s">
        <v>914</v>
      </c>
      <c r="H685" s="23" t="s">
        <v>146</v>
      </c>
      <c r="J685" s="54" t="s">
        <v>172</v>
      </c>
      <c r="K685" s="22" t="s">
        <v>173</v>
      </c>
      <c r="L685" s="54" t="s">
        <v>147</v>
      </c>
      <c r="M685" s="22">
        <v>1</v>
      </c>
      <c r="N685" s="54" t="s">
        <v>174</v>
      </c>
      <c r="T685" s="54" t="s">
        <v>36</v>
      </c>
      <c r="U685" s="22" t="s">
        <v>227</v>
      </c>
      <c r="V685" s="54" t="str">
        <f t="shared" si="1093"/>
        <v>avantage2</v>
      </c>
      <c r="W685" s="22" t="s">
        <v>228</v>
      </c>
      <c r="AW685" s="22"/>
      <c r="AX685" s="20" t="str">
        <f t="shared" si="1094"/>
        <v>ncreator</v>
      </c>
      <c r="AY685" s="20">
        <f t="shared" si="1094"/>
        <v>10</v>
      </c>
      <c r="AZ685" s="20" t="str">
        <f t="shared" si="1094"/>
        <v>cotrcrea</v>
      </c>
      <c r="BA685" s="20">
        <f t="shared" si="1094"/>
        <v>90</v>
      </c>
      <c r="BB685" s="20" t="str">
        <f t="shared" si="1094"/>
        <v>nminer</v>
      </c>
      <c r="BC685" s="20">
        <f t="shared" si="1094"/>
        <v>0</v>
      </c>
      <c r="BD685" s="14"/>
      <c r="BJ685" t="s">
        <v>233</v>
      </c>
      <c r="BK685" t="s">
        <v>152</v>
      </c>
      <c r="BN685" s="36">
        <v>380</v>
      </c>
      <c r="BQ685">
        <f t="shared" si="1091"/>
        <v>1</v>
      </c>
      <c r="BR685" s="38">
        <v>44737</v>
      </c>
      <c r="BS685" s="22" t="s">
        <v>183</v>
      </c>
      <c r="BT685" s="20" t="str">
        <f t="shared" si="1090"/>
        <v>PASSVIP_COR22C110</v>
      </c>
      <c r="BV685">
        <v>1</v>
      </c>
      <c r="BW685" t="s">
        <v>1125</v>
      </c>
    </row>
    <row r="686" spans="2:75" ht="18.75" customHeight="1" x14ac:dyDescent="0.3">
      <c r="B686" s="20">
        <f t="shared" si="1088"/>
        <v>111</v>
      </c>
      <c r="C686" s="22" t="str">
        <f t="shared" si="1089"/>
        <v>#111 Pass VIP</v>
      </c>
      <c r="D686" t="str">
        <f t="shared" si="1086"/>
        <v>COR22C111</v>
      </c>
      <c r="E686" s="53" t="s">
        <v>232</v>
      </c>
      <c r="F686" s="20">
        <v>1000</v>
      </c>
      <c r="G686" s="74" t="s">
        <v>915</v>
      </c>
      <c r="H686" s="23" t="s">
        <v>146</v>
      </c>
      <c r="J686" s="54" t="s">
        <v>172</v>
      </c>
      <c r="K686" s="22" t="s">
        <v>173</v>
      </c>
      <c r="L686" s="54" t="s">
        <v>147</v>
      </c>
      <c r="M686" s="22">
        <v>1</v>
      </c>
      <c r="N686" s="54" t="s">
        <v>174</v>
      </c>
      <c r="T686" s="54" t="s">
        <v>36</v>
      </c>
      <c r="U686" s="22" t="s">
        <v>227</v>
      </c>
      <c r="V686" s="54" t="str">
        <f t="shared" si="1093"/>
        <v>avantage2</v>
      </c>
      <c r="W686" s="22" t="s">
        <v>228</v>
      </c>
      <c r="AW686" s="22"/>
      <c r="AX686" s="20" t="str">
        <f t="shared" si="1094"/>
        <v>ncreator</v>
      </c>
      <c r="AY686" s="20">
        <f t="shared" si="1094"/>
        <v>10</v>
      </c>
      <c r="AZ686" s="20" t="str">
        <f t="shared" si="1094"/>
        <v>cotrcrea</v>
      </c>
      <c r="BA686" s="20">
        <f t="shared" si="1094"/>
        <v>90</v>
      </c>
      <c r="BB686" s="20" t="str">
        <f t="shared" si="1094"/>
        <v>nminer</v>
      </c>
      <c r="BC686" s="20">
        <f t="shared" si="1094"/>
        <v>0</v>
      </c>
      <c r="BD686" s="14"/>
      <c r="BJ686" t="s">
        <v>233</v>
      </c>
      <c r="BK686" t="s">
        <v>152</v>
      </c>
      <c r="BN686" s="36">
        <v>380</v>
      </c>
      <c r="BQ686">
        <f t="shared" si="1091"/>
        <v>1</v>
      </c>
      <c r="BR686" s="38">
        <v>44737</v>
      </c>
      <c r="BS686" s="22" t="s">
        <v>183</v>
      </c>
      <c r="BT686" s="20" t="str">
        <f t="shared" si="1090"/>
        <v>PASSVIP_COR22C111</v>
      </c>
      <c r="BV686">
        <v>1</v>
      </c>
      <c r="BW686" t="s">
        <v>1125</v>
      </c>
    </row>
    <row r="687" spans="2:75" ht="18.75" customHeight="1" x14ac:dyDescent="0.3">
      <c r="B687" s="20">
        <f t="shared" si="1088"/>
        <v>112</v>
      </c>
      <c r="C687" s="22" t="str">
        <f t="shared" si="1089"/>
        <v>#112 Pass VIP</v>
      </c>
      <c r="D687" t="str">
        <f t="shared" si="1086"/>
        <v>COR22C112</v>
      </c>
      <c r="E687" s="53" t="s">
        <v>232</v>
      </c>
      <c r="F687" s="20">
        <v>1000</v>
      </c>
      <c r="G687" s="74" t="s">
        <v>916</v>
      </c>
      <c r="H687" s="23" t="s">
        <v>146</v>
      </c>
      <c r="J687" s="54" t="s">
        <v>172</v>
      </c>
      <c r="K687" s="22" t="s">
        <v>173</v>
      </c>
      <c r="L687" s="54" t="s">
        <v>147</v>
      </c>
      <c r="M687" s="22">
        <v>1</v>
      </c>
      <c r="N687" s="54" t="s">
        <v>174</v>
      </c>
      <c r="T687" s="54" t="s">
        <v>36</v>
      </c>
      <c r="U687" s="22" t="s">
        <v>227</v>
      </c>
      <c r="V687" s="54" t="str">
        <f t="shared" si="1093"/>
        <v>avantage2</v>
      </c>
      <c r="W687" s="22" t="s">
        <v>228</v>
      </c>
      <c r="AW687" s="22"/>
      <c r="AX687" s="20" t="str">
        <f t="shared" si="1094"/>
        <v>ncreator</v>
      </c>
      <c r="AY687" s="20">
        <f t="shared" si="1094"/>
        <v>10</v>
      </c>
      <c r="AZ687" s="20" t="str">
        <f t="shared" si="1094"/>
        <v>cotrcrea</v>
      </c>
      <c r="BA687" s="20">
        <f t="shared" si="1094"/>
        <v>90</v>
      </c>
      <c r="BB687" s="20" t="str">
        <f t="shared" si="1094"/>
        <v>nminer</v>
      </c>
      <c r="BC687" s="20">
        <f t="shared" si="1094"/>
        <v>0</v>
      </c>
      <c r="BD687" s="14"/>
      <c r="BJ687" t="s">
        <v>233</v>
      </c>
      <c r="BK687" t="s">
        <v>152</v>
      </c>
      <c r="BN687" s="36">
        <v>380</v>
      </c>
      <c r="BQ687">
        <f t="shared" si="1091"/>
        <v>1</v>
      </c>
      <c r="BR687" s="38">
        <v>44737</v>
      </c>
      <c r="BS687" s="22" t="s">
        <v>183</v>
      </c>
      <c r="BT687" s="20" t="str">
        <f t="shared" si="1090"/>
        <v>PASSVIP_COR22C112</v>
      </c>
      <c r="BV687">
        <v>1</v>
      </c>
      <c r="BW687" t="s">
        <v>1124</v>
      </c>
    </row>
    <row r="688" spans="2:75" ht="18.75" customHeight="1" x14ac:dyDescent="0.3">
      <c r="B688" s="20">
        <f t="shared" si="1088"/>
        <v>113</v>
      </c>
      <c r="C688" s="22" t="str">
        <f t="shared" si="1089"/>
        <v>#113 Pass VIP</v>
      </c>
      <c r="D688" t="str">
        <f t="shared" si="1086"/>
        <v>COR22C113</v>
      </c>
      <c r="E688" s="53" t="s">
        <v>232</v>
      </c>
      <c r="F688" s="20">
        <v>1000</v>
      </c>
      <c r="G688" s="74" t="s">
        <v>917</v>
      </c>
      <c r="H688" s="23" t="s">
        <v>146</v>
      </c>
      <c r="J688" s="54" t="s">
        <v>172</v>
      </c>
      <c r="K688" s="22" t="s">
        <v>173</v>
      </c>
      <c r="L688" s="54" t="s">
        <v>147</v>
      </c>
      <c r="M688" s="22">
        <v>1</v>
      </c>
      <c r="N688" s="54" t="s">
        <v>174</v>
      </c>
      <c r="T688" s="54" t="s">
        <v>36</v>
      </c>
      <c r="U688" s="22" t="s">
        <v>227</v>
      </c>
      <c r="V688" s="54" t="str">
        <f t="shared" si="1093"/>
        <v>avantage2</v>
      </c>
      <c r="W688" s="22" t="s">
        <v>228</v>
      </c>
      <c r="AW688" s="22"/>
      <c r="AX688" s="20" t="str">
        <f t="shared" ref="AX688:BC703" si="1095">AX687</f>
        <v>ncreator</v>
      </c>
      <c r="AY688" s="20">
        <f t="shared" si="1095"/>
        <v>10</v>
      </c>
      <c r="AZ688" s="20" t="str">
        <f t="shared" si="1095"/>
        <v>cotrcrea</v>
      </c>
      <c r="BA688" s="20">
        <f t="shared" si="1095"/>
        <v>90</v>
      </c>
      <c r="BB688" s="20" t="str">
        <f t="shared" si="1095"/>
        <v>nminer</v>
      </c>
      <c r="BC688" s="20">
        <f t="shared" si="1095"/>
        <v>0</v>
      </c>
      <c r="BD688" s="14"/>
      <c r="BJ688" t="s">
        <v>233</v>
      </c>
      <c r="BK688" t="s">
        <v>152</v>
      </c>
      <c r="BN688" s="36">
        <v>380</v>
      </c>
      <c r="BQ688">
        <f t="shared" si="1091"/>
        <v>1</v>
      </c>
      <c r="BR688" s="38">
        <v>44737</v>
      </c>
      <c r="BS688" s="22" t="s">
        <v>183</v>
      </c>
      <c r="BT688" s="20" t="str">
        <f t="shared" si="1090"/>
        <v>PASSVIP_COR22C113</v>
      </c>
      <c r="BV688">
        <v>1</v>
      </c>
      <c r="BW688" t="s">
        <v>1124</v>
      </c>
    </row>
    <row r="689" spans="2:75" ht="18.75" customHeight="1" x14ac:dyDescent="0.3">
      <c r="B689" s="20">
        <f t="shared" si="1088"/>
        <v>114</v>
      </c>
      <c r="C689" s="22" t="str">
        <f t="shared" si="1089"/>
        <v>#114 Pass VIP</v>
      </c>
      <c r="D689" t="str">
        <f t="shared" si="1086"/>
        <v>COR22C114</v>
      </c>
      <c r="E689" s="53" t="s">
        <v>232</v>
      </c>
      <c r="F689" s="20">
        <v>1000</v>
      </c>
      <c r="G689" s="74" t="s">
        <v>918</v>
      </c>
      <c r="H689" s="23" t="s">
        <v>146</v>
      </c>
      <c r="J689" s="54" t="s">
        <v>172</v>
      </c>
      <c r="K689" s="22" t="s">
        <v>173</v>
      </c>
      <c r="L689" s="54" t="s">
        <v>147</v>
      </c>
      <c r="M689" s="22">
        <v>1</v>
      </c>
      <c r="N689" s="54" t="s">
        <v>174</v>
      </c>
      <c r="T689" s="54" t="s">
        <v>36</v>
      </c>
      <c r="U689" s="22" t="s">
        <v>227</v>
      </c>
      <c r="V689" s="54" t="str">
        <f t="shared" si="1093"/>
        <v>avantage2</v>
      </c>
      <c r="W689" s="22" t="s">
        <v>228</v>
      </c>
      <c r="AW689" s="22"/>
      <c r="AX689" s="20" t="str">
        <f t="shared" si="1095"/>
        <v>ncreator</v>
      </c>
      <c r="AY689" s="20">
        <f t="shared" si="1095"/>
        <v>10</v>
      </c>
      <c r="AZ689" s="20" t="str">
        <f t="shared" si="1095"/>
        <v>cotrcrea</v>
      </c>
      <c r="BA689" s="20">
        <f t="shared" si="1095"/>
        <v>90</v>
      </c>
      <c r="BB689" s="20" t="str">
        <f t="shared" si="1095"/>
        <v>nminer</v>
      </c>
      <c r="BC689" s="20">
        <f t="shared" si="1095"/>
        <v>0</v>
      </c>
      <c r="BD689" s="14"/>
      <c r="BJ689" t="s">
        <v>233</v>
      </c>
      <c r="BK689" t="s">
        <v>152</v>
      </c>
      <c r="BN689" s="36">
        <v>380</v>
      </c>
      <c r="BQ689">
        <f t="shared" si="1091"/>
        <v>1</v>
      </c>
      <c r="BR689" s="38">
        <v>44737</v>
      </c>
      <c r="BS689" s="22" t="s">
        <v>183</v>
      </c>
      <c r="BT689" s="20" t="str">
        <f t="shared" si="1090"/>
        <v>PASSVIP_COR22C114</v>
      </c>
      <c r="BV689">
        <v>1</v>
      </c>
      <c r="BW689" t="s">
        <v>1124</v>
      </c>
    </row>
    <row r="690" spans="2:75" ht="18.75" customHeight="1" x14ac:dyDescent="0.3">
      <c r="B690" s="20">
        <f t="shared" si="1088"/>
        <v>115</v>
      </c>
      <c r="C690" s="22" t="str">
        <f t="shared" si="1089"/>
        <v>#115 Pass VIP</v>
      </c>
      <c r="D690" t="str">
        <f t="shared" si="1086"/>
        <v>COR22C115</v>
      </c>
      <c r="E690" s="53" t="s">
        <v>232</v>
      </c>
      <c r="F690" s="20">
        <v>1000</v>
      </c>
      <c r="G690" s="74" t="s">
        <v>919</v>
      </c>
      <c r="H690" s="23" t="s">
        <v>146</v>
      </c>
      <c r="J690" s="54" t="s">
        <v>172</v>
      </c>
      <c r="K690" s="22" t="s">
        <v>173</v>
      </c>
      <c r="L690" s="54" t="s">
        <v>147</v>
      </c>
      <c r="M690" s="22">
        <v>1</v>
      </c>
      <c r="N690" s="54" t="s">
        <v>174</v>
      </c>
      <c r="T690" s="54" t="s">
        <v>36</v>
      </c>
      <c r="U690" s="22" t="s">
        <v>227</v>
      </c>
      <c r="V690" s="54" t="str">
        <f t="shared" si="1093"/>
        <v>avantage2</v>
      </c>
      <c r="W690" s="22" t="s">
        <v>228</v>
      </c>
      <c r="AW690" s="22"/>
      <c r="AX690" s="20" t="str">
        <f t="shared" si="1095"/>
        <v>ncreator</v>
      </c>
      <c r="AY690" s="20">
        <f t="shared" si="1095"/>
        <v>10</v>
      </c>
      <c r="AZ690" s="20" t="str">
        <f t="shared" si="1095"/>
        <v>cotrcrea</v>
      </c>
      <c r="BA690" s="20">
        <f t="shared" si="1095"/>
        <v>90</v>
      </c>
      <c r="BB690" s="20" t="str">
        <f t="shared" si="1095"/>
        <v>nminer</v>
      </c>
      <c r="BC690" s="20">
        <f t="shared" si="1095"/>
        <v>0</v>
      </c>
      <c r="BD690" s="14"/>
      <c r="BJ690" t="s">
        <v>233</v>
      </c>
      <c r="BK690" t="s">
        <v>152</v>
      </c>
      <c r="BN690" s="36">
        <v>380</v>
      </c>
      <c r="BQ690">
        <f t="shared" si="1091"/>
        <v>1</v>
      </c>
      <c r="BR690" s="38">
        <v>44737</v>
      </c>
      <c r="BS690" s="22" t="s">
        <v>183</v>
      </c>
      <c r="BT690" s="20" t="str">
        <f t="shared" si="1090"/>
        <v>PASSVIP_COR22C115</v>
      </c>
      <c r="BV690">
        <v>1</v>
      </c>
      <c r="BW690" t="s">
        <v>1124</v>
      </c>
    </row>
    <row r="691" spans="2:75" ht="18.75" customHeight="1" x14ac:dyDescent="0.3">
      <c r="B691" s="20">
        <f t="shared" si="1088"/>
        <v>116</v>
      </c>
      <c r="C691" s="22" t="str">
        <f t="shared" si="1089"/>
        <v>#116 Pass VIP</v>
      </c>
      <c r="D691" t="str">
        <f t="shared" si="1086"/>
        <v>COR22C116</v>
      </c>
      <c r="E691" s="53" t="s">
        <v>232</v>
      </c>
      <c r="F691" s="20">
        <v>1000</v>
      </c>
      <c r="G691" s="74" t="s">
        <v>920</v>
      </c>
      <c r="H691" s="23" t="s">
        <v>146</v>
      </c>
      <c r="J691" s="54" t="s">
        <v>172</v>
      </c>
      <c r="K691" s="22" t="s">
        <v>173</v>
      </c>
      <c r="L691" s="54" t="s">
        <v>147</v>
      </c>
      <c r="M691" s="22">
        <v>1</v>
      </c>
      <c r="N691" s="54" t="s">
        <v>174</v>
      </c>
      <c r="T691" s="54" t="s">
        <v>36</v>
      </c>
      <c r="U691" s="22" t="s">
        <v>227</v>
      </c>
      <c r="V691" s="54" t="str">
        <f t="shared" si="1093"/>
        <v>avantage2</v>
      </c>
      <c r="W691" s="22" t="s">
        <v>228</v>
      </c>
      <c r="AW691" s="22"/>
      <c r="AX691" s="20" t="str">
        <f t="shared" si="1095"/>
        <v>ncreator</v>
      </c>
      <c r="AY691" s="20">
        <f t="shared" si="1095"/>
        <v>10</v>
      </c>
      <c r="AZ691" s="20" t="str">
        <f t="shared" si="1095"/>
        <v>cotrcrea</v>
      </c>
      <c r="BA691" s="20">
        <f t="shared" si="1095"/>
        <v>90</v>
      </c>
      <c r="BB691" s="20" t="str">
        <f t="shared" si="1095"/>
        <v>nminer</v>
      </c>
      <c r="BC691" s="20">
        <f t="shared" si="1095"/>
        <v>0</v>
      </c>
      <c r="BD691" s="14"/>
      <c r="BJ691" t="s">
        <v>233</v>
      </c>
      <c r="BK691" t="s">
        <v>152</v>
      </c>
      <c r="BN691" s="36">
        <v>380</v>
      </c>
      <c r="BQ691">
        <f t="shared" si="1091"/>
        <v>1</v>
      </c>
      <c r="BR691" s="38">
        <v>44737</v>
      </c>
      <c r="BS691" s="22" t="s">
        <v>1550</v>
      </c>
      <c r="BT691" s="20" t="str">
        <f t="shared" si="1090"/>
        <v>PASSVIP_COR22C116</v>
      </c>
      <c r="BV691">
        <v>1</v>
      </c>
      <c r="BW691" t="s">
        <v>1123</v>
      </c>
    </row>
    <row r="692" spans="2:75" ht="18.75" customHeight="1" x14ac:dyDescent="0.3">
      <c r="B692" s="20">
        <f t="shared" si="1088"/>
        <v>117</v>
      </c>
      <c r="C692" s="22" t="str">
        <f t="shared" si="1089"/>
        <v>#117 Pass VIP</v>
      </c>
      <c r="D692" t="str">
        <f t="shared" si="1086"/>
        <v>COR22C117</v>
      </c>
      <c r="E692" s="53" t="s">
        <v>232</v>
      </c>
      <c r="F692" s="20">
        <v>1000</v>
      </c>
      <c r="G692" s="74" t="s">
        <v>921</v>
      </c>
      <c r="H692" s="23" t="s">
        <v>146</v>
      </c>
      <c r="J692" s="54" t="s">
        <v>172</v>
      </c>
      <c r="K692" s="22" t="s">
        <v>173</v>
      </c>
      <c r="L692" s="54" t="s">
        <v>147</v>
      </c>
      <c r="M692" s="22">
        <v>1</v>
      </c>
      <c r="N692" s="54" t="s">
        <v>174</v>
      </c>
      <c r="T692" s="54" t="s">
        <v>36</v>
      </c>
      <c r="U692" s="22" t="s">
        <v>227</v>
      </c>
      <c r="V692" s="54" t="str">
        <f t="shared" si="1093"/>
        <v>avantage2</v>
      </c>
      <c r="W692" s="22" t="s">
        <v>228</v>
      </c>
      <c r="AW692" s="22"/>
      <c r="AX692" s="20" t="str">
        <f t="shared" si="1095"/>
        <v>ncreator</v>
      </c>
      <c r="AY692" s="20">
        <f t="shared" si="1095"/>
        <v>10</v>
      </c>
      <c r="AZ692" s="20" t="str">
        <f t="shared" si="1095"/>
        <v>cotrcrea</v>
      </c>
      <c r="BA692" s="20">
        <f t="shared" si="1095"/>
        <v>90</v>
      </c>
      <c r="BB692" s="20" t="str">
        <f t="shared" si="1095"/>
        <v>nminer</v>
      </c>
      <c r="BC692" s="20">
        <f t="shared" si="1095"/>
        <v>0</v>
      </c>
      <c r="BD692" s="14"/>
      <c r="BJ692" t="s">
        <v>233</v>
      </c>
      <c r="BK692" t="s">
        <v>152</v>
      </c>
      <c r="BN692" s="36">
        <v>380</v>
      </c>
      <c r="BQ692">
        <f t="shared" si="1091"/>
        <v>1</v>
      </c>
      <c r="BR692" s="38">
        <v>44737</v>
      </c>
      <c r="BS692" s="22" t="s">
        <v>1550</v>
      </c>
      <c r="BT692" s="20" t="str">
        <f t="shared" si="1090"/>
        <v>PASSVIP_COR22C117</v>
      </c>
      <c r="BV692">
        <v>1</v>
      </c>
      <c r="BW692" t="s">
        <v>1123</v>
      </c>
    </row>
    <row r="693" spans="2:75" ht="18.75" customHeight="1" x14ac:dyDescent="0.3">
      <c r="B693" s="20">
        <f t="shared" si="1088"/>
        <v>118</v>
      </c>
      <c r="C693" s="22" t="str">
        <f t="shared" si="1089"/>
        <v>#118 Pass VIP</v>
      </c>
      <c r="D693" t="str">
        <f t="shared" si="1086"/>
        <v>COR22C118</v>
      </c>
      <c r="E693" s="53" t="s">
        <v>232</v>
      </c>
      <c r="F693" s="20">
        <v>1000</v>
      </c>
      <c r="G693" s="74" t="s">
        <v>922</v>
      </c>
      <c r="H693" s="23" t="s">
        <v>146</v>
      </c>
      <c r="J693" s="54" t="s">
        <v>172</v>
      </c>
      <c r="K693" s="22" t="s">
        <v>173</v>
      </c>
      <c r="L693" s="54" t="s">
        <v>147</v>
      </c>
      <c r="M693" s="22">
        <v>1</v>
      </c>
      <c r="N693" s="54" t="s">
        <v>174</v>
      </c>
      <c r="T693" s="54" t="s">
        <v>36</v>
      </c>
      <c r="U693" s="22" t="s">
        <v>227</v>
      </c>
      <c r="V693" s="54" t="str">
        <f t="shared" si="1093"/>
        <v>avantage2</v>
      </c>
      <c r="W693" s="22" t="s">
        <v>228</v>
      </c>
      <c r="AW693" s="22"/>
      <c r="AX693" s="20" t="str">
        <f t="shared" si="1095"/>
        <v>ncreator</v>
      </c>
      <c r="AY693" s="20">
        <f t="shared" si="1095"/>
        <v>10</v>
      </c>
      <c r="AZ693" s="20" t="str">
        <f t="shared" si="1095"/>
        <v>cotrcrea</v>
      </c>
      <c r="BA693" s="20">
        <f t="shared" si="1095"/>
        <v>90</v>
      </c>
      <c r="BB693" s="20" t="str">
        <f t="shared" si="1095"/>
        <v>nminer</v>
      </c>
      <c r="BC693" s="20">
        <f t="shared" si="1095"/>
        <v>0</v>
      </c>
      <c r="BD693" s="14"/>
      <c r="BJ693" t="s">
        <v>233</v>
      </c>
      <c r="BK693" t="s">
        <v>152</v>
      </c>
      <c r="BN693" s="36">
        <v>380</v>
      </c>
      <c r="BQ693">
        <f t="shared" si="1091"/>
        <v>1</v>
      </c>
      <c r="BR693" s="38">
        <v>44737</v>
      </c>
      <c r="BS693" s="22" t="s">
        <v>1550</v>
      </c>
      <c r="BT693" s="20" t="str">
        <f t="shared" si="1090"/>
        <v>PASSVIP_COR22C118</v>
      </c>
      <c r="BV693">
        <v>1</v>
      </c>
      <c r="BW693" t="s">
        <v>1123</v>
      </c>
    </row>
    <row r="694" spans="2:75" ht="18.75" customHeight="1" x14ac:dyDescent="0.3">
      <c r="B694" s="20">
        <f t="shared" si="1088"/>
        <v>119</v>
      </c>
      <c r="C694" s="22" t="str">
        <f t="shared" si="1089"/>
        <v>#119 Pass VIP</v>
      </c>
      <c r="D694" t="str">
        <f t="shared" si="1086"/>
        <v>COR22C119</v>
      </c>
      <c r="E694" s="53" t="s">
        <v>232</v>
      </c>
      <c r="F694" s="20">
        <v>1000</v>
      </c>
      <c r="G694" s="74" t="s">
        <v>923</v>
      </c>
      <c r="H694" s="23" t="s">
        <v>146</v>
      </c>
      <c r="J694" s="54" t="s">
        <v>172</v>
      </c>
      <c r="K694" s="22" t="s">
        <v>173</v>
      </c>
      <c r="L694" s="54" t="s">
        <v>147</v>
      </c>
      <c r="M694" s="22">
        <v>1</v>
      </c>
      <c r="N694" s="54" t="s">
        <v>174</v>
      </c>
      <c r="T694" s="54" t="s">
        <v>36</v>
      </c>
      <c r="U694" s="22" t="s">
        <v>227</v>
      </c>
      <c r="V694" s="54" t="str">
        <f t="shared" si="1093"/>
        <v>avantage2</v>
      </c>
      <c r="W694" s="22" t="s">
        <v>228</v>
      </c>
      <c r="AW694" s="22"/>
      <c r="AX694" s="20" t="str">
        <f t="shared" si="1095"/>
        <v>ncreator</v>
      </c>
      <c r="AY694" s="20">
        <f t="shared" si="1095"/>
        <v>10</v>
      </c>
      <c r="AZ694" s="20" t="str">
        <f t="shared" si="1095"/>
        <v>cotrcrea</v>
      </c>
      <c r="BA694" s="20">
        <f t="shared" si="1095"/>
        <v>90</v>
      </c>
      <c r="BB694" s="20" t="str">
        <f t="shared" si="1095"/>
        <v>nminer</v>
      </c>
      <c r="BC694" s="20">
        <f t="shared" si="1095"/>
        <v>0</v>
      </c>
      <c r="BD694" s="14"/>
      <c r="BJ694" t="s">
        <v>233</v>
      </c>
      <c r="BK694" t="s">
        <v>152</v>
      </c>
      <c r="BN694" s="36">
        <v>380</v>
      </c>
      <c r="BQ694">
        <f t="shared" si="1091"/>
        <v>1</v>
      </c>
      <c r="BR694" s="38">
        <v>44737</v>
      </c>
      <c r="BS694" s="22" t="s">
        <v>1550</v>
      </c>
      <c r="BT694" s="20" t="str">
        <f t="shared" si="1090"/>
        <v>PASSVIP_COR22C119</v>
      </c>
      <c r="BV694">
        <v>1</v>
      </c>
      <c r="BW694" t="s">
        <v>1123</v>
      </c>
    </row>
    <row r="695" spans="2:75" ht="18.75" customHeight="1" x14ac:dyDescent="0.3">
      <c r="B695" s="20">
        <f t="shared" si="1088"/>
        <v>120</v>
      </c>
      <c r="C695" s="22" t="str">
        <f t="shared" si="1089"/>
        <v>#120 Pass VIP</v>
      </c>
      <c r="D695" t="str">
        <f t="shared" si="1086"/>
        <v>COR22C120</v>
      </c>
      <c r="E695" s="53" t="s">
        <v>232</v>
      </c>
      <c r="F695" s="20">
        <v>1000</v>
      </c>
      <c r="G695" s="74" t="s">
        <v>924</v>
      </c>
      <c r="H695" s="23" t="s">
        <v>146</v>
      </c>
      <c r="J695" s="54" t="s">
        <v>172</v>
      </c>
      <c r="K695" s="22" t="s">
        <v>173</v>
      </c>
      <c r="L695" s="54" t="s">
        <v>147</v>
      </c>
      <c r="M695" s="22">
        <v>1</v>
      </c>
      <c r="N695" s="54" t="s">
        <v>174</v>
      </c>
      <c r="T695" s="54" t="s">
        <v>36</v>
      </c>
      <c r="U695" s="22" t="s">
        <v>227</v>
      </c>
      <c r="V695" s="54" t="str">
        <f t="shared" si="1093"/>
        <v>avantage2</v>
      </c>
      <c r="W695" s="22" t="s">
        <v>228</v>
      </c>
      <c r="AW695" s="22"/>
      <c r="AX695" s="20" t="str">
        <f t="shared" si="1095"/>
        <v>ncreator</v>
      </c>
      <c r="AY695" s="20">
        <f t="shared" si="1095"/>
        <v>10</v>
      </c>
      <c r="AZ695" s="20" t="str">
        <f t="shared" si="1095"/>
        <v>cotrcrea</v>
      </c>
      <c r="BA695" s="20">
        <f t="shared" si="1095"/>
        <v>90</v>
      </c>
      <c r="BB695" s="20" t="str">
        <f t="shared" si="1095"/>
        <v>nminer</v>
      </c>
      <c r="BC695" s="20">
        <f t="shared" si="1095"/>
        <v>0</v>
      </c>
      <c r="BD695" s="14"/>
      <c r="BJ695" t="s">
        <v>233</v>
      </c>
      <c r="BK695" t="s">
        <v>152</v>
      </c>
      <c r="BN695" s="36">
        <v>380</v>
      </c>
      <c r="BQ695">
        <f t="shared" si="1091"/>
        <v>1</v>
      </c>
      <c r="BR695" s="38">
        <v>44737</v>
      </c>
      <c r="BS695" s="22" t="s">
        <v>1550</v>
      </c>
      <c r="BT695" s="20" t="str">
        <f t="shared" si="1090"/>
        <v>PASSVIP_COR22C120</v>
      </c>
      <c r="BV695">
        <v>1</v>
      </c>
      <c r="BW695" t="s">
        <v>1123</v>
      </c>
    </row>
    <row r="696" spans="2:75" ht="18.75" customHeight="1" x14ac:dyDescent="0.3">
      <c r="B696" s="20">
        <f t="shared" si="1088"/>
        <v>121</v>
      </c>
      <c r="C696" s="22" t="str">
        <f t="shared" si="1089"/>
        <v>#121 Pass VIP</v>
      </c>
      <c r="D696" t="str">
        <f t="shared" si="1086"/>
        <v>COR22C121</v>
      </c>
      <c r="E696" s="53" t="s">
        <v>232</v>
      </c>
      <c r="F696" s="20">
        <v>1000</v>
      </c>
      <c r="G696" s="74" t="s">
        <v>925</v>
      </c>
      <c r="H696" s="23" t="s">
        <v>146</v>
      </c>
      <c r="J696" s="54" t="s">
        <v>172</v>
      </c>
      <c r="K696" s="22" t="s">
        <v>173</v>
      </c>
      <c r="L696" s="54" t="s">
        <v>147</v>
      </c>
      <c r="M696" s="22">
        <v>1</v>
      </c>
      <c r="N696" s="54" t="s">
        <v>174</v>
      </c>
      <c r="T696" s="54" t="s">
        <v>36</v>
      </c>
      <c r="U696" s="22" t="s">
        <v>227</v>
      </c>
      <c r="V696" s="54" t="str">
        <f t="shared" si="1093"/>
        <v>avantage2</v>
      </c>
      <c r="W696" s="22" t="s">
        <v>228</v>
      </c>
      <c r="AW696" s="22"/>
      <c r="AX696" s="20" t="str">
        <f t="shared" si="1095"/>
        <v>ncreator</v>
      </c>
      <c r="AY696" s="20">
        <f t="shared" si="1095"/>
        <v>10</v>
      </c>
      <c r="AZ696" s="20" t="str">
        <f t="shared" si="1095"/>
        <v>cotrcrea</v>
      </c>
      <c r="BA696" s="20">
        <f t="shared" si="1095"/>
        <v>90</v>
      </c>
      <c r="BB696" s="20" t="str">
        <f t="shared" si="1095"/>
        <v>nminer</v>
      </c>
      <c r="BC696" s="20">
        <f t="shared" si="1095"/>
        <v>0</v>
      </c>
      <c r="BD696" s="14"/>
      <c r="BJ696" t="s">
        <v>233</v>
      </c>
      <c r="BK696" t="s">
        <v>152</v>
      </c>
      <c r="BN696" s="36">
        <v>380</v>
      </c>
      <c r="BQ696">
        <f t="shared" si="1091"/>
        <v>1</v>
      </c>
      <c r="BR696" s="38">
        <v>44737</v>
      </c>
      <c r="BS696" s="22" t="s">
        <v>1550</v>
      </c>
      <c r="BT696" s="20" t="str">
        <f t="shared" si="1090"/>
        <v>PASSVIP_COR22C121</v>
      </c>
      <c r="BV696">
        <v>1</v>
      </c>
      <c r="BW696" t="s">
        <v>1123</v>
      </c>
    </row>
    <row r="697" spans="2:75" ht="18.75" customHeight="1" x14ac:dyDescent="0.3">
      <c r="B697" s="20">
        <f t="shared" si="1088"/>
        <v>122</v>
      </c>
      <c r="C697" s="22" t="str">
        <f t="shared" si="1089"/>
        <v>#122 Pass VIP</v>
      </c>
      <c r="D697" t="str">
        <f t="shared" si="1086"/>
        <v>COR22C122</v>
      </c>
      <c r="E697" s="53" t="s">
        <v>232</v>
      </c>
      <c r="F697" s="20">
        <v>1000</v>
      </c>
      <c r="G697" s="74" t="s">
        <v>926</v>
      </c>
      <c r="H697" s="23" t="s">
        <v>146</v>
      </c>
      <c r="J697" s="54" t="s">
        <v>172</v>
      </c>
      <c r="K697" s="22" t="s">
        <v>173</v>
      </c>
      <c r="L697" s="54" t="s">
        <v>147</v>
      </c>
      <c r="M697" s="22">
        <v>1</v>
      </c>
      <c r="N697" s="54" t="s">
        <v>174</v>
      </c>
      <c r="T697" s="54" t="s">
        <v>36</v>
      </c>
      <c r="U697" s="22" t="s">
        <v>227</v>
      </c>
      <c r="V697" s="54" t="str">
        <f t="shared" si="1093"/>
        <v>avantage2</v>
      </c>
      <c r="W697" s="22" t="s">
        <v>228</v>
      </c>
      <c r="AW697" s="22"/>
      <c r="AX697" s="20" t="str">
        <f t="shared" si="1095"/>
        <v>ncreator</v>
      </c>
      <c r="AY697" s="20">
        <f t="shared" si="1095"/>
        <v>10</v>
      </c>
      <c r="AZ697" s="20" t="str">
        <f t="shared" si="1095"/>
        <v>cotrcrea</v>
      </c>
      <c r="BA697" s="20">
        <f t="shared" si="1095"/>
        <v>90</v>
      </c>
      <c r="BB697" s="20" t="str">
        <f t="shared" si="1095"/>
        <v>nminer</v>
      </c>
      <c r="BC697" s="20">
        <f t="shared" si="1095"/>
        <v>0</v>
      </c>
      <c r="BD697" s="14"/>
      <c r="BJ697" t="s">
        <v>233</v>
      </c>
      <c r="BK697" t="s">
        <v>152</v>
      </c>
      <c r="BN697" s="36">
        <v>380</v>
      </c>
      <c r="BQ697">
        <f t="shared" si="1091"/>
        <v>1</v>
      </c>
      <c r="BR697" s="38">
        <v>44737</v>
      </c>
      <c r="BS697" s="22" t="s">
        <v>1550</v>
      </c>
      <c r="BT697" s="20" t="str">
        <f t="shared" si="1090"/>
        <v>PASSVIP_COR22C122</v>
      </c>
      <c r="BV697">
        <v>1</v>
      </c>
      <c r="BW697" t="s">
        <v>1123</v>
      </c>
    </row>
    <row r="698" spans="2:75" ht="18.75" customHeight="1" x14ac:dyDescent="0.3">
      <c r="B698" s="20">
        <f t="shared" si="1088"/>
        <v>123</v>
      </c>
      <c r="C698" s="22" t="str">
        <f t="shared" si="1089"/>
        <v>#123 Pass VIP</v>
      </c>
      <c r="D698" t="str">
        <f t="shared" si="1086"/>
        <v>COR22C123</v>
      </c>
      <c r="E698" s="53" t="s">
        <v>232</v>
      </c>
      <c r="F698" s="20">
        <v>1000</v>
      </c>
      <c r="G698" s="74" t="s">
        <v>927</v>
      </c>
      <c r="H698" s="23" t="s">
        <v>146</v>
      </c>
      <c r="J698" s="54" t="s">
        <v>172</v>
      </c>
      <c r="K698" s="22" t="s">
        <v>173</v>
      </c>
      <c r="L698" s="54" t="s">
        <v>147</v>
      </c>
      <c r="M698" s="22">
        <v>1</v>
      </c>
      <c r="N698" s="54" t="s">
        <v>174</v>
      </c>
      <c r="T698" s="54" t="s">
        <v>36</v>
      </c>
      <c r="U698" s="22" t="s">
        <v>227</v>
      </c>
      <c r="V698" s="54" t="str">
        <f t="shared" si="1093"/>
        <v>avantage2</v>
      </c>
      <c r="W698" s="22" t="s">
        <v>228</v>
      </c>
      <c r="AW698" s="22"/>
      <c r="AX698" s="20" t="str">
        <f t="shared" si="1095"/>
        <v>ncreator</v>
      </c>
      <c r="AY698" s="20">
        <f t="shared" si="1095"/>
        <v>10</v>
      </c>
      <c r="AZ698" s="20" t="str">
        <f t="shared" si="1095"/>
        <v>cotrcrea</v>
      </c>
      <c r="BA698" s="20">
        <f t="shared" si="1095"/>
        <v>90</v>
      </c>
      <c r="BB698" s="20" t="str">
        <f t="shared" si="1095"/>
        <v>nminer</v>
      </c>
      <c r="BC698" s="20">
        <f t="shared" si="1095"/>
        <v>0</v>
      </c>
      <c r="BD698" s="14"/>
      <c r="BJ698" t="s">
        <v>233</v>
      </c>
      <c r="BK698" t="s">
        <v>152</v>
      </c>
      <c r="BN698" s="36">
        <v>380</v>
      </c>
      <c r="BQ698">
        <f t="shared" si="1091"/>
        <v>1</v>
      </c>
      <c r="BR698" s="38">
        <v>44737</v>
      </c>
      <c r="BS698" s="22" t="s">
        <v>1550</v>
      </c>
      <c r="BT698" s="20" t="str">
        <f t="shared" si="1090"/>
        <v>PASSVIP_COR22C123</v>
      </c>
      <c r="BV698">
        <v>1</v>
      </c>
      <c r="BW698" t="s">
        <v>1123</v>
      </c>
    </row>
    <row r="699" spans="2:75" ht="18.75" customHeight="1" x14ac:dyDescent="0.3">
      <c r="B699" s="20">
        <f t="shared" si="1088"/>
        <v>124</v>
      </c>
      <c r="C699" s="22" t="str">
        <f t="shared" si="1089"/>
        <v>#124 Pass VIP</v>
      </c>
      <c r="D699" t="str">
        <f t="shared" si="1086"/>
        <v>COR22C124</v>
      </c>
      <c r="E699" s="53" t="s">
        <v>232</v>
      </c>
      <c r="F699" s="20">
        <v>1000</v>
      </c>
      <c r="G699" s="74" t="s">
        <v>928</v>
      </c>
      <c r="H699" s="23" t="s">
        <v>146</v>
      </c>
      <c r="J699" s="54" t="s">
        <v>172</v>
      </c>
      <c r="K699" s="22" t="s">
        <v>173</v>
      </c>
      <c r="L699" s="54" t="s">
        <v>147</v>
      </c>
      <c r="M699" s="22">
        <v>1</v>
      </c>
      <c r="N699" s="54" t="s">
        <v>174</v>
      </c>
      <c r="T699" s="54" t="s">
        <v>36</v>
      </c>
      <c r="U699" s="22" t="s">
        <v>227</v>
      </c>
      <c r="V699" s="54" t="str">
        <f t="shared" si="1093"/>
        <v>avantage2</v>
      </c>
      <c r="W699" s="22" t="s">
        <v>228</v>
      </c>
      <c r="AW699" s="22"/>
      <c r="AX699" s="20" t="str">
        <f t="shared" si="1095"/>
        <v>ncreator</v>
      </c>
      <c r="AY699" s="20">
        <f t="shared" si="1095"/>
        <v>10</v>
      </c>
      <c r="AZ699" s="20" t="str">
        <f t="shared" si="1095"/>
        <v>cotrcrea</v>
      </c>
      <c r="BA699" s="20">
        <f t="shared" si="1095"/>
        <v>90</v>
      </c>
      <c r="BB699" s="20" t="str">
        <f t="shared" si="1095"/>
        <v>nminer</v>
      </c>
      <c r="BC699" s="20">
        <f t="shared" si="1095"/>
        <v>0</v>
      </c>
      <c r="BD699" s="14"/>
      <c r="BJ699" t="s">
        <v>233</v>
      </c>
      <c r="BK699" t="s">
        <v>152</v>
      </c>
      <c r="BN699" s="36">
        <v>380</v>
      </c>
      <c r="BQ699">
        <f t="shared" si="1091"/>
        <v>1</v>
      </c>
      <c r="BR699" s="38">
        <v>44737</v>
      </c>
      <c r="BS699" s="22" t="s">
        <v>1550</v>
      </c>
      <c r="BT699" s="20" t="str">
        <f t="shared" si="1090"/>
        <v>PASSVIP_COR22C124</v>
      </c>
      <c r="BV699">
        <v>1</v>
      </c>
      <c r="BW699" t="s">
        <v>1123</v>
      </c>
    </row>
    <row r="700" spans="2:75" ht="18.75" customHeight="1" x14ac:dyDescent="0.3">
      <c r="B700" s="20">
        <f t="shared" si="1088"/>
        <v>125</v>
      </c>
      <c r="C700" s="22" t="str">
        <f t="shared" si="1089"/>
        <v>#125 Pass VIP</v>
      </c>
      <c r="D700" t="str">
        <f t="shared" si="1086"/>
        <v>COR22C125</v>
      </c>
      <c r="E700" s="53" t="s">
        <v>232</v>
      </c>
      <c r="F700" s="20">
        <v>1000</v>
      </c>
      <c r="G700" s="74" t="s">
        <v>929</v>
      </c>
      <c r="H700" s="23" t="s">
        <v>146</v>
      </c>
      <c r="J700" s="54" t="s">
        <v>172</v>
      </c>
      <c r="K700" s="22" t="s">
        <v>173</v>
      </c>
      <c r="L700" s="54" t="s">
        <v>147</v>
      </c>
      <c r="M700" s="22">
        <v>1</v>
      </c>
      <c r="N700" s="54" t="s">
        <v>174</v>
      </c>
      <c r="T700" s="54" t="s">
        <v>36</v>
      </c>
      <c r="U700" s="22" t="s">
        <v>227</v>
      </c>
      <c r="V700" s="54" t="str">
        <f t="shared" si="1093"/>
        <v>avantage2</v>
      </c>
      <c r="W700" s="22" t="s">
        <v>228</v>
      </c>
      <c r="AW700" s="22"/>
      <c r="AX700" s="20" t="str">
        <f t="shared" si="1095"/>
        <v>ncreator</v>
      </c>
      <c r="AY700" s="20">
        <f t="shared" si="1095"/>
        <v>10</v>
      </c>
      <c r="AZ700" s="20" t="str">
        <f t="shared" si="1095"/>
        <v>cotrcrea</v>
      </c>
      <c r="BA700" s="20">
        <f t="shared" si="1095"/>
        <v>90</v>
      </c>
      <c r="BB700" s="20" t="str">
        <f t="shared" si="1095"/>
        <v>nminer</v>
      </c>
      <c r="BC700" s="20">
        <f t="shared" si="1095"/>
        <v>0</v>
      </c>
      <c r="BD700" s="14"/>
      <c r="BJ700" t="s">
        <v>233</v>
      </c>
      <c r="BK700" t="s">
        <v>152</v>
      </c>
      <c r="BN700" s="36">
        <v>380</v>
      </c>
      <c r="BQ700">
        <f t="shared" si="1091"/>
        <v>1</v>
      </c>
      <c r="BR700" s="38">
        <v>44737</v>
      </c>
      <c r="BS700" s="22" t="s">
        <v>1550</v>
      </c>
      <c r="BT700" s="20" t="str">
        <f t="shared" si="1090"/>
        <v>PASSVIP_COR22C125</v>
      </c>
      <c r="BV700">
        <v>1</v>
      </c>
      <c r="BW700" t="s">
        <v>1123</v>
      </c>
    </row>
    <row r="701" spans="2:75" ht="18.75" customHeight="1" x14ac:dyDescent="0.3">
      <c r="B701" s="20">
        <f t="shared" si="1088"/>
        <v>126</v>
      </c>
      <c r="C701" s="22" t="str">
        <f t="shared" si="1089"/>
        <v>#126 Pass VIP</v>
      </c>
      <c r="D701" t="str">
        <f t="shared" si="1086"/>
        <v>COR22C126</v>
      </c>
      <c r="E701" s="53" t="s">
        <v>232</v>
      </c>
      <c r="F701" s="20">
        <v>1000</v>
      </c>
      <c r="G701" s="74" t="s">
        <v>930</v>
      </c>
      <c r="H701" s="23" t="s">
        <v>146</v>
      </c>
      <c r="J701" s="54" t="s">
        <v>172</v>
      </c>
      <c r="K701" s="22" t="s">
        <v>173</v>
      </c>
      <c r="L701" s="54" t="s">
        <v>147</v>
      </c>
      <c r="M701" s="22">
        <v>1</v>
      </c>
      <c r="N701" s="54" t="s">
        <v>174</v>
      </c>
      <c r="T701" s="54" t="s">
        <v>36</v>
      </c>
      <c r="U701" s="22" t="s">
        <v>227</v>
      </c>
      <c r="V701" s="54" t="str">
        <f t="shared" si="1093"/>
        <v>avantage2</v>
      </c>
      <c r="W701" s="22" t="s">
        <v>228</v>
      </c>
      <c r="AW701" s="22"/>
      <c r="AX701" s="20" t="str">
        <f t="shared" si="1095"/>
        <v>ncreator</v>
      </c>
      <c r="AY701" s="20">
        <f t="shared" si="1095"/>
        <v>10</v>
      </c>
      <c r="AZ701" s="20" t="str">
        <f t="shared" si="1095"/>
        <v>cotrcrea</v>
      </c>
      <c r="BA701" s="20">
        <f t="shared" si="1095"/>
        <v>90</v>
      </c>
      <c r="BB701" s="20" t="str">
        <f t="shared" si="1095"/>
        <v>nminer</v>
      </c>
      <c r="BC701" s="20">
        <f t="shared" si="1095"/>
        <v>0</v>
      </c>
      <c r="BD701" s="14"/>
      <c r="BJ701" t="s">
        <v>233</v>
      </c>
      <c r="BK701" t="s">
        <v>152</v>
      </c>
      <c r="BN701" s="36">
        <v>380</v>
      </c>
      <c r="BQ701">
        <f t="shared" si="1091"/>
        <v>1</v>
      </c>
      <c r="BR701" s="38">
        <v>44737</v>
      </c>
      <c r="BS701" s="22" t="s">
        <v>1550</v>
      </c>
      <c r="BT701" s="20" t="str">
        <f t="shared" si="1090"/>
        <v>PASSVIP_COR22C126</v>
      </c>
      <c r="BV701">
        <v>1</v>
      </c>
      <c r="BW701" t="s">
        <v>1123</v>
      </c>
    </row>
    <row r="702" spans="2:75" ht="18.75" customHeight="1" x14ac:dyDescent="0.3">
      <c r="B702" s="20">
        <f t="shared" si="1088"/>
        <v>127</v>
      </c>
      <c r="C702" s="22" t="str">
        <f t="shared" si="1089"/>
        <v>#127 Pass VIP</v>
      </c>
      <c r="D702" t="str">
        <f t="shared" si="1086"/>
        <v>COR22C127</v>
      </c>
      <c r="E702" s="53" t="s">
        <v>232</v>
      </c>
      <c r="F702" s="20">
        <v>1000</v>
      </c>
      <c r="G702" s="74" t="s">
        <v>931</v>
      </c>
      <c r="H702" s="23" t="s">
        <v>146</v>
      </c>
      <c r="J702" s="54" t="s">
        <v>172</v>
      </c>
      <c r="K702" s="22" t="s">
        <v>173</v>
      </c>
      <c r="L702" s="54" t="s">
        <v>147</v>
      </c>
      <c r="M702" s="22">
        <v>1</v>
      </c>
      <c r="N702" s="54" t="s">
        <v>174</v>
      </c>
      <c r="T702" s="54" t="s">
        <v>36</v>
      </c>
      <c r="U702" s="22" t="s">
        <v>227</v>
      </c>
      <c r="V702" s="54" t="str">
        <f t="shared" si="1093"/>
        <v>avantage2</v>
      </c>
      <c r="W702" s="22" t="s">
        <v>228</v>
      </c>
      <c r="AW702" s="22"/>
      <c r="AX702" s="20" t="str">
        <f t="shared" si="1095"/>
        <v>ncreator</v>
      </c>
      <c r="AY702" s="20">
        <f t="shared" si="1095"/>
        <v>10</v>
      </c>
      <c r="AZ702" s="20" t="str">
        <f t="shared" si="1095"/>
        <v>cotrcrea</v>
      </c>
      <c r="BA702" s="20">
        <f t="shared" si="1095"/>
        <v>90</v>
      </c>
      <c r="BB702" s="20" t="str">
        <f t="shared" si="1095"/>
        <v>nminer</v>
      </c>
      <c r="BC702" s="20">
        <f t="shared" si="1095"/>
        <v>0</v>
      </c>
      <c r="BD702" s="14"/>
      <c r="BJ702" t="s">
        <v>233</v>
      </c>
      <c r="BK702" t="s">
        <v>152</v>
      </c>
      <c r="BN702" s="36">
        <v>380</v>
      </c>
      <c r="BQ702">
        <f t="shared" si="1091"/>
        <v>1</v>
      </c>
      <c r="BR702" s="38">
        <v>44737</v>
      </c>
      <c r="BS702" s="22" t="s">
        <v>1550</v>
      </c>
      <c r="BT702" s="20" t="str">
        <f t="shared" si="1090"/>
        <v>PASSVIP_COR22C127</v>
      </c>
      <c r="BV702">
        <v>1</v>
      </c>
      <c r="BW702" t="s">
        <v>1123</v>
      </c>
    </row>
    <row r="703" spans="2:75" ht="18.75" customHeight="1" x14ac:dyDescent="0.3">
      <c r="B703" s="20">
        <f t="shared" si="1088"/>
        <v>128</v>
      </c>
      <c r="C703" s="22" t="str">
        <f t="shared" si="1089"/>
        <v>#128 Pass VIP</v>
      </c>
      <c r="D703" t="str">
        <f t="shared" si="1086"/>
        <v>COR22C128</v>
      </c>
      <c r="E703" s="53" t="s">
        <v>232</v>
      </c>
      <c r="F703" s="20">
        <v>1000</v>
      </c>
      <c r="G703" s="74" t="s">
        <v>932</v>
      </c>
      <c r="H703" s="23" t="s">
        <v>146</v>
      </c>
      <c r="J703" s="54" t="s">
        <v>172</v>
      </c>
      <c r="K703" s="22" t="s">
        <v>173</v>
      </c>
      <c r="L703" s="54" t="s">
        <v>147</v>
      </c>
      <c r="M703" s="22">
        <v>1</v>
      </c>
      <c r="N703" s="54" t="s">
        <v>174</v>
      </c>
      <c r="T703" s="54" t="s">
        <v>36</v>
      </c>
      <c r="U703" s="22" t="s">
        <v>227</v>
      </c>
      <c r="V703" s="54" t="str">
        <f t="shared" si="1093"/>
        <v>avantage2</v>
      </c>
      <c r="W703" s="22" t="s">
        <v>228</v>
      </c>
      <c r="AW703" s="22"/>
      <c r="AX703" s="20" t="str">
        <f t="shared" si="1095"/>
        <v>ncreator</v>
      </c>
      <c r="AY703" s="20">
        <f t="shared" si="1095"/>
        <v>10</v>
      </c>
      <c r="AZ703" s="20" t="str">
        <f t="shared" si="1095"/>
        <v>cotrcrea</v>
      </c>
      <c r="BA703" s="20">
        <f t="shared" si="1095"/>
        <v>90</v>
      </c>
      <c r="BB703" s="20" t="str">
        <f t="shared" si="1095"/>
        <v>nminer</v>
      </c>
      <c r="BC703" s="20">
        <f t="shared" si="1095"/>
        <v>0</v>
      </c>
      <c r="BD703" s="14"/>
      <c r="BJ703" t="s">
        <v>233</v>
      </c>
      <c r="BK703" t="s">
        <v>152</v>
      </c>
      <c r="BN703" s="36">
        <v>380</v>
      </c>
      <c r="BQ703">
        <f t="shared" si="1091"/>
        <v>1</v>
      </c>
      <c r="BR703" s="38">
        <v>44737</v>
      </c>
      <c r="BS703" s="22" t="s">
        <v>1550</v>
      </c>
      <c r="BT703" s="20" t="str">
        <f t="shared" si="1090"/>
        <v>PASSVIP_COR22C128</v>
      </c>
      <c r="BV703">
        <v>1</v>
      </c>
      <c r="BW703" t="s">
        <v>1123</v>
      </c>
    </row>
    <row r="704" spans="2:75" ht="18.75" customHeight="1" x14ac:dyDescent="0.3">
      <c r="B704" s="20">
        <f t="shared" si="1088"/>
        <v>129</v>
      </c>
      <c r="C704" s="22" t="str">
        <f t="shared" si="1089"/>
        <v>#129 Pass VIP</v>
      </c>
      <c r="D704" t="str">
        <f t="shared" ref="D704:D767" si="1096">"COR22C"&amp;B704</f>
        <v>COR22C129</v>
      </c>
      <c r="E704" s="53" t="s">
        <v>232</v>
      </c>
      <c r="F704" s="20">
        <v>1000</v>
      </c>
      <c r="G704" s="74" t="s">
        <v>933</v>
      </c>
      <c r="H704" s="23" t="s">
        <v>146</v>
      </c>
      <c r="J704" s="54" t="s">
        <v>172</v>
      </c>
      <c r="K704" s="22" t="s">
        <v>173</v>
      </c>
      <c r="L704" s="54" t="s">
        <v>147</v>
      </c>
      <c r="M704" s="22">
        <v>1</v>
      </c>
      <c r="N704" s="54" t="s">
        <v>174</v>
      </c>
      <c r="T704" s="54" t="s">
        <v>36</v>
      </c>
      <c r="U704" s="22" t="s">
        <v>227</v>
      </c>
      <c r="V704" s="54" t="str">
        <f t="shared" si="1093"/>
        <v>avantage2</v>
      </c>
      <c r="W704" s="22" t="s">
        <v>228</v>
      </c>
      <c r="AW704" s="22"/>
      <c r="AX704" s="20" t="str">
        <f t="shared" ref="AX704:BC719" si="1097">AX703</f>
        <v>ncreator</v>
      </c>
      <c r="AY704" s="20">
        <f t="shared" si="1097"/>
        <v>10</v>
      </c>
      <c r="AZ704" s="20" t="str">
        <f t="shared" si="1097"/>
        <v>cotrcrea</v>
      </c>
      <c r="BA704" s="20">
        <f t="shared" si="1097"/>
        <v>90</v>
      </c>
      <c r="BB704" s="20" t="str">
        <f t="shared" si="1097"/>
        <v>nminer</v>
      </c>
      <c r="BC704" s="20">
        <f t="shared" si="1097"/>
        <v>0</v>
      </c>
      <c r="BD704" s="14"/>
      <c r="BJ704" t="s">
        <v>233</v>
      </c>
      <c r="BK704" t="s">
        <v>152</v>
      </c>
      <c r="BN704" s="36">
        <v>380</v>
      </c>
      <c r="BQ704">
        <f t="shared" si="1091"/>
        <v>1</v>
      </c>
      <c r="BR704" s="38">
        <v>44737</v>
      </c>
      <c r="BS704" s="22" t="s">
        <v>1550</v>
      </c>
      <c r="BT704" s="20" t="str">
        <f t="shared" si="1090"/>
        <v>PASSVIP_COR22C129</v>
      </c>
      <c r="BV704">
        <v>1</v>
      </c>
      <c r="BW704" t="s">
        <v>1123</v>
      </c>
    </row>
    <row r="705" spans="2:75" ht="18.75" customHeight="1" x14ac:dyDescent="0.3">
      <c r="B705" s="20">
        <f t="shared" ref="B705:B768" si="1098">+B704+1</f>
        <v>130</v>
      </c>
      <c r="C705" s="22" t="str">
        <f t="shared" ref="C705:C768" si="1099">"#"&amp;B705&amp;" Pass VIP"</f>
        <v>#130 Pass VIP</v>
      </c>
      <c r="D705" t="str">
        <f t="shared" si="1096"/>
        <v>COR22C130</v>
      </c>
      <c r="E705" s="53" t="s">
        <v>232</v>
      </c>
      <c r="F705" s="20">
        <v>1000</v>
      </c>
      <c r="G705" s="74" t="s">
        <v>934</v>
      </c>
      <c r="H705" s="23" t="s">
        <v>146</v>
      </c>
      <c r="J705" s="54" t="s">
        <v>172</v>
      </c>
      <c r="K705" s="22" t="s">
        <v>173</v>
      </c>
      <c r="L705" s="54" t="s">
        <v>147</v>
      </c>
      <c r="M705" s="22">
        <v>1</v>
      </c>
      <c r="N705" s="54" t="s">
        <v>174</v>
      </c>
      <c r="T705" s="54" t="s">
        <v>36</v>
      </c>
      <c r="U705" s="22" t="s">
        <v>227</v>
      </c>
      <c r="V705" s="54" t="str">
        <f t="shared" si="1093"/>
        <v>avantage2</v>
      </c>
      <c r="W705" s="22" t="s">
        <v>228</v>
      </c>
      <c r="AW705" s="22"/>
      <c r="AX705" s="20" t="str">
        <f t="shared" si="1097"/>
        <v>ncreator</v>
      </c>
      <c r="AY705" s="20">
        <f t="shared" si="1097"/>
        <v>10</v>
      </c>
      <c r="AZ705" s="20" t="str">
        <f t="shared" si="1097"/>
        <v>cotrcrea</v>
      </c>
      <c r="BA705" s="20">
        <f t="shared" si="1097"/>
        <v>90</v>
      </c>
      <c r="BB705" s="20" t="str">
        <f t="shared" si="1097"/>
        <v>nminer</v>
      </c>
      <c r="BC705" s="20">
        <f t="shared" si="1097"/>
        <v>0</v>
      </c>
      <c r="BD705" s="14"/>
      <c r="BJ705" t="s">
        <v>233</v>
      </c>
      <c r="BK705" t="s">
        <v>152</v>
      </c>
      <c r="BN705" s="36">
        <v>380</v>
      </c>
      <c r="BQ705">
        <f t="shared" si="1091"/>
        <v>1</v>
      </c>
      <c r="BR705" s="38">
        <v>44737</v>
      </c>
      <c r="BS705" s="22" t="s">
        <v>1550</v>
      </c>
      <c r="BT705" s="20" t="str">
        <f t="shared" si="1090"/>
        <v>PASSVIP_COR22C130</v>
      </c>
      <c r="BV705">
        <v>1</v>
      </c>
      <c r="BW705" t="s">
        <v>1123</v>
      </c>
    </row>
    <row r="706" spans="2:75" ht="18.75" customHeight="1" x14ac:dyDescent="0.3">
      <c r="B706" s="20">
        <f t="shared" si="1098"/>
        <v>131</v>
      </c>
      <c r="C706" s="22" t="str">
        <f t="shared" si="1099"/>
        <v>#131 Pass VIP</v>
      </c>
      <c r="D706" t="str">
        <f t="shared" si="1096"/>
        <v>COR22C131</v>
      </c>
      <c r="E706" s="53" t="s">
        <v>232</v>
      </c>
      <c r="F706" s="20">
        <v>1000</v>
      </c>
      <c r="G706" s="74" t="s">
        <v>935</v>
      </c>
      <c r="H706" s="23" t="s">
        <v>146</v>
      </c>
      <c r="J706" s="54" t="s">
        <v>172</v>
      </c>
      <c r="K706" s="22" t="s">
        <v>173</v>
      </c>
      <c r="L706" s="54" t="s">
        <v>147</v>
      </c>
      <c r="M706" s="22">
        <v>1</v>
      </c>
      <c r="N706" s="54" t="s">
        <v>174</v>
      </c>
      <c r="T706" s="54" t="s">
        <v>36</v>
      </c>
      <c r="U706" s="22" t="s">
        <v>227</v>
      </c>
      <c r="V706" s="54" t="str">
        <f t="shared" si="1093"/>
        <v>avantage2</v>
      </c>
      <c r="W706" s="22" t="s">
        <v>228</v>
      </c>
      <c r="AW706" s="22"/>
      <c r="AX706" s="20" t="str">
        <f t="shared" si="1097"/>
        <v>ncreator</v>
      </c>
      <c r="AY706" s="20">
        <f t="shared" si="1097"/>
        <v>10</v>
      </c>
      <c r="AZ706" s="20" t="str">
        <f t="shared" si="1097"/>
        <v>cotrcrea</v>
      </c>
      <c r="BA706" s="20">
        <f t="shared" si="1097"/>
        <v>90</v>
      </c>
      <c r="BB706" s="20" t="str">
        <f t="shared" si="1097"/>
        <v>nminer</v>
      </c>
      <c r="BC706" s="20">
        <f t="shared" si="1097"/>
        <v>0</v>
      </c>
      <c r="BD706" s="14"/>
      <c r="BJ706" t="s">
        <v>233</v>
      </c>
      <c r="BK706" t="s">
        <v>152</v>
      </c>
      <c r="BN706" s="36">
        <v>380</v>
      </c>
      <c r="BQ706">
        <f t="shared" si="1091"/>
        <v>1</v>
      </c>
      <c r="BR706" s="38">
        <v>44737</v>
      </c>
      <c r="BS706" s="22" t="s">
        <v>1550</v>
      </c>
      <c r="BT706" s="20" t="str">
        <f t="shared" si="1090"/>
        <v>PASSVIP_COR22C131</v>
      </c>
      <c r="BV706">
        <v>1</v>
      </c>
      <c r="BW706" t="s">
        <v>1123</v>
      </c>
    </row>
    <row r="707" spans="2:75" ht="18.75" customHeight="1" x14ac:dyDescent="0.3">
      <c r="B707" s="20">
        <f t="shared" si="1098"/>
        <v>132</v>
      </c>
      <c r="C707" s="22" t="str">
        <f t="shared" si="1099"/>
        <v>#132 Pass VIP</v>
      </c>
      <c r="D707" t="str">
        <f t="shared" si="1096"/>
        <v>COR22C132</v>
      </c>
      <c r="E707" s="53" t="s">
        <v>232</v>
      </c>
      <c r="F707" s="20">
        <v>1000</v>
      </c>
      <c r="G707" s="74" t="s">
        <v>936</v>
      </c>
      <c r="H707" s="23" t="s">
        <v>146</v>
      </c>
      <c r="J707" s="54" t="s">
        <v>172</v>
      </c>
      <c r="K707" s="22" t="s">
        <v>173</v>
      </c>
      <c r="L707" s="54" t="s">
        <v>147</v>
      </c>
      <c r="M707" s="22">
        <v>1</v>
      </c>
      <c r="N707" s="54" t="s">
        <v>174</v>
      </c>
      <c r="T707" s="54" t="s">
        <v>36</v>
      </c>
      <c r="U707" s="22" t="s">
        <v>227</v>
      </c>
      <c r="V707" s="54" t="str">
        <f t="shared" si="1093"/>
        <v>avantage2</v>
      </c>
      <c r="W707" s="22" t="s">
        <v>228</v>
      </c>
      <c r="AW707" s="22"/>
      <c r="AX707" s="20" t="str">
        <f t="shared" si="1097"/>
        <v>ncreator</v>
      </c>
      <c r="AY707" s="20">
        <f t="shared" si="1097"/>
        <v>10</v>
      </c>
      <c r="AZ707" s="20" t="str">
        <f t="shared" si="1097"/>
        <v>cotrcrea</v>
      </c>
      <c r="BA707" s="20">
        <f t="shared" si="1097"/>
        <v>90</v>
      </c>
      <c r="BB707" s="20" t="str">
        <f t="shared" si="1097"/>
        <v>nminer</v>
      </c>
      <c r="BC707" s="20">
        <f t="shared" si="1097"/>
        <v>0</v>
      </c>
      <c r="BD707" s="14"/>
      <c r="BJ707" t="s">
        <v>233</v>
      </c>
      <c r="BK707" t="s">
        <v>152</v>
      </c>
      <c r="BN707" s="36">
        <v>380</v>
      </c>
      <c r="BQ707">
        <f t="shared" si="1091"/>
        <v>1</v>
      </c>
      <c r="BR707" s="38">
        <v>44737</v>
      </c>
      <c r="BS707" s="22" t="s">
        <v>1550</v>
      </c>
      <c r="BT707" s="20" t="str">
        <f t="shared" si="1090"/>
        <v>PASSVIP_COR22C132</v>
      </c>
      <c r="BV707">
        <v>1</v>
      </c>
      <c r="BW707" t="s">
        <v>1123</v>
      </c>
    </row>
    <row r="708" spans="2:75" ht="18.75" customHeight="1" x14ac:dyDescent="0.3">
      <c r="B708" s="20">
        <f t="shared" si="1098"/>
        <v>133</v>
      </c>
      <c r="C708" s="22" t="str">
        <f t="shared" si="1099"/>
        <v>#133 Pass VIP</v>
      </c>
      <c r="D708" t="str">
        <f t="shared" si="1096"/>
        <v>COR22C133</v>
      </c>
      <c r="E708" s="53" t="s">
        <v>232</v>
      </c>
      <c r="F708" s="20">
        <v>1000</v>
      </c>
      <c r="G708" s="74" t="s">
        <v>937</v>
      </c>
      <c r="H708" s="23" t="s">
        <v>146</v>
      </c>
      <c r="J708" s="54" t="s">
        <v>172</v>
      </c>
      <c r="K708" s="22" t="s">
        <v>173</v>
      </c>
      <c r="L708" s="54" t="s">
        <v>147</v>
      </c>
      <c r="M708" s="22">
        <v>1</v>
      </c>
      <c r="N708" s="54" t="s">
        <v>174</v>
      </c>
      <c r="T708" s="54" t="s">
        <v>36</v>
      </c>
      <c r="U708" s="22" t="s">
        <v>227</v>
      </c>
      <c r="V708" s="54" t="str">
        <f t="shared" si="1093"/>
        <v>avantage2</v>
      </c>
      <c r="W708" s="22" t="s">
        <v>228</v>
      </c>
      <c r="AW708" s="22"/>
      <c r="AX708" s="20" t="str">
        <f t="shared" si="1097"/>
        <v>ncreator</v>
      </c>
      <c r="AY708" s="20">
        <f t="shared" si="1097"/>
        <v>10</v>
      </c>
      <c r="AZ708" s="20" t="str">
        <f t="shared" si="1097"/>
        <v>cotrcrea</v>
      </c>
      <c r="BA708" s="20">
        <f t="shared" si="1097"/>
        <v>90</v>
      </c>
      <c r="BB708" s="20" t="str">
        <f t="shared" si="1097"/>
        <v>nminer</v>
      </c>
      <c r="BC708" s="20">
        <f t="shared" si="1097"/>
        <v>0</v>
      </c>
      <c r="BD708" s="14"/>
      <c r="BJ708" t="s">
        <v>233</v>
      </c>
      <c r="BK708" t="s">
        <v>152</v>
      </c>
      <c r="BN708" s="36">
        <v>380</v>
      </c>
      <c r="BQ708">
        <f t="shared" si="1091"/>
        <v>1</v>
      </c>
      <c r="BR708" s="38">
        <v>44737</v>
      </c>
      <c r="BS708" s="22" t="s">
        <v>1550</v>
      </c>
      <c r="BT708" s="20" t="str">
        <f t="shared" ref="BT708:BT771" si="1100">SUBSTITUTE(BJ708," ","") &amp; "_" &amp; D708</f>
        <v>PASSVIP_COR22C133</v>
      </c>
      <c r="BV708">
        <v>1</v>
      </c>
      <c r="BW708" t="s">
        <v>1123</v>
      </c>
    </row>
    <row r="709" spans="2:75" ht="18.75" customHeight="1" x14ac:dyDescent="0.3">
      <c r="B709" s="20">
        <f t="shared" si="1098"/>
        <v>134</v>
      </c>
      <c r="C709" s="22" t="str">
        <f t="shared" si="1099"/>
        <v>#134 Pass VIP</v>
      </c>
      <c r="D709" t="str">
        <f t="shared" si="1096"/>
        <v>COR22C134</v>
      </c>
      <c r="E709" s="53" t="s">
        <v>232</v>
      </c>
      <c r="F709" s="20">
        <v>1000</v>
      </c>
      <c r="G709" s="74" t="s">
        <v>938</v>
      </c>
      <c r="H709" s="23" t="s">
        <v>146</v>
      </c>
      <c r="J709" s="54" t="s">
        <v>172</v>
      </c>
      <c r="K709" s="22" t="s">
        <v>173</v>
      </c>
      <c r="L709" s="54" t="s">
        <v>147</v>
      </c>
      <c r="M709" s="22">
        <v>1</v>
      </c>
      <c r="N709" s="54" t="s">
        <v>174</v>
      </c>
      <c r="T709" s="54" t="s">
        <v>36</v>
      </c>
      <c r="U709" s="22" t="s">
        <v>227</v>
      </c>
      <c r="V709" s="54" t="str">
        <f t="shared" si="1093"/>
        <v>avantage2</v>
      </c>
      <c r="W709" s="22" t="s">
        <v>228</v>
      </c>
      <c r="AW709" s="22"/>
      <c r="AX709" s="20" t="str">
        <f t="shared" si="1097"/>
        <v>ncreator</v>
      </c>
      <c r="AY709" s="20">
        <f t="shared" si="1097"/>
        <v>10</v>
      </c>
      <c r="AZ709" s="20" t="str">
        <f t="shared" si="1097"/>
        <v>cotrcrea</v>
      </c>
      <c r="BA709" s="20">
        <f t="shared" si="1097"/>
        <v>90</v>
      </c>
      <c r="BB709" s="20" t="str">
        <f t="shared" si="1097"/>
        <v>nminer</v>
      </c>
      <c r="BC709" s="20">
        <f t="shared" si="1097"/>
        <v>0</v>
      </c>
      <c r="BD709" s="14"/>
      <c r="BJ709" t="s">
        <v>233</v>
      </c>
      <c r="BK709" t="s">
        <v>152</v>
      </c>
      <c r="BN709" s="36">
        <v>380</v>
      </c>
      <c r="BQ709">
        <f t="shared" si="1091"/>
        <v>1</v>
      </c>
      <c r="BR709" s="38">
        <v>44737</v>
      </c>
      <c r="BS709" s="22" t="s">
        <v>1550</v>
      </c>
      <c r="BT709" s="20" t="str">
        <f t="shared" si="1100"/>
        <v>PASSVIP_COR22C134</v>
      </c>
      <c r="BV709">
        <v>1</v>
      </c>
      <c r="BW709" t="s">
        <v>1123</v>
      </c>
    </row>
    <row r="710" spans="2:75" ht="18.75" customHeight="1" x14ac:dyDescent="0.3">
      <c r="B710" s="20">
        <f t="shared" si="1098"/>
        <v>135</v>
      </c>
      <c r="C710" s="22" t="str">
        <f t="shared" si="1099"/>
        <v>#135 Pass VIP</v>
      </c>
      <c r="D710" t="str">
        <f t="shared" si="1096"/>
        <v>COR22C135</v>
      </c>
      <c r="E710" s="53" t="s">
        <v>232</v>
      </c>
      <c r="F710" s="20">
        <v>1000</v>
      </c>
      <c r="G710" s="74" t="s">
        <v>939</v>
      </c>
      <c r="H710" s="23" t="s">
        <v>146</v>
      </c>
      <c r="J710" s="54" t="s">
        <v>172</v>
      </c>
      <c r="K710" s="22" t="s">
        <v>173</v>
      </c>
      <c r="L710" s="54" t="s">
        <v>147</v>
      </c>
      <c r="M710" s="22">
        <v>1</v>
      </c>
      <c r="N710" s="54" t="s">
        <v>174</v>
      </c>
      <c r="T710" s="54" t="s">
        <v>36</v>
      </c>
      <c r="U710" s="22" t="s">
        <v>227</v>
      </c>
      <c r="V710" s="54" t="str">
        <f t="shared" si="1093"/>
        <v>avantage2</v>
      </c>
      <c r="W710" s="22" t="s">
        <v>228</v>
      </c>
      <c r="AW710" s="22"/>
      <c r="AX710" s="20" t="str">
        <f t="shared" si="1097"/>
        <v>ncreator</v>
      </c>
      <c r="AY710" s="20">
        <f t="shared" si="1097"/>
        <v>10</v>
      </c>
      <c r="AZ710" s="20" t="str">
        <f t="shared" si="1097"/>
        <v>cotrcrea</v>
      </c>
      <c r="BA710" s="20">
        <f t="shared" si="1097"/>
        <v>90</v>
      </c>
      <c r="BB710" s="20" t="str">
        <f t="shared" si="1097"/>
        <v>nminer</v>
      </c>
      <c r="BC710" s="20">
        <f t="shared" si="1097"/>
        <v>0</v>
      </c>
      <c r="BD710" s="14"/>
      <c r="BJ710" t="s">
        <v>233</v>
      </c>
      <c r="BK710" t="s">
        <v>152</v>
      </c>
      <c r="BN710" s="36">
        <v>380</v>
      </c>
      <c r="BQ710">
        <f t="shared" si="1091"/>
        <v>1</v>
      </c>
      <c r="BR710" s="38">
        <v>44737</v>
      </c>
      <c r="BS710" s="22" t="s">
        <v>1550</v>
      </c>
      <c r="BT710" s="20" t="str">
        <f t="shared" si="1100"/>
        <v>PASSVIP_COR22C135</v>
      </c>
      <c r="BV710">
        <v>1</v>
      </c>
      <c r="BW710" t="s">
        <v>1123</v>
      </c>
    </row>
    <row r="711" spans="2:75" ht="18.75" customHeight="1" x14ac:dyDescent="0.3">
      <c r="B711" s="20">
        <f t="shared" si="1098"/>
        <v>136</v>
      </c>
      <c r="C711" s="22" t="str">
        <f t="shared" si="1099"/>
        <v>#136 Pass VIP</v>
      </c>
      <c r="D711" t="str">
        <f t="shared" si="1096"/>
        <v>COR22C136</v>
      </c>
      <c r="E711" s="53" t="s">
        <v>232</v>
      </c>
      <c r="F711" s="20">
        <v>1000</v>
      </c>
      <c r="G711" s="74" t="s">
        <v>940</v>
      </c>
      <c r="H711" s="23" t="s">
        <v>146</v>
      </c>
      <c r="J711" s="54" t="s">
        <v>172</v>
      </c>
      <c r="K711" s="22" t="s">
        <v>173</v>
      </c>
      <c r="L711" s="54" t="s">
        <v>147</v>
      </c>
      <c r="M711" s="22">
        <v>1</v>
      </c>
      <c r="N711" s="54" t="s">
        <v>174</v>
      </c>
      <c r="T711" s="54" t="s">
        <v>36</v>
      </c>
      <c r="U711" s="22" t="s">
        <v>227</v>
      </c>
      <c r="V711" s="54" t="str">
        <f t="shared" si="1093"/>
        <v>avantage2</v>
      </c>
      <c r="W711" s="22" t="s">
        <v>228</v>
      </c>
      <c r="AW711" s="22"/>
      <c r="AX711" s="20" t="str">
        <f t="shared" si="1097"/>
        <v>ncreator</v>
      </c>
      <c r="AY711" s="20">
        <f t="shared" si="1097"/>
        <v>10</v>
      </c>
      <c r="AZ711" s="20" t="str">
        <f t="shared" si="1097"/>
        <v>cotrcrea</v>
      </c>
      <c r="BA711" s="20">
        <f t="shared" si="1097"/>
        <v>90</v>
      </c>
      <c r="BB711" s="20" t="str">
        <f t="shared" si="1097"/>
        <v>nminer</v>
      </c>
      <c r="BC711" s="20">
        <f t="shared" si="1097"/>
        <v>0</v>
      </c>
      <c r="BD711" s="14"/>
      <c r="BJ711" t="s">
        <v>233</v>
      </c>
      <c r="BK711" t="s">
        <v>152</v>
      </c>
      <c r="BN711" s="36">
        <v>380</v>
      </c>
      <c r="BQ711">
        <f t="shared" ref="BQ711:BQ774" si="1101">BV711</f>
        <v>1</v>
      </c>
      <c r="BR711" s="38">
        <v>44737</v>
      </c>
      <c r="BS711" s="22" t="s">
        <v>1550</v>
      </c>
      <c r="BT711" s="20" t="str">
        <f t="shared" si="1100"/>
        <v>PASSVIP_COR22C136</v>
      </c>
      <c r="BV711">
        <v>1</v>
      </c>
      <c r="BW711" t="s">
        <v>1123</v>
      </c>
    </row>
    <row r="712" spans="2:75" ht="18.75" customHeight="1" x14ac:dyDescent="0.3">
      <c r="B712" s="20">
        <f t="shared" si="1098"/>
        <v>137</v>
      </c>
      <c r="C712" s="22" t="str">
        <f t="shared" si="1099"/>
        <v>#137 Pass VIP</v>
      </c>
      <c r="D712" t="str">
        <f t="shared" si="1096"/>
        <v>COR22C137</v>
      </c>
      <c r="E712" s="53" t="s">
        <v>232</v>
      </c>
      <c r="F712" s="20">
        <v>1000</v>
      </c>
      <c r="G712" s="74" t="s">
        <v>941</v>
      </c>
      <c r="H712" s="23" t="s">
        <v>146</v>
      </c>
      <c r="J712" s="54" t="s">
        <v>172</v>
      </c>
      <c r="K712" s="22" t="s">
        <v>173</v>
      </c>
      <c r="L712" s="54" t="s">
        <v>147</v>
      </c>
      <c r="M712" s="22">
        <v>1</v>
      </c>
      <c r="N712" s="54" t="s">
        <v>174</v>
      </c>
      <c r="T712" s="54" t="s">
        <v>36</v>
      </c>
      <c r="U712" s="22" t="s">
        <v>227</v>
      </c>
      <c r="V712" s="54" t="str">
        <f t="shared" si="1093"/>
        <v>avantage2</v>
      </c>
      <c r="W712" s="22" t="s">
        <v>228</v>
      </c>
      <c r="AW712" s="22"/>
      <c r="AX712" s="20" t="str">
        <f t="shared" si="1097"/>
        <v>ncreator</v>
      </c>
      <c r="AY712" s="20">
        <f t="shared" si="1097"/>
        <v>10</v>
      </c>
      <c r="AZ712" s="20" t="str">
        <f t="shared" si="1097"/>
        <v>cotrcrea</v>
      </c>
      <c r="BA712" s="20">
        <f t="shared" si="1097"/>
        <v>90</v>
      </c>
      <c r="BB712" s="20" t="str">
        <f t="shared" si="1097"/>
        <v>nminer</v>
      </c>
      <c r="BC712" s="20">
        <f t="shared" si="1097"/>
        <v>0</v>
      </c>
      <c r="BD712" s="14"/>
      <c r="BJ712" t="s">
        <v>233</v>
      </c>
      <c r="BK712" t="s">
        <v>152</v>
      </c>
      <c r="BN712" s="36">
        <v>380</v>
      </c>
      <c r="BQ712">
        <f t="shared" si="1101"/>
        <v>1</v>
      </c>
      <c r="BR712" s="38">
        <v>44737</v>
      </c>
      <c r="BS712" s="22" t="s">
        <v>1550</v>
      </c>
      <c r="BT712" s="20" t="str">
        <f t="shared" si="1100"/>
        <v>PASSVIP_COR22C137</v>
      </c>
      <c r="BV712">
        <v>1</v>
      </c>
      <c r="BW712" t="s">
        <v>1123</v>
      </c>
    </row>
    <row r="713" spans="2:75" ht="18.75" customHeight="1" x14ac:dyDescent="0.3">
      <c r="B713" s="20">
        <f t="shared" si="1098"/>
        <v>138</v>
      </c>
      <c r="C713" s="22" t="str">
        <f t="shared" si="1099"/>
        <v>#138 Pass VIP</v>
      </c>
      <c r="D713" t="str">
        <f t="shared" si="1096"/>
        <v>COR22C138</v>
      </c>
      <c r="E713" s="53" t="s">
        <v>232</v>
      </c>
      <c r="F713" s="20">
        <v>1000</v>
      </c>
      <c r="G713" s="74" t="s">
        <v>942</v>
      </c>
      <c r="H713" s="23" t="s">
        <v>146</v>
      </c>
      <c r="J713" s="54" t="s">
        <v>172</v>
      </c>
      <c r="K713" s="22" t="s">
        <v>173</v>
      </c>
      <c r="L713" s="54" t="s">
        <v>147</v>
      </c>
      <c r="M713" s="22">
        <v>1</v>
      </c>
      <c r="N713" s="54" t="s">
        <v>174</v>
      </c>
      <c r="T713" s="54" t="s">
        <v>36</v>
      </c>
      <c r="U713" s="22" t="s">
        <v>227</v>
      </c>
      <c r="V713" s="54" t="str">
        <f t="shared" si="1093"/>
        <v>avantage2</v>
      </c>
      <c r="W713" s="22" t="s">
        <v>228</v>
      </c>
      <c r="AW713" s="22"/>
      <c r="AX713" s="20" t="str">
        <f t="shared" si="1097"/>
        <v>ncreator</v>
      </c>
      <c r="AY713" s="20">
        <f t="shared" si="1097"/>
        <v>10</v>
      </c>
      <c r="AZ713" s="20" t="str">
        <f t="shared" si="1097"/>
        <v>cotrcrea</v>
      </c>
      <c r="BA713" s="20">
        <f t="shared" si="1097"/>
        <v>90</v>
      </c>
      <c r="BB713" s="20" t="str">
        <f t="shared" si="1097"/>
        <v>nminer</v>
      </c>
      <c r="BC713" s="20">
        <f t="shared" si="1097"/>
        <v>0</v>
      </c>
      <c r="BD713" s="14"/>
      <c r="BJ713" t="s">
        <v>233</v>
      </c>
      <c r="BK713" t="s">
        <v>152</v>
      </c>
      <c r="BN713" s="36">
        <v>380</v>
      </c>
      <c r="BQ713">
        <f t="shared" si="1101"/>
        <v>1</v>
      </c>
      <c r="BR713" s="38">
        <v>44737</v>
      </c>
      <c r="BS713" s="22" t="s">
        <v>1550</v>
      </c>
      <c r="BT713" s="20" t="str">
        <f t="shared" si="1100"/>
        <v>PASSVIP_COR22C138</v>
      </c>
      <c r="BV713">
        <v>1</v>
      </c>
      <c r="BW713" t="s">
        <v>1123</v>
      </c>
    </row>
    <row r="714" spans="2:75" ht="18.75" customHeight="1" x14ac:dyDescent="0.3">
      <c r="B714" s="20">
        <f t="shared" si="1098"/>
        <v>139</v>
      </c>
      <c r="C714" s="22" t="str">
        <f t="shared" si="1099"/>
        <v>#139 Pass VIP</v>
      </c>
      <c r="D714" t="str">
        <f t="shared" si="1096"/>
        <v>COR22C139</v>
      </c>
      <c r="E714" s="53" t="s">
        <v>232</v>
      </c>
      <c r="F714" s="20">
        <v>1000</v>
      </c>
      <c r="G714" s="74" t="s">
        <v>943</v>
      </c>
      <c r="H714" s="23" t="s">
        <v>146</v>
      </c>
      <c r="J714" s="54" t="s">
        <v>172</v>
      </c>
      <c r="K714" s="22" t="s">
        <v>173</v>
      </c>
      <c r="L714" s="54" t="s">
        <v>147</v>
      </c>
      <c r="M714" s="22">
        <v>1</v>
      </c>
      <c r="N714" s="54" t="s">
        <v>174</v>
      </c>
      <c r="T714" s="54" t="s">
        <v>36</v>
      </c>
      <c r="U714" s="22" t="s">
        <v>227</v>
      </c>
      <c r="V714" s="54" t="str">
        <f t="shared" si="1093"/>
        <v>avantage2</v>
      </c>
      <c r="W714" s="22" t="s">
        <v>228</v>
      </c>
      <c r="AW714" s="22"/>
      <c r="AX714" s="20" t="str">
        <f t="shared" si="1097"/>
        <v>ncreator</v>
      </c>
      <c r="AY714" s="20">
        <f t="shared" si="1097"/>
        <v>10</v>
      </c>
      <c r="AZ714" s="20" t="str">
        <f t="shared" si="1097"/>
        <v>cotrcrea</v>
      </c>
      <c r="BA714" s="20">
        <f t="shared" si="1097"/>
        <v>90</v>
      </c>
      <c r="BB714" s="20" t="str">
        <f t="shared" si="1097"/>
        <v>nminer</v>
      </c>
      <c r="BC714" s="20">
        <f t="shared" si="1097"/>
        <v>0</v>
      </c>
      <c r="BD714" s="14"/>
      <c r="BJ714" t="s">
        <v>233</v>
      </c>
      <c r="BK714" t="s">
        <v>152</v>
      </c>
      <c r="BN714" s="36">
        <v>380</v>
      </c>
      <c r="BQ714">
        <f t="shared" si="1101"/>
        <v>1</v>
      </c>
      <c r="BR714" s="38">
        <v>44737</v>
      </c>
      <c r="BS714" s="22" t="s">
        <v>1550</v>
      </c>
      <c r="BT714" s="20" t="str">
        <f t="shared" si="1100"/>
        <v>PASSVIP_COR22C139</v>
      </c>
      <c r="BV714">
        <v>1</v>
      </c>
      <c r="BW714" t="s">
        <v>1123</v>
      </c>
    </row>
    <row r="715" spans="2:75" ht="18.75" customHeight="1" x14ac:dyDescent="0.3">
      <c r="B715" s="20">
        <f t="shared" si="1098"/>
        <v>140</v>
      </c>
      <c r="C715" s="22" t="str">
        <f t="shared" si="1099"/>
        <v>#140 Pass VIP</v>
      </c>
      <c r="D715" t="str">
        <f t="shared" si="1096"/>
        <v>COR22C140</v>
      </c>
      <c r="E715" s="53" t="s">
        <v>232</v>
      </c>
      <c r="F715" s="20">
        <v>1000</v>
      </c>
      <c r="G715" s="74" t="s">
        <v>944</v>
      </c>
      <c r="H715" s="23" t="s">
        <v>146</v>
      </c>
      <c r="J715" s="54" t="s">
        <v>172</v>
      </c>
      <c r="K715" s="22" t="s">
        <v>173</v>
      </c>
      <c r="L715" s="54" t="s">
        <v>147</v>
      </c>
      <c r="M715" s="22">
        <v>1</v>
      </c>
      <c r="N715" s="54" t="s">
        <v>174</v>
      </c>
      <c r="T715" s="54" t="s">
        <v>36</v>
      </c>
      <c r="U715" s="22" t="s">
        <v>227</v>
      </c>
      <c r="V715" s="54" t="str">
        <f t="shared" si="1093"/>
        <v>avantage2</v>
      </c>
      <c r="W715" s="22" t="s">
        <v>228</v>
      </c>
      <c r="AW715" s="22"/>
      <c r="AX715" s="20" t="str">
        <f t="shared" si="1097"/>
        <v>ncreator</v>
      </c>
      <c r="AY715" s="20">
        <f t="shared" si="1097"/>
        <v>10</v>
      </c>
      <c r="AZ715" s="20" t="str">
        <f t="shared" si="1097"/>
        <v>cotrcrea</v>
      </c>
      <c r="BA715" s="20">
        <f t="shared" si="1097"/>
        <v>90</v>
      </c>
      <c r="BB715" s="20" t="str">
        <f t="shared" si="1097"/>
        <v>nminer</v>
      </c>
      <c r="BC715" s="20">
        <f t="shared" si="1097"/>
        <v>0</v>
      </c>
      <c r="BD715" s="14"/>
      <c r="BJ715" t="s">
        <v>233</v>
      </c>
      <c r="BK715" t="s">
        <v>152</v>
      </c>
      <c r="BN715" s="36">
        <v>380</v>
      </c>
      <c r="BQ715">
        <f t="shared" si="1101"/>
        <v>1</v>
      </c>
      <c r="BR715" s="38">
        <v>44737</v>
      </c>
      <c r="BS715" s="22" t="s">
        <v>1550</v>
      </c>
      <c r="BT715" s="20" t="str">
        <f t="shared" si="1100"/>
        <v>PASSVIP_COR22C140</v>
      </c>
      <c r="BV715">
        <v>1</v>
      </c>
      <c r="BW715" t="s">
        <v>1123</v>
      </c>
    </row>
    <row r="716" spans="2:75" ht="18.75" customHeight="1" x14ac:dyDescent="0.3">
      <c r="B716" s="20">
        <f t="shared" si="1098"/>
        <v>141</v>
      </c>
      <c r="C716" s="22" t="str">
        <f t="shared" si="1099"/>
        <v>#141 Pass VIP</v>
      </c>
      <c r="D716" t="str">
        <f t="shared" si="1096"/>
        <v>COR22C141</v>
      </c>
      <c r="E716" s="53" t="s">
        <v>232</v>
      </c>
      <c r="F716" s="20">
        <v>1000</v>
      </c>
      <c r="G716" s="74" t="s">
        <v>945</v>
      </c>
      <c r="H716" s="23" t="s">
        <v>146</v>
      </c>
      <c r="J716" s="54" t="s">
        <v>172</v>
      </c>
      <c r="K716" s="22" t="s">
        <v>173</v>
      </c>
      <c r="L716" s="54" t="s">
        <v>147</v>
      </c>
      <c r="M716" s="22">
        <v>1</v>
      </c>
      <c r="N716" s="54" t="s">
        <v>174</v>
      </c>
      <c r="T716" s="54" t="s">
        <v>36</v>
      </c>
      <c r="U716" s="22" t="s">
        <v>227</v>
      </c>
      <c r="V716" s="54" t="str">
        <f t="shared" si="1093"/>
        <v>avantage2</v>
      </c>
      <c r="W716" s="22" t="s">
        <v>228</v>
      </c>
      <c r="AW716" s="22"/>
      <c r="AX716" s="20" t="str">
        <f t="shared" si="1097"/>
        <v>ncreator</v>
      </c>
      <c r="AY716" s="20">
        <f t="shared" si="1097"/>
        <v>10</v>
      </c>
      <c r="AZ716" s="20" t="str">
        <f t="shared" si="1097"/>
        <v>cotrcrea</v>
      </c>
      <c r="BA716" s="20">
        <f t="shared" si="1097"/>
        <v>90</v>
      </c>
      <c r="BB716" s="20" t="str">
        <f t="shared" si="1097"/>
        <v>nminer</v>
      </c>
      <c r="BC716" s="20">
        <f t="shared" si="1097"/>
        <v>0</v>
      </c>
      <c r="BD716" s="14"/>
      <c r="BJ716" t="s">
        <v>233</v>
      </c>
      <c r="BK716" t="s">
        <v>152</v>
      </c>
      <c r="BN716" s="36">
        <v>380</v>
      </c>
      <c r="BQ716">
        <f t="shared" si="1101"/>
        <v>1</v>
      </c>
      <c r="BR716" s="38">
        <v>44737</v>
      </c>
      <c r="BS716" s="22" t="s">
        <v>1550</v>
      </c>
      <c r="BT716" s="20" t="str">
        <f t="shared" si="1100"/>
        <v>PASSVIP_COR22C141</v>
      </c>
      <c r="BV716">
        <v>1</v>
      </c>
      <c r="BW716" t="s">
        <v>1123</v>
      </c>
    </row>
    <row r="717" spans="2:75" ht="18.75" customHeight="1" x14ac:dyDescent="0.3">
      <c r="B717" s="20">
        <f t="shared" si="1098"/>
        <v>142</v>
      </c>
      <c r="C717" s="22" t="str">
        <f t="shared" si="1099"/>
        <v>#142 Pass VIP</v>
      </c>
      <c r="D717" t="str">
        <f t="shared" si="1096"/>
        <v>COR22C142</v>
      </c>
      <c r="E717" s="53" t="s">
        <v>232</v>
      </c>
      <c r="F717" s="20">
        <v>1000</v>
      </c>
      <c r="G717" s="74" t="s">
        <v>946</v>
      </c>
      <c r="H717" s="23" t="s">
        <v>146</v>
      </c>
      <c r="J717" s="54" t="s">
        <v>172</v>
      </c>
      <c r="K717" s="22" t="s">
        <v>173</v>
      </c>
      <c r="L717" s="54" t="s">
        <v>147</v>
      </c>
      <c r="M717" s="22">
        <v>1</v>
      </c>
      <c r="N717" s="54" t="s">
        <v>174</v>
      </c>
      <c r="T717" s="54" t="s">
        <v>36</v>
      </c>
      <c r="U717" s="22" t="s">
        <v>227</v>
      </c>
      <c r="V717" s="54" t="str">
        <f t="shared" si="1093"/>
        <v>avantage2</v>
      </c>
      <c r="W717" s="22" t="s">
        <v>228</v>
      </c>
      <c r="AW717" s="22"/>
      <c r="AX717" s="20" t="str">
        <f t="shared" si="1097"/>
        <v>ncreator</v>
      </c>
      <c r="AY717" s="20">
        <f t="shared" si="1097"/>
        <v>10</v>
      </c>
      <c r="AZ717" s="20" t="str">
        <f t="shared" si="1097"/>
        <v>cotrcrea</v>
      </c>
      <c r="BA717" s="20">
        <f t="shared" si="1097"/>
        <v>90</v>
      </c>
      <c r="BB717" s="20" t="str">
        <f t="shared" si="1097"/>
        <v>nminer</v>
      </c>
      <c r="BC717" s="20">
        <f t="shared" si="1097"/>
        <v>0</v>
      </c>
      <c r="BD717" s="14"/>
      <c r="BJ717" t="s">
        <v>233</v>
      </c>
      <c r="BK717" t="s">
        <v>152</v>
      </c>
      <c r="BN717" s="36">
        <v>380</v>
      </c>
      <c r="BQ717">
        <f t="shared" si="1101"/>
        <v>1</v>
      </c>
      <c r="BR717" s="38">
        <v>44737</v>
      </c>
      <c r="BS717" s="22" t="s">
        <v>1550</v>
      </c>
      <c r="BT717" s="20" t="str">
        <f t="shared" si="1100"/>
        <v>PASSVIP_COR22C142</v>
      </c>
      <c r="BV717">
        <v>1</v>
      </c>
      <c r="BW717" t="s">
        <v>1123</v>
      </c>
    </row>
    <row r="718" spans="2:75" ht="18.75" customHeight="1" x14ac:dyDescent="0.3">
      <c r="B718" s="20">
        <f t="shared" si="1098"/>
        <v>143</v>
      </c>
      <c r="C718" s="22" t="str">
        <f t="shared" si="1099"/>
        <v>#143 Pass VIP</v>
      </c>
      <c r="D718" t="str">
        <f t="shared" si="1096"/>
        <v>COR22C143</v>
      </c>
      <c r="E718" s="53" t="s">
        <v>232</v>
      </c>
      <c r="F718" s="20">
        <v>1000</v>
      </c>
      <c r="G718" s="74" t="s">
        <v>947</v>
      </c>
      <c r="H718" s="23" t="s">
        <v>146</v>
      </c>
      <c r="J718" s="54" t="s">
        <v>172</v>
      </c>
      <c r="K718" s="22" t="s">
        <v>173</v>
      </c>
      <c r="L718" s="54" t="s">
        <v>147</v>
      </c>
      <c r="M718" s="22">
        <v>1</v>
      </c>
      <c r="N718" s="54" t="s">
        <v>174</v>
      </c>
      <c r="T718" s="54" t="s">
        <v>36</v>
      </c>
      <c r="U718" s="22" t="s">
        <v>227</v>
      </c>
      <c r="V718" s="54" t="str">
        <f t="shared" si="1093"/>
        <v>avantage2</v>
      </c>
      <c r="W718" s="22" t="s">
        <v>228</v>
      </c>
      <c r="AW718" s="22"/>
      <c r="AX718" s="20" t="str">
        <f t="shared" si="1097"/>
        <v>ncreator</v>
      </c>
      <c r="AY718" s="20">
        <f t="shared" si="1097"/>
        <v>10</v>
      </c>
      <c r="AZ718" s="20" t="str">
        <f t="shared" si="1097"/>
        <v>cotrcrea</v>
      </c>
      <c r="BA718" s="20">
        <f t="shared" si="1097"/>
        <v>90</v>
      </c>
      <c r="BB718" s="20" t="str">
        <f t="shared" si="1097"/>
        <v>nminer</v>
      </c>
      <c r="BC718" s="20">
        <f t="shared" si="1097"/>
        <v>0</v>
      </c>
      <c r="BD718" s="14"/>
      <c r="BJ718" t="s">
        <v>233</v>
      </c>
      <c r="BK718" t="s">
        <v>152</v>
      </c>
      <c r="BN718" s="36">
        <v>380</v>
      </c>
      <c r="BQ718">
        <f t="shared" si="1101"/>
        <v>1</v>
      </c>
      <c r="BR718" s="38">
        <v>44737</v>
      </c>
      <c r="BS718" s="22" t="s">
        <v>1550</v>
      </c>
      <c r="BT718" s="20" t="str">
        <f t="shared" si="1100"/>
        <v>PASSVIP_COR22C143</v>
      </c>
      <c r="BV718">
        <v>1</v>
      </c>
      <c r="BW718" t="s">
        <v>1123</v>
      </c>
    </row>
    <row r="719" spans="2:75" ht="18.75" customHeight="1" x14ac:dyDescent="0.3">
      <c r="B719" s="20">
        <f t="shared" si="1098"/>
        <v>144</v>
      </c>
      <c r="C719" s="22" t="str">
        <f t="shared" si="1099"/>
        <v>#144 Pass VIP</v>
      </c>
      <c r="D719" t="str">
        <f t="shared" si="1096"/>
        <v>COR22C144</v>
      </c>
      <c r="E719" s="53" t="s">
        <v>232</v>
      </c>
      <c r="F719" s="20">
        <v>1000</v>
      </c>
      <c r="G719" s="74" t="s">
        <v>948</v>
      </c>
      <c r="H719" s="23" t="s">
        <v>146</v>
      </c>
      <c r="J719" s="54" t="s">
        <v>172</v>
      </c>
      <c r="K719" s="22" t="s">
        <v>173</v>
      </c>
      <c r="L719" s="54" t="s">
        <v>147</v>
      </c>
      <c r="M719" s="22">
        <v>1</v>
      </c>
      <c r="N719" s="54" t="s">
        <v>174</v>
      </c>
      <c r="T719" s="54" t="s">
        <v>36</v>
      </c>
      <c r="U719" s="22" t="s">
        <v>227</v>
      </c>
      <c r="V719" s="54" t="str">
        <f t="shared" si="1093"/>
        <v>avantage2</v>
      </c>
      <c r="W719" s="22" t="s">
        <v>228</v>
      </c>
      <c r="AW719" s="22"/>
      <c r="AX719" s="20" t="str">
        <f t="shared" si="1097"/>
        <v>ncreator</v>
      </c>
      <c r="AY719" s="20">
        <f t="shared" si="1097"/>
        <v>10</v>
      </c>
      <c r="AZ719" s="20" t="str">
        <f t="shared" si="1097"/>
        <v>cotrcrea</v>
      </c>
      <c r="BA719" s="20">
        <f t="shared" si="1097"/>
        <v>90</v>
      </c>
      <c r="BB719" s="20" t="str">
        <f t="shared" si="1097"/>
        <v>nminer</v>
      </c>
      <c r="BC719" s="20">
        <f t="shared" si="1097"/>
        <v>0</v>
      </c>
      <c r="BD719" s="14"/>
      <c r="BJ719" t="s">
        <v>233</v>
      </c>
      <c r="BK719" t="s">
        <v>152</v>
      </c>
      <c r="BN719" s="36">
        <v>380</v>
      </c>
      <c r="BQ719">
        <f t="shared" si="1101"/>
        <v>1</v>
      </c>
      <c r="BR719" s="38">
        <v>44737</v>
      </c>
      <c r="BS719" s="22" t="s">
        <v>1550</v>
      </c>
      <c r="BT719" s="20" t="str">
        <f t="shared" si="1100"/>
        <v>PASSVIP_COR22C144</v>
      </c>
      <c r="BV719">
        <v>1</v>
      </c>
      <c r="BW719" t="s">
        <v>1123</v>
      </c>
    </row>
    <row r="720" spans="2:75" ht="18.75" customHeight="1" x14ac:dyDescent="0.3">
      <c r="B720" s="20">
        <f t="shared" si="1098"/>
        <v>145</v>
      </c>
      <c r="C720" s="22" t="str">
        <f t="shared" si="1099"/>
        <v>#145 Pass VIP</v>
      </c>
      <c r="D720" t="str">
        <f t="shared" si="1096"/>
        <v>COR22C145</v>
      </c>
      <c r="E720" s="53" t="s">
        <v>232</v>
      </c>
      <c r="F720" s="20">
        <v>1000</v>
      </c>
      <c r="G720" s="74" t="s">
        <v>949</v>
      </c>
      <c r="H720" s="23" t="s">
        <v>146</v>
      </c>
      <c r="J720" s="54" t="s">
        <v>172</v>
      </c>
      <c r="K720" s="22" t="s">
        <v>173</v>
      </c>
      <c r="L720" s="54" t="s">
        <v>147</v>
      </c>
      <c r="M720" s="22">
        <v>1</v>
      </c>
      <c r="N720" s="54" t="s">
        <v>174</v>
      </c>
      <c r="T720" s="54" t="s">
        <v>36</v>
      </c>
      <c r="U720" s="22" t="s">
        <v>227</v>
      </c>
      <c r="V720" s="54" t="str">
        <f t="shared" si="1093"/>
        <v>avantage2</v>
      </c>
      <c r="W720" s="22" t="s">
        <v>228</v>
      </c>
      <c r="AW720" s="22"/>
      <c r="AX720" s="20" t="str">
        <f t="shared" ref="AX720:BC735" si="1102">AX719</f>
        <v>ncreator</v>
      </c>
      <c r="AY720" s="20">
        <f t="shared" si="1102"/>
        <v>10</v>
      </c>
      <c r="AZ720" s="20" t="str">
        <f t="shared" si="1102"/>
        <v>cotrcrea</v>
      </c>
      <c r="BA720" s="20">
        <f t="shared" si="1102"/>
        <v>90</v>
      </c>
      <c r="BB720" s="20" t="str">
        <f t="shared" si="1102"/>
        <v>nminer</v>
      </c>
      <c r="BC720" s="20">
        <f t="shared" si="1102"/>
        <v>0</v>
      </c>
      <c r="BD720" s="14"/>
      <c r="BJ720" t="s">
        <v>233</v>
      </c>
      <c r="BK720" t="s">
        <v>152</v>
      </c>
      <c r="BN720" s="36">
        <v>380</v>
      </c>
      <c r="BQ720">
        <f t="shared" si="1101"/>
        <v>1</v>
      </c>
      <c r="BR720" s="38">
        <v>44737</v>
      </c>
      <c r="BS720" s="22" t="s">
        <v>1550</v>
      </c>
      <c r="BT720" s="20" t="str">
        <f t="shared" si="1100"/>
        <v>PASSVIP_COR22C145</v>
      </c>
      <c r="BV720">
        <v>1</v>
      </c>
      <c r="BW720" t="s">
        <v>1123</v>
      </c>
    </row>
    <row r="721" spans="2:75" ht="18.75" customHeight="1" x14ac:dyDescent="0.3">
      <c r="B721" s="20">
        <f t="shared" si="1098"/>
        <v>146</v>
      </c>
      <c r="C721" s="22" t="str">
        <f t="shared" si="1099"/>
        <v>#146 Pass VIP</v>
      </c>
      <c r="D721" t="str">
        <f t="shared" si="1096"/>
        <v>COR22C146</v>
      </c>
      <c r="E721" s="53" t="s">
        <v>232</v>
      </c>
      <c r="F721" s="20">
        <v>1000</v>
      </c>
      <c r="G721" s="74" t="s">
        <v>950</v>
      </c>
      <c r="H721" s="23" t="s">
        <v>146</v>
      </c>
      <c r="J721" s="54" t="s">
        <v>172</v>
      </c>
      <c r="K721" s="22" t="s">
        <v>173</v>
      </c>
      <c r="L721" s="54" t="s">
        <v>147</v>
      </c>
      <c r="M721" s="22">
        <v>1</v>
      </c>
      <c r="N721" s="54" t="s">
        <v>174</v>
      </c>
      <c r="T721" s="54" t="s">
        <v>36</v>
      </c>
      <c r="U721" s="22" t="s">
        <v>227</v>
      </c>
      <c r="V721" s="54" t="str">
        <f t="shared" ref="V721:V784" si="1103">"avantage"&amp;(1+RIGHT(T721,1))</f>
        <v>avantage2</v>
      </c>
      <c r="W721" s="22" t="s">
        <v>228</v>
      </c>
      <c r="AW721" s="22"/>
      <c r="AX721" s="20" t="str">
        <f t="shared" si="1102"/>
        <v>ncreator</v>
      </c>
      <c r="AY721" s="20">
        <f t="shared" si="1102"/>
        <v>10</v>
      </c>
      <c r="AZ721" s="20" t="str">
        <f t="shared" si="1102"/>
        <v>cotrcrea</v>
      </c>
      <c r="BA721" s="20">
        <f t="shared" si="1102"/>
        <v>90</v>
      </c>
      <c r="BB721" s="20" t="str">
        <f t="shared" si="1102"/>
        <v>nminer</v>
      </c>
      <c r="BC721" s="20">
        <f t="shared" si="1102"/>
        <v>0</v>
      </c>
      <c r="BD721" s="14"/>
      <c r="BJ721" t="s">
        <v>233</v>
      </c>
      <c r="BK721" t="s">
        <v>152</v>
      </c>
      <c r="BN721" s="36">
        <v>380</v>
      </c>
      <c r="BQ721">
        <f t="shared" si="1101"/>
        <v>1</v>
      </c>
      <c r="BR721" s="38">
        <v>44737</v>
      </c>
      <c r="BS721" s="22" t="s">
        <v>1550</v>
      </c>
      <c r="BT721" s="20" t="str">
        <f t="shared" si="1100"/>
        <v>PASSVIP_COR22C146</v>
      </c>
      <c r="BV721">
        <v>1</v>
      </c>
      <c r="BW721" t="s">
        <v>1123</v>
      </c>
    </row>
    <row r="722" spans="2:75" ht="18.75" customHeight="1" x14ac:dyDescent="0.3">
      <c r="B722" s="20">
        <f t="shared" si="1098"/>
        <v>147</v>
      </c>
      <c r="C722" s="22" t="str">
        <f t="shared" si="1099"/>
        <v>#147 Pass VIP</v>
      </c>
      <c r="D722" t="str">
        <f t="shared" si="1096"/>
        <v>COR22C147</v>
      </c>
      <c r="E722" s="53" t="s">
        <v>232</v>
      </c>
      <c r="F722" s="20">
        <v>1000</v>
      </c>
      <c r="G722" s="74" t="s">
        <v>951</v>
      </c>
      <c r="H722" s="23" t="s">
        <v>146</v>
      </c>
      <c r="J722" s="54" t="s">
        <v>172</v>
      </c>
      <c r="K722" s="22" t="s">
        <v>173</v>
      </c>
      <c r="L722" s="54" t="s">
        <v>147</v>
      </c>
      <c r="M722" s="22">
        <v>1</v>
      </c>
      <c r="N722" s="54" t="s">
        <v>174</v>
      </c>
      <c r="T722" s="54" t="s">
        <v>36</v>
      </c>
      <c r="U722" s="22" t="s">
        <v>227</v>
      </c>
      <c r="V722" s="54" t="str">
        <f t="shared" si="1103"/>
        <v>avantage2</v>
      </c>
      <c r="W722" s="22" t="s">
        <v>228</v>
      </c>
      <c r="AW722" s="22"/>
      <c r="AX722" s="20" t="str">
        <f t="shared" si="1102"/>
        <v>ncreator</v>
      </c>
      <c r="AY722" s="20">
        <f t="shared" si="1102"/>
        <v>10</v>
      </c>
      <c r="AZ722" s="20" t="str">
        <f t="shared" si="1102"/>
        <v>cotrcrea</v>
      </c>
      <c r="BA722" s="20">
        <f t="shared" si="1102"/>
        <v>90</v>
      </c>
      <c r="BB722" s="20" t="str">
        <f t="shared" si="1102"/>
        <v>nminer</v>
      </c>
      <c r="BC722" s="20">
        <f t="shared" si="1102"/>
        <v>0</v>
      </c>
      <c r="BD722" s="14"/>
      <c r="BJ722" t="s">
        <v>233</v>
      </c>
      <c r="BK722" t="s">
        <v>152</v>
      </c>
      <c r="BN722" s="36">
        <v>380</v>
      </c>
      <c r="BQ722">
        <f t="shared" si="1101"/>
        <v>1</v>
      </c>
      <c r="BR722" s="38">
        <v>44737</v>
      </c>
      <c r="BS722" s="22" t="s">
        <v>1550</v>
      </c>
      <c r="BT722" s="20" t="str">
        <f t="shared" si="1100"/>
        <v>PASSVIP_COR22C147</v>
      </c>
      <c r="BV722">
        <v>1</v>
      </c>
      <c r="BW722" t="s">
        <v>1123</v>
      </c>
    </row>
    <row r="723" spans="2:75" ht="18.75" customHeight="1" x14ac:dyDescent="0.3">
      <c r="B723" s="20">
        <f t="shared" si="1098"/>
        <v>148</v>
      </c>
      <c r="C723" s="22" t="str">
        <f t="shared" si="1099"/>
        <v>#148 Pass VIP</v>
      </c>
      <c r="D723" t="str">
        <f t="shared" si="1096"/>
        <v>COR22C148</v>
      </c>
      <c r="E723" s="53" t="s">
        <v>232</v>
      </c>
      <c r="F723" s="20">
        <v>1000</v>
      </c>
      <c r="G723" s="74" t="s">
        <v>952</v>
      </c>
      <c r="H723" s="23" t="s">
        <v>146</v>
      </c>
      <c r="J723" s="54" t="s">
        <v>172</v>
      </c>
      <c r="K723" s="22" t="s">
        <v>173</v>
      </c>
      <c r="L723" s="54" t="s">
        <v>147</v>
      </c>
      <c r="M723" s="22">
        <v>1</v>
      </c>
      <c r="N723" s="54" t="s">
        <v>174</v>
      </c>
      <c r="T723" s="54" t="s">
        <v>36</v>
      </c>
      <c r="U723" s="22" t="s">
        <v>227</v>
      </c>
      <c r="V723" s="54" t="str">
        <f t="shared" si="1103"/>
        <v>avantage2</v>
      </c>
      <c r="W723" s="22" t="s">
        <v>228</v>
      </c>
      <c r="AW723" s="22"/>
      <c r="AX723" s="20" t="str">
        <f t="shared" si="1102"/>
        <v>ncreator</v>
      </c>
      <c r="AY723" s="20">
        <f t="shared" si="1102"/>
        <v>10</v>
      </c>
      <c r="AZ723" s="20" t="str">
        <f t="shared" si="1102"/>
        <v>cotrcrea</v>
      </c>
      <c r="BA723" s="20">
        <f t="shared" si="1102"/>
        <v>90</v>
      </c>
      <c r="BB723" s="20" t="str">
        <f t="shared" si="1102"/>
        <v>nminer</v>
      </c>
      <c r="BC723" s="20">
        <f t="shared" si="1102"/>
        <v>0</v>
      </c>
      <c r="BD723" s="14"/>
      <c r="BJ723" t="s">
        <v>233</v>
      </c>
      <c r="BK723" t="s">
        <v>152</v>
      </c>
      <c r="BN723" s="36">
        <v>380</v>
      </c>
      <c r="BQ723">
        <f t="shared" si="1101"/>
        <v>1</v>
      </c>
      <c r="BR723" s="38">
        <v>44737</v>
      </c>
      <c r="BS723" s="22" t="s">
        <v>1550</v>
      </c>
      <c r="BT723" s="20" t="str">
        <f t="shared" si="1100"/>
        <v>PASSVIP_COR22C148</v>
      </c>
      <c r="BV723">
        <v>1</v>
      </c>
      <c r="BW723" t="s">
        <v>1123</v>
      </c>
    </row>
    <row r="724" spans="2:75" ht="18.75" customHeight="1" x14ac:dyDescent="0.3">
      <c r="B724" s="20">
        <f t="shared" si="1098"/>
        <v>149</v>
      </c>
      <c r="C724" s="22" t="str">
        <f t="shared" si="1099"/>
        <v>#149 Pass VIP</v>
      </c>
      <c r="D724" t="str">
        <f t="shared" si="1096"/>
        <v>COR22C149</v>
      </c>
      <c r="E724" s="53" t="s">
        <v>232</v>
      </c>
      <c r="F724" s="20">
        <v>1000</v>
      </c>
      <c r="G724" s="74" t="s">
        <v>953</v>
      </c>
      <c r="H724" s="23" t="s">
        <v>146</v>
      </c>
      <c r="J724" s="54" t="s">
        <v>172</v>
      </c>
      <c r="K724" s="22" t="s">
        <v>173</v>
      </c>
      <c r="L724" s="54" t="s">
        <v>147</v>
      </c>
      <c r="M724" s="22">
        <v>1</v>
      </c>
      <c r="N724" s="54" t="s">
        <v>174</v>
      </c>
      <c r="T724" s="54" t="s">
        <v>36</v>
      </c>
      <c r="U724" s="22" t="s">
        <v>227</v>
      </c>
      <c r="V724" s="54" t="str">
        <f t="shared" si="1103"/>
        <v>avantage2</v>
      </c>
      <c r="W724" s="22" t="s">
        <v>228</v>
      </c>
      <c r="AW724" s="22"/>
      <c r="AX724" s="20" t="str">
        <f t="shared" si="1102"/>
        <v>ncreator</v>
      </c>
      <c r="AY724" s="20">
        <f t="shared" si="1102"/>
        <v>10</v>
      </c>
      <c r="AZ724" s="20" t="str">
        <f t="shared" si="1102"/>
        <v>cotrcrea</v>
      </c>
      <c r="BA724" s="20">
        <f t="shared" si="1102"/>
        <v>90</v>
      </c>
      <c r="BB724" s="20" t="str">
        <f t="shared" si="1102"/>
        <v>nminer</v>
      </c>
      <c r="BC724" s="20">
        <f t="shared" si="1102"/>
        <v>0</v>
      </c>
      <c r="BD724" s="14"/>
      <c r="BJ724" t="s">
        <v>233</v>
      </c>
      <c r="BK724" t="s">
        <v>152</v>
      </c>
      <c r="BN724" s="36">
        <v>380</v>
      </c>
      <c r="BQ724">
        <f t="shared" si="1101"/>
        <v>1</v>
      </c>
      <c r="BR724" s="38">
        <v>44737</v>
      </c>
      <c r="BS724" s="22" t="s">
        <v>1550</v>
      </c>
      <c r="BT724" s="20" t="str">
        <f t="shared" si="1100"/>
        <v>PASSVIP_COR22C149</v>
      </c>
      <c r="BV724">
        <v>1</v>
      </c>
      <c r="BW724" t="s">
        <v>1123</v>
      </c>
    </row>
    <row r="725" spans="2:75" ht="18.75" customHeight="1" x14ac:dyDescent="0.3">
      <c r="B725" s="20">
        <f t="shared" si="1098"/>
        <v>150</v>
      </c>
      <c r="C725" s="22" t="str">
        <f t="shared" si="1099"/>
        <v>#150 Pass VIP</v>
      </c>
      <c r="D725" t="str">
        <f t="shared" si="1096"/>
        <v>COR22C150</v>
      </c>
      <c r="E725" s="53" t="s">
        <v>232</v>
      </c>
      <c r="F725" s="20">
        <v>1000</v>
      </c>
      <c r="G725" s="74" t="s">
        <v>954</v>
      </c>
      <c r="H725" s="23" t="s">
        <v>146</v>
      </c>
      <c r="J725" s="54" t="s">
        <v>172</v>
      </c>
      <c r="K725" s="22" t="s">
        <v>173</v>
      </c>
      <c r="L725" s="54" t="s">
        <v>147</v>
      </c>
      <c r="M725" s="22">
        <v>1</v>
      </c>
      <c r="N725" s="54" t="s">
        <v>174</v>
      </c>
      <c r="T725" s="54" t="s">
        <v>36</v>
      </c>
      <c r="U725" s="22" t="s">
        <v>227</v>
      </c>
      <c r="V725" s="54" t="str">
        <f t="shared" si="1103"/>
        <v>avantage2</v>
      </c>
      <c r="W725" s="22" t="s">
        <v>228</v>
      </c>
      <c r="AW725" s="22"/>
      <c r="AX725" s="20" t="str">
        <f t="shared" si="1102"/>
        <v>ncreator</v>
      </c>
      <c r="AY725" s="20">
        <f t="shared" si="1102"/>
        <v>10</v>
      </c>
      <c r="AZ725" s="20" t="str">
        <f t="shared" si="1102"/>
        <v>cotrcrea</v>
      </c>
      <c r="BA725" s="20">
        <f t="shared" si="1102"/>
        <v>90</v>
      </c>
      <c r="BB725" s="20" t="str">
        <f t="shared" si="1102"/>
        <v>nminer</v>
      </c>
      <c r="BC725" s="20">
        <f t="shared" si="1102"/>
        <v>0</v>
      </c>
      <c r="BD725" s="14"/>
      <c r="BJ725" t="s">
        <v>233</v>
      </c>
      <c r="BK725" t="s">
        <v>152</v>
      </c>
      <c r="BN725" s="36">
        <v>380</v>
      </c>
      <c r="BQ725">
        <f t="shared" si="1101"/>
        <v>1</v>
      </c>
      <c r="BR725" s="38">
        <v>44737</v>
      </c>
      <c r="BS725" s="22" t="s">
        <v>1550</v>
      </c>
      <c r="BT725" s="20" t="str">
        <f t="shared" si="1100"/>
        <v>PASSVIP_COR22C150</v>
      </c>
      <c r="BV725">
        <v>1</v>
      </c>
      <c r="BW725" t="s">
        <v>1123</v>
      </c>
    </row>
    <row r="726" spans="2:75" ht="18.75" customHeight="1" x14ac:dyDescent="0.3">
      <c r="B726" s="20">
        <f t="shared" si="1098"/>
        <v>151</v>
      </c>
      <c r="C726" s="22" t="str">
        <f t="shared" si="1099"/>
        <v>#151 Pass VIP</v>
      </c>
      <c r="D726" t="str">
        <f t="shared" si="1096"/>
        <v>COR22C151</v>
      </c>
      <c r="E726" s="53" t="s">
        <v>232</v>
      </c>
      <c r="F726" s="20">
        <v>1000</v>
      </c>
      <c r="G726" s="74" t="s">
        <v>955</v>
      </c>
      <c r="H726" s="23" t="s">
        <v>146</v>
      </c>
      <c r="J726" s="54" t="s">
        <v>172</v>
      </c>
      <c r="K726" s="22" t="s">
        <v>173</v>
      </c>
      <c r="L726" s="54" t="s">
        <v>147</v>
      </c>
      <c r="M726" s="22">
        <v>1</v>
      </c>
      <c r="N726" s="54" t="s">
        <v>174</v>
      </c>
      <c r="T726" s="54" t="s">
        <v>36</v>
      </c>
      <c r="U726" s="22" t="s">
        <v>227</v>
      </c>
      <c r="V726" s="54" t="str">
        <f t="shared" si="1103"/>
        <v>avantage2</v>
      </c>
      <c r="W726" s="22" t="s">
        <v>228</v>
      </c>
      <c r="AW726" s="22"/>
      <c r="AX726" s="20" t="str">
        <f t="shared" si="1102"/>
        <v>ncreator</v>
      </c>
      <c r="AY726" s="20">
        <f t="shared" si="1102"/>
        <v>10</v>
      </c>
      <c r="AZ726" s="20" t="str">
        <f t="shared" si="1102"/>
        <v>cotrcrea</v>
      </c>
      <c r="BA726" s="20">
        <f t="shared" si="1102"/>
        <v>90</v>
      </c>
      <c r="BB726" s="20" t="str">
        <f t="shared" si="1102"/>
        <v>nminer</v>
      </c>
      <c r="BC726" s="20">
        <f t="shared" si="1102"/>
        <v>0</v>
      </c>
      <c r="BD726" s="14"/>
      <c r="BJ726" t="s">
        <v>233</v>
      </c>
      <c r="BK726" t="s">
        <v>152</v>
      </c>
      <c r="BN726" s="36">
        <v>380</v>
      </c>
      <c r="BQ726">
        <f t="shared" si="1101"/>
        <v>1</v>
      </c>
      <c r="BR726" s="38">
        <v>44737</v>
      </c>
      <c r="BS726" s="22" t="s">
        <v>1550</v>
      </c>
      <c r="BT726" s="20" t="str">
        <f t="shared" si="1100"/>
        <v>PASSVIP_COR22C151</v>
      </c>
      <c r="BV726">
        <v>1</v>
      </c>
      <c r="BW726" t="s">
        <v>1123</v>
      </c>
    </row>
    <row r="727" spans="2:75" ht="18.75" customHeight="1" x14ac:dyDescent="0.3">
      <c r="B727" s="20">
        <f t="shared" si="1098"/>
        <v>152</v>
      </c>
      <c r="C727" s="22" t="str">
        <f t="shared" si="1099"/>
        <v>#152 Pass VIP</v>
      </c>
      <c r="D727" t="str">
        <f t="shared" si="1096"/>
        <v>COR22C152</v>
      </c>
      <c r="E727" s="53" t="s">
        <v>232</v>
      </c>
      <c r="F727" s="20">
        <v>1000</v>
      </c>
      <c r="G727" s="74" t="s">
        <v>956</v>
      </c>
      <c r="H727" s="23" t="s">
        <v>146</v>
      </c>
      <c r="J727" s="54" t="s">
        <v>172</v>
      </c>
      <c r="K727" s="22" t="s">
        <v>173</v>
      </c>
      <c r="L727" s="54" t="s">
        <v>147</v>
      </c>
      <c r="M727" s="22">
        <v>1</v>
      </c>
      <c r="N727" s="54" t="s">
        <v>174</v>
      </c>
      <c r="T727" s="54" t="s">
        <v>36</v>
      </c>
      <c r="U727" s="22" t="s">
        <v>227</v>
      </c>
      <c r="V727" s="54" t="str">
        <f t="shared" si="1103"/>
        <v>avantage2</v>
      </c>
      <c r="W727" s="22" t="s">
        <v>228</v>
      </c>
      <c r="AW727" s="22"/>
      <c r="AX727" s="20" t="str">
        <f t="shared" si="1102"/>
        <v>ncreator</v>
      </c>
      <c r="AY727" s="20">
        <f t="shared" si="1102"/>
        <v>10</v>
      </c>
      <c r="AZ727" s="20" t="str">
        <f t="shared" si="1102"/>
        <v>cotrcrea</v>
      </c>
      <c r="BA727" s="20">
        <f t="shared" si="1102"/>
        <v>90</v>
      </c>
      <c r="BB727" s="20" t="str">
        <f t="shared" si="1102"/>
        <v>nminer</v>
      </c>
      <c r="BC727" s="20">
        <f t="shared" si="1102"/>
        <v>0</v>
      </c>
      <c r="BD727" s="14"/>
      <c r="BJ727" t="s">
        <v>233</v>
      </c>
      <c r="BK727" t="s">
        <v>152</v>
      </c>
      <c r="BN727" s="36">
        <v>380</v>
      </c>
      <c r="BQ727">
        <f t="shared" si="1101"/>
        <v>1</v>
      </c>
      <c r="BR727" s="38">
        <v>44737</v>
      </c>
      <c r="BS727" s="22" t="s">
        <v>1550</v>
      </c>
      <c r="BT727" s="20" t="str">
        <f t="shared" si="1100"/>
        <v>PASSVIP_COR22C152</v>
      </c>
      <c r="BV727">
        <v>1</v>
      </c>
      <c r="BW727" t="s">
        <v>1123</v>
      </c>
    </row>
    <row r="728" spans="2:75" ht="18.75" customHeight="1" x14ac:dyDescent="0.3">
      <c r="B728" s="20">
        <f t="shared" si="1098"/>
        <v>153</v>
      </c>
      <c r="C728" s="22" t="str">
        <f t="shared" si="1099"/>
        <v>#153 Pass VIP</v>
      </c>
      <c r="D728" t="str">
        <f t="shared" si="1096"/>
        <v>COR22C153</v>
      </c>
      <c r="E728" s="53" t="s">
        <v>232</v>
      </c>
      <c r="F728" s="20">
        <v>1000</v>
      </c>
      <c r="G728" s="74" t="s">
        <v>957</v>
      </c>
      <c r="H728" s="23" t="s">
        <v>146</v>
      </c>
      <c r="J728" s="54" t="s">
        <v>172</v>
      </c>
      <c r="K728" s="22" t="s">
        <v>173</v>
      </c>
      <c r="L728" s="54" t="s">
        <v>147</v>
      </c>
      <c r="M728" s="22">
        <v>1</v>
      </c>
      <c r="N728" s="54" t="s">
        <v>174</v>
      </c>
      <c r="T728" s="54" t="s">
        <v>36</v>
      </c>
      <c r="U728" s="22" t="s">
        <v>227</v>
      </c>
      <c r="V728" s="54" t="str">
        <f t="shared" si="1103"/>
        <v>avantage2</v>
      </c>
      <c r="W728" s="22" t="s">
        <v>228</v>
      </c>
      <c r="AW728" s="22"/>
      <c r="AX728" s="20" t="str">
        <f t="shared" si="1102"/>
        <v>ncreator</v>
      </c>
      <c r="AY728" s="20">
        <f t="shared" si="1102"/>
        <v>10</v>
      </c>
      <c r="AZ728" s="20" t="str">
        <f t="shared" si="1102"/>
        <v>cotrcrea</v>
      </c>
      <c r="BA728" s="20">
        <f t="shared" si="1102"/>
        <v>90</v>
      </c>
      <c r="BB728" s="20" t="str">
        <f t="shared" si="1102"/>
        <v>nminer</v>
      </c>
      <c r="BC728" s="20">
        <f t="shared" si="1102"/>
        <v>0</v>
      </c>
      <c r="BD728" s="14"/>
      <c r="BJ728" t="s">
        <v>233</v>
      </c>
      <c r="BK728" t="s">
        <v>152</v>
      </c>
      <c r="BN728" s="36">
        <v>380</v>
      </c>
      <c r="BQ728">
        <f t="shared" si="1101"/>
        <v>1</v>
      </c>
      <c r="BR728" s="38">
        <v>44737</v>
      </c>
      <c r="BS728" s="22" t="s">
        <v>1550</v>
      </c>
      <c r="BT728" s="20" t="str">
        <f t="shared" si="1100"/>
        <v>PASSVIP_COR22C153</v>
      </c>
      <c r="BV728">
        <v>1</v>
      </c>
      <c r="BW728" t="s">
        <v>1123</v>
      </c>
    </row>
    <row r="729" spans="2:75" ht="18.75" customHeight="1" x14ac:dyDescent="0.3">
      <c r="B729" s="20">
        <f t="shared" si="1098"/>
        <v>154</v>
      </c>
      <c r="C729" s="22" t="str">
        <f t="shared" si="1099"/>
        <v>#154 Pass VIP</v>
      </c>
      <c r="D729" t="str">
        <f t="shared" si="1096"/>
        <v>COR22C154</v>
      </c>
      <c r="E729" s="53" t="s">
        <v>232</v>
      </c>
      <c r="F729" s="20">
        <v>1000</v>
      </c>
      <c r="G729" s="74" t="s">
        <v>958</v>
      </c>
      <c r="H729" s="23" t="s">
        <v>146</v>
      </c>
      <c r="J729" s="54" t="s">
        <v>172</v>
      </c>
      <c r="K729" s="22" t="s">
        <v>173</v>
      </c>
      <c r="L729" s="54" t="s">
        <v>147</v>
      </c>
      <c r="M729" s="22">
        <v>1</v>
      </c>
      <c r="N729" s="54" t="s">
        <v>174</v>
      </c>
      <c r="T729" s="54" t="s">
        <v>36</v>
      </c>
      <c r="U729" s="22" t="s">
        <v>227</v>
      </c>
      <c r="V729" s="54" t="str">
        <f t="shared" si="1103"/>
        <v>avantage2</v>
      </c>
      <c r="W729" s="22" t="s">
        <v>228</v>
      </c>
      <c r="AW729" s="22"/>
      <c r="AX729" s="20" t="str">
        <f t="shared" si="1102"/>
        <v>ncreator</v>
      </c>
      <c r="AY729" s="20">
        <f t="shared" si="1102"/>
        <v>10</v>
      </c>
      <c r="AZ729" s="20" t="str">
        <f t="shared" si="1102"/>
        <v>cotrcrea</v>
      </c>
      <c r="BA729" s="20">
        <f t="shared" si="1102"/>
        <v>90</v>
      </c>
      <c r="BB729" s="20" t="str">
        <f t="shared" si="1102"/>
        <v>nminer</v>
      </c>
      <c r="BC729" s="20">
        <f t="shared" si="1102"/>
        <v>0</v>
      </c>
      <c r="BD729" s="14"/>
      <c r="BJ729" t="s">
        <v>233</v>
      </c>
      <c r="BK729" t="s">
        <v>152</v>
      </c>
      <c r="BN729" s="36">
        <v>380</v>
      </c>
      <c r="BQ729">
        <f t="shared" si="1101"/>
        <v>1</v>
      </c>
      <c r="BR729" s="38">
        <v>44737</v>
      </c>
      <c r="BS729" s="22" t="s">
        <v>1550</v>
      </c>
      <c r="BT729" s="20" t="str">
        <f t="shared" si="1100"/>
        <v>PASSVIP_COR22C154</v>
      </c>
      <c r="BV729">
        <v>1</v>
      </c>
      <c r="BW729" t="s">
        <v>1123</v>
      </c>
    </row>
    <row r="730" spans="2:75" ht="18.75" customHeight="1" x14ac:dyDescent="0.3">
      <c r="B730" s="20">
        <f t="shared" si="1098"/>
        <v>155</v>
      </c>
      <c r="C730" s="22" t="str">
        <f t="shared" si="1099"/>
        <v>#155 Pass VIP</v>
      </c>
      <c r="D730" t="str">
        <f t="shared" si="1096"/>
        <v>COR22C155</v>
      </c>
      <c r="E730" s="53" t="s">
        <v>232</v>
      </c>
      <c r="F730" s="20">
        <v>1000</v>
      </c>
      <c r="G730" s="74" t="s">
        <v>959</v>
      </c>
      <c r="H730" s="23" t="s">
        <v>146</v>
      </c>
      <c r="J730" s="54" t="s">
        <v>172</v>
      </c>
      <c r="K730" s="22" t="s">
        <v>173</v>
      </c>
      <c r="L730" s="54" t="s">
        <v>147</v>
      </c>
      <c r="M730" s="22">
        <v>1</v>
      </c>
      <c r="N730" s="54" t="s">
        <v>174</v>
      </c>
      <c r="T730" s="54" t="s">
        <v>36</v>
      </c>
      <c r="U730" s="22" t="s">
        <v>227</v>
      </c>
      <c r="V730" s="54" t="str">
        <f t="shared" si="1103"/>
        <v>avantage2</v>
      </c>
      <c r="W730" s="22" t="s">
        <v>228</v>
      </c>
      <c r="AW730" s="22"/>
      <c r="AX730" s="20" t="str">
        <f t="shared" si="1102"/>
        <v>ncreator</v>
      </c>
      <c r="AY730" s="20">
        <f t="shared" si="1102"/>
        <v>10</v>
      </c>
      <c r="AZ730" s="20" t="str">
        <f t="shared" si="1102"/>
        <v>cotrcrea</v>
      </c>
      <c r="BA730" s="20">
        <f t="shared" si="1102"/>
        <v>90</v>
      </c>
      <c r="BB730" s="20" t="str">
        <f t="shared" si="1102"/>
        <v>nminer</v>
      </c>
      <c r="BC730" s="20">
        <f t="shared" si="1102"/>
        <v>0</v>
      </c>
      <c r="BD730" s="14"/>
      <c r="BJ730" t="s">
        <v>233</v>
      </c>
      <c r="BK730" t="s">
        <v>152</v>
      </c>
      <c r="BN730" s="36">
        <v>380</v>
      </c>
      <c r="BQ730">
        <f t="shared" si="1101"/>
        <v>1</v>
      </c>
      <c r="BR730" s="38">
        <v>44737</v>
      </c>
      <c r="BS730" s="22" t="s">
        <v>1550</v>
      </c>
      <c r="BT730" s="20" t="str">
        <f t="shared" si="1100"/>
        <v>PASSVIP_COR22C155</v>
      </c>
      <c r="BV730">
        <v>1</v>
      </c>
      <c r="BW730" t="s">
        <v>1123</v>
      </c>
    </row>
    <row r="731" spans="2:75" ht="18.75" customHeight="1" x14ac:dyDescent="0.3">
      <c r="B731" s="20">
        <f t="shared" si="1098"/>
        <v>156</v>
      </c>
      <c r="C731" s="22" t="str">
        <f t="shared" si="1099"/>
        <v>#156 Pass VIP</v>
      </c>
      <c r="D731" t="str">
        <f t="shared" si="1096"/>
        <v>COR22C156</v>
      </c>
      <c r="E731" s="53" t="s">
        <v>232</v>
      </c>
      <c r="F731" s="20">
        <v>1000</v>
      </c>
      <c r="G731" s="74" t="s">
        <v>960</v>
      </c>
      <c r="H731" s="23" t="s">
        <v>146</v>
      </c>
      <c r="J731" s="54" t="s">
        <v>172</v>
      </c>
      <c r="K731" s="22" t="s">
        <v>173</v>
      </c>
      <c r="L731" s="54" t="s">
        <v>147</v>
      </c>
      <c r="M731" s="22">
        <v>1</v>
      </c>
      <c r="N731" s="54" t="s">
        <v>174</v>
      </c>
      <c r="T731" s="54" t="s">
        <v>36</v>
      </c>
      <c r="U731" s="22" t="s">
        <v>227</v>
      </c>
      <c r="V731" s="54" t="str">
        <f t="shared" si="1103"/>
        <v>avantage2</v>
      </c>
      <c r="W731" s="22" t="s">
        <v>228</v>
      </c>
      <c r="AW731" s="22"/>
      <c r="AX731" s="20" t="str">
        <f t="shared" si="1102"/>
        <v>ncreator</v>
      </c>
      <c r="AY731" s="20">
        <f t="shared" si="1102"/>
        <v>10</v>
      </c>
      <c r="AZ731" s="20" t="str">
        <f t="shared" si="1102"/>
        <v>cotrcrea</v>
      </c>
      <c r="BA731" s="20">
        <f t="shared" si="1102"/>
        <v>90</v>
      </c>
      <c r="BB731" s="20" t="str">
        <f t="shared" si="1102"/>
        <v>nminer</v>
      </c>
      <c r="BC731" s="20">
        <f t="shared" si="1102"/>
        <v>0</v>
      </c>
      <c r="BD731" s="14"/>
      <c r="BJ731" t="s">
        <v>233</v>
      </c>
      <c r="BK731" t="s">
        <v>152</v>
      </c>
      <c r="BN731" s="36">
        <v>380</v>
      </c>
      <c r="BQ731">
        <f t="shared" si="1101"/>
        <v>1</v>
      </c>
      <c r="BR731" s="38">
        <v>44737</v>
      </c>
      <c r="BS731" s="22" t="s">
        <v>1550</v>
      </c>
      <c r="BT731" s="20" t="str">
        <f t="shared" si="1100"/>
        <v>PASSVIP_COR22C156</v>
      </c>
      <c r="BV731">
        <v>1</v>
      </c>
      <c r="BW731" t="s">
        <v>1123</v>
      </c>
    </row>
    <row r="732" spans="2:75" ht="18.75" customHeight="1" x14ac:dyDescent="0.3">
      <c r="B732" s="20">
        <f t="shared" si="1098"/>
        <v>157</v>
      </c>
      <c r="C732" s="22" t="str">
        <f t="shared" si="1099"/>
        <v>#157 Pass VIP</v>
      </c>
      <c r="D732" t="str">
        <f t="shared" si="1096"/>
        <v>COR22C157</v>
      </c>
      <c r="E732" s="53" t="s">
        <v>232</v>
      </c>
      <c r="F732" s="20">
        <v>1000</v>
      </c>
      <c r="G732" s="74" t="s">
        <v>961</v>
      </c>
      <c r="H732" s="23" t="s">
        <v>146</v>
      </c>
      <c r="J732" s="54" t="s">
        <v>172</v>
      </c>
      <c r="K732" s="22" t="s">
        <v>173</v>
      </c>
      <c r="L732" s="54" t="s">
        <v>147</v>
      </c>
      <c r="M732" s="22">
        <v>1</v>
      </c>
      <c r="N732" s="54" t="s">
        <v>174</v>
      </c>
      <c r="T732" s="54" t="s">
        <v>36</v>
      </c>
      <c r="U732" s="22" t="s">
        <v>227</v>
      </c>
      <c r="V732" s="54" t="str">
        <f t="shared" si="1103"/>
        <v>avantage2</v>
      </c>
      <c r="W732" s="22" t="s">
        <v>228</v>
      </c>
      <c r="AW732" s="22"/>
      <c r="AX732" s="20" t="str">
        <f t="shared" si="1102"/>
        <v>ncreator</v>
      </c>
      <c r="AY732" s="20">
        <f t="shared" si="1102"/>
        <v>10</v>
      </c>
      <c r="AZ732" s="20" t="str">
        <f t="shared" si="1102"/>
        <v>cotrcrea</v>
      </c>
      <c r="BA732" s="20">
        <f t="shared" si="1102"/>
        <v>90</v>
      </c>
      <c r="BB732" s="20" t="str">
        <f t="shared" si="1102"/>
        <v>nminer</v>
      </c>
      <c r="BC732" s="20">
        <f t="shared" si="1102"/>
        <v>0</v>
      </c>
      <c r="BD732" s="14"/>
      <c r="BJ732" t="s">
        <v>233</v>
      </c>
      <c r="BK732" t="s">
        <v>152</v>
      </c>
      <c r="BN732" s="36">
        <v>380</v>
      </c>
      <c r="BQ732">
        <f t="shared" si="1101"/>
        <v>1</v>
      </c>
      <c r="BR732" s="38">
        <v>44737</v>
      </c>
      <c r="BS732" s="22" t="s">
        <v>1550</v>
      </c>
      <c r="BT732" s="20" t="str">
        <f t="shared" si="1100"/>
        <v>PASSVIP_COR22C157</v>
      </c>
      <c r="BV732">
        <v>1</v>
      </c>
      <c r="BW732" t="s">
        <v>1123</v>
      </c>
    </row>
    <row r="733" spans="2:75" ht="18.75" customHeight="1" x14ac:dyDescent="0.3">
      <c r="B733" s="20">
        <f t="shared" si="1098"/>
        <v>158</v>
      </c>
      <c r="C733" s="22" t="str">
        <f t="shared" si="1099"/>
        <v>#158 Pass VIP</v>
      </c>
      <c r="D733" t="str">
        <f t="shared" si="1096"/>
        <v>COR22C158</v>
      </c>
      <c r="E733" s="53" t="s">
        <v>232</v>
      </c>
      <c r="F733" s="20">
        <v>1000</v>
      </c>
      <c r="G733" s="74" t="s">
        <v>962</v>
      </c>
      <c r="H733" s="23" t="s">
        <v>146</v>
      </c>
      <c r="J733" s="54" t="s">
        <v>172</v>
      </c>
      <c r="K733" s="22" t="s">
        <v>173</v>
      </c>
      <c r="L733" s="54" t="s">
        <v>147</v>
      </c>
      <c r="M733" s="22">
        <v>1</v>
      </c>
      <c r="N733" s="54" t="s">
        <v>174</v>
      </c>
      <c r="T733" s="54" t="s">
        <v>36</v>
      </c>
      <c r="U733" s="22" t="s">
        <v>227</v>
      </c>
      <c r="V733" s="54" t="str">
        <f t="shared" si="1103"/>
        <v>avantage2</v>
      </c>
      <c r="W733" s="22" t="s">
        <v>228</v>
      </c>
      <c r="AW733" s="22"/>
      <c r="AX733" s="20" t="str">
        <f t="shared" si="1102"/>
        <v>ncreator</v>
      </c>
      <c r="AY733" s="20">
        <f t="shared" si="1102"/>
        <v>10</v>
      </c>
      <c r="AZ733" s="20" t="str">
        <f t="shared" si="1102"/>
        <v>cotrcrea</v>
      </c>
      <c r="BA733" s="20">
        <f t="shared" si="1102"/>
        <v>90</v>
      </c>
      <c r="BB733" s="20" t="str">
        <f t="shared" si="1102"/>
        <v>nminer</v>
      </c>
      <c r="BC733" s="20">
        <f t="shared" si="1102"/>
        <v>0</v>
      </c>
      <c r="BD733" s="14"/>
      <c r="BJ733" t="s">
        <v>233</v>
      </c>
      <c r="BK733" t="s">
        <v>152</v>
      </c>
      <c r="BN733" s="36">
        <v>380</v>
      </c>
      <c r="BQ733">
        <f t="shared" si="1101"/>
        <v>1</v>
      </c>
      <c r="BR733" s="38">
        <v>44737</v>
      </c>
      <c r="BS733" s="22" t="s">
        <v>1550</v>
      </c>
      <c r="BT733" s="20" t="str">
        <f t="shared" si="1100"/>
        <v>PASSVIP_COR22C158</v>
      </c>
      <c r="BV733">
        <v>1</v>
      </c>
      <c r="BW733" t="s">
        <v>1123</v>
      </c>
    </row>
    <row r="734" spans="2:75" ht="18.75" customHeight="1" x14ac:dyDescent="0.3">
      <c r="B734" s="20">
        <f t="shared" si="1098"/>
        <v>159</v>
      </c>
      <c r="C734" s="22" t="str">
        <f t="shared" si="1099"/>
        <v>#159 Pass VIP</v>
      </c>
      <c r="D734" t="str">
        <f t="shared" si="1096"/>
        <v>COR22C159</v>
      </c>
      <c r="E734" s="53" t="s">
        <v>232</v>
      </c>
      <c r="F734" s="20">
        <v>1000</v>
      </c>
      <c r="G734" s="74" t="s">
        <v>963</v>
      </c>
      <c r="H734" s="23" t="s">
        <v>146</v>
      </c>
      <c r="J734" s="54" t="s">
        <v>172</v>
      </c>
      <c r="K734" s="22" t="s">
        <v>173</v>
      </c>
      <c r="L734" s="54" t="s">
        <v>147</v>
      </c>
      <c r="M734" s="22">
        <v>1</v>
      </c>
      <c r="N734" s="54" t="s">
        <v>174</v>
      </c>
      <c r="T734" s="54" t="s">
        <v>36</v>
      </c>
      <c r="U734" s="22" t="s">
        <v>227</v>
      </c>
      <c r="V734" s="54" t="str">
        <f t="shared" si="1103"/>
        <v>avantage2</v>
      </c>
      <c r="W734" s="22" t="s">
        <v>228</v>
      </c>
      <c r="AW734" s="22"/>
      <c r="AX734" s="20" t="str">
        <f t="shared" si="1102"/>
        <v>ncreator</v>
      </c>
      <c r="AY734" s="20">
        <f t="shared" si="1102"/>
        <v>10</v>
      </c>
      <c r="AZ734" s="20" t="str">
        <f t="shared" si="1102"/>
        <v>cotrcrea</v>
      </c>
      <c r="BA734" s="20">
        <f t="shared" si="1102"/>
        <v>90</v>
      </c>
      <c r="BB734" s="20" t="str">
        <f t="shared" si="1102"/>
        <v>nminer</v>
      </c>
      <c r="BC734" s="20">
        <f t="shared" si="1102"/>
        <v>0</v>
      </c>
      <c r="BD734" s="14"/>
      <c r="BJ734" t="s">
        <v>233</v>
      </c>
      <c r="BK734" t="s">
        <v>152</v>
      </c>
      <c r="BN734" s="36">
        <v>380</v>
      </c>
      <c r="BQ734">
        <f t="shared" si="1101"/>
        <v>1</v>
      </c>
      <c r="BR734" s="38">
        <v>44737</v>
      </c>
      <c r="BS734" s="22" t="s">
        <v>1550</v>
      </c>
      <c r="BT734" s="20" t="str">
        <f t="shared" si="1100"/>
        <v>PASSVIP_COR22C159</v>
      </c>
      <c r="BV734">
        <v>1</v>
      </c>
      <c r="BW734" t="s">
        <v>1123</v>
      </c>
    </row>
    <row r="735" spans="2:75" ht="18.75" customHeight="1" x14ac:dyDescent="0.3">
      <c r="B735" s="20">
        <f t="shared" si="1098"/>
        <v>160</v>
      </c>
      <c r="C735" s="22" t="str">
        <f t="shared" si="1099"/>
        <v>#160 Pass VIP</v>
      </c>
      <c r="D735" t="str">
        <f t="shared" si="1096"/>
        <v>COR22C160</v>
      </c>
      <c r="E735" s="53" t="s">
        <v>232</v>
      </c>
      <c r="F735" s="20">
        <v>1000</v>
      </c>
      <c r="G735" s="74" t="s">
        <v>964</v>
      </c>
      <c r="H735" s="23" t="s">
        <v>146</v>
      </c>
      <c r="J735" s="54" t="s">
        <v>172</v>
      </c>
      <c r="K735" s="22" t="s">
        <v>173</v>
      </c>
      <c r="L735" s="54" t="s">
        <v>147</v>
      </c>
      <c r="M735" s="22">
        <v>1</v>
      </c>
      <c r="N735" s="54" t="s">
        <v>174</v>
      </c>
      <c r="T735" s="54" t="s">
        <v>36</v>
      </c>
      <c r="U735" s="22" t="s">
        <v>227</v>
      </c>
      <c r="V735" s="54" t="str">
        <f t="shared" si="1103"/>
        <v>avantage2</v>
      </c>
      <c r="W735" s="22" t="s">
        <v>228</v>
      </c>
      <c r="AW735" s="22"/>
      <c r="AX735" s="20" t="str">
        <f t="shared" si="1102"/>
        <v>ncreator</v>
      </c>
      <c r="AY735" s="20">
        <f t="shared" si="1102"/>
        <v>10</v>
      </c>
      <c r="AZ735" s="20" t="str">
        <f t="shared" si="1102"/>
        <v>cotrcrea</v>
      </c>
      <c r="BA735" s="20">
        <f t="shared" si="1102"/>
        <v>90</v>
      </c>
      <c r="BB735" s="20" t="str">
        <f t="shared" si="1102"/>
        <v>nminer</v>
      </c>
      <c r="BC735" s="20">
        <f t="shared" si="1102"/>
        <v>0</v>
      </c>
      <c r="BD735" s="14"/>
      <c r="BJ735" t="s">
        <v>233</v>
      </c>
      <c r="BK735" t="s">
        <v>152</v>
      </c>
      <c r="BN735" s="36">
        <v>380</v>
      </c>
      <c r="BQ735">
        <f t="shared" si="1101"/>
        <v>1</v>
      </c>
      <c r="BR735" s="38">
        <v>44737</v>
      </c>
      <c r="BS735" s="22" t="s">
        <v>1550</v>
      </c>
      <c r="BT735" s="20" t="str">
        <f t="shared" si="1100"/>
        <v>PASSVIP_COR22C160</v>
      </c>
      <c r="BV735">
        <v>1</v>
      </c>
      <c r="BW735" t="s">
        <v>1123</v>
      </c>
    </row>
    <row r="736" spans="2:75" ht="18.75" customHeight="1" x14ac:dyDescent="0.3">
      <c r="B736" s="20">
        <f t="shared" si="1098"/>
        <v>161</v>
      </c>
      <c r="C736" s="22" t="str">
        <f t="shared" si="1099"/>
        <v>#161 Pass VIP</v>
      </c>
      <c r="D736" t="str">
        <f t="shared" si="1096"/>
        <v>COR22C161</v>
      </c>
      <c r="E736" s="53" t="s">
        <v>232</v>
      </c>
      <c r="F736" s="20">
        <v>1000</v>
      </c>
      <c r="G736" s="74" t="s">
        <v>965</v>
      </c>
      <c r="H736" s="23" t="s">
        <v>146</v>
      </c>
      <c r="J736" s="54" t="s">
        <v>172</v>
      </c>
      <c r="K736" s="22" t="s">
        <v>173</v>
      </c>
      <c r="L736" s="54" t="s">
        <v>147</v>
      </c>
      <c r="M736" s="22">
        <v>1</v>
      </c>
      <c r="N736" s="54" t="s">
        <v>174</v>
      </c>
      <c r="T736" s="54" t="s">
        <v>36</v>
      </c>
      <c r="U736" s="22" t="s">
        <v>227</v>
      </c>
      <c r="V736" s="54" t="str">
        <f t="shared" si="1103"/>
        <v>avantage2</v>
      </c>
      <c r="W736" s="22" t="s">
        <v>228</v>
      </c>
      <c r="AW736" s="22"/>
      <c r="AX736" s="20" t="str">
        <f t="shared" ref="AX736:BC751" si="1104">AX735</f>
        <v>ncreator</v>
      </c>
      <c r="AY736" s="20">
        <f t="shared" si="1104"/>
        <v>10</v>
      </c>
      <c r="AZ736" s="20" t="str">
        <f t="shared" si="1104"/>
        <v>cotrcrea</v>
      </c>
      <c r="BA736" s="20">
        <f t="shared" si="1104"/>
        <v>90</v>
      </c>
      <c r="BB736" s="20" t="str">
        <f t="shared" si="1104"/>
        <v>nminer</v>
      </c>
      <c r="BC736" s="20">
        <f t="shared" si="1104"/>
        <v>0</v>
      </c>
      <c r="BD736" s="14"/>
      <c r="BJ736" t="s">
        <v>233</v>
      </c>
      <c r="BK736" t="s">
        <v>152</v>
      </c>
      <c r="BN736" s="36">
        <v>380</v>
      </c>
      <c r="BQ736">
        <f t="shared" si="1101"/>
        <v>1</v>
      </c>
      <c r="BR736" s="38">
        <v>44737</v>
      </c>
      <c r="BS736" s="22" t="s">
        <v>1550</v>
      </c>
      <c r="BT736" s="20" t="str">
        <f t="shared" si="1100"/>
        <v>PASSVIP_COR22C161</v>
      </c>
      <c r="BV736">
        <v>1</v>
      </c>
      <c r="BW736" t="s">
        <v>1123</v>
      </c>
    </row>
    <row r="737" spans="2:75" ht="18.75" customHeight="1" x14ac:dyDescent="0.3">
      <c r="B737" s="20">
        <f t="shared" si="1098"/>
        <v>162</v>
      </c>
      <c r="C737" s="22" t="str">
        <f t="shared" si="1099"/>
        <v>#162 Pass VIP</v>
      </c>
      <c r="D737" t="str">
        <f t="shared" si="1096"/>
        <v>COR22C162</v>
      </c>
      <c r="E737" s="53" t="s">
        <v>232</v>
      </c>
      <c r="F737" s="20">
        <v>1000</v>
      </c>
      <c r="G737" s="74" t="s">
        <v>966</v>
      </c>
      <c r="H737" s="23" t="s">
        <v>146</v>
      </c>
      <c r="J737" s="54" t="s">
        <v>172</v>
      </c>
      <c r="K737" s="22" t="s">
        <v>173</v>
      </c>
      <c r="L737" s="54" t="s">
        <v>147</v>
      </c>
      <c r="M737" s="22">
        <v>1</v>
      </c>
      <c r="N737" s="54" t="s">
        <v>174</v>
      </c>
      <c r="T737" s="54" t="s">
        <v>36</v>
      </c>
      <c r="U737" s="22" t="s">
        <v>227</v>
      </c>
      <c r="V737" s="54" t="str">
        <f t="shared" si="1103"/>
        <v>avantage2</v>
      </c>
      <c r="W737" s="22" t="s">
        <v>228</v>
      </c>
      <c r="AW737" s="22"/>
      <c r="AX737" s="20" t="str">
        <f t="shared" si="1104"/>
        <v>ncreator</v>
      </c>
      <c r="AY737" s="20">
        <f t="shared" si="1104"/>
        <v>10</v>
      </c>
      <c r="AZ737" s="20" t="str">
        <f t="shared" si="1104"/>
        <v>cotrcrea</v>
      </c>
      <c r="BA737" s="20">
        <f t="shared" si="1104"/>
        <v>90</v>
      </c>
      <c r="BB737" s="20" t="str">
        <f t="shared" si="1104"/>
        <v>nminer</v>
      </c>
      <c r="BC737" s="20">
        <f t="shared" si="1104"/>
        <v>0</v>
      </c>
      <c r="BD737" s="14"/>
      <c r="BJ737" t="s">
        <v>233</v>
      </c>
      <c r="BK737" t="s">
        <v>152</v>
      </c>
      <c r="BN737" s="36">
        <v>380</v>
      </c>
      <c r="BQ737">
        <f t="shared" si="1101"/>
        <v>1</v>
      </c>
      <c r="BR737" s="38">
        <v>44737</v>
      </c>
      <c r="BS737" s="22" t="s">
        <v>1550</v>
      </c>
      <c r="BT737" s="20" t="str">
        <f t="shared" si="1100"/>
        <v>PASSVIP_COR22C162</v>
      </c>
      <c r="BV737">
        <v>1</v>
      </c>
      <c r="BW737" t="s">
        <v>1123</v>
      </c>
    </row>
    <row r="738" spans="2:75" ht="18.75" customHeight="1" x14ac:dyDescent="0.3">
      <c r="B738" s="20">
        <f t="shared" si="1098"/>
        <v>163</v>
      </c>
      <c r="C738" s="22" t="str">
        <f t="shared" si="1099"/>
        <v>#163 Pass VIP</v>
      </c>
      <c r="D738" t="str">
        <f t="shared" si="1096"/>
        <v>COR22C163</v>
      </c>
      <c r="E738" s="53" t="s">
        <v>232</v>
      </c>
      <c r="F738" s="20">
        <v>1000</v>
      </c>
      <c r="G738" s="74" t="s">
        <v>967</v>
      </c>
      <c r="H738" s="23" t="s">
        <v>146</v>
      </c>
      <c r="J738" s="54" t="s">
        <v>172</v>
      </c>
      <c r="K738" s="22" t="s">
        <v>173</v>
      </c>
      <c r="L738" s="54" t="s">
        <v>147</v>
      </c>
      <c r="M738" s="22">
        <v>1</v>
      </c>
      <c r="N738" s="54" t="s">
        <v>174</v>
      </c>
      <c r="T738" s="54" t="s">
        <v>36</v>
      </c>
      <c r="U738" s="22" t="s">
        <v>227</v>
      </c>
      <c r="V738" s="54" t="str">
        <f t="shared" si="1103"/>
        <v>avantage2</v>
      </c>
      <c r="W738" s="22" t="s">
        <v>228</v>
      </c>
      <c r="AW738" s="22"/>
      <c r="AX738" s="20" t="str">
        <f t="shared" si="1104"/>
        <v>ncreator</v>
      </c>
      <c r="AY738" s="20">
        <f t="shared" si="1104"/>
        <v>10</v>
      </c>
      <c r="AZ738" s="20" t="str">
        <f t="shared" si="1104"/>
        <v>cotrcrea</v>
      </c>
      <c r="BA738" s="20">
        <f t="shared" si="1104"/>
        <v>90</v>
      </c>
      <c r="BB738" s="20" t="str">
        <f t="shared" si="1104"/>
        <v>nminer</v>
      </c>
      <c r="BC738" s="20">
        <f t="shared" si="1104"/>
        <v>0</v>
      </c>
      <c r="BD738" s="14"/>
      <c r="BJ738" t="s">
        <v>233</v>
      </c>
      <c r="BK738" t="s">
        <v>152</v>
      </c>
      <c r="BN738" s="36">
        <v>380</v>
      </c>
      <c r="BQ738">
        <f t="shared" si="1101"/>
        <v>1</v>
      </c>
      <c r="BR738" s="38">
        <v>44737</v>
      </c>
      <c r="BS738" s="22" t="s">
        <v>1550</v>
      </c>
      <c r="BT738" s="20" t="str">
        <f t="shared" si="1100"/>
        <v>PASSVIP_COR22C163</v>
      </c>
      <c r="BV738">
        <v>1</v>
      </c>
      <c r="BW738" t="s">
        <v>1123</v>
      </c>
    </row>
    <row r="739" spans="2:75" ht="18.75" customHeight="1" x14ac:dyDescent="0.3">
      <c r="B739" s="20">
        <f t="shared" si="1098"/>
        <v>164</v>
      </c>
      <c r="C739" s="22" t="str">
        <f t="shared" si="1099"/>
        <v>#164 Pass VIP</v>
      </c>
      <c r="D739" t="str">
        <f t="shared" si="1096"/>
        <v>COR22C164</v>
      </c>
      <c r="E739" s="53" t="s">
        <v>232</v>
      </c>
      <c r="F739" s="20">
        <v>1000</v>
      </c>
      <c r="G739" s="74" t="s">
        <v>968</v>
      </c>
      <c r="H739" s="23" t="s">
        <v>146</v>
      </c>
      <c r="J739" s="54" t="s">
        <v>172</v>
      </c>
      <c r="K739" s="22" t="s">
        <v>173</v>
      </c>
      <c r="L739" s="54" t="s">
        <v>147</v>
      </c>
      <c r="M739" s="22">
        <v>1</v>
      </c>
      <c r="N739" s="54" t="s">
        <v>174</v>
      </c>
      <c r="T739" s="54" t="s">
        <v>36</v>
      </c>
      <c r="U739" s="22" t="s">
        <v>227</v>
      </c>
      <c r="V739" s="54" t="str">
        <f t="shared" si="1103"/>
        <v>avantage2</v>
      </c>
      <c r="W739" s="22" t="s">
        <v>228</v>
      </c>
      <c r="AW739" s="22"/>
      <c r="AX739" s="20" t="str">
        <f t="shared" si="1104"/>
        <v>ncreator</v>
      </c>
      <c r="AY739" s="20">
        <f t="shared" si="1104"/>
        <v>10</v>
      </c>
      <c r="AZ739" s="20" t="str">
        <f t="shared" si="1104"/>
        <v>cotrcrea</v>
      </c>
      <c r="BA739" s="20">
        <f t="shared" si="1104"/>
        <v>90</v>
      </c>
      <c r="BB739" s="20" t="str">
        <f t="shared" si="1104"/>
        <v>nminer</v>
      </c>
      <c r="BC739" s="20">
        <f t="shared" si="1104"/>
        <v>0</v>
      </c>
      <c r="BD739" s="14"/>
      <c r="BJ739" t="s">
        <v>233</v>
      </c>
      <c r="BK739" t="s">
        <v>152</v>
      </c>
      <c r="BN739" s="36">
        <v>380</v>
      </c>
      <c r="BQ739">
        <f t="shared" si="1101"/>
        <v>1</v>
      </c>
      <c r="BR739" s="38">
        <v>44737</v>
      </c>
      <c r="BS739" s="22" t="s">
        <v>1550</v>
      </c>
      <c r="BT739" s="20" t="str">
        <f t="shared" si="1100"/>
        <v>PASSVIP_COR22C164</v>
      </c>
      <c r="BV739">
        <v>1</v>
      </c>
      <c r="BW739" t="s">
        <v>1123</v>
      </c>
    </row>
    <row r="740" spans="2:75" ht="18.75" customHeight="1" x14ac:dyDescent="0.3">
      <c r="B740" s="20">
        <f t="shared" si="1098"/>
        <v>165</v>
      </c>
      <c r="C740" s="22" t="str">
        <f t="shared" si="1099"/>
        <v>#165 Pass VIP</v>
      </c>
      <c r="D740" t="str">
        <f t="shared" si="1096"/>
        <v>COR22C165</v>
      </c>
      <c r="E740" s="53" t="s">
        <v>232</v>
      </c>
      <c r="F740" s="20">
        <v>1000</v>
      </c>
      <c r="G740" s="74" t="s">
        <v>969</v>
      </c>
      <c r="H740" s="23" t="s">
        <v>146</v>
      </c>
      <c r="J740" s="54" t="s">
        <v>172</v>
      </c>
      <c r="K740" s="22" t="s">
        <v>173</v>
      </c>
      <c r="L740" s="54" t="s">
        <v>147</v>
      </c>
      <c r="M740" s="22">
        <v>1</v>
      </c>
      <c r="N740" s="54" t="s">
        <v>174</v>
      </c>
      <c r="T740" s="54" t="s">
        <v>36</v>
      </c>
      <c r="U740" s="22" t="s">
        <v>227</v>
      </c>
      <c r="V740" s="54" t="str">
        <f t="shared" si="1103"/>
        <v>avantage2</v>
      </c>
      <c r="W740" s="22" t="s">
        <v>228</v>
      </c>
      <c r="AW740" s="22"/>
      <c r="AX740" s="20" t="str">
        <f t="shared" si="1104"/>
        <v>ncreator</v>
      </c>
      <c r="AY740" s="20">
        <f t="shared" si="1104"/>
        <v>10</v>
      </c>
      <c r="AZ740" s="20" t="str">
        <f t="shared" si="1104"/>
        <v>cotrcrea</v>
      </c>
      <c r="BA740" s="20">
        <f t="shared" si="1104"/>
        <v>90</v>
      </c>
      <c r="BB740" s="20" t="str">
        <f t="shared" si="1104"/>
        <v>nminer</v>
      </c>
      <c r="BC740" s="20">
        <f t="shared" si="1104"/>
        <v>0</v>
      </c>
      <c r="BD740" s="14"/>
      <c r="BJ740" t="s">
        <v>233</v>
      </c>
      <c r="BK740" t="s">
        <v>152</v>
      </c>
      <c r="BN740" s="36">
        <v>380</v>
      </c>
      <c r="BQ740">
        <f t="shared" si="1101"/>
        <v>1</v>
      </c>
      <c r="BR740" s="38">
        <v>44737</v>
      </c>
      <c r="BS740" s="22" t="s">
        <v>1550</v>
      </c>
      <c r="BT740" s="20" t="str">
        <f t="shared" si="1100"/>
        <v>PASSVIP_COR22C165</v>
      </c>
      <c r="BV740">
        <v>1</v>
      </c>
      <c r="BW740" t="s">
        <v>1123</v>
      </c>
    </row>
    <row r="741" spans="2:75" ht="18.75" customHeight="1" x14ac:dyDescent="0.3">
      <c r="B741" s="20">
        <f t="shared" si="1098"/>
        <v>166</v>
      </c>
      <c r="C741" s="22" t="str">
        <f t="shared" si="1099"/>
        <v>#166 Pass VIP</v>
      </c>
      <c r="D741" t="str">
        <f t="shared" si="1096"/>
        <v>COR22C166</v>
      </c>
      <c r="E741" s="53" t="s">
        <v>232</v>
      </c>
      <c r="F741" s="20">
        <v>1000</v>
      </c>
      <c r="G741" s="74" t="s">
        <v>970</v>
      </c>
      <c r="H741" s="23" t="s">
        <v>146</v>
      </c>
      <c r="J741" s="54" t="s">
        <v>172</v>
      </c>
      <c r="K741" s="22" t="s">
        <v>173</v>
      </c>
      <c r="L741" s="54" t="s">
        <v>147</v>
      </c>
      <c r="M741" s="22">
        <v>1</v>
      </c>
      <c r="N741" s="54" t="s">
        <v>174</v>
      </c>
      <c r="T741" s="54" t="s">
        <v>36</v>
      </c>
      <c r="U741" s="22" t="s">
        <v>227</v>
      </c>
      <c r="V741" s="54" t="str">
        <f t="shared" si="1103"/>
        <v>avantage2</v>
      </c>
      <c r="W741" s="22" t="s">
        <v>228</v>
      </c>
      <c r="AW741" s="22"/>
      <c r="AX741" s="20" t="str">
        <f t="shared" si="1104"/>
        <v>ncreator</v>
      </c>
      <c r="AY741" s="20">
        <f t="shared" si="1104"/>
        <v>10</v>
      </c>
      <c r="AZ741" s="20" t="str">
        <f t="shared" si="1104"/>
        <v>cotrcrea</v>
      </c>
      <c r="BA741" s="20">
        <f t="shared" si="1104"/>
        <v>90</v>
      </c>
      <c r="BB741" s="20" t="str">
        <f t="shared" si="1104"/>
        <v>nminer</v>
      </c>
      <c r="BC741" s="20">
        <f t="shared" si="1104"/>
        <v>0</v>
      </c>
      <c r="BD741" s="14"/>
      <c r="BJ741" t="s">
        <v>233</v>
      </c>
      <c r="BK741" t="s">
        <v>152</v>
      </c>
      <c r="BN741" s="36">
        <v>380</v>
      </c>
      <c r="BQ741">
        <f t="shared" si="1101"/>
        <v>1</v>
      </c>
      <c r="BR741" s="38">
        <v>44737</v>
      </c>
      <c r="BS741" s="22" t="s">
        <v>1550</v>
      </c>
      <c r="BT741" s="20" t="str">
        <f t="shared" si="1100"/>
        <v>PASSVIP_COR22C166</v>
      </c>
      <c r="BV741">
        <v>1</v>
      </c>
      <c r="BW741" t="s">
        <v>1123</v>
      </c>
    </row>
    <row r="742" spans="2:75" ht="18.75" customHeight="1" x14ac:dyDescent="0.3">
      <c r="B742" s="20">
        <f t="shared" si="1098"/>
        <v>167</v>
      </c>
      <c r="C742" s="22" t="str">
        <f t="shared" si="1099"/>
        <v>#167 Pass VIP</v>
      </c>
      <c r="D742" t="str">
        <f t="shared" si="1096"/>
        <v>COR22C167</v>
      </c>
      <c r="E742" s="53" t="s">
        <v>232</v>
      </c>
      <c r="F742" s="20">
        <v>1000</v>
      </c>
      <c r="G742" s="74" t="s">
        <v>971</v>
      </c>
      <c r="H742" s="23" t="s">
        <v>146</v>
      </c>
      <c r="J742" s="54" t="s">
        <v>172</v>
      </c>
      <c r="K742" s="22" t="s">
        <v>173</v>
      </c>
      <c r="L742" s="54" t="s">
        <v>147</v>
      </c>
      <c r="M742" s="22">
        <v>1</v>
      </c>
      <c r="N742" s="54" t="s">
        <v>174</v>
      </c>
      <c r="T742" s="54" t="s">
        <v>36</v>
      </c>
      <c r="U742" s="22" t="s">
        <v>227</v>
      </c>
      <c r="V742" s="54" t="str">
        <f t="shared" si="1103"/>
        <v>avantage2</v>
      </c>
      <c r="W742" s="22" t="s">
        <v>228</v>
      </c>
      <c r="AW742" s="22"/>
      <c r="AX742" s="20" t="str">
        <f t="shared" si="1104"/>
        <v>ncreator</v>
      </c>
      <c r="AY742" s="20">
        <f t="shared" si="1104"/>
        <v>10</v>
      </c>
      <c r="AZ742" s="20" t="str">
        <f t="shared" si="1104"/>
        <v>cotrcrea</v>
      </c>
      <c r="BA742" s="20">
        <f t="shared" si="1104"/>
        <v>90</v>
      </c>
      <c r="BB742" s="20" t="str">
        <f t="shared" si="1104"/>
        <v>nminer</v>
      </c>
      <c r="BC742" s="20">
        <f t="shared" si="1104"/>
        <v>0</v>
      </c>
      <c r="BD742" s="14"/>
      <c r="BJ742" t="s">
        <v>233</v>
      </c>
      <c r="BK742" t="s">
        <v>152</v>
      </c>
      <c r="BN742" s="36">
        <v>380</v>
      </c>
      <c r="BQ742">
        <f t="shared" si="1101"/>
        <v>1</v>
      </c>
      <c r="BR742" s="38">
        <v>44737</v>
      </c>
      <c r="BS742" s="22" t="s">
        <v>1550</v>
      </c>
      <c r="BT742" s="20" t="str">
        <f t="shared" si="1100"/>
        <v>PASSVIP_COR22C167</v>
      </c>
      <c r="BV742">
        <v>1</v>
      </c>
      <c r="BW742" t="s">
        <v>1123</v>
      </c>
    </row>
    <row r="743" spans="2:75" ht="18.75" customHeight="1" x14ac:dyDescent="0.3">
      <c r="B743" s="20">
        <f t="shared" si="1098"/>
        <v>168</v>
      </c>
      <c r="C743" s="22" t="str">
        <f t="shared" si="1099"/>
        <v>#168 Pass VIP</v>
      </c>
      <c r="D743" t="str">
        <f t="shared" si="1096"/>
        <v>COR22C168</v>
      </c>
      <c r="E743" s="53" t="s">
        <v>232</v>
      </c>
      <c r="F743" s="20">
        <v>1000</v>
      </c>
      <c r="G743" s="74" t="s">
        <v>972</v>
      </c>
      <c r="H743" s="23" t="s">
        <v>146</v>
      </c>
      <c r="J743" s="54" t="s">
        <v>172</v>
      </c>
      <c r="K743" s="22" t="s">
        <v>173</v>
      </c>
      <c r="L743" s="54" t="s">
        <v>147</v>
      </c>
      <c r="M743" s="22">
        <v>1</v>
      </c>
      <c r="N743" s="54" t="s">
        <v>174</v>
      </c>
      <c r="T743" s="54" t="s">
        <v>36</v>
      </c>
      <c r="U743" s="22" t="s">
        <v>227</v>
      </c>
      <c r="V743" s="54" t="str">
        <f t="shared" si="1103"/>
        <v>avantage2</v>
      </c>
      <c r="W743" s="22" t="s">
        <v>228</v>
      </c>
      <c r="AW743" s="22"/>
      <c r="AX743" s="20" t="str">
        <f t="shared" si="1104"/>
        <v>ncreator</v>
      </c>
      <c r="AY743" s="20">
        <f t="shared" si="1104"/>
        <v>10</v>
      </c>
      <c r="AZ743" s="20" t="str">
        <f t="shared" si="1104"/>
        <v>cotrcrea</v>
      </c>
      <c r="BA743" s="20">
        <f t="shared" si="1104"/>
        <v>90</v>
      </c>
      <c r="BB743" s="20" t="str">
        <f t="shared" si="1104"/>
        <v>nminer</v>
      </c>
      <c r="BC743" s="20">
        <f t="shared" si="1104"/>
        <v>0</v>
      </c>
      <c r="BD743" s="14"/>
      <c r="BJ743" t="s">
        <v>233</v>
      </c>
      <c r="BK743" t="s">
        <v>152</v>
      </c>
      <c r="BN743" s="36">
        <v>380</v>
      </c>
      <c r="BQ743">
        <f t="shared" si="1101"/>
        <v>1</v>
      </c>
      <c r="BR743" s="38">
        <v>44737</v>
      </c>
      <c r="BS743" s="22" t="s">
        <v>1550</v>
      </c>
      <c r="BT743" s="20" t="str">
        <f t="shared" si="1100"/>
        <v>PASSVIP_COR22C168</v>
      </c>
      <c r="BV743">
        <v>1</v>
      </c>
      <c r="BW743" t="s">
        <v>1123</v>
      </c>
    </row>
    <row r="744" spans="2:75" ht="18.75" customHeight="1" x14ac:dyDescent="0.3">
      <c r="B744" s="20">
        <f t="shared" si="1098"/>
        <v>169</v>
      </c>
      <c r="C744" s="22" t="str">
        <f t="shared" si="1099"/>
        <v>#169 Pass VIP</v>
      </c>
      <c r="D744" t="str">
        <f t="shared" si="1096"/>
        <v>COR22C169</v>
      </c>
      <c r="E744" s="53" t="s">
        <v>232</v>
      </c>
      <c r="F744" s="20">
        <v>1000</v>
      </c>
      <c r="G744" s="74" t="s">
        <v>973</v>
      </c>
      <c r="H744" s="23" t="s">
        <v>146</v>
      </c>
      <c r="J744" s="54" t="s">
        <v>172</v>
      </c>
      <c r="K744" s="22" t="s">
        <v>173</v>
      </c>
      <c r="L744" s="54" t="s">
        <v>147</v>
      </c>
      <c r="M744" s="22">
        <v>1</v>
      </c>
      <c r="N744" s="54" t="s">
        <v>174</v>
      </c>
      <c r="T744" s="54" t="s">
        <v>36</v>
      </c>
      <c r="U744" s="22" t="s">
        <v>227</v>
      </c>
      <c r="V744" s="54" t="str">
        <f t="shared" si="1103"/>
        <v>avantage2</v>
      </c>
      <c r="W744" s="22" t="s">
        <v>228</v>
      </c>
      <c r="AW744" s="22"/>
      <c r="AX744" s="20" t="str">
        <f t="shared" si="1104"/>
        <v>ncreator</v>
      </c>
      <c r="AY744" s="20">
        <f t="shared" si="1104"/>
        <v>10</v>
      </c>
      <c r="AZ744" s="20" t="str">
        <f t="shared" si="1104"/>
        <v>cotrcrea</v>
      </c>
      <c r="BA744" s="20">
        <f t="shared" si="1104"/>
        <v>90</v>
      </c>
      <c r="BB744" s="20" t="str">
        <f t="shared" si="1104"/>
        <v>nminer</v>
      </c>
      <c r="BC744" s="20">
        <f t="shared" si="1104"/>
        <v>0</v>
      </c>
      <c r="BD744" s="14"/>
      <c r="BJ744" t="s">
        <v>233</v>
      </c>
      <c r="BK744" t="s">
        <v>152</v>
      </c>
      <c r="BN744" s="36">
        <v>380</v>
      </c>
      <c r="BQ744">
        <f t="shared" si="1101"/>
        <v>1</v>
      </c>
      <c r="BR744" s="38">
        <v>44737</v>
      </c>
      <c r="BS744" s="22" t="s">
        <v>1550</v>
      </c>
      <c r="BT744" s="20" t="str">
        <f t="shared" si="1100"/>
        <v>PASSVIP_COR22C169</v>
      </c>
      <c r="BV744">
        <v>1</v>
      </c>
      <c r="BW744" t="s">
        <v>1123</v>
      </c>
    </row>
    <row r="745" spans="2:75" ht="18.75" customHeight="1" x14ac:dyDescent="0.3">
      <c r="B745" s="20">
        <f t="shared" si="1098"/>
        <v>170</v>
      </c>
      <c r="C745" s="22" t="str">
        <f t="shared" si="1099"/>
        <v>#170 Pass VIP</v>
      </c>
      <c r="D745" t="str">
        <f t="shared" si="1096"/>
        <v>COR22C170</v>
      </c>
      <c r="E745" s="53" t="s">
        <v>232</v>
      </c>
      <c r="F745" s="20">
        <v>1000</v>
      </c>
      <c r="G745" s="74" t="s">
        <v>974</v>
      </c>
      <c r="H745" s="23" t="s">
        <v>146</v>
      </c>
      <c r="J745" s="54" t="s">
        <v>172</v>
      </c>
      <c r="K745" s="22" t="s">
        <v>173</v>
      </c>
      <c r="L745" s="54" t="s">
        <v>147</v>
      </c>
      <c r="M745" s="22">
        <v>1</v>
      </c>
      <c r="N745" s="54" t="s">
        <v>174</v>
      </c>
      <c r="T745" s="54" t="s">
        <v>36</v>
      </c>
      <c r="U745" s="22" t="s">
        <v>227</v>
      </c>
      <c r="V745" s="54" t="str">
        <f t="shared" si="1103"/>
        <v>avantage2</v>
      </c>
      <c r="W745" s="22" t="s">
        <v>228</v>
      </c>
      <c r="AW745" s="22"/>
      <c r="AX745" s="20" t="str">
        <f t="shared" si="1104"/>
        <v>ncreator</v>
      </c>
      <c r="AY745" s="20">
        <f t="shared" si="1104"/>
        <v>10</v>
      </c>
      <c r="AZ745" s="20" t="str">
        <f t="shared" si="1104"/>
        <v>cotrcrea</v>
      </c>
      <c r="BA745" s="20">
        <f t="shared" si="1104"/>
        <v>90</v>
      </c>
      <c r="BB745" s="20" t="str">
        <f t="shared" si="1104"/>
        <v>nminer</v>
      </c>
      <c r="BC745" s="20">
        <f t="shared" si="1104"/>
        <v>0</v>
      </c>
      <c r="BD745" s="14"/>
      <c r="BJ745" t="s">
        <v>233</v>
      </c>
      <c r="BK745" t="s">
        <v>152</v>
      </c>
      <c r="BN745" s="36">
        <v>380</v>
      </c>
      <c r="BQ745">
        <f t="shared" si="1101"/>
        <v>1</v>
      </c>
      <c r="BR745" s="38">
        <v>44737</v>
      </c>
      <c r="BS745" s="22" t="s">
        <v>1550</v>
      </c>
      <c r="BT745" s="20" t="str">
        <f t="shared" si="1100"/>
        <v>PASSVIP_COR22C170</v>
      </c>
      <c r="BV745">
        <v>1</v>
      </c>
      <c r="BW745" t="s">
        <v>1123</v>
      </c>
    </row>
    <row r="746" spans="2:75" ht="18.75" customHeight="1" x14ac:dyDescent="0.3">
      <c r="B746" s="20">
        <f t="shared" si="1098"/>
        <v>171</v>
      </c>
      <c r="C746" s="22" t="str">
        <f t="shared" si="1099"/>
        <v>#171 Pass VIP</v>
      </c>
      <c r="D746" t="str">
        <f t="shared" si="1096"/>
        <v>COR22C171</v>
      </c>
      <c r="E746" s="53" t="s">
        <v>232</v>
      </c>
      <c r="F746" s="20">
        <v>1000</v>
      </c>
      <c r="G746" s="74" t="s">
        <v>975</v>
      </c>
      <c r="H746" s="23" t="s">
        <v>146</v>
      </c>
      <c r="J746" s="54" t="s">
        <v>172</v>
      </c>
      <c r="K746" s="22" t="s">
        <v>173</v>
      </c>
      <c r="L746" s="54" t="s">
        <v>147</v>
      </c>
      <c r="M746" s="22">
        <v>1</v>
      </c>
      <c r="N746" s="54" t="s">
        <v>174</v>
      </c>
      <c r="T746" s="54" t="s">
        <v>36</v>
      </c>
      <c r="U746" s="22" t="s">
        <v>227</v>
      </c>
      <c r="V746" s="54" t="str">
        <f t="shared" si="1103"/>
        <v>avantage2</v>
      </c>
      <c r="W746" s="22" t="s">
        <v>228</v>
      </c>
      <c r="AW746" s="22"/>
      <c r="AX746" s="20" t="str">
        <f t="shared" si="1104"/>
        <v>ncreator</v>
      </c>
      <c r="AY746" s="20">
        <f t="shared" si="1104"/>
        <v>10</v>
      </c>
      <c r="AZ746" s="20" t="str">
        <f t="shared" si="1104"/>
        <v>cotrcrea</v>
      </c>
      <c r="BA746" s="20">
        <f t="shared" si="1104"/>
        <v>90</v>
      </c>
      <c r="BB746" s="20" t="str">
        <f t="shared" si="1104"/>
        <v>nminer</v>
      </c>
      <c r="BC746" s="20">
        <f t="shared" si="1104"/>
        <v>0</v>
      </c>
      <c r="BD746" s="14"/>
      <c r="BJ746" t="s">
        <v>233</v>
      </c>
      <c r="BK746" t="s">
        <v>152</v>
      </c>
      <c r="BN746" s="36">
        <v>380</v>
      </c>
      <c r="BQ746">
        <f t="shared" si="1101"/>
        <v>1</v>
      </c>
      <c r="BR746" s="38">
        <v>44737</v>
      </c>
      <c r="BS746" s="22" t="s">
        <v>1550</v>
      </c>
      <c r="BT746" s="20" t="str">
        <f t="shared" si="1100"/>
        <v>PASSVIP_COR22C171</v>
      </c>
      <c r="BV746">
        <v>1</v>
      </c>
      <c r="BW746" t="s">
        <v>1123</v>
      </c>
    </row>
    <row r="747" spans="2:75" ht="18.75" customHeight="1" x14ac:dyDescent="0.3">
      <c r="B747" s="20">
        <f t="shared" si="1098"/>
        <v>172</v>
      </c>
      <c r="C747" s="22" t="str">
        <f t="shared" si="1099"/>
        <v>#172 Pass VIP</v>
      </c>
      <c r="D747" t="str">
        <f t="shared" si="1096"/>
        <v>COR22C172</v>
      </c>
      <c r="E747" s="53" t="s">
        <v>232</v>
      </c>
      <c r="F747" s="20">
        <v>1000</v>
      </c>
      <c r="G747" s="74" t="s">
        <v>976</v>
      </c>
      <c r="H747" s="23" t="s">
        <v>146</v>
      </c>
      <c r="J747" s="54" t="s">
        <v>172</v>
      </c>
      <c r="K747" s="22" t="s">
        <v>173</v>
      </c>
      <c r="L747" s="54" t="s">
        <v>147</v>
      </c>
      <c r="M747" s="22">
        <v>1</v>
      </c>
      <c r="N747" s="54" t="s">
        <v>174</v>
      </c>
      <c r="T747" s="54" t="s">
        <v>36</v>
      </c>
      <c r="U747" s="22" t="s">
        <v>227</v>
      </c>
      <c r="V747" s="54" t="str">
        <f t="shared" si="1103"/>
        <v>avantage2</v>
      </c>
      <c r="W747" s="22" t="s">
        <v>228</v>
      </c>
      <c r="AW747" s="22"/>
      <c r="AX747" s="20" t="str">
        <f t="shared" si="1104"/>
        <v>ncreator</v>
      </c>
      <c r="AY747" s="20">
        <f t="shared" si="1104"/>
        <v>10</v>
      </c>
      <c r="AZ747" s="20" t="str">
        <f t="shared" si="1104"/>
        <v>cotrcrea</v>
      </c>
      <c r="BA747" s="20">
        <f t="shared" si="1104"/>
        <v>90</v>
      </c>
      <c r="BB747" s="20" t="str">
        <f t="shared" si="1104"/>
        <v>nminer</v>
      </c>
      <c r="BC747" s="20">
        <f t="shared" si="1104"/>
        <v>0</v>
      </c>
      <c r="BD747" s="14"/>
      <c r="BJ747" t="s">
        <v>233</v>
      </c>
      <c r="BK747" t="s">
        <v>152</v>
      </c>
      <c r="BN747" s="36">
        <v>380</v>
      </c>
      <c r="BQ747">
        <f t="shared" si="1101"/>
        <v>1</v>
      </c>
      <c r="BR747" s="38">
        <v>44737</v>
      </c>
      <c r="BS747" s="22" t="s">
        <v>1550</v>
      </c>
      <c r="BT747" s="20" t="str">
        <f t="shared" si="1100"/>
        <v>PASSVIP_COR22C172</v>
      </c>
      <c r="BV747">
        <v>1</v>
      </c>
      <c r="BW747" t="s">
        <v>1123</v>
      </c>
    </row>
    <row r="748" spans="2:75" ht="18.75" customHeight="1" x14ac:dyDescent="0.3">
      <c r="B748" s="20">
        <f t="shared" si="1098"/>
        <v>173</v>
      </c>
      <c r="C748" s="22" t="str">
        <f t="shared" si="1099"/>
        <v>#173 Pass VIP</v>
      </c>
      <c r="D748" t="str">
        <f t="shared" si="1096"/>
        <v>COR22C173</v>
      </c>
      <c r="E748" s="53" t="s">
        <v>232</v>
      </c>
      <c r="F748" s="20">
        <v>1000</v>
      </c>
      <c r="G748" s="74" t="s">
        <v>977</v>
      </c>
      <c r="H748" s="23" t="s">
        <v>146</v>
      </c>
      <c r="J748" s="54" t="s">
        <v>172</v>
      </c>
      <c r="K748" s="22" t="s">
        <v>173</v>
      </c>
      <c r="L748" s="54" t="s">
        <v>147</v>
      </c>
      <c r="M748" s="22">
        <v>1</v>
      </c>
      <c r="N748" s="54" t="s">
        <v>174</v>
      </c>
      <c r="T748" s="54" t="s">
        <v>36</v>
      </c>
      <c r="U748" s="22" t="s">
        <v>227</v>
      </c>
      <c r="V748" s="54" t="str">
        <f t="shared" si="1103"/>
        <v>avantage2</v>
      </c>
      <c r="W748" s="22" t="s">
        <v>228</v>
      </c>
      <c r="AW748" s="22"/>
      <c r="AX748" s="20" t="str">
        <f t="shared" si="1104"/>
        <v>ncreator</v>
      </c>
      <c r="AY748" s="20">
        <f t="shared" si="1104"/>
        <v>10</v>
      </c>
      <c r="AZ748" s="20" t="str">
        <f t="shared" si="1104"/>
        <v>cotrcrea</v>
      </c>
      <c r="BA748" s="20">
        <f t="shared" si="1104"/>
        <v>90</v>
      </c>
      <c r="BB748" s="20" t="str">
        <f t="shared" si="1104"/>
        <v>nminer</v>
      </c>
      <c r="BC748" s="20">
        <f t="shared" si="1104"/>
        <v>0</v>
      </c>
      <c r="BD748" s="14"/>
      <c r="BJ748" t="s">
        <v>233</v>
      </c>
      <c r="BK748" t="s">
        <v>152</v>
      </c>
      <c r="BN748" s="36">
        <v>380</v>
      </c>
      <c r="BQ748">
        <f t="shared" si="1101"/>
        <v>1</v>
      </c>
      <c r="BR748" s="38">
        <v>44737</v>
      </c>
      <c r="BS748" s="22" t="s">
        <v>1550</v>
      </c>
      <c r="BT748" s="20" t="str">
        <f t="shared" si="1100"/>
        <v>PASSVIP_COR22C173</v>
      </c>
      <c r="BV748">
        <v>1</v>
      </c>
      <c r="BW748" t="s">
        <v>1123</v>
      </c>
    </row>
    <row r="749" spans="2:75" ht="18.75" customHeight="1" x14ac:dyDescent="0.3">
      <c r="B749" s="20">
        <f t="shared" si="1098"/>
        <v>174</v>
      </c>
      <c r="C749" s="22" t="str">
        <f t="shared" si="1099"/>
        <v>#174 Pass VIP</v>
      </c>
      <c r="D749" t="str">
        <f t="shared" si="1096"/>
        <v>COR22C174</v>
      </c>
      <c r="E749" s="53" t="s">
        <v>232</v>
      </c>
      <c r="F749" s="20">
        <v>1000</v>
      </c>
      <c r="G749" s="74" t="s">
        <v>978</v>
      </c>
      <c r="H749" s="23" t="s">
        <v>146</v>
      </c>
      <c r="J749" s="54" t="s">
        <v>172</v>
      </c>
      <c r="K749" s="22" t="s">
        <v>173</v>
      </c>
      <c r="L749" s="54" t="s">
        <v>147</v>
      </c>
      <c r="M749" s="22">
        <v>1</v>
      </c>
      <c r="N749" s="54" t="s">
        <v>174</v>
      </c>
      <c r="T749" s="54" t="s">
        <v>36</v>
      </c>
      <c r="U749" s="22" t="s">
        <v>227</v>
      </c>
      <c r="V749" s="54" t="str">
        <f t="shared" si="1103"/>
        <v>avantage2</v>
      </c>
      <c r="W749" s="22" t="s">
        <v>228</v>
      </c>
      <c r="AW749" s="22"/>
      <c r="AX749" s="20" t="str">
        <f t="shared" si="1104"/>
        <v>ncreator</v>
      </c>
      <c r="AY749" s="20">
        <f t="shared" si="1104"/>
        <v>10</v>
      </c>
      <c r="AZ749" s="20" t="str">
        <f t="shared" si="1104"/>
        <v>cotrcrea</v>
      </c>
      <c r="BA749" s="20">
        <f t="shared" si="1104"/>
        <v>90</v>
      </c>
      <c r="BB749" s="20" t="str">
        <f t="shared" si="1104"/>
        <v>nminer</v>
      </c>
      <c r="BC749" s="20">
        <f t="shared" si="1104"/>
        <v>0</v>
      </c>
      <c r="BD749" s="14"/>
      <c r="BJ749" t="s">
        <v>233</v>
      </c>
      <c r="BK749" t="s">
        <v>152</v>
      </c>
      <c r="BN749" s="36">
        <v>380</v>
      </c>
      <c r="BQ749">
        <f t="shared" si="1101"/>
        <v>1</v>
      </c>
      <c r="BR749" s="38">
        <v>44737</v>
      </c>
      <c r="BS749" s="22" t="s">
        <v>1550</v>
      </c>
      <c r="BT749" s="20" t="str">
        <f t="shared" si="1100"/>
        <v>PASSVIP_COR22C174</v>
      </c>
      <c r="BV749">
        <v>1</v>
      </c>
      <c r="BW749" t="s">
        <v>1123</v>
      </c>
    </row>
    <row r="750" spans="2:75" ht="18.75" customHeight="1" x14ac:dyDescent="0.3">
      <c r="B750" s="20">
        <f t="shared" si="1098"/>
        <v>175</v>
      </c>
      <c r="C750" s="22" t="str">
        <f t="shared" si="1099"/>
        <v>#175 Pass VIP</v>
      </c>
      <c r="D750" t="str">
        <f t="shared" si="1096"/>
        <v>COR22C175</v>
      </c>
      <c r="E750" s="53" t="s">
        <v>232</v>
      </c>
      <c r="F750" s="20">
        <v>1000</v>
      </c>
      <c r="G750" s="74" t="s">
        <v>979</v>
      </c>
      <c r="H750" s="23" t="s">
        <v>146</v>
      </c>
      <c r="J750" s="54" t="s">
        <v>172</v>
      </c>
      <c r="K750" s="22" t="s">
        <v>173</v>
      </c>
      <c r="L750" s="54" t="s">
        <v>147</v>
      </c>
      <c r="M750" s="22">
        <v>1</v>
      </c>
      <c r="N750" s="54" t="s">
        <v>174</v>
      </c>
      <c r="T750" s="54" t="s">
        <v>36</v>
      </c>
      <c r="U750" s="22" t="s">
        <v>227</v>
      </c>
      <c r="V750" s="54" t="str">
        <f t="shared" si="1103"/>
        <v>avantage2</v>
      </c>
      <c r="W750" s="22" t="s">
        <v>228</v>
      </c>
      <c r="AW750" s="22"/>
      <c r="AX750" s="20" t="str">
        <f t="shared" si="1104"/>
        <v>ncreator</v>
      </c>
      <c r="AY750" s="20">
        <f t="shared" si="1104"/>
        <v>10</v>
      </c>
      <c r="AZ750" s="20" t="str">
        <f t="shared" si="1104"/>
        <v>cotrcrea</v>
      </c>
      <c r="BA750" s="20">
        <f t="shared" si="1104"/>
        <v>90</v>
      </c>
      <c r="BB750" s="20" t="str">
        <f t="shared" si="1104"/>
        <v>nminer</v>
      </c>
      <c r="BC750" s="20">
        <f t="shared" si="1104"/>
        <v>0</v>
      </c>
      <c r="BD750" s="14"/>
      <c r="BJ750" t="s">
        <v>233</v>
      </c>
      <c r="BK750" t="s">
        <v>152</v>
      </c>
      <c r="BN750" s="36">
        <v>380</v>
      </c>
      <c r="BQ750">
        <f t="shared" si="1101"/>
        <v>1</v>
      </c>
      <c r="BR750" s="38">
        <v>44737</v>
      </c>
      <c r="BS750" s="22" t="s">
        <v>1550</v>
      </c>
      <c r="BT750" s="20" t="str">
        <f t="shared" si="1100"/>
        <v>PASSVIP_COR22C175</v>
      </c>
      <c r="BV750">
        <v>1</v>
      </c>
      <c r="BW750" t="s">
        <v>1123</v>
      </c>
    </row>
    <row r="751" spans="2:75" ht="18.75" customHeight="1" x14ac:dyDescent="0.3">
      <c r="B751" s="20">
        <f t="shared" si="1098"/>
        <v>176</v>
      </c>
      <c r="C751" s="22" t="str">
        <f t="shared" si="1099"/>
        <v>#176 Pass VIP</v>
      </c>
      <c r="D751" t="str">
        <f t="shared" si="1096"/>
        <v>COR22C176</v>
      </c>
      <c r="E751" s="53" t="s">
        <v>232</v>
      </c>
      <c r="F751" s="20">
        <v>1000</v>
      </c>
      <c r="G751" s="74" t="s">
        <v>980</v>
      </c>
      <c r="H751" s="23" t="s">
        <v>146</v>
      </c>
      <c r="J751" s="54" t="s">
        <v>172</v>
      </c>
      <c r="K751" s="22" t="s">
        <v>173</v>
      </c>
      <c r="L751" s="54" t="s">
        <v>147</v>
      </c>
      <c r="M751" s="22">
        <v>1</v>
      </c>
      <c r="N751" s="54" t="s">
        <v>174</v>
      </c>
      <c r="T751" s="54" t="s">
        <v>36</v>
      </c>
      <c r="U751" s="22" t="s">
        <v>227</v>
      </c>
      <c r="V751" s="54" t="str">
        <f t="shared" si="1103"/>
        <v>avantage2</v>
      </c>
      <c r="W751" s="22" t="s">
        <v>228</v>
      </c>
      <c r="AW751" s="22"/>
      <c r="AX751" s="20" t="str">
        <f t="shared" si="1104"/>
        <v>ncreator</v>
      </c>
      <c r="AY751" s="20">
        <f t="shared" si="1104"/>
        <v>10</v>
      </c>
      <c r="AZ751" s="20" t="str">
        <f t="shared" si="1104"/>
        <v>cotrcrea</v>
      </c>
      <c r="BA751" s="20">
        <f t="shared" si="1104"/>
        <v>90</v>
      </c>
      <c r="BB751" s="20" t="str">
        <f t="shared" si="1104"/>
        <v>nminer</v>
      </c>
      <c r="BC751" s="20">
        <f t="shared" si="1104"/>
        <v>0</v>
      </c>
      <c r="BD751" s="14"/>
      <c r="BJ751" t="s">
        <v>233</v>
      </c>
      <c r="BK751" t="s">
        <v>152</v>
      </c>
      <c r="BN751" s="36">
        <v>380</v>
      </c>
      <c r="BQ751">
        <f t="shared" si="1101"/>
        <v>1</v>
      </c>
      <c r="BR751" s="38">
        <v>44737</v>
      </c>
      <c r="BS751" s="22" t="s">
        <v>1550</v>
      </c>
      <c r="BT751" s="20" t="str">
        <f t="shared" si="1100"/>
        <v>PASSVIP_COR22C176</v>
      </c>
      <c r="BV751">
        <v>1</v>
      </c>
      <c r="BW751" t="s">
        <v>1123</v>
      </c>
    </row>
    <row r="752" spans="2:75" ht="18.75" customHeight="1" x14ac:dyDescent="0.3">
      <c r="B752" s="20">
        <f t="shared" si="1098"/>
        <v>177</v>
      </c>
      <c r="C752" s="22" t="str">
        <f t="shared" si="1099"/>
        <v>#177 Pass VIP</v>
      </c>
      <c r="D752" t="str">
        <f t="shared" si="1096"/>
        <v>COR22C177</v>
      </c>
      <c r="E752" s="53" t="s">
        <v>232</v>
      </c>
      <c r="F752" s="20">
        <v>1000</v>
      </c>
      <c r="G752" s="74" t="s">
        <v>981</v>
      </c>
      <c r="H752" s="23" t="s">
        <v>146</v>
      </c>
      <c r="J752" s="54" t="s">
        <v>172</v>
      </c>
      <c r="K752" s="22" t="s">
        <v>173</v>
      </c>
      <c r="L752" s="54" t="s">
        <v>147</v>
      </c>
      <c r="M752" s="22">
        <v>1</v>
      </c>
      <c r="N752" s="54" t="s">
        <v>174</v>
      </c>
      <c r="T752" s="54" t="s">
        <v>36</v>
      </c>
      <c r="U752" s="22" t="s">
        <v>227</v>
      </c>
      <c r="V752" s="54" t="str">
        <f t="shared" si="1103"/>
        <v>avantage2</v>
      </c>
      <c r="W752" s="22" t="s">
        <v>228</v>
      </c>
      <c r="AW752" s="22"/>
      <c r="AX752" s="20" t="str">
        <f t="shared" ref="AX752:BC767" si="1105">AX751</f>
        <v>ncreator</v>
      </c>
      <c r="AY752" s="20">
        <f t="shared" si="1105"/>
        <v>10</v>
      </c>
      <c r="AZ752" s="20" t="str">
        <f t="shared" si="1105"/>
        <v>cotrcrea</v>
      </c>
      <c r="BA752" s="20">
        <f t="shared" si="1105"/>
        <v>90</v>
      </c>
      <c r="BB752" s="20" t="str">
        <f t="shared" si="1105"/>
        <v>nminer</v>
      </c>
      <c r="BC752" s="20">
        <f t="shared" si="1105"/>
        <v>0</v>
      </c>
      <c r="BD752" s="14"/>
      <c r="BJ752" t="s">
        <v>233</v>
      </c>
      <c r="BK752" t="s">
        <v>152</v>
      </c>
      <c r="BN752" s="36">
        <v>380</v>
      </c>
      <c r="BQ752">
        <f t="shared" si="1101"/>
        <v>1</v>
      </c>
      <c r="BR752" s="38">
        <v>44737</v>
      </c>
      <c r="BS752" s="22" t="s">
        <v>1550</v>
      </c>
      <c r="BT752" s="20" t="str">
        <f t="shared" si="1100"/>
        <v>PASSVIP_COR22C177</v>
      </c>
      <c r="BV752">
        <v>1</v>
      </c>
      <c r="BW752" t="s">
        <v>1123</v>
      </c>
    </row>
    <row r="753" spans="2:75" ht="18.75" customHeight="1" x14ac:dyDescent="0.3">
      <c r="B753" s="20">
        <f t="shared" si="1098"/>
        <v>178</v>
      </c>
      <c r="C753" s="22" t="str">
        <f t="shared" si="1099"/>
        <v>#178 Pass VIP</v>
      </c>
      <c r="D753" t="str">
        <f t="shared" si="1096"/>
        <v>COR22C178</v>
      </c>
      <c r="E753" s="53" t="s">
        <v>232</v>
      </c>
      <c r="F753" s="20">
        <v>1000</v>
      </c>
      <c r="G753" s="74" t="s">
        <v>982</v>
      </c>
      <c r="H753" s="23" t="s">
        <v>146</v>
      </c>
      <c r="J753" s="54" t="s">
        <v>172</v>
      </c>
      <c r="K753" s="22" t="s">
        <v>173</v>
      </c>
      <c r="L753" s="54" t="s">
        <v>147</v>
      </c>
      <c r="M753" s="22">
        <v>1</v>
      </c>
      <c r="N753" s="54" t="s">
        <v>174</v>
      </c>
      <c r="T753" s="54" t="s">
        <v>36</v>
      </c>
      <c r="U753" s="22" t="s">
        <v>227</v>
      </c>
      <c r="V753" s="54" t="str">
        <f t="shared" si="1103"/>
        <v>avantage2</v>
      </c>
      <c r="W753" s="22" t="s">
        <v>228</v>
      </c>
      <c r="AW753" s="22"/>
      <c r="AX753" s="20" t="str">
        <f t="shared" si="1105"/>
        <v>ncreator</v>
      </c>
      <c r="AY753" s="20">
        <f t="shared" si="1105"/>
        <v>10</v>
      </c>
      <c r="AZ753" s="20" t="str">
        <f t="shared" si="1105"/>
        <v>cotrcrea</v>
      </c>
      <c r="BA753" s="20">
        <f t="shared" si="1105"/>
        <v>90</v>
      </c>
      <c r="BB753" s="20" t="str">
        <f t="shared" si="1105"/>
        <v>nminer</v>
      </c>
      <c r="BC753" s="20">
        <f t="shared" si="1105"/>
        <v>0</v>
      </c>
      <c r="BD753" s="14"/>
      <c r="BJ753" t="s">
        <v>233</v>
      </c>
      <c r="BK753" t="s">
        <v>152</v>
      </c>
      <c r="BN753" s="36">
        <v>380</v>
      </c>
      <c r="BQ753">
        <f t="shared" si="1101"/>
        <v>1</v>
      </c>
      <c r="BR753" s="38">
        <v>44737</v>
      </c>
      <c r="BS753" s="22" t="s">
        <v>1550</v>
      </c>
      <c r="BT753" s="20" t="str">
        <f t="shared" si="1100"/>
        <v>PASSVIP_COR22C178</v>
      </c>
      <c r="BV753">
        <v>1</v>
      </c>
      <c r="BW753" t="s">
        <v>1123</v>
      </c>
    </row>
    <row r="754" spans="2:75" ht="18.75" customHeight="1" x14ac:dyDescent="0.3">
      <c r="B754" s="20">
        <f t="shared" si="1098"/>
        <v>179</v>
      </c>
      <c r="C754" s="22" t="str">
        <f t="shared" si="1099"/>
        <v>#179 Pass VIP</v>
      </c>
      <c r="D754" t="str">
        <f t="shared" si="1096"/>
        <v>COR22C179</v>
      </c>
      <c r="E754" s="53" t="s">
        <v>232</v>
      </c>
      <c r="F754" s="20">
        <v>1000</v>
      </c>
      <c r="G754" s="74" t="s">
        <v>983</v>
      </c>
      <c r="H754" s="23" t="s">
        <v>146</v>
      </c>
      <c r="J754" s="54" t="s">
        <v>172</v>
      </c>
      <c r="K754" s="22" t="s">
        <v>173</v>
      </c>
      <c r="L754" s="54" t="s">
        <v>147</v>
      </c>
      <c r="M754" s="22">
        <v>1</v>
      </c>
      <c r="N754" s="54" t="s">
        <v>174</v>
      </c>
      <c r="T754" s="54" t="s">
        <v>36</v>
      </c>
      <c r="U754" s="22" t="s">
        <v>227</v>
      </c>
      <c r="V754" s="54" t="str">
        <f t="shared" si="1103"/>
        <v>avantage2</v>
      </c>
      <c r="W754" s="22" t="s">
        <v>228</v>
      </c>
      <c r="AW754" s="22"/>
      <c r="AX754" s="20" t="str">
        <f t="shared" si="1105"/>
        <v>ncreator</v>
      </c>
      <c r="AY754" s="20">
        <f t="shared" si="1105"/>
        <v>10</v>
      </c>
      <c r="AZ754" s="20" t="str">
        <f t="shared" si="1105"/>
        <v>cotrcrea</v>
      </c>
      <c r="BA754" s="20">
        <f t="shared" si="1105"/>
        <v>90</v>
      </c>
      <c r="BB754" s="20" t="str">
        <f t="shared" si="1105"/>
        <v>nminer</v>
      </c>
      <c r="BC754" s="20">
        <f t="shared" si="1105"/>
        <v>0</v>
      </c>
      <c r="BD754" s="14"/>
      <c r="BJ754" t="s">
        <v>233</v>
      </c>
      <c r="BK754" t="s">
        <v>152</v>
      </c>
      <c r="BN754" s="36">
        <v>380</v>
      </c>
      <c r="BQ754">
        <f t="shared" si="1101"/>
        <v>1</v>
      </c>
      <c r="BR754" s="38">
        <v>44737</v>
      </c>
      <c r="BS754" s="22" t="s">
        <v>1550</v>
      </c>
      <c r="BT754" s="20" t="str">
        <f t="shared" si="1100"/>
        <v>PASSVIP_COR22C179</v>
      </c>
      <c r="BV754">
        <v>1</v>
      </c>
      <c r="BW754" t="s">
        <v>1123</v>
      </c>
    </row>
    <row r="755" spans="2:75" ht="18.75" customHeight="1" x14ac:dyDescent="0.3">
      <c r="B755" s="20">
        <f t="shared" si="1098"/>
        <v>180</v>
      </c>
      <c r="C755" s="22" t="str">
        <f t="shared" si="1099"/>
        <v>#180 Pass VIP</v>
      </c>
      <c r="D755" t="str">
        <f t="shared" si="1096"/>
        <v>COR22C180</v>
      </c>
      <c r="E755" s="53" t="s">
        <v>232</v>
      </c>
      <c r="F755" s="20">
        <v>1000</v>
      </c>
      <c r="G755" s="74" t="s">
        <v>984</v>
      </c>
      <c r="H755" s="23" t="s">
        <v>146</v>
      </c>
      <c r="J755" s="54" t="s">
        <v>172</v>
      </c>
      <c r="K755" s="22" t="s">
        <v>173</v>
      </c>
      <c r="L755" s="54" t="s">
        <v>147</v>
      </c>
      <c r="M755" s="22">
        <v>1</v>
      </c>
      <c r="N755" s="54" t="s">
        <v>174</v>
      </c>
      <c r="T755" s="54" t="s">
        <v>36</v>
      </c>
      <c r="U755" s="22" t="s">
        <v>227</v>
      </c>
      <c r="V755" s="54" t="str">
        <f t="shared" si="1103"/>
        <v>avantage2</v>
      </c>
      <c r="W755" s="22" t="s">
        <v>228</v>
      </c>
      <c r="AW755" s="22"/>
      <c r="AX755" s="20" t="str">
        <f t="shared" si="1105"/>
        <v>ncreator</v>
      </c>
      <c r="AY755" s="20">
        <f t="shared" si="1105"/>
        <v>10</v>
      </c>
      <c r="AZ755" s="20" t="str">
        <f t="shared" si="1105"/>
        <v>cotrcrea</v>
      </c>
      <c r="BA755" s="20">
        <f t="shared" si="1105"/>
        <v>90</v>
      </c>
      <c r="BB755" s="20" t="str">
        <f t="shared" si="1105"/>
        <v>nminer</v>
      </c>
      <c r="BC755" s="20">
        <f t="shared" si="1105"/>
        <v>0</v>
      </c>
      <c r="BD755" s="14"/>
      <c r="BJ755" t="s">
        <v>233</v>
      </c>
      <c r="BK755" t="s">
        <v>152</v>
      </c>
      <c r="BN755" s="36">
        <v>380</v>
      </c>
      <c r="BQ755">
        <f t="shared" si="1101"/>
        <v>1</v>
      </c>
      <c r="BR755" s="38">
        <v>44737</v>
      </c>
      <c r="BS755" s="22" t="s">
        <v>1550</v>
      </c>
      <c r="BT755" s="20" t="str">
        <f t="shared" si="1100"/>
        <v>PASSVIP_COR22C180</v>
      </c>
      <c r="BV755">
        <v>1</v>
      </c>
      <c r="BW755" t="s">
        <v>1123</v>
      </c>
    </row>
    <row r="756" spans="2:75" ht="18.75" customHeight="1" x14ac:dyDescent="0.3">
      <c r="B756" s="20">
        <f t="shared" si="1098"/>
        <v>181</v>
      </c>
      <c r="C756" s="22" t="str">
        <f t="shared" si="1099"/>
        <v>#181 Pass VIP</v>
      </c>
      <c r="D756" t="str">
        <f t="shared" si="1096"/>
        <v>COR22C181</v>
      </c>
      <c r="E756" s="53" t="s">
        <v>232</v>
      </c>
      <c r="F756" s="20">
        <v>1000</v>
      </c>
      <c r="G756" s="74" t="s">
        <v>985</v>
      </c>
      <c r="H756" s="23" t="s">
        <v>146</v>
      </c>
      <c r="J756" s="54" t="s">
        <v>172</v>
      </c>
      <c r="K756" s="22" t="s">
        <v>173</v>
      </c>
      <c r="L756" s="54" t="s">
        <v>147</v>
      </c>
      <c r="M756" s="22">
        <v>1</v>
      </c>
      <c r="N756" s="54" t="s">
        <v>174</v>
      </c>
      <c r="T756" s="54" t="s">
        <v>36</v>
      </c>
      <c r="U756" s="22" t="s">
        <v>227</v>
      </c>
      <c r="V756" s="54" t="str">
        <f t="shared" si="1103"/>
        <v>avantage2</v>
      </c>
      <c r="W756" s="22" t="s">
        <v>228</v>
      </c>
      <c r="AW756" s="22"/>
      <c r="AX756" s="20" t="str">
        <f t="shared" si="1105"/>
        <v>ncreator</v>
      </c>
      <c r="AY756" s="20">
        <f t="shared" si="1105"/>
        <v>10</v>
      </c>
      <c r="AZ756" s="20" t="str">
        <f t="shared" si="1105"/>
        <v>cotrcrea</v>
      </c>
      <c r="BA756" s="20">
        <f t="shared" si="1105"/>
        <v>90</v>
      </c>
      <c r="BB756" s="20" t="str">
        <f t="shared" si="1105"/>
        <v>nminer</v>
      </c>
      <c r="BC756" s="20">
        <f t="shared" si="1105"/>
        <v>0</v>
      </c>
      <c r="BD756" s="14"/>
      <c r="BJ756" t="s">
        <v>233</v>
      </c>
      <c r="BK756" t="s">
        <v>152</v>
      </c>
      <c r="BN756" s="36">
        <v>380</v>
      </c>
      <c r="BQ756">
        <f t="shared" si="1101"/>
        <v>1</v>
      </c>
      <c r="BR756" s="38">
        <v>44737</v>
      </c>
      <c r="BS756" s="22" t="s">
        <v>1550</v>
      </c>
      <c r="BT756" s="20" t="str">
        <f t="shared" si="1100"/>
        <v>PASSVIP_COR22C181</v>
      </c>
      <c r="BV756">
        <v>1</v>
      </c>
      <c r="BW756" t="s">
        <v>1123</v>
      </c>
    </row>
    <row r="757" spans="2:75" ht="18.75" customHeight="1" x14ac:dyDescent="0.3">
      <c r="B757" s="20">
        <f t="shared" si="1098"/>
        <v>182</v>
      </c>
      <c r="C757" s="22" t="str">
        <f t="shared" si="1099"/>
        <v>#182 Pass VIP</v>
      </c>
      <c r="D757" t="str">
        <f t="shared" si="1096"/>
        <v>COR22C182</v>
      </c>
      <c r="E757" s="53" t="s">
        <v>232</v>
      </c>
      <c r="F757" s="20">
        <v>1000</v>
      </c>
      <c r="G757" s="74" t="s">
        <v>986</v>
      </c>
      <c r="H757" s="23" t="s">
        <v>146</v>
      </c>
      <c r="J757" s="54" t="s">
        <v>172</v>
      </c>
      <c r="K757" s="22" t="s">
        <v>173</v>
      </c>
      <c r="L757" s="54" t="s">
        <v>147</v>
      </c>
      <c r="M757" s="22">
        <v>1</v>
      </c>
      <c r="N757" s="54" t="s">
        <v>174</v>
      </c>
      <c r="T757" s="54" t="s">
        <v>36</v>
      </c>
      <c r="U757" s="22" t="s">
        <v>227</v>
      </c>
      <c r="V757" s="54" t="str">
        <f t="shared" si="1103"/>
        <v>avantage2</v>
      </c>
      <c r="W757" s="22" t="s">
        <v>228</v>
      </c>
      <c r="AW757" s="22"/>
      <c r="AX757" s="20" t="str">
        <f t="shared" si="1105"/>
        <v>ncreator</v>
      </c>
      <c r="AY757" s="20">
        <f t="shared" si="1105"/>
        <v>10</v>
      </c>
      <c r="AZ757" s="20" t="str">
        <f t="shared" si="1105"/>
        <v>cotrcrea</v>
      </c>
      <c r="BA757" s="20">
        <f t="shared" si="1105"/>
        <v>90</v>
      </c>
      <c r="BB757" s="20" t="str">
        <f t="shared" si="1105"/>
        <v>nminer</v>
      </c>
      <c r="BC757" s="20">
        <f t="shared" si="1105"/>
        <v>0</v>
      </c>
      <c r="BD757" s="14"/>
      <c r="BJ757" t="s">
        <v>233</v>
      </c>
      <c r="BK757" t="s">
        <v>152</v>
      </c>
      <c r="BN757" s="36">
        <v>380</v>
      </c>
      <c r="BQ757">
        <f t="shared" si="1101"/>
        <v>1</v>
      </c>
      <c r="BR757" s="38">
        <v>44737</v>
      </c>
      <c r="BS757" s="22" t="s">
        <v>1550</v>
      </c>
      <c r="BT757" s="20" t="str">
        <f t="shared" si="1100"/>
        <v>PASSVIP_COR22C182</v>
      </c>
      <c r="BV757">
        <v>1</v>
      </c>
      <c r="BW757" t="s">
        <v>1123</v>
      </c>
    </row>
    <row r="758" spans="2:75" ht="18.75" customHeight="1" x14ac:dyDescent="0.3">
      <c r="B758" s="20">
        <f t="shared" si="1098"/>
        <v>183</v>
      </c>
      <c r="C758" s="22" t="str">
        <f t="shared" si="1099"/>
        <v>#183 Pass VIP</v>
      </c>
      <c r="D758" t="str">
        <f t="shared" si="1096"/>
        <v>COR22C183</v>
      </c>
      <c r="E758" s="53" t="s">
        <v>232</v>
      </c>
      <c r="F758" s="20">
        <v>1000</v>
      </c>
      <c r="G758" s="74" t="s">
        <v>987</v>
      </c>
      <c r="H758" s="23" t="s">
        <v>146</v>
      </c>
      <c r="J758" s="54" t="s">
        <v>172</v>
      </c>
      <c r="K758" s="22" t="s">
        <v>173</v>
      </c>
      <c r="L758" s="54" t="s">
        <v>147</v>
      </c>
      <c r="M758" s="22">
        <v>1</v>
      </c>
      <c r="N758" s="54" t="s">
        <v>174</v>
      </c>
      <c r="T758" s="54" t="s">
        <v>36</v>
      </c>
      <c r="U758" s="22" t="s">
        <v>227</v>
      </c>
      <c r="V758" s="54" t="str">
        <f t="shared" si="1103"/>
        <v>avantage2</v>
      </c>
      <c r="W758" s="22" t="s">
        <v>228</v>
      </c>
      <c r="AW758" s="22"/>
      <c r="AX758" s="20" t="str">
        <f t="shared" si="1105"/>
        <v>ncreator</v>
      </c>
      <c r="AY758" s="20">
        <f t="shared" si="1105"/>
        <v>10</v>
      </c>
      <c r="AZ758" s="20" t="str">
        <f t="shared" si="1105"/>
        <v>cotrcrea</v>
      </c>
      <c r="BA758" s="20">
        <f t="shared" si="1105"/>
        <v>90</v>
      </c>
      <c r="BB758" s="20" t="str">
        <f t="shared" si="1105"/>
        <v>nminer</v>
      </c>
      <c r="BC758" s="20">
        <f t="shared" si="1105"/>
        <v>0</v>
      </c>
      <c r="BD758" s="14"/>
      <c r="BJ758" t="s">
        <v>233</v>
      </c>
      <c r="BK758" t="s">
        <v>152</v>
      </c>
      <c r="BN758" s="36">
        <v>380</v>
      </c>
      <c r="BQ758">
        <f t="shared" si="1101"/>
        <v>1</v>
      </c>
      <c r="BR758" s="38">
        <v>44737</v>
      </c>
      <c r="BS758" s="22" t="s">
        <v>1550</v>
      </c>
      <c r="BT758" s="20" t="str">
        <f t="shared" si="1100"/>
        <v>PASSVIP_COR22C183</v>
      </c>
      <c r="BV758">
        <v>1</v>
      </c>
      <c r="BW758" t="s">
        <v>1123</v>
      </c>
    </row>
    <row r="759" spans="2:75" ht="18.75" customHeight="1" x14ac:dyDescent="0.3">
      <c r="B759" s="20">
        <f t="shared" si="1098"/>
        <v>184</v>
      </c>
      <c r="C759" s="22" t="str">
        <f t="shared" si="1099"/>
        <v>#184 Pass VIP</v>
      </c>
      <c r="D759" t="str">
        <f t="shared" si="1096"/>
        <v>COR22C184</v>
      </c>
      <c r="E759" s="53" t="s">
        <v>232</v>
      </c>
      <c r="F759" s="20">
        <v>1000</v>
      </c>
      <c r="G759" s="74" t="s">
        <v>988</v>
      </c>
      <c r="H759" s="23" t="s">
        <v>146</v>
      </c>
      <c r="J759" s="54" t="s">
        <v>172</v>
      </c>
      <c r="K759" s="22" t="s">
        <v>173</v>
      </c>
      <c r="L759" s="54" t="s">
        <v>147</v>
      </c>
      <c r="M759" s="22">
        <v>1</v>
      </c>
      <c r="N759" s="54" t="s">
        <v>174</v>
      </c>
      <c r="T759" s="54" t="s">
        <v>36</v>
      </c>
      <c r="U759" s="22" t="s">
        <v>227</v>
      </c>
      <c r="V759" s="54" t="str">
        <f t="shared" si="1103"/>
        <v>avantage2</v>
      </c>
      <c r="W759" s="22" t="s">
        <v>228</v>
      </c>
      <c r="AW759" s="22"/>
      <c r="AX759" s="20" t="str">
        <f t="shared" si="1105"/>
        <v>ncreator</v>
      </c>
      <c r="AY759" s="20">
        <f t="shared" si="1105"/>
        <v>10</v>
      </c>
      <c r="AZ759" s="20" t="str">
        <f t="shared" si="1105"/>
        <v>cotrcrea</v>
      </c>
      <c r="BA759" s="20">
        <f t="shared" si="1105"/>
        <v>90</v>
      </c>
      <c r="BB759" s="20" t="str">
        <f t="shared" si="1105"/>
        <v>nminer</v>
      </c>
      <c r="BC759" s="20">
        <f t="shared" si="1105"/>
        <v>0</v>
      </c>
      <c r="BD759" s="14"/>
      <c r="BJ759" t="s">
        <v>233</v>
      </c>
      <c r="BK759" t="s">
        <v>152</v>
      </c>
      <c r="BN759" s="36">
        <v>380</v>
      </c>
      <c r="BQ759">
        <f t="shared" si="1101"/>
        <v>1</v>
      </c>
      <c r="BR759" s="38">
        <v>44737</v>
      </c>
      <c r="BS759" s="22" t="s">
        <v>1550</v>
      </c>
      <c r="BT759" s="20" t="str">
        <f t="shared" si="1100"/>
        <v>PASSVIP_COR22C184</v>
      </c>
      <c r="BV759">
        <v>1</v>
      </c>
      <c r="BW759" t="s">
        <v>1123</v>
      </c>
    </row>
    <row r="760" spans="2:75" ht="18.75" customHeight="1" x14ac:dyDescent="0.3">
      <c r="B760" s="20">
        <f t="shared" si="1098"/>
        <v>185</v>
      </c>
      <c r="C760" s="22" t="str">
        <f t="shared" si="1099"/>
        <v>#185 Pass VIP</v>
      </c>
      <c r="D760" t="str">
        <f t="shared" si="1096"/>
        <v>COR22C185</v>
      </c>
      <c r="E760" s="53" t="s">
        <v>232</v>
      </c>
      <c r="F760" s="20">
        <v>1000</v>
      </c>
      <c r="G760" s="74" t="s">
        <v>989</v>
      </c>
      <c r="H760" s="23" t="s">
        <v>146</v>
      </c>
      <c r="J760" s="54" t="s">
        <v>172</v>
      </c>
      <c r="K760" s="22" t="s">
        <v>173</v>
      </c>
      <c r="L760" s="54" t="s">
        <v>147</v>
      </c>
      <c r="M760" s="22">
        <v>1</v>
      </c>
      <c r="N760" s="54" t="s">
        <v>174</v>
      </c>
      <c r="T760" s="54" t="s">
        <v>36</v>
      </c>
      <c r="U760" s="22" t="s">
        <v>227</v>
      </c>
      <c r="V760" s="54" t="str">
        <f t="shared" si="1103"/>
        <v>avantage2</v>
      </c>
      <c r="W760" s="22" t="s">
        <v>228</v>
      </c>
      <c r="AW760" s="22"/>
      <c r="AX760" s="20" t="str">
        <f t="shared" si="1105"/>
        <v>ncreator</v>
      </c>
      <c r="AY760" s="20">
        <f t="shared" si="1105"/>
        <v>10</v>
      </c>
      <c r="AZ760" s="20" t="str">
        <f t="shared" si="1105"/>
        <v>cotrcrea</v>
      </c>
      <c r="BA760" s="20">
        <f t="shared" si="1105"/>
        <v>90</v>
      </c>
      <c r="BB760" s="20" t="str">
        <f t="shared" si="1105"/>
        <v>nminer</v>
      </c>
      <c r="BC760" s="20">
        <f t="shared" si="1105"/>
        <v>0</v>
      </c>
      <c r="BD760" s="14"/>
      <c r="BJ760" t="s">
        <v>233</v>
      </c>
      <c r="BK760" t="s">
        <v>152</v>
      </c>
      <c r="BN760" s="36">
        <v>380</v>
      </c>
      <c r="BQ760">
        <f t="shared" si="1101"/>
        <v>1</v>
      </c>
      <c r="BR760" s="38">
        <v>44737</v>
      </c>
      <c r="BS760" s="22" t="s">
        <v>1550</v>
      </c>
      <c r="BT760" s="20" t="str">
        <f t="shared" si="1100"/>
        <v>PASSVIP_COR22C185</v>
      </c>
      <c r="BV760">
        <v>1</v>
      </c>
      <c r="BW760" t="s">
        <v>1123</v>
      </c>
    </row>
    <row r="761" spans="2:75" ht="18.75" customHeight="1" x14ac:dyDescent="0.3">
      <c r="B761" s="20">
        <f t="shared" si="1098"/>
        <v>186</v>
      </c>
      <c r="C761" s="22" t="str">
        <f t="shared" si="1099"/>
        <v>#186 Pass VIP</v>
      </c>
      <c r="D761" t="str">
        <f t="shared" si="1096"/>
        <v>COR22C186</v>
      </c>
      <c r="E761" s="53" t="s">
        <v>232</v>
      </c>
      <c r="F761" s="20">
        <v>1000</v>
      </c>
      <c r="G761" s="74" t="s">
        <v>990</v>
      </c>
      <c r="H761" s="23" t="s">
        <v>146</v>
      </c>
      <c r="J761" s="54" t="s">
        <v>172</v>
      </c>
      <c r="K761" s="22" t="s">
        <v>173</v>
      </c>
      <c r="L761" s="54" t="s">
        <v>147</v>
      </c>
      <c r="M761" s="22">
        <v>1</v>
      </c>
      <c r="N761" s="54" t="s">
        <v>174</v>
      </c>
      <c r="T761" s="54" t="s">
        <v>36</v>
      </c>
      <c r="U761" s="22" t="s">
        <v>227</v>
      </c>
      <c r="V761" s="54" t="str">
        <f t="shared" si="1103"/>
        <v>avantage2</v>
      </c>
      <c r="W761" s="22" t="s">
        <v>228</v>
      </c>
      <c r="AW761" s="22"/>
      <c r="AX761" s="20" t="str">
        <f t="shared" si="1105"/>
        <v>ncreator</v>
      </c>
      <c r="AY761" s="20">
        <f t="shared" si="1105"/>
        <v>10</v>
      </c>
      <c r="AZ761" s="20" t="str">
        <f t="shared" si="1105"/>
        <v>cotrcrea</v>
      </c>
      <c r="BA761" s="20">
        <f t="shared" si="1105"/>
        <v>90</v>
      </c>
      <c r="BB761" s="20" t="str">
        <f t="shared" si="1105"/>
        <v>nminer</v>
      </c>
      <c r="BC761" s="20">
        <f t="shared" si="1105"/>
        <v>0</v>
      </c>
      <c r="BD761" s="14"/>
      <c r="BJ761" t="s">
        <v>233</v>
      </c>
      <c r="BK761" t="s">
        <v>152</v>
      </c>
      <c r="BN761" s="36">
        <v>380</v>
      </c>
      <c r="BQ761">
        <f t="shared" si="1101"/>
        <v>1</v>
      </c>
      <c r="BR761" s="38">
        <v>44737</v>
      </c>
      <c r="BS761" s="22" t="s">
        <v>1550</v>
      </c>
      <c r="BT761" s="20" t="str">
        <f t="shared" si="1100"/>
        <v>PASSVIP_COR22C186</v>
      </c>
      <c r="BV761">
        <v>1</v>
      </c>
      <c r="BW761" t="s">
        <v>1123</v>
      </c>
    </row>
    <row r="762" spans="2:75" ht="18.75" customHeight="1" x14ac:dyDescent="0.3">
      <c r="B762" s="20">
        <f t="shared" si="1098"/>
        <v>187</v>
      </c>
      <c r="C762" s="22" t="str">
        <f t="shared" si="1099"/>
        <v>#187 Pass VIP</v>
      </c>
      <c r="D762" t="str">
        <f t="shared" si="1096"/>
        <v>COR22C187</v>
      </c>
      <c r="E762" s="53" t="s">
        <v>232</v>
      </c>
      <c r="F762" s="20">
        <v>1000</v>
      </c>
      <c r="G762" s="74" t="s">
        <v>991</v>
      </c>
      <c r="H762" s="23" t="s">
        <v>146</v>
      </c>
      <c r="J762" s="54" t="s">
        <v>172</v>
      </c>
      <c r="K762" s="22" t="s">
        <v>173</v>
      </c>
      <c r="L762" s="54" t="s">
        <v>147</v>
      </c>
      <c r="M762" s="22">
        <v>1</v>
      </c>
      <c r="N762" s="54" t="s">
        <v>174</v>
      </c>
      <c r="T762" s="54" t="s">
        <v>36</v>
      </c>
      <c r="U762" s="22" t="s">
        <v>227</v>
      </c>
      <c r="V762" s="54" t="str">
        <f t="shared" si="1103"/>
        <v>avantage2</v>
      </c>
      <c r="W762" s="22" t="s">
        <v>228</v>
      </c>
      <c r="AW762" s="22"/>
      <c r="AX762" s="20" t="str">
        <f t="shared" si="1105"/>
        <v>ncreator</v>
      </c>
      <c r="AY762" s="20">
        <f t="shared" si="1105"/>
        <v>10</v>
      </c>
      <c r="AZ762" s="20" t="str">
        <f t="shared" si="1105"/>
        <v>cotrcrea</v>
      </c>
      <c r="BA762" s="20">
        <f t="shared" si="1105"/>
        <v>90</v>
      </c>
      <c r="BB762" s="20" t="str">
        <f t="shared" si="1105"/>
        <v>nminer</v>
      </c>
      <c r="BC762" s="20">
        <f t="shared" si="1105"/>
        <v>0</v>
      </c>
      <c r="BD762" s="14"/>
      <c r="BJ762" t="s">
        <v>233</v>
      </c>
      <c r="BK762" t="s">
        <v>152</v>
      </c>
      <c r="BN762" s="36">
        <v>380</v>
      </c>
      <c r="BQ762">
        <f t="shared" si="1101"/>
        <v>1</v>
      </c>
      <c r="BR762" s="38">
        <v>44737</v>
      </c>
      <c r="BS762" s="22" t="s">
        <v>1550</v>
      </c>
      <c r="BT762" s="20" t="str">
        <f t="shared" si="1100"/>
        <v>PASSVIP_COR22C187</v>
      </c>
      <c r="BV762">
        <v>1</v>
      </c>
      <c r="BW762" t="s">
        <v>1123</v>
      </c>
    </row>
    <row r="763" spans="2:75" ht="18.75" customHeight="1" x14ac:dyDescent="0.3">
      <c r="B763" s="20">
        <f t="shared" si="1098"/>
        <v>188</v>
      </c>
      <c r="C763" s="22" t="str">
        <f t="shared" si="1099"/>
        <v>#188 Pass VIP</v>
      </c>
      <c r="D763" t="str">
        <f t="shared" si="1096"/>
        <v>COR22C188</v>
      </c>
      <c r="E763" s="53" t="s">
        <v>232</v>
      </c>
      <c r="F763" s="20">
        <v>1000</v>
      </c>
      <c r="G763" s="74" t="s">
        <v>992</v>
      </c>
      <c r="H763" s="23" t="s">
        <v>146</v>
      </c>
      <c r="J763" s="54" t="s">
        <v>172</v>
      </c>
      <c r="K763" s="22" t="s">
        <v>173</v>
      </c>
      <c r="L763" s="54" t="s">
        <v>147</v>
      </c>
      <c r="M763" s="22">
        <v>1</v>
      </c>
      <c r="N763" s="54" t="s">
        <v>174</v>
      </c>
      <c r="T763" s="54" t="s">
        <v>36</v>
      </c>
      <c r="U763" s="22" t="s">
        <v>227</v>
      </c>
      <c r="V763" s="54" t="str">
        <f t="shared" si="1103"/>
        <v>avantage2</v>
      </c>
      <c r="W763" s="22" t="s">
        <v>228</v>
      </c>
      <c r="AW763" s="22"/>
      <c r="AX763" s="20" t="str">
        <f t="shared" si="1105"/>
        <v>ncreator</v>
      </c>
      <c r="AY763" s="20">
        <f t="shared" si="1105"/>
        <v>10</v>
      </c>
      <c r="AZ763" s="20" t="str">
        <f t="shared" si="1105"/>
        <v>cotrcrea</v>
      </c>
      <c r="BA763" s="20">
        <f t="shared" si="1105"/>
        <v>90</v>
      </c>
      <c r="BB763" s="20" t="str">
        <f t="shared" si="1105"/>
        <v>nminer</v>
      </c>
      <c r="BC763" s="20">
        <f t="shared" si="1105"/>
        <v>0</v>
      </c>
      <c r="BD763" s="14"/>
      <c r="BJ763" t="s">
        <v>233</v>
      </c>
      <c r="BK763" t="s">
        <v>152</v>
      </c>
      <c r="BN763" s="36">
        <v>380</v>
      </c>
      <c r="BQ763">
        <f t="shared" si="1101"/>
        <v>1</v>
      </c>
      <c r="BR763" s="38">
        <v>44737</v>
      </c>
      <c r="BS763" s="22" t="s">
        <v>1550</v>
      </c>
      <c r="BT763" s="20" t="str">
        <f t="shared" si="1100"/>
        <v>PASSVIP_COR22C188</v>
      </c>
      <c r="BV763">
        <v>1</v>
      </c>
      <c r="BW763" t="s">
        <v>1123</v>
      </c>
    </row>
    <row r="764" spans="2:75" ht="18.75" customHeight="1" x14ac:dyDescent="0.3">
      <c r="B764" s="20">
        <f t="shared" si="1098"/>
        <v>189</v>
      </c>
      <c r="C764" s="22" t="str">
        <f t="shared" si="1099"/>
        <v>#189 Pass VIP</v>
      </c>
      <c r="D764" t="str">
        <f t="shared" si="1096"/>
        <v>COR22C189</v>
      </c>
      <c r="E764" s="53" t="s">
        <v>232</v>
      </c>
      <c r="F764" s="20">
        <v>1000</v>
      </c>
      <c r="G764" s="74" t="s">
        <v>993</v>
      </c>
      <c r="H764" s="23" t="s">
        <v>146</v>
      </c>
      <c r="J764" s="54" t="s">
        <v>172</v>
      </c>
      <c r="K764" s="22" t="s">
        <v>173</v>
      </c>
      <c r="L764" s="54" t="s">
        <v>147</v>
      </c>
      <c r="M764" s="22">
        <v>1</v>
      </c>
      <c r="N764" s="54" t="s">
        <v>174</v>
      </c>
      <c r="T764" s="54" t="s">
        <v>36</v>
      </c>
      <c r="U764" s="22" t="s">
        <v>227</v>
      </c>
      <c r="V764" s="54" t="str">
        <f t="shared" si="1103"/>
        <v>avantage2</v>
      </c>
      <c r="W764" s="22" t="s">
        <v>228</v>
      </c>
      <c r="AW764" s="22"/>
      <c r="AX764" s="20" t="str">
        <f t="shared" si="1105"/>
        <v>ncreator</v>
      </c>
      <c r="AY764" s="20">
        <f t="shared" si="1105"/>
        <v>10</v>
      </c>
      <c r="AZ764" s="20" t="str">
        <f t="shared" si="1105"/>
        <v>cotrcrea</v>
      </c>
      <c r="BA764" s="20">
        <f t="shared" si="1105"/>
        <v>90</v>
      </c>
      <c r="BB764" s="20" t="str">
        <f t="shared" si="1105"/>
        <v>nminer</v>
      </c>
      <c r="BC764" s="20">
        <f t="shared" si="1105"/>
        <v>0</v>
      </c>
      <c r="BD764" s="14"/>
      <c r="BJ764" t="s">
        <v>233</v>
      </c>
      <c r="BK764" t="s">
        <v>152</v>
      </c>
      <c r="BN764" s="36">
        <v>380</v>
      </c>
      <c r="BQ764">
        <f t="shared" si="1101"/>
        <v>1</v>
      </c>
      <c r="BR764" s="38">
        <v>44737</v>
      </c>
      <c r="BS764" s="22" t="s">
        <v>1550</v>
      </c>
      <c r="BT764" s="20" t="str">
        <f t="shared" si="1100"/>
        <v>PASSVIP_COR22C189</v>
      </c>
      <c r="BV764">
        <v>1</v>
      </c>
      <c r="BW764" t="s">
        <v>1123</v>
      </c>
    </row>
    <row r="765" spans="2:75" ht="18.75" customHeight="1" x14ac:dyDescent="0.3">
      <c r="B765" s="20">
        <f t="shared" si="1098"/>
        <v>190</v>
      </c>
      <c r="C765" s="22" t="str">
        <f t="shared" si="1099"/>
        <v>#190 Pass VIP</v>
      </c>
      <c r="D765" t="str">
        <f t="shared" si="1096"/>
        <v>COR22C190</v>
      </c>
      <c r="E765" s="53" t="s">
        <v>232</v>
      </c>
      <c r="F765" s="20">
        <v>1000</v>
      </c>
      <c r="G765" s="74" t="s">
        <v>994</v>
      </c>
      <c r="H765" s="23" t="s">
        <v>146</v>
      </c>
      <c r="J765" s="54" t="s">
        <v>172</v>
      </c>
      <c r="K765" s="22" t="s">
        <v>173</v>
      </c>
      <c r="L765" s="54" t="s">
        <v>147</v>
      </c>
      <c r="M765" s="22">
        <v>1</v>
      </c>
      <c r="N765" s="54" t="s">
        <v>174</v>
      </c>
      <c r="T765" s="54" t="s">
        <v>36</v>
      </c>
      <c r="U765" s="22" t="s">
        <v>227</v>
      </c>
      <c r="V765" s="54" t="str">
        <f t="shared" si="1103"/>
        <v>avantage2</v>
      </c>
      <c r="W765" s="22" t="s">
        <v>228</v>
      </c>
      <c r="AW765" s="22"/>
      <c r="AX765" s="20" t="str">
        <f t="shared" si="1105"/>
        <v>ncreator</v>
      </c>
      <c r="AY765" s="20">
        <f t="shared" si="1105"/>
        <v>10</v>
      </c>
      <c r="AZ765" s="20" t="str">
        <f t="shared" si="1105"/>
        <v>cotrcrea</v>
      </c>
      <c r="BA765" s="20">
        <f t="shared" si="1105"/>
        <v>90</v>
      </c>
      <c r="BB765" s="20" t="str">
        <f t="shared" si="1105"/>
        <v>nminer</v>
      </c>
      <c r="BC765" s="20">
        <f t="shared" si="1105"/>
        <v>0</v>
      </c>
      <c r="BD765" s="14"/>
      <c r="BJ765" t="s">
        <v>233</v>
      </c>
      <c r="BK765" t="s">
        <v>152</v>
      </c>
      <c r="BN765" s="36">
        <v>380</v>
      </c>
      <c r="BQ765">
        <f t="shared" si="1101"/>
        <v>1</v>
      </c>
      <c r="BR765" s="38">
        <v>44737</v>
      </c>
      <c r="BS765" s="22" t="s">
        <v>1550</v>
      </c>
      <c r="BT765" s="20" t="str">
        <f t="shared" si="1100"/>
        <v>PASSVIP_COR22C190</v>
      </c>
      <c r="BV765">
        <v>1</v>
      </c>
      <c r="BW765" t="s">
        <v>1123</v>
      </c>
    </row>
    <row r="766" spans="2:75" ht="18.75" customHeight="1" x14ac:dyDescent="0.3">
      <c r="B766" s="20">
        <f t="shared" si="1098"/>
        <v>191</v>
      </c>
      <c r="C766" s="22" t="str">
        <f t="shared" si="1099"/>
        <v>#191 Pass VIP</v>
      </c>
      <c r="D766" t="str">
        <f t="shared" si="1096"/>
        <v>COR22C191</v>
      </c>
      <c r="E766" s="53" t="s">
        <v>232</v>
      </c>
      <c r="F766" s="20">
        <v>1000</v>
      </c>
      <c r="G766" s="74" t="s">
        <v>995</v>
      </c>
      <c r="H766" s="23" t="s">
        <v>146</v>
      </c>
      <c r="J766" s="54" t="s">
        <v>172</v>
      </c>
      <c r="K766" s="22" t="s">
        <v>173</v>
      </c>
      <c r="L766" s="54" t="s">
        <v>147</v>
      </c>
      <c r="M766" s="22">
        <v>1</v>
      </c>
      <c r="N766" s="54" t="s">
        <v>174</v>
      </c>
      <c r="T766" s="54" t="s">
        <v>36</v>
      </c>
      <c r="U766" s="22" t="s">
        <v>227</v>
      </c>
      <c r="V766" s="54" t="str">
        <f t="shared" si="1103"/>
        <v>avantage2</v>
      </c>
      <c r="W766" s="22" t="s">
        <v>228</v>
      </c>
      <c r="AW766" s="22"/>
      <c r="AX766" s="20" t="str">
        <f t="shared" si="1105"/>
        <v>ncreator</v>
      </c>
      <c r="AY766" s="20">
        <f t="shared" si="1105"/>
        <v>10</v>
      </c>
      <c r="AZ766" s="20" t="str">
        <f t="shared" si="1105"/>
        <v>cotrcrea</v>
      </c>
      <c r="BA766" s="20">
        <f t="shared" si="1105"/>
        <v>90</v>
      </c>
      <c r="BB766" s="20" t="str">
        <f t="shared" si="1105"/>
        <v>nminer</v>
      </c>
      <c r="BC766" s="20">
        <f t="shared" si="1105"/>
        <v>0</v>
      </c>
      <c r="BD766" s="14"/>
      <c r="BJ766" t="s">
        <v>233</v>
      </c>
      <c r="BK766" t="s">
        <v>152</v>
      </c>
      <c r="BN766" s="36">
        <v>380</v>
      </c>
      <c r="BQ766">
        <f t="shared" si="1101"/>
        <v>1</v>
      </c>
      <c r="BR766" s="38">
        <v>44737</v>
      </c>
      <c r="BS766" s="22" t="s">
        <v>1550</v>
      </c>
      <c r="BT766" s="20" t="str">
        <f t="shared" si="1100"/>
        <v>PASSVIP_COR22C191</v>
      </c>
      <c r="BV766">
        <v>1</v>
      </c>
      <c r="BW766" t="s">
        <v>1123</v>
      </c>
    </row>
    <row r="767" spans="2:75" ht="18.75" customHeight="1" x14ac:dyDescent="0.3">
      <c r="B767" s="20">
        <f t="shared" si="1098"/>
        <v>192</v>
      </c>
      <c r="C767" s="22" t="str">
        <f t="shared" si="1099"/>
        <v>#192 Pass VIP</v>
      </c>
      <c r="D767" t="str">
        <f t="shared" si="1096"/>
        <v>COR22C192</v>
      </c>
      <c r="E767" s="53" t="s">
        <v>232</v>
      </c>
      <c r="F767" s="20">
        <v>1000</v>
      </c>
      <c r="G767" s="74" t="s">
        <v>996</v>
      </c>
      <c r="H767" s="23" t="s">
        <v>146</v>
      </c>
      <c r="J767" s="54" t="s">
        <v>172</v>
      </c>
      <c r="K767" s="22" t="s">
        <v>173</v>
      </c>
      <c r="L767" s="54" t="s">
        <v>147</v>
      </c>
      <c r="M767" s="22">
        <v>1</v>
      </c>
      <c r="N767" s="54" t="s">
        <v>174</v>
      </c>
      <c r="T767" s="54" t="s">
        <v>36</v>
      </c>
      <c r="U767" s="22" t="s">
        <v>227</v>
      </c>
      <c r="V767" s="54" t="str">
        <f t="shared" si="1103"/>
        <v>avantage2</v>
      </c>
      <c r="W767" s="22" t="s">
        <v>228</v>
      </c>
      <c r="AW767" s="22"/>
      <c r="AX767" s="20" t="str">
        <f t="shared" si="1105"/>
        <v>ncreator</v>
      </c>
      <c r="AY767" s="20">
        <f t="shared" si="1105"/>
        <v>10</v>
      </c>
      <c r="AZ767" s="20" t="str">
        <f t="shared" si="1105"/>
        <v>cotrcrea</v>
      </c>
      <c r="BA767" s="20">
        <f t="shared" si="1105"/>
        <v>90</v>
      </c>
      <c r="BB767" s="20" t="str">
        <f t="shared" si="1105"/>
        <v>nminer</v>
      </c>
      <c r="BC767" s="20">
        <f t="shared" si="1105"/>
        <v>0</v>
      </c>
      <c r="BD767" s="14"/>
      <c r="BJ767" t="s">
        <v>233</v>
      </c>
      <c r="BK767" t="s">
        <v>152</v>
      </c>
      <c r="BN767" s="36">
        <v>380</v>
      </c>
      <c r="BQ767">
        <f t="shared" si="1101"/>
        <v>1</v>
      </c>
      <c r="BR767" s="38">
        <v>44737</v>
      </c>
      <c r="BS767" s="22" t="s">
        <v>1550</v>
      </c>
      <c r="BT767" s="20" t="str">
        <f t="shared" si="1100"/>
        <v>PASSVIP_COR22C192</v>
      </c>
      <c r="BV767">
        <v>1</v>
      </c>
      <c r="BW767" t="s">
        <v>1123</v>
      </c>
    </row>
    <row r="768" spans="2:75" ht="18.75" customHeight="1" x14ac:dyDescent="0.3">
      <c r="B768" s="20">
        <f t="shared" si="1098"/>
        <v>193</v>
      </c>
      <c r="C768" s="22" t="str">
        <f t="shared" si="1099"/>
        <v>#193 Pass VIP</v>
      </c>
      <c r="D768" t="str">
        <f t="shared" ref="D768:D790" si="1106">"COR22C"&amp;B768</f>
        <v>COR22C193</v>
      </c>
      <c r="E768" s="53" t="s">
        <v>232</v>
      </c>
      <c r="F768" s="20">
        <v>1000</v>
      </c>
      <c r="G768" s="74" t="s">
        <v>997</v>
      </c>
      <c r="H768" s="23" t="s">
        <v>146</v>
      </c>
      <c r="J768" s="54" t="s">
        <v>172</v>
      </c>
      <c r="K768" s="22" t="s">
        <v>173</v>
      </c>
      <c r="L768" s="54" t="s">
        <v>147</v>
      </c>
      <c r="M768" s="22">
        <v>1</v>
      </c>
      <c r="N768" s="54" t="s">
        <v>174</v>
      </c>
      <c r="T768" s="54" t="s">
        <v>36</v>
      </c>
      <c r="U768" s="22" t="s">
        <v>227</v>
      </c>
      <c r="V768" s="54" t="str">
        <f t="shared" si="1103"/>
        <v>avantage2</v>
      </c>
      <c r="W768" s="22" t="s">
        <v>228</v>
      </c>
      <c r="AW768" s="22"/>
      <c r="AX768" s="20" t="str">
        <f t="shared" ref="AX768:BC783" si="1107">AX767</f>
        <v>ncreator</v>
      </c>
      <c r="AY768" s="20">
        <f t="shared" si="1107"/>
        <v>10</v>
      </c>
      <c r="AZ768" s="20" t="str">
        <f t="shared" si="1107"/>
        <v>cotrcrea</v>
      </c>
      <c r="BA768" s="20">
        <f t="shared" si="1107"/>
        <v>90</v>
      </c>
      <c r="BB768" s="20" t="str">
        <f t="shared" si="1107"/>
        <v>nminer</v>
      </c>
      <c r="BC768" s="20">
        <f t="shared" si="1107"/>
        <v>0</v>
      </c>
      <c r="BD768" s="14"/>
      <c r="BJ768" t="s">
        <v>233</v>
      </c>
      <c r="BK768" t="s">
        <v>152</v>
      </c>
      <c r="BN768" s="36">
        <v>380</v>
      </c>
      <c r="BQ768">
        <f t="shared" si="1101"/>
        <v>1</v>
      </c>
      <c r="BR768" s="38">
        <v>44737</v>
      </c>
      <c r="BS768" s="22" t="s">
        <v>1550</v>
      </c>
      <c r="BT768" s="20" t="str">
        <f t="shared" si="1100"/>
        <v>PASSVIP_COR22C193</v>
      </c>
      <c r="BV768">
        <v>1</v>
      </c>
      <c r="BW768" t="s">
        <v>1123</v>
      </c>
    </row>
    <row r="769" spans="2:75" ht="18.75" customHeight="1" x14ac:dyDescent="0.3">
      <c r="B769" s="20">
        <f t="shared" ref="B769:B790" si="1108">+B768+1</f>
        <v>194</v>
      </c>
      <c r="C769" s="22" t="str">
        <f t="shared" ref="C769:C790" si="1109">"#"&amp;B769&amp;" Pass VIP"</f>
        <v>#194 Pass VIP</v>
      </c>
      <c r="D769" t="str">
        <f t="shared" si="1106"/>
        <v>COR22C194</v>
      </c>
      <c r="E769" s="53" t="s">
        <v>232</v>
      </c>
      <c r="F769" s="20">
        <v>1000</v>
      </c>
      <c r="G769" s="74" t="s">
        <v>998</v>
      </c>
      <c r="H769" s="23" t="s">
        <v>146</v>
      </c>
      <c r="J769" s="54" t="s">
        <v>172</v>
      </c>
      <c r="K769" s="22" t="s">
        <v>173</v>
      </c>
      <c r="L769" s="54" t="s">
        <v>147</v>
      </c>
      <c r="M769" s="22">
        <v>1</v>
      </c>
      <c r="N769" s="54" t="s">
        <v>174</v>
      </c>
      <c r="T769" s="54" t="s">
        <v>36</v>
      </c>
      <c r="U769" s="22" t="s">
        <v>227</v>
      </c>
      <c r="V769" s="54" t="str">
        <f t="shared" si="1103"/>
        <v>avantage2</v>
      </c>
      <c r="W769" s="22" t="s">
        <v>228</v>
      </c>
      <c r="AW769" s="22"/>
      <c r="AX769" s="20" t="str">
        <f t="shared" si="1107"/>
        <v>ncreator</v>
      </c>
      <c r="AY769" s="20">
        <f t="shared" si="1107"/>
        <v>10</v>
      </c>
      <c r="AZ769" s="20" t="str">
        <f t="shared" si="1107"/>
        <v>cotrcrea</v>
      </c>
      <c r="BA769" s="20">
        <f t="shared" si="1107"/>
        <v>90</v>
      </c>
      <c r="BB769" s="20" t="str">
        <f t="shared" si="1107"/>
        <v>nminer</v>
      </c>
      <c r="BC769" s="20">
        <f t="shared" si="1107"/>
        <v>0</v>
      </c>
      <c r="BD769" s="14"/>
      <c r="BJ769" t="s">
        <v>233</v>
      </c>
      <c r="BK769" t="s">
        <v>152</v>
      </c>
      <c r="BN769" s="36">
        <v>380</v>
      </c>
      <c r="BQ769">
        <f t="shared" si="1101"/>
        <v>1</v>
      </c>
      <c r="BR769" s="38">
        <v>44737</v>
      </c>
      <c r="BS769" s="22" t="s">
        <v>1550</v>
      </c>
      <c r="BT769" s="20" t="str">
        <f t="shared" si="1100"/>
        <v>PASSVIP_COR22C194</v>
      </c>
      <c r="BV769">
        <v>1</v>
      </c>
      <c r="BW769" t="s">
        <v>1123</v>
      </c>
    </row>
    <row r="770" spans="2:75" ht="18.75" customHeight="1" x14ac:dyDescent="0.3">
      <c r="B770" s="20">
        <f t="shared" si="1108"/>
        <v>195</v>
      </c>
      <c r="C770" s="22" t="str">
        <f t="shared" si="1109"/>
        <v>#195 Pass VIP</v>
      </c>
      <c r="D770" t="str">
        <f t="shared" si="1106"/>
        <v>COR22C195</v>
      </c>
      <c r="E770" s="53" t="s">
        <v>232</v>
      </c>
      <c r="F770" s="20">
        <v>1000</v>
      </c>
      <c r="G770" s="74" t="s">
        <v>999</v>
      </c>
      <c r="H770" s="23" t="s">
        <v>146</v>
      </c>
      <c r="J770" s="54" t="s">
        <v>172</v>
      </c>
      <c r="K770" s="22" t="s">
        <v>173</v>
      </c>
      <c r="L770" s="54" t="s">
        <v>147</v>
      </c>
      <c r="M770" s="22">
        <v>1</v>
      </c>
      <c r="N770" s="54" t="s">
        <v>174</v>
      </c>
      <c r="T770" s="54" t="s">
        <v>36</v>
      </c>
      <c r="U770" s="22" t="s">
        <v>227</v>
      </c>
      <c r="V770" s="54" t="str">
        <f t="shared" si="1103"/>
        <v>avantage2</v>
      </c>
      <c r="W770" s="22" t="s">
        <v>228</v>
      </c>
      <c r="AW770" s="22"/>
      <c r="AX770" s="20" t="str">
        <f t="shared" si="1107"/>
        <v>ncreator</v>
      </c>
      <c r="AY770" s="20">
        <f t="shared" si="1107"/>
        <v>10</v>
      </c>
      <c r="AZ770" s="20" t="str">
        <f t="shared" si="1107"/>
        <v>cotrcrea</v>
      </c>
      <c r="BA770" s="20">
        <f t="shared" si="1107"/>
        <v>90</v>
      </c>
      <c r="BB770" s="20" t="str">
        <f t="shared" si="1107"/>
        <v>nminer</v>
      </c>
      <c r="BC770" s="20">
        <f t="shared" si="1107"/>
        <v>0</v>
      </c>
      <c r="BD770" s="14"/>
      <c r="BJ770" t="s">
        <v>233</v>
      </c>
      <c r="BK770" t="s">
        <v>152</v>
      </c>
      <c r="BN770" s="36">
        <v>380</v>
      </c>
      <c r="BQ770">
        <f t="shared" si="1101"/>
        <v>1</v>
      </c>
      <c r="BR770" s="38">
        <v>44737</v>
      </c>
      <c r="BS770" s="22" t="s">
        <v>1550</v>
      </c>
      <c r="BT770" s="20" t="str">
        <f t="shared" si="1100"/>
        <v>PASSVIP_COR22C195</v>
      </c>
      <c r="BV770">
        <v>1</v>
      </c>
      <c r="BW770" t="s">
        <v>1123</v>
      </c>
    </row>
    <row r="771" spans="2:75" ht="18.75" customHeight="1" x14ac:dyDescent="0.3">
      <c r="B771" s="20">
        <f t="shared" si="1108"/>
        <v>196</v>
      </c>
      <c r="C771" s="22" t="str">
        <f t="shared" si="1109"/>
        <v>#196 Pass VIP</v>
      </c>
      <c r="D771" t="str">
        <f t="shared" si="1106"/>
        <v>COR22C196</v>
      </c>
      <c r="E771" s="53" t="s">
        <v>232</v>
      </c>
      <c r="F771" s="20">
        <v>1000</v>
      </c>
      <c r="G771" s="74" t="s">
        <v>1000</v>
      </c>
      <c r="H771" s="23" t="s">
        <v>146</v>
      </c>
      <c r="J771" s="54" t="s">
        <v>172</v>
      </c>
      <c r="K771" s="22" t="s">
        <v>173</v>
      </c>
      <c r="L771" s="54" t="s">
        <v>147</v>
      </c>
      <c r="M771" s="22">
        <v>1</v>
      </c>
      <c r="N771" s="54" t="s">
        <v>174</v>
      </c>
      <c r="T771" s="54" t="s">
        <v>36</v>
      </c>
      <c r="U771" s="22" t="s">
        <v>227</v>
      </c>
      <c r="V771" s="54" t="str">
        <f t="shared" si="1103"/>
        <v>avantage2</v>
      </c>
      <c r="W771" s="22" t="s">
        <v>228</v>
      </c>
      <c r="AW771" s="22"/>
      <c r="AX771" s="20" t="str">
        <f t="shared" si="1107"/>
        <v>ncreator</v>
      </c>
      <c r="AY771" s="20">
        <f t="shared" si="1107"/>
        <v>10</v>
      </c>
      <c r="AZ771" s="20" t="str">
        <f t="shared" si="1107"/>
        <v>cotrcrea</v>
      </c>
      <c r="BA771" s="20">
        <f t="shared" si="1107"/>
        <v>90</v>
      </c>
      <c r="BB771" s="20" t="str">
        <f t="shared" si="1107"/>
        <v>nminer</v>
      </c>
      <c r="BC771" s="20">
        <f t="shared" si="1107"/>
        <v>0</v>
      </c>
      <c r="BD771" s="14"/>
      <c r="BJ771" t="s">
        <v>233</v>
      </c>
      <c r="BK771" t="s">
        <v>152</v>
      </c>
      <c r="BN771" s="36">
        <v>380</v>
      </c>
      <c r="BQ771">
        <f t="shared" si="1101"/>
        <v>1</v>
      </c>
      <c r="BR771" s="38">
        <v>44737</v>
      </c>
      <c r="BS771" s="22" t="s">
        <v>1550</v>
      </c>
      <c r="BT771" s="20" t="str">
        <f t="shared" si="1100"/>
        <v>PASSVIP_COR22C196</v>
      </c>
      <c r="BV771">
        <v>1</v>
      </c>
      <c r="BW771" t="s">
        <v>1123</v>
      </c>
    </row>
    <row r="772" spans="2:75" ht="18.75" customHeight="1" x14ac:dyDescent="0.3">
      <c r="B772" s="20">
        <f t="shared" si="1108"/>
        <v>197</v>
      </c>
      <c r="C772" s="22" t="str">
        <f t="shared" si="1109"/>
        <v>#197 Pass VIP</v>
      </c>
      <c r="D772" t="str">
        <f t="shared" si="1106"/>
        <v>COR22C197</v>
      </c>
      <c r="E772" s="53" t="s">
        <v>232</v>
      </c>
      <c r="F772" s="20">
        <v>1000</v>
      </c>
      <c r="G772" s="74" t="s">
        <v>1001</v>
      </c>
      <c r="H772" s="23" t="s">
        <v>146</v>
      </c>
      <c r="J772" s="54" t="s">
        <v>172</v>
      </c>
      <c r="K772" s="22" t="s">
        <v>173</v>
      </c>
      <c r="L772" s="54" t="s">
        <v>147</v>
      </c>
      <c r="M772" s="22">
        <v>1</v>
      </c>
      <c r="N772" s="54" t="s">
        <v>174</v>
      </c>
      <c r="T772" s="54" t="s">
        <v>36</v>
      </c>
      <c r="U772" s="22" t="s">
        <v>227</v>
      </c>
      <c r="V772" s="54" t="str">
        <f t="shared" si="1103"/>
        <v>avantage2</v>
      </c>
      <c r="W772" s="22" t="s">
        <v>228</v>
      </c>
      <c r="AW772" s="22"/>
      <c r="AX772" s="20" t="str">
        <f t="shared" si="1107"/>
        <v>ncreator</v>
      </c>
      <c r="AY772" s="20">
        <f t="shared" si="1107"/>
        <v>10</v>
      </c>
      <c r="AZ772" s="20" t="str">
        <f t="shared" si="1107"/>
        <v>cotrcrea</v>
      </c>
      <c r="BA772" s="20">
        <f t="shared" si="1107"/>
        <v>90</v>
      </c>
      <c r="BB772" s="20" t="str">
        <f t="shared" si="1107"/>
        <v>nminer</v>
      </c>
      <c r="BC772" s="20">
        <f t="shared" si="1107"/>
        <v>0</v>
      </c>
      <c r="BD772" s="14"/>
      <c r="BJ772" t="s">
        <v>233</v>
      </c>
      <c r="BK772" t="s">
        <v>152</v>
      </c>
      <c r="BN772" s="36">
        <v>380</v>
      </c>
      <c r="BQ772">
        <f t="shared" si="1101"/>
        <v>1</v>
      </c>
      <c r="BR772" s="38">
        <v>44737</v>
      </c>
      <c r="BS772" s="22" t="s">
        <v>1550</v>
      </c>
      <c r="BT772" s="20" t="str">
        <f t="shared" ref="BT772:BT835" si="1110">SUBSTITUTE(BJ772," ","") &amp; "_" &amp; D772</f>
        <v>PASSVIP_COR22C197</v>
      </c>
      <c r="BV772">
        <v>1</v>
      </c>
      <c r="BW772" t="s">
        <v>1123</v>
      </c>
    </row>
    <row r="773" spans="2:75" ht="18.75" customHeight="1" x14ac:dyDescent="0.3">
      <c r="B773" s="20">
        <f t="shared" si="1108"/>
        <v>198</v>
      </c>
      <c r="C773" s="22" t="str">
        <f t="shared" si="1109"/>
        <v>#198 Pass VIP</v>
      </c>
      <c r="D773" t="str">
        <f t="shared" si="1106"/>
        <v>COR22C198</v>
      </c>
      <c r="E773" s="53" t="s">
        <v>232</v>
      </c>
      <c r="F773" s="20">
        <v>1000</v>
      </c>
      <c r="G773" s="74" t="s">
        <v>1002</v>
      </c>
      <c r="H773" s="23" t="s">
        <v>146</v>
      </c>
      <c r="J773" s="54" t="s">
        <v>172</v>
      </c>
      <c r="K773" s="22" t="s">
        <v>173</v>
      </c>
      <c r="L773" s="54" t="s">
        <v>147</v>
      </c>
      <c r="M773" s="22">
        <v>1</v>
      </c>
      <c r="N773" s="54" t="s">
        <v>174</v>
      </c>
      <c r="T773" s="54" t="s">
        <v>36</v>
      </c>
      <c r="U773" s="22" t="s">
        <v>227</v>
      </c>
      <c r="V773" s="54" t="str">
        <f t="shared" si="1103"/>
        <v>avantage2</v>
      </c>
      <c r="W773" s="22" t="s">
        <v>228</v>
      </c>
      <c r="AW773" s="22"/>
      <c r="AX773" s="20" t="str">
        <f t="shared" si="1107"/>
        <v>ncreator</v>
      </c>
      <c r="AY773" s="20">
        <f t="shared" si="1107"/>
        <v>10</v>
      </c>
      <c r="AZ773" s="20" t="str">
        <f t="shared" si="1107"/>
        <v>cotrcrea</v>
      </c>
      <c r="BA773" s="20">
        <f t="shared" si="1107"/>
        <v>90</v>
      </c>
      <c r="BB773" s="20" t="str">
        <f t="shared" si="1107"/>
        <v>nminer</v>
      </c>
      <c r="BC773" s="20">
        <f t="shared" si="1107"/>
        <v>0</v>
      </c>
      <c r="BD773" s="14"/>
      <c r="BJ773" t="s">
        <v>233</v>
      </c>
      <c r="BK773" t="s">
        <v>152</v>
      </c>
      <c r="BN773" s="36">
        <v>380</v>
      </c>
      <c r="BQ773">
        <f t="shared" si="1101"/>
        <v>1</v>
      </c>
      <c r="BR773" s="38">
        <v>44737</v>
      </c>
      <c r="BS773" s="22" t="s">
        <v>1550</v>
      </c>
      <c r="BT773" s="20" t="str">
        <f t="shared" si="1110"/>
        <v>PASSVIP_COR22C198</v>
      </c>
      <c r="BV773">
        <v>1</v>
      </c>
      <c r="BW773" t="s">
        <v>1123</v>
      </c>
    </row>
    <row r="774" spans="2:75" ht="18.75" customHeight="1" x14ac:dyDescent="0.3">
      <c r="B774" s="20">
        <f t="shared" si="1108"/>
        <v>199</v>
      </c>
      <c r="C774" s="22" t="str">
        <f t="shared" si="1109"/>
        <v>#199 Pass VIP</v>
      </c>
      <c r="D774" t="str">
        <f t="shared" si="1106"/>
        <v>COR22C199</v>
      </c>
      <c r="E774" s="53" t="s">
        <v>232</v>
      </c>
      <c r="F774" s="20">
        <v>1000</v>
      </c>
      <c r="G774" s="74" t="s">
        <v>1003</v>
      </c>
      <c r="H774" s="23" t="s">
        <v>146</v>
      </c>
      <c r="J774" s="54" t="s">
        <v>172</v>
      </c>
      <c r="K774" s="22" t="s">
        <v>173</v>
      </c>
      <c r="L774" s="54" t="s">
        <v>147</v>
      </c>
      <c r="M774" s="22">
        <v>1</v>
      </c>
      <c r="N774" s="54" t="s">
        <v>174</v>
      </c>
      <c r="T774" s="54" t="s">
        <v>36</v>
      </c>
      <c r="U774" s="22" t="s">
        <v>227</v>
      </c>
      <c r="V774" s="54" t="str">
        <f t="shared" si="1103"/>
        <v>avantage2</v>
      </c>
      <c r="W774" s="22" t="s">
        <v>228</v>
      </c>
      <c r="AW774" s="22"/>
      <c r="AX774" s="20" t="str">
        <f t="shared" si="1107"/>
        <v>ncreator</v>
      </c>
      <c r="AY774" s="20">
        <f t="shared" si="1107"/>
        <v>10</v>
      </c>
      <c r="AZ774" s="20" t="str">
        <f t="shared" si="1107"/>
        <v>cotrcrea</v>
      </c>
      <c r="BA774" s="20">
        <f t="shared" si="1107"/>
        <v>90</v>
      </c>
      <c r="BB774" s="20" t="str">
        <f t="shared" si="1107"/>
        <v>nminer</v>
      </c>
      <c r="BC774" s="20">
        <f t="shared" si="1107"/>
        <v>0</v>
      </c>
      <c r="BD774" s="14"/>
      <c r="BJ774" t="s">
        <v>233</v>
      </c>
      <c r="BK774" t="s">
        <v>152</v>
      </c>
      <c r="BN774" s="36">
        <v>380</v>
      </c>
      <c r="BQ774">
        <f t="shared" si="1101"/>
        <v>1</v>
      </c>
      <c r="BR774" s="38">
        <v>44737</v>
      </c>
      <c r="BS774" s="22" t="s">
        <v>1550</v>
      </c>
      <c r="BT774" s="20" t="str">
        <f t="shared" si="1110"/>
        <v>PASSVIP_COR22C199</v>
      </c>
      <c r="BV774">
        <v>1</v>
      </c>
      <c r="BW774" t="s">
        <v>1123</v>
      </c>
    </row>
    <row r="775" spans="2:75" ht="18.75" customHeight="1" x14ac:dyDescent="0.3">
      <c r="B775" s="20">
        <f t="shared" si="1108"/>
        <v>200</v>
      </c>
      <c r="C775" s="22" t="str">
        <f t="shared" si="1109"/>
        <v>#200 Pass VIP</v>
      </c>
      <c r="D775" t="str">
        <f t="shared" si="1106"/>
        <v>COR22C200</v>
      </c>
      <c r="E775" s="53" t="s">
        <v>232</v>
      </c>
      <c r="F775" s="20">
        <v>1000</v>
      </c>
      <c r="G775" s="74" t="s">
        <v>1004</v>
      </c>
      <c r="H775" s="23" t="s">
        <v>146</v>
      </c>
      <c r="J775" s="54" t="s">
        <v>172</v>
      </c>
      <c r="K775" s="22" t="s">
        <v>173</v>
      </c>
      <c r="L775" s="54" t="s">
        <v>147</v>
      </c>
      <c r="M775" s="22">
        <v>1</v>
      </c>
      <c r="N775" s="54" t="s">
        <v>174</v>
      </c>
      <c r="T775" s="54" t="s">
        <v>36</v>
      </c>
      <c r="U775" s="22" t="s">
        <v>227</v>
      </c>
      <c r="V775" s="54" t="str">
        <f t="shared" si="1103"/>
        <v>avantage2</v>
      </c>
      <c r="W775" s="22" t="s">
        <v>228</v>
      </c>
      <c r="AW775" s="22"/>
      <c r="AX775" s="20" t="str">
        <f t="shared" si="1107"/>
        <v>ncreator</v>
      </c>
      <c r="AY775" s="20">
        <f t="shared" si="1107"/>
        <v>10</v>
      </c>
      <c r="AZ775" s="20" t="str">
        <f t="shared" si="1107"/>
        <v>cotrcrea</v>
      </c>
      <c r="BA775" s="20">
        <f t="shared" si="1107"/>
        <v>90</v>
      </c>
      <c r="BB775" s="20" t="str">
        <f t="shared" si="1107"/>
        <v>nminer</v>
      </c>
      <c r="BC775" s="20">
        <f t="shared" si="1107"/>
        <v>0</v>
      </c>
      <c r="BD775" s="14"/>
      <c r="BJ775" t="s">
        <v>233</v>
      </c>
      <c r="BK775" t="s">
        <v>152</v>
      </c>
      <c r="BN775" s="36">
        <v>380</v>
      </c>
      <c r="BQ775">
        <f t="shared" ref="BQ775:BQ790" si="1111">BV775</f>
        <v>1</v>
      </c>
      <c r="BR775" s="38">
        <v>44737</v>
      </c>
      <c r="BS775" s="22" t="s">
        <v>1550</v>
      </c>
      <c r="BT775" s="20" t="str">
        <f t="shared" si="1110"/>
        <v>PASSVIP_COR22C200</v>
      </c>
      <c r="BV775">
        <v>1</v>
      </c>
      <c r="BW775" t="s">
        <v>1123</v>
      </c>
    </row>
    <row r="776" spans="2:75" ht="18.75" customHeight="1" x14ac:dyDescent="0.3">
      <c r="B776" s="20">
        <f t="shared" si="1108"/>
        <v>201</v>
      </c>
      <c r="C776" s="22" t="str">
        <f t="shared" si="1109"/>
        <v>#201 Pass VIP</v>
      </c>
      <c r="D776" t="str">
        <f t="shared" si="1106"/>
        <v>COR22C201</v>
      </c>
      <c r="E776" s="53" t="s">
        <v>232</v>
      </c>
      <c r="F776" s="20">
        <v>1000</v>
      </c>
      <c r="G776" s="74" t="s">
        <v>1005</v>
      </c>
      <c r="H776" s="23" t="s">
        <v>146</v>
      </c>
      <c r="J776" s="54" t="s">
        <v>172</v>
      </c>
      <c r="K776" s="22" t="s">
        <v>173</v>
      </c>
      <c r="L776" s="54" t="s">
        <v>147</v>
      </c>
      <c r="M776" s="22">
        <v>1</v>
      </c>
      <c r="N776" s="54" t="s">
        <v>174</v>
      </c>
      <c r="T776" s="54" t="s">
        <v>36</v>
      </c>
      <c r="U776" s="22" t="s">
        <v>227</v>
      </c>
      <c r="V776" s="54" t="str">
        <f t="shared" si="1103"/>
        <v>avantage2</v>
      </c>
      <c r="W776" s="22" t="s">
        <v>228</v>
      </c>
      <c r="AW776" s="22"/>
      <c r="AX776" s="20" t="str">
        <f t="shared" si="1107"/>
        <v>ncreator</v>
      </c>
      <c r="AY776" s="20">
        <f t="shared" si="1107"/>
        <v>10</v>
      </c>
      <c r="AZ776" s="20" t="str">
        <f t="shared" si="1107"/>
        <v>cotrcrea</v>
      </c>
      <c r="BA776" s="20">
        <f t="shared" si="1107"/>
        <v>90</v>
      </c>
      <c r="BB776" s="20" t="str">
        <f t="shared" si="1107"/>
        <v>nminer</v>
      </c>
      <c r="BC776" s="20">
        <f t="shared" si="1107"/>
        <v>0</v>
      </c>
      <c r="BD776" s="14"/>
      <c r="BJ776" t="s">
        <v>233</v>
      </c>
      <c r="BK776" t="s">
        <v>152</v>
      </c>
      <c r="BN776" s="36">
        <v>380</v>
      </c>
      <c r="BQ776">
        <f t="shared" si="1111"/>
        <v>1</v>
      </c>
      <c r="BR776" s="38">
        <v>44737</v>
      </c>
      <c r="BS776" s="22" t="s">
        <v>1550</v>
      </c>
      <c r="BT776" s="20" t="str">
        <f t="shared" si="1110"/>
        <v>PASSVIP_COR22C201</v>
      </c>
      <c r="BV776">
        <v>1</v>
      </c>
      <c r="BW776" t="s">
        <v>1123</v>
      </c>
    </row>
    <row r="777" spans="2:75" ht="18.75" customHeight="1" x14ac:dyDescent="0.3">
      <c r="B777" s="20">
        <f t="shared" si="1108"/>
        <v>202</v>
      </c>
      <c r="C777" s="22" t="str">
        <f t="shared" si="1109"/>
        <v>#202 Pass VIP</v>
      </c>
      <c r="D777" t="str">
        <f t="shared" si="1106"/>
        <v>COR22C202</v>
      </c>
      <c r="E777" s="53" t="s">
        <v>232</v>
      </c>
      <c r="F777" s="20">
        <v>1000</v>
      </c>
      <c r="G777" s="74" t="s">
        <v>1006</v>
      </c>
      <c r="H777" s="23" t="s">
        <v>146</v>
      </c>
      <c r="J777" s="54" t="s">
        <v>172</v>
      </c>
      <c r="K777" s="22" t="s">
        <v>173</v>
      </c>
      <c r="L777" s="54" t="s">
        <v>147</v>
      </c>
      <c r="M777" s="22">
        <v>1</v>
      </c>
      <c r="N777" s="54" t="s">
        <v>174</v>
      </c>
      <c r="T777" s="54" t="s">
        <v>36</v>
      </c>
      <c r="U777" s="22" t="s">
        <v>227</v>
      </c>
      <c r="V777" s="54" t="str">
        <f t="shared" si="1103"/>
        <v>avantage2</v>
      </c>
      <c r="W777" s="22" t="s">
        <v>228</v>
      </c>
      <c r="AW777" s="22"/>
      <c r="AX777" s="20" t="str">
        <f t="shared" si="1107"/>
        <v>ncreator</v>
      </c>
      <c r="AY777" s="20">
        <f t="shared" si="1107"/>
        <v>10</v>
      </c>
      <c r="AZ777" s="20" t="str">
        <f t="shared" si="1107"/>
        <v>cotrcrea</v>
      </c>
      <c r="BA777" s="20">
        <f t="shared" si="1107"/>
        <v>90</v>
      </c>
      <c r="BB777" s="20" t="str">
        <f t="shared" si="1107"/>
        <v>nminer</v>
      </c>
      <c r="BC777" s="20">
        <f t="shared" si="1107"/>
        <v>0</v>
      </c>
      <c r="BD777" s="14"/>
      <c r="BJ777" t="s">
        <v>233</v>
      </c>
      <c r="BK777" t="s">
        <v>152</v>
      </c>
      <c r="BN777" s="36">
        <v>380</v>
      </c>
      <c r="BQ777">
        <f t="shared" si="1111"/>
        <v>1</v>
      </c>
      <c r="BR777" s="38">
        <v>44737</v>
      </c>
      <c r="BS777" s="22" t="s">
        <v>1550</v>
      </c>
      <c r="BT777" s="20" t="str">
        <f t="shared" si="1110"/>
        <v>PASSVIP_COR22C202</v>
      </c>
      <c r="BV777">
        <v>1</v>
      </c>
      <c r="BW777" t="s">
        <v>1123</v>
      </c>
    </row>
    <row r="778" spans="2:75" ht="18.75" customHeight="1" x14ac:dyDescent="0.3">
      <c r="B778" s="20">
        <f t="shared" si="1108"/>
        <v>203</v>
      </c>
      <c r="C778" s="22" t="str">
        <f t="shared" si="1109"/>
        <v>#203 Pass VIP</v>
      </c>
      <c r="D778" t="str">
        <f t="shared" si="1106"/>
        <v>COR22C203</v>
      </c>
      <c r="E778" s="53" t="s">
        <v>232</v>
      </c>
      <c r="F778" s="20">
        <v>1000</v>
      </c>
      <c r="G778" s="74" t="s">
        <v>1007</v>
      </c>
      <c r="H778" s="23" t="s">
        <v>146</v>
      </c>
      <c r="J778" s="54" t="s">
        <v>172</v>
      </c>
      <c r="K778" s="22" t="s">
        <v>173</v>
      </c>
      <c r="L778" s="54" t="s">
        <v>147</v>
      </c>
      <c r="M778" s="22">
        <v>1</v>
      </c>
      <c r="N778" s="54" t="s">
        <v>174</v>
      </c>
      <c r="T778" s="54" t="s">
        <v>36</v>
      </c>
      <c r="U778" s="22" t="s">
        <v>227</v>
      </c>
      <c r="V778" s="54" t="str">
        <f t="shared" si="1103"/>
        <v>avantage2</v>
      </c>
      <c r="W778" s="22" t="s">
        <v>228</v>
      </c>
      <c r="AW778" s="22"/>
      <c r="AX778" s="20" t="str">
        <f t="shared" si="1107"/>
        <v>ncreator</v>
      </c>
      <c r="AY778" s="20">
        <f t="shared" si="1107"/>
        <v>10</v>
      </c>
      <c r="AZ778" s="20" t="str">
        <f t="shared" si="1107"/>
        <v>cotrcrea</v>
      </c>
      <c r="BA778" s="20">
        <f t="shared" si="1107"/>
        <v>90</v>
      </c>
      <c r="BB778" s="20" t="str">
        <f t="shared" si="1107"/>
        <v>nminer</v>
      </c>
      <c r="BC778" s="20">
        <f t="shared" si="1107"/>
        <v>0</v>
      </c>
      <c r="BD778" s="14"/>
      <c r="BJ778" t="s">
        <v>233</v>
      </c>
      <c r="BK778" t="s">
        <v>152</v>
      </c>
      <c r="BN778" s="36">
        <v>380</v>
      </c>
      <c r="BQ778">
        <f t="shared" si="1111"/>
        <v>1</v>
      </c>
      <c r="BR778" s="38">
        <v>44737</v>
      </c>
      <c r="BS778" s="22" t="s">
        <v>1550</v>
      </c>
      <c r="BT778" s="20" t="str">
        <f t="shared" si="1110"/>
        <v>PASSVIP_COR22C203</v>
      </c>
      <c r="BV778">
        <v>1</v>
      </c>
      <c r="BW778" t="s">
        <v>1123</v>
      </c>
    </row>
    <row r="779" spans="2:75" ht="18.75" customHeight="1" x14ac:dyDescent="0.3">
      <c r="B779" s="20">
        <f t="shared" si="1108"/>
        <v>204</v>
      </c>
      <c r="C779" s="22" t="str">
        <f t="shared" si="1109"/>
        <v>#204 Pass VIP</v>
      </c>
      <c r="D779" t="str">
        <f t="shared" si="1106"/>
        <v>COR22C204</v>
      </c>
      <c r="E779" s="53" t="s">
        <v>232</v>
      </c>
      <c r="F779" s="20">
        <v>1000</v>
      </c>
      <c r="G779" s="74" t="s">
        <v>1008</v>
      </c>
      <c r="H779" s="23" t="s">
        <v>146</v>
      </c>
      <c r="J779" s="54" t="s">
        <v>172</v>
      </c>
      <c r="K779" s="22" t="s">
        <v>173</v>
      </c>
      <c r="L779" s="54" t="s">
        <v>147</v>
      </c>
      <c r="M779" s="22">
        <v>1</v>
      </c>
      <c r="N779" s="54" t="s">
        <v>174</v>
      </c>
      <c r="T779" s="54" t="s">
        <v>36</v>
      </c>
      <c r="U779" s="22" t="s">
        <v>227</v>
      </c>
      <c r="V779" s="54" t="str">
        <f t="shared" si="1103"/>
        <v>avantage2</v>
      </c>
      <c r="W779" s="22" t="s">
        <v>228</v>
      </c>
      <c r="AW779" s="22"/>
      <c r="AX779" s="20" t="str">
        <f t="shared" si="1107"/>
        <v>ncreator</v>
      </c>
      <c r="AY779" s="20">
        <f t="shared" si="1107"/>
        <v>10</v>
      </c>
      <c r="AZ779" s="20" t="str">
        <f t="shared" si="1107"/>
        <v>cotrcrea</v>
      </c>
      <c r="BA779" s="20">
        <f t="shared" si="1107"/>
        <v>90</v>
      </c>
      <c r="BB779" s="20" t="str">
        <f t="shared" si="1107"/>
        <v>nminer</v>
      </c>
      <c r="BC779" s="20">
        <f t="shared" si="1107"/>
        <v>0</v>
      </c>
      <c r="BD779" s="14"/>
      <c r="BJ779" t="s">
        <v>233</v>
      </c>
      <c r="BK779" t="s">
        <v>152</v>
      </c>
      <c r="BN779" s="36">
        <v>380</v>
      </c>
      <c r="BQ779">
        <f t="shared" si="1111"/>
        <v>1</v>
      </c>
      <c r="BR779" s="38">
        <v>44737</v>
      </c>
      <c r="BS779" s="22" t="s">
        <v>1550</v>
      </c>
      <c r="BT779" s="20" t="str">
        <f t="shared" si="1110"/>
        <v>PASSVIP_COR22C204</v>
      </c>
      <c r="BV779">
        <v>1</v>
      </c>
      <c r="BW779" t="s">
        <v>1123</v>
      </c>
    </row>
    <row r="780" spans="2:75" ht="18.75" customHeight="1" x14ac:dyDescent="0.3">
      <c r="B780" s="20">
        <f t="shared" si="1108"/>
        <v>205</v>
      </c>
      <c r="C780" s="22" t="str">
        <f t="shared" si="1109"/>
        <v>#205 Pass VIP</v>
      </c>
      <c r="D780" t="str">
        <f t="shared" si="1106"/>
        <v>COR22C205</v>
      </c>
      <c r="E780" s="53" t="s">
        <v>232</v>
      </c>
      <c r="F780" s="20">
        <v>1000</v>
      </c>
      <c r="G780" s="74" t="s">
        <v>1009</v>
      </c>
      <c r="H780" s="23" t="s">
        <v>146</v>
      </c>
      <c r="J780" s="54" t="s">
        <v>172</v>
      </c>
      <c r="K780" s="22" t="s">
        <v>173</v>
      </c>
      <c r="L780" s="54" t="s">
        <v>147</v>
      </c>
      <c r="M780" s="22">
        <v>1</v>
      </c>
      <c r="N780" s="54" t="s">
        <v>174</v>
      </c>
      <c r="T780" s="54" t="s">
        <v>36</v>
      </c>
      <c r="U780" s="22" t="s">
        <v>227</v>
      </c>
      <c r="V780" s="54" t="str">
        <f t="shared" si="1103"/>
        <v>avantage2</v>
      </c>
      <c r="W780" s="22" t="s">
        <v>228</v>
      </c>
      <c r="AW780" s="22"/>
      <c r="AX780" s="20" t="str">
        <f t="shared" si="1107"/>
        <v>ncreator</v>
      </c>
      <c r="AY780" s="20">
        <f t="shared" si="1107"/>
        <v>10</v>
      </c>
      <c r="AZ780" s="20" t="str">
        <f t="shared" si="1107"/>
        <v>cotrcrea</v>
      </c>
      <c r="BA780" s="20">
        <f t="shared" si="1107"/>
        <v>90</v>
      </c>
      <c r="BB780" s="20" t="str">
        <f t="shared" si="1107"/>
        <v>nminer</v>
      </c>
      <c r="BC780" s="20">
        <f t="shared" si="1107"/>
        <v>0</v>
      </c>
      <c r="BD780" s="14"/>
      <c r="BJ780" t="s">
        <v>233</v>
      </c>
      <c r="BK780" t="s">
        <v>152</v>
      </c>
      <c r="BN780" s="36">
        <v>380</v>
      </c>
      <c r="BQ780">
        <f t="shared" si="1111"/>
        <v>1</v>
      </c>
      <c r="BR780" s="38">
        <v>44737</v>
      </c>
      <c r="BS780" s="22" t="s">
        <v>1550</v>
      </c>
      <c r="BT780" s="20" t="str">
        <f t="shared" si="1110"/>
        <v>PASSVIP_COR22C205</v>
      </c>
      <c r="BV780">
        <v>1</v>
      </c>
      <c r="BW780" t="s">
        <v>1123</v>
      </c>
    </row>
    <row r="781" spans="2:75" ht="18.75" customHeight="1" x14ac:dyDescent="0.3">
      <c r="B781" s="20">
        <f t="shared" si="1108"/>
        <v>206</v>
      </c>
      <c r="C781" s="22" t="str">
        <f t="shared" si="1109"/>
        <v>#206 Pass VIP</v>
      </c>
      <c r="D781" t="str">
        <f t="shared" si="1106"/>
        <v>COR22C206</v>
      </c>
      <c r="E781" s="53" t="s">
        <v>232</v>
      </c>
      <c r="F781" s="20">
        <v>1000</v>
      </c>
      <c r="G781" s="74" t="s">
        <v>1010</v>
      </c>
      <c r="H781" s="23" t="s">
        <v>146</v>
      </c>
      <c r="J781" s="54" t="s">
        <v>172</v>
      </c>
      <c r="K781" s="22" t="s">
        <v>173</v>
      </c>
      <c r="L781" s="54" t="s">
        <v>147</v>
      </c>
      <c r="M781" s="22">
        <v>1</v>
      </c>
      <c r="N781" s="54" t="s">
        <v>174</v>
      </c>
      <c r="T781" s="54" t="s">
        <v>36</v>
      </c>
      <c r="U781" s="22" t="s">
        <v>227</v>
      </c>
      <c r="V781" s="54" t="str">
        <f t="shared" si="1103"/>
        <v>avantage2</v>
      </c>
      <c r="W781" s="22" t="s">
        <v>228</v>
      </c>
      <c r="AW781" s="22"/>
      <c r="AX781" s="20" t="str">
        <f t="shared" si="1107"/>
        <v>ncreator</v>
      </c>
      <c r="AY781" s="20">
        <f t="shared" si="1107"/>
        <v>10</v>
      </c>
      <c r="AZ781" s="20" t="str">
        <f t="shared" si="1107"/>
        <v>cotrcrea</v>
      </c>
      <c r="BA781" s="20">
        <f t="shared" si="1107"/>
        <v>90</v>
      </c>
      <c r="BB781" s="20" t="str">
        <f t="shared" si="1107"/>
        <v>nminer</v>
      </c>
      <c r="BC781" s="20">
        <f t="shared" si="1107"/>
        <v>0</v>
      </c>
      <c r="BD781" s="14"/>
      <c r="BJ781" t="s">
        <v>233</v>
      </c>
      <c r="BK781" t="s">
        <v>152</v>
      </c>
      <c r="BN781" s="36">
        <v>380</v>
      </c>
      <c r="BQ781">
        <f t="shared" si="1111"/>
        <v>1</v>
      </c>
      <c r="BR781" s="38">
        <v>44737</v>
      </c>
      <c r="BS781" s="22" t="s">
        <v>1550</v>
      </c>
      <c r="BT781" s="20" t="str">
        <f t="shared" si="1110"/>
        <v>PASSVIP_COR22C206</v>
      </c>
      <c r="BV781">
        <v>1</v>
      </c>
      <c r="BW781" t="s">
        <v>1123</v>
      </c>
    </row>
    <row r="782" spans="2:75" ht="18.75" customHeight="1" x14ac:dyDescent="0.3">
      <c r="B782" s="20">
        <f t="shared" si="1108"/>
        <v>207</v>
      </c>
      <c r="C782" s="22" t="str">
        <f t="shared" si="1109"/>
        <v>#207 Pass VIP</v>
      </c>
      <c r="D782" t="str">
        <f t="shared" si="1106"/>
        <v>COR22C207</v>
      </c>
      <c r="E782" s="53" t="s">
        <v>232</v>
      </c>
      <c r="F782" s="20">
        <v>1000</v>
      </c>
      <c r="G782" s="74" t="s">
        <v>1011</v>
      </c>
      <c r="H782" s="23" t="s">
        <v>146</v>
      </c>
      <c r="J782" s="54" t="s">
        <v>172</v>
      </c>
      <c r="K782" s="22" t="s">
        <v>173</v>
      </c>
      <c r="L782" s="54" t="s">
        <v>147</v>
      </c>
      <c r="M782" s="22">
        <v>1</v>
      </c>
      <c r="N782" s="54" t="s">
        <v>174</v>
      </c>
      <c r="T782" s="54" t="s">
        <v>36</v>
      </c>
      <c r="U782" s="22" t="s">
        <v>227</v>
      </c>
      <c r="V782" s="54" t="str">
        <f t="shared" si="1103"/>
        <v>avantage2</v>
      </c>
      <c r="W782" s="22" t="s">
        <v>228</v>
      </c>
      <c r="AW782" s="22"/>
      <c r="AX782" s="20" t="str">
        <f t="shared" si="1107"/>
        <v>ncreator</v>
      </c>
      <c r="AY782" s="20">
        <f t="shared" si="1107"/>
        <v>10</v>
      </c>
      <c r="AZ782" s="20" t="str">
        <f t="shared" si="1107"/>
        <v>cotrcrea</v>
      </c>
      <c r="BA782" s="20">
        <f t="shared" si="1107"/>
        <v>90</v>
      </c>
      <c r="BB782" s="20" t="str">
        <f t="shared" si="1107"/>
        <v>nminer</v>
      </c>
      <c r="BC782" s="20">
        <f t="shared" si="1107"/>
        <v>0</v>
      </c>
      <c r="BD782" s="14"/>
      <c r="BJ782" t="s">
        <v>233</v>
      </c>
      <c r="BK782" t="s">
        <v>152</v>
      </c>
      <c r="BN782" s="36">
        <v>380</v>
      </c>
      <c r="BQ782">
        <f t="shared" si="1111"/>
        <v>1</v>
      </c>
      <c r="BR782" s="38">
        <v>44737</v>
      </c>
      <c r="BS782" s="22" t="s">
        <v>1550</v>
      </c>
      <c r="BT782" s="20" t="str">
        <f t="shared" si="1110"/>
        <v>PASSVIP_COR22C207</v>
      </c>
      <c r="BV782">
        <v>1</v>
      </c>
      <c r="BW782" t="s">
        <v>1123</v>
      </c>
    </row>
    <row r="783" spans="2:75" ht="18.75" customHeight="1" x14ac:dyDescent="0.3">
      <c r="B783" s="20">
        <f t="shared" si="1108"/>
        <v>208</v>
      </c>
      <c r="C783" s="22" t="str">
        <f t="shared" si="1109"/>
        <v>#208 Pass VIP</v>
      </c>
      <c r="D783" t="str">
        <f t="shared" si="1106"/>
        <v>COR22C208</v>
      </c>
      <c r="E783" s="53" t="s">
        <v>232</v>
      </c>
      <c r="F783" s="20">
        <v>1000</v>
      </c>
      <c r="G783" s="74" t="s">
        <v>1012</v>
      </c>
      <c r="H783" s="23" t="s">
        <v>146</v>
      </c>
      <c r="J783" s="54" t="s">
        <v>172</v>
      </c>
      <c r="K783" s="22" t="s">
        <v>173</v>
      </c>
      <c r="L783" s="54" t="s">
        <v>147</v>
      </c>
      <c r="M783" s="22">
        <v>1</v>
      </c>
      <c r="N783" s="54" t="s">
        <v>174</v>
      </c>
      <c r="T783" s="54" t="s">
        <v>36</v>
      </c>
      <c r="U783" s="22" t="s">
        <v>227</v>
      </c>
      <c r="V783" s="54" t="str">
        <f t="shared" si="1103"/>
        <v>avantage2</v>
      </c>
      <c r="W783" s="22" t="s">
        <v>228</v>
      </c>
      <c r="AW783" s="22"/>
      <c r="AX783" s="20" t="str">
        <f t="shared" si="1107"/>
        <v>ncreator</v>
      </c>
      <c r="AY783" s="20">
        <f t="shared" si="1107"/>
        <v>10</v>
      </c>
      <c r="AZ783" s="20" t="str">
        <f t="shared" si="1107"/>
        <v>cotrcrea</v>
      </c>
      <c r="BA783" s="20">
        <f t="shared" si="1107"/>
        <v>90</v>
      </c>
      <c r="BB783" s="20" t="str">
        <f t="shared" si="1107"/>
        <v>nminer</v>
      </c>
      <c r="BC783" s="20">
        <f t="shared" si="1107"/>
        <v>0</v>
      </c>
      <c r="BD783" s="14"/>
      <c r="BJ783" t="s">
        <v>233</v>
      </c>
      <c r="BK783" t="s">
        <v>152</v>
      </c>
      <c r="BN783" s="36">
        <v>380</v>
      </c>
      <c r="BQ783">
        <f t="shared" si="1111"/>
        <v>1</v>
      </c>
      <c r="BR783" s="38">
        <v>44737</v>
      </c>
      <c r="BS783" s="22" t="s">
        <v>1550</v>
      </c>
      <c r="BT783" s="20" t="str">
        <f t="shared" si="1110"/>
        <v>PASSVIP_COR22C208</v>
      </c>
      <c r="BV783">
        <v>1</v>
      </c>
      <c r="BW783" t="s">
        <v>1123</v>
      </c>
    </row>
    <row r="784" spans="2:75" ht="18.75" customHeight="1" x14ac:dyDescent="0.3">
      <c r="B784" s="20">
        <f t="shared" si="1108"/>
        <v>209</v>
      </c>
      <c r="C784" s="22" t="str">
        <f t="shared" si="1109"/>
        <v>#209 Pass VIP</v>
      </c>
      <c r="D784" t="str">
        <f t="shared" si="1106"/>
        <v>COR22C209</v>
      </c>
      <c r="E784" s="53" t="s">
        <v>232</v>
      </c>
      <c r="F784" s="20">
        <v>1000</v>
      </c>
      <c r="G784" s="74" t="s">
        <v>1013</v>
      </c>
      <c r="H784" s="23" t="s">
        <v>146</v>
      </c>
      <c r="J784" s="54" t="s">
        <v>172</v>
      </c>
      <c r="K784" s="22" t="s">
        <v>173</v>
      </c>
      <c r="L784" s="54" t="s">
        <v>147</v>
      </c>
      <c r="M784" s="22">
        <v>1</v>
      </c>
      <c r="N784" s="54" t="s">
        <v>174</v>
      </c>
      <c r="T784" s="54" t="s">
        <v>36</v>
      </c>
      <c r="U784" s="22" t="s">
        <v>227</v>
      </c>
      <c r="V784" s="54" t="str">
        <f t="shared" si="1103"/>
        <v>avantage2</v>
      </c>
      <c r="W784" s="22" t="s">
        <v>228</v>
      </c>
      <c r="AW784" s="22"/>
      <c r="AX784" s="20" t="str">
        <f t="shared" ref="AX784:BC799" si="1112">AX783</f>
        <v>ncreator</v>
      </c>
      <c r="AY784" s="20">
        <f t="shared" si="1112"/>
        <v>10</v>
      </c>
      <c r="AZ784" s="20" t="str">
        <f t="shared" si="1112"/>
        <v>cotrcrea</v>
      </c>
      <c r="BA784" s="20">
        <f t="shared" si="1112"/>
        <v>90</v>
      </c>
      <c r="BB784" s="20" t="str">
        <f t="shared" si="1112"/>
        <v>nminer</v>
      </c>
      <c r="BC784" s="20">
        <f t="shared" si="1112"/>
        <v>0</v>
      </c>
      <c r="BD784" s="14"/>
      <c r="BJ784" t="s">
        <v>233</v>
      </c>
      <c r="BK784" t="s">
        <v>152</v>
      </c>
      <c r="BN784" s="36">
        <v>380</v>
      </c>
      <c r="BQ784">
        <f t="shared" si="1111"/>
        <v>1</v>
      </c>
      <c r="BR784" s="38">
        <v>44737</v>
      </c>
      <c r="BS784" s="22" t="s">
        <v>1550</v>
      </c>
      <c r="BT784" s="20" t="str">
        <f t="shared" si="1110"/>
        <v>PASSVIP_COR22C209</v>
      </c>
      <c r="BV784">
        <v>1</v>
      </c>
      <c r="BW784" t="s">
        <v>1123</v>
      </c>
    </row>
    <row r="785" spans="2:75" ht="18.75" customHeight="1" x14ac:dyDescent="0.3">
      <c r="B785" s="20">
        <f t="shared" si="1108"/>
        <v>210</v>
      </c>
      <c r="C785" s="22" t="str">
        <f t="shared" si="1109"/>
        <v>#210 Pass VIP</v>
      </c>
      <c r="D785" t="str">
        <f t="shared" si="1106"/>
        <v>COR22C210</v>
      </c>
      <c r="E785" s="53" t="s">
        <v>232</v>
      </c>
      <c r="F785" s="20">
        <v>1000</v>
      </c>
      <c r="G785" s="74" t="s">
        <v>1014</v>
      </c>
      <c r="H785" s="23" t="s">
        <v>146</v>
      </c>
      <c r="J785" s="54" t="s">
        <v>172</v>
      </c>
      <c r="K785" s="22" t="s">
        <v>173</v>
      </c>
      <c r="L785" s="54" t="s">
        <v>147</v>
      </c>
      <c r="M785" s="22">
        <v>1</v>
      </c>
      <c r="N785" s="54" t="s">
        <v>174</v>
      </c>
      <c r="T785" s="54" t="s">
        <v>36</v>
      </c>
      <c r="U785" s="22" t="s">
        <v>227</v>
      </c>
      <c r="V785" s="54" t="str">
        <f t="shared" ref="V785:V848" si="1113">"avantage"&amp;(1+RIGHT(T785,1))</f>
        <v>avantage2</v>
      </c>
      <c r="W785" s="22" t="s">
        <v>228</v>
      </c>
      <c r="AW785" s="22"/>
      <c r="AX785" s="20" t="str">
        <f t="shared" si="1112"/>
        <v>ncreator</v>
      </c>
      <c r="AY785" s="20">
        <f t="shared" si="1112"/>
        <v>10</v>
      </c>
      <c r="AZ785" s="20" t="str">
        <f t="shared" si="1112"/>
        <v>cotrcrea</v>
      </c>
      <c r="BA785" s="20">
        <f t="shared" si="1112"/>
        <v>90</v>
      </c>
      <c r="BB785" s="20" t="str">
        <f t="shared" si="1112"/>
        <v>nminer</v>
      </c>
      <c r="BC785" s="20">
        <f t="shared" si="1112"/>
        <v>0</v>
      </c>
      <c r="BD785" s="14"/>
      <c r="BJ785" t="s">
        <v>233</v>
      </c>
      <c r="BK785" t="s">
        <v>152</v>
      </c>
      <c r="BN785" s="36">
        <v>380</v>
      </c>
      <c r="BQ785">
        <f t="shared" si="1111"/>
        <v>1</v>
      </c>
      <c r="BR785" s="38">
        <v>44737</v>
      </c>
      <c r="BS785" s="22" t="s">
        <v>1550</v>
      </c>
      <c r="BT785" s="20" t="str">
        <f t="shared" si="1110"/>
        <v>PASSVIP_COR22C210</v>
      </c>
      <c r="BV785">
        <v>1</v>
      </c>
      <c r="BW785" t="s">
        <v>1123</v>
      </c>
    </row>
    <row r="786" spans="2:75" ht="18.75" customHeight="1" x14ac:dyDescent="0.3">
      <c r="B786" s="20">
        <f t="shared" si="1108"/>
        <v>211</v>
      </c>
      <c r="C786" s="22" t="str">
        <f t="shared" si="1109"/>
        <v>#211 Pass VIP</v>
      </c>
      <c r="D786" t="str">
        <f t="shared" si="1106"/>
        <v>COR22C211</v>
      </c>
      <c r="E786" s="53" t="s">
        <v>232</v>
      </c>
      <c r="F786" s="20">
        <v>1000</v>
      </c>
      <c r="G786" s="74" t="s">
        <v>1015</v>
      </c>
      <c r="H786" s="23" t="s">
        <v>146</v>
      </c>
      <c r="J786" s="54" t="s">
        <v>172</v>
      </c>
      <c r="K786" s="22" t="s">
        <v>173</v>
      </c>
      <c r="L786" s="54" t="s">
        <v>147</v>
      </c>
      <c r="M786" s="22">
        <v>1</v>
      </c>
      <c r="N786" s="54" t="s">
        <v>174</v>
      </c>
      <c r="T786" s="54" t="s">
        <v>36</v>
      </c>
      <c r="U786" s="22" t="s">
        <v>227</v>
      </c>
      <c r="V786" s="54" t="str">
        <f t="shared" si="1113"/>
        <v>avantage2</v>
      </c>
      <c r="W786" s="22" t="s">
        <v>228</v>
      </c>
      <c r="AW786" s="22"/>
      <c r="AX786" s="20" t="str">
        <f t="shared" si="1112"/>
        <v>ncreator</v>
      </c>
      <c r="AY786" s="20">
        <f t="shared" si="1112"/>
        <v>10</v>
      </c>
      <c r="AZ786" s="20" t="str">
        <f t="shared" si="1112"/>
        <v>cotrcrea</v>
      </c>
      <c r="BA786" s="20">
        <f t="shared" si="1112"/>
        <v>90</v>
      </c>
      <c r="BB786" s="20" t="str">
        <f t="shared" si="1112"/>
        <v>nminer</v>
      </c>
      <c r="BC786" s="20">
        <f t="shared" si="1112"/>
        <v>0</v>
      </c>
      <c r="BD786" s="14"/>
      <c r="BJ786" t="s">
        <v>233</v>
      </c>
      <c r="BK786" t="s">
        <v>152</v>
      </c>
      <c r="BN786" s="36">
        <v>380</v>
      </c>
      <c r="BQ786">
        <f t="shared" si="1111"/>
        <v>1</v>
      </c>
      <c r="BR786" s="38">
        <v>44737</v>
      </c>
      <c r="BS786" s="22" t="s">
        <v>1550</v>
      </c>
      <c r="BT786" s="20" t="str">
        <f t="shared" si="1110"/>
        <v>PASSVIP_COR22C211</v>
      </c>
      <c r="BV786">
        <v>1</v>
      </c>
      <c r="BW786" t="s">
        <v>1123</v>
      </c>
    </row>
    <row r="787" spans="2:75" ht="18.75" customHeight="1" x14ac:dyDescent="0.3">
      <c r="B787" s="20">
        <f t="shared" si="1108"/>
        <v>212</v>
      </c>
      <c r="C787" s="22" t="str">
        <f t="shared" si="1109"/>
        <v>#212 Pass VIP</v>
      </c>
      <c r="D787" t="str">
        <f t="shared" si="1106"/>
        <v>COR22C212</v>
      </c>
      <c r="E787" s="53" t="s">
        <v>232</v>
      </c>
      <c r="F787" s="20">
        <v>1000</v>
      </c>
      <c r="G787" s="74" t="s">
        <v>1016</v>
      </c>
      <c r="H787" s="23" t="s">
        <v>146</v>
      </c>
      <c r="J787" s="54" t="s">
        <v>172</v>
      </c>
      <c r="K787" s="22" t="s">
        <v>173</v>
      </c>
      <c r="L787" s="54" t="s">
        <v>147</v>
      </c>
      <c r="M787" s="22">
        <v>1</v>
      </c>
      <c r="N787" s="54" t="s">
        <v>174</v>
      </c>
      <c r="T787" s="54" t="s">
        <v>36</v>
      </c>
      <c r="U787" s="22" t="s">
        <v>227</v>
      </c>
      <c r="V787" s="54" t="str">
        <f t="shared" si="1113"/>
        <v>avantage2</v>
      </c>
      <c r="W787" s="22" t="s">
        <v>228</v>
      </c>
      <c r="AW787" s="22"/>
      <c r="AX787" s="20" t="str">
        <f t="shared" si="1112"/>
        <v>ncreator</v>
      </c>
      <c r="AY787" s="20">
        <f t="shared" si="1112"/>
        <v>10</v>
      </c>
      <c r="AZ787" s="20" t="str">
        <f t="shared" si="1112"/>
        <v>cotrcrea</v>
      </c>
      <c r="BA787" s="20">
        <f t="shared" si="1112"/>
        <v>90</v>
      </c>
      <c r="BB787" s="20" t="str">
        <f t="shared" si="1112"/>
        <v>nminer</v>
      </c>
      <c r="BC787" s="20">
        <f t="shared" si="1112"/>
        <v>0</v>
      </c>
      <c r="BD787" s="14"/>
      <c r="BJ787" t="s">
        <v>233</v>
      </c>
      <c r="BK787" t="s">
        <v>152</v>
      </c>
      <c r="BN787" s="36">
        <v>380</v>
      </c>
      <c r="BQ787">
        <f t="shared" si="1111"/>
        <v>1</v>
      </c>
      <c r="BR787" s="38">
        <v>44737</v>
      </c>
      <c r="BS787" s="22" t="s">
        <v>1550</v>
      </c>
      <c r="BT787" s="20" t="str">
        <f t="shared" si="1110"/>
        <v>PASSVIP_COR22C212</v>
      </c>
      <c r="BV787">
        <v>1</v>
      </c>
      <c r="BW787" t="s">
        <v>1123</v>
      </c>
    </row>
    <row r="788" spans="2:75" ht="18.75" customHeight="1" x14ac:dyDescent="0.3">
      <c r="B788" s="20">
        <f t="shared" si="1108"/>
        <v>213</v>
      </c>
      <c r="C788" s="22" t="str">
        <f t="shared" si="1109"/>
        <v>#213 Pass VIP</v>
      </c>
      <c r="D788" t="str">
        <f t="shared" si="1106"/>
        <v>COR22C213</v>
      </c>
      <c r="E788" s="53" t="s">
        <v>232</v>
      </c>
      <c r="F788" s="20">
        <v>1000</v>
      </c>
      <c r="G788" s="74" t="s">
        <v>1017</v>
      </c>
      <c r="H788" s="23" t="s">
        <v>146</v>
      </c>
      <c r="J788" s="54" t="s">
        <v>172</v>
      </c>
      <c r="K788" s="22" t="s">
        <v>173</v>
      </c>
      <c r="L788" s="54" t="s">
        <v>147</v>
      </c>
      <c r="M788" s="22">
        <v>1</v>
      </c>
      <c r="N788" s="54" t="s">
        <v>174</v>
      </c>
      <c r="T788" s="54" t="s">
        <v>36</v>
      </c>
      <c r="U788" s="22" t="s">
        <v>227</v>
      </c>
      <c r="V788" s="54" t="str">
        <f t="shared" si="1113"/>
        <v>avantage2</v>
      </c>
      <c r="W788" s="22" t="s">
        <v>228</v>
      </c>
      <c r="AW788" s="22"/>
      <c r="AX788" s="20" t="str">
        <f t="shared" si="1112"/>
        <v>ncreator</v>
      </c>
      <c r="AY788" s="20">
        <f t="shared" si="1112"/>
        <v>10</v>
      </c>
      <c r="AZ788" s="20" t="str">
        <f t="shared" si="1112"/>
        <v>cotrcrea</v>
      </c>
      <c r="BA788" s="20">
        <f t="shared" si="1112"/>
        <v>90</v>
      </c>
      <c r="BB788" s="20" t="str">
        <f t="shared" si="1112"/>
        <v>nminer</v>
      </c>
      <c r="BC788" s="20">
        <f t="shared" si="1112"/>
        <v>0</v>
      </c>
      <c r="BD788" s="14"/>
      <c r="BJ788" t="s">
        <v>233</v>
      </c>
      <c r="BK788" t="s">
        <v>152</v>
      </c>
      <c r="BN788" s="36">
        <v>380</v>
      </c>
      <c r="BQ788">
        <f t="shared" si="1111"/>
        <v>1</v>
      </c>
      <c r="BR788" s="38">
        <v>44737</v>
      </c>
      <c r="BS788" s="22" t="s">
        <v>1550</v>
      </c>
      <c r="BT788" s="20" t="str">
        <f t="shared" si="1110"/>
        <v>PASSVIP_COR22C213</v>
      </c>
      <c r="BV788">
        <v>1</v>
      </c>
      <c r="BW788" t="s">
        <v>1123</v>
      </c>
    </row>
    <row r="789" spans="2:75" ht="18.75" customHeight="1" x14ac:dyDescent="0.3">
      <c r="B789" s="20">
        <f t="shared" si="1108"/>
        <v>214</v>
      </c>
      <c r="C789" s="22" t="str">
        <f t="shared" si="1109"/>
        <v>#214 Pass VIP</v>
      </c>
      <c r="D789" t="str">
        <f t="shared" si="1106"/>
        <v>COR22C214</v>
      </c>
      <c r="E789" s="53" t="s">
        <v>232</v>
      </c>
      <c r="F789" s="20">
        <v>1000</v>
      </c>
      <c r="G789" s="74" t="s">
        <v>1018</v>
      </c>
      <c r="H789" s="23" t="s">
        <v>146</v>
      </c>
      <c r="J789" s="54" t="s">
        <v>172</v>
      </c>
      <c r="K789" s="22" t="s">
        <v>173</v>
      </c>
      <c r="L789" s="54" t="s">
        <v>147</v>
      </c>
      <c r="M789" s="22">
        <v>1</v>
      </c>
      <c r="N789" s="54" t="s">
        <v>174</v>
      </c>
      <c r="T789" s="54" t="s">
        <v>36</v>
      </c>
      <c r="U789" s="22" t="s">
        <v>227</v>
      </c>
      <c r="V789" s="54" t="str">
        <f t="shared" si="1113"/>
        <v>avantage2</v>
      </c>
      <c r="W789" s="22" t="s">
        <v>228</v>
      </c>
      <c r="AW789" s="22"/>
      <c r="AX789" s="20" t="str">
        <f t="shared" si="1112"/>
        <v>ncreator</v>
      </c>
      <c r="AY789" s="20">
        <f t="shared" si="1112"/>
        <v>10</v>
      </c>
      <c r="AZ789" s="20" t="str">
        <f t="shared" si="1112"/>
        <v>cotrcrea</v>
      </c>
      <c r="BA789" s="20">
        <f t="shared" si="1112"/>
        <v>90</v>
      </c>
      <c r="BB789" s="20" t="str">
        <f t="shared" si="1112"/>
        <v>nminer</v>
      </c>
      <c r="BC789" s="20">
        <f t="shared" si="1112"/>
        <v>0</v>
      </c>
      <c r="BD789" s="14"/>
      <c r="BJ789" t="s">
        <v>233</v>
      </c>
      <c r="BK789" t="s">
        <v>152</v>
      </c>
      <c r="BN789" s="36">
        <v>380</v>
      </c>
      <c r="BQ789">
        <f t="shared" si="1111"/>
        <v>1</v>
      </c>
      <c r="BR789" s="38">
        <v>44737</v>
      </c>
      <c r="BS789" s="22" t="s">
        <v>1550</v>
      </c>
      <c r="BT789" s="20" t="str">
        <f t="shared" si="1110"/>
        <v>PASSVIP_COR22C214</v>
      </c>
      <c r="BV789">
        <v>1</v>
      </c>
      <c r="BW789" t="s">
        <v>1123</v>
      </c>
    </row>
    <row r="790" spans="2:75" ht="18.75" customHeight="1" x14ac:dyDescent="0.3">
      <c r="B790" s="20">
        <f t="shared" si="1108"/>
        <v>215</v>
      </c>
      <c r="C790" s="22" t="str">
        <f t="shared" si="1109"/>
        <v>#215 Pass VIP</v>
      </c>
      <c r="D790" t="str">
        <f t="shared" si="1106"/>
        <v>COR22C215</v>
      </c>
      <c r="E790" s="53" t="s">
        <v>232</v>
      </c>
      <c r="F790" s="20">
        <v>1000</v>
      </c>
      <c r="G790" s="74" t="s">
        <v>1019</v>
      </c>
      <c r="H790" s="23" t="s">
        <v>146</v>
      </c>
      <c r="J790" s="54" t="s">
        <v>172</v>
      </c>
      <c r="K790" s="22" t="s">
        <v>173</v>
      </c>
      <c r="L790" s="54" t="s">
        <v>147</v>
      </c>
      <c r="M790" s="22">
        <v>1</v>
      </c>
      <c r="N790" s="54" t="s">
        <v>174</v>
      </c>
      <c r="T790" s="54" t="s">
        <v>36</v>
      </c>
      <c r="U790" s="22" t="s">
        <v>227</v>
      </c>
      <c r="V790" s="54" t="str">
        <f t="shared" si="1113"/>
        <v>avantage2</v>
      </c>
      <c r="W790" s="22" t="s">
        <v>228</v>
      </c>
      <c r="AW790" s="22"/>
      <c r="AX790" s="20" t="str">
        <f t="shared" si="1112"/>
        <v>ncreator</v>
      </c>
      <c r="AY790" s="20">
        <f t="shared" si="1112"/>
        <v>10</v>
      </c>
      <c r="AZ790" s="20" t="str">
        <f t="shared" si="1112"/>
        <v>cotrcrea</v>
      </c>
      <c r="BA790" s="20">
        <f t="shared" si="1112"/>
        <v>90</v>
      </c>
      <c r="BB790" s="20" t="str">
        <f t="shared" si="1112"/>
        <v>nminer</v>
      </c>
      <c r="BC790" s="20">
        <f t="shared" si="1112"/>
        <v>0</v>
      </c>
      <c r="BD790" s="14"/>
      <c r="BJ790" t="s">
        <v>233</v>
      </c>
      <c r="BK790" t="s">
        <v>152</v>
      </c>
      <c r="BN790" s="36">
        <v>380</v>
      </c>
      <c r="BQ790">
        <f t="shared" si="1111"/>
        <v>1</v>
      </c>
      <c r="BR790" s="38">
        <v>44737</v>
      </c>
      <c r="BS790" s="22" t="s">
        <v>1550</v>
      </c>
      <c r="BT790" s="20" t="str">
        <f t="shared" si="1110"/>
        <v>PASSVIP_COR22C215</v>
      </c>
      <c r="BU790" t="s">
        <v>184</v>
      </c>
      <c r="BV790">
        <v>1</v>
      </c>
      <c r="BW790" t="s">
        <v>1123</v>
      </c>
    </row>
    <row r="791" spans="2:75" ht="18.75" customHeight="1" x14ac:dyDescent="0.3">
      <c r="B791" s="20">
        <v>1</v>
      </c>
      <c r="C791" s="22" t="str">
        <f>"#"&amp;B791&amp;" Billet VIP"</f>
        <v>#1 Billet VIP</v>
      </c>
      <c r="D791" t="str">
        <f t="shared" ref="D791:D854" si="1114">"COR22D"&amp;B791</f>
        <v>COR22D1</v>
      </c>
      <c r="E791" s="53" t="s">
        <v>234</v>
      </c>
      <c r="F791" s="20">
        <v>1000</v>
      </c>
      <c r="G791" s="74" t="s">
        <v>1022</v>
      </c>
      <c r="H791" s="23" t="s">
        <v>146</v>
      </c>
      <c r="J791" s="54" t="s">
        <v>1020</v>
      </c>
      <c r="K791" s="22" t="s">
        <v>173</v>
      </c>
      <c r="L791" s="54" t="s">
        <v>147</v>
      </c>
      <c r="M791" s="22">
        <v>1</v>
      </c>
      <c r="N791" s="54" t="s">
        <v>174</v>
      </c>
      <c r="T791" s="54" t="s">
        <v>36</v>
      </c>
      <c r="U791" s="22" t="s">
        <v>227</v>
      </c>
      <c r="V791" s="54" t="str">
        <f t="shared" si="1113"/>
        <v>avantage2</v>
      </c>
      <c r="W791" s="22" t="s">
        <v>228</v>
      </c>
      <c r="AW791" s="22"/>
      <c r="AX791" s="20" t="str">
        <f t="shared" si="1112"/>
        <v>ncreator</v>
      </c>
      <c r="AY791" s="20">
        <f t="shared" si="1112"/>
        <v>10</v>
      </c>
      <c r="AZ791" s="20" t="str">
        <f t="shared" si="1112"/>
        <v>cotrcrea</v>
      </c>
      <c r="BA791" s="20">
        <f t="shared" si="1112"/>
        <v>90</v>
      </c>
      <c r="BB791" s="20" t="str">
        <f t="shared" si="1112"/>
        <v>nminer</v>
      </c>
      <c r="BC791" s="20">
        <f t="shared" si="1112"/>
        <v>0</v>
      </c>
      <c r="BD791" s="14"/>
      <c r="BJ791" t="s">
        <v>235</v>
      </c>
      <c r="BK791" t="s">
        <v>152</v>
      </c>
      <c r="BN791" s="36">
        <v>100</v>
      </c>
      <c r="BQ791">
        <v>1</v>
      </c>
      <c r="BR791" s="38">
        <v>44737</v>
      </c>
      <c r="BS791" s="22" t="s">
        <v>183</v>
      </c>
      <c r="BT791" s="20" t="str">
        <f t="shared" si="1110"/>
        <v>BILLETVIP_COR22D1</v>
      </c>
      <c r="BU791" t="s">
        <v>184</v>
      </c>
      <c r="BV791">
        <v>1</v>
      </c>
    </row>
    <row r="792" spans="2:75" ht="18.75" customHeight="1" x14ac:dyDescent="0.3">
      <c r="B792" s="20">
        <f t="shared" ref="B792:B855" si="1115">+B791+1</f>
        <v>2</v>
      </c>
      <c r="C792" s="22" t="str">
        <f t="shared" ref="C792:C855" si="1116">"#"&amp;B792&amp;" Billet VIP"</f>
        <v>#2 Billet VIP</v>
      </c>
      <c r="D792" t="str">
        <f t="shared" si="1114"/>
        <v>COR22D2</v>
      </c>
      <c r="E792" s="53" t="s">
        <v>234</v>
      </c>
      <c r="F792" s="20">
        <v>1000</v>
      </c>
      <c r="G792" s="74" t="s">
        <v>1023</v>
      </c>
      <c r="H792" s="23" t="s">
        <v>146</v>
      </c>
      <c r="J792" s="54" t="s">
        <v>1020</v>
      </c>
      <c r="K792" s="22" t="s">
        <v>173</v>
      </c>
      <c r="L792" s="54" t="s">
        <v>147</v>
      </c>
      <c r="M792" s="22">
        <v>1</v>
      </c>
      <c r="N792" s="54" t="s">
        <v>174</v>
      </c>
      <c r="T792" s="54" t="s">
        <v>36</v>
      </c>
      <c r="U792" s="22" t="s">
        <v>227</v>
      </c>
      <c r="V792" s="54" t="str">
        <f t="shared" si="1113"/>
        <v>avantage2</v>
      </c>
      <c r="W792" s="22" t="s">
        <v>228</v>
      </c>
      <c r="AW792" s="22"/>
      <c r="AX792" s="20" t="str">
        <f t="shared" si="1112"/>
        <v>ncreator</v>
      </c>
      <c r="AY792" s="20">
        <f t="shared" si="1112"/>
        <v>10</v>
      </c>
      <c r="AZ792" s="20" t="str">
        <f t="shared" si="1112"/>
        <v>cotrcrea</v>
      </c>
      <c r="BA792" s="20">
        <f t="shared" si="1112"/>
        <v>90</v>
      </c>
      <c r="BB792" s="20" t="str">
        <f t="shared" si="1112"/>
        <v>nminer</v>
      </c>
      <c r="BC792" s="20">
        <f t="shared" si="1112"/>
        <v>0</v>
      </c>
      <c r="BD792" s="14"/>
      <c r="BJ792" t="s">
        <v>235</v>
      </c>
      <c r="BK792" t="s">
        <v>152</v>
      </c>
      <c r="BN792" s="36">
        <v>100</v>
      </c>
      <c r="BQ792">
        <v>1</v>
      </c>
      <c r="BR792" s="38">
        <v>44737</v>
      </c>
      <c r="BS792" s="22" t="s">
        <v>183</v>
      </c>
      <c r="BT792" s="20" t="str">
        <f t="shared" si="1110"/>
        <v>BILLETVIP_COR22D2</v>
      </c>
      <c r="BU792" t="s">
        <v>184</v>
      </c>
      <c r="BV792">
        <v>1</v>
      </c>
    </row>
    <row r="793" spans="2:75" ht="18.75" customHeight="1" x14ac:dyDescent="0.3">
      <c r="B793" s="20">
        <f t="shared" si="1115"/>
        <v>3</v>
      </c>
      <c r="C793" s="22" t="str">
        <f t="shared" si="1116"/>
        <v>#3 Billet VIP</v>
      </c>
      <c r="D793" t="str">
        <f t="shared" si="1114"/>
        <v>COR22D3</v>
      </c>
      <c r="E793" s="53" t="s">
        <v>234</v>
      </c>
      <c r="F793" s="20">
        <v>1000</v>
      </c>
      <c r="G793" s="74" t="s">
        <v>1024</v>
      </c>
      <c r="H793" s="23" t="s">
        <v>146</v>
      </c>
      <c r="J793" s="54" t="s">
        <v>1020</v>
      </c>
      <c r="K793" s="22" t="s">
        <v>173</v>
      </c>
      <c r="L793" s="54" t="s">
        <v>147</v>
      </c>
      <c r="M793" s="22">
        <v>1</v>
      </c>
      <c r="N793" s="54" t="s">
        <v>174</v>
      </c>
      <c r="T793" s="54" t="s">
        <v>36</v>
      </c>
      <c r="U793" s="22" t="s">
        <v>227</v>
      </c>
      <c r="V793" s="54" t="str">
        <f t="shared" si="1113"/>
        <v>avantage2</v>
      </c>
      <c r="W793" s="22" t="s">
        <v>228</v>
      </c>
      <c r="AW793" s="22"/>
      <c r="AX793" s="20" t="str">
        <f t="shared" si="1112"/>
        <v>ncreator</v>
      </c>
      <c r="AY793" s="20">
        <f t="shared" si="1112"/>
        <v>10</v>
      </c>
      <c r="AZ793" s="20" t="str">
        <f t="shared" si="1112"/>
        <v>cotrcrea</v>
      </c>
      <c r="BA793" s="20">
        <f t="shared" si="1112"/>
        <v>90</v>
      </c>
      <c r="BB793" s="20" t="str">
        <f t="shared" si="1112"/>
        <v>nminer</v>
      </c>
      <c r="BC793" s="20">
        <f t="shared" si="1112"/>
        <v>0</v>
      </c>
      <c r="BD793" s="14"/>
      <c r="BJ793" t="s">
        <v>235</v>
      </c>
      <c r="BK793" t="s">
        <v>152</v>
      </c>
      <c r="BN793" s="36">
        <v>100</v>
      </c>
      <c r="BQ793">
        <v>1</v>
      </c>
      <c r="BR793" s="38">
        <v>44737</v>
      </c>
      <c r="BS793" s="22" t="s">
        <v>183</v>
      </c>
      <c r="BT793" s="20" t="str">
        <f t="shared" si="1110"/>
        <v>BILLETVIP_COR22D3</v>
      </c>
      <c r="BU793" t="s">
        <v>184</v>
      </c>
      <c r="BV793">
        <v>1</v>
      </c>
    </row>
    <row r="794" spans="2:75" ht="18.75" customHeight="1" x14ac:dyDescent="0.3">
      <c r="B794" s="20">
        <f t="shared" si="1115"/>
        <v>4</v>
      </c>
      <c r="C794" s="22" t="str">
        <f t="shared" si="1116"/>
        <v>#4 Billet VIP</v>
      </c>
      <c r="D794" t="str">
        <f t="shared" si="1114"/>
        <v>COR22D4</v>
      </c>
      <c r="E794" s="53" t="s">
        <v>234</v>
      </c>
      <c r="F794" s="20">
        <v>1000</v>
      </c>
      <c r="G794" s="74" t="s">
        <v>1025</v>
      </c>
      <c r="H794" s="23" t="s">
        <v>146</v>
      </c>
      <c r="J794" s="54" t="s">
        <v>1020</v>
      </c>
      <c r="K794" s="22" t="s">
        <v>173</v>
      </c>
      <c r="L794" s="54" t="s">
        <v>147</v>
      </c>
      <c r="M794" s="22">
        <v>1</v>
      </c>
      <c r="N794" s="54" t="s">
        <v>174</v>
      </c>
      <c r="T794" s="54" t="s">
        <v>36</v>
      </c>
      <c r="U794" s="22" t="s">
        <v>227</v>
      </c>
      <c r="V794" s="54" t="str">
        <f t="shared" si="1113"/>
        <v>avantage2</v>
      </c>
      <c r="W794" s="22" t="s">
        <v>228</v>
      </c>
      <c r="AW794" s="22"/>
      <c r="AX794" s="20" t="str">
        <f t="shared" si="1112"/>
        <v>ncreator</v>
      </c>
      <c r="AY794" s="20">
        <f t="shared" si="1112"/>
        <v>10</v>
      </c>
      <c r="AZ794" s="20" t="str">
        <f t="shared" si="1112"/>
        <v>cotrcrea</v>
      </c>
      <c r="BA794" s="20">
        <f t="shared" si="1112"/>
        <v>90</v>
      </c>
      <c r="BB794" s="20" t="str">
        <f t="shared" si="1112"/>
        <v>nminer</v>
      </c>
      <c r="BC794" s="20">
        <f t="shared" si="1112"/>
        <v>0</v>
      </c>
      <c r="BD794" s="14"/>
      <c r="BJ794" t="s">
        <v>235</v>
      </c>
      <c r="BK794" t="s">
        <v>152</v>
      </c>
      <c r="BN794" s="36">
        <v>100</v>
      </c>
      <c r="BQ794">
        <v>1</v>
      </c>
      <c r="BR794" s="38">
        <v>44737</v>
      </c>
      <c r="BS794" s="22" t="s">
        <v>183</v>
      </c>
      <c r="BT794" s="20" t="str">
        <f t="shared" si="1110"/>
        <v>BILLETVIP_COR22D4</v>
      </c>
      <c r="BU794" t="s">
        <v>184</v>
      </c>
      <c r="BV794">
        <v>1</v>
      </c>
    </row>
    <row r="795" spans="2:75" ht="18.75" customHeight="1" x14ac:dyDescent="0.3">
      <c r="B795" s="20">
        <f t="shared" si="1115"/>
        <v>5</v>
      </c>
      <c r="C795" s="22" t="str">
        <f t="shared" si="1116"/>
        <v>#5 Billet VIP</v>
      </c>
      <c r="D795" t="str">
        <f t="shared" si="1114"/>
        <v>COR22D5</v>
      </c>
      <c r="E795" s="53" t="s">
        <v>234</v>
      </c>
      <c r="F795" s="20">
        <v>1000</v>
      </c>
      <c r="G795" s="74" t="s">
        <v>1026</v>
      </c>
      <c r="H795" s="23" t="s">
        <v>146</v>
      </c>
      <c r="J795" s="54" t="s">
        <v>1020</v>
      </c>
      <c r="K795" s="22" t="s">
        <v>173</v>
      </c>
      <c r="L795" s="54" t="s">
        <v>147</v>
      </c>
      <c r="M795" s="22">
        <v>1</v>
      </c>
      <c r="N795" s="54" t="s">
        <v>174</v>
      </c>
      <c r="T795" s="54" t="s">
        <v>36</v>
      </c>
      <c r="U795" s="22" t="s">
        <v>227</v>
      </c>
      <c r="V795" s="54" t="str">
        <f t="shared" si="1113"/>
        <v>avantage2</v>
      </c>
      <c r="W795" s="22" t="s">
        <v>228</v>
      </c>
      <c r="AW795" s="22"/>
      <c r="AX795" s="20" t="str">
        <f t="shared" si="1112"/>
        <v>ncreator</v>
      </c>
      <c r="AY795" s="20">
        <f t="shared" si="1112"/>
        <v>10</v>
      </c>
      <c r="AZ795" s="20" t="str">
        <f t="shared" si="1112"/>
        <v>cotrcrea</v>
      </c>
      <c r="BA795" s="20">
        <f t="shared" si="1112"/>
        <v>90</v>
      </c>
      <c r="BB795" s="20" t="str">
        <f t="shared" si="1112"/>
        <v>nminer</v>
      </c>
      <c r="BC795" s="20">
        <f t="shared" si="1112"/>
        <v>0</v>
      </c>
      <c r="BD795" s="14"/>
      <c r="BJ795" t="s">
        <v>235</v>
      </c>
      <c r="BK795" t="s">
        <v>152</v>
      </c>
      <c r="BN795" s="36">
        <v>100</v>
      </c>
      <c r="BQ795">
        <v>1</v>
      </c>
      <c r="BR795" s="38">
        <v>44737</v>
      </c>
      <c r="BS795" s="22" t="s">
        <v>183</v>
      </c>
      <c r="BT795" s="20" t="str">
        <f t="shared" si="1110"/>
        <v>BILLETVIP_COR22D5</v>
      </c>
      <c r="BU795" t="s">
        <v>184</v>
      </c>
      <c r="BV795">
        <v>1</v>
      </c>
    </row>
    <row r="796" spans="2:75" ht="18.75" customHeight="1" x14ac:dyDescent="0.3">
      <c r="B796" s="20">
        <f t="shared" si="1115"/>
        <v>6</v>
      </c>
      <c r="C796" s="22" t="str">
        <f t="shared" si="1116"/>
        <v>#6 Billet VIP</v>
      </c>
      <c r="D796" t="str">
        <f t="shared" si="1114"/>
        <v>COR22D6</v>
      </c>
      <c r="E796" s="53" t="s">
        <v>234</v>
      </c>
      <c r="F796" s="20">
        <v>1000</v>
      </c>
      <c r="G796" s="74" t="s">
        <v>1027</v>
      </c>
      <c r="H796" s="23" t="s">
        <v>146</v>
      </c>
      <c r="J796" s="54" t="s">
        <v>1020</v>
      </c>
      <c r="K796" s="22" t="s">
        <v>173</v>
      </c>
      <c r="L796" s="54" t="s">
        <v>147</v>
      </c>
      <c r="M796" s="22">
        <v>1</v>
      </c>
      <c r="N796" s="54" t="s">
        <v>174</v>
      </c>
      <c r="T796" s="54" t="s">
        <v>36</v>
      </c>
      <c r="U796" s="22" t="s">
        <v>227</v>
      </c>
      <c r="V796" s="54" t="str">
        <f t="shared" si="1113"/>
        <v>avantage2</v>
      </c>
      <c r="W796" s="22" t="s">
        <v>228</v>
      </c>
      <c r="AW796" s="22"/>
      <c r="AX796" s="20" t="str">
        <f t="shared" si="1112"/>
        <v>ncreator</v>
      </c>
      <c r="AY796" s="20">
        <f t="shared" si="1112"/>
        <v>10</v>
      </c>
      <c r="AZ796" s="20" t="str">
        <f t="shared" si="1112"/>
        <v>cotrcrea</v>
      </c>
      <c r="BA796" s="20">
        <f t="shared" si="1112"/>
        <v>90</v>
      </c>
      <c r="BB796" s="20" t="str">
        <f t="shared" si="1112"/>
        <v>nminer</v>
      </c>
      <c r="BC796" s="20">
        <f t="shared" si="1112"/>
        <v>0</v>
      </c>
      <c r="BD796" s="14"/>
      <c r="BJ796" t="s">
        <v>235</v>
      </c>
      <c r="BK796" t="s">
        <v>152</v>
      </c>
      <c r="BN796" s="36">
        <v>100</v>
      </c>
      <c r="BQ796">
        <v>1</v>
      </c>
      <c r="BR796" s="38">
        <v>44737</v>
      </c>
      <c r="BS796" s="22" t="s">
        <v>183</v>
      </c>
      <c r="BT796" s="20" t="str">
        <f t="shared" si="1110"/>
        <v>BILLETVIP_COR22D6</v>
      </c>
      <c r="BU796" t="s">
        <v>184</v>
      </c>
      <c r="BV796">
        <v>1</v>
      </c>
    </row>
    <row r="797" spans="2:75" ht="18.75" customHeight="1" x14ac:dyDescent="0.3">
      <c r="B797" s="20">
        <f t="shared" si="1115"/>
        <v>7</v>
      </c>
      <c r="C797" s="22" t="str">
        <f t="shared" si="1116"/>
        <v>#7 Billet VIP</v>
      </c>
      <c r="D797" t="str">
        <f t="shared" si="1114"/>
        <v>COR22D7</v>
      </c>
      <c r="E797" s="53" t="s">
        <v>234</v>
      </c>
      <c r="F797" s="20">
        <v>1000</v>
      </c>
      <c r="G797" s="74" t="s">
        <v>1028</v>
      </c>
      <c r="H797" s="23" t="s">
        <v>146</v>
      </c>
      <c r="J797" s="54" t="s">
        <v>1020</v>
      </c>
      <c r="K797" s="22" t="s">
        <v>173</v>
      </c>
      <c r="L797" s="54" t="s">
        <v>147</v>
      </c>
      <c r="M797" s="22">
        <v>1</v>
      </c>
      <c r="N797" s="54" t="s">
        <v>174</v>
      </c>
      <c r="T797" s="54" t="s">
        <v>36</v>
      </c>
      <c r="U797" s="22" t="s">
        <v>227</v>
      </c>
      <c r="V797" s="54" t="str">
        <f t="shared" si="1113"/>
        <v>avantage2</v>
      </c>
      <c r="W797" s="22" t="s">
        <v>228</v>
      </c>
      <c r="AW797" s="22"/>
      <c r="AX797" s="20" t="str">
        <f t="shared" si="1112"/>
        <v>ncreator</v>
      </c>
      <c r="AY797" s="20">
        <f t="shared" si="1112"/>
        <v>10</v>
      </c>
      <c r="AZ797" s="20" t="str">
        <f t="shared" si="1112"/>
        <v>cotrcrea</v>
      </c>
      <c r="BA797" s="20">
        <f t="shared" si="1112"/>
        <v>90</v>
      </c>
      <c r="BB797" s="20" t="str">
        <f t="shared" si="1112"/>
        <v>nminer</v>
      </c>
      <c r="BC797" s="20">
        <f t="shared" si="1112"/>
        <v>0</v>
      </c>
      <c r="BD797" s="14"/>
      <c r="BJ797" t="s">
        <v>235</v>
      </c>
      <c r="BK797" t="s">
        <v>152</v>
      </c>
      <c r="BN797" s="36">
        <v>100</v>
      </c>
      <c r="BQ797">
        <v>1</v>
      </c>
      <c r="BR797" s="38">
        <v>44737</v>
      </c>
      <c r="BS797" s="22" t="s">
        <v>183</v>
      </c>
      <c r="BT797" s="20" t="str">
        <f t="shared" si="1110"/>
        <v>BILLETVIP_COR22D7</v>
      </c>
      <c r="BU797" t="s">
        <v>184</v>
      </c>
      <c r="BV797">
        <v>1</v>
      </c>
    </row>
    <row r="798" spans="2:75" ht="18.75" customHeight="1" x14ac:dyDescent="0.3">
      <c r="B798" s="20">
        <f t="shared" si="1115"/>
        <v>8</v>
      </c>
      <c r="C798" s="22" t="str">
        <f t="shared" si="1116"/>
        <v>#8 Billet VIP</v>
      </c>
      <c r="D798" t="str">
        <f t="shared" si="1114"/>
        <v>COR22D8</v>
      </c>
      <c r="E798" s="53" t="s">
        <v>234</v>
      </c>
      <c r="F798" s="20">
        <v>1000</v>
      </c>
      <c r="G798" s="74" t="s">
        <v>1029</v>
      </c>
      <c r="H798" s="23" t="s">
        <v>146</v>
      </c>
      <c r="J798" s="54" t="s">
        <v>1020</v>
      </c>
      <c r="K798" s="22" t="s">
        <v>173</v>
      </c>
      <c r="L798" s="54" t="s">
        <v>147</v>
      </c>
      <c r="M798" s="22">
        <v>1</v>
      </c>
      <c r="N798" s="54" t="s">
        <v>174</v>
      </c>
      <c r="T798" s="54" t="s">
        <v>36</v>
      </c>
      <c r="U798" s="22" t="s">
        <v>227</v>
      </c>
      <c r="V798" s="54" t="str">
        <f t="shared" si="1113"/>
        <v>avantage2</v>
      </c>
      <c r="W798" s="22" t="s">
        <v>228</v>
      </c>
      <c r="AW798" s="22"/>
      <c r="AX798" s="20" t="str">
        <f t="shared" si="1112"/>
        <v>ncreator</v>
      </c>
      <c r="AY798" s="20">
        <f t="shared" si="1112"/>
        <v>10</v>
      </c>
      <c r="AZ798" s="20" t="str">
        <f t="shared" si="1112"/>
        <v>cotrcrea</v>
      </c>
      <c r="BA798" s="20">
        <f t="shared" si="1112"/>
        <v>90</v>
      </c>
      <c r="BB798" s="20" t="str">
        <f t="shared" si="1112"/>
        <v>nminer</v>
      </c>
      <c r="BC798" s="20">
        <f t="shared" si="1112"/>
        <v>0</v>
      </c>
      <c r="BD798" s="14"/>
      <c r="BJ798" t="s">
        <v>235</v>
      </c>
      <c r="BK798" t="s">
        <v>152</v>
      </c>
      <c r="BN798" s="36">
        <v>100</v>
      </c>
      <c r="BQ798">
        <v>1</v>
      </c>
      <c r="BR798" s="38">
        <v>44737</v>
      </c>
      <c r="BS798" s="22" t="s">
        <v>183</v>
      </c>
      <c r="BT798" s="20" t="str">
        <f t="shared" si="1110"/>
        <v>BILLETVIP_COR22D8</v>
      </c>
      <c r="BU798" t="s">
        <v>184</v>
      </c>
      <c r="BV798">
        <v>1</v>
      </c>
    </row>
    <row r="799" spans="2:75" ht="18.75" customHeight="1" x14ac:dyDescent="0.3">
      <c r="B799" s="20">
        <f t="shared" si="1115"/>
        <v>9</v>
      </c>
      <c r="C799" s="22" t="str">
        <f t="shared" si="1116"/>
        <v>#9 Billet VIP</v>
      </c>
      <c r="D799" t="str">
        <f t="shared" si="1114"/>
        <v>COR22D9</v>
      </c>
      <c r="E799" s="53" t="s">
        <v>234</v>
      </c>
      <c r="F799" s="20">
        <v>1000</v>
      </c>
      <c r="G799" s="74" t="s">
        <v>1030</v>
      </c>
      <c r="H799" s="23" t="s">
        <v>146</v>
      </c>
      <c r="J799" s="54" t="s">
        <v>1020</v>
      </c>
      <c r="K799" s="22" t="s">
        <v>173</v>
      </c>
      <c r="L799" s="54" t="s">
        <v>147</v>
      </c>
      <c r="M799" s="22">
        <v>1</v>
      </c>
      <c r="N799" s="54" t="s">
        <v>174</v>
      </c>
      <c r="T799" s="54" t="s">
        <v>36</v>
      </c>
      <c r="U799" s="22" t="s">
        <v>227</v>
      </c>
      <c r="V799" s="54" t="str">
        <f t="shared" si="1113"/>
        <v>avantage2</v>
      </c>
      <c r="W799" s="22" t="s">
        <v>228</v>
      </c>
      <c r="AW799" s="22"/>
      <c r="AX799" s="20" t="str">
        <f t="shared" si="1112"/>
        <v>ncreator</v>
      </c>
      <c r="AY799" s="20">
        <f t="shared" si="1112"/>
        <v>10</v>
      </c>
      <c r="AZ799" s="20" t="str">
        <f t="shared" si="1112"/>
        <v>cotrcrea</v>
      </c>
      <c r="BA799" s="20">
        <f t="shared" si="1112"/>
        <v>90</v>
      </c>
      <c r="BB799" s="20" t="str">
        <f t="shared" si="1112"/>
        <v>nminer</v>
      </c>
      <c r="BC799" s="20">
        <f t="shared" si="1112"/>
        <v>0</v>
      </c>
      <c r="BD799" s="14"/>
      <c r="BJ799" t="s">
        <v>235</v>
      </c>
      <c r="BK799" t="s">
        <v>152</v>
      </c>
      <c r="BN799" s="36">
        <v>100</v>
      </c>
      <c r="BQ799">
        <v>1</v>
      </c>
      <c r="BR799" s="38">
        <v>44737</v>
      </c>
      <c r="BS799" s="22" t="s">
        <v>183</v>
      </c>
      <c r="BT799" s="20" t="str">
        <f t="shared" si="1110"/>
        <v>BILLETVIP_COR22D9</v>
      </c>
      <c r="BU799" t="s">
        <v>184</v>
      </c>
      <c r="BV799">
        <v>1</v>
      </c>
    </row>
    <row r="800" spans="2:75" ht="18.75" customHeight="1" x14ac:dyDescent="0.3">
      <c r="B800" s="20">
        <f t="shared" si="1115"/>
        <v>10</v>
      </c>
      <c r="C800" s="22" t="str">
        <f t="shared" si="1116"/>
        <v>#10 Billet VIP</v>
      </c>
      <c r="D800" t="str">
        <f t="shared" si="1114"/>
        <v>COR22D10</v>
      </c>
      <c r="E800" s="53" t="s">
        <v>234</v>
      </c>
      <c r="F800" s="20">
        <v>1000</v>
      </c>
      <c r="G800" s="74" t="s">
        <v>1031</v>
      </c>
      <c r="H800" s="23" t="s">
        <v>146</v>
      </c>
      <c r="J800" s="54" t="s">
        <v>1020</v>
      </c>
      <c r="K800" s="22" t="s">
        <v>173</v>
      </c>
      <c r="L800" s="54" t="s">
        <v>147</v>
      </c>
      <c r="M800" s="22">
        <v>1</v>
      </c>
      <c r="N800" s="54" t="s">
        <v>174</v>
      </c>
      <c r="T800" s="54" t="s">
        <v>36</v>
      </c>
      <c r="U800" s="22" t="s">
        <v>227</v>
      </c>
      <c r="V800" s="54" t="str">
        <f t="shared" si="1113"/>
        <v>avantage2</v>
      </c>
      <c r="W800" s="22" t="s">
        <v>228</v>
      </c>
      <c r="AW800" s="22"/>
      <c r="AX800" s="20" t="str">
        <f t="shared" ref="AX800:BC815" si="1117">AX799</f>
        <v>ncreator</v>
      </c>
      <c r="AY800" s="20">
        <f t="shared" si="1117"/>
        <v>10</v>
      </c>
      <c r="AZ800" s="20" t="str">
        <f t="shared" si="1117"/>
        <v>cotrcrea</v>
      </c>
      <c r="BA800" s="20">
        <f t="shared" si="1117"/>
        <v>90</v>
      </c>
      <c r="BB800" s="20" t="str">
        <f t="shared" si="1117"/>
        <v>nminer</v>
      </c>
      <c r="BC800" s="20">
        <f t="shared" si="1117"/>
        <v>0</v>
      </c>
      <c r="BD800" s="14"/>
      <c r="BJ800" t="s">
        <v>235</v>
      </c>
      <c r="BK800" t="s">
        <v>152</v>
      </c>
      <c r="BN800" s="36">
        <v>100</v>
      </c>
      <c r="BQ800">
        <v>1</v>
      </c>
      <c r="BR800" s="38">
        <v>44737</v>
      </c>
      <c r="BS800" s="22" t="s">
        <v>183</v>
      </c>
      <c r="BT800" s="20" t="str">
        <f t="shared" si="1110"/>
        <v>BILLETVIP_COR22D10</v>
      </c>
      <c r="BU800" t="s">
        <v>184</v>
      </c>
      <c r="BV800">
        <v>1</v>
      </c>
    </row>
    <row r="801" spans="2:74" ht="18.75" customHeight="1" x14ac:dyDescent="0.3">
      <c r="B801" s="20">
        <f t="shared" si="1115"/>
        <v>11</v>
      </c>
      <c r="C801" s="22" t="str">
        <f t="shared" si="1116"/>
        <v>#11 Billet VIP</v>
      </c>
      <c r="D801" t="str">
        <f t="shared" si="1114"/>
        <v>COR22D11</v>
      </c>
      <c r="E801" s="53" t="s">
        <v>234</v>
      </c>
      <c r="F801" s="20">
        <v>1000</v>
      </c>
      <c r="G801" s="74" t="s">
        <v>1032</v>
      </c>
      <c r="H801" s="23" t="s">
        <v>146</v>
      </c>
      <c r="J801" s="54" t="s">
        <v>1020</v>
      </c>
      <c r="K801" s="22" t="s">
        <v>173</v>
      </c>
      <c r="L801" s="54" t="s">
        <v>147</v>
      </c>
      <c r="M801" s="22">
        <v>1</v>
      </c>
      <c r="N801" s="54" t="s">
        <v>174</v>
      </c>
      <c r="T801" s="54" t="s">
        <v>36</v>
      </c>
      <c r="U801" s="22" t="s">
        <v>227</v>
      </c>
      <c r="V801" s="54" t="str">
        <f t="shared" si="1113"/>
        <v>avantage2</v>
      </c>
      <c r="W801" s="22" t="s">
        <v>228</v>
      </c>
      <c r="AW801" s="22"/>
      <c r="AX801" s="20" t="str">
        <f t="shared" si="1117"/>
        <v>ncreator</v>
      </c>
      <c r="AY801" s="20">
        <f t="shared" si="1117"/>
        <v>10</v>
      </c>
      <c r="AZ801" s="20" t="str">
        <f t="shared" si="1117"/>
        <v>cotrcrea</v>
      </c>
      <c r="BA801" s="20">
        <f t="shared" si="1117"/>
        <v>90</v>
      </c>
      <c r="BB801" s="20" t="str">
        <f t="shared" si="1117"/>
        <v>nminer</v>
      </c>
      <c r="BC801" s="20">
        <f t="shared" si="1117"/>
        <v>0</v>
      </c>
      <c r="BD801" s="14"/>
      <c r="BJ801" t="s">
        <v>235</v>
      </c>
      <c r="BK801" t="s">
        <v>152</v>
      </c>
      <c r="BN801" s="36">
        <v>100</v>
      </c>
      <c r="BQ801">
        <v>1</v>
      </c>
      <c r="BR801" s="38">
        <v>44737</v>
      </c>
      <c r="BS801" s="22" t="s">
        <v>183</v>
      </c>
      <c r="BT801" s="20" t="str">
        <f t="shared" si="1110"/>
        <v>BILLETVIP_COR22D11</v>
      </c>
      <c r="BU801" t="s">
        <v>184</v>
      </c>
      <c r="BV801">
        <v>1</v>
      </c>
    </row>
    <row r="802" spans="2:74" ht="18.75" customHeight="1" x14ac:dyDescent="0.3">
      <c r="B802" s="20">
        <f t="shared" si="1115"/>
        <v>12</v>
      </c>
      <c r="C802" s="22" t="str">
        <f t="shared" si="1116"/>
        <v>#12 Billet VIP</v>
      </c>
      <c r="D802" t="str">
        <f t="shared" si="1114"/>
        <v>COR22D12</v>
      </c>
      <c r="E802" s="53" t="s">
        <v>234</v>
      </c>
      <c r="F802" s="20">
        <v>1000</v>
      </c>
      <c r="G802" s="74" t="s">
        <v>1033</v>
      </c>
      <c r="H802" s="23" t="s">
        <v>146</v>
      </c>
      <c r="J802" s="54" t="s">
        <v>1020</v>
      </c>
      <c r="K802" s="22" t="s">
        <v>173</v>
      </c>
      <c r="L802" s="54" t="s">
        <v>147</v>
      </c>
      <c r="M802" s="22">
        <v>1</v>
      </c>
      <c r="N802" s="54" t="s">
        <v>174</v>
      </c>
      <c r="T802" s="54" t="s">
        <v>36</v>
      </c>
      <c r="U802" s="22" t="s">
        <v>227</v>
      </c>
      <c r="V802" s="54" t="str">
        <f t="shared" si="1113"/>
        <v>avantage2</v>
      </c>
      <c r="W802" s="22" t="s">
        <v>228</v>
      </c>
      <c r="AW802" s="22"/>
      <c r="AX802" s="20" t="str">
        <f t="shared" si="1117"/>
        <v>ncreator</v>
      </c>
      <c r="AY802" s="20">
        <f t="shared" si="1117"/>
        <v>10</v>
      </c>
      <c r="AZ802" s="20" t="str">
        <f t="shared" si="1117"/>
        <v>cotrcrea</v>
      </c>
      <c r="BA802" s="20">
        <f t="shared" si="1117"/>
        <v>90</v>
      </c>
      <c r="BB802" s="20" t="str">
        <f t="shared" si="1117"/>
        <v>nminer</v>
      </c>
      <c r="BC802" s="20">
        <f t="shared" si="1117"/>
        <v>0</v>
      </c>
      <c r="BD802" s="14"/>
      <c r="BJ802" t="s">
        <v>235</v>
      </c>
      <c r="BK802" t="s">
        <v>152</v>
      </c>
      <c r="BN802" s="36">
        <v>100</v>
      </c>
      <c r="BQ802">
        <v>1</v>
      </c>
      <c r="BR802" s="38">
        <v>44737</v>
      </c>
      <c r="BS802" s="22" t="s">
        <v>183</v>
      </c>
      <c r="BT802" s="20" t="str">
        <f t="shared" si="1110"/>
        <v>BILLETVIP_COR22D12</v>
      </c>
      <c r="BU802" t="s">
        <v>184</v>
      </c>
      <c r="BV802">
        <v>1</v>
      </c>
    </row>
    <row r="803" spans="2:74" ht="18.75" customHeight="1" x14ac:dyDescent="0.3">
      <c r="B803" s="20">
        <f t="shared" si="1115"/>
        <v>13</v>
      </c>
      <c r="C803" s="22" t="str">
        <f t="shared" si="1116"/>
        <v>#13 Billet VIP</v>
      </c>
      <c r="D803" t="str">
        <f t="shared" si="1114"/>
        <v>COR22D13</v>
      </c>
      <c r="E803" s="53" t="s">
        <v>234</v>
      </c>
      <c r="F803" s="20">
        <v>1000</v>
      </c>
      <c r="G803" s="74" t="s">
        <v>1034</v>
      </c>
      <c r="H803" s="23" t="s">
        <v>146</v>
      </c>
      <c r="J803" s="54" t="s">
        <v>1020</v>
      </c>
      <c r="K803" s="22" t="s">
        <v>173</v>
      </c>
      <c r="L803" s="54" t="s">
        <v>147</v>
      </c>
      <c r="M803" s="22">
        <v>1</v>
      </c>
      <c r="N803" s="54" t="s">
        <v>174</v>
      </c>
      <c r="T803" s="54" t="s">
        <v>36</v>
      </c>
      <c r="U803" s="22" t="s">
        <v>227</v>
      </c>
      <c r="V803" s="54" t="str">
        <f t="shared" si="1113"/>
        <v>avantage2</v>
      </c>
      <c r="W803" s="22" t="s">
        <v>228</v>
      </c>
      <c r="AW803" s="22"/>
      <c r="AX803" s="20" t="str">
        <f t="shared" si="1117"/>
        <v>ncreator</v>
      </c>
      <c r="AY803" s="20">
        <f t="shared" si="1117"/>
        <v>10</v>
      </c>
      <c r="AZ803" s="20" t="str">
        <f t="shared" si="1117"/>
        <v>cotrcrea</v>
      </c>
      <c r="BA803" s="20">
        <f t="shared" si="1117"/>
        <v>90</v>
      </c>
      <c r="BB803" s="20" t="str">
        <f t="shared" si="1117"/>
        <v>nminer</v>
      </c>
      <c r="BC803" s="20">
        <f t="shared" si="1117"/>
        <v>0</v>
      </c>
      <c r="BD803" s="14"/>
      <c r="BJ803" t="s">
        <v>235</v>
      </c>
      <c r="BK803" t="s">
        <v>152</v>
      </c>
      <c r="BN803" s="36">
        <v>100</v>
      </c>
      <c r="BQ803">
        <v>1</v>
      </c>
      <c r="BR803" s="38">
        <v>44737</v>
      </c>
      <c r="BS803" s="22" t="s">
        <v>183</v>
      </c>
      <c r="BT803" s="20" t="str">
        <f t="shared" si="1110"/>
        <v>BILLETVIP_COR22D13</v>
      </c>
      <c r="BU803" t="s">
        <v>184</v>
      </c>
      <c r="BV803">
        <v>1</v>
      </c>
    </row>
    <row r="804" spans="2:74" ht="18.75" customHeight="1" x14ac:dyDescent="0.3">
      <c r="B804" s="20">
        <f t="shared" si="1115"/>
        <v>14</v>
      </c>
      <c r="C804" s="22" t="str">
        <f t="shared" si="1116"/>
        <v>#14 Billet VIP</v>
      </c>
      <c r="D804" t="str">
        <f t="shared" si="1114"/>
        <v>COR22D14</v>
      </c>
      <c r="E804" s="53" t="s">
        <v>234</v>
      </c>
      <c r="F804" s="20">
        <v>1000</v>
      </c>
      <c r="G804" s="74" t="s">
        <v>1035</v>
      </c>
      <c r="H804" s="23" t="s">
        <v>146</v>
      </c>
      <c r="J804" s="54" t="s">
        <v>1020</v>
      </c>
      <c r="K804" s="22" t="s">
        <v>173</v>
      </c>
      <c r="L804" s="54" t="s">
        <v>147</v>
      </c>
      <c r="M804" s="22">
        <v>1</v>
      </c>
      <c r="N804" s="54" t="s">
        <v>174</v>
      </c>
      <c r="T804" s="54" t="s">
        <v>36</v>
      </c>
      <c r="U804" s="22" t="s">
        <v>227</v>
      </c>
      <c r="V804" s="54" t="str">
        <f t="shared" si="1113"/>
        <v>avantage2</v>
      </c>
      <c r="W804" s="22" t="s">
        <v>228</v>
      </c>
      <c r="AW804" s="22"/>
      <c r="AX804" s="20" t="str">
        <f t="shared" si="1117"/>
        <v>ncreator</v>
      </c>
      <c r="AY804" s="20">
        <f t="shared" si="1117"/>
        <v>10</v>
      </c>
      <c r="AZ804" s="20" t="str">
        <f t="shared" si="1117"/>
        <v>cotrcrea</v>
      </c>
      <c r="BA804" s="20">
        <f t="shared" si="1117"/>
        <v>90</v>
      </c>
      <c r="BB804" s="20" t="str">
        <f t="shared" si="1117"/>
        <v>nminer</v>
      </c>
      <c r="BC804" s="20">
        <f t="shared" si="1117"/>
        <v>0</v>
      </c>
      <c r="BD804" s="14"/>
      <c r="BJ804" t="s">
        <v>235</v>
      </c>
      <c r="BK804" t="s">
        <v>152</v>
      </c>
      <c r="BN804" s="36">
        <v>100</v>
      </c>
      <c r="BQ804">
        <v>1</v>
      </c>
      <c r="BR804" s="38">
        <v>44737</v>
      </c>
      <c r="BS804" s="22" t="s">
        <v>183</v>
      </c>
      <c r="BT804" s="20" t="str">
        <f t="shared" si="1110"/>
        <v>BILLETVIP_COR22D14</v>
      </c>
      <c r="BU804" t="s">
        <v>184</v>
      </c>
      <c r="BV804">
        <v>1</v>
      </c>
    </row>
    <row r="805" spans="2:74" ht="18.75" customHeight="1" x14ac:dyDescent="0.3">
      <c r="B805" s="20">
        <f t="shared" si="1115"/>
        <v>15</v>
      </c>
      <c r="C805" s="22" t="str">
        <f t="shared" si="1116"/>
        <v>#15 Billet VIP</v>
      </c>
      <c r="D805" t="str">
        <f t="shared" si="1114"/>
        <v>COR22D15</v>
      </c>
      <c r="E805" s="53" t="s">
        <v>234</v>
      </c>
      <c r="F805" s="20">
        <v>1000</v>
      </c>
      <c r="G805" s="74" t="s">
        <v>1036</v>
      </c>
      <c r="H805" s="23" t="s">
        <v>146</v>
      </c>
      <c r="J805" s="54" t="s">
        <v>1020</v>
      </c>
      <c r="K805" s="22" t="s">
        <v>173</v>
      </c>
      <c r="L805" s="54" t="s">
        <v>147</v>
      </c>
      <c r="M805" s="22">
        <v>1</v>
      </c>
      <c r="N805" s="54" t="s">
        <v>174</v>
      </c>
      <c r="T805" s="54" t="s">
        <v>36</v>
      </c>
      <c r="U805" s="22" t="s">
        <v>227</v>
      </c>
      <c r="V805" s="54" t="str">
        <f t="shared" si="1113"/>
        <v>avantage2</v>
      </c>
      <c r="W805" s="22" t="s">
        <v>228</v>
      </c>
      <c r="AW805" s="22"/>
      <c r="AX805" s="20" t="str">
        <f t="shared" si="1117"/>
        <v>ncreator</v>
      </c>
      <c r="AY805" s="20">
        <f t="shared" si="1117"/>
        <v>10</v>
      </c>
      <c r="AZ805" s="20" t="str">
        <f t="shared" si="1117"/>
        <v>cotrcrea</v>
      </c>
      <c r="BA805" s="20">
        <f t="shared" si="1117"/>
        <v>90</v>
      </c>
      <c r="BB805" s="20" t="str">
        <f t="shared" si="1117"/>
        <v>nminer</v>
      </c>
      <c r="BC805" s="20">
        <f t="shared" si="1117"/>
        <v>0</v>
      </c>
      <c r="BD805" s="14"/>
      <c r="BJ805" t="s">
        <v>235</v>
      </c>
      <c r="BK805" t="s">
        <v>152</v>
      </c>
      <c r="BN805" s="36">
        <v>100</v>
      </c>
      <c r="BQ805">
        <v>1</v>
      </c>
      <c r="BR805" s="38">
        <v>44737</v>
      </c>
      <c r="BS805" s="22" t="s">
        <v>183</v>
      </c>
      <c r="BT805" s="20" t="str">
        <f t="shared" si="1110"/>
        <v>BILLETVIP_COR22D15</v>
      </c>
      <c r="BU805" t="s">
        <v>184</v>
      </c>
      <c r="BV805">
        <v>1</v>
      </c>
    </row>
    <row r="806" spans="2:74" ht="18.75" customHeight="1" x14ac:dyDescent="0.3">
      <c r="B806" s="20">
        <f t="shared" si="1115"/>
        <v>16</v>
      </c>
      <c r="C806" s="22" t="str">
        <f t="shared" si="1116"/>
        <v>#16 Billet VIP</v>
      </c>
      <c r="D806" t="str">
        <f t="shared" si="1114"/>
        <v>COR22D16</v>
      </c>
      <c r="E806" s="53" t="s">
        <v>234</v>
      </c>
      <c r="F806" s="20">
        <v>1000</v>
      </c>
      <c r="G806" s="74" t="s">
        <v>1037</v>
      </c>
      <c r="H806" s="23" t="s">
        <v>146</v>
      </c>
      <c r="J806" s="54" t="s">
        <v>1020</v>
      </c>
      <c r="K806" s="22" t="s">
        <v>173</v>
      </c>
      <c r="L806" s="54" t="s">
        <v>147</v>
      </c>
      <c r="M806" s="22">
        <v>1</v>
      </c>
      <c r="N806" s="54" t="s">
        <v>174</v>
      </c>
      <c r="T806" s="54" t="s">
        <v>36</v>
      </c>
      <c r="U806" s="22" t="s">
        <v>227</v>
      </c>
      <c r="V806" s="54" t="str">
        <f t="shared" si="1113"/>
        <v>avantage2</v>
      </c>
      <c r="W806" s="22" t="s">
        <v>228</v>
      </c>
      <c r="AW806" s="22"/>
      <c r="AX806" s="20" t="str">
        <f t="shared" si="1117"/>
        <v>ncreator</v>
      </c>
      <c r="AY806" s="20">
        <f t="shared" si="1117"/>
        <v>10</v>
      </c>
      <c r="AZ806" s="20" t="str">
        <f t="shared" si="1117"/>
        <v>cotrcrea</v>
      </c>
      <c r="BA806" s="20">
        <f t="shared" si="1117"/>
        <v>90</v>
      </c>
      <c r="BB806" s="20" t="str">
        <f t="shared" si="1117"/>
        <v>nminer</v>
      </c>
      <c r="BC806" s="20">
        <f t="shared" si="1117"/>
        <v>0</v>
      </c>
      <c r="BD806" s="14"/>
      <c r="BJ806" t="s">
        <v>235</v>
      </c>
      <c r="BK806" t="s">
        <v>152</v>
      </c>
      <c r="BN806" s="36">
        <v>100</v>
      </c>
      <c r="BQ806">
        <v>1</v>
      </c>
      <c r="BR806" s="38">
        <v>44737</v>
      </c>
      <c r="BS806" s="22" t="s">
        <v>183</v>
      </c>
      <c r="BT806" s="20" t="str">
        <f t="shared" si="1110"/>
        <v>BILLETVIP_COR22D16</v>
      </c>
      <c r="BU806" t="s">
        <v>184</v>
      </c>
      <c r="BV806">
        <v>1</v>
      </c>
    </row>
    <row r="807" spans="2:74" ht="18.75" customHeight="1" x14ac:dyDescent="0.3">
      <c r="B807" s="20">
        <f t="shared" si="1115"/>
        <v>17</v>
      </c>
      <c r="C807" s="22" t="str">
        <f t="shared" si="1116"/>
        <v>#17 Billet VIP</v>
      </c>
      <c r="D807" t="str">
        <f t="shared" si="1114"/>
        <v>COR22D17</v>
      </c>
      <c r="E807" s="53" t="s">
        <v>234</v>
      </c>
      <c r="F807" s="20">
        <v>1000</v>
      </c>
      <c r="G807" s="74" t="s">
        <v>1038</v>
      </c>
      <c r="H807" s="23" t="s">
        <v>146</v>
      </c>
      <c r="J807" s="54" t="s">
        <v>1020</v>
      </c>
      <c r="K807" s="22" t="s">
        <v>173</v>
      </c>
      <c r="L807" s="54" t="s">
        <v>147</v>
      </c>
      <c r="M807" s="22">
        <v>1</v>
      </c>
      <c r="N807" s="54" t="s">
        <v>174</v>
      </c>
      <c r="T807" s="54" t="s">
        <v>36</v>
      </c>
      <c r="U807" s="22" t="s">
        <v>227</v>
      </c>
      <c r="V807" s="54" t="str">
        <f t="shared" si="1113"/>
        <v>avantage2</v>
      </c>
      <c r="W807" s="22" t="s">
        <v>228</v>
      </c>
      <c r="AW807" s="22"/>
      <c r="AX807" s="20" t="str">
        <f t="shared" si="1117"/>
        <v>ncreator</v>
      </c>
      <c r="AY807" s="20">
        <f t="shared" si="1117"/>
        <v>10</v>
      </c>
      <c r="AZ807" s="20" t="str">
        <f t="shared" si="1117"/>
        <v>cotrcrea</v>
      </c>
      <c r="BA807" s="20">
        <f t="shared" si="1117"/>
        <v>90</v>
      </c>
      <c r="BB807" s="20" t="str">
        <f t="shared" si="1117"/>
        <v>nminer</v>
      </c>
      <c r="BC807" s="20">
        <f t="shared" si="1117"/>
        <v>0</v>
      </c>
      <c r="BD807" s="14"/>
      <c r="BJ807" t="s">
        <v>235</v>
      </c>
      <c r="BK807" t="s">
        <v>152</v>
      </c>
      <c r="BN807" s="36">
        <v>100</v>
      </c>
      <c r="BQ807">
        <v>1</v>
      </c>
      <c r="BR807" s="38">
        <v>44737</v>
      </c>
      <c r="BS807" s="22" t="s">
        <v>183</v>
      </c>
      <c r="BT807" s="20" t="str">
        <f t="shared" si="1110"/>
        <v>BILLETVIP_COR22D17</v>
      </c>
      <c r="BU807" t="s">
        <v>184</v>
      </c>
      <c r="BV807">
        <v>1</v>
      </c>
    </row>
    <row r="808" spans="2:74" ht="18.75" customHeight="1" x14ac:dyDescent="0.3">
      <c r="B808" s="20">
        <f t="shared" si="1115"/>
        <v>18</v>
      </c>
      <c r="C808" s="22" t="str">
        <f t="shared" si="1116"/>
        <v>#18 Billet VIP</v>
      </c>
      <c r="D808" t="str">
        <f t="shared" si="1114"/>
        <v>COR22D18</v>
      </c>
      <c r="E808" s="53" t="s">
        <v>234</v>
      </c>
      <c r="F808" s="20">
        <v>1000</v>
      </c>
      <c r="G808" s="74" t="s">
        <v>1039</v>
      </c>
      <c r="H808" s="23" t="s">
        <v>146</v>
      </c>
      <c r="J808" s="54" t="s">
        <v>1020</v>
      </c>
      <c r="K808" s="22" t="s">
        <v>173</v>
      </c>
      <c r="L808" s="54" t="s">
        <v>147</v>
      </c>
      <c r="M808" s="22">
        <v>1</v>
      </c>
      <c r="N808" s="54" t="s">
        <v>174</v>
      </c>
      <c r="T808" s="54" t="s">
        <v>36</v>
      </c>
      <c r="U808" s="22" t="s">
        <v>227</v>
      </c>
      <c r="V808" s="54" t="str">
        <f t="shared" si="1113"/>
        <v>avantage2</v>
      </c>
      <c r="W808" s="22" t="s">
        <v>228</v>
      </c>
      <c r="AW808" s="22"/>
      <c r="AX808" s="20" t="str">
        <f t="shared" si="1117"/>
        <v>ncreator</v>
      </c>
      <c r="AY808" s="20">
        <f t="shared" si="1117"/>
        <v>10</v>
      </c>
      <c r="AZ808" s="20" t="str">
        <f t="shared" si="1117"/>
        <v>cotrcrea</v>
      </c>
      <c r="BA808" s="20">
        <f t="shared" si="1117"/>
        <v>90</v>
      </c>
      <c r="BB808" s="20" t="str">
        <f t="shared" si="1117"/>
        <v>nminer</v>
      </c>
      <c r="BC808" s="20">
        <f t="shared" si="1117"/>
        <v>0</v>
      </c>
      <c r="BD808" s="14"/>
      <c r="BJ808" t="s">
        <v>235</v>
      </c>
      <c r="BK808" t="s">
        <v>152</v>
      </c>
      <c r="BN808" s="36">
        <v>100</v>
      </c>
      <c r="BQ808">
        <v>1</v>
      </c>
      <c r="BR808" s="38">
        <v>44737</v>
      </c>
      <c r="BS808" s="22" t="s">
        <v>183</v>
      </c>
      <c r="BT808" s="20" t="str">
        <f t="shared" si="1110"/>
        <v>BILLETVIP_COR22D18</v>
      </c>
      <c r="BU808" t="s">
        <v>184</v>
      </c>
      <c r="BV808">
        <v>1</v>
      </c>
    </row>
    <row r="809" spans="2:74" ht="18.75" customHeight="1" x14ac:dyDescent="0.3">
      <c r="B809" s="20">
        <f t="shared" si="1115"/>
        <v>19</v>
      </c>
      <c r="C809" s="22" t="str">
        <f t="shared" si="1116"/>
        <v>#19 Billet VIP</v>
      </c>
      <c r="D809" t="str">
        <f t="shared" si="1114"/>
        <v>COR22D19</v>
      </c>
      <c r="E809" s="53" t="s">
        <v>234</v>
      </c>
      <c r="F809" s="20">
        <v>1000</v>
      </c>
      <c r="G809" s="74" t="s">
        <v>1040</v>
      </c>
      <c r="H809" s="23" t="s">
        <v>146</v>
      </c>
      <c r="J809" s="54" t="s">
        <v>1020</v>
      </c>
      <c r="K809" s="22" t="s">
        <v>173</v>
      </c>
      <c r="L809" s="54" t="s">
        <v>147</v>
      </c>
      <c r="M809" s="22">
        <v>1</v>
      </c>
      <c r="N809" s="54" t="s">
        <v>174</v>
      </c>
      <c r="T809" s="54" t="s">
        <v>36</v>
      </c>
      <c r="U809" s="22" t="s">
        <v>227</v>
      </c>
      <c r="V809" s="54" t="str">
        <f t="shared" si="1113"/>
        <v>avantage2</v>
      </c>
      <c r="W809" s="22" t="s">
        <v>228</v>
      </c>
      <c r="AW809" s="22"/>
      <c r="AX809" s="20" t="str">
        <f t="shared" si="1117"/>
        <v>ncreator</v>
      </c>
      <c r="AY809" s="20">
        <f t="shared" si="1117"/>
        <v>10</v>
      </c>
      <c r="AZ809" s="20" t="str">
        <f t="shared" si="1117"/>
        <v>cotrcrea</v>
      </c>
      <c r="BA809" s="20">
        <f t="shared" si="1117"/>
        <v>90</v>
      </c>
      <c r="BB809" s="20" t="str">
        <f t="shared" si="1117"/>
        <v>nminer</v>
      </c>
      <c r="BC809" s="20">
        <f t="shared" si="1117"/>
        <v>0</v>
      </c>
      <c r="BD809" s="14"/>
      <c r="BJ809" t="s">
        <v>235</v>
      </c>
      <c r="BK809" t="s">
        <v>152</v>
      </c>
      <c r="BN809" s="36">
        <v>100</v>
      </c>
      <c r="BQ809">
        <v>1</v>
      </c>
      <c r="BR809" s="38">
        <v>44737</v>
      </c>
      <c r="BS809" s="22" t="s">
        <v>183</v>
      </c>
      <c r="BT809" s="20" t="str">
        <f t="shared" si="1110"/>
        <v>BILLETVIP_COR22D19</v>
      </c>
      <c r="BU809" t="s">
        <v>184</v>
      </c>
      <c r="BV809">
        <v>1</v>
      </c>
    </row>
    <row r="810" spans="2:74" ht="18.75" customHeight="1" x14ac:dyDescent="0.3">
      <c r="B810" s="20">
        <f t="shared" si="1115"/>
        <v>20</v>
      </c>
      <c r="C810" s="22" t="str">
        <f t="shared" si="1116"/>
        <v>#20 Billet VIP</v>
      </c>
      <c r="D810" t="str">
        <f t="shared" si="1114"/>
        <v>COR22D20</v>
      </c>
      <c r="E810" s="53" t="s">
        <v>234</v>
      </c>
      <c r="F810" s="20">
        <v>1000</v>
      </c>
      <c r="G810" s="74" t="s">
        <v>1041</v>
      </c>
      <c r="H810" s="23" t="s">
        <v>146</v>
      </c>
      <c r="J810" s="54" t="s">
        <v>1020</v>
      </c>
      <c r="K810" s="22" t="s">
        <v>173</v>
      </c>
      <c r="L810" s="54" t="s">
        <v>147</v>
      </c>
      <c r="M810" s="22">
        <v>1</v>
      </c>
      <c r="N810" s="54" t="s">
        <v>174</v>
      </c>
      <c r="T810" s="54" t="s">
        <v>36</v>
      </c>
      <c r="U810" s="22" t="s">
        <v>227</v>
      </c>
      <c r="V810" s="54" t="str">
        <f t="shared" si="1113"/>
        <v>avantage2</v>
      </c>
      <c r="W810" s="22" t="s">
        <v>228</v>
      </c>
      <c r="AW810" s="22"/>
      <c r="AX810" s="20" t="str">
        <f t="shared" si="1117"/>
        <v>ncreator</v>
      </c>
      <c r="AY810" s="20">
        <f t="shared" si="1117"/>
        <v>10</v>
      </c>
      <c r="AZ810" s="20" t="str">
        <f t="shared" si="1117"/>
        <v>cotrcrea</v>
      </c>
      <c r="BA810" s="20">
        <f t="shared" si="1117"/>
        <v>90</v>
      </c>
      <c r="BB810" s="20" t="str">
        <f t="shared" si="1117"/>
        <v>nminer</v>
      </c>
      <c r="BC810" s="20">
        <f t="shared" si="1117"/>
        <v>0</v>
      </c>
      <c r="BD810" s="14"/>
      <c r="BJ810" t="s">
        <v>235</v>
      </c>
      <c r="BK810" t="s">
        <v>152</v>
      </c>
      <c r="BN810" s="36">
        <v>100</v>
      </c>
      <c r="BQ810">
        <v>1</v>
      </c>
      <c r="BR810" s="38">
        <v>44737</v>
      </c>
      <c r="BS810" s="22" t="s">
        <v>183</v>
      </c>
      <c r="BT810" s="20" t="str">
        <f t="shared" si="1110"/>
        <v>BILLETVIP_COR22D20</v>
      </c>
      <c r="BU810" t="s">
        <v>184</v>
      </c>
      <c r="BV810">
        <v>1</v>
      </c>
    </row>
    <row r="811" spans="2:74" ht="18.75" customHeight="1" x14ac:dyDescent="0.3">
      <c r="B811" s="20">
        <f t="shared" si="1115"/>
        <v>21</v>
      </c>
      <c r="C811" s="22" t="str">
        <f t="shared" si="1116"/>
        <v>#21 Billet VIP</v>
      </c>
      <c r="D811" t="str">
        <f t="shared" si="1114"/>
        <v>COR22D21</v>
      </c>
      <c r="E811" s="53" t="s">
        <v>234</v>
      </c>
      <c r="F811" s="20">
        <v>1000</v>
      </c>
      <c r="G811" s="74" t="s">
        <v>1042</v>
      </c>
      <c r="H811" s="23" t="s">
        <v>146</v>
      </c>
      <c r="J811" s="54" t="s">
        <v>1020</v>
      </c>
      <c r="K811" s="22" t="s">
        <v>173</v>
      </c>
      <c r="L811" s="54" t="s">
        <v>147</v>
      </c>
      <c r="M811" s="22">
        <v>1</v>
      </c>
      <c r="N811" s="54" t="s">
        <v>174</v>
      </c>
      <c r="T811" s="54" t="s">
        <v>36</v>
      </c>
      <c r="U811" s="22" t="s">
        <v>227</v>
      </c>
      <c r="V811" s="54" t="str">
        <f t="shared" si="1113"/>
        <v>avantage2</v>
      </c>
      <c r="W811" s="22" t="s">
        <v>228</v>
      </c>
      <c r="AW811" s="22"/>
      <c r="AX811" s="20" t="str">
        <f t="shared" si="1117"/>
        <v>ncreator</v>
      </c>
      <c r="AY811" s="20">
        <f t="shared" si="1117"/>
        <v>10</v>
      </c>
      <c r="AZ811" s="20" t="str">
        <f t="shared" si="1117"/>
        <v>cotrcrea</v>
      </c>
      <c r="BA811" s="20">
        <f t="shared" si="1117"/>
        <v>90</v>
      </c>
      <c r="BB811" s="20" t="str">
        <f t="shared" si="1117"/>
        <v>nminer</v>
      </c>
      <c r="BC811" s="20">
        <f t="shared" si="1117"/>
        <v>0</v>
      </c>
      <c r="BD811" s="14"/>
      <c r="BJ811" t="s">
        <v>235</v>
      </c>
      <c r="BK811" t="s">
        <v>152</v>
      </c>
      <c r="BN811" s="36">
        <v>100</v>
      </c>
      <c r="BQ811">
        <v>1</v>
      </c>
      <c r="BR811" s="38">
        <v>44737</v>
      </c>
      <c r="BS811" s="22" t="s">
        <v>183</v>
      </c>
      <c r="BT811" s="20" t="str">
        <f t="shared" si="1110"/>
        <v>BILLETVIP_COR22D21</v>
      </c>
      <c r="BU811" t="s">
        <v>184</v>
      </c>
      <c r="BV811">
        <v>1</v>
      </c>
    </row>
    <row r="812" spans="2:74" ht="18.75" customHeight="1" x14ac:dyDescent="0.3">
      <c r="B812" s="20">
        <f t="shared" si="1115"/>
        <v>22</v>
      </c>
      <c r="C812" s="22" t="str">
        <f t="shared" si="1116"/>
        <v>#22 Billet VIP</v>
      </c>
      <c r="D812" t="str">
        <f t="shared" si="1114"/>
        <v>COR22D22</v>
      </c>
      <c r="E812" s="53" t="s">
        <v>234</v>
      </c>
      <c r="F812" s="20">
        <v>1000</v>
      </c>
      <c r="G812" s="74" t="s">
        <v>1043</v>
      </c>
      <c r="H812" s="23" t="s">
        <v>146</v>
      </c>
      <c r="J812" s="54" t="s">
        <v>1020</v>
      </c>
      <c r="K812" s="22" t="s">
        <v>173</v>
      </c>
      <c r="L812" s="54" t="s">
        <v>147</v>
      </c>
      <c r="M812" s="22">
        <v>1</v>
      </c>
      <c r="N812" s="54" t="s">
        <v>174</v>
      </c>
      <c r="T812" s="54" t="s">
        <v>36</v>
      </c>
      <c r="U812" s="22" t="s">
        <v>227</v>
      </c>
      <c r="V812" s="54" t="str">
        <f t="shared" si="1113"/>
        <v>avantage2</v>
      </c>
      <c r="W812" s="22" t="s">
        <v>228</v>
      </c>
      <c r="AW812" s="22"/>
      <c r="AX812" s="20" t="str">
        <f t="shared" si="1117"/>
        <v>ncreator</v>
      </c>
      <c r="AY812" s="20">
        <f t="shared" si="1117"/>
        <v>10</v>
      </c>
      <c r="AZ812" s="20" t="str">
        <f t="shared" si="1117"/>
        <v>cotrcrea</v>
      </c>
      <c r="BA812" s="20">
        <f t="shared" si="1117"/>
        <v>90</v>
      </c>
      <c r="BB812" s="20" t="str">
        <f t="shared" si="1117"/>
        <v>nminer</v>
      </c>
      <c r="BC812" s="20">
        <f t="shared" si="1117"/>
        <v>0</v>
      </c>
      <c r="BD812" s="14"/>
      <c r="BJ812" t="s">
        <v>235</v>
      </c>
      <c r="BK812" t="s">
        <v>152</v>
      </c>
      <c r="BN812" s="36">
        <v>100</v>
      </c>
      <c r="BQ812">
        <v>1</v>
      </c>
      <c r="BR812" s="38">
        <v>44737</v>
      </c>
      <c r="BS812" s="22" t="s">
        <v>183</v>
      </c>
      <c r="BT812" s="20" t="str">
        <f t="shared" si="1110"/>
        <v>BILLETVIP_COR22D22</v>
      </c>
      <c r="BU812" t="s">
        <v>184</v>
      </c>
      <c r="BV812">
        <v>1</v>
      </c>
    </row>
    <row r="813" spans="2:74" ht="18.75" customHeight="1" x14ac:dyDescent="0.3">
      <c r="B813" s="20">
        <f t="shared" si="1115"/>
        <v>23</v>
      </c>
      <c r="C813" s="22" t="str">
        <f t="shared" si="1116"/>
        <v>#23 Billet VIP</v>
      </c>
      <c r="D813" t="str">
        <f t="shared" si="1114"/>
        <v>COR22D23</v>
      </c>
      <c r="E813" s="53" t="s">
        <v>234</v>
      </c>
      <c r="F813" s="20">
        <v>1000</v>
      </c>
      <c r="G813" s="74" t="s">
        <v>1044</v>
      </c>
      <c r="H813" s="23" t="s">
        <v>146</v>
      </c>
      <c r="J813" s="54" t="s">
        <v>1020</v>
      </c>
      <c r="K813" s="22" t="s">
        <v>173</v>
      </c>
      <c r="L813" s="54" t="s">
        <v>147</v>
      </c>
      <c r="M813" s="22">
        <v>1</v>
      </c>
      <c r="N813" s="54" t="s">
        <v>174</v>
      </c>
      <c r="T813" s="54" t="s">
        <v>36</v>
      </c>
      <c r="U813" s="22" t="s">
        <v>227</v>
      </c>
      <c r="V813" s="54" t="str">
        <f t="shared" si="1113"/>
        <v>avantage2</v>
      </c>
      <c r="W813" s="22" t="s">
        <v>228</v>
      </c>
      <c r="AW813" s="22"/>
      <c r="AX813" s="20" t="str">
        <f t="shared" si="1117"/>
        <v>ncreator</v>
      </c>
      <c r="AY813" s="20">
        <f t="shared" si="1117"/>
        <v>10</v>
      </c>
      <c r="AZ813" s="20" t="str">
        <f t="shared" si="1117"/>
        <v>cotrcrea</v>
      </c>
      <c r="BA813" s="20">
        <f t="shared" si="1117"/>
        <v>90</v>
      </c>
      <c r="BB813" s="20" t="str">
        <f t="shared" si="1117"/>
        <v>nminer</v>
      </c>
      <c r="BC813" s="20">
        <f t="shared" si="1117"/>
        <v>0</v>
      </c>
      <c r="BD813" s="14"/>
      <c r="BJ813" t="s">
        <v>235</v>
      </c>
      <c r="BK813" t="s">
        <v>152</v>
      </c>
      <c r="BN813" s="36">
        <v>100</v>
      </c>
      <c r="BQ813">
        <v>1</v>
      </c>
      <c r="BR813" s="38">
        <v>44737</v>
      </c>
      <c r="BS813" s="22" t="s">
        <v>183</v>
      </c>
      <c r="BT813" s="20" t="str">
        <f t="shared" si="1110"/>
        <v>BILLETVIP_COR22D23</v>
      </c>
      <c r="BU813" t="s">
        <v>184</v>
      </c>
      <c r="BV813">
        <v>1</v>
      </c>
    </row>
    <row r="814" spans="2:74" ht="18.75" customHeight="1" x14ac:dyDescent="0.3">
      <c r="B814" s="20">
        <f t="shared" si="1115"/>
        <v>24</v>
      </c>
      <c r="C814" s="22" t="str">
        <f t="shared" si="1116"/>
        <v>#24 Billet VIP</v>
      </c>
      <c r="D814" t="str">
        <f t="shared" si="1114"/>
        <v>COR22D24</v>
      </c>
      <c r="E814" s="53" t="s">
        <v>234</v>
      </c>
      <c r="F814" s="20">
        <v>1000</v>
      </c>
      <c r="G814" s="74" t="s">
        <v>1045</v>
      </c>
      <c r="H814" s="23" t="s">
        <v>146</v>
      </c>
      <c r="J814" s="54" t="s">
        <v>1020</v>
      </c>
      <c r="K814" s="22" t="s">
        <v>173</v>
      </c>
      <c r="L814" s="54" t="s">
        <v>147</v>
      </c>
      <c r="M814" s="22">
        <v>1</v>
      </c>
      <c r="N814" s="54" t="s">
        <v>174</v>
      </c>
      <c r="T814" s="54" t="s">
        <v>36</v>
      </c>
      <c r="U814" s="22" t="s">
        <v>227</v>
      </c>
      <c r="V814" s="54" t="str">
        <f t="shared" si="1113"/>
        <v>avantage2</v>
      </c>
      <c r="W814" s="22" t="s">
        <v>228</v>
      </c>
      <c r="AW814" s="22"/>
      <c r="AX814" s="20" t="str">
        <f t="shared" si="1117"/>
        <v>ncreator</v>
      </c>
      <c r="AY814" s="20">
        <f t="shared" si="1117"/>
        <v>10</v>
      </c>
      <c r="AZ814" s="20" t="str">
        <f t="shared" si="1117"/>
        <v>cotrcrea</v>
      </c>
      <c r="BA814" s="20">
        <f t="shared" si="1117"/>
        <v>90</v>
      </c>
      <c r="BB814" s="20" t="str">
        <f t="shared" si="1117"/>
        <v>nminer</v>
      </c>
      <c r="BC814" s="20">
        <f t="shared" si="1117"/>
        <v>0</v>
      </c>
      <c r="BD814" s="14"/>
      <c r="BJ814" t="s">
        <v>235</v>
      </c>
      <c r="BK814" t="s">
        <v>152</v>
      </c>
      <c r="BN814" s="36">
        <v>100</v>
      </c>
      <c r="BQ814">
        <v>1</v>
      </c>
      <c r="BR814" s="38">
        <v>44737</v>
      </c>
      <c r="BS814" s="22" t="s">
        <v>183</v>
      </c>
      <c r="BT814" s="20" t="str">
        <f t="shared" si="1110"/>
        <v>BILLETVIP_COR22D24</v>
      </c>
      <c r="BU814" t="s">
        <v>184</v>
      </c>
      <c r="BV814">
        <v>1</v>
      </c>
    </row>
    <row r="815" spans="2:74" ht="18.75" customHeight="1" x14ac:dyDescent="0.3">
      <c r="B815" s="20">
        <f t="shared" si="1115"/>
        <v>25</v>
      </c>
      <c r="C815" s="22" t="str">
        <f t="shared" si="1116"/>
        <v>#25 Billet VIP</v>
      </c>
      <c r="D815" t="str">
        <f t="shared" si="1114"/>
        <v>COR22D25</v>
      </c>
      <c r="E815" s="53" t="s">
        <v>234</v>
      </c>
      <c r="F815" s="20">
        <v>1000</v>
      </c>
      <c r="G815" s="74" t="s">
        <v>1046</v>
      </c>
      <c r="H815" s="23" t="s">
        <v>146</v>
      </c>
      <c r="J815" s="54" t="s">
        <v>1020</v>
      </c>
      <c r="K815" s="22" t="s">
        <v>173</v>
      </c>
      <c r="L815" s="54" t="s">
        <v>147</v>
      </c>
      <c r="M815" s="22">
        <v>1</v>
      </c>
      <c r="N815" s="54" t="s">
        <v>174</v>
      </c>
      <c r="T815" s="54" t="s">
        <v>36</v>
      </c>
      <c r="U815" s="22" t="s">
        <v>227</v>
      </c>
      <c r="V815" s="54" t="str">
        <f t="shared" si="1113"/>
        <v>avantage2</v>
      </c>
      <c r="W815" s="22" t="s">
        <v>228</v>
      </c>
      <c r="AW815" s="22"/>
      <c r="AX815" s="20" t="str">
        <f t="shared" si="1117"/>
        <v>ncreator</v>
      </c>
      <c r="AY815" s="20">
        <f t="shared" si="1117"/>
        <v>10</v>
      </c>
      <c r="AZ815" s="20" t="str">
        <f t="shared" si="1117"/>
        <v>cotrcrea</v>
      </c>
      <c r="BA815" s="20">
        <f t="shared" si="1117"/>
        <v>90</v>
      </c>
      <c r="BB815" s="20" t="str">
        <f t="shared" si="1117"/>
        <v>nminer</v>
      </c>
      <c r="BC815" s="20">
        <f t="shared" si="1117"/>
        <v>0</v>
      </c>
      <c r="BD815" s="14"/>
      <c r="BJ815" t="s">
        <v>235</v>
      </c>
      <c r="BK815" t="s">
        <v>152</v>
      </c>
      <c r="BN815" s="36">
        <v>100</v>
      </c>
      <c r="BQ815">
        <v>1</v>
      </c>
      <c r="BR815" s="38">
        <v>44737</v>
      </c>
      <c r="BS815" s="22" t="s">
        <v>183</v>
      </c>
      <c r="BT815" s="20" t="str">
        <f t="shared" si="1110"/>
        <v>BILLETVIP_COR22D25</v>
      </c>
      <c r="BU815" t="s">
        <v>184</v>
      </c>
      <c r="BV815">
        <v>1</v>
      </c>
    </row>
    <row r="816" spans="2:74" ht="18.75" customHeight="1" x14ac:dyDescent="0.3">
      <c r="B816" s="20">
        <f t="shared" si="1115"/>
        <v>26</v>
      </c>
      <c r="C816" s="22" t="str">
        <f t="shared" si="1116"/>
        <v>#26 Billet VIP</v>
      </c>
      <c r="D816" t="str">
        <f t="shared" si="1114"/>
        <v>COR22D26</v>
      </c>
      <c r="E816" s="53" t="s">
        <v>234</v>
      </c>
      <c r="F816" s="20">
        <v>1000</v>
      </c>
      <c r="G816" s="74" t="s">
        <v>1047</v>
      </c>
      <c r="H816" s="23" t="s">
        <v>146</v>
      </c>
      <c r="J816" s="54" t="s">
        <v>1020</v>
      </c>
      <c r="K816" s="22" t="s">
        <v>173</v>
      </c>
      <c r="L816" s="54" t="s">
        <v>147</v>
      </c>
      <c r="M816" s="22">
        <v>1</v>
      </c>
      <c r="N816" s="54" t="s">
        <v>174</v>
      </c>
      <c r="T816" s="54" t="s">
        <v>36</v>
      </c>
      <c r="U816" s="22" t="s">
        <v>227</v>
      </c>
      <c r="V816" s="54" t="str">
        <f t="shared" si="1113"/>
        <v>avantage2</v>
      </c>
      <c r="W816" s="22" t="s">
        <v>228</v>
      </c>
      <c r="AW816" s="22"/>
      <c r="AX816" s="20" t="str">
        <f t="shared" ref="AX816:BC831" si="1118">AX815</f>
        <v>ncreator</v>
      </c>
      <c r="AY816" s="20">
        <f t="shared" si="1118"/>
        <v>10</v>
      </c>
      <c r="AZ816" s="20" t="str">
        <f t="shared" si="1118"/>
        <v>cotrcrea</v>
      </c>
      <c r="BA816" s="20">
        <f t="shared" si="1118"/>
        <v>90</v>
      </c>
      <c r="BB816" s="20" t="str">
        <f t="shared" si="1118"/>
        <v>nminer</v>
      </c>
      <c r="BC816" s="20">
        <f t="shared" si="1118"/>
        <v>0</v>
      </c>
      <c r="BD816" s="14"/>
      <c r="BJ816" t="s">
        <v>235</v>
      </c>
      <c r="BK816" t="s">
        <v>152</v>
      </c>
      <c r="BN816" s="36">
        <v>100</v>
      </c>
      <c r="BQ816">
        <v>1</v>
      </c>
      <c r="BR816" s="38">
        <v>44737</v>
      </c>
      <c r="BS816" s="22" t="s">
        <v>183</v>
      </c>
      <c r="BT816" s="20" t="str">
        <f t="shared" si="1110"/>
        <v>BILLETVIP_COR22D26</v>
      </c>
      <c r="BU816" t="s">
        <v>184</v>
      </c>
      <c r="BV816">
        <v>1</v>
      </c>
    </row>
    <row r="817" spans="2:74" ht="18.75" customHeight="1" x14ac:dyDescent="0.3">
      <c r="B817" s="20">
        <f t="shared" si="1115"/>
        <v>27</v>
      </c>
      <c r="C817" s="22" t="str">
        <f t="shared" si="1116"/>
        <v>#27 Billet VIP</v>
      </c>
      <c r="D817" t="str">
        <f t="shared" si="1114"/>
        <v>COR22D27</v>
      </c>
      <c r="E817" s="53" t="s">
        <v>234</v>
      </c>
      <c r="F817" s="20">
        <v>1000</v>
      </c>
      <c r="G817" s="74" t="s">
        <v>1048</v>
      </c>
      <c r="H817" s="23" t="s">
        <v>146</v>
      </c>
      <c r="J817" s="54" t="s">
        <v>1020</v>
      </c>
      <c r="K817" s="22" t="s">
        <v>173</v>
      </c>
      <c r="L817" s="54" t="s">
        <v>147</v>
      </c>
      <c r="M817" s="22">
        <v>1</v>
      </c>
      <c r="N817" s="54" t="s">
        <v>174</v>
      </c>
      <c r="T817" s="54" t="s">
        <v>36</v>
      </c>
      <c r="U817" s="22" t="s">
        <v>227</v>
      </c>
      <c r="V817" s="54" t="str">
        <f t="shared" si="1113"/>
        <v>avantage2</v>
      </c>
      <c r="W817" s="22" t="s">
        <v>228</v>
      </c>
      <c r="AW817" s="22"/>
      <c r="AX817" s="20" t="str">
        <f t="shared" si="1118"/>
        <v>ncreator</v>
      </c>
      <c r="AY817" s="20">
        <f t="shared" si="1118"/>
        <v>10</v>
      </c>
      <c r="AZ817" s="20" t="str">
        <f t="shared" si="1118"/>
        <v>cotrcrea</v>
      </c>
      <c r="BA817" s="20">
        <f t="shared" si="1118"/>
        <v>90</v>
      </c>
      <c r="BB817" s="20" t="str">
        <f t="shared" si="1118"/>
        <v>nminer</v>
      </c>
      <c r="BC817" s="20">
        <f t="shared" si="1118"/>
        <v>0</v>
      </c>
      <c r="BD817" s="14"/>
      <c r="BJ817" t="s">
        <v>235</v>
      </c>
      <c r="BK817" t="s">
        <v>152</v>
      </c>
      <c r="BN817" s="36">
        <v>100</v>
      </c>
      <c r="BQ817">
        <v>1</v>
      </c>
      <c r="BR817" s="38">
        <v>44737</v>
      </c>
      <c r="BS817" s="22" t="s">
        <v>183</v>
      </c>
      <c r="BT817" s="20" t="str">
        <f t="shared" si="1110"/>
        <v>BILLETVIP_COR22D27</v>
      </c>
      <c r="BU817" t="s">
        <v>184</v>
      </c>
      <c r="BV817">
        <v>1</v>
      </c>
    </row>
    <row r="818" spans="2:74" ht="18.75" customHeight="1" x14ac:dyDescent="0.3">
      <c r="B818" s="20">
        <f t="shared" si="1115"/>
        <v>28</v>
      </c>
      <c r="C818" s="22" t="str">
        <f t="shared" si="1116"/>
        <v>#28 Billet VIP</v>
      </c>
      <c r="D818" t="str">
        <f t="shared" si="1114"/>
        <v>COR22D28</v>
      </c>
      <c r="E818" s="53" t="s">
        <v>234</v>
      </c>
      <c r="F818" s="20">
        <v>1000</v>
      </c>
      <c r="G818" s="74" t="s">
        <v>1049</v>
      </c>
      <c r="H818" s="23" t="s">
        <v>146</v>
      </c>
      <c r="J818" s="54" t="s">
        <v>1020</v>
      </c>
      <c r="K818" s="22" t="s">
        <v>173</v>
      </c>
      <c r="L818" s="54" t="s">
        <v>147</v>
      </c>
      <c r="M818" s="22">
        <v>1</v>
      </c>
      <c r="N818" s="54" t="s">
        <v>174</v>
      </c>
      <c r="T818" s="54" t="s">
        <v>36</v>
      </c>
      <c r="U818" s="22" t="s">
        <v>227</v>
      </c>
      <c r="V818" s="54" t="str">
        <f t="shared" si="1113"/>
        <v>avantage2</v>
      </c>
      <c r="W818" s="22" t="s">
        <v>228</v>
      </c>
      <c r="AW818" s="22"/>
      <c r="AX818" s="20" t="str">
        <f t="shared" si="1118"/>
        <v>ncreator</v>
      </c>
      <c r="AY818" s="20">
        <f t="shared" si="1118"/>
        <v>10</v>
      </c>
      <c r="AZ818" s="20" t="str">
        <f t="shared" si="1118"/>
        <v>cotrcrea</v>
      </c>
      <c r="BA818" s="20">
        <f t="shared" si="1118"/>
        <v>90</v>
      </c>
      <c r="BB818" s="20" t="str">
        <f t="shared" si="1118"/>
        <v>nminer</v>
      </c>
      <c r="BC818" s="20">
        <f t="shared" si="1118"/>
        <v>0</v>
      </c>
      <c r="BD818" s="14"/>
      <c r="BJ818" t="s">
        <v>235</v>
      </c>
      <c r="BK818" t="s">
        <v>152</v>
      </c>
      <c r="BN818" s="36">
        <v>100</v>
      </c>
      <c r="BQ818">
        <v>1</v>
      </c>
      <c r="BR818" s="38">
        <v>44737</v>
      </c>
      <c r="BS818" s="22" t="s">
        <v>183</v>
      </c>
      <c r="BT818" s="20" t="str">
        <f t="shared" si="1110"/>
        <v>BILLETVIP_COR22D28</v>
      </c>
      <c r="BU818" t="s">
        <v>184</v>
      </c>
      <c r="BV818">
        <v>1</v>
      </c>
    </row>
    <row r="819" spans="2:74" ht="18.75" customHeight="1" x14ac:dyDescent="0.3">
      <c r="B819" s="20">
        <f t="shared" si="1115"/>
        <v>29</v>
      </c>
      <c r="C819" s="22" t="str">
        <f t="shared" si="1116"/>
        <v>#29 Billet VIP</v>
      </c>
      <c r="D819" t="str">
        <f t="shared" si="1114"/>
        <v>COR22D29</v>
      </c>
      <c r="E819" s="53" t="s">
        <v>234</v>
      </c>
      <c r="F819" s="20">
        <v>1000</v>
      </c>
      <c r="G819" s="74" t="s">
        <v>1050</v>
      </c>
      <c r="H819" s="23" t="s">
        <v>146</v>
      </c>
      <c r="J819" s="54" t="s">
        <v>1020</v>
      </c>
      <c r="K819" s="22" t="s">
        <v>173</v>
      </c>
      <c r="L819" s="54" t="s">
        <v>147</v>
      </c>
      <c r="M819" s="22">
        <v>1</v>
      </c>
      <c r="N819" s="54" t="s">
        <v>174</v>
      </c>
      <c r="T819" s="54" t="s">
        <v>36</v>
      </c>
      <c r="U819" s="22" t="s">
        <v>227</v>
      </c>
      <c r="V819" s="54" t="str">
        <f t="shared" si="1113"/>
        <v>avantage2</v>
      </c>
      <c r="W819" s="22" t="s">
        <v>228</v>
      </c>
      <c r="AW819" s="22"/>
      <c r="AX819" s="20" t="str">
        <f t="shared" si="1118"/>
        <v>ncreator</v>
      </c>
      <c r="AY819" s="20">
        <f t="shared" si="1118"/>
        <v>10</v>
      </c>
      <c r="AZ819" s="20" t="str">
        <f t="shared" si="1118"/>
        <v>cotrcrea</v>
      </c>
      <c r="BA819" s="20">
        <f t="shared" si="1118"/>
        <v>90</v>
      </c>
      <c r="BB819" s="20" t="str">
        <f t="shared" si="1118"/>
        <v>nminer</v>
      </c>
      <c r="BC819" s="20">
        <f t="shared" si="1118"/>
        <v>0</v>
      </c>
      <c r="BD819" s="14"/>
      <c r="BJ819" t="s">
        <v>235</v>
      </c>
      <c r="BK819" t="s">
        <v>152</v>
      </c>
      <c r="BN819" s="36">
        <v>100</v>
      </c>
      <c r="BQ819">
        <v>1</v>
      </c>
      <c r="BR819" s="38">
        <v>44737</v>
      </c>
      <c r="BS819" s="22" t="s">
        <v>183</v>
      </c>
      <c r="BT819" s="20" t="str">
        <f t="shared" si="1110"/>
        <v>BILLETVIP_COR22D29</v>
      </c>
      <c r="BU819" t="s">
        <v>184</v>
      </c>
      <c r="BV819">
        <v>1</v>
      </c>
    </row>
    <row r="820" spans="2:74" ht="18.75" customHeight="1" x14ac:dyDescent="0.3">
      <c r="B820" s="20">
        <f t="shared" si="1115"/>
        <v>30</v>
      </c>
      <c r="C820" s="22" t="str">
        <f t="shared" si="1116"/>
        <v>#30 Billet VIP</v>
      </c>
      <c r="D820" t="str">
        <f t="shared" si="1114"/>
        <v>COR22D30</v>
      </c>
      <c r="E820" s="53" t="s">
        <v>234</v>
      </c>
      <c r="F820" s="20">
        <v>1000</v>
      </c>
      <c r="G820" s="74" t="s">
        <v>1051</v>
      </c>
      <c r="H820" s="23" t="s">
        <v>146</v>
      </c>
      <c r="J820" s="54" t="s">
        <v>1020</v>
      </c>
      <c r="K820" s="22" t="s">
        <v>173</v>
      </c>
      <c r="L820" s="54" t="s">
        <v>147</v>
      </c>
      <c r="M820" s="22">
        <v>1</v>
      </c>
      <c r="N820" s="54" t="s">
        <v>174</v>
      </c>
      <c r="T820" s="54" t="s">
        <v>36</v>
      </c>
      <c r="U820" s="22" t="s">
        <v>227</v>
      </c>
      <c r="V820" s="54" t="str">
        <f t="shared" si="1113"/>
        <v>avantage2</v>
      </c>
      <c r="W820" s="22" t="s">
        <v>228</v>
      </c>
      <c r="AW820" s="22"/>
      <c r="AX820" s="20" t="str">
        <f t="shared" si="1118"/>
        <v>ncreator</v>
      </c>
      <c r="AY820" s="20">
        <f t="shared" si="1118"/>
        <v>10</v>
      </c>
      <c r="AZ820" s="20" t="str">
        <f t="shared" si="1118"/>
        <v>cotrcrea</v>
      </c>
      <c r="BA820" s="20">
        <f t="shared" si="1118"/>
        <v>90</v>
      </c>
      <c r="BB820" s="20" t="str">
        <f t="shared" si="1118"/>
        <v>nminer</v>
      </c>
      <c r="BC820" s="20">
        <f t="shared" si="1118"/>
        <v>0</v>
      </c>
      <c r="BD820" s="14"/>
      <c r="BJ820" t="s">
        <v>235</v>
      </c>
      <c r="BK820" t="s">
        <v>152</v>
      </c>
      <c r="BN820" s="36">
        <v>100</v>
      </c>
      <c r="BQ820">
        <v>1</v>
      </c>
      <c r="BR820" s="38">
        <v>44737</v>
      </c>
      <c r="BS820" s="22" t="s">
        <v>183</v>
      </c>
      <c r="BT820" s="20" t="str">
        <f t="shared" si="1110"/>
        <v>BILLETVIP_COR22D30</v>
      </c>
      <c r="BU820" t="s">
        <v>184</v>
      </c>
      <c r="BV820">
        <v>1</v>
      </c>
    </row>
    <row r="821" spans="2:74" ht="18.75" customHeight="1" x14ac:dyDescent="0.3">
      <c r="B821" s="20">
        <f t="shared" si="1115"/>
        <v>31</v>
      </c>
      <c r="C821" s="22" t="str">
        <f t="shared" si="1116"/>
        <v>#31 Billet VIP</v>
      </c>
      <c r="D821" t="str">
        <f t="shared" si="1114"/>
        <v>COR22D31</v>
      </c>
      <c r="E821" s="53" t="s">
        <v>234</v>
      </c>
      <c r="F821" s="20">
        <v>1000</v>
      </c>
      <c r="G821" s="74" t="s">
        <v>1052</v>
      </c>
      <c r="H821" s="23" t="s">
        <v>146</v>
      </c>
      <c r="J821" s="54" t="s">
        <v>1020</v>
      </c>
      <c r="K821" s="22" t="s">
        <v>173</v>
      </c>
      <c r="L821" s="54" t="s">
        <v>147</v>
      </c>
      <c r="M821" s="22">
        <v>1</v>
      </c>
      <c r="N821" s="54" t="s">
        <v>174</v>
      </c>
      <c r="T821" s="54" t="s">
        <v>36</v>
      </c>
      <c r="U821" s="22" t="s">
        <v>227</v>
      </c>
      <c r="V821" s="54" t="str">
        <f t="shared" si="1113"/>
        <v>avantage2</v>
      </c>
      <c r="W821" s="22" t="s">
        <v>228</v>
      </c>
      <c r="AW821" s="22"/>
      <c r="AX821" s="20" t="str">
        <f t="shared" si="1118"/>
        <v>ncreator</v>
      </c>
      <c r="AY821" s="20">
        <f t="shared" si="1118"/>
        <v>10</v>
      </c>
      <c r="AZ821" s="20" t="str">
        <f t="shared" si="1118"/>
        <v>cotrcrea</v>
      </c>
      <c r="BA821" s="20">
        <f t="shared" si="1118"/>
        <v>90</v>
      </c>
      <c r="BB821" s="20" t="str">
        <f t="shared" si="1118"/>
        <v>nminer</v>
      </c>
      <c r="BC821" s="20">
        <f t="shared" si="1118"/>
        <v>0</v>
      </c>
      <c r="BD821" s="14"/>
      <c r="BJ821" t="s">
        <v>235</v>
      </c>
      <c r="BK821" t="s">
        <v>152</v>
      </c>
      <c r="BN821" s="36">
        <v>100</v>
      </c>
      <c r="BQ821">
        <v>1</v>
      </c>
      <c r="BR821" s="38">
        <v>44737</v>
      </c>
      <c r="BS821" s="22" t="s">
        <v>183</v>
      </c>
      <c r="BT821" s="20" t="str">
        <f t="shared" si="1110"/>
        <v>BILLETVIP_COR22D31</v>
      </c>
      <c r="BU821" t="s">
        <v>184</v>
      </c>
      <c r="BV821">
        <v>1</v>
      </c>
    </row>
    <row r="822" spans="2:74" ht="18.75" customHeight="1" x14ac:dyDescent="0.3">
      <c r="B822" s="20">
        <f t="shared" si="1115"/>
        <v>32</v>
      </c>
      <c r="C822" s="22" t="str">
        <f t="shared" si="1116"/>
        <v>#32 Billet VIP</v>
      </c>
      <c r="D822" t="str">
        <f t="shared" si="1114"/>
        <v>COR22D32</v>
      </c>
      <c r="E822" s="53" t="s">
        <v>234</v>
      </c>
      <c r="F822" s="20">
        <v>1000</v>
      </c>
      <c r="G822" s="74" t="s">
        <v>1053</v>
      </c>
      <c r="H822" s="23" t="s">
        <v>146</v>
      </c>
      <c r="J822" s="54" t="s">
        <v>1020</v>
      </c>
      <c r="K822" s="22" t="s">
        <v>173</v>
      </c>
      <c r="L822" s="54" t="s">
        <v>147</v>
      </c>
      <c r="M822" s="22">
        <v>1</v>
      </c>
      <c r="N822" s="54" t="s">
        <v>174</v>
      </c>
      <c r="T822" s="54" t="s">
        <v>36</v>
      </c>
      <c r="U822" s="22" t="s">
        <v>227</v>
      </c>
      <c r="V822" s="54" t="str">
        <f t="shared" si="1113"/>
        <v>avantage2</v>
      </c>
      <c r="W822" s="22" t="s">
        <v>228</v>
      </c>
      <c r="AW822" s="22"/>
      <c r="AX822" s="20" t="str">
        <f t="shared" si="1118"/>
        <v>ncreator</v>
      </c>
      <c r="AY822" s="20">
        <f t="shared" si="1118"/>
        <v>10</v>
      </c>
      <c r="AZ822" s="20" t="str">
        <f t="shared" si="1118"/>
        <v>cotrcrea</v>
      </c>
      <c r="BA822" s="20">
        <f t="shared" si="1118"/>
        <v>90</v>
      </c>
      <c r="BB822" s="20" t="str">
        <f t="shared" si="1118"/>
        <v>nminer</v>
      </c>
      <c r="BC822" s="20">
        <f t="shared" si="1118"/>
        <v>0</v>
      </c>
      <c r="BD822" s="14"/>
      <c r="BJ822" t="s">
        <v>235</v>
      </c>
      <c r="BK822" t="s">
        <v>152</v>
      </c>
      <c r="BN822" s="36">
        <v>100</v>
      </c>
      <c r="BQ822">
        <v>1</v>
      </c>
      <c r="BR822" s="38">
        <v>44737</v>
      </c>
      <c r="BS822" s="22" t="s">
        <v>183</v>
      </c>
      <c r="BT822" s="20" t="str">
        <f t="shared" si="1110"/>
        <v>BILLETVIP_COR22D32</v>
      </c>
      <c r="BU822" t="s">
        <v>184</v>
      </c>
      <c r="BV822">
        <v>1</v>
      </c>
    </row>
    <row r="823" spans="2:74" ht="18.75" customHeight="1" x14ac:dyDescent="0.3">
      <c r="B823" s="20">
        <f t="shared" si="1115"/>
        <v>33</v>
      </c>
      <c r="C823" s="22" t="str">
        <f t="shared" si="1116"/>
        <v>#33 Billet VIP</v>
      </c>
      <c r="D823" t="str">
        <f t="shared" si="1114"/>
        <v>COR22D33</v>
      </c>
      <c r="E823" s="53" t="s">
        <v>234</v>
      </c>
      <c r="F823" s="20">
        <v>1000</v>
      </c>
      <c r="G823" s="74" t="s">
        <v>1054</v>
      </c>
      <c r="H823" s="23" t="s">
        <v>146</v>
      </c>
      <c r="J823" s="54" t="s">
        <v>1020</v>
      </c>
      <c r="K823" s="22" t="s">
        <v>173</v>
      </c>
      <c r="L823" s="54" t="s">
        <v>147</v>
      </c>
      <c r="M823" s="22">
        <v>1</v>
      </c>
      <c r="N823" s="54" t="s">
        <v>174</v>
      </c>
      <c r="T823" s="54" t="s">
        <v>36</v>
      </c>
      <c r="U823" s="22" t="s">
        <v>227</v>
      </c>
      <c r="V823" s="54" t="str">
        <f t="shared" si="1113"/>
        <v>avantage2</v>
      </c>
      <c r="W823" s="22" t="s">
        <v>228</v>
      </c>
      <c r="AW823" s="22"/>
      <c r="AX823" s="20" t="str">
        <f t="shared" si="1118"/>
        <v>ncreator</v>
      </c>
      <c r="AY823" s="20">
        <f t="shared" si="1118"/>
        <v>10</v>
      </c>
      <c r="AZ823" s="20" t="str">
        <f t="shared" si="1118"/>
        <v>cotrcrea</v>
      </c>
      <c r="BA823" s="20">
        <f t="shared" si="1118"/>
        <v>90</v>
      </c>
      <c r="BB823" s="20" t="str">
        <f t="shared" si="1118"/>
        <v>nminer</v>
      </c>
      <c r="BC823" s="20">
        <f t="shared" si="1118"/>
        <v>0</v>
      </c>
      <c r="BD823" s="14"/>
      <c r="BJ823" t="s">
        <v>235</v>
      </c>
      <c r="BK823" t="s">
        <v>152</v>
      </c>
      <c r="BN823" s="36">
        <v>100</v>
      </c>
      <c r="BQ823">
        <v>1</v>
      </c>
      <c r="BR823" s="38">
        <v>44737</v>
      </c>
      <c r="BS823" s="22" t="s">
        <v>183</v>
      </c>
      <c r="BT823" s="20" t="str">
        <f t="shared" si="1110"/>
        <v>BILLETVIP_COR22D33</v>
      </c>
      <c r="BU823" t="s">
        <v>184</v>
      </c>
      <c r="BV823">
        <v>1</v>
      </c>
    </row>
    <row r="824" spans="2:74" ht="18.75" customHeight="1" x14ac:dyDescent="0.3">
      <c r="B824" s="20">
        <f t="shared" si="1115"/>
        <v>34</v>
      </c>
      <c r="C824" s="22" t="str">
        <f t="shared" si="1116"/>
        <v>#34 Billet VIP</v>
      </c>
      <c r="D824" t="str">
        <f t="shared" si="1114"/>
        <v>COR22D34</v>
      </c>
      <c r="E824" s="53" t="s">
        <v>234</v>
      </c>
      <c r="F824" s="20">
        <v>1000</v>
      </c>
      <c r="G824" s="74" t="s">
        <v>1055</v>
      </c>
      <c r="H824" s="23" t="s">
        <v>146</v>
      </c>
      <c r="J824" s="54" t="s">
        <v>1020</v>
      </c>
      <c r="K824" s="22" t="s">
        <v>173</v>
      </c>
      <c r="L824" s="54" t="s">
        <v>147</v>
      </c>
      <c r="M824" s="22">
        <v>1</v>
      </c>
      <c r="N824" s="54" t="s">
        <v>174</v>
      </c>
      <c r="T824" s="54" t="s">
        <v>36</v>
      </c>
      <c r="U824" s="22" t="s">
        <v>227</v>
      </c>
      <c r="V824" s="54" t="str">
        <f t="shared" si="1113"/>
        <v>avantage2</v>
      </c>
      <c r="W824" s="22" t="s">
        <v>228</v>
      </c>
      <c r="AW824" s="22"/>
      <c r="AX824" s="20" t="str">
        <f t="shared" si="1118"/>
        <v>ncreator</v>
      </c>
      <c r="AY824" s="20">
        <f t="shared" si="1118"/>
        <v>10</v>
      </c>
      <c r="AZ824" s="20" t="str">
        <f t="shared" si="1118"/>
        <v>cotrcrea</v>
      </c>
      <c r="BA824" s="20">
        <f t="shared" si="1118"/>
        <v>90</v>
      </c>
      <c r="BB824" s="20" t="str">
        <f t="shared" si="1118"/>
        <v>nminer</v>
      </c>
      <c r="BC824" s="20">
        <f t="shared" si="1118"/>
        <v>0</v>
      </c>
      <c r="BD824" s="14"/>
      <c r="BJ824" t="s">
        <v>235</v>
      </c>
      <c r="BK824" t="s">
        <v>152</v>
      </c>
      <c r="BN824" s="36">
        <v>100</v>
      </c>
      <c r="BQ824">
        <v>1</v>
      </c>
      <c r="BR824" s="38">
        <v>44737</v>
      </c>
      <c r="BS824" s="22" t="s">
        <v>183</v>
      </c>
      <c r="BT824" s="20" t="str">
        <f t="shared" si="1110"/>
        <v>BILLETVIP_COR22D34</v>
      </c>
      <c r="BU824" t="s">
        <v>184</v>
      </c>
      <c r="BV824">
        <v>1</v>
      </c>
    </row>
    <row r="825" spans="2:74" ht="18.75" customHeight="1" x14ac:dyDescent="0.3">
      <c r="B825" s="20">
        <f t="shared" si="1115"/>
        <v>35</v>
      </c>
      <c r="C825" s="22" t="str">
        <f t="shared" si="1116"/>
        <v>#35 Billet VIP</v>
      </c>
      <c r="D825" t="str">
        <f t="shared" si="1114"/>
        <v>COR22D35</v>
      </c>
      <c r="E825" s="53" t="s">
        <v>234</v>
      </c>
      <c r="F825" s="20">
        <v>1000</v>
      </c>
      <c r="G825" s="74" t="s">
        <v>1056</v>
      </c>
      <c r="H825" s="23" t="s">
        <v>146</v>
      </c>
      <c r="J825" s="54" t="s">
        <v>1020</v>
      </c>
      <c r="K825" s="22" t="s">
        <v>173</v>
      </c>
      <c r="L825" s="54" t="s">
        <v>147</v>
      </c>
      <c r="M825" s="22">
        <v>1</v>
      </c>
      <c r="N825" s="54" t="s">
        <v>174</v>
      </c>
      <c r="T825" s="54" t="s">
        <v>36</v>
      </c>
      <c r="U825" s="22" t="s">
        <v>227</v>
      </c>
      <c r="V825" s="54" t="str">
        <f t="shared" si="1113"/>
        <v>avantage2</v>
      </c>
      <c r="W825" s="22" t="s">
        <v>228</v>
      </c>
      <c r="AW825" s="22"/>
      <c r="AX825" s="20" t="str">
        <f t="shared" si="1118"/>
        <v>ncreator</v>
      </c>
      <c r="AY825" s="20">
        <f t="shared" si="1118"/>
        <v>10</v>
      </c>
      <c r="AZ825" s="20" t="str">
        <f t="shared" si="1118"/>
        <v>cotrcrea</v>
      </c>
      <c r="BA825" s="20">
        <f t="shared" si="1118"/>
        <v>90</v>
      </c>
      <c r="BB825" s="20" t="str">
        <f t="shared" si="1118"/>
        <v>nminer</v>
      </c>
      <c r="BC825" s="20">
        <f t="shared" si="1118"/>
        <v>0</v>
      </c>
      <c r="BD825" s="14"/>
      <c r="BJ825" t="s">
        <v>235</v>
      </c>
      <c r="BK825" t="s">
        <v>152</v>
      </c>
      <c r="BN825" s="36">
        <v>100</v>
      </c>
      <c r="BQ825">
        <v>1</v>
      </c>
      <c r="BR825" s="38">
        <v>44737</v>
      </c>
      <c r="BS825" s="22" t="s">
        <v>183</v>
      </c>
      <c r="BT825" s="20" t="str">
        <f t="shared" si="1110"/>
        <v>BILLETVIP_COR22D35</v>
      </c>
      <c r="BU825" t="s">
        <v>184</v>
      </c>
      <c r="BV825">
        <v>1</v>
      </c>
    </row>
    <row r="826" spans="2:74" ht="18.75" customHeight="1" x14ac:dyDescent="0.3">
      <c r="B826" s="20">
        <f t="shared" si="1115"/>
        <v>36</v>
      </c>
      <c r="C826" s="22" t="str">
        <f t="shared" si="1116"/>
        <v>#36 Billet VIP</v>
      </c>
      <c r="D826" t="str">
        <f t="shared" si="1114"/>
        <v>COR22D36</v>
      </c>
      <c r="E826" s="53" t="s">
        <v>234</v>
      </c>
      <c r="F826" s="20">
        <v>1000</v>
      </c>
      <c r="G826" s="74" t="s">
        <v>1057</v>
      </c>
      <c r="H826" s="23" t="s">
        <v>146</v>
      </c>
      <c r="J826" s="54" t="s">
        <v>1020</v>
      </c>
      <c r="K826" s="22" t="s">
        <v>173</v>
      </c>
      <c r="L826" s="54" t="s">
        <v>147</v>
      </c>
      <c r="M826" s="22">
        <v>1</v>
      </c>
      <c r="N826" s="54" t="s">
        <v>174</v>
      </c>
      <c r="T826" s="54" t="s">
        <v>36</v>
      </c>
      <c r="U826" s="22" t="s">
        <v>227</v>
      </c>
      <c r="V826" s="54" t="str">
        <f t="shared" si="1113"/>
        <v>avantage2</v>
      </c>
      <c r="W826" s="22" t="s">
        <v>228</v>
      </c>
      <c r="AW826" s="22"/>
      <c r="AX826" s="20" t="str">
        <f t="shared" si="1118"/>
        <v>ncreator</v>
      </c>
      <c r="AY826" s="20">
        <f t="shared" si="1118"/>
        <v>10</v>
      </c>
      <c r="AZ826" s="20" t="str">
        <f t="shared" si="1118"/>
        <v>cotrcrea</v>
      </c>
      <c r="BA826" s="20">
        <f t="shared" si="1118"/>
        <v>90</v>
      </c>
      <c r="BB826" s="20" t="str">
        <f t="shared" si="1118"/>
        <v>nminer</v>
      </c>
      <c r="BC826" s="20">
        <f t="shared" si="1118"/>
        <v>0</v>
      </c>
      <c r="BD826" s="14"/>
      <c r="BJ826" t="s">
        <v>235</v>
      </c>
      <c r="BK826" t="s">
        <v>152</v>
      </c>
      <c r="BN826" s="36">
        <v>100</v>
      </c>
      <c r="BQ826">
        <v>1</v>
      </c>
      <c r="BR826" s="38">
        <v>44737</v>
      </c>
      <c r="BS826" s="22" t="s">
        <v>183</v>
      </c>
      <c r="BT826" s="20" t="str">
        <f t="shared" si="1110"/>
        <v>BILLETVIP_COR22D36</v>
      </c>
      <c r="BU826" t="s">
        <v>184</v>
      </c>
      <c r="BV826">
        <v>1</v>
      </c>
    </row>
    <row r="827" spans="2:74" ht="18.75" customHeight="1" x14ac:dyDescent="0.3">
      <c r="B827" s="20">
        <f t="shared" si="1115"/>
        <v>37</v>
      </c>
      <c r="C827" s="22" t="str">
        <f t="shared" si="1116"/>
        <v>#37 Billet VIP</v>
      </c>
      <c r="D827" t="str">
        <f t="shared" si="1114"/>
        <v>COR22D37</v>
      </c>
      <c r="E827" s="53" t="s">
        <v>234</v>
      </c>
      <c r="F827" s="20">
        <v>1000</v>
      </c>
      <c r="G827" s="74" t="s">
        <v>1058</v>
      </c>
      <c r="H827" s="23" t="s">
        <v>146</v>
      </c>
      <c r="J827" s="54" t="s">
        <v>1020</v>
      </c>
      <c r="K827" s="22" t="s">
        <v>173</v>
      </c>
      <c r="L827" s="54" t="s">
        <v>147</v>
      </c>
      <c r="M827" s="22">
        <v>1</v>
      </c>
      <c r="N827" s="54" t="s">
        <v>174</v>
      </c>
      <c r="T827" s="54" t="s">
        <v>36</v>
      </c>
      <c r="U827" s="22" t="s">
        <v>227</v>
      </c>
      <c r="V827" s="54" t="str">
        <f t="shared" si="1113"/>
        <v>avantage2</v>
      </c>
      <c r="W827" s="22" t="s">
        <v>228</v>
      </c>
      <c r="AW827" s="22"/>
      <c r="AX827" s="20" t="str">
        <f t="shared" si="1118"/>
        <v>ncreator</v>
      </c>
      <c r="AY827" s="20">
        <f t="shared" si="1118"/>
        <v>10</v>
      </c>
      <c r="AZ827" s="20" t="str">
        <f t="shared" si="1118"/>
        <v>cotrcrea</v>
      </c>
      <c r="BA827" s="20">
        <f t="shared" si="1118"/>
        <v>90</v>
      </c>
      <c r="BB827" s="20" t="str">
        <f t="shared" si="1118"/>
        <v>nminer</v>
      </c>
      <c r="BC827" s="20">
        <f t="shared" si="1118"/>
        <v>0</v>
      </c>
      <c r="BD827" s="14"/>
      <c r="BJ827" t="s">
        <v>235</v>
      </c>
      <c r="BK827" t="s">
        <v>152</v>
      </c>
      <c r="BN827" s="36">
        <v>100</v>
      </c>
      <c r="BQ827">
        <v>1</v>
      </c>
      <c r="BR827" s="38">
        <v>44737</v>
      </c>
      <c r="BS827" s="22" t="s">
        <v>183</v>
      </c>
      <c r="BT827" s="20" t="str">
        <f t="shared" si="1110"/>
        <v>BILLETVIP_COR22D37</v>
      </c>
      <c r="BU827" t="s">
        <v>184</v>
      </c>
      <c r="BV827">
        <v>1</v>
      </c>
    </row>
    <row r="828" spans="2:74" ht="18.75" customHeight="1" x14ac:dyDescent="0.3">
      <c r="B828" s="20">
        <f t="shared" si="1115"/>
        <v>38</v>
      </c>
      <c r="C828" s="22" t="str">
        <f t="shared" si="1116"/>
        <v>#38 Billet VIP</v>
      </c>
      <c r="D828" t="str">
        <f t="shared" si="1114"/>
        <v>COR22D38</v>
      </c>
      <c r="E828" s="53" t="s">
        <v>234</v>
      </c>
      <c r="F828" s="20">
        <v>1000</v>
      </c>
      <c r="G828" s="74" t="s">
        <v>1059</v>
      </c>
      <c r="H828" s="23" t="s">
        <v>146</v>
      </c>
      <c r="J828" s="54" t="s">
        <v>1020</v>
      </c>
      <c r="K828" s="22" t="s">
        <v>173</v>
      </c>
      <c r="L828" s="54" t="s">
        <v>147</v>
      </c>
      <c r="M828" s="22">
        <v>1</v>
      </c>
      <c r="N828" s="54" t="s">
        <v>174</v>
      </c>
      <c r="T828" s="54" t="s">
        <v>36</v>
      </c>
      <c r="U828" s="22" t="s">
        <v>227</v>
      </c>
      <c r="V828" s="54" t="str">
        <f t="shared" si="1113"/>
        <v>avantage2</v>
      </c>
      <c r="W828" s="22" t="s">
        <v>228</v>
      </c>
      <c r="AW828" s="22"/>
      <c r="AX828" s="20" t="str">
        <f t="shared" si="1118"/>
        <v>ncreator</v>
      </c>
      <c r="AY828" s="20">
        <f t="shared" si="1118"/>
        <v>10</v>
      </c>
      <c r="AZ828" s="20" t="str">
        <f t="shared" si="1118"/>
        <v>cotrcrea</v>
      </c>
      <c r="BA828" s="20">
        <f t="shared" si="1118"/>
        <v>90</v>
      </c>
      <c r="BB828" s="20" t="str">
        <f t="shared" si="1118"/>
        <v>nminer</v>
      </c>
      <c r="BC828" s="20">
        <f t="shared" si="1118"/>
        <v>0</v>
      </c>
      <c r="BD828" s="14"/>
      <c r="BJ828" t="s">
        <v>235</v>
      </c>
      <c r="BK828" t="s">
        <v>152</v>
      </c>
      <c r="BN828" s="36">
        <v>100</v>
      </c>
      <c r="BQ828">
        <v>1</v>
      </c>
      <c r="BR828" s="38">
        <v>44737</v>
      </c>
      <c r="BS828" s="22" t="s">
        <v>183</v>
      </c>
      <c r="BT828" s="20" t="str">
        <f t="shared" si="1110"/>
        <v>BILLETVIP_COR22D38</v>
      </c>
      <c r="BU828" t="s">
        <v>184</v>
      </c>
      <c r="BV828">
        <v>1</v>
      </c>
    </row>
    <row r="829" spans="2:74" ht="18.75" customHeight="1" x14ac:dyDescent="0.3">
      <c r="B829" s="20">
        <f t="shared" si="1115"/>
        <v>39</v>
      </c>
      <c r="C829" s="22" t="str">
        <f t="shared" si="1116"/>
        <v>#39 Billet VIP</v>
      </c>
      <c r="D829" t="str">
        <f t="shared" si="1114"/>
        <v>COR22D39</v>
      </c>
      <c r="E829" s="53" t="s">
        <v>234</v>
      </c>
      <c r="F829" s="20">
        <v>1000</v>
      </c>
      <c r="G829" s="74" t="s">
        <v>1060</v>
      </c>
      <c r="H829" s="23" t="s">
        <v>146</v>
      </c>
      <c r="J829" s="54" t="s">
        <v>1020</v>
      </c>
      <c r="K829" s="22" t="s">
        <v>173</v>
      </c>
      <c r="L829" s="54" t="s">
        <v>147</v>
      </c>
      <c r="M829" s="22">
        <v>1</v>
      </c>
      <c r="N829" s="54" t="s">
        <v>174</v>
      </c>
      <c r="T829" s="54" t="s">
        <v>36</v>
      </c>
      <c r="U829" s="22" t="s">
        <v>227</v>
      </c>
      <c r="V829" s="54" t="str">
        <f t="shared" si="1113"/>
        <v>avantage2</v>
      </c>
      <c r="W829" s="22" t="s">
        <v>228</v>
      </c>
      <c r="AW829" s="22"/>
      <c r="AX829" s="20" t="str">
        <f t="shared" si="1118"/>
        <v>ncreator</v>
      </c>
      <c r="AY829" s="20">
        <f t="shared" si="1118"/>
        <v>10</v>
      </c>
      <c r="AZ829" s="20" t="str">
        <f t="shared" si="1118"/>
        <v>cotrcrea</v>
      </c>
      <c r="BA829" s="20">
        <f t="shared" si="1118"/>
        <v>90</v>
      </c>
      <c r="BB829" s="20" t="str">
        <f t="shared" si="1118"/>
        <v>nminer</v>
      </c>
      <c r="BC829" s="20">
        <f t="shared" si="1118"/>
        <v>0</v>
      </c>
      <c r="BD829" s="14"/>
      <c r="BJ829" t="s">
        <v>235</v>
      </c>
      <c r="BK829" t="s">
        <v>152</v>
      </c>
      <c r="BN829" s="36">
        <v>100</v>
      </c>
      <c r="BQ829">
        <v>1</v>
      </c>
      <c r="BR829" s="38">
        <v>44737</v>
      </c>
      <c r="BS829" s="22" t="s">
        <v>183</v>
      </c>
      <c r="BT829" s="20" t="str">
        <f t="shared" si="1110"/>
        <v>BILLETVIP_COR22D39</v>
      </c>
      <c r="BU829" t="s">
        <v>184</v>
      </c>
      <c r="BV829">
        <v>1</v>
      </c>
    </row>
    <row r="830" spans="2:74" ht="18.75" customHeight="1" x14ac:dyDescent="0.3">
      <c r="B830" s="20">
        <f t="shared" si="1115"/>
        <v>40</v>
      </c>
      <c r="C830" s="22" t="str">
        <f t="shared" si="1116"/>
        <v>#40 Billet VIP</v>
      </c>
      <c r="D830" t="str">
        <f t="shared" si="1114"/>
        <v>COR22D40</v>
      </c>
      <c r="E830" s="53" t="s">
        <v>234</v>
      </c>
      <c r="F830" s="20">
        <v>1000</v>
      </c>
      <c r="G830" s="74" t="s">
        <v>1061</v>
      </c>
      <c r="H830" s="23" t="s">
        <v>146</v>
      </c>
      <c r="J830" s="54" t="s">
        <v>1020</v>
      </c>
      <c r="K830" s="22" t="s">
        <v>173</v>
      </c>
      <c r="L830" s="54" t="s">
        <v>147</v>
      </c>
      <c r="M830" s="22">
        <v>1</v>
      </c>
      <c r="N830" s="54" t="s">
        <v>174</v>
      </c>
      <c r="T830" s="54" t="s">
        <v>36</v>
      </c>
      <c r="U830" s="22" t="s">
        <v>227</v>
      </c>
      <c r="V830" s="54" t="str">
        <f t="shared" si="1113"/>
        <v>avantage2</v>
      </c>
      <c r="W830" s="22" t="s">
        <v>228</v>
      </c>
      <c r="AW830" s="22"/>
      <c r="AX830" s="20" t="str">
        <f t="shared" si="1118"/>
        <v>ncreator</v>
      </c>
      <c r="AY830" s="20">
        <f t="shared" si="1118"/>
        <v>10</v>
      </c>
      <c r="AZ830" s="20" t="str">
        <f t="shared" si="1118"/>
        <v>cotrcrea</v>
      </c>
      <c r="BA830" s="20">
        <f t="shared" si="1118"/>
        <v>90</v>
      </c>
      <c r="BB830" s="20" t="str">
        <f t="shared" si="1118"/>
        <v>nminer</v>
      </c>
      <c r="BC830" s="20">
        <f t="shared" si="1118"/>
        <v>0</v>
      </c>
      <c r="BD830" s="14"/>
      <c r="BJ830" t="s">
        <v>235</v>
      </c>
      <c r="BK830" t="s">
        <v>152</v>
      </c>
      <c r="BN830" s="36">
        <v>100</v>
      </c>
      <c r="BQ830">
        <v>1</v>
      </c>
      <c r="BR830" s="38">
        <v>44737</v>
      </c>
      <c r="BS830" s="22" t="s">
        <v>183</v>
      </c>
      <c r="BT830" s="20" t="str">
        <f t="shared" si="1110"/>
        <v>BILLETVIP_COR22D40</v>
      </c>
      <c r="BU830" t="s">
        <v>184</v>
      </c>
      <c r="BV830">
        <v>1</v>
      </c>
    </row>
    <row r="831" spans="2:74" ht="18.75" customHeight="1" x14ac:dyDescent="0.3">
      <c r="B831" s="20">
        <f t="shared" si="1115"/>
        <v>41</v>
      </c>
      <c r="C831" s="22" t="str">
        <f t="shared" si="1116"/>
        <v>#41 Billet VIP</v>
      </c>
      <c r="D831" t="str">
        <f t="shared" si="1114"/>
        <v>COR22D41</v>
      </c>
      <c r="E831" s="53" t="s">
        <v>234</v>
      </c>
      <c r="F831" s="20">
        <v>1000</v>
      </c>
      <c r="G831" s="74" t="s">
        <v>1062</v>
      </c>
      <c r="H831" s="23" t="s">
        <v>146</v>
      </c>
      <c r="J831" s="54" t="s">
        <v>1020</v>
      </c>
      <c r="K831" s="22" t="s">
        <v>173</v>
      </c>
      <c r="L831" s="54" t="s">
        <v>147</v>
      </c>
      <c r="M831" s="22">
        <v>1</v>
      </c>
      <c r="N831" s="54" t="s">
        <v>174</v>
      </c>
      <c r="T831" s="54" t="s">
        <v>36</v>
      </c>
      <c r="U831" s="22" t="s">
        <v>227</v>
      </c>
      <c r="V831" s="54" t="str">
        <f t="shared" si="1113"/>
        <v>avantage2</v>
      </c>
      <c r="W831" s="22" t="s">
        <v>228</v>
      </c>
      <c r="AW831" s="22"/>
      <c r="AX831" s="20" t="str">
        <f t="shared" si="1118"/>
        <v>ncreator</v>
      </c>
      <c r="AY831" s="20">
        <f t="shared" si="1118"/>
        <v>10</v>
      </c>
      <c r="AZ831" s="20" t="str">
        <f t="shared" si="1118"/>
        <v>cotrcrea</v>
      </c>
      <c r="BA831" s="20">
        <f t="shared" si="1118"/>
        <v>90</v>
      </c>
      <c r="BB831" s="20" t="str">
        <f t="shared" si="1118"/>
        <v>nminer</v>
      </c>
      <c r="BC831" s="20">
        <f t="shared" si="1118"/>
        <v>0</v>
      </c>
      <c r="BD831" s="14"/>
      <c r="BJ831" t="s">
        <v>235</v>
      </c>
      <c r="BK831" t="s">
        <v>152</v>
      </c>
      <c r="BN831" s="36">
        <v>100</v>
      </c>
      <c r="BQ831">
        <v>1</v>
      </c>
      <c r="BR831" s="38">
        <v>44737</v>
      </c>
      <c r="BS831" s="22" t="s">
        <v>183</v>
      </c>
      <c r="BT831" s="20" t="str">
        <f t="shared" si="1110"/>
        <v>BILLETVIP_COR22D41</v>
      </c>
      <c r="BU831" t="s">
        <v>184</v>
      </c>
      <c r="BV831">
        <v>1</v>
      </c>
    </row>
    <row r="832" spans="2:74" ht="18.75" customHeight="1" x14ac:dyDescent="0.3">
      <c r="B832" s="20">
        <f t="shared" si="1115"/>
        <v>42</v>
      </c>
      <c r="C832" s="22" t="str">
        <f t="shared" si="1116"/>
        <v>#42 Billet VIP</v>
      </c>
      <c r="D832" t="str">
        <f t="shared" si="1114"/>
        <v>COR22D42</v>
      </c>
      <c r="E832" s="53" t="s">
        <v>234</v>
      </c>
      <c r="F832" s="20">
        <v>1000</v>
      </c>
      <c r="G832" s="74" t="s">
        <v>1063</v>
      </c>
      <c r="H832" s="23" t="s">
        <v>146</v>
      </c>
      <c r="J832" s="54" t="s">
        <v>1020</v>
      </c>
      <c r="K832" s="22" t="s">
        <v>173</v>
      </c>
      <c r="L832" s="54" t="s">
        <v>147</v>
      </c>
      <c r="M832" s="22">
        <v>1</v>
      </c>
      <c r="N832" s="54" t="s">
        <v>174</v>
      </c>
      <c r="T832" s="54" t="s">
        <v>36</v>
      </c>
      <c r="U832" s="22" t="s">
        <v>227</v>
      </c>
      <c r="V832" s="54" t="str">
        <f t="shared" si="1113"/>
        <v>avantage2</v>
      </c>
      <c r="W832" s="22" t="s">
        <v>228</v>
      </c>
      <c r="AW832" s="22"/>
      <c r="AX832" s="20" t="str">
        <f t="shared" ref="AX832:BC847" si="1119">AX831</f>
        <v>ncreator</v>
      </c>
      <c r="AY832" s="20">
        <f t="shared" si="1119"/>
        <v>10</v>
      </c>
      <c r="AZ832" s="20" t="str">
        <f t="shared" si="1119"/>
        <v>cotrcrea</v>
      </c>
      <c r="BA832" s="20">
        <f t="shared" si="1119"/>
        <v>90</v>
      </c>
      <c r="BB832" s="20" t="str">
        <f t="shared" si="1119"/>
        <v>nminer</v>
      </c>
      <c r="BC832" s="20">
        <f t="shared" si="1119"/>
        <v>0</v>
      </c>
      <c r="BD832" s="14"/>
      <c r="BJ832" t="s">
        <v>235</v>
      </c>
      <c r="BK832" t="s">
        <v>152</v>
      </c>
      <c r="BN832" s="36">
        <v>100</v>
      </c>
      <c r="BQ832">
        <v>1</v>
      </c>
      <c r="BR832" s="38">
        <v>44737</v>
      </c>
      <c r="BS832" s="22" t="s">
        <v>183</v>
      </c>
      <c r="BT832" s="20" t="str">
        <f t="shared" si="1110"/>
        <v>BILLETVIP_COR22D42</v>
      </c>
      <c r="BU832" t="s">
        <v>184</v>
      </c>
      <c r="BV832">
        <v>1</v>
      </c>
    </row>
    <row r="833" spans="2:74" ht="18.75" customHeight="1" x14ac:dyDescent="0.3">
      <c r="B833" s="20">
        <f t="shared" si="1115"/>
        <v>43</v>
      </c>
      <c r="C833" s="22" t="str">
        <f t="shared" si="1116"/>
        <v>#43 Billet VIP</v>
      </c>
      <c r="D833" t="str">
        <f t="shared" si="1114"/>
        <v>COR22D43</v>
      </c>
      <c r="E833" s="53" t="s">
        <v>234</v>
      </c>
      <c r="F833" s="20">
        <v>1000</v>
      </c>
      <c r="G833" s="74" t="s">
        <v>1064</v>
      </c>
      <c r="H833" s="23" t="s">
        <v>146</v>
      </c>
      <c r="J833" s="54" t="s">
        <v>1020</v>
      </c>
      <c r="K833" s="22" t="s">
        <v>173</v>
      </c>
      <c r="L833" s="54" t="s">
        <v>147</v>
      </c>
      <c r="M833" s="22">
        <v>1</v>
      </c>
      <c r="N833" s="54" t="s">
        <v>174</v>
      </c>
      <c r="T833" s="54" t="s">
        <v>36</v>
      </c>
      <c r="U833" s="22" t="s">
        <v>227</v>
      </c>
      <c r="V833" s="54" t="str">
        <f t="shared" si="1113"/>
        <v>avantage2</v>
      </c>
      <c r="W833" s="22" t="s">
        <v>228</v>
      </c>
      <c r="AW833" s="22"/>
      <c r="AX833" s="20" t="str">
        <f t="shared" si="1119"/>
        <v>ncreator</v>
      </c>
      <c r="AY833" s="20">
        <f t="shared" si="1119"/>
        <v>10</v>
      </c>
      <c r="AZ833" s="20" t="str">
        <f t="shared" si="1119"/>
        <v>cotrcrea</v>
      </c>
      <c r="BA833" s="20">
        <f t="shared" si="1119"/>
        <v>90</v>
      </c>
      <c r="BB833" s="20" t="str">
        <f t="shared" si="1119"/>
        <v>nminer</v>
      </c>
      <c r="BC833" s="20">
        <f t="shared" si="1119"/>
        <v>0</v>
      </c>
      <c r="BD833" s="14"/>
      <c r="BJ833" t="s">
        <v>235</v>
      </c>
      <c r="BK833" t="s">
        <v>152</v>
      </c>
      <c r="BN833" s="36">
        <v>100</v>
      </c>
      <c r="BQ833">
        <v>1</v>
      </c>
      <c r="BR833" s="38">
        <v>44737</v>
      </c>
      <c r="BS833" s="22" t="s">
        <v>183</v>
      </c>
      <c r="BT833" s="20" t="str">
        <f t="shared" si="1110"/>
        <v>BILLETVIP_COR22D43</v>
      </c>
      <c r="BU833" t="s">
        <v>184</v>
      </c>
      <c r="BV833">
        <v>1</v>
      </c>
    </row>
    <row r="834" spans="2:74" ht="18.75" customHeight="1" x14ac:dyDescent="0.3">
      <c r="B834" s="20">
        <f t="shared" si="1115"/>
        <v>44</v>
      </c>
      <c r="C834" s="22" t="str">
        <f t="shared" si="1116"/>
        <v>#44 Billet VIP</v>
      </c>
      <c r="D834" t="str">
        <f t="shared" si="1114"/>
        <v>COR22D44</v>
      </c>
      <c r="E834" s="53" t="s">
        <v>234</v>
      </c>
      <c r="F834" s="20">
        <v>1000</v>
      </c>
      <c r="G834" s="74" t="s">
        <v>1065</v>
      </c>
      <c r="H834" s="23" t="s">
        <v>146</v>
      </c>
      <c r="J834" s="54" t="s">
        <v>1020</v>
      </c>
      <c r="K834" s="22" t="s">
        <v>173</v>
      </c>
      <c r="L834" s="54" t="s">
        <v>147</v>
      </c>
      <c r="M834" s="22">
        <v>1</v>
      </c>
      <c r="N834" s="54" t="s">
        <v>174</v>
      </c>
      <c r="T834" s="54" t="s">
        <v>36</v>
      </c>
      <c r="U834" s="22" t="s">
        <v>227</v>
      </c>
      <c r="V834" s="54" t="str">
        <f t="shared" si="1113"/>
        <v>avantage2</v>
      </c>
      <c r="W834" s="22" t="s">
        <v>228</v>
      </c>
      <c r="AW834" s="22"/>
      <c r="AX834" s="20" t="str">
        <f t="shared" si="1119"/>
        <v>ncreator</v>
      </c>
      <c r="AY834" s="20">
        <f t="shared" si="1119"/>
        <v>10</v>
      </c>
      <c r="AZ834" s="20" t="str">
        <f t="shared" si="1119"/>
        <v>cotrcrea</v>
      </c>
      <c r="BA834" s="20">
        <f t="shared" si="1119"/>
        <v>90</v>
      </c>
      <c r="BB834" s="20" t="str">
        <f t="shared" si="1119"/>
        <v>nminer</v>
      </c>
      <c r="BC834" s="20">
        <f t="shared" si="1119"/>
        <v>0</v>
      </c>
      <c r="BD834" s="14"/>
      <c r="BJ834" t="s">
        <v>235</v>
      </c>
      <c r="BK834" t="s">
        <v>152</v>
      </c>
      <c r="BN834" s="36">
        <v>100</v>
      </c>
      <c r="BQ834">
        <v>1</v>
      </c>
      <c r="BR834" s="38">
        <v>44737</v>
      </c>
      <c r="BS834" s="22" t="s">
        <v>183</v>
      </c>
      <c r="BT834" s="20" t="str">
        <f t="shared" si="1110"/>
        <v>BILLETVIP_COR22D44</v>
      </c>
      <c r="BU834" t="s">
        <v>184</v>
      </c>
      <c r="BV834">
        <v>1</v>
      </c>
    </row>
    <row r="835" spans="2:74" ht="18.75" customHeight="1" x14ac:dyDescent="0.3">
      <c r="B835" s="20">
        <f t="shared" si="1115"/>
        <v>45</v>
      </c>
      <c r="C835" s="22" t="str">
        <f t="shared" si="1116"/>
        <v>#45 Billet VIP</v>
      </c>
      <c r="D835" t="str">
        <f t="shared" si="1114"/>
        <v>COR22D45</v>
      </c>
      <c r="E835" s="53" t="s">
        <v>234</v>
      </c>
      <c r="F835" s="20">
        <v>1000</v>
      </c>
      <c r="G835" s="74" t="s">
        <v>1066</v>
      </c>
      <c r="H835" s="23" t="s">
        <v>146</v>
      </c>
      <c r="J835" s="54" t="s">
        <v>1020</v>
      </c>
      <c r="K835" s="22" t="s">
        <v>173</v>
      </c>
      <c r="L835" s="54" t="s">
        <v>147</v>
      </c>
      <c r="M835" s="22">
        <v>1</v>
      </c>
      <c r="N835" s="54" t="s">
        <v>174</v>
      </c>
      <c r="T835" s="54" t="s">
        <v>36</v>
      </c>
      <c r="U835" s="22" t="s">
        <v>227</v>
      </c>
      <c r="V835" s="54" t="str">
        <f t="shared" si="1113"/>
        <v>avantage2</v>
      </c>
      <c r="W835" s="22" t="s">
        <v>228</v>
      </c>
      <c r="AW835" s="22"/>
      <c r="AX835" s="20" t="str">
        <f t="shared" si="1119"/>
        <v>ncreator</v>
      </c>
      <c r="AY835" s="20">
        <f t="shared" si="1119"/>
        <v>10</v>
      </c>
      <c r="AZ835" s="20" t="str">
        <f t="shared" si="1119"/>
        <v>cotrcrea</v>
      </c>
      <c r="BA835" s="20">
        <f t="shared" si="1119"/>
        <v>90</v>
      </c>
      <c r="BB835" s="20" t="str">
        <f t="shared" si="1119"/>
        <v>nminer</v>
      </c>
      <c r="BC835" s="20">
        <f t="shared" si="1119"/>
        <v>0</v>
      </c>
      <c r="BD835" s="14"/>
      <c r="BJ835" t="s">
        <v>235</v>
      </c>
      <c r="BK835" t="s">
        <v>152</v>
      </c>
      <c r="BN835" s="36">
        <v>100</v>
      </c>
      <c r="BQ835">
        <v>1</v>
      </c>
      <c r="BR835" s="38">
        <v>44737</v>
      </c>
      <c r="BS835" s="22" t="s">
        <v>183</v>
      </c>
      <c r="BT835" s="20" t="str">
        <f t="shared" si="1110"/>
        <v>BILLETVIP_COR22D45</v>
      </c>
      <c r="BU835" t="s">
        <v>184</v>
      </c>
      <c r="BV835">
        <v>1</v>
      </c>
    </row>
    <row r="836" spans="2:74" ht="18.75" customHeight="1" x14ac:dyDescent="0.3">
      <c r="B836" s="20">
        <f t="shared" si="1115"/>
        <v>46</v>
      </c>
      <c r="C836" s="22" t="str">
        <f t="shared" si="1116"/>
        <v>#46 Billet VIP</v>
      </c>
      <c r="D836" t="str">
        <f t="shared" si="1114"/>
        <v>COR22D46</v>
      </c>
      <c r="E836" s="53" t="s">
        <v>234</v>
      </c>
      <c r="F836" s="20">
        <v>1000</v>
      </c>
      <c r="G836" s="74" t="s">
        <v>1067</v>
      </c>
      <c r="H836" s="23" t="s">
        <v>146</v>
      </c>
      <c r="J836" s="54" t="s">
        <v>1020</v>
      </c>
      <c r="K836" s="22" t="s">
        <v>173</v>
      </c>
      <c r="L836" s="54" t="s">
        <v>147</v>
      </c>
      <c r="M836" s="22">
        <v>1</v>
      </c>
      <c r="N836" s="54" t="s">
        <v>174</v>
      </c>
      <c r="T836" s="54" t="s">
        <v>36</v>
      </c>
      <c r="U836" s="22" t="s">
        <v>227</v>
      </c>
      <c r="V836" s="54" t="str">
        <f t="shared" si="1113"/>
        <v>avantage2</v>
      </c>
      <c r="W836" s="22" t="s">
        <v>228</v>
      </c>
      <c r="AW836" s="22"/>
      <c r="AX836" s="20" t="str">
        <f t="shared" si="1119"/>
        <v>ncreator</v>
      </c>
      <c r="AY836" s="20">
        <f t="shared" si="1119"/>
        <v>10</v>
      </c>
      <c r="AZ836" s="20" t="str">
        <f t="shared" si="1119"/>
        <v>cotrcrea</v>
      </c>
      <c r="BA836" s="20">
        <f t="shared" si="1119"/>
        <v>90</v>
      </c>
      <c r="BB836" s="20" t="str">
        <f t="shared" si="1119"/>
        <v>nminer</v>
      </c>
      <c r="BC836" s="20">
        <f t="shared" si="1119"/>
        <v>0</v>
      </c>
      <c r="BD836" s="14"/>
      <c r="BJ836" t="s">
        <v>235</v>
      </c>
      <c r="BK836" t="s">
        <v>152</v>
      </c>
      <c r="BN836" s="36">
        <v>100</v>
      </c>
      <c r="BQ836">
        <v>1</v>
      </c>
      <c r="BR836" s="38">
        <v>44737</v>
      </c>
      <c r="BS836" s="22" t="s">
        <v>183</v>
      </c>
      <c r="BT836" s="20" t="str">
        <f t="shared" ref="BT836:BT899" si="1120">SUBSTITUTE(BJ836," ","") &amp; "_" &amp; D836</f>
        <v>BILLETVIP_COR22D46</v>
      </c>
      <c r="BU836" t="s">
        <v>184</v>
      </c>
      <c r="BV836">
        <v>1</v>
      </c>
    </row>
    <row r="837" spans="2:74" ht="18.75" customHeight="1" x14ac:dyDescent="0.3">
      <c r="B837" s="20">
        <f t="shared" si="1115"/>
        <v>47</v>
      </c>
      <c r="C837" s="22" t="str">
        <f t="shared" si="1116"/>
        <v>#47 Billet VIP</v>
      </c>
      <c r="D837" t="str">
        <f t="shared" si="1114"/>
        <v>COR22D47</v>
      </c>
      <c r="E837" s="53" t="s">
        <v>234</v>
      </c>
      <c r="F837" s="20">
        <v>1000</v>
      </c>
      <c r="G837" s="74" t="s">
        <v>1068</v>
      </c>
      <c r="H837" s="23" t="s">
        <v>146</v>
      </c>
      <c r="J837" s="54" t="s">
        <v>1020</v>
      </c>
      <c r="K837" s="22" t="s">
        <v>173</v>
      </c>
      <c r="L837" s="54" t="s">
        <v>147</v>
      </c>
      <c r="M837" s="22">
        <v>1</v>
      </c>
      <c r="N837" s="54" t="s">
        <v>174</v>
      </c>
      <c r="T837" s="54" t="s">
        <v>36</v>
      </c>
      <c r="U837" s="22" t="s">
        <v>227</v>
      </c>
      <c r="V837" s="54" t="str">
        <f t="shared" si="1113"/>
        <v>avantage2</v>
      </c>
      <c r="W837" s="22" t="s">
        <v>228</v>
      </c>
      <c r="AW837" s="22"/>
      <c r="AX837" s="20" t="str">
        <f t="shared" si="1119"/>
        <v>ncreator</v>
      </c>
      <c r="AY837" s="20">
        <f t="shared" si="1119"/>
        <v>10</v>
      </c>
      <c r="AZ837" s="20" t="str">
        <f t="shared" si="1119"/>
        <v>cotrcrea</v>
      </c>
      <c r="BA837" s="20">
        <f t="shared" si="1119"/>
        <v>90</v>
      </c>
      <c r="BB837" s="20" t="str">
        <f t="shared" si="1119"/>
        <v>nminer</v>
      </c>
      <c r="BC837" s="20">
        <f t="shared" si="1119"/>
        <v>0</v>
      </c>
      <c r="BD837" s="14"/>
      <c r="BJ837" t="s">
        <v>235</v>
      </c>
      <c r="BK837" t="s">
        <v>152</v>
      </c>
      <c r="BN837" s="36">
        <v>100</v>
      </c>
      <c r="BQ837">
        <v>1</v>
      </c>
      <c r="BR837" s="38">
        <v>44737</v>
      </c>
      <c r="BS837" s="22" t="s">
        <v>183</v>
      </c>
      <c r="BT837" s="20" t="str">
        <f t="shared" si="1120"/>
        <v>BILLETVIP_COR22D47</v>
      </c>
      <c r="BU837" t="s">
        <v>184</v>
      </c>
      <c r="BV837">
        <v>1</v>
      </c>
    </row>
    <row r="838" spans="2:74" ht="18.75" customHeight="1" x14ac:dyDescent="0.3">
      <c r="B838" s="20">
        <f t="shared" si="1115"/>
        <v>48</v>
      </c>
      <c r="C838" s="22" t="str">
        <f t="shared" si="1116"/>
        <v>#48 Billet VIP</v>
      </c>
      <c r="D838" t="str">
        <f t="shared" si="1114"/>
        <v>COR22D48</v>
      </c>
      <c r="E838" s="53" t="s">
        <v>234</v>
      </c>
      <c r="F838" s="20">
        <v>1000</v>
      </c>
      <c r="G838" s="74" t="s">
        <v>1069</v>
      </c>
      <c r="H838" s="23" t="s">
        <v>146</v>
      </c>
      <c r="J838" s="54" t="s">
        <v>1020</v>
      </c>
      <c r="K838" s="22" t="s">
        <v>173</v>
      </c>
      <c r="L838" s="54" t="s">
        <v>147</v>
      </c>
      <c r="M838" s="22">
        <v>1</v>
      </c>
      <c r="N838" s="54" t="s">
        <v>174</v>
      </c>
      <c r="T838" s="54" t="s">
        <v>36</v>
      </c>
      <c r="U838" s="22" t="s">
        <v>227</v>
      </c>
      <c r="V838" s="54" t="str">
        <f t="shared" si="1113"/>
        <v>avantage2</v>
      </c>
      <c r="W838" s="22" t="s">
        <v>228</v>
      </c>
      <c r="AW838" s="22"/>
      <c r="AX838" s="20" t="str">
        <f t="shared" si="1119"/>
        <v>ncreator</v>
      </c>
      <c r="AY838" s="20">
        <f t="shared" si="1119"/>
        <v>10</v>
      </c>
      <c r="AZ838" s="20" t="str">
        <f t="shared" si="1119"/>
        <v>cotrcrea</v>
      </c>
      <c r="BA838" s="20">
        <f t="shared" si="1119"/>
        <v>90</v>
      </c>
      <c r="BB838" s="20" t="str">
        <f t="shared" si="1119"/>
        <v>nminer</v>
      </c>
      <c r="BC838" s="20">
        <f t="shared" si="1119"/>
        <v>0</v>
      </c>
      <c r="BD838" s="14"/>
      <c r="BJ838" t="s">
        <v>235</v>
      </c>
      <c r="BK838" t="s">
        <v>152</v>
      </c>
      <c r="BN838" s="36">
        <v>100</v>
      </c>
      <c r="BQ838">
        <v>1</v>
      </c>
      <c r="BR838" s="38">
        <v>44737</v>
      </c>
      <c r="BS838" s="22" t="s">
        <v>183</v>
      </c>
      <c r="BT838" s="20" t="str">
        <f t="shared" si="1120"/>
        <v>BILLETVIP_COR22D48</v>
      </c>
      <c r="BU838" t="s">
        <v>184</v>
      </c>
      <c r="BV838">
        <v>1</v>
      </c>
    </row>
    <row r="839" spans="2:74" ht="18.75" customHeight="1" x14ac:dyDescent="0.3">
      <c r="B839" s="20">
        <f t="shared" si="1115"/>
        <v>49</v>
      </c>
      <c r="C839" s="22" t="str">
        <f t="shared" si="1116"/>
        <v>#49 Billet VIP</v>
      </c>
      <c r="D839" t="str">
        <f t="shared" si="1114"/>
        <v>COR22D49</v>
      </c>
      <c r="E839" s="53" t="s">
        <v>234</v>
      </c>
      <c r="F839" s="20">
        <v>1000</v>
      </c>
      <c r="G839" s="74" t="s">
        <v>1070</v>
      </c>
      <c r="H839" s="23" t="s">
        <v>146</v>
      </c>
      <c r="J839" s="54" t="s">
        <v>1020</v>
      </c>
      <c r="K839" s="22" t="s">
        <v>173</v>
      </c>
      <c r="L839" s="54" t="s">
        <v>147</v>
      </c>
      <c r="M839" s="22">
        <v>1</v>
      </c>
      <c r="N839" s="54" t="s">
        <v>174</v>
      </c>
      <c r="T839" s="54" t="s">
        <v>36</v>
      </c>
      <c r="U839" s="22" t="s">
        <v>227</v>
      </c>
      <c r="V839" s="54" t="str">
        <f t="shared" si="1113"/>
        <v>avantage2</v>
      </c>
      <c r="W839" s="22" t="s">
        <v>228</v>
      </c>
      <c r="AW839" s="22"/>
      <c r="AX839" s="20" t="str">
        <f t="shared" si="1119"/>
        <v>ncreator</v>
      </c>
      <c r="AY839" s="20">
        <f t="shared" si="1119"/>
        <v>10</v>
      </c>
      <c r="AZ839" s="20" t="str">
        <f t="shared" si="1119"/>
        <v>cotrcrea</v>
      </c>
      <c r="BA839" s="20">
        <f t="shared" si="1119"/>
        <v>90</v>
      </c>
      <c r="BB839" s="20" t="str">
        <f t="shared" si="1119"/>
        <v>nminer</v>
      </c>
      <c r="BC839" s="20">
        <f t="shared" si="1119"/>
        <v>0</v>
      </c>
      <c r="BD839" s="14"/>
      <c r="BJ839" t="s">
        <v>235</v>
      </c>
      <c r="BK839" t="s">
        <v>152</v>
      </c>
      <c r="BN839" s="36">
        <v>100</v>
      </c>
      <c r="BQ839">
        <v>1</v>
      </c>
      <c r="BR839" s="38">
        <v>44737</v>
      </c>
      <c r="BS839" s="22" t="s">
        <v>183</v>
      </c>
      <c r="BT839" s="20" t="str">
        <f t="shared" si="1120"/>
        <v>BILLETVIP_COR22D49</v>
      </c>
      <c r="BU839" t="s">
        <v>184</v>
      </c>
      <c r="BV839">
        <v>1</v>
      </c>
    </row>
    <row r="840" spans="2:74" ht="18.75" customHeight="1" x14ac:dyDescent="0.3">
      <c r="B840" s="20">
        <f t="shared" si="1115"/>
        <v>50</v>
      </c>
      <c r="C840" s="22" t="str">
        <f t="shared" si="1116"/>
        <v>#50 Billet VIP</v>
      </c>
      <c r="D840" t="str">
        <f t="shared" si="1114"/>
        <v>COR22D50</v>
      </c>
      <c r="E840" s="53" t="s">
        <v>234</v>
      </c>
      <c r="F840" s="20">
        <v>1000</v>
      </c>
      <c r="G840" s="74" t="s">
        <v>1071</v>
      </c>
      <c r="H840" s="23" t="s">
        <v>146</v>
      </c>
      <c r="J840" s="54" t="s">
        <v>1020</v>
      </c>
      <c r="K840" s="22" t="s">
        <v>173</v>
      </c>
      <c r="L840" s="54" t="s">
        <v>147</v>
      </c>
      <c r="M840" s="22">
        <v>1</v>
      </c>
      <c r="N840" s="54" t="s">
        <v>174</v>
      </c>
      <c r="T840" s="54" t="s">
        <v>36</v>
      </c>
      <c r="U840" s="22" t="s">
        <v>227</v>
      </c>
      <c r="V840" s="54" t="str">
        <f t="shared" si="1113"/>
        <v>avantage2</v>
      </c>
      <c r="W840" s="22" t="s">
        <v>228</v>
      </c>
      <c r="AW840" s="22"/>
      <c r="AX840" s="20" t="str">
        <f t="shared" si="1119"/>
        <v>ncreator</v>
      </c>
      <c r="AY840" s="20">
        <f t="shared" si="1119"/>
        <v>10</v>
      </c>
      <c r="AZ840" s="20" t="str">
        <f t="shared" si="1119"/>
        <v>cotrcrea</v>
      </c>
      <c r="BA840" s="20">
        <f t="shared" si="1119"/>
        <v>90</v>
      </c>
      <c r="BB840" s="20" t="str">
        <f t="shared" si="1119"/>
        <v>nminer</v>
      </c>
      <c r="BC840" s="20">
        <f t="shared" si="1119"/>
        <v>0</v>
      </c>
      <c r="BD840" s="14"/>
      <c r="BJ840" t="s">
        <v>235</v>
      </c>
      <c r="BK840" t="s">
        <v>152</v>
      </c>
      <c r="BN840" s="36">
        <v>100</v>
      </c>
      <c r="BQ840">
        <v>1</v>
      </c>
      <c r="BR840" s="38">
        <v>44737</v>
      </c>
      <c r="BS840" s="22" t="s">
        <v>183</v>
      </c>
      <c r="BT840" s="20" t="str">
        <f t="shared" si="1120"/>
        <v>BILLETVIP_COR22D50</v>
      </c>
      <c r="BU840" t="s">
        <v>184</v>
      </c>
      <c r="BV840">
        <v>1</v>
      </c>
    </row>
    <row r="841" spans="2:74" ht="18.75" customHeight="1" x14ac:dyDescent="0.3">
      <c r="B841" s="20">
        <f t="shared" si="1115"/>
        <v>51</v>
      </c>
      <c r="C841" s="22" t="str">
        <f t="shared" si="1116"/>
        <v>#51 Billet VIP</v>
      </c>
      <c r="D841" t="str">
        <f t="shared" si="1114"/>
        <v>COR22D51</v>
      </c>
      <c r="E841" s="53" t="s">
        <v>234</v>
      </c>
      <c r="F841" s="20">
        <v>1000</v>
      </c>
      <c r="G841" s="74" t="s">
        <v>1072</v>
      </c>
      <c r="H841" s="23" t="s">
        <v>146</v>
      </c>
      <c r="J841" s="54" t="s">
        <v>1020</v>
      </c>
      <c r="K841" s="22" t="s">
        <v>173</v>
      </c>
      <c r="L841" s="54" t="s">
        <v>147</v>
      </c>
      <c r="M841" s="22">
        <v>1</v>
      </c>
      <c r="N841" s="54" t="s">
        <v>174</v>
      </c>
      <c r="T841" s="54" t="s">
        <v>36</v>
      </c>
      <c r="U841" s="22" t="s">
        <v>227</v>
      </c>
      <c r="V841" s="54" t="str">
        <f t="shared" si="1113"/>
        <v>avantage2</v>
      </c>
      <c r="W841" s="22" t="s">
        <v>228</v>
      </c>
      <c r="AW841" s="22"/>
      <c r="AX841" s="20" t="str">
        <f t="shared" si="1119"/>
        <v>ncreator</v>
      </c>
      <c r="AY841" s="20">
        <f t="shared" si="1119"/>
        <v>10</v>
      </c>
      <c r="AZ841" s="20" t="str">
        <f t="shared" si="1119"/>
        <v>cotrcrea</v>
      </c>
      <c r="BA841" s="20">
        <f t="shared" si="1119"/>
        <v>90</v>
      </c>
      <c r="BB841" s="20" t="str">
        <f t="shared" si="1119"/>
        <v>nminer</v>
      </c>
      <c r="BC841" s="20">
        <f t="shared" si="1119"/>
        <v>0</v>
      </c>
      <c r="BD841" s="14"/>
      <c r="BJ841" t="s">
        <v>235</v>
      </c>
      <c r="BK841" t="s">
        <v>152</v>
      </c>
      <c r="BN841" s="36">
        <v>100</v>
      </c>
      <c r="BQ841">
        <v>1</v>
      </c>
      <c r="BR841" s="38">
        <v>44737</v>
      </c>
      <c r="BS841" s="22" t="s">
        <v>183</v>
      </c>
      <c r="BT841" s="20" t="str">
        <f t="shared" si="1120"/>
        <v>BILLETVIP_COR22D51</v>
      </c>
      <c r="BU841" t="s">
        <v>184</v>
      </c>
      <c r="BV841">
        <v>1</v>
      </c>
    </row>
    <row r="842" spans="2:74" ht="18.75" customHeight="1" x14ac:dyDescent="0.3">
      <c r="B842" s="20">
        <f t="shared" si="1115"/>
        <v>52</v>
      </c>
      <c r="C842" s="22" t="str">
        <f t="shared" si="1116"/>
        <v>#52 Billet VIP</v>
      </c>
      <c r="D842" t="str">
        <f t="shared" si="1114"/>
        <v>COR22D52</v>
      </c>
      <c r="E842" s="53" t="s">
        <v>234</v>
      </c>
      <c r="F842" s="20">
        <v>1000</v>
      </c>
      <c r="G842" s="74" t="s">
        <v>1073</v>
      </c>
      <c r="H842" s="23" t="s">
        <v>146</v>
      </c>
      <c r="J842" s="54" t="s">
        <v>1020</v>
      </c>
      <c r="K842" s="22" t="s">
        <v>173</v>
      </c>
      <c r="L842" s="54" t="s">
        <v>147</v>
      </c>
      <c r="M842" s="22">
        <v>1</v>
      </c>
      <c r="N842" s="54" t="s">
        <v>174</v>
      </c>
      <c r="T842" s="54" t="s">
        <v>36</v>
      </c>
      <c r="U842" s="22" t="s">
        <v>227</v>
      </c>
      <c r="V842" s="54" t="str">
        <f t="shared" si="1113"/>
        <v>avantage2</v>
      </c>
      <c r="W842" s="22" t="s">
        <v>228</v>
      </c>
      <c r="AW842" s="22"/>
      <c r="AX842" s="20" t="str">
        <f t="shared" si="1119"/>
        <v>ncreator</v>
      </c>
      <c r="AY842" s="20">
        <f t="shared" si="1119"/>
        <v>10</v>
      </c>
      <c r="AZ842" s="20" t="str">
        <f t="shared" si="1119"/>
        <v>cotrcrea</v>
      </c>
      <c r="BA842" s="20">
        <f t="shared" si="1119"/>
        <v>90</v>
      </c>
      <c r="BB842" s="20" t="str">
        <f t="shared" si="1119"/>
        <v>nminer</v>
      </c>
      <c r="BC842" s="20">
        <f t="shared" si="1119"/>
        <v>0</v>
      </c>
      <c r="BD842" s="14"/>
      <c r="BJ842" t="s">
        <v>235</v>
      </c>
      <c r="BK842" t="s">
        <v>152</v>
      </c>
      <c r="BN842" s="36">
        <v>100</v>
      </c>
      <c r="BQ842">
        <v>1</v>
      </c>
      <c r="BR842" s="38">
        <v>44737</v>
      </c>
      <c r="BS842" s="22" t="s">
        <v>183</v>
      </c>
      <c r="BT842" s="20" t="str">
        <f t="shared" si="1120"/>
        <v>BILLETVIP_COR22D52</v>
      </c>
      <c r="BU842" t="s">
        <v>184</v>
      </c>
      <c r="BV842">
        <v>1</v>
      </c>
    </row>
    <row r="843" spans="2:74" ht="18.75" customHeight="1" x14ac:dyDescent="0.3">
      <c r="B843" s="20">
        <f t="shared" si="1115"/>
        <v>53</v>
      </c>
      <c r="C843" s="22" t="str">
        <f t="shared" si="1116"/>
        <v>#53 Billet VIP</v>
      </c>
      <c r="D843" t="str">
        <f t="shared" si="1114"/>
        <v>COR22D53</v>
      </c>
      <c r="E843" s="53" t="s">
        <v>234</v>
      </c>
      <c r="F843" s="20">
        <v>1000</v>
      </c>
      <c r="G843" s="74" t="s">
        <v>1074</v>
      </c>
      <c r="H843" s="23" t="s">
        <v>146</v>
      </c>
      <c r="J843" s="54" t="s">
        <v>1020</v>
      </c>
      <c r="K843" s="22" t="s">
        <v>173</v>
      </c>
      <c r="L843" s="54" t="s">
        <v>147</v>
      </c>
      <c r="M843" s="22">
        <v>1</v>
      </c>
      <c r="N843" s="54" t="s">
        <v>174</v>
      </c>
      <c r="T843" s="54" t="s">
        <v>36</v>
      </c>
      <c r="U843" s="22" t="s">
        <v>227</v>
      </c>
      <c r="V843" s="54" t="str">
        <f t="shared" si="1113"/>
        <v>avantage2</v>
      </c>
      <c r="W843" s="22" t="s">
        <v>228</v>
      </c>
      <c r="AW843" s="22"/>
      <c r="AX843" s="20" t="str">
        <f t="shared" si="1119"/>
        <v>ncreator</v>
      </c>
      <c r="AY843" s="20">
        <f t="shared" si="1119"/>
        <v>10</v>
      </c>
      <c r="AZ843" s="20" t="str">
        <f t="shared" si="1119"/>
        <v>cotrcrea</v>
      </c>
      <c r="BA843" s="20">
        <f t="shared" si="1119"/>
        <v>90</v>
      </c>
      <c r="BB843" s="20" t="str">
        <f t="shared" si="1119"/>
        <v>nminer</v>
      </c>
      <c r="BC843" s="20">
        <f t="shared" si="1119"/>
        <v>0</v>
      </c>
      <c r="BD843" s="14"/>
      <c r="BJ843" t="s">
        <v>235</v>
      </c>
      <c r="BK843" t="s">
        <v>152</v>
      </c>
      <c r="BN843" s="36">
        <v>100</v>
      </c>
      <c r="BQ843">
        <v>1</v>
      </c>
      <c r="BR843" s="38">
        <v>44737</v>
      </c>
      <c r="BS843" s="22" t="s">
        <v>183</v>
      </c>
      <c r="BT843" s="20" t="str">
        <f t="shared" si="1120"/>
        <v>BILLETVIP_COR22D53</v>
      </c>
      <c r="BU843" t="s">
        <v>184</v>
      </c>
      <c r="BV843">
        <v>1</v>
      </c>
    </row>
    <row r="844" spans="2:74" ht="18.75" customHeight="1" x14ac:dyDescent="0.3">
      <c r="B844" s="20">
        <f t="shared" si="1115"/>
        <v>54</v>
      </c>
      <c r="C844" s="22" t="str">
        <f t="shared" si="1116"/>
        <v>#54 Billet VIP</v>
      </c>
      <c r="D844" t="str">
        <f t="shared" si="1114"/>
        <v>COR22D54</v>
      </c>
      <c r="E844" s="53" t="s">
        <v>234</v>
      </c>
      <c r="F844" s="20">
        <v>1000</v>
      </c>
      <c r="G844" s="74" t="s">
        <v>1075</v>
      </c>
      <c r="H844" s="23" t="s">
        <v>146</v>
      </c>
      <c r="J844" s="54" t="s">
        <v>1020</v>
      </c>
      <c r="K844" s="22" t="s">
        <v>173</v>
      </c>
      <c r="L844" s="54" t="s">
        <v>147</v>
      </c>
      <c r="M844" s="22">
        <v>1</v>
      </c>
      <c r="N844" s="54" t="s">
        <v>174</v>
      </c>
      <c r="T844" s="54" t="s">
        <v>36</v>
      </c>
      <c r="U844" s="22" t="s">
        <v>227</v>
      </c>
      <c r="V844" s="54" t="str">
        <f t="shared" si="1113"/>
        <v>avantage2</v>
      </c>
      <c r="W844" s="22" t="s">
        <v>228</v>
      </c>
      <c r="AW844" s="22"/>
      <c r="AX844" s="20" t="str">
        <f t="shared" si="1119"/>
        <v>ncreator</v>
      </c>
      <c r="AY844" s="20">
        <f t="shared" si="1119"/>
        <v>10</v>
      </c>
      <c r="AZ844" s="20" t="str">
        <f t="shared" si="1119"/>
        <v>cotrcrea</v>
      </c>
      <c r="BA844" s="20">
        <f t="shared" si="1119"/>
        <v>90</v>
      </c>
      <c r="BB844" s="20" t="str">
        <f t="shared" si="1119"/>
        <v>nminer</v>
      </c>
      <c r="BC844" s="20">
        <f t="shared" si="1119"/>
        <v>0</v>
      </c>
      <c r="BD844" s="14"/>
      <c r="BJ844" t="s">
        <v>235</v>
      </c>
      <c r="BK844" t="s">
        <v>152</v>
      </c>
      <c r="BN844" s="36">
        <v>100</v>
      </c>
      <c r="BQ844">
        <v>1</v>
      </c>
      <c r="BR844" s="38">
        <v>44737</v>
      </c>
      <c r="BS844" s="22" t="s">
        <v>183</v>
      </c>
      <c r="BT844" s="20" t="str">
        <f t="shared" si="1120"/>
        <v>BILLETVIP_COR22D54</v>
      </c>
      <c r="BU844" t="s">
        <v>184</v>
      </c>
      <c r="BV844">
        <v>1</v>
      </c>
    </row>
    <row r="845" spans="2:74" ht="18.75" customHeight="1" x14ac:dyDescent="0.3">
      <c r="B845" s="20">
        <f t="shared" si="1115"/>
        <v>55</v>
      </c>
      <c r="C845" s="22" t="str">
        <f t="shared" si="1116"/>
        <v>#55 Billet VIP</v>
      </c>
      <c r="D845" t="str">
        <f t="shared" si="1114"/>
        <v>COR22D55</v>
      </c>
      <c r="E845" s="53" t="s">
        <v>234</v>
      </c>
      <c r="F845" s="20">
        <v>1000</v>
      </c>
      <c r="G845" s="74" t="s">
        <v>1076</v>
      </c>
      <c r="H845" s="23" t="s">
        <v>146</v>
      </c>
      <c r="J845" s="54" t="s">
        <v>1020</v>
      </c>
      <c r="K845" s="22" t="s">
        <v>173</v>
      </c>
      <c r="L845" s="54" t="s">
        <v>147</v>
      </c>
      <c r="M845" s="22">
        <v>1</v>
      </c>
      <c r="N845" s="54" t="s">
        <v>174</v>
      </c>
      <c r="T845" s="54" t="s">
        <v>36</v>
      </c>
      <c r="U845" s="22" t="s">
        <v>227</v>
      </c>
      <c r="V845" s="54" t="str">
        <f t="shared" si="1113"/>
        <v>avantage2</v>
      </c>
      <c r="W845" s="22" t="s">
        <v>228</v>
      </c>
      <c r="AW845" s="22"/>
      <c r="AX845" s="20" t="str">
        <f t="shared" si="1119"/>
        <v>ncreator</v>
      </c>
      <c r="AY845" s="20">
        <f t="shared" si="1119"/>
        <v>10</v>
      </c>
      <c r="AZ845" s="20" t="str">
        <f t="shared" si="1119"/>
        <v>cotrcrea</v>
      </c>
      <c r="BA845" s="20">
        <f t="shared" si="1119"/>
        <v>90</v>
      </c>
      <c r="BB845" s="20" t="str">
        <f t="shared" si="1119"/>
        <v>nminer</v>
      </c>
      <c r="BC845" s="20">
        <f t="shared" si="1119"/>
        <v>0</v>
      </c>
      <c r="BD845" s="14"/>
      <c r="BJ845" t="s">
        <v>235</v>
      </c>
      <c r="BK845" t="s">
        <v>152</v>
      </c>
      <c r="BN845" s="36">
        <v>100</v>
      </c>
      <c r="BQ845">
        <v>1</v>
      </c>
      <c r="BR845" s="38">
        <v>44737</v>
      </c>
      <c r="BS845" s="22" t="s">
        <v>183</v>
      </c>
      <c r="BT845" s="20" t="str">
        <f t="shared" si="1120"/>
        <v>BILLETVIP_COR22D55</v>
      </c>
      <c r="BU845" t="s">
        <v>184</v>
      </c>
      <c r="BV845">
        <v>1</v>
      </c>
    </row>
    <row r="846" spans="2:74" ht="18.75" customHeight="1" x14ac:dyDescent="0.3">
      <c r="B846" s="20">
        <f t="shared" si="1115"/>
        <v>56</v>
      </c>
      <c r="C846" s="22" t="str">
        <f t="shared" si="1116"/>
        <v>#56 Billet VIP</v>
      </c>
      <c r="D846" t="str">
        <f t="shared" si="1114"/>
        <v>COR22D56</v>
      </c>
      <c r="E846" s="53" t="s">
        <v>234</v>
      </c>
      <c r="F846" s="20">
        <v>1000</v>
      </c>
      <c r="G846" s="74" t="s">
        <v>1077</v>
      </c>
      <c r="H846" s="23" t="s">
        <v>146</v>
      </c>
      <c r="J846" s="54" t="s">
        <v>1020</v>
      </c>
      <c r="K846" s="22" t="s">
        <v>173</v>
      </c>
      <c r="L846" s="54" t="s">
        <v>147</v>
      </c>
      <c r="M846" s="22">
        <v>1</v>
      </c>
      <c r="N846" s="54" t="s">
        <v>174</v>
      </c>
      <c r="T846" s="54" t="s">
        <v>36</v>
      </c>
      <c r="U846" s="22" t="s">
        <v>227</v>
      </c>
      <c r="V846" s="54" t="str">
        <f t="shared" si="1113"/>
        <v>avantage2</v>
      </c>
      <c r="W846" s="22" t="s">
        <v>228</v>
      </c>
      <c r="AW846" s="22"/>
      <c r="AX846" s="20" t="str">
        <f t="shared" si="1119"/>
        <v>ncreator</v>
      </c>
      <c r="AY846" s="20">
        <f t="shared" si="1119"/>
        <v>10</v>
      </c>
      <c r="AZ846" s="20" t="str">
        <f t="shared" si="1119"/>
        <v>cotrcrea</v>
      </c>
      <c r="BA846" s="20">
        <f t="shared" si="1119"/>
        <v>90</v>
      </c>
      <c r="BB846" s="20" t="str">
        <f t="shared" si="1119"/>
        <v>nminer</v>
      </c>
      <c r="BC846" s="20">
        <f t="shared" si="1119"/>
        <v>0</v>
      </c>
      <c r="BD846" s="14"/>
      <c r="BJ846" t="s">
        <v>235</v>
      </c>
      <c r="BK846" t="s">
        <v>152</v>
      </c>
      <c r="BN846" s="36">
        <v>100</v>
      </c>
      <c r="BQ846">
        <v>1</v>
      </c>
      <c r="BR846" s="38">
        <v>44737</v>
      </c>
      <c r="BS846" s="22" t="s">
        <v>183</v>
      </c>
      <c r="BT846" s="20" t="str">
        <f t="shared" si="1120"/>
        <v>BILLETVIP_COR22D56</v>
      </c>
      <c r="BU846" t="s">
        <v>184</v>
      </c>
      <c r="BV846">
        <v>1</v>
      </c>
    </row>
    <row r="847" spans="2:74" ht="18.75" customHeight="1" x14ac:dyDescent="0.3">
      <c r="B847" s="20">
        <f t="shared" si="1115"/>
        <v>57</v>
      </c>
      <c r="C847" s="22" t="str">
        <f t="shared" si="1116"/>
        <v>#57 Billet VIP</v>
      </c>
      <c r="D847" t="str">
        <f t="shared" si="1114"/>
        <v>COR22D57</v>
      </c>
      <c r="E847" s="53" t="s">
        <v>234</v>
      </c>
      <c r="F847" s="20">
        <v>1000</v>
      </c>
      <c r="G847" s="74" t="s">
        <v>1078</v>
      </c>
      <c r="H847" s="23" t="s">
        <v>146</v>
      </c>
      <c r="J847" s="54" t="s">
        <v>1020</v>
      </c>
      <c r="K847" s="22" t="s">
        <v>173</v>
      </c>
      <c r="L847" s="54" t="s">
        <v>147</v>
      </c>
      <c r="M847" s="22">
        <v>1</v>
      </c>
      <c r="N847" s="54" t="s">
        <v>174</v>
      </c>
      <c r="T847" s="54" t="s">
        <v>36</v>
      </c>
      <c r="U847" s="22" t="s">
        <v>227</v>
      </c>
      <c r="V847" s="54" t="str">
        <f t="shared" si="1113"/>
        <v>avantage2</v>
      </c>
      <c r="W847" s="22" t="s">
        <v>228</v>
      </c>
      <c r="AW847" s="22"/>
      <c r="AX847" s="20" t="str">
        <f t="shared" si="1119"/>
        <v>ncreator</v>
      </c>
      <c r="AY847" s="20">
        <f t="shared" si="1119"/>
        <v>10</v>
      </c>
      <c r="AZ847" s="20" t="str">
        <f t="shared" si="1119"/>
        <v>cotrcrea</v>
      </c>
      <c r="BA847" s="20">
        <f t="shared" si="1119"/>
        <v>90</v>
      </c>
      <c r="BB847" s="20" t="str">
        <f t="shared" si="1119"/>
        <v>nminer</v>
      </c>
      <c r="BC847" s="20">
        <f t="shared" si="1119"/>
        <v>0</v>
      </c>
      <c r="BD847" s="14"/>
      <c r="BJ847" t="s">
        <v>235</v>
      </c>
      <c r="BK847" t="s">
        <v>152</v>
      </c>
      <c r="BN847" s="36">
        <v>100</v>
      </c>
      <c r="BQ847">
        <v>1</v>
      </c>
      <c r="BR847" s="38">
        <v>44737</v>
      </c>
      <c r="BS847" s="22" t="s">
        <v>183</v>
      </c>
      <c r="BT847" s="20" t="str">
        <f t="shared" si="1120"/>
        <v>BILLETVIP_COR22D57</v>
      </c>
      <c r="BU847" t="s">
        <v>184</v>
      </c>
      <c r="BV847">
        <v>1</v>
      </c>
    </row>
    <row r="848" spans="2:74" ht="18.75" customHeight="1" x14ac:dyDescent="0.3">
      <c r="B848" s="20">
        <f t="shared" si="1115"/>
        <v>58</v>
      </c>
      <c r="C848" s="22" t="str">
        <f t="shared" si="1116"/>
        <v>#58 Billet VIP</v>
      </c>
      <c r="D848" t="str">
        <f t="shared" si="1114"/>
        <v>COR22D58</v>
      </c>
      <c r="E848" s="53" t="s">
        <v>234</v>
      </c>
      <c r="F848" s="20">
        <v>1000</v>
      </c>
      <c r="G848" s="74" t="s">
        <v>1079</v>
      </c>
      <c r="H848" s="23" t="s">
        <v>146</v>
      </c>
      <c r="J848" s="54" t="s">
        <v>1020</v>
      </c>
      <c r="K848" s="22" t="s">
        <v>173</v>
      </c>
      <c r="L848" s="54" t="s">
        <v>147</v>
      </c>
      <c r="M848" s="22">
        <v>1</v>
      </c>
      <c r="N848" s="54" t="s">
        <v>174</v>
      </c>
      <c r="T848" s="54" t="s">
        <v>36</v>
      </c>
      <c r="U848" s="22" t="s">
        <v>227</v>
      </c>
      <c r="V848" s="54" t="str">
        <f t="shared" si="1113"/>
        <v>avantage2</v>
      </c>
      <c r="W848" s="22" t="s">
        <v>228</v>
      </c>
      <c r="AW848" s="22"/>
      <c r="AX848" s="20" t="str">
        <f t="shared" ref="AX848:BC863" si="1121">AX847</f>
        <v>ncreator</v>
      </c>
      <c r="AY848" s="20">
        <f t="shared" si="1121"/>
        <v>10</v>
      </c>
      <c r="AZ848" s="20" t="str">
        <f t="shared" si="1121"/>
        <v>cotrcrea</v>
      </c>
      <c r="BA848" s="20">
        <f t="shared" si="1121"/>
        <v>90</v>
      </c>
      <c r="BB848" s="20" t="str">
        <f t="shared" si="1121"/>
        <v>nminer</v>
      </c>
      <c r="BC848" s="20">
        <f t="shared" si="1121"/>
        <v>0</v>
      </c>
      <c r="BD848" s="14"/>
      <c r="BJ848" t="s">
        <v>235</v>
      </c>
      <c r="BK848" t="s">
        <v>152</v>
      </c>
      <c r="BN848" s="36">
        <v>100</v>
      </c>
      <c r="BQ848">
        <v>1</v>
      </c>
      <c r="BR848" s="38">
        <v>44737</v>
      </c>
      <c r="BS848" s="22" t="s">
        <v>183</v>
      </c>
      <c r="BT848" s="20" t="str">
        <f t="shared" si="1120"/>
        <v>BILLETVIP_COR22D58</v>
      </c>
      <c r="BU848" t="s">
        <v>184</v>
      </c>
      <c r="BV848">
        <v>1</v>
      </c>
    </row>
    <row r="849" spans="2:74" ht="18.75" customHeight="1" x14ac:dyDescent="0.3">
      <c r="B849" s="20">
        <f t="shared" si="1115"/>
        <v>59</v>
      </c>
      <c r="C849" s="22" t="str">
        <f t="shared" si="1116"/>
        <v>#59 Billet VIP</v>
      </c>
      <c r="D849" t="str">
        <f t="shared" si="1114"/>
        <v>COR22D59</v>
      </c>
      <c r="E849" s="53" t="s">
        <v>234</v>
      </c>
      <c r="F849" s="20">
        <v>1000</v>
      </c>
      <c r="G849" s="74" t="s">
        <v>1080</v>
      </c>
      <c r="H849" s="23" t="s">
        <v>146</v>
      </c>
      <c r="J849" s="54" t="s">
        <v>1020</v>
      </c>
      <c r="K849" s="22" t="s">
        <v>173</v>
      </c>
      <c r="L849" s="54" t="s">
        <v>147</v>
      </c>
      <c r="M849" s="22">
        <v>1</v>
      </c>
      <c r="N849" s="54" t="s">
        <v>174</v>
      </c>
      <c r="T849" s="54" t="s">
        <v>36</v>
      </c>
      <c r="U849" s="22" t="s">
        <v>227</v>
      </c>
      <c r="V849" s="54" t="str">
        <f t="shared" ref="V849:V912" si="1122">"avantage"&amp;(1+RIGHT(T849,1))</f>
        <v>avantage2</v>
      </c>
      <c r="W849" s="22" t="s">
        <v>228</v>
      </c>
      <c r="AW849" s="22"/>
      <c r="AX849" s="20" t="str">
        <f t="shared" si="1121"/>
        <v>ncreator</v>
      </c>
      <c r="AY849" s="20">
        <f t="shared" si="1121"/>
        <v>10</v>
      </c>
      <c r="AZ849" s="20" t="str">
        <f t="shared" si="1121"/>
        <v>cotrcrea</v>
      </c>
      <c r="BA849" s="20">
        <f t="shared" si="1121"/>
        <v>90</v>
      </c>
      <c r="BB849" s="20" t="str">
        <f t="shared" si="1121"/>
        <v>nminer</v>
      </c>
      <c r="BC849" s="20">
        <f t="shared" si="1121"/>
        <v>0</v>
      </c>
      <c r="BD849" s="14"/>
      <c r="BJ849" t="s">
        <v>235</v>
      </c>
      <c r="BK849" t="s">
        <v>152</v>
      </c>
      <c r="BN849" s="36">
        <v>100</v>
      </c>
      <c r="BQ849">
        <v>1</v>
      </c>
      <c r="BR849" s="38">
        <v>44737</v>
      </c>
      <c r="BS849" s="22" t="s">
        <v>183</v>
      </c>
      <c r="BT849" s="20" t="str">
        <f t="shared" si="1120"/>
        <v>BILLETVIP_COR22D59</v>
      </c>
      <c r="BU849" t="s">
        <v>184</v>
      </c>
      <c r="BV849">
        <v>1</v>
      </c>
    </row>
    <row r="850" spans="2:74" ht="18.75" customHeight="1" x14ac:dyDescent="0.3">
      <c r="B850" s="20">
        <f t="shared" si="1115"/>
        <v>60</v>
      </c>
      <c r="C850" s="22" t="str">
        <f t="shared" si="1116"/>
        <v>#60 Billet VIP</v>
      </c>
      <c r="D850" t="str">
        <f t="shared" si="1114"/>
        <v>COR22D60</v>
      </c>
      <c r="E850" s="53" t="s">
        <v>234</v>
      </c>
      <c r="F850" s="20">
        <v>1000</v>
      </c>
      <c r="G850" s="74" t="s">
        <v>1081</v>
      </c>
      <c r="H850" s="23" t="s">
        <v>146</v>
      </c>
      <c r="J850" s="54" t="s">
        <v>1020</v>
      </c>
      <c r="K850" s="22" t="s">
        <v>173</v>
      </c>
      <c r="L850" s="54" t="s">
        <v>147</v>
      </c>
      <c r="M850" s="22">
        <v>1</v>
      </c>
      <c r="N850" s="54" t="s">
        <v>174</v>
      </c>
      <c r="T850" s="54" t="s">
        <v>36</v>
      </c>
      <c r="U850" s="22" t="s">
        <v>227</v>
      </c>
      <c r="V850" s="54" t="str">
        <f t="shared" si="1122"/>
        <v>avantage2</v>
      </c>
      <c r="W850" s="22" t="s">
        <v>228</v>
      </c>
      <c r="AW850" s="22"/>
      <c r="AX850" s="20" t="str">
        <f t="shared" si="1121"/>
        <v>ncreator</v>
      </c>
      <c r="AY850" s="20">
        <f t="shared" si="1121"/>
        <v>10</v>
      </c>
      <c r="AZ850" s="20" t="str">
        <f t="shared" si="1121"/>
        <v>cotrcrea</v>
      </c>
      <c r="BA850" s="20">
        <f t="shared" si="1121"/>
        <v>90</v>
      </c>
      <c r="BB850" s="20" t="str">
        <f t="shared" si="1121"/>
        <v>nminer</v>
      </c>
      <c r="BC850" s="20">
        <f t="shared" si="1121"/>
        <v>0</v>
      </c>
      <c r="BD850" s="14"/>
      <c r="BJ850" t="s">
        <v>235</v>
      </c>
      <c r="BK850" t="s">
        <v>152</v>
      </c>
      <c r="BN850" s="36">
        <v>100</v>
      </c>
      <c r="BQ850">
        <v>1</v>
      </c>
      <c r="BR850" s="38">
        <v>44737</v>
      </c>
      <c r="BS850" s="22" t="s">
        <v>183</v>
      </c>
      <c r="BT850" s="20" t="str">
        <f t="shared" si="1120"/>
        <v>BILLETVIP_COR22D60</v>
      </c>
      <c r="BU850" t="s">
        <v>184</v>
      </c>
      <c r="BV850">
        <v>1</v>
      </c>
    </row>
    <row r="851" spans="2:74" ht="18.75" customHeight="1" x14ac:dyDescent="0.3">
      <c r="B851" s="20">
        <f t="shared" si="1115"/>
        <v>61</v>
      </c>
      <c r="C851" s="22" t="str">
        <f t="shared" si="1116"/>
        <v>#61 Billet VIP</v>
      </c>
      <c r="D851" t="str">
        <f t="shared" si="1114"/>
        <v>COR22D61</v>
      </c>
      <c r="E851" s="53" t="s">
        <v>234</v>
      </c>
      <c r="F851" s="20">
        <v>1000</v>
      </c>
      <c r="G851" s="74" t="s">
        <v>1082</v>
      </c>
      <c r="H851" s="23" t="s">
        <v>146</v>
      </c>
      <c r="J851" s="54" t="s">
        <v>1020</v>
      </c>
      <c r="K851" s="22" t="s">
        <v>173</v>
      </c>
      <c r="L851" s="54" t="s">
        <v>147</v>
      </c>
      <c r="M851" s="22">
        <v>1</v>
      </c>
      <c r="N851" s="54" t="s">
        <v>174</v>
      </c>
      <c r="T851" s="54" t="s">
        <v>36</v>
      </c>
      <c r="U851" s="22" t="s">
        <v>227</v>
      </c>
      <c r="V851" s="54" t="str">
        <f t="shared" si="1122"/>
        <v>avantage2</v>
      </c>
      <c r="W851" s="22" t="s">
        <v>228</v>
      </c>
      <c r="AW851" s="22"/>
      <c r="AX851" s="20" t="str">
        <f t="shared" si="1121"/>
        <v>ncreator</v>
      </c>
      <c r="AY851" s="20">
        <f t="shared" si="1121"/>
        <v>10</v>
      </c>
      <c r="AZ851" s="20" t="str">
        <f t="shared" si="1121"/>
        <v>cotrcrea</v>
      </c>
      <c r="BA851" s="20">
        <f t="shared" si="1121"/>
        <v>90</v>
      </c>
      <c r="BB851" s="20" t="str">
        <f t="shared" si="1121"/>
        <v>nminer</v>
      </c>
      <c r="BC851" s="20">
        <f t="shared" si="1121"/>
        <v>0</v>
      </c>
      <c r="BD851" s="14"/>
      <c r="BJ851" t="s">
        <v>235</v>
      </c>
      <c r="BK851" t="s">
        <v>152</v>
      </c>
      <c r="BN851" s="36">
        <v>100</v>
      </c>
      <c r="BQ851">
        <v>1</v>
      </c>
      <c r="BR851" s="38">
        <v>44737</v>
      </c>
      <c r="BS851" s="22" t="s">
        <v>183</v>
      </c>
      <c r="BT851" s="20" t="str">
        <f t="shared" si="1120"/>
        <v>BILLETVIP_COR22D61</v>
      </c>
      <c r="BU851" t="s">
        <v>184</v>
      </c>
      <c r="BV851">
        <v>1</v>
      </c>
    </row>
    <row r="852" spans="2:74" ht="18.75" customHeight="1" x14ac:dyDescent="0.3">
      <c r="B852" s="20">
        <f t="shared" si="1115"/>
        <v>62</v>
      </c>
      <c r="C852" s="22" t="str">
        <f t="shared" si="1116"/>
        <v>#62 Billet VIP</v>
      </c>
      <c r="D852" t="str">
        <f t="shared" si="1114"/>
        <v>COR22D62</v>
      </c>
      <c r="E852" s="53" t="s">
        <v>234</v>
      </c>
      <c r="F852" s="20">
        <v>1000</v>
      </c>
      <c r="G852" s="74" t="s">
        <v>1083</v>
      </c>
      <c r="H852" s="23" t="s">
        <v>146</v>
      </c>
      <c r="J852" s="54" t="s">
        <v>1020</v>
      </c>
      <c r="K852" s="22" t="s">
        <v>173</v>
      </c>
      <c r="L852" s="54" t="s">
        <v>147</v>
      </c>
      <c r="M852" s="22">
        <v>1</v>
      </c>
      <c r="N852" s="54" t="s">
        <v>174</v>
      </c>
      <c r="T852" s="54" t="s">
        <v>36</v>
      </c>
      <c r="U852" s="22" t="s">
        <v>227</v>
      </c>
      <c r="V852" s="54" t="str">
        <f t="shared" si="1122"/>
        <v>avantage2</v>
      </c>
      <c r="W852" s="22" t="s">
        <v>228</v>
      </c>
      <c r="AW852" s="22"/>
      <c r="AX852" s="20" t="str">
        <f t="shared" si="1121"/>
        <v>ncreator</v>
      </c>
      <c r="AY852" s="20">
        <f t="shared" si="1121"/>
        <v>10</v>
      </c>
      <c r="AZ852" s="20" t="str">
        <f t="shared" si="1121"/>
        <v>cotrcrea</v>
      </c>
      <c r="BA852" s="20">
        <f t="shared" si="1121"/>
        <v>90</v>
      </c>
      <c r="BB852" s="20" t="str">
        <f t="shared" si="1121"/>
        <v>nminer</v>
      </c>
      <c r="BC852" s="20">
        <f t="shared" si="1121"/>
        <v>0</v>
      </c>
      <c r="BD852" s="14"/>
      <c r="BJ852" t="s">
        <v>235</v>
      </c>
      <c r="BK852" t="s">
        <v>152</v>
      </c>
      <c r="BN852" s="36">
        <v>100</v>
      </c>
      <c r="BQ852">
        <v>1</v>
      </c>
      <c r="BR852" s="38">
        <v>44737</v>
      </c>
      <c r="BS852" s="22" t="s">
        <v>183</v>
      </c>
      <c r="BT852" s="20" t="str">
        <f t="shared" si="1120"/>
        <v>BILLETVIP_COR22D62</v>
      </c>
      <c r="BU852" t="s">
        <v>184</v>
      </c>
      <c r="BV852">
        <v>1</v>
      </c>
    </row>
    <row r="853" spans="2:74" ht="18.75" customHeight="1" x14ac:dyDescent="0.3">
      <c r="B853" s="20">
        <f t="shared" si="1115"/>
        <v>63</v>
      </c>
      <c r="C853" s="22" t="str">
        <f t="shared" si="1116"/>
        <v>#63 Billet VIP</v>
      </c>
      <c r="D853" t="str">
        <f t="shared" si="1114"/>
        <v>COR22D63</v>
      </c>
      <c r="E853" s="53" t="s">
        <v>234</v>
      </c>
      <c r="F853" s="20">
        <v>1000</v>
      </c>
      <c r="G853" s="74" t="s">
        <v>1084</v>
      </c>
      <c r="H853" s="23" t="s">
        <v>146</v>
      </c>
      <c r="J853" s="54" t="s">
        <v>1020</v>
      </c>
      <c r="K853" s="22" t="s">
        <v>173</v>
      </c>
      <c r="L853" s="54" t="s">
        <v>147</v>
      </c>
      <c r="M853" s="22">
        <v>1</v>
      </c>
      <c r="N853" s="54" t="s">
        <v>174</v>
      </c>
      <c r="T853" s="54" t="s">
        <v>36</v>
      </c>
      <c r="U853" s="22" t="s">
        <v>227</v>
      </c>
      <c r="V853" s="54" t="str">
        <f t="shared" si="1122"/>
        <v>avantage2</v>
      </c>
      <c r="W853" s="22" t="s">
        <v>228</v>
      </c>
      <c r="AW853" s="22"/>
      <c r="AX853" s="20" t="str">
        <f t="shared" si="1121"/>
        <v>ncreator</v>
      </c>
      <c r="AY853" s="20">
        <f t="shared" si="1121"/>
        <v>10</v>
      </c>
      <c r="AZ853" s="20" t="str">
        <f t="shared" si="1121"/>
        <v>cotrcrea</v>
      </c>
      <c r="BA853" s="20">
        <f t="shared" si="1121"/>
        <v>90</v>
      </c>
      <c r="BB853" s="20" t="str">
        <f t="shared" si="1121"/>
        <v>nminer</v>
      </c>
      <c r="BC853" s="20">
        <f t="shared" si="1121"/>
        <v>0</v>
      </c>
      <c r="BD853" s="14"/>
      <c r="BJ853" t="s">
        <v>235</v>
      </c>
      <c r="BK853" t="s">
        <v>152</v>
      </c>
      <c r="BN853" s="36">
        <v>100</v>
      </c>
      <c r="BQ853">
        <v>1</v>
      </c>
      <c r="BR853" s="38">
        <v>44737</v>
      </c>
      <c r="BS853" s="22" t="s">
        <v>183</v>
      </c>
      <c r="BT853" s="20" t="str">
        <f t="shared" si="1120"/>
        <v>BILLETVIP_COR22D63</v>
      </c>
      <c r="BU853" t="s">
        <v>184</v>
      </c>
      <c r="BV853">
        <v>1</v>
      </c>
    </row>
    <row r="854" spans="2:74" ht="18.75" customHeight="1" x14ac:dyDescent="0.3">
      <c r="B854" s="20">
        <f t="shared" si="1115"/>
        <v>64</v>
      </c>
      <c r="C854" s="22" t="str">
        <f t="shared" si="1116"/>
        <v>#64 Billet VIP</v>
      </c>
      <c r="D854" t="str">
        <f t="shared" si="1114"/>
        <v>COR22D64</v>
      </c>
      <c r="E854" s="53" t="s">
        <v>234</v>
      </c>
      <c r="F854" s="20">
        <v>1000</v>
      </c>
      <c r="G854" s="74" t="s">
        <v>1085</v>
      </c>
      <c r="H854" s="23" t="s">
        <v>146</v>
      </c>
      <c r="J854" s="54" t="s">
        <v>1020</v>
      </c>
      <c r="K854" s="22" t="s">
        <v>173</v>
      </c>
      <c r="L854" s="54" t="s">
        <v>147</v>
      </c>
      <c r="M854" s="22">
        <v>1</v>
      </c>
      <c r="N854" s="54" t="s">
        <v>174</v>
      </c>
      <c r="T854" s="54" t="s">
        <v>36</v>
      </c>
      <c r="U854" s="22" t="s">
        <v>227</v>
      </c>
      <c r="V854" s="54" t="str">
        <f t="shared" si="1122"/>
        <v>avantage2</v>
      </c>
      <c r="W854" s="22" t="s">
        <v>228</v>
      </c>
      <c r="AW854" s="22"/>
      <c r="AX854" s="20" t="str">
        <f t="shared" si="1121"/>
        <v>ncreator</v>
      </c>
      <c r="AY854" s="20">
        <f t="shared" si="1121"/>
        <v>10</v>
      </c>
      <c r="AZ854" s="20" t="str">
        <f t="shared" si="1121"/>
        <v>cotrcrea</v>
      </c>
      <c r="BA854" s="20">
        <f t="shared" si="1121"/>
        <v>90</v>
      </c>
      <c r="BB854" s="20" t="str">
        <f t="shared" si="1121"/>
        <v>nminer</v>
      </c>
      <c r="BC854" s="20">
        <f t="shared" si="1121"/>
        <v>0</v>
      </c>
      <c r="BD854" s="14"/>
      <c r="BJ854" t="s">
        <v>235</v>
      </c>
      <c r="BK854" t="s">
        <v>152</v>
      </c>
      <c r="BN854" s="36">
        <v>100</v>
      </c>
      <c r="BQ854">
        <v>1</v>
      </c>
      <c r="BR854" s="38">
        <v>44737</v>
      </c>
      <c r="BS854" s="22" t="s">
        <v>183</v>
      </c>
      <c r="BT854" s="20" t="str">
        <f t="shared" si="1120"/>
        <v>BILLETVIP_COR22D64</v>
      </c>
      <c r="BU854" t="s">
        <v>184</v>
      </c>
      <c r="BV854">
        <v>1</v>
      </c>
    </row>
    <row r="855" spans="2:74" ht="18.75" customHeight="1" x14ac:dyDescent="0.3">
      <c r="B855" s="20">
        <f t="shared" si="1115"/>
        <v>65</v>
      </c>
      <c r="C855" s="22" t="str">
        <f t="shared" si="1116"/>
        <v>#65 Billet VIP</v>
      </c>
      <c r="D855" t="str">
        <f t="shared" ref="D855:D918" si="1123">"COR22D"&amp;B855</f>
        <v>COR22D65</v>
      </c>
      <c r="E855" s="53" t="s">
        <v>234</v>
      </c>
      <c r="F855" s="20">
        <v>1000</v>
      </c>
      <c r="G855" s="74" t="s">
        <v>1086</v>
      </c>
      <c r="H855" s="23" t="s">
        <v>146</v>
      </c>
      <c r="J855" s="54" t="s">
        <v>1020</v>
      </c>
      <c r="K855" s="22" t="s">
        <v>173</v>
      </c>
      <c r="L855" s="54" t="s">
        <v>147</v>
      </c>
      <c r="M855" s="22">
        <v>1</v>
      </c>
      <c r="N855" s="54" t="s">
        <v>174</v>
      </c>
      <c r="T855" s="54" t="s">
        <v>36</v>
      </c>
      <c r="U855" s="22" t="s">
        <v>227</v>
      </c>
      <c r="V855" s="54" t="str">
        <f t="shared" si="1122"/>
        <v>avantage2</v>
      </c>
      <c r="W855" s="22" t="s">
        <v>228</v>
      </c>
      <c r="AW855" s="22"/>
      <c r="AX855" s="20" t="str">
        <f t="shared" si="1121"/>
        <v>ncreator</v>
      </c>
      <c r="AY855" s="20">
        <f t="shared" si="1121"/>
        <v>10</v>
      </c>
      <c r="AZ855" s="20" t="str">
        <f t="shared" si="1121"/>
        <v>cotrcrea</v>
      </c>
      <c r="BA855" s="20">
        <f t="shared" si="1121"/>
        <v>90</v>
      </c>
      <c r="BB855" s="20" t="str">
        <f t="shared" si="1121"/>
        <v>nminer</v>
      </c>
      <c r="BC855" s="20">
        <f t="shared" si="1121"/>
        <v>0</v>
      </c>
      <c r="BD855" s="14"/>
      <c r="BJ855" t="s">
        <v>235</v>
      </c>
      <c r="BK855" t="s">
        <v>152</v>
      </c>
      <c r="BN855" s="36">
        <v>100</v>
      </c>
      <c r="BQ855">
        <v>1</v>
      </c>
      <c r="BR855" s="38">
        <v>44737</v>
      </c>
      <c r="BS855" s="22" t="s">
        <v>183</v>
      </c>
      <c r="BT855" s="20" t="str">
        <f t="shared" si="1120"/>
        <v>BILLETVIP_COR22D65</v>
      </c>
      <c r="BU855" t="s">
        <v>184</v>
      </c>
      <c r="BV855">
        <v>1</v>
      </c>
    </row>
    <row r="856" spans="2:74" ht="18.75" customHeight="1" x14ac:dyDescent="0.3">
      <c r="B856" s="20">
        <f t="shared" ref="B856:B919" si="1124">+B855+1</f>
        <v>66</v>
      </c>
      <c r="C856" s="22" t="str">
        <f t="shared" ref="C856:C919" si="1125">"#"&amp;B856&amp;" Billet VIP"</f>
        <v>#66 Billet VIP</v>
      </c>
      <c r="D856" t="str">
        <f t="shared" si="1123"/>
        <v>COR22D66</v>
      </c>
      <c r="E856" s="53" t="s">
        <v>234</v>
      </c>
      <c r="F856" s="20">
        <v>1000</v>
      </c>
      <c r="G856" s="74" t="s">
        <v>1087</v>
      </c>
      <c r="H856" s="23" t="s">
        <v>146</v>
      </c>
      <c r="J856" s="54" t="s">
        <v>1020</v>
      </c>
      <c r="K856" s="22" t="s">
        <v>173</v>
      </c>
      <c r="L856" s="54" t="s">
        <v>147</v>
      </c>
      <c r="M856" s="22">
        <v>1</v>
      </c>
      <c r="N856" s="54" t="s">
        <v>174</v>
      </c>
      <c r="T856" s="54" t="s">
        <v>36</v>
      </c>
      <c r="U856" s="22" t="s">
        <v>227</v>
      </c>
      <c r="V856" s="54" t="str">
        <f t="shared" si="1122"/>
        <v>avantage2</v>
      </c>
      <c r="W856" s="22" t="s">
        <v>228</v>
      </c>
      <c r="AW856" s="22"/>
      <c r="AX856" s="20" t="str">
        <f t="shared" si="1121"/>
        <v>ncreator</v>
      </c>
      <c r="AY856" s="20">
        <f t="shared" si="1121"/>
        <v>10</v>
      </c>
      <c r="AZ856" s="20" t="str">
        <f t="shared" si="1121"/>
        <v>cotrcrea</v>
      </c>
      <c r="BA856" s="20">
        <f t="shared" si="1121"/>
        <v>90</v>
      </c>
      <c r="BB856" s="20" t="str">
        <f t="shared" si="1121"/>
        <v>nminer</v>
      </c>
      <c r="BC856" s="20">
        <f t="shared" si="1121"/>
        <v>0</v>
      </c>
      <c r="BD856" s="14"/>
      <c r="BJ856" t="s">
        <v>235</v>
      </c>
      <c r="BK856" t="s">
        <v>152</v>
      </c>
      <c r="BN856" s="36">
        <v>100</v>
      </c>
      <c r="BQ856">
        <v>1</v>
      </c>
      <c r="BR856" s="38">
        <v>44737</v>
      </c>
      <c r="BS856" s="22" t="s">
        <v>183</v>
      </c>
      <c r="BT856" s="20" t="str">
        <f t="shared" si="1120"/>
        <v>BILLETVIP_COR22D66</v>
      </c>
      <c r="BU856" t="s">
        <v>184</v>
      </c>
      <c r="BV856">
        <v>1</v>
      </c>
    </row>
    <row r="857" spans="2:74" ht="18.75" customHeight="1" x14ac:dyDescent="0.3">
      <c r="B857" s="20">
        <f t="shared" si="1124"/>
        <v>67</v>
      </c>
      <c r="C857" s="22" t="str">
        <f t="shared" si="1125"/>
        <v>#67 Billet VIP</v>
      </c>
      <c r="D857" t="str">
        <f t="shared" si="1123"/>
        <v>COR22D67</v>
      </c>
      <c r="E857" s="53" t="s">
        <v>234</v>
      </c>
      <c r="F857" s="20">
        <v>1000</v>
      </c>
      <c r="G857" s="74" t="s">
        <v>1088</v>
      </c>
      <c r="H857" s="23" t="s">
        <v>146</v>
      </c>
      <c r="J857" s="54" t="s">
        <v>1020</v>
      </c>
      <c r="K857" s="22" t="s">
        <v>173</v>
      </c>
      <c r="L857" s="54" t="s">
        <v>147</v>
      </c>
      <c r="M857" s="22">
        <v>1</v>
      </c>
      <c r="N857" s="54" t="s">
        <v>174</v>
      </c>
      <c r="T857" s="54" t="s">
        <v>36</v>
      </c>
      <c r="U857" s="22" t="s">
        <v>227</v>
      </c>
      <c r="V857" s="54" t="str">
        <f t="shared" si="1122"/>
        <v>avantage2</v>
      </c>
      <c r="W857" s="22" t="s">
        <v>228</v>
      </c>
      <c r="AW857" s="22"/>
      <c r="AX857" s="20" t="str">
        <f t="shared" si="1121"/>
        <v>ncreator</v>
      </c>
      <c r="AY857" s="20">
        <f t="shared" si="1121"/>
        <v>10</v>
      </c>
      <c r="AZ857" s="20" t="str">
        <f t="shared" si="1121"/>
        <v>cotrcrea</v>
      </c>
      <c r="BA857" s="20">
        <f t="shared" si="1121"/>
        <v>90</v>
      </c>
      <c r="BB857" s="20" t="str">
        <f t="shared" si="1121"/>
        <v>nminer</v>
      </c>
      <c r="BC857" s="20">
        <f t="shared" si="1121"/>
        <v>0</v>
      </c>
      <c r="BD857" s="14"/>
      <c r="BJ857" t="s">
        <v>235</v>
      </c>
      <c r="BK857" t="s">
        <v>152</v>
      </c>
      <c r="BN857" s="36">
        <v>100</v>
      </c>
      <c r="BQ857">
        <v>1</v>
      </c>
      <c r="BR857" s="38">
        <v>44737</v>
      </c>
      <c r="BS857" s="22" t="s">
        <v>183</v>
      </c>
      <c r="BT857" s="20" t="str">
        <f t="shared" si="1120"/>
        <v>BILLETVIP_COR22D67</v>
      </c>
      <c r="BU857" t="s">
        <v>184</v>
      </c>
      <c r="BV857">
        <v>1</v>
      </c>
    </row>
    <row r="858" spans="2:74" ht="18.75" customHeight="1" x14ac:dyDescent="0.3">
      <c r="B858" s="20">
        <f t="shared" si="1124"/>
        <v>68</v>
      </c>
      <c r="C858" s="22" t="str">
        <f t="shared" si="1125"/>
        <v>#68 Billet VIP</v>
      </c>
      <c r="D858" t="str">
        <f t="shared" si="1123"/>
        <v>COR22D68</v>
      </c>
      <c r="E858" s="53" t="s">
        <v>234</v>
      </c>
      <c r="F858" s="20">
        <v>1000</v>
      </c>
      <c r="G858" s="74" t="s">
        <v>1089</v>
      </c>
      <c r="H858" s="23" t="s">
        <v>146</v>
      </c>
      <c r="J858" s="54" t="s">
        <v>1020</v>
      </c>
      <c r="K858" s="22" t="s">
        <v>173</v>
      </c>
      <c r="L858" s="54" t="s">
        <v>147</v>
      </c>
      <c r="M858" s="22">
        <v>1</v>
      </c>
      <c r="N858" s="54" t="s">
        <v>174</v>
      </c>
      <c r="T858" s="54" t="s">
        <v>36</v>
      </c>
      <c r="U858" s="22" t="s">
        <v>227</v>
      </c>
      <c r="V858" s="54" t="str">
        <f t="shared" si="1122"/>
        <v>avantage2</v>
      </c>
      <c r="W858" s="22" t="s">
        <v>228</v>
      </c>
      <c r="AW858" s="22"/>
      <c r="AX858" s="20" t="str">
        <f t="shared" si="1121"/>
        <v>ncreator</v>
      </c>
      <c r="AY858" s="20">
        <f t="shared" si="1121"/>
        <v>10</v>
      </c>
      <c r="AZ858" s="20" t="str">
        <f t="shared" si="1121"/>
        <v>cotrcrea</v>
      </c>
      <c r="BA858" s="20">
        <f t="shared" si="1121"/>
        <v>90</v>
      </c>
      <c r="BB858" s="20" t="str">
        <f t="shared" si="1121"/>
        <v>nminer</v>
      </c>
      <c r="BC858" s="20">
        <f t="shared" si="1121"/>
        <v>0</v>
      </c>
      <c r="BD858" s="14"/>
      <c r="BJ858" t="s">
        <v>235</v>
      </c>
      <c r="BK858" t="s">
        <v>152</v>
      </c>
      <c r="BN858" s="36">
        <v>100</v>
      </c>
      <c r="BQ858">
        <v>1</v>
      </c>
      <c r="BR858" s="38">
        <v>44737</v>
      </c>
      <c r="BS858" s="22" t="s">
        <v>183</v>
      </c>
      <c r="BT858" s="20" t="str">
        <f t="shared" si="1120"/>
        <v>BILLETVIP_COR22D68</v>
      </c>
      <c r="BU858" t="s">
        <v>184</v>
      </c>
      <c r="BV858">
        <v>1</v>
      </c>
    </row>
    <row r="859" spans="2:74" ht="18.75" customHeight="1" x14ac:dyDescent="0.3">
      <c r="B859" s="20">
        <f t="shared" si="1124"/>
        <v>69</v>
      </c>
      <c r="C859" s="22" t="str">
        <f t="shared" si="1125"/>
        <v>#69 Billet VIP</v>
      </c>
      <c r="D859" t="str">
        <f t="shared" si="1123"/>
        <v>COR22D69</v>
      </c>
      <c r="E859" s="53" t="s">
        <v>234</v>
      </c>
      <c r="F859" s="20">
        <v>1000</v>
      </c>
      <c r="G859" s="74" t="s">
        <v>1090</v>
      </c>
      <c r="H859" s="23" t="s">
        <v>146</v>
      </c>
      <c r="J859" s="54" t="s">
        <v>1020</v>
      </c>
      <c r="K859" s="22" t="s">
        <v>173</v>
      </c>
      <c r="L859" s="54" t="s">
        <v>147</v>
      </c>
      <c r="M859" s="22">
        <v>1</v>
      </c>
      <c r="N859" s="54" t="s">
        <v>174</v>
      </c>
      <c r="T859" s="54" t="s">
        <v>36</v>
      </c>
      <c r="U859" s="22" t="s">
        <v>227</v>
      </c>
      <c r="V859" s="54" t="str">
        <f t="shared" si="1122"/>
        <v>avantage2</v>
      </c>
      <c r="W859" s="22" t="s">
        <v>228</v>
      </c>
      <c r="AW859" s="22"/>
      <c r="AX859" s="20" t="str">
        <f t="shared" si="1121"/>
        <v>ncreator</v>
      </c>
      <c r="AY859" s="20">
        <f t="shared" si="1121"/>
        <v>10</v>
      </c>
      <c r="AZ859" s="20" t="str">
        <f t="shared" si="1121"/>
        <v>cotrcrea</v>
      </c>
      <c r="BA859" s="20">
        <f t="shared" si="1121"/>
        <v>90</v>
      </c>
      <c r="BB859" s="20" t="str">
        <f t="shared" si="1121"/>
        <v>nminer</v>
      </c>
      <c r="BC859" s="20">
        <f t="shared" si="1121"/>
        <v>0</v>
      </c>
      <c r="BD859" s="14"/>
      <c r="BJ859" t="s">
        <v>235</v>
      </c>
      <c r="BK859" t="s">
        <v>152</v>
      </c>
      <c r="BN859" s="36">
        <v>100</v>
      </c>
      <c r="BQ859">
        <v>1</v>
      </c>
      <c r="BR859" s="38">
        <v>44737</v>
      </c>
      <c r="BS859" s="22" t="s">
        <v>183</v>
      </c>
      <c r="BT859" s="20" t="str">
        <f t="shared" si="1120"/>
        <v>BILLETVIP_COR22D69</v>
      </c>
      <c r="BU859" t="s">
        <v>184</v>
      </c>
      <c r="BV859">
        <v>1</v>
      </c>
    </row>
    <row r="860" spans="2:74" ht="18.75" customHeight="1" x14ac:dyDescent="0.3">
      <c r="B860" s="20">
        <f t="shared" si="1124"/>
        <v>70</v>
      </c>
      <c r="C860" s="22" t="str">
        <f t="shared" si="1125"/>
        <v>#70 Billet VIP</v>
      </c>
      <c r="D860" t="str">
        <f t="shared" si="1123"/>
        <v>COR22D70</v>
      </c>
      <c r="E860" s="53" t="s">
        <v>234</v>
      </c>
      <c r="F860" s="20">
        <v>1000</v>
      </c>
      <c r="G860" s="74" t="s">
        <v>1091</v>
      </c>
      <c r="H860" s="23" t="s">
        <v>146</v>
      </c>
      <c r="J860" s="54" t="s">
        <v>1020</v>
      </c>
      <c r="K860" s="22" t="s">
        <v>173</v>
      </c>
      <c r="L860" s="54" t="s">
        <v>147</v>
      </c>
      <c r="M860" s="22">
        <v>1</v>
      </c>
      <c r="N860" s="54" t="s">
        <v>174</v>
      </c>
      <c r="T860" s="54" t="s">
        <v>36</v>
      </c>
      <c r="U860" s="22" t="s">
        <v>227</v>
      </c>
      <c r="V860" s="54" t="str">
        <f t="shared" si="1122"/>
        <v>avantage2</v>
      </c>
      <c r="W860" s="22" t="s">
        <v>228</v>
      </c>
      <c r="AW860" s="22"/>
      <c r="AX860" s="20" t="str">
        <f t="shared" si="1121"/>
        <v>ncreator</v>
      </c>
      <c r="AY860" s="20">
        <f t="shared" si="1121"/>
        <v>10</v>
      </c>
      <c r="AZ860" s="20" t="str">
        <f t="shared" si="1121"/>
        <v>cotrcrea</v>
      </c>
      <c r="BA860" s="20">
        <f t="shared" si="1121"/>
        <v>90</v>
      </c>
      <c r="BB860" s="20" t="str">
        <f t="shared" si="1121"/>
        <v>nminer</v>
      </c>
      <c r="BC860" s="20">
        <f t="shared" si="1121"/>
        <v>0</v>
      </c>
      <c r="BD860" s="14"/>
      <c r="BJ860" t="s">
        <v>235</v>
      </c>
      <c r="BK860" t="s">
        <v>152</v>
      </c>
      <c r="BN860" s="36">
        <v>100</v>
      </c>
      <c r="BQ860">
        <v>1</v>
      </c>
      <c r="BR860" s="38">
        <v>44737</v>
      </c>
      <c r="BS860" s="22" t="s">
        <v>183</v>
      </c>
      <c r="BT860" s="20" t="str">
        <f t="shared" si="1120"/>
        <v>BILLETVIP_COR22D70</v>
      </c>
      <c r="BU860" t="s">
        <v>184</v>
      </c>
      <c r="BV860">
        <v>1</v>
      </c>
    </row>
    <row r="861" spans="2:74" ht="18.75" customHeight="1" x14ac:dyDescent="0.3">
      <c r="B861" s="20">
        <f t="shared" si="1124"/>
        <v>71</v>
      </c>
      <c r="C861" s="22" t="str">
        <f t="shared" si="1125"/>
        <v>#71 Billet VIP</v>
      </c>
      <c r="D861" t="str">
        <f t="shared" si="1123"/>
        <v>COR22D71</v>
      </c>
      <c r="E861" s="53" t="s">
        <v>234</v>
      </c>
      <c r="F861" s="20">
        <v>1000</v>
      </c>
      <c r="G861" s="74" t="s">
        <v>1092</v>
      </c>
      <c r="H861" s="23" t="s">
        <v>146</v>
      </c>
      <c r="J861" s="54" t="s">
        <v>1020</v>
      </c>
      <c r="K861" s="22" t="s">
        <v>173</v>
      </c>
      <c r="L861" s="54" t="s">
        <v>147</v>
      </c>
      <c r="M861" s="22">
        <v>1</v>
      </c>
      <c r="N861" s="54" t="s">
        <v>174</v>
      </c>
      <c r="T861" s="54" t="s">
        <v>36</v>
      </c>
      <c r="U861" s="22" t="s">
        <v>227</v>
      </c>
      <c r="V861" s="54" t="str">
        <f t="shared" si="1122"/>
        <v>avantage2</v>
      </c>
      <c r="W861" s="22" t="s">
        <v>228</v>
      </c>
      <c r="AW861" s="22"/>
      <c r="AX861" s="20" t="str">
        <f t="shared" si="1121"/>
        <v>ncreator</v>
      </c>
      <c r="AY861" s="20">
        <f t="shared" si="1121"/>
        <v>10</v>
      </c>
      <c r="AZ861" s="20" t="str">
        <f t="shared" si="1121"/>
        <v>cotrcrea</v>
      </c>
      <c r="BA861" s="20">
        <f t="shared" si="1121"/>
        <v>90</v>
      </c>
      <c r="BB861" s="20" t="str">
        <f t="shared" si="1121"/>
        <v>nminer</v>
      </c>
      <c r="BC861" s="20">
        <f t="shared" si="1121"/>
        <v>0</v>
      </c>
      <c r="BD861" s="14"/>
      <c r="BJ861" t="s">
        <v>235</v>
      </c>
      <c r="BK861" t="s">
        <v>152</v>
      </c>
      <c r="BN861" s="36">
        <v>100</v>
      </c>
      <c r="BQ861">
        <v>1</v>
      </c>
      <c r="BR861" s="38">
        <v>44737</v>
      </c>
      <c r="BS861" s="22" t="s">
        <v>183</v>
      </c>
      <c r="BT861" s="20" t="str">
        <f t="shared" si="1120"/>
        <v>BILLETVIP_COR22D71</v>
      </c>
      <c r="BU861" t="s">
        <v>184</v>
      </c>
      <c r="BV861">
        <v>1</v>
      </c>
    </row>
    <row r="862" spans="2:74" ht="18.75" customHeight="1" x14ac:dyDescent="0.3">
      <c r="B862" s="20">
        <f t="shared" si="1124"/>
        <v>72</v>
      </c>
      <c r="C862" s="22" t="str">
        <f t="shared" si="1125"/>
        <v>#72 Billet VIP</v>
      </c>
      <c r="D862" t="str">
        <f t="shared" si="1123"/>
        <v>COR22D72</v>
      </c>
      <c r="E862" s="53" t="s">
        <v>234</v>
      </c>
      <c r="F862" s="20">
        <v>1000</v>
      </c>
      <c r="G862" s="74" t="s">
        <v>1093</v>
      </c>
      <c r="H862" s="23" t="s">
        <v>146</v>
      </c>
      <c r="J862" s="54" t="s">
        <v>1020</v>
      </c>
      <c r="K862" s="22" t="s">
        <v>173</v>
      </c>
      <c r="L862" s="54" t="s">
        <v>147</v>
      </c>
      <c r="M862" s="22">
        <v>1</v>
      </c>
      <c r="N862" s="54" t="s">
        <v>174</v>
      </c>
      <c r="T862" s="54" t="s">
        <v>36</v>
      </c>
      <c r="U862" s="22" t="s">
        <v>227</v>
      </c>
      <c r="V862" s="54" t="str">
        <f t="shared" si="1122"/>
        <v>avantage2</v>
      </c>
      <c r="W862" s="22" t="s">
        <v>228</v>
      </c>
      <c r="AW862" s="22"/>
      <c r="AX862" s="20" t="str">
        <f t="shared" si="1121"/>
        <v>ncreator</v>
      </c>
      <c r="AY862" s="20">
        <f t="shared" si="1121"/>
        <v>10</v>
      </c>
      <c r="AZ862" s="20" t="str">
        <f t="shared" si="1121"/>
        <v>cotrcrea</v>
      </c>
      <c r="BA862" s="20">
        <f t="shared" si="1121"/>
        <v>90</v>
      </c>
      <c r="BB862" s="20" t="str">
        <f t="shared" si="1121"/>
        <v>nminer</v>
      </c>
      <c r="BC862" s="20">
        <f t="shared" si="1121"/>
        <v>0</v>
      </c>
      <c r="BD862" s="14"/>
      <c r="BJ862" t="s">
        <v>235</v>
      </c>
      <c r="BK862" t="s">
        <v>152</v>
      </c>
      <c r="BN862" s="36">
        <v>100</v>
      </c>
      <c r="BQ862">
        <v>1</v>
      </c>
      <c r="BR862" s="38">
        <v>44737</v>
      </c>
      <c r="BS862" s="22" t="s">
        <v>183</v>
      </c>
      <c r="BT862" s="20" t="str">
        <f t="shared" si="1120"/>
        <v>BILLETVIP_COR22D72</v>
      </c>
      <c r="BU862" t="s">
        <v>184</v>
      </c>
      <c r="BV862">
        <v>1</v>
      </c>
    </row>
    <row r="863" spans="2:74" ht="18.75" customHeight="1" x14ac:dyDescent="0.3">
      <c r="B863" s="20">
        <f t="shared" si="1124"/>
        <v>73</v>
      </c>
      <c r="C863" s="22" t="str">
        <f t="shared" si="1125"/>
        <v>#73 Billet VIP</v>
      </c>
      <c r="D863" t="str">
        <f t="shared" si="1123"/>
        <v>COR22D73</v>
      </c>
      <c r="E863" s="53" t="s">
        <v>234</v>
      </c>
      <c r="F863" s="20">
        <v>1000</v>
      </c>
      <c r="G863" s="74" t="s">
        <v>1094</v>
      </c>
      <c r="H863" s="23" t="s">
        <v>146</v>
      </c>
      <c r="J863" s="54" t="s">
        <v>1020</v>
      </c>
      <c r="K863" s="22" t="s">
        <v>173</v>
      </c>
      <c r="L863" s="54" t="s">
        <v>147</v>
      </c>
      <c r="M863" s="22">
        <v>1</v>
      </c>
      <c r="N863" s="54" t="s">
        <v>174</v>
      </c>
      <c r="T863" s="54" t="s">
        <v>36</v>
      </c>
      <c r="U863" s="22" t="s">
        <v>227</v>
      </c>
      <c r="V863" s="54" t="str">
        <f t="shared" si="1122"/>
        <v>avantage2</v>
      </c>
      <c r="W863" s="22" t="s">
        <v>228</v>
      </c>
      <c r="AW863" s="22"/>
      <c r="AX863" s="20" t="str">
        <f t="shared" si="1121"/>
        <v>ncreator</v>
      </c>
      <c r="AY863" s="20">
        <f t="shared" si="1121"/>
        <v>10</v>
      </c>
      <c r="AZ863" s="20" t="str">
        <f t="shared" si="1121"/>
        <v>cotrcrea</v>
      </c>
      <c r="BA863" s="20">
        <f t="shared" si="1121"/>
        <v>90</v>
      </c>
      <c r="BB863" s="20" t="str">
        <f t="shared" si="1121"/>
        <v>nminer</v>
      </c>
      <c r="BC863" s="20">
        <f t="shared" si="1121"/>
        <v>0</v>
      </c>
      <c r="BD863" s="14"/>
      <c r="BJ863" t="s">
        <v>235</v>
      </c>
      <c r="BK863" t="s">
        <v>152</v>
      </c>
      <c r="BN863" s="36">
        <v>100</v>
      </c>
      <c r="BQ863">
        <v>1</v>
      </c>
      <c r="BR863" s="38">
        <v>44737</v>
      </c>
      <c r="BS863" s="22" t="s">
        <v>183</v>
      </c>
      <c r="BT863" s="20" t="str">
        <f t="shared" si="1120"/>
        <v>BILLETVIP_COR22D73</v>
      </c>
      <c r="BU863" t="s">
        <v>184</v>
      </c>
      <c r="BV863">
        <v>1</v>
      </c>
    </row>
    <row r="864" spans="2:74" ht="18.75" customHeight="1" x14ac:dyDescent="0.3">
      <c r="B864" s="20">
        <f t="shared" si="1124"/>
        <v>74</v>
      </c>
      <c r="C864" s="22" t="str">
        <f t="shared" si="1125"/>
        <v>#74 Billet VIP</v>
      </c>
      <c r="D864" t="str">
        <f t="shared" si="1123"/>
        <v>COR22D74</v>
      </c>
      <c r="E864" s="53" t="s">
        <v>234</v>
      </c>
      <c r="F864" s="20">
        <v>1000</v>
      </c>
      <c r="G864" s="74" t="s">
        <v>1095</v>
      </c>
      <c r="H864" s="23" t="s">
        <v>146</v>
      </c>
      <c r="J864" s="54" t="s">
        <v>1020</v>
      </c>
      <c r="K864" s="22" t="s">
        <v>173</v>
      </c>
      <c r="L864" s="54" t="s">
        <v>147</v>
      </c>
      <c r="M864" s="22">
        <v>1</v>
      </c>
      <c r="N864" s="54" t="s">
        <v>174</v>
      </c>
      <c r="T864" s="54" t="s">
        <v>36</v>
      </c>
      <c r="U864" s="22" t="s">
        <v>227</v>
      </c>
      <c r="V864" s="54" t="str">
        <f t="shared" si="1122"/>
        <v>avantage2</v>
      </c>
      <c r="W864" s="22" t="s">
        <v>228</v>
      </c>
      <c r="AW864" s="22"/>
      <c r="AX864" s="20" t="str">
        <f t="shared" ref="AX864:BC879" si="1126">AX863</f>
        <v>ncreator</v>
      </c>
      <c r="AY864" s="20">
        <f t="shared" si="1126"/>
        <v>10</v>
      </c>
      <c r="AZ864" s="20" t="str">
        <f t="shared" si="1126"/>
        <v>cotrcrea</v>
      </c>
      <c r="BA864" s="20">
        <f t="shared" si="1126"/>
        <v>90</v>
      </c>
      <c r="BB864" s="20" t="str">
        <f t="shared" si="1126"/>
        <v>nminer</v>
      </c>
      <c r="BC864" s="20">
        <f t="shared" si="1126"/>
        <v>0</v>
      </c>
      <c r="BD864" s="14"/>
      <c r="BJ864" t="s">
        <v>235</v>
      </c>
      <c r="BK864" t="s">
        <v>152</v>
      </c>
      <c r="BN864" s="36">
        <v>100</v>
      </c>
      <c r="BQ864">
        <v>1</v>
      </c>
      <c r="BR864" s="38">
        <v>44737</v>
      </c>
      <c r="BS864" s="22" t="s">
        <v>183</v>
      </c>
      <c r="BT864" s="20" t="str">
        <f t="shared" si="1120"/>
        <v>BILLETVIP_COR22D74</v>
      </c>
      <c r="BU864" t="s">
        <v>184</v>
      </c>
      <c r="BV864">
        <v>1</v>
      </c>
    </row>
    <row r="865" spans="2:74" ht="18.75" customHeight="1" x14ac:dyDescent="0.3">
      <c r="B865" s="20">
        <f t="shared" si="1124"/>
        <v>75</v>
      </c>
      <c r="C865" s="22" t="str">
        <f t="shared" si="1125"/>
        <v>#75 Billet VIP</v>
      </c>
      <c r="D865" t="str">
        <f t="shared" si="1123"/>
        <v>COR22D75</v>
      </c>
      <c r="E865" s="53" t="s">
        <v>234</v>
      </c>
      <c r="F865" s="20">
        <v>1000</v>
      </c>
      <c r="G865" s="74" t="s">
        <v>1096</v>
      </c>
      <c r="H865" s="23" t="s">
        <v>146</v>
      </c>
      <c r="J865" s="54" t="s">
        <v>1020</v>
      </c>
      <c r="K865" s="22" t="s">
        <v>173</v>
      </c>
      <c r="L865" s="54" t="s">
        <v>147</v>
      </c>
      <c r="M865" s="22">
        <v>1</v>
      </c>
      <c r="N865" s="54" t="s">
        <v>174</v>
      </c>
      <c r="T865" s="54" t="s">
        <v>36</v>
      </c>
      <c r="U865" s="22" t="s">
        <v>227</v>
      </c>
      <c r="V865" s="54" t="str">
        <f t="shared" si="1122"/>
        <v>avantage2</v>
      </c>
      <c r="W865" s="22" t="s">
        <v>228</v>
      </c>
      <c r="AW865" s="22"/>
      <c r="AX865" s="20" t="str">
        <f t="shared" si="1126"/>
        <v>ncreator</v>
      </c>
      <c r="AY865" s="20">
        <f t="shared" si="1126"/>
        <v>10</v>
      </c>
      <c r="AZ865" s="20" t="str">
        <f t="shared" si="1126"/>
        <v>cotrcrea</v>
      </c>
      <c r="BA865" s="20">
        <f t="shared" si="1126"/>
        <v>90</v>
      </c>
      <c r="BB865" s="20" t="str">
        <f t="shared" si="1126"/>
        <v>nminer</v>
      </c>
      <c r="BC865" s="20">
        <f t="shared" si="1126"/>
        <v>0</v>
      </c>
      <c r="BD865" s="14"/>
      <c r="BJ865" t="s">
        <v>235</v>
      </c>
      <c r="BK865" t="s">
        <v>152</v>
      </c>
      <c r="BN865" s="36">
        <v>100</v>
      </c>
      <c r="BQ865">
        <v>1</v>
      </c>
      <c r="BR865" s="38">
        <v>44737</v>
      </c>
      <c r="BS865" s="22" t="s">
        <v>183</v>
      </c>
      <c r="BT865" s="20" t="str">
        <f t="shared" si="1120"/>
        <v>BILLETVIP_COR22D75</v>
      </c>
      <c r="BU865" t="s">
        <v>184</v>
      </c>
      <c r="BV865">
        <v>1</v>
      </c>
    </row>
    <row r="866" spans="2:74" ht="18.75" customHeight="1" x14ac:dyDescent="0.3">
      <c r="B866" s="20">
        <f t="shared" si="1124"/>
        <v>76</v>
      </c>
      <c r="C866" s="22" t="str">
        <f t="shared" si="1125"/>
        <v>#76 Billet VIP</v>
      </c>
      <c r="D866" t="str">
        <f t="shared" si="1123"/>
        <v>COR22D76</v>
      </c>
      <c r="E866" s="53" t="s">
        <v>234</v>
      </c>
      <c r="F866" s="20">
        <v>1000</v>
      </c>
      <c r="G866" s="74" t="s">
        <v>1097</v>
      </c>
      <c r="H866" s="23" t="s">
        <v>146</v>
      </c>
      <c r="J866" s="54" t="s">
        <v>1020</v>
      </c>
      <c r="K866" s="22" t="s">
        <v>173</v>
      </c>
      <c r="L866" s="54" t="s">
        <v>147</v>
      </c>
      <c r="M866" s="22">
        <v>1</v>
      </c>
      <c r="N866" s="54" t="s">
        <v>174</v>
      </c>
      <c r="T866" s="54" t="s">
        <v>36</v>
      </c>
      <c r="U866" s="22" t="s">
        <v>227</v>
      </c>
      <c r="V866" s="54" t="str">
        <f t="shared" si="1122"/>
        <v>avantage2</v>
      </c>
      <c r="W866" s="22" t="s">
        <v>228</v>
      </c>
      <c r="AW866" s="22"/>
      <c r="AX866" s="20" t="str">
        <f t="shared" si="1126"/>
        <v>ncreator</v>
      </c>
      <c r="AY866" s="20">
        <f t="shared" si="1126"/>
        <v>10</v>
      </c>
      <c r="AZ866" s="20" t="str">
        <f t="shared" si="1126"/>
        <v>cotrcrea</v>
      </c>
      <c r="BA866" s="20">
        <f t="shared" si="1126"/>
        <v>90</v>
      </c>
      <c r="BB866" s="20" t="str">
        <f t="shared" si="1126"/>
        <v>nminer</v>
      </c>
      <c r="BC866" s="20">
        <f t="shared" si="1126"/>
        <v>0</v>
      </c>
      <c r="BD866" s="14"/>
      <c r="BJ866" t="s">
        <v>235</v>
      </c>
      <c r="BK866" t="s">
        <v>152</v>
      </c>
      <c r="BN866" s="36">
        <v>100</v>
      </c>
      <c r="BQ866">
        <v>1</v>
      </c>
      <c r="BR866" s="38">
        <v>44737</v>
      </c>
      <c r="BS866" s="22" t="s">
        <v>183</v>
      </c>
      <c r="BT866" s="20" t="str">
        <f t="shared" si="1120"/>
        <v>BILLETVIP_COR22D76</v>
      </c>
      <c r="BU866" t="s">
        <v>184</v>
      </c>
      <c r="BV866">
        <v>1</v>
      </c>
    </row>
    <row r="867" spans="2:74" ht="18.75" customHeight="1" x14ac:dyDescent="0.3">
      <c r="B867" s="20">
        <f t="shared" si="1124"/>
        <v>77</v>
      </c>
      <c r="C867" s="22" t="str">
        <f t="shared" si="1125"/>
        <v>#77 Billet VIP</v>
      </c>
      <c r="D867" t="str">
        <f t="shared" si="1123"/>
        <v>COR22D77</v>
      </c>
      <c r="E867" s="53" t="s">
        <v>234</v>
      </c>
      <c r="F867" s="20">
        <v>1000</v>
      </c>
      <c r="G867" s="74" t="s">
        <v>1098</v>
      </c>
      <c r="H867" s="23" t="s">
        <v>146</v>
      </c>
      <c r="J867" s="54" t="s">
        <v>1020</v>
      </c>
      <c r="K867" s="22" t="s">
        <v>173</v>
      </c>
      <c r="L867" s="54" t="s">
        <v>147</v>
      </c>
      <c r="M867" s="22">
        <v>1</v>
      </c>
      <c r="N867" s="54" t="s">
        <v>174</v>
      </c>
      <c r="T867" s="54" t="s">
        <v>36</v>
      </c>
      <c r="U867" s="22" t="s">
        <v>227</v>
      </c>
      <c r="V867" s="54" t="str">
        <f t="shared" si="1122"/>
        <v>avantage2</v>
      </c>
      <c r="W867" s="22" t="s">
        <v>228</v>
      </c>
      <c r="AW867" s="22"/>
      <c r="AX867" s="20" t="str">
        <f t="shared" si="1126"/>
        <v>ncreator</v>
      </c>
      <c r="AY867" s="20">
        <f t="shared" si="1126"/>
        <v>10</v>
      </c>
      <c r="AZ867" s="20" t="str">
        <f t="shared" si="1126"/>
        <v>cotrcrea</v>
      </c>
      <c r="BA867" s="20">
        <f t="shared" si="1126"/>
        <v>90</v>
      </c>
      <c r="BB867" s="20" t="str">
        <f t="shared" si="1126"/>
        <v>nminer</v>
      </c>
      <c r="BC867" s="20">
        <f t="shared" si="1126"/>
        <v>0</v>
      </c>
      <c r="BD867" s="14"/>
      <c r="BJ867" t="s">
        <v>235</v>
      </c>
      <c r="BK867" t="s">
        <v>152</v>
      </c>
      <c r="BN867" s="36">
        <v>100</v>
      </c>
      <c r="BQ867">
        <v>1</v>
      </c>
      <c r="BR867" s="38">
        <v>44737</v>
      </c>
      <c r="BS867" s="22" t="s">
        <v>183</v>
      </c>
      <c r="BT867" s="20" t="str">
        <f t="shared" si="1120"/>
        <v>BILLETVIP_COR22D77</v>
      </c>
      <c r="BU867" t="s">
        <v>184</v>
      </c>
      <c r="BV867">
        <v>1</v>
      </c>
    </row>
    <row r="868" spans="2:74" ht="18.75" customHeight="1" x14ac:dyDescent="0.3">
      <c r="B868" s="20">
        <f t="shared" si="1124"/>
        <v>78</v>
      </c>
      <c r="C868" s="22" t="str">
        <f t="shared" si="1125"/>
        <v>#78 Billet VIP</v>
      </c>
      <c r="D868" t="str">
        <f t="shared" si="1123"/>
        <v>COR22D78</v>
      </c>
      <c r="E868" s="53" t="s">
        <v>234</v>
      </c>
      <c r="F868" s="20">
        <v>1000</v>
      </c>
      <c r="G868" s="74" t="s">
        <v>1099</v>
      </c>
      <c r="H868" s="23" t="s">
        <v>146</v>
      </c>
      <c r="J868" s="54" t="s">
        <v>1020</v>
      </c>
      <c r="K868" s="22" t="s">
        <v>173</v>
      </c>
      <c r="L868" s="54" t="s">
        <v>147</v>
      </c>
      <c r="M868" s="22">
        <v>1</v>
      </c>
      <c r="N868" s="54" t="s">
        <v>174</v>
      </c>
      <c r="T868" s="54" t="s">
        <v>36</v>
      </c>
      <c r="U868" s="22" t="s">
        <v>227</v>
      </c>
      <c r="V868" s="54" t="str">
        <f t="shared" si="1122"/>
        <v>avantage2</v>
      </c>
      <c r="W868" s="22" t="s">
        <v>228</v>
      </c>
      <c r="AW868" s="22"/>
      <c r="AX868" s="20" t="str">
        <f t="shared" si="1126"/>
        <v>ncreator</v>
      </c>
      <c r="AY868" s="20">
        <f t="shared" si="1126"/>
        <v>10</v>
      </c>
      <c r="AZ868" s="20" t="str">
        <f t="shared" si="1126"/>
        <v>cotrcrea</v>
      </c>
      <c r="BA868" s="20">
        <f t="shared" si="1126"/>
        <v>90</v>
      </c>
      <c r="BB868" s="20" t="str">
        <f t="shared" si="1126"/>
        <v>nminer</v>
      </c>
      <c r="BC868" s="20">
        <f t="shared" si="1126"/>
        <v>0</v>
      </c>
      <c r="BD868" s="14"/>
      <c r="BJ868" t="s">
        <v>235</v>
      </c>
      <c r="BK868" t="s">
        <v>152</v>
      </c>
      <c r="BN868" s="36">
        <v>100</v>
      </c>
      <c r="BQ868">
        <v>1</v>
      </c>
      <c r="BR868" s="38">
        <v>44737</v>
      </c>
      <c r="BS868" s="22" t="s">
        <v>183</v>
      </c>
      <c r="BT868" s="20" t="str">
        <f t="shared" si="1120"/>
        <v>BILLETVIP_COR22D78</v>
      </c>
      <c r="BU868" t="s">
        <v>184</v>
      </c>
      <c r="BV868">
        <v>1</v>
      </c>
    </row>
    <row r="869" spans="2:74" ht="18.75" customHeight="1" x14ac:dyDescent="0.3">
      <c r="B869" s="20">
        <f t="shared" si="1124"/>
        <v>79</v>
      </c>
      <c r="C869" s="22" t="str">
        <f t="shared" si="1125"/>
        <v>#79 Billet VIP</v>
      </c>
      <c r="D869" t="str">
        <f t="shared" si="1123"/>
        <v>COR22D79</v>
      </c>
      <c r="E869" s="53" t="s">
        <v>234</v>
      </c>
      <c r="F869" s="20">
        <v>1000</v>
      </c>
      <c r="G869" s="74" t="s">
        <v>1100</v>
      </c>
      <c r="H869" s="23" t="s">
        <v>146</v>
      </c>
      <c r="J869" s="54" t="s">
        <v>1020</v>
      </c>
      <c r="K869" s="22" t="s">
        <v>173</v>
      </c>
      <c r="L869" s="54" t="s">
        <v>147</v>
      </c>
      <c r="M869" s="22">
        <v>1</v>
      </c>
      <c r="N869" s="54" t="s">
        <v>174</v>
      </c>
      <c r="T869" s="54" t="s">
        <v>36</v>
      </c>
      <c r="U869" s="22" t="s">
        <v>227</v>
      </c>
      <c r="V869" s="54" t="str">
        <f t="shared" si="1122"/>
        <v>avantage2</v>
      </c>
      <c r="W869" s="22" t="s">
        <v>228</v>
      </c>
      <c r="AW869" s="22"/>
      <c r="AX869" s="20" t="str">
        <f t="shared" si="1126"/>
        <v>ncreator</v>
      </c>
      <c r="AY869" s="20">
        <f t="shared" si="1126"/>
        <v>10</v>
      </c>
      <c r="AZ869" s="20" t="str">
        <f t="shared" si="1126"/>
        <v>cotrcrea</v>
      </c>
      <c r="BA869" s="20">
        <f t="shared" si="1126"/>
        <v>90</v>
      </c>
      <c r="BB869" s="20" t="str">
        <f t="shared" si="1126"/>
        <v>nminer</v>
      </c>
      <c r="BC869" s="20">
        <f t="shared" si="1126"/>
        <v>0</v>
      </c>
      <c r="BD869" s="14"/>
      <c r="BJ869" t="s">
        <v>235</v>
      </c>
      <c r="BK869" t="s">
        <v>152</v>
      </c>
      <c r="BN869" s="36">
        <v>100</v>
      </c>
      <c r="BQ869">
        <v>1</v>
      </c>
      <c r="BR869" s="38">
        <v>44737</v>
      </c>
      <c r="BS869" s="22" t="s">
        <v>183</v>
      </c>
      <c r="BT869" s="20" t="str">
        <f t="shared" si="1120"/>
        <v>BILLETVIP_COR22D79</v>
      </c>
      <c r="BU869" t="s">
        <v>184</v>
      </c>
      <c r="BV869">
        <v>1</v>
      </c>
    </row>
    <row r="870" spans="2:74" ht="18.75" customHeight="1" x14ac:dyDescent="0.3">
      <c r="B870" s="20">
        <f t="shared" si="1124"/>
        <v>80</v>
      </c>
      <c r="C870" s="22" t="str">
        <f t="shared" si="1125"/>
        <v>#80 Billet VIP</v>
      </c>
      <c r="D870" t="str">
        <f t="shared" si="1123"/>
        <v>COR22D80</v>
      </c>
      <c r="E870" s="53" t="s">
        <v>234</v>
      </c>
      <c r="F870" s="20">
        <v>1000</v>
      </c>
      <c r="G870" s="74" t="s">
        <v>1101</v>
      </c>
      <c r="H870" s="23" t="s">
        <v>146</v>
      </c>
      <c r="J870" s="54" t="s">
        <v>1020</v>
      </c>
      <c r="K870" s="22" t="s">
        <v>173</v>
      </c>
      <c r="L870" s="54" t="s">
        <v>147</v>
      </c>
      <c r="M870" s="22">
        <v>1</v>
      </c>
      <c r="N870" s="54" t="s">
        <v>174</v>
      </c>
      <c r="T870" s="54" t="s">
        <v>36</v>
      </c>
      <c r="U870" s="22" t="s">
        <v>227</v>
      </c>
      <c r="V870" s="54" t="str">
        <f t="shared" si="1122"/>
        <v>avantage2</v>
      </c>
      <c r="W870" s="22" t="s">
        <v>228</v>
      </c>
      <c r="AW870" s="22"/>
      <c r="AX870" s="20" t="str">
        <f t="shared" si="1126"/>
        <v>ncreator</v>
      </c>
      <c r="AY870" s="20">
        <f t="shared" si="1126"/>
        <v>10</v>
      </c>
      <c r="AZ870" s="20" t="str">
        <f t="shared" si="1126"/>
        <v>cotrcrea</v>
      </c>
      <c r="BA870" s="20">
        <f t="shared" si="1126"/>
        <v>90</v>
      </c>
      <c r="BB870" s="20" t="str">
        <f t="shared" si="1126"/>
        <v>nminer</v>
      </c>
      <c r="BC870" s="20">
        <f t="shared" si="1126"/>
        <v>0</v>
      </c>
      <c r="BD870" s="14"/>
      <c r="BJ870" t="s">
        <v>235</v>
      </c>
      <c r="BK870" t="s">
        <v>152</v>
      </c>
      <c r="BN870" s="36">
        <v>100</v>
      </c>
      <c r="BQ870">
        <v>1</v>
      </c>
      <c r="BR870" s="38">
        <v>44737</v>
      </c>
      <c r="BS870" s="22" t="s">
        <v>183</v>
      </c>
      <c r="BT870" s="20" t="str">
        <f t="shared" si="1120"/>
        <v>BILLETVIP_COR22D80</v>
      </c>
      <c r="BU870" t="s">
        <v>184</v>
      </c>
      <c r="BV870">
        <v>1</v>
      </c>
    </row>
    <row r="871" spans="2:74" ht="18.75" customHeight="1" x14ac:dyDescent="0.3">
      <c r="B871" s="20">
        <f t="shared" si="1124"/>
        <v>81</v>
      </c>
      <c r="C871" s="22" t="str">
        <f t="shared" si="1125"/>
        <v>#81 Billet VIP</v>
      </c>
      <c r="D871" t="str">
        <f t="shared" si="1123"/>
        <v>COR22D81</v>
      </c>
      <c r="E871" s="53" t="s">
        <v>234</v>
      </c>
      <c r="F871" s="20">
        <v>1000</v>
      </c>
      <c r="G871" s="74" t="s">
        <v>1102</v>
      </c>
      <c r="H871" s="23" t="s">
        <v>146</v>
      </c>
      <c r="J871" s="54" t="s">
        <v>1020</v>
      </c>
      <c r="K871" s="22" t="s">
        <v>173</v>
      </c>
      <c r="L871" s="54" t="s">
        <v>147</v>
      </c>
      <c r="M871" s="22">
        <v>1</v>
      </c>
      <c r="N871" s="54" t="s">
        <v>174</v>
      </c>
      <c r="T871" s="54" t="s">
        <v>36</v>
      </c>
      <c r="U871" s="22" t="s">
        <v>227</v>
      </c>
      <c r="V871" s="54" t="str">
        <f t="shared" si="1122"/>
        <v>avantage2</v>
      </c>
      <c r="W871" s="22" t="s">
        <v>228</v>
      </c>
      <c r="AW871" s="22"/>
      <c r="AX871" s="20" t="str">
        <f t="shared" si="1126"/>
        <v>ncreator</v>
      </c>
      <c r="AY871" s="20">
        <f t="shared" si="1126"/>
        <v>10</v>
      </c>
      <c r="AZ871" s="20" t="str">
        <f t="shared" si="1126"/>
        <v>cotrcrea</v>
      </c>
      <c r="BA871" s="20">
        <f t="shared" si="1126"/>
        <v>90</v>
      </c>
      <c r="BB871" s="20" t="str">
        <f t="shared" si="1126"/>
        <v>nminer</v>
      </c>
      <c r="BC871" s="20">
        <f t="shared" si="1126"/>
        <v>0</v>
      </c>
      <c r="BD871" s="14"/>
      <c r="BJ871" t="s">
        <v>235</v>
      </c>
      <c r="BK871" t="s">
        <v>152</v>
      </c>
      <c r="BN871" s="36">
        <v>100</v>
      </c>
      <c r="BQ871">
        <v>1</v>
      </c>
      <c r="BR871" s="38">
        <v>44737</v>
      </c>
      <c r="BS871" s="22" t="s">
        <v>183</v>
      </c>
      <c r="BT871" s="20" t="str">
        <f t="shared" si="1120"/>
        <v>BILLETVIP_COR22D81</v>
      </c>
      <c r="BU871" t="s">
        <v>184</v>
      </c>
      <c r="BV871">
        <v>1</v>
      </c>
    </row>
    <row r="872" spans="2:74" ht="18.75" customHeight="1" x14ac:dyDescent="0.3">
      <c r="B872" s="20">
        <f t="shared" si="1124"/>
        <v>82</v>
      </c>
      <c r="C872" s="22" t="str">
        <f t="shared" si="1125"/>
        <v>#82 Billet VIP</v>
      </c>
      <c r="D872" t="str">
        <f t="shared" si="1123"/>
        <v>COR22D82</v>
      </c>
      <c r="E872" s="53" t="s">
        <v>234</v>
      </c>
      <c r="F872" s="20">
        <v>1000</v>
      </c>
      <c r="G872" s="74" t="s">
        <v>1103</v>
      </c>
      <c r="H872" s="23" t="s">
        <v>146</v>
      </c>
      <c r="J872" s="54" t="s">
        <v>1020</v>
      </c>
      <c r="K872" s="22" t="s">
        <v>173</v>
      </c>
      <c r="L872" s="54" t="s">
        <v>147</v>
      </c>
      <c r="M872" s="22">
        <v>1</v>
      </c>
      <c r="N872" s="54" t="s">
        <v>174</v>
      </c>
      <c r="T872" s="54" t="s">
        <v>36</v>
      </c>
      <c r="U872" s="22" t="s">
        <v>227</v>
      </c>
      <c r="V872" s="54" t="str">
        <f t="shared" si="1122"/>
        <v>avantage2</v>
      </c>
      <c r="W872" s="22" t="s">
        <v>228</v>
      </c>
      <c r="AW872" s="22"/>
      <c r="AX872" s="20" t="str">
        <f t="shared" si="1126"/>
        <v>ncreator</v>
      </c>
      <c r="AY872" s="20">
        <f t="shared" si="1126"/>
        <v>10</v>
      </c>
      <c r="AZ872" s="20" t="str">
        <f t="shared" si="1126"/>
        <v>cotrcrea</v>
      </c>
      <c r="BA872" s="20">
        <f t="shared" si="1126"/>
        <v>90</v>
      </c>
      <c r="BB872" s="20" t="str">
        <f t="shared" si="1126"/>
        <v>nminer</v>
      </c>
      <c r="BC872" s="20">
        <f t="shared" si="1126"/>
        <v>0</v>
      </c>
      <c r="BD872" s="14"/>
      <c r="BJ872" t="s">
        <v>235</v>
      </c>
      <c r="BK872" t="s">
        <v>152</v>
      </c>
      <c r="BN872" s="36">
        <v>100</v>
      </c>
      <c r="BQ872">
        <v>1</v>
      </c>
      <c r="BR872" s="38">
        <v>44737</v>
      </c>
      <c r="BS872" s="22" t="s">
        <v>183</v>
      </c>
      <c r="BT872" s="20" t="str">
        <f t="shared" si="1120"/>
        <v>BILLETVIP_COR22D82</v>
      </c>
      <c r="BU872" t="s">
        <v>184</v>
      </c>
      <c r="BV872">
        <v>1</v>
      </c>
    </row>
    <row r="873" spans="2:74" ht="18.75" customHeight="1" x14ac:dyDescent="0.3">
      <c r="B873" s="20">
        <f t="shared" si="1124"/>
        <v>83</v>
      </c>
      <c r="C873" s="22" t="str">
        <f t="shared" si="1125"/>
        <v>#83 Billet VIP</v>
      </c>
      <c r="D873" t="str">
        <f t="shared" si="1123"/>
        <v>COR22D83</v>
      </c>
      <c r="E873" s="53" t="s">
        <v>234</v>
      </c>
      <c r="F873" s="20">
        <v>1000</v>
      </c>
      <c r="G873" s="74" t="s">
        <v>1104</v>
      </c>
      <c r="H873" s="23" t="s">
        <v>146</v>
      </c>
      <c r="J873" s="54" t="s">
        <v>1020</v>
      </c>
      <c r="K873" s="22" t="s">
        <v>173</v>
      </c>
      <c r="L873" s="54" t="s">
        <v>147</v>
      </c>
      <c r="M873" s="22">
        <v>1</v>
      </c>
      <c r="N873" s="54" t="s">
        <v>174</v>
      </c>
      <c r="T873" s="54" t="s">
        <v>36</v>
      </c>
      <c r="U873" s="22" t="s">
        <v>227</v>
      </c>
      <c r="V873" s="54" t="str">
        <f t="shared" si="1122"/>
        <v>avantage2</v>
      </c>
      <c r="W873" s="22" t="s">
        <v>228</v>
      </c>
      <c r="AW873" s="22"/>
      <c r="AX873" s="20" t="str">
        <f t="shared" si="1126"/>
        <v>ncreator</v>
      </c>
      <c r="AY873" s="20">
        <f t="shared" si="1126"/>
        <v>10</v>
      </c>
      <c r="AZ873" s="20" t="str">
        <f t="shared" si="1126"/>
        <v>cotrcrea</v>
      </c>
      <c r="BA873" s="20">
        <f t="shared" si="1126"/>
        <v>90</v>
      </c>
      <c r="BB873" s="20" t="str">
        <f t="shared" si="1126"/>
        <v>nminer</v>
      </c>
      <c r="BC873" s="20">
        <f t="shared" si="1126"/>
        <v>0</v>
      </c>
      <c r="BD873" s="14"/>
      <c r="BJ873" t="s">
        <v>235</v>
      </c>
      <c r="BK873" t="s">
        <v>152</v>
      </c>
      <c r="BN873" s="36">
        <v>100</v>
      </c>
      <c r="BQ873">
        <v>1</v>
      </c>
      <c r="BR873" s="38">
        <v>44737</v>
      </c>
      <c r="BS873" s="22" t="s">
        <v>183</v>
      </c>
      <c r="BT873" s="20" t="str">
        <f t="shared" si="1120"/>
        <v>BILLETVIP_COR22D83</v>
      </c>
      <c r="BU873" t="s">
        <v>184</v>
      </c>
      <c r="BV873">
        <v>1</v>
      </c>
    </row>
    <row r="874" spans="2:74" ht="18.75" customHeight="1" x14ac:dyDescent="0.3">
      <c r="B874" s="20">
        <f t="shared" si="1124"/>
        <v>84</v>
      </c>
      <c r="C874" s="22" t="str">
        <f t="shared" si="1125"/>
        <v>#84 Billet VIP</v>
      </c>
      <c r="D874" t="str">
        <f t="shared" si="1123"/>
        <v>COR22D84</v>
      </c>
      <c r="E874" s="53" t="s">
        <v>234</v>
      </c>
      <c r="F874" s="20">
        <v>1000</v>
      </c>
      <c r="G874" s="74" t="s">
        <v>1105</v>
      </c>
      <c r="H874" s="23" t="s">
        <v>146</v>
      </c>
      <c r="J874" s="54" t="s">
        <v>1020</v>
      </c>
      <c r="K874" s="22" t="s">
        <v>173</v>
      </c>
      <c r="L874" s="54" t="s">
        <v>147</v>
      </c>
      <c r="M874" s="22">
        <v>1</v>
      </c>
      <c r="N874" s="54" t="s">
        <v>174</v>
      </c>
      <c r="T874" s="54" t="s">
        <v>36</v>
      </c>
      <c r="U874" s="22" t="s">
        <v>227</v>
      </c>
      <c r="V874" s="54" t="str">
        <f t="shared" si="1122"/>
        <v>avantage2</v>
      </c>
      <c r="W874" s="22" t="s">
        <v>228</v>
      </c>
      <c r="AW874" s="22"/>
      <c r="AX874" s="20" t="str">
        <f t="shared" si="1126"/>
        <v>ncreator</v>
      </c>
      <c r="AY874" s="20">
        <f t="shared" si="1126"/>
        <v>10</v>
      </c>
      <c r="AZ874" s="20" t="str">
        <f t="shared" si="1126"/>
        <v>cotrcrea</v>
      </c>
      <c r="BA874" s="20">
        <f t="shared" si="1126"/>
        <v>90</v>
      </c>
      <c r="BB874" s="20" t="str">
        <f t="shared" si="1126"/>
        <v>nminer</v>
      </c>
      <c r="BC874" s="20">
        <f t="shared" si="1126"/>
        <v>0</v>
      </c>
      <c r="BD874" s="14"/>
      <c r="BJ874" t="s">
        <v>235</v>
      </c>
      <c r="BK874" t="s">
        <v>152</v>
      </c>
      <c r="BN874" s="36">
        <v>100</v>
      </c>
      <c r="BQ874">
        <v>1</v>
      </c>
      <c r="BR874" s="38">
        <v>44737</v>
      </c>
      <c r="BS874" s="22" t="s">
        <v>183</v>
      </c>
      <c r="BT874" s="20" t="str">
        <f t="shared" si="1120"/>
        <v>BILLETVIP_COR22D84</v>
      </c>
      <c r="BU874" t="s">
        <v>184</v>
      </c>
      <c r="BV874">
        <v>1</v>
      </c>
    </row>
    <row r="875" spans="2:74" ht="18.75" customHeight="1" x14ac:dyDescent="0.3">
      <c r="B875" s="20">
        <f t="shared" si="1124"/>
        <v>85</v>
      </c>
      <c r="C875" s="22" t="str">
        <f t="shared" si="1125"/>
        <v>#85 Billet VIP</v>
      </c>
      <c r="D875" t="str">
        <f t="shared" si="1123"/>
        <v>COR22D85</v>
      </c>
      <c r="E875" s="53" t="s">
        <v>234</v>
      </c>
      <c r="F875" s="20">
        <v>1000</v>
      </c>
      <c r="G875" s="74" t="s">
        <v>1106</v>
      </c>
      <c r="H875" s="23" t="s">
        <v>146</v>
      </c>
      <c r="J875" s="54" t="s">
        <v>1020</v>
      </c>
      <c r="K875" s="22" t="s">
        <v>173</v>
      </c>
      <c r="L875" s="54" t="s">
        <v>147</v>
      </c>
      <c r="M875" s="22">
        <v>1</v>
      </c>
      <c r="N875" s="54" t="s">
        <v>174</v>
      </c>
      <c r="T875" s="54" t="s">
        <v>36</v>
      </c>
      <c r="U875" s="22" t="s">
        <v>227</v>
      </c>
      <c r="V875" s="54" t="str">
        <f t="shared" si="1122"/>
        <v>avantage2</v>
      </c>
      <c r="W875" s="22" t="s">
        <v>228</v>
      </c>
      <c r="AW875" s="22"/>
      <c r="AX875" s="20" t="str">
        <f t="shared" si="1126"/>
        <v>ncreator</v>
      </c>
      <c r="AY875" s="20">
        <f t="shared" si="1126"/>
        <v>10</v>
      </c>
      <c r="AZ875" s="20" t="str">
        <f t="shared" si="1126"/>
        <v>cotrcrea</v>
      </c>
      <c r="BA875" s="20">
        <f t="shared" si="1126"/>
        <v>90</v>
      </c>
      <c r="BB875" s="20" t="str">
        <f t="shared" si="1126"/>
        <v>nminer</v>
      </c>
      <c r="BC875" s="20">
        <f t="shared" si="1126"/>
        <v>0</v>
      </c>
      <c r="BD875" s="14"/>
      <c r="BJ875" t="s">
        <v>235</v>
      </c>
      <c r="BK875" t="s">
        <v>152</v>
      </c>
      <c r="BN875" s="36">
        <v>100</v>
      </c>
      <c r="BQ875">
        <v>1</v>
      </c>
      <c r="BR875" s="38">
        <v>44737</v>
      </c>
      <c r="BS875" s="22" t="s">
        <v>183</v>
      </c>
      <c r="BT875" s="20" t="str">
        <f t="shared" si="1120"/>
        <v>BILLETVIP_COR22D85</v>
      </c>
      <c r="BU875" t="s">
        <v>184</v>
      </c>
      <c r="BV875">
        <v>1</v>
      </c>
    </row>
    <row r="876" spans="2:74" ht="18.75" customHeight="1" x14ac:dyDescent="0.3">
      <c r="B876" s="20">
        <f t="shared" si="1124"/>
        <v>86</v>
      </c>
      <c r="C876" s="22" t="str">
        <f t="shared" si="1125"/>
        <v>#86 Billet VIP</v>
      </c>
      <c r="D876" t="str">
        <f t="shared" si="1123"/>
        <v>COR22D86</v>
      </c>
      <c r="E876" s="53" t="s">
        <v>234</v>
      </c>
      <c r="F876" s="20">
        <v>1000</v>
      </c>
      <c r="G876" s="74" t="s">
        <v>1107</v>
      </c>
      <c r="H876" s="23" t="s">
        <v>146</v>
      </c>
      <c r="J876" s="54" t="s">
        <v>1020</v>
      </c>
      <c r="K876" s="22" t="s">
        <v>173</v>
      </c>
      <c r="L876" s="54" t="s">
        <v>147</v>
      </c>
      <c r="M876" s="22">
        <v>1</v>
      </c>
      <c r="N876" s="54" t="s">
        <v>174</v>
      </c>
      <c r="T876" s="54" t="s">
        <v>36</v>
      </c>
      <c r="U876" s="22" t="s">
        <v>227</v>
      </c>
      <c r="V876" s="54" t="str">
        <f t="shared" si="1122"/>
        <v>avantage2</v>
      </c>
      <c r="W876" s="22" t="s">
        <v>228</v>
      </c>
      <c r="AW876" s="22"/>
      <c r="AX876" s="20" t="str">
        <f t="shared" si="1126"/>
        <v>ncreator</v>
      </c>
      <c r="AY876" s="20">
        <f t="shared" si="1126"/>
        <v>10</v>
      </c>
      <c r="AZ876" s="20" t="str">
        <f t="shared" si="1126"/>
        <v>cotrcrea</v>
      </c>
      <c r="BA876" s="20">
        <f t="shared" si="1126"/>
        <v>90</v>
      </c>
      <c r="BB876" s="20" t="str">
        <f t="shared" si="1126"/>
        <v>nminer</v>
      </c>
      <c r="BC876" s="20">
        <f t="shared" si="1126"/>
        <v>0</v>
      </c>
      <c r="BD876" s="14"/>
      <c r="BJ876" t="s">
        <v>235</v>
      </c>
      <c r="BK876" t="s">
        <v>152</v>
      </c>
      <c r="BN876" s="36">
        <v>100</v>
      </c>
      <c r="BQ876">
        <v>1</v>
      </c>
      <c r="BR876" s="38">
        <v>44737</v>
      </c>
      <c r="BS876" s="22" t="s">
        <v>183</v>
      </c>
      <c r="BT876" s="20" t="str">
        <f t="shared" si="1120"/>
        <v>BILLETVIP_COR22D86</v>
      </c>
      <c r="BU876" t="s">
        <v>184</v>
      </c>
      <c r="BV876">
        <v>1</v>
      </c>
    </row>
    <row r="877" spans="2:74" ht="18.75" customHeight="1" x14ac:dyDescent="0.3">
      <c r="B877" s="20">
        <f t="shared" si="1124"/>
        <v>87</v>
      </c>
      <c r="C877" s="22" t="str">
        <f t="shared" si="1125"/>
        <v>#87 Billet VIP</v>
      </c>
      <c r="D877" t="str">
        <f t="shared" si="1123"/>
        <v>COR22D87</v>
      </c>
      <c r="E877" s="53" t="s">
        <v>234</v>
      </c>
      <c r="F877" s="20">
        <v>1000</v>
      </c>
      <c r="G877" s="74" t="s">
        <v>1108</v>
      </c>
      <c r="H877" s="23" t="s">
        <v>146</v>
      </c>
      <c r="J877" s="54" t="s">
        <v>1020</v>
      </c>
      <c r="K877" s="22" t="s">
        <v>173</v>
      </c>
      <c r="L877" s="54" t="s">
        <v>147</v>
      </c>
      <c r="M877" s="22">
        <v>1</v>
      </c>
      <c r="N877" s="54" t="s">
        <v>174</v>
      </c>
      <c r="T877" s="54" t="s">
        <v>36</v>
      </c>
      <c r="U877" s="22" t="s">
        <v>227</v>
      </c>
      <c r="V877" s="54" t="str">
        <f t="shared" si="1122"/>
        <v>avantage2</v>
      </c>
      <c r="W877" s="22" t="s">
        <v>228</v>
      </c>
      <c r="AW877" s="22"/>
      <c r="AX877" s="20" t="str">
        <f t="shared" si="1126"/>
        <v>ncreator</v>
      </c>
      <c r="AY877" s="20">
        <f t="shared" si="1126"/>
        <v>10</v>
      </c>
      <c r="AZ877" s="20" t="str">
        <f t="shared" si="1126"/>
        <v>cotrcrea</v>
      </c>
      <c r="BA877" s="20">
        <f t="shared" si="1126"/>
        <v>90</v>
      </c>
      <c r="BB877" s="20" t="str">
        <f t="shared" si="1126"/>
        <v>nminer</v>
      </c>
      <c r="BC877" s="20">
        <f t="shared" si="1126"/>
        <v>0</v>
      </c>
      <c r="BD877" s="14"/>
      <c r="BJ877" t="s">
        <v>235</v>
      </c>
      <c r="BK877" t="s">
        <v>152</v>
      </c>
      <c r="BN877" s="36">
        <v>100</v>
      </c>
      <c r="BQ877">
        <v>1</v>
      </c>
      <c r="BR877" s="38">
        <v>44737</v>
      </c>
      <c r="BS877" s="22" t="s">
        <v>183</v>
      </c>
      <c r="BT877" s="20" t="str">
        <f t="shared" si="1120"/>
        <v>BILLETVIP_COR22D87</v>
      </c>
      <c r="BU877" t="s">
        <v>184</v>
      </c>
      <c r="BV877">
        <v>1</v>
      </c>
    </row>
    <row r="878" spans="2:74" ht="18.75" customHeight="1" x14ac:dyDescent="0.3">
      <c r="B878" s="20">
        <f t="shared" si="1124"/>
        <v>88</v>
      </c>
      <c r="C878" s="22" t="str">
        <f t="shared" si="1125"/>
        <v>#88 Billet VIP</v>
      </c>
      <c r="D878" t="str">
        <f t="shared" si="1123"/>
        <v>COR22D88</v>
      </c>
      <c r="E878" s="53" t="s">
        <v>234</v>
      </c>
      <c r="F878" s="20">
        <v>1000</v>
      </c>
      <c r="G878" s="74" t="s">
        <v>1109</v>
      </c>
      <c r="H878" s="23" t="s">
        <v>146</v>
      </c>
      <c r="J878" s="54" t="s">
        <v>1020</v>
      </c>
      <c r="K878" s="22" t="s">
        <v>173</v>
      </c>
      <c r="L878" s="54" t="s">
        <v>147</v>
      </c>
      <c r="M878" s="22">
        <v>1</v>
      </c>
      <c r="N878" s="54" t="s">
        <v>174</v>
      </c>
      <c r="T878" s="54" t="s">
        <v>36</v>
      </c>
      <c r="U878" s="22" t="s">
        <v>227</v>
      </c>
      <c r="V878" s="54" t="str">
        <f t="shared" si="1122"/>
        <v>avantage2</v>
      </c>
      <c r="W878" s="22" t="s">
        <v>228</v>
      </c>
      <c r="AW878" s="22"/>
      <c r="AX878" s="20" t="str">
        <f t="shared" si="1126"/>
        <v>ncreator</v>
      </c>
      <c r="AY878" s="20">
        <f t="shared" si="1126"/>
        <v>10</v>
      </c>
      <c r="AZ878" s="20" t="str">
        <f t="shared" si="1126"/>
        <v>cotrcrea</v>
      </c>
      <c r="BA878" s="20">
        <f t="shared" si="1126"/>
        <v>90</v>
      </c>
      <c r="BB878" s="20" t="str">
        <f t="shared" si="1126"/>
        <v>nminer</v>
      </c>
      <c r="BC878" s="20">
        <f t="shared" si="1126"/>
        <v>0</v>
      </c>
      <c r="BD878" s="14"/>
      <c r="BJ878" t="s">
        <v>235</v>
      </c>
      <c r="BK878" t="s">
        <v>152</v>
      </c>
      <c r="BN878" s="36">
        <v>100</v>
      </c>
      <c r="BQ878">
        <v>1</v>
      </c>
      <c r="BR878" s="38">
        <v>44737</v>
      </c>
      <c r="BS878" s="22" t="s">
        <v>183</v>
      </c>
      <c r="BT878" s="20" t="str">
        <f t="shared" si="1120"/>
        <v>BILLETVIP_COR22D88</v>
      </c>
      <c r="BU878" t="s">
        <v>184</v>
      </c>
      <c r="BV878">
        <v>1</v>
      </c>
    </row>
    <row r="879" spans="2:74" ht="18.75" customHeight="1" x14ac:dyDescent="0.3">
      <c r="B879" s="20">
        <f t="shared" si="1124"/>
        <v>89</v>
      </c>
      <c r="C879" s="22" t="str">
        <f t="shared" si="1125"/>
        <v>#89 Billet VIP</v>
      </c>
      <c r="D879" t="str">
        <f t="shared" si="1123"/>
        <v>COR22D89</v>
      </c>
      <c r="E879" s="53" t="s">
        <v>234</v>
      </c>
      <c r="F879" s="20">
        <v>1000</v>
      </c>
      <c r="G879" s="74" t="s">
        <v>1110</v>
      </c>
      <c r="H879" s="23" t="s">
        <v>146</v>
      </c>
      <c r="J879" s="54" t="s">
        <v>1020</v>
      </c>
      <c r="K879" s="22" t="s">
        <v>173</v>
      </c>
      <c r="L879" s="54" t="s">
        <v>147</v>
      </c>
      <c r="M879" s="22">
        <v>1</v>
      </c>
      <c r="N879" s="54" t="s">
        <v>174</v>
      </c>
      <c r="T879" s="54" t="s">
        <v>36</v>
      </c>
      <c r="U879" s="22" t="s">
        <v>227</v>
      </c>
      <c r="V879" s="54" t="str">
        <f t="shared" si="1122"/>
        <v>avantage2</v>
      </c>
      <c r="W879" s="22" t="s">
        <v>228</v>
      </c>
      <c r="AW879" s="22"/>
      <c r="AX879" s="20" t="str">
        <f t="shared" si="1126"/>
        <v>ncreator</v>
      </c>
      <c r="AY879" s="20">
        <f t="shared" si="1126"/>
        <v>10</v>
      </c>
      <c r="AZ879" s="20" t="str">
        <f t="shared" si="1126"/>
        <v>cotrcrea</v>
      </c>
      <c r="BA879" s="20">
        <f t="shared" si="1126"/>
        <v>90</v>
      </c>
      <c r="BB879" s="20" t="str">
        <f t="shared" si="1126"/>
        <v>nminer</v>
      </c>
      <c r="BC879" s="20">
        <f t="shared" si="1126"/>
        <v>0</v>
      </c>
      <c r="BD879" s="14"/>
      <c r="BJ879" t="s">
        <v>235</v>
      </c>
      <c r="BK879" t="s">
        <v>152</v>
      </c>
      <c r="BN879" s="36">
        <v>100</v>
      </c>
      <c r="BQ879">
        <v>1</v>
      </c>
      <c r="BR879" s="38">
        <v>44737</v>
      </c>
      <c r="BS879" s="22" t="s">
        <v>183</v>
      </c>
      <c r="BT879" s="20" t="str">
        <f t="shared" si="1120"/>
        <v>BILLETVIP_COR22D89</v>
      </c>
      <c r="BU879" t="s">
        <v>184</v>
      </c>
      <c r="BV879">
        <v>1</v>
      </c>
    </row>
    <row r="880" spans="2:74" ht="18.75" customHeight="1" x14ac:dyDescent="0.3">
      <c r="B880" s="20">
        <f t="shared" si="1124"/>
        <v>90</v>
      </c>
      <c r="C880" s="22" t="str">
        <f t="shared" si="1125"/>
        <v>#90 Billet VIP</v>
      </c>
      <c r="D880" t="str">
        <f t="shared" si="1123"/>
        <v>COR22D90</v>
      </c>
      <c r="E880" s="53" t="s">
        <v>234</v>
      </c>
      <c r="F880" s="20">
        <v>1000</v>
      </c>
      <c r="G880" s="74" t="s">
        <v>1111</v>
      </c>
      <c r="H880" s="23" t="s">
        <v>146</v>
      </c>
      <c r="J880" s="54" t="s">
        <v>1020</v>
      </c>
      <c r="K880" s="22" t="s">
        <v>173</v>
      </c>
      <c r="L880" s="54" t="s">
        <v>147</v>
      </c>
      <c r="M880" s="22">
        <v>1</v>
      </c>
      <c r="N880" s="54" t="s">
        <v>174</v>
      </c>
      <c r="T880" s="54" t="s">
        <v>36</v>
      </c>
      <c r="U880" s="22" t="s">
        <v>227</v>
      </c>
      <c r="V880" s="54" t="str">
        <f t="shared" si="1122"/>
        <v>avantage2</v>
      </c>
      <c r="W880" s="22" t="s">
        <v>228</v>
      </c>
      <c r="AW880" s="22"/>
      <c r="AX880" s="20" t="str">
        <f t="shared" ref="AX880:BC895" si="1127">AX879</f>
        <v>ncreator</v>
      </c>
      <c r="AY880" s="20">
        <f t="shared" si="1127"/>
        <v>10</v>
      </c>
      <c r="AZ880" s="20" t="str">
        <f t="shared" si="1127"/>
        <v>cotrcrea</v>
      </c>
      <c r="BA880" s="20">
        <f t="shared" si="1127"/>
        <v>90</v>
      </c>
      <c r="BB880" s="20" t="str">
        <f t="shared" si="1127"/>
        <v>nminer</v>
      </c>
      <c r="BC880" s="20">
        <f t="shared" si="1127"/>
        <v>0</v>
      </c>
      <c r="BD880" s="14"/>
      <c r="BJ880" t="s">
        <v>235</v>
      </c>
      <c r="BK880" t="s">
        <v>152</v>
      </c>
      <c r="BN880" s="36">
        <v>100</v>
      </c>
      <c r="BQ880">
        <v>1</v>
      </c>
      <c r="BR880" s="38">
        <v>44737</v>
      </c>
      <c r="BS880" s="22" t="s">
        <v>183</v>
      </c>
      <c r="BT880" s="20" t="str">
        <f t="shared" si="1120"/>
        <v>BILLETVIP_COR22D90</v>
      </c>
      <c r="BU880" t="s">
        <v>184</v>
      </c>
      <c r="BV880">
        <v>1</v>
      </c>
    </row>
    <row r="881" spans="2:74" ht="18.75" customHeight="1" x14ac:dyDescent="0.3">
      <c r="B881" s="20">
        <f t="shared" si="1124"/>
        <v>91</v>
      </c>
      <c r="C881" s="22" t="str">
        <f t="shared" si="1125"/>
        <v>#91 Billet VIP</v>
      </c>
      <c r="D881" t="str">
        <f t="shared" si="1123"/>
        <v>COR22D91</v>
      </c>
      <c r="E881" s="53" t="s">
        <v>234</v>
      </c>
      <c r="F881" s="20">
        <v>1000</v>
      </c>
      <c r="G881" s="74" t="s">
        <v>1112</v>
      </c>
      <c r="H881" s="23" t="s">
        <v>146</v>
      </c>
      <c r="J881" s="54" t="s">
        <v>1020</v>
      </c>
      <c r="K881" s="22" t="s">
        <v>173</v>
      </c>
      <c r="L881" s="54" t="s">
        <v>147</v>
      </c>
      <c r="M881" s="22">
        <v>1</v>
      </c>
      <c r="N881" s="54" t="s">
        <v>174</v>
      </c>
      <c r="T881" s="54" t="s">
        <v>36</v>
      </c>
      <c r="U881" s="22" t="s">
        <v>227</v>
      </c>
      <c r="V881" s="54" t="str">
        <f t="shared" si="1122"/>
        <v>avantage2</v>
      </c>
      <c r="W881" s="22" t="s">
        <v>228</v>
      </c>
      <c r="AW881" s="22"/>
      <c r="AX881" s="20" t="str">
        <f t="shared" si="1127"/>
        <v>ncreator</v>
      </c>
      <c r="AY881" s="20">
        <f t="shared" si="1127"/>
        <v>10</v>
      </c>
      <c r="AZ881" s="20" t="str">
        <f t="shared" si="1127"/>
        <v>cotrcrea</v>
      </c>
      <c r="BA881" s="20">
        <f t="shared" si="1127"/>
        <v>90</v>
      </c>
      <c r="BB881" s="20" t="str">
        <f t="shared" si="1127"/>
        <v>nminer</v>
      </c>
      <c r="BC881" s="20">
        <f t="shared" si="1127"/>
        <v>0</v>
      </c>
      <c r="BD881" s="14"/>
      <c r="BJ881" t="s">
        <v>235</v>
      </c>
      <c r="BK881" t="s">
        <v>152</v>
      </c>
      <c r="BN881" s="36">
        <v>100</v>
      </c>
      <c r="BQ881">
        <v>1</v>
      </c>
      <c r="BR881" s="38">
        <v>44737</v>
      </c>
      <c r="BS881" s="22" t="s">
        <v>183</v>
      </c>
      <c r="BT881" s="20" t="str">
        <f t="shared" si="1120"/>
        <v>BILLETVIP_COR22D91</v>
      </c>
      <c r="BU881" t="s">
        <v>184</v>
      </c>
      <c r="BV881">
        <v>1</v>
      </c>
    </row>
    <row r="882" spans="2:74" ht="18.75" customHeight="1" x14ac:dyDescent="0.3">
      <c r="B882" s="20">
        <f t="shared" si="1124"/>
        <v>92</v>
      </c>
      <c r="C882" s="22" t="str">
        <f t="shared" si="1125"/>
        <v>#92 Billet VIP</v>
      </c>
      <c r="D882" t="str">
        <f t="shared" si="1123"/>
        <v>COR22D92</v>
      </c>
      <c r="E882" s="53" t="s">
        <v>234</v>
      </c>
      <c r="F882" s="20">
        <v>1000</v>
      </c>
      <c r="G882" s="74" t="s">
        <v>1113</v>
      </c>
      <c r="H882" s="23" t="s">
        <v>146</v>
      </c>
      <c r="J882" s="54" t="s">
        <v>1020</v>
      </c>
      <c r="K882" s="22" t="s">
        <v>173</v>
      </c>
      <c r="L882" s="54" t="s">
        <v>147</v>
      </c>
      <c r="M882" s="22">
        <v>1</v>
      </c>
      <c r="N882" s="54" t="s">
        <v>174</v>
      </c>
      <c r="T882" s="54" t="s">
        <v>36</v>
      </c>
      <c r="U882" s="22" t="s">
        <v>227</v>
      </c>
      <c r="V882" s="54" t="str">
        <f t="shared" si="1122"/>
        <v>avantage2</v>
      </c>
      <c r="W882" s="22" t="s">
        <v>228</v>
      </c>
      <c r="AW882" s="22"/>
      <c r="AX882" s="20" t="str">
        <f t="shared" si="1127"/>
        <v>ncreator</v>
      </c>
      <c r="AY882" s="20">
        <f t="shared" si="1127"/>
        <v>10</v>
      </c>
      <c r="AZ882" s="20" t="str">
        <f t="shared" si="1127"/>
        <v>cotrcrea</v>
      </c>
      <c r="BA882" s="20">
        <f t="shared" si="1127"/>
        <v>90</v>
      </c>
      <c r="BB882" s="20" t="str">
        <f t="shared" si="1127"/>
        <v>nminer</v>
      </c>
      <c r="BC882" s="20">
        <f t="shared" si="1127"/>
        <v>0</v>
      </c>
      <c r="BD882" s="14"/>
      <c r="BJ882" t="s">
        <v>235</v>
      </c>
      <c r="BK882" t="s">
        <v>152</v>
      </c>
      <c r="BN882" s="36">
        <v>100</v>
      </c>
      <c r="BQ882">
        <v>1</v>
      </c>
      <c r="BR882" s="38">
        <v>44737</v>
      </c>
      <c r="BS882" s="22" t="s">
        <v>183</v>
      </c>
      <c r="BT882" s="20" t="str">
        <f t="shared" si="1120"/>
        <v>BILLETVIP_COR22D92</v>
      </c>
      <c r="BU882" t="s">
        <v>184</v>
      </c>
      <c r="BV882">
        <v>1</v>
      </c>
    </row>
    <row r="883" spans="2:74" ht="18.75" customHeight="1" x14ac:dyDescent="0.3">
      <c r="B883" s="20">
        <f t="shared" si="1124"/>
        <v>93</v>
      </c>
      <c r="C883" s="22" t="str">
        <f t="shared" si="1125"/>
        <v>#93 Billet VIP</v>
      </c>
      <c r="D883" t="str">
        <f t="shared" si="1123"/>
        <v>COR22D93</v>
      </c>
      <c r="E883" s="53" t="s">
        <v>234</v>
      </c>
      <c r="F883" s="20">
        <v>1000</v>
      </c>
      <c r="G883" s="74" t="s">
        <v>1114</v>
      </c>
      <c r="H883" s="23" t="s">
        <v>146</v>
      </c>
      <c r="J883" s="54" t="s">
        <v>1020</v>
      </c>
      <c r="K883" s="22" t="s">
        <v>173</v>
      </c>
      <c r="L883" s="54" t="s">
        <v>147</v>
      </c>
      <c r="M883" s="22">
        <v>1</v>
      </c>
      <c r="N883" s="54" t="s">
        <v>174</v>
      </c>
      <c r="T883" s="54" t="s">
        <v>36</v>
      </c>
      <c r="U883" s="22" t="s">
        <v>227</v>
      </c>
      <c r="V883" s="54" t="str">
        <f t="shared" si="1122"/>
        <v>avantage2</v>
      </c>
      <c r="W883" s="22" t="s">
        <v>228</v>
      </c>
      <c r="AW883" s="22"/>
      <c r="AX883" s="20" t="str">
        <f t="shared" si="1127"/>
        <v>ncreator</v>
      </c>
      <c r="AY883" s="20">
        <f t="shared" si="1127"/>
        <v>10</v>
      </c>
      <c r="AZ883" s="20" t="str">
        <f t="shared" si="1127"/>
        <v>cotrcrea</v>
      </c>
      <c r="BA883" s="20">
        <f t="shared" si="1127"/>
        <v>90</v>
      </c>
      <c r="BB883" s="20" t="str">
        <f t="shared" si="1127"/>
        <v>nminer</v>
      </c>
      <c r="BC883" s="20">
        <f t="shared" si="1127"/>
        <v>0</v>
      </c>
      <c r="BD883" s="14"/>
      <c r="BJ883" t="s">
        <v>235</v>
      </c>
      <c r="BK883" t="s">
        <v>152</v>
      </c>
      <c r="BN883" s="36">
        <v>100</v>
      </c>
      <c r="BQ883">
        <v>1</v>
      </c>
      <c r="BR883" s="38">
        <v>44737</v>
      </c>
      <c r="BS883" s="22" t="s">
        <v>183</v>
      </c>
      <c r="BT883" s="20" t="str">
        <f t="shared" si="1120"/>
        <v>BILLETVIP_COR22D93</v>
      </c>
      <c r="BU883" t="s">
        <v>184</v>
      </c>
      <c r="BV883">
        <v>1</v>
      </c>
    </row>
    <row r="884" spans="2:74" ht="18.75" customHeight="1" x14ac:dyDescent="0.3">
      <c r="B884" s="20">
        <f t="shared" si="1124"/>
        <v>94</v>
      </c>
      <c r="C884" s="22" t="str">
        <f t="shared" si="1125"/>
        <v>#94 Billet VIP</v>
      </c>
      <c r="D884" t="str">
        <f t="shared" si="1123"/>
        <v>COR22D94</v>
      </c>
      <c r="E884" s="53" t="s">
        <v>234</v>
      </c>
      <c r="F884" s="20">
        <v>1000</v>
      </c>
      <c r="G884" s="74" t="s">
        <v>1115</v>
      </c>
      <c r="H884" s="23" t="s">
        <v>146</v>
      </c>
      <c r="J884" s="54" t="s">
        <v>1020</v>
      </c>
      <c r="K884" s="22" t="s">
        <v>173</v>
      </c>
      <c r="L884" s="54" t="s">
        <v>147</v>
      </c>
      <c r="M884" s="22">
        <v>1</v>
      </c>
      <c r="N884" s="54" t="s">
        <v>174</v>
      </c>
      <c r="T884" s="54" t="s">
        <v>36</v>
      </c>
      <c r="U884" s="22" t="s">
        <v>227</v>
      </c>
      <c r="V884" s="54" t="str">
        <f t="shared" si="1122"/>
        <v>avantage2</v>
      </c>
      <c r="W884" s="22" t="s">
        <v>228</v>
      </c>
      <c r="AW884" s="22"/>
      <c r="AX884" s="20" t="str">
        <f t="shared" si="1127"/>
        <v>ncreator</v>
      </c>
      <c r="AY884" s="20">
        <f t="shared" si="1127"/>
        <v>10</v>
      </c>
      <c r="AZ884" s="20" t="str">
        <f t="shared" si="1127"/>
        <v>cotrcrea</v>
      </c>
      <c r="BA884" s="20">
        <f t="shared" si="1127"/>
        <v>90</v>
      </c>
      <c r="BB884" s="20" t="str">
        <f t="shared" si="1127"/>
        <v>nminer</v>
      </c>
      <c r="BC884" s="20">
        <f t="shared" si="1127"/>
        <v>0</v>
      </c>
      <c r="BD884" s="14"/>
      <c r="BJ884" t="s">
        <v>235</v>
      </c>
      <c r="BK884" t="s">
        <v>152</v>
      </c>
      <c r="BN884" s="36">
        <v>100</v>
      </c>
      <c r="BQ884">
        <v>1</v>
      </c>
      <c r="BR884" s="38">
        <v>44737</v>
      </c>
      <c r="BS884" s="22" t="s">
        <v>183</v>
      </c>
      <c r="BT884" s="20" t="str">
        <f t="shared" si="1120"/>
        <v>BILLETVIP_COR22D94</v>
      </c>
      <c r="BU884" t="s">
        <v>184</v>
      </c>
      <c r="BV884">
        <v>1</v>
      </c>
    </row>
    <row r="885" spans="2:74" ht="18.75" customHeight="1" x14ac:dyDescent="0.3">
      <c r="B885" s="20">
        <f t="shared" si="1124"/>
        <v>95</v>
      </c>
      <c r="C885" s="22" t="str">
        <f t="shared" si="1125"/>
        <v>#95 Billet VIP</v>
      </c>
      <c r="D885" t="str">
        <f t="shared" si="1123"/>
        <v>COR22D95</v>
      </c>
      <c r="E885" s="53" t="s">
        <v>234</v>
      </c>
      <c r="F885" s="20">
        <v>1000</v>
      </c>
      <c r="G885" s="74" t="s">
        <v>1116</v>
      </c>
      <c r="H885" s="23" t="s">
        <v>146</v>
      </c>
      <c r="J885" s="54" t="s">
        <v>1020</v>
      </c>
      <c r="K885" s="22" t="s">
        <v>173</v>
      </c>
      <c r="L885" s="54" t="s">
        <v>147</v>
      </c>
      <c r="M885" s="22">
        <v>1</v>
      </c>
      <c r="N885" s="54" t="s">
        <v>174</v>
      </c>
      <c r="T885" s="54" t="s">
        <v>36</v>
      </c>
      <c r="U885" s="22" t="s">
        <v>227</v>
      </c>
      <c r="V885" s="54" t="str">
        <f t="shared" si="1122"/>
        <v>avantage2</v>
      </c>
      <c r="W885" s="22" t="s">
        <v>228</v>
      </c>
      <c r="AW885" s="22"/>
      <c r="AX885" s="20" t="str">
        <f t="shared" si="1127"/>
        <v>ncreator</v>
      </c>
      <c r="AY885" s="20">
        <f t="shared" si="1127"/>
        <v>10</v>
      </c>
      <c r="AZ885" s="20" t="str">
        <f t="shared" si="1127"/>
        <v>cotrcrea</v>
      </c>
      <c r="BA885" s="20">
        <f t="shared" si="1127"/>
        <v>90</v>
      </c>
      <c r="BB885" s="20" t="str">
        <f t="shared" si="1127"/>
        <v>nminer</v>
      </c>
      <c r="BC885" s="20">
        <f t="shared" si="1127"/>
        <v>0</v>
      </c>
      <c r="BD885" s="14"/>
      <c r="BJ885" t="s">
        <v>235</v>
      </c>
      <c r="BK885" t="s">
        <v>152</v>
      </c>
      <c r="BN885" s="36">
        <v>100</v>
      </c>
      <c r="BQ885">
        <v>1</v>
      </c>
      <c r="BR885" s="38">
        <v>44737</v>
      </c>
      <c r="BS885" s="22" t="s">
        <v>183</v>
      </c>
      <c r="BT885" s="20" t="str">
        <f t="shared" si="1120"/>
        <v>BILLETVIP_COR22D95</v>
      </c>
      <c r="BU885" t="s">
        <v>184</v>
      </c>
      <c r="BV885">
        <v>1</v>
      </c>
    </row>
    <row r="886" spans="2:74" ht="18.75" customHeight="1" x14ac:dyDescent="0.3">
      <c r="B886" s="20">
        <f t="shared" si="1124"/>
        <v>96</v>
      </c>
      <c r="C886" s="22" t="str">
        <f t="shared" si="1125"/>
        <v>#96 Billet VIP</v>
      </c>
      <c r="D886" t="str">
        <f t="shared" si="1123"/>
        <v>COR22D96</v>
      </c>
      <c r="E886" s="53" t="s">
        <v>234</v>
      </c>
      <c r="F886" s="20">
        <v>1000</v>
      </c>
      <c r="G886" s="74" t="s">
        <v>1117</v>
      </c>
      <c r="H886" s="23" t="s">
        <v>146</v>
      </c>
      <c r="J886" s="54" t="s">
        <v>1020</v>
      </c>
      <c r="K886" s="22" t="s">
        <v>173</v>
      </c>
      <c r="L886" s="54" t="s">
        <v>147</v>
      </c>
      <c r="M886" s="22">
        <v>1</v>
      </c>
      <c r="N886" s="54" t="s">
        <v>174</v>
      </c>
      <c r="T886" s="54" t="s">
        <v>36</v>
      </c>
      <c r="U886" s="22" t="s">
        <v>227</v>
      </c>
      <c r="V886" s="54" t="str">
        <f t="shared" si="1122"/>
        <v>avantage2</v>
      </c>
      <c r="W886" s="22" t="s">
        <v>228</v>
      </c>
      <c r="AW886" s="22"/>
      <c r="AX886" s="20" t="str">
        <f t="shared" si="1127"/>
        <v>ncreator</v>
      </c>
      <c r="AY886" s="20">
        <f t="shared" si="1127"/>
        <v>10</v>
      </c>
      <c r="AZ886" s="20" t="str">
        <f t="shared" si="1127"/>
        <v>cotrcrea</v>
      </c>
      <c r="BA886" s="20">
        <f t="shared" si="1127"/>
        <v>90</v>
      </c>
      <c r="BB886" s="20" t="str">
        <f t="shared" si="1127"/>
        <v>nminer</v>
      </c>
      <c r="BC886" s="20">
        <f t="shared" si="1127"/>
        <v>0</v>
      </c>
      <c r="BD886" s="14"/>
      <c r="BJ886" t="s">
        <v>235</v>
      </c>
      <c r="BK886" t="s">
        <v>152</v>
      </c>
      <c r="BN886" s="36">
        <v>100</v>
      </c>
      <c r="BQ886">
        <v>1</v>
      </c>
      <c r="BR886" s="38">
        <v>44737</v>
      </c>
      <c r="BS886" s="22" t="s">
        <v>183</v>
      </c>
      <c r="BT886" s="20" t="str">
        <f t="shared" si="1120"/>
        <v>BILLETVIP_COR22D96</v>
      </c>
      <c r="BU886" t="s">
        <v>184</v>
      </c>
      <c r="BV886">
        <v>1</v>
      </c>
    </row>
    <row r="887" spans="2:74" ht="18.75" customHeight="1" x14ac:dyDescent="0.3">
      <c r="B887" s="20">
        <f t="shared" si="1124"/>
        <v>97</v>
      </c>
      <c r="C887" s="22" t="str">
        <f t="shared" si="1125"/>
        <v>#97 Billet VIP</v>
      </c>
      <c r="D887" t="str">
        <f t="shared" si="1123"/>
        <v>COR22D97</v>
      </c>
      <c r="E887" s="53" t="s">
        <v>234</v>
      </c>
      <c r="F887" s="20">
        <v>1000</v>
      </c>
      <c r="G887" s="74" t="s">
        <v>1118</v>
      </c>
      <c r="H887" s="23" t="s">
        <v>146</v>
      </c>
      <c r="J887" s="54" t="s">
        <v>1020</v>
      </c>
      <c r="K887" s="22" t="s">
        <v>173</v>
      </c>
      <c r="L887" s="54" t="s">
        <v>147</v>
      </c>
      <c r="M887" s="22">
        <v>1</v>
      </c>
      <c r="N887" s="54" t="s">
        <v>174</v>
      </c>
      <c r="T887" s="54" t="s">
        <v>36</v>
      </c>
      <c r="U887" s="22" t="s">
        <v>227</v>
      </c>
      <c r="V887" s="54" t="str">
        <f t="shared" si="1122"/>
        <v>avantage2</v>
      </c>
      <c r="W887" s="22" t="s">
        <v>228</v>
      </c>
      <c r="AW887" s="22"/>
      <c r="AX887" s="20" t="str">
        <f t="shared" si="1127"/>
        <v>ncreator</v>
      </c>
      <c r="AY887" s="20">
        <f t="shared" si="1127"/>
        <v>10</v>
      </c>
      <c r="AZ887" s="20" t="str">
        <f t="shared" si="1127"/>
        <v>cotrcrea</v>
      </c>
      <c r="BA887" s="20">
        <f t="shared" si="1127"/>
        <v>90</v>
      </c>
      <c r="BB887" s="20" t="str">
        <f t="shared" si="1127"/>
        <v>nminer</v>
      </c>
      <c r="BC887" s="20">
        <f t="shared" si="1127"/>
        <v>0</v>
      </c>
      <c r="BD887" s="14"/>
      <c r="BJ887" t="s">
        <v>235</v>
      </c>
      <c r="BK887" t="s">
        <v>152</v>
      </c>
      <c r="BN887" s="36">
        <v>100</v>
      </c>
      <c r="BQ887">
        <v>1</v>
      </c>
      <c r="BR887" s="38">
        <v>44737</v>
      </c>
      <c r="BS887" s="22" t="s">
        <v>183</v>
      </c>
      <c r="BT887" s="20" t="str">
        <f t="shared" si="1120"/>
        <v>BILLETVIP_COR22D97</v>
      </c>
      <c r="BU887" t="s">
        <v>184</v>
      </c>
      <c r="BV887">
        <v>1</v>
      </c>
    </row>
    <row r="888" spans="2:74" ht="18.75" customHeight="1" x14ac:dyDescent="0.3">
      <c r="B888" s="20">
        <f t="shared" si="1124"/>
        <v>98</v>
      </c>
      <c r="C888" s="22" t="str">
        <f t="shared" si="1125"/>
        <v>#98 Billet VIP</v>
      </c>
      <c r="D888" t="str">
        <f t="shared" si="1123"/>
        <v>COR22D98</v>
      </c>
      <c r="E888" s="53" t="s">
        <v>234</v>
      </c>
      <c r="F888" s="20">
        <v>1000</v>
      </c>
      <c r="G888" s="74" t="s">
        <v>1119</v>
      </c>
      <c r="H888" s="23" t="s">
        <v>146</v>
      </c>
      <c r="J888" s="54" t="s">
        <v>1020</v>
      </c>
      <c r="K888" s="22" t="s">
        <v>173</v>
      </c>
      <c r="L888" s="54" t="s">
        <v>147</v>
      </c>
      <c r="M888" s="22">
        <v>1</v>
      </c>
      <c r="N888" s="54" t="s">
        <v>174</v>
      </c>
      <c r="T888" s="54" t="s">
        <v>36</v>
      </c>
      <c r="U888" s="22" t="s">
        <v>227</v>
      </c>
      <c r="V888" s="54" t="str">
        <f t="shared" si="1122"/>
        <v>avantage2</v>
      </c>
      <c r="W888" s="22" t="s">
        <v>228</v>
      </c>
      <c r="AW888" s="22"/>
      <c r="AX888" s="20" t="str">
        <f t="shared" si="1127"/>
        <v>ncreator</v>
      </c>
      <c r="AY888" s="20">
        <f t="shared" si="1127"/>
        <v>10</v>
      </c>
      <c r="AZ888" s="20" t="str">
        <f t="shared" si="1127"/>
        <v>cotrcrea</v>
      </c>
      <c r="BA888" s="20">
        <f t="shared" si="1127"/>
        <v>90</v>
      </c>
      <c r="BB888" s="20" t="str">
        <f t="shared" si="1127"/>
        <v>nminer</v>
      </c>
      <c r="BC888" s="20">
        <f t="shared" si="1127"/>
        <v>0</v>
      </c>
      <c r="BD888" s="14"/>
      <c r="BJ888" t="s">
        <v>235</v>
      </c>
      <c r="BK888" t="s">
        <v>152</v>
      </c>
      <c r="BN888" s="36">
        <v>100</v>
      </c>
      <c r="BQ888">
        <v>1</v>
      </c>
      <c r="BR888" s="38">
        <v>44737</v>
      </c>
      <c r="BS888" s="22" t="s">
        <v>183</v>
      </c>
      <c r="BT888" s="20" t="str">
        <f t="shared" si="1120"/>
        <v>BILLETVIP_COR22D98</v>
      </c>
      <c r="BU888" t="s">
        <v>184</v>
      </c>
      <c r="BV888">
        <v>1</v>
      </c>
    </row>
    <row r="889" spans="2:74" ht="18.75" customHeight="1" x14ac:dyDescent="0.3">
      <c r="B889" s="20">
        <f t="shared" si="1124"/>
        <v>99</v>
      </c>
      <c r="C889" s="22" t="str">
        <f t="shared" si="1125"/>
        <v>#99 Billet VIP</v>
      </c>
      <c r="D889" t="str">
        <f t="shared" si="1123"/>
        <v>COR22D99</v>
      </c>
      <c r="E889" s="53" t="s">
        <v>234</v>
      </c>
      <c r="F889" s="20">
        <v>1000</v>
      </c>
      <c r="G889" s="74" t="s">
        <v>1120</v>
      </c>
      <c r="H889" s="23" t="s">
        <v>146</v>
      </c>
      <c r="J889" s="54" t="s">
        <v>1020</v>
      </c>
      <c r="K889" s="22" t="s">
        <v>173</v>
      </c>
      <c r="L889" s="54" t="s">
        <v>147</v>
      </c>
      <c r="M889" s="22">
        <v>1</v>
      </c>
      <c r="N889" s="54" t="s">
        <v>174</v>
      </c>
      <c r="T889" s="54" t="s">
        <v>36</v>
      </c>
      <c r="U889" s="22" t="s">
        <v>227</v>
      </c>
      <c r="V889" s="54" t="str">
        <f t="shared" si="1122"/>
        <v>avantage2</v>
      </c>
      <c r="W889" s="22" t="s">
        <v>228</v>
      </c>
      <c r="AW889" s="22"/>
      <c r="AX889" s="20" t="str">
        <f t="shared" si="1127"/>
        <v>ncreator</v>
      </c>
      <c r="AY889" s="20">
        <f t="shared" si="1127"/>
        <v>10</v>
      </c>
      <c r="AZ889" s="20" t="str">
        <f t="shared" si="1127"/>
        <v>cotrcrea</v>
      </c>
      <c r="BA889" s="20">
        <f t="shared" si="1127"/>
        <v>90</v>
      </c>
      <c r="BB889" s="20" t="str">
        <f t="shared" si="1127"/>
        <v>nminer</v>
      </c>
      <c r="BC889" s="20">
        <f t="shared" si="1127"/>
        <v>0</v>
      </c>
      <c r="BD889" s="14"/>
      <c r="BJ889" t="s">
        <v>235</v>
      </c>
      <c r="BK889" t="s">
        <v>152</v>
      </c>
      <c r="BN889" s="36">
        <v>100</v>
      </c>
      <c r="BQ889">
        <v>1</v>
      </c>
      <c r="BR889" s="38">
        <v>44737</v>
      </c>
      <c r="BS889" s="22" t="s">
        <v>183</v>
      </c>
      <c r="BT889" s="20" t="str">
        <f t="shared" si="1120"/>
        <v>BILLETVIP_COR22D99</v>
      </c>
      <c r="BU889" t="s">
        <v>184</v>
      </c>
      <c r="BV889">
        <v>1</v>
      </c>
    </row>
    <row r="890" spans="2:74" ht="18.75" customHeight="1" x14ac:dyDescent="0.3">
      <c r="B890" s="20">
        <f t="shared" si="1124"/>
        <v>100</v>
      </c>
      <c r="C890" s="22" t="str">
        <f t="shared" si="1125"/>
        <v>#100 Billet VIP</v>
      </c>
      <c r="D890" t="str">
        <f t="shared" si="1123"/>
        <v>COR22D100</v>
      </c>
      <c r="E890" s="53" t="s">
        <v>234</v>
      </c>
      <c r="F890" s="20">
        <v>1000</v>
      </c>
      <c r="G890" s="74" t="s">
        <v>1121</v>
      </c>
      <c r="H890" s="23" t="s">
        <v>146</v>
      </c>
      <c r="J890" s="54" t="s">
        <v>1020</v>
      </c>
      <c r="K890" s="22" t="s">
        <v>173</v>
      </c>
      <c r="L890" s="54" t="s">
        <v>147</v>
      </c>
      <c r="M890" s="22">
        <v>1</v>
      </c>
      <c r="N890" s="54" t="s">
        <v>174</v>
      </c>
      <c r="T890" s="54" t="s">
        <v>36</v>
      </c>
      <c r="U890" s="22" t="s">
        <v>227</v>
      </c>
      <c r="V890" s="54" t="str">
        <f t="shared" si="1122"/>
        <v>avantage2</v>
      </c>
      <c r="W890" s="22" t="s">
        <v>228</v>
      </c>
      <c r="AW890" s="22"/>
      <c r="AX890" s="20" t="str">
        <f t="shared" si="1127"/>
        <v>ncreator</v>
      </c>
      <c r="AY890" s="20">
        <f t="shared" si="1127"/>
        <v>10</v>
      </c>
      <c r="AZ890" s="20" t="str">
        <f t="shared" si="1127"/>
        <v>cotrcrea</v>
      </c>
      <c r="BA890" s="20">
        <f t="shared" si="1127"/>
        <v>90</v>
      </c>
      <c r="BB890" s="20" t="str">
        <f t="shared" si="1127"/>
        <v>nminer</v>
      </c>
      <c r="BC890" s="20">
        <f t="shared" si="1127"/>
        <v>0</v>
      </c>
      <c r="BD890" s="14"/>
      <c r="BJ890" t="s">
        <v>235</v>
      </c>
      <c r="BK890" t="s">
        <v>152</v>
      </c>
      <c r="BN890" s="36">
        <v>100</v>
      </c>
      <c r="BQ890">
        <v>1</v>
      </c>
      <c r="BR890" s="38">
        <v>44737</v>
      </c>
      <c r="BS890" s="22" t="s">
        <v>183</v>
      </c>
      <c r="BT890" s="20" t="str">
        <f t="shared" si="1120"/>
        <v>BILLETVIP_COR22D100</v>
      </c>
      <c r="BU890" t="s">
        <v>184</v>
      </c>
      <c r="BV890">
        <v>1</v>
      </c>
    </row>
    <row r="891" spans="2:74" ht="18.75" customHeight="1" x14ac:dyDescent="0.3">
      <c r="B891" s="20">
        <f t="shared" si="1124"/>
        <v>101</v>
      </c>
      <c r="C891" s="22" t="str">
        <f t="shared" si="1125"/>
        <v>#101 Billet VIP</v>
      </c>
      <c r="D891" t="str">
        <f t="shared" si="1123"/>
        <v>COR22D101</v>
      </c>
      <c r="E891" s="53" t="s">
        <v>234</v>
      </c>
      <c r="F891" s="20">
        <v>1000</v>
      </c>
      <c r="G891" s="74" t="s">
        <v>1130</v>
      </c>
      <c r="H891" s="23" t="s">
        <v>146</v>
      </c>
      <c r="J891" s="54" t="s">
        <v>1020</v>
      </c>
      <c r="K891" s="22" t="s">
        <v>173</v>
      </c>
      <c r="L891" s="54" t="s">
        <v>147</v>
      </c>
      <c r="M891" s="22">
        <v>1</v>
      </c>
      <c r="N891" s="54" t="s">
        <v>174</v>
      </c>
      <c r="T891" s="54" t="s">
        <v>36</v>
      </c>
      <c r="U891" s="22" t="s">
        <v>227</v>
      </c>
      <c r="V891" s="54" t="str">
        <f t="shared" si="1122"/>
        <v>avantage2</v>
      </c>
      <c r="W891" s="22" t="s">
        <v>228</v>
      </c>
      <c r="AW891" s="22"/>
      <c r="AX891" s="20" t="str">
        <f t="shared" si="1127"/>
        <v>ncreator</v>
      </c>
      <c r="AY891" s="20">
        <f t="shared" si="1127"/>
        <v>10</v>
      </c>
      <c r="AZ891" s="20" t="str">
        <f t="shared" si="1127"/>
        <v>cotrcrea</v>
      </c>
      <c r="BA891" s="20">
        <f t="shared" si="1127"/>
        <v>90</v>
      </c>
      <c r="BB891" s="20" t="str">
        <f t="shared" si="1127"/>
        <v>nminer</v>
      </c>
      <c r="BC891" s="20">
        <f t="shared" si="1127"/>
        <v>0</v>
      </c>
      <c r="BD891" s="14"/>
      <c r="BJ891" t="s">
        <v>235</v>
      </c>
      <c r="BK891" t="s">
        <v>152</v>
      </c>
      <c r="BN891" s="36">
        <v>100</v>
      </c>
      <c r="BQ891">
        <v>1</v>
      </c>
      <c r="BR891" s="38">
        <v>44737</v>
      </c>
      <c r="BS891" s="22" t="s">
        <v>183</v>
      </c>
      <c r="BT891" s="20" t="str">
        <f t="shared" si="1120"/>
        <v>BILLETVIP_COR22D101</v>
      </c>
      <c r="BU891" t="s">
        <v>184</v>
      </c>
      <c r="BV891">
        <v>1</v>
      </c>
    </row>
    <row r="892" spans="2:74" ht="18.75" customHeight="1" x14ac:dyDescent="0.3">
      <c r="B892" s="20">
        <f t="shared" si="1124"/>
        <v>102</v>
      </c>
      <c r="C892" s="22" t="str">
        <f t="shared" si="1125"/>
        <v>#102 Billet VIP</v>
      </c>
      <c r="D892" t="str">
        <f t="shared" si="1123"/>
        <v>COR22D102</v>
      </c>
      <c r="E892" s="53" t="s">
        <v>234</v>
      </c>
      <c r="F892" s="20">
        <v>1000</v>
      </c>
      <c r="G892" s="74" t="s">
        <v>1131</v>
      </c>
      <c r="H892" s="23" t="s">
        <v>146</v>
      </c>
      <c r="J892" s="54" t="s">
        <v>1020</v>
      </c>
      <c r="K892" s="22" t="s">
        <v>173</v>
      </c>
      <c r="L892" s="54" t="s">
        <v>147</v>
      </c>
      <c r="M892" s="22">
        <v>1</v>
      </c>
      <c r="N892" s="54" t="s">
        <v>174</v>
      </c>
      <c r="T892" s="54" t="s">
        <v>36</v>
      </c>
      <c r="U892" s="22" t="s">
        <v>227</v>
      </c>
      <c r="V892" s="54" t="str">
        <f t="shared" si="1122"/>
        <v>avantage2</v>
      </c>
      <c r="W892" s="22" t="s">
        <v>228</v>
      </c>
      <c r="AW892" s="22"/>
      <c r="AX892" s="20" t="str">
        <f t="shared" si="1127"/>
        <v>ncreator</v>
      </c>
      <c r="AY892" s="20">
        <f t="shared" si="1127"/>
        <v>10</v>
      </c>
      <c r="AZ892" s="20" t="str">
        <f t="shared" si="1127"/>
        <v>cotrcrea</v>
      </c>
      <c r="BA892" s="20">
        <f t="shared" si="1127"/>
        <v>90</v>
      </c>
      <c r="BB892" s="20" t="str">
        <f t="shared" si="1127"/>
        <v>nminer</v>
      </c>
      <c r="BC892" s="20">
        <f t="shared" si="1127"/>
        <v>0</v>
      </c>
      <c r="BD892" s="14"/>
      <c r="BJ892" t="s">
        <v>235</v>
      </c>
      <c r="BK892" t="s">
        <v>152</v>
      </c>
      <c r="BN892" s="36">
        <v>100</v>
      </c>
      <c r="BQ892">
        <v>1</v>
      </c>
      <c r="BR892" s="38">
        <v>44737</v>
      </c>
      <c r="BS892" s="22" t="s">
        <v>183</v>
      </c>
      <c r="BT892" s="20" t="str">
        <f t="shared" si="1120"/>
        <v>BILLETVIP_COR22D102</v>
      </c>
      <c r="BU892" t="s">
        <v>184</v>
      </c>
      <c r="BV892">
        <v>1</v>
      </c>
    </row>
    <row r="893" spans="2:74" ht="18.75" customHeight="1" x14ac:dyDescent="0.3">
      <c r="B893" s="20">
        <f t="shared" si="1124"/>
        <v>103</v>
      </c>
      <c r="C893" s="22" t="str">
        <f t="shared" si="1125"/>
        <v>#103 Billet VIP</v>
      </c>
      <c r="D893" t="str">
        <f t="shared" si="1123"/>
        <v>COR22D103</v>
      </c>
      <c r="E893" s="53" t="s">
        <v>234</v>
      </c>
      <c r="F893" s="20">
        <v>1000</v>
      </c>
      <c r="G893" s="74" t="s">
        <v>1132</v>
      </c>
      <c r="H893" s="23" t="s">
        <v>146</v>
      </c>
      <c r="J893" s="54" t="s">
        <v>1020</v>
      </c>
      <c r="K893" s="22" t="s">
        <v>173</v>
      </c>
      <c r="L893" s="54" t="s">
        <v>147</v>
      </c>
      <c r="M893" s="22">
        <v>1</v>
      </c>
      <c r="N893" s="54" t="s">
        <v>174</v>
      </c>
      <c r="T893" s="54" t="s">
        <v>36</v>
      </c>
      <c r="U893" s="22" t="s">
        <v>227</v>
      </c>
      <c r="V893" s="54" t="str">
        <f t="shared" si="1122"/>
        <v>avantage2</v>
      </c>
      <c r="W893" s="22" t="s">
        <v>228</v>
      </c>
      <c r="AW893" s="22"/>
      <c r="AX893" s="20" t="str">
        <f t="shared" si="1127"/>
        <v>ncreator</v>
      </c>
      <c r="AY893" s="20">
        <f t="shared" si="1127"/>
        <v>10</v>
      </c>
      <c r="AZ893" s="20" t="str">
        <f t="shared" si="1127"/>
        <v>cotrcrea</v>
      </c>
      <c r="BA893" s="20">
        <f t="shared" si="1127"/>
        <v>90</v>
      </c>
      <c r="BB893" s="20" t="str">
        <f t="shared" si="1127"/>
        <v>nminer</v>
      </c>
      <c r="BC893" s="20">
        <f t="shared" si="1127"/>
        <v>0</v>
      </c>
      <c r="BD893" s="14"/>
      <c r="BJ893" t="s">
        <v>235</v>
      </c>
      <c r="BK893" t="s">
        <v>152</v>
      </c>
      <c r="BN893" s="36">
        <v>100</v>
      </c>
      <c r="BQ893">
        <v>1</v>
      </c>
      <c r="BR893" s="38">
        <v>44737</v>
      </c>
      <c r="BS893" s="22" t="s">
        <v>183</v>
      </c>
      <c r="BT893" s="20" t="str">
        <f t="shared" si="1120"/>
        <v>BILLETVIP_COR22D103</v>
      </c>
      <c r="BU893" t="s">
        <v>184</v>
      </c>
      <c r="BV893">
        <v>1</v>
      </c>
    </row>
    <row r="894" spans="2:74" ht="18.75" customHeight="1" x14ac:dyDescent="0.3">
      <c r="B894" s="20">
        <f t="shared" si="1124"/>
        <v>104</v>
      </c>
      <c r="C894" s="22" t="str">
        <f t="shared" si="1125"/>
        <v>#104 Billet VIP</v>
      </c>
      <c r="D894" t="str">
        <f t="shared" si="1123"/>
        <v>COR22D104</v>
      </c>
      <c r="E894" s="53" t="s">
        <v>234</v>
      </c>
      <c r="F894" s="20">
        <v>1000</v>
      </c>
      <c r="G894" s="74" t="s">
        <v>1133</v>
      </c>
      <c r="H894" s="23" t="s">
        <v>146</v>
      </c>
      <c r="J894" s="54" t="s">
        <v>1020</v>
      </c>
      <c r="K894" s="22" t="s">
        <v>173</v>
      </c>
      <c r="L894" s="54" t="s">
        <v>147</v>
      </c>
      <c r="M894" s="22">
        <v>1</v>
      </c>
      <c r="N894" s="54" t="s">
        <v>174</v>
      </c>
      <c r="T894" s="54" t="s">
        <v>36</v>
      </c>
      <c r="U894" s="22" t="s">
        <v>227</v>
      </c>
      <c r="V894" s="54" t="str">
        <f t="shared" si="1122"/>
        <v>avantage2</v>
      </c>
      <c r="W894" s="22" t="s">
        <v>228</v>
      </c>
      <c r="AW894" s="22"/>
      <c r="AX894" s="20" t="str">
        <f t="shared" si="1127"/>
        <v>ncreator</v>
      </c>
      <c r="AY894" s="20">
        <f t="shared" si="1127"/>
        <v>10</v>
      </c>
      <c r="AZ894" s="20" t="str">
        <f t="shared" si="1127"/>
        <v>cotrcrea</v>
      </c>
      <c r="BA894" s="20">
        <f t="shared" si="1127"/>
        <v>90</v>
      </c>
      <c r="BB894" s="20" t="str">
        <f t="shared" si="1127"/>
        <v>nminer</v>
      </c>
      <c r="BC894" s="20">
        <f t="shared" si="1127"/>
        <v>0</v>
      </c>
      <c r="BD894" s="14"/>
      <c r="BJ894" t="s">
        <v>235</v>
      </c>
      <c r="BK894" t="s">
        <v>152</v>
      </c>
      <c r="BN894" s="36">
        <v>100</v>
      </c>
      <c r="BQ894">
        <v>1</v>
      </c>
      <c r="BR894" s="38">
        <v>44737</v>
      </c>
      <c r="BS894" s="22" t="s">
        <v>183</v>
      </c>
      <c r="BT894" s="20" t="str">
        <f t="shared" si="1120"/>
        <v>BILLETVIP_COR22D104</v>
      </c>
      <c r="BU894" t="s">
        <v>184</v>
      </c>
      <c r="BV894">
        <v>1</v>
      </c>
    </row>
    <row r="895" spans="2:74" ht="18.75" customHeight="1" x14ac:dyDescent="0.3">
      <c r="B895" s="20">
        <f t="shared" si="1124"/>
        <v>105</v>
      </c>
      <c r="C895" s="22" t="str">
        <f t="shared" si="1125"/>
        <v>#105 Billet VIP</v>
      </c>
      <c r="D895" t="str">
        <f t="shared" si="1123"/>
        <v>COR22D105</v>
      </c>
      <c r="E895" s="53" t="s">
        <v>234</v>
      </c>
      <c r="F895" s="20">
        <v>1000</v>
      </c>
      <c r="G895" s="74" t="s">
        <v>1134</v>
      </c>
      <c r="H895" s="23" t="s">
        <v>146</v>
      </c>
      <c r="J895" s="54" t="s">
        <v>1020</v>
      </c>
      <c r="K895" s="22" t="s">
        <v>173</v>
      </c>
      <c r="L895" s="54" t="s">
        <v>147</v>
      </c>
      <c r="M895" s="22">
        <v>1</v>
      </c>
      <c r="N895" s="54" t="s">
        <v>174</v>
      </c>
      <c r="T895" s="54" t="s">
        <v>36</v>
      </c>
      <c r="U895" s="22" t="s">
        <v>227</v>
      </c>
      <c r="V895" s="54" t="str">
        <f t="shared" si="1122"/>
        <v>avantage2</v>
      </c>
      <c r="W895" s="22" t="s">
        <v>228</v>
      </c>
      <c r="AW895" s="22"/>
      <c r="AX895" s="20" t="str">
        <f t="shared" si="1127"/>
        <v>ncreator</v>
      </c>
      <c r="AY895" s="20">
        <f t="shared" si="1127"/>
        <v>10</v>
      </c>
      <c r="AZ895" s="20" t="str">
        <f t="shared" si="1127"/>
        <v>cotrcrea</v>
      </c>
      <c r="BA895" s="20">
        <f t="shared" si="1127"/>
        <v>90</v>
      </c>
      <c r="BB895" s="20" t="str">
        <f t="shared" si="1127"/>
        <v>nminer</v>
      </c>
      <c r="BC895" s="20">
        <f t="shared" si="1127"/>
        <v>0</v>
      </c>
      <c r="BD895" s="14"/>
      <c r="BJ895" t="s">
        <v>235</v>
      </c>
      <c r="BK895" t="s">
        <v>152</v>
      </c>
      <c r="BN895" s="36">
        <v>100</v>
      </c>
      <c r="BQ895">
        <v>1</v>
      </c>
      <c r="BR895" s="38">
        <v>44737</v>
      </c>
      <c r="BS895" s="22" t="s">
        <v>183</v>
      </c>
      <c r="BT895" s="20" t="str">
        <f t="shared" si="1120"/>
        <v>BILLETVIP_COR22D105</v>
      </c>
      <c r="BU895" t="s">
        <v>184</v>
      </c>
      <c r="BV895">
        <v>1</v>
      </c>
    </row>
    <row r="896" spans="2:74" ht="18.75" customHeight="1" x14ac:dyDescent="0.3">
      <c r="B896" s="20">
        <f t="shared" si="1124"/>
        <v>106</v>
      </c>
      <c r="C896" s="22" t="str">
        <f t="shared" si="1125"/>
        <v>#106 Billet VIP</v>
      </c>
      <c r="D896" t="str">
        <f t="shared" si="1123"/>
        <v>COR22D106</v>
      </c>
      <c r="E896" s="53" t="s">
        <v>234</v>
      </c>
      <c r="F896" s="20">
        <v>1000</v>
      </c>
      <c r="G896" s="74" t="s">
        <v>1135</v>
      </c>
      <c r="H896" s="23" t="s">
        <v>146</v>
      </c>
      <c r="J896" s="54" t="s">
        <v>1020</v>
      </c>
      <c r="K896" s="22" t="s">
        <v>173</v>
      </c>
      <c r="L896" s="54" t="s">
        <v>147</v>
      </c>
      <c r="M896" s="22">
        <v>1</v>
      </c>
      <c r="N896" s="54" t="s">
        <v>174</v>
      </c>
      <c r="T896" s="54" t="s">
        <v>36</v>
      </c>
      <c r="U896" s="22" t="s">
        <v>227</v>
      </c>
      <c r="V896" s="54" t="str">
        <f t="shared" si="1122"/>
        <v>avantage2</v>
      </c>
      <c r="W896" s="22" t="s">
        <v>228</v>
      </c>
      <c r="AW896" s="22"/>
      <c r="AX896" s="20" t="str">
        <f t="shared" ref="AX896:BC911" si="1128">AX895</f>
        <v>ncreator</v>
      </c>
      <c r="AY896" s="20">
        <f t="shared" si="1128"/>
        <v>10</v>
      </c>
      <c r="AZ896" s="20" t="str">
        <f t="shared" si="1128"/>
        <v>cotrcrea</v>
      </c>
      <c r="BA896" s="20">
        <f t="shared" si="1128"/>
        <v>90</v>
      </c>
      <c r="BB896" s="20" t="str">
        <f t="shared" si="1128"/>
        <v>nminer</v>
      </c>
      <c r="BC896" s="20">
        <f t="shared" si="1128"/>
        <v>0</v>
      </c>
      <c r="BD896" s="14"/>
      <c r="BJ896" t="s">
        <v>235</v>
      </c>
      <c r="BK896" t="s">
        <v>152</v>
      </c>
      <c r="BN896" s="36">
        <v>100</v>
      </c>
      <c r="BQ896">
        <v>1</v>
      </c>
      <c r="BR896" s="38">
        <v>44737</v>
      </c>
      <c r="BS896" s="22" t="s">
        <v>183</v>
      </c>
      <c r="BT896" s="20" t="str">
        <f t="shared" si="1120"/>
        <v>BILLETVIP_COR22D106</v>
      </c>
      <c r="BU896" t="s">
        <v>184</v>
      </c>
      <c r="BV896">
        <v>1</v>
      </c>
    </row>
    <row r="897" spans="2:74" ht="18.75" customHeight="1" x14ac:dyDescent="0.3">
      <c r="B897" s="20">
        <f t="shared" si="1124"/>
        <v>107</v>
      </c>
      <c r="C897" s="22" t="str">
        <f t="shared" si="1125"/>
        <v>#107 Billet VIP</v>
      </c>
      <c r="D897" t="str">
        <f t="shared" si="1123"/>
        <v>COR22D107</v>
      </c>
      <c r="E897" s="53" t="s">
        <v>234</v>
      </c>
      <c r="F897" s="20">
        <v>1000</v>
      </c>
      <c r="G897" s="74" t="s">
        <v>1136</v>
      </c>
      <c r="H897" s="23" t="s">
        <v>146</v>
      </c>
      <c r="J897" s="54" t="s">
        <v>1020</v>
      </c>
      <c r="K897" s="22" t="s">
        <v>173</v>
      </c>
      <c r="L897" s="54" t="s">
        <v>147</v>
      </c>
      <c r="M897" s="22">
        <v>1</v>
      </c>
      <c r="N897" s="54" t="s">
        <v>174</v>
      </c>
      <c r="T897" s="54" t="s">
        <v>36</v>
      </c>
      <c r="U897" s="22" t="s">
        <v>227</v>
      </c>
      <c r="V897" s="54" t="str">
        <f t="shared" si="1122"/>
        <v>avantage2</v>
      </c>
      <c r="W897" s="22" t="s">
        <v>228</v>
      </c>
      <c r="AW897" s="22"/>
      <c r="AX897" s="20" t="str">
        <f t="shared" si="1128"/>
        <v>ncreator</v>
      </c>
      <c r="AY897" s="20">
        <f t="shared" si="1128"/>
        <v>10</v>
      </c>
      <c r="AZ897" s="20" t="str">
        <f t="shared" si="1128"/>
        <v>cotrcrea</v>
      </c>
      <c r="BA897" s="20">
        <f t="shared" si="1128"/>
        <v>90</v>
      </c>
      <c r="BB897" s="20" t="str">
        <f t="shared" si="1128"/>
        <v>nminer</v>
      </c>
      <c r="BC897" s="20">
        <f t="shared" si="1128"/>
        <v>0</v>
      </c>
      <c r="BD897" s="14"/>
      <c r="BJ897" t="s">
        <v>235</v>
      </c>
      <c r="BK897" t="s">
        <v>152</v>
      </c>
      <c r="BN897" s="36">
        <v>100</v>
      </c>
      <c r="BQ897">
        <v>1</v>
      </c>
      <c r="BR897" s="38">
        <v>44737</v>
      </c>
      <c r="BS897" s="22" t="s">
        <v>183</v>
      </c>
      <c r="BT897" s="20" t="str">
        <f t="shared" si="1120"/>
        <v>BILLETVIP_COR22D107</v>
      </c>
      <c r="BU897" t="s">
        <v>184</v>
      </c>
      <c r="BV897">
        <v>1</v>
      </c>
    </row>
    <row r="898" spans="2:74" ht="18.75" customHeight="1" x14ac:dyDescent="0.3">
      <c r="B898" s="20">
        <f t="shared" si="1124"/>
        <v>108</v>
      </c>
      <c r="C898" s="22" t="str">
        <f t="shared" si="1125"/>
        <v>#108 Billet VIP</v>
      </c>
      <c r="D898" t="str">
        <f t="shared" si="1123"/>
        <v>COR22D108</v>
      </c>
      <c r="E898" s="53" t="s">
        <v>234</v>
      </c>
      <c r="F898" s="20">
        <v>1000</v>
      </c>
      <c r="G898" s="74" t="s">
        <v>1137</v>
      </c>
      <c r="H898" s="23" t="s">
        <v>146</v>
      </c>
      <c r="J898" s="54" t="s">
        <v>1020</v>
      </c>
      <c r="K898" s="22" t="s">
        <v>173</v>
      </c>
      <c r="L898" s="54" t="s">
        <v>147</v>
      </c>
      <c r="M898" s="22">
        <v>1</v>
      </c>
      <c r="N898" s="54" t="s">
        <v>174</v>
      </c>
      <c r="T898" s="54" t="s">
        <v>36</v>
      </c>
      <c r="U898" s="22" t="s">
        <v>227</v>
      </c>
      <c r="V898" s="54" t="str">
        <f t="shared" si="1122"/>
        <v>avantage2</v>
      </c>
      <c r="W898" s="22" t="s">
        <v>228</v>
      </c>
      <c r="AW898" s="22"/>
      <c r="AX898" s="20" t="str">
        <f t="shared" si="1128"/>
        <v>ncreator</v>
      </c>
      <c r="AY898" s="20">
        <f t="shared" si="1128"/>
        <v>10</v>
      </c>
      <c r="AZ898" s="20" t="str">
        <f t="shared" si="1128"/>
        <v>cotrcrea</v>
      </c>
      <c r="BA898" s="20">
        <f t="shared" si="1128"/>
        <v>90</v>
      </c>
      <c r="BB898" s="20" t="str">
        <f t="shared" si="1128"/>
        <v>nminer</v>
      </c>
      <c r="BC898" s="20">
        <f t="shared" si="1128"/>
        <v>0</v>
      </c>
      <c r="BD898" s="14"/>
      <c r="BJ898" t="s">
        <v>235</v>
      </c>
      <c r="BK898" t="s">
        <v>152</v>
      </c>
      <c r="BN898" s="36">
        <v>100</v>
      </c>
      <c r="BQ898">
        <v>1</v>
      </c>
      <c r="BR898" s="38">
        <v>44737</v>
      </c>
      <c r="BS898" s="22" t="s">
        <v>183</v>
      </c>
      <c r="BT898" s="20" t="str">
        <f t="shared" si="1120"/>
        <v>BILLETVIP_COR22D108</v>
      </c>
      <c r="BU898" t="s">
        <v>184</v>
      </c>
      <c r="BV898">
        <v>1</v>
      </c>
    </row>
    <row r="899" spans="2:74" ht="18.75" customHeight="1" x14ac:dyDescent="0.3">
      <c r="B899" s="20">
        <f t="shared" si="1124"/>
        <v>109</v>
      </c>
      <c r="C899" s="22" t="str">
        <f t="shared" si="1125"/>
        <v>#109 Billet VIP</v>
      </c>
      <c r="D899" t="str">
        <f t="shared" si="1123"/>
        <v>COR22D109</v>
      </c>
      <c r="E899" s="53" t="s">
        <v>234</v>
      </c>
      <c r="F899" s="20">
        <v>1000</v>
      </c>
      <c r="G899" s="74" t="s">
        <v>1138</v>
      </c>
      <c r="H899" s="23" t="s">
        <v>146</v>
      </c>
      <c r="J899" s="54" t="s">
        <v>1020</v>
      </c>
      <c r="K899" s="22" t="s">
        <v>173</v>
      </c>
      <c r="L899" s="54" t="s">
        <v>147</v>
      </c>
      <c r="M899" s="22">
        <v>1</v>
      </c>
      <c r="N899" s="54" t="s">
        <v>174</v>
      </c>
      <c r="T899" s="54" t="s">
        <v>36</v>
      </c>
      <c r="U899" s="22" t="s">
        <v>227</v>
      </c>
      <c r="V899" s="54" t="str">
        <f t="shared" si="1122"/>
        <v>avantage2</v>
      </c>
      <c r="W899" s="22" t="s">
        <v>228</v>
      </c>
      <c r="AW899" s="22"/>
      <c r="AX899" s="20" t="str">
        <f t="shared" si="1128"/>
        <v>ncreator</v>
      </c>
      <c r="AY899" s="20">
        <f t="shared" si="1128"/>
        <v>10</v>
      </c>
      <c r="AZ899" s="20" t="str">
        <f t="shared" si="1128"/>
        <v>cotrcrea</v>
      </c>
      <c r="BA899" s="20">
        <f t="shared" si="1128"/>
        <v>90</v>
      </c>
      <c r="BB899" s="20" t="str">
        <f t="shared" si="1128"/>
        <v>nminer</v>
      </c>
      <c r="BC899" s="20">
        <f t="shared" si="1128"/>
        <v>0</v>
      </c>
      <c r="BD899" s="14"/>
      <c r="BJ899" t="s">
        <v>235</v>
      </c>
      <c r="BK899" t="s">
        <v>152</v>
      </c>
      <c r="BN899" s="36">
        <v>100</v>
      </c>
      <c r="BQ899">
        <v>1</v>
      </c>
      <c r="BR899" s="38">
        <v>44737</v>
      </c>
      <c r="BS899" s="22" t="s">
        <v>183</v>
      </c>
      <c r="BT899" s="20" t="str">
        <f t="shared" si="1120"/>
        <v>BILLETVIP_COR22D109</v>
      </c>
      <c r="BU899" t="s">
        <v>184</v>
      </c>
      <c r="BV899">
        <v>1</v>
      </c>
    </row>
    <row r="900" spans="2:74" ht="18.75" customHeight="1" x14ac:dyDescent="0.3">
      <c r="B900" s="20">
        <f t="shared" si="1124"/>
        <v>110</v>
      </c>
      <c r="C900" s="22" t="str">
        <f t="shared" si="1125"/>
        <v>#110 Billet VIP</v>
      </c>
      <c r="D900" t="str">
        <f t="shared" si="1123"/>
        <v>COR22D110</v>
      </c>
      <c r="E900" s="53" t="s">
        <v>234</v>
      </c>
      <c r="F900" s="20">
        <v>1000</v>
      </c>
      <c r="G900" s="74" t="s">
        <v>1139</v>
      </c>
      <c r="H900" s="23" t="s">
        <v>146</v>
      </c>
      <c r="J900" s="54" t="s">
        <v>1020</v>
      </c>
      <c r="K900" s="22" t="s">
        <v>173</v>
      </c>
      <c r="L900" s="54" t="s">
        <v>147</v>
      </c>
      <c r="M900" s="22">
        <v>1</v>
      </c>
      <c r="N900" s="54" t="s">
        <v>174</v>
      </c>
      <c r="T900" s="54" t="s">
        <v>36</v>
      </c>
      <c r="U900" s="22" t="s">
        <v>227</v>
      </c>
      <c r="V900" s="54" t="str">
        <f t="shared" si="1122"/>
        <v>avantage2</v>
      </c>
      <c r="W900" s="22" t="s">
        <v>228</v>
      </c>
      <c r="AW900" s="22"/>
      <c r="AX900" s="20" t="str">
        <f t="shared" si="1128"/>
        <v>ncreator</v>
      </c>
      <c r="AY900" s="20">
        <f t="shared" si="1128"/>
        <v>10</v>
      </c>
      <c r="AZ900" s="20" t="str">
        <f t="shared" si="1128"/>
        <v>cotrcrea</v>
      </c>
      <c r="BA900" s="20">
        <f t="shared" si="1128"/>
        <v>90</v>
      </c>
      <c r="BB900" s="20" t="str">
        <f t="shared" si="1128"/>
        <v>nminer</v>
      </c>
      <c r="BC900" s="20">
        <f t="shared" si="1128"/>
        <v>0</v>
      </c>
      <c r="BD900" s="14"/>
      <c r="BJ900" t="s">
        <v>235</v>
      </c>
      <c r="BK900" t="s">
        <v>152</v>
      </c>
      <c r="BN900" s="36">
        <v>100</v>
      </c>
      <c r="BQ900">
        <v>1</v>
      </c>
      <c r="BR900" s="38">
        <v>44737</v>
      </c>
      <c r="BS900" s="22" t="s">
        <v>183</v>
      </c>
      <c r="BT900" s="20" t="str">
        <f t="shared" ref="BT900:BT963" si="1129">SUBSTITUTE(BJ900," ","") &amp; "_" &amp; D900</f>
        <v>BILLETVIP_COR22D110</v>
      </c>
      <c r="BU900" t="s">
        <v>184</v>
      </c>
      <c r="BV900">
        <v>1</v>
      </c>
    </row>
    <row r="901" spans="2:74" ht="18.75" customHeight="1" x14ac:dyDescent="0.3">
      <c r="B901" s="20">
        <f t="shared" si="1124"/>
        <v>111</v>
      </c>
      <c r="C901" s="22" t="str">
        <f t="shared" si="1125"/>
        <v>#111 Billet VIP</v>
      </c>
      <c r="D901" t="str">
        <f t="shared" si="1123"/>
        <v>COR22D111</v>
      </c>
      <c r="E901" s="53" t="s">
        <v>234</v>
      </c>
      <c r="F901" s="20">
        <v>1000</v>
      </c>
      <c r="G901" s="74" t="s">
        <v>1140</v>
      </c>
      <c r="H901" s="23" t="s">
        <v>146</v>
      </c>
      <c r="J901" s="54" t="s">
        <v>1020</v>
      </c>
      <c r="K901" s="22" t="s">
        <v>173</v>
      </c>
      <c r="L901" s="54" t="s">
        <v>147</v>
      </c>
      <c r="M901" s="22">
        <v>1</v>
      </c>
      <c r="N901" s="54" t="s">
        <v>174</v>
      </c>
      <c r="T901" s="54" t="s">
        <v>36</v>
      </c>
      <c r="U901" s="22" t="s">
        <v>227</v>
      </c>
      <c r="V901" s="54" t="str">
        <f t="shared" si="1122"/>
        <v>avantage2</v>
      </c>
      <c r="W901" s="22" t="s">
        <v>228</v>
      </c>
      <c r="AW901" s="22"/>
      <c r="AX901" s="20" t="str">
        <f t="shared" si="1128"/>
        <v>ncreator</v>
      </c>
      <c r="AY901" s="20">
        <f t="shared" si="1128"/>
        <v>10</v>
      </c>
      <c r="AZ901" s="20" t="str">
        <f t="shared" si="1128"/>
        <v>cotrcrea</v>
      </c>
      <c r="BA901" s="20">
        <f t="shared" si="1128"/>
        <v>90</v>
      </c>
      <c r="BB901" s="20" t="str">
        <f t="shared" si="1128"/>
        <v>nminer</v>
      </c>
      <c r="BC901" s="20">
        <f t="shared" si="1128"/>
        <v>0</v>
      </c>
      <c r="BD901" s="14"/>
      <c r="BJ901" t="s">
        <v>235</v>
      </c>
      <c r="BK901" t="s">
        <v>152</v>
      </c>
      <c r="BN901" s="36">
        <v>100</v>
      </c>
      <c r="BQ901">
        <v>1</v>
      </c>
      <c r="BR901" s="38">
        <v>44737</v>
      </c>
      <c r="BS901" s="22" t="s">
        <v>183</v>
      </c>
      <c r="BT901" s="20" t="str">
        <f t="shared" si="1129"/>
        <v>BILLETVIP_COR22D111</v>
      </c>
      <c r="BU901" t="s">
        <v>184</v>
      </c>
      <c r="BV901">
        <v>1</v>
      </c>
    </row>
    <row r="902" spans="2:74" ht="18.75" customHeight="1" x14ac:dyDescent="0.3">
      <c r="B902" s="20">
        <f t="shared" si="1124"/>
        <v>112</v>
      </c>
      <c r="C902" s="22" t="str">
        <f t="shared" si="1125"/>
        <v>#112 Billet VIP</v>
      </c>
      <c r="D902" t="str">
        <f t="shared" si="1123"/>
        <v>COR22D112</v>
      </c>
      <c r="E902" s="53" t="s">
        <v>234</v>
      </c>
      <c r="F902" s="20">
        <v>1000</v>
      </c>
      <c r="G902" s="74" t="s">
        <v>1141</v>
      </c>
      <c r="H902" s="23" t="s">
        <v>146</v>
      </c>
      <c r="J902" s="54" t="s">
        <v>1020</v>
      </c>
      <c r="K902" s="22" t="s">
        <v>173</v>
      </c>
      <c r="L902" s="54" t="s">
        <v>147</v>
      </c>
      <c r="M902" s="22">
        <v>1</v>
      </c>
      <c r="N902" s="54" t="s">
        <v>174</v>
      </c>
      <c r="T902" s="54" t="s">
        <v>36</v>
      </c>
      <c r="U902" s="22" t="s">
        <v>227</v>
      </c>
      <c r="V902" s="54" t="str">
        <f t="shared" si="1122"/>
        <v>avantage2</v>
      </c>
      <c r="W902" s="22" t="s">
        <v>228</v>
      </c>
      <c r="AW902" s="22"/>
      <c r="AX902" s="20" t="str">
        <f t="shared" si="1128"/>
        <v>ncreator</v>
      </c>
      <c r="AY902" s="20">
        <f t="shared" si="1128"/>
        <v>10</v>
      </c>
      <c r="AZ902" s="20" t="str">
        <f t="shared" si="1128"/>
        <v>cotrcrea</v>
      </c>
      <c r="BA902" s="20">
        <f t="shared" si="1128"/>
        <v>90</v>
      </c>
      <c r="BB902" s="20" t="str">
        <f t="shared" si="1128"/>
        <v>nminer</v>
      </c>
      <c r="BC902" s="20">
        <f t="shared" si="1128"/>
        <v>0</v>
      </c>
      <c r="BD902" s="14"/>
      <c r="BJ902" t="s">
        <v>235</v>
      </c>
      <c r="BK902" t="s">
        <v>152</v>
      </c>
      <c r="BN902" s="36">
        <v>100</v>
      </c>
      <c r="BQ902">
        <v>1</v>
      </c>
      <c r="BR902" s="38">
        <v>44737</v>
      </c>
      <c r="BS902" s="22" t="s">
        <v>183</v>
      </c>
      <c r="BT902" s="20" t="str">
        <f t="shared" si="1129"/>
        <v>BILLETVIP_COR22D112</v>
      </c>
      <c r="BU902" t="s">
        <v>184</v>
      </c>
      <c r="BV902">
        <v>1</v>
      </c>
    </row>
    <row r="903" spans="2:74" ht="18.75" customHeight="1" x14ac:dyDescent="0.3">
      <c r="B903" s="20">
        <f t="shared" si="1124"/>
        <v>113</v>
      </c>
      <c r="C903" s="22" t="str">
        <f t="shared" si="1125"/>
        <v>#113 Billet VIP</v>
      </c>
      <c r="D903" t="str">
        <f t="shared" si="1123"/>
        <v>COR22D113</v>
      </c>
      <c r="E903" s="53" t="s">
        <v>234</v>
      </c>
      <c r="F903" s="20">
        <v>1000</v>
      </c>
      <c r="G903" s="74" t="s">
        <v>1142</v>
      </c>
      <c r="H903" s="23" t="s">
        <v>146</v>
      </c>
      <c r="J903" s="54" t="s">
        <v>1020</v>
      </c>
      <c r="K903" s="22" t="s">
        <v>173</v>
      </c>
      <c r="L903" s="54" t="s">
        <v>147</v>
      </c>
      <c r="M903" s="22">
        <v>1</v>
      </c>
      <c r="N903" s="54" t="s">
        <v>174</v>
      </c>
      <c r="T903" s="54" t="s">
        <v>36</v>
      </c>
      <c r="U903" s="22" t="s">
        <v>227</v>
      </c>
      <c r="V903" s="54" t="str">
        <f t="shared" si="1122"/>
        <v>avantage2</v>
      </c>
      <c r="W903" s="22" t="s">
        <v>228</v>
      </c>
      <c r="AW903" s="22"/>
      <c r="AX903" s="20" t="str">
        <f t="shared" si="1128"/>
        <v>ncreator</v>
      </c>
      <c r="AY903" s="20">
        <f t="shared" si="1128"/>
        <v>10</v>
      </c>
      <c r="AZ903" s="20" t="str">
        <f t="shared" si="1128"/>
        <v>cotrcrea</v>
      </c>
      <c r="BA903" s="20">
        <f t="shared" si="1128"/>
        <v>90</v>
      </c>
      <c r="BB903" s="20" t="str">
        <f t="shared" si="1128"/>
        <v>nminer</v>
      </c>
      <c r="BC903" s="20">
        <f t="shared" si="1128"/>
        <v>0</v>
      </c>
      <c r="BD903" s="14"/>
      <c r="BJ903" t="s">
        <v>235</v>
      </c>
      <c r="BK903" t="s">
        <v>152</v>
      </c>
      <c r="BN903" s="36">
        <v>100</v>
      </c>
      <c r="BQ903">
        <v>1</v>
      </c>
      <c r="BR903" s="38">
        <v>44737</v>
      </c>
      <c r="BS903" s="22" t="s">
        <v>183</v>
      </c>
      <c r="BT903" s="20" t="str">
        <f t="shared" si="1129"/>
        <v>BILLETVIP_COR22D113</v>
      </c>
      <c r="BU903" t="s">
        <v>184</v>
      </c>
      <c r="BV903">
        <v>1</v>
      </c>
    </row>
    <row r="904" spans="2:74" ht="18.75" customHeight="1" x14ac:dyDescent="0.3">
      <c r="B904" s="20">
        <f t="shared" si="1124"/>
        <v>114</v>
      </c>
      <c r="C904" s="22" t="str">
        <f t="shared" si="1125"/>
        <v>#114 Billet VIP</v>
      </c>
      <c r="D904" t="str">
        <f t="shared" si="1123"/>
        <v>COR22D114</v>
      </c>
      <c r="E904" s="53" t="s">
        <v>234</v>
      </c>
      <c r="F904" s="20">
        <v>1000</v>
      </c>
      <c r="G904" s="74" t="s">
        <v>1143</v>
      </c>
      <c r="H904" s="23" t="s">
        <v>146</v>
      </c>
      <c r="J904" s="54" t="s">
        <v>1020</v>
      </c>
      <c r="K904" s="22" t="s">
        <v>173</v>
      </c>
      <c r="L904" s="54" t="s">
        <v>147</v>
      </c>
      <c r="M904" s="22">
        <v>1</v>
      </c>
      <c r="N904" s="54" t="s">
        <v>174</v>
      </c>
      <c r="T904" s="54" t="s">
        <v>36</v>
      </c>
      <c r="U904" s="22" t="s">
        <v>227</v>
      </c>
      <c r="V904" s="54" t="str">
        <f t="shared" si="1122"/>
        <v>avantage2</v>
      </c>
      <c r="W904" s="22" t="s">
        <v>228</v>
      </c>
      <c r="AW904" s="22"/>
      <c r="AX904" s="20" t="str">
        <f t="shared" si="1128"/>
        <v>ncreator</v>
      </c>
      <c r="AY904" s="20">
        <f t="shared" si="1128"/>
        <v>10</v>
      </c>
      <c r="AZ904" s="20" t="str">
        <f t="shared" si="1128"/>
        <v>cotrcrea</v>
      </c>
      <c r="BA904" s="20">
        <f t="shared" si="1128"/>
        <v>90</v>
      </c>
      <c r="BB904" s="20" t="str">
        <f t="shared" si="1128"/>
        <v>nminer</v>
      </c>
      <c r="BC904" s="20">
        <f t="shared" si="1128"/>
        <v>0</v>
      </c>
      <c r="BD904" s="14"/>
      <c r="BJ904" t="s">
        <v>235</v>
      </c>
      <c r="BK904" t="s">
        <v>152</v>
      </c>
      <c r="BN904" s="36">
        <v>100</v>
      </c>
      <c r="BQ904">
        <v>1</v>
      </c>
      <c r="BR904" s="38">
        <v>44737</v>
      </c>
      <c r="BS904" s="22" t="s">
        <v>183</v>
      </c>
      <c r="BT904" s="20" t="str">
        <f t="shared" si="1129"/>
        <v>BILLETVIP_COR22D114</v>
      </c>
      <c r="BV904">
        <v>1</v>
      </c>
    </row>
    <row r="905" spans="2:74" ht="18.75" customHeight="1" x14ac:dyDescent="0.3">
      <c r="B905" s="20">
        <f t="shared" si="1124"/>
        <v>115</v>
      </c>
      <c r="C905" s="22" t="str">
        <f t="shared" si="1125"/>
        <v>#115 Billet VIP</v>
      </c>
      <c r="D905" t="str">
        <f t="shared" si="1123"/>
        <v>COR22D115</v>
      </c>
      <c r="E905" s="53" t="s">
        <v>234</v>
      </c>
      <c r="F905" s="20">
        <v>1000</v>
      </c>
      <c r="G905" s="74" t="s">
        <v>1144</v>
      </c>
      <c r="H905" s="23" t="s">
        <v>146</v>
      </c>
      <c r="J905" s="54" t="s">
        <v>1020</v>
      </c>
      <c r="K905" s="22" t="s">
        <v>173</v>
      </c>
      <c r="L905" s="54" t="s">
        <v>147</v>
      </c>
      <c r="M905" s="22">
        <v>1</v>
      </c>
      <c r="N905" s="54" t="s">
        <v>174</v>
      </c>
      <c r="T905" s="54" t="s">
        <v>36</v>
      </c>
      <c r="U905" s="22" t="s">
        <v>227</v>
      </c>
      <c r="V905" s="54" t="str">
        <f t="shared" si="1122"/>
        <v>avantage2</v>
      </c>
      <c r="W905" s="22" t="s">
        <v>228</v>
      </c>
      <c r="AW905" s="22"/>
      <c r="AX905" s="20" t="str">
        <f t="shared" si="1128"/>
        <v>ncreator</v>
      </c>
      <c r="AY905" s="20">
        <f t="shared" si="1128"/>
        <v>10</v>
      </c>
      <c r="AZ905" s="20" t="str">
        <f t="shared" si="1128"/>
        <v>cotrcrea</v>
      </c>
      <c r="BA905" s="20">
        <f t="shared" si="1128"/>
        <v>90</v>
      </c>
      <c r="BB905" s="20" t="str">
        <f t="shared" si="1128"/>
        <v>nminer</v>
      </c>
      <c r="BC905" s="20">
        <f t="shared" si="1128"/>
        <v>0</v>
      </c>
      <c r="BD905" s="14"/>
      <c r="BJ905" t="s">
        <v>235</v>
      </c>
      <c r="BK905" t="s">
        <v>152</v>
      </c>
      <c r="BN905" s="36">
        <v>100</v>
      </c>
      <c r="BQ905">
        <v>1</v>
      </c>
      <c r="BR905" s="38">
        <v>44737</v>
      </c>
      <c r="BS905" s="22" t="s">
        <v>183</v>
      </c>
      <c r="BT905" s="20" t="str">
        <f t="shared" si="1129"/>
        <v>BILLETVIP_COR22D115</v>
      </c>
      <c r="BV905">
        <v>1</v>
      </c>
    </row>
    <row r="906" spans="2:74" ht="18.75" customHeight="1" x14ac:dyDescent="0.3">
      <c r="B906" s="20">
        <f t="shared" si="1124"/>
        <v>116</v>
      </c>
      <c r="C906" s="22" t="str">
        <f t="shared" si="1125"/>
        <v>#116 Billet VIP</v>
      </c>
      <c r="D906" t="str">
        <f t="shared" si="1123"/>
        <v>COR22D116</v>
      </c>
      <c r="E906" s="53" t="s">
        <v>234</v>
      </c>
      <c r="F906" s="20">
        <v>1000</v>
      </c>
      <c r="G906" s="74" t="s">
        <v>1145</v>
      </c>
      <c r="H906" s="23" t="s">
        <v>146</v>
      </c>
      <c r="J906" s="54" t="s">
        <v>1020</v>
      </c>
      <c r="K906" s="22" t="s">
        <v>173</v>
      </c>
      <c r="L906" s="54" t="s">
        <v>147</v>
      </c>
      <c r="M906" s="22">
        <v>1</v>
      </c>
      <c r="N906" s="54" t="s">
        <v>174</v>
      </c>
      <c r="T906" s="54" t="s">
        <v>36</v>
      </c>
      <c r="U906" s="22" t="s">
        <v>227</v>
      </c>
      <c r="V906" s="54" t="str">
        <f t="shared" si="1122"/>
        <v>avantage2</v>
      </c>
      <c r="W906" s="22" t="s">
        <v>228</v>
      </c>
      <c r="AW906" s="22"/>
      <c r="AX906" s="20" t="str">
        <f t="shared" si="1128"/>
        <v>ncreator</v>
      </c>
      <c r="AY906" s="20">
        <f t="shared" si="1128"/>
        <v>10</v>
      </c>
      <c r="AZ906" s="20" t="str">
        <f t="shared" si="1128"/>
        <v>cotrcrea</v>
      </c>
      <c r="BA906" s="20">
        <f t="shared" si="1128"/>
        <v>90</v>
      </c>
      <c r="BB906" s="20" t="str">
        <f t="shared" si="1128"/>
        <v>nminer</v>
      </c>
      <c r="BC906" s="20">
        <f t="shared" si="1128"/>
        <v>0</v>
      </c>
      <c r="BD906" s="14"/>
      <c r="BJ906" t="s">
        <v>235</v>
      </c>
      <c r="BK906" t="s">
        <v>152</v>
      </c>
      <c r="BN906" s="36">
        <v>100</v>
      </c>
      <c r="BQ906">
        <v>1</v>
      </c>
      <c r="BR906" s="38">
        <v>44737</v>
      </c>
      <c r="BS906" s="22" t="s">
        <v>183</v>
      </c>
      <c r="BT906" s="20" t="str">
        <f t="shared" si="1129"/>
        <v>BILLETVIP_COR22D116</v>
      </c>
      <c r="BV906">
        <v>1</v>
      </c>
    </row>
    <row r="907" spans="2:74" ht="18.75" customHeight="1" x14ac:dyDescent="0.3">
      <c r="B907" s="20">
        <f t="shared" si="1124"/>
        <v>117</v>
      </c>
      <c r="C907" s="22" t="str">
        <f t="shared" si="1125"/>
        <v>#117 Billet VIP</v>
      </c>
      <c r="D907" t="str">
        <f t="shared" si="1123"/>
        <v>COR22D117</v>
      </c>
      <c r="E907" s="53" t="s">
        <v>234</v>
      </c>
      <c r="F907" s="20">
        <v>1000</v>
      </c>
      <c r="G907" s="74" t="s">
        <v>1146</v>
      </c>
      <c r="H907" s="23" t="s">
        <v>146</v>
      </c>
      <c r="J907" s="54" t="s">
        <v>1020</v>
      </c>
      <c r="K907" s="22" t="s">
        <v>173</v>
      </c>
      <c r="L907" s="54" t="s">
        <v>147</v>
      </c>
      <c r="M907" s="22">
        <v>1</v>
      </c>
      <c r="N907" s="54" t="s">
        <v>174</v>
      </c>
      <c r="T907" s="54" t="s">
        <v>36</v>
      </c>
      <c r="U907" s="22" t="s">
        <v>227</v>
      </c>
      <c r="V907" s="54" t="str">
        <f t="shared" si="1122"/>
        <v>avantage2</v>
      </c>
      <c r="W907" s="22" t="s">
        <v>228</v>
      </c>
      <c r="AW907" s="22"/>
      <c r="AX907" s="20" t="str">
        <f t="shared" si="1128"/>
        <v>ncreator</v>
      </c>
      <c r="AY907" s="20">
        <f t="shared" si="1128"/>
        <v>10</v>
      </c>
      <c r="AZ907" s="20" t="str">
        <f t="shared" si="1128"/>
        <v>cotrcrea</v>
      </c>
      <c r="BA907" s="20">
        <f t="shared" si="1128"/>
        <v>90</v>
      </c>
      <c r="BB907" s="20" t="str">
        <f t="shared" si="1128"/>
        <v>nminer</v>
      </c>
      <c r="BC907" s="20">
        <f t="shared" si="1128"/>
        <v>0</v>
      </c>
      <c r="BD907" s="14"/>
      <c r="BJ907" t="s">
        <v>235</v>
      </c>
      <c r="BK907" t="s">
        <v>152</v>
      </c>
      <c r="BN907" s="36">
        <v>100</v>
      </c>
      <c r="BQ907">
        <v>1</v>
      </c>
      <c r="BR907" s="38">
        <v>44737</v>
      </c>
      <c r="BS907" s="22" t="s">
        <v>183</v>
      </c>
      <c r="BT907" s="20" t="str">
        <f t="shared" si="1129"/>
        <v>BILLETVIP_COR22D117</v>
      </c>
      <c r="BV907">
        <v>1</v>
      </c>
    </row>
    <row r="908" spans="2:74" ht="18.75" customHeight="1" x14ac:dyDescent="0.3">
      <c r="B908" s="20">
        <f t="shared" si="1124"/>
        <v>118</v>
      </c>
      <c r="C908" s="22" t="str">
        <f t="shared" si="1125"/>
        <v>#118 Billet VIP</v>
      </c>
      <c r="D908" t="str">
        <f t="shared" si="1123"/>
        <v>COR22D118</v>
      </c>
      <c r="E908" s="53" t="s">
        <v>234</v>
      </c>
      <c r="F908" s="20">
        <v>1000</v>
      </c>
      <c r="G908" s="74" t="s">
        <v>1147</v>
      </c>
      <c r="H908" s="23" t="s">
        <v>146</v>
      </c>
      <c r="J908" s="54" t="s">
        <v>1020</v>
      </c>
      <c r="K908" s="22" t="s">
        <v>173</v>
      </c>
      <c r="L908" s="54" t="s">
        <v>147</v>
      </c>
      <c r="M908" s="22">
        <v>1</v>
      </c>
      <c r="N908" s="54" t="s">
        <v>174</v>
      </c>
      <c r="T908" s="54" t="s">
        <v>36</v>
      </c>
      <c r="U908" s="22" t="s">
        <v>227</v>
      </c>
      <c r="V908" s="54" t="str">
        <f t="shared" si="1122"/>
        <v>avantage2</v>
      </c>
      <c r="W908" s="22" t="s">
        <v>228</v>
      </c>
      <c r="AW908" s="22"/>
      <c r="AX908" s="20" t="str">
        <f t="shared" si="1128"/>
        <v>ncreator</v>
      </c>
      <c r="AY908" s="20">
        <f t="shared" si="1128"/>
        <v>10</v>
      </c>
      <c r="AZ908" s="20" t="str">
        <f t="shared" si="1128"/>
        <v>cotrcrea</v>
      </c>
      <c r="BA908" s="20">
        <f t="shared" si="1128"/>
        <v>90</v>
      </c>
      <c r="BB908" s="20" t="str">
        <f t="shared" si="1128"/>
        <v>nminer</v>
      </c>
      <c r="BC908" s="20">
        <f t="shared" si="1128"/>
        <v>0</v>
      </c>
      <c r="BD908" s="14"/>
      <c r="BJ908" t="s">
        <v>235</v>
      </c>
      <c r="BK908" t="s">
        <v>152</v>
      </c>
      <c r="BN908" s="36">
        <v>100</v>
      </c>
      <c r="BQ908">
        <v>1</v>
      </c>
      <c r="BR908" s="38">
        <v>44737</v>
      </c>
      <c r="BS908" s="22" t="s">
        <v>183</v>
      </c>
      <c r="BT908" s="20" t="str">
        <f t="shared" si="1129"/>
        <v>BILLETVIP_COR22D118</v>
      </c>
      <c r="BV908">
        <v>1</v>
      </c>
    </row>
    <row r="909" spans="2:74" ht="18.75" customHeight="1" x14ac:dyDescent="0.3">
      <c r="B909" s="20">
        <f t="shared" si="1124"/>
        <v>119</v>
      </c>
      <c r="C909" s="22" t="str">
        <f t="shared" si="1125"/>
        <v>#119 Billet VIP</v>
      </c>
      <c r="D909" t="str">
        <f t="shared" si="1123"/>
        <v>COR22D119</v>
      </c>
      <c r="E909" s="53" t="s">
        <v>234</v>
      </c>
      <c r="F909" s="20">
        <v>1000</v>
      </c>
      <c r="G909" s="74" t="s">
        <v>1148</v>
      </c>
      <c r="H909" s="23" t="s">
        <v>146</v>
      </c>
      <c r="J909" s="54" t="s">
        <v>1020</v>
      </c>
      <c r="K909" s="22" t="s">
        <v>173</v>
      </c>
      <c r="L909" s="54" t="s">
        <v>147</v>
      </c>
      <c r="M909" s="22">
        <v>1</v>
      </c>
      <c r="N909" s="54" t="s">
        <v>174</v>
      </c>
      <c r="T909" s="54" t="s">
        <v>36</v>
      </c>
      <c r="U909" s="22" t="s">
        <v>227</v>
      </c>
      <c r="V909" s="54" t="str">
        <f t="shared" si="1122"/>
        <v>avantage2</v>
      </c>
      <c r="W909" s="22" t="s">
        <v>228</v>
      </c>
      <c r="AW909" s="22"/>
      <c r="AX909" s="20" t="str">
        <f t="shared" si="1128"/>
        <v>ncreator</v>
      </c>
      <c r="AY909" s="20">
        <f t="shared" si="1128"/>
        <v>10</v>
      </c>
      <c r="AZ909" s="20" t="str">
        <f t="shared" si="1128"/>
        <v>cotrcrea</v>
      </c>
      <c r="BA909" s="20">
        <f t="shared" si="1128"/>
        <v>90</v>
      </c>
      <c r="BB909" s="20" t="str">
        <f t="shared" si="1128"/>
        <v>nminer</v>
      </c>
      <c r="BC909" s="20">
        <f t="shared" si="1128"/>
        <v>0</v>
      </c>
      <c r="BD909" s="14"/>
      <c r="BJ909" t="s">
        <v>235</v>
      </c>
      <c r="BK909" t="s">
        <v>152</v>
      </c>
      <c r="BN909" s="36">
        <v>100</v>
      </c>
      <c r="BQ909">
        <v>1</v>
      </c>
      <c r="BR909" s="38">
        <v>44737</v>
      </c>
      <c r="BS909" s="22" t="s">
        <v>183</v>
      </c>
      <c r="BT909" s="20" t="str">
        <f t="shared" si="1129"/>
        <v>BILLETVIP_COR22D119</v>
      </c>
      <c r="BV909">
        <v>1</v>
      </c>
    </row>
    <row r="910" spans="2:74" ht="18.75" customHeight="1" x14ac:dyDescent="0.3">
      <c r="B910" s="20">
        <f t="shared" si="1124"/>
        <v>120</v>
      </c>
      <c r="C910" s="22" t="str">
        <f t="shared" si="1125"/>
        <v>#120 Billet VIP</v>
      </c>
      <c r="D910" t="str">
        <f t="shared" si="1123"/>
        <v>COR22D120</v>
      </c>
      <c r="E910" s="53" t="s">
        <v>234</v>
      </c>
      <c r="F910" s="20">
        <v>1000</v>
      </c>
      <c r="G910" s="74" t="s">
        <v>1149</v>
      </c>
      <c r="H910" s="23" t="s">
        <v>146</v>
      </c>
      <c r="J910" s="54" t="s">
        <v>1020</v>
      </c>
      <c r="K910" s="22" t="s">
        <v>173</v>
      </c>
      <c r="L910" s="54" t="s">
        <v>147</v>
      </c>
      <c r="M910" s="22">
        <v>1</v>
      </c>
      <c r="N910" s="54" t="s">
        <v>174</v>
      </c>
      <c r="T910" s="54" t="s">
        <v>36</v>
      </c>
      <c r="U910" s="22" t="s">
        <v>227</v>
      </c>
      <c r="V910" s="54" t="str">
        <f t="shared" si="1122"/>
        <v>avantage2</v>
      </c>
      <c r="W910" s="22" t="s">
        <v>228</v>
      </c>
      <c r="AW910" s="22"/>
      <c r="AX910" s="20" t="str">
        <f t="shared" si="1128"/>
        <v>ncreator</v>
      </c>
      <c r="AY910" s="20">
        <f t="shared" si="1128"/>
        <v>10</v>
      </c>
      <c r="AZ910" s="20" t="str">
        <f t="shared" si="1128"/>
        <v>cotrcrea</v>
      </c>
      <c r="BA910" s="20">
        <f t="shared" si="1128"/>
        <v>90</v>
      </c>
      <c r="BB910" s="20" t="str">
        <f t="shared" si="1128"/>
        <v>nminer</v>
      </c>
      <c r="BC910" s="20">
        <f t="shared" si="1128"/>
        <v>0</v>
      </c>
      <c r="BD910" s="14"/>
      <c r="BJ910" t="s">
        <v>235</v>
      </c>
      <c r="BK910" t="s">
        <v>152</v>
      </c>
      <c r="BN910" s="36">
        <v>100</v>
      </c>
      <c r="BQ910">
        <v>1</v>
      </c>
      <c r="BR910" s="38">
        <v>44737</v>
      </c>
      <c r="BS910" s="22" t="s">
        <v>183</v>
      </c>
      <c r="BT910" s="20" t="str">
        <f t="shared" si="1129"/>
        <v>BILLETVIP_COR22D120</v>
      </c>
      <c r="BV910">
        <v>1</v>
      </c>
    </row>
    <row r="911" spans="2:74" ht="18.75" customHeight="1" x14ac:dyDescent="0.3">
      <c r="B911" s="20">
        <f t="shared" si="1124"/>
        <v>121</v>
      </c>
      <c r="C911" s="22" t="str">
        <f t="shared" si="1125"/>
        <v>#121 Billet VIP</v>
      </c>
      <c r="D911" t="str">
        <f t="shared" si="1123"/>
        <v>COR22D121</v>
      </c>
      <c r="E911" s="53" t="s">
        <v>234</v>
      </c>
      <c r="F911" s="20">
        <v>1000</v>
      </c>
      <c r="G911" s="74" t="s">
        <v>1150</v>
      </c>
      <c r="H911" s="23" t="s">
        <v>146</v>
      </c>
      <c r="J911" s="54" t="s">
        <v>1020</v>
      </c>
      <c r="K911" s="22" t="s">
        <v>173</v>
      </c>
      <c r="L911" s="54" t="s">
        <v>147</v>
      </c>
      <c r="M911" s="22">
        <v>1</v>
      </c>
      <c r="N911" s="54" t="s">
        <v>174</v>
      </c>
      <c r="T911" s="54" t="s">
        <v>36</v>
      </c>
      <c r="U911" s="22" t="s">
        <v>227</v>
      </c>
      <c r="V911" s="54" t="str">
        <f t="shared" si="1122"/>
        <v>avantage2</v>
      </c>
      <c r="W911" s="22" t="s">
        <v>228</v>
      </c>
      <c r="AW911" s="22"/>
      <c r="AX911" s="20" t="str">
        <f t="shared" si="1128"/>
        <v>ncreator</v>
      </c>
      <c r="AY911" s="20">
        <f t="shared" si="1128"/>
        <v>10</v>
      </c>
      <c r="AZ911" s="20" t="str">
        <f t="shared" si="1128"/>
        <v>cotrcrea</v>
      </c>
      <c r="BA911" s="20">
        <f t="shared" si="1128"/>
        <v>90</v>
      </c>
      <c r="BB911" s="20" t="str">
        <f t="shared" si="1128"/>
        <v>nminer</v>
      </c>
      <c r="BC911" s="20">
        <f t="shared" si="1128"/>
        <v>0</v>
      </c>
      <c r="BD911" s="14"/>
      <c r="BJ911" t="s">
        <v>235</v>
      </c>
      <c r="BK911" t="s">
        <v>152</v>
      </c>
      <c r="BN911" s="36">
        <v>100</v>
      </c>
      <c r="BQ911">
        <v>1</v>
      </c>
      <c r="BR911" s="38">
        <v>44737</v>
      </c>
      <c r="BS911" s="22" t="s">
        <v>183</v>
      </c>
      <c r="BT911" s="20" t="str">
        <f t="shared" si="1129"/>
        <v>BILLETVIP_COR22D121</v>
      </c>
      <c r="BV911">
        <v>1</v>
      </c>
    </row>
    <row r="912" spans="2:74" ht="18.75" customHeight="1" x14ac:dyDescent="0.3">
      <c r="B912" s="20">
        <f t="shared" si="1124"/>
        <v>122</v>
      </c>
      <c r="C912" s="22" t="str">
        <f t="shared" si="1125"/>
        <v>#122 Billet VIP</v>
      </c>
      <c r="D912" t="str">
        <f t="shared" si="1123"/>
        <v>COR22D122</v>
      </c>
      <c r="E912" s="53" t="s">
        <v>234</v>
      </c>
      <c r="F912" s="20">
        <v>1000</v>
      </c>
      <c r="G912" s="74" t="s">
        <v>1151</v>
      </c>
      <c r="H912" s="23" t="s">
        <v>146</v>
      </c>
      <c r="J912" s="54" t="s">
        <v>1020</v>
      </c>
      <c r="K912" s="22" t="s">
        <v>173</v>
      </c>
      <c r="L912" s="54" t="s">
        <v>147</v>
      </c>
      <c r="M912" s="22">
        <v>1</v>
      </c>
      <c r="N912" s="54" t="s">
        <v>174</v>
      </c>
      <c r="T912" s="54" t="s">
        <v>36</v>
      </c>
      <c r="U912" s="22" t="s">
        <v>227</v>
      </c>
      <c r="V912" s="54" t="str">
        <f t="shared" si="1122"/>
        <v>avantage2</v>
      </c>
      <c r="W912" s="22" t="s">
        <v>228</v>
      </c>
      <c r="AW912" s="22"/>
      <c r="AX912" s="20" t="str">
        <f t="shared" ref="AX912:BC927" si="1130">AX911</f>
        <v>ncreator</v>
      </c>
      <c r="AY912" s="20">
        <f t="shared" si="1130"/>
        <v>10</v>
      </c>
      <c r="AZ912" s="20" t="str">
        <f t="shared" si="1130"/>
        <v>cotrcrea</v>
      </c>
      <c r="BA912" s="20">
        <f t="shared" si="1130"/>
        <v>90</v>
      </c>
      <c r="BB912" s="20" t="str">
        <f t="shared" si="1130"/>
        <v>nminer</v>
      </c>
      <c r="BC912" s="20">
        <f t="shared" si="1130"/>
        <v>0</v>
      </c>
      <c r="BD912" s="14"/>
      <c r="BJ912" t="s">
        <v>235</v>
      </c>
      <c r="BK912" t="s">
        <v>152</v>
      </c>
      <c r="BN912" s="36">
        <v>100</v>
      </c>
      <c r="BQ912">
        <v>1</v>
      </c>
      <c r="BR912" s="38">
        <v>44737</v>
      </c>
      <c r="BS912" s="22" t="s">
        <v>183</v>
      </c>
      <c r="BT912" s="20" t="str">
        <f t="shared" si="1129"/>
        <v>BILLETVIP_COR22D122</v>
      </c>
      <c r="BV912">
        <v>1</v>
      </c>
    </row>
    <row r="913" spans="2:74" ht="18.75" customHeight="1" x14ac:dyDescent="0.3">
      <c r="B913" s="20">
        <f t="shared" si="1124"/>
        <v>123</v>
      </c>
      <c r="C913" s="22" t="str">
        <f t="shared" si="1125"/>
        <v>#123 Billet VIP</v>
      </c>
      <c r="D913" t="str">
        <f t="shared" si="1123"/>
        <v>COR22D123</v>
      </c>
      <c r="E913" s="53" t="s">
        <v>234</v>
      </c>
      <c r="F913" s="20">
        <v>1000</v>
      </c>
      <c r="G913" s="74" t="s">
        <v>1152</v>
      </c>
      <c r="H913" s="23" t="s">
        <v>146</v>
      </c>
      <c r="J913" s="54" t="s">
        <v>1020</v>
      </c>
      <c r="K913" s="22" t="s">
        <v>173</v>
      </c>
      <c r="L913" s="54" t="s">
        <v>147</v>
      </c>
      <c r="M913" s="22">
        <v>1</v>
      </c>
      <c r="N913" s="54" t="s">
        <v>174</v>
      </c>
      <c r="T913" s="54" t="s">
        <v>36</v>
      </c>
      <c r="U913" s="22" t="s">
        <v>227</v>
      </c>
      <c r="V913" s="54" t="str">
        <f t="shared" ref="V913:V976" si="1131">"avantage"&amp;(1+RIGHT(T913,1))</f>
        <v>avantage2</v>
      </c>
      <c r="W913" s="22" t="s">
        <v>228</v>
      </c>
      <c r="AW913" s="22"/>
      <c r="AX913" s="20" t="str">
        <f t="shared" si="1130"/>
        <v>ncreator</v>
      </c>
      <c r="AY913" s="20">
        <f t="shared" si="1130"/>
        <v>10</v>
      </c>
      <c r="AZ913" s="20" t="str">
        <f t="shared" si="1130"/>
        <v>cotrcrea</v>
      </c>
      <c r="BA913" s="20">
        <f t="shared" si="1130"/>
        <v>90</v>
      </c>
      <c r="BB913" s="20" t="str">
        <f t="shared" si="1130"/>
        <v>nminer</v>
      </c>
      <c r="BC913" s="20">
        <f t="shared" si="1130"/>
        <v>0</v>
      </c>
      <c r="BD913" s="14"/>
      <c r="BJ913" t="s">
        <v>235</v>
      </c>
      <c r="BK913" t="s">
        <v>152</v>
      </c>
      <c r="BN913" s="36">
        <v>100</v>
      </c>
      <c r="BQ913">
        <v>1</v>
      </c>
      <c r="BR913" s="38">
        <v>44737</v>
      </c>
      <c r="BS913" s="22" t="s">
        <v>183</v>
      </c>
      <c r="BT913" s="20" t="str">
        <f t="shared" si="1129"/>
        <v>BILLETVIP_COR22D123</v>
      </c>
      <c r="BV913">
        <v>1</v>
      </c>
    </row>
    <row r="914" spans="2:74" ht="18.75" customHeight="1" x14ac:dyDescent="0.3">
      <c r="B914" s="20">
        <f t="shared" si="1124"/>
        <v>124</v>
      </c>
      <c r="C914" s="22" t="str">
        <f t="shared" si="1125"/>
        <v>#124 Billet VIP</v>
      </c>
      <c r="D914" t="str">
        <f t="shared" si="1123"/>
        <v>COR22D124</v>
      </c>
      <c r="E914" s="53" t="s">
        <v>234</v>
      </c>
      <c r="F914" s="20">
        <v>1000</v>
      </c>
      <c r="G914" s="74" t="s">
        <v>1153</v>
      </c>
      <c r="H914" s="23" t="s">
        <v>146</v>
      </c>
      <c r="J914" s="54" t="s">
        <v>1020</v>
      </c>
      <c r="K914" s="22" t="s">
        <v>173</v>
      </c>
      <c r="L914" s="54" t="s">
        <v>147</v>
      </c>
      <c r="M914" s="22">
        <v>1</v>
      </c>
      <c r="N914" s="54" t="s">
        <v>174</v>
      </c>
      <c r="T914" s="54" t="s">
        <v>36</v>
      </c>
      <c r="U914" s="22" t="s">
        <v>227</v>
      </c>
      <c r="V914" s="54" t="str">
        <f t="shared" si="1131"/>
        <v>avantage2</v>
      </c>
      <c r="W914" s="22" t="s">
        <v>228</v>
      </c>
      <c r="AW914" s="22"/>
      <c r="AX914" s="20" t="str">
        <f t="shared" si="1130"/>
        <v>ncreator</v>
      </c>
      <c r="AY914" s="20">
        <f t="shared" si="1130"/>
        <v>10</v>
      </c>
      <c r="AZ914" s="20" t="str">
        <f t="shared" si="1130"/>
        <v>cotrcrea</v>
      </c>
      <c r="BA914" s="20">
        <f t="shared" si="1130"/>
        <v>90</v>
      </c>
      <c r="BB914" s="20" t="str">
        <f t="shared" si="1130"/>
        <v>nminer</v>
      </c>
      <c r="BC914" s="20">
        <f t="shared" si="1130"/>
        <v>0</v>
      </c>
      <c r="BD914" s="14"/>
      <c r="BJ914" t="s">
        <v>235</v>
      </c>
      <c r="BK914" t="s">
        <v>152</v>
      </c>
      <c r="BN914" s="36">
        <v>100</v>
      </c>
      <c r="BQ914">
        <v>1</v>
      </c>
      <c r="BR914" s="38">
        <v>44737</v>
      </c>
      <c r="BS914" s="22" t="s">
        <v>183</v>
      </c>
      <c r="BT914" s="20" t="str">
        <f t="shared" si="1129"/>
        <v>BILLETVIP_COR22D124</v>
      </c>
      <c r="BV914">
        <v>1</v>
      </c>
    </row>
    <row r="915" spans="2:74" ht="18.75" customHeight="1" x14ac:dyDescent="0.3">
      <c r="B915" s="20">
        <f t="shared" si="1124"/>
        <v>125</v>
      </c>
      <c r="C915" s="22" t="str">
        <f t="shared" si="1125"/>
        <v>#125 Billet VIP</v>
      </c>
      <c r="D915" t="str">
        <f t="shared" si="1123"/>
        <v>COR22D125</v>
      </c>
      <c r="E915" s="53" t="s">
        <v>234</v>
      </c>
      <c r="F915" s="20">
        <v>1000</v>
      </c>
      <c r="G915" s="74" t="s">
        <v>1154</v>
      </c>
      <c r="H915" s="23" t="s">
        <v>146</v>
      </c>
      <c r="J915" s="54" t="s">
        <v>1020</v>
      </c>
      <c r="K915" s="22" t="s">
        <v>173</v>
      </c>
      <c r="L915" s="54" t="s">
        <v>147</v>
      </c>
      <c r="M915" s="22">
        <v>1</v>
      </c>
      <c r="N915" s="54" t="s">
        <v>174</v>
      </c>
      <c r="T915" s="54" t="s">
        <v>36</v>
      </c>
      <c r="U915" s="22" t="s">
        <v>227</v>
      </c>
      <c r="V915" s="54" t="str">
        <f t="shared" si="1131"/>
        <v>avantage2</v>
      </c>
      <c r="W915" s="22" t="s">
        <v>228</v>
      </c>
      <c r="AW915" s="22"/>
      <c r="AX915" s="20" t="str">
        <f t="shared" si="1130"/>
        <v>ncreator</v>
      </c>
      <c r="AY915" s="20">
        <f t="shared" si="1130"/>
        <v>10</v>
      </c>
      <c r="AZ915" s="20" t="str">
        <f t="shared" si="1130"/>
        <v>cotrcrea</v>
      </c>
      <c r="BA915" s="20">
        <f t="shared" si="1130"/>
        <v>90</v>
      </c>
      <c r="BB915" s="20" t="str">
        <f t="shared" si="1130"/>
        <v>nminer</v>
      </c>
      <c r="BC915" s="20">
        <f t="shared" si="1130"/>
        <v>0</v>
      </c>
      <c r="BD915" s="14"/>
      <c r="BJ915" t="s">
        <v>235</v>
      </c>
      <c r="BK915" t="s">
        <v>152</v>
      </c>
      <c r="BN915" s="36">
        <v>100</v>
      </c>
      <c r="BQ915">
        <v>1</v>
      </c>
      <c r="BR915" s="38">
        <v>44737</v>
      </c>
      <c r="BS915" s="22" t="s">
        <v>183</v>
      </c>
      <c r="BT915" s="20" t="str">
        <f t="shared" si="1129"/>
        <v>BILLETVIP_COR22D125</v>
      </c>
      <c r="BV915">
        <v>1</v>
      </c>
    </row>
    <row r="916" spans="2:74" ht="18.75" customHeight="1" x14ac:dyDescent="0.3">
      <c r="B916" s="20">
        <f t="shared" si="1124"/>
        <v>126</v>
      </c>
      <c r="C916" s="22" t="str">
        <f t="shared" si="1125"/>
        <v>#126 Billet VIP</v>
      </c>
      <c r="D916" t="str">
        <f t="shared" si="1123"/>
        <v>COR22D126</v>
      </c>
      <c r="E916" s="53" t="s">
        <v>234</v>
      </c>
      <c r="F916" s="20">
        <v>1000</v>
      </c>
      <c r="G916" s="74" t="s">
        <v>1155</v>
      </c>
      <c r="H916" s="23" t="s">
        <v>146</v>
      </c>
      <c r="J916" s="54" t="s">
        <v>1020</v>
      </c>
      <c r="K916" s="22" t="s">
        <v>173</v>
      </c>
      <c r="L916" s="54" t="s">
        <v>147</v>
      </c>
      <c r="M916" s="22">
        <v>1</v>
      </c>
      <c r="N916" s="54" t="s">
        <v>174</v>
      </c>
      <c r="T916" s="54" t="s">
        <v>36</v>
      </c>
      <c r="U916" s="22" t="s">
        <v>227</v>
      </c>
      <c r="V916" s="54" t="str">
        <f t="shared" si="1131"/>
        <v>avantage2</v>
      </c>
      <c r="W916" s="22" t="s">
        <v>228</v>
      </c>
      <c r="AW916" s="22"/>
      <c r="AX916" s="20" t="str">
        <f t="shared" si="1130"/>
        <v>ncreator</v>
      </c>
      <c r="AY916" s="20">
        <f t="shared" si="1130"/>
        <v>10</v>
      </c>
      <c r="AZ916" s="20" t="str">
        <f t="shared" si="1130"/>
        <v>cotrcrea</v>
      </c>
      <c r="BA916" s="20">
        <f t="shared" si="1130"/>
        <v>90</v>
      </c>
      <c r="BB916" s="20" t="str">
        <f t="shared" si="1130"/>
        <v>nminer</v>
      </c>
      <c r="BC916" s="20">
        <f t="shared" si="1130"/>
        <v>0</v>
      </c>
      <c r="BD916" s="14"/>
      <c r="BJ916" t="s">
        <v>235</v>
      </c>
      <c r="BK916" t="s">
        <v>152</v>
      </c>
      <c r="BN916" s="36">
        <v>100</v>
      </c>
      <c r="BQ916">
        <v>1</v>
      </c>
      <c r="BR916" s="38">
        <v>44737</v>
      </c>
      <c r="BS916" s="22" t="s">
        <v>183</v>
      </c>
      <c r="BT916" s="20" t="str">
        <f t="shared" si="1129"/>
        <v>BILLETVIP_COR22D126</v>
      </c>
      <c r="BV916">
        <v>1</v>
      </c>
    </row>
    <row r="917" spans="2:74" ht="18.75" customHeight="1" x14ac:dyDescent="0.3">
      <c r="B917" s="20">
        <f t="shared" si="1124"/>
        <v>127</v>
      </c>
      <c r="C917" s="22" t="str">
        <f t="shared" si="1125"/>
        <v>#127 Billet VIP</v>
      </c>
      <c r="D917" t="str">
        <f t="shared" si="1123"/>
        <v>COR22D127</v>
      </c>
      <c r="E917" s="53" t="s">
        <v>234</v>
      </c>
      <c r="F917" s="20">
        <v>1000</v>
      </c>
      <c r="G917" s="74" t="s">
        <v>1156</v>
      </c>
      <c r="H917" s="23" t="s">
        <v>146</v>
      </c>
      <c r="J917" s="54" t="s">
        <v>1020</v>
      </c>
      <c r="K917" s="22" t="s">
        <v>173</v>
      </c>
      <c r="L917" s="54" t="s">
        <v>147</v>
      </c>
      <c r="M917" s="22">
        <v>1</v>
      </c>
      <c r="N917" s="54" t="s">
        <v>174</v>
      </c>
      <c r="T917" s="54" t="s">
        <v>36</v>
      </c>
      <c r="U917" s="22" t="s">
        <v>227</v>
      </c>
      <c r="V917" s="54" t="str">
        <f t="shared" si="1131"/>
        <v>avantage2</v>
      </c>
      <c r="W917" s="22" t="s">
        <v>228</v>
      </c>
      <c r="AW917" s="22"/>
      <c r="AX917" s="20" t="str">
        <f t="shared" si="1130"/>
        <v>ncreator</v>
      </c>
      <c r="AY917" s="20">
        <f t="shared" si="1130"/>
        <v>10</v>
      </c>
      <c r="AZ917" s="20" t="str">
        <f t="shared" si="1130"/>
        <v>cotrcrea</v>
      </c>
      <c r="BA917" s="20">
        <f t="shared" si="1130"/>
        <v>90</v>
      </c>
      <c r="BB917" s="20" t="str">
        <f t="shared" si="1130"/>
        <v>nminer</v>
      </c>
      <c r="BC917" s="20">
        <f t="shared" si="1130"/>
        <v>0</v>
      </c>
      <c r="BD917" s="14"/>
      <c r="BJ917" t="s">
        <v>235</v>
      </c>
      <c r="BK917" t="s">
        <v>152</v>
      </c>
      <c r="BN917" s="36">
        <v>100</v>
      </c>
      <c r="BQ917">
        <v>1</v>
      </c>
      <c r="BR917" s="38">
        <v>44737</v>
      </c>
      <c r="BS917" s="22" t="s">
        <v>183</v>
      </c>
      <c r="BT917" s="20" t="str">
        <f t="shared" si="1129"/>
        <v>BILLETVIP_COR22D127</v>
      </c>
      <c r="BV917">
        <v>1</v>
      </c>
    </row>
    <row r="918" spans="2:74" ht="18.75" customHeight="1" x14ac:dyDescent="0.3">
      <c r="B918" s="20">
        <f t="shared" si="1124"/>
        <v>128</v>
      </c>
      <c r="C918" s="22" t="str">
        <f t="shared" si="1125"/>
        <v>#128 Billet VIP</v>
      </c>
      <c r="D918" t="str">
        <f t="shared" si="1123"/>
        <v>COR22D128</v>
      </c>
      <c r="E918" s="53" t="s">
        <v>234</v>
      </c>
      <c r="F918" s="20">
        <v>1000</v>
      </c>
      <c r="G918" s="74" t="s">
        <v>1157</v>
      </c>
      <c r="H918" s="23" t="s">
        <v>146</v>
      </c>
      <c r="J918" s="54" t="s">
        <v>1020</v>
      </c>
      <c r="K918" s="22" t="s">
        <v>173</v>
      </c>
      <c r="L918" s="54" t="s">
        <v>147</v>
      </c>
      <c r="M918" s="22">
        <v>1</v>
      </c>
      <c r="N918" s="54" t="s">
        <v>174</v>
      </c>
      <c r="T918" s="54" t="s">
        <v>36</v>
      </c>
      <c r="U918" s="22" t="s">
        <v>227</v>
      </c>
      <c r="V918" s="54" t="str">
        <f t="shared" si="1131"/>
        <v>avantage2</v>
      </c>
      <c r="W918" s="22" t="s">
        <v>228</v>
      </c>
      <c r="AW918" s="22"/>
      <c r="AX918" s="20" t="str">
        <f t="shared" si="1130"/>
        <v>ncreator</v>
      </c>
      <c r="AY918" s="20">
        <f t="shared" si="1130"/>
        <v>10</v>
      </c>
      <c r="AZ918" s="20" t="str">
        <f t="shared" si="1130"/>
        <v>cotrcrea</v>
      </c>
      <c r="BA918" s="20">
        <f t="shared" si="1130"/>
        <v>90</v>
      </c>
      <c r="BB918" s="20" t="str">
        <f t="shared" si="1130"/>
        <v>nminer</v>
      </c>
      <c r="BC918" s="20">
        <f t="shared" si="1130"/>
        <v>0</v>
      </c>
      <c r="BD918" s="14"/>
      <c r="BJ918" t="s">
        <v>235</v>
      </c>
      <c r="BK918" t="s">
        <v>152</v>
      </c>
      <c r="BN918" s="36">
        <v>100</v>
      </c>
      <c r="BQ918">
        <v>1</v>
      </c>
      <c r="BR918" s="38">
        <v>44737</v>
      </c>
      <c r="BS918" s="22" t="s">
        <v>183</v>
      </c>
      <c r="BT918" s="20" t="str">
        <f t="shared" si="1129"/>
        <v>BILLETVIP_COR22D128</v>
      </c>
      <c r="BV918">
        <v>1</v>
      </c>
    </row>
    <row r="919" spans="2:74" ht="18.75" customHeight="1" x14ac:dyDescent="0.3">
      <c r="B919" s="20">
        <f t="shared" si="1124"/>
        <v>129</v>
      </c>
      <c r="C919" s="22" t="str">
        <f t="shared" si="1125"/>
        <v>#129 Billet VIP</v>
      </c>
      <c r="D919" t="str">
        <f t="shared" ref="D919:D982" si="1132">"COR22D"&amp;B919</f>
        <v>COR22D129</v>
      </c>
      <c r="E919" s="53" t="s">
        <v>234</v>
      </c>
      <c r="F919" s="20">
        <v>1000</v>
      </c>
      <c r="G919" s="74" t="s">
        <v>1158</v>
      </c>
      <c r="H919" s="23" t="s">
        <v>146</v>
      </c>
      <c r="J919" s="54" t="s">
        <v>1020</v>
      </c>
      <c r="K919" s="22" t="s">
        <v>173</v>
      </c>
      <c r="L919" s="54" t="s">
        <v>147</v>
      </c>
      <c r="M919" s="22">
        <v>1</v>
      </c>
      <c r="N919" s="54" t="s">
        <v>174</v>
      </c>
      <c r="T919" s="54" t="s">
        <v>36</v>
      </c>
      <c r="U919" s="22" t="s">
        <v>227</v>
      </c>
      <c r="V919" s="54" t="str">
        <f t="shared" si="1131"/>
        <v>avantage2</v>
      </c>
      <c r="W919" s="22" t="s">
        <v>228</v>
      </c>
      <c r="AW919" s="22"/>
      <c r="AX919" s="20" t="str">
        <f t="shared" si="1130"/>
        <v>ncreator</v>
      </c>
      <c r="AY919" s="20">
        <f t="shared" si="1130"/>
        <v>10</v>
      </c>
      <c r="AZ919" s="20" t="str">
        <f t="shared" si="1130"/>
        <v>cotrcrea</v>
      </c>
      <c r="BA919" s="20">
        <f t="shared" si="1130"/>
        <v>90</v>
      </c>
      <c r="BB919" s="20" t="str">
        <f t="shared" si="1130"/>
        <v>nminer</v>
      </c>
      <c r="BC919" s="20">
        <f t="shared" si="1130"/>
        <v>0</v>
      </c>
      <c r="BD919" s="14"/>
      <c r="BJ919" t="s">
        <v>235</v>
      </c>
      <c r="BK919" t="s">
        <v>152</v>
      </c>
      <c r="BN919" s="36">
        <v>100</v>
      </c>
      <c r="BQ919">
        <v>1</v>
      </c>
      <c r="BR919" s="38">
        <v>44737</v>
      </c>
      <c r="BS919" s="22" t="s">
        <v>183</v>
      </c>
      <c r="BT919" s="20" t="str">
        <f t="shared" si="1129"/>
        <v>BILLETVIP_COR22D129</v>
      </c>
      <c r="BV919">
        <v>1</v>
      </c>
    </row>
    <row r="920" spans="2:74" ht="18.75" customHeight="1" x14ac:dyDescent="0.3">
      <c r="B920" s="20">
        <f t="shared" ref="B920:B983" si="1133">+B919+1</f>
        <v>130</v>
      </c>
      <c r="C920" s="22" t="str">
        <f t="shared" ref="C920:C983" si="1134">"#"&amp;B920&amp;" Billet VIP"</f>
        <v>#130 Billet VIP</v>
      </c>
      <c r="D920" t="str">
        <f t="shared" si="1132"/>
        <v>COR22D130</v>
      </c>
      <c r="E920" s="53" t="s">
        <v>234</v>
      </c>
      <c r="F920" s="20">
        <v>1000</v>
      </c>
      <c r="G920" s="74" t="s">
        <v>1159</v>
      </c>
      <c r="H920" s="23" t="s">
        <v>146</v>
      </c>
      <c r="J920" s="54" t="s">
        <v>1020</v>
      </c>
      <c r="K920" s="22" t="s">
        <v>173</v>
      </c>
      <c r="L920" s="54" t="s">
        <v>147</v>
      </c>
      <c r="M920" s="22">
        <v>1</v>
      </c>
      <c r="N920" s="54" t="s">
        <v>174</v>
      </c>
      <c r="T920" s="54" t="s">
        <v>36</v>
      </c>
      <c r="U920" s="22" t="s">
        <v>227</v>
      </c>
      <c r="V920" s="54" t="str">
        <f t="shared" si="1131"/>
        <v>avantage2</v>
      </c>
      <c r="W920" s="22" t="s">
        <v>228</v>
      </c>
      <c r="AW920" s="22"/>
      <c r="AX920" s="20" t="str">
        <f t="shared" si="1130"/>
        <v>ncreator</v>
      </c>
      <c r="AY920" s="20">
        <f t="shared" si="1130"/>
        <v>10</v>
      </c>
      <c r="AZ920" s="20" t="str">
        <f t="shared" si="1130"/>
        <v>cotrcrea</v>
      </c>
      <c r="BA920" s="20">
        <f t="shared" si="1130"/>
        <v>90</v>
      </c>
      <c r="BB920" s="20" t="str">
        <f t="shared" si="1130"/>
        <v>nminer</v>
      </c>
      <c r="BC920" s="20">
        <f t="shared" si="1130"/>
        <v>0</v>
      </c>
      <c r="BD920" s="14"/>
      <c r="BJ920" t="s">
        <v>235</v>
      </c>
      <c r="BK920" t="s">
        <v>152</v>
      </c>
      <c r="BN920" s="36">
        <v>100</v>
      </c>
      <c r="BQ920">
        <v>1</v>
      </c>
      <c r="BR920" s="38">
        <v>44737</v>
      </c>
      <c r="BS920" s="22" t="s">
        <v>183</v>
      </c>
      <c r="BT920" s="20" t="str">
        <f t="shared" si="1129"/>
        <v>BILLETVIP_COR22D130</v>
      </c>
      <c r="BV920">
        <v>1</v>
      </c>
    </row>
    <row r="921" spans="2:74" ht="18.75" customHeight="1" x14ac:dyDescent="0.3">
      <c r="B921" s="20">
        <f t="shared" si="1133"/>
        <v>131</v>
      </c>
      <c r="C921" s="22" t="str">
        <f t="shared" si="1134"/>
        <v>#131 Billet VIP</v>
      </c>
      <c r="D921" t="str">
        <f t="shared" si="1132"/>
        <v>COR22D131</v>
      </c>
      <c r="E921" s="53" t="s">
        <v>234</v>
      </c>
      <c r="F921" s="20">
        <v>1000</v>
      </c>
      <c r="G921" s="74" t="s">
        <v>1160</v>
      </c>
      <c r="H921" s="23" t="s">
        <v>146</v>
      </c>
      <c r="J921" s="54" t="s">
        <v>1020</v>
      </c>
      <c r="K921" s="22" t="s">
        <v>173</v>
      </c>
      <c r="L921" s="54" t="s">
        <v>147</v>
      </c>
      <c r="M921" s="22">
        <v>1</v>
      </c>
      <c r="N921" s="54" t="s">
        <v>174</v>
      </c>
      <c r="T921" s="54" t="s">
        <v>36</v>
      </c>
      <c r="U921" s="22" t="s">
        <v>227</v>
      </c>
      <c r="V921" s="54" t="str">
        <f t="shared" si="1131"/>
        <v>avantage2</v>
      </c>
      <c r="W921" s="22" t="s">
        <v>228</v>
      </c>
      <c r="AW921" s="22"/>
      <c r="AX921" s="20" t="str">
        <f t="shared" si="1130"/>
        <v>ncreator</v>
      </c>
      <c r="AY921" s="20">
        <f t="shared" si="1130"/>
        <v>10</v>
      </c>
      <c r="AZ921" s="20" t="str">
        <f t="shared" si="1130"/>
        <v>cotrcrea</v>
      </c>
      <c r="BA921" s="20">
        <f t="shared" si="1130"/>
        <v>90</v>
      </c>
      <c r="BB921" s="20" t="str">
        <f t="shared" si="1130"/>
        <v>nminer</v>
      </c>
      <c r="BC921" s="20">
        <f t="shared" si="1130"/>
        <v>0</v>
      </c>
      <c r="BD921" s="14"/>
      <c r="BJ921" t="s">
        <v>235</v>
      </c>
      <c r="BK921" t="s">
        <v>152</v>
      </c>
      <c r="BN921" s="36">
        <v>100</v>
      </c>
      <c r="BQ921">
        <v>1</v>
      </c>
      <c r="BR921" s="38">
        <v>44737</v>
      </c>
      <c r="BS921" s="22" t="s">
        <v>183</v>
      </c>
      <c r="BT921" s="20" t="str">
        <f t="shared" si="1129"/>
        <v>BILLETVIP_COR22D131</v>
      </c>
      <c r="BV921">
        <v>1</v>
      </c>
    </row>
    <row r="922" spans="2:74" ht="18.75" customHeight="1" x14ac:dyDescent="0.3">
      <c r="B922" s="20">
        <f t="shared" si="1133"/>
        <v>132</v>
      </c>
      <c r="C922" s="22" t="str">
        <f t="shared" si="1134"/>
        <v>#132 Billet VIP</v>
      </c>
      <c r="D922" t="str">
        <f t="shared" si="1132"/>
        <v>COR22D132</v>
      </c>
      <c r="E922" s="53" t="s">
        <v>234</v>
      </c>
      <c r="F922" s="20">
        <v>1000</v>
      </c>
      <c r="G922" s="74" t="s">
        <v>1161</v>
      </c>
      <c r="H922" s="23" t="s">
        <v>146</v>
      </c>
      <c r="J922" s="54" t="s">
        <v>1020</v>
      </c>
      <c r="K922" s="22" t="s">
        <v>173</v>
      </c>
      <c r="L922" s="54" t="s">
        <v>147</v>
      </c>
      <c r="M922" s="22">
        <v>1</v>
      </c>
      <c r="N922" s="54" t="s">
        <v>174</v>
      </c>
      <c r="T922" s="54" t="s">
        <v>36</v>
      </c>
      <c r="U922" s="22" t="s">
        <v>227</v>
      </c>
      <c r="V922" s="54" t="str">
        <f t="shared" si="1131"/>
        <v>avantage2</v>
      </c>
      <c r="W922" s="22" t="s">
        <v>228</v>
      </c>
      <c r="AW922" s="22"/>
      <c r="AX922" s="20" t="str">
        <f t="shared" si="1130"/>
        <v>ncreator</v>
      </c>
      <c r="AY922" s="20">
        <f t="shared" si="1130"/>
        <v>10</v>
      </c>
      <c r="AZ922" s="20" t="str">
        <f t="shared" si="1130"/>
        <v>cotrcrea</v>
      </c>
      <c r="BA922" s="20">
        <f t="shared" si="1130"/>
        <v>90</v>
      </c>
      <c r="BB922" s="20" t="str">
        <f t="shared" si="1130"/>
        <v>nminer</v>
      </c>
      <c r="BC922" s="20">
        <f t="shared" si="1130"/>
        <v>0</v>
      </c>
      <c r="BD922" s="14"/>
      <c r="BJ922" t="s">
        <v>235</v>
      </c>
      <c r="BK922" t="s">
        <v>152</v>
      </c>
      <c r="BN922" s="36">
        <v>100</v>
      </c>
      <c r="BQ922">
        <v>1</v>
      </c>
      <c r="BR922" s="38">
        <v>44737</v>
      </c>
      <c r="BS922" s="22" t="s">
        <v>183</v>
      </c>
      <c r="BT922" s="20" t="str">
        <f t="shared" si="1129"/>
        <v>BILLETVIP_COR22D132</v>
      </c>
      <c r="BV922">
        <v>1</v>
      </c>
    </row>
    <row r="923" spans="2:74" ht="18.75" customHeight="1" x14ac:dyDescent="0.3">
      <c r="B923" s="20">
        <f t="shared" si="1133"/>
        <v>133</v>
      </c>
      <c r="C923" s="22" t="str">
        <f t="shared" si="1134"/>
        <v>#133 Billet VIP</v>
      </c>
      <c r="D923" t="str">
        <f t="shared" si="1132"/>
        <v>COR22D133</v>
      </c>
      <c r="E923" s="53" t="s">
        <v>234</v>
      </c>
      <c r="F923" s="20">
        <v>1000</v>
      </c>
      <c r="G923" s="74" t="s">
        <v>1162</v>
      </c>
      <c r="H923" s="23" t="s">
        <v>146</v>
      </c>
      <c r="J923" s="54" t="s">
        <v>1020</v>
      </c>
      <c r="K923" s="22" t="s">
        <v>173</v>
      </c>
      <c r="L923" s="54" t="s">
        <v>147</v>
      </c>
      <c r="M923" s="22">
        <v>1</v>
      </c>
      <c r="N923" s="54" t="s">
        <v>174</v>
      </c>
      <c r="T923" s="54" t="s">
        <v>36</v>
      </c>
      <c r="U923" s="22" t="s">
        <v>227</v>
      </c>
      <c r="V923" s="54" t="str">
        <f t="shared" si="1131"/>
        <v>avantage2</v>
      </c>
      <c r="W923" s="22" t="s">
        <v>228</v>
      </c>
      <c r="AW923" s="22"/>
      <c r="AX923" s="20" t="str">
        <f t="shared" si="1130"/>
        <v>ncreator</v>
      </c>
      <c r="AY923" s="20">
        <f t="shared" si="1130"/>
        <v>10</v>
      </c>
      <c r="AZ923" s="20" t="str">
        <f t="shared" si="1130"/>
        <v>cotrcrea</v>
      </c>
      <c r="BA923" s="20">
        <f t="shared" si="1130"/>
        <v>90</v>
      </c>
      <c r="BB923" s="20" t="str">
        <f t="shared" si="1130"/>
        <v>nminer</v>
      </c>
      <c r="BC923" s="20">
        <f t="shared" si="1130"/>
        <v>0</v>
      </c>
      <c r="BD923" s="14"/>
      <c r="BJ923" t="s">
        <v>235</v>
      </c>
      <c r="BK923" t="s">
        <v>152</v>
      </c>
      <c r="BN923" s="36">
        <v>100</v>
      </c>
      <c r="BQ923">
        <v>1</v>
      </c>
      <c r="BR923" s="38">
        <v>44737</v>
      </c>
      <c r="BS923" s="22" t="s">
        <v>183</v>
      </c>
      <c r="BT923" s="20" t="str">
        <f t="shared" si="1129"/>
        <v>BILLETVIP_COR22D133</v>
      </c>
      <c r="BV923">
        <v>1</v>
      </c>
    </row>
    <row r="924" spans="2:74" ht="18.75" customHeight="1" x14ac:dyDescent="0.3">
      <c r="B924" s="20">
        <f t="shared" si="1133"/>
        <v>134</v>
      </c>
      <c r="C924" s="22" t="str">
        <f t="shared" si="1134"/>
        <v>#134 Billet VIP</v>
      </c>
      <c r="D924" t="str">
        <f t="shared" si="1132"/>
        <v>COR22D134</v>
      </c>
      <c r="E924" s="53" t="s">
        <v>234</v>
      </c>
      <c r="F924" s="20">
        <v>1000</v>
      </c>
      <c r="G924" s="74" t="s">
        <v>1163</v>
      </c>
      <c r="H924" s="23" t="s">
        <v>146</v>
      </c>
      <c r="J924" s="54" t="s">
        <v>1020</v>
      </c>
      <c r="K924" s="22" t="s">
        <v>173</v>
      </c>
      <c r="L924" s="54" t="s">
        <v>147</v>
      </c>
      <c r="M924" s="22">
        <v>1</v>
      </c>
      <c r="N924" s="54" t="s">
        <v>174</v>
      </c>
      <c r="T924" s="54" t="s">
        <v>36</v>
      </c>
      <c r="U924" s="22" t="s">
        <v>227</v>
      </c>
      <c r="V924" s="54" t="str">
        <f t="shared" si="1131"/>
        <v>avantage2</v>
      </c>
      <c r="W924" s="22" t="s">
        <v>228</v>
      </c>
      <c r="AW924" s="22"/>
      <c r="AX924" s="20" t="str">
        <f t="shared" si="1130"/>
        <v>ncreator</v>
      </c>
      <c r="AY924" s="20">
        <f t="shared" si="1130"/>
        <v>10</v>
      </c>
      <c r="AZ924" s="20" t="str">
        <f t="shared" si="1130"/>
        <v>cotrcrea</v>
      </c>
      <c r="BA924" s="20">
        <f t="shared" si="1130"/>
        <v>90</v>
      </c>
      <c r="BB924" s="20" t="str">
        <f t="shared" si="1130"/>
        <v>nminer</v>
      </c>
      <c r="BC924" s="20">
        <f t="shared" si="1130"/>
        <v>0</v>
      </c>
      <c r="BD924" s="14"/>
      <c r="BJ924" t="s">
        <v>235</v>
      </c>
      <c r="BK924" t="s">
        <v>152</v>
      </c>
      <c r="BN924" s="36">
        <v>100</v>
      </c>
      <c r="BQ924">
        <v>1</v>
      </c>
      <c r="BR924" s="38">
        <v>44737</v>
      </c>
      <c r="BS924" s="22" t="s">
        <v>183</v>
      </c>
      <c r="BT924" s="20" t="str">
        <f t="shared" si="1129"/>
        <v>BILLETVIP_COR22D134</v>
      </c>
      <c r="BV924">
        <v>1</v>
      </c>
    </row>
    <row r="925" spans="2:74" ht="18.75" customHeight="1" x14ac:dyDescent="0.3">
      <c r="B925" s="20">
        <f t="shared" si="1133"/>
        <v>135</v>
      </c>
      <c r="C925" s="22" t="str">
        <f t="shared" si="1134"/>
        <v>#135 Billet VIP</v>
      </c>
      <c r="D925" t="str">
        <f t="shared" si="1132"/>
        <v>COR22D135</v>
      </c>
      <c r="E925" s="53" t="s">
        <v>234</v>
      </c>
      <c r="F925" s="20">
        <v>1000</v>
      </c>
      <c r="G925" s="74" t="s">
        <v>1164</v>
      </c>
      <c r="H925" s="23" t="s">
        <v>146</v>
      </c>
      <c r="J925" s="54" t="s">
        <v>1020</v>
      </c>
      <c r="K925" s="22" t="s">
        <v>173</v>
      </c>
      <c r="L925" s="54" t="s">
        <v>147</v>
      </c>
      <c r="M925" s="22">
        <v>1</v>
      </c>
      <c r="N925" s="54" t="s">
        <v>174</v>
      </c>
      <c r="T925" s="54" t="s">
        <v>36</v>
      </c>
      <c r="U925" s="22" t="s">
        <v>227</v>
      </c>
      <c r="V925" s="54" t="str">
        <f t="shared" si="1131"/>
        <v>avantage2</v>
      </c>
      <c r="W925" s="22" t="s">
        <v>228</v>
      </c>
      <c r="AW925" s="22"/>
      <c r="AX925" s="20" t="str">
        <f t="shared" si="1130"/>
        <v>ncreator</v>
      </c>
      <c r="AY925" s="20">
        <f t="shared" si="1130"/>
        <v>10</v>
      </c>
      <c r="AZ925" s="20" t="str">
        <f t="shared" si="1130"/>
        <v>cotrcrea</v>
      </c>
      <c r="BA925" s="20">
        <f t="shared" si="1130"/>
        <v>90</v>
      </c>
      <c r="BB925" s="20" t="str">
        <f t="shared" si="1130"/>
        <v>nminer</v>
      </c>
      <c r="BC925" s="20">
        <f t="shared" si="1130"/>
        <v>0</v>
      </c>
      <c r="BD925" s="14"/>
      <c r="BJ925" t="s">
        <v>235</v>
      </c>
      <c r="BK925" t="s">
        <v>152</v>
      </c>
      <c r="BN925" s="36">
        <v>100</v>
      </c>
      <c r="BQ925">
        <v>1</v>
      </c>
      <c r="BR925" s="38">
        <v>44737</v>
      </c>
      <c r="BS925" s="22" t="s">
        <v>183</v>
      </c>
      <c r="BT925" s="20" t="str">
        <f t="shared" si="1129"/>
        <v>BILLETVIP_COR22D135</v>
      </c>
      <c r="BV925">
        <v>1</v>
      </c>
    </row>
    <row r="926" spans="2:74" ht="18.75" customHeight="1" x14ac:dyDescent="0.3">
      <c r="B926" s="20">
        <f t="shared" si="1133"/>
        <v>136</v>
      </c>
      <c r="C926" s="22" t="str">
        <f t="shared" si="1134"/>
        <v>#136 Billet VIP</v>
      </c>
      <c r="D926" t="str">
        <f t="shared" si="1132"/>
        <v>COR22D136</v>
      </c>
      <c r="E926" s="53" t="s">
        <v>234</v>
      </c>
      <c r="F926" s="20">
        <v>1000</v>
      </c>
      <c r="G926" s="74" t="s">
        <v>1165</v>
      </c>
      <c r="H926" s="23" t="s">
        <v>146</v>
      </c>
      <c r="J926" s="54" t="s">
        <v>1020</v>
      </c>
      <c r="K926" s="22" t="s">
        <v>173</v>
      </c>
      <c r="L926" s="54" t="s">
        <v>147</v>
      </c>
      <c r="M926" s="22">
        <v>1</v>
      </c>
      <c r="N926" s="54" t="s">
        <v>174</v>
      </c>
      <c r="T926" s="54" t="s">
        <v>36</v>
      </c>
      <c r="U926" s="22" t="s">
        <v>227</v>
      </c>
      <c r="V926" s="54" t="str">
        <f t="shared" si="1131"/>
        <v>avantage2</v>
      </c>
      <c r="W926" s="22" t="s">
        <v>228</v>
      </c>
      <c r="AW926" s="22"/>
      <c r="AX926" s="20" t="str">
        <f t="shared" si="1130"/>
        <v>ncreator</v>
      </c>
      <c r="AY926" s="20">
        <f t="shared" si="1130"/>
        <v>10</v>
      </c>
      <c r="AZ926" s="20" t="str">
        <f t="shared" si="1130"/>
        <v>cotrcrea</v>
      </c>
      <c r="BA926" s="20">
        <f t="shared" si="1130"/>
        <v>90</v>
      </c>
      <c r="BB926" s="20" t="str">
        <f t="shared" si="1130"/>
        <v>nminer</v>
      </c>
      <c r="BC926" s="20">
        <f t="shared" si="1130"/>
        <v>0</v>
      </c>
      <c r="BD926" s="14"/>
      <c r="BJ926" t="s">
        <v>235</v>
      </c>
      <c r="BK926" t="s">
        <v>152</v>
      </c>
      <c r="BN926" s="36">
        <v>100</v>
      </c>
      <c r="BQ926">
        <v>1</v>
      </c>
      <c r="BR926" s="38">
        <v>44737</v>
      </c>
      <c r="BS926" s="22" t="s">
        <v>183</v>
      </c>
      <c r="BT926" s="20" t="str">
        <f t="shared" si="1129"/>
        <v>BILLETVIP_COR22D136</v>
      </c>
      <c r="BV926">
        <v>1</v>
      </c>
    </row>
    <row r="927" spans="2:74" ht="18.75" customHeight="1" x14ac:dyDescent="0.3">
      <c r="B927" s="20">
        <f t="shared" si="1133"/>
        <v>137</v>
      </c>
      <c r="C927" s="22" t="str">
        <f t="shared" si="1134"/>
        <v>#137 Billet VIP</v>
      </c>
      <c r="D927" t="str">
        <f t="shared" si="1132"/>
        <v>COR22D137</v>
      </c>
      <c r="E927" s="53" t="s">
        <v>234</v>
      </c>
      <c r="F927" s="20">
        <v>1000</v>
      </c>
      <c r="G927" s="74" t="s">
        <v>1166</v>
      </c>
      <c r="H927" s="23" t="s">
        <v>146</v>
      </c>
      <c r="J927" s="54" t="s">
        <v>1020</v>
      </c>
      <c r="K927" s="22" t="s">
        <v>173</v>
      </c>
      <c r="L927" s="54" t="s">
        <v>147</v>
      </c>
      <c r="M927" s="22">
        <v>1</v>
      </c>
      <c r="N927" s="54" t="s">
        <v>174</v>
      </c>
      <c r="T927" s="54" t="s">
        <v>36</v>
      </c>
      <c r="U927" s="22" t="s">
        <v>227</v>
      </c>
      <c r="V927" s="54" t="str">
        <f t="shared" si="1131"/>
        <v>avantage2</v>
      </c>
      <c r="W927" s="22" t="s">
        <v>228</v>
      </c>
      <c r="AW927" s="22"/>
      <c r="AX927" s="20" t="str">
        <f t="shared" si="1130"/>
        <v>ncreator</v>
      </c>
      <c r="AY927" s="20">
        <f t="shared" si="1130"/>
        <v>10</v>
      </c>
      <c r="AZ927" s="20" t="str">
        <f t="shared" si="1130"/>
        <v>cotrcrea</v>
      </c>
      <c r="BA927" s="20">
        <f t="shared" si="1130"/>
        <v>90</v>
      </c>
      <c r="BB927" s="20" t="str">
        <f t="shared" si="1130"/>
        <v>nminer</v>
      </c>
      <c r="BC927" s="20">
        <f t="shared" si="1130"/>
        <v>0</v>
      </c>
      <c r="BD927" s="14"/>
      <c r="BJ927" t="s">
        <v>235</v>
      </c>
      <c r="BK927" t="s">
        <v>152</v>
      </c>
      <c r="BN927" s="36">
        <v>100</v>
      </c>
      <c r="BQ927">
        <v>1</v>
      </c>
      <c r="BR927" s="38">
        <v>44737</v>
      </c>
      <c r="BS927" s="22" t="s">
        <v>183</v>
      </c>
      <c r="BT927" s="20" t="str">
        <f t="shared" si="1129"/>
        <v>BILLETVIP_COR22D137</v>
      </c>
      <c r="BV927">
        <v>1</v>
      </c>
    </row>
    <row r="928" spans="2:74" ht="18.75" customHeight="1" x14ac:dyDescent="0.3">
      <c r="B928" s="20">
        <f t="shared" si="1133"/>
        <v>138</v>
      </c>
      <c r="C928" s="22" t="str">
        <f t="shared" si="1134"/>
        <v>#138 Billet VIP</v>
      </c>
      <c r="D928" t="str">
        <f t="shared" si="1132"/>
        <v>COR22D138</v>
      </c>
      <c r="E928" s="53" t="s">
        <v>234</v>
      </c>
      <c r="F928" s="20">
        <v>1000</v>
      </c>
      <c r="G928" s="74" t="s">
        <v>1167</v>
      </c>
      <c r="H928" s="23" t="s">
        <v>146</v>
      </c>
      <c r="J928" s="54" t="s">
        <v>1020</v>
      </c>
      <c r="K928" s="22" t="s">
        <v>173</v>
      </c>
      <c r="L928" s="54" t="s">
        <v>147</v>
      </c>
      <c r="M928" s="22">
        <v>1</v>
      </c>
      <c r="N928" s="54" t="s">
        <v>174</v>
      </c>
      <c r="T928" s="54" t="s">
        <v>36</v>
      </c>
      <c r="U928" s="22" t="s">
        <v>227</v>
      </c>
      <c r="V928" s="54" t="str">
        <f t="shared" si="1131"/>
        <v>avantage2</v>
      </c>
      <c r="W928" s="22" t="s">
        <v>228</v>
      </c>
      <c r="AW928" s="22"/>
      <c r="AX928" s="20" t="str">
        <f t="shared" ref="AX928:BC943" si="1135">AX927</f>
        <v>ncreator</v>
      </c>
      <c r="AY928" s="20">
        <f t="shared" si="1135"/>
        <v>10</v>
      </c>
      <c r="AZ928" s="20" t="str">
        <f t="shared" si="1135"/>
        <v>cotrcrea</v>
      </c>
      <c r="BA928" s="20">
        <f t="shared" si="1135"/>
        <v>90</v>
      </c>
      <c r="BB928" s="20" t="str">
        <f t="shared" si="1135"/>
        <v>nminer</v>
      </c>
      <c r="BC928" s="20">
        <f t="shared" si="1135"/>
        <v>0</v>
      </c>
      <c r="BD928" s="14"/>
      <c r="BJ928" t="s">
        <v>235</v>
      </c>
      <c r="BK928" t="s">
        <v>152</v>
      </c>
      <c r="BN928" s="36">
        <v>100</v>
      </c>
      <c r="BQ928">
        <v>1</v>
      </c>
      <c r="BR928" s="38">
        <v>44737</v>
      </c>
      <c r="BS928" s="22" t="s">
        <v>183</v>
      </c>
      <c r="BT928" s="20" t="str">
        <f t="shared" si="1129"/>
        <v>BILLETVIP_COR22D138</v>
      </c>
      <c r="BV928">
        <v>1</v>
      </c>
    </row>
    <row r="929" spans="2:74" ht="18.75" customHeight="1" x14ac:dyDescent="0.3">
      <c r="B929" s="20">
        <f t="shared" si="1133"/>
        <v>139</v>
      </c>
      <c r="C929" s="22" t="str">
        <f t="shared" si="1134"/>
        <v>#139 Billet VIP</v>
      </c>
      <c r="D929" t="str">
        <f t="shared" si="1132"/>
        <v>COR22D139</v>
      </c>
      <c r="E929" s="53" t="s">
        <v>234</v>
      </c>
      <c r="F929" s="20">
        <v>1000</v>
      </c>
      <c r="G929" s="74" t="s">
        <v>1168</v>
      </c>
      <c r="H929" s="23" t="s">
        <v>146</v>
      </c>
      <c r="J929" s="54" t="s">
        <v>1020</v>
      </c>
      <c r="K929" s="22" t="s">
        <v>173</v>
      </c>
      <c r="L929" s="54" t="s">
        <v>147</v>
      </c>
      <c r="M929" s="22">
        <v>1</v>
      </c>
      <c r="N929" s="54" t="s">
        <v>174</v>
      </c>
      <c r="T929" s="54" t="s">
        <v>36</v>
      </c>
      <c r="U929" s="22" t="s">
        <v>227</v>
      </c>
      <c r="V929" s="54" t="str">
        <f t="shared" si="1131"/>
        <v>avantage2</v>
      </c>
      <c r="W929" s="22" t="s">
        <v>228</v>
      </c>
      <c r="AW929" s="22"/>
      <c r="AX929" s="20" t="str">
        <f t="shared" si="1135"/>
        <v>ncreator</v>
      </c>
      <c r="AY929" s="20">
        <f t="shared" si="1135"/>
        <v>10</v>
      </c>
      <c r="AZ929" s="20" t="str">
        <f t="shared" si="1135"/>
        <v>cotrcrea</v>
      </c>
      <c r="BA929" s="20">
        <f t="shared" si="1135"/>
        <v>90</v>
      </c>
      <c r="BB929" s="20" t="str">
        <f t="shared" si="1135"/>
        <v>nminer</v>
      </c>
      <c r="BC929" s="20">
        <f t="shared" si="1135"/>
        <v>0</v>
      </c>
      <c r="BD929" s="14"/>
      <c r="BJ929" t="s">
        <v>235</v>
      </c>
      <c r="BK929" t="s">
        <v>152</v>
      </c>
      <c r="BN929" s="36">
        <v>100</v>
      </c>
      <c r="BQ929">
        <v>1</v>
      </c>
      <c r="BR929" s="38">
        <v>44737</v>
      </c>
      <c r="BS929" s="22" t="s">
        <v>183</v>
      </c>
      <c r="BT929" s="20" t="str">
        <f t="shared" si="1129"/>
        <v>BILLETVIP_COR22D139</v>
      </c>
      <c r="BV929">
        <v>1</v>
      </c>
    </row>
    <row r="930" spans="2:74" ht="18.75" customHeight="1" x14ac:dyDescent="0.3">
      <c r="B930" s="20">
        <f t="shared" si="1133"/>
        <v>140</v>
      </c>
      <c r="C930" s="22" t="str">
        <f t="shared" si="1134"/>
        <v>#140 Billet VIP</v>
      </c>
      <c r="D930" t="str">
        <f t="shared" si="1132"/>
        <v>COR22D140</v>
      </c>
      <c r="E930" s="53" t="s">
        <v>234</v>
      </c>
      <c r="F930" s="20">
        <v>1000</v>
      </c>
      <c r="G930" s="74" t="s">
        <v>1169</v>
      </c>
      <c r="H930" s="23" t="s">
        <v>146</v>
      </c>
      <c r="J930" s="54" t="s">
        <v>1020</v>
      </c>
      <c r="K930" s="22" t="s">
        <v>173</v>
      </c>
      <c r="L930" s="54" t="s">
        <v>147</v>
      </c>
      <c r="M930" s="22">
        <v>1</v>
      </c>
      <c r="N930" s="54" t="s">
        <v>174</v>
      </c>
      <c r="T930" s="54" t="s">
        <v>36</v>
      </c>
      <c r="U930" s="22" t="s">
        <v>227</v>
      </c>
      <c r="V930" s="54" t="str">
        <f t="shared" si="1131"/>
        <v>avantage2</v>
      </c>
      <c r="W930" s="22" t="s">
        <v>228</v>
      </c>
      <c r="AW930" s="22"/>
      <c r="AX930" s="20" t="str">
        <f t="shared" si="1135"/>
        <v>ncreator</v>
      </c>
      <c r="AY930" s="20">
        <f t="shared" si="1135"/>
        <v>10</v>
      </c>
      <c r="AZ930" s="20" t="str">
        <f t="shared" si="1135"/>
        <v>cotrcrea</v>
      </c>
      <c r="BA930" s="20">
        <f t="shared" si="1135"/>
        <v>90</v>
      </c>
      <c r="BB930" s="20" t="str">
        <f t="shared" si="1135"/>
        <v>nminer</v>
      </c>
      <c r="BC930" s="20">
        <f t="shared" si="1135"/>
        <v>0</v>
      </c>
      <c r="BD930" s="14"/>
      <c r="BJ930" t="s">
        <v>235</v>
      </c>
      <c r="BK930" t="s">
        <v>152</v>
      </c>
      <c r="BN930" s="36">
        <v>100</v>
      </c>
      <c r="BQ930">
        <v>1</v>
      </c>
      <c r="BR930" s="38">
        <v>44737</v>
      </c>
      <c r="BS930" s="22" t="s">
        <v>183</v>
      </c>
      <c r="BT930" s="20" t="str">
        <f t="shared" si="1129"/>
        <v>BILLETVIP_COR22D140</v>
      </c>
      <c r="BV930">
        <v>1</v>
      </c>
    </row>
    <row r="931" spans="2:74" ht="18.75" customHeight="1" x14ac:dyDescent="0.3">
      <c r="B931" s="20">
        <f t="shared" si="1133"/>
        <v>141</v>
      </c>
      <c r="C931" s="22" t="str">
        <f t="shared" si="1134"/>
        <v>#141 Billet VIP</v>
      </c>
      <c r="D931" t="str">
        <f t="shared" si="1132"/>
        <v>COR22D141</v>
      </c>
      <c r="E931" s="53" t="s">
        <v>234</v>
      </c>
      <c r="F931" s="20">
        <v>1000</v>
      </c>
      <c r="G931" s="74" t="s">
        <v>1170</v>
      </c>
      <c r="H931" s="23" t="s">
        <v>146</v>
      </c>
      <c r="J931" s="54" t="s">
        <v>1020</v>
      </c>
      <c r="K931" s="22" t="s">
        <v>173</v>
      </c>
      <c r="L931" s="54" t="s">
        <v>147</v>
      </c>
      <c r="M931" s="22">
        <v>1</v>
      </c>
      <c r="N931" s="54" t="s">
        <v>174</v>
      </c>
      <c r="T931" s="54" t="s">
        <v>36</v>
      </c>
      <c r="U931" s="22" t="s">
        <v>227</v>
      </c>
      <c r="V931" s="54" t="str">
        <f t="shared" si="1131"/>
        <v>avantage2</v>
      </c>
      <c r="W931" s="22" t="s">
        <v>228</v>
      </c>
      <c r="AW931" s="22"/>
      <c r="AX931" s="20" t="str">
        <f t="shared" si="1135"/>
        <v>ncreator</v>
      </c>
      <c r="AY931" s="20">
        <f t="shared" si="1135"/>
        <v>10</v>
      </c>
      <c r="AZ931" s="20" t="str">
        <f t="shared" si="1135"/>
        <v>cotrcrea</v>
      </c>
      <c r="BA931" s="20">
        <f t="shared" si="1135"/>
        <v>90</v>
      </c>
      <c r="BB931" s="20" t="str">
        <f t="shared" si="1135"/>
        <v>nminer</v>
      </c>
      <c r="BC931" s="20">
        <f t="shared" si="1135"/>
        <v>0</v>
      </c>
      <c r="BD931" s="14"/>
      <c r="BJ931" t="s">
        <v>235</v>
      </c>
      <c r="BK931" t="s">
        <v>152</v>
      </c>
      <c r="BN931" s="36">
        <v>100</v>
      </c>
      <c r="BQ931">
        <v>1</v>
      </c>
      <c r="BR931" s="38">
        <v>44737</v>
      </c>
      <c r="BS931" s="22" t="s">
        <v>183</v>
      </c>
      <c r="BT931" s="20" t="str">
        <f t="shared" si="1129"/>
        <v>BILLETVIP_COR22D141</v>
      </c>
      <c r="BV931">
        <v>1</v>
      </c>
    </row>
    <row r="932" spans="2:74" ht="18.75" customHeight="1" x14ac:dyDescent="0.3">
      <c r="B932" s="20">
        <f t="shared" si="1133"/>
        <v>142</v>
      </c>
      <c r="C932" s="22" t="str">
        <f t="shared" si="1134"/>
        <v>#142 Billet VIP</v>
      </c>
      <c r="D932" t="str">
        <f t="shared" si="1132"/>
        <v>COR22D142</v>
      </c>
      <c r="E932" s="53" t="s">
        <v>234</v>
      </c>
      <c r="F932" s="20">
        <v>1000</v>
      </c>
      <c r="G932" s="74" t="s">
        <v>1171</v>
      </c>
      <c r="H932" s="23" t="s">
        <v>146</v>
      </c>
      <c r="J932" s="54" t="s">
        <v>1020</v>
      </c>
      <c r="K932" s="22" t="s">
        <v>173</v>
      </c>
      <c r="L932" s="54" t="s">
        <v>147</v>
      </c>
      <c r="M932" s="22">
        <v>1</v>
      </c>
      <c r="N932" s="54" t="s">
        <v>174</v>
      </c>
      <c r="T932" s="54" t="s">
        <v>36</v>
      </c>
      <c r="U932" s="22" t="s">
        <v>227</v>
      </c>
      <c r="V932" s="54" t="str">
        <f t="shared" si="1131"/>
        <v>avantage2</v>
      </c>
      <c r="W932" s="22" t="s">
        <v>228</v>
      </c>
      <c r="AW932" s="22"/>
      <c r="AX932" s="20" t="str">
        <f t="shared" si="1135"/>
        <v>ncreator</v>
      </c>
      <c r="AY932" s="20">
        <f t="shared" si="1135"/>
        <v>10</v>
      </c>
      <c r="AZ932" s="20" t="str">
        <f t="shared" si="1135"/>
        <v>cotrcrea</v>
      </c>
      <c r="BA932" s="20">
        <f t="shared" si="1135"/>
        <v>90</v>
      </c>
      <c r="BB932" s="20" t="str">
        <f t="shared" si="1135"/>
        <v>nminer</v>
      </c>
      <c r="BC932" s="20">
        <f t="shared" si="1135"/>
        <v>0</v>
      </c>
      <c r="BD932" s="14"/>
      <c r="BJ932" t="s">
        <v>235</v>
      </c>
      <c r="BK932" t="s">
        <v>152</v>
      </c>
      <c r="BN932" s="36">
        <v>100</v>
      </c>
      <c r="BQ932">
        <v>1</v>
      </c>
      <c r="BR932" s="38">
        <v>44737</v>
      </c>
      <c r="BS932" s="22" t="s">
        <v>183</v>
      </c>
      <c r="BT932" s="20" t="str">
        <f t="shared" si="1129"/>
        <v>BILLETVIP_COR22D142</v>
      </c>
      <c r="BV932">
        <v>1</v>
      </c>
    </row>
    <row r="933" spans="2:74" ht="18.75" customHeight="1" x14ac:dyDescent="0.3">
      <c r="B933" s="20">
        <f t="shared" si="1133"/>
        <v>143</v>
      </c>
      <c r="C933" s="22" t="str">
        <f t="shared" si="1134"/>
        <v>#143 Billet VIP</v>
      </c>
      <c r="D933" t="str">
        <f t="shared" si="1132"/>
        <v>COR22D143</v>
      </c>
      <c r="E933" s="53" t="s">
        <v>234</v>
      </c>
      <c r="F933" s="20">
        <v>1000</v>
      </c>
      <c r="G933" s="74" t="s">
        <v>1172</v>
      </c>
      <c r="H933" s="23" t="s">
        <v>146</v>
      </c>
      <c r="J933" s="54" t="s">
        <v>1020</v>
      </c>
      <c r="K933" s="22" t="s">
        <v>173</v>
      </c>
      <c r="L933" s="54" t="s">
        <v>147</v>
      </c>
      <c r="M933" s="22">
        <v>1</v>
      </c>
      <c r="N933" s="54" t="s">
        <v>174</v>
      </c>
      <c r="T933" s="54" t="s">
        <v>36</v>
      </c>
      <c r="U933" s="22" t="s">
        <v>227</v>
      </c>
      <c r="V933" s="54" t="str">
        <f t="shared" si="1131"/>
        <v>avantage2</v>
      </c>
      <c r="W933" s="22" t="s">
        <v>228</v>
      </c>
      <c r="AW933" s="22"/>
      <c r="AX933" s="20" t="str">
        <f t="shared" si="1135"/>
        <v>ncreator</v>
      </c>
      <c r="AY933" s="20">
        <f t="shared" si="1135"/>
        <v>10</v>
      </c>
      <c r="AZ933" s="20" t="str">
        <f t="shared" si="1135"/>
        <v>cotrcrea</v>
      </c>
      <c r="BA933" s="20">
        <f t="shared" si="1135"/>
        <v>90</v>
      </c>
      <c r="BB933" s="20" t="str">
        <f t="shared" si="1135"/>
        <v>nminer</v>
      </c>
      <c r="BC933" s="20">
        <f t="shared" si="1135"/>
        <v>0</v>
      </c>
      <c r="BD933" s="14"/>
      <c r="BJ933" t="s">
        <v>235</v>
      </c>
      <c r="BK933" t="s">
        <v>152</v>
      </c>
      <c r="BN933" s="36">
        <v>100</v>
      </c>
      <c r="BQ933">
        <v>1</v>
      </c>
      <c r="BR933" s="38">
        <v>44737</v>
      </c>
      <c r="BS933" s="22" t="s">
        <v>183</v>
      </c>
      <c r="BT933" s="20" t="str">
        <f t="shared" si="1129"/>
        <v>BILLETVIP_COR22D143</v>
      </c>
      <c r="BV933">
        <v>1</v>
      </c>
    </row>
    <row r="934" spans="2:74" ht="18.75" customHeight="1" x14ac:dyDescent="0.3">
      <c r="B934" s="20">
        <f t="shared" si="1133"/>
        <v>144</v>
      </c>
      <c r="C934" s="22" t="str">
        <f t="shared" si="1134"/>
        <v>#144 Billet VIP</v>
      </c>
      <c r="D934" t="str">
        <f t="shared" si="1132"/>
        <v>COR22D144</v>
      </c>
      <c r="E934" s="53" t="s">
        <v>234</v>
      </c>
      <c r="F934" s="20">
        <v>1000</v>
      </c>
      <c r="G934" s="74" t="s">
        <v>1173</v>
      </c>
      <c r="H934" s="23" t="s">
        <v>146</v>
      </c>
      <c r="J934" s="54" t="s">
        <v>1020</v>
      </c>
      <c r="K934" s="22" t="s">
        <v>173</v>
      </c>
      <c r="L934" s="54" t="s">
        <v>147</v>
      </c>
      <c r="M934" s="22">
        <v>1</v>
      </c>
      <c r="N934" s="54" t="s">
        <v>174</v>
      </c>
      <c r="T934" s="54" t="s">
        <v>36</v>
      </c>
      <c r="U934" s="22" t="s">
        <v>227</v>
      </c>
      <c r="V934" s="54" t="str">
        <f t="shared" si="1131"/>
        <v>avantage2</v>
      </c>
      <c r="W934" s="22" t="s">
        <v>228</v>
      </c>
      <c r="AW934" s="22"/>
      <c r="AX934" s="20" t="str">
        <f t="shared" si="1135"/>
        <v>ncreator</v>
      </c>
      <c r="AY934" s="20">
        <f t="shared" si="1135"/>
        <v>10</v>
      </c>
      <c r="AZ934" s="20" t="str">
        <f t="shared" si="1135"/>
        <v>cotrcrea</v>
      </c>
      <c r="BA934" s="20">
        <f t="shared" si="1135"/>
        <v>90</v>
      </c>
      <c r="BB934" s="20" t="str">
        <f t="shared" si="1135"/>
        <v>nminer</v>
      </c>
      <c r="BC934" s="20">
        <f t="shared" si="1135"/>
        <v>0</v>
      </c>
      <c r="BD934" s="14"/>
      <c r="BJ934" t="s">
        <v>235</v>
      </c>
      <c r="BK934" t="s">
        <v>152</v>
      </c>
      <c r="BN934" s="36">
        <v>100</v>
      </c>
      <c r="BQ934">
        <v>1</v>
      </c>
      <c r="BR934" s="38">
        <v>44737</v>
      </c>
      <c r="BS934" s="22" t="s">
        <v>183</v>
      </c>
      <c r="BT934" s="20" t="str">
        <f t="shared" si="1129"/>
        <v>BILLETVIP_COR22D144</v>
      </c>
      <c r="BV934">
        <v>1</v>
      </c>
    </row>
    <row r="935" spans="2:74" ht="18.75" customHeight="1" x14ac:dyDescent="0.3">
      <c r="B935" s="20">
        <f t="shared" si="1133"/>
        <v>145</v>
      </c>
      <c r="C935" s="22" t="str">
        <f t="shared" si="1134"/>
        <v>#145 Billet VIP</v>
      </c>
      <c r="D935" t="str">
        <f t="shared" si="1132"/>
        <v>COR22D145</v>
      </c>
      <c r="E935" s="53" t="s">
        <v>234</v>
      </c>
      <c r="F935" s="20">
        <v>1000</v>
      </c>
      <c r="G935" s="74" t="s">
        <v>1174</v>
      </c>
      <c r="H935" s="23" t="s">
        <v>146</v>
      </c>
      <c r="J935" s="54" t="s">
        <v>1020</v>
      </c>
      <c r="K935" s="22" t="s">
        <v>173</v>
      </c>
      <c r="L935" s="54" t="s">
        <v>147</v>
      </c>
      <c r="M935" s="22">
        <v>1</v>
      </c>
      <c r="N935" s="54" t="s">
        <v>174</v>
      </c>
      <c r="T935" s="54" t="s">
        <v>36</v>
      </c>
      <c r="U935" s="22" t="s">
        <v>227</v>
      </c>
      <c r="V935" s="54" t="str">
        <f t="shared" si="1131"/>
        <v>avantage2</v>
      </c>
      <c r="W935" s="22" t="s">
        <v>228</v>
      </c>
      <c r="AW935" s="22"/>
      <c r="AX935" s="20" t="str">
        <f t="shared" si="1135"/>
        <v>ncreator</v>
      </c>
      <c r="AY935" s="20">
        <f t="shared" si="1135"/>
        <v>10</v>
      </c>
      <c r="AZ935" s="20" t="str">
        <f t="shared" si="1135"/>
        <v>cotrcrea</v>
      </c>
      <c r="BA935" s="20">
        <f t="shared" si="1135"/>
        <v>90</v>
      </c>
      <c r="BB935" s="20" t="str">
        <f t="shared" si="1135"/>
        <v>nminer</v>
      </c>
      <c r="BC935" s="20">
        <f t="shared" si="1135"/>
        <v>0</v>
      </c>
      <c r="BD935" s="14"/>
      <c r="BJ935" t="s">
        <v>235</v>
      </c>
      <c r="BK935" t="s">
        <v>152</v>
      </c>
      <c r="BN935" s="36">
        <v>100</v>
      </c>
      <c r="BQ935">
        <v>1</v>
      </c>
      <c r="BR935" s="38">
        <v>44737</v>
      </c>
      <c r="BS935" s="22" t="s">
        <v>183</v>
      </c>
      <c r="BT935" s="20" t="str">
        <f t="shared" si="1129"/>
        <v>BILLETVIP_COR22D145</v>
      </c>
      <c r="BV935">
        <v>1</v>
      </c>
    </row>
    <row r="936" spans="2:74" ht="18.75" customHeight="1" x14ac:dyDescent="0.3">
      <c r="B936" s="20">
        <f t="shared" si="1133"/>
        <v>146</v>
      </c>
      <c r="C936" s="22" t="str">
        <f t="shared" si="1134"/>
        <v>#146 Billet VIP</v>
      </c>
      <c r="D936" t="str">
        <f t="shared" si="1132"/>
        <v>COR22D146</v>
      </c>
      <c r="E936" s="53" t="s">
        <v>234</v>
      </c>
      <c r="F936" s="20">
        <v>1000</v>
      </c>
      <c r="G936" s="74" t="s">
        <v>1175</v>
      </c>
      <c r="H936" s="23" t="s">
        <v>146</v>
      </c>
      <c r="J936" s="54" t="s">
        <v>1020</v>
      </c>
      <c r="K936" s="22" t="s">
        <v>173</v>
      </c>
      <c r="L936" s="54" t="s">
        <v>147</v>
      </c>
      <c r="M936" s="22">
        <v>1</v>
      </c>
      <c r="N936" s="54" t="s">
        <v>174</v>
      </c>
      <c r="T936" s="54" t="s">
        <v>36</v>
      </c>
      <c r="U936" s="22" t="s">
        <v>227</v>
      </c>
      <c r="V936" s="54" t="str">
        <f t="shared" si="1131"/>
        <v>avantage2</v>
      </c>
      <c r="W936" s="22" t="s">
        <v>228</v>
      </c>
      <c r="AW936" s="22"/>
      <c r="AX936" s="20" t="str">
        <f t="shared" si="1135"/>
        <v>ncreator</v>
      </c>
      <c r="AY936" s="20">
        <f t="shared" si="1135"/>
        <v>10</v>
      </c>
      <c r="AZ936" s="20" t="str">
        <f t="shared" si="1135"/>
        <v>cotrcrea</v>
      </c>
      <c r="BA936" s="20">
        <f t="shared" si="1135"/>
        <v>90</v>
      </c>
      <c r="BB936" s="20" t="str">
        <f t="shared" si="1135"/>
        <v>nminer</v>
      </c>
      <c r="BC936" s="20">
        <f t="shared" si="1135"/>
        <v>0</v>
      </c>
      <c r="BD936" s="14"/>
      <c r="BJ936" t="s">
        <v>235</v>
      </c>
      <c r="BK936" t="s">
        <v>152</v>
      </c>
      <c r="BN936" s="36">
        <v>100</v>
      </c>
      <c r="BQ936">
        <v>1</v>
      </c>
      <c r="BR936" s="38">
        <v>44737</v>
      </c>
      <c r="BS936" s="22" t="s">
        <v>183</v>
      </c>
      <c r="BT936" s="20" t="str">
        <f t="shared" si="1129"/>
        <v>BILLETVIP_COR22D146</v>
      </c>
      <c r="BV936">
        <v>1</v>
      </c>
    </row>
    <row r="937" spans="2:74" ht="18.75" customHeight="1" x14ac:dyDescent="0.3">
      <c r="B937" s="20">
        <f t="shared" si="1133"/>
        <v>147</v>
      </c>
      <c r="C937" s="22" t="str">
        <f t="shared" si="1134"/>
        <v>#147 Billet VIP</v>
      </c>
      <c r="D937" t="str">
        <f t="shared" si="1132"/>
        <v>COR22D147</v>
      </c>
      <c r="E937" s="53" t="s">
        <v>234</v>
      </c>
      <c r="F937" s="20">
        <v>1000</v>
      </c>
      <c r="G937" s="74" t="s">
        <v>1176</v>
      </c>
      <c r="H937" s="23" t="s">
        <v>146</v>
      </c>
      <c r="J937" s="54" t="s">
        <v>1020</v>
      </c>
      <c r="K937" s="22" t="s">
        <v>173</v>
      </c>
      <c r="L937" s="54" t="s">
        <v>147</v>
      </c>
      <c r="M937" s="22">
        <v>1</v>
      </c>
      <c r="N937" s="54" t="s">
        <v>174</v>
      </c>
      <c r="T937" s="54" t="s">
        <v>36</v>
      </c>
      <c r="U937" s="22" t="s">
        <v>227</v>
      </c>
      <c r="V937" s="54" t="str">
        <f t="shared" si="1131"/>
        <v>avantage2</v>
      </c>
      <c r="W937" s="22" t="s">
        <v>228</v>
      </c>
      <c r="AW937" s="22"/>
      <c r="AX937" s="20" t="str">
        <f t="shared" si="1135"/>
        <v>ncreator</v>
      </c>
      <c r="AY937" s="20">
        <f t="shared" si="1135"/>
        <v>10</v>
      </c>
      <c r="AZ937" s="20" t="str">
        <f t="shared" si="1135"/>
        <v>cotrcrea</v>
      </c>
      <c r="BA937" s="20">
        <f t="shared" si="1135"/>
        <v>90</v>
      </c>
      <c r="BB937" s="20" t="str">
        <f t="shared" si="1135"/>
        <v>nminer</v>
      </c>
      <c r="BC937" s="20">
        <f t="shared" si="1135"/>
        <v>0</v>
      </c>
      <c r="BD937" s="14"/>
      <c r="BJ937" t="s">
        <v>235</v>
      </c>
      <c r="BK937" t="s">
        <v>152</v>
      </c>
      <c r="BN937" s="36">
        <v>100</v>
      </c>
      <c r="BQ937">
        <v>1</v>
      </c>
      <c r="BR937" s="38">
        <v>44737</v>
      </c>
      <c r="BS937" s="22" t="s">
        <v>183</v>
      </c>
      <c r="BT937" s="20" t="str">
        <f t="shared" si="1129"/>
        <v>BILLETVIP_COR22D147</v>
      </c>
      <c r="BV937">
        <v>1</v>
      </c>
    </row>
    <row r="938" spans="2:74" ht="18.75" customHeight="1" x14ac:dyDescent="0.3">
      <c r="B938" s="20">
        <f t="shared" si="1133"/>
        <v>148</v>
      </c>
      <c r="C938" s="22" t="str">
        <f t="shared" si="1134"/>
        <v>#148 Billet VIP</v>
      </c>
      <c r="D938" t="str">
        <f t="shared" si="1132"/>
        <v>COR22D148</v>
      </c>
      <c r="E938" s="53" t="s">
        <v>234</v>
      </c>
      <c r="F938" s="20">
        <v>1000</v>
      </c>
      <c r="G938" s="74" t="s">
        <v>1177</v>
      </c>
      <c r="H938" s="23" t="s">
        <v>146</v>
      </c>
      <c r="J938" s="54" t="s">
        <v>1020</v>
      </c>
      <c r="K938" s="22" t="s">
        <v>173</v>
      </c>
      <c r="L938" s="54" t="s">
        <v>147</v>
      </c>
      <c r="M938" s="22">
        <v>1</v>
      </c>
      <c r="N938" s="54" t="s">
        <v>174</v>
      </c>
      <c r="T938" s="54" t="s">
        <v>36</v>
      </c>
      <c r="U938" s="22" t="s">
        <v>227</v>
      </c>
      <c r="V938" s="54" t="str">
        <f t="shared" si="1131"/>
        <v>avantage2</v>
      </c>
      <c r="W938" s="22" t="s">
        <v>228</v>
      </c>
      <c r="AW938" s="22"/>
      <c r="AX938" s="20" t="str">
        <f t="shared" si="1135"/>
        <v>ncreator</v>
      </c>
      <c r="AY938" s="20">
        <f t="shared" si="1135"/>
        <v>10</v>
      </c>
      <c r="AZ938" s="20" t="str">
        <f t="shared" si="1135"/>
        <v>cotrcrea</v>
      </c>
      <c r="BA938" s="20">
        <f t="shared" si="1135"/>
        <v>90</v>
      </c>
      <c r="BB938" s="20" t="str">
        <f t="shared" si="1135"/>
        <v>nminer</v>
      </c>
      <c r="BC938" s="20">
        <f t="shared" si="1135"/>
        <v>0</v>
      </c>
      <c r="BD938" s="14"/>
      <c r="BJ938" t="s">
        <v>235</v>
      </c>
      <c r="BK938" t="s">
        <v>152</v>
      </c>
      <c r="BN938" s="36">
        <v>100</v>
      </c>
      <c r="BQ938">
        <v>1</v>
      </c>
      <c r="BR938" s="38">
        <v>44737</v>
      </c>
      <c r="BS938" s="22" t="s">
        <v>183</v>
      </c>
      <c r="BT938" s="20" t="str">
        <f t="shared" si="1129"/>
        <v>BILLETVIP_COR22D148</v>
      </c>
      <c r="BV938">
        <v>1</v>
      </c>
    </row>
    <row r="939" spans="2:74" ht="18.75" customHeight="1" x14ac:dyDescent="0.3">
      <c r="B939" s="20">
        <f t="shared" si="1133"/>
        <v>149</v>
      </c>
      <c r="C939" s="22" t="str">
        <f t="shared" si="1134"/>
        <v>#149 Billet VIP</v>
      </c>
      <c r="D939" t="str">
        <f t="shared" si="1132"/>
        <v>COR22D149</v>
      </c>
      <c r="E939" s="53" t="s">
        <v>234</v>
      </c>
      <c r="F939" s="20">
        <v>1000</v>
      </c>
      <c r="G939" s="74" t="s">
        <v>1178</v>
      </c>
      <c r="H939" s="23" t="s">
        <v>146</v>
      </c>
      <c r="J939" s="54" t="s">
        <v>1020</v>
      </c>
      <c r="K939" s="22" t="s">
        <v>173</v>
      </c>
      <c r="L939" s="54" t="s">
        <v>147</v>
      </c>
      <c r="M939" s="22">
        <v>1</v>
      </c>
      <c r="N939" s="54" t="s">
        <v>174</v>
      </c>
      <c r="T939" s="54" t="s">
        <v>36</v>
      </c>
      <c r="U939" s="22" t="s">
        <v>227</v>
      </c>
      <c r="V939" s="54" t="str">
        <f t="shared" si="1131"/>
        <v>avantage2</v>
      </c>
      <c r="W939" s="22" t="s">
        <v>228</v>
      </c>
      <c r="AW939" s="22"/>
      <c r="AX939" s="20" t="str">
        <f t="shared" si="1135"/>
        <v>ncreator</v>
      </c>
      <c r="AY939" s="20">
        <f t="shared" si="1135"/>
        <v>10</v>
      </c>
      <c r="AZ939" s="20" t="str">
        <f t="shared" si="1135"/>
        <v>cotrcrea</v>
      </c>
      <c r="BA939" s="20">
        <f t="shared" si="1135"/>
        <v>90</v>
      </c>
      <c r="BB939" s="20" t="str">
        <f t="shared" si="1135"/>
        <v>nminer</v>
      </c>
      <c r="BC939" s="20">
        <f t="shared" si="1135"/>
        <v>0</v>
      </c>
      <c r="BD939" s="14"/>
      <c r="BJ939" t="s">
        <v>235</v>
      </c>
      <c r="BK939" t="s">
        <v>152</v>
      </c>
      <c r="BN939" s="36">
        <v>100</v>
      </c>
      <c r="BQ939">
        <v>1</v>
      </c>
      <c r="BR939" s="38">
        <v>44737</v>
      </c>
      <c r="BS939" s="22" t="s">
        <v>183</v>
      </c>
      <c r="BT939" s="20" t="str">
        <f t="shared" si="1129"/>
        <v>BILLETVIP_COR22D149</v>
      </c>
      <c r="BV939">
        <v>1</v>
      </c>
    </row>
    <row r="940" spans="2:74" ht="18.75" customHeight="1" x14ac:dyDescent="0.3">
      <c r="B940" s="20">
        <f t="shared" si="1133"/>
        <v>150</v>
      </c>
      <c r="C940" s="22" t="str">
        <f t="shared" si="1134"/>
        <v>#150 Billet VIP</v>
      </c>
      <c r="D940" t="str">
        <f t="shared" si="1132"/>
        <v>COR22D150</v>
      </c>
      <c r="E940" s="53" t="s">
        <v>234</v>
      </c>
      <c r="F940" s="20">
        <v>1000</v>
      </c>
      <c r="G940" s="74" t="s">
        <v>1179</v>
      </c>
      <c r="H940" s="23" t="s">
        <v>146</v>
      </c>
      <c r="J940" s="54" t="s">
        <v>1020</v>
      </c>
      <c r="K940" s="22" t="s">
        <v>173</v>
      </c>
      <c r="L940" s="54" t="s">
        <v>147</v>
      </c>
      <c r="M940" s="22">
        <v>1</v>
      </c>
      <c r="N940" s="54" t="s">
        <v>174</v>
      </c>
      <c r="T940" s="54" t="s">
        <v>36</v>
      </c>
      <c r="U940" s="22" t="s">
        <v>227</v>
      </c>
      <c r="V940" s="54" t="str">
        <f t="shared" si="1131"/>
        <v>avantage2</v>
      </c>
      <c r="W940" s="22" t="s">
        <v>228</v>
      </c>
      <c r="AW940" s="22"/>
      <c r="AX940" s="20" t="str">
        <f t="shared" si="1135"/>
        <v>ncreator</v>
      </c>
      <c r="AY940" s="20">
        <f t="shared" si="1135"/>
        <v>10</v>
      </c>
      <c r="AZ940" s="20" t="str">
        <f t="shared" si="1135"/>
        <v>cotrcrea</v>
      </c>
      <c r="BA940" s="20">
        <f t="shared" si="1135"/>
        <v>90</v>
      </c>
      <c r="BB940" s="20" t="str">
        <f t="shared" si="1135"/>
        <v>nminer</v>
      </c>
      <c r="BC940" s="20">
        <f t="shared" si="1135"/>
        <v>0</v>
      </c>
      <c r="BD940" s="14"/>
      <c r="BJ940" t="s">
        <v>235</v>
      </c>
      <c r="BK940" t="s">
        <v>152</v>
      </c>
      <c r="BN940" s="36">
        <v>100</v>
      </c>
      <c r="BQ940">
        <v>1</v>
      </c>
      <c r="BR940" s="38">
        <v>44737</v>
      </c>
      <c r="BS940" s="22" t="s">
        <v>183</v>
      </c>
      <c r="BT940" s="20" t="str">
        <f t="shared" si="1129"/>
        <v>BILLETVIP_COR22D150</v>
      </c>
      <c r="BV940">
        <v>1</v>
      </c>
    </row>
    <row r="941" spans="2:74" ht="18.75" customHeight="1" x14ac:dyDescent="0.3">
      <c r="B941" s="20">
        <f t="shared" si="1133"/>
        <v>151</v>
      </c>
      <c r="C941" s="22" t="str">
        <f t="shared" si="1134"/>
        <v>#151 Billet VIP</v>
      </c>
      <c r="D941" t="str">
        <f t="shared" si="1132"/>
        <v>COR22D151</v>
      </c>
      <c r="E941" s="53" t="s">
        <v>234</v>
      </c>
      <c r="F941" s="20">
        <v>1000</v>
      </c>
      <c r="G941" s="74" t="s">
        <v>1180</v>
      </c>
      <c r="H941" s="23" t="s">
        <v>146</v>
      </c>
      <c r="J941" s="54" t="s">
        <v>1020</v>
      </c>
      <c r="K941" s="22" t="s">
        <v>173</v>
      </c>
      <c r="L941" s="54" t="s">
        <v>147</v>
      </c>
      <c r="M941" s="22">
        <v>1</v>
      </c>
      <c r="N941" s="54" t="s">
        <v>174</v>
      </c>
      <c r="T941" s="54" t="s">
        <v>36</v>
      </c>
      <c r="U941" s="22" t="s">
        <v>227</v>
      </c>
      <c r="V941" s="54" t="str">
        <f t="shared" si="1131"/>
        <v>avantage2</v>
      </c>
      <c r="W941" s="22" t="s">
        <v>228</v>
      </c>
      <c r="AW941" s="22"/>
      <c r="AX941" s="20" t="str">
        <f t="shared" si="1135"/>
        <v>ncreator</v>
      </c>
      <c r="AY941" s="20">
        <f t="shared" si="1135"/>
        <v>10</v>
      </c>
      <c r="AZ941" s="20" t="str">
        <f t="shared" si="1135"/>
        <v>cotrcrea</v>
      </c>
      <c r="BA941" s="20">
        <f t="shared" si="1135"/>
        <v>90</v>
      </c>
      <c r="BB941" s="20" t="str">
        <f t="shared" si="1135"/>
        <v>nminer</v>
      </c>
      <c r="BC941" s="20">
        <f t="shared" si="1135"/>
        <v>0</v>
      </c>
      <c r="BD941" s="14"/>
      <c r="BJ941" t="s">
        <v>235</v>
      </c>
      <c r="BK941" t="s">
        <v>152</v>
      </c>
      <c r="BN941" s="36">
        <v>100</v>
      </c>
      <c r="BQ941">
        <v>1</v>
      </c>
      <c r="BR941" s="38">
        <v>44737</v>
      </c>
      <c r="BS941" s="22" t="s">
        <v>183</v>
      </c>
      <c r="BT941" s="20" t="str">
        <f t="shared" si="1129"/>
        <v>BILLETVIP_COR22D151</v>
      </c>
      <c r="BV941">
        <v>1</v>
      </c>
    </row>
    <row r="942" spans="2:74" ht="18.75" customHeight="1" x14ac:dyDescent="0.3">
      <c r="B942" s="20">
        <f t="shared" si="1133"/>
        <v>152</v>
      </c>
      <c r="C942" s="22" t="str">
        <f t="shared" si="1134"/>
        <v>#152 Billet VIP</v>
      </c>
      <c r="D942" t="str">
        <f t="shared" si="1132"/>
        <v>COR22D152</v>
      </c>
      <c r="E942" s="53" t="s">
        <v>234</v>
      </c>
      <c r="F942" s="20">
        <v>1000</v>
      </c>
      <c r="G942" s="74" t="s">
        <v>1181</v>
      </c>
      <c r="H942" s="23" t="s">
        <v>146</v>
      </c>
      <c r="J942" s="54" t="s">
        <v>1020</v>
      </c>
      <c r="K942" s="22" t="s">
        <v>173</v>
      </c>
      <c r="L942" s="54" t="s">
        <v>147</v>
      </c>
      <c r="M942" s="22">
        <v>1</v>
      </c>
      <c r="N942" s="54" t="s">
        <v>174</v>
      </c>
      <c r="T942" s="54" t="s">
        <v>36</v>
      </c>
      <c r="U942" s="22" t="s">
        <v>227</v>
      </c>
      <c r="V942" s="54" t="str">
        <f t="shared" si="1131"/>
        <v>avantage2</v>
      </c>
      <c r="W942" s="22" t="s">
        <v>228</v>
      </c>
      <c r="AW942" s="22"/>
      <c r="AX942" s="20" t="str">
        <f t="shared" si="1135"/>
        <v>ncreator</v>
      </c>
      <c r="AY942" s="20">
        <f t="shared" si="1135"/>
        <v>10</v>
      </c>
      <c r="AZ942" s="20" t="str">
        <f t="shared" si="1135"/>
        <v>cotrcrea</v>
      </c>
      <c r="BA942" s="20">
        <f t="shared" si="1135"/>
        <v>90</v>
      </c>
      <c r="BB942" s="20" t="str">
        <f t="shared" si="1135"/>
        <v>nminer</v>
      </c>
      <c r="BC942" s="20">
        <f t="shared" si="1135"/>
        <v>0</v>
      </c>
      <c r="BD942" s="14"/>
      <c r="BJ942" t="s">
        <v>235</v>
      </c>
      <c r="BK942" t="s">
        <v>152</v>
      </c>
      <c r="BN942" s="36">
        <v>100</v>
      </c>
      <c r="BQ942">
        <v>1</v>
      </c>
      <c r="BR942" s="38">
        <v>44737</v>
      </c>
      <c r="BS942" s="22" t="s">
        <v>183</v>
      </c>
      <c r="BT942" s="20" t="str">
        <f t="shared" si="1129"/>
        <v>BILLETVIP_COR22D152</v>
      </c>
      <c r="BV942">
        <v>1</v>
      </c>
    </row>
    <row r="943" spans="2:74" ht="18.75" customHeight="1" x14ac:dyDescent="0.3">
      <c r="B943" s="20">
        <f t="shared" si="1133"/>
        <v>153</v>
      </c>
      <c r="C943" s="22" t="str">
        <f t="shared" si="1134"/>
        <v>#153 Billet VIP</v>
      </c>
      <c r="D943" t="str">
        <f t="shared" si="1132"/>
        <v>COR22D153</v>
      </c>
      <c r="E943" s="53" t="s">
        <v>234</v>
      </c>
      <c r="F943" s="20">
        <v>1000</v>
      </c>
      <c r="G943" s="74" t="s">
        <v>1182</v>
      </c>
      <c r="H943" s="23" t="s">
        <v>146</v>
      </c>
      <c r="J943" s="54" t="s">
        <v>1020</v>
      </c>
      <c r="K943" s="22" t="s">
        <v>173</v>
      </c>
      <c r="L943" s="54" t="s">
        <v>147</v>
      </c>
      <c r="M943" s="22">
        <v>1</v>
      </c>
      <c r="N943" s="54" t="s">
        <v>174</v>
      </c>
      <c r="T943" s="54" t="s">
        <v>36</v>
      </c>
      <c r="U943" s="22" t="s">
        <v>227</v>
      </c>
      <c r="V943" s="54" t="str">
        <f t="shared" si="1131"/>
        <v>avantage2</v>
      </c>
      <c r="W943" s="22" t="s">
        <v>228</v>
      </c>
      <c r="AW943" s="22"/>
      <c r="AX943" s="20" t="str">
        <f t="shared" si="1135"/>
        <v>ncreator</v>
      </c>
      <c r="AY943" s="20">
        <f t="shared" si="1135"/>
        <v>10</v>
      </c>
      <c r="AZ943" s="20" t="str">
        <f t="shared" si="1135"/>
        <v>cotrcrea</v>
      </c>
      <c r="BA943" s="20">
        <f t="shared" si="1135"/>
        <v>90</v>
      </c>
      <c r="BB943" s="20" t="str">
        <f t="shared" si="1135"/>
        <v>nminer</v>
      </c>
      <c r="BC943" s="20">
        <f t="shared" si="1135"/>
        <v>0</v>
      </c>
      <c r="BD943" s="14"/>
      <c r="BJ943" t="s">
        <v>235</v>
      </c>
      <c r="BK943" t="s">
        <v>152</v>
      </c>
      <c r="BN943" s="36">
        <v>100</v>
      </c>
      <c r="BQ943">
        <v>1</v>
      </c>
      <c r="BR943" s="38">
        <v>44737</v>
      </c>
      <c r="BS943" s="22" t="s">
        <v>183</v>
      </c>
      <c r="BT943" s="20" t="str">
        <f t="shared" si="1129"/>
        <v>BILLETVIP_COR22D153</v>
      </c>
      <c r="BV943">
        <v>1</v>
      </c>
    </row>
    <row r="944" spans="2:74" ht="18.75" customHeight="1" x14ac:dyDescent="0.3">
      <c r="B944" s="20">
        <f t="shared" si="1133"/>
        <v>154</v>
      </c>
      <c r="C944" s="22" t="str">
        <f t="shared" si="1134"/>
        <v>#154 Billet VIP</v>
      </c>
      <c r="D944" t="str">
        <f t="shared" si="1132"/>
        <v>COR22D154</v>
      </c>
      <c r="E944" s="53" t="s">
        <v>234</v>
      </c>
      <c r="F944" s="20">
        <v>1000</v>
      </c>
      <c r="G944" s="74" t="s">
        <v>1183</v>
      </c>
      <c r="H944" s="23" t="s">
        <v>146</v>
      </c>
      <c r="J944" s="54" t="s">
        <v>1020</v>
      </c>
      <c r="K944" s="22" t="s">
        <v>173</v>
      </c>
      <c r="L944" s="54" t="s">
        <v>147</v>
      </c>
      <c r="M944" s="22">
        <v>1</v>
      </c>
      <c r="N944" s="54" t="s">
        <v>174</v>
      </c>
      <c r="T944" s="54" t="s">
        <v>36</v>
      </c>
      <c r="U944" s="22" t="s">
        <v>227</v>
      </c>
      <c r="V944" s="54" t="str">
        <f t="shared" si="1131"/>
        <v>avantage2</v>
      </c>
      <c r="W944" s="22" t="s">
        <v>228</v>
      </c>
      <c r="AW944" s="22"/>
      <c r="AX944" s="20" t="str">
        <f t="shared" ref="AX944:BC959" si="1136">AX943</f>
        <v>ncreator</v>
      </c>
      <c r="AY944" s="20">
        <f t="shared" si="1136"/>
        <v>10</v>
      </c>
      <c r="AZ944" s="20" t="str">
        <f t="shared" si="1136"/>
        <v>cotrcrea</v>
      </c>
      <c r="BA944" s="20">
        <f t="shared" si="1136"/>
        <v>90</v>
      </c>
      <c r="BB944" s="20" t="str">
        <f t="shared" si="1136"/>
        <v>nminer</v>
      </c>
      <c r="BC944" s="20">
        <f t="shared" si="1136"/>
        <v>0</v>
      </c>
      <c r="BD944" s="14"/>
      <c r="BJ944" t="s">
        <v>235</v>
      </c>
      <c r="BK944" t="s">
        <v>152</v>
      </c>
      <c r="BN944" s="36">
        <v>100</v>
      </c>
      <c r="BQ944">
        <v>1</v>
      </c>
      <c r="BR944" s="38">
        <v>44737</v>
      </c>
      <c r="BS944" s="22" t="s">
        <v>183</v>
      </c>
      <c r="BT944" s="20" t="str">
        <f t="shared" si="1129"/>
        <v>BILLETVIP_COR22D154</v>
      </c>
      <c r="BV944">
        <v>1</v>
      </c>
    </row>
    <row r="945" spans="2:74" ht="18.75" customHeight="1" x14ac:dyDescent="0.3">
      <c r="B945" s="20">
        <f t="shared" si="1133"/>
        <v>155</v>
      </c>
      <c r="C945" s="22" t="str">
        <f t="shared" si="1134"/>
        <v>#155 Billet VIP</v>
      </c>
      <c r="D945" t="str">
        <f t="shared" si="1132"/>
        <v>COR22D155</v>
      </c>
      <c r="E945" s="53" t="s">
        <v>234</v>
      </c>
      <c r="F945" s="20">
        <v>1000</v>
      </c>
      <c r="G945" s="74" t="s">
        <v>1184</v>
      </c>
      <c r="H945" s="23" t="s">
        <v>146</v>
      </c>
      <c r="J945" s="54" t="s">
        <v>1020</v>
      </c>
      <c r="K945" s="22" t="s">
        <v>173</v>
      </c>
      <c r="L945" s="54" t="s">
        <v>147</v>
      </c>
      <c r="M945" s="22">
        <v>1</v>
      </c>
      <c r="N945" s="54" t="s">
        <v>174</v>
      </c>
      <c r="T945" s="54" t="s">
        <v>36</v>
      </c>
      <c r="U945" s="22" t="s">
        <v>227</v>
      </c>
      <c r="V945" s="54" t="str">
        <f t="shared" si="1131"/>
        <v>avantage2</v>
      </c>
      <c r="W945" s="22" t="s">
        <v>228</v>
      </c>
      <c r="AW945" s="22"/>
      <c r="AX945" s="20" t="str">
        <f t="shared" si="1136"/>
        <v>ncreator</v>
      </c>
      <c r="AY945" s="20">
        <f t="shared" si="1136"/>
        <v>10</v>
      </c>
      <c r="AZ945" s="20" t="str">
        <f t="shared" si="1136"/>
        <v>cotrcrea</v>
      </c>
      <c r="BA945" s="20">
        <f t="shared" si="1136"/>
        <v>90</v>
      </c>
      <c r="BB945" s="20" t="str">
        <f t="shared" si="1136"/>
        <v>nminer</v>
      </c>
      <c r="BC945" s="20">
        <f t="shared" si="1136"/>
        <v>0</v>
      </c>
      <c r="BD945" s="14"/>
      <c r="BJ945" t="s">
        <v>235</v>
      </c>
      <c r="BK945" t="s">
        <v>152</v>
      </c>
      <c r="BN945" s="36">
        <v>100</v>
      </c>
      <c r="BQ945">
        <v>1</v>
      </c>
      <c r="BR945" s="38">
        <v>44737</v>
      </c>
      <c r="BS945" s="22" t="s">
        <v>183</v>
      </c>
      <c r="BT945" s="20" t="str">
        <f t="shared" si="1129"/>
        <v>BILLETVIP_COR22D155</v>
      </c>
      <c r="BV945">
        <v>1</v>
      </c>
    </row>
    <row r="946" spans="2:74" ht="18.75" customHeight="1" x14ac:dyDescent="0.3">
      <c r="B946" s="20">
        <f t="shared" si="1133"/>
        <v>156</v>
      </c>
      <c r="C946" s="22" t="str">
        <f t="shared" si="1134"/>
        <v>#156 Billet VIP</v>
      </c>
      <c r="D946" t="str">
        <f t="shared" si="1132"/>
        <v>COR22D156</v>
      </c>
      <c r="E946" s="53" t="s">
        <v>234</v>
      </c>
      <c r="F946" s="20">
        <v>1000</v>
      </c>
      <c r="G946" s="74" t="s">
        <v>1185</v>
      </c>
      <c r="H946" s="23" t="s">
        <v>146</v>
      </c>
      <c r="J946" s="54" t="s">
        <v>1020</v>
      </c>
      <c r="K946" s="22" t="s">
        <v>173</v>
      </c>
      <c r="L946" s="54" t="s">
        <v>147</v>
      </c>
      <c r="M946" s="22">
        <v>1</v>
      </c>
      <c r="N946" s="54" t="s">
        <v>174</v>
      </c>
      <c r="T946" s="54" t="s">
        <v>36</v>
      </c>
      <c r="U946" s="22" t="s">
        <v>227</v>
      </c>
      <c r="V946" s="54" t="str">
        <f t="shared" si="1131"/>
        <v>avantage2</v>
      </c>
      <c r="W946" s="22" t="s">
        <v>228</v>
      </c>
      <c r="AW946" s="22"/>
      <c r="AX946" s="20" t="str">
        <f t="shared" si="1136"/>
        <v>ncreator</v>
      </c>
      <c r="AY946" s="20">
        <f t="shared" si="1136"/>
        <v>10</v>
      </c>
      <c r="AZ946" s="20" t="str">
        <f t="shared" si="1136"/>
        <v>cotrcrea</v>
      </c>
      <c r="BA946" s="20">
        <f t="shared" si="1136"/>
        <v>90</v>
      </c>
      <c r="BB946" s="20" t="str">
        <f t="shared" si="1136"/>
        <v>nminer</v>
      </c>
      <c r="BC946" s="20">
        <f t="shared" si="1136"/>
        <v>0</v>
      </c>
      <c r="BD946" s="14"/>
      <c r="BJ946" t="s">
        <v>235</v>
      </c>
      <c r="BK946" t="s">
        <v>152</v>
      </c>
      <c r="BN946" s="36">
        <v>100</v>
      </c>
      <c r="BQ946">
        <v>1</v>
      </c>
      <c r="BR946" s="38">
        <v>44737</v>
      </c>
      <c r="BS946" s="22" t="s">
        <v>183</v>
      </c>
      <c r="BT946" s="20" t="str">
        <f t="shared" si="1129"/>
        <v>BILLETVIP_COR22D156</v>
      </c>
      <c r="BV946">
        <v>1</v>
      </c>
    </row>
    <row r="947" spans="2:74" ht="18.75" customHeight="1" x14ac:dyDescent="0.3">
      <c r="B947" s="20">
        <f t="shared" si="1133"/>
        <v>157</v>
      </c>
      <c r="C947" s="22" t="str">
        <f t="shared" si="1134"/>
        <v>#157 Billet VIP</v>
      </c>
      <c r="D947" t="str">
        <f t="shared" si="1132"/>
        <v>COR22D157</v>
      </c>
      <c r="E947" s="53" t="s">
        <v>234</v>
      </c>
      <c r="F947" s="20">
        <v>1000</v>
      </c>
      <c r="G947" s="74" t="s">
        <v>1186</v>
      </c>
      <c r="H947" s="23" t="s">
        <v>146</v>
      </c>
      <c r="J947" s="54" t="s">
        <v>1020</v>
      </c>
      <c r="K947" s="22" t="s">
        <v>173</v>
      </c>
      <c r="L947" s="54" t="s">
        <v>147</v>
      </c>
      <c r="M947" s="22">
        <v>1</v>
      </c>
      <c r="N947" s="54" t="s">
        <v>174</v>
      </c>
      <c r="T947" s="54" t="s">
        <v>36</v>
      </c>
      <c r="U947" s="22" t="s">
        <v>227</v>
      </c>
      <c r="V947" s="54" t="str">
        <f t="shared" si="1131"/>
        <v>avantage2</v>
      </c>
      <c r="W947" s="22" t="s">
        <v>228</v>
      </c>
      <c r="AW947" s="22"/>
      <c r="AX947" s="20" t="str">
        <f t="shared" si="1136"/>
        <v>ncreator</v>
      </c>
      <c r="AY947" s="20">
        <f t="shared" si="1136"/>
        <v>10</v>
      </c>
      <c r="AZ947" s="20" t="str">
        <f t="shared" si="1136"/>
        <v>cotrcrea</v>
      </c>
      <c r="BA947" s="20">
        <f t="shared" si="1136"/>
        <v>90</v>
      </c>
      <c r="BB947" s="20" t="str">
        <f t="shared" si="1136"/>
        <v>nminer</v>
      </c>
      <c r="BC947" s="20">
        <f t="shared" si="1136"/>
        <v>0</v>
      </c>
      <c r="BD947" s="14"/>
      <c r="BJ947" t="s">
        <v>235</v>
      </c>
      <c r="BK947" t="s">
        <v>152</v>
      </c>
      <c r="BN947" s="36">
        <v>100</v>
      </c>
      <c r="BQ947">
        <v>1</v>
      </c>
      <c r="BR947" s="38">
        <v>44737</v>
      </c>
      <c r="BS947" s="22" t="s">
        <v>183</v>
      </c>
      <c r="BT947" s="20" t="str">
        <f t="shared" si="1129"/>
        <v>BILLETVIP_COR22D157</v>
      </c>
      <c r="BV947">
        <v>1</v>
      </c>
    </row>
    <row r="948" spans="2:74" ht="18.75" customHeight="1" x14ac:dyDescent="0.3">
      <c r="B948" s="20">
        <f t="shared" si="1133"/>
        <v>158</v>
      </c>
      <c r="C948" s="22" t="str">
        <f t="shared" si="1134"/>
        <v>#158 Billet VIP</v>
      </c>
      <c r="D948" t="str">
        <f t="shared" si="1132"/>
        <v>COR22D158</v>
      </c>
      <c r="E948" s="53" t="s">
        <v>234</v>
      </c>
      <c r="F948" s="20">
        <v>1000</v>
      </c>
      <c r="G948" s="74" t="s">
        <v>1187</v>
      </c>
      <c r="H948" s="23" t="s">
        <v>146</v>
      </c>
      <c r="J948" s="54" t="s">
        <v>1020</v>
      </c>
      <c r="K948" s="22" t="s">
        <v>173</v>
      </c>
      <c r="L948" s="54" t="s">
        <v>147</v>
      </c>
      <c r="M948" s="22">
        <v>1</v>
      </c>
      <c r="N948" s="54" t="s">
        <v>174</v>
      </c>
      <c r="T948" s="54" t="s">
        <v>36</v>
      </c>
      <c r="U948" s="22" t="s">
        <v>227</v>
      </c>
      <c r="V948" s="54" t="str">
        <f t="shared" si="1131"/>
        <v>avantage2</v>
      </c>
      <c r="W948" s="22" t="s">
        <v>228</v>
      </c>
      <c r="AW948" s="22"/>
      <c r="AX948" s="20" t="str">
        <f t="shared" si="1136"/>
        <v>ncreator</v>
      </c>
      <c r="AY948" s="20">
        <f t="shared" si="1136"/>
        <v>10</v>
      </c>
      <c r="AZ948" s="20" t="str">
        <f t="shared" si="1136"/>
        <v>cotrcrea</v>
      </c>
      <c r="BA948" s="20">
        <f t="shared" si="1136"/>
        <v>90</v>
      </c>
      <c r="BB948" s="20" t="str">
        <f t="shared" si="1136"/>
        <v>nminer</v>
      </c>
      <c r="BC948" s="20">
        <f t="shared" si="1136"/>
        <v>0</v>
      </c>
      <c r="BD948" s="14"/>
      <c r="BJ948" t="s">
        <v>235</v>
      </c>
      <c r="BK948" t="s">
        <v>152</v>
      </c>
      <c r="BN948" s="36">
        <v>100</v>
      </c>
      <c r="BQ948">
        <v>1</v>
      </c>
      <c r="BR948" s="38">
        <v>44737</v>
      </c>
      <c r="BS948" s="22" t="s">
        <v>183</v>
      </c>
      <c r="BT948" s="20" t="str">
        <f t="shared" si="1129"/>
        <v>BILLETVIP_COR22D158</v>
      </c>
      <c r="BV948">
        <v>1</v>
      </c>
    </row>
    <row r="949" spans="2:74" ht="18.75" customHeight="1" x14ac:dyDescent="0.3">
      <c r="B949" s="20">
        <f t="shared" si="1133"/>
        <v>159</v>
      </c>
      <c r="C949" s="22" t="str">
        <f t="shared" si="1134"/>
        <v>#159 Billet VIP</v>
      </c>
      <c r="D949" t="str">
        <f t="shared" si="1132"/>
        <v>COR22D159</v>
      </c>
      <c r="E949" s="53" t="s">
        <v>234</v>
      </c>
      <c r="F949" s="20">
        <v>1000</v>
      </c>
      <c r="G949" s="74" t="s">
        <v>1188</v>
      </c>
      <c r="H949" s="23" t="s">
        <v>146</v>
      </c>
      <c r="J949" s="54" t="s">
        <v>1020</v>
      </c>
      <c r="K949" s="22" t="s">
        <v>173</v>
      </c>
      <c r="L949" s="54" t="s">
        <v>147</v>
      </c>
      <c r="M949" s="22">
        <v>1</v>
      </c>
      <c r="N949" s="54" t="s">
        <v>174</v>
      </c>
      <c r="T949" s="54" t="s">
        <v>36</v>
      </c>
      <c r="U949" s="22" t="s">
        <v>227</v>
      </c>
      <c r="V949" s="54" t="str">
        <f t="shared" si="1131"/>
        <v>avantage2</v>
      </c>
      <c r="W949" s="22" t="s">
        <v>228</v>
      </c>
      <c r="AW949" s="22"/>
      <c r="AX949" s="20" t="str">
        <f t="shared" si="1136"/>
        <v>ncreator</v>
      </c>
      <c r="AY949" s="20">
        <f t="shared" si="1136"/>
        <v>10</v>
      </c>
      <c r="AZ949" s="20" t="str">
        <f t="shared" si="1136"/>
        <v>cotrcrea</v>
      </c>
      <c r="BA949" s="20">
        <f t="shared" si="1136"/>
        <v>90</v>
      </c>
      <c r="BB949" s="20" t="str">
        <f t="shared" si="1136"/>
        <v>nminer</v>
      </c>
      <c r="BC949" s="20">
        <f t="shared" si="1136"/>
        <v>0</v>
      </c>
      <c r="BD949" s="14"/>
      <c r="BJ949" t="s">
        <v>235</v>
      </c>
      <c r="BK949" t="s">
        <v>152</v>
      </c>
      <c r="BN949" s="36">
        <v>100</v>
      </c>
      <c r="BQ949">
        <v>1</v>
      </c>
      <c r="BR949" s="38">
        <v>44737</v>
      </c>
      <c r="BS949" s="22" t="s">
        <v>183</v>
      </c>
      <c r="BT949" s="20" t="str">
        <f t="shared" si="1129"/>
        <v>BILLETVIP_COR22D159</v>
      </c>
      <c r="BV949">
        <v>1</v>
      </c>
    </row>
    <row r="950" spans="2:74" ht="18.75" customHeight="1" x14ac:dyDescent="0.3">
      <c r="B950" s="20">
        <f t="shared" si="1133"/>
        <v>160</v>
      </c>
      <c r="C950" s="22" t="str">
        <f t="shared" si="1134"/>
        <v>#160 Billet VIP</v>
      </c>
      <c r="D950" t="str">
        <f t="shared" si="1132"/>
        <v>COR22D160</v>
      </c>
      <c r="E950" s="53" t="s">
        <v>234</v>
      </c>
      <c r="F950" s="20">
        <v>1000</v>
      </c>
      <c r="G950" s="74" t="s">
        <v>1189</v>
      </c>
      <c r="H950" s="23" t="s">
        <v>146</v>
      </c>
      <c r="J950" s="54" t="s">
        <v>1020</v>
      </c>
      <c r="K950" s="22" t="s">
        <v>173</v>
      </c>
      <c r="L950" s="54" t="s">
        <v>147</v>
      </c>
      <c r="M950" s="22">
        <v>1</v>
      </c>
      <c r="N950" s="54" t="s">
        <v>174</v>
      </c>
      <c r="T950" s="54" t="s">
        <v>36</v>
      </c>
      <c r="U950" s="22" t="s">
        <v>227</v>
      </c>
      <c r="V950" s="54" t="str">
        <f t="shared" si="1131"/>
        <v>avantage2</v>
      </c>
      <c r="W950" s="22" t="s">
        <v>228</v>
      </c>
      <c r="AW950" s="22"/>
      <c r="AX950" s="20" t="str">
        <f t="shared" si="1136"/>
        <v>ncreator</v>
      </c>
      <c r="AY950" s="20">
        <f t="shared" si="1136"/>
        <v>10</v>
      </c>
      <c r="AZ950" s="20" t="str">
        <f t="shared" si="1136"/>
        <v>cotrcrea</v>
      </c>
      <c r="BA950" s="20">
        <f t="shared" si="1136"/>
        <v>90</v>
      </c>
      <c r="BB950" s="20" t="str">
        <f t="shared" si="1136"/>
        <v>nminer</v>
      </c>
      <c r="BC950" s="20">
        <f t="shared" si="1136"/>
        <v>0</v>
      </c>
      <c r="BD950" s="14"/>
      <c r="BJ950" t="s">
        <v>235</v>
      </c>
      <c r="BK950" t="s">
        <v>152</v>
      </c>
      <c r="BN950" s="36">
        <v>100</v>
      </c>
      <c r="BQ950">
        <v>1</v>
      </c>
      <c r="BR950" s="38">
        <v>44737</v>
      </c>
      <c r="BS950" s="22" t="s">
        <v>183</v>
      </c>
      <c r="BT950" s="20" t="str">
        <f t="shared" si="1129"/>
        <v>BILLETVIP_COR22D160</v>
      </c>
      <c r="BV950">
        <v>1</v>
      </c>
    </row>
    <row r="951" spans="2:74" ht="18.75" customHeight="1" x14ac:dyDescent="0.3">
      <c r="B951" s="20">
        <f t="shared" si="1133"/>
        <v>161</v>
      </c>
      <c r="C951" s="22" t="str">
        <f t="shared" si="1134"/>
        <v>#161 Billet VIP</v>
      </c>
      <c r="D951" t="str">
        <f t="shared" si="1132"/>
        <v>COR22D161</v>
      </c>
      <c r="E951" s="53" t="s">
        <v>234</v>
      </c>
      <c r="F951" s="20">
        <v>1000</v>
      </c>
      <c r="G951" s="74" t="s">
        <v>1190</v>
      </c>
      <c r="H951" s="23" t="s">
        <v>146</v>
      </c>
      <c r="J951" s="54" t="s">
        <v>1020</v>
      </c>
      <c r="K951" s="22" t="s">
        <v>173</v>
      </c>
      <c r="L951" s="54" t="s">
        <v>147</v>
      </c>
      <c r="M951" s="22">
        <v>1</v>
      </c>
      <c r="N951" s="54" t="s">
        <v>174</v>
      </c>
      <c r="T951" s="54" t="s">
        <v>36</v>
      </c>
      <c r="U951" s="22" t="s">
        <v>227</v>
      </c>
      <c r="V951" s="54" t="str">
        <f t="shared" si="1131"/>
        <v>avantage2</v>
      </c>
      <c r="W951" s="22" t="s">
        <v>228</v>
      </c>
      <c r="AW951" s="22"/>
      <c r="AX951" s="20" t="str">
        <f t="shared" si="1136"/>
        <v>ncreator</v>
      </c>
      <c r="AY951" s="20">
        <f t="shared" si="1136"/>
        <v>10</v>
      </c>
      <c r="AZ951" s="20" t="str">
        <f t="shared" si="1136"/>
        <v>cotrcrea</v>
      </c>
      <c r="BA951" s="20">
        <f t="shared" si="1136"/>
        <v>90</v>
      </c>
      <c r="BB951" s="20" t="str">
        <f t="shared" si="1136"/>
        <v>nminer</v>
      </c>
      <c r="BC951" s="20">
        <f t="shared" si="1136"/>
        <v>0</v>
      </c>
      <c r="BD951" s="14"/>
      <c r="BJ951" t="s">
        <v>235</v>
      </c>
      <c r="BK951" t="s">
        <v>152</v>
      </c>
      <c r="BN951" s="36">
        <v>100</v>
      </c>
      <c r="BQ951">
        <v>1</v>
      </c>
      <c r="BR951" s="38">
        <v>44737</v>
      </c>
      <c r="BS951" s="22" t="s">
        <v>183</v>
      </c>
      <c r="BT951" s="20" t="str">
        <f t="shared" si="1129"/>
        <v>BILLETVIP_COR22D161</v>
      </c>
      <c r="BV951">
        <v>1</v>
      </c>
    </row>
    <row r="952" spans="2:74" ht="18.75" customHeight="1" x14ac:dyDescent="0.3">
      <c r="B952" s="20">
        <f t="shared" si="1133"/>
        <v>162</v>
      </c>
      <c r="C952" s="22" t="str">
        <f t="shared" si="1134"/>
        <v>#162 Billet VIP</v>
      </c>
      <c r="D952" t="str">
        <f t="shared" si="1132"/>
        <v>COR22D162</v>
      </c>
      <c r="E952" s="53" t="s">
        <v>234</v>
      </c>
      <c r="F952" s="20">
        <v>1000</v>
      </c>
      <c r="G952" s="74" t="s">
        <v>1191</v>
      </c>
      <c r="H952" s="23" t="s">
        <v>146</v>
      </c>
      <c r="J952" s="54" t="s">
        <v>1020</v>
      </c>
      <c r="K952" s="22" t="s">
        <v>173</v>
      </c>
      <c r="L952" s="54" t="s">
        <v>147</v>
      </c>
      <c r="M952" s="22">
        <v>1</v>
      </c>
      <c r="N952" s="54" t="s">
        <v>174</v>
      </c>
      <c r="T952" s="54" t="s">
        <v>36</v>
      </c>
      <c r="U952" s="22" t="s">
        <v>227</v>
      </c>
      <c r="V952" s="54" t="str">
        <f t="shared" si="1131"/>
        <v>avantage2</v>
      </c>
      <c r="W952" s="22" t="s">
        <v>228</v>
      </c>
      <c r="AW952" s="22"/>
      <c r="AX952" s="20" t="str">
        <f t="shared" si="1136"/>
        <v>ncreator</v>
      </c>
      <c r="AY952" s="20">
        <f t="shared" si="1136"/>
        <v>10</v>
      </c>
      <c r="AZ952" s="20" t="str">
        <f t="shared" si="1136"/>
        <v>cotrcrea</v>
      </c>
      <c r="BA952" s="20">
        <f t="shared" si="1136"/>
        <v>90</v>
      </c>
      <c r="BB952" s="20" t="str">
        <f t="shared" si="1136"/>
        <v>nminer</v>
      </c>
      <c r="BC952" s="20">
        <f t="shared" si="1136"/>
        <v>0</v>
      </c>
      <c r="BD952" s="14"/>
      <c r="BJ952" t="s">
        <v>235</v>
      </c>
      <c r="BK952" t="s">
        <v>152</v>
      </c>
      <c r="BN952" s="36">
        <v>100</v>
      </c>
      <c r="BQ952">
        <v>1</v>
      </c>
      <c r="BR952" s="38">
        <v>44737</v>
      </c>
      <c r="BS952" s="22" t="s">
        <v>183</v>
      </c>
      <c r="BT952" s="20" t="str">
        <f t="shared" si="1129"/>
        <v>BILLETVIP_COR22D162</v>
      </c>
      <c r="BV952">
        <v>1</v>
      </c>
    </row>
    <row r="953" spans="2:74" ht="18.75" customHeight="1" x14ac:dyDescent="0.3">
      <c r="B953" s="20">
        <f t="shared" si="1133"/>
        <v>163</v>
      </c>
      <c r="C953" s="22" t="str">
        <f t="shared" si="1134"/>
        <v>#163 Billet VIP</v>
      </c>
      <c r="D953" t="str">
        <f t="shared" si="1132"/>
        <v>COR22D163</v>
      </c>
      <c r="E953" s="53" t="s">
        <v>234</v>
      </c>
      <c r="F953" s="20">
        <v>1000</v>
      </c>
      <c r="G953" s="74" t="s">
        <v>1192</v>
      </c>
      <c r="H953" s="23" t="s">
        <v>146</v>
      </c>
      <c r="J953" s="54" t="s">
        <v>1020</v>
      </c>
      <c r="K953" s="22" t="s">
        <v>173</v>
      </c>
      <c r="L953" s="54" t="s">
        <v>147</v>
      </c>
      <c r="M953" s="22">
        <v>1</v>
      </c>
      <c r="N953" s="54" t="s">
        <v>174</v>
      </c>
      <c r="T953" s="54" t="s">
        <v>36</v>
      </c>
      <c r="U953" s="22" t="s">
        <v>227</v>
      </c>
      <c r="V953" s="54" t="str">
        <f t="shared" si="1131"/>
        <v>avantage2</v>
      </c>
      <c r="W953" s="22" t="s">
        <v>228</v>
      </c>
      <c r="AW953" s="22"/>
      <c r="AX953" s="20" t="str">
        <f t="shared" si="1136"/>
        <v>ncreator</v>
      </c>
      <c r="AY953" s="20">
        <f t="shared" si="1136"/>
        <v>10</v>
      </c>
      <c r="AZ953" s="20" t="str">
        <f t="shared" si="1136"/>
        <v>cotrcrea</v>
      </c>
      <c r="BA953" s="20">
        <f t="shared" si="1136"/>
        <v>90</v>
      </c>
      <c r="BB953" s="20" t="str">
        <f t="shared" si="1136"/>
        <v>nminer</v>
      </c>
      <c r="BC953" s="20">
        <f t="shared" si="1136"/>
        <v>0</v>
      </c>
      <c r="BD953" s="14"/>
      <c r="BJ953" t="s">
        <v>235</v>
      </c>
      <c r="BK953" t="s">
        <v>152</v>
      </c>
      <c r="BN953" s="36">
        <v>100</v>
      </c>
      <c r="BQ953">
        <v>1</v>
      </c>
      <c r="BR953" s="38">
        <v>44737</v>
      </c>
      <c r="BS953" s="22" t="s">
        <v>183</v>
      </c>
      <c r="BT953" s="20" t="str">
        <f t="shared" si="1129"/>
        <v>BILLETVIP_COR22D163</v>
      </c>
      <c r="BV953">
        <v>1</v>
      </c>
    </row>
    <row r="954" spans="2:74" ht="18.75" customHeight="1" x14ac:dyDescent="0.3">
      <c r="B954" s="20">
        <f t="shared" si="1133"/>
        <v>164</v>
      </c>
      <c r="C954" s="22" t="str">
        <f t="shared" si="1134"/>
        <v>#164 Billet VIP</v>
      </c>
      <c r="D954" t="str">
        <f t="shared" si="1132"/>
        <v>COR22D164</v>
      </c>
      <c r="E954" s="53" t="s">
        <v>234</v>
      </c>
      <c r="F954" s="20">
        <v>1000</v>
      </c>
      <c r="G954" s="74" t="s">
        <v>1193</v>
      </c>
      <c r="H954" s="23" t="s">
        <v>146</v>
      </c>
      <c r="J954" s="54" t="s">
        <v>1020</v>
      </c>
      <c r="K954" s="22" t="s">
        <v>173</v>
      </c>
      <c r="L954" s="54" t="s">
        <v>147</v>
      </c>
      <c r="M954" s="22">
        <v>1</v>
      </c>
      <c r="N954" s="54" t="s">
        <v>174</v>
      </c>
      <c r="T954" s="54" t="s">
        <v>36</v>
      </c>
      <c r="U954" s="22" t="s">
        <v>227</v>
      </c>
      <c r="V954" s="54" t="str">
        <f t="shared" si="1131"/>
        <v>avantage2</v>
      </c>
      <c r="W954" s="22" t="s">
        <v>228</v>
      </c>
      <c r="AW954" s="22"/>
      <c r="AX954" s="20" t="str">
        <f t="shared" si="1136"/>
        <v>ncreator</v>
      </c>
      <c r="AY954" s="20">
        <f t="shared" si="1136"/>
        <v>10</v>
      </c>
      <c r="AZ954" s="20" t="str">
        <f t="shared" si="1136"/>
        <v>cotrcrea</v>
      </c>
      <c r="BA954" s="20">
        <f t="shared" si="1136"/>
        <v>90</v>
      </c>
      <c r="BB954" s="20" t="str">
        <f t="shared" si="1136"/>
        <v>nminer</v>
      </c>
      <c r="BC954" s="20">
        <f t="shared" si="1136"/>
        <v>0</v>
      </c>
      <c r="BD954" s="14"/>
      <c r="BJ954" t="s">
        <v>235</v>
      </c>
      <c r="BK954" t="s">
        <v>152</v>
      </c>
      <c r="BN954" s="36">
        <v>100</v>
      </c>
      <c r="BQ954">
        <v>1</v>
      </c>
      <c r="BR954" s="38">
        <v>44737</v>
      </c>
      <c r="BS954" s="22" t="s">
        <v>183</v>
      </c>
      <c r="BT954" s="20" t="str">
        <f t="shared" si="1129"/>
        <v>BILLETVIP_COR22D164</v>
      </c>
      <c r="BV954">
        <v>1</v>
      </c>
    </row>
    <row r="955" spans="2:74" ht="18.75" customHeight="1" x14ac:dyDescent="0.3">
      <c r="B955" s="20">
        <f t="shared" si="1133"/>
        <v>165</v>
      </c>
      <c r="C955" s="22" t="str">
        <f t="shared" si="1134"/>
        <v>#165 Billet VIP</v>
      </c>
      <c r="D955" t="str">
        <f t="shared" si="1132"/>
        <v>COR22D165</v>
      </c>
      <c r="E955" s="53" t="s">
        <v>234</v>
      </c>
      <c r="F955" s="20">
        <v>1000</v>
      </c>
      <c r="G955" s="74" t="s">
        <v>1194</v>
      </c>
      <c r="H955" s="23" t="s">
        <v>146</v>
      </c>
      <c r="J955" s="54" t="s">
        <v>1020</v>
      </c>
      <c r="K955" s="22" t="s">
        <v>173</v>
      </c>
      <c r="L955" s="54" t="s">
        <v>147</v>
      </c>
      <c r="M955" s="22">
        <v>1</v>
      </c>
      <c r="N955" s="54" t="s">
        <v>174</v>
      </c>
      <c r="T955" s="54" t="s">
        <v>36</v>
      </c>
      <c r="U955" s="22" t="s">
        <v>227</v>
      </c>
      <c r="V955" s="54" t="str">
        <f t="shared" si="1131"/>
        <v>avantage2</v>
      </c>
      <c r="W955" s="22" t="s">
        <v>228</v>
      </c>
      <c r="AW955" s="22"/>
      <c r="AX955" s="20" t="str">
        <f t="shared" si="1136"/>
        <v>ncreator</v>
      </c>
      <c r="AY955" s="20">
        <f t="shared" si="1136"/>
        <v>10</v>
      </c>
      <c r="AZ955" s="20" t="str">
        <f t="shared" si="1136"/>
        <v>cotrcrea</v>
      </c>
      <c r="BA955" s="20">
        <f t="shared" si="1136"/>
        <v>90</v>
      </c>
      <c r="BB955" s="20" t="str">
        <f t="shared" si="1136"/>
        <v>nminer</v>
      </c>
      <c r="BC955" s="20">
        <f t="shared" si="1136"/>
        <v>0</v>
      </c>
      <c r="BD955" s="14"/>
      <c r="BJ955" t="s">
        <v>235</v>
      </c>
      <c r="BK955" t="s">
        <v>152</v>
      </c>
      <c r="BN955" s="36">
        <v>100</v>
      </c>
      <c r="BQ955">
        <v>1</v>
      </c>
      <c r="BR955" s="38">
        <v>44737</v>
      </c>
      <c r="BS955" s="22" t="s">
        <v>183</v>
      </c>
      <c r="BT955" s="20" t="str">
        <f t="shared" si="1129"/>
        <v>BILLETVIP_COR22D165</v>
      </c>
      <c r="BV955">
        <v>1</v>
      </c>
    </row>
    <row r="956" spans="2:74" ht="18.75" customHeight="1" x14ac:dyDescent="0.3">
      <c r="B956" s="20">
        <f t="shared" si="1133"/>
        <v>166</v>
      </c>
      <c r="C956" s="22" t="str">
        <f t="shared" si="1134"/>
        <v>#166 Billet VIP</v>
      </c>
      <c r="D956" t="str">
        <f t="shared" si="1132"/>
        <v>COR22D166</v>
      </c>
      <c r="E956" s="53" t="s">
        <v>234</v>
      </c>
      <c r="F956" s="20">
        <v>1000</v>
      </c>
      <c r="G956" s="74" t="s">
        <v>1195</v>
      </c>
      <c r="H956" s="23" t="s">
        <v>146</v>
      </c>
      <c r="J956" s="54" t="s">
        <v>1020</v>
      </c>
      <c r="K956" s="22" t="s">
        <v>173</v>
      </c>
      <c r="L956" s="54" t="s">
        <v>147</v>
      </c>
      <c r="M956" s="22">
        <v>1</v>
      </c>
      <c r="N956" s="54" t="s">
        <v>174</v>
      </c>
      <c r="T956" s="54" t="s">
        <v>36</v>
      </c>
      <c r="U956" s="22" t="s">
        <v>227</v>
      </c>
      <c r="V956" s="54" t="str">
        <f t="shared" si="1131"/>
        <v>avantage2</v>
      </c>
      <c r="W956" s="22" t="s">
        <v>228</v>
      </c>
      <c r="AW956" s="22"/>
      <c r="AX956" s="20" t="str">
        <f t="shared" si="1136"/>
        <v>ncreator</v>
      </c>
      <c r="AY956" s="20">
        <f t="shared" si="1136"/>
        <v>10</v>
      </c>
      <c r="AZ956" s="20" t="str">
        <f t="shared" si="1136"/>
        <v>cotrcrea</v>
      </c>
      <c r="BA956" s="20">
        <f t="shared" si="1136"/>
        <v>90</v>
      </c>
      <c r="BB956" s="20" t="str">
        <f t="shared" si="1136"/>
        <v>nminer</v>
      </c>
      <c r="BC956" s="20">
        <f t="shared" si="1136"/>
        <v>0</v>
      </c>
      <c r="BD956" s="14"/>
      <c r="BJ956" t="s">
        <v>235</v>
      </c>
      <c r="BK956" t="s">
        <v>152</v>
      </c>
      <c r="BN956" s="36">
        <v>100</v>
      </c>
      <c r="BQ956">
        <v>1</v>
      </c>
      <c r="BR956" s="38">
        <v>44737</v>
      </c>
      <c r="BS956" s="22" t="s">
        <v>183</v>
      </c>
      <c r="BT956" s="20" t="str">
        <f t="shared" si="1129"/>
        <v>BILLETVIP_COR22D166</v>
      </c>
      <c r="BV956">
        <v>1</v>
      </c>
    </row>
    <row r="957" spans="2:74" ht="18.75" customHeight="1" x14ac:dyDescent="0.3">
      <c r="B957" s="20">
        <f t="shared" si="1133"/>
        <v>167</v>
      </c>
      <c r="C957" s="22" t="str">
        <f t="shared" si="1134"/>
        <v>#167 Billet VIP</v>
      </c>
      <c r="D957" t="str">
        <f t="shared" si="1132"/>
        <v>COR22D167</v>
      </c>
      <c r="E957" s="53" t="s">
        <v>234</v>
      </c>
      <c r="F957" s="20">
        <v>1000</v>
      </c>
      <c r="G957" s="74" t="s">
        <v>1196</v>
      </c>
      <c r="H957" s="23" t="s">
        <v>146</v>
      </c>
      <c r="J957" s="54" t="s">
        <v>1020</v>
      </c>
      <c r="K957" s="22" t="s">
        <v>173</v>
      </c>
      <c r="L957" s="54" t="s">
        <v>147</v>
      </c>
      <c r="M957" s="22">
        <v>1</v>
      </c>
      <c r="N957" s="54" t="s">
        <v>174</v>
      </c>
      <c r="T957" s="54" t="s">
        <v>36</v>
      </c>
      <c r="U957" s="22" t="s">
        <v>227</v>
      </c>
      <c r="V957" s="54" t="str">
        <f t="shared" si="1131"/>
        <v>avantage2</v>
      </c>
      <c r="W957" s="22" t="s">
        <v>228</v>
      </c>
      <c r="AW957" s="22"/>
      <c r="AX957" s="20" t="str">
        <f t="shared" si="1136"/>
        <v>ncreator</v>
      </c>
      <c r="AY957" s="20">
        <f t="shared" si="1136"/>
        <v>10</v>
      </c>
      <c r="AZ957" s="20" t="str">
        <f t="shared" si="1136"/>
        <v>cotrcrea</v>
      </c>
      <c r="BA957" s="20">
        <f t="shared" si="1136"/>
        <v>90</v>
      </c>
      <c r="BB957" s="20" t="str">
        <f t="shared" si="1136"/>
        <v>nminer</v>
      </c>
      <c r="BC957" s="20">
        <f t="shared" si="1136"/>
        <v>0</v>
      </c>
      <c r="BD957" s="14"/>
      <c r="BJ957" t="s">
        <v>235</v>
      </c>
      <c r="BK957" t="s">
        <v>152</v>
      </c>
      <c r="BN957" s="36">
        <v>100</v>
      </c>
      <c r="BQ957">
        <v>1</v>
      </c>
      <c r="BR957" s="38">
        <v>44737</v>
      </c>
      <c r="BS957" s="22" t="s">
        <v>183</v>
      </c>
      <c r="BT957" s="20" t="str">
        <f t="shared" si="1129"/>
        <v>BILLETVIP_COR22D167</v>
      </c>
      <c r="BV957">
        <v>1</v>
      </c>
    </row>
    <row r="958" spans="2:74" ht="18.75" customHeight="1" x14ac:dyDescent="0.3">
      <c r="B958" s="20">
        <f t="shared" si="1133"/>
        <v>168</v>
      </c>
      <c r="C958" s="22" t="str">
        <f t="shared" si="1134"/>
        <v>#168 Billet VIP</v>
      </c>
      <c r="D958" t="str">
        <f t="shared" si="1132"/>
        <v>COR22D168</v>
      </c>
      <c r="E958" s="53" t="s">
        <v>234</v>
      </c>
      <c r="F958" s="20">
        <v>1000</v>
      </c>
      <c r="G958" s="74" t="s">
        <v>1197</v>
      </c>
      <c r="H958" s="23" t="s">
        <v>146</v>
      </c>
      <c r="J958" s="54" t="s">
        <v>1020</v>
      </c>
      <c r="K958" s="22" t="s">
        <v>173</v>
      </c>
      <c r="L958" s="54" t="s">
        <v>147</v>
      </c>
      <c r="M958" s="22">
        <v>1</v>
      </c>
      <c r="N958" s="54" t="s">
        <v>174</v>
      </c>
      <c r="T958" s="54" t="s">
        <v>36</v>
      </c>
      <c r="U958" s="22" t="s">
        <v>227</v>
      </c>
      <c r="V958" s="54" t="str">
        <f t="shared" si="1131"/>
        <v>avantage2</v>
      </c>
      <c r="W958" s="22" t="s">
        <v>228</v>
      </c>
      <c r="AW958" s="22"/>
      <c r="AX958" s="20" t="str">
        <f t="shared" si="1136"/>
        <v>ncreator</v>
      </c>
      <c r="AY958" s="20">
        <f t="shared" si="1136"/>
        <v>10</v>
      </c>
      <c r="AZ958" s="20" t="str">
        <f t="shared" si="1136"/>
        <v>cotrcrea</v>
      </c>
      <c r="BA958" s="20">
        <f t="shared" si="1136"/>
        <v>90</v>
      </c>
      <c r="BB958" s="20" t="str">
        <f t="shared" si="1136"/>
        <v>nminer</v>
      </c>
      <c r="BC958" s="20">
        <f t="shared" si="1136"/>
        <v>0</v>
      </c>
      <c r="BD958" s="14"/>
      <c r="BJ958" t="s">
        <v>235</v>
      </c>
      <c r="BK958" t="s">
        <v>152</v>
      </c>
      <c r="BN958" s="36">
        <v>100</v>
      </c>
      <c r="BQ958">
        <v>1</v>
      </c>
      <c r="BR958" s="38">
        <v>44737</v>
      </c>
      <c r="BS958" s="22" t="s">
        <v>183</v>
      </c>
      <c r="BT958" s="20" t="str">
        <f t="shared" si="1129"/>
        <v>BILLETVIP_COR22D168</v>
      </c>
      <c r="BV958">
        <v>1</v>
      </c>
    </row>
    <row r="959" spans="2:74" ht="18.75" customHeight="1" x14ac:dyDescent="0.3">
      <c r="B959" s="20">
        <f t="shared" si="1133"/>
        <v>169</v>
      </c>
      <c r="C959" s="22" t="str">
        <f t="shared" si="1134"/>
        <v>#169 Billet VIP</v>
      </c>
      <c r="D959" t="str">
        <f t="shared" si="1132"/>
        <v>COR22D169</v>
      </c>
      <c r="E959" s="53" t="s">
        <v>234</v>
      </c>
      <c r="F959" s="20">
        <v>1000</v>
      </c>
      <c r="G959" s="74" t="s">
        <v>1198</v>
      </c>
      <c r="H959" s="23" t="s">
        <v>146</v>
      </c>
      <c r="J959" s="54" t="s">
        <v>1020</v>
      </c>
      <c r="K959" s="22" t="s">
        <v>173</v>
      </c>
      <c r="L959" s="54" t="s">
        <v>147</v>
      </c>
      <c r="M959" s="22">
        <v>1</v>
      </c>
      <c r="N959" s="54" t="s">
        <v>174</v>
      </c>
      <c r="T959" s="54" t="s">
        <v>36</v>
      </c>
      <c r="U959" s="22" t="s">
        <v>227</v>
      </c>
      <c r="V959" s="54" t="str">
        <f t="shared" si="1131"/>
        <v>avantage2</v>
      </c>
      <c r="W959" s="22" t="s">
        <v>228</v>
      </c>
      <c r="AW959" s="22"/>
      <c r="AX959" s="20" t="str">
        <f t="shared" si="1136"/>
        <v>ncreator</v>
      </c>
      <c r="AY959" s="20">
        <f t="shared" si="1136"/>
        <v>10</v>
      </c>
      <c r="AZ959" s="20" t="str">
        <f t="shared" si="1136"/>
        <v>cotrcrea</v>
      </c>
      <c r="BA959" s="20">
        <f t="shared" si="1136"/>
        <v>90</v>
      </c>
      <c r="BB959" s="20" t="str">
        <f t="shared" si="1136"/>
        <v>nminer</v>
      </c>
      <c r="BC959" s="20">
        <f t="shared" si="1136"/>
        <v>0</v>
      </c>
      <c r="BD959" s="14"/>
      <c r="BJ959" t="s">
        <v>235</v>
      </c>
      <c r="BK959" t="s">
        <v>152</v>
      </c>
      <c r="BN959" s="36">
        <v>100</v>
      </c>
      <c r="BQ959">
        <v>1</v>
      </c>
      <c r="BR959" s="38">
        <v>44737</v>
      </c>
      <c r="BS959" s="22" t="s">
        <v>183</v>
      </c>
      <c r="BT959" s="20" t="str">
        <f t="shared" si="1129"/>
        <v>BILLETVIP_COR22D169</v>
      </c>
      <c r="BV959">
        <v>1</v>
      </c>
    </row>
    <row r="960" spans="2:74" ht="18.75" customHeight="1" x14ac:dyDescent="0.3">
      <c r="B960" s="20">
        <f t="shared" si="1133"/>
        <v>170</v>
      </c>
      <c r="C960" s="22" t="str">
        <f t="shared" si="1134"/>
        <v>#170 Billet VIP</v>
      </c>
      <c r="D960" t="str">
        <f t="shared" si="1132"/>
        <v>COR22D170</v>
      </c>
      <c r="E960" s="53" t="s">
        <v>234</v>
      </c>
      <c r="F960" s="20">
        <v>1000</v>
      </c>
      <c r="G960" s="74" t="s">
        <v>1199</v>
      </c>
      <c r="H960" s="23" t="s">
        <v>146</v>
      </c>
      <c r="J960" s="54" t="s">
        <v>1020</v>
      </c>
      <c r="K960" s="22" t="s">
        <v>173</v>
      </c>
      <c r="L960" s="54" t="s">
        <v>147</v>
      </c>
      <c r="M960" s="22">
        <v>1</v>
      </c>
      <c r="N960" s="54" t="s">
        <v>174</v>
      </c>
      <c r="T960" s="54" t="s">
        <v>36</v>
      </c>
      <c r="U960" s="22" t="s">
        <v>227</v>
      </c>
      <c r="V960" s="54" t="str">
        <f t="shared" si="1131"/>
        <v>avantage2</v>
      </c>
      <c r="W960" s="22" t="s">
        <v>228</v>
      </c>
      <c r="AW960" s="22"/>
      <c r="AX960" s="20" t="str">
        <f t="shared" ref="AX960:BC975" si="1137">AX959</f>
        <v>ncreator</v>
      </c>
      <c r="AY960" s="20">
        <f t="shared" si="1137"/>
        <v>10</v>
      </c>
      <c r="AZ960" s="20" t="str">
        <f t="shared" si="1137"/>
        <v>cotrcrea</v>
      </c>
      <c r="BA960" s="20">
        <f t="shared" si="1137"/>
        <v>90</v>
      </c>
      <c r="BB960" s="20" t="str">
        <f t="shared" si="1137"/>
        <v>nminer</v>
      </c>
      <c r="BC960" s="20">
        <f t="shared" si="1137"/>
        <v>0</v>
      </c>
      <c r="BD960" s="14"/>
      <c r="BJ960" t="s">
        <v>235</v>
      </c>
      <c r="BK960" t="s">
        <v>152</v>
      </c>
      <c r="BN960" s="36">
        <v>100</v>
      </c>
      <c r="BQ960">
        <v>1</v>
      </c>
      <c r="BR960" s="38">
        <v>44737</v>
      </c>
      <c r="BS960" s="22" t="s">
        <v>183</v>
      </c>
      <c r="BT960" s="20" t="str">
        <f t="shared" si="1129"/>
        <v>BILLETVIP_COR22D170</v>
      </c>
      <c r="BV960">
        <v>1</v>
      </c>
    </row>
    <row r="961" spans="2:74" ht="18.75" customHeight="1" x14ac:dyDescent="0.3">
      <c r="B961" s="20">
        <f t="shared" si="1133"/>
        <v>171</v>
      </c>
      <c r="C961" s="22" t="str">
        <f t="shared" si="1134"/>
        <v>#171 Billet VIP</v>
      </c>
      <c r="D961" t="str">
        <f t="shared" si="1132"/>
        <v>COR22D171</v>
      </c>
      <c r="E961" s="53" t="s">
        <v>234</v>
      </c>
      <c r="F961" s="20">
        <v>1000</v>
      </c>
      <c r="G961" s="74" t="s">
        <v>1200</v>
      </c>
      <c r="H961" s="23" t="s">
        <v>146</v>
      </c>
      <c r="J961" s="54" t="s">
        <v>1020</v>
      </c>
      <c r="K961" s="22" t="s">
        <v>173</v>
      </c>
      <c r="L961" s="54" t="s">
        <v>147</v>
      </c>
      <c r="M961" s="22">
        <v>1</v>
      </c>
      <c r="N961" s="54" t="s">
        <v>174</v>
      </c>
      <c r="T961" s="54" t="s">
        <v>36</v>
      </c>
      <c r="U961" s="22" t="s">
        <v>227</v>
      </c>
      <c r="V961" s="54" t="str">
        <f t="shared" si="1131"/>
        <v>avantage2</v>
      </c>
      <c r="W961" s="22" t="s">
        <v>228</v>
      </c>
      <c r="AW961" s="22"/>
      <c r="AX961" s="20" t="str">
        <f t="shared" si="1137"/>
        <v>ncreator</v>
      </c>
      <c r="AY961" s="20">
        <f t="shared" si="1137"/>
        <v>10</v>
      </c>
      <c r="AZ961" s="20" t="str">
        <f t="shared" si="1137"/>
        <v>cotrcrea</v>
      </c>
      <c r="BA961" s="20">
        <f t="shared" si="1137"/>
        <v>90</v>
      </c>
      <c r="BB961" s="20" t="str">
        <f t="shared" si="1137"/>
        <v>nminer</v>
      </c>
      <c r="BC961" s="20">
        <f t="shared" si="1137"/>
        <v>0</v>
      </c>
      <c r="BD961" s="14"/>
      <c r="BJ961" t="s">
        <v>235</v>
      </c>
      <c r="BK961" t="s">
        <v>152</v>
      </c>
      <c r="BN961" s="36">
        <v>100</v>
      </c>
      <c r="BQ961">
        <v>1</v>
      </c>
      <c r="BR961" s="38">
        <v>44737</v>
      </c>
      <c r="BS961" s="22" t="s">
        <v>183</v>
      </c>
      <c r="BT961" s="20" t="str">
        <f t="shared" si="1129"/>
        <v>BILLETVIP_COR22D171</v>
      </c>
      <c r="BV961">
        <v>1</v>
      </c>
    </row>
    <row r="962" spans="2:74" ht="18.75" customHeight="1" x14ac:dyDescent="0.3">
      <c r="B962" s="20">
        <f t="shared" si="1133"/>
        <v>172</v>
      </c>
      <c r="C962" s="22" t="str">
        <f t="shared" si="1134"/>
        <v>#172 Billet VIP</v>
      </c>
      <c r="D962" t="str">
        <f t="shared" si="1132"/>
        <v>COR22D172</v>
      </c>
      <c r="E962" s="53" t="s">
        <v>234</v>
      </c>
      <c r="F962" s="20">
        <v>1000</v>
      </c>
      <c r="G962" s="74" t="s">
        <v>1201</v>
      </c>
      <c r="H962" s="23" t="s">
        <v>146</v>
      </c>
      <c r="J962" s="54" t="s">
        <v>1020</v>
      </c>
      <c r="K962" s="22" t="s">
        <v>173</v>
      </c>
      <c r="L962" s="54" t="s">
        <v>147</v>
      </c>
      <c r="M962" s="22">
        <v>1</v>
      </c>
      <c r="N962" s="54" t="s">
        <v>174</v>
      </c>
      <c r="T962" s="54" t="s">
        <v>36</v>
      </c>
      <c r="U962" s="22" t="s">
        <v>227</v>
      </c>
      <c r="V962" s="54" t="str">
        <f t="shared" si="1131"/>
        <v>avantage2</v>
      </c>
      <c r="W962" s="22" t="s">
        <v>228</v>
      </c>
      <c r="AW962" s="22"/>
      <c r="AX962" s="20" t="str">
        <f t="shared" si="1137"/>
        <v>ncreator</v>
      </c>
      <c r="AY962" s="20">
        <f t="shared" si="1137"/>
        <v>10</v>
      </c>
      <c r="AZ962" s="20" t="str">
        <f t="shared" si="1137"/>
        <v>cotrcrea</v>
      </c>
      <c r="BA962" s="20">
        <f t="shared" si="1137"/>
        <v>90</v>
      </c>
      <c r="BB962" s="20" t="str">
        <f t="shared" si="1137"/>
        <v>nminer</v>
      </c>
      <c r="BC962" s="20">
        <f t="shared" si="1137"/>
        <v>0</v>
      </c>
      <c r="BD962" s="14"/>
      <c r="BJ962" t="s">
        <v>235</v>
      </c>
      <c r="BK962" t="s">
        <v>152</v>
      </c>
      <c r="BN962" s="36">
        <v>100</v>
      </c>
      <c r="BQ962">
        <v>1</v>
      </c>
      <c r="BR962" s="38">
        <v>44737</v>
      </c>
      <c r="BS962" s="22" t="s">
        <v>183</v>
      </c>
      <c r="BT962" s="20" t="str">
        <f t="shared" si="1129"/>
        <v>BILLETVIP_COR22D172</v>
      </c>
      <c r="BV962">
        <v>1</v>
      </c>
    </row>
    <row r="963" spans="2:74" ht="18.75" customHeight="1" x14ac:dyDescent="0.3">
      <c r="B963" s="20">
        <f t="shared" si="1133"/>
        <v>173</v>
      </c>
      <c r="C963" s="22" t="str">
        <f t="shared" si="1134"/>
        <v>#173 Billet VIP</v>
      </c>
      <c r="D963" t="str">
        <f t="shared" si="1132"/>
        <v>COR22D173</v>
      </c>
      <c r="E963" s="53" t="s">
        <v>234</v>
      </c>
      <c r="F963" s="20">
        <v>1000</v>
      </c>
      <c r="G963" s="74" t="s">
        <v>1202</v>
      </c>
      <c r="H963" s="23" t="s">
        <v>146</v>
      </c>
      <c r="J963" s="54" t="s">
        <v>1020</v>
      </c>
      <c r="K963" s="22" t="s">
        <v>173</v>
      </c>
      <c r="L963" s="54" t="s">
        <v>147</v>
      </c>
      <c r="M963" s="22">
        <v>1</v>
      </c>
      <c r="N963" s="54" t="s">
        <v>174</v>
      </c>
      <c r="T963" s="54" t="s">
        <v>36</v>
      </c>
      <c r="U963" s="22" t="s">
        <v>227</v>
      </c>
      <c r="V963" s="54" t="str">
        <f t="shared" si="1131"/>
        <v>avantage2</v>
      </c>
      <c r="W963" s="22" t="s">
        <v>228</v>
      </c>
      <c r="AW963" s="22"/>
      <c r="AX963" s="20" t="str">
        <f t="shared" si="1137"/>
        <v>ncreator</v>
      </c>
      <c r="AY963" s="20">
        <f t="shared" si="1137"/>
        <v>10</v>
      </c>
      <c r="AZ963" s="20" t="str">
        <f t="shared" si="1137"/>
        <v>cotrcrea</v>
      </c>
      <c r="BA963" s="20">
        <f t="shared" si="1137"/>
        <v>90</v>
      </c>
      <c r="BB963" s="20" t="str">
        <f t="shared" si="1137"/>
        <v>nminer</v>
      </c>
      <c r="BC963" s="20">
        <f t="shared" si="1137"/>
        <v>0</v>
      </c>
      <c r="BD963" s="14"/>
      <c r="BJ963" t="s">
        <v>235</v>
      </c>
      <c r="BK963" t="s">
        <v>152</v>
      </c>
      <c r="BN963" s="36">
        <v>100</v>
      </c>
      <c r="BQ963">
        <v>1</v>
      </c>
      <c r="BR963" s="38">
        <v>44737</v>
      </c>
      <c r="BS963" s="22" t="s">
        <v>183</v>
      </c>
      <c r="BT963" s="20" t="str">
        <f t="shared" si="1129"/>
        <v>BILLETVIP_COR22D173</v>
      </c>
      <c r="BV963">
        <v>1</v>
      </c>
    </row>
    <row r="964" spans="2:74" ht="18.75" customHeight="1" x14ac:dyDescent="0.3">
      <c r="B964" s="20">
        <f t="shared" si="1133"/>
        <v>174</v>
      </c>
      <c r="C964" s="22" t="str">
        <f t="shared" si="1134"/>
        <v>#174 Billet VIP</v>
      </c>
      <c r="D964" t="str">
        <f t="shared" si="1132"/>
        <v>COR22D174</v>
      </c>
      <c r="E964" s="53" t="s">
        <v>234</v>
      </c>
      <c r="F964" s="20">
        <v>1000</v>
      </c>
      <c r="G964" s="74" t="s">
        <v>1203</v>
      </c>
      <c r="H964" s="23" t="s">
        <v>146</v>
      </c>
      <c r="J964" s="54" t="s">
        <v>1020</v>
      </c>
      <c r="K964" s="22" t="s">
        <v>173</v>
      </c>
      <c r="L964" s="54" t="s">
        <v>147</v>
      </c>
      <c r="M964" s="22">
        <v>1</v>
      </c>
      <c r="N964" s="54" t="s">
        <v>174</v>
      </c>
      <c r="T964" s="54" t="s">
        <v>36</v>
      </c>
      <c r="U964" s="22" t="s">
        <v>227</v>
      </c>
      <c r="V964" s="54" t="str">
        <f t="shared" si="1131"/>
        <v>avantage2</v>
      </c>
      <c r="W964" s="22" t="s">
        <v>228</v>
      </c>
      <c r="AW964" s="22"/>
      <c r="AX964" s="20" t="str">
        <f t="shared" si="1137"/>
        <v>ncreator</v>
      </c>
      <c r="AY964" s="20">
        <f t="shared" si="1137"/>
        <v>10</v>
      </c>
      <c r="AZ964" s="20" t="str">
        <f t="shared" si="1137"/>
        <v>cotrcrea</v>
      </c>
      <c r="BA964" s="20">
        <f t="shared" si="1137"/>
        <v>90</v>
      </c>
      <c r="BB964" s="20" t="str">
        <f t="shared" si="1137"/>
        <v>nminer</v>
      </c>
      <c r="BC964" s="20">
        <f t="shared" si="1137"/>
        <v>0</v>
      </c>
      <c r="BD964" s="14"/>
      <c r="BJ964" t="s">
        <v>235</v>
      </c>
      <c r="BK964" t="s">
        <v>152</v>
      </c>
      <c r="BN964" s="36">
        <v>100</v>
      </c>
      <c r="BQ964">
        <v>1</v>
      </c>
      <c r="BR964" s="38">
        <v>44737</v>
      </c>
      <c r="BS964" s="22" t="s">
        <v>183</v>
      </c>
      <c r="BT964" s="20" t="str">
        <f t="shared" ref="BT964:BT1027" si="1138">SUBSTITUTE(BJ964," ","") &amp; "_" &amp; D964</f>
        <v>BILLETVIP_COR22D174</v>
      </c>
      <c r="BV964">
        <v>1</v>
      </c>
    </row>
    <row r="965" spans="2:74" ht="18.75" customHeight="1" x14ac:dyDescent="0.3">
      <c r="B965" s="20">
        <f t="shared" si="1133"/>
        <v>175</v>
      </c>
      <c r="C965" s="22" t="str">
        <f t="shared" si="1134"/>
        <v>#175 Billet VIP</v>
      </c>
      <c r="D965" t="str">
        <f t="shared" si="1132"/>
        <v>COR22D175</v>
      </c>
      <c r="E965" s="53" t="s">
        <v>234</v>
      </c>
      <c r="F965" s="20">
        <v>1000</v>
      </c>
      <c r="G965" s="74" t="s">
        <v>1204</v>
      </c>
      <c r="H965" s="23" t="s">
        <v>146</v>
      </c>
      <c r="J965" s="54" t="s">
        <v>1020</v>
      </c>
      <c r="K965" s="22" t="s">
        <v>173</v>
      </c>
      <c r="L965" s="54" t="s">
        <v>147</v>
      </c>
      <c r="M965" s="22">
        <v>1</v>
      </c>
      <c r="N965" s="54" t="s">
        <v>174</v>
      </c>
      <c r="T965" s="54" t="s">
        <v>36</v>
      </c>
      <c r="U965" s="22" t="s">
        <v>227</v>
      </c>
      <c r="V965" s="54" t="str">
        <f t="shared" si="1131"/>
        <v>avantage2</v>
      </c>
      <c r="W965" s="22" t="s">
        <v>228</v>
      </c>
      <c r="AW965" s="22"/>
      <c r="AX965" s="20" t="str">
        <f t="shared" si="1137"/>
        <v>ncreator</v>
      </c>
      <c r="AY965" s="20">
        <f t="shared" si="1137"/>
        <v>10</v>
      </c>
      <c r="AZ965" s="20" t="str">
        <f t="shared" si="1137"/>
        <v>cotrcrea</v>
      </c>
      <c r="BA965" s="20">
        <f t="shared" si="1137"/>
        <v>90</v>
      </c>
      <c r="BB965" s="20" t="str">
        <f t="shared" si="1137"/>
        <v>nminer</v>
      </c>
      <c r="BC965" s="20">
        <f t="shared" si="1137"/>
        <v>0</v>
      </c>
      <c r="BD965" s="14"/>
      <c r="BJ965" t="s">
        <v>235</v>
      </c>
      <c r="BK965" t="s">
        <v>152</v>
      </c>
      <c r="BN965" s="36">
        <v>100</v>
      </c>
      <c r="BQ965">
        <v>1</v>
      </c>
      <c r="BR965" s="38">
        <v>44737</v>
      </c>
      <c r="BS965" s="22" t="s">
        <v>183</v>
      </c>
      <c r="BT965" s="20" t="str">
        <f t="shared" si="1138"/>
        <v>BILLETVIP_COR22D175</v>
      </c>
      <c r="BV965">
        <v>1</v>
      </c>
    </row>
    <row r="966" spans="2:74" ht="18.75" customHeight="1" x14ac:dyDescent="0.3">
      <c r="B966" s="20">
        <f t="shared" si="1133"/>
        <v>176</v>
      </c>
      <c r="C966" s="22" t="str">
        <f t="shared" si="1134"/>
        <v>#176 Billet VIP</v>
      </c>
      <c r="D966" t="str">
        <f t="shared" si="1132"/>
        <v>COR22D176</v>
      </c>
      <c r="E966" s="53" t="s">
        <v>234</v>
      </c>
      <c r="F966" s="20">
        <v>1000</v>
      </c>
      <c r="G966" s="74" t="s">
        <v>1205</v>
      </c>
      <c r="H966" s="23" t="s">
        <v>146</v>
      </c>
      <c r="J966" s="54" t="s">
        <v>1020</v>
      </c>
      <c r="K966" s="22" t="s">
        <v>173</v>
      </c>
      <c r="L966" s="54" t="s">
        <v>147</v>
      </c>
      <c r="M966" s="22">
        <v>1</v>
      </c>
      <c r="N966" s="54" t="s">
        <v>174</v>
      </c>
      <c r="T966" s="54" t="s">
        <v>36</v>
      </c>
      <c r="U966" s="22" t="s">
        <v>227</v>
      </c>
      <c r="V966" s="54" t="str">
        <f t="shared" si="1131"/>
        <v>avantage2</v>
      </c>
      <c r="W966" s="22" t="s">
        <v>228</v>
      </c>
      <c r="AW966" s="22"/>
      <c r="AX966" s="20" t="str">
        <f t="shared" si="1137"/>
        <v>ncreator</v>
      </c>
      <c r="AY966" s="20">
        <f t="shared" si="1137"/>
        <v>10</v>
      </c>
      <c r="AZ966" s="20" t="str">
        <f t="shared" si="1137"/>
        <v>cotrcrea</v>
      </c>
      <c r="BA966" s="20">
        <f t="shared" si="1137"/>
        <v>90</v>
      </c>
      <c r="BB966" s="20" t="str">
        <f t="shared" si="1137"/>
        <v>nminer</v>
      </c>
      <c r="BC966" s="20">
        <f t="shared" si="1137"/>
        <v>0</v>
      </c>
      <c r="BD966" s="14"/>
      <c r="BJ966" t="s">
        <v>235</v>
      </c>
      <c r="BK966" t="s">
        <v>152</v>
      </c>
      <c r="BN966" s="36">
        <v>100</v>
      </c>
      <c r="BQ966">
        <v>1</v>
      </c>
      <c r="BR966" s="38">
        <v>44737</v>
      </c>
      <c r="BS966" s="22" t="s">
        <v>183</v>
      </c>
      <c r="BT966" s="20" t="str">
        <f t="shared" si="1138"/>
        <v>BILLETVIP_COR22D176</v>
      </c>
      <c r="BV966">
        <v>1</v>
      </c>
    </row>
    <row r="967" spans="2:74" ht="18.75" customHeight="1" x14ac:dyDescent="0.3">
      <c r="B967" s="20">
        <f t="shared" si="1133"/>
        <v>177</v>
      </c>
      <c r="C967" s="22" t="str">
        <f t="shared" si="1134"/>
        <v>#177 Billet VIP</v>
      </c>
      <c r="D967" t="str">
        <f t="shared" si="1132"/>
        <v>COR22D177</v>
      </c>
      <c r="E967" s="53" t="s">
        <v>234</v>
      </c>
      <c r="F967" s="20">
        <v>1000</v>
      </c>
      <c r="G967" s="74" t="s">
        <v>1206</v>
      </c>
      <c r="H967" s="23" t="s">
        <v>146</v>
      </c>
      <c r="J967" s="54" t="s">
        <v>1020</v>
      </c>
      <c r="K967" s="22" t="s">
        <v>173</v>
      </c>
      <c r="L967" s="54" t="s">
        <v>147</v>
      </c>
      <c r="M967" s="22">
        <v>1</v>
      </c>
      <c r="N967" s="54" t="s">
        <v>174</v>
      </c>
      <c r="T967" s="54" t="s">
        <v>36</v>
      </c>
      <c r="U967" s="22" t="s">
        <v>227</v>
      </c>
      <c r="V967" s="54" t="str">
        <f t="shared" si="1131"/>
        <v>avantage2</v>
      </c>
      <c r="W967" s="22" t="s">
        <v>228</v>
      </c>
      <c r="AW967" s="22"/>
      <c r="AX967" s="20" t="str">
        <f t="shared" si="1137"/>
        <v>ncreator</v>
      </c>
      <c r="AY967" s="20">
        <f t="shared" si="1137"/>
        <v>10</v>
      </c>
      <c r="AZ967" s="20" t="str">
        <f t="shared" si="1137"/>
        <v>cotrcrea</v>
      </c>
      <c r="BA967" s="20">
        <f t="shared" si="1137"/>
        <v>90</v>
      </c>
      <c r="BB967" s="20" t="str">
        <f t="shared" si="1137"/>
        <v>nminer</v>
      </c>
      <c r="BC967" s="20">
        <f t="shared" si="1137"/>
        <v>0</v>
      </c>
      <c r="BD967" s="14"/>
      <c r="BJ967" t="s">
        <v>235</v>
      </c>
      <c r="BK967" t="s">
        <v>152</v>
      </c>
      <c r="BN967" s="36">
        <v>100</v>
      </c>
      <c r="BQ967">
        <v>1</v>
      </c>
      <c r="BR967" s="38">
        <v>44737</v>
      </c>
      <c r="BS967" s="22" t="s">
        <v>183</v>
      </c>
      <c r="BT967" s="20" t="str">
        <f t="shared" si="1138"/>
        <v>BILLETVIP_COR22D177</v>
      </c>
      <c r="BV967">
        <v>1</v>
      </c>
    </row>
    <row r="968" spans="2:74" ht="18.75" customHeight="1" x14ac:dyDescent="0.3">
      <c r="B968" s="20">
        <f t="shared" si="1133"/>
        <v>178</v>
      </c>
      <c r="C968" s="22" t="str">
        <f t="shared" si="1134"/>
        <v>#178 Billet VIP</v>
      </c>
      <c r="D968" t="str">
        <f t="shared" si="1132"/>
        <v>COR22D178</v>
      </c>
      <c r="E968" s="53" t="s">
        <v>234</v>
      </c>
      <c r="F968" s="20">
        <v>1000</v>
      </c>
      <c r="G968" s="74" t="s">
        <v>1207</v>
      </c>
      <c r="H968" s="23" t="s">
        <v>146</v>
      </c>
      <c r="J968" s="54" t="s">
        <v>1020</v>
      </c>
      <c r="K968" s="22" t="s">
        <v>173</v>
      </c>
      <c r="L968" s="54" t="s">
        <v>147</v>
      </c>
      <c r="M968" s="22">
        <v>1</v>
      </c>
      <c r="N968" s="54" t="s">
        <v>174</v>
      </c>
      <c r="T968" s="54" t="s">
        <v>36</v>
      </c>
      <c r="U968" s="22" t="s">
        <v>227</v>
      </c>
      <c r="V968" s="54" t="str">
        <f t="shared" si="1131"/>
        <v>avantage2</v>
      </c>
      <c r="W968" s="22" t="s">
        <v>228</v>
      </c>
      <c r="AW968" s="22"/>
      <c r="AX968" s="20" t="str">
        <f t="shared" si="1137"/>
        <v>ncreator</v>
      </c>
      <c r="AY968" s="20">
        <f t="shared" si="1137"/>
        <v>10</v>
      </c>
      <c r="AZ968" s="20" t="str">
        <f t="shared" si="1137"/>
        <v>cotrcrea</v>
      </c>
      <c r="BA968" s="20">
        <f t="shared" si="1137"/>
        <v>90</v>
      </c>
      <c r="BB968" s="20" t="str">
        <f t="shared" si="1137"/>
        <v>nminer</v>
      </c>
      <c r="BC968" s="20">
        <f t="shared" si="1137"/>
        <v>0</v>
      </c>
      <c r="BD968" s="14"/>
      <c r="BJ968" t="s">
        <v>235</v>
      </c>
      <c r="BK968" t="s">
        <v>152</v>
      </c>
      <c r="BN968" s="36">
        <v>100</v>
      </c>
      <c r="BQ968">
        <v>1</v>
      </c>
      <c r="BR968" s="38">
        <v>44737</v>
      </c>
      <c r="BS968" s="22" t="s">
        <v>183</v>
      </c>
      <c r="BT968" s="20" t="str">
        <f t="shared" si="1138"/>
        <v>BILLETVIP_COR22D178</v>
      </c>
      <c r="BV968">
        <v>1</v>
      </c>
    </row>
    <row r="969" spans="2:74" ht="18.75" customHeight="1" x14ac:dyDescent="0.3">
      <c r="B969" s="20">
        <f t="shared" si="1133"/>
        <v>179</v>
      </c>
      <c r="C969" s="22" t="str">
        <f t="shared" si="1134"/>
        <v>#179 Billet VIP</v>
      </c>
      <c r="D969" t="str">
        <f t="shared" si="1132"/>
        <v>COR22D179</v>
      </c>
      <c r="E969" s="53" t="s">
        <v>234</v>
      </c>
      <c r="F969" s="20">
        <v>1000</v>
      </c>
      <c r="G969" s="74" t="s">
        <v>1208</v>
      </c>
      <c r="H969" s="23" t="s">
        <v>146</v>
      </c>
      <c r="J969" s="54" t="s">
        <v>1020</v>
      </c>
      <c r="K969" s="22" t="s">
        <v>173</v>
      </c>
      <c r="L969" s="54" t="s">
        <v>147</v>
      </c>
      <c r="M969" s="22">
        <v>1</v>
      </c>
      <c r="N969" s="54" t="s">
        <v>174</v>
      </c>
      <c r="T969" s="54" t="s">
        <v>36</v>
      </c>
      <c r="U969" s="22" t="s">
        <v>227</v>
      </c>
      <c r="V969" s="54" t="str">
        <f t="shared" si="1131"/>
        <v>avantage2</v>
      </c>
      <c r="W969" s="22" t="s">
        <v>228</v>
      </c>
      <c r="AW969" s="22"/>
      <c r="AX969" s="20" t="str">
        <f t="shared" si="1137"/>
        <v>ncreator</v>
      </c>
      <c r="AY969" s="20">
        <f t="shared" si="1137"/>
        <v>10</v>
      </c>
      <c r="AZ969" s="20" t="str">
        <f t="shared" si="1137"/>
        <v>cotrcrea</v>
      </c>
      <c r="BA969" s="20">
        <f t="shared" si="1137"/>
        <v>90</v>
      </c>
      <c r="BB969" s="20" t="str">
        <f t="shared" si="1137"/>
        <v>nminer</v>
      </c>
      <c r="BC969" s="20">
        <f t="shared" si="1137"/>
        <v>0</v>
      </c>
      <c r="BD969" s="14"/>
      <c r="BJ969" t="s">
        <v>235</v>
      </c>
      <c r="BK969" t="s">
        <v>152</v>
      </c>
      <c r="BN969" s="36">
        <v>100</v>
      </c>
      <c r="BQ969">
        <v>1</v>
      </c>
      <c r="BR969" s="38">
        <v>44737</v>
      </c>
      <c r="BS969" s="22" t="s">
        <v>183</v>
      </c>
      <c r="BT969" s="20" t="str">
        <f t="shared" si="1138"/>
        <v>BILLETVIP_COR22D179</v>
      </c>
      <c r="BV969">
        <v>1</v>
      </c>
    </row>
    <row r="970" spans="2:74" ht="18.75" customHeight="1" x14ac:dyDescent="0.3">
      <c r="B970" s="20">
        <f t="shared" si="1133"/>
        <v>180</v>
      </c>
      <c r="C970" s="22" t="str">
        <f t="shared" si="1134"/>
        <v>#180 Billet VIP</v>
      </c>
      <c r="D970" t="str">
        <f t="shared" si="1132"/>
        <v>COR22D180</v>
      </c>
      <c r="E970" s="53" t="s">
        <v>234</v>
      </c>
      <c r="F970" s="20">
        <v>1000</v>
      </c>
      <c r="G970" s="74" t="s">
        <v>1209</v>
      </c>
      <c r="H970" s="23" t="s">
        <v>146</v>
      </c>
      <c r="J970" s="54" t="s">
        <v>1020</v>
      </c>
      <c r="K970" s="22" t="s">
        <v>173</v>
      </c>
      <c r="L970" s="54" t="s">
        <v>147</v>
      </c>
      <c r="M970" s="22">
        <v>1</v>
      </c>
      <c r="N970" s="54" t="s">
        <v>174</v>
      </c>
      <c r="T970" s="54" t="s">
        <v>36</v>
      </c>
      <c r="U970" s="22" t="s">
        <v>227</v>
      </c>
      <c r="V970" s="54" t="str">
        <f t="shared" si="1131"/>
        <v>avantage2</v>
      </c>
      <c r="W970" s="22" t="s">
        <v>228</v>
      </c>
      <c r="AW970" s="22"/>
      <c r="AX970" s="20" t="str">
        <f t="shared" si="1137"/>
        <v>ncreator</v>
      </c>
      <c r="AY970" s="20">
        <f t="shared" si="1137"/>
        <v>10</v>
      </c>
      <c r="AZ970" s="20" t="str">
        <f t="shared" si="1137"/>
        <v>cotrcrea</v>
      </c>
      <c r="BA970" s="20">
        <f t="shared" si="1137"/>
        <v>90</v>
      </c>
      <c r="BB970" s="20" t="str">
        <f t="shared" si="1137"/>
        <v>nminer</v>
      </c>
      <c r="BC970" s="20">
        <f t="shared" si="1137"/>
        <v>0</v>
      </c>
      <c r="BD970" s="14"/>
      <c r="BJ970" t="s">
        <v>235</v>
      </c>
      <c r="BK970" t="s">
        <v>152</v>
      </c>
      <c r="BN970" s="36">
        <v>100</v>
      </c>
      <c r="BQ970">
        <v>1</v>
      </c>
      <c r="BR970" s="38">
        <v>44737</v>
      </c>
      <c r="BS970" s="22" t="s">
        <v>183</v>
      </c>
      <c r="BT970" s="20" t="str">
        <f t="shared" si="1138"/>
        <v>BILLETVIP_COR22D180</v>
      </c>
      <c r="BV970">
        <v>1</v>
      </c>
    </row>
    <row r="971" spans="2:74" ht="18.75" customHeight="1" x14ac:dyDescent="0.3">
      <c r="B971" s="20">
        <f t="shared" si="1133"/>
        <v>181</v>
      </c>
      <c r="C971" s="22" t="str">
        <f t="shared" si="1134"/>
        <v>#181 Billet VIP</v>
      </c>
      <c r="D971" t="str">
        <f t="shared" si="1132"/>
        <v>COR22D181</v>
      </c>
      <c r="E971" s="53" t="s">
        <v>234</v>
      </c>
      <c r="F971" s="20">
        <v>1000</v>
      </c>
      <c r="G971" s="74" t="s">
        <v>1210</v>
      </c>
      <c r="H971" s="23" t="s">
        <v>146</v>
      </c>
      <c r="J971" s="54" t="s">
        <v>1020</v>
      </c>
      <c r="K971" s="22" t="s">
        <v>173</v>
      </c>
      <c r="L971" s="54" t="s">
        <v>147</v>
      </c>
      <c r="M971" s="22">
        <v>1</v>
      </c>
      <c r="N971" s="54" t="s">
        <v>174</v>
      </c>
      <c r="T971" s="54" t="s">
        <v>36</v>
      </c>
      <c r="U971" s="22" t="s">
        <v>227</v>
      </c>
      <c r="V971" s="54" t="str">
        <f t="shared" si="1131"/>
        <v>avantage2</v>
      </c>
      <c r="W971" s="22" t="s">
        <v>228</v>
      </c>
      <c r="AW971" s="22"/>
      <c r="AX971" s="20" t="str">
        <f t="shared" si="1137"/>
        <v>ncreator</v>
      </c>
      <c r="AY971" s="20">
        <f t="shared" si="1137"/>
        <v>10</v>
      </c>
      <c r="AZ971" s="20" t="str">
        <f t="shared" si="1137"/>
        <v>cotrcrea</v>
      </c>
      <c r="BA971" s="20">
        <f t="shared" si="1137"/>
        <v>90</v>
      </c>
      <c r="BB971" s="20" t="str">
        <f t="shared" si="1137"/>
        <v>nminer</v>
      </c>
      <c r="BC971" s="20">
        <f t="shared" si="1137"/>
        <v>0</v>
      </c>
      <c r="BD971" s="14"/>
      <c r="BJ971" t="s">
        <v>235</v>
      </c>
      <c r="BK971" t="s">
        <v>152</v>
      </c>
      <c r="BN971" s="36">
        <v>100</v>
      </c>
      <c r="BQ971">
        <v>1</v>
      </c>
      <c r="BR971" s="38">
        <v>44737</v>
      </c>
      <c r="BS971" s="22" t="s">
        <v>183</v>
      </c>
      <c r="BT971" s="20" t="str">
        <f t="shared" si="1138"/>
        <v>BILLETVIP_COR22D181</v>
      </c>
      <c r="BV971">
        <v>1</v>
      </c>
    </row>
    <row r="972" spans="2:74" ht="18.75" customHeight="1" x14ac:dyDescent="0.3">
      <c r="B972" s="20">
        <f t="shared" si="1133"/>
        <v>182</v>
      </c>
      <c r="C972" s="22" t="str">
        <f t="shared" si="1134"/>
        <v>#182 Billet VIP</v>
      </c>
      <c r="D972" t="str">
        <f t="shared" si="1132"/>
        <v>COR22D182</v>
      </c>
      <c r="E972" s="53" t="s">
        <v>234</v>
      </c>
      <c r="F972" s="20">
        <v>1000</v>
      </c>
      <c r="G972" s="74" t="s">
        <v>1211</v>
      </c>
      <c r="H972" s="23" t="s">
        <v>146</v>
      </c>
      <c r="J972" s="54" t="s">
        <v>1020</v>
      </c>
      <c r="K972" s="22" t="s">
        <v>173</v>
      </c>
      <c r="L972" s="54" t="s">
        <v>147</v>
      </c>
      <c r="M972" s="22">
        <v>1</v>
      </c>
      <c r="N972" s="54" t="s">
        <v>174</v>
      </c>
      <c r="T972" s="54" t="s">
        <v>36</v>
      </c>
      <c r="U972" s="22" t="s">
        <v>227</v>
      </c>
      <c r="V972" s="54" t="str">
        <f t="shared" si="1131"/>
        <v>avantage2</v>
      </c>
      <c r="W972" s="22" t="s">
        <v>228</v>
      </c>
      <c r="AW972" s="22"/>
      <c r="AX972" s="20" t="str">
        <f t="shared" si="1137"/>
        <v>ncreator</v>
      </c>
      <c r="AY972" s="20">
        <f t="shared" si="1137"/>
        <v>10</v>
      </c>
      <c r="AZ972" s="20" t="str">
        <f t="shared" si="1137"/>
        <v>cotrcrea</v>
      </c>
      <c r="BA972" s="20">
        <f t="shared" si="1137"/>
        <v>90</v>
      </c>
      <c r="BB972" s="20" t="str">
        <f t="shared" si="1137"/>
        <v>nminer</v>
      </c>
      <c r="BC972" s="20">
        <f t="shared" si="1137"/>
        <v>0</v>
      </c>
      <c r="BD972" s="14"/>
      <c r="BJ972" t="s">
        <v>235</v>
      </c>
      <c r="BK972" t="s">
        <v>152</v>
      </c>
      <c r="BN972" s="36">
        <v>100</v>
      </c>
      <c r="BQ972">
        <v>1</v>
      </c>
      <c r="BR972" s="38">
        <v>44737</v>
      </c>
      <c r="BS972" s="22" t="s">
        <v>183</v>
      </c>
      <c r="BT972" s="20" t="str">
        <f t="shared" si="1138"/>
        <v>BILLETVIP_COR22D182</v>
      </c>
      <c r="BV972">
        <v>1</v>
      </c>
    </row>
    <row r="973" spans="2:74" ht="18.75" customHeight="1" x14ac:dyDescent="0.3">
      <c r="B973" s="20">
        <f t="shared" si="1133"/>
        <v>183</v>
      </c>
      <c r="C973" s="22" t="str">
        <f t="shared" si="1134"/>
        <v>#183 Billet VIP</v>
      </c>
      <c r="D973" t="str">
        <f t="shared" si="1132"/>
        <v>COR22D183</v>
      </c>
      <c r="E973" s="53" t="s">
        <v>234</v>
      </c>
      <c r="F973" s="20">
        <v>1000</v>
      </c>
      <c r="G973" s="74" t="s">
        <v>1212</v>
      </c>
      <c r="H973" s="23" t="s">
        <v>146</v>
      </c>
      <c r="J973" s="54" t="s">
        <v>1020</v>
      </c>
      <c r="K973" s="22" t="s">
        <v>173</v>
      </c>
      <c r="L973" s="54" t="s">
        <v>147</v>
      </c>
      <c r="M973" s="22">
        <v>1</v>
      </c>
      <c r="N973" s="54" t="s">
        <v>174</v>
      </c>
      <c r="T973" s="54" t="s">
        <v>36</v>
      </c>
      <c r="U973" s="22" t="s">
        <v>227</v>
      </c>
      <c r="V973" s="54" t="str">
        <f t="shared" si="1131"/>
        <v>avantage2</v>
      </c>
      <c r="W973" s="22" t="s">
        <v>228</v>
      </c>
      <c r="AW973" s="22"/>
      <c r="AX973" s="20" t="str">
        <f t="shared" si="1137"/>
        <v>ncreator</v>
      </c>
      <c r="AY973" s="20">
        <f t="shared" si="1137"/>
        <v>10</v>
      </c>
      <c r="AZ973" s="20" t="str">
        <f t="shared" si="1137"/>
        <v>cotrcrea</v>
      </c>
      <c r="BA973" s="20">
        <f t="shared" si="1137"/>
        <v>90</v>
      </c>
      <c r="BB973" s="20" t="str">
        <f t="shared" si="1137"/>
        <v>nminer</v>
      </c>
      <c r="BC973" s="20">
        <f t="shared" si="1137"/>
        <v>0</v>
      </c>
      <c r="BD973" s="14"/>
      <c r="BJ973" t="s">
        <v>235</v>
      </c>
      <c r="BK973" t="s">
        <v>152</v>
      </c>
      <c r="BN973" s="36">
        <v>100</v>
      </c>
      <c r="BQ973">
        <v>1</v>
      </c>
      <c r="BR973" s="38">
        <v>44737</v>
      </c>
      <c r="BS973" s="22" t="s">
        <v>183</v>
      </c>
      <c r="BT973" s="20" t="str">
        <f t="shared" si="1138"/>
        <v>BILLETVIP_COR22D183</v>
      </c>
      <c r="BV973">
        <v>1</v>
      </c>
    </row>
    <row r="974" spans="2:74" ht="18.75" customHeight="1" x14ac:dyDescent="0.3">
      <c r="B974" s="20">
        <f t="shared" si="1133"/>
        <v>184</v>
      </c>
      <c r="C974" s="22" t="str">
        <f t="shared" si="1134"/>
        <v>#184 Billet VIP</v>
      </c>
      <c r="D974" t="str">
        <f t="shared" si="1132"/>
        <v>COR22D184</v>
      </c>
      <c r="E974" s="53" t="s">
        <v>234</v>
      </c>
      <c r="F974" s="20">
        <v>1000</v>
      </c>
      <c r="G974" s="74" t="s">
        <v>1213</v>
      </c>
      <c r="H974" s="23" t="s">
        <v>146</v>
      </c>
      <c r="J974" s="54" t="s">
        <v>1020</v>
      </c>
      <c r="K974" s="22" t="s">
        <v>173</v>
      </c>
      <c r="L974" s="54" t="s">
        <v>147</v>
      </c>
      <c r="M974" s="22">
        <v>1</v>
      </c>
      <c r="N974" s="54" t="s">
        <v>174</v>
      </c>
      <c r="T974" s="54" t="s">
        <v>36</v>
      </c>
      <c r="U974" s="22" t="s">
        <v>227</v>
      </c>
      <c r="V974" s="54" t="str">
        <f t="shared" si="1131"/>
        <v>avantage2</v>
      </c>
      <c r="W974" s="22" t="s">
        <v>228</v>
      </c>
      <c r="AW974" s="22"/>
      <c r="AX974" s="20" t="str">
        <f t="shared" si="1137"/>
        <v>ncreator</v>
      </c>
      <c r="AY974" s="20">
        <f t="shared" si="1137"/>
        <v>10</v>
      </c>
      <c r="AZ974" s="20" t="str">
        <f t="shared" si="1137"/>
        <v>cotrcrea</v>
      </c>
      <c r="BA974" s="20">
        <f t="shared" si="1137"/>
        <v>90</v>
      </c>
      <c r="BB974" s="20" t="str">
        <f t="shared" si="1137"/>
        <v>nminer</v>
      </c>
      <c r="BC974" s="20">
        <f t="shared" si="1137"/>
        <v>0</v>
      </c>
      <c r="BD974" s="14"/>
      <c r="BJ974" t="s">
        <v>235</v>
      </c>
      <c r="BK974" t="s">
        <v>152</v>
      </c>
      <c r="BN974" s="36">
        <v>100</v>
      </c>
      <c r="BQ974">
        <v>1</v>
      </c>
      <c r="BR974" s="38">
        <v>44737</v>
      </c>
      <c r="BS974" s="22" t="s">
        <v>183</v>
      </c>
      <c r="BT974" s="20" t="str">
        <f t="shared" si="1138"/>
        <v>BILLETVIP_COR22D184</v>
      </c>
      <c r="BV974">
        <v>1</v>
      </c>
    </row>
    <row r="975" spans="2:74" ht="18.75" customHeight="1" x14ac:dyDescent="0.3">
      <c r="B975" s="20">
        <f t="shared" si="1133"/>
        <v>185</v>
      </c>
      <c r="C975" s="22" t="str">
        <f t="shared" si="1134"/>
        <v>#185 Billet VIP</v>
      </c>
      <c r="D975" t="str">
        <f t="shared" si="1132"/>
        <v>COR22D185</v>
      </c>
      <c r="E975" s="53" t="s">
        <v>234</v>
      </c>
      <c r="F975" s="20">
        <v>1000</v>
      </c>
      <c r="G975" s="74" t="s">
        <v>1214</v>
      </c>
      <c r="H975" s="23" t="s">
        <v>146</v>
      </c>
      <c r="J975" s="54" t="s">
        <v>1020</v>
      </c>
      <c r="K975" s="22" t="s">
        <v>173</v>
      </c>
      <c r="L975" s="54" t="s">
        <v>147</v>
      </c>
      <c r="M975" s="22">
        <v>1</v>
      </c>
      <c r="N975" s="54" t="s">
        <v>174</v>
      </c>
      <c r="T975" s="54" t="s">
        <v>36</v>
      </c>
      <c r="U975" s="22" t="s">
        <v>227</v>
      </c>
      <c r="V975" s="54" t="str">
        <f t="shared" si="1131"/>
        <v>avantage2</v>
      </c>
      <c r="W975" s="22" t="s">
        <v>228</v>
      </c>
      <c r="AW975" s="22"/>
      <c r="AX975" s="20" t="str">
        <f t="shared" si="1137"/>
        <v>ncreator</v>
      </c>
      <c r="AY975" s="20">
        <f t="shared" si="1137"/>
        <v>10</v>
      </c>
      <c r="AZ975" s="20" t="str">
        <f t="shared" si="1137"/>
        <v>cotrcrea</v>
      </c>
      <c r="BA975" s="20">
        <f t="shared" si="1137"/>
        <v>90</v>
      </c>
      <c r="BB975" s="20" t="str">
        <f t="shared" si="1137"/>
        <v>nminer</v>
      </c>
      <c r="BC975" s="20">
        <f t="shared" si="1137"/>
        <v>0</v>
      </c>
      <c r="BD975" s="14"/>
      <c r="BJ975" t="s">
        <v>235</v>
      </c>
      <c r="BK975" t="s">
        <v>152</v>
      </c>
      <c r="BN975" s="36">
        <v>100</v>
      </c>
      <c r="BQ975">
        <v>1</v>
      </c>
      <c r="BR975" s="38">
        <v>44737</v>
      </c>
      <c r="BS975" s="22" t="s">
        <v>183</v>
      </c>
      <c r="BT975" s="20" t="str">
        <f t="shared" si="1138"/>
        <v>BILLETVIP_COR22D185</v>
      </c>
      <c r="BV975">
        <v>1</v>
      </c>
    </row>
    <row r="976" spans="2:74" ht="18.75" customHeight="1" x14ac:dyDescent="0.3">
      <c r="B976" s="20">
        <f t="shared" si="1133"/>
        <v>186</v>
      </c>
      <c r="C976" s="22" t="str">
        <f t="shared" si="1134"/>
        <v>#186 Billet VIP</v>
      </c>
      <c r="D976" t="str">
        <f t="shared" si="1132"/>
        <v>COR22D186</v>
      </c>
      <c r="E976" s="53" t="s">
        <v>234</v>
      </c>
      <c r="F976" s="20">
        <v>1000</v>
      </c>
      <c r="G976" s="74" t="s">
        <v>1215</v>
      </c>
      <c r="H976" s="23" t="s">
        <v>146</v>
      </c>
      <c r="J976" s="54" t="s">
        <v>1020</v>
      </c>
      <c r="K976" s="22" t="s">
        <v>173</v>
      </c>
      <c r="L976" s="54" t="s">
        <v>147</v>
      </c>
      <c r="M976" s="22">
        <v>1</v>
      </c>
      <c r="N976" s="54" t="s">
        <v>174</v>
      </c>
      <c r="T976" s="54" t="s">
        <v>36</v>
      </c>
      <c r="U976" s="22" t="s">
        <v>227</v>
      </c>
      <c r="V976" s="54" t="str">
        <f t="shared" si="1131"/>
        <v>avantage2</v>
      </c>
      <c r="W976" s="22" t="s">
        <v>228</v>
      </c>
      <c r="AW976" s="22"/>
      <c r="AX976" s="20" t="str">
        <f t="shared" ref="AX976:BC991" si="1139">AX975</f>
        <v>ncreator</v>
      </c>
      <c r="AY976" s="20">
        <f t="shared" si="1139"/>
        <v>10</v>
      </c>
      <c r="AZ976" s="20" t="str">
        <f t="shared" si="1139"/>
        <v>cotrcrea</v>
      </c>
      <c r="BA976" s="20">
        <f t="shared" si="1139"/>
        <v>90</v>
      </c>
      <c r="BB976" s="20" t="str">
        <f t="shared" si="1139"/>
        <v>nminer</v>
      </c>
      <c r="BC976" s="20">
        <f t="shared" si="1139"/>
        <v>0</v>
      </c>
      <c r="BD976" s="14"/>
      <c r="BJ976" t="s">
        <v>235</v>
      </c>
      <c r="BK976" t="s">
        <v>152</v>
      </c>
      <c r="BN976" s="36">
        <v>100</v>
      </c>
      <c r="BQ976">
        <v>1</v>
      </c>
      <c r="BR976" s="38">
        <v>44737</v>
      </c>
      <c r="BS976" s="22" t="s">
        <v>183</v>
      </c>
      <c r="BT976" s="20" t="str">
        <f t="shared" si="1138"/>
        <v>BILLETVIP_COR22D186</v>
      </c>
      <c r="BV976">
        <v>1</v>
      </c>
    </row>
    <row r="977" spans="2:74" ht="18.75" customHeight="1" x14ac:dyDescent="0.3">
      <c r="B977" s="20">
        <f t="shared" si="1133"/>
        <v>187</v>
      </c>
      <c r="C977" s="22" t="str">
        <f t="shared" si="1134"/>
        <v>#187 Billet VIP</v>
      </c>
      <c r="D977" t="str">
        <f t="shared" si="1132"/>
        <v>COR22D187</v>
      </c>
      <c r="E977" s="53" t="s">
        <v>234</v>
      </c>
      <c r="F977" s="20">
        <v>1000</v>
      </c>
      <c r="G977" s="74" t="s">
        <v>1216</v>
      </c>
      <c r="H977" s="23" t="s">
        <v>146</v>
      </c>
      <c r="J977" s="54" t="s">
        <v>1020</v>
      </c>
      <c r="K977" s="22" t="s">
        <v>173</v>
      </c>
      <c r="L977" s="54" t="s">
        <v>147</v>
      </c>
      <c r="M977" s="22">
        <v>1</v>
      </c>
      <c r="N977" s="54" t="s">
        <v>174</v>
      </c>
      <c r="T977" s="54" t="s">
        <v>36</v>
      </c>
      <c r="U977" s="22" t="s">
        <v>227</v>
      </c>
      <c r="V977" s="54" t="str">
        <f t="shared" ref="V977:V1040" si="1140">"avantage"&amp;(1+RIGHT(T977,1))</f>
        <v>avantage2</v>
      </c>
      <c r="W977" s="22" t="s">
        <v>228</v>
      </c>
      <c r="AW977" s="22"/>
      <c r="AX977" s="20" t="str">
        <f t="shared" si="1139"/>
        <v>ncreator</v>
      </c>
      <c r="AY977" s="20">
        <f t="shared" si="1139"/>
        <v>10</v>
      </c>
      <c r="AZ977" s="20" t="str">
        <f t="shared" si="1139"/>
        <v>cotrcrea</v>
      </c>
      <c r="BA977" s="20">
        <f t="shared" si="1139"/>
        <v>90</v>
      </c>
      <c r="BB977" s="20" t="str">
        <f t="shared" si="1139"/>
        <v>nminer</v>
      </c>
      <c r="BC977" s="20">
        <f t="shared" si="1139"/>
        <v>0</v>
      </c>
      <c r="BD977" s="14"/>
      <c r="BJ977" t="s">
        <v>235</v>
      </c>
      <c r="BK977" t="s">
        <v>152</v>
      </c>
      <c r="BN977" s="36">
        <v>100</v>
      </c>
      <c r="BQ977">
        <v>1</v>
      </c>
      <c r="BR977" s="38">
        <v>44737</v>
      </c>
      <c r="BS977" s="22" t="s">
        <v>183</v>
      </c>
      <c r="BT977" s="20" t="str">
        <f t="shared" si="1138"/>
        <v>BILLETVIP_COR22D187</v>
      </c>
      <c r="BV977">
        <v>1</v>
      </c>
    </row>
    <row r="978" spans="2:74" ht="18.75" customHeight="1" x14ac:dyDescent="0.3">
      <c r="B978" s="20">
        <f t="shared" si="1133"/>
        <v>188</v>
      </c>
      <c r="C978" s="22" t="str">
        <f t="shared" si="1134"/>
        <v>#188 Billet VIP</v>
      </c>
      <c r="D978" t="str">
        <f t="shared" si="1132"/>
        <v>COR22D188</v>
      </c>
      <c r="E978" s="53" t="s">
        <v>234</v>
      </c>
      <c r="F978" s="20">
        <v>1000</v>
      </c>
      <c r="G978" s="74" t="s">
        <v>1217</v>
      </c>
      <c r="H978" s="23" t="s">
        <v>146</v>
      </c>
      <c r="J978" s="54" t="s">
        <v>1020</v>
      </c>
      <c r="K978" s="22" t="s">
        <v>173</v>
      </c>
      <c r="L978" s="54" t="s">
        <v>147</v>
      </c>
      <c r="M978" s="22">
        <v>1</v>
      </c>
      <c r="N978" s="54" t="s">
        <v>174</v>
      </c>
      <c r="T978" s="54" t="s">
        <v>36</v>
      </c>
      <c r="U978" s="22" t="s">
        <v>227</v>
      </c>
      <c r="V978" s="54" t="str">
        <f t="shared" si="1140"/>
        <v>avantage2</v>
      </c>
      <c r="W978" s="22" t="s">
        <v>228</v>
      </c>
      <c r="AW978" s="22"/>
      <c r="AX978" s="20" t="str">
        <f t="shared" si="1139"/>
        <v>ncreator</v>
      </c>
      <c r="AY978" s="20">
        <f t="shared" si="1139"/>
        <v>10</v>
      </c>
      <c r="AZ978" s="20" t="str">
        <f t="shared" si="1139"/>
        <v>cotrcrea</v>
      </c>
      <c r="BA978" s="20">
        <f t="shared" si="1139"/>
        <v>90</v>
      </c>
      <c r="BB978" s="20" t="str">
        <f t="shared" si="1139"/>
        <v>nminer</v>
      </c>
      <c r="BC978" s="20">
        <f t="shared" si="1139"/>
        <v>0</v>
      </c>
      <c r="BD978" s="14"/>
      <c r="BJ978" t="s">
        <v>235</v>
      </c>
      <c r="BK978" t="s">
        <v>152</v>
      </c>
      <c r="BN978" s="36">
        <v>100</v>
      </c>
      <c r="BQ978">
        <v>1</v>
      </c>
      <c r="BR978" s="38">
        <v>44737</v>
      </c>
      <c r="BS978" s="22" t="s">
        <v>183</v>
      </c>
      <c r="BT978" s="20" t="str">
        <f t="shared" si="1138"/>
        <v>BILLETVIP_COR22D188</v>
      </c>
      <c r="BV978">
        <v>1</v>
      </c>
    </row>
    <row r="979" spans="2:74" ht="18.75" customHeight="1" x14ac:dyDescent="0.3">
      <c r="B979" s="20">
        <f t="shared" si="1133"/>
        <v>189</v>
      </c>
      <c r="C979" s="22" t="str">
        <f t="shared" si="1134"/>
        <v>#189 Billet VIP</v>
      </c>
      <c r="D979" t="str">
        <f t="shared" si="1132"/>
        <v>COR22D189</v>
      </c>
      <c r="E979" s="53" t="s">
        <v>234</v>
      </c>
      <c r="F979" s="20">
        <v>1000</v>
      </c>
      <c r="G979" s="74" t="s">
        <v>1218</v>
      </c>
      <c r="H979" s="23" t="s">
        <v>146</v>
      </c>
      <c r="J979" s="54" t="s">
        <v>1020</v>
      </c>
      <c r="K979" s="22" t="s">
        <v>173</v>
      </c>
      <c r="L979" s="54" t="s">
        <v>147</v>
      </c>
      <c r="M979" s="22">
        <v>1</v>
      </c>
      <c r="N979" s="54" t="s">
        <v>174</v>
      </c>
      <c r="T979" s="54" t="s">
        <v>36</v>
      </c>
      <c r="U979" s="22" t="s">
        <v>227</v>
      </c>
      <c r="V979" s="54" t="str">
        <f t="shared" si="1140"/>
        <v>avantage2</v>
      </c>
      <c r="W979" s="22" t="s">
        <v>228</v>
      </c>
      <c r="AW979" s="22"/>
      <c r="AX979" s="20" t="str">
        <f t="shared" si="1139"/>
        <v>ncreator</v>
      </c>
      <c r="AY979" s="20">
        <f t="shared" si="1139"/>
        <v>10</v>
      </c>
      <c r="AZ979" s="20" t="str">
        <f t="shared" si="1139"/>
        <v>cotrcrea</v>
      </c>
      <c r="BA979" s="20">
        <f t="shared" si="1139"/>
        <v>90</v>
      </c>
      <c r="BB979" s="20" t="str">
        <f t="shared" si="1139"/>
        <v>nminer</v>
      </c>
      <c r="BC979" s="20">
        <f t="shared" si="1139"/>
        <v>0</v>
      </c>
      <c r="BD979" s="14"/>
      <c r="BJ979" t="s">
        <v>235</v>
      </c>
      <c r="BK979" t="s">
        <v>152</v>
      </c>
      <c r="BN979" s="36">
        <v>100</v>
      </c>
      <c r="BQ979">
        <v>1</v>
      </c>
      <c r="BR979" s="38">
        <v>44737</v>
      </c>
      <c r="BS979" s="22" t="s">
        <v>183</v>
      </c>
      <c r="BT979" s="20" t="str">
        <f t="shared" si="1138"/>
        <v>BILLETVIP_COR22D189</v>
      </c>
      <c r="BV979">
        <v>1</v>
      </c>
    </row>
    <row r="980" spans="2:74" ht="18.75" customHeight="1" x14ac:dyDescent="0.3">
      <c r="B980" s="20">
        <f t="shared" si="1133"/>
        <v>190</v>
      </c>
      <c r="C980" s="22" t="str">
        <f t="shared" si="1134"/>
        <v>#190 Billet VIP</v>
      </c>
      <c r="D980" t="str">
        <f t="shared" si="1132"/>
        <v>COR22D190</v>
      </c>
      <c r="E980" s="53" t="s">
        <v>234</v>
      </c>
      <c r="F980" s="20">
        <v>1000</v>
      </c>
      <c r="G980" s="74" t="s">
        <v>1219</v>
      </c>
      <c r="H980" s="23" t="s">
        <v>146</v>
      </c>
      <c r="J980" s="54" t="s">
        <v>1020</v>
      </c>
      <c r="K980" s="22" t="s">
        <v>173</v>
      </c>
      <c r="L980" s="54" t="s">
        <v>147</v>
      </c>
      <c r="M980" s="22">
        <v>1</v>
      </c>
      <c r="N980" s="54" t="s">
        <v>174</v>
      </c>
      <c r="T980" s="54" t="s">
        <v>36</v>
      </c>
      <c r="U980" s="22" t="s">
        <v>227</v>
      </c>
      <c r="V980" s="54" t="str">
        <f t="shared" si="1140"/>
        <v>avantage2</v>
      </c>
      <c r="W980" s="22" t="s">
        <v>228</v>
      </c>
      <c r="AW980" s="22"/>
      <c r="AX980" s="20" t="str">
        <f t="shared" si="1139"/>
        <v>ncreator</v>
      </c>
      <c r="AY980" s="20">
        <f t="shared" si="1139"/>
        <v>10</v>
      </c>
      <c r="AZ980" s="20" t="str">
        <f t="shared" si="1139"/>
        <v>cotrcrea</v>
      </c>
      <c r="BA980" s="20">
        <f t="shared" si="1139"/>
        <v>90</v>
      </c>
      <c r="BB980" s="20" t="str">
        <f t="shared" si="1139"/>
        <v>nminer</v>
      </c>
      <c r="BC980" s="20">
        <f t="shared" si="1139"/>
        <v>0</v>
      </c>
      <c r="BD980" s="14"/>
      <c r="BJ980" t="s">
        <v>235</v>
      </c>
      <c r="BK980" t="s">
        <v>152</v>
      </c>
      <c r="BN980" s="36">
        <v>100</v>
      </c>
      <c r="BQ980">
        <v>1</v>
      </c>
      <c r="BR980" s="38">
        <v>44737</v>
      </c>
      <c r="BS980" s="22" t="s">
        <v>183</v>
      </c>
      <c r="BT980" s="20" t="str">
        <f t="shared" si="1138"/>
        <v>BILLETVIP_COR22D190</v>
      </c>
      <c r="BV980">
        <v>1</v>
      </c>
    </row>
    <row r="981" spans="2:74" ht="18.75" customHeight="1" x14ac:dyDescent="0.3">
      <c r="B981" s="20">
        <f t="shared" si="1133"/>
        <v>191</v>
      </c>
      <c r="C981" s="22" t="str">
        <f t="shared" si="1134"/>
        <v>#191 Billet VIP</v>
      </c>
      <c r="D981" t="str">
        <f t="shared" si="1132"/>
        <v>COR22D191</v>
      </c>
      <c r="E981" s="53" t="s">
        <v>234</v>
      </c>
      <c r="F981" s="20">
        <v>1000</v>
      </c>
      <c r="G981" s="74" t="s">
        <v>1220</v>
      </c>
      <c r="H981" s="23" t="s">
        <v>146</v>
      </c>
      <c r="J981" s="54" t="s">
        <v>1020</v>
      </c>
      <c r="K981" s="22" t="s">
        <v>173</v>
      </c>
      <c r="L981" s="54" t="s">
        <v>147</v>
      </c>
      <c r="M981" s="22">
        <v>1</v>
      </c>
      <c r="N981" s="54" t="s">
        <v>174</v>
      </c>
      <c r="T981" s="54" t="s">
        <v>36</v>
      </c>
      <c r="U981" s="22" t="s">
        <v>227</v>
      </c>
      <c r="V981" s="54" t="str">
        <f t="shared" si="1140"/>
        <v>avantage2</v>
      </c>
      <c r="W981" s="22" t="s">
        <v>228</v>
      </c>
      <c r="AW981" s="22"/>
      <c r="AX981" s="20" t="str">
        <f t="shared" si="1139"/>
        <v>ncreator</v>
      </c>
      <c r="AY981" s="20">
        <f t="shared" si="1139"/>
        <v>10</v>
      </c>
      <c r="AZ981" s="20" t="str">
        <f t="shared" si="1139"/>
        <v>cotrcrea</v>
      </c>
      <c r="BA981" s="20">
        <f t="shared" si="1139"/>
        <v>90</v>
      </c>
      <c r="BB981" s="20" t="str">
        <f t="shared" si="1139"/>
        <v>nminer</v>
      </c>
      <c r="BC981" s="20">
        <f t="shared" si="1139"/>
        <v>0</v>
      </c>
      <c r="BD981" s="14"/>
      <c r="BJ981" t="s">
        <v>235</v>
      </c>
      <c r="BK981" t="s">
        <v>152</v>
      </c>
      <c r="BN981" s="36">
        <v>100</v>
      </c>
      <c r="BQ981">
        <v>1</v>
      </c>
      <c r="BR981" s="38">
        <v>44737</v>
      </c>
      <c r="BS981" s="22" t="s">
        <v>183</v>
      </c>
      <c r="BT981" s="20" t="str">
        <f t="shared" si="1138"/>
        <v>BILLETVIP_COR22D191</v>
      </c>
      <c r="BV981">
        <v>1</v>
      </c>
    </row>
    <row r="982" spans="2:74" ht="18.75" customHeight="1" x14ac:dyDescent="0.3">
      <c r="B982" s="20">
        <f t="shared" si="1133"/>
        <v>192</v>
      </c>
      <c r="C982" s="22" t="str">
        <f t="shared" si="1134"/>
        <v>#192 Billet VIP</v>
      </c>
      <c r="D982" t="str">
        <f t="shared" si="1132"/>
        <v>COR22D192</v>
      </c>
      <c r="E982" s="53" t="s">
        <v>234</v>
      </c>
      <c r="F982" s="20">
        <v>1000</v>
      </c>
      <c r="G982" s="74" t="s">
        <v>1221</v>
      </c>
      <c r="H982" s="23" t="s">
        <v>146</v>
      </c>
      <c r="J982" s="54" t="s">
        <v>1020</v>
      </c>
      <c r="K982" s="22" t="s">
        <v>173</v>
      </c>
      <c r="L982" s="54" t="s">
        <v>147</v>
      </c>
      <c r="M982" s="22">
        <v>1</v>
      </c>
      <c r="N982" s="54" t="s">
        <v>174</v>
      </c>
      <c r="T982" s="54" t="s">
        <v>36</v>
      </c>
      <c r="U982" s="22" t="s">
        <v>227</v>
      </c>
      <c r="V982" s="54" t="str">
        <f t="shared" si="1140"/>
        <v>avantage2</v>
      </c>
      <c r="W982" s="22" t="s">
        <v>228</v>
      </c>
      <c r="AW982" s="22"/>
      <c r="AX982" s="20" t="str">
        <f t="shared" si="1139"/>
        <v>ncreator</v>
      </c>
      <c r="AY982" s="20">
        <f t="shared" si="1139"/>
        <v>10</v>
      </c>
      <c r="AZ982" s="20" t="str">
        <f t="shared" si="1139"/>
        <v>cotrcrea</v>
      </c>
      <c r="BA982" s="20">
        <f t="shared" si="1139"/>
        <v>90</v>
      </c>
      <c r="BB982" s="20" t="str">
        <f t="shared" si="1139"/>
        <v>nminer</v>
      </c>
      <c r="BC982" s="20">
        <f t="shared" si="1139"/>
        <v>0</v>
      </c>
      <c r="BD982" s="14"/>
      <c r="BJ982" t="s">
        <v>235</v>
      </c>
      <c r="BK982" t="s">
        <v>152</v>
      </c>
      <c r="BN982" s="36">
        <v>100</v>
      </c>
      <c r="BQ982">
        <v>1</v>
      </c>
      <c r="BR982" s="38">
        <v>44737</v>
      </c>
      <c r="BS982" s="22" t="s">
        <v>183</v>
      </c>
      <c r="BT982" s="20" t="str">
        <f t="shared" si="1138"/>
        <v>BILLETVIP_COR22D192</v>
      </c>
      <c r="BV982">
        <v>1</v>
      </c>
    </row>
    <row r="983" spans="2:74" ht="18.75" customHeight="1" x14ac:dyDescent="0.3">
      <c r="B983" s="20">
        <f t="shared" si="1133"/>
        <v>193</v>
      </c>
      <c r="C983" s="22" t="str">
        <f t="shared" si="1134"/>
        <v>#193 Billet VIP</v>
      </c>
      <c r="D983" t="str">
        <f t="shared" ref="D983:D1046" si="1141">"COR22D"&amp;B983</f>
        <v>COR22D193</v>
      </c>
      <c r="E983" s="53" t="s">
        <v>234</v>
      </c>
      <c r="F983" s="20">
        <v>1000</v>
      </c>
      <c r="G983" s="74" t="s">
        <v>1222</v>
      </c>
      <c r="H983" s="23" t="s">
        <v>146</v>
      </c>
      <c r="J983" s="54" t="s">
        <v>1020</v>
      </c>
      <c r="K983" s="22" t="s">
        <v>173</v>
      </c>
      <c r="L983" s="54" t="s">
        <v>147</v>
      </c>
      <c r="M983" s="22">
        <v>1</v>
      </c>
      <c r="N983" s="54" t="s">
        <v>174</v>
      </c>
      <c r="T983" s="54" t="s">
        <v>36</v>
      </c>
      <c r="U983" s="22" t="s">
        <v>227</v>
      </c>
      <c r="V983" s="54" t="str">
        <f t="shared" si="1140"/>
        <v>avantage2</v>
      </c>
      <c r="W983" s="22" t="s">
        <v>228</v>
      </c>
      <c r="AW983" s="22"/>
      <c r="AX983" s="20" t="str">
        <f t="shared" si="1139"/>
        <v>ncreator</v>
      </c>
      <c r="AY983" s="20">
        <f t="shared" si="1139"/>
        <v>10</v>
      </c>
      <c r="AZ983" s="20" t="str">
        <f t="shared" si="1139"/>
        <v>cotrcrea</v>
      </c>
      <c r="BA983" s="20">
        <f t="shared" si="1139"/>
        <v>90</v>
      </c>
      <c r="BB983" s="20" t="str">
        <f t="shared" si="1139"/>
        <v>nminer</v>
      </c>
      <c r="BC983" s="20">
        <f t="shared" si="1139"/>
        <v>0</v>
      </c>
      <c r="BD983" s="14"/>
      <c r="BJ983" t="s">
        <v>235</v>
      </c>
      <c r="BK983" t="s">
        <v>152</v>
      </c>
      <c r="BN983" s="36">
        <v>100</v>
      </c>
      <c r="BQ983">
        <v>1</v>
      </c>
      <c r="BR983" s="38">
        <v>44737</v>
      </c>
      <c r="BS983" s="22" t="s">
        <v>183</v>
      </c>
      <c r="BT983" s="20" t="str">
        <f t="shared" si="1138"/>
        <v>BILLETVIP_COR22D193</v>
      </c>
      <c r="BV983">
        <v>1</v>
      </c>
    </row>
    <row r="984" spans="2:74" ht="18.75" customHeight="1" x14ac:dyDescent="0.3">
      <c r="B984" s="20">
        <f t="shared" ref="B984:B1047" si="1142">+B983+1</f>
        <v>194</v>
      </c>
      <c r="C984" s="22" t="str">
        <f t="shared" ref="C984:C1047" si="1143">"#"&amp;B984&amp;" Billet VIP"</f>
        <v>#194 Billet VIP</v>
      </c>
      <c r="D984" t="str">
        <f t="shared" si="1141"/>
        <v>COR22D194</v>
      </c>
      <c r="E984" s="53" t="s">
        <v>234</v>
      </c>
      <c r="F984" s="20">
        <v>1000</v>
      </c>
      <c r="G984" s="74" t="s">
        <v>1223</v>
      </c>
      <c r="H984" s="23" t="s">
        <v>146</v>
      </c>
      <c r="J984" s="54" t="s">
        <v>1020</v>
      </c>
      <c r="K984" s="22" t="s">
        <v>173</v>
      </c>
      <c r="L984" s="54" t="s">
        <v>147</v>
      </c>
      <c r="M984" s="22">
        <v>1</v>
      </c>
      <c r="N984" s="54" t="s">
        <v>174</v>
      </c>
      <c r="T984" s="54" t="s">
        <v>36</v>
      </c>
      <c r="U984" s="22" t="s">
        <v>227</v>
      </c>
      <c r="V984" s="54" t="str">
        <f t="shared" si="1140"/>
        <v>avantage2</v>
      </c>
      <c r="W984" s="22" t="s">
        <v>228</v>
      </c>
      <c r="AW984" s="22"/>
      <c r="AX984" s="20" t="str">
        <f t="shared" si="1139"/>
        <v>ncreator</v>
      </c>
      <c r="AY984" s="20">
        <f t="shared" si="1139"/>
        <v>10</v>
      </c>
      <c r="AZ984" s="20" t="str">
        <f t="shared" si="1139"/>
        <v>cotrcrea</v>
      </c>
      <c r="BA984" s="20">
        <f t="shared" si="1139"/>
        <v>90</v>
      </c>
      <c r="BB984" s="20" t="str">
        <f t="shared" si="1139"/>
        <v>nminer</v>
      </c>
      <c r="BC984" s="20">
        <f t="shared" si="1139"/>
        <v>0</v>
      </c>
      <c r="BD984" s="14"/>
      <c r="BJ984" t="s">
        <v>235</v>
      </c>
      <c r="BK984" t="s">
        <v>152</v>
      </c>
      <c r="BN984" s="36">
        <v>100</v>
      </c>
      <c r="BQ984">
        <v>1</v>
      </c>
      <c r="BR984" s="38">
        <v>44737</v>
      </c>
      <c r="BS984" s="22" t="s">
        <v>183</v>
      </c>
      <c r="BT984" s="20" t="str">
        <f t="shared" si="1138"/>
        <v>BILLETVIP_COR22D194</v>
      </c>
      <c r="BV984">
        <v>1</v>
      </c>
    </row>
    <row r="985" spans="2:74" ht="18.75" customHeight="1" x14ac:dyDescent="0.3">
      <c r="B985" s="20">
        <f t="shared" si="1142"/>
        <v>195</v>
      </c>
      <c r="C985" s="22" t="str">
        <f t="shared" si="1143"/>
        <v>#195 Billet VIP</v>
      </c>
      <c r="D985" t="str">
        <f t="shared" si="1141"/>
        <v>COR22D195</v>
      </c>
      <c r="E985" s="53" t="s">
        <v>234</v>
      </c>
      <c r="F985" s="20">
        <v>1000</v>
      </c>
      <c r="G985" s="74" t="s">
        <v>1224</v>
      </c>
      <c r="H985" s="23" t="s">
        <v>146</v>
      </c>
      <c r="J985" s="54" t="s">
        <v>1020</v>
      </c>
      <c r="K985" s="22" t="s">
        <v>173</v>
      </c>
      <c r="L985" s="54" t="s">
        <v>147</v>
      </c>
      <c r="M985" s="22">
        <v>1</v>
      </c>
      <c r="N985" s="54" t="s">
        <v>174</v>
      </c>
      <c r="T985" s="54" t="s">
        <v>36</v>
      </c>
      <c r="U985" s="22" t="s">
        <v>227</v>
      </c>
      <c r="V985" s="54" t="str">
        <f t="shared" si="1140"/>
        <v>avantage2</v>
      </c>
      <c r="W985" s="22" t="s">
        <v>228</v>
      </c>
      <c r="AW985" s="22"/>
      <c r="AX985" s="20" t="str">
        <f t="shared" si="1139"/>
        <v>ncreator</v>
      </c>
      <c r="AY985" s="20">
        <f t="shared" si="1139"/>
        <v>10</v>
      </c>
      <c r="AZ985" s="20" t="str">
        <f t="shared" si="1139"/>
        <v>cotrcrea</v>
      </c>
      <c r="BA985" s="20">
        <f t="shared" si="1139"/>
        <v>90</v>
      </c>
      <c r="BB985" s="20" t="str">
        <f t="shared" si="1139"/>
        <v>nminer</v>
      </c>
      <c r="BC985" s="20">
        <f t="shared" si="1139"/>
        <v>0</v>
      </c>
      <c r="BD985" s="14"/>
      <c r="BJ985" t="s">
        <v>235</v>
      </c>
      <c r="BK985" t="s">
        <v>152</v>
      </c>
      <c r="BN985" s="36">
        <v>100</v>
      </c>
      <c r="BQ985">
        <v>1</v>
      </c>
      <c r="BR985" s="38">
        <v>44737</v>
      </c>
      <c r="BS985" s="22" t="s">
        <v>183</v>
      </c>
      <c r="BT985" s="20" t="str">
        <f t="shared" si="1138"/>
        <v>BILLETVIP_COR22D195</v>
      </c>
      <c r="BV985">
        <v>1</v>
      </c>
    </row>
    <row r="986" spans="2:74" ht="18.75" customHeight="1" x14ac:dyDescent="0.3">
      <c r="B986" s="20">
        <f t="shared" si="1142"/>
        <v>196</v>
      </c>
      <c r="C986" s="22" t="str">
        <f t="shared" si="1143"/>
        <v>#196 Billet VIP</v>
      </c>
      <c r="D986" t="str">
        <f t="shared" si="1141"/>
        <v>COR22D196</v>
      </c>
      <c r="E986" s="53" t="s">
        <v>234</v>
      </c>
      <c r="F986" s="20">
        <v>1000</v>
      </c>
      <c r="G986" s="74" t="s">
        <v>1225</v>
      </c>
      <c r="H986" s="23" t="s">
        <v>146</v>
      </c>
      <c r="J986" s="54" t="s">
        <v>1020</v>
      </c>
      <c r="K986" s="22" t="s">
        <v>173</v>
      </c>
      <c r="L986" s="54" t="s">
        <v>147</v>
      </c>
      <c r="M986" s="22">
        <v>1</v>
      </c>
      <c r="N986" s="54" t="s">
        <v>174</v>
      </c>
      <c r="T986" s="54" t="s">
        <v>36</v>
      </c>
      <c r="U986" s="22" t="s">
        <v>227</v>
      </c>
      <c r="V986" s="54" t="str">
        <f t="shared" si="1140"/>
        <v>avantage2</v>
      </c>
      <c r="W986" s="22" t="s">
        <v>228</v>
      </c>
      <c r="AW986" s="22"/>
      <c r="AX986" s="20" t="str">
        <f t="shared" si="1139"/>
        <v>ncreator</v>
      </c>
      <c r="AY986" s="20">
        <f t="shared" si="1139"/>
        <v>10</v>
      </c>
      <c r="AZ986" s="20" t="str">
        <f t="shared" si="1139"/>
        <v>cotrcrea</v>
      </c>
      <c r="BA986" s="20">
        <f t="shared" si="1139"/>
        <v>90</v>
      </c>
      <c r="BB986" s="20" t="str">
        <f t="shared" si="1139"/>
        <v>nminer</v>
      </c>
      <c r="BC986" s="20">
        <f t="shared" si="1139"/>
        <v>0</v>
      </c>
      <c r="BD986" s="14"/>
      <c r="BJ986" t="s">
        <v>235</v>
      </c>
      <c r="BK986" t="s">
        <v>152</v>
      </c>
      <c r="BN986" s="36">
        <v>100</v>
      </c>
      <c r="BQ986">
        <v>1</v>
      </c>
      <c r="BR986" s="38">
        <v>44737</v>
      </c>
      <c r="BS986" s="22" t="s">
        <v>183</v>
      </c>
      <c r="BT986" s="20" t="str">
        <f t="shared" si="1138"/>
        <v>BILLETVIP_COR22D196</v>
      </c>
      <c r="BV986">
        <v>1</v>
      </c>
    </row>
    <row r="987" spans="2:74" ht="18.75" customHeight="1" x14ac:dyDescent="0.3">
      <c r="B987" s="20">
        <f t="shared" si="1142"/>
        <v>197</v>
      </c>
      <c r="C987" s="22" t="str">
        <f t="shared" si="1143"/>
        <v>#197 Billet VIP</v>
      </c>
      <c r="D987" t="str">
        <f t="shared" si="1141"/>
        <v>COR22D197</v>
      </c>
      <c r="E987" s="53" t="s">
        <v>234</v>
      </c>
      <c r="F987" s="20">
        <v>1000</v>
      </c>
      <c r="G987" s="74" t="s">
        <v>1226</v>
      </c>
      <c r="H987" s="23" t="s">
        <v>146</v>
      </c>
      <c r="J987" s="54" t="s">
        <v>1020</v>
      </c>
      <c r="K987" s="22" t="s">
        <v>173</v>
      </c>
      <c r="L987" s="54" t="s">
        <v>147</v>
      </c>
      <c r="M987" s="22">
        <v>1</v>
      </c>
      <c r="N987" s="54" t="s">
        <v>174</v>
      </c>
      <c r="T987" s="54" t="s">
        <v>36</v>
      </c>
      <c r="U987" s="22" t="s">
        <v>227</v>
      </c>
      <c r="V987" s="54" t="str">
        <f t="shared" si="1140"/>
        <v>avantage2</v>
      </c>
      <c r="W987" s="22" t="s">
        <v>228</v>
      </c>
      <c r="AW987" s="22"/>
      <c r="AX987" s="20" t="str">
        <f t="shared" si="1139"/>
        <v>ncreator</v>
      </c>
      <c r="AY987" s="20">
        <f t="shared" si="1139"/>
        <v>10</v>
      </c>
      <c r="AZ987" s="20" t="str">
        <f t="shared" si="1139"/>
        <v>cotrcrea</v>
      </c>
      <c r="BA987" s="20">
        <f t="shared" si="1139"/>
        <v>90</v>
      </c>
      <c r="BB987" s="20" t="str">
        <f t="shared" si="1139"/>
        <v>nminer</v>
      </c>
      <c r="BC987" s="20">
        <f t="shared" si="1139"/>
        <v>0</v>
      </c>
      <c r="BD987" s="14"/>
      <c r="BJ987" t="s">
        <v>235</v>
      </c>
      <c r="BK987" t="s">
        <v>152</v>
      </c>
      <c r="BN987" s="36">
        <v>100</v>
      </c>
      <c r="BQ987">
        <v>1</v>
      </c>
      <c r="BR987" s="38">
        <v>44737</v>
      </c>
      <c r="BS987" s="22" t="s">
        <v>183</v>
      </c>
      <c r="BT987" s="20" t="str">
        <f t="shared" si="1138"/>
        <v>BILLETVIP_COR22D197</v>
      </c>
      <c r="BV987">
        <v>1</v>
      </c>
    </row>
    <row r="988" spans="2:74" ht="18.75" customHeight="1" x14ac:dyDescent="0.3">
      <c r="B988" s="20">
        <f t="shared" si="1142"/>
        <v>198</v>
      </c>
      <c r="C988" s="22" t="str">
        <f t="shared" si="1143"/>
        <v>#198 Billet VIP</v>
      </c>
      <c r="D988" t="str">
        <f t="shared" si="1141"/>
        <v>COR22D198</v>
      </c>
      <c r="E988" s="53" t="s">
        <v>234</v>
      </c>
      <c r="F988" s="20">
        <v>1000</v>
      </c>
      <c r="G988" s="74" t="s">
        <v>1227</v>
      </c>
      <c r="H988" s="23" t="s">
        <v>146</v>
      </c>
      <c r="J988" s="54" t="s">
        <v>1020</v>
      </c>
      <c r="K988" s="22" t="s">
        <v>173</v>
      </c>
      <c r="L988" s="54" t="s">
        <v>147</v>
      </c>
      <c r="M988" s="22">
        <v>1</v>
      </c>
      <c r="N988" s="54" t="s">
        <v>174</v>
      </c>
      <c r="T988" s="54" t="s">
        <v>36</v>
      </c>
      <c r="U988" s="22" t="s">
        <v>227</v>
      </c>
      <c r="V988" s="54" t="str">
        <f t="shared" si="1140"/>
        <v>avantage2</v>
      </c>
      <c r="W988" s="22" t="s">
        <v>228</v>
      </c>
      <c r="AW988" s="22"/>
      <c r="AX988" s="20" t="str">
        <f t="shared" si="1139"/>
        <v>ncreator</v>
      </c>
      <c r="AY988" s="20">
        <f t="shared" si="1139"/>
        <v>10</v>
      </c>
      <c r="AZ988" s="20" t="str">
        <f t="shared" si="1139"/>
        <v>cotrcrea</v>
      </c>
      <c r="BA988" s="20">
        <f t="shared" si="1139"/>
        <v>90</v>
      </c>
      <c r="BB988" s="20" t="str">
        <f t="shared" si="1139"/>
        <v>nminer</v>
      </c>
      <c r="BC988" s="20">
        <f t="shared" si="1139"/>
        <v>0</v>
      </c>
      <c r="BD988" s="14"/>
      <c r="BJ988" t="s">
        <v>235</v>
      </c>
      <c r="BK988" t="s">
        <v>152</v>
      </c>
      <c r="BN988" s="36">
        <v>100</v>
      </c>
      <c r="BQ988">
        <v>1</v>
      </c>
      <c r="BR988" s="38">
        <v>44737</v>
      </c>
      <c r="BS988" s="22" t="s">
        <v>183</v>
      </c>
      <c r="BT988" s="20" t="str">
        <f t="shared" si="1138"/>
        <v>BILLETVIP_COR22D198</v>
      </c>
      <c r="BV988">
        <v>1</v>
      </c>
    </row>
    <row r="989" spans="2:74" ht="18.75" customHeight="1" x14ac:dyDescent="0.3">
      <c r="B989" s="20">
        <f t="shared" si="1142"/>
        <v>199</v>
      </c>
      <c r="C989" s="22" t="str">
        <f t="shared" si="1143"/>
        <v>#199 Billet VIP</v>
      </c>
      <c r="D989" t="str">
        <f t="shared" si="1141"/>
        <v>COR22D199</v>
      </c>
      <c r="E989" s="53" t="s">
        <v>234</v>
      </c>
      <c r="F989" s="20">
        <v>1000</v>
      </c>
      <c r="G989" s="74" t="s">
        <v>1228</v>
      </c>
      <c r="H989" s="23" t="s">
        <v>146</v>
      </c>
      <c r="J989" s="54" t="s">
        <v>1020</v>
      </c>
      <c r="K989" s="22" t="s">
        <v>173</v>
      </c>
      <c r="L989" s="54" t="s">
        <v>147</v>
      </c>
      <c r="M989" s="22">
        <v>1</v>
      </c>
      <c r="N989" s="54" t="s">
        <v>174</v>
      </c>
      <c r="T989" s="54" t="s">
        <v>36</v>
      </c>
      <c r="U989" s="22" t="s">
        <v>227</v>
      </c>
      <c r="V989" s="54" t="str">
        <f t="shared" si="1140"/>
        <v>avantage2</v>
      </c>
      <c r="W989" s="22" t="s">
        <v>228</v>
      </c>
      <c r="AW989" s="22"/>
      <c r="AX989" s="20" t="str">
        <f t="shared" si="1139"/>
        <v>ncreator</v>
      </c>
      <c r="AY989" s="20">
        <f t="shared" si="1139"/>
        <v>10</v>
      </c>
      <c r="AZ989" s="20" t="str">
        <f t="shared" si="1139"/>
        <v>cotrcrea</v>
      </c>
      <c r="BA989" s="20">
        <f t="shared" si="1139"/>
        <v>90</v>
      </c>
      <c r="BB989" s="20" t="str">
        <f t="shared" si="1139"/>
        <v>nminer</v>
      </c>
      <c r="BC989" s="20">
        <f t="shared" si="1139"/>
        <v>0</v>
      </c>
      <c r="BD989" s="14"/>
      <c r="BJ989" t="s">
        <v>235</v>
      </c>
      <c r="BK989" t="s">
        <v>152</v>
      </c>
      <c r="BN989" s="36">
        <v>100</v>
      </c>
      <c r="BQ989">
        <v>1</v>
      </c>
      <c r="BR989" s="38">
        <v>44737</v>
      </c>
      <c r="BS989" s="22" t="s">
        <v>183</v>
      </c>
      <c r="BT989" s="20" t="str">
        <f t="shared" si="1138"/>
        <v>BILLETVIP_COR22D199</v>
      </c>
      <c r="BV989">
        <v>1</v>
      </c>
    </row>
    <row r="990" spans="2:74" ht="18.75" customHeight="1" x14ac:dyDescent="0.3">
      <c r="B990" s="20">
        <f t="shared" si="1142"/>
        <v>200</v>
      </c>
      <c r="C990" s="22" t="str">
        <f t="shared" si="1143"/>
        <v>#200 Billet VIP</v>
      </c>
      <c r="D990" t="str">
        <f t="shared" si="1141"/>
        <v>COR22D200</v>
      </c>
      <c r="E990" s="53" t="s">
        <v>234</v>
      </c>
      <c r="F990" s="20">
        <v>1000</v>
      </c>
      <c r="G990" s="74" t="s">
        <v>1229</v>
      </c>
      <c r="H990" s="23" t="s">
        <v>146</v>
      </c>
      <c r="J990" s="54" t="s">
        <v>1020</v>
      </c>
      <c r="K990" s="22" t="s">
        <v>173</v>
      </c>
      <c r="L990" s="54" t="s">
        <v>147</v>
      </c>
      <c r="M990" s="22">
        <v>1</v>
      </c>
      <c r="N990" s="54" t="s">
        <v>174</v>
      </c>
      <c r="T990" s="54" t="s">
        <v>36</v>
      </c>
      <c r="U990" s="22" t="s">
        <v>227</v>
      </c>
      <c r="V990" s="54" t="str">
        <f t="shared" si="1140"/>
        <v>avantage2</v>
      </c>
      <c r="W990" s="22" t="s">
        <v>228</v>
      </c>
      <c r="AW990" s="22"/>
      <c r="AX990" s="20" t="str">
        <f t="shared" si="1139"/>
        <v>ncreator</v>
      </c>
      <c r="AY990" s="20">
        <f t="shared" si="1139"/>
        <v>10</v>
      </c>
      <c r="AZ990" s="20" t="str">
        <f t="shared" si="1139"/>
        <v>cotrcrea</v>
      </c>
      <c r="BA990" s="20">
        <f t="shared" si="1139"/>
        <v>90</v>
      </c>
      <c r="BB990" s="20" t="str">
        <f t="shared" si="1139"/>
        <v>nminer</v>
      </c>
      <c r="BC990" s="20">
        <f t="shared" si="1139"/>
        <v>0</v>
      </c>
      <c r="BD990" s="14"/>
      <c r="BJ990" t="s">
        <v>235</v>
      </c>
      <c r="BK990" t="s">
        <v>152</v>
      </c>
      <c r="BN990" s="36">
        <v>100</v>
      </c>
      <c r="BQ990">
        <v>1</v>
      </c>
      <c r="BR990" s="38">
        <v>44737</v>
      </c>
      <c r="BS990" s="22" t="s">
        <v>183</v>
      </c>
      <c r="BT990" s="20" t="str">
        <f t="shared" si="1138"/>
        <v>BILLETVIP_COR22D200</v>
      </c>
      <c r="BV990">
        <v>1</v>
      </c>
    </row>
    <row r="991" spans="2:74" ht="18.75" customHeight="1" x14ac:dyDescent="0.3">
      <c r="B991" s="20">
        <f t="shared" si="1142"/>
        <v>201</v>
      </c>
      <c r="C991" s="22" t="str">
        <f t="shared" si="1143"/>
        <v>#201 Billet VIP</v>
      </c>
      <c r="D991" t="str">
        <f t="shared" si="1141"/>
        <v>COR22D201</v>
      </c>
      <c r="E991" s="53" t="s">
        <v>234</v>
      </c>
      <c r="F991" s="20">
        <v>1000</v>
      </c>
      <c r="G991" s="74" t="s">
        <v>1230</v>
      </c>
      <c r="H991" s="23" t="s">
        <v>146</v>
      </c>
      <c r="J991" s="54" t="s">
        <v>1020</v>
      </c>
      <c r="K991" s="22" t="s">
        <v>173</v>
      </c>
      <c r="L991" s="54" t="s">
        <v>147</v>
      </c>
      <c r="M991" s="22">
        <v>1</v>
      </c>
      <c r="N991" s="54" t="s">
        <v>174</v>
      </c>
      <c r="T991" s="54" t="s">
        <v>36</v>
      </c>
      <c r="U991" s="22" t="s">
        <v>227</v>
      </c>
      <c r="V991" s="54" t="str">
        <f t="shared" si="1140"/>
        <v>avantage2</v>
      </c>
      <c r="W991" s="22" t="s">
        <v>228</v>
      </c>
      <c r="AW991" s="22"/>
      <c r="AX991" s="20" t="str">
        <f t="shared" si="1139"/>
        <v>ncreator</v>
      </c>
      <c r="AY991" s="20">
        <f t="shared" si="1139"/>
        <v>10</v>
      </c>
      <c r="AZ991" s="20" t="str">
        <f t="shared" si="1139"/>
        <v>cotrcrea</v>
      </c>
      <c r="BA991" s="20">
        <f t="shared" si="1139"/>
        <v>90</v>
      </c>
      <c r="BB991" s="20" t="str">
        <f t="shared" si="1139"/>
        <v>nminer</v>
      </c>
      <c r="BC991" s="20">
        <f t="shared" si="1139"/>
        <v>0</v>
      </c>
      <c r="BD991" s="14"/>
      <c r="BJ991" t="s">
        <v>235</v>
      </c>
      <c r="BK991" t="s">
        <v>152</v>
      </c>
      <c r="BN991" s="36">
        <v>100</v>
      </c>
      <c r="BQ991">
        <v>1</v>
      </c>
      <c r="BR991" s="38">
        <v>44737</v>
      </c>
      <c r="BS991" s="22" t="s">
        <v>183</v>
      </c>
      <c r="BT991" s="20" t="str">
        <f t="shared" si="1138"/>
        <v>BILLETVIP_COR22D201</v>
      </c>
      <c r="BV991">
        <v>1</v>
      </c>
    </row>
    <row r="992" spans="2:74" ht="18.75" customHeight="1" x14ac:dyDescent="0.3">
      <c r="B992" s="20">
        <f t="shared" si="1142"/>
        <v>202</v>
      </c>
      <c r="C992" s="22" t="str">
        <f t="shared" si="1143"/>
        <v>#202 Billet VIP</v>
      </c>
      <c r="D992" t="str">
        <f t="shared" si="1141"/>
        <v>COR22D202</v>
      </c>
      <c r="E992" s="53" t="s">
        <v>234</v>
      </c>
      <c r="F992" s="20">
        <v>1000</v>
      </c>
      <c r="G992" s="74" t="s">
        <v>1231</v>
      </c>
      <c r="H992" s="23" t="s">
        <v>146</v>
      </c>
      <c r="J992" s="54" t="s">
        <v>1020</v>
      </c>
      <c r="K992" s="22" t="s">
        <v>173</v>
      </c>
      <c r="L992" s="54" t="s">
        <v>147</v>
      </c>
      <c r="M992" s="22">
        <v>1</v>
      </c>
      <c r="N992" s="54" t="s">
        <v>174</v>
      </c>
      <c r="T992" s="54" t="s">
        <v>36</v>
      </c>
      <c r="U992" s="22" t="s">
        <v>227</v>
      </c>
      <c r="V992" s="54" t="str">
        <f t="shared" si="1140"/>
        <v>avantage2</v>
      </c>
      <c r="W992" s="22" t="s">
        <v>228</v>
      </c>
      <c r="AW992" s="22"/>
      <c r="AX992" s="20" t="str">
        <f t="shared" ref="AX992:BC1007" si="1144">AX991</f>
        <v>ncreator</v>
      </c>
      <c r="AY992" s="20">
        <f t="shared" si="1144"/>
        <v>10</v>
      </c>
      <c r="AZ992" s="20" t="str">
        <f t="shared" si="1144"/>
        <v>cotrcrea</v>
      </c>
      <c r="BA992" s="20">
        <f t="shared" si="1144"/>
        <v>90</v>
      </c>
      <c r="BB992" s="20" t="str">
        <f t="shared" si="1144"/>
        <v>nminer</v>
      </c>
      <c r="BC992" s="20">
        <f t="shared" si="1144"/>
        <v>0</v>
      </c>
      <c r="BD992" s="14"/>
      <c r="BJ992" t="s">
        <v>235</v>
      </c>
      <c r="BK992" t="s">
        <v>152</v>
      </c>
      <c r="BN992" s="36">
        <v>100</v>
      </c>
      <c r="BQ992">
        <v>1</v>
      </c>
      <c r="BR992" s="38">
        <v>44737</v>
      </c>
      <c r="BS992" s="22" t="s">
        <v>183</v>
      </c>
      <c r="BT992" s="20" t="str">
        <f t="shared" si="1138"/>
        <v>BILLETVIP_COR22D202</v>
      </c>
      <c r="BV992">
        <v>1</v>
      </c>
    </row>
    <row r="993" spans="2:74" ht="18.75" customHeight="1" x14ac:dyDescent="0.3">
      <c r="B993" s="20">
        <f t="shared" si="1142"/>
        <v>203</v>
      </c>
      <c r="C993" s="22" t="str">
        <f t="shared" si="1143"/>
        <v>#203 Billet VIP</v>
      </c>
      <c r="D993" t="str">
        <f t="shared" si="1141"/>
        <v>COR22D203</v>
      </c>
      <c r="E993" s="53" t="s">
        <v>234</v>
      </c>
      <c r="F993" s="20">
        <v>1000</v>
      </c>
      <c r="G993" s="74" t="s">
        <v>1232</v>
      </c>
      <c r="H993" s="23" t="s">
        <v>146</v>
      </c>
      <c r="J993" s="54" t="s">
        <v>1020</v>
      </c>
      <c r="K993" s="22" t="s">
        <v>173</v>
      </c>
      <c r="L993" s="54" t="s">
        <v>147</v>
      </c>
      <c r="M993" s="22">
        <v>1</v>
      </c>
      <c r="N993" s="54" t="s">
        <v>174</v>
      </c>
      <c r="T993" s="54" t="s">
        <v>36</v>
      </c>
      <c r="U993" s="22" t="s">
        <v>227</v>
      </c>
      <c r="V993" s="54" t="str">
        <f t="shared" si="1140"/>
        <v>avantage2</v>
      </c>
      <c r="W993" s="22" t="s">
        <v>228</v>
      </c>
      <c r="AW993" s="22"/>
      <c r="AX993" s="20" t="str">
        <f t="shared" si="1144"/>
        <v>ncreator</v>
      </c>
      <c r="AY993" s="20">
        <f t="shared" si="1144"/>
        <v>10</v>
      </c>
      <c r="AZ993" s="20" t="str">
        <f t="shared" si="1144"/>
        <v>cotrcrea</v>
      </c>
      <c r="BA993" s="20">
        <f t="shared" si="1144"/>
        <v>90</v>
      </c>
      <c r="BB993" s="20" t="str">
        <f t="shared" si="1144"/>
        <v>nminer</v>
      </c>
      <c r="BC993" s="20">
        <f t="shared" si="1144"/>
        <v>0</v>
      </c>
      <c r="BD993" s="14"/>
      <c r="BJ993" t="s">
        <v>235</v>
      </c>
      <c r="BK993" t="s">
        <v>152</v>
      </c>
      <c r="BN993" s="36">
        <v>100</v>
      </c>
      <c r="BQ993">
        <v>1</v>
      </c>
      <c r="BR993" s="38">
        <v>44737</v>
      </c>
      <c r="BS993" s="22" t="s">
        <v>183</v>
      </c>
      <c r="BT993" s="20" t="str">
        <f t="shared" si="1138"/>
        <v>BILLETVIP_COR22D203</v>
      </c>
      <c r="BV993">
        <v>1</v>
      </c>
    </row>
    <row r="994" spans="2:74" ht="18.75" customHeight="1" x14ac:dyDescent="0.3">
      <c r="B994" s="20">
        <f t="shared" si="1142"/>
        <v>204</v>
      </c>
      <c r="C994" s="22" t="str">
        <f t="shared" si="1143"/>
        <v>#204 Billet VIP</v>
      </c>
      <c r="D994" t="str">
        <f t="shared" si="1141"/>
        <v>COR22D204</v>
      </c>
      <c r="E994" s="53" t="s">
        <v>234</v>
      </c>
      <c r="F994" s="20">
        <v>1000</v>
      </c>
      <c r="G994" s="74" t="s">
        <v>1233</v>
      </c>
      <c r="H994" s="23" t="s">
        <v>146</v>
      </c>
      <c r="J994" s="54" t="s">
        <v>1020</v>
      </c>
      <c r="K994" s="22" t="s">
        <v>173</v>
      </c>
      <c r="L994" s="54" t="s">
        <v>147</v>
      </c>
      <c r="M994" s="22">
        <v>1</v>
      </c>
      <c r="N994" s="54" t="s">
        <v>174</v>
      </c>
      <c r="T994" s="54" t="s">
        <v>36</v>
      </c>
      <c r="U994" s="22" t="s">
        <v>227</v>
      </c>
      <c r="V994" s="54" t="str">
        <f t="shared" si="1140"/>
        <v>avantage2</v>
      </c>
      <c r="W994" s="22" t="s">
        <v>228</v>
      </c>
      <c r="AW994" s="22"/>
      <c r="AX994" s="20" t="str">
        <f t="shared" si="1144"/>
        <v>ncreator</v>
      </c>
      <c r="AY994" s="20">
        <f t="shared" si="1144"/>
        <v>10</v>
      </c>
      <c r="AZ994" s="20" t="str">
        <f t="shared" si="1144"/>
        <v>cotrcrea</v>
      </c>
      <c r="BA994" s="20">
        <f t="shared" si="1144"/>
        <v>90</v>
      </c>
      <c r="BB994" s="20" t="str">
        <f t="shared" si="1144"/>
        <v>nminer</v>
      </c>
      <c r="BC994" s="20">
        <f t="shared" si="1144"/>
        <v>0</v>
      </c>
      <c r="BD994" s="14"/>
      <c r="BJ994" t="s">
        <v>235</v>
      </c>
      <c r="BK994" t="s">
        <v>152</v>
      </c>
      <c r="BN994" s="36">
        <v>100</v>
      </c>
      <c r="BQ994">
        <v>1</v>
      </c>
      <c r="BR994" s="38">
        <v>44737</v>
      </c>
      <c r="BS994" s="22" t="s">
        <v>183</v>
      </c>
      <c r="BT994" s="20" t="str">
        <f t="shared" si="1138"/>
        <v>BILLETVIP_COR22D204</v>
      </c>
      <c r="BV994">
        <v>1</v>
      </c>
    </row>
    <row r="995" spans="2:74" ht="18.75" customHeight="1" x14ac:dyDescent="0.3">
      <c r="B995" s="20">
        <f t="shared" si="1142"/>
        <v>205</v>
      </c>
      <c r="C995" s="22" t="str">
        <f t="shared" si="1143"/>
        <v>#205 Billet VIP</v>
      </c>
      <c r="D995" t="str">
        <f t="shared" si="1141"/>
        <v>COR22D205</v>
      </c>
      <c r="E995" s="53" t="s">
        <v>234</v>
      </c>
      <c r="F995" s="20">
        <v>1000</v>
      </c>
      <c r="G995" s="74" t="s">
        <v>1234</v>
      </c>
      <c r="H995" s="23" t="s">
        <v>146</v>
      </c>
      <c r="J995" s="54" t="s">
        <v>1020</v>
      </c>
      <c r="K995" s="22" t="s">
        <v>173</v>
      </c>
      <c r="L995" s="54" t="s">
        <v>147</v>
      </c>
      <c r="M995" s="22">
        <v>1</v>
      </c>
      <c r="N995" s="54" t="s">
        <v>174</v>
      </c>
      <c r="T995" s="54" t="s">
        <v>36</v>
      </c>
      <c r="U995" s="22" t="s">
        <v>227</v>
      </c>
      <c r="V995" s="54" t="str">
        <f t="shared" si="1140"/>
        <v>avantage2</v>
      </c>
      <c r="W995" s="22" t="s">
        <v>228</v>
      </c>
      <c r="AW995" s="22"/>
      <c r="AX995" s="20" t="str">
        <f t="shared" si="1144"/>
        <v>ncreator</v>
      </c>
      <c r="AY995" s="20">
        <f t="shared" si="1144"/>
        <v>10</v>
      </c>
      <c r="AZ995" s="20" t="str">
        <f t="shared" si="1144"/>
        <v>cotrcrea</v>
      </c>
      <c r="BA995" s="20">
        <f t="shared" si="1144"/>
        <v>90</v>
      </c>
      <c r="BB995" s="20" t="str">
        <f t="shared" si="1144"/>
        <v>nminer</v>
      </c>
      <c r="BC995" s="20">
        <f t="shared" si="1144"/>
        <v>0</v>
      </c>
      <c r="BD995" s="14"/>
      <c r="BJ995" t="s">
        <v>235</v>
      </c>
      <c r="BK995" t="s">
        <v>152</v>
      </c>
      <c r="BN995" s="36">
        <v>100</v>
      </c>
      <c r="BQ995">
        <v>1</v>
      </c>
      <c r="BR995" s="38">
        <v>44737</v>
      </c>
      <c r="BS995" s="22" t="s">
        <v>183</v>
      </c>
      <c r="BT995" s="20" t="str">
        <f t="shared" si="1138"/>
        <v>BILLETVIP_COR22D205</v>
      </c>
      <c r="BV995">
        <v>1</v>
      </c>
    </row>
    <row r="996" spans="2:74" ht="18.75" customHeight="1" x14ac:dyDescent="0.3">
      <c r="B996" s="20">
        <f t="shared" si="1142"/>
        <v>206</v>
      </c>
      <c r="C996" s="22" t="str">
        <f t="shared" si="1143"/>
        <v>#206 Billet VIP</v>
      </c>
      <c r="D996" t="str">
        <f t="shared" si="1141"/>
        <v>COR22D206</v>
      </c>
      <c r="E996" s="53" t="s">
        <v>234</v>
      </c>
      <c r="F996" s="20">
        <v>1000</v>
      </c>
      <c r="G996" s="74" t="s">
        <v>1235</v>
      </c>
      <c r="H996" s="23" t="s">
        <v>146</v>
      </c>
      <c r="J996" s="54" t="s">
        <v>1020</v>
      </c>
      <c r="K996" s="22" t="s">
        <v>173</v>
      </c>
      <c r="L996" s="54" t="s">
        <v>147</v>
      </c>
      <c r="M996" s="22">
        <v>1</v>
      </c>
      <c r="N996" s="54" t="s">
        <v>174</v>
      </c>
      <c r="T996" s="54" t="s">
        <v>36</v>
      </c>
      <c r="U996" s="22" t="s">
        <v>227</v>
      </c>
      <c r="V996" s="54" t="str">
        <f t="shared" si="1140"/>
        <v>avantage2</v>
      </c>
      <c r="W996" s="22" t="s">
        <v>228</v>
      </c>
      <c r="AW996" s="22"/>
      <c r="AX996" s="20" t="str">
        <f t="shared" si="1144"/>
        <v>ncreator</v>
      </c>
      <c r="AY996" s="20">
        <f t="shared" si="1144"/>
        <v>10</v>
      </c>
      <c r="AZ996" s="20" t="str">
        <f t="shared" si="1144"/>
        <v>cotrcrea</v>
      </c>
      <c r="BA996" s="20">
        <f t="shared" si="1144"/>
        <v>90</v>
      </c>
      <c r="BB996" s="20" t="str">
        <f t="shared" si="1144"/>
        <v>nminer</v>
      </c>
      <c r="BC996" s="20">
        <f t="shared" si="1144"/>
        <v>0</v>
      </c>
      <c r="BD996" s="14"/>
      <c r="BJ996" t="s">
        <v>235</v>
      </c>
      <c r="BK996" t="s">
        <v>152</v>
      </c>
      <c r="BN996" s="36">
        <v>100</v>
      </c>
      <c r="BQ996">
        <v>1</v>
      </c>
      <c r="BR996" s="38">
        <v>44737</v>
      </c>
      <c r="BS996" s="22" t="s">
        <v>183</v>
      </c>
      <c r="BT996" s="20" t="str">
        <f t="shared" si="1138"/>
        <v>BILLETVIP_COR22D206</v>
      </c>
      <c r="BV996">
        <v>1</v>
      </c>
    </row>
    <row r="997" spans="2:74" ht="18.75" customHeight="1" x14ac:dyDescent="0.3">
      <c r="B997" s="20">
        <f t="shared" si="1142"/>
        <v>207</v>
      </c>
      <c r="C997" s="22" t="str">
        <f t="shared" si="1143"/>
        <v>#207 Billet VIP</v>
      </c>
      <c r="D997" t="str">
        <f t="shared" si="1141"/>
        <v>COR22D207</v>
      </c>
      <c r="E997" s="53" t="s">
        <v>234</v>
      </c>
      <c r="F997" s="20">
        <v>1000</v>
      </c>
      <c r="G997" s="74" t="s">
        <v>1236</v>
      </c>
      <c r="H997" s="23" t="s">
        <v>146</v>
      </c>
      <c r="J997" s="54" t="s">
        <v>1020</v>
      </c>
      <c r="K997" s="22" t="s">
        <v>173</v>
      </c>
      <c r="L997" s="54" t="s">
        <v>147</v>
      </c>
      <c r="M997" s="22">
        <v>1</v>
      </c>
      <c r="N997" s="54" t="s">
        <v>174</v>
      </c>
      <c r="T997" s="54" t="s">
        <v>36</v>
      </c>
      <c r="U997" s="22" t="s">
        <v>227</v>
      </c>
      <c r="V997" s="54" t="str">
        <f t="shared" si="1140"/>
        <v>avantage2</v>
      </c>
      <c r="W997" s="22" t="s">
        <v>228</v>
      </c>
      <c r="AW997" s="22"/>
      <c r="AX997" s="20" t="str">
        <f t="shared" si="1144"/>
        <v>ncreator</v>
      </c>
      <c r="AY997" s="20">
        <f t="shared" si="1144"/>
        <v>10</v>
      </c>
      <c r="AZ997" s="20" t="str">
        <f t="shared" si="1144"/>
        <v>cotrcrea</v>
      </c>
      <c r="BA997" s="20">
        <f t="shared" si="1144"/>
        <v>90</v>
      </c>
      <c r="BB997" s="20" t="str">
        <f t="shared" si="1144"/>
        <v>nminer</v>
      </c>
      <c r="BC997" s="20">
        <f t="shared" si="1144"/>
        <v>0</v>
      </c>
      <c r="BD997" s="14"/>
      <c r="BJ997" t="s">
        <v>235</v>
      </c>
      <c r="BK997" t="s">
        <v>152</v>
      </c>
      <c r="BN997" s="36">
        <v>100</v>
      </c>
      <c r="BQ997">
        <v>1</v>
      </c>
      <c r="BR997" s="38">
        <v>44737</v>
      </c>
      <c r="BS997" s="22" t="s">
        <v>183</v>
      </c>
      <c r="BT997" s="20" t="str">
        <f t="shared" si="1138"/>
        <v>BILLETVIP_COR22D207</v>
      </c>
      <c r="BV997">
        <v>1</v>
      </c>
    </row>
    <row r="998" spans="2:74" ht="18.75" customHeight="1" x14ac:dyDescent="0.3">
      <c r="B998" s="20">
        <f t="shared" si="1142"/>
        <v>208</v>
      </c>
      <c r="C998" s="22" t="str">
        <f t="shared" si="1143"/>
        <v>#208 Billet VIP</v>
      </c>
      <c r="D998" t="str">
        <f t="shared" si="1141"/>
        <v>COR22D208</v>
      </c>
      <c r="E998" s="53" t="s">
        <v>234</v>
      </c>
      <c r="F998" s="20">
        <v>1000</v>
      </c>
      <c r="G998" s="74" t="s">
        <v>1237</v>
      </c>
      <c r="H998" s="23" t="s">
        <v>146</v>
      </c>
      <c r="J998" s="54" t="s">
        <v>1020</v>
      </c>
      <c r="K998" s="22" t="s">
        <v>173</v>
      </c>
      <c r="L998" s="54" t="s">
        <v>147</v>
      </c>
      <c r="M998" s="22">
        <v>1</v>
      </c>
      <c r="N998" s="54" t="s">
        <v>174</v>
      </c>
      <c r="T998" s="54" t="s">
        <v>36</v>
      </c>
      <c r="U998" s="22" t="s">
        <v>227</v>
      </c>
      <c r="V998" s="54" t="str">
        <f t="shared" si="1140"/>
        <v>avantage2</v>
      </c>
      <c r="W998" s="22" t="s">
        <v>228</v>
      </c>
      <c r="AW998" s="22"/>
      <c r="AX998" s="20" t="str">
        <f t="shared" si="1144"/>
        <v>ncreator</v>
      </c>
      <c r="AY998" s="20">
        <f t="shared" si="1144"/>
        <v>10</v>
      </c>
      <c r="AZ998" s="20" t="str">
        <f t="shared" si="1144"/>
        <v>cotrcrea</v>
      </c>
      <c r="BA998" s="20">
        <f t="shared" si="1144"/>
        <v>90</v>
      </c>
      <c r="BB998" s="20" t="str">
        <f t="shared" si="1144"/>
        <v>nminer</v>
      </c>
      <c r="BC998" s="20">
        <f t="shared" si="1144"/>
        <v>0</v>
      </c>
      <c r="BD998" s="14"/>
      <c r="BJ998" t="s">
        <v>235</v>
      </c>
      <c r="BK998" t="s">
        <v>152</v>
      </c>
      <c r="BN998" s="36">
        <v>100</v>
      </c>
      <c r="BQ998">
        <v>1</v>
      </c>
      <c r="BR998" s="38">
        <v>44737</v>
      </c>
      <c r="BS998" s="22" t="s">
        <v>183</v>
      </c>
      <c r="BT998" s="20" t="str">
        <f t="shared" si="1138"/>
        <v>BILLETVIP_COR22D208</v>
      </c>
      <c r="BV998">
        <v>1</v>
      </c>
    </row>
    <row r="999" spans="2:74" ht="18.75" customHeight="1" x14ac:dyDescent="0.3">
      <c r="B999" s="20">
        <f t="shared" si="1142"/>
        <v>209</v>
      </c>
      <c r="C999" s="22" t="str">
        <f t="shared" si="1143"/>
        <v>#209 Billet VIP</v>
      </c>
      <c r="D999" t="str">
        <f t="shared" si="1141"/>
        <v>COR22D209</v>
      </c>
      <c r="E999" s="53" t="s">
        <v>234</v>
      </c>
      <c r="F999" s="20">
        <v>1000</v>
      </c>
      <c r="G999" s="74" t="s">
        <v>1238</v>
      </c>
      <c r="H999" s="23" t="s">
        <v>146</v>
      </c>
      <c r="J999" s="54" t="s">
        <v>1020</v>
      </c>
      <c r="K999" s="22" t="s">
        <v>173</v>
      </c>
      <c r="L999" s="54" t="s">
        <v>147</v>
      </c>
      <c r="M999" s="22">
        <v>1</v>
      </c>
      <c r="N999" s="54" t="s">
        <v>174</v>
      </c>
      <c r="T999" s="54" t="s">
        <v>36</v>
      </c>
      <c r="U999" s="22" t="s">
        <v>227</v>
      </c>
      <c r="V999" s="54" t="str">
        <f t="shared" si="1140"/>
        <v>avantage2</v>
      </c>
      <c r="W999" s="22" t="s">
        <v>228</v>
      </c>
      <c r="AW999" s="22"/>
      <c r="AX999" s="20" t="str">
        <f t="shared" si="1144"/>
        <v>ncreator</v>
      </c>
      <c r="AY999" s="20">
        <f t="shared" si="1144"/>
        <v>10</v>
      </c>
      <c r="AZ999" s="20" t="str">
        <f t="shared" si="1144"/>
        <v>cotrcrea</v>
      </c>
      <c r="BA999" s="20">
        <f t="shared" si="1144"/>
        <v>90</v>
      </c>
      <c r="BB999" s="20" t="str">
        <f t="shared" si="1144"/>
        <v>nminer</v>
      </c>
      <c r="BC999" s="20">
        <f t="shared" si="1144"/>
        <v>0</v>
      </c>
      <c r="BD999" s="14"/>
      <c r="BJ999" t="s">
        <v>235</v>
      </c>
      <c r="BK999" t="s">
        <v>152</v>
      </c>
      <c r="BN999" s="36">
        <v>100</v>
      </c>
      <c r="BQ999">
        <v>1</v>
      </c>
      <c r="BR999" s="38">
        <v>44737</v>
      </c>
      <c r="BS999" s="22" t="s">
        <v>183</v>
      </c>
      <c r="BT999" s="20" t="str">
        <f t="shared" si="1138"/>
        <v>BILLETVIP_COR22D209</v>
      </c>
      <c r="BV999">
        <v>1</v>
      </c>
    </row>
    <row r="1000" spans="2:74" ht="18.75" customHeight="1" x14ac:dyDescent="0.3">
      <c r="B1000" s="20">
        <f t="shared" si="1142"/>
        <v>210</v>
      </c>
      <c r="C1000" s="22" t="str">
        <f t="shared" si="1143"/>
        <v>#210 Billet VIP</v>
      </c>
      <c r="D1000" t="str">
        <f t="shared" si="1141"/>
        <v>COR22D210</v>
      </c>
      <c r="E1000" s="53" t="s">
        <v>234</v>
      </c>
      <c r="F1000" s="20">
        <v>1000</v>
      </c>
      <c r="G1000" s="74" t="s">
        <v>1239</v>
      </c>
      <c r="H1000" s="23" t="s">
        <v>146</v>
      </c>
      <c r="J1000" s="54" t="s">
        <v>1020</v>
      </c>
      <c r="K1000" s="22" t="s">
        <v>173</v>
      </c>
      <c r="L1000" s="54" t="s">
        <v>147</v>
      </c>
      <c r="M1000" s="22">
        <v>1</v>
      </c>
      <c r="N1000" s="54" t="s">
        <v>174</v>
      </c>
      <c r="T1000" s="54" t="s">
        <v>36</v>
      </c>
      <c r="U1000" s="22" t="s">
        <v>227</v>
      </c>
      <c r="V1000" s="54" t="str">
        <f t="shared" si="1140"/>
        <v>avantage2</v>
      </c>
      <c r="W1000" s="22" t="s">
        <v>228</v>
      </c>
      <c r="AW1000" s="22"/>
      <c r="AX1000" s="20" t="str">
        <f t="shared" si="1144"/>
        <v>ncreator</v>
      </c>
      <c r="AY1000" s="20">
        <f t="shared" si="1144"/>
        <v>10</v>
      </c>
      <c r="AZ1000" s="20" t="str">
        <f t="shared" si="1144"/>
        <v>cotrcrea</v>
      </c>
      <c r="BA1000" s="20">
        <f t="shared" si="1144"/>
        <v>90</v>
      </c>
      <c r="BB1000" s="20" t="str">
        <f t="shared" si="1144"/>
        <v>nminer</v>
      </c>
      <c r="BC1000" s="20">
        <f t="shared" si="1144"/>
        <v>0</v>
      </c>
      <c r="BD1000" s="14"/>
      <c r="BJ1000" t="s">
        <v>235</v>
      </c>
      <c r="BK1000" t="s">
        <v>152</v>
      </c>
      <c r="BN1000" s="36">
        <v>100</v>
      </c>
      <c r="BQ1000">
        <v>1</v>
      </c>
      <c r="BR1000" s="38">
        <v>44737</v>
      </c>
      <c r="BS1000" s="22" t="s">
        <v>183</v>
      </c>
      <c r="BT1000" s="20" t="str">
        <f t="shared" si="1138"/>
        <v>BILLETVIP_COR22D210</v>
      </c>
      <c r="BV1000">
        <v>1</v>
      </c>
    </row>
    <row r="1001" spans="2:74" ht="18.75" customHeight="1" x14ac:dyDescent="0.3">
      <c r="B1001" s="20">
        <f t="shared" si="1142"/>
        <v>211</v>
      </c>
      <c r="C1001" s="22" t="str">
        <f t="shared" si="1143"/>
        <v>#211 Billet VIP</v>
      </c>
      <c r="D1001" t="str">
        <f t="shared" si="1141"/>
        <v>COR22D211</v>
      </c>
      <c r="E1001" s="53" t="s">
        <v>234</v>
      </c>
      <c r="F1001" s="20">
        <v>1000</v>
      </c>
      <c r="G1001" s="74" t="s">
        <v>1240</v>
      </c>
      <c r="H1001" s="23" t="s">
        <v>146</v>
      </c>
      <c r="J1001" s="54" t="s">
        <v>1020</v>
      </c>
      <c r="K1001" s="22" t="s">
        <v>173</v>
      </c>
      <c r="L1001" s="54" t="s">
        <v>147</v>
      </c>
      <c r="M1001" s="22">
        <v>1</v>
      </c>
      <c r="N1001" s="54" t="s">
        <v>174</v>
      </c>
      <c r="T1001" s="54" t="s">
        <v>36</v>
      </c>
      <c r="U1001" s="22" t="s">
        <v>227</v>
      </c>
      <c r="V1001" s="54" t="str">
        <f t="shared" si="1140"/>
        <v>avantage2</v>
      </c>
      <c r="W1001" s="22" t="s">
        <v>228</v>
      </c>
      <c r="AW1001" s="22"/>
      <c r="AX1001" s="20" t="str">
        <f t="shared" si="1144"/>
        <v>ncreator</v>
      </c>
      <c r="AY1001" s="20">
        <f t="shared" si="1144"/>
        <v>10</v>
      </c>
      <c r="AZ1001" s="20" t="str">
        <f t="shared" si="1144"/>
        <v>cotrcrea</v>
      </c>
      <c r="BA1001" s="20">
        <f t="shared" si="1144"/>
        <v>90</v>
      </c>
      <c r="BB1001" s="20" t="str">
        <f t="shared" si="1144"/>
        <v>nminer</v>
      </c>
      <c r="BC1001" s="20">
        <f t="shared" si="1144"/>
        <v>0</v>
      </c>
      <c r="BD1001" s="14"/>
      <c r="BJ1001" t="s">
        <v>235</v>
      </c>
      <c r="BK1001" t="s">
        <v>152</v>
      </c>
      <c r="BN1001" s="36">
        <v>100</v>
      </c>
      <c r="BQ1001">
        <v>1</v>
      </c>
      <c r="BR1001" s="38">
        <v>44737</v>
      </c>
      <c r="BS1001" s="22" t="s">
        <v>183</v>
      </c>
      <c r="BT1001" s="20" t="str">
        <f t="shared" si="1138"/>
        <v>BILLETVIP_COR22D211</v>
      </c>
      <c r="BV1001">
        <v>1</v>
      </c>
    </row>
    <row r="1002" spans="2:74" ht="18.75" customHeight="1" x14ac:dyDescent="0.3">
      <c r="B1002" s="20">
        <f t="shared" si="1142"/>
        <v>212</v>
      </c>
      <c r="C1002" s="22" t="str">
        <f t="shared" si="1143"/>
        <v>#212 Billet VIP</v>
      </c>
      <c r="D1002" t="str">
        <f t="shared" si="1141"/>
        <v>COR22D212</v>
      </c>
      <c r="E1002" s="53" t="s">
        <v>234</v>
      </c>
      <c r="F1002" s="20">
        <v>1000</v>
      </c>
      <c r="G1002" s="74" t="s">
        <v>1241</v>
      </c>
      <c r="H1002" s="23" t="s">
        <v>146</v>
      </c>
      <c r="J1002" s="54" t="s">
        <v>1020</v>
      </c>
      <c r="K1002" s="22" t="s">
        <v>173</v>
      </c>
      <c r="L1002" s="54" t="s">
        <v>147</v>
      </c>
      <c r="M1002" s="22">
        <v>1</v>
      </c>
      <c r="N1002" s="54" t="s">
        <v>174</v>
      </c>
      <c r="T1002" s="54" t="s">
        <v>36</v>
      </c>
      <c r="U1002" s="22" t="s">
        <v>227</v>
      </c>
      <c r="V1002" s="54" t="str">
        <f t="shared" si="1140"/>
        <v>avantage2</v>
      </c>
      <c r="W1002" s="22" t="s">
        <v>228</v>
      </c>
      <c r="AW1002" s="22"/>
      <c r="AX1002" s="20" t="str">
        <f t="shared" si="1144"/>
        <v>ncreator</v>
      </c>
      <c r="AY1002" s="20">
        <f t="shared" si="1144"/>
        <v>10</v>
      </c>
      <c r="AZ1002" s="20" t="str">
        <f t="shared" si="1144"/>
        <v>cotrcrea</v>
      </c>
      <c r="BA1002" s="20">
        <f t="shared" si="1144"/>
        <v>90</v>
      </c>
      <c r="BB1002" s="20" t="str">
        <f t="shared" si="1144"/>
        <v>nminer</v>
      </c>
      <c r="BC1002" s="20">
        <f t="shared" si="1144"/>
        <v>0</v>
      </c>
      <c r="BD1002" s="14"/>
      <c r="BJ1002" t="s">
        <v>235</v>
      </c>
      <c r="BK1002" t="s">
        <v>152</v>
      </c>
      <c r="BN1002" s="36">
        <v>100</v>
      </c>
      <c r="BQ1002">
        <v>1</v>
      </c>
      <c r="BR1002" s="38">
        <v>44737</v>
      </c>
      <c r="BS1002" s="22" t="s">
        <v>183</v>
      </c>
      <c r="BT1002" s="20" t="str">
        <f t="shared" si="1138"/>
        <v>BILLETVIP_COR22D212</v>
      </c>
      <c r="BV1002">
        <v>1</v>
      </c>
    </row>
    <row r="1003" spans="2:74" ht="18.75" customHeight="1" x14ac:dyDescent="0.3">
      <c r="B1003" s="20">
        <f t="shared" si="1142"/>
        <v>213</v>
      </c>
      <c r="C1003" s="22" t="str">
        <f t="shared" si="1143"/>
        <v>#213 Billet VIP</v>
      </c>
      <c r="D1003" t="str">
        <f t="shared" si="1141"/>
        <v>COR22D213</v>
      </c>
      <c r="E1003" s="53" t="s">
        <v>234</v>
      </c>
      <c r="F1003" s="20">
        <v>1000</v>
      </c>
      <c r="G1003" s="74" t="s">
        <v>1242</v>
      </c>
      <c r="H1003" s="23" t="s">
        <v>146</v>
      </c>
      <c r="J1003" s="54" t="s">
        <v>1020</v>
      </c>
      <c r="K1003" s="22" t="s">
        <v>173</v>
      </c>
      <c r="L1003" s="54" t="s">
        <v>147</v>
      </c>
      <c r="M1003" s="22">
        <v>1</v>
      </c>
      <c r="N1003" s="54" t="s">
        <v>174</v>
      </c>
      <c r="T1003" s="54" t="s">
        <v>36</v>
      </c>
      <c r="U1003" s="22" t="s">
        <v>227</v>
      </c>
      <c r="V1003" s="54" t="str">
        <f t="shared" si="1140"/>
        <v>avantage2</v>
      </c>
      <c r="W1003" s="22" t="s">
        <v>228</v>
      </c>
      <c r="AW1003" s="22"/>
      <c r="AX1003" s="20" t="str">
        <f t="shared" si="1144"/>
        <v>ncreator</v>
      </c>
      <c r="AY1003" s="20">
        <f t="shared" si="1144"/>
        <v>10</v>
      </c>
      <c r="AZ1003" s="20" t="str">
        <f t="shared" si="1144"/>
        <v>cotrcrea</v>
      </c>
      <c r="BA1003" s="20">
        <f t="shared" si="1144"/>
        <v>90</v>
      </c>
      <c r="BB1003" s="20" t="str">
        <f t="shared" si="1144"/>
        <v>nminer</v>
      </c>
      <c r="BC1003" s="20">
        <f t="shared" si="1144"/>
        <v>0</v>
      </c>
      <c r="BD1003" s="14"/>
      <c r="BJ1003" t="s">
        <v>235</v>
      </c>
      <c r="BK1003" t="s">
        <v>152</v>
      </c>
      <c r="BN1003" s="36">
        <v>100</v>
      </c>
      <c r="BQ1003">
        <v>1</v>
      </c>
      <c r="BR1003" s="38">
        <v>44737</v>
      </c>
      <c r="BS1003" s="22" t="s">
        <v>183</v>
      </c>
      <c r="BT1003" s="20" t="str">
        <f t="shared" si="1138"/>
        <v>BILLETVIP_COR22D213</v>
      </c>
      <c r="BV1003">
        <v>1</v>
      </c>
    </row>
    <row r="1004" spans="2:74" ht="18.75" customHeight="1" x14ac:dyDescent="0.3">
      <c r="B1004" s="20">
        <f t="shared" si="1142"/>
        <v>214</v>
      </c>
      <c r="C1004" s="22" t="str">
        <f t="shared" si="1143"/>
        <v>#214 Billet VIP</v>
      </c>
      <c r="D1004" t="str">
        <f t="shared" si="1141"/>
        <v>COR22D214</v>
      </c>
      <c r="E1004" s="53" t="s">
        <v>234</v>
      </c>
      <c r="F1004" s="20">
        <v>1000</v>
      </c>
      <c r="G1004" s="74" t="s">
        <v>1243</v>
      </c>
      <c r="H1004" s="23" t="s">
        <v>146</v>
      </c>
      <c r="J1004" s="54" t="s">
        <v>1020</v>
      </c>
      <c r="K1004" s="22" t="s">
        <v>173</v>
      </c>
      <c r="L1004" s="54" t="s">
        <v>147</v>
      </c>
      <c r="M1004" s="22">
        <v>1</v>
      </c>
      <c r="N1004" s="54" t="s">
        <v>174</v>
      </c>
      <c r="T1004" s="54" t="s">
        <v>36</v>
      </c>
      <c r="U1004" s="22" t="s">
        <v>227</v>
      </c>
      <c r="V1004" s="54" t="str">
        <f t="shared" si="1140"/>
        <v>avantage2</v>
      </c>
      <c r="W1004" s="22" t="s">
        <v>228</v>
      </c>
      <c r="AW1004" s="22"/>
      <c r="AX1004" s="20" t="str">
        <f t="shared" si="1144"/>
        <v>ncreator</v>
      </c>
      <c r="AY1004" s="20">
        <f t="shared" si="1144"/>
        <v>10</v>
      </c>
      <c r="AZ1004" s="20" t="str">
        <f t="shared" si="1144"/>
        <v>cotrcrea</v>
      </c>
      <c r="BA1004" s="20">
        <f t="shared" si="1144"/>
        <v>90</v>
      </c>
      <c r="BB1004" s="20" t="str">
        <f t="shared" si="1144"/>
        <v>nminer</v>
      </c>
      <c r="BC1004" s="20">
        <f t="shared" si="1144"/>
        <v>0</v>
      </c>
      <c r="BD1004" s="14"/>
      <c r="BJ1004" t="s">
        <v>235</v>
      </c>
      <c r="BK1004" t="s">
        <v>152</v>
      </c>
      <c r="BN1004" s="36">
        <v>100</v>
      </c>
      <c r="BQ1004">
        <v>1</v>
      </c>
      <c r="BR1004" s="38">
        <v>44737</v>
      </c>
      <c r="BS1004" s="22" t="s">
        <v>183</v>
      </c>
      <c r="BT1004" s="20" t="str">
        <f t="shared" si="1138"/>
        <v>BILLETVIP_COR22D214</v>
      </c>
      <c r="BV1004">
        <v>1</v>
      </c>
    </row>
    <row r="1005" spans="2:74" ht="18.75" customHeight="1" x14ac:dyDescent="0.3">
      <c r="B1005" s="20">
        <f t="shared" si="1142"/>
        <v>215</v>
      </c>
      <c r="C1005" s="22" t="str">
        <f t="shared" si="1143"/>
        <v>#215 Billet VIP</v>
      </c>
      <c r="D1005" t="str">
        <f t="shared" si="1141"/>
        <v>COR22D215</v>
      </c>
      <c r="E1005" s="53" t="s">
        <v>234</v>
      </c>
      <c r="F1005" s="20">
        <v>1000</v>
      </c>
      <c r="G1005" s="74" t="s">
        <v>1244</v>
      </c>
      <c r="H1005" s="23" t="s">
        <v>146</v>
      </c>
      <c r="J1005" s="54" t="s">
        <v>1020</v>
      </c>
      <c r="K1005" s="22" t="s">
        <v>173</v>
      </c>
      <c r="L1005" s="54" t="s">
        <v>147</v>
      </c>
      <c r="M1005" s="22">
        <v>1</v>
      </c>
      <c r="N1005" s="54" t="s">
        <v>174</v>
      </c>
      <c r="T1005" s="54" t="s">
        <v>36</v>
      </c>
      <c r="U1005" s="22" t="s">
        <v>227</v>
      </c>
      <c r="V1005" s="54" t="str">
        <f t="shared" si="1140"/>
        <v>avantage2</v>
      </c>
      <c r="W1005" s="22" t="s">
        <v>228</v>
      </c>
      <c r="AW1005" s="22"/>
      <c r="AX1005" s="20" t="str">
        <f t="shared" si="1144"/>
        <v>ncreator</v>
      </c>
      <c r="AY1005" s="20">
        <f t="shared" si="1144"/>
        <v>10</v>
      </c>
      <c r="AZ1005" s="20" t="str">
        <f t="shared" si="1144"/>
        <v>cotrcrea</v>
      </c>
      <c r="BA1005" s="20">
        <f t="shared" si="1144"/>
        <v>90</v>
      </c>
      <c r="BB1005" s="20" t="str">
        <f t="shared" si="1144"/>
        <v>nminer</v>
      </c>
      <c r="BC1005" s="20">
        <f t="shared" si="1144"/>
        <v>0</v>
      </c>
      <c r="BD1005" s="14"/>
      <c r="BJ1005" t="s">
        <v>235</v>
      </c>
      <c r="BK1005" t="s">
        <v>152</v>
      </c>
      <c r="BN1005" s="36">
        <v>100</v>
      </c>
      <c r="BQ1005">
        <v>1</v>
      </c>
      <c r="BR1005" s="38">
        <v>44737</v>
      </c>
      <c r="BS1005" s="22" t="s">
        <v>183</v>
      </c>
      <c r="BT1005" s="20" t="str">
        <f t="shared" si="1138"/>
        <v>BILLETVIP_COR22D215</v>
      </c>
      <c r="BV1005">
        <v>1</v>
      </c>
    </row>
    <row r="1006" spans="2:74" ht="18.75" customHeight="1" x14ac:dyDescent="0.3">
      <c r="B1006" s="20">
        <f t="shared" si="1142"/>
        <v>216</v>
      </c>
      <c r="C1006" s="22" t="str">
        <f t="shared" si="1143"/>
        <v>#216 Billet VIP</v>
      </c>
      <c r="D1006" t="str">
        <f t="shared" si="1141"/>
        <v>COR22D216</v>
      </c>
      <c r="E1006" s="53" t="s">
        <v>234</v>
      </c>
      <c r="F1006" s="20">
        <v>1000</v>
      </c>
      <c r="G1006" s="74" t="s">
        <v>1245</v>
      </c>
      <c r="H1006" s="23" t="s">
        <v>146</v>
      </c>
      <c r="J1006" s="54" t="s">
        <v>1020</v>
      </c>
      <c r="K1006" s="22" t="s">
        <v>173</v>
      </c>
      <c r="L1006" s="54" t="s">
        <v>147</v>
      </c>
      <c r="M1006" s="22">
        <v>1</v>
      </c>
      <c r="N1006" s="54" t="s">
        <v>174</v>
      </c>
      <c r="T1006" s="54" t="s">
        <v>36</v>
      </c>
      <c r="U1006" s="22" t="s">
        <v>227</v>
      </c>
      <c r="V1006" s="54" t="str">
        <f t="shared" si="1140"/>
        <v>avantage2</v>
      </c>
      <c r="W1006" s="22" t="s">
        <v>228</v>
      </c>
      <c r="AW1006" s="22"/>
      <c r="AX1006" s="20" t="str">
        <f t="shared" si="1144"/>
        <v>ncreator</v>
      </c>
      <c r="AY1006" s="20">
        <f t="shared" si="1144"/>
        <v>10</v>
      </c>
      <c r="AZ1006" s="20" t="str">
        <f t="shared" si="1144"/>
        <v>cotrcrea</v>
      </c>
      <c r="BA1006" s="20">
        <f t="shared" si="1144"/>
        <v>90</v>
      </c>
      <c r="BB1006" s="20" t="str">
        <f t="shared" si="1144"/>
        <v>nminer</v>
      </c>
      <c r="BC1006" s="20">
        <f t="shared" si="1144"/>
        <v>0</v>
      </c>
      <c r="BD1006" s="14"/>
      <c r="BJ1006" t="s">
        <v>235</v>
      </c>
      <c r="BK1006" t="s">
        <v>152</v>
      </c>
      <c r="BN1006" s="36">
        <v>100</v>
      </c>
      <c r="BQ1006">
        <v>1</v>
      </c>
      <c r="BR1006" s="38">
        <v>44737</v>
      </c>
      <c r="BS1006" s="22" t="s">
        <v>183</v>
      </c>
      <c r="BT1006" s="20" t="str">
        <f t="shared" si="1138"/>
        <v>BILLETVIP_COR22D216</v>
      </c>
      <c r="BV1006">
        <v>1</v>
      </c>
    </row>
    <row r="1007" spans="2:74" ht="18.75" customHeight="1" x14ac:dyDescent="0.3">
      <c r="B1007" s="20">
        <f t="shared" si="1142"/>
        <v>217</v>
      </c>
      <c r="C1007" s="22" t="str">
        <f t="shared" si="1143"/>
        <v>#217 Billet VIP</v>
      </c>
      <c r="D1007" t="str">
        <f t="shared" si="1141"/>
        <v>COR22D217</v>
      </c>
      <c r="E1007" s="53" t="s">
        <v>234</v>
      </c>
      <c r="F1007" s="20">
        <v>1000</v>
      </c>
      <c r="G1007" s="74" t="s">
        <v>1246</v>
      </c>
      <c r="H1007" s="23" t="s">
        <v>146</v>
      </c>
      <c r="J1007" s="54" t="s">
        <v>1020</v>
      </c>
      <c r="K1007" s="22" t="s">
        <v>173</v>
      </c>
      <c r="L1007" s="54" t="s">
        <v>147</v>
      </c>
      <c r="M1007" s="22">
        <v>1</v>
      </c>
      <c r="N1007" s="54" t="s">
        <v>174</v>
      </c>
      <c r="T1007" s="54" t="s">
        <v>36</v>
      </c>
      <c r="U1007" s="22" t="s">
        <v>227</v>
      </c>
      <c r="V1007" s="54" t="str">
        <f t="shared" si="1140"/>
        <v>avantage2</v>
      </c>
      <c r="W1007" s="22" t="s">
        <v>228</v>
      </c>
      <c r="AW1007" s="22"/>
      <c r="AX1007" s="20" t="str">
        <f t="shared" si="1144"/>
        <v>ncreator</v>
      </c>
      <c r="AY1007" s="20">
        <f t="shared" si="1144"/>
        <v>10</v>
      </c>
      <c r="AZ1007" s="20" t="str">
        <f t="shared" si="1144"/>
        <v>cotrcrea</v>
      </c>
      <c r="BA1007" s="20">
        <f t="shared" si="1144"/>
        <v>90</v>
      </c>
      <c r="BB1007" s="20" t="str">
        <f t="shared" si="1144"/>
        <v>nminer</v>
      </c>
      <c r="BC1007" s="20">
        <f t="shared" si="1144"/>
        <v>0</v>
      </c>
      <c r="BD1007" s="14"/>
      <c r="BJ1007" t="s">
        <v>235</v>
      </c>
      <c r="BK1007" t="s">
        <v>152</v>
      </c>
      <c r="BN1007" s="36">
        <v>100</v>
      </c>
      <c r="BQ1007">
        <v>1</v>
      </c>
      <c r="BR1007" s="38">
        <v>44737</v>
      </c>
      <c r="BS1007" s="22" t="s">
        <v>183</v>
      </c>
      <c r="BT1007" s="20" t="str">
        <f t="shared" si="1138"/>
        <v>BILLETVIP_COR22D217</v>
      </c>
      <c r="BV1007">
        <v>1</v>
      </c>
    </row>
    <row r="1008" spans="2:74" ht="18.75" customHeight="1" x14ac:dyDescent="0.3">
      <c r="B1008" s="20">
        <f t="shared" si="1142"/>
        <v>218</v>
      </c>
      <c r="C1008" s="22" t="str">
        <f t="shared" si="1143"/>
        <v>#218 Billet VIP</v>
      </c>
      <c r="D1008" t="str">
        <f t="shared" si="1141"/>
        <v>COR22D218</v>
      </c>
      <c r="E1008" s="53" t="s">
        <v>234</v>
      </c>
      <c r="F1008" s="20">
        <v>1000</v>
      </c>
      <c r="G1008" s="74" t="s">
        <v>1247</v>
      </c>
      <c r="H1008" s="23" t="s">
        <v>146</v>
      </c>
      <c r="J1008" s="54" t="s">
        <v>1020</v>
      </c>
      <c r="K1008" s="22" t="s">
        <v>173</v>
      </c>
      <c r="L1008" s="54" t="s">
        <v>147</v>
      </c>
      <c r="M1008" s="22">
        <v>1</v>
      </c>
      <c r="N1008" s="54" t="s">
        <v>174</v>
      </c>
      <c r="T1008" s="54" t="s">
        <v>36</v>
      </c>
      <c r="U1008" s="22" t="s">
        <v>227</v>
      </c>
      <c r="V1008" s="54" t="str">
        <f t="shared" si="1140"/>
        <v>avantage2</v>
      </c>
      <c r="W1008" s="22" t="s">
        <v>228</v>
      </c>
      <c r="AW1008" s="22"/>
      <c r="AX1008" s="20" t="str">
        <f t="shared" ref="AX1008:BC1023" si="1145">AX1007</f>
        <v>ncreator</v>
      </c>
      <c r="AY1008" s="20">
        <f t="shared" si="1145"/>
        <v>10</v>
      </c>
      <c r="AZ1008" s="20" t="str">
        <f t="shared" si="1145"/>
        <v>cotrcrea</v>
      </c>
      <c r="BA1008" s="20">
        <f t="shared" si="1145"/>
        <v>90</v>
      </c>
      <c r="BB1008" s="20" t="str">
        <f t="shared" si="1145"/>
        <v>nminer</v>
      </c>
      <c r="BC1008" s="20">
        <f t="shared" si="1145"/>
        <v>0</v>
      </c>
      <c r="BD1008" s="14"/>
      <c r="BJ1008" t="s">
        <v>235</v>
      </c>
      <c r="BK1008" t="s">
        <v>152</v>
      </c>
      <c r="BN1008" s="36">
        <v>100</v>
      </c>
      <c r="BQ1008">
        <v>1</v>
      </c>
      <c r="BR1008" s="38">
        <v>44737</v>
      </c>
      <c r="BS1008" s="22" t="s">
        <v>183</v>
      </c>
      <c r="BT1008" s="20" t="str">
        <f t="shared" si="1138"/>
        <v>BILLETVIP_COR22D218</v>
      </c>
      <c r="BV1008">
        <v>1</v>
      </c>
    </row>
    <row r="1009" spans="2:74" ht="18.75" customHeight="1" x14ac:dyDescent="0.3">
      <c r="B1009" s="20">
        <f t="shared" si="1142"/>
        <v>219</v>
      </c>
      <c r="C1009" s="22" t="str">
        <f t="shared" si="1143"/>
        <v>#219 Billet VIP</v>
      </c>
      <c r="D1009" t="str">
        <f t="shared" si="1141"/>
        <v>COR22D219</v>
      </c>
      <c r="E1009" s="53" t="s">
        <v>234</v>
      </c>
      <c r="F1009" s="20">
        <v>1000</v>
      </c>
      <c r="G1009" s="74" t="s">
        <v>1248</v>
      </c>
      <c r="H1009" s="23" t="s">
        <v>146</v>
      </c>
      <c r="J1009" s="54" t="s">
        <v>1020</v>
      </c>
      <c r="K1009" s="22" t="s">
        <v>173</v>
      </c>
      <c r="L1009" s="54" t="s">
        <v>147</v>
      </c>
      <c r="M1009" s="22">
        <v>1</v>
      </c>
      <c r="N1009" s="54" t="s">
        <v>174</v>
      </c>
      <c r="T1009" s="54" t="s">
        <v>36</v>
      </c>
      <c r="U1009" s="22" t="s">
        <v>227</v>
      </c>
      <c r="V1009" s="54" t="str">
        <f t="shared" si="1140"/>
        <v>avantage2</v>
      </c>
      <c r="W1009" s="22" t="s">
        <v>228</v>
      </c>
      <c r="AW1009" s="22"/>
      <c r="AX1009" s="20" t="str">
        <f t="shared" si="1145"/>
        <v>ncreator</v>
      </c>
      <c r="AY1009" s="20">
        <f t="shared" si="1145"/>
        <v>10</v>
      </c>
      <c r="AZ1009" s="20" t="str">
        <f t="shared" si="1145"/>
        <v>cotrcrea</v>
      </c>
      <c r="BA1009" s="20">
        <f t="shared" si="1145"/>
        <v>90</v>
      </c>
      <c r="BB1009" s="20" t="str">
        <f t="shared" si="1145"/>
        <v>nminer</v>
      </c>
      <c r="BC1009" s="20">
        <f t="shared" si="1145"/>
        <v>0</v>
      </c>
      <c r="BD1009" s="14"/>
      <c r="BJ1009" t="s">
        <v>235</v>
      </c>
      <c r="BK1009" t="s">
        <v>152</v>
      </c>
      <c r="BN1009" s="36">
        <v>100</v>
      </c>
      <c r="BQ1009">
        <v>1</v>
      </c>
      <c r="BR1009" s="38">
        <v>44737</v>
      </c>
      <c r="BS1009" s="22" t="s">
        <v>183</v>
      </c>
      <c r="BT1009" s="20" t="str">
        <f t="shared" si="1138"/>
        <v>BILLETVIP_COR22D219</v>
      </c>
      <c r="BV1009">
        <v>1</v>
      </c>
    </row>
    <row r="1010" spans="2:74" ht="18.75" customHeight="1" x14ac:dyDescent="0.3">
      <c r="B1010" s="20">
        <f t="shared" si="1142"/>
        <v>220</v>
      </c>
      <c r="C1010" s="22" t="str">
        <f t="shared" si="1143"/>
        <v>#220 Billet VIP</v>
      </c>
      <c r="D1010" t="str">
        <f t="shared" si="1141"/>
        <v>COR22D220</v>
      </c>
      <c r="E1010" s="53" t="s">
        <v>234</v>
      </c>
      <c r="F1010" s="20">
        <v>1000</v>
      </c>
      <c r="G1010" s="74" t="s">
        <v>1249</v>
      </c>
      <c r="H1010" s="23" t="s">
        <v>146</v>
      </c>
      <c r="J1010" s="54" t="s">
        <v>1020</v>
      </c>
      <c r="K1010" s="22" t="s">
        <v>173</v>
      </c>
      <c r="L1010" s="54" t="s">
        <v>147</v>
      </c>
      <c r="M1010" s="22">
        <v>1</v>
      </c>
      <c r="N1010" s="54" t="s">
        <v>174</v>
      </c>
      <c r="T1010" s="54" t="s">
        <v>36</v>
      </c>
      <c r="U1010" s="22" t="s">
        <v>227</v>
      </c>
      <c r="V1010" s="54" t="str">
        <f t="shared" si="1140"/>
        <v>avantage2</v>
      </c>
      <c r="W1010" s="22" t="s">
        <v>228</v>
      </c>
      <c r="AW1010" s="22"/>
      <c r="AX1010" s="20" t="str">
        <f t="shared" si="1145"/>
        <v>ncreator</v>
      </c>
      <c r="AY1010" s="20">
        <f t="shared" si="1145"/>
        <v>10</v>
      </c>
      <c r="AZ1010" s="20" t="str">
        <f t="shared" si="1145"/>
        <v>cotrcrea</v>
      </c>
      <c r="BA1010" s="20">
        <f t="shared" si="1145"/>
        <v>90</v>
      </c>
      <c r="BB1010" s="20" t="str">
        <f t="shared" si="1145"/>
        <v>nminer</v>
      </c>
      <c r="BC1010" s="20">
        <f t="shared" si="1145"/>
        <v>0</v>
      </c>
      <c r="BD1010" s="14"/>
      <c r="BJ1010" t="s">
        <v>235</v>
      </c>
      <c r="BK1010" t="s">
        <v>152</v>
      </c>
      <c r="BN1010" s="36">
        <v>100</v>
      </c>
      <c r="BQ1010">
        <v>1</v>
      </c>
      <c r="BR1010" s="38">
        <v>44737</v>
      </c>
      <c r="BS1010" s="22" t="s">
        <v>183</v>
      </c>
      <c r="BT1010" s="20" t="str">
        <f t="shared" si="1138"/>
        <v>BILLETVIP_COR22D220</v>
      </c>
      <c r="BV1010">
        <v>1</v>
      </c>
    </row>
    <row r="1011" spans="2:74" ht="18.75" customHeight="1" x14ac:dyDescent="0.3">
      <c r="B1011" s="20">
        <f t="shared" si="1142"/>
        <v>221</v>
      </c>
      <c r="C1011" s="22" t="str">
        <f t="shared" si="1143"/>
        <v>#221 Billet VIP</v>
      </c>
      <c r="D1011" t="str">
        <f t="shared" si="1141"/>
        <v>COR22D221</v>
      </c>
      <c r="E1011" s="53" t="s">
        <v>234</v>
      </c>
      <c r="F1011" s="20">
        <v>1000</v>
      </c>
      <c r="G1011" s="74" t="s">
        <v>1250</v>
      </c>
      <c r="H1011" s="23" t="s">
        <v>146</v>
      </c>
      <c r="J1011" s="54" t="s">
        <v>1020</v>
      </c>
      <c r="K1011" s="22" t="s">
        <v>173</v>
      </c>
      <c r="L1011" s="54" t="s">
        <v>147</v>
      </c>
      <c r="M1011" s="22">
        <v>1</v>
      </c>
      <c r="N1011" s="54" t="s">
        <v>174</v>
      </c>
      <c r="T1011" s="54" t="s">
        <v>36</v>
      </c>
      <c r="U1011" s="22" t="s">
        <v>227</v>
      </c>
      <c r="V1011" s="54" t="str">
        <f t="shared" si="1140"/>
        <v>avantage2</v>
      </c>
      <c r="W1011" s="22" t="s">
        <v>228</v>
      </c>
      <c r="AW1011" s="22"/>
      <c r="AX1011" s="20" t="str">
        <f t="shared" si="1145"/>
        <v>ncreator</v>
      </c>
      <c r="AY1011" s="20">
        <f t="shared" si="1145"/>
        <v>10</v>
      </c>
      <c r="AZ1011" s="20" t="str">
        <f t="shared" si="1145"/>
        <v>cotrcrea</v>
      </c>
      <c r="BA1011" s="20">
        <f t="shared" si="1145"/>
        <v>90</v>
      </c>
      <c r="BB1011" s="20" t="str">
        <f t="shared" si="1145"/>
        <v>nminer</v>
      </c>
      <c r="BC1011" s="20">
        <f t="shared" si="1145"/>
        <v>0</v>
      </c>
      <c r="BD1011" s="14"/>
      <c r="BJ1011" t="s">
        <v>235</v>
      </c>
      <c r="BK1011" t="s">
        <v>152</v>
      </c>
      <c r="BN1011" s="36">
        <v>100</v>
      </c>
      <c r="BQ1011">
        <v>1</v>
      </c>
      <c r="BR1011" s="38">
        <v>44737</v>
      </c>
      <c r="BS1011" s="22" t="s">
        <v>183</v>
      </c>
      <c r="BT1011" s="20" t="str">
        <f t="shared" si="1138"/>
        <v>BILLETVIP_COR22D221</v>
      </c>
      <c r="BV1011">
        <v>1</v>
      </c>
    </row>
    <row r="1012" spans="2:74" ht="18.75" customHeight="1" x14ac:dyDescent="0.3">
      <c r="B1012" s="20">
        <f t="shared" si="1142"/>
        <v>222</v>
      </c>
      <c r="C1012" s="22" t="str">
        <f t="shared" si="1143"/>
        <v>#222 Billet VIP</v>
      </c>
      <c r="D1012" t="str">
        <f t="shared" si="1141"/>
        <v>COR22D222</v>
      </c>
      <c r="E1012" s="53" t="s">
        <v>234</v>
      </c>
      <c r="F1012" s="20">
        <v>1000</v>
      </c>
      <c r="G1012" s="74" t="s">
        <v>1251</v>
      </c>
      <c r="H1012" s="23" t="s">
        <v>146</v>
      </c>
      <c r="J1012" s="54" t="s">
        <v>1020</v>
      </c>
      <c r="K1012" s="22" t="s">
        <v>173</v>
      </c>
      <c r="L1012" s="54" t="s">
        <v>147</v>
      </c>
      <c r="M1012" s="22">
        <v>1</v>
      </c>
      <c r="N1012" s="54" t="s">
        <v>174</v>
      </c>
      <c r="T1012" s="54" t="s">
        <v>36</v>
      </c>
      <c r="U1012" s="22" t="s">
        <v>227</v>
      </c>
      <c r="V1012" s="54" t="str">
        <f t="shared" si="1140"/>
        <v>avantage2</v>
      </c>
      <c r="W1012" s="22" t="s">
        <v>228</v>
      </c>
      <c r="AW1012" s="22"/>
      <c r="AX1012" s="20" t="str">
        <f t="shared" si="1145"/>
        <v>ncreator</v>
      </c>
      <c r="AY1012" s="20">
        <f t="shared" si="1145"/>
        <v>10</v>
      </c>
      <c r="AZ1012" s="20" t="str">
        <f t="shared" si="1145"/>
        <v>cotrcrea</v>
      </c>
      <c r="BA1012" s="20">
        <f t="shared" si="1145"/>
        <v>90</v>
      </c>
      <c r="BB1012" s="20" t="str">
        <f t="shared" si="1145"/>
        <v>nminer</v>
      </c>
      <c r="BC1012" s="20">
        <f t="shared" si="1145"/>
        <v>0</v>
      </c>
      <c r="BD1012" s="14"/>
      <c r="BJ1012" t="s">
        <v>235</v>
      </c>
      <c r="BK1012" t="s">
        <v>152</v>
      </c>
      <c r="BN1012" s="36">
        <v>100</v>
      </c>
      <c r="BQ1012">
        <v>1</v>
      </c>
      <c r="BR1012" s="38">
        <v>44737</v>
      </c>
      <c r="BS1012" s="22" t="s">
        <v>183</v>
      </c>
      <c r="BT1012" s="20" t="str">
        <f t="shared" si="1138"/>
        <v>BILLETVIP_COR22D222</v>
      </c>
      <c r="BV1012">
        <v>1</v>
      </c>
    </row>
    <row r="1013" spans="2:74" ht="18.75" customHeight="1" x14ac:dyDescent="0.3">
      <c r="B1013" s="20">
        <f t="shared" si="1142"/>
        <v>223</v>
      </c>
      <c r="C1013" s="22" t="str">
        <f t="shared" si="1143"/>
        <v>#223 Billet VIP</v>
      </c>
      <c r="D1013" t="str">
        <f t="shared" si="1141"/>
        <v>COR22D223</v>
      </c>
      <c r="E1013" s="53" t="s">
        <v>234</v>
      </c>
      <c r="F1013" s="20">
        <v>1000</v>
      </c>
      <c r="G1013" s="74" t="s">
        <v>1252</v>
      </c>
      <c r="H1013" s="23" t="s">
        <v>146</v>
      </c>
      <c r="J1013" s="54" t="s">
        <v>1020</v>
      </c>
      <c r="K1013" s="22" t="s">
        <v>173</v>
      </c>
      <c r="L1013" s="54" t="s">
        <v>147</v>
      </c>
      <c r="M1013" s="22">
        <v>1</v>
      </c>
      <c r="N1013" s="54" t="s">
        <v>174</v>
      </c>
      <c r="T1013" s="54" t="s">
        <v>36</v>
      </c>
      <c r="U1013" s="22" t="s">
        <v>227</v>
      </c>
      <c r="V1013" s="54" t="str">
        <f t="shared" si="1140"/>
        <v>avantage2</v>
      </c>
      <c r="W1013" s="22" t="s">
        <v>228</v>
      </c>
      <c r="AW1013" s="22"/>
      <c r="AX1013" s="20" t="str">
        <f t="shared" si="1145"/>
        <v>ncreator</v>
      </c>
      <c r="AY1013" s="20">
        <f t="shared" si="1145"/>
        <v>10</v>
      </c>
      <c r="AZ1013" s="20" t="str">
        <f t="shared" si="1145"/>
        <v>cotrcrea</v>
      </c>
      <c r="BA1013" s="20">
        <f t="shared" si="1145"/>
        <v>90</v>
      </c>
      <c r="BB1013" s="20" t="str">
        <f t="shared" si="1145"/>
        <v>nminer</v>
      </c>
      <c r="BC1013" s="20">
        <f t="shared" si="1145"/>
        <v>0</v>
      </c>
      <c r="BD1013" s="14"/>
      <c r="BJ1013" t="s">
        <v>235</v>
      </c>
      <c r="BK1013" t="s">
        <v>152</v>
      </c>
      <c r="BN1013" s="36">
        <v>100</v>
      </c>
      <c r="BQ1013">
        <v>1</v>
      </c>
      <c r="BR1013" s="38">
        <v>44737</v>
      </c>
      <c r="BS1013" s="22" t="s">
        <v>183</v>
      </c>
      <c r="BT1013" s="20" t="str">
        <f t="shared" si="1138"/>
        <v>BILLETVIP_COR22D223</v>
      </c>
      <c r="BV1013">
        <v>1</v>
      </c>
    </row>
    <row r="1014" spans="2:74" ht="18.75" customHeight="1" x14ac:dyDescent="0.3">
      <c r="B1014" s="20">
        <f t="shared" si="1142"/>
        <v>224</v>
      </c>
      <c r="C1014" s="22" t="str">
        <f t="shared" si="1143"/>
        <v>#224 Billet VIP</v>
      </c>
      <c r="D1014" t="str">
        <f t="shared" si="1141"/>
        <v>COR22D224</v>
      </c>
      <c r="E1014" s="53" t="s">
        <v>234</v>
      </c>
      <c r="F1014" s="20">
        <v>1000</v>
      </c>
      <c r="G1014" s="74" t="s">
        <v>1253</v>
      </c>
      <c r="H1014" s="23" t="s">
        <v>146</v>
      </c>
      <c r="J1014" s="54" t="s">
        <v>1020</v>
      </c>
      <c r="K1014" s="22" t="s">
        <v>173</v>
      </c>
      <c r="L1014" s="54" t="s">
        <v>147</v>
      </c>
      <c r="M1014" s="22">
        <v>1</v>
      </c>
      <c r="N1014" s="54" t="s">
        <v>174</v>
      </c>
      <c r="T1014" s="54" t="s">
        <v>36</v>
      </c>
      <c r="U1014" s="22" t="s">
        <v>227</v>
      </c>
      <c r="V1014" s="54" t="str">
        <f t="shared" si="1140"/>
        <v>avantage2</v>
      </c>
      <c r="W1014" s="22" t="s">
        <v>228</v>
      </c>
      <c r="AW1014" s="22"/>
      <c r="AX1014" s="20" t="str">
        <f t="shared" si="1145"/>
        <v>ncreator</v>
      </c>
      <c r="AY1014" s="20">
        <f t="shared" si="1145"/>
        <v>10</v>
      </c>
      <c r="AZ1014" s="20" t="str">
        <f t="shared" si="1145"/>
        <v>cotrcrea</v>
      </c>
      <c r="BA1014" s="20">
        <f t="shared" si="1145"/>
        <v>90</v>
      </c>
      <c r="BB1014" s="20" t="str">
        <f t="shared" si="1145"/>
        <v>nminer</v>
      </c>
      <c r="BC1014" s="20">
        <f t="shared" si="1145"/>
        <v>0</v>
      </c>
      <c r="BD1014" s="14"/>
      <c r="BJ1014" t="s">
        <v>235</v>
      </c>
      <c r="BK1014" t="s">
        <v>152</v>
      </c>
      <c r="BN1014" s="36">
        <v>100</v>
      </c>
      <c r="BQ1014">
        <v>1</v>
      </c>
      <c r="BR1014" s="38">
        <v>44737</v>
      </c>
      <c r="BS1014" s="22" t="s">
        <v>183</v>
      </c>
      <c r="BT1014" s="20" t="str">
        <f t="shared" si="1138"/>
        <v>BILLETVIP_COR22D224</v>
      </c>
      <c r="BV1014">
        <v>1</v>
      </c>
    </row>
    <row r="1015" spans="2:74" ht="18.75" customHeight="1" x14ac:dyDescent="0.3">
      <c r="B1015" s="20">
        <f t="shared" si="1142"/>
        <v>225</v>
      </c>
      <c r="C1015" s="22" t="str">
        <f t="shared" si="1143"/>
        <v>#225 Billet VIP</v>
      </c>
      <c r="D1015" t="str">
        <f t="shared" si="1141"/>
        <v>COR22D225</v>
      </c>
      <c r="E1015" s="53" t="s">
        <v>234</v>
      </c>
      <c r="F1015" s="20">
        <v>1000</v>
      </c>
      <c r="G1015" s="74" t="s">
        <v>1254</v>
      </c>
      <c r="H1015" s="23" t="s">
        <v>146</v>
      </c>
      <c r="J1015" s="54" t="s">
        <v>1020</v>
      </c>
      <c r="K1015" s="22" t="s">
        <v>173</v>
      </c>
      <c r="L1015" s="54" t="s">
        <v>147</v>
      </c>
      <c r="M1015" s="22">
        <v>1</v>
      </c>
      <c r="N1015" s="54" t="s">
        <v>174</v>
      </c>
      <c r="T1015" s="54" t="s">
        <v>36</v>
      </c>
      <c r="U1015" s="22" t="s">
        <v>227</v>
      </c>
      <c r="V1015" s="54" t="str">
        <f t="shared" si="1140"/>
        <v>avantage2</v>
      </c>
      <c r="W1015" s="22" t="s">
        <v>228</v>
      </c>
      <c r="AW1015" s="22"/>
      <c r="AX1015" s="20" t="str">
        <f t="shared" si="1145"/>
        <v>ncreator</v>
      </c>
      <c r="AY1015" s="20">
        <f t="shared" si="1145"/>
        <v>10</v>
      </c>
      <c r="AZ1015" s="20" t="str">
        <f t="shared" si="1145"/>
        <v>cotrcrea</v>
      </c>
      <c r="BA1015" s="20">
        <f t="shared" si="1145"/>
        <v>90</v>
      </c>
      <c r="BB1015" s="20" t="str">
        <f t="shared" si="1145"/>
        <v>nminer</v>
      </c>
      <c r="BC1015" s="20">
        <f t="shared" si="1145"/>
        <v>0</v>
      </c>
      <c r="BD1015" s="14"/>
      <c r="BJ1015" t="s">
        <v>235</v>
      </c>
      <c r="BK1015" t="s">
        <v>152</v>
      </c>
      <c r="BN1015" s="36">
        <v>100</v>
      </c>
      <c r="BQ1015">
        <v>1</v>
      </c>
      <c r="BR1015" s="38">
        <v>44737</v>
      </c>
      <c r="BS1015" s="22" t="s">
        <v>183</v>
      </c>
      <c r="BT1015" s="20" t="str">
        <f t="shared" si="1138"/>
        <v>BILLETVIP_COR22D225</v>
      </c>
      <c r="BV1015">
        <v>1</v>
      </c>
    </row>
    <row r="1016" spans="2:74" ht="18.75" customHeight="1" x14ac:dyDescent="0.3">
      <c r="B1016" s="20">
        <f t="shared" si="1142"/>
        <v>226</v>
      </c>
      <c r="C1016" s="22" t="str">
        <f t="shared" si="1143"/>
        <v>#226 Billet VIP</v>
      </c>
      <c r="D1016" t="str">
        <f t="shared" si="1141"/>
        <v>COR22D226</v>
      </c>
      <c r="E1016" s="53" t="s">
        <v>234</v>
      </c>
      <c r="F1016" s="20">
        <v>1000</v>
      </c>
      <c r="G1016" s="74" t="s">
        <v>1255</v>
      </c>
      <c r="H1016" s="23" t="s">
        <v>146</v>
      </c>
      <c r="J1016" s="54" t="s">
        <v>1020</v>
      </c>
      <c r="K1016" s="22" t="s">
        <v>173</v>
      </c>
      <c r="L1016" s="54" t="s">
        <v>147</v>
      </c>
      <c r="M1016" s="22">
        <v>1</v>
      </c>
      <c r="N1016" s="54" t="s">
        <v>174</v>
      </c>
      <c r="T1016" s="54" t="s">
        <v>36</v>
      </c>
      <c r="U1016" s="22" t="s">
        <v>227</v>
      </c>
      <c r="V1016" s="54" t="str">
        <f t="shared" si="1140"/>
        <v>avantage2</v>
      </c>
      <c r="W1016" s="22" t="s">
        <v>228</v>
      </c>
      <c r="AW1016" s="22"/>
      <c r="AX1016" s="20" t="str">
        <f t="shared" si="1145"/>
        <v>ncreator</v>
      </c>
      <c r="AY1016" s="20">
        <f t="shared" si="1145"/>
        <v>10</v>
      </c>
      <c r="AZ1016" s="20" t="str">
        <f t="shared" si="1145"/>
        <v>cotrcrea</v>
      </c>
      <c r="BA1016" s="20">
        <f t="shared" si="1145"/>
        <v>90</v>
      </c>
      <c r="BB1016" s="20" t="str">
        <f t="shared" si="1145"/>
        <v>nminer</v>
      </c>
      <c r="BC1016" s="20">
        <f t="shared" si="1145"/>
        <v>0</v>
      </c>
      <c r="BD1016" s="14"/>
      <c r="BJ1016" t="s">
        <v>235</v>
      </c>
      <c r="BK1016" t="s">
        <v>152</v>
      </c>
      <c r="BN1016" s="36">
        <v>100</v>
      </c>
      <c r="BQ1016">
        <v>1</v>
      </c>
      <c r="BR1016" s="38">
        <v>44737</v>
      </c>
      <c r="BS1016" s="22" t="s">
        <v>183</v>
      </c>
      <c r="BT1016" s="20" t="str">
        <f t="shared" si="1138"/>
        <v>BILLETVIP_COR22D226</v>
      </c>
      <c r="BV1016">
        <v>1</v>
      </c>
    </row>
    <row r="1017" spans="2:74" ht="18.75" customHeight="1" x14ac:dyDescent="0.3">
      <c r="B1017" s="20">
        <f t="shared" si="1142"/>
        <v>227</v>
      </c>
      <c r="C1017" s="22" t="str">
        <f t="shared" si="1143"/>
        <v>#227 Billet VIP</v>
      </c>
      <c r="D1017" t="str">
        <f t="shared" si="1141"/>
        <v>COR22D227</v>
      </c>
      <c r="E1017" s="53" t="s">
        <v>234</v>
      </c>
      <c r="F1017" s="20">
        <v>1000</v>
      </c>
      <c r="G1017" s="74" t="s">
        <v>1256</v>
      </c>
      <c r="H1017" s="23" t="s">
        <v>146</v>
      </c>
      <c r="J1017" s="54" t="s">
        <v>1020</v>
      </c>
      <c r="K1017" s="22" t="s">
        <v>173</v>
      </c>
      <c r="L1017" s="54" t="s">
        <v>147</v>
      </c>
      <c r="M1017" s="22">
        <v>1</v>
      </c>
      <c r="N1017" s="54" t="s">
        <v>174</v>
      </c>
      <c r="T1017" s="54" t="s">
        <v>36</v>
      </c>
      <c r="U1017" s="22" t="s">
        <v>227</v>
      </c>
      <c r="V1017" s="54" t="str">
        <f t="shared" si="1140"/>
        <v>avantage2</v>
      </c>
      <c r="W1017" s="22" t="s">
        <v>228</v>
      </c>
      <c r="AW1017" s="22"/>
      <c r="AX1017" s="20" t="str">
        <f t="shared" si="1145"/>
        <v>ncreator</v>
      </c>
      <c r="AY1017" s="20">
        <f t="shared" si="1145"/>
        <v>10</v>
      </c>
      <c r="AZ1017" s="20" t="str">
        <f t="shared" si="1145"/>
        <v>cotrcrea</v>
      </c>
      <c r="BA1017" s="20">
        <f t="shared" si="1145"/>
        <v>90</v>
      </c>
      <c r="BB1017" s="20" t="str">
        <f t="shared" si="1145"/>
        <v>nminer</v>
      </c>
      <c r="BC1017" s="20">
        <f t="shared" si="1145"/>
        <v>0</v>
      </c>
      <c r="BD1017" s="14"/>
      <c r="BJ1017" t="s">
        <v>235</v>
      </c>
      <c r="BK1017" t="s">
        <v>152</v>
      </c>
      <c r="BN1017" s="36">
        <v>100</v>
      </c>
      <c r="BQ1017">
        <v>1</v>
      </c>
      <c r="BR1017" s="38">
        <v>44737</v>
      </c>
      <c r="BS1017" s="22" t="s">
        <v>183</v>
      </c>
      <c r="BT1017" s="20" t="str">
        <f t="shared" si="1138"/>
        <v>BILLETVIP_COR22D227</v>
      </c>
      <c r="BV1017">
        <v>1</v>
      </c>
    </row>
    <row r="1018" spans="2:74" ht="18.75" customHeight="1" x14ac:dyDescent="0.3">
      <c r="B1018" s="20">
        <f t="shared" si="1142"/>
        <v>228</v>
      </c>
      <c r="C1018" s="22" t="str">
        <f t="shared" si="1143"/>
        <v>#228 Billet VIP</v>
      </c>
      <c r="D1018" t="str">
        <f t="shared" si="1141"/>
        <v>COR22D228</v>
      </c>
      <c r="E1018" s="53" t="s">
        <v>234</v>
      </c>
      <c r="F1018" s="20">
        <v>1000</v>
      </c>
      <c r="G1018" s="74" t="s">
        <v>1257</v>
      </c>
      <c r="H1018" s="23" t="s">
        <v>146</v>
      </c>
      <c r="J1018" s="54" t="s">
        <v>1020</v>
      </c>
      <c r="K1018" s="22" t="s">
        <v>173</v>
      </c>
      <c r="L1018" s="54" t="s">
        <v>147</v>
      </c>
      <c r="M1018" s="22">
        <v>1</v>
      </c>
      <c r="N1018" s="54" t="s">
        <v>174</v>
      </c>
      <c r="T1018" s="54" t="s">
        <v>36</v>
      </c>
      <c r="U1018" s="22" t="s">
        <v>227</v>
      </c>
      <c r="V1018" s="54" t="str">
        <f t="shared" si="1140"/>
        <v>avantage2</v>
      </c>
      <c r="W1018" s="22" t="s">
        <v>228</v>
      </c>
      <c r="AW1018" s="22"/>
      <c r="AX1018" s="20" t="str">
        <f t="shared" si="1145"/>
        <v>ncreator</v>
      </c>
      <c r="AY1018" s="20">
        <f t="shared" si="1145"/>
        <v>10</v>
      </c>
      <c r="AZ1018" s="20" t="str">
        <f t="shared" si="1145"/>
        <v>cotrcrea</v>
      </c>
      <c r="BA1018" s="20">
        <f t="shared" si="1145"/>
        <v>90</v>
      </c>
      <c r="BB1018" s="20" t="str">
        <f t="shared" si="1145"/>
        <v>nminer</v>
      </c>
      <c r="BC1018" s="20">
        <f t="shared" si="1145"/>
        <v>0</v>
      </c>
      <c r="BD1018" s="14"/>
      <c r="BJ1018" t="s">
        <v>235</v>
      </c>
      <c r="BK1018" t="s">
        <v>152</v>
      </c>
      <c r="BN1018" s="36">
        <v>100</v>
      </c>
      <c r="BQ1018">
        <v>1</v>
      </c>
      <c r="BR1018" s="38">
        <v>44737</v>
      </c>
      <c r="BS1018" s="22" t="s">
        <v>183</v>
      </c>
      <c r="BT1018" s="20" t="str">
        <f t="shared" si="1138"/>
        <v>BILLETVIP_COR22D228</v>
      </c>
      <c r="BV1018">
        <v>1</v>
      </c>
    </row>
    <row r="1019" spans="2:74" ht="18.75" customHeight="1" x14ac:dyDescent="0.3">
      <c r="B1019" s="20">
        <f t="shared" si="1142"/>
        <v>229</v>
      </c>
      <c r="C1019" s="22" t="str">
        <f t="shared" si="1143"/>
        <v>#229 Billet VIP</v>
      </c>
      <c r="D1019" t="str">
        <f t="shared" si="1141"/>
        <v>COR22D229</v>
      </c>
      <c r="E1019" s="53" t="s">
        <v>234</v>
      </c>
      <c r="F1019" s="20">
        <v>1000</v>
      </c>
      <c r="G1019" s="74" t="s">
        <v>1258</v>
      </c>
      <c r="H1019" s="23" t="s">
        <v>146</v>
      </c>
      <c r="J1019" s="54" t="s">
        <v>1020</v>
      </c>
      <c r="K1019" s="22" t="s">
        <v>173</v>
      </c>
      <c r="L1019" s="54" t="s">
        <v>147</v>
      </c>
      <c r="M1019" s="22">
        <v>1</v>
      </c>
      <c r="N1019" s="54" t="s">
        <v>174</v>
      </c>
      <c r="T1019" s="54" t="s">
        <v>36</v>
      </c>
      <c r="U1019" s="22" t="s">
        <v>227</v>
      </c>
      <c r="V1019" s="54" t="str">
        <f t="shared" si="1140"/>
        <v>avantage2</v>
      </c>
      <c r="W1019" s="22" t="s">
        <v>228</v>
      </c>
      <c r="AW1019" s="22"/>
      <c r="AX1019" s="20" t="str">
        <f t="shared" si="1145"/>
        <v>ncreator</v>
      </c>
      <c r="AY1019" s="20">
        <f t="shared" si="1145"/>
        <v>10</v>
      </c>
      <c r="AZ1019" s="20" t="str">
        <f t="shared" si="1145"/>
        <v>cotrcrea</v>
      </c>
      <c r="BA1019" s="20">
        <f t="shared" si="1145"/>
        <v>90</v>
      </c>
      <c r="BB1019" s="20" t="str">
        <f t="shared" si="1145"/>
        <v>nminer</v>
      </c>
      <c r="BC1019" s="20">
        <f t="shared" si="1145"/>
        <v>0</v>
      </c>
      <c r="BD1019" s="14"/>
      <c r="BJ1019" t="s">
        <v>235</v>
      </c>
      <c r="BK1019" t="s">
        <v>152</v>
      </c>
      <c r="BN1019" s="36">
        <v>100</v>
      </c>
      <c r="BQ1019">
        <v>1</v>
      </c>
      <c r="BR1019" s="38">
        <v>44737</v>
      </c>
      <c r="BS1019" s="22" t="s">
        <v>183</v>
      </c>
      <c r="BT1019" s="20" t="str">
        <f t="shared" si="1138"/>
        <v>BILLETVIP_COR22D229</v>
      </c>
      <c r="BV1019">
        <v>1</v>
      </c>
    </row>
    <row r="1020" spans="2:74" ht="18.75" customHeight="1" x14ac:dyDescent="0.3">
      <c r="B1020" s="20">
        <f t="shared" si="1142"/>
        <v>230</v>
      </c>
      <c r="C1020" s="22" t="str">
        <f t="shared" si="1143"/>
        <v>#230 Billet VIP</v>
      </c>
      <c r="D1020" t="str">
        <f t="shared" si="1141"/>
        <v>COR22D230</v>
      </c>
      <c r="E1020" s="53" t="s">
        <v>234</v>
      </c>
      <c r="F1020" s="20">
        <v>1000</v>
      </c>
      <c r="G1020" s="74" t="s">
        <v>1259</v>
      </c>
      <c r="H1020" s="23" t="s">
        <v>146</v>
      </c>
      <c r="J1020" s="54" t="s">
        <v>1020</v>
      </c>
      <c r="K1020" s="22" t="s">
        <v>173</v>
      </c>
      <c r="L1020" s="54" t="s">
        <v>147</v>
      </c>
      <c r="M1020" s="22">
        <v>1</v>
      </c>
      <c r="N1020" s="54" t="s">
        <v>174</v>
      </c>
      <c r="T1020" s="54" t="s">
        <v>36</v>
      </c>
      <c r="U1020" s="22" t="s">
        <v>227</v>
      </c>
      <c r="V1020" s="54" t="str">
        <f t="shared" si="1140"/>
        <v>avantage2</v>
      </c>
      <c r="W1020" s="22" t="s">
        <v>228</v>
      </c>
      <c r="AW1020" s="22"/>
      <c r="AX1020" s="20" t="str">
        <f t="shared" si="1145"/>
        <v>ncreator</v>
      </c>
      <c r="AY1020" s="20">
        <f t="shared" si="1145"/>
        <v>10</v>
      </c>
      <c r="AZ1020" s="20" t="str">
        <f t="shared" si="1145"/>
        <v>cotrcrea</v>
      </c>
      <c r="BA1020" s="20">
        <f t="shared" si="1145"/>
        <v>90</v>
      </c>
      <c r="BB1020" s="20" t="str">
        <f t="shared" si="1145"/>
        <v>nminer</v>
      </c>
      <c r="BC1020" s="20">
        <f t="shared" si="1145"/>
        <v>0</v>
      </c>
      <c r="BD1020" s="14"/>
      <c r="BJ1020" t="s">
        <v>235</v>
      </c>
      <c r="BK1020" t="s">
        <v>152</v>
      </c>
      <c r="BN1020" s="36">
        <v>100</v>
      </c>
      <c r="BQ1020">
        <v>1</v>
      </c>
      <c r="BR1020" s="38">
        <v>44737</v>
      </c>
      <c r="BS1020" s="22" t="s">
        <v>183</v>
      </c>
      <c r="BT1020" s="20" t="str">
        <f t="shared" si="1138"/>
        <v>BILLETVIP_COR22D230</v>
      </c>
      <c r="BV1020">
        <v>1</v>
      </c>
    </row>
    <row r="1021" spans="2:74" ht="18.75" customHeight="1" x14ac:dyDescent="0.3">
      <c r="B1021" s="20">
        <f t="shared" si="1142"/>
        <v>231</v>
      </c>
      <c r="C1021" s="22" t="str">
        <f t="shared" si="1143"/>
        <v>#231 Billet VIP</v>
      </c>
      <c r="D1021" t="str">
        <f t="shared" si="1141"/>
        <v>COR22D231</v>
      </c>
      <c r="E1021" s="53" t="s">
        <v>234</v>
      </c>
      <c r="F1021" s="20">
        <v>1000</v>
      </c>
      <c r="G1021" s="74" t="s">
        <v>1260</v>
      </c>
      <c r="H1021" s="23" t="s">
        <v>146</v>
      </c>
      <c r="J1021" s="54" t="s">
        <v>1020</v>
      </c>
      <c r="K1021" s="22" t="s">
        <v>173</v>
      </c>
      <c r="L1021" s="54" t="s">
        <v>147</v>
      </c>
      <c r="M1021" s="22">
        <v>1</v>
      </c>
      <c r="N1021" s="54" t="s">
        <v>174</v>
      </c>
      <c r="T1021" s="54" t="s">
        <v>36</v>
      </c>
      <c r="U1021" s="22" t="s">
        <v>227</v>
      </c>
      <c r="V1021" s="54" t="str">
        <f t="shared" si="1140"/>
        <v>avantage2</v>
      </c>
      <c r="W1021" s="22" t="s">
        <v>228</v>
      </c>
      <c r="AW1021" s="22"/>
      <c r="AX1021" s="20" t="str">
        <f t="shared" si="1145"/>
        <v>ncreator</v>
      </c>
      <c r="AY1021" s="20">
        <f t="shared" si="1145"/>
        <v>10</v>
      </c>
      <c r="AZ1021" s="20" t="str">
        <f t="shared" si="1145"/>
        <v>cotrcrea</v>
      </c>
      <c r="BA1021" s="20">
        <f t="shared" si="1145"/>
        <v>90</v>
      </c>
      <c r="BB1021" s="20" t="str">
        <f t="shared" si="1145"/>
        <v>nminer</v>
      </c>
      <c r="BC1021" s="20">
        <f t="shared" si="1145"/>
        <v>0</v>
      </c>
      <c r="BD1021" s="14"/>
      <c r="BJ1021" t="s">
        <v>235</v>
      </c>
      <c r="BK1021" t="s">
        <v>152</v>
      </c>
      <c r="BN1021" s="36">
        <v>100</v>
      </c>
      <c r="BQ1021">
        <v>1</v>
      </c>
      <c r="BR1021" s="38">
        <v>44737</v>
      </c>
      <c r="BS1021" s="22" t="s">
        <v>183</v>
      </c>
      <c r="BT1021" s="20" t="str">
        <f t="shared" si="1138"/>
        <v>BILLETVIP_COR22D231</v>
      </c>
      <c r="BV1021">
        <v>1</v>
      </c>
    </row>
    <row r="1022" spans="2:74" ht="18.75" customHeight="1" x14ac:dyDescent="0.3">
      <c r="B1022" s="20">
        <f t="shared" si="1142"/>
        <v>232</v>
      </c>
      <c r="C1022" s="22" t="str">
        <f t="shared" si="1143"/>
        <v>#232 Billet VIP</v>
      </c>
      <c r="D1022" t="str">
        <f t="shared" si="1141"/>
        <v>COR22D232</v>
      </c>
      <c r="E1022" s="53" t="s">
        <v>234</v>
      </c>
      <c r="F1022" s="20">
        <v>1000</v>
      </c>
      <c r="G1022" s="74" t="s">
        <v>1261</v>
      </c>
      <c r="H1022" s="23" t="s">
        <v>146</v>
      </c>
      <c r="J1022" s="54" t="s">
        <v>1020</v>
      </c>
      <c r="K1022" s="22" t="s">
        <v>173</v>
      </c>
      <c r="L1022" s="54" t="s">
        <v>147</v>
      </c>
      <c r="M1022" s="22">
        <v>1</v>
      </c>
      <c r="N1022" s="54" t="s">
        <v>174</v>
      </c>
      <c r="T1022" s="54" t="s">
        <v>36</v>
      </c>
      <c r="U1022" s="22" t="s">
        <v>227</v>
      </c>
      <c r="V1022" s="54" t="str">
        <f t="shared" si="1140"/>
        <v>avantage2</v>
      </c>
      <c r="W1022" s="22" t="s">
        <v>228</v>
      </c>
      <c r="AW1022" s="22"/>
      <c r="AX1022" s="20" t="str">
        <f t="shared" si="1145"/>
        <v>ncreator</v>
      </c>
      <c r="AY1022" s="20">
        <f t="shared" si="1145"/>
        <v>10</v>
      </c>
      <c r="AZ1022" s="20" t="str">
        <f t="shared" si="1145"/>
        <v>cotrcrea</v>
      </c>
      <c r="BA1022" s="20">
        <f t="shared" si="1145"/>
        <v>90</v>
      </c>
      <c r="BB1022" s="20" t="str">
        <f t="shared" si="1145"/>
        <v>nminer</v>
      </c>
      <c r="BC1022" s="20">
        <f t="shared" si="1145"/>
        <v>0</v>
      </c>
      <c r="BD1022" s="14"/>
      <c r="BJ1022" t="s">
        <v>235</v>
      </c>
      <c r="BK1022" t="s">
        <v>152</v>
      </c>
      <c r="BN1022" s="36">
        <v>100</v>
      </c>
      <c r="BQ1022">
        <v>1</v>
      </c>
      <c r="BR1022" s="38">
        <v>44737</v>
      </c>
      <c r="BS1022" s="22" t="s">
        <v>183</v>
      </c>
      <c r="BT1022" s="20" t="str">
        <f t="shared" si="1138"/>
        <v>BILLETVIP_COR22D232</v>
      </c>
      <c r="BV1022">
        <v>1</v>
      </c>
    </row>
    <row r="1023" spans="2:74" ht="18.75" customHeight="1" x14ac:dyDescent="0.3">
      <c r="B1023" s="20">
        <f t="shared" si="1142"/>
        <v>233</v>
      </c>
      <c r="C1023" s="22" t="str">
        <f t="shared" si="1143"/>
        <v>#233 Billet VIP</v>
      </c>
      <c r="D1023" t="str">
        <f t="shared" si="1141"/>
        <v>COR22D233</v>
      </c>
      <c r="E1023" s="53" t="s">
        <v>234</v>
      </c>
      <c r="F1023" s="20">
        <v>1000</v>
      </c>
      <c r="G1023" s="74" t="s">
        <v>1262</v>
      </c>
      <c r="H1023" s="23" t="s">
        <v>146</v>
      </c>
      <c r="J1023" s="54" t="s">
        <v>1020</v>
      </c>
      <c r="K1023" s="22" t="s">
        <v>173</v>
      </c>
      <c r="L1023" s="54" t="s">
        <v>147</v>
      </c>
      <c r="M1023" s="22">
        <v>1</v>
      </c>
      <c r="N1023" s="54" t="s">
        <v>174</v>
      </c>
      <c r="T1023" s="54" t="s">
        <v>36</v>
      </c>
      <c r="U1023" s="22" t="s">
        <v>227</v>
      </c>
      <c r="V1023" s="54" t="str">
        <f t="shared" si="1140"/>
        <v>avantage2</v>
      </c>
      <c r="W1023" s="22" t="s">
        <v>228</v>
      </c>
      <c r="AW1023" s="22"/>
      <c r="AX1023" s="20" t="str">
        <f t="shared" si="1145"/>
        <v>ncreator</v>
      </c>
      <c r="AY1023" s="20">
        <f t="shared" si="1145"/>
        <v>10</v>
      </c>
      <c r="AZ1023" s="20" t="str">
        <f t="shared" si="1145"/>
        <v>cotrcrea</v>
      </c>
      <c r="BA1023" s="20">
        <f t="shared" si="1145"/>
        <v>90</v>
      </c>
      <c r="BB1023" s="20" t="str">
        <f t="shared" si="1145"/>
        <v>nminer</v>
      </c>
      <c r="BC1023" s="20">
        <f t="shared" si="1145"/>
        <v>0</v>
      </c>
      <c r="BD1023" s="14"/>
      <c r="BJ1023" t="s">
        <v>235</v>
      </c>
      <c r="BK1023" t="s">
        <v>152</v>
      </c>
      <c r="BN1023" s="36">
        <v>100</v>
      </c>
      <c r="BQ1023">
        <v>1</v>
      </c>
      <c r="BR1023" s="38">
        <v>44737</v>
      </c>
      <c r="BS1023" s="22" t="s">
        <v>183</v>
      </c>
      <c r="BT1023" s="20" t="str">
        <f t="shared" si="1138"/>
        <v>BILLETVIP_COR22D233</v>
      </c>
      <c r="BV1023">
        <v>1</v>
      </c>
    </row>
    <row r="1024" spans="2:74" ht="18.75" customHeight="1" x14ac:dyDescent="0.3">
      <c r="B1024" s="20">
        <f t="shared" si="1142"/>
        <v>234</v>
      </c>
      <c r="C1024" s="22" t="str">
        <f t="shared" si="1143"/>
        <v>#234 Billet VIP</v>
      </c>
      <c r="D1024" t="str">
        <f t="shared" si="1141"/>
        <v>COR22D234</v>
      </c>
      <c r="E1024" s="53" t="s">
        <v>234</v>
      </c>
      <c r="F1024" s="20">
        <v>1000</v>
      </c>
      <c r="G1024" s="74" t="s">
        <v>1263</v>
      </c>
      <c r="H1024" s="23" t="s">
        <v>146</v>
      </c>
      <c r="J1024" s="54" t="s">
        <v>1020</v>
      </c>
      <c r="K1024" s="22" t="s">
        <v>173</v>
      </c>
      <c r="L1024" s="54" t="s">
        <v>147</v>
      </c>
      <c r="M1024" s="22">
        <v>1</v>
      </c>
      <c r="N1024" s="54" t="s">
        <v>174</v>
      </c>
      <c r="T1024" s="54" t="s">
        <v>36</v>
      </c>
      <c r="U1024" s="22" t="s">
        <v>227</v>
      </c>
      <c r="V1024" s="54" t="str">
        <f t="shared" si="1140"/>
        <v>avantage2</v>
      </c>
      <c r="W1024" s="22" t="s">
        <v>228</v>
      </c>
      <c r="AW1024" s="22"/>
      <c r="AX1024" s="20" t="str">
        <f t="shared" ref="AX1024:BC1039" si="1146">AX1023</f>
        <v>ncreator</v>
      </c>
      <c r="AY1024" s="20">
        <f t="shared" si="1146"/>
        <v>10</v>
      </c>
      <c r="AZ1024" s="20" t="str">
        <f t="shared" si="1146"/>
        <v>cotrcrea</v>
      </c>
      <c r="BA1024" s="20">
        <f t="shared" si="1146"/>
        <v>90</v>
      </c>
      <c r="BB1024" s="20" t="str">
        <f t="shared" si="1146"/>
        <v>nminer</v>
      </c>
      <c r="BC1024" s="20">
        <f t="shared" si="1146"/>
        <v>0</v>
      </c>
      <c r="BD1024" s="14"/>
      <c r="BJ1024" t="s">
        <v>235</v>
      </c>
      <c r="BK1024" t="s">
        <v>152</v>
      </c>
      <c r="BN1024" s="36">
        <v>100</v>
      </c>
      <c r="BQ1024">
        <v>1</v>
      </c>
      <c r="BR1024" s="38">
        <v>44737</v>
      </c>
      <c r="BS1024" s="22" t="s">
        <v>183</v>
      </c>
      <c r="BT1024" s="20" t="str">
        <f t="shared" si="1138"/>
        <v>BILLETVIP_COR22D234</v>
      </c>
      <c r="BV1024">
        <v>1</v>
      </c>
    </row>
    <row r="1025" spans="2:74" ht="18.75" customHeight="1" x14ac:dyDescent="0.3">
      <c r="B1025" s="20">
        <f t="shared" si="1142"/>
        <v>235</v>
      </c>
      <c r="C1025" s="22" t="str">
        <f t="shared" si="1143"/>
        <v>#235 Billet VIP</v>
      </c>
      <c r="D1025" t="str">
        <f t="shared" si="1141"/>
        <v>COR22D235</v>
      </c>
      <c r="E1025" s="53" t="s">
        <v>234</v>
      </c>
      <c r="F1025" s="20">
        <v>1000</v>
      </c>
      <c r="G1025" s="74" t="s">
        <v>1264</v>
      </c>
      <c r="H1025" s="23" t="s">
        <v>146</v>
      </c>
      <c r="J1025" s="54" t="s">
        <v>1020</v>
      </c>
      <c r="K1025" s="22" t="s">
        <v>173</v>
      </c>
      <c r="L1025" s="54" t="s">
        <v>147</v>
      </c>
      <c r="M1025" s="22">
        <v>1</v>
      </c>
      <c r="N1025" s="54" t="s">
        <v>174</v>
      </c>
      <c r="T1025" s="54" t="s">
        <v>36</v>
      </c>
      <c r="U1025" s="22" t="s">
        <v>227</v>
      </c>
      <c r="V1025" s="54" t="str">
        <f t="shared" si="1140"/>
        <v>avantage2</v>
      </c>
      <c r="W1025" s="22" t="s">
        <v>228</v>
      </c>
      <c r="AW1025" s="22"/>
      <c r="AX1025" s="20" t="str">
        <f t="shared" si="1146"/>
        <v>ncreator</v>
      </c>
      <c r="AY1025" s="20">
        <f t="shared" si="1146"/>
        <v>10</v>
      </c>
      <c r="AZ1025" s="20" t="str">
        <f t="shared" si="1146"/>
        <v>cotrcrea</v>
      </c>
      <c r="BA1025" s="20">
        <f t="shared" si="1146"/>
        <v>90</v>
      </c>
      <c r="BB1025" s="20" t="str">
        <f t="shared" si="1146"/>
        <v>nminer</v>
      </c>
      <c r="BC1025" s="20">
        <f t="shared" si="1146"/>
        <v>0</v>
      </c>
      <c r="BD1025" s="14"/>
      <c r="BJ1025" t="s">
        <v>235</v>
      </c>
      <c r="BK1025" t="s">
        <v>152</v>
      </c>
      <c r="BN1025" s="36">
        <v>100</v>
      </c>
      <c r="BQ1025">
        <v>1</v>
      </c>
      <c r="BR1025" s="38">
        <v>44737</v>
      </c>
      <c r="BS1025" s="22" t="s">
        <v>183</v>
      </c>
      <c r="BT1025" s="20" t="str">
        <f t="shared" si="1138"/>
        <v>BILLETVIP_COR22D235</v>
      </c>
      <c r="BV1025">
        <v>1</v>
      </c>
    </row>
    <row r="1026" spans="2:74" ht="18.75" customHeight="1" x14ac:dyDescent="0.3">
      <c r="B1026" s="20">
        <f t="shared" si="1142"/>
        <v>236</v>
      </c>
      <c r="C1026" s="22" t="str">
        <f t="shared" si="1143"/>
        <v>#236 Billet VIP</v>
      </c>
      <c r="D1026" t="str">
        <f t="shared" si="1141"/>
        <v>COR22D236</v>
      </c>
      <c r="E1026" s="53" t="s">
        <v>234</v>
      </c>
      <c r="F1026" s="20">
        <v>1000</v>
      </c>
      <c r="G1026" s="74" t="s">
        <v>1265</v>
      </c>
      <c r="H1026" s="23" t="s">
        <v>146</v>
      </c>
      <c r="J1026" s="54" t="s">
        <v>1020</v>
      </c>
      <c r="K1026" s="22" t="s">
        <v>173</v>
      </c>
      <c r="L1026" s="54" t="s">
        <v>147</v>
      </c>
      <c r="M1026" s="22">
        <v>1</v>
      </c>
      <c r="N1026" s="54" t="s">
        <v>174</v>
      </c>
      <c r="T1026" s="54" t="s">
        <v>36</v>
      </c>
      <c r="U1026" s="22" t="s">
        <v>227</v>
      </c>
      <c r="V1026" s="54" t="str">
        <f t="shared" si="1140"/>
        <v>avantage2</v>
      </c>
      <c r="W1026" s="22" t="s">
        <v>228</v>
      </c>
      <c r="AW1026" s="22"/>
      <c r="AX1026" s="20" t="str">
        <f t="shared" si="1146"/>
        <v>ncreator</v>
      </c>
      <c r="AY1026" s="20">
        <f t="shared" si="1146"/>
        <v>10</v>
      </c>
      <c r="AZ1026" s="20" t="str">
        <f t="shared" si="1146"/>
        <v>cotrcrea</v>
      </c>
      <c r="BA1026" s="20">
        <f t="shared" si="1146"/>
        <v>90</v>
      </c>
      <c r="BB1026" s="20" t="str">
        <f t="shared" si="1146"/>
        <v>nminer</v>
      </c>
      <c r="BC1026" s="20">
        <f t="shared" si="1146"/>
        <v>0</v>
      </c>
      <c r="BD1026" s="14"/>
      <c r="BJ1026" t="s">
        <v>235</v>
      </c>
      <c r="BK1026" t="s">
        <v>152</v>
      </c>
      <c r="BN1026" s="36">
        <v>100</v>
      </c>
      <c r="BQ1026">
        <v>1</v>
      </c>
      <c r="BR1026" s="38">
        <v>44737</v>
      </c>
      <c r="BS1026" s="22" t="s">
        <v>183</v>
      </c>
      <c r="BT1026" s="20" t="str">
        <f t="shared" si="1138"/>
        <v>BILLETVIP_COR22D236</v>
      </c>
      <c r="BV1026">
        <v>1</v>
      </c>
    </row>
    <row r="1027" spans="2:74" ht="18.75" customHeight="1" x14ac:dyDescent="0.3">
      <c r="B1027" s="20">
        <f t="shared" si="1142"/>
        <v>237</v>
      </c>
      <c r="C1027" s="22" t="str">
        <f t="shared" si="1143"/>
        <v>#237 Billet VIP</v>
      </c>
      <c r="D1027" t="str">
        <f t="shared" si="1141"/>
        <v>COR22D237</v>
      </c>
      <c r="E1027" s="53" t="s">
        <v>234</v>
      </c>
      <c r="F1027" s="20">
        <v>1000</v>
      </c>
      <c r="G1027" s="74" t="s">
        <v>1266</v>
      </c>
      <c r="H1027" s="23" t="s">
        <v>146</v>
      </c>
      <c r="J1027" s="54" t="s">
        <v>1020</v>
      </c>
      <c r="K1027" s="22" t="s">
        <v>173</v>
      </c>
      <c r="L1027" s="54" t="s">
        <v>147</v>
      </c>
      <c r="M1027" s="22">
        <v>1</v>
      </c>
      <c r="N1027" s="54" t="s">
        <v>174</v>
      </c>
      <c r="T1027" s="54" t="s">
        <v>36</v>
      </c>
      <c r="U1027" s="22" t="s">
        <v>227</v>
      </c>
      <c r="V1027" s="54" t="str">
        <f t="shared" si="1140"/>
        <v>avantage2</v>
      </c>
      <c r="W1027" s="22" t="s">
        <v>228</v>
      </c>
      <c r="AW1027" s="22"/>
      <c r="AX1027" s="20" t="str">
        <f t="shared" si="1146"/>
        <v>ncreator</v>
      </c>
      <c r="AY1027" s="20">
        <f t="shared" si="1146"/>
        <v>10</v>
      </c>
      <c r="AZ1027" s="20" t="str">
        <f t="shared" si="1146"/>
        <v>cotrcrea</v>
      </c>
      <c r="BA1027" s="20">
        <f t="shared" si="1146"/>
        <v>90</v>
      </c>
      <c r="BB1027" s="20" t="str">
        <f t="shared" si="1146"/>
        <v>nminer</v>
      </c>
      <c r="BC1027" s="20">
        <f t="shared" si="1146"/>
        <v>0</v>
      </c>
      <c r="BD1027" s="14"/>
      <c r="BJ1027" t="s">
        <v>235</v>
      </c>
      <c r="BK1027" t="s">
        <v>152</v>
      </c>
      <c r="BN1027" s="36">
        <v>100</v>
      </c>
      <c r="BQ1027">
        <v>1</v>
      </c>
      <c r="BR1027" s="38">
        <v>44737</v>
      </c>
      <c r="BS1027" s="22" t="s">
        <v>183</v>
      </c>
      <c r="BT1027" s="20" t="str">
        <f t="shared" si="1138"/>
        <v>BILLETVIP_COR22D237</v>
      </c>
      <c r="BV1027">
        <v>1</v>
      </c>
    </row>
    <row r="1028" spans="2:74" ht="18.75" customHeight="1" x14ac:dyDescent="0.3">
      <c r="B1028" s="20">
        <f t="shared" si="1142"/>
        <v>238</v>
      </c>
      <c r="C1028" s="22" t="str">
        <f t="shared" si="1143"/>
        <v>#238 Billet VIP</v>
      </c>
      <c r="D1028" t="str">
        <f t="shared" si="1141"/>
        <v>COR22D238</v>
      </c>
      <c r="E1028" s="53" t="s">
        <v>234</v>
      </c>
      <c r="F1028" s="20">
        <v>1000</v>
      </c>
      <c r="G1028" s="74" t="s">
        <v>1267</v>
      </c>
      <c r="H1028" s="23" t="s">
        <v>146</v>
      </c>
      <c r="J1028" s="54" t="s">
        <v>1020</v>
      </c>
      <c r="K1028" s="22" t="s">
        <v>173</v>
      </c>
      <c r="L1028" s="54" t="s">
        <v>147</v>
      </c>
      <c r="M1028" s="22">
        <v>1</v>
      </c>
      <c r="N1028" s="54" t="s">
        <v>174</v>
      </c>
      <c r="T1028" s="54" t="s">
        <v>36</v>
      </c>
      <c r="U1028" s="22" t="s">
        <v>227</v>
      </c>
      <c r="V1028" s="54" t="str">
        <f t="shared" si="1140"/>
        <v>avantage2</v>
      </c>
      <c r="W1028" s="22" t="s">
        <v>228</v>
      </c>
      <c r="AW1028" s="22"/>
      <c r="AX1028" s="20" t="str">
        <f t="shared" si="1146"/>
        <v>ncreator</v>
      </c>
      <c r="AY1028" s="20">
        <f t="shared" si="1146"/>
        <v>10</v>
      </c>
      <c r="AZ1028" s="20" t="str">
        <f t="shared" si="1146"/>
        <v>cotrcrea</v>
      </c>
      <c r="BA1028" s="20">
        <f t="shared" si="1146"/>
        <v>90</v>
      </c>
      <c r="BB1028" s="20" t="str">
        <f t="shared" si="1146"/>
        <v>nminer</v>
      </c>
      <c r="BC1028" s="20">
        <f t="shared" si="1146"/>
        <v>0</v>
      </c>
      <c r="BD1028" s="14"/>
      <c r="BJ1028" t="s">
        <v>235</v>
      </c>
      <c r="BK1028" t="s">
        <v>152</v>
      </c>
      <c r="BN1028" s="36">
        <v>100</v>
      </c>
      <c r="BQ1028">
        <v>1</v>
      </c>
      <c r="BR1028" s="38">
        <v>44737</v>
      </c>
      <c r="BS1028" s="22" t="s">
        <v>183</v>
      </c>
      <c r="BT1028" s="20" t="str">
        <f t="shared" ref="BT1028:BT1091" si="1147">SUBSTITUTE(BJ1028," ","") &amp; "_" &amp; D1028</f>
        <v>BILLETVIP_COR22D238</v>
      </c>
      <c r="BV1028">
        <v>1</v>
      </c>
    </row>
    <row r="1029" spans="2:74" ht="18.75" customHeight="1" x14ac:dyDescent="0.3">
      <c r="B1029" s="20">
        <f t="shared" si="1142"/>
        <v>239</v>
      </c>
      <c r="C1029" s="22" t="str">
        <f t="shared" si="1143"/>
        <v>#239 Billet VIP</v>
      </c>
      <c r="D1029" t="str">
        <f t="shared" si="1141"/>
        <v>COR22D239</v>
      </c>
      <c r="E1029" s="53" t="s">
        <v>234</v>
      </c>
      <c r="F1029" s="20">
        <v>1000</v>
      </c>
      <c r="G1029" s="74" t="s">
        <v>1268</v>
      </c>
      <c r="H1029" s="23" t="s">
        <v>146</v>
      </c>
      <c r="J1029" s="54" t="s">
        <v>1020</v>
      </c>
      <c r="K1029" s="22" t="s">
        <v>173</v>
      </c>
      <c r="L1029" s="54" t="s">
        <v>147</v>
      </c>
      <c r="M1029" s="22">
        <v>1</v>
      </c>
      <c r="N1029" s="54" t="s">
        <v>174</v>
      </c>
      <c r="T1029" s="54" t="s">
        <v>36</v>
      </c>
      <c r="U1029" s="22" t="s">
        <v>227</v>
      </c>
      <c r="V1029" s="54" t="str">
        <f t="shared" si="1140"/>
        <v>avantage2</v>
      </c>
      <c r="W1029" s="22" t="s">
        <v>228</v>
      </c>
      <c r="AW1029" s="22"/>
      <c r="AX1029" s="20" t="str">
        <f t="shared" si="1146"/>
        <v>ncreator</v>
      </c>
      <c r="AY1029" s="20">
        <f t="shared" si="1146"/>
        <v>10</v>
      </c>
      <c r="AZ1029" s="20" t="str">
        <f t="shared" si="1146"/>
        <v>cotrcrea</v>
      </c>
      <c r="BA1029" s="20">
        <f t="shared" si="1146"/>
        <v>90</v>
      </c>
      <c r="BB1029" s="20" t="str">
        <f t="shared" si="1146"/>
        <v>nminer</v>
      </c>
      <c r="BC1029" s="20">
        <f t="shared" si="1146"/>
        <v>0</v>
      </c>
      <c r="BD1029" s="14"/>
      <c r="BJ1029" t="s">
        <v>235</v>
      </c>
      <c r="BK1029" t="s">
        <v>152</v>
      </c>
      <c r="BN1029" s="36">
        <v>100</v>
      </c>
      <c r="BQ1029">
        <v>1</v>
      </c>
      <c r="BR1029" s="38">
        <v>44737</v>
      </c>
      <c r="BS1029" s="22" t="s">
        <v>183</v>
      </c>
      <c r="BT1029" s="20" t="str">
        <f t="shared" si="1147"/>
        <v>BILLETVIP_COR22D239</v>
      </c>
      <c r="BV1029">
        <v>1</v>
      </c>
    </row>
    <row r="1030" spans="2:74" ht="18.75" customHeight="1" x14ac:dyDescent="0.3">
      <c r="B1030" s="20">
        <f t="shared" si="1142"/>
        <v>240</v>
      </c>
      <c r="C1030" s="22" t="str">
        <f t="shared" si="1143"/>
        <v>#240 Billet VIP</v>
      </c>
      <c r="D1030" t="str">
        <f t="shared" si="1141"/>
        <v>COR22D240</v>
      </c>
      <c r="E1030" s="53" t="s">
        <v>234</v>
      </c>
      <c r="F1030" s="20">
        <v>1000</v>
      </c>
      <c r="G1030" s="74" t="s">
        <v>1269</v>
      </c>
      <c r="H1030" s="23" t="s">
        <v>146</v>
      </c>
      <c r="J1030" s="54" t="s">
        <v>1020</v>
      </c>
      <c r="K1030" s="22" t="s">
        <v>173</v>
      </c>
      <c r="L1030" s="54" t="s">
        <v>147</v>
      </c>
      <c r="M1030" s="22">
        <v>1</v>
      </c>
      <c r="N1030" s="54" t="s">
        <v>174</v>
      </c>
      <c r="T1030" s="54" t="s">
        <v>36</v>
      </c>
      <c r="U1030" s="22" t="s">
        <v>227</v>
      </c>
      <c r="V1030" s="54" t="str">
        <f t="shared" si="1140"/>
        <v>avantage2</v>
      </c>
      <c r="W1030" s="22" t="s">
        <v>228</v>
      </c>
      <c r="AW1030" s="22"/>
      <c r="AX1030" s="20" t="str">
        <f t="shared" si="1146"/>
        <v>ncreator</v>
      </c>
      <c r="AY1030" s="20">
        <f t="shared" si="1146"/>
        <v>10</v>
      </c>
      <c r="AZ1030" s="20" t="str">
        <f t="shared" si="1146"/>
        <v>cotrcrea</v>
      </c>
      <c r="BA1030" s="20">
        <f t="shared" si="1146"/>
        <v>90</v>
      </c>
      <c r="BB1030" s="20" t="str">
        <f t="shared" si="1146"/>
        <v>nminer</v>
      </c>
      <c r="BC1030" s="20">
        <f t="shared" si="1146"/>
        <v>0</v>
      </c>
      <c r="BD1030" s="14"/>
      <c r="BJ1030" t="s">
        <v>235</v>
      </c>
      <c r="BK1030" t="s">
        <v>152</v>
      </c>
      <c r="BN1030" s="36">
        <v>100</v>
      </c>
      <c r="BQ1030">
        <v>1</v>
      </c>
      <c r="BR1030" s="38">
        <v>44737</v>
      </c>
      <c r="BS1030" s="22" t="s">
        <v>183</v>
      </c>
      <c r="BT1030" s="20" t="str">
        <f t="shared" si="1147"/>
        <v>BILLETVIP_COR22D240</v>
      </c>
      <c r="BV1030">
        <v>1</v>
      </c>
    </row>
    <row r="1031" spans="2:74" ht="18.75" customHeight="1" x14ac:dyDescent="0.3">
      <c r="B1031" s="20">
        <f t="shared" si="1142"/>
        <v>241</v>
      </c>
      <c r="C1031" s="22" t="str">
        <f t="shared" si="1143"/>
        <v>#241 Billet VIP</v>
      </c>
      <c r="D1031" t="str">
        <f t="shared" si="1141"/>
        <v>COR22D241</v>
      </c>
      <c r="E1031" s="53" t="s">
        <v>234</v>
      </c>
      <c r="F1031" s="20">
        <v>1000</v>
      </c>
      <c r="G1031" s="74" t="s">
        <v>1270</v>
      </c>
      <c r="H1031" s="23" t="s">
        <v>146</v>
      </c>
      <c r="J1031" s="54" t="s">
        <v>1020</v>
      </c>
      <c r="K1031" s="22" t="s">
        <v>173</v>
      </c>
      <c r="L1031" s="54" t="s">
        <v>147</v>
      </c>
      <c r="M1031" s="22">
        <v>1</v>
      </c>
      <c r="N1031" s="54" t="s">
        <v>174</v>
      </c>
      <c r="T1031" s="54" t="s">
        <v>36</v>
      </c>
      <c r="U1031" s="22" t="s">
        <v>227</v>
      </c>
      <c r="V1031" s="54" t="str">
        <f t="shared" si="1140"/>
        <v>avantage2</v>
      </c>
      <c r="W1031" s="22" t="s">
        <v>228</v>
      </c>
      <c r="AW1031" s="22"/>
      <c r="AX1031" s="20" t="str">
        <f t="shared" si="1146"/>
        <v>ncreator</v>
      </c>
      <c r="AY1031" s="20">
        <f t="shared" si="1146"/>
        <v>10</v>
      </c>
      <c r="AZ1031" s="20" t="str">
        <f t="shared" si="1146"/>
        <v>cotrcrea</v>
      </c>
      <c r="BA1031" s="20">
        <f t="shared" si="1146"/>
        <v>90</v>
      </c>
      <c r="BB1031" s="20" t="str">
        <f t="shared" si="1146"/>
        <v>nminer</v>
      </c>
      <c r="BC1031" s="20">
        <f t="shared" si="1146"/>
        <v>0</v>
      </c>
      <c r="BD1031" s="14"/>
      <c r="BJ1031" t="s">
        <v>235</v>
      </c>
      <c r="BK1031" t="s">
        <v>152</v>
      </c>
      <c r="BN1031" s="36">
        <v>100</v>
      </c>
      <c r="BQ1031">
        <v>1</v>
      </c>
      <c r="BR1031" s="38">
        <v>44737</v>
      </c>
      <c r="BS1031" s="22" t="s">
        <v>183</v>
      </c>
      <c r="BT1031" s="20" t="str">
        <f t="shared" si="1147"/>
        <v>BILLETVIP_COR22D241</v>
      </c>
      <c r="BV1031">
        <v>1</v>
      </c>
    </row>
    <row r="1032" spans="2:74" ht="18.75" customHeight="1" x14ac:dyDescent="0.3">
      <c r="B1032" s="20">
        <f t="shared" si="1142"/>
        <v>242</v>
      </c>
      <c r="C1032" s="22" t="str">
        <f t="shared" si="1143"/>
        <v>#242 Billet VIP</v>
      </c>
      <c r="D1032" t="str">
        <f t="shared" si="1141"/>
        <v>COR22D242</v>
      </c>
      <c r="E1032" s="53" t="s">
        <v>234</v>
      </c>
      <c r="F1032" s="20">
        <v>1000</v>
      </c>
      <c r="G1032" s="74" t="s">
        <v>1271</v>
      </c>
      <c r="H1032" s="23" t="s">
        <v>146</v>
      </c>
      <c r="J1032" s="54" t="s">
        <v>1020</v>
      </c>
      <c r="K1032" s="22" t="s">
        <v>173</v>
      </c>
      <c r="L1032" s="54" t="s">
        <v>147</v>
      </c>
      <c r="M1032" s="22">
        <v>1</v>
      </c>
      <c r="N1032" s="54" t="s">
        <v>174</v>
      </c>
      <c r="T1032" s="54" t="s">
        <v>36</v>
      </c>
      <c r="U1032" s="22" t="s">
        <v>227</v>
      </c>
      <c r="V1032" s="54" t="str">
        <f t="shared" si="1140"/>
        <v>avantage2</v>
      </c>
      <c r="W1032" s="22" t="s">
        <v>228</v>
      </c>
      <c r="AW1032" s="22"/>
      <c r="AX1032" s="20" t="str">
        <f t="shared" si="1146"/>
        <v>ncreator</v>
      </c>
      <c r="AY1032" s="20">
        <f t="shared" si="1146"/>
        <v>10</v>
      </c>
      <c r="AZ1032" s="20" t="str">
        <f t="shared" si="1146"/>
        <v>cotrcrea</v>
      </c>
      <c r="BA1032" s="20">
        <f t="shared" si="1146"/>
        <v>90</v>
      </c>
      <c r="BB1032" s="20" t="str">
        <f t="shared" si="1146"/>
        <v>nminer</v>
      </c>
      <c r="BC1032" s="20">
        <f t="shared" si="1146"/>
        <v>0</v>
      </c>
      <c r="BD1032" s="14"/>
      <c r="BJ1032" t="s">
        <v>235</v>
      </c>
      <c r="BK1032" t="s">
        <v>152</v>
      </c>
      <c r="BN1032" s="36">
        <v>100</v>
      </c>
      <c r="BQ1032">
        <v>1</v>
      </c>
      <c r="BR1032" s="38">
        <v>44737</v>
      </c>
      <c r="BS1032" s="22" t="s">
        <v>183</v>
      </c>
      <c r="BT1032" s="20" t="str">
        <f t="shared" si="1147"/>
        <v>BILLETVIP_COR22D242</v>
      </c>
      <c r="BV1032">
        <v>1</v>
      </c>
    </row>
    <row r="1033" spans="2:74" ht="18.75" customHeight="1" x14ac:dyDescent="0.3">
      <c r="B1033" s="20">
        <f t="shared" si="1142"/>
        <v>243</v>
      </c>
      <c r="C1033" s="22" t="str">
        <f t="shared" si="1143"/>
        <v>#243 Billet VIP</v>
      </c>
      <c r="D1033" t="str">
        <f t="shared" si="1141"/>
        <v>COR22D243</v>
      </c>
      <c r="E1033" s="53" t="s">
        <v>234</v>
      </c>
      <c r="F1033" s="20">
        <v>1000</v>
      </c>
      <c r="G1033" s="74" t="s">
        <v>1272</v>
      </c>
      <c r="H1033" s="23" t="s">
        <v>146</v>
      </c>
      <c r="J1033" s="54" t="s">
        <v>1020</v>
      </c>
      <c r="K1033" s="22" t="s">
        <v>173</v>
      </c>
      <c r="L1033" s="54" t="s">
        <v>147</v>
      </c>
      <c r="M1033" s="22">
        <v>1</v>
      </c>
      <c r="N1033" s="54" t="s">
        <v>174</v>
      </c>
      <c r="T1033" s="54" t="s">
        <v>36</v>
      </c>
      <c r="U1033" s="22" t="s">
        <v>227</v>
      </c>
      <c r="V1033" s="54" t="str">
        <f t="shared" si="1140"/>
        <v>avantage2</v>
      </c>
      <c r="W1033" s="22" t="s">
        <v>228</v>
      </c>
      <c r="AW1033" s="22"/>
      <c r="AX1033" s="20" t="str">
        <f t="shared" si="1146"/>
        <v>ncreator</v>
      </c>
      <c r="AY1033" s="20">
        <f t="shared" si="1146"/>
        <v>10</v>
      </c>
      <c r="AZ1033" s="20" t="str">
        <f t="shared" si="1146"/>
        <v>cotrcrea</v>
      </c>
      <c r="BA1033" s="20">
        <f t="shared" si="1146"/>
        <v>90</v>
      </c>
      <c r="BB1033" s="20" t="str">
        <f t="shared" si="1146"/>
        <v>nminer</v>
      </c>
      <c r="BC1033" s="20">
        <f t="shared" si="1146"/>
        <v>0</v>
      </c>
      <c r="BD1033" s="14"/>
      <c r="BJ1033" t="s">
        <v>235</v>
      </c>
      <c r="BK1033" t="s">
        <v>152</v>
      </c>
      <c r="BN1033" s="36">
        <v>100</v>
      </c>
      <c r="BQ1033">
        <v>1</v>
      </c>
      <c r="BR1033" s="38">
        <v>44737</v>
      </c>
      <c r="BS1033" s="22" t="s">
        <v>183</v>
      </c>
      <c r="BT1033" s="20" t="str">
        <f t="shared" si="1147"/>
        <v>BILLETVIP_COR22D243</v>
      </c>
      <c r="BV1033">
        <v>1</v>
      </c>
    </row>
    <row r="1034" spans="2:74" ht="18.75" customHeight="1" x14ac:dyDescent="0.3">
      <c r="B1034" s="20">
        <f t="shared" si="1142"/>
        <v>244</v>
      </c>
      <c r="C1034" s="22" t="str">
        <f t="shared" si="1143"/>
        <v>#244 Billet VIP</v>
      </c>
      <c r="D1034" t="str">
        <f t="shared" si="1141"/>
        <v>COR22D244</v>
      </c>
      <c r="E1034" s="53" t="s">
        <v>234</v>
      </c>
      <c r="F1034" s="20">
        <v>1000</v>
      </c>
      <c r="G1034" s="74" t="s">
        <v>1273</v>
      </c>
      <c r="H1034" s="23" t="s">
        <v>146</v>
      </c>
      <c r="J1034" s="54" t="s">
        <v>1020</v>
      </c>
      <c r="K1034" s="22" t="s">
        <v>173</v>
      </c>
      <c r="L1034" s="54" t="s">
        <v>147</v>
      </c>
      <c r="M1034" s="22">
        <v>1</v>
      </c>
      <c r="N1034" s="54" t="s">
        <v>174</v>
      </c>
      <c r="T1034" s="54" t="s">
        <v>36</v>
      </c>
      <c r="U1034" s="22" t="s">
        <v>227</v>
      </c>
      <c r="V1034" s="54" t="str">
        <f t="shared" si="1140"/>
        <v>avantage2</v>
      </c>
      <c r="W1034" s="22" t="s">
        <v>228</v>
      </c>
      <c r="AW1034" s="22"/>
      <c r="AX1034" s="20" t="str">
        <f t="shared" si="1146"/>
        <v>ncreator</v>
      </c>
      <c r="AY1034" s="20">
        <f t="shared" si="1146"/>
        <v>10</v>
      </c>
      <c r="AZ1034" s="20" t="str">
        <f t="shared" si="1146"/>
        <v>cotrcrea</v>
      </c>
      <c r="BA1034" s="20">
        <f t="shared" si="1146"/>
        <v>90</v>
      </c>
      <c r="BB1034" s="20" t="str">
        <f t="shared" si="1146"/>
        <v>nminer</v>
      </c>
      <c r="BC1034" s="20">
        <f t="shared" si="1146"/>
        <v>0</v>
      </c>
      <c r="BD1034" s="14"/>
      <c r="BJ1034" t="s">
        <v>235</v>
      </c>
      <c r="BK1034" t="s">
        <v>152</v>
      </c>
      <c r="BN1034" s="36">
        <v>100</v>
      </c>
      <c r="BQ1034">
        <v>1</v>
      </c>
      <c r="BR1034" s="38">
        <v>44737</v>
      </c>
      <c r="BS1034" s="22" t="s">
        <v>183</v>
      </c>
      <c r="BT1034" s="20" t="str">
        <f t="shared" si="1147"/>
        <v>BILLETVIP_COR22D244</v>
      </c>
      <c r="BV1034">
        <v>1</v>
      </c>
    </row>
    <row r="1035" spans="2:74" ht="18.75" customHeight="1" x14ac:dyDescent="0.3">
      <c r="B1035" s="20">
        <f t="shared" si="1142"/>
        <v>245</v>
      </c>
      <c r="C1035" s="22" t="str">
        <f t="shared" si="1143"/>
        <v>#245 Billet VIP</v>
      </c>
      <c r="D1035" t="str">
        <f t="shared" si="1141"/>
        <v>COR22D245</v>
      </c>
      <c r="E1035" s="53" t="s">
        <v>234</v>
      </c>
      <c r="F1035" s="20">
        <v>1000</v>
      </c>
      <c r="G1035" s="74" t="s">
        <v>1274</v>
      </c>
      <c r="H1035" s="23" t="s">
        <v>146</v>
      </c>
      <c r="J1035" s="54" t="s">
        <v>1020</v>
      </c>
      <c r="K1035" s="22" t="s">
        <v>173</v>
      </c>
      <c r="L1035" s="54" t="s">
        <v>147</v>
      </c>
      <c r="M1035" s="22">
        <v>1</v>
      </c>
      <c r="N1035" s="54" t="s">
        <v>174</v>
      </c>
      <c r="T1035" s="54" t="s">
        <v>36</v>
      </c>
      <c r="U1035" s="22" t="s">
        <v>227</v>
      </c>
      <c r="V1035" s="54" t="str">
        <f t="shared" si="1140"/>
        <v>avantage2</v>
      </c>
      <c r="W1035" s="22" t="s">
        <v>228</v>
      </c>
      <c r="AW1035" s="22"/>
      <c r="AX1035" s="20" t="str">
        <f t="shared" si="1146"/>
        <v>ncreator</v>
      </c>
      <c r="AY1035" s="20">
        <f t="shared" si="1146"/>
        <v>10</v>
      </c>
      <c r="AZ1035" s="20" t="str">
        <f t="shared" si="1146"/>
        <v>cotrcrea</v>
      </c>
      <c r="BA1035" s="20">
        <f t="shared" si="1146"/>
        <v>90</v>
      </c>
      <c r="BB1035" s="20" t="str">
        <f t="shared" si="1146"/>
        <v>nminer</v>
      </c>
      <c r="BC1035" s="20">
        <f t="shared" si="1146"/>
        <v>0</v>
      </c>
      <c r="BD1035" s="14"/>
      <c r="BJ1035" t="s">
        <v>235</v>
      </c>
      <c r="BK1035" t="s">
        <v>152</v>
      </c>
      <c r="BN1035" s="36">
        <v>100</v>
      </c>
      <c r="BQ1035">
        <v>1</v>
      </c>
      <c r="BR1035" s="38">
        <v>44737</v>
      </c>
      <c r="BS1035" s="22" t="s">
        <v>183</v>
      </c>
      <c r="BT1035" s="20" t="str">
        <f t="shared" si="1147"/>
        <v>BILLETVIP_COR22D245</v>
      </c>
      <c r="BV1035">
        <v>1</v>
      </c>
    </row>
    <row r="1036" spans="2:74" ht="18.75" customHeight="1" x14ac:dyDescent="0.3">
      <c r="B1036" s="20">
        <f t="shared" si="1142"/>
        <v>246</v>
      </c>
      <c r="C1036" s="22" t="str">
        <f t="shared" si="1143"/>
        <v>#246 Billet VIP</v>
      </c>
      <c r="D1036" t="str">
        <f t="shared" si="1141"/>
        <v>COR22D246</v>
      </c>
      <c r="E1036" s="53" t="s">
        <v>234</v>
      </c>
      <c r="F1036" s="20">
        <v>1000</v>
      </c>
      <c r="G1036" s="74" t="s">
        <v>1275</v>
      </c>
      <c r="H1036" s="23" t="s">
        <v>146</v>
      </c>
      <c r="J1036" s="54" t="s">
        <v>1020</v>
      </c>
      <c r="K1036" s="22" t="s">
        <v>173</v>
      </c>
      <c r="L1036" s="54" t="s">
        <v>147</v>
      </c>
      <c r="M1036" s="22">
        <v>1</v>
      </c>
      <c r="N1036" s="54" t="s">
        <v>174</v>
      </c>
      <c r="T1036" s="54" t="s">
        <v>36</v>
      </c>
      <c r="U1036" s="22" t="s">
        <v>227</v>
      </c>
      <c r="V1036" s="54" t="str">
        <f t="shared" si="1140"/>
        <v>avantage2</v>
      </c>
      <c r="W1036" s="22" t="s">
        <v>228</v>
      </c>
      <c r="AW1036" s="22"/>
      <c r="AX1036" s="20" t="str">
        <f t="shared" si="1146"/>
        <v>ncreator</v>
      </c>
      <c r="AY1036" s="20">
        <f t="shared" si="1146"/>
        <v>10</v>
      </c>
      <c r="AZ1036" s="20" t="str">
        <f t="shared" si="1146"/>
        <v>cotrcrea</v>
      </c>
      <c r="BA1036" s="20">
        <f t="shared" si="1146"/>
        <v>90</v>
      </c>
      <c r="BB1036" s="20" t="str">
        <f t="shared" si="1146"/>
        <v>nminer</v>
      </c>
      <c r="BC1036" s="20">
        <f t="shared" si="1146"/>
        <v>0</v>
      </c>
      <c r="BD1036" s="14"/>
      <c r="BJ1036" t="s">
        <v>235</v>
      </c>
      <c r="BK1036" t="s">
        <v>152</v>
      </c>
      <c r="BN1036" s="36">
        <v>100</v>
      </c>
      <c r="BQ1036">
        <v>1</v>
      </c>
      <c r="BR1036" s="38">
        <v>44737</v>
      </c>
      <c r="BS1036" s="22" t="s">
        <v>183</v>
      </c>
      <c r="BT1036" s="20" t="str">
        <f t="shared" si="1147"/>
        <v>BILLETVIP_COR22D246</v>
      </c>
      <c r="BV1036">
        <v>1</v>
      </c>
    </row>
    <row r="1037" spans="2:74" ht="18.75" customHeight="1" x14ac:dyDescent="0.3">
      <c r="B1037" s="20">
        <f t="shared" si="1142"/>
        <v>247</v>
      </c>
      <c r="C1037" s="22" t="str">
        <f t="shared" si="1143"/>
        <v>#247 Billet VIP</v>
      </c>
      <c r="D1037" t="str">
        <f t="shared" si="1141"/>
        <v>COR22D247</v>
      </c>
      <c r="E1037" s="53" t="s">
        <v>234</v>
      </c>
      <c r="F1037" s="20">
        <v>1000</v>
      </c>
      <c r="G1037" s="74" t="s">
        <v>1276</v>
      </c>
      <c r="H1037" s="23" t="s">
        <v>146</v>
      </c>
      <c r="J1037" s="54" t="s">
        <v>1020</v>
      </c>
      <c r="K1037" s="22" t="s">
        <v>173</v>
      </c>
      <c r="L1037" s="54" t="s">
        <v>147</v>
      </c>
      <c r="M1037" s="22">
        <v>1</v>
      </c>
      <c r="N1037" s="54" t="s">
        <v>174</v>
      </c>
      <c r="T1037" s="54" t="s">
        <v>36</v>
      </c>
      <c r="U1037" s="22" t="s">
        <v>227</v>
      </c>
      <c r="V1037" s="54" t="str">
        <f t="shared" si="1140"/>
        <v>avantage2</v>
      </c>
      <c r="W1037" s="22" t="s">
        <v>228</v>
      </c>
      <c r="AW1037" s="22"/>
      <c r="AX1037" s="20" t="str">
        <f t="shared" si="1146"/>
        <v>ncreator</v>
      </c>
      <c r="AY1037" s="20">
        <f t="shared" si="1146"/>
        <v>10</v>
      </c>
      <c r="AZ1037" s="20" t="str">
        <f t="shared" si="1146"/>
        <v>cotrcrea</v>
      </c>
      <c r="BA1037" s="20">
        <f t="shared" si="1146"/>
        <v>90</v>
      </c>
      <c r="BB1037" s="20" t="str">
        <f t="shared" si="1146"/>
        <v>nminer</v>
      </c>
      <c r="BC1037" s="20">
        <f t="shared" si="1146"/>
        <v>0</v>
      </c>
      <c r="BD1037" s="14"/>
      <c r="BJ1037" t="s">
        <v>235</v>
      </c>
      <c r="BK1037" t="s">
        <v>152</v>
      </c>
      <c r="BN1037" s="36">
        <v>100</v>
      </c>
      <c r="BQ1037">
        <v>1</v>
      </c>
      <c r="BR1037" s="38">
        <v>44737</v>
      </c>
      <c r="BS1037" s="22" t="s">
        <v>183</v>
      </c>
      <c r="BT1037" s="20" t="str">
        <f t="shared" si="1147"/>
        <v>BILLETVIP_COR22D247</v>
      </c>
      <c r="BV1037">
        <v>1</v>
      </c>
    </row>
    <row r="1038" spans="2:74" ht="18.75" customHeight="1" x14ac:dyDescent="0.3">
      <c r="B1038" s="20">
        <f t="shared" si="1142"/>
        <v>248</v>
      </c>
      <c r="C1038" s="22" t="str">
        <f t="shared" si="1143"/>
        <v>#248 Billet VIP</v>
      </c>
      <c r="D1038" t="str">
        <f t="shared" si="1141"/>
        <v>COR22D248</v>
      </c>
      <c r="E1038" s="53" t="s">
        <v>234</v>
      </c>
      <c r="F1038" s="20">
        <v>1000</v>
      </c>
      <c r="G1038" s="74" t="s">
        <v>1277</v>
      </c>
      <c r="H1038" s="23" t="s">
        <v>146</v>
      </c>
      <c r="J1038" s="54" t="s">
        <v>1020</v>
      </c>
      <c r="K1038" s="22" t="s">
        <v>173</v>
      </c>
      <c r="L1038" s="54" t="s">
        <v>147</v>
      </c>
      <c r="M1038" s="22">
        <v>1</v>
      </c>
      <c r="N1038" s="54" t="s">
        <v>174</v>
      </c>
      <c r="T1038" s="54" t="s">
        <v>36</v>
      </c>
      <c r="U1038" s="22" t="s">
        <v>227</v>
      </c>
      <c r="V1038" s="54" t="str">
        <f t="shared" si="1140"/>
        <v>avantage2</v>
      </c>
      <c r="W1038" s="22" t="s">
        <v>228</v>
      </c>
      <c r="AW1038" s="22"/>
      <c r="AX1038" s="20" t="str">
        <f t="shared" si="1146"/>
        <v>ncreator</v>
      </c>
      <c r="AY1038" s="20">
        <f t="shared" si="1146"/>
        <v>10</v>
      </c>
      <c r="AZ1038" s="20" t="str">
        <f t="shared" si="1146"/>
        <v>cotrcrea</v>
      </c>
      <c r="BA1038" s="20">
        <f t="shared" si="1146"/>
        <v>90</v>
      </c>
      <c r="BB1038" s="20" t="str">
        <f t="shared" si="1146"/>
        <v>nminer</v>
      </c>
      <c r="BC1038" s="20">
        <f t="shared" si="1146"/>
        <v>0</v>
      </c>
      <c r="BD1038" s="14"/>
      <c r="BJ1038" t="s">
        <v>235</v>
      </c>
      <c r="BK1038" t="s">
        <v>152</v>
      </c>
      <c r="BN1038" s="36">
        <v>100</v>
      </c>
      <c r="BQ1038">
        <v>1</v>
      </c>
      <c r="BR1038" s="38">
        <v>44737</v>
      </c>
      <c r="BS1038" s="22" t="s">
        <v>183</v>
      </c>
      <c r="BT1038" s="20" t="str">
        <f t="shared" si="1147"/>
        <v>BILLETVIP_COR22D248</v>
      </c>
      <c r="BV1038">
        <v>1</v>
      </c>
    </row>
    <row r="1039" spans="2:74" ht="18.75" customHeight="1" x14ac:dyDescent="0.3">
      <c r="B1039" s="20">
        <f t="shared" si="1142"/>
        <v>249</v>
      </c>
      <c r="C1039" s="22" t="str">
        <f t="shared" si="1143"/>
        <v>#249 Billet VIP</v>
      </c>
      <c r="D1039" t="str">
        <f t="shared" si="1141"/>
        <v>COR22D249</v>
      </c>
      <c r="E1039" s="53" t="s">
        <v>234</v>
      </c>
      <c r="F1039" s="20">
        <v>1000</v>
      </c>
      <c r="G1039" s="74" t="s">
        <v>1278</v>
      </c>
      <c r="H1039" s="23" t="s">
        <v>146</v>
      </c>
      <c r="J1039" s="54" t="s">
        <v>1020</v>
      </c>
      <c r="K1039" s="22" t="s">
        <v>173</v>
      </c>
      <c r="L1039" s="54" t="s">
        <v>147</v>
      </c>
      <c r="M1039" s="22">
        <v>1</v>
      </c>
      <c r="N1039" s="54" t="s">
        <v>174</v>
      </c>
      <c r="T1039" s="54" t="s">
        <v>36</v>
      </c>
      <c r="U1039" s="22" t="s">
        <v>227</v>
      </c>
      <c r="V1039" s="54" t="str">
        <f t="shared" si="1140"/>
        <v>avantage2</v>
      </c>
      <c r="W1039" s="22" t="s">
        <v>228</v>
      </c>
      <c r="AW1039" s="22"/>
      <c r="AX1039" s="20" t="str">
        <f t="shared" si="1146"/>
        <v>ncreator</v>
      </c>
      <c r="AY1039" s="20">
        <f t="shared" si="1146"/>
        <v>10</v>
      </c>
      <c r="AZ1039" s="20" t="str">
        <f t="shared" si="1146"/>
        <v>cotrcrea</v>
      </c>
      <c r="BA1039" s="20">
        <f t="shared" si="1146"/>
        <v>90</v>
      </c>
      <c r="BB1039" s="20" t="str">
        <f t="shared" si="1146"/>
        <v>nminer</v>
      </c>
      <c r="BC1039" s="20">
        <f t="shared" si="1146"/>
        <v>0</v>
      </c>
      <c r="BD1039" s="14"/>
      <c r="BJ1039" t="s">
        <v>235</v>
      </c>
      <c r="BK1039" t="s">
        <v>152</v>
      </c>
      <c r="BN1039" s="36">
        <v>100</v>
      </c>
      <c r="BQ1039">
        <v>1</v>
      </c>
      <c r="BR1039" s="38">
        <v>44737</v>
      </c>
      <c r="BS1039" s="22" t="s">
        <v>183</v>
      </c>
      <c r="BT1039" s="20" t="str">
        <f t="shared" si="1147"/>
        <v>BILLETVIP_COR22D249</v>
      </c>
      <c r="BV1039">
        <v>1</v>
      </c>
    </row>
    <row r="1040" spans="2:74" ht="18.75" customHeight="1" x14ac:dyDescent="0.3">
      <c r="B1040" s="20">
        <f t="shared" si="1142"/>
        <v>250</v>
      </c>
      <c r="C1040" s="22" t="str">
        <f t="shared" si="1143"/>
        <v>#250 Billet VIP</v>
      </c>
      <c r="D1040" t="str">
        <f t="shared" si="1141"/>
        <v>COR22D250</v>
      </c>
      <c r="E1040" s="53" t="s">
        <v>234</v>
      </c>
      <c r="F1040" s="20">
        <v>1000</v>
      </c>
      <c r="G1040" s="74" t="s">
        <v>1279</v>
      </c>
      <c r="H1040" s="23" t="s">
        <v>146</v>
      </c>
      <c r="J1040" s="54" t="s">
        <v>1020</v>
      </c>
      <c r="K1040" s="22" t="s">
        <v>173</v>
      </c>
      <c r="L1040" s="54" t="s">
        <v>147</v>
      </c>
      <c r="M1040" s="22">
        <v>1</v>
      </c>
      <c r="N1040" s="54" t="s">
        <v>174</v>
      </c>
      <c r="T1040" s="54" t="s">
        <v>36</v>
      </c>
      <c r="U1040" s="22" t="s">
        <v>227</v>
      </c>
      <c r="V1040" s="54" t="str">
        <f t="shared" si="1140"/>
        <v>avantage2</v>
      </c>
      <c r="W1040" s="22" t="s">
        <v>228</v>
      </c>
      <c r="AW1040" s="22"/>
      <c r="AX1040" s="20" t="str">
        <f t="shared" ref="AX1040:BC1055" si="1148">AX1039</f>
        <v>ncreator</v>
      </c>
      <c r="AY1040" s="20">
        <f t="shared" si="1148"/>
        <v>10</v>
      </c>
      <c r="AZ1040" s="20" t="str">
        <f t="shared" si="1148"/>
        <v>cotrcrea</v>
      </c>
      <c r="BA1040" s="20">
        <f t="shared" si="1148"/>
        <v>90</v>
      </c>
      <c r="BB1040" s="20" t="str">
        <f t="shared" si="1148"/>
        <v>nminer</v>
      </c>
      <c r="BC1040" s="20">
        <f t="shared" si="1148"/>
        <v>0</v>
      </c>
      <c r="BD1040" s="14"/>
      <c r="BJ1040" t="s">
        <v>235</v>
      </c>
      <c r="BK1040" t="s">
        <v>152</v>
      </c>
      <c r="BN1040" s="36">
        <v>100</v>
      </c>
      <c r="BQ1040">
        <v>1</v>
      </c>
      <c r="BR1040" s="38">
        <v>44737</v>
      </c>
      <c r="BS1040" s="22" t="s">
        <v>183</v>
      </c>
      <c r="BT1040" s="20" t="str">
        <f t="shared" si="1147"/>
        <v>BILLETVIP_COR22D250</v>
      </c>
      <c r="BV1040">
        <v>1</v>
      </c>
    </row>
    <row r="1041" spans="2:74" ht="18.75" customHeight="1" x14ac:dyDescent="0.3">
      <c r="B1041" s="20">
        <f t="shared" si="1142"/>
        <v>251</v>
      </c>
      <c r="C1041" s="22" t="str">
        <f t="shared" si="1143"/>
        <v>#251 Billet VIP</v>
      </c>
      <c r="D1041" t="str">
        <f t="shared" si="1141"/>
        <v>COR22D251</v>
      </c>
      <c r="E1041" s="53" t="s">
        <v>234</v>
      </c>
      <c r="F1041" s="20">
        <v>1000</v>
      </c>
      <c r="G1041" s="74" t="s">
        <v>1280</v>
      </c>
      <c r="H1041" s="23" t="s">
        <v>146</v>
      </c>
      <c r="J1041" s="54" t="s">
        <v>1020</v>
      </c>
      <c r="K1041" s="22" t="s">
        <v>173</v>
      </c>
      <c r="L1041" s="54" t="s">
        <v>147</v>
      </c>
      <c r="M1041" s="22">
        <v>1</v>
      </c>
      <c r="N1041" s="54" t="s">
        <v>174</v>
      </c>
      <c r="T1041" s="54" t="s">
        <v>36</v>
      </c>
      <c r="U1041" s="22" t="s">
        <v>227</v>
      </c>
      <c r="V1041" s="54" t="str">
        <f t="shared" ref="V1041:V1104" si="1149">"avantage"&amp;(1+RIGHT(T1041,1))</f>
        <v>avantage2</v>
      </c>
      <c r="W1041" s="22" t="s">
        <v>228</v>
      </c>
      <c r="AW1041" s="22"/>
      <c r="AX1041" s="20" t="str">
        <f t="shared" si="1148"/>
        <v>ncreator</v>
      </c>
      <c r="AY1041" s="20">
        <f t="shared" si="1148"/>
        <v>10</v>
      </c>
      <c r="AZ1041" s="20" t="str">
        <f t="shared" si="1148"/>
        <v>cotrcrea</v>
      </c>
      <c r="BA1041" s="20">
        <f t="shared" si="1148"/>
        <v>90</v>
      </c>
      <c r="BB1041" s="20" t="str">
        <f t="shared" si="1148"/>
        <v>nminer</v>
      </c>
      <c r="BC1041" s="20">
        <f t="shared" si="1148"/>
        <v>0</v>
      </c>
      <c r="BD1041" s="14"/>
      <c r="BJ1041" t="s">
        <v>235</v>
      </c>
      <c r="BK1041" t="s">
        <v>152</v>
      </c>
      <c r="BN1041" s="36">
        <v>100</v>
      </c>
      <c r="BQ1041">
        <v>1</v>
      </c>
      <c r="BR1041" s="38">
        <v>44737</v>
      </c>
      <c r="BS1041" s="22" t="s">
        <v>183</v>
      </c>
      <c r="BT1041" s="20" t="str">
        <f t="shared" si="1147"/>
        <v>BILLETVIP_COR22D251</v>
      </c>
      <c r="BV1041">
        <v>1</v>
      </c>
    </row>
    <row r="1042" spans="2:74" ht="18.75" customHeight="1" x14ac:dyDescent="0.3">
      <c r="B1042" s="20">
        <f t="shared" si="1142"/>
        <v>252</v>
      </c>
      <c r="C1042" s="22" t="str">
        <f t="shared" si="1143"/>
        <v>#252 Billet VIP</v>
      </c>
      <c r="D1042" t="str">
        <f t="shared" si="1141"/>
        <v>COR22D252</v>
      </c>
      <c r="E1042" s="53" t="s">
        <v>234</v>
      </c>
      <c r="F1042" s="20">
        <v>1000</v>
      </c>
      <c r="G1042" s="74" t="s">
        <v>1281</v>
      </c>
      <c r="H1042" s="23" t="s">
        <v>146</v>
      </c>
      <c r="J1042" s="54" t="s">
        <v>1020</v>
      </c>
      <c r="K1042" s="22" t="s">
        <v>173</v>
      </c>
      <c r="L1042" s="54" t="s">
        <v>147</v>
      </c>
      <c r="M1042" s="22">
        <v>1</v>
      </c>
      <c r="N1042" s="54" t="s">
        <v>174</v>
      </c>
      <c r="T1042" s="54" t="s">
        <v>36</v>
      </c>
      <c r="U1042" s="22" t="s">
        <v>227</v>
      </c>
      <c r="V1042" s="54" t="str">
        <f t="shared" si="1149"/>
        <v>avantage2</v>
      </c>
      <c r="W1042" s="22" t="s">
        <v>228</v>
      </c>
      <c r="AW1042" s="22"/>
      <c r="AX1042" s="20" t="str">
        <f t="shared" si="1148"/>
        <v>ncreator</v>
      </c>
      <c r="AY1042" s="20">
        <f t="shared" si="1148"/>
        <v>10</v>
      </c>
      <c r="AZ1042" s="20" t="str">
        <f t="shared" si="1148"/>
        <v>cotrcrea</v>
      </c>
      <c r="BA1042" s="20">
        <f t="shared" si="1148"/>
        <v>90</v>
      </c>
      <c r="BB1042" s="20" t="str">
        <f t="shared" si="1148"/>
        <v>nminer</v>
      </c>
      <c r="BC1042" s="20">
        <f t="shared" si="1148"/>
        <v>0</v>
      </c>
      <c r="BD1042" s="14"/>
      <c r="BJ1042" t="s">
        <v>235</v>
      </c>
      <c r="BK1042" t="s">
        <v>152</v>
      </c>
      <c r="BN1042" s="36">
        <v>100</v>
      </c>
      <c r="BQ1042">
        <v>1</v>
      </c>
      <c r="BR1042" s="38">
        <v>44737</v>
      </c>
      <c r="BS1042" s="22" t="s">
        <v>183</v>
      </c>
      <c r="BT1042" s="20" t="str">
        <f t="shared" si="1147"/>
        <v>BILLETVIP_COR22D252</v>
      </c>
      <c r="BV1042">
        <v>1</v>
      </c>
    </row>
    <row r="1043" spans="2:74" ht="18.75" customHeight="1" x14ac:dyDescent="0.3">
      <c r="B1043" s="20">
        <f t="shared" si="1142"/>
        <v>253</v>
      </c>
      <c r="C1043" s="22" t="str">
        <f t="shared" si="1143"/>
        <v>#253 Billet VIP</v>
      </c>
      <c r="D1043" t="str">
        <f t="shared" si="1141"/>
        <v>COR22D253</v>
      </c>
      <c r="E1043" s="53" t="s">
        <v>234</v>
      </c>
      <c r="F1043" s="20">
        <v>1000</v>
      </c>
      <c r="G1043" s="74" t="s">
        <v>1282</v>
      </c>
      <c r="H1043" s="23" t="s">
        <v>146</v>
      </c>
      <c r="J1043" s="54" t="s">
        <v>1020</v>
      </c>
      <c r="K1043" s="22" t="s">
        <v>173</v>
      </c>
      <c r="L1043" s="54" t="s">
        <v>147</v>
      </c>
      <c r="M1043" s="22">
        <v>1</v>
      </c>
      <c r="N1043" s="54" t="s">
        <v>174</v>
      </c>
      <c r="T1043" s="54" t="s">
        <v>36</v>
      </c>
      <c r="U1043" s="22" t="s">
        <v>227</v>
      </c>
      <c r="V1043" s="54" t="str">
        <f t="shared" si="1149"/>
        <v>avantage2</v>
      </c>
      <c r="W1043" s="22" t="s">
        <v>228</v>
      </c>
      <c r="AW1043" s="22"/>
      <c r="AX1043" s="20" t="str">
        <f t="shared" si="1148"/>
        <v>ncreator</v>
      </c>
      <c r="AY1043" s="20">
        <f t="shared" si="1148"/>
        <v>10</v>
      </c>
      <c r="AZ1043" s="20" t="str">
        <f t="shared" si="1148"/>
        <v>cotrcrea</v>
      </c>
      <c r="BA1043" s="20">
        <f t="shared" si="1148"/>
        <v>90</v>
      </c>
      <c r="BB1043" s="20" t="str">
        <f t="shared" si="1148"/>
        <v>nminer</v>
      </c>
      <c r="BC1043" s="20">
        <f t="shared" si="1148"/>
        <v>0</v>
      </c>
      <c r="BD1043" s="14"/>
      <c r="BJ1043" t="s">
        <v>235</v>
      </c>
      <c r="BK1043" t="s">
        <v>152</v>
      </c>
      <c r="BN1043" s="36">
        <v>100</v>
      </c>
      <c r="BQ1043">
        <v>1</v>
      </c>
      <c r="BR1043" s="38">
        <v>44737</v>
      </c>
      <c r="BS1043" s="22" t="s">
        <v>183</v>
      </c>
      <c r="BT1043" s="20" t="str">
        <f t="shared" si="1147"/>
        <v>BILLETVIP_COR22D253</v>
      </c>
      <c r="BV1043">
        <v>1</v>
      </c>
    </row>
    <row r="1044" spans="2:74" ht="18.75" customHeight="1" x14ac:dyDescent="0.3">
      <c r="B1044" s="20">
        <f t="shared" si="1142"/>
        <v>254</v>
      </c>
      <c r="C1044" s="22" t="str">
        <f t="shared" si="1143"/>
        <v>#254 Billet VIP</v>
      </c>
      <c r="D1044" t="str">
        <f t="shared" si="1141"/>
        <v>COR22D254</v>
      </c>
      <c r="E1044" s="53" t="s">
        <v>234</v>
      </c>
      <c r="F1044" s="20">
        <v>1000</v>
      </c>
      <c r="G1044" s="74" t="s">
        <v>1283</v>
      </c>
      <c r="H1044" s="23" t="s">
        <v>146</v>
      </c>
      <c r="J1044" s="54" t="s">
        <v>1020</v>
      </c>
      <c r="K1044" s="22" t="s">
        <v>173</v>
      </c>
      <c r="L1044" s="54" t="s">
        <v>147</v>
      </c>
      <c r="M1044" s="22">
        <v>1</v>
      </c>
      <c r="N1044" s="54" t="s">
        <v>174</v>
      </c>
      <c r="T1044" s="54" t="s">
        <v>36</v>
      </c>
      <c r="U1044" s="22" t="s">
        <v>227</v>
      </c>
      <c r="V1044" s="54" t="str">
        <f t="shared" si="1149"/>
        <v>avantage2</v>
      </c>
      <c r="W1044" s="22" t="s">
        <v>228</v>
      </c>
      <c r="AW1044" s="22"/>
      <c r="AX1044" s="20" t="str">
        <f t="shared" si="1148"/>
        <v>ncreator</v>
      </c>
      <c r="AY1044" s="20">
        <f t="shared" si="1148"/>
        <v>10</v>
      </c>
      <c r="AZ1044" s="20" t="str">
        <f t="shared" si="1148"/>
        <v>cotrcrea</v>
      </c>
      <c r="BA1044" s="20">
        <f t="shared" si="1148"/>
        <v>90</v>
      </c>
      <c r="BB1044" s="20" t="str">
        <f t="shared" si="1148"/>
        <v>nminer</v>
      </c>
      <c r="BC1044" s="20">
        <f t="shared" si="1148"/>
        <v>0</v>
      </c>
      <c r="BD1044" s="14"/>
      <c r="BJ1044" t="s">
        <v>235</v>
      </c>
      <c r="BK1044" t="s">
        <v>152</v>
      </c>
      <c r="BN1044" s="36">
        <v>100</v>
      </c>
      <c r="BQ1044">
        <v>1</v>
      </c>
      <c r="BR1044" s="38">
        <v>44737</v>
      </c>
      <c r="BS1044" s="22" t="s">
        <v>183</v>
      </c>
      <c r="BT1044" s="20" t="str">
        <f t="shared" si="1147"/>
        <v>BILLETVIP_COR22D254</v>
      </c>
      <c r="BV1044">
        <v>1</v>
      </c>
    </row>
    <row r="1045" spans="2:74" ht="18.75" customHeight="1" x14ac:dyDescent="0.3">
      <c r="B1045" s="20">
        <f t="shared" si="1142"/>
        <v>255</v>
      </c>
      <c r="C1045" s="22" t="str">
        <f t="shared" si="1143"/>
        <v>#255 Billet VIP</v>
      </c>
      <c r="D1045" t="str">
        <f t="shared" si="1141"/>
        <v>COR22D255</v>
      </c>
      <c r="E1045" s="53" t="s">
        <v>234</v>
      </c>
      <c r="F1045" s="20">
        <v>1000</v>
      </c>
      <c r="G1045" s="74" t="s">
        <v>1284</v>
      </c>
      <c r="H1045" s="23" t="s">
        <v>146</v>
      </c>
      <c r="J1045" s="54" t="s">
        <v>1020</v>
      </c>
      <c r="K1045" s="22" t="s">
        <v>173</v>
      </c>
      <c r="L1045" s="54" t="s">
        <v>147</v>
      </c>
      <c r="M1045" s="22">
        <v>1</v>
      </c>
      <c r="N1045" s="54" t="s">
        <v>174</v>
      </c>
      <c r="T1045" s="54" t="s">
        <v>36</v>
      </c>
      <c r="U1045" s="22" t="s">
        <v>227</v>
      </c>
      <c r="V1045" s="54" t="str">
        <f t="shared" si="1149"/>
        <v>avantage2</v>
      </c>
      <c r="W1045" s="22" t="s">
        <v>228</v>
      </c>
      <c r="AW1045" s="22"/>
      <c r="AX1045" s="20" t="str">
        <f t="shared" si="1148"/>
        <v>ncreator</v>
      </c>
      <c r="AY1045" s="20">
        <f t="shared" si="1148"/>
        <v>10</v>
      </c>
      <c r="AZ1045" s="20" t="str">
        <f t="shared" si="1148"/>
        <v>cotrcrea</v>
      </c>
      <c r="BA1045" s="20">
        <f t="shared" si="1148"/>
        <v>90</v>
      </c>
      <c r="BB1045" s="20" t="str">
        <f t="shared" si="1148"/>
        <v>nminer</v>
      </c>
      <c r="BC1045" s="20">
        <f t="shared" si="1148"/>
        <v>0</v>
      </c>
      <c r="BD1045" s="14"/>
      <c r="BJ1045" t="s">
        <v>235</v>
      </c>
      <c r="BK1045" t="s">
        <v>152</v>
      </c>
      <c r="BN1045" s="36">
        <v>100</v>
      </c>
      <c r="BQ1045">
        <v>1</v>
      </c>
      <c r="BR1045" s="38">
        <v>44737</v>
      </c>
      <c r="BS1045" s="22" t="s">
        <v>183</v>
      </c>
      <c r="BT1045" s="20" t="str">
        <f t="shared" si="1147"/>
        <v>BILLETVIP_COR22D255</v>
      </c>
      <c r="BV1045">
        <v>1</v>
      </c>
    </row>
    <row r="1046" spans="2:74" ht="18.75" customHeight="1" x14ac:dyDescent="0.3">
      <c r="B1046" s="20">
        <f t="shared" si="1142"/>
        <v>256</v>
      </c>
      <c r="C1046" s="22" t="str">
        <f t="shared" si="1143"/>
        <v>#256 Billet VIP</v>
      </c>
      <c r="D1046" t="str">
        <f t="shared" si="1141"/>
        <v>COR22D256</v>
      </c>
      <c r="E1046" s="53" t="s">
        <v>234</v>
      </c>
      <c r="F1046" s="20">
        <v>1000</v>
      </c>
      <c r="G1046" s="74" t="s">
        <v>1285</v>
      </c>
      <c r="H1046" s="23" t="s">
        <v>146</v>
      </c>
      <c r="J1046" s="54" t="s">
        <v>1020</v>
      </c>
      <c r="K1046" s="22" t="s">
        <v>173</v>
      </c>
      <c r="L1046" s="54" t="s">
        <v>147</v>
      </c>
      <c r="M1046" s="22">
        <v>1</v>
      </c>
      <c r="N1046" s="54" t="s">
        <v>174</v>
      </c>
      <c r="T1046" s="54" t="s">
        <v>36</v>
      </c>
      <c r="U1046" s="22" t="s">
        <v>227</v>
      </c>
      <c r="V1046" s="54" t="str">
        <f t="shared" si="1149"/>
        <v>avantage2</v>
      </c>
      <c r="W1046" s="22" t="s">
        <v>228</v>
      </c>
      <c r="AW1046" s="22"/>
      <c r="AX1046" s="20" t="str">
        <f t="shared" si="1148"/>
        <v>ncreator</v>
      </c>
      <c r="AY1046" s="20">
        <f t="shared" si="1148"/>
        <v>10</v>
      </c>
      <c r="AZ1046" s="20" t="str">
        <f t="shared" si="1148"/>
        <v>cotrcrea</v>
      </c>
      <c r="BA1046" s="20">
        <f t="shared" si="1148"/>
        <v>90</v>
      </c>
      <c r="BB1046" s="20" t="str">
        <f t="shared" si="1148"/>
        <v>nminer</v>
      </c>
      <c r="BC1046" s="20">
        <f t="shared" si="1148"/>
        <v>0</v>
      </c>
      <c r="BD1046" s="14"/>
      <c r="BJ1046" t="s">
        <v>235</v>
      </c>
      <c r="BK1046" t="s">
        <v>152</v>
      </c>
      <c r="BN1046" s="36">
        <v>100</v>
      </c>
      <c r="BQ1046">
        <v>1</v>
      </c>
      <c r="BR1046" s="38">
        <v>44737</v>
      </c>
      <c r="BS1046" s="22" t="s">
        <v>183</v>
      </c>
      <c r="BT1046" s="20" t="str">
        <f t="shared" si="1147"/>
        <v>BILLETVIP_COR22D256</v>
      </c>
      <c r="BV1046">
        <v>1</v>
      </c>
    </row>
    <row r="1047" spans="2:74" ht="18.75" customHeight="1" x14ac:dyDescent="0.3">
      <c r="B1047" s="20">
        <f t="shared" si="1142"/>
        <v>257</v>
      </c>
      <c r="C1047" s="22" t="str">
        <f t="shared" si="1143"/>
        <v>#257 Billet VIP</v>
      </c>
      <c r="D1047" t="str">
        <f t="shared" ref="D1047:D1110" si="1150">"COR22D"&amp;B1047</f>
        <v>COR22D257</v>
      </c>
      <c r="E1047" s="53" t="s">
        <v>234</v>
      </c>
      <c r="F1047" s="20">
        <v>1000</v>
      </c>
      <c r="G1047" s="74" t="s">
        <v>1286</v>
      </c>
      <c r="H1047" s="23" t="s">
        <v>146</v>
      </c>
      <c r="J1047" s="54" t="s">
        <v>1020</v>
      </c>
      <c r="K1047" s="22" t="s">
        <v>173</v>
      </c>
      <c r="L1047" s="54" t="s">
        <v>147</v>
      </c>
      <c r="M1047" s="22">
        <v>1</v>
      </c>
      <c r="N1047" s="54" t="s">
        <v>174</v>
      </c>
      <c r="T1047" s="54" t="s">
        <v>36</v>
      </c>
      <c r="U1047" s="22" t="s">
        <v>227</v>
      </c>
      <c r="V1047" s="54" t="str">
        <f t="shared" si="1149"/>
        <v>avantage2</v>
      </c>
      <c r="W1047" s="22" t="s">
        <v>228</v>
      </c>
      <c r="AW1047" s="22"/>
      <c r="AX1047" s="20" t="str">
        <f t="shared" si="1148"/>
        <v>ncreator</v>
      </c>
      <c r="AY1047" s="20">
        <f t="shared" si="1148"/>
        <v>10</v>
      </c>
      <c r="AZ1047" s="20" t="str">
        <f t="shared" si="1148"/>
        <v>cotrcrea</v>
      </c>
      <c r="BA1047" s="20">
        <f t="shared" si="1148"/>
        <v>90</v>
      </c>
      <c r="BB1047" s="20" t="str">
        <f t="shared" si="1148"/>
        <v>nminer</v>
      </c>
      <c r="BC1047" s="20">
        <f t="shared" si="1148"/>
        <v>0</v>
      </c>
      <c r="BD1047" s="14"/>
      <c r="BJ1047" t="s">
        <v>235</v>
      </c>
      <c r="BK1047" t="s">
        <v>152</v>
      </c>
      <c r="BN1047" s="36">
        <v>100</v>
      </c>
      <c r="BQ1047">
        <v>1</v>
      </c>
      <c r="BR1047" s="38">
        <v>44737</v>
      </c>
      <c r="BS1047" s="22" t="s">
        <v>183</v>
      </c>
      <c r="BT1047" s="20" t="str">
        <f t="shared" si="1147"/>
        <v>BILLETVIP_COR22D257</v>
      </c>
      <c r="BV1047">
        <v>1</v>
      </c>
    </row>
    <row r="1048" spans="2:74" ht="18.75" customHeight="1" x14ac:dyDescent="0.3">
      <c r="B1048" s="20">
        <f t="shared" ref="B1048:B1111" si="1151">+B1047+1</f>
        <v>258</v>
      </c>
      <c r="C1048" s="22" t="str">
        <f t="shared" ref="C1048:C1111" si="1152">"#"&amp;B1048&amp;" Billet VIP"</f>
        <v>#258 Billet VIP</v>
      </c>
      <c r="D1048" t="str">
        <f t="shared" si="1150"/>
        <v>COR22D258</v>
      </c>
      <c r="E1048" s="53" t="s">
        <v>234</v>
      </c>
      <c r="F1048" s="20">
        <v>1000</v>
      </c>
      <c r="G1048" s="74" t="s">
        <v>1287</v>
      </c>
      <c r="H1048" s="23" t="s">
        <v>146</v>
      </c>
      <c r="J1048" s="54" t="s">
        <v>1020</v>
      </c>
      <c r="K1048" s="22" t="s">
        <v>173</v>
      </c>
      <c r="L1048" s="54" t="s">
        <v>147</v>
      </c>
      <c r="M1048" s="22">
        <v>1</v>
      </c>
      <c r="N1048" s="54" t="s">
        <v>174</v>
      </c>
      <c r="T1048" s="54" t="s">
        <v>36</v>
      </c>
      <c r="U1048" s="22" t="s">
        <v>227</v>
      </c>
      <c r="V1048" s="54" t="str">
        <f t="shared" si="1149"/>
        <v>avantage2</v>
      </c>
      <c r="W1048" s="22" t="s">
        <v>228</v>
      </c>
      <c r="AW1048" s="22"/>
      <c r="AX1048" s="20" t="str">
        <f t="shared" si="1148"/>
        <v>ncreator</v>
      </c>
      <c r="AY1048" s="20">
        <f t="shared" si="1148"/>
        <v>10</v>
      </c>
      <c r="AZ1048" s="20" t="str">
        <f t="shared" si="1148"/>
        <v>cotrcrea</v>
      </c>
      <c r="BA1048" s="20">
        <f t="shared" si="1148"/>
        <v>90</v>
      </c>
      <c r="BB1048" s="20" t="str">
        <f t="shared" si="1148"/>
        <v>nminer</v>
      </c>
      <c r="BC1048" s="20">
        <f t="shared" si="1148"/>
        <v>0</v>
      </c>
      <c r="BD1048" s="14"/>
      <c r="BJ1048" t="s">
        <v>235</v>
      </c>
      <c r="BK1048" t="s">
        <v>152</v>
      </c>
      <c r="BN1048" s="36">
        <v>100</v>
      </c>
      <c r="BQ1048">
        <v>1</v>
      </c>
      <c r="BR1048" s="38">
        <v>44737</v>
      </c>
      <c r="BS1048" s="22" t="s">
        <v>183</v>
      </c>
      <c r="BT1048" s="20" t="str">
        <f t="shared" si="1147"/>
        <v>BILLETVIP_COR22D258</v>
      </c>
      <c r="BV1048">
        <v>1</v>
      </c>
    </row>
    <row r="1049" spans="2:74" ht="18.75" customHeight="1" x14ac:dyDescent="0.3">
      <c r="B1049" s="20">
        <f t="shared" si="1151"/>
        <v>259</v>
      </c>
      <c r="C1049" s="22" t="str">
        <f t="shared" si="1152"/>
        <v>#259 Billet VIP</v>
      </c>
      <c r="D1049" t="str">
        <f t="shared" si="1150"/>
        <v>COR22D259</v>
      </c>
      <c r="E1049" s="53" t="s">
        <v>234</v>
      </c>
      <c r="F1049" s="20">
        <v>1000</v>
      </c>
      <c r="G1049" s="74" t="s">
        <v>1288</v>
      </c>
      <c r="H1049" s="23" t="s">
        <v>146</v>
      </c>
      <c r="J1049" s="54" t="s">
        <v>1020</v>
      </c>
      <c r="K1049" s="22" t="s">
        <v>173</v>
      </c>
      <c r="L1049" s="54" t="s">
        <v>147</v>
      </c>
      <c r="M1049" s="22">
        <v>1</v>
      </c>
      <c r="N1049" s="54" t="s">
        <v>174</v>
      </c>
      <c r="T1049" s="54" t="s">
        <v>36</v>
      </c>
      <c r="U1049" s="22" t="s">
        <v>227</v>
      </c>
      <c r="V1049" s="54" t="str">
        <f t="shared" si="1149"/>
        <v>avantage2</v>
      </c>
      <c r="W1049" s="22" t="s">
        <v>228</v>
      </c>
      <c r="AW1049" s="22"/>
      <c r="AX1049" s="20" t="str">
        <f t="shared" si="1148"/>
        <v>ncreator</v>
      </c>
      <c r="AY1049" s="20">
        <f t="shared" si="1148"/>
        <v>10</v>
      </c>
      <c r="AZ1049" s="20" t="str">
        <f t="shared" si="1148"/>
        <v>cotrcrea</v>
      </c>
      <c r="BA1049" s="20">
        <f t="shared" si="1148"/>
        <v>90</v>
      </c>
      <c r="BB1049" s="20" t="str">
        <f t="shared" si="1148"/>
        <v>nminer</v>
      </c>
      <c r="BC1049" s="20">
        <f t="shared" si="1148"/>
        <v>0</v>
      </c>
      <c r="BD1049" s="14"/>
      <c r="BJ1049" t="s">
        <v>235</v>
      </c>
      <c r="BK1049" t="s">
        <v>152</v>
      </c>
      <c r="BN1049" s="36">
        <v>100</v>
      </c>
      <c r="BQ1049">
        <v>1</v>
      </c>
      <c r="BR1049" s="38">
        <v>44737</v>
      </c>
      <c r="BS1049" s="22" t="s">
        <v>183</v>
      </c>
      <c r="BT1049" s="20" t="str">
        <f t="shared" si="1147"/>
        <v>BILLETVIP_COR22D259</v>
      </c>
      <c r="BV1049">
        <v>1</v>
      </c>
    </row>
    <row r="1050" spans="2:74" ht="18.75" customHeight="1" x14ac:dyDescent="0.3">
      <c r="B1050" s="20">
        <f t="shared" si="1151"/>
        <v>260</v>
      </c>
      <c r="C1050" s="22" t="str">
        <f t="shared" si="1152"/>
        <v>#260 Billet VIP</v>
      </c>
      <c r="D1050" t="str">
        <f t="shared" si="1150"/>
        <v>COR22D260</v>
      </c>
      <c r="E1050" s="53" t="s">
        <v>234</v>
      </c>
      <c r="F1050" s="20">
        <v>1000</v>
      </c>
      <c r="G1050" s="74" t="s">
        <v>1289</v>
      </c>
      <c r="H1050" s="23" t="s">
        <v>146</v>
      </c>
      <c r="J1050" s="54" t="s">
        <v>1020</v>
      </c>
      <c r="K1050" s="22" t="s">
        <v>173</v>
      </c>
      <c r="L1050" s="54" t="s">
        <v>147</v>
      </c>
      <c r="M1050" s="22">
        <v>1</v>
      </c>
      <c r="N1050" s="54" t="s">
        <v>174</v>
      </c>
      <c r="T1050" s="54" t="s">
        <v>36</v>
      </c>
      <c r="U1050" s="22" t="s">
        <v>227</v>
      </c>
      <c r="V1050" s="54" t="str">
        <f t="shared" si="1149"/>
        <v>avantage2</v>
      </c>
      <c r="W1050" s="22" t="s">
        <v>228</v>
      </c>
      <c r="AW1050" s="22"/>
      <c r="AX1050" s="20" t="str">
        <f t="shared" si="1148"/>
        <v>ncreator</v>
      </c>
      <c r="AY1050" s="20">
        <f t="shared" si="1148"/>
        <v>10</v>
      </c>
      <c r="AZ1050" s="20" t="str">
        <f t="shared" si="1148"/>
        <v>cotrcrea</v>
      </c>
      <c r="BA1050" s="20">
        <f t="shared" si="1148"/>
        <v>90</v>
      </c>
      <c r="BB1050" s="20" t="str">
        <f t="shared" si="1148"/>
        <v>nminer</v>
      </c>
      <c r="BC1050" s="20">
        <f t="shared" si="1148"/>
        <v>0</v>
      </c>
      <c r="BD1050" s="14"/>
      <c r="BJ1050" t="s">
        <v>235</v>
      </c>
      <c r="BK1050" t="s">
        <v>152</v>
      </c>
      <c r="BN1050" s="36">
        <v>100</v>
      </c>
      <c r="BQ1050">
        <v>1</v>
      </c>
      <c r="BR1050" s="38">
        <v>44737</v>
      </c>
      <c r="BS1050" s="22" t="s">
        <v>183</v>
      </c>
      <c r="BT1050" s="20" t="str">
        <f t="shared" si="1147"/>
        <v>BILLETVIP_COR22D260</v>
      </c>
      <c r="BV1050">
        <v>1</v>
      </c>
    </row>
    <row r="1051" spans="2:74" ht="18.75" customHeight="1" x14ac:dyDescent="0.3">
      <c r="B1051" s="20">
        <f t="shared" si="1151"/>
        <v>261</v>
      </c>
      <c r="C1051" s="22" t="str">
        <f t="shared" si="1152"/>
        <v>#261 Billet VIP</v>
      </c>
      <c r="D1051" t="str">
        <f t="shared" si="1150"/>
        <v>COR22D261</v>
      </c>
      <c r="E1051" s="53" t="s">
        <v>234</v>
      </c>
      <c r="F1051" s="20">
        <v>1000</v>
      </c>
      <c r="G1051" s="74" t="s">
        <v>1290</v>
      </c>
      <c r="H1051" s="23" t="s">
        <v>146</v>
      </c>
      <c r="J1051" s="54" t="s">
        <v>1020</v>
      </c>
      <c r="K1051" s="22" t="s">
        <v>173</v>
      </c>
      <c r="L1051" s="54" t="s">
        <v>147</v>
      </c>
      <c r="M1051" s="22">
        <v>1</v>
      </c>
      <c r="N1051" s="54" t="s">
        <v>174</v>
      </c>
      <c r="T1051" s="54" t="s">
        <v>36</v>
      </c>
      <c r="U1051" s="22" t="s">
        <v>227</v>
      </c>
      <c r="V1051" s="54" t="str">
        <f t="shared" si="1149"/>
        <v>avantage2</v>
      </c>
      <c r="W1051" s="22" t="s">
        <v>228</v>
      </c>
      <c r="AW1051" s="22"/>
      <c r="AX1051" s="20" t="str">
        <f t="shared" si="1148"/>
        <v>ncreator</v>
      </c>
      <c r="AY1051" s="20">
        <f t="shared" si="1148"/>
        <v>10</v>
      </c>
      <c r="AZ1051" s="20" t="str">
        <f t="shared" si="1148"/>
        <v>cotrcrea</v>
      </c>
      <c r="BA1051" s="20">
        <f t="shared" si="1148"/>
        <v>90</v>
      </c>
      <c r="BB1051" s="20" t="str">
        <f t="shared" si="1148"/>
        <v>nminer</v>
      </c>
      <c r="BC1051" s="20">
        <f t="shared" si="1148"/>
        <v>0</v>
      </c>
      <c r="BD1051" s="14"/>
      <c r="BJ1051" t="s">
        <v>235</v>
      </c>
      <c r="BK1051" t="s">
        <v>152</v>
      </c>
      <c r="BN1051" s="36">
        <v>100</v>
      </c>
      <c r="BQ1051">
        <v>1</v>
      </c>
      <c r="BR1051" s="38">
        <v>44737</v>
      </c>
      <c r="BS1051" s="22" t="s">
        <v>183</v>
      </c>
      <c r="BT1051" s="20" t="str">
        <f t="shared" si="1147"/>
        <v>BILLETVIP_COR22D261</v>
      </c>
      <c r="BV1051">
        <v>1</v>
      </c>
    </row>
    <row r="1052" spans="2:74" ht="18.75" customHeight="1" x14ac:dyDescent="0.3">
      <c r="B1052" s="20">
        <f t="shared" si="1151"/>
        <v>262</v>
      </c>
      <c r="C1052" s="22" t="str">
        <f t="shared" si="1152"/>
        <v>#262 Billet VIP</v>
      </c>
      <c r="D1052" t="str">
        <f t="shared" si="1150"/>
        <v>COR22D262</v>
      </c>
      <c r="E1052" s="53" t="s">
        <v>234</v>
      </c>
      <c r="F1052" s="20">
        <v>1000</v>
      </c>
      <c r="G1052" s="74" t="s">
        <v>1291</v>
      </c>
      <c r="H1052" s="23" t="s">
        <v>146</v>
      </c>
      <c r="J1052" s="54" t="s">
        <v>1020</v>
      </c>
      <c r="K1052" s="22" t="s">
        <v>173</v>
      </c>
      <c r="L1052" s="54" t="s">
        <v>147</v>
      </c>
      <c r="M1052" s="22">
        <v>1</v>
      </c>
      <c r="N1052" s="54" t="s">
        <v>174</v>
      </c>
      <c r="T1052" s="54" t="s">
        <v>36</v>
      </c>
      <c r="U1052" s="22" t="s">
        <v>227</v>
      </c>
      <c r="V1052" s="54" t="str">
        <f t="shared" si="1149"/>
        <v>avantage2</v>
      </c>
      <c r="W1052" s="22" t="s">
        <v>228</v>
      </c>
      <c r="AW1052" s="22"/>
      <c r="AX1052" s="20" t="str">
        <f t="shared" si="1148"/>
        <v>ncreator</v>
      </c>
      <c r="AY1052" s="20">
        <f t="shared" si="1148"/>
        <v>10</v>
      </c>
      <c r="AZ1052" s="20" t="str">
        <f t="shared" si="1148"/>
        <v>cotrcrea</v>
      </c>
      <c r="BA1052" s="20">
        <f t="shared" si="1148"/>
        <v>90</v>
      </c>
      <c r="BB1052" s="20" t="str">
        <f t="shared" si="1148"/>
        <v>nminer</v>
      </c>
      <c r="BC1052" s="20">
        <f t="shared" si="1148"/>
        <v>0</v>
      </c>
      <c r="BD1052" s="14"/>
      <c r="BJ1052" t="s">
        <v>235</v>
      </c>
      <c r="BK1052" t="s">
        <v>152</v>
      </c>
      <c r="BN1052" s="36">
        <v>100</v>
      </c>
      <c r="BQ1052">
        <v>1</v>
      </c>
      <c r="BR1052" s="38">
        <v>44737</v>
      </c>
      <c r="BS1052" s="22" t="s">
        <v>183</v>
      </c>
      <c r="BT1052" s="20" t="str">
        <f t="shared" si="1147"/>
        <v>BILLETVIP_COR22D262</v>
      </c>
      <c r="BV1052">
        <v>1</v>
      </c>
    </row>
    <row r="1053" spans="2:74" ht="18.75" customHeight="1" x14ac:dyDescent="0.3">
      <c r="B1053" s="20">
        <f t="shared" si="1151"/>
        <v>263</v>
      </c>
      <c r="C1053" s="22" t="str">
        <f t="shared" si="1152"/>
        <v>#263 Billet VIP</v>
      </c>
      <c r="D1053" t="str">
        <f t="shared" si="1150"/>
        <v>COR22D263</v>
      </c>
      <c r="E1053" s="53" t="s">
        <v>234</v>
      </c>
      <c r="F1053" s="20">
        <v>1000</v>
      </c>
      <c r="G1053" s="74" t="s">
        <v>1292</v>
      </c>
      <c r="H1053" s="23" t="s">
        <v>146</v>
      </c>
      <c r="J1053" s="54" t="s">
        <v>1020</v>
      </c>
      <c r="K1053" s="22" t="s">
        <v>173</v>
      </c>
      <c r="L1053" s="54" t="s">
        <v>147</v>
      </c>
      <c r="M1053" s="22">
        <v>1</v>
      </c>
      <c r="N1053" s="54" t="s">
        <v>174</v>
      </c>
      <c r="T1053" s="54" t="s">
        <v>36</v>
      </c>
      <c r="U1053" s="22" t="s">
        <v>227</v>
      </c>
      <c r="V1053" s="54" t="str">
        <f t="shared" si="1149"/>
        <v>avantage2</v>
      </c>
      <c r="W1053" s="22" t="s">
        <v>228</v>
      </c>
      <c r="AW1053" s="22"/>
      <c r="AX1053" s="20" t="str">
        <f t="shared" si="1148"/>
        <v>ncreator</v>
      </c>
      <c r="AY1053" s="20">
        <f t="shared" si="1148"/>
        <v>10</v>
      </c>
      <c r="AZ1053" s="20" t="str">
        <f t="shared" si="1148"/>
        <v>cotrcrea</v>
      </c>
      <c r="BA1053" s="20">
        <f t="shared" si="1148"/>
        <v>90</v>
      </c>
      <c r="BB1053" s="20" t="str">
        <f t="shared" si="1148"/>
        <v>nminer</v>
      </c>
      <c r="BC1053" s="20">
        <f t="shared" si="1148"/>
        <v>0</v>
      </c>
      <c r="BD1053" s="14"/>
      <c r="BJ1053" t="s">
        <v>235</v>
      </c>
      <c r="BK1053" t="s">
        <v>152</v>
      </c>
      <c r="BN1053" s="36">
        <v>100</v>
      </c>
      <c r="BQ1053">
        <v>1</v>
      </c>
      <c r="BR1053" s="38">
        <v>44737</v>
      </c>
      <c r="BS1053" s="22" t="s">
        <v>183</v>
      </c>
      <c r="BT1053" s="20" t="str">
        <f t="shared" si="1147"/>
        <v>BILLETVIP_COR22D263</v>
      </c>
      <c r="BV1053">
        <v>1</v>
      </c>
    </row>
    <row r="1054" spans="2:74" ht="18.75" customHeight="1" x14ac:dyDescent="0.3">
      <c r="B1054" s="20">
        <f t="shared" si="1151"/>
        <v>264</v>
      </c>
      <c r="C1054" s="22" t="str">
        <f t="shared" si="1152"/>
        <v>#264 Billet VIP</v>
      </c>
      <c r="D1054" t="str">
        <f t="shared" si="1150"/>
        <v>COR22D264</v>
      </c>
      <c r="E1054" s="53" t="s">
        <v>234</v>
      </c>
      <c r="F1054" s="20">
        <v>1000</v>
      </c>
      <c r="G1054" s="74" t="s">
        <v>1293</v>
      </c>
      <c r="H1054" s="23" t="s">
        <v>146</v>
      </c>
      <c r="J1054" s="54" t="s">
        <v>1020</v>
      </c>
      <c r="K1054" s="22" t="s">
        <v>173</v>
      </c>
      <c r="L1054" s="54" t="s">
        <v>147</v>
      </c>
      <c r="M1054" s="22">
        <v>1</v>
      </c>
      <c r="N1054" s="54" t="s">
        <v>174</v>
      </c>
      <c r="T1054" s="54" t="s">
        <v>36</v>
      </c>
      <c r="U1054" s="22" t="s">
        <v>227</v>
      </c>
      <c r="V1054" s="54" t="str">
        <f t="shared" si="1149"/>
        <v>avantage2</v>
      </c>
      <c r="W1054" s="22" t="s">
        <v>228</v>
      </c>
      <c r="AW1054" s="22"/>
      <c r="AX1054" s="20" t="str">
        <f t="shared" si="1148"/>
        <v>ncreator</v>
      </c>
      <c r="AY1054" s="20">
        <f t="shared" si="1148"/>
        <v>10</v>
      </c>
      <c r="AZ1054" s="20" t="str">
        <f t="shared" si="1148"/>
        <v>cotrcrea</v>
      </c>
      <c r="BA1054" s="20">
        <f t="shared" si="1148"/>
        <v>90</v>
      </c>
      <c r="BB1054" s="20" t="str">
        <f t="shared" si="1148"/>
        <v>nminer</v>
      </c>
      <c r="BC1054" s="20">
        <f t="shared" si="1148"/>
        <v>0</v>
      </c>
      <c r="BD1054" s="14"/>
      <c r="BJ1054" t="s">
        <v>235</v>
      </c>
      <c r="BK1054" t="s">
        <v>152</v>
      </c>
      <c r="BN1054" s="36">
        <v>100</v>
      </c>
      <c r="BQ1054">
        <v>1</v>
      </c>
      <c r="BR1054" s="38">
        <v>44737</v>
      </c>
      <c r="BS1054" s="22" t="s">
        <v>183</v>
      </c>
      <c r="BT1054" s="20" t="str">
        <f t="shared" si="1147"/>
        <v>BILLETVIP_COR22D264</v>
      </c>
      <c r="BV1054">
        <v>1</v>
      </c>
    </row>
    <row r="1055" spans="2:74" ht="18.75" customHeight="1" x14ac:dyDescent="0.3">
      <c r="B1055" s="20">
        <f t="shared" si="1151"/>
        <v>265</v>
      </c>
      <c r="C1055" s="22" t="str">
        <f t="shared" si="1152"/>
        <v>#265 Billet VIP</v>
      </c>
      <c r="D1055" t="str">
        <f t="shared" si="1150"/>
        <v>COR22D265</v>
      </c>
      <c r="E1055" s="53" t="s">
        <v>234</v>
      </c>
      <c r="F1055" s="20">
        <v>1000</v>
      </c>
      <c r="G1055" s="74" t="s">
        <v>1294</v>
      </c>
      <c r="H1055" s="23" t="s">
        <v>146</v>
      </c>
      <c r="J1055" s="54" t="s">
        <v>1020</v>
      </c>
      <c r="K1055" s="22" t="s">
        <v>173</v>
      </c>
      <c r="L1055" s="54" t="s">
        <v>147</v>
      </c>
      <c r="M1055" s="22">
        <v>1</v>
      </c>
      <c r="N1055" s="54" t="s">
        <v>174</v>
      </c>
      <c r="T1055" s="54" t="s">
        <v>36</v>
      </c>
      <c r="U1055" s="22" t="s">
        <v>227</v>
      </c>
      <c r="V1055" s="54" t="str">
        <f t="shared" si="1149"/>
        <v>avantage2</v>
      </c>
      <c r="W1055" s="22" t="s">
        <v>228</v>
      </c>
      <c r="AW1055" s="22"/>
      <c r="AX1055" s="20" t="str">
        <f t="shared" si="1148"/>
        <v>ncreator</v>
      </c>
      <c r="AY1055" s="20">
        <f t="shared" si="1148"/>
        <v>10</v>
      </c>
      <c r="AZ1055" s="20" t="str">
        <f t="shared" si="1148"/>
        <v>cotrcrea</v>
      </c>
      <c r="BA1055" s="20">
        <f t="shared" si="1148"/>
        <v>90</v>
      </c>
      <c r="BB1055" s="20" t="str">
        <f t="shared" si="1148"/>
        <v>nminer</v>
      </c>
      <c r="BC1055" s="20">
        <f t="shared" si="1148"/>
        <v>0</v>
      </c>
      <c r="BD1055" s="14"/>
      <c r="BJ1055" t="s">
        <v>235</v>
      </c>
      <c r="BK1055" t="s">
        <v>152</v>
      </c>
      <c r="BN1055" s="36">
        <v>100</v>
      </c>
      <c r="BQ1055">
        <v>1</v>
      </c>
      <c r="BR1055" s="38">
        <v>44737</v>
      </c>
      <c r="BS1055" s="22" t="s">
        <v>183</v>
      </c>
      <c r="BT1055" s="20" t="str">
        <f t="shared" si="1147"/>
        <v>BILLETVIP_COR22D265</v>
      </c>
      <c r="BV1055">
        <v>1</v>
      </c>
    </row>
    <row r="1056" spans="2:74" ht="18.75" customHeight="1" x14ac:dyDescent="0.3">
      <c r="B1056" s="20">
        <f t="shared" si="1151"/>
        <v>266</v>
      </c>
      <c r="C1056" s="22" t="str">
        <f t="shared" si="1152"/>
        <v>#266 Billet VIP</v>
      </c>
      <c r="D1056" t="str">
        <f t="shared" si="1150"/>
        <v>COR22D266</v>
      </c>
      <c r="E1056" s="53" t="s">
        <v>234</v>
      </c>
      <c r="F1056" s="20">
        <v>1000</v>
      </c>
      <c r="G1056" s="74" t="s">
        <v>1295</v>
      </c>
      <c r="H1056" s="23" t="s">
        <v>146</v>
      </c>
      <c r="J1056" s="54" t="s">
        <v>1020</v>
      </c>
      <c r="K1056" s="22" t="s">
        <v>173</v>
      </c>
      <c r="L1056" s="54" t="s">
        <v>147</v>
      </c>
      <c r="M1056" s="22">
        <v>1</v>
      </c>
      <c r="N1056" s="54" t="s">
        <v>174</v>
      </c>
      <c r="T1056" s="54" t="s">
        <v>36</v>
      </c>
      <c r="U1056" s="22" t="s">
        <v>227</v>
      </c>
      <c r="V1056" s="54" t="str">
        <f t="shared" si="1149"/>
        <v>avantage2</v>
      </c>
      <c r="W1056" s="22" t="s">
        <v>228</v>
      </c>
      <c r="AW1056" s="22"/>
      <c r="AX1056" s="20" t="str">
        <f t="shared" ref="AX1056:BC1071" si="1153">AX1055</f>
        <v>ncreator</v>
      </c>
      <c r="AY1056" s="20">
        <f t="shared" si="1153"/>
        <v>10</v>
      </c>
      <c r="AZ1056" s="20" t="str">
        <f t="shared" si="1153"/>
        <v>cotrcrea</v>
      </c>
      <c r="BA1056" s="20">
        <f t="shared" si="1153"/>
        <v>90</v>
      </c>
      <c r="BB1056" s="20" t="str">
        <f t="shared" si="1153"/>
        <v>nminer</v>
      </c>
      <c r="BC1056" s="20">
        <f t="shared" si="1153"/>
        <v>0</v>
      </c>
      <c r="BD1056" s="14"/>
      <c r="BJ1056" t="s">
        <v>235</v>
      </c>
      <c r="BK1056" t="s">
        <v>152</v>
      </c>
      <c r="BN1056" s="36">
        <v>100</v>
      </c>
      <c r="BQ1056">
        <v>1</v>
      </c>
      <c r="BR1056" s="38">
        <v>44737</v>
      </c>
      <c r="BS1056" s="22" t="s">
        <v>183</v>
      </c>
      <c r="BT1056" s="20" t="str">
        <f t="shared" si="1147"/>
        <v>BILLETVIP_COR22D266</v>
      </c>
      <c r="BV1056">
        <v>1</v>
      </c>
    </row>
    <row r="1057" spans="2:74" ht="18.75" customHeight="1" x14ac:dyDescent="0.3">
      <c r="B1057" s="20">
        <f t="shared" si="1151"/>
        <v>267</v>
      </c>
      <c r="C1057" s="22" t="str">
        <f t="shared" si="1152"/>
        <v>#267 Billet VIP</v>
      </c>
      <c r="D1057" t="str">
        <f t="shared" si="1150"/>
        <v>COR22D267</v>
      </c>
      <c r="E1057" s="53" t="s">
        <v>234</v>
      </c>
      <c r="F1057" s="20">
        <v>1000</v>
      </c>
      <c r="G1057" s="74" t="s">
        <v>1296</v>
      </c>
      <c r="H1057" s="23" t="s">
        <v>146</v>
      </c>
      <c r="J1057" s="54" t="s">
        <v>1020</v>
      </c>
      <c r="K1057" s="22" t="s">
        <v>173</v>
      </c>
      <c r="L1057" s="54" t="s">
        <v>147</v>
      </c>
      <c r="M1057" s="22">
        <v>1</v>
      </c>
      <c r="N1057" s="54" t="s">
        <v>174</v>
      </c>
      <c r="T1057" s="54" t="s">
        <v>36</v>
      </c>
      <c r="U1057" s="22" t="s">
        <v>227</v>
      </c>
      <c r="V1057" s="54" t="str">
        <f t="shared" si="1149"/>
        <v>avantage2</v>
      </c>
      <c r="W1057" s="22" t="s">
        <v>228</v>
      </c>
      <c r="AW1057" s="22"/>
      <c r="AX1057" s="20" t="str">
        <f t="shared" si="1153"/>
        <v>ncreator</v>
      </c>
      <c r="AY1057" s="20">
        <f t="shared" si="1153"/>
        <v>10</v>
      </c>
      <c r="AZ1057" s="20" t="str">
        <f t="shared" si="1153"/>
        <v>cotrcrea</v>
      </c>
      <c r="BA1057" s="20">
        <f t="shared" si="1153"/>
        <v>90</v>
      </c>
      <c r="BB1057" s="20" t="str">
        <f t="shared" si="1153"/>
        <v>nminer</v>
      </c>
      <c r="BC1057" s="20">
        <f t="shared" si="1153"/>
        <v>0</v>
      </c>
      <c r="BD1057" s="14"/>
      <c r="BJ1057" t="s">
        <v>235</v>
      </c>
      <c r="BK1057" t="s">
        <v>152</v>
      </c>
      <c r="BN1057" s="36">
        <v>100</v>
      </c>
      <c r="BQ1057">
        <v>1</v>
      </c>
      <c r="BR1057" s="38">
        <v>44737</v>
      </c>
      <c r="BS1057" s="22" t="s">
        <v>183</v>
      </c>
      <c r="BT1057" s="20" t="str">
        <f t="shared" si="1147"/>
        <v>BILLETVIP_COR22D267</v>
      </c>
      <c r="BV1057">
        <v>1</v>
      </c>
    </row>
    <row r="1058" spans="2:74" ht="18.75" customHeight="1" x14ac:dyDescent="0.3">
      <c r="B1058" s="20">
        <f t="shared" si="1151"/>
        <v>268</v>
      </c>
      <c r="C1058" s="22" t="str">
        <f t="shared" si="1152"/>
        <v>#268 Billet VIP</v>
      </c>
      <c r="D1058" t="str">
        <f t="shared" si="1150"/>
        <v>COR22D268</v>
      </c>
      <c r="E1058" s="53" t="s">
        <v>234</v>
      </c>
      <c r="F1058" s="20">
        <v>1000</v>
      </c>
      <c r="G1058" s="74" t="s">
        <v>1297</v>
      </c>
      <c r="H1058" s="23" t="s">
        <v>146</v>
      </c>
      <c r="J1058" s="54" t="s">
        <v>1020</v>
      </c>
      <c r="K1058" s="22" t="s">
        <v>173</v>
      </c>
      <c r="L1058" s="54" t="s">
        <v>147</v>
      </c>
      <c r="M1058" s="22">
        <v>1</v>
      </c>
      <c r="N1058" s="54" t="s">
        <v>174</v>
      </c>
      <c r="T1058" s="54" t="s">
        <v>36</v>
      </c>
      <c r="U1058" s="22" t="s">
        <v>227</v>
      </c>
      <c r="V1058" s="54" t="str">
        <f t="shared" si="1149"/>
        <v>avantage2</v>
      </c>
      <c r="W1058" s="22" t="s">
        <v>228</v>
      </c>
      <c r="AW1058" s="22"/>
      <c r="AX1058" s="20" t="str">
        <f t="shared" si="1153"/>
        <v>ncreator</v>
      </c>
      <c r="AY1058" s="20">
        <f t="shared" si="1153"/>
        <v>10</v>
      </c>
      <c r="AZ1058" s="20" t="str">
        <f t="shared" si="1153"/>
        <v>cotrcrea</v>
      </c>
      <c r="BA1058" s="20">
        <f t="shared" si="1153"/>
        <v>90</v>
      </c>
      <c r="BB1058" s="20" t="str">
        <f t="shared" si="1153"/>
        <v>nminer</v>
      </c>
      <c r="BC1058" s="20">
        <f t="shared" si="1153"/>
        <v>0</v>
      </c>
      <c r="BD1058" s="14"/>
      <c r="BJ1058" t="s">
        <v>235</v>
      </c>
      <c r="BK1058" t="s">
        <v>152</v>
      </c>
      <c r="BN1058" s="36">
        <v>100</v>
      </c>
      <c r="BQ1058">
        <v>1</v>
      </c>
      <c r="BR1058" s="38">
        <v>44737</v>
      </c>
      <c r="BS1058" s="22" t="s">
        <v>183</v>
      </c>
      <c r="BT1058" s="20" t="str">
        <f t="shared" si="1147"/>
        <v>BILLETVIP_COR22D268</v>
      </c>
      <c r="BV1058">
        <v>1</v>
      </c>
    </row>
    <row r="1059" spans="2:74" ht="18.75" customHeight="1" x14ac:dyDescent="0.3">
      <c r="B1059" s="20">
        <f t="shared" si="1151"/>
        <v>269</v>
      </c>
      <c r="C1059" s="22" t="str">
        <f t="shared" si="1152"/>
        <v>#269 Billet VIP</v>
      </c>
      <c r="D1059" t="str">
        <f t="shared" si="1150"/>
        <v>COR22D269</v>
      </c>
      <c r="E1059" s="53" t="s">
        <v>234</v>
      </c>
      <c r="F1059" s="20">
        <v>1000</v>
      </c>
      <c r="G1059" s="74" t="s">
        <v>1298</v>
      </c>
      <c r="H1059" s="23" t="s">
        <v>146</v>
      </c>
      <c r="J1059" s="54" t="s">
        <v>1020</v>
      </c>
      <c r="K1059" s="22" t="s">
        <v>173</v>
      </c>
      <c r="L1059" s="54" t="s">
        <v>147</v>
      </c>
      <c r="M1059" s="22">
        <v>1</v>
      </c>
      <c r="N1059" s="54" t="s">
        <v>174</v>
      </c>
      <c r="T1059" s="54" t="s">
        <v>36</v>
      </c>
      <c r="U1059" s="22" t="s">
        <v>227</v>
      </c>
      <c r="V1059" s="54" t="str">
        <f t="shared" si="1149"/>
        <v>avantage2</v>
      </c>
      <c r="W1059" s="22" t="s">
        <v>228</v>
      </c>
      <c r="AW1059" s="22"/>
      <c r="AX1059" s="20" t="str">
        <f t="shared" si="1153"/>
        <v>ncreator</v>
      </c>
      <c r="AY1059" s="20">
        <f t="shared" si="1153"/>
        <v>10</v>
      </c>
      <c r="AZ1059" s="20" t="str">
        <f t="shared" si="1153"/>
        <v>cotrcrea</v>
      </c>
      <c r="BA1059" s="20">
        <f t="shared" si="1153"/>
        <v>90</v>
      </c>
      <c r="BB1059" s="20" t="str">
        <f t="shared" si="1153"/>
        <v>nminer</v>
      </c>
      <c r="BC1059" s="20">
        <f t="shared" si="1153"/>
        <v>0</v>
      </c>
      <c r="BD1059" s="14"/>
      <c r="BJ1059" t="s">
        <v>235</v>
      </c>
      <c r="BK1059" t="s">
        <v>152</v>
      </c>
      <c r="BN1059" s="36">
        <v>100</v>
      </c>
      <c r="BQ1059">
        <v>1</v>
      </c>
      <c r="BR1059" s="38">
        <v>44737</v>
      </c>
      <c r="BS1059" s="22" t="s">
        <v>183</v>
      </c>
      <c r="BT1059" s="20" t="str">
        <f t="shared" si="1147"/>
        <v>BILLETVIP_COR22D269</v>
      </c>
      <c r="BV1059">
        <v>1</v>
      </c>
    </row>
    <row r="1060" spans="2:74" ht="18.75" customHeight="1" x14ac:dyDescent="0.3">
      <c r="B1060" s="20">
        <f t="shared" si="1151"/>
        <v>270</v>
      </c>
      <c r="C1060" s="22" t="str">
        <f t="shared" si="1152"/>
        <v>#270 Billet VIP</v>
      </c>
      <c r="D1060" t="str">
        <f t="shared" si="1150"/>
        <v>COR22D270</v>
      </c>
      <c r="E1060" s="53" t="s">
        <v>234</v>
      </c>
      <c r="F1060" s="20">
        <v>1000</v>
      </c>
      <c r="G1060" s="74" t="s">
        <v>1299</v>
      </c>
      <c r="H1060" s="23" t="s">
        <v>146</v>
      </c>
      <c r="J1060" s="54" t="s">
        <v>1020</v>
      </c>
      <c r="K1060" s="22" t="s">
        <v>173</v>
      </c>
      <c r="L1060" s="54" t="s">
        <v>147</v>
      </c>
      <c r="M1060" s="22">
        <v>1</v>
      </c>
      <c r="N1060" s="54" t="s">
        <v>174</v>
      </c>
      <c r="T1060" s="54" t="s">
        <v>36</v>
      </c>
      <c r="U1060" s="22" t="s">
        <v>227</v>
      </c>
      <c r="V1060" s="54" t="str">
        <f t="shared" si="1149"/>
        <v>avantage2</v>
      </c>
      <c r="W1060" s="22" t="s">
        <v>228</v>
      </c>
      <c r="AW1060" s="22"/>
      <c r="AX1060" s="20" t="str">
        <f t="shared" si="1153"/>
        <v>ncreator</v>
      </c>
      <c r="AY1060" s="20">
        <f t="shared" si="1153"/>
        <v>10</v>
      </c>
      <c r="AZ1060" s="20" t="str">
        <f t="shared" si="1153"/>
        <v>cotrcrea</v>
      </c>
      <c r="BA1060" s="20">
        <f t="shared" si="1153"/>
        <v>90</v>
      </c>
      <c r="BB1060" s="20" t="str">
        <f t="shared" si="1153"/>
        <v>nminer</v>
      </c>
      <c r="BC1060" s="20">
        <f t="shared" si="1153"/>
        <v>0</v>
      </c>
      <c r="BD1060" s="14"/>
      <c r="BJ1060" t="s">
        <v>235</v>
      </c>
      <c r="BK1060" t="s">
        <v>152</v>
      </c>
      <c r="BN1060" s="36">
        <v>100</v>
      </c>
      <c r="BQ1060">
        <v>1</v>
      </c>
      <c r="BR1060" s="38">
        <v>44737</v>
      </c>
      <c r="BS1060" s="22" t="s">
        <v>183</v>
      </c>
      <c r="BT1060" s="20" t="str">
        <f t="shared" si="1147"/>
        <v>BILLETVIP_COR22D270</v>
      </c>
      <c r="BV1060">
        <v>1</v>
      </c>
    </row>
    <row r="1061" spans="2:74" ht="18.75" customHeight="1" x14ac:dyDescent="0.3">
      <c r="B1061" s="20">
        <f t="shared" si="1151"/>
        <v>271</v>
      </c>
      <c r="C1061" s="22" t="str">
        <f t="shared" si="1152"/>
        <v>#271 Billet VIP</v>
      </c>
      <c r="D1061" t="str">
        <f t="shared" si="1150"/>
        <v>COR22D271</v>
      </c>
      <c r="E1061" s="53" t="s">
        <v>234</v>
      </c>
      <c r="F1061" s="20">
        <v>1000</v>
      </c>
      <c r="G1061" s="74" t="s">
        <v>1300</v>
      </c>
      <c r="H1061" s="23" t="s">
        <v>146</v>
      </c>
      <c r="J1061" s="54" t="s">
        <v>1020</v>
      </c>
      <c r="K1061" s="22" t="s">
        <v>173</v>
      </c>
      <c r="L1061" s="54" t="s">
        <v>147</v>
      </c>
      <c r="M1061" s="22">
        <v>1</v>
      </c>
      <c r="N1061" s="54" t="s">
        <v>174</v>
      </c>
      <c r="T1061" s="54" t="s">
        <v>36</v>
      </c>
      <c r="U1061" s="22" t="s">
        <v>227</v>
      </c>
      <c r="V1061" s="54" t="str">
        <f t="shared" si="1149"/>
        <v>avantage2</v>
      </c>
      <c r="W1061" s="22" t="s">
        <v>228</v>
      </c>
      <c r="AW1061" s="22"/>
      <c r="AX1061" s="20" t="str">
        <f t="shared" si="1153"/>
        <v>ncreator</v>
      </c>
      <c r="AY1061" s="20">
        <f t="shared" si="1153"/>
        <v>10</v>
      </c>
      <c r="AZ1061" s="20" t="str">
        <f t="shared" si="1153"/>
        <v>cotrcrea</v>
      </c>
      <c r="BA1061" s="20">
        <f t="shared" si="1153"/>
        <v>90</v>
      </c>
      <c r="BB1061" s="20" t="str">
        <f t="shared" si="1153"/>
        <v>nminer</v>
      </c>
      <c r="BC1061" s="20">
        <f t="shared" si="1153"/>
        <v>0</v>
      </c>
      <c r="BD1061" s="14"/>
      <c r="BJ1061" t="s">
        <v>235</v>
      </c>
      <c r="BK1061" t="s">
        <v>152</v>
      </c>
      <c r="BN1061" s="36">
        <v>100</v>
      </c>
      <c r="BQ1061">
        <v>1</v>
      </c>
      <c r="BR1061" s="38">
        <v>44737</v>
      </c>
      <c r="BS1061" s="22" t="s">
        <v>183</v>
      </c>
      <c r="BT1061" s="20" t="str">
        <f t="shared" si="1147"/>
        <v>BILLETVIP_COR22D271</v>
      </c>
      <c r="BV1061">
        <v>1</v>
      </c>
    </row>
    <row r="1062" spans="2:74" ht="18.75" customHeight="1" x14ac:dyDescent="0.3">
      <c r="B1062" s="20">
        <f t="shared" si="1151"/>
        <v>272</v>
      </c>
      <c r="C1062" s="22" t="str">
        <f t="shared" si="1152"/>
        <v>#272 Billet VIP</v>
      </c>
      <c r="D1062" t="str">
        <f t="shared" si="1150"/>
        <v>COR22D272</v>
      </c>
      <c r="E1062" s="53" t="s">
        <v>234</v>
      </c>
      <c r="F1062" s="20">
        <v>1000</v>
      </c>
      <c r="G1062" s="74" t="s">
        <v>1301</v>
      </c>
      <c r="H1062" s="23" t="s">
        <v>146</v>
      </c>
      <c r="J1062" s="54" t="s">
        <v>1020</v>
      </c>
      <c r="K1062" s="22" t="s">
        <v>173</v>
      </c>
      <c r="L1062" s="54" t="s">
        <v>147</v>
      </c>
      <c r="M1062" s="22">
        <v>1</v>
      </c>
      <c r="N1062" s="54" t="s">
        <v>174</v>
      </c>
      <c r="T1062" s="54" t="s">
        <v>36</v>
      </c>
      <c r="U1062" s="22" t="s">
        <v>227</v>
      </c>
      <c r="V1062" s="54" t="str">
        <f t="shared" si="1149"/>
        <v>avantage2</v>
      </c>
      <c r="W1062" s="22" t="s">
        <v>228</v>
      </c>
      <c r="AW1062" s="22"/>
      <c r="AX1062" s="20" t="str">
        <f t="shared" si="1153"/>
        <v>ncreator</v>
      </c>
      <c r="AY1062" s="20">
        <f t="shared" si="1153"/>
        <v>10</v>
      </c>
      <c r="AZ1062" s="20" t="str">
        <f t="shared" si="1153"/>
        <v>cotrcrea</v>
      </c>
      <c r="BA1062" s="20">
        <f t="shared" si="1153"/>
        <v>90</v>
      </c>
      <c r="BB1062" s="20" t="str">
        <f t="shared" si="1153"/>
        <v>nminer</v>
      </c>
      <c r="BC1062" s="20">
        <f t="shared" si="1153"/>
        <v>0</v>
      </c>
      <c r="BD1062" s="14"/>
      <c r="BJ1062" t="s">
        <v>235</v>
      </c>
      <c r="BK1062" t="s">
        <v>152</v>
      </c>
      <c r="BN1062" s="36">
        <v>100</v>
      </c>
      <c r="BQ1062">
        <v>1</v>
      </c>
      <c r="BR1062" s="38">
        <v>44737</v>
      </c>
      <c r="BS1062" s="22" t="s">
        <v>183</v>
      </c>
      <c r="BT1062" s="20" t="str">
        <f t="shared" si="1147"/>
        <v>BILLETVIP_COR22D272</v>
      </c>
      <c r="BV1062">
        <v>1</v>
      </c>
    </row>
    <row r="1063" spans="2:74" ht="18.75" customHeight="1" x14ac:dyDescent="0.3">
      <c r="B1063" s="20">
        <f t="shared" si="1151"/>
        <v>273</v>
      </c>
      <c r="C1063" s="22" t="str">
        <f t="shared" si="1152"/>
        <v>#273 Billet VIP</v>
      </c>
      <c r="D1063" t="str">
        <f t="shared" si="1150"/>
        <v>COR22D273</v>
      </c>
      <c r="E1063" s="53" t="s">
        <v>234</v>
      </c>
      <c r="F1063" s="20">
        <v>1000</v>
      </c>
      <c r="G1063" s="74" t="s">
        <v>1302</v>
      </c>
      <c r="H1063" s="23" t="s">
        <v>146</v>
      </c>
      <c r="J1063" s="54" t="s">
        <v>1020</v>
      </c>
      <c r="K1063" s="22" t="s">
        <v>173</v>
      </c>
      <c r="L1063" s="54" t="s">
        <v>147</v>
      </c>
      <c r="M1063" s="22">
        <v>1</v>
      </c>
      <c r="N1063" s="54" t="s">
        <v>174</v>
      </c>
      <c r="T1063" s="54" t="s">
        <v>36</v>
      </c>
      <c r="U1063" s="22" t="s">
        <v>227</v>
      </c>
      <c r="V1063" s="54" t="str">
        <f t="shared" si="1149"/>
        <v>avantage2</v>
      </c>
      <c r="W1063" s="22" t="s">
        <v>228</v>
      </c>
      <c r="AW1063" s="22"/>
      <c r="AX1063" s="20" t="str">
        <f t="shared" si="1153"/>
        <v>ncreator</v>
      </c>
      <c r="AY1063" s="20">
        <f t="shared" si="1153"/>
        <v>10</v>
      </c>
      <c r="AZ1063" s="20" t="str">
        <f t="shared" si="1153"/>
        <v>cotrcrea</v>
      </c>
      <c r="BA1063" s="20">
        <f t="shared" si="1153"/>
        <v>90</v>
      </c>
      <c r="BB1063" s="20" t="str">
        <f t="shared" si="1153"/>
        <v>nminer</v>
      </c>
      <c r="BC1063" s="20">
        <f t="shared" si="1153"/>
        <v>0</v>
      </c>
      <c r="BD1063" s="14"/>
      <c r="BJ1063" t="s">
        <v>235</v>
      </c>
      <c r="BK1063" t="s">
        <v>152</v>
      </c>
      <c r="BN1063" s="36">
        <v>100</v>
      </c>
      <c r="BQ1063">
        <v>1</v>
      </c>
      <c r="BR1063" s="38">
        <v>44737</v>
      </c>
      <c r="BS1063" s="22" t="s">
        <v>183</v>
      </c>
      <c r="BT1063" s="20" t="str">
        <f t="shared" si="1147"/>
        <v>BILLETVIP_COR22D273</v>
      </c>
      <c r="BV1063">
        <v>1</v>
      </c>
    </row>
    <row r="1064" spans="2:74" ht="18.75" customHeight="1" x14ac:dyDescent="0.3">
      <c r="B1064" s="20">
        <f t="shared" si="1151"/>
        <v>274</v>
      </c>
      <c r="C1064" s="22" t="str">
        <f t="shared" si="1152"/>
        <v>#274 Billet VIP</v>
      </c>
      <c r="D1064" t="str">
        <f t="shared" si="1150"/>
        <v>COR22D274</v>
      </c>
      <c r="E1064" s="53" t="s">
        <v>234</v>
      </c>
      <c r="F1064" s="20">
        <v>1000</v>
      </c>
      <c r="G1064" s="74" t="s">
        <v>1303</v>
      </c>
      <c r="H1064" s="23" t="s">
        <v>146</v>
      </c>
      <c r="J1064" s="54" t="s">
        <v>1020</v>
      </c>
      <c r="K1064" s="22" t="s">
        <v>173</v>
      </c>
      <c r="L1064" s="54" t="s">
        <v>147</v>
      </c>
      <c r="M1064" s="22">
        <v>1</v>
      </c>
      <c r="N1064" s="54" t="s">
        <v>174</v>
      </c>
      <c r="T1064" s="54" t="s">
        <v>36</v>
      </c>
      <c r="U1064" s="22" t="s">
        <v>227</v>
      </c>
      <c r="V1064" s="54" t="str">
        <f t="shared" si="1149"/>
        <v>avantage2</v>
      </c>
      <c r="W1064" s="22" t="s">
        <v>228</v>
      </c>
      <c r="AW1064" s="22"/>
      <c r="AX1064" s="20" t="str">
        <f t="shared" si="1153"/>
        <v>ncreator</v>
      </c>
      <c r="AY1064" s="20">
        <f t="shared" si="1153"/>
        <v>10</v>
      </c>
      <c r="AZ1064" s="20" t="str">
        <f t="shared" si="1153"/>
        <v>cotrcrea</v>
      </c>
      <c r="BA1064" s="20">
        <f t="shared" si="1153"/>
        <v>90</v>
      </c>
      <c r="BB1064" s="20" t="str">
        <f t="shared" si="1153"/>
        <v>nminer</v>
      </c>
      <c r="BC1064" s="20">
        <f t="shared" si="1153"/>
        <v>0</v>
      </c>
      <c r="BD1064" s="14"/>
      <c r="BJ1064" t="s">
        <v>235</v>
      </c>
      <c r="BK1064" t="s">
        <v>152</v>
      </c>
      <c r="BN1064" s="36">
        <v>100</v>
      </c>
      <c r="BQ1064">
        <v>1</v>
      </c>
      <c r="BR1064" s="38">
        <v>44737</v>
      </c>
      <c r="BS1064" s="22" t="s">
        <v>183</v>
      </c>
      <c r="BT1064" s="20" t="str">
        <f t="shared" si="1147"/>
        <v>BILLETVIP_COR22D274</v>
      </c>
      <c r="BV1064">
        <v>1</v>
      </c>
    </row>
    <row r="1065" spans="2:74" ht="18.75" customHeight="1" x14ac:dyDescent="0.3">
      <c r="B1065" s="20">
        <f t="shared" si="1151"/>
        <v>275</v>
      </c>
      <c r="C1065" s="22" t="str">
        <f t="shared" si="1152"/>
        <v>#275 Billet VIP</v>
      </c>
      <c r="D1065" t="str">
        <f t="shared" si="1150"/>
        <v>COR22D275</v>
      </c>
      <c r="E1065" s="53" t="s">
        <v>234</v>
      </c>
      <c r="F1065" s="20">
        <v>1000</v>
      </c>
      <c r="G1065" s="74" t="s">
        <v>1304</v>
      </c>
      <c r="H1065" s="23" t="s">
        <v>146</v>
      </c>
      <c r="J1065" s="54" t="s">
        <v>1020</v>
      </c>
      <c r="K1065" s="22" t="s">
        <v>173</v>
      </c>
      <c r="L1065" s="54" t="s">
        <v>147</v>
      </c>
      <c r="M1065" s="22">
        <v>1</v>
      </c>
      <c r="N1065" s="54" t="s">
        <v>174</v>
      </c>
      <c r="T1065" s="54" t="s">
        <v>36</v>
      </c>
      <c r="U1065" s="22" t="s">
        <v>227</v>
      </c>
      <c r="V1065" s="54" t="str">
        <f t="shared" si="1149"/>
        <v>avantage2</v>
      </c>
      <c r="W1065" s="22" t="s">
        <v>228</v>
      </c>
      <c r="AW1065" s="22"/>
      <c r="AX1065" s="20" t="str">
        <f t="shared" si="1153"/>
        <v>ncreator</v>
      </c>
      <c r="AY1065" s="20">
        <f t="shared" si="1153"/>
        <v>10</v>
      </c>
      <c r="AZ1065" s="20" t="str">
        <f t="shared" si="1153"/>
        <v>cotrcrea</v>
      </c>
      <c r="BA1065" s="20">
        <f t="shared" si="1153"/>
        <v>90</v>
      </c>
      <c r="BB1065" s="20" t="str">
        <f t="shared" si="1153"/>
        <v>nminer</v>
      </c>
      <c r="BC1065" s="20">
        <f t="shared" si="1153"/>
        <v>0</v>
      </c>
      <c r="BD1065" s="14"/>
      <c r="BJ1065" t="s">
        <v>235</v>
      </c>
      <c r="BK1065" t="s">
        <v>152</v>
      </c>
      <c r="BN1065" s="36">
        <v>100</v>
      </c>
      <c r="BQ1065">
        <v>1</v>
      </c>
      <c r="BR1065" s="38">
        <v>44737</v>
      </c>
      <c r="BS1065" s="22" t="s">
        <v>183</v>
      </c>
      <c r="BT1065" s="20" t="str">
        <f t="shared" si="1147"/>
        <v>BILLETVIP_COR22D275</v>
      </c>
      <c r="BV1065">
        <v>1</v>
      </c>
    </row>
    <row r="1066" spans="2:74" ht="18.75" customHeight="1" x14ac:dyDescent="0.3">
      <c r="B1066" s="20">
        <f t="shared" si="1151"/>
        <v>276</v>
      </c>
      <c r="C1066" s="22" t="str">
        <f t="shared" si="1152"/>
        <v>#276 Billet VIP</v>
      </c>
      <c r="D1066" t="str">
        <f t="shared" si="1150"/>
        <v>COR22D276</v>
      </c>
      <c r="E1066" s="53" t="s">
        <v>234</v>
      </c>
      <c r="F1066" s="20">
        <v>1000</v>
      </c>
      <c r="G1066" s="74" t="s">
        <v>1305</v>
      </c>
      <c r="H1066" s="23" t="s">
        <v>146</v>
      </c>
      <c r="J1066" s="54" t="s">
        <v>1020</v>
      </c>
      <c r="K1066" s="22" t="s">
        <v>173</v>
      </c>
      <c r="L1066" s="54" t="s">
        <v>147</v>
      </c>
      <c r="M1066" s="22">
        <v>1</v>
      </c>
      <c r="N1066" s="54" t="s">
        <v>174</v>
      </c>
      <c r="T1066" s="54" t="s">
        <v>36</v>
      </c>
      <c r="U1066" s="22" t="s">
        <v>227</v>
      </c>
      <c r="V1066" s="54" t="str">
        <f t="shared" si="1149"/>
        <v>avantage2</v>
      </c>
      <c r="W1066" s="22" t="s">
        <v>228</v>
      </c>
      <c r="AW1066" s="22"/>
      <c r="AX1066" s="20" t="str">
        <f t="shared" si="1153"/>
        <v>ncreator</v>
      </c>
      <c r="AY1066" s="20">
        <f t="shared" si="1153"/>
        <v>10</v>
      </c>
      <c r="AZ1066" s="20" t="str">
        <f t="shared" si="1153"/>
        <v>cotrcrea</v>
      </c>
      <c r="BA1066" s="20">
        <f t="shared" si="1153"/>
        <v>90</v>
      </c>
      <c r="BB1066" s="20" t="str">
        <f t="shared" si="1153"/>
        <v>nminer</v>
      </c>
      <c r="BC1066" s="20">
        <f t="shared" si="1153"/>
        <v>0</v>
      </c>
      <c r="BD1066" s="14"/>
      <c r="BJ1066" t="s">
        <v>235</v>
      </c>
      <c r="BK1066" t="s">
        <v>152</v>
      </c>
      <c r="BN1066" s="36">
        <v>100</v>
      </c>
      <c r="BQ1066">
        <v>1</v>
      </c>
      <c r="BR1066" s="38">
        <v>44737</v>
      </c>
      <c r="BS1066" s="22" t="s">
        <v>183</v>
      </c>
      <c r="BT1066" s="20" t="str">
        <f t="shared" si="1147"/>
        <v>BILLETVIP_COR22D276</v>
      </c>
      <c r="BV1066">
        <v>1</v>
      </c>
    </row>
    <row r="1067" spans="2:74" ht="18.75" customHeight="1" x14ac:dyDescent="0.3">
      <c r="B1067" s="20">
        <f t="shared" si="1151"/>
        <v>277</v>
      </c>
      <c r="C1067" s="22" t="str">
        <f t="shared" si="1152"/>
        <v>#277 Billet VIP</v>
      </c>
      <c r="D1067" t="str">
        <f t="shared" si="1150"/>
        <v>COR22D277</v>
      </c>
      <c r="E1067" s="53" t="s">
        <v>234</v>
      </c>
      <c r="F1067" s="20">
        <v>1000</v>
      </c>
      <c r="G1067" s="74" t="s">
        <v>1306</v>
      </c>
      <c r="H1067" s="23" t="s">
        <v>146</v>
      </c>
      <c r="J1067" s="54" t="s">
        <v>1020</v>
      </c>
      <c r="K1067" s="22" t="s">
        <v>173</v>
      </c>
      <c r="L1067" s="54" t="s">
        <v>147</v>
      </c>
      <c r="M1067" s="22">
        <v>1</v>
      </c>
      <c r="N1067" s="54" t="s">
        <v>174</v>
      </c>
      <c r="T1067" s="54" t="s">
        <v>36</v>
      </c>
      <c r="U1067" s="22" t="s">
        <v>227</v>
      </c>
      <c r="V1067" s="54" t="str">
        <f t="shared" si="1149"/>
        <v>avantage2</v>
      </c>
      <c r="W1067" s="22" t="s">
        <v>228</v>
      </c>
      <c r="AW1067" s="22"/>
      <c r="AX1067" s="20" t="str">
        <f t="shared" si="1153"/>
        <v>ncreator</v>
      </c>
      <c r="AY1067" s="20">
        <f t="shared" si="1153"/>
        <v>10</v>
      </c>
      <c r="AZ1067" s="20" t="str">
        <f t="shared" si="1153"/>
        <v>cotrcrea</v>
      </c>
      <c r="BA1067" s="20">
        <f t="shared" si="1153"/>
        <v>90</v>
      </c>
      <c r="BB1067" s="20" t="str">
        <f t="shared" si="1153"/>
        <v>nminer</v>
      </c>
      <c r="BC1067" s="20">
        <f t="shared" si="1153"/>
        <v>0</v>
      </c>
      <c r="BD1067" s="14"/>
      <c r="BJ1067" t="s">
        <v>235</v>
      </c>
      <c r="BK1067" t="s">
        <v>152</v>
      </c>
      <c r="BN1067" s="36">
        <v>100</v>
      </c>
      <c r="BQ1067">
        <v>1</v>
      </c>
      <c r="BR1067" s="38">
        <v>44737</v>
      </c>
      <c r="BS1067" s="22" t="s">
        <v>183</v>
      </c>
      <c r="BT1067" s="20" t="str">
        <f t="shared" si="1147"/>
        <v>BILLETVIP_COR22D277</v>
      </c>
      <c r="BV1067">
        <v>1</v>
      </c>
    </row>
    <row r="1068" spans="2:74" ht="18.75" customHeight="1" x14ac:dyDescent="0.3">
      <c r="B1068" s="20">
        <f t="shared" si="1151"/>
        <v>278</v>
      </c>
      <c r="C1068" s="22" t="str">
        <f t="shared" si="1152"/>
        <v>#278 Billet VIP</v>
      </c>
      <c r="D1068" t="str">
        <f t="shared" si="1150"/>
        <v>COR22D278</v>
      </c>
      <c r="E1068" s="53" t="s">
        <v>234</v>
      </c>
      <c r="F1068" s="20">
        <v>1000</v>
      </c>
      <c r="G1068" s="74" t="s">
        <v>1307</v>
      </c>
      <c r="H1068" s="23" t="s">
        <v>146</v>
      </c>
      <c r="J1068" s="54" t="s">
        <v>1020</v>
      </c>
      <c r="K1068" s="22" t="s">
        <v>173</v>
      </c>
      <c r="L1068" s="54" t="s">
        <v>147</v>
      </c>
      <c r="M1068" s="22">
        <v>1</v>
      </c>
      <c r="N1068" s="54" t="s">
        <v>174</v>
      </c>
      <c r="T1068" s="54" t="s">
        <v>36</v>
      </c>
      <c r="U1068" s="22" t="s">
        <v>227</v>
      </c>
      <c r="V1068" s="54" t="str">
        <f t="shared" si="1149"/>
        <v>avantage2</v>
      </c>
      <c r="W1068" s="22" t="s">
        <v>228</v>
      </c>
      <c r="AW1068" s="22"/>
      <c r="AX1068" s="20" t="str">
        <f t="shared" si="1153"/>
        <v>ncreator</v>
      </c>
      <c r="AY1068" s="20">
        <f t="shared" si="1153"/>
        <v>10</v>
      </c>
      <c r="AZ1068" s="20" t="str">
        <f t="shared" si="1153"/>
        <v>cotrcrea</v>
      </c>
      <c r="BA1068" s="20">
        <f t="shared" si="1153"/>
        <v>90</v>
      </c>
      <c r="BB1068" s="20" t="str">
        <f t="shared" si="1153"/>
        <v>nminer</v>
      </c>
      <c r="BC1068" s="20">
        <f t="shared" si="1153"/>
        <v>0</v>
      </c>
      <c r="BD1068" s="14"/>
      <c r="BJ1068" t="s">
        <v>235</v>
      </c>
      <c r="BK1068" t="s">
        <v>152</v>
      </c>
      <c r="BN1068" s="36">
        <v>100</v>
      </c>
      <c r="BQ1068">
        <v>1</v>
      </c>
      <c r="BR1068" s="38">
        <v>44737</v>
      </c>
      <c r="BS1068" s="22" t="s">
        <v>183</v>
      </c>
      <c r="BT1068" s="20" t="str">
        <f t="shared" si="1147"/>
        <v>BILLETVIP_COR22D278</v>
      </c>
      <c r="BV1068">
        <v>1</v>
      </c>
    </row>
    <row r="1069" spans="2:74" ht="18.75" customHeight="1" x14ac:dyDescent="0.3">
      <c r="B1069" s="20">
        <f t="shared" si="1151"/>
        <v>279</v>
      </c>
      <c r="C1069" s="22" t="str">
        <f t="shared" si="1152"/>
        <v>#279 Billet VIP</v>
      </c>
      <c r="D1069" t="str">
        <f t="shared" si="1150"/>
        <v>COR22D279</v>
      </c>
      <c r="E1069" s="53" t="s">
        <v>234</v>
      </c>
      <c r="F1069" s="20">
        <v>1000</v>
      </c>
      <c r="G1069" s="74" t="s">
        <v>1308</v>
      </c>
      <c r="H1069" s="23" t="s">
        <v>146</v>
      </c>
      <c r="J1069" s="54" t="s">
        <v>1020</v>
      </c>
      <c r="K1069" s="22" t="s">
        <v>173</v>
      </c>
      <c r="L1069" s="54" t="s">
        <v>147</v>
      </c>
      <c r="M1069" s="22">
        <v>1</v>
      </c>
      <c r="N1069" s="54" t="s">
        <v>174</v>
      </c>
      <c r="T1069" s="54" t="s">
        <v>36</v>
      </c>
      <c r="U1069" s="22" t="s">
        <v>227</v>
      </c>
      <c r="V1069" s="54" t="str">
        <f t="shared" si="1149"/>
        <v>avantage2</v>
      </c>
      <c r="W1069" s="22" t="s">
        <v>228</v>
      </c>
      <c r="AW1069" s="22"/>
      <c r="AX1069" s="20" t="str">
        <f t="shared" si="1153"/>
        <v>ncreator</v>
      </c>
      <c r="AY1069" s="20">
        <f t="shared" si="1153"/>
        <v>10</v>
      </c>
      <c r="AZ1069" s="20" t="str">
        <f t="shared" si="1153"/>
        <v>cotrcrea</v>
      </c>
      <c r="BA1069" s="20">
        <f t="shared" si="1153"/>
        <v>90</v>
      </c>
      <c r="BB1069" s="20" t="str">
        <f t="shared" si="1153"/>
        <v>nminer</v>
      </c>
      <c r="BC1069" s="20">
        <f t="shared" si="1153"/>
        <v>0</v>
      </c>
      <c r="BD1069" s="14"/>
      <c r="BJ1069" t="s">
        <v>235</v>
      </c>
      <c r="BK1069" t="s">
        <v>152</v>
      </c>
      <c r="BN1069" s="36">
        <v>100</v>
      </c>
      <c r="BQ1069">
        <v>1</v>
      </c>
      <c r="BR1069" s="38">
        <v>44737</v>
      </c>
      <c r="BS1069" s="22" t="s">
        <v>183</v>
      </c>
      <c r="BT1069" s="20" t="str">
        <f t="shared" si="1147"/>
        <v>BILLETVIP_COR22D279</v>
      </c>
      <c r="BV1069">
        <v>1</v>
      </c>
    </row>
    <row r="1070" spans="2:74" ht="18.75" customHeight="1" x14ac:dyDescent="0.3">
      <c r="B1070" s="20">
        <f t="shared" si="1151"/>
        <v>280</v>
      </c>
      <c r="C1070" s="22" t="str">
        <f t="shared" si="1152"/>
        <v>#280 Billet VIP</v>
      </c>
      <c r="D1070" t="str">
        <f t="shared" si="1150"/>
        <v>COR22D280</v>
      </c>
      <c r="E1070" s="53" t="s">
        <v>234</v>
      </c>
      <c r="F1070" s="20">
        <v>1000</v>
      </c>
      <c r="G1070" s="74" t="s">
        <v>1309</v>
      </c>
      <c r="H1070" s="23" t="s">
        <v>146</v>
      </c>
      <c r="J1070" s="54" t="s">
        <v>1020</v>
      </c>
      <c r="K1070" s="22" t="s">
        <v>173</v>
      </c>
      <c r="L1070" s="54" t="s">
        <v>147</v>
      </c>
      <c r="M1070" s="22">
        <v>1</v>
      </c>
      <c r="N1070" s="54" t="s">
        <v>174</v>
      </c>
      <c r="T1070" s="54" t="s">
        <v>36</v>
      </c>
      <c r="U1070" s="22" t="s">
        <v>227</v>
      </c>
      <c r="V1070" s="54" t="str">
        <f t="shared" si="1149"/>
        <v>avantage2</v>
      </c>
      <c r="W1070" s="22" t="s">
        <v>228</v>
      </c>
      <c r="AW1070" s="22"/>
      <c r="AX1070" s="20" t="str">
        <f t="shared" si="1153"/>
        <v>ncreator</v>
      </c>
      <c r="AY1070" s="20">
        <f t="shared" si="1153"/>
        <v>10</v>
      </c>
      <c r="AZ1070" s="20" t="str">
        <f t="shared" si="1153"/>
        <v>cotrcrea</v>
      </c>
      <c r="BA1070" s="20">
        <f t="shared" si="1153"/>
        <v>90</v>
      </c>
      <c r="BB1070" s="20" t="str">
        <f t="shared" si="1153"/>
        <v>nminer</v>
      </c>
      <c r="BC1070" s="20">
        <f t="shared" si="1153"/>
        <v>0</v>
      </c>
      <c r="BD1070" s="14"/>
      <c r="BJ1070" t="s">
        <v>235</v>
      </c>
      <c r="BK1070" t="s">
        <v>152</v>
      </c>
      <c r="BN1070" s="36">
        <v>100</v>
      </c>
      <c r="BQ1070">
        <v>1</v>
      </c>
      <c r="BR1070" s="38">
        <v>44737</v>
      </c>
      <c r="BS1070" s="22" t="s">
        <v>183</v>
      </c>
      <c r="BT1070" s="20" t="str">
        <f t="shared" si="1147"/>
        <v>BILLETVIP_COR22D280</v>
      </c>
      <c r="BV1070">
        <v>1</v>
      </c>
    </row>
    <row r="1071" spans="2:74" ht="18.75" customHeight="1" x14ac:dyDescent="0.3">
      <c r="B1071" s="20">
        <f t="shared" si="1151"/>
        <v>281</v>
      </c>
      <c r="C1071" s="22" t="str">
        <f t="shared" si="1152"/>
        <v>#281 Billet VIP</v>
      </c>
      <c r="D1071" t="str">
        <f t="shared" si="1150"/>
        <v>COR22D281</v>
      </c>
      <c r="E1071" s="53" t="s">
        <v>234</v>
      </c>
      <c r="F1071" s="20">
        <v>1000</v>
      </c>
      <c r="G1071" s="74" t="s">
        <v>1310</v>
      </c>
      <c r="H1071" s="23" t="s">
        <v>146</v>
      </c>
      <c r="J1071" s="54" t="s">
        <v>1020</v>
      </c>
      <c r="K1071" s="22" t="s">
        <v>173</v>
      </c>
      <c r="L1071" s="54" t="s">
        <v>147</v>
      </c>
      <c r="M1071" s="22">
        <v>1</v>
      </c>
      <c r="N1071" s="54" t="s">
        <v>174</v>
      </c>
      <c r="T1071" s="54" t="s">
        <v>36</v>
      </c>
      <c r="U1071" s="22" t="s">
        <v>227</v>
      </c>
      <c r="V1071" s="54" t="str">
        <f t="shared" si="1149"/>
        <v>avantage2</v>
      </c>
      <c r="W1071" s="22" t="s">
        <v>228</v>
      </c>
      <c r="AW1071" s="22"/>
      <c r="AX1071" s="20" t="str">
        <f t="shared" si="1153"/>
        <v>ncreator</v>
      </c>
      <c r="AY1071" s="20">
        <f t="shared" si="1153"/>
        <v>10</v>
      </c>
      <c r="AZ1071" s="20" t="str">
        <f t="shared" si="1153"/>
        <v>cotrcrea</v>
      </c>
      <c r="BA1071" s="20">
        <f t="shared" si="1153"/>
        <v>90</v>
      </c>
      <c r="BB1071" s="20" t="str">
        <f t="shared" si="1153"/>
        <v>nminer</v>
      </c>
      <c r="BC1071" s="20">
        <f t="shared" si="1153"/>
        <v>0</v>
      </c>
      <c r="BD1071" s="14"/>
      <c r="BJ1071" t="s">
        <v>235</v>
      </c>
      <c r="BK1071" t="s">
        <v>152</v>
      </c>
      <c r="BN1071" s="36">
        <v>100</v>
      </c>
      <c r="BQ1071">
        <v>1</v>
      </c>
      <c r="BR1071" s="38">
        <v>44737</v>
      </c>
      <c r="BS1071" s="22" t="s">
        <v>183</v>
      </c>
      <c r="BT1071" s="20" t="str">
        <f t="shared" si="1147"/>
        <v>BILLETVIP_COR22D281</v>
      </c>
      <c r="BV1071">
        <v>1</v>
      </c>
    </row>
    <row r="1072" spans="2:74" ht="18.75" customHeight="1" x14ac:dyDescent="0.3">
      <c r="B1072" s="20">
        <f t="shared" si="1151"/>
        <v>282</v>
      </c>
      <c r="C1072" s="22" t="str">
        <f t="shared" si="1152"/>
        <v>#282 Billet VIP</v>
      </c>
      <c r="D1072" t="str">
        <f t="shared" si="1150"/>
        <v>COR22D282</v>
      </c>
      <c r="E1072" s="53" t="s">
        <v>234</v>
      </c>
      <c r="F1072" s="20">
        <v>1000</v>
      </c>
      <c r="G1072" s="74" t="s">
        <v>1311</v>
      </c>
      <c r="H1072" s="23" t="s">
        <v>146</v>
      </c>
      <c r="J1072" s="54" t="s">
        <v>1020</v>
      </c>
      <c r="K1072" s="22" t="s">
        <v>173</v>
      </c>
      <c r="L1072" s="54" t="s">
        <v>147</v>
      </c>
      <c r="M1072" s="22">
        <v>1</v>
      </c>
      <c r="N1072" s="54" t="s">
        <v>174</v>
      </c>
      <c r="T1072" s="54" t="s">
        <v>36</v>
      </c>
      <c r="U1072" s="22" t="s">
        <v>227</v>
      </c>
      <c r="V1072" s="54" t="str">
        <f t="shared" si="1149"/>
        <v>avantage2</v>
      </c>
      <c r="W1072" s="22" t="s">
        <v>228</v>
      </c>
      <c r="AW1072" s="22"/>
      <c r="AX1072" s="20" t="str">
        <f t="shared" ref="AX1072:BC1087" si="1154">AX1071</f>
        <v>ncreator</v>
      </c>
      <c r="AY1072" s="20">
        <f t="shared" si="1154"/>
        <v>10</v>
      </c>
      <c r="AZ1072" s="20" t="str">
        <f t="shared" si="1154"/>
        <v>cotrcrea</v>
      </c>
      <c r="BA1072" s="20">
        <f t="shared" si="1154"/>
        <v>90</v>
      </c>
      <c r="BB1072" s="20" t="str">
        <f t="shared" si="1154"/>
        <v>nminer</v>
      </c>
      <c r="BC1072" s="20">
        <f t="shared" si="1154"/>
        <v>0</v>
      </c>
      <c r="BD1072" s="14"/>
      <c r="BJ1072" t="s">
        <v>235</v>
      </c>
      <c r="BK1072" t="s">
        <v>152</v>
      </c>
      <c r="BN1072" s="36">
        <v>100</v>
      </c>
      <c r="BQ1072">
        <v>1</v>
      </c>
      <c r="BR1072" s="38">
        <v>44737</v>
      </c>
      <c r="BS1072" s="22" t="s">
        <v>183</v>
      </c>
      <c r="BT1072" s="20" t="str">
        <f t="shared" si="1147"/>
        <v>BILLETVIP_COR22D282</v>
      </c>
      <c r="BV1072">
        <v>1</v>
      </c>
    </row>
    <row r="1073" spans="2:74" ht="18.75" customHeight="1" x14ac:dyDescent="0.3">
      <c r="B1073" s="20">
        <f t="shared" si="1151"/>
        <v>283</v>
      </c>
      <c r="C1073" s="22" t="str">
        <f t="shared" si="1152"/>
        <v>#283 Billet VIP</v>
      </c>
      <c r="D1073" t="str">
        <f t="shared" si="1150"/>
        <v>COR22D283</v>
      </c>
      <c r="E1073" s="53" t="s">
        <v>234</v>
      </c>
      <c r="F1073" s="20">
        <v>1000</v>
      </c>
      <c r="G1073" s="74" t="s">
        <v>1312</v>
      </c>
      <c r="H1073" s="23" t="s">
        <v>146</v>
      </c>
      <c r="J1073" s="54" t="s">
        <v>1020</v>
      </c>
      <c r="K1073" s="22" t="s">
        <v>173</v>
      </c>
      <c r="L1073" s="54" t="s">
        <v>147</v>
      </c>
      <c r="M1073" s="22">
        <v>1</v>
      </c>
      <c r="N1073" s="54" t="s">
        <v>174</v>
      </c>
      <c r="T1073" s="54" t="s">
        <v>36</v>
      </c>
      <c r="U1073" s="22" t="s">
        <v>227</v>
      </c>
      <c r="V1073" s="54" t="str">
        <f t="shared" si="1149"/>
        <v>avantage2</v>
      </c>
      <c r="W1073" s="22" t="s">
        <v>228</v>
      </c>
      <c r="AW1073" s="22"/>
      <c r="AX1073" s="20" t="str">
        <f t="shared" si="1154"/>
        <v>ncreator</v>
      </c>
      <c r="AY1073" s="20">
        <f t="shared" si="1154"/>
        <v>10</v>
      </c>
      <c r="AZ1073" s="20" t="str">
        <f t="shared" si="1154"/>
        <v>cotrcrea</v>
      </c>
      <c r="BA1073" s="20">
        <f t="shared" si="1154"/>
        <v>90</v>
      </c>
      <c r="BB1073" s="20" t="str">
        <f t="shared" si="1154"/>
        <v>nminer</v>
      </c>
      <c r="BC1073" s="20">
        <f t="shared" si="1154"/>
        <v>0</v>
      </c>
      <c r="BD1073" s="14"/>
      <c r="BJ1073" t="s">
        <v>235</v>
      </c>
      <c r="BK1073" t="s">
        <v>152</v>
      </c>
      <c r="BN1073" s="36">
        <v>100</v>
      </c>
      <c r="BQ1073">
        <v>1</v>
      </c>
      <c r="BR1073" s="38">
        <v>44737</v>
      </c>
      <c r="BS1073" s="22" t="s">
        <v>183</v>
      </c>
      <c r="BT1073" s="20" t="str">
        <f t="shared" si="1147"/>
        <v>BILLETVIP_COR22D283</v>
      </c>
      <c r="BV1073">
        <v>1</v>
      </c>
    </row>
    <row r="1074" spans="2:74" ht="18.75" customHeight="1" x14ac:dyDescent="0.3">
      <c r="B1074" s="20">
        <f t="shared" si="1151"/>
        <v>284</v>
      </c>
      <c r="C1074" s="22" t="str">
        <f t="shared" si="1152"/>
        <v>#284 Billet VIP</v>
      </c>
      <c r="D1074" t="str">
        <f t="shared" si="1150"/>
        <v>COR22D284</v>
      </c>
      <c r="E1074" s="53" t="s">
        <v>234</v>
      </c>
      <c r="F1074" s="20">
        <v>1000</v>
      </c>
      <c r="G1074" s="74" t="s">
        <v>1313</v>
      </c>
      <c r="H1074" s="23" t="s">
        <v>146</v>
      </c>
      <c r="J1074" s="54" t="s">
        <v>1020</v>
      </c>
      <c r="K1074" s="22" t="s">
        <v>173</v>
      </c>
      <c r="L1074" s="54" t="s">
        <v>147</v>
      </c>
      <c r="M1074" s="22">
        <v>1</v>
      </c>
      <c r="N1074" s="54" t="s">
        <v>174</v>
      </c>
      <c r="T1074" s="54" t="s">
        <v>36</v>
      </c>
      <c r="U1074" s="22" t="s">
        <v>227</v>
      </c>
      <c r="V1074" s="54" t="str">
        <f t="shared" si="1149"/>
        <v>avantage2</v>
      </c>
      <c r="W1074" s="22" t="s">
        <v>228</v>
      </c>
      <c r="AW1074" s="22"/>
      <c r="AX1074" s="20" t="str">
        <f t="shared" si="1154"/>
        <v>ncreator</v>
      </c>
      <c r="AY1074" s="20">
        <f t="shared" si="1154"/>
        <v>10</v>
      </c>
      <c r="AZ1074" s="20" t="str">
        <f t="shared" si="1154"/>
        <v>cotrcrea</v>
      </c>
      <c r="BA1074" s="20">
        <f t="shared" si="1154"/>
        <v>90</v>
      </c>
      <c r="BB1074" s="20" t="str">
        <f t="shared" si="1154"/>
        <v>nminer</v>
      </c>
      <c r="BC1074" s="20">
        <f t="shared" si="1154"/>
        <v>0</v>
      </c>
      <c r="BD1074" s="14"/>
      <c r="BJ1074" t="s">
        <v>235</v>
      </c>
      <c r="BK1074" t="s">
        <v>152</v>
      </c>
      <c r="BN1074" s="36">
        <v>100</v>
      </c>
      <c r="BQ1074">
        <v>1</v>
      </c>
      <c r="BR1074" s="38">
        <v>44737</v>
      </c>
      <c r="BS1074" s="22" t="s">
        <v>183</v>
      </c>
      <c r="BT1074" s="20" t="str">
        <f t="shared" si="1147"/>
        <v>BILLETVIP_COR22D284</v>
      </c>
      <c r="BV1074">
        <v>1</v>
      </c>
    </row>
    <row r="1075" spans="2:74" ht="18.75" customHeight="1" x14ac:dyDescent="0.3">
      <c r="B1075" s="20">
        <f t="shared" si="1151"/>
        <v>285</v>
      </c>
      <c r="C1075" s="22" t="str">
        <f t="shared" si="1152"/>
        <v>#285 Billet VIP</v>
      </c>
      <c r="D1075" t="str">
        <f t="shared" si="1150"/>
        <v>COR22D285</v>
      </c>
      <c r="E1075" s="53" t="s">
        <v>234</v>
      </c>
      <c r="F1075" s="20">
        <v>1000</v>
      </c>
      <c r="G1075" s="74" t="s">
        <v>1314</v>
      </c>
      <c r="H1075" s="23" t="s">
        <v>146</v>
      </c>
      <c r="J1075" s="54" t="s">
        <v>1020</v>
      </c>
      <c r="K1075" s="22" t="s">
        <v>173</v>
      </c>
      <c r="L1075" s="54" t="s">
        <v>147</v>
      </c>
      <c r="M1075" s="22">
        <v>1</v>
      </c>
      <c r="N1075" s="54" t="s">
        <v>174</v>
      </c>
      <c r="T1075" s="54" t="s">
        <v>36</v>
      </c>
      <c r="U1075" s="22" t="s">
        <v>227</v>
      </c>
      <c r="V1075" s="54" t="str">
        <f t="shared" si="1149"/>
        <v>avantage2</v>
      </c>
      <c r="W1075" s="22" t="s">
        <v>228</v>
      </c>
      <c r="AW1075" s="22"/>
      <c r="AX1075" s="20" t="str">
        <f t="shared" si="1154"/>
        <v>ncreator</v>
      </c>
      <c r="AY1075" s="20">
        <f t="shared" si="1154"/>
        <v>10</v>
      </c>
      <c r="AZ1075" s="20" t="str">
        <f t="shared" si="1154"/>
        <v>cotrcrea</v>
      </c>
      <c r="BA1075" s="20">
        <f t="shared" si="1154"/>
        <v>90</v>
      </c>
      <c r="BB1075" s="20" t="str">
        <f t="shared" si="1154"/>
        <v>nminer</v>
      </c>
      <c r="BC1075" s="20">
        <f t="shared" si="1154"/>
        <v>0</v>
      </c>
      <c r="BD1075" s="14"/>
      <c r="BJ1075" t="s">
        <v>235</v>
      </c>
      <c r="BK1075" t="s">
        <v>152</v>
      </c>
      <c r="BN1075" s="36">
        <v>100</v>
      </c>
      <c r="BQ1075">
        <v>1</v>
      </c>
      <c r="BR1075" s="38">
        <v>44737</v>
      </c>
      <c r="BS1075" s="22" t="s">
        <v>183</v>
      </c>
      <c r="BT1075" s="20" t="str">
        <f t="shared" si="1147"/>
        <v>BILLETVIP_COR22D285</v>
      </c>
      <c r="BV1075">
        <v>1</v>
      </c>
    </row>
    <row r="1076" spans="2:74" ht="18.75" customHeight="1" x14ac:dyDescent="0.3">
      <c r="B1076" s="20">
        <f t="shared" si="1151"/>
        <v>286</v>
      </c>
      <c r="C1076" s="22" t="str">
        <f t="shared" si="1152"/>
        <v>#286 Billet VIP</v>
      </c>
      <c r="D1076" t="str">
        <f t="shared" si="1150"/>
        <v>COR22D286</v>
      </c>
      <c r="E1076" s="53" t="s">
        <v>234</v>
      </c>
      <c r="F1076" s="20">
        <v>1000</v>
      </c>
      <c r="G1076" s="74" t="s">
        <v>1315</v>
      </c>
      <c r="H1076" s="23" t="s">
        <v>146</v>
      </c>
      <c r="J1076" s="54" t="s">
        <v>1020</v>
      </c>
      <c r="K1076" s="22" t="s">
        <v>173</v>
      </c>
      <c r="L1076" s="54" t="s">
        <v>147</v>
      </c>
      <c r="M1076" s="22">
        <v>1</v>
      </c>
      <c r="N1076" s="54" t="s">
        <v>174</v>
      </c>
      <c r="T1076" s="54" t="s">
        <v>36</v>
      </c>
      <c r="U1076" s="22" t="s">
        <v>227</v>
      </c>
      <c r="V1076" s="54" t="str">
        <f t="shared" si="1149"/>
        <v>avantage2</v>
      </c>
      <c r="W1076" s="22" t="s">
        <v>228</v>
      </c>
      <c r="AW1076" s="22"/>
      <c r="AX1076" s="20" t="str">
        <f t="shared" si="1154"/>
        <v>ncreator</v>
      </c>
      <c r="AY1076" s="20">
        <f t="shared" si="1154"/>
        <v>10</v>
      </c>
      <c r="AZ1076" s="20" t="str">
        <f t="shared" si="1154"/>
        <v>cotrcrea</v>
      </c>
      <c r="BA1076" s="20">
        <f t="shared" si="1154"/>
        <v>90</v>
      </c>
      <c r="BB1076" s="20" t="str">
        <f t="shared" si="1154"/>
        <v>nminer</v>
      </c>
      <c r="BC1076" s="20">
        <f t="shared" si="1154"/>
        <v>0</v>
      </c>
      <c r="BD1076" s="14"/>
      <c r="BJ1076" t="s">
        <v>235</v>
      </c>
      <c r="BK1076" t="s">
        <v>152</v>
      </c>
      <c r="BN1076" s="36">
        <v>100</v>
      </c>
      <c r="BQ1076">
        <v>1</v>
      </c>
      <c r="BR1076" s="38">
        <v>44737</v>
      </c>
      <c r="BS1076" s="22" t="s">
        <v>183</v>
      </c>
      <c r="BT1076" s="20" t="str">
        <f t="shared" si="1147"/>
        <v>BILLETVIP_COR22D286</v>
      </c>
      <c r="BV1076">
        <v>1</v>
      </c>
    </row>
    <row r="1077" spans="2:74" ht="18.75" customHeight="1" x14ac:dyDescent="0.3">
      <c r="B1077" s="20">
        <f t="shared" si="1151"/>
        <v>287</v>
      </c>
      <c r="C1077" s="22" t="str">
        <f t="shared" si="1152"/>
        <v>#287 Billet VIP</v>
      </c>
      <c r="D1077" t="str">
        <f t="shared" si="1150"/>
        <v>COR22D287</v>
      </c>
      <c r="E1077" s="53" t="s">
        <v>234</v>
      </c>
      <c r="F1077" s="20">
        <v>1000</v>
      </c>
      <c r="G1077" s="74" t="s">
        <v>1316</v>
      </c>
      <c r="H1077" s="23" t="s">
        <v>146</v>
      </c>
      <c r="J1077" s="54" t="s">
        <v>1020</v>
      </c>
      <c r="K1077" s="22" t="s">
        <v>173</v>
      </c>
      <c r="L1077" s="54" t="s">
        <v>147</v>
      </c>
      <c r="M1077" s="22">
        <v>1</v>
      </c>
      <c r="N1077" s="54" t="s">
        <v>174</v>
      </c>
      <c r="T1077" s="54" t="s">
        <v>36</v>
      </c>
      <c r="U1077" s="22" t="s">
        <v>227</v>
      </c>
      <c r="V1077" s="54" t="str">
        <f t="shared" si="1149"/>
        <v>avantage2</v>
      </c>
      <c r="W1077" s="22" t="s">
        <v>228</v>
      </c>
      <c r="AW1077" s="22"/>
      <c r="AX1077" s="20" t="str">
        <f t="shared" si="1154"/>
        <v>ncreator</v>
      </c>
      <c r="AY1077" s="20">
        <f t="shared" si="1154"/>
        <v>10</v>
      </c>
      <c r="AZ1077" s="20" t="str">
        <f t="shared" si="1154"/>
        <v>cotrcrea</v>
      </c>
      <c r="BA1077" s="20">
        <f t="shared" si="1154"/>
        <v>90</v>
      </c>
      <c r="BB1077" s="20" t="str">
        <f t="shared" si="1154"/>
        <v>nminer</v>
      </c>
      <c r="BC1077" s="20">
        <f t="shared" si="1154"/>
        <v>0</v>
      </c>
      <c r="BD1077" s="14"/>
      <c r="BJ1077" t="s">
        <v>235</v>
      </c>
      <c r="BK1077" t="s">
        <v>152</v>
      </c>
      <c r="BN1077" s="36">
        <v>100</v>
      </c>
      <c r="BQ1077">
        <v>1</v>
      </c>
      <c r="BR1077" s="38">
        <v>44737</v>
      </c>
      <c r="BS1077" s="22" t="s">
        <v>183</v>
      </c>
      <c r="BT1077" s="20" t="str">
        <f t="shared" si="1147"/>
        <v>BILLETVIP_COR22D287</v>
      </c>
      <c r="BV1077">
        <v>1</v>
      </c>
    </row>
    <row r="1078" spans="2:74" ht="18.75" customHeight="1" x14ac:dyDescent="0.3">
      <c r="B1078" s="20">
        <f t="shared" si="1151"/>
        <v>288</v>
      </c>
      <c r="C1078" s="22" t="str">
        <f t="shared" si="1152"/>
        <v>#288 Billet VIP</v>
      </c>
      <c r="D1078" t="str">
        <f t="shared" si="1150"/>
        <v>COR22D288</v>
      </c>
      <c r="E1078" s="53" t="s">
        <v>234</v>
      </c>
      <c r="F1078" s="20">
        <v>1000</v>
      </c>
      <c r="G1078" s="74" t="s">
        <v>1317</v>
      </c>
      <c r="H1078" s="23" t="s">
        <v>146</v>
      </c>
      <c r="J1078" s="54" t="s">
        <v>1020</v>
      </c>
      <c r="K1078" s="22" t="s">
        <v>173</v>
      </c>
      <c r="L1078" s="54" t="s">
        <v>147</v>
      </c>
      <c r="M1078" s="22">
        <v>1</v>
      </c>
      <c r="N1078" s="54" t="s">
        <v>174</v>
      </c>
      <c r="T1078" s="54" t="s">
        <v>36</v>
      </c>
      <c r="U1078" s="22" t="s">
        <v>227</v>
      </c>
      <c r="V1078" s="54" t="str">
        <f t="shared" si="1149"/>
        <v>avantage2</v>
      </c>
      <c r="W1078" s="22" t="s">
        <v>228</v>
      </c>
      <c r="AW1078" s="22"/>
      <c r="AX1078" s="20" t="str">
        <f t="shared" si="1154"/>
        <v>ncreator</v>
      </c>
      <c r="AY1078" s="20">
        <f t="shared" si="1154"/>
        <v>10</v>
      </c>
      <c r="AZ1078" s="20" t="str">
        <f t="shared" si="1154"/>
        <v>cotrcrea</v>
      </c>
      <c r="BA1078" s="20">
        <f t="shared" si="1154"/>
        <v>90</v>
      </c>
      <c r="BB1078" s="20" t="str">
        <f t="shared" si="1154"/>
        <v>nminer</v>
      </c>
      <c r="BC1078" s="20">
        <f t="shared" si="1154"/>
        <v>0</v>
      </c>
      <c r="BD1078" s="14"/>
      <c r="BJ1078" t="s">
        <v>235</v>
      </c>
      <c r="BK1078" t="s">
        <v>152</v>
      </c>
      <c r="BN1078" s="36">
        <v>100</v>
      </c>
      <c r="BQ1078">
        <v>1</v>
      </c>
      <c r="BR1078" s="38">
        <v>44737</v>
      </c>
      <c r="BS1078" s="22" t="s">
        <v>183</v>
      </c>
      <c r="BT1078" s="20" t="str">
        <f t="shared" si="1147"/>
        <v>BILLETVIP_COR22D288</v>
      </c>
      <c r="BV1078">
        <v>1</v>
      </c>
    </row>
    <row r="1079" spans="2:74" ht="18.75" customHeight="1" x14ac:dyDescent="0.3">
      <c r="B1079" s="20">
        <f t="shared" si="1151"/>
        <v>289</v>
      </c>
      <c r="C1079" s="22" t="str">
        <f t="shared" si="1152"/>
        <v>#289 Billet VIP</v>
      </c>
      <c r="D1079" t="str">
        <f t="shared" si="1150"/>
        <v>COR22D289</v>
      </c>
      <c r="E1079" s="53" t="s">
        <v>234</v>
      </c>
      <c r="F1079" s="20">
        <v>1000</v>
      </c>
      <c r="G1079" s="74" t="s">
        <v>1318</v>
      </c>
      <c r="H1079" s="23" t="s">
        <v>146</v>
      </c>
      <c r="J1079" s="54" t="s">
        <v>1020</v>
      </c>
      <c r="K1079" s="22" t="s">
        <v>173</v>
      </c>
      <c r="L1079" s="54" t="s">
        <v>147</v>
      </c>
      <c r="M1079" s="22">
        <v>1</v>
      </c>
      <c r="N1079" s="54" t="s">
        <v>174</v>
      </c>
      <c r="T1079" s="54" t="s">
        <v>36</v>
      </c>
      <c r="U1079" s="22" t="s">
        <v>227</v>
      </c>
      <c r="V1079" s="54" t="str">
        <f t="shared" si="1149"/>
        <v>avantage2</v>
      </c>
      <c r="W1079" s="22" t="s">
        <v>228</v>
      </c>
      <c r="AW1079" s="22"/>
      <c r="AX1079" s="20" t="str">
        <f t="shared" si="1154"/>
        <v>ncreator</v>
      </c>
      <c r="AY1079" s="20">
        <f t="shared" si="1154"/>
        <v>10</v>
      </c>
      <c r="AZ1079" s="20" t="str">
        <f t="shared" si="1154"/>
        <v>cotrcrea</v>
      </c>
      <c r="BA1079" s="20">
        <f t="shared" si="1154"/>
        <v>90</v>
      </c>
      <c r="BB1079" s="20" t="str">
        <f t="shared" si="1154"/>
        <v>nminer</v>
      </c>
      <c r="BC1079" s="20">
        <f t="shared" si="1154"/>
        <v>0</v>
      </c>
      <c r="BD1079" s="14"/>
      <c r="BJ1079" t="s">
        <v>235</v>
      </c>
      <c r="BK1079" t="s">
        <v>152</v>
      </c>
      <c r="BN1079" s="36">
        <v>100</v>
      </c>
      <c r="BQ1079">
        <v>1</v>
      </c>
      <c r="BR1079" s="38">
        <v>44737</v>
      </c>
      <c r="BS1079" s="22" t="s">
        <v>183</v>
      </c>
      <c r="BT1079" s="20" t="str">
        <f t="shared" si="1147"/>
        <v>BILLETVIP_COR22D289</v>
      </c>
      <c r="BV1079">
        <v>1</v>
      </c>
    </row>
    <row r="1080" spans="2:74" ht="18.75" customHeight="1" x14ac:dyDescent="0.3">
      <c r="B1080" s="20">
        <f t="shared" si="1151"/>
        <v>290</v>
      </c>
      <c r="C1080" s="22" t="str">
        <f t="shared" si="1152"/>
        <v>#290 Billet VIP</v>
      </c>
      <c r="D1080" t="str">
        <f t="shared" si="1150"/>
        <v>COR22D290</v>
      </c>
      <c r="E1080" s="53" t="s">
        <v>234</v>
      </c>
      <c r="F1080" s="20">
        <v>1000</v>
      </c>
      <c r="G1080" s="74" t="s">
        <v>1319</v>
      </c>
      <c r="H1080" s="23" t="s">
        <v>146</v>
      </c>
      <c r="J1080" s="54" t="s">
        <v>1020</v>
      </c>
      <c r="K1080" s="22" t="s">
        <v>173</v>
      </c>
      <c r="L1080" s="54" t="s">
        <v>147</v>
      </c>
      <c r="M1080" s="22">
        <v>1</v>
      </c>
      <c r="N1080" s="54" t="s">
        <v>174</v>
      </c>
      <c r="T1080" s="54" t="s">
        <v>36</v>
      </c>
      <c r="U1080" s="22" t="s">
        <v>227</v>
      </c>
      <c r="V1080" s="54" t="str">
        <f t="shared" si="1149"/>
        <v>avantage2</v>
      </c>
      <c r="W1080" s="22" t="s">
        <v>228</v>
      </c>
      <c r="AW1080" s="22"/>
      <c r="AX1080" s="20" t="str">
        <f t="shared" si="1154"/>
        <v>ncreator</v>
      </c>
      <c r="AY1080" s="20">
        <f t="shared" si="1154"/>
        <v>10</v>
      </c>
      <c r="AZ1080" s="20" t="str">
        <f t="shared" si="1154"/>
        <v>cotrcrea</v>
      </c>
      <c r="BA1080" s="20">
        <f t="shared" si="1154"/>
        <v>90</v>
      </c>
      <c r="BB1080" s="20" t="str">
        <f t="shared" si="1154"/>
        <v>nminer</v>
      </c>
      <c r="BC1080" s="20">
        <f t="shared" si="1154"/>
        <v>0</v>
      </c>
      <c r="BD1080" s="14"/>
      <c r="BJ1080" t="s">
        <v>235</v>
      </c>
      <c r="BK1080" t="s">
        <v>152</v>
      </c>
      <c r="BN1080" s="36">
        <v>100</v>
      </c>
      <c r="BQ1080">
        <v>1</v>
      </c>
      <c r="BR1080" s="38">
        <v>44737</v>
      </c>
      <c r="BS1080" s="22" t="s">
        <v>183</v>
      </c>
      <c r="BT1080" s="20" t="str">
        <f t="shared" si="1147"/>
        <v>BILLETVIP_COR22D290</v>
      </c>
      <c r="BV1080">
        <v>1</v>
      </c>
    </row>
    <row r="1081" spans="2:74" ht="18.75" customHeight="1" x14ac:dyDescent="0.3">
      <c r="B1081" s="20">
        <f t="shared" si="1151"/>
        <v>291</v>
      </c>
      <c r="C1081" s="22" t="str">
        <f t="shared" si="1152"/>
        <v>#291 Billet VIP</v>
      </c>
      <c r="D1081" t="str">
        <f t="shared" si="1150"/>
        <v>COR22D291</v>
      </c>
      <c r="E1081" s="53" t="s">
        <v>234</v>
      </c>
      <c r="F1081" s="20">
        <v>1000</v>
      </c>
      <c r="G1081" s="74" t="s">
        <v>1320</v>
      </c>
      <c r="H1081" s="23" t="s">
        <v>146</v>
      </c>
      <c r="J1081" s="54" t="s">
        <v>1020</v>
      </c>
      <c r="K1081" s="22" t="s">
        <v>173</v>
      </c>
      <c r="L1081" s="54" t="s">
        <v>147</v>
      </c>
      <c r="M1081" s="22">
        <v>1</v>
      </c>
      <c r="N1081" s="54" t="s">
        <v>174</v>
      </c>
      <c r="T1081" s="54" t="s">
        <v>36</v>
      </c>
      <c r="U1081" s="22" t="s">
        <v>227</v>
      </c>
      <c r="V1081" s="54" t="str">
        <f t="shared" si="1149"/>
        <v>avantage2</v>
      </c>
      <c r="W1081" s="22" t="s">
        <v>228</v>
      </c>
      <c r="AW1081" s="22"/>
      <c r="AX1081" s="20" t="str">
        <f t="shared" si="1154"/>
        <v>ncreator</v>
      </c>
      <c r="AY1081" s="20">
        <f t="shared" si="1154"/>
        <v>10</v>
      </c>
      <c r="AZ1081" s="20" t="str">
        <f t="shared" si="1154"/>
        <v>cotrcrea</v>
      </c>
      <c r="BA1081" s="20">
        <f t="shared" si="1154"/>
        <v>90</v>
      </c>
      <c r="BB1081" s="20" t="str">
        <f t="shared" si="1154"/>
        <v>nminer</v>
      </c>
      <c r="BC1081" s="20">
        <f t="shared" si="1154"/>
        <v>0</v>
      </c>
      <c r="BD1081" s="14"/>
      <c r="BJ1081" t="s">
        <v>235</v>
      </c>
      <c r="BK1081" t="s">
        <v>152</v>
      </c>
      <c r="BN1081" s="36">
        <v>100</v>
      </c>
      <c r="BQ1081">
        <v>1</v>
      </c>
      <c r="BR1081" s="38">
        <v>44737</v>
      </c>
      <c r="BS1081" s="22" t="s">
        <v>183</v>
      </c>
      <c r="BT1081" s="20" t="str">
        <f t="shared" si="1147"/>
        <v>BILLETVIP_COR22D291</v>
      </c>
      <c r="BV1081">
        <v>1</v>
      </c>
    </row>
    <row r="1082" spans="2:74" ht="18.75" customHeight="1" x14ac:dyDescent="0.3">
      <c r="B1082" s="20">
        <f t="shared" si="1151"/>
        <v>292</v>
      </c>
      <c r="C1082" s="22" t="str">
        <f t="shared" si="1152"/>
        <v>#292 Billet VIP</v>
      </c>
      <c r="D1082" t="str">
        <f t="shared" si="1150"/>
        <v>COR22D292</v>
      </c>
      <c r="E1082" s="53" t="s">
        <v>234</v>
      </c>
      <c r="F1082" s="20">
        <v>1000</v>
      </c>
      <c r="G1082" s="74" t="s">
        <v>1321</v>
      </c>
      <c r="H1082" s="23" t="s">
        <v>146</v>
      </c>
      <c r="J1082" s="54" t="s">
        <v>1020</v>
      </c>
      <c r="K1082" s="22" t="s">
        <v>173</v>
      </c>
      <c r="L1082" s="54" t="s">
        <v>147</v>
      </c>
      <c r="M1082" s="22">
        <v>1</v>
      </c>
      <c r="N1082" s="54" t="s">
        <v>174</v>
      </c>
      <c r="T1082" s="54" t="s">
        <v>36</v>
      </c>
      <c r="U1082" s="22" t="s">
        <v>227</v>
      </c>
      <c r="V1082" s="54" t="str">
        <f t="shared" si="1149"/>
        <v>avantage2</v>
      </c>
      <c r="W1082" s="22" t="s">
        <v>228</v>
      </c>
      <c r="AW1082" s="22"/>
      <c r="AX1082" s="20" t="str">
        <f t="shared" si="1154"/>
        <v>ncreator</v>
      </c>
      <c r="AY1082" s="20">
        <f t="shared" si="1154"/>
        <v>10</v>
      </c>
      <c r="AZ1082" s="20" t="str">
        <f t="shared" si="1154"/>
        <v>cotrcrea</v>
      </c>
      <c r="BA1082" s="20">
        <f t="shared" si="1154"/>
        <v>90</v>
      </c>
      <c r="BB1082" s="20" t="str">
        <f t="shared" si="1154"/>
        <v>nminer</v>
      </c>
      <c r="BC1082" s="20">
        <f t="shared" si="1154"/>
        <v>0</v>
      </c>
      <c r="BD1082" s="14"/>
      <c r="BJ1082" t="s">
        <v>235</v>
      </c>
      <c r="BK1082" t="s">
        <v>152</v>
      </c>
      <c r="BN1082" s="36">
        <v>100</v>
      </c>
      <c r="BQ1082">
        <v>1</v>
      </c>
      <c r="BR1082" s="38">
        <v>44737</v>
      </c>
      <c r="BS1082" s="22" t="s">
        <v>183</v>
      </c>
      <c r="BT1082" s="20" t="str">
        <f t="shared" si="1147"/>
        <v>BILLETVIP_COR22D292</v>
      </c>
      <c r="BV1082">
        <v>1</v>
      </c>
    </row>
    <row r="1083" spans="2:74" ht="18.75" customHeight="1" x14ac:dyDescent="0.3">
      <c r="B1083" s="20">
        <f t="shared" si="1151"/>
        <v>293</v>
      </c>
      <c r="C1083" s="22" t="str">
        <f t="shared" si="1152"/>
        <v>#293 Billet VIP</v>
      </c>
      <c r="D1083" t="str">
        <f t="shared" si="1150"/>
        <v>COR22D293</v>
      </c>
      <c r="E1083" s="53" t="s">
        <v>234</v>
      </c>
      <c r="F1083" s="20">
        <v>1000</v>
      </c>
      <c r="G1083" s="74" t="s">
        <v>1322</v>
      </c>
      <c r="H1083" s="23" t="s">
        <v>146</v>
      </c>
      <c r="J1083" s="54" t="s">
        <v>1020</v>
      </c>
      <c r="K1083" s="22" t="s">
        <v>173</v>
      </c>
      <c r="L1083" s="54" t="s">
        <v>147</v>
      </c>
      <c r="M1083" s="22">
        <v>1</v>
      </c>
      <c r="N1083" s="54" t="s">
        <v>174</v>
      </c>
      <c r="T1083" s="54" t="s">
        <v>36</v>
      </c>
      <c r="U1083" s="22" t="s">
        <v>227</v>
      </c>
      <c r="V1083" s="54" t="str">
        <f t="shared" si="1149"/>
        <v>avantage2</v>
      </c>
      <c r="W1083" s="22" t="s">
        <v>228</v>
      </c>
      <c r="AW1083" s="22"/>
      <c r="AX1083" s="20" t="str">
        <f t="shared" si="1154"/>
        <v>ncreator</v>
      </c>
      <c r="AY1083" s="20">
        <f t="shared" si="1154"/>
        <v>10</v>
      </c>
      <c r="AZ1083" s="20" t="str">
        <f t="shared" si="1154"/>
        <v>cotrcrea</v>
      </c>
      <c r="BA1083" s="20">
        <f t="shared" si="1154"/>
        <v>90</v>
      </c>
      <c r="BB1083" s="20" t="str">
        <f t="shared" si="1154"/>
        <v>nminer</v>
      </c>
      <c r="BC1083" s="20">
        <f t="shared" si="1154"/>
        <v>0</v>
      </c>
      <c r="BD1083" s="14"/>
      <c r="BJ1083" t="s">
        <v>235</v>
      </c>
      <c r="BK1083" t="s">
        <v>152</v>
      </c>
      <c r="BN1083" s="36">
        <v>100</v>
      </c>
      <c r="BQ1083">
        <v>1</v>
      </c>
      <c r="BR1083" s="38">
        <v>44737</v>
      </c>
      <c r="BS1083" s="22" t="s">
        <v>183</v>
      </c>
      <c r="BT1083" s="20" t="str">
        <f t="shared" si="1147"/>
        <v>BILLETVIP_COR22D293</v>
      </c>
      <c r="BV1083">
        <v>1</v>
      </c>
    </row>
    <row r="1084" spans="2:74" ht="18.75" customHeight="1" x14ac:dyDescent="0.3">
      <c r="B1084" s="20">
        <f t="shared" si="1151"/>
        <v>294</v>
      </c>
      <c r="C1084" s="22" t="str">
        <f t="shared" si="1152"/>
        <v>#294 Billet VIP</v>
      </c>
      <c r="D1084" t="str">
        <f t="shared" si="1150"/>
        <v>COR22D294</v>
      </c>
      <c r="E1084" s="53" t="s">
        <v>234</v>
      </c>
      <c r="F1084" s="20">
        <v>1000</v>
      </c>
      <c r="G1084" s="74" t="s">
        <v>1323</v>
      </c>
      <c r="H1084" s="23" t="s">
        <v>146</v>
      </c>
      <c r="J1084" s="54" t="s">
        <v>1020</v>
      </c>
      <c r="K1084" s="22" t="s">
        <v>173</v>
      </c>
      <c r="L1084" s="54" t="s">
        <v>147</v>
      </c>
      <c r="M1084" s="22">
        <v>1</v>
      </c>
      <c r="N1084" s="54" t="s">
        <v>174</v>
      </c>
      <c r="T1084" s="54" t="s">
        <v>36</v>
      </c>
      <c r="U1084" s="22" t="s">
        <v>227</v>
      </c>
      <c r="V1084" s="54" t="str">
        <f t="shared" si="1149"/>
        <v>avantage2</v>
      </c>
      <c r="W1084" s="22" t="s">
        <v>228</v>
      </c>
      <c r="AW1084" s="22"/>
      <c r="AX1084" s="20" t="str">
        <f t="shared" si="1154"/>
        <v>ncreator</v>
      </c>
      <c r="AY1084" s="20">
        <f t="shared" si="1154"/>
        <v>10</v>
      </c>
      <c r="AZ1084" s="20" t="str">
        <f t="shared" si="1154"/>
        <v>cotrcrea</v>
      </c>
      <c r="BA1084" s="20">
        <f t="shared" si="1154"/>
        <v>90</v>
      </c>
      <c r="BB1084" s="20" t="str">
        <f t="shared" si="1154"/>
        <v>nminer</v>
      </c>
      <c r="BC1084" s="20">
        <f t="shared" si="1154"/>
        <v>0</v>
      </c>
      <c r="BD1084" s="14"/>
      <c r="BJ1084" t="s">
        <v>235</v>
      </c>
      <c r="BK1084" t="s">
        <v>152</v>
      </c>
      <c r="BN1084" s="36">
        <v>100</v>
      </c>
      <c r="BQ1084">
        <v>1</v>
      </c>
      <c r="BR1084" s="38">
        <v>44737</v>
      </c>
      <c r="BS1084" s="22" t="s">
        <v>183</v>
      </c>
      <c r="BT1084" s="20" t="str">
        <f t="shared" si="1147"/>
        <v>BILLETVIP_COR22D294</v>
      </c>
      <c r="BV1084">
        <v>1</v>
      </c>
    </row>
    <row r="1085" spans="2:74" ht="18.75" customHeight="1" x14ac:dyDescent="0.3">
      <c r="B1085" s="20">
        <f t="shared" si="1151"/>
        <v>295</v>
      </c>
      <c r="C1085" s="22" t="str">
        <f t="shared" si="1152"/>
        <v>#295 Billet VIP</v>
      </c>
      <c r="D1085" t="str">
        <f t="shared" si="1150"/>
        <v>COR22D295</v>
      </c>
      <c r="E1085" s="53" t="s">
        <v>234</v>
      </c>
      <c r="F1085" s="20">
        <v>1000</v>
      </c>
      <c r="G1085" s="74" t="s">
        <v>1324</v>
      </c>
      <c r="H1085" s="23" t="s">
        <v>146</v>
      </c>
      <c r="J1085" s="54" t="s">
        <v>1020</v>
      </c>
      <c r="K1085" s="22" t="s">
        <v>173</v>
      </c>
      <c r="L1085" s="54" t="s">
        <v>147</v>
      </c>
      <c r="M1085" s="22">
        <v>1</v>
      </c>
      <c r="N1085" s="54" t="s">
        <v>174</v>
      </c>
      <c r="T1085" s="54" t="s">
        <v>36</v>
      </c>
      <c r="U1085" s="22" t="s">
        <v>227</v>
      </c>
      <c r="V1085" s="54" t="str">
        <f t="shared" si="1149"/>
        <v>avantage2</v>
      </c>
      <c r="W1085" s="22" t="s">
        <v>228</v>
      </c>
      <c r="AW1085" s="22"/>
      <c r="AX1085" s="20" t="str">
        <f t="shared" si="1154"/>
        <v>ncreator</v>
      </c>
      <c r="AY1085" s="20">
        <f t="shared" si="1154"/>
        <v>10</v>
      </c>
      <c r="AZ1085" s="20" t="str">
        <f t="shared" si="1154"/>
        <v>cotrcrea</v>
      </c>
      <c r="BA1085" s="20">
        <f t="shared" si="1154"/>
        <v>90</v>
      </c>
      <c r="BB1085" s="20" t="str">
        <f t="shared" si="1154"/>
        <v>nminer</v>
      </c>
      <c r="BC1085" s="20">
        <f t="shared" si="1154"/>
        <v>0</v>
      </c>
      <c r="BD1085" s="14"/>
      <c r="BJ1085" t="s">
        <v>235</v>
      </c>
      <c r="BK1085" t="s">
        <v>152</v>
      </c>
      <c r="BN1085" s="36">
        <v>100</v>
      </c>
      <c r="BQ1085">
        <v>1</v>
      </c>
      <c r="BR1085" s="38">
        <v>44737</v>
      </c>
      <c r="BS1085" s="22" t="s">
        <v>183</v>
      </c>
      <c r="BT1085" s="20" t="str">
        <f t="shared" si="1147"/>
        <v>BILLETVIP_COR22D295</v>
      </c>
      <c r="BV1085">
        <v>1</v>
      </c>
    </row>
    <row r="1086" spans="2:74" ht="18.75" customHeight="1" x14ac:dyDescent="0.3">
      <c r="B1086" s="20">
        <f t="shared" si="1151"/>
        <v>296</v>
      </c>
      <c r="C1086" s="22" t="str">
        <f t="shared" si="1152"/>
        <v>#296 Billet VIP</v>
      </c>
      <c r="D1086" t="str">
        <f t="shared" si="1150"/>
        <v>COR22D296</v>
      </c>
      <c r="E1086" s="53" t="s">
        <v>234</v>
      </c>
      <c r="F1086" s="20">
        <v>1000</v>
      </c>
      <c r="G1086" s="74" t="s">
        <v>1325</v>
      </c>
      <c r="H1086" s="23" t="s">
        <v>146</v>
      </c>
      <c r="J1086" s="54" t="s">
        <v>1020</v>
      </c>
      <c r="K1086" s="22" t="s">
        <v>173</v>
      </c>
      <c r="L1086" s="54" t="s">
        <v>147</v>
      </c>
      <c r="M1086" s="22">
        <v>1</v>
      </c>
      <c r="N1086" s="54" t="s">
        <v>174</v>
      </c>
      <c r="T1086" s="54" t="s">
        <v>36</v>
      </c>
      <c r="U1086" s="22" t="s">
        <v>227</v>
      </c>
      <c r="V1086" s="54" t="str">
        <f t="shared" si="1149"/>
        <v>avantage2</v>
      </c>
      <c r="W1086" s="22" t="s">
        <v>228</v>
      </c>
      <c r="AW1086" s="22"/>
      <c r="AX1086" s="20" t="str">
        <f t="shared" si="1154"/>
        <v>ncreator</v>
      </c>
      <c r="AY1086" s="20">
        <f t="shared" si="1154"/>
        <v>10</v>
      </c>
      <c r="AZ1086" s="20" t="str">
        <f t="shared" si="1154"/>
        <v>cotrcrea</v>
      </c>
      <c r="BA1086" s="20">
        <f t="shared" si="1154"/>
        <v>90</v>
      </c>
      <c r="BB1086" s="20" t="str">
        <f t="shared" si="1154"/>
        <v>nminer</v>
      </c>
      <c r="BC1086" s="20">
        <f t="shared" si="1154"/>
        <v>0</v>
      </c>
      <c r="BD1086" s="14"/>
      <c r="BJ1086" t="s">
        <v>235</v>
      </c>
      <c r="BK1086" t="s">
        <v>152</v>
      </c>
      <c r="BN1086" s="36">
        <v>100</v>
      </c>
      <c r="BQ1086">
        <v>1</v>
      </c>
      <c r="BR1086" s="38">
        <v>44737</v>
      </c>
      <c r="BS1086" s="22" t="s">
        <v>183</v>
      </c>
      <c r="BT1086" s="20" t="str">
        <f t="shared" si="1147"/>
        <v>BILLETVIP_COR22D296</v>
      </c>
      <c r="BV1086">
        <v>1</v>
      </c>
    </row>
    <row r="1087" spans="2:74" ht="18.75" customHeight="1" x14ac:dyDescent="0.3">
      <c r="B1087" s="20">
        <f t="shared" si="1151"/>
        <v>297</v>
      </c>
      <c r="C1087" s="22" t="str">
        <f t="shared" si="1152"/>
        <v>#297 Billet VIP</v>
      </c>
      <c r="D1087" t="str">
        <f t="shared" si="1150"/>
        <v>COR22D297</v>
      </c>
      <c r="E1087" s="53" t="s">
        <v>234</v>
      </c>
      <c r="F1087" s="20">
        <v>1000</v>
      </c>
      <c r="G1087" s="74" t="s">
        <v>1326</v>
      </c>
      <c r="H1087" s="23" t="s">
        <v>146</v>
      </c>
      <c r="J1087" s="54" t="s">
        <v>1020</v>
      </c>
      <c r="K1087" s="22" t="s">
        <v>173</v>
      </c>
      <c r="L1087" s="54" t="s">
        <v>147</v>
      </c>
      <c r="M1087" s="22">
        <v>1</v>
      </c>
      <c r="N1087" s="54" t="s">
        <v>174</v>
      </c>
      <c r="T1087" s="54" t="s">
        <v>36</v>
      </c>
      <c r="U1087" s="22" t="s">
        <v>227</v>
      </c>
      <c r="V1087" s="54" t="str">
        <f t="shared" si="1149"/>
        <v>avantage2</v>
      </c>
      <c r="W1087" s="22" t="s">
        <v>228</v>
      </c>
      <c r="AW1087" s="22"/>
      <c r="AX1087" s="20" t="str">
        <f t="shared" si="1154"/>
        <v>ncreator</v>
      </c>
      <c r="AY1087" s="20">
        <f t="shared" si="1154"/>
        <v>10</v>
      </c>
      <c r="AZ1087" s="20" t="str">
        <f t="shared" si="1154"/>
        <v>cotrcrea</v>
      </c>
      <c r="BA1087" s="20">
        <f t="shared" si="1154"/>
        <v>90</v>
      </c>
      <c r="BB1087" s="20" t="str">
        <f t="shared" si="1154"/>
        <v>nminer</v>
      </c>
      <c r="BC1087" s="20">
        <f t="shared" si="1154"/>
        <v>0</v>
      </c>
      <c r="BD1087" s="14"/>
      <c r="BJ1087" t="s">
        <v>235</v>
      </c>
      <c r="BK1087" t="s">
        <v>152</v>
      </c>
      <c r="BN1087" s="36">
        <v>100</v>
      </c>
      <c r="BQ1087">
        <v>1</v>
      </c>
      <c r="BR1087" s="38">
        <v>44737</v>
      </c>
      <c r="BS1087" s="22" t="s">
        <v>183</v>
      </c>
      <c r="BT1087" s="20" t="str">
        <f t="shared" si="1147"/>
        <v>BILLETVIP_COR22D297</v>
      </c>
      <c r="BV1087">
        <v>1</v>
      </c>
    </row>
    <row r="1088" spans="2:74" ht="18.75" customHeight="1" x14ac:dyDescent="0.3">
      <c r="B1088" s="20">
        <f t="shared" si="1151"/>
        <v>298</v>
      </c>
      <c r="C1088" s="22" t="str">
        <f t="shared" si="1152"/>
        <v>#298 Billet VIP</v>
      </c>
      <c r="D1088" t="str">
        <f t="shared" si="1150"/>
        <v>COR22D298</v>
      </c>
      <c r="E1088" s="53" t="s">
        <v>234</v>
      </c>
      <c r="F1088" s="20">
        <v>1000</v>
      </c>
      <c r="G1088" s="74" t="s">
        <v>1327</v>
      </c>
      <c r="H1088" s="23" t="s">
        <v>146</v>
      </c>
      <c r="J1088" s="54" t="s">
        <v>1020</v>
      </c>
      <c r="K1088" s="22" t="s">
        <v>173</v>
      </c>
      <c r="L1088" s="54" t="s">
        <v>147</v>
      </c>
      <c r="M1088" s="22">
        <v>1</v>
      </c>
      <c r="N1088" s="54" t="s">
        <v>174</v>
      </c>
      <c r="T1088" s="54" t="s">
        <v>36</v>
      </c>
      <c r="U1088" s="22" t="s">
        <v>227</v>
      </c>
      <c r="V1088" s="54" t="str">
        <f t="shared" si="1149"/>
        <v>avantage2</v>
      </c>
      <c r="W1088" s="22" t="s">
        <v>228</v>
      </c>
      <c r="AW1088" s="22"/>
      <c r="AX1088" s="20" t="str">
        <f t="shared" ref="AX1088:BC1103" si="1155">AX1087</f>
        <v>ncreator</v>
      </c>
      <c r="AY1088" s="20">
        <f t="shared" si="1155"/>
        <v>10</v>
      </c>
      <c r="AZ1088" s="20" t="str">
        <f t="shared" si="1155"/>
        <v>cotrcrea</v>
      </c>
      <c r="BA1088" s="20">
        <f t="shared" si="1155"/>
        <v>90</v>
      </c>
      <c r="BB1088" s="20" t="str">
        <f t="shared" si="1155"/>
        <v>nminer</v>
      </c>
      <c r="BC1088" s="20">
        <f t="shared" si="1155"/>
        <v>0</v>
      </c>
      <c r="BD1088" s="14"/>
      <c r="BJ1088" t="s">
        <v>235</v>
      </c>
      <c r="BK1088" t="s">
        <v>152</v>
      </c>
      <c r="BN1088" s="36">
        <v>100</v>
      </c>
      <c r="BQ1088">
        <v>1</v>
      </c>
      <c r="BR1088" s="38">
        <v>44737</v>
      </c>
      <c r="BS1088" s="22" t="s">
        <v>183</v>
      </c>
      <c r="BT1088" s="20" t="str">
        <f t="shared" si="1147"/>
        <v>BILLETVIP_COR22D298</v>
      </c>
      <c r="BV1088">
        <v>1</v>
      </c>
    </row>
    <row r="1089" spans="2:74" ht="18.75" customHeight="1" x14ac:dyDescent="0.3">
      <c r="B1089" s="20">
        <f t="shared" si="1151"/>
        <v>299</v>
      </c>
      <c r="C1089" s="22" t="str">
        <f t="shared" si="1152"/>
        <v>#299 Billet VIP</v>
      </c>
      <c r="D1089" t="str">
        <f t="shared" si="1150"/>
        <v>COR22D299</v>
      </c>
      <c r="E1089" s="53" t="s">
        <v>234</v>
      </c>
      <c r="F1089" s="20">
        <v>1000</v>
      </c>
      <c r="G1089" s="74" t="s">
        <v>1328</v>
      </c>
      <c r="H1089" s="23" t="s">
        <v>146</v>
      </c>
      <c r="J1089" s="54" t="s">
        <v>1020</v>
      </c>
      <c r="K1089" s="22" t="s">
        <v>173</v>
      </c>
      <c r="L1089" s="54" t="s">
        <v>147</v>
      </c>
      <c r="M1089" s="22">
        <v>1</v>
      </c>
      <c r="N1089" s="54" t="s">
        <v>174</v>
      </c>
      <c r="T1089" s="54" t="s">
        <v>36</v>
      </c>
      <c r="U1089" s="22" t="s">
        <v>227</v>
      </c>
      <c r="V1089" s="54" t="str">
        <f t="shared" si="1149"/>
        <v>avantage2</v>
      </c>
      <c r="W1089" s="22" t="s">
        <v>228</v>
      </c>
      <c r="AW1089" s="22"/>
      <c r="AX1089" s="20" t="str">
        <f t="shared" si="1155"/>
        <v>ncreator</v>
      </c>
      <c r="AY1089" s="20">
        <f t="shared" si="1155"/>
        <v>10</v>
      </c>
      <c r="AZ1089" s="20" t="str">
        <f t="shared" si="1155"/>
        <v>cotrcrea</v>
      </c>
      <c r="BA1089" s="20">
        <f t="shared" si="1155"/>
        <v>90</v>
      </c>
      <c r="BB1089" s="20" t="str">
        <f t="shared" si="1155"/>
        <v>nminer</v>
      </c>
      <c r="BC1089" s="20">
        <f t="shared" si="1155"/>
        <v>0</v>
      </c>
      <c r="BD1089" s="14"/>
      <c r="BJ1089" t="s">
        <v>235</v>
      </c>
      <c r="BK1089" t="s">
        <v>152</v>
      </c>
      <c r="BN1089" s="36">
        <v>100</v>
      </c>
      <c r="BQ1089">
        <v>1</v>
      </c>
      <c r="BR1089" s="38">
        <v>44737</v>
      </c>
      <c r="BS1089" s="22" t="s">
        <v>183</v>
      </c>
      <c r="BT1089" s="20" t="str">
        <f t="shared" si="1147"/>
        <v>BILLETVIP_COR22D299</v>
      </c>
      <c r="BV1089">
        <v>1</v>
      </c>
    </row>
    <row r="1090" spans="2:74" ht="18.75" customHeight="1" x14ac:dyDescent="0.3">
      <c r="B1090" s="20">
        <f t="shared" si="1151"/>
        <v>300</v>
      </c>
      <c r="C1090" s="22" t="str">
        <f t="shared" si="1152"/>
        <v>#300 Billet VIP</v>
      </c>
      <c r="D1090" t="str">
        <f t="shared" si="1150"/>
        <v>COR22D300</v>
      </c>
      <c r="E1090" s="53" t="s">
        <v>234</v>
      </c>
      <c r="F1090" s="20">
        <v>1000</v>
      </c>
      <c r="G1090" s="74" t="s">
        <v>1329</v>
      </c>
      <c r="H1090" s="23" t="s">
        <v>146</v>
      </c>
      <c r="J1090" s="54" t="s">
        <v>1020</v>
      </c>
      <c r="K1090" s="22" t="s">
        <v>173</v>
      </c>
      <c r="L1090" s="54" t="s">
        <v>147</v>
      </c>
      <c r="M1090" s="22">
        <v>1</v>
      </c>
      <c r="N1090" s="54" t="s">
        <v>174</v>
      </c>
      <c r="T1090" s="54" t="s">
        <v>36</v>
      </c>
      <c r="U1090" s="22" t="s">
        <v>227</v>
      </c>
      <c r="V1090" s="54" t="str">
        <f t="shared" si="1149"/>
        <v>avantage2</v>
      </c>
      <c r="W1090" s="22" t="s">
        <v>228</v>
      </c>
      <c r="AW1090" s="22"/>
      <c r="AX1090" s="20" t="str">
        <f t="shared" si="1155"/>
        <v>ncreator</v>
      </c>
      <c r="AY1090" s="20">
        <f t="shared" si="1155"/>
        <v>10</v>
      </c>
      <c r="AZ1090" s="20" t="str">
        <f t="shared" si="1155"/>
        <v>cotrcrea</v>
      </c>
      <c r="BA1090" s="20">
        <f t="shared" si="1155"/>
        <v>90</v>
      </c>
      <c r="BB1090" s="20" t="str">
        <f t="shared" si="1155"/>
        <v>nminer</v>
      </c>
      <c r="BC1090" s="20">
        <f t="shared" si="1155"/>
        <v>0</v>
      </c>
      <c r="BD1090" s="14"/>
      <c r="BJ1090" t="s">
        <v>235</v>
      </c>
      <c r="BK1090" t="s">
        <v>152</v>
      </c>
      <c r="BN1090" s="36">
        <v>100</v>
      </c>
      <c r="BQ1090">
        <v>1</v>
      </c>
      <c r="BR1090" s="38">
        <v>44737</v>
      </c>
      <c r="BS1090" s="22" t="s">
        <v>183</v>
      </c>
      <c r="BT1090" s="20" t="str">
        <f t="shared" si="1147"/>
        <v>BILLETVIP_COR22D300</v>
      </c>
      <c r="BV1090">
        <v>1</v>
      </c>
    </row>
    <row r="1091" spans="2:74" ht="18.75" customHeight="1" x14ac:dyDescent="0.3">
      <c r="B1091" s="20">
        <f t="shared" si="1151"/>
        <v>301</v>
      </c>
      <c r="C1091" s="22" t="str">
        <f t="shared" si="1152"/>
        <v>#301 Billet VIP</v>
      </c>
      <c r="D1091" t="str">
        <f t="shared" si="1150"/>
        <v>COR22D301</v>
      </c>
      <c r="E1091" s="53" t="s">
        <v>234</v>
      </c>
      <c r="F1091" s="20">
        <v>1000</v>
      </c>
      <c r="G1091" s="74" t="s">
        <v>1330</v>
      </c>
      <c r="H1091" s="23" t="s">
        <v>146</v>
      </c>
      <c r="J1091" s="54" t="s">
        <v>1020</v>
      </c>
      <c r="K1091" s="22" t="s">
        <v>173</v>
      </c>
      <c r="L1091" s="54" t="s">
        <v>147</v>
      </c>
      <c r="M1091" s="22">
        <v>1</v>
      </c>
      <c r="N1091" s="54" t="s">
        <v>174</v>
      </c>
      <c r="T1091" s="54" t="s">
        <v>36</v>
      </c>
      <c r="U1091" s="22" t="s">
        <v>227</v>
      </c>
      <c r="V1091" s="54" t="str">
        <f t="shared" si="1149"/>
        <v>avantage2</v>
      </c>
      <c r="W1091" s="22" t="s">
        <v>228</v>
      </c>
      <c r="AW1091" s="22"/>
      <c r="AX1091" s="20" t="str">
        <f t="shared" si="1155"/>
        <v>ncreator</v>
      </c>
      <c r="AY1091" s="20">
        <f t="shared" si="1155"/>
        <v>10</v>
      </c>
      <c r="AZ1091" s="20" t="str">
        <f t="shared" si="1155"/>
        <v>cotrcrea</v>
      </c>
      <c r="BA1091" s="20">
        <f t="shared" si="1155"/>
        <v>90</v>
      </c>
      <c r="BB1091" s="20" t="str">
        <f t="shared" si="1155"/>
        <v>nminer</v>
      </c>
      <c r="BC1091" s="20">
        <f t="shared" si="1155"/>
        <v>0</v>
      </c>
      <c r="BD1091" s="14"/>
      <c r="BJ1091" t="s">
        <v>235</v>
      </c>
      <c r="BK1091" t="s">
        <v>152</v>
      </c>
      <c r="BN1091" s="36">
        <v>100</v>
      </c>
      <c r="BQ1091">
        <v>1</v>
      </c>
      <c r="BR1091" s="38">
        <v>44737</v>
      </c>
      <c r="BS1091" s="22" t="s">
        <v>183</v>
      </c>
      <c r="BT1091" s="20" t="str">
        <f t="shared" si="1147"/>
        <v>BILLETVIP_COR22D301</v>
      </c>
      <c r="BV1091">
        <v>1</v>
      </c>
    </row>
    <row r="1092" spans="2:74" ht="18.75" customHeight="1" x14ac:dyDescent="0.3">
      <c r="B1092" s="20">
        <f t="shared" si="1151"/>
        <v>302</v>
      </c>
      <c r="C1092" s="22" t="str">
        <f t="shared" si="1152"/>
        <v>#302 Billet VIP</v>
      </c>
      <c r="D1092" t="str">
        <f t="shared" si="1150"/>
        <v>COR22D302</v>
      </c>
      <c r="E1092" s="53" t="s">
        <v>234</v>
      </c>
      <c r="F1092" s="20">
        <v>1000</v>
      </c>
      <c r="G1092" s="74" t="s">
        <v>1331</v>
      </c>
      <c r="H1092" s="23" t="s">
        <v>146</v>
      </c>
      <c r="J1092" s="54" t="s">
        <v>1020</v>
      </c>
      <c r="K1092" s="22" t="s">
        <v>173</v>
      </c>
      <c r="L1092" s="54" t="s">
        <v>147</v>
      </c>
      <c r="M1092" s="22">
        <v>1</v>
      </c>
      <c r="N1092" s="54" t="s">
        <v>174</v>
      </c>
      <c r="T1092" s="54" t="s">
        <v>36</v>
      </c>
      <c r="U1092" s="22" t="s">
        <v>227</v>
      </c>
      <c r="V1092" s="54" t="str">
        <f t="shared" si="1149"/>
        <v>avantage2</v>
      </c>
      <c r="W1092" s="22" t="s">
        <v>228</v>
      </c>
      <c r="AW1092" s="22"/>
      <c r="AX1092" s="20" t="str">
        <f t="shared" si="1155"/>
        <v>ncreator</v>
      </c>
      <c r="AY1092" s="20">
        <f t="shared" si="1155"/>
        <v>10</v>
      </c>
      <c r="AZ1092" s="20" t="str">
        <f t="shared" si="1155"/>
        <v>cotrcrea</v>
      </c>
      <c r="BA1092" s="20">
        <f t="shared" si="1155"/>
        <v>90</v>
      </c>
      <c r="BB1092" s="20" t="str">
        <f t="shared" si="1155"/>
        <v>nminer</v>
      </c>
      <c r="BC1092" s="20">
        <f t="shared" si="1155"/>
        <v>0</v>
      </c>
      <c r="BD1092" s="14"/>
      <c r="BJ1092" t="s">
        <v>235</v>
      </c>
      <c r="BK1092" t="s">
        <v>152</v>
      </c>
      <c r="BN1092" s="36">
        <v>100</v>
      </c>
      <c r="BQ1092">
        <v>1</v>
      </c>
      <c r="BR1092" s="38">
        <v>44737</v>
      </c>
      <c r="BS1092" s="22" t="s">
        <v>183</v>
      </c>
      <c r="BT1092" s="20" t="str">
        <f t="shared" ref="BT1092:BT1155" si="1156">SUBSTITUTE(BJ1092," ","") &amp; "_" &amp; D1092</f>
        <v>BILLETVIP_COR22D302</v>
      </c>
      <c r="BV1092">
        <v>1</v>
      </c>
    </row>
    <row r="1093" spans="2:74" ht="18.75" customHeight="1" x14ac:dyDescent="0.3">
      <c r="B1093" s="20">
        <f t="shared" si="1151"/>
        <v>303</v>
      </c>
      <c r="C1093" s="22" t="str">
        <f t="shared" si="1152"/>
        <v>#303 Billet VIP</v>
      </c>
      <c r="D1093" t="str">
        <f t="shared" si="1150"/>
        <v>COR22D303</v>
      </c>
      <c r="E1093" s="53" t="s">
        <v>234</v>
      </c>
      <c r="F1093" s="20">
        <v>1000</v>
      </c>
      <c r="G1093" s="74" t="s">
        <v>1332</v>
      </c>
      <c r="H1093" s="23" t="s">
        <v>146</v>
      </c>
      <c r="J1093" s="54" t="s">
        <v>1020</v>
      </c>
      <c r="K1093" s="22" t="s">
        <v>173</v>
      </c>
      <c r="L1093" s="54" t="s">
        <v>147</v>
      </c>
      <c r="M1093" s="22">
        <v>1</v>
      </c>
      <c r="N1093" s="54" t="s">
        <v>174</v>
      </c>
      <c r="T1093" s="54" t="s">
        <v>36</v>
      </c>
      <c r="U1093" s="22" t="s">
        <v>227</v>
      </c>
      <c r="V1093" s="54" t="str">
        <f t="shared" si="1149"/>
        <v>avantage2</v>
      </c>
      <c r="W1093" s="22" t="s">
        <v>228</v>
      </c>
      <c r="AW1093" s="22"/>
      <c r="AX1093" s="20" t="str">
        <f t="shared" si="1155"/>
        <v>ncreator</v>
      </c>
      <c r="AY1093" s="20">
        <f t="shared" si="1155"/>
        <v>10</v>
      </c>
      <c r="AZ1093" s="20" t="str">
        <f t="shared" si="1155"/>
        <v>cotrcrea</v>
      </c>
      <c r="BA1093" s="20">
        <f t="shared" si="1155"/>
        <v>90</v>
      </c>
      <c r="BB1093" s="20" t="str">
        <f t="shared" si="1155"/>
        <v>nminer</v>
      </c>
      <c r="BC1093" s="20">
        <f t="shared" si="1155"/>
        <v>0</v>
      </c>
      <c r="BD1093" s="14"/>
      <c r="BJ1093" t="s">
        <v>235</v>
      </c>
      <c r="BK1093" t="s">
        <v>152</v>
      </c>
      <c r="BN1093" s="36">
        <v>100</v>
      </c>
      <c r="BQ1093">
        <v>1</v>
      </c>
      <c r="BR1093" s="38">
        <v>44737</v>
      </c>
      <c r="BS1093" s="22" t="s">
        <v>183</v>
      </c>
      <c r="BT1093" s="20" t="str">
        <f t="shared" si="1156"/>
        <v>BILLETVIP_COR22D303</v>
      </c>
      <c r="BV1093">
        <v>1</v>
      </c>
    </row>
    <row r="1094" spans="2:74" ht="18.75" customHeight="1" x14ac:dyDescent="0.3">
      <c r="B1094" s="20">
        <f t="shared" si="1151"/>
        <v>304</v>
      </c>
      <c r="C1094" s="22" t="str">
        <f t="shared" si="1152"/>
        <v>#304 Billet VIP</v>
      </c>
      <c r="D1094" t="str">
        <f t="shared" si="1150"/>
        <v>COR22D304</v>
      </c>
      <c r="E1094" s="53" t="s">
        <v>234</v>
      </c>
      <c r="F1094" s="20">
        <v>1000</v>
      </c>
      <c r="G1094" s="74" t="s">
        <v>1333</v>
      </c>
      <c r="H1094" s="23" t="s">
        <v>146</v>
      </c>
      <c r="J1094" s="54" t="s">
        <v>1020</v>
      </c>
      <c r="K1094" s="22" t="s">
        <v>173</v>
      </c>
      <c r="L1094" s="54" t="s">
        <v>147</v>
      </c>
      <c r="M1094" s="22">
        <v>1</v>
      </c>
      <c r="N1094" s="54" t="s">
        <v>174</v>
      </c>
      <c r="T1094" s="54" t="s">
        <v>36</v>
      </c>
      <c r="U1094" s="22" t="s">
        <v>227</v>
      </c>
      <c r="V1094" s="54" t="str">
        <f t="shared" si="1149"/>
        <v>avantage2</v>
      </c>
      <c r="W1094" s="22" t="s">
        <v>228</v>
      </c>
      <c r="AW1094" s="22"/>
      <c r="AX1094" s="20" t="str">
        <f t="shared" si="1155"/>
        <v>ncreator</v>
      </c>
      <c r="AY1094" s="20">
        <f t="shared" si="1155"/>
        <v>10</v>
      </c>
      <c r="AZ1094" s="20" t="str">
        <f t="shared" si="1155"/>
        <v>cotrcrea</v>
      </c>
      <c r="BA1094" s="20">
        <f t="shared" si="1155"/>
        <v>90</v>
      </c>
      <c r="BB1094" s="20" t="str">
        <f t="shared" si="1155"/>
        <v>nminer</v>
      </c>
      <c r="BC1094" s="20">
        <f t="shared" si="1155"/>
        <v>0</v>
      </c>
      <c r="BD1094" s="14"/>
      <c r="BJ1094" t="s">
        <v>235</v>
      </c>
      <c r="BK1094" t="s">
        <v>152</v>
      </c>
      <c r="BN1094" s="36">
        <v>100</v>
      </c>
      <c r="BQ1094">
        <v>1</v>
      </c>
      <c r="BR1094" s="38">
        <v>44737</v>
      </c>
      <c r="BS1094" s="22" t="s">
        <v>183</v>
      </c>
      <c r="BT1094" s="20" t="str">
        <f t="shared" si="1156"/>
        <v>BILLETVIP_COR22D304</v>
      </c>
      <c r="BV1094">
        <v>1</v>
      </c>
    </row>
    <row r="1095" spans="2:74" ht="18.75" customHeight="1" x14ac:dyDescent="0.3">
      <c r="B1095" s="20">
        <f t="shared" si="1151"/>
        <v>305</v>
      </c>
      <c r="C1095" s="22" t="str">
        <f t="shared" si="1152"/>
        <v>#305 Billet VIP</v>
      </c>
      <c r="D1095" t="str">
        <f t="shared" si="1150"/>
        <v>COR22D305</v>
      </c>
      <c r="E1095" s="53" t="s">
        <v>234</v>
      </c>
      <c r="F1095" s="20">
        <v>1000</v>
      </c>
      <c r="G1095" s="74" t="s">
        <v>1334</v>
      </c>
      <c r="H1095" s="23" t="s">
        <v>146</v>
      </c>
      <c r="J1095" s="54" t="s">
        <v>1020</v>
      </c>
      <c r="K1095" s="22" t="s">
        <v>173</v>
      </c>
      <c r="L1095" s="54" t="s">
        <v>147</v>
      </c>
      <c r="M1095" s="22">
        <v>1</v>
      </c>
      <c r="N1095" s="54" t="s">
        <v>174</v>
      </c>
      <c r="T1095" s="54" t="s">
        <v>36</v>
      </c>
      <c r="U1095" s="22" t="s">
        <v>227</v>
      </c>
      <c r="V1095" s="54" t="str">
        <f t="shared" si="1149"/>
        <v>avantage2</v>
      </c>
      <c r="W1095" s="22" t="s">
        <v>228</v>
      </c>
      <c r="AW1095" s="22"/>
      <c r="AX1095" s="20" t="str">
        <f t="shared" si="1155"/>
        <v>ncreator</v>
      </c>
      <c r="AY1095" s="20">
        <f t="shared" si="1155"/>
        <v>10</v>
      </c>
      <c r="AZ1095" s="20" t="str">
        <f t="shared" si="1155"/>
        <v>cotrcrea</v>
      </c>
      <c r="BA1095" s="20">
        <f t="shared" si="1155"/>
        <v>90</v>
      </c>
      <c r="BB1095" s="20" t="str">
        <f t="shared" si="1155"/>
        <v>nminer</v>
      </c>
      <c r="BC1095" s="20">
        <f t="shared" si="1155"/>
        <v>0</v>
      </c>
      <c r="BD1095" s="14"/>
      <c r="BJ1095" t="s">
        <v>235</v>
      </c>
      <c r="BK1095" t="s">
        <v>152</v>
      </c>
      <c r="BN1095" s="36">
        <v>100</v>
      </c>
      <c r="BQ1095">
        <v>1</v>
      </c>
      <c r="BR1095" s="38">
        <v>44737</v>
      </c>
      <c r="BS1095" s="22" t="s">
        <v>183</v>
      </c>
      <c r="BT1095" s="20" t="str">
        <f t="shared" si="1156"/>
        <v>BILLETVIP_COR22D305</v>
      </c>
      <c r="BV1095">
        <v>1</v>
      </c>
    </row>
    <row r="1096" spans="2:74" ht="18.75" customHeight="1" x14ac:dyDescent="0.3">
      <c r="B1096" s="20">
        <f t="shared" si="1151"/>
        <v>306</v>
      </c>
      <c r="C1096" s="22" t="str">
        <f t="shared" si="1152"/>
        <v>#306 Billet VIP</v>
      </c>
      <c r="D1096" t="str">
        <f t="shared" si="1150"/>
        <v>COR22D306</v>
      </c>
      <c r="E1096" s="53" t="s">
        <v>234</v>
      </c>
      <c r="F1096" s="20">
        <v>1000</v>
      </c>
      <c r="G1096" s="74" t="s">
        <v>1335</v>
      </c>
      <c r="H1096" s="23" t="s">
        <v>146</v>
      </c>
      <c r="J1096" s="54" t="s">
        <v>1020</v>
      </c>
      <c r="K1096" s="22" t="s">
        <v>173</v>
      </c>
      <c r="L1096" s="54" t="s">
        <v>147</v>
      </c>
      <c r="M1096" s="22">
        <v>1</v>
      </c>
      <c r="N1096" s="54" t="s">
        <v>174</v>
      </c>
      <c r="T1096" s="54" t="s">
        <v>36</v>
      </c>
      <c r="U1096" s="22" t="s">
        <v>227</v>
      </c>
      <c r="V1096" s="54" t="str">
        <f t="shared" si="1149"/>
        <v>avantage2</v>
      </c>
      <c r="W1096" s="22" t="s">
        <v>228</v>
      </c>
      <c r="AW1096" s="22"/>
      <c r="AX1096" s="20" t="str">
        <f t="shared" si="1155"/>
        <v>ncreator</v>
      </c>
      <c r="AY1096" s="20">
        <f t="shared" si="1155"/>
        <v>10</v>
      </c>
      <c r="AZ1096" s="20" t="str">
        <f t="shared" si="1155"/>
        <v>cotrcrea</v>
      </c>
      <c r="BA1096" s="20">
        <f t="shared" si="1155"/>
        <v>90</v>
      </c>
      <c r="BB1096" s="20" t="str">
        <f t="shared" si="1155"/>
        <v>nminer</v>
      </c>
      <c r="BC1096" s="20">
        <f t="shared" si="1155"/>
        <v>0</v>
      </c>
      <c r="BD1096" s="14"/>
      <c r="BJ1096" t="s">
        <v>235</v>
      </c>
      <c r="BK1096" t="s">
        <v>152</v>
      </c>
      <c r="BN1096" s="36">
        <v>100</v>
      </c>
      <c r="BQ1096">
        <v>1</v>
      </c>
      <c r="BR1096" s="38">
        <v>44737</v>
      </c>
      <c r="BS1096" s="22" t="s">
        <v>183</v>
      </c>
      <c r="BT1096" s="20" t="str">
        <f t="shared" si="1156"/>
        <v>BILLETVIP_COR22D306</v>
      </c>
      <c r="BV1096">
        <v>1</v>
      </c>
    </row>
    <row r="1097" spans="2:74" ht="18.75" customHeight="1" x14ac:dyDescent="0.3">
      <c r="B1097" s="20">
        <f t="shared" si="1151"/>
        <v>307</v>
      </c>
      <c r="C1097" s="22" t="str">
        <f t="shared" si="1152"/>
        <v>#307 Billet VIP</v>
      </c>
      <c r="D1097" t="str">
        <f t="shared" si="1150"/>
        <v>COR22D307</v>
      </c>
      <c r="E1097" s="53" t="s">
        <v>234</v>
      </c>
      <c r="F1097" s="20">
        <v>1000</v>
      </c>
      <c r="G1097" s="74" t="s">
        <v>1336</v>
      </c>
      <c r="H1097" s="23" t="s">
        <v>146</v>
      </c>
      <c r="J1097" s="54" t="s">
        <v>1020</v>
      </c>
      <c r="K1097" s="22" t="s">
        <v>173</v>
      </c>
      <c r="L1097" s="54" t="s">
        <v>147</v>
      </c>
      <c r="M1097" s="22">
        <v>1</v>
      </c>
      <c r="N1097" s="54" t="s">
        <v>174</v>
      </c>
      <c r="T1097" s="54" t="s">
        <v>36</v>
      </c>
      <c r="U1097" s="22" t="s">
        <v>227</v>
      </c>
      <c r="V1097" s="54" t="str">
        <f t="shared" si="1149"/>
        <v>avantage2</v>
      </c>
      <c r="W1097" s="22" t="s">
        <v>228</v>
      </c>
      <c r="AW1097" s="22"/>
      <c r="AX1097" s="20" t="str">
        <f t="shared" si="1155"/>
        <v>ncreator</v>
      </c>
      <c r="AY1097" s="20">
        <f t="shared" si="1155"/>
        <v>10</v>
      </c>
      <c r="AZ1097" s="20" t="str">
        <f t="shared" si="1155"/>
        <v>cotrcrea</v>
      </c>
      <c r="BA1097" s="20">
        <f t="shared" si="1155"/>
        <v>90</v>
      </c>
      <c r="BB1097" s="20" t="str">
        <f t="shared" si="1155"/>
        <v>nminer</v>
      </c>
      <c r="BC1097" s="20">
        <f t="shared" si="1155"/>
        <v>0</v>
      </c>
      <c r="BD1097" s="14"/>
      <c r="BJ1097" t="s">
        <v>235</v>
      </c>
      <c r="BK1097" t="s">
        <v>152</v>
      </c>
      <c r="BN1097" s="36">
        <v>100</v>
      </c>
      <c r="BQ1097">
        <v>1</v>
      </c>
      <c r="BR1097" s="38">
        <v>44737</v>
      </c>
      <c r="BS1097" s="22" t="s">
        <v>183</v>
      </c>
      <c r="BT1097" s="20" t="str">
        <f t="shared" si="1156"/>
        <v>BILLETVIP_COR22D307</v>
      </c>
      <c r="BV1097">
        <v>1</v>
      </c>
    </row>
    <row r="1098" spans="2:74" ht="18.75" customHeight="1" x14ac:dyDescent="0.3">
      <c r="B1098" s="20">
        <f t="shared" si="1151"/>
        <v>308</v>
      </c>
      <c r="C1098" s="22" t="str">
        <f t="shared" si="1152"/>
        <v>#308 Billet VIP</v>
      </c>
      <c r="D1098" t="str">
        <f t="shared" si="1150"/>
        <v>COR22D308</v>
      </c>
      <c r="E1098" s="53" t="s">
        <v>234</v>
      </c>
      <c r="F1098" s="20">
        <v>1000</v>
      </c>
      <c r="G1098" s="74" t="s">
        <v>1337</v>
      </c>
      <c r="H1098" s="23" t="s">
        <v>146</v>
      </c>
      <c r="J1098" s="54" t="s">
        <v>1020</v>
      </c>
      <c r="K1098" s="22" t="s">
        <v>173</v>
      </c>
      <c r="L1098" s="54" t="s">
        <v>147</v>
      </c>
      <c r="M1098" s="22">
        <v>1</v>
      </c>
      <c r="N1098" s="54" t="s">
        <v>174</v>
      </c>
      <c r="T1098" s="54" t="s">
        <v>36</v>
      </c>
      <c r="U1098" s="22" t="s">
        <v>227</v>
      </c>
      <c r="V1098" s="54" t="str">
        <f t="shared" si="1149"/>
        <v>avantage2</v>
      </c>
      <c r="W1098" s="22" t="s">
        <v>228</v>
      </c>
      <c r="AW1098" s="22"/>
      <c r="AX1098" s="20" t="str">
        <f t="shared" si="1155"/>
        <v>ncreator</v>
      </c>
      <c r="AY1098" s="20">
        <f t="shared" si="1155"/>
        <v>10</v>
      </c>
      <c r="AZ1098" s="20" t="str">
        <f t="shared" si="1155"/>
        <v>cotrcrea</v>
      </c>
      <c r="BA1098" s="20">
        <f t="shared" si="1155"/>
        <v>90</v>
      </c>
      <c r="BB1098" s="20" t="str">
        <f t="shared" si="1155"/>
        <v>nminer</v>
      </c>
      <c r="BC1098" s="20">
        <f t="shared" si="1155"/>
        <v>0</v>
      </c>
      <c r="BD1098" s="14"/>
      <c r="BJ1098" t="s">
        <v>235</v>
      </c>
      <c r="BK1098" t="s">
        <v>152</v>
      </c>
      <c r="BN1098" s="36">
        <v>100</v>
      </c>
      <c r="BQ1098">
        <v>1</v>
      </c>
      <c r="BR1098" s="38">
        <v>44737</v>
      </c>
      <c r="BS1098" s="22" t="s">
        <v>183</v>
      </c>
      <c r="BT1098" s="20" t="str">
        <f t="shared" si="1156"/>
        <v>BILLETVIP_COR22D308</v>
      </c>
      <c r="BV1098">
        <v>1</v>
      </c>
    </row>
    <row r="1099" spans="2:74" ht="18.75" customHeight="1" x14ac:dyDescent="0.3">
      <c r="B1099" s="20">
        <f t="shared" si="1151"/>
        <v>309</v>
      </c>
      <c r="C1099" s="22" t="str">
        <f t="shared" si="1152"/>
        <v>#309 Billet VIP</v>
      </c>
      <c r="D1099" t="str">
        <f t="shared" si="1150"/>
        <v>COR22D309</v>
      </c>
      <c r="E1099" s="53" t="s">
        <v>234</v>
      </c>
      <c r="F1099" s="20">
        <v>1000</v>
      </c>
      <c r="G1099" s="74" t="s">
        <v>1338</v>
      </c>
      <c r="H1099" s="23" t="s">
        <v>146</v>
      </c>
      <c r="J1099" s="54" t="s">
        <v>1020</v>
      </c>
      <c r="K1099" s="22" t="s">
        <v>173</v>
      </c>
      <c r="L1099" s="54" t="s">
        <v>147</v>
      </c>
      <c r="M1099" s="22">
        <v>1</v>
      </c>
      <c r="N1099" s="54" t="s">
        <v>174</v>
      </c>
      <c r="T1099" s="54" t="s">
        <v>36</v>
      </c>
      <c r="U1099" s="22" t="s">
        <v>227</v>
      </c>
      <c r="V1099" s="54" t="str">
        <f t="shared" si="1149"/>
        <v>avantage2</v>
      </c>
      <c r="W1099" s="22" t="s">
        <v>228</v>
      </c>
      <c r="AW1099" s="22"/>
      <c r="AX1099" s="20" t="str">
        <f t="shared" si="1155"/>
        <v>ncreator</v>
      </c>
      <c r="AY1099" s="20">
        <f t="shared" si="1155"/>
        <v>10</v>
      </c>
      <c r="AZ1099" s="20" t="str">
        <f t="shared" si="1155"/>
        <v>cotrcrea</v>
      </c>
      <c r="BA1099" s="20">
        <f t="shared" si="1155"/>
        <v>90</v>
      </c>
      <c r="BB1099" s="20" t="str">
        <f t="shared" si="1155"/>
        <v>nminer</v>
      </c>
      <c r="BC1099" s="20">
        <f t="shared" si="1155"/>
        <v>0</v>
      </c>
      <c r="BD1099" s="14"/>
      <c r="BJ1099" t="s">
        <v>235</v>
      </c>
      <c r="BK1099" t="s">
        <v>152</v>
      </c>
      <c r="BN1099" s="36">
        <v>100</v>
      </c>
      <c r="BQ1099">
        <v>1</v>
      </c>
      <c r="BR1099" s="38">
        <v>44737</v>
      </c>
      <c r="BS1099" s="22" t="s">
        <v>183</v>
      </c>
      <c r="BT1099" s="20" t="str">
        <f t="shared" si="1156"/>
        <v>BILLETVIP_COR22D309</v>
      </c>
      <c r="BV1099">
        <v>1</v>
      </c>
    </row>
    <row r="1100" spans="2:74" ht="18.75" customHeight="1" x14ac:dyDescent="0.3">
      <c r="B1100" s="20">
        <f t="shared" si="1151"/>
        <v>310</v>
      </c>
      <c r="C1100" s="22" t="str">
        <f t="shared" si="1152"/>
        <v>#310 Billet VIP</v>
      </c>
      <c r="D1100" t="str">
        <f t="shared" si="1150"/>
        <v>COR22D310</v>
      </c>
      <c r="E1100" s="53" t="s">
        <v>234</v>
      </c>
      <c r="F1100" s="20">
        <v>1000</v>
      </c>
      <c r="G1100" s="74" t="s">
        <v>1339</v>
      </c>
      <c r="H1100" s="23" t="s">
        <v>146</v>
      </c>
      <c r="J1100" s="54" t="s">
        <v>1020</v>
      </c>
      <c r="K1100" s="22" t="s">
        <v>173</v>
      </c>
      <c r="L1100" s="54" t="s">
        <v>147</v>
      </c>
      <c r="M1100" s="22">
        <v>1</v>
      </c>
      <c r="N1100" s="54" t="s">
        <v>174</v>
      </c>
      <c r="T1100" s="54" t="s">
        <v>36</v>
      </c>
      <c r="U1100" s="22" t="s">
        <v>227</v>
      </c>
      <c r="V1100" s="54" t="str">
        <f t="shared" si="1149"/>
        <v>avantage2</v>
      </c>
      <c r="W1100" s="22" t="s">
        <v>228</v>
      </c>
      <c r="AW1100" s="22"/>
      <c r="AX1100" s="20" t="str">
        <f t="shared" si="1155"/>
        <v>ncreator</v>
      </c>
      <c r="AY1100" s="20">
        <f t="shared" si="1155"/>
        <v>10</v>
      </c>
      <c r="AZ1100" s="20" t="str">
        <f t="shared" si="1155"/>
        <v>cotrcrea</v>
      </c>
      <c r="BA1100" s="20">
        <f t="shared" si="1155"/>
        <v>90</v>
      </c>
      <c r="BB1100" s="20" t="str">
        <f t="shared" si="1155"/>
        <v>nminer</v>
      </c>
      <c r="BC1100" s="20">
        <f t="shared" si="1155"/>
        <v>0</v>
      </c>
      <c r="BD1100" s="14"/>
      <c r="BJ1100" t="s">
        <v>235</v>
      </c>
      <c r="BK1100" t="s">
        <v>152</v>
      </c>
      <c r="BN1100" s="36">
        <v>100</v>
      </c>
      <c r="BQ1100">
        <v>1</v>
      </c>
      <c r="BR1100" s="38">
        <v>44737</v>
      </c>
      <c r="BS1100" s="22" t="s">
        <v>183</v>
      </c>
      <c r="BT1100" s="20" t="str">
        <f t="shared" si="1156"/>
        <v>BILLETVIP_COR22D310</v>
      </c>
      <c r="BV1100">
        <v>1</v>
      </c>
    </row>
    <row r="1101" spans="2:74" ht="18.75" customHeight="1" x14ac:dyDescent="0.3">
      <c r="B1101" s="20">
        <f t="shared" si="1151"/>
        <v>311</v>
      </c>
      <c r="C1101" s="22" t="str">
        <f t="shared" si="1152"/>
        <v>#311 Billet VIP</v>
      </c>
      <c r="D1101" t="str">
        <f t="shared" si="1150"/>
        <v>COR22D311</v>
      </c>
      <c r="E1101" s="53" t="s">
        <v>234</v>
      </c>
      <c r="F1101" s="20">
        <v>1000</v>
      </c>
      <c r="G1101" s="74" t="s">
        <v>1340</v>
      </c>
      <c r="H1101" s="23" t="s">
        <v>146</v>
      </c>
      <c r="J1101" s="54" t="s">
        <v>1020</v>
      </c>
      <c r="K1101" s="22" t="s">
        <v>173</v>
      </c>
      <c r="L1101" s="54" t="s">
        <v>147</v>
      </c>
      <c r="M1101" s="22">
        <v>1</v>
      </c>
      <c r="N1101" s="54" t="s">
        <v>174</v>
      </c>
      <c r="T1101" s="54" t="s">
        <v>36</v>
      </c>
      <c r="U1101" s="22" t="s">
        <v>227</v>
      </c>
      <c r="V1101" s="54" t="str">
        <f t="shared" si="1149"/>
        <v>avantage2</v>
      </c>
      <c r="W1101" s="22" t="s">
        <v>228</v>
      </c>
      <c r="AW1101" s="22"/>
      <c r="AX1101" s="20" t="str">
        <f t="shared" si="1155"/>
        <v>ncreator</v>
      </c>
      <c r="AY1101" s="20">
        <f t="shared" si="1155"/>
        <v>10</v>
      </c>
      <c r="AZ1101" s="20" t="str">
        <f t="shared" si="1155"/>
        <v>cotrcrea</v>
      </c>
      <c r="BA1101" s="20">
        <f t="shared" si="1155"/>
        <v>90</v>
      </c>
      <c r="BB1101" s="20" t="str">
        <f t="shared" si="1155"/>
        <v>nminer</v>
      </c>
      <c r="BC1101" s="20">
        <f t="shared" si="1155"/>
        <v>0</v>
      </c>
      <c r="BD1101" s="14"/>
      <c r="BJ1101" t="s">
        <v>235</v>
      </c>
      <c r="BK1101" t="s">
        <v>152</v>
      </c>
      <c r="BN1101" s="36">
        <v>100</v>
      </c>
      <c r="BQ1101">
        <v>1</v>
      </c>
      <c r="BR1101" s="38">
        <v>44737</v>
      </c>
      <c r="BS1101" s="22" t="s">
        <v>183</v>
      </c>
      <c r="BT1101" s="20" t="str">
        <f t="shared" si="1156"/>
        <v>BILLETVIP_COR22D311</v>
      </c>
      <c r="BV1101">
        <v>1</v>
      </c>
    </row>
    <row r="1102" spans="2:74" ht="18.75" customHeight="1" x14ac:dyDescent="0.3">
      <c r="B1102" s="20">
        <f t="shared" si="1151"/>
        <v>312</v>
      </c>
      <c r="C1102" s="22" t="str">
        <f t="shared" si="1152"/>
        <v>#312 Billet VIP</v>
      </c>
      <c r="D1102" t="str">
        <f t="shared" si="1150"/>
        <v>COR22D312</v>
      </c>
      <c r="E1102" s="53" t="s">
        <v>234</v>
      </c>
      <c r="F1102" s="20">
        <v>1000</v>
      </c>
      <c r="G1102" s="74" t="s">
        <v>1341</v>
      </c>
      <c r="H1102" s="23" t="s">
        <v>146</v>
      </c>
      <c r="J1102" s="54" t="s">
        <v>1020</v>
      </c>
      <c r="K1102" s="22" t="s">
        <v>173</v>
      </c>
      <c r="L1102" s="54" t="s">
        <v>147</v>
      </c>
      <c r="M1102" s="22">
        <v>1</v>
      </c>
      <c r="N1102" s="54" t="s">
        <v>174</v>
      </c>
      <c r="T1102" s="54" t="s">
        <v>36</v>
      </c>
      <c r="U1102" s="22" t="s">
        <v>227</v>
      </c>
      <c r="V1102" s="54" t="str">
        <f t="shared" si="1149"/>
        <v>avantage2</v>
      </c>
      <c r="W1102" s="22" t="s">
        <v>228</v>
      </c>
      <c r="AW1102" s="22"/>
      <c r="AX1102" s="20" t="str">
        <f t="shared" si="1155"/>
        <v>ncreator</v>
      </c>
      <c r="AY1102" s="20">
        <f t="shared" si="1155"/>
        <v>10</v>
      </c>
      <c r="AZ1102" s="20" t="str">
        <f t="shared" si="1155"/>
        <v>cotrcrea</v>
      </c>
      <c r="BA1102" s="20">
        <f t="shared" si="1155"/>
        <v>90</v>
      </c>
      <c r="BB1102" s="20" t="str">
        <f t="shared" si="1155"/>
        <v>nminer</v>
      </c>
      <c r="BC1102" s="20">
        <f t="shared" si="1155"/>
        <v>0</v>
      </c>
      <c r="BD1102" s="14"/>
      <c r="BJ1102" t="s">
        <v>235</v>
      </c>
      <c r="BK1102" t="s">
        <v>152</v>
      </c>
      <c r="BN1102" s="36">
        <v>100</v>
      </c>
      <c r="BQ1102">
        <v>1</v>
      </c>
      <c r="BR1102" s="38">
        <v>44737</v>
      </c>
      <c r="BS1102" s="22" t="s">
        <v>183</v>
      </c>
      <c r="BT1102" s="20" t="str">
        <f t="shared" si="1156"/>
        <v>BILLETVIP_COR22D312</v>
      </c>
      <c r="BV1102">
        <v>1</v>
      </c>
    </row>
    <row r="1103" spans="2:74" ht="18.75" customHeight="1" x14ac:dyDescent="0.3">
      <c r="B1103" s="20">
        <f t="shared" si="1151"/>
        <v>313</v>
      </c>
      <c r="C1103" s="22" t="str">
        <f t="shared" si="1152"/>
        <v>#313 Billet VIP</v>
      </c>
      <c r="D1103" t="str">
        <f t="shared" si="1150"/>
        <v>COR22D313</v>
      </c>
      <c r="E1103" s="53" t="s">
        <v>234</v>
      </c>
      <c r="F1103" s="20">
        <v>1000</v>
      </c>
      <c r="G1103" s="74" t="s">
        <v>1342</v>
      </c>
      <c r="H1103" s="23" t="s">
        <v>146</v>
      </c>
      <c r="J1103" s="54" t="s">
        <v>1020</v>
      </c>
      <c r="K1103" s="22" t="s">
        <v>173</v>
      </c>
      <c r="L1103" s="54" t="s">
        <v>147</v>
      </c>
      <c r="M1103" s="22">
        <v>1</v>
      </c>
      <c r="N1103" s="54" t="s">
        <v>174</v>
      </c>
      <c r="T1103" s="54" t="s">
        <v>36</v>
      </c>
      <c r="U1103" s="22" t="s">
        <v>227</v>
      </c>
      <c r="V1103" s="54" t="str">
        <f t="shared" si="1149"/>
        <v>avantage2</v>
      </c>
      <c r="W1103" s="22" t="s">
        <v>228</v>
      </c>
      <c r="AW1103" s="22"/>
      <c r="AX1103" s="20" t="str">
        <f t="shared" si="1155"/>
        <v>ncreator</v>
      </c>
      <c r="AY1103" s="20">
        <f t="shared" si="1155"/>
        <v>10</v>
      </c>
      <c r="AZ1103" s="20" t="str">
        <f t="shared" si="1155"/>
        <v>cotrcrea</v>
      </c>
      <c r="BA1103" s="20">
        <f t="shared" si="1155"/>
        <v>90</v>
      </c>
      <c r="BB1103" s="20" t="str">
        <f t="shared" si="1155"/>
        <v>nminer</v>
      </c>
      <c r="BC1103" s="20">
        <f t="shared" si="1155"/>
        <v>0</v>
      </c>
      <c r="BD1103" s="14"/>
      <c r="BJ1103" t="s">
        <v>235</v>
      </c>
      <c r="BK1103" t="s">
        <v>152</v>
      </c>
      <c r="BN1103" s="36">
        <v>100</v>
      </c>
      <c r="BQ1103">
        <v>1</v>
      </c>
      <c r="BR1103" s="38">
        <v>44737</v>
      </c>
      <c r="BS1103" s="22" t="s">
        <v>183</v>
      </c>
      <c r="BT1103" s="20" t="str">
        <f t="shared" si="1156"/>
        <v>BILLETVIP_COR22D313</v>
      </c>
      <c r="BV1103">
        <v>1</v>
      </c>
    </row>
    <row r="1104" spans="2:74" ht="18.75" customHeight="1" x14ac:dyDescent="0.3">
      <c r="B1104" s="20">
        <f t="shared" si="1151"/>
        <v>314</v>
      </c>
      <c r="C1104" s="22" t="str">
        <f t="shared" si="1152"/>
        <v>#314 Billet VIP</v>
      </c>
      <c r="D1104" t="str">
        <f t="shared" si="1150"/>
        <v>COR22D314</v>
      </c>
      <c r="E1104" s="53" t="s">
        <v>234</v>
      </c>
      <c r="F1104" s="20">
        <v>1000</v>
      </c>
      <c r="G1104" s="74" t="s">
        <v>1343</v>
      </c>
      <c r="H1104" s="23" t="s">
        <v>146</v>
      </c>
      <c r="J1104" s="54" t="s">
        <v>1020</v>
      </c>
      <c r="K1104" s="22" t="s">
        <v>173</v>
      </c>
      <c r="L1104" s="54" t="s">
        <v>147</v>
      </c>
      <c r="M1104" s="22">
        <v>1</v>
      </c>
      <c r="N1104" s="54" t="s">
        <v>174</v>
      </c>
      <c r="T1104" s="54" t="s">
        <v>36</v>
      </c>
      <c r="U1104" s="22" t="s">
        <v>227</v>
      </c>
      <c r="V1104" s="54" t="str">
        <f t="shared" si="1149"/>
        <v>avantage2</v>
      </c>
      <c r="W1104" s="22" t="s">
        <v>228</v>
      </c>
      <c r="AW1104" s="22"/>
      <c r="AX1104" s="20" t="str">
        <f t="shared" ref="AX1104:BC1119" si="1157">AX1103</f>
        <v>ncreator</v>
      </c>
      <c r="AY1104" s="20">
        <f t="shared" si="1157"/>
        <v>10</v>
      </c>
      <c r="AZ1104" s="20" t="str">
        <f t="shared" si="1157"/>
        <v>cotrcrea</v>
      </c>
      <c r="BA1104" s="20">
        <f t="shared" si="1157"/>
        <v>90</v>
      </c>
      <c r="BB1104" s="20" t="str">
        <f t="shared" si="1157"/>
        <v>nminer</v>
      </c>
      <c r="BC1104" s="20">
        <f t="shared" si="1157"/>
        <v>0</v>
      </c>
      <c r="BD1104" s="14"/>
      <c r="BJ1104" t="s">
        <v>235</v>
      </c>
      <c r="BK1104" t="s">
        <v>152</v>
      </c>
      <c r="BN1104" s="36">
        <v>100</v>
      </c>
      <c r="BQ1104">
        <v>1</v>
      </c>
      <c r="BR1104" s="38">
        <v>44737</v>
      </c>
      <c r="BS1104" s="22" t="s">
        <v>183</v>
      </c>
      <c r="BT1104" s="20" t="str">
        <f t="shared" si="1156"/>
        <v>BILLETVIP_COR22D314</v>
      </c>
      <c r="BV1104">
        <v>1</v>
      </c>
    </row>
    <row r="1105" spans="2:74" ht="18.75" customHeight="1" x14ac:dyDescent="0.3">
      <c r="B1105" s="20">
        <f t="shared" si="1151"/>
        <v>315</v>
      </c>
      <c r="C1105" s="22" t="str">
        <f t="shared" si="1152"/>
        <v>#315 Billet VIP</v>
      </c>
      <c r="D1105" t="str">
        <f t="shared" si="1150"/>
        <v>COR22D315</v>
      </c>
      <c r="E1105" s="53" t="s">
        <v>234</v>
      </c>
      <c r="F1105" s="20">
        <v>1000</v>
      </c>
      <c r="G1105" s="74" t="s">
        <v>1344</v>
      </c>
      <c r="H1105" s="23" t="s">
        <v>146</v>
      </c>
      <c r="J1105" s="54" t="s">
        <v>1020</v>
      </c>
      <c r="K1105" s="22" t="s">
        <v>173</v>
      </c>
      <c r="L1105" s="54" t="s">
        <v>147</v>
      </c>
      <c r="M1105" s="22">
        <v>1</v>
      </c>
      <c r="N1105" s="54" t="s">
        <v>174</v>
      </c>
      <c r="T1105" s="54" t="s">
        <v>36</v>
      </c>
      <c r="U1105" s="22" t="s">
        <v>227</v>
      </c>
      <c r="V1105" s="54" t="str">
        <f t="shared" ref="V1105:V1168" si="1158">"avantage"&amp;(1+RIGHT(T1105,1))</f>
        <v>avantage2</v>
      </c>
      <c r="W1105" s="22" t="s">
        <v>228</v>
      </c>
      <c r="AW1105" s="22"/>
      <c r="AX1105" s="20" t="str">
        <f t="shared" si="1157"/>
        <v>ncreator</v>
      </c>
      <c r="AY1105" s="20">
        <f t="shared" si="1157"/>
        <v>10</v>
      </c>
      <c r="AZ1105" s="20" t="str">
        <f t="shared" si="1157"/>
        <v>cotrcrea</v>
      </c>
      <c r="BA1105" s="20">
        <f t="shared" si="1157"/>
        <v>90</v>
      </c>
      <c r="BB1105" s="20" t="str">
        <f t="shared" si="1157"/>
        <v>nminer</v>
      </c>
      <c r="BC1105" s="20">
        <f t="shared" si="1157"/>
        <v>0</v>
      </c>
      <c r="BD1105" s="14"/>
      <c r="BJ1105" t="s">
        <v>235</v>
      </c>
      <c r="BK1105" t="s">
        <v>152</v>
      </c>
      <c r="BN1105" s="36">
        <v>100</v>
      </c>
      <c r="BQ1105">
        <v>1</v>
      </c>
      <c r="BR1105" s="38">
        <v>44737</v>
      </c>
      <c r="BS1105" s="22" t="s">
        <v>183</v>
      </c>
      <c r="BT1105" s="20" t="str">
        <f t="shared" si="1156"/>
        <v>BILLETVIP_COR22D315</v>
      </c>
      <c r="BV1105">
        <v>1</v>
      </c>
    </row>
    <row r="1106" spans="2:74" ht="18.75" customHeight="1" x14ac:dyDescent="0.3">
      <c r="B1106" s="20">
        <f t="shared" si="1151"/>
        <v>316</v>
      </c>
      <c r="C1106" s="22" t="str">
        <f t="shared" si="1152"/>
        <v>#316 Billet VIP</v>
      </c>
      <c r="D1106" t="str">
        <f t="shared" si="1150"/>
        <v>COR22D316</v>
      </c>
      <c r="E1106" s="53" t="s">
        <v>234</v>
      </c>
      <c r="F1106" s="20">
        <v>1000</v>
      </c>
      <c r="G1106" s="74" t="s">
        <v>1345</v>
      </c>
      <c r="H1106" s="23" t="s">
        <v>146</v>
      </c>
      <c r="J1106" s="54" t="s">
        <v>1020</v>
      </c>
      <c r="K1106" s="22" t="s">
        <v>173</v>
      </c>
      <c r="L1106" s="54" t="s">
        <v>147</v>
      </c>
      <c r="M1106" s="22">
        <v>1</v>
      </c>
      <c r="N1106" s="54" t="s">
        <v>174</v>
      </c>
      <c r="T1106" s="54" t="s">
        <v>36</v>
      </c>
      <c r="U1106" s="22" t="s">
        <v>227</v>
      </c>
      <c r="V1106" s="54" t="str">
        <f t="shared" si="1158"/>
        <v>avantage2</v>
      </c>
      <c r="W1106" s="22" t="s">
        <v>228</v>
      </c>
      <c r="AW1106" s="22"/>
      <c r="AX1106" s="20" t="str">
        <f t="shared" si="1157"/>
        <v>ncreator</v>
      </c>
      <c r="AY1106" s="20">
        <f t="shared" si="1157"/>
        <v>10</v>
      </c>
      <c r="AZ1106" s="20" t="str">
        <f t="shared" si="1157"/>
        <v>cotrcrea</v>
      </c>
      <c r="BA1106" s="20">
        <f t="shared" si="1157"/>
        <v>90</v>
      </c>
      <c r="BB1106" s="20" t="str">
        <f t="shared" si="1157"/>
        <v>nminer</v>
      </c>
      <c r="BC1106" s="20">
        <f t="shared" si="1157"/>
        <v>0</v>
      </c>
      <c r="BD1106" s="14"/>
      <c r="BJ1106" t="s">
        <v>235</v>
      </c>
      <c r="BK1106" t="s">
        <v>152</v>
      </c>
      <c r="BN1106" s="36">
        <v>100</v>
      </c>
      <c r="BQ1106">
        <v>1</v>
      </c>
      <c r="BR1106" s="38">
        <v>44737</v>
      </c>
      <c r="BS1106" s="22" t="s">
        <v>183</v>
      </c>
      <c r="BT1106" s="20" t="str">
        <f t="shared" si="1156"/>
        <v>BILLETVIP_COR22D316</v>
      </c>
      <c r="BV1106">
        <v>1</v>
      </c>
    </row>
    <row r="1107" spans="2:74" ht="18.75" customHeight="1" x14ac:dyDescent="0.3">
      <c r="B1107" s="20">
        <f t="shared" si="1151"/>
        <v>317</v>
      </c>
      <c r="C1107" s="22" t="str">
        <f t="shared" si="1152"/>
        <v>#317 Billet VIP</v>
      </c>
      <c r="D1107" t="str">
        <f t="shared" si="1150"/>
        <v>COR22D317</v>
      </c>
      <c r="E1107" s="53" t="s">
        <v>234</v>
      </c>
      <c r="F1107" s="20">
        <v>1000</v>
      </c>
      <c r="G1107" s="74" t="s">
        <v>1346</v>
      </c>
      <c r="H1107" s="23" t="s">
        <v>146</v>
      </c>
      <c r="J1107" s="54" t="s">
        <v>1020</v>
      </c>
      <c r="K1107" s="22" t="s">
        <v>173</v>
      </c>
      <c r="L1107" s="54" t="s">
        <v>147</v>
      </c>
      <c r="M1107" s="22">
        <v>1</v>
      </c>
      <c r="N1107" s="54" t="s">
        <v>174</v>
      </c>
      <c r="T1107" s="54" t="s">
        <v>36</v>
      </c>
      <c r="U1107" s="22" t="s">
        <v>227</v>
      </c>
      <c r="V1107" s="54" t="str">
        <f t="shared" si="1158"/>
        <v>avantage2</v>
      </c>
      <c r="W1107" s="22" t="s">
        <v>228</v>
      </c>
      <c r="AW1107" s="22"/>
      <c r="AX1107" s="20" t="str">
        <f t="shared" si="1157"/>
        <v>ncreator</v>
      </c>
      <c r="AY1107" s="20">
        <f t="shared" si="1157"/>
        <v>10</v>
      </c>
      <c r="AZ1107" s="20" t="str">
        <f t="shared" si="1157"/>
        <v>cotrcrea</v>
      </c>
      <c r="BA1107" s="20">
        <f t="shared" si="1157"/>
        <v>90</v>
      </c>
      <c r="BB1107" s="20" t="str">
        <f t="shared" si="1157"/>
        <v>nminer</v>
      </c>
      <c r="BC1107" s="20">
        <f t="shared" si="1157"/>
        <v>0</v>
      </c>
      <c r="BD1107" s="14"/>
      <c r="BJ1107" t="s">
        <v>235</v>
      </c>
      <c r="BK1107" t="s">
        <v>152</v>
      </c>
      <c r="BN1107" s="36">
        <v>100</v>
      </c>
      <c r="BQ1107">
        <v>1</v>
      </c>
      <c r="BR1107" s="38">
        <v>44737</v>
      </c>
      <c r="BS1107" s="22" t="s">
        <v>183</v>
      </c>
      <c r="BT1107" s="20" t="str">
        <f t="shared" si="1156"/>
        <v>BILLETVIP_COR22D317</v>
      </c>
      <c r="BV1107">
        <v>1</v>
      </c>
    </row>
    <row r="1108" spans="2:74" ht="18.75" customHeight="1" x14ac:dyDescent="0.3">
      <c r="B1108" s="20">
        <f t="shared" si="1151"/>
        <v>318</v>
      </c>
      <c r="C1108" s="22" t="str">
        <f t="shared" si="1152"/>
        <v>#318 Billet VIP</v>
      </c>
      <c r="D1108" t="str">
        <f t="shared" si="1150"/>
        <v>COR22D318</v>
      </c>
      <c r="E1108" s="53" t="s">
        <v>234</v>
      </c>
      <c r="F1108" s="20">
        <v>1000</v>
      </c>
      <c r="G1108" s="74" t="s">
        <v>1347</v>
      </c>
      <c r="H1108" s="23" t="s">
        <v>146</v>
      </c>
      <c r="J1108" s="54" t="s">
        <v>1020</v>
      </c>
      <c r="K1108" s="22" t="s">
        <v>173</v>
      </c>
      <c r="L1108" s="54" t="s">
        <v>147</v>
      </c>
      <c r="M1108" s="22">
        <v>1</v>
      </c>
      <c r="N1108" s="54" t="s">
        <v>174</v>
      </c>
      <c r="T1108" s="54" t="s">
        <v>36</v>
      </c>
      <c r="U1108" s="22" t="s">
        <v>227</v>
      </c>
      <c r="V1108" s="54" t="str">
        <f t="shared" si="1158"/>
        <v>avantage2</v>
      </c>
      <c r="W1108" s="22" t="s">
        <v>228</v>
      </c>
      <c r="AW1108" s="22"/>
      <c r="AX1108" s="20" t="str">
        <f t="shared" si="1157"/>
        <v>ncreator</v>
      </c>
      <c r="AY1108" s="20">
        <f t="shared" si="1157"/>
        <v>10</v>
      </c>
      <c r="AZ1108" s="20" t="str">
        <f t="shared" si="1157"/>
        <v>cotrcrea</v>
      </c>
      <c r="BA1108" s="20">
        <f t="shared" si="1157"/>
        <v>90</v>
      </c>
      <c r="BB1108" s="20" t="str">
        <f t="shared" si="1157"/>
        <v>nminer</v>
      </c>
      <c r="BC1108" s="20">
        <f t="shared" si="1157"/>
        <v>0</v>
      </c>
      <c r="BD1108" s="14"/>
      <c r="BJ1108" t="s">
        <v>235</v>
      </c>
      <c r="BK1108" t="s">
        <v>152</v>
      </c>
      <c r="BN1108" s="36">
        <v>100</v>
      </c>
      <c r="BQ1108">
        <v>1</v>
      </c>
      <c r="BR1108" s="38">
        <v>44737</v>
      </c>
      <c r="BS1108" s="22" t="s">
        <v>183</v>
      </c>
      <c r="BT1108" s="20" t="str">
        <f t="shared" si="1156"/>
        <v>BILLETVIP_COR22D318</v>
      </c>
      <c r="BV1108">
        <v>1</v>
      </c>
    </row>
    <row r="1109" spans="2:74" ht="18.75" customHeight="1" x14ac:dyDescent="0.3">
      <c r="B1109" s="20">
        <f t="shared" si="1151"/>
        <v>319</v>
      </c>
      <c r="C1109" s="22" t="str">
        <f t="shared" si="1152"/>
        <v>#319 Billet VIP</v>
      </c>
      <c r="D1109" t="str">
        <f t="shared" si="1150"/>
        <v>COR22D319</v>
      </c>
      <c r="E1109" s="53" t="s">
        <v>234</v>
      </c>
      <c r="F1109" s="20">
        <v>1000</v>
      </c>
      <c r="G1109" s="74" t="s">
        <v>1348</v>
      </c>
      <c r="H1109" s="23" t="s">
        <v>146</v>
      </c>
      <c r="J1109" s="54" t="s">
        <v>1020</v>
      </c>
      <c r="K1109" s="22" t="s">
        <v>173</v>
      </c>
      <c r="L1109" s="54" t="s">
        <v>147</v>
      </c>
      <c r="M1109" s="22">
        <v>1</v>
      </c>
      <c r="N1109" s="54" t="s">
        <v>174</v>
      </c>
      <c r="T1109" s="54" t="s">
        <v>36</v>
      </c>
      <c r="U1109" s="22" t="s">
        <v>227</v>
      </c>
      <c r="V1109" s="54" t="str">
        <f t="shared" si="1158"/>
        <v>avantage2</v>
      </c>
      <c r="W1109" s="22" t="s">
        <v>228</v>
      </c>
      <c r="AW1109" s="22"/>
      <c r="AX1109" s="20" t="str">
        <f t="shared" si="1157"/>
        <v>ncreator</v>
      </c>
      <c r="AY1109" s="20">
        <f t="shared" si="1157"/>
        <v>10</v>
      </c>
      <c r="AZ1109" s="20" t="str">
        <f t="shared" si="1157"/>
        <v>cotrcrea</v>
      </c>
      <c r="BA1109" s="20">
        <f t="shared" si="1157"/>
        <v>90</v>
      </c>
      <c r="BB1109" s="20" t="str">
        <f t="shared" si="1157"/>
        <v>nminer</v>
      </c>
      <c r="BC1109" s="20">
        <f t="shared" si="1157"/>
        <v>0</v>
      </c>
      <c r="BD1109" s="14"/>
      <c r="BJ1109" t="s">
        <v>235</v>
      </c>
      <c r="BK1109" t="s">
        <v>152</v>
      </c>
      <c r="BN1109" s="36">
        <v>100</v>
      </c>
      <c r="BQ1109">
        <v>1</v>
      </c>
      <c r="BR1109" s="38">
        <v>44737</v>
      </c>
      <c r="BS1109" s="22" t="s">
        <v>183</v>
      </c>
      <c r="BT1109" s="20" t="str">
        <f t="shared" si="1156"/>
        <v>BILLETVIP_COR22D319</v>
      </c>
      <c r="BV1109">
        <v>1</v>
      </c>
    </row>
    <row r="1110" spans="2:74" ht="18.75" customHeight="1" x14ac:dyDescent="0.3">
      <c r="B1110" s="20">
        <f t="shared" si="1151"/>
        <v>320</v>
      </c>
      <c r="C1110" s="22" t="str">
        <f t="shared" si="1152"/>
        <v>#320 Billet VIP</v>
      </c>
      <c r="D1110" t="str">
        <f t="shared" si="1150"/>
        <v>COR22D320</v>
      </c>
      <c r="E1110" s="53" t="s">
        <v>234</v>
      </c>
      <c r="F1110" s="20">
        <v>1000</v>
      </c>
      <c r="G1110" s="74" t="s">
        <v>1349</v>
      </c>
      <c r="H1110" s="23" t="s">
        <v>146</v>
      </c>
      <c r="J1110" s="54" t="s">
        <v>1020</v>
      </c>
      <c r="K1110" s="22" t="s">
        <v>173</v>
      </c>
      <c r="L1110" s="54" t="s">
        <v>147</v>
      </c>
      <c r="M1110" s="22">
        <v>1</v>
      </c>
      <c r="N1110" s="54" t="s">
        <v>174</v>
      </c>
      <c r="T1110" s="54" t="s">
        <v>36</v>
      </c>
      <c r="U1110" s="22" t="s">
        <v>227</v>
      </c>
      <c r="V1110" s="54" t="str">
        <f t="shared" si="1158"/>
        <v>avantage2</v>
      </c>
      <c r="W1110" s="22" t="s">
        <v>228</v>
      </c>
      <c r="AW1110" s="22"/>
      <c r="AX1110" s="20" t="str">
        <f t="shared" si="1157"/>
        <v>ncreator</v>
      </c>
      <c r="AY1110" s="20">
        <f t="shared" si="1157"/>
        <v>10</v>
      </c>
      <c r="AZ1110" s="20" t="str">
        <f t="shared" si="1157"/>
        <v>cotrcrea</v>
      </c>
      <c r="BA1110" s="20">
        <f t="shared" si="1157"/>
        <v>90</v>
      </c>
      <c r="BB1110" s="20" t="str">
        <f t="shared" si="1157"/>
        <v>nminer</v>
      </c>
      <c r="BC1110" s="20">
        <f t="shared" si="1157"/>
        <v>0</v>
      </c>
      <c r="BD1110" s="14"/>
      <c r="BJ1110" t="s">
        <v>235</v>
      </c>
      <c r="BK1110" t="s">
        <v>152</v>
      </c>
      <c r="BN1110" s="36">
        <v>100</v>
      </c>
      <c r="BQ1110">
        <v>1</v>
      </c>
      <c r="BR1110" s="38">
        <v>44737</v>
      </c>
      <c r="BS1110" s="22" t="s">
        <v>183</v>
      </c>
      <c r="BT1110" s="20" t="str">
        <f t="shared" si="1156"/>
        <v>BILLETVIP_COR22D320</v>
      </c>
      <c r="BV1110">
        <v>1</v>
      </c>
    </row>
    <row r="1111" spans="2:74" ht="18.75" customHeight="1" x14ac:dyDescent="0.3">
      <c r="B1111" s="20">
        <f t="shared" si="1151"/>
        <v>321</v>
      </c>
      <c r="C1111" s="22" t="str">
        <f t="shared" si="1152"/>
        <v>#321 Billet VIP</v>
      </c>
      <c r="D1111" t="str">
        <f t="shared" ref="D1111:D1174" si="1159">"COR22D"&amp;B1111</f>
        <v>COR22D321</v>
      </c>
      <c r="E1111" s="53" t="s">
        <v>234</v>
      </c>
      <c r="F1111" s="20">
        <v>1000</v>
      </c>
      <c r="G1111" s="74" t="s">
        <v>1350</v>
      </c>
      <c r="H1111" s="23" t="s">
        <v>146</v>
      </c>
      <c r="J1111" s="54" t="s">
        <v>1020</v>
      </c>
      <c r="K1111" s="22" t="s">
        <v>173</v>
      </c>
      <c r="L1111" s="54" t="s">
        <v>147</v>
      </c>
      <c r="M1111" s="22">
        <v>1</v>
      </c>
      <c r="N1111" s="54" t="s">
        <v>174</v>
      </c>
      <c r="T1111" s="54" t="s">
        <v>36</v>
      </c>
      <c r="U1111" s="22" t="s">
        <v>227</v>
      </c>
      <c r="V1111" s="54" t="str">
        <f t="shared" si="1158"/>
        <v>avantage2</v>
      </c>
      <c r="W1111" s="22" t="s">
        <v>228</v>
      </c>
      <c r="AW1111" s="22"/>
      <c r="AX1111" s="20" t="str">
        <f t="shared" si="1157"/>
        <v>ncreator</v>
      </c>
      <c r="AY1111" s="20">
        <f t="shared" si="1157"/>
        <v>10</v>
      </c>
      <c r="AZ1111" s="20" t="str">
        <f t="shared" si="1157"/>
        <v>cotrcrea</v>
      </c>
      <c r="BA1111" s="20">
        <f t="shared" si="1157"/>
        <v>90</v>
      </c>
      <c r="BB1111" s="20" t="str">
        <f t="shared" si="1157"/>
        <v>nminer</v>
      </c>
      <c r="BC1111" s="20">
        <f t="shared" si="1157"/>
        <v>0</v>
      </c>
      <c r="BD1111" s="14"/>
      <c r="BJ1111" t="s">
        <v>235</v>
      </c>
      <c r="BK1111" t="s">
        <v>152</v>
      </c>
      <c r="BN1111" s="36">
        <v>100</v>
      </c>
      <c r="BQ1111">
        <v>1</v>
      </c>
      <c r="BR1111" s="38">
        <v>44737</v>
      </c>
      <c r="BS1111" s="22" t="s">
        <v>183</v>
      </c>
      <c r="BT1111" s="20" t="str">
        <f t="shared" si="1156"/>
        <v>BILLETVIP_COR22D321</v>
      </c>
      <c r="BV1111">
        <v>1</v>
      </c>
    </row>
    <row r="1112" spans="2:74" ht="18.75" customHeight="1" x14ac:dyDescent="0.3">
      <c r="B1112" s="20">
        <f t="shared" ref="B1112:B1175" si="1160">+B1111+1</f>
        <v>322</v>
      </c>
      <c r="C1112" s="22" t="str">
        <f t="shared" ref="C1112:C1175" si="1161">"#"&amp;B1112&amp;" Billet VIP"</f>
        <v>#322 Billet VIP</v>
      </c>
      <c r="D1112" t="str">
        <f t="shared" si="1159"/>
        <v>COR22D322</v>
      </c>
      <c r="E1112" s="53" t="s">
        <v>234</v>
      </c>
      <c r="F1112" s="20">
        <v>1000</v>
      </c>
      <c r="G1112" s="74" t="s">
        <v>1351</v>
      </c>
      <c r="H1112" s="23" t="s">
        <v>146</v>
      </c>
      <c r="J1112" s="54" t="s">
        <v>1020</v>
      </c>
      <c r="K1112" s="22" t="s">
        <v>173</v>
      </c>
      <c r="L1112" s="54" t="s">
        <v>147</v>
      </c>
      <c r="M1112" s="22">
        <v>1</v>
      </c>
      <c r="N1112" s="54" t="s">
        <v>174</v>
      </c>
      <c r="T1112" s="54" t="s">
        <v>36</v>
      </c>
      <c r="U1112" s="22" t="s">
        <v>227</v>
      </c>
      <c r="V1112" s="54" t="str">
        <f t="shared" si="1158"/>
        <v>avantage2</v>
      </c>
      <c r="W1112" s="22" t="s">
        <v>228</v>
      </c>
      <c r="AW1112" s="22"/>
      <c r="AX1112" s="20" t="str">
        <f t="shared" si="1157"/>
        <v>ncreator</v>
      </c>
      <c r="AY1112" s="20">
        <f t="shared" si="1157"/>
        <v>10</v>
      </c>
      <c r="AZ1112" s="20" t="str">
        <f t="shared" si="1157"/>
        <v>cotrcrea</v>
      </c>
      <c r="BA1112" s="20">
        <f t="shared" si="1157"/>
        <v>90</v>
      </c>
      <c r="BB1112" s="20" t="str">
        <f t="shared" si="1157"/>
        <v>nminer</v>
      </c>
      <c r="BC1112" s="20">
        <f t="shared" si="1157"/>
        <v>0</v>
      </c>
      <c r="BD1112" s="14"/>
      <c r="BJ1112" t="s">
        <v>235</v>
      </c>
      <c r="BK1112" t="s">
        <v>152</v>
      </c>
      <c r="BN1112" s="36">
        <v>100</v>
      </c>
      <c r="BQ1112">
        <v>1</v>
      </c>
      <c r="BR1112" s="38">
        <v>44737</v>
      </c>
      <c r="BS1112" s="22" t="s">
        <v>183</v>
      </c>
      <c r="BT1112" s="20" t="str">
        <f t="shared" si="1156"/>
        <v>BILLETVIP_COR22D322</v>
      </c>
      <c r="BV1112">
        <v>1</v>
      </c>
    </row>
    <row r="1113" spans="2:74" ht="18.75" customHeight="1" x14ac:dyDescent="0.3">
      <c r="B1113" s="20">
        <f t="shared" si="1160"/>
        <v>323</v>
      </c>
      <c r="C1113" s="22" t="str">
        <f t="shared" si="1161"/>
        <v>#323 Billet VIP</v>
      </c>
      <c r="D1113" t="str">
        <f t="shared" si="1159"/>
        <v>COR22D323</v>
      </c>
      <c r="E1113" s="53" t="s">
        <v>234</v>
      </c>
      <c r="F1113" s="20">
        <v>1000</v>
      </c>
      <c r="G1113" s="74" t="s">
        <v>1352</v>
      </c>
      <c r="H1113" s="23" t="s">
        <v>146</v>
      </c>
      <c r="J1113" s="54" t="s">
        <v>1020</v>
      </c>
      <c r="K1113" s="22" t="s">
        <v>173</v>
      </c>
      <c r="L1113" s="54" t="s">
        <v>147</v>
      </c>
      <c r="M1113" s="22">
        <v>1</v>
      </c>
      <c r="N1113" s="54" t="s">
        <v>174</v>
      </c>
      <c r="T1113" s="54" t="s">
        <v>36</v>
      </c>
      <c r="U1113" s="22" t="s">
        <v>227</v>
      </c>
      <c r="V1113" s="54" t="str">
        <f t="shared" si="1158"/>
        <v>avantage2</v>
      </c>
      <c r="W1113" s="22" t="s">
        <v>228</v>
      </c>
      <c r="AW1113" s="22"/>
      <c r="AX1113" s="20" t="str">
        <f t="shared" si="1157"/>
        <v>ncreator</v>
      </c>
      <c r="AY1113" s="20">
        <f t="shared" si="1157"/>
        <v>10</v>
      </c>
      <c r="AZ1113" s="20" t="str">
        <f t="shared" si="1157"/>
        <v>cotrcrea</v>
      </c>
      <c r="BA1113" s="20">
        <f t="shared" si="1157"/>
        <v>90</v>
      </c>
      <c r="BB1113" s="20" t="str">
        <f t="shared" si="1157"/>
        <v>nminer</v>
      </c>
      <c r="BC1113" s="20">
        <f t="shared" si="1157"/>
        <v>0</v>
      </c>
      <c r="BD1113" s="14"/>
      <c r="BJ1113" t="s">
        <v>235</v>
      </c>
      <c r="BK1113" t="s">
        <v>152</v>
      </c>
      <c r="BN1113" s="36">
        <v>100</v>
      </c>
      <c r="BQ1113">
        <v>1</v>
      </c>
      <c r="BR1113" s="38">
        <v>44737</v>
      </c>
      <c r="BS1113" s="22" t="s">
        <v>183</v>
      </c>
      <c r="BT1113" s="20" t="str">
        <f t="shared" si="1156"/>
        <v>BILLETVIP_COR22D323</v>
      </c>
      <c r="BV1113">
        <v>1</v>
      </c>
    </row>
    <row r="1114" spans="2:74" ht="18.75" customHeight="1" x14ac:dyDescent="0.3">
      <c r="B1114" s="20">
        <f t="shared" si="1160"/>
        <v>324</v>
      </c>
      <c r="C1114" s="22" t="str">
        <f t="shared" si="1161"/>
        <v>#324 Billet VIP</v>
      </c>
      <c r="D1114" t="str">
        <f t="shared" si="1159"/>
        <v>COR22D324</v>
      </c>
      <c r="E1114" s="53" t="s">
        <v>234</v>
      </c>
      <c r="F1114" s="20">
        <v>1000</v>
      </c>
      <c r="G1114" s="74" t="s">
        <v>1353</v>
      </c>
      <c r="H1114" s="23" t="s">
        <v>146</v>
      </c>
      <c r="J1114" s="54" t="s">
        <v>1020</v>
      </c>
      <c r="K1114" s="22" t="s">
        <v>173</v>
      </c>
      <c r="L1114" s="54" t="s">
        <v>147</v>
      </c>
      <c r="M1114" s="22">
        <v>1</v>
      </c>
      <c r="N1114" s="54" t="s">
        <v>174</v>
      </c>
      <c r="T1114" s="54" t="s">
        <v>36</v>
      </c>
      <c r="U1114" s="22" t="s">
        <v>227</v>
      </c>
      <c r="V1114" s="54" t="str">
        <f t="shared" si="1158"/>
        <v>avantage2</v>
      </c>
      <c r="W1114" s="22" t="s">
        <v>228</v>
      </c>
      <c r="AW1114" s="22"/>
      <c r="AX1114" s="20" t="str">
        <f t="shared" si="1157"/>
        <v>ncreator</v>
      </c>
      <c r="AY1114" s="20">
        <f t="shared" si="1157"/>
        <v>10</v>
      </c>
      <c r="AZ1114" s="20" t="str">
        <f t="shared" si="1157"/>
        <v>cotrcrea</v>
      </c>
      <c r="BA1114" s="20">
        <f t="shared" si="1157"/>
        <v>90</v>
      </c>
      <c r="BB1114" s="20" t="str">
        <f t="shared" si="1157"/>
        <v>nminer</v>
      </c>
      <c r="BC1114" s="20">
        <f t="shared" si="1157"/>
        <v>0</v>
      </c>
      <c r="BD1114" s="14"/>
      <c r="BJ1114" t="s">
        <v>235</v>
      </c>
      <c r="BK1114" t="s">
        <v>152</v>
      </c>
      <c r="BN1114" s="36">
        <v>100</v>
      </c>
      <c r="BQ1114">
        <v>1</v>
      </c>
      <c r="BR1114" s="38">
        <v>44737</v>
      </c>
      <c r="BS1114" s="22" t="s">
        <v>183</v>
      </c>
      <c r="BT1114" s="20" t="str">
        <f t="shared" si="1156"/>
        <v>BILLETVIP_COR22D324</v>
      </c>
      <c r="BV1114">
        <v>1</v>
      </c>
    </row>
    <row r="1115" spans="2:74" ht="18.75" customHeight="1" x14ac:dyDescent="0.3">
      <c r="B1115" s="20">
        <f t="shared" si="1160"/>
        <v>325</v>
      </c>
      <c r="C1115" s="22" t="str">
        <f t="shared" si="1161"/>
        <v>#325 Billet VIP</v>
      </c>
      <c r="D1115" t="str">
        <f t="shared" si="1159"/>
        <v>COR22D325</v>
      </c>
      <c r="E1115" s="53" t="s">
        <v>234</v>
      </c>
      <c r="F1115" s="20">
        <v>1000</v>
      </c>
      <c r="G1115" s="74" t="s">
        <v>1354</v>
      </c>
      <c r="H1115" s="23" t="s">
        <v>146</v>
      </c>
      <c r="J1115" s="54" t="s">
        <v>1020</v>
      </c>
      <c r="K1115" s="22" t="s">
        <v>173</v>
      </c>
      <c r="L1115" s="54" t="s">
        <v>147</v>
      </c>
      <c r="M1115" s="22">
        <v>1</v>
      </c>
      <c r="N1115" s="54" t="s">
        <v>174</v>
      </c>
      <c r="T1115" s="54" t="s">
        <v>36</v>
      </c>
      <c r="U1115" s="22" t="s">
        <v>227</v>
      </c>
      <c r="V1115" s="54" t="str">
        <f t="shared" si="1158"/>
        <v>avantage2</v>
      </c>
      <c r="W1115" s="22" t="s">
        <v>228</v>
      </c>
      <c r="AW1115" s="22"/>
      <c r="AX1115" s="20" t="str">
        <f t="shared" si="1157"/>
        <v>ncreator</v>
      </c>
      <c r="AY1115" s="20">
        <f t="shared" si="1157"/>
        <v>10</v>
      </c>
      <c r="AZ1115" s="20" t="str">
        <f t="shared" si="1157"/>
        <v>cotrcrea</v>
      </c>
      <c r="BA1115" s="20">
        <f t="shared" si="1157"/>
        <v>90</v>
      </c>
      <c r="BB1115" s="20" t="str">
        <f t="shared" si="1157"/>
        <v>nminer</v>
      </c>
      <c r="BC1115" s="20">
        <f t="shared" si="1157"/>
        <v>0</v>
      </c>
      <c r="BD1115" s="14"/>
      <c r="BJ1115" t="s">
        <v>235</v>
      </c>
      <c r="BK1115" t="s">
        <v>152</v>
      </c>
      <c r="BN1115" s="36">
        <v>100</v>
      </c>
      <c r="BQ1115">
        <v>1</v>
      </c>
      <c r="BR1115" s="38">
        <v>44737</v>
      </c>
      <c r="BS1115" s="22" t="s">
        <v>183</v>
      </c>
      <c r="BT1115" s="20" t="str">
        <f t="shared" si="1156"/>
        <v>BILLETVIP_COR22D325</v>
      </c>
      <c r="BV1115">
        <v>1</v>
      </c>
    </row>
    <row r="1116" spans="2:74" ht="18.75" customHeight="1" x14ac:dyDescent="0.3">
      <c r="B1116" s="20">
        <f t="shared" si="1160"/>
        <v>326</v>
      </c>
      <c r="C1116" s="22" t="str">
        <f t="shared" si="1161"/>
        <v>#326 Billet VIP</v>
      </c>
      <c r="D1116" t="str">
        <f t="shared" si="1159"/>
        <v>COR22D326</v>
      </c>
      <c r="E1116" s="53" t="s">
        <v>234</v>
      </c>
      <c r="F1116" s="20">
        <v>1000</v>
      </c>
      <c r="G1116" s="74" t="s">
        <v>1355</v>
      </c>
      <c r="H1116" s="23" t="s">
        <v>146</v>
      </c>
      <c r="J1116" s="54" t="s">
        <v>1020</v>
      </c>
      <c r="K1116" s="22" t="s">
        <v>173</v>
      </c>
      <c r="L1116" s="54" t="s">
        <v>147</v>
      </c>
      <c r="M1116" s="22">
        <v>1</v>
      </c>
      <c r="N1116" s="54" t="s">
        <v>174</v>
      </c>
      <c r="T1116" s="54" t="s">
        <v>36</v>
      </c>
      <c r="U1116" s="22" t="s">
        <v>227</v>
      </c>
      <c r="V1116" s="54" t="str">
        <f t="shared" si="1158"/>
        <v>avantage2</v>
      </c>
      <c r="W1116" s="22" t="s">
        <v>228</v>
      </c>
      <c r="AW1116" s="22"/>
      <c r="AX1116" s="20" t="str">
        <f t="shared" si="1157"/>
        <v>ncreator</v>
      </c>
      <c r="AY1116" s="20">
        <f t="shared" si="1157"/>
        <v>10</v>
      </c>
      <c r="AZ1116" s="20" t="str">
        <f t="shared" si="1157"/>
        <v>cotrcrea</v>
      </c>
      <c r="BA1116" s="20">
        <f t="shared" si="1157"/>
        <v>90</v>
      </c>
      <c r="BB1116" s="20" t="str">
        <f t="shared" si="1157"/>
        <v>nminer</v>
      </c>
      <c r="BC1116" s="20">
        <f t="shared" si="1157"/>
        <v>0</v>
      </c>
      <c r="BD1116" s="14"/>
      <c r="BJ1116" t="s">
        <v>235</v>
      </c>
      <c r="BK1116" t="s">
        <v>152</v>
      </c>
      <c r="BN1116" s="36">
        <v>100</v>
      </c>
      <c r="BQ1116">
        <v>1</v>
      </c>
      <c r="BR1116" s="38">
        <v>44737</v>
      </c>
      <c r="BS1116" s="22" t="s">
        <v>183</v>
      </c>
      <c r="BT1116" s="20" t="str">
        <f t="shared" si="1156"/>
        <v>BILLETVIP_COR22D326</v>
      </c>
      <c r="BV1116">
        <v>1</v>
      </c>
    </row>
    <row r="1117" spans="2:74" ht="18.75" customHeight="1" x14ac:dyDescent="0.3">
      <c r="B1117" s="20">
        <f t="shared" si="1160"/>
        <v>327</v>
      </c>
      <c r="C1117" s="22" t="str">
        <f t="shared" si="1161"/>
        <v>#327 Billet VIP</v>
      </c>
      <c r="D1117" t="str">
        <f t="shared" si="1159"/>
        <v>COR22D327</v>
      </c>
      <c r="E1117" s="53" t="s">
        <v>234</v>
      </c>
      <c r="F1117" s="20">
        <v>1000</v>
      </c>
      <c r="G1117" s="74" t="s">
        <v>1356</v>
      </c>
      <c r="H1117" s="23" t="s">
        <v>146</v>
      </c>
      <c r="J1117" s="54" t="s">
        <v>1020</v>
      </c>
      <c r="K1117" s="22" t="s">
        <v>173</v>
      </c>
      <c r="L1117" s="54" t="s">
        <v>147</v>
      </c>
      <c r="M1117" s="22">
        <v>1</v>
      </c>
      <c r="N1117" s="54" t="s">
        <v>174</v>
      </c>
      <c r="T1117" s="54" t="s">
        <v>36</v>
      </c>
      <c r="U1117" s="22" t="s">
        <v>227</v>
      </c>
      <c r="V1117" s="54" t="str">
        <f t="shared" si="1158"/>
        <v>avantage2</v>
      </c>
      <c r="W1117" s="22" t="s">
        <v>228</v>
      </c>
      <c r="AW1117" s="22"/>
      <c r="AX1117" s="20" t="str">
        <f t="shared" si="1157"/>
        <v>ncreator</v>
      </c>
      <c r="AY1117" s="20">
        <f t="shared" si="1157"/>
        <v>10</v>
      </c>
      <c r="AZ1117" s="20" t="str">
        <f t="shared" si="1157"/>
        <v>cotrcrea</v>
      </c>
      <c r="BA1117" s="20">
        <f t="shared" si="1157"/>
        <v>90</v>
      </c>
      <c r="BB1117" s="20" t="str">
        <f t="shared" si="1157"/>
        <v>nminer</v>
      </c>
      <c r="BC1117" s="20">
        <f t="shared" si="1157"/>
        <v>0</v>
      </c>
      <c r="BD1117" s="14"/>
      <c r="BJ1117" t="s">
        <v>235</v>
      </c>
      <c r="BK1117" t="s">
        <v>152</v>
      </c>
      <c r="BN1117" s="36">
        <v>100</v>
      </c>
      <c r="BQ1117">
        <v>1</v>
      </c>
      <c r="BR1117" s="38">
        <v>44737</v>
      </c>
      <c r="BS1117" s="22" t="s">
        <v>183</v>
      </c>
      <c r="BT1117" s="20" t="str">
        <f t="shared" si="1156"/>
        <v>BILLETVIP_COR22D327</v>
      </c>
      <c r="BV1117">
        <v>1</v>
      </c>
    </row>
    <row r="1118" spans="2:74" ht="18.75" customHeight="1" x14ac:dyDescent="0.3">
      <c r="B1118" s="20">
        <f t="shared" si="1160"/>
        <v>328</v>
      </c>
      <c r="C1118" s="22" t="str">
        <f t="shared" si="1161"/>
        <v>#328 Billet VIP</v>
      </c>
      <c r="D1118" t="str">
        <f t="shared" si="1159"/>
        <v>COR22D328</v>
      </c>
      <c r="E1118" s="53" t="s">
        <v>234</v>
      </c>
      <c r="F1118" s="20">
        <v>1000</v>
      </c>
      <c r="G1118" s="74" t="s">
        <v>1357</v>
      </c>
      <c r="H1118" s="23" t="s">
        <v>146</v>
      </c>
      <c r="J1118" s="54" t="s">
        <v>1020</v>
      </c>
      <c r="K1118" s="22" t="s">
        <v>173</v>
      </c>
      <c r="L1118" s="54" t="s">
        <v>147</v>
      </c>
      <c r="M1118" s="22">
        <v>1</v>
      </c>
      <c r="N1118" s="54" t="s">
        <v>174</v>
      </c>
      <c r="T1118" s="54" t="s">
        <v>36</v>
      </c>
      <c r="U1118" s="22" t="s">
        <v>227</v>
      </c>
      <c r="V1118" s="54" t="str">
        <f t="shared" si="1158"/>
        <v>avantage2</v>
      </c>
      <c r="W1118" s="22" t="s">
        <v>228</v>
      </c>
      <c r="AW1118" s="22"/>
      <c r="AX1118" s="20" t="str">
        <f t="shared" si="1157"/>
        <v>ncreator</v>
      </c>
      <c r="AY1118" s="20">
        <f t="shared" si="1157"/>
        <v>10</v>
      </c>
      <c r="AZ1118" s="20" t="str">
        <f t="shared" si="1157"/>
        <v>cotrcrea</v>
      </c>
      <c r="BA1118" s="20">
        <f t="shared" si="1157"/>
        <v>90</v>
      </c>
      <c r="BB1118" s="20" t="str">
        <f t="shared" si="1157"/>
        <v>nminer</v>
      </c>
      <c r="BC1118" s="20">
        <f t="shared" si="1157"/>
        <v>0</v>
      </c>
      <c r="BD1118" s="14"/>
      <c r="BJ1118" t="s">
        <v>235</v>
      </c>
      <c r="BK1118" t="s">
        <v>152</v>
      </c>
      <c r="BN1118" s="36">
        <v>100</v>
      </c>
      <c r="BQ1118">
        <v>1</v>
      </c>
      <c r="BR1118" s="38">
        <v>44737</v>
      </c>
      <c r="BS1118" s="22" t="s">
        <v>183</v>
      </c>
      <c r="BT1118" s="20" t="str">
        <f t="shared" si="1156"/>
        <v>BILLETVIP_COR22D328</v>
      </c>
      <c r="BV1118">
        <v>1</v>
      </c>
    </row>
    <row r="1119" spans="2:74" ht="18.75" customHeight="1" x14ac:dyDescent="0.3">
      <c r="B1119" s="20">
        <f t="shared" si="1160"/>
        <v>329</v>
      </c>
      <c r="C1119" s="22" t="str">
        <f t="shared" si="1161"/>
        <v>#329 Billet VIP</v>
      </c>
      <c r="D1119" t="str">
        <f t="shared" si="1159"/>
        <v>COR22D329</v>
      </c>
      <c r="E1119" s="53" t="s">
        <v>234</v>
      </c>
      <c r="F1119" s="20">
        <v>1000</v>
      </c>
      <c r="G1119" s="74" t="s">
        <v>1358</v>
      </c>
      <c r="H1119" s="23" t="s">
        <v>146</v>
      </c>
      <c r="J1119" s="54" t="s">
        <v>1020</v>
      </c>
      <c r="K1119" s="22" t="s">
        <v>173</v>
      </c>
      <c r="L1119" s="54" t="s">
        <v>147</v>
      </c>
      <c r="M1119" s="22">
        <v>1</v>
      </c>
      <c r="N1119" s="54" t="s">
        <v>174</v>
      </c>
      <c r="T1119" s="54" t="s">
        <v>36</v>
      </c>
      <c r="U1119" s="22" t="s">
        <v>227</v>
      </c>
      <c r="V1119" s="54" t="str">
        <f t="shared" si="1158"/>
        <v>avantage2</v>
      </c>
      <c r="W1119" s="22" t="s">
        <v>228</v>
      </c>
      <c r="AW1119" s="22"/>
      <c r="AX1119" s="20" t="str">
        <f t="shared" si="1157"/>
        <v>ncreator</v>
      </c>
      <c r="AY1119" s="20">
        <f t="shared" si="1157"/>
        <v>10</v>
      </c>
      <c r="AZ1119" s="20" t="str">
        <f t="shared" si="1157"/>
        <v>cotrcrea</v>
      </c>
      <c r="BA1119" s="20">
        <f t="shared" si="1157"/>
        <v>90</v>
      </c>
      <c r="BB1119" s="20" t="str">
        <f t="shared" si="1157"/>
        <v>nminer</v>
      </c>
      <c r="BC1119" s="20">
        <f t="shared" si="1157"/>
        <v>0</v>
      </c>
      <c r="BD1119" s="14"/>
      <c r="BJ1119" t="s">
        <v>235</v>
      </c>
      <c r="BK1119" t="s">
        <v>152</v>
      </c>
      <c r="BN1119" s="36">
        <v>100</v>
      </c>
      <c r="BQ1119">
        <v>1</v>
      </c>
      <c r="BR1119" s="38">
        <v>44737</v>
      </c>
      <c r="BS1119" s="22" t="s">
        <v>183</v>
      </c>
      <c r="BT1119" s="20" t="str">
        <f t="shared" si="1156"/>
        <v>BILLETVIP_COR22D329</v>
      </c>
      <c r="BV1119">
        <v>1</v>
      </c>
    </row>
    <row r="1120" spans="2:74" ht="18.75" customHeight="1" x14ac:dyDescent="0.3">
      <c r="B1120" s="20">
        <f t="shared" si="1160"/>
        <v>330</v>
      </c>
      <c r="C1120" s="22" t="str">
        <f t="shared" si="1161"/>
        <v>#330 Billet VIP</v>
      </c>
      <c r="D1120" t="str">
        <f t="shared" si="1159"/>
        <v>COR22D330</v>
      </c>
      <c r="E1120" s="53" t="s">
        <v>234</v>
      </c>
      <c r="F1120" s="20">
        <v>1000</v>
      </c>
      <c r="G1120" s="74" t="s">
        <v>1359</v>
      </c>
      <c r="H1120" s="23" t="s">
        <v>146</v>
      </c>
      <c r="J1120" s="54" t="s">
        <v>1020</v>
      </c>
      <c r="K1120" s="22" t="s">
        <v>173</v>
      </c>
      <c r="L1120" s="54" t="s">
        <v>147</v>
      </c>
      <c r="M1120" s="22">
        <v>1</v>
      </c>
      <c r="N1120" s="54" t="s">
        <v>174</v>
      </c>
      <c r="T1120" s="54" t="s">
        <v>36</v>
      </c>
      <c r="U1120" s="22" t="s">
        <v>227</v>
      </c>
      <c r="V1120" s="54" t="str">
        <f t="shared" si="1158"/>
        <v>avantage2</v>
      </c>
      <c r="W1120" s="22" t="s">
        <v>228</v>
      </c>
      <c r="AW1120" s="22"/>
      <c r="AX1120" s="20" t="str">
        <f t="shared" ref="AX1120:BC1135" si="1162">AX1119</f>
        <v>ncreator</v>
      </c>
      <c r="AY1120" s="20">
        <f t="shared" si="1162"/>
        <v>10</v>
      </c>
      <c r="AZ1120" s="20" t="str">
        <f t="shared" si="1162"/>
        <v>cotrcrea</v>
      </c>
      <c r="BA1120" s="20">
        <f t="shared" si="1162"/>
        <v>90</v>
      </c>
      <c r="BB1120" s="20" t="str">
        <f t="shared" si="1162"/>
        <v>nminer</v>
      </c>
      <c r="BC1120" s="20">
        <f t="shared" si="1162"/>
        <v>0</v>
      </c>
      <c r="BD1120" s="14"/>
      <c r="BJ1120" t="s">
        <v>235</v>
      </c>
      <c r="BK1120" t="s">
        <v>152</v>
      </c>
      <c r="BN1120" s="36">
        <v>100</v>
      </c>
      <c r="BQ1120">
        <v>1</v>
      </c>
      <c r="BR1120" s="38">
        <v>44737</v>
      </c>
      <c r="BS1120" s="22" t="s">
        <v>183</v>
      </c>
      <c r="BT1120" s="20" t="str">
        <f t="shared" si="1156"/>
        <v>BILLETVIP_COR22D330</v>
      </c>
      <c r="BV1120">
        <v>1</v>
      </c>
    </row>
    <row r="1121" spans="2:74" ht="18.75" customHeight="1" x14ac:dyDescent="0.3">
      <c r="B1121" s="20">
        <f t="shared" si="1160"/>
        <v>331</v>
      </c>
      <c r="C1121" s="22" t="str">
        <f t="shared" si="1161"/>
        <v>#331 Billet VIP</v>
      </c>
      <c r="D1121" t="str">
        <f t="shared" si="1159"/>
        <v>COR22D331</v>
      </c>
      <c r="E1121" s="53" t="s">
        <v>234</v>
      </c>
      <c r="F1121" s="20">
        <v>1000</v>
      </c>
      <c r="G1121" s="74" t="s">
        <v>1360</v>
      </c>
      <c r="H1121" s="23" t="s">
        <v>146</v>
      </c>
      <c r="J1121" s="54" t="s">
        <v>1020</v>
      </c>
      <c r="K1121" s="22" t="s">
        <v>173</v>
      </c>
      <c r="L1121" s="54" t="s">
        <v>147</v>
      </c>
      <c r="M1121" s="22">
        <v>1</v>
      </c>
      <c r="N1121" s="54" t="s">
        <v>174</v>
      </c>
      <c r="T1121" s="54" t="s">
        <v>36</v>
      </c>
      <c r="U1121" s="22" t="s">
        <v>227</v>
      </c>
      <c r="V1121" s="54" t="str">
        <f t="shared" si="1158"/>
        <v>avantage2</v>
      </c>
      <c r="W1121" s="22" t="s">
        <v>228</v>
      </c>
      <c r="AW1121" s="22"/>
      <c r="AX1121" s="20" t="str">
        <f t="shared" si="1162"/>
        <v>ncreator</v>
      </c>
      <c r="AY1121" s="20">
        <f t="shared" si="1162"/>
        <v>10</v>
      </c>
      <c r="AZ1121" s="20" t="str">
        <f t="shared" si="1162"/>
        <v>cotrcrea</v>
      </c>
      <c r="BA1121" s="20">
        <f t="shared" si="1162"/>
        <v>90</v>
      </c>
      <c r="BB1121" s="20" t="str">
        <f t="shared" si="1162"/>
        <v>nminer</v>
      </c>
      <c r="BC1121" s="20">
        <f t="shared" si="1162"/>
        <v>0</v>
      </c>
      <c r="BD1121" s="14"/>
      <c r="BJ1121" t="s">
        <v>235</v>
      </c>
      <c r="BK1121" t="s">
        <v>152</v>
      </c>
      <c r="BN1121" s="36">
        <v>100</v>
      </c>
      <c r="BQ1121">
        <v>1</v>
      </c>
      <c r="BR1121" s="38">
        <v>44737</v>
      </c>
      <c r="BS1121" s="22" t="s">
        <v>183</v>
      </c>
      <c r="BT1121" s="20" t="str">
        <f t="shared" si="1156"/>
        <v>BILLETVIP_COR22D331</v>
      </c>
      <c r="BV1121">
        <v>1</v>
      </c>
    </row>
    <row r="1122" spans="2:74" ht="18.75" customHeight="1" x14ac:dyDescent="0.3">
      <c r="B1122" s="20">
        <f t="shared" si="1160"/>
        <v>332</v>
      </c>
      <c r="C1122" s="22" t="str">
        <f t="shared" si="1161"/>
        <v>#332 Billet VIP</v>
      </c>
      <c r="D1122" t="str">
        <f t="shared" si="1159"/>
        <v>COR22D332</v>
      </c>
      <c r="E1122" s="53" t="s">
        <v>234</v>
      </c>
      <c r="F1122" s="20">
        <v>1000</v>
      </c>
      <c r="G1122" s="74" t="s">
        <v>1361</v>
      </c>
      <c r="H1122" s="23" t="s">
        <v>146</v>
      </c>
      <c r="J1122" s="54" t="s">
        <v>1020</v>
      </c>
      <c r="K1122" s="22" t="s">
        <v>173</v>
      </c>
      <c r="L1122" s="54" t="s">
        <v>147</v>
      </c>
      <c r="M1122" s="22">
        <v>1</v>
      </c>
      <c r="N1122" s="54" t="s">
        <v>174</v>
      </c>
      <c r="T1122" s="54" t="s">
        <v>36</v>
      </c>
      <c r="U1122" s="22" t="s">
        <v>227</v>
      </c>
      <c r="V1122" s="54" t="str">
        <f t="shared" si="1158"/>
        <v>avantage2</v>
      </c>
      <c r="W1122" s="22" t="s">
        <v>228</v>
      </c>
      <c r="AW1122" s="22"/>
      <c r="AX1122" s="20" t="str">
        <f t="shared" si="1162"/>
        <v>ncreator</v>
      </c>
      <c r="AY1122" s="20">
        <f t="shared" si="1162"/>
        <v>10</v>
      </c>
      <c r="AZ1122" s="20" t="str">
        <f t="shared" si="1162"/>
        <v>cotrcrea</v>
      </c>
      <c r="BA1122" s="20">
        <f t="shared" si="1162"/>
        <v>90</v>
      </c>
      <c r="BB1122" s="20" t="str">
        <f t="shared" si="1162"/>
        <v>nminer</v>
      </c>
      <c r="BC1122" s="20">
        <f t="shared" si="1162"/>
        <v>0</v>
      </c>
      <c r="BD1122" s="14"/>
      <c r="BJ1122" t="s">
        <v>235</v>
      </c>
      <c r="BK1122" t="s">
        <v>152</v>
      </c>
      <c r="BN1122" s="36">
        <v>100</v>
      </c>
      <c r="BQ1122">
        <v>1</v>
      </c>
      <c r="BR1122" s="38">
        <v>44737</v>
      </c>
      <c r="BS1122" s="22" t="s">
        <v>183</v>
      </c>
      <c r="BT1122" s="20" t="str">
        <f t="shared" si="1156"/>
        <v>BILLETVIP_COR22D332</v>
      </c>
      <c r="BV1122">
        <v>1</v>
      </c>
    </row>
    <row r="1123" spans="2:74" ht="18.75" customHeight="1" x14ac:dyDescent="0.3">
      <c r="B1123" s="20">
        <f t="shared" si="1160"/>
        <v>333</v>
      </c>
      <c r="C1123" s="22" t="str">
        <f t="shared" si="1161"/>
        <v>#333 Billet VIP</v>
      </c>
      <c r="D1123" t="str">
        <f t="shared" si="1159"/>
        <v>COR22D333</v>
      </c>
      <c r="E1123" s="53" t="s">
        <v>234</v>
      </c>
      <c r="F1123" s="20">
        <v>1000</v>
      </c>
      <c r="G1123" s="74" t="s">
        <v>1362</v>
      </c>
      <c r="H1123" s="23" t="s">
        <v>146</v>
      </c>
      <c r="J1123" s="54" t="s">
        <v>1020</v>
      </c>
      <c r="K1123" s="22" t="s">
        <v>173</v>
      </c>
      <c r="L1123" s="54" t="s">
        <v>147</v>
      </c>
      <c r="M1123" s="22">
        <v>1</v>
      </c>
      <c r="N1123" s="54" t="s">
        <v>174</v>
      </c>
      <c r="T1123" s="54" t="s">
        <v>36</v>
      </c>
      <c r="U1123" s="22" t="s">
        <v>227</v>
      </c>
      <c r="V1123" s="54" t="str">
        <f t="shared" si="1158"/>
        <v>avantage2</v>
      </c>
      <c r="W1123" s="22" t="s">
        <v>228</v>
      </c>
      <c r="AW1123" s="22"/>
      <c r="AX1123" s="20" t="str">
        <f t="shared" si="1162"/>
        <v>ncreator</v>
      </c>
      <c r="AY1123" s="20">
        <f t="shared" si="1162"/>
        <v>10</v>
      </c>
      <c r="AZ1123" s="20" t="str">
        <f t="shared" si="1162"/>
        <v>cotrcrea</v>
      </c>
      <c r="BA1123" s="20">
        <f t="shared" si="1162"/>
        <v>90</v>
      </c>
      <c r="BB1123" s="20" t="str">
        <f t="shared" si="1162"/>
        <v>nminer</v>
      </c>
      <c r="BC1123" s="20">
        <f t="shared" si="1162"/>
        <v>0</v>
      </c>
      <c r="BD1123" s="14"/>
      <c r="BJ1123" t="s">
        <v>235</v>
      </c>
      <c r="BK1123" t="s">
        <v>152</v>
      </c>
      <c r="BN1123" s="36">
        <v>100</v>
      </c>
      <c r="BQ1123">
        <v>1</v>
      </c>
      <c r="BR1123" s="38">
        <v>44737</v>
      </c>
      <c r="BS1123" s="22" t="s">
        <v>183</v>
      </c>
      <c r="BT1123" s="20" t="str">
        <f t="shared" si="1156"/>
        <v>BILLETVIP_COR22D333</v>
      </c>
      <c r="BV1123">
        <v>1</v>
      </c>
    </row>
    <row r="1124" spans="2:74" ht="18.75" customHeight="1" x14ac:dyDescent="0.3">
      <c r="B1124" s="20">
        <f t="shared" si="1160"/>
        <v>334</v>
      </c>
      <c r="C1124" s="22" t="str">
        <f t="shared" si="1161"/>
        <v>#334 Billet VIP</v>
      </c>
      <c r="D1124" t="str">
        <f t="shared" si="1159"/>
        <v>COR22D334</v>
      </c>
      <c r="E1124" s="53" t="s">
        <v>234</v>
      </c>
      <c r="F1124" s="20">
        <v>1000</v>
      </c>
      <c r="G1124" s="74" t="s">
        <v>1363</v>
      </c>
      <c r="H1124" s="23" t="s">
        <v>146</v>
      </c>
      <c r="J1124" s="54" t="s">
        <v>1020</v>
      </c>
      <c r="K1124" s="22" t="s">
        <v>173</v>
      </c>
      <c r="L1124" s="54" t="s">
        <v>147</v>
      </c>
      <c r="M1124" s="22">
        <v>1</v>
      </c>
      <c r="N1124" s="54" t="s">
        <v>174</v>
      </c>
      <c r="T1124" s="54" t="s">
        <v>36</v>
      </c>
      <c r="U1124" s="22" t="s">
        <v>227</v>
      </c>
      <c r="V1124" s="54" t="str">
        <f t="shared" si="1158"/>
        <v>avantage2</v>
      </c>
      <c r="W1124" s="22" t="s">
        <v>228</v>
      </c>
      <c r="AW1124" s="22"/>
      <c r="AX1124" s="20" t="str">
        <f t="shared" si="1162"/>
        <v>ncreator</v>
      </c>
      <c r="AY1124" s="20">
        <f t="shared" si="1162"/>
        <v>10</v>
      </c>
      <c r="AZ1124" s="20" t="str">
        <f t="shared" si="1162"/>
        <v>cotrcrea</v>
      </c>
      <c r="BA1124" s="20">
        <f t="shared" si="1162"/>
        <v>90</v>
      </c>
      <c r="BB1124" s="20" t="str">
        <f t="shared" si="1162"/>
        <v>nminer</v>
      </c>
      <c r="BC1124" s="20">
        <f t="shared" si="1162"/>
        <v>0</v>
      </c>
      <c r="BD1124" s="14"/>
      <c r="BJ1124" t="s">
        <v>235</v>
      </c>
      <c r="BK1124" t="s">
        <v>152</v>
      </c>
      <c r="BN1124" s="36">
        <v>100</v>
      </c>
      <c r="BQ1124">
        <v>1</v>
      </c>
      <c r="BR1124" s="38">
        <v>44737</v>
      </c>
      <c r="BS1124" s="22" t="s">
        <v>183</v>
      </c>
      <c r="BT1124" s="20" t="str">
        <f t="shared" si="1156"/>
        <v>BILLETVIP_COR22D334</v>
      </c>
      <c r="BV1124">
        <v>1</v>
      </c>
    </row>
    <row r="1125" spans="2:74" ht="18.75" customHeight="1" x14ac:dyDescent="0.3">
      <c r="B1125" s="20">
        <f t="shared" si="1160"/>
        <v>335</v>
      </c>
      <c r="C1125" s="22" t="str">
        <f t="shared" si="1161"/>
        <v>#335 Billet VIP</v>
      </c>
      <c r="D1125" t="str">
        <f t="shared" si="1159"/>
        <v>COR22D335</v>
      </c>
      <c r="E1125" s="53" t="s">
        <v>234</v>
      </c>
      <c r="F1125" s="20">
        <v>1000</v>
      </c>
      <c r="G1125" s="74" t="s">
        <v>1364</v>
      </c>
      <c r="H1125" s="23" t="s">
        <v>146</v>
      </c>
      <c r="J1125" s="54" t="s">
        <v>1020</v>
      </c>
      <c r="K1125" s="22" t="s">
        <v>173</v>
      </c>
      <c r="L1125" s="54" t="s">
        <v>147</v>
      </c>
      <c r="M1125" s="22">
        <v>1</v>
      </c>
      <c r="N1125" s="54" t="s">
        <v>174</v>
      </c>
      <c r="T1125" s="54" t="s">
        <v>36</v>
      </c>
      <c r="U1125" s="22" t="s">
        <v>227</v>
      </c>
      <c r="V1125" s="54" t="str">
        <f t="shared" si="1158"/>
        <v>avantage2</v>
      </c>
      <c r="W1125" s="22" t="s">
        <v>228</v>
      </c>
      <c r="AW1125" s="22"/>
      <c r="AX1125" s="20" t="str">
        <f t="shared" si="1162"/>
        <v>ncreator</v>
      </c>
      <c r="AY1125" s="20">
        <f t="shared" si="1162"/>
        <v>10</v>
      </c>
      <c r="AZ1125" s="20" t="str">
        <f t="shared" si="1162"/>
        <v>cotrcrea</v>
      </c>
      <c r="BA1125" s="20">
        <f t="shared" si="1162"/>
        <v>90</v>
      </c>
      <c r="BB1125" s="20" t="str">
        <f t="shared" si="1162"/>
        <v>nminer</v>
      </c>
      <c r="BC1125" s="20">
        <f t="shared" si="1162"/>
        <v>0</v>
      </c>
      <c r="BD1125" s="14"/>
      <c r="BJ1125" t="s">
        <v>235</v>
      </c>
      <c r="BK1125" t="s">
        <v>152</v>
      </c>
      <c r="BN1125" s="36">
        <v>100</v>
      </c>
      <c r="BQ1125">
        <v>1</v>
      </c>
      <c r="BR1125" s="38">
        <v>44737</v>
      </c>
      <c r="BS1125" s="22" t="s">
        <v>183</v>
      </c>
      <c r="BT1125" s="20" t="str">
        <f t="shared" si="1156"/>
        <v>BILLETVIP_COR22D335</v>
      </c>
      <c r="BV1125">
        <v>1</v>
      </c>
    </row>
    <row r="1126" spans="2:74" ht="18.75" customHeight="1" x14ac:dyDescent="0.3">
      <c r="B1126" s="20">
        <f t="shared" si="1160"/>
        <v>336</v>
      </c>
      <c r="C1126" s="22" t="str">
        <f t="shared" si="1161"/>
        <v>#336 Billet VIP</v>
      </c>
      <c r="D1126" t="str">
        <f t="shared" si="1159"/>
        <v>COR22D336</v>
      </c>
      <c r="E1126" s="53" t="s">
        <v>234</v>
      </c>
      <c r="F1126" s="20">
        <v>1000</v>
      </c>
      <c r="G1126" s="74" t="s">
        <v>1365</v>
      </c>
      <c r="H1126" s="23" t="s">
        <v>146</v>
      </c>
      <c r="J1126" s="54" t="s">
        <v>1020</v>
      </c>
      <c r="K1126" s="22" t="s">
        <v>173</v>
      </c>
      <c r="L1126" s="54" t="s">
        <v>147</v>
      </c>
      <c r="M1126" s="22">
        <v>1</v>
      </c>
      <c r="N1126" s="54" t="s">
        <v>174</v>
      </c>
      <c r="T1126" s="54" t="s">
        <v>36</v>
      </c>
      <c r="U1126" s="22" t="s">
        <v>227</v>
      </c>
      <c r="V1126" s="54" t="str">
        <f t="shared" si="1158"/>
        <v>avantage2</v>
      </c>
      <c r="W1126" s="22" t="s">
        <v>228</v>
      </c>
      <c r="AW1126" s="22"/>
      <c r="AX1126" s="20" t="str">
        <f t="shared" si="1162"/>
        <v>ncreator</v>
      </c>
      <c r="AY1126" s="20">
        <f t="shared" si="1162"/>
        <v>10</v>
      </c>
      <c r="AZ1126" s="20" t="str">
        <f t="shared" si="1162"/>
        <v>cotrcrea</v>
      </c>
      <c r="BA1126" s="20">
        <f t="shared" si="1162"/>
        <v>90</v>
      </c>
      <c r="BB1126" s="20" t="str">
        <f t="shared" si="1162"/>
        <v>nminer</v>
      </c>
      <c r="BC1126" s="20">
        <f t="shared" si="1162"/>
        <v>0</v>
      </c>
      <c r="BD1126" s="14"/>
      <c r="BJ1126" t="s">
        <v>235</v>
      </c>
      <c r="BK1126" t="s">
        <v>152</v>
      </c>
      <c r="BN1126" s="36">
        <v>100</v>
      </c>
      <c r="BQ1126">
        <v>1</v>
      </c>
      <c r="BR1126" s="38">
        <v>44737</v>
      </c>
      <c r="BS1126" s="22" t="s">
        <v>183</v>
      </c>
      <c r="BT1126" s="20" t="str">
        <f t="shared" si="1156"/>
        <v>BILLETVIP_COR22D336</v>
      </c>
      <c r="BV1126">
        <v>1</v>
      </c>
    </row>
    <row r="1127" spans="2:74" ht="18.75" customHeight="1" x14ac:dyDescent="0.3">
      <c r="B1127" s="20">
        <f t="shared" si="1160"/>
        <v>337</v>
      </c>
      <c r="C1127" s="22" t="str">
        <f t="shared" si="1161"/>
        <v>#337 Billet VIP</v>
      </c>
      <c r="D1127" t="str">
        <f t="shared" si="1159"/>
        <v>COR22D337</v>
      </c>
      <c r="E1127" s="53" t="s">
        <v>234</v>
      </c>
      <c r="F1127" s="20">
        <v>1000</v>
      </c>
      <c r="G1127" s="74" t="s">
        <v>1366</v>
      </c>
      <c r="H1127" s="23" t="s">
        <v>146</v>
      </c>
      <c r="J1127" s="54" t="s">
        <v>1020</v>
      </c>
      <c r="K1127" s="22" t="s">
        <v>173</v>
      </c>
      <c r="L1127" s="54" t="s">
        <v>147</v>
      </c>
      <c r="M1127" s="22">
        <v>1</v>
      </c>
      <c r="N1127" s="54" t="s">
        <v>174</v>
      </c>
      <c r="T1127" s="54" t="s">
        <v>36</v>
      </c>
      <c r="U1127" s="22" t="s">
        <v>227</v>
      </c>
      <c r="V1127" s="54" t="str">
        <f t="shared" si="1158"/>
        <v>avantage2</v>
      </c>
      <c r="W1127" s="22" t="s">
        <v>228</v>
      </c>
      <c r="AW1127" s="22"/>
      <c r="AX1127" s="20" t="str">
        <f t="shared" si="1162"/>
        <v>ncreator</v>
      </c>
      <c r="AY1127" s="20">
        <f t="shared" si="1162"/>
        <v>10</v>
      </c>
      <c r="AZ1127" s="20" t="str">
        <f t="shared" si="1162"/>
        <v>cotrcrea</v>
      </c>
      <c r="BA1127" s="20">
        <f t="shared" si="1162"/>
        <v>90</v>
      </c>
      <c r="BB1127" s="20" t="str">
        <f t="shared" si="1162"/>
        <v>nminer</v>
      </c>
      <c r="BC1127" s="20">
        <f t="shared" si="1162"/>
        <v>0</v>
      </c>
      <c r="BD1127" s="14"/>
      <c r="BJ1127" t="s">
        <v>235</v>
      </c>
      <c r="BK1127" t="s">
        <v>152</v>
      </c>
      <c r="BN1127" s="36">
        <v>100</v>
      </c>
      <c r="BQ1127">
        <v>1</v>
      </c>
      <c r="BR1127" s="38">
        <v>44737</v>
      </c>
      <c r="BS1127" s="22" t="s">
        <v>183</v>
      </c>
      <c r="BT1127" s="20" t="str">
        <f t="shared" si="1156"/>
        <v>BILLETVIP_COR22D337</v>
      </c>
      <c r="BV1127">
        <v>1</v>
      </c>
    </row>
    <row r="1128" spans="2:74" ht="18.75" customHeight="1" x14ac:dyDescent="0.3">
      <c r="B1128" s="20">
        <f t="shared" si="1160"/>
        <v>338</v>
      </c>
      <c r="C1128" s="22" t="str">
        <f t="shared" si="1161"/>
        <v>#338 Billet VIP</v>
      </c>
      <c r="D1128" t="str">
        <f t="shared" si="1159"/>
        <v>COR22D338</v>
      </c>
      <c r="E1128" s="53" t="s">
        <v>234</v>
      </c>
      <c r="F1128" s="20">
        <v>1000</v>
      </c>
      <c r="G1128" s="74" t="s">
        <v>1367</v>
      </c>
      <c r="H1128" s="23" t="s">
        <v>146</v>
      </c>
      <c r="J1128" s="54" t="s">
        <v>1020</v>
      </c>
      <c r="K1128" s="22" t="s">
        <v>173</v>
      </c>
      <c r="L1128" s="54" t="s">
        <v>147</v>
      </c>
      <c r="M1128" s="22">
        <v>1</v>
      </c>
      <c r="N1128" s="54" t="s">
        <v>174</v>
      </c>
      <c r="T1128" s="54" t="s">
        <v>36</v>
      </c>
      <c r="U1128" s="22" t="s">
        <v>227</v>
      </c>
      <c r="V1128" s="54" t="str">
        <f t="shared" si="1158"/>
        <v>avantage2</v>
      </c>
      <c r="W1128" s="22" t="s">
        <v>228</v>
      </c>
      <c r="AW1128" s="22"/>
      <c r="AX1128" s="20" t="str">
        <f t="shared" si="1162"/>
        <v>ncreator</v>
      </c>
      <c r="AY1128" s="20">
        <f t="shared" si="1162"/>
        <v>10</v>
      </c>
      <c r="AZ1128" s="20" t="str">
        <f t="shared" si="1162"/>
        <v>cotrcrea</v>
      </c>
      <c r="BA1128" s="20">
        <f t="shared" si="1162"/>
        <v>90</v>
      </c>
      <c r="BB1128" s="20" t="str">
        <f t="shared" si="1162"/>
        <v>nminer</v>
      </c>
      <c r="BC1128" s="20">
        <f t="shared" si="1162"/>
        <v>0</v>
      </c>
      <c r="BD1128" s="14"/>
      <c r="BJ1128" t="s">
        <v>235</v>
      </c>
      <c r="BK1128" t="s">
        <v>152</v>
      </c>
      <c r="BN1128" s="36">
        <v>100</v>
      </c>
      <c r="BQ1128">
        <v>1</v>
      </c>
      <c r="BR1128" s="38">
        <v>44737</v>
      </c>
      <c r="BS1128" s="22" t="s">
        <v>183</v>
      </c>
      <c r="BT1128" s="20" t="str">
        <f t="shared" si="1156"/>
        <v>BILLETVIP_COR22D338</v>
      </c>
      <c r="BV1128">
        <v>1</v>
      </c>
    </row>
    <row r="1129" spans="2:74" ht="18.75" customHeight="1" x14ac:dyDescent="0.3">
      <c r="B1129" s="20">
        <f t="shared" si="1160"/>
        <v>339</v>
      </c>
      <c r="C1129" s="22" t="str">
        <f t="shared" si="1161"/>
        <v>#339 Billet VIP</v>
      </c>
      <c r="D1129" t="str">
        <f t="shared" si="1159"/>
        <v>COR22D339</v>
      </c>
      <c r="E1129" s="53" t="s">
        <v>234</v>
      </c>
      <c r="F1129" s="20">
        <v>1000</v>
      </c>
      <c r="G1129" s="74" t="s">
        <v>1368</v>
      </c>
      <c r="H1129" s="23" t="s">
        <v>146</v>
      </c>
      <c r="J1129" s="54" t="s">
        <v>1020</v>
      </c>
      <c r="K1129" s="22" t="s">
        <v>173</v>
      </c>
      <c r="L1129" s="54" t="s">
        <v>147</v>
      </c>
      <c r="M1129" s="22">
        <v>1</v>
      </c>
      <c r="N1129" s="54" t="s">
        <v>174</v>
      </c>
      <c r="T1129" s="54" t="s">
        <v>36</v>
      </c>
      <c r="U1129" s="22" t="s">
        <v>227</v>
      </c>
      <c r="V1129" s="54" t="str">
        <f t="shared" si="1158"/>
        <v>avantage2</v>
      </c>
      <c r="W1129" s="22" t="s">
        <v>228</v>
      </c>
      <c r="AW1129" s="22"/>
      <c r="AX1129" s="20" t="str">
        <f t="shared" si="1162"/>
        <v>ncreator</v>
      </c>
      <c r="AY1129" s="20">
        <f t="shared" si="1162"/>
        <v>10</v>
      </c>
      <c r="AZ1129" s="20" t="str">
        <f t="shared" si="1162"/>
        <v>cotrcrea</v>
      </c>
      <c r="BA1129" s="20">
        <f t="shared" si="1162"/>
        <v>90</v>
      </c>
      <c r="BB1129" s="20" t="str">
        <f t="shared" si="1162"/>
        <v>nminer</v>
      </c>
      <c r="BC1129" s="20">
        <f t="shared" si="1162"/>
        <v>0</v>
      </c>
      <c r="BD1129" s="14"/>
      <c r="BJ1129" t="s">
        <v>235</v>
      </c>
      <c r="BK1129" t="s">
        <v>152</v>
      </c>
      <c r="BN1129" s="36">
        <v>100</v>
      </c>
      <c r="BQ1129">
        <v>1</v>
      </c>
      <c r="BR1129" s="38">
        <v>44737</v>
      </c>
      <c r="BS1129" s="22" t="s">
        <v>183</v>
      </c>
      <c r="BT1129" s="20" t="str">
        <f t="shared" si="1156"/>
        <v>BILLETVIP_COR22D339</v>
      </c>
      <c r="BV1129">
        <v>1</v>
      </c>
    </row>
    <row r="1130" spans="2:74" ht="18.75" customHeight="1" x14ac:dyDescent="0.3">
      <c r="B1130" s="20">
        <f t="shared" si="1160"/>
        <v>340</v>
      </c>
      <c r="C1130" s="22" t="str">
        <f t="shared" si="1161"/>
        <v>#340 Billet VIP</v>
      </c>
      <c r="D1130" t="str">
        <f t="shared" si="1159"/>
        <v>COR22D340</v>
      </c>
      <c r="E1130" s="53" t="s">
        <v>234</v>
      </c>
      <c r="F1130" s="20">
        <v>1000</v>
      </c>
      <c r="G1130" s="74" t="s">
        <v>1369</v>
      </c>
      <c r="H1130" s="23" t="s">
        <v>146</v>
      </c>
      <c r="J1130" s="54" t="s">
        <v>1020</v>
      </c>
      <c r="K1130" s="22" t="s">
        <v>173</v>
      </c>
      <c r="L1130" s="54" t="s">
        <v>147</v>
      </c>
      <c r="M1130" s="22">
        <v>1</v>
      </c>
      <c r="N1130" s="54" t="s">
        <v>174</v>
      </c>
      <c r="T1130" s="54" t="s">
        <v>36</v>
      </c>
      <c r="U1130" s="22" t="s">
        <v>227</v>
      </c>
      <c r="V1130" s="54" t="str">
        <f t="shared" si="1158"/>
        <v>avantage2</v>
      </c>
      <c r="W1130" s="22" t="s">
        <v>228</v>
      </c>
      <c r="AW1130" s="22"/>
      <c r="AX1130" s="20" t="str">
        <f t="shared" si="1162"/>
        <v>ncreator</v>
      </c>
      <c r="AY1130" s="20">
        <f t="shared" si="1162"/>
        <v>10</v>
      </c>
      <c r="AZ1130" s="20" t="str">
        <f t="shared" si="1162"/>
        <v>cotrcrea</v>
      </c>
      <c r="BA1130" s="20">
        <f t="shared" si="1162"/>
        <v>90</v>
      </c>
      <c r="BB1130" s="20" t="str">
        <f t="shared" si="1162"/>
        <v>nminer</v>
      </c>
      <c r="BC1130" s="20">
        <f t="shared" si="1162"/>
        <v>0</v>
      </c>
      <c r="BD1130" s="14"/>
      <c r="BJ1130" t="s">
        <v>235</v>
      </c>
      <c r="BK1130" t="s">
        <v>152</v>
      </c>
      <c r="BN1130" s="36">
        <v>100</v>
      </c>
      <c r="BQ1130">
        <v>1</v>
      </c>
      <c r="BR1130" s="38">
        <v>44737</v>
      </c>
      <c r="BS1130" s="22" t="s">
        <v>183</v>
      </c>
      <c r="BT1130" s="20" t="str">
        <f t="shared" si="1156"/>
        <v>BILLETVIP_COR22D340</v>
      </c>
      <c r="BV1130">
        <v>1</v>
      </c>
    </row>
    <row r="1131" spans="2:74" ht="18.75" customHeight="1" x14ac:dyDescent="0.3">
      <c r="B1131" s="20">
        <f t="shared" si="1160"/>
        <v>341</v>
      </c>
      <c r="C1131" s="22" t="str">
        <f t="shared" si="1161"/>
        <v>#341 Billet VIP</v>
      </c>
      <c r="D1131" t="str">
        <f t="shared" si="1159"/>
        <v>COR22D341</v>
      </c>
      <c r="E1131" s="53" t="s">
        <v>234</v>
      </c>
      <c r="F1131" s="20">
        <v>1000</v>
      </c>
      <c r="G1131" s="74" t="s">
        <v>1370</v>
      </c>
      <c r="H1131" s="23" t="s">
        <v>146</v>
      </c>
      <c r="J1131" s="54" t="s">
        <v>1020</v>
      </c>
      <c r="K1131" s="22" t="s">
        <v>173</v>
      </c>
      <c r="L1131" s="54" t="s">
        <v>147</v>
      </c>
      <c r="M1131" s="22">
        <v>1</v>
      </c>
      <c r="N1131" s="54" t="s">
        <v>174</v>
      </c>
      <c r="T1131" s="54" t="s">
        <v>36</v>
      </c>
      <c r="U1131" s="22" t="s">
        <v>227</v>
      </c>
      <c r="V1131" s="54" t="str">
        <f t="shared" si="1158"/>
        <v>avantage2</v>
      </c>
      <c r="W1131" s="22" t="s">
        <v>228</v>
      </c>
      <c r="AW1131" s="22"/>
      <c r="AX1131" s="20" t="str">
        <f t="shared" si="1162"/>
        <v>ncreator</v>
      </c>
      <c r="AY1131" s="20">
        <f t="shared" si="1162"/>
        <v>10</v>
      </c>
      <c r="AZ1131" s="20" t="str">
        <f t="shared" si="1162"/>
        <v>cotrcrea</v>
      </c>
      <c r="BA1131" s="20">
        <f t="shared" si="1162"/>
        <v>90</v>
      </c>
      <c r="BB1131" s="20" t="str">
        <f t="shared" si="1162"/>
        <v>nminer</v>
      </c>
      <c r="BC1131" s="20">
        <f t="shared" si="1162"/>
        <v>0</v>
      </c>
      <c r="BD1131" s="14"/>
      <c r="BJ1131" t="s">
        <v>235</v>
      </c>
      <c r="BK1131" t="s">
        <v>152</v>
      </c>
      <c r="BN1131" s="36">
        <v>100</v>
      </c>
      <c r="BQ1131">
        <v>1</v>
      </c>
      <c r="BR1131" s="38">
        <v>44737</v>
      </c>
      <c r="BS1131" s="22" t="s">
        <v>183</v>
      </c>
      <c r="BT1131" s="20" t="str">
        <f t="shared" si="1156"/>
        <v>BILLETVIP_COR22D341</v>
      </c>
      <c r="BV1131">
        <v>1</v>
      </c>
    </row>
    <row r="1132" spans="2:74" ht="18.75" customHeight="1" x14ac:dyDescent="0.3">
      <c r="B1132" s="20">
        <f t="shared" si="1160"/>
        <v>342</v>
      </c>
      <c r="C1132" s="22" t="str">
        <f t="shared" si="1161"/>
        <v>#342 Billet VIP</v>
      </c>
      <c r="D1132" t="str">
        <f t="shared" si="1159"/>
        <v>COR22D342</v>
      </c>
      <c r="E1132" s="53" t="s">
        <v>234</v>
      </c>
      <c r="F1132" s="20">
        <v>1000</v>
      </c>
      <c r="G1132" s="74" t="s">
        <v>1371</v>
      </c>
      <c r="H1132" s="23" t="s">
        <v>146</v>
      </c>
      <c r="J1132" s="54" t="s">
        <v>1020</v>
      </c>
      <c r="K1132" s="22" t="s">
        <v>173</v>
      </c>
      <c r="L1132" s="54" t="s">
        <v>147</v>
      </c>
      <c r="M1132" s="22">
        <v>1</v>
      </c>
      <c r="N1132" s="54" t="s">
        <v>174</v>
      </c>
      <c r="T1132" s="54" t="s">
        <v>36</v>
      </c>
      <c r="U1132" s="22" t="s">
        <v>227</v>
      </c>
      <c r="V1132" s="54" t="str">
        <f t="shared" si="1158"/>
        <v>avantage2</v>
      </c>
      <c r="W1132" s="22" t="s">
        <v>228</v>
      </c>
      <c r="AW1132" s="22"/>
      <c r="AX1132" s="20" t="str">
        <f t="shared" si="1162"/>
        <v>ncreator</v>
      </c>
      <c r="AY1132" s="20">
        <f t="shared" si="1162"/>
        <v>10</v>
      </c>
      <c r="AZ1132" s="20" t="str">
        <f t="shared" si="1162"/>
        <v>cotrcrea</v>
      </c>
      <c r="BA1132" s="20">
        <f t="shared" si="1162"/>
        <v>90</v>
      </c>
      <c r="BB1132" s="20" t="str">
        <f t="shared" si="1162"/>
        <v>nminer</v>
      </c>
      <c r="BC1132" s="20">
        <f t="shared" si="1162"/>
        <v>0</v>
      </c>
      <c r="BD1132" s="14"/>
      <c r="BJ1132" t="s">
        <v>235</v>
      </c>
      <c r="BK1132" t="s">
        <v>152</v>
      </c>
      <c r="BN1132" s="36">
        <v>100</v>
      </c>
      <c r="BQ1132">
        <v>1</v>
      </c>
      <c r="BR1132" s="38">
        <v>44737</v>
      </c>
      <c r="BS1132" s="22" t="s">
        <v>183</v>
      </c>
      <c r="BT1132" s="20" t="str">
        <f t="shared" si="1156"/>
        <v>BILLETVIP_COR22D342</v>
      </c>
      <c r="BV1132">
        <v>1</v>
      </c>
    </row>
    <row r="1133" spans="2:74" ht="18.75" customHeight="1" x14ac:dyDescent="0.3">
      <c r="B1133" s="20">
        <f t="shared" si="1160"/>
        <v>343</v>
      </c>
      <c r="C1133" s="22" t="str">
        <f t="shared" si="1161"/>
        <v>#343 Billet VIP</v>
      </c>
      <c r="D1133" t="str">
        <f t="shared" si="1159"/>
        <v>COR22D343</v>
      </c>
      <c r="E1133" s="53" t="s">
        <v>234</v>
      </c>
      <c r="F1133" s="20">
        <v>1000</v>
      </c>
      <c r="G1133" s="74" t="s">
        <v>1372</v>
      </c>
      <c r="H1133" s="23" t="s">
        <v>146</v>
      </c>
      <c r="J1133" s="54" t="s">
        <v>1020</v>
      </c>
      <c r="K1133" s="22" t="s">
        <v>173</v>
      </c>
      <c r="L1133" s="54" t="s">
        <v>147</v>
      </c>
      <c r="M1133" s="22">
        <v>1</v>
      </c>
      <c r="N1133" s="54" t="s">
        <v>174</v>
      </c>
      <c r="T1133" s="54" t="s">
        <v>36</v>
      </c>
      <c r="U1133" s="22" t="s">
        <v>227</v>
      </c>
      <c r="V1133" s="54" t="str">
        <f t="shared" si="1158"/>
        <v>avantage2</v>
      </c>
      <c r="W1133" s="22" t="s">
        <v>228</v>
      </c>
      <c r="AW1133" s="22"/>
      <c r="AX1133" s="20" t="str">
        <f t="shared" si="1162"/>
        <v>ncreator</v>
      </c>
      <c r="AY1133" s="20">
        <f t="shared" si="1162"/>
        <v>10</v>
      </c>
      <c r="AZ1133" s="20" t="str">
        <f t="shared" si="1162"/>
        <v>cotrcrea</v>
      </c>
      <c r="BA1133" s="20">
        <f t="shared" si="1162"/>
        <v>90</v>
      </c>
      <c r="BB1133" s="20" t="str">
        <f t="shared" si="1162"/>
        <v>nminer</v>
      </c>
      <c r="BC1133" s="20">
        <f t="shared" si="1162"/>
        <v>0</v>
      </c>
      <c r="BD1133" s="14"/>
      <c r="BJ1133" t="s">
        <v>235</v>
      </c>
      <c r="BK1133" t="s">
        <v>152</v>
      </c>
      <c r="BN1133" s="36">
        <v>100</v>
      </c>
      <c r="BQ1133">
        <v>1</v>
      </c>
      <c r="BR1133" s="38">
        <v>44737</v>
      </c>
      <c r="BS1133" s="22" t="s">
        <v>183</v>
      </c>
      <c r="BT1133" s="20" t="str">
        <f t="shared" si="1156"/>
        <v>BILLETVIP_COR22D343</v>
      </c>
      <c r="BV1133">
        <v>1</v>
      </c>
    </row>
    <row r="1134" spans="2:74" ht="18.75" customHeight="1" x14ac:dyDescent="0.3">
      <c r="B1134" s="20">
        <f t="shared" si="1160"/>
        <v>344</v>
      </c>
      <c r="C1134" s="22" t="str">
        <f t="shared" si="1161"/>
        <v>#344 Billet VIP</v>
      </c>
      <c r="D1134" t="str">
        <f t="shared" si="1159"/>
        <v>COR22D344</v>
      </c>
      <c r="E1134" s="53" t="s">
        <v>234</v>
      </c>
      <c r="F1134" s="20">
        <v>1000</v>
      </c>
      <c r="G1134" s="74" t="s">
        <v>1373</v>
      </c>
      <c r="H1134" s="23" t="s">
        <v>146</v>
      </c>
      <c r="J1134" s="54" t="s">
        <v>1020</v>
      </c>
      <c r="K1134" s="22" t="s">
        <v>173</v>
      </c>
      <c r="L1134" s="54" t="s">
        <v>147</v>
      </c>
      <c r="M1134" s="22">
        <v>1</v>
      </c>
      <c r="N1134" s="54" t="s">
        <v>174</v>
      </c>
      <c r="T1134" s="54" t="s">
        <v>36</v>
      </c>
      <c r="U1134" s="22" t="s">
        <v>227</v>
      </c>
      <c r="V1134" s="54" t="str">
        <f t="shared" si="1158"/>
        <v>avantage2</v>
      </c>
      <c r="W1134" s="22" t="s">
        <v>228</v>
      </c>
      <c r="AW1134" s="22"/>
      <c r="AX1134" s="20" t="str">
        <f t="shared" si="1162"/>
        <v>ncreator</v>
      </c>
      <c r="AY1134" s="20">
        <f t="shared" si="1162"/>
        <v>10</v>
      </c>
      <c r="AZ1134" s="20" t="str">
        <f t="shared" si="1162"/>
        <v>cotrcrea</v>
      </c>
      <c r="BA1134" s="20">
        <f t="shared" si="1162"/>
        <v>90</v>
      </c>
      <c r="BB1134" s="20" t="str">
        <f t="shared" si="1162"/>
        <v>nminer</v>
      </c>
      <c r="BC1134" s="20">
        <f t="shared" si="1162"/>
        <v>0</v>
      </c>
      <c r="BD1134" s="14"/>
      <c r="BJ1134" t="s">
        <v>235</v>
      </c>
      <c r="BK1134" t="s">
        <v>152</v>
      </c>
      <c r="BN1134" s="36">
        <v>100</v>
      </c>
      <c r="BQ1134">
        <v>1</v>
      </c>
      <c r="BR1134" s="38">
        <v>44737</v>
      </c>
      <c r="BS1134" s="22" t="s">
        <v>183</v>
      </c>
      <c r="BT1134" s="20" t="str">
        <f t="shared" si="1156"/>
        <v>BILLETVIP_COR22D344</v>
      </c>
      <c r="BV1134">
        <v>1</v>
      </c>
    </row>
    <row r="1135" spans="2:74" ht="18.75" customHeight="1" x14ac:dyDescent="0.3">
      <c r="B1135" s="20">
        <f t="shared" si="1160"/>
        <v>345</v>
      </c>
      <c r="C1135" s="22" t="str">
        <f t="shared" si="1161"/>
        <v>#345 Billet VIP</v>
      </c>
      <c r="D1135" t="str">
        <f t="shared" si="1159"/>
        <v>COR22D345</v>
      </c>
      <c r="E1135" s="53" t="s">
        <v>234</v>
      </c>
      <c r="F1135" s="20">
        <v>1000</v>
      </c>
      <c r="G1135" s="74" t="s">
        <v>1374</v>
      </c>
      <c r="H1135" s="23" t="s">
        <v>146</v>
      </c>
      <c r="J1135" s="54" t="s">
        <v>1020</v>
      </c>
      <c r="K1135" s="22" t="s">
        <v>173</v>
      </c>
      <c r="L1135" s="54" t="s">
        <v>147</v>
      </c>
      <c r="M1135" s="22">
        <v>1</v>
      </c>
      <c r="N1135" s="54" t="s">
        <v>174</v>
      </c>
      <c r="T1135" s="54" t="s">
        <v>36</v>
      </c>
      <c r="U1135" s="22" t="s">
        <v>227</v>
      </c>
      <c r="V1135" s="54" t="str">
        <f t="shared" si="1158"/>
        <v>avantage2</v>
      </c>
      <c r="W1135" s="22" t="s">
        <v>228</v>
      </c>
      <c r="AW1135" s="22"/>
      <c r="AX1135" s="20" t="str">
        <f t="shared" si="1162"/>
        <v>ncreator</v>
      </c>
      <c r="AY1135" s="20">
        <f t="shared" si="1162"/>
        <v>10</v>
      </c>
      <c r="AZ1135" s="20" t="str">
        <f t="shared" si="1162"/>
        <v>cotrcrea</v>
      </c>
      <c r="BA1135" s="20">
        <f t="shared" si="1162"/>
        <v>90</v>
      </c>
      <c r="BB1135" s="20" t="str">
        <f t="shared" si="1162"/>
        <v>nminer</v>
      </c>
      <c r="BC1135" s="20">
        <f t="shared" si="1162"/>
        <v>0</v>
      </c>
      <c r="BD1135" s="14"/>
      <c r="BJ1135" t="s">
        <v>235</v>
      </c>
      <c r="BK1135" t="s">
        <v>152</v>
      </c>
      <c r="BN1135" s="36">
        <v>100</v>
      </c>
      <c r="BQ1135">
        <v>1</v>
      </c>
      <c r="BR1135" s="38">
        <v>44737</v>
      </c>
      <c r="BS1135" s="22" t="s">
        <v>183</v>
      </c>
      <c r="BT1135" s="20" t="str">
        <f t="shared" si="1156"/>
        <v>BILLETVIP_COR22D345</v>
      </c>
      <c r="BV1135">
        <v>1</v>
      </c>
    </row>
    <row r="1136" spans="2:74" ht="18.75" customHeight="1" x14ac:dyDescent="0.3">
      <c r="B1136" s="20">
        <f t="shared" si="1160"/>
        <v>346</v>
      </c>
      <c r="C1136" s="22" t="str">
        <f t="shared" si="1161"/>
        <v>#346 Billet VIP</v>
      </c>
      <c r="D1136" t="str">
        <f t="shared" si="1159"/>
        <v>COR22D346</v>
      </c>
      <c r="E1136" s="53" t="s">
        <v>234</v>
      </c>
      <c r="F1136" s="20">
        <v>1000</v>
      </c>
      <c r="G1136" s="74" t="s">
        <v>1375</v>
      </c>
      <c r="H1136" s="23" t="s">
        <v>146</v>
      </c>
      <c r="J1136" s="54" t="s">
        <v>1020</v>
      </c>
      <c r="K1136" s="22" t="s">
        <v>173</v>
      </c>
      <c r="L1136" s="54" t="s">
        <v>147</v>
      </c>
      <c r="M1136" s="22">
        <v>1</v>
      </c>
      <c r="N1136" s="54" t="s">
        <v>174</v>
      </c>
      <c r="T1136" s="54" t="s">
        <v>36</v>
      </c>
      <c r="U1136" s="22" t="s">
        <v>227</v>
      </c>
      <c r="V1136" s="54" t="str">
        <f t="shared" si="1158"/>
        <v>avantage2</v>
      </c>
      <c r="W1136" s="22" t="s">
        <v>228</v>
      </c>
      <c r="AW1136" s="22"/>
      <c r="AX1136" s="20" t="str">
        <f t="shared" ref="AX1136:BC1151" si="1163">AX1135</f>
        <v>ncreator</v>
      </c>
      <c r="AY1136" s="20">
        <f t="shared" si="1163"/>
        <v>10</v>
      </c>
      <c r="AZ1136" s="20" t="str">
        <f t="shared" si="1163"/>
        <v>cotrcrea</v>
      </c>
      <c r="BA1136" s="20">
        <f t="shared" si="1163"/>
        <v>90</v>
      </c>
      <c r="BB1136" s="20" t="str">
        <f t="shared" si="1163"/>
        <v>nminer</v>
      </c>
      <c r="BC1136" s="20">
        <f t="shared" si="1163"/>
        <v>0</v>
      </c>
      <c r="BD1136" s="14"/>
      <c r="BJ1136" t="s">
        <v>235</v>
      </c>
      <c r="BK1136" t="s">
        <v>152</v>
      </c>
      <c r="BN1136" s="36">
        <v>100</v>
      </c>
      <c r="BQ1136">
        <v>1</v>
      </c>
      <c r="BR1136" s="38">
        <v>44737</v>
      </c>
      <c r="BS1136" s="22" t="s">
        <v>183</v>
      </c>
      <c r="BT1136" s="20" t="str">
        <f t="shared" si="1156"/>
        <v>BILLETVIP_COR22D346</v>
      </c>
      <c r="BV1136">
        <v>1</v>
      </c>
    </row>
    <row r="1137" spans="2:74" ht="18.75" customHeight="1" x14ac:dyDescent="0.3">
      <c r="B1137" s="20">
        <f t="shared" si="1160"/>
        <v>347</v>
      </c>
      <c r="C1137" s="22" t="str">
        <f t="shared" si="1161"/>
        <v>#347 Billet VIP</v>
      </c>
      <c r="D1137" t="str">
        <f t="shared" si="1159"/>
        <v>COR22D347</v>
      </c>
      <c r="E1137" s="53" t="s">
        <v>234</v>
      </c>
      <c r="F1137" s="20">
        <v>1000</v>
      </c>
      <c r="G1137" s="74" t="s">
        <v>1376</v>
      </c>
      <c r="H1137" s="23" t="s">
        <v>146</v>
      </c>
      <c r="J1137" s="54" t="s">
        <v>1020</v>
      </c>
      <c r="K1137" s="22" t="s">
        <v>173</v>
      </c>
      <c r="L1137" s="54" t="s">
        <v>147</v>
      </c>
      <c r="M1137" s="22">
        <v>1</v>
      </c>
      <c r="N1137" s="54" t="s">
        <v>174</v>
      </c>
      <c r="T1137" s="54" t="s">
        <v>36</v>
      </c>
      <c r="U1137" s="22" t="s">
        <v>227</v>
      </c>
      <c r="V1137" s="54" t="str">
        <f t="shared" si="1158"/>
        <v>avantage2</v>
      </c>
      <c r="W1137" s="22" t="s">
        <v>228</v>
      </c>
      <c r="AW1137" s="22"/>
      <c r="AX1137" s="20" t="str">
        <f t="shared" si="1163"/>
        <v>ncreator</v>
      </c>
      <c r="AY1137" s="20">
        <f t="shared" si="1163"/>
        <v>10</v>
      </c>
      <c r="AZ1137" s="20" t="str">
        <f t="shared" si="1163"/>
        <v>cotrcrea</v>
      </c>
      <c r="BA1137" s="20">
        <f t="shared" si="1163"/>
        <v>90</v>
      </c>
      <c r="BB1137" s="20" t="str">
        <f t="shared" si="1163"/>
        <v>nminer</v>
      </c>
      <c r="BC1137" s="20">
        <f t="shared" si="1163"/>
        <v>0</v>
      </c>
      <c r="BD1137" s="14"/>
      <c r="BJ1137" t="s">
        <v>235</v>
      </c>
      <c r="BK1137" t="s">
        <v>152</v>
      </c>
      <c r="BN1137" s="36">
        <v>100</v>
      </c>
      <c r="BQ1137">
        <v>1</v>
      </c>
      <c r="BR1137" s="38">
        <v>44737</v>
      </c>
      <c r="BS1137" s="22" t="s">
        <v>183</v>
      </c>
      <c r="BT1137" s="20" t="str">
        <f t="shared" si="1156"/>
        <v>BILLETVIP_COR22D347</v>
      </c>
      <c r="BV1137">
        <v>1</v>
      </c>
    </row>
    <row r="1138" spans="2:74" ht="18.75" customHeight="1" x14ac:dyDescent="0.3">
      <c r="B1138" s="20">
        <f t="shared" si="1160"/>
        <v>348</v>
      </c>
      <c r="C1138" s="22" t="str">
        <f t="shared" si="1161"/>
        <v>#348 Billet VIP</v>
      </c>
      <c r="D1138" t="str">
        <f t="shared" si="1159"/>
        <v>COR22D348</v>
      </c>
      <c r="E1138" s="53" t="s">
        <v>234</v>
      </c>
      <c r="F1138" s="20">
        <v>1000</v>
      </c>
      <c r="G1138" s="74" t="s">
        <v>1377</v>
      </c>
      <c r="H1138" s="23" t="s">
        <v>146</v>
      </c>
      <c r="J1138" s="54" t="s">
        <v>1020</v>
      </c>
      <c r="K1138" s="22" t="s">
        <v>173</v>
      </c>
      <c r="L1138" s="54" t="s">
        <v>147</v>
      </c>
      <c r="M1138" s="22">
        <v>1</v>
      </c>
      <c r="N1138" s="54" t="s">
        <v>174</v>
      </c>
      <c r="T1138" s="54" t="s">
        <v>36</v>
      </c>
      <c r="U1138" s="22" t="s">
        <v>227</v>
      </c>
      <c r="V1138" s="54" t="str">
        <f t="shared" si="1158"/>
        <v>avantage2</v>
      </c>
      <c r="W1138" s="22" t="s">
        <v>228</v>
      </c>
      <c r="AW1138" s="22"/>
      <c r="AX1138" s="20" t="str">
        <f t="shared" si="1163"/>
        <v>ncreator</v>
      </c>
      <c r="AY1138" s="20">
        <f t="shared" si="1163"/>
        <v>10</v>
      </c>
      <c r="AZ1138" s="20" t="str">
        <f t="shared" si="1163"/>
        <v>cotrcrea</v>
      </c>
      <c r="BA1138" s="20">
        <f t="shared" si="1163"/>
        <v>90</v>
      </c>
      <c r="BB1138" s="20" t="str">
        <f t="shared" si="1163"/>
        <v>nminer</v>
      </c>
      <c r="BC1138" s="20">
        <f t="shared" si="1163"/>
        <v>0</v>
      </c>
      <c r="BD1138" s="14"/>
      <c r="BJ1138" t="s">
        <v>235</v>
      </c>
      <c r="BK1138" t="s">
        <v>152</v>
      </c>
      <c r="BN1138" s="36">
        <v>100</v>
      </c>
      <c r="BQ1138">
        <v>1</v>
      </c>
      <c r="BR1138" s="38">
        <v>44737</v>
      </c>
      <c r="BS1138" s="22" t="s">
        <v>183</v>
      </c>
      <c r="BT1138" s="20" t="str">
        <f t="shared" si="1156"/>
        <v>BILLETVIP_COR22D348</v>
      </c>
      <c r="BV1138">
        <v>1</v>
      </c>
    </row>
    <row r="1139" spans="2:74" ht="18.75" customHeight="1" x14ac:dyDescent="0.3">
      <c r="B1139" s="20">
        <f t="shared" si="1160"/>
        <v>349</v>
      </c>
      <c r="C1139" s="22" t="str">
        <f t="shared" si="1161"/>
        <v>#349 Billet VIP</v>
      </c>
      <c r="D1139" t="str">
        <f t="shared" si="1159"/>
        <v>COR22D349</v>
      </c>
      <c r="E1139" s="53" t="s">
        <v>234</v>
      </c>
      <c r="F1139" s="20">
        <v>1000</v>
      </c>
      <c r="G1139" s="74" t="s">
        <v>1378</v>
      </c>
      <c r="H1139" s="23" t="s">
        <v>146</v>
      </c>
      <c r="J1139" s="54" t="s">
        <v>1020</v>
      </c>
      <c r="K1139" s="22" t="s">
        <v>173</v>
      </c>
      <c r="L1139" s="54" t="s">
        <v>147</v>
      </c>
      <c r="M1139" s="22">
        <v>1</v>
      </c>
      <c r="N1139" s="54" t="s">
        <v>174</v>
      </c>
      <c r="T1139" s="54" t="s">
        <v>36</v>
      </c>
      <c r="U1139" s="22" t="s">
        <v>227</v>
      </c>
      <c r="V1139" s="54" t="str">
        <f t="shared" si="1158"/>
        <v>avantage2</v>
      </c>
      <c r="W1139" s="22" t="s">
        <v>228</v>
      </c>
      <c r="AW1139" s="22"/>
      <c r="AX1139" s="20" t="str">
        <f t="shared" si="1163"/>
        <v>ncreator</v>
      </c>
      <c r="AY1139" s="20">
        <f t="shared" si="1163"/>
        <v>10</v>
      </c>
      <c r="AZ1139" s="20" t="str">
        <f t="shared" si="1163"/>
        <v>cotrcrea</v>
      </c>
      <c r="BA1139" s="20">
        <f t="shared" si="1163"/>
        <v>90</v>
      </c>
      <c r="BB1139" s="20" t="str">
        <f t="shared" si="1163"/>
        <v>nminer</v>
      </c>
      <c r="BC1139" s="20">
        <f t="shared" si="1163"/>
        <v>0</v>
      </c>
      <c r="BD1139" s="14"/>
      <c r="BJ1139" t="s">
        <v>235</v>
      </c>
      <c r="BK1139" t="s">
        <v>152</v>
      </c>
      <c r="BN1139" s="36">
        <v>100</v>
      </c>
      <c r="BQ1139">
        <v>1</v>
      </c>
      <c r="BR1139" s="38">
        <v>44737</v>
      </c>
      <c r="BS1139" s="22" t="s">
        <v>183</v>
      </c>
      <c r="BT1139" s="20" t="str">
        <f t="shared" si="1156"/>
        <v>BILLETVIP_COR22D349</v>
      </c>
      <c r="BV1139">
        <v>1</v>
      </c>
    </row>
    <row r="1140" spans="2:74" ht="18.75" customHeight="1" x14ac:dyDescent="0.3">
      <c r="B1140" s="20">
        <f t="shared" si="1160"/>
        <v>350</v>
      </c>
      <c r="C1140" s="22" t="str">
        <f t="shared" si="1161"/>
        <v>#350 Billet VIP</v>
      </c>
      <c r="D1140" t="str">
        <f t="shared" si="1159"/>
        <v>COR22D350</v>
      </c>
      <c r="E1140" s="53" t="s">
        <v>234</v>
      </c>
      <c r="F1140" s="20">
        <v>1000</v>
      </c>
      <c r="G1140" s="74" t="s">
        <v>1379</v>
      </c>
      <c r="H1140" s="23" t="s">
        <v>146</v>
      </c>
      <c r="J1140" s="54" t="s">
        <v>1020</v>
      </c>
      <c r="K1140" s="22" t="s">
        <v>173</v>
      </c>
      <c r="L1140" s="54" t="s">
        <v>147</v>
      </c>
      <c r="M1140" s="22">
        <v>1</v>
      </c>
      <c r="N1140" s="54" t="s">
        <v>174</v>
      </c>
      <c r="T1140" s="54" t="s">
        <v>36</v>
      </c>
      <c r="U1140" s="22" t="s">
        <v>227</v>
      </c>
      <c r="V1140" s="54" t="str">
        <f t="shared" si="1158"/>
        <v>avantage2</v>
      </c>
      <c r="W1140" s="22" t="s">
        <v>228</v>
      </c>
      <c r="AW1140" s="22"/>
      <c r="AX1140" s="20" t="str">
        <f t="shared" si="1163"/>
        <v>ncreator</v>
      </c>
      <c r="AY1140" s="20">
        <f t="shared" si="1163"/>
        <v>10</v>
      </c>
      <c r="AZ1140" s="20" t="str">
        <f t="shared" si="1163"/>
        <v>cotrcrea</v>
      </c>
      <c r="BA1140" s="20">
        <f t="shared" si="1163"/>
        <v>90</v>
      </c>
      <c r="BB1140" s="20" t="str">
        <f t="shared" si="1163"/>
        <v>nminer</v>
      </c>
      <c r="BC1140" s="20">
        <f t="shared" si="1163"/>
        <v>0</v>
      </c>
      <c r="BD1140" s="14"/>
      <c r="BJ1140" t="s">
        <v>235</v>
      </c>
      <c r="BK1140" t="s">
        <v>152</v>
      </c>
      <c r="BN1140" s="36">
        <v>100</v>
      </c>
      <c r="BQ1140">
        <v>1</v>
      </c>
      <c r="BR1140" s="38">
        <v>44737</v>
      </c>
      <c r="BS1140" s="22" t="s">
        <v>183</v>
      </c>
      <c r="BT1140" s="20" t="str">
        <f t="shared" si="1156"/>
        <v>BILLETVIP_COR22D350</v>
      </c>
      <c r="BV1140">
        <v>1</v>
      </c>
    </row>
    <row r="1141" spans="2:74" ht="18.75" customHeight="1" x14ac:dyDescent="0.3">
      <c r="B1141" s="20">
        <f t="shared" si="1160"/>
        <v>351</v>
      </c>
      <c r="C1141" s="22" t="str">
        <f t="shared" si="1161"/>
        <v>#351 Billet VIP</v>
      </c>
      <c r="D1141" t="str">
        <f t="shared" si="1159"/>
        <v>COR22D351</v>
      </c>
      <c r="E1141" s="53" t="s">
        <v>234</v>
      </c>
      <c r="F1141" s="20">
        <v>1000</v>
      </c>
      <c r="G1141" s="74" t="s">
        <v>1380</v>
      </c>
      <c r="H1141" s="23" t="s">
        <v>146</v>
      </c>
      <c r="J1141" s="54" t="s">
        <v>1020</v>
      </c>
      <c r="K1141" s="22" t="s">
        <v>173</v>
      </c>
      <c r="L1141" s="54" t="s">
        <v>147</v>
      </c>
      <c r="M1141" s="22">
        <v>1</v>
      </c>
      <c r="N1141" s="54" t="s">
        <v>174</v>
      </c>
      <c r="T1141" s="54" t="s">
        <v>36</v>
      </c>
      <c r="U1141" s="22" t="s">
        <v>227</v>
      </c>
      <c r="V1141" s="54" t="str">
        <f t="shared" si="1158"/>
        <v>avantage2</v>
      </c>
      <c r="W1141" s="22" t="s">
        <v>228</v>
      </c>
      <c r="AW1141" s="22"/>
      <c r="AX1141" s="20" t="str">
        <f t="shared" si="1163"/>
        <v>ncreator</v>
      </c>
      <c r="AY1141" s="20">
        <f t="shared" si="1163"/>
        <v>10</v>
      </c>
      <c r="AZ1141" s="20" t="str">
        <f t="shared" si="1163"/>
        <v>cotrcrea</v>
      </c>
      <c r="BA1141" s="20">
        <f t="shared" si="1163"/>
        <v>90</v>
      </c>
      <c r="BB1141" s="20" t="str">
        <f t="shared" si="1163"/>
        <v>nminer</v>
      </c>
      <c r="BC1141" s="20">
        <f t="shared" si="1163"/>
        <v>0</v>
      </c>
      <c r="BD1141" s="14"/>
      <c r="BJ1141" t="s">
        <v>235</v>
      </c>
      <c r="BK1141" t="s">
        <v>152</v>
      </c>
      <c r="BN1141" s="36">
        <v>100</v>
      </c>
      <c r="BQ1141">
        <v>1</v>
      </c>
      <c r="BR1141" s="38">
        <v>44737</v>
      </c>
      <c r="BS1141" s="22" t="s">
        <v>183</v>
      </c>
      <c r="BT1141" s="20" t="str">
        <f t="shared" si="1156"/>
        <v>BILLETVIP_COR22D351</v>
      </c>
      <c r="BV1141">
        <v>1</v>
      </c>
    </row>
    <row r="1142" spans="2:74" ht="18.75" customHeight="1" x14ac:dyDescent="0.3">
      <c r="B1142" s="20">
        <f t="shared" si="1160"/>
        <v>352</v>
      </c>
      <c r="C1142" s="22" t="str">
        <f t="shared" si="1161"/>
        <v>#352 Billet VIP</v>
      </c>
      <c r="D1142" t="str">
        <f t="shared" si="1159"/>
        <v>COR22D352</v>
      </c>
      <c r="E1142" s="53" t="s">
        <v>234</v>
      </c>
      <c r="F1142" s="20">
        <v>1000</v>
      </c>
      <c r="G1142" s="74" t="s">
        <v>1381</v>
      </c>
      <c r="H1142" s="23" t="s">
        <v>146</v>
      </c>
      <c r="J1142" s="54" t="s">
        <v>1020</v>
      </c>
      <c r="K1142" s="22" t="s">
        <v>173</v>
      </c>
      <c r="L1142" s="54" t="s">
        <v>147</v>
      </c>
      <c r="M1142" s="22">
        <v>1</v>
      </c>
      <c r="N1142" s="54" t="s">
        <v>174</v>
      </c>
      <c r="T1142" s="54" t="s">
        <v>36</v>
      </c>
      <c r="U1142" s="22" t="s">
        <v>227</v>
      </c>
      <c r="V1142" s="54" t="str">
        <f t="shared" si="1158"/>
        <v>avantage2</v>
      </c>
      <c r="W1142" s="22" t="s">
        <v>228</v>
      </c>
      <c r="AW1142" s="22"/>
      <c r="AX1142" s="20" t="str">
        <f t="shared" si="1163"/>
        <v>ncreator</v>
      </c>
      <c r="AY1142" s="20">
        <f t="shared" si="1163"/>
        <v>10</v>
      </c>
      <c r="AZ1142" s="20" t="str">
        <f t="shared" si="1163"/>
        <v>cotrcrea</v>
      </c>
      <c r="BA1142" s="20">
        <f t="shared" si="1163"/>
        <v>90</v>
      </c>
      <c r="BB1142" s="20" t="str">
        <f t="shared" si="1163"/>
        <v>nminer</v>
      </c>
      <c r="BC1142" s="20">
        <f t="shared" si="1163"/>
        <v>0</v>
      </c>
      <c r="BD1142" s="14"/>
      <c r="BJ1142" t="s">
        <v>235</v>
      </c>
      <c r="BK1142" t="s">
        <v>152</v>
      </c>
      <c r="BN1142" s="36">
        <v>100</v>
      </c>
      <c r="BQ1142">
        <v>1</v>
      </c>
      <c r="BR1142" s="38">
        <v>44737</v>
      </c>
      <c r="BS1142" s="22" t="s">
        <v>183</v>
      </c>
      <c r="BT1142" s="20" t="str">
        <f t="shared" si="1156"/>
        <v>BILLETVIP_COR22D352</v>
      </c>
      <c r="BV1142">
        <v>1</v>
      </c>
    </row>
    <row r="1143" spans="2:74" ht="18.75" customHeight="1" x14ac:dyDescent="0.3">
      <c r="B1143" s="20">
        <f t="shared" si="1160"/>
        <v>353</v>
      </c>
      <c r="C1143" s="22" t="str">
        <f t="shared" si="1161"/>
        <v>#353 Billet VIP</v>
      </c>
      <c r="D1143" t="str">
        <f t="shared" si="1159"/>
        <v>COR22D353</v>
      </c>
      <c r="E1143" s="53" t="s">
        <v>234</v>
      </c>
      <c r="F1143" s="20">
        <v>1000</v>
      </c>
      <c r="G1143" s="74" t="s">
        <v>1382</v>
      </c>
      <c r="H1143" s="23" t="s">
        <v>146</v>
      </c>
      <c r="J1143" s="54" t="s">
        <v>1020</v>
      </c>
      <c r="K1143" s="22" t="s">
        <v>173</v>
      </c>
      <c r="L1143" s="54" t="s">
        <v>147</v>
      </c>
      <c r="M1143" s="22">
        <v>1</v>
      </c>
      <c r="N1143" s="54" t="s">
        <v>174</v>
      </c>
      <c r="T1143" s="54" t="s">
        <v>36</v>
      </c>
      <c r="U1143" s="22" t="s">
        <v>227</v>
      </c>
      <c r="V1143" s="54" t="str">
        <f t="shared" si="1158"/>
        <v>avantage2</v>
      </c>
      <c r="W1143" s="22" t="s">
        <v>228</v>
      </c>
      <c r="AW1143" s="22"/>
      <c r="AX1143" s="20" t="str">
        <f t="shared" si="1163"/>
        <v>ncreator</v>
      </c>
      <c r="AY1143" s="20">
        <f t="shared" si="1163"/>
        <v>10</v>
      </c>
      <c r="AZ1143" s="20" t="str">
        <f t="shared" si="1163"/>
        <v>cotrcrea</v>
      </c>
      <c r="BA1143" s="20">
        <f t="shared" si="1163"/>
        <v>90</v>
      </c>
      <c r="BB1143" s="20" t="str">
        <f t="shared" si="1163"/>
        <v>nminer</v>
      </c>
      <c r="BC1143" s="20">
        <f t="shared" si="1163"/>
        <v>0</v>
      </c>
      <c r="BD1143" s="14"/>
      <c r="BJ1143" t="s">
        <v>235</v>
      </c>
      <c r="BK1143" t="s">
        <v>152</v>
      </c>
      <c r="BN1143" s="36">
        <v>100</v>
      </c>
      <c r="BQ1143">
        <v>1</v>
      </c>
      <c r="BR1143" s="38">
        <v>44737</v>
      </c>
      <c r="BS1143" s="22" t="s">
        <v>183</v>
      </c>
      <c r="BT1143" s="20" t="str">
        <f t="shared" si="1156"/>
        <v>BILLETVIP_COR22D353</v>
      </c>
      <c r="BV1143">
        <v>1</v>
      </c>
    </row>
    <row r="1144" spans="2:74" ht="18.75" customHeight="1" x14ac:dyDescent="0.3">
      <c r="B1144" s="20">
        <f t="shared" si="1160"/>
        <v>354</v>
      </c>
      <c r="C1144" s="22" t="str">
        <f t="shared" si="1161"/>
        <v>#354 Billet VIP</v>
      </c>
      <c r="D1144" t="str">
        <f t="shared" si="1159"/>
        <v>COR22D354</v>
      </c>
      <c r="E1144" s="53" t="s">
        <v>234</v>
      </c>
      <c r="F1144" s="20">
        <v>1000</v>
      </c>
      <c r="G1144" s="74" t="s">
        <v>1383</v>
      </c>
      <c r="H1144" s="23" t="s">
        <v>146</v>
      </c>
      <c r="J1144" s="54" t="s">
        <v>1020</v>
      </c>
      <c r="K1144" s="22" t="s">
        <v>173</v>
      </c>
      <c r="L1144" s="54" t="s">
        <v>147</v>
      </c>
      <c r="M1144" s="22">
        <v>1</v>
      </c>
      <c r="N1144" s="54" t="s">
        <v>174</v>
      </c>
      <c r="T1144" s="54" t="s">
        <v>36</v>
      </c>
      <c r="U1144" s="22" t="s">
        <v>227</v>
      </c>
      <c r="V1144" s="54" t="str">
        <f t="shared" si="1158"/>
        <v>avantage2</v>
      </c>
      <c r="W1144" s="22" t="s">
        <v>228</v>
      </c>
      <c r="AW1144" s="22"/>
      <c r="AX1144" s="20" t="str">
        <f t="shared" si="1163"/>
        <v>ncreator</v>
      </c>
      <c r="AY1144" s="20">
        <f t="shared" si="1163"/>
        <v>10</v>
      </c>
      <c r="AZ1144" s="20" t="str">
        <f t="shared" si="1163"/>
        <v>cotrcrea</v>
      </c>
      <c r="BA1144" s="20">
        <f t="shared" si="1163"/>
        <v>90</v>
      </c>
      <c r="BB1144" s="20" t="str">
        <f t="shared" si="1163"/>
        <v>nminer</v>
      </c>
      <c r="BC1144" s="20">
        <f t="shared" si="1163"/>
        <v>0</v>
      </c>
      <c r="BD1144" s="14"/>
      <c r="BJ1144" t="s">
        <v>235</v>
      </c>
      <c r="BK1144" t="s">
        <v>152</v>
      </c>
      <c r="BN1144" s="36">
        <v>100</v>
      </c>
      <c r="BQ1144">
        <v>1</v>
      </c>
      <c r="BR1144" s="38">
        <v>44737</v>
      </c>
      <c r="BS1144" s="22" t="s">
        <v>183</v>
      </c>
      <c r="BT1144" s="20" t="str">
        <f t="shared" si="1156"/>
        <v>BILLETVIP_COR22D354</v>
      </c>
      <c r="BV1144">
        <v>1</v>
      </c>
    </row>
    <row r="1145" spans="2:74" ht="18.75" customHeight="1" x14ac:dyDescent="0.3">
      <c r="B1145" s="20">
        <f t="shared" si="1160"/>
        <v>355</v>
      </c>
      <c r="C1145" s="22" t="str">
        <f t="shared" si="1161"/>
        <v>#355 Billet VIP</v>
      </c>
      <c r="D1145" t="str">
        <f t="shared" si="1159"/>
        <v>COR22D355</v>
      </c>
      <c r="E1145" s="53" t="s">
        <v>234</v>
      </c>
      <c r="F1145" s="20">
        <v>1000</v>
      </c>
      <c r="G1145" s="74" t="s">
        <v>1384</v>
      </c>
      <c r="H1145" s="23" t="s">
        <v>146</v>
      </c>
      <c r="J1145" s="54" t="s">
        <v>1020</v>
      </c>
      <c r="K1145" s="22" t="s">
        <v>173</v>
      </c>
      <c r="L1145" s="54" t="s">
        <v>147</v>
      </c>
      <c r="M1145" s="22">
        <v>1</v>
      </c>
      <c r="N1145" s="54" t="s">
        <v>174</v>
      </c>
      <c r="T1145" s="54" t="s">
        <v>36</v>
      </c>
      <c r="U1145" s="22" t="s">
        <v>227</v>
      </c>
      <c r="V1145" s="54" t="str">
        <f t="shared" si="1158"/>
        <v>avantage2</v>
      </c>
      <c r="W1145" s="22" t="s">
        <v>228</v>
      </c>
      <c r="AW1145" s="22"/>
      <c r="AX1145" s="20" t="str">
        <f t="shared" si="1163"/>
        <v>ncreator</v>
      </c>
      <c r="AY1145" s="20">
        <f t="shared" si="1163"/>
        <v>10</v>
      </c>
      <c r="AZ1145" s="20" t="str">
        <f t="shared" si="1163"/>
        <v>cotrcrea</v>
      </c>
      <c r="BA1145" s="20">
        <f t="shared" si="1163"/>
        <v>90</v>
      </c>
      <c r="BB1145" s="20" t="str">
        <f t="shared" si="1163"/>
        <v>nminer</v>
      </c>
      <c r="BC1145" s="20">
        <f t="shared" si="1163"/>
        <v>0</v>
      </c>
      <c r="BD1145" s="14"/>
      <c r="BJ1145" t="s">
        <v>235</v>
      </c>
      <c r="BK1145" t="s">
        <v>152</v>
      </c>
      <c r="BN1145" s="36">
        <v>100</v>
      </c>
      <c r="BQ1145">
        <v>1</v>
      </c>
      <c r="BR1145" s="38">
        <v>44737</v>
      </c>
      <c r="BS1145" s="22" t="s">
        <v>183</v>
      </c>
      <c r="BT1145" s="20" t="str">
        <f t="shared" si="1156"/>
        <v>BILLETVIP_COR22D355</v>
      </c>
      <c r="BV1145">
        <v>1</v>
      </c>
    </row>
    <row r="1146" spans="2:74" ht="18.75" customHeight="1" x14ac:dyDescent="0.3">
      <c r="B1146" s="20">
        <f t="shared" si="1160"/>
        <v>356</v>
      </c>
      <c r="C1146" s="22" t="str">
        <f t="shared" si="1161"/>
        <v>#356 Billet VIP</v>
      </c>
      <c r="D1146" t="str">
        <f t="shared" si="1159"/>
        <v>COR22D356</v>
      </c>
      <c r="E1146" s="53" t="s">
        <v>234</v>
      </c>
      <c r="F1146" s="20">
        <v>1000</v>
      </c>
      <c r="G1146" s="74" t="s">
        <v>1385</v>
      </c>
      <c r="H1146" s="23" t="s">
        <v>146</v>
      </c>
      <c r="J1146" s="54" t="s">
        <v>1020</v>
      </c>
      <c r="K1146" s="22" t="s">
        <v>173</v>
      </c>
      <c r="L1146" s="54" t="s">
        <v>147</v>
      </c>
      <c r="M1146" s="22">
        <v>1</v>
      </c>
      <c r="N1146" s="54" t="s">
        <v>174</v>
      </c>
      <c r="T1146" s="54" t="s">
        <v>36</v>
      </c>
      <c r="U1146" s="22" t="s">
        <v>227</v>
      </c>
      <c r="V1146" s="54" t="str">
        <f t="shared" si="1158"/>
        <v>avantage2</v>
      </c>
      <c r="W1146" s="22" t="s">
        <v>228</v>
      </c>
      <c r="AW1146" s="22"/>
      <c r="AX1146" s="20" t="str">
        <f t="shared" si="1163"/>
        <v>ncreator</v>
      </c>
      <c r="AY1146" s="20">
        <f t="shared" si="1163"/>
        <v>10</v>
      </c>
      <c r="AZ1146" s="20" t="str">
        <f t="shared" si="1163"/>
        <v>cotrcrea</v>
      </c>
      <c r="BA1146" s="20">
        <f t="shared" si="1163"/>
        <v>90</v>
      </c>
      <c r="BB1146" s="20" t="str">
        <f t="shared" si="1163"/>
        <v>nminer</v>
      </c>
      <c r="BC1146" s="20">
        <f t="shared" si="1163"/>
        <v>0</v>
      </c>
      <c r="BD1146" s="14"/>
      <c r="BJ1146" t="s">
        <v>235</v>
      </c>
      <c r="BK1146" t="s">
        <v>152</v>
      </c>
      <c r="BN1146" s="36">
        <v>100</v>
      </c>
      <c r="BQ1146">
        <v>1</v>
      </c>
      <c r="BR1146" s="38">
        <v>44737</v>
      </c>
      <c r="BS1146" s="22" t="s">
        <v>183</v>
      </c>
      <c r="BT1146" s="20" t="str">
        <f t="shared" si="1156"/>
        <v>BILLETVIP_COR22D356</v>
      </c>
      <c r="BV1146">
        <v>1</v>
      </c>
    </row>
    <row r="1147" spans="2:74" ht="18.75" customHeight="1" x14ac:dyDescent="0.3">
      <c r="B1147" s="20">
        <f t="shared" si="1160"/>
        <v>357</v>
      </c>
      <c r="C1147" s="22" t="str">
        <f t="shared" si="1161"/>
        <v>#357 Billet VIP</v>
      </c>
      <c r="D1147" t="str">
        <f t="shared" si="1159"/>
        <v>COR22D357</v>
      </c>
      <c r="E1147" s="53" t="s">
        <v>234</v>
      </c>
      <c r="F1147" s="20">
        <v>1000</v>
      </c>
      <c r="G1147" s="74" t="s">
        <v>1386</v>
      </c>
      <c r="H1147" s="23" t="s">
        <v>146</v>
      </c>
      <c r="J1147" s="54" t="s">
        <v>1020</v>
      </c>
      <c r="K1147" s="22" t="s">
        <v>173</v>
      </c>
      <c r="L1147" s="54" t="s">
        <v>147</v>
      </c>
      <c r="M1147" s="22">
        <v>1</v>
      </c>
      <c r="N1147" s="54" t="s">
        <v>174</v>
      </c>
      <c r="T1147" s="54" t="s">
        <v>36</v>
      </c>
      <c r="U1147" s="22" t="s">
        <v>227</v>
      </c>
      <c r="V1147" s="54" t="str">
        <f t="shared" si="1158"/>
        <v>avantage2</v>
      </c>
      <c r="W1147" s="22" t="s">
        <v>228</v>
      </c>
      <c r="AW1147" s="22"/>
      <c r="AX1147" s="20" t="str">
        <f t="shared" si="1163"/>
        <v>ncreator</v>
      </c>
      <c r="AY1147" s="20">
        <f t="shared" si="1163"/>
        <v>10</v>
      </c>
      <c r="AZ1147" s="20" t="str">
        <f t="shared" si="1163"/>
        <v>cotrcrea</v>
      </c>
      <c r="BA1147" s="20">
        <f t="shared" si="1163"/>
        <v>90</v>
      </c>
      <c r="BB1147" s="20" t="str">
        <f t="shared" si="1163"/>
        <v>nminer</v>
      </c>
      <c r="BC1147" s="20">
        <f t="shared" si="1163"/>
        <v>0</v>
      </c>
      <c r="BD1147" s="14"/>
      <c r="BJ1147" t="s">
        <v>235</v>
      </c>
      <c r="BK1147" t="s">
        <v>152</v>
      </c>
      <c r="BN1147" s="36">
        <v>100</v>
      </c>
      <c r="BQ1147">
        <v>1</v>
      </c>
      <c r="BR1147" s="38">
        <v>44737</v>
      </c>
      <c r="BS1147" s="22" t="s">
        <v>183</v>
      </c>
      <c r="BT1147" s="20" t="str">
        <f t="shared" si="1156"/>
        <v>BILLETVIP_COR22D357</v>
      </c>
      <c r="BV1147">
        <v>1</v>
      </c>
    </row>
    <row r="1148" spans="2:74" ht="18.75" customHeight="1" x14ac:dyDescent="0.3">
      <c r="B1148" s="20">
        <f t="shared" si="1160"/>
        <v>358</v>
      </c>
      <c r="C1148" s="22" t="str">
        <f t="shared" si="1161"/>
        <v>#358 Billet VIP</v>
      </c>
      <c r="D1148" t="str">
        <f t="shared" si="1159"/>
        <v>COR22D358</v>
      </c>
      <c r="E1148" s="53" t="s">
        <v>234</v>
      </c>
      <c r="F1148" s="20">
        <v>1000</v>
      </c>
      <c r="G1148" s="74" t="s">
        <v>1387</v>
      </c>
      <c r="H1148" s="23" t="s">
        <v>146</v>
      </c>
      <c r="J1148" s="54" t="s">
        <v>1020</v>
      </c>
      <c r="K1148" s="22" t="s">
        <v>173</v>
      </c>
      <c r="L1148" s="54" t="s">
        <v>147</v>
      </c>
      <c r="M1148" s="22">
        <v>1</v>
      </c>
      <c r="N1148" s="54" t="s">
        <v>174</v>
      </c>
      <c r="T1148" s="54" t="s">
        <v>36</v>
      </c>
      <c r="U1148" s="22" t="s">
        <v>227</v>
      </c>
      <c r="V1148" s="54" t="str">
        <f t="shared" si="1158"/>
        <v>avantage2</v>
      </c>
      <c r="W1148" s="22" t="s">
        <v>228</v>
      </c>
      <c r="AW1148" s="22"/>
      <c r="AX1148" s="20" t="str">
        <f t="shared" si="1163"/>
        <v>ncreator</v>
      </c>
      <c r="AY1148" s="20">
        <f t="shared" si="1163"/>
        <v>10</v>
      </c>
      <c r="AZ1148" s="20" t="str">
        <f t="shared" si="1163"/>
        <v>cotrcrea</v>
      </c>
      <c r="BA1148" s="20">
        <f t="shared" si="1163"/>
        <v>90</v>
      </c>
      <c r="BB1148" s="20" t="str">
        <f t="shared" si="1163"/>
        <v>nminer</v>
      </c>
      <c r="BC1148" s="20">
        <f t="shared" si="1163"/>
        <v>0</v>
      </c>
      <c r="BD1148" s="14"/>
      <c r="BJ1148" t="s">
        <v>235</v>
      </c>
      <c r="BK1148" t="s">
        <v>152</v>
      </c>
      <c r="BN1148" s="36">
        <v>100</v>
      </c>
      <c r="BQ1148">
        <v>1</v>
      </c>
      <c r="BR1148" s="38">
        <v>44737</v>
      </c>
      <c r="BS1148" s="22" t="s">
        <v>183</v>
      </c>
      <c r="BT1148" s="20" t="str">
        <f t="shared" si="1156"/>
        <v>BILLETVIP_COR22D358</v>
      </c>
      <c r="BV1148">
        <v>1</v>
      </c>
    </row>
    <row r="1149" spans="2:74" ht="18.75" customHeight="1" x14ac:dyDescent="0.3">
      <c r="B1149" s="20">
        <f t="shared" si="1160"/>
        <v>359</v>
      </c>
      <c r="C1149" s="22" t="str">
        <f t="shared" si="1161"/>
        <v>#359 Billet VIP</v>
      </c>
      <c r="D1149" t="str">
        <f t="shared" si="1159"/>
        <v>COR22D359</v>
      </c>
      <c r="E1149" s="53" t="s">
        <v>234</v>
      </c>
      <c r="F1149" s="20">
        <v>1000</v>
      </c>
      <c r="G1149" s="74" t="s">
        <v>1388</v>
      </c>
      <c r="H1149" s="23" t="s">
        <v>146</v>
      </c>
      <c r="J1149" s="54" t="s">
        <v>1020</v>
      </c>
      <c r="K1149" s="22" t="s">
        <v>173</v>
      </c>
      <c r="L1149" s="54" t="s">
        <v>147</v>
      </c>
      <c r="M1149" s="22">
        <v>1</v>
      </c>
      <c r="N1149" s="54" t="s">
        <v>174</v>
      </c>
      <c r="T1149" s="54" t="s">
        <v>36</v>
      </c>
      <c r="U1149" s="22" t="s">
        <v>227</v>
      </c>
      <c r="V1149" s="54" t="str">
        <f t="shared" si="1158"/>
        <v>avantage2</v>
      </c>
      <c r="W1149" s="22" t="s">
        <v>228</v>
      </c>
      <c r="AW1149" s="22"/>
      <c r="AX1149" s="20" t="str">
        <f t="shared" si="1163"/>
        <v>ncreator</v>
      </c>
      <c r="AY1149" s="20">
        <f t="shared" si="1163"/>
        <v>10</v>
      </c>
      <c r="AZ1149" s="20" t="str">
        <f t="shared" si="1163"/>
        <v>cotrcrea</v>
      </c>
      <c r="BA1149" s="20">
        <f t="shared" si="1163"/>
        <v>90</v>
      </c>
      <c r="BB1149" s="20" t="str">
        <f t="shared" si="1163"/>
        <v>nminer</v>
      </c>
      <c r="BC1149" s="20">
        <f t="shared" si="1163"/>
        <v>0</v>
      </c>
      <c r="BD1149" s="14"/>
      <c r="BJ1149" t="s">
        <v>235</v>
      </c>
      <c r="BK1149" t="s">
        <v>152</v>
      </c>
      <c r="BN1149" s="36">
        <v>100</v>
      </c>
      <c r="BQ1149">
        <v>1</v>
      </c>
      <c r="BR1149" s="38">
        <v>44737</v>
      </c>
      <c r="BS1149" s="22" t="s">
        <v>183</v>
      </c>
      <c r="BT1149" s="20" t="str">
        <f t="shared" si="1156"/>
        <v>BILLETVIP_COR22D359</v>
      </c>
      <c r="BV1149">
        <v>1</v>
      </c>
    </row>
    <row r="1150" spans="2:74" ht="18.75" customHeight="1" x14ac:dyDescent="0.3">
      <c r="B1150" s="20">
        <f t="shared" si="1160"/>
        <v>360</v>
      </c>
      <c r="C1150" s="22" t="str">
        <f t="shared" si="1161"/>
        <v>#360 Billet VIP</v>
      </c>
      <c r="D1150" t="str">
        <f t="shared" si="1159"/>
        <v>COR22D360</v>
      </c>
      <c r="E1150" s="53" t="s">
        <v>234</v>
      </c>
      <c r="F1150" s="20">
        <v>1000</v>
      </c>
      <c r="G1150" s="74" t="s">
        <v>1389</v>
      </c>
      <c r="H1150" s="23" t="s">
        <v>146</v>
      </c>
      <c r="J1150" s="54" t="s">
        <v>1020</v>
      </c>
      <c r="K1150" s="22" t="s">
        <v>173</v>
      </c>
      <c r="L1150" s="54" t="s">
        <v>147</v>
      </c>
      <c r="M1150" s="22">
        <v>1</v>
      </c>
      <c r="N1150" s="54" t="s">
        <v>174</v>
      </c>
      <c r="T1150" s="54" t="s">
        <v>36</v>
      </c>
      <c r="U1150" s="22" t="s">
        <v>227</v>
      </c>
      <c r="V1150" s="54" t="str">
        <f t="shared" si="1158"/>
        <v>avantage2</v>
      </c>
      <c r="W1150" s="22" t="s">
        <v>228</v>
      </c>
      <c r="AW1150" s="22"/>
      <c r="AX1150" s="20" t="str">
        <f t="shared" si="1163"/>
        <v>ncreator</v>
      </c>
      <c r="AY1150" s="20">
        <f t="shared" si="1163"/>
        <v>10</v>
      </c>
      <c r="AZ1150" s="20" t="str">
        <f t="shared" si="1163"/>
        <v>cotrcrea</v>
      </c>
      <c r="BA1150" s="20">
        <f t="shared" si="1163"/>
        <v>90</v>
      </c>
      <c r="BB1150" s="20" t="str">
        <f t="shared" si="1163"/>
        <v>nminer</v>
      </c>
      <c r="BC1150" s="20">
        <f t="shared" si="1163"/>
        <v>0</v>
      </c>
      <c r="BD1150" s="14"/>
      <c r="BJ1150" t="s">
        <v>235</v>
      </c>
      <c r="BK1150" t="s">
        <v>152</v>
      </c>
      <c r="BN1150" s="36">
        <v>100</v>
      </c>
      <c r="BQ1150">
        <v>1</v>
      </c>
      <c r="BR1150" s="38">
        <v>44737</v>
      </c>
      <c r="BS1150" s="22" t="s">
        <v>183</v>
      </c>
      <c r="BT1150" s="20" t="str">
        <f t="shared" si="1156"/>
        <v>BILLETVIP_COR22D360</v>
      </c>
      <c r="BV1150">
        <v>1</v>
      </c>
    </row>
    <row r="1151" spans="2:74" ht="18.75" customHeight="1" x14ac:dyDescent="0.3">
      <c r="B1151" s="20">
        <f t="shared" si="1160"/>
        <v>361</v>
      </c>
      <c r="C1151" s="22" t="str">
        <f t="shared" si="1161"/>
        <v>#361 Billet VIP</v>
      </c>
      <c r="D1151" t="str">
        <f t="shared" si="1159"/>
        <v>COR22D361</v>
      </c>
      <c r="E1151" s="53" t="s">
        <v>234</v>
      </c>
      <c r="F1151" s="20">
        <v>1000</v>
      </c>
      <c r="G1151" s="74" t="s">
        <v>1390</v>
      </c>
      <c r="H1151" s="23" t="s">
        <v>146</v>
      </c>
      <c r="J1151" s="54" t="s">
        <v>1020</v>
      </c>
      <c r="K1151" s="22" t="s">
        <v>173</v>
      </c>
      <c r="L1151" s="54" t="s">
        <v>147</v>
      </c>
      <c r="M1151" s="22">
        <v>1</v>
      </c>
      <c r="N1151" s="54" t="s">
        <v>174</v>
      </c>
      <c r="T1151" s="54" t="s">
        <v>36</v>
      </c>
      <c r="U1151" s="22" t="s">
        <v>227</v>
      </c>
      <c r="V1151" s="54" t="str">
        <f t="shared" si="1158"/>
        <v>avantage2</v>
      </c>
      <c r="W1151" s="22" t="s">
        <v>228</v>
      </c>
      <c r="AW1151" s="22"/>
      <c r="AX1151" s="20" t="str">
        <f t="shared" si="1163"/>
        <v>ncreator</v>
      </c>
      <c r="AY1151" s="20">
        <f t="shared" si="1163"/>
        <v>10</v>
      </c>
      <c r="AZ1151" s="20" t="str">
        <f t="shared" si="1163"/>
        <v>cotrcrea</v>
      </c>
      <c r="BA1151" s="20">
        <f t="shared" si="1163"/>
        <v>90</v>
      </c>
      <c r="BB1151" s="20" t="str">
        <f t="shared" si="1163"/>
        <v>nminer</v>
      </c>
      <c r="BC1151" s="20">
        <f t="shared" si="1163"/>
        <v>0</v>
      </c>
      <c r="BD1151" s="14"/>
      <c r="BJ1151" t="s">
        <v>235</v>
      </c>
      <c r="BK1151" t="s">
        <v>152</v>
      </c>
      <c r="BN1151" s="36">
        <v>100</v>
      </c>
      <c r="BQ1151">
        <v>1</v>
      </c>
      <c r="BR1151" s="38">
        <v>44737</v>
      </c>
      <c r="BS1151" s="22" t="s">
        <v>183</v>
      </c>
      <c r="BT1151" s="20" t="str">
        <f t="shared" si="1156"/>
        <v>BILLETVIP_COR22D361</v>
      </c>
      <c r="BV1151">
        <v>1</v>
      </c>
    </row>
    <row r="1152" spans="2:74" ht="18.75" customHeight="1" x14ac:dyDescent="0.3">
      <c r="B1152" s="20">
        <f t="shared" si="1160"/>
        <v>362</v>
      </c>
      <c r="C1152" s="22" t="str">
        <f t="shared" si="1161"/>
        <v>#362 Billet VIP</v>
      </c>
      <c r="D1152" t="str">
        <f t="shared" si="1159"/>
        <v>COR22D362</v>
      </c>
      <c r="E1152" s="53" t="s">
        <v>234</v>
      </c>
      <c r="F1152" s="20">
        <v>1000</v>
      </c>
      <c r="G1152" s="74" t="s">
        <v>1391</v>
      </c>
      <c r="H1152" s="23" t="s">
        <v>146</v>
      </c>
      <c r="J1152" s="54" t="s">
        <v>1020</v>
      </c>
      <c r="K1152" s="22" t="s">
        <v>173</v>
      </c>
      <c r="L1152" s="54" t="s">
        <v>147</v>
      </c>
      <c r="M1152" s="22">
        <v>1</v>
      </c>
      <c r="N1152" s="54" t="s">
        <v>174</v>
      </c>
      <c r="T1152" s="54" t="s">
        <v>36</v>
      </c>
      <c r="U1152" s="22" t="s">
        <v>227</v>
      </c>
      <c r="V1152" s="54" t="str">
        <f t="shared" si="1158"/>
        <v>avantage2</v>
      </c>
      <c r="W1152" s="22" t="s">
        <v>228</v>
      </c>
      <c r="AW1152" s="22"/>
      <c r="AX1152" s="20" t="str">
        <f t="shared" ref="AX1152:BC1167" si="1164">AX1151</f>
        <v>ncreator</v>
      </c>
      <c r="AY1152" s="20">
        <f t="shared" si="1164"/>
        <v>10</v>
      </c>
      <c r="AZ1152" s="20" t="str">
        <f t="shared" si="1164"/>
        <v>cotrcrea</v>
      </c>
      <c r="BA1152" s="20">
        <f t="shared" si="1164"/>
        <v>90</v>
      </c>
      <c r="BB1152" s="20" t="str">
        <f t="shared" si="1164"/>
        <v>nminer</v>
      </c>
      <c r="BC1152" s="20">
        <f t="shared" si="1164"/>
        <v>0</v>
      </c>
      <c r="BD1152" s="14"/>
      <c r="BJ1152" t="s">
        <v>235</v>
      </c>
      <c r="BK1152" t="s">
        <v>152</v>
      </c>
      <c r="BN1152" s="36">
        <v>100</v>
      </c>
      <c r="BQ1152">
        <v>1</v>
      </c>
      <c r="BR1152" s="38">
        <v>44737</v>
      </c>
      <c r="BS1152" s="22" t="s">
        <v>183</v>
      </c>
      <c r="BT1152" s="20" t="str">
        <f t="shared" si="1156"/>
        <v>BILLETVIP_COR22D362</v>
      </c>
      <c r="BV1152">
        <v>1</v>
      </c>
    </row>
    <row r="1153" spans="2:74" ht="18.75" customHeight="1" x14ac:dyDescent="0.3">
      <c r="B1153" s="20">
        <f t="shared" si="1160"/>
        <v>363</v>
      </c>
      <c r="C1153" s="22" t="str">
        <f t="shared" si="1161"/>
        <v>#363 Billet VIP</v>
      </c>
      <c r="D1153" t="str">
        <f t="shared" si="1159"/>
        <v>COR22D363</v>
      </c>
      <c r="E1153" s="53" t="s">
        <v>234</v>
      </c>
      <c r="F1153" s="20">
        <v>1000</v>
      </c>
      <c r="G1153" s="74" t="s">
        <v>1392</v>
      </c>
      <c r="H1153" s="23" t="s">
        <v>146</v>
      </c>
      <c r="J1153" s="54" t="s">
        <v>1020</v>
      </c>
      <c r="K1153" s="22" t="s">
        <v>173</v>
      </c>
      <c r="L1153" s="54" t="s">
        <v>147</v>
      </c>
      <c r="M1153" s="22">
        <v>1</v>
      </c>
      <c r="N1153" s="54" t="s">
        <v>174</v>
      </c>
      <c r="T1153" s="54" t="s">
        <v>36</v>
      </c>
      <c r="U1153" s="22" t="s">
        <v>227</v>
      </c>
      <c r="V1153" s="54" t="str">
        <f t="shared" si="1158"/>
        <v>avantage2</v>
      </c>
      <c r="W1153" s="22" t="s">
        <v>228</v>
      </c>
      <c r="AW1153" s="22"/>
      <c r="AX1153" s="20" t="str">
        <f t="shared" si="1164"/>
        <v>ncreator</v>
      </c>
      <c r="AY1153" s="20">
        <f t="shared" si="1164"/>
        <v>10</v>
      </c>
      <c r="AZ1153" s="20" t="str">
        <f t="shared" si="1164"/>
        <v>cotrcrea</v>
      </c>
      <c r="BA1153" s="20">
        <f t="shared" si="1164"/>
        <v>90</v>
      </c>
      <c r="BB1153" s="20" t="str">
        <f t="shared" si="1164"/>
        <v>nminer</v>
      </c>
      <c r="BC1153" s="20">
        <f t="shared" si="1164"/>
        <v>0</v>
      </c>
      <c r="BD1153" s="14"/>
      <c r="BJ1153" t="s">
        <v>235</v>
      </c>
      <c r="BK1153" t="s">
        <v>152</v>
      </c>
      <c r="BN1153" s="36">
        <v>100</v>
      </c>
      <c r="BQ1153">
        <v>1</v>
      </c>
      <c r="BR1153" s="38">
        <v>44737</v>
      </c>
      <c r="BS1153" s="22" t="s">
        <v>183</v>
      </c>
      <c r="BT1153" s="20" t="str">
        <f t="shared" si="1156"/>
        <v>BILLETVIP_COR22D363</v>
      </c>
      <c r="BV1153">
        <v>1</v>
      </c>
    </row>
    <row r="1154" spans="2:74" ht="18.75" customHeight="1" x14ac:dyDescent="0.3">
      <c r="B1154" s="20">
        <f t="shared" si="1160"/>
        <v>364</v>
      </c>
      <c r="C1154" s="22" t="str">
        <f t="shared" si="1161"/>
        <v>#364 Billet VIP</v>
      </c>
      <c r="D1154" t="str">
        <f t="shared" si="1159"/>
        <v>COR22D364</v>
      </c>
      <c r="E1154" s="53" t="s">
        <v>234</v>
      </c>
      <c r="F1154" s="20">
        <v>1000</v>
      </c>
      <c r="G1154" s="74" t="s">
        <v>1393</v>
      </c>
      <c r="H1154" s="23" t="s">
        <v>146</v>
      </c>
      <c r="J1154" s="54" t="s">
        <v>1020</v>
      </c>
      <c r="K1154" s="22" t="s">
        <v>173</v>
      </c>
      <c r="L1154" s="54" t="s">
        <v>147</v>
      </c>
      <c r="M1154" s="22">
        <v>1</v>
      </c>
      <c r="N1154" s="54" t="s">
        <v>174</v>
      </c>
      <c r="T1154" s="54" t="s">
        <v>36</v>
      </c>
      <c r="U1154" s="22" t="s">
        <v>227</v>
      </c>
      <c r="V1154" s="54" t="str">
        <f t="shared" si="1158"/>
        <v>avantage2</v>
      </c>
      <c r="W1154" s="22" t="s">
        <v>228</v>
      </c>
      <c r="AW1154" s="22"/>
      <c r="AX1154" s="20" t="str">
        <f t="shared" si="1164"/>
        <v>ncreator</v>
      </c>
      <c r="AY1154" s="20">
        <f t="shared" si="1164"/>
        <v>10</v>
      </c>
      <c r="AZ1154" s="20" t="str">
        <f t="shared" si="1164"/>
        <v>cotrcrea</v>
      </c>
      <c r="BA1154" s="20">
        <f t="shared" si="1164"/>
        <v>90</v>
      </c>
      <c r="BB1154" s="20" t="str">
        <f t="shared" si="1164"/>
        <v>nminer</v>
      </c>
      <c r="BC1154" s="20">
        <f t="shared" si="1164"/>
        <v>0</v>
      </c>
      <c r="BD1154" s="14"/>
      <c r="BJ1154" t="s">
        <v>235</v>
      </c>
      <c r="BK1154" t="s">
        <v>152</v>
      </c>
      <c r="BN1154" s="36">
        <v>100</v>
      </c>
      <c r="BQ1154">
        <v>1</v>
      </c>
      <c r="BR1154" s="38">
        <v>44737</v>
      </c>
      <c r="BS1154" s="22" t="s">
        <v>183</v>
      </c>
      <c r="BT1154" s="20" t="str">
        <f t="shared" si="1156"/>
        <v>BILLETVIP_COR22D364</v>
      </c>
      <c r="BV1154">
        <v>1</v>
      </c>
    </row>
    <row r="1155" spans="2:74" ht="18.75" customHeight="1" x14ac:dyDescent="0.3">
      <c r="B1155" s="20">
        <f t="shared" si="1160"/>
        <v>365</v>
      </c>
      <c r="C1155" s="22" t="str">
        <f t="shared" si="1161"/>
        <v>#365 Billet VIP</v>
      </c>
      <c r="D1155" t="str">
        <f t="shared" si="1159"/>
        <v>COR22D365</v>
      </c>
      <c r="E1155" s="53" t="s">
        <v>234</v>
      </c>
      <c r="F1155" s="20">
        <v>1000</v>
      </c>
      <c r="G1155" s="74" t="s">
        <v>1394</v>
      </c>
      <c r="H1155" s="23" t="s">
        <v>146</v>
      </c>
      <c r="J1155" s="54" t="s">
        <v>1020</v>
      </c>
      <c r="K1155" s="22" t="s">
        <v>173</v>
      </c>
      <c r="L1155" s="54" t="s">
        <v>147</v>
      </c>
      <c r="M1155" s="22">
        <v>1</v>
      </c>
      <c r="N1155" s="54" t="s">
        <v>174</v>
      </c>
      <c r="T1155" s="54" t="s">
        <v>36</v>
      </c>
      <c r="U1155" s="22" t="s">
        <v>227</v>
      </c>
      <c r="V1155" s="54" t="str">
        <f t="shared" si="1158"/>
        <v>avantage2</v>
      </c>
      <c r="W1155" s="22" t="s">
        <v>228</v>
      </c>
      <c r="AW1155" s="22"/>
      <c r="AX1155" s="20" t="str">
        <f t="shared" si="1164"/>
        <v>ncreator</v>
      </c>
      <c r="AY1155" s="20">
        <f t="shared" si="1164"/>
        <v>10</v>
      </c>
      <c r="AZ1155" s="20" t="str">
        <f t="shared" si="1164"/>
        <v>cotrcrea</v>
      </c>
      <c r="BA1155" s="20">
        <f t="shared" si="1164"/>
        <v>90</v>
      </c>
      <c r="BB1155" s="20" t="str">
        <f t="shared" si="1164"/>
        <v>nminer</v>
      </c>
      <c r="BC1155" s="20">
        <f t="shared" si="1164"/>
        <v>0</v>
      </c>
      <c r="BD1155" s="14"/>
      <c r="BJ1155" t="s">
        <v>235</v>
      </c>
      <c r="BK1155" t="s">
        <v>152</v>
      </c>
      <c r="BN1155" s="36">
        <v>100</v>
      </c>
      <c r="BQ1155">
        <v>1</v>
      </c>
      <c r="BR1155" s="38">
        <v>44737</v>
      </c>
      <c r="BS1155" s="22" t="s">
        <v>183</v>
      </c>
      <c r="BT1155" s="20" t="str">
        <f t="shared" si="1156"/>
        <v>BILLETVIP_COR22D365</v>
      </c>
      <c r="BV1155">
        <v>1</v>
      </c>
    </row>
    <row r="1156" spans="2:74" ht="18.75" customHeight="1" x14ac:dyDescent="0.3">
      <c r="B1156" s="20">
        <f t="shared" si="1160"/>
        <v>366</v>
      </c>
      <c r="C1156" s="22" t="str">
        <f t="shared" si="1161"/>
        <v>#366 Billet VIP</v>
      </c>
      <c r="D1156" t="str">
        <f t="shared" si="1159"/>
        <v>COR22D366</v>
      </c>
      <c r="E1156" s="53" t="s">
        <v>234</v>
      </c>
      <c r="F1156" s="20">
        <v>1000</v>
      </c>
      <c r="G1156" s="74" t="s">
        <v>1395</v>
      </c>
      <c r="H1156" s="23" t="s">
        <v>146</v>
      </c>
      <c r="J1156" s="54" t="s">
        <v>1020</v>
      </c>
      <c r="K1156" s="22" t="s">
        <v>173</v>
      </c>
      <c r="L1156" s="54" t="s">
        <v>147</v>
      </c>
      <c r="M1156" s="22">
        <v>1</v>
      </c>
      <c r="N1156" s="54" t="s">
        <v>174</v>
      </c>
      <c r="T1156" s="54" t="s">
        <v>36</v>
      </c>
      <c r="U1156" s="22" t="s">
        <v>227</v>
      </c>
      <c r="V1156" s="54" t="str">
        <f t="shared" si="1158"/>
        <v>avantage2</v>
      </c>
      <c r="W1156" s="22" t="s">
        <v>228</v>
      </c>
      <c r="AW1156" s="22"/>
      <c r="AX1156" s="20" t="str">
        <f t="shared" si="1164"/>
        <v>ncreator</v>
      </c>
      <c r="AY1156" s="20">
        <f t="shared" si="1164"/>
        <v>10</v>
      </c>
      <c r="AZ1156" s="20" t="str">
        <f t="shared" si="1164"/>
        <v>cotrcrea</v>
      </c>
      <c r="BA1156" s="20">
        <f t="shared" si="1164"/>
        <v>90</v>
      </c>
      <c r="BB1156" s="20" t="str">
        <f t="shared" si="1164"/>
        <v>nminer</v>
      </c>
      <c r="BC1156" s="20">
        <f t="shared" si="1164"/>
        <v>0</v>
      </c>
      <c r="BD1156" s="14"/>
      <c r="BJ1156" t="s">
        <v>235</v>
      </c>
      <c r="BK1156" t="s">
        <v>152</v>
      </c>
      <c r="BN1156" s="36">
        <v>100</v>
      </c>
      <c r="BQ1156">
        <v>1</v>
      </c>
      <c r="BR1156" s="38">
        <v>44737</v>
      </c>
      <c r="BS1156" s="22" t="s">
        <v>183</v>
      </c>
      <c r="BT1156" s="20" t="str">
        <f t="shared" ref="BT1156:BT1219" si="1165">SUBSTITUTE(BJ1156," ","") &amp; "_" &amp; D1156</f>
        <v>BILLETVIP_COR22D366</v>
      </c>
      <c r="BV1156">
        <v>1</v>
      </c>
    </row>
    <row r="1157" spans="2:74" ht="18.75" customHeight="1" x14ac:dyDescent="0.3">
      <c r="B1157" s="20">
        <f t="shared" si="1160"/>
        <v>367</v>
      </c>
      <c r="C1157" s="22" t="str">
        <f t="shared" si="1161"/>
        <v>#367 Billet VIP</v>
      </c>
      <c r="D1157" t="str">
        <f t="shared" si="1159"/>
        <v>COR22D367</v>
      </c>
      <c r="E1157" s="53" t="s">
        <v>234</v>
      </c>
      <c r="F1157" s="20">
        <v>1000</v>
      </c>
      <c r="G1157" s="74" t="s">
        <v>1396</v>
      </c>
      <c r="H1157" s="23" t="s">
        <v>146</v>
      </c>
      <c r="J1157" s="54" t="s">
        <v>1020</v>
      </c>
      <c r="K1157" s="22" t="s">
        <v>173</v>
      </c>
      <c r="L1157" s="54" t="s">
        <v>147</v>
      </c>
      <c r="M1157" s="22">
        <v>1</v>
      </c>
      <c r="N1157" s="54" t="s">
        <v>174</v>
      </c>
      <c r="T1157" s="54" t="s">
        <v>36</v>
      </c>
      <c r="U1157" s="22" t="s">
        <v>227</v>
      </c>
      <c r="V1157" s="54" t="str">
        <f t="shared" si="1158"/>
        <v>avantage2</v>
      </c>
      <c r="W1157" s="22" t="s">
        <v>228</v>
      </c>
      <c r="AW1157" s="22"/>
      <c r="AX1157" s="20" t="str">
        <f t="shared" si="1164"/>
        <v>ncreator</v>
      </c>
      <c r="AY1157" s="20">
        <f t="shared" si="1164"/>
        <v>10</v>
      </c>
      <c r="AZ1157" s="20" t="str">
        <f t="shared" si="1164"/>
        <v>cotrcrea</v>
      </c>
      <c r="BA1157" s="20">
        <f t="shared" si="1164"/>
        <v>90</v>
      </c>
      <c r="BB1157" s="20" t="str">
        <f t="shared" si="1164"/>
        <v>nminer</v>
      </c>
      <c r="BC1157" s="20">
        <f t="shared" si="1164"/>
        <v>0</v>
      </c>
      <c r="BD1157" s="14"/>
      <c r="BJ1157" t="s">
        <v>235</v>
      </c>
      <c r="BK1157" t="s">
        <v>152</v>
      </c>
      <c r="BN1157" s="36">
        <v>100</v>
      </c>
      <c r="BQ1157">
        <v>1</v>
      </c>
      <c r="BR1157" s="38">
        <v>44737</v>
      </c>
      <c r="BS1157" s="22" t="s">
        <v>183</v>
      </c>
      <c r="BT1157" s="20" t="str">
        <f t="shared" si="1165"/>
        <v>BILLETVIP_COR22D367</v>
      </c>
      <c r="BV1157">
        <v>1</v>
      </c>
    </row>
    <row r="1158" spans="2:74" ht="18.75" customHeight="1" x14ac:dyDescent="0.3">
      <c r="B1158" s="20">
        <f t="shared" si="1160"/>
        <v>368</v>
      </c>
      <c r="C1158" s="22" t="str">
        <f t="shared" si="1161"/>
        <v>#368 Billet VIP</v>
      </c>
      <c r="D1158" t="str">
        <f t="shared" si="1159"/>
        <v>COR22D368</v>
      </c>
      <c r="E1158" s="53" t="s">
        <v>234</v>
      </c>
      <c r="F1158" s="20">
        <v>1000</v>
      </c>
      <c r="G1158" s="74" t="s">
        <v>1397</v>
      </c>
      <c r="H1158" s="23" t="s">
        <v>146</v>
      </c>
      <c r="J1158" s="54" t="s">
        <v>1020</v>
      </c>
      <c r="K1158" s="22" t="s">
        <v>173</v>
      </c>
      <c r="L1158" s="54" t="s">
        <v>147</v>
      </c>
      <c r="M1158" s="22">
        <v>1</v>
      </c>
      <c r="N1158" s="54" t="s">
        <v>174</v>
      </c>
      <c r="T1158" s="54" t="s">
        <v>36</v>
      </c>
      <c r="U1158" s="22" t="s">
        <v>227</v>
      </c>
      <c r="V1158" s="54" t="str">
        <f t="shared" si="1158"/>
        <v>avantage2</v>
      </c>
      <c r="W1158" s="22" t="s">
        <v>228</v>
      </c>
      <c r="AW1158" s="22"/>
      <c r="AX1158" s="20" t="str">
        <f t="shared" si="1164"/>
        <v>ncreator</v>
      </c>
      <c r="AY1158" s="20">
        <f t="shared" si="1164"/>
        <v>10</v>
      </c>
      <c r="AZ1158" s="20" t="str">
        <f t="shared" si="1164"/>
        <v>cotrcrea</v>
      </c>
      <c r="BA1158" s="20">
        <f t="shared" si="1164"/>
        <v>90</v>
      </c>
      <c r="BB1158" s="20" t="str">
        <f t="shared" si="1164"/>
        <v>nminer</v>
      </c>
      <c r="BC1158" s="20">
        <f t="shared" si="1164"/>
        <v>0</v>
      </c>
      <c r="BD1158" s="14"/>
      <c r="BJ1158" t="s">
        <v>235</v>
      </c>
      <c r="BK1158" t="s">
        <v>152</v>
      </c>
      <c r="BN1158" s="36">
        <v>100</v>
      </c>
      <c r="BQ1158">
        <v>1</v>
      </c>
      <c r="BR1158" s="38">
        <v>44737</v>
      </c>
      <c r="BS1158" s="22" t="s">
        <v>183</v>
      </c>
      <c r="BT1158" s="20" t="str">
        <f t="shared" si="1165"/>
        <v>BILLETVIP_COR22D368</v>
      </c>
      <c r="BV1158">
        <v>1</v>
      </c>
    </row>
    <row r="1159" spans="2:74" ht="18.75" customHeight="1" x14ac:dyDescent="0.3">
      <c r="B1159" s="20">
        <f t="shared" si="1160"/>
        <v>369</v>
      </c>
      <c r="C1159" s="22" t="str">
        <f t="shared" si="1161"/>
        <v>#369 Billet VIP</v>
      </c>
      <c r="D1159" t="str">
        <f t="shared" si="1159"/>
        <v>COR22D369</v>
      </c>
      <c r="E1159" s="53" t="s">
        <v>234</v>
      </c>
      <c r="F1159" s="20">
        <v>1000</v>
      </c>
      <c r="G1159" s="74" t="s">
        <v>1398</v>
      </c>
      <c r="H1159" s="23" t="s">
        <v>146</v>
      </c>
      <c r="J1159" s="54" t="s">
        <v>1020</v>
      </c>
      <c r="K1159" s="22" t="s">
        <v>173</v>
      </c>
      <c r="L1159" s="54" t="s">
        <v>147</v>
      </c>
      <c r="M1159" s="22">
        <v>1</v>
      </c>
      <c r="N1159" s="54" t="s">
        <v>174</v>
      </c>
      <c r="T1159" s="54" t="s">
        <v>36</v>
      </c>
      <c r="U1159" s="22" t="s">
        <v>227</v>
      </c>
      <c r="V1159" s="54" t="str">
        <f t="shared" si="1158"/>
        <v>avantage2</v>
      </c>
      <c r="W1159" s="22" t="s">
        <v>228</v>
      </c>
      <c r="AW1159" s="22"/>
      <c r="AX1159" s="20" t="str">
        <f t="shared" si="1164"/>
        <v>ncreator</v>
      </c>
      <c r="AY1159" s="20">
        <f t="shared" si="1164"/>
        <v>10</v>
      </c>
      <c r="AZ1159" s="20" t="str">
        <f t="shared" si="1164"/>
        <v>cotrcrea</v>
      </c>
      <c r="BA1159" s="20">
        <f t="shared" si="1164"/>
        <v>90</v>
      </c>
      <c r="BB1159" s="20" t="str">
        <f t="shared" si="1164"/>
        <v>nminer</v>
      </c>
      <c r="BC1159" s="20">
        <f t="shared" si="1164"/>
        <v>0</v>
      </c>
      <c r="BD1159" s="14"/>
      <c r="BJ1159" t="s">
        <v>235</v>
      </c>
      <c r="BK1159" t="s">
        <v>152</v>
      </c>
      <c r="BN1159" s="36">
        <v>100</v>
      </c>
      <c r="BQ1159">
        <v>1</v>
      </c>
      <c r="BR1159" s="38">
        <v>44737</v>
      </c>
      <c r="BS1159" s="22" t="s">
        <v>183</v>
      </c>
      <c r="BT1159" s="20" t="str">
        <f t="shared" si="1165"/>
        <v>BILLETVIP_COR22D369</v>
      </c>
      <c r="BV1159">
        <v>1</v>
      </c>
    </row>
    <row r="1160" spans="2:74" ht="18.75" customHeight="1" x14ac:dyDescent="0.3">
      <c r="B1160" s="20">
        <f t="shared" si="1160"/>
        <v>370</v>
      </c>
      <c r="C1160" s="22" t="str">
        <f t="shared" si="1161"/>
        <v>#370 Billet VIP</v>
      </c>
      <c r="D1160" t="str">
        <f t="shared" si="1159"/>
        <v>COR22D370</v>
      </c>
      <c r="E1160" s="53" t="s">
        <v>234</v>
      </c>
      <c r="F1160" s="20">
        <v>1000</v>
      </c>
      <c r="G1160" s="74" t="s">
        <v>1399</v>
      </c>
      <c r="H1160" s="23" t="s">
        <v>146</v>
      </c>
      <c r="J1160" s="54" t="s">
        <v>1020</v>
      </c>
      <c r="K1160" s="22" t="s">
        <v>173</v>
      </c>
      <c r="L1160" s="54" t="s">
        <v>147</v>
      </c>
      <c r="M1160" s="22">
        <v>1</v>
      </c>
      <c r="N1160" s="54" t="s">
        <v>174</v>
      </c>
      <c r="T1160" s="54" t="s">
        <v>36</v>
      </c>
      <c r="U1160" s="22" t="s">
        <v>227</v>
      </c>
      <c r="V1160" s="54" t="str">
        <f t="shared" si="1158"/>
        <v>avantage2</v>
      </c>
      <c r="W1160" s="22" t="s">
        <v>228</v>
      </c>
      <c r="AW1160" s="22"/>
      <c r="AX1160" s="20" t="str">
        <f t="shared" si="1164"/>
        <v>ncreator</v>
      </c>
      <c r="AY1160" s="20">
        <f t="shared" si="1164"/>
        <v>10</v>
      </c>
      <c r="AZ1160" s="20" t="str">
        <f t="shared" si="1164"/>
        <v>cotrcrea</v>
      </c>
      <c r="BA1160" s="20">
        <f t="shared" si="1164"/>
        <v>90</v>
      </c>
      <c r="BB1160" s="20" t="str">
        <f t="shared" si="1164"/>
        <v>nminer</v>
      </c>
      <c r="BC1160" s="20">
        <f t="shared" si="1164"/>
        <v>0</v>
      </c>
      <c r="BD1160" s="14"/>
      <c r="BJ1160" t="s">
        <v>235</v>
      </c>
      <c r="BK1160" t="s">
        <v>152</v>
      </c>
      <c r="BN1160" s="36">
        <v>100</v>
      </c>
      <c r="BQ1160">
        <v>1</v>
      </c>
      <c r="BR1160" s="38">
        <v>44737</v>
      </c>
      <c r="BS1160" s="22" t="s">
        <v>183</v>
      </c>
      <c r="BT1160" s="20" t="str">
        <f t="shared" si="1165"/>
        <v>BILLETVIP_COR22D370</v>
      </c>
      <c r="BV1160">
        <v>1</v>
      </c>
    </row>
    <row r="1161" spans="2:74" ht="18.75" customHeight="1" x14ac:dyDescent="0.3">
      <c r="B1161" s="20">
        <f t="shared" si="1160"/>
        <v>371</v>
      </c>
      <c r="C1161" s="22" t="str">
        <f t="shared" si="1161"/>
        <v>#371 Billet VIP</v>
      </c>
      <c r="D1161" t="str">
        <f t="shared" si="1159"/>
        <v>COR22D371</v>
      </c>
      <c r="E1161" s="53" t="s">
        <v>234</v>
      </c>
      <c r="F1161" s="20">
        <v>1000</v>
      </c>
      <c r="G1161" s="74" t="s">
        <v>1400</v>
      </c>
      <c r="H1161" s="23" t="s">
        <v>146</v>
      </c>
      <c r="J1161" s="54" t="s">
        <v>1020</v>
      </c>
      <c r="K1161" s="22" t="s">
        <v>173</v>
      </c>
      <c r="L1161" s="54" t="s">
        <v>147</v>
      </c>
      <c r="M1161" s="22">
        <v>1</v>
      </c>
      <c r="N1161" s="54" t="s">
        <v>174</v>
      </c>
      <c r="T1161" s="54" t="s">
        <v>36</v>
      </c>
      <c r="U1161" s="22" t="s">
        <v>227</v>
      </c>
      <c r="V1161" s="54" t="str">
        <f t="shared" si="1158"/>
        <v>avantage2</v>
      </c>
      <c r="W1161" s="22" t="s">
        <v>228</v>
      </c>
      <c r="AW1161" s="22"/>
      <c r="AX1161" s="20" t="str">
        <f t="shared" si="1164"/>
        <v>ncreator</v>
      </c>
      <c r="AY1161" s="20">
        <f t="shared" si="1164"/>
        <v>10</v>
      </c>
      <c r="AZ1161" s="20" t="str">
        <f t="shared" si="1164"/>
        <v>cotrcrea</v>
      </c>
      <c r="BA1161" s="20">
        <f t="shared" si="1164"/>
        <v>90</v>
      </c>
      <c r="BB1161" s="20" t="str">
        <f t="shared" si="1164"/>
        <v>nminer</v>
      </c>
      <c r="BC1161" s="20">
        <f t="shared" si="1164"/>
        <v>0</v>
      </c>
      <c r="BD1161" s="14"/>
      <c r="BJ1161" t="s">
        <v>235</v>
      </c>
      <c r="BK1161" t="s">
        <v>152</v>
      </c>
      <c r="BN1161" s="36">
        <v>100</v>
      </c>
      <c r="BQ1161">
        <v>1</v>
      </c>
      <c r="BR1161" s="38">
        <v>44737</v>
      </c>
      <c r="BS1161" s="22" t="s">
        <v>183</v>
      </c>
      <c r="BT1161" s="20" t="str">
        <f t="shared" si="1165"/>
        <v>BILLETVIP_COR22D371</v>
      </c>
      <c r="BV1161">
        <v>1</v>
      </c>
    </row>
    <row r="1162" spans="2:74" ht="18.75" customHeight="1" x14ac:dyDescent="0.3">
      <c r="B1162" s="20">
        <f t="shared" si="1160"/>
        <v>372</v>
      </c>
      <c r="C1162" s="22" t="str">
        <f t="shared" si="1161"/>
        <v>#372 Billet VIP</v>
      </c>
      <c r="D1162" t="str">
        <f t="shared" si="1159"/>
        <v>COR22D372</v>
      </c>
      <c r="E1162" s="53" t="s">
        <v>234</v>
      </c>
      <c r="F1162" s="20">
        <v>1000</v>
      </c>
      <c r="G1162" s="74" t="s">
        <v>1401</v>
      </c>
      <c r="H1162" s="23" t="s">
        <v>146</v>
      </c>
      <c r="J1162" s="54" t="s">
        <v>1020</v>
      </c>
      <c r="K1162" s="22" t="s">
        <v>173</v>
      </c>
      <c r="L1162" s="54" t="s">
        <v>147</v>
      </c>
      <c r="M1162" s="22">
        <v>1</v>
      </c>
      <c r="N1162" s="54" t="s">
        <v>174</v>
      </c>
      <c r="T1162" s="54" t="s">
        <v>36</v>
      </c>
      <c r="U1162" s="22" t="s">
        <v>227</v>
      </c>
      <c r="V1162" s="54" t="str">
        <f t="shared" si="1158"/>
        <v>avantage2</v>
      </c>
      <c r="W1162" s="22" t="s">
        <v>228</v>
      </c>
      <c r="AW1162" s="22"/>
      <c r="AX1162" s="20" t="str">
        <f t="shared" si="1164"/>
        <v>ncreator</v>
      </c>
      <c r="AY1162" s="20">
        <f t="shared" si="1164"/>
        <v>10</v>
      </c>
      <c r="AZ1162" s="20" t="str">
        <f t="shared" si="1164"/>
        <v>cotrcrea</v>
      </c>
      <c r="BA1162" s="20">
        <f t="shared" si="1164"/>
        <v>90</v>
      </c>
      <c r="BB1162" s="20" t="str">
        <f t="shared" si="1164"/>
        <v>nminer</v>
      </c>
      <c r="BC1162" s="20">
        <f t="shared" si="1164"/>
        <v>0</v>
      </c>
      <c r="BD1162" s="14"/>
      <c r="BJ1162" t="s">
        <v>235</v>
      </c>
      <c r="BK1162" t="s">
        <v>152</v>
      </c>
      <c r="BN1162" s="36">
        <v>100</v>
      </c>
      <c r="BQ1162">
        <v>1</v>
      </c>
      <c r="BR1162" s="38">
        <v>44737</v>
      </c>
      <c r="BS1162" s="22" t="s">
        <v>183</v>
      </c>
      <c r="BT1162" s="20" t="str">
        <f t="shared" si="1165"/>
        <v>BILLETVIP_COR22D372</v>
      </c>
      <c r="BV1162">
        <v>1</v>
      </c>
    </row>
    <row r="1163" spans="2:74" ht="18.75" customHeight="1" x14ac:dyDescent="0.3">
      <c r="B1163" s="20">
        <f t="shared" si="1160"/>
        <v>373</v>
      </c>
      <c r="C1163" s="22" t="str">
        <f t="shared" si="1161"/>
        <v>#373 Billet VIP</v>
      </c>
      <c r="D1163" t="str">
        <f t="shared" si="1159"/>
        <v>COR22D373</v>
      </c>
      <c r="E1163" s="53" t="s">
        <v>234</v>
      </c>
      <c r="F1163" s="20">
        <v>1000</v>
      </c>
      <c r="G1163" s="74" t="s">
        <v>1402</v>
      </c>
      <c r="H1163" s="23" t="s">
        <v>146</v>
      </c>
      <c r="J1163" s="54" t="s">
        <v>1020</v>
      </c>
      <c r="K1163" s="22" t="s">
        <v>173</v>
      </c>
      <c r="L1163" s="54" t="s">
        <v>147</v>
      </c>
      <c r="M1163" s="22">
        <v>1</v>
      </c>
      <c r="N1163" s="54" t="s">
        <v>174</v>
      </c>
      <c r="T1163" s="54" t="s">
        <v>36</v>
      </c>
      <c r="U1163" s="22" t="s">
        <v>227</v>
      </c>
      <c r="V1163" s="54" t="str">
        <f t="shared" si="1158"/>
        <v>avantage2</v>
      </c>
      <c r="W1163" s="22" t="s">
        <v>228</v>
      </c>
      <c r="AW1163" s="22"/>
      <c r="AX1163" s="20" t="str">
        <f t="shared" si="1164"/>
        <v>ncreator</v>
      </c>
      <c r="AY1163" s="20">
        <f t="shared" si="1164"/>
        <v>10</v>
      </c>
      <c r="AZ1163" s="20" t="str">
        <f t="shared" si="1164"/>
        <v>cotrcrea</v>
      </c>
      <c r="BA1163" s="20">
        <f t="shared" si="1164"/>
        <v>90</v>
      </c>
      <c r="BB1163" s="20" t="str">
        <f t="shared" si="1164"/>
        <v>nminer</v>
      </c>
      <c r="BC1163" s="20">
        <f t="shared" si="1164"/>
        <v>0</v>
      </c>
      <c r="BD1163" s="14"/>
      <c r="BJ1163" t="s">
        <v>235</v>
      </c>
      <c r="BK1163" t="s">
        <v>152</v>
      </c>
      <c r="BN1163" s="36">
        <v>100</v>
      </c>
      <c r="BQ1163">
        <v>1</v>
      </c>
      <c r="BR1163" s="38">
        <v>44737</v>
      </c>
      <c r="BS1163" s="22" t="s">
        <v>183</v>
      </c>
      <c r="BT1163" s="20" t="str">
        <f t="shared" si="1165"/>
        <v>BILLETVIP_COR22D373</v>
      </c>
      <c r="BV1163">
        <v>1</v>
      </c>
    </row>
    <row r="1164" spans="2:74" ht="18.75" customHeight="1" x14ac:dyDescent="0.3">
      <c r="B1164" s="20">
        <f t="shared" si="1160"/>
        <v>374</v>
      </c>
      <c r="C1164" s="22" t="str">
        <f t="shared" si="1161"/>
        <v>#374 Billet VIP</v>
      </c>
      <c r="D1164" t="str">
        <f t="shared" si="1159"/>
        <v>COR22D374</v>
      </c>
      <c r="E1164" s="53" t="s">
        <v>234</v>
      </c>
      <c r="F1164" s="20">
        <v>1000</v>
      </c>
      <c r="G1164" s="74" t="s">
        <v>1403</v>
      </c>
      <c r="H1164" s="23" t="s">
        <v>146</v>
      </c>
      <c r="J1164" s="54" t="s">
        <v>1020</v>
      </c>
      <c r="K1164" s="22" t="s">
        <v>173</v>
      </c>
      <c r="L1164" s="54" t="s">
        <v>147</v>
      </c>
      <c r="M1164" s="22">
        <v>1</v>
      </c>
      <c r="N1164" s="54" t="s">
        <v>174</v>
      </c>
      <c r="T1164" s="54" t="s">
        <v>36</v>
      </c>
      <c r="U1164" s="22" t="s">
        <v>227</v>
      </c>
      <c r="V1164" s="54" t="str">
        <f t="shared" si="1158"/>
        <v>avantage2</v>
      </c>
      <c r="W1164" s="22" t="s">
        <v>228</v>
      </c>
      <c r="AW1164" s="22"/>
      <c r="AX1164" s="20" t="str">
        <f t="shared" si="1164"/>
        <v>ncreator</v>
      </c>
      <c r="AY1164" s="20">
        <f t="shared" si="1164"/>
        <v>10</v>
      </c>
      <c r="AZ1164" s="20" t="str">
        <f t="shared" si="1164"/>
        <v>cotrcrea</v>
      </c>
      <c r="BA1164" s="20">
        <f t="shared" si="1164"/>
        <v>90</v>
      </c>
      <c r="BB1164" s="20" t="str">
        <f t="shared" si="1164"/>
        <v>nminer</v>
      </c>
      <c r="BC1164" s="20">
        <f t="shared" si="1164"/>
        <v>0</v>
      </c>
      <c r="BD1164" s="14"/>
      <c r="BJ1164" t="s">
        <v>235</v>
      </c>
      <c r="BK1164" t="s">
        <v>152</v>
      </c>
      <c r="BN1164" s="36">
        <v>100</v>
      </c>
      <c r="BQ1164">
        <v>1</v>
      </c>
      <c r="BR1164" s="38">
        <v>44737</v>
      </c>
      <c r="BS1164" s="22" t="s">
        <v>183</v>
      </c>
      <c r="BT1164" s="20" t="str">
        <f t="shared" si="1165"/>
        <v>BILLETVIP_COR22D374</v>
      </c>
      <c r="BV1164">
        <v>1</v>
      </c>
    </row>
    <row r="1165" spans="2:74" ht="18.75" customHeight="1" x14ac:dyDescent="0.3">
      <c r="B1165" s="20">
        <f t="shared" si="1160"/>
        <v>375</v>
      </c>
      <c r="C1165" s="22" t="str">
        <f t="shared" si="1161"/>
        <v>#375 Billet VIP</v>
      </c>
      <c r="D1165" t="str">
        <f t="shared" si="1159"/>
        <v>COR22D375</v>
      </c>
      <c r="E1165" s="53" t="s">
        <v>234</v>
      </c>
      <c r="F1165" s="20">
        <v>1000</v>
      </c>
      <c r="G1165" s="74" t="s">
        <v>1404</v>
      </c>
      <c r="H1165" s="23" t="s">
        <v>146</v>
      </c>
      <c r="J1165" s="54" t="s">
        <v>1020</v>
      </c>
      <c r="K1165" s="22" t="s">
        <v>173</v>
      </c>
      <c r="L1165" s="54" t="s">
        <v>147</v>
      </c>
      <c r="M1165" s="22">
        <v>1</v>
      </c>
      <c r="N1165" s="54" t="s">
        <v>174</v>
      </c>
      <c r="T1165" s="54" t="s">
        <v>36</v>
      </c>
      <c r="U1165" s="22" t="s">
        <v>227</v>
      </c>
      <c r="V1165" s="54" t="str">
        <f t="shared" si="1158"/>
        <v>avantage2</v>
      </c>
      <c r="W1165" s="22" t="s">
        <v>228</v>
      </c>
      <c r="AW1165" s="22"/>
      <c r="AX1165" s="20" t="str">
        <f t="shared" si="1164"/>
        <v>ncreator</v>
      </c>
      <c r="AY1165" s="20">
        <f t="shared" si="1164"/>
        <v>10</v>
      </c>
      <c r="AZ1165" s="20" t="str">
        <f t="shared" si="1164"/>
        <v>cotrcrea</v>
      </c>
      <c r="BA1165" s="20">
        <f t="shared" si="1164"/>
        <v>90</v>
      </c>
      <c r="BB1165" s="20" t="str">
        <f t="shared" si="1164"/>
        <v>nminer</v>
      </c>
      <c r="BC1165" s="20">
        <f t="shared" si="1164"/>
        <v>0</v>
      </c>
      <c r="BD1165" s="14"/>
      <c r="BJ1165" t="s">
        <v>235</v>
      </c>
      <c r="BK1165" t="s">
        <v>152</v>
      </c>
      <c r="BN1165" s="36">
        <v>100</v>
      </c>
      <c r="BQ1165">
        <v>1</v>
      </c>
      <c r="BR1165" s="38">
        <v>44737</v>
      </c>
      <c r="BS1165" s="22" t="s">
        <v>183</v>
      </c>
      <c r="BT1165" s="20" t="str">
        <f t="shared" si="1165"/>
        <v>BILLETVIP_COR22D375</v>
      </c>
      <c r="BV1165">
        <v>1</v>
      </c>
    </row>
    <row r="1166" spans="2:74" ht="18.75" customHeight="1" x14ac:dyDescent="0.3">
      <c r="B1166" s="20">
        <f t="shared" si="1160"/>
        <v>376</v>
      </c>
      <c r="C1166" s="22" t="str">
        <f t="shared" si="1161"/>
        <v>#376 Billet VIP</v>
      </c>
      <c r="D1166" t="str">
        <f t="shared" si="1159"/>
        <v>COR22D376</v>
      </c>
      <c r="E1166" s="53" t="s">
        <v>234</v>
      </c>
      <c r="F1166" s="20">
        <v>1000</v>
      </c>
      <c r="G1166" s="74" t="s">
        <v>1405</v>
      </c>
      <c r="H1166" s="23" t="s">
        <v>146</v>
      </c>
      <c r="J1166" s="54" t="s">
        <v>1020</v>
      </c>
      <c r="K1166" s="22" t="s">
        <v>173</v>
      </c>
      <c r="L1166" s="54" t="s">
        <v>147</v>
      </c>
      <c r="M1166" s="22">
        <v>1</v>
      </c>
      <c r="N1166" s="54" t="s">
        <v>174</v>
      </c>
      <c r="T1166" s="54" t="s">
        <v>36</v>
      </c>
      <c r="U1166" s="22" t="s">
        <v>227</v>
      </c>
      <c r="V1166" s="54" t="str">
        <f t="shared" si="1158"/>
        <v>avantage2</v>
      </c>
      <c r="W1166" s="22" t="s">
        <v>228</v>
      </c>
      <c r="AW1166" s="22"/>
      <c r="AX1166" s="20" t="str">
        <f t="shared" si="1164"/>
        <v>ncreator</v>
      </c>
      <c r="AY1166" s="20">
        <f t="shared" si="1164"/>
        <v>10</v>
      </c>
      <c r="AZ1166" s="20" t="str">
        <f t="shared" si="1164"/>
        <v>cotrcrea</v>
      </c>
      <c r="BA1166" s="20">
        <f t="shared" si="1164"/>
        <v>90</v>
      </c>
      <c r="BB1166" s="20" t="str">
        <f t="shared" si="1164"/>
        <v>nminer</v>
      </c>
      <c r="BC1166" s="20">
        <f t="shared" si="1164"/>
        <v>0</v>
      </c>
      <c r="BD1166" s="14"/>
      <c r="BJ1166" t="s">
        <v>235</v>
      </c>
      <c r="BK1166" t="s">
        <v>152</v>
      </c>
      <c r="BN1166" s="36">
        <v>100</v>
      </c>
      <c r="BQ1166">
        <v>1</v>
      </c>
      <c r="BR1166" s="38">
        <v>44737</v>
      </c>
      <c r="BS1166" s="22" t="s">
        <v>183</v>
      </c>
      <c r="BT1166" s="20" t="str">
        <f t="shared" si="1165"/>
        <v>BILLETVIP_COR22D376</v>
      </c>
      <c r="BV1166">
        <v>1</v>
      </c>
    </row>
    <row r="1167" spans="2:74" ht="18.75" customHeight="1" x14ac:dyDescent="0.3">
      <c r="B1167" s="20">
        <f t="shared" si="1160"/>
        <v>377</v>
      </c>
      <c r="C1167" s="22" t="str">
        <f t="shared" si="1161"/>
        <v>#377 Billet VIP</v>
      </c>
      <c r="D1167" t="str">
        <f t="shared" si="1159"/>
        <v>COR22D377</v>
      </c>
      <c r="E1167" s="53" t="s">
        <v>234</v>
      </c>
      <c r="F1167" s="20">
        <v>1000</v>
      </c>
      <c r="G1167" s="74" t="s">
        <v>1406</v>
      </c>
      <c r="H1167" s="23" t="s">
        <v>146</v>
      </c>
      <c r="J1167" s="54" t="s">
        <v>1020</v>
      </c>
      <c r="K1167" s="22" t="s">
        <v>173</v>
      </c>
      <c r="L1167" s="54" t="s">
        <v>147</v>
      </c>
      <c r="M1167" s="22">
        <v>1</v>
      </c>
      <c r="N1167" s="54" t="s">
        <v>174</v>
      </c>
      <c r="T1167" s="54" t="s">
        <v>36</v>
      </c>
      <c r="U1167" s="22" t="s">
        <v>227</v>
      </c>
      <c r="V1167" s="54" t="str">
        <f t="shared" si="1158"/>
        <v>avantage2</v>
      </c>
      <c r="W1167" s="22" t="s">
        <v>228</v>
      </c>
      <c r="AW1167" s="22"/>
      <c r="AX1167" s="20" t="str">
        <f t="shared" si="1164"/>
        <v>ncreator</v>
      </c>
      <c r="AY1167" s="20">
        <f t="shared" si="1164"/>
        <v>10</v>
      </c>
      <c r="AZ1167" s="20" t="str">
        <f t="shared" si="1164"/>
        <v>cotrcrea</v>
      </c>
      <c r="BA1167" s="20">
        <f t="shared" si="1164"/>
        <v>90</v>
      </c>
      <c r="BB1167" s="20" t="str">
        <f t="shared" si="1164"/>
        <v>nminer</v>
      </c>
      <c r="BC1167" s="20">
        <f t="shared" si="1164"/>
        <v>0</v>
      </c>
      <c r="BD1167" s="14"/>
      <c r="BJ1167" t="s">
        <v>235</v>
      </c>
      <c r="BK1167" t="s">
        <v>152</v>
      </c>
      <c r="BN1167" s="36">
        <v>100</v>
      </c>
      <c r="BQ1167">
        <v>1</v>
      </c>
      <c r="BR1167" s="38">
        <v>44737</v>
      </c>
      <c r="BS1167" s="22" t="s">
        <v>183</v>
      </c>
      <c r="BT1167" s="20" t="str">
        <f t="shared" si="1165"/>
        <v>BILLETVIP_COR22D377</v>
      </c>
      <c r="BV1167">
        <v>1</v>
      </c>
    </row>
    <row r="1168" spans="2:74" ht="18.75" customHeight="1" x14ac:dyDescent="0.3">
      <c r="B1168" s="20">
        <f t="shared" si="1160"/>
        <v>378</v>
      </c>
      <c r="C1168" s="22" t="str">
        <f t="shared" si="1161"/>
        <v>#378 Billet VIP</v>
      </c>
      <c r="D1168" t="str">
        <f t="shared" si="1159"/>
        <v>COR22D378</v>
      </c>
      <c r="E1168" s="53" t="s">
        <v>234</v>
      </c>
      <c r="F1168" s="20">
        <v>1000</v>
      </c>
      <c r="G1168" s="74" t="s">
        <v>1407</v>
      </c>
      <c r="H1168" s="23" t="s">
        <v>146</v>
      </c>
      <c r="J1168" s="54" t="s">
        <v>1020</v>
      </c>
      <c r="K1168" s="22" t="s">
        <v>173</v>
      </c>
      <c r="L1168" s="54" t="s">
        <v>147</v>
      </c>
      <c r="M1168" s="22">
        <v>1</v>
      </c>
      <c r="N1168" s="54" t="s">
        <v>174</v>
      </c>
      <c r="T1168" s="54" t="s">
        <v>36</v>
      </c>
      <c r="U1168" s="22" t="s">
        <v>227</v>
      </c>
      <c r="V1168" s="54" t="str">
        <f t="shared" si="1158"/>
        <v>avantage2</v>
      </c>
      <c r="W1168" s="22" t="s">
        <v>228</v>
      </c>
      <c r="AW1168" s="22"/>
      <c r="AX1168" s="20" t="str">
        <f t="shared" ref="AX1168:BC1183" si="1166">AX1167</f>
        <v>ncreator</v>
      </c>
      <c r="AY1168" s="20">
        <f t="shared" si="1166"/>
        <v>10</v>
      </c>
      <c r="AZ1168" s="20" t="str">
        <f t="shared" si="1166"/>
        <v>cotrcrea</v>
      </c>
      <c r="BA1168" s="20">
        <f t="shared" si="1166"/>
        <v>90</v>
      </c>
      <c r="BB1168" s="20" t="str">
        <f t="shared" si="1166"/>
        <v>nminer</v>
      </c>
      <c r="BC1168" s="20">
        <f t="shared" si="1166"/>
        <v>0</v>
      </c>
      <c r="BD1168" s="14"/>
      <c r="BJ1168" t="s">
        <v>235</v>
      </c>
      <c r="BK1168" t="s">
        <v>152</v>
      </c>
      <c r="BN1168" s="36">
        <v>100</v>
      </c>
      <c r="BQ1168">
        <v>1</v>
      </c>
      <c r="BR1168" s="38">
        <v>44737</v>
      </c>
      <c r="BS1168" s="22" t="s">
        <v>183</v>
      </c>
      <c r="BT1168" s="20" t="str">
        <f t="shared" si="1165"/>
        <v>BILLETVIP_COR22D378</v>
      </c>
      <c r="BV1168">
        <v>1</v>
      </c>
    </row>
    <row r="1169" spans="2:74" ht="18.75" customHeight="1" x14ac:dyDescent="0.3">
      <c r="B1169" s="20">
        <f t="shared" si="1160"/>
        <v>379</v>
      </c>
      <c r="C1169" s="22" t="str">
        <f t="shared" si="1161"/>
        <v>#379 Billet VIP</v>
      </c>
      <c r="D1169" t="str">
        <f t="shared" si="1159"/>
        <v>COR22D379</v>
      </c>
      <c r="E1169" s="53" t="s">
        <v>234</v>
      </c>
      <c r="F1169" s="20">
        <v>1000</v>
      </c>
      <c r="G1169" s="74" t="s">
        <v>1408</v>
      </c>
      <c r="H1169" s="23" t="s">
        <v>146</v>
      </c>
      <c r="J1169" s="54" t="s">
        <v>1020</v>
      </c>
      <c r="K1169" s="22" t="s">
        <v>173</v>
      </c>
      <c r="L1169" s="54" t="s">
        <v>147</v>
      </c>
      <c r="M1169" s="22">
        <v>1</v>
      </c>
      <c r="N1169" s="54" t="s">
        <v>174</v>
      </c>
      <c r="T1169" s="54" t="s">
        <v>36</v>
      </c>
      <c r="U1169" s="22" t="s">
        <v>227</v>
      </c>
      <c r="V1169" s="54" t="str">
        <f t="shared" ref="V1169:V1232" si="1167">"avantage"&amp;(1+RIGHT(T1169,1))</f>
        <v>avantage2</v>
      </c>
      <c r="W1169" s="22" t="s">
        <v>228</v>
      </c>
      <c r="AW1169" s="22"/>
      <c r="AX1169" s="20" t="str">
        <f t="shared" si="1166"/>
        <v>ncreator</v>
      </c>
      <c r="AY1169" s="20">
        <f t="shared" si="1166"/>
        <v>10</v>
      </c>
      <c r="AZ1169" s="20" t="str">
        <f t="shared" si="1166"/>
        <v>cotrcrea</v>
      </c>
      <c r="BA1169" s="20">
        <f t="shared" si="1166"/>
        <v>90</v>
      </c>
      <c r="BB1169" s="20" t="str">
        <f t="shared" si="1166"/>
        <v>nminer</v>
      </c>
      <c r="BC1169" s="20">
        <f t="shared" si="1166"/>
        <v>0</v>
      </c>
      <c r="BD1169" s="14"/>
      <c r="BJ1169" t="s">
        <v>235</v>
      </c>
      <c r="BK1169" t="s">
        <v>152</v>
      </c>
      <c r="BN1169" s="36">
        <v>100</v>
      </c>
      <c r="BQ1169">
        <v>1</v>
      </c>
      <c r="BR1169" s="38">
        <v>44737</v>
      </c>
      <c r="BS1169" s="22" t="s">
        <v>183</v>
      </c>
      <c r="BT1169" s="20" t="str">
        <f t="shared" si="1165"/>
        <v>BILLETVIP_COR22D379</v>
      </c>
      <c r="BV1169">
        <v>1</v>
      </c>
    </row>
    <row r="1170" spans="2:74" ht="18.75" customHeight="1" x14ac:dyDescent="0.3">
      <c r="B1170" s="20">
        <f t="shared" si="1160"/>
        <v>380</v>
      </c>
      <c r="C1170" s="22" t="str">
        <f t="shared" si="1161"/>
        <v>#380 Billet VIP</v>
      </c>
      <c r="D1170" t="str">
        <f t="shared" si="1159"/>
        <v>COR22D380</v>
      </c>
      <c r="E1170" s="53" t="s">
        <v>234</v>
      </c>
      <c r="F1170" s="20">
        <v>1000</v>
      </c>
      <c r="G1170" s="74" t="s">
        <v>1409</v>
      </c>
      <c r="H1170" s="23" t="s">
        <v>146</v>
      </c>
      <c r="J1170" s="54" t="s">
        <v>1020</v>
      </c>
      <c r="K1170" s="22" t="s">
        <v>173</v>
      </c>
      <c r="L1170" s="54" t="s">
        <v>147</v>
      </c>
      <c r="M1170" s="22">
        <v>1</v>
      </c>
      <c r="N1170" s="54" t="s">
        <v>174</v>
      </c>
      <c r="T1170" s="54" t="s">
        <v>36</v>
      </c>
      <c r="U1170" s="22" t="s">
        <v>227</v>
      </c>
      <c r="V1170" s="54" t="str">
        <f t="shared" si="1167"/>
        <v>avantage2</v>
      </c>
      <c r="W1170" s="22" t="s">
        <v>228</v>
      </c>
      <c r="AW1170" s="22"/>
      <c r="AX1170" s="20" t="str">
        <f t="shared" si="1166"/>
        <v>ncreator</v>
      </c>
      <c r="AY1170" s="20">
        <f t="shared" si="1166"/>
        <v>10</v>
      </c>
      <c r="AZ1170" s="20" t="str">
        <f t="shared" si="1166"/>
        <v>cotrcrea</v>
      </c>
      <c r="BA1170" s="20">
        <f t="shared" si="1166"/>
        <v>90</v>
      </c>
      <c r="BB1170" s="20" t="str">
        <f t="shared" si="1166"/>
        <v>nminer</v>
      </c>
      <c r="BC1170" s="20">
        <f t="shared" si="1166"/>
        <v>0</v>
      </c>
      <c r="BD1170" s="14"/>
      <c r="BJ1170" t="s">
        <v>235</v>
      </c>
      <c r="BK1170" t="s">
        <v>152</v>
      </c>
      <c r="BN1170" s="36">
        <v>100</v>
      </c>
      <c r="BQ1170">
        <v>1</v>
      </c>
      <c r="BR1170" s="38">
        <v>44737</v>
      </c>
      <c r="BS1170" s="22" t="s">
        <v>183</v>
      </c>
      <c r="BT1170" s="20" t="str">
        <f t="shared" si="1165"/>
        <v>BILLETVIP_COR22D380</v>
      </c>
      <c r="BV1170">
        <v>1</v>
      </c>
    </row>
    <row r="1171" spans="2:74" ht="18.75" customHeight="1" x14ac:dyDescent="0.3">
      <c r="B1171" s="20">
        <f t="shared" si="1160"/>
        <v>381</v>
      </c>
      <c r="C1171" s="22" t="str">
        <f t="shared" si="1161"/>
        <v>#381 Billet VIP</v>
      </c>
      <c r="D1171" t="str">
        <f t="shared" si="1159"/>
        <v>COR22D381</v>
      </c>
      <c r="E1171" s="53" t="s">
        <v>234</v>
      </c>
      <c r="F1171" s="20">
        <v>1000</v>
      </c>
      <c r="G1171" s="74" t="s">
        <v>1410</v>
      </c>
      <c r="H1171" s="23" t="s">
        <v>146</v>
      </c>
      <c r="J1171" s="54" t="s">
        <v>1020</v>
      </c>
      <c r="K1171" s="22" t="s">
        <v>173</v>
      </c>
      <c r="L1171" s="54" t="s">
        <v>147</v>
      </c>
      <c r="M1171" s="22">
        <v>1</v>
      </c>
      <c r="N1171" s="54" t="s">
        <v>174</v>
      </c>
      <c r="T1171" s="54" t="s">
        <v>36</v>
      </c>
      <c r="U1171" s="22" t="s">
        <v>227</v>
      </c>
      <c r="V1171" s="54" t="str">
        <f t="shared" si="1167"/>
        <v>avantage2</v>
      </c>
      <c r="W1171" s="22" t="s">
        <v>228</v>
      </c>
      <c r="AW1171" s="22"/>
      <c r="AX1171" s="20" t="str">
        <f t="shared" si="1166"/>
        <v>ncreator</v>
      </c>
      <c r="AY1171" s="20">
        <f t="shared" si="1166"/>
        <v>10</v>
      </c>
      <c r="AZ1171" s="20" t="str">
        <f t="shared" si="1166"/>
        <v>cotrcrea</v>
      </c>
      <c r="BA1171" s="20">
        <f t="shared" si="1166"/>
        <v>90</v>
      </c>
      <c r="BB1171" s="20" t="str">
        <f t="shared" si="1166"/>
        <v>nminer</v>
      </c>
      <c r="BC1171" s="20">
        <f t="shared" si="1166"/>
        <v>0</v>
      </c>
      <c r="BD1171" s="14"/>
      <c r="BJ1171" t="s">
        <v>235</v>
      </c>
      <c r="BK1171" t="s">
        <v>152</v>
      </c>
      <c r="BN1171" s="36">
        <v>100</v>
      </c>
      <c r="BQ1171">
        <v>1</v>
      </c>
      <c r="BR1171" s="38">
        <v>44737</v>
      </c>
      <c r="BS1171" s="22" t="s">
        <v>183</v>
      </c>
      <c r="BT1171" s="20" t="str">
        <f t="shared" si="1165"/>
        <v>BILLETVIP_COR22D381</v>
      </c>
      <c r="BV1171">
        <v>1</v>
      </c>
    </row>
    <row r="1172" spans="2:74" ht="18.75" customHeight="1" x14ac:dyDescent="0.3">
      <c r="B1172" s="20">
        <f t="shared" si="1160"/>
        <v>382</v>
      </c>
      <c r="C1172" s="22" t="str">
        <f t="shared" si="1161"/>
        <v>#382 Billet VIP</v>
      </c>
      <c r="D1172" t="str">
        <f t="shared" si="1159"/>
        <v>COR22D382</v>
      </c>
      <c r="E1172" s="53" t="s">
        <v>234</v>
      </c>
      <c r="F1172" s="20">
        <v>1000</v>
      </c>
      <c r="G1172" s="74" t="s">
        <v>1411</v>
      </c>
      <c r="H1172" s="23" t="s">
        <v>146</v>
      </c>
      <c r="J1172" s="54" t="s">
        <v>1020</v>
      </c>
      <c r="K1172" s="22" t="s">
        <v>173</v>
      </c>
      <c r="L1172" s="54" t="s">
        <v>147</v>
      </c>
      <c r="M1172" s="22">
        <v>1</v>
      </c>
      <c r="N1172" s="54" t="s">
        <v>174</v>
      </c>
      <c r="T1172" s="54" t="s">
        <v>36</v>
      </c>
      <c r="U1172" s="22" t="s">
        <v>227</v>
      </c>
      <c r="V1172" s="54" t="str">
        <f t="shared" si="1167"/>
        <v>avantage2</v>
      </c>
      <c r="W1172" s="22" t="s">
        <v>228</v>
      </c>
      <c r="AW1172" s="22"/>
      <c r="AX1172" s="20" t="str">
        <f t="shared" si="1166"/>
        <v>ncreator</v>
      </c>
      <c r="AY1172" s="20">
        <f t="shared" si="1166"/>
        <v>10</v>
      </c>
      <c r="AZ1172" s="20" t="str">
        <f t="shared" si="1166"/>
        <v>cotrcrea</v>
      </c>
      <c r="BA1172" s="20">
        <f t="shared" si="1166"/>
        <v>90</v>
      </c>
      <c r="BB1172" s="20" t="str">
        <f t="shared" si="1166"/>
        <v>nminer</v>
      </c>
      <c r="BC1172" s="20">
        <f t="shared" si="1166"/>
        <v>0</v>
      </c>
      <c r="BD1172" s="14"/>
      <c r="BJ1172" t="s">
        <v>235</v>
      </c>
      <c r="BK1172" t="s">
        <v>152</v>
      </c>
      <c r="BN1172" s="36">
        <v>100</v>
      </c>
      <c r="BQ1172">
        <v>1</v>
      </c>
      <c r="BR1172" s="38">
        <v>44737</v>
      </c>
      <c r="BS1172" s="22" t="s">
        <v>183</v>
      </c>
      <c r="BT1172" s="20" t="str">
        <f t="shared" si="1165"/>
        <v>BILLETVIP_COR22D382</v>
      </c>
      <c r="BV1172">
        <v>1</v>
      </c>
    </row>
    <row r="1173" spans="2:74" ht="18.75" customHeight="1" x14ac:dyDescent="0.3">
      <c r="B1173" s="20">
        <f t="shared" si="1160"/>
        <v>383</v>
      </c>
      <c r="C1173" s="22" t="str">
        <f t="shared" si="1161"/>
        <v>#383 Billet VIP</v>
      </c>
      <c r="D1173" t="str">
        <f t="shared" si="1159"/>
        <v>COR22D383</v>
      </c>
      <c r="E1173" s="53" t="s">
        <v>234</v>
      </c>
      <c r="F1173" s="20">
        <v>1000</v>
      </c>
      <c r="G1173" s="74" t="s">
        <v>1412</v>
      </c>
      <c r="H1173" s="23" t="s">
        <v>146</v>
      </c>
      <c r="J1173" s="54" t="s">
        <v>1020</v>
      </c>
      <c r="K1173" s="22" t="s">
        <v>173</v>
      </c>
      <c r="L1173" s="54" t="s">
        <v>147</v>
      </c>
      <c r="M1173" s="22">
        <v>1</v>
      </c>
      <c r="N1173" s="54" t="s">
        <v>174</v>
      </c>
      <c r="T1173" s="54" t="s">
        <v>36</v>
      </c>
      <c r="U1173" s="22" t="s">
        <v>227</v>
      </c>
      <c r="V1173" s="54" t="str">
        <f t="shared" si="1167"/>
        <v>avantage2</v>
      </c>
      <c r="W1173" s="22" t="s">
        <v>228</v>
      </c>
      <c r="AW1173" s="22"/>
      <c r="AX1173" s="20" t="str">
        <f t="shared" si="1166"/>
        <v>ncreator</v>
      </c>
      <c r="AY1173" s="20">
        <f t="shared" si="1166"/>
        <v>10</v>
      </c>
      <c r="AZ1173" s="20" t="str">
        <f t="shared" si="1166"/>
        <v>cotrcrea</v>
      </c>
      <c r="BA1173" s="20">
        <f t="shared" si="1166"/>
        <v>90</v>
      </c>
      <c r="BB1173" s="20" t="str">
        <f t="shared" si="1166"/>
        <v>nminer</v>
      </c>
      <c r="BC1173" s="20">
        <f t="shared" si="1166"/>
        <v>0</v>
      </c>
      <c r="BD1173" s="14"/>
      <c r="BJ1173" t="s">
        <v>235</v>
      </c>
      <c r="BK1173" t="s">
        <v>152</v>
      </c>
      <c r="BN1173" s="36">
        <v>100</v>
      </c>
      <c r="BQ1173">
        <v>1</v>
      </c>
      <c r="BR1173" s="38">
        <v>44737</v>
      </c>
      <c r="BS1173" s="22" t="s">
        <v>183</v>
      </c>
      <c r="BT1173" s="20" t="str">
        <f t="shared" si="1165"/>
        <v>BILLETVIP_COR22D383</v>
      </c>
      <c r="BV1173">
        <v>1</v>
      </c>
    </row>
    <row r="1174" spans="2:74" ht="18.75" customHeight="1" x14ac:dyDescent="0.3">
      <c r="B1174" s="20">
        <f t="shared" si="1160"/>
        <v>384</v>
      </c>
      <c r="C1174" s="22" t="str">
        <f t="shared" si="1161"/>
        <v>#384 Billet VIP</v>
      </c>
      <c r="D1174" t="str">
        <f t="shared" si="1159"/>
        <v>COR22D384</v>
      </c>
      <c r="E1174" s="53" t="s">
        <v>234</v>
      </c>
      <c r="F1174" s="20">
        <v>1000</v>
      </c>
      <c r="G1174" s="74" t="s">
        <v>1413</v>
      </c>
      <c r="H1174" s="23" t="s">
        <v>146</v>
      </c>
      <c r="J1174" s="54" t="s">
        <v>1020</v>
      </c>
      <c r="K1174" s="22" t="s">
        <v>173</v>
      </c>
      <c r="L1174" s="54" t="s">
        <v>147</v>
      </c>
      <c r="M1174" s="22">
        <v>1</v>
      </c>
      <c r="N1174" s="54" t="s">
        <v>174</v>
      </c>
      <c r="T1174" s="54" t="s">
        <v>36</v>
      </c>
      <c r="U1174" s="22" t="s">
        <v>227</v>
      </c>
      <c r="V1174" s="54" t="str">
        <f t="shared" si="1167"/>
        <v>avantage2</v>
      </c>
      <c r="W1174" s="22" t="s">
        <v>228</v>
      </c>
      <c r="AW1174" s="22"/>
      <c r="AX1174" s="20" t="str">
        <f t="shared" si="1166"/>
        <v>ncreator</v>
      </c>
      <c r="AY1174" s="20">
        <f t="shared" si="1166"/>
        <v>10</v>
      </c>
      <c r="AZ1174" s="20" t="str">
        <f t="shared" si="1166"/>
        <v>cotrcrea</v>
      </c>
      <c r="BA1174" s="20">
        <f t="shared" si="1166"/>
        <v>90</v>
      </c>
      <c r="BB1174" s="20" t="str">
        <f t="shared" si="1166"/>
        <v>nminer</v>
      </c>
      <c r="BC1174" s="20">
        <f t="shared" si="1166"/>
        <v>0</v>
      </c>
      <c r="BD1174" s="14"/>
      <c r="BJ1174" t="s">
        <v>235</v>
      </c>
      <c r="BK1174" t="s">
        <v>152</v>
      </c>
      <c r="BN1174" s="36">
        <v>100</v>
      </c>
      <c r="BQ1174">
        <v>1</v>
      </c>
      <c r="BR1174" s="38">
        <v>44737</v>
      </c>
      <c r="BS1174" s="22" t="s">
        <v>183</v>
      </c>
      <c r="BT1174" s="20" t="str">
        <f t="shared" si="1165"/>
        <v>BILLETVIP_COR22D384</v>
      </c>
      <c r="BV1174">
        <v>1</v>
      </c>
    </row>
    <row r="1175" spans="2:74" ht="18.75" customHeight="1" x14ac:dyDescent="0.3">
      <c r="B1175" s="20">
        <f t="shared" si="1160"/>
        <v>385</v>
      </c>
      <c r="C1175" s="22" t="str">
        <f t="shared" si="1161"/>
        <v>#385 Billet VIP</v>
      </c>
      <c r="D1175" t="str">
        <f t="shared" ref="D1175:D1238" si="1168">"COR22D"&amp;B1175</f>
        <v>COR22D385</v>
      </c>
      <c r="E1175" s="53" t="s">
        <v>234</v>
      </c>
      <c r="F1175" s="20">
        <v>1000</v>
      </c>
      <c r="G1175" s="74" t="s">
        <v>1414</v>
      </c>
      <c r="H1175" s="23" t="s">
        <v>146</v>
      </c>
      <c r="J1175" s="54" t="s">
        <v>1020</v>
      </c>
      <c r="K1175" s="22" t="s">
        <v>173</v>
      </c>
      <c r="L1175" s="54" t="s">
        <v>147</v>
      </c>
      <c r="M1175" s="22">
        <v>1</v>
      </c>
      <c r="N1175" s="54" t="s">
        <v>174</v>
      </c>
      <c r="T1175" s="54" t="s">
        <v>36</v>
      </c>
      <c r="U1175" s="22" t="s">
        <v>227</v>
      </c>
      <c r="V1175" s="54" t="str">
        <f t="shared" si="1167"/>
        <v>avantage2</v>
      </c>
      <c r="W1175" s="22" t="s">
        <v>228</v>
      </c>
      <c r="AW1175" s="22"/>
      <c r="AX1175" s="20" t="str">
        <f t="shared" si="1166"/>
        <v>ncreator</v>
      </c>
      <c r="AY1175" s="20">
        <f t="shared" si="1166"/>
        <v>10</v>
      </c>
      <c r="AZ1175" s="20" t="str">
        <f t="shared" si="1166"/>
        <v>cotrcrea</v>
      </c>
      <c r="BA1175" s="20">
        <f t="shared" si="1166"/>
        <v>90</v>
      </c>
      <c r="BB1175" s="20" t="str">
        <f t="shared" si="1166"/>
        <v>nminer</v>
      </c>
      <c r="BC1175" s="20">
        <f t="shared" si="1166"/>
        <v>0</v>
      </c>
      <c r="BD1175" s="14"/>
      <c r="BJ1175" t="s">
        <v>235</v>
      </c>
      <c r="BK1175" t="s">
        <v>152</v>
      </c>
      <c r="BN1175" s="36">
        <v>100</v>
      </c>
      <c r="BQ1175">
        <v>1</v>
      </c>
      <c r="BR1175" s="38">
        <v>44737</v>
      </c>
      <c r="BS1175" s="22" t="s">
        <v>183</v>
      </c>
      <c r="BT1175" s="20" t="str">
        <f t="shared" si="1165"/>
        <v>BILLETVIP_COR22D385</v>
      </c>
      <c r="BV1175">
        <v>1</v>
      </c>
    </row>
    <row r="1176" spans="2:74" ht="18.75" customHeight="1" x14ac:dyDescent="0.3">
      <c r="B1176" s="20">
        <f t="shared" ref="B1176:B1239" si="1169">+B1175+1</f>
        <v>386</v>
      </c>
      <c r="C1176" s="22" t="str">
        <f t="shared" ref="C1176:C1239" si="1170">"#"&amp;B1176&amp;" Billet VIP"</f>
        <v>#386 Billet VIP</v>
      </c>
      <c r="D1176" t="str">
        <f t="shared" si="1168"/>
        <v>COR22D386</v>
      </c>
      <c r="E1176" s="53" t="s">
        <v>234</v>
      </c>
      <c r="F1176" s="20">
        <v>1000</v>
      </c>
      <c r="G1176" s="74" t="s">
        <v>1415</v>
      </c>
      <c r="H1176" s="23" t="s">
        <v>146</v>
      </c>
      <c r="J1176" s="54" t="s">
        <v>1020</v>
      </c>
      <c r="K1176" s="22" t="s">
        <v>173</v>
      </c>
      <c r="L1176" s="54" t="s">
        <v>147</v>
      </c>
      <c r="M1176" s="22">
        <v>1</v>
      </c>
      <c r="N1176" s="54" t="s">
        <v>174</v>
      </c>
      <c r="T1176" s="54" t="s">
        <v>36</v>
      </c>
      <c r="U1176" s="22" t="s">
        <v>227</v>
      </c>
      <c r="V1176" s="54" t="str">
        <f t="shared" si="1167"/>
        <v>avantage2</v>
      </c>
      <c r="W1176" s="22" t="s">
        <v>228</v>
      </c>
      <c r="AW1176" s="22"/>
      <c r="AX1176" s="20" t="str">
        <f t="shared" si="1166"/>
        <v>ncreator</v>
      </c>
      <c r="AY1176" s="20">
        <f t="shared" si="1166"/>
        <v>10</v>
      </c>
      <c r="AZ1176" s="20" t="str">
        <f t="shared" si="1166"/>
        <v>cotrcrea</v>
      </c>
      <c r="BA1176" s="20">
        <f t="shared" si="1166"/>
        <v>90</v>
      </c>
      <c r="BB1176" s="20" t="str">
        <f t="shared" si="1166"/>
        <v>nminer</v>
      </c>
      <c r="BC1176" s="20">
        <f t="shared" si="1166"/>
        <v>0</v>
      </c>
      <c r="BD1176" s="14"/>
      <c r="BJ1176" t="s">
        <v>235</v>
      </c>
      <c r="BK1176" t="s">
        <v>152</v>
      </c>
      <c r="BN1176" s="36">
        <v>100</v>
      </c>
      <c r="BQ1176">
        <v>1</v>
      </c>
      <c r="BR1176" s="38">
        <v>44737</v>
      </c>
      <c r="BS1176" s="22" t="s">
        <v>183</v>
      </c>
      <c r="BT1176" s="20" t="str">
        <f t="shared" si="1165"/>
        <v>BILLETVIP_COR22D386</v>
      </c>
      <c r="BV1176">
        <v>1</v>
      </c>
    </row>
    <row r="1177" spans="2:74" ht="18.75" customHeight="1" x14ac:dyDescent="0.3">
      <c r="B1177" s="20">
        <f t="shared" si="1169"/>
        <v>387</v>
      </c>
      <c r="C1177" s="22" t="str">
        <f t="shared" si="1170"/>
        <v>#387 Billet VIP</v>
      </c>
      <c r="D1177" t="str">
        <f t="shared" si="1168"/>
        <v>COR22D387</v>
      </c>
      <c r="E1177" s="53" t="s">
        <v>234</v>
      </c>
      <c r="F1177" s="20">
        <v>1000</v>
      </c>
      <c r="G1177" s="74" t="s">
        <v>1416</v>
      </c>
      <c r="H1177" s="23" t="s">
        <v>146</v>
      </c>
      <c r="J1177" s="54" t="s">
        <v>1020</v>
      </c>
      <c r="K1177" s="22" t="s">
        <v>173</v>
      </c>
      <c r="L1177" s="54" t="s">
        <v>147</v>
      </c>
      <c r="M1177" s="22">
        <v>1</v>
      </c>
      <c r="N1177" s="54" t="s">
        <v>174</v>
      </c>
      <c r="T1177" s="54" t="s">
        <v>36</v>
      </c>
      <c r="U1177" s="22" t="s">
        <v>227</v>
      </c>
      <c r="V1177" s="54" t="str">
        <f t="shared" si="1167"/>
        <v>avantage2</v>
      </c>
      <c r="W1177" s="22" t="s">
        <v>228</v>
      </c>
      <c r="AW1177" s="22"/>
      <c r="AX1177" s="20" t="str">
        <f t="shared" si="1166"/>
        <v>ncreator</v>
      </c>
      <c r="AY1177" s="20">
        <f t="shared" si="1166"/>
        <v>10</v>
      </c>
      <c r="AZ1177" s="20" t="str">
        <f t="shared" si="1166"/>
        <v>cotrcrea</v>
      </c>
      <c r="BA1177" s="20">
        <f t="shared" si="1166"/>
        <v>90</v>
      </c>
      <c r="BB1177" s="20" t="str">
        <f t="shared" si="1166"/>
        <v>nminer</v>
      </c>
      <c r="BC1177" s="20">
        <f t="shared" si="1166"/>
        <v>0</v>
      </c>
      <c r="BD1177" s="14"/>
      <c r="BJ1177" t="s">
        <v>235</v>
      </c>
      <c r="BK1177" t="s">
        <v>152</v>
      </c>
      <c r="BN1177" s="36">
        <v>100</v>
      </c>
      <c r="BQ1177">
        <v>1</v>
      </c>
      <c r="BR1177" s="38">
        <v>44737</v>
      </c>
      <c r="BS1177" s="22" t="s">
        <v>183</v>
      </c>
      <c r="BT1177" s="20" t="str">
        <f t="shared" si="1165"/>
        <v>BILLETVIP_COR22D387</v>
      </c>
      <c r="BV1177">
        <v>1</v>
      </c>
    </row>
    <row r="1178" spans="2:74" ht="18.75" customHeight="1" x14ac:dyDescent="0.3">
      <c r="B1178" s="20">
        <f t="shared" si="1169"/>
        <v>388</v>
      </c>
      <c r="C1178" s="22" t="str">
        <f t="shared" si="1170"/>
        <v>#388 Billet VIP</v>
      </c>
      <c r="D1178" t="str">
        <f t="shared" si="1168"/>
        <v>COR22D388</v>
      </c>
      <c r="E1178" s="53" t="s">
        <v>234</v>
      </c>
      <c r="F1178" s="20">
        <v>1000</v>
      </c>
      <c r="G1178" s="74" t="s">
        <v>1417</v>
      </c>
      <c r="H1178" s="23" t="s">
        <v>146</v>
      </c>
      <c r="J1178" s="54" t="s">
        <v>1020</v>
      </c>
      <c r="K1178" s="22" t="s">
        <v>173</v>
      </c>
      <c r="L1178" s="54" t="s">
        <v>147</v>
      </c>
      <c r="M1178" s="22">
        <v>1</v>
      </c>
      <c r="N1178" s="54" t="s">
        <v>174</v>
      </c>
      <c r="T1178" s="54" t="s">
        <v>36</v>
      </c>
      <c r="U1178" s="22" t="s">
        <v>227</v>
      </c>
      <c r="V1178" s="54" t="str">
        <f t="shared" si="1167"/>
        <v>avantage2</v>
      </c>
      <c r="W1178" s="22" t="s">
        <v>228</v>
      </c>
      <c r="AW1178" s="22"/>
      <c r="AX1178" s="20" t="str">
        <f t="shared" si="1166"/>
        <v>ncreator</v>
      </c>
      <c r="AY1178" s="20">
        <f t="shared" si="1166"/>
        <v>10</v>
      </c>
      <c r="AZ1178" s="20" t="str">
        <f t="shared" si="1166"/>
        <v>cotrcrea</v>
      </c>
      <c r="BA1178" s="20">
        <f t="shared" si="1166"/>
        <v>90</v>
      </c>
      <c r="BB1178" s="20" t="str">
        <f t="shared" si="1166"/>
        <v>nminer</v>
      </c>
      <c r="BC1178" s="20">
        <f t="shared" si="1166"/>
        <v>0</v>
      </c>
      <c r="BD1178" s="14"/>
      <c r="BJ1178" t="s">
        <v>235</v>
      </c>
      <c r="BK1178" t="s">
        <v>152</v>
      </c>
      <c r="BN1178" s="36">
        <v>100</v>
      </c>
      <c r="BQ1178">
        <v>1</v>
      </c>
      <c r="BR1178" s="38">
        <v>44737</v>
      </c>
      <c r="BS1178" s="22" t="s">
        <v>183</v>
      </c>
      <c r="BT1178" s="20" t="str">
        <f t="shared" si="1165"/>
        <v>BILLETVIP_COR22D388</v>
      </c>
      <c r="BV1178">
        <v>1</v>
      </c>
    </row>
    <row r="1179" spans="2:74" ht="18.75" customHeight="1" x14ac:dyDescent="0.3">
      <c r="B1179" s="20">
        <f t="shared" si="1169"/>
        <v>389</v>
      </c>
      <c r="C1179" s="22" t="str">
        <f t="shared" si="1170"/>
        <v>#389 Billet VIP</v>
      </c>
      <c r="D1179" t="str">
        <f t="shared" si="1168"/>
        <v>COR22D389</v>
      </c>
      <c r="E1179" s="53" t="s">
        <v>234</v>
      </c>
      <c r="F1179" s="20">
        <v>1000</v>
      </c>
      <c r="G1179" s="74" t="s">
        <v>1418</v>
      </c>
      <c r="H1179" s="23" t="s">
        <v>146</v>
      </c>
      <c r="J1179" s="54" t="s">
        <v>1020</v>
      </c>
      <c r="K1179" s="22" t="s">
        <v>173</v>
      </c>
      <c r="L1179" s="54" t="s">
        <v>147</v>
      </c>
      <c r="M1179" s="22">
        <v>1</v>
      </c>
      <c r="N1179" s="54" t="s">
        <v>174</v>
      </c>
      <c r="T1179" s="54" t="s">
        <v>36</v>
      </c>
      <c r="U1179" s="22" t="s">
        <v>227</v>
      </c>
      <c r="V1179" s="54" t="str">
        <f t="shared" si="1167"/>
        <v>avantage2</v>
      </c>
      <c r="W1179" s="22" t="s">
        <v>228</v>
      </c>
      <c r="AW1179" s="22"/>
      <c r="AX1179" s="20" t="str">
        <f t="shared" si="1166"/>
        <v>ncreator</v>
      </c>
      <c r="AY1179" s="20">
        <f t="shared" si="1166"/>
        <v>10</v>
      </c>
      <c r="AZ1179" s="20" t="str">
        <f t="shared" si="1166"/>
        <v>cotrcrea</v>
      </c>
      <c r="BA1179" s="20">
        <f t="shared" si="1166"/>
        <v>90</v>
      </c>
      <c r="BB1179" s="20" t="str">
        <f t="shared" si="1166"/>
        <v>nminer</v>
      </c>
      <c r="BC1179" s="20">
        <f t="shared" si="1166"/>
        <v>0</v>
      </c>
      <c r="BD1179" s="14"/>
      <c r="BJ1179" t="s">
        <v>235</v>
      </c>
      <c r="BK1179" t="s">
        <v>152</v>
      </c>
      <c r="BN1179" s="36">
        <v>100</v>
      </c>
      <c r="BQ1179">
        <v>1</v>
      </c>
      <c r="BR1179" s="38">
        <v>44737</v>
      </c>
      <c r="BS1179" s="22" t="s">
        <v>183</v>
      </c>
      <c r="BT1179" s="20" t="str">
        <f t="shared" si="1165"/>
        <v>BILLETVIP_COR22D389</v>
      </c>
      <c r="BV1179">
        <v>1</v>
      </c>
    </row>
    <row r="1180" spans="2:74" ht="18.75" customHeight="1" x14ac:dyDescent="0.3">
      <c r="B1180" s="20">
        <f t="shared" si="1169"/>
        <v>390</v>
      </c>
      <c r="C1180" s="22" t="str">
        <f t="shared" si="1170"/>
        <v>#390 Billet VIP</v>
      </c>
      <c r="D1180" t="str">
        <f t="shared" si="1168"/>
        <v>COR22D390</v>
      </c>
      <c r="E1180" s="53" t="s">
        <v>234</v>
      </c>
      <c r="F1180" s="20">
        <v>1000</v>
      </c>
      <c r="G1180" s="74" t="s">
        <v>1419</v>
      </c>
      <c r="H1180" s="23" t="s">
        <v>146</v>
      </c>
      <c r="J1180" s="54" t="s">
        <v>1020</v>
      </c>
      <c r="K1180" s="22" t="s">
        <v>173</v>
      </c>
      <c r="L1180" s="54" t="s">
        <v>147</v>
      </c>
      <c r="M1180" s="22">
        <v>1</v>
      </c>
      <c r="N1180" s="54" t="s">
        <v>174</v>
      </c>
      <c r="T1180" s="54" t="s">
        <v>36</v>
      </c>
      <c r="U1180" s="22" t="s">
        <v>227</v>
      </c>
      <c r="V1180" s="54" t="str">
        <f t="shared" si="1167"/>
        <v>avantage2</v>
      </c>
      <c r="W1180" s="22" t="s">
        <v>228</v>
      </c>
      <c r="AW1180" s="22"/>
      <c r="AX1180" s="20" t="str">
        <f t="shared" si="1166"/>
        <v>ncreator</v>
      </c>
      <c r="AY1180" s="20">
        <f t="shared" si="1166"/>
        <v>10</v>
      </c>
      <c r="AZ1180" s="20" t="str">
        <f t="shared" si="1166"/>
        <v>cotrcrea</v>
      </c>
      <c r="BA1180" s="20">
        <f t="shared" si="1166"/>
        <v>90</v>
      </c>
      <c r="BB1180" s="20" t="str">
        <f t="shared" si="1166"/>
        <v>nminer</v>
      </c>
      <c r="BC1180" s="20">
        <f t="shared" si="1166"/>
        <v>0</v>
      </c>
      <c r="BD1180" s="14"/>
      <c r="BJ1180" t="s">
        <v>235</v>
      </c>
      <c r="BK1180" t="s">
        <v>152</v>
      </c>
      <c r="BN1180" s="36">
        <v>100</v>
      </c>
      <c r="BQ1180">
        <v>1</v>
      </c>
      <c r="BR1180" s="38">
        <v>44737</v>
      </c>
      <c r="BS1180" s="22" t="s">
        <v>183</v>
      </c>
      <c r="BT1180" s="20" t="str">
        <f t="shared" si="1165"/>
        <v>BILLETVIP_COR22D390</v>
      </c>
      <c r="BV1180">
        <v>1</v>
      </c>
    </row>
    <row r="1181" spans="2:74" ht="18.75" customHeight="1" x14ac:dyDescent="0.3">
      <c r="B1181" s="20">
        <f t="shared" si="1169"/>
        <v>391</v>
      </c>
      <c r="C1181" s="22" t="str">
        <f t="shared" si="1170"/>
        <v>#391 Billet VIP</v>
      </c>
      <c r="D1181" t="str">
        <f t="shared" si="1168"/>
        <v>COR22D391</v>
      </c>
      <c r="E1181" s="53" t="s">
        <v>234</v>
      </c>
      <c r="F1181" s="20">
        <v>1000</v>
      </c>
      <c r="G1181" s="74" t="s">
        <v>1420</v>
      </c>
      <c r="H1181" s="23" t="s">
        <v>146</v>
      </c>
      <c r="J1181" s="54" t="s">
        <v>1020</v>
      </c>
      <c r="K1181" s="22" t="s">
        <v>173</v>
      </c>
      <c r="L1181" s="54" t="s">
        <v>147</v>
      </c>
      <c r="M1181" s="22">
        <v>1</v>
      </c>
      <c r="N1181" s="54" t="s">
        <v>174</v>
      </c>
      <c r="T1181" s="54" t="s">
        <v>36</v>
      </c>
      <c r="U1181" s="22" t="s">
        <v>227</v>
      </c>
      <c r="V1181" s="54" t="str">
        <f t="shared" si="1167"/>
        <v>avantage2</v>
      </c>
      <c r="W1181" s="22" t="s">
        <v>228</v>
      </c>
      <c r="AW1181" s="22"/>
      <c r="AX1181" s="20" t="str">
        <f t="shared" si="1166"/>
        <v>ncreator</v>
      </c>
      <c r="AY1181" s="20">
        <f t="shared" si="1166"/>
        <v>10</v>
      </c>
      <c r="AZ1181" s="20" t="str">
        <f t="shared" si="1166"/>
        <v>cotrcrea</v>
      </c>
      <c r="BA1181" s="20">
        <f t="shared" si="1166"/>
        <v>90</v>
      </c>
      <c r="BB1181" s="20" t="str">
        <f t="shared" si="1166"/>
        <v>nminer</v>
      </c>
      <c r="BC1181" s="20">
        <f t="shared" si="1166"/>
        <v>0</v>
      </c>
      <c r="BD1181" s="14"/>
      <c r="BJ1181" t="s">
        <v>235</v>
      </c>
      <c r="BK1181" t="s">
        <v>152</v>
      </c>
      <c r="BN1181" s="36">
        <v>100</v>
      </c>
      <c r="BQ1181">
        <v>1</v>
      </c>
      <c r="BR1181" s="38">
        <v>44737</v>
      </c>
      <c r="BS1181" s="22" t="s">
        <v>183</v>
      </c>
      <c r="BT1181" s="20" t="str">
        <f t="shared" si="1165"/>
        <v>BILLETVIP_COR22D391</v>
      </c>
      <c r="BV1181">
        <v>1</v>
      </c>
    </row>
    <row r="1182" spans="2:74" ht="18.75" customHeight="1" x14ac:dyDescent="0.3">
      <c r="B1182" s="20">
        <f t="shared" si="1169"/>
        <v>392</v>
      </c>
      <c r="C1182" s="22" t="str">
        <f t="shared" si="1170"/>
        <v>#392 Billet VIP</v>
      </c>
      <c r="D1182" t="str">
        <f t="shared" si="1168"/>
        <v>COR22D392</v>
      </c>
      <c r="E1182" s="53" t="s">
        <v>234</v>
      </c>
      <c r="F1182" s="20">
        <v>1000</v>
      </c>
      <c r="G1182" s="74" t="s">
        <v>1421</v>
      </c>
      <c r="H1182" s="23" t="s">
        <v>146</v>
      </c>
      <c r="J1182" s="54" t="s">
        <v>1020</v>
      </c>
      <c r="K1182" s="22" t="s">
        <v>173</v>
      </c>
      <c r="L1182" s="54" t="s">
        <v>147</v>
      </c>
      <c r="M1182" s="22">
        <v>1</v>
      </c>
      <c r="N1182" s="54" t="s">
        <v>174</v>
      </c>
      <c r="T1182" s="54" t="s">
        <v>36</v>
      </c>
      <c r="U1182" s="22" t="s">
        <v>227</v>
      </c>
      <c r="V1182" s="54" t="str">
        <f t="shared" si="1167"/>
        <v>avantage2</v>
      </c>
      <c r="W1182" s="22" t="s">
        <v>228</v>
      </c>
      <c r="AW1182" s="22"/>
      <c r="AX1182" s="20" t="str">
        <f t="shared" si="1166"/>
        <v>ncreator</v>
      </c>
      <c r="AY1182" s="20">
        <f t="shared" si="1166"/>
        <v>10</v>
      </c>
      <c r="AZ1182" s="20" t="str">
        <f t="shared" si="1166"/>
        <v>cotrcrea</v>
      </c>
      <c r="BA1182" s="20">
        <f t="shared" si="1166"/>
        <v>90</v>
      </c>
      <c r="BB1182" s="20" t="str">
        <f t="shared" si="1166"/>
        <v>nminer</v>
      </c>
      <c r="BC1182" s="20">
        <f t="shared" si="1166"/>
        <v>0</v>
      </c>
      <c r="BD1182" s="14"/>
      <c r="BJ1182" t="s">
        <v>235</v>
      </c>
      <c r="BK1182" t="s">
        <v>152</v>
      </c>
      <c r="BN1182" s="36">
        <v>100</v>
      </c>
      <c r="BQ1182">
        <v>1</v>
      </c>
      <c r="BR1182" s="38">
        <v>44737</v>
      </c>
      <c r="BS1182" s="22" t="s">
        <v>183</v>
      </c>
      <c r="BT1182" s="20" t="str">
        <f t="shared" si="1165"/>
        <v>BILLETVIP_COR22D392</v>
      </c>
      <c r="BV1182">
        <v>1</v>
      </c>
    </row>
    <row r="1183" spans="2:74" ht="18.75" customHeight="1" x14ac:dyDescent="0.3">
      <c r="B1183" s="20">
        <f t="shared" si="1169"/>
        <v>393</v>
      </c>
      <c r="C1183" s="22" t="str">
        <f t="shared" si="1170"/>
        <v>#393 Billet VIP</v>
      </c>
      <c r="D1183" t="str">
        <f t="shared" si="1168"/>
        <v>COR22D393</v>
      </c>
      <c r="E1183" s="53" t="s">
        <v>234</v>
      </c>
      <c r="F1183" s="20">
        <v>1000</v>
      </c>
      <c r="G1183" s="74" t="s">
        <v>1422</v>
      </c>
      <c r="H1183" s="23" t="s">
        <v>146</v>
      </c>
      <c r="J1183" s="54" t="s">
        <v>1020</v>
      </c>
      <c r="K1183" s="22" t="s">
        <v>173</v>
      </c>
      <c r="L1183" s="54" t="s">
        <v>147</v>
      </c>
      <c r="M1183" s="22">
        <v>1</v>
      </c>
      <c r="N1183" s="54" t="s">
        <v>174</v>
      </c>
      <c r="T1183" s="54" t="s">
        <v>36</v>
      </c>
      <c r="U1183" s="22" t="s">
        <v>227</v>
      </c>
      <c r="V1183" s="54" t="str">
        <f t="shared" si="1167"/>
        <v>avantage2</v>
      </c>
      <c r="W1183" s="22" t="s">
        <v>228</v>
      </c>
      <c r="AW1183" s="22"/>
      <c r="AX1183" s="20" t="str">
        <f t="shared" si="1166"/>
        <v>ncreator</v>
      </c>
      <c r="AY1183" s="20">
        <f t="shared" si="1166"/>
        <v>10</v>
      </c>
      <c r="AZ1183" s="20" t="str">
        <f t="shared" si="1166"/>
        <v>cotrcrea</v>
      </c>
      <c r="BA1183" s="20">
        <f t="shared" si="1166"/>
        <v>90</v>
      </c>
      <c r="BB1183" s="20" t="str">
        <f t="shared" si="1166"/>
        <v>nminer</v>
      </c>
      <c r="BC1183" s="20">
        <f t="shared" si="1166"/>
        <v>0</v>
      </c>
      <c r="BD1183" s="14"/>
      <c r="BJ1183" t="s">
        <v>235</v>
      </c>
      <c r="BK1183" t="s">
        <v>152</v>
      </c>
      <c r="BN1183" s="36">
        <v>100</v>
      </c>
      <c r="BQ1183">
        <v>1</v>
      </c>
      <c r="BR1183" s="38">
        <v>44737</v>
      </c>
      <c r="BS1183" s="22" t="s">
        <v>183</v>
      </c>
      <c r="BT1183" s="20" t="str">
        <f t="shared" si="1165"/>
        <v>BILLETVIP_COR22D393</v>
      </c>
      <c r="BV1183">
        <v>1</v>
      </c>
    </row>
    <row r="1184" spans="2:74" ht="18.75" customHeight="1" x14ac:dyDescent="0.3">
      <c r="B1184" s="20">
        <f t="shared" si="1169"/>
        <v>394</v>
      </c>
      <c r="C1184" s="22" t="str">
        <f t="shared" si="1170"/>
        <v>#394 Billet VIP</v>
      </c>
      <c r="D1184" t="str">
        <f t="shared" si="1168"/>
        <v>COR22D394</v>
      </c>
      <c r="E1184" s="53" t="s">
        <v>234</v>
      </c>
      <c r="F1184" s="20">
        <v>1000</v>
      </c>
      <c r="G1184" s="74" t="s">
        <v>1423</v>
      </c>
      <c r="H1184" s="23" t="s">
        <v>146</v>
      </c>
      <c r="J1184" s="54" t="s">
        <v>1020</v>
      </c>
      <c r="K1184" s="22" t="s">
        <v>173</v>
      </c>
      <c r="L1184" s="54" t="s">
        <v>147</v>
      </c>
      <c r="M1184" s="22">
        <v>1</v>
      </c>
      <c r="N1184" s="54" t="s">
        <v>174</v>
      </c>
      <c r="T1184" s="54" t="s">
        <v>36</v>
      </c>
      <c r="U1184" s="22" t="s">
        <v>227</v>
      </c>
      <c r="V1184" s="54" t="str">
        <f t="shared" si="1167"/>
        <v>avantage2</v>
      </c>
      <c r="W1184" s="22" t="s">
        <v>228</v>
      </c>
      <c r="AW1184" s="22"/>
      <c r="AX1184" s="20" t="str">
        <f t="shared" ref="AX1184:BC1199" si="1171">AX1183</f>
        <v>ncreator</v>
      </c>
      <c r="AY1184" s="20">
        <f t="shared" si="1171"/>
        <v>10</v>
      </c>
      <c r="AZ1184" s="20" t="str">
        <f t="shared" si="1171"/>
        <v>cotrcrea</v>
      </c>
      <c r="BA1184" s="20">
        <f t="shared" si="1171"/>
        <v>90</v>
      </c>
      <c r="BB1184" s="20" t="str">
        <f t="shared" si="1171"/>
        <v>nminer</v>
      </c>
      <c r="BC1184" s="20">
        <f t="shared" si="1171"/>
        <v>0</v>
      </c>
      <c r="BD1184" s="14"/>
      <c r="BJ1184" t="s">
        <v>235</v>
      </c>
      <c r="BK1184" t="s">
        <v>152</v>
      </c>
      <c r="BN1184" s="36">
        <v>100</v>
      </c>
      <c r="BQ1184">
        <v>1</v>
      </c>
      <c r="BR1184" s="38">
        <v>44737</v>
      </c>
      <c r="BS1184" s="22" t="s">
        <v>183</v>
      </c>
      <c r="BT1184" s="20" t="str">
        <f t="shared" si="1165"/>
        <v>BILLETVIP_COR22D394</v>
      </c>
      <c r="BV1184">
        <v>1</v>
      </c>
    </row>
    <row r="1185" spans="2:75" ht="18.75" customHeight="1" x14ac:dyDescent="0.3">
      <c r="B1185" s="20">
        <f t="shared" si="1169"/>
        <v>395</v>
      </c>
      <c r="C1185" s="22" t="str">
        <f t="shared" si="1170"/>
        <v>#395 Billet VIP</v>
      </c>
      <c r="D1185" t="str">
        <f t="shared" si="1168"/>
        <v>COR22D395</v>
      </c>
      <c r="E1185" s="53" t="s">
        <v>234</v>
      </c>
      <c r="F1185" s="20">
        <v>1000</v>
      </c>
      <c r="G1185" s="74" t="s">
        <v>1424</v>
      </c>
      <c r="H1185" s="23" t="s">
        <v>146</v>
      </c>
      <c r="J1185" s="54" t="s">
        <v>1020</v>
      </c>
      <c r="K1185" s="22" t="s">
        <v>173</v>
      </c>
      <c r="L1185" s="54" t="s">
        <v>147</v>
      </c>
      <c r="M1185" s="22">
        <v>1</v>
      </c>
      <c r="N1185" s="54" t="s">
        <v>174</v>
      </c>
      <c r="T1185" s="54" t="s">
        <v>36</v>
      </c>
      <c r="U1185" s="22" t="s">
        <v>227</v>
      </c>
      <c r="V1185" s="54" t="str">
        <f t="shared" si="1167"/>
        <v>avantage2</v>
      </c>
      <c r="W1185" s="22" t="s">
        <v>228</v>
      </c>
      <c r="AW1185" s="22"/>
      <c r="AX1185" s="20" t="str">
        <f t="shared" si="1171"/>
        <v>ncreator</v>
      </c>
      <c r="AY1185" s="20">
        <f t="shared" si="1171"/>
        <v>10</v>
      </c>
      <c r="AZ1185" s="20" t="str">
        <f t="shared" si="1171"/>
        <v>cotrcrea</v>
      </c>
      <c r="BA1185" s="20">
        <f t="shared" si="1171"/>
        <v>90</v>
      </c>
      <c r="BB1185" s="20" t="str">
        <f t="shared" si="1171"/>
        <v>nminer</v>
      </c>
      <c r="BC1185" s="20">
        <f t="shared" si="1171"/>
        <v>0</v>
      </c>
      <c r="BD1185" s="14"/>
      <c r="BJ1185" t="s">
        <v>235</v>
      </c>
      <c r="BK1185" t="s">
        <v>152</v>
      </c>
      <c r="BN1185" s="36">
        <v>100</v>
      </c>
      <c r="BQ1185">
        <v>1</v>
      </c>
      <c r="BR1185" s="38">
        <v>44737</v>
      </c>
      <c r="BS1185" s="22" t="s">
        <v>183</v>
      </c>
      <c r="BT1185" s="20" t="str">
        <f t="shared" si="1165"/>
        <v>BILLETVIP_COR22D395</v>
      </c>
      <c r="BV1185">
        <v>1</v>
      </c>
    </row>
    <row r="1186" spans="2:75" ht="18.75" customHeight="1" x14ac:dyDescent="0.3">
      <c r="B1186" s="20">
        <f t="shared" si="1169"/>
        <v>396</v>
      </c>
      <c r="C1186" s="22" t="str">
        <f t="shared" si="1170"/>
        <v>#396 Billet VIP</v>
      </c>
      <c r="D1186" t="str">
        <f t="shared" si="1168"/>
        <v>COR22D396</v>
      </c>
      <c r="E1186" s="53" t="s">
        <v>234</v>
      </c>
      <c r="F1186" s="20">
        <v>1000</v>
      </c>
      <c r="G1186" s="74" t="s">
        <v>1425</v>
      </c>
      <c r="H1186" s="23" t="s">
        <v>146</v>
      </c>
      <c r="J1186" s="54" t="s">
        <v>1020</v>
      </c>
      <c r="K1186" s="22" t="s">
        <v>173</v>
      </c>
      <c r="L1186" s="54" t="s">
        <v>147</v>
      </c>
      <c r="M1186" s="22">
        <v>1</v>
      </c>
      <c r="N1186" s="54" t="s">
        <v>174</v>
      </c>
      <c r="T1186" s="54" t="s">
        <v>36</v>
      </c>
      <c r="U1186" s="22" t="s">
        <v>227</v>
      </c>
      <c r="V1186" s="54" t="str">
        <f t="shared" si="1167"/>
        <v>avantage2</v>
      </c>
      <c r="W1186" s="22" t="s">
        <v>228</v>
      </c>
      <c r="AW1186" s="22"/>
      <c r="AX1186" s="20" t="str">
        <f t="shared" si="1171"/>
        <v>ncreator</v>
      </c>
      <c r="AY1186" s="20">
        <f t="shared" si="1171"/>
        <v>10</v>
      </c>
      <c r="AZ1186" s="20" t="str">
        <f t="shared" si="1171"/>
        <v>cotrcrea</v>
      </c>
      <c r="BA1186" s="20">
        <f t="shared" si="1171"/>
        <v>90</v>
      </c>
      <c r="BB1186" s="20" t="str">
        <f t="shared" si="1171"/>
        <v>nminer</v>
      </c>
      <c r="BC1186" s="20">
        <f t="shared" si="1171"/>
        <v>0</v>
      </c>
      <c r="BD1186" s="14"/>
      <c r="BJ1186" t="s">
        <v>235</v>
      </c>
      <c r="BK1186" t="s">
        <v>152</v>
      </c>
      <c r="BN1186" s="36">
        <v>100</v>
      </c>
      <c r="BQ1186">
        <v>1</v>
      </c>
      <c r="BR1186" s="38">
        <v>44737</v>
      </c>
      <c r="BS1186" s="22" t="s">
        <v>183</v>
      </c>
      <c r="BT1186" s="20" t="str">
        <f t="shared" si="1165"/>
        <v>BILLETVIP_COR22D396</v>
      </c>
      <c r="BV1186">
        <v>1</v>
      </c>
    </row>
    <row r="1187" spans="2:75" ht="18.75" customHeight="1" x14ac:dyDescent="0.3">
      <c r="B1187" s="20">
        <f t="shared" si="1169"/>
        <v>397</v>
      </c>
      <c r="C1187" s="22" t="str">
        <f t="shared" si="1170"/>
        <v>#397 Billet VIP</v>
      </c>
      <c r="D1187" t="str">
        <f t="shared" si="1168"/>
        <v>COR22D397</v>
      </c>
      <c r="E1187" s="53" t="s">
        <v>234</v>
      </c>
      <c r="F1187" s="20">
        <v>1000</v>
      </c>
      <c r="G1187" s="74" t="s">
        <v>1426</v>
      </c>
      <c r="H1187" s="23" t="s">
        <v>146</v>
      </c>
      <c r="J1187" s="54" t="s">
        <v>1020</v>
      </c>
      <c r="K1187" s="22" t="s">
        <v>173</v>
      </c>
      <c r="L1187" s="54" t="s">
        <v>147</v>
      </c>
      <c r="M1187" s="22">
        <v>1</v>
      </c>
      <c r="N1187" s="54" t="s">
        <v>174</v>
      </c>
      <c r="T1187" s="54" t="s">
        <v>36</v>
      </c>
      <c r="U1187" s="22" t="s">
        <v>227</v>
      </c>
      <c r="V1187" s="54" t="str">
        <f t="shared" si="1167"/>
        <v>avantage2</v>
      </c>
      <c r="W1187" s="22" t="s">
        <v>228</v>
      </c>
      <c r="AW1187" s="22"/>
      <c r="AX1187" s="20" t="str">
        <f t="shared" si="1171"/>
        <v>ncreator</v>
      </c>
      <c r="AY1187" s="20">
        <f t="shared" si="1171"/>
        <v>10</v>
      </c>
      <c r="AZ1187" s="20" t="str">
        <f t="shared" si="1171"/>
        <v>cotrcrea</v>
      </c>
      <c r="BA1187" s="20">
        <f t="shared" si="1171"/>
        <v>90</v>
      </c>
      <c r="BB1187" s="20" t="str">
        <f t="shared" si="1171"/>
        <v>nminer</v>
      </c>
      <c r="BC1187" s="20">
        <f t="shared" si="1171"/>
        <v>0</v>
      </c>
      <c r="BD1187" s="14"/>
      <c r="BJ1187" t="s">
        <v>235</v>
      </c>
      <c r="BK1187" t="s">
        <v>152</v>
      </c>
      <c r="BN1187" s="36">
        <v>100</v>
      </c>
      <c r="BQ1187">
        <v>1</v>
      </c>
      <c r="BR1187" s="38">
        <v>44737</v>
      </c>
      <c r="BS1187" s="22" t="s">
        <v>183</v>
      </c>
      <c r="BT1187" s="20" t="str">
        <f t="shared" si="1165"/>
        <v>BILLETVIP_COR22D397</v>
      </c>
      <c r="BV1187">
        <v>1</v>
      </c>
    </row>
    <row r="1188" spans="2:75" ht="18.75" customHeight="1" x14ac:dyDescent="0.3">
      <c r="B1188" s="20">
        <f t="shared" si="1169"/>
        <v>398</v>
      </c>
      <c r="C1188" s="22" t="str">
        <f t="shared" si="1170"/>
        <v>#398 Billet VIP</v>
      </c>
      <c r="D1188" t="str">
        <f t="shared" si="1168"/>
        <v>COR22D398</v>
      </c>
      <c r="E1188" s="53" t="s">
        <v>234</v>
      </c>
      <c r="F1188" s="20">
        <v>1000</v>
      </c>
      <c r="G1188" s="74" t="s">
        <v>1427</v>
      </c>
      <c r="H1188" s="23" t="s">
        <v>146</v>
      </c>
      <c r="J1188" s="54" t="s">
        <v>1020</v>
      </c>
      <c r="K1188" s="22" t="s">
        <v>173</v>
      </c>
      <c r="L1188" s="54" t="s">
        <v>147</v>
      </c>
      <c r="M1188" s="22">
        <v>1</v>
      </c>
      <c r="N1188" s="54" t="s">
        <v>174</v>
      </c>
      <c r="T1188" s="54" t="s">
        <v>36</v>
      </c>
      <c r="U1188" s="22" t="s">
        <v>227</v>
      </c>
      <c r="V1188" s="54" t="str">
        <f t="shared" si="1167"/>
        <v>avantage2</v>
      </c>
      <c r="W1188" s="22" t="s">
        <v>228</v>
      </c>
      <c r="AW1188" s="22"/>
      <c r="AX1188" s="20" t="str">
        <f t="shared" si="1171"/>
        <v>ncreator</v>
      </c>
      <c r="AY1188" s="20">
        <f t="shared" si="1171"/>
        <v>10</v>
      </c>
      <c r="AZ1188" s="20" t="str">
        <f t="shared" si="1171"/>
        <v>cotrcrea</v>
      </c>
      <c r="BA1188" s="20">
        <f t="shared" si="1171"/>
        <v>90</v>
      </c>
      <c r="BB1188" s="20" t="str">
        <f t="shared" si="1171"/>
        <v>nminer</v>
      </c>
      <c r="BC1188" s="20">
        <f t="shared" si="1171"/>
        <v>0</v>
      </c>
      <c r="BD1188" s="14"/>
      <c r="BJ1188" t="s">
        <v>235</v>
      </c>
      <c r="BK1188" t="s">
        <v>152</v>
      </c>
      <c r="BN1188" s="36">
        <v>100</v>
      </c>
      <c r="BQ1188">
        <v>1</v>
      </c>
      <c r="BR1188" s="38">
        <v>44737</v>
      </c>
      <c r="BS1188" s="22" t="s">
        <v>183</v>
      </c>
      <c r="BT1188" s="20" t="str">
        <f t="shared" si="1165"/>
        <v>BILLETVIP_COR22D398</v>
      </c>
      <c r="BV1188">
        <v>1</v>
      </c>
      <c r="BW1188" t="s">
        <v>1129</v>
      </c>
    </row>
    <row r="1189" spans="2:75" ht="18.75" customHeight="1" x14ac:dyDescent="0.3">
      <c r="B1189" s="20">
        <f t="shared" si="1169"/>
        <v>399</v>
      </c>
      <c r="C1189" s="22" t="str">
        <f t="shared" si="1170"/>
        <v>#399 Billet VIP</v>
      </c>
      <c r="D1189" t="str">
        <f t="shared" si="1168"/>
        <v>COR22D399</v>
      </c>
      <c r="E1189" s="53" t="s">
        <v>234</v>
      </c>
      <c r="F1189" s="20">
        <v>1000</v>
      </c>
      <c r="G1189" s="74" t="s">
        <v>1428</v>
      </c>
      <c r="H1189" s="23" t="s">
        <v>146</v>
      </c>
      <c r="J1189" s="54" t="s">
        <v>1020</v>
      </c>
      <c r="K1189" s="22" t="s">
        <v>173</v>
      </c>
      <c r="L1189" s="54" t="s">
        <v>147</v>
      </c>
      <c r="M1189" s="22">
        <v>1</v>
      </c>
      <c r="N1189" s="54" t="s">
        <v>174</v>
      </c>
      <c r="T1189" s="54" t="s">
        <v>36</v>
      </c>
      <c r="U1189" s="22" t="s">
        <v>227</v>
      </c>
      <c r="V1189" s="54" t="str">
        <f t="shared" si="1167"/>
        <v>avantage2</v>
      </c>
      <c r="W1189" s="22" t="s">
        <v>228</v>
      </c>
      <c r="AW1189" s="22"/>
      <c r="AX1189" s="20" t="str">
        <f t="shared" si="1171"/>
        <v>ncreator</v>
      </c>
      <c r="AY1189" s="20">
        <f t="shared" si="1171"/>
        <v>10</v>
      </c>
      <c r="AZ1189" s="20" t="str">
        <f t="shared" si="1171"/>
        <v>cotrcrea</v>
      </c>
      <c r="BA1189" s="20">
        <f t="shared" si="1171"/>
        <v>90</v>
      </c>
      <c r="BB1189" s="20" t="str">
        <f t="shared" si="1171"/>
        <v>nminer</v>
      </c>
      <c r="BC1189" s="20">
        <f t="shared" si="1171"/>
        <v>0</v>
      </c>
      <c r="BD1189" s="14"/>
      <c r="BJ1189" t="s">
        <v>235</v>
      </c>
      <c r="BK1189" t="s">
        <v>152</v>
      </c>
      <c r="BN1189" s="36">
        <v>100</v>
      </c>
      <c r="BQ1189">
        <v>1</v>
      </c>
      <c r="BR1189" s="38">
        <v>44737</v>
      </c>
      <c r="BS1189" s="22" t="s">
        <v>183</v>
      </c>
      <c r="BT1189" s="20" t="str">
        <f t="shared" si="1165"/>
        <v>BILLETVIP_COR22D399</v>
      </c>
      <c r="BV1189">
        <v>1</v>
      </c>
      <c r="BW1189" t="s">
        <v>1129</v>
      </c>
    </row>
    <row r="1190" spans="2:75" ht="18.75" customHeight="1" x14ac:dyDescent="0.3">
      <c r="B1190" s="20">
        <f t="shared" si="1169"/>
        <v>400</v>
      </c>
      <c r="C1190" s="22" t="str">
        <f t="shared" si="1170"/>
        <v>#400 Billet VIP</v>
      </c>
      <c r="D1190" t="str">
        <f t="shared" si="1168"/>
        <v>COR22D400</v>
      </c>
      <c r="E1190" s="53" t="s">
        <v>234</v>
      </c>
      <c r="F1190" s="20">
        <v>1000</v>
      </c>
      <c r="G1190" s="74" t="s">
        <v>1429</v>
      </c>
      <c r="H1190" s="23" t="s">
        <v>146</v>
      </c>
      <c r="J1190" s="54" t="s">
        <v>1020</v>
      </c>
      <c r="K1190" s="22" t="s">
        <v>173</v>
      </c>
      <c r="L1190" s="54" t="s">
        <v>147</v>
      </c>
      <c r="M1190" s="22">
        <v>1</v>
      </c>
      <c r="N1190" s="54" t="s">
        <v>174</v>
      </c>
      <c r="T1190" s="54" t="s">
        <v>36</v>
      </c>
      <c r="U1190" s="22" t="s">
        <v>227</v>
      </c>
      <c r="V1190" s="54" t="str">
        <f t="shared" si="1167"/>
        <v>avantage2</v>
      </c>
      <c r="W1190" s="22" t="s">
        <v>228</v>
      </c>
      <c r="AW1190" s="22"/>
      <c r="AX1190" s="20" t="str">
        <f t="shared" si="1171"/>
        <v>ncreator</v>
      </c>
      <c r="AY1190" s="20">
        <f t="shared" si="1171"/>
        <v>10</v>
      </c>
      <c r="AZ1190" s="20" t="str">
        <f t="shared" si="1171"/>
        <v>cotrcrea</v>
      </c>
      <c r="BA1190" s="20">
        <f t="shared" si="1171"/>
        <v>90</v>
      </c>
      <c r="BB1190" s="20" t="str">
        <f t="shared" si="1171"/>
        <v>nminer</v>
      </c>
      <c r="BC1190" s="20">
        <f t="shared" si="1171"/>
        <v>0</v>
      </c>
      <c r="BD1190" s="14"/>
      <c r="BJ1190" t="s">
        <v>235</v>
      </c>
      <c r="BK1190" t="s">
        <v>152</v>
      </c>
      <c r="BN1190" s="36">
        <v>100</v>
      </c>
      <c r="BQ1190">
        <v>1</v>
      </c>
      <c r="BR1190" s="38">
        <v>44737</v>
      </c>
      <c r="BS1190" s="22" t="s">
        <v>183</v>
      </c>
      <c r="BT1190" s="20" t="str">
        <f t="shared" si="1165"/>
        <v>BILLETVIP_COR22D400</v>
      </c>
      <c r="BV1190">
        <v>1</v>
      </c>
      <c r="BW1190" t="s">
        <v>1129</v>
      </c>
    </row>
    <row r="1191" spans="2:75" ht="18.75" customHeight="1" x14ac:dyDescent="0.3">
      <c r="B1191" s="20">
        <f t="shared" si="1169"/>
        <v>401</v>
      </c>
      <c r="C1191" s="22" t="str">
        <f t="shared" si="1170"/>
        <v>#401 Billet VIP</v>
      </c>
      <c r="D1191" t="str">
        <f t="shared" si="1168"/>
        <v>COR22D401</v>
      </c>
      <c r="E1191" s="53" t="s">
        <v>234</v>
      </c>
      <c r="F1191" s="20">
        <v>1000</v>
      </c>
      <c r="G1191" s="74" t="s">
        <v>1430</v>
      </c>
      <c r="H1191" s="23" t="s">
        <v>146</v>
      </c>
      <c r="J1191" s="54" t="s">
        <v>1020</v>
      </c>
      <c r="K1191" s="22" t="s">
        <v>173</v>
      </c>
      <c r="L1191" s="54" t="s">
        <v>147</v>
      </c>
      <c r="M1191" s="22">
        <v>1</v>
      </c>
      <c r="N1191" s="54" t="s">
        <v>174</v>
      </c>
      <c r="T1191" s="54" t="s">
        <v>36</v>
      </c>
      <c r="U1191" s="22" t="s">
        <v>227</v>
      </c>
      <c r="V1191" s="54" t="str">
        <f t="shared" si="1167"/>
        <v>avantage2</v>
      </c>
      <c r="W1191" s="22" t="s">
        <v>228</v>
      </c>
      <c r="AW1191" s="22"/>
      <c r="AX1191" s="20" t="str">
        <f t="shared" si="1171"/>
        <v>ncreator</v>
      </c>
      <c r="AY1191" s="20">
        <f t="shared" si="1171"/>
        <v>10</v>
      </c>
      <c r="AZ1191" s="20" t="str">
        <f t="shared" si="1171"/>
        <v>cotrcrea</v>
      </c>
      <c r="BA1191" s="20">
        <f t="shared" si="1171"/>
        <v>90</v>
      </c>
      <c r="BB1191" s="20" t="str">
        <f t="shared" si="1171"/>
        <v>nminer</v>
      </c>
      <c r="BC1191" s="20">
        <f t="shared" si="1171"/>
        <v>0</v>
      </c>
      <c r="BD1191" s="14"/>
      <c r="BJ1191" t="s">
        <v>235</v>
      </c>
      <c r="BK1191" t="s">
        <v>152</v>
      </c>
      <c r="BN1191" s="36">
        <v>100</v>
      </c>
      <c r="BQ1191">
        <v>1</v>
      </c>
      <c r="BR1191" s="38">
        <v>44737</v>
      </c>
      <c r="BS1191" s="22" t="s">
        <v>183</v>
      </c>
      <c r="BT1191" s="20" t="str">
        <f t="shared" si="1165"/>
        <v>BILLETVIP_COR22D401</v>
      </c>
      <c r="BV1191">
        <v>1</v>
      </c>
      <c r="BW1191" t="s">
        <v>1129</v>
      </c>
    </row>
    <row r="1192" spans="2:75" ht="18.75" customHeight="1" x14ac:dyDescent="0.3">
      <c r="B1192" s="20">
        <f t="shared" si="1169"/>
        <v>402</v>
      </c>
      <c r="C1192" s="22" t="str">
        <f t="shared" si="1170"/>
        <v>#402 Billet VIP</v>
      </c>
      <c r="D1192" t="str">
        <f t="shared" si="1168"/>
        <v>COR22D402</v>
      </c>
      <c r="E1192" s="53" t="s">
        <v>234</v>
      </c>
      <c r="F1192" s="20">
        <v>1000</v>
      </c>
      <c r="G1192" s="74" t="s">
        <v>1431</v>
      </c>
      <c r="H1192" s="23" t="s">
        <v>146</v>
      </c>
      <c r="J1192" s="54" t="s">
        <v>1020</v>
      </c>
      <c r="K1192" s="22" t="s">
        <v>173</v>
      </c>
      <c r="L1192" s="54" t="s">
        <v>147</v>
      </c>
      <c r="M1192" s="22">
        <v>1</v>
      </c>
      <c r="N1192" s="54" t="s">
        <v>174</v>
      </c>
      <c r="T1192" s="54" t="s">
        <v>36</v>
      </c>
      <c r="U1192" s="22" t="s">
        <v>227</v>
      </c>
      <c r="V1192" s="54" t="str">
        <f t="shared" si="1167"/>
        <v>avantage2</v>
      </c>
      <c r="W1192" s="22" t="s">
        <v>228</v>
      </c>
      <c r="AW1192" s="22"/>
      <c r="AX1192" s="20" t="str">
        <f t="shared" si="1171"/>
        <v>ncreator</v>
      </c>
      <c r="AY1192" s="20">
        <f t="shared" si="1171"/>
        <v>10</v>
      </c>
      <c r="AZ1192" s="20" t="str">
        <f t="shared" si="1171"/>
        <v>cotrcrea</v>
      </c>
      <c r="BA1192" s="20">
        <f t="shared" si="1171"/>
        <v>90</v>
      </c>
      <c r="BB1192" s="20" t="str">
        <f t="shared" si="1171"/>
        <v>nminer</v>
      </c>
      <c r="BC1192" s="20">
        <f t="shared" si="1171"/>
        <v>0</v>
      </c>
      <c r="BD1192" s="14"/>
      <c r="BJ1192" t="s">
        <v>235</v>
      </c>
      <c r="BK1192" t="s">
        <v>152</v>
      </c>
      <c r="BN1192" s="36">
        <v>100</v>
      </c>
      <c r="BQ1192">
        <v>1</v>
      </c>
      <c r="BR1192" s="38">
        <v>44737</v>
      </c>
      <c r="BS1192" s="22" t="s">
        <v>183</v>
      </c>
      <c r="BT1192" s="20" t="str">
        <f t="shared" si="1165"/>
        <v>BILLETVIP_COR22D402</v>
      </c>
      <c r="BV1192">
        <v>1</v>
      </c>
      <c r="BW1192" t="s">
        <v>1128</v>
      </c>
    </row>
    <row r="1193" spans="2:75" ht="18.75" customHeight="1" x14ac:dyDescent="0.3">
      <c r="B1193" s="20">
        <f t="shared" si="1169"/>
        <v>403</v>
      </c>
      <c r="C1193" s="22" t="str">
        <f t="shared" si="1170"/>
        <v>#403 Billet VIP</v>
      </c>
      <c r="D1193" t="str">
        <f t="shared" si="1168"/>
        <v>COR22D403</v>
      </c>
      <c r="E1193" s="53" t="s">
        <v>234</v>
      </c>
      <c r="F1193" s="20">
        <v>1000</v>
      </c>
      <c r="G1193" s="74" t="s">
        <v>1432</v>
      </c>
      <c r="H1193" s="23" t="s">
        <v>146</v>
      </c>
      <c r="J1193" s="54" t="s">
        <v>1020</v>
      </c>
      <c r="K1193" s="22" t="s">
        <v>173</v>
      </c>
      <c r="L1193" s="54" t="s">
        <v>147</v>
      </c>
      <c r="M1193" s="22">
        <v>1</v>
      </c>
      <c r="N1193" s="54" t="s">
        <v>174</v>
      </c>
      <c r="T1193" s="54" t="s">
        <v>36</v>
      </c>
      <c r="U1193" s="22" t="s">
        <v>227</v>
      </c>
      <c r="V1193" s="54" t="str">
        <f t="shared" si="1167"/>
        <v>avantage2</v>
      </c>
      <c r="W1193" s="22" t="s">
        <v>228</v>
      </c>
      <c r="AW1193" s="22"/>
      <c r="AX1193" s="20" t="str">
        <f t="shared" si="1171"/>
        <v>ncreator</v>
      </c>
      <c r="AY1193" s="20">
        <f t="shared" si="1171"/>
        <v>10</v>
      </c>
      <c r="AZ1193" s="20" t="str">
        <f t="shared" si="1171"/>
        <v>cotrcrea</v>
      </c>
      <c r="BA1193" s="20">
        <f t="shared" si="1171"/>
        <v>90</v>
      </c>
      <c r="BB1193" s="20" t="str">
        <f t="shared" si="1171"/>
        <v>nminer</v>
      </c>
      <c r="BC1193" s="20">
        <f t="shared" si="1171"/>
        <v>0</v>
      </c>
      <c r="BD1193" s="14"/>
      <c r="BJ1193" t="s">
        <v>235</v>
      </c>
      <c r="BK1193" t="s">
        <v>152</v>
      </c>
      <c r="BN1193" s="36">
        <v>100</v>
      </c>
      <c r="BQ1193">
        <v>1</v>
      </c>
      <c r="BR1193" s="38">
        <v>44737</v>
      </c>
      <c r="BS1193" s="22" t="s">
        <v>183</v>
      </c>
      <c r="BT1193" s="20" t="str">
        <f t="shared" si="1165"/>
        <v>BILLETVIP_COR22D403</v>
      </c>
      <c r="BV1193">
        <v>1</v>
      </c>
      <c r="BW1193" t="s">
        <v>1128</v>
      </c>
    </row>
    <row r="1194" spans="2:75" ht="18.75" customHeight="1" x14ac:dyDescent="0.3">
      <c r="B1194" s="20">
        <f t="shared" si="1169"/>
        <v>404</v>
      </c>
      <c r="C1194" s="22" t="str">
        <f t="shared" si="1170"/>
        <v>#404 Billet VIP</v>
      </c>
      <c r="D1194" t="str">
        <f t="shared" si="1168"/>
        <v>COR22D404</v>
      </c>
      <c r="E1194" s="53" t="s">
        <v>234</v>
      </c>
      <c r="F1194" s="20">
        <v>1000</v>
      </c>
      <c r="G1194" s="74" t="s">
        <v>1433</v>
      </c>
      <c r="H1194" s="23" t="s">
        <v>146</v>
      </c>
      <c r="J1194" s="54" t="s">
        <v>1020</v>
      </c>
      <c r="K1194" s="22" t="s">
        <v>173</v>
      </c>
      <c r="L1194" s="54" t="s">
        <v>147</v>
      </c>
      <c r="M1194" s="22">
        <v>1</v>
      </c>
      <c r="N1194" s="54" t="s">
        <v>174</v>
      </c>
      <c r="T1194" s="54" t="s">
        <v>36</v>
      </c>
      <c r="U1194" s="22" t="s">
        <v>227</v>
      </c>
      <c r="V1194" s="54" t="str">
        <f t="shared" si="1167"/>
        <v>avantage2</v>
      </c>
      <c r="W1194" s="22" t="s">
        <v>228</v>
      </c>
      <c r="AW1194" s="22"/>
      <c r="AX1194" s="20" t="str">
        <f t="shared" si="1171"/>
        <v>ncreator</v>
      </c>
      <c r="AY1194" s="20">
        <f t="shared" si="1171"/>
        <v>10</v>
      </c>
      <c r="AZ1194" s="20" t="str">
        <f t="shared" si="1171"/>
        <v>cotrcrea</v>
      </c>
      <c r="BA1194" s="20">
        <f t="shared" si="1171"/>
        <v>90</v>
      </c>
      <c r="BB1194" s="20" t="str">
        <f t="shared" si="1171"/>
        <v>nminer</v>
      </c>
      <c r="BC1194" s="20">
        <f t="shared" si="1171"/>
        <v>0</v>
      </c>
      <c r="BD1194" s="14"/>
      <c r="BJ1194" t="s">
        <v>235</v>
      </c>
      <c r="BK1194" t="s">
        <v>152</v>
      </c>
      <c r="BN1194" s="36">
        <v>100</v>
      </c>
      <c r="BQ1194">
        <v>1</v>
      </c>
      <c r="BR1194" s="38">
        <v>44737</v>
      </c>
      <c r="BS1194" s="22" t="s">
        <v>183</v>
      </c>
      <c r="BT1194" s="20" t="str">
        <f t="shared" si="1165"/>
        <v>BILLETVIP_COR22D404</v>
      </c>
      <c r="BV1194">
        <v>1</v>
      </c>
      <c r="BW1194" t="s">
        <v>1127</v>
      </c>
    </row>
    <row r="1195" spans="2:75" ht="18.75" customHeight="1" x14ac:dyDescent="0.3">
      <c r="B1195" s="20">
        <f t="shared" si="1169"/>
        <v>405</v>
      </c>
      <c r="C1195" s="22" t="str">
        <f t="shared" si="1170"/>
        <v>#405 Billet VIP</v>
      </c>
      <c r="D1195" t="str">
        <f t="shared" si="1168"/>
        <v>COR22D405</v>
      </c>
      <c r="E1195" s="53" t="s">
        <v>234</v>
      </c>
      <c r="F1195" s="20">
        <v>1000</v>
      </c>
      <c r="G1195" s="74" t="s">
        <v>1434</v>
      </c>
      <c r="H1195" s="23" t="s">
        <v>146</v>
      </c>
      <c r="J1195" s="54" t="s">
        <v>1020</v>
      </c>
      <c r="K1195" s="22" t="s">
        <v>173</v>
      </c>
      <c r="L1195" s="54" t="s">
        <v>147</v>
      </c>
      <c r="M1195" s="22">
        <v>1</v>
      </c>
      <c r="N1195" s="54" t="s">
        <v>174</v>
      </c>
      <c r="T1195" s="54" t="s">
        <v>36</v>
      </c>
      <c r="U1195" s="22" t="s">
        <v>227</v>
      </c>
      <c r="V1195" s="54" t="str">
        <f t="shared" si="1167"/>
        <v>avantage2</v>
      </c>
      <c r="W1195" s="22" t="s">
        <v>228</v>
      </c>
      <c r="AW1195" s="22"/>
      <c r="AX1195" s="20" t="str">
        <f t="shared" si="1171"/>
        <v>ncreator</v>
      </c>
      <c r="AY1195" s="20">
        <f t="shared" si="1171"/>
        <v>10</v>
      </c>
      <c r="AZ1195" s="20" t="str">
        <f t="shared" si="1171"/>
        <v>cotrcrea</v>
      </c>
      <c r="BA1195" s="20">
        <f t="shared" si="1171"/>
        <v>90</v>
      </c>
      <c r="BB1195" s="20" t="str">
        <f t="shared" si="1171"/>
        <v>nminer</v>
      </c>
      <c r="BC1195" s="20">
        <f t="shared" si="1171"/>
        <v>0</v>
      </c>
      <c r="BD1195" s="14"/>
      <c r="BJ1195" t="s">
        <v>235</v>
      </c>
      <c r="BK1195" t="s">
        <v>152</v>
      </c>
      <c r="BN1195" s="36">
        <v>100</v>
      </c>
      <c r="BQ1195">
        <v>1</v>
      </c>
      <c r="BR1195" s="38">
        <v>44737</v>
      </c>
      <c r="BS1195" s="22" t="s">
        <v>183</v>
      </c>
      <c r="BT1195" s="20" t="str">
        <f t="shared" si="1165"/>
        <v>BILLETVIP_COR22D405</v>
      </c>
      <c r="BV1195">
        <v>1</v>
      </c>
      <c r="BW1195" t="s">
        <v>1127</v>
      </c>
    </row>
    <row r="1196" spans="2:75" ht="18.75" customHeight="1" x14ac:dyDescent="0.3">
      <c r="B1196" s="20">
        <f t="shared" si="1169"/>
        <v>406</v>
      </c>
      <c r="C1196" s="22" t="str">
        <f t="shared" si="1170"/>
        <v>#406 Billet VIP</v>
      </c>
      <c r="D1196" t="str">
        <f t="shared" si="1168"/>
        <v>COR22D406</v>
      </c>
      <c r="E1196" s="53" t="s">
        <v>234</v>
      </c>
      <c r="F1196" s="20">
        <v>1000</v>
      </c>
      <c r="G1196" s="74" t="s">
        <v>1435</v>
      </c>
      <c r="H1196" s="23" t="s">
        <v>146</v>
      </c>
      <c r="J1196" s="54" t="s">
        <v>1020</v>
      </c>
      <c r="K1196" s="22" t="s">
        <v>173</v>
      </c>
      <c r="L1196" s="54" t="s">
        <v>147</v>
      </c>
      <c r="M1196" s="22">
        <v>1</v>
      </c>
      <c r="N1196" s="54" t="s">
        <v>174</v>
      </c>
      <c r="T1196" s="54" t="s">
        <v>36</v>
      </c>
      <c r="U1196" s="22" t="s">
        <v>227</v>
      </c>
      <c r="V1196" s="54" t="str">
        <f t="shared" si="1167"/>
        <v>avantage2</v>
      </c>
      <c r="W1196" s="22" t="s">
        <v>228</v>
      </c>
      <c r="AW1196" s="22"/>
      <c r="AX1196" s="20" t="str">
        <f t="shared" si="1171"/>
        <v>ncreator</v>
      </c>
      <c r="AY1196" s="20">
        <f t="shared" si="1171"/>
        <v>10</v>
      </c>
      <c r="AZ1196" s="20" t="str">
        <f t="shared" si="1171"/>
        <v>cotrcrea</v>
      </c>
      <c r="BA1196" s="20">
        <f t="shared" si="1171"/>
        <v>90</v>
      </c>
      <c r="BB1196" s="20" t="str">
        <f t="shared" si="1171"/>
        <v>nminer</v>
      </c>
      <c r="BC1196" s="20">
        <f t="shared" si="1171"/>
        <v>0</v>
      </c>
      <c r="BD1196" s="14"/>
      <c r="BJ1196" t="s">
        <v>235</v>
      </c>
      <c r="BK1196" t="s">
        <v>152</v>
      </c>
      <c r="BN1196" s="36">
        <v>100</v>
      </c>
      <c r="BQ1196">
        <v>1</v>
      </c>
      <c r="BR1196" s="38">
        <v>44737</v>
      </c>
      <c r="BS1196" s="22" t="s">
        <v>183</v>
      </c>
      <c r="BT1196" s="20" t="str">
        <f t="shared" si="1165"/>
        <v>BILLETVIP_COR22D406</v>
      </c>
      <c r="BV1196">
        <v>1</v>
      </c>
      <c r="BW1196" t="s">
        <v>1126</v>
      </c>
    </row>
    <row r="1197" spans="2:75" ht="18.75" customHeight="1" x14ac:dyDescent="0.3">
      <c r="B1197" s="20">
        <f t="shared" si="1169"/>
        <v>407</v>
      </c>
      <c r="C1197" s="22" t="str">
        <f t="shared" si="1170"/>
        <v>#407 Billet VIP</v>
      </c>
      <c r="D1197" t="str">
        <f t="shared" si="1168"/>
        <v>COR22D407</v>
      </c>
      <c r="E1197" s="53" t="s">
        <v>234</v>
      </c>
      <c r="F1197" s="20">
        <v>1000</v>
      </c>
      <c r="G1197" s="74" t="s">
        <v>1436</v>
      </c>
      <c r="H1197" s="23" t="s">
        <v>146</v>
      </c>
      <c r="J1197" s="54" t="s">
        <v>1020</v>
      </c>
      <c r="K1197" s="22" t="s">
        <v>173</v>
      </c>
      <c r="L1197" s="54" t="s">
        <v>147</v>
      </c>
      <c r="M1197" s="22">
        <v>1</v>
      </c>
      <c r="N1197" s="54" t="s">
        <v>174</v>
      </c>
      <c r="T1197" s="54" t="s">
        <v>36</v>
      </c>
      <c r="U1197" s="22" t="s">
        <v>227</v>
      </c>
      <c r="V1197" s="54" t="str">
        <f t="shared" si="1167"/>
        <v>avantage2</v>
      </c>
      <c r="W1197" s="22" t="s">
        <v>228</v>
      </c>
      <c r="AW1197" s="22"/>
      <c r="AX1197" s="20" t="str">
        <f t="shared" si="1171"/>
        <v>ncreator</v>
      </c>
      <c r="AY1197" s="20">
        <f t="shared" si="1171"/>
        <v>10</v>
      </c>
      <c r="AZ1197" s="20" t="str">
        <f t="shared" si="1171"/>
        <v>cotrcrea</v>
      </c>
      <c r="BA1197" s="20">
        <f t="shared" si="1171"/>
        <v>90</v>
      </c>
      <c r="BB1197" s="20" t="str">
        <f t="shared" si="1171"/>
        <v>nminer</v>
      </c>
      <c r="BC1197" s="20">
        <f t="shared" si="1171"/>
        <v>0</v>
      </c>
      <c r="BD1197" s="14"/>
      <c r="BJ1197" t="s">
        <v>235</v>
      </c>
      <c r="BK1197" t="s">
        <v>152</v>
      </c>
      <c r="BN1197" s="36">
        <v>100</v>
      </c>
      <c r="BQ1197">
        <v>1</v>
      </c>
      <c r="BR1197" s="38">
        <v>44737</v>
      </c>
      <c r="BS1197" s="22" t="s">
        <v>183</v>
      </c>
      <c r="BT1197" s="20" t="str">
        <f t="shared" si="1165"/>
        <v>BILLETVIP_COR22D407</v>
      </c>
      <c r="BV1197">
        <v>1</v>
      </c>
      <c r="BW1197" t="s">
        <v>1126</v>
      </c>
    </row>
    <row r="1198" spans="2:75" ht="18.75" customHeight="1" x14ac:dyDescent="0.3">
      <c r="B1198" s="20">
        <f t="shared" si="1169"/>
        <v>408</v>
      </c>
      <c r="C1198" s="22" t="str">
        <f t="shared" si="1170"/>
        <v>#408 Billet VIP</v>
      </c>
      <c r="D1198" t="str">
        <f t="shared" si="1168"/>
        <v>COR22D408</v>
      </c>
      <c r="E1198" s="53" t="s">
        <v>234</v>
      </c>
      <c r="F1198" s="20">
        <v>1000</v>
      </c>
      <c r="G1198" s="74" t="s">
        <v>1437</v>
      </c>
      <c r="H1198" s="23" t="s">
        <v>146</v>
      </c>
      <c r="J1198" s="54" t="s">
        <v>1020</v>
      </c>
      <c r="K1198" s="22" t="s">
        <v>173</v>
      </c>
      <c r="L1198" s="54" t="s">
        <v>147</v>
      </c>
      <c r="M1198" s="22">
        <v>1</v>
      </c>
      <c r="N1198" s="54" t="s">
        <v>174</v>
      </c>
      <c r="T1198" s="54" t="s">
        <v>36</v>
      </c>
      <c r="U1198" s="22" t="s">
        <v>227</v>
      </c>
      <c r="V1198" s="54" t="str">
        <f t="shared" si="1167"/>
        <v>avantage2</v>
      </c>
      <c r="W1198" s="22" t="s">
        <v>228</v>
      </c>
      <c r="AW1198" s="22"/>
      <c r="AX1198" s="20" t="str">
        <f t="shared" si="1171"/>
        <v>ncreator</v>
      </c>
      <c r="AY1198" s="20">
        <f t="shared" si="1171"/>
        <v>10</v>
      </c>
      <c r="AZ1198" s="20" t="str">
        <f t="shared" si="1171"/>
        <v>cotrcrea</v>
      </c>
      <c r="BA1198" s="20">
        <f t="shared" si="1171"/>
        <v>90</v>
      </c>
      <c r="BB1198" s="20" t="str">
        <f t="shared" si="1171"/>
        <v>nminer</v>
      </c>
      <c r="BC1198" s="20">
        <f t="shared" si="1171"/>
        <v>0</v>
      </c>
      <c r="BD1198" s="14"/>
      <c r="BJ1198" t="s">
        <v>235</v>
      </c>
      <c r="BK1198" t="s">
        <v>152</v>
      </c>
      <c r="BN1198" s="36">
        <v>100</v>
      </c>
      <c r="BQ1198">
        <v>1</v>
      </c>
      <c r="BR1198" s="38">
        <v>44737</v>
      </c>
      <c r="BS1198" s="22" t="s">
        <v>183</v>
      </c>
      <c r="BT1198" s="20" t="str">
        <f t="shared" si="1165"/>
        <v>BILLETVIP_COR22D408</v>
      </c>
      <c r="BV1198">
        <v>1</v>
      </c>
      <c r="BW1198" t="s">
        <v>1126</v>
      </c>
    </row>
    <row r="1199" spans="2:75" ht="18.75" customHeight="1" x14ac:dyDescent="0.3">
      <c r="B1199" s="20">
        <f t="shared" si="1169"/>
        <v>409</v>
      </c>
      <c r="C1199" s="22" t="str">
        <f t="shared" si="1170"/>
        <v>#409 Billet VIP</v>
      </c>
      <c r="D1199" t="str">
        <f t="shared" si="1168"/>
        <v>COR22D409</v>
      </c>
      <c r="E1199" s="53" t="s">
        <v>234</v>
      </c>
      <c r="F1199" s="20">
        <v>1000</v>
      </c>
      <c r="G1199" s="74" t="s">
        <v>1438</v>
      </c>
      <c r="H1199" s="23" t="s">
        <v>146</v>
      </c>
      <c r="J1199" s="54" t="s">
        <v>1020</v>
      </c>
      <c r="K1199" s="22" t="s">
        <v>173</v>
      </c>
      <c r="L1199" s="54" t="s">
        <v>147</v>
      </c>
      <c r="M1199" s="22">
        <v>1</v>
      </c>
      <c r="N1199" s="54" t="s">
        <v>174</v>
      </c>
      <c r="T1199" s="54" t="s">
        <v>36</v>
      </c>
      <c r="U1199" s="22" t="s">
        <v>227</v>
      </c>
      <c r="V1199" s="54" t="str">
        <f t="shared" si="1167"/>
        <v>avantage2</v>
      </c>
      <c r="W1199" s="22" t="s">
        <v>228</v>
      </c>
      <c r="AW1199" s="22"/>
      <c r="AX1199" s="20" t="str">
        <f t="shared" si="1171"/>
        <v>ncreator</v>
      </c>
      <c r="AY1199" s="20">
        <f t="shared" si="1171"/>
        <v>10</v>
      </c>
      <c r="AZ1199" s="20" t="str">
        <f t="shared" si="1171"/>
        <v>cotrcrea</v>
      </c>
      <c r="BA1199" s="20">
        <f t="shared" si="1171"/>
        <v>90</v>
      </c>
      <c r="BB1199" s="20" t="str">
        <f t="shared" si="1171"/>
        <v>nminer</v>
      </c>
      <c r="BC1199" s="20">
        <f t="shared" si="1171"/>
        <v>0</v>
      </c>
      <c r="BD1199" s="14"/>
      <c r="BJ1199" t="s">
        <v>235</v>
      </c>
      <c r="BK1199" t="s">
        <v>152</v>
      </c>
      <c r="BN1199" s="36">
        <v>100</v>
      </c>
      <c r="BQ1199">
        <v>1</v>
      </c>
      <c r="BR1199" s="38">
        <v>44737</v>
      </c>
      <c r="BS1199" s="22" t="s">
        <v>183</v>
      </c>
      <c r="BT1199" s="20" t="str">
        <f t="shared" si="1165"/>
        <v>BILLETVIP_COR22D409</v>
      </c>
      <c r="BV1199">
        <v>1</v>
      </c>
      <c r="BW1199" t="s">
        <v>1126</v>
      </c>
    </row>
    <row r="1200" spans="2:75" ht="18.75" customHeight="1" x14ac:dyDescent="0.3">
      <c r="B1200" s="20">
        <f t="shared" si="1169"/>
        <v>410</v>
      </c>
      <c r="C1200" s="22" t="str">
        <f t="shared" si="1170"/>
        <v>#410 Billet VIP</v>
      </c>
      <c r="D1200" t="str">
        <f t="shared" si="1168"/>
        <v>COR22D410</v>
      </c>
      <c r="E1200" s="53" t="s">
        <v>234</v>
      </c>
      <c r="F1200" s="20">
        <v>1000</v>
      </c>
      <c r="G1200" s="74" t="s">
        <v>1439</v>
      </c>
      <c r="H1200" s="23" t="s">
        <v>146</v>
      </c>
      <c r="J1200" s="54" t="s">
        <v>1020</v>
      </c>
      <c r="K1200" s="22" t="s">
        <v>173</v>
      </c>
      <c r="L1200" s="54" t="s">
        <v>147</v>
      </c>
      <c r="M1200" s="22">
        <v>1</v>
      </c>
      <c r="N1200" s="54" t="s">
        <v>174</v>
      </c>
      <c r="T1200" s="54" t="s">
        <v>36</v>
      </c>
      <c r="U1200" s="22" t="s">
        <v>227</v>
      </c>
      <c r="V1200" s="54" t="str">
        <f t="shared" si="1167"/>
        <v>avantage2</v>
      </c>
      <c r="W1200" s="22" t="s">
        <v>228</v>
      </c>
      <c r="AW1200" s="22"/>
      <c r="AX1200" s="20" t="str">
        <f t="shared" ref="AX1200:BC1215" si="1172">AX1199</f>
        <v>ncreator</v>
      </c>
      <c r="AY1200" s="20">
        <f t="shared" si="1172"/>
        <v>10</v>
      </c>
      <c r="AZ1200" s="20" t="str">
        <f t="shared" si="1172"/>
        <v>cotrcrea</v>
      </c>
      <c r="BA1200" s="20">
        <f t="shared" si="1172"/>
        <v>90</v>
      </c>
      <c r="BB1200" s="20" t="str">
        <f t="shared" si="1172"/>
        <v>nminer</v>
      </c>
      <c r="BC1200" s="20">
        <f t="shared" si="1172"/>
        <v>0</v>
      </c>
      <c r="BD1200" s="14"/>
      <c r="BJ1200" t="s">
        <v>235</v>
      </c>
      <c r="BK1200" t="s">
        <v>152</v>
      </c>
      <c r="BN1200" s="36">
        <v>100</v>
      </c>
      <c r="BQ1200">
        <v>1</v>
      </c>
      <c r="BR1200" s="38">
        <v>44737</v>
      </c>
      <c r="BS1200" s="22" t="s">
        <v>183</v>
      </c>
      <c r="BT1200" s="20" t="str">
        <f t="shared" si="1165"/>
        <v>BILLETVIP_COR22D410</v>
      </c>
      <c r="BV1200">
        <v>1</v>
      </c>
      <c r="BW1200" t="s">
        <v>1125</v>
      </c>
    </row>
    <row r="1201" spans="2:75" ht="18.75" customHeight="1" x14ac:dyDescent="0.3">
      <c r="B1201" s="20">
        <f t="shared" si="1169"/>
        <v>411</v>
      </c>
      <c r="C1201" s="22" t="str">
        <f t="shared" si="1170"/>
        <v>#411 Billet VIP</v>
      </c>
      <c r="D1201" t="str">
        <f t="shared" si="1168"/>
        <v>COR22D411</v>
      </c>
      <c r="E1201" s="53" t="s">
        <v>234</v>
      </c>
      <c r="F1201" s="20">
        <v>1000</v>
      </c>
      <c r="G1201" s="74" t="s">
        <v>1440</v>
      </c>
      <c r="H1201" s="23" t="s">
        <v>146</v>
      </c>
      <c r="J1201" s="54" t="s">
        <v>1020</v>
      </c>
      <c r="K1201" s="22" t="s">
        <v>173</v>
      </c>
      <c r="L1201" s="54" t="s">
        <v>147</v>
      </c>
      <c r="M1201" s="22">
        <v>1</v>
      </c>
      <c r="N1201" s="54" t="s">
        <v>174</v>
      </c>
      <c r="T1201" s="54" t="s">
        <v>36</v>
      </c>
      <c r="U1201" s="22" t="s">
        <v>227</v>
      </c>
      <c r="V1201" s="54" t="str">
        <f t="shared" si="1167"/>
        <v>avantage2</v>
      </c>
      <c r="W1201" s="22" t="s">
        <v>228</v>
      </c>
      <c r="AW1201" s="22"/>
      <c r="AX1201" s="20" t="str">
        <f t="shared" si="1172"/>
        <v>ncreator</v>
      </c>
      <c r="AY1201" s="20">
        <f t="shared" si="1172"/>
        <v>10</v>
      </c>
      <c r="AZ1201" s="20" t="str">
        <f t="shared" si="1172"/>
        <v>cotrcrea</v>
      </c>
      <c r="BA1201" s="20">
        <f t="shared" si="1172"/>
        <v>90</v>
      </c>
      <c r="BB1201" s="20" t="str">
        <f t="shared" si="1172"/>
        <v>nminer</v>
      </c>
      <c r="BC1201" s="20">
        <f t="shared" si="1172"/>
        <v>0</v>
      </c>
      <c r="BD1201" s="14"/>
      <c r="BJ1201" t="s">
        <v>235</v>
      </c>
      <c r="BK1201" t="s">
        <v>152</v>
      </c>
      <c r="BN1201" s="36">
        <v>100</v>
      </c>
      <c r="BQ1201">
        <v>1</v>
      </c>
      <c r="BR1201" s="38">
        <v>44737</v>
      </c>
      <c r="BS1201" s="22" t="s">
        <v>183</v>
      </c>
      <c r="BT1201" s="20" t="str">
        <f t="shared" si="1165"/>
        <v>BILLETVIP_COR22D411</v>
      </c>
      <c r="BV1201">
        <v>1</v>
      </c>
      <c r="BW1201" t="s">
        <v>1125</v>
      </c>
    </row>
    <row r="1202" spans="2:75" ht="18.75" customHeight="1" x14ac:dyDescent="0.3">
      <c r="B1202" s="20">
        <f t="shared" si="1169"/>
        <v>412</v>
      </c>
      <c r="C1202" s="22" t="str">
        <f t="shared" si="1170"/>
        <v>#412 Billet VIP</v>
      </c>
      <c r="D1202" t="str">
        <f t="shared" si="1168"/>
        <v>COR22D412</v>
      </c>
      <c r="E1202" s="53" t="s">
        <v>234</v>
      </c>
      <c r="F1202" s="20">
        <v>1000</v>
      </c>
      <c r="G1202" s="74" t="s">
        <v>1441</v>
      </c>
      <c r="H1202" s="23" t="s">
        <v>146</v>
      </c>
      <c r="J1202" s="54" t="s">
        <v>1020</v>
      </c>
      <c r="K1202" s="22" t="s">
        <v>173</v>
      </c>
      <c r="L1202" s="54" t="s">
        <v>147</v>
      </c>
      <c r="M1202" s="22">
        <v>1</v>
      </c>
      <c r="N1202" s="54" t="s">
        <v>174</v>
      </c>
      <c r="T1202" s="54" t="s">
        <v>36</v>
      </c>
      <c r="U1202" s="22" t="s">
        <v>227</v>
      </c>
      <c r="V1202" s="54" t="str">
        <f t="shared" si="1167"/>
        <v>avantage2</v>
      </c>
      <c r="W1202" s="22" t="s">
        <v>228</v>
      </c>
      <c r="AW1202" s="22"/>
      <c r="AX1202" s="20" t="str">
        <f t="shared" si="1172"/>
        <v>ncreator</v>
      </c>
      <c r="AY1202" s="20">
        <f t="shared" si="1172"/>
        <v>10</v>
      </c>
      <c r="AZ1202" s="20" t="str">
        <f t="shared" si="1172"/>
        <v>cotrcrea</v>
      </c>
      <c r="BA1202" s="20">
        <f t="shared" si="1172"/>
        <v>90</v>
      </c>
      <c r="BB1202" s="20" t="str">
        <f t="shared" si="1172"/>
        <v>nminer</v>
      </c>
      <c r="BC1202" s="20">
        <f t="shared" si="1172"/>
        <v>0</v>
      </c>
      <c r="BD1202" s="14"/>
      <c r="BJ1202" t="s">
        <v>235</v>
      </c>
      <c r="BK1202" t="s">
        <v>152</v>
      </c>
      <c r="BN1202" s="36">
        <v>100</v>
      </c>
      <c r="BQ1202">
        <v>1</v>
      </c>
      <c r="BR1202" s="38">
        <v>44737</v>
      </c>
      <c r="BS1202" s="22" t="s">
        <v>183</v>
      </c>
      <c r="BT1202" s="20" t="str">
        <f t="shared" si="1165"/>
        <v>BILLETVIP_COR22D412</v>
      </c>
      <c r="BV1202">
        <v>1</v>
      </c>
      <c r="BW1202" t="s">
        <v>1124</v>
      </c>
    </row>
    <row r="1203" spans="2:75" ht="18.75" customHeight="1" x14ac:dyDescent="0.3">
      <c r="B1203" s="20">
        <f t="shared" si="1169"/>
        <v>413</v>
      </c>
      <c r="C1203" s="22" t="str">
        <f t="shared" si="1170"/>
        <v>#413 Billet VIP</v>
      </c>
      <c r="D1203" t="str">
        <f t="shared" si="1168"/>
        <v>COR22D413</v>
      </c>
      <c r="E1203" s="53" t="s">
        <v>234</v>
      </c>
      <c r="F1203" s="20">
        <v>1000</v>
      </c>
      <c r="G1203" s="74" t="s">
        <v>1442</v>
      </c>
      <c r="H1203" s="23" t="s">
        <v>146</v>
      </c>
      <c r="J1203" s="54" t="s">
        <v>1020</v>
      </c>
      <c r="K1203" s="22" t="s">
        <v>173</v>
      </c>
      <c r="L1203" s="54" t="s">
        <v>147</v>
      </c>
      <c r="M1203" s="22">
        <v>1</v>
      </c>
      <c r="N1203" s="54" t="s">
        <v>174</v>
      </c>
      <c r="T1203" s="54" t="s">
        <v>36</v>
      </c>
      <c r="U1203" s="22" t="s">
        <v>227</v>
      </c>
      <c r="V1203" s="54" t="str">
        <f t="shared" si="1167"/>
        <v>avantage2</v>
      </c>
      <c r="W1203" s="22" t="s">
        <v>228</v>
      </c>
      <c r="AW1203" s="22"/>
      <c r="AX1203" s="20" t="str">
        <f t="shared" si="1172"/>
        <v>ncreator</v>
      </c>
      <c r="AY1203" s="20">
        <f t="shared" si="1172"/>
        <v>10</v>
      </c>
      <c r="AZ1203" s="20" t="str">
        <f t="shared" si="1172"/>
        <v>cotrcrea</v>
      </c>
      <c r="BA1203" s="20">
        <f t="shared" si="1172"/>
        <v>90</v>
      </c>
      <c r="BB1203" s="20" t="str">
        <f t="shared" si="1172"/>
        <v>nminer</v>
      </c>
      <c r="BC1203" s="20">
        <f t="shared" si="1172"/>
        <v>0</v>
      </c>
      <c r="BD1203" s="14"/>
      <c r="BJ1203" t="s">
        <v>235</v>
      </c>
      <c r="BK1203" t="s">
        <v>152</v>
      </c>
      <c r="BN1203" s="36">
        <v>100</v>
      </c>
      <c r="BQ1203">
        <v>1</v>
      </c>
      <c r="BR1203" s="38">
        <v>44737</v>
      </c>
      <c r="BS1203" s="22" t="s">
        <v>183</v>
      </c>
      <c r="BT1203" s="20" t="str">
        <f t="shared" si="1165"/>
        <v>BILLETVIP_COR22D413</v>
      </c>
      <c r="BV1203">
        <v>1</v>
      </c>
      <c r="BW1203" t="s">
        <v>1124</v>
      </c>
    </row>
    <row r="1204" spans="2:75" ht="18.75" customHeight="1" x14ac:dyDescent="0.3">
      <c r="B1204" s="20">
        <f t="shared" si="1169"/>
        <v>414</v>
      </c>
      <c r="C1204" s="22" t="str">
        <f t="shared" si="1170"/>
        <v>#414 Billet VIP</v>
      </c>
      <c r="D1204" t="str">
        <f t="shared" si="1168"/>
        <v>COR22D414</v>
      </c>
      <c r="E1204" s="53" t="s">
        <v>234</v>
      </c>
      <c r="F1204" s="20">
        <v>1000</v>
      </c>
      <c r="G1204" s="74" t="s">
        <v>1443</v>
      </c>
      <c r="H1204" s="23" t="s">
        <v>146</v>
      </c>
      <c r="J1204" s="54" t="s">
        <v>1020</v>
      </c>
      <c r="K1204" s="22" t="s">
        <v>173</v>
      </c>
      <c r="L1204" s="54" t="s">
        <v>147</v>
      </c>
      <c r="M1204" s="22">
        <v>1</v>
      </c>
      <c r="N1204" s="54" t="s">
        <v>174</v>
      </c>
      <c r="T1204" s="54" t="s">
        <v>36</v>
      </c>
      <c r="U1204" s="22" t="s">
        <v>227</v>
      </c>
      <c r="V1204" s="54" t="str">
        <f t="shared" si="1167"/>
        <v>avantage2</v>
      </c>
      <c r="W1204" s="22" t="s">
        <v>228</v>
      </c>
      <c r="AW1204" s="22"/>
      <c r="AX1204" s="20" t="str">
        <f t="shared" si="1172"/>
        <v>ncreator</v>
      </c>
      <c r="AY1204" s="20">
        <f t="shared" si="1172"/>
        <v>10</v>
      </c>
      <c r="AZ1204" s="20" t="str">
        <f t="shared" si="1172"/>
        <v>cotrcrea</v>
      </c>
      <c r="BA1204" s="20">
        <f t="shared" si="1172"/>
        <v>90</v>
      </c>
      <c r="BB1204" s="20" t="str">
        <f t="shared" si="1172"/>
        <v>nminer</v>
      </c>
      <c r="BC1204" s="20">
        <f t="shared" si="1172"/>
        <v>0</v>
      </c>
      <c r="BD1204" s="14"/>
      <c r="BJ1204" t="s">
        <v>235</v>
      </c>
      <c r="BK1204" t="s">
        <v>152</v>
      </c>
      <c r="BN1204" s="36">
        <v>100</v>
      </c>
      <c r="BQ1204">
        <v>1</v>
      </c>
      <c r="BR1204" s="38">
        <v>44737</v>
      </c>
      <c r="BS1204" s="22" t="s">
        <v>183</v>
      </c>
      <c r="BT1204" s="20" t="str">
        <f t="shared" si="1165"/>
        <v>BILLETVIP_COR22D414</v>
      </c>
      <c r="BV1204">
        <v>1</v>
      </c>
      <c r="BW1204" t="s">
        <v>1124</v>
      </c>
    </row>
    <row r="1205" spans="2:75" ht="18.75" customHeight="1" x14ac:dyDescent="0.3">
      <c r="B1205" s="20">
        <f t="shared" si="1169"/>
        <v>415</v>
      </c>
      <c r="C1205" s="22" t="str">
        <f t="shared" si="1170"/>
        <v>#415 Billet VIP</v>
      </c>
      <c r="D1205" t="str">
        <f t="shared" si="1168"/>
        <v>COR22D415</v>
      </c>
      <c r="E1205" s="53" t="s">
        <v>234</v>
      </c>
      <c r="F1205" s="20">
        <v>1000</v>
      </c>
      <c r="G1205" s="74" t="s">
        <v>1444</v>
      </c>
      <c r="H1205" s="23" t="s">
        <v>146</v>
      </c>
      <c r="J1205" s="54" t="s">
        <v>1020</v>
      </c>
      <c r="K1205" s="22" t="s">
        <v>173</v>
      </c>
      <c r="L1205" s="54" t="s">
        <v>147</v>
      </c>
      <c r="M1205" s="22">
        <v>1</v>
      </c>
      <c r="N1205" s="54" t="s">
        <v>174</v>
      </c>
      <c r="T1205" s="54" t="s">
        <v>36</v>
      </c>
      <c r="U1205" s="22" t="s">
        <v>227</v>
      </c>
      <c r="V1205" s="54" t="str">
        <f t="shared" si="1167"/>
        <v>avantage2</v>
      </c>
      <c r="W1205" s="22" t="s">
        <v>228</v>
      </c>
      <c r="AW1205" s="22"/>
      <c r="AX1205" s="20" t="str">
        <f t="shared" si="1172"/>
        <v>ncreator</v>
      </c>
      <c r="AY1205" s="20">
        <f t="shared" si="1172"/>
        <v>10</v>
      </c>
      <c r="AZ1205" s="20" t="str">
        <f t="shared" si="1172"/>
        <v>cotrcrea</v>
      </c>
      <c r="BA1205" s="20">
        <f t="shared" si="1172"/>
        <v>90</v>
      </c>
      <c r="BB1205" s="20" t="str">
        <f t="shared" si="1172"/>
        <v>nminer</v>
      </c>
      <c r="BC1205" s="20">
        <f t="shared" si="1172"/>
        <v>0</v>
      </c>
      <c r="BD1205" s="14"/>
      <c r="BJ1205" t="s">
        <v>235</v>
      </c>
      <c r="BK1205" t="s">
        <v>152</v>
      </c>
      <c r="BN1205" s="36">
        <v>100</v>
      </c>
      <c r="BQ1205">
        <v>1</v>
      </c>
      <c r="BR1205" s="38">
        <v>44737</v>
      </c>
      <c r="BS1205" s="22" t="s">
        <v>183</v>
      </c>
      <c r="BT1205" s="20" t="str">
        <f t="shared" si="1165"/>
        <v>BILLETVIP_COR22D415</v>
      </c>
      <c r="BV1205">
        <v>1</v>
      </c>
      <c r="BW1205" t="s">
        <v>1124</v>
      </c>
    </row>
    <row r="1206" spans="2:75" ht="18.75" customHeight="1" x14ac:dyDescent="0.3">
      <c r="B1206" s="20">
        <f t="shared" si="1169"/>
        <v>416</v>
      </c>
      <c r="C1206" s="22" t="str">
        <f t="shared" si="1170"/>
        <v>#416 Billet VIP</v>
      </c>
      <c r="D1206" t="str">
        <f t="shared" si="1168"/>
        <v>COR22D416</v>
      </c>
      <c r="E1206" s="53" t="s">
        <v>234</v>
      </c>
      <c r="F1206" s="20">
        <v>1000</v>
      </c>
      <c r="G1206" s="74" t="s">
        <v>1445</v>
      </c>
      <c r="H1206" s="23" t="s">
        <v>146</v>
      </c>
      <c r="J1206" s="54" t="s">
        <v>1020</v>
      </c>
      <c r="K1206" s="22" t="s">
        <v>173</v>
      </c>
      <c r="L1206" s="54" t="s">
        <v>147</v>
      </c>
      <c r="M1206" s="22">
        <v>1</v>
      </c>
      <c r="N1206" s="54" t="s">
        <v>174</v>
      </c>
      <c r="T1206" s="54" t="s">
        <v>36</v>
      </c>
      <c r="U1206" s="22" t="s">
        <v>227</v>
      </c>
      <c r="V1206" s="54" t="str">
        <f t="shared" si="1167"/>
        <v>avantage2</v>
      </c>
      <c r="W1206" s="22" t="s">
        <v>228</v>
      </c>
      <c r="AW1206" s="22"/>
      <c r="AX1206" s="20" t="str">
        <f t="shared" si="1172"/>
        <v>ncreator</v>
      </c>
      <c r="AY1206" s="20">
        <f t="shared" si="1172"/>
        <v>10</v>
      </c>
      <c r="AZ1206" s="20" t="str">
        <f t="shared" si="1172"/>
        <v>cotrcrea</v>
      </c>
      <c r="BA1206" s="20">
        <f t="shared" si="1172"/>
        <v>90</v>
      </c>
      <c r="BB1206" s="20" t="str">
        <f t="shared" si="1172"/>
        <v>nminer</v>
      </c>
      <c r="BC1206" s="20">
        <f t="shared" si="1172"/>
        <v>0</v>
      </c>
      <c r="BD1206" s="14"/>
      <c r="BJ1206" t="s">
        <v>235</v>
      </c>
      <c r="BK1206" t="s">
        <v>152</v>
      </c>
      <c r="BN1206" s="36">
        <v>100</v>
      </c>
      <c r="BQ1206">
        <v>1</v>
      </c>
      <c r="BR1206" s="38">
        <v>44737</v>
      </c>
      <c r="BS1206" s="22" t="s">
        <v>1550</v>
      </c>
      <c r="BT1206" s="20" t="str">
        <f t="shared" si="1165"/>
        <v>BILLETVIP_COR22D416</v>
      </c>
      <c r="BV1206">
        <v>1</v>
      </c>
      <c r="BW1206" t="s">
        <v>1123</v>
      </c>
    </row>
    <row r="1207" spans="2:75" ht="18.75" customHeight="1" x14ac:dyDescent="0.3">
      <c r="B1207" s="20">
        <f t="shared" si="1169"/>
        <v>417</v>
      </c>
      <c r="C1207" s="22" t="str">
        <f t="shared" si="1170"/>
        <v>#417 Billet VIP</v>
      </c>
      <c r="D1207" t="str">
        <f t="shared" si="1168"/>
        <v>COR22D417</v>
      </c>
      <c r="E1207" s="53" t="s">
        <v>234</v>
      </c>
      <c r="F1207" s="20">
        <v>1000</v>
      </c>
      <c r="G1207" s="74" t="s">
        <v>1446</v>
      </c>
      <c r="H1207" s="23" t="s">
        <v>146</v>
      </c>
      <c r="J1207" s="54" t="s">
        <v>1020</v>
      </c>
      <c r="K1207" s="22" t="s">
        <v>173</v>
      </c>
      <c r="L1207" s="54" t="s">
        <v>147</v>
      </c>
      <c r="M1207" s="22">
        <v>1</v>
      </c>
      <c r="N1207" s="54" t="s">
        <v>174</v>
      </c>
      <c r="T1207" s="54" t="s">
        <v>36</v>
      </c>
      <c r="U1207" s="22" t="s">
        <v>227</v>
      </c>
      <c r="V1207" s="54" t="str">
        <f t="shared" si="1167"/>
        <v>avantage2</v>
      </c>
      <c r="W1207" s="22" t="s">
        <v>228</v>
      </c>
      <c r="AW1207" s="22"/>
      <c r="AX1207" s="20" t="str">
        <f t="shared" si="1172"/>
        <v>ncreator</v>
      </c>
      <c r="AY1207" s="20">
        <f t="shared" si="1172"/>
        <v>10</v>
      </c>
      <c r="AZ1207" s="20" t="str">
        <f t="shared" si="1172"/>
        <v>cotrcrea</v>
      </c>
      <c r="BA1207" s="20">
        <f t="shared" si="1172"/>
        <v>90</v>
      </c>
      <c r="BB1207" s="20" t="str">
        <f t="shared" si="1172"/>
        <v>nminer</v>
      </c>
      <c r="BC1207" s="20">
        <f t="shared" si="1172"/>
        <v>0</v>
      </c>
      <c r="BD1207" s="14"/>
      <c r="BJ1207" t="s">
        <v>235</v>
      </c>
      <c r="BK1207" t="s">
        <v>152</v>
      </c>
      <c r="BN1207" s="36">
        <v>100</v>
      </c>
      <c r="BQ1207">
        <v>1</v>
      </c>
      <c r="BR1207" s="38">
        <v>44737</v>
      </c>
      <c r="BS1207" s="22" t="s">
        <v>1550</v>
      </c>
      <c r="BT1207" s="20" t="str">
        <f t="shared" si="1165"/>
        <v>BILLETVIP_COR22D417</v>
      </c>
      <c r="BV1207">
        <v>1</v>
      </c>
      <c r="BW1207" t="s">
        <v>1123</v>
      </c>
    </row>
    <row r="1208" spans="2:75" ht="18.75" customHeight="1" x14ac:dyDescent="0.3">
      <c r="B1208" s="20">
        <f t="shared" si="1169"/>
        <v>418</v>
      </c>
      <c r="C1208" s="22" t="str">
        <f t="shared" si="1170"/>
        <v>#418 Billet VIP</v>
      </c>
      <c r="D1208" t="str">
        <f t="shared" si="1168"/>
        <v>COR22D418</v>
      </c>
      <c r="E1208" s="53" t="s">
        <v>234</v>
      </c>
      <c r="F1208" s="20">
        <v>1000</v>
      </c>
      <c r="G1208" s="74" t="s">
        <v>1447</v>
      </c>
      <c r="H1208" s="23" t="s">
        <v>146</v>
      </c>
      <c r="J1208" s="54" t="s">
        <v>1020</v>
      </c>
      <c r="K1208" s="22" t="s">
        <v>173</v>
      </c>
      <c r="L1208" s="54" t="s">
        <v>147</v>
      </c>
      <c r="M1208" s="22">
        <v>1</v>
      </c>
      <c r="N1208" s="54" t="s">
        <v>174</v>
      </c>
      <c r="T1208" s="54" t="s">
        <v>36</v>
      </c>
      <c r="U1208" s="22" t="s">
        <v>227</v>
      </c>
      <c r="V1208" s="54" t="str">
        <f t="shared" si="1167"/>
        <v>avantage2</v>
      </c>
      <c r="W1208" s="22" t="s">
        <v>228</v>
      </c>
      <c r="AW1208" s="22"/>
      <c r="AX1208" s="20" t="str">
        <f t="shared" si="1172"/>
        <v>ncreator</v>
      </c>
      <c r="AY1208" s="20">
        <f t="shared" si="1172"/>
        <v>10</v>
      </c>
      <c r="AZ1208" s="20" t="str">
        <f t="shared" si="1172"/>
        <v>cotrcrea</v>
      </c>
      <c r="BA1208" s="20">
        <f t="shared" si="1172"/>
        <v>90</v>
      </c>
      <c r="BB1208" s="20" t="str">
        <f t="shared" si="1172"/>
        <v>nminer</v>
      </c>
      <c r="BC1208" s="20">
        <f t="shared" si="1172"/>
        <v>0</v>
      </c>
      <c r="BD1208" s="14"/>
      <c r="BJ1208" t="s">
        <v>235</v>
      </c>
      <c r="BK1208" t="s">
        <v>152</v>
      </c>
      <c r="BN1208" s="36">
        <v>100</v>
      </c>
      <c r="BQ1208">
        <v>1</v>
      </c>
      <c r="BR1208" s="38">
        <v>44737</v>
      </c>
      <c r="BS1208" s="22" t="s">
        <v>1550</v>
      </c>
      <c r="BT1208" s="20" t="str">
        <f t="shared" si="1165"/>
        <v>BILLETVIP_COR22D418</v>
      </c>
      <c r="BV1208">
        <v>1</v>
      </c>
      <c r="BW1208" t="s">
        <v>1123</v>
      </c>
    </row>
    <row r="1209" spans="2:75" ht="18.75" customHeight="1" x14ac:dyDescent="0.3">
      <c r="B1209" s="20">
        <f t="shared" si="1169"/>
        <v>419</v>
      </c>
      <c r="C1209" s="22" t="str">
        <f t="shared" si="1170"/>
        <v>#419 Billet VIP</v>
      </c>
      <c r="D1209" t="str">
        <f t="shared" si="1168"/>
        <v>COR22D419</v>
      </c>
      <c r="E1209" s="53" t="s">
        <v>234</v>
      </c>
      <c r="F1209" s="20">
        <v>1000</v>
      </c>
      <c r="G1209" s="74" t="s">
        <v>1448</v>
      </c>
      <c r="H1209" s="23" t="s">
        <v>146</v>
      </c>
      <c r="J1209" s="54" t="s">
        <v>1020</v>
      </c>
      <c r="K1209" s="22" t="s">
        <v>173</v>
      </c>
      <c r="L1209" s="54" t="s">
        <v>147</v>
      </c>
      <c r="M1209" s="22">
        <v>1</v>
      </c>
      <c r="N1209" s="54" t="s">
        <v>174</v>
      </c>
      <c r="T1209" s="54" t="s">
        <v>36</v>
      </c>
      <c r="U1209" s="22" t="s">
        <v>227</v>
      </c>
      <c r="V1209" s="54" t="str">
        <f t="shared" si="1167"/>
        <v>avantage2</v>
      </c>
      <c r="W1209" s="22" t="s">
        <v>228</v>
      </c>
      <c r="AW1209" s="22"/>
      <c r="AX1209" s="20" t="str">
        <f t="shared" si="1172"/>
        <v>ncreator</v>
      </c>
      <c r="AY1209" s="20">
        <f t="shared" si="1172"/>
        <v>10</v>
      </c>
      <c r="AZ1209" s="20" t="str">
        <f t="shared" si="1172"/>
        <v>cotrcrea</v>
      </c>
      <c r="BA1209" s="20">
        <f t="shared" si="1172"/>
        <v>90</v>
      </c>
      <c r="BB1209" s="20" t="str">
        <f t="shared" si="1172"/>
        <v>nminer</v>
      </c>
      <c r="BC1209" s="20">
        <f t="shared" si="1172"/>
        <v>0</v>
      </c>
      <c r="BD1209" s="14"/>
      <c r="BJ1209" t="s">
        <v>235</v>
      </c>
      <c r="BK1209" t="s">
        <v>152</v>
      </c>
      <c r="BN1209" s="36">
        <v>100</v>
      </c>
      <c r="BQ1209">
        <v>1</v>
      </c>
      <c r="BR1209" s="38">
        <v>44737</v>
      </c>
      <c r="BS1209" s="22" t="s">
        <v>1550</v>
      </c>
      <c r="BT1209" s="20" t="str">
        <f t="shared" si="1165"/>
        <v>BILLETVIP_COR22D419</v>
      </c>
      <c r="BV1209">
        <v>1</v>
      </c>
      <c r="BW1209" t="s">
        <v>1123</v>
      </c>
    </row>
    <row r="1210" spans="2:75" ht="18.75" customHeight="1" x14ac:dyDescent="0.3">
      <c r="B1210" s="20">
        <f t="shared" si="1169"/>
        <v>420</v>
      </c>
      <c r="C1210" s="22" t="str">
        <f t="shared" si="1170"/>
        <v>#420 Billet VIP</v>
      </c>
      <c r="D1210" t="str">
        <f t="shared" si="1168"/>
        <v>COR22D420</v>
      </c>
      <c r="E1210" s="53" t="s">
        <v>234</v>
      </c>
      <c r="F1210" s="20">
        <v>1000</v>
      </c>
      <c r="G1210" s="74" t="s">
        <v>1449</v>
      </c>
      <c r="H1210" s="23" t="s">
        <v>146</v>
      </c>
      <c r="J1210" s="54" t="s">
        <v>1020</v>
      </c>
      <c r="K1210" s="22" t="s">
        <v>173</v>
      </c>
      <c r="L1210" s="54" t="s">
        <v>147</v>
      </c>
      <c r="M1210" s="22">
        <v>1</v>
      </c>
      <c r="N1210" s="54" t="s">
        <v>174</v>
      </c>
      <c r="T1210" s="54" t="s">
        <v>36</v>
      </c>
      <c r="U1210" s="22" t="s">
        <v>227</v>
      </c>
      <c r="V1210" s="54" t="str">
        <f t="shared" si="1167"/>
        <v>avantage2</v>
      </c>
      <c r="W1210" s="22" t="s">
        <v>228</v>
      </c>
      <c r="AW1210" s="22"/>
      <c r="AX1210" s="20" t="str">
        <f t="shared" si="1172"/>
        <v>ncreator</v>
      </c>
      <c r="AY1210" s="20">
        <f t="shared" si="1172"/>
        <v>10</v>
      </c>
      <c r="AZ1210" s="20" t="str">
        <f t="shared" si="1172"/>
        <v>cotrcrea</v>
      </c>
      <c r="BA1210" s="20">
        <f t="shared" si="1172"/>
        <v>90</v>
      </c>
      <c r="BB1210" s="20" t="str">
        <f t="shared" si="1172"/>
        <v>nminer</v>
      </c>
      <c r="BC1210" s="20">
        <f t="shared" si="1172"/>
        <v>0</v>
      </c>
      <c r="BD1210" s="14"/>
      <c r="BJ1210" t="s">
        <v>235</v>
      </c>
      <c r="BK1210" t="s">
        <v>152</v>
      </c>
      <c r="BN1210" s="36">
        <v>100</v>
      </c>
      <c r="BQ1210">
        <v>1</v>
      </c>
      <c r="BR1210" s="38">
        <v>44737</v>
      </c>
      <c r="BS1210" s="22" t="s">
        <v>1550</v>
      </c>
      <c r="BT1210" s="20" t="str">
        <f t="shared" si="1165"/>
        <v>BILLETVIP_COR22D420</v>
      </c>
      <c r="BV1210">
        <v>1</v>
      </c>
      <c r="BW1210" t="s">
        <v>1123</v>
      </c>
    </row>
    <row r="1211" spans="2:75" ht="18.75" customHeight="1" x14ac:dyDescent="0.3">
      <c r="B1211" s="20">
        <f t="shared" si="1169"/>
        <v>421</v>
      </c>
      <c r="C1211" s="22" t="str">
        <f t="shared" si="1170"/>
        <v>#421 Billet VIP</v>
      </c>
      <c r="D1211" t="str">
        <f t="shared" si="1168"/>
        <v>COR22D421</v>
      </c>
      <c r="E1211" s="53" t="s">
        <v>234</v>
      </c>
      <c r="F1211" s="20">
        <v>1000</v>
      </c>
      <c r="G1211" s="74" t="s">
        <v>1450</v>
      </c>
      <c r="H1211" s="23" t="s">
        <v>146</v>
      </c>
      <c r="J1211" s="54" t="s">
        <v>1020</v>
      </c>
      <c r="K1211" s="22" t="s">
        <v>173</v>
      </c>
      <c r="L1211" s="54" t="s">
        <v>147</v>
      </c>
      <c r="M1211" s="22">
        <v>1</v>
      </c>
      <c r="N1211" s="54" t="s">
        <v>174</v>
      </c>
      <c r="T1211" s="54" t="s">
        <v>36</v>
      </c>
      <c r="U1211" s="22" t="s">
        <v>227</v>
      </c>
      <c r="V1211" s="54" t="str">
        <f t="shared" si="1167"/>
        <v>avantage2</v>
      </c>
      <c r="W1211" s="22" t="s">
        <v>228</v>
      </c>
      <c r="AW1211" s="22"/>
      <c r="AX1211" s="20" t="str">
        <f t="shared" si="1172"/>
        <v>ncreator</v>
      </c>
      <c r="AY1211" s="20">
        <f t="shared" si="1172"/>
        <v>10</v>
      </c>
      <c r="AZ1211" s="20" t="str">
        <f t="shared" si="1172"/>
        <v>cotrcrea</v>
      </c>
      <c r="BA1211" s="20">
        <f t="shared" si="1172"/>
        <v>90</v>
      </c>
      <c r="BB1211" s="20" t="str">
        <f t="shared" si="1172"/>
        <v>nminer</v>
      </c>
      <c r="BC1211" s="20">
        <f t="shared" si="1172"/>
        <v>0</v>
      </c>
      <c r="BD1211" s="14"/>
      <c r="BJ1211" t="s">
        <v>235</v>
      </c>
      <c r="BK1211" t="s">
        <v>152</v>
      </c>
      <c r="BN1211" s="36">
        <v>100</v>
      </c>
      <c r="BQ1211">
        <v>1</v>
      </c>
      <c r="BR1211" s="38">
        <v>44737</v>
      </c>
      <c r="BS1211" s="22" t="s">
        <v>1550</v>
      </c>
      <c r="BT1211" s="20" t="str">
        <f t="shared" si="1165"/>
        <v>BILLETVIP_COR22D421</v>
      </c>
      <c r="BV1211">
        <v>1</v>
      </c>
      <c r="BW1211" t="s">
        <v>1123</v>
      </c>
    </row>
    <row r="1212" spans="2:75" ht="18.75" customHeight="1" x14ac:dyDescent="0.3">
      <c r="B1212" s="20">
        <f t="shared" si="1169"/>
        <v>422</v>
      </c>
      <c r="C1212" s="22" t="str">
        <f t="shared" si="1170"/>
        <v>#422 Billet VIP</v>
      </c>
      <c r="D1212" t="str">
        <f t="shared" si="1168"/>
        <v>COR22D422</v>
      </c>
      <c r="E1212" s="53" t="s">
        <v>234</v>
      </c>
      <c r="F1212" s="20">
        <v>1000</v>
      </c>
      <c r="G1212" s="74" t="s">
        <v>1451</v>
      </c>
      <c r="H1212" s="23" t="s">
        <v>146</v>
      </c>
      <c r="J1212" s="54" t="s">
        <v>1020</v>
      </c>
      <c r="K1212" s="22" t="s">
        <v>173</v>
      </c>
      <c r="L1212" s="54" t="s">
        <v>147</v>
      </c>
      <c r="M1212" s="22">
        <v>1</v>
      </c>
      <c r="N1212" s="54" t="s">
        <v>174</v>
      </c>
      <c r="T1212" s="54" t="s">
        <v>36</v>
      </c>
      <c r="U1212" s="22" t="s">
        <v>227</v>
      </c>
      <c r="V1212" s="54" t="str">
        <f t="shared" si="1167"/>
        <v>avantage2</v>
      </c>
      <c r="W1212" s="22" t="s">
        <v>228</v>
      </c>
      <c r="AW1212" s="22"/>
      <c r="AX1212" s="20" t="str">
        <f t="shared" si="1172"/>
        <v>ncreator</v>
      </c>
      <c r="AY1212" s="20">
        <f t="shared" si="1172"/>
        <v>10</v>
      </c>
      <c r="AZ1212" s="20" t="str">
        <f t="shared" si="1172"/>
        <v>cotrcrea</v>
      </c>
      <c r="BA1212" s="20">
        <f t="shared" si="1172"/>
        <v>90</v>
      </c>
      <c r="BB1212" s="20" t="str">
        <f t="shared" si="1172"/>
        <v>nminer</v>
      </c>
      <c r="BC1212" s="20">
        <f t="shared" si="1172"/>
        <v>0</v>
      </c>
      <c r="BD1212" s="14"/>
      <c r="BJ1212" t="s">
        <v>235</v>
      </c>
      <c r="BK1212" t="s">
        <v>152</v>
      </c>
      <c r="BN1212" s="36">
        <v>100</v>
      </c>
      <c r="BQ1212">
        <v>1</v>
      </c>
      <c r="BR1212" s="38">
        <v>44737</v>
      </c>
      <c r="BS1212" s="22" t="s">
        <v>1550</v>
      </c>
      <c r="BT1212" s="20" t="str">
        <f t="shared" si="1165"/>
        <v>BILLETVIP_COR22D422</v>
      </c>
      <c r="BV1212">
        <v>1</v>
      </c>
      <c r="BW1212" t="s">
        <v>1123</v>
      </c>
    </row>
    <row r="1213" spans="2:75" ht="18.75" customHeight="1" x14ac:dyDescent="0.3">
      <c r="B1213" s="20">
        <f t="shared" si="1169"/>
        <v>423</v>
      </c>
      <c r="C1213" s="22" t="str">
        <f t="shared" si="1170"/>
        <v>#423 Billet VIP</v>
      </c>
      <c r="D1213" t="str">
        <f t="shared" si="1168"/>
        <v>COR22D423</v>
      </c>
      <c r="E1213" s="53" t="s">
        <v>234</v>
      </c>
      <c r="F1213" s="20">
        <v>1000</v>
      </c>
      <c r="G1213" s="74" t="s">
        <v>1452</v>
      </c>
      <c r="H1213" s="23" t="s">
        <v>146</v>
      </c>
      <c r="J1213" s="54" t="s">
        <v>1020</v>
      </c>
      <c r="K1213" s="22" t="s">
        <v>173</v>
      </c>
      <c r="L1213" s="54" t="s">
        <v>147</v>
      </c>
      <c r="M1213" s="22">
        <v>1</v>
      </c>
      <c r="N1213" s="54" t="s">
        <v>174</v>
      </c>
      <c r="T1213" s="54" t="s">
        <v>36</v>
      </c>
      <c r="U1213" s="22" t="s">
        <v>227</v>
      </c>
      <c r="V1213" s="54" t="str">
        <f t="shared" si="1167"/>
        <v>avantage2</v>
      </c>
      <c r="W1213" s="22" t="s">
        <v>228</v>
      </c>
      <c r="AW1213" s="22"/>
      <c r="AX1213" s="20" t="str">
        <f t="shared" si="1172"/>
        <v>ncreator</v>
      </c>
      <c r="AY1213" s="20">
        <f t="shared" si="1172"/>
        <v>10</v>
      </c>
      <c r="AZ1213" s="20" t="str">
        <f t="shared" si="1172"/>
        <v>cotrcrea</v>
      </c>
      <c r="BA1213" s="20">
        <f t="shared" si="1172"/>
        <v>90</v>
      </c>
      <c r="BB1213" s="20" t="str">
        <f t="shared" si="1172"/>
        <v>nminer</v>
      </c>
      <c r="BC1213" s="20">
        <f t="shared" si="1172"/>
        <v>0</v>
      </c>
      <c r="BD1213" s="14"/>
      <c r="BJ1213" t="s">
        <v>235</v>
      </c>
      <c r="BK1213" t="s">
        <v>152</v>
      </c>
      <c r="BN1213" s="36">
        <v>100</v>
      </c>
      <c r="BQ1213">
        <v>1</v>
      </c>
      <c r="BR1213" s="38">
        <v>44737</v>
      </c>
      <c r="BS1213" s="22" t="s">
        <v>1550</v>
      </c>
      <c r="BT1213" s="20" t="str">
        <f t="shared" si="1165"/>
        <v>BILLETVIP_COR22D423</v>
      </c>
      <c r="BV1213">
        <v>1</v>
      </c>
      <c r="BW1213" t="s">
        <v>1123</v>
      </c>
    </row>
    <row r="1214" spans="2:75" ht="18.75" customHeight="1" x14ac:dyDescent="0.3">
      <c r="B1214" s="20">
        <f t="shared" si="1169"/>
        <v>424</v>
      </c>
      <c r="C1214" s="22" t="str">
        <f t="shared" si="1170"/>
        <v>#424 Billet VIP</v>
      </c>
      <c r="D1214" t="str">
        <f t="shared" si="1168"/>
        <v>COR22D424</v>
      </c>
      <c r="E1214" s="53" t="s">
        <v>234</v>
      </c>
      <c r="F1214" s="20">
        <v>1000</v>
      </c>
      <c r="G1214" s="74" t="s">
        <v>1453</v>
      </c>
      <c r="H1214" s="23" t="s">
        <v>146</v>
      </c>
      <c r="J1214" s="54" t="s">
        <v>1020</v>
      </c>
      <c r="K1214" s="22" t="s">
        <v>173</v>
      </c>
      <c r="L1214" s="54" t="s">
        <v>147</v>
      </c>
      <c r="M1214" s="22">
        <v>1</v>
      </c>
      <c r="N1214" s="54" t="s">
        <v>174</v>
      </c>
      <c r="T1214" s="54" t="s">
        <v>36</v>
      </c>
      <c r="U1214" s="22" t="s">
        <v>227</v>
      </c>
      <c r="V1214" s="54" t="str">
        <f t="shared" si="1167"/>
        <v>avantage2</v>
      </c>
      <c r="W1214" s="22" t="s">
        <v>228</v>
      </c>
      <c r="AW1214" s="22"/>
      <c r="AX1214" s="20" t="str">
        <f t="shared" si="1172"/>
        <v>ncreator</v>
      </c>
      <c r="AY1214" s="20">
        <f t="shared" si="1172"/>
        <v>10</v>
      </c>
      <c r="AZ1214" s="20" t="str">
        <f t="shared" si="1172"/>
        <v>cotrcrea</v>
      </c>
      <c r="BA1214" s="20">
        <f t="shared" si="1172"/>
        <v>90</v>
      </c>
      <c r="BB1214" s="20" t="str">
        <f t="shared" si="1172"/>
        <v>nminer</v>
      </c>
      <c r="BC1214" s="20">
        <f t="shared" si="1172"/>
        <v>0</v>
      </c>
      <c r="BD1214" s="14"/>
      <c r="BJ1214" t="s">
        <v>235</v>
      </c>
      <c r="BK1214" t="s">
        <v>152</v>
      </c>
      <c r="BN1214" s="36">
        <v>100</v>
      </c>
      <c r="BQ1214">
        <v>1</v>
      </c>
      <c r="BR1214" s="38">
        <v>44737</v>
      </c>
      <c r="BS1214" s="22" t="s">
        <v>1550</v>
      </c>
      <c r="BT1214" s="20" t="str">
        <f t="shared" si="1165"/>
        <v>BILLETVIP_COR22D424</v>
      </c>
      <c r="BV1214">
        <v>1</v>
      </c>
      <c r="BW1214" t="s">
        <v>1123</v>
      </c>
    </row>
    <row r="1215" spans="2:75" ht="18.75" customHeight="1" x14ac:dyDescent="0.3">
      <c r="B1215" s="20">
        <f t="shared" si="1169"/>
        <v>425</v>
      </c>
      <c r="C1215" s="22" t="str">
        <f t="shared" si="1170"/>
        <v>#425 Billet VIP</v>
      </c>
      <c r="D1215" t="str">
        <f t="shared" si="1168"/>
        <v>COR22D425</v>
      </c>
      <c r="E1215" s="53" t="s">
        <v>234</v>
      </c>
      <c r="F1215" s="20">
        <v>1000</v>
      </c>
      <c r="G1215" s="74" t="s">
        <v>1454</v>
      </c>
      <c r="H1215" s="23" t="s">
        <v>146</v>
      </c>
      <c r="J1215" s="54" t="s">
        <v>1020</v>
      </c>
      <c r="K1215" s="22" t="s">
        <v>173</v>
      </c>
      <c r="L1215" s="54" t="s">
        <v>147</v>
      </c>
      <c r="M1215" s="22">
        <v>1</v>
      </c>
      <c r="N1215" s="54" t="s">
        <v>174</v>
      </c>
      <c r="T1215" s="54" t="s">
        <v>36</v>
      </c>
      <c r="U1215" s="22" t="s">
        <v>227</v>
      </c>
      <c r="V1215" s="54" t="str">
        <f t="shared" si="1167"/>
        <v>avantage2</v>
      </c>
      <c r="W1215" s="22" t="s">
        <v>228</v>
      </c>
      <c r="AW1215" s="22"/>
      <c r="AX1215" s="20" t="str">
        <f t="shared" si="1172"/>
        <v>ncreator</v>
      </c>
      <c r="AY1215" s="20">
        <f t="shared" si="1172"/>
        <v>10</v>
      </c>
      <c r="AZ1215" s="20" t="str">
        <f t="shared" si="1172"/>
        <v>cotrcrea</v>
      </c>
      <c r="BA1215" s="20">
        <f t="shared" si="1172"/>
        <v>90</v>
      </c>
      <c r="BB1215" s="20" t="str">
        <f t="shared" si="1172"/>
        <v>nminer</v>
      </c>
      <c r="BC1215" s="20">
        <f t="shared" si="1172"/>
        <v>0</v>
      </c>
      <c r="BD1215" s="14"/>
      <c r="BJ1215" t="s">
        <v>235</v>
      </c>
      <c r="BK1215" t="s">
        <v>152</v>
      </c>
      <c r="BN1215" s="36">
        <v>100</v>
      </c>
      <c r="BQ1215">
        <v>1</v>
      </c>
      <c r="BR1215" s="38">
        <v>44737</v>
      </c>
      <c r="BS1215" s="22" t="s">
        <v>1550</v>
      </c>
      <c r="BT1215" s="20" t="str">
        <f t="shared" si="1165"/>
        <v>BILLETVIP_COR22D425</v>
      </c>
      <c r="BV1215">
        <v>1</v>
      </c>
      <c r="BW1215" t="s">
        <v>1123</v>
      </c>
    </row>
    <row r="1216" spans="2:75" ht="18.75" customHeight="1" x14ac:dyDescent="0.3">
      <c r="B1216" s="20">
        <f t="shared" si="1169"/>
        <v>426</v>
      </c>
      <c r="C1216" s="22" t="str">
        <f t="shared" si="1170"/>
        <v>#426 Billet VIP</v>
      </c>
      <c r="D1216" t="str">
        <f t="shared" si="1168"/>
        <v>COR22D426</v>
      </c>
      <c r="E1216" s="53" t="s">
        <v>234</v>
      </c>
      <c r="F1216" s="20">
        <v>1000</v>
      </c>
      <c r="G1216" s="74" t="s">
        <v>1455</v>
      </c>
      <c r="H1216" s="23" t="s">
        <v>146</v>
      </c>
      <c r="J1216" s="54" t="s">
        <v>1020</v>
      </c>
      <c r="K1216" s="22" t="s">
        <v>173</v>
      </c>
      <c r="L1216" s="54" t="s">
        <v>147</v>
      </c>
      <c r="M1216" s="22">
        <v>1</v>
      </c>
      <c r="N1216" s="54" t="s">
        <v>174</v>
      </c>
      <c r="T1216" s="54" t="s">
        <v>36</v>
      </c>
      <c r="U1216" s="22" t="s">
        <v>227</v>
      </c>
      <c r="V1216" s="54" t="str">
        <f t="shared" si="1167"/>
        <v>avantage2</v>
      </c>
      <c r="W1216" s="22" t="s">
        <v>228</v>
      </c>
      <c r="AW1216" s="22"/>
      <c r="AX1216" s="20" t="str">
        <f t="shared" ref="AX1216:BC1231" si="1173">AX1215</f>
        <v>ncreator</v>
      </c>
      <c r="AY1216" s="20">
        <f t="shared" si="1173"/>
        <v>10</v>
      </c>
      <c r="AZ1216" s="20" t="str">
        <f t="shared" si="1173"/>
        <v>cotrcrea</v>
      </c>
      <c r="BA1216" s="20">
        <f t="shared" si="1173"/>
        <v>90</v>
      </c>
      <c r="BB1216" s="20" t="str">
        <f t="shared" si="1173"/>
        <v>nminer</v>
      </c>
      <c r="BC1216" s="20">
        <f t="shared" si="1173"/>
        <v>0</v>
      </c>
      <c r="BD1216" s="14"/>
      <c r="BJ1216" t="s">
        <v>235</v>
      </c>
      <c r="BK1216" t="s">
        <v>152</v>
      </c>
      <c r="BN1216" s="36">
        <v>100</v>
      </c>
      <c r="BQ1216">
        <v>1</v>
      </c>
      <c r="BR1216" s="38">
        <v>44737</v>
      </c>
      <c r="BS1216" s="22" t="s">
        <v>1550</v>
      </c>
      <c r="BT1216" s="20" t="str">
        <f t="shared" si="1165"/>
        <v>BILLETVIP_COR22D426</v>
      </c>
      <c r="BV1216">
        <v>1</v>
      </c>
      <c r="BW1216" t="s">
        <v>1123</v>
      </c>
    </row>
    <row r="1217" spans="2:75" ht="18.75" customHeight="1" x14ac:dyDescent="0.3">
      <c r="B1217" s="20">
        <f t="shared" si="1169"/>
        <v>427</v>
      </c>
      <c r="C1217" s="22" t="str">
        <f t="shared" si="1170"/>
        <v>#427 Billet VIP</v>
      </c>
      <c r="D1217" t="str">
        <f t="shared" si="1168"/>
        <v>COR22D427</v>
      </c>
      <c r="E1217" s="53" t="s">
        <v>234</v>
      </c>
      <c r="F1217" s="20">
        <v>1000</v>
      </c>
      <c r="G1217" s="74" t="s">
        <v>1456</v>
      </c>
      <c r="H1217" s="23" t="s">
        <v>146</v>
      </c>
      <c r="J1217" s="54" t="s">
        <v>1020</v>
      </c>
      <c r="K1217" s="22" t="s">
        <v>173</v>
      </c>
      <c r="L1217" s="54" t="s">
        <v>147</v>
      </c>
      <c r="M1217" s="22">
        <v>1</v>
      </c>
      <c r="N1217" s="54" t="s">
        <v>174</v>
      </c>
      <c r="T1217" s="54" t="s">
        <v>36</v>
      </c>
      <c r="U1217" s="22" t="s">
        <v>227</v>
      </c>
      <c r="V1217" s="54" t="str">
        <f t="shared" si="1167"/>
        <v>avantage2</v>
      </c>
      <c r="W1217" s="22" t="s">
        <v>228</v>
      </c>
      <c r="AW1217" s="22"/>
      <c r="AX1217" s="20" t="str">
        <f t="shared" si="1173"/>
        <v>ncreator</v>
      </c>
      <c r="AY1217" s="20">
        <f t="shared" si="1173"/>
        <v>10</v>
      </c>
      <c r="AZ1217" s="20" t="str">
        <f t="shared" si="1173"/>
        <v>cotrcrea</v>
      </c>
      <c r="BA1217" s="20">
        <f t="shared" si="1173"/>
        <v>90</v>
      </c>
      <c r="BB1217" s="20" t="str">
        <f t="shared" si="1173"/>
        <v>nminer</v>
      </c>
      <c r="BC1217" s="20">
        <f t="shared" si="1173"/>
        <v>0</v>
      </c>
      <c r="BD1217" s="14"/>
      <c r="BJ1217" t="s">
        <v>235</v>
      </c>
      <c r="BK1217" t="s">
        <v>152</v>
      </c>
      <c r="BN1217" s="36">
        <v>100</v>
      </c>
      <c r="BQ1217">
        <v>1</v>
      </c>
      <c r="BR1217" s="38">
        <v>44737</v>
      </c>
      <c r="BS1217" s="22" t="s">
        <v>1550</v>
      </c>
      <c r="BT1217" s="20" t="str">
        <f t="shared" si="1165"/>
        <v>BILLETVIP_COR22D427</v>
      </c>
      <c r="BV1217">
        <v>1</v>
      </c>
      <c r="BW1217" t="s">
        <v>1123</v>
      </c>
    </row>
    <row r="1218" spans="2:75" ht="18.75" customHeight="1" x14ac:dyDescent="0.3">
      <c r="B1218" s="20">
        <f t="shared" si="1169"/>
        <v>428</v>
      </c>
      <c r="C1218" s="22" t="str">
        <f t="shared" si="1170"/>
        <v>#428 Billet VIP</v>
      </c>
      <c r="D1218" t="str">
        <f t="shared" si="1168"/>
        <v>COR22D428</v>
      </c>
      <c r="E1218" s="53" t="s">
        <v>234</v>
      </c>
      <c r="F1218" s="20">
        <v>1000</v>
      </c>
      <c r="G1218" s="74" t="s">
        <v>1457</v>
      </c>
      <c r="H1218" s="23" t="s">
        <v>146</v>
      </c>
      <c r="J1218" s="54" t="s">
        <v>1020</v>
      </c>
      <c r="K1218" s="22" t="s">
        <v>173</v>
      </c>
      <c r="L1218" s="54" t="s">
        <v>147</v>
      </c>
      <c r="M1218" s="22">
        <v>1</v>
      </c>
      <c r="N1218" s="54" t="s">
        <v>174</v>
      </c>
      <c r="T1218" s="54" t="s">
        <v>36</v>
      </c>
      <c r="U1218" s="22" t="s">
        <v>227</v>
      </c>
      <c r="V1218" s="54" t="str">
        <f t="shared" si="1167"/>
        <v>avantage2</v>
      </c>
      <c r="W1218" s="22" t="s">
        <v>228</v>
      </c>
      <c r="AW1218" s="22"/>
      <c r="AX1218" s="20" t="str">
        <f t="shared" si="1173"/>
        <v>ncreator</v>
      </c>
      <c r="AY1218" s="20">
        <f t="shared" si="1173"/>
        <v>10</v>
      </c>
      <c r="AZ1218" s="20" t="str">
        <f t="shared" si="1173"/>
        <v>cotrcrea</v>
      </c>
      <c r="BA1218" s="20">
        <f t="shared" si="1173"/>
        <v>90</v>
      </c>
      <c r="BB1218" s="20" t="str">
        <f t="shared" si="1173"/>
        <v>nminer</v>
      </c>
      <c r="BC1218" s="20">
        <f t="shared" si="1173"/>
        <v>0</v>
      </c>
      <c r="BD1218" s="14"/>
      <c r="BJ1218" t="s">
        <v>235</v>
      </c>
      <c r="BK1218" t="s">
        <v>152</v>
      </c>
      <c r="BN1218" s="36">
        <v>100</v>
      </c>
      <c r="BQ1218">
        <v>1</v>
      </c>
      <c r="BR1218" s="38">
        <v>44737</v>
      </c>
      <c r="BS1218" s="22" t="s">
        <v>1550</v>
      </c>
      <c r="BT1218" s="20" t="str">
        <f t="shared" si="1165"/>
        <v>BILLETVIP_COR22D428</v>
      </c>
      <c r="BV1218">
        <v>1</v>
      </c>
      <c r="BW1218" t="s">
        <v>1123</v>
      </c>
    </row>
    <row r="1219" spans="2:75" ht="18.75" customHeight="1" x14ac:dyDescent="0.3">
      <c r="B1219" s="20">
        <f t="shared" si="1169"/>
        <v>429</v>
      </c>
      <c r="C1219" s="22" t="str">
        <f t="shared" si="1170"/>
        <v>#429 Billet VIP</v>
      </c>
      <c r="D1219" t="str">
        <f t="shared" si="1168"/>
        <v>COR22D429</v>
      </c>
      <c r="E1219" s="53" t="s">
        <v>234</v>
      </c>
      <c r="F1219" s="20">
        <v>1000</v>
      </c>
      <c r="G1219" s="74" t="s">
        <v>1458</v>
      </c>
      <c r="H1219" s="23" t="s">
        <v>146</v>
      </c>
      <c r="J1219" s="54" t="s">
        <v>1020</v>
      </c>
      <c r="K1219" s="22" t="s">
        <v>173</v>
      </c>
      <c r="L1219" s="54" t="s">
        <v>147</v>
      </c>
      <c r="M1219" s="22">
        <v>1</v>
      </c>
      <c r="N1219" s="54" t="s">
        <v>174</v>
      </c>
      <c r="T1219" s="54" t="s">
        <v>36</v>
      </c>
      <c r="U1219" s="22" t="s">
        <v>227</v>
      </c>
      <c r="V1219" s="54" t="str">
        <f t="shared" si="1167"/>
        <v>avantage2</v>
      </c>
      <c r="W1219" s="22" t="s">
        <v>228</v>
      </c>
      <c r="AW1219" s="22"/>
      <c r="AX1219" s="20" t="str">
        <f t="shared" si="1173"/>
        <v>ncreator</v>
      </c>
      <c r="AY1219" s="20">
        <f t="shared" si="1173"/>
        <v>10</v>
      </c>
      <c r="AZ1219" s="20" t="str">
        <f t="shared" si="1173"/>
        <v>cotrcrea</v>
      </c>
      <c r="BA1219" s="20">
        <f t="shared" si="1173"/>
        <v>90</v>
      </c>
      <c r="BB1219" s="20" t="str">
        <f t="shared" si="1173"/>
        <v>nminer</v>
      </c>
      <c r="BC1219" s="20">
        <f t="shared" si="1173"/>
        <v>0</v>
      </c>
      <c r="BD1219" s="14"/>
      <c r="BJ1219" t="s">
        <v>235</v>
      </c>
      <c r="BK1219" t="s">
        <v>152</v>
      </c>
      <c r="BN1219" s="36">
        <v>100</v>
      </c>
      <c r="BQ1219">
        <v>1</v>
      </c>
      <c r="BR1219" s="38">
        <v>44737</v>
      </c>
      <c r="BS1219" s="22" t="s">
        <v>1550</v>
      </c>
      <c r="BT1219" s="20" t="str">
        <f t="shared" si="1165"/>
        <v>BILLETVIP_COR22D429</v>
      </c>
      <c r="BV1219">
        <v>1</v>
      </c>
      <c r="BW1219" t="s">
        <v>1123</v>
      </c>
    </row>
    <row r="1220" spans="2:75" ht="18.75" customHeight="1" x14ac:dyDescent="0.3">
      <c r="B1220" s="20">
        <f t="shared" si="1169"/>
        <v>430</v>
      </c>
      <c r="C1220" s="22" t="str">
        <f t="shared" si="1170"/>
        <v>#430 Billet VIP</v>
      </c>
      <c r="D1220" t="str">
        <f t="shared" si="1168"/>
        <v>COR22D430</v>
      </c>
      <c r="E1220" s="53" t="s">
        <v>234</v>
      </c>
      <c r="F1220" s="20">
        <v>1000</v>
      </c>
      <c r="G1220" s="74" t="s">
        <v>1459</v>
      </c>
      <c r="H1220" s="23" t="s">
        <v>146</v>
      </c>
      <c r="J1220" s="54" t="s">
        <v>1020</v>
      </c>
      <c r="K1220" s="22" t="s">
        <v>173</v>
      </c>
      <c r="L1220" s="54" t="s">
        <v>147</v>
      </c>
      <c r="M1220" s="22">
        <v>1</v>
      </c>
      <c r="N1220" s="54" t="s">
        <v>174</v>
      </c>
      <c r="T1220" s="54" t="s">
        <v>36</v>
      </c>
      <c r="U1220" s="22" t="s">
        <v>227</v>
      </c>
      <c r="V1220" s="54" t="str">
        <f t="shared" si="1167"/>
        <v>avantage2</v>
      </c>
      <c r="W1220" s="22" t="s">
        <v>228</v>
      </c>
      <c r="AW1220" s="22"/>
      <c r="AX1220" s="20" t="str">
        <f t="shared" si="1173"/>
        <v>ncreator</v>
      </c>
      <c r="AY1220" s="20">
        <f t="shared" si="1173"/>
        <v>10</v>
      </c>
      <c r="AZ1220" s="20" t="str">
        <f t="shared" si="1173"/>
        <v>cotrcrea</v>
      </c>
      <c r="BA1220" s="20">
        <f t="shared" si="1173"/>
        <v>90</v>
      </c>
      <c r="BB1220" s="20" t="str">
        <f t="shared" si="1173"/>
        <v>nminer</v>
      </c>
      <c r="BC1220" s="20">
        <f t="shared" si="1173"/>
        <v>0</v>
      </c>
      <c r="BD1220" s="14"/>
      <c r="BJ1220" t="s">
        <v>235</v>
      </c>
      <c r="BK1220" t="s">
        <v>152</v>
      </c>
      <c r="BN1220" s="36">
        <v>100</v>
      </c>
      <c r="BQ1220">
        <v>1</v>
      </c>
      <c r="BR1220" s="38">
        <v>44737</v>
      </c>
      <c r="BS1220" s="22" t="s">
        <v>1550</v>
      </c>
      <c r="BT1220" s="20" t="str">
        <f t="shared" ref="BT1220:BT1283" si="1174">SUBSTITUTE(BJ1220," ","") &amp; "_" &amp; D1220</f>
        <v>BILLETVIP_COR22D430</v>
      </c>
      <c r="BV1220">
        <v>1</v>
      </c>
      <c r="BW1220" t="s">
        <v>1123</v>
      </c>
    </row>
    <row r="1221" spans="2:75" ht="18.75" customHeight="1" x14ac:dyDescent="0.3">
      <c r="B1221" s="20">
        <f t="shared" si="1169"/>
        <v>431</v>
      </c>
      <c r="C1221" s="22" t="str">
        <f t="shared" si="1170"/>
        <v>#431 Billet VIP</v>
      </c>
      <c r="D1221" t="str">
        <f t="shared" si="1168"/>
        <v>COR22D431</v>
      </c>
      <c r="E1221" s="53" t="s">
        <v>234</v>
      </c>
      <c r="F1221" s="20">
        <v>1000</v>
      </c>
      <c r="G1221" s="74" t="s">
        <v>1460</v>
      </c>
      <c r="H1221" s="23" t="s">
        <v>146</v>
      </c>
      <c r="J1221" s="54" t="s">
        <v>1020</v>
      </c>
      <c r="K1221" s="22" t="s">
        <v>173</v>
      </c>
      <c r="L1221" s="54" t="s">
        <v>147</v>
      </c>
      <c r="M1221" s="22">
        <v>1</v>
      </c>
      <c r="N1221" s="54" t="s">
        <v>174</v>
      </c>
      <c r="T1221" s="54" t="s">
        <v>36</v>
      </c>
      <c r="U1221" s="22" t="s">
        <v>227</v>
      </c>
      <c r="V1221" s="54" t="str">
        <f t="shared" si="1167"/>
        <v>avantage2</v>
      </c>
      <c r="W1221" s="22" t="s">
        <v>228</v>
      </c>
      <c r="AW1221" s="22"/>
      <c r="AX1221" s="20" t="str">
        <f t="shared" si="1173"/>
        <v>ncreator</v>
      </c>
      <c r="AY1221" s="20">
        <f t="shared" si="1173"/>
        <v>10</v>
      </c>
      <c r="AZ1221" s="20" t="str">
        <f t="shared" si="1173"/>
        <v>cotrcrea</v>
      </c>
      <c r="BA1221" s="20">
        <f t="shared" si="1173"/>
        <v>90</v>
      </c>
      <c r="BB1221" s="20" t="str">
        <f t="shared" si="1173"/>
        <v>nminer</v>
      </c>
      <c r="BC1221" s="20">
        <f t="shared" si="1173"/>
        <v>0</v>
      </c>
      <c r="BD1221" s="14"/>
      <c r="BJ1221" t="s">
        <v>235</v>
      </c>
      <c r="BK1221" t="s">
        <v>152</v>
      </c>
      <c r="BN1221" s="36">
        <v>100</v>
      </c>
      <c r="BQ1221">
        <v>1</v>
      </c>
      <c r="BR1221" s="38">
        <v>44737</v>
      </c>
      <c r="BS1221" s="22" t="s">
        <v>1550</v>
      </c>
      <c r="BT1221" s="20" t="str">
        <f t="shared" si="1174"/>
        <v>BILLETVIP_COR22D431</v>
      </c>
      <c r="BV1221">
        <v>1</v>
      </c>
      <c r="BW1221" t="s">
        <v>1123</v>
      </c>
    </row>
    <row r="1222" spans="2:75" ht="18.75" customHeight="1" x14ac:dyDescent="0.3">
      <c r="B1222" s="20">
        <f t="shared" si="1169"/>
        <v>432</v>
      </c>
      <c r="C1222" s="22" t="str">
        <f t="shared" si="1170"/>
        <v>#432 Billet VIP</v>
      </c>
      <c r="D1222" t="str">
        <f t="shared" si="1168"/>
        <v>COR22D432</v>
      </c>
      <c r="E1222" s="53" t="s">
        <v>234</v>
      </c>
      <c r="F1222" s="20">
        <v>1000</v>
      </c>
      <c r="G1222" s="74" t="s">
        <v>1461</v>
      </c>
      <c r="H1222" s="23" t="s">
        <v>146</v>
      </c>
      <c r="J1222" s="54" t="s">
        <v>1020</v>
      </c>
      <c r="K1222" s="22" t="s">
        <v>173</v>
      </c>
      <c r="L1222" s="54" t="s">
        <v>147</v>
      </c>
      <c r="M1222" s="22">
        <v>1</v>
      </c>
      <c r="N1222" s="54" t="s">
        <v>174</v>
      </c>
      <c r="T1222" s="54" t="s">
        <v>36</v>
      </c>
      <c r="U1222" s="22" t="s">
        <v>227</v>
      </c>
      <c r="V1222" s="54" t="str">
        <f t="shared" si="1167"/>
        <v>avantage2</v>
      </c>
      <c r="W1222" s="22" t="s">
        <v>228</v>
      </c>
      <c r="AW1222" s="22"/>
      <c r="AX1222" s="20" t="str">
        <f t="shared" si="1173"/>
        <v>ncreator</v>
      </c>
      <c r="AY1222" s="20">
        <f t="shared" si="1173"/>
        <v>10</v>
      </c>
      <c r="AZ1222" s="20" t="str">
        <f t="shared" si="1173"/>
        <v>cotrcrea</v>
      </c>
      <c r="BA1222" s="20">
        <f t="shared" si="1173"/>
        <v>90</v>
      </c>
      <c r="BB1222" s="20" t="str">
        <f t="shared" si="1173"/>
        <v>nminer</v>
      </c>
      <c r="BC1222" s="20">
        <f t="shared" si="1173"/>
        <v>0</v>
      </c>
      <c r="BD1222" s="14"/>
      <c r="BJ1222" t="s">
        <v>235</v>
      </c>
      <c r="BK1222" t="s">
        <v>152</v>
      </c>
      <c r="BN1222" s="36">
        <v>100</v>
      </c>
      <c r="BQ1222">
        <v>1</v>
      </c>
      <c r="BR1222" s="38">
        <v>44737</v>
      </c>
      <c r="BS1222" s="22" t="s">
        <v>1550</v>
      </c>
      <c r="BT1222" s="20" t="str">
        <f t="shared" si="1174"/>
        <v>BILLETVIP_COR22D432</v>
      </c>
      <c r="BV1222">
        <v>1</v>
      </c>
      <c r="BW1222" t="s">
        <v>1123</v>
      </c>
    </row>
    <row r="1223" spans="2:75" ht="18.75" customHeight="1" x14ac:dyDescent="0.3">
      <c r="B1223" s="20">
        <f t="shared" si="1169"/>
        <v>433</v>
      </c>
      <c r="C1223" s="22" t="str">
        <f t="shared" si="1170"/>
        <v>#433 Billet VIP</v>
      </c>
      <c r="D1223" t="str">
        <f t="shared" si="1168"/>
        <v>COR22D433</v>
      </c>
      <c r="E1223" s="53" t="s">
        <v>234</v>
      </c>
      <c r="F1223" s="20">
        <v>1000</v>
      </c>
      <c r="G1223" s="74" t="s">
        <v>1462</v>
      </c>
      <c r="H1223" s="23" t="s">
        <v>146</v>
      </c>
      <c r="J1223" s="54" t="s">
        <v>1020</v>
      </c>
      <c r="K1223" s="22" t="s">
        <v>173</v>
      </c>
      <c r="L1223" s="54" t="s">
        <v>147</v>
      </c>
      <c r="M1223" s="22">
        <v>1</v>
      </c>
      <c r="N1223" s="54" t="s">
        <v>174</v>
      </c>
      <c r="T1223" s="54" t="s">
        <v>36</v>
      </c>
      <c r="U1223" s="22" t="s">
        <v>227</v>
      </c>
      <c r="V1223" s="54" t="str">
        <f t="shared" si="1167"/>
        <v>avantage2</v>
      </c>
      <c r="W1223" s="22" t="s">
        <v>228</v>
      </c>
      <c r="AW1223" s="22"/>
      <c r="AX1223" s="20" t="str">
        <f t="shared" si="1173"/>
        <v>ncreator</v>
      </c>
      <c r="AY1223" s="20">
        <f t="shared" si="1173"/>
        <v>10</v>
      </c>
      <c r="AZ1223" s="20" t="str">
        <f t="shared" si="1173"/>
        <v>cotrcrea</v>
      </c>
      <c r="BA1223" s="20">
        <f t="shared" si="1173"/>
        <v>90</v>
      </c>
      <c r="BB1223" s="20" t="str">
        <f t="shared" si="1173"/>
        <v>nminer</v>
      </c>
      <c r="BC1223" s="20">
        <f t="shared" si="1173"/>
        <v>0</v>
      </c>
      <c r="BD1223" s="14"/>
      <c r="BJ1223" t="s">
        <v>235</v>
      </c>
      <c r="BK1223" t="s">
        <v>152</v>
      </c>
      <c r="BN1223" s="36">
        <v>100</v>
      </c>
      <c r="BQ1223">
        <v>1</v>
      </c>
      <c r="BR1223" s="38">
        <v>44737</v>
      </c>
      <c r="BS1223" s="22" t="s">
        <v>1550</v>
      </c>
      <c r="BT1223" s="20" t="str">
        <f t="shared" si="1174"/>
        <v>BILLETVIP_COR22D433</v>
      </c>
      <c r="BV1223">
        <v>1</v>
      </c>
      <c r="BW1223" t="s">
        <v>1123</v>
      </c>
    </row>
    <row r="1224" spans="2:75" ht="18.75" customHeight="1" x14ac:dyDescent="0.3">
      <c r="B1224" s="20">
        <f t="shared" si="1169"/>
        <v>434</v>
      </c>
      <c r="C1224" s="22" t="str">
        <f t="shared" si="1170"/>
        <v>#434 Billet VIP</v>
      </c>
      <c r="D1224" t="str">
        <f t="shared" si="1168"/>
        <v>COR22D434</v>
      </c>
      <c r="E1224" s="53" t="s">
        <v>234</v>
      </c>
      <c r="F1224" s="20">
        <v>1000</v>
      </c>
      <c r="G1224" s="74" t="s">
        <v>1463</v>
      </c>
      <c r="H1224" s="23" t="s">
        <v>146</v>
      </c>
      <c r="J1224" s="54" t="s">
        <v>1020</v>
      </c>
      <c r="K1224" s="22" t="s">
        <v>173</v>
      </c>
      <c r="L1224" s="54" t="s">
        <v>147</v>
      </c>
      <c r="M1224" s="22">
        <v>1</v>
      </c>
      <c r="N1224" s="54" t="s">
        <v>174</v>
      </c>
      <c r="T1224" s="54" t="s">
        <v>36</v>
      </c>
      <c r="U1224" s="22" t="s">
        <v>227</v>
      </c>
      <c r="V1224" s="54" t="str">
        <f t="shared" si="1167"/>
        <v>avantage2</v>
      </c>
      <c r="W1224" s="22" t="s">
        <v>228</v>
      </c>
      <c r="AW1224" s="22"/>
      <c r="AX1224" s="20" t="str">
        <f t="shared" si="1173"/>
        <v>ncreator</v>
      </c>
      <c r="AY1224" s="20">
        <f t="shared" si="1173"/>
        <v>10</v>
      </c>
      <c r="AZ1224" s="20" t="str">
        <f t="shared" si="1173"/>
        <v>cotrcrea</v>
      </c>
      <c r="BA1224" s="20">
        <f t="shared" si="1173"/>
        <v>90</v>
      </c>
      <c r="BB1224" s="20" t="str">
        <f t="shared" si="1173"/>
        <v>nminer</v>
      </c>
      <c r="BC1224" s="20">
        <f t="shared" si="1173"/>
        <v>0</v>
      </c>
      <c r="BD1224" s="14"/>
      <c r="BJ1224" t="s">
        <v>235</v>
      </c>
      <c r="BK1224" t="s">
        <v>152</v>
      </c>
      <c r="BN1224" s="36">
        <v>100</v>
      </c>
      <c r="BQ1224">
        <v>1</v>
      </c>
      <c r="BR1224" s="38">
        <v>44737</v>
      </c>
      <c r="BS1224" s="22" t="s">
        <v>1550</v>
      </c>
      <c r="BT1224" s="20" t="str">
        <f t="shared" si="1174"/>
        <v>BILLETVIP_COR22D434</v>
      </c>
      <c r="BV1224">
        <v>1</v>
      </c>
      <c r="BW1224" t="s">
        <v>1123</v>
      </c>
    </row>
    <row r="1225" spans="2:75" x14ac:dyDescent="0.3">
      <c r="B1225" s="20">
        <f t="shared" si="1169"/>
        <v>435</v>
      </c>
      <c r="C1225" s="22" t="str">
        <f t="shared" si="1170"/>
        <v>#435 Billet VIP</v>
      </c>
      <c r="D1225" t="str">
        <f t="shared" si="1168"/>
        <v>COR22D435</v>
      </c>
      <c r="E1225" s="53" t="s">
        <v>234</v>
      </c>
      <c r="F1225" s="20">
        <v>1000</v>
      </c>
      <c r="G1225" s="74" t="s">
        <v>1464</v>
      </c>
      <c r="H1225" s="23" t="s">
        <v>146</v>
      </c>
      <c r="J1225" s="54" t="s">
        <v>1020</v>
      </c>
      <c r="K1225" s="22" t="s">
        <v>173</v>
      </c>
      <c r="L1225" s="54" t="s">
        <v>147</v>
      </c>
      <c r="M1225" s="22">
        <v>1</v>
      </c>
      <c r="N1225" s="54" t="s">
        <v>174</v>
      </c>
      <c r="T1225" s="54" t="s">
        <v>36</v>
      </c>
      <c r="U1225" s="22" t="s">
        <v>227</v>
      </c>
      <c r="V1225" s="54" t="str">
        <f t="shared" si="1167"/>
        <v>avantage2</v>
      </c>
      <c r="W1225" s="22" t="s">
        <v>228</v>
      </c>
      <c r="AW1225" s="22"/>
      <c r="AX1225" s="20" t="str">
        <f t="shared" si="1173"/>
        <v>ncreator</v>
      </c>
      <c r="AY1225" s="20">
        <f t="shared" si="1173"/>
        <v>10</v>
      </c>
      <c r="AZ1225" s="20" t="str">
        <f t="shared" si="1173"/>
        <v>cotrcrea</v>
      </c>
      <c r="BA1225" s="20">
        <f t="shared" si="1173"/>
        <v>90</v>
      </c>
      <c r="BB1225" s="20" t="str">
        <f t="shared" si="1173"/>
        <v>nminer</v>
      </c>
      <c r="BC1225" s="20">
        <f t="shared" si="1173"/>
        <v>0</v>
      </c>
      <c r="BD1225" s="14"/>
      <c r="BJ1225" t="s">
        <v>235</v>
      </c>
      <c r="BK1225" t="s">
        <v>152</v>
      </c>
      <c r="BN1225" s="36">
        <v>100</v>
      </c>
      <c r="BQ1225">
        <v>1</v>
      </c>
      <c r="BR1225" s="38">
        <v>44737</v>
      </c>
      <c r="BS1225" s="22" t="s">
        <v>1550</v>
      </c>
      <c r="BT1225" s="20" t="str">
        <f t="shared" si="1174"/>
        <v>BILLETVIP_COR22D435</v>
      </c>
      <c r="BV1225">
        <v>1</v>
      </c>
      <c r="BW1225" t="s">
        <v>1123</v>
      </c>
    </row>
    <row r="1226" spans="2:75" x14ac:dyDescent="0.3">
      <c r="B1226" s="20">
        <f t="shared" si="1169"/>
        <v>436</v>
      </c>
      <c r="C1226" s="22" t="str">
        <f t="shared" si="1170"/>
        <v>#436 Billet VIP</v>
      </c>
      <c r="D1226" t="str">
        <f t="shared" si="1168"/>
        <v>COR22D436</v>
      </c>
      <c r="E1226" s="53" t="s">
        <v>234</v>
      </c>
      <c r="F1226" s="20">
        <v>1000</v>
      </c>
      <c r="G1226" s="74" t="s">
        <v>1465</v>
      </c>
      <c r="H1226" s="23" t="s">
        <v>146</v>
      </c>
      <c r="J1226" s="54" t="s">
        <v>1020</v>
      </c>
      <c r="K1226" s="22" t="s">
        <v>173</v>
      </c>
      <c r="L1226" s="54" t="s">
        <v>147</v>
      </c>
      <c r="M1226" s="22">
        <v>1</v>
      </c>
      <c r="N1226" s="54" t="s">
        <v>174</v>
      </c>
      <c r="T1226" s="54" t="s">
        <v>36</v>
      </c>
      <c r="U1226" s="22" t="s">
        <v>227</v>
      </c>
      <c r="V1226" s="54" t="str">
        <f t="shared" si="1167"/>
        <v>avantage2</v>
      </c>
      <c r="W1226" s="22" t="s">
        <v>228</v>
      </c>
      <c r="AW1226" s="22"/>
      <c r="AX1226" s="20" t="str">
        <f t="shared" si="1173"/>
        <v>ncreator</v>
      </c>
      <c r="AY1226" s="20">
        <f t="shared" si="1173"/>
        <v>10</v>
      </c>
      <c r="AZ1226" s="20" t="str">
        <f t="shared" si="1173"/>
        <v>cotrcrea</v>
      </c>
      <c r="BA1226" s="20">
        <f t="shared" si="1173"/>
        <v>90</v>
      </c>
      <c r="BB1226" s="20" t="str">
        <f t="shared" si="1173"/>
        <v>nminer</v>
      </c>
      <c r="BC1226" s="20">
        <f t="shared" si="1173"/>
        <v>0</v>
      </c>
      <c r="BD1226" s="14"/>
      <c r="BJ1226" t="s">
        <v>235</v>
      </c>
      <c r="BK1226" t="s">
        <v>152</v>
      </c>
      <c r="BN1226" s="36">
        <v>100</v>
      </c>
      <c r="BQ1226">
        <v>1</v>
      </c>
      <c r="BR1226" s="38">
        <v>44737</v>
      </c>
      <c r="BS1226" s="22" t="s">
        <v>1550</v>
      </c>
      <c r="BT1226" s="20" t="str">
        <f t="shared" si="1174"/>
        <v>BILLETVIP_COR22D436</v>
      </c>
      <c r="BV1226">
        <v>1</v>
      </c>
      <c r="BW1226" t="s">
        <v>1123</v>
      </c>
    </row>
    <row r="1227" spans="2:75" x14ac:dyDescent="0.3">
      <c r="B1227" s="20">
        <f t="shared" si="1169"/>
        <v>437</v>
      </c>
      <c r="C1227" s="22" t="str">
        <f t="shared" si="1170"/>
        <v>#437 Billet VIP</v>
      </c>
      <c r="D1227" t="str">
        <f t="shared" si="1168"/>
        <v>COR22D437</v>
      </c>
      <c r="E1227" s="53" t="s">
        <v>234</v>
      </c>
      <c r="F1227" s="20">
        <v>1000</v>
      </c>
      <c r="G1227" s="74" t="s">
        <v>1466</v>
      </c>
      <c r="H1227" s="23" t="s">
        <v>146</v>
      </c>
      <c r="J1227" s="54" t="s">
        <v>1020</v>
      </c>
      <c r="K1227" s="22" t="s">
        <v>173</v>
      </c>
      <c r="L1227" s="54" t="s">
        <v>147</v>
      </c>
      <c r="M1227" s="22">
        <v>1</v>
      </c>
      <c r="N1227" s="54" t="s">
        <v>174</v>
      </c>
      <c r="T1227" s="54" t="s">
        <v>36</v>
      </c>
      <c r="U1227" s="22" t="s">
        <v>227</v>
      </c>
      <c r="V1227" s="54" t="str">
        <f t="shared" si="1167"/>
        <v>avantage2</v>
      </c>
      <c r="W1227" s="22" t="s">
        <v>228</v>
      </c>
      <c r="AW1227" s="22"/>
      <c r="AX1227" s="20" t="str">
        <f t="shared" si="1173"/>
        <v>ncreator</v>
      </c>
      <c r="AY1227" s="20">
        <f t="shared" si="1173"/>
        <v>10</v>
      </c>
      <c r="AZ1227" s="20" t="str">
        <f t="shared" si="1173"/>
        <v>cotrcrea</v>
      </c>
      <c r="BA1227" s="20">
        <f t="shared" si="1173"/>
        <v>90</v>
      </c>
      <c r="BB1227" s="20" t="str">
        <f t="shared" si="1173"/>
        <v>nminer</v>
      </c>
      <c r="BC1227" s="20">
        <f t="shared" si="1173"/>
        <v>0</v>
      </c>
      <c r="BD1227" s="14"/>
      <c r="BJ1227" t="s">
        <v>235</v>
      </c>
      <c r="BK1227" t="s">
        <v>152</v>
      </c>
      <c r="BN1227" s="36">
        <v>100</v>
      </c>
      <c r="BQ1227">
        <v>1</v>
      </c>
      <c r="BR1227" s="38">
        <v>44737</v>
      </c>
      <c r="BS1227" s="22" t="s">
        <v>1550</v>
      </c>
      <c r="BT1227" s="20" t="str">
        <f t="shared" si="1174"/>
        <v>BILLETVIP_COR22D437</v>
      </c>
      <c r="BV1227">
        <v>1</v>
      </c>
      <c r="BW1227" t="s">
        <v>1123</v>
      </c>
    </row>
    <row r="1228" spans="2:75" x14ac:dyDescent="0.3">
      <c r="B1228" s="20">
        <f t="shared" si="1169"/>
        <v>438</v>
      </c>
      <c r="C1228" s="22" t="str">
        <f t="shared" si="1170"/>
        <v>#438 Billet VIP</v>
      </c>
      <c r="D1228" t="str">
        <f t="shared" si="1168"/>
        <v>COR22D438</v>
      </c>
      <c r="E1228" s="53" t="s">
        <v>234</v>
      </c>
      <c r="F1228" s="20">
        <v>1000</v>
      </c>
      <c r="G1228" s="74" t="s">
        <v>1467</v>
      </c>
      <c r="H1228" s="23" t="s">
        <v>146</v>
      </c>
      <c r="J1228" s="54" t="s">
        <v>1020</v>
      </c>
      <c r="K1228" s="22" t="s">
        <v>173</v>
      </c>
      <c r="L1228" s="54" t="s">
        <v>147</v>
      </c>
      <c r="M1228" s="22">
        <v>1</v>
      </c>
      <c r="N1228" s="54" t="s">
        <v>174</v>
      </c>
      <c r="T1228" s="54" t="s">
        <v>36</v>
      </c>
      <c r="U1228" s="22" t="s">
        <v>227</v>
      </c>
      <c r="V1228" s="54" t="str">
        <f t="shared" si="1167"/>
        <v>avantage2</v>
      </c>
      <c r="W1228" s="22" t="s">
        <v>228</v>
      </c>
      <c r="AW1228" s="22"/>
      <c r="AX1228" s="20" t="str">
        <f t="shared" si="1173"/>
        <v>ncreator</v>
      </c>
      <c r="AY1228" s="20">
        <f t="shared" si="1173"/>
        <v>10</v>
      </c>
      <c r="AZ1228" s="20" t="str">
        <f t="shared" si="1173"/>
        <v>cotrcrea</v>
      </c>
      <c r="BA1228" s="20">
        <f t="shared" si="1173"/>
        <v>90</v>
      </c>
      <c r="BB1228" s="20" t="str">
        <f t="shared" si="1173"/>
        <v>nminer</v>
      </c>
      <c r="BC1228" s="20">
        <f t="shared" si="1173"/>
        <v>0</v>
      </c>
      <c r="BD1228" s="14"/>
      <c r="BJ1228" t="s">
        <v>235</v>
      </c>
      <c r="BK1228" t="s">
        <v>152</v>
      </c>
      <c r="BN1228" s="36">
        <v>100</v>
      </c>
      <c r="BQ1228">
        <v>1</v>
      </c>
      <c r="BR1228" s="38">
        <v>44737</v>
      </c>
      <c r="BS1228" s="22" t="s">
        <v>1550</v>
      </c>
      <c r="BT1228" s="20" t="str">
        <f t="shared" si="1174"/>
        <v>BILLETVIP_COR22D438</v>
      </c>
      <c r="BV1228">
        <v>1</v>
      </c>
      <c r="BW1228" t="s">
        <v>1123</v>
      </c>
    </row>
    <row r="1229" spans="2:75" x14ac:dyDescent="0.3">
      <c r="B1229" s="20">
        <f t="shared" si="1169"/>
        <v>439</v>
      </c>
      <c r="C1229" s="22" t="str">
        <f t="shared" si="1170"/>
        <v>#439 Billet VIP</v>
      </c>
      <c r="D1229" t="str">
        <f t="shared" si="1168"/>
        <v>COR22D439</v>
      </c>
      <c r="E1229" s="53" t="s">
        <v>234</v>
      </c>
      <c r="F1229" s="20">
        <v>1000</v>
      </c>
      <c r="G1229" s="74" t="s">
        <v>1468</v>
      </c>
      <c r="H1229" s="23" t="s">
        <v>146</v>
      </c>
      <c r="J1229" s="54" t="s">
        <v>1020</v>
      </c>
      <c r="K1229" s="22" t="s">
        <v>173</v>
      </c>
      <c r="L1229" s="54" t="s">
        <v>147</v>
      </c>
      <c r="M1229" s="22">
        <v>1</v>
      </c>
      <c r="N1229" s="54" t="s">
        <v>174</v>
      </c>
      <c r="T1229" s="54" t="s">
        <v>36</v>
      </c>
      <c r="U1229" s="22" t="s">
        <v>227</v>
      </c>
      <c r="V1229" s="54" t="str">
        <f t="shared" si="1167"/>
        <v>avantage2</v>
      </c>
      <c r="W1229" s="22" t="s">
        <v>228</v>
      </c>
      <c r="AW1229" s="22"/>
      <c r="AX1229" s="20" t="str">
        <f t="shared" si="1173"/>
        <v>ncreator</v>
      </c>
      <c r="AY1229" s="20">
        <f t="shared" si="1173"/>
        <v>10</v>
      </c>
      <c r="AZ1229" s="20" t="str">
        <f t="shared" si="1173"/>
        <v>cotrcrea</v>
      </c>
      <c r="BA1229" s="20">
        <f t="shared" si="1173"/>
        <v>90</v>
      </c>
      <c r="BB1229" s="20" t="str">
        <f t="shared" si="1173"/>
        <v>nminer</v>
      </c>
      <c r="BC1229" s="20">
        <f t="shared" si="1173"/>
        <v>0</v>
      </c>
      <c r="BD1229" s="14"/>
      <c r="BJ1229" t="s">
        <v>235</v>
      </c>
      <c r="BK1229" t="s">
        <v>152</v>
      </c>
      <c r="BN1229" s="36">
        <v>100</v>
      </c>
      <c r="BQ1229">
        <v>1</v>
      </c>
      <c r="BR1229" s="38">
        <v>44737</v>
      </c>
      <c r="BS1229" s="22" t="s">
        <v>1550</v>
      </c>
      <c r="BT1229" s="20" t="str">
        <f t="shared" si="1174"/>
        <v>BILLETVIP_COR22D439</v>
      </c>
      <c r="BV1229">
        <v>1</v>
      </c>
      <c r="BW1229" t="s">
        <v>1123</v>
      </c>
    </row>
    <row r="1230" spans="2:75" x14ac:dyDescent="0.3">
      <c r="B1230" s="20">
        <f t="shared" si="1169"/>
        <v>440</v>
      </c>
      <c r="C1230" s="22" t="str">
        <f t="shared" si="1170"/>
        <v>#440 Billet VIP</v>
      </c>
      <c r="D1230" t="str">
        <f t="shared" si="1168"/>
        <v>COR22D440</v>
      </c>
      <c r="E1230" s="53" t="s">
        <v>234</v>
      </c>
      <c r="F1230" s="20">
        <v>1000</v>
      </c>
      <c r="G1230" s="74" t="s">
        <v>1469</v>
      </c>
      <c r="H1230" s="23" t="s">
        <v>146</v>
      </c>
      <c r="J1230" s="54" t="s">
        <v>1020</v>
      </c>
      <c r="K1230" s="22" t="s">
        <v>173</v>
      </c>
      <c r="L1230" s="54" t="s">
        <v>147</v>
      </c>
      <c r="M1230" s="22">
        <v>1</v>
      </c>
      <c r="N1230" s="54" t="s">
        <v>174</v>
      </c>
      <c r="T1230" s="54" t="s">
        <v>36</v>
      </c>
      <c r="U1230" s="22" t="s">
        <v>227</v>
      </c>
      <c r="V1230" s="54" t="str">
        <f t="shared" si="1167"/>
        <v>avantage2</v>
      </c>
      <c r="W1230" s="22" t="s">
        <v>228</v>
      </c>
      <c r="AW1230" s="22"/>
      <c r="AX1230" s="20" t="str">
        <f t="shared" si="1173"/>
        <v>ncreator</v>
      </c>
      <c r="AY1230" s="20">
        <f t="shared" si="1173"/>
        <v>10</v>
      </c>
      <c r="AZ1230" s="20" t="str">
        <f t="shared" si="1173"/>
        <v>cotrcrea</v>
      </c>
      <c r="BA1230" s="20">
        <f t="shared" si="1173"/>
        <v>90</v>
      </c>
      <c r="BB1230" s="20" t="str">
        <f t="shared" si="1173"/>
        <v>nminer</v>
      </c>
      <c r="BC1230" s="20">
        <f t="shared" si="1173"/>
        <v>0</v>
      </c>
      <c r="BD1230" s="14"/>
      <c r="BJ1230" t="s">
        <v>235</v>
      </c>
      <c r="BK1230" t="s">
        <v>152</v>
      </c>
      <c r="BN1230" s="36">
        <v>100</v>
      </c>
      <c r="BQ1230">
        <v>1</v>
      </c>
      <c r="BR1230" s="38">
        <v>44737</v>
      </c>
      <c r="BS1230" s="22" t="s">
        <v>1550</v>
      </c>
      <c r="BT1230" s="20" t="str">
        <f t="shared" si="1174"/>
        <v>BILLETVIP_COR22D440</v>
      </c>
      <c r="BV1230">
        <v>1</v>
      </c>
      <c r="BW1230" t="s">
        <v>1123</v>
      </c>
    </row>
    <row r="1231" spans="2:75" x14ac:dyDescent="0.3">
      <c r="B1231" s="20">
        <f t="shared" si="1169"/>
        <v>441</v>
      </c>
      <c r="C1231" s="22" t="str">
        <f t="shared" si="1170"/>
        <v>#441 Billet VIP</v>
      </c>
      <c r="D1231" t="str">
        <f t="shared" si="1168"/>
        <v>COR22D441</v>
      </c>
      <c r="E1231" s="53" t="s">
        <v>234</v>
      </c>
      <c r="F1231" s="20">
        <v>1000</v>
      </c>
      <c r="G1231" s="74" t="s">
        <v>1470</v>
      </c>
      <c r="H1231" s="23" t="s">
        <v>146</v>
      </c>
      <c r="J1231" s="54" t="s">
        <v>1020</v>
      </c>
      <c r="K1231" s="22" t="s">
        <v>173</v>
      </c>
      <c r="L1231" s="54" t="s">
        <v>147</v>
      </c>
      <c r="M1231" s="22">
        <v>1</v>
      </c>
      <c r="N1231" s="54" t="s">
        <v>174</v>
      </c>
      <c r="T1231" s="54" t="s">
        <v>36</v>
      </c>
      <c r="U1231" s="22" t="s">
        <v>227</v>
      </c>
      <c r="V1231" s="54" t="str">
        <f t="shared" si="1167"/>
        <v>avantage2</v>
      </c>
      <c r="W1231" s="22" t="s">
        <v>228</v>
      </c>
      <c r="AW1231" s="22"/>
      <c r="AX1231" s="20" t="str">
        <f t="shared" si="1173"/>
        <v>ncreator</v>
      </c>
      <c r="AY1231" s="20">
        <f t="shared" si="1173"/>
        <v>10</v>
      </c>
      <c r="AZ1231" s="20" t="str">
        <f t="shared" si="1173"/>
        <v>cotrcrea</v>
      </c>
      <c r="BA1231" s="20">
        <f t="shared" si="1173"/>
        <v>90</v>
      </c>
      <c r="BB1231" s="20" t="str">
        <f t="shared" si="1173"/>
        <v>nminer</v>
      </c>
      <c r="BC1231" s="20">
        <f t="shared" si="1173"/>
        <v>0</v>
      </c>
      <c r="BD1231" s="14"/>
      <c r="BJ1231" t="s">
        <v>235</v>
      </c>
      <c r="BK1231" t="s">
        <v>152</v>
      </c>
      <c r="BN1231" s="36">
        <v>100</v>
      </c>
      <c r="BQ1231">
        <v>1</v>
      </c>
      <c r="BR1231" s="38">
        <v>44737</v>
      </c>
      <c r="BS1231" s="22" t="s">
        <v>1550</v>
      </c>
      <c r="BT1231" s="20" t="str">
        <f t="shared" si="1174"/>
        <v>BILLETVIP_COR22D441</v>
      </c>
      <c r="BV1231">
        <v>1</v>
      </c>
      <c r="BW1231" t="s">
        <v>1123</v>
      </c>
    </row>
    <row r="1232" spans="2:75" x14ac:dyDescent="0.3">
      <c r="B1232" s="20">
        <f t="shared" si="1169"/>
        <v>442</v>
      </c>
      <c r="C1232" s="22" t="str">
        <f t="shared" si="1170"/>
        <v>#442 Billet VIP</v>
      </c>
      <c r="D1232" t="str">
        <f t="shared" si="1168"/>
        <v>COR22D442</v>
      </c>
      <c r="E1232" s="53" t="s">
        <v>234</v>
      </c>
      <c r="F1232" s="20">
        <v>1000</v>
      </c>
      <c r="G1232" s="74" t="s">
        <v>1471</v>
      </c>
      <c r="H1232" s="23" t="s">
        <v>146</v>
      </c>
      <c r="J1232" s="54" t="s">
        <v>1020</v>
      </c>
      <c r="K1232" s="22" t="s">
        <v>173</v>
      </c>
      <c r="L1232" s="54" t="s">
        <v>147</v>
      </c>
      <c r="M1232" s="22">
        <v>1</v>
      </c>
      <c r="N1232" s="54" t="s">
        <v>174</v>
      </c>
      <c r="T1232" s="54" t="s">
        <v>36</v>
      </c>
      <c r="U1232" s="22" t="s">
        <v>227</v>
      </c>
      <c r="V1232" s="54" t="str">
        <f t="shared" si="1167"/>
        <v>avantage2</v>
      </c>
      <c r="W1232" s="22" t="s">
        <v>228</v>
      </c>
      <c r="AW1232" s="22"/>
      <c r="AX1232" s="20" t="str">
        <f t="shared" ref="AX1232:BC1247" si="1175">AX1231</f>
        <v>ncreator</v>
      </c>
      <c r="AY1232" s="20">
        <f t="shared" si="1175"/>
        <v>10</v>
      </c>
      <c r="AZ1232" s="20" t="str">
        <f t="shared" si="1175"/>
        <v>cotrcrea</v>
      </c>
      <c r="BA1232" s="20">
        <f t="shared" si="1175"/>
        <v>90</v>
      </c>
      <c r="BB1232" s="20" t="str">
        <f t="shared" si="1175"/>
        <v>nminer</v>
      </c>
      <c r="BC1232" s="20">
        <f t="shared" si="1175"/>
        <v>0</v>
      </c>
      <c r="BD1232" s="14"/>
      <c r="BJ1232" t="s">
        <v>235</v>
      </c>
      <c r="BK1232" t="s">
        <v>152</v>
      </c>
      <c r="BN1232" s="36">
        <v>100</v>
      </c>
      <c r="BQ1232">
        <v>1</v>
      </c>
      <c r="BR1232" s="38">
        <v>44737</v>
      </c>
      <c r="BS1232" s="22" t="s">
        <v>1550</v>
      </c>
      <c r="BT1232" s="20" t="str">
        <f t="shared" si="1174"/>
        <v>BILLETVIP_COR22D442</v>
      </c>
      <c r="BV1232">
        <v>1</v>
      </c>
      <c r="BW1232" t="s">
        <v>1123</v>
      </c>
    </row>
    <row r="1233" spans="2:75" x14ac:dyDescent="0.3">
      <c r="B1233" s="20">
        <f t="shared" si="1169"/>
        <v>443</v>
      </c>
      <c r="C1233" s="22" t="str">
        <f t="shared" si="1170"/>
        <v>#443 Billet VIP</v>
      </c>
      <c r="D1233" t="str">
        <f t="shared" si="1168"/>
        <v>COR22D443</v>
      </c>
      <c r="E1233" s="53" t="s">
        <v>234</v>
      </c>
      <c r="F1233" s="20">
        <v>1000</v>
      </c>
      <c r="G1233" s="74" t="s">
        <v>1472</v>
      </c>
      <c r="H1233" s="23" t="s">
        <v>146</v>
      </c>
      <c r="J1233" s="54" t="s">
        <v>1020</v>
      </c>
      <c r="K1233" s="22" t="s">
        <v>173</v>
      </c>
      <c r="L1233" s="54" t="s">
        <v>147</v>
      </c>
      <c r="M1233" s="22">
        <v>1</v>
      </c>
      <c r="N1233" s="54" t="s">
        <v>174</v>
      </c>
      <c r="T1233" s="54" t="s">
        <v>36</v>
      </c>
      <c r="U1233" s="22" t="s">
        <v>227</v>
      </c>
      <c r="V1233" s="54" t="str">
        <f t="shared" ref="V1233:V1296" si="1176">"avantage"&amp;(1+RIGHT(T1233,1))</f>
        <v>avantage2</v>
      </c>
      <c r="W1233" s="22" t="s">
        <v>228</v>
      </c>
      <c r="AW1233" s="22"/>
      <c r="AX1233" s="20" t="str">
        <f t="shared" si="1175"/>
        <v>ncreator</v>
      </c>
      <c r="AY1233" s="20">
        <f t="shared" si="1175"/>
        <v>10</v>
      </c>
      <c r="AZ1233" s="20" t="str">
        <f t="shared" si="1175"/>
        <v>cotrcrea</v>
      </c>
      <c r="BA1233" s="20">
        <f t="shared" si="1175"/>
        <v>90</v>
      </c>
      <c r="BB1233" s="20" t="str">
        <f t="shared" si="1175"/>
        <v>nminer</v>
      </c>
      <c r="BC1233" s="20">
        <f t="shared" si="1175"/>
        <v>0</v>
      </c>
      <c r="BD1233" s="14"/>
      <c r="BJ1233" t="s">
        <v>235</v>
      </c>
      <c r="BK1233" t="s">
        <v>152</v>
      </c>
      <c r="BN1233" s="36">
        <v>100</v>
      </c>
      <c r="BQ1233">
        <v>1</v>
      </c>
      <c r="BR1233" s="38">
        <v>44737</v>
      </c>
      <c r="BS1233" s="22" t="s">
        <v>1550</v>
      </c>
      <c r="BT1233" s="20" t="str">
        <f t="shared" si="1174"/>
        <v>BILLETVIP_COR22D443</v>
      </c>
      <c r="BV1233">
        <v>1</v>
      </c>
      <c r="BW1233" t="s">
        <v>1123</v>
      </c>
    </row>
    <row r="1234" spans="2:75" x14ac:dyDescent="0.3">
      <c r="B1234" s="20">
        <f t="shared" si="1169"/>
        <v>444</v>
      </c>
      <c r="C1234" s="22" t="str">
        <f t="shared" si="1170"/>
        <v>#444 Billet VIP</v>
      </c>
      <c r="D1234" t="str">
        <f t="shared" si="1168"/>
        <v>COR22D444</v>
      </c>
      <c r="E1234" s="53" t="s">
        <v>234</v>
      </c>
      <c r="F1234" s="20">
        <v>1000</v>
      </c>
      <c r="G1234" s="74" t="s">
        <v>1473</v>
      </c>
      <c r="H1234" s="23" t="s">
        <v>146</v>
      </c>
      <c r="J1234" s="54" t="s">
        <v>1020</v>
      </c>
      <c r="K1234" s="22" t="s">
        <v>173</v>
      </c>
      <c r="L1234" s="54" t="s">
        <v>147</v>
      </c>
      <c r="M1234" s="22">
        <v>1</v>
      </c>
      <c r="N1234" s="54" t="s">
        <v>174</v>
      </c>
      <c r="T1234" s="54" t="s">
        <v>36</v>
      </c>
      <c r="U1234" s="22" t="s">
        <v>227</v>
      </c>
      <c r="V1234" s="54" t="str">
        <f t="shared" si="1176"/>
        <v>avantage2</v>
      </c>
      <c r="W1234" s="22" t="s">
        <v>228</v>
      </c>
      <c r="AW1234" s="22"/>
      <c r="AX1234" s="20" t="str">
        <f t="shared" si="1175"/>
        <v>ncreator</v>
      </c>
      <c r="AY1234" s="20">
        <f t="shared" si="1175"/>
        <v>10</v>
      </c>
      <c r="AZ1234" s="20" t="str">
        <f t="shared" si="1175"/>
        <v>cotrcrea</v>
      </c>
      <c r="BA1234" s="20">
        <f t="shared" si="1175"/>
        <v>90</v>
      </c>
      <c r="BB1234" s="20" t="str">
        <f t="shared" si="1175"/>
        <v>nminer</v>
      </c>
      <c r="BC1234" s="20">
        <f t="shared" si="1175"/>
        <v>0</v>
      </c>
      <c r="BD1234" s="14"/>
      <c r="BJ1234" t="s">
        <v>235</v>
      </c>
      <c r="BK1234" t="s">
        <v>152</v>
      </c>
      <c r="BN1234" s="36">
        <v>100</v>
      </c>
      <c r="BQ1234">
        <v>1</v>
      </c>
      <c r="BR1234" s="38">
        <v>44737</v>
      </c>
      <c r="BS1234" s="22" t="s">
        <v>1550</v>
      </c>
      <c r="BT1234" s="20" t="str">
        <f t="shared" si="1174"/>
        <v>BILLETVIP_COR22D444</v>
      </c>
      <c r="BV1234">
        <v>1</v>
      </c>
      <c r="BW1234" t="s">
        <v>1123</v>
      </c>
    </row>
    <row r="1235" spans="2:75" x14ac:dyDescent="0.3">
      <c r="B1235" s="20">
        <f t="shared" si="1169"/>
        <v>445</v>
      </c>
      <c r="C1235" s="22" t="str">
        <f t="shared" si="1170"/>
        <v>#445 Billet VIP</v>
      </c>
      <c r="D1235" t="str">
        <f t="shared" si="1168"/>
        <v>COR22D445</v>
      </c>
      <c r="E1235" s="53" t="s">
        <v>234</v>
      </c>
      <c r="F1235" s="20">
        <v>1000</v>
      </c>
      <c r="G1235" s="74" t="s">
        <v>1474</v>
      </c>
      <c r="H1235" s="23" t="s">
        <v>146</v>
      </c>
      <c r="J1235" s="54" t="s">
        <v>1020</v>
      </c>
      <c r="K1235" s="22" t="s">
        <v>173</v>
      </c>
      <c r="L1235" s="54" t="s">
        <v>147</v>
      </c>
      <c r="M1235" s="22">
        <v>1</v>
      </c>
      <c r="N1235" s="54" t="s">
        <v>174</v>
      </c>
      <c r="T1235" s="54" t="s">
        <v>36</v>
      </c>
      <c r="U1235" s="22" t="s">
        <v>227</v>
      </c>
      <c r="V1235" s="54" t="str">
        <f t="shared" si="1176"/>
        <v>avantage2</v>
      </c>
      <c r="W1235" s="22" t="s">
        <v>228</v>
      </c>
      <c r="AW1235" s="22"/>
      <c r="AX1235" s="20" t="str">
        <f t="shared" si="1175"/>
        <v>ncreator</v>
      </c>
      <c r="AY1235" s="20">
        <f t="shared" si="1175"/>
        <v>10</v>
      </c>
      <c r="AZ1235" s="20" t="str">
        <f t="shared" si="1175"/>
        <v>cotrcrea</v>
      </c>
      <c r="BA1235" s="20">
        <f t="shared" si="1175"/>
        <v>90</v>
      </c>
      <c r="BB1235" s="20" t="str">
        <f t="shared" si="1175"/>
        <v>nminer</v>
      </c>
      <c r="BC1235" s="20">
        <f t="shared" si="1175"/>
        <v>0</v>
      </c>
      <c r="BD1235" s="14"/>
      <c r="BJ1235" t="s">
        <v>235</v>
      </c>
      <c r="BK1235" t="s">
        <v>152</v>
      </c>
      <c r="BN1235" s="36">
        <v>100</v>
      </c>
      <c r="BQ1235">
        <v>1</v>
      </c>
      <c r="BR1235" s="38">
        <v>44737</v>
      </c>
      <c r="BS1235" s="22" t="s">
        <v>1550</v>
      </c>
      <c r="BT1235" s="20" t="str">
        <f t="shared" si="1174"/>
        <v>BILLETVIP_COR22D445</v>
      </c>
      <c r="BV1235">
        <v>1</v>
      </c>
      <c r="BW1235" t="s">
        <v>1123</v>
      </c>
    </row>
    <row r="1236" spans="2:75" x14ac:dyDescent="0.3">
      <c r="B1236" s="20">
        <f t="shared" si="1169"/>
        <v>446</v>
      </c>
      <c r="C1236" s="22" t="str">
        <f t="shared" si="1170"/>
        <v>#446 Billet VIP</v>
      </c>
      <c r="D1236" t="str">
        <f t="shared" si="1168"/>
        <v>COR22D446</v>
      </c>
      <c r="E1236" s="53" t="s">
        <v>234</v>
      </c>
      <c r="F1236" s="20">
        <v>1000</v>
      </c>
      <c r="G1236" s="74" t="s">
        <v>1475</v>
      </c>
      <c r="H1236" s="23" t="s">
        <v>146</v>
      </c>
      <c r="J1236" s="54" t="s">
        <v>1020</v>
      </c>
      <c r="K1236" s="22" t="s">
        <v>173</v>
      </c>
      <c r="L1236" s="54" t="s">
        <v>147</v>
      </c>
      <c r="M1236" s="22">
        <v>1</v>
      </c>
      <c r="N1236" s="54" t="s">
        <v>174</v>
      </c>
      <c r="T1236" s="54" t="s">
        <v>36</v>
      </c>
      <c r="U1236" s="22" t="s">
        <v>227</v>
      </c>
      <c r="V1236" s="54" t="str">
        <f t="shared" si="1176"/>
        <v>avantage2</v>
      </c>
      <c r="W1236" s="22" t="s">
        <v>228</v>
      </c>
      <c r="AW1236" s="22"/>
      <c r="AX1236" s="20" t="str">
        <f t="shared" si="1175"/>
        <v>ncreator</v>
      </c>
      <c r="AY1236" s="20">
        <f t="shared" si="1175"/>
        <v>10</v>
      </c>
      <c r="AZ1236" s="20" t="str">
        <f t="shared" si="1175"/>
        <v>cotrcrea</v>
      </c>
      <c r="BA1236" s="20">
        <f t="shared" si="1175"/>
        <v>90</v>
      </c>
      <c r="BB1236" s="20" t="str">
        <f t="shared" si="1175"/>
        <v>nminer</v>
      </c>
      <c r="BC1236" s="20">
        <f t="shared" si="1175"/>
        <v>0</v>
      </c>
      <c r="BD1236" s="14"/>
      <c r="BJ1236" t="s">
        <v>235</v>
      </c>
      <c r="BK1236" t="s">
        <v>152</v>
      </c>
      <c r="BN1236" s="36">
        <v>100</v>
      </c>
      <c r="BQ1236">
        <v>1</v>
      </c>
      <c r="BR1236" s="38">
        <v>44737</v>
      </c>
      <c r="BS1236" s="22" t="s">
        <v>1550</v>
      </c>
      <c r="BT1236" s="20" t="str">
        <f t="shared" si="1174"/>
        <v>BILLETVIP_COR22D446</v>
      </c>
      <c r="BV1236">
        <v>1</v>
      </c>
      <c r="BW1236" t="s">
        <v>1123</v>
      </c>
    </row>
    <row r="1237" spans="2:75" x14ac:dyDescent="0.3">
      <c r="B1237" s="20">
        <f t="shared" si="1169"/>
        <v>447</v>
      </c>
      <c r="C1237" s="22" t="str">
        <f t="shared" si="1170"/>
        <v>#447 Billet VIP</v>
      </c>
      <c r="D1237" t="str">
        <f t="shared" si="1168"/>
        <v>COR22D447</v>
      </c>
      <c r="E1237" s="53" t="s">
        <v>234</v>
      </c>
      <c r="F1237" s="20">
        <v>1000</v>
      </c>
      <c r="G1237" s="74" t="s">
        <v>1476</v>
      </c>
      <c r="H1237" s="23" t="s">
        <v>146</v>
      </c>
      <c r="J1237" s="54" t="s">
        <v>1020</v>
      </c>
      <c r="K1237" s="22" t="s">
        <v>173</v>
      </c>
      <c r="L1237" s="54" t="s">
        <v>147</v>
      </c>
      <c r="M1237" s="22">
        <v>1</v>
      </c>
      <c r="N1237" s="54" t="s">
        <v>174</v>
      </c>
      <c r="T1237" s="54" t="s">
        <v>36</v>
      </c>
      <c r="U1237" s="22" t="s">
        <v>227</v>
      </c>
      <c r="V1237" s="54" t="str">
        <f t="shared" si="1176"/>
        <v>avantage2</v>
      </c>
      <c r="W1237" s="22" t="s">
        <v>228</v>
      </c>
      <c r="AW1237" s="22"/>
      <c r="AX1237" s="20" t="str">
        <f t="shared" si="1175"/>
        <v>ncreator</v>
      </c>
      <c r="AY1237" s="20">
        <f t="shared" si="1175"/>
        <v>10</v>
      </c>
      <c r="AZ1237" s="20" t="str">
        <f t="shared" si="1175"/>
        <v>cotrcrea</v>
      </c>
      <c r="BA1237" s="20">
        <f t="shared" si="1175"/>
        <v>90</v>
      </c>
      <c r="BB1237" s="20" t="str">
        <f t="shared" si="1175"/>
        <v>nminer</v>
      </c>
      <c r="BC1237" s="20">
        <f t="shared" si="1175"/>
        <v>0</v>
      </c>
      <c r="BD1237" s="14"/>
      <c r="BJ1237" t="s">
        <v>235</v>
      </c>
      <c r="BK1237" t="s">
        <v>152</v>
      </c>
      <c r="BN1237" s="36">
        <v>100</v>
      </c>
      <c r="BQ1237">
        <v>1</v>
      </c>
      <c r="BR1237" s="38">
        <v>44737</v>
      </c>
      <c r="BS1237" s="22" t="s">
        <v>1550</v>
      </c>
      <c r="BT1237" s="20" t="str">
        <f t="shared" si="1174"/>
        <v>BILLETVIP_COR22D447</v>
      </c>
      <c r="BV1237">
        <v>1</v>
      </c>
      <c r="BW1237" t="s">
        <v>1123</v>
      </c>
    </row>
    <row r="1238" spans="2:75" x14ac:dyDescent="0.3">
      <c r="B1238" s="20">
        <f t="shared" si="1169"/>
        <v>448</v>
      </c>
      <c r="C1238" s="22" t="str">
        <f t="shared" si="1170"/>
        <v>#448 Billet VIP</v>
      </c>
      <c r="D1238" t="str">
        <f t="shared" si="1168"/>
        <v>COR22D448</v>
      </c>
      <c r="E1238" s="53" t="s">
        <v>234</v>
      </c>
      <c r="F1238" s="20">
        <v>1000</v>
      </c>
      <c r="G1238" s="74" t="s">
        <v>1477</v>
      </c>
      <c r="H1238" s="23" t="s">
        <v>146</v>
      </c>
      <c r="J1238" s="54" t="s">
        <v>1020</v>
      </c>
      <c r="K1238" s="22" t="s">
        <v>173</v>
      </c>
      <c r="L1238" s="54" t="s">
        <v>147</v>
      </c>
      <c r="M1238" s="22">
        <v>1</v>
      </c>
      <c r="N1238" s="54" t="s">
        <v>174</v>
      </c>
      <c r="T1238" s="54" t="s">
        <v>36</v>
      </c>
      <c r="U1238" s="22" t="s">
        <v>227</v>
      </c>
      <c r="V1238" s="54" t="str">
        <f t="shared" si="1176"/>
        <v>avantage2</v>
      </c>
      <c r="W1238" s="22" t="s">
        <v>228</v>
      </c>
      <c r="AW1238" s="22"/>
      <c r="AX1238" s="20" t="str">
        <f t="shared" si="1175"/>
        <v>ncreator</v>
      </c>
      <c r="AY1238" s="20">
        <f t="shared" si="1175"/>
        <v>10</v>
      </c>
      <c r="AZ1238" s="20" t="str">
        <f t="shared" si="1175"/>
        <v>cotrcrea</v>
      </c>
      <c r="BA1238" s="20">
        <f t="shared" si="1175"/>
        <v>90</v>
      </c>
      <c r="BB1238" s="20" t="str">
        <f t="shared" si="1175"/>
        <v>nminer</v>
      </c>
      <c r="BC1238" s="20">
        <f t="shared" si="1175"/>
        <v>0</v>
      </c>
      <c r="BD1238" s="14"/>
      <c r="BJ1238" t="s">
        <v>235</v>
      </c>
      <c r="BK1238" t="s">
        <v>152</v>
      </c>
      <c r="BN1238" s="36">
        <v>100</v>
      </c>
      <c r="BQ1238">
        <v>1</v>
      </c>
      <c r="BR1238" s="38">
        <v>44737</v>
      </c>
      <c r="BS1238" s="22" t="s">
        <v>1550</v>
      </c>
      <c r="BT1238" s="20" t="str">
        <f t="shared" si="1174"/>
        <v>BILLETVIP_COR22D448</v>
      </c>
      <c r="BV1238">
        <v>1</v>
      </c>
      <c r="BW1238" t="s">
        <v>1123</v>
      </c>
    </row>
    <row r="1239" spans="2:75" x14ac:dyDescent="0.3">
      <c r="B1239" s="20">
        <f t="shared" si="1169"/>
        <v>449</v>
      </c>
      <c r="C1239" s="22" t="str">
        <f t="shared" si="1170"/>
        <v>#449 Billet VIP</v>
      </c>
      <c r="D1239" t="str">
        <f t="shared" ref="D1239:D1302" si="1177">"COR22D"&amp;B1239</f>
        <v>COR22D449</v>
      </c>
      <c r="E1239" s="53" t="s">
        <v>234</v>
      </c>
      <c r="F1239" s="20">
        <v>1000</v>
      </c>
      <c r="G1239" s="74" t="s">
        <v>1478</v>
      </c>
      <c r="H1239" s="23" t="s">
        <v>146</v>
      </c>
      <c r="J1239" s="54" t="s">
        <v>1020</v>
      </c>
      <c r="K1239" s="22" t="s">
        <v>173</v>
      </c>
      <c r="L1239" s="54" t="s">
        <v>147</v>
      </c>
      <c r="M1239" s="22">
        <v>1</v>
      </c>
      <c r="N1239" s="54" t="s">
        <v>174</v>
      </c>
      <c r="T1239" s="54" t="s">
        <v>36</v>
      </c>
      <c r="U1239" s="22" t="s">
        <v>227</v>
      </c>
      <c r="V1239" s="54" t="str">
        <f t="shared" si="1176"/>
        <v>avantage2</v>
      </c>
      <c r="W1239" s="22" t="s">
        <v>228</v>
      </c>
      <c r="AW1239" s="22"/>
      <c r="AX1239" s="20" t="str">
        <f t="shared" si="1175"/>
        <v>ncreator</v>
      </c>
      <c r="AY1239" s="20">
        <f t="shared" si="1175"/>
        <v>10</v>
      </c>
      <c r="AZ1239" s="20" t="str">
        <f t="shared" si="1175"/>
        <v>cotrcrea</v>
      </c>
      <c r="BA1239" s="20">
        <f t="shared" si="1175"/>
        <v>90</v>
      </c>
      <c r="BB1239" s="20" t="str">
        <f t="shared" si="1175"/>
        <v>nminer</v>
      </c>
      <c r="BC1239" s="20">
        <f t="shared" si="1175"/>
        <v>0</v>
      </c>
      <c r="BD1239" s="14"/>
      <c r="BJ1239" t="s">
        <v>235</v>
      </c>
      <c r="BK1239" t="s">
        <v>152</v>
      </c>
      <c r="BN1239" s="36">
        <v>100</v>
      </c>
      <c r="BQ1239">
        <v>1</v>
      </c>
      <c r="BR1239" s="38">
        <v>44737</v>
      </c>
      <c r="BS1239" s="22" t="s">
        <v>1550</v>
      </c>
      <c r="BT1239" s="20" t="str">
        <f t="shared" si="1174"/>
        <v>BILLETVIP_COR22D449</v>
      </c>
      <c r="BV1239">
        <v>1</v>
      </c>
      <c r="BW1239" t="s">
        <v>1123</v>
      </c>
    </row>
    <row r="1240" spans="2:75" x14ac:dyDescent="0.3">
      <c r="B1240" s="20">
        <f t="shared" ref="B1240:B1303" si="1178">+B1239+1</f>
        <v>450</v>
      </c>
      <c r="C1240" s="22" t="str">
        <f t="shared" ref="C1240:C1303" si="1179">"#"&amp;B1240&amp;" Billet VIP"</f>
        <v>#450 Billet VIP</v>
      </c>
      <c r="D1240" t="str">
        <f t="shared" si="1177"/>
        <v>COR22D450</v>
      </c>
      <c r="E1240" s="53" t="s">
        <v>234</v>
      </c>
      <c r="F1240" s="20">
        <v>1000</v>
      </c>
      <c r="G1240" s="74" t="s">
        <v>1479</v>
      </c>
      <c r="H1240" s="23" t="s">
        <v>146</v>
      </c>
      <c r="J1240" s="54" t="s">
        <v>1020</v>
      </c>
      <c r="K1240" s="22" t="s">
        <v>173</v>
      </c>
      <c r="L1240" s="54" t="s">
        <v>147</v>
      </c>
      <c r="M1240" s="22">
        <v>1</v>
      </c>
      <c r="N1240" s="54" t="s">
        <v>174</v>
      </c>
      <c r="T1240" s="54" t="s">
        <v>36</v>
      </c>
      <c r="U1240" s="22" t="s">
        <v>227</v>
      </c>
      <c r="V1240" s="54" t="str">
        <f t="shared" si="1176"/>
        <v>avantage2</v>
      </c>
      <c r="W1240" s="22" t="s">
        <v>228</v>
      </c>
      <c r="AW1240" s="22"/>
      <c r="AX1240" s="20" t="str">
        <f t="shared" si="1175"/>
        <v>ncreator</v>
      </c>
      <c r="AY1240" s="20">
        <f t="shared" si="1175"/>
        <v>10</v>
      </c>
      <c r="AZ1240" s="20" t="str">
        <f t="shared" si="1175"/>
        <v>cotrcrea</v>
      </c>
      <c r="BA1240" s="20">
        <f t="shared" si="1175"/>
        <v>90</v>
      </c>
      <c r="BB1240" s="20" t="str">
        <f t="shared" si="1175"/>
        <v>nminer</v>
      </c>
      <c r="BC1240" s="20">
        <f t="shared" si="1175"/>
        <v>0</v>
      </c>
      <c r="BD1240" s="14"/>
      <c r="BJ1240" t="s">
        <v>235</v>
      </c>
      <c r="BK1240" t="s">
        <v>152</v>
      </c>
      <c r="BN1240" s="36">
        <v>100</v>
      </c>
      <c r="BQ1240">
        <v>1</v>
      </c>
      <c r="BR1240" s="38">
        <v>44737</v>
      </c>
      <c r="BS1240" s="22" t="s">
        <v>1550</v>
      </c>
      <c r="BT1240" s="20" t="str">
        <f t="shared" si="1174"/>
        <v>BILLETVIP_COR22D450</v>
      </c>
      <c r="BV1240">
        <v>1</v>
      </c>
      <c r="BW1240" t="s">
        <v>1123</v>
      </c>
    </row>
    <row r="1241" spans="2:75" x14ac:dyDescent="0.3">
      <c r="B1241" s="20">
        <f t="shared" si="1178"/>
        <v>451</v>
      </c>
      <c r="C1241" s="22" t="str">
        <f t="shared" si="1179"/>
        <v>#451 Billet VIP</v>
      </c>
      <c r="D1241" t="str">
        <f t="shared" si="1177"/>
        <v>COR22D451</v>
      </c>
      <c r="E1241" s="53" t="s">
        <v>234</v>
      </c>
      <c r="F1241" s="20">
        <v>1000</v>
      </c>
      <c r="G1241" s="74" t="s">
        <v>1480</v>
      </c>
      <c r="H1241" s="23" t="s">
        <v>146</v>
      </c>
      <c r="J1241" s="54" t="s">
        <v>1020</v>
      </c>
      <c r="K1241" s="22" t="s">
        <v>173</v>
      </c>
      <c r="L1241" s="54" t="s">
        <v>147</v>
      </c>
      <c r="M1241" s="22">
        <v>1</v>
      </c>
      <c r="N1241" s="54" t="s">
        <v>174</v>
      </c>
      <c r="T1241" s="54" t="s">
        <v>36</v>
      </c>
      <c r="U1241" s="22" t="s">
        <v>227</v>
      </c>
      <c r="V1241" s="54" t="str">
        <f t="shared" si="1176"/>
        <v>avantage2</v>
      </c>
      <c r="W1241" s="22" t="s">
        <v>228</v>
      </c>
      <c r="AW1241" s="22"/>
      <c r="AX1241" s="20" t="str">
        <f t="shared" si="1175"/>
        <v>ncreator</v>
      </c>
      <c r="AY1241" s="20">
        <f t="shared" si="1175"/>
        <v>10</v>
      </c>
      <c r="AZ1241" s="20" t="str">
        <f t="shared" si="1175"/>
        <v>cotrcrea</v>
      </c>
      <c r="BA1241" s="20">
        <f t="shared" si="1175"/>
        <v>90</v>
      </c>
      <c r="BB1241" s="20" t="str">
        <f t="shared" si="1175"/>
        <v>nminer</v>
      </c>
      <c r="BC1241" s="20">
        <f t="shared" si="1175"/>
        <v>0</v>
      </c>
      <c r="BD1241" s="14"/>
      <c r="BJ1241" t="s">
        <v>235</v>
      </c>
      <c r="BK1241" t="s">
        <v>152</v>
      </c>
      <c r="BN1241" s="36">
        <v>100</v>
      </c>
      <c r="BQ1241">
        <v>1</v>
      </c>
      <c r="BR1241" s="38">
        <v>44737</v>
      </c>
      <c r="BS1241" s="22" t="s">
        <v>1550</v>
      </c>
      <c r="BT1241" s="20" t="str">
        <f t="shared" si="1174"/>
        <v>BILLETVIP_COR22D451</v>
      </c>
      <c r="BV1241">
        <v>1</v>
      </c>
      <c r="BW1241" t="s">
        <v>1123</v>
      </c>
    </row>
    <row r="1242" spans="2:75" x14ac:dyDescent="0.3">
      <c r="B1242" s="20">
        <f t="shared" si="1178"/>
        <v>452</v>
      </c>
      <c r="C1242" s="22" t="str">
        <f t="shared" si="1179"/>
        <v>#452 Billet VIP</v>
      </c>
      <c r="D1242" t="str">
        <f t="shared" si="1177"/>
        <v>COR22D452</v>
      </c>
      <c r="E1242" s="53" t="s">
        <v>234</v>
      </c>
      <c r="F1242" s="20">
        <v>1000</v>
      </c>
      <c r="G1242" s="74" t="s">
        <v>1481</v>
      </c>
      <c r="H1242" s="23" t="s">
        <v>146</v>
      </c>
      <c r="J1242" s="54" t="s">
        <v>1020</v>
      </c>
      <c r="K1242" s="22" t="s">
        <v>173</v>
      </c>
      <c r="L1242" s="54" t="s">
        <v>147</v>
      </c>
      <c r="M1242" s="22">
        <v>1</v>
      </c>
      <c r="N1242" s="54" t="s">
        <v>174</v>
      </c>
      <c r="T1242" s="54" t="s">
        <v>36</v>
      </c>
      <c r="U1242" s="22" t="s">
        <v>227</v>
      </c>
      <c r="V1242" s="54" t="str">
        <f t="shared" si="1176"/>
        <v>avantage2</v>
      </c>
      <c r="W1242" s="22" t="s">
        <v>228</v>
      </c>
      <c r="AW1242" s="22"/>
      <c r="AX1242" s="20" t="str">
        <f t="shared" si="1175"/>
        <v>ncreator</v>
      </c>
      <c r="AY1242" s="20">
        <f t="shared" si="1175"/>
        <v>10</v>
      </c>
      <c r="AZ1242" s="20" t="str">
        <f t="shared" si="1175"/>
        <v>cotrcrea</v>
      </c>
      <c r="BA1242" s="20">
        <f t="shared" si="1175"/>
        <v>90</v>
      </c>
      <c r="BB1242" s="20" t="str">
        <f t="shared" si="1175"/>
        <v>nminer</v>
      </c>
      <c r="BC1242" s="20">
        <f t="shared" si="1175"/>
        <v>0</v>
      </c>
      <c r="BD1242" s="14"/>
      <c r="BJ1242" t="s">
        <v>235</v>
      </c>
      <c r="BK1242" t="s">
        <v>152</v>
      </c>
      <c r="BN1242" s="36">
        <v>100</v>
      </c>
      <c r="BQ1242">
        <v>1</v>
      </c>
      <c r="BR1242" s="38">
        <v>44737</v>
      </c>
      <c r="BS1242" s="22" t="s">
        <v>1550</v>
      </c>
      <c r="BT1242" s="20" t="str">
        <f t="shared" si="1174"/>
        <v>BILLETVIP_COR22D452</v>
      </c>
      <c r="BV1242">
        <v>1</v>
      </c>
      <c r="BW1242" t="s">
        <v>1123</v>
      </c>
    </row>
    <row r="1243" spans="2:75" x14ac:dyDescent="0.3">
      <c r="B1243" s="20">
        <f t="shared" si="1178"/>
        <v>453</v>
      </c>
      <c r="C1243" s="22" t="str">
        <f t="shared" si="1179"/>
        <v>#453 Billet VIP</v>
      </c>
      <c r="D1243" t="str">
        <f t="shared" si="1177"/>
        <v>COR22D453</v>
      </c>
      <c r="E1243" s="53" t="s">
        <v>234</v>
      </c>
      <c r="F1243" s="20">
        <v>1000</v>
      </c>
      <c r="G1243" s="74" t="s">
        <v>1482</v>
      </c>
      <c r="H1243" s="23" t="s">
        <v>146</v>
      </c>
      <c r="J1243" s="54" t="s">
        <v>1020</v>
      </c>
      <c r="K1243" s="22" t="s">
        <v>173</v>
      </c>
      <c r="L1243" s="54" t="s">
        <v>147</v>
      </c>
      <c r="M1243" s="22">
        <v>1</v>
      </c>
      <c r="N1243" s="54" t="s">
        <v>174</v>
      </c>
      <c r="T1243" s="54" t="s">
        <v>36</v>
      </c>
      <c r="U1243" s="22" t="s">
        <v>227</v>
      </c>
      <c r="V1243" s="54" t="str">
        <f t="shared" si="1176"/>
        <v>avantage2</v>
      </c>
      <c r="W1243" s="22" t="s">
        <v>228</v>
      </c>
      <c r="AW1243" s="22"/>
      <c r="AX1243" s="20" t="str">
        <f t="shared" si="1175"/>
        <v>ncreator</v>
      </c>
      <c r="AY1243" s="20">
        <f t="shared" si="1175"/>
        <v>10</v>
      </c>
      <c r="AZ1243" s="20" t="str">
        <f t="shared" si="1175"/>
        <v>cotrcrea</v>
      </c>
      <c r="BA1243" s="20">
        <f t="shared" si="1175"/>
        <v>90</v>
      </c>
      <c r="BB1243" s="20" t="str">
        <f t="shared" si="1175"/>
        <v>nminer</v>
      </c>
      <c r="BC1243" s="20">
        <f t="shared" si="1175"/>
        <v>0</v>
      </c>
      <c r="BD1243" s="14"/>
      <c r="BJ1243" t="s">
        <v>235</v>
      </c>
      <c r="BK1243" t="s">
        <v>152</v>
      </c>
      <c r="BN1243" s="36">
        <v>100</v>
      </c>
      <c r="BQ1243">
        <v>1</v>
      </c>
      <c r="BR1243" s="38">
        <v>44737</v>
      </c>
      <c r="BS1243" s="22" t="s">
        <v>1550</v>
      </c>
      <c r="BT1243" s="20" t="str">
        <f t="shared" si="1174"/>
        <v>BILLETVIP_COR22D453</v>
      </c>
      <c r="BV1243">
        <v>1</v>
      </c>
      <c r="BW1243" t="s">
        <v>1123</v>
      </c>
    </row>
    <row r="1244" spans="2:75" x14ac:dyDescent="0.3">
      <c r="B1244" s="20">
        <f t="shared" si="1178"/>
        <v>454</v>
      </c>
      <c r="C1244" s="22" t="str">
        <f t="shared" si="1179"/>
        <v>#454 Billet VIP</v>
      </c>
      <c r="D1244" t="str">
        <f t="shared" si="1177"/>
        <v>COR22D454</v>
      </c>
      <c r="E1244" s="53" t="s">
        <v>234</v>
      </c>
      <c r="F1244" s="20">
        <v>1000</v>
      </c>
      <c r="G1244" s="74" t="s">
        <v>1483</v>
      </c>
      <c r="H1244" s="23" t="s">
        <v>146</v>
      </c>
      <c r="J1244" s="54" t="s">
        <v>1020</v>
      </c>
      <c r="K1244" s="22" t="s">
        <v>173</v>
      </c>
      <c r="L1244" s="54" t="s">
        <v>147</v>
      </c>
      <c r="M1244" s="22">
        <v>1</v>
      </c>
      <c r="N1244" s="54" t="s">
        <v>174</v>
      </c>
      <c r="T1244" s="54" t="s">
        <v>36</v>
      </c>
      <c r="U1244" s="22" t="s">
        <v>227</v>
      </c>
      <c r="V1244" s="54" t="str">
        <f t="shared" si="1176"/>
        <v>avantage2</v>
      </c>
      <c r="W1244" s="22" t="s">
        <v>228</v>
      </c>
      <c r="AW1244" s="22"/>
      <c r="AX1244" s="20" t="str">
        <f t="shared" si="1175"/>
        <v>ncreator</v>
      </c>
      <c r="AY1244" s="20">
        <f t="shared" si="1175"/>
        <v>10</v>
      </c>
      <c r="AZ1244" s="20" t="str">
        <f t="shared" si="1175"/>
        <v>cotrcrea</v>
      </c>
      <c r="BA1244" s="20">
        <f t="shared" si="1175"/>
        <v>90</v>
      </c>
      <c r="BB1244" s="20" t="str">
        <f t="shared" si="1175"/>
        <v>nminer</v>
      </c>
      <c r="BC1244" s="20">
        <f t="shared" si="1175"/>
        <v>0</v>
      </c>
      <c r="BD1244" s="14"/>
      <c r="BJ1244" t="s">
        <v>235</v>
      </c>
      <c r="BK1244" t="s">
        <v>152</v>
      </c>
      <c r="BN1244" s="36">
        <v>100</v>
      </c>
      <c r="BQ1244">
        <v>1</v>
      </c>
      <c r="BR1244" s="38">
        <v>44737</v>
      </c>
      <c r="BS1244" s="22" t="s">
        <v>1550</v>
      </c>
      <c r="BT1244" s="20" t="str">
        <f t="shared" si="1174"/>
        <v>BILLETVIP_COR22D454</v>
      </c>
      <c r="BV1244">
        <v>1</v>
      </c>
      <c r="BW1244" t="s">
        <v>1123</v>
      </c>
    </row>
    <row r="1245" spans="2:75" x14ac:dyDescent="0.3">
      <c r="B1245" s="20">
        <f t="shared" si="1178"/>
        <v>455</v>
      </c>
      <c r="C1245" s="22" t="str">
        <f t="shared" si="1179"/>
        <v>#455 Billet VIP</v>
      </c>
      <c r="D1245" t="str">
        <f t="shared" si="1177"/>
        <v>COR22D455</v>
      </c>
      <c r="E1245" s="53" t="s">
        <v>234</v>
      </c>
      <c r="F1245" s="20">
        <v>1000</v>
      </c>
      <c r="G1245" s="74" t="s">
        <v>1484</v>
      </c>
      <c r="H1245" s="23" t="s">
        <v>146</v>
      </c>
      <c r="J1245" s="54" t="s">
        <v>1020</v>
      </c>
      <c r="K1245" s="22" t="s">
        <v>173</v>
      </c>
      <c r="L1245" s="54" t="s">
        <v>147</v>
      </c>
      <c r="M1245" s="22">
        <v>1</v>
      </c>
      <c r="N1245" s="54" t="s">
        <v>174</v>
      </c>
      <c r="T1245" s="54" t="s">
        <v>36</v>
      </c>
      <c r="U1245" s="22" t="s">
        <v>227</v>
      </c>
      <c r="V1245" s="54" t="str">
        <f t="shared" si="1176"/>
        <v>avantage2</v>
      </c>
      <c r="W1245" s="22" t="s">
        <v>228</v>
      </c>
      <c r="AW1245" s="22"/>
      <c r="AX1245" s="20" t="str">
        <f t="shared" si="1175"/>
        <v>ncreator</v>
      </c>
      <c r="AY1245" s="20">
        <f t="shared" si="1175"/>
        <v>10</v>
      </c>
      <c r="AZ1245" s="20" t="str">
        <f t="shared" si="1175"/>
        <v>cotrcrea</v>
      </c>
      <c r="BA1245" s="20">
        <f t="shared" si="1175"/>
        <v>90</v>
      </c>
      <c r="BB1245" s="20" t="str">
        <f t="shared" si="1175"/>
        <v>nminer</v>
      </c>
      <c r="BC1245" s="20">
        <f t="shared" si="1175"/>
        <v>0</v>
      </c>
      <c r="BD1245" s="14"/>
      <c r="BJ1245" t="s">
        <v>235</v>
      </c>
      <c r="BK1245" t="s">
        <v>152</v>
      </c>
      <c r="BN1245" s="36">
        <v>100</v>
      </c>
      <c r="BQ1245">
        <v>1</v>
      </c>
      <c r="BR1245" s="38">
        <v>44737</v>
      </c>
      <c r="BS1245" s="22" t="s">
        <v>1550</v>
      </c>
      <c r="BT1245" s="20" t="str">
        <f t="shared" si="1174"/>
        <v>BILLETVIP_COR22D455</v>
      </c>
      <c r="BV1245">
        <v>1</v>
      </c>
      <c r="BW1245" t="s">
        <v>1123</v>
      </c>
    </row>
    <row r="1246" spans="2:75" x14ac:dyDescent="0.3">
      <c r="B1246" s="20">
        <f t="shared" si="1178"/>
        <v>456</v>
      </c>
      <c r="C1246" s="22" t="str">
        <f t="shared" si="1179"/>
        <v>#456 Billet VIP</v>
      </c>
      <c r="D1246" t="str">
        <f t="shared" si="1177"/>
        <v>COR22D456</v>
      </c>
      <c r="E1246" s="53" t="s">
        <v>234</v>
      </c>
      <c r="F1246" s="20">
        <v>1000</v>
      </c>
      <c r="G1246" s="74" t="s">
        <v>1485</v>
      </c>
      <c r="H1246" s="23" t="s">
        <v>146</v>
      </c>
      <c r="J1246" s="54" t="s">
        <v>1020</v>
      </c>
      <c r="K1246" s="22" t="s">
        <v>173</v>
      </c>
      <c r="L1246" s="54" t="s">
        <v>147</v>
      </c>
      <c r="M1246" s="22">
        <v>1</v>
      </c>
      <c r="N1246" s="54" t="s">
        <v>174</v>
      </c>
      <c r="T1246" s="54" t="s">
        <v>36</v>
      </c>
      <c r="U1246" s="22" t="s">
        <v>227</v>
      </c>
      <c r="V1246" s="54" t="str">
        <f t="shared" si="1176"/>
        <v>avantage2</v>
      </c>
      <c r="W1246" s="22" t="s">
        <v>228</v>
      </c>
      <c r="AW1246" s="22"/>
      <c r="AX1246" s="20" t="str">
        <f t="shared" si="1175"/>
        <v>ncreator</v>
      </c>
      <c r="AY1246" s="20">
        <f t="shared" si="1175"/>
        <v>10</v>
      </c>
      <c r="AZ1246" s="20" t="str">
        <f t="shared" si="1175"/>
        <v>cotrcrea</v>
      </c>
      <c r="BA1246" s="20">
        <f t="shared" si="1175"/>
        <v>90</v>
      </c>
      <c r="BB1246" s="20" t="str">
        <f t="shared" si="1175"/>
        <v>nminer</v>
      </c>
      <c r="BC1246" s="20">
        <f t="shared" si="1175"/>
        <v>0</v>
      </c>
      <c r="BD1246" s="14"/>
      <c r="BJ1246" t="s">
        <v>235</v>
      </c>
      <c r="BK1246" t="s">
        <v>152</v>
      </c>
      <c r="BN1246" s="36">
        <v>100</v>
      </c>
      <c r="BQ1246">
        <v>1</v>
      </c>
      <c r="BR1246" s="38">
        <v>44737</v>
      </c>
      <c r="BS1246" s="22" t="s">
        <v>1550</v>
      </c>
      <c r="BT1246" s="20" t="str">
        <f t="shared" si="1174"/>
        <v>BILLETVIP_COR22D456</v>
      </c>
      <c r="BV1246">
        <v>1</v>
      </c>
      <c r="BW1246" t="s">
        <v>1123</v>
      </c>
    </row>
    <row r="1247" spans="2:75" x14ac:dyDescent="0.3">
      <c r="B1247" s="20">
        <f t="shared" si="1178"/>
        <v>457</v>
      </c>
      <c r="C1247" s="22" t="str">
        <f t="shared" si="1179"/>
        <v>#457 Billet VIP</v>
      </c>
      <c r="D1247" t="str">
        <f t="shared" si="1177"/>
        <v>COR22D457</v>
      </c>
      <c r="E1247" s="53" t="s">
        <v>234</v>
      </c>
      <c r="F1247" s="20">
        <v>1000</v>
      </c>
      <c r="G1247" s="74" t="s">
        <v>1486</v>
      </c>
      <c r="H1247" s="23" t="s">
        <v>146</v>
      </c>
      <c r="J1247" s="54" t="s">
        <v>1020</v>
      </c>
      <c r="K1247" s="22" t="s">
        <v>173</v>
      </c>
      <c r="L1247" s="54" t="s">
        <v>147</v>
      </c>
      <c r="M1247" s="22">
        <v>1</v>
      </c>
      <c r="N1247" s="54" t="s">
        <v>174</v>
      </c>
      <c r="T1247" s="54" t="s">
        <v>36</v>
      </c>
      <c r="U1247" s="22" t="s">
        <v>227</v>
      </c>
      <c r="V1247" s="54" t="str">
        <f t="shared" si="1176"/>
        <v>avantage2</v>
      </c>
      <c r="W1247" s="22" t="s">
        <v>228</v>
      </c>
      <c r="AW1247" s="22"/>
      <c r="AX1247" s="20" t="str">
        <f t="shared" si="1175"/>
        <v>ncreator</v>
      </c>
      <c r="AY1247" s="20">
        <f t="shared" si="1175"/>
        <v>10</v>
      </c>
      <c r="AZ1247" s="20" t="str">
        <f t="shared" si="1175"/>
        <v>cotrcrea</v>
      </c>
      <c r="BA1247" s="20">
        <f t="shared" si="1175"/>
        <v>90</v>
      </c>
      <c r="BB1247" s="20" t="str">
        <f t="shared" si="1175"/>
        <v>nminer</v>
      </c>
      <c r="BC1247" s="20">
        <f t="shared" si="1175"/>
        <v>0</v>
      </c>
      <c r="BD1247" s="14"/>
      <c r="BJ1247" t="s">
        <v>235</v>
      </c>
      <c r="BK1247" t="s">
        <v>152</v>
      </c>
      <c r="BN1247" s="36">
        <v>100</v>
      </c>
      <c r="BQ1247">
        <v>1</v>
      </c>
      <c r="BR1247" s="38">
        <v>44737</v>
      </c>
      <c r="BS1247" s="22" t="s">
        <v>1550</v>
      </c>
      <c r="BT1247" s="20" t="str">
        <f t="shared" si="1174"/>
        <v>BILLETVIP_COR22D457</v>
      </c>
      <c r="BV1247">
        <v>1</v>
      </c>
      <c r="BW1247" t="s">
        <v>1123</v>
      </c>
    </row>
    <row r="1248" spans="2:75" x14ac:dyDescent="0.3">
      <c r="B1248" s="20">
        <f t="shared" si="1178"/>
        <v>458</v>
      </c>
      <c r="C1248" s="22" t="str">
        <f t="shared" si="1179"/>
        <v>#458 Billet VIP</v>
      </c>
      <c r="D1248" t="str">
        <f t="shared" si="1177"/>
        <v>COR22D458</v>
      </c>
      <c r="E1248" s="53" t="s">
        <v>234</v>
      </c>
      <c r="F1248" s="20">
        <v>1000</v>
      </c>
      <c r="G1248" s="74" t="s">
        <v>1487</v>
      </c>
      <c r="H1248" s="23" t="s">
        <v>146</v>
      </c>
      <c r="J1248" s="54" t="s">
        <v>1020</v>
      </c>
      <c r="K1248" s="22" t="s">
        <v>173</v>
      </c>
      <c r="L1248" s="54" t="s">
        <v>147</v>
      </c>
      <c r="M1248" s="22">
        <v>1</v>
      </c>
      <c r="N1248" s="54" t="s">
        <v>174</v>
      </c>
      <c r="T1248" s="54" t="s">
        <v>36</v>
      </c>
      <c r="U1248" s="22" t="s">
        <v>227</v>
      </c>
      <c r="V1248" s="54" t="str">
        <f t="shared" si="1176"/>
        <v>avantage2</v>
      </c>
      <c r="W1248" s="22" t="s">
        <v>228</v>
      </c>
      <c r="AW1248" s="22"/>
      <c r="AX1248" s="20" t="str">
        <f t="shared" ref="AX1248:BC1263" si="1180">AX1247</f>
        <v>ncreator</v>
      </c>
      <c r="AY1248" s="20">
        <f t="shared" si="1180"/>
        <v>10</v>
      </c>
      <c r="AZ1248" s="20" t="str">
        <f t="shared" si="1180"/>
        <v>cotrcrea</v>
      </c>
      <c r="BA1248" s="20">
        <f t="shared" si="1180"/>
        <v>90</v>
      </c>
      <c r="BB1248" s="20" t="str">
        <f t="shared" si="1180"/>
        <v>nminer</v>
      </c>
      <c r="BC1248" s="20">
        <f t="shared" si="1180"/>
        <v>0</v>
      </c>
      <c r="BD1248" s="14"/>
      <c r="BJ1248" t="s">
        <v>235</v>
      </c>
      <c r="BK1248" t="s">
        <v>152</v>
      </c>
      <c r="BN1248" s="36">
        <v>100</v>
      </c>
      <c r="BQ1248">
        <v>1</v>
      </c>
      <c r="BR1248" s="38">
        <v>44737</v>
      </c>
      <c r="BS1248" s="22" t="s">
        <v>1550</v>
      </c>
      <c r="BT1248" s="20" t="str">
        <f t="shared" si="1174"/>
        <v>BILLETVIP_COR22D458</v>
      </c>
      <c r="BV1248">
        <v>1</v>
      </c>
      <c r="BW1248" t="s">
        <v>1123</v>
      </c>
    </row>
    <row r="1249" spans="2:75" x14ac:dyDescent="0.3">
      <c r="B1249" s="20">
        <f t="shared" si="1178"/>
        <v>459</v>
      </c>
      <c r="C1249" s="22" t="str">
        <f t="shared" si="1179"/>
        <v>#459 Billet VIP</v>
      </c>
      <c r="D1249" t="str">
        <f t="shared" si="1177"/>
        <v>COR22D459</v>
      </c>
      <c r="E1249" s="53" t="s">
        <v>234</v>
      </c>
      <c r="F1249" s="20">
        <v>1000</v>
      </c>
      <c r="G1249" s="74" t="s">
        <v>1488</v>
      </c>
      <c r="H1249" s="23" t="s">
        <v>146</v>
      </c>
      <c r="J1249" s="54" t="s">
        <v>1020</v>
      </c>
      <c r="K1249" s="22" t="s">
        <v>173</v>
      </c>
      <c r="L1249" s="54" t="s">
        <v>147</v>
      </c>
      <c r="M1249" s="22">
        <v>1</v>
      </c>
      <c r="N1249" s="54" t="s">
        <v>174</v>
      </c>
      <c r="T1249" s="54" t="s">
        <v>36</v>
      </c>
      <c r="U1249" s="22" t="s">
        <v>227</v>
      </c>
      <c r="V1249" s="54" t="str">
        <f t="shared" si="1176"/>
        <v>avantage2</v>
      </c>
      <c r="W1249" s="22" t="s">
        <v>228</v>
      </c>
      <c r="AW1249" s="22"/>
      <c r="AX1249" s="20" t="str">
        <f t="shared" si="1180"/>
        <v>ncreator</v>
      </c>
      <c r="AY1249" s="20">
        <f t="shared" si="1180"/>
        <v>10</v>
      </c>
      <c r="AZ1249" s="20" t="str">
        <f t="shared" si="1180"/>
        <v>cotrcrea</v>
      </c>
      <c r="BA1249" s="20">
        <f t="shared" si="1180"/>
        <v>90</v>
      </c>
      <c r="BB1249" s="20" t="str">
        <f t="shared" si="1180"/>
        <v>nminer</v>
      </c>
      <c r="BC1249" s="20">
        <f t="shared" si="1180"/>
        <v>0</v>
      </c>
      <c r="BD1249" s="14"/>
      <c r="BJ1249" t="s">
        <v>235</v>
      </c>
      <c r="BK1249" t="s">
        <v>152</v>
      </c>
      <c r="BN1249" s="36">
        <v>100</v>
      </c>
      <c r="BQ1249">
        <v>1</v>
      </c>
      <c r="BR1249" s="38">
        <v>44737</v>
      </c>
      <c r="BS1249" s="22" t="s">
        <v>1550</v>
      </c>
      <c r="BT1249" s="20" t="str">
        <f t="shared" si="1174"/>
        <v>BILLETVIP_COR22D459</v>
      </c>
      <c r="BV1249">
        <v>1</v>
      </c>
      <c r="BW1249" t="s">
        <v>1123</v>
      </c>
    </row>
    <row r="1250" spans="2:75" x14ac:dyDescent="0.3">
      <c r="B1250" s="20">
        <f t="shared" si="1178"/>
        <v>460</v>
      </c>
      <c r="C1250" s="22" t="str">
        <f t="shared" si="1179"/>
        <v>#460 Billet VIP</v>
      </c>
      <c r="D1250" t="str">
        <f t="shared" si="1177"/>
        <v>COR22D460</v>
      </c>
      <c r="E1250" s="53" t="s">
        <v>234</v>
      </c>
      <c r="F1250" s="20">
        <v>1000</v>
      </c>
      <c r="G1250" s="74" t="s">
        <v>1489</v>
      </c>
      <c r="H1250" s="23" t="s">
        <v>146</v>
      </c>
      <c r="J1250" s="54" t="s">
        <v>1020</v>
      </c>
      <c r="K1250" s="22" t="s">
        <v>173</v>
      </c>
      <c r="L1250" s="54" t="s">
        <v>147</v>
      </c>
      <c r="M1250" s="22">
        <v>1</v>
      </c>
      <c r="N1250" s="54" t="s">
        <v>174</v>
      </c>
      <c r="T1250" s="54" t="s">
        <v>36</v>
      </c>
      <c r="U1250" s="22" t="s">
        <v>227</v>
      </c>
      <c r="V1250" s="54" t="str">
        <f t="shared" si="1176"/>
        <v>avantage2</v>
      </c>
      <c r="W1250" s="22" t="s">
        <v>228</v>
      </c>
      <c r="AW1250" s="22"/>
      <c r="AX1250" s="20" t="str">
        <f t="shared" si="1180"/>
        <v>ncreator</v>
      </c>
      <c r="AY1250" s="20">
        <f t="shared" si="1180"/>
        <v>10</v>
      </c>
      <c r="AZ1250" s="20" t="str">
        <f t="shared" si="1180"/>
        <v>cotrcrea</v>
      </c>
      <c r="BA1250" s="20">
        <f t="shared" si="1180"/>
        <v>90</v>
      </c>
      <c r="BB1250" s="20" t="str">
        <f t="shared" si="1180"/>
        <v>nminer</v>
      </c>
      <c r="BC1250" s="20">
        <f t="shared" si="1180"/>
        <v>0</v>
      </c>
      <c r="BD1250" s="14"/>
      <c r="BJ1250" t="s">
        <v>235</v>
      </c>
      <c r="BK1250" t="s">
        <v>152</v>
      </c>
      <c r="BN1250" s="36">
        <v>100</v>
      </c>
      <c r="BQ1250">
        <v>1</v>
      </c>
      <c r="BR1250" s="38">
        <v>44737</v>
      </c>
      <c r="BS1250" s="22" t="s">
        <v>1550</v>
      </c>
      <c r="BT1250" s="20" t="str">
        <f t="shared" si="1174"/>
        <v>BILLETVIP_COR22D460</v>
      </c>
      <c r="BV1250">
        <v>1</v>
      </c>
      <c r="BW1250" t="s">
        <v>1123</v>
      </c>
    </row>
    <row r="1251" spans="2:75" x14ac:dyDescent="0.3">
      <c r="B1251" s="20">
        <f t="shared" si="1178"/>
        <v>461</v>
      </c>
      <c r="C1251" s="22" t="str">
        <f t="shared" si="1179"/>
        <v>#461 Billet VIP</v>
      </c>
      <c r="D1251" t="str">
        <f t="shared" si="1177"/>
        <v>COR22D461</v>
      </c>
      <c r="E1251" s="53" t="s">
        <v>234</v>
      </c>
      <c r="F1251" s="20">
        <v>1000</v>
      </c>
      <c r="G1251" s="74" t="s">
        <v>1490</v>
      </c>
      <c r="H1251" s="23" t="s">
        <v>146</v>
      </c>
      <c r="J1251" s="54" t="s">
        <v>1020</v>
      </c>
      <c r="K1251" s="22" t="s">
        <v>173</v>
      </c>
      <c r="L1251" s="54" t="s">
        <v>147</v>
      </c>
      <c r="M1251" s="22">
        <v>1</v>
      </c>
      <c r="N1251" s="54" t="s">
        <v>174</v>
      </c>
      <c r="T1251" s="54" t="s">
        <v>36</v>
      </c>
      <c r="U1251" s="22" t="s">
        <v>227</v>
      </c>
      <c r="V1251" s="54" t="str">
        <f t="shared" si="1176"/>
        <v>avantage2</v>
      </c>
      <c r="W1251" s="22" t="s">
        <v>228</v>
      </c>
      <c r="AW1251" s="22"/>
      <c r="AX1251" s="20" t="str">
        <f t="shared" si="1180"/>
        <v>ncreator</v>
      </c>
      <c r="AY1251" s="20">
        <f t="shared" si="1180"/>
        <v>10</v>
      </c>
      <c r="AZ1251" s="20" t="str">
        <f t="shared" si="1180"/>
        <v>cotrcrea</v>
      </c>
      <c r="BA1251" s="20">
        <f t="shared" si="1180"/>
        <v>90</v>
      </c>
      <c r="BB1251" s="20" t="str">
        <f t="shared" si="1180"/>
        <v>nminer</v>
      </c>
      <c r="BC1251" s="20">
        <f t="shared" si="1180"/>
        <v>0</v>
      </c>
      <c r="BD1251" s="14"/>
      <c r="BJ1251" t="s">
        <v>235</v>
      </c>
      <c r="BK1251" t="s">
        <v>152</v>
      </c>
      <c r="BN1251" s="36">
        <v>100</v>
      </c>
      <c r="BQ1251">
        <v>1</v>
      </c>
      <c r="BR1251" s="38">
        <v>44737</v>
      </c>
      <c r="BS1251" s="22" t="s">
        <v>1550</v>
      </c>
      <c r="BT1251" s="20" t="str">
        <f t="shared" si="1174"/>
        <v>BILLETVIP_COR22D461</v>
      </c>
      <c r="BV1251">
        <v>1</v>
      </c>
      <c r="BW1251" t="s">
        <v>1123</v>
      </c>
    </row>
    <row r="1252" spans="2:75" x14ac:dyDescent="0.3">
      <c r="B1252" s="20">
        <f t="shared" si="1178"/>
        <v>462</v>
      </c>
      <c r="C1252" s="22" t="str">
        <f t="shared" si="1179"/>
        <v>#462 Billet VIP</v>
      </c>
      <c r="D1252" t="str">
        <f t="shared" si="1177"/>
        <v>COR22D462</v>
      </c>
      <c r="E1252" s="53" t="s">
        <v>234</v>
      </c>
      <c r="F1252" s="20">
        <v>1000</v>
      </c>
      <c r="G1252" s="74" t="s">
        <v>1491</v>
      </c>
      <c r="H1252" s="23" t="s">
        <v>146</v>
      </c>
      <c r="J1252" s="54" t="s">
        <v>1020</v>
      </c>
      <c r="K1252" s="22" t="s">
        <v>173</v>
      </c>
      <c r="L1252" s="54" t="s">
        <v>147</v>
      </c>
      <c r="M1252" s="22">
        <v>1</v>
      </c>
      <c r="N1252" s="54" t="s">
        <v>174</v>
      </c>
      <c r="T1252" s="54" t="s">
        <v>36</v>
      </c>
      <c r="U1252" s="22" t="s">
        <v>227</v>
      </c>
      <c r="V1252" s="54" t="str">
        <f t="shared" si="1176"/>
        <v>avantage2</v>
      </c>
      <c r="W1252" s="22" t="s">
        <v>228</v>
      </c>
      <c r="AW1252" s="22"/>
      <c r="AX1252" s="20" t="str">
        <f t="shared" si="1180"/>
        <v>ncreator</v>
      </c>
      <c r="AY1252" s="20">
        <f t="shared" si="1180"/>
        <v>10</v>
      </c>
      <c r="AZ1252" s="20" t="str">
        <f t="shared" si="1180"/>
        <v>cotrcrea</v>
      </c>
      <c r="BA1252" s="20">
        <f t="shared" si="1180"/>
        <v>90</v>
      </c>
      <c r="BB1252" s="20" t="str">
        <f t="shared" si="1180"/>
        <v>nminer</v>
      </c>
      <c r="BC1252" s="20">
        <f t="shared" si="1180"/>
        <v>0</v>
      </c>
      <c r="BD1252" s="14"/>
      <c r="BJ1252" t="s">
        <v>235</v>
      </c>
      <c r="BK1252" t="s">
        <v>152</v>
      </c>
      <c r="BN1252" s="36">
        <v>100</v>
      </c>
      <c r="BQ1252">
        <v>1</v>
      </c>
      <c r="BR1252" s="38">
        <v>44737</v>
      </c>
      <c r="BS1252" s="22" t="s">
        <v>1550</v>
      </c>
      <c r="BT1252" s="20" t="str">
        <f t="shared" si="1174"/>
        <v>BILLETVIP_COR22D462</v>
      </c>
      <c r="BV1252">
        <v>1</v>
      </c>
      <c r="BW1252" t="s">
        <v>1123</v>
      </c>
    </row>
    <row r="1253" spans="2:75" x14ac:dyDescent="0.3">
      <c r="B1253" s="20">
        <f t="shared" si="1178"/>
        <v>463</v>
      </c>
      <c r="C1253" s="22" t="str">
        <f t="shared" si="1179"/>
        <v>#463 Billet VIP</v>
      </c>
      <c r="D1253" t="str">
        <f t="shared" si="1177"/>
        <v>COR22D463</v>
      </c>
      <c r="E1253" s="53" t="s">
        <v>234</v>
      </c>
      <c r="F1253" s="20">
        <v>1000</v>
      </c>
      <c r="G1253" s="74" t="s">
        <v>1492</v>
      </c>
      <c r="H1253" s="23" t="s">
        <v>146</v>
      </c>
      <c r="J1253" s="54" t="s">
        <v>1020</v>
      </c>
      <c r="K1253" s="22" t="s">
        <v>173</v>
      </c>
      <c r="L1253" s="54" t="s">
        <v>147</v>
      </c>
      <c r="M1253" s="22">
        <v>1</v>
      </c>
      <c r="N1253" s="54" t="s">
        <v>174</v>
      </c>
      <c r="T1253" s="54" t="s">
        <v>36</v>
      </c>
      <c r="U1253" s="22" t="s">
        <v>227</v>
      </c>
      <c r="V1253" s="54" t="str">
        <f t="shared" si="1176"/>
        <v>avantage2</v>
      </c>
      <c r="W1253" s="22" t="s">
        <v>228</v>
      </c>
      <c r="AW1253" s="22"/>
      <c r="AX1253" s="20" t="str">
        <f t="shared" si="1180"/>
        <v>ncreator</v>
      </c>
      <c r="AY1253" s="20">
        <f t="shared" si="1180"/>
        <v>10</v>
      </c>
      <c r="AZ1253" s="20" t="str">
        <f t="shared" si="1180"/>
        <v>cotrcrea</v>
      </c>
      <c r="BA1253" s="20">
        <f t="shared" si="1180"/>
        <v>90</v>
      </c>
      <c r="BB1253" s="20" t="str">
        <f t="shared" si="1180"/>
        <v>nminer</v>
      </c>
      <c r="BC1253" s="20">
        <f t="shared" si="1180"/>
        <v>0</v>
      </c>
      <c r="BD1253" s="14"/>
      <c r="BJ1253" t="s">
        <v>235</v>
      </c>
      <c r="BK1253" t="s">
        <v>152</v>
      </c>
      <c r="BN1253" s="36">
        <v>100</v>
      </c>
      <c r="BQ1253">
        <v>1</v>
      </c>
      <c r="BR1253" s="38">
        <v>44737</v>
      </c>
      <c r="BS1253" s="22" t="s">
        <v>1550</v>
      </c>
      <c r="BT1253" s="20" t="str">
        <f t="shared" si="1174"/>
        <v>BILLETVIP_COR22D463</v>
      </c>
      <c r="BV1253">
        <v>1</v>
      </c>
      <c r="BW1253" t="s">
        <v>1123</v>
      </c>
    </row>
    <row r="1254" spans="2:75" x14ac:dyDescent="0.3">
      <c r="B1254" s="20">
        <f t="shared" si="1178"/>
        <v>464</v>
      </c>
      <c r="C1254" s="22" t="str">
        <f t="shared" si="1179"/>
        <v>#464 Billet VIP</v>
      </c>
      <c r="D1254" t="str">
        <f t="shared" si="1177"/>
        <v>COR22D464</v>
      </c>
      <c r="E1254" s="53" t="s">
        <v>234</v>
      </c>
      <c r="F1254" s="20">
        <v>1000</v>
      </c>
      <c r="G1254" s="74" t="s">
        <v>1493</v>
      </c>
      <c r="H1254" s="23" t="s">
        <v>146</v>
      </c>
      <c r="J1254" s="54" t="s">
        <v>1020</v>
      </c>
      <c r="K1254" s="22" t="s">
        <v>173</v>
      </c>
      <c r="L1254" s="54" t="s">
        <v>147</v>
      </c>
      <c r="M1254" s="22">
        <v>1</v>
      </c>
      <c r="N1254" s="54" t="s">
        <v>174</v>
      </c>
      <c r="T1254" s="54" t="s">
        <v>36</v>
      </c>
      <c r="U1254" s="22" t="s">
        <v>227</v>
      </c>
      <c r="V1254" s="54" t="str">
        <f t="shared" si="1176"/>
        <v>avantage2</v>
      </c>
      <c r="W1254" s="22" t="s">
        <v>228</v>
      </c>
      <c r="AW1254" s="22"/>
      <c r="AX1254" s="20" t="str">
        <f t="shared" si="1180"/>
        <v>ncreator</v>
      </c>
      <c r="AY1254" s="20">
        <f t="shared" si="1180"/>
        <v>10</v>
      </c>
      <c r="AZ1254" s="20" t="str">
        <f t="shared" si="1180"/>
        <v>cotrcrea</v>
      </c>
      <c r="BA1254" s="20">
        <f t="shared" si="1180"/>
        <v>90</v>
      </c>
      <c r="BB1254" s="20" t="str">
        <f t="shared" si="1180"/>
        <v>nminer</v>
      </c>
      <c r="BC1254" s="20">
        <f t="shared" si="1180"/>
        <v>0</v>
      </c>
      <c r="BD1254" s="14"/>
      <c r="BJ1254" t="s">
        <v>235</v>
      </c>
      <c r="BK1254" t="s">
        <v>152</v>
      </c>
      <c r="BN1254" s="36">
        <v>100</v>
      </c>
      <c r="BQ1254">
        <v>1</v>
      </c>
      <c r="BR1254" s="38">
        <v>44737</v>
      </c>
      <c r="BS1254" s="22" t="s">
        <v>1550</v>
      </c>
      <c r="BT1254" s="20" t="str">
        <f t="shared" si="1174"/>
        <v>BILLETVIP_COR22D464</v>
      </c>
      <c r="BV1254">
        <v>1</v>
      </c>
      <c r="BW1254" t="s">
        <v>1123</v>
      </c>
    </row>
    <row r="1255" spans="2:75" x14ac:dyDescent="0.3">
      <c r="B1255" s="20">
        <f t="shared" si="1178"/>
        <v>465</v>
      </c>
      <c r="C1255" s="22" t="str">
        <f t="shared" si="1179"/>
        <v>#465 Billet VIP</v>
      </c>
      <c r="D1255" t="str">
        <f t="shared" si="1177"/>
        <v>COR22D465</v>
      </c>
      <c r="E1255" s="53" t="s">
        <v>234</v>
      </c>
      <c r="F1255" s="20">
        <v>1000</v>
      </c>
      <c r="G1255" s="74" t="s">
        <v>1494</v>
      </c>
      <c r="H1255" s="23" t="s">
        <v>146</v>
      </c>
      <c r="J1255" s="54" t="s">
        <v>1020</v>
      </c>
      <c r="K1255" s="22" t="s">
        <v>173</v>
      </c>
      <c r="L1255" s="54" t="s">
        <v>147</v>
      </c>
      <c r="M1255" s="22">
        <v>1</v>
      </c>
      <c r="N1255" s="54" t="s">
        <v>174</v>
      </c>
      <c r="T1255" s="54" t="s">
        <v>36</v>
      </c>
      <c r="U1255" s="22" t="s">
        <v>227</v>
      </c>
      <c r="V1255" s="54" t="str">
        <f t="shared" si="1176"/>
        <v>avantage2</v>
      </c>
      <c r="W1255" s="22" t="s">
        <v>228</v>
      </c>
      <c r="AW1255" s="22"/>
      <c r="AX1255" s="20" t="str">
        <f t="shared" si="1180"/>
        <v>ncreator</v>
      </c>
      <c r="AY1255" s="20">
        <f t="shared" si="1180"/>
        <v>10</v>
      </c>
      <c r="AZ1255" s="20" t="str">
        <f t="shared" si="1180"/>
        <v>cotrcrea</v>
      </c>
      <c r="BA1255" s="20">
        <f t="shared" si="1180"/>
        <v>90</v>
      </c>
      <c r="BB1255" s="20" t="str">
        <f t="shared" si="1180"/>
        <v>nminer</v>
      </c>
      <c r="BC1255" s="20">
        <f t="shared" si="1180"/>
        <v>0</v>
      </c>
      <c r="BD1255" s="14"/>
      <c r="BJ1255" t="s">
        <v>235</v>
      </c>
      <c r="BK1255" t="s">
        <v>152</v>
      </c>
      <c r="BN1255" s="36">
        <v>100</v>
      </c>
      <c r="BQ1255">
        <v>1</v>
      </c>
      <c r="BR1255" s="38">
        <v>44737</v>
      </c>
      <c r="BS1255" s="22" t="s">
        <v>1550</v>
      </c>
      <c r="BT1255" s="20" t="str">
        <f t="shared" si="1174"/>
        <v>BILLETVIP_COR22D465</v>
      </c>
      <c r="BV1255">
        <v>1</v>
      </c>
      <c r="BW1255" t="s">
        <v>1123</v>
      </c>
    </row>
    <row r="1256" spans="2:75" x14ac:dyDescent="0.3">
      <c r="B1256" s="20">
        <f t="shared" si="1178"/>
        <v>466</v>
      </c>
      <c r="C1256" s="22" t="str">
        <f t="shared" si="1179"/>
        <v>#466 Billet VIP</v>
      </c>
      <c r="D1256" t="str">
        <f t="shared" si="1177"/>
        <v>COR22D466</v>
      </c>
      <c r="E1256" s="53" t="s">
        <v>234</v>
      </c>
      <c r="F1256" s="20">
        <v>1000</v>
      </c>
      <c r="G1256" s="74" t="s">
        <v>1495</v>
      </c>
      <c r="H1256" s="23" t="s">
        <v>146</v>
      </c>
      <c r="J1256" s="54" t="s">
        <v>1020</v>
      </c>
      <c r="K1256" s="22" t="s">
        <v>173</v>
      </c>
      <c r="L1256" s="54" t="s">
        <v>147</v>
      </c>
      <c r="M1256" s="22">
        <v>1</v>
      </c>
      <c r="N1256" s="54" t="s">
        <v>174</v>
      </c>
      <c r="T1256" s="54" t="s">
        <v>36</v>
      </c>
      <c r="U1256" s="22" t="s">
        <v>227</v>
      </c>
      <c r="V1256" s="54" t="str">
        <f t="shared" si="1176"/>
        <v>avantage2</v>
      </c>
      <c r="W1256" s="22" t="s">
        <v>228</v>
      </c>
      <c r="AW1256" s="22"/>
      <c r="AX1256" s="20" t="str">
        <f t="shared" si="1180"/>
        <v>ncreator</v>
      </c>
      <c r="AY1256" s="20">
        <f t="shared" si="1180"/>
        <v>10</v>
      </c>
      <c r="AZ1256" s="20" t="str">
        <f t="shared" si="1180"/>
        <v>cotrcrea</v>
      </c>
      <c r="BA1256" s="20">
        <f t="shared" si="1180"/>
        <v>90</v>
      </c>
      <c r="BB1256" s="20" t="str">
        <f t="shared" si="1180"/>
        <v>nminer</v>
      </c>
      <c r="BC1256" s="20">
        <f t="shared" si="1180"/>
        <v>0</v>
      </c>
      <c r="BD1256" s="14"/>
      <c r="BJ1256" t="s">
        <v>235</v>
      </c>
      <c r="BK1256" t="s">
        <v>152</v>
      </c>
      <c r="BN1256" s="36">
        <v>100</v>
      </c>
      <c r="BQ1256">
        <v>1</v>
      </c>
      <c r="BR1256" s="38">
        <v>44737</v>
      </c>
      <c r="BS1256" s="22" t="s">
        <v>1550</v>
      </c>
      <c r="BT1256" s="20" t="str">
        <f t="shared" si="1174"/>
        <v>BILLETVIP_COR22D466</v>
      </c>
      <c r="BV1256">
        <v>1</v>
      </c>
      <c r="BW1256" t="s">
        <v>1123</v>
      </c>
    </row>
    <row r="1257" spans="2:75" x14ac:dyDescent="0.3">
      <c r="B1257" s="20">
        <f t="shared" si="1178"/>
        <v>467</v>
      </c>
      <c r="C1257" s="22" t="str">
        <f t="shared" si="1179"/>
        <v>#467 Billet VIP</v>
      </c>
      <c r="D1257" t="str">
        <f t="shared" si="1177"/>
        <v>COR22D467</v>
      </c>
      <c r="E1257" s="53" t="s">
        <v>234</v>
      </c>
      <c r="F1257" s="20">
        <v>1000</v>
      </c>
      <c r="G1257" s="74" t="s">
        <v>1496</v>
      </c>
      <c r="H1257" s="23" t="s">
        <v>146</v>
      </c>
      <c r="J1257" s="54" t="s">
        <v>1020</v>
      </c>
      <c r="K1257" s="22" t="s">
        <v>173</v>
      </c>
      <c r="L1257" s="54" t="s">
        <v>147</v>
      </c>
      <c r="M1257" s="22">
        <v>1</v>
      </c>
      <c r="N1257" s="54" t="s">
        <v>174</v>
      </c>
      <c r="T1257" s="54" t="s">
        <v>36</v>
      </c>
      <c r="U1257" s="22" t="s">
        <v>227</v>
      </c>
      <c r="V1257" s="54" t="str">
        <f t="shared" si="1176"/>
        <v>avantage2</v>
      </c>
      <c r="W1257" s="22" t="s">
        <v>228</v>
      </c>
      <c r="AW1257" s="22"/>
      <c r="AX1257" s="20" t="str">
        <f t="shared" si="1180"/>
        <v>ncreator</v>
      </c>
      <c r="AY1257" s="20">
        <f t="shared" si="1180"/>
        <v>10</v>
      </c>
      <c r="AZ1257" s="20" t="str">
        <f t="shared" si="1180"/>
        <v>cotrcrea</v>
      </c>
      <c r="BA1257" s="20">
        <f t="shared" si="1180"/>
        <v>90</v>
      </c>
      <c r="BB1257" s="20" t="str">
        <f t="shared" si="1180"/>
        <v>nminer</v>
      </c>
      <c r="BC1257" s="20">
        <f t="shared" si="1180"/>
        <v>0</v>
      </c>
      <c r="BD1257" s="14"/>
      <c r="BJ1257" t="s">
        <v>235</v>
      </c>
      <c r="BK1257" t="s">
        <v>152</v>
      </c>
      <c r="BN1257" s="36">
        <v>100</v>
      </c>
      <c r="BQ1257">
        <v>1</v>
      </c>
      <c r="BR1257" s="38">
        <v>44737</v>
      </c>
      <c r="BS1257" s="22" t="s">
        <v>1550</v>
      </c>
      <c r="BT1257" s="20" t="str">
        <f t="shared" si="1174"/>
        <v>BILLETVIP_COR22D467</v>
      </c>
      <c r="BV1257">
        <v>1</v>
      </c>
      <c r="BW1257" t="s">
        <v>1123</v>
      </c>
    </row>
    <row r="1258" spans="2:75" x14ac:dyDescent="0.3">
      <c r="B1258" s="20">
        <f t="shared" si="1178"/>
        <v>468</v>
      </c>
      <c r="C1258" s="22" t="str">
        <f t="shared" si="1179"/>
        <v>#468 Billet VIP</v>
      </c>
      <c r="D1258" t="str">
        <f t="shared" si="1177"/>
        <v>COR22D468</v>
      </c>
      <c r="E1258" s="53" t="s">
        <v>234</v>
      </c>
      <c r="F1258" s="20">
        <v>1000</v>
      </c>
      <c r="G1258" s="74" t="s">
        <v>1497</v>
      </c>
      <c r="H1258" s="23" t="s">
        <v>146</v>
      </c>
      <c r="J1258" s="54" t="s">
        <v>1020</v>
      </c>
      <c r="K1258" s="22" t="s">
        <v>173</v>
      </c>
      <c r="L1258" s="54" t="s">
        <v>147</v>
      </c>
      <c r="M1258" s="22">
        <v>1</v>
      </c>
      <c r="N1258" s="54" t="s">
        <v>174</v>
      </c>
      <c r="T1258" s="54" t="s">
        <v>36</v>
      </c>
      <c r="U1258" s="22" t="s">
        <v>227</v>
      </c>
      <c r="V1258" s="54" t="str">
        <f t="shared" si="1176"/>
        <v>avantage2</v>
      </c>
      <c r="W1258" s="22" t="s">
        <v>228</v>
      </c>
      <c r="AW1258" s="22"/>
      <c r="AX1258" s="20" t="str">
        <f t="shared" si="1180"/>
        <v>ncreator</v>
      </c>
      <c r="AY1258" s="20">
        <f t="shared" si="1180"/>
        <v>10</v>
      </c>
      <c r="AZ1258" s="20" t="str">
        <f t="shared" si="1180"/>
        <v>cotrcrea</v>
      </c>
      <c r="BA1258" s="20">
        <f t="shared" si="1180"/>
        <v>90</v>
      </c>
      <c r="BB1258" s="20" t="str">
        <f t="shared" si="1180"/>
        <v>nminer</v>
      </c>
      <c r="BC1258" s="20">
        <f t="shared" si="1180"/>
        <v>0</v>
      </c>
      <c r="BD1258" s="14"/>
      <c r="BJ1258" t="s">
        <v>235</v>
      </c>
      <c r="BK1258" t="s">
        <v>152</v>
      </c>
      <c r="BN1258" s="36">
        <v>100</v>
      </c>
      <c r="BQ1258">
        <v>1</v>
      </c>
      <c r="BR1258" s="38">
        <v>44737</v>
      </c>
      <c r="BS1258" s="22" t="s">
        <v>1550</v>
      </c>
      <c r="BT1258" s="20" t="str">
        <f t="shared" si="1174"/>
        <v>BILLETVIP_COR22D468</v>
      </c>
      <c r="BV1258">
        <v>1</v>
      </c>
      <c r="BW1258" t="s">
        <v>1123</v>
      </c>
    </row>
    <row r="1259" spans="2:75" x14ac:dyDescent="0.3">
      <c r="B1259" s="20">
        <f t="shared" si="1178"/>
        <v>469</v>
      </c>
      <c r="C1259" s="22" t="str">
        <f t="shared" si="1179"/>
        <v>#469 Billet VIP</v>
      </c>
      <c r="D1259" t="str">
        <f t="shared" si="1177"/>
        <v>COR22D469</v>
      </c>
      <c r="E1259" s="53" t="s">
        <v>234</v>
      </c>
      <c r="F1259" s="20">
        <v>1000</v>
      </c>
      <c r="G1259" s="74" t="s">
        <v>1498</v>
      </c>
      <c r="H1259" s="23" t="s">
        <v>146</v>
      </c>
      <c r="J1259" s="54" t="s">
        <v>1020</v>
      </c>
      <c r="K1259" s="22" t="s">
        <v>173</v>
      </c>
      <c r="L1259" s="54" t="s">
        <v>147</v>
      </c>
      <c r="M1259" s="22">
        <v>1</v>
      </c>
      <c r="N1259" s="54" t="s">
        <v>174</v>
      </c>
      <c r="T1259" s="54" t="s">
        <v>36</v>
      </c>
      <c r="U1259" s="22" t="s">
        <v>227</v>
      </c>
      <c r="V1259" s="54" t="str">
        <f t="shared" si="1176"/>
        <v>avantage2</v>
      </c>
      <c r="W1259" s="22" t="s">
        <v>228</v>
      </c>
      <c r="AW1259" s="22"/>
      <c r="AX1259" s="20" t="str">
        <f t="shared" si="1180"/>
        <v>ncreator</v>
      </c>
      <c r="AY1259" s="20">
        <f t="shared" si="1180"/>
        <v>10</v>
      </c>
      <c r="AZ1259" s="20" t="str">
        <f t="shared" si="1180"/>
        <v>cotrcrea</v>
      </c>
      <c r="BA1259" s="20">
        <f t="shared" si="1180"/>
        <v>90</v>
      </c>
      <c r="BB1259" s="20" t="str">
        <f t="shared" si="1180"/>
        <v>nminer</v>
      </c>
      <c r="BC1259" s="20">
        <f t="shared" si="1180"/>
        <v>0</v>
      </c>
      <c r="BD1259" s="14"/>
      <c r="BJ1259" t="s">
        <v>235</v>
      </c>
      <c r="BK1259" t="s">
        <v>152</v>
      </c>
      <c r="BN1259" s="36">
        <v>100</v>
      </c>
      <c r="BQ1259">
        <v>1</v>
      </c>
      <c r="BR1259" s="38">
        <v>44737</v>
      </c>
      <c r="BS1259" s="22" t="s">
        <v>1550</v>
      </c>
      <c r="BT1259" s="20" t="str">
        <f t="shared" si="1174"/>
        <v>BILLETVIP_COR22D469</v>
      </c>
      <c r="BV1259">
        <v>1</v>
      </c>
      <c r="BW1259" t="s">
        <v>1123</v>
      </c>
    </row>
    <row r="1260" spans="2:75" x14ac:dyDescent="0.3">
      <c r="B1260" s="20">
        <f t="shared" si="1178"/>
        <v>470</v>
      </c>
      <c r="C1260" s="22" t="str">
        <f t="shared" si="1179"/>
        <v>#470 Billet VIP</v>
      </c>
      <c r="D1260" t="str">
        <f t="shared" si="1177"/>
        <v>COR22D470</v>
      </c>
      <c r="E1260" s="53" t="s">
        <v>234</v>
      </c>
      <c r="F1260" s="20">
        <v>1000</v>
      </c>
      <c r="G1260" s="74" t="s">
        <v>1499</v>
      </c>
      <c r="H1260" s="23" t="s">
        <v>146</v>
      </c>
      <c r="J1260" s="54" t="s">
        <v>1020</v>
      </c>
      <c r="K1260" s="22" t="s">
        <v>173</v>
      </c>
      <c r="L1260" s="54" t="s">
        <v>147</v>
      </c>
      <c r="M1260" s="22">
        <v>1</v>
      </c>
      <c r="N1260" s="54" t="s">
        <v>174</v>
      </c>
      <c r="T1260" s="54" t="s">
        <v>36</v>
      </c>
      <c r="U1260" s="22" t="s">
        <v>227</v>
      </c>
      <c r="V1260" s="54" t="str">
        <f t="shared" si="1176"/>
        <v>avantage2</v>
      </c>
      <c r="W1260" s="22" t="s">
        <v>228</v>
      </c>
      <c r="AW1260" s="22"/>
      <c r="AX1260" s="20" t="str">
        <f t="shared" si="1180"/>
        <v>ncreator</v>
      </c>
      <c r="AY1260" s="20">
        <f t="shared" si="1180"/>
        <v>10</v>
      </c>
      <c r="AZ1260" s="20" t="str">
        <f t="shared" si="1180"/>
        <v>cotrcrea</v>
      </c>
      <c r="BA1260" s="20">
        <f t="shared" si="1180"/>
        <v>90</v>
      </c>
      <c r="BB1260" s="20" t="str">
        <f t="shared" si="1180"/>
        <v>nminer</v>
      </c>
      <c r="BC1260" s="20">
        <f t="shared" si="1180"/>
        <v>0</v>
      </c>
      <c r="BD1260" s="14"/>
      <c r="BJ1260" t="s">
        <v>235</v>
      </c>
      <c r="BK1260" t="s">
        <v>152</v>
      </c>
      <c r="BN1260" s="36">
        <v>100</v>
      </c>
      <c r="BQ1260">
        <v>1</v>
      </c>
      <c r="BR1260" s="38">
        <v>44737</v>
      </c>
      <c r="BS1260" s="22" t="s">
        <v>1550</v>
      </c>
      <c r="BT1260" s="20" t="str">
        <f t="shared" si="1174"/>
        <v>BILLETVIP_COR22D470</v>
      </c>
      <c r="BV1260">
        <v>1</v>
      </c>
      <c r="BW1260" t="s">
        <v>1123</v>
      </c>
    </row>
    <row r="1261" spans="2:75" x14ac:dyDescent="0.3">
      <c r="B1261" s="20">
        <f t="shared" si="1178"/>
        <v>471</v>
      </c>
      <c r="C1261" s="22" t="str">
        <f t="shared" si="1179"/>
        <v>#471 Billet VIP</v>
      </c>
      <c r="D1261" t="str">
        <f t="shared" si="1177"/>
        <v>COR22D471</v>
      </c>
      <c r="E1261" s="53" t="s">
        <v>234</v>
      </c>
      <c r="F1261" s="20">
        <v>1000</v>
      </c>
      <c r="G1261" s="74" t="s">
        <v>1500</v>
      </c>
      <c r="H1261" s="23" t="s">
        <v>146</v>
      </c>
      <c r="J1261" s="54" t="s">
        <v>1020</v>
      </c>
      <c r="K1261" s="22" t="s">
        <v>173</v>
      </c>
      <c r="L1261" s="54" t="s">
        <v>147</v>
      </c>
      <c r="M1261" s="22">
        <v>1</v>
      </c>
      <c r="N1261" s="54" t="s">
        <v>174</v>
      </c>
      <c r="T1261" s="54" t="s">
        <v>36</v>
      </c>
      <c r="U1261" s="22" t="s">
        <v>227</v>
      </c>
      <c r="V1261" s="54" t="str">
        <f t="shared" si="1176"/>
        <v>avantage2</v>
      </c>
      <c r="W1261" s="22" t="s">
        <v>228</v>
      </c>
      <c r="AW1261" s="22"/>
      <c r="AX1261" s="20" t="str">
        <f t="shared" si="1180"/>
        <v>ncreator</v>
      </c>
      <c r="AY1261" s="20">
        <f t="shared" si="1180"/>
        <v>10</v>
      </c>
      <c r="AZ1261" s="20" t="str">
        <f t="shared" si="1180"/>
        <v>cotrcrea</v>
      </c>
      <c r="BA1261" s="20">
        <f t="shared" si="1180"/>
        <v>90</v>
      </c>
      <c r="BB1261" s="20" t="str">
        <f t="shared" si="1180"/>
        <v>nminer</v>
      </c>
      <c r="BC1261" s="20">
        <f t="shared" si="1180"/>
        <v>0</v>
      </c>
      <c r="BD1261" s="14"/>
      <c r="BJ1261" t="s">
        <v>235</v>
      </c>
      <c r="BK1261" t="s">
        <v>152</v>
      </c>
      <c r="BN1261" s="36">
        <v>100</v>
      </c>
      <c r="BQ1261">
        <v>1</v>
      </c>
      <c r="BR1261" s="38">
        <v>44737</v>
      </c>
      <c r="BS1261" s="22" t="s">
        <v>1550</v>
      </c>
      <c r="BT1261" s="20" t="str">
        <f t="shared" si="1174"/>
        <v>BILLETVIP_COR22D471</v>
      </c>
      <c r="BV1261">
        <v>1</v>
      </c>
      <c r="BW1261" t="s">
        <v>1123</v>
      </c>
    </row>
    <row r="1262" spans="2:75" x14ac:dyDescent="0.3">
      <c r="B1262" s="20">
        <f t="shared" si="1178"/>
        <v>472</v>
      </c>
      <c r="C1262" s="22" t="str">
        <f t="shared" si="1179"/>
        <v>#472 Billet VIP</v>
      </c>
      <c r="D1262" t="str">
        <f t="shared" si="1177"/>
        <v>COR22D472</v>
      </c>
      <c r="E1262" s="53" t="s">
        <v>234</v>
      </c>
      <c r="F1262" s="20">
        <v>1000</v>
      </c>
      <c r="G1262" s="74" t="s">
        <v>1501</v>
      </c>
      <c r="H1262" s="23" t="s">
        <v>146</v>
      </c>
      <c r="J1262" s="54" t="s">
        <v>1020</v>
      </c>
      <c r="K1262" s="22" t="s">
        <v>173</v>
      </c>
      <c r="L1262" s="54" t="s">
        <v>147</v>
      </c>
      <c r="M1262" s="22">
        <v>1</v>
      </c>
      <c r="N1262" s="54" t="s">
        <v>174</v>
      </c>
      <c r="T1262" s="54" t="s">
        <v>36</v>
      </c>
      <c r="U1262" s="22" t="s">
        <v>227</v>
      </c>
      <c r="V1262" s="54" t="str">
        <f t="shared" si="1176"/>
        <v>avantage2</v>
      </c>
      <c r="W1262" s="22" t="s">
        <v>228</v>
      </c>
      <c r="AW1262" s="22"/>
      <c r="AX1262" s="20" t="str">
        <f t="shared" si="1180"/>
        <v>ncreator</v>
      </c>
      <c r="AY1262" s="20">
        <f t="shared" si="1180"/>
        <v>10</v>
      </c>
      <c r="AZ1262" s="20" t="str">
        <f t="shared" si="1180"/>
        <v>cotrcrea</v>
      </c>
      <c r="BA1262" s="20">
        <f t="shared" si="1180"/>
        <v>90</v>
      </c>
      <c r="BB1262" s="20" t="str">
        <f t="shared" si="1180"/>
        <v>nminer</v>
      </c>
      <c r="BC1262" s="20">
        <f t="shared" si="1180"/>
        <v>0</v>
      </c>
      <c r="BD1262" s="14"/>
      <c r="BJ1262" t="s">
        <v>235</v>
      </c>
      <c r="BK1262" t="s">
        <v>152</v>
      </c>
      <c r="BN1262" s="36">
        <v>100</v>
      </c>
      <c r="BQ1262">
        <v>1</v>
      </c>
      <c r="BR1262" s="38">
        <v>44737</v>
      </c>
      <c r="BS1262" s="22" t="s">
        <v>1550</v>
      </c>
      <c r="BT1262" s="20" t="str">
        <f t="shared" si="1174"/>
        <v>BILLETVIP_COR22D472</v>
      </c>
      <c r="BV1262">
        <v>1</v>
      </c>
      <c r="BW1262" t="s">
        <v>1123</v>
      </c>
    </row>
    <row r="1263" spans="2:75" x14ac:dyDescent="0.3">
      <c r="B1263" s="20">
        <f t="shared" si="1178"/>
        <v>473</v>
      </c>
      <c r="C1263" s="22" t="str">
        <f t="shared" si="1179"/>
        <v>#473 Billet VIP</v>
      </c>
      <c r="D1263" t="str">
        <f t="shared" si="1177"/>
        <v>COR22D473</v>
      </c>
      <c r="E1263" s="53" t="s">
        <v>234</v>
      </c>
      <c r="F1263" s="20">
        <v>1000</v>
      </c>
      <c r="G1263" s="74" t="s">
        <v>1502</v>
      </c>
      <c r="H1263" s="23" t="s">
        <v>146</v>
      </c>
      <c r="J1263" s="54" t="s">
        <v>1020</v>
      </c>
      <c r="K1263" s="22" t="s">
        <v>173</v>
      </c>
      <c r="L1263" s="54" t="s">
        <v>147</v>
      </c>
      <c r="M1263" s="22">
        <v>1</v>
      </c>
      <c r="N1263" s="54" t="s">
        <v>174</v>
      </c>
      <c r="T1263" s="54" t="s">
        <v>36</v>
      </c>
      <c r="U1263" s="22" t="s">
        <v>227</v>
      </c>
      <c r="V1263" s="54" t="str">
        <f t="shared" si="1176"/>
        <v>avantage2</v>
      </c>
      <c r="W1263" s="22" t="s">
        <v>228</v>
      </c>
      <c r="AW1263" s="22"/>
      <c r="AX1263" s="20" t="str">
        <f t="shared" si="1180"/>
        <v>ncreator</v>
      </c>
      <c r="AY1263" s="20">
        <f t="shared" si="1180"/>
        <v>10</v>
      </c>
      <c r="AZ1263" s="20" t="str">
        <f t="shared" si="1180"/>
        <v>cotrcrea</v>
      </c>
      <c r="BA1263" s="20">
        <f t="shared" si="1180"/>
        <v>90</v>
      </c>
      <c r="BB1263" s="20" t="str">
        <f t="shared" si="1180"/>
        <v>nminer</v>
      </c>
      <c r="BC1263" s="20">
        <f t="shared" si="1180"/>
        <v>0</v>
      </c>
      <c r="BD1263" s="14"/>
      <c r="BJ1263" t="s">
        <v>235</v>
      </c>
      <c r="BK1263" t="s">
        <v>152</v>
      </c>
      <c r="BN1263" s="36">
        <v>100</v>
      </c>
      <c r="BQ1263">
        <v>1</v>
      </c>
      <c r="BR1263" s="38">
        <v>44737</v>
      </c>
      <c r="BS1263" s="22" t="s">
        <v>1550</v>
      </c>
      <c r="BT1263" s="20" t="str">
        <f t="shared" si="1174"/>
        <v>BILLETVIP_COR22D473</v>
      </c>
      <c r="BV1263">
        <v>1</v>
      </c>
      <c r="BW1263" t="s">
        <v>1123</v>
      </c>
    </row>
    <row r="1264" spans="2:75" x14ac:dyDescent="0.3">
      <c r="B1264" s="20">
        <f t="shared" si="1178"/>
        <v>474</v>
      </c>
      <c r="C1264" s="22" t="str">
        <f t="shared" si="1179"/>
        <v>#474 Billet VIP</v>
      </c>
      <c r="D1264" t="str">
        <f t="shared" si="1177"/>
        <v>COR22D474</v>
      </c>
      <c r="E1264" s="53" t="s">
        <v>234</v>
      </c>
      <c r="F1264" s="20">
        <v>1000</v>
      </c>
      <c r="G1264" s="74" t="s">
        <v>1503</v>
      </c>
      <c r="H1264" s="23" t="s">
        <v>146</v>
      </c>
      <c r="J1264" s="54" t="s">
        <v>1020</v>
      </c>
      <c r="K1264" s="22" t="s">
        <v>173</v>
      </c>
      <c r="L1264" s="54" t="s">
        <v>147</v>
      </c>
      <c r="M1264" s="22">
        <v>1</v>
      </c>
      <c r="N1264" s="54" t="s">
        <v>174</v>
      </c>
      <c r="T1264" s="54" t="s">
        <v>36</v>
      </c>
      <c r="U1264" s="22" t="s">
        <v>227</v>
      </c>
      <c r="V1264" s="54" t="str">
        <f t="shared" si="1176"/>
        <v>avantage2</v>
      </c>
      <c r="W1264" s="22" t="s">
        <v>228</v>
      </c>
      <c r="AW1264" s="22"/>
      <c r="AX1264" s="20" t="str">
        <f t="shared" ref="AX1264:BC1279" si="1181">AX1263</f>
        <v>ncreator</v>
      </c>
      <c r="AY1264" s="20">
        <f t="shared" si="1181"/>
        <v>10</v>
      </c>
      <c r="AZ1264" s="20" t="str">
        <f t="shared" si="1181"/>
        <v>cotrcrea</v>
      </c>
      <c r="BA1264" s="20">
        <f t="shared" si="1181"/>
        <v>90</v>
      </c>
      <c r="BB1264" s="20" t="str">
        <f t="shared" si="1181"/>
        <v>nminer</v>
      </c>
      <c r="BC1264" s="20">
        <f t="shared" si="1181"/>
        <v>0</v>
      </c>
      <c r="BD1264" s="14"/>
      <c r="BJ1264" t="s">
        <v>235</v>
      </c>
      <c r="BK1264" t="s">
        <v>152</v>
      </c>
      <c r="BN1264" s="36">
        <v>100</v>
      </c>
      <c r="BQ1264">
        <v>1</v>
      </c>
      <c r="BR1264" s="38">
        <v>44737</v>
      </c>
      <c r="BS1264" s="22" t="s">
        <v>1550</v>
      </c>
      <c r="BT1264" s="20" t="str">
        <f t="shared" si="1174"/>
        <v>BILLETVIP_COR22D474</v>
      </c>
      <c r="BV1264">
        <v>1</v>
      </c>
      <c r="BW1264" t="s">
        <v>1123</v>
      </c>
    </row>
    <row r="1265" spans="2:75" x14ac:dyDescent="0.3">
      <c r="B1265" s="20">
        <f t="shared" si="1178"/>
        <v>475</v>
      </c>
      <c r="C1265" s="22" t="str">
        <f t="shared" si="1179"/>
        <v>#475 Billet VIP</v>
      </c>
      <c r="D1265" t="str">
        <f t="shared" si="1177"/>
        <v>COR22D475</v>
      </c>
      <c r="E1265" s="53" t="s">
        <v>234</v>
      </c>
      <c r="F1265" s="20">
        <v>1000</v>
      </c>
      <c r="G1265" s="74" t="s">
        <v>1504</v>
      </c>
      <c r="H1265" s="23" t="s">
        <v>146</v>
      </c>
      <c r="J1265" s="54" t="s">
        <v>1020</v>
      </c>
      <c r="K1265" s="22" t="s">
        <v>173</v>
      </c>
      <c r="L1265" s="54" t="s">
        <v>147</v>
      </c>
      <c r="M1265" s="22">
        <v>1</v>
      </c>
      <c r="N1265" s="54" t="s">
        <v>174</v>
      </c>
      <c r="T1265" s="54" t="s">
        <v>36</v>
      </c>
      <c r="U1265" s="22" t="s">
        <v>227</v>
      </c>
      <c r="V1265" s="54" t="str">
        <f t="shared" si="1176"/>
        <v>avantage2</v>
      </c>
      <c r="W1265" s="22" t="s">
        <v>228</v>
      </c>
      <c r="AW1265" s="22"/>
      <c r="AX1265" s="20" t="str">
        <f t="shared" si="1181"/>
        <v>ncreator</v>
      </c>
      <c r="AY1265" s="20">
        <f t="shared" si="1181"/>
        <v>10</v>
      </c>
      <c r="AZ1265" s="20" t="str">
        <f t="shared" si="1181"/>
        <v>cotrcrea</v>
      </c>
      <c r="BA1265" s="20">
        <f t="shared" si="1181"/>
        <v>90</v>
      </c>
      <c r="BB1265" s="20" t="str">
        <f t="shared" si="1181"/>
        <v>nminer</v>
      </c>
      <c r="BC1265" s="20">
        <f t="shared" si="1181"/>
        <v>0</v>
      </c>
      <c r="BD1265" s="14"/>
      <c r="BJ1265" t="s">
        <v>235</v>
      </c>
      <c r="BK1265" t="s">
        <v>152</v>
      </c>
      <c r="BN1265" s="36">
        <v>100</v>
      </c>
      <c r="BQ1265">
        <v>1</v>
      </c>
      <c r="BR1265" s="38">
        <v>44737</v>
      </c>
      <c r="BS1265" s="22" t="s">
        <v>1550</v>
      </c>
      <c r="BT1265" s="20" t="str">
        <f t="shared" si="1174"/>
        <v>BILLETVIP_COR22D475</v>
      </c>
      <c r="BV1265">
        <v>1</v>
      </c>
      <c r="BW1265" t="s">
        <v>1123</v>
      </c>
    </row>
    <row r="1266" spans="2:75" x14ac:dyDescent="0.3">
      <c r="B1266" s="20">
        <f t="shared" si="1178"/>
        <v>476</v>
      </c>
      <c r="C1266" s="22" t="str">
        <f t="shared" si="1179"/>
        <v>#476 Billet VIP</v>
      </c>
      <c r="D1266" t="str">
        <f t="shared" si="1177"/>
        <v>COR22D476</v>
      </c>
      <c r="E1266" s="53" t="s">
        <v>234</v>
      </c>
      <c r="F1266" s="20">
        <v>1000</v>
      </c>
      <c r="G1266" s="74" t="s">
        <v>1505</v>
      </c>
      <c r="H1266" s="23" t="s">
        <v>146</v>
      </c>
      <c r="J1266" s="54" t="s">
        <v>1020</v>
      </c>
      <c r="K1266" s="22" t="s">
        <v>173</v>
      </c>
      <c r="L1266" s="54" t="s">
        <v>147</v>
      </c>
      <c r="M1266" s="22">
        <v>1</v>
      </c>
      <c r="N1266" s="54" t="s">
        <v>174</v>
      </c>
      <c r="T1266" s="54" t="s">
        <v>36</v>
      </c>
      <c r="U1266" s="22" t="s">
        <v>227</v>
      </c>
      <c r="V1266" s="54" t="str">
        <f t="shared" si="1176"/>
        <v>avantage2</v>
      </c>
      <c r="W1266" s="22" t="s">
        <v>228</v>
      </c>
      <c r="AW1266" s="22"/>
      <c r="AX1266" s="20" t="str">
        <f t="shared" si="1181"/>
        <v>ncreator</v>
      </c>
      <c r="AY1266" s="20">
        <f t="shared" si="1181"/>
        <v>10</v>
      </c>
      <c r="AZ1266" s="20" t="str">
        <f t="shared" si="1181"/>
        <v>cotrcrea</v>
      </c>
      <c r="BA1266" s="20">
        <f t="shared" si="1181"/>
        <v>90</v>
      </c>
      <c r="BB1266" s="20" t="str">
        <f t="shared" si="1181"/>
        <v>nminer</v>
      </c>
      <c r="BC1266" s="20">
        <f t="shared" si="1181"/>
        <v>0</v>
      </c>
      <c r="BD1266" s="14"/>
      <c r="BJ1266" t="s">
        <v>235</v>
      </c>
      <c r="BK1266" t="s">
        <v>152</v>
      </c>
      <c r="BN1266" s="36">
        <v>100</v>
      </c>
      <c r="BQ1266">
        <v>1</v>
      </c>
      <c r="BR1266" s="38">
        <v>44737</v>
      </c>
      <c r="BS1266" s="22" t="s">
        <v>1550</v>
      </c>
      <c r="BT1266" s="20" t="str">
        <f t="shared" si="1174"/>
        <v>BILLETVIP_COR22D476</v>
      </c>
      <c r="BV1266">
        <v>1</v>
      </c>
      <c r="BW1266" t="s">
        <v>1123</v>
      </c>
    </row>
    <row r="1267" spans="2:75" x14ac:dyDescent="0.3">
      <c r="B1267" s="20">
        <f t="shared" si="1178"/>
        <v>477</v>
      </c>
      <c r="C1267" s="22" t="str">
        <f t="shared" si="1179"/>
        <v>#477 Billet VIP</v>
      </c>
      <c r="D1267" t="str">
        <f t="shared" si="1177"/>
        <v>COR22D477</v>
      </c>
      <c r="E1267" s="53" t="s">
        <v>234</v>
      </c>
      <c r="F1267" s="20">
        <v>1000</v>
      </c>
      <c r="G1267" s="74" t="s">
        <v>1506</v>
      </c>
      <c r="H1267" s="23" t="s">
        <v>146</v>
      </c>
      <c r="J1267" s="54" t="s">
        <v>1020</v>
      </c>
      <c r="K1267" s="22" t="s">
        <v>173</v>
      </c>
      <c r="L1267" s="54" t="s">
        <v>147</v>
      </c>
      <c r="M1267" s="22">
        <v>1</v>
      </c>
      <c r="N1267" s="54" t="s">
        <v>174</v>
      </c>
      <c r="T1267" s="54" t="s">
        <v>36</v>
      </c>
      <c r="U1267" s="22" t="s">
        <v>227</v>
      </c>
      <c r="V1267" s="54" t="str">
        <f t="shared" si="1176"/>
        <v>avantage2</v>
      </c>
      <c r="W1267" s="22" t="s">
        <v>228</v>
      </c>
      <c r="AW1267" s="22"/>
      <c r="AX1267" s="20" t="str">
        <f t="shared" si="1181"/>
        <v>ncreator</v>
      </c>
      <c r="AY1267" s="20">
        <f t="shared" si="1181"/>
        <v>10</v>
      </c>
      <c r="AZ1267" s="20" t="str">
        <f t="shared" si="1181"/>
        <v>cotrcrea</v>
      </c>
      <c r="BA1267" s="20">
        <f t="shared" si="1181"/>
        <v>90</v>
      </c>
      <c r="BB1267" s="20" t="str">
        <f t="shared" si="1181"/>
        <v>nminer</v>
      </c>
      <c r="BC1267" s="20">
        <f t="shared" si="1181"/>
        <v>0</v>
      </c>
      <c r="BD1267" s="14"/>
      <c r="BJ1267" t="s">
        <v>235</v>
      </c>
      <c r="BK1267" t="s">
        <v>152</v>
      </c>
      <c r="BN1267" s="36">
        <v>100</v>
      </c>
      <c r="BQ1267">
        <v>1</v>
      </c>
      <c r="BR1267" s="38">
        <v>44737</v>
      </c>
      <c r="BS1267" s="22" t="s">
        <v>1550</v>
      </c>
      <c r="BT1267" s="20" t="str">
        <f t="shared" si="1174"/>
        <v>BILLETVIP_COR22D477</v>
      </c>
      <c r="BV1267">
        <v>1</v>
      </c>
      <c r="BW1267" t="s">
        <v>1123</v>
      </c>
    </row>
    <row r="1268" spans="2:75" x14ac:dyDescent="0.3">
      <c r="B1268" s="20">
        <f t="shared" si="1178"/>
        <v>478</v>
      </c>
      <c r="C1268" s="22" t="str">
        <f t="shared" si="1179"/>
        <v>#478 Billet VIP</v>
      </c>
      <c r="D1268" t="str">
        <f t="shared" si="1177"/>
        <v>COR22D478</v>
      </c>
      <c r="E1268" s="53" t="s">
        <v>234</v>
      </c>
      <c r="F1268" s="20">
        <v>1000</v>
      </c>
      <c r="G1268" s="74" t="s">
        <v>1507</v>
      </c>
      <c r="H1268" s="23" t="s">
        <v>146</v>
      </c>
      <c r="J1268" s="54" t="s">
        <v>1020</v>
      </c>
      <c r="K1268" s="22" t="s">
        <v>173</v>
      </c>
      <c r="L1268" s="54" t="s">
        <v>147</v>
      </c>
      <c r="M1268" s="22">
        <v>1</v>
      </c>
      <c r="N1268" s="54" t="s">
        <v>174</v>
      </c>
      <c r="T1268" s="54" t="s">
        <v>36</v>
      </c>
      <c r="U1268" s="22" t="s">
        <v>227</v>
      </c>
      <c r="V1268" s="54" t="str">
        <f t="shared" si="1176"/>
        <v>avantage2</v>
      </c>
      <c r="W1268" s="22" t="s">
        <v>228</v>
      </c>
      <c r="AW1268" s="22"/>
      <c r="AX1268" s="20" t="str">
        <f t="shared" si="1181"/>
        <v>ncreator</v>
      </c>
      <c r="AY1268" s="20">
        <f t="shared" si="1181"/>
        <v>10</v>
      </c>
      <c r="AZ1268" s="20" t="str">
        <f t="shared" si="1181"/>
        <v>cotrcrea</v>
      </c>
      <c r="BA1268" s="20">
        <f t="shared" si="1181"/>
        <v>90</v>
      </c>
      <c r="BB1268" s="20" t="str">
        <f t="shared" si="1181"/>
        <v>nminer</v>
      </c>
      <c r="BC1268" s="20">
        <f t="shared" si="1181"/>
        <v>0</v>
      </c>
      <c r="BD1268" s="14"/>
      <c r="BJ1268" t="s">
        <v>235</v>
      </c>
      <c r="BK1268" t="s">
        <v>152</v>
      </c>
      <c r="BN1268" s="36">
        <v>100</v>
      </c>
      <c r="BQ1268">
        <v>1</v>
      </c>
      <c r="BR1268" s="38">
        <v>44737</v>
      </c>
      <c r="BS1268" s="22" t="s">
        <v>1550</v>
      </c>
      <c r="BT1268" s="20" t="str">
        <f t="shared" si="1174"/>
        <v>BILLETVIP_COR22D478</v>
      </c>
      <c r="BV1268">
        <v>1</v>
      </c>
      <c r="BW1268" t="s">
        <v>1123</v>
      </c>
    </row>
    <row r="1269" spans="2:75" x14ac:dyDescent="0.3">
      <c r="B1269" s="20">
        <f t="shared" si="1178"/>
        <v>479</v>
      </c>
      <c r="C1269" s="22" t="str">
        <f t="shared" si="1179"/>
        <v>#479 Billet VIP</v>
      </c>
      <c r="D1269" t="str">
        <f t="shared" si="1177"/>
        <v>COR22D479</v>
      </c>
      <c r="E1269" s="53" t="s">
        <v>234</v>
      </c>
      <c r="F1269" s="20">
        <v>1000</v>
      </c>
      <c r="G1269" s="74" t="s">
        <v>1508</v>
      </c>
      <c r="H1269" s="23" t="s">
        <v>146</v>
      </c>
      <c r="J1269" s="54" t="s">
        <v>1020</v>
      </c>
      <c r="K1269" s="22" t="s">
        <v>173</v>
      </c>
      <c r="L1269" s="54" t="s">
        <v>147</v>
      </c>
      <c r="M1269" s="22">
        <v>1</v>
      </c>
      <c r="N1269" s="54" t="s">
        <v>174</v>
      </c>
      <c r="T1269" s="54" t="s">
        <v>36</v>
      </c>
      <c r="U1269" s="22" t="s">
        <v>227</v>
      </c>
      <c r="V1269" s="54" t="str">
        <f t="shared" si="1176"/>
        <v>avantage2</v>
      </c>
      <c r="W1269" s="22" t="s">
        <v>228</v>
      </c>
      <c r="AW1269" s="22"/>
      <c r="AX1269" s="20" t="str">
        <f t="shared" si="1181"/>
        <v>ncreator</v>
      </c>
      <c r="AY1269" s="20">
        <f t="shared" si="1181"/>
        <v>10</v>
      </c>
      <c r="AZ1269" s="20" t="str">
        <f t="shared" si="1181"/>
        <v>cotrcrea</v>
      </c>
      <c r="BA1269" s="20">
        <f t="shared" si="1181"/>
        <v>90</v>
      </c>
      <c r="BB1269" s="20" t="str">
        <f t="shared" si="1181"/>
        <v>nminer</v>
      </c>
      <c r="BC1269" s="20">
        <f t="shared" si="1181"/>
        <v>0</v>
      </c>
      <c r="BD1269" s="14"/>
      <c r="BJ1269" t="s">
        <v>235</v>
      </c>
      <c r="BK1269" t="s">
        <v>152</v>
      </c>
      <c r="BN1269" s="36">
        <v>100</v>
      </c>
      <c r="BQ1269">
        <v>1</v>
      </c>
      <c r="BR1269" s="38">
        <v>44737</v>
      </c>
      <c r="BS1269" s="22" t="s">
        <v>1550</v>
      </c>
      <c r="BT1269" s="20" t="str">
        <f t="shared" si="1174"/>
        <v>BILLETVIP_COR22D479</v>
      </c>
      <c r="BV1269">
        <v>1</v>
      </c>
      <c r="BW1269" t="s">
        <v>1123</v>
      </c>
    </row>
    <row r="1270" spans="2:75" x14ac:dyDescent="0.3">
      <c r="B1270" s="20">
        <f t="shared" si="1178"/>
        <v>480</v>
      </c>
      <c r="C1270" s="22" t="str">
        <f t="shared" si="1179"/>
        <v>#480 Billet VIP</v>
      </c>
      <c r="D1270" t="str">
        <f t="shared" si="1177"/>
        <v>COR22D480</v>
      </c>
      <c r="E1270" s="53" t="s">
        <v>234</v>
      </c>
      <c r="F1270" s="20">
        <v>1000</v>
      </c>
      <c r="G1270" s="74" t="s">
        <v>1509</v>
      </c>
      <c r="H1270" s="23" t="s">
        <v>146</v>
      </c>
      <c r="J1270" s="54" t="s">
        <v>1020</v>
      </c>
      <c r="K1270" s="22" t="s">
        <v>173</v>
      </c>
      <c r="L1270" s="54" t="s">
        <v>147</v>
      </c>
      <c r="M1270" s="22">
        <v>1</v>
      </c>
      <c r="N1270" s="54" t="s">
        <v>174</v>
      </c>
      <c r="T1270" s="54" t="s">
        <v>36</v>
      </c>
      <c r="U1270" s="22" t="s">
        <v>227</v>
      </c>
      <c r="V1270" s="54" t="str">
        <f t="shared" si="1176"/>
        <v>avantage2</v>
      </c>
      <c r="W1270" s="22" t="s">
        <v>228</v>
      </c>
      <c r="AW1270" s="22"/>
      <c r="AX1270" s="20" t="str">
        <f t="shared" si="1181"/>
        <v>ncreator</v>
      </c>
      <c r="AY1270" s="20">
        <f t="shared" si="1181"/>
        <v>10</v>
      </c>
      <c r="AZ1270" s="20" t="str">
        <f t="shared" si="1181"/>
        <v>cotrcrea</v>
      </c>
      <c r="BA1270" s="20">
        <f t="shared" si="1181"/>
        <v>90</v>
      </c>
      <c r="BB1270" s="20" t="str">
        <f t="shared" si="1181"/>
        <v>nminer</v>
      </c>
      <c r="BC1270" s="20">
        <f t="shared" si="1181"/>
        <v>0</v>
      </c>
      <c r="BD1270" s="14"/>
      <c r="BJ1270" t="s">
        <v>235</v>
      </c>
      <c r="BK1270" t="s">
        <v>152</v>
      </c>
      <c r="BN1270" s="36">
        <v>100</v>
      </c>
      <c r="BQ1270">
        <v>1</v>
      </c>
      <c r="BR1270" s="38">
        <v>44737</v>
      </c>
      <c r="BS1270" s="22" t="s">
        <v>1550</v>
      </c>
      <c r="BT1270" s="20" t="str">
        <f t="shared" si="1174"/>
        <v>BILLETVIP_COR22D480</v>
      </c>
      <c r="BV1270">
        <v>1</v>
      </c>
      <c r="BW1270" t="s">
        <v>1123</v>
      </c>
    </row>
    <row r="1271" spans="2:75" x14ac:dyDescent="0.3">
      <c r="B1271" s="20">
        <f t="shared" si="1178"/>
        <v>481</v>
      </c>
      <c r="C1271" s="22" t="str">
        <f t="shared" si="1179"/>
        <v>#481 Billet VIP</v>
      </c>
      <c r="D1271" t="str">
        <f t="shared" si="1177"/>
        <v>COR22D481</v>
      </c>
      <c r="E1271" s="53" t="s">
        <v>234</v>
      </c>
      <c r="F1271" s="20">
        <v>1000</v>
      </c>
      <c r="G1271" s="74" t="s">
        <v>1510</v>
      </c>
      <c r="H1271" s="23" t="s">
        <v>146</v>
      </c>
      <c r="J1271" s="54" t="s">
        <v>1020</v>
      </c>
      <c r="K1271" s="22" t="s">
        <v>173</v>
      </c>
      <c r="L1271" s="54" t="s">
        <v>147</v>
      </c>
      <c r="M1271" s="22">
        <v>1</v>
      </c>
      <c r="N1271" s="54" t="s">
        <v>174</v>
      </c>
      <c r="T1271" s="54" t="s">
        <v>36</v>
      </c>
      <c r="U1271" s="22" t="s">
        <v>227</v>
      </c>
      <c r="V1271" s="54" t="str">
        <f t="shared" si="1176"/>
        <v>avantage2</v>
      </c>
      <c r="W1271" s="22" t="s">
        <v>228</v>
      </c>
      <c r="AW1271" s="22"/>
      <c r="AX1271" s="20" t="str">
        <f t="shared" si="1181"/>
        <v>ncreator</v>
      </c>
      <c r="AY1271" s="20">
        <f t="shared" si="1181"/>
        <v>10</v>
      </c>
      <c r="AZ1271" s="20" t="str">
        <f t="shared" si="1181"/>
        <v>cotrcrea</v>
      </c>
      <c r="BA1271" s="20">
        <f t="shared" si="1181"/>
        <v>90</v>
      </c>
      <c r="BB1271" s="20" t="str">
        <f t="shared" si="1181"/>
        <v>nminer</v>
      </c>
      <c r="BC1271" s="20">
        <f t="shared" si="1181"/>
        <v>0</v>
      </c>
      <c r="BD1271" s="14"/>
      <c r="BJ1271" t="s">
        <v>235</v>
      </c>
      <c r="BK1271" t="s">
        <v>152</v>
      </c>
      <c r="BN1271" s="36">
        <v>100</v>
      </c>
      <c r="BQ1271">
        <v>1</v>
      </c>
      <c r="BR1271" s="38">
        <v>44737</v>
      </c>
      <c r="BS1271" s="22" t="s">
        <v>1550</v>
      </c>
      <c r="BT1271" s="20" t="str">
        <f t="shared" si="1174"/>
        <v>BILLETVIP_COR22D481</v>
      </c>
      <c r="BV1271">
        <v>1</v>
      </c>
      <c r="BW1271" t="s">
        <v>1123</v>
      </c>
    </row>
    <row r="1272" spans="2:75" x14ac:dyDescent="0.3">
      <c r="B1272" s="20">
        <f t="shared" si="1178"/>
        <v>482</v>
      </c>
      <c r="C1272" s="22" t="str">
        <f t="shared" si="1179"/>
        <v>#482 Billet VIP</v>
      </c>
      <c r="D1272" t="str">
        <f t="shared" si="1177"/>
        <v>COR22D482</v>
      </c>
      <c r="E1272" s="53" t="s">
        <v>234</v>
      </c>
      <c r="F1272" s="20">
        <v>1000</v>
      </c>
      <c r="G1272" s="74" t="s">
        <v>1511</v>
      </c>
      <c r="H1272" s="23" t="s">
        <v>146</v>
      </c>
      <c r="J1272" s="54" t="s">
        <v>1020</v>
      </c>
      <c r="K1272" s="22" t="s">
        <v>173</v>
      </c>
      <c r="L1272" s="54" t="s">
        <v>147</v>
      </c>
      <c r="M1272" s="22">
        <v>1</v>
      </c>
      <c r="N1272" s="54" t="s">
        <v>174</v>
      </c>
      <c r="T1272" s="54" t="s">
        <v>36</v>
      </c>
      <c r="U1272" s="22" t="s">
        <v>227</v>
      </c>
      <c r="V1272" s="54" t="str">
        <f t="shared" si="1176"/>
        <v>avantage2</v>
      </c>
      <c r="W1272" s="22" t="s">
        <v>228</v>
      </c>
      <c r="AW1272" s="22"/>
      <c r="AX1272" s="20" t="str">
        <f t="shared" si="1181"/>
        <v>ncreator</v>
      </c>
      <c r="AY1272" s="20">
        <f t="shared" si="1181"/>
        <v>10</v>
      </c>
      <c r="AZ1272" s="20" t="str">
        <f t="shared" si="1181"/>
        <v>cotrcrea</v>
      </c>
      <c r="BA1272" s="20">
        <f t="shared" si="1181"/>
        <v>90</v>
      </c>
      <c r="BB1272" s="20" t="str">
        <f t="shared" si="1181"/>
        <v>nminer</v>
      </c>
      <c r="BC1272" s="20">
        <f t="shared" si="1181"/>
        <v>0</v>
      </c>
      <c r="BD1272" s="14"/>
      <c r="BJ1272" t="s">
        <v>235</v>
      </c>
      <c r="BK1272" t="s">
        <v>152</v>
      </c>
      <c r="BN1272" s="36">
        <v>100</v>
      </c>
      <c r="BQ1272">
        <v>1</v>
      </c>
      <c r="BR1272" s="38">
        <v>44737</v>
      </c>
      <c r="BS1272" s="22" t="s">
        <v>1550</v>
      </c>
      <c r="BT1272" s="20" t="str">
        <f t="shared" si="1174"/>
        <v>BILLETVIP_COR22D482</v>
      </c>
      <c r="BV1272">
        <v>1</v>
      </c>
      <c r="BW1272" t="s">
        <v>1123</v>
      </c>
    </row>
    <row r="1273" spans="2:75" x14ac:dyDescent="0.3">
      <c r="B1273" s="20">
        <f t="shared" si="1178"/>
        <v>483</v>
      </c>
      <c r="C1273" s="22" t="str">
        <f t="shared" si="1179"/>
        <v>#483 Billet VIP</v>
      </c>
      <c r="D1273" t="str">
        <f t="shared" si="1177"/>
        <v>COR22D483</v>
      </c>
      <c r="E1273" s="53" t="s">
        <v>234</v>
      </c>
      <c r="F1273" s="20">
        <v>1000</v>
      </c>
      <c r="G1273" s="74" t="s">
        <v>1512</v>
      </c>
      <c r="H1273" s="23" t="s">
        <v>146</v>
      </c>
      <c r="J1273" s="54" t="s">
        <v>1020</v>
      </c>
      <c r="K1273" s="22" t="s">
        <v>173</v>
      </c>
      <c r="L1273" s="54" t="s">
        <v>147</v>
      </c>
      <c r="M1273" s="22">
        <v>1</v>
      </c>
      <c r="N1273" s="54" t="s">
        <v>174</v>
      </c>
      <c r="T1273" s="54" t="s">
        <v>36</v>
      </c>
      <c r="U1273" s="22" t="s">
        <v>227</v>
      </c>
      <c r="V1273" s="54" t="str">
        <f t="shared" si="1176"/>
        <v>avantage2</v>
      </c>
      <c r="W1273" s="22" t="s">
        <v>228</v>
      </c>
      <c r="AW1273" s="22"/>
      <c r="AX1273" s="20" t="str">
        <f t="shared" si="1181"/>
        <v>ncreator</v>
      </c>
      <c r="AY1273" s="20">
        <f t="shared" si="1181"/>
        <v>10</v>
      </c>
      <c r="AZ1273" s="20" t="str">
        <f t="shared" si="1181"/>
        <v>cotrcrea</v>
      </c>
      <c r="BA1273" s="20">
        <f t="shared" si="1181"/>
        <v>90</v>
      </c>
      <c r="BB1273" s="20" t="str">
        <f t="shared" si="1181"/>
        <v>nminer</v>
      </c>
      <c r="BC1273" s="20">
        <f t="shared" si="1181"/>
        <v>0</v>
      </c>
      <c r="BD1273" s="14"/>
      <c r="BJ1273" t="s">
        <v>235</v>
      </c>
      <c r="BK1273" t="s">
        <v>152</v>
      </c>
      <c r="BN1273" s="36">
        <v>100</v>
      </c>
      <c r="BQ1273">
        <v>1</v>
      </c>
      <c r="BR1273" s="38">
        <v>44737</v>
      </c>
      <c r="BS1273" s="22" t="s">
        <v>1550</v>
      </c>
      <c r="BT1273" s="20" t="str">
        <f t="shared" si="1174"/>
        <v>BILLETVIP_COR22D483</v>
      </c>
      <c r="BV1273">
        <v>1</v>
      </c>
      <c r="BW1273" t="s">
        <v>1123</v>
      </c>
    </row>
    <row r="1274" spans="2:75" x14ac:dyDescent="0.3">
      <c r="B1274" s="20">
        <f t="shared" si="1178"/>
        <v>484</v>
      </c>
      <c r="C1274" s="22" t="str">
        <f t="shared" si="1179"/>
        <v>#484 Billet VIP</v>
      </c>
      <c r="D1274" t="str">
        <f t="shared" si="1177"/>
        <v>COR22D484</v>
      </c>
      <c r="E1274" s="53" t="s">
        <v>234</v>
      </c>
      <c r="F1274" s="20">
        <v>1000</v>
      </c>
      <c r="G1274" s="74" t="s">
        <v>1513</v>
      </c>
      <c r="H1274" s="23" t="s">
        <v>146</v>
      </c>
      <c r="J1274" s="54" t="s">
        <v>1020</v>
      </c>
      <c r="K1274" s="22" t="s">
        <v>173</v>
      </c>
      <c r="L1274" s="54" t="s">
        <v>147</v>
      </c>
      <c r="M1274" s="22">
        <v>1</v>
      </c>
      <c r="N1274" s="54" t="s">
        <v>174</v>
      </c>
      <c r="T1274" s="54" t="s">
        <v>36</v>
      </c>
      <c r="U1274" s="22" t="s">
        <v>227</v>
      </c>
      <c r="V1274" s="54" t="str">
        <f t="shared" si="1176"/>
        <v>avantage2</v>
      </c>
      <c r="W1274" s="22" t="s">
        <v>228</v>
      </c>
      <c r="AW1274" s="22"/>
      <c r="AX1274" s="20" t="str">
        <f t="shared" si="1181"/>
        <v>ncreator</v>
      </c>
      <c r="AY1274" s="20">
        <f t="shared" si="1181"/>
        <v>10</v>
      </c>
      <c r="AZ1274" s="20" t="str">
        <f t="shared" si="1181"/>
        <v>cotrcrea</v>
      </c>
      <c r="BA1274" s="20">
        <f t="shared" si="1181"/>
        <v>90</v>
      </c>
      <c r="BB1274" s="20" t="str">
        <f t="shared" si="1181"/>
        <v>nminer</v>
      </c>
      <c r="BC1274" s="20">
        <f t="shared" si="1181"/>
        <v>0</v>
      </c>
      <c r="BD1274" s="14"/>
      <c r="BJ1274" t="s">
        <v>235</v>
      </c>
      <c r="BK1274" t="s">
        <v>152</v>
      </c>
      <c r="BN1274" s="36">
        <v>100</v>
      </c>
      <c r="BQ1274">
        <v>1</v>
      </c>
      <c r="BR1274" s="38">
        <v>44737</v>
      </c>
      <c r="BS1274" s="22" t="s">
        <v>1550</v>
      </c>
      <c r="BT1274" s="20" t="str">
        <f t="shared" si="1174"/>
        <v>BILLETVIP_COR22D484</v>
      </c>
      <c r="BV1274">
        <v>1</v>
      </c>
      <c r="BW1274" t="s">
        <v>1123</v>
      </c>
    </row>
    <row r="1275" spans="2:75" x14ac:dyDescent="0.3">
      <c r="B1275" s="20">
        <f t="shared" si="1178"/>
        <v>485</v>
      </c>
      <c r="C1275" s="22" t="str">
        <f t="shared" si="1179"/>
        <v>#485 Billet VIP</v>
      </c>
      <c r="D1275" t="str">
        <f t="shared" si="1177"/>
        <v>COR22D485</v>
      </c>
      <c r="E1275" s="53" t="s">
        <v>234</v>
      </c>
      <c r="F1275" s="20">
        <v>1000</v>
      </c>
      <c r="G1275" s="74" t="s">
        <v>1514</v>
      </c>
      <c r="H1275" s="23" t="s">
        <v>146</v>
      </c>
      <c r="J1275" s="54" t="s">
        <v>1020</v>
      </c>
      <c r="K1275" s="22" t="s">
        <v>173</v>
      </c>
      <c r="L1275" s="54" t="s">
        <v>147</v>
      </c>
      <c r="M1275" s="22">
        <v>1</v>
      </c>
      <c r="N1275" s="54" t="s">
        <v>174</v>
      </c>
      <c r="T1275" s="54" t="s">
        <v>36</v>
      </c>
      <c r="U1275" s="22" t="s">
        <v>227</v>
      </c>
      <c r="V1275" s="54" t="str">
        <f t="shared" si="1176"/>
        <v>avantage2</v>
      </c>
      <c r="W1275" s="22" t="s">
        <v>228</v>
      </c>
      <c r="AW1275" s="22"/>
      <c r="AX1275" s="20" t="str">
        <f t="shared" si="1181"/>
        <v>ncreator</v>
      </c>
      <c r="AY1275" s="20">
        <f t="shared" si="1181"/>
        <v>10</v>
      </c>
      <c r="AZ1275" s="20" t="str">
        <f t="shared" si="1181"/>
        <v>cotrcrea</v>
      </c>
      <c r="BA1275" s="20">
        <f t="shared" si="1181"/>
        <v>90</v>
      </c>
      <c r="BB1275" s="20" t="str">
        <f t="shared" si="1181"/>
        <v>nminer</v>
      </c>
      <c r="BC1275" s="20">
        <f t="shared" si="1181"/>
        <v>0</v>
      </c>
      <c r="BD1275" s="14"/>
      <c r="BJ1275" t="s">
        <v>235</v>
      </c>
      <c r="BK1275" t="s">
        <v>152</v>
      </c>
      <c r="BN1275" s="36">
        <v>100</v>
      </c>
      <c r="BQ1275">
        <v>1</v>
      </c>
      <c r="BR1275" s="38">
        <v>44737</v>
      </c>
      <c r="BS1275" s="22" t="s">
        <v>1550</v>
      </c>
      <c r="BT1275" s="20" t="str">
        <f t="shared" si="1174"/>
        <v>BILLETVIP_COR22D485</v>
      </c>
      <c r="BV1275">
        <v>1</v>
      </c>
      <c r="BW1275" t="s">
        <v>1123</v>
      </c>
    </row>
    <row r="1276" spans="2:75" x14ac:dyDescent="0.3">
      <c r="B1276" s="20">
        <f t="shared" si="1178"/>
        <v>486</v>
      </c>
      <c r="C1276" s="22" t="str">
        <f t="shared" si="1179"/>
        <v>#486 Billet VIP</v>
      </c>
      <c r="D1276" t="str">
        <f t="shared" si="1177"/>
        <v>COR22D486</v>
      </c>
      <c r="E1276" s="53" t="s">
        <v>234</v>
      </c>
      <c r="F1276" s="20">
        <v>1000</v>
      </c>
      <c r="G1276" s="74" t="s">
        <v>1515</v>
      </c>
      <c r="H1276" s="23" t="s">
        <v>146</v>
      </c>
      <c r="J1276" s="54" t="s">
        <v>1020</v>
      </c>
      <c r="K1276" s="22" t="s">
        <v>173</v>
      </c>
      <c r="L1276" s="54" t="s">
        <v>147</v>
      </c>
      <c r="M1276" s="22">
        <v>1</v>
      </c>
      <c r="N1276" s="54" t="s">
        <v>174</v>
      </c>
      <c r="T1276" s="54" t="s">
        <v>36</v>
      </c>
      <c r="U1276" s="22" t="s">
        <v>227</v>
      </c>
      <c r="V1276" s="54" t="str">
        <f t="shared" si="1176"/>
        <v>avantage2</v>
      </c>
      <c r="W1276" s="22" t="s">
        <v>228</v>
      </c>
      <c r="AW1276" s="22"/>
      <c r="AX1276" s="20" t="str">
        <f t="shared" si="1181"/>
        <v>ncreator</v>
      </c>
      <c r="AY1276" s="20">
        <f t="shared" si="1181"/>
        <v>10</v>
      </c>
      <c r="AZ1276" s="20" t="str">
        <f t="shared" si="1181"/>
        <v>cotrcrea</v>
      </c>
      <c r="BA1276" s="20">
        <f t="shared" si="1181"/>
        <v>90</v>
      </c>
      <c r="BB1276" s="20" t="str">
        <f t="shared" si="1181"/>
        <v>nminer</v>
      </c>
      <c r="BC1276" s="20">
        <f t="shared" si="1181"/>
        <v>0</v>
      </c>
      <c r="BD1276" s="14"/>
      <c r="BJ1276" t="s">
        <v>235</v>
      </c>
      <c r="BK1276" t="s">
        <v>152</v>
      </c>
      <c r="BN1276" s="36">
        <v>100</v>
      </c>
      <c r="BQ1276">
        <v>1</v>
      </c>
      <c r="BR1276" s="38">
        <v>44737</v>
      </c>
      <c r="BS1276" s="22" t="s">
        <v>1550</v>
      </c>
      <c r="BT1276" s="20" t="str">
        <f t="shared" si="1174"/>
        <v>BILLETVIP_COR22D486</v>
      </c>
      <c r="BV1276">
        <v>1</v>
      </c>
      <c r="BW1276" t="s">
        <v>1123</v>
      </c>
    </row>
    <row r="1277" spans="2:75" x14ac:dyDescent="0.3">
      <c r="B1277" s="20">
        <f t="shared" si="1178"/>
        <v>487</v>
      </c>
      <c r="C1277" s="22" t="str">
        <f t="shared" si="1179"/>
        <v>#487 Billet VIP</v>
      </c>
      <c r="D1277" t="str">
        <f t="shared" si="1177"/>
        <v>COR22D487</v>
      </c>
      <c r="E1277" s="53" t="s">
        <v>234</v>
      </c>
      <c r="F1277" s="20">
        <v>1000</v>
      </c>
      <c r="G1277" s="74" t="s">
        <v>1516</v>
      </c>
      <c r="H1277" s="23" t="s">
        <v>146</v>
      </c>
      <c r="J1277" s="54" t="s">
        <v>1020</v>
      </c>
      <c r="K1277" s="22" t="s">
        <v>173</v>
      </c>
      <c r="L1277" s="54" t="s">
        <v>147</v>
      </c>
      <c r="M1277" s="22">
        <v>1</v>
      </c>
      <c r="N1277" s="54" t="s">
        <v>174</v>
      </c>
      <c r="T1277" s="54" t="s">
        <v>36</v>
      </c>
      <c r="U1277" s="22" t="s">
        <v>227</v>
      </c>
      <c r="V1277" s="54" t="str">
        <f t="shared" si="1176"/>
        <v>avantage2</v>
      </c>
      <c r="W1277" s="22" t="s">
        <v>228</v>
      </c>
      <c r="AW1277" s="22"/>
      <c r="AX1277" s="20" t="str">
        <f t="shared" si="1181"/>
        <v>ncreator</v>
      </c>
      <c r="AY1277" s="20">
        <f t="shared" si="1181"/>
        <v>10</v>
      </c>
      <c r="AZ1277" s="20" t="str">
        <f t="shared" si="1181"/>
        <v>cotrcrea</v>
      </c>
      <c r="BA1277" s="20">
        <f t="shared" si="1181"/>
        <v>90</v>
      </c>
      <c r="BB1277" s="20" t="str">
        <f t="shared" si="1181"/>
        <v>nminer</v>
      </c>
      <c r="BC1277" s="20">
        <f t="shared" si="1181"/>
        <v>0</v>
      </c>
      <c r="BD1277" s="14"/>
      <c r="BJ1277" t="s">
        <v>235</v>
      </c>
      <c r="BK1277" t="s">
        <v>152</v>
      </c>
      <c r="BN1277" s="36">
        <v>100</v>
      </c>
      <c r="BQ1277">
        <v>1</v>
      </c>
      <c r="BR1277" s="38">
        <v>44737</v>
      </c>
      <c r="BS1277" s="22" t="s">
        <v>1550</v>
      </c>
      <c r="BT1277" s="20" t="str">
        <f t="shared" si="1174"/>
        <v>BILLETVIP_COR22D487</v>
      </c>
      <c r="BV1277">
        <v>1</v>
      </c>
      <c r="BW1277" t="s">
        <v>1123</v>
      </c>
    </row>
    <row r="1278" spans="2:75" x14ac:dyDescent="0.3">
      <c r="B1278" s="20">
        <f t="shared" si="1178"/>
        <v>488</v>
      </c>
      <c r="C1278" s="22" t="str">
        <f t="shared" si="1179"/>
        <v>#488 Billet VIP</v>
      </c>
      <c r="D1278" t="str">
        <f t="shared" si="1177"/>
        <v>COR22D488</v>
      </c>
      <c r="E1278" s="53" t="s">
        <v>234</v>
      </c>
      <c r="F1278" s="20">
        <v>1000</v>
      </c>
      <c r="G1278" s="74" t="s">
        <v>1517</v>
      </c>
      <c r="H1278" s="23" t="s">
        <v>146</v>
      </c>
      <c r="J1278" s="54" t="s">
        <v>1020</v>
      </c>
      <c r="K1278" s="22" t="s">
        <v>173</v>
      </c>
      <c r="L1278" s="54" t="s">
        <v>147</v>
      </c>
      <c r="M1278" s="22">
        <v>1</v>
      </c>
      <c r="N1278" s="54" t="s">
        <v>174</v>
      </c>
      <c r="T1278" s="54" t="s">
        <v>36</v>
      </c>
      <c r="U1278" s="22" t="s">
        <v>227</v>
      </c>
      <c r="V1278" s="54" t="str">
        <f t="shared" si="1176"/>
        <v>avantage2</v>
      </c>
      <c r="W1278" s="22" t="s">
        <v>228</v>
      </c>
      <c r="AW1278" s="22"/>
      <c r="AX1278" s="20" t="str">
        <f t="shared" si="1181"/>
        <v>ncreator</v>
      </c>
      <c r="AY1278" s="20">
        <f t="shared" si="1181"/>
        <v>10</v>
      </c>
      <c r="AZ1278" s="20" t="str">
        <f t="shared" si="1181"/>
        <v>cotrcrea</v>
      </c>
      <c r="BA1278" s="20">
        <f t="shared" si="1181"/>
        <v>90</v>
      </c>
      <c r="BB1278" s="20" t="str">
        <f t="shared" si="1181"/>
        <v>nminer</v>
      </c>
      <c r="BC1278" s="20">
        <f t="shared" si="1181"/>
        <v>0</v>
      </c>
      <c r="BD1278" s="14"/>
      <c r="BJ1278" t="s">
        <v>235</v>
      </c>
      <c r="BK1278" t="s">
        <v>152</v>
      </c>
      <c r="BN1278" s="36">
        <v>100</v>
      </c>
      <c r="BQ1278">
        <v>1</v>
      </c>
      <c r="BR1278" s="38">
        <v>44737</v>
      </c>
      <c r="BS1278" s="22" t="s">
        <v>1550</v>
      </c>
      <c r="BT1278" s="20" t="str">
        <f t="shared" si="1174"/>
        <v>BILLETVIP_COR22D488</v>
      </c>
      <c r="BV1278">
        <v>1</v>
      </c>
      <c r="BW1278" t="s">
        <v>1123</v>
      </c>
    </row>
    <row r="1279" spans="2:75" x14ac:dyDescent="0.3">
      <c r="B1279" s="20">
        <f t="shared" si="1178"/>
        <v>489</v>
      </c>
      <c r="C1279" s="22" t="str">
        <f t="shared" si="1179"/>
        <v>#489 Billet VIP</v>
      </c>
      <c r="D1279" t="str">
        <f t="shared" si="1177"/>
        <v>COR22D489</v>
      </c>
      <c r="E1279" s="53" t="s">
        <v>234</v>
      </c>
      <c r="F1279" s="20">
        <v>1000</v>
      </c>
      <c r="G1279" s="74" t="s">
        <v>1518</v>
      </c>
      <c r="H1279" s="23" t="s">
        <v>146</v>
      </c>
      <c r="J1279" s="54" t="s">
        <v>1020</v>
      </c>
      <c r="K1279" s="22" t="s">
        <v>173</v>
      </c>
      <c r="L1279" s="54" t="s">
        <v>147</v>
      </c>
      <c r="M1279" s="22">
        <v>1</v>
      </c>
      <c r="N1279" s="54" t="s">
        <v>174</v>
      </c>
      <c r="T1279" s="54" t="s">
        <v>36</v>
      </c>
      <c r="U1279" s="22" t="s">
        <v>227</v>
      </c>
      <c r="V1279" s="54" t="str">
        <f t="shared" si="1176"/>
        <v>avantage2</v>
      </c>
      <c r="W1279" s="22" t="s">
        <v>228</v>
      </c>
      <c r="AW1279" s="22"/>
      <c r="AX1279" s="20" t="str">
        <f t="shared" si="1181"/>
        <v>ncreator</v>
      </c>
      <c r="AY1279" s="20">
        <f t="shared" si="1181"/>
        <v>10</v>
      </c>
      <c r="AZ1279" s="20" t="str">
        <f t="shared" si="1181"/>
        <v>cotrcrea</v>
      </c>
      <c r="BA1279" s="20">
        <f t="shared" si="1181"/>
        <v>90</v>
      </c>
      <c r="BB1279" s="20" t="str">
        <f t="shared" si="1181"/>
        <v>nminer</v>
      </c>
      <c r="BC1279" s="20">
        <f t="shared" si="1181"/>
        <v>0</v>
      </c>
      <c r="BD1279" s="14"/>
      <c r="BJ1279" t="s">
        <v>235</v>
      </c>
      <c r="BK1279" t="s">
        <v>152</v>
      </c>
      <c r="BN1279" s="36">
        <v>100</v>
      </c>
      <c r="BQ1279">
        <v>1</v>
      </c>
      <c r="BR1279" s="38">
        <v>44737</v>
      </c>
      <c r="BS1279" s="22" t="s">
        <v>1550</v>
      </c>
      <c r="BT1279" s="20" t="str">
        <f t="shared" si="1174"/>
        <v>BILLETVIP_COR22D489</v>
      </c>
      <c r="BV1279">
        <v>1</v>
      </c>
      <c r="BW1279" t="s">
        <v>1123</v>
      </c>
    </row>
    <row r="1280" spans="2:75" x14ac:dyDescent="0.3">
      <c r="B1280" s="20">
        <f t="shared" si="1178"/>
        <v>490</v>
      </c>
      <c r="C1280" s="22" t="str">
        <f t="shared" si="1179"/>
        <v>#490 Billet VIP</v>
      </c>
      <c r="D1280" t="str">
        <f t="shared" si="1177"/>
        <v>COR22D490</v>
      </c>
      <c r="E1280" s="53" t="s">
        <v>234</v>
      </c>
      <c r="F1280" s="20">
        <v>1000</v>
      </c>
      <c r="G1280" s="74" t="s">
        <v>1519</v>
      </c>
      <c r="H1280" s="23" t="s">
        <v>146</v>
      </c>
      <c r="J1280" s="54" t="s">
        <v>1020</v>
      </c>
      <c r="K1280" s="22" t="s">
        <v>173</v>
      </c>
      <c r="L1280" s="54" t="s">
        <v>147</v>
      </c>
      <c r="M1280" s="22">
        <v>1</v>
      </c>
      <c r="N1280" s="54" t="s">
        <v>174</v>
      </c>
      <c r="T1280" s="54" t="s">
        <v>36</v>
      </c>
      <c r="U1280" s="22" t="s">
        <v>227</v>
      </c>
      <c r="V1280" s="54" t="str">
        <f t="shared" si="1176"/>
        <v>avantage2</v>
      </c>
      <c r="W1280" s="22" t="s">
        <v>228</v>
      </c>
      <c r="AW1280" s="22"/>
      <c r="AX1280" s="20" t="str">
        <f t="shared" ref="AX1280:BC1295" si="1182">AX1279</f>
        <v>ncreator</v>
      </c>
      <c r="AY1280" s="20">
        <f t="shared" si="1182"/>
        <v>10</v>
      </c>
      <c r="AZ1280" s="20" t="str">
        <f t="shared" si="1182"/>
        <v>cotrcrea</v>
      </c>
      <c r="BA1280" s="20">
        <f t="shared" si="1182"/>
        <v>90</v>
      </c>
      <c r="BB1280" s="20" t="str">
        <f t="shared" si="1182"/>
        <v>nminer</v>
      </c>
      <c r="BC1280" s="20">
        <f t="shared" si="1182"/>
        <v>0</v>
      </c>
      <c r="BD1280" s="14"/>
      <c r="BJ1280" t="s">
        <v>235</v>
      </c>
      <c r="BK1280" t="s">
        <v>152</v>
      </c>
      <c r="BN1280" s="36">
        <v>100</v>
      </c>
      <c r="BQ1280">
        <v>1</v>
      </c>
      <c r="BR1280" s="38">
        <v>44737</v>
      </c>
      <c r="BS1280" s="22" t="s">
        <v>1550</v>
      </c>
      <c r="BT1280" s="20" t="str">
        <f t="shared" si="1174"/>
        <v>BILLETVIP_COR22D490</v>
      </c>
      <c r="BV1280">
        <v>1</v>
      </c>
      <c r="BW1280" t="s">
        <v>1123</v>
      </c>
    </row>
    <row r="1281" spans="2:75" x14ac:dyDescent="0.3">
      <c r="B1281" s="20">
        <f t="shared" si="1178"/>
        <v>491</v>
      </c>
      <c r="C1281" s="22" t="str">
        <f t="shared" si="1179"/>
        <v>#491 Billet VIP</v>
      </c>
      <c r="D1281" t="str">
        <f t="shared" si="1177"/>
        <v>COR22D491</v>
      </c>
      <c r="E1281" s="53" t="s">
        <v>234</v>
      </c>
      <c r="F1281" s="20">
        <v>1000</v>
      </c>
      <c r="G1281" s="74" t="s">
        <v>1520</v>
      </c>
      <c r="H1281" s="23" t="s">
        <v>146</v>
      </c>
      <c r="J1281" s="54" t="s">
        <v>1020</v>
      </c>
      <c r="K1281" s="22" t="s">
        <v>173</v>
      </c>
      <c r="L1281" s="54" t="s">
        <v>147</v>
      </c>
      <c r="M1281" s="22">
        <v>1</v>
      </c>
      <c r="N1281" s="54" t="s">
        <v>174</v>
      </c>
      <c r="T1281" s="54" t="s">
        <v>36</v>
      </c>
      <c r="U1281" s="22" t="s">
        <v>227</v>
      </c>
      <c r="V1281" s="54" t="str">
        <f t="shared" si="1176"/>
        <v>avantage2</v>
      </c>
      <c r="W1281" s="22" t="s">
        <v>228</v>
      </c>
      <c r="AW1281" s="22"/>
      <c r="AX1281" s="20" t="str">
        <f t="shared" si="1182"/>
        <v>ncreator</v>
      </c>
      <c r="AY1281" s="20">
        <f t="shared" si="1182"/>
        <v>10</v>
      </c>
      <c r="AZ1281" s="20" t="str">
        <f t="shared" si="1182"/>
        <v>cotrcrea</v>
      </c>
      <c r="BA1281" s="20">
        <f t="shared" si="1182"/>
        <v>90</v>
      </c>
      <c r="BB1281" s="20" t="str">
        <f t="shared" si="1182"/>
        <v>nminer</v>
      </c>
      <c r="BC1281" s="20">
        <f t="shared" si="1182"/>
        <v>0</v>
      </c>
      <c r="BD1281" s="14"/>
      <c r="BJ1281" t="s">
        <v>235</v>
      </c>
      <c r="BK1281" t="s">
        <v>152</v>
      </c>
      <c r="BN1281" s="36">
        <v>100</v>
      </c>
      <c r="BQ1281">
        <v>1</v>
      </c>
      <c r="BR1281" s="38">
        <v>44737</v>
      </c>
      <c r="BS1281" s="22" t="s">
        <v>1550</v>
      </c>
      <c r="BT1281" s="20" t="str">
        <f t="shared" si="1174"/>
        <v>BILLETVIP_COR22D491</v>
      </c>
      <c r="BV1281">
        <v>1</v>
      </c>
      <c r="BW1281" t="s">
        <v>1123</v>
      </c>
    </row>
    <row r="1282" spans="2:75" x14ac:dyDescent="0.3">
      <c r="B1282" s="20">
        <f t="shared" si="1178"/>
        <v>492</v>
      </c>
      <c r="C1282" s="22" t="str">
        <f t="shared" si="1179"/>
        <v>#492 Billet VIP</v>
      </c>
      <c r="D1282" t="str">
        <f t="shared" si="1177"/>
        <v>COR22D492</v>
      </c>
      <c r="E1282" s="53" t="s">
        <v>234</v>
      </c>
      <c r="F1282" s="20">
        <v>1000</v>
      </c>
      <c r="G1282" s="74" t="s">
        <v>1521</v>
      </c>
      <c r="H1282" s="23" t="s">
        <v>146</v>
      </c>
      <c r="J1282" s="54" t="s">
        <v>1020</v>
      </c>
      <c r="K1282" s="22" t="s">
        <v>173</v>
      </c>
      <c r="L1282" s="54" t="s">
        <v>147</v>
      </c>
      <c r="M1282" s="22">
        <v>1</v>
      </c>
      <c r="N1282" s="54" t="s">
        <v>174</v>
      </c>
      <c r="T1282" s="54" t="s">
        <v>36</v>
      </c>
      <c r="U1282" s="22" t="s">
        <v>227</v>
      </c>
      <c r="V1282" s="54" t="str">
        <f t="shared" si="1176"/>
        <v>avantage2</v>
      </c>
      <c r="W1282" s="22" t="s">
        <v>228</v>
      </c>
      <c r="AW1282" s="22"/>
      <c r="AX1282" s="20" t="str">
        <f t="shared" si="1182"/>
        <v>ncreator</v>
      </c>
      <c r="AY1282" s="20">
        <f t="shared" si="1182"/>
        <v>10</v>
      </c>
      <c r="AZ1282" s="20" t="str">
        <f t="shared" si="1182"/>
        <v>cotrcrea</v>
      </c>
      <c r="BA1282" s="20">
        <f t="shared" si="1182"/>
        <v>90</v>
      </c>
      <c r="BB1282" s="20" t="str">
        <f t="shared" si="1182"/>
        <v>nminer</v>
      </c>
      <c r="BC1282" s="20">
        <f t="shared" si="1182"/>
        <v>0</v>
      </c>
      <c r="BD1282" s="14"/>
      <c r="BJ1282" t="s">
        <v>235</v>
      </c>
      <c r="BK1282" t="s">
        <v>152</v>
      </c>
      <c r="BN1282" s="36">
        <v>100</v>
      </c>
      <c r="BQ1282">
        <v>1</v>
      </c>
      <c r="BR1282" s="38">
        <v>44737</v>
      </c>
      <c r="BS1282" s="22" t="s">
        <v>1550</v>
      </c>
      <c r="BT1282" s="20" t="str">
        <f t="shared" si="1174"/>
        <v>BILLETVIP_COR22D492</v>
      </c>
      <c r="BV1282">
        <v>1</v>
      </c>
      <c r="BW1282" t="s">
        <v>1123</v>
      </c>
    </row>
    <row r="1283" spans="2:75" x14ac:dyDescent="0.3">
      <c r="B1283" s="20">
        <f t="shared" si="1178"/>
        <v>493</v>
      </c>
      <c r="C1283" s="22" t="str">
        <f t="shared" si="1179"/>
        <v>#493 Billet VIP</v>
      </c>
      <c r="D1283" t="str">
        <f t="shared" si="1177"/>
        <v>COR22D493</v>
      </c>
      <c r="E1283" s="53" t="s">
        <v>234</v>
      </c>
      <c r="F1283" s="20">
        <v>1000</v>
      </c>
      <c r="G1283" s="74" t="s">
        <v>1522</v>
      </c>
      <c r="H1283" s="23" t="s">
        <v>146</v>
      </c>
      <c r="J1283" s="54" t="s">
        <v>1020</v>
      </c>
      <c r="K1283" s="22" t="s">
        <v>173</v>
      </c>
      <c r="L1283" s="54" t="s">
        <v>147</v>
      </c>
      <c r="M1283" s="22">
        <v>1</v>
      </c>
      <c r="N1283" s="54" t="s">
        <v>174</v>
      </c>
      <c r="T1283" s="54" t="s">
        <v>36</v>
      </c>
      <c r="U1283" s="22" t="s">
        <v>227</v>
      </c>
      <c r="V1283" s="54" t="str">
        <f t="shared" si="1176"/>
        <v>avantage2</v>
      </c>
      <c r="W1283" s="22" t="s">
        <v>228</v>
      </c>
      <c r="AW1283" s="22"/>
      <c r="AX1283" s="20" t="str">
        <f t="shared" si="1182"/>
        <v>ncreator</v>
      </c>
      <c r="AY1283" s="20">
        <f t="shared" si="1182"/>
        <v>10</v>
      </c>
      <c r="AZ1283" s="20" t="str">
        <f t="shared" si="1182"/>
        <v>cotrcrea</v>
      </c>
      <c r="BA1283" s="20">
        <f t="shared" si="1182"/>
        <v>90</v>
      </c>
      <c r="BB1283" s="20" t="str">
        <f t="shared" si="1182"/>
        <v>nminer</v>
      </c>
      <c r="BC1283" s="20">
        <f t="shared" si="1182"/>
        <v>0</v>
      </c>
      <c r="BD1283" s="14"/>
      <c r="BJ1283" t="s">
        <v>235</v>
      </c>
      <c r="BK1283" t="s">
        <v>152</v>
      </c>
      <c r="BN1283" s="36">
        <v>100</v>
      </c>
      <c r="BQ1283">
        <v>1</v>
      </c>
      <c r="BR1283" s="38">
        <v>44737</v>
      </c>
      <c r="BS1283" s="22" t="s">
        <v>1550</v>
      </c>
      <c r="BT1283" s="20" t="str">
        <f t="shared" si="1174"/>
        <v>BILLETVIP_COR22D493</v>
      </c>
      <c r="BV1283">
        <v>1</v>
      </c>
      <c r="BW1283" t="s">
        <v>1123</v>
      </c>
    </row>
    <row r="1284" spans="2:75" x14ac:dyDescent="0.3">
      <c r="B1284" s="20">
        <f t="shared" si="1178"/>
        <v>494</v>
      </c>
      <c r="C1284" s="22" t="str">
        <f t="shared" si="1179"/>
        <v>#494 Billet VIP</v>
      </c>
      <c r="D1284" t="str">
        <f t="shared" si="1177"/>
        <v>COR22D494</v>
      </c>
      <c r="E1284" s="53" t="s">
        <v>234</v>
      </c>
      <c r="F1284" s="20">
        <v>1000</v>
      </c>
      <c r="G1284" s="74" t="s">
        <v>1523</v>
      </c>
      <c r="H1284" s="23" t="s">
        <v>146</v>
      </c>
      <c r="J1284" s="54" t="s">
        <v>1020</v>
      </c>
      <c r="K1284" s="22" t="s">
        <v>173</v>
      </c>
      <c r="L1284" s="54" t="s">
        <v>147</v>
      </c>
      <c r="M1284" s="22">
        <v>1</v>
      </c>
      <c r="N1284" s="54" t="s">
        <v>174</v>
      </c>
      <c r="T1284" s="54" t="s">
        <v>36</v>
      </c>
      <c r="U1284" s="22" t="s">
        <v>227</v>
      </c>
      <c r="V1284" s="54" t="str">
        <f t="shared" si="1176"/>
        <v>avantage2</v>
      </c>
      <c r="W1284" s="22" t="s">
        <v>228</v>
      </c>
      <c r="AW1284" s="22"/>
      <c r="AX1284" s="20" t="str">
        <f t="shared" si="1182"/>
        <v>ncreator</v>
      </c>
      <c r="AY1284" s="20">
        <f t="shared" si="1182"/>
        <v>10</v>
      </c>
      <c r="AZ1284" s="20" t="str">
        <f t="shared" si="1182"/>
        <v>cotrcrea</v>
      </c>
      <c r="BA1284" s="20">
        <f t="shared" si="1182"/>
        <v>90</v>
      </c>
      <c r="BB1284" s="20" t="str">
        <f t="shared" si="1182"/>
        <v>nminer</v>
      </c>
      <c r="BC1284" s="20">
        <f t="shared" si="1182"/>
        <v>0</v>
      </c>
      <c r="BD1284" s="14"/>
      <c r="BJ1284" t="s">
        <v>235</v>
      </c>
      <c r="BK1284" t="s">
        <v>152</v>
      </c>
      <c r="BN1284" s="36">
        <v>100</v>
      </c>
      <c r="BQ1284">
        <v>1</v>
      </c>
      <c r="BR1284" s="38">
        <v>44737</v>
      </c>
      <c r="BS1284" s="22" t="s">
        <v>1550</v>
      </c>
      <c r="BT1284" s="20" t="str">
        <f t="shared" ref="BT1284:BT1347" si="1183">SUBSTITUTE(BJ1284," ","") &amp; "_" &amp; D1284</f>
        <v>BILLETVIP_COR22D494</v>
      </c>
      <c r="BV1284">
        <v>1</v>
      </c>
      <c r="BW1284" t="s">
        <v>1123</v>
      </c>
    </row>
    <row r="1285" spans="2:75" x14ac:dyDescent="0.3">
      <c r="B1285" s="20">
        <f t="shared" si="1178"/>
        <v>495</v>
      </c>
      <c r="C1285" s="22" t="str">
        <f t="shared" si="1179"/>
        <v>#495 Billet VIP</v>
      </c>
      <c r="D1285" t="str">
        <f t="shared" si="1177"/>
        <v>COR22D495</v>
      </c>
      <c r="E1285" s="53" t="s">
        <v>234</v>
      </c>
      <c r="F1285" s="20">
        <v>1000</v>
      </c>
      <c r="G1285" s="74" t="s">
        <v>1524</v>
      </c>
      <c r="H1285" s="23" t="s">
        <v>146</v>
      </c>
      <c r="J1285" s="54" t="s">
        <v>1020</v>
      </c>
      <c r="K1285" s="22" t="s">
        <v>173</v>
      </c>
      <c r="L1285" s="54" t="s">
        <v>147</v>
      </c>
      <c r="M1285" s="22">
        <v>1</v>
      </c>
      <c r="N1285" s="54" t="s">
        <v>174</v>
      </c>
      <c r="T1285" s="54" t="s">
        <v>36</v>
      </c>
      <c r="U1285" s="22" t="s">
        <v>227</v>
      </c>
      <c r="V1285" s="54" t="str">
        <f t="shared" si="1176"/>
        <v>avantage2</v>
      </c>
      <c r="W1285" s="22" t="s">
        <v>228</v>
      </c>
      <c r="AW1285" s="22"/>
      <c r="AX1285" s="20" t="str">
        <f t="shared" si="1182"/>
        <v>ncreator</v>
      </c>
      <c r="AY1285" s="20">
        <f t="shared" si="1182"/>
        <v>10</v>
      </c>
      <c r="AZ1285" s="20" t="str">
        <f t="shared" si="1182"/>
        <v>cotrcrea</v>
      </c>
      <c r="BA1285" s="20">
        <f t="shared" si="1182"/>
        <v>90</v>
      </c>
      <c r="BB1285" s="20" t="str">
        <f t="shared" si="1182"/>
        <v>nminer</v>
      </c>
      <c r="BC1285" s="20">
        <f t="shared" si="1182"/>
        <v>0</v>
      </c>
      <c r="BD1285" s="14"/>
      <c r="BJ1285" t="s">
        <v>235</v>
      </c>
      <c r="BK1285" t="s">
        <v>152</v>
      </c>
      <c r="BN1285" s="36">
        <v>100</v>
      </c>
      <c r="BQ1285">
        <v>1</v>
      </c>
      <c r="BR1285" s="38">
        <v>44737</v>
      </c>
      <c r="BS1285" s="22" t="s">
        <v>1550</v>
      </c>
      <c r="BT1285" s="20" t="str">
        <f t="shared" si="1183"/>
        <v>BILLETVIP_COR22D495</v>
      </c>
      <c r="BV1285">
        <v>1</v>
      </c>
      <c r="BW1285" t="s">
        <v>1123</v>
      </c>
    </row>
    <row r="1286" spans="2:75" x14ac:dyDescent="0.3">
      <c r="B1286" s="20">
        <f t="shared" si="1178"/>
        <v>496</v>
      </c>
      <c r="C1286" s="22" t="str">
        <f t="shared" si="1179"/>
        <v>#496 Billet VIP</v>
      </c>
      <c r="D1286" t="str">
        <f t="shared" si="1177"/>
        <v>COR22D496</v>
      </c>
      <c r="E1286" s="53" t="s">
        <v>234</v>
      </c>
      <c r="F1286" s="20">
        <v>1000</v>
      </c>
      <c r="G1286" s="74" t="s">
        <v>1525</v>
      </c>
      <c r="H1286" s="23" t="s">
        <v>146</v>
      </c>
      <c r="J1286" s="54" t="s">
        <v>1020</v>
      </c>
      <c r="K1286" s="22" t="s">
        <v>173</v>
      </c>
      <c r="L1286" s="54" t="s">
        <v>147</v>
      </c>
      <c r="M1286" s="22">
        <v>1</v>
      </c>
      <c r="N1286" s="54" t="s">
        <v>174</v>
      </c>
      <c r="T1286" s="54" t="s">
        <v>36</v>
      </c>
      <c r="U1286" s="22" t="s">
        <v>227</v>
      </c>
      <c r="V1286" s="54" t="str">
        <f t="shared" si="1176"/>
        <v>avantage2</v>
      </c>
      <c r="W1286" s="22" t="s">
        <v>228</v>
      </c>
      <c r="AW1286" s="22"/>
      <c r="AX1286" s="20" t="str">
        <f t="shared" si="1182"/>
        <v>ncreator</v>
      </c>
      <c r="AY1286" s="20">
        <f t="shared" si="1182"/>
        <v>10</v>
      </c>
      <c r="AZ1286" s="20" t="str">
        <f t="shared" si="1182"/>
        <v>cotrcrea</v>
      </c>
      <c r="BA1286" s="20">
        <f t="shared" si="1182"/>
        <v>90</v>
      </c>
      <c r="BB1286" s="20" t="str">
        <f t="shared" si="1182"/>
        <v>nminer</v>
      </c>
      <c r="BC1286" s="20">
        <f t="shared" si="1182"/>
        <v>0</v>
      </c>
      <c r="BD1286" s="14"/>
      <c r="BJ1286" t="s">
        <v>235</v>
      </c>
      <c r="BK1286" t="s">
        <v>152</v>
      </c>
      <c r="BN1286" s="36">
        <v>100</v>
      </c>
      <c r="BQ1286">
        <v>1</v>
      </c>
      <c r="BR1286" s="38">
        <v>44737</v>
      </c>
      <c r="BS1286" s="22" t="s">
        <v>1550</v>
      </c>
      <c r="BT1286" s="20" t="str">
        <f t="shared" si="1183"/>
        <v>BILLETVIP_COR22D496</v>
      </c>
      <c r="BV1286">
        <v>1</v>
      </c>
      <c r="BW1286" t="s">
        <v>1123</v>
      </c>
    </row>
    <row r="1287" spans="2:75" x14ac:dyDescent="0.3">
      <c r="B1287" s="20">
        <f t="shared" si="1178"/>
        <v>497</v>
      </c>
      <c r="C1287" s="22" t="str">
        <f t="shared" si="1179"/>
        <v>#497 Billet VIP</v>
      </c>
      <c r="D1287" t="str">
        <f t="shared" si="1177"/>
        <v>COR22D497</v>
      </c>
      <c r="E1287" s="53" t="s">
        <v>234</v>
      </c>
      <c r="F1287" s="20">
        <v>1000</v>
      </c>
      <c r="G1287" s="74" t="s">
        <v>1526</v>
      </c>
      <c r="H1287" s="23" t="s">
        <v>146</v>
      </c>
      <c r="J1287" s="54" t="s">
        <v>1020</v>
      </c>
      <c r="K1287" s="22" t="s">
        <v>173</v>
      </c>
      <c r="L1287" s="54" t="s">
        <v>147</v>
      </c>
      <c r="M1287" s="22">
        <v>1</v>
      </c>
      <c r="N1287" s="54" t="s">
        <v>174</v>
      </c>
      <c r="T1287" s="54" t="s">
        <v>36</v>
      </c>
      <c r="U1287" s="22" t="s">
        <v>227</v>
      </c>
      <c r="V1287" s="54" t="str">
        <f t="shared" si="1176"/>
        <v>avantage2</v>
      </c>
      <c r="W1287" s="22" t="s">
        <v>228</v>
      </c>
      <c r="AW1287" s="22"/>
      <c r="AX1287" s="20" t="str">
        <f t="shared" si="1182"/>
        <v>ncreator</v>
      </c>
      <c r="AY1287" s="20">
        <f t="shared" si="1182"/>
        <v>10</v>
      </c>
      <c r="AZ1287" s="20" t="str">
        <f t="shared" si="1182"/>
        <v>cotrcrea</v>
      </c>
      <c r="BA1287" s="20">
        <f t="shared" si="1182"/>
        <v>90</v>
      </c>
      <c r="BB1287" s="20" t="str">
        <f t="shared" si="1182"/>
        <v>nminer</v>
      </c>
      <c r="BC1287" s="20">
        <f t="shared" si="1182"/>
        <v>0</v>
      </c>
      <c r="BD1287" s="14"/>
      <c r="BJ1287" t="s">
        <v>235</v>
      </c>
      <c r="BK1287" t="s">
        <v>152</v>
      </c>
      <c r="BN1287" s="36">
        <v>100</v>
      </c>
      <c r="BQ1287">
        <v>1</v>
      </c>
      <c r="BR1287" s="38">
        <v>44737</v>
      </c>
      <c r="BS1287" s="22" t="s">
        <v>1550</v>
      </c>
      <c r="BT1287" s="20" t="str">
        <f t="shared" si="1183"/>
        <v>BILLETVIP_COR22D497</v>
      </c>
      <c r="BV1287">
        <v>1</v>
      </c>
      <c r="BW1287" t="s">
        <v>1123</v>
      </c>
    </row>
    <row r="1288" spans="2:75" x14ac:dyDescent="0.3">
      <c r="B1288" s="20">
        <f t="shared" si="1178"/>
        <v>498</v>
      </c>
      <c r="C1288" s="22" t="str">
        <f t="shared" si="1179"/>
        <v>#498 Billet VIP</v>
      </c>
      <c r="D1288" t="str">
        <f t="shared" si="1177"/>
        <v>COR22D498</v>
      </c>
      <c r="E1288" s="53" t="s">
        <v>234</v>
      </c>
      <c r="F1288" s="20">
        <v>1000</v>
      </c>
      <c r="G1288" s="74" t="s">
        <v>1527</v>
      </c>
      <c r="H1288" s="23" t="s">
        <v>146</v>
      </c>
      <c r="J1288" s="54" t="s">
        <v>1020</v>
      </c>
      <c r="K1288" s="22" t="s">
        <v>173</v>
      </c>
      <c r="L1288" s="54" t="s">
        <v>147</v>
      </c>
      <c r="M1288" s="22">
        <v>1</v>
      </c>
      <c r="N1288" s="54" t="s">
        <v>174</v>
      </c>
      <c r="T1288" s="54" t="s">
        <v>36</v>
      </c>
      <c r="U1288" s="22" t="s">
        <v>227</v>
      </c>
      <c r="V1288" s="54" t="str">
        <f t="shared" si="1176"/>
        <v>avantage2</v>
      </c>
      <c r="W1288" s="22" t="s">
        <v>228</v>
      </c>
      <c r="AW1288" s="22"/>
      <c r="AX1288" s="20" t="str">
        <f t="shared" si="1182"/>
        <v>ncreator</v>
      </c>
      <c r="AY1288" s="20">
        <f t="shared" si="1182"/>
        <v>10</v>
      </c>
      <c r="AZ1288" s="20" t="str">
        <f t="shared" si="1182"/>
        <v>cotrcrea</v>
      </c>
      <c r="BA1288" s="20">
        <f t="shared" si="1182"/>
        <v>90</v>
      </c>
      <c r="BB1288" s="20" t="str">
        <f t="shared" si="1182"/>
        <v>nminer</v>
      </c>
      <c r="BC1288" s="20">
        <f t="shared" si="1182"/>
        <v>0</v>
      </c>
      <c r="BD1288" s="14"/>
      <c r="BJ1288" t="s">
        <v>235</v>
      </c>
      <c r="BK1288" t="s">
        <v>152</v>
      </c>
      <c r="BN1288" s="36">
        <v>100</v>
      </c>
      <c r="BQ1288">
        <v>1</v>
      </c>
      <c r="BR1288" s="38">
        <v>44737</v>
      </c>
      <c r="BS1288" s="22" t="s">
        <v>1550</v>
      </c>
      <c r="BT1288" s="20" t="str">
        <f t="shared" si="1183"/>
        <v>BILLETVIP_COR22D498</v>
      </c>
      <c r="BV1288">
        <v>1</v>
      </c>
      <c r="BW1288" t="s">
        <v>1123</v>
      </c>
    </row>
    <row r="1289" spans="2:75" x14ac:dyDescent="0.3">
      <c r="B1289" s="20">
        <f t="shared" si="1178"/>
        <v>499</v>
      </c>
      <c r="C1289" s="22" t="str">
        <f t="shared" si="1179"/>
        <v>#499 Billet VIP</v>
      </c>
      <c r="D1289" t="str">
        <f t="shared" si="1177"/>
        <v>COR22D499</v>
      </c>
      <c r="E1289" s="53" t="s">
        <v>234</v>
      </c>
      <c r="F1289" s="20">
        <v>1000</v>
      </c>
      <c r="G1289" s="74" t="s">
        <v>1528</v>
      </c>
      <c r="H1289" s="23" t="s">
        <v>146</v>
      </c>
      <c r="J1289" s="54" t="s">
        <v>1020</v>
      </c>
      <c r="K1289" s="22" t="s">
        <v>173</v>
      </c>
      <c r="L1289" s="54" t="s">
        <v>147</v>
      </c>
      <c r="M1289" s="22">
        <v>1</v>
      </c>
      <c r="N1289" s="54" t="s">
        <v>174</v>
      </c>
      <c r="T1289" s="54" t="s">
        <v>36</v>
      </c>
      <c r="U1289" s="22" t="s">
        <v>227</v>
      </c>
      <c r="V1289" s="54" t="str">
        <f t="shared" si="1176"/>
        <v>avantage2</v>
      </c>
      <c r="W1289" s="22" t="s">
        <v>228</v>
      </c>
      <c r="AW1289" s="22"/>
      <c r="AX1289" s="20" t="str">
        <f t="shared" si="1182"/>
        <v>ncreator</v>
      </c>
      <c r="AY1289" s="20">
        <f t="shared" si="1182"/>
        <v>10</v>
      </c>
      <c r="AZ1289" s="20" t="str">
        <f t="shared" si="1182"/>
        <v>cotrcrea</v>
      </c>
      <c r="BA1289" s="20">
        <f t="shared" si="1182"/>
        <v>90</v>
      </c>
      <c r="BB1289" s="20" t="str">
        <f t="shared" si="1182"/>
        <v>nminer</v>
      </c>
      <c r="BC1289" s="20">
        <f t="shared" si="1182"/>
        <v>0</v>
      </c>
      <c r="BD1289" s="14"/>
      <c r="BJ1289" t="s">
        <v>235</v>
      </c>
      <c r="BK1289" t="s">
        <v>152</v>
      </c>
      <c r="BN1289" s="36">
        <v>100</v>
      </c>
      <c r="BQ1289">
        <v>1</v>
      </c>
      <c r="BR1289" s="38">
        <v>44737</v>
      </c>
      <c r="BS1289" s="22" t="s">
        <v>1550</v>
      </c>
      <c r="BT1289" s="20" t="str">
        <f t="shared" si="1183"/>
        <v>BILLETVIP_COR22D499</v>
      </c>
      <c r="BV1289">
        <v>1</v>
      </c>
      <c r="BW1289" t="s">
        <v>1123</v>
      </c>
    </row>
    <row r="1290" spans="2:75" x14ac:dyDescent="0.3">
      <c r="B1290" s="20">
        <f t="shared" si="1178"/>
        <v>500</v>
      </c>
      <c r="C1290" s="22" t="str">
        <f t="shared" si="1179"/>
        <v>#500 Billet VIP</v>
      </c>
      <c r="D1290" t="str">
        <f t="shared" si="1177"/>
        <v>COR22D500</v>
      </c>
      <c r="E1290" s="53" t="s">
        <v>234</v>
      </c>
      <c r="F1290" s="20">
        <v>1000</v>
      </c>
      <c r="G1290" s="74" t="s">
        <v>1529</v>
      </c>
      <c r="H1290" s="23" t="s">
        <v>146</v>
      </c>
      <c r="J1290" s="54" t="s">
        <v>1020</v>
      </c>
      <c r="K1290" s="22" t="s">
        <v>173</v>
      </c>
      <c r="L1290" s="54" t="s">
        <v>147</v>
      </c>
      <c r="M1290" s="22">
        <v>1</v>
      </c>
      <c r="N1290" s="54" t="s">
        <v>174</v>
      </c>
      <c r="T1290" s="54" t="s">
        <v>36</v>
      </c>
      <c r="U1290" s="22" t="s">
        <v>227</v>
      </c>
      <c r="V1290" s="54" t="str">
        <f t="shared" si="1176"/>
        <v>avantage2</v>
      </c>
      <c r="W1290" s="22" t="s">
        <v>228</v>
      </c>
      <c r="AW1290" s="22"/>
      <c r="AX1290" s="20" t="str">
        <f t="shared" si="1182"/>
        <v>ncreator</v>
      </c>
      <c r="AY1290" s="20">
        <f t="shared" si="1182"/>
        <v>10</v>
      </c>
      <c r="AZ1290" s="20" t="str">
        <f t="shared" si="1182"/>
        <v>cotrcrea</v>
      </c>
      <c r="BA1290" s="20">
        <f t="shared" si="1182"/>
        <v>90</v>
      </c>
      <c r="BB1290" s="20" t="str">
        <f t="shared" si="1182"/>
        <v>nminer</v>
      </c>
      <c r="BC1290" s="20">
        <f t="shared" si="1182"/>
        <v>0</v>
      </c>
      <c r="BD1290" s="14"/>
      <c r="BJ1290" t="s">
        <v>235</v>
      </c>
      <c r="BK1290" t="s">
        <v>152</v>
      </c>
      <c r="BN1290" s="36">
        <v>100</v>
      </c>
      <c r="BQ1290">
        <v>1</v>
      </c>
      <c r="BR1290" s="38">
        <v>44737</v>
      </c>
      <c r="BS1290" s="22" t="s">
        <v>1550</v>
      </c>
      <c r="BT1290" s="20" t="str">
        <f t="shared" si="1183"/>
        <v>BILLETVIP_COR22D500</v>
      </c>
      <c r="BV1290">
        <v>1</v>
      </c>
      <c r="BW1290" t="s">
        <v>1123</v>
      </c>
    </row>
    <row r="1291" spans="2:75" x14ac:dyDescent="0.3">
      <c r="B1291" s="20">
        <f t="shared" si="1178"/>
        <v>501</v>
      </c>
      <c r="C1291" s="22" t="str">
        <f t="shared" si="1179"/>
        <v>#501 Billet VIP</v>
      </c>
      <c r="D1291" t="str">
        <f t="shared" si="1177"/>
        <v>COR22D501</v>
      </c>
      <c r="E1291" s="53" t="s">
        <v>234</v>
      </c>
      <c r="F1291" s="20">
        <v>1000</v>
      </c>
      <c r="G1291" s="74" t="s">
        <v>1530</v>
      </c>
      <c r="H1291" s="23" t="s">
        <v>146</v>
      </c>
      <c r="J1291" s="54" t="s">
        <v>1020</v>
      </c>
      <c r="K1291" s="22" t="s">
        <v>173</v>
      </c>
      <c r="L1291" s="54" t="s">
        <v>147</v>
      </c>
      <c r="M1291" s="22">
        <v>1</v>
      </c>
      <c r="N1291" s="54" t="s">
        <v>174</v>
      </c>
      <c r="T1291" s="54" t="s">
        <v>36</v>
      </c>
      <c r="U1291" s="22" t="s">
        <v>227</v>
      </c>
      <c r="V1291" s="54" t="str">
        <f t="shared" si="1176"/>
        <v>avantage2</v>
      </c>
      <c r="W1291" s="22" t="s">
        <v>228</v>
      </c>
      <c r="AW1291" s="22"/>
      <c r="AX1291" s="20" t="str">
        <f t="shared" si="1182"/>
        <v>ncreator</v>
      </c>
      <c r="AY1291" s="20">
        <f t="shared" si="1182"/>
        <v>10</v>
      </c>
      <c r="AZ1291" s="20" t="str">
        <f t="shared" si="1182"/>
        <v>cotrcrea</v>
      </c>
      <c r="BA1291" s="20">
        <f t="shared" si="1182"/>
        <v>90</v>
      </c>
      <c r="BB1291" s="20" t="str">
        <f t="shared" si="1182"/>
        <v>nminer</v>
      </c>
      <c r="BC1291" s="20">
        <f t="shared" si="1182"/>
        <v>0</v>
      </c>
      <c r="BD1291" s="14"/>
      <c r="BJ1291" t="s">
        <v>235</v>
      </c>
      <c r="BK1291" t="s">
        <v>152</v>
      </c>
      <c r="BN1291" s="36">
        <v>100</v>
      </c>
      <c r="BQ1291">
        <v>1</v>
      </c>
      <c r="BR1291" s="38">
        <v>44737</v>
      </c>
      <c r="BS1291" s="22" t="s">
        <v>1550</v>
      </c>
      <c r="BT1291" s="20" t="str">
        <f t="shared" si="1183"/>
        <v>BILLETVIP_COR22D501</v>
      </c>
      <c r="BV1291">
        <v>1</v>
      </c>
      <c r="BW1291" t="s">
        <v>1123</v>
      </c>
    </row>
    <row r="1292" spans="2:75" x14ac:dyDescent="0.3">
      <c r="B1292" s="20">
        <f t="shared" si="1178"/>
        <v>502</v>
      </c>
      <c r="C1292" s="22" t="str">
        <f t="shared" si="1179"/>
        <v>#502 Billet VIP</v>
      </c>
      <c r="D1292" t="str">
        <f t="shared" si="1177"/>
        <v>COR22D502</v>
      </c>
      <c r="E1292" s="53" t="s">
        <v>234</v>
      </c>
      <c r="F1292" s="20">
        <v>1000</v>
      </c>
      <c r="G1292" s="74" t="s">
        <v>1531</v>
      </c>
      <c r="H1292" s="23" t="s">
        <v>146</v>
      </c>
      <c r="J1292" s="54" t="s">
        <v>1020</v>
      </c>
      <c r="K1292" s="22" t="s">
        <v>173</v>
      </c>
      <c r="L1292" s="54" t="s">
        <v>147</v>
      </c>
      <c r="M1292" s="22">
        <v>1</v>
      </c>
      <c r="N1292" s="54" t="s">
        <v>174</v>
      </c>
      <c r="T1292" s="54" t="s">
        <v>36</v>
      </c>
      <c r="U1292" s="22" t="s">
        <v>227</v>
      </c>
      <c r="V1292" s="54" t="str">
        <f t="shared" si="1176"/>
        <v>avantage2</v>
      </c>
      <c r="W1292" s="22" t="s">
        <v>228</v>
      </c>
      <c r="AW1292" s="22"/>
      <c r="AX1292" s="20" t="str">
        <f t="shared" si="1182"/>
        <v>ncreator</v>
      </c>
      <c r="AY1292" s="20">
        <f t="shared" si="1182"/>
        <v>10</v>
      </c>
      <c r="AZ1292" s="20" t="str">
        <f t="shared" si="1182"/>
        <v>cotrcrea</v>
      </c>
      <c r="BA1292" s="20">
        <f t="shared" si="1182"/>
        <v>90</v>
      </c>
      <c r="BB1292" s="20" t="str">
        <f t="shared" si="1182"/>
        <v>nminer</v>
      </c>
      <c r="BC1292" s="20">
        <f t="shared" si="1182"/>
        <v>0</v>
      </c>
      <c r="BD1292" s="14"/>
      <c r="BJ1292" t="s">
        <v>235</v>
      </c>
      <c r="BK1292" t="s">
        <v>152</v>
      </c>
      <c r="BN1292" s="36">
        <v>100</v>
      </c>
      <c r="BQ1292">
        <v>1</v>
      </c>
      <c r="BR1292" s="38">
        <v>44737</v>
      </c>
      <c r="BS1292" s="22" t="s">
        <v>1550</v>
      </c>
      <c r="BT1292" s="20" t="str">
        <f t="shared" si="1183"/>
        <v>BILLETVIP_COR22D502</v>
      </c>
      <c r="BV1292">
        <v>1</v>
      </c>
      <c r="BW1292" t="s">
        <v>1123</v>
      </c>
    </row>
    <row r="1293" spans="2:75" x14ac:dyDescent="0.3">
      <c r="B1293" s="20">
        <f t="shared" si="1178"/>
        <v>503</v>
      </c>
      <c r="C1293" s="22" t="str">
        <f t="shared" si="1179"/>
        <v>#503 Billet VIP</v>
      </c>
      <c r="D1293" t="str">
        <f t="shared" si="1177"/>
        <v>COR22D503</v>
      </c>
      <c r="E1293" s="53" t="s">
        <v>234</v>
      </c>
      <c r="F1293" s="20">
        <v>1000</v>
      </c>
      <c r="G1293" s="74" t="s">
        <v>1532</v>
      </c>
      <c r="H1293" s="23" t="s">
        <v>146</v>
      </c>
      <c r="J1293" s="54" t="s">
        <v>1020</v>
      </c>
      <c r="K1293" s="22" t="s">
        <v>173</v>
      </c>
      <c r="L1293" s="54" t="s">
        <v>147</v>
      </c>
      <c r="M1293" s="22">
        <v>1</v>
      </c>
      <c r="N1293" s="54" t="s">
        <v>174</v>
      </c>
      <c r="T1293" s="54" t="s">
        <v>36</v>
      </c>
      <c r="U1293" s="22" t="s">
        <v>227</v>
      </c>
      <c r="V1293" s="54" t="str">
        <f t="shared" si="1176"/>
        <v>avantage2</v>
      </c>
      <c r="W1293" s="22" t="s">
        <v>228</v>
      </c>
      <c r="AW1293" s="22"/>
      <c r="AX1293" s="20" t="str">
        <f t="shared" si="1182"/>
        <v>ncreator</v>
      </c>
      <c r="AY1293" s="20">
        <f t="shared" si="1182"/>
        <v>10</v>
      </c>
      <c r="AZ1293" s="20" t="str">
        <f t="shared" si="1182"/>
        <v>cotrcrea</v>
      </c>
      <c r="BA1293" s="20">
        <f t="shared" si="1182"/>
        <v>90</v>
      </c>
      <c r="BB1293" s="20" t="str">
        <f t="shared" si="1182"/>
        <v>nminer</v>
      </c>
      <c r="BC1293" s="20">
        <f t="shared" si="1182"/>
        <v>0</v>
      </c>
      <c r="BD1293" s="14"/>
      <c r="BJ1293" t="s">
        <v>235</v>
      </c>
      <c r="BK1293" t="s">
        <v>152</v>
      </c>
      <c r="BN1293" s="36">
        <v>100</v>
      </c>
      <c r="BQ1293">
        <v>1</v>
      </c>
      <c r="BR1293" s="38">
        <v>44737</v>
      </c>
      <c r="BS1293" s="22" t="s">
        <v>1550</v>
      </c>
      <c r="BT1293" s="20" t="str">
        <f t="shared" si="1183"/>
        <v>BILLETVIP_COR22D503</v>
      </c>
      <c r="BV1293">
        <v>1</v>
      </c>
      <c r="BW1293" t="s">
        <v>1123</v>
      </c>
    </row>
    <row r="1294" spans="2:75" x14ac:dyDescent="0.3">
      <c r="B1294" s="20">
        <f t="shared" si="1178"/>
        <v>504</v>
      </c>
      <c r="C1294" s="22" t="str">
        <f t="shared" si="1179"/>
        <v>#504 Billet VIP</v>
      </c>
      <c r="D1294" t="str">
        <f t="shared" si="1177"/>
        <v>COR22D504</v>
      </c>
      <c r="E1294" s="53" t="s">
        <v>234</v>
      </c>
      <c r="F1294" s="20">
        <v>1000</v>
      </c>
      <c r="G1294" s="74" t="s">
        <v>1533</v>
      </c>
      <c r="H1294" s="23" t="s">
        <v>146</v>
      </c>
      <c r="J1294" s="54" t="s">
        <v>1020</v>
      </c>
      <c r="K1294" s="22" t="s">
        <v>173</v>
      </c>
      <c r="L1294" s="54" t="s">
        <v>147</v>
      </c>
      <c r="M1294" s="22">
        <v>1</v>
      </c>
      <c r="N1294" s="54" t="s">
        <v>174</v>
      </c>
      <c r="T1294" s="54" t="s">
        <v>36</v>
      </c>
      <c r="U1294" s="22" t="s">
        <v>227</v>
      </c>
      <c r="V1294" s="54" t="str">
        <f t="shared" si="1176"/>
        <v>avantage2</v>
      </c>
      <c r="W1294" s="22" t="s">
        <v>228</v>
      </c>
      <c r="AW1294" s="22"/>
      <c r="AX1294" s="20" t="str">
        <f t="shared" si="1182"/>
        <v>ncreator</v>
      </c>
      <c r="AY1294" s="20">
        <f t="shared" si="1182"/>
        <v>10</v>
      </c>
      <c r="AZ1294" s="20" t="str">
        <f t="shared" si="1182"/>
        <v>cotrcrea</v>
      </c>
      <c r="BA1294" s="20">
        <f t="shared" si="1182"/>
        <v>90</v>
      </c>
      <c r="BB1294" s="20" t="str">
        <f t="shared" si="1182"/>
        <v>nminer</v>
      </c>
      <c r="BC1294" s="20">
        <f t="shared" si="1182"/>
        <v>0</v>
      </c>
      <c r="BD1294" s="14"/>
      <c r="BJ1294" t="s">
        <v>235</v>
      </c>
      <c r="BK1294" t="s">
        <v>152</v>
      </c>
      <c r="BN1294" s="36">
        <v>100</v>
      </c>
      <c r="BQ1294">
        <v>1</v>
      </c>
      <c r="BR1294" s="38">
        <v>44737</v>
      </c>
      <c r="BS1294" s="22" t="s">
        <v>1550</v>
      </c>
      <c r="BT1294" s="20" t="str">
        <f t="shared" si="1183"/>
        <v>BILLETVIP_COR22D504</v>
      </c>
      <c r="BV1294">
        <v>1</v>
      </c>
      <c r="BW1294" t="s">
        <v>1123</v>
      </c>
    </row>
    <row r="1295" spans="2:75" x14ac:dyDescent="0.3">
      <c r="B1295" s="20">
        <f t="shared" si="1178"/>
        <v>505</v>
      </c>
      <c r="C1295" s="22" t="str">
        <f t="shared" si="1179"/>
        <v>#505 Billet VIP</v>
      </c>
      <c r="D1295" t="str">
        <f t="shared" si="1177"/>
        <v>COR22D505</v>
      </c>
      <c r="E1295" s="53" t="s">
        <v>234</v>
      </c>
      <c r="F1295" s="20">
        <v>1000</v>
      </c>
      <c r="G1295" s="74" t="s">
        <v>1534</v>
      </c>
      <c r="H1295" s="23" t="s">
        <v>146</v>
      </c>
      <c r="J1295" s="54" t="s">
        <v>1020</v>
      </c>
      <c r="K1295" s="22" t="s">
        <v>173</v>
      </c>
      <c r="L1295" s="54" t="s">
        <v>147</v>
      </c>
      <c r="M1295" s="22">
        <v>1</v>
      </c>
      <c r="N1295" s="54" t="s">
        <v>174</v>
      </c>
      <c r="T1295" s="54" t="s">
        <v>36</v>
      </c>
      <c r="U1295" s="22" t="s">
        <v>227</v>
      </c>
      <c r="V1295" s="54" t="str">
        <f t="shared" si="1176"/>
        <v>avantage2</v>
      </c>
      <c r="W1295" s="22" t="s">
        <v>228</v>
      </c>
      <c r="AW1295" s="22"/>
      <c r="AX1295" s="20" t="str">
        <f t="shared" si="1182"/>
        <v>ncreator</v>
      </c>
      <c r="AY1295" s="20">
        <f t="shared" si="1182"/>
        <v>10</v>
      </c>
      <c r="AZ1295" s="20" t="str">
        <f t="shared" si="1182"/>
        <v>cotrcrea</v>
      </c>
      <c r="BA1295" s="20">
        <f t="shared" si="1182"/>
        <v>90</v>
      </c>
      <c r="BB1295" s="20" t="str">
        <f t="shared" si="1182"/>
        <v>nminer</v>
      </c>
      <c r="BC1295" s="20">
        <f t="shared" si="1182"/>
        <v>0</v>
      </c>
      <c r="BD1295" s="14"/>
      <c r="BJ1295" t="s">
        <v>235</v>
      </c>
      <c r="BK1295" t="s">
        <v>152</v>
      </c>
      <c r="BN1295" s="36">
        <v>100</v>
      </c>
      <c r="BQ1295">
        <v>1</v>
      </c>
      <c r="BR1295" s="38">
        <v>44737</v>
      </c>
      <c r="BS1295" s="22" t="s">
        <v>1550</v>
      </c>
      <c r="BT1295" s="20" t="str">
        <f t="shared" si="1183"/>
        <v>BILLETVIP_COR22D505</v>
      </c>
      <c r="BV1295">
        <v>1</v>
      </c>
      <c r="BW1295" t="s">
        <v>1123</v>
      </c>
    </row>
    <row r="1296" spans="2:75" x14ac:dyDescent="0.3">
      <c r="B1296" s="20">
        <f t="shared" si="1178"/>
        <v>506</v>
      </c>
      <c r="C1296" s="22" t="str">
        <f t="shared" si="1179"/>
        <v>#506 Billet VIP</v>
      </c>
      <c r="D1296" t="str">
        <f t="shared" si="1177"/>
        <v>COR22D506</v>
      </c>
      <c r="E1296" s="53" t="s">
        <v>234</v>
      </c>
      <c r="F1296" s="20">
        <v>1000</v>
      </c>
      <c r="G1296" s="74" t="s">
        <v>1535</v>
      </c>
      <c r="H1296" s="23" t="s">
        <v>146</v>
      </c>
      <c r="J1296" s="54" t="s">
        <v>1020</v>
      </c>
      <c r="K1296" s="22" t="s">
        <v>173</v>
      </c>
      <c r="L1296" s="54" t="s">
        <v>147</v>
      </c>
      <c r="M1296" s="22">
        <v>1</v>
      </c>
      <c r="N1296" s="54" t="s">
        <v>174</v>
      </c>
      <c r="T1296" s="54" t="s">
        <v>36</v>
      </c>
      <c r="U1296" s="22" t="s">
        <v>227</v>
      </c>
      <c r="V1296" s="54" t="str">
        <f t="shared" si="1176"/>
        <v>avantage2</v>
      </c>
      <c r="W1296" s="22" t="s">
        <v>228</v>
      </c>
      <c r="AW1296" s="22"/>
      <c r="AX1296" s="20" t="str">
        <f t="shared" ref="AX1296:BC1311" si="1184">AX1295</f>
        <v>ncreator</v>
      </c>
      <c r="AY1296" s="20">
        <f t="shared" si="1184"/>
        <v>10</v>
      </c>
      <c r="AZ1296" s="20" t="str">
        <f t="shared" si="1184"/>
        <v>cotrcrea</v>
      </c>
      <c r="BA1296" s="20">
        <f t="shared" si="1184"/>
        <v>90</v>
      </c>
      <c r="BB1296" s="20" t="str">
        <f t="shared" si="1184"/>
        <v>nminer</v>
      </c>
      <c r="BC1296" s="20">
        <f t="shared" si="1184"/>
        <v>0</v>
      </c>
      <c r="BD1296" s="14"/>
      <c r="BJ1296" t="s">
        <v>235</v>
      </c>
      <c r="BK1296" t="s">
        <v>152</v>
      </c>
      <c r="BN1296" s="36">
        <v>100</v>
      </c>
      <c r="BQ1296">
        <v>1</v>
      </c>
      <c r="BR1296" s="38">
        <v>44737</v>
      </c>
      <c r="BS1296" s="22" t="s">
        <v>1550</v>
      </c>
      <c r="BT1296" s="20" t="str">
        <f t="shared" si="1183"/>
        <v>BILLETVIP_COR22D506</v>
      </c>
      <c r="BV1296">
        <v>1</v>
      </c>
      <c r="BW1296" t="s">
        <v>1123</v>
      </c>
    </row>
    <row r="1297" spans="2:75" x14ac:dyDescent="0.3">
      <c r="B1297" s="20">
        <f t="shared" si="1178"/>
        <v>507</v>
      </c>
      <c r="C1297" s="22" t="str">
        <f t="shared" si="1179"/>
        <v>#507 Billet VIP</v>
      </c>
      <c r="D1297" t="str">
        <f t="shared" si="1177"/>
        <v>COR22D507</v>
      </c>
      <c r="E1297" s="53" t="s">
        <v>234</v>
      </c>
      <c r="F1297" s="20">
        <v>1000</v>
      </c>
      <c r="G1297" s="74" t="s">
        <v>1536</v>
      </c>
      <c r="H1297" s="23" t="s">
        <v>146</v>
      </c>
      <c r="J1297" s="54" t="s">
        <v>1020</v>
      </c>
      <c r="K1297" s="22" t="s">
        <v>173</v>
      </c>
      <c r="L1297" s="54" t="s">
        <v>147</v>
      </c>
      <c r="M1297" s="22">
        <v>1</v>
      </c>
      <c r="N1297" s="54" t="s">
        <v>174</v>
      </c>
      <c r="T1297" s="54" t="s">
        <v>36</v>
      </c>
      <c r="U1297" s="22" t="s">
        <v>227</v>
      </c>
      <c r="V1297" s="54" t="str">
        <f t="shared" ref="V1297:V1305" si="1185">"avantage"&amp;(1+RIGHT(T1297,1))</f>
        <v>avantage2</v>
      </c>
      <c r="W1297" s="22" t="s">
        <v>228</v>
      </c>
      <c r="AW1297" s="22"/>
      <c r="AX1297" s="20" t="str">
        <f t="shared" si="1184"/>
        <v>ncreator</v>
      </c>
      <c r="AY1297" s="20">
        <f t="shared" si="1184"/>
        <v>10</v>
      </c>
      <c r="AZ1297" s="20" t="str">
        <f t="shared" si="1184"/>
        <v>cotrcrea</v>
      </c>
      <c r="BA1297" s="20">
        <f t="shared" si="1184"/>
        <v>90</v>
      </c>
      <c r="BB1297" s="20" t="str">
        <f t="shared" si="1184"/>
        <v>nminer</v>
      </c>
      <c r="BC1297" s="20">
        <f t="shared" si="1184"/>
        <v>0</v>
      </c>
      <c r="BD1297" s="14"/>
      <c r="BJ1297" t="s">
        <v>235</v>
      </c>
      <c r="BK1297" t="s">
        <v>152</v>
      </c>
      <c r="BN1297" s="36">
        <v>100</v>
      </c>
      <c r="BQ1297">
        <v>1</v>
      </c>
      <c r="BR1297" s="38">
        <v>44737</v>
      </c>
      <c r="BS1297" s="22" t="s">
        <v>1550</v>
      </c>
      <c r="BT1297" s="20" t="str">
        <f t="shared" si="1183"/>
        <v>BILLETVIP_COR22D507</v>
      </c>
      <c r="BV1297">
        <v>1</v>
      </c>
      <c r="BW1297" t="s">
        <v>1123</v>
      </c>
    </row>
    <row r="1298" spans="2:75" x14ac:dyDescent="0.3">
      <c r="B1298" s="20">
        <f t="shared" si="1178"/>
        <v>508</v>
      </c>
      <c r="C1298" s="22" t="str">
        <f t="shared" si="1179"/>
        <v>#508 Billet VIP</v>
      </c>
      <c r="D1298" t="str">
        <f t="shared" si="1177"/>
        <v>COR22D508</v>
      </c>
      <c r="E1298" s="53" t="s">
        <v>234</v>
      </c>
      <c r="F1298" s="20">
        <v>1000</v>
      </c>
      <c r="G1298" s="74" t="s">
        <v>1537</v>
      </c>
      <c r="H1298" s="23" t="s">
        <v>146</v>
      </c>
      <c r="J1298" s="54" t="s">
        <v>1020</v>
      </c>
      <c r="K1298" s="22" t="s">
        <v>173</v>
      </c>
      <c r="L1298" s="54" t="s">
        <v>147</v>
      </c>
      <c r="M1298" s="22">
        <v>1</v>
      </c>
      <c r="N1298" s="54" t="s">
        <v>174</v>
      </c>
      <c r="T1298" s="54" t="s">
        <v>36</v>
      </c>
      <c r="U1298" s="22" t="s">
        <v>227</v>
      </c>
      <c r="V1298" s="54" t="str">
        <f t="shared" si="1185"/>
        <v>avantage2</v>
      </c>
      <c r="W1298" s="22" t="s">
        <v>228</v>
      </c>
      <c r="AW1298" s="22"/>
      <c r="AX1298" s="20" t="str">
        <f t="shared" si="1184"/>
        <v>ncreator</v>
      </c>
      <c r="AY1298" s="20">
        <f t="shared" si="1184"/>
        <v>10</v>
      </c>
      <c r="AZ1298" s="20" t="str">
        <f t="shared" si="1184"/>
        <v>cotrcrea</v>
      </c>
      <c r="BA1298" s="20">
        <f t="shared" si="1184"/>
        <v>90</v>
      </c>
      <c r="BB1298" s="20" t="str">
        <f t="shared" si="1184"/>
        <v>nminer</v>
      </c>
      <c r="BC1298" s="20">
        <f t="shared" si="1184"/>
        <v>0</v>
      </c>
      <c r="BD1298" s="14"/>
      <c r="BJ1298" t="s">
        <v>235</v>
      </c>
      <c r="BK1298" t="s">
        <v>152</v>
      </c>
      <c r="BN1298" s="36">
        <v>100</v>
      </c>
      <c r="BQ1298">
        <v>1</v>
      </c>
      <c r="BR1298" s="38">
        <v>44737</v>
      </c>
      <c r="BS1298" s="22" t="s">
        <v>1550</v>
      </c>
      <c r="BT1298" s="20" t="str">
        <f t="shared" si="1183"/>
        <v>BILLETVIP_COR22D508</v>
      </c>
      <c r="BV1298">
        <v>1</v>
      </c>
      <c r="BW1298" t="s">
        <v>1123</v>
      </c>
    </row>
    <row r="1299" spans="2:75" x14ac:dyDescent="0.3">
      <c r="B1299" s="20">
        <f t="shared" si="1178"/>
        <v>509</v>
      </c>
      <c r="C1299" s="22" t="str">
        <f t="shared" si="1179"/>
        <v>#509 Billet VIP</v>
      </c>
      <c r="D1299" t="str">
        <f t="shared" si="1177"/>
        <v>COR22D509</v>
      </c>
      <c r="E1299" s="53" t="s">
        <v>234</v>
      </c>
      <c r="F1299" s="20">
        <v>1000</v>
      </c>
      <c r="G1299" s="74" t="s">
        <v>1538</v>
      </c>
      <c r="H1299" s="23" t="s">
        <v>146</v>
      </c>
      <c r="J1299" s="54" t="s">
        <v>1020</v>
      </c>
      <c r="K1299" s="22" t="s">
        <v>173</v>
      </c>
      <c r="L1299" s="54" t="s">
        <v>147</v>
      </c>
      <c r="M1299" s="22">
        <v>1</v>
      </c>
      <c r="N1299" s="54" t="s">
        <v>174</v>
      </c>
      <c r="T1299" s="54" t="s">
        <v>36</v>
      </c>
      <c r="U1299" s="22" t="s">
        <v>227</v>
      </c>
      <c r="V1299" s="54" t="str">
        <f t="shared" si="1185"/>
        <v>avantage2</v>
      </c>
      <c r="W1299" s="22" t="s">
        <v>228</v>
      </c>
      <c r="AW1299" s="22"/>
      <c r="AX1299" s="20" t="str">
        <f t="shared" si="1184"/>
        <v>ncreator</v>
      </c>
      <c r="AY1299" s="20">
        <f t="shared" si="1184"/>
        <v>10</v>
      </c>
      <c r="AZ1299" s="20" t="str">
        <f t="shared" si="1184"/>
        <v>cotrcrea</v>
      </c>
      <c r="BA1299" s="20">
        <f t="shared" si="1184"/>
        <v>90</v>
      </c>
      <c r="BB1299" s="20" t="str">
        <f t="shared" si="1184"/>
        <v>nminer</v>
      </c>
      <c r="BC1299" s="20">
        <f t="shared" si="1184"/>
        <v>0</v>
      </c>
      <c r="BD1299" s="14"/>
      <c r="BJ1299" t="s">
        <v>235</v>
      </c>
      <c r="BK1299" t="s">
        <v>152</v>
      </c>
      <c r="BN1299" s="36">
        <v>100</v>
      </c>
      <c r="BQ1299">
        <v>1</v>
      </c>
      <c r="BR1299" s="38">
        <v>44737</v>
      </c>
      <c r="BS1299" s="22" t="s">
        <v>1550</v>
      </c>
      <c r="BT1299" s="20" t="str">
        <f t="shared" si="1183"/>
        <v>BILLETVIP_COR22D509</v>
      </c>
      <c r="BV1299">
        <v>1</v>
      </c>
      <c r="BW1299" t="s">
        <v>1123</v>
      </c>
    </row>
    <row r="1300" spans="2:75" x14ac:dyDescent="0.3">
      <c r="B1300" s="20">
        <f t="shared" si="1178"/>
        <v>510</v>
      </c>
      <c r="C1300" s="22" t="str">
        <f t="shared" si="1179"/>
        <v>#510 Billet VIP</v>
      </c>
      <c r="D1300" t="str">
        <f t="shared" si="1177"/>
        <v>COR22D510</v>
      </c>
      <c r="E1300" s="53" t="s">
        <v>234</v>
      </c>
      <c r="F1300" s="20">
        <v>1000</v>
      </c>
      <c r="G1300" s="74" t="s">
        <v>1539</v>
      </c>
      <c r="H1300" s="23" t="s">
        <v>146</v>
      </c>
      <c r="J1300" s="54" t="s">
        <v>1020</v>
      </c>
      <c r="K1300" s="22" t="s">
        <v>173</v>
      </c>
      <c r="L1300" s="54" t="s">
        <v>147</v>
      </c>
      <c r="M1300" s="22">
        <v>1</v>
      </c>
      <c r="N1300" s="54" t="s">
        <v>174</v>
      </c>
      <c r="T1300" s="54" t="s">
        <v>36</v>
      </c>
      <c r="U1300" s="22" t="s">
        <v>227</v>
      </c>
      <c r="V1300" s="54" t="str">
        <f t="shared" si="1185"/>
        <v>avantage2</v>
      </c>
      <c r="W1300" s="22" t="s">
        <v>228</v>
      </c>
      <c r="AW1300" s="22"/>
      <c r="AX1300" s="20" t="str">
        <f t="shared" si="1184"/>
        <v>ncreator</v>
      </c>
      <c r="AY1300" s="20">
        <f t="shared" si="1184"/>
        <v>10</v>
      </c>
      <c r="AZ1300" s="20" t="str">
        <f t="shared" si="1184"/>
        <v>cotrcrea</v>
      </c>
      <c r="BA1300" s="20">
        <f t="shared" si="1184"/>
        <v>90</v>
      </c>
      <c r="BB1300" s="20" t="str">
        <f t="shared" si="1184"/>
        <v>nminer</v>
      </c>
      <c r="BC1300" s="20">
        <f t="shared" si="1184"/>
        <v>0</v>
      </c>
      <c r="BD1300" s="14"/>
      <c r="BJ1300" t="s">
        <v>235</v>
      </c>
      <c r="BK1300" t="s">
        <v>152</v>
      </c>
      <c r="BN1300" s="36">
        <v>100</v>
      </c>
      <c r="BQ1300">
        <v>1</v>
      </c>
      <c r="BR1300" s="38">
        <v>44737</v>
      </c>
      <c r="BS1300" s="22" t="s">
        <v>1550</v>
      </c>
      <c r="BT1300" s="20" t="str">
        <f t="shared" si="1183"/>
        <v>BILLETVIP_COR22D510</v>
      </c>
      <c r="BV1300">
        <v>1</v>
      </c>
      <c r="BW1300" t="s">
        <v>1123</v>
      </c>
    </row>
    <row r="1301" spans="2:75" x14ac:dyDescent="0.3">
      <c r="B1301" s="20">
        <f t="shared" si="1178"/>
        <v>511</v>
      </c>
      <c r="C1301" s="22" t="str">
        <f t="shared" si="1179"/>
        <v>#511 Billet VIP</v>
      </c>
      <c r="D1301" t="str">
        <f t="shared" si="1177"/>
        <v>COR22D511</v>
      </c>
      <c r="E1301" s="53" t="s">
        <v>234</v>
      </c>
      <c r="F1301" s="20">
        <v>1000</v>
      </c>
      <c r="G1301" s="74" t="s">
        <v>1540</v>
      </c>
      <c r="H1301" s="23" t="s">
        <v>146</v>
      </c>
      <c r="J1301" s="54" t="s">
        <v>1020</v>
      </c>
      <c r="K1301" s="22" t="s">
        <v>173</v>
      </c>
      <c r="L1301" s="54" t="s">
        <v>147</v>
      </c>
      <c r="M1301" s="22">
        <v>1</v>
      </c>
      <c r="N1301" s="54" t="s">
        <v>174</v>
      </c>
      <c r="T1301" s="54" t="s">
        <v>36</v>
      </c>
      <c r="U1301" s="22" t="s">
        <v>227</v>
      </c>
      <c r="V1301" s="54" t="str">
        <f t="shared" si="1185"/>
        <v>avantage2</v>
      </c>
      <c r="W1301" s="22" t="s">
        <v>228</v>
      </c>
      <c r="AW1301" s="22"/>
      <c r="AX1301" s="20" t="str">
        <f t="shared" si="1184"/>
        <v>ncreator</v>
      </c>
      <c r="AY1301" s="20">
        <f t="shared" si="1184"/>
        <v>10</v>
      </c>
      <c r="AZ1301" s="20" t="str">
        <f t="shared" si="1184"/>
        <v>cotrcrea</v>
      </c>
      <c r="BA1301" s="20">
        <f t="shared" si="1184"/>
        <v>90</v>
      </c>
      <c r="BB1301" s="20" t="str">
        <f t="shared" si="1184"/>
        <v>nminer</v>
      </c>
      <c r="BC1301" s="20">
        <f t="shared" si="1184"/>
        <v>0</v>
      </c>
      <c r="BD1301" s="14"/>
      <c r="BJ1301" t="s">
        <v>235</v>
      </c>
      <c r="BK1301" t="s">
        <v>152</v>
      </c>
      <c r="BN1301" s="36">
        <v>100</v>
      </c>
      <c r="BQ1301">
        <v>1</v>
      </c>
      <c r="BR1301" s="38">
        <v>44737</v>
      </c>
      <c r="BS1301" s="22" t="s">
        <v>1550</v>
      </c>
      <c r="BT1301" s="20" t="str">
        <f t="shared" si="1183"/>
        <v>BILLETVIP_COR22D511</v>
      </c>
      <c r="BV1301">
        <v>1</v>
      </c>
      <c r="BW1301" t="s">
        <v>1123</v>
      </c>
    </row>
    <row r="1302" spans="2:75" x14ac:dyDescent="0.3">
      <c r="B1302" s="20">
        <f t="shared" si="1178"/>
        <v>512</v>
      </c>
      <c r="C1302" s="22" t="str">
        <f t="shared" si="1179"/>
        <v>#512 Billet VIP</v>
      </c>
      <c r="D1302" t="str">
        <f t="shared" si="1177"/>
        <v>COR22D512</v>
      </c>
      <c r="E1302" s="53" t="s">
        <v>234</v>
      </c>
      <c r="F1302" s="20">
        <v>1000</v>
      </c>
      <c r="G1302" s="74" t="s">
        <v>1541</v>
      </c>
      <c r="H1302" s="23" t="s">
        <v>146</v>
      </c>
      <c r="J1302" s="54" t="s">
        <v>1020</v>
      </c>
      <c r="K1302" s="22" t="s">
        <v>173</v>
      </c>
      <c r="L1302" s="54" t="s">
        <v>147</v>
      </c>
      <c r="M1302" s="22">
        <v>1</v>
      </c>
      <c r="N1302" s="54" t="s">
        <v>174</v>
      </c>
      <c r="T1302" s="54" t="s">
        <v>36</v>
      </c>
      <c r="U1302" s="22" t="s">
        <v>227</v>
      </c>
      <c r="V1302" s="54" t="str">
        <f t="shared" si="1185"/>
        <v>avantage2</v>
      </c>
      <c r="W1302" s="22" t="s">
        <v>228</v>
      </c>
      <c r="AW1302" s="22"/>
      <c r="AX1302" s="20" t="str">
        <f t="shared" si="1184"/>
        <v>ncreator</v>
      </c>
      <c r="AY1302" s="20">
        <f t="shared" si="1184"/>
        <v>10</v>
      </c>
      <c r="AZ1302" s="20" t="str">
        <f t="shared" si="1184"/>
        <v>cotrcrea</v>
      </c>
      <c r="BA1302" s="20">
        <f t="shared" si="1184"/>
        <v>90</v>
      </c>
      <c r="BB1302" s="20" t="str">
        <f t="shared" si="1184"/>
        <v>nminer</v>
      </c>
      <c r="BC1302" s="20">
        <f t="shared" si="1184"/>
        <v>0</v>
      </c>
      <c r="BD1302" s="14"/>
      <c r="BJ1302" t="s">
        <v>235</v>
      </c>
      <c r="BK1302" t="s">
        <v>152</v>
      </c>
      <c r="BN1302" s="36">
        <v>100</v>
      </c>
      <c r="BQ1302">
        <v>1</v>
      </c>
      <c r="BR1302" s="38">
        <v>44737</v>
      </c>
      <c r="BS1302" s="22" t="s">
        <v>1550</v>
      </c>
      <c r="BT1302" s="20" t="str">
        <f t="shared" si="1183"/>
        <v>BILLETVIP_COR22D512</v>
      </c>
      <c r="BV1302">
        <v>1</v>
      </c>
      <c r="BW1302" t="s">
        <v>1123</v>
      </c>
    </row>
    <row r="1303" spans="2:75" x14ac:dyDescent="0.3">
      <c r="B1303" s="20">
        <f t="shared" si="1178"/>
        <v>513</v>
      </c>
      <c r="C1303" s="22" t="str">
        <f t="shared" si="1179"/>
        <v>#513 Billet VIP</v>
      </c>
      <c r="D1303" t="str">
        <f t="shared" ref="D1303:D1305" si="1186">"COR22D"&amp;B1303</f>
        <v>COR22D513</v>
      </c>
      <c r="E1303" s="53" t="s">
        <v>234</v>
      </c>
      <c r="F1303" s="20">
        <v>1000</v>
      </c>
      <c r="G1303" s="74" t="s">
        <v>1542</v>
      </c>
      <c r="H1303" s="23" t="s">
        <v>146</v>
      </c>
      <c r="J1303" s="54" t="s">
        <v>1020</v>
      </c>
      <c r="K1303" s="22" t="s">
        <v>173</v>
      </c>
      <c r="L1303" s="54" t="s">
        <v>147</v>
      </c>
      <c r="M1303" s="22">
        <v>1</v>
      </c>
      <c r="N1303" s="54" t="s">
        <v>174</v>
      </c>
      <c r="T1303" s="54" t="s">
        <v>36</v>
      </c>
      <c r="U1303" s="22" t="s">
        <v>227</v>
      </c>
      <c r="V1303" s="54" t="str">
        <f t="shared" si="1185"/>
        <v>avantage2</v>
      </c>
      <c r="W1303" s="22" t="s">
        <v>228</v>
      </c>
      <c r="AW1303" s="22"/>
      <c r="AX1303" s="20" t="str">
        <f t="shared" si="1184"/>
        <v>ncreator</v>
      </c>
      <c r="AY1303" s="20">
        <f t="shared" si="1184"/>
        <v>10</v>
      </c>
      <c r="AZ1303" s="20" t="str">
        <f t="shared" si="1184"/>
        <v>cotrcrea</v>
      </c>
      <c r="BA1303" s="20">
        <f t="shared" si="1184"/>
        <v>90</v>
      </c>
      <c r="BB1303" s="20" t="str">
        <f t="shared" si="1184"/>
        <v>nminer</v>
      </c>
      <c r="BC1303" s="20">
        <f t="shared" si="1184"/>
        <v>0</v>
      </c>
      <c r="BD1303" s="14"/>
      <c r="BJ1303" t="s">
        <v>235</v>
      </c>
      <c r="BK1303" t="s">
        <v>152</v>
      </c>
      <c r="BN1303" s="36">
        <v>100</v>
      </c>
      <c r="BQ1303">
        <v>1</v>
      </c>
      <c r="BR1303" s="38">
        <v>44737</v>
      </c>
      <c r="BS1303" s="22" t="s">
        <v>1550</v>
      </c>
      <c r="BT1303" s="20" t="str">
        <f t="shared" si="1183"/>
        <v>BILLETVIP_COR22D513</v>
      </c>
      <c r="BV1303">
        <v>1</v>
      </c>
      <c r="BW1303" t="s">
        <v>1123</v>
      </c>
    </row>
    <row r="1304" spans="2:75" x14ac:dyDescent="0.3">
      <c r="B1304" s="20">
        <f t="shared" ref="B1304:B1305" si="1187">+B1303+1</f>
        <v>514</v>
      </c>
      <c r="C1304" s="22" t="str">
        <f t="shared" ref="C1304:C1305" si="1188">"#"&amp;B1304&amp;" Billet VIP"</f>
        <v>#514 Billet VIP</v>
      </c>
      <c r="D1304" t="str">
        <f t="shared" si="1186"/>
        <v>COR22D514</v>
      </c>
      <c r="E1304" s="53" t="s">
        <v>234</v>
      </c>
      <c r="F1304" s="20">
        <v>1000</v>
      </c>
      <c r="G1304" s="74" t="s">
        <v>1543</v>
      </c>
      <c r="H1304" s="23" t="s">
        <v>146</v>
      </c>
      <c r="J1304" s="54" t="s">
        <v>1020</v>
      </c>
      <c r="K1304" s="22" t="s">
        <v>173</v>
      </c>
      <c r="L1304" s="54" t="s">
        <v>147</v>
      </c>
      <c r="M1304" s="22">
        <v>1</v>
      </c>
      <c r="N1304" s="54" t="s">
        <v>174</v>
      </c>
      <c r="T1304" s="54" t="s">
        <v>36</v>
      </c>
      <c r="U1304" s="22" t="s">
        <v>227</v>
      </c>
      <c r="V1304" s="54" t="str">
        <f t="shared" si="1185"/>
        <v>avantage2</v>
      </c>
      <c r="W1304" s="22" t="s">
        <v>228</v>
      </c>
      <c r="AW1304" s="22"/>
      <c r="AX1304" s="20" t="str">
        <f t="shared" si="1184"/>
        <v>ncreator</v>
      </c>
      <c r="AY1304" s="20">
        <f t="shared" si="1184"/>
        <v>10</v>
      </c>
      <c r="AZ1304" s="20" t="str">
        <f t="shared" si="1184"/>
        <v>cotrcrea</v>
      </c>
      <c r="BA1304" s="20">
        <f t="shared" si="1184"/>
        <v>90</v>
      </c>
      <c r="BB1304" s="20" t="str">
        <f t="shared" si="1184"/>
        <v>nminer</v>
      </c>
      <c r="BC1304" s="20">
        <f t="shared" si="1184"/>
        <v>0</v>
      </c>
      <c r="BD1304" s="14"/>
      <c r="BJ1304" t="s">
        <v>235</v>
      </c>
      <c r="BK1304" t="s">
        <v>152</v>
      </c>
      <c r="BN1304" s="36">
        <v>100</v>
      </c>
      <c r="BQ1304">
        <v>1</v>
      </c>
      <c r="BR1304" s="38">
        <v>44737</v>
      </c>
      <c r="BS1304" s="22" t="s">
        <v>1550</v>
      </c>
      <c r="BT1304" s="20" t="str">
        <f t="shared" si="1183"/>
        <v>BILLETVIP_COR22D514</v>
      </c>
      <c r="BV1304">
        <v>1</v>
      </c>
      <c r="BW1304" t="s">
        <v>1123</v>
      </c>
    </row>
    <row r="1305" spans="2:75" x14ac:dyDescent="0.3">
      <c r="B1305" s="20">
        <f t="shared" si="1187"/>
        <v>515</v>
      </c>
      <c r="C1305" s="22" t="str">
        <f t="shared" si="1188"/>
        <v>#515 Billet VIP</v>
      </c>
      <c r="D1305" t="str">
        <f t="shared" si="1186"/>
        <v>COR22D515</v>
      </c>
      <c r="E1305" s="53" t="s">
        <v>234</v>
      </c>
      <c r="F1305" s="20">
        <v>1000</v>
      </c>
      <c r="G1305" s="74" t="s">
        <v>1544</v>
      </c>
      <c r="H1305" s="23" t="s">
        <v>146</v>
      </c>
      <c r="J1305" s="54" t="s">
        <v>1020</v>
      </c>
      <c r="K1305" s="22" t="s">
        <v>173</v>
      </c>
      <c r="L1305" s="54" t="s">
        <v>147</v>
      </c>
      <c r="M1305" s="22">
        <v>1</v>
      </c>
      <c r="N1305" s="54" t="s">
        <v>174</v>
      </c>
      <c r="T1305" s="54" t="s">
        <v>36</v>
      </c>
      <c r="U1305" s="22" t="s">
        <v>227</v>
      </c>
      <c r="V1305" s="54" t="str">
        <f t="shared" si="1185"/>
        <v>avantage2</v>
      </c>
      <c r="W1305" s="22" t="s">
        <v>228</v>
      </c>
      <c r="AW1305" s="22"/>
      <c r="AX1305" s="20" t="str">
        <f t="shared" si="1184"/>
        <v>ncreator</v>
      </c>
      <c r="AY1305" s="20">
        <f t="shared" si="1184"/>
        <v>10</v>
      </c>
      <c r="AZ1305" s="20" t="str">
        <f t="shared" si="1184"/>
        <v>cotrcrea</v>
      </c>
      <c r="BA1305" s="20">
        <f t="shared" si="1184"/>
        <v>90</v>
      </c>
      <c r="BB1305" s="20" t="str">
        <f t="shared" si="1184"/>
        <v>nminer</v>
      </c>
      <c r="BC1305" s="20">
        <f t="shared" si="1184"/>
        <v>0</v>
      </c>
      <c r="BD1305" s="14"/>
      <c r="BJ1305" t="s">
        <v>235</v>
      </c>
      <c r="BK1305" t="s">
        <v>152</v>
      </c>
      <c r="BN1305" s="36">
        <v>100</v>
      </c>
      <c r="BQ1305">
        <v>1</v>
      </c>
      <c r="BR1305" s="38">
        <v>44737</v>
      </c>
      <c r="BS1305" s="22" t="s">
        <v>1550</v>
      </c>
      <c r="BT1305" s="20" t="str">
        <f t="shared" si="1183"/>
        <v>BILLETVIP_COR22D515</v>
      </c>
      <c r="BU1305" t="s">
        <v>184</v>
      </c>
      <c r="BV1305">
        <v>1</v>
      </c>
      <c r="BW1305" t="s">
        <v>1123</v>
      </c>
    </row>
    <row r="1306" spans="2:75" x14ac:dyDescent="0.3">
      <c r="B1306" s="20">
        <v>1</v>
      </c>
      <c r="C1306" s="22" t="str">
        <f>"#"&amp;B1306&amp;" Pass Festival"</f>
        <v>#1 Pass Festival</v>
      </c>
      <c r="D1306" t="str">
        <f t="shared" ref="D1306:D1369" si="1189">"COR22E"&amp;B1306</f>
        <v>COR22E1</v>
      </c>
      <c r="E1306" s="53" t="s">
        <v>236</v>
      </c>
      <c r="F1306" s="20">
        <v>1000</v>
      </c>
      <c r="G1306" s="74" t="s">
        <v>1552</v>
      </c>
      <c r="H1306" s="23" t="s">
        <v>146</v>
      </c>
      <c r="J1306" s="54" t="s">
        <v>172</v>
      </c>
      <c r="K1306" s="22" t="s">
        <v>173</v>
      </c>
      <c r="L1306" s="54" t="s">
        <v>147</v>
      </c>
      <c r="M1306" s="22">
        <v>1</v>
      </c>
      <c r="N1306" s="54" t="s">
        <v>174</v>
      </c>
      <c r="T1306" s="54" t="s">
        <v>36</v>
      </c>
      <c r="U1306" s="22" t="s">
        <v>227</v>
      </c>
      <c r="AW1306" s="22"/>
      <c r="AX1306" s="20" t="str">
        <f t="shared" si="1184"/>
        <v>ncreator</v>
      </c>
      <c r="AY1306" s="20">
        <f t="shared" si="1184"/>
        <v>10</v>
      </c>
      <c r="AZ1306" s="20" t="str">
        <f t="shared" si="1184"/>
        <v>cotrcrea</v>
      </c>
      <c r="BA1306" s="20">
        <f t="shared" si="1184"/>
        <v>90</v>
      </c>
      <c r="BB1306" s="20" t="str">
        <f t="shared" si="1184"/>
        <v>nminer</v>
      </c>
      <c r="BC1306" s="20">
        <f t="shared" si="1184"/>
        <v>0</v>
      </c>
      <c r="BD1306" s="14"/>
      <c r="BJ1306" t="s">
        <v>237</v>
      </c>
      <c r="BK1306" t="s">
        <v>152</v>
      </c>
      <c r="BN1306" s="36">
        <v>294</v>
      </c>
      <c r="BQ1306">
        <f t="shared" ref="BQ1306:BQ1369" si="1190">BV1306</f>
        <v>1</v>
      </c>
      <c r="BR1306" s="38">
        <v>44737</v>
      </c>
      <c r="BS1306" s="22" t="s">
        <v>183</v>
      </c>
      <c r="BT1306" s="20" t="str">
        <f t="shared" si="1183"/>
        <v>PASSFestival_COR22E1</v>
      </c>
      <c r="BU1306" t="s">
        <v>184</v>
      </c>
      <c r="BV1306">
        <v>1</v>
      </c>
    </row>
    <row r="1307" spans="2:75" x14ac:dyDescent="0.3">
      <c r="B1307" s="20">
        <f t="shared" ref="B1307:B1370" si="1191">+B1306+1</f>
        <v>2</v>
      </c>
      <c r="C1307" s="22" t="str">
        <f t="shared" ref="C1307:C1370" si="1192">"#"&amp;B1307&amp;" Pass Festival"</f>
        <v>#2 Pass Festival</v>
      </c>
      <c r="D1307" t="str">
        <f t="shared" si="1189"/>
        <v>COR22E2</v>
      </c>
      <c r="E1307" s="53" t="s">
        <v>236</v>
      </c>
      <c r="F1307" s="20">
        <v>1000</v>
      </c>
      <c r="G1307" s="74" t="s">
        <v>1553</v>
      </c>
      <c r="H1307" s="23" t="s">
        <v>146</v>
      </c>
      <c r="J1307" s="54" t="s">
        <v>172</v>
      </c>
      <c r="K1307" s="22" t="s">
        <v>173</v>
      </c>
      <c r="L1307" s="54" t="s">
        <v>147</v>
      </c>
      <c r="M1307" s="22">
        <v>1</v>
      </c>
      <c r="N1307" s="54" t="s">
        <v>174</v>
      </c>
      <c r="T1307" s="54" t="s">
        <v>36</v>
      </c>
      <c r="U1307" s="22" t="s">
        <v>227</v>
      </c>
      <c r="AW1307" s="22"/>
      <c r="AX1307" s="20" t="str">
        <f t="shared" si="1184"/>
        <v>ncreator</v>
      </c>
      <c r="AY1307" s="20">
        <f t="shared" si="1184"/>
        <v>10</v>
      </c>
      <c r="AZ1307" s="20" t="str">
        <f t="shared" si="1184"/>
        <v>cotrcrea</v>
      </c>
      <c r="BA1307" s="20">
        <f t="shared" si="1184"/>
        <v>90</v>
      </c>
      <c r="BB1307" s="20" t="str">
        <f t="shared" si="1184"/>
        <v>nminer</v>
      </c>
      <c r="BC1307" s="20">
        <f t="shared" si="1184"/>
        <v>0</v>
      </c>
      <c r="BD1307" s="14"/>
      <c r="BJ1307" t="s">
        <v>237</v>
      </c>
      <c r="BK1307" t="s">
        <v>152</v>
      </c>
      <c r="BN1307" s="36">
        <v>294</v>
      </c>
      <c r="BQ1307">
        <f t="shared" si="1190"/>
        <v>1</v>
      </c>
      <c r="BR1307" s="38">
        <v>44737</v>
      </c>
      <c r="BS1307" s="22" t="s">
        <v>183</v>
      </c>
      <c r="BT1307" s="20" t="str">
        <f t="shared" si="1183"/>
        <v>PASSFestival_COR22E2</v>
      </c>
      <c r="BU1307" t="s">
        <v>184</v>
      </c>
      <c r="BV1307">
        <v>1</v>
      </c>
    </row>
    <row r="1308" spans="2:75" x14ac:dyDescent="0.3">
      <c r="B1308" s="20">
        <f t="shared" si="1191"/>
        <v>3</v>
      </c>
      <c r="C1308" s="22" t="str">
        <f t="shared" si="1192"/>
        <v>#3 Pass Festival</v>
      </c>
      <c r="D1308" t="str">
        <f t="shared" si="1189"/>
        <v>COR22E3</v>
      </c>
      <c r="E1308" s="53" t="s">
        <v>236</v>
      </c>
      <c r="F1308" s="20">
        <v>1000</v>
      </c>
      <c r="G1308" s="74" t="s">
        <v>1554</v>
      </c>
      <c r="H1308" s="23" t="s">
        <v>146</v>
      </c>
      <c r="J1308" s="54" t="s">
        <v>172</v>
      </c>
      <c r="K1308" s="22" t="s">
        <v>173</v>
      </c>
      <c r="L1308" s="54" t="s">
        <v>147</v>
      </c>
      <c r="M1308" s="22">
        <v>1</v>
      </c>
      <c r="N1308" s="54" t="s">
        <v>174</v>
      </c>
      <c r="T1308" s="54" t="s">
        <v>36</v>
      </c>
      <c r="U1308" s="22" t="s">
        <v>227</v>
      </c>
      <c r="AW1308" s="22"/>
      <c r="AX1308" s="20" t="str">
        <f t="shared" si="1184"/>
        <v>ncreator</v>
      </c>
      <c r="AY1308" s="20">
        <f t="shared" si="1184"/>
        <v>10</v>
      </c>
      <c r="AZ1308" s="20" t="str">
        <f t="shared" si="1184"/>
        <v>cotrcrea</v>
      </c>
      <c r="BA1308" s="20">
        <f t="shared" si="1184"/>
        <v>90</v>
      </c>
      <c r="BB1308" s="20" t="str">
        <f t="shared" si="1184"/>
        <v>nminer</v>
      </c>
      <c r="BC1308" s="20">
        <f t="shared" si="1184"/>
        <v>0</v>
      </c>
      <c r="BD1308" s="14"/>
      <c r="BJ1308" t="s">
        <v>237</v>
      </c>
      <c r="BK1308" t="s">
        <v>152</v>
      </c>
      <c r="BN1308" s="36">
        <v>294</v>
      </c>
      <c r="BQ1308">
        <f t="shared" si="1190"/>
        <v>1</v>
      </c>
      <c r="BR1308" s="38">
        <v>44737</v>
      </c>
      <c r="BS1308" s="22" t="s">
        <v>183</v>
      </c>
      <c r="BT1308" s="20" t="str">
        <f t="shared" si="1183"/>
        <v>PASSFestival_COR22E3</v>
      </c>
      <c r="BU1308" t="s">
        <v>184</v>
      </c>
      <c r="BV1308">
        <v>1</v>
      </c>
    </row>
    <row r="1309" spans="2:75" x14ac:dyDescent="0.3">
      <c r="B1309" s="20">
        <f t="shared" si="1191"/>
        <v>4</v>
      </c>
      <c r="C1309" s="22" t="str">
        <f t="shared" si="1192"/>
        <v>#4 Pass Festival</v>
      </c>
      <c r="D1309" t="str">
        <f t="shared" si="1189"/>
        <v>COR22E4</v>
      </c>
      <c r="E1309" s="53" t="s">
        <v>236</v>
      </c>
      <c r="F1309" s="20">
        <v>1000</v>
      </c>
      <c r="G1309" s="74" t="s">
        <v>1555</v>
      </c>
      <c r="H1309" s="23" t="s">
        <v>146</v>
      </c>
      <c r="J1309" s="54" t="s">
        <v>172</v>
      </c>
      <c r="K1309" s="22" t="s">
        <v>173</v>
      </c>
      <c r="L1309" s="54" t="s">
        <v>147</v>
      </c>
      <c r="M1309" s="22">
        <v>1</v>
      </c>
      <c r="N1309" s="54" t="s">
        <v>174</v>
      </c>
      <c r="T1309" s="54" t="s">
        <v>36</v>
      </c>
      <c r="U1309" s="22" t="s">
        <v>227</v>
      </c>
      <c r="AW1309" s="22"/>
      <c r="AX1309" s="20" t="str">
        <f t="shared" si="1184"/>
        <v>ncreator</v>
      </c>
      <c r="AY1309" s="20">
        <f t="shared" si="1184"/>
        <v>10</v>
      </c>
      <c r="AZ1309" s="20" t="str">
        <f t="shared" si="1184"/>
        <v>cotrcrea</v>
      </c>
      <c r="BA1309" s="20">
        <f t="shared" si="1184"/>
        <v>90</v>
      </c>
      <c r="BB1309" s="20" t="str">
        <f t="shared" si="1184"/>
        <v>nminer</v>
      </c>
      <c r="BC1309" s="20">
        <f t="shared" si="1184"/>
        <v>0</v>
      </c>
      <c r="BD1309" s="14"/>
      <c r="BJ1309" t="s">
        <v>237</v>
      </c>
      <c r="BK1309" t="s">
        <v>152</v>
      </c>
      <c r="BN1309" s="36">
        <v>294</v>
      </c>
      <c r="BQ1309">
        <f t="shared" si="1190"/>
        <v>1</v>
      </c>
      <c r="BR1309" s="38">
        <v>44737</v>
      </c>
      <c r="BS1309" s="22" t="s">
        <v>183</v>
      </c>
      <c r="BT1309" s="20" t="str">
        <f t="shared" si="1183"/>
        <v>PASSFestival_COR22E4</v>
      </c>
      <c r="BU1309" t="s">
        <v>184</v>
      </c>
      <c r="BV1309">
        <v>1</v>
      </c>
    </row>
    <row r="1310" spans="2:75" x14ac:dyDescent="0.3">
      <c r="B1310" s="20">
        <f t="shared" si="1191"/>
        <v>5</v>
      </c>
      <c r="C1310" s="22" t="str">
        <f t="shared" si="1192"/>
        <v>#5 Pass Festival</v>
      </c>
      <c r="D1310" t="str">
        <f t="shared" si="1189"/>
        <v>COR22E5</v>
      </c>
      <c r="E1310" s="53" t="s">
        <v>236</v>
      </c>
      <c r="F1310" s="20">
        <v>1000</v>
      </c>
      <c r="G1310" s="74" t="s">
        <v>1556</v>
      </c>
      <c r="H1310" s="23" t="s">
        <v>146</v>
      </c>
      <c r="J1310" s="54" t="s">
        <v>172</v>
      </c>
      <c r="K1310" s="22" t="s">
        <v>173</v>
      </c>
      <c r="L1310" s="54" t="s">
        <v>147</v>
      </c>
      <c r="M1310" s="22">
        <v>1</v>
      </c>
      <c r="N1310" s="54" t="s">
        <v>174</v>
      </c>
      <c r="T1310" s="54" t="s">
        <v>36</v>
      </c>
      <c r="U1310" s="22" t="s">
        <v>227</v>
      </c>
      <c r="AW1310" s="22"/>
      <c r="AX1310" s="20" t="str">
        <f t="shared" si="1184"/>
        <v>ncreator</v>
      </c>
      <c r="AY1310" s="20">
        <f t="shared" si="1184"/>
        <v>10</v>
      </c>
      <c r="AZ1310" s="20" t="str">
        <f t="shared" si="1184"/>
        <v>cotrcrea</v>
      </c>
      <c r="BA1310" s="20">
        <f t="shared" si="1184"/>
        <v>90</v>
      </c>
      <c r="BB1310" s="20" t="str">
        <f t="shared" si="1184"/>
        <v>nminer</v>
      </c>
      <c r="BC1310" s="20">
        <f t="shared" si="1184"/>
        <v>0</v>
      </c>
      <c r="BD1310" s="14"/>
      <c r="BJ1310" t="s">
        <v>237</v>
      </c>
      <c r="BK1310" t="s">
        <v>152</v>
      </c>
      <c r="BN1310" s="36">
        <v>294</v>
      </c>
      <c r="BQ1310">
        <f t="shared" si="1190"/>
        <v>1</v>
      </c>
      <c r="BR1310" s="38">
        <v>44737</v>
      </c>
      <c r="BS1310" s="22" t="s">
        <v>183</v>
      </c>
      <c r="BT1310" s="20" t="str">
        <f t="shared" si="1183"/>
        <v>PASSFestival_COR22E5</v>
      </c>
      <c r="BU1310" t="s">
        <v>184</v>
      </c>
      <c r="BV1310">
        <v>1</v>
      </c>
    </row>
    <row r="1311" spans="2:75" x14ac:dyDescent="0.3">
      <c r="B1311" s="20">
        <f t="shared" si="1191"/>
        <v>6</v>
      </c>
      <c r="C1311" s="22" t="str">
        <f t="shared" si="1192"/>
        <v>#6 Pass Festival</v>
      </c>
      <c r="D1311" t="str">
        <f t="shared" si="1189"/>
        <v>COR22E6</v>
      </c>
      <c r="E1311" s="53" t="s">
        <v>236</v>
      </c>
      <c r="F1311" s="20">
        <v>1000</v>
      </c>
      <c r="G1311" s="74" t="s">
        <v>1557</v>
      </c>
      <c r="H1311" s="23" t="s">
        <v>146</v>
      </c>
      <c r="J1311" s="54" t="s">
        <v>172</v>
      </c>
      <c r="K1311" s="22" t="s">
        <v>173</v>
      </c>
      <c r="L1311" s="54" t="s">
        <v>147</v>
      </c>
      <c r="M1311" s="22">
        <v>1</v>
      </c>
      <c r="N1311" s="54" t="s">
        <v>174</v>
      </c>
      <c r="T1311" s="54" t="s">
        <v>36</v>
      </c>
      <c r="U1311" s="22" t="s">
        <v>227</v>
      </c>
      <c r="AW1311" s="22"/>
      <c r="AX1311" s="20" t="str">
        <f t="shared" si="1184"/>
        <v>ncreator</v>
      </c>
      <c r="AY1311" s="20">
        <f t="shared" si="1184"/>
        <v>10</v>
      </c>
      <c r="AZ1311" s="20" t="str">
        <f t="shared" si="1184"/>
        <v>cotrcrea</v>
      </c>
      <c r="BA1311" s="20">
        <f t="shared" si="1184"/>
        <v>90</v>
      </c>
      <c r="BB1311" s="20" t="str">
        <f t="shared" si="1184"/>
        <v>nminer</v>
      </c>
      <c r="BC1311" s="20">
        <f t="shared" si="1184"/>
        <v>0</v>
      </c>
      <c r="BD1311" s="14"/>
      <c r="BJ1311" t="s">
        <v>237</v>
      </c>
      <c r="BK1311" t="s">
        <v>152</v>
      </c>
      <c r="BN1311" s="36">
        <v>294</v>
      </c>
      <c r="BQ1311">
        <f t="shared" si="1190"/>
        <v>1</v>
      </c>
      <c r="BR1311" s="38">
        <v>44737</v>
      </c>
      <c r="BS1311" s="22" t="s">
        <v>183</v>
      </c>
      <c r="BT1311" s="20" t="str">
        <f t="shared" si="1183"/>
        <v>PASSFestival_COR22E6</v>
      </c>
      <c r="BU1311" t="s">
        <v>184</v>
      </c>
      <c r="BV1311">
        <v>1</v>
      </c>
    </row>
    <row r="1312" spans="2:75" x14ac:dyDescent="0.3">
      <c r="B1312" s="20">
        <f t="shared" si="1191"/>
        <v>7</v>
      </c>
      <c r="C1312" s="22" t="str">
        <f t="shared" si="1192"/>
        <v>#7 Pass Festival</v>
      </c>
      <c r="D1312" t="str">
        <f t="shared" si="1189"/>
        <v>COR22E7</v>
      </c>
      <c r="E1312" s="53" t="s">
        <v>236</v>
      </c>
      <c r="F1312" s="20">
        <v>1000</v>
      </c>
      <c r="G1312" s="74" t="s">
        <v>1558</v>
      </c>
      <c r="H1312" s="23" t="s">
        <v>146</v>
      </c>
      <c r="J1312" s="54" t="s">
        <v>172</v>
      </c>
      <c r="K1312" s="22" t="s">
        <v>173</v>
      </c>
      <c r="L1312" s="54" t="s">
        <v>147</v>
      </c>
      <c r="M1312" s="22">
        <v>1</v>
      </c>
      <c r="N1312" s="54" t="s">
        <v>174</v>
      </c>
      <c r="T1312" s="54" t="s">
        <v>36</v>
      </c>
      <c r="U1312" s="22" t="s">
        <v>227</v>
      </c>
      <c r="AW1312" s="22"/>
      <c r="AX1312" s="20" t="str">
        <f t="shared" ref="AX1312:BC1327" si="1193">AX1311</f>
        <v>ncreator</v>
      </c>
      <c r="AY1312" s="20">
        <f t="shared" si="1193"/>
        <v>10</v>
      </c>
      <c r="AZ1312" s="20" t="str">
        <f t="shared" si="1193"/>
        <v>cotrcrea</v>
      </c>
      <c r="BA1312" s="20">
        <f t="shared" si="1193"/>
        <v>90</v>
      </c>
      <c r="BB1312" s="20" t="str">
        <f t="shared" si="1193"/>
        <v>nminer</v>
      </c>
      <c r="BC1312" s="20">
        <f t="shared" si="1193"/>
        <v>0</v>
      </c>
      <c r="BD1312" s="14"/>
      <c r="BJ1312" t="s">
        <v>237</v>
      </c>
      <c r="BK1312" t="s">
        <v>152</v>
      </c>
      <c r="BN1312" s="36">
        <v>294</v>
      </c>
      <c r="BQ1312">
        <f t="shared" si="1190"/>
        <v>1</v>
      </c>
      <c r="BR1312" s="38">
        <v>44737</v>
      </c>
      <c r="BS1312" s="22" t="s">
        <v>183</v>
      </c>
      <c r="BT1312" s="20" t="str">
        <f t="shared" si="1183"/>
        <v>PASSFestival_COR22E7</v>
      </c>
      <c r="BU1312" t="s">
        <v>184</v>
      </c>
      <c r="BV1312">
        <v>1</v>
      </c>
    </row>
    <row r="1313" spans="2:74" x14ac:dyDescent="0.3">
      <c r="B1313" s="20">
        <f t="shared" si="1191"/>
        <v>8</v>
      </c>
      <c r="C1313" s="22" t="str">
        <f t="shared" si="1192"/>
        <v>#8 Pass Festival</v>
      </c>
      <c r="D1313" t="str">
        <f t="shared" si="1189"/>
        <v>COR22E8</v>
      </c>
      <c r="E1313" s="53" t="s">
        <v>236</v>
      </c>
      <c r="F1313" s="20">
        <v>1000</v>
      </c>
      <c r="G1313" s="74" t="s">
        <v>1559</v>
      </c>
      <c r="H1313" s="23" t="s">
        <v>146</v>
      </c>
      <c r="J1313" s="54" t="s">
        <v>172</v>
      </c>
      <c r="K1313" s="22" t="s">
        <v>173</v>
      </c>
      <c r="L1313" s="54" t="s">
        <v>147</v>
      </c>
      <c r="M1313" s="22">
        <v>1</v>
      </c>
      <c r="N1313" s="54" t="s">
        <v>174</v>
      </c>
      <c r="T1313" s="54" t="s">
        <v>36</v>
      </c>
      <c r="U1313" s="22" t="s">
        <v>227</v>
      </c>
      <c r="AW1313" s="22"/>
      <c r="AX1313" s="20" t="str">
        <f t="shared" si="1193"/>
        <v>ncreator</v>
      </c>
      <c r="AY1313" s="20">
        <f t="shared" si="1193"/>
        <v>10</v>
      </c>
      <c r="AZ1313" s="20" t="str">
        <f t="shared" si="1193"/>
        <v>cotrcrea</v>
      </c>
      <c r="BA1313" s="20">
        <f t="shared" si="1193"/>
        <v>90</v>
      </c>
      <c r="BB1313" s="20" t="str">
        <f t="shared" si="1193"/>
        <v>nminer</v>
      </c>
      <c r="BC1313" s="20">
        <f t="shared" si="1193"/>
        <v>0</v>
      </c>
      <c r="BD1313" s="14"/>
      <c r="BJ1313" t="s">
        <v>237</v>
      </c>
      <c r="BK1313" t="s">
        <v>152</v>
      </c>
      <c r="BN1313" s="36">
        <v>294</v>
      </c>
      <c r="BQ1313">
        <f t="shared" si="1190"/>
        <v>1</v>
      </c>
      <c r="BR1313" s="38">
        <v>44737</v>
      </c>
      <c r="BS1313" s="22" t="s">
        <v>183</v>
      </c>
      <c r="BT1313" s="20" t="str">
        <f t="shared" si="1183"/>
        <v>PASSFestival_COR22E8</v>
      </c>
      <c r="BU1313" t="s">
        <v>184</v>
      </c>
      <c r="BV1313">
        <v>1</v>
      </c>
    </row>
    <row r="1314" spans="2:74" x14ac:dyDescent="0.3">
      <c r="B1314" s="20">
        <f t="shared" si="1191"/>
        <v>9</v>
      </c>
      <c r="C1314" s="22" t="str">
        <f t="shared" si="1192"/>
        <v>#9 Pass Festival</v>
      </c>
      <c r="D1314" t="str">
        <f t="shared" si="1189"/>
        <v>COR22E9</v>
      </c>
      <c r="E1314" s="53" t="s">
        <v>236</v>
      </c>
      <c r="F1314" s="20">
        <v>1000</v>
      </c>
      <c r="G1314" s="74" t="s">
        <v>1560</v>
      </c>
      <c r="H1314" s="23" t="s">
        <v>146</v>
      </c>
      <c r="J1314" s="54" t="s">
        <v>172</v>
      </c>
      <c r="K1314" s="22" t="s">
        <v>173</v>
      </c>
      <c r="L1314" s="54" t="s">
        <v>147</v>
      </c>
      <c r="M1314" s="22">
        <v>1</v>
      </c>
      <c r="N1314" s="54" t="s">
        <v>174</v>
      </c>
      <c r="T1314" s="54" t="s">
        <v>36</v>
      </c>
      <c r="U1314" s="22" t="s">
        <v>227</v>
      </c>
      <c r="AW1314" s="22"/>
      <c r="AX1314" s="20" t="str">
        <f t="shared" si="1193"/>
        <v>ncreator</v>
      </c>
      <c r="AY1314" s="20">
        <f t="shared" si="1193"/>
        <v>10</v>
      </c>
      <c r="AZ1314" s="20" t="str">
        <f t="shared" si="1193"/>
        <v>cotrcrea</v>
      </c>
      <c r="BA1314" s="20">
        <f t="shared" si="1193"/>
        <v>90</v>
      </c>
      <c r="BB1314" s="20" t="str">
        <f t="shared" si="1193"/>
        <v>nminer</v>
      </c>
      <c r="BC1314" s="20">
        <f t="shared" si="1193"/>
        <v>0</v>
      </c>
      <c r="BD1314" s="14"/>
      <c r="BJ1314" t="s">
        <v>237</v>
      </c>
      <c r="BK1314" t="s">
        <v>152</v>
      </c>
      <c r="BN1314" s="36">
        <v>294</v>
      </c>
      <c r="BQ1314">
        <f t="shared" si="1190"/>
        <v>1</v>
      </c>
      <c r="BR1314" s="38">
        <v>44737</v>
      </c>
      <c r="BS1314" s="22" t="s">
        <v>183</v>
      </c>
      <c r="BT1314" s="20" t="str">
        <f t="shared" si="1183"/>
        <v>PASSFestival_COR22E9</v>
      </c>
      <c r="BU1314" t="s">
        <v>184</v>
      </c>
      <c r="BV1314">
        <v>1</v>
      </c>
    </row>
    <row r="1315" spans="2:74" x14ac:dyDescent="0.3">
      <c r="B1315" s="20">
        <f t="shared" si="1191"/>
        <v>10</v>
      </c>
      <c r="C1315" s="22" t="str">
        <f t="shared" si="1192"/>
        <v>#10 Pass Festival</v>
      </c>
      <c r="D1315" t="str">
        <f t="shared" si="1189"/>
        <v>COR22E10</v>
      </c>
      <c r="E1315" s="53" t="s">
        <v>236</v>
      </c>
      <c r="F1315" s="20">
        <v>1000</v>
      </c>
      <c r="G1315" s="74" t="s">
        <v>1561</v>
      </c>
      <c r="H1315" s="23" t="s">
        <v>146</v>
      </c>
      <c r="J1315" s="54" t="s">
        <v>172</v>
      </c>
      <c r="K1315" s="22" t="s">
        <v>173</v>
      </c>
      <c r="L1315" s="54" t="s">
        <v>147</v>
      </c>
      <c r="M1315" s="22">
        <v>1</v>
      </c>
      <c r="N1315" s="54" t="s">
        <v>174</v>
      </c>
      <c r="T1315" s="54" t="s">
        <v>36</v>
      </c>
      <c r="U1315" s="22" t="s">
        <v>227</v>
      </c>
      <c r="AW1315" s="22"/>
      <c r="AX1315" s="20" t="str">
        <f t="shared" si="1193"/>
        <v>ncreator</v>
      </c>
      <c r="AY1315" s="20">
        <f t="shared" si="1193"/>
        <v>10</v>
      </c>
      <c r="AZ1315" s="20" t="str">
        <f t="shared" si="1193"/>
        <v>cotrcrea</v>
      </c>
      <c r="BA1315" s="20">
        <f t="shared" si="1193"/>
        <v>90</v>
      </c>
      <c r="BB1315" s="20" t="str">
        <f t="shared" si="1193"/>
        <v>nminer</v>
      </c>
      <c r="BC1315" s="20">
        <f t="shared" si="1193"/>
        <v>0</v>
      </c>
      <c r="BD1315" s="14"/>
      <c r="BJ1315" t="s">
        <v>237</v>
      </c>
      <c r="BK1315" t="s">
        <v>152</v>
      </c>
      <c r="BN1315" s="36">
        <v>294</v>
      </c>
      <c r="BQ1315">
        <f t="shared" si="1190"/>
        <v>1</v>
      </c>
      <c r="BR1315" s="38">
        <v>44737</v>
      </c>
      <c r="BS1315" s="22" t="s">
        <v>183</v>
      </c>
      <c r="BT1315" s="20" t="str">
        <f t="shared" si="1183"/>
        <v>PASSFestival_COR22E10</v>
      </c>
      <c r="BU1315" t="s">
        <v>184</v>
      </c>
      <c r="BV1315">
        <v>1</v>
      </c>
    </row>
    <row r="1316" spans="2:74" x14ac:dyDescent="0.3">
      <c r="B1316" s="20">
        <f t="shared" si="1191"/>
        <v>11</v>
      </c>
      <c r="C1316" s="22" t="str">
        <f t="shared" si="1192"/>
        <v>#11 Pass Festival</v>
      </c>
      <c r="D1316" t="str">
        <f t="shared" si="1189"/>
        <v>COR22E11</v>
      </c>
      <c r="E1316" s="53" t="s">
        <v>236</v>
      </c>
      <c r="F1316" s="20">
        <v>1000</v>
      </c>
      <c r="G1316" s="74" t="s">
        <v>1562</v>
      </c>
      <c r="H1316" s="23" t="s">
        <v>146</v>
      </c>
      <c r="J1316" s="54" t="s">
        <v>172</v>
      </c>
      <c r="K1316" s="22" t="s">
        <v>173</v>
      </c>
      <c r="L1316" s="54" t="s">
        <v>147</v>
      </c>
      <c r="M1316" s="22">
        <v>1</v>
      </c>
      <c r="N1316" s="54" t="s">
        <v>174</v>
      </c>
      <c r="T1316" s="54" t="s">
        <v>36</v>
      </c>
      <c r="U1316" s="22" t="s">
        <v>227</v>
      </c>
      <c r="AW1316" s="22"/>
      <c r="AX1316" s="20" t="str">
        <f t="shared" si="1193"/>
        <v>ncreator</v>
      </c>
      <c r="AY1316" s="20">
        <f t="shared" si="1193"/>
        <v>10</v>
      </c>
      <c r="AZ1316" s="20" t="str">
        <f t="shared" si="1193"/>
        <v>cotrcrea</v>
      </c>
      <c r="BA1316" s="20">
        <f t="shared" si="1193"/>
        <v>90</v>
      </c>
      <c r="BB1316" s="20" t="str">
        <f t="shared" si="1193"/>
        <v>nminer</v>
      </c>
      <c r="BC1316" s="20">
        <f t="shared" si="1193"/>
        <v>0</v>
      </c>
      <c r="BD1316" s="14"/>
      <c r="BJ1316" t="s">
        <v>237</v>
      </c>
      <c r="BK1316" t="s">
        <v>152</v>
      </c>
      <c r="BN1316" s="36">
        <v>294</v>
      </c>
      <c r="BQ1316">
        <f t="shared" si="1190"/>
        <v>1</v>
      </c>
      <c r="BR1316" s="38">
        <v>44737</v>
      </c>
      <c r="BS1316" s="22" t="s">
        <v>183</v>
      </c>
      <c r="BT1316" s="20" t="str">
        <f t="shared" si="1183"/>
        <v>PASSFestival_COR22E11</v>
      </c>
      <c r="BU1316" t="s">
        <v>184</v>
      </c>
      <c r="BV1316">
        <v>1</v>
      </c>
    </row>
    <row r="1317" spans="2:74" x14ac:dyDescent="0.3">
      <c r="B1317" s="20">
        <f t="shared" si="1191"/>
        <v>12</v>
      </c>
      <c r="C1317" s="22" t="str">
        <f t="shared" si="1192"/>
        <v>#12 Pass Festival</v>
      </c>
      <c r="D1317" t="str">
        <f t="shared" si="1189"/>
        <v>COR22E12</v>
      </c>
      <c r="E1317" s="53" t="s">
        <v>236</v>
      </c>
      <c r="F1317" s="20">
        <v>1000</v>
      </c>
      <c r="G1317" s="74" t="s">
        <v>1563</v>
      </c>
      <c r="H1317" s="23" t="s">
        <v>146</v>
      </c>
      <c r="J1317" s="54" t="s">
        <v>172</v>
      </c>
      <c r="K1317" s="22" t="s">
        <v>173</v>
      </c>
      <c r="L1317" s="54" t="s">
        <v>147</v>
      </c>
      <c r="M1317" s="22">
        <v>1</v>
      </c>
      <c r="N1317" s="54" t="s">
        <v>174</v>
      </c>
      <c r="T1317" s="54" t="s">
        <v>36</v>
      </c>
      <c r="U1317" s="22" t="s">
        <v>227</v>
      </c>
      <c r="AW1317" s="22"/>
      <c r="AX1317" s="20" t="str">
        <f t="shared" si="1193"/>
        <v>ncreator</v>
      </c>
      <c r="AY1317" s="20">
        <f t="shared" si="1193"/>
        <v>10</v>
      </c>
      <c r="AZ1317" s="20" t="str">
        <f t="shared" si="1193"/>
        <v>cotrcrea</v>
      </c>
      <c r="BA1317" s="20">
        <f t="shared" si="1193"/>
        <v>90</v>
      </c>
      <c r="BB1317" s="20" t="str">
        <f t="shared" si="1193"/>
        <v>nminer</v>
      </c>
      <c r="BC1317" s="20">
        <f t="shared" si="1193"/>
        <v>0</v>
      </c>
      <c r="BD1317" s="14"/>
      <c r="BJ1317" t="s">
        <v>237</v>
      </c>
      <c r="BK1317" t="s">
        <v>152</v>
      </c>
      <c r="BN1317" s="36">
        <v>294</v>
      </c>
      <c r="BQ1317">
        <f t="shared" si="1190"/>
        <v>1</v>
      </c>
      <c r="BR1317" s="38">
        <v>44737</v>
      </c>
      <c r="BS1317" s="22" t="s">
        <v>183</v>
      </c>
      <c r="BT1317" s="20" t="str">
        <f t="shared" si="1183"/>
        <v>PASSFestival_COR22E12</v>
      </c>
      <c r="BU1317" t="s">
        <v>184</v>
      </c>
      <c r="BV1317">
        <v>1</v>
      </c>
    </row>
    <row r="1318" spans="2:74" x14ac:dyDescent="0.3">
      <c r="B1318" s="20">
        <f t="shared" si="1191"/>
        <v>13</v>
      </c>
      <c r="C1318" s="22" t="str">
        <f t="shared" si="1192"/>
        <v>#13 Pass Festival</v>
      </c>
      <c r="D1318" t="str">
        <f t="shared" si="1189"/>
        <v>COR22E13</v>
      </c>
      <c r="E1318" s="53" t="s">
        <v>236</v>
      </c>
      <c r="F1318" s="20">
        <v>1000</v>
      </c>
      <c r="G1318" s="74" t="s">
        <v>1564</v>
      </c>
      <c r="H1318" s="23" t="s">
        <v>146</v>
      </c>
      <c r="J1318" s="54" t="s">
        <v>172</v>
      </c>
      <c r="K1318" s="22" t="s">
        <v>173</v>
      </c>
      <c r="L1318" s="54" t="s">
        <v>147</v>
      </c>
      <c r="M1318" s="22">
        <v>1</v>
      </c>
      <c r="N1318" s="54" t="s">
        <v>174</v>
      </c>
      <c r="T1318" s="54" t="s">
        <v>36</v>
      </c>
      <c r="U1318" s="22" t="s">
        <v>227</v>
      </c>
      <c r="AW1318" s="22"/>
      <c r="AX1318" s="20" t="str">
        <f t="shared" si="1193"/>
        <v>ncreator</v>
      </c>
      <c r="AY1318" s="20">
        <f t="shared" si="1193"/>
        <v>10</v>
      </c>
      <c r="AZ1318" s="20" t="str">
        <f t="shared" si="1193"/>
        <v>cotrcrea</v>
      </c>
      <c r="BA1318" s="20">
        <f t="shared" si="1193"/>
        <v>90</v>
      </c>
      <c r="BB1318" s="20" t="str">
        <f t="shared" si="1193"/>
        <v>nminer</v>
      </c>
      <c r="BC1318" s="20">
        <f t="shared" si="1193"/>
        <v>0</v>
      </c>
      <c r="BD1318" s="14"/>
      <c r="BJ1318" t="s">
        <v>237</v>
      </c>
      <c r="BK1318" t="s">
        <v>152</v>
      </c>
      <c r="BN1318" s="36">
        <v>294</v>
      </c>
      <c r="BQ1318">
        <f t="shared" si="1190"/>
        <v>1</v>
      </c>
      <c r="BR1318" s="38">
        <v>44737</v>
      </c>
      <c r="BS1318" s="22" t="s">
        <v>183</v>
      </c>
      <c r="BT1318" s="20" t="str">
        <f t="shared" si="1183"/>
        <v>PASSFestival_COR22E13</v>
      </c>
      <c r="BU1318" t="s">
        <v>184</v>
      </c>
      <c r="BV1318">
        <v>1</v>
      </c>
    </row>
    <row r="1319" spans="2:74" x14ac:dyDescent="0.3">
      <c r="B1319" s="20">
        <f t="shared" si="1191"/>
        <v>14</v>
      </c>
      <c r="C1319" s="22" t="str">
        <f t="shared" si="1192"/>
        <v>#14 Pass Festival</v>
      </c>
      <c r="D1319" t="str">
        <f t="shared" si="1189"/>
        <v>COR22E14</v>
      </c>
      <c r="E1319" s="53" t="s">
        <v>236</v>
      </c>
      <c r="F1319" s="20">
        <v>1000</v>
      </c>
      <c r="G1319" s="74" t="s">
        <v>1565</v>
      </c>
      <c r="H1319" s="23" t="s">
        <v>146</v>
      </c>
      <c r="J1319" s="54" t="s">
        <v>172</v>
      </c>
      <c r="K1319" s="22" t="s">
        <v>173</v>
      </c>
      <c r="L1319" s="54" t="s">
        <v>147</v>
      </c>
      <c r="M1319" s="22">
        <v>1</v>
      </c>
      <c r="N1319" s="54" t="s">
        <v>174</v>
      </c>
      <c r="T1319" s="54" t="s">
        <v>36</v>
      </c>
      <c r="U1319" s="22" t="s">
        <v>227</v>
      </c>
      <c r="AW1319" s="22"/>
      <c r="AX1319" s="20" t="str">
        <f t="shared" si="1193"/>
        <v>ncreator</v>
      </c>
      <c r="AY1319" s="20">
        <f t="shared" si="1193"/>
        <v>10</v>
      </c>
      <c r="AZ1319" s="20" t="str">
        <f t="shared" si="1193"/>
        <v>cotrcrea</v>
      </c>
      <c r="BA1319" s="20">
        <f t="shared" si="1193"/>
        <v>90</v>
      </c>
      <c r="BB1319" s="20" t="str">
        <f t="shared" si="1193"/>
        <v>nminer</v>
      </c>
      <c r="BC1319" s="20">
        <f t="shared" si="1193"/>
        <v>0</v>
      </c>
      <c r="BD1319" s="14"/>
      <c r="BJ1319" t="s">
        <v>237</v>
      </c>
      <c r="BK1319" t="s">
        <v>152</v>
      </c>
      <c r="BN1319" s="36">
        <v>294</v>
      </c>
      <c r="BQ1319">
        <f t="shared" si="1190"/>
        <v>1</v>
      </c>
      <c r="BR1319" s="38">
        <v>44737</v>
      </c>
      <c r="BS1319" s="22" t="s">
        <v>183</v>
      </c>
      <c r="BT1319" s="20" t="str">
        <f t="shared" si="1183"/>
        <v>PASSFestival_COR22E14</v>
      </c>
      <c r="BU1319" t="s">
        <v>184</v>
      </c>
      <c r="BV1319">
        <v>1</v>
      </c>
    </row>
    <row r="1320" spans="2:74" x14ac:dyDescent="0.3">
      <c r="B1320" s="20">
        <f t="shared" si="1191"/>
        <v>15</v>
      </c>
      <c r="C1320" s="22" t="str">
        <f t="shared" si="1192"/>
        <v>#15 Pass Festival</v>
      </c>
      <c r="D1320" t="str">
        <f t="shared" si="1189"/>
        <v>COR22E15</v>
      </c>
      <c r="E1320" s="53" t="s">
        <v>236</v>
      </c>
      <c r="F1320" s="20">
        <v>1000</v>
      </c>
      <c r="G1320" s="74" t="s">
        <v>1566</v>
      </c>
      <c r="H1320" s="23" t="s">
        <v>146</v>
      </c>
      <c r="J1320" s="54" t="s">
        <v>172</v>
      </c>
      <c r="K1320" s="22" t="s">
        <v>173</v>
      </c>
      <c r="L1320" s="54" t="s">
        <v>147</v>
      </c>
      <c r="M1320" s="22">
        <v>1</v>
      </c>
      <c r="N1320" s="54" t="s">
        <v>174</v>
      </c>
      <c r="T1320" s="54" t="s">
        <v>36</v>
      </c>
      <c r="U1320" s="22" t="s">
        <v>227</v>
      </c>
      <c r="AW1320" s="22"/>
      <c r="AX1320" s="20" t="str">
        <f t="shared" si="1193"/>
        <v>ncreator</v>
      </c>
      <c r="AY1320" s="20">
        <f t="shared" si="1193"/>
        <v>10</v>
      </c>
      <c r="AZ1320" s="20" t="str">
        <f t="shared" si="1193"/>
        <v>cotrcrea</v>
      </c>
      <c r="BA1320" s="20">
        <f t="shared" si="1193"/>
        <v>90</v>
      </c>
      <c r="BB1320" s="20" t="str">
        <f t="shared" si="1193"/>
        <v>nminer</v>
      </c>
      <c r="BC1320" s="20">
        <f t="shared" si="1193"/>
        <v>0</v>
      </c>
      <c r="BD1320" s="14"/>
      <c r="BJ1320" t="s">
        <v>237</v>
      </c>
      <c r="BK1320" t="s">
        <v>152</v>
      </c>
      <c r="BN1320" s="36">
        <v>294</v>
      </c>
      <c r="BQ1320">
        <f t="shared" si="1190"/>
        <v>1</v>
      </c>
      <c r="BR1320" s="38">
        <v>44737</v>
      </c>
      <c r="BS1320" s="22" t="s">
        <v>183</v>
      </c>
      <c r="BT1320" s="20" t="str">
        <f t="shared" si="1183"/>
        <v>PASSFestival_COR22E15</v>
      </c>
      <c r="BU1320" t="s">
        <v>184</v>
      </c>
      <c r="BV1320">
        <v>1</v>
      </c>
    </row>
    <row r="1321" spans="2:74" x14ac:dyDescent="0.3">
      <c r="B1321" s="20">
        <f t="shared" si="1191"/>
        <v>16</v>
      </c>
      <c r="C1321" s="22" t="str">
        <f t="shared" si="1192"/>
        <v>#16 Pass Festival</v>
      </c>
      <c r="D1321" t="str">
        <f t="shared" si="1189"/>
        <v>COR22E16</v>
      </c>
      <c r="E1321" s="53" t="s">
        <v>236</v>
      </c>
      <c r="F1321" s="20">
        <v>1000</v>
      </c>
      <c r="G1321" s="74" t="s">
        <v>1567</v>
      </c>
      <c r="H1321" s="23" t="s">
        <v>146</v>
      </c>
      <c r="J1321" s="54" t="s">
        <v>172</v>
      </c>
      <c r="K1321" s="22" t="s">
        <v>173</v>
      </c>
      <c r="L1321" s="54" t="s">
        <v>147</v>
      </c>
      <c r="M1321" s="22">
        <v>1</v>
      </c>
      <c r="N1321" s="54" t="s">
        <v>174</v>
      </c>
      <c r="T1321" s="54" t="s">
        <v>36</v>
      </c>
      <c r="U1321" s="22" t="s">
        <v>227</v>
      </c>
      <c r="AW1321" s="22"/>
      <c r="AX1321" s="20" t="str">
        <f t="shared" si="1193"/>
        <v>ncreator</v>
      </c>
      <c r="AY1321" s="20">
        <f t="shared" si="1193"/>
        <v>10</v>
      </c>
      <c r="AZ1321" s="20" t="str">
        <f t="shared" si="1193"/>
        <v>cotrcrea</v>
      </c>
      <c r="BA1321" s="20">
        <f t="shared" si="1193"/>
        <v>90</v>
      </c>
      <c r="BB1321" s="20" t="str">
        <f t="shared" si="1193"/>
        <v>nminer</v>
      </c>
      <c r="BC1321" s="20">
        <f t="shared" si="1193"/>
        <v>0</v>
      </c>
      <c r="BD1321" s="14"/>
      <c r="BJ1321" t="s">
        <v>237</v>
      </c>
      <c r="BK1321" t="s">
        <v>152</v>
      </c>
      <c r="BN1321" s="36">
        <v>294</v>
      </c>
      <c r="BQ1321">
        <f t="shared" si="1190"/>
        <v>1</v>
      </c>
      <c r="BR1321" s="38">
        <v>44737</v>
      </c>
      <c r="BS1321" s="22" t="s">
        <v>183</v>
      </c>
      <c r="BT1321" s="20" t="str">
        <f t="shared" si="1183"/>
        <v>PASSFestival_COR22E16</v>
      </c>
      <c r="BU1321" t="s">
        <v>184</v>
      </c>
      <c r="BV1321">
        <v>1</v>
      </c>
    </row>
    <row r="1322" spans="2:74" x14ac:dyDescent="0.3">
      <c r="B1322" s="20">
        <f t="shared" si="1191"/>
        <v>17</v>
      </c>
      <c r="C1322" s="22" t="str">
        <f t="shared" si="1192"/>
        <v>#17 Pass Festival</v>
      </c>
      <c r="D1322" t="str">
        <f t="shared" si="1189"/>
        <v>COR22E17</v>
      </c>
      <c r="E1322" s="53" t="s">
        <v>236</v>
      </c>
      <c r="F1322" s="20">
        <v>1000</v>
      </c>
      <c r="G1322" s="74" t="s">
        <v>1568</v>
      </c>
      <c r="H1322" s="23" t="s">
        <v>146</v>
      </c>
      <c r="J1322" s="54" t="s">
        <v>172</v>
      </c>
      <c r="K1322" s="22" t="s">
        <v>173</v>
      </c>
      <c r="L1322" s="54" t="s">
        <v>147</v>
      </c>
      <c r="M1322" s="22">
        <v>1</v>
      </c>
      <c r="N1322" s="54" t="s">
        <v>174</v>
      </c>
      <c r="T1322" s="54" t="s">
        <v>36</v>
      </c>
      <c r="U1322" s="22" t="s">
        <v>227</v>
      </c>
      <c r="AW1322" s="22"/>
      <c r="AX1322" s="20" t="str">
        <f t="shared" si="1193"/>
        <v>ncreator</v>
      </c>
      <c r="AY1322" s="20">
        <f t="shared" si="1193"/>
        <v>10</v>
      </c>
      <c r="AZ1322" s="20" t="str">
        <f t="shared" si="1193"/>
        <v>cotrcrea</v>
      </c>
      <c r="BA1322" s="20">
        <f t="shared" si="1193"/>
        <v>90</v>
      </c>
      <c r="BB1322" s="20" t="str">
        <f t="shared" si="1193"/>
        <v>nminer</v>
      </c>
      <c r="BC1322" s="20">
        <f t="shared" si="1193"/>
        <v>0</v>
      </c>
      <c r="BD1322" s="14"/>
      <c r="BJ1322" t="s">
        <v>237</v>
      </c>
      <c r="BK1322" t="s">
        <v>152</v>
      </c>
      <c r="BN1322" s="36">
        <v>294</v>
      </c>
      <c r="BQ1322">
        <f t="shared" si="1190"/>
        <v>1</v>
      </c>
      <c r="BR1322" s="38">
        <v>44737</v>
      </c>
      <c r="BS1322" s="22" t="s">
        <v>183</v>
      </c>
      <c r="BT1322" s="20" t="str">
        <f t="shared" si="1183"/>
        <v>PASSFestival_COR22E17</v>
      </c>
      <c r="BU1322" t="s">
        <v>184</v>
      </c>
      <c r="BV1322">
        <v>1</v>
      </c>
    </row>
    <row r="1323" spans="2:74" x14ac:dyDescent="0.3">
      <c r="B1323" s="20">
        <f t="shared" si="1191"/>
        <v>18</v>
      </c>
      <c r="C1323" s="22" t="str">
        <f t="shared" si="1192"/>
        <v>#18 Pass Festival</v>
      </c>
      <c r="D1323" t="str">
        <f t="shared" si="1189"/>
        <v>COR22E18</v>
      </c>
      <c r="E1323" s="53" t="s">
        <v>236</v>
      </c>
      <c r="F1323" s="20">
        <v>1000</v>
      </c>
      <c r="G1323" s="74" t="s">
        <v>1569</v>
      </c>
      <c r="H1323" s="23" t="s">
        <v>146</v>
      </c>
      <c r="J1323" s="54" t="s">
        <v>172</v>
      </c>
      <c r="K1323" s="22" t="s">
        <v>173</v>
      </c>
      <c r="L1323" s="54" t="s">
        <v>147</v>
      </c>
      <c r="M1323" s="22">
        <v>1</v>
      </c>
      <c r="N1323" s="54" t="s">
        <v>174</v>
      </c>
      <c r="T1323" s="54" t="s">
        <v>36</v>
      </c>
      <c r="U1323" s="22" t="s">
        <v>227</v>
      </c>
      <c r="AW1323" s="22"/>
      <c r="AX1323" s="20" t="str">
        <f t="shared" si="1193"/>
        <v>ncreator</v>
      </c>
      <c r="AY1323" s="20">
        <f t="shared" si="1193"/>
        <v>10</v>
      </c>
      <c r="AZ1323" s="20" t="str">
        <f t="shared" si="1193"/>
        <v>cotrcrea</v>
      </c>
      <c r="BA1323" s="20">
        <f t="shared" si="1193"/>
        <v>90</v>
      </c>
      <c r="BB1323" s="20" t="str">
        <f t="shared" si="1193"/>
        <v>nminer</v>
      </c>
      <c r="BC1323" s="20">
        <f t="shared" si="1193"/>
        <v>0</v>
      </c>
      <c r="BD1323" s="14"/>
      <c r="BJ1323" t="s">
        <v>237</v>
      </c>
      <c r="BK1323" t="s">
        <v>152</v>
      </c>
      <c r="BN1323" s="36">
        <v>294</v>
      </c>
      <c r="BQ1323">
        <f t="shared" si="1190"/>
        <v>1</v>
      </c>
      <c r="BR1323" s="38">
        <v>44737</v>
      </c>
      <c r="BS1323" s="22" t="s">
        <v>183</v>
      </c>
      <c r="BT1323" s="20" t="str">
        <f t="shared" si="1183"/>
        <v>PASSFestival_COR22E18</v>
      </c>
      <c r="BU1323" t="s">
        <v>184</v>
      </c>
      <c r="BV1323">
        <v>1</v>
      </c>
    </row>
    <row r="1324" spans="2:74" x14ac:dyDescent="0.3">
      <c r="B1324" s="20">
        <f t="shared" si="1191"/>
        <v>19</v>
      </c>
      <c r="C1324" s="22" t="str">
        <f t="shared" si="1192"/>
        <v>#19 Pass Festival</v>
      </c>
      <c r="D1324" t="str">
        <f t="shared" si="1189"/>
        <v>COR22E19</v>
      </c>
      <c r="E1324" s="53" t="s">
        <v>236</v>
      </c>
      <c r="F1324" s="20">
        <v>1000</v>
      </c>
      <c r="G1324" s="74" t="s">
        <v>1570</v>
      </c>
      <c r="H1324" s="23" t="s">
        <v>146</v>
      </c>
      <c r="J1324" s="54" t="s">
        <v>172</v>
      </c>
      <c r="K1324" s="22" t="s">
        <v>173</v>
      </c>
      <c r="L1324" s="54" t="s">
        <v>147</v>
      </c>
      <c r="M1324" s="22">
        <v>1</v>
      </c>
      <c r="N1324" s="54" t="s">
        <v>174</v>
      </c>
      <c r="T1324" s="54" t="s">
        <v>36</v>
      </c>
      <c r="U1324" s="22" t="s">
        <v>227</v>
      </c>
      <c r="AW1324" s="22"/>
      <c r="AX1324" s="20" t="str">
        <f t="shared" si="1193"/>
        <v>ncreator</v>
      </c>
      <c r="AY1324" s="20">
        <f t="shared" si="1193"/>
        <v>10</v>
      </c>
      <c r="AZ1324" s="20" t="str">
        <f t="shared" si="1193"/>
        <v>cotrcrea</v>
      </c>
      <c r="BA1324" s="20">
        <f t="shared" si="1193"/>
        <v>90</v>
      </c>
      <c r="BB1324" s="20" t="str">
        <f t="shared" si="1193"/>
        <v>nminer</v>
      </c>
      <c r="BC1324" s="20">
        <f t="shared" si="1193"/>
        <v>0</v>
      </c>
      <c r="BD1324" s="14"/>
      <c r="BJ1324" t="s">
        <v>237</v>
      </c>
      <c r="BK1324" t="s">
        <v>152</v>
      </c>
      <c r="BN1324" s="36">
        <v>294</v>
      </c>
      <c r="BQ1324">
        <f t="shared" si="1190"/>
        <v>1</v>
      </c>
      <c r="BR1324" s="38">
        <v>44737</v>
      </c>
      <c r="BS1324" s="22" t="s">
        <v>183</v>
      </c>
      <c r="BT1324" s="20" t="str">
        <f t="shared" si="1183"/>
        <v>PASSFestival_COR22E19</v>
      </c>
      <c r="BU1324" t="s">
        <v>184</v>
      </c>
      <c r="BV1324">
        <v>1</v>
      </c>
    </row>
    <row r="1325" spans="2:74" x14ac:dyDescent="0.3">
      <c r="B1325" s="20">
        <f t="shared" si="1191"/>
        <v>20</v>
      </c>
      <c r="C1325" s="22" t="str">
        <f t="shared" si="1192"/>
        <v>#20 Pass Festival</v>
      </c>
      <c r="D1325" t="str">
        <f t="shared" si="1189"/>
        <v>COR22E20</v>
      </c>
      <c r="E1325" s="53" t="s">
        <v>236</v>
      </c>
      <c r="F1325" s="20">
        <v>1000</v>
      </c>
      <c r="G1325" s="74" t="s">
        <v>1571</v>
      </c>
      <c r="H1325" s="23" t="s">
        <v>146</v>
      </c>
      <c r="J1325" s="54" t="s">
        <v>172</v>
      </c>
      <c r="K1325" s="22" t="s">
        <v>173</v>
      </c>
      <c r="L1325" s="54" t="s">
        <v>147</v>
      </c>
      <c r="M1325" s="22">
        <v>1</v>
      </c>
      <c r="N1325" s="54" t="s">
        <v>174</v>
      </c>
      <c r="T1325" s="54" t="s">
        <v>36</v>
      </c>
      <c r="U1325" s="22" t="s">
        <v>227</v>
      </c>
      <c r="AW1325" s="22"/>
      <c r="AX1325" s="20" t="str">
        <f t="shared" si="1193"/>
        <v>ncreator</v>
      </c>
      <c r="AY1325" s="20">
        <f t="shared" si="1193"/>
        <v>10</v>
      </c>
      <c r="AZ1325" s="20" t="str">
        <f t="shared" si="1193"/>
        <v>cotrcrea</v>
      </c>
      <c r="BA1325" s="20">
        <f t="shared" si="1193"/>
        <v>90</v>
      </c>
      <c r="BB1325" s="20" t="str">
        <f t="shared" si="1193"/>
        <v>nminer</v>
      </c>
      <c r="BC1325" s="20">
        <f t="shared" si="1193"/>
        <v>0</v>
      </c>
      <c r="BD1325" s="14"/>
      <c r="BJ1325" t="s">
        <v>237</v>
      </c>
      <c r="BK1325" t="s">
        <v>152</v>
      </c>
      <c r="BN1325" s="36">
        <v>294</v>
      </c>
      <c r="BQ1325">
        <f t="shared" si="1190"/>
        <v>1</v>
      </c>
      <c r="BR1325" s="38">
        <v>44737</v>
      </c>
      <c r="BS1325" s="22" t="s">
        <v>183</v>
      </c>
      <c r="BT1325" s="20" t="str">
        <f t="shared" si="1183"/>
        <v>PASSFestival_COR22E20</v>
      </c>
      <c r="BU1325" t="s">
        <v>184</v>
      </c>
      <c r="BV1325">
        <v>1</v>
      </c>
    </row>
    <row r="1326" spans="2:74" x14ac:dyDescent="0.3">
      <c r="B1326" s="20">
        <f t="shared" si="1191"/>
        <v>21</v>
      </c>
      <c r="C1326" s="22" t="str">
        <f t="shared" si="1192"/>
        <v>#21 Pass Festival</v>
      </c>
      <c r="D1326" t="str">
        <f t="shared" si="1189"/>
        <v>COR22E21</v>
      </c>
      <c r="E1326" s="53" t="s">
        <v>236</v>
      </c>
      <c r="F1326" s="20">
        <v>1000</v>
      </c>
      <c r="G1326" s="74" t="s">
        <v>1572</v>
      </c>
      <c r="H1326" s="23" t="s">
        <v>146</v>
      </c>
      <c r="J1326" s="54" t="s">
        <v>172</v>
      </c>
      <c r="K1326" s="22" t="s">
        <v>173</v>
      </c>
      <c r="L1326" s="54" t="s">
        <v>147</v>
      </c>
      <c r="M1326" s="22">
        <v>1</v>
      </c>
      <c r="N1326" s="54" t="s">
        <v>174</v>
      </c>
      <c r="T1326" s="54" t="s">
        <v>36</v>
      </c>
      <c r="U1326" s="22" t="s">
        <v>227</v>
      </c>
      <c r="AW1326" s="22"/>
      <c r="AX1326" s="20" t="str">
        <f t="shared" si="1193"/>
        <v>ncreator</v>
      </c>
      <c r="AY1326" s="20">
        <f t="shared" si="1193"/>
        <v>10</v>
      </c>
      <c r="AZ1326" s="20" t="str">
        <f t="shared" si="1193"/>
        <v>cotrcrea</v>
      </c>
      <c r="BA1326" s="20">
        <f t="shared" si="1193"/>
        <v>90</v>
      </c>
      <c r="BB1326" s="20" t="str">
        <f t="shared" si="1193"/>
        <v>nminer</v>
      </c>
      <c r="BC1326" s="20">
        <f t="shared" si="1193"/>
        <v>0</v>
      </c>
      <c r="BD1326" s="14"/>
      <c r="BJ1326" t="s">
        <v>237</v>
      </c>
      <c r="BK1326" t="s">
        <v>152</v>
      </c>
      <c r="BN1326" s="36">
        <v>294</v>
      </c>
      <c r="BQ1326">
        <f t="shared" si="1190"/>
        <v>1</v>
      </c>
      <c r="BR1326" s="38">
        <v>44737</v>
      </c>
      <c r="BS1326" s="22" t="s">
        <v>183</v>
      </c>
      <c r="BT1326" s="20" t="str">
        <f t="shared" si="1183"/>
        <v>PASSFestival_COR22E21</v>
      </c>
      <c r="BU1326" t="s">
        <v>184</v>
      </c>
      <c r="BV1326">
        <v>1</v>
      </c>
    </row>
    <row r="1327" spans="2:74" x14ac:dyDescent="0.3">
      <c r="B1327" s="20">
        <f t="shared" si="1191"/>
        <v>22</v>
      </c>
      <c r="C1327" s="22" t="str">
        <f t="shared" si="1192"/>
        <v>#22 Pass Festival</v>
      </c>
      <c r="D1327" t="str">
        <f t="shared" si="1189"/>
        <v>COR22E22</v>
      </c>
      <c r="E1327" s="53" t="s">
        <v>236</v>
      </c>
      <c r="F1327" s="20">
        <v>1000</v>
      </c>
      <c r="G1327" s="74" t="s">
        <v>1573</v>
      </c>
      <c r="H1327" s="23" t="s">
        <v>146</v>
      </c>
      <c r="J1327" s="54" t="s">
        <v>172</v>
      </c>
      <c r="K1327" s="22" t="s">
        <v>173</v>
      </c>
      <c r="L1327" s="54" t="s">
        <v>147</v>
      </c>
      <c r="M1327" s="22">
        <v>1</v>
      </c>
      <c r="N1327" s="54" t="s">
        <v>174</v>
      </c>
      <c r="T1327" s="54" t="s">
        <v>36</v>
      </c>
      <c r="U1327" s="22" t="s">
        <v>227</v>
      </c>
      <c r="AW1327" s="22"/>
      <c r="AX1327" s="20" t="str">
        <f t="shared" si="1193"/>
        <v>ncreator</v>
      </c>
      <c r="AY1327" s="20">
        <f t="shared" si="1193"/>
        <v>10</v>
      </c>
      <c r="AZ1327" s="20" t="str">
        <f t="shared" si="1193"/>
        <v>cotrcrea</v>
      </c>
      <c r="BA1327" s="20">
        <f t="shared" si="1193"/>
        <v>90</v>
      </c>
      <c r="BB1327" s="20" t="str">
        <f t="shared" si="1193"/>
        <v>nminer</v>
      </c>
      <c r="BC1327" s="20">
        <f t="shared" si="1193"/>
        <v>0</v>
      </c>
      <c r="BD1327" s="14"/>
      <c r="BJ1327" t="s">
        <v>237</v>
      </c>
      <c r="BK1327" t="s">
        <v>152</v>
      </c>
      <c r="BN1327" s="36">
        <v>294</v>
      </c>
      <c r="BQ1327">
        <f t="shared" si="1190"/>
        <v>1</v>
      </c>
      <c r="BR1327" s="38">
        <v>44737</v>
      </c>
      <c r="BS1327" s="22" t="s">
        <v>183</v>
      </c>
      <c r="BT1327" s="20" t="str">
        <f t="shared" si="1183"/>
        <v>PASSFestival_COR22E22</v>
      </c>
      <c r="BU1327" t="s">
        <v>184</v>
      </c>
      <c r="BV1327">
        <v>1</v>
      </c>
    </row>
    <row r="1328" spans="2:74" x14ac:dyDescent="0.3">
      <c r="B1328" s="20">
        <f t="shared" si="1191"/>
        <v>23</v>
      </c>
      <c r="C1328" s="22" t="str">
        <f t="shared" si="1192"/>
        <v>#23 Pass Festival</v>
      </c>
      <c r="D1328" t="str">
        <f t="shared" si="1189"/>
        <v>COR22E23</v>
      </c>
      <c r="E1328" s="53" t="s">
        <v>236</v>
      </c>
      <c r="F1328" s="20">
        <v>1000</v>
      </c>
      <c r="G1328" s="74" t="s">
        <v>1574</v>
      </c>
      <c r="H1328" s="23" t="s">
        <v>146</v>
      </c>
      <c r="J1328" s="54" t="s">
        <v>172</v>
      </c>
      <c r="K1328" s="22" t="s">
        <v>173</v>
      </c>
      <c r="L1328" s="54" t="s">
        <v>147</v>
      </c>
      <c r="M1328" s="22">
        <v>1</v>
      </c>
      <c r="N1328" s="54" t="s">
        <v>174</v>
      </c>
      <c r="T1328" s="54" t="s">
        <v>36</v>
      </c>
      <c r="U1328" s="22" t="s">
        <v>227</v>
      </c>
      <c r="AW1328" s="22"/>
      <c r="AX1328" s="20" t="str">
        <f t="shared" ref="AX1328:BC1343" si="1194">AX1327</f>
        <v>ncreator</v>
      </c>
      <c r="AY1328" s="20">
        <f t="shared" si="1194"/>
        <v>10</v>
      </c>
      <c r="AZ1328" s="20" t="str">
        <f t="shared" si="1194"/>
        <v>cotrcrea</v>
      </c>
      <c r="BA1328" s="20">
        <f t="shared" si="1194"/>
        <v>90</v>
      </c>
      <c r="BB1328" s="20" t="str">
        <f t="shared" si="1194"/>
        <v>nminer</v>
      </c>
      <c r="BC1328" s="20">
        <f t="shared" si="1194"/>
        <v>0</v>
      </c>
      <c r="BD1328" s="14"/>
      <c r="BJ1328" t="s">
        <v>237</v>
      </c>
      <c r="BK1328" t="s">
        <v>152</v>
      </c>
      <c r="BN1328" s="36">
        <v>294</v>
      </c>
      <c r="BQ1328">
        <f t="shared" si="1190"/>
        <v>1</v>
      </c>
      <c r="BR1328" s="38">
        <v>44737</v>
      </c>
      <c r="BS1328" s="22" t="s">
        <v>183</v>
      </c>
      <c r="BT1328" s="20" t="str">
        <f t="shared" si="1183"/>
        <v>PASSFestival_COR22E23</v>
      </c>
      <c r="BU1328" t="s">
        <v>184</v>
      </c>
      <c r="BV1328">
        <v>1</v>
      </c>
    </row>
    <row r="1329" spans="2:74" x14ac:dyDescent="0.3">
      <c r="B1329" s="20">
        <f t="shared" si="1191"/>
        <v>24</v>
      </c>
      <c r="C1329" s="22" t="str">
        <f t="shared" si="1192"/>
        <v>#24 Pass Festival</v>
      </c>
      <c r="D1329" t="str">
        <f t="shared" si="1189"/>
        <v>COR22E24</v>
      </c>
      <c r="E1329" s="53" t="s">
        <v>236</v>
      </c>
      <c r="F1329" s="20">
        <v>1000</v>
      </c>
      <c r="G1329" s="74" t="s">
        <v>1575</v>
      </c>
      <c r="H1329" s="23" t="s">
        <v>146</v>
      </c>
      <c r="J1329" s="54" t="s">
        <v>172</v>
      </c>
      <c r="K1329" s="22" t="s">
        <v>173</v>
      </c>
      <c r="L1329" s="54" t="s">
        <v>147</v>
      </c>
      <c r="M1329" s="22">
        <v>1</v>
      </c>
      <c r="N1329" s="54" t="s">
        <v>174</v>
      </c>
      <c r="T1329" s="54" t="s">
        <v>36</v>
      </c>
      <c r="U1329" s="22" t="s">
        <v>227</v>
      </c>
      <c r="AW1329" s="22"/>
      <c r="AX1329" s="20" t="str">
        <f t="shared" si="1194"/>
        <v>ncreator</v>
      </c>
      <c r="AY1329" s="20">
        <f t="shared" si="1194"/>
        <v>10</v>
      </c>
      <c r="AZ1329" s="20" t="str">
        <f t="shared" si="1194"/>
        <v>cotrcrea</v>
      </c>
      <c r="BA1329" s="20">
        <f t="shared" si="1194"/>
        <v>90</v>
      </c>
      <c r="BB1329" s="20" t="str">
        <f t="shared" si="1194"/>
        <v>nminer</v>
      </c>
      <c r="BC1329" s="20">
        <f t="shared" si="1194"/>
        <v>0</v>
      </c>
      <c r="BD1329" s="14"/>
      <c r="BJ1329" t="s">
        <v>237</v>
      </c>
      <c r="BK1329" t="s">
        <v>152</v>
      </c>
      <c r="BN1329" s="36">
        <v>294</v>
      </c>
      <c r="BQ1329">
        <f t="shared" si="1190"/>
        <v>1</v>
      </c>
      <c r="BR1329" s="38">
        <v>44737</v>
      </c>
      <c r="BS1329" s="22" t="s">
        <v>183</v>
      </c>
      <c r="BT1329" s="20" t="str">
        <f t="shared" si="1183"/>
        <v>PASSFestival_COR22E24</v>
      </c>
      <c r="BU1329" t="s">
        <v>184</v>
      </c>
      <c r="BV1329">
        <v>1</v>
      </c>
    </row>
    <row r="1330" spans="2:74" x14ac:dyDescent="0.3">
      <c r="B1330" s="20">
        <f t="shared" si="1191"/>
        <v>25</v>
      </c>
      <c r="C1330" s="22" t="str">
        <f t="shared" si="1192"/>
        <v>#25 Pass Festival</v>
      </c>
      <c r="D1330" t="str">
        <f t="shared" si="1189"/>
        <v>COR22E25</v>
      </c>
      <c r="E1330" s="53" t="s">
        <v>236</v>
      </c>
      <c r="F1330" s="20">
        <v>1000</v>
      </c>
      <c r="G1330" s="74" t="s">
        <v>1576</v>
      </c>
      <c r="H1330" s="23" t="s">
        <v>146</v>
      </c>
      <c r="J1330" s="54" t="s">
        <v>172</v>
      </c>
      <c r="K1330" s="22" t="s">
        <v>173</v>
      </c>
      <c r="L1330" s="54" t="s">
        <v>147</v>
      </c>
      <c r="M1330" s="22">
        <v>1</v>
      </c>
      <c r="N1330" s="54" t="s">
        <v>174</v>
      </c>
      <c r="T1330" s="54" t="s">
        <v>36</v>
      </c>
      <c r="U1330" s="22" t="s">
        <v>227</v>
      </c>
      <c r="AW1330" s="22"/>
      <c r="AX1330" s="20" t="str">
        <f t="shared" si="1194"/>
        <v>ncreator</v>
      </c>
      <c r="AY1330" s="20">
        <f t="shared" si="1194"/>
        <v>10</v>
      </c>
      <c r="AZ1330" s="20" t="str">
        <f t="shared" si="1194"/>
        <v>cotrcrea</v>
      </c>
      <c r="BA1330" s="20">
        <f t="shared" si="1194"/>
        <v>90</v>
      </c>
      <c r="BB1330" s="20" t="str">
        <f t="shared" si="1194"/>
        <v>nminer</v>
      </c>
      <c r="BC1330" s="20">
        <f t="shared" si="1194"/>
        <v>0</v>
      </c>
      <c r="BD1330" s="14"/>
      <c r="BJ1330" t="s">
        <v>237</v>
      </c>
      <c r="BK1330" t="s">
        <v>152</v>
      </c>
      <c r="BN1330" s="36">
        <v>294</v>
      </c>
      <c r="BQ1330">
        <f t="shared" si="1190"/>
        <v>1</v>
      </c>
      <c r="BR1330" s="38">
        <v>44737</v>
      </c>
      <c r="BS1330" s="22" t="s">
        <v>183</v>
      </c>
      <c r="BT1330" s="20" t="str">
        <f t="shared" si="1183"/>
        <v>PASSFestival_COR22E25</v>
      </c>
      <c r="BU1330" t="s">
        <v>184</v>
      </c>
      <c r="BV1330">
        <v>1</v>
      </c>
    </row>
    <row r="1331" spans="2:74" x14ac:dyDescent="0.3">
      <c r="B1331" s="20">
        <f t="shared" si="1191"/>
        <v>26</v>
      </c>
      <c r="C1331" s="22" t="str">
        <f t="shared" si="1192"/>
        <v>#26 Pass Festival</v>
      </c>
      <c r="D1331" t="str">
        <f t="shared" si="1189"/>
        <v>COR22E26</v>
      </c>
      <c r="E1331" s="53" t="s">
        <v>236</v>
      </c>
      <c r="F1331" s="20">
        <v>1000</v>
      </c>
      <c r="G1331" s="74" t="s">
        <v>1577</v>
      </c>
      <c r="H1331" s="23" t="s">
        <v>146</v>
      </c>
      <c r="J1331" s="54" t="s">
        <v>172</v>
      </c>
      <c r="K1331" s="22" t="s">
        <v>173</v>
      </c>
      <c r="L1331" s="54" t="s">
        <v>147</v>
      </c>
      <c r="M1331" s="22">
        <v>1</v>
      </c>
      <c r="N1331" s="54" t="s">
        <v>174</v>
      </c>
      <c r="T1331" s="54" t="s">
        <v>36</v>
      </c>
      <c r="U1331" s="22" t="s">
        <v>227</v>
      </c>
      <c r="AW1331" s="22"/>
      <c r="AX1331" s="20" t="str">
        <f t="shared" si="1194"/>
        <v>ncreator</v>
      </c>
      <c r="AY1331" s="20">
        <f t="shared" si="1194"/>
        <v>10</v>
      </c>
      <c r="AZ1331" s="20" t="str">
        <f t="shared" si="1194"/>
        <v>cotrcrea</v>
      </c>
      <c r="BA1331" s="20">
        <f t="shared" si="1194"/>
        <v>90</v>
      </c>
      <c r="BB1331" s="20" t="str">
        <f t="shared" si="1194"/>
        <v>nminer</v>
      </c>
      <c r="BC1331" s="20">
        <f t="shared" si="1194"/>
        <v>0</v>
      </c>
      <c r="BD1331" s="14"/>
      <c r="BJ1331" t="s">
        <v>237</v>
      </c>
      <c r="BK1331" t="s">
        <v>152</v>
      </c>
      <c r="BN1331" s="36">
        <v>294</v>
      </c>
      <c r="BQ1331">
        <f t="shared" si="1190"/>
        <v>1</v>
      </c>
      <c r="BR1331" s="38">
        <v>44737</v>
      </c>
      <c r="BS1331" s="22" t="s">
        <v>183</v>
      </c>
      <c r="BT1331" s="20" t="str">
        <f t="shared" si="1183"/>
        <v>PASSFestival_COR22E26</v>
      </c>
      <c r="BU1331" t="s">
        <v>184</v>
      </c>
      <c r="BV1331">
        <v>1</v>
      </c>
    </row>
    <row r="1332" spans="2:74" x14ac:dyDescent="0.3">
      <c r="B1332" s="20">
        <f t="shared" si="1191"/>
        <v>27</v>
      </c>
      <c r="C1332" s="22" t="str">
        <f t="shared" si="1192"/>
        <v>#27 Pass Festival</v>
      </c>
      <c r="D1332" t="str">
        <f t="shared" si="1189"/>
        <v>COR22E27</v>
      </c>
      <c r="E1332" s="53" t="s">
        <v>236</v>
      </c>
      <c r="F1332" s="20">
        <v>1000</v>
      </c>
      <c r="G1332" s="74" t="s">
        <v>1578</v>
      </c>
      <c r="H1332" s="23" t="s">
        <v>146</v>
      </c>
      <c r="J1332" s="54" t="s">
        <v>172</v>
      </c>
      <c r="K1332" s="22" t="s">
        <v>173</v>
      </c>
      <c r="L1332" s="54" t="s">
        <v>147</v>
      </c>
      <c r="M1332" s="22">
        <v>1</v>
      </c>
      <c r="N1332" s="54" t="s">
        <v>174</v>
      </c>
      <c r="T1332" s="54" t="s">
        <v>36</v>
      </c>
      <c r="U1332" s="22" t="s">
        <v>227</v>
      </c>
      <c r="AW1332" s="22"/>
      <c r="AX1332" s="20" t="str">
        <f t="shared" si="1194"/>
        <v>ncreator</v>
      </c>
      <c r="AY1332" s="20">
        <f t="shared" si="1194"/>
        <v>10</v>
      </c>
      <c r="AZ1332" s="20" t="str">
        <f t="shared" si="1194"/>
        <v>cotrcrea</v>
      </c>
      <c r="BA1332" s="20">
        <f t="shared" si="1194"/>
        <v>90</v>
      </c>
      <c r="BB1332" s="20" t="str">
        <f t="shared" si="1194"/>
        <v>nminer</v>
      </c>
      <c r="BC1332" s="20">
        <f t="shared" si="1194"/>
        <v>0</v>
      </c>
      <c r="BD1332" s="14"/>
      <c r="BJ1332" t="s">
        <v>237</v>
      </c>
      <c r="BK1332" t="s">
        <v>152</v>
      </c>
      <c r="BN1332" s="36">
        <v>294</v>
      </c>
      <c r="BQ1332">
        <f t="shared" si="1190"/>
        <v>1</v>
      </c>
      <c r="BR1332" s="38">
        <v>44737</v>
      </c>
      <c r="BS1332" s="22" t="s">
        <v>183</v>
      </c>
      <c r="BT1332" s="20" t="str">
        <f t="shared" si="1183"/>
        <v>PASSFestival_COR22E27</v>
      </c>
      <c r="BU1332" t="s">
        <v>184</v>
      </c>
      <c r="BV1332">
        <v>1</v>
      </c>
    </row>
    <row r="1333" spans="2:74" x14ac:dyDescent="0.3">
      <c r="B1333" s="20">
        <f t="shared" si="1191"/>
        <v>28</v>
      </c>
      <c r="C1333" s="22" t="str">
        <f t="shared" si="1192"/>
        <v>#28 Pass Festival</v>
      </c>
      <c r="D1333" t="str">
        <f t="shared" si="1189"/>
        <v>COR22E28</v>
      </c>
      <c r="E1333" s="53" t="s">
        <v>236</v>
      </c>
      <c r="F1333" s="20">
        <v>1000</v>
      </c>
      <c r="G1333" s="74" t="s">
        <v>1579</v>
      </c>
      <c r="H1333" s="23" t="s">
        <v>146</v>
      </c>
      <c r="J1333" s="54" t="s">
        <v>172</v>
      </c>
      <c r="K1333" s="22" t="s">
        <v>173</v>
      </c>
      <c r="L1333" s="54" t="s">
        <v>147</v>
      </c>
      <c r="M1333" s="22">
        <v>1</v>
      </c>
      <c r="N1333" s="54" t="s">
        <v>174</v>
      </c>
      <c r="T1333" s="54" t="s">
        <v>36</v>
      </c>
      <c r="U1333" s="22" t="s">
        <v>227</v>
      </c>
      <c r="AW1333" s="22"/>
      <c r="AX1333" s="20" t="str">
        <f t="shared" si="1194"/>
        <v>ncreator</v>
      </c>
      <c r="AY1333" s="20">
        <f t="shared" si="1194"/>
        <v>10</v>
      </c>
      <c r="AZ1333" s="20" t="str">
        <f t="shared" si="1194"/>
        <v>cotrcrea</v>
      </c>
      <c r="BA1333" s="20">
        <f t="shared" si="1194"/>
        <v>90</v>
      </c>
      <c r="BB1333" s="20" t="str">
        <f t="shared" si="1194"/>
        <v>nminer</v>
      </c>
      <c r="BC1333" s="20">
        <f t="shared" si="1194"/>
        <v>0</v>
      </c>
      <c r="BD1333" s="14"/>
      <c r="BJ1333" t="s">
        <v>237</v>
      </c>
      <c r="BK1333" t="s">
        <v>152</v>
      </c>
      <c r="BN1333" s="36">
        <v>294</v>
      </c>
      <c r="BQ1333">
        <f t="shared" si="1190"/>
        <v>1</v>
      </c>
      <c r="BR1333" s="38">
        <v>44737</v>
      </c>
      <c r="BS1333" s="22" t="s">
        <v>183</v>
      </c>
      <c r="BT1333" s="20" t="str">
        <f t="shared" si="1183"/>
        <v>PASSFestival_COR22E28</v>
      </c>
      <c r="BU1333" t="s">
        <v>184</v>
      </c>
      <c r="BV1333">
        <v>1</v>
      </c>
    </row>
    <row r="1334" spans="2:74" x14ac:dyDescent="0.3">
      <c r="B1334" s="20">
        <f t="shared" si="1191"/>
        <v>29</v>
      </c>
      <c r="C1334" s="22" t="str">
        <f t="shared" si="1192"/>
        <v>#29 Pass Festival</v>
      </c>
      <c r="D1334" t="str">
        <f t="shared" si="1189"/>
        <v>COR22E29</v>
      </c>
      <c r="E1334" s="53" t="s">
        <v>236</v>
      </c>
      <c r="F1334" s="20">
        <v>1000</v>
      </c>
      <c r="G1334" s="74" t="s">
        <v>1580</v>
      </c>
      <c r="H1334" s="23" t="s">
        <v>146</v>
      </c>
      <c r="J1334" s="54" t="s">
        <v>172</v>
      </c>
      <c r="K1334" s="22" t="s">
        <v>173</v>
      </c>
      <c r="L1334" s="54" t="s">
        <v>147</v>
      </c>
      <c r="M1334" s="22">
        <v>1</v>
      </c>
      <c r="N1334" s="54" t="s">
        <v>174</v>
      </c>
      <c r="T1334" s="54" t="s">
        <v>36</v>
      </c>
      <c r="U1334" s="22" t="s">
        <v>227</v>
      </c>
      <c r="AW1334" s="22"/>
      <c r="AX1334" s="20" t="str">
        <f t="shared" si="1194"/>
        <v>ncreator</v>
      </c>
      <c r="AY1334" s="20">
        <f t="shared" si="1194"/>
        <v>10</v>
      </c>
      <c r="AZ1334" s="20" t="str">
        <f t="shared" si="1194"/>
        <v>cotrcrea</v>
      </c>
      <c r="BA1334" s="20">
        <f t="shared" si="1194"/>
        <v>90</v>
      </c>
      <c r="BB1334" s="20" t="str">
        <f t="shared" si="1194"/>
        <v>nminer</v>
      </c>
      <c r="BC1334" s="20">
        <f t="shared" si="1194"/>
        <v>0</v>
      </c>
      <c r="BD1334" s="14"/>
      <c r="BJ1334" t="s">
        <v>237</v>
      </c>
      <c r="BK1334" t="s">
        <v>152</v>
      </c>
      <c r="BN1334" s="36">
        <v>294</v>
      </c>
      <c r="BQ1334">
        <f t="shared" si="1190"/>
        <v>1</v>
      </c>
      <c r="BR1334" s="38">
        <v>44737</v>
      </c>
      <c r="BS1334" s="22" t="s">
        <v>183</v>
      </c>
      <c r="BT1334" s="20" t="str">
        <f t="shared" si="1183"/>
        <v>PASSFestival_COR22E29</v>
      </c>
      <c r="BU1334" t="s">
        <v>184</v>
      </c>
      <c r="BV1334">
        <v>1</v>
      </c>
    </row>
    <row r="1335" spans="2:74" x14ac:dyDescent="0.3">
      <c r="B1335" s="20">
        <f t="shared" si="1191"/>
        <v>30</v>
      </c>
      <c r="C1335" s="22" t="str">
        <f t="shared" si="1192"/>
        <v>#30 Pass Festival</v>
      </c>
      <c r="D1335" t="str">
        <f t="shared" si="1189"/>
        <v>COR22E30</v>
      </c>
      <c r="E1335" s="53" t="s">
        <v>236</v>
      </c>
      <c r="F1335" s="20">
        <v>1000</v>
      </c>
      <c r="G1335" s="74" t="s">
        <v>1581</v>
      </c>
      <c r="H1335" s="23" t="s">
        <v>146</v>
      </c>
      <c r="J1335" s="54" t="s">
        <v>172</v>
      </c>
      <c r="K1335" s="22" t="s">
        <v>173</v>
      </c>
      <c r="L1335" s="54" t="s">
        <v>147</v>
      </c>
      <c r="M1335" s="22">
        <v>1</v>
      </c>
      <c r="N1335" s="54" t="s">
        <v>174</v>
      </c>
      <c r="T1335" s="54" t="s">
        <v>36</v>
      </c>
      <c r="U1335" s="22" t="s">
        <v>227</v>
      </c>
      <c r="AW1335" s="22"/>
      <c r="AX1335" s="20" t="str">
        <f t="shared" si="1194"/>
        <v>ncreator</v>
      </c>
      <c r="AY1335" s="20">
        <f t="shared" si="1194"/>
        <v>10</v>
      </c>
      <c r="AZ1335" s="20" t="str">
        <f t="shared" si="1194"/>
        <v>cotrcrea</v>
      </c>
      <c r="BA1335" s="20">
        <f t="shared" si="1194"/>
        <v>90</v>
      </c>
      <c r="BB1335" s="20" t="str">
        <f t="shared" si="1194"/>
        <v>nminer</v>
      </c>
      <c r="BC1335" s="20">
        <f t="shared" si="1194"/>
        <v>0</v>
      </c>
      <c r="BD1335" s="14"/>
      <c r="BJ1335" t="s">
        <v>237</v>
      </c>
      <c r="BK1335" t="s">
        <v>152</v>
      </c>
      <c r="BN1335" s="36">
        <v>294</v>
      </c>
      <c r="BQ1335">
        <f t="shared" si="1190"/>
        <v>1</v>
      </c>
      <c r="BR1335" s="38">
        <v>44737</v>
      </c>
      <c r="BS1335" s="22" t="s">
        <v>183</v>
      </c>
      <c r="BT1335" s="20" t="str">
        <f t="shared" si="1183"/>
        <v>PASSFestival_COR22E30</v>
      </c>
      <c r="BU1335" t="s">
        <v>184</v>
      </c>
      <c r="BV1335">
        <v>1</v>
      </c>
    </row>
    <row r="1336" spans="2:74" x14ac:dyDescent="0.3">
      <c r="B1336" s="20">
        <f t="shared" si="1191"/>
        <v>31</v>
      </c>
      <c r="C1336" s="22" t="str">
        <f t="shared" si="1192"/>
        <v>#31 Pass Festival</v>
      </c>
      <c r="D1336" t="str">
        <f t="shared" si="1189"/>
        <v>COR22E31</v>
      </c>
      <c r="E1336" s="53" t="s">
        <v>236</v>
      </c>
      <c r="F1336" s="20">
        <v>1000</v>
      </c>
      <c r="G1336" s="74" t="s">
        <v>1582</v>
      </c>
      <c r="H1336" s="23" t="s">
        <v>146</v>
      </c>
      <c r="J1336" s="54" t="s">
        <v>172</v>
      </c>
      <c r="K1336" s="22" t="s">
        <v>173</v>
      </c>
      <c r="L1336" s="54" t="s">
        <v>147</v>
      </c>
      <c r="M1336" s="22">
        <v>1</v>
      </c>
      <c r="N1336" s="54" t="s">
        <v>174</v>
      </c>
      <c r="T1336" s="54" t="s">
        <v>36</v>
      </c>
      <c r="U1336" s="22" t="s">
        <v>227</v>
      </c>
      <c r="AW1336" s="22"/>
      <c r="AX1336" s="20" t="str">
        <f t="shared" si="1194"/>
        <v>ncreator</v>
      </c>
      <c r="AY1336" s="20">
        <f t="shared" si="1194"/>
        <v>10</v>
      </c>
      <c r="AZ1336" s="20" t="str">
        <f t="shared" si="1194"/>
        <v>cotrcrea</v>
      </c>
      <c r="BA1336" s="20">
        <f t="shared" si="1194"/>
        <v>90</v>
      </c>
      <c r="BB1336" s="20" t="str">
        <f t="shared" si="1194"/>
        <v>nminer</v>
      </c>
      <c r="BC1336" s="20">
        <f t="shared" si="1194"/>
        <v>0</v>
      </c>
      <c r="BD1336" s="14"/>
      <c r="BJ1336" t="s">
        <v>237</v>
      </c>
      <c r="BK1336" t="s">
        <v>152</v>
      </c>
      <c r="BN1336" s="36">
        <v>294</v>
      </c>
      <c r="BQ1336">
        <f t="shared" si="1190"/>
        <v>1</v>
      </c>
      <c r="BR1336" s="38">
        <v>44737</v>
      </c>
      <c r="BS1336" s="22" t="s">
        <v>183</v>
      </c>
      <c r="BT1336" s="20" t="str">
        <f t="shared" si="1183"/>
        <v>PASSFestival_COR22E31</v>
      </c>
      <c r="BU1336" t="s">
        <v>184</v>
      </c>
      <c r="BV1336">
        <v>1</v>
      </c>
    </row>
    <row r="1337" spans="2:74" x14ac:dyDescent="0.3">
      <c r="B1337" s="20">
        <f t="shared" si="1191"/>
        <v>32</v>
      </c>
      <c r="C1337" s="22" t="str">
        <f t="shared" si="1192"/>
        <v>#32 Pass Festival</v>
      </c>
      <c r="D1337" t="str">
        <f t="shared" si="1189"/>
        <v>COR22E32</v>
      </c>
      <c r="E1337" s="53" t="s">
        <v>236</v>
      </c>
      <c r="F1337" s="20">
        <v>1000</v>
      </c>
      <c r="G1337" s="74" t="s">
        <v>1583</v>
      </c>
      <c r="H1337" s="23" t="s">
        <v>146</v>
      </c>
      <c r="J1337" s="54" t="s">
        <v>172</v>
      </c>
      <c r="K1337" s="22" t="s">
        <v>173</v>
      </c>
      <c r="L1337" s="54" t="s">
        <v>147</v>
      </c>
      <c r="M1337" s="22">
        <v>1</v>
      </c>
      <c r="N1337" s="54" t="s">
        <v>174</v>
      </c>
      <c r="T1337" s="54" t="s">
        <v>36</v>
      </c>
      <c r="U1337" s="22" t="s">
        <v>227</v>
      </c>
      <c r="AW1337" s="22"/>
      <c r="AX1337" s="20" t="str">
        <f t="shared" si="1194"/>
        <v>ncreator</v>
      </c>
      <c r="AY1337" s="20">
        <f t="shared" si="1194"/>
        <v>10</v>
      </c>
      <c r="AZ1337" s="20" t="str">
        <f t="shared" si="1194"/>
        <v>cotrcrea</v>
      </c>
      <c r="BA1337" s="20">
        <f t="shared" si="1194"/>
        <v>90</v>
      </c>
      <c r="BB1337" s="20" t="str">
        <f t="shared" si="1194"/>
        <v>nminer</v>
      </c>
      <c r="BC1337" s="20">
        <f t="shared" si="1194"/>
        <v>0</v>
      </c>
      <c r="BD1337" s="14"/>
      <c r="BJ1337" t="s">
        <v>237</v>
      </c>
      <c r="BK1337" t="s">
        <v>152</v>
      </c>
      <c r="BN1337" s="36">
        <v>294</v>
      </c>
      <c r="BQ1337">
        <f t="shared" si="1190"/>
        <v>1</v>
      </c>
      <c r="BR1337" s="38">
        <v>44737</v>
      </c>
      <c r="BS1337" s="22" t="s">
        <v>183</v>
      </c>
      <c r="BT1337" s="20" t="str">
        <f t="shared" si="1183"/>
        <v>PASSFestival_COR22E32</v>
      </c>
      <c r="BU1337" t="s">
        <v>184</v>
      </c>
      <c r="BV1337">
        <v>1</v>
      </c>
    </row>
    <row r="1338" spans="2:74" x14ac:dyDescent="0.3">
      <c r="B1338" s="20">
        <f t="shared" si="1191"/>
        <v>33</v>
      </c>
      <c r="C1338" s="22" t="str">
        <f t="shared" si="1192"/>
        <v>#33 Pass Festival</v>
      </c>
      <c r="D1338" t="str">
        <f t="shared" si="1189"/>
        <v>COR22E33</v>
      </c>
      <c r="E1338" s="53" t="s">
        <v>236</v>
      </c>
      <c r="F1338" s="20">
        <v>1000</v>
      </c>
      <c r="G1338" s="74" t="s">
        <v>1584</v>
      </c>
      <c r="H1338" s="23" t="s">
        <v>146</v>
      </c>
      <c r="J1338" s="54" t="s">
        <v>172</v>
      </c>
      <c r="K1338" s="22" t="s">
        <v>173</v>
      </c>
      <c r="L1338" s="54" t="s">
        <v>147</v>
      </c>
      <c r="M1338" s="22">
        <v>1</v>
      </c>
      <c r="N1338" s="54" t="s">
        <v>174</v>
      </c>
      <c r="T1338" s="54" t="s">
        <v>36</v>
      </c>
      <c r="U1338" s="22" t="s">
        <v>227</v>
      </c>
      <c r="AW1338" s="22"/>
      <c r="AX1338" s="20" t="str">
        <f t="shared" si="1194"/>
        <v>ncreator</v>
      </c>
      <c r="AY1338" s="20">
        <f t="shared" si="1194"/>
        <v>10</v>
      </c>
      <c r="AZ1338" s="20" t="str">
        <f t="shared" si="1194"/>
        <v>cotrcrea</v>
      </c>
      <c r="BA1338" s="20">
        <f t="shared" si="1194"/>
        <v>90</v>
      </c>
      <c r="BB1338" s="20" t="str">
        <f t="shared" si="1194"/>
        <v>nminer</v>
      </c>
      <c r="BC1338" s="20">
        <f t="shared" si="1194"/>
        <v>0</v>
      </c>
      <c r="BD1338" s="14"/>
      <c r="BJ1338" t="s">
        <v>237</v>
      </c>
      <c r="BK1338" t="s">
        <v>152</v>
      </c>
      <c r="BN1338" s="36">
        <v>294</v>
      </c>
      <c r="BQ1338">
        <f t="shared" si="1190"/>
        <v>1</v>
      </c>
      <c r="BR1338" s="38">
        <v>44737</v>
      </c>
      <c r="BS1338" s="22" t="s">
        <v>183</v>
      </c>
      <c r="BT1338" s="20" t="str">
        <f t="shared" si="1183"/>
        <v>PASSFestival_COR22E33</v>
      </c>
      <c r="BU1338" t="s">
        <v>184</v>
      </c>
      <c r="BV1338">
        <v>1</v>
      </c>
    </row>
    <row r="1339" spans="2:74" x14ac:dyDescent="0.3">
      <c r="B1339" s="20">
        <f t="shared" si="1191"/>
        <v>34</v>
      </c>
      <c r="C1339" s="22" t="str">
        <f t="shared" si="1192"/>
        <v>#34 Pass Festival</v>
      </c>
      <c r="D1339" t="str">
        <f t="shared" si="1189"/>
        <v>COR22E34</v>
      </c>
      <c r="E1339" s="53" t="s">
        <v>236</v>
      </c>
      <c r="F1339" s="20">
        <v>1000</v>
      </c>
      <c r="G1339" s="74" t="s">
        <v>1585</v>
      </c>
      <c r="H1339" s="23" t="s">
        <v>146</v>
      </c>
      <c r="J1339" s="54" t="s">
        <v>172</v>
      </c>
      <c r="K1339" s="22" t="s">
        <v>173</v>
      </c>
      <c r="L1339" s="54" t="s">
        <v>147</v>
      </c>
      <c r="M1339" s="22">
        <v>1</v>
      </c>
      <c r="N1339" s="54" t="s">
        <v>174</v>
      </c>
      <c r="T1339" s="54" t="s">
        <v>36</v>
      </c>
      <c r="U1339" s="22" t="s">
        <v>227</v>
      </c>
      <c r="AW1339" s="22"/>
      <c r="AX1339" s="20" t="str">
        <f t="shared" si="1194"/>
        <v>ncreator</v>
      </c>
      <c r="AY1339" s="20">
        <f t="shared" si="1194"/>
        <v>10</v>
      </c>
      <c r="AZ1339" s="20" t="str">
        <f t="shared" si="1194"/>
        <v>cotrcrea</v>
      </c>
      <c r="BA1339" s="20">
        <f t="shared" si="1194"/>
        <v>90</v>
      </c>
      <c r="BB1339" s="20" t="str">
        <f t="shared" si="1194"/>
        <v>nminer</v>
      </c>
      <c r="BC1339" s="20">
        <f t="shared" si="1194"/>
        <v>0</v>
      </c>
      <c r="BD1339" s="14"/>
      <c r="BJ1339" t="s">
        <v>237</v>
      </c>
      <c r="BK1339" t="s">
        <v>152</v>
      </c>
      <c r="BN1339" s="36">
        <v>294</v>
      </c>
      <c r="BQ1339">
        <f t="shared" si="1190"/>
        <v>1</v>
      </c>
      <c r="BR1339" s="38">
        <v>44737</v>
      </c>
      <c r="BS1339" s="22" t="s">
        <v>183</v>
      </c>
      <c r="BT1339" s="20" t="str">
        <f t="shared" si="1183"/>
        <v>PASSFestival_COR22E34</v>
      </c>
      <c r="BU1339" t="s">
        <v>184</v>
      </c>
      <c r="BV1339">
        <v>1</v>
      </c>
    </row>
    <row r="1340" spans="2:74" x14ac:dyDescent="0.3">
      <c r="B1340" s="20">
        <f t="shared" si="1191"/>
        <v>35</v>
      </c>
      <c r="C1340" s="22" t="str">
        <f t="shared" si="1192"/>
        <v>#35 Pass Festival</v>
      </c>
      <c r="D1340" t="str">
        <f t="shared" si="1189"/>
        <v>COR22E35</v>
      </c>
      <c r="E1340" s="53" t="s">
        <v>236</v>
      </c>
      <c r="F1340" s="20">
        <v>1000</v>
      </c>
      <c r="G1340" s="74" t="s">
        <v>1586</v>
      </c>
      <c r="H1340" s="23" t="s">
        <v>146</v>
      </c>
      <c r="J1340" s="54" t="s">
        <v>172</v>
      </c>
      <c r="K1340" s="22" t="s">
        <v>173</v>
      </c>
      <c r="L1340" s="54" t="s">
        <v>147</v>
      </c>
      <c r="M1340" s="22">
        <v>1</v>
      </c>
      <c r="N1340" s="54" t="s">
        <v>174</v>
      </c>
      <c r="T1340" s="54" t="s">
        <v>36</v>
      </c>
      <c r="U1340" s="22" t="s">
        <v>227</v>
      </c>
      <c r="AW1340" s="22"/>
      <c r="AX1340" s="20" t="str">
        <f t="shared" si="1194"/>
        <v>ncreator</v>
      </c>
      <c r="AY1340" s="20">
        <f t="shared" si="1194"/>
        <v>10</v>
      </c>
      <c r="AZ1340" s="20" t="str">
        <f t="shared" si="1194"/>
        <v>cotrcrea</v>
      </c>
      <c r="BA1340" s="20">
        <f t="shared" si="1194"/>
        <v>90</v>
      </c>
      <c r="BB1340" s="20" t="str">
        <f t="shared" si="1194"/>
        <v>nminer</v>
      </c>
      <c r="BC1340" s="20">
        <f t="shared" si="1194"/>
        <v>0</v>
      </c>
      <c r="BD1340" s="14"/>
      <c r="BJ1340" t="s">
        <v>237</v>
      </c>
      <c r="BK1340" t="s">
        <v>152</v>
      </c>
      <c r="BN1340" s="36">
        <v>294</v>
      </c>
      <c r="BQ1340">
        <f t="shared" si="1190"/>
        <v>1</v>
      </c>
      <c r="BR1340" s="38">
        <v>44737</v>
      </c>
      <c r="BS1340" s="22" t="s">
        <v>183</v>
      </c>
      <c r="BT1340" s="20" t="str">
        <f t="shared" si="1183"/>
        <v>PASSFestival_COR22E35</v>
      </c>
      <c r="BU1340" t="s">
        <v>184</v>
      </c>
      <c r="BV1340">
        <v>1</v>
      </c>
    </row>
    <row r="1341" spans="2:74" x14ac:dyDescent="0.3">
      <c r="B1341" s="20">
        <f t="shared" si="1191"/>
        <v>36</v>
      </c>
      <c r="C1341" s="22" t="str">
        <f t="shared" si="1192"/>
        <v>#36 Pass Festival</v>
      </c>
      <c r="D1341" t="str">
        <f t="shared" si="1189"/>
        <v>COR22E36</v>
      </c>
      <c r="E1341" s="53" t="s">
        <v>236</v>
      </c>
      <c r="F1341" s="20">
        <v>1000</v>
      </c>
      <c r="G1341" s="74" t="s">
        <v>1587</v>
      </c>
      <c r="H1341" s="23" t="s">
        <v>146</v>
      </c>
      <c r="J1341" s="54" t="s">
        <v>172</v>
      </c>
      <c r="K1341" s="22" t="s">
        <v>173</v>
      </c>
      <c r="L1341" s="54" t="s">
        <v>147</v>
      </c>
      <c r="M1341" s="22">
        <v>1</v>
      </c>
      <c r="N1341" s="54" t="s">
        <v>174</v>
      </c>
      <c r="T1341" s="54" t="s">
        <v>36</v>
      </c>
      <c r="U1341" s="22" t="s">
        <v>227</v>
      </c>
      <c r="AW1341" s="22"/>
      <c r="AX1341" s="20" t="str">
        <f t="shared" si="1194"/>
        <v>ncreator</v>
      </c>
      <c r="AY1341" s="20">
        <f t="shared" si="1194"/>
        <v>10</v>
      </c>
      <c r="AZ1341" s="20" t="str">
        <f t="shared" si="1194"/>
        <v>cotrcrea</v>
      </c>
      <c r="BA1341" s="20">
        <f t="shared" si="1194"/>
        <v>90</v>
      </c>
      <c r="BB1341" s="20" t="str">
        <f t="shared" si="1194"/>
        <v>nminer</v>
      </c>
      <c r="BC1341" s="20">
        <f t="shared" si="1194"/>
        <v>0</v>
      </c>
      <c r="BD1341" s="14"/>
      <c r="BJ1341" t="s">
        <v>237</v>
      </c>
      <c r="BK1341" t="s">
        <v>152</v>
      </c>
      <c r="BN1341" s="36">
        <v>294</v>
      </c>
      <c r="BQ1341">
        <f t="shared" si="1190"/>
        <v>1</v>
      </c>
      <c r="BR1341" s="38">
        <v>44737</v>
      </c>
      <c r="BS1341" s="22" t="s">
        <v>183</v>
      </c>
      <c r="BT1341" s="20" t="str">
        <f t="shared" si="1183"/>
        <v>PASSFestival_COR22E36</v>
      </c>
      <c r="BU1341" t="s">
        <v>184</v>
      </c>
      <c r="BV1341">
        <v>1</v>
      </c>
    </row>
    <row r="1342" spans="2:74" x14ac:dyDescent="0.3">
      <c r="B1342" s="20">
        <f t="shared" si="1191"/>
        <v>37</v>
      </c>
      <c r="C1342" s="22" t="str">
        <f t="shared" si="1192"/>
        <v>#37 Pass Festival</v>
      </c>
      <c r="D1342" t="str">
        <f t="shared" si="1189"/>
        <v>COR22E37</v>
      </c>
      <c r="E1342" s="53" t="s">
        <v>236</v>
      </c>
      <c r="F1342" s="20">
        <v>1000</v>
      </c>
      <c r="G1342" s="74" t="s">
        <v>1588</v>
      </c>
      <c r="H1342" s="23" t="s">
        <v>146</v>
      </c>
      <c r="J1342" s="54" t="s">
        <v>172</v>
      </c>
      <c r="K1342" s="22" t="s">
        <v>173</v>
      </c>
      <c r="L1342" s="54" t="s">
        <v>147</v>
      </c>
      <c r="M1342" s="22">
        <v>1</v>
      </c>
      <c r="N1342" s="54" t="s">
        <v>174</v>
      </c>
      <c r="T1342" s="54" t="s">
        <v>36</v>
      </c>
      <c r="U1342" s="22" t="s">
        <v>227</v>
      </c>
      <c r="AW1342" s="22"/>
      <c r="AX1342" s="20" t="str">
        <f t="shared" si="1194"/>
        <v>ncreator</v>
      </c>
      <c r="AY1342" s="20">
        <f t="shared" si="1194"/>
        <v>10</v>
      </c>
      <c r="AZ1342" s="20" t="str">
        <f t="shared" si="1194"/>
        <v>cotrcrea</v>
      </c>
      <c r="BA1342" s="20">
        <f t="shared" si="1194"/>
        <v>90</v>
      </c>
      <c r="BB1342" s="20" t="str">
        <f t="shared" si="1194"/>
        <v>nminer</v>
      </c>
      <c r="BC1342" s="20">
        <f t="shared" si="1194"/>
        <v>0</v>
      </c>
      <c r="BD1342" s="14"/>
      <c r="BJ1342" t="s">
        <v>237</v>
      </c>
      <c r="BK1342" t="s">
        <v>152</v>
      </c>
      <c r="BN1342" s="36">
        <v>294</v>
      </c>
      <c r="BQ1342">
        <f t="shared" si="1190"/>
        <v>1</v>
      </c>
      <c r="BR1342" s="38">
        <v>44737</v>
      </c>
      <c r="BS1342" s="22" t="s">
        <v>183</v>
      </c>
      <c r="BT1342" s="20" t="str">
        <f t="shared" si="1183"/>
        <v>PASSFestival_COR22E37</v>
      </c>
      <c r="BU1342" t="s">
        <v>184</v>
      </c>
      <c r="BV1342">
        <v>1</v>
      </c>
    </row>
    <row r="1343" spans="2:74" x14ac:dyDescent="0.3">
      <c r="B1343" s="20">
        <f t="shared" si="1191"/>
        <v>38</v>
      </c>
      <c r="C1343" s="22" t="str">
        <f t="shared" si="1192"/>
        <v>#38 Pass Festival</v>
      </c>
      <c r="D1343" t="str">
        <f t="shared" si="1189"/>
        <v>COR22E38</v>
      </c>
      <c r="E1343" s="53" t="s">
        <v>236</v>
      </c>
      <c r="F1343" s="20">
        <v>1000</v>
      </c>
      <c r="G1343" s="74" t="s">
        <v>1589</v>
      </c>
      <c r="H1343" s="23" t="s">
        <v>146</v>
      </c>
      <c r="J1343" s="54" t="s">
        <v>172</v>
      </c>
      <c r="K1343" s="22" t="s">
        <v>173</v>
      </c>
      <c r="L1343" s="54" t="s">
        <v>147</v>
      </c>
      <c r="M1343" s="22">
        <v>1</v>
      </c>
      <c r="N1343" s="54" t="s">
        <v>174</v>
      </c>
      <c r="T1343" s="54" t="s">
        <v>36</v>
      </c>
      <c r="U1343" s="22" t="s">
        <v>227</v>
      </c>
      <c r="AW1343" s="22"/>
      <c r="AX1343" s="20" t="str">
        <f t="shared" si="1194"/>
        <v>ncreator</v>
      </c>
      <c r="AY1343" s="20">
        <f t="shared" si="1194"/>
        <v>10</v>
      </c>
      <c r="AZ1343" s="20" t="str">
        <f t="shared" si="1194"/>
        <v>cotrcrea</v>
      </c>
      <c r="BA1343" s="20">
        <f t="shared" si="1194"/>
        <v>90</v>
      </c>
      <c r="BB1343" s="20" t="str">
        <f t="shared" si="1194"/>
        <v>nminer</v>
      </c>
      <c r="BC1343" s="20">
        <f t="shared" si="1194"/>
        <v>0</v>
      </c>
      <c r="BD1343" s="14"/>
      <c r="BJ1343" t="s">
        <v>237</v>
      </c>
      <c r="BK1343" t="s">
        <v>152</v>
      </c>
      <c r="BN1343" s="36">
        <v>294</v>
      </c>
      <c r="BQ1343">
        <f t="shared" si="1190"/>
        <v>1</v>
      </c>
      <c r="BR1343" s="38">
        <v>44737</v>
      </c>
      <c r="BS1343" s="22" t="s">
        <v>183</v>
      </c>
      <c r="BT1343" s="20" t="str">
        <f t="shared" si="1183"/>
        <v>PASSFestival_COR22E38</v>
      </c>
      <c r="BU1343" t="s">
        <v>184</v>
      </c>
      <c r="BV1343">
        <v>1</v>
      </c>
    </row>
    <row r="1344" spans="2:74" x14ac:dyDescent="0.3">
      <c r="B1344" s="20">
        <f t="shared" si="1191"/>
        <v>39</v>
      </c>
      <c r="C1344" s="22" t="str">
        <f t="shared" si="1192"/>
        <v>#39 Pass Festival</v>
      </c>
      <c r="D1344" t="str">
        <f t="shared" si="1189"/>
        <v>COR22E39</v>
      </c>
      <c r="E1344" s="53" t="s">
        <v>236</v>
      </c>
      <c r="F1344" s="20">
        <v>1000</v>
      </c>
      <c r="G1344" s="74" t="s">
        <v>1590</v>
      </c>
      <c r="H1344" s="23" t="s">
        <v>146</v>
      </c>
      <c r="J1344" s="54" t="s">
        <v>172</v>
      </c>
      <c r="K1344" s="22" t="s">
        <v>173</v>
      </c>
      <c r="L1344" s="54" t="s">
        <v>147</v>
      </c>
      <c r="M1344" s="22">
        <v>1</v>
      </c>
      <c r="N1344" s="54" t="s">
        <v>174</v>
      </c>
      <c r="T1344" s="54" t="s">
        <v>36</v>
      </c>
      <c r="U1344" s="22" t="s">
        <v>227</v>
      </c>
      <c r="AW1344" s="22"/>
      <c r="AX1344" s="20" t="str">
        <f t="shared" ref="AX1344:BC1359" si="1195">AX1343</f>
        <v>ncreator</v>
      </c>
      <c r="AY1344" s="20">
        <f t="shared" si="1195"/>
        <v>10</v>
      </c>
      <c r="AZ1344" s="20" t="str">
        <f t="shared" si="1195"/>
        <v>cotrcrea</v>
      </c>
      <c r="BA1344" s="20">
        <f t="shared" si="1195"/>
        <v>90</v>
      </c>
      <c r="BB1344" s="20" t="str">
        <f t="shared" si="1195"/>
        <v>nminer</v>
      </c>
      <c r="BC1344" s="20">
        <f t="shared" si="1195"/>
        <v>0</v>
      </c>
      <c r="BD1344" s="14"/>
      <c r="BJ1344" t="s">
        <v>237</v>
      </c>
      <c r="BK1344" t="s">
        <v>152</v>
      </c>
      <c r="BN1344" s="36">
        <v>294</v>
      </c>
      <c r="BQ1344">
        <f t="shared" si="1190"/>
        <v>1</v>
      </c>
      <c r="BR1344" s="38">
        <v>44737</v>
      </c>
      <c r="BS1344" s="22" t="s">
        <v>183</v>
      </c>
      <c r="BT1344" s="20" t="str">
        <f t="shared" si="1183"/>
        <v>PASSFestival_COR22E39</v>
      </c>
      <c r="BU1344" t="s">
        <v>184</v>
      </c>
      <c r="BV1344">
        <v>1</v>
      </c>
    </row>
    <row r="1345" spans="2:74" x14ac:dyDescent="0.3">
      <c r="B1345" s="20">
        <f t="shared" si="1191"/>
        <v>40</v>
      </c>
      <c r="C1345" s="22" t="str">
        <f t="shared" si="1192"/>
        <v>#40 Pass Festival</v>
      </c>
      <c r="D1345" t="str">
        <f t="shared" si="1189"/>
        <v>COR22E40</v>
      </c>
      <c r="E1345" s="53" t="s">
        <v>236</v>
      </c>
      <c r="F1345" s="20">
        <v>1000</v>
      </c>
      <c r="G1345" s="74" t="s">
        <v>1591</v>
      </c>
      <c r="H1345" s="23" t="s">
        <v>146</v>
      </c>
      <c r="J1345" s="54" t="s">
        <v>172</v>
      </c>
      <c r="K1345" s="22" t="s">
        <v>173</v>
      </c>
      <c r="L1345" s="54" t="s">
        <v>147</v>
      </c>
      <c r="M1345" s="22">
        <v>1</v>
      </c>
      <c r="N1345" s="54" t="s">
        <v>174</v>
      </c>
      <c r="T1345" s="54" t="s">
        <v>36</v>
      </c>
      <c r="U1345" s="22" t="s">
        <v>227</v>
      </c>
      <c r="AW1345" s="22"/>
      <c r="AX1345" s="20" t="str">
        <f t="shared" si="1195"/>
        <v>ncreator</v>
      </c>
      <c r="AY1345" s="20">
        <f t="shared" si="1195"/>
        <v>10</v>
      </c>
      <c r="AZ1345" s="20" t="str">
        <f t="shared" si="1195"/>
        <v>cotrcrea</v>
      </c>
      <c r="BA1345" s="20">
        <f t="shared" si="1195"/>
        <v>90</v>
      </c>
      <c r="BB1345" s="20" t="str">
        <f t="shared" si="1195"/>
        <v>nminer</v>
      </c>
      <c r="BC1345" s="20">
        <f t="shared" si="1195"/>
        <v>0</v>
      </c>
      <c r="BD1345" s="14"/>
      <c r="BJ1345" t="s">
        <v>237</v>
      </c>
      <c r="BK1345" t="s">
        <v>152</v>
      </c>
      <c r="BN1345" s="36">
        <v>294</v>
      </c>
      <c r="BQ1345">
        <f t="shared" si="1190"/>
        <v>1</v>
      </c>
      <c r="BR1345" s="38">
        <v>44737</v>
      </c>
      <c r="BS1345" s="22" t="s">
        <v>183</v>
      </c>
      <c r="BT1345" s="20" t="str">
        <f t="shared" si="1183"/>
        <v>PASSFestival_COR22E40</v>
      </c>
      <c r="BU1345" t="s">
        <v>184</v>
      </c>
      <c r="BV1345">
        <v>1</v>
      </c>
    </row>
    <row r="1346" spans="2:74" x14ac:dyDescent="0.3">
      <c r="B1346" s="20">
        <f t="shared" si="1191"/>
        <v>41</v>
      </c>
      <c r="C1346" s="22" t="str">
        <f t="shared" si="1192"/>
        <v>#41 Pass Festival</v>
      </c>
      <c r="D1346" t="str">
        <f t="shared" si="1189"/>
        <v>COR22E41</v>
      </c>
      <c r="E1346" s="53" t="s">
        <v>236</v>
      </c>
      <c r="F1346" s="20">
        <v>1000</v>
      </c>
      <c r="G1346" s="74" t="s">
        <v>1592</v>
      </c>
      <c r="H1346" s="23" t="s">
        <v>146</v>
      </c>
      <c r="J1346" s="54" t="s">
        <v>172</v>
      </c>
      <c r="K1346" s="22" t="s">
        <v>173</v>
      </c>
      <c r="L1346" s="54" t="s">
        <v>147</v>
      </c>
      <c r="M1346" s="22">
        <v>1</v>
      </c>
      <c r="N1346" s="54" t="s">
        <v>174</v>
      </c>
      <c r="T1346" s="54" t="s">
        <v>36</v>
      </c>
      <c r="U1346" s="22" t="s">
        <v>227</v>
      </c>
      <c r="AW1346" s="22"/>
      <c r="AX1346" s="20" t="str">
        <f t="shared" si="1195"/>
        <v>ncreator</v>
      </c>
      <c r="AY1346" s="20">
        <f t="shared" si="1195"/>
        <v>10</v>
      </c>
      <c r="AZ1346" s="20" t="str">
        <f t="shared" si="1195"/>
        <v>cotrcrea</v>
      </c>
      <c r="BA1346" s="20">
        <f t="shared" si="1195"/>
        <v>90</v>
      </c>
      <c r="BB1346" s="20" t="str">
        <f t="shared" si="1195"/>
        <v>nminer</v>
      </c>
      <c r="BC1346" s="20">
        <f t="shared" si="1195"/>
        <v>0</v>
      </c>
      <c r="BD1346" s="14"/>
      <c r="BJ1346" t="s">
        <v>237</v>
      </c>
      <c r="BK1346" t="s">
        <v>152</v>
      </c>
      <c r="BN1346" s="36">
        <v>294</v>
      </c>
      <c r="BQ1346">
        <f t="shared" si="1190"/>
        <v>1</v>
      </c>
      <c r="BR1346" s="38">
        <v>44737</v>
      </c>
      <c r="BS1346" s="22" t="s">
        <v>183</v>
      </c>
      <c r="BT1346" s="20" t="str">
        <f t="shared" si="1183"/>
        <v>PASSFestival_COR22E41</v>
      </c>
      <c r="BU1346" t="s">
        <v>184</v>
      </c>
      <c r="BV1346">
        <v>1</v>
      </c>
    </row>
    <row r="1347" spans="2:74" x14ac:dyDescent="0.3">
      <c r="B1347" s="20">
        <f t="shared" si="1191"/>
        <v>42</v>
      </c>
      <c r="C1347" s="22" t="str">
        <f t="shared" si="1192"/>
        <v>#42 Pass Festival</v>
      </c>
      <c r="D1347" t="str">
        <f t="shared" si="1189"/>
        <v>COR22E42</v>
      </c>
      <c r="E1347" s="53" t="s">
        <v>236</v>
      </c>
      <c r="F1347" s="20">
        <v>1000</v>
      </c>
      <c r="G1347" s="74" t="s">
        <v>1593</v>
      </c>
      <c r="H1347" s="23" t="s">
        <v>146</v>
      </c>
      <c r="J1347" s="54" t="s">
        <v>172</v>
      </c>
      <c r="K1347" s="22" t="s">
        <v>173</v>
      </c>
      <c r="L1347" s="54" t="s">
        <v>147</v>
      </c>
      <c r="M1347" s="22">
        <v>1</v>
      </c>
      <c r="N1347" s="54" t="s">
        <v>174</v>
      </c>
      <c r="T1347" s="54" t="s">
        <v>36</v>
      </c>
      <c r="U1347" s="22" t="s">
        <v>227</v>
      </c>
      <c r="AW1347" s="22"/>
      <c r="AX1347" s="20" t="str">
        <f t="shared" si="1195"/>
        <v>ncreator</v>
      </c>
      <c r="AY1347" s="20">
        <f t="shared" si="1195"/>
        <v>10</v>
      </c>
      <c r="AZ1347" s="20" t="str">
        <f t="shared" si="1195"/>
        <v>cotrcrea</v>
      </c>
      <c r="BA1347" s="20">
        <f t="shared" si="1195"/>
        <v>90</v>
      </c>
      <c r="BB1347" s="20" t="str">
        <f t="shared" si="1195"/>
        <v>nminer</v>
      </c>
      <c r="BC1347" s="20">
        <f t="shared" si="1195"/>
        <v>0</v>
      </c>
      <c r="BD1347" s="14"/>
      <c r="BJ1347" t="s">
        <v>237</v>
      </c>
      <c r="BK1347" t="s">
        <v>152</v>
      </c>
      <c r="BN1347" s="36">
        <v>294</v>
      </c>
      <c r="BQ1347">
        <f t="shared" si="1190"/>
        <v>1</v>
      </c>
      <c r="BR1347" s="38">
        <v>44737</v>
      </c>
      <c r="BS1347" s="22" t="s">
        <v>183</v>
      </c>
      <c r="BT1347" s="20" t="str">
        <f t="shared" si="1183"/>
        <v>PASSFestival_COR22E42</v>
      </c>
      <c r="BU1347" t="s">
        <v>184</v>
      </c>
      <c r="BV1347">
        <v>1</v>
      </c>
    </row>
    <row r="1348" spans="2:74" x14ac:dyDescent="0.3">
      <c r="B1348" s="20">
        <f t="shared" si="1191"/>
        <v>43</v>
      </c>
      <c r="C1348" s="22" t="str">
        <f t="shared" si="1192"/>
        <v>#43 Pass Festival</v>
      </c>
      <c r="D1348" t="str">
        <f t="shared" si="1189"/>
        <v>COR22E43</v>
      </c>
      <c r="E1348" s="53" t="s">
        <v>236</v>
      </c>
      <c r="F1348" s="20">
        <v>1000</v>
      </c>
      <c r="G1348" s="74" t="s">
        <v>1594</v>
      </c>
      <c r="H1348" s="23" t="s">
        <v>146</v>
      </c>
      <c r="J1348" s="54" t="s">
        <v>172</v>
      </c>
      <c r="K1348" s="22" t="s">
        <v>173</v>
      </c>
      <c r="L1348" s="54" t="s">
        <v>147</v>
      </c>
      <c r="M1348" s="22">
        <v>1</v>
      </c>
      <c r="N1348" s="54" t="s">
        <v>174</v>
      </c>
      <c r="T1348" s="54" t="s">
        <v>36</v>
      </c>
      <c r="U1348" s="22" t="s">
        <v>227</v>
      </c>
      <c r="AW1348" s="22"/>
      <c r="AX1348" s="20" t="str">
        <f t="shared" si="1195"/>
        <v>ncreator</v>
      </c>
      <c r="AY1348" s="20">
        <f t="shared" si="1195"/>
        <v>10</v>
      </c>
      <c r="AZ1348" s="20" t="str">
        <f t="shared" si="1195"/>
        <v>cotrcrea</v>
      </c>
      <c r="BA1348" s="20">
        <f t="shared" si="1195"/>
        <v>90</v>
      </c>
      <c r="BB1348" s="20" t="str">
        <f t="shared" si="1195"/>
        <v>nminer</v>
      </c>
      <c r="BC1348" s="20">
        <f t="shared" si="1195"/>
        <v>0</v>
      </c>
      <c r="BD1348" s="14"/>
      <c r="BJ1348" t="s">
        <v>237</v>
      </c>
      <c r="BK1348" t="s">
        <v>152</v>
      </c>
      <c r="BN1348" s="36">
        <v>294</v>
      </c>
      <c r="BQ1348">
        <f t="shared" si="1190"/>
        <v>1</v>
      </c>
      <c r="BR1348" s="38">
        <v>44737</v>
      </c>
      <c r="BS1348" s="22" t="s">
        <v>183</v>
      </c>
      <c r="BT1348" s="20" t="str">
        <f t="shared" ref="BT1348:BT1411" si="1196">SUBSTITUTE(BJ1348," ","") &amp; "_" &amp; D1348</f>
        <v>PASSFestival_COR22E43</v>
      </c>
      <c r="BU1348" t="s">
        <v>184</v>
      </c>
      <c r="BV1348">
        <v>1</v>
      </c>
    </row>
    <row r="1349" spans="2:74" x14ac:dyDescent="0.3">
      <c r="B1349" s="20">
        <f t="shared" si="1191"/>
        <v>44</v>
      </c>
      <c r="C1349" s="22" t="str">
        <f t="shared" si="1192"/>
        <v>#44 Pass Festival</v>
      </c>
      <c r="D1349" t="str">
        <f t="shared" si="1189"/>
        <v>COR22E44</v>
      </c>
      <c r="E1349" s="53" t="s">
        <v>236</v>
      </c>
      <c r="F1349" s="20">
        <v>1000</v>
      </c>
      <c r="G1349" s="74" t="s">
        <v>1595</v>
      </c>
      <c r="H1349" s="23" t="s">
        <v>146</v>
      </c>
      <c r="J1349" s="54" t="s">
        <v>172</v>
      </c>
      <c r="K1349" s="22" t="s">
        <v>173</v>
      </c>
      <c r="L1349" s="54" t="s">
        <v>147</v>
      </c>
      <c r="M1349" s="22">
        <v>1</v>
      </c>
      <c r="N1349" s="54" t="s">
        <v>174</v>
      </c>
      <c r="T1349" s="54" t="s">
        <v>36</v>
      </c>
      <c r="U1349" s="22" t="s">
        <v>227</v>
      </c>
      <c r="AW1349" s="22"/>
      <c r="AX1349" s="20" t="str">
        <f t="shared" si="1195"/>
        <v>ncreator</v>
      </c>
      <c r="AY1349" s="20">
        <f t="shared" si="1195"/>
        <v>10</v>
      </c>
      <c r="AZ1349" s="20" t="str">
        <f t="shared" si="1195"/>
        <v>cotrcrea</v>
      </c>
      <c r="BA1349" s="20">
        <f t="shared" si="1195"/>
        <v>90</v>
      </c>
      <c r="BB1349" s="20" t="str">
        <f t="shared" si="1195"/>
        <v>nminer</v>
      </c>
      <c r="BC1349" s="20">
        <f t="shared" si="1195"/>
        <v>0</v>
      </c>
      <c r="BD1349" s="14"/>
      <c r="BJ1349" t="s">
        <v>237</v>
      </c>
      <c r="BK1349" t="s">
        <v>152</v>
      </c>
      <c r="BN1349" s="36">
        <v>294</v>
      </c>
      <c r="BQ1349">
        <f t="shared" si="1190"/>
        <v>1</v>
      </c>
      <c r="BR1349" s="38">
        <v>44737</v>
      </c>
      <c r="BS1349" s="22" t="s">
        <v>183</v>
      </c>
      <c r="BT1349" s="20" t="str">
        <f t="shared" si="1196"/>
        <v>PASSFestival_COR22E44</v>
      </c>
      <c r="BU1349" t="s">
        <v>184</v>
      </c>
      <c r="BV1349">
        <v>1</v>
      </c>
    </row>
    <row r="1350" spans="2:74" x14ac:dyDescent="0.3">
      <c r="B1350" s="20">
        <f t="shared" si="1191"/>
        <v>45</v>
      </c>
      <c r="C1350" s="22" t="str">
        <f t="shared" si="1192"/>
        <v>#45 Pass Festival</v>
      </c>
      <c r="D1350" t="str">
        <f t="shared" si="1189"/>
        <v>COR22E45</v>
      </c>
      <c r="E1350" s="53" t="s">
        <v>236</v>
      </c>
      <c r="F1350" s="20">
        <v>1000</v>
      </c>
      <c r="G1350" s="74" t="s">
        <v>1596</v>
      </c>
      <c r="H1350" s="23" t="s">
        <v>146</v>
      </c>
      <c r="J1350" s="54" t="s">
        <v>172</v>
      </c>
      <c r="K1350" s="22" t="s">
        <v>173</v>
      </c>
      <c r="L1350" s="54" t="s">
        <v>147</v>
      </c>
      <c r="M1350" s="22">
        <v>1</v>
      </c>
      <c r="N1350" s="54" t="s">
        <v>174</v>
      </c>
      <c r="T1350" s="54" t="s">
        <v>36</v>
      </c>
      <c r="U1350" s="22" t="s">
        <v>227</v>
      </c>
      <c r="AW1350" s="22"/>
      <c r="AX1350" s="20" t="str">
        <f t="shared" si="1195"/>
        <v>ncreator</v>
      </c>
      <c r="AY1350" s="20">
        <f t="shared" si="1195"/>
        <v>10</v>
      </c>
      <c r="AZ1350" s="20" t="str">
        <f t="shared" si="1195"/>
        <v>cotrcrea</v>
      </c>
      <c r="BA1350" s="20">
        <f t="shared" si="1195"/>
        <v>90</v>
      </c>
      <c r="BB1350" s="20" t="str">
        <f t="shared" si="1195"/>
        <v>nminer</v>
      </c>
      <c r="BC1350" s="20">
        <f t="shared" si="1195"/>
        <v>0</v>
      </c>
      <c r="BD1350" s="14"/>
      <c r="BJ1350" t="s">
        <v>237</v>
      </c>
      <c r="BK1350" t="s">
        <v>152</v>
      </c>
      <c r="BN1350" s="36">
        <v>294</v>
      </c>
      <c r="BQ1350">
        <f t="shared" si="1190"/>
        <v>1</v>
      </c>
      <c r="BR1350" s="38">
        <v>44737</v>
      </c>
      <c r="BS1350" s="22" t="s">
        <v>183</v>
      </c>
      <c r="BT1350" s="20" t="str">
        <f t="shared" si="1196"/>
        <v>PASSFestival_COR22E45</v>
      </c>
      <c r="BU1350" t="s">
        <v>184</v>
      </c>
      <c r="BV1350">
        <v>1</v>
      </c>
    </row>
    <row r="1351" spans="2:74" x14ac:dyDescent="0.3">
      <c r="B1351" s="20">
        <f t="shared" si="1191"/>
        <v>46</v>
      </c>
      <c r="C1351" s="22" t="str">
        <f t="shared" si="1192"/>
        <v>#46 Pass Festival</v>
      </c>
      <c r="D1351" t="str">
        <f t="shared" si="1189"/>
        <v>COR22E46</v>
      </c>
      <c r="E1351" s="53" t="s">
        <v>236</v>
      </c>
      <c r="F1351" s="20">
        <v>1000</v>
      </c>
      <c r="G1351" s="74" t="s">
        <v>1597</v>
      </c>
      <c r="H1351" s="23" t="s">
        <v>146</v>
      </c>
      <c r="J1351" s="54" t="s">
        <v>172</v>
      </c>
      <c r="K1351" s="22" t="s">
        <v>173</v>
      </c>
      <c r="L1351" s="54" t="s">
        <v>147</v>
      </c>
      <c r="M1351" s="22">
        <v>1</v>
      </c>
      <c r="N1351" s="54" t="s">
        <v>174</v>
      </c>
      <c r="T1351" s="54" t="s">
        <v>36</v>
      </c>
      <c r="U1351" s="22" t="s">
        <v>227</v>
      </c>
      <c r="AW1351" s="22"/>
      <c r="AX1351" s="20" t="str">
        <f t="shared" si="1195"/>
        <v>ncreator</v>
      </c>
      <c r="AY1351" s="20">
        <f t="shared" si="1195"/>
        <v>10</v>
      </c>
      <c r="AZ1351" s="20" t="str">
        <f t="shared" si="1195"/>
        <v>cotrcrea</v>
      </c>
      <c r="BA1351" s="20">
        <f t="shared" si="1195"/>
        <v>90</v>
      </c>
      <c r="BB1351" s="20" t="str">
        <f t="shared" si="1195"/>
        <v>nminer</v>
      </c>
      <c r="BC1351" s="20">
        <f t="shared" si="1195"/>
        <v>0</v>
      </c>
      <c r="BD1351" s="14"/>
      <c r="BJ1351" t="s">
        <v>237</v>
      </c>
      <c r="BK1351" t="s">
        <v>152</v>
      </c>
      <c r="BN1351" s="36">
        <v>294</v>
      </c>
      <c r="BQ1351">
        <f t="shared" si="1190"/>
        <v>1</v>
      </c>
      <c r="BR1351" s="38">
        <v>44737</v>
      </c>
      <c r="BS1351" s="22" t="s">
        <v>183</v>
      </c>
      <c r="BT1351" s="20" t="str">
        <f t="shared" si="1196"/>
        <v>PASSFestival_COR22E46</v>
      </c>
      <c r="BU1351" t="s">
        <v>184</v>
      </c>
      <c r="BV1351">
        <v>1</v>
      </c>
    </row>
    <row r="1352" spans="2:74" x14ac:dyDescent="0.3">
      <c r="B1352" s="20">
        <f t="shared" si="1191"/>
        <v>47</v>
      </c>
      <c r="C1352" s="22" t="str">
        <f t="shared" si="1192"/>
        <v>#47 Pass Festival</v>
      </c>
      <c r="D1352" t="str">
        <f t="shared" si="1189"/>
        <v>COR22E47</v>
      </c>
      <c r="E1352" s="53" t="s">
        <v>236</v>
      </c>
      <c r="F1352" s="20">
        <v>1000</v>
      </c>
      <c r="G1352" s="74" t="s">
        <v>1598</v>
      </c>
      <c r="H1352" s="23" t="s">
        <v>146</v>
      </c>
      <c r="J1352" s="54" t="s">
        <v>172</v>
      </c>
      <c r="K1352" s="22" t="s">
        <v>173</v>
      </c>
      <c r="L1352" s="54" t="s">
        <v>147</v>
      </c>
      <c r="M1352" s="22">
        <v>1</v>
      </c>
      <c r="N1352" s="54" t="s">
        <v>174</v>
      </c>
      <c r="T1352" s="54" t="s">
        <v>36</v>
      </c>
      <c r="U1352" s="22" t="s">
        <v>227</v>
      </c>
      <c r="AW1352" s="22"/>
      <c r="AX1352" s="20" t="str">
        <f t="shared" si="1195"/>
        <v>ncreator</v>
      </c>
      <c r="AY1352" s="20">
        <f t="shared" si="1195"/>
        <v>10</v>
      </c>
      <c r="AZ1352" s="20" t="str">
        <f t="shared" si="1195"/>
        <v>cotrcrea</v>
      </c>
      <c r="BA1352" s="20">
        <f t="shared" si="1195"/>
        <v>90</v>
      </c>
      <c r="BB1352" s="20" t="str">
        <f t="shared" si="1195"/>
        <v>nminer</v>
      </c>
      <c r="BC1352" s="20">
        <f t="shared" si="1195"/>
        <v>0</v>
      </c>
      <c r="BD1352" s="14"/>
      <c r="BJ1352" t="s">
        <v>237</v>
      </c>
      <c r="BK1352" t="s">
        <v>152</v>
      </c>
      <c r="BN1352" s="36">
        <v>294</v>
      </c>
      <c r="BQ1352">
        <f t="shared" si="1190"/>
        <v>1</v>
      </c>
      <c r="BR1352" s="38">
        <v>44737</v>
      </c>
      <c r="BS1352" s="22" t="s">
        <v>183</v>
      </c>
      <c r="BT1352" s="20" t="str">
        <f t="shared" si="1196"/>
        <v>PASSFestival_COR22E47</v>
      </c>
      <c r="BU1352" t="s">
        <v>184</v>
      </c>
      <c r="BV1352">
        <v>1</v>
      </c>
    </row>
    <row r="1353" spans="2:74" x14ac:dyDescent="0.3">
      <c r="B1353" s="20">
        <f t="shared" si="1191"/>
        <v>48</v>
      </c>
      <c r="C1353" s="22" t="str">
        <f t="shared" si="1192"/>
        <v>#48 Pass Festival</v>
      </c>
      <c r="D1353" t="str">
        <f t="shared" si="1189"/>
        <v>COR22E48</v>
      </c>
      <c r="E1353" s="53" t="s">
        <v>236</v>
      </c>
      <c r="F1353" s="20">
        <v>1000</v>
      </c>
      <c r="G1353" s="74" t="s">
        <v>1599</v>
      </c>
      <c r="H1353" s="23" t="s">
        <v>146</v>
      </c>
      <c r="J1353" s="54" t="s">
        <v>172</v>
      </c>
      <c r="K1353" s="22" t="s">
        <v>173</v>
      </c>
      <c r="L1353" s="54" t="s">
        <v>147</v>
      </c>
      <c r="M1353" s="22">
        <v>1</v>
      </c>
      <c r="N1353" s="54" t="s">
        <v>174</v>
      </c>
      <c r="T1353" s="54" t="s">
        <v>36</v>
      </c>
      <c r="U1353" s="22" t="s">
        <v>227</v>
      </c>
      <c r="AW1353" s="22"/>
      <c r="AX1353" s="20" t="str">
        <f t="shared" si="1195"/>
        <v>ncreator</v>
      </c>
      <c r="AY1353" s="20">
        <f t="shared" si="1195"/>
        <v>10</v>
      </c>
      <c r="AZ1353" s="20" t="str">
        <f t="shared" si="1195"/>
        <v>cotrcrea</v>
      </c>
      <c r="BA1353" s="20">
        <f t="shared" si="1195"/>
        <v>90</v>
      </c>
      <c r="BB1353" s="20" t="str">
        <f t="shared" si="1195"/>
        <v>nminer</v>
      </c>
      <c r="BC1353" s="20">
        <f t="shared" si="1195"/>
        <v>0</v>
      </c>
      <c r="BD1353" s="14"/>
      <c r="BJ1353" t="s">
        <v>237</v>
      </c>
      <c r="BK1353" t="s">
        <v>152</v>
      </c>
      <c r="BN1353" s="36">
        <v>294</v>
      </c>
      <c r="BQ1353">
        <f t="shared" si="1190"/>
        <v>1</v>
      </c>
      <c r="BR1353" s="38">
        <v>44737</v>
      </c>
      <c r="BS1353" s="22" t="s">
        <v>183</v>
      </c>
      <c r="BT1353" s="20" t="str">
        <f t="shared" si="1196"/>
        <v>PASSFestival_COR22E48</v>
      </c>
      <c r="BU1353" t="s">
        <v>184</v>
      </c>
      <c r="BV1353">
        <v>1</v>
      </c>
    </row>
    <row r="1354" spans="2:74" x14ac:dyDescent="0.3">
      <c r="B1354" s="20">
        <f t="shared" si="1191"/>
        <v>49</v>
      </c>
      <c r="C1354" s="22" t="str">
        <f t="shared" si="1192"/>
        <v>#49 Pass Festival</v>
      </c>
      <c r="D1354" t="str">
        <f t="shared" si="1189"/>
        <v>COR22E49</v>
      </c>
      <c r="E1354" s="53" t="s">
        <v>236</v>
      </c>
      <c r="F1354" s="20">
        <v>1000</v>
      </c>
      <c r="G1354" s="74" t="s">
        <v>1600</v>
      </c>
      <c r="H1354" s="23" t="s">
        <v>146</v>
      </c>
      <c r="J1354" s="54" t="s">
        <v>172</v>
      </c>
      <c r="K1354" s="22" t="s">
        <v>173</v>
      </c>
      <c r="L1354" s="54" t="s">
        <v>147</v>
      </c>
      <c r="M1354" s="22">
        <v>1</v>
      </c>
      <c r="N1354" s="54" t="s">
        <v>174</v>
      </c>
      <c r="T1354" s="54" t="s">
        <v>36</v>
      </c>
      <c r="U1354" s="22" t="s">
        <v>227</v>
      </c>
      <c r="AW1354" s="22"/>
      <c r="AX1354" s="20" t="str">
        <f t="shared" si="1195"/>
        <v>ncreator</v>
      </c>
      <c r="AY1354" s="20">
        <f t="shared" si="1195"/>
        <v>10</v>
      </c>
      <c r="AZ1354" s="20" t="str">
        <f t="shared" si="1195"/>
        <v>cotrcrea</v>
      </c>
      <c r="BA1354" s="20">
        <f t="shared" si="1195"/>
        <v>90</v>
      </c>
      <c r="BB1354" s="20" t="str">
        <f t="shared" si="1195"/>
        <v>nminer</v>
      </c>
      <c r="BC1354" s="20">
        <f t="shared" si="1195"/>
        <v>0</v>
      </c>
      <c r="BD1354" s="14"/>
      <c r="BJ1354" t="s">
        <v>237</v>
      </c>
      <c r="BK1354" t="s">
        <v>152</v>
      </c>
      <c r="BN1354" s="36">
        <v>294</v>
      </c>
      <c r="BQ1354">
        <f t="shared" si="1190"/>
        <v>1</v>
      </c>
      <c r="BR1354" s="38">
        <v>44737</v>
      </c>
      <c r="BS1354" s="22" t="s">
        <v>183</v>
      </c>
      <c r="BT1354" s="20" t="str">
        <f t="shared" si="1196"/>
        <v>PASSFestival_COR22E49</v>
      </c>
      <c r="BU1354" t="s">
        <v>184</v>
      </c>
      <c r="BV1354">
        <v>1</v>
      </c>
    </row>
    <row r="1355" spans="2:74" x14ac:dyDescent="0.3">
      <c r="B1355" s="20">
        <f t="shared" si="1191"/>
        <v>50</v>
      </c>
      <c r="C1355" s="22" t="str">
        <f t="shared" si="1192"/>
        <v>#50 Pass Festival</v>
      </c>
      <c r="D1355" t="str">
        <f t="shared" si="1189"/>
        <v>COR22E50</v>
      </c>
      <c r="E1355" s="53" t="s">
        <v>236</v>
      </c>
      <c r="F1355" s="20">
        <v>1000</v>
      </c>
      <c r="G1355" s="74" t="s">
        <v>1601</v>
      </c>
      <c r="H1355" s="23" t="s">
        <v>146</v>
      </c>
      <c r="J1355" s="54" t="s">
        <v>172</v>
      </c>
      <c r="K1355" s="22" t="s">
        <v>173</v>
      </c>
      <c r="L1355" s="54" t="s">
        <v>147</v>
      </c>
      <c r="M1355" s="22">
        <v>1</v>
      </c>
      <c r="N1355" s="54" t="s">
        <v>174</v>
      </c>
      <c r="T1355" s="54" t="s">
        <v>36</v>
      </c>
      <c r="U1355" s="22" t="s">
        <v>227</v>
      </c>
      <c r="AW1355" s="22"/>
      <c r="AX1355" s="20" t="str">
        <f t="shared" si="1195"/>
        <v>ncreator</v>
      </c>
      <c r="AY1355" s="20">
        <f t="shared" si="1195"/>
        <v>10</v>
      </c>
      <c r="AZ1355" s="20" t="str">
        <f t="shared" si="1195"/>
        <v>cotrcrea</v>
      </c>
      <c r="BA1355" s="20">
        <f t="shared" si="1195"/>
        <v>90</v>
      </c>
      <c r="BB1355" s="20" t="str">
        <f t="shared" si="1195"/>
        <v>nminer</v>
      </c>
      <c r="BC1355" s="20">
        <f t="shared" si="1195"/>
        <v>0</v>
      </c>
      <c r="BD1355" s="14"/>
      <c r="BJ1355" t="s">
        <v>237</v>
      </c>
      <c r="BK1355" t="s">
        <v>152</v>
      </c>
      <c r="BN1355" s="36">
        <v>294</v>
      </c>
      <c r="BQ1355">
        <f t="shared" si="1190"/>
        <v>1</v>
      </c>
      <c r="BR1355" s="38">
        <v>44737</v>
      </c>
      <c r="BS1355" s="22" t="s">
        <v>183</v>
      </c>
      <c r="BT1355" s="20" t="str">
        <f t="shared" si="1196"/>
        <v>PASSFestival_COR22E50</v>
      </c>
      <c r="BU1355" t="s">
        <v>184</v>
      </c>
      <c r="BV1355">
        <v>1</v>
      </c>
    </row>
    <row r="1356" spans="2:74" x14ac:dyDescent="0.3">
      <c r="B1356" s="20">
        <f t="shared" si="1191"/>
        <v>51</v>
      </c>
      <c r="C1356" s="22" t="str">
        <f t="shared" si="1192"/>
        <v>#51 Pass Festival</v>
      </c>
      <c r="D1356" t="str">
        <f t="shared" si="1189"/>
        <v>COR22E51</v>
      </c>
      <c r="E1356" s="53" t="s">
        <v>236</v>
      </c>
      <c r="F1356" s="20">
        <v>1000</v>
      </c>
      <c r="G1356" s="74" t="s">
        <v>1602</v>
      </c>
      <c r="H1356" s="23" t="s">
        <v>146</v>
      </c>
      <c r="J1356" s="54" t="s">
        <v>172</v>
      </c>
      <c r="K1356" s="22" t="s">
        <v>173</v>
      </c>
      <c r="L1356" s="54" t="s">
        <v>147</v>
      </c>
      <c r="M1356" s="22">
        <v>1</v>
      </c>
      <c r="N1356" s="54" t="s">
        <v>174</v>
      </c>
      <c r="T1356" s="54" t="s">
        <v>36</v>
      </c>
      <c r="U1356" s="22" t="s">
        <v>227</v>
      </c>
      <c r="AW1356" s="22"/>
      <c r="AX1356" s="20" t="str">
        <f t="shared" si="1195"/>
        <v>ncreator</v>
      </c>
      <c r="AY1356" s="20">
        <f t="shared" si="1195"/>
        <v>10</v>
      </c>
      <c r="AZ1356" s="20" t="str">
        <f t="shared" si="1195"/>
        <v>cotrcrea</v>
      </c>
      <c r="BA1356" s="20">
        <f t="shared" si="1195"/>
        <v>90</v>
      </c>
      <c r="BB1356" s="20" t="str">
        <f t="shared" si="1195"/>
        <v>nminer</v>
      </c>
      <c r="BC1356" s="20">
        <f t="shared" si="1195"/>
        <v>0</v>
      </c>
      <c r="BD1356" s="14"/>
      <c r="BJ1356" t="s">
        <v>237</v>
      </c>
      <c r="BK1356" t="s">
        <v>152</v>
      </c>
      <c r="BN1356" s="36">
        <v>294</v>
      </c>
      <c r="BQ1356">
        <f t="shared" si="1190"/>
        <v>1</v>
      </c>
      <c r="BR1356" s="38">
        <v>44737</v>
      </c>
      <c r="BS1356" s="22" t="s">
        <v>183</v>
      </c>
      <c r="BT1356" s="20" t="str">
        <f t="shared" si="1196"/>
        <v>PASSFestival_COR22E51</v>
      </c>
      <c r="BU1356" t="s">
        <v>184</v>
      </c>
      <c r="BV1356">
        <v>1</v>
      </c>
    </row>
    <row r="1357" spans="2:74" x14ac:dyDescent="0.3">
      <c r="B1357" s="20">
        <f t="shared" si="1191"/>
        <v>52</v>
      </c>
      <c r="C1357" s="22" t="str">
        <f t="shared" si="1192"/>
        <v>#52 Pass Festival</v>
      </c>
      <c r="D1357" t="str">
        <f t="shared" si="1189"/>
        <v>COR22E52</v>
      </c>
      <c r="E1357" s="53" t="s">
        <v>236</v>
      </c>
      <c r="F1357" s="20">
        <v>1000</v>
      </c>
      <c r="G1357" s="74" t="s">
        <v>1603</v>
      </c>
      <c r="H1357" s="23" t="s">
        <v>146</v>
      </c>
      <c r="J1357" s="54" t="s">
        <v>172</v>
      </c>
      <c r="K1357" s="22" t="s">
        <v>173</v>
      </c>
      <c r="L1357" s="54" t="s">
        <v>147</v>
      </c>
      <c r="M1357" s="22">
        <v>1</v>
      </c>
      <c r="N1357" s="54" t="s">
        <v>174</v>
      </c>
      <c r="T1357" s="54" t="s">
        <v>36</v>
      </c>
      <c r="U1357" s="22" t="s">
        <v>227</v>
      </c>
      <c r="AW1357" s="22"/>
      <c r="AX1357" s="20" t="str">
        <f t="shared" si="1195"/>
        <v>ncreator</v>
      </c>
      <c r="AY1357" s="20">
        <f t="shared" si="1195"/>
        <v>10</v>
      </c>
      <c r="AZ1357" s="20" t="str">
        <f t="shared" si="1195"/>
        <v>cotrcrea</v>
      </c>
      <c r="BA1357" s="20">
        <f t="shared" si="1195"/>
        <v>90</v>
      </c>
      <c r="BB1357" s="20" t="str">
        <f t="shared" si="1195"/>
        <v>nminer</v>
      </c>
      <c r="BC1357" s="20">
        <f t="shared" si="1195"/>
        <v>0</v>
      </c>
      <c r="BD1357" s="14"/>
      <c r="BJ1357" t="s">
        <v>237</v>
      </c>
      <c r="BK1357" t="s">
        <v>152</v>
      </c>
      <c r="BN1357" s="36">
        <v>294</v>
      </c>
      <c r="BQ1357">
        <f t="shared" si="1190"/>
        <v>1</v>
      </c>
      <c r="BR1357" s="38">
        <v>44737</v>
      </c>
      <c r="BS1357" s="22" t="s">
        <v>183</v>
      </c>
      <c r="BT1357" s="20" t="str">
        <f t="shared" si="1196"/>
        <v>PASSFestival_COR22E52</v>
      </c>
      <c r="BU1357" t="s">
        <v>184</v>
      </c>
      <c r="BV1357">
        <v>1</v>
      </c>
    </row>
    <row r="1358" spans="2:74" x14ac:dyDescent="0.3">
      <c r="B1358" s="20">
        <f t="shared" si="1191"/>
        <v>53</v>
      </c>
      <c r="C1358" s="22" t="str">
        <f t="shared" si="1192"/>
        <v>#53 Pass Festival</v>
      </c>
      <c r="D1358" t="str">
        <f t="shared" si="1189"/>
        <v>COR22E53</v>
      </c>
      <c r="E1358" s="53" t="s">
        <v>236</v>
      </c>
      <c r="F1358" s="20">
        <v>1000</v>
      </c>
      <c r="G1358" s="74" t="s">
        <v>1604</v>
      </c>
      <c r="H1358" s="23" t="s">
        <v>146</v>
      </c>
      <c r="J1358" s="54" t="s">
        <v>172</v>
      </c>
      <c r="K1358" s="22" t="s">
        <v>173</v>
      </c>
      <c r="L1358" s="54" t="s">
        <v>147</v>
      </c>
      <c r="M1358" s="22">
        <v>1</v>
      </c>
      <c r="N1358" s="54" t="s">
        <v>174</v>
      </c>
      <c r="T1358" s="54" t="s">
        <v>36</v>
      </c>
      <c r="U1358" s="22" t="s">
        <v>227</v>
      </c>
      <c r="AW1358" s="22"/>
      <c r="AX1358" s="20" t="str">
        <f t="shared" si="1195"/>
        <v>ncreator</v>
      </c>
      <c r="AY1358" s="20">
        <f t="shared" si="1195"/>
        <v>10</v>
      </c>
      <c r="AZ1358" s="20" t="str">
        <f t="shared" si="1195"/>
        <v>cotrcrea</v>
      </c>
      <c r="BA1358" s="20">
        <f t="shared" si="1195"/>
        <v>90</v>
      </c>
      <c r="BB1358" s="20" t="str">
        <f t="shared" si="1195"/>
        <v>nminer</v>
      </c>
      <c r="BC1358" s="20">
        <f t="shared" si="1195"/>
        <v>0</v>
      </c>
      <c r="BD1358" s="14"/>
      <c r="BJ1358" t="s">
        <v>237</v>
      </c>
      <c r="BK1358" t="s">
        <v>152</v>
      </c>
      <c r="BN1358" s="36">
        <v>294</v>
      </c>
      <c r="BQ1358">
        <f t="shared" si="1190"/>
        <v>1</v>
      </c>
      <c r="BR1358" s="38">
        <v>44737</v>
      </c>
      <c r="BS1358" s="22" t="s">
        <v>183</v>
      </c>
      <c r="BT1358" s="20" t="str">
        <f t="shared" si="1196"/>
        <v>PASSFestival_COR22E53</v>
      </c>
      <c r="BU1358" t="s">
        <v>184</v>
      </c>
      <c r="BV1358">
        <v>1</v>
      </c>
    </row>
    <row r="1359" spans="2:74" x14ac:dyDescent="0.3">
      <c r="B1359" s="20">
        <f t="shared" si="1191"/>
        <v>54</v>
      </c>
      <c r="C1359" s="22" t="str">
        <f t="shared" si="1192"/>
        <v>#54 Pass Festival</v>
      </c>
      <c r="D1359" t="str">
        <f t="shared" si="1189"/>
        <v>COR22E54</v>
      </c>
      <c r="E1359" s="53" t="s">
        <v>236</v>
      </c>
      <c r="F1359" s="20">
        <v>1000</v>
      </c>
      <c r="G1359" s="74" t="s">
        <v>1605</v>
      </c>
      <c r="H1359" s="23" t="s">
        <v>146</v>
      </c>
      <c r="J1359" s="54" t="s">
        <v>172</v>
      </c>
      <c r="K1359" s="22" t="s">
        <v>173</v>
      </c>
      <c r="L1359" s="54" t="s">
        <v>147</v>
      </c>
      <c r="M1359" s="22">
        <v>1</v>
      </c>
      <c r="N1359" s="54" t="s">
        <v>174</v>
      </c>
      <c r="T1359" s="54" t="s">
        <v>36</v>
      </c>
      <c r="U1359" s="22" t="s">
        <v>227</v>
      </c>
      <c r="AW1359" s="22"/>
      <c r="AX1359" s="20" t="str">
        <f t="shared" si="1195"/>
        <v>ncreator</v>
      </c>
      <c r="AY1359" s="20">
        <f t="shared" si="1195"/>
        <v>10</v>
      </c>
      <c r="AZ1359" s="20" t="str">
        <f t="shared" si="1195"/>
        <v>cotrcrea</v>
      </c>
      <c r="BA1359" s="20">
        <f t="shared" si="1195"/>
        <v>90</v>
      </c>
      <c r="BB1359" s="20" t="str">
        <f t="shared" si="1195"/>
        <v>nminer</v>
      </c>
      <c r="BC1359" s="20">
        <f t="shared" si="1195"/>
        <v>0</v>
      </c>
      <c r="BD1359" s="14"/>
      <c r="BJ1359" t="s">
        <v>237</v>
      </c>
      <c r="BK1359" t="s">
        <v>152</v>
      </c>
      <c r="BN1359" s="36">
        <v>294</v>
      </c>
      <c r="BQ1359">
        <f t="shared" si="1190"/>
        <v>1</v>
      </c>
      <c r="BR1359" s="38">
        <v>44737</v>
      </c>
      <c r="BS1359" s="22" t="s">
        <v>183</v>
      </c>
      <c r="BT1359" s="20" t="str">
        <f t="shared" si="1196"/>
        <v>PASSFestival_COR22E54</v>
      </c>
      <c r="BU1359" t="s">
        <v>184</v>
      </c>
      <c r="BV1359">
        <v>1</v>
      </c>
    </row>
    <row r="1360" spans="2:74" x14ac:dyDescent="0.3">
      <c r="B1360" s="20">
        <f t="shared" si="1191"/>
        <v>55</v>
      </c>
      <c r="C1360" s="22" t="str">
        <f t="shared" si="1192"/>
        <v>#55 Pass Festival</v>
      </c>
      <c r="D1360" t="str">
        <f t="shared" si="1189"/>
        <v>COR22E55</v>
      </c>
      <c r="E1360" s="53" t="s">
        <v>236</v>
      </c>
      <c r="F1360" s="20">
        <v>1000</v>
      </c>
      <c r="G1360" s="74" t="s">
        <v>1606</v>
      </c>
      <c r="H1360" s="23" t="s">
        <v>146</v>
      </c>
      <c r="J1360" s="54" t="s">
        <v>172</v>
      </c>
      <c r="K1360" s="22" t="s">
        <v>173</v>
      </c>
      <c r="L1360" s="54" t="s">
        <v>147</v>
      </c>
      <c r="M1360" s="22">
        <v>1</v>
      </c>
      <c r="N1360" s="54" t="s">
        <v>174</v>
      </c>
      <c r="T1360" s="54" t="s">
        <v>36</v>
      </c>
      <c r="U1360" s="22" t="s">
        <v>227</v>
      </c>
      <c r="AW1360" s="22"/>
      <c r="AX1360" s="20" t="str">
        <f t="shared" ref="AX1360:BC1375" si="1197">AX1359</f>
        <v>ncreator</v>
      </c>
      <c r="AY1360" s="20">
        <f t="shared" si="1197"/>
        <v>10</v>
      </c>
      <c r="AZ1360" s="20" t="str">
        <f t="shared" si="1197"/>
        <v>cotrcrea</v>
      </c>
      <c r="BA1360" s="20">
        <f t="shared" si="1197"/>
        <v>90</v>
      </c>
      <c r="BB1360" s="20" t="str">
        <f t="shared" si="1197"/>
        <v>nminer</v>
      </c>
      <c r="BC1360" s="20">
        <f t="shared" si="1197"/>
        <v>0</v>
      </c>
      <c r="BD1360" s="14"/>
      <c r="BJ1360" t="s">
        <v>237</v>
      </c>
      <c r="BK1360" t="s">
        <v>152</v>
      </c>
      <c r="BN1360" s="36">
        <v>294</v>
      </c>
      <c r="BQ1360">
        <f t="shared" si="1190"/>
        <v>1</v>
      </c>
      <c r="BR1360" s="38">
        <v>44737</v>
      </c>
      <c r="BS1360" s="22" t="s">
        <v>183</v>
      </c>
      <c r="BT1360" s="20" t="str">
        <f t="shared" si="1196"/>
        <v>PASSFestival_COR22E55</v>
      </c>
      <c r="BU1360" t="s">
        <v>184</v>
      </c>
      <c r="BV1360">
        <v>1</v>
      </c>
    </row>
    <row r="1361" spans="2:74" x14ac:dyDescent="0.3">
      <c r="B1361" s="20">
        <f t="shared" si="1191"/>
        <v>56</v>
      </c>
      <c r="C1361" s="22" t="str">
        <f t="shared" si="1192"/>
        <v>#56 Pass Festival</v>
      </c>
      <c r="D1361" t="str">
        <f t="shared" si="1189"/>
        <v>COR22E56</v>
      </c>
      <c r="E1361" s="53" t="s">
        <v>236</v>
      </c>
      <c r="F1361" s="20">
        <v>1000</v>
      </c>
      <c r="G1361" s="74" t="s">
        <v>1607</v>
      </c>
      <c r="H1361" s="23" t="s">
        <v>146</v>
      </c>
      <c r="J1361" s="54" t="s">
        <v>172</v>
      </c>
      <c r="K1361" s="22" t="s">
        <v>173</v>
      </c>
      <c r="L1361" s="54" t="s">
        <v>147</v>
      </c>
      <c r="M1361" s="22">
        <v>1</v>
      </c>
      <c r="N1361" s="54" t="s">
        <v>174</v>
      </c>
      <c r="T1361" s="54" t="s">
        <v>36</v>
      </c>
      <c r="U1361" s="22" t="s">
        <v>227</v>
      </c>
      <c r="AW1361" s="22"/>
      <c r="AX1361" s="20" t="str">
        <f t="shared" si="1197"/>
        <v>ncreator</v>
      </c>
      <c r="AY1361" s="20">
        <f t="shared" si="1197"/>
        <v>10</v>
      </c>
      <c r="AZ1361" s="20" t="str">
        <f t="shared" si="1197"/>
        <v>cotrcrea</v>
      </c>
      <c r="BA1361" s="20">
        <f t="shared" si="1197"/>
        <v>90</v>
      </c>
      <c r="BB1361" s="20" t="str">
        <f t="shared" si="1197"/>
        <v>nminer</v>
      </c>
      <c r="BC1361" s="20">
        <f t="shared" si="1197"/>
        <v>0</v>
      </c>
      <c r="BD1361" s="14"/>
      <c r="BJ1361" t="s">
        <v>237</v>
      </c>
      <c r="BK1361" t="s">
        <v>152</v>
      </c>
      <c r="BN1361" s="36">
        <v>294</v>
      </c>
      <c r="BQ1361">
        <f t="shared" si="1190"/>
        <v>1</v>
      </c>
      <c r="BR1361" s="38">
        <v>44737</v>
      </c>
      <c r="BS1361" s="22" t="s">
        <v>183</v>
      </c>
      <c r="BT1361" s="20" t="str">
        <f t="shared" si="1196"/>
        <v>PASSFestival_COR22E56</v>
      </c>
      <c r="BU1361" t="s">
        <v>184</v>
      </c>
      <c r="BV1361">
        <v>1</v>
      </c>
    </row>
    <row r="1362" spans="2:74" x14ac:dyDescent="0.3">
      <c r="B1362" s="20">
        <f t="shared" si="1191"/>
        <v>57</v>
      </c>
      <c r="C1362" s="22" t="str">
        <f t="shared" si="1192"/>
        <v>#57 Pass Festival</v>
      </c>
      <c r="D1362" t="str">
        <f t="shared" si="1189"/>
        <v>COR22E57</v>
      </c>
      <c r="E1362" s="53" t="s">
        <v>236</v>
      </c>
      <c r="F1362" s="20">
        <v>1000</v>
      </c>
      <c r="G1362" s="74" t="s">
        <v>1608</v>
      </c>
      <c r="H1362" s="23" t="s">
        <v>146</v>
      </c>
      <c r="J1362" s="54" t="s">
        <v>172</v>
      </c>
      <c r="K1362" s="22" t="s">
        <v>173</v>
      </c>
      <c r="L1362" s="54" t="s">
        <v>147</v>
      </c>
      <c r="M1362" s="22">
        <v>1</v>
      </c>
      <c r="N1362" s="54" t="s">
        <v>174</v>
      </c>
      <c r="T1362" s="54" t="s">
        <v>36</v>
      </c>
      <c r="U1362" s="22" t="s">
        <v>227</v>
      </c>
      <c r="AW1362" s="22"/>
      <c r="AX1362" s="20" t="str">
        <f t="shared" si="1197"/>
        <v>ncreator</v>
      </c>
      <c r="AY1362" s="20">
        <f t="shared" si="1197"/>
        <v>10</v>
      </c>
      <c r="AZ1362" s="20" t="str">
        <f t="shared" si="1197"/>
        <v>cotrcrea</v>
      </c>
      <c r="BA1362" s="20">
        <f t="shared" si="1197"/>
        <v>90</v>
      </c>
      <c r="BB1362" s="20" t="str">
        <f t="shared" si="1197"/>
        <v>nminer</v>
      </c>
      <c r="BC1362" s="20">
        <f t="shared" si="1197"/>
        <v>0</v>
      </c>
      <c r="BD1362" s="14"/>
      <c r="BJ1362" t="s">
        <v>237</v>
      </c>
      <c r="BK1362" t="s">
        <v>152</v>
      </c>
      <c r="BN1362" s="36">
        <v>294</v>
      </c>
      <c r="BQ1362">
        <f t="shared" si="1190"/>
        <v>1</v>
      </c>
      <c r="BR1362" s="38">
        <v>44737</v>
      </c>
      <c r="BS1362" s="22" t="s">
        <v>183</v>
      </c>
      <c r="BT1362" s="20" t="str">
        <f t="shared" si="1196"/>
        <v>PASSFestival_COR22E57</v>
      </c>
      <c r="BU1362" t="s">
        <v>184</v>
      </c>
      <c r="BV1362">
        <v>1</v>
      </c>
    </row>
    <row r="1363" spans="2:74" x14ac:dyDescent="0.3">
      <c r="B1363" s="20">
        <f t="shared" si="1191"/>
        <v>58</v>
      </c>
      <c r="C1363" s="22" t="str">
        <f t="shared" si="1192"/>
        <v>#58 Pass Festival</v>
      </c>
      <c r="D1363" t="str">
        <f t="shared" si="1189"/>
        <v>COR22E58</v>
      </c>
      <c r="E1363" s="53" t="s">
        <v>236</v>
      </c>
      <c r="F1363" s="20">
        <v>1000</v>
      </c>
      <c r="G1363" s="74" t="s">
        <v>1609</v>
      </c>
      <c r="H1363" s="23" t="s">
        <v>146</v>
      </c>
      <c r="J1363" s="54" t="s">
        <v>172</v>
      </c>
      <c r="K1363" s="22" t="s">
        <v>173</v>
      </c>
      <c r="L1363" s="54" t="s">
        <v>147</v>
      </c>
      <c r="M1363" s="22">
        <v>1</v>
      </c>
      <c r="N1363" s="54" t="s">
        <v>174</v>
      </c>
      <c r="T1363" s="54" t="s">
        <v>36</v>
      </c>
      <c r="U1363" s="22" t="s">
        <v>227</v>
      </c>
      <c r="AW1363" s="22"/>
      <c r="AX1363" s="20" t="str">
        <f t="shared" si="1197"/>
        <v>ncreator</v>
      </c>
      <c r="AY1363" s="20">
        <f t="shared" si="1197"/>
        <v>10</v>
      </c>
      <c r="AZ1363" s="20" t="str">
        <f t="shared" si="1197"/>
        <v>cotrcrea</v>
      </c>
      <c r="BA1363" s="20">
        <f t="shared" si="1197"/>
        <v>90</v>
      </c>
      <c r="BB1363" s="20" t="str">
        <f t="shared" si="1197"/>
        <v>nminer</v>
      </c>
      <c r="BC1363" s="20">
        <f t="shared" si="1197"/>
        <v>0</v>
      </c>
      <c r="BD1363" s="14"/>
      <c r="BJ1363" t="s">
        <v>237</v>
      </c>
      <c r="BK1363" t="s">
        <v>152</v>
      </c>
      <c r="BN1363" s="36">
        <v>294</v>
      </c>
      <c r="BQ1363">
        <f t="shared" si="1190"/>
        <v>1</v>
      </c>
      <c r="BR1363" s="38">
        <v>44737</v>
      </c>
      <c r="BS1363" s="22" t="s">
        <v>183</v>
      </c>
      <c r="BT1363" s="20" t="str">
        <f t="shared" si="1196"/>
        <v>PASSFestival_COR22E58</v>
      </c>
      <c r="BU1363" t="s">
        <v>184</v>
      </c>
      <c r="BV1363">
        <v>1</v>
      </c>
    </row>
    <row r="1364" spans="2:74" x14ac:dyDescent="0.3">
      <c r="B1364" s="20">
        <f t="shared" si="1191"/>
        <v>59</v>
      </c>
      <c r="C1364" s="22" t="str">
        <f t="shared" si="1192"/>
        <v>#59 Pass Festival</v>
      </c>
      <c r="D1364" t="str">
        <f t="shared" si="1189"/>
        <v>COR22E59</v>
      </c>
      <c r="E1364" s="53" t="s">
        <v>236</v>
      </c>
      <c r="F1364" s="20">
        <v>1000</v>
      </c>
      <c r="G1364" s="74" t="s">
        <v>1610</v>
      </c>
      <c r="H1364" s="23" t="s">
        <v>146</v>
      </c>
      <c r="J1364" s="54" t="s">
        <v>172</v>
      </c>
      <c r="K1364" s="22" t="s">
        <v>173</v>
      </c>
      <c r="L1364" s="54" t="s">
        <v>147</v>
      </c>
      <c r="M1364" s="22">
        <v>1</v>
      </c>
      <c r="N1364" s="54" t="s">
        <v>174</v>
      </c>
      <c r="T1364" s="54" t="s">
        <v>36</v>
      </c>
      <c r="U1364" s="22" t="s">
        <v>227</v>
      </c>
      <c r="AW1364" s="22"/>
      <c r="AX1364" s="20" t="str">
        <f t="shared" si="1197"/>
        <v>ncreator</v>
      </c>
      <c r="AY1364" s="20">
        <f t="shared" si="1197"/>
        <v>10</v>
      </c>
      <c r="AZ1364" s="20" t="str">
        <f t="shared" si="1197"/>
        <v>cotrcrea</v>
      </c>
      <c r="BA1364" s="20">
        <f t="shared" si="1197"/>
        <v>90</v>
      </c>
      <c r="BB1364" s="20" t="str">
        <f t="shared" si="1197"/>
        <v>nminer</v>
      </c>
      <c r="BC1364" s="20">
        <f t="shared" si="1197"/>
        <v>0</v>
      </c>
      <c r="BD1364" s="14"/>
      <c r="BJ1364" t="s">
        <v>237</v>
      </c>
      <c r="BK1364" t="s">
        <v>152</v>
      </c>
      <c r="BN1364" s="36">
        <v>294</v>
      </c>
      <c r="BQ1364">
        <f t="shared" si="1190"/>
        <v>1</v>
      </c>
      <c r="BR1364" s="38">
        <v>44737</v>
      </c>
      <c r="BS1364" s="22" t="s">
        <v>183</v>
      </c>
      <c r="BT1364" s="20" t="str">
        <f t="shared" si="1196"/>
        <v>PASSFestival_COR22E59</v>
      </c>
      <c r="BU1364" t="s">
        <v>184</v>
      </c>
      <c r="BV1364">
        <v>1</v>
      </c>
    </row>
    <row r="1365" spans="2:74" x14ac:dyDescent="0.3">
      <c r="B1365" s="20">
        <f t="shared" si="1191"/>
        <v>60</v>
      </c>
      <c r="C1365" s="22" t="str">
        <f t="shared" si="1192"/>
        <v>#60 Pass Festival</v>
      </c>
      <c r="D1365" t="str">
        <f t="shared" si="1189"/>
        <v>COR22E60</v>
      </c>
      <c r="E1365" s="53" t="s">
        <v>236</v>
      </c>
      <c r="F1365" s="20">
        <v>1000</v>
      </c>
      <c r="G1365" s="74" t="s">
        <v>1611</v>
      </c>
      <c r="H1365" s="23" t="s">
        <v>146</v>
      </c>
      <c r="J1365" s="54" t="s">
        <v>172</v>
      </c>
      <c r="K1365" s="22" t="s">
        <v>173</v>
      </c>
      <c r="L1365" s="54" t="s">
        <v>147</v>
      </c>
      <c r="M1365" s="22">
        <v>1</v>
      </c>
      <c r="N1365" s="54" t="s">
        <v>174</v>
      </c>
      <c r="T1365" s="54" t="s">
        <v>36</v>
      </c>
      <c r="U1365" s="22" t="s">
        <v>227</v>
      </c>
      <c r="AW1365" s="22"/>
      <c r="AX1365" s="20" t="str">
        <f t="shared" si="1197"/>
        <v>ncreator</v>
      </c>
      <c r="AY1365" s="20">
        <f t="shared" si="1197"/>
        <v>10</v>
      </c>
      <c r="AZ1365" s="20" t="str">
        <f t="shared" si="1197"/>
        <v>cotrcrea</v>
      </c>
      <c r="BA1365" s="20">
        <f t="shared" si="1197"/>
        <v>90</v>
      </c>
      <c r="BB1365" s="20" t="str">
        <f t="shared" si="1197"/>
        <v>nminer</v>
      </c>
      <c r="BC1365" s="20">
        <f t="shared" si="1197"/>
        <v>0</v>
      </c>
      <c r="BD1365" s="14"/>
      <c r="BJ1365" t="s">
        <v>237</v>
      </c>
      <c r="BK1365" t="s">
        <v>152</v>
      </c>
      <c r="BN1365" s="36">
        <v>294</v>
      </c>
      <c r="BQ1365">
        <f t="shared" si="1190"/>
        <v>1</v>
      </c>
      <c r="BR1365" s="38">
        <v>44737</v>
      </c>
      <c r="BS1365" s="22" t="s">
        <v>183</v>
      </c>
      <c r="BT1365" s="20" t="str">
        <f t="shared" si="1196"/>
        <v>PASSFestival_COR22E60</v>
      </c>
      <c r="BU1365" t="s">
        <v>184</v>
      </c>
      <c r="BV1365">
        <v>1</v>
      </c>
    </row>
    <row r="1366" spans="2:74" x14ac:dyDescent="0.3">
      <c r="B1366" s="20">
        <f t="shared" si="1191"/>
        <v>61</v>
      </c>
      <c r="C1366" s="22" t="str">
        <f t="shared" si="1192"/>
        <v>#61 Pass Festival</v>
      </c>
      <c r="D1366" t="str">
        <f t="shared" si="1189"/>
        <v>COR22E61</v>
      </c>
      <c r="E1366" s="53" t="s">
        <v>236</v>
      </c>
      <c r="F1366" s="20">
        <v>1000</v>
      </c>
      <c r="G1366" s="74" t="s">
        <v>1612</v>
      </c>
      <c r="H1366" s="23" t="s">
        <v>146</v>
      </c>
      <c r="J1366" s="54" t="s">
        <v>172</v>
      </c>
      <c r="K1366" s="22" t="s">
        <v>173</v>
      </c>
      <c r="L1366" s="54" t="s">
        <v>147</v>
      </c>
      <c r="M1366" s="22">
        <v>1</v>
      </c>
      <c r="N1366" s="54" t="s">
        <v>174</v>
      </c>
      <c r="T1366" s="54" t="s">
        <v>36</v>
      </c>
      <c r="U1366" s="22" t="s">
        <v>227</v>
      </c>
      <c r="AW1366" s="22"/>
      <c r="AX1366" s="20" t="str">
        <f t="shared" si="1197"/>
        <v>ncreator</v>
      </c>
      <c r="AY1366" s="20">
        <f t="shared" si="1197"/>
        <v>10</v>
      </c>
      <c r="AZ1366" s="20" t="str">
        <f t="shared" si="1197"/>
        <v>cotrcrea</v>
      </c>
      <c r="BA1366" s="20">
        <f t="shared" si="1197"/>
        <v>90</v>
      </c>
      <c r="BB1366" s="20" t="str">
        <f t="shared" si="1197"/>
        <v>nminer</v>
      </c>
      <c r="BC1366" s="20">
        <f t="shared" si="1197"/>
        <v>0</v>
      </c>
      <c r="BD1366" s="14"/>
      <c r="BJ1366" t="s">
        <v>237</v>
      </c>
      <c r="BK1366" t="s">
        <v>152</v>
      </c>
      <c r="BN1366" s="36">
        <v>294</v>
      </c>
      <c r="BQ1366">
        <f t="shared" si="1190"/>
        <v>1</v>
      </c>
      <c r="BR1366" s="38">
        <v>44737</v>
      </c>
      <c r="BS1366" s="22" t="s">
        <v>183</v>
      </c>
      <c r="BT1366" s="20" t="str">
        <f t="shared" si="1196"/>
        <v>PASSFestival_COR22E61</v>
      </c>
      <c r="BU1366" t="s">
        <v>184</v>
      </c>
      <c r="BV1366">
        <v>1</v>
      </c>
    </row>
    <row r="1367" spans="2:74" x14ac:dyDescent="0.3">
      <c r="B1367" s="20">
        <f t="shared" si="1191"/>
        <v>62</v>
      </c>
      <c r="C1367" s="22" t="str">
        <f t="shared" si="1192"/>
        <v>#62 Pass Festival</v>
      </c>
      <c r="D1367" t="str">
        <f t="shared" si="1189"/>
        <v>COR22E62</v>
      </c>
      <c r="E1367" s="53" t="s">
        <v>236</v>
      </c>
      <c r="F1367" s="20">
        <v>1000</v>
      </c>
      <c r="G1367" s="74" t="s">
        <v>1613</v>
      </c>
      <c r="H1367" s="23" t="s">
        <v>146</v>
      </c>
      <c r="J1367" s="54" t="s">
        <v>172</v>
      </c>
      <c r="K1367" s="22" t="s">
        <v>173</v>
      </c>
      <c r="L1367" s="54" t="s">
        <v>147</v>
      </c>
      <c r="M1367" s="22">
        <v>1</v>
      </c>
      <c r="N1367" s="54" t="s">
        <v>174</v>
      </c>
      <c r="T1367" s="54" t="s">
        <v>36</v>
      </c>
      <c r="U1367" s="22" t="s">
        <v>227</v>
      </c>
      <c r="AW1367" s="22"/>
      <c r="AX1367" s="20" t="str">
        <f t="shared" si="1197"/>
        <v>ncreator</v>
      </c>
      <c r="AY1367" s="20">
        <f t="shared" si="1197"/>
        <v>10</v>
      </c>
      <c r="AZ1367" s="20" t="str">
        <f t="shared" si="1197"/>
        <v>cotrcrea</v>
      </c>
      <c r="BA1367" s="20">
        <f t="shared" si="1197"/>
        <v>90</v>
      </c>
      <c r="BB1367" s="20" t="str">
        <f t="shared" si="1197"/>
        <v>nminer</v>
      </c>
      <c r="BC1367" s="20">
        <f t="shared" si="1197"/>
        <v>0</v>
      </c>
      <c r="BD1367" s="14"/>
      <c r="BJ1367" t="s">
        <v>237</v>
      </c>
      <c r="BK1367" t="s">
        <v>152</v>
      </c>
      <c r="BN1367" s="36">
        <v>294</v>
      </c>
      <c r="BQ1367">
        <f t="shared" si="1190"/>
        <v>1</v>
      </c>
      <c r="BR1367" s="38">
        <v>44737</v>
      </c>
      <c r="BS1367" s="22" t="s">
        <v>183</v>
      </c>
      <c r="BT1367" s="20" t="str">
        <f t="shared" si="1196"/>
        <v>PASSFestival_COR22E62</v>
      </c>
      <c r="BU1367" t="s">
        <v>184</v>
      </c>
      <c r="BV1367">
        <v>1</v>
      </c>
    </row>
    <row r="1368" spans="2:74" x14ac:dyDescent="0.3">
      <c r="B1368" s="20">
        <f t="shared" si="1191"/>
        <v>63</v>
      </c>
      <c r="C1368" s="22" t="str">
        <f t="shared" si="1192"/>
        <v>#63 Pass Festival</v>
      </c>
      <c r="D1368" t="str">
        <f t="shared" si="1189"/>
        <v>COR22E63</v>
      </c>
      <c r="E1368" s="53" t="s">
        <v>236</v>
      </c>
      <c r="F1368" s="20">
        <v>1000</v>
      </c>
      <c r="G1368" s="74" t="s">
        <v>1614</v>
      </c>
      <c r="H1368" s="23" t="s">
        <v>146</v>
      </c>
      <c r="J1368" s="54" t="s">
        <v>172</v>
      </c>
      <c r="K1368" s="22" t="s">
        <v>173</v>
      </c>
      <c r="L1368" s="54" t="s">
        <v>147</v>
      </c>
      <c r="M1368" s="22">
        <v>1</v>
      </c>
      <c r="N1368" s="54" t="s">
        <v>174</v>
      </c>
      <c r="T1368" s="54" t="s">
        <v>36</v>
      </c>
      <c r="U1368" s="22" t="s">
        <v>227</v>
      </c>
      <c r="AW1368" s="22"/>
      <c r="AX1368" s="20" t="str">
        <f t="shared" si="1197"/>
        <v>ncreator</v>
      </c>
      <c r="AY1368" s="20">
        <f t="shared" si="1197"/>
        <v>10</v>
      </c>
      <c r="AZ1368" s="20" t="str">
        <f t="shared" si="1197"/>
        <v>cotrcrea</v>
      </c>
      <c r="BA1368" s="20">
        <f t="shared" si="1197"/>
        <v>90</v>
      </c>
      <c r="BB1368" s="20" t="str">
        <f t="shared" si="1197"/>
        <v>nminer</v>
      </c>
      <c r="BC1368" s="20">
        <f t="shared" si="1197"/>
        <v>0</v>
      </c>
      <c r="BD1368" s="14"/>
      <c r="BJ1368" t="s">
        <v>237</v>
      </c>
      <c r="BK1368" t="s">
        <v>152</v>
      </c>
      <c r="BN1368" s="36">
        <v>294</v>
      </c>
      <c r="BQ1368">
        <f t="shared" si="1190"/>
        <v>1</v>
      </c>
      <c r="BR1368" s="38">
        <v>44737</v>
      </c>
      <c r="BS1368" s="22" t="s">
        <v>183</v>
      </c>
      <c r="BT1368" s="20" t="str">
        <f t="shared" si="1196"/>
        <v>PASSFestival_COR22E63</v>
      </c>
      <c r="BU1368" t="s">
        <v>184</v>
      </c>
      <c r="BV1368">
        <v>1</v>
      </c>
    </row>
    <row r="1369" spans="2:74" x14ac:dyDescent="0.3">
      <c r="B1369" s="20">
        <f t="shared" si="1191"/>
        <v>64</v>
      </c>
      <c r="C1369" s="22" t="str">
        <f t="shared" si="1192"/>
        <v>#64 Pass Festival</v>
      </c>
      <c r="D1369" t="str">
        <f t="shared" si="1189"/>
        <v>COR22E64</v>
      </c>
      <c r="E1369" s="53" t="s">
        <v>236</v>
      </c>
      <c r="F1369" s="20">
        <v>1000</v>
      </c>
      <c r="G1369" s="74" t="s">
        <v>1615</v>
      </c>
      <c r="H1369" s="23" t="s">
        <v>146</v>
      </c>
      <c r="J1369" s="54" t="s">
        <v>172</v>
      </c>
      <c r="K1369" s="22" t="s">
        <v>173</v>
      </c>
      <c r="L1369" s="54" t="s">
        <v>147</v>
      </c>
      <c r="M1369" s="22">
        <v>1</v>
      </c>
      <c r="N1369" s="54" t="s">
        <v>174</v>
      </c>
      <c r="T1369" s="54" t="s">
        <v>36</v>
      </c>
      <c r="U1369" s="22" t="s">
        <v>227</v>
      </c>
      <c r="AW1369" s="22"/>
      <c r="AX1369" s="20" t="str">
        <f t="shared" si="1197"/>
        <v>ncreator</v>
      </c>
      <c r="AY1369" s="20">
        <f t="shared" si="1197"/>
        <v>10</v>
      </c>
      <c r="AZ1369" s="20" t="str">
        <f t="shared" si="1197"/>
        <v>cotrcrea</v>
      </c>
      <c r="BA1369" s="20">
        <f t="shared" si="1197"/>
        <v>90</v>
      </c>
      <c r="BB1369" s="20" t="str">
        <f t="shared" si="1197"/>
        <v>nminer</v>
      </c>
      <c r="BC1369" s="20">
        <f t="shared" si="1197"/>
        <v>0</v>
      </c>
      <c r="BD1369" s="14"/>
      <c r="BJ1369" t="s">
        <v>237</v>
      </c>
      <c r="BK1369" t="s">
        <v>152</v>
      </c>
      <c r="BN1369" s="36">
        <v>294</v>
      </c>
      <c r="BQ1369">
        <f t="shared" si="1190"/>
        <v>1</v>
      </c>
      <c r="BR1369" s="38">
        <v>44737</v>
      </c>
      <c r="BS1369" s="22" t="s">
        <v>183</v>
      </c>
      <c r="BT1369" s="20" t="str">
        <f t="shared" si="1196"/>
        <v>PASSFestival_COR22E64</v>
      </c>
      <c r="BU1369" t="s">
        <v>184</v>
      </c>
      <c r="BV1369">
        <v>1</v>
      </c>
    </row>
    <row r="1370" spans="2:74" x14ac:dyDescent="0.3">
      <c r="B1370" s="20">
        <f t="shared" si="1191"/>
        <v>65</v>
      </c>
      <c r="C1370" s="22" t="str">
        <f t="shared" si="1192"/>
        <v>#65 Pass Festival</v>
      </c>
      <c r="D1370" t="str">
        <f t="shared" ref="D1370:D1433" si="1198">"COR22E"&amp;B1370</f>
        <v>COR22E65</v>
      </c>
      <c r="E1370" s="53" t="s">
        <v>236</v>
      </c>
      <c r="F1370" s="20">
        <v>1000</v>
      </c>
      <c r="G1370" s="74" t="s">
        <v>1616</v>
      </c>
      <c r="H1370" s="23" t="s">
        <v>146</v>
      </c>
      <c r="J1370" s="54" t="s">
        <v>172</v>
      </c>
      <c r="K1370" s="22" t="s">
        <v>173</v>
      </c>
      <c r="L1370" s="54" t="s">
        <v>147</v>
      </c>
      <c r="M1370" s="22">
        <v>1</v>
      </c>
      <c r="N1370" s="54" t="s">
        <v>174</v>
      </c>
      <c r="T1370" s="54" t="s">
        <v>36</v>
      </c>
      <c r="U1370" s="22" t="s">
        <v>227</v>
      </c>
      <c r="AW1370" s="22"/>
      <c r="AX1370" s="20" t="str">
        <f t="shared" si="1197"/>
        <v>ncreator</v>
      </c>
      <c r="AY1370" s="20">
        <f t="shared" si="1197"/>
        <v>10</v>
      </c>
      <c r="AZ1370" s="20" t="str">
        <f t="shared" si="1197"/>
        <v>cotrcrea</v>
      </c>
      <c r="BA1370" s="20">
        <f t="shared" si="1197"/>
        <v>90</v>
      </c>
      <c r="BB1370" s="20" t="str">
        <f t="shared" si="1197"/>
        <v>nminer</v>
      </c>
      <c r="BC1370" s="20">
        <f t="shared" si="1197"/>
        <v>0</v>
      </c>
      <c r="BD1370" s="14"/>
      <c r="BJ1370" t="s">
        <v>237</v>
      </c>
      <c r="BK1370" t="s">
        <v>152</v>
      </c>
      <c r="BN1370" s="36">
        <v>294</v>
      </c>
      <c r="BQ1370">
        <f t="shared" ref="BQ1370:BQ1433" si="1199">BV1370</f>
        <v>1</v>
      </c>
      <c r="BR1370" s="38">
        <v>44737</v>
      </c>
      <c r="BS1370" s="22" t="s">
        <v>183</v>
      </c>
      <c r="BT1370" s="20" t="str">
        <f t="shared" si="1196"/>
        <v>PASSFestival_COR22E65</v>
      </c>
      <c r="BU1370" t="s">
        <v>184</v>
      </c>
      <c r="BV1370">
        <v>1</v>
      </c>
    </row>
    <row r="1371" spans="2:74" x14ac:dyDescent="0.3">
      <c r="B1371" s="20">
        <f t="shared" ref="B1371:B1434" si="1200">+B1370+1</f>
        <v>66</v>
      </c>
      <c r="C1371" s="22" t="str">
        <f t="shared" ref="C1371:C1434" si="1201">"#"&amp;B1371&amp;" Pass Festival"</f>
        <v>#66 Pass Festival</v>
      </c>
      <c r="D1371" t="str">
        <f t="shared" si="1198"/>
        <v>COR22E66</v>
      </c>
      <c r="E1371" s="53" t="s">
        <v>236</v>
      </c>
      <c r="F1371" s="20">
        <v>1000</v>
      </c>
      <c r="G1371" s="74" t="s">
        <v>1617</v>
      </c>
      <c r="H1371" s="23" t="s">
        <v>146</v>
      </c>
      <c r="J1371" s="54" t="s">
        <v>172</v>
      </c>
      <c r="K1371" s="22" t="s">
        <v>173</v>
      </c>
      <c r="L1371" s="54" t="s">
        <v>147</v>
      </c>
      <c r="M1371" s="22">
        <v>1</v>
      </c>
      <c r="N1371" s="54" t="s">
        <v>174</v>
      </c>
      <c r="T1371" s="54" t="s">
        <v>36</v>
      </c>
      <c r="U1371" s="22" t="s">
        <v>227</v>
      </c>
      <c r="AW1371" s="22"/>
      <c r="AX1371" s="20" t="str">
        <f t="shared" si="1197"/>
        <v>ncreator</v>
      </c>
      <c r="AY1371" s="20">
        <f t="shared" si="1197"/>
        <v>10</v>
      </c>
      <c r="AZ1371" s="20" t="str">
        <f t="shared" si="1197"/>
        <v>cotrcrea</v>
      </c>
      <c r="BA1371" s="20">
        <f t="shared" si="1197"/>
        <v>90</v>
      </c>
      <c r="BB1371" s="20" t="str">
        <f t="shared" si="1197"/>
        <v>nminer</v>
      </c>
      <c r="BC1371" s="20">
        <f t="shared" si="1197"/>
        <v>0</v>
      </c>
      <c r="BD1371" s="14"/>
      <c r="BJ1371" t="s">
        <v>237</v>
      </c>
      <c r="BK1371" t="s">
        <v>152</v>
      </c>
      <c r="BN1371" s="36">
        <v>294</v>
      </c>
      <c r="BQ1371">
        <f t="shared" si="1199"/>
        <v>1</v>
      </c>
      <c r="BR1371" s="38">
        <v>44737</v>
      </c>
      <c r="BS1371" s="22" t="s">
        <v>183</v>
      </c>
      <c r="BT1371" s="20" t="str">
        <f t="shared" si="1196"/>
        <v>PASSFestival_COR22E66</v>
      </c>
      <c r="BU1371" t="s">
        <v>184</v>
      </c>
      <c r="BV1371">
        <v>1</v>
      </c>
    </row>
    <row r="1372" spans="2:74" x14ac:dyDescent="0.3">
      <c r="B1372" s="20">
        <f t="shared" si="1200"/>
        <v>67</v>
      </c>
      <c r="C1372" s="22" t="str">
        <f t="shared" si="1201"/>
        <v>#67 Pass Festival</v>
      </c>
      <c r="D1372" t="str">
        <f t="shared" si="1198"/>
        <v>COR22E67</v>
      </c>
      <c r="E1372" s="53" t="s">
        <v>236</v>
      </c>
      <c r="F1372" s="20">
        <v>1000</v>
      </c>
      <c r="G1372" s="74" t="s">
        <v>1618</v>
      </c>
      <c r="H1372" s="23" t="s">
        <v>146</v>
      </c>
      <c r="J1372" s="54" t="s">
        <v>172</v>
      </c>
      <c r="K1372" s="22" t="s">
        <v>173</v>
      </c>
      <c r="L1372" s="54" t="s">
        <v>147</v>
      </c>
      <c r="M1372" s="22">
        <v>1</v>
      </c>
      <c r="N1372" s="54" t="s">
        <v>174</v>
      </c>
      <c r="T1372" s="54" t="s">
        <v>36</v>
      </c>
      <c r="U1372" s="22" t="s">
        <v>227</v>
      </c>
      <c r="AW1372" s="22"/>
      <c r="AX1372" s="20" t="str">
        <f t="shared" si="1197"/>
        <v>ncreator</v>
      </c>
      <c r="AY1372" s="20">
        <f t="shared" si="1197"/>
        <v>10</v>
      </c>
      <c r="AZ1372" s="20" t="str">
        <f t="shared" si="1197"/>
        <v>cotrcrea</v>
      </c>
      <c r="BA1372" s="20">
        <f t="shared" si="1197"/>
        <v>90</v>
      </c>
      <c r="BB1372" s="20" t="str">
        <f t="shared" si="1197"/>
        <v>nminer</v>
      </c>
      <c r="BC1372" s="20">
        <f t="shared" si="1197"/>
        <v>0</v>
      </c>
      <c r="BD1372" s="14"/>
      <c r="BJ1372" t="s">
        <v>237</v>
      </c>
      <c r="BK1372" t="s">
        <v>152</v>
      </c>
      <c r="BN1372" s="36">
        <v>294</v>
      </c>
      <c r="BQ1372">
        <f t="shared" si="1199"/>
        <v>1</v>
      </c>
      <c r="BR1372" s="38">
        <v>44737</v>
      </c>
      <c r="BS1372" s="22" t="s">
        <v>183</v>
      </c>
      <c r="BT1372" s="20" t="str">
        <f t="shared" si="1196"/>
        <v>PASSFestival_COR22E67</v>
      </c>
      <c r="BU1372" t="s">
        <v>184</v>
      </c>
      <c r="BV1372">
        <v>1</v>
      </c>
    </row>
    <row r="1373" spans="2:74" x14ac:dyDescent="0.3">
      <c r="B1373" s="20">
        <f t="shared" si="1200"/>
        <v>68</v>
      </c>
      <c r="C1373" s="22" t="str">
        <f t="shared" si="1201"/>
        <v>#68 Pass Festival</v>
      </c>
      <c r="D1373" t="str">
        <f t="shared" si="1198"/>
        <v>COR22E68</v>
      </c>
      <c r="E1373" s="53" t="s">
        <v>236</v>
      </c>
      <c r="F1373" s="20">
        <v>1000</v>
      </c>
      <c r="G1373" s="74" t="s">
        <v>1619</v>
      </c>
      <c r="H1373" s="23" t="s">
        <v>146</v>
      </c>
      <c r="J1373" s="54" t="s">
        <v>172</v>
      </c>
      <c r="K1373" s="22" t="s">
        <v>173</v>
      </c>
      <c r="L1373" s="54" t="s">
        <v>147</v>
      </c>
      <c r="M1373" s="22">
        <v>1</v>
      </c>
      <c r="N1373" s="54" t="s">
        <v>174</v>
      </c>
      <c r="T1373" s="54" t="s">
        <v>36</v>
      </c>
      <c r="U1373" s="22" t="s">
        <v>227</v>
      </c>
      <c r="AW1373" s="22"/>
      <c r="AX1373" s="20" t="str">
        <f t="shared" si="1197"/>
        <v>ncreator</v>
      </c>
      <c r="AY1373" s="20">
        <f t="shared" si="1197"/>
        <v>10</v>
      </c>
      <c r="AZ1373" s="20" t="str">
        <f t="shared" si="1197"/>
        <v>cotrcrea</v>
      </c>
      <c r="BA1373" s="20">
        <f t="shared" si="1197"/>
        <v>90</v>
      </c>
      <c r="BB1373" s="20" t="str">
        <f t="shared" si="1197"/>
        <v>nminer</v>
      </c>
      <c r="BC1373" s="20">
        <f t="shared" si="1197"/>
        <v>0</v>
      </c>
      <c r="BD1373" s="14"/>
      <c r="BJ1373" t="s">
        <v>237</v>
      </c>
      <c r="BK1373" t="s">
        <v>152</v>
      </c>
      <c r="BN1373" s="36">
        <v>294</v>
      </c>
      <c r="BQ1373">
        <f t="shared" si="1199"/>
        <v>1</v>
      </c>
      <c r="BR1373" s="38">
        <v>44737</v>
      </c>
      <c r="BS1373" s="22" t="s">
        <v>183</v>
      </c>
      <c r="BT1373" s="20" t="str">
        <f t="shared" si="1196"/>
        <v>PASSFestival_COR22E68</v>
      </c>
      <c r="BU1373" t="s">
        <v>184</v>
      </c>
      <c r="BV1373">
        <v>1</v>
      </c>
    </row>
    <row r="1374" spans="2:74" x14ac:dyDescent="0.3">
      <c r="B1374" s="20">
        <f t="shared" si="1200"/>
        <v>69</v>
      </c>
      <c r="C1374" s="22" t="str">
        <f t="shared" si="1201"/>
        <v>#69 Pass Festival</v>
      </c>
      <c r="D1374" t="str">
        <f t="shared" si="1198"/>
        <v>COR22E69</v>
      </c>
      <c r="E1374" s="53" t="s">
        <v>236</v>
      </c>
      <c r="F1374" s="20">
        <v>1000</v>
      </c>
      <c r="G1374" s="74" t="s">
        <v>1620</v>
      </c>
      <c r="H1374" s="23" t="s">
        <v>146</v>
      </c>
      <c r="J1374" s="54" t="s">
        <v>172</v>
      </c>
      <c r="K1374" s="22" t="s">
        <v>173</v>
      </c>
      <c r="L1374" s="54" t="s">
        <v>147</v>
      </c>
      <c r="M1374" s="22">
        <v>1</v>
      </c>
      <c r="N1374" s="54" t="s">
        <v>174</v>
      </c>
      <c r="T1374" s="54" t="s">
        <v>36</v>
      </c>
      <c r="U1374" s="22" t="s">
        <v>227</v>
      </c>
      <c r="AW1374" s="22"/>
      <c r="AX1374" s="20" t="str">
        <f t="shared" si="1197"/>
        <v>ncreator</v>
      </c>
      <c r="AY1374" s="20">
        <f t="shared" si="1197"/>
        <v>10</v>
      </c>
      <c r="AZ1374" s="20" t="str">
        <f t="shared" si="1197"/>
        <v>cotrcrea</v>
      </c>
      <c r="BA1374" s="20">
        <f t="shared" si="1197"/>
        <v>90</v>
      </c>
      <c r="BB1374" s="20" t="str">
        <f t="shared" si="1197"/>
        <v>nminer</v>
      </c>
      <c r="BC1374" s="20">
        <f t="shared" si="1197"/>
        <v>0</v>
      </c>
      <c r="BD1374" s="14"/>
      <c r="BJ1374" t="s">
        <v>237</v>
      </c>
      <c r="BK1374" t="s">
        <v>152</v>
      </c>
      <c r="BN1374" s="36">
        <v>294</v>
      </c>
      <c r="BQ1374">
        <f t="shared" si="1199"/>
        <v>1</v>
      </c>
      <c r="BR1374" s="38">
        <v>44737</v>
      </c>
      <c r="BS1374" s="22" t="s">
        <v>183</v>
      </c>
      <c r="BT1374" s="20" t="str">
        <f t="shared" si="1196"/>
        <v>PASSFestival_COR22E69</v>
      </c>
      <c r="BU1374" t="s">
        <v>184</v>
      </c>
      <c r="BV1374">
        <v>1</v>
      </c>
    </row>
    <row r="1375" spans="2:74" x14ac:dyDescent="0.3">
      <c r="B1375" s="20">
        <f t="shared" si="1200"/>
        <v>70</v>
      </c>
      <c r="C1375" s="22" t="str">
        <f t="shared" si="1201"/>
        <v>#70 Pass Festival</v>
      </c>
      <c r="D1375" t="str">
        <f t="shared" si="1198"/>
        <v>COR22E70</v>
      </c>
      <c r="E1375" s="53" t="s">
        <v>236</v>
      </c>
      <c r="F1375" s="20">
        <v>1000</v>
      </c>
      <c r="G1375" s="74" t="s">
        <v>1621</v>
      </c>
      <c r="H1375" s="23" t="s">
        <v>146</v>
      </c>
      <c r="J1375" s="54" t="s">
        <v>172</v>
      </c>
      <c r="K1375" s="22" t="s">
        <v>173</v>
      </c>
      <c r="L1375" s="54" t="s">
        <v>147</v>
      </c>
      <c r="M1375" s="22">
        <v>1</v>
      </c>
      <c r="N1375" s="54" t="s">
        <v>174</v>
      </c>
      <c r="T1375" s="54" t="s">
        <v>36</v>
      </c>
      <c r="U1375" s="22" t="s">
        <v>227</v>
      </c>
      <c r="AW1375" s="22"/>
      <c r="AX1375" s="20" t="str">
        <f t="shared" si="1197"/>
        <v>ncreator</v>
      </c>
      <c r="AY1375" s="20">
        <f t="shared" si="1197"/>
        <v>10</v>
      </c>
      <c r="AZ1375" s="20" t="str">
        <f t="shared" si="1197"/>
        <v>cotrcrea</v>
      </c>
      <c r="BA1375" s="20">
        <f t="shared" si="1197"/>
        <v>90</v>
      </c>
      <c r="BB1375" s="20" t="str">
        <f t="shared" si="1197"/>
        <v>nminer</v>
      </c>
      <c r="BC1375" s="20">
        <f t="shared" si="1197"/>
        <v>0</v>
      </c>
      <c r="BD1375" s="14"/>
      <c r="BJ1375" t="s">
        <v>237</v>
      </c>
      <c r="BK1375" t="s">
        <v>152</v>
      </c>
      <c r="BN1375" s="36">
        <v>294</v>
      </c>
      <c r="BQ1375">
        <f t="shared" si="1199"/>
        <v>1</v>
      </c>
      <c r="BR1375" s="38">
        <v>44737</v>
      </c>
      <c r="BS1375" s="22" t="s">
        <v>183</v>
      </c>
      <c r="BT1375" s="20" t="str">
        <f t="shared" si="1196"/>
        <v>PASSFestival_COR22E70</v>
      </c>
      <c r="BU1375" t="s">
        <v>184</v>
      </c>
      <c r="BV1375">
        <v>1</v>
      </c>
    </row>
    <row r="1376" spans="2:74" x14ac:dyDescent="0.3">
      <c r="B1376" s="20">
        <f t="shared" si="1200"/>
        <v>71</v>
      </c>
      <c r="C1376" s="22" t="str">
        <f t="shared" si="1201"/>
        <v>#71 Pass Festival</v>
      </c>
      <c r="D1376" t="str">
        <f t="shared" si="1198"/>
        <v>COR22E71</v>
      </c>
      <c r="E1376" s="53" t="s">
        <v>236</v>
      </c>
      <c r="F1376" s="20">
        <v>1000</v>
      </c>
      <c r="G1376" s="74" t="s">
        <v>1622</v>
      </c>
      <c r="H1376" s="23" t="s">
        <v>146</v>
      </c>
      <c r="J1376" s="54" t="s">
        <v>172</v>
      </c>
      <c r="K1376" s="22" t="s">
        <v>173</v>
      </c>
      <c r="L1376" s="54" t="s">
        <v>147</v>
      </c>
      <c r="M1376" s="22">
        <v>1</v>
      </c>
      <c r="N1376" s="54" t="s">
        <v>174</v>
      </c>
      <c r="T1376" s="54" t="s">
        <v>36</v>
      </c>
      <c r="U1376" s="22" t="s">
        <v>227</v>
      </c>
      <c r="AW1376" s="22"/>
      <c r="AX1376" s="20" t="str">
        <f t="shared" ref="AX1376:BC1391" si="1202">AX1375</f>
        <v>ncreator</v>
      </c>
      <c r="AY1376" s="20">
        <f t="shared" si="1202"/>
        <v>10</v>
      </c>
      <c r="AZ1376" s="20" t="str">
        <f t="shared" si="1202"/>
        <v>cotrcrea</v>
      </c>
      <c r="BA1376" s="20">
        <f t="shared" si="1202"/>
        <v>90</v>
      </c>
      <c r="BB1376" s="20" t="str">
        <f t="shared" si="1202"/>
        <v>nminer</v>
      </c>
      <c r="BC1376" s="20">
        <f t="shared" si="1202"/>
        <v>0</v>
      </c>
      <c r="BD1376" s="14"/>
      <c r="BJ1376" t="s">
        <v>237</v>
      </c>
      <c r="BK1376" t="s">
        <v>152</v>
      </c>
      <c r="BN1376" s="36">
        <v>294</v>
      </c>
      <c r="BQ1376">
        <f t="shared" si="1199"/>
        <v>1</v>
      </c>
      <c r="BR1376" s="38">
        <v>44737</v>
      </c>
      <c r="BS1376" s="22" t="s">
        <v>183</v>
      </c>
      <c r="BT1376" s="20" t="str">
        <f t="shared" si="1196"/>
        <v>PASSFestival_COR22E71</v>
      </c>
      <c r="BU1376" t="s">
        <v>184</v>
      </c>
      <c r="BV1376">
        <v>1</v>
      </c>
    </row>
    <row r="1377" spans="2:74" x14ac:dyDescent="0.3">
      <c r="B1377" s="20">
        <f t="shared" si="1200"/>
        <v>72</v>
      </c>
      <c r="C1377" s="22" t="str">
        <f t="shared" si="1201"/>
        <v>#72 Pass Festival</v>
      </c>
      <c r="D1377" t="str">
        <f t="shared" si="1198"/>
        <v>COR22E72</v>
      </c>
      <c r="E1377" s="53" t="s">
        <v>236</v>
      </c>
      <c r="F1377" s="20">
        <v>1000</v>
      </c>
      <c r="G1377" s="74" t="s">
        <v>1623</v>
      </c>
      <c r="H1377" s="23" t="s">
        <v>146</v>
      </c>
      <c r="J1377" s="54" t="s">
        <v>172</v>
      </c>
      <c r="K1377" s="22" t="s">
        <v>173</v>
      </c>
      <c r="L1377" s="54" t="s">
        <v>147</v>
      </c>
      <c r="M1377" s="22">
        <v>1</v>
      </c>
      <c r="N1377" s="54" t="s">
        <v>174</v>
      </c>
      <c r="T1377" s="54" t="s">
        <v>36</v>
      </c>
      <c r="U1377" s="22" t="s">
        <v>227</v>
      </c>
      <c r="AW1377" s="22"/>
      <c r="AX1377" s="20" t="str">
        <f t="shared" si="1202"/>
        <v>ncreator</v>
      </c>
      <c r="AY1377" s="20">
        <f t="shared" si="1202"/>
        <v>10</v>
      </c>
      <c r="AZ1377" s="20" t="str">
        <f t="shared" si="1202"/>
        <v>cotrcrea</v>
      </c>
      <c r="BA1377" s="20">
        <f t="shared" si="1202"/>
        <v>90</v>
      </c>
      <c r="BB1377" s="20" t="str">
        <f t="shared" si="1202"/>
        <v>nminer</v>
      </c>
      <c r="BC1377" s="20">
        <f t="shared" si="1202"/>
        <v>0</v>
      </c>
      <c r="BD1377" s="14"/>
      <c r="BJ1377" t="s">
        <v>237</v>
      </c>
      <c r="BK1377" t="s">
        <v>152</v>
      </c>
      <c r="BN1377" s="36">
        <v>294</v>
      </c>
      <c r="BQ1377">
        <f t="shared" si="1199"/>
        <v>1</v>
      </c>
      <c r="BR1377" s="38">
        <v>44737</v>
      </c>
      <c r="BS1377" s="22" t="s">
        <v>183</v>
      </c>
      <c r="BT1377" s="20" t="str">
        <f t="shared" si="1196"/>
        <v>PASSFestival_COR22E72</v>
      </c>
      <c r="BU1377" t="s">
        <v>184</v>
      </c>
      <c r="BV1377">
        <v>1</v>
      </c>
    </row>
    <row r="1378" spans="2:74" x14ac:dyDescent="0.3">
      <c r="B1378" s="20">
        <f t="shared" si="1200"/>
        <v>73</v>
      </c>
      <c r="C1378" s="22" t="str">
        <f t="shared" si="1201"/>
        <v>#73 Pass Festival</v>
      </c>
      <c r="D1378" t="str">
        <f t="shared" si="1198"/>
        <v>COR22E73</v>
      </c>
      <c r="E1378" s="53" t="s">
        <v>236</v>
      </c>
      <c r="F1378" s="20">
        <v>1000</v>
      </c>
      <c r="G1378" s="74" t="s">
        <v>1624</v>
      </c>
      <c r="H1378" s="23" t="s">
        <v>146</v>
      </c>
      <c r="J1378" s="54" t="s">
        <v>172</v>
      </c>
      <c r="K1378" s="22" t="s">
        <v>173</v>
      </c>
      <c r="L1378" s="54" t="s">
        <v>147</v>
      </c>
      <c r="M1378" s="22">
        <v>1</v>
      </c>
      <c r="N1378" s="54" t="s">
        <v>174</v>
      </c>
      <c r="T1378" s="54" t="s">
        <v>36</v>
      </c>
      <c r="U1378" s="22" t="s">
        <v>227</v>
      </c>
      <c r="AW1378" s="22"/>
      <c r="AX1378" s="20" t="str">
        <f t="shared" si="1202"/>
        <v>ncreator</v>
      </c>
      <c r="AY1378" s="20">
        <f t="shared" si="1202"/>
        <v>10</v>
      </c>
      <c r="AZ1378" s="20" t="str">
        <f t="shared" si="1202"/>
        <v>cotrcrea</v>
      </c>
      <c r="BA1378" s="20">
        <f t="shared" si="1202"/>
        <v>90</v>
      </c>
      <c r="BB1378" s="20" t="str">
        <f t="shared" si="1202"/>
        <v>nminer</v>
      </c>
      <c r="BC1378" s="20">
        <f t="shared" si="1202"/>
        <v>0</v>
      </c>
      <c r="BD1378" s="14"/>
      <c r="BJ1378" t="s">
        <v>237</v>
      </c>
      <c r="BK1378" t="s">
        <v>152</v>
      </c>
      <c r="BN1378" s="36">
        <v>294</v>
      </c>
      <c r="BQ1378">
        <f t="shared" si="1199"/>
        <v>1</v>
      </c>
      <c r="BR1378" s="38">
        <v>44737</v>
      </c>
      <c r="BS1378" s="22" t="s">
        <v>183</v>
      </c>
      <c r="BT1378" s="20" t="str">
        <f t="shared" si="1196"/>
        <v>PASSFestival_COR22E73</v>
      </c>
      <c r="BU1378" t="s">
        <v>184</v>
      </c>
      <c r="BV1378">
        <v>1</v>
      </c>
    </row>
    <row r="1379" spans="2:74" x14ac:dyDescent="0.3">
      <c r="B1379" s="20">
        <f t="shared" si="1200"/>
        <v>74</v>
      </c>
      <c r="C1379" s="22" t="str">
        <f t="shared" si="1201"/>
        <v>#74 Pass Festival</v>
      </c>
      <c r="D1379" t="str">
        <f t="shared" si="1198"/>
        <v>COR22E74</v>
      </c>
      <c r="E1379" s="53" t="s">
        <v>236</v>
      </c>
      <c r="F1379" s="20">
        <v>1000</v>
      </c>
      <c r="G1379" s="74" t="s">
        <v>1625</v>
      </c>
      <c r="H1379" s="23" t="s">
        <v>146</v>
      </c>
      <c r="J1379" s="54" t="s">
        <v>172</v>
      </c>
      <c r="K1379" s="22" t="s">
        <v>173</v>
      </c>
      <c r="L1379" s="54" t="s">
        <v>147</v>
      </c>
      <c r="M1379" s="22">
        <v>1</v>
      </c>
      <c r="N1379" s="54" t="s">
        <v>174</v>
      </c>
      <c r="T1379" s="54" t="s">
        <v>36</v>
      </c>
      <c r="U1379" s="22" t="s">
        <v>227</v>
      </c>
      <c r="AW1379" s="22"/>
      <c r="AX1379" s="20" t="str">
        <f t="shared" si="1202"/>
        <v>ncreator</v>
      </c>
      <c r="AY1379" s="20">
        <f t="shared" si="1202"/>
        <v>10</v>
      </c>
      <c r="AZ1379" s="20" t="str">
        <f t="shared" si="1202"/>
        <v>cotrcrea</v>
      </c>
      <c r="BA1379" s="20">
        <f t="shared" si="1202"/>
        <v>90</v>
      </c>
      <c r="BB1379" s="20" t="str">
        <f t="shared" si="1202"/>
        <v>nminer</v>
      </c>
      <c r="BC1379" s="20">
        <f t="shared" si="1202"/>
        <v>0</v>
      </c>
      <c r="BD1379" s="14"/>
      <c r="BJ1379" t="s">
        <v>237</v>
      </c>
      <c r="BK1379" t="s">
        <v>152</v>
      </c>
      <c r="BN1379" s="36">
        <v>294</v>
      </c>
      <c r="BQ1379">
        <f t="shared" si="1199"/>
        <v>1</v>
      </c>
      <c r="BR1379" s="38">
        <v>44737</v>
      </c>
      <c r="BS1379" s="22" t="s">
        <v>183</v>
      </c>
      <c r="BT1379" s="20" t="str">
        <f t="shared" si="1196"/>
        <v>PASSFestival_COR22E74</v>
      </c>
      <c r="BU1379" t="s">
        <v>184</v>
      </c>
      <c r="BV1379">
        <v>1</v>
      </c>
    </row>
    <row r="1380" spans="2:74" x14ac:dyDescent="0.3">
      <c r="B1380" s="20">
        <f t="shared" si="1200"/>
        <v>75</v>
      </c>
      <c r="C1380" s="22" t="str">
        <f t="shared" si="1201"/>
        <v>#75 Pass Festival</v>
      </c>
      <c r="D1380" t="str">
        <f t="shared" si="1198"/>
        <v>COR22E75</v>
      </c>
      <c r="E1380" s="53" t="s">
        <v>236</v>
      </c>
      <c r="F1380" s="20">
        <v>1000</v>
      </c>
      <c r="G1380" s="74" t="s">
        <v>1626</v>
      </c>
      <c r="H1380" s="23" t="s">
        <v>146</v>
      </c>
      <c r="J1380" s="54" t="s">
        <v>172</v>
      </c>
      <c r="K1380" s="22" t="s">
        <v>173</v>
      </c>
      <c r="L1380" s="54" t="s">
        <v>147</v>
      </c>
      <c r="M1380" s="22">
        <v>1</v>
      </c>
      <c r="N1380" s="54" t="s">
        <v>174</v>
      </c>
      <c r="T1380" s="54" t="s">
        <v>36</v>
      </c>
      <c r="U1380" s="22" t="s">
        <v>227</v>
      </c>
      <c r="AW1380" s="22"/>
      <c r="AX1380" s="20" t="str">
        <f t="shared" si="1202"/>
        <v>ncreator</v>
      </c>
      <c r="AY1380" s="20">
        <f t="shared" si="1202"/>
        <v>10</v>
      </c>
      <c r="AZ1380" s="20" t="str">
        <f t="shared" si="1202"/>
        <v>cotrcrea</v>
      </c>
      <c r="BA1380" s="20">
        <f t="shared" si="1202"/>
        <v>90</v>
      </c>
      <c r="BB1380" s="20" t="str">
        <f t="shared" si="1202"/>
        <v>nminer</v>
      </c>
      <c r="BC1380" s="20">
        <f t="shared" si="1202"/>
        <v>0</v>
      </c>
      <c r="BD1380" s="14"/>
      <c r="BJ1380" t="s">
        <v>237</v>
      </c>
      <c r="BK1380" t="s">
        <v>152</v>
      </c>
      <c r="BN1380" s="36">
        <v>294</v>
      </c>
      <c r="BQ1380">
        <f t="shared" si="1199"/>
        <v>1</v>
      </c>
      <c r="BR1380" s="38">
        <v>44737</v>
      </c>
      <c r="BS1380" s="22" t="s">
        <v>183</v>
      </c>
      <c r="BT1380" s="20" t="str">
        <f t="shared" si="1196"/>
        <v>PASSFestival_COR22E75</v>
      </c>
      <c r="BU1380" t="s">
        <v>184</v>
      </c>
      <c r="BV1380">
        <v>1</v>
      </c>
    </row>
    <row r="1381" spans="2:74" x14ac:dyDescent="0.3">
      <c r="B1381" s="20">
        <f t="shared" si="1200"/>
        <v>76</v>
      </c>
      <c r="C1381" s="22" t="str">
        <f t="shared" si="1201"/>
        <v>#76 Pass Festival</v>
      </c>
      <c r="D1381" t="str">
        <f t="shared" si="1198"/>
        <v>COR22E76</v>
      </c>
      <c r="E1381" s="53" t="s">
        <v>236</v>
      </c>
      <c r="F1381" s="20">
        <v>1000</v>
      </c>
      <c r="G1381" s="74" t="s">
        <v>1627</v>
      </c>
      <c r="H1381" s="23" t="s">
        <v>146</v>
      </c>
      <c r="J1381" s="54" t="s">
        <v>172</v>
      </c>
      <c r="K1381" s="22" t="s">
        <v>173</v>
      </c>
      <c r="L1381" s="54" t="s">
        <v>147</v>
      </c>
      <c r="M1381" s="22">
        <v>1</v>
      </c>
      <c r="N1381" s="54" t="s">
        <v>174</v>
      </c>
      <c r="T1381" s="54" t="s">
        <v>36</v>
      </c>
      <c r="U1381" s="22" t="s">
        <v>227</v>
      </c>
      <c r="AW1381" s="22"/>
      <c r="AX1381" s="20" t="str">
        <f t="shared" si="1202"/>
        <v>ncreator</v>
      </c>
      <c r="AY1381" s="20">
        <f t="shared" si="1202"/>
        <v>10</v>
      </c>
      <c r="AZ1381" s="20" t="str">
        <f t="shared" si="1202"/>
        <v>cotrcrea</v>
      </c>
      <c r="BA1381" s="20">
        <f t="shared" si="1202"/>
        <v>90</v>
      </c>
      <c r="BB1381" s="20" t="str">
        <f t="shared" si="1202"/>
        <v>nminer</v>
      </c>
      <c r="BC1381" s="20">
        <f t="shared" si="1202"/>
        <v>0</v>
      </c>
      <c r="BD1381" s="14"/>
      <c r="BJ1381" t="s">
        <v>237</v>
      </c>
      <c r="BK1381" t="s">
        <v>152</v>
      </c>
      <c r="BN1381" s="36">
        <v>294</v>
      </c>
      <c r="BQ1381">
        <f t="shared" si="1199"/>
        <v>1</v>
      </c>
      <c r="BR1381" s="38">
        <v>44737</v>
      </c>
      <c r="BS1381" s="22" t="s">
        <v>183</v>
      </c>
      <c r="BT1381" s="20" t="str">
        <f t="shared" si="1196"/>
        <v>PASSFestival_COR22E76</v>
      </c>
      <c r="BU1381" t="s">
        <v>184</v>
      </c>
      <c r="BV1381">
        <v>1</v>
      </c>
    </row>
    <row r="1382" spans="2:74" x14ac:dyDescent="0.3">
      <c r="B1382" s="20">
        <f t="shared" si="1200"/>
        <v>77</v>
      </c>
      <c r="C1382" s="22" t="str">
        <f t="shared" si="1201"/>
        <v>#77 Pass Festival</v>
      </c>
      <c r="D1382" t="str">
        <f t="shared" si="1198"/>
        <v>COR22E77</v>
      </c>
      <c r="E1382" s="53" t="s">
        <v>236</v>
      </c>
      <c r="F1382" s="20">
        <v>1000</v>
      </c>
      <c r="G1382" s="74" t="s">
        <v>1628</v>
      </c>
      <c r="H1382" s="23" t="s">
        <v>146</v>
      </c>
      <c r="J1382" s="54" t="s">
        <v>172</v>
      </c>
      <c r="K1382" s="22" t="s">
        <v>173</v>
      </c>
      <c r="L1382" s="54" t="s">
        <v>147</v>
      </c>
      <c r="M1382" s="22">
        <v>1</v>
      </c>
      <c r="N1382" s="54" t="s">
        <v>174</v>
      </c>
      <c r="T1382" s="54" t="s">
        <v>36</v>
      </c>
      <c r="U1382" s="22" t="s">
        <v>227</v>
      </c>
      <c r="AW1382" s="22"/>
      <c r="AX1382" s="20" t="str">
        <f t="shared" si="1202"/>
        <v>ncreator</v>
      </c>
      <c r="AY1382" s="20">
        <f t="shared" si="1202"/>
        <v>10</v>
      </c>
      <c r="AZ1382" s="20" t="str">
        <f t="shared" si="1202"/>
        <v>cotrcrea</v>
      </c>
      <c r="BA1382" s="20">
        <f t="shared" si="1202"/>
        <v>90</v>
      </c>
      <c r="BB1382" s="20" t="str">
        <f t="shared" si="1202"/>
        <v>nminer</v>
      </c>
      <c r="BC1382" s="20">
        <f t="shared" si="1202"/>
        <v>0</v>
      </c>
      <c r="BD1382" s="14"/>
      <c r="BJ1382" t="s">
        <v>237</v>
      </c>
      <c r="BK1382" t="s">
        <v>152</v>
      </c>
      <c r="BN1382" s="36">
        <v>294</v>
      </c>
      <c r="BQ1382">
        <f t="shared" si="1199"/>
        <v>1</v>
      </c>
      <c r="BR1382" s="38">
        <v>44737</v>
      </c>
      <c r="BS1382" s="22" t="s">
        <v>183</v>
      </c>
      <c r="BT1382" s="20" t="str">
        <f t="shared" si="1196"/>
        <v>PASSFestival_COR22E77</v>
      </c>
      <c r="BU1382" t="s">
        <v>184</v>
      </c>
      <c r="BV1382">
        <v>1</v>
      </c>
    </row>
    <row r="1383" spans="2:74" x14ac:dyDescent="0.3">
      <c r="B1383" s="20">
        <f t="shared" si="1200"/>
        <v>78</v>
      </c>
      <c r="C1383" s="22" t="str">
        <f t="shared" si="1201"/>
        <v>#78 Pass Festival</v>
      </c>
      <c r="D1383" t="str">
        <f t="shared" si="1198"/>
        <v>COR22E78</v>
      </c>
      <c r="E1383" s="53" t="s">
        <v>236</v>
      </c>
      <c r="F1383" s="20">
        <v>1000</v>
      </c>
      <c r="G1383" s="74" t="s">
        <v>1629</v>
      </c>
      <c r="H1383" s="23" t="s">
        <v>146</v>
      </c>
      <c r="J1383" s="54" t="s">
        <v>172</v>
      </c>
      <c r="K1383" s="22" t="s">
        <v>173</v>
      </c>
      <c r="L1383" s="54" t="s">
        <v>147</v>
      </c>
      <c r="M1383" s="22">
        <v>1</v>
      </c>
      <c r="N1383" s="54" t="s">
        <v>174</v>
      </c>
      <c r="T1383" s="54" t="s">
        <v>36</v>
      </c>
      <c r="U1383" s="22" t="s">
        <v>227</v>
      </c>
      <c r="AW1383" s="22"/>
      <c r="AX1383" s="20" t="str">
        <f t="shared" si="1202"/>
        <v>ncreator</v>
      </c>
      <c r="AY1383" s="20">
        <f t="shared" si="1202"/>
        <v>10</v>
      </c>
      <c r="AZ1383" s="20" t="str">
        <f t="shared" si="1202"/>
        <v>cotrcrea</v>
      </c>
      <c r="BA1383" s="20">
        <f t="shared" si="1202"/>
        <v>90</v>
      </c>
      <c r="BB1383" s="20" t="str">
        <f t="shared" si="1202"/>
        <v>nminer</v>
      </c>
      <c r="BC1383" s="20">
        <f t="shared" si="1202"/>
        <v>0</v>
      </c>
      <c r="BD1383" s="14"/>
      <c r="BJ1383" t="s">
        <v>237</v>
      </c>
      <c r="BK1383" t="s">
        <v>152</v>
      </c>
      <c r="BN1383" s="36">
        <v>294</v>
      </c>
      <c r="BQ1383">
        <f t="shared" si="1199"/>
        <v>1</v>
      </c>
      <c r="BR1383" s="38">
        <v>44737</v>
      </c>
      <c r="BS1383" s="22" t="s">
        <v>183</v>
      </c>
      <c r="BT1383" s="20" t="str">
        <f t="shared" si="1196"/>
        <v>PASSFestival_COR22E78</v>
      </c>
      <c r="BU1383" t="s">
        <v>184</v>
      </c>
      <c r="BV1383">
        <v>1</v>
      </c>
    </row>
    <row r="1384" spans="2:74" x14ac:dyDescent="0.3">
      <c r="B1384" s="20">
        <f t="shared" si="1200"/>
        <v>79</v>
      </c>
      <c r="C1384" s="22" t="str">
        <f t="shared" si="1201"/>
        <v>#79 Pass Festival</v>
      </c>
      <c r="D1384" t="str">
        <f t="shared" si="1198"/>
        <v>COR22E79</v>
      </c>
      <c r="E1384" s="53" t="s">
        <v>236</v>
      </c>
      <c r="F1384" s="20">
        <v>1000</v>
      </c>
      <c r="G1384" s="74" t="s">
        <v>1630</v>
      </c>
      <c r="H1384" s="23" t="s">
        <v>146</v>
      </c>
      <c r="J1384" s="54" t="s">
        <v>172</v>
      </c>
      <c r="K1384" s="22" t="s">
        <v>173</v>
      </c>
      <c r="L1384" s="54" t="s">
        <v>147</v>
      </c>
      <c r="M1384" s="22">
        <v>1</v>
      </c>
      <c r="N1384" s="54" t="s">
        <v>174</v>
      </c>
      <c r="T1384" s="54" t="s">
        <v>36</v>
      </c>
      <c r="U1384" s="22" t="s">
        <v>227</v>
      </c>
      <c r="AW1384" s="22"/>
      <c r="AX1384" s="20" t="str">
        <f t="shared" si="1202"/>
        <v>ncreator</v>
      </c>
      <c r="AY1384" s="20">
        <f t="shared" si="1202"/>
        <v>10</v>
      </c>
      <c r="AZ1384" s="20" t="str">
        <f t="shared" si="1202"/>
        <v>cotrcrea</v>
      </c>
      <c r="BA1384" s="20">
        <f t="shared" si="1202"/>
        <v>90</v>
      </c>
      <c r="BB1384" s="20" t="str">
        <f t="shared" si="1202"/>
        <v>nminer</v>
      </c>
      <c r="BC1384" s="20">
        <f t="shared" si="1202"/>
        <v>0</v>
      </c>
      <c r="BD1384" s="14"/>
      <c r="BJ1384" t="s">
        <v>237</v>
      </c>
      <c r="BK1384" t="s">
        <v>152</v>
      </c>
      <c r="BN1384" s="36">
        <v>294</v>
      </c>
      <c r="BQ1384">
        <f t="shared" si="1199"/>
        <v>1</v>
      </c>
      <c r="BR1384" s="38">
        <v>44737</v>
      </c>
      <c r="BS1384" s="22" t="s">
        <v>183</v>
      </c>
      <c r="BT1384" s="20" t="str">
        <f t="shared" si="1196"/>
        <v>PASSFestival_COR22E79</v>
      </c>
      <c r="BU1384" t="s">
        <v>184</v>
      </c>
      <c r="BV1384">
        <v>1</v>
      </c>
    </row>
    <row r="1385" spans="2:74" x14ac:dyDescent="0.3">
      <c r="B1385" s="20">
        <f t="shared" si="1200"/>
        <v>80</v>
      </c>
      <c r="C1385" s="22" t="str">
        <f t="shared" si="1201"/>
        <v>#80 Pass Festival</v>
      </c>
      <c r="D1385" t="str">
        <f t="shared" si="1198"/>
        <v>COR22E80</v>
      </c>
      <c r="E1385" s="53" t="s">
        <v>236</v>
      </c>
      <c r="F1385" s="20">
        <v>1000</v>
      </c>
      <c r="G1385" s="74" t="s">
        <v>1631</v>
      </c>
      <c r="H1385" s="23" t="s">
        <v>146</v>
      </c>
      <c r="J1385" s="54" t="s">
        <v>172</v>
      </c>
      <c r="K1385" s="22" t="s">
        <v>173</v>
      </c>
      <c r="L1385" s="54" t="s">
        <v>147</v>
      </c>
      <c r="M1385" s="22">
        <v>1</v>
      </c>
      <c r="N1385" s="54" t="s">
        <v>174</v>
      </c>
      <c r="T1385" s="54" t="s">
        <v>36</v>
      </c>
      <c r="U1385" s="22" t="s">
        <v>227</v>
      </c>
      <c r="AW1385" s="22"/>
      <c r="AX1385" s="20" t="str">
        <f t="shared" si="1202"/>
        <v>ncreator</v>
      </c>
      <c r="AY1385" s="20">
        <f t="shared" si="1202"/>
        <v>10</v>
      </c>
      <c r="AZ1385" s="20" t="str">
        <f t="shared" si="1202"/>
        <v>cotrcrea</v>
      </c>
      <c r="BA1385" s="20">
        <f t="shared" si="1202"/>
        <v>90</v>
      </c>
      <c r="BB1385" s="20" t="str">
        <f t="shared" si="1202"/>
        <v>nminer</v>
      </c>
      <c r="BC1385" s="20">
        <f t="shared" si="1202"/>
        <v>0</v>
      </c>
      <c r="BD1385" s="14"/>
      <c r="BJ1385" t="s">
        <v>237</v>
      </c>
      <c r="BK1385" t="s">
        <v>152</v>
      </c>
      <c r="BN1385" s="36">
        <v>294</v>
      </c>
      <c r="BQ1385">
        <f t="shared" si="1199"/>
        <v>1</v>
      </c>
      <c r="BR1385" s="38">
        <v>44737</v>
      </c>
      <c r="BS1385" s="22" t="s">
        <v>183</v>
      </c>
      <c r="BT1385" s="20" t="str">
        <f t="shared" si="1196"/>
        <v>PASSFestival_COR22E80</v>
      </c>
      <c r="BU1385" t="s">
        <v>184</v>
      </c>
      <c r="BV1385">
        <v>1</v>
      </c>
    </row>
    <row r="1386" spans="2:74" x14ac:dyDescent="0.3">
      <c r="B1386" s="20">
        <f t="shared" si="1200"/>
        <v>81</v>
      </c>
      <c r="C1386" s="22" t="str">
        <f t="shared" si="1201"/>
        <v>#81 Pass Festival</v>
      </c>
      <c r="D1386" t="str">
        <f t="shared" si="1198"/>
        <v>COR22E81</v>
      </c>
      <c r="E1386" s="53" t="s">
        <v>236</v>
      </c>
      <c r="F1386" s="20">
        <v>1000</v>
      </c>
      <c r="G1386" s="74" t="s">
        <v>1632</v>
      </c>
      <c r="H1386" s="23" t="s">
        <v>146</v>
      </c>
      <c r="J1386" s="54" t="s">
        <v>172</v>
      </c>
      <c r="K1386" s="22" t="s">
        <v>173</v>
      </c>
      <c r="L1386" s="54" t="s">
        <v>147</v>
      </c>
      <c r="M1386" s="22">
        <v>1</v>
      </c>
      <c r="N1386" s="54" t="s">
        <v>174</v>
      </c>
      <c r="T1386" s="54" t="s">
        <v>36</v>
      </c>
      <c r="U1386" s="22" t="s">
        <v>227</v>
      </c>
      <c r="AW1386" s="22"/>
      <c r="AX1386" s="20" t="str">
        <f t="shared" si="1202"/>
        <v>ncreator</v>
      </c>
      <c r="AY1386" s="20">
        <f t="shared" si="1202"/>
        <v>10</v>
      </c>
      <c r="AZ1386" s="20" t="str">
        <f t="shared" si="1202"/>
        <v>cotrcrea</v>
      </c>
      <c r="BA1386" s="20">
        <f t="shared" si="1202"/>
        <v>90</v>
      </c>
      <c r="BB1386" s="20" t="str">
        <f t="shared" si="1202"/>
        <v>nminer</v>
      </c>
      <c r="BC1386" s="20">
        <f t="shared" si="1202"/>
        <v>0</v>
      </c>
      <c r="BD1386" s="14"/>
      <c r="BJ1386" t="s">
        <v>237</v>
      </c>
      <c r="BK1386" t="s">
        <v>152</v>
      </c>
      <c r="BN1386" s="36">
        <v>294</v>
      </c>
      <c r="BQ1386">
        <f t="shared" si="1199"/>
        <v>1</v>
      </c>
      <c r="BR1386" s="38">
        <v>44737</v>
      </c>
      <c r="BS1386" s="22" t="s">
        <v>183</v>
      </c>
      <c r="BT1386" s="20" t="str">
        <f t="shared" si="1196"/>
        <v>PASSFestival_COR22E81</v>
      </c>
      <c r="BU1386" t="s">
        <v>184</v>
      </c>
      <c r="BV1386">
        <v>1</v>
      </c>
    </row>
    <row r="1387" spans="2:74" x14ac:dyDescent="0.3">
      <c r="B1387" s="20">
        <f t="shared" si="1200"/>
        <v>82</v>
      </c>
      <c r="C1387" s="22" t="str">
        <f t="shared" si="1201"/>
        <v>#82 Pass Festival</v>
      </c>
      <c r="D1387" t="str">
        <f t="shared" si="1198"/>
        <v>COR22E82</v>
      </c>
      <c r="E1387" s="53" t="s">
        <v>236</v>
      </c>
      <c r="F1387" s="20">
        <v>1000</v>
      </c>
      <c r="G1387" s="74" t="s">
        <v>1633</v>
      </c>
      <c r="H1387" s="23" t="s">
        <v>146</v>
      </c>
      <c r="J1387" s="54" t="s">
        <v>172</v>
      </c>
      <c r="K1387" s="22" t="s">
        <v>173</v>
      </c>
      <c r="L1387" s="54" t="s">
        <v>147</v>
      </c>
      <c r="M1387" s="22">
        <v>1</v>
      </c>
      <c r="N1387" s="54" t="s">
        <v>174</v>
      </c>
      <c r="T1387" s="54" t="s">
        <v>36</v>
      </c>
      <c r="U1387" s="22" t="s">
        <v>227</v>
      </c>
      <c r="AW1387" s="22"/>
      <c r="AX1387" s="20" t="str">
        <f t="shared" si="1202"/>
        <v>ncreator</v>
      </c>
      <c r="AY1387" s="20">
        <f t="shared" si="1202"/>
        <v>10</v>
      </c>
      <c r="AZ1387" s="20" t="str">
        <f t="shared" si="1202"/>
        <v>cotrcrea</v>
      </c>
      <c r="BA1387" s="20">
        <f t="shared" si="1202"/>
        <v>90</v>
      </c>
      <c r="BB1387" s="20" t="str">
        <f t="shared" si="1202"/>
        <v>nminer</v>
      </c>
      <c r="BC1387" s="20">
        <f t="shared" si="1202"/>
        <v>0</v>
      </c>
      <c r="BD1387" s="14"/>
      <c r="BJ1387" t="s">
        <v>237</v>
      </c>
      <c r="BK1387" t="s">
        <v>152</v>
      </c>
      <c r="BN1387" s="36">
        <v>294</v>
      </c>
      <c r="BQ1387">
        <f t="shared" si="1199"/>
        <v>1</v>
      </c>
      <c r="BR1387" s="38">
        <v>44737</v>
      </c>
      <c r="BS1387" s="22" t="s">
        <v>183</v>
      </c>
      <c r="BT1387" s="20" t="str">
        <f t="shared" si="1196"/>
        <v>PASSFestival_COR22E82</v>
      </c>
      <c r="BU1387" t="s">
        <v>184</v>
      </c>
      <c r="BV1387">
        <v>1</v>
      </c>
    </row>
    <row r="1388" spans="2:74" x14ac:dyDescent="0.3">
      <c r="B1388" s="20">
        <f t="shared" si="1200"/>
        <v>83</v>
      </c>
      <c r="C1388" s="22" t="str">
        <f t="shared" si="1201"/>
        <v>#83 Pass Festival</v>
      </c>
      <c r="D1388" t="str">
        <f t="shared" si="1198"/>
        <v>COR22E83</v>
      </c>
      <c r="E1388" s="53" t="s">
        <v>236</v>
      </c>
      <c r="F1388" s="20">
        <v>1000</v>
      </c>
      <c r="G1388" s="74" t="s">
        <v>1634</v>
      </c>
      <c r="H1388" s="23" t="s">
        <v>146</v>
      </c>
      <c r="J1388" s="54" t="s">
        <v>172</v>
      </c>
      <c r="K1388" s="22" t="s">
        <v>173</v>
      </c>
      <c r="L1388" s="54" t="s">
        <v>147</v>
      </c>
      <c r="M1388" s="22">
        <v>1</v>
      </c>
      <c r="N1388" s="54" t="s">
        <v>174</v>
      </c>
      <c r="T1388" s="54" t="s">
        <v>36</v>
      </c>
      <c r="U1388" s="22" t="s">
        <v>227</v>
      </c>
      <c r="AW1388" s="22"/>
      <c r="AX1388" s="20" t="str">
        <f t="shared" si="1202"/>
        <v>ncreator</v>
      </c>
      <c r="AY1388" s="20">
        <f t="shared" si="1202"/>
        <v>10</v>
      </c>
      <c r="AZ1388" s="20" t="str">
        <f t="shared" si="1202"/>
        <v>cotrcrea</v>
      </c>
      <c r="BA1388" s="20">
        <f t="shared" si="1202"/>
        <v>90</v>
      </c>
      <c r="BB1388" s="20" t="str">
        <f t="shared" si="1202"/>
        <v>nminer</v>
      </c>
      <c r="BC1388" s="20">
        <f t="shared" si="1202"/>
        <v>0</v>
      </c>
      <c r="BD1388" s="14"/>
      <c r="BJ1388" t="s">
        <v>237</v>
      </c>
      <c r="BK1388" t="s">
        <v>152</v>
      </c>
      <c r="BN1388" s="36">
        <v>294</v>
      </c>
      <c r="BQ1388">
        <f t="shared" si="1199"/>
        <v>1</v>
      </c>
      <c r="BR1388" s="38">
        <v>44737</v>
      </c>
      <c r="BS1388" s="22" t="s">
        <v>183</v>
      </c>
      <c r="BT1388" s="20" t="str">
        <f t="shared" si="1196"/>
        <v>PASSFestival_COR22E83</v>
      </c>
      <c r="BU1388" t="s">
        <v>184</v>
      </c>
      <c r="BV1388">
        <v>1</v>
      </c>
    </row>
    <row r="1389" spans="2:74" x14ac:dyDescent="0.3">
      <c r="B1389" s="20">
        <f t="shared" si="1200"/>
        <v>84</v>
      </c>
      <c r="C1389" s="22" t="str">
        <f t="shared" si="1201"/>
        <v>#84 Pass Festival</v>
      </c>
      <c r="D1389" t="str">
        <f t="shared" si="1198"/>
        <v>COR22E84</v>
      </c>
      <c r="E1389" s="53" t="s">
        <v>236</v>
      </c>
      <c r="F1389" s="20">
        <v>1000</v>
      </c>
      <c r="G1389" s="74" t="s">
        <v>1635</v>
      </c>
      <c r="H1389" s="23" t="s">
        <v>146</v>
      </c>
      <c r="J1389" s="54" t="s">
        <v>172</v>
      </c>
      <c r="K1389" s="22" t="s">
        <v>173</v>
      </c>
      <c r="L1389" s="54" t="s">
        <v>147</v>
      </c>
      <c r="M1389" s="22">
        <v>1</v>
      </c>
      <c r="N1389" s="54" t="s">
        <v>174</v>
      </c>
      <c r="T1389" s="54" t="s">
        <v>36</v>
      </c>
      <c r="U1389" s="22" t="s">
        <v>227</v>
      </c>
      <c r="AW1389" s="22"/>
      <c r="AX1389" s="20" t="str">
        <f t="shared" si="1202"/>
        <v>ncreator</v>
      </c>
      <c r="AY1389" s="20">
        <f t="shared" si="1202"/>
        <v>10</v>
      </c>
      <c r="AZ1389" s="20" t="str">
        <f t="shared" si="1202"/>
        <v>cotrcrea</v>
      </c>
      <c r="BA1389" s="20">
        <f t="shared" si="1202"/>
        <v>90</v>
      </c>
      <c r="BB1389" s="20" t="str">
        <f t="shared" si="1202"/>
        <v>nminer</v>
      </c>
      <c r="BC1389" s="20">
        <f t="shared" si="1202"/>
        <v>0</v>
      </c>
      <c r="BD1389" s="14"/>
      <c r="BJ1389" t="s">
        <v>237</v>
      </c>
      <c r="BK1389" t="s">
        <v>152</v>
      </c>
      <c r="BN1389" s="36">
        <v>294</v>
      </c>
      <c r="BQ1389">
        <f t="shared" si="1199"/>
        <v>1</v>
      </c>
      <c r="BR1389" s="38">
        <v>44737</v>
      </c>
      <c r="BS1389" s="22" t="s">
        <v>183</v>
      </c>
      <c r="BT1389" s="20" t="str">
        <f t="shared" si="1196"/>
        <v>PASSFestival_COR22E84</v>
      </c>
      <c r="BU1389" t="s">
        <v>184</v>
      </c>
      <c r="BV1389">
        <v>1</v>
      </c>
    </row>
    <row r="1390" spans="2:74" x14ac:dyDescent="0.3">
      <c r="B1390" s="20">
        <f t="shared" si="1200"/>
        <v>85</v>
      </c>
      <c r="C1390" s="22" t="str">
        <f t="shared" si="1201"/>
        <v>#85 Pass Festival</v>
      </c>
      <c r="D1390" t="str">
        <f t="shared" si="1198"/>
        <v>COR22E85</v>
      </c>
      <c r="E1390" s="53" t="s">
        <v>236</v>
      </c>
      <c r="F1390" s="20">
        <v>1000</v>
      </c>
      <c r="G1390" s="74" t="s">
        <v>1636</v>
      </c>
      <c r="H1390" s="23" t="s">
        <v>146</v>
      </c>
      <c r="J1390" s="54" t="s">
        <v>172</v>
      </c>
      <c r="K1390" s="22" t="s">
        <v>173</v>
      </c>
      <c r="L1390" s="54" t="s">
        <v>147</v>
      </c>
      <c r="M1390" s="22">
        <v>1</v>
      </c>
      <c r="N1390" s="54" t="s">
        <v>174</v>
      </c>
      <c r="T1390" s="54" t="s">
        <v>36</v>
      </c>
      <c r="U1390" s="22" t="s">
        <v>227</v>
      </c>
      <c r="AW1390" s="22"/>
      <c r="AX1390" s="20" t="str">
        <f t="shared" si="1202"/>
        <v>ncreator</v>
      </c>
      <c r="AY1390" s="20">
        <f t="shared" si="1202"/>
        <v>10</v>
      </c>
      <c r="AZ1390" s="20" t="str">
        <f t="shared" si="1202"/>
        <v>cotrcrea</v>
      </c>
      <c r="BA1390" s="20">
        <f t="shared" si="1202"/>
        <v>90</v>
      </c>
      <c r="BB1390" s="20" t="str">
        <f t="shared" si="1202"/>
        <v>nminer</v>
      </c>
      <c r="BC1390" s="20">
        <f t="shared" si="1202"/>
        <v>0</v>
      </c>
      <c r="BD1390" s="14"/>
      <c r="BJ1390" t="s">
        <v>237</v>
      </c>
      <c r="BK1390" t="s">
        <v>152</v>
      </c>
      <c r="BN1390" s="36">
        <v>294</v>
      </c>
      <c r="BQ1390">
        <f t="shared" si="1199"/>
        <v>1</v>
      </c>
      <c r="BR1390" s="38">
        <v>44737</v>
      </c>
      <c r="BS1390" s="22" t="s">
        <v>183</v>
      </c>
      <c r="BT1390" s="20" t="str">
        <f t="shared" si="1196"/>
        <v>PASSFestival_COR22E85</v>
      </c>
      <c r="BU1390" t="s">
        <v>184</v>
      </c>
      <c r="BV1390">
        <v>1</v>
      </c>
    </row>
    <row r="1391" spans="2:74" x14ac:dyDescent="0.3">
      <c r="B1391" s="20">
        <f t="shared" si="1200"/>
        <v>86</v>
      </c>
      <c r="C1391" s="22" t="str">
        <f t="shared" si="1201"/>
        <v>#86 Pass Festival</v>
      </c>
      <c r="D1391" t="str">
        <f t="shared" si="1198"/>
        <v>COR22E86</v>
      </c>
      <c r="E1391" s="53" t="s">
        <v>236</v>
      </c>
      <c r="F1391" s="20">
        <v>1000</v>
      </c>
      <c r="G1391" s="74" t="s">
        <v>1637</v>
      </c>
      <c r="H1391" s="23" t="s">
        <v>146</v>
      </c>
      <c r="J1391" s="54" t="s">
        <v>172</v>
      </c>
      <c r="K1391" s="22" t="s">
        <v>173</v>
      </c>
      <c r="L1391" s="54" t="s">
        <v>147</v>
      </c>
      <c r="M1391" s="22">
        <v>1</v>
      </c>
      <c r="N1391" s="54" t="s">
        <v>174</v>
      </c>
      <c r="T1391" s="54" t="s">
        <v>36</v>
      </c>
      <c r="U1391" s="22" t="s">
        <v>227</v>
      </c>
      <c r="AW1391" s="22"/>
      <c r="AX1391" s="20" t="str">
        <f t="shared" si="1202"/>
        <v>ncreator</v>
      </c>
      <c r="AY1391" s="20">
        <f t="shared" si="1202"/>
        <v>10</v>
      </c>
      <c r="AZ1391" s="20" t="str">
        <f t="shared" si="1202"/>
        <v>cotrcrea</v>
      </c>
      <c r="BA1391" s="20">
        <f t="shared" si="1202"/>
        <v>90</v>
      </c>
      <c r="BB1391" s="20" t="str">
        <f t="shared" si="1202"/>
        <v>nminer</v>
      </c>
      <c r="BC1391" s="20">
        <f t="shared" si="1202"/>
        <v>0</v>
      </c>
      <c r="BD1391" s="14"/>
      <c r="BJ1391" t="s">
        <v>237</v>
      </c>
      <c r="BK1391" t="s">
        <v>152</v>
      </c>
      <c r="BN1391" s="36">
        <v>294</v>
      </c>
      <c r="BQ1391">
        <f t="shared" si="1199"/>
        <v>1</v>
      </c>
      <c r="BR1391" s="38">
        <v>44737</v>
      </c>
      <c r="BS1391" s="22" t="s">
        <v>183</v>
      </c>
      <c r="BT1391" s="20" t="str">
        <f t="shared" si="1196"/>
        <v>PASSFestival_COR22E86</v>
      </c>
      <c r="BU1391" t="s">
        <v>184</v>
      </c>
      <c r="BV1391">
        <v>1</v>
      </c>
    </row>
    <row r="1392" spans="2:74" x14ac:dyDescent="0.3">
      <c r="B1392" s="20">
        <f t="shared" si="1200"/>
        <v>87</v>
      </c>
      <c r="C1392" s="22" t="str">
        <f t="shared" si="1201"/>
        <v>#87 Pass Festival</v>
      </c>
      <c r="D1392" t="str">
        <f t="shared" si="1198"/>
        <v>COR22E87</v>
      </c>
      <c r="E1392" s="53" t="s">
        <v>236</v>
      </c>
      <c r="F1392" s="20">
        <v>1000</v>
      </c>
      <c r="G1392" s="74" t="s">
        <v>1638</v>
      </c>
      <c r="H1392" s="23" t="s">
        <v>146</v>
      </c>
      <c r="J1392" s="54" t="s">
        <v>172</v>
      </c>
      <c r="K1392" s="22" t="s">
        <v>173</v>
      </c>
      <c r="L1392" s="54" t="s">
        <v>147</v>
      </c>
      <c r="M1392" s="22">
        <v>1</v>
      </c>
      <c r="N1392" s="54" t="s">
        <v>174</v>
      </c>
      <c r="T1392" s="54" t="s">
        <v>36</v>
      </c>
      <c r="U1392" s="22" t="s">
        <v>227</v>
      </c>
      <c r="AW1392" s="22"/>
      <c r="AX1392" s="20" t="str">
        <f t="shared" ref="AX1392:BC1407" si="1203">AX1391</f>
        <v>ncreator</v>
      </c>
      <c r="AY1392" s="20">
        <f t="shared" si="1203"/>
        <v>10</v>
      </c>
      <c r="AZ1392" s="20" t="str">
        <f t="shared" si="1203"/>
        <v>cotrcrea</v>
      </c>
      <c r="BA1392" s="20">
        <f t="shared" si="1203"/>
        <v>90</v>
      </c>
      <c r="BB1392" s="20" t="str">
        <f t="shared" si="1203"/>
        <v>nminer</v>
      </c>
      <c r="BC1392" s="20">
        <f t="shared" si="1203"/>
        <v>0</v>
      </c>
      <c r="BD1392" s="14"/>
      <c r="BJ1392" t="s">
        <v>237</v>
      </c>
      <c r="BK1392" t="s">
        <v>152</v>
      </c>
      <c r="BN1392" s="36">
        <v>294</v>
      </c>
      <c r="BQ1392">
        <f t="shared" si="1199"/>
        <v>1</v>
      </c>
      <c r="BR1392" s="38">
        <v>44737</v>
      </c>
      <c r="BS1392" s="22" t="s">
        <v>183</v>
      </c>
      <c r="BT1392" s="20" t="str">
        <f t="shared" si="1196"/>
        <v>PASSFestival_COR22E87</v>
      </c>
      <c r="BU1392" t="s">
        <v>184</v>
      </c>
      <c r="BV1392">
        <v>1</v>
      </c>
    </row>
    <row r="1393" spans="2:74" x14ac:dyDescent="0.3">
      <c r="B1393" s="20">
        <f t="shared" si="1200"/>
        <v>88</v>
      </c>
      <c r="C1393" s="22" t="str">
        <f t="shared" si="1201"/>
        <v>#88 Pass Festival</v>
      </c>
      <c r="D1393" t="str">
        <f t="shared" si="1198"/>
        <v>COR22E88</v>
      </c>
      <c r="E1393" s="53" t="s">
        <v>236</v>
      </c>
      <c r="F1393" s="20">
        <v>1000</v>
      </c>
      <c r="G1393" s="74" t="s">
        <v>1639</v>
      </c>
      <c r="H1393" s="23" t="s">
        <v>146</v>
      </c>
      <c r="J1393" s="54" t="s">
        <v>172</v>
      </c>
      <c r="K1393" s="22" t="s">
        <v>173</v>
      </c>
      <c r="L1393" s="54" t="s">
        <v>147</v>
      </c>
      <c r="M1393" s="22">
        <v>1</v>
      </c>
      <c r="N1393" s="54" t="s">
        <v>174</v>
      </c>
      <c r="T1393" s="54" t="s">
        <v>36</v>
      </c>
      <c r="U1393" s="22" t="s">
        <v>227</v>
      </c>
      <c r="AW1393" s="22"/>
      <c r="AX1393" s="20" t="str">
        <f t="shared" si="1203"/>
        <v>ncreator</v>
      </c>
      <c r="AY1393" s="20">
        <f t="shared" si="1203"/>
        <v>10</v>
      </c>
      <c r="AZ1393" s="20" t="str">
        <f t="shared" si="1203"/>
        <v>cotrcrea</v>
      </c>
      <c r="BA1393" s="20">
        <f t="shared" si="1203"/>
        <v>90</v>
      </c>
      <c r="BB1393" s="20" t="str">
        <f t="shared" si="1203"/>
        <v>nminer</v>
      </c>
      <c r="BC1393" s="20">
        <f t="shared" si="1203"/>
        <v>0</v>
      </c>
      <c r="BD1393" s="14"/>
      <c r="BJ1393" t="s">
        <v>237</v>
      </c>
      <c r="BK1393" t="s">
        <v>152</v>
      </c>
      <c r="BN1393" s="36">
        <v>294</v>
      </c>
      <c r="BQ1393">
        <f t="shared" si="1199"/>
        <v>1</v>
      </c>
      <c r="BR1393" s="38">
        <v>44737</v>
      </c>
      <c r="BS1393" s="22" t="s">
        <v>183</v>
      </c>
      <c r="BT1393" s="20" t="str">
        <f t="shared" si="1196"/>
        <v>PASSFestival_COR22E88</v>
      </c>
      <c r="BU1393" t="s">
        <v>184</v>
      </c>
      <c r="BV1393">
        <v>1</v>
      </c>
    </row>
    <row r="1394" spans="2:74" x14ac:dyDescent="0.3">
      <c r="B1394" s="20">
        <f t="shared" si="1200"/>
        <v>89</v>
      </c>
      <c r="C1394" s="22" t="str">
        <f t="shared" si="1201"/>
        <v>#89 Pass Festival</v>
      </c>
      <c r="D1394" t="str">
        <f t="shared" si="1198"/>
        <v>COR22E89</v>
      </c>
      <c r="E1394" s="53" t="s">
        <v>236</v>
      </c>
      <c r="F1394" s="20">
        <v>1000</v>
      </c>
      <c r="G1394" s="74" t="s">
        <v>1640</v>
      </c>
      <c r="H1394" s="23" t="s">
        <v>146</v>
      </c>
      <c r="J1394" s="54" t="s">
        <v>172</v>
      </c>
      <c r="K1394" s="22" t="s">
        <v>173</v>
      </c>
      <c r="L1394" s="54" t="s">
        <v>147</v>
      </c>
      <c r="M1394" s="22">
        <v>1</v>
      </c>
      <c r="N1394" s="54" t="s">
        <v>174</v>
      </c>
      <c r="T1394" s="54" t="s">
        <v>36</v>
      </c>
      <c r="U1394" s="22" t="s">
        <v>227</v>
      </c>
      <c r="AW1394" s="22"/>
      <c r="AX1394" s="20" t="str">
        <f t="shared" si="1203"/>
        <v>ncreator</v>
      </c>
      <c r="AY1394" s="20">
        <f t="shared" si="1203"/>
        <v>10</v>
      </c>
      <c r="AZ1394" s="20" t="str">
        <f t="shared" si="1203"/>
        <v>cotrcrea</v>
      </c>
      <c r="BA1394" s="20">
        <f t="shared" si="1203"/>
        <v>90</v>
      </c>
      <c r="BB1394" s="20" t="str">
        <f t="shared" si="1203"/>
        <v>nminer</v>
      </c>
      <c r="BC1394" s="20">
        <f t="shared" si="1203"/>
        <v>0</v>
      </c>
      <c r="BD1394" s="14"/>
      <c r="BJ1394" t="s">
        <v>237</v>
      </c>
      <c r="BK1394" t="s">
        <v>152</v>
      </c>
      <c r="BN1394" s="36">
        <v>294</v>
      </c>
      <c r="BQ1394">
        <f t="shared" si="1199"/>
        <v>1</v>
      </c>
      <c r="BR1394" s="38">
        <v>44737</v>
      </c>
      <c r="BS1394" s="22" t="s">
        <v>183</v>
      </c>
      <c r="BT1394" s="20" t="str">
        <f t="shared" si="1196"/>
        <v>PASSFestival_COR22E89</v>
      </c>
      <c r="BU1394" t="s">
        <v>184</v>
      </c>
      <c r="BV1394">
        <v>1</v>
      </c>
    </row>
    <row r="1395" spans="2:74" x14ac:dyDescent="0.3">
      <c r="B1395" s="20">
        <f t="shared" si="1200"/>
        <v>90</v>
      </c>
      <c r="C1395" s="22" t="str">
        <f t="shared" si="1201"/>
        <v>#90 Pass Festival</v>
      </c>
      <c r="D1395" t="str">
        <f t="shared" si="1198"/>
        <v>COR22E90</v>
      </c>
      <c r="E1395" s="53" t="s">
        <v>236</v>
      </c>
      <c r="F1395" s="20">
        <v>1000</v>
      </c>
      <c r="G1395" s="74" t="s">
        <v>1641</v>
      </c>
      <c r="H1395" s="23" t="s">
        <v>146</v>
      </c>
      <c r="J1395" s="54" t="s">
        <v>172</v>
      </c>
      <c r="K1395" s="22" t="s">
        <v>173</v>
      </c>
      <c r="L1395" s="54" t="s">
        <v>147</v>
      </c>
      <c r="M1395" s="22">
        <v>1</v>
      </c>
      <c r="N1395" s="54" t="s">
        <v>174</v>
      </c>
      <c r="T1395" s="54" t="s">
        <v>36</v>
      </c>
      <c r="U1395" s="22" t="s">
        <v>227</v>
      </c>
      <c r="AW1395" s="22"/>
      <c r="AX1395" s="20" t="str">
        <f t="shared" si="1203"/>
        <v>ncreator</v>
      </c>
      <c r="AY1395" s="20">
        <f t="shared" si="1203"/>
        <v>10</v>
      </c>
      <c r="AZ1395" s="20" t="str">
        <f t="shared" si="1203"/>
        <v>cotrcrea</v>
      </c>
      <c r="BA1395" s="20">
        <f t="shared" si="1203"/>
        <v>90</v>
      </c>
      <c r="BB1395" s="20" t="str">
        <f t="shared" si="1203"/>
        <v>nminer</v>
      </c>
      <c r="BC1395" s="20">
        <f t="shared" si="1203"/>
        <v>0</v>
      </c>
      <c r="BD1395" s="14"/>
      <c r="BJ1395" t="s">
        <v>237</v>
      </c>
      <c r="BK1395" t="s">
        <v>152</v>
      </c>
      <c r="BN1395" s="36">
        <v>294</v>
      </c>
      <c r="BQ1395">
        <f t="shared" si="1199"/>
        <v>1</v>
      </c>
      <c r="BR1395" s="38">
        <v>44737</v>
      </c>
      <c r="BS1395" s="22" t="s">
        <v>183</v>
      </c>
      <c r="BT1395" s="20" t="str">
        <f t="shared" si="1196"/>
        <v>PASSFestival_COR22E90</v>
      </c>
      <c r="BU1395" t="s">
        <v>184</v>
      </c>
      <c r="BV1395">
        <v>1</v>
      </c>
    </row>
    <row r="1396" spans="2:74" x14ac:dyDescent="0.3">
      <c r="B1396" s="20">
        <f t="shared" si="1200"/>
        <v>91</v>
      </c>
      <c r="C1396" s="22" t="str">
        <f t="shared" si="1201"/>
        <v>#91 Pass Festival</v>
      </c>
      <c r="D1396" t="str">
        <f t="shared" si="1198"/>
        <v>COR22E91</v>
      </c>
      <c r="E1396" s="53" t="s">
        <v>236</v>
      </c>
      <c r="F1396" s="20">
        <v>1000</v>
      </c>
      <c r="G1396" s="74" t="s">
        <v>1642</v>
      </c>
      <c r="H1396" s="23" t="s">
        <v>146</v>
      </c>
      <c r="J1396" s="54" t="s">
        <v>172</v>
      </c>
      <c r="K1396" s="22" t="s">
        <v>173</v>
      </c>
      <c r="L1396" s="54" t="s">
        <v>147</v>
      </c>
      <c r="M1396" s="22">
        <v>1</v>
      </c>
      <c r="N1396" s="54" t="s">
        <v>174</v>
      </c>
      <c r="T1396" s="54" t="s">
        <v>36</v>
      </c>
      <c r="U1396" s="22" t="s">
        <v>227</v>
      </c>
      <c r="AW1396" s="22"/>
      <c r="AX1396" s="20" t="str">
        <f t="shared" si="1203"/>
        <v>ncreator</v>
      </c>
      <c r="AY1396" s="20">
        <f t="shared" si="1203"/>
        <v>10</v>
      </c>
      <c r="AZ1396" s="20" t="str">
        <f t="shared" si="1203"/>
        <v>cotrcrea</v>
      </c>
      <c r="BA1396" s="20">
        <f t="shared" si="1203"/>
        <v>90</v>
      </c>
      <c r="BB1396" s="20" t="str">
        <f t="shared" si="1203"/>
        <v>nminer</v>
      </c>
      <c r="BC1396" s="20">
        <f t="shared" si="1203"/>
        <v>0</v>
      </c>
      <c r="BD1396" s="14"/>
      <c r="BJ1396" t="s">
        <v>237</v>
      </c>
      <c r="BK1396" t="s">
        <v>152</v>
      </c>
      <c r="BN1396" s="36">
        <v>294</v>
      </c>
      <c r="BQ1396">
        <f t="shared" si="1199"/>
        <v>1</v>
      </c>
      <c r="BR1396" s="38">
        <v>44737</v>
      </c>
      <c r="BS1396" s="22" t="s">
        <v>183</v>
      </c>
      <c r="BT1396" s="20" t="str">
        <f t="shared" si="1196"/>
        <v>PASSFestival_COR22E91</v>
      </c>
      <c r="BU1396" t="s">
        <v>184</v>
      </c>
      <c r="BV1396">
        <v>1</v>
      </c>
    </row>
    <row r="1397" spans="2:74" x14ac:dyDescent="0.3">
      <c r="B1397" s="20">
        <f t="shared" si="1200"/>
        <v>92</v>
      </c>
      <c r="C1397" s="22" t="str">
        <f t="shared" si="1201"/>
        <v>#92 Pass Festival</v>
      </c>
      <c r="D1397" t="str">
        <f t="shared" si="1198"/>
        <v>COR22E92</v>
      </c>
      <c r="E1397" s="53" t="s">
        <v>236</v>
      </c>
      <c r="F1397" s="20">
        <v>1000</v>
      </c>
      <c r="G1397" s="74" t="s">
        <v>1643</v>
      </c>
      <c r="H1397" s="23" t="s">
        <v>146</v>
      </c>
      <c r="J1397" s="54" t="s">
        <v>172</v>
      </c>
      <c r="K1397" s="22" t="s">
        <v>173</v>
      </c>
      <c r="L1397" s="54" t="s">
        <v>147</v>
      </c>
      <c r="M1397" s="22">
        <v>1</v>
      </c>
      <c r="N1397" s="54" t="s">
        <v>174</v>
      </c>
      <c r="T1397" s="54" t="s">
        <v>36</v>
      </c>
      <c r="U1397" s="22" t="s">
        <v>227</v>
      </c>
      <c r="AW1397" s="22"/>
      <c r="AX1397" s="20" t="str">
        <f t="shared" si="1203"/>
        <v>ncreator</v>
      </c>
      <c r="AY1397" s="20">
        <f t="shared" si="1203"/>
        <v>10</v>
      </c>
      <c r="AZ1397" s="20" t="str">
        <f t="shared" si="1203"/>
        <v>cotrcrea</v>
      </c>
      <c r="BA1397" s="20">
        <f t="shared" si="1203"/>
        <v>90</v>
      </c>
      <c r="BB1397" s="20" t="str">
        <f t="shared" si="1203"/>
        <v>nminer</v>
      </c>
      <c r="BC1397" s="20">
        <f t="shared" si="1203"/>
        <v>0</v>
      </c>
      <c r="BD1397" s="14"/>
      <c r="BJ1397" t="s">
        <v>237</v>
      </c>
      <c r="BK1397" t="s">
        <v>152</v>
      </c>
      <c r="BN1397" s="36">
        <v>294</v>
      </c>
      <c r="BQ1397">
        <f t="shared" si="1199"/>
        <v>1</v>
      </c>
      <c r="BR1397" s="38">
        <v>44737</v>
      </c>
      <c r="BS1397" s="22" t="s">
        <v>183</v>
      </c>
      <c r="BT1397" s="20" t="str">
        <f t="shared" si="1196"/>
        <v>PASSFestival_COR22E92</v>
      </c>
      <c r="BU1397" t="s">
        <v>184</v>
      </c>
      <c r="BV1397">
        <v>1</v>
      </c>
    </row>
    <row r="1398" spans="2:74" x14ac:dyDescent="0.3">
      <c r="B1398" s="20">
        <f t="shared" si="1200"/>
        <v>93</v>
      </c>
      <c r="C1398" s="22" t="str">
        <f t="shared" si="1201"/>
        <v>#93 Pass Festival</v>
      </c>
      <c r="D1398" t="str">
        <f t="shared" si="1198"/>
        <v>COR22E93</v>
      </c>
      <c r="E1398" s="53" t="s">
        <v>236</v>
      </c>
      <c r="F1398" s="20">
        <v>1000</v>
      </c>
      <c r="G1398" s="74" t="s">
        <v>1644</v>
      </c>
      <c r="H1398" s="23" t="s">
        <v>146</v>
      </c>
      <c r="J1398" s="54" t="s">
        <v>172</v>
      </c>
      <c r="K1398" s="22" t="s">
        <v>173</v>
      </c>
      <c r="L1398" s="54" t="s">
        <v>147</v>
      </c>
      <c r="M1398" s="22">
        <v>1</v>
      </c>
      <c r="N1398" s="54" t="s">
        <v>174</v>
      </c>
      <c r="T1398" s="54" t="s">
        <v>36</v>
      </c>
      <c r="U1398" s="22" t="s">
        <v>227</v>
      </c>
      <c r="AW1398" s="22"/>
      <c r="AX1398" s="20" t="str">
        <f t="shared" si="1203"/>
        <v>ncreator</v>
      </c>
      <c r="AY1398" s="20">
        <f t="shared" si="1203"/>
        <v>10</v>
      </c>
      <c r="AZ1398" s="20" t="str">
        <f t="shared" si="1203"/>
        <v>cotrcrea</v>
      </c>
      <c r="BA1398" s="20">
        <f t="shared" si="1203"/>
        <v>90</v>
      </c>
      <c r="BB1398" s="20" t="str">
        <f t="shared" si="1203"/>
        <v>nminer</v>
      </c>
      <c r="BC1398" s="20">
        <f t="shared" si="1203"/>
        <v>0</v>
      </c>
      <c r="BD1398" s="14"/>
      <c r="BJ1398" t="s">
        <v>237</v>
      </c>
      <c r="BK1398" t="s">
        <v>152</v>
      </c>
      <c r="BN1398" s="36">
        <v>294</v>
      </c>
      <c r="BQ1398">
        <f t="shared" si="1199"/>
        <v>1</v>
      </c>
      <c r="BR1398" s="38">
        <v>44737</v>
      </c>
      <c r="BS1398" s="22" t="s">
        <v>183</v>
      </c>
      <c r="BT1398" s="20" t="str">
        <f t="shared" si="1196"/>
        <v>PASSFestival_COR22E93</v>
      </c>
      <c r="BU1398" t="s">
        <v>184</v>
      </c>
      <c r="BV1398">
        <v>1</v>
      </c>
    </row>
    <row r="1399" spans="2:74" x14ac:dyDescent="0.3">
      <c r="B1399" s="20">
        <f t="shared" si="1200"/>
        <v>94</v>
      </c>
      <c r="C1399" s="22" t="str">
        <f t="shared" si="1201"/>
        <v>#94 Pass Festival</v>
      </c>
      <c r="D1399" t="str">
        <f t="shared" si="1198"/>
        <v>COR22E94</v>
      </c>
      <c r="E1399" s="53" t="s">
        <v>236</v>
      </c>
      <c r="F1399" s="20">
        <v>1000</v>
      </c>
      <c r="G1399" s="74" t="s">
        <v>1645</v>
      </c>
      <c r="H1399" s="23" t="s">
        <v>146</v>
      </c>
      <c r="J1399" s="54" t="s">
        <v>172</v>
      </c>
      <c r="K1399" s="22" t="s">
        <v>173</v>
      </c>
      <c r="L1399" s="54" t="s">
        <v>147</v>
      </c>
      <c r="M1399" s="22">
        <v>1</v>
      </c>
      <c r="N1399" s="54" t="s">
        <v>174</v>
      </c>
      <c r="T1399" s="54" t="s">
        <v>36</v>
      </c>
      <c r="U1399" s="22" t="s">
        <v>227</v>
      </c>
      <c r="AW1399" s="22"/>
      <c r="AX1399" s="20" t="str">
        <f t="shared" si="1203"/>
        <v>ncreator</v>
      </c>
      <c r="AY1399" s="20">
        <f t="shared" si="1203"/>
        <v>10</v>
      </c>
      <c r="AZ1399" s="20" t="str">
        <f t="shared" si="1203"/>
        <v>cotrcrea</v>
      </c>
      <c r="BA1399" s="20">
        <f t="shared" si="1203"/>
        <v>90</v>
      </c>
      <c r="BB1399" s="20" t="str">
        <f t="shared" si="1203"/>
        <v>nminer</v>
      </c>
      <c r="BC1399" s="20">
        <f t="shared" si="1203"/>
        <v>0</v>
      </c>
      <c r="BD1399" s="14"/>
      <c r="BJ1399" t="s">
        <v>237</v>
      </c>
      <c r="BK1399" t="s">
        <v>152</v>
      </c>
      <c r="BN1399" s="36">
        <v>294</v>
      </c>
      <c r="BQ1399">
        <f t="shared" si="1199"/>
        <v>1</v>
      </c>
      <c r="BR1399" s="38">
        <v>44737</v>
      </c>
      <c r="BS1399" s="22" t="s">
        <v>183</v>
      </c>
      <c r="BT1399" s="20" t="str">
        <f t="shared" si="1196"/>
        <v>PASSFestival_COR22E94</v>
      </c>
      <c r="BU1399" t="s">
        <v>184</v>
      </c>
      <c r="BV1399">
        <v>1</v>
      </c>
    </row>
    <row r="1400" spans="2:74" x14ac:dyDescent="0.3">
      <c r="B1400" s="20">
        <f t="shared" si="1200"/>
        <v>95</v>
      </c>
      <c r="C1400" s="22" t="str">
        <f t="shared" si="1201"/>
        <v>#95 Pass Festival</v>
      </c>
      <c r="D1400" t="str">
        <f t="shared" si="1198"/>
        <v>COR22E95</v>
      </c>
      <c r="E1400" s="53" t="s">
        <v>236</v>
      </c>
      <c r="F1400" s="20">
        <v>1000</v>
      </c>
      <c r="G1400" s="74" t="s">
        <v>1646</v>
      </c>
      <c r="H1400" s="23" t="s">
        <v>146</v>
      </c>
      <c r="J1400" s="54" t="s">
        <v>172</v>
      </c>
      <c r="K1400" s="22" t="s">
        <v>173</v>
      </c>
      <c r="L1400" s="54" t="s">
        <v>147</v>
      </c>
      <c r="M1400" s="22">
        <v>1</v>
      </c>
      <c r="N1400" s="54" t="s">
        <v>174</v>
      </c>
      <c r="T1400" s="54" t="s">
        <v>36</v>
      </c>
      <c r="U1400" s="22" t="s">
        <v>227</v>
      </c>
      <c r="AW1400" s="22"/>
      <c r="AX1400" s="20" t="str">
        <f t="shared" si="1203"/>
        <v>ncreator</v>
      </c>
      <c r="AY1400" s="20">
        <f t="shared" si="1203"/>
        <v>10</v>
      </c>
      <c r="AZ1400" s="20" t="str">
        <f t="shared" si="1203"/>
        <v>cotrcrea</v>
      </c>
      <c r="BA1400" s="20">
        <f t="shared" si="1203"/>
        <v>90</v>
      </c>
      <c r="BB1400" s="20" t="str">
        <f t="shared" si="1203"/>
        <v>nminer</v>
      </c>
      <c r="BC1400" s="20">
        <f t="shared" si="1203"/>
        <v>0</v>
      </c>
      <c r="BD1400" s="14"/>
      <c r="BJ1400" t="s">
        <v>237</v>
      </c>
      <c r="BK1400" t="s">
        <v>152</v>
      </c>
      <c r="BN1400" s="36">
        <v>294</v>
      </c>
      <c r="BQ1400">
        <f t="shared" si="1199"/>
        <v>1</v>
      </c>
      <c r="BR1400" s="38">
        <v>44737</v>
      </c>
      <c r="BS1400" s="22" t="s">
        <v>183</v>
      </c>
      <c r="BT1400" s="20" t="str">
        <f t="shared" si="1196"/>
        <v>PASSFestival_COR22E95</v>
      </c>
      <c r="BU1400" t="s">
        <v>184</v>
      </c>
      <c r="BV1400">
        <v>1</v>
      </c>
    </row>
    <row r="1401" spans="2:74" x14ac:dyDescent="0.3">
      <c r="B1401" s="20">
        <f t="shared" si="1200"/>
        <v>96</v>
      </c>
      <c r="C1401" s="22" t="str">
        <f t="shared" si="1201"/>
        <v>#96 Pass Festival</v>
      </c>
      <c r="D1401" t="str">
        <f t="shared" si="1198"/>
        <v>COR22E96</v>
      </c>
      <c r="E1401" s="53" t="s">
        <v>236</v>
      </c>
      <c r="F1401" s="20">
        <v>1000</v>
      </c>
      <c r="G1401" s="74" t="s">
        <v>1647</v>
      </c>
      <c r="H1401" s="23" t="s">
        <v>146</v>
      </c>
      <c r="J1401" s="54" t="s">
        <v>172</v>
      </c>
      <c r="K1401" s="22" t="s">
        <v>173</v>
      </c>
      <c r="L1401" s="54" t="s">
        <v>147</v>
      </c>
      <c r="M1401" s="22">
        <v>1</v>
      </c>
      <c r="N1401" s="54" t="s">
        <v>174</v>
      </c>
      <c r="T1401" s="54" t="s">
        <v>36</v>
      </c>
      <c r="U1401" s="22" t="s">
        <v>227</v>
      </c>
      <c r="AW1401" s="22"/>
      <c r="AX1401" s="20" t="str">
        <f t="shared" si="1203"/>
        <v>ncreator</v>
      </c>
      <c r="AY1401" s="20">
        <f t="shared" si="1203"/>
        <v>10</v>
      </c>
      <c r="AZ1401" s="20" t="str">
        <f t="shared" si="1203"/>
        <v>cotrcrea</v>
      </c>
      <c r="BA1401" s="20">
        <f t="shared" si="1203"/>
        <v>90</v>
      </c>
      <c r="BB1401" s="20" t="str">
        <f t="shared" si="1203"/>
        <v>nminer</v>
      </c>
      <c r="BC1401" s="20">
        <f t="shared" si="1203"/>
        <v>0</v>
      </c>
      <c r="BD1401" s="14"/>
      <c r="BJ1401" t="s">
        <v>237</v>
      </c>
      <c r="BK1401" t="s">
        <v>152</v>
      </c>
      <c r="BN1401" s="36">
        <v>294</v>
      </c>
      <c r="BQ1401">
        <f t="shared" si="1199"/>
        <v>1</v>
      </c>
      <c r="BR1401" s="38">
        <v>44737</v>
      </c>
      <c r="BS1401" s="22" t="s">
        <v>183</v>
      </c>
      <c r="BT1401" s="20" t="str">
        <f t="shared" si="1196"/>
        <v>PASSFestival_COR22E96</v>
      </c>
      <c r="BU1401" t="s">
        <v>184</v>
      </c>
      <c r="BV1401">
        <v>1</v>
      </c>
    </row>
    <row r="1402" spans="2:74" x14ac:dyDescent="0.3">
      <c r="B1402" s="20">
        <f t="shared" si="1200"/>
        <v>97</v>
      </c>
      <c r="C1402" s="22" t="str">
        <f t="shared" si="1201"/>
        <v>#97 Pass Festival</v>
      </c>
      <c r="D1402" t="str">
        <f t="shared" si="1198"/>
        <v>COR22E97</v>
      </c>
      <c r="E1402" s="53" t="s">
        <v>236</v>
      </c>
      <c r="F1402" s="20">
        <v>1000</v>
      </c>
      <c r="G1402" s="74" t="s">
        <v>1648</v>
      </c>
      <c r="H1402" s="23" t="s">
        <v>146</v>
      </c>
      <c r="J1402" s="54" t="s">
        <v>172</v>
      </c>
      <c r="K1402" s="22" t="s">
        <v>173</v>
      </c>
      <c r="L1402" s="54" t="s">
        <v>147</v>
      </c>
      <c r="M1402" s="22">
        <v>1</v>
      </c>
      <c r="N1402" s="54" t="s">
        <v>174</v>
      </c>
      <c r="T1402" s="54" t="s">
        <v>36</v>
      </c>
      <c r="U1402" s="22" t="s">
        <v>227</v>
      </c>
      <c r="AW1402" s="22"/>
      <c r="AX1402" s="20" t="str">
        <f t="shared" si="1203"/>
        <v>ncreator</v>
      </c>
      <c r="AY1402" s="20">
        <f t="shared" si="1203"/>
        <v>10</v>
      </c>
      <c r="AZ1402" s="20" t="str">
        <f t="shared" si="1203"/>
        <v>cotrcrea</v>
      </c>
      <c r="BA1402" s="20">
        <f t="shared" si="1203"/>
        <v>90</v>
      </c>
      <c r="BB1402" s="20" t="str">
        <f t="shared" si="1203"/>
        <v>nminer</v>
      </c>
      <c r="BC1402" s="20">
        <f t="shared" si="1203"/>
        <v>0</v>
      </c>
      <c r="BD1402" s="14"/>
      <c r="BJ1402" t="s">
        <v>237</v>
      </c>
      <c r="BK1402" t="s">
        <v>152</v>
      </c>
      <c r="BN1402" s="36">
        <v>294</v>
      </c>
      <c r="BQ1402">
        <f t="shared" si="1199"/>
        <v>1</v>
      </c>
      <c r="BR1402" s="38">
        <v>44737</v>
      </c>
      <c r="BS1402" s="22" t="s">
        <v>183</v>
      </c>
      <c r="BT1402" s="20" t="str">
        <f t="shared" si="1196"/>
        <v>PASSFestival_COR22E97</v>
      </c>
      <c r="BU1402" t="s">
        <v>184</v>
      </c>
      <c r="BV1402">
        <v>1</v>
      </c>
    </row>
    <row r="1403" spans="2:74" x14ac:dyDescent="0.3">
      <c r="B1403" s="20">
        <f t="shared" si="1200"/>
        <v>98</v>
      </c>
      <c r="C1403" s="22" t="str">
        <f t="shared" si="1201"/>
        <v>#98 Pass Festival</v>
      </c>
      <c r="D1403" t="str">
        <f t="shared" si="1198"/>
        <v>COR22E98</v>
      </c>
      <c r="E1403" s="53" t="s">
        <v>236</v>
      </c>
      <c r="F1403" s="20">
        <v>1000</v>
      </c>
      <c r="G1403" s="74" t="s">
        <v>1649</v>
      </c>
      <c r="H1403" s="23" t="s">
        <v>146</v>
      </c>
      <c r="J1403" s="54" t="s">
        <v>172</v>
      </c>
      <c r="K1403" s="22" t="s">
        <v>173</v>
      </c>
      <c r="L1403" s="54" t="s">
        <v>147</v>
      </c>
      <c r="M1403" s="22">
        <v>1</v>
      </c>
      <c r="N1403" s="54" t="s">
        <v>174</v>
      </c>
      <c r="T1403" s="54" t="s">
        <v>36</v>
      </c>
      <c r="U1403" s="22" t="s">
        <v>227</v>
      </c>
      <c r="AW1403" s="22"/>
      <c r="AX1403" s="20" t="str">
        <f t="shared" si="1203"/>
        <v>ncreator</v>
      </c>
      <c r="AY1403" s="20">
        <f t="shared" si="1203"/>
        <v>10</v>
      </c>
      <c r="AZ1403" s="20" t="str">
        <f t="shared" si="1203"/>
        <v>cotrcrea</v>
      </c>
      <c r="BA1403" s="20">
        <f t="shared" si="1203"/>
        <v>90</v>
      </c>
      <c r="BB1403" s="20" t="str">
        <f t="shared" si="1203"/>
        <v>nminer</v>
      </c>
      <c r="BC1403" s="20">
        <f t="shared" si="1203"/>
        <v>0</v>
      </c>
      <c r="BD1403" s="14"/>
      <c r="BJ1403" t="s">
        <v>237</v>
      </c>
      <c r="BK1403" t="s">
        <v>152</v>
      </c>
      <c r="BN1403" s="36">
        <v>294</v>
      </c>
      <c r="BQ1403">
        <f t="shared" si="1199"/>
        <v>1</v>
      </c>
      <c r="BR1403" s="38">
        <v>44737</v>
      </c>
      <c r="BS1403" s="22" t="s">
        <v>183</v>
      </c>
      <c r="BT1403" s="20" t="str">
        <f t="shared" si="1196"/>
        <v>PASSFestival_COR22E98</v>
      </c>
      <c r="BU1403" t="s">
        <v>184</v>
      </c>
      <c r="BV1403">
        <v>1</v>
      </c>
    </row>
    <row r="1404" spans="2:74" x14ac:dyDescent="0.3">
      <c r="B1404" s="20">
        <f t="shared" si="1200"/>
        <v>99</v>
      </c>
      <c r="C1404" s="22" t="str">
        <f t="shared" si="1201"/>
        <v>#99 Pass Festival</v>
      </c>
      <c r="D1404" t="str">
        <f t="shared" si="1198"/>
        <v>COR22E99</v>
      </c>
      <c r="E1404" s="53" t="s">
        <v>236</v>
      </c>
      <c r="F1404" s="20">
        <v>1000</v>
      </c>
      <c r="G1404" s="74" t="s">
        <v>1650</v>
      </c>
      <c r="H1404" s="23" t="s">
        <v>146</v>
      </c>
      <c r="J1404" s="54" t="s">
        <v>172</v>
      </c>
      <c r="K1404" s="22" t="s">
        <v>173</v>
      </c>
      <c r="L1404" s="54" t="s">
        <v>147</v>
      </c>
      <c r="M1404" s="22">
        <v>1</v>
      </c>
      <c r="N1404" s="54" t="s">
        <v>174</v>
      </c>
      <c r="T1404" s="54" t="s">
        <v>36</v>
      </c>
      <c r="U1404" s="22" t="s">
        <v>227</v>
      </c>
      <c r="AW1404" s="22"/>
      <c r="AX1404" s="20" t="str">
        <f t="shared" si="1203"/>
        <v>ncreator</v>
      </c>
      <c r="AY1404" s="20">
        <f t="shared" si="1203"/>
        <v>10</v>
      </c>
      <c r="AZ1404" s="20" t="str">
        <f t="shared" si="1203"/>
        <v>cotrcrea</v>
      </c>
      <c r="BA1404" s="20">
        <f t="shared" si="1203"/>
        <v>90</v>
      </c>
      <c r="BB1404" s="20" t="str">
        <f t="shared" si="1203"/>
        <v>nminer</v>
      </c>
      <c r="BC1404" s="20">
        <f t="shared" si="1203"/>
        <v>0</v>
      </c>
      <c r="BD1404" s="14"/>
      <c r="BJ1404" t="s">
        <v>237</v>
      </c>
      <c r="BK1404" t="s">
        <v>152</v>
      </c>
      <c r="BN1404" s="36">
        <v>294</v>
      </c>
      <c r="BQ1404">
        <f t="shared" si="1199"/>
        <v>1</v>
      </c>
      <c r="BR1404" s="38">
        <v>44737</v>
      </c>
      <c r="BS1404" s="22" t="s">
        <v>183</v>
      </c>
      <c r="BT1404" s="20" t="str">
        <f t="shared" si="1196"/>
        <v>PASSFestival_COR22E99</v>
      </c>
      <c r="BU1404" t="s">
        <v>184</v>
      </c>
      <c r="BV1404">
        <v>1</v>
      </c>
    </row>
    <row r="1405" spans="2:74" x14ac:dyDescent="0.3">
      <c r="B1405" s="20">
        <f t="shared" si="1200"/>
        <v>100</v>
      </c>
      <c r="C1405" s="22" t="str">
        <f t="shared" si="1201"/>
        <v>#100 Pass Festival</v>
      </c>
      <c r="D1405" t="str">
        <f t="shared" si="1198"/>
        <v>COR22E100</v>
      </c>
      <c r="E1405" s="53" t="s">
        <v>236</v>
      </c>
      <c r="F1405" s="20">
        <v>1000</v>
      </c>
      <c r="G1405" s="74" t="s">
        <v>1651</v>
      </c>
      <c r="H1405" s="23" t="s">
        <v>146</v>
      </c>
      <c r="J1405" s="54" t="s">
        <v>172</v>
      </c>
      <c r="K1405" s="22" t="s">
        <v>173</v>
      </c>
      <c r="L1405" s="54" t="s">
        <v>147</v>
      </c>
      <c r="M1405" s="22">
        <v>1</v>
      </c>
      <c r="N1405" s="54" t="s">
        <v>174</v>
      </c>
      <c r="T1405" s="54" t="s">
        <v>36</v>
      </c>
      <c r="U1405" s="22" t="s">
        <v>227</v>
      </c>
      <c r="AW1405" s="22"/>
      <c r="AX1405" s="20" t="str">
        <f t="shared" si="1203"/>
        <v>ncreator</v>
      </c>
      <c r="AY1405" s="20">
        <f t="shared" si="1203"/>
        <v>10</v>
      </c>
      <c r="AZ1405" s="20" t="str">
        <f t="shared" si="1203"/>
        <v>cotrcrea</v>
      </c>
      <c r="BA1405" s="20">
        <f t="shared" si="1203"/>
        <v>90</v>
      </c>
      <c r="BB1405" s="20" t="str">
        <f t="shared" si="1203"/>
        <v>nminer</v>
      </c>
      <c r="BC1405" s="20">
        <f t="shared" si="1203"/>
        <v>0</v>
      </c>
      <c r="BD1405" s="14"/>
      <c r="BJ1405" t="s">
        <v>237</v>
      </c>
      <c r="BK1405" t="s">
        <v>152</v>
      </c>
      <c r="BN1405" s="36">
        <v>294</v>
      </c>
      <c r="BQ1405">
        <f t="shared" si="1199"/>
        <v>1</v>
      </c>
      <c r="BR1405" s="38">
        <v>44737</v>
      </c>
      <c r="BS1405" s="22" t="s">
        <v>183</v>
      </c>
      <c r="BT1405" s="20" t="str">
        <f t="shared" si="1196"/>
        <v>PASSFestival_COR22E100</v>
      </c>
      <c r="BU1405" t="s">
        <v>184</v>
      </c>
      <c r="BV1405">
        <v>1</v>
      </c>
    </row>
    <row r="1406" spans="2:74" x14ac:dyDescent="0.3">
      <c r="B1406" s="20">
        <f t="shared" si="1200"/>
        <v>101</v>
      </c>
      <c r="C1406" s="22" t="str">
        <f t="shared" si="1201"/>
        <v>#101 Pass Festival</v>
      </c>
      <c r="D1406" t="str">
        <f t="shared" si="1198"/>
        <v>COR22E101</v>
      </c>
      <c r="E1406" s="53" t="s">
        <v>236</v>
      </c>
      <c r="F1406" s="20">
        <v>1000</v>
      </c>
      <c r="G1406" s="74" t="s">
        <v>1667</v>
      </c>
      <c r="H1406" s="23" t="s">
        <v>146</v>
      </c>
      <c r="J1406" s="54" t="s">
        <v>172</v>
      </c>
      <c r="K1406" s="22" t="s">
        <v>173</v>
      </c>
      <c r="L1406" s="54" t="s">
        <v>147</v>
      </c>
      <c r="M1406" s="22">
        <v>1</v>
      </c>
      <c r="N1406" s="54" t="s">
        <v>174</v>
      </c>
      <c r="T1406" s="54" t="s">
        <v>36</v>
      </c>
      <c r="U1406" s="22" t="s">
        <v>227</v>
      </c>
      <c r="AW1406" s="22"/>
      <c r="AX1406" s="20" t="str">
        <f t="shared" si="1203"/>
        <v>ncreator</v>
      </c>
      <c r="AY1406" s="20">
        <f t="shared" si="1203"/>
        <v>10</v>
      </c>
      <c r="AZ1406" s="20" t="str">
        <f t="shared" si="1203"/>
        <v>cotrcrea</v>
      </c>
      <c r="BA1406" s="20">
        <f t="shared" si="1203"/>
        <v>90</v>
      </c>
      <c r="BB1406" s="20" t="str">
        <f t="shared" si="1203"/>
        <v>nminer</v>
      </c>
      <c r="BC1406" s="20">
        <f t="shared" si="1203"/>
        <v>0</v>
      </c>
      <c r="BD1406" s="14"/>
      <c r="BJ1406" t="s">
        <v>237</v>
      </c>
      <c r="BK1406" t="s">
        <v>152</v>
      </c>
      <c r="BN1406" s="36">
        <v>294</v>
      </c>
      <c r="BQ1406">
        <f t="shared" si="1199"/>
        <v>1</v>
      </c>
      <c r="BR1406" s="38">
        <v>44737</v>
      </c>
      <c r="BS1406" s="22" t="s">
        <v>183</v>
      </c>
      <c r="BT1406" s="20" t="str">
        <f t="shared" si="1196"/>
        <v>PASSFestival_COR22E101</v>
      </c>
      <c r="BU1406" t="s">
        <v>184</v>
      </c>
      <c r="BV1406">
        <v>1</v>
      </c>
    </row>
    <row r="1407" spans="2:74" x14ac:dyDescent="0.3">
      <c r="B1407" s="20">
        <f t="shared" si="1200"/>
        <v>102</v>
      </c>
      <c r="C1407" s="22" t="str">
        <f t="shared" si="1201"/>
        <v>#102 Pass Festival</v>
      </c>
      <c r="D1407" t="str">
        <f t="shared" si="1198"/>
        <v>COR22E102</v>
      </c>
      <c r="E1407" s="53" t="s">
        <v>236</v>
      </c>
      <c r="F1407" s="20">
        <v>1000</v>
      </c>
      <c r="G1407" s="74" t="s">
        <v>1668</v>
      </c>
      <c r="H1407" s="23" t="s">
        <v>146</v>
      </c>
      <c r="J1407" s="54" t="s">
        <v>172</v>
      </c>
      <c r="K1407" s="22" t="s">
        <v>173</v>
      </c>
      <c r="L1407" s="54" t="s">
        <v>147</v>
      </c>
      <c r="M1407" s="22">
        <v>1</v>
      </c>
      <c r="N1407" s="54" t="s">
        <v>174</v>
      </c>
      <c r="T1407" s="54" t="s">
        <v>36</v>
      </c>
      <c r="U1407" s="22" t="s">
        <v>227</v>
      </c>
      <c r="AW1407" s="22"/>
      <c r="AX1407" s="20" t="str">
        <f t="shared" si="1203"/>
        <v>ncreator</v>
      </c>
      <c r="AY1407" s="20">
        <f t="shared" si="1203"/>
        <v>10</v>
      </c>
      <c r="AZ1407" s="20" t="str">
        <f t="shared" si="1203"/>
        <v>cotrcrea</v>
      </c>
      <c r="BA1407" s="20">
        <f t="shared" si="1203"/>
        <v>90</v>
      </c>
      <c r="BB1407" s="20" t="str">
        <f t="shared" si="1203"/>
        <v>nminer</v>
      </c>
      <c r="BC1407" s="20">
        <f t="shared" si="1203"/>
        <v>0</v>
      </c>
      <c r="BD1407" s="14"/>
      <c r="BJ1407" t="s">
        <v>237</v>
      </c>
      <c r="BK1407" t="s">
        <v>152</v>
      </c>
      <c r="BN1407" s="36">
        <v>294</v>
      </c>
      <c r="BQ1407">
        <f t="shared" si="1199"/>
        <v>1</v>
      </c>
      <c r="BR1407" s="38">
        <v>44737</v>
      </c>
      <c r="BS1407" s="22" t="s">
        <v>183</v>
      </c>
      <c r="BT1407" s="20" t="str">
        <f t="shared" si="1196"/>
        <v>PASSFestival_COR22E102</v>
      </c>
      <c r="BV1407">
        <v>1</v>
      </c>
    </row>
    <row r="1408" spans="2:74" x14ac:dyDescent="0.3">
      <c r="B1408" s="20">
        <f t="shared" si="1200"/>
        <v>103</v>
      </c>
      <c r="C1408" s="22" t="str">
        <f t="shared" si="1201"/>
        <v>#103 Pass Festival</v>
      </c>
      <c r="D1408" t="str">
        <f t="shared" si="1198"/>
        <v>COR22E103</v>
      </c>
      <c r="E1408" s="53" t="s">
        <v>236</v>
      </c>
      <c r="F1408" s="20">
        <v>1000</v>
      </c>
      <c r="G1408" s="74" t="s">
        <v>1669</v>
      </c>
      <c r="H1408" s="23" t="s">
        <v>146</v>
      </c>
      <c r="J1408" s="54" t="s">
        <v>172</v>
      </c>
      <c r="K1408" s="22" t="s">
        <v>173</v>
      </c>
      <c r="L1408" s="54" t="s">
        <v>147</v>
      </c>
      <c r="M1408" s="22">
        <v>1</v>
      </c>
      <c r="N1408" s="54" t="s">
        <v>174</v>
      </c>
      <c r="T1408" s="54" t="s">
        <v>36</v>
      </c>
      <c r="U1408" s="22" t="s">
        <v>227</v>
      </c>
      <c r="AW1408" s="22"/>
      <c r="AX1408" s="20" t="str">
        <f t="shared" ref="AX1408:BC1423" si="1204">AX1407</f>
        <v>ncreator</v>
      </c>
      <c r="AY1408" s="20">
        <f t="shared" si="1204"/>
        <v>10</v>
      </c>
      <c r="AZ1408" s="20" t="str">
        <f t="shared" si="1204"/>
        <v>cotrcrea</v>
      </c>
      <c r="BA1408" s="20">
        <f t="shared" si="1204"/>
        <v>90</v>
      </c>
      <c r="BB1408" s="20" t="str">
        <f t="shared" si="1204"/>
        <v>nminer</v>
      </c>
      <c r="BC1408" s="20">
        <f t="shared" si="1204"/>
        <v>0</v>
      </c>
      <c r="BD1408" s="14"/>
      <c r="BJ1408" t="s">
        <v>237</v>
      </c>
      <c r="BK1408" t="s">
        <v>152</v>
      </c>
      <c r="BN1408" s="36">
        <v>294</v>
      </c>
      <c r="BQ1408">
        <f t="shared" si="1199"/>
        <v>1</v>
      </c>
      <c r="BR1408" s="38">
        <v>44737</v>
      </c>
      <c r="BS1408" s="22" t="s">
        <v>183</v>
      </c>
      <c r="BT1408" s="20" t="str">
        <f t="shared" si="1196"/>
        <v>PASSFestival_COR22E103</v>
      </c>
      <c r="BV1408">
        <v>1</v>
      </c>
    </row>
    <row r="1409" spans="2:74" x14ac:dyDescent="0.3">
      <c r="B1409" s="20">
        <f t="shared" si="1200"/>
        <v>104</v>
      </c>
      <c r="C1409" s="22" t="str">
        <f t="shared" si="1201"/>
        <v>#104 Pass Festival</v>
      </c>
      <c r="D1409" t="str">
        <f t="shared" si="1198"/>
        <v>COR22E104</v>
      </c>
      <c r="E1409" s="53" t="s">
        <v>236</v>
      </c>
      <c r="F1409" s="20">
        <v>1000</v>
      </c>
      <c r="G1409" s="74" t="s">
        <v>1670</v>
      </c>
      <c r="H1409" s="23" t="s">
        <v>146</v>
      </c>
      <c r="J1409" s="54" t="s">
        <v>172</v>
      </c>
      <c r="K1409" s="22" t="s">
        <v>173</v>
      </c>
      <c r="L1409" s="54" t="s">
        <v>147</v>
      </c>
      <c r="M1409" s="22">
        <v>1</v>
      </c>
      <c r="N1409" s="54" t="s">
        <v>174</v>
      </c>
      <c r="T1409" s="54" t="s">
        <v>36</v>
      </c>
      <c r="U1409" s="22" t="s">
        <v>227</v>
      </c>
      <c r="AW1409" s="22"/>
      <c r="AX1409" s="20" t="str">
        <f t="shared" si="1204"/>
        <v>ncreator</v>
      </c>
      <c r="AY1409" s="20">
        <f t="shared" si="1204"/>
        <v>10</v>
      </c>
      <c r="AZ1409" s="20" t="str">
        <f t="shared" si="1204"/>
        <v>cotrcrea</v>
      </c>
      <c r="BA1409" s="20">
        <f t="shared" si="1204"/>
        <v>90</v>
      </c>
      <c r="BB1409" s="20" t="str">
        <f t="shared" si="1204"/>
        <v>nminer</v>
      </c>
      <c r="BC1409" s="20">
        <f t="shared" si="1204"/>
        <v>0</v>
      </c>
      <c r="BD1409" s="14"/>
      <c r="BJ1409" t="s">
        <v>237</v>
      </c>
      <c r="BK1409" t="s">
        <v>152</v>
      </c>
      <c r="BN1409" s="36">
        <v>294</v>
      </c>
      <c r="BQ1409">
        <f t="shared" si="1199"/>
        <v>1</v>
      </c>
      <c r="BR1409" s="38">
        <v>44737</v>
      </c>
      <c r="BS1409" s="22" t="s">
        <v>183</v>
      </c>
      <c r="BT1409" s="20" t="str">
        <f t="shared" si="1196"/>
        <v>PASSFestival_COR22E104</v>
      </c>
      <c r="BV1409">
        <v>1</v>
      </c>
    </row>
    <row r="1410" spans="2:74" x14ac:dyDescent="0.3">
      <c r="B1410" s="20">
        <f t="shared" si="1200"/>
        <v>105</v>
      </c>
      <c r="C1410" s="22" t="str">
        <f t="shared" si="1201"/>
        <v>#105 Pass Festival</v>
      </c>
      <c r="D1410" t="str">
        <f t="shared" si="1198"/>
        <v>COR22E105</v>
      </c>
      <c r="E1410" s="53" t="s">
        <v>236</v>
      </c>
      <c r="F1410" s="20">
        <v>1000</v>
      </c>
      <c r="G1410" s="74" t="s">
        <v>1671</v>
      </c>
      <c r="H1410" s="23" t="s">
        <v>146</v>
      </c>
      <c r="J1410" s="54" t="s">
        <v>172</v>
      </c>
      <c r="K1410" s="22" t="s">
        <v>173</v>
      </c>
      <c r="L1410" s="54" t="s">
        <v>147</v>
      </c>
      <c r="M1410" s="22">
        <v>1</v>
      </c>
      <c r="N1410" s="54" t="s">
        <v>174</v>
      </c>
      <c r="T1410" s="54" t="s">
        <v>36</v>
      </c>
      <c r="U1410" s="22" t="s">
        <v>227</v>
      </c>
      <c r="AW1410" s="22"/>
      <c r="AX1410" s="20" t="str">
        <f t="shared" si="1204"/>
        <v>ncreator</v>
      </c>
      <c r="AY1410" s="20">
        <f t="shared" si="1204"/>
        <v>10</v>
      </c>
      <c r="AZ1410" s="20" t="str">
        <f t="shared" si="1204"/>
        <v>cotrcrea</v>
      </c>
      <c r="BA1410" s="20">
        <f t="shared" si="1204"/>
        <v>90</v>
      </c>
      <c r="BB1410" s="20" t="str">
        <f t="shared" si="1204"/>
        <v>nminer</v>
      </c>
      <c r="BC1410" s="20">
        <f t="shared" si="1204"/>
        <v>0</v>
      </c>
      <c r="BD1410" s="14"/>
      <c r="BJ1410" t="s">
        <v>237</v>
      </c>
      <c r="BK1410" t="s">
        <v>152</v>
      </c>
      <c r="BN1410" s="36">
        <v>294</v>
      </c>
      <c r="BQ1410">
        <f t="shared" si="1199"/>
        <v>1</v>
      </c>
      <c r="BR1410" s="38">
        <v>44737</v>
      </c>
      <c r="BS1410" s="22" t="s">
        <v>183</v>
      </c>
      <c r="BT1410" s="20" t="str">
        <f t="shared" si="1196"/>
        <v>PASSFestival_COR22E105</v>
      </c>
      <c r="BV1410">
        <v>1</v>
      </c>
    </row>
    <row r="1411" spans="2:74" x14ac:dyDescent="0.3">
      <c r="B1411" s="20">
        <f t="shared" si="1200"/>
        <v>106</v>
      </c>
      <c r="C1411" s="22" t="str">
        <f t="shared" si="1201"/>
        <v>#106 Pass Festival</v>
      </c>
      <c r="D1411" t="str">
        <f t="shared" si="1198"/>
        <v>COR22E106</v>
      </c>
      <c r="E1411" s="53" t="s">
        <v>236</v>
      </c>
      <c r="F1411" s="20">
        <v>1000</v>
      </c>
      <c r="G1411" s="74" t="s">
        <v>1672</v>
      </c>
      <c r="H1411" s="23" t="s">
        <v>146</v>
      </c>
      <c r="J1411" s="54" t="s">
        <v>172</v>
      </c>
      <c r="K1411" s="22" t="s">
        <v>173</v>
      </c>
      <c r="L1411" s="54" t="s">
        <v>147</v>
      </c>
      <c r="M1411" s="22">
        <v>1</v>
      </c>
      <c r="N1411" s="54" t="s">
        <v>174</v>
      </c>
      <c r="T1411" s="54" t="s">
        <v>36</v>
      </c>
      <c r="U1411" s="22" t="s">
        <v>227</v>
      </c>
      <c r="AW1411" s="22"/>
      <c r="AX1411" s="20" t="str">
        <f t="shared" si="1204"/>
        <v>ncreator</v>
      </c>
      <c r="AY1411" s="20">
        <f t="shared" si="1204"/>
        <v>10</v>
      </c>
      <c r="AZ1411" s="20" t="str">
        <f t="shared" si="1204"/>
        <v>cotrcrea</v>
      </c>
      <c r="BA1411" s="20">
        <f t="shared" si="1204"/>
        <v>90</v>
      </c>
      <c r="BB1411" s="20" t="str">
        <f t="shared" si="1204"/>
        <v>nminer</v>
      </c>
      <c r="BC1411" s="20">
        <f t="shared" si="1204"/>
        <v>0</v>
      </c>
      <c r="BD1411" s="14"/>
      <c r="BJ1411" t="s">
        <v>237</v>
      </c>
      <c r="BK1411" t="s">
        <v>152</v>
      </c>
      <c r="BN1411" s="36">
        <v>294</v>
      </c>
      <c r="BQ1411">
        <f t="shared" si="1199"/>
        <v>1</v>
      </c>
      <c r="BR1411" s="38">
        <v>44737</v>
      </c>
      <c r="BS1411" s="22" t="s">
        <v>183</v>
      </c>
      <c r="BT1411" s="20" t="str">
        <f t="shared" si="1196"/>
        <v>PASSFestival_COR22E106</v>
      </c>
      <c r="BV1411">
        <v>1</v>
      </c>
    </row>
    <row r="1412" spans="2:74" x14ac:dyDescent="0.3">
      <c r="B1412" s="20">
        <f t="shared" si="1200"/>
        <v>107</v>
      </c>
      <c r="C1412" s="22" t="str">
        <f t="shared" si="1201"/>
        <v>#107 Pass Festival</v>
      </c>
      <c r="D1412" t="str">
        <f t="shared" si="1198"/>
        <v>COR22E107</v>
      </c>
      <c r="E1412" s="53" t="s">
        <v>236</v>
      </c>
      <c r="F1412" s="20">
        <v>1000</v>
      </c>
      <c r="G1412" s="74" t="s">
        <v>1673</v>
      </c>
      <c r="H1412" s="23" t="s">
        <v>146</v>
      </c>
      <c r="J1412" s="54" t="s">
        <v>172</v>
      </c>
      <c r="K1412" s="22" t="s">
        <v>173</v>
      </c>
      <c r="L1412" s="54" t="s">
        <v>147</v>
      </c>
      <c r="M1412" s="22">
        <v>1</v>
      </c>
      <c r="N1412" s="54" t="s">
        <v>174</v>
      </c>
      <c r="T1412" s="54" t="s">
        <v>36</v>
      </c>
      <c r="U1412" s="22" t="s">
        <v>227</v>
      </c>
      <c r="AW1412" s="22"/>
      <c r="AX1412" s="20" t="str">
        <f t="shared" si="1204"/>
        <v>ncreator</v>
      </c>
      <c r="AY1412" s="20">
        <f t="shared" si="1204"/>
        <v>10</v>
      </c>
      <c r="AZ1412" s="20" t="str">
        <f t="shared" si="1204"/>
        <v>cotrcrea</v>
      </c>
      <c r="BA1412" s="20">
        <f t="shared" si="1204"/>
        <v>90</v>
      </c>
      <c r="BB1412" s="20" t="str">
        <f t="shared" si="1204"/>
        <v>nminer</v>
      </c>
      <c r="BC1412" s="20">
        <f t="shared" si="1204"/>
        <v>0</v>
      </c>
      <c r="BD1412" s="14"/>
      <c r="BJ1412" t="s">
        <v>237</v>
      </c>
      <c r="BK1412" t="s">
        <v>152</v>
      </c>
      <c r="BN1412" s="36">
        <v>294</v>
      </c>
      <c r="BQ1412">
        <f t="shared" si="1199"/>
        <v>1</v>
      </c>
      <c r="BR1412" s="38">
        <v>44737</v>
      </c>
      <c r="BS1412" s="22" t="s">
        <v>183</v>
      </c>
      <c r="BT1412" s="20" t="str">
        <f t="shared" ref="BT1412:BT1475" si="1205">SUBSTITUTE(BJ1412," ","") &amp; "_" &amp; D1412</f>
        <v>PASSFestival_COR22E107</v>
      </c>
      <c r="BV1412">
        <v>1</v>
      </c>
    </row>
    <row r="1413" spans="2:74" x14ac:dyDescent="0.3">
      <c r="B1413" s="20">
        <f t="shared" si="1200"/>
        <v>108</v>
      </c>
      <c r="C1413" s="22" t="str">
        <f t="shared" si="1201"/>
        <v>#108 Pass Festival</v>
      </c>
      <c r="D1413" t="str">
        <f t="shared" si="1198"/>
        <v>COR22E108</v>
      </c>
      <c r="E1413" s="53" t="s">
        <v>236</v>
      </c>
      <c r="F1413" s="20">
        <v>1000</v>
      </c>
      <c r="G1413" s="74" t="s">
        <v>1674</v>
      </c>
      <c r="H1413" s="23" t="s">
        <v>146</v>
      </c>
      <c r="J1413" s="54" t="s">
        <v>172</v>
      </c>
      <c r="K1413" s="22" t="s">
        <v>173</v>
      </c>
      <c r="L1413" s="54" t="s">
        <v>147</v>
      </c>
      <c r="M1413" s="22">
        <v>1</v>
      </c>
      <c r="N1413" s="54" t="s">
        <v>174</v>
      </c>
      <c r="T1413" s="54" t="s">
        <v>36</v>
      </c>
      <c r="U1413" s="22" t="s">
        <v>227</v>
      </c>
      <c r="AW1413" s="22"/>
      <c r="AX1413" s="20" t="str">
        <f t="shared" si="1204"/>
        <v>ncreator</v>
      </c>
      <c r="AY1413" s="20">
        <f t="shared" si="1204"/>
        <v>10</v>
      </c>
      <c r="AZ1413" s="20" t="str">
        <f t="shared" si="1204"/>
        <v>cotrcrea</v>
      </c>
      <c r="BA1413" s="20">
        <f t="shared" si="1204"/>
        <v>90</v>
      </c>
      <c r="BB1413" s="20" t="str">
        <f t="shared" si="1204"/>
        <v>nminer</v>
      </c>
      <c r="BC1413" s="20">
        <f t="shared" si="1204"/>
        <v>0</v>
      </c>
      <c r="BD1413" s="14"/>
      <c r="BJ1413" t="s">
        <v>237</v>
      </c>
      <c r="BK1413" t="s">
        <v>152</v>
      </c>
      <c r="BN1413" s="36">
        <v>294</v>
      </c>
      <c r="BQ1413">
        <f t="shared" si="1199"/>
        <v>1</v>
      </c>
      <c r="BR1413" s="38">
        <v>44737</v>
      </c>
      <c r="BS1413" s="22" t="s">
        <v>183</v>
      </c>
      <c r="BT1413" s="20" t="str">
        <f t="shared" si="1205"/>
        <v>PASSFestival_COR22E108</v>
      </c>
      <c r="BV1413">
        <v>1</v>
      </c>
    </row>
    <row r="1414" spans="2:74" x14ac:dyDescent="0.3">
      <c r="B1414" s="20">
        <f t="shared" si="1200"/>
        <v>109</v>
      </c>
      <c r="C1414" s="22" t="str">
        <f t="shared" si="1201"/>
        <v>#109 Pass Festival</v>
      </c>
      <c r="D1414" t="str">
        <f t="shared" si="1198"/>
        <v>COR22E109</v>
      </c>
      <c r="E1414" s="53" t="s">
        <v>236</v>
      </c>
      <c r="F1414" s="20">
        <v>1000</v>
      </c>
      <c r="G1414" s="74" t="s">
        <v>1675</v>
      </c>
      <c r="H1414" s="23" t="s">
        <v>146</v>
      </c>
      <c r="J1414" s="54" t="s">
        <v>172</v>
      </c>
      <c r="K1414" s="22" t="s">
        <v>173</v>
      </c>
      <c r="L1414" s="54" t="s">
        <v>147</v>
      </c>
      <c r="M1414" s="22">
        <v>1</v>
      </c>
      <c r="N1414" s="54" t="s">
        <v>174</v>
      </c>
      <c r="T1414" s="54" t="s">
        <v>36</v>
      </c>
      <c r="U1414" s="22" t="s">
        <v>227</v>
      </c>
      <c r="AW1414" s="22"/>
      <c r="AX1414" s="20" t="str">
        <f t="shared" si="1204"/>
        <v>ncreator</v>
      </c>
      <c r="AY1414" s="20">
        <f t="shared" si="1204"/>
        <v>10</v>
      </c>
      <c r="AZ1414" s="20" t="str">
        <f t="shared" si="1204"/>
        <v>cotrcrea</v>
      </c>
      <c r="BA1414" s="20">
        <f t="shared" si="1204"/>
        <v>90</v>
      </c>
      <c r="BB1414" s="20" t="str">
        <f t="shared" si="1204"/>
        <v>nminer</v>
      </c>
      <c r="BC1414" s="20">
        <f t="shared" si="1204"/>
        <v>0</v>
      </c>
      <c r="BD1414" s="14"/>
      <c r="BJ1414" t="s">
        <v>237</v>
      </c>
      <c r="BK1414" t="s">
        <v>152</v>
      </c>
      <c r="BN1414" s="36">
        <v>294</v>
      </c>
      <c r="BQ1414">
        <f t="shared" si="1199"/>
        <v>1</v>
      </c>
      <c r="BR1414" s="38">
        <v>44737</v>
      </c>
      <c r="BS1414" s="22" t="s">
        <v>183</v>
      </c>
      <c r="BT1414" s="20" t="str">
        <f t="shared" si="1205"/>
        <v>PASSFestival_COR22E109</v>
      </c>
      <c r="BV1414">
        <v>1</v>
      </c>
    </row>
    <row r="1415" spans="2:74" x14ac:dyDescent="0.3">
      <c r="B1415" s="20">
        <f t="shared" si="1200"/>
        <v>110</v>
      </c>
      <c r="C1415" s="22" t="str">
        <f t="shared" si="1201"/>
        <v>#110 Pass Festival</v>
      </c>
      <c r="D1415" t="str">
        <f t="shared" si="1198"/>
        <v>COR22E110</v>
      </c>
      <c r="E1415" s="53" t="s">
        <v>236</v>
      </c>
      <c r="F1415" s="20">
        <v>1000</v>
      </c>
      <c r="G1415" s="74" t="s">
        <v>1676</v>
      </c>
      <c r="H1415" s="23" t="s">
        <v>146</v>
      </c>
      <c r="J1415" s="54" t="s">
        <v>172</v>
      </c>
      <c r="K1415" s="22" t="s">
        <v>173</v>
      </c>
      <c r="L1415" s="54" t="s">
        <v>147</v>
      </c>
      <c r="M1415" s="22">
        <v>1</v>
      </c>
      <c r="N1415" s="54" t="s">
        <v>174</v>
      </c>
      <c r="T1415" s="54" t="s">
        <v>36</v>
      </c>
      <c r="U1415" s="22" t="s">
        <v>227</v>
      </c>
      <c r="AW1415" s="22"/>
      <c r="AX1415" s="20" t="str">
        <f t="shared" si="1204"/>
        <v>ncreator</v>
      </c>
      <c r="AY1415" s="20">
        <f t="shared" si="1204"/>
        <v>10</v>
      </c>
      <c r="AZ1415" s="20" t="str">
        <f t="shared" si="1204"/>
        <v>cotrcrea</v>
      </c>
      <c r="BA1415" s="20">
        <f t="shared" si="1204"/>
        <v>90</v>
      </c>
      <c r="BB1415" s="20" t="str">
        <f t="shared" si="1204"/>
        <v>nminer</v>
      </c>
      <c r="BC1415" s="20">
        <f t="shared" si="1204"/>
        <v>0</v>
      </c>
      <c r="BD1415" s="14"/>
      <c r="BJ1415" t="s">
        <v>237</v>
      </c>
      <c r="BK1415" t="s">
        <v>152</v>
      </c>
      <c r="BN1415" s="36">
        <v>294</v>
      </c>
      <c r="BQ1415">
        <f t="shared" si="1199"/>
        <v>1</v>
      </c>
      <c r="BR1415" s="38">
        <v>44737</v>
      </c>
      <c r="BS1415" s="22" t="s">
        <v>183</v>
      </c>
      <c r="BT1415" s="20" t="str">
        <f t="shared" si="1205"/>
        <v>PASSFestival_COR22E110</v>
      </c>
      <c r="BV1415">
        <v>1</v>
      </c>
    </row>
    <row r="1416" spans="2:74" x14ac:dyDescent="0.3">
      <c r="B1416" s="20">
        <f t="shared" si="1200"/>
        <v>111</v>
      </c>
      <c r="C1416" s="22" t="str">
        <f t="shared" si="1201"/>
        <v>#111 Pass Festival</v>
      </c>
      <c r="D1416" t="str">
        <f t="shared" si="1198"/>
        <v>COR22E111</v>
      </c>
      <c r="E1416" s="53" t="s">
        <v>236</v>
      </c>
      <c r="F1416" s="20">
        <v>1000</v>
      </c>
      <c r="G1416" s="74" t="s">
        <v>1677</v>
      </c>
      <c r="H1416" s="23" t="s">
        <v>146</v>
      </c>
      <c r="J1416" s="54" t="s">
        <v>172</v>
      </c>
      <c r="K1416" s="22" t="s">
        <v>173</v>
      </c>
      <c r="L1416" s="54" t="s">
        <v>147</v>
      </c>
      <c r="M1416" s="22">
        <v>1</v>
      </c>
      <c r="N1416" s="54" t="s">
        <v>174</v>
      </c>
      <c r="T1416" s="54" t="s">
        <v>36</v>
      </c>
      <c r="U1416" s="22" t="s">
        <v>227</v>
      </c>
      <c r="AW1416" s="22"/>
      <c r="AX1416" s="20" t="str">
        <f t="shared" si="1204"/>
        <v>ncreator</v>
      </c>
      <c r="AY1416" s="20">
        <f t="shared" si="1204"/>
        <v>10</v>
      </c>
      <c r="AZ1416" s="20" t="str">
        <f t="shared" si="1204"/>
        <v>cotrcrea</v>
      </c>
      <c r="BA1416" s="20">
        <f t="shared" si="1204"/>
        <v>90</v>
      </c>
      <c r="BB1416" s="20" t="str">
        <f t="shared" si="1204"/>
        <v>nminer</v>
      </c>
      <c r="BC1416" s="20">
        <f t="shared" si="1204"/>
        <v>0</v>
      </c>
      <c r="BD1416" s="14"/>
      <c r="BJ1416" t="s">
        <v>237</v>
      </c>
      <c r="BK1416" t="s">
        <v>152</v>
      </c>
      <c r="BN1416" s="36">
        <v>294</v>
      </c>
      <c r="BQ1416">
        <f t="shared" si="1199"/>
        <v>1</v>
      </c>
      <c r="BR1416" s="38">
        <v>44737</v>
      </c>
      <c r="BS1416" s="22" t="s">
        <v>183</v>
      </c>
      <c r="BT1416" s="20" t="str">
        <f t="shared" si="1205"/>
        <v>PASSFestival_COR22E111</v>
      </c>
      <c r="BV1416">
        <v>1</v>
      </c>
    </row>
    <row r="1417" spans="2:74" x14ac:dyDescent="0.3">
      <c r="B1417" s="20">
        <f t="shared" si="1200"/>
        <v>112</v>
      </c>
      <c r="C1417" s="22" t="str">
        <f t="shared" si="1201"/>
        <v>#112 Pass Festival</v>
      </c>
      <c r="D1417" t="str">
        <f t="shared" si="1198"/>
        <v>COR22E112</v>
      </c>
      <c r="E1417" s="53" t="s">
        <v>236</v>
      </c>
      <c r="F1417" s="20">
        <v>1000</v>
      </c>
      <c r="G1417" s="74" t="s">
        <v>1678</v>
      </c>
      <c r="H1417" s="23" t="s">
        <v>146</v>
      </c>
      <c r="J1417" s="54" t="s">
        <v>172</v>
      </c>
      <c r="K1417" s="22" t="s">
        <v>173</v>
      </c>
      <c r="L1417" s="54" t="s">
        <v>147</v>
      </c>
      <c r="M1417" s="22">
        <v>1</v>
      </c>
      <c r="N1417" s="54" t="s">
        <v>174</v>
      </c>
      <c r="T1417" s="54" t="s">
        <v>36</v>
      </c>
      <c r="U1417" s="22" t="s">
        <v>227</v>
      </c>
      <c r="AW1417" s="22"/>
      <c r="AX1417" s="20" t="str">
        <f t="shared" si="1204"/>
        <v>ncreator</v>
      </c>
      <c r="AY1417" s="20">
        <f t="shared" si="1204"/>
        <v>10</v>
      </c>
      <c r="AZ1417" s="20" t="str">
        <f t="shared" si="1204"/>
        <v>cotrcrea</v>
      </c>
      <c r="BA1417" s="20">
        <f t="shared" si="1204"/>
        <v>90</v>
      </c>
      <c r="BB1417" s="20" t="str">
        <f t="shared" si="1204"/>
        <v>nminer</v>
      </c>
      <c r="BC1417" s="20">
        <f t="shared" si="1204"/>
        <v>0</v>
      </c>
      <c r="BD1417" s="14"/>
      <c r="BJ1417" t="s">
        <v>237</v>
      </c>
      <c r="BK1417" t="s">
        <v>152</v>
      </c>
      <c r="BN1417" s="36">
        <v>294</v>
      </c>
      <c r="BQ1417">
        <f t="shared" si="1199"/>
        <v>1</v>
      </c>
      <c r="BR1417" s="38">
        <v>44737</v>
      </c>
      <c r="BS1417" s="22" t="s">
        <v>183</v>
      </c>
      <c r="BT1417" s="20" t="str">
        <f t="shared" si="1205"/>
        <v>PASSFestival_COR22E112</v>
      </c>
      <c r="BV1417">
        <v>1</v>
      </c>
    </row>
    <row r="1418" spans="2:74" x14ac:dyDescent="0.3">
      <c r="B1418" s="20">
        <f t="shared" si="1200"/>
        <v>113</v>
      </c>
      <c r="C1418" s="22" t="str">
        <f t="shared" si="1201"/>
        <v>#113 Pass Festival</v>
      </c>
      <c r="D1418" t="str">
        <f t="shared" si="1198"/>
        <v>COR22E113</v>
      </c>
      <c r="E1418" s="53" t="s">
        <v>236</v>
      </c>
      <c r="F1418" s="20">
        <v>1000</v>
      </c>
      <c r="G1418" s="74" t="s">
        <v>1679</v>
      </c>
      <c r="H1418" s="23" t="s">
        <v>146</v>
      </c>
      <c r="J1418" s="54" t="s">
        <v>172</v>
      </c>
      <c r="K1418" s="22" t="s">
        <v>173</v>
      </c>
      <c r="L1418" s="54" t="s">
        <v>147</v>
      </c>
      <c r="M1418" s="22">
        <v>1</v>
      </c>
      <c r="N1418" s="54" t="s">
        <v>174</v>
      </c>
      <c r="T1418" s="54" t="s">
        <v>36</v>
      </c>
      <c r="U1418" s="22" t="s">
        <v>227</v>
      </c>
      <c r="AW1418" s="22"/>
      <c r="AX1418" s="20" t="str">
        <f t="shared" si="1204"/>
        <v>ncreator</v>
      </c>
      <c r="AY1418" s="20">
        <f t="shared" si="1204"/>
        <v>10</v>
      </c>
      <c r="AZ1418" s="20" t="str">
        <f t="shared" si="1204"/>
        <v>cotrcrea</v>
      </c>
      <c r="BA1418" s="20">
        <f t="shared" si="1204"/>
        <v>90</v>
      </c>
      <c r="BB1418" s="20" t="str">
        <f t="shared" si="1204"/>
        <v>nminer</v>
      </c>
      <c r="BC1418" s="20">
        <f t="shared" si="1204"/>
        <v>0</v>
      </c>
      <c r="BD1418" s="14"/>
      <c r="BJ1418" t="s">
        <v>237</v>
      </c>
      <c r="BK1418" t="s">
        <v>152</v>
      </c>
      <c r="BN1418" s="36">
        <v>294</v>
      </c>
      <c r="BQ1418">
        <f t="shared" si="1199"/>
        <v>1</v>
      </c>
      <c r="BR1418" s="38">
        <v>44737</v>
      </c>
      <c r="BS1418" s="22" t="s">
        <v>183</v>
      </c>
      <c r="BT1418" s="20" t="str">
        <f t="shared" si="1205"/>
        <v>PASSFestival_COR22E113</v>
      </c>
      <c r="BV1418">
        <v>1</v>
      </c>
    </row>
    <row r="1419" spans="2:74" x14ac:dyDescent="0.3">
      <c r="B1419" s="20">
        <f t="shared" si="1200"/>
        <v>114</v>
      </c>
      <c r="C1419" s="22" t="str">
        <f t="shared" si="1201"/>
        <v>#114 Pass Festival</v>
      </c>
      <c r="D1419" t="str">
        <f t="shared" si="1198"/>
        <v>COR22E114</v>
      </c>
      <c r="E1419" s="53" t="s">
        <v>236</v>
      </c>
      <c r="F1419" s="20">
        <v>1000</v>
      </c>
      <c r="G1419" s="74" t="s">
        <v>1680</v>
      </c>
      <c r="H1419" s="23" t="s">
        <v>146</v>
      </c>
      <c r="J1419" s="54" t="s">
        <v>172</v>
      </c>
      <c r="K1419" s="22" t="s">
        <v>173</v>
      </c>
      <c r="L1419" s="54" t="s">
        <v>147</v>
      </c>
      <c r="M1419" s="22">
        <v>1</v>
      </c>
      <c r="N1419" s="54" t="s">
        <v>174</v>
      </c>
      <c r="T1419" s="54" t="s">
        <v>36</v>
      </c>
      <c r="U1419" s="22" t="s">
        <v>227</v>
      </c>
      <c r="AW1419" s="22"/>
      <c r="AX1419" s="20" t="str">
        <f t="shared" si="1204"/>
        <v>ncreator</v>
      </c>
      <c r="AY1419" s="20">
        <f t="shared" si="1204"/>
        <v>10</v>
      </c>
      <c r="AZ1419" s="20" t="str">
        <f t="shared" si="1204"/>
        <v>cotrcrea</v>
      </c>
      <c r="BA1419" s="20">
        <f t="shared" si="1204"/>
        <v>90</v>
      </c>
      <c r="BB1419" s="20" t="str">
        <f t="shared" si="1204"/>
        <v>nminer</v>
      </c>
      <c r="BC1419" s="20">
        <f t="shared" si="1204"/>
        <v>0</v>
      </c>
      <c r="BD1419" s="14"/>
      <c r="BJ1419" t="s">
        <v>237</v>
      </c>
      <c r="BK1419" t="s">
        <v>152</v>
      </c>
      <c r="BN1419" s="36">
        <v>294</v>
      </c>
      <c r="BQ1419">
        <f t="shared" si="1199"/>
        <v>1</v>
      </c>
      <c r="BR1419" s="38">
        <v>44737</v>
      </c>
      <c r="BS1419" s="22" t="s">
        <v>183</v>
      </c>
      <c r="BT1419" s="20" t="str">
        <f t="shared" si="1205"/>
        <v>PASSFestival_COR22E114</v>
      </c>
      <c r="BV1419">
        <v>1</v>
      </c>
    </row>
    <row r="1420" spans="2:74" x14ac:dyDescent="0.3">
      <c r="B1420" s="20">
        <f t="shared" si="1200"/>
        <v>115</v>
      </c>
      <c r="C1420" s="22" t="str">
        <f t="shared" si="1201"/>
        <v>#115 Pass Festival</v>
      </c>
      <c r="D1420" t="str">
        <f t="shared" si="1198"/>
        <v>COR22E115</v>
      </c>
      <c r="E1420" s="53" t="s">
        <v>236</v>
      </c>
      <c r="F1420" s="20">
        <v>1000</v>
      </c>
      <c r="G1420" s="74" t="s">
        <v>1681</v>
      </c>
      <c r="H1420" s="23" t="s">
        <v>146</v>
      </c>
      <c r="J1420" s="54" t="s">
        <v>172</v>
      </c>
      <c r="K1420" s="22" t="s">
        <v>173</v>
      </c>
      <c r="L1420" s="54" t="s">
        <v>147</v>
      </c>
      <c r="M1420" s="22">
        <v>1</v>
      </c>
      <c r="N1420" s="54" t="s">
        <v>174</v>
      </c>
      <c r="T1420" s="54" t="s">
        <v>36</v>
      </c>
      <c r="U1420" s="22" t="s">
        <v>227</v>
      </c>
      <c r="AW1420" s="22"/>
      <c r="AX1420" s="20" t="str">
        <f t="shared" si="1204"/>
        <v>ncreator</v>
      </c>
      <c r="AY1420" s="20">
        <f t="shared" si="1204"/>
        <v>10</v>
      </c>
      <c r="AZ1420" s="20" t="str">
        <f t="shared" si="1204"/>
        <v>cotrcrea</v>
      </c>
      <c r="BA1420" s="20">
        <f t="shared" si="1204"/>
        <v>90</v>
      </c>
      <c r="BB1420" s="20" t="str">
        <f t="shared" si="1204"/>
        <v>nminer</v>
      </c>
      <c r="BC1420" s="20">
        <f t="shared" si="1204"/>
        <v>0</v>
      </c>
      <c r="BD1420" s="14"/>
      <c r="BJ1420" t="s">
        <v>237</v>
      </c>
      <c r="BK1420" t="s">
        <v>152</v>
      </c>
      <c r="BN1420" s="36">
        <v>294</v>
      </c>
      <c r="BQ1420">
        <f t="shared" si="1199"/>
        <v>1</v>
      </c>
      <c r="BR1420" s="38">
        <v>44737</v>
      </c>
      <c r="BS1420" s="22" t="s">
        <v>183</v>
      </c>
      <c r="BT1420" s="20" t="str">
        <f t="shared" si="1205"/>
        <v>PASSFestival_COR22E115</v>
      </c>
      <c r="BV1420">
        <v>1</v>
      </c>
    </row>
    <row r="1421" spans="2:74" x14ac:dyDescent="0.3">
      <c r="B1421" s="20">
        <f t="shared" si="1200"/>
        <v>116</v>
      </c>
      <c r="C1421" s="22" t="str">
        <f t="shared" si="1201"/>
        <v>#116 Pass Festival</v>
      </c>
      <c r="D1421" t="str">
        <f t="shared" si="1198"/>
        <v>COR22E116</v>
      </c>
      <c r="E1421" s="53" t="s">
        <v>236</v>
      </c>
      <c r="F1421" s="20">
        <v>1000</v>
      </c>
      <c r="G1421" s="74" t="s">
        <v>1682</v>
      </c>
      <c r="H1421" s="23" t="s">
        <v>146</v>
      </c>
      <c r="J1421" s="54" t="s">
        <v>172</v>
      </c>
      <c r="K1421" s="22" t="s">
        <v>173</v>
      </c>
      <c r="L1421" s="54" t="s">
        <v>147</v>
      </c>
      <c r="M1421" s="22">
        <v>1</v>
      </c>
      <c r="N1421" s="54" t="s">
        <v>174</v>
      </c>
      <c r="T1421" s="54" t="s">
        <v>36</v>
      </c>
      <c r="U1421" s="22" t="s">
        <v>227</v>
      </c>
      <c r="AW1421" s="22"/>
      <c r="AX1421" s="20" t="str">
        <f t="shared" si="1204"/>
        <v>ncreator</v>
      </c>
      <c r="AY1421" s="20">
        <f t="shared" si="1204"/>
        <v>10</v>
      </c>
      <c r="AZ1421" s="20" t="str">
        <f t="shared" si="1204"/>
        <v>cotrcrea</v>
      </c>
      <c r="BA1421" s="20">
        <f t="shared" si="1204"/>
        <v>90</v>
      </c>
      <c r="BB1421" s="20" t="str">
        <f t="shared" si="1204"/>
        <v>nminer</v>
      </c>
      <c r="BC1421" s="20">
        <f t="shared" si="1204"/>
        <v>0</v>
      </c>
      <c r="BD1421" s="14"/>
      <c r="BJ1421" t="s">
        <v>237</v>
      </c>
      <c r="BK1421" t="s">
        <v>152</v>
      </c>
      <c r="BN1421" s="36">
        <v>294</v>
      </c>
      <c r="BQ1421">
        <f t="shared" si="1199"/>
        <v>1</v>
      </c>
      <c r="BR1421" s="38">
        <v>44737</v>
      </c>
      <c r="BS1421" s="22" t="s">
        <v>183</v>
      </c>
      <c r="BT1421" s="20" t="str">
        <f t="shared" si="1205"/>
        <v>PASSFestival_COR22E116</v>
      </c>
      <c r="BV1421">
        <v>1</v>
      </c>
    </row>
    <row r="1422" spans="2:74" x14ac:dyDescent="0.3">
      <c r="B1422" s="20">
        <f t="shared" si="1200"/>
        <v>117</v>
      </c>
      <c r="C1422" s="22" t="str">
        <f t="shared" si="1201"/>
        <v>#117 Pass Festival</v>
      </c>
      <c r="D1422" t="str">
        <f t="shared" si="1198"/>
        <v>COR22E117</v>
      </c>
      <c r="E1422" s="53" t="s">
        <v>236</v>
      </c>
      <c r="F1422" s="20">
        <v>1000</v>
      </c>
      <c r="G1422" s="74" t="s">
        <v>1683</v>
      </c>
      <c r="H1422" s="23" t="s">
        <v>146</v>
      </c>
      <c r="J1422" s="54" t="s">
        <v>172</v>
      </c>
      <c r="K1422" s="22" t="s">
        <v>173</v>
      </c>
      <c r="L1422" s="54" t="s">
        <v>147</v>
      </c>
      <c r="M1422" s="22">
        <v>1</v>
      </c>
      <c r="N1422" s="54" t="s">
        <v>174</v>
      </c>
      <c r="T1422" s="54" t="s">
        <v>36</v>
      </c>
      <c r="U1422" s="22" t="s">
        <v>227</v>
      </c>
      <c r="AW1422" s="22"/>
      <c r="AX1422" s="20" t="str">
        <f t="shared" si="1204"/>
        <v>ncreator</v>
      </c>
      <c r="AY1422" s="20">
        <f t="shared" si="1204"/>
        <v>10</v>
      </c>
      <c r="AZ1422" s="20" t="str">
        <f t="shared" si="1204"/>
        <v>cotrcrea</v>
      </c>
      <c r="BA1422" s="20">
        <f t="shared" si="1204"/>
        <v>90</v>
      </c>
      <c r="BB1422" s="20" t="str">
        <f t="shared" si="1204"/>
        <v>nminer</v>
      </c>
      <c r="BC1422" s="20">
        <f t="shared" si="1204"/>
        <v>0</v>
      </c>
      <c r="BD1422" s="14"/>
      <c r="BJ1422" t="s">
        <v>237</v>
      </c>
      <c r="BK1422" t="s">
        <v>152</v>
      </c>
      <c r="BN1422" s="36">
        <v>294</v>
      </c>
      <c r="BQ1422">
        <f t="shared" si="1199"/>
        <v>1</v>
      </c>
      <c r="BR1422" s="38">
        <v>44737</v>
      </c>
      <c r="BS1422" s="22" t="s">
        <v>183</v>
      </c>
      <c r="BT1422" s="20" t="str">
        <f t="shared" si="1205"/>
        <v>PASSFestival_COR22E117</v>
      </c>
      <c r="BV1422">
        <v>1</v>
      </c>
    </row>
    <row r="1423" spans="2:74" x14ac:dyDescent="0.3">
      <c r="B1423" s="20">
        <f t="shared" si="1200"/>
        <v>118</v>
      </c>
      <c r="C1423" s="22" t="str">
        <f t="shared" si="1201"/>
        <v>#118 Pass Festival</v>
      </c>
      <c r="D1423" t="str">
        <f t="shared" si="1198"/>
        <v>COR22E118</v>
      </c>
      <c r="E1423" s="53" t="s">
        <v>236</v>
      </c>
      <c r="F1423" s="20">
        <v>1000</v>
      </c>
      <c r="G1423" s="74" t="s">
        <v>1684</v>
      </c>
      <c r="H1423" s="23" t="s">
        <v>146</v>
      </c>
      <c r="J1423" s="54" t="s">
        <v>172</v>
      </c>
      <c r="K1423" s="22" t="s">
        <v>173</v>
      </c>
      <c r="L1423" s="54" t="s">
        <v>147</v>
      </c>
      <c r="M1423" s="22">
        <v>1</v>
      </c>
      <c r="N1423" s="54" t="s">
        <v>174</v>
      </c>
      <c r="T1423" s="54" t="s">
        <v>36</v>
      </c>
      <c r="U1423" s="22" t="s">
        <v>227</v>
      </c>
      <c r="AW1423" s="22"/>
      <c r="AX1423" s="20" t="str">
        <f t="shared" si="1204"/>
        <v>ncreator</v>
      </c>
      <c r="AY1423" s="20">
        <f t="shared" si="1204"/>
        <v>10</v>
      </c>
      <c r="AZ1423" s="20" t="str">
        <f t="shared" si="1204"/>
        <v>cotrcrea</v>
      </c>
      <c r="BA1423" s="20">
        <f t="shared" si="1204"/>
        <v>90</v>
      </c>
      <c r="BB1423" s="20" t="str">
        <f t="shared" si="1204"/>
        <v>nminer</v>
      </c>
      <c r="BC1423" s="20">
        <f t="shared" si="1204"/>
        <v>0</v>
      </c>
      <c r="BD1423" s="14"/>
      <c r="BJ1423" t="s">
        <v>237</v>
      </c>
      <c r="BK1423" t="s">
        <v>152</v>
      </c>
      <c r="BN1423" s="36">
        <v>294</v>
      </c>
      <c r="BQ1423">
        <f t="shared" si="1199"/>
        <v>1</v>
      </c>
      <c r="BR1423" s="38">
        <v>44737</v>
      </c>
      <c r="BS1423" s="22" t="s">
        <v>183</v>
      </c>
      <c r="BT1423" s="20" t="str">
        <f t="shared" si="1205"/>
        <v>PASSFestival_COR22E118</v>
      </c>
      <c r="BV1423">
        <v>1</v>
      </c>
    </row>
    <row r="1424" spans="2:74" x14ac:dyDescent="0.3">
      <c r="B1424" s="20">
        <f t="shared" si="1200"/>
        <v>119</v>
      </c>
      <c r="C1424" s="22" t="str">
        <f t="shared" si="1201"/>
        <v>#119 Pass Festival</v>
      </c>
      <c r="D1424" t="str">
        <f t="shared" si="1198"/>
        <v>COR22E119</v>
      </c>
      <c r="E1424" s="53" t="s">
        <v>236</v>
      </c>
      <c r="F1424" s="20">
        <v>1000</v>
      </c>
      <c r="G1424" s="74" t="s">
        <v>1685</v>
      </c>
      <c r="H1424" s="23" t="s">
        <v>146</v>
      </c>
      <c r="J1424" s="54" t="s">
        <v>172</v>
      </c>
      <c r="K1424" s="22" t="s">
        <v>173</v>
      </c>
      <c r="L1424" s="54" t="s">
        <v>147</v>
      </c>
      <c r="M1424" s="22">
        <v>1</v>
      </c>
      <c r="N1424" s="54" t="s">
        <v>174</v>
      </c>
      <c r="T1424" s="54" t="s">
        <v>36</v>
      </c>
      <c r="U1424" s="22" t="s">
        <v>227</v>
      </c>
      <c r="AW1424" s="22"/>
      <c r="AX1424" s="20" t="str">
        <f t="shared" ref="AX1424:BC1439" si="1206">AX1423</f>
        <v>ncreator</v>
      </c>
      <c r="AY1424" s="20">
        <f t="shared" si="1206"/>
        <v>10</v>
      </c>
      <c r="AZ1424" s="20" t="str">
        <f t="shared" si="1206"/>
        <v>cotrcrea</v>
      </c>
      <c r="BA1424" s="20">
        <f t="shared" si="1206"/>
        <v>90</v>
      </c>
      <c r="BB1424" s="20" t="str">
        <f t="shared" si="1206"/>
        <v>nminer</v>
      </c>
      <c r="BC1424" s="20">
        <f t="shared" si="1206"/>
        <v>0</v>
      </c>
      <c r="BD1424" s="14"/>
      <c r="BJ1424" t="s">
        <v>237</v>
      </c>
      <c r="BK1424" t="s">
        <v>152</v>
      </c>
      <c r="BN1424" s="36">
        <v>294</v>
      </c>
      <c r="BQ1424">
        <f t="shared" si="1199"/>
        <v>1</v>
      </c>
      <c r="BR1424" s="38">
        <v>44737</v>
      </c>
      <c r="BS1424" s="22" t="s">
        <v>183</v>
      </c>
      <c r="BT1424" s="20" t="str">
        <f t="shared" si="1205"/>
        <v>PASSFestival_COR22E119</v>
      </c>
      <c r="BV1424">
        <v>1</v>
      </c>
    </row>
    <row r="1425" spans="2:74" x14ac:dyDescent="0.3">
      <c r="B1425" s="20">
        <f t="shared" si="1200"/>
        <v>120</v>
      </c>
      <c r="C1425" s="22" t="str">
        <f t="shared" si="1201"/>
        <v>#120 Pass Festival</v>
      </c>
      <c r="D1425" t="str">
        <f t="shared" si="1198"/>
        <v>COR22E120</v>
      </c>
      <c r="E1425" s="53" t="s">
        <v>236</v>
      </c>
      <c r="F1425" s="20">
        <v>1000</v>
      </c>
      <c r="G1425" s="74" t="s">
        <v>1686</v>
      </c>
      <c r="H1425" s="23" t="s">
        <v>146</v>
      </c>
      <c r="J1425" s="54" t="s">
        <v>172</v>
      </c>
      <c r="K1425" s="22" t="s">
        <v>173</v>
      </c>
      <c r="L1425" s="54" t="s">
        <v>147</v>
      </c>
      <c r="M1425" s="22">
        <v>1</v>
      </c>
      <c r="N1425" s="54" t="s">
        <v>174</v>
      </c>
      <c r="T1425" s="54" t="s">
        <v>36</v>
      </c>
      <c r="U1425" s="22" t="s">
        <v>227</v>
      </c>
      <c r="AW1425" s="22"/>
      <c r="AX1425" s="20" t="str">
        <f t="shared" si="1206"/>
        <v>ncreator</v>
      </c>
      <c r="AY1425" s="20">
        <f t="shared" si="1206"/>
        <v>10</v>
      </c>
      <c r="AZ1425" s="20" t="str">
        <f t="shared" si="1206"/>
        <v>cotrcrea</v>
      </c>
      <c r="BA1425" s="20">
        <f t="shared" si="1206"/>
        <v>90</v>
      </c>
      <c r="BB1425" s="20" t="str">
        <f t="shared" si="1206"/>
        <v>nminer</v>
      </c>
      <c r="BC1425" s="20">
        <f t="shared" si="1206"/>
        <v>0</v>
      </c>
      <c r="BD1425" s="14"/>
      <c r="BJ1425" t="s">
        <v>237</v>
      </c>
      <c r="BK1425" t="s">
        <v>152</v>
      </c>
      <c r="BN1425" s="36">
        <v>294</v>
      </c>
      <c r="BQ1425">
        <f t="shared" si="1199"/>
        <v>1</v>
      </c>
      <c r="BR1425" s="38">
        <v>44737</v>
      </c>
      <c r="BS1425" s="22" t="s">
        <v>183</v>
      </c>
      <c r="BT1425" s="20" t="str">
        <f t="shared" si="1205"/>
        <v>PASSFestival_COR22E120</v>
      </c>
      <c r="BV1425">
        <v>1</v>
      </c>
    </row>
    <row r="1426" spans="2:74" x14ac:dyDescent="0.3">
      <c r="B1426" s="20">
        <f t="shared" si="1200"/>
        <v>121</v>
      </c>
      <c r="C1426" s="22" t="str">
        <f t="shared" si="1201"/>
        <v>#121 Pass Festival</v>
      </c>
      <c r="D1426" t="str">
        <f t="shared" si="1198"/>
        <v>COR22E121</v>
      </c>
      <c r="E1426" s="53" t="s">
        <v>236</v>
      </c>
      <c r="F1426" s="20">
        <v>1000</v>
      </c>
      <c r="G1426" s="74" t="s">
        <v>1687</v>
      </c>
      <c r="H1426" s="23" t="s">
        <v>146</v>
      </c>
      <c r="J1426" s="54" t="s">
        <v>172</v>
      </c>
      <c r="K1426" s="22" t="s">
        <v>173</v>
      </c>
      <c r="L1426" s="54" t="s">
        <v>147</v>
      </c>
      <c r="M1426" s="22">
        <v>1</v>
      </c>
      <c r="N1426" s="54" t="s">
        <v>174</v>
      </c>
      <c r="T1426" s="54" t="s">
        <v>36</v>
      </c>
      <c r="U1426" s="22" t="s">
        <v>227</v>
      </c>
      <c r="AW1426" s="22"/>
      <c r="AX1426" s="20" t="str">
        <f t="shared" si="1206"/>
        <v>ncreator</v>
      </c>
      <c r="AY1426" s="20">
        <f t="shared" si="1206"/>
        <v>10</v>
      </c>
      <c r="AZ1426" s="20" t="str">
        <f t="shared" si="1206"/>
        <v>cotrcrea</v>
      </c>
      <c r="BA1426" s="20">
        <f t="shared" si="1206"/>
        <v>90</v>
      </c>
      <c r="BB1426" s="20" t="str">
        <f t="shared" si="1206"/>
        <v>nminer</v>
      </c>
      <c r="BC1426" s="20">
        <f t="shared" si="1206"/>
        <v>0</v>
      </c>
      <c r="BD1426" s="14"/>
      <c r="BJ1426" t="s">
        <v>237</v>
      </c>
      <c r="BK1426" t="s">
        <v>152</v>
      </c>
      <c r="BN1426" s="36">
        <v>294</v>
      </c>
      <c r="BQ1426">
        <f t="shared" si="1199"/>
        <v>1</v>
      </c>
      <c r="BR1426" s="38">
        <v>44737</v>
      </c>
      <c r="BS1426" s="22" t="s">
        <v>183</v>
      </c>
      <c r="BT1426" s="20" t="str">
        <f t="shared" si="1205"/>
        <v>PASSFestival_COR22E121</v>
      </c>
      <c r="BV1426">
        <v>1</v>
      </c>
    </row>
    <row r="1427" spans="2:74" x14ac:dyDescent="0.3">
      <c r="B1427" s="20">
        <f t="shared" si="1200"/>
        <v>122</v>
      </c>
      <c r="C1427" s="22" t="str">
        <f t="shared" si="1201"/>
        <v>#122 Pass Festival</v>
      </c>
      <c r="D1427" t="str">
        <f t="shared" si="1198"/>
        <v>COR22E122</v>
      </c>
      <c r="E1427" s="53" t="s">
        <v>236</v>
      </c>
      <c r="F1427" s="20">
        <v>1000</v>
      </c>
      <c r="G1427" s="74" t="s">
        <v>1688</v>
      </c>
      <c r="H1427" s="23" t="s">
        <v>146</v>
      </c>
      <c r="J1427" s="54" t="s">
        <v>172</v>
      </c>
      <c r="K1427" s="22" t="s">
        <v>173</v>
      </c>
      <c r="L1427" s="54" t="s">
        <v>147</v>
      </c>
      <c r="M1427" s="22">
        <v>1</v>
      </c>
      <c r="N1427" s="54" t="s">
        <v>174</v>
      </c>
      <c r="T1427" s="54" t="s">
        <v>36</v>
      </c>
      <c r="U1427" s="22" t="s">
        <v>227</v>
      </c>
      <c r="AW1427" s="22"/>
      <c r="AX1427" s="20" t="str">
        <f t="shared" si="1206"/>
        <v>ncreator</v>
      </c>
      <c r="AY1427" s="20">
        <f t="shared" si="1206"/>
        <v>10</v>
      </c>
      <c r="AZ1427" s="20" t="str">
        <f t="shared" si="1206"/>
        <v>cotrcrea</v>
      </c>
      <c r="BA1427" s="20">
        <f t="shared" si="1206"/>
        <v>90</v>
      </c>
      <c r="BB1427" s="20" t="str">
        <f t="shared" si="1206"/>
        <v>nminer</v>
      </c>
      <c r="BC1427" s="20">
        <f t="shared" si="1206"/>
        <v>0</v>
      </c>
      <c r="BD1427" s="14"/>
      <c r="BJ1427" t="s">
        <v>237</v>
      </c>
      <c r="BK1427" t="s">
        <v>152</v>
      </c>
      <c r="BN1427" s="36">
        <v>294</v>
      </c>
      <c r="BQ1427">
        <f t="shared" si="1199"/>
        <v>1</v>
      </c>
      <c r="BR1427" s="38">
        <v>44737</v>
      </c>
      <c r="BS1427" s="22" t="s">
        <v>183</v>
      </c>
      <c r="BT1427" s="20" t="str">
        <f t="shared" si="1205"/>
        <v>PASSFestival_COR22E122</v>
      </c>
      <c r="BV1427">
        <v>1</v>
      </c>
    </row>
    <row r="1428" spans="2:74" x14ac:dyDescent="0.3">
      <c r="B1428" s="20">
        <f t="shared" si="1200"/>
        <v>123</v>
      </c>
      <c r="C1428" s="22" t="str">
        <f t="shared" si="1201"/>
        <v>#123 Pass Festival</v>
      </c>
      <c r="D1428" t="str">
        <f t="shared" si="1198"/>
        <v>COR22E123</v>
      </c>
      <c r="E1428" s="53" t="s">
        <v>236</v>
      </c>
      <c r="F1428" s="20">
        <v>1000</v>
      </c>
      <c r="G1428" s="74" t="s">
        <v>1689</v>
      </c>
      <c r="H1428" s="23" t="s">
        <v>146</v>
      </c>
      <c r="J1428" s="54" t="s">
        <v>172</v>
      </c>
      <c r="K1428" s="22" t="s">
        <v>173</v>
      </c>
      <c r="L1428" s="54" t="s">
        <v>147</v>
      </c>
      <c r="M1428" s="22">
        <v>1</v>
      </c>
      <c r="N1428" s="54" t="s">
        <v>174</v>
      </c>
      <c r="T1428" s="54" t="s">
        <v>36</v>
      </c>
      <c r="U1428" s="22" t="s">
        <v>227</v>
      </c>
      <c r="AW1428" s="22"/>
      <c r="AX1428" s="20" t="str">
        <f t="shared" si="1206"/>
        <v>ncreator</v>
      </c>
      <c r="AY1428" s="20">
        <f t="shared" si="1206"/>
        <v>10</v>
      </c>
      <c r="AZ1428" s="20" t="str">
        <f t="shared" si="1206"/>
        <v>cotrcrea</v>
      </c>
      <c r="BA1428" s="20">
        <f t="shared" si="1206"/>
        <v>90</v>
      </c>
      <c r="BB1428" s="20" t="str">
        <f t="shared" si="1206"/>
        <v>nminer</v>
      </c>
      <c r="BC1428" s="20">
        <f t="shared" si="1206"/>
        <v>0</v>
      </c>
      <c r="BD1428" s="14"/>
      <c r="BJ1428" t="s">
        <v>237</v>
      </c>
      <c r="BK1428" t="s">
        <v>152</v>
      </c>
      <c r="BN1428" s="36">
        <v>294</v>
      </c>
      <c r="BQ1428">
        <f t="shared" si="1199"/>
        <v>1</v>
      </c>
      <c r="BR1428" s="38">
        <v>44737</v>
      </c>
      <c r="BS1428" s="22" t="s">
        <v>183</v>
      </c>
      <c r="BT1428" s="20" t="str">
        <f t="shared" si="1205"/>
        <v>PASSFestival_COR22E123</v>
      </c>
      <c r="BV1428">
        <v>1</v>
      </c>
    </row>
    <row r="1429" spans="2:74" x14ac:dyDescent="0.3">
      <c r="B1429" s="20">
        <f t="shared" si="1200"/>
        <v>124</v>
      </c>
      <c r="C1429" s="22" t="str">
        <f t="shared" si="1201"/>
        <v>#124 Pass Festival</v>
      </c>
      <c r="D1429" t="str">
        <f t="shared" si="1198"/>
        <v>COR22E124</v>
      </c>
      <c r="E1429" s="53" t="s">
        <v>236</v>
      </c>
      <c r="F1429" s="20">
        <v>1000</v>
      </c>
      <c r="G1429" s="74" t="s">
        <v>1690</v>
      </c>
      <c r="H1429" s="23" t="s">
        <v>146</v>
      </c>
      <c r="J1429" s="54" t="s">
        <v>172</v>
      </c>
      <c r="K1429" s="22" t="s">
        <v>173</v>
      </c>
      <c r="L1429" s="54" t="s">
        <v>147</v>
      </c>
      <c r="M1429" s="22">
        <v>1</v>
      </c>
      <c r="N1429" s="54" t="s">
        <v>174</v>
      </c>
      <c r="T1429" s="54" t="s">
        <v>36</v>
      </c>
      <c r="U1429" s="22" t="s">
        <v>227</v>
      </c>
      <c r="AW1429" s="22"/>
      <c r="AX1429" s="20" t="str">
        <f t="shared" si="1206"/>
        <v>ncreator</v>
      </c>
      <c r="AY1429" s="20">
        <f t="shared" si="1206"/>
        <v>10</v>
      </c>
      <c r="AZ1429" s="20" t="str">
        <f t="shared" si="1206"/>
        <v>cotrcrea</v>
      </c>
      <c r="BA1429" s="20">
        <f t="shared" si="1206"/>
        <v>90</v>
      </c>
      <c r="BB1429" s="20" t="str">
        <f t="shared" si="1206"/>
        <v>nminer</v>
      </c>
      <c r="BC1429" s="20">
        <f t="shared" si="1206"/>
        <v>0</v>
      </c>
      <c r="BD1429" s="14"/>
      <c r="BJ1429" t="s">
        <v>237</v>
      </c>
      <c r="BK1429" t="s">
        <v>152</v>
      </c>
      <c r="BN1429" s="36">
        <v>294</v>
      </c>
      <c r="BQ1429">
        <f t="shared" si="1199"/>
        <v>1</v>
      </c>
      <c r="BR1429" s="38">
        <v>44737</v>
      </c>
      <c r="BS1429" s="22" t="s">
        <v>183</v>
      </c>
      <c r="BT1429" s="20" t="str">
        <f t="shared" si="1205"/>
        <v>PASSFestival_COR22E124</v>
      </c>
      <c r="BV1429">
        <v>1</v>
      </c>
    </row>
    <row r="1430" spans="2:74" x14ac:dyDescent="0.3">
      <c r="B1430" s="20">
        <f t="shared" si="1200"/>
        <v>125</v>
      </c>
      <c r="C1430" s="22" t="str">
        <f t="shared" si="1201"/>
        <v>#125 Pass Festival</v>
      </c>
      <c r="D1430" t="str">
        <f t="shared" si="1198"/>
        <v>COR22E125</v>
      </c>
      <c r="E1430" s="53" t="s">
        <v>236</v>
      </c>
      <c r="F1430" s="20">
        <v>1000</v>
      </c>
      <c r="G1430" s="74" t="s">
        <v>1691</v>
      </c>
      <c r="H1430" s="23" t="s">
        <v>146</v>
      </c>
      <c r="J1430" s="54" t="s">
        <v>172</v>
      </c>
      <c r="K1430" s="22" t="s">
        <v>173</v>
      </c>
      <c r="L1430" s="54" t="s">
        <v>147</v>
      </c>
      <c r="M1430" s="22">
        <v>1</v>
      </c>
      <c r="N1430" s="54" t="s">
        <v>174</v>
      </c>
      <c r="T1430" s="54" t="s">
        <v>36</v>
      </c>
      <c r="U1430" s="22" t="s">
        <v>227</v>
      </c>
      <c r="AW1430" s="22"/>
      <c r="AX1430" s="20" t="str">
        <f t="shared" si="1206"/>
        <v>ncreator</v>
      </c>
      <c r="AY1430" s="20">
        <f t="shared" si="1206"/>
        <v>10</v>
      </c>
      <c r="AZ1430" s="20" t="str">
        <f t="shared" si="1206"/>
        <v>cotrcrea</v>
      </c>
      <c r="BA1430" s="20">
        <f t="shared" si="1206"/>
        <v>90</v>
      </c>
      <c r="BB1430" s="20" t="str">
        <f t="shared" si="1206"/>
        <v>nminer</v>
      </c>
      <c r="BC1430" s="20">
        <f t="shared" si="1206"/>
        <v>0</v>
      </c>
      <c r="BD1430" s="14"/>
      <c r="BJ1430" t="s">
        <v>237</v>
      </c>
      <c r="BK1430" t="s">
        <v>152</v>
      </c>
      <c r="BN1430" s="36">
        <v>294</v>
      </c>
      <c r="BQ1430">
        <f t="shared" si="1199"/>
        <v>1</v>
      </c>
      <c r="BR1430" s="38">
        <v>44737</v>
      </c>
      <c r="BS1430" s="22" t="s">
        <v>183</v>
      </c>
      <c r="BT1430" s="20" t="str">
        <f t="shared" si="1205"/>
        <v>PASSFestival_COR22E125</v>
      </c>
      <c r="BV1430">
        <v>1</v>
      </c>
    </row>
    <row r="1431" spans="2:74" x14ac:dyDescent="0.3">
      <c r="B1431" s="20">
        <f t="shared" si="1200"/>
        <v>126</v>
      </c>
      <c r="C1431" s="22" t="str">
        <f t="shared" si="1201"/>
        <v>#126 Pass Festival</v>
      </c>
      <c r="D1431" t="str">
        <f t="shared" si="1198"/>
        <v>COR22E126</v>
      </c>
      <c r="E1431" s="53" t="s">
        <v>236</v>
      </c>
      <c r="F1431" s="20">
        <v>1000</v>
      </c>
      <c r="G1431" s="74" t="s">
        <v>1692</v>
      </c>
      <c r="H1431" s="23" t="s">
        <v>146</v>
      </c>
      <c r="J1431" s="54" t="s">
        <v>172</v>
      </c>
      <c r="K1431" s="22" t="s">
        <v>173</v>
      </c>
      <c r="L1431" s="54" t="s">
        <v>147</v>
      </c>
      <c r="M1431" s="22">
        <v>1</v>
      </c>
      <c r="N1431" s="54" t="s">
        <v>174</v>
      </c>
      <c r="T1431" s="54" t="s">
        <v>36</v>
      </c>
      <c r="U1431" s="22" t="s">
        <v>227</v>
      </c>
      <c r="AW1431" s="22"/>
      <c r="AX1431" s="20" t="str">
        <f t="shared" si="1206"/>
        <v>ncreator</v>
      </c>
      <c r="AY1431" s="20">
        <f t="shared" si="1206"/>
        <v>10</v>
      </c>
      <c r="AZ1431" s="20" t="str">
        <f t="shared" si="1206"/>
        <v>cotrcrea</v>
      </c>
      <c r="BA1431" s="20">
        <f t="shared" si="1206"/>
        <v>90</v>
      </c>
      <c r="BB1431" s="20" t="str">
        <f t="shared" si="1206"/>
        <v>nminer</v>
      </c>
      <c r="BC1431" s="20">
        <f t="shared" si="1206"/>
        <v>0</v>
      </c>
      <c r="BD1431" s="14"/>
      <c r="BJ1431" t="s">
        <v>237</v>
      </c>
      <c r="BK1431" t="s">
        <v>152</v>
      </c>
      <c r="BN1431" s="36">
        <v>294</v>
      </c>
      <c r="BQ1431">
        <f t="shared" si="1199"/>
        <v>1</v>
      </c>
      <c r="BR1431" s="38">
        <v>44737</v>
      </c>
      <c r="BS1431" s="22" t="s">
        <v>183</v>
      </c>
      <c r="BT1431" s="20" t="str">
        <f t="shared" si="1205"/>
        <v>PASSFestival_COR22E126</v>
      </c>
      <c r="BV1431">
        <v>1</v>
      </c>
    </row>
    <row r="1432" spans="2:74" x14ac:dyDescent="0.3">
      <c r="B1432" s="20">
        <f t="shared" si="1200"/>
        <v>127</v>
      </c>
      <c r="C1432" s="22" t="str">
        <f t="shared" si="1201"/>
        <v>#127 Pass Festival</v>
      </c>
      <c r="D1432" t="str">
        <f t="shared" si="1198"/>
        <v>COR22E127</v>
      </c>
      <c r="E1432" s="53" t="s">
        <v>236</v>
      </c>
      <c r="F1432" s="20">
        <v>1000</v>
      </c>
      <c r="G1432" s="74" t="s">
        <v>1693</v>
      </c>
      <c r="H1432" s="23" t="s">
        <v>146</v>
      </c>
      <c r="J1432" s="54" t="s">
        <v>172</v>
      </c>
      <c r="K1432" s="22" t="s">
        <v>173</v>
      </c>
      <c r="L1432" s="54" t="s">
        <v>147</v>
      </c>
      <c r="M1432" s="22">
        <v>1</v>
      </c>
      <c r="N1432" s="54" t="s">
        <v>174</v>
      </c>
      <c r="T1432" s="54" t="s">
        <v>36</v>
      </c>
      <c r="U1432" s="22" t="s">
        <v>227</v>
      </c>
      <c r="AW1432" s="22"/>
      <c r="AX1432" s="20" t="str">
        <f t="shared" si="1206"/>
        <v>ncreator</v>
      </c>
      <c r="AY1432" s="20">
        <f t="shared" si="1206"/>
        <v>10</v>
      </c>
      <c r="AZ1432" s="20" t="str">
        <f t="shared" si="1206"/>
        <v>cotrcrea</v>
      </c>
      <c r="BA1432" s="20">
        <f t="shared" si="1206"/>
        <v>90</v>
      </c>
      <c r="BB1432" s="20" t="str">
        <f t="shared" si="1206"/>
        <v>nminer</v>
      </c>
      <c r="BC1432" s="20">
        <f t="shared" si="1206"/>
        <v>0</v>
      </c>
      <c r="BD1432" s="14"/>
      <c r="BJ1432" t="s">
        <v>237</v>
      </c>
      <c r="BK1432" t="s">
        <v>152</v>
      </c>
      <c r="BN1432" s="36">
        <v>294</v>
      </c>
      <c r="BQ1432">
        <f t="shared" si="1199"/>
        <v>1</v>
      </c>
      <c r="BR1432" s="38">
        <v>44737</v>
      </c>
      <c r="BS1432" s="22" t="s">
        <v>183</v>
      </c>
      <c r="BT1432" s="20" t="str">
        <f t="shared" si="1205"/>
        <v>PASSFestival_COR22E127</v>
      </c>
      <c r="BV1432">
        <v>1</v>
      </c>
    </row>
    <row r="1433" spans="2:74" x14ac:dyDescent="0.3">
      <c r="B1433" s="20">
        <f t="shared" si="1200"/>
        <v>128</v>
      </c>
      <c r="C1433" s="22" t="str">
        <f t="shared" si="1201"/>
        <v>#128 Pass Festival</v>
      </c>
      <c r="D1433" t="str">
        <f t="shared" si="1198"/>
        <v>COR22E128</v>
      </c>
      <c r="E1433" s="53" t="s">
        <v>236</v>
      </c>
      <c r="F1433" s="20">
        <v>1000</v>
      </c>
      <c r="G1433" s="74" t="s">
        <v>1694</v>
      </c>
      <c r="H1433" s="23" t="s">
        <v>146</v>
      </c>
      <c r="J1433" s="54" t="s">
        <v>172</v>
      </c>
      <c r="K1433" s="22" t="s">
        <v>173</v>
      </c>
      <c r="L1433" s="54" t="s">
        <v>147</v>
      </c>
      <c r="M1433" s="22">
        <v>1</v>
      </c>
      <c r="N1433" s="54" t="s">
        <v>174</v>
      </c>
      <c r="T1433" s="54" t="s">
        <v>36</v>
      </c>
      <c r="U1433" s="22" t="s">
        <v>227</v>
      </c>
      <c r="AW1433" s="22"/>
      <c r="AX1433" s="20" t="str">
        <f t="shared" si="1206"/>
        <v>ncreator</v>
      </c>
      <c r="AY1433" s="20">
        <f t="shared" si="1206"/>
        <v>10</v>
      </c>
      <c r="AZ1433" s="20" t="str">
        <f t="shared" si="1206"/>
        <v>cotrcrea</v>
      </c>
      <c r="BA1433" s="20">
        <f t="shared" si="1206"/>
        <v>90</v>
      </c>
      <c r="BB1433" s="20" t="str">
        <f t="shared" si="1206"/>
        <v>nminer</v>
      </c>
      <c r="BC1433" s="20">
        <f t="shared" si="1206"/>
        <v>0</v>
      </c>
      <c r="BD1433" s="14"/>
      <c r="BJ1433" t="s">
        <v>237</v>
      </c>
      <c r="BK1433" t="s">
        <v>152</v>
      </c>
      <c r="BN1433" s="36">
        <v>294</v>
      </c>
      <c r="BQ1433">
        <f t="shared" si="1199"/>
        <v>1</v>
      </c>
      <c r="BR1433" s="38">
        <v>44737</v>
      </c>
      <c r="BS1433" s="22" t="s">
        <v>183</v>
      </c>
      <c r="BT1433" s="20" t="str">
        <f t="shared" si="1205"/>
        <v>PASSFestival_COR22E128</v>
      </c>
      <c r="BV1433">
        <v>1</v>
      </c>
    </row>
    <row r="1434" spans="2:74" x14ac:dyDescent="0.3">
      <c r="B1434" s="20">
        <f t="shared" si="1200"/>
        <v>129</v>
      </c>
      <c r="C1434" s="22" t="str">
        <f t="shared" si="1201"/>
        <v>#129 Pass Festival</v>
      </c>
      <c r="D1434" t="str">
        <f t="shared" ref="D1434:D1497" si="1207">"COR22E"&amp;B1434</f>
        <v>COR22E129</v>
      </c>
      <c r="E1434" s="53" t="s">
        <v>236</v>
      </c>
      <c r="F1434" s="20">
        <v>1000</v>
      </c>
      <c r="G1434" s="74" t="s">
        <v>1695</v>
      </c>
      <c r="H1434" s="23" t="s">
        <v>146</v>
      </c>
      <c r="J1434" s="54" t="s">
        <v>172</v>
      </c>
      <c r="K1434" s="22" t="s">
        <v>173</v>
      </c>
      <c r="L1434" s="54" t="s">
        <v>147</v>
      </c>
      <c r="M1434" s="22">
        <v>1</v>
      </c>
      <c r="N1434" s="54" t="s">
        <v>174</v>
      </c>
      <c r="T1434" s="54" t="s">
        <v>36</v>
      </c>
      <c r="U1434" s="22" t="s">
        <v>227</v>
      </c>
      <c r="AW1434" s="22"/>
      <c r="AX1434" s="20" t="str">
        <f t="shared" si="1206"/>
        <v>ncreator</v>
      </c>
      <c r="AY1434" s="20">
        <f t="shared" si="1206"/>
        <v>10</v>
      </c>
      <c r="AZ1434" s="20" t="str">
        <f t="shared" si="1206"/>
        <v>cotrcrea</v>
      </c>
      <c r="BA1434" s="20">
        <f t="shared" si="1206"/>
        <v>90</v>
      </c>
      <c r="BB1434" s="20" t="str">
        <f t="shared" si="1206"/>
        <v>nminer</v>
      </c>
      <c r="BC1434" s="20">
        <f t="shared" si="1206"/>
        <v>0</v>
      </c>
      <c r="BD1434" s="14"/>
      <c r="BJ1434" t="s">
        <v>237</v>
      </c>
      <c r="BK1434" t="s">
        <v>152</v>
      </c>
      <c r="BN1434" s="36">
        <v>294</v>
      </c>
      <c r="BQ1434">
        <f t="shared" ref="BQ1434:BQ1497" si="1208">BV1434</f>
        <v>1</v>
      </c>
      <c r="BR1434" s="38">
        <v>44737</v>
      </c>
      <c r="BS1434" s="22" t="s">
        <v>183</v>
      </c>
      <c r="BT1434" s="20" t="str">
        <f t="shared" si="1205"/>
        <v>PASSFestival_COR22E129</v>
      </c>
      <c r="BV1434">
        <v>1</v>
      </c>
    </row>
    <row r="1435" spans="2:74" x14ac:dyDescent="0.3">
      <c r="B1435" s="20">
        <f t="shared" ref="B1435:B1498" si="1209">+B1434+1</f>
        <v>130</v>
      </c>
      <c r="C1435" s="22" t="str">
        <f t="shared" ref="C1435:C1498" si="1210">"#"&amp;B1435&amp;" Pass Festival"</f>
        <v>#130 Pass Festival</v>
      </c>
      <c r="D1435" t="str">
        <f t="shared" si="1207"/>
        <v>COR22E130</v>
      </c>
      <c r="E1435" s="53" t="s">
        <v>236</v>
      </c>
      <c r="F1435" s="20">
        <v>1000</v>
      </c>
      <c r="G1435" s="74" t="s">
        <v>1696</v>
      </c>
      <c r="H1435" s="23" t="s">
        <v>146</v>
      </c>
      <c r="J1435" s="54" t="s">
        <v>172</v>
      </c>
      <c r="K1435" s="22" t="s">
        <v>173</v>
      </c>
      <c r="L1435" s="54" t="s">
        <v>147</v>
      </c>
      <c r="M1435" s="22">
        <v>1</v>
      </c>
      <c r="N1435" s="54" t="s">
        <v>174</v>
      </c>
      <c r="T1435" s="54" t="s">
        <v>36</v>
      </c>
      <c r="U1435" s="22" t="s">
        <v>227</v>
      </c>
      <c r="AW1435" s="22"/>
      <c r="AX1435" s="20" t="str">
        <f t="shared" si="1206"/>
        <v>ncreator</v>
      </c>
      <c r="AY1435" s="20">
        <f t="shared" si="1206"/>
        <v>10</v>
      </c>
      <c r="AZ1435" s="20" t="str">
        <f t="shared" si="1206"/>
        <v>cotrcrea</v>
      </c>
      <c r="BA1435" s="20">
        <f t="shared" si="1206"/>
        <v>90</v>
      </c>
      <c r="BB1435" s="20" t="str">
        <f t="shared" si="1206"/>
        <v>nminer</v>
      </c>
      <c r="BC1435" s="20">
        <f t="shared" si="1206"/>
        <v>0</v>
      </c>
      <c r="BD1435" s="14"/>
      <c r="BJ1435" t="s">
        <v>237</v>
      </c>
      <c r="BK1435" t="s">
        <v>152</v>
      </c>
      <c r="BN1435" s="36">
        <v>294</v>
      </c>
      <c r="BQ1435">
        <f t="shared" si="1208"/>
        <v>1</v>
      </c>
      <c r="BR1435" s="38">
        <v>44737</v>
      </c>
      <c r="BS1435" s="22" t="s">
        <v>183</v>
      </c>
      <c r="BT1435" s="20" t="str">
        <f t="shared" si="1205"/>
        <v>PASSFestival_COR22E130</v>
      </c>
      <c r="BV1435">
        <v>1</v>
      </c>
    </row>
    <row r="1436" spans="2:74" x14ac:dyDescent="0.3">
      <c r="B1436" s="20">
        <f t="shared" si="1209"/>
        <v>131</v>
      </c>
      <c r="C1436" s="22" t="str">
        <f t="shared" si="1210"/>
        <v>#131 Pass Festival</v>
      </c>
      <c r="D1436" t="str">
        <f t="shared" si="1207"/>
        <v>COR22E131</v>
      </c>
      <c r="E1436" s="53" t="s">
        <v>236</v>
      </c>
      <c r="F1436" s="20">
        <v>1000</v>
      </c>
      <c r="G1436" s="74" t="s">
        <v>1697</v>
      </c>
      <c r="H1436" s="23" t="s">
        <v>146</v>
      </c>
      <c r="J1436" s="54" t="s">
        <v>172</v>
      </c>
      <c r="K1436" s="22" t="s">
        <v>173</v>
      </c>
      <c r="L1436" s="54" t="s">
        <v>147</v>
      </c>
      <c r="M1436" s="22">
        <v>1</v>
      </c>
      <c r="N1436" s="54" t="s">
        <v>174</v>
      </c>
      <c r="T1436" s="54" t="s">
        <v>36</v>
      </c>
      <c r="U1436" s="22" t="s">
        <v>227</v>
      </c>
      <c r="AW1436" s="22"/>
      <c r="AX1436" s="20" t="str">
        <f t="shared" si="1206"/>
        <v>ncreator</v>
      </c>
      <c r="AY1436" s="20">
        <f t="shared" si="1206"/>
        <v>10</v>
      </c>
      <c r="AZ1436" s="20" t="str">
        <f t="shared" si="1206"/>
        <v>cotrcrea</v>
      </c>
      <c r="BA1436" s="20">
        <f t="shared" si="1206"/>
        <v>90</v>
      </c>
      <c r="BB1436" s="20" t="str">
        <f t="shared" si="1206"/>
        <v>nminer</v>
      </c>
      <c r="BC1436" s="20">
        <f t="shared" si="1206"/>
        <v>0</v>
      </c>
      <c r="BD1436" s="14"/>
      <c r="BJ1436" t="s">
        <v>237</v>
      </c>
      <c r="BK1436" t="s">
        <v>152</v>
      </c>
      <c r="BN1436" s="36">
        <v>294</v>
      </c>
      <c r="BQ1436">
        <f t="shared" si="1208"/>
        <v>1</v>
      </c>
      <c r="BR1436" s="38">
        <v>44737</v>
      </c>
      <c r="BS1436" s="22" t="s">
        <v>183</v>
      </c>
      <c r="BT1436" s="20" t="str">
        <f t="shared" si="1205"/>
        <v>PASSFestival_COR22E131</v>
      </c>
      <c r="BV1436">
        <v>1</v>
      </c>
    </row>
    <row r="1437" spans="2:74" x14ac:dyDescent="0.3">
      <c r="B1437" s="20">
        <f t="shared" si="1209"/>
        <v>132</v>
      </c>
      <c r="C1437" s="22" t="str">
        <f t="shared" si="1210"/>
        <v>#132 Pass Festival</v>
      </c>
      <c r="D1437" t="str">
        <f t="shared" si="1207"/>
        <v>COR22E132</v>
      </c>
      <c r="E1437" s="53" t="s">
        <v>236</v>
      </c>
      <c r="F1437" s="20">
        <v>1000</v>
      </c>
      <c r="G1437" s="74" t="s">
        <v>1698</v>
      </c>
      <c r="H1437" s="23" t="s">
        <v>146</v>
      </c>
      <c r="J1437" s="54" t="s">
        <v>172</v>
      </c>
      <c r="K1437" s="22" t="s">
        <v>173</v>
      </c>
      <c r="L1437" s="54" t="s">
        <v>147</v>
      </c>
      <c r="M1437" s="22">
        <v>1</v>
      </c>
      <c r="N1437" s="54" t="s">
        <v>174</v>
      </c>
      <c r="T1437" s="54" t="s">
        <v>36</v>
      </c>
      <c r="U1437" s="22" t="s">
        <v>227</v>
      </c>
      <c r="AW1437" s="22"/>
      <c r="AX1437" s="20" t="str">
        <f t="shared" si="1206"/>
        <v>ncreator</v>
      </c>
      <c r="AY1437" s="20">
        <f t="shared" si="1206"/>
        <v>10</v>
      </c>
      <c r="AZ1437" s="20" t="str">
        <f t="shared" si="1206"/>
        <v>cotrcrea</v>
      </c>
      <c r="BA1437" s="20">
        <f t="shared" si="1206"/>
        <v>90</v>
      </c>
      <c r="BB1437" s="20" t="str">
        <f t="shared" si="1206"/>
        <v>nminer</v>
      </c>
      <c r="BC1437" s="20">
        <f t="shared" si="1206"/>
        <v>0</v>
      </c>
      <c r="BD1437" s="14"/>
      <c r="BJ1437" t="s">
        <v>237</v>
      </c>
      <c r="BK1437" t="s">
        <v>152</v>
      </c>
      <c r="BN1437" s="36">
        <v>294</v>
      </c>
      <c r="BQ1437">
        <f t="shared" si="1208"/>
        <v>1</v>
      </c>
      <c r="BR1437" s="38">
        <v>44737</v>
      </c>
      <c r="BS1437" s="22" t="s">
        <v>183</v>
      </c>
      <c r="BT1437" s="20" t="str">
        <f t="shared" si="1205"/>
        <v>PASSFestival_COR22E132</v>
      </c>
      <c r="BV1437">
        <v>1</v>
      </c>
    </row>
    <row r="1438" spans="2:74" x14ac:dyDescent="0.3">
      <c r="B1438" s="20">
        <f t="shared" si="1209"/>
        <v>133</v>
      </c>
      <c r="C1438" s="22" t="str">
        <f t="shared" si="1210"/>
        <v>#133 Pass Festival</v>
      </c>
      <c r="D1438" t="str">
        <f t="shared" si="1207"/>
        <v>COR22E133</v>
      </c>
      <c r="E1438" s="53" t="s">
        <v>236</v>
      </c>
      <c r="F1438" s="20">
        <v>1000</v>
      </c>
      <c r="G1438" s="74" t="s">
        <v>1699</v>
      </c>
      <c r="H1438" s="23" t="s">
        <v>146</v>
      </c>
      <c r="J1438" s="54" t="s">
        <v>172</v>
      </c>
      <c r="K1438" s="22" t="s">
        <v>173</v>
      </c>
      <c r="L1438" s="54" t="s">
        <v>147</v>
      </c>
      <c r="M1438" s="22">
        <v>1</v>
      </c>
      <c r="N1438" s="54" t="s">
        <v>174</v>
      </c>
      <c r="T1438" s="54" t="s">
        <v>36</v>
      </c>
      <c r="U1438" s="22" t="s">
        <v>227</v>
      </c>
      <c r="AW1438" s="22"/>
      <c r="AX1438" s="20" t="str">
        <f t="shared" si="1206"/>
        <v>ncreator</v>
      </c>
      <c r="AY1438" s="20">
        <f t="shared" si="1206"/>
        <v>10</v>
      </c>
      <c r="AZ1438" s="20" t="str">
        <f t="shared" si="1206"/>
        <v>cotrcrea</v>
      </c>
      <c r="BA1438" s="20">
        <f t="shared" si="1206"/>
        <v>90</v>
      </c>
      <c r="BB1438" s="20" t="str">
        <f t="shared" si="1206"/>
        <v>nminer</v>
      </c>
      <c r="BC1438" s="20">
        <f t="shared" si="1206"/>
        <v>0</v>
      </c>
      <c r="BD1438" s="14"/>
      <c r="BJ1438" t="s">
        <v>237</v>
      </c>
      <c r="BK1438" t="s">
        <v>152</v>
      </c>
      <c r="BN1438" s="36">
        <v>294</v>
      </c>
      <c r="BQ1438">
        <f t="shared" si="1208"/>
        <v>1</v>
      </c>
      <c r="BR1438" s="38">
        <v>44737</v>
      </c>
      <c r="BS1438" s="22" t="s">
        <v>183</v>
      </c>
      <c r="BT1438" s="20" t="str">
        <f t="shared" si="1205"/>
        <v>PASSFestival_COR22E133</v>
      </c>
      <c r="BV1438">
        <v>1</v>
      </c>
    </row>
    <row r="1439" spans="2:74" x14ac:dyDescent="0.3">
      <c r="B1439" s="20">
        <f t="shared" si="1209"/>
        <v>134</v>
      </c>
      <c r="C1439" s="22" t="str">
        <f t="shared" si="1210"/>
        <v>#134 Pass Festival</v>
      </c>
      <c r="D1439" t="str">
        <f t="shared" si="1207"/>
        <v>COR22E134</v>
      </c>
      <c r="E1439" s="53" t="s">
        <v>236</v>
      </c>
      <c r="F1439" s="20">
        <v>1000</v>
      </c>
      <c r="G1439" s="74" t="s">
        <v>1700</v>
      </c>
      <c r="H1439" s="23" t="s">
        <v>146</v>
      </c>
      <c r="J1439" s="54" t="s">
        <v>172</v>
      </c>
      <c r="K1439" s="22" t="s">
        <v>173</v>
      </c>
      <c r="L1439" s="54" t="s">
        <v>147</v>
      </c>
      <c r="M1439" s="22">
        <v>1</v>
      </c>
      <c r="N1439" s="54" t="s">
        <v>174</v>
      </c>
      <c r="T1439" s="54" t="s">
        <v>36</v>
      </c>
      <c r="U1439" s="22" t="s">
        <v>227</v>
      </c>
      <c r="AW1439" s="22"/>
      <c r="AX1439" s="20" t="str">
        <f t="shared" si="1206"/>
        <v>ncreator</v>
      </c>
      <c r="AY1439" s="20">
        <f t="shared" si="1206"/>
        <v>10</v>
      </c>
      <c r="AZ1439" s="20" t="str">
        <f t="shared" si="1206"/>
        <v>cotrcrea</v>
      </c>
      <c r="BA1439" s="20">
        <f t="shared" si="1206"/>
        <v>90</v>
      </c>
      <c r="BB1439" s="20" t="str">
        <f t="shared" si="1206"/>
        <v>nminer</v>
      </c>
      <c r="BC1439" s="20">
        <f t="shared" si="1206"/>
        <v>0</v>
      </c>
      <c r="BD1439" s="14"/>
      <c r="BJ1439" t="s">
        <v>237</v>
      </c>
      <c r="BK1439" t="s">
        <v>152</v>
      </c>
      <c r="BN1439" s="36">
        <v>294</v>
      </c>
      <c r="BQ1439">
        <f t="shared" si="1208"/>
        <v>1</v>
      </c>
      <c r="BR1439" s="38">
        <v>44737</v>
      </c>
      <c r="BS1439" s="22" t="s">
        <v>183</v>
      </c>
      <c r="BT1439" s="20" t="str">
        <f t="shared" si="1205"/>
        <v>PASSFestival_COR22E134</v>
      </c>
      <c r="BV1439">
        <v>1</v>
      </c>
    </row>
    <row r="1440" spans="2:74" x14ac:dyDescent="0.3">
      <c r="B1440" s="20">
        <f t="shared" si="1209"/>
        <v>135</v>
      </c>
      <c r="C1440" s="22" t="str">
        <f t="shared" si="1210"/>
        <v>#135 Pass Festival</v>
      </c>
      <c r="D1440" t="str">
        <f t="shared" si="1207"/>
        <v>COR22E135</v>
      </c>
      <c r="E1440" s="53" t="s">
        <v>236</v>
      </c>
      <c r="F1440" s="20">
        <v>1000</v>
      </c>
      <c r="G1440" s="74" t="s">
        <v>1701</v>
      </c>
      <c r="H1440" s="23" t="s">
        <v>146</v>
      </c>
      <c r="J1440" s="54" t="s">
        <v>172</v>
      </c>
      <c r="K1440" s="22" t="s">
        <v>173</v>
      </c>
      <c r="L1440" s="54" t="s">
        <v>147</v>
      </c>
      <c r="M1440" s="22">
        <v>1</v>
      </c>
      <c r="N1440" s="54" t="s">
        <v>174</v>
      </c>
      <c r="T1440" s="54" t="s">
        <v>36</v>
      </c>
      <c r="U1440" s="22" t="s">
        <v>227</v>
      </c>
      <c r="AW1440" s="22"/>
      <c r="AX1440" s="20" t="str">
        <f t="shared" ref="AX1440:BC1455" si="1211">AX1439</f>
        <v>ncreator</v>
      </c>
      <c r="AY1440" s="20">
        <f t="shared" si="1211"/>
        <v>10</v>
      </c>
      <c r="AZ1440" s="20" t="str">
        <f t="shared" si="1211"/>
        <v>cotrcrea</v>
      </c>
      <c r="BA1440" s="20">
        <f t="shared" si="1211"/>
        <v>90</v>
      </c>
      <c r="BB1440" s="20" t="str">
        <f t="shared" si="1211"/>
        <v>nminer</v>
      </c>
      <c r="BC1440" s="20">
        <f t="shared" si="1211"/>
        <v>0</v>
      </c>
      <c r="BD1440" s="14"/>
      <c r="BJ1440" t="s">
        <v>237</v>
      </c>
      <c r="BK1440" t="s">
        <v>152</v>
      </c>
      <c r="BN1440" s="36">
        <v>294</v>
      </c>
      <c r="BQ1440">
        <f t="shared" si="1208"/>
        <v>1</v>
      </c>
      <c r="BR1440" s="38">
        <v>44737</v>
      </c>
      <c r="BS1440" s="22" t="s">
        <v>183</v>
      </c>
      <c r="BT1440" s="20" t="str">
        <f t="shared" si="1205"/>
        <v>PASSFestival_COR22E135</v>
      </c>
      <c r="BV1440">
        <v>1</v>
      </c>
    </row>
    <row r="1441" spans="2:74" x14ac:dyDescent="0.3">
      <c r="B1441" s="20">
        <f t="shared" si="1209"/>
        <v>136</v>
      </c>
      <c r="C1441" s="22" t="str">
        <f t="shared" si="1210"/>
        <v>#136 Pass Festival</v>
      </c>
      <c r="D1441" t="str">
        <f t="shared" si="1207"/>
        <v>COR22E136</v>
      </c>
      <c r="E1441" s="53" t="s">
        <v>236</v>
      </c>
      <c r="F1441" s="20">
        <v>1000</v>
      </c>
      <c r="G1441" s="74" t="s">
        <v>1702</v>
      </c>
      <c r="H1441" s="23" t="s">
        <v>146</v>
      </c>
      <c r="J1441" s="54" t="s">
        <v>172</v>
      </c>
      <c r="K1441" s="22" t="s">
        <v>173</v>
      </c>
      <c r="L1441" s="54" t="s">
        <v>147</v>
      </c>
      <c r="M1441" s="22">
        <v>1</v>
      </c>
      <c r="N1441" s="54" t="s">
        <v>174</v>
      </c>
      <c r="T1441" s="54" t="s">
        <v>36</v>
      </c>
      <c r="U1441" s="22" t="s">
        <v>227</v>
      </c>
      <c r="AW1441" s="22"/>
      <c r="AX1441" s="20" t="str">
        <f t="shared" si="1211"/>
        <v>ncreator</v>
      </c>
      <c r="AY1441" s="20">
        <f t="shared" si="1211"/>
        <v>10</v>
      </c>
      <c r="AZ1441" s="20" t="str">
        <f t="shared" si="1211"/>
        <v>cotrcrea</v>
      </c>
      <c r="BA1441" s="20">
        <f t="shared" si="1211"/>
        <v>90</v>
      </c>
      <c r="BB1441" s="20" t="str">
        <f t="shared" si="1211"/>
        <v>nminer</v>
      </c>
      <c r="BC1441" s="20">
        <f t="shared" si="1211"/>
        <v>0</v>
      </c>
      <c r="BD1441" s="14"/>
      <c r="BJ1441" t="s">
        <v>237</v>
      </c>
      <c r="BK1441" t="s">
        <v>152</v>
      </c>
      <c r="BN1441" s="36">
        <v>294</v>
      </c>
      <c r="BQ1441">
        <f t="shared" si="1208"/>
        <v>1</v>
      </c>
      <c r="BR1441" s="38">
        <v>44737</v>
      </c>
      <c r="BS1441" s="22" t="s">
        <v>183</v>
      </c>
      <c r="BT1441" s="20" t="str">
        <f t="shared" si="1205"/>
        <v>PASSFestival_COR22E136</v>
      </c>
      <c r="BV1441">
        <v>1</v>
      </c>
    </row>
    <row r="1442" spans="2:74" x14ac:dyDescent="0.3">
      <c r="B1442" s="20">
        <f t="shared" si="1209"/>
        <v>137</v>
      </c>
      <c r="C1442" s="22" t="str">
        <f t="shared" si="1210"/>
        <v>#137 Pass Festival</v>
      </c>
      <c r="D1442" t="str">
        <f t="shared" si="1207"/>
        <v>COR22E137</v>
      </c>
      <c r="E1442" s="53" t="s">
        <v>236</v>
      </c>
      <c r="F1442" s="20">
        <v>1000</v>
      </c>
      <c r="G1442" s="74" t="s">
        <v>1703</v>
      </c>
      <c r="H1442" s="23" t="s">
        <v>146</v>
      </c>
      <c r="J1442" s="54" t="s">
        <v>172</v>
      </c>
      <c r="K1442" s="22" t="s">
        <v>173</v>
      </c>
      <c r="L1442" s="54" t="s">
        <v>147</v>
      </c>
      <c r="M1442" s="22">
        <v>1</v>
      </c>
      <c r="N1442" s="54" t="s">
        <v>174</v>
      </c>
      <c r="T1442" s="54" t="s">
        <v>36</v>
      </c>
      <c r="U1442" s="22" t="s">
        <v>227</v>
      </c>
      <c r="AW1442" s="22"/>
      <c r="AX1442" s="20" t="str">
        <f t="shared" si="1211"/>
        <v>ncreator</v>
      </c>
      <c r="AY1442" s="20">
        <f t="shared" si="1211"/>
        <v>10</v>
      </c>
      <c r="AZ1442" s="20" t="str">
        <f t="shared" si="1211"/>
        <v>cotrcrea</v>
      </c>
      <c r="BA1442" s="20">
        <f t="shared" si="1211"/>
        <v>90</v>
      </c>
      <c r="BB1442" s="20" t="str">
        <f t="shared" si="1211"/>
        <v>nminer</v>
      </c>
      <c r="BC1442" s="20">
        <f t="shared" si="1211"/>
        <v>0</v>
      </c>
      <c r="BD1442" s="14"/>
      <c r="BJ1442" t="s">
        <v>237</v>
      </c>
      <c r="BK1442" t="s">
        <v>152</v>
      </c>
      <c r="BN1442" s="36">
        <v>294</v>
      </c>
      <c r="BQ1442">
        <f t="shared" si="1208"/>
        <v>1</v>
      </c>
      <c r="BR1442" s="38">
        <v>44737</v>
      </c>
      <c r="BS1442" s="22" t="s">
        <v>183</v>
      </c>
      <c r="BT1442" s="20" t="str">
        <f t="shared" si="1205"/>
        <v>PASSFestival_COR22E137</v>
      </c>
      <c r="BV1442">
        <v>1</v>
      </c>
    </row>
    <row r="1443" spans="2:74" x14ac:dyDescent="0.3">
      <c r="B1443" s="20">
        <f t="shared" si="1209"/>
        <v>138</v>
      </c>
      <c r="C1443" s="22" t="str">
        <f t="shared" si="1210"/>
        <v>#138 Pass Festival</v>
      </c>
      <c r="D1443" t="str">
        <f t="shared" si="1207"/>
        <v>COR22E138</v>
      </c>
      <c r="E1443" s="53" t="s">
        <v>236</v>
      </c>
      <c r="F1443" s="20">
        <v>1000</v>
      </c>
      <c r="G1443" s="74" t="s">
        <v>1704</v>
      </c>
      <c r="H1443" s="23" t="s">
        <v>146</v>
      </c>
      <c r="J1443" s="54" t="s">
        <v>172</v>
      </c>
      <c r="K1443" s="22" t="s">
        <v>173</v>
      </c>
      <c r="L1443" s="54" t="s">
        <v>147</v>
      </c>
      <c r="M1443" s="22">
        <v>1</v>
      </c>
      <c r="N1443" s="54" t="s">
        <v>174</v>
      </c>
      <c r="T1443" s="54" t="s">
        <v>36</v>
      </c>
      <c r="U1443" s="22" t="s">
        <v>227</v>
      </c>
      <c r="AW1443" s="22"/>
      <c r="AX1443" s="20" t="str">
        <f t="shared" si="1211"/>
        <v>ncreator</v>
      </c>
      <c r="AY1443" s="20">
        <f t="shared" si="1211"/>
        <v>10</v>
      </c>
      <c r="AZ1443" s="20" t="str">
        <f t="shared" si="1211"/>
        <v>cotrcrea</v>
      </c>
      <c r="BA1443" s="20">
        <f t="shared" si="1211"/>
        <v>90</v>
      </c>
      <c r="BB1443" s="20" t="str">
        <f t="shared" si="1211"/>
        <v>nminer</v>
      </c>
      <c r="BC1443" s="20">
        <f t="shared" si="1211"/>
        <v>0</v>
      </c>
      <c r="BD1443" s="14"/>
      <c r="BJ1443" t="s">
        <v>237</v>
      </c>
      <c r="BK1443" t="s">
        <v>152</v>
      </c>
      <c r="BN1443" s="36">
        <v>294</v>
      </c>
      <c r="BQ1443">
        <f t="shared" si="1208"/>
        <v>1</v>
      </c>
      <c r="BR1443" s="38">
        <v>44737</v>
      </c>
      <c r="BS1443" s="22" t="s">
        <v>183</v>
      </c>
      <c r="BT1443" s="20" t="str">
        <f t="shared" si="1205"/>
        <v>PASSFestival_COR22E138</v>
      </c>
      <c r="BV1443">
        <v>1</v>
      </c>
    </row>
    <row r="1444" spans="2:74" x14ac:dyDescent="0.3">
      <c r="B1444" s="20">
        <f t="shared" si="1209"/>
        <v>139</v>
      </c>
      <c r="C1444" s="22" t="str">
        <f t="shared" si="1210"/>
        <v>#139 Pass Festival</v>
      </c>
      <c r="D1444" t="str">
        <f t="shared" si="1207"/>
        <v>COR22E139</v>
      </c>
      <c r="E1444" s="53" t="s">
        <v>236</v>
      </c>
      <c r="F1444" s="20">
        <v>1000</v>
      </c>
      <c r="G1444" s="74" t="s">
        <v>1705</v>
      </c>
      <c r="H1444" s="23" t="s">
        <v>146</v>
      </c>
      <c r="J1444" s="54" t="s">
        <v>172</v>
      </c>
      <c r="K1444" s="22" t="s">
        <v>173</v>
      </c>
      <c r="L1444" s="54" t="s">
        <v>147</v>
      </c>
      <c r="M1444" s="22">
        <v>1</v>
      </c>
      <c r="N1444" s="54" t="s">
        <v>174</v>
      </c>
      <c r="T1444" s="54" t="s">
        <v>36</v>
      </c>
      <c r="U1444" s="22" t="s">
        <v>227</v>
      </c>
      <c r="AW1444" s="22"/>
      <c r="AX1444" s="20" t="str">
        <f t="shared" si="1211"/>
        <v>ncreator</v>
      </c>
      <c r="AY1444" s="20">
        <f t="shared" si="1211"/>
        <v>10</v>
      </c>
      <c r="AZ1444" s="20" t="str">
        <f t="shared" si="1211"/>
        <v>cotrcrea</v>
      </c>
      <c r="BA1444" s="20">
        <f t="shared" si="1211"/>
        <v>90</v>
      </c>
      <c r="BB1444" s="20" t="str">
        <f t="shared" si="1211"/>
        <v>nminer</v>
      </c>
      <c r="BC1444" s="20">
        <f t="shared" si="1211"/>
        <v>0</v>
      </c>
      <c r="BD1444" s="14"/>
      <c r="BJ1444" t="s">
        <v>237</v>
      </c>
      <c r="BK1444" t="s">
        <v>152</v>
      </c>
      <c r="BN1444" s="36">
        <v>294</v>
      </c>
      <c r="BQ1444">
        <f t="shared" si="1208"/>
        <v>1</v>
      </c>
      <c r="BR1444" s="38">
        <v>44737</v>
      </c>
      <c r="BS1444" s="22" t="s">
        <v>183</v>
      </c>
      <c r="BT1444" s="20" t="str">
        <f t="shared" si="1205"/>
        <v>PASSFestival_COR22E139</v>
      </c>
      <c r="BV1444">
        <v>1</v>
      </c>
    </row>
    <row r="1445" spans="2:74" x14ac:dyDescent="0.3">
      <c r="B1445" s="20">
        <f t="shared" si="1209"/>
        <v>140</v>
      </c>
      <c r="C1445" s="22" t="str">
        <f t="shared" si="1210"/>
        <v>#140 Pass Festival</v>
      </c>
      <c r="D1445" t="str">
        <f t="shared" si="1207"/>
        <v>COR22E140</v>
      </c>
      <c r="E1445" s="53" t="s">
        <v>236</v>
      </c>
      <c r="F1445" s="20">
        <v>1000</v>
      </c>
      <c r="G1445" s="74" t="s">
        <v>1706</v>
      </c>
      <c r="H1445" s="23" t="s">
        <v>146</v>
      </c>
      <c r="J1445" s="54" t="s">
        <v>172</v>
      </c>
      <c r="K1445" s="22" t="s">
        <v>173</v>
      </c>
      <c r="L1445" s="54" t="s">
        <v>147</v>
      </c>
      <c r="M1445" s="22">
        <v>1</v>
      </c>
      <c r="N1445" s="54" t="s">
        <v>174</v>
      </c>
      <c r="T1445" s="54" t="s">
        <v>36</v>
      </c>
      <c r="U1445" s="22" t="s">
        <v>227</v>
      </c>
      <c r="AW1445" s="22"/>
      <c r="AX1445" s="20" t="str">
        <f t="shared" si="1211"/>
        <v>ncreator</v>
      </c>
      <c r="AY1445" s="20">
        <f t="shared" si="1211"/>
        <v>10</v>
      </c>
      <c r="AZ1445" s="20" t="str">
        <f t="shared" si="1211"/>
        <v>cotrcrea</v>
      </c>
      <c r="BA1445" s="20">
        <f t="shared" si="1211"/>
        <v>90</v>
      </c>
      <c r="BB1445" s="20" t="str">
        <f t="shared" si="1211"/>
        <v>nminer</v>
      </c>
      <c r="BC1445" s="20">
        <f t="shared" si="1211"/>
        <v>0</v>
      </c>
      <c r="BD1445" s="14"/>
      <c r="BJ1445" t="s">
        <v>237</v>
      </c>
      <c r="BK1445" t="s">
        <v>152</v>
      </c>
      <c r="BN1445" s="36">
        <v>294</v>
      </c>
      <c r="BQ1445">
        <f t="shared" si="1208"/>
        <v>1</v>
      </c>
      <c r="BR1445" s="38">
        <v>44737</v>
      </c>
      <c r="BS1445" s="22" t="s">
        <v>183</v>
      </c>
      <c r="BT1445" s="20" t="str">
        <f t="shared" si="1205"/>
        <v>PASSFestival_COR22E140</v>
      </c>
      <c r="BV1445">
        <v>1</v>
      </c>
    </row>
    <row r="1446" spans="2:74" x14ac:dyDescent="0.3">
      <c r="B1446" s="20">
        <f t="shared" si="1209"/>
        <v>141</v>
      </c>
      <c r="C1446" s="22" t="str">
        <f t="shared" si="1210"/>
        <v>#141 Pass Festival</v>
      </c>
      <c r="D1446" t="str">
        <f t="shared" si="1207"/>
        <v>COR22E141</v>
      </c>
      <c r="E1446" s="53" t="s">
        <v>236</v>
      </c>
      <c r="F1446" s="20">
        <v>1000</v>
      </c>
      <c r="G1446" s="74" t="s">
        <v>1707</v>
      </c>
      <c r="H1446" s="23" t="s">
        <v>146</v>
      </c>
      <c r="J1446" s="54" t="s">
        <v>172</v>
      </c>
      <c r="K1446" s="22" t="s">
        <v>173</v>
      </c>
      <c r="L1446" s="54" t="s">
        <v>147</v>
      </c>
      <c r="M1446" s="22">
        <v>1</v>
      </c>
      <c r="N1446" s="54" t="s">
        <v>174</v>
      </c>
      <c r="T1446" s="54" t="s">
        <v>36</v>
      </c>
      <c r="U1446" s="22" t="s">
        <v>227</v>
      </c>
      <c r="AW1446" s="22"/>
      <c r="AX1446" s="20" t="str">
        <f t="shared" si="1211"/>
        <v>ncreator</v>
      </c>
      <c r="AY1446" s="20">
        <f t="shared" si="1211"/>
        <v>10</v>
      </c>
      <c r="AZ1446" s="20" t="str">
        <f t="shared" si="1211"/>
        <v>cotrcrea</v>
      </c>
      <c r="BA1446" s="20">
        <f t="shared" si="1211"/>
        <v>90</v>
      </c>
      <c r="BB1446" s="20" t="str">
        <f t="shared" si="1211"/>
        <v>nminer</v>
      </c>
      <c r="BC1446" s="20">
        <f t="shared" si="1211"/>
        <v>0</v>
      </c>
      <c r="BD1446" s="14"/>
      <c r="BJ1446" t="s">
        <v>237</v>
      </c>
      <c r="BK1446" t="s">
        <v>152</v>
      </c>
      <c r="BN1446" s="36">
        <v>294</v>
      </c>
      <c r="BQ1446">
        <f t="shared" si="1208"/>
        <v>1</v>
      </c>
      <c r="BR1446" s="38">
        <v>44737</v>
      </c>
      <c r="BS1446" s="22" t="s">
        <v>183</v>
      </c>
      <c r="BT1446" s="20" t="str">
        <f t="shared" si="1205"/>
        <v>PASSFestival_COR22E141</v>
      </c>
      <c r="BV1446">
        <v>1</v>
      </c>
    </row>
    <row r="1447" spans="2:74" x14ac:dyDescent="0.3">
      <c r="B1447" s="20">
        <f t="shared" si="1209"/>
        <v>142</v>
      </c>
      <c r="C1447" s="22" t="str">
        <f t="shared" si="1210"/>
        <v>#142 Pass Festival</v>
      </c>
      <c r="D1447" t="str">
        <f t="shared" si="1207"/>
        <v>COR22E142</v>
      </c>
      <c r="E1447" s="53" t="s">
        <v>236</v>
      </c>
      <c r="F1447" s="20">
        <v>1000</v>
      </c>
      <c r="G1447" s="74" t="s">
        <v>1708</v>
      </c>
      <c r="H1447" s="23" t="s">
        <v>146</v>
      </c>
      <c r="J1447" s="54" t="s">
        <v>172</v>
      </c>
      <c r="K1447" s="22" t="s">
        <v>173</v>
      </c>
      <c r="L1447" s="54" t="s">
        <v>147</v>
      </c>
      <c r="M1447" s="22">
        <v>1</v>
      </c>
      <c r="N1447" s="54" t="s">
        <v>174</v>
      </c>
      <c r="T1447" s="54" t="s">
        <v>36</v>
      </c>
      <c r="U1447" s="22" t="s">
        <v>227</v>
      </c>
      <c r="AW1447" s="22"/>
      <c r="AX1447" s="20" t="str">
        <f t="shared" si="1211"/>
        <v>ncreator</v>
      </c>
      <c r="AY1447" s="20">
        <f t="shared" si="1211"/>
        <v>10</v>
      </c>
      <c r="AZ1447" s="20" t="str">
        <f t="shared" si="1211"/>
        <v>cotrcrea</v>
      </c>
      <c r="BA1447" s="20">
        <f t="shared" si="1211"/>
        <v>90</v>
      </c>
      <c r="BB1447" s="20" t="str">
        <f t="shared" si="1211"/>
        <v>nminer</v>
      </c>
      <c r="BC1447" s="20">
        <f t="shared" si="1211"/>
        <v>0</v>
      </c>
      <c r="BD1447" s="14"/>
      <c r="BJ1447" t="s">
        <v>237</v>
      </c>
      <c r="BK1447" t="s">
        <v>152</v>
      </c>
      <c r="BN1447" s="36">
        <v>294</v>
      </c>
      <c r="BQ1447">
        <f t="shared" si="1208"/>
        <v>1</v>
      </c>
      <c r="BR1447" s="38">
        <v>44737</v>
      </c>
      <c r="BS1447" s="22" t="s">
        <v>183</v>
      </c>
      <c r="BT1447" s="20" t="str">
        <f t="shared" si="1205"/>
        <v>PASSFestival_COR22E142</v>
      </c>
      <c r="BV1447">
        <v>1</v>
      </c>
    </row>
    <row r="1448" spans="2:74" x14ac:dyDescent="0.3">
      <c r="B1448" s="20">
        <f t="shared" si="1209"/>
        <v>143</v>
      </c>
      <c r="C1448" s="22" t="str">
        <f t="shared" si="1210"/>
        <v>#143 Pass Festival</v>
      </c>
      <c r="D1448" t="str">
        <f t="shared" si="1207"/>
        <v>COR22E143</v>
      </c>
      <c r="E1448" s="53" t="s">
        <v>236</v>
      </c>
      <c r="F1448" s="20">
        <v>1000</v>
      </c>
      <c r="G1448" s="74" t="s">
        <v>1709</v>
      </c>
      <c r="H1448" s="23" t="s">
        <v>146</v>
      </c>
      <c r="J1448" s="54" t="s">
        <v>172</v>
      </c>
      <c r="K1448" s="22" t="s">
        <v>173</v>
      </c>
      <c r="L1448" s="54" t="s">
        <v>147</v>
      </c>
      <c r="M1448" s="22">
        <v>1</v>
      </c>
      <c r="N1448" s="54" t="s">
        <v>174</v>
      </c>
      <c r="T1448" s="54" t="s">
        <v>36</v>
      </c>
      <c r="U1448" s="22" t="s">
        <v>227</v>
      </c>
      <c r="AW1448" s="22"/>
      <c r="AX1448" s="20" t="str">
        <f t="shared" si="1211"/>
        <v>ncreator</v>
      </c>
      <c r="AY1448" s="20">
        <f t="shared" si="1211"/>
        <v>10</v>
      </c>
      <c r="AZ1448" s="20" t="str">
        <f t="shared" si="1211"/>
        <v>cotrcrea</v>
      </c>
      <c r="BA1448" s="20">
        <f t="shared" si="1211"/>
        <v>90</v>
      </c>
      <c r="BB1448" s="20" t="str">
        <f t="shared" si="1211"/>
        <v>nminer</v>
      </c>
      <c r="BC1448" s="20">
        <f t="shared" si="1211"/>
        <v>0</v>
      </c>
      <c r="BD1448" s="14"/>
      <c r="BJ1448" t="s">
        <v>237</v>
      </c>
      <c r="BK1448" t="s">
        <v>152</v>
      </c>
      <c r="BN1448" s="36">
        <v>294</v>
      </c>
      <c r="BQ1448">
        <f t="shared" si="1208"/>
        <v>1</v>
      </c>
      <c r="BR1448" s="38">
        <v>44737</v>
      </c>
      <c r="BS1448" s="22" t="s">
        <v>183</v>
      </c>
      <c r="BT1448" s="20" t="str">
        <f t="shared" si="1205"/>
        <v>PASSFestival_COR22E143</v>
      </c>
      <c r="BV1448">
        <v>1</v>
      </c>
    </row>
    <row r="1449" spans="2:74" x14ac:dyDescent="0.3">
      <c r="B1449" s="20">
        <f t="shared" si="1209"/>
        <v>144</v>
      </c>
      <c r="C1449" s="22" t="str">
        <f t="shared" si="1210"/>
        <v>#144 Pass Festival</v>
      </c>
      <c r="D1449" t="str">
        <f t="shared" si="1207"/>
        <v>COR22E144</v>
      </c>
      <c r="E1449" s="53" t="s">
        <v>236</v>
      </c>
      <c r="F1449" s="20">
        <v>1000</v>
      </c>
      <c r="G1449" s="74" t="s">
        <v>1710</v>
      </c>
      <c r="H1449" s="23" t="s">
        <v>146</v>
      </c>
      <c r="J1449" s="54" t="s">
        <v>172</v>
      </c>
      <c r="K1449" s="22" t="s">
        <v>173</v>
      </c>
      <c r="L1449" s="54" t="s">
        <v>147</v>
      </c>
      <c r="M1449" s="22">
        <v>1</v>
      </c>
      <c r="N1449" s="54" t="s">
        <v>174</v>
      </c>
      <c r="T1449" s="54" t="s">
        <v>36</v>
      </c>
      <c r="U1449" s="22" t="s">
        <v>227</v>
      </c>
      <c r="AW1449" s="22"/>
      <c r="AX1449" s="20" t="str">
        <f t="shared" si="1211"/>
        <v>ncreator</v>
      </c>
      <c r="AY1449" s="20">
        <f t="shared" si="1211"/>
        <v>10</v>
      </c>
      <c r="AZ1449" s="20" t="str">
        <f t="shared" si="1211"/>
        <v>cotrcrea</v>
      </c>
      <c r="BA1449" s="20">
        <f t="shared" si="1211"/>
        <v>90</v>
      </c>
      <c r="BB1449" s="20" t="str">
        <f t="shared" si="1211"/>
        <v>nminer</v>
      </c>
      <c r="BC1449" s="20">
        <f t="shared" si="1211"/>
        <v>0</v>
      </c>
      <c r="BD1449" s="14"/>
      <c r="BJ1449" t="s">
        <v>237</v>
      </c>
      <c r="BK1449" t="s">
        <v>152</v>
      </c>
      <c r="BN1449" s="36">
        <v>294</v>
      </c>
      <c r="BQ1449">
        <f t="shared" si="1208"/>
        <v>1</v>
      </c>
      <c r="BR1449" s="38">
        <v>44737</v>
      </c>
      <c r="BS1449" s="22" t="s">
        <v>183</v>
      </c>
      <c r="BT1449" s="20" t="str">
        <f t="shared" si="1205"/>
        <v>PASSFestival_COR22E144</v>
      </c>
      <c r="BV1449">
        <v>1</v>
      </c>
    </row>
    <row r="1450" spans="2:74" x14ac:dyDescent="0.3">
      <c r="B1450" s="20">
        <f t="shared" si="1209"/>
        <v>145</v>
      </c>
      <c r="C1450" s="22" t="str">
        <f t="shared" si="1210"/>
        <v>#145 Pass Festival</v>
      </c>
      <c r="D1450" t="str">
        <f t="shared" si="1207"/>
        <v>COR22E145</v>
      </c>
      <c r="E1450" s="53" t="s">
        <v>236</v>
      </c>
      <c r="F1450" s="20">
        <v>1000</v>
      </c>
      <c r="G1450" s="74" t="s">
        <v>1711</v>
      </c>
      <c r="H1450" s="23" t="s">
        <v>146</v>
      </c>
      <c r="J1450" s="54" t="s">
        <v>172</v>
      </c>
      <c r="K1450" s="22" t="s">
        <v>173</v>
      </c>
      <c r="L1450" s="54" t="s">
        <v>147</v>
      </c>
      <c r="M1450" s="22">
        <v>1</v>
      </c>
      <c r="N1450" s="54" t="s">
        <v>174</v>
      </c>
      <c r="T1450" s="54" t="s">
        <v>36</v>
      </c>
      <c r="U1450" s="22" t="s">
        <v>227</v>
      </c>
      <c r="AW1450" s="22"/>
      <c r="AX1450" s="20" t="str">
        <f t="shared" si="1211"/>
        <v>ncreator</v>
      </c>
      <c r="AY1450" s="20">
        <f t="shared" si="1211"/>
        <v>10</v>
      </c>
      <c r="AZ1450" s="20" t="str">
        <f t="shared" si="1211"/>
        <v>cotrcrea</v>
      </c>
      <c r="BA1450" s="20">
        <f t="shared" si="1211"/>
        <v>90</v>
      </c>
      <c r="BB1450" s="20" t="str">
        <f t="shared" si="1211"/>
        <v>nminer</v>
      </c>
      <c r="BC1450" s="20">
        <f t="shared" si="1211"/>
        <v>0</v>
      </c>
      <c r="BD1450" s="14"/>
      <c r="BJ1450" t="s">
        <v>237</v>
      </c>
      <c r="BK1450" t="s">
        <v>152</v>
      </c>
      <c r="BN1450" s="36">
        <v>294</v>
      </c>
      <c r="BQ1450">
        <f t="shared" si="1208"/>
        <v>1</v>
      </c>
      <c r="BR1450" s="38">
        <v>44737</v>
      </c>
      <c r="BS1450" s="22" t="s">
        <v>183</v>
      </c>
      <c r="BT1450" s="20" t="str">
        <f t="shared" si="1205"/>
        <v>PASSFestival_COR22E145</v>
      </c>
      <c r="BV1450">
        <v>1</v>
      </c>
    </row>
    <row r="1451" spans="2:74" x14ac:dyDescent="0.3">
      <c r="B1451" s="20">
        <f t="shared" si="1209"/>
        <v>146</v>
      </c>
      <c r="C1451" s="22" t="str">
        <f t="shared" si="1210"/>
        <v>#146 Pass Festival</v>
      </c>
      <c r="D1451" t="str">
        <f t="shared" si="1207"/>
        <v>COR22E146</v>
      </c>
      <c r="E1451" s="53" t="s">
        <v>236</v>
      </c>
      <c r="F1451" s="20">
        <v>1000</v>
      </c>
      <c r="G1451" s="74" t="s">
        <v>1712</v>
      </c>
      <c r="H1451" s="23" t="s">
        <v>146</v>
      </c>
      <c r="J1451" s="54" t="s">
        <v>172</v>
      </c>
      <c r="K1451" s="22" t="s">
        <v>173</v>
      </c>
      <c r="L1451" s="54" t="s">
        <v>147</v>
      </c>
      <c r="M1451" s="22">
        <v>1</v>
      </c>
      <c r="N1451" s="54" t="s">
        <v>174</v>
      </c>
      <c r="T1451" s="54" t="s">
        <v>36</v>
      </c>
      <c r="U1451" s="22" t="s">
        <v>227</v>
      </c>
      <c r="AW1451" s="22"/>
      <c r="AX1451" s="20" t="str">
        <f t="shared" si="1211"/>
        <v>ncreator</v>
      </c>
      <c r="AY1451" s="20">
        <f t="shared" si="1211"/>
        <v>10</v>
      </c>
      <c r="AZ1451" s="20" t="str">
        <f t="shared" si="1211"/>
        <v>cotrcrea</v>
      </c>
      <c r="BA1451" s="20">
        <f t="shared" si="1211"/>
        <v>90</v>
      </c>
      <c r="BB1451" s="20" t="str">
        <f t="shared" si="1211"/>
        <v>nminer</v>
      </c>
      <c r="BC1451" s="20">
        <f t="shared" si="1211"/>
        <v>0</v>
      </c>
      <c r="BD1451" s="14"/>
      <c r="BJ1451" t="s">
        <v>237</v>
      </c>
      <c r="BK1451" t="s">
        <v>152</v>
      </c>
      <c r="BN1451" s="36">
        <v>294</v>
      </c>
      <c r="BQ1451">
        <f t="shared" si="1208"/>
        <v>1</v>
      </c>
      <c r="BR1451" s="38">
        <v>44737</v>
      </c>
      <c r="BS1451" s="22" t="s">
        <v>183</v>
      </c>
      <c r="BT1451" s="20" t="str">
        <f t="shared" si="1205"/>
        <v>PASSFestival_COR22E146</v>
      </c>
      <c r="BV1451">
        <v>1</v>
      </c>
    </row>
    <row r="1452" spans="2:74" x14ac:dyDescent="0.3">
      <c r="B1452" s="20">
        <f t="shared" si="1209"/>
        <v>147</v>
      </c>
      <c r="C1452" s="22" t="str">
        <f t="shared" si="1210"/>
        <v>#147 Pass Festival</v>
      </c>
      <c r="D1452" t="str">
        <f t="shared" si="1207"/>
        <v>COR22E147</v>
      </c>
      <c r="E1452" s="53" t="s">
        <v>236</v>
      </c>
      <c r="F1452" s="20">
        <v>1000</v>
      </c>
      <c r="G1452" s="74" t="s">
        <v>1713</v>
      </c>
      <c r="H1452" s="23" t="s">
        <v>146</v>
      </c>
      <c r="J1452" s="54" t="s">
        <v>172</v>
      </c>
      <c r="K1452" s="22" t="s">
        <v>173</v>
      </c>
      <c r="L1452" s="54" t="s">
        <v>147</v>
      </c>
      <c r="M1452" s="22">
        <v>1</v>
      </c>
      <c r="N1452" s="54" t="s">
        <v>174</v>
      </c>
      <c r="T1452" s="54" t="s">
        <v>36</v>
      </c>
      <c r="U1452" s="22" t="s">
        <v>227</v>
      </c>
      <c r="AW1452" s="22"/>
      <c r="AX1452" s="20" t="str">
        <f t="shared" si="1211"/>
        <v>ncreator</v>
      </c>
      <c r="AY1452" s="20">
        <f t="shared" si="1211"/>
        <v>10</v>
      </c>
      <c r="AZ1452" s="20" t="str">
        <f t="shared" si="1211"/>
        <v>cotrcrea</v>
      </c>
      <c r="BA1452" s="20">
        <f t="shared" si="1211"/>
        <v>90</v>
      </c>
      <c r="BB1452" s="20" t="str">
        <f t="shared" si="1211"/>
        <v>nminer</v>
      </c>
      <c r="BC1452" s="20">
        <f t="shared" si="1211"/>
        <v>0</v>
      </c>
      <c r="BD1452" s="14"/>
      <c r="BJ1452" t="s">
        <v>237</v>
      </c>
      <c r="BK1452" t="s">
        <v>152</v>
      </c>
      <c r="BN1452" s="36">
        <v>294</v>
      </c>
      <c r="BQ1452">
        <f t="shared" si="1208"/>
        <v>1</v>
      </c>
      <c r="BR1452" s="38">
        <v>44737</v>
      </c>
      <c r="BS1452" s="22" t="s">
        <v>183</v>
      </c>
      <c r="BT1452" s="20" t="str">
        <f t="shared" si="1205"/>
        <v>PASSFestival_COR22E147</v>
      </c>
      <c r="BV1452">
        <v>1</v>
      </c>
    </row>
    <row r="1453" spans="2:74" x14ac:dyDescent="0.3">
      <c r="B1453" s="20">
        <f t="shared" si="1209"/>
        <v>148</v>
      </c>
      <c r="C1453" s="22" t="str">
        <f t="shared" si="1210"/>
        <v>#148 Pass Festival</v>
      </c>
      <c r="D1453" t="str">
        <f t="shared" si="1207"/>
        <v>COR22E148</v>
      </c>
      <c r="E1453" s="53" t="s">
        <v>236</v>
      </c>
      <c r="F1453" s="20">
        <v>1000</v>
      </c>
      <c r="G1453" s="74" t="s">
        <v>1714</v>
      </c>
      <c r="H1453" s="23" t="s">
        <v>146</v>
      </c>
      <c r="J1453" s="54" t="s">
        <v>172</v>
      </c>
      <c r="K1453" s="22" t="s">
        <v>173</v>
      </c>
      <c r="L1453" s="54" t="s">
        <v>147</v>
      </c>
      <c r="M1453" s="22">
        <v>1</v>
      </c>
      <c r="N1453" s="54" t="s">
        <v>174</v>
      </c>
      <c r="T1453" s="54" t="s">
        <v>36</v>
      </c>
      <c r="U1453" s="22" t="s">
        <v>227</v>
      </c>
      <c r="AW1453" s="22"/>
      <c r="AX1453" s="20" t="str">
        <f t="shared" si="1211"/>
        <v>ncreator</v>
      </c>
      <c r="AY1453" s="20">
        <f t="shared" si="1211"/>
        <v>10</v>
      </c>
      <c r="AZ1453" s="20" t="str">
        <f t="shared" si="1211"/>
        <v>cotrcrea</v>
      </c>
      <c r="BA1453" s="20">
        <f t="shared" si="1211"/>
        <v>90</v>
      </c>
      <c r="BB1453" s="20" t="str">
        <f t="shared" si="1211"/>
        <v>nminer</v>
      </c>
      <c r="BC1453" s="20">
        <f t="shared" si="1211"/>
        <v>0</v>
      </c>
      <c r="BD1453" s="14"/>
      <c r="BJ1453" t="s">
        <v>237</v>
      </c>
      <c r="BK1453" t="s">
        <v>152</v>
      </c>
      <c r="BN1453" s="36">
        <v>294</v>
      </c>
      <c r="BQ1453">
        <f t="shared" si="1208"/>
        <v>1</v>
      </c>
      <c r="BR1453" s="38">
        <v>44737</v>
      </c>
      <c r="BS1453" s="22" t="s">
        <v>183</v>
      </c>
      <c r="BT1453" s="20" t="str">
        <f t="shared" si="1205"/>
        <v>PASSFestival_COR22E148</v>
      </c>
      <c r="BV1453">
        <v>1</v>
      </c>
    </row>
    <row r="1454" spans="2:74" x14ac:dyDescent="0.3">
      <c r="B1454" s="20">
        <f t="shared" si="1209"/>
        <v>149</v>
      </c>
      <c r="C1454" s="22" t="str">
        <f t="shared" si="1210"/>
        <v>#149 Pass Festival</v>
      </c>
      <c r="D1454" t="str">
        <f t="shared" si="1207"/>
        <v>COR22E149</v>
      </c>
      <c r="E1454" s="53" t="s">
        <v>236</v>
      </c>
      <c r="F1454" s="20">
        <v>1000</v>
      </c>
      <c r="G1454" s="74" t="s">
        <v>1715</v>
      </c>
      <c r="H1454" s="23" t="s">
        <v>146</v>
      </c>
      <c r="J1454" s="54" t="s">
        <v>172</v>
      </c>
      <c r="K1454" s="22" t="s">
        <v>173</v>
      </c>
      <c r="L1454" s="54" t="s">
        <v>147</v>
      </c>
      <c r="M1454" s="22">
        <v>1</v>
      </c>
      <c r="N1454" s="54" t="s">
        <v>174</v>
      </c>
      <c r="T1454" s="54" t="s">
        <v>36</v>
      </c>
      <c r="U1454" s="22" t="s">
        <v>227</v>
      </c>
      <c r="AW1454" s="22"/>
      <c r="AX1454" s="20" t="str">
        <f t="shared" si="1211"/>
        <v>ncreator</v>
      </c>
      <c r="AY1454" s="20">
        <f t="shared" si="1211"/>
        <v>10</v>
      </c>
      <c r="AZ1454" s="20" t="str">
        <f t="shared" si="1211"/>
        <v>cotrcrea</v>
      </c>
      <c r="BA1454" s="20">
        <f t="shared" si="1211"/>
        <v>90</v>
      </c>
      <c r="BB1454" s="20" t="str">
        <f t="shared" si="1211"/>
        <v>nminer</v>
      </c>
      <c r="BC1454" s="20">
        <f t="shared" si="1211"/>
        <v>0</v>
      </c>
      <c r="BD1454" s="14"/>
      <c r="BJ1454" t="s">
        <v>237</v>
      </c>
      <c r="BK1454" t="s">
        <v>152</v>
      </c>
      <c r="BN1454" s="36">
        <v>294</v>
      </c>
      <c r="BQ1454">
        <f t="shared" si="1208"/>
        <v>1</v>
      </c>
      <c r="BR1454" s="38">
        <v>44737</v>
      </c>
      <c r="BS1454" s="22" t="s">
        <v>183</v>
      </c>
      <c r="BT1454" s="20" t="str">
        <f t="shared" si="1205"/>
        <v>PASSFestival_COR22E149</v>
      </c>
      <c r="BV1454">
        <v>1</v>
      </c>
    </row>
    <row r="1455" spans="2:74" x14ac:dyDescent="0.3">
      <c r="B1455" s="20">
        <f t="shared" si="1209"/>
        <v>150</v>
      </c>
      <c r="C1455" s="22" t="str">
        <f t="shared" si="1210"/>
        <v>#150 Pass Festival</v>
      </c>
      <c r="D1455" t="str">
        <f t="shared" si="1207"/>
        <v>COR22E150</v>
      </c>
      <c r="E1455" s="53" t="s">
        <v>236</v>
      </c>
      <c r="F1455" s="20">
        <v>1000</v>
      </c>
      <c r="G1455" s="74" t="s">
        <v>1716</v>
      </c>
      <c r="H1455" s="23" t="s">
        <v>146</v>
      </c>
      <c r="J1455" s="54" t="s">
        <v>172</v>
      </c>
      <c r="K1455" s="22" t="s">
        <v>173</v>
      </c>
      <c r="L1455" s="54" t="s">
        <v>147</v>
      </c>
      <c r="M1455" s="22">
        <v>1</v>
      </c>
      <c r="N1455" s="54" t="s">
        <v>174</v>
      </c>
      <c r="T1455" s="54" t="s">
        <v>36</v>
      </c>
      <c r="U1455" s="22" t="s">
        <v>227</v>
      </c>
      <c r="AW1455" s="22"/>
      <c r="AX1455" s="20" t="str">
        <f t="shared" si="1211"/>
        <v>ncreator</v>
      </c>
      <c r="AY1455" s="20">
        <f t="shared" si="1211"/>
        <v>10</v>
      </c>
      <c r="AZ1455" s="20" t="str">
        <f t="shared" si="1211"/>
        <v>cotrcrea</v>
      </c>
      <c r="BA1455" s="20">
        <f t="shared" si="1211"/>
        <v>90</v>
      </c>
      <c r="BB1455" s="20" t="str">
        <f t="shared" si="1211"/>
        <v>nminer</v>
      </c>
      <c r="BC1455" s="20">
        <f t="shared" si="1211"/>
        <v>0</v>
      </c>
      <c r="BD1455" s="14"/>
      <c r="BJ1455" t="s">
        <v>237</v>
      </c>
      <c r="BK1455" t="s">
        <v>152</v>
      </c>
      <c r="BN1455" s="36">
        <v>294</v>
      </c>
      <c r="BQ1455">
        <f t="shared" si="1208"/>
        <v>1</v>
      </c>
      <c r="BR1455" s="38">
        <v>44737</v>
      </c>
      <c r="BS1455" s="22" t="s">
        <v>183</v>
      </c>
      <c r="BT1455" s="20" t="str">
        <f t="shared" si="1205"/>
        <v>PASSFestival_COR22E150</v>
      </c>
      <c r="BV1455">
        <v>1</v>
      </c>
    </row>
    <row r="1456" spans="2:74" x14ac:dyDescent="0.3">
      <c r="B1456" s="20">
        <f t="shared" si="1209"/>
        <v>151</v>
      </c>
      <c r="C1456" s="22" t="str">
        <f t="shared" si="1210"/>
        <v>#151 Pass Festival</v>
      </c>
      <c r="D1456" t="str">
        <f t="shared" si="1207"/>
        <v>COR22E151</v>
      </c>
      <c r="E1456" s="53" t="s">
        <v>236</v>
      </c>
      <c r="F1456" s="20">
        <v>1000</v>
      </c>
      <c r="G1456" s="74" t="s">
        <v>1717</v>
      </c>
      <c r="H1456" s="23" t="s">
        <v>146</v>
      </c>
      <c r="J1456" s="54" t="s">
        <v>172</v>
      </c>
      <c r="K1456" s="22" t="s">
        <v>173</v>
      </c>
      <c r="L1456" s="54" t="s">
        <v>147</v>
      </c>
      <c r="M1456" s="22">
        <v>1</v>
      </c>
      <c r="N1456" s="54" t="s">
        <v>174</v>
      </c>
      <c r="T1456" s="54" t="s">
        <v>36</v>
      </c>
      <c r="U1456" s="22" t="s">
        <v>227</v>
      </c>
      <c r="AW1456" s="22"/>
      <c r="AX1456" s="20" t="str">
        <f t="shared" ref="AX1456:BC1471" si="1212">AX1455</f>
        <v>ncreator</v>
      </c>
      <c r="AY1456" s="20">
        <f t="shared" si="1212"/>
        <v>10</v>
      </c>
      <c r="AZ1456" s="20" t="str">
        <f t="shared" si="1212"/>
        <v>cotrcrea</v>
      </c>
      <c r="BA1456" s="20">
        <f t="shared" si="1212"/>
        <v>90</v>
      </c>
      <c r="BB1456" s="20" t="str">
        <f t="shared" si="1212"/>
        <v>nminer</v>
      </c>
      <c r="BC1456" s="20">
        <f t="shared" si="1212"/>
        <v>0</v>
      </c>
      <c r="BD1456" s="14"/>
      <c r="BJ1456" t="s">
        <v>237</v>
      </c>
      <c r="BK1456" t="s">
        <v>152</v>
      </c>
      <c r="BN1456" s="36">
        <v>294</v>
      </c>
      <c r="BQ1456">
        <f t="shared" si="1208"/>
        <v>1</v>
      </c>
      <c r="BR1456" s="38">
        <v>44737</v>
      </c>
      <c r="BS1456" s="22" t="s">
        <v>183</v>
      </c>
      <c r="BT1456" s="20" t="str">
        <f t="shared" si="1205"/>
        <v>PASSFestival_COR22E151</v>
      </c>
      <c r="BV1456">
        <v>1</v>
      </c>
    </row>
    <row r="1457" spans="2:74" x14ac:dyDescent="0.3">
      <c r="B1457" s="20">
        <f t="shared" si="1209"/>
        <v>152</v>
      </c>
      <c r="C1457" s="22" t="str">
        <f t="shared" si="1210"/>
        <v>#152 Pass Festival</v>
      </c>
      <c r="D1457" t="str">
        <f t="shared" si="1207"/>
        <v>COR22E152</v>
      </c>
      <c r="E1457" s="53" t="s">
        <v>236</v>
      </c>
      <c r="F1457" s="20">
        <v>1000</v>
      </c>
      <c r="G1457" s="74" t="s">
        <v>1718</v>
      </c>
      <c r="H1457" s="23" t="s">
        <v>146</v>
      </c>
      <c r="J1457" s="54" t="s">
        <v>172</v>
      </c>
      <c r="K1457" s="22" t="s">
        <v>173</v>
      </c>
      <c r="L1457" s="54" t="s">
        <v>147</v>
      </c>
      <c r="M1457" s="22">
        <v>1</v>
      </c>
      <c r="N1457" s="54" t="s">
        <v>174</v>
      </c>
      <c r="T1457" s="54" t="s">
        <v>36</v>
      </c>
      <c r="U1457" s="22" t="s">
        <v>227</v>
      </c>
      <c r="AW1457" s="22"/>
      <c r="AX1457" s="20" t="str">
        <f t="shared" si="1212"/>
        <v>ncreator</v>
      </c>
      <c r="AY1457" s="20">
        <f t="shared" si="1212"/>
        <v>10</v>
      </c>
      <c r="AZ1457" s="20" t="str">
        <f t="shared" si="1212"/>
        <v>cotrcrea</v>
      </c>
      <c r="BA1457" s="20">
        <f t="shared" si="1212"/>
        <v>90</v>
      </c>
      <c r="BB1457" s="20" t="str">
        <f t="shared" si="1212"/>
        <v>nminer</v>
      </c>
      <c r="BC1457" s="20">
        <f t="shared" si="1212"/>
        <v>0</v>
      </c>
      <c r="BD1457" s="14"/>
      <c r="BJ1457" t="s">
        <v>237</v>
      </c>
      <c r="BK1457" t="s">
        <v>152</v>
      </c>
      <c r="BN1457" s="36">
        <v>294</v>
      </c>
      <c r="BQ1457">
        <f t="shared" si="1208"/>
        <v>1</v>
      </c>
      <c r="BR1457" s="38">
        <v>44737</v>
      </c>
      <c r="BS1457" s="22" t="s">
        <v>183</v>
      </c>
      <c r="BT1457" s="20" t="str">
        <f t="shared" si="1205"/>
        <v>PASSFestival_COR22E152</v>
      </c>
      <c r="BV1457">
        <v>1</v>
      </c>
    </row>
    <row r="1458" spans="2:74" x14ac:dyDescent="0.3">
      <c r="B1458" s="20">
        <f t="shared" si="1209"/>
        <v>153</v>
      </c>
      <c r="C1458" s="22" t="str">
        <f t="shared" si="1210"/>
        <v>#153 Pass Festival</v>
      </c>
      <c r="D1458" t="str">
        <f t="shared" si="1207"/>
        <v>COR22E153</v>
      </c>
      <c r="E1458" s="53" t="s">
        <v>236</v>
      </c>
      <c r="F1458" s="20">
        <v>1000</v>
      </c>
      <c r="G1458" s="74" t="s">
        <v>1719</v>
      </c>
      <c r="H1458" s="23" t="s">
        <v>146</v>
      </c>
      <c r="J1458" s="54" t="s">
        <v>172</v>
      </c>
      <c r="K1458" s="22" t="s">
        <v>173</v>
      </c>
      <c r="L1458" s="54" t="s">
        <v>147</v>
      </c>
      <c r="M1458" s="22">
        <v>1</v>
      </c>
      <c r="N1458" s="54" t="s">
        <v>174</v>
      </c>
      <c r="T1458" s="54" t="s">
        <v>36</v>
      </c>
      <c r="U1458" s="22" t="s">
        <v>227</v>
      </c>
      <c r="AW1458" s="22"/>
      <c r="AX1458" s="20" t="str">
        <f t="shared" si="1212"/>
        <v>ncreator</v>
      </c>
      <c r="AY1458" s="20">
        <f t="shared" si="1212"/>
        <v>10</v>
      </c>
      <c r="AZ1458" s="20" t="str">
        <f t="shared" si="1212"/>
        <v>cotrcrea</v>
      </c>
      <c r="BA1458" s="20">
        <f t="shared" si="1212"/>
        <v>90</v>
      </c>
      <c r="BB1458" s="20" t="str">
        <f t="shared" si="1212"/>
        <v>nminer</v>
      </c>
      <c r="BC1458" s="20">
        <f t="shared" si="1212"/>
        <v>0</v>
      </c>
      <c r="BD1458" s="14"/>
      <c r="BJ1458" t="s">
        <v>237</v>
      </c>
      <c r="BK1458" t="s">
        <v>152</v>
      </c>
      <c r="BN1458" s="36">
        <v>294</v>
      </c>
      <c r="BQ1458">
        <f t="shared" si="1208"/>
        <v>1</v>
      </c>
      <c r="BR1458" s="38">
        <v>44737</v>
      </c>
      <c r="BS1458" s="22" t="s">
        <v>183</v>
      </c>
      <c r="BT1458" s="20" t="str">
        <f t="shared" si="1205"/>
        <v>PASSFestival_COR22E153</v>
      </c>
      <c r="BV1458">
        <v>1</v>
      </c>
    </row>
    <row r="1459" spans="2:74" x14ac:dyDescent="0.3">
      <c r="B1459" s="20">
        <f t="shared" si="1209"/>
        <v>154</v>
      </c>
      <c r="C1459" s="22" t="str">
        <f t="shared" si="1210"/>
        <v>#154 Pass Festival</v>
      </c>
      <c r="D1459" t="str">
        <f t="shared" si="1207"/>
        <v>COR22E154</v>
      </c>
      <c r="E1459" s="53" t="s">
        <v>236</v>
      </c>
      <c r="F1459" s="20">
        <v>1000</v>
      </c>
      <c r="G1459" s="74" t="s">
        <v>1720</v>
      </c>
      <c r="H1459" s="23" t="s">
        <v>146</v>
      </c>
      <c r="J1459" s="54" t="s">
        <v>172</v>
      </c>
      <c r="K1459" s="22" t="s">
        <v>173</v>
      </c>
      <c r="L1459" s="54" t="s">
        <v>147</v>
      </c>
      <c r="M1459" s="22">
        <v>1</v>
      </c>
      <c r="N1459" s="54" t="s">
        <v>174</v>
      </c>
      <c r="T1459" s="54" t="s">
        <v>36</v>
      </c>
      <c r="U1459" s="22" t="s">
        <v>227</v>
      </c>
      <c r="AW1459" s="22"/>
      <c r="AX1459" s="20" t="str">
        <f t="shared" si="1212"/>
        <v>ncreator</v>
      </c>
      <c r="AY1459" s="20">
        <f t="shared" si="1212"/>
        <v>10</v>
      </c>
      <c r="AZ1459" s="20" t="str">
        <f t="shared" si="1212"/>
        <v>cotrcrea</v>
      </c>
      <c r="BA1459" s="20">
        <f t="shared" si="1212"/>
        <v>90</v>
      </c>
      <c r="BB1459" s="20" t="str">
        <f t="shared" si="1212"/>
        <v>nminer</v>
      </c>
      <c r="BC1459" s="20">
        <f t="shared" si="1212"/>
        <v>0</v>
      </c>
      <c r="BD1459" s="14"/>
      <c r="BJ1459" t="s">
        <v>237</v>
      </c>
      <c r="BK1459" t="s">
        <v>152</v>
      </c>
      <c r="BN1459" s="36">
        <v>294</v>
      </c>
      <c r="BQ1459">
        <f t="shared" si="1208"/>
        <v>1</v>
      </c>
      <c r="BR1459" s="38">
        <v>44737</v>
      </c>
      <c r="BS1459" s="22" t="s">
        <v>183</v>
      </c>
      <c r="BT1459" s="20" t="str">
        <f t="shared" si="1205"/>
        <v>PASSFestival_COR22E154</v>
      </c>
      <c r="BV1459">
        <v>1</v>
      </c>
    </row>
    <row r="1460" spans="2:74" x14ac:dyDescent="0.3">
      <c r="B1460" s="20">
        <f t="shared" si="1209"/>
        <v>155</v>
      </c>
      <c r="C1460" s="22" t="str">
        <f t="shared" si="1210"/>
        <v>#155 Pass Festival</v>
      </c>
      <c r="D1460" t="str">
        <f t="shared" si="1207"/>
        <v>COR22E155</v>
      </c>
      <c r="E1460" s="53" t="s">
        <v>236</v>
      </c>
      <c r="F1460" s="20">
        <v>1000</v>
      </c>
      <c r="G1460" s="74" t="s">
        <v>1721</v>
      </c>
      <c r="H1460" s="23" t="s">
        <v>146</v>
      </c>
      <c r="J1460" s="54" t="s">
        <v>172</v>
      </c>
      <c r="K1460" s="22" t="s">
        <v>173</v>
      </c>
      <c r="L1460" s="54" t="s">
        <v>147</v>
      </c>
      <c r="M1460" s="22">
        <v>1</v>
      </c>
      <c r="N1460" s="54" t="s">
        <v>174</v>
      </c>
      <c r="T1460" s="54" t="s">
        <v>36</v>
      </c>
      <c r="U1460" s="22" t="s">
        <v>227</v>
      </c>
      <c r="AW1460" s="22"/>
      <c r="AX1460" s="20" t="str">
        <f t="shared" si="1212"/>
        <v>ncreator</v>
      </c>
      <c r="AY1460" s="20">
        <f t="shared" si="1212"/>
        <v>10</v>
      </c>
      <c r="AZ1460" s="20" t="str">
        <f t="shared" si="1212"/>
        <v>cotrcrea</v>
      </c>
      <c r="BA1460" s="20">
        <f t="shared" si="1212"/>
        <v>90</v>
      </c>
      <c r="BB1460" s="20" t="str">
        <f t="shared" si="1212"/>
        <v>nminer</v>
      </c>
      <c r="BC1460" s="20">
        <f t="shared" si="1212"/>
        <v>0</v>
      </c>
      <c r="BD1460" s="14"/>
      <c r="BJ1460" t="s">
        <v>237</v>
      </c>
      <c r="BK1460" t="s">
        <v>152</v>
      </c>
      <c r="BN1460" s="36">
        <v>294</v>
      </c>
      <c r="BQ1460">
        <f t="shared" si="1208"/>
        <v>1</v>
      </c>
      <c r="BR1460" s="38">
        <v>44737</v>
      </c>
      <c r="BS1460" s="22" t="s">
        <v>183</v>
      </c>
      <c r="BT1460" s="20" t="str">
        <f t="shared" si="1205"/>
        <v>PASSFestival_COR22E155</v>
      </c>
      <c r="BV1460">
        <v>1</v>
      </c>
    </row>
    <row r="1461" spans="2:74" x14ac:dyDescent="0.3">
      <c r="B1461" s="20">
        <f t="shared" si="1209"/>
        <v>156</v>
      </c>
      <c r="C1461" s="22" t="str">
        <f t="shared" si="1210"/>
        <v>#156 Pass Festival</v>
      </c>
      <c r="D1461" t="str">
        <f t="shared" si="1207"/>
        <v>COR22E156</v>
      </c>
      <c r="E1461" s="53" t="s">
        <v>236</v>
      </c>
      <c r="F1461" s="20">
        <v>1000</v>
      </c>
      <c r="G1461" s="74" t="s">
        <v>1722</v>
      </c>
      <c r="H1461" s="23" t="s">
        <v>146</v>
      </c>
      <c r="J1461" s="54" t="s">
        <v>172</v>
      </c>
      <c r="K1461" s="22" t="s">
        <v>173</v>
      </c>
      <c r="L1461" s="54" t="s">
        <v>147</v>
      </c>
      <c r="M1461" s="22">
        <v>1</v>
      </c>
      <c r="N1461" s="54" t="s">
        <v>174</v>
      </c>
      <c r="T1461" s="54" t="s">
        <v>36</v>
      </c>
      <c r="U1461" s="22" t="s">
        <v>227</v>
      </c>
      <c r="AW1461" s="22"/>
      <c r="AX1461" s="20" t="str">
        <f t="shared" si="1212"/>
        <v>ncreator</v>
      </c>
      <c r="AY1461" s="20">
        <f t="shared" si="1212"/>
        <v>10</v>
      </c>
      <c r="AZ1461" s="20" t="str">
        <f t="shared" si="1212"/>
        <v>cotrcrea</v>
      </c>
      <c r="BA1461" s="20">
        <f t="shared" si="1212"/>
        <v>90</v>
      </c>
      <c r="BB1461" s="20" t="str">
        <f t="shared" si="1212"/>
        <v>nminer</v>
      </c>
      <c r="BC1461" s="20">
        <f t="shared" si="1212"/>
        <v>0</v>
      </c>
      <c r="BD1461" s="14"/>
      <c r="BJ1461" t="s">
        <v>237</v>
      </c>
      <c r="BK1461" t="s">
        <v>152</v>
      </c>
      <c r="BN1461" s="36">
        <v>294</v>
      </c>
      <c r="BQ1461">
        <f t="shared" si="1208"/>
        <v>1</v>
      </c>
      <c r="BR1461" s="38">
        <v>44737</v>
      </c>
      <c r="BS1461" s="22" t="s">
        <v>183</v>
      </c>
      <c r="BT1461" s="20" t="str">
        <f t="shared" si="1205"/>
        <v>PASSFestival_COR22E156</v>
      </c>
      <c r="BV1461">
        <v>1</v>
      </c>
    </row>
    <row r="1462" spans="2:74" x14ac:dyDescent="0.3">
      <c r="B1462" s="20">
        <f t="shared" si="1209"/>
        <v>157</v>
      </c>
      <c r="C1462" s="22" t="str">
        <f t="shared" si="1210"/>
        <v>#157 Pass Festival</v>
      </c>
      <c r="D1462" t="str">
        <f t="shared" si="1207"/>
        <v>COR22E157</v>
      </c>
      <c r="E1462" s="53" t="s">
        <v>236</v>
      </c>
      <c r="F1462" s="20">
        <v>1000</v>
      </c>
      <c r="G1462" s="74" t="s">
        <v>1723</v>
      </c>
      <c r="H1462" s="23" t="s">
        <v>146</v>
      </c>
      <c r="J1462" s="54" t="s">
        <v>172</v>
      </c>
      <c r="K1462" s="22" t="s">
        <v>173</v>
      </c>
      <c r="L1462" s="54" t="s">
        <v>147</v>
      </c>
      <c r="M1462" s="22">
        <v>1</v>
      </c>
      <c r="N1462" s="54" t="s">
        <v>174</v>
      </c>
      <c r="T1462" s="54" t="s">
        <v>36</v>
      </c>
      <c r="U1462" s="22" t="s">
        <v>227</v>
      </c>
      <c r="AW1462" s="22"/>
      <c r="AX1462" s="20" t="str">
        <f t="shared" si="1212"/>
        <v>ncreator</v>
      </c>
      <c r="AY1462" s="20">
        <f t="shared" si="1212"/>
        <v>10</v>
      </c>
      <c r="AZ1462" s="20" t="str">
        <f t="shared" si="1212"/>
        <v>cotrcrea</v>
      </c>
      <c r="BA1462" s="20">
        <f t="shared" si="1212"/>
        <v>90</v>
      </c>
      <c r="BB1462" s="20" t="str">
        <f t="shared" si="1212"/>
        <v>nminer</v>
      </c>
      <c r="BC1462" s="20">
        <f t="shared" si="1212"/>
        <v>0</v>
      </c>
      <c r="BD1462" s="14"/>
      <c r="BJ1462" t="s">
        <v>237</v>
      </c>
      <c r="BK1462" t="s">
        <v>152</v>
      </c>
      <c r="BN1462" s="36">
        <v>294</v>
      </c>
      <c r="BQ1462">
        <f t="shared" si="1208"/>
        <v>1</v>
      </c>
      <c r="BR1462" s="38">
        <v>44737</v>
      </c>
      <c r="BS1462" s="22" t="s">
        <v>183</v>
      </c>
      <c r="BT1462" s="20" t="str">
        <f t="shared" si="1205"/>
        <v>PASSFestival_COR22E157</v>
      </c>
      <c r="BV1462">
        <v>1</v>
      </c>
    </row>
    <row r="1463" spans="2:74" x14ac:dyDescent="0.3">
      <c r="B1463" s="20">
        <f t="shared" si="1209"/>
        <v>158</v>
      </c>
      <c r="C1463" s="22" t="str">
        <f t="shared" si="1210"/>
        <v>#158 Pass Festival</v>
      </c>
      <c r="D1463" t="str">
        <f t="shared" si="1207"/>
        <v>COR22E158</v>
      </c>
      <c r="E1463" s="53" t="s">
        <v>236</v>
      </c>
      <c r="F1463" s="20">
        <v>1000</v>
      </c>
      <c r="G1463" s="74" t="s">
        <v>1724</v>
      </c>
      <c r="H1463" s="23" t="s">
        <v>146</v>
      </c>
      <c r="J1463" s="54" t="s">
        <v>172</v>
      </c>
      <c r="K1463" s="22" t="s">
        <v>173</v>
      </c>
      <c r="L1463" s="54" t="s">
        <v>147</v>
      </c>
      <c r="M1463" s="22">
        <v>1</v>
      </c>
      <c r="N1463" s="54" t="s">
        <v>174</v>
      </c>
      <c r="T1463" s="54" t="s">
        <v>36</v>
      </c>
      <c r="U1463" s="22" t="s">
        <v>227</v>
      </c>
      <c r="AW1463" s="22"/>
      <c r="AX1463" s="20" t="str">
        <f t="shared" si="1212"/>
        <v>ncreator</v>
      </c>
      <c r="AY1463" s="20">
        <f t="shared" si="1212"/>
        <v>10</v>
      </c>
      <c r="AZ1463" s="20" t="str">
        <f t="shared" si="1212"/>
        <v>cotrcrea</v>
      </c>
      <c r="BA1463" s="20">
        <f t="shared" si="1212"/>
        <v>90</v>
      </c>
      <c r="BB1463" s="20" t="str">
        <f t="shared" si="1212"/>
        <v>nminer</v>
      </c>
      <c r="BC1463" s="20">
        <f t="shared" si="1212"/>
        <v>0</v>
      </c>
      <c r="BD1463" s="14"/>
      <c r="BJ1463" t="s">
        <v>237</v>
      </c>
      <c r="BK1463" t="s">
        <v>152</v>
      </c>
      <c r="BN1463" s="36">
        <v>294</v>
      </c>
      <c r="BQ1463">
        <f t="shared" si="1208"/>
        <v>1</v>
      </c>
      <c r="BR1463" s="38">
        <v>44737</v>
      </c>
      <c r="BS1463" s="22" t="s">
        <v>183</v>
      </c>
      <c r="BT1463" s="20" t="str">
        <f t="shared" si="1205"/>
        <v>PASSFestival_COR22E158</v>
      </c>
      <c r="BV1463">
        <v>1</v>
      </c>
    </row>
    <row r="1464" spans="2:74" x14ac:dyDescent="0.3">
      <c r="B1464" s="20">
        <f t="shared" si="1209"/>
        <v>159</v>
      </c>
      <c r="C1464" s="22" t="str">
        <f t="shared" si="1210"/>
        <v>#159 Pass Festival</v>
      </c>
      <c r="D1464" t="str">
        <f t="shared" si="1207"/>
        <v>COR22E159</v>
      </c>
      <c r="E1464" s="53" t="s">
        <v>236</v>
      </c>
      <c r="F1464" s="20">
        <v>1000</v>
      </c>
      <c r="G1464" s="74" t="s">
        <v>1725</v>
      </c>
      <c r="H1464" s="23" t="s">
        <v>146</v>
      </c>
      <c r="J1464" s="54" t="s">
        <v>172</v>
      </c>
      <c r="K1464" s="22" t="s">
        <v>173</v>
      </c>
      <c r="L1464" s="54" t="s">
        <v>147</v>
      </c>
      <c r="M1464" s="22">
        <v>1</v>
      </c>
      <c r="N1464" s="54" t="s">
        <v>174</v>
      </c>
      <c r="T1464" s="54" t="s">
        <v>36</v>
      </c>
      <c r="U1464" s="22" t="s">
        <v>227</v>
      </c>
      <c r="AW1464" s="22"/>
      <c r="AX1464" s="20" t="str">
        <f t="shared" si="1212"/>
        <v>ncreator</v>
      </c>
      <c r="AY1464" s="20">
        <f t="shared" si="1212"/>
        <v>10</v>
      </c>
      <c r="AZ1464" s="20" t="str">
        <f t="shared" si="1212"/>
        <v>cotrcrea</v>
      </c>
      <c r="BA1464" s="20">
        <f t="shared" si="1212"/>
        <v>90</v>
      </c>
      <c r="BB1464" s="20" t="str">
        <f t="shared" si="1212"/>
        <v>nminer</v>
      </c>
      <c r="BC1464" s="20">
        <f t="shared" si="1212"/>
        <v>0</v>
      </c>
      <c r="BD1464" s="14"/>
      <c r="BJ1464" t="s">
        <v>237</v>
      </c>
      <c r="BK1464" t="s">
        <v>152</v>
      </c>
      <c r="BN1464" s="36">
        <v>294</v>
      </c>
      <c r="BQ1464">
        <f t="shared" si="1208"/>
        <v>1</v>
      </c>
      <c r="BR1464" s="38">
        <v>44737</v>
      </c>
      <c r="BS1464" s="22" t="s">
        <v>183</v>
      </c>
      <c r="BT1464" s="20" t="str">
        <f t="shared" si="1205"/>
        <v>PASSFestival_COR22E159</v>
      </c>
      <c r="BV1464">
        <v>1</v>
      </c>
    </row>
    <row r="1465" spans="2:74" x14ac:dyDescent="0.3">
      <c r="B1465" s="20">
        <f t="shared" si="1209"/>
        <v>160</v>
      </c>
      <c r="C1465" s="22" t="str">
        <f t="shared" si="1210"/>
        <v>#160 Pass Festival</v>
      </c>
      <c r="D1465" t="str">
        <f t="shared" si="1207"/>
        <v>COR22E160</v>
      </c>
      <c r="E1465" s="53" t="s">
        <v>236</v>
      </c>
      <c r="F1465" s="20">
        <v>1000</v>
      </c>
      <c r="G1465" s="74" t="s">
        <v>1726</v>
      </c>
      <c r="H1465" s="23" t="s">
        <v>146</v>
      </c>
      <c r="J1465" s="54" t="s">
        <v>172</v>
      </c>
      <c r="K1465" s="22" t="s">
        <v>173</v>
      </c>
      <c r="L1465" s="54" t="s">
        <v>147</v>
      </c>
      <c r="M1465" s="22">
        <v>1</v>
      </c>
      <c r="N1465" s="54" t="s">
        <v>174</v>
      </c>
      <c r="T1465" s="54" t="s">
        <v>36</v>
      </c>
      <c r="U1465" s="22" t="s">
        <v>227</v>
      </c>
      <c r="AW1465" s="22"/>
      <c r="AX1465" s="20" t="str">
        <f t="shared" si="1212"/>
        <v>ncreator</v>
      </c>
      <c r="AY1465" s="20">
        <f t="shared" si="1212"/>
        <v>10</v>
      </c>
      <c r="AZ1465" s="20" t="str">
        <f t="shared" si="1212"/>
        <v>cotrcrea</v>
      </c>
      <c r="BA1465" s="20">
        <f t="shared" si="1212"/>
        <v>90</v>
      </c>
      <c r="BB1465" s="20" t="str">
        <f t="shared" si="1212"/>
        <v>nminer</v>
      </c>
      <c r="BC1465" s="20">
        <f t="shared" si="1212"/>
        <v>0</v>
      </c>
      <c r="BD1465" s="14"/>
      <c r="BJ1465" t="s">
        <v>237</v>
      </c>
      <c r="BK1465" t="s">
        <v>152</v>
      </c>
      <c r="BN1465" s="36">
        <v>294</v>
      </c>
      <c r="BQ1465">
        <f t="shared" si="1208"/>
        <v>1</v>
      </c>
      <c r="BR1465" s="38">
        <v>44737</v>
      </c>
      <c r="BS1465" s="22" t="s">
        <v>183</v>
      </c>
      <c r="BT1465" s="20" t="str">
        <f t="shared" si="1205"/>
        <v>PASSFestival_COR22E160</v>
      </c>
      <c r="BV1465">
        <v>1</v>
      </c>
    </row>
    <row r="1466" spans="2:74" x14ac:dyDescent="0.3">
      <c r="B1466" s="20">
        <f t="shared" si="1209"/>
        <v>161</v>
      </c>
      <c r="C1466" s="22" t="str">
        <f t="shared" si="1210"/>
        <v>#161 Pass Festival</v>
      </c>
      <c r="D1466" t="str">
        <f t="shared" si="1207"/>
        <v>COR22E161</v>
      </c>
      <c r="E1466" s="53" t="s">
        <v>236</v>
      </c>
      <c r="F1466" s="20">
        <v>1000</v>
      </c>
      <c r="G1466" s="74" t="s">
        <v>1727</v>
      </c>
      <c r="H1466" s="23" t="s">
        <v>146</v>
      </c>
      <c r="J1466" s="54" t="s">
        <v>172</v>
      </c>
      <c r="K1466" s="22" t="s">
        <v>173</v>
      </c>
      <c r="L1466" s="54" t="s">
        <v>147</v>
      </c>
      <c r="M1466" s="22">
        <v>1</v>
      </c>
      <c r="N1466" s="54" t="s">
        <v>174</v>
      </c>
      <c r="T1466" s="54" t="s">
        <v>36</v>
      </c>
      <c r="U1466" s="22" t="s">
        <v>227</v>
      </c>
      <c r="AW1466" s="22"/>
      <c r="AX1466" s="20" t="str">
        <f t="shared" si="1212"/>
        <v>ncreator</v>
      </c>
      <c r="AY1466" s="20">
        <f t="shared" si="1212"/>
        <v>10</v>
      </c>
      <c r="AZ1466" s="20" t="str">
        <f t="shared" si="1212"/>
        <v>cotrcrea</v>
      </c>
      <c r="BA1466" s="20">
        <f t="shared" si="1212"/>
        <v>90</v>
      </c>
      <c r="BB1466" s="20" t="str">
        <f t="shared" si="1212"/>
        <v>nminer</v>
      </c>
      <c r="BC1466" s="20">
        <f t="shared" si="1212"/>
        <v>0</v>
      </c>
      <c r="BD1466" s="14"/>
      <c r="BJ1466" t="s">
        <v>237</v>
      </c>
      <c r="BK1466" t="s">
        <v>152</v>
      </c>
      <c r="BN1466" s="36">
        <v>294</v>
      </c>
      <c r="BQ1466">
        <f t="shared" si="1208"/>
        <v>1</v>
      </c>
      <c r="BR1466" s="38">
        <v>44737</v>
      </c>
      <c r="BS1466" s="22" t="s">
        <v>183</v>
      </c>
      <c r="BT1466" s="20" t="str">
        <f t="shared" si="1205"/>
        <v>PASSFestival_COR22E161</v>
      </c>
      <c r="BV1466">
        <v>1</v>
      </c>
    </row>
    <row r="1467" spans="2:74" x14ac:dyDescent="0.3">
      <c r="B1467" s="20">
        <f t="shared" si="1209"/>
        <v>162</v>
      </c>
      <c r="C1467" s="22" t="str">
        <f t="shared" si="1210"/>
        <v>#162 Pass Festival</v>
      </c>
      <c r="D1467" t="str">
        <f t="shared" si="1207"/>
        <v>COR22E162</v>
      </c>
      <c r="E1467" s="53" t="s">
        <v>236</v>
      </c>
      <c r="F1467" s="20">
        <v>1000</v>
      </c>
      <c r="G1467" s="74" t="s">
        <v>1728</v>
      </c>
      <c r="H1467" s="23" t="s">
        <v>146</v>
      </c>
      <c r="J1467" s="54" t="s">
        <v>172</v>
      </c>
      <c r="K1467" s="22" t="s">
        <v>173</v>
      </c>
      <c r="L1467" s="54" t="s">
        <v>147</v>
      </c>
      <c r="M1467" s="22">
        <v>1</v>
      </c>
      <c r="N1467" s="54" t="s">
        <v>174</v>
      </c>
      <c r="T1467" s="54" t="s">
        <v>36</v>
      </c>
      <c r="U1467" s="22" t="s">
        <v>227</v>
      </c>
      <c r="AW1467" s="22"/>
      <c r="AX1467" s="20" t="str">
        <f t="shared" si="1212"/>
        <v>ncreator</v>
      </c>
      <c r="AY1467" s="20">
        <f t="shared" si="1212"/>
        <v>10</v>
      </c>
      <c r="AZ1467" s="20" t="str">
        <f t="shared" si="1212"/>
        <v>cotrcrea</v>
      </c>
      <c r="BA1467" s="20">
        <f t="shared" si="1212"/>
        <v>90</v>
      </c>
      <c r="BB1467" s="20" t="str">
        <f t="shared" si="1212"/>
        <v>nminer</v>
      </c>
      <c r="BC1467" s="20">
        <f t="shared" si="1212"/>
        <v>0</v>
      </c>
      <c r="BD1467" s="14"/>
      <c r="BJ1467" t="s">
        <v>237</v>
      </c>
      <c r="BK1467" t="s">
        <v>152</v>
      </c>
      <c r="BN1467" s="36">
        <v>294</v>
      </c>
      <c r="BQ1467">
        <f t="shared" si="1208"/>
        <v>1</v>
      </c>
      <c r="BR1467" s="38">
        <v>44737</v>
      </c>
      <c r="BS1467" s="22" t="s">
        <v>183</v>
      </c>
      <c r="BT1467" s="20" t="str">
        <f t="shared" si="1205"/>
        <v>PASSFestival_COR22E162</v>
      </c>
      <c r="BV1467">
        <v>1</v>
      </c>
    </row>
    <row r="1468" spans="2:74" x14ac:dyDescent="0.3">
      <c r="B1468" s="20">
        <f t="shared" si="1209"/>
        <v>163</v>
      </c>
      <c r="C1468" s="22" t="str">
        <f t="shared" si="1210"/>
        <v>#163 Pass Festival</v>
      </c>
      <c r="D1468" t="str">
        <f t="shared" si="1207"/>
        <v>COR22E163</v>
      </c>
      <c r="E1468" s="53" t="s">
        <v>236</v>
      </c>
      <c r="F1468" s="20">
        <v>1000</v>
      </c>
      <c r="G1468" s="74" t="s">
        <v>1729</v>
      </c>
      <c r="H1468" s="23" t="s">
        <v>146</v>
      </c>
      <c r="J1468" s="54" t="s">
        <v>172</v>
      </c>
      <c r="K1468" s="22" t="s">
        <v>173</v>
      </c>
      <c r="L1468" s="54" t="s">
        <v>147</v>
      </c>
      <c r="M1468" s="22">
        <v>1</v>
      </c>
      <c r="N1468" s="54" t="s">
        <v>174</v>
      </c>
      <c r="T1468" s="54" t="s">
        <v>36</v>
      </c>
      <c r="U1468" s="22" t="s">
        <v>227</v>
      </c>
      <c r="AW1468" s="22"/>
      <c r="AX1468" s="20" t="str">
        <f t="shared" si="1212"/>
        <v>ncreator</v>
      </c>
      <c r="AY1468" s="20">
        <f t="shared" si="1212"/>
        <v>10</v>
      </c>
      <c r="AZ1468" s="20" t="str">
        <f t="shared" si="1212"/>
        <v>cotrcrea</v>
      </c>
      <c r="BA1468" s="20">
        <f t="shared" si="1212"/>
        <v>90</v>
      </c>
      <c r="BB1468" s="20" t="str">
        <f t="shared" si="1212"/>
        <v>nminer</v>
      </c>
      <c r="BC1468" s="20">
        <f t="shared" si="1212"/>
        <v>0</v>
      </c>
      <c r="BD1468" s="14"/>
      <c r="BJ1468" t="s">
        <v>237</v>
      </c>
      <c r="BK1468" t="s">
        <v>152</v>
      </c>
      <c r="BN1468" s="36">
        <v>294</v>
      </c>
      <c r="BQ1468">
        <f t="shared" si="1208"/>
        <v>1</v>
      </c>
      <c r="BR1468" s="38">
        <v>44737</v>
      </c>
      <c r="BS1468" s="22" t="s">
        <v>183</v>
      </c>
      <c r="BT1468" s="20" t="str">
        <f t="shared" si="1205"/>
        <v>PASSFestival_COR22E163</v>
      </c>
      <c r="BV1468">
        <v>1</v>
      </c>
    </row>
    <row r="1469" spans="2:74" x14ac:dyDescent="0.3">
      <c r="B1469" s="20">
        <f t="shared" si="1209"/>
        <v>164</v>
      </c>
      <c r="C1469" s="22" t="str">
        <f t="shared" si="1210"/>
        <v>#164 Pass Festival</v>
      </c>
      <c r="D1469" t="str">
        <f t="shared" si="1207"/>
        <v>COR22E164</v>
      </c>
      <c r="E1469" s="53" t="s">
        <v>236</v>
      </c>
      <c r="F1469" s="20">
        <v>1000</v>
      </c>
      <c r="G1469" s="74" t="s">
        <v>1730</v>
      </c>
      <c r="H1469" s="23" t="s">
        <v>146</v>
      </c>
      <c r="J1469" s="54" t="s">
        <v>172</v>
      </c>
      <c r="K1469" s="22" t="s">
        <v>173</v>
      </c>
      <c r="L1469" s="54" t="s">
        <v>147</v>
      </c>
      <c r="M1469" s="22">
        <v>1</v>
      </c>
      <c r="N1469" s="54" t="s">
        <v>174</v>
      </c>
      <c r="T1469" s="54" t="s">
        <v>36</v>
      </c>
      <c r="U1469" s="22" t="s">
        <v>227</v>
      </c>
      <c r="AW1469" s="22"/>
      <c r="AX1469" s="20" t="str">
        <f t="shared" si="1212"/>
        <v>ncreator</v>
      </c>
      <c r="AY1469" s="20">
        <f t="shared" si="1212"/>
        <v>10</v>
      </c>
      <c r="AZ1469" s="20" t="str">
        <f t="shared" si="1212"/>
        <v>cotrcrea</v>
      </c>
      <c r="BA1469" s="20">
        <f t="shared" si="1212"/>
        <v>90</v>
      </c>
      <c r="BB1469" s="20" t="str">
        <f t="shared" si="1212"/>
        <v>nminer</v>
      </c>
      <c r="BC1469" s="20">
        <f t="shared" si="1212"/>
        <v>0</v>
      </c>
      <c r="BD1469" s="14"/>
      <c r="BJ1469" t="s">
        <v>237</v>
      </c>
      <c r="BK1469" t="s">
        <v>152</v>
      </c>
      <c r="BN1469" s="36">
        <v>294</v>
      </c>
      <c r="BQ1469">
        <f t="shared" si="1208"/>
        <v>1</v>
      </c>
      <c r="BR1469" s="38">
        <v>44737</v>
      </c>
      <c r="BS1469" s="22" t="s">
        <v>183</v>
      </c>
      <c r="BT1469" s="20" t="str">
        <f t="shared" si="1205"/>
        <v>PASSFestival_COR22E164</v>
      </c>
      <c r="BV1469">
        <v>1</v>
      </c>
    </row>
    <row r="1470" spans="2:74" x14ac:dyDescent="0.3">
      <c r="B1470" s="20">
        <f t="shared" si="1209"/>
        <v>165</v>
      </c>
      <c r="C1470" s="22" t="str">
        <f t="shared" si="1210"/>
        <v>#165 Pass Festival</v>
      </c>
      <c r="D1470" t="str">
        <f t="shared" si="1207"/>
        <v>COR22E165</v>
      </c>
      <c r="E1470" s="53" t="s">
        <v>236</v>
      </c>
      <c r="F1470" s="20">
        <v>1000</v>
      </c>
      <c r="G1470" s="74" t="s">
        <v>1731</v>
      </c>
      <c r="H1470" s="23" t="s">
        <v>146</v>
      </c>
      <c r="J1470" s="54" t="s">
        <v>172</v>
      </c>
      <c r="K1470" s="22" t="s">
        <v>173</v>
      </c>
      <c r="L1470" s="54" t="s">
        <v>147</v>
      </c>
      <c r="M1470" s="22">
        <v>1</v>
      </c>
      <c r="N1470" s="54" t="s">
        <v>174</v>
      </c>
      <c r="T1470" s="54" t="s">
        <v>36</v>
      </c>
      <c r="U1470" s="22" t="s">
        <v>227</v>
      </c>
      <c r="AW1470" s="22"/>
      <c r="AX1470" s="20" t="str">
        <f t="shared" si="1212"/>
        <v>ncreator</v>
      </c>
      <c r="AY1470" s="20">
        <f t="shared" si="1212"/>
        <v>10</v>
      </c>
      <c r="AZ1470" s="20" t="str">
        <f t="shared" si="1212"/>
        <v>cotrcrea</v>
      </c>
      <c r="BA1470" s="20">
        <f t="shared" si="1212"/>
        <v>90</v>
      </c>
      <c r="BB1470" s="20" t="str">
        <f t="shared" si="1212"/>
        <v>nminer</v>
      </c>
      <c r="BC1470" s="20">
        <f t="shared" si="1212"/>
        <v>0</v>
      </c>
      <c r="BD1470" s="14"/>
      <c r="BJ1470" t="s">
        <v>237</v>
      </c>
      <c r="BK1470" t="s">
        <v>152</v>
      </c>
      <c r="BN1470" s="36">
        <v>294</v>
      </c>
      <c r="BQ1470">
        <f t="shared" si="1208"/>
        <v>1</v>
      </c>
      <c r="BR1470" s="38">
        <v>44737</v>
      </c>
      <c r="BS1470" s="22" t="s">
        <v>183</v>
      </c>
      <c r="BT1470" s="20" t="str">
        <f t="shared" si="1205"/>
        <v>PASSFestival_COR22E165</v>
      </c>
      <c r="BV1470">
        <v>1</v>
      </c>
    </row>
    <row r="1471" spans="2:74" x14ac:dyDescent="0.3">
      <c r="B1471" s="20">
        <f t="shared" si="1209"/>
        <v>166</v>
      </c>
      <c r="C1471" s="22" t="str">
        <f t="shared" si="1210"/>
        <v>#166 Pass Festival</v>
      </c>
      <c r="D1471" t="str">
        <f t="shared" si="1207"/>
        <v>COR22E166</v>
      </c>
      <c r="E1471" s="53" t="s">
        <v>236</v>
      </c>
      <c r="F1471" s="20">
        <v>1000</v>
      </c>
      <c r="G1471" s="74" t="s">
        <v>1732</v>
      </c>
      <c r="H1471" s="23" t="s">
        <v>146</v>
      </c>
      <c r="J1471" s="54" t="s">
        <v>172</v>
      </c>
      <c r="K1471" s="22" t="s">
        <v>173</v>
      </c>
      <c r="L1471" s="54" t="s">
        <v>147</v>
      </c>
      <c r="M1471" s="22">
        <v>1</v>
      </c>
      <c r="N1471" s="54" t="s">
        <v>174</v>
      </c>
      <c r="T1471" s="54" t="s">
        <v>36</v>
      </c>
      <c r="U1471" s="22" t="s">
        <v>227</v>
      </c>
      <c r="AW1471" s="22"/>
      <c r="AX1471" s="20" t="str">
        <f t="shared" si="1212"/>
        <v>ncreator</v>
      </c>
      <c r="AY1471" s="20">
        <f t="shared" si="1212"/>
        <v>10</v>
      </c>
      <c r="AZ1471" s="20" t="str">
        <f t="shared" si="1212"/>
        <v>cotrcrea</v>
      </c>
      <c r="BA1471" s="20">
        <f t="shared" si="1212"/>
        <v>90</v>
      </c>
      <c r="BB1471" s="20" t="str">
        <f t="shared" si="1212"/>
        <v>nminer</v>
      </c>
      <c r="BC1471" s="20">
        <f t="shared" si="1212"/>
        <v>0</v>
      </c>
      <c r="BD1471" s="14"/>
      <c r="BJ1471" t="s">
        <v>237</v>
      </c>
      <c r="BK1471" t="s">
        <v>152</v>
      </c>
      <c r="BN1471" s="36">
        <v>294</v>
      </c>
      <c r="BQ1471">
        <f t="shared" si="1208"/>
        <v>1</v>
      </c>
      <c r="BR1471" s="38">
        <v>44737</v>
      </c>
      <c r="BS1471" s="22" t="s">
        <v>183</v>
      </c>
      <c r="BT1471" s="20" t="str">
        <f t="shared" si="1205"/>
        <v>PASSFestival_COR22E166</v>
      </c>
      <c r="BV1471">
        <v>1</v>
      </c>
    </row>
    <row r="1472" spans="2:74" x14ac:dyDescent="0.3">
      <c r="B1472" s="20">
        <f t="shared" si="1209"/>
        <v>167</v>
      </c>
      <c r="C1472" s="22" t="str">
        <f t="shared" si="1210"/>
        <v>#167 Pass Festival</v>
      </c>
      <c r="D1472" t="str">
        <f t="shared" si="1207"/>
        <v>COR22E167</v>
      </c>
      <c r="E1472" s="53" t="s">
        <v>236</v>
      </c>
      <c r="F1472" s="20">
        <v>1000</v>
      </c>
      <c r="G1472" s="74" t="s">
        <v>1733</v>
      </c>
      <c r="H1472" s="23" t="s">
        <v>146</v>
      </c>
      <c r="J1472" s="54" t="s">
        <v>172</v>
      </c>
      <c r="K1472" s="22" t="s">
        <v>173</v>
      </c>
      <c r="L1472" s="54" t="s">
        <v>147</v>
      </c>
      <c r="M1472" s="22">
        <v>1</v>
      </c>
      <c r="N1472" s="54" t="s">
        <v>174</v>
      </c>
      <c r="T1472" s="54" t="s">
        <v>36</v>
      </c>
      <c r="U1472" s="22" t="s">
        <v>227</v>
      </c>
      <c r="AW1472" s="22"/>
      <c r="AX1472" s="20" t="str">
        <f t="shared" ref="AX1472:BC1487" si="1213">AX1471</f>
        <v>ncreator</v>
      </c>
      <c r="AY1472" s="20">
        <f t="shared" si="1213"/>
        <v>10</v>
      </c>
      <c r="AZ1472" s="20" t="str">
        <f t="shared" si="1213"/>
        <v>cotrcrea</v>
      </c>
      <c r="BA1472" s="20">
        <f t="shared" si="1213"/>
        <v>90</v>
      </c>
      <c r="BB1472" s="20" t="str">
        <f t="shared" si="1213"/>
        <v>nminer</v>
      </c>
      <c r="BC1472" s="20">
        <f t="shared" si="1213"/>
        <v>0</v>
      </c>
      <c r="BD1472" s="14"/>
      <c r="BJ1472" t="s">
        <v>237</v>
      </c>
      <c r="BK1472" t="s">
        <v>152</v>
      </c>
      <c r="BN1472" s="36">
        <v>294</v>
      </c>
      <c r="BQ1472">
        <f t="shared" si="1208"/>
        <v>1</v>
      </c>
      <c r="BR1472" s="38">
        <v>44737</v>
      </c>
      <c r="BS1472" s="22" t="s">
        <v>183</v>
      </c>
      <c r="BT1472" s="20" t="str">
        <f t="shared" si="1205"/>
        <v>PASSFestival_COR22E167</v>
      </c>
      <c r="BV1472">
        <v>1</v>
      </c>
    </row>
    <row r="1473" spans="2:74" x14ac:dyDescent="0.3">
      <c r="B1473" s="20">
        <f t="shared" si="1209"/>
        <v>168</v>
      </c>
      <c r="C1473" s="22" t="str">
        <f t="shared" si="1210"/>
        <v>#168 Pass Festival</v>
      </c>
      <c r="D1473" t="str">
        <f t="shared" si="1207"/>
        <v>COR22E168</v>
      </c>
      <c r="E1473" s="53" t="s">
        <v>236</v>
      </c>
      <c r="F1473" s="20">
        <v>1000</v>
      </c>
      <c r="G1473" s="74" t="s">
        <v>1734</v>
      </c>
      <c r="H1473" s="23" t="s">
        <v>146</v>
      </c>
      <c r="J1473" s="54" t="s">
        <v>172</v>
      </c>
      <c r="K1473" s="22" t="s">
        <v>173</v>
      </c>
      <c r="L1473" s="54" t="s">
        <v>147</v>
      </c>
      <c r="M1473" s="22">
        <v>1</v>
      </c>
      <c r="N1473" s="54" t="s">
        <v>174</v>
      </c>
      <c r="T1473" s="54" t="s">
        <v>36</v>
      </c>
      <c r="U1473" s="22" t="s">
        <v>227</v>
      </c>
      <c r="AW1473" s="22"/>
      <c r="AX1473" s="20" t="str">
        <f t="shared" si="1213"/>
        <v>ncreator</v>
      </c>
      <c r="AY1473" s="20">
        <f t="shared" si="1213"/>
        <v>10</v>
      </c>
      <c r="AZ1473" s="20" t="str">
        <f t="shared" si="1213"/>
        <v>cotrcrea</v>
      </c>
      <c r="BA1473" s="20">
        <f t="shared" si="1213"/>
        <v>90</v>
      </c>
      <c r="BB1473" s="20" t="str">
        <f t="shared" si="1213"/>
        <v>nminer</v>
      </c>
      <c r="BC1473" s="20">
        <f t="shared" si="1213"/>
        <v>0</v>
      </c>
      <c r="BD1473" s="14"/>
      <c r="BJ1473" t="s">
        <v>237</v>
      </c>
      <c r="BK1473" t="s">
        <v>152</v>
      </c>
      <c r="BN1473" s="36">
        <v>294</v>
      </c>
      <c r="BQ1473">
        <f t="shared" si="1208"/>
        <v>1</v>
      </c>
      <c r="BR1473" s="38">
        <v>44737</v>
      </c>
      <c r="BS1473" s="22" t="s">
        <v>183</v>
      </c>
      <c r="BT1473" s="20" t="str">
        <f t="shared" si="1205"/>
        <v>PASSFestival_COR22E168</v>
      </c>
      <c r="BV1473">
        <v>1</v>
      </c>
    </row>
    <row r="1474" spans="2:74" x14ac:dyDescent="0.3">
      <c r="B1474" s="20">
        <f t="shared" si="1209"/>
        <v>169</v>
      </c>
      <c r="C1474" s="22" t="str">
        <f t="shared" si="1210"/>
        <v>#169 Pass Festival</v>
      </c>
      <c r="D1474" t="str">
        <f t="shared" si="1207"/>
        <v>COR22E169</v>
      </c>
      <c r="E1474" s="53" t="s">
        <v>236</v>
      </c>
      <c r="F1474" s="20">
        <v>1000</v>
      </c>
      <c r="G1474" s="74" t="s">
        <v>1735</v>
      </c>
      <c r="H1474" s="23" t="s">
        <v>146</v>
      </c>
      <c r="J1474" s="54" t="s">
        <v>172</v>
      </c>
      <c r="K1474" s="22" t="s">
        <v>173</v>
      </c>
      <c r="L1474" s="54" t="s">
        <v>147</v>
      </c>
      <c r="M1474" s="22">
        <v>1</v>
      </c>
      <c r="N1474" s="54" t="s">
        <v>174</v>
      </c>
      <c r="T1474" s="54" t="s">
        <v>36</v>
      </c>
      <c r="U1474" s="22" t="s">
        <v>227</v>
      </c>
      <c r="AW1474" s="22"/>
      <c r="AX1474" s="20" t="str">
        <f t="shared" si="1213"/>
        <v>ncreator</v>
      </c>
      <c r="AY1474" s="20">
        <f t="shared" si="1213"/>
        <v>10</v>
      </c>
      <c r="AZ1474" s="20" t="str">
        <f t="shared" si="1213"/>
        <v>cotrcrea</v>
      </c>
      <c r="BA1474" s="20">
        <f t="shared" si="1213"/>
        <v>90</v>
      </c>
      <c r="BB1474" s="20" t="str">
        <f t="shared" si="1213"/>
        <v>nminer</v>
      </c>
      <c r="BC1474" s="20">
        <f t="shared" si="1213"/>
        <v>0</v>
      </c>
      <c r="BD1474" s="14"/>
      <c r="BJ1474" t="s">
        <v>237</v>
      </c>
      <c r="BK1474" t="s">
        <v>152</v>
      </c>
      <c r="BN1474" s="36">
        <v>294</v>
      </c>
      <c r="BQ1474">
        <f t="shared" si="1208"/>
        <v>1</v>
      </c>
      <c r="BR1474" s="38">
        <v>44737</v>
      </c>
      <c r="BS1474" s="22" t="s">
        <v>183</v>
      </c>
      <c r="BT1474" s="20" t="str">
        <f t="shared" si="1205"/>
        <v>PASSFestival_COR22E169</v>
      </c>
      <c r="BV1474">
        <v>1</v>
      </c>
    </row>
    <row r="1475" spans="2:74" x14ac:dyDescent="0.3">
      <c r="B1475" s="20">
        <f t="shared" si="1209"/>
        <v>170</v>
      </c>
      <c r="C1475" s="22" t="str">
        <f t="shared" si="1210"/>
        <v>#170 Pass Festival</v>
      </c>
      <c r="D1475" t="str">
        <f t="shared" si="1207"/>
        <v>COR22E170</v>
      </c>
      <c r="E1475" s="53" t="s">
        <v>236</v>
      </c>
      <c r="F1475" s="20">
        <v>1000</v>
      </c>
      <c r="G1475" s="74" t="s">
        <v>1736</v>
      </c>
      <c r="H1475" s="23" t="s">
        <v>146</v>
      </c>
      <c r="J1475" s="54" t="s">
        <v>172</v>
      </c>
      <c r="K1475" s="22" t="s">
        <v>173</v>
      </c>
      <c r="L1475" s="54" t="s">
        <v>147</v>
      </c>
      <c r="M1475" s="22">
        <v>1</v>
      </c>
      <c r="N1475" s="54" t="s">
        <v>174</v>
      </c>
      <c r="T1475" s="54" t="s">
        <v>36</v>
      </c>
      <c r="U1475" s="22" t="s">
        <v>227</v>
      </c>
      <c r="AW1475" s="22"/>
      <c r="AX1475" s="20" t="str">
        <f t="shared" si="1213"/>
        <v>ncreator</v>
      </c>
      <c r="AY1475" s="20">
        <f t="shared" si="1213"/>
        <v>10</v>
      </c>
      <c r="AZ1475" s="20" t="str">
        <f t="shared" si="1213"/>
        <v>cotrcrea</v>
      </c>
      <c r="BA1475" s="20">
        <f t="shared" si="1213"/>
        <v>90</v>
      </c>
      <c r="BB1475" s="20" t="str">
        <f t="shared" si="1213"/>
        <v>nminer</v>
      </c>
      <c r="BC1475" s="20">
        <f t="shared" si="1213"/>
        <v>0</v>
      </c>
      <c r="BD1475" s="14"/>
      <c r="BJ1475" t="s">
        <v>237</v>
      </c>
      <c r="BK1475" t="s">
        <v>152</v>
      </c>
      <c r="BN1475" s="36">
        <v>294</v>
      </c>
      <c r="BQ1475">
        <f t="shared" si="1208"/>
        <v>1</v>
      </c>
      <c r="BR1475" s="38">
        <v>44737</v>
      </c>
      <c r="BS1475" s="22" t="s">
        <v>183</v>
      </c>
      <c r="BT1475" s="20" t="str">
        <f t="shared" si="1205"/>
        <v>PASSFestival_COR22E170</v>
      </c>
      <c r="BV1475">
        <v>1</v>
      </c>
    </row>
    <row r="1476" spans="2:74" x14ac:dyDescent="0.3">
      <c r="B1476" s="20">
        <f t="shared" si="1209"/>
        <v>171</v>
      </c>
      <c r="C1476" s="22" t="str">
        <f t="shared" si="1210"/>
        <v>#171 Pass Festival</v>
      </c>
      <c r="D1476" t="str">
        <f t="shared" si="1207"/>
        <v>COR22E171</v>
      </c>
      <c r="E1476" s="53" t="s">
        <v>236</v>
      </c>
      <c r="F1476" s="20">
        <v>1000</v>
      </c>
      <c r="G1476" s="74" t="s">
        <v>1737</v>
      </c>
      <c r="H1476" s="23" t="s">
        <v>146</v>
      </c>
      <c r="J1476" s="54" t="s">
        <v>172</v>
      </c>
      <c r="K1476" s="22" t="s">
        <v>173</v>
      </c>
      <c r="L1476" s="54" t="s">
        <v>147</v>
      </c>
      <c r="M1476" s="22">
        <v>1</v>
      </c>
      <c r="N1476" s="54" t="s">
        <v>174</v>
      </c>
      <c r="T1476" s="54" t="s">
        <v>36</v>
      </c>
      <c r="U1476" s="22" t="s">
        <v>227</v>
      </c>
      <c r="AW1476" s="22"/>
      <c r="AX1476" s="20" t="str">
        <f t="shared" si="1213"/>
        <v>ncreator</v>
      </c>
      <c r="AY1476" s="20">
        <f t="shared" si="1213"/>
        <v>10</v>
      </c>
      <c r="AZ1476" s="20" t="str">
        <f t="shared" si="1213"/>
        <v>cotrcrea</v>
      </c>
      <c r="BA1476" s="20">
        <f t="shared" si="1213"/>
        <v>90</v>
      </c>
      <c r="BB1476" s="20" t="str">
        <f t="shared" si="1213"/>
        <v>nminer</v>
      </c>
      <c r="BC1476" s="20">
        <f t="shared" si="1213"/>
        <v>0</v>
      </c>
      <c r="BD1476" s="14"/>
      <c r="BJ1476" t="s">
        <v>237</v>
      </c>
      <c r="BK1476" t="s">
        <v>152</v>
      </c>
      <c r="BN1476" s="36">
        <v>294</v>
      </c>
      <c r="BQ1476">
        <f t="shared" si="1208"/>
        <v>1</v>
      </c>
      <c r="BR1476" s="38">
        <v>44737</v>
      </c>
      <c r="BS1476" s="22" t="s">
        <v>183</v>
      </c>
      <c r="BT1476" s="20" t="str">
        <f t="shared" ref="BT1476:BT1539" si="1214">SUBSTITUTE(BJ1476," ","") &amp; "_" &amp; D1476</f>
        <v>PASSFestival_COR22E171</v>
      </c>
      <c r="BV1476">
        <v>1</v>
      </c>
    </row>
    <row r="1477" spans="2:74" x14ac:dyDescent="0.3">
      <c r="B1477" s="20">
        <f t="shared" si="1209"/>
        <v>172</v>
      </c>
      <c r="C1477" s="22" t="str">
        <f t="shared" si="1210"/>
        <v>#172 Pass Festival</v>
      </c>
      <c r="D1477" t="str">
        <f t="shared" si="1207"/>
        <v>COR22E172</v>
      </c>
      <c r="E1477" s="53" t="s">
        <v>236</v>
      </c>
      <c r="F1477" s="20">
        <v>1000</v>
      </c>
      <c r="G1477" s="74" t="s">
        <v>1738</v>
      </c>
      <c r="H1477" s="23" t="s">
        <v>146</v>
      </c>
      <c r="J1477" s="54" t="s">
        <v>172</v>
      </c>
      <c r="K1477" s="22" t="s">
        <v>173</v>
      </c>
      <c r="L1477" s="54" t="s">
        <v>147</v>
      </c>
      <c r="M1477" s="22">
        <v>1</v>
      </c>
      <c r="N1477" s="54" t="s">
        <v>174</v>
      </c>
      <c r="T1477" s="54" t="s">
        <v>36</v>
      </c>
      <c r="U1477" s="22" t="s">
        <v>227</v>
      </c>
      <c r="AW1477" s="22"/>
      <c r="AX1477" s="20" t="str">
        <f t="shared" si="1213"/>
        <v>ncreator</v>
      </c>
      <c r="AY1477" s="20">
        <f t="shared" si="1213"/>
        <v>10</v>
      </c>
      <c r="AZ1477" s="20" t="str">
        <f t="shared" si="1213"/>
        <v>cotrcrea</v>
      </c>
      <c r="BA1477" s="20">
        <f t="shared" si="1213"/>
        <v>90</v>
      </c>
      <c r="BB1477" s="20" t="str">
        <f t="shared" si="1213"/>
        <v>nminer</v>
      </c>
      <c r="BC1477" s="20">
        <f t="shared" si="1213"/>
        <v>0</v>
      </c>
      <c r="BD1477" s="14"/>
      <c r="BJ1477" t="s">
        <v>237</v>
      </c>
      <c r="BK1477" t="s">
        <v>152</v>
      </c>
      <c r="BN1477" s="36">
        <v>294</v>
      </c>
      <c r="BQ1477">
        <f t="shared" si="1208"/>
        <v>1</v>
      </c>
      <c r="BR1477" s="38">
        <v>44737</v>
      </c>
      <c r="BS1477" s="22" t="s">
        <v>183</v>
      </c>
      <c r="BT1477" s="20" t="str">
        <f t="shared" si="1214"/>
        <v>PASSFestival_COR22E172</v>
      </c>
      <c r="BV1477">
        <v>1</v>
      </c>
    </row>
    <row r="1478" spans="2:74" x14ac:dyDescent="0.3">
      <c r="B1478" s="20">
        <f t="shared" si="1209"/>
        <v>173</v>
      </c>
      <c r="C1478" s="22" t="str">
        <f t="shared" si="1210"/>
        <v>#173 Pass Festival</v>
      </c>
      <c r="D1478" t="str">
        <f t="shared" si="1207"/>
        <v>COR22E173</v>
      </c>
      <c r="E1478" s="53" t="s">
        <v>236</v>
      </c>
      <c r="F1478" s="20">
        <v>1000</v>
      </c>
      <c r="G1478" s="74" t="s">
        <v>1739</v>
      </c>
      <c r="H1478" s="23" t="s">
        <v>146</v>
      </c>
      <c r="J1478" s="54" t="s">
        <v>172</v>
      </c>
      <c r="K1478" s="22" t="s">
        <v>173</v>
      </c>
      <c r="L1478" s="54" t="s">
        <v>147</v>
      </c>
      <c r="M1478" s="22">
        <v>1</v>
      </c>
      <c r="N1478" s="54" t="s">
        <v>174</v>
      </c>
      <c r="T1478" s="54" t="s">
        <v>36</v>
      </c>
      <c r="U1478" s="22" t="s">
        <v>227</v>
      </c>
      <c r="AW1478" s="22"/>
      <c r="AX1478" s="20" t="str">
        <f t="shared" si="1213"/>
        <v>ncreator</v>
      </c>
      <c r="AY1478" s="20">
        <f t="shared" si="1213"/>
        <v>10</v>
      </c>
      <c r="AZ1478" s="20" t="str">
        <f t="shared" si="1213"/>
        <v>cotrcrea</v>
      </c>
      <c r="BA1478" s="20">
        <f t="shared" si="1213"/>
        <v>90</v>
      </c>
      <c r="BB1478" s="20" t="str">
        <f t="shared" si="1213"/>
        <v>nminer</v>
      </c>
      <c r="BC1478" s="20">
        <f t="shared" si="1213"/>
        <v>0</v>
      </c>
      <c r="BD1478" s="14"/>
      <c r="BJ1478" t="s">
        <v>237</v>
      </c>
      <c r="BK1478" t="s">
        <v>152</v>
      </c>
      <c r="BN1478" s="36">
        <v>294</v>
      </c>
      <c r="BQ1478">
        <f t="shared" si="1208"/>
        <v>1</v>
      </c>
      <c r="BR1478" s="38">
        <v>44737</v>
      </c>
      <c r="BS1478" s="22" t="s">
        <v>183</v>
      </c>
      <c r="BT1478" s="20" t="str">
        <f t="shared" si="1214"/>
        <v>PASSFestival_COR22E173</v>
      </c>
      <c r="BV1478">
        <v>1</v>
      </c>
    </row>
    <row r="1479" spans="2:74" x14ac:dyDescent="0.3">
      <c r="B1479" s="20">
        <f t="shared" si="1209"/>
        <v>174</v>
      </c>
      <c r="C1479" s="22" t="str">
        <f t="shared" si="1210"/>
        <v>#174 Pass Festival</v>
      </c>
      <c r="D1479" t="str">
        <f t="shared" si="1207"/>
        <v>COR22E174</v>
      </c>
      <c r="E1479" s="53" t="s">
        <v>236</v>
      </c>
      <c r="F1479" s="20">
        <v>1000</v>
      </c>
      <c r="G1479" s="74" t="s">
        <v>1740</v>
      </c>
      <c r="H1479" s="23" t="s">
        <v>146</v>
      </c>
      <c r="J1479" s="54" t="s">
        <v>172</v>
      </c>
      <c r="K1479" s="22" t="s">
        <v>173</v>
      </c>
      <c r="L1479" s="54" t="s">
        <v>147</v>
      </c>
      <c r="M1479" s="22">
        <v>1</v>
      </c>
      <c r="N1479" s="54" t="s">
        <v>174</v>
      </c>
      <c r="T1479" s="54" t="s">
        <v>36</v>
      </c>
      <c r="U1479" s="22" t="s">
        <v>227</v>
      </c>
      <c r="AW1479" s="22"/>
      <c r="AX1479" s="20" t="str">
        <f t="shared" si="1213"/>
        <v>ncreator</v>
      </c>
      <c r="AY1479" s="20">
        <f t="shared" si="1213"/>
        <v>10</v>
      </c>
      <c r="AZ1479" s="20" t="str">
        <f t="shared" si="1213"/>
        <v>cotrcrea</v>
      </c>
      <c r="BA1479" s="20">
        <f t="shared" si="1213"/>
        <v>90</v>
      </c>
      <c r="BB1479" s="20" t="str">
        <f t="shared" si="1213"/>
        <v>nminer</v>
      </c>
      <c r="BC1479" s="20">
        <f t="shared" si="1213"/>
        <v>0</v>
      </c>
      <c r="BD1479" s="14"/>
      <c r="BJ1479" t="s">
        <v>237</v>
      </c>
      <c r="BK1479" t="s">
        <v>152</v>
      </c>
      <c r="BN1479" s="36">
        <v>294</v>
      </c>
      <c r="BQ1479">
        <f t="shared" si="1208"/>
        <v>1</v>
      </c>
      <c r="BR1479" s="38">
        <v>44737</v>
      </c>
      <c r="BS1479" s="22" t="s">
        <v>183</v>
      </c>
      <c r="BT1479" s="20" t="str">
        <f t="shared" si="1214"/>
        <v>PASSFestival_COR22E174</v>
      </c>
      <c r="BV1479">
        <v>1</v>
      </c>
    </row>
    <row r="1480" spans="2:74" x14ac:dyDescent="0.3">
      <c r="B1480" s="20">
        <f t="shared" si="1209"/>
        <v>175</v>
      </c>
      <c r="C1480" s="22" t="str">
        <f t="shared" si="1210"/>
        <v>#175 Pass Festival</v>
      </c>
      <c r="D1480" t="str">
        <f t="shared" si="1207"/>
        <v>COR22E175</v>
      </c>
      <c r="E1480" s="53" t="s">
        <v>236</v>
      </c>
      <c r="F1480" s="20">
        <v>1000</v>
      </c>
      <c r="G1480" s="74" t="s">
        <v>1741</v>
      </c>
      <c r="H1480" s="23" t="s">
        <v>146</v>
      </c>
      <c r="J1480" s="54" t="s">
        <v>172</v>
      </c>
      <c r="K1480" s="22" t="s">
        <v>173</v>
      </c>
      <c r="L1480" s="54" t="s">
        <v>147</v>
      </c>
      <c r="M1480" s="22">
        <v>1</v>
      </c>
      <c r="N1480" s="54" t="s">
        <v>174</v>
      </c>
      <c r="T1480" s="54" t="s">
        <v>36</v>
      </c>
      <c r="U1480" s="22" t="s">
        <v>227</v>
      </c>
      <c r="AW1480" s="22"/>
      <c r="AX1480" s="20" t="str">
        <f t="shared" si="1213"/>
        <v>ncreator</v>
      </c>
      <c r="AY1480" s="20">
        <f t="shared" si="1213"/>
        <v>10</v>
      </c>
      <c r="AZ1480" s="20" t="str">
        <f t="shared" si="1213"/>
        <v>cotrcrea</v>
      </c>
      <c r="BA1480" s="20">
        <f t="shared" si="1213"/>
        <v>90</v>
      </c>
      <c r="BB1480" s="20" t="str">
        <f t="shared" si="1213"/>
        <v>nminer</v>
      </c>
      <c r="BC1480" s="20">
        <f t="shared" si="1213"/>
        <v>0</v>
      </c>
      <c r="BD1480" s="14"/>
      <c r="BJ1480" t="s">
        <v>237</v>
      </c>
      <c r="BK1480" t="s">
        <v>152</v>
      </c>
      <c r="BN1480" s="36">
        <v>294</v>
      </c>
      <c r="BQ1480">
        <f t="shared" si="1208"/>
        <v>1</v>
      </c>
      <c r="BR1480" s="38">
        <v>44737</v>
      </c>
      <c r="BS1480" s="22" t="s">
        <v>183</v>
      </c>
      <c r="BT1480" s="20" t="str">
        <f t="shared" si="1214"/>
        <v>PASSFestival_COR22E175</v>
      </c>
      <c r="BV1480">
        <v>1</v>
      </c>
    </row>
    <row r="1481" spans="2:74" x14ac:dyDescent="0.3">
      <c r="B1481" s="20">
        <f t="shared" si="1209"/>
        <v>176</v>
      </c>
      <c r="C1481" s="22" t="str">
        <f t="shared" si="1210"/>
        <v>#176 Pass Festival</v>
      </c>
      <c r="D1481" t="str">
        <f t="shared" si="1207"/>
        <v>COR22E176</v>
      </c>
      <c r="E1481" s="53" t="s">
        <v>236</v>
      </c>
      <c r="F1481" s="20">
        <v>1000</v>
      </c>
      <c r="G1481" s="74" t="s">
        <v>1742</v>
      </c>
      <c r="H1481" s="23" t="s">
        <v>146</v>
      </c>
      <c r="J1481" s="54" t="s">
        <v>172</v>
      </c>
      <c r="K1481" s="22" t="s">
        <v>173</v>
      </c>
      <c r="L1481" s="54" t="s">
        <v>147</v>
      </c>
      <c r="M1481" s="22">
        <v>1</v>
      </c>
      <c r="N1481" s="54" t="s">
        <v>174</v>
      </c>
      <c r="T1481" s="54" t="s">
        <v>36</v>
      </c>
      <c r="U1481" s="22" t="s">
        <v>227</v>
      </c>
      <c r="AW1481" s="22"/>
      <c r="AX1481" s="20" t="str">
        <f t="shared" si="1213"/>
        <v>ncreator</v>
      </c>
      <c r="AY1481" s="20">
        <f t="shared" si="1213"/>
        <v>10</v>
      </c>
      <c r="AZ1481" s="20" t="str">
        <f t="shared" si="1213"/>
        <v>cotrcrea</v>
      </c>
      <c r="BA1481" s="20">
        <f t="shared" si="1213"/>
        <v>90</v>
      </c>
      <c r="BB1481" s="20" t="str">
        <f t="shared" si="1213"/>
        <v>nminer</v>
      </c>
      <c r="BC1481" s="20">
        <f t="shared" si="1213"/>
        <v>0</v>
      </c>
      <c r="BD1481" s="14"/>
      <c r="BJ1481" t="s">
        <v>237</v>
      </c>
      <c r="BK1481" t="s">
        <v>152</v>
      </c>
      <c r="BN1481" s="36">
        <v>294</v>
      </c>
      <c r="BQ1481">
        <f t="shared" si="1208"/>
        <v>1</v>
      </c>
      <c r="BR1481" s="38">
        <v>44737</v>
      </c>
      <c r="BS1481" s="22" t="s">
        <v>183</v>
      </c>
      <c r="BT1481" s="20" t="str">
        <f t="shared" si="1214"/>
        <v>PASSFestival_COR22E176</v>
      </c>
      <c r="BV1481">
        <v>1</v>
      </c>
    </row>
    <row r="1482" spans="2:74" x14ac:dyDescent="0.3">
      <c r="B1482" s="20">
        <f t="shared" si="1209"/>
        <v>177</v>
      </c>
      <c r="C1482" s="22" t="str">
        <f t="shared" si="1210"/>
        <v>#177 Pass Festival</v>
      </c>
      <c r="D1482" t="str">
        <f t="shared" si="1207"/>
        <v>COR22E177</v>
      </c>
      <c r="E1482" s="53" t="s">
        <v>236</v>
      </c>
      <c r="F1482" s="20">
        <v>1000</v>
      </c>
      <c r="G1482" s="74" t="s">
        <v>1743</v>
      </c>
      <c r="H1482" s="23" t="s">
        <v>146</v>
      </c>
      <c r="J1482" s="54" t="s">
        <v>172</v>
      </c>
      <c r="K1482" s="22" t="s">
        <v>173</v>
      </c>
      <c r="L1482" s="54" t="s">
        <v>147</v>
      </c>
      <c r="M1482" s="22">
        <v>1</v>
      </c>
      <c r="N1482" s="54" t="s">
        <v>174</v>
      </c>
      <c r="T1482" s="54" t="s">
        <v>36</v>
      </c>
      <c r="U1482" s="22" t="s">
        <v>227</v>
      </c>
      <c r="AW1482" s="22"/>
      <c r="AX1482" s="20" t="str">
        <f t="shared" si="1213"/>
        <v>ncreator</v>
      </c>
      <c r="AY1482" s="20">
        <f t="shared" si="1213"/>
        <v>10</v>
      </c>
      <c r="AZ1482" s="20" t="str">
        <f t="shared" si="1213"/>
        <v>cotrcrea</v>
      </c>
      <c r="BA1482" s="20">
        <f t="shared" si="1213"/>
        <v>90</v>
      </c>
      <c r="BB1482" s="20" t="str">
        <f t="shared" si="1213"/>
        <v>nminer</v>
      </c>
      <c r="BC1482" s="20">
        <f t="shared" si="1213"/>
        <v>0</v>
      </c>
      <c r="BD1482" s="14"/>
      <c r="BJ1482" t="s">
        <v>237</v>
      </c>
      <c r="BK1482" t="s">
        <v>152</v>
      </c>
      <c r="BN1482" s="36">
        <v>294</v>
      </c>
      <c r="BQ1482">
        <f t="shared" si="1208"/>
        <v>1</v>
      </c>
      <c r="BR1482" s="38">
        <v>44737</v>
      </c>
      <c r="BS1482" s="22" t="s">
        <v>183</v>
      </c>
      <c r="BT1482" s="20" t="str">
        <f t="shared" si="1214"/>
        <v>PASSFestival_COR22E177</v>
      </c>
      <c r="BV1482">
        <v>1</v>
      </c>
    </row>
    <row r="1483" spans="2:74" x14ac:dyDescent="0.3">
      <c r="B1483" s="20">
        <f t="shared" si="1209"/>
        <v>178</v>
      </c>
      <c r="C1483" s="22" t="str">
        <f t="shared" si="1210"/>
        <v>#178 Pass Festival</v>
      </c>
      <c r="D1483" t="str">
        <f t="shared" si="1207"/>
        <v>COR22E178</v>
      </c>
      <c r="E1483" s="53" t="s">
        <v>236</v>
      </c>
      <c r="F1483" s="20">
        <v>1000</v>
      </c>
      <c r="G1483" s="74" t="s">
        <v>1744</v>
      </c>
      <c r="H1483" s="23" t="s">
        <v>146</v>
      </c>
      <c r="J1483" s="54" t="s">
        <v>172</v>
      </c>
      <c r="K1483" s="22" t="s">
        <v>173</v>
      </c>
      <c r="L1483" s="54" t="s">
        <v>147</v>
      </c>
      <c r="M1483" s="22">
        <v>1</v>
      </c>
      <c r="N1483" s="54" t="s">
        <v>174</v>
      </c>
      <c r="T1483" s="54" t="s">
        <v>36</v>
      </c>
      <c r="U1483" s="22" t="s">
        <v>227</v>
      </c>
      <c r="AW1483" s="22"/>
      <c r="AX1483" s="20" t="str">
        <f t="shared" si="1213"/>
        <v>ncreator</v>
      </c>
      <c r="AY1483" s="20">
        <f t="shared" si="1213"/>
        <v>10</v>
      </c>
      <c r="AZ1483" s="20" t="str">
        <f t="shared" si="1213"/>
        <v>cotrcrea</v>
      </c>
      <c r="BA1483" s="20">
        <f t="shared" si="1213"/>
        <v>90</v>
      </c>
      <c r="BB1483" s="20" t="str">
        <f t="shared" si="1213"/>
        <v>nminer</v>
      </c>
      <c r="BC1483" s="20">
        <f t="shared" si="1213"/>
        <v>0</v>
      </c>
      <c r="BD1483" s="14"/>
      <c r="BJ1483" t="s">
        <v>237</v>
      </c>
      <c r="BK1483" t="s">
        <v>152</v>
      </c>
      <c r="BN1483" s="36">
        <v>294</v>
      </c>
      <c r="BQ1483">
        <f t="shared" si="1208"/>
        <v>1</v>
      </c>
      <c r="BR1483" s="38">
        <v>44737</v>
      </c>
      <c r="BS1483" s="22" t="s">
        <v>183</v>
      </c>
      <c r="BT1483" s="20" t="str">
        <f t="shared" si="1214"/>
        <v>PASSFestival_COR22E178</v>
      </c>
      <c r="BV1483">
        <v>1</v>
      </c>
    </row>
    <row r="1484" spans="2:74" x14ac:dyDescent="0.3">
      <c r="B1484" s="20">
        <f t="shared" si="1209"/>
        <v>179</v>
      </c>
      <c r="C1484" s="22" t="str">
        <f t="shared" si="1210"/>
        <v>#179 Pass Festival</v>
      </c>
      <c r="D1484" t="str">
        <f t="shared" si="1207"/>
        <v>COR22E179</v>
      </c>
      <c r="E1484" s="53" t="s">
        <v>236</v>
      </c>
      <c r="F1484" s="20">
        <v>1000</v>
      </c>
      <c r="G1484" s="74" t="s">
        <v>1745</v>
      </c>
      <c r="H1484" s="23" t="s">
        <v>146</v>
      </c>
      <c r="J1484" s="54" t="s">
        <v>172</v>
      </c>
      <c r="K1484" s="22" t="s">
        <v>173</v>
      </c>
      <c r="L1484" s="54" t="s">
        <v>147</v>
      </c>
      <c r="M1484" s="22">
        <v>1</v>
      </c>
      <c r="N1484" s="54" t="s">
        <v>174</v>
      </c>
      <c r="T1484" s="54" t="s">
        <v>36</v>
      </c>
      <c r="U1484" s="22" t="s">
        <v>227</v>
      </c>
      <c r="AW1484" s="22"/>
      <c r="AX1484" s="20" t="str">
        <f t="shared" si="1213"/>
        <v>ncreator</v>
      </c>
      <c r="AY1484" s="20">
        <f t="shared" si="1213"/>
        <v>10</v>
      </c>
      <c r="AZ1484" s="20" t="str">
        <f t="shared" si="1213"/>
        <v>cotrcrea</v>
      </c>
      <c r="BA1484" s="20">
        <f t="shared" si="1213"/>
        <v>90</v>
      </c>
      <c r="BB1484" s="20" t="str">
        <f t="shared" si="1213"/>
        <v>nminer</v>
      </c>
      <c r="BC1484" s="20">
        <f t="shared" si="1213"/>
        <v>0</v>
      </c>
      <c r="BD1484" s="14"/>
      <c r="BJ1484" t="s">
        <v>237</v>
      </c>
      <c r="BK1484" t="s">
        <v>152</v>
      </c>
      <c r="BN1484" s="36">
        <v>294</v>
      </c>
      <c r="BQ1484">
        <f t="shared" si="1208"/>
        <v>1</v>
      </c>
      <c r="BR1484" s="38">
        <v>44737</v>
      </c>
      <c r="BS1484" s="22" t="s">
        <v>183</v>
      </c>
      <c r="BT1484" s="20" t="str">
        <f t="shared" si="1214"/>
        <v>PASSFestival_COR22E179</v>
      </c>
      <c r="BV1484">
        <v>1</v>
      </c>
    </row>
    <row r="1485" spans="2:74" x14ac:dyDescent="0.3">
      <c r="B1485" s="20">
        <f t="shared" si="1209"/>
        <v>180</v>
      </c>
      <c r="C1485" s="22" t="str">
        <f t="shared" si="1210"/>
        <v>#180 Pass Festival</v>
      </c>
      <c r="D1485" t="str">
        <f t="shared" si="1207"/>
        <v>COR22E180</v>
      </c>
      <c r="E1485" s="53" t="s">
        <v>236</v>
      </c>
      <c r="F1485" s="20">
        <v>1000</v>
      </c>
      <c r="G1485" s="74" t="s">
        <v>1746</v>
      </c>
      <c r="H1485" s="23" t="s">
        <v>146</v>
      </c>
      <c r="J1485" s="54" t="s">
        <v>172</v>
      </c>
      <c r="K1485" s="22" t="s">
        <v>173</v>
      </c>
      <c r="L1485" s="54" t="s">
        <v>147</v>
      </c>
      <c r="M1485" s="22">
        <v>1</v>
      </c>
      <c r="N1485" s="54" t="s">
        <v>174</v>
      </c>
      <c r="T1485" s="54" t="s">
        <v>36</v>
      </c>
      <c r="U1485" s="22" t="s">
        <v>227</v>
      </c>
      <c r="AW1485" s="22"/>
      <c r="AX1485" s="20" t="str">
        <f t="shared" si="1213"/>
        <v>ncreator</v>
      </c>
      <c r="AY1485" s="20">
        <f t="shared" si="1213"/>
        <v>10</v>
      </c>
      <c r="AZ1485" s="20" t="str">
        <f t="shared" si="1213"/>
        <v>cotrcrea</v>
      </c>
      <c r="BA1485" s="20">
        <f t="shared" si="1213"/>
        <v>90</v>
      </c>
      <c r="BB1485" s="20" t="str">
        <f t="shared" si="1213"/>
        <v>nminer</v>
      </c>
      <c r="BC1485" s="20">
        <f t="shared" si="1213"/>
        <v>0</v>
      </c>
      <c r="BD1485" s="14"/>
      <c r="BJ1485" t="s">
        <v>237</v>
      </c>
      <c r="BK1485" t="s">
        <v>152</v>
      </c>
      <c r="BN1485" s="36">
        <v>294</v>
      </c>
      <c r="BQ1485">
        <f t="shared" si="1208"/>
        <v>1</v>
      </c>
      <c r="BR1485" s="38">
        <v>44737</v>
      </c>
      <c r="BS1485" s="22" t="s">
        <v>183</v>
      </c>
      <c r="BT1485" s="20" t="str">
        <f t="shared" si="1214"/>
        <v>PASSFestival_COR22E180</v>
      </c>
      <c r="BV1485">
        <v>1</v>
      </c>
    </row>
    <row r="1486" spans="2:74" x14ac:dyDescent="0.3">
      <c r="B1486" s="20">
        <f t="shared" si="1209"/>
        <v>181</v>
      </c>
      <c r="C1486" s="22" t="str">
        <f t="shared" si="1210"/>
        <v>#181 Pass Festival</v>
      </c>
      <c r="D1486" t="str">
        <f t="shared" si="1207"/>
        <v>COR22E181</v>
      </c>
      <c r="E1486" s="53" t="s">
        <v>236</v>
      </c>
      <c r="F1486" s="20">
        <v>1000</v>
      </c>
      <c r="G1486" s="74" t="s">
        <v>1747</v>
      </c>
      <c r="H1486" s="23" t="s">
        <v>146</v>
      </c>
      <c r="J1486" s="54" t="s">
        <v>172</v>
      </c>
      <c r="K1486" s="22" t="s">
        <v>173</v>
      </c>
      <c r="L1486" s="54" t="s">
        <v>147</v>
      </c>
      <c r="M1486" s="22">
        <v>1</v>
      </c>
      <c r="N1486" s="54" t="s">
        <v>174</v>
      </c>
      <c r="T1486" s="54" t="s">
        <v>36</v>
      </c>
      <c r="U1486" s="22" t="s">
        <v>227</v>
      </c>
      <c r="AW1486" s="22"/>
      <c r="AX1486" s="20" t="str">
        <f t="shared" si="1213"/>
        <v>ncreator</v>
      </c>
      <c r="AY1486" s="20">
        <f t="shared" si="1213"/>
        <v>10</v>
      </c>
      <c r="AZ1486" s="20" t="str">
        <f t="shared" si="1213"/>
        <v>cotrcrea</v>
      </c>
      <c r="BA1486" s="20">
        <f t="shared" si="1213"/>
        <v>90</v>
      </c>
      <c r="BB1486" s="20" t="str">
        <f t="shared" si="1213"/>
        <v>nminer</v>
      </c>
      <c r="BC1486" s="20">
        <f t="shared" si="1213"/>
        <v>0</v>
      </c>
      <c r="BD1486" s="14"/>
      <c r="BJ1486" t="s">
        <v>237</v>
      </c>
      <c r="BK1486" t="s">
        <v>152</v>
      </c>
      <c r="BN1486" s="36">
        <v>294</v>
      </c>
      <c r="BQ1486">
        <f t="shared" si="1208"/>
        <v>1</v>
      </c>
      <c r="BR1486" s="38">
        <v>44737</v>
      </c>
      <c r="BS1486" s="22" t="s">
        <v>183</v>
      </c>
      <c r="BT1486" s="20" t="str">
        <f t="shared" si="1214"/>
        <v>PASSFestival_COR22E181</v>
      </c>
      <c r="BV1486">
        <v>1</v>
      </c>
    </row>
    <row r="1487" spans="2:74" x14ac:dyDescent="0.3">
      <c r="B1487" s="20">
        <f t="shared" si="1209"/>
        <v>182</v>
      </c>
      <c r="C1487" s="22" t="str">
        <f t="shared" si="1210"/>
        <v>#182 Pass Festival</v>
      </c>
      <c r="D1487" t="str">
        <f t="shared" si="1207"/>
        <v>COR22E182</v>
      </c>
      <c r="E1487" s="53" t="s">
        <v>236</v>
      </c>
      <c r="F1487" s="20">
        <v>1000</v>
      </c>
      <c r="G1487" s="74" t="s">
        <v>1748</v>
      </c>
      <c r="H1487" s="23" t="s">
        <v>146</v>
      </c>
      <c r="J1487" s="54" t="s">
        <v>172</v>
      </c>
      <c r="K1487" s="22" t="s">
        <v>173</v>
      </c>
      <c r="L1487" s="54" t="s">
        <v>147</v>
      </c>
      <c r="M1487" s="22">
        <v>1</v>
      </c>
      <c r="N1487" s="54" t="s">
        <v>174</v>
      </c>
      <c r="T1487" s="54" t="s">
        <v>36</v>
      </c>
      <c r="U1487" s="22" t="s">
        <v>227</v>
      </c>
      <c r="AW1487" s="22"/>
      <c r="AX1487" s="20" t="str">
        <f t="shared" si="1213"/>
        <v>ncreator</v>
      </c>
      <c r="AY1487" s="20">
        <f t="shared" si="1213"/>
        <v>10</v>
      </c>
      <c r="AZ1487" s="20" t="str">
        <f t="shared" si="1213"/>
        <v>cotrcrea</v>
      </c>
      <c r="BA1487" s="20">
        <f t="shared" si="1213"/>
        <v>90</v>
      </c>
      <c r="BB1487" s="20" t="str">
        <f t="shared" si="1213"/>
        <v>nminer</v>
      </c>
      <c r="BC1487" s="20">
        <f t="shared" si="1213"/>
        <v>0</v>
      </c>
      <c r="BD1487" s="14"/>
      <c r="BJ1487" t="s">
        <v>237</v>
      </c>
      <c r="BK1487" t="s">
        <v>152</v>
      </c>
      <c r="BN1487" s="36">
        <v>294</v>
      </c>
      <c r="BQ1487">
        <f t="shared" si="1208"/>
        <v>1</v>
      </c>
      <c r="BR1487" s="38">
        <v>44737</v>
      </c>
      <c r="BS1487" s="22" t="s">
        <v>183</v>
      </c>
      <c r="BT1487" s="20" t="str">
        <f t="shared" si="1214"/>
        <v>PASSFestival_COR22E182</v>
      </c>
      <c r="BV1487">
        <v>1</v>
      </c>
    </row>
    <row r="1488" spans="2:74" x14ac:dyDescent="0.3">
      <c r="B1488" s="20">
        <f t="shared" si="1209"/>
        <v>183</v>
      </c>
      <c r="C1488" s="22" t="str">
        <f t="shared" si="1210"/>
        <v>#183 Pass Festival</v>
      </c>
      <c r="D1488" t="str">
        <f t="shared" si="1207"/>
        <v>COR22E183</v>
      </c>
      <c r="E1488" s="53" t="s">
        <v>236</v>
      </c>
      <c r="F1488" s="20">
        <v>1000</v>
      </c>
      <c r="G1488" s="74" t="s">
        <v>1749</v>
      </c>
      <c r="H1488" s="23" t="s">
        <v>146</v>
      </c>
      <c r="J1488" s="54" t="s">
        <v>172</v>
      </c>
      <c r="K1488" s="22" t="s">
        <v>173</v>
      </c>
      <c r="L1488" s="54" t="s">
        <v>147</v>
      </c>
      <c r="M1488" s="22">
        <v>1</v>
      </c>
      <c r="N1488" s="54" t="s">
        <v>174</v>
      </c>
      <c r="T1488" s="54" t="s">
        <v>36</v>
      </c>
      <c r="U1488" s="22" t="s">
        <v>227</v>
      </c>
      <c r="AW1488" s="22"/>
      <c r="AX1488" s="20" t="str">
        <f t="shared" ref="AX1488:BC1503" si="1215">AX1487</f>
        <v>ncreator</v>
      </c>
      <c r="AY1488" s="20">
        <f t="shared" si="1215"/>
        <v>10</v>
      </c>
      <c r="AZ1488" s="20" t="str">
        <f t="shared" si="1215"/>
        <v>cotrcrea</v>
      </c>
      <c r="BA1488" s="20">
        <f t="shared" si="1215"/>
        <v>90</v>
      </c>
      <c r="BB1488" s="20" t="str">
        <f t="shared" si="1215"/>
        <v>nminer</v>
      </c>
      <c r="BC1488" s="20">
        <f t="shared" si="1215"/>
        <v>0</v>
      </c>
      <c r="BD1488" s="14"/>
      <c r="BJ1488" t="s">
        <v>237</v>
      </c>
      <c r="BK1488" t="s">
        <v>152</v>
      </c>
      <c r="BN1488" s="36">
        <v>294</v>
      </c>
      <c r="BQ1488">
        <f t="shared" si="1208"/>
        <v>1</v>
      </c>
      <c r="BR1488" s="38">
        <v>44737</v>
      </c>
      <c r="BS1488" s="22" t="s">
        <v>183</v>
      </c>
      <c r="BT1488" s="20" t="str">
        <f t="shared" si="1214"/>
        <v>PASSFestival_COR22E183</v>
      </c>
      <c r="BV1488">
        <v>1</v>
      </c>
    </row>
    <row r="1489" spans="2:74" x14ac:dyDescent="0.3">
      <c r="B1489" s="20">
        <f t="shared" si="1209"/>
        <v>184</v>
      </c>
      <c r="C1489" s="22" t="str">
        <f t="shared" si="1210"/>
        <v>#184 Pass Festival</v>
      </c>
      <c r="D1489" t="str">
        <f t="shared" si="1207"/>
        <v>COR22E184</v>
      </c>
      <c r="E1489" s="53" t="s">
        <v>236</v>
      </c>
      <c r="F1489" s="20">
        <v>1000</v>
      </c>
      <c r="G1489" s="74" t="s">
        <v>1750</v>
      </c>
      <c r="H1489" s="23" t="s">
        <v>146</v>
      </c>
      <c r="J1489" s="54" t="s">
        <v>172</v>
      </c>
      <c r="K1489" s="22" t="s">
        <v>173</v>
      </c>
      <c r="L1489" s="54" t="s">
        <v>147</v>
      </c>
      <c r="M1489" s="22">
        <v>1</v>
      </c>
      <c r="N1489" s="54" t="s">
        <v>174</v>
      </c>
      <c r="T1489" s="54" t="s">
        <v>36</v>
      </c>
      <c r="U1489" s="22" t="s">
        <v>227</v>
      </c>
      <c r="AW1489" s="22"/>
      <c r="AX1489" s="20" t="str">
        <f t="shared" si="1215"/>
        <v>ncreator</v>
      </c>
      <c r="AY1489" s="20">
        <f t="shared" si="1215"/>
        <v>10</v>
      </c>
      <c r="AZ1489" s="20" t="str">
        <f t="shared" si="1215"/>
        <v>cotrcrea</v>
      </c>
      <c r="BA1489" s="20">
        <f t="shared" si="1215"/>
        <v>90</v>
      </c>
      <c r="BB1489" s="20" t="str">
        <f t="shared" si="1215"/>
        <v>nminer</v>
      </c>
      <c r="BC1489" s="20">
        <f t="shared" si="1215"/>
        <v>0</v>
      </c>
      <c r="BD1489" s="14"/>
      <c r="BJ1489" t="s">
        <v>237</v>
      </c>
      <c r="BK1489" t="s">
        <v>152</v>
      </c>
      <c r="BN1489" s="36">
        <v>294</v>
      </c>
      <c r="BQ1489">
        <f t="shared" si="1208"/>
        <v>1</v>
      </c>
      <c r="BR1489" s="38">
        <v>44737</v>
      </c>
      <c r="BS1489" s="22" t="s">
        <v>183</v>
      </c>
      <c r="BT1489" s="20" t="str">
        <f t="shared" si="1214"/>
        <v>PASSFestival_COR22E184</v>
      </c>
      <c r="BV1489">
        <v>1</v>
      </c>
    </row>
    <row r="1490" spans="2:74" x14ac:dyDescent="0.3">
      <c r="B1490" s="20">
        <f t="shared" si="1209"/>
        <v>185</v>
      </c>
      <c r="C1490" s="22" t="str">
        <f t="shared" si="1210"/>
        <v>#185 Pass Festival</v>
      </c>
      <c r="D1490" t="str">
        <f t="shared" si="1207"/>
        <v>COR22E185</v>
      </c>
      <c r="E1490" s="53" t="s">
        <v>236</v>
      </c>
      <c r="F1490" s="20">
        <v>1000</v>
      </c>
      <c r="G1490" s="74" t="s">
        <v>1751</v>
      </c>
      <c r="H1490" s="23" t="s">
        <v>146</v>
      </c>
      <c r="J1490" s="54" t="s">
        <v>172</v>
      </c>
      <c r="K1490" s="22" t="s">
        <v>173</v>
      </c>
      <c r="L1490" s="54" t="s">
        <v>147</v>
      </c>
      <c r="M1490" s="22">
        <v>1</v>
      </c>
      <c r="N1490" s="54" t="s">
        <v>174</v>
      </c>
      <c r="T1490" s="54" t="s">
        <v>36</v>
      </c>
      <c r="U1490" s="22" t="s">
        <v>227</v>
      </c>
      <c r="AW1490" s="22"/>
      <c r="AX1490" s="20" t="str">
        <f t="shared" si="1215"/>
        <v>ncreator</v>
      </c>
      <c r="AY1490" s="20">
        <f t="shared" si="1215"/>
        <v>10</v>
      </c>
      <c r="AZ1490" s="20" t="str">
        <f t="shared" si="1215"/>
        <v>cotrcrea</v>
      </c>
      <c r="BA1490" s="20">
        <f t="shared" si="1215"/>
        <v>90</v>
      </c>
      <c r="BB1490" s="20" t="str">
        <f t="shared" si="1215"/>
        <v>nminer</v>
      </c>
      <c r="BC1490" s="20">
        <f t="shared" si="1215"/>
        <v>0</v>
      </c>
      <c r="BD1490" s="14"/>
      <c r="BJ1490" t="s">
        <v>237</v>
      </c>
      <c r="BK1490" t="s">
        <v>152</v>
      </c>
      <c r="BN1490" s="36">
        <v>294</v>
      </c>
      <c r="BQ1490">
        <f t="shared" si="1208"/>
        <v>1</v>
      </c>
      <c r="BR1490" s="38">
        <v>44737</v>
      </c>
      <c r="BS1490" s="22" t="s">
        <v>183</v>
      </c>
      <c r="BT1490" s="20" t="str">
        <f t="shared" si="1214"/>
        <v>PASSFestival_COR22E185</v>
      </c>
      <c r="BV1490">
        <v>1</v>
      </c>
    </row>
    <row r="1491" spans="2:74" x14ac:dyDescent="0.3">
      <c r="B1491" s="20">
        <f t="shared" si="1209"/>
        <v>186</v>
      </c>
      <c r="C1491" s="22" t="str">
        <f t="shared" si="1210"/>
        <v>#186 Pass Festival</v>
      </c>
      <c r="D1491" t="str">
        <f t="shared" si="1207"/>
        <v>COR22E186</v>
      </c>
      <c r="E1491" s="53" t="s">
        <v>236</v>
      </c>
      <c r="F1491" s="20">
        <v>1000</v>
      </c>
      <c r="G1491" s="74" t="s">
        <v>1752</v>
      </c>
      <c r="H1491" s="23" t="s">
        <v>146</v>
      </c>
      <c r="J1491" s="54" t="s">
        <v>172</v>
      </c>
      <c r="K1491" s="22" t="s">
        <v>173</v>
      </c>
      <c r="L1491" s="54" t="s">
        <v>147</v>
      </c>
      <c r="M1491" s="22">
        <v>1</v>
      </c>
      <c r="N1491" s="54" t="s">
        <v>174</v>
      </c>
      <c r="T1491" s="54" t="s">
        <v>36</v>
      </c>
      <c r="U1491" s="22" t="s">
        <v>227</v>
      </c>
      <c r="AW1491" s="22"/>
      <c r="AX1491" s="20" t="str">
        <f t="shared" si="1215"/>
        <v>ncreator</v>
      </c>
      <c r="AY1491" s="20">
        <f t="shared" si="1215"/>
        <v>10</v>
      </c>
      <c r="AZ1491" s="20" t="str">
        <f t="shared" si="1215"/>
        <v>cotrcrea</v>
      </c>
      <c r="BA1491" s="20">
        <f t="shared" si="1215"/>
        <v>90</v>
      </c>
      <c r="BB1491" s="20" t="str">
        <f t="shared" si="1215"/>
        <v>nminer</v>
      </c>
      <c r="BC1491" s="20">
        <f t="shared" si="1215"/>
        <v>0</v>
      </c>
      <c r="BD1491" s="14"/>
      <c r="BJ1491" t="s">
        <v>237</v>
      </c>
      <c r="BK1491" t="s">
        <v>152</v>
      </c>
      <c r="BN1491" s="36">
        <v>294</v>
      </c>
      <c r="BQ1491">
        <f t="shared" si="1208"/>
        <v>1</v>
      </c>
      <c r="BR1491" s="38">
        <v>44737</v>
      </c>
      <c r="BS1491" s="22" t="s">
        <v>183</v>
      </c>
      <c r="BT1491" s="20" t="str">
        <f t="shared" si="1214"/>
        <v>PASSFestival_COR22E186</v>
      </c>
      <c r="BV1491">
        <v>1</v>
      </c>
    </row>
    <row r="1492" spans="2:74" x14ac:dyDescent="0.3">
      <c r="B1492" s="20">
        <f t="shared" si="1209"/>
        <v>187</v>
      </c>
      <c r="C1492" s="22" t="str">
        <f t="shared" si="1210"/>
        <v>#187 Pass Festival</v>
      </c>
      <c r="D1492" t="str">
        <f t="shared" si="1207"/>
        <v>COR22E187</v>
      </c>
      <c r="E1492" s="53" t="s">
        <v>236</v>
      </c>
      <c r="F1492" s="20">
        <v>1000</v>
      </c>
      <c r="G1492" s="74" t="s">
        <v>1753</v>
      </c>
      <c r="H1492" s="23" t="s">
        <v>146</v>
      </c>
      <c r="J1492" s="54" t="s">
        <v>172</v>
      </c>
      <c r="K1492" s="22" t="s">
        <v>173</v>
      </c>
      <c r="L1492" s="54" t="s">
        <v>147</v>
      </c>
      <c r="M1492" s="22">
        <v>1</v>
      </c>
      <c r="N1492" s="54" t="s">
        <v>174</v>
      </c>
      <c r="T1492" s="54" t="s">
        <v>36</v>
      </c>
      <c r="U1492" s="22" t="s">
        <v>227</v>
      </c>
      <c r="AW1492" s="22"/>
      <c r="AX1492" s="20" t="str">
        <f t="shared" si="1215"/>
        <v>ncreator</v>
      </c>
      <c r="AY1492" s="20">
        <f t="shared" si="1215"/>
        <v>10</v>
      </c>
      <c r="AZ1492" s="20" t="str">
        <f t="shared" si="1215"/>
        <v>cotrcrea</v>
      </c>
      <c r="BA1492" s="20">
        <f t="shared" si="1215"/>
        <v>90</v>
      </c>
      <c r="BB1492" s="20" t="str">
        <f t="shared" si="1215"/>
        <v>nminer</v>
      </c>
      <c r="BC1492" s="20">
        <f t="shared" si="1215"/>
        <v>0</v>
      </c>
      <c r="BD1492" s="14"/>
      <c r="BJ1492" t="s">
        <v>237</v>
      </c>
      <c r="BK1492" t="s">
        <v>152</v>
      </c>
      <c r="BN1492" s="36">
        <v>294</v>
      </c>
      <c r="BQ1492">
        <f t="shared" si="1208"/>
        <v>1</v>
      </c>
      <c r="BR1492" s="38">
        <v>44737</v>
      </c>
      <c r="BS1492" s="22" t="s">
        <v>183</v>
      </c>
      <c r="BT1492" s="20" t="str">
        <f t="shared" si="1214"/>
        <v>PASSFestival_COR22E187</v>
      </c>
      <c r="BV1492">
        <v>1</v>
      </c>
    </row>
    <row r="1493" spans="2:74" x14ac:dyDescent="0.3">
      <c r="B1493" s="20">
        <f t="shared" si="1209"/>
        <v>188</v>
      </c>
      <c r="C1493" s="22" t="str">
        <f t="shared" si="1210"/>
        <v>#188 Pass Festival</v>
      </c>
      <c r="D1493" t="str">
        <f t="shared" si="1207"/>
        <v>COR22E188</v>
      </c>
      <c r="E1493" s="53" t="s">
        <v>236</v>
      </c>
      <c r="F1493" s="20">
        <v>1000</v>
      </c>
      <c r="G1493" s="74" t="s">
        <v>1754</v>
      </c>
      <c r="H1493" s="23" t="s">
        <v>146</v>
      </c>
      <c r="J1493" s="54" t="s">
        <v>172</v>
      </c>
      <c r="K1493" s="22" t="s">
        <v>173</v>
      </c>
      <c r="L1493" s="54" t="s">
        <v>147</v>
      </c>
      <c r="M1493" s="22">
        <v>1</v>
      </c>
      <c r="N1493" s="54" t="s">
        <v>174</v>
      </c>
      <c r="T1493" s="54" t="s">
        <v>36</v>
      </c>
      <c r="U1493" s="22" t="s">
        <v>227</v>
      </c>
      <c r="AW1493" s="22"/>
      <c r="AX1493" s="20" t="str">
        <f t="shared" si="1215"/>
        <v>ncreator</v>
      </c>
      <c r="AY1493" s="20">
        <f t="shared" si="1215"/>
        <v>10</v>
      </c>
      <c r="AZ1493" s="20" t="str">
        <f t="shared" si="1215"/>
        <v>cotrcrea</v>
      </c>
      <c r="BA1493" s="20">
        <f t="shared" si="1215"/>
        <v>90</v>
      </c>
      <c r="BB1493" s="20" t="str">
        <f t="shared" si="1215"/>
        <v>nminer</v>
      </c>
      <c r="BC1493" s="20">
        <f t="shared" si="1215"/>
        <v>0</v>
      </c>
      <c r="BD1493" s="14"/>
      <c r="BJ1493" t="s">
        <v>237</v>
      </c>
      <c r="BK1493" t="s">
        <v>152</v>
      </c>
      <c r="BN1493" s="36">
        <v>294</v>
      </c>
      <c r="BQ1493">
        <f t="shared" si="1208"/>
        <v>1</v>
      </c>
      <c r="BR1493" s="38">
        <v>44737</v>
      </c>
      <c r="BS1493" s="22" t="s">
        <v>183</v>
      </c>
      <c r="BT1493" s="20" t="str">
        <f t="shared" si="1214"/>
        <v>PASSFestival_COR22E188</v>
      </c>
      <c r="BV1493">
        <v>1</v>
      </c>
    </row>
    <row r="1494" spans="2:74" x14ac:dyDescent="0.3">
      <c r="B1494" s="20">
        <f t="shared" si="1209"/>
        <v>189</v>
      </c>
      <c r="C1494" s="22" t="str">
        <f t="shared" si="1210"/>
        <v>#189 Pass Festival</v>
      </c>
      <c r="D1494" t="str">
        <f t="shared" si="1207"/>
        <v>COR22E189</v>
      </c>
      <c r="E1494" s="53" t="s">
        <v>236</v>
      </c>
      <c r="F1494" s="20">
        <v>1000</v>
      </c>
      <c r="G1494" s="74" t="s">
        <v>1755</v>
      </c>
      <c r="H1494" s="23" t="s">
        <v>146</v>
      </c>
      <c r="J1494" s="54" t="s">
        <v>172</v>
      </c>
      <c r="K1494" s="22" t="s">
        <v>173</v>
      </c>
      <c r="L1494" s="54" t="s">
        <v>147</v>
      </c>
      <c r="M1494" s="22">
        <v>1</v>
      </c>
      <c r="N1494" s="54" t="s">
        <v>174</v>
      </c>
      <c r="T1494" s="54" t="s">
        <v>36</v>
      </c>
      <c r="U1494" s="22" t="s">
        <v>227</v>
      </c>
      <c r="AW1494" s="22"/>
      <c r="AX1494" s="20" t="str">
        <f t="shared" si="1215"/>
        <v>ncreator</v>
      </c>
      <c r="AY1494" s="20">
        <f t="shared" si="1215"/>
        <v>10</v>
      </c>
      <c r="AZ1494" s="20" t="str">
        <f t="shared" si="1215"/>
        <v>cotrcrea</v>
      </c>
      <c r="BA1494" s="20">
        <f t="shared" si="1215"/>
        <v>90</v>
      </c>
      <c r="BB1494" s="20" t="str">
        <f t="shared" si="1215"/>
        <v>nminer</v>
      </c>
      <c r="BC1494" s="20">
        <f t="shared" si="1215"/>
        <v>0</v>
      </c>
      <c r="BD1494" s="14"/>
      <c r="BJ1494" t="s">
        <v>237</v>
      </c>
      <c r="BK1494" t="s">
        <v>152</v>
      </c>
      <c r="BN1494" s="36">
        <v>294</v>
      </c>
      <c r="BQ1494">
        <f t="shared" si="1208"/>
        <v>1</v>
      </c>
      <c r="BR1494" s="38">
        <v>44737</v>
      </c>
      <c r="BS1494" s="22" t="s">
        <v>183</v>
      </c>
      <c r="BT1494" s="20" t="str">
        <f t="shared" si="1214"/>
        <v>PASSFestival_COR22E189</v>
      </c>
      <c r="BV1494">
        <v>1</v>
      </c>
    </row>
    <row r="1495" spans="2:74" x14ac:dyDescent="0.3">
      <c r="B1495" s="20">
        <f t="shared" si="1209"/>
        <v>190</v>
      </c>
      <c r="C1495" s="22" t="str">
        <f t="shared" si="1210"/>
        <v>#190 Pass Festival</v>
      </c>
      <c r="D1495" t="str">
        <f t="shared" si="1207"/>
        <v>COR22E190</v>
      </c>
      <c r="E1495" s="53" t="s">
        <v>236</v>
      </c>
      <c r="F1495" s="20">
        <v>1000</v>
      </c>
      <c r="G1495" s="74" t="s">
        <v>1756</v>
      </c>
      <c r="H1495" s="23" t="s">
        <v>146</v>
      </c>
      <c r="J1495" s="54" t="s">
        <v>172</v>
      </c>
      <c r="K1495" s="22" t="s">
        <v>173</v>
      </c>
      <c r="L1495" s="54" t="s">
        <v>147</v>
      </c>
      <c r="M1495" s="22">
        <v>1</v>
      </c>
      <c r="N1495" s="54" t="s">
        <v>174</v>
      </c>
      <c r="T1495" s="54" t="s">
        <v>36</v>
      </c>
      <c r="U1495" s="22" t="s">
        <v>227</v>
      </c>
      <c r="AW1495" s="22"/>
      <c r="AX1495" s="20" t="str">
        <f t="shared" si="1215"/>
        <v>ncreator</v>
      </c>
      <c r="AY1495" s="20">
        <f t="shared" si="1215"/>
        <v>10</v>
      </c>
      <c r="AZ1495" s="20" t="str">
        <f t="shared" si="1215"/>
        <v>cotrcrea</v>
      </c>
      <c r="BA1495" s="20">
        <f t="shared" si="1215"/>
        <v>90</v>
      </c>
      <c r="BB1495" s="20" t="str">
        <f t="shared" si="1215"/>
        <v>nminer</v>
      </c>
      <c r="BC1495" s="20">
        <f t="shared" si="1215"/>
        <v>0</v>
      </c>
      <c r="BD1495" s="14"/>
      <c r="BJ1495" t="s">
        <v>237</v>
      </c>
      <c r="BK1495" t="s">
        <v>152</v>
      </c>
      <c r="BN1495" s="36">
        <v>294</v>
      </c>
      <c r="BQ1495">
        <f t="shared" si="1208"/>
        <v>1</v>
      </c>
      <c r="BR1495" s="38">
        <v>44737</v>
      </c>
      <c r="BS1495" s="22" t="s">
        <v>183</v>
      </c>
      <c r="BT1495" s="20" t="str">
        <f t="shared" si="1214"/>
        <v>PASSFestival_COR22E190</v>
      </c>
      <c r="BV1495">
        <v>1</v>
      </c>
    </row>
    <row r="1496" spans="2:74" x14ac:dyDescent="0.3">
      <c r="B1496" s="20">
        <f t="shared" si="1209"/>
        <v>191</v>
      </c>
      <c r="C1496" s="22" t="str">
        <f t="shared" si="1210"/>
        <v>#191 Pass Festival</v>
      </c>
      <c r="D1496" t="str">
        <f t="shared" si="1207"/>
        <v>COR22E191</v>
      </c>
      <c r="E1496" s="53" t="s">
        <v>236</v>
      </c>
      <c r="F1496" s="20">
        <v>1000</v>
      </c>
      <c r="G1496" s="74" t="s">
        <v>1757</v>
      </c>
      <c r="H1496" s="23" t="s">
        <v>146</v>
      </c>
      <c r="J1496" s="54" t="s">
        <v>172</v>
      </c>
      <c r="K1496" s="22" t="s">
        <v>173</v>
      </c>
      <c r="L1496" s="54" t="s">
        <v>147</v>
      </c>
      <c r="M1496" s="22">
        <v>1</v>
      </c>
      <c r="N1496" s="54" t="s">
        <v>174</v>
      </c>
      <c r="T1496" s="54" t="s">
        <v>36</v>
      </c>
      <c r="U1496" s="22" t="s">
        <v>227</v>
      </c>
      <c r="AW1496" s="22"/>
      <c r="AX1496" s="20" t="str">
        <f t="shared" si="1215"/>
        <v>ncreator</v>
      </c>
      <c r="AY1496" s="20">
        <f t="shared" si="1215"/>
        <v>10</v>
      </c>
      <c r="AZ1496" s="20" t="str">
        <f t="shared" si="1215"/>
        <v>cotrcrea</v>
      </c>
      <c r="BA1496" s="20">
        <f t="shared" si="1215"/>
        <v>90</v>
      </c>
      <c r="BB1496" s="20" t="str">
        <f t="shared" si="1215"/>
        <v>nminer</v>
      </c>
      <c r="BC1496" s="20">
        <f t="shared" si="1215"/>
        <v>0</v>
      </c>
      <c r="BD1496" s="14"/>
      <c r="BJ1496" t="s">
        <v>237</v>
      </c>
      <c r="BK1496" t="s">
        <v>152</v>
      </c>
      <c r="BN1496" s="36">
        <v>294</v>
      </c>
      <c r="BQ1496">
        <f t="shared" si="1208"/>
        <v>1</v>
      </c>
      <c r="BR1496" s="38">
        <v>44737</v>
      </c>
      <c r="BS1496" s="22" t="s">
        <v>183</v>
      </c>
      <c r="BT1496" s="20" t="str">
        <f t="shared" si="1214"/>
        <v>PASSFestival_COR22E191</v>
      </c>
      <c r="BV1496">
        <v>1</v>
      </c>
    </row>
    <row r="1497" spans="2:74" x14ac:dyDescent="0.3">
      <c r="B1497" s="20">
        <f t="shared" si="1209"/>
        <v>192</v>
      </c>
      <c r="C1497" s="22" t="str">
        <f t="shared" si="1210"/>
        <v>#192 Pass Festival</v>
      </c>
      <c r="D1497" t="str">
        <f t="shared" si="1207"/>
        <v>COR22E192</v>
      </c>
      <c r="E1497" s="53" t="s">
        <v>236</v>
      </c>
      <c r="F1497" s="20">
        <v>1000</v>
      </c>
      <c r="G1497" s="74" t="s">
        <v>1758</v>
      </c>
      <c r="H1497" s="23" t="s">
        <v>146</v>
      </c>
      <c r="J1497" s="54" t="s">
        <v>172</v>
      </c>
      <c r="K1497" s="22" t="s">
        <v>173</v>
      </c>
      <c r="L1497" s="54" t="s">
        <v>147</v>
      </c>
      <c r="M1497" s="22">
        <v>1</v>
      </c>
      <c r="N1497" s="54" t="s">
        <v>174</v>
      </c>
      <c r="T1497" s="54" t="s">
        <v>36</v>
      </c>
      <c r="U1497" s="22" t="s">
        <v>227</v>
      </c>
      <c r="AW1497" s="22"/>
      <c r="AX1497" s="20" t="str">
        <f t="shared" si="1215"/>
        <v>ncreator</v>
      </c>
      <c r="AY1497" s="20">
        <f t="shared" si="1215"/>
        <v>10</v>
      </c>
      <c r="AZ1497" s="20" t="str">
        <f t="shared" si="1215"/>
        <v>cotrcrea</v>
      </c>
      <c r="BA1497" s="20">
        <f t="shared" si="1215"/>
        <v>90</v>
      </c>
      <c r="BB1497" s="20" t="str">
        <f t="shared" si="1215"/>
        <v>nminer</v>
      </c>
      <c r="BC1497" s="20">
        <f t="shared" si="1215"/>
        <v>0</v>
      </c>
      <c r="BD1497" s="14"/>
      <c r="BJ1497" t="s">
        <v>237</v>
      </c>
      <c r="BK1497" t="s">
        <v>152</v>
      </c>
      <c r="BN1497" s="36">
        <v>294</v>
      </c>
      <c r="BQ1497">
        <f t="shared" si="1208"/>
        <v>1</v>
      </c>
      <c r="BR1497" s="38">
        <v>44737</v>
      </c>
      <c r="BS1497" s="22" t="s">
        <v>183</v>
      </c>
      <c r="BT1497" s="20" t="str">
        <f t="shared" si="1214"/>
        <v>PASSFestival_COR22E192</v>
      </c>
      <c r="BV1497">
        <v>1</v>
      </c>
    </row>
    <row r="1498" spans="2:74" x14ac:dyDescent="0.3">
      <c r="B1498" s="20">
        <f t="shared" si="1209"/>
        <v>193</v>
      </c>
      <c r="C1498" s="22" t="str">
        <f t="shared" si="1210"/>
        <v>#193 Pass Festival</v>
      </c>
      <c r="D1498" t="str">
        <f t="shared" ref="D1498:D1561" si="1216">"COR22E"&amp;B1498</f>
        <v>COR22E193</v>
      </c>
      <c r="E1498" s="53" t="s">
        <v>236</v>
      </c>
      <c r="F1498" s="20">
        <v>1000</v>
      </c>
      <c r="G1498" s="74" t="s">
        <v>1759</v>
      </c>
      <c r="H1498" s="23" t="s">
        <v>146</v>
      </c>
      <c r="J1498" s="54" t="s">
        <v>172</v>
      </c>
      <c r="K1498" s="22" t="s">
        <v>173</v>
      </c>
      <c r="L1498" s="54" t="s">
        <v>147</v>
      </c>
      <c r="M1498" s="22">
        <v>1</v>
      </c>
      <c r="N1498" s="54" t="s">
        <v>174</v>
      </c>
      <c r="T1498" s="54" t="s">
        <v>36</v>
      </c>
      <c r="U1498" s="22" t="s">
        <v>227</v>
      </c>
      <c r="AW1498" s="22"/>
      <c r="AX1498" s="20" t="str">
        <f t="shared" si="1215"/>
        <v>ncreator</v>
      </c>
      <c r="AY1498" s="20">
        <f t="shared" si="1215"/>
        <v>10</v>
      </c>
      <c r="AZ1498" s="20" t="str">
        <f t="shared" si="1215"/>
        <v>cotrcrea</v>
      </c>
      <c r="BA1498" s="20">
        <f t="shared" si="1215"/>
        <v>90</v>
      </c>
      <c r="BB1498" s="20" t="str">
        <f t="shared" si="1215"/>
        <v>nminer</v>
      </c>
      <c r="BC1498" s="20">
        <f t="shared" si="1215"/>
        <v>0</v>
      </c>
      <c r="BD1498" s="14"/>
      <c r="BJ1498" t="s">
        <v>237</v>
      </c>
      <c r="BK1498" t="s">
        <v>152</v>
      </c>
      <c r="BN1498" s="36">
        <v>294</v>
      </c>
      <c r="BQ1498">
        <f t="shared" ref="BQ1498:BQ1561" si="1217">BV1498</f>
        <v>1</v>
      </c>
      <c r="BR1498" s="38">
        <v>44737</v>
      </c>
      <c r="BS1498" s="22" t="s">
        <v>183</v>
      </c>
      <c r="BT1498" s="20" t="str">
        <f t="shared" si="1214"/>
        <v>PASSFestival_COR22E193</v>
      </c>
      <c r="BV1498">
        <v>1</v>
      </c>
    </row>
    <row r="1499" spans="2:74" x14ac:dyDescent="0.3">
      <c r="B1499" s="20">
        <f t="shared" ref="B1499:B1562" si="1218">+B1498+1</f>
        <v>194</v>
      </c>
      <c r="C1499" s="22" t="str">
        <f t="shared" ref="C1499:C1562" si="1219">"#"&amp;B1499&amp;" Pass Festival"</f>
        <v>#194 Pass Festival</v>
      </c>
      <c r="D1499" t="str">
        <f t="shared" si="1216"/>
        <v>COR22E194</v>
      </c>
      <c r="E1499" s="53" t="s">
        <v>236</v>
      </c>
      <c r="F1499" s="20">
        <v>1000</v>
      </c>
      <c r="G1499" s="74" t="s">
        <v>1760</v>
      </c>
      <c r="H1499" s="23" t="s">
        <v>146</v>
      </c>
      <c r="J1499" s="54" t="s">
        <v>172</v>
      </c>
      <c r="K1499" s="22" t="s">
        <v>173</v>
      </c>
      <c r="L1499" s="54" t="s">
        <v>147</v>
      </c>
      <c r="M1499" s="22">
        <v>1</v>
      </c>
      <c r="N1499" s="54" t="s">
        <v>174</v>
      </c>
      <c r="T1499" s="54" t="s">
        <v>36</v>
      </c>
      <c r="U1499" s="22" t="s">
        <v>227</v>
      </c>
      <c r="AW1499" s="22"/>
      <c r="AX1499" s="20" t="str">
        <f t="shared" si="1215"/>
        <v>ncreator</v>
      </c>
      <c r="AY1499" s="20">
        <f t="shared" si="1215"/>
        <v>10</v>
      </c>
      <c r="AZ1499" s="20" t="str">
        <f t="shared" si="1215"/>
        <v>cotrcrea</v>
      </c>
      <c r="BA1499" s="20">
        <f t="shared" si="1215"/>
        <v>90</v>
      </c>
      <c r="BB1499" s="20" t="str">
        <f t="shared" si="1215"/>
        <v>nminer</v>
      </c>
      <c r="BC1499" s="20">
        <f t="shared" si="1215"/>
        <v>0</v>
      </c>
      <c r="BD1499" s="14"/>
      <c r="BJ1499" t="s">
        <v>237</v>
      </c>
      <c r="BK1499" t="s">
        <v>152</v>
      </c>
      <c r="BN1499" s="36">
        <v>294</v>
      </c>
      <c r="BQ1499">
        <f t="shared" si="1217"/>
        <v>1</v>
      </c>
      <c r="BR1499" s="38">
        <v>44737</v>
      </c>
      <c r="BS1499" s="22" t="s">
        <v>183</v>
      </c>
      <c r="BT1499" s="20" t="str">
        <f t="shared" si="1214"/>
        <v>PASSFestival_COR22E194</v>
      </c>
      <c r="BV1499">
        <v>1</v>
      </c>
    </row>
    <row r="1500" spans="2:74" x14ac:dyDescent="0.3">
      <c r="B1500" s="20">
        <f t="shared" si="1218"/>
        <v>195</v>
      </c>
      <c r="C1500" s="22" t="str">
        <f t="shared" si="1219"/>
        <v>#195 Pass Festival</v>
      </c>
      <c r="D1500" t="str">
        <f t="shared" si="1216"/>
        <v>COR22E195</v>
      </c>
      <c r="E1500" s="53" t="s">
        <v>236</v>
      </c>
      <c r="F1500" s="20">
        <v>1000</v>
      </c>
      <c r="G1500" s="74" t="s">
        <v>1761</v>
      </c>
      <c r="H1500" s="23" t="s">
        <v>146</v>
      </c>
      <c r="J1500" s="54" t="s">
        <v>172</v>
      </c>
      <c r="K1500" s="22" t="s">
        <v>173</v>
      </c>
      <c r="L1500" s="54" t="s">
        <v>147</v>
      </c>
      <c r="M1500" s="22">
        <v>1</v>
      </c>
      <c r="N1500" s="54" t="s">
        <v>174</v>
      </c>
      <c r="T1500" s="54" t="s">
        <v>36</v>
      </c>
      <c r="U1500" s="22" t="s">
        <v>227</v>
      </c>
      <c r="AW1500" s="22"/>
      <c r="AX1500" s="20" t="str">
        <f t="shared" si="1215"/>
        <v>ncreator</v>
      </c>
      <c r="AY1500" s="20">
        <f t="shared" si="1215"/>
        <v>10</v>
      </c>
      <c r="AZ1500" s="20" t="str">
        <f t="shared" si="1215"/>
        <v>cotrcrea</v>
      </c>
      <c r="BA1500" s="20">
        <f t="shared" si="1215"/>
        <v>90</v>
      </c>
      <c r="BB1500" s="20" t="str">
        <f t="shared" si="1215"/>
        <v>nminer</v>
      </c>
      <c r="BC1500" s="20">
        <f t="shared" si="1215"/>
        <v>0</v>
      </c>
      <c r="BD1500" s="14"/>
      <c r="BJ1500" t="s">
        <v>237</v>
      </c>
      <c r="BK1500" t="s">
        <v>152</v>
      </c>
      <c r="BN1500" s="36">
        <v>294</v>
      </c>
      <c r="BQ1500">
        <f t="shared" si="1217"/>
        <v>1</v>
      </c>
      <c r="BR1500" s="38">
        <v>44737</v>
      </c>
      <c r="BS1500" s="22" t="s">
        <v>183</v>
      </c>
      <c r="BT1500" s="20" t="str">
        <f t="shared" si="1214"/>
        <v>PASSFestival_COR22E195</v>
      </c>
      <c r="BV1500">
        <v>1</v>
      </c>
    </row>
    <row r="1501" spans="2:74" x14ac:dyDescent="0.3">
      <c r="B1501" s="20">
        <f t="shared" si="1218"/>
        <v>196</v>
      </c>
      <c r="C1501" s="22" t="str">
        <f t="shared" si="1219"/>
        <v>#196 Pass Festival</v>
      </c>
      <c r="D1501" t="str">
        <f t="shared" si="1216"/>
        <v>COR22E196</v>
      </c>
      <c r="E1501" s="53" t="s">
        <v>236</v>
      </c>
      <c r="F1501" s="20">
        <v>1000</v>
      </c>
      <c r="G1501" s="74" t="s">
        <v>1762</v>
      </c>
      <c r="H1501" s="23" t="s">
        <v>146</v>
      </c>
      <c r="J1501" s="54" t="s">
        <v>172</v>
      </c>
      <c r="K1501" s="22" t="s">
        <v>173</v>
      </c>
      <c r="L1501" s="54" t="s">
        <v>147</v>
      </c>
      <c r="M1501" s="22">
        <v>1</v>
      </c>
      <c r="N1501" s="54" t="s">
        <v>174</v>
      </c>
      <c r="T1501" s="54" t="s">
        <v>36</v>
      </c>
      <c r="U1501" s="22" t="s">
        <v>227</v>
      </c>
      <c r="AW1501" s="22"/>
      <c r="AX1501" s="20" t="str">
        <f t="shared" si="1215"/>
        <v>ncreator</v>
      </c>
      <c r="AY1501" s="20">
        <f t="shared" si="1215"/>
        <v>10</v>
      </c>
      <c r="AZ1501" s="20" t="str">
        <f t="shared" si="1215"/>
        <v>cotrcrea</v>
      </c>
      <c r="BA1501" s="20">
        <f t="shared" si="1215"/>
        <v>90</v>
      </c>
      <c r="BB1501" s="20" t="str">
        <f t="shared" si="1215"/>
        <v>nminer</v>
      </c>
      <c r="BC1501" s="20">
        <f t="shared" si="1215"/>
        <v>0</v>
      </c>
      <c r="BD1501" s="14"/>
      <c r="BJ1501" t="s">
        <v>237</v>
      </c>
      <c r="BK1501" t="s">
        <v>152</v>
      </c>
      <c r="BN1501" s="36">
        <v>294</v>
      </c>
      <c r="BQ1501">
        <f t="shared" si="1217"/>
        <v>1</v>
      </c>
      <c r="BR1501" s="38">
        <v>44737</v>
      </c>
      <c r="BS1501" s="22" t="s">
        <v>183</v>
      </c>
      <c r="BT1501" s="20" t="str">
        <f t="shared" si="1214"/>
        <v>PASSFestival_COR22E196</v>
      </c>
      <c r="BV1501">
        <v>1</v>
      </c>
    </row>
    <row r="1502" spans="2:74" x14ac:dyDescent="0.3">
      <c r="B1502" s="20">
        <f t="shared" si="1218"/>
        <v>197</v>
      </c>
      <c r="C1502" s="22" t="str">
        <f t="shared" si="1219"/>
        <v>#197 Pass Festival</v>
      </c>
      <c r="D1502" t="str">
        <f t="shared" si="1216"/>
        <v>COR22E197</v>
      </c>
      <c r="E1502" s="53" t="s">
        <v>236</v>
      </c>
      <c r="F1502" s="20">
        <v>1000</v>
      </c>
      <c r="G1502" s="74" t="s">
        <v>1763</v>
      </c>
      <c r="H1502" s="23" t="s">
        <v>146</v>
      </c>
      <c r="J1502" s="54" t="s">
        <v>172</v>
      </c>
      <c r="K1502" s="22" t="s">
        <v>173</v>
      </c>
      <c r="L1502" s="54" t="s">
        <v>147</v>
      </c>
      <c r="M1502" s="22">
        <v>1</v>
      </c>
      <c r="N1502" s="54" t="s">
        <v>174</v>
      </c>
      <c r="T1502" s="54" t="s">
        <v>36</v>
      </c>
      <c r="U1502" s="22" t="s">
        <v>227</v>
      </c>
      <c r="AW1502" s="22"/>
      <c r="AX1502" s="20" t="str">
        <f t="shared" si="1215"/>
        <v>ncreator</v>
      </c>
      <c r="AY1502" s="20">
        <f t="shared" si="1215"/>
        <v>10</v>
      </c>
      <c r="AZ1502" s="20" t="str">
        <f t="shared" si="1215"/>
        <v>cotrcrea</v>
      </c>
      <c r="BA1502" s="20">
        <f t="shared" si="1215"/>
        <v>90</v>
      </c>
      <c r="BB1502" s="20" t="str">
        <f t="shared" si="1215"/>
        <v>nminer</v>
      </c>
      <c r="BC1502" s="20">
        <f t="shared" si="1215"/>
        <v>0</v>
      </c>
      <c r="BD1502" s="14"/>
      <c r="BJ1502" t="s">
        <v>237</v>
      </c>
      <c r="BK1502" t="s">
        <v>152</v>
      </c>
      <c r="BN1502" s="36">
        <v>294</v>
      </c>
      <c r="BQ1502">
        <f t="shared" si="1217"/>
        <v>1</v>
      </c>
      <c r="BR1502" s="38">
        <v>44737</v>
      </c>
      <c r="BS1502" s="22" t="s">
        <v>183</v>
      </c>
      <c r="BT1502" s="20" t="str">
        <f t="shared" si="1214"/>
        <v>PASSFestival_COR22E197</v>
      </c>
      <c r="BV1502">
        <v>1</v>
      </c>
    </row>
    <row r="1503" spans="2:74" x14ac:dyDescent="0.3">
      <c r="B1503" s="20">
        <f t="shared" si="1218"/>
        <v>198</v>
      </c>
      <c r="C1503" s="22" t="str">
        <f t="shared" si="1219"/>
        <v>#198 Pass Festival</v>
      </c>
      <c r="D1503" t="str">
        <f t="shared" si="1216"/>
        <v>COR22E198</v>
      </c>
      <c r="E1503" s="53" t="s">
        <v>236</v>
      </c>
      <c r="F1503" s="20">
        <v>1000</v>
      </c>
      <c r="G1503" s="74" t="s">
        <v>1764</v>
      </c>
      <c r="H1503" s="23" t="s">
        <v>146</v>
      </c>
      <c r="J1503" s="54" t="s">
        <v>172</v>
      </c>
      <c r="K1503" s="22" t="s">
        <v>173</v>
      </c>
      <c r="L1503" s="54" t="s">
        <v>147</v>
      </c>
      <c r="M1503" s="22">
        <v>1</v>
      </c>
      <c r="N1503" s="54" t="s">
        <v>174</v>
      </c>
      <c r="T1503" s="54" t="s">
        <v>36</v>
      </c>
      <c r="U1503" s="22" t="s">
        <v>227</v>
      </c>
      <c r="AW1503" s="22"/>
      <c r="AX1503" s="20" t="str">
        <f t="shared" si="1215"/>
        <v>ncreator</v>
      </c>
      <c r="AY1503" s="20">
        <f t="shared" si="1215"/>
        <v>10</v>
      </c>
      <c r="AZ1503" s="20" t="str">
        <f t="shared" si="1215"/>
        <v>cotrcrea</v>
      </c>
      <c r="BA1503" s="20">
        <f t="shared" si="1215"/>
        <v>90</v>
      </c>
      <c r="BB1503" s="20" t="str">
        <f t="shared" si="1215"/>
        <v>nminer</v>
      </c>
      <c r="BC1503" s="20">
        <f t="shared" si="1215"/>
        <v>0</v>
      </c>
      <c r="BD1503" s="14"/>
      <c r="BJ1503" t="s">
        <v>237</v>
      </c>
      <c r="BK1503" t="s">
        <v>152</v>
      </c>
      <c r="BN1503" s="36">
        <v>294</v>
      </c>
      <c r="BQ1503">
        <f t="shared" si="1217"/>
        <v>1</v>
      </c>
      <c r="BR1503" s="38">
        <v>44737</v>
      </c>
      <c r="BS1503" s="22" t="s">
        <v>183</v>
      </c>
      <c r="BT1503" s="20" t="str">
        <f t="shared" si="1214"/>
        <v>PASSFestival_COR22E198</v>
      </c>
      <c r="BV1503">
        <v>1</v>
      </c>
    </row>
    <row r="1504" spans="2:74" x14ac:dyDescent="0.3">
      <c r="B1504" s="20">
        <f t="shared" si="1218"/>
        <v>199</v>
      </c>
      <c r="C1504" s="22" t="str">
        <f t="shared" si="1219"/>
        <v>#199 Pass Festival</v>
      </c>
      <c r="D1504" t="str">
        <f t="shared" si="1216"/>
        <v>COR22E199</v>
      </c>
      <c r="E1504" s="53" t="s">
        <v>236</v>
      </c>
      <c r="F1504" s="20">
        <v>1000</v>
      </c>
      <c r="G1504" s="74" t="s">
        <v>1765</v>
      </c>
      <c r="H1504" s="23" t="s">
        <v>146</v>
      </c>
      <c r="J1504" s="54" t="s">
        <v>172</v>
      </c>
      <c r="K1504" s="22" t="s">
        <v>173</v>
      </c>
      <c r="L1504" s="54" t="s">
        <v>147</v>
      </c>
      <c r="M1504" s="22">
        <v>1</v>
      </c>
      <c r="N1504" s="54" t="s">
        <v>174</v>
      </c>
      <c r="T1504" s="54" t="s">
        <v>36</v>
      </c>
      <c r="U1504" s="22" t="s">
        <v>227</v>
      </c>
      <c r="AW1504" s="22"/>
      <c r="AX1504" s="20" t="str">
        <f t="shared" ref="AX1504:BC1519" si="1220">AX1503</f>
        <v>ncreator</v>
      </c>
      <c r="AY1504" s="20">
        <f t="shared" si="1220"/>
        <v>10</v>
      </c>
      <c r="AZ1504" s="20" t="str">
        <f t="shared" si="1220"/>
        <v>cotrcrea</v>
      </c>
      <c r="BA1504" s="20">
        <f t="shared" si="1220"/>
        <v>90</v>
      </c>
      <c r="BB1504" s="20" t="str">
        <f t="shared" si="1220"/>
        <v>nminer</v>
      </c>
      <c r="BC1504" s="20">
        <f t="shared" si="1220"/>
        <v>0</v>
      </c>
      <c r="BD1504" s="14"/>
      <c r="BJ1504" t="s">
        <v>237</v>
      </c>
      <c r="BK1504" t="s">
        <v>152</v>
      </c>
      <c r="BN1504" s="36">
        <v>294</v>
      </c>
      <c r="BQ1504">
        <f t="shared" si="1217"/>
        <v>1</v>
      </c>
      <c r="BR1504" s="38">
        <v>44737</v>
      </c>
      <c r="BS1504" s="22" t="s">
        <v>183</v>
      </c>
      <c r="BT1504" s="20" t="str">
        <f t="shared" si="1214"/>
        <v>PASSFestival_COR22E199</v>
      </c>
      <c r="BV1504">
        <v>1</v>
      </c>
    </row>
    <row r="1505" spans="2:74" x14ac:dyDescent="0.3">
      <c r="B1505" s="20">
        <f t="shared" si="1218"/>
        <v>200</v>
      </c>
      <c r="C1505" s="22" t="str">
        <f t="shared" si="1219"/>
        <v>#200 Pass Festival</v>
      </c>
      <c r="D1505" t="str">
        <f t="shared" si="1216"/>
        <v>COR22E200</v>
      </c>
      <c r="E1505" s="53" t="s">
        <v>236</v>
      </c>
      <c r="F1505" s="20">
        <v>1000</v>
      </c>
      <c r="G1505" s="74" t="s">
        <v>1766</v>
      </c>
      <c r="H1505" s="23" t="s">
        <v>146</v>
      </c>
      <c r="J1505" s="54" t="s">
        <v>172</v>
      </c>
      <c r="K1505" s="22" t="s">
        <v>173</v>
      </c>
      <c r="L1505" s="54" t="s">
        <v>147</v>
      </c>
      <c r="M1505" s="22">
        <v>1</v>
      </c>
      <c r="N1505" s="54" t="s">
        <v>174</v>
      </c>
      <c r="T1505" s="54" t="s">
        <v>36</v>
      </c>
      <c r="U1505" s="22" t="s">
        <v>227</v>
      </c>
      <c r="AW1505" s="22"/>
      <c r="AX1505" s="20" t="str">
        <f t="shared" si="1220"/>
        <v>ncreator</v>
      </c>
      <c r="AY1505" s="20">
        <f t="shared" si="1220"/>
        <v>10</v>
      </c>
      <c r="AZ1505" s="20" t="str">
        <f t="shared" si="1220"/>
        <v>cotrcrea</v>
      </c>
      <c r="BA1505" s="20">
        <f t="shared" si="1220"/>
        <v>90</v>
      </c>
      <c r="BB1505" s="20" t="str">
        <f t="shared" si="1220"/>
        <v>nminer</v>
      </c>
      <c r="BC1505" s="20">
        <f t="shared" si="1220"/>
        <v>0</v>
      </c>
      <c r="BD1505" s="14"/>
      <c r="BJ1505" t="s">
        <v>237</v>
      </c>
      <c r="BK1505" t="s">
        <v>152</v>
      </c>
      <c r="BN1505" s="36">
        <v>294</v>
      </c>
      <c r="BQ1505">
        <f t="shared" si="1217"/>
        <v>1</v>
      </c>
      <c r="BR1505" s="38">
        <v>44737</v>
      </c>
      <c r="BS1505" s="22" t="s">
        <v>183</v>
      </c>
      <c r="BT1505" s="20" t="str">
        <f t="shared" si="1214"/>
        <v>PASSFestival_COR22E200</v>
      </c>
      <c r="BV1505">
        <v>1</v>
      </c>
    </row>
    <row r="1506" spans="2:74" x14ac:dyDescent="0.3">
      <c r="B1506" s="20">
        <f t="shared" si="1218"/>
        <v>201</v>
      </c>
      <c r="C1506" s="22" t="str">
        <f t="shared" si="1219"/>
        <v>#201 Pass Festival</v>
      </c>
      <c r="D1506" t="str">
        <f t="shared" si="1216"/>
        <v>COR22E201</v>
      </c>
      <c r="E1506" s="53" t="s">
        <v>236</v>
      </c>
      <c r="F1506" s="20">
        <v>1000</v>
      </c>
      <c r="G1506" s="74" t="s">
        <v>1767</v>
      </c>
      <c r="H1506" s="23" t="s">
        <v>146</v>
      </c>
      <c r="J1506" s="54" t="s">
        <v>172</v>
      </c>
      <c r="K1506" s="22" t="s">
        <v>173</v>
      </c>
      <c r="L1506" s="54" t="s">
        <v>147</v>
      </c>
      <c r="M1506" s="22">
        <v>1</v>
      </c>
      <c r="N1506" s="54" t="s">
        <v>174</v>
      </c>
      <c r="T1506" s="54" t="s">
        <v>36</v>
      </c>
      <c r="U1506" s="22" t="s">
        <v>227</v>
      </c>
      <c r="AW1506" s="22"/>
      <c r="AX1506" s="20" t="str">
        <f t="shared" si="1220"/>
        <v>ncreator</v>
      </c>
      <c r="AY1506" s="20">
        <f t="shared" si="1220"/>
        <v>10</v>
      </c>
      <c r="AZ1506" s="20" t="str">
        <f t="shared" si="1220"/>
        <v>cotrcrea</v>
      </c>
      <c r="BA1506" s="20">
        <f t="shared" si="1220"/>
        <v>90</v>
      </c>
      <c r="BB1506" s="20" t="str">
        <f t="shared" si="1220"/>
        <v>nminer</v>
      </c>
      <c r="BC1506" s="20">
        <f t="shared" si="1220"/>
        <v>0</v>
      </c>
      <c r="BD1506" s="14"/>
      <c r="BJ1506" t="s">
        <v>237</v>
      </c>
      <c r="BK1506" t="s">
        <v>152</v>
      </c>
      <c r="BN1506" s="36">
        <v>294</v>
      </c>
      <c r="BQ1506">
        <f t="shared" si="1217"/>
        <v>1</v>
      </c>
      <c r="BR1506" s="38">
        <v>44737</v>
      </c>
      <c r="BS1506" s="22" t="s">
        <v>183</v>
      </c>
      <c r="BT1506" s="20" t="str">
        <f t="shared" si="1214"/>
        <v>PASSFestival_COR22E201</v>
      </c>
      <c r="BV1506">
        <v>1</v>
      </c>
    </row>
    <row r="1507" spans="2:74" x14ac:dyDescent="0.3">
      <c r="B1507" s="20">
        <f t="shared" si="1218"/>
        <v>202</v>
      </c>
      <c r="C1507" s="22" t="str">
        <f t="shared" si="1219"/>
        <v>#202 Pass Festival</v>
      </c>
      <c r="D1507" t="str">
        <f t="shared" si="1216"/>
        <v>COR22E202</v>
      </c>
      <c r="E1507" s="53" t="s">
        <v>236</v>
      </c>
      <c r="F1507" s="20">
        <v>1000</v>
      </c>
      <c r="G1507" s="74" t="s">
        <v>1768</v>
      </c>
      <c r="H1507" s="23" t="s">
        <v>146</v>
      </c>
      <c r="J1507" s="54" t="s">
        <v>172</v>
      </c>
      <c r="K1507" s="22" t="s">
        <v>173</v>
      </c>
      <c r="L1507" s="54" t="s">
        <v>147</v>
      </c>
      <c r="M1507" s="22">
        <v>1</v>
      </c>
      <c r="N1507" s="54" t="s">
        <v>174</v>
      </c>
      <c r="T1507" s="54" t="s">
        <v>36</v>
      </c>
      <c r="U1507" s="22" t="s">
        <v>227</v>
      </c>
      <c r="AW1507" s="22"/>
      <c r="AX1507" s="20" t="str">
        <f t="shared" si="1220"/>
        <v>ncreator</v>
      </c>
      <c r="AY1507" s="20">
        <f t="shared" si="1220"/>
        <v>10</v>
      </c>
      <c r="AZ1507" s="20" t="str">
        <f t="shared" si="1220"/>
        <v>cotrcrea</v>
      </c>
      <c r="BA1507" s="20">
        <f t="shared" si="1220"/>
        <v>90</v>
      </c>
      <c r="BB1507" s="20" t="str">
        <f t="shared" si="1220"/>
        <v>nminer</v>
      </c>
      <c r="BC1507" s="20">
        <f t="shared" si="1220"/>
        <v>0</v>
      </c>
      <c r="BD1507" s="14"/>
      <c r="BJ1507" t="s">
        <v>237</v>
      </c>
      <c r="BK1507" t="s">
        <v>152</v>
      </c>
      <c r="BN1507" s="36">
        <v>294</v>
      </c>
      <c r="BQ1507">
        <f t="shared" si="1217"/>
        <v>1</v>
      </c>
      <c r="BR1507" s="38">
        <v>44737</v>
      </c>
      <c r="BS1507" s="22" t="s">
        <v>183</v>
      </c>
      <c r="BT1507" s="20" t="str">
        <f t="shared" si="1214"/>
        <v>PASSFestival_COR22E202</v>
      </c>
      <c r="BV1507">
        <v>1</v>
      </c>
    </row>
    <row r="1508" spans="2:74" x14ac:dyDescent="0.3">
      <c r="B1508" s="20">
        <f t="shared" si="1218"/>
        <v>203</v>
      </c>
      <c r="C1508" s="22" t="str">
        <f t="shared" si="1219"/>
        <v>#203 Pass Festival</v>
      </c>
      <c r="D1508" t="str">
        <f t="shared" si="1216"/>
        <v>COR22E203</v>
      </c>
      <c r="E1508" s="53" t="s">
        <v>236</v>
      </c>
      <c r="F1508" s="20">
        <v>1000</v>
      </c>
      <c r="G1508" s="74" t="s">
        <v>1769</v>
      </c>
      <c r="H1508" s="23" t="s">
        <v>146</v>
      </c>
      <c r="J1508" s="54" t="s">
        <v>172</v>
      </c>
      <c r="K1508" s="22" t="s">
        <v>173</v>
      </c>
      <c r="L1508" s="54" t="s">
        <v>147</v>
      </c>
      <c r="M1508" s="22">
        <v>1</v>
      </c>
      <c r="N1508" s="54" t="s">
        <v>174</v>
      </c>
      <c r="T1508" s="54" t="s">
        <v>36</v>
      </c>
      <c r="U1508" s="22" t="s">
        <v>227</v>
      </c>
      <c r="AW1508" s="22"/>
      <c r="AX1508" s="20" t="str">
        <f t="shared" si="1220"/>
        <v>ncreator</v>
      </c>
      <c r="AY1508" s="20">
        <f t="shared" si="1220"/>
        <v>10</v>
      </c>
      <c r="AZ1508" s="20" t="str">
        <f t="shared" si="1220"/>
        <v>cotrcrea</v>
      </c>
      <c r="BA1508" s="20">
        <f t="shared" si="1220"/>
        <v>90</v>
      </c>
      <c r="BB1508" s="20" t="str">
        <f t="shared" si="1220"/>
        <v>nminer</v>
      </c>
      <c r="BC1508" s="20">
        <f t="shared" si="1220"/>
        <v>0</v>
      </c>
      <c r="BD1508" s="14"/>
      <c r="BJ1508" t="s">
        <v>237</v>
      </c>
      <c r="BK1508" t="s">
        <v>152</v>
      </c>
      <c r="BN1508" s="36">
        <v>294</v>
      </c>
      <c r="BQ1508">
        <f t="shared" si="1217"/>
        <v>1</v>
      </c>
      <c r="BR1508" s="38">
        <v>44737</v>
      </c>
      <c r="BS1508" s="22" t="s">
        <v>183</v>
      </c>
      <c r="BT1508" s="20" t="str">
        <f t="shared" si="1214"/>
        <v>PASSFestival_COR22E203</v>
      </c>
      <c r="BV1508">
        <v>1</v>
      </c>
    </row>
    <row r="1509" spans="2:74" x14ac:dyDescent="0.3">
      <c r="B1509" s="20">
        <f t="shared" si="1218"/>
        <v>204</v>
      </c>
      <c r="C1509" s="22" t="str">
        <f t="shared" si="1219"/>
        <v>#204 Pass Festival</v>
      </c>
      <c r="D1509" t="str">
        <f t="shared" si="1216"/>
        <v>COR22E204</v>
      </c>
      <c r="E1509" s="53" t="s">
        <v>236</v>
      </c>
      <c r="F1509" s="20">
        <v>1000</v>
      </c>
      <c r="G1509" s="74" t="s">
        <v>1770</v>
      </c>
      <c r="H1509" s="23" t="s">
        <v>146</v>
      </c>
      <c r="J1509" s="54" t="s">
        <v>172</v>
      </c>
      <c r="K1509" s="22" t="s">
        <v>173</v>
      </c>
      <c r="L1509" s="54" t="s">
        <v>147</v>
      </c>
      <c r="M1509" s="22">
        <v>1</v>
      </c>
      <c r="N1509" s="54" t="s">
        <v>174</v>
      </c>
      <c r="T1509" s="54" t="s">
        <v>36</v>
      </c>
      <c r="U1509" s="22" t="s">
        <v>227</v>
      </c>
      <c r="AW1509" s="22"/>
      <c r="AX1509" s="20" t="str">
        <f t="shared" si="1220"/>
        <v>ncreator</v>
      </c>
      <c r="AY1509" s="20">
        <f t="shared" si="1220"/>
        <v>10</v>
      </c>
      <c r="AZ1509" s="20" t="str">
        <f t="shared" si="1220"/>
        <v>cotrcrea</v>
      </c>
      <c r="BA1509" s="20">
        <f t="shared" si="1220"/>
        <v>90</v>
      </c>
      <c r="BB1509" s="20" t="str">
        <f t="shared" si="1220"/>
        <v>nminer</v>
      </c>
      <c r="BC1509" s="20">
        <f t="shared" si="1220"/>
        <v>0</v>
      </c>
      <c r="BD1509" s="14"/>
      <c r="BJ1509" t="s">
        <v>237</v>
      </c>
      <c r="BK1509" t="s">
        <v>152</v>
      </c>
      <c r="BN1509" s="36">
        <v>294</v>
      </c>
      <c r="BQ1509">
        <f t="shared" si="1217"/>
        <v>1</v>
      </c>
      <c r="BR1509" s="38">
        <v>44737</v>
      </c>
      <c r="BS1509" s="22" t="s">
        <v>183</v>
      </c>
      <c r="BT1509" s="20" t="str">
        <f t="shared" si="1214"/>
        <v>PASSFestival_COR22E204</v>
      </c>
      <c r="BV1509">
        <v>1</v>
      </c>
    </row>
    <row r="1510" spans="2:74" x14ac:dyDescent="0.3">
      <c r="B1510" s="20">
        <f t="shared" si="1218"/>
        <v>205</v>
      </c>
      <c r="C1510" s="22" t="str">
        <f t="shared" si="1219"/>
        <v>#205 Pass Festival</v>
      </c>
      <c r="D1510" t="str">
        <f t="shared" si="1216"/>
        <v>COR22E205</v>
      </c>
      <c r="E1510" s="53" t="s">
        <v>236</v>
      </c>
      <c r="F1510" s="20">
        <v>1000</v>
      </c>
      <c r="G1510" s="74" t="s">
        <v>1771</v>
      </c>
      <c r="H1510" s="23" t="s">
        <v>146</v>
      </c>
      <c r="J1510" s="54" t="s">
        <v>172</v>
      </c>
      <c r="K1510" s="22" t="s">
        <v>173</v>
      </c>
      <c r="L1510" s="54" t="s">
        <v>147</v>
      </c>
      <c r="M1510" s="22">
        <v>1</v>
      </c>
      <c r="N1510" s="54" t="s">
        <v>174</v>
      </c>
      <c r="T1510" s="54" t="s">
        <v>36</v>
      </c>
      <c r="U1510" s="22" t="s">
        <v>227</v>
      </c>
      <c r="AW1510" s="22"/>
      <c r="AX1510" s="20" t="str">
        <f t="shared" si="1220"/>
        <v>ncreator</v>
      </c>
      <c r="AY1510" s="20">
        <f t="shared" si="1220"/>
        <v>10</v>
      </c>
      <c r="AZ1510" s="20" t="str">
        <f t="shared" si="1220"/>
        <v>cotrcrea</v>
      </c>
      <c r="BA1510" s="20">
        <f t="shared" si="1220"/>
        <v>90</v>
      </c>
      <c r="BB1510" s="20" t="str">
        <f t="shared" si="1220"/>
        <v>nminer</v>
      </c>
      <c r="BC1510" s="20">
        <f t="shared" si="1220"/>
        <v>0</v>
      </c>
      <c r="BD1510" s="14"/>
      <c r="BJ1510" t="s">
        <v>237</v>
      </c>
      <c r="BK1510" t="s">
        <v>152</v>
      </c>
      <c r="BN1510" s="36">
        <v>294</v>
      </c>
      <c r="BQ1510">
        <f t="shared" si="1217"/>
        <v>1</v>
      </c>
      <c r="BR1510" s="38">
        <v>44737</v>
      </c>
      <c r="BS1510" s="22" t="s">
        <v>183</v>
      </c>
      <c r="BT1510" s="20" t="str">
        <f t="shared" si="1214"/>
        <v>PASSFestival_COR22E205</v>
      </c>
      <c r="BV1510">
        <v>1</v>
      </c>
    </row>
    <row r="1511" spans="2:74" x14ac:dyDescent="0.3">
      <c r="B1511" s="20">
        <f t="shared" si="1218"/>
        <v>206</v>
      </c>
      <c r="C1511" s="22" t="str">
        <f t="shared" si="1219"/>
        <v>#206 Pass Festival</v>
      </c>
      <c r="D1511" t="str">
        <f t="shared" si="1216"/>
        <v>COR22E206</v>
      </c>
      <c r="E1511" s="53" t="s">
        <v>236</v>
      </c>
      <c r="F1511" s="20">
        <v>1000</v>
      </c>
      <c r="G1511" s="74" t="s">
        <v>1772</v>
      </c>
      <c r="H1511" s="23" t="s">
        <v>146</v>
      </c>
      <c r="J1511" s="54" t="s">
        <v>172</v>
      </c>
      <c r="K1511" s="22" t="s">
        <v>173</v>
      </c>
      <c r="L1511" s="54" t="s">
        <v>147</v>
      </c>
      <c r="M1511" s="22">
        <v>1</v>
      </c>
      <c r="N1511" s="54" t="s">
        <v>174</v>
      </c>
      <c r="T1511" s="54" t="s">
        <v>36</v>
      </c>
      <c r="U1511" s="22" t="s">
        <v>227</v>
      </c>
      <c r="AW1511" s="22"/>
      <c r="AX1511" s="20" t="str">
        <f t="shared" si="1220"/>
        <v>ncreator</v>
      </c>
      <c r="AY1511" s="20">
        <f t="shared" si="1220"/>
        <v>10</v>
      </c>
      <c r="AZ1511" s="20" t="str">
        <f t="shared" si="1220"/>
        <v>cotrcrea</v>
      </c>
      <c r="BA1511" s="20">
        <f t="shared" si="1220"/>
        <v>90</v>
      </c>
      <c r="BB1511" s="20" t="str">
        <f t="shared" si="1220"/>
        <v>nminer</v>
      </c>
      <c r="BC1511" s="20">
        <f t="shared" si="1220"/>
        <v>0</v>
      </c>
      <c r="BD1511" s="14"/>
      <c r="BJ1511" t="s">
        <v>237</v>
      </c>
      <c r="BK1511" t="s">
        <v>152</v>
      </c>
      <c r="BN1511" s="36">
        <v>294</v>
      </c>
      <c r="BQ1511">
        <f t="shared" si="1217"/>
        <v>1</v>
      </c>
      <c r="BR1511" s="38">
        <v>44737</v>
      </c>
      <c r="BS1511" s="22" t="s">
        <v>183</v>
      </c>
      <c r="BT1511" s="20" t="str">
        <f t="shared" si="1214"/>
        <v>PASSFestival_COR22E206</v>
      </c>
      <c r="BV1511">
        <v>1</v>
      </c>
    </row>
    <row r="1512" spans="2:74" x14ac:dyDescent="0.3">
      <c r="B1512" s="20">
        <f t="shared" si="1218"/>
        <v>207</v>
      </c>
      <c r="C1512" s="22" t="str">
        <f t="shared" si="1219"/>
        <v>#207 Pass Festival</v>
      </c>
      <c r="D1512" t="str">
        <f t="shared" si="1216"/>
        <v>COR22E207</v>
      </c>
      <c r="E1512" s="53" t="s">
        <v>236</v>
      </c>
      <c r="F1512" s="20">
        <v>1000</v>
      </c>
      <c r="G1512" s="74" t="s">
        <v>1773</v>
      </c>
      <c r="H1512" s="23" t="s">
        <v>146</v>
      </c>
      <c r="J1512" s="54" t="s">
        <v>172</v>
      </c>
      <c r="K1512" s="22" t="s">
        <v>173</v>
      </c>
      <c r="L1512" s="54" t="s">
        <v>147</v>
      </c>
      <c r="M1512" s="22">
        <v>1</v>
      </c>
      <c r="N1512" s="54" t="s">
        <v>174</v>
      </c>
      <c r="T1512" s="54" t="s">
        <v>36</v>
      </c>
      <c r="U1512" s="22" t="s">
        <v>227</v>
      </c>
      <c r="AW1512" s="22"/>
      <c r="AX1512" s="20" t="str">
        <f t="shared" si="1220"/>
        <v>ncreator</v>
      </c>
      <c r="AY1512" s="20">
        <f t="shared" si="1220"/>
        <v>10</v>
      </c>
      <c r="AZ1512" s="20" t="str">
        <f t="shared" si="1220"/>
        <v>cotrcrea</v>
      </c>
      <c r="BA1512" s="20">
        <f t="shared" si="1220"/>
        <v>90</v>
      </c>
      <c r="BB1512" s="20" t="str">
        <f t="shared" si="1220"/>
        <v>nminer</v>
      </c>
      <c r="BC1512" s="20">
        <f t="shared" si="1220"/>
        <v>0</v>
      </c>
      <c r="BD1512" s="14"/>
      <c r="BJ1512" t="s">
        <v>237</v>
      </c>
      <c r="BK1512" t="s">
        <v>152</v>
      </c>
      <c r="BN1512" s="36">
        <v>294</v>
      </c>
      <c r="BQ1512">
        <f t="shared" si="1217"/>
        <v>1</v>
      </c>
      <c r="BR1512" s="38">
        <v>44737</v>
      </c>
      <c r="BS1512" s="22" t="s">
        <v>183</v>
      </c>
      <c r="BT1512" s="20" t="str">
        <f t="shared" si="1214"/>
        <v>PASSFestival_COR22E207</v>
      </c>
      <c r="BV1512">
        <v>1</v>
      </c>
    </row>
    <row r="1513" spans="2:74" x14ac:dyDescent="0.3">
      <c r="B1513" s="20">
        <f t="shared" si="1218"/>
        <v>208</v>
      </c>
      <c r="C1513" s="22" t="str">
        <f t="shared" si="1219"/>
        <v>#208 Pass Festival</v>
      </c>
      <c r="D1513" t="str">
        <f t="shared" si="1216"/>
        <v>COR22E208</v>
      </c>
      <c r="E1513" s="53" t="s">
        <v>236</v>
      </c>
      <c r="F1513" s="20">
        <v>1000</v>
      </c>
      <c r="G1513" s="74" t="s">
        <v>1774</v>
      </c>
      <c r="H1513" s="23" t="s">
        <v>146</v>
      </c>
      <c r="J1513" s="54" t="s">
        <v>172</v>
      </c>
      <c r="K1513" s="22" t="s">
        <v>173</v>
      </c>
      <c r="L1513" s="54" t="s">
        <v>147</v>
      </c>
      <c r="M1513" s="22">
        <v>1</v>
      </c>
      <c r="N1513" s="54" t="s">
        <v>174</v>
      </c>
      <c r="T1513" s="54" t="s">
        <v>36</v>
      </c>
      <c r="U1513" s="22" t="s">
        <v>227</v>
      </c>
      <c r="AW1513" s="22"/>
      <c r="AX1513" s="20" t="str">
        <f t="shared" si="1220"/>
        <v>ncreator</v>
      </c>
      <c r="AY1513" s="20">
        <f t="shared" si="1220"/>
        <v>10</v>
      </c>
      <c r="AZ1513" s="20" t="str">
        <f t="shared" si="1220"/>
        <v>cotrcrea</v>
      </c>
      <c r="BA1513" s="20">
        <f t="shared" si="1220"/>
        <v>90</v>
      </c>
      <c r="BB1513" s="20" t="str">
        <f t="shared" si="1220"/>
        <v>nminer</v>
      </c>
      <c r="BC1513" s="20">
        <f t="shared" si="1220"/>
        <v>0</v>
      </c>
      <c r="BD1513" s="14"/>
      <c r="BJ1513" t="s">
        <v>237</v>
      </c>
      <c r="BK1513" t="s">
        <v>152</v>
      </c>
      <c r="BN1513" s="36">
        <v>294</v>
      </c>
      <c r="BQ1513">
        <f t="shared" si="1217"/>
        <v>1</v>
      </c>
      <c r="BR1513" s="38">
        <v>44737</v>
      </c>
      <c r="BS1513" s="22" t="s">
        <v>183</v>
      </c>
      <c r="BT1513" s="20" t="str">
        <f t="shared" si="1214"/>
        <v>PASSFestival_COR22E208</v>
      </c>
      <c r="BV1513">
        <v>1</v>
      </c>
    </row>
    <row r="1514" spans="2:74" x14ac:dyDescent="0.3">
      <c r="B1514" s="20">
        <f t="shared" si="1218"/>
        <v>209</v>
      </c>
      <c r="C1514" s="22" t="str">
        <f t="shared" si="1219"/>
        <v>#209 Pass Festival</v>
      </c>
      <c r="D1514" t="str">
        <f t="shared" si="1216"/>
        <v>COR22E209</v>
      </c>
      <c r="E1514" s="53" t="s">
        <v>236</v>
      </c>
      <c r="F1514" s="20">
        <v>1000</v>
      </c>
      <c r="G1514" s="74" t="s">
        <v>1775</v>
      </c>
      <c r="H1514" s="23" t="s">
        <v>146</v>
      </c>
      <c r="J1514" s="54" t="s">
        <v>172</v>
      </c>
      <c r="K1514" s="22" t="s">
        <v>173</v>
      </c>
      <c r="L1514" s="54" t="s">
        <v>147</v>
      </c>
      <c r="M1514" s="22">
        <v>1</v>
      </c>
      <c r="N1514" s="54" t="s">
        <v>174</v>
      </c>
      <c r="T1514" s="54" t="s">
        <v>36</v>
      </c>
      <c r="U1514" s="22" t="s">
        <v>227</v>
      </c>
      <c r="AW1514" s="22"/>
      <c r="AX1514" s="20" t="str">
        <f t="shared" si="1220"/>
        <v>ncreator</v>
      </c>
      <c r="AY1514" s="20">
        <f t="shared" si="1220"/>
        <v>10</v>
      </c>
      <c r="AZ1514" s="20" t="str">
        <f t="shared" si="1220"/>
        <v>cotrcrea</v>
      </c>
      <c r="BA1514" s="20">
        <f t="shared" si="1220"/>
        <v>90</v>
      </c>
      <c r="BB1514" s="20" t="str">
        <f t="shared" si="1220"/>
        <v>nminer</v>
      </c>
      <c r="BC1514" s="20">
        <f t="shared" si="1220"/>
        <v>0</v>
      </c>
      <c r="BD1514" s="14"/>
      <c r="BJ1514" t="s">
        <v>237</v>
      </c>
      <c r="BK1514" t="s">
        <v>152</v>
      </c>
      <c r="BN1514" s="36">
        <v>294</v>
      </c>
      <c r="BQ1514">
        <f t="shared" si="1217"/>
        <v>1</v>
      </c>
      <c r="BR1514" s="38">
        <v>44737</v>
      </c>
      <c r="BS1514" s="22" t="s">
        <v>183</v>
      </c>
      <c r="BT1514" s="20" t="str">
        <f t="shared" si="1214"/>
        <v>PASSFestival_COR22E209</v>
      </c>
      <c r="BV1514">
        <v>1</v>
      </c>
    </row>
    <row r="1515" spans="2:74" x14ac:dyDescent="0.3">
      <c r="B1515" s="20">
        <f t="shared" si="1218"/>
        <v>210</v>
      </c>
      <c r="C1515" s="22" t="str">
        <f t="shared" si="1219"/>
        <v>#210 Pass Festival</v>
      </c>
      <c r="D1515" t="str">
        <f t="shared" si="1216"/>
        <v>COR22E210</v>
      </c>
      <c r="E1515" s="53" t="s">
        <v>236</v>
      </c>
      <c r="F1515" s="20">
        <v>1000</v>
      </c>
      <c r="G1515" s="74" t="s">
        <v>1776</v>
      </c>
      <c r="H1515" s="23" t="s">
        <v>146</v>
      </c>
      <c r="J1515" s="54" t="s">
        <v>172</v>
      </c>
      <c r="K1515" s="22" t="s">
        <v>173</v>
      </c>
      <c r="L1515" s="54" t="s">
        <v>147</v>
      </c>
      <c r="M1515" s="22">
        <v>1</v>
      </c>
      <c r="N1515" s="54" t="s">
        <v>174</v>
      </c>
      <c r="T1515" s="54" t="s">
        <v>36</v>
      </c>
      <c r="U1515" s="22" t="s">
        <v>227</v>
      </c>
      <c r="AW1515" s="22"/>
      <c r="AX1515" s="20" t="str">
        <f t="shared" si="1220"/>
        <v>ncreator</v>
      </c>
      <c r="AY1515" s="20">
        <f t="shared" si="1220"/>
        <v>10</v>
      </c>
      <c r="AZ1515" s="20" t="str">
        <f t="shared" si="1220"/>
        <v>cotrcrea</v>
      </c>
      <c r="BA1515" s="20">
        <f t="shared" si="1220"/>
        <v>90</v>
      </c>
      <c r="BB1515" s="20" t="str">
        <f t="shared" si="1220"/>
        <v>nminer</v>
      </c>
      <c r="BC1515" s="20">
        <f t="shared" si="1220"/>
        <v>0</v>
      </c>
      <c r="BD1515" s="14"/>
      <c r="BJ1515" t="s">
        <v>237</v>
      </c>
      <c r="BK1515" t="s">
        <v>152</v>
      </c>
      <c r="BN1515" s="36">
        <v>294</v>
      </c>
      <c r="BQ1515">
        <f t="shared" si="1217"/>
        <v>1</v>
      </c>
      <c r="BR1515" s="38">
        <v>44737</v>
      </c>
      <c r="BS1515" s="22" t="s">
        <v>183</v>
      </c>
      <c r="BT1515" s="20" t="str">
        <f t="shared" si="1214"/>
        <v>PASSFestival_COR22E210</v>
      </c>
      <c r="BV1515">
        <v>1</v>
      </c>
    </row>
    <row r="1516" spans="2:74" x14ac:dyDescent="0.3">
      <c r="B1516" s="20">
        <f t="shared" si="1218"/>
        <v>211</v>
      </c>
      <c r="C1516" s="22" t="str">
        <f t="shared" si="1219"/>
        <v>#211 Pass Festival</v>
      </c>
      <c r="D1516" t="str">
        <f t="shared" si="1216"/>
        <v>COR22E211</v>
      </c>
      <c r="E1516" s="53" t="s">
        <v>236</v>
      </c>
      <c r="F1516" s="20">
        <v>1000</v>
      </c>
      <c r="G1516" s="74" t="s">
        <v>1777</v>
      </c>
      <c r="H1516" s="23" t="s">
        <v>146</v>
      </c>
      <c r="J1516" s="54" t="s">
        <v>172</v>
      </c>
      <c r="K1516" s="22" t="s">
        <v>173</v>
      </c>
      <c r="L1516" s="54" t="s">
        <v>147</v>
      </c>
      <c r="M1516" s="22">
        <v>1</v>
      </c>
      <c r="N1516" s="54" t="s">
        <v>174</v>
      </c>
      <c r="T1516" s="54" t="s">
        <v>36</v>
      </c>
      <c r="U1516" s="22" t="s">
        <v>227</v>
      </c>
      <c r="AW1516" s="22"/>
      <c r="AX1516" s="20" t="str">
        <f t="shared" si="1220"/>
        <v>ncreator</v>
      </c>
      <c r="AY1516" s="20">
        <f t="shared" si="1220"/>
        <v>10</v>
      </c>
      <c r="AZ1516" s="20" t="str">
        <f t="shared" si="1220"/>
        <v>cotrcrea</v>
      </c>
      <c r="BA1516" s="20">
        <f t="shared" si="1220"/>
        <v>90</v>
      </c>
      <c r="BB1516" s="20" t="str">
        <f t="shared" si="1220"/>
        <v>nminer</v>
      </c>
      <c r="BC1516" s="20">
        <f t="shared" si="1220"/>
        <v>0</v>
      </c>
      <c r="BD1516" s="14"/>
      <c r="BJ1516" t="s">
        <v>237</v>
      </c>
      <c r="BK1516" t="s">
        <v>152</v>
      </c>
      <c r="BN1516" s="36">
        <v>294</v>
      </c>
      <c r="BQ1516">
        <f t="shared" si="1217"/>
        <v>1</v>
      </c>
      <c r="BR1516" s="38">
        <v>44737</v>
      </c>
      <c r="BS1516" s="22" t="s">
        <v>183</v>
      </c>
      <c r="BT1516" s="20" t="str">
        <f t="shared" si="1214"/>
        <v>PASSFestival_COR22E211</v>
      </c>
      <c r="BV1516">
        <v>1</v>
      </c>
    </row>
    <row r="1517" spans="2:74" x14ac:dyDescent="0.3">
      <c r="B1517" s="20">
        <f t="shared" si="1218"/>
        <v>212</v>
      </c>
      <c r="C1517" s="22" t="str">
        <f t="shared" si="1219"/>
        <v>#212 Pass Festival</v>
      </c>
      <c r="D1517" t="str">
        <f t="shared" si="1216"/>
        <v>COR22E212</v>
      </c>
      <c r="E1517" s="53" t="s">
        <v>236</v>
      </c>
      <c r="F1517" s="20">
        <v>1000</v>
      </c>
      <c r="G1517" s="74" t="s">
        <v>1778</v>
      </c>
      <c r="H1517" s="23" t="s">
        <v>146</v>
      </c>
      <c r="J1517" s="54" t="s">
        <v>172</v>
      </c>
      <c r="K1517" s="22" t="s">
        <v>173</v>
      </c>
      <c r="L1517" s="54" t="s">
        <v>147</v>
      </c>
      <c r="M1517" s="22">
        <v>1</v>
      </c>
      <c r="N1517" s="54" t="s">
        <v>174</v>
      </c>
      <c r="T1517" s="54" t="s">
        <v>36</v>
      </c>
      <c r="U1517" s="22" t="s">
        <v>227</v>
      </c>
      <c r="AW1517" s="22"/>
      <c r="AX1517" s="20" t="str">
        <f t="shared" si="1220"/>
        <v>ncreator</v>
      </c>
      <c r="AY1517" s="20">
        <f t="shared" si="1220"/>
        <v>10</v>
      </c>
      <c r="AZ1517" s="20" t="str">
        <f t="shared" si="1220"/>
        <v>cotrcrea</v>
      </c>
      <c r="BA1517" s="20">
        <f t="shared" si="1220"/>
        <v>90</v>
      </c>
      <c r="BB1517" s="20" t="str">
        <f t="shared" si="1220"/>
        <v>nminer</v>
      </c>
      <c r="BC1517" s="20">
        <f t="shared" si="1220"/>
        <v>0</v>
      </c>
      <c r="BD1517" s="14"/>
      <c r="BJ1517" t="s">
        <v>237</v>
      </c>
      <c r="BK1517" t="s">
        <v>152</v>
      </c>
      <c r="BN1517" s="36">
        <v>294</v>
      </c>
      <c r="BQ1517">
        <f t="shared" si="1217"/>
        <v>1</v>
      </c>
      <c r="BR1517" s="38">
        <v>44737</v>
      </c>
      <c r="BS1517" s="22" t="s">
        <v>183</v>
      </c>
      <c r="BT1517" s="20" t="str">
        <f t="shared" si="1214"/>
        <v>PASSFestival_COR22E212</v>
      </c>
      <c r="BV1517">
        <v>1</v>
      </c>
    </row>
    <row r="1518" spans="2:74" x14ac:dyDescent="0.3">
      <c r="B1518" s="20">
        <f t="shared" si="1218"/>
        <v>213</v>
      </c>
      <c r="C1518" s="22" t="str">
        <f t="shared" si="1219"/>
        <v>#213 Pass Festival</v>
      </c>
      <c r="D1518" t="str">
        <f t="shared" si="1216"/>
        <v>COR22E213</v>
      </c>
      <c r="E1518" s="53" t="s">
        <v>236</v>
      </c>
      <c r="F1518" s="20">
        <v>1000</v>
      </c>
      <c r="G1518" s="74" t="s">
        <v>1779</v>
      </c>
      <c r="H1518" s="23" t="s">
        <v>146</v>
      </c>
      <c r="J1518" s="54" t="s">
        <v>172</v>
      </c>
      <c r="K1518" s="22" t="s">
        <v>173</v>
      </c>
      <c r="L1518" s="54" t="s">
        <v>147</v>
      </c>
      <c r="M1518" s="22">
        <v>1</v>
      </c>
      <c r="N1518" s="54" t="s">
        <v>174</v>
      </c>
      <c r="T1518" s="54" t="s">
        <v>36</v>
      </c>
      <c r="U1518" s="22" t="s">
        <v>227</v>
      </c>
      <c r="AW1518" s="22"/>
      <c r="AX1518" s="20" t="str">
        <f t="shared" si="1220"/>
        <v>ncreator</v>
      </c>
      <c r="AY1518" s="20">
        <f t="shared" si="1220"/>
        <v>10</v>
      </c>
      <c r="AZ1518" s="20" t="str">
        <f t="shared" si="1220"/>
        <v>cotrcrea</v>
      </c>
      <c r="BA1518" s="20">
        <f t="shared" si="1220"/>
        <v>90</v>
      </c>
      <c r="BB1518" s="20" t="str">
        <f t="shared" si="1220"/>
        <v>nminer</v>
      </c>
      <c r="BC1518" s="20">
        <f t="shared" si="1220"/>
        <v>0</v>
      </c>
      <c r="BD1518" s="14"/>
      <c r="BJ1518" t="s">
        <v>237</v>
      </c>
      <c r="BK1518" t="s">
        <v>152</v>
      </c>
      <c r="BN1518" s="36">
        <v>294</v>
      </c>
      <c r="BQ1518">
        <f t="shared" si="1217"/>
        <v>1</v>
      </c>
      <c r="BR1518" s="38">
        <v>44737</v>
      </c>
      <c r="BS1518" s="22" t="s">
        <v>183</v>
      </c>
      <c r="BT1518" s="20" t="str">
        <f t="shared" si="1214"/>
        <v>PASSFestival_COR22E213</v>
      </c>
      <c r="BV1518">
        <v>1</v>
      </c>
    </row>
    <row r="1519" spans="2:74" x14ac:dyDescent="0.3">
      <c r="B1519" s="20">
        <f t="shared" si="1218"/>
        <v>214</v>
      </c>
      <c r="C1519" s="22" t="str">
        <f t="shared" si="1219"/>
        <v>#214 Pass Festival</v>
      </c>
      <c r="D1519" t="str">
        <f t="shared" si="1216"/>
        <v>COR22E214</v>
      </c>
      <c r="E1519" s="53" t="s">
        <v>236</v>
      </c>
      <c r="F1519" s="20">
        <v>1000</v>
      </c>
      <c r="G1519" s="74" t="s">
        <v>1780</v>
      </c>
      <c r="H1519" s="23" t="s">
        <v>146</v>
      </c>
      <c r="J1519" s="54" t="s">
        <v>172</v>
      </c>
      <c r="K1519" s="22" t="s">
        <v>173</v>
      </c>
      <c r="L1519" s="54" t="s">
        <v>147</v>
      </c>
      <c r="M1519" s="22">
        <v>1</v>
      </c>
      <c r="N1519" s="54" t="s">
        <v>174</v>
      </c>
      <c r="T1519" s="54" t="s">
        <v>36</v>
      </c>
      <c r="U1519" s="22" t="s">
        <v>227</v>
      </c>
      <c r="AW1519" s="22"/>
      <c r="AX1519" s="20" t="str">
        <f t="shared" si="1220"/>
        <v>ncreator</v>
      </c>
      <c r="AY1519" s="20">
        <f t="shared" si="1220"/>
        <v>10</v>
      </c>
      <c r="AZ1519" s="20" t="str">
        <f t="shared" si="1220"/>
        <v>cotrcrea</v>
      </c>
      <c r="BA1519" s="20">
        <f t="shared" si="1220"/>
        <v>90</v>
      </c>
      <c r="BB1519" s="20" t="str">
        <f t="shared" si="1220"/>
        <v>nminer</v>
      </c>
      <c r="BC1519" s="20">
        <f t="shared" si="1220"/>
        <v>0</v>
      </c>
      <c r="BD1519" s="14"/>
      <c r="BJ1519" t="s">
        <v>237</v>
      </c>
      <c r="BK1519" t="s">
        <v>152</v>
      </c>
      <c r="BN1519" s="36">
        <v>294</v>
      </c>
      <c r="BQ1519">
        <f t="shared" si="1217"/>
        <v>1</v>
      </c>
      <c r="BR1519" s="38">
        <v>44737</v>
      </c>
      <c r="BS1519" s="22" t="s">
        <v>183</v>
      </c>
      <c r="BT1519" s="20" t="str">
        <f t="shared" si="1214"/>
        <v>PASSFestival_COR22E214</v>
      </c>
      <c r="BV1519">
        <v>1</v>
      </c>
    </row>
    <row r="1520" spans="2:74" x14ac:dyDescent="0.3">
      <c r="B1520" s="20">
        <f t="shared" si="1218"/>
        <v>215</v>
      </c>
      <c r="C1520" s="22" t="str">
        <f t="shared" si="1219"/>
        <v>#215 Pass Festival</v>
      </c>
      <c r="D1520" t="str">
        <f t="shared" si="1216"/>
        <v>COR22E215</v>
      </c>
      <c r="E1520" s="53" t="s">
        <v>236</v>
      </c>
      <c r="F1520" s="20">
        <v>1000</v>
      </c>
      <c r="G1520" s="74" t="s">
        <v>1781</v>
      </c>
      <c r="H1520" s="23" t="s">
        <v>146</v>
      </c>
      <c r="J1520" s="54" t="s">
        <v>172</v>
      </c>
      <c r="K1520" s="22" t="s">
        <v>173</v>
      </c>
      <c r="L1520" s="54" t="s">
        <v>147</v>
      </c>
      <c r="M1520" s="22">
        <v>1</v>
      </c>
      <c r="N1520" s="54" t="s">
        <v>174</v>
      </c>
      <c r="T1520" s="54" t="s">
        <v>36</v>
      </c>
      <c r="U1520" s="22" t="s">
        <v>227</v>
      </c>
      <c r="AW1520" s="22"/>
      <c r="AX1520" s="20" t="str">
        <f t="shared" ref="AX1520:BC1535" si="1221">AX1519</f>
        <v>ncreator</v>
      </c>
      <c r="AY1520" s="20">
        <f t="shared" si="1221"/>
        <v>10</v>
      </c>
      <c r="AZ1520" s="20" t="str">
        <f t="shared" si="1221"/>
        <v>cotrcrea</v>
      </c>
      <c r="BA1520" s="20">
        <f t="shared" si="1221"/>
        <v>90</v>
      </c>
      <c r="BB1520" s="20" t="str">
        <f t="shared" si="1221"/>
        <v>nminer</v>
      </c>
      <c r="BC1520" s="20">
        <f t="shared" si="1221"/>
        <v>0</v>
      </c>
      <c r="BD1520" s="14"/>
      <c r="BJ1520" t="s">
        <v>237</v>
      </c>
      <c r="BK1520" t="s">
        <v>152</v>
      </c>
      <c r="BN1520" s="36">
        <v>294</v>
      </c>
      <c r="BQ1520">
        <f t="shared" si="1217"/>
        <v>1</v>
      </c>
      <c r="BR1520" s="38">
        <v>44737</v>
      </c>
      <c r="BS1520" s="22" t="s">
        <v>183</v>
      </c>
      <c r="BT1520" s="20" t="str">
        <f t="shared" si="1214"/>
        <v>PASSFestival_COR22E215</v>
      </c>
      <c r="BV1520">
        <v>1</v>
      </c>
    </row>
    <row r="1521" spans="2:74" x14ac:dyDescent="0.3">
      <c r="B1521" s="20">
        <f t="shared" si="1218"/>
        <v>216</v>
      </c>
      <c r="C1521" s="22" t="str">
        <f t="shared" si="1219"/>
        <v>#216 Pass Festival</v>
      </c>
      <c r="D1521" t="str">
        <f t="shared" si="1216"/>
        <v>COR22E216</v>
      </c>
      <c r="E1521" s="53" t="s">
        <v>236</v>
      </c>
      <c r="F1521" s="20">
        <v>1000</v>
      </c>
      <c r="G1521" s="74" t="s">
        <v>1782</v>
      </c>
      <c r="H1521" s="23" t="s">
        <v>146</v>
      </c>
      <c r="J1521" s="54" t="s">
        <v>172</v>
      </c>
      <c r="K1521" s="22" t="s">
        <v>173</v>
      </c>
      <c r="L1521" s="54" t="s">
        <v>147</v>
      </c>
      <c r="M1521" s="22">
        <v>1</v>
      </c>
      <c r="N1521" s="54" t="s">
        <v>174</v>
      </c>
      <c r="T1521" s="54" t="s">
        <v>36</v>
      </c>
      <c r="U1521" s="22" t="s">
        <v>227</v>
      </c>
      <c r="AW1521" s="22"/>
      <c r="AX1521" s="20" t="str">
        <f t="shared" si="1221"/>
        <v>ncreator</v>
      </c>
      <c r="AY1521" s="20">
        <f t="shared" si="1221"/>
        <v>10</v>
      </c>
      <c r="AZ1521" s="20" t="str">
        <f t="shared" si="1221"/>
        <v>cotrcrea</v>
      </c>
      <c r="BA1521" s="20">
        <f t="shared" si="1221"/>
        <v>90</v>
      </c>
      <c r="BB1521" s="20" t="str">
        <f t="shared" si="1221"/>
        <v>nminer</v>
      </c>
      <c r="BC1521" s="20">
        <f t="shared" si="1221"/>
        <v>0</v>
      </c>
      <c r="BD1521" s="14"/>
      <c r="BJ1521" t="s">
        <v>237</v>
      </c>
      <c r="BK1521" t="s">
        <v>152</v>
      </c>
      <c r="BN1521" s="36">
        <v>294</v>
      </c>
      <c r="BQ1521">
        <f t="shared" si="1217"/>
        <v>1</v>
      </c>
      <c r="BR1521" s="38">
        <v>44737</v>
      </c>
      <c r="BS1521" s="22" t="s">
        <v>183</v>
      </c>
      <c r="BT1521" s="20" t="str">
        <f t="shared" si="1214"/>
        <v>PASSFestival_COR22E216</v>
      </c>
      <c r="BV1521">
        <v>1</v>
      </c>
    </row>
    <row r="1522" spans="2:74" x14ac:dyDescent="0.3">
      <c r="B1522" s="20">
        <f t="shared" si="1218"/>
        <v>217</v>
      </c>
      <c r="C1522" s="22" t="str">
        <f t="shared" si="1219"/>
        <v>#217 Pass Festival</v>
      </c>
      <c r="D1522" t="str">
        <f t="shared" si="1216"/>
        <v>COR22E217</v>
      </c>
      <c r="E1522" s="53" t="s">
        <v>236</v>
      </c>
      <c r="F1522" s="20">
        <v>1000</v>
      </c>
      <c r="G1522" s="74" t="s">
        <v>1783</v>
      </c>
      <c r="H1522" s="23" t="s">
        <v>146</v>
      </c>
      <c r="J1522" s="54" t="s">
        <v>172</v>
      </c>
      <c r="K1522" s="22" t="s">
        <v>173</v>
      </c>
      <c r="L1522" s="54" t="s">
        <v>147</v>
      </c>
      <c r="M1522" s="22">
        <v>1</v>
      </c>
      <c r="N1522" s="54" t="s">
        <v>174</v>
      </c>
      <c r="T1522" s="54" t="s">
        <v>36</v>
      </c>
      <c r="U1522" s="22" t="s">
        <v>227</v>
      </c>
      <c r="AW1522" s="22"/>
      <c r="AX1522" s="20" t="str">
        <f t="shared" si="1221"/>
        <v>ncreator</v>
      </c>
      <c r="AY1522" s="20">
        <f t="shared" si="1221"/>
        <v>10</v>
      </c>
      <c r="AZ1522" s="20" t="str">
        <f t="shared" si="1221"/>
        <v>cotrcrea</v>
      </c>
      <c r="BA1522" s="20">
        <f t="shared" si="1221"/>
        <v>90</v>
      </c>
      <c r="BB1522" s="20" t="str">
        <f t="shared" si="1221"/>
        <v>nminer</v>
      </c>
      <c r="BC1522" s="20">
        <f t="shared" si="1221"/>
        <v>0</v>
      </c>
      <c r="BD1522" s="14"/>
      <c r="BJ1522" t="s">
        <v>237</v>
      </c>
      <c r="BK1522" t="s">
        <v>152</v>
      </c>
      <c r="BN1522" s="36">
        <v>294</v>
      </c>
      <c r="BQ1522">
        <f t="shared" si="1217"/>
        <v>1</v>
      </c>
      <c r="BR1522" s="38">
        <v>44737</v>
      </c>
      <c r="BS1522" s="22" t="s">
        <v>183</v>
      </c>
      <c r="BT1522" s="20" t="str">
        <f t="shared" si="1214"/>
        <v>PASSFestival_COR22E217</v>
      </c>
      <c r="BV1522">
        <v>1</v>
      </c>
    </row>
    <row r="1523" spans="2:74" x14ac:dyDescent="0.3">
      <c r="B1523" s="20">
        <f t="shared" si="1218"/>
        <v>218</v>
      </c>
      <c r="C1523" s="22" t="str">
        <f t="shared" si="1219"/>
        <v>#218 Pass Festival</v>
      </c>
      <c r="D1523" t="str">
        <f t="shared" si="1216"/>
        <v>COR22E218</v>
      </c>
      <c r="E1523" s="53" t="s">
        <v>236</v>
      </c>
      <c r="F1523" s="20">
        <v>1000</v>
      </c>
      <c r="G1523" s="74" t="s">
        <v>1784</v>
      </c>
      <c r="H1523" s="23" t="s">
        <v>146</v>
      </c>
      <c r="J1523" s="54" t="s">
        <v>172</v>
      </c>
      <c r="K1523" s="22" t="s">
        <v>173</v>
      </c>
      <c r="L1523" s="54" t="s">
        <v>147</v>
      </c>
      <c r="M1523" s="22">
        <v>1</v>
      </c>
      <c r="N1523" s="54" t="s">
        <v>174</v>
      </c>
      <c r="T1523" s="54" t="s">
        <v>36</v>
      </c>
      <c r="U1523" s="22" t="s">
        <v>227</v>
      </c>
      <c r="AW1523" s="22"/>
      <c r="AX1523" s="20" t="str">
        <f t="shared" si="1221"/>
        <v>ncreator</v>
      </c>
      <c r="AY1523" s="20">
        <f t="shared" si="1221"/>
        <v>10</v>
      </c>
      <c r="AZ1523" s="20" t="str">
        <f t="shared" si="1221"/>
        <v>cotrcrea</v>
      </c>
      <c r="BA1523" s="20">
        <f t="shared" si="1221"/>
        <v>90</v>
      </c>
      <c r="BB1523" s="20" t="str">
        <f t="shared" si="1221"/>
        <v>nminer</v>
      </c>
      <c r="BC1523" s="20">
        <f t="shared" si="1221"/>
        <v>0</v>
      </c>
      <c r="BD1523" s="14"/>
      <c r="BJ1523" t="s">
        <v>237</v>
      </c>
      <c r="BK1523" t="s">
        <v>152</v>
      </c>
      <c r="BN1523" s="36">
        <v>294</v>
      </c>
      <c r="BQ1523">
        <f t="shared" si="1217"/>
        <v>1</v>
      </c>
      <c r="BR1523" s="38">
        <v>44737</v>
      </c>
      <c r="BS1523" s="22" t="s">
        <v>183</v>
      </c>
      <c r="BT1523" s="20" t="str">
        <f t="shared" si="1214"/>
        <v>PASSFestival_COR22E218</v>
      </c>
      <c r="BV1523">
        <v>1</v>
      </c>
    </row>
    <row r="1524" spans="2:74" x14ac:dyDescent="0.3">
      <c r="B1524" s="20">
        <f t="shared" si="1218"/>
        <v>219</v>
      </c>
      <c r="C1524" s="22" t="str">
        <f t="shared" si="1219"/>
        <v>#219 Pass Festival</v>
      </c>
      <c r="D1524" t="str">
        <f t="shared" si="1216"/>
        <v>COR22E219</v>
      </c>
      <c r="E1524" s="53" t="s">
        <v>236</v>
      </c>
      <c r="F1524" s="20">
        <v>1000</v>
      </c>
      <c r="G1524" s="74" t="s">
        <v>1785</v>
      </c>
      <c r="H1524" s="23" t="s">
        <v>146</v>
      </c>
      <c r="J1524" s="54" t="s">
        <v>172</v>
      </c>
      <c r="K1524" s="22" t="s">
        <v>173</v>
      </c>
      <c r="L1524" s="54" t="s">
        <v>147</v>
      </c>
      <c r="M1524" s="22">
        <v>1</v>
      </c>
      <c r="N1524" s="54" t="s">
        <v>174</v>
      </c>
      <c r="T1524" s="54" t="s">
        <v>36</v>
      </c>
      <c r="U1524" s="22" t="s">
        <v>227</v>
      </c>
      <c r="AW1524" s="22"/>
      <c r="AX1524" s="20" t="str">
        <f t="shared" si="1221"/>
        <v>ncreator</v>
      </c>
      <c r="AY1524" s="20">
        <f t="shared" si="1221"/>
        <v>10</v>
      </c>
      <c r="AZ1524" s="20" t="str">
        <f t="shared" si="1221"/>
        <v>cotrcrea</v>
      </c>
      <c r="BA1524" s="20">
        <f t="shared" si="1221"/>
        <v>90</v>
      </c>
      <c r="BB1524" s="20" t="str">
        <f t="shared" si="1221"/>
        <v>nminer</v>
      </c>
      <c r="BC1524" s="20">
        <f t="shared" si="1221"/>
        <v>0</v>
      </c>
      <c r="BD1524" s="14"/>
      <c r="BJ1524" t="s">
        <v>237</v>
      </c>
      <c r="BK1524" t="s">
        <v>152</v>
      </c>
      <c r="BN1524" s="36">
        <v>294</v>
      </c>
      <c r="BQ1524">
        <f t="shared" si="1217"/>
        <v>1</v>
      </c>
      <c r="BR1524" s="38">
        <v>44737</v>
      </c>
      <c r="BS1524" s="22" t="s">
        <v>183</v>
      </c>
      <c r="BT1524" s="20" t="str">
        <f t="shared" si="1214"/>
        <v>PASSFestival_COR22E219</v>
      </c>
      <c r="BV1524">
        <v>1</v>
      </c>
    </row>
    <row r="1525" spans="2:74" x14ac:dyDescent="0.3">
      <c r="B1525" s="20">
        <f t="shared" si="1218"/>
        <v>220</v>
      </c>
      <c r="C1525" s="22" t="str">
        <f t="shared" si="1219"/>
        <v>#220 Pass Festival</v>
      </c>
      <c r="D1525" t="str">
        <f t="shared" si="1216"/>
        <v>COR22E220</v>
      </c>
      <c r="E1525" s="53" t="s">
        <v>236</v>
      </c>
      <c r="F1525" s="20">
        <v>1000</v>
      </c>
      <c r="G1525" s="74" t="s">
        <v>1786</v>
      </c>
      <c r="H1525" s="23" t="s">
        <v>146</v>
      </c>
      <c r="J1525" s="54" t="s">
        <v>172</v>
      </c>
      <c r="K1525" s="22" t="s">
        <v>173</v>
      </c>
      <c r="L1525" s="54" t="s">
        <v>147</v>
      </c>
      <c r="M1525" s="22">
        <v>1</v>
      </c>
      <c r="N1525" s="54" t="s">
        <v>174</v>
      </c>
      <c r="T1525" s="54" t="s">
        <v>36</v>
      </c>
      <c r="U1525" s="22" t="s">
        <v>227</v>
      </c>
      <c r="AW1525" s="22"/>
      <c r="AX1525" s="20" t="str">
        <f t="shared" si="1221"/>
        <v>ncreator</v>
      </c>
      <c r="AY1525" s="20">
        <f t="shared" si="1221"/>
        <v>10</v>
      </c>
      <c r="AZ1525" s="20" t="str">
        <f t="shared" si="1221"/>
        <v>cotrcrea</v>
      </c>
      <c r="BA1525" s="20">
        <f t="shared" si="1221"/>
        <v>90</v>
      </c>
      <c r="BB1525" s="20" t="str">
        <f t="shared" si="1221"/>
        <v>nminer</v>
      </c>
      <c r="BC1525" s="20">
        <f t="shared" si="1221"/>
        <v>0</v>
      </c>
      <c r="BD1525" s="14"/>
      <c r="BJ1525" t="s">
        <v>237</v>
      </c>
      <c r="BK1525" t="s">
        <v>152</v>
      </c>
      <c r="BN1525" s="36">
        <v>294</v>
      </c>
      <c r="BQ1525">
        <f t="shared" si="1217"/>
        <v>1</v>
      </c>
      <c r="BR1525" s="38">
        <v>44737</v>
      </c>
      <c r="BS1525" s="22" t="s">
        <v>183</v>
      </c>
      <c r="BT1525" s="20" t="str">
        <f t="shared" si="1214"/>
        <v>PASSFestival_COR22E220</v>
      </c>
      <c r="BV1525">
        <v>1</v>
      </c>
    </row>
    <row r="1526" spans="2:74" x14ac:dyDescent="0.3">
      <c r="B1526" s="20">
        <f t="shared" si="1218"/>
        <v>221</v>
      </c>
      <c r="C1526" s="22" t="str">
        <f t="shared" si="1219"/>
        <v>#221 Pass Festival</v>
      </c>
      <c r="D1526" t="str">
        <f t="shared" si="1216"/>
        <v>COR22E221</v>
      </c>
      <c r="E1526" s="53" t="s">
        <v>236</v>
      </c>
      <c r="F1526" s="20">
        <v>1000</v>
      </c>
      <c r="G1526" s="74" t="s">
        <v>1787</v>
      </c>
      <c r="H1526" s="23" t="s">
        <v>146</v>
      </c>
      <c r="J1526" s="54" t="s">
        <v>172</v>
      </c>
      <c r="K1526" s="22" t="s">
        <v>173</v>
      </c>
      <c r="L1526" s="54" t="s">
        <v>147</v>
      </c>
      <c r="M1526" s="22">
        <v>1</v>
      </c>
      <c r="N1526" s="54" t="s">
        <v>174</v>
      </c>
      <c r="T1526" s="54" t="s">
        <v>36</v>
      </c>
      <c r="U1526" s="22" t="s">
        <v>227</v>
      </c>
      <c r="AW1526" s="22"/>
      <c r="AX1526" s="20" t="str">
        <f t="shared" si="1221"/>
        <v>ncreator</v>
      </c>
      <c r="AY1526" s="20">
        <f t="shared" si="1221"/>
        <v>10</v>
      </c>
      <c r="AZ1526" s="20" t="str">
        <f t="shared" si="1221"/>
        <v>cotrcrea</v>
      </c>
      <c r="BA1526" s="20">
        <f t="shared" si="1221"/>
        <v>90</v>
      </c>
      <c r="BB1526" s="20" t="str">
        <f t="shared" si="1221"/>
        <v>nminer</v>
      </c>
      <c r="BC1526" s="20">
        <f t="shared" si="1221"/>
        <v>0</v>
      </c>
      <c r="BD1526" s="14"/>
      <c r="BJ1526" t="s">
        <v>237</v>
      </c>
      <c r="BK1526" t="s">
        <v>152</v>
      </c>
      <c r="BN1526" s="36">
        <v>294</v>
      </c>
      <c r="BQ1526">
        <f t="shared" si="1217"/>
        <v>1</v>
      </c>
      <c r="BR1526" s="38">
        <v>44737</v>
      </c>
      <c r="BS1526" s="22" t="s">
        <v>183</v>
      </c>
      <c r="BT1526" s="20" t="str">
        <f t="shared" si="1214"/>
        <v>PASSFestival_COR22E221</v>
      </c>
      <c r="BV1526">
        <v>1</v>
      </c>
    </row>
    <row r="1527" spans="2:74" x14ac:dyDescent="0.3">
      <c r="B1527" s="20">
        <f t="shared" si="1218"/>
        <v>222</v>
      </c>
      <c r="C1527" s="22" t="str">
        <f t="shared" si="1219"/>
        <v>#222 Pass Festival</v>
      </c>
      <c r="D1527" t="str">
        <f t="shared" si="1216"/>
        <v>COR22E222</v>
      </c>
      <c r="E1527" s="53" t="s">
        <v>236</v>
      </c>
      <c r="F1527" s="20">
        <v>1000</v>
      </c>
      <c r="G1527" s="74" t="s">
        <v>1788</v>
      </c>
      <c r="H1527" s="23" t="s">
        <v>146</v>
      </c>
      <c r="J1527" s="54" t="s">
        <v>172</v>
      </c>
      <c r="K1527" s="22" t="s">
        <v>173</v>
      </c>
      <c r="L1527" s="54" t="s">
        <v>147</v>
      </c>
      <c r="M1527" s="22">
        <v>1</v>
      </c>
      <c r="N1527" s="54" t="s">
        <v>174</v>
      </c>
      <c r="T1527" s="54" t="s">
        <v>36</v>
      </c>
      <c r="U1527" s="22" t="s">
        <v>227</v>
      </c>
      <c r="AW1527" s="22"/>
      <c r="AX1527" s="20" t="str">
        <f t="shared" si="1221"/>
        <v>ncreator</v>
      </c>
      <c r="AY1527" s="20">
        <f t="shared" si="1221"/>
        <v>10</v>
      </c>
      <c r="AZ1527" s="20" t="str">
        <f t="shared" si="1221"/>
        <v>cotrcrea</v>
      </c>
      <c r="BA1527" s="20">
        <f t="shared" si="1221"/>
        <v>90</v>
      </c>
      <c r="BB1527" s="20" t="str">
        <f t="shared" si="1221"/>
        <v>nminer</v>
      </c>
      <c r="BC1527" s="20">
        <f t="shared" si="1221"/>
        <v>0</v>
      </c>
      <c r="BD1527" s="14"/>
      <c r="BJ1527" t="s">
        <v>237</v>
      </c>
      <c r="BK1527" t="s">
        <v>152</v>
      </c>
      <c r="BN1527" s="36">
        <v>294</v>
      </c>
      <c r="BQ1527">
        <f t="shared" si="1217"/>
        <v>1</v>
      </c>
      <c r="BR1527" s="38">
        <v>44737</v>
      </c>
      <c r="BS1527" s="22" t="s">
        <v>183</v>
      </c>
      <c r="BT1527" s="20" t="str">
        <f t="shared" si="1214"/>
        <v>PASSFestival_COR22E222</v>
      </c>
      <c r="BV1527">
        <v>1</v>
      </c>
    </row>
    <row r="1528" spans="2:74" x14ac:dyDescent="0.3">
      <c r="B1528" s="20">
        <f t="shared" si="1218"/>
        <v>223</v>
      </c>
      <c r="C1528" s="22" t="str">
        <f t="shared" si="1219"/>
        <v>#223 Pass Festival</v>
      </c>
      <c r="D1528" t="str">
        <f t="shared" si="1216"/>
        <v>COR22E223</v>
      </c>
      <c r="E1528" s="53" t="s">
        <v>236</v>
      </c>
      <c r="F1528" s="20">
        <v>1000</v>
      </c>
      <c r="G1528" s="74" t="s">
        <v>1789</v>
      </c>
      <c r="H1528" s="23" t="s">
        <v>146</v>
      </c>
      <c r="J1528" s="54" t="s">
        <v>172</v>
      </c>
      <c r="K1528" s="22" t="s">
        <v>173</v>
      </c>
      <c r="L1528" s="54" t="s">
        <v>147</v>
      </c>
      <c r="M1528" s="22">
        <v>1</v>
      </c>
      <c r="N1528" s="54" t="s">
        <v>174</v>
      </c>
      <c r="T1528" s="54" t="s">
        <v>36</v>
      </c>
      <c r="U1528" s="22" t="s">
        <v>227</v>
      </c>
      <c r="AW1528" s="22"/>
      <c r="AX1528" s="20" t="str">
        <f t="shared" si="1221"/>
        <v>ncreator</v>
      </c>
      <c r="AY1528" s="20">
        <f t="shared" si="1221"/>
        <v>10</v>
      </c>
      <c r="AZ1528" s="20" t="str">
        <f t="shared" si="1221"/>
        <v>cotrcrea</v>
      </c>
      <c r="BA1528" s="20">
        <f t="shared" si="1221"/>
        <v>90</v>
      </c>
      <c r="BB1528" s="20" t="str">
        <f t="shared" si="1221"/>
        <v>nminer</v>
      </c>
      <c r="BC1528" s="20">
        <f t="shared" si="1221"/>
        <v>0</v>
      </c>
      <c r="BD1528" s="14"/>
      <c r="BJ1528" t="s">
        <v>237</v>
      </c>
      <c r="BK1528" t="s">
        <v>152</v>
      </c>
      <c r="BN1528" s="36">
        <v>294</v>
      </c>
      <c r="BQ1528">
        <f t="shared" si="1217"/>
        <v>1</v>
      </c>
      <c r="BR1528" s="38">
        <v>44737</v>
      </c>
      <c r="BS1528" s="22" t="s">
        <v>183</v>
      </c>
      <c r="BT1528" s="20" t="str">
        <f t="shared" si="1214"/>
        <v>PASSFestival_COR22E223</v>
      </c>
      <c r="BV1528">
        <v>1</v>
      </c>
    </row>
    <row r="1529" spans="2:74" x14ac:dyDescent="0.3">
      <c r="B1529" s="20">
        <f t="shared" si="1218"/>
        <v>224</v>
      </c>
      <c r="C1529" s="22" t="str">
        <f t="shared" si="1219"/>
        <v>#224 Pass Festival</v>
      </c>
      <c r="D1529" t="str">
        <f t="shared" si="1216"/>
        <v>COR22E224</v>
      </c>
      <c r="E1529" s="53" t="s">
        <v>236</v>
      </c>
      <c r="F1529" s="20">
        <v>1000</v>
      </c>
      <c r="G1529" s="74" t="s">
        <v>1790</v>
      </c>
      <c r="H1529" s="23" t="s">
        <v>146</v>
      </c>
      <c r="J1529" s="54" t="s">
        <v>172</v>
      </c>
      <c r="K1529" s="22" t="s">
        <v>173</v>
      </c>
      <c r="L1529" s="54" t="s">
        <v>147</v>
      </c>
      <c r="M1529" s="22">
        <v>1</v>
      </c>
      <c r="N1529" s="54" t="s">
        <v>174</v>
      </c>
      <c r="T1529" s="54" t="s">
        <v>36</v>
      </c>
      <c r="U1529" s="22" t="s">
        <v>227</v>
      </c>
      <c r="AW1529" s="22"/>
      <c r="AX1529" s="20" t="str">
        <f t="shared" si="1221"/>
        <v>ncreator</v>
      </c>
      <c r="AY1529" s="20">
        <f t="shared" si="1221"/>
        <v>10</v>
      </c>
      <c r="AZ1529" s="20" t="str">
        <f t="shared" si="1221"/>
        <v>cotrcrea</v>
      </c>
      <c r="BA1529" s="20">
        <f t="shared" si="1221"/>
        <v>90</v>
      </c>
      <c r="BB1529" s="20" t="str">
        <f t="shared" si="1221"/>
        <v>nminer</v>
      </c>
      <c r="BC1529" s="20">
        <f t="shared" si="1221"/>
        <v>0</v>
      </c>
      <c r="BD1529" s="14"/>
      <c r="BJ1529" t="s">
        <v>237</v>
      </c>
      <c r="BK1529" t="s">
        <v>152</v>
      </c>
      <c r="BN1529" s="36">
        <v>294</v>
      </c>
      <c r="BQ1529">
        <f t="shared" si="1217"/>
        <v>1</v>
      </c>
      <c r="BR1529" s="38">
        <v>44737</v>
      </c>
      <c r="BS1529" s="22" t="s">
        <v>183</v>
      </c>
      <c r="BT1529" s="20" t="str">
        <f t="shared" si="1214"/>
        <v>PASSFestival_COR22E224</v>
      </c>
      <c r="BV1529">
        <v>1</v>
      </c>
    </row>
    <row r="1530" spans="2:74" x14ac:dyDescent="0.3">
      <c r="B1530" s="20">
        <f t="shared" si="1218"/>
        <v>225</v>
      </c>
      <c r="C1530" s="22" t="str">
        <f t="shared" si="1219"/>
        <v>#225 Pass Festival</v>
      </c>
      <c r="D1530" t="str">
        <f t="shared" si="1216"/>
        <v>COR22E225</v>
      </c>
      <c r="E1530" s="53" t="s">
        <v>236</v>
      </c>
      <c r="F1530" s="20">
        <v>1000</v>
      </c>
      <c r="G1530" s="74" t="s">
        <v>1791</v>
      </c>
      <c r="H1530" s="23" t="s">
        <v>146</v>
      </c>
      <c r="J1530" s="54" t="s">
        <v>172</v>
      </c>
      <c r="K1530" s="22" t="s">
        <v>173</v>
      </c>
      <c r="L1530" s="54" t="s">
        <v>147</v>
      </c>
      <c r="M1530" s="22">
        <v>1</v>
      </c>
      <c r="N1530" s="54" t="s">
        <v>174</v>
      </c>
      <c r="T1530" s="54" t="s">
        <v>36</v>
      </c>
      <c r="U1530" s="22" t="s">
        <v>227</v>
      </c>
      <c r="AW1530" s="22"/>
      <c r="AX1530" s="20" t="str">
        <f t="shared" si="1221"/>
        <v>ncreator</v>
      </c>
      <c r="AY1530" s="20">
        <f t="shared" si="1221"/>
        <v>10</v>
      </c>
      <c r="AZ1530" s="20" t="str">
        <f t="shared" si="1221"/>
        <v>cotrcrea</v>
      </c>
      <c r="BA1530" s="20">
        <f t="shared" si="1221"/>
        <v>90</v>
      </c>
      <c r="BB1530" s="20" t="str">
        <f t="shared" si="1221"/>
        <v>nminer</v>
      </c>
      <c r="BC1530" s="20">
        <f t="shared" si="1221"/>
        <v>0</v>
      </c>
      <c r="BD1530" s="14"/>
      <c r="BJ1530" t="s">
        <v>237</v>
      </c>
      <c r="BK1530" t="s">
        <v>152</v>
      </c>
      <c r="BN1530" s="36">
        <v>294</v>
      </c>
      <c r="BQ1530">
        <f t="shared" si="1217"/>
        <v>1</v>
      </c>
      <c r="BR1530" s="38">
        <v>44737</v>
      </c>
      <c r="BS1530" s="22" t="s">
        <v>183</v>
      </c>
      <c r="BT1530" s="20" t="str">
        <f t="shared" si="1214"/>
        <v>PASSFestival_COR22E225</v>
      </c>
      <c r="BV1530">
        <v>1</v>
      </c>
    </row>
    <row r="1531" spans="2:74" x14ac:dyDescent="0.3">
      <c r="B1531" s="20">
        <f t="shared" si="1218"/>
        <v>226</v>
      </c>
      <c r="C1531" s="22" t="str">
        <f t="shared" si="1219"/>
        <v>#226 Pass Festival</v>
      </c>
      <c r="D1531" t="str">
        <f t="shared" si="1216"/>
        <v>COR22E226</v>
      </c>
      <c r="E1531" s="53" t="s">
        <v>236</v>
      </c>
      <c r="F1531" s="20">
        <v>1000</v>
      </c>
      <c r="G1531" s="74" t="s">
        <v>1792</v>
      </c>
      <c r="H1531" s="23" t="s">
        <v>146</v>
      </c>
      <c r="J1531" s="54" t="s">
        <v>172</v>
      </c>
      <c r="K1531" s="22" t="s">
        <v>173</v>
      </c>
      <c r="L1531" s="54" t="s">
        <v>147</v>
      </c>
      <c r="M1531" s="22">
        <v>1</v>
      </c>
      <c r="N1531" s="54" t="s">
        <v>174</v>
      </c>
      <c r="T1531" s="54" t="s">
        <v>36</v>
      </c>
      <c r="U1531" s="22" t="s">
        <v>227</v>
      </c>
      <c r="AW1531" s="22"/>
      <c r="AX1531" s="20" t="str">
        <f t="shared" si="1221"/>
        <v>ncreator</v>
      </c>
      <c r="AY1531" s="20">
        <f t="shared" si="1221"/>
        <v>10</v>
      </c>
      <c r="AZ1531" s="20" t="str">
        <f t="shared" si="1221"/>
        <v>cotrcrea</v>
      </c>
      <c r="BA1531" s="20">
        <f t="shared" si="1221"/>
        <v>90</v>
      </c>
      <c r="BB1531" s="20" t="str">
        <f t="shared" si="1221"/>
        <v>nminer</v>
      </c>
      <c r="BC1531" s="20">
        <f t="shared" si="1221"/>
        <v>0</v>
      </c>
      <c r="BD1531" s="14"/>
      <c r="BJ1531" t="s">
        <v>237</v>
      </c>
      <c r="BK1531" t="s">
        <v>152</v>
      </c>
      <c r="BN1531" s="36">
        <v>294</v>
      </c>
      <c r="BQ1531">
        <f t="shared" si="1217"/>
        <v>1</v>
      </c>
      <c r="BR1531" s="38">
        <v>44737</v>
      </c>
      <c r="BS1531" s="22" t="s">
        <v>183</v>
      </c>
      <c r="BT1531" s="20" t="str">
        <f t="shared" si="1214"/>
        <v>PASSFestival_COR22E226</v>
      </c>
      <c r="BV1531">
        <v>1</v>
      </c>
    </row>
    <row r="1532" spans="2:74" x14ac:dyDescent="0.3">
      <c r="B1532" s="20">
        <f t="shared" si="1218"/>
        <v>227</v>
      </c>
      <c r="C1532" s="22" t="str">
        <f t="shared" si="1219"/>
        <v>#227 Pass Festival</v>
      </c>
      <c r="D1532" t="str">
        <f t="shared" si="1216"/>
        <v>COR22E227</v>
      </c>
      <c r="E1532" s="53" t="s">
        <v>236</v>
      </c>
      <c r="F1532" s="20">
        <v>1000</v>
      </c>
      <c r="G1532" s="74" t="s">
        <v>1793</v>
      </c>
      <c r="H1532" s="23" t="s">
        <v>146</v>
      </c>
      <c r="J1532" s="54" t="s">
        <v>172</v>
      </c>
      <c r="K1532" s="22" t="s">
        <v>173</v>
      </c>
      <c r="L1532" s="54" t="s">
        <v>147</v>
      </c>
      <c r="M1532" s="22">
        <v>1</v>
      </c>
      <c r="N1532" s="54" t="s">
        <v>174</v>
      </c>
      <c r="T1532" s="54" t="s">
        <v>36</v>
      </c>
      <c r="U1532" s="22" t="s">
        <v>227</v>
      </c>
      <c r="AW1532" s="22"/>
      <c r="AX1532" s="20" t="str">
        <f t="shared" si="1221"/>
        <v>ncreator</v>
      </c>
      <c r="AY1532" s="20">
        <f t="shared" si="1221"/>
        <v>10</v>
      </c>
      <c r="AZ1532" s="20" t="str">
        <f t="shared" si="1221"/>
        <v>cotrcrea</v>
      </c>
      <c r="BA1532" s="20">
        <f t="shared" si="1221"/>
        <v>90</v>
      </c>
      <c r="BB1532" s="20" t="str">
        <f t="shared" si="1221"/>
        <v>nminer</v>
      </c>
      <c r="BC1532" s="20">
        <f t="shared" si="1221"/>
        <v>0</v>
      </c>
      <c r="BD1532" s="14"/>
      <c r="BJ1532" t="s">
        <v>237</v>
      </c>
      <c r="BK1532" t="s">
        <v>152</v>
      </c>
      <c r="BN1532" s="36">
        <v>294</v>
      </c>
      <c r="BQ1532">
        <f t="shared" si="1217"/>
        <v>1</v>
      </c>
      <c r="BR1532" s="38">
        <v>44737</v>
      </c>
      <c r="BS1532" s="22" t="s">
        <v>183</v>
      </c>
      <c r="BT1532" s="20" t="str">
        <f t="shared" si="1214"/>
        <v>PASSFestival_COR22E227</v>
      </c>
      <c r="BV1532">
        <v>1</v>
      </c>
    </row>
    <row r="1533" spans="2:74" x14ac:dyDescent="0.3">
      <c r="B1533" s="20">
        <f t="shared" si="1218"/>
        <v>228</v>
      </c>
      <c r="C1533" s="22" t="str">
        <f t="shared" si="1219"/>
        <v>#228 Pass Festival</v>
      </c>
      <c r="D1533" t="str">
        <f t="shared" si="1216"/>
        <v>COR22E228</v>
      </c>
      <c r="E1533" s="53" t="s">
        <v>236</v>
      </c>
      <c r="F1533" s="20">
        <v>1000</v>
      </c>
      <c r="G1533" s="74" t="s">
        <v>1794</v>
      </c>
      <c r="H1533" s="23" t="s">
        <v>146</v>
      </c>
      <c r="J1533" s="54" t="s">
        <v>172</v>
      </c>
      <c r="K1533" s="22" t="s">
        <v>173</v>
      </c>
      <c r="L1533" s="54" t="s">
        <v>147</v>
      </c>
      <c r="M1533" s="22">
        <v>1</v>
      </c>
      <c r="N1533" s="54" t="s">
        <v>174</v>
      </c>
      <c r="T1533" s="54" t="s">
        <v>36</v>
      </c>
      <c r="U1533" s="22" t="s">
        <v>227</v>
      </c>
      <c r="AW1533" s="22"/>
      <c r="AX1533" s="20" t="str">
        <f t="shared" si="1221"/>
        <v>ncreator</v>
      </c>
      <c r="AY1533" s="20">
        <f t="shared" si="1221"/>
        <v>10</v>
      </c>
      <c r="AZ1533" s="20" t="str">
        <f t="shared" si="1221"/>
        <v>cotrcrea</v>
      </c>
      <c r="BA1533" s="20">
        <f t="shared" si="1221"/>
        <v>90</v>
      </c>
      <c r="BB1533" s="20" t="str">
        <f t="shared" si="1221"/>
        <v>nminer</v>
      </c>
      <c r="BC1533" s="20">
        <f t="shared" si="1221"/>
        <v>0</v>
      </c>
      <c r="BD1533" s="14"/>
      <c r="BJ1533" t="s">
        <v>237</v>
      </c>
      <c r="BK1533" t="s">
        <v>152</v>
      </c>
      <c r="BN1533" s="36">
        <v>294</v>
      </c>
      <c r="BQ1533">
        <f t="shared" si="1217"/>
        <v>1</v>
      </c>
      <c r="BR1533" s="38">
        <v>44737</v>
      </c>
      <c r="BS1533" s="22" t="s">
        <v>183</v>
      </c>
      <c r="BT1533" s="20" t="str">
        <f t="shared" si="1214"/>
        <v>PASSFestival_COR22E228</v>
      </c>
      <c r="BV1533">
        <v>1</v>
      </c>
    </row>
    <row r="1534" spans="2:74" x14ac:dyDescent="0.3">
      <c r="B1534" s="20">
        <f t="shared" si="1218"/>
        <v>229</v>
      </c>
      <c r="C1534" s="22" t="str">
        <f t="shared" si="1219"/>
        <v>#229 Pass Festival</v>
      </c>
      <c r="D1534" t="str">
        <f t="shared" si="1216"/>
        <v>COR22E229</v>
      </c>
      <c r="E1534" s="53" t="s">
        <v>236</v>
      </c>
      <c r="F1534" s="20">
        <v>1000</v>
      </c>
      <c r="G1534" s="74" t="s">
        <v>1795</v>
      </c>
      <c r="H1534" s="23" t="s">
        <v>146</v>
      </c>
      <c r="J1534" s="54" t="s">
        <v>172</v>
      </c>
      <c r="K1534" s="22" t="s">
        <v>173</v>
      </c>
      <c r="L1534" s="54" t="s">
        <v>147</v>
      </c>
      <c r="M1534" s="22">
        <v>1</v>
      </c>
      <c r="N1534" s="54" t="s">
        <v>174</v>
      </c>
      <c r="T1534" s="54" t="s">
        <v>36</v>
      </c>
      <c r="U1534" s="22" t="s">
        <v>227</v>
      </c>
      <c r="AW1534" s="22"/>
      <c r="AX1534" s="20" t="str">
        <f t="shared" si="1221"/>
        <v>ncreator</v>
      </c>
      <c r="AY1534" s="20">
        <f t="shared" si="1221"/>
        <v>10</v>
      </c>
      <c r="AZ1534" s="20" t="str">
        <f t="shared" si="1221"/>
        <v>cotrcrea</v>
      </c>
      <c r="BA1534" s="20">
        <f t="shared" si="1221"/>
        <v>90</v>
      </c>
      <c r="BB1534" s="20" t="str">
        <f t="shared" si="1221"/>
        <v>nminer</v>
      </c>
      <c r="BC1534" s="20">
        <f t="shared" si="1221"/>
        <v>0</v>
      </c>
      <c r="BD1534" s="14"/>
      <c r="BJ1534" t="s">
        <v>237</v>
      </c>
      <c r="BK1534" t="s">
        <v>152</v>
      </c>
      <c r="BN1534" s="36">
        <v>294</v>
      </c>
      <c r="BQ1534">
        <f t="shared" si="1217"/>
        <v>1</v>
      </c>
      <c r="BR1534" s="38">
        <v>44737</v>
      </c>
      <c r="BS1534" s="22" t="s">
        <v>183</v>
      </c>
      <c r="BT1534" s="20" t="str">
        <f t="shared" si="1214"/>
        <v>PASSFestival_COR22E229</v>
      </c>
      <c r="BV1534">
        <v>1</v>
      </c>
    </row>
    <row r="1535" spans="2:74" x14ac:dyDescent="0.3">
      <c r="B1535" s="20">
        <f t="shared" si="1218"/>
        <v>230</v>
      </c>
      <c r="C1535" s="22" t="str">
        <f t="shared" si="1219"/>
        <v>#230 Pass Festival</v>
      </c>
      <c r="D1535" t="str">
        <f t="shared" si="1216"/>
        <v>COR22E230</v>
      </c>
      <c r="E1535" s="53" t="s">
        <v>236</v>
      </c>
      <c r="F1535" s="20">
        <v>1000</v>
      </c>
      <c r="G1535" s="74" t="s">
        <v>1796</v>
      </c>
      <c r="H1535" s="23" t="s">
        <v>146</v>
      </c>
      <c r="J1535" s="54" t="s">
        <v>172</v>
      </c>
      <c r="K1535" s="22" t="s">
        <v>173</v>
      </c>
      <c r="L1535" s="54" t="s">
        <v>147</v>
      </c>
      <c r="M1535" s="22">
        <v>1</v>
      </c>
      <c r="N1535" s="54" t="s">
        <v>174</v>
      </c>
      <c r="T1535" s="54" t="s">
        <v>36</v>
      </c>
      <c r="U1535" s="22" t="s">
        <v>227</v>
      </c>
      <c r="AW1535" s="22"/>
      <c r="AX1535" s="20" t="str">
        <f t="shared" si="1221"/>
        <v>ncreator</v>
      </c>
      <c r="AY1535" s="20">
        <f t="shared" si="1221"/>
        <v>10</v>
      </c>
      <c r="AZ1535" s="20" t="str">
        <f t="shared" si="1221"/>
        <v>cotrcrea</v>
      </c>
      <c r="BA1535" s="20">
        <f t="shared" si="1221"/>
        <v>90</v>
      </c>
      <c r="BB1535" s="20" t="str">
        <f t="shared" si="1221"/>
        <v>nminer</v>
      </c>
      <c r="BC1535" s="20">
        <f t="shared" si="1221"/>
        <v>0</v>
      </c>
      <c r="BD1535" s="14"/>
      <c r="BJ1535" t="s">
        <v>237</v>
      </c>
      <c r="BK1535" t="s">
        <v>152</v>
      </c>
      <c r="BN1535" s="36">
        <v>294</v>
      </c>
      <c r="BQ1535">
        <f t="shared" si="1217"/>
        <v>1</v>
      </c>
      <c r="BR1535" s="38">
        <v>44737</v>
      </c>
      <c r="BS1535" s="22" t="s">
        <v>183</v>
      </c>
      <c r="BT1535" s="20" t="str">
        <f t="shared" si="1214"/>
        <v>PASSFestival_COR22E230</v>
      </c>
      <c r="BV1535">
        <v>1</v>
      </c>
    </row>
    <row r="1536" spans="2:74" x14ac:dyDescent="0.3">
      <c r="B1536" s="20">
        <f t="shared" si="1218"/>
        <v>231</v>
      </c>
      <c r="C1536" s="22" t="str">
        <f t="shared" si="1219"/>
        <v>#231 Pass Festival</v>
      </c>
      <c r="D1536" t="str">
        <f t="shared" si="1216"/>
        <v>COR22E231</v>
      </c>
      <c r="E1536" s="53" t="s">
        <v>236</v>
      </c>
      <c r="F1536" s="20">
        <v>1000</v>
      </c>
      <c r="G1536" s="74" t="s">
        <v>1797</v>
      </c>
      <c r="H1536" s="23" t="s">
        <v>146</v>
      </c>
      <c r="J1536" s="54" t="s">
        <v>172</v>
      </c>
      <c r="K1536" s="22" t="s">
        <v>173</v>
      </c>
      <c r="L1536" s="54" t="s">
        <v>147</v>
      </c>
      <c r="M1536" s="22">
        <v>1</v>
      </c>
      <c r="N1536" s="54" t="s">
        <v>174</v>
      </c>
      <c r="T1536" s="54" t="s">
        <v>36</v>
      </c>
      <c r="U1536" s="22" t="s">
        <v>227</v>
      </c>
      <c r="AW1536" s="22"/>
      <c r="AX1536" s="20" t="str">
        <f t="shared" ref="AX1536:BC1551" si="1222">AX1535</f>
        <v>ncreator</v>
      </c>
      <c r="AY1536" s="20">
        <f t="shared" si="1222"/>
        <v>10</v>
      </c>
      <c r="AZ1536" s="20" t="str">
        <f t="shared" si="1222"/>
        <v>cotrcrea</v>
      </c>
      <c r="BA1536" s="20">
        <f t="shared" si="1222"/>
        <v>90</v>
      </c>
      <c r="BB1536" s="20" t="str">
        <f t="shared" si="1222"/>
        <v>nminer</v>
      </c>
      <c r="BC1536" s="20">
        <f t="shared" si="1222"/>
        <v>0</v>
      </c>
      <c r="BD1536" s="14"/>
      <c r="BJ1536" t="s">
        <v>237</v>
      </c>
      <c r="BK1536" t="s">
        <v>152</v>
      </c>
      <c r="BN1536" s="36">
        <v>294</v>
      </c>
      <c r="BQ1536">
        <f t="shared" si="1217"/>
        <v>1</v>
      </c>
      <c r="BR1536" s="38">
        <v>44737</v>
      </c>
      <c r="BS1536" s="22" t="s">
        <v>183</v>
      </c>
      <c r="BT1536" s="20" t="str">
        <f t="shared" si="1214"/>
        <v>PASSFestival_COR22E231</v>
      </c>
      <c r="BV1536">
        <v>1</v>
      </c>
    </row>
    <row r="1537" spans="2:74" x14ac:dyDescent="0.3">
      <c r="B1537" s="20">
        <f t="shared" si="1218"/>
        <v>232</v>
      </c>
      <c r="C1537" s="22" t="str">
        <f t="shared" si="1219"/>
        <v>#232 Pass Festival</v>
      </c>
      <c r="D1537" t="str">
        <f t="shared" si="1216"/>
        <v>COR22E232</v>
      </c>
      <c r="E1537" s="53" t="s">
        <v>236</v>
      </c>
      <c r="F1537" s="20">
        <v>1000</v>
      </c>
      <c r="G1537" s="74" t="s">
        <v>1798</v>
      </c>
      <c r="H1537" s="23" t="s">
        <v>146</v>
      </c>
      <c r="J1537" s="54" t="s">
        <v>172</v>
      </c>
      <c r="K1537" s="22" t="s">
        <v>173</v>
      </c>
      <c r="L1537" s="54" t="s">
        <v>147</v>
      </c>
      <c r="M1537" s="22">
        <v>1</v>
      </c>
      <c r="N1537" s="54" t="s">
        <v>174</v>
      </c>
      <c r="T1537" s="54" t="s">
        <v>36</v>
      </c>
      <c r="U1537" s="22" t="s">
        <v>227</v>
      </c>
      <c r="AW1537" s="22"/>
      <c r="AX1537" s="20" t="str">
        <f t="shared" si="1222"/>
        <v>ncreator</v>
      </c>
      <c r="AY1537" s="20">
        <f t="shared" si="1222"/>
        <v>10</v>
      </c>
      <c r="AZ1537" s="20" t="str">
        <f t="shared" si="1222"/>
        <v>cotrcrea</v>
      </c>
      <c r="BA1537" s="20">
        <f t="shared" si="1222"/>
        <v>90</v>
      </c>
      <c r="BB1537" s="20" t="str">
        <f t="shared" si="1222"/>
        <v>nminer</v>
      </c>
      <c r="BC1537" s="20">
        <f t="shared" si="1222"/>
        <v>0</v>
      </c>
      <c r="BD1537" s="14"/>
      <c r="BJ1537" t="s">
        <v>237</v>
      </c>
      <c r="BK1537" t="s">
        <v>152</v>
      </c>
      <c r="BN1537" s="36">
        <v>294</v>
      </c>
      <c r="BQ1537">
        <f t="shared" si="1217"/>
        <v>1</v>
      </c>
      <c r="BR1537" s="38">
        <v>44737</v>
      </c>
      <c r="BS1537" s="22" t="s">
        <v>183</v>
      </c>
      <c r="BT1537" s="20" t="str">
        <f t="shared" si="1214"/>
        <v>PASSFestival_COR22E232</v>
      </c>
      <c r="BV1537">
        <v>1</v>
      </c>
    </row>
    <row r="1538" spans="2:74" x14ac:dyDescent="0.3">
      <c r="B1538" s="20">
        <f t="shared" si="1218"/>
        <v>233</v>
      </c>
      <c r="C1538" s="22" t="str">
        <f t="shared" si="1219"/>
        <v>#233 Pass Festival</v>
      </c>
      <c r="D1538" t="str">
        <f t="shared" si="1216"/>
        <v>COR22E233</v>
      </c>
      <c r="E1538" s="53" t="s">
        <v>236</v>
      </c>
      <c r="F1538" s="20">
        <v>1000</v>
      </c>
      <c r="G1538" s="74" t="s">
        <v>1799</v>
      </c>
      <c r="H1538" s="23" t="s">
        <v>146</v>
      </c>
      <c r="J1538" s="54" t="s">
        <v>172</v>
      </c>
      <c r="K1538" s="22" t="s">
        <v>173</v>
      </c>
      <c r="L1538" s="54" t="s">
        <v>147</v>
      </c>
      <c r="M1538" s="22">
        <v>1</v>
      </c>
      <c r="N1538" s="54" t="s">
        <v>174</v>
      </c>
      <c r="T1538" s="54" t="s">
        <v>36</v>
      </c>
      <c r="U1538" s="22" t="s">
        <v>227</v>
      </c>
      <c r="AW1538" s="22"/>
      <c r="AX1538" s="20" t="str">
        <f t="shared" si="1222"/>
        <v>ncreator</v>
      </c>
      <c r="AY1538" s="20">
        <f t="shared" si="1222"/>
        <v>10</v>
      </c>
      <c r="AZ1538" s="20" t="str">
        <f t="shared" si="1222"/>
        <v>cotrcrea</v>
      </c>
      <c r="BA1538" s="20">
        <f t="shared" si="1222"/>
        <v>90</v>
      </c>
      <c r="BB1538" s="20" t="str">
        <f t="shared" si="1222"/>
        <v>nminer</v>
      </c>
      <c r="BC1538" s="20">
        <f t="shared" si="1222"/>
        <v>0</v>
      </c>
      <c r="BD1538" s="14"/>
      <c r="BJ1538" t="s">
        <v>237</v>
      </c>
      <c r="BK1538" t="s">
        <v>152</v>
      </c>
      <c r="BN1538" s="36">
        <v>294</v>
      </c>
      <c r="BQ1538">
        <f t="shared" si="1217"/>
        <v>1</v>
      </c>
      <c r="BR1538" s="38">
        <v>44737</v>
      </c>
      <c r="BS1538" s="22" t="s">
        <v>183</v>
      </c>
      <c r="BT1538" s="20" t="str">
        <f t="shared" si="1214"/>
        <v>PASSFestival_COR22E233</v>
      </c>
      <c r="BV1538">
        <v>1</v>
      </c>
    </row>
    <row r="1539" spans="2:74" x14ac:dyDescent="0.3">
      <c r="B1539" s="20">
        <f t="shared" si="1218"/>
        <v>234</v>
      </c>
      <c r="C1539" s="22" t="str">
        <f t="shared" si="1219"/>
        <v>#234 Pass Festival</v>
      </c>
      <c r="D1539" t="str">
        <f t="shared" si="1216"/>
        <v>COR22E234</v>
      </c>
      <c r="E1539" s="53" t="s">
        <v>236</v>
      </c>
      <c r="F1539" s="20">
        <v>1000</v>
      </c>
      <c r="G1539" s="74" t="s">
        <v>1800</v>
      </c>
      <c r="H1539" s="23" t="s">
        <v>146</v>
      </c>
      <c r="J1539" s="54" t="s">
        <v>172</v>
      </c>
      <c r="K1539" s="22" t="s">
        <v>173</v>
      </c>
      <c r="L1539" s="54" t="s">
        <v>147</v>
      </c>
      <c r="M1539" s="22">
        <v>1</v>
      </c>
      <c r="N1539" s="54" t="s">
        <v>174</v>
      </c>
      <c r="T1539" s="54" t="s">
        <v>36</v>
      </c>
      <c r="U1539" s="22" t="s">
        <v>227</v>
      </c>
      <c r="AW1539" s="22"/>
      <c r="AX1539" s="20" t="str">
        <f t="shared" si="1222"/>
        <v>ncreator</v>
      </c>
      <c r="AY1539" s="20">
        <f t="shared" si="1222"/>
        <v>10</v>
      </c>
      <c r="AZ1539" s="20" t="str">
        <f t="shared" si="1222"/>
        <v>cotrcrea</v>
      </c>
      <c r="BA1539" s="20">
        <f t="shared" si="1222"/>
        <v>90</v>
      </c>
      <c r="BB1539" s="20" t="str">
        <f t="shared" si="1222"/>
        <v>nminer</v>
      </c>
      <c r="BC1539" s="20">
        <f t="shared" si="1222"/>
        <v>0</v>
      </c>
      <c r="BD1539" s="14"/>
      <c r="BJ1539" t="s">
        <v>237</v>
      </c>
      <c r="BK1539" t="s">
        <v>152</v>
      </c>
      <c r="BN1539" s="36">
        <v>294</v>
      </c>
      <c r="BQ1539">
        <f t="shared" si="1217"/>
        <v>1</v>
      </c>
      <c r="BR1539" s="38">
        <v>44737</v>
      </c>
      <c r="BS1539" s="22" t="s">
        <v>183</v>
      </c>
      <c r="BT1539" s="20" t="str">
        <f t="shared" si="1214"/>
        <v>PASSFestival_COR22E234</v>
      </c>
      <c r="BV1539">
        <v>1</v>
      </c>
    </row>
    <row r="1540" spans="2:74" x14ac:dyDescent="0.3">
      <c r="B1540" s="20">
        <f t="shared" si="1218"/>
        <v>235</v>
      </c>
      <c r="C1540" s="22" t="str">
        <f t="shared" si="1219"/>
        <v>#235 Pass Festival</v>
      </c>
      <c r="D1540" t="str">
        <f t="shared" si="1216"/>
        <v>COR22E235</v>
      </c>
      <c r="E1540" s="53" t="s">
        <v>236</v>
      </c>
      <c r="F1540" s="20">
        <v>1000</v>
      </c>
      <c r="G1540" s="74" t="s">
        <v>1801</v>
      </c>
      <c r="H1540" s="23" t="s">
        <v>146</v>
      </c>
      <c r="J1540" s="54" t="s">
        <v>172</v>
      </c>
      <c r="K1540" s="22" t="s">
        <v>173</v>
      </c>
      <c r="L1540" s="54" t="s">
        <v>147</v>
      </c>
      <c r="M1540" s="22">
        <v>1</v>
      </c>
      <c r="N1540" s="54" t="s">
        <v>174</v>
      </c>
      <c r="T1540" s="54" t="s">
        <v>36</v>
      </c>
      <c r="U1540" s="22" t="s">
        <v>227</v>
      </c>
      <c r="AW1540" s="22"/>
      <c r="AX1540" s="20" t="str">
        <f t="shared" si="1222"/>
        <v>ncreator</v>
      </c>
      <c r="AY1540" s="20">
        <f t="shared" si="1222"/>
        <v>10</v>
      </c>
      <c r="AZ1540" s="20" t="str">
        <f t="shared" si="1222"/>
        <v>cotrcrea</v>
      </c>
      <c r="BA1540" s="20">
        <f t="shared" si="1222"/>
        <v>90</v>
      </c>
      <c r="BB1540" s="20" t="str">
        <f t="shared" si="1222"/>
        <v>nminer</v>
      </c>
      <c r="BC1540" s="20">
        <f t="shared" si="1222"/>
        <v>0</v>
      </c>
      <c r="BD1540" s="14"/>
      <c r="BJ1540" t="s">
        <v>237</v>
      </c>
      <c r="BK1540" t="s">
        <v>152</v>
      </c>
      <c r="BN1540" s="36">
        <v>294</v>
      </c>
      <c r="BQ1540">
        <f t="shared" si="1217"/>
        <v>1</v>
      </c>
      <c r="BR1540" s="38">
        <v>44737</v>
      </c>
      <c r="BS1540" s="22" t="s">
        <v>183</v>
      </c>
      <c r="BT1540" s="20" t="str">
        <f t="shared" ref="BT1540:BT1603" si="1223">SUBSTITUTE(BJ1540," ","") &amp; "_" &amp; D1540</f>
        <v>PASSFestival_COR22E235</v>
      </c>
      <c r="BV1540">
        <v>1</v>
      </c>
    </row>
    <row r="1541" spans="2:74" x14ac:dyDescent="0.3">
      <c r="B1541" s="20">
        <f t="shared" si="1218"/>
        <v>236</v>
      </c>
      <c r="C1541" s="22" t="str">
        <f t="shared" si="1219"/>
        <v>#236 Pass Festival</v>
      </c>
      <c r="D1541" t="str">
        <f t="shared" si="1216"/>
        <v>COR22E236</v>
      </c>
      <c r="E1541" s="53" t="s">
        <v>236</v>
      </c>
      <c r="F1541" s="20">
        <v>1000</v>
      </c>
      <c r="G1541" s="74" t="s">
        <v>1802</v>
      </c>
      <c r="H1541" s="23" t="s">
        <v>146</v>
      </c>
      <c r="J1541" s="54" t="s">
        <v>172</v>
      </c>
      <c r="K1541" s="22" t="s">
        <v>173</v>
      </c>
      <c r="L1541" s="54" t="s">
        <v>147</v>
      </c>
      <c r="M1541" s="22">
        <v>1</v>
      </c>
      <c r="N1541" s="54" t="s">
        <v>174</v>
      </c>
      <c r="T1541" s="54" t="s">
        <v>36</v>
      </c>
      <c r="U1541" s="22" t="s">
        <v>227</v>
      </c>
      <c r="AW1541" s="22"/>
      <c r="AX1541" s="20" t="str">
        <f t="shared" si="1222"/>
        <v>ncreator</v>
      </c>
      <c r="AY1541" s="20">
        <f t="shared" si="1222"/>
        <v>10</v>
      </c>
      <c r="AZ1541" s="20" t="str">
        <f t="shared" si="1222"/>
        <v>cotrcrea</v>
      </c>
      <c r="BA1541" s="20">
        <f t="shared" si="1222"/>
        <v>90</v>
      </c>
      <c r="BB1541" s="20" t="str">
        <f t="shared" si="1222"/>
        <v>nminer</v>
      </c>
      <c r="BC1541" s="20">
        <f t="shared" si="1222"/>
        <v>0</v>
      </c>
      <c r="BD1541" s="14"/>
      <c r="BJ1541" t="s">
        <v>237</v>
      </c>
      <c r="BK1541" t="s">
        <v>152</v>
      </c>
      <c r="BN1541" s="36">
        <v>294</v>
      </c>
      <c r="BQ1541">
        <f t="shared" si="1217"/>
        <v>1</v>
      </c>
      <c r="BR1541" s="38">
        <v>44737</v>
      </c>
      <c r="BS1541" s="22" t="s">
        <v>183</v>
      </c>
      <c r="BT1541" s="20" t="str">
        <f t="shared" si="1223"/>
        <v>PASSFestival_COR22E236</v>
      </c>
      <c r="BV1541">
        <v>1</v>
      </c>
    </row>
    <row r="1542" spans="2:74" x14ac:dyDescent="0.3">
      <c r="B1542" s="20">
        <f t="shared" si="1218"/>
        <v>237</v>
      </c>
      <c r="C1542" s="22" t="str">
        <f t="shared" si="1219"/>
        <v>#237 Pass Festival</v>
      </c>
      <c r="D1542" t="str">
        <f t="shared" si="1216"/>
        <v>COR22E237</v>
      </c>
      <c r="E1542" s="53" t="s">
        <v>236</v>
      </c>
      <c r="F1542" s="20">
        <v>1000</v>
      </c>
      <c r="G1542" s="74" t="s">
        <v>1803</v>
      </c>
      <c r="H1542" s="23" t="s">
        <v>146</v>
      </c>
      <c r="J1542" s="54" t="s">
        <v>172</v>
      </c>
      <c r="K1542" s="22" t="s">
        <v>173</v>
      </c>
      <c r="L1542" s="54" t="s">
        <v>147</v>
      </c>
      <c r="M1542" s="22">
        <v>1</v>
      </c>
      <c r="N1542" s="54" t="s">
        <v>174</v>
      </c>
      <c r="T1542" s="54" t="s">
        <v>36</v>
      </c>
      <c r="U1542" s="22" t="s">
        <v>227</v>
      </c>
      <c r="AW1542" s="22"/>
      <c r="AX1542" s="20" t="str">
        <f t="shared" si="1222"/>
        <v>ncreator</v>
      </c>
      <c r="AY1542" s="20">
        <f t="shared" si="1222"/>
        <v>10</v>
      </c>
      <c r="AZ1542" s="20" t="str">
        <f t="shared" si="1222"/>
        <v>cotrcrea</v>
      </c>
      <c r="BA1542" s="20">
        <f t="shared" si="1222"/>
        <v>90</v>
      </c>
      <c r="BB1542" s="20" t="str">
        <f t="shared" si="1222"/>
        <v>nminer</v>
      </c>
      <c r="BC1542" s="20">
        <f t="shared" si="1222"/>
        <v>0</v>
      </c>
      <c r="BD1542" s="14"/>
      <c r="BJ1542" t="s">
        <v>237</v>
      </c>
      <c r="BK1542" t="s">
        <v>152</v>
      </c>
      <c r="BN1542" s="36">
        <v>294</v>
      </c>
      <c r="BQ1542">
        <f t="shared" si="1217"/>
        <v>1</v>
      </c>
      <c r="BR1542" s="38">
        <v>44737</v>
      </c>
      <c r="BS1542" s="22" t="s">
        <v>183</v>
      </c>
      <c r="BT1542" s="20" t="str">
        <f t="shared" si="1223"/>
        <v>PASSFestival_COR22E237</v>
      </c>
      <c r="BV1542">
        <v>1</v>
      </c>
    </row>
    <row r="1543" spans="2:74" x14ac:dyDescent="0.3">
      <c r="B1543" s="20">
        <f t="shared" si="1218"/>
        <v>238</v>
      </c>
      <c r="C1543" s="22" t="str">
        <f t="shared" si="1219"/>
        <v>#238 Pass Festival</v>
      </c>
      <c r="D1543" t="str">
        <f t="shared" si="1216"/>
        <v>COR22E238</v>
      </c>
      <c r="E1543" s="53" t="s">
        <v>236</v>
      </c>
      <c r="F1543" s="20">
        <v>1000</v>
      </c>
      <c r="G1543" s="74" t="s">
        <v>1804</v>
      </c>
      <c r="H1543" s="23" t="s">
        <v>146</v>
      </c>
      <c r="J1543" s="54" t="s">
        <v>172</v>
      </c>
      <c r="K1543" s="22" t="s">
        <v>173</v>
      </c>
      <c r="L1543" s="54" t="s">
        <v>147</v>
      </c>
      <c r="M1543" s="22">
        <v>1</v>
      </c>
      <c r="N1543" s="54" t="s">
        <v>174</v>
      </c>
      <c r="T1543" s="54" t="s">
        <v>36</v>
      </c>
      <c r="U1543" s="22" t="s">
        <v>227</v>
      </c>
      <c r="AW1543" s="22"/>
      <c r="AX1543" s="20" t="str">
        <f t="shared" si="1222"/>
        <v>ncreator</v>
      </c>
      <c r="AY1543" s="20">
        <f t="shared" si="1222"/>
        <v>10</v>
      </c>
      <c r="AZ1543" s="20" t="str">
        <f t="shared" si="1222"/>
        <v>cotrcrea</v>
      </c>
      <c r="BA1543" s="20">
        <f t="shared" si="1222"/>
        <v>90</v>
      </c>
      <c r="BB1543" s="20" t="str">
        <f t="shared" si="1222"/>
        <v>nminer</v>
      </c>
      <c r="BC1543" s="20">
        <f t="shared" si="1222"/>
        <v>0</v>
      </c>
      <c r="BD1543" s="14"/>
      <c r="BJ1543" t="s">
        <v>237</v>
      </c>
      <c r="BK1543" t="s">
        <v>152</v>
      </c>
      <c r="BN1543" s="36">
        <v>294</v>
      </c>
      <c r="BQ1543">
        <f t="shared" si="1217"/>
        <v>1</v>
      </c>
      <c r="BR1543" s="38">
        <v>44737</v>
      </c>
      <c r="BS1543" s="22" t="s">
        <v>183</v>
      </c>
      <c r="BT1543" s="20" t="str">
        <f t="shared" si="1223"/>
        <v>PASSFestival_COR22E238</v>
      </c>
      <c r="BV1543">
        <v>1</v>
      </c>
    </row>
    <row r="1544" spans="2:74" x14ac:dyDescent="0.3">
      <c r="B1544" s="20">
        <f t="shared" si="1218"/>
        <v>239</v>
      </c>
      <c r="C1544" s="22" t="str">
        <f t="shared" si="1219"/>
        <v>#239 Pass Festival</v>
      </c>
      <c r="D1544" t="str">
        <f t="shared" si="1216"/>
        <v>COR22E239</v>
      </c>
      <c r="E1544" s="53" t="s">
        <v>236</v>
      </c>
      <c r="F1544" s="20">
        <v>1000</v>
      </c>
      <c r="G1544" s="74" t="s">
        <v>1805</v>
      </c>
      <c r="H1544" s="23" t="s">
        <v>146</v>
      </c>
      <c r="J1544" s="54" t="s">
        <v>172</v>
      </c>
      <c r="K1544" s="22" t="s">
        <v>173</v>
      </c>
      <c r="L1544" s="54" t="s">
        <v>147</v>
      </c>
      <c r="M1544" s="22">
        <v>1</v>
      </c>
      <c r="N1544" s="54" t="s">
        <v>174</v>
      </c>
      <c r="T1544" s="54" t="s">
        <v>36</v>
      </c>
      <c r="U1544" s="22" t="s">
        <v>227</v>
      </c>
      <c r="AW1544" s="22"/>
      <c r="AX1544" s="20" t="str">
        <f t="shared" si="1222"/>
        <v>ncreator</v>
      </c>
      <c r="AY1544" s="20">
        <f t="shared" si="1222"/>
        <v>10</v>
      </c>
      <c r="AZ1544" s="20" t="str">
        <f t="shared" si="1222"/>
        <v>cotrcrea</v>
      </c>
      <c r="BA1544" s="20">
        <f t="shared" si="1222"/>
        <v>90</v>
      </c>
      <c r="BB1544" s="20" t="str">
        <f t="shared" si="1222"/>
        <v>nminer</v>
      </c>
      <c r="BC1544" s="20">
        <f t="shared" si="1222"/>
        <v>0</v>
      </c>
      <c r="BD1544" s="14"/>
      <c r="BJ1544" t="s">
        <v>237</v>
      </c>
      <c r="BK1544" t="s">
        <v>152</v>
      </c>
      <c r="BN1544" s="36">
        <v>294</v>
      </c>
      <c r="BQ1544">
        <f t="shared" si="1217"/>
        <v>1</v>
      </c>
      <c r="BR1544" s="38">
        <v>44737</v>
      </c>
      <c r="BS1544" s="22" t="s">
        <v>183</v>
      </c>
      <c r="BT1544" s="20" t="str">
        <f t="shared" si="1223"/>
        <v>PASSFestival_COR22E239</v>
      </c>
      <c r="BV1544">
        <v>1</v>
      </c>
    </row>
    <row r="1545" spans="2:74" x14ac:dyDescent="0.3">
      <c r="B1545" s="20">
        <f t="shared" si="1218"/>
        <v>240</v>
      </c>
      <c r="C1545" s="22" t="str">
        <f t="shared" si="1219"/>
        <v>#240 Pass Festival</v>
      </c>
      <c r="D1545" t="str">
        <f t="shared" si="1216"/>
        <v>COR22E240</v>
      </c>
      <c r="E1545" s="53" t="s">
        <v>236</v>
      </c>
      <c r="F1545" s="20">
        <v>1000</v>
      </c>
      <c r="G1545" s="74" t="s">
        <v>1806</v>
      </c>
      <c r="H1545" s="23" t="s">
        <v>146</v>
      </c>
      <c r="J1545" s="54" t="s">
        <v>172</v>
      </c>
      <c r="K1545" s="22" t="s">
        <v>173</v>
      </c>
      <c r="L1545" s="54" t="s">
        <v>147</v>
      </c>
      <c r="M1545" s="22">
        <v>1</v>
      </c>
      <c r="N1545" s="54" t="s">
        <v>174</v>
      </c>
      <c r="T1545" s="54" t="s">
        <v>36</v>
      </c>
      <c r="U1545" s="22" t="s">
        <v>227</v>
      </c>
      <c r="AW1545" s="22"/>
      <c r="AX1545" s="20" t="str">
        <f t="shared" si="1222"/>
        <v>ncreator</v>
      </c>
      <c r="AY1545" s="20">
        <f t="shared" si="1222"/>
        <v>10</v>
      </c>
      <c r="AZ1545" s="20" t="str">
        <f t="shared" si="1222"/>
        <v>cotrcrea</v>
      </c>
      <c r="BA1545" s="20">
        <f t="shared" si="1222"/>
        <v>90</v>
      </c>
      <c r="BB1545" s="20" t="str">
        <f t="shared" si="1222"/>
        <v>nminer</v>
      </c>
      <c r="BC1545" s="20">
        <f t="shared" si="1222"/>
        <v>0</v>
      </c>
      <c r="BD1545" s="14"/>
      <c r="BJ1545" t="s">
        <v>237</v>
      </c>
      <c r="BK1545" t="s">
        <v>152</v>
      </c>
      <c r="BN1545" s="36">
        <v>294</v>
      </c>
      <c r="BQ1545">
        <f t="shared" si="1217"/>
        <v>1</v>
      </c>
      <c r="BR1545" s="38">
        <v>44737</v>
      </c>
      <c r="BS1545" s="22" t="s">
        <v>183</v>
      </c>
      <c r="BT1545" s="20" t="str">
        <f t="shared" si="1223"/>
        <v>PASSFestival_COR22E240</v>
      </c>
      <c r="BV1545">
        <v>1</v>
      </c>
    </row>
    <row r="1546" spans="2:74" x14ac:dyDescent="0.3">
      <c r="B1546" s="20">
        <f t="shared" si="1218"/>
        <v>241</v>
      </c>
      <c r="C1546" s="22" t="str">
        <f t="shared" si="1219"/>
        <v>#241 Pass Festival</v>
      </c>
      <c r="D1546" t="str">
        <f t="shared" si="1216"/>
        <v>COR22E241</v>
      </c>
      <c r="E1546" s="53" t="s">
        <v>236</v>
      </c>
      <c r="F1546" s="20">
        <v>1000</v>
      </c>
      <c r="G1546" s="74" t="s">
        <v>1807</v>
      </c>
      <c r="H1546" s="23" t="s">
        <v>146</v>
      </c>
      <c r="J1546" s="54" t="s">
        <v>172</v>
      </c>
      <c r="K1546" s="22" t="s">
        <v>173</v>
      </c>
      <c r="L1546" s="54" t="s">
        <v>147</v>
      </c>
      <c r="M1546" s="22">
        <v>1</v>
      </c>
      <c r="N1546" s="54" t="s">
        <v>174</v>
      </c>
      <c r="T1546" s="54" t="s">
        <v>36</v>
      </c>
      <c r="U1546" s="22" t="s">
        <v>227</v>
      </c>
      <c r="AW1546" s="22"/>
      <c r="AX1546" s="20" t="str">
        <f t="shared" si="1222"/>
        <v>ncreator</v>
      </c>
      <c r="AY1546" s="20">
        <f t="shared" si="1222"/>
        <v>10</v>
      </c>
      <c r="AZ1546" s="20" t="str">
        <f t="shared" si="1222"/>
        <v>cotrcrea</v>
      </c>
      <c r="BA1546" s="20">
        <f t="shared" si="1222"/>
        <v>90</v>
      </c>
      <c r="BB1546" s="20" t="str">
        <f t="shared" si="1222"/>
        <v>nminer</v>
      </c>
      <c r="BC1546" s="20">
        <f t="shared" si="1222"/>
        <v>0</v>
      </c>
      <c r="BD1546" s="14"/>
      <c r="BJ1546" t="s">
        <v>237</v>
      </c>
      <c r="BK1546" t="s">
        <v>152</v>
      </c>
      <c r="BN1546" s="36">
        <v>294</v>
      </c>
      <c r="BQ1546">
        <f t="shared" si="1217"/>
        <v>1</v>
      </c>
      <c r="BR1546" s="38">
        <v>44737</v>
      </c>
      <c r="BS1546" s="22" t="s">
        <v>183</v>
      </c>
      <c r="BT1546" s="20" t="str">
        <f t="shared" si="1223"/>
        <v>PASSFestival_COR22E241</v>
      </c>
      <c r="BV1546">
        <v>1</v>
      </c>
    </row>
    <row r="1547" spans="2:74" x14ac:dyDescent="0.3">
      <c r="B1547" s="20">
        <f t="shared" si="1218"/>
        <v>242</v>
      </c>
      <c r="C1547" s="22" t="str">
        <f t="shared" si="1219"/>
        <v>#242 Pass Festival</v>
      </c>
      <c r="D1547" t="str">
        <f t="shared" si="1216"/>
        <v>COR22E242</v>
      </c>
      <c r="E1547" s="53" t="s">
        <v>236</v>
      </c>
      <c r="F1547" s="20">
        <v>1000</v>
      </c>
      <c r="G1547" s="74" t="s">
        <v>1808</v>
      </c>
      <c r="H1547" s="23" t="s">
        <v>146</v>
      </c>
      <c r="J1547" s="54" t="s">
        <v>172</v>
      </c>
      <c r="K1547" s="22" t="s">
        <v>173</v>
      </c>
      <c r="L1547" s="54" t="s">
        <v>147</v>
      </c>
      <c r="M1547" s="22">
        <v>1</v>
      </c>
      <c r="N1547" s="54" t="s">
        <v>174</v>
      </c>
      <c r="T1547" s="54" t="s">
        <v>36</v>
      </c>
      <c r="U1547" s="22" t="s">
        <v>227</v>
      </c>
      <c r="AW1547" s="22"/>
      <c r="AX1547" s="20" t="str">
        <f t="shared" si="1222"/>
        <v>ncreator</v>
      </c>
      <c r="AY1547" s="20">
        <f t="shared" si="1222"/>
        <v>10</v>
      </c>
      <c r="AZ1547" s="20" t="str">
        <f t="shared" si="1222"/>
        <v>cotrcrea</v>
      </c>
      <c r="BA1547" s="20">
        <f t="shared" si="1222"/>
        <v>90</v>
      </c>
      <c r="BB1547" s="20" t="str">
        <f t="shared" si="1222"/>
        <v>nminer</v>
      </c>
      <c r="BC1547" s="20">
        <f t="shared" si="1222"/>
        <v>0</v>
      </c>
      <c r="BD1547" s="14"/>
      <c r="BJ1547" t="s">
        <v>237</v>
      </c>
      <c r="BK1547" t="s">
        <v>152</v>
      </c>
      <c r="BN1547" s="36">
        <v>294</v>
      </c>
      <c r="BQ1547">
        <f t="shared" si="1217"/>
        <v>1</v>
      </c>
      <c r="BR1547" s="38">
        <v>44737</v>
      </c>
      <c r="BS1547" s="22" t="s">
        <v>183</v>
      </c>
      <c r="BT1547" s="20" t="str">
        <f t="shared" si="1223"/>
        <v>PASSFestival_COR22E242</v>
      </c>
      <c r="BV1547">
        <v>1</v>
      </c>
    </row>
    <row r="1548" spans="2:74" x14ac:dyDescent="0.3">
      <c r="B1548" s="20">
        <f t="shared" si="1218"/>
        <v>243</v>
      </c>
      <c r="C1548" s="22" t="str">
        <f t="shared" si="1219"/>
        <v>#243 Pass Festival</v>
      </c>
      <c r="D1548" t="str">
        <f t="shared" si="1216"/>
        <v>COR22E243</v>
      </c>
      <c r="E1548" s="53" t="s">
        <v>236</v>
      </c>
      <c r="F1548" s="20">
        <v>1000</v>
      </c>
      <c r="G1548" s="74" t="s">
        <v>1809</v>
      </c>
      <c r="H1548" s="23" t="s">
        <v>146</v>
      </c>
      <c r="J1548" s="54" t="s">
        <v>172</v>
      </c>
      <c r="K1548" s="22" t="s">
        <v>173</v>
      </c>
      <c r="L1548" s="54" t="s">
        <v>147</v>
      </c>
      <c r="M1548" s="22">
        <v>1</v>
      </c>
      <c r="N1548" s="54" t="s">
        <v>174</v>
      </c>
      <c r="T1548" s="54" t="s">
        <v>36</v>
      </c>
      <c r="U1548" s="22" t="s">
        <v>227</v>
      </c>
      <c r="AW1548" s="22"/>
      <c r="AX1548" s="20" t="str">
        <f t="shared" si="1222"/>
        <v>ncreator</v>
      </c>
      <c r="AY1548" s="20">
        <f t="shared" si="1222"/>
        <v>10</v>
      </c>
      <c r="AZ1548" s="20" t="str">
        <f t="shared" si="1222"/>
        <v>cotrcrea</v>
      </c>
      <c r="BA1548" s="20">
        <f t="shared" si="1222"/>
        <v>90</v>
      </c>
      <c r="BB1548" s="20" t="str">
        <f t="shared" si="1222"/>
        <v>nminer</v>
      </c>
      <c r="BC1548" s="20">
        <f t="shared" si="1222"/>
        <v>0</v>
      </c>
      <c r="BD1548" s="14"/>
      <c r="BJ1548" t="s">
        <v>237</v>
      </c>
      <c r="BK1548" t="s">
        <v>152</v>
      </c>
      <c r="BN1548" s="36">
        <v>294</v>
      </c>
      <c r="BQ1548">
        <f t="shared" si="1217"/>
        <v>1</v>
      </c>
      <c r="BR1548" s="38">
        <v>44737</v>
      </c>
      <c r="BS1548" s="22" t="s">
        <v>183</v>
      </c>
      <c r="BT1548" s="20" t="str">
        <f t="shared" si="1223"/>
        <v>PASSFestival_COR22E243</v>
      </c>
      <c r="BV1548">
        <v>1</v>
      </c>
    </row>
    <row r="1549" spans="2:74" x14ac:dyDescent="0.3">
      <c r="B1549" s="20">
        <f t="shared" si="1218"/>
        <v>244</v>
      </c>
      <c r="C1549" s="22" t="str">
        <f t="shared" si="1219"/>
        <v>#244 Pass Festival</v>
      </c>
      <c r="D1549" t="str">
        <f t="shared" si="1216"/>
        <v>COR22E244</v>
      </c>
      <c r="E1549" s="53" t="s">
        <v>236</v>
      </c>
      <c r="F1549" s="20">
        <v>1000</v>
      </c>
      <c r="G1549" s="74" t="s">
        <v>1810</v>
      </c>
      <c r="H1549" s="23" t="s">
        <v>146</v>
      </c>
      <c r="J1549" s="54" t="s">
        <v>172</v>
      </c>
      <c r="K1549" s="22" t="s">
        <v>173</v>
      </c>
      <c r="L1549" s="54" t="s">
        <v>147</v>
      </c>
      <c r="M1549" s="22">
        <v>1</v>
      </c>
      <c r="N1549" s="54" t="s">
        <v>174</v>
      </c>
      <c r="T1549" s="54" t="s">
        <v>36</v>
      </c>
      <c r="U1549" s="22" t="s">
        <v>227</v>
      </c>
      <c r="AW1549" s="22"/>
      <c r="AX1549" s="20" t="str">
        <f t="shared" si="1222"/>
        <v>ncreator</v>
      </c>
      <c r="AY1549" s="20">
        <f t="shared" si="1222"/>
        <v>10</v>
      </c>
      <c r="AZ1549" s="20" t="str">
        <f t="shared" si="1222"/>
        <v>cotrcrea</v>
      </c>
      <c r="BA1549" s="20">
        <f t="shared" si="1222"/>
        <v>90</v>
      </c>
      <c r="BB1549" s="20" t="str">
        <f t="shared" si="1222"/>
        <v>nminer</v>
      </c>
      <c r="BC1549" s="20">
        <f t="shared" si="1222"/>
        <v>0</v>
      </c>
      <c r="BD1549" s="14"/>
      <c r="BJ1549" t="s">
        <v>237</v>
      </c>
      <c r="BK1549" t="s">
        <v>152</v>
      </c>
      <c r="BN1549" s="36">
        <v>294</v>
      </c>
      <c r="BQ1549">
        <f t="shared" si="1217"/>
        <v>1</v>
      </c>
      <c r="BR1549" s="38">
        <v>44737</v>
      </c>
      <c r="BS1549" s="22" t="s">
        <v>183</v>
      </c>
      <c r="BT1549" s="20" t="str">
        <f t="shared" si="1223"/>
        <v>PASSFestival_COR22E244</v>
      </c>
      <c r="BV1549">
        <v>1</v>
      </c>
    </row>
    <row r="1550" spans="2:74" x14ac:dyDescent="0.3">
      <c r="B1550" s="20">
        <f t="shared" si="1218"/>
        <v>245</v>
      </c>
      <c r="C1550" s="22" t="str">
        <f t="shared" si="1219"/>
        <v>#245 Pass Festival</v>
      </c>
      <c r="D1550" t="str">
        <f t="shared" si="1216"/>
        <v>COR22E245</v>
      </c>
      <c r="E1550" s="53" t="s">
        <v>236</v>
      </c>
      <c r="F1550" s="20">
        <v>1000</v>
      </c>
      <c r="G1550" s="74" t="s">
        <v>1811</v>
      </c>
      <c r="H1550" s="23" t="s">
        <v>146</v>
      </c>
      <c r="J1550" s="54" t="s">
        <v>172</v>
      </c>
      <c r="K1550" s="22" t="s">
        <v>173</v>
      </c>
      <c r="L1550" s="54" t="s">
        <v>147</v>
      </c>
      <c r="M1550" s="22">
        <v>1</v>
      </c>
      <c r="N1550" s="54" t="s">
        <v>174</v>
      </c>
      <c r="T1550" s="54" t="s">
        <v>36</v>
      </c>
      <c r="U1550" s="22" t="s">
        <v>227</v>
      </c>
      <c r="AW1550" s="22"/>
      <c r="AX1550" s="20" t="str">
        <f t="shared" si="1222"/>
        <v>ncreator</v>
      </c>
      <c r="AY1550" s="20">
        <f t="shared" si="1222"/>
        <v>10</v>
      </c>
      <c r="AZ1550" s="20" t="str">
        <f t="shared" si="1222"/>
        <v>cotrcrea</v>
      </c>
      <c r="BA1550" s="20">
        <f t="shared" si="1222"/>
        <v>90</v>
      </c>
      <c r="BB1550" s="20" t="str">
        <f t="shared" si="1222"/>
        <v>nminer</v>
      </c>
      <c r="BC1550" s="20">
        <f t="shared" si="1222"/>
        <v>0</v>
      </c>
      <c r="BD1550" s="14"/>
      <c r="BJ1550" t="s">
        <v>237</v>
      </c>
      <c r="BK1550" t="s">
        <v>152</v>
      </c>
      <c r="BN1550" s="36">
        <v>294</v>
      </c>
      <c r="BQ1550">
        <f t="shared" si="1217"/>
        <v>1</v>
      </c>
      <c r="BR1550" s="38">
        <v>44737</v>
      </c>
      <c r="BS1550" s="22" t="s">
        <v>183</v>
      </c>
      <c r="BT1550" s="20" t="str">
        <f t="shared" si="1223"/>
        <v>PASSFestival_COR22E245</v>
      </c>
      <c r="BV1550">
        <v>1</v>
      </c>
    </row>
    <row r="1551" spans="2:74" x14ac:dyDescent="0.3">
      <c r="B1551" s="20">
        <f t="shared" si="1218"/>
        <v>246</v>
      </c>
      <c r="C1551" s="22" t="str">
        <f t="shared" si="1219"/>
        <v>#246 Pass Festival</v>
      </c>
      <c r="D1551" t="str">
        <f t="shared" si="1216"/>
        <v>COR22E246</v>
      </c>
      <c r="E1551" s="53" t="s">
        <v>236</v>
      </c>
      <c r="F1551" s="20">
        <v>1000</v>
      </c>
      <c r="G1551" s="74" t="s">
        <v>1812</v>
      </c>
      <c r="H1551" s="23" t="s">
        <v>146</v>
      </c>
      <c r="J1551" s="54" t="s">
        <v>172</v>
      </c>
      <c r="K1551" s="22" t="s">
        <v>173</v>
      </c>
      <c r="L1551" s="54" t="s">
        <v>147</v>
      </c>
      <c r="M1551" s="22">
        <v>1</v>
      </c>
      <c r="N1551" s="54" t="s">
        <v>174</v>
      </c>
      <c r="T1551" s="54" t="s">
        <v>36</v>
      </c>
      <c r="U1551" s="22" t="s">
        <v>227</v>
      </c>
      <c r="AW1551" s="22"/>
      <c r="AX1551" s="20" t="str">
        <f t="shared" si="1222"/>
        <v>ncreator</v>
      </c>
      <c r="AY1551" s="20">
        <f t="shared" si="1222"/>
        <v>10</v>
      </c>
      <c r="AZ1551" s="20" t="str">
        <f t="shared" si="1222"/>
        <v>cotrcrea</v>
      </c>
      <c r="BA1551" s="20">
        <f t="shared" si="1222"/>
        <v>90</v>
      </c>
      <c r="BB1551" s="20" t="str">
        <f t="shared" si="1222"/>
        <v>nminer</v>
      </c>
      <c r="BC1551" s="20">
        <f t="shared" si="1222"/>
        <v>0</v>
      </c>
      <c r="BD1551" s="14"/>
      <c r="BJ1551" t="s">
        <v>237</v>
      </c>
      <c r="BK1551" t="s">
        <v>152</v>
      </c>
      <c r="BN1551" s="36">
        <v>294</v>
      </c>
      <c r="BQ1551">
        <f t="shared" si="1217"/>
        <v>1</v>
      </c>
      <c r="BR1551" s="38">
        <v>44737</v>
      </c>
      <c r="BS1551" s="22" t="s">
        <v>183</v>
      </c>
      <c r="BT1551" s="20" t="str">
        <f t="shared" si="1223"/>
        <v>PASSFestival_COR22E246</v>
      </c>
      <c r="BV1551">
        <v>1</v>
      </c>
    </row>
    <row r="1552" spans="2:74" x14ac:dyDescent="0.3">
      <c r="B1552" s="20">
        <f t="shared" si="1218"/>
        <v>247</v>
      </c>
      <c r="C1552" s="22" t="str">
        <f t="shared" si="1219"/>
        <v>#247 Pass Festival</v>
      </c>
      <c r="D1552" t="str">
        <f t="shared" si="1216"/>
        <v>COR22E247</v>
      </c>
      <c r="E1552" s="53" t="s">
        <v>236</v>
      </c>
      <c r="F1552" s="20">
        <v>1000</v>
      </c>
      <c r="G1552" s="74" t="s">
        <v>1813</v>
      </c>
      <c r="H1552" s="23" t="s">
        <v>146</v>
      </c>
      <c r="J1552" s="54" t="s">
        <v>172</v>
      </c>
      <c r="K1552" s="22" t="s">
        <v>173</v>
      </c>
      <c r="L1552" s="54" t="s">
        <v>147</v>
      </c>
      <c r="M1552" s="22">
        <v>1</v>
      </c>
      <c r="N1552" s="54" t="s">
        <v>174</v>
      </c>
      <c r="T1552" s="54" t="s">
        <v>36</v>
      </c>
      <c r="U1552" s="22" t="s">
        <v>227</v>
      </c>
      <c r="AW1552" s="22"/>
      <c r="AX1552" s="20" t="str">
        <f t="shared" ref="AX1552:BC1567" si="1224">AX1551</f>
        <v>ncreator</v>
      </c>
      <c r="AY1552" s="20">
        <f t="shared" si="1224"/>
        <v>10</v>
      </c>
      <c r="AZ1552" s="20" t="str">
        <f t="shared" si="1224"/>
        <v>cotrcrea</v>
      </c>
      <c r="BA1552" s="20">
        <f t="shared" si="1224"/>
        <v>90</v>
      </c>
      <c r="BB1552" s="20" t="str">
        <f t="shared" si="1224"/>
        <v>nminer</v>
      </c>
      <c r="BC1552" s="20">
        <f t="shared" si="1224"/>
        <v>0</v>
      </c>
      <c r="BD1552" s="14"/>
      <c r="BJ1552" t="s">
        <v>237</v>
      </c>
      <c r="BK1552" t="s">
        <v>152</v>
      </c>
      <c r="BN1552" s="36">
        <v>294</v>
      </c>
      <c r="BQ1552">
        <f t="shared" si="1217"/>
        <v>1</v>
      </c>
      <c r="BR1552" s="38">
        <v>44737</v>
      </c>
      <c r="BS1552" s="22" t="s">
        <v>183</v>
      </c>
      <c r="BT1552" s="20" t="str">
        <f t="shared" si="1223"/>
        <v>PASSFestival_COR22E247</v>
      </c>
      <c r="BV1552">
        <v>1</v>
      </c>
    </row>
    <row r="1553" spans="2:74" x14ac:dyDescent="0.3">
      <c r="B1553" s="20">
        <f t="shared" si="1218"/>
        <v>248</v>
      </c>
      <c r="C1553" s="22" t="str">
        <f t="shared" si="1219"/>
        <v>#248 Pass Festival</v>
      </c>
      <c r="D1553" t="str">
        <f t="shared" si="1216"/>
        <v>COR22E248</v>
      </c>
      <c r="E1553" s="53" t="s">
        <v>236</v>
      </c>
      <c r="F1553" s="20">
        <v>1000</v>
      </c>
      <c r="G1553" s="74" t="s">
        <v>1814</v>
      </c>
      <c r="H1553" s="23" t="s">
        <v>146</v>
      </c>
      <c r="J1553" s="54" t="s">
        <v>172</v>
      </c>
      <c r="K1553" s="22" t="s">
        <v>173</v>
      </c>
      <c r="L1553" s="54" t="s">
        <v>147</v>
      </c>
      <c r="M1553" s="22">
        <v>1</v>
      </c>
      <c r="N1553" s="54" t="s">
        <v>174</v>
      </c>
      <c r="T1553" s="54" t="s">
        <v>36</v>
      </c>
      <c r="U1553" s="22" t="s">
        <v>227</v>
      </c>
      <c r="AW1553" s="22"/>
      <c r="AX1553" s="20" t="str">
        <f t="shared" si="1224"/>
        <v>ncreator</v>
      </c>
      <c r="AY1553" s="20">
        <f t="shared" si="1224"/>
        <v>10</v>
      </c>
      <c r="AZ1553" s="20" t="str">
        <f t="shared" si="1224"/>
        <v>cotrcrea</v>
      </c>
      <c r="BA1553" s="20">
        <f t="shared" si="1224"/>
        <v>90</v>
      </c>
      <c r="BB1553" s="20" t="str">
        <f t="shared" si="1224"/>
        <v>nminer</v>
      </c>
      <c r="BC1553" s="20">
        <f t="shared" si="1224"/>
        <v>0</v>
      </c>
      <c r="BD1553" s="14"/>
      <c r="BJ1553" t="s">
        <v>237</v>
      </c>
      <c r="BK1553" t="s">
        <v>152</v>
      </c>
      <c r="BN1553" s="36">
        <v>294</v>
      </c>
      <c r="BQ1553">
        <f t="shared" si="1217"/>
        <v>1</v>
      </c>
      <c r="BR1553" s="38">
        <v>44737</v>
      </c>
      <c r="BS1553" s="22" t="s">
        <v>183</v>
      </c>
      <c r="BT1553" s="20" t="str">
        <f t="shared" si="1223"/>
        <v>PASSFestival_COR22E248</v>
      </c>
      <c r="BV1553">
        <v>1</v>
      </c>
    </row>
    <row r="1554" spans="2:74" x14ac:dyDescent="0.3">
      <c r="B1554" s="20">
        <f t="shared" si="1218"/>
        <v>249</v>
      </c>
      <c r="C1554" s="22" t="str">
        <f t="shared" si="1219"/>
        <v>#249 Pass Festival</v>
      </c>
      <c r="D1554" t="str">
        <f t="shared" si="1216"/>
        <v>COR22E249</v>
      </c>
      <c r="E1554" s="53" t="s">
        <v>236</v>
      </c>
      <c r="F1554" s="20">
        <v>1000</v>
      </c>
      <c r="G1554" s="74" t="s">
        <v>1815</v>
      </c>
      <c r="H1554" s="23" t="s">
        <v>146</v>
      </c>
      <c r="J1554" s="54" t="s">
        <v>172</v>
      </c>
      <c r="K1554" s="22" t="s">
        <v>173</v>
      </c>
      <c r="L1554" s="54" t="s">
        <v>147</v>
      </c>
      <c r="M1554" s="22">
        <v>1</v>
      </c>
      <c r="N1554" s="54" t="s">
        <v>174</v>
      </c>
      <c r="T1554" s="54" t="s">
        <v>36</v>
      </c>
      <c r="U1554" s="22" t="s">
        <v>227</v>
      </c>
      <c r="AW1554" s="22"/>
      <c r="AX1554" s="20" t="str">
        <f t="shared" si="1224"/>
        <v>ncreator</v>
      </c>
      <c r="AY1554" s="20">
        <f t="shared" si="1224"/>
        <v>10</v>
      </c>
      <c r="AZ1554" s="20" t="str">
        <f t="shared" si="1224"/>
        <v>cotrcrea</v>
      </c>
      <c r="BA1554" s="20">
        <f t="shared" si="1224"/>
        <v>90</v>
      </c>
      <c r="BB1554" s="20" t="str">
        <f t="shared" si="1224"/>
        <v>nminer</v>
      </c>
      <c r="BC1554" s="20">
        <f t="shared" si="1224"/>
        <v>0</v>
      </c>
      <c r="BD1554" s="14"/>
      <c r="BJ1554" t="s">
        <v>237</v>
      </c>
      <c r="BK1554" t="s">
        <v>152</v>
      </c>
      <c r="BN1554" s="36">
        <v>294</v>
      </c>
      <c r="BQ1554">
        <f t="shared" si="1217"/>
        <v>1</v>
      </c>
      <c r="BR1554" s="38">
        <v>44737</v>
      </c>
      <c r="BS1554" s="22" t="s">
        <v>183</v>
      </c>
      <c r="BT1554" s="20" t="str">
        <f t="shared" si="1223"/>
        <v>PASSFestival_COR22E249</v>
      </c>
      <c r="BV1554">
        <v>1</v>
      </c>
    </row>
    <row r="1555" spans="2:74" x14ac:dyDescent="0.3">
      <c r="B1555" s="20">
        <f t="shared" si="1218"/>
        <v>250</v>
      </c>
      <c r="C1555" s="22" t="str">
        <f t="shared" si="1219"/>
        <v>#250 Pass Festival</v>
      </c>
      <c r="D1555" t="str">
        <f t="shared" si="1216"/>
        <v>COR22E250</v>
      </c>
      <c r="E1555" s="53" t="s">
        <v>236</v>
      </c>
      <c r="F1555" s="20">
        <v>1000</v>
      </c>
      <c r="G1555" s="74" t="s">
        <v>1816</v>
      </c>
      <c r="H1555" s="23" t="s">
        <v>146</v>
      </c>
      <c r="J1555" s="54" t="s">
        <v>172</v>
      </c>
      <c r="K1555" s="22" t="s">
        <v>173</v>
      </c>
      <c r="L1555" s="54" t="s">
        <v>147</v>
      </c>
      <c r="M1555" s="22">
        <v>1</v>
      </c>
      <c r="N1555" s="54" t="s">
        <v>174</v>
      </c>
      <c r="T1555" s="54" t="s">
        <v>36</v>
      </c>
      <c r="U1555" s="22" t="s">
        <v>227</v>
      </c>
      <c r="AW1555" s="22"/>
      <c r="AX1555" s="20" t="str">
        <f t="shared" si="1224"/>
        <v>ncreator</v>
      </c>
      <c r="AY1555" s="20">
        <f t="shared" si="1224"/>
        <v>10</v>
      </c>
      <c r="AZ1555" s="20" t="str">
        <f t="shared" si="1224"/>
        <v>cotrcrea</v>
      </c>
      <c r="BA1555" s="20">
        <f t="shared" si="1224"/>
        <v>90</v>
      </c>
      <c r="BB1555" s="20" t="str">
        <f t="shared" si="1224"/>
        <v>nminer</v>
      </c>
      <c r="BC1555" s="20">
        <f t="shared" si="1224"/>
        <v>0</v>
      </c>
      <c r="BD1555" s="14"/>
      <c r="BJ1555" t="s">
        <v>237</v>
      </c>
      <c r="BK1555" t="s">
        <v>152</v>
      </c>
      <c r="BN1555" s="36">
        <v>294</v>
      </c>
      <c r="BQ1555">
        <f t="shared" si="1217"/>
        <v>1</v>
      </c>
      <c r="BR1555" s="38">
        <v>44737</v>
      </c>
      <c r="BS1555" s="22" t="s">
        <v>183</v>
      </c>
      <c r="BT1555" s="20" t="str">
        <f t="shared" si="1223"/>
        <v>PASSFestival_COR22E250</v>
      </c>
      <c r="BV1555">
        <v>1</v>
      </c>
    </row>
    <row r="1556" spans="2:74" x14ac:dyDescent="0.3">
      <c r="B1556" s="20">
        <f t="shared" si="1218"/>
        <v>251</v>
      </c>
      <c r="C1556" s="22" t="str">
        <f t="shared" si="1219"/>
        <v>#251 Pass Festival</v>
      </c>
      <c r="D1556" t="str">
        <f t="shared" si="1216"/>
        <v>COR22E251</v>
      </c>
      <c r="E1556" s="53" t="s">
        <v>236</v>
      </c>
      <c r="F1556" s="20">
        <v>1000</v>
      </c>
      <c r="G1556" s="74" t="s">
        <v>1817</v>
      </c>
      <c r="H1556" s="23" t="s">
        <v>146</v>
      </c>
      <c r="J1556" s="54" t="s">
        <v>172</v>
      </c>
      <c r="K1556" s="22" t="s">
        <v>173</v>
      </c>
      <c r="L1556" s="54" t="s">
        <v>147</v>
      </c>
      <c r="M1556" s="22">
        <v>1</v>
      </c>
      <c r="N1556" s="54" t="s">
        <v>174</v>
      </c>
      <c r="T1556" s="54" t="s">
        <v>36</v>
      </c>
      <c r="U1556" s="22" t="s">
        <v>227</v>
      </c>
      <c r="AW1556" s="22"/>
      <c r="AX1556" s="20" t="str">
        <f t="shared" si="1224"/>
        <v>ncreator</v>
      </c>
      <c r="AY1556" s="20">
        <f t="shared" si="1224"/>
        <v>10</v>
      </c>
      <c r="AZ1556" s="20" t="str">
        <f t="shared" si="1224"/>
        <v>cotrcrea</v>
      </c>
      <c r="BA1556" s="20">
        <f t="shared" si="1224"/>
        <v>90</v>
      </c>
      <c r="BB1556" s="20" t="str">
        <f t="shared" si="1224"/>
        <v>nminer</v>
      </c>
      <c r="BC1556" s="20">
        <f t="shared" si="1224"/>
        <v>0</v>
      </c>
      <c r="BD1556" s="14"/>
      <c r="BJ1556" t="s">
        <v>237</v>
      </c>
      <c r="BK1556" t="s">
        <v>152</v>
      </c>
      <c r="BN1556" s="36">
        <v>294</v>
      </c>
      <c r="BQ1556">
        <f t="shared" si="1217"/>
        <v>1</v>
      </c>
      <c r="BR1556" s="38">
        <v>44737</v>
      </c>
      <c r="BS1556" s="22" t="s">
        <v>183</v>
      </c>
      <c r="BT1556" s="20" t="str">
        <f t="shared" si="1223"/>
        <v>PASSFestival_COR22E251</v>
      </c>
      <c r="BV1556">
        <v>1</v>
      </c>
    </row>
    <row r="1557" spans="2:74" x14ac:dyDescent="0.3">
      <c r="B1557" s="20">
        <f t="shared" si="1218"/>
        <v>252</v>
      </c>
      <c r="C1557" s="22" t="str">
        <f t="shared" si="1219"/>
        <v>#252 Pass Festival</v>
      </c>
      <c r="D1557" t="str">
        <f t="shared" si="1216"/>
        <v>COR22E252</v>
      </c>
      <c r="E1557" s="53" t="s">
        <v>236</v>
      </c>
      <c r="F1557" s="20">
        <v>1000</v>
      </c>
      <c r="G1557" s="74" t="s">
        <v>1818</v>
      </c>
      <c r="H1557" s="23" t="s">
        <v>146</v>
      </c>
      <c r="J1557" s="54" t="s">
        <v>172</v>
      </c>
      <c r="K1557" s="22" t="s">
        <v>173</v>
      </c>
      <c r="L1557" s="54" t="s">
        <v>147</v>
      </c>
      <c r="M1557" s="22">
        <v>1</v>
      </c>
      <c r="N1557" s="54" t="s">
        <v>174</v>
      </c>
      <c r="T1557" s="54" t="s">
        <v>36</v>
      </c>
      <c r="U1557" s="22" t="s">
        <v>227</v>
      </c>
      <c r="AW1557" s="22"/>
      <c r="AX1557" s="20" t="str">
        <f t="shared" si="1224"/>
        <v>ncreator</v>
      </c>
      <c r="AY1557" s="20">
        <f t="shared" si="1224"/>
        <v>10</v>
      </c>
      <c r="AZ1557" s="20" t="str">
        <f t="shared" si="1224"/>
        <v>cotrcrea</v>
      </c>
      <c r="BA1557" s="20">
        <f t="shared" si="1224"/>
        <v>90</v>
      </c>
      <c r="BB1557" s="20" t="str">
        <f t="shared" si="1224"/>
        <v>nminer</v>
      </c>
      <c r="BC1557" s="20">
        <f t="shared" si="1224"/>
        <v>0</v>
      </c>
      <c r="BD1557" s="14"/>
      <c r="BJ1557" t="s">
        <v>237</v>
      </c>
      <c r="BK1557" t="s">
        <v>152</v>
      </c>
      <c r="BN1557" s="36">
        <v>294</v>
      </c>
      <c r="BQ1557">
        <f t="shared" si="1217"/>
        <v>1</v>
      </c>
      <c r="BR1557" s="38">
        <v>44737</v>
      </c>
      <c r="BS1557" s="22" t="s">
        <v>183</v>
      </c>
      <c r="BT1557" s="20" t="str">
        <f t="shared" si="1223"/>
        <v>PASSFestival_COR22E252</v>
      </c>
      <c r="BV1557">
        <v>1</v>
      </c>
    </row>
    <row r="1558" spans="2:74" x14ac:dyDescent="0.3">
      <c r="B1558" s="20">
        <f t="shared" si="1218"/>
        <v>253</v>
      </c>
      <c r="C1558" s="22" t="str">
        <f t="shared" si="1219"/>
        <v>#253 Pass Festival</v>
      </c>
      <c r="D1558" t="str">
        <f t="shared" si="1216"/>
        <v>COR22E253</v>
      </c>
      <c r="E1558" s="53" t="s">
        <v>236</v>
      </c>
      <c r="F1558" s="20">
        <v>1000</v>
      </c>
      <c r="G1558" s="74" t="s">
        <v>1819</v>
      </c>
      <c r="H1558" s="23" t="s">
        <v>146</v>
      </c>
      <c r="J1558" s="54" t="s">
        <v>172</v>
      </c>
      <c r="K1558" s="22" t="s">
        <v>173</v>
      </c>
      <c r="L1558" s="54" t="s">
        <v>147</v>
      </c>
      <c r="M1558" s="22">
        <v>1</v>
      </c>
      <c r="N1558" s="54" t="s">
        <v>174</v>
      </c>
      <c r="T1558" s="54" t="s">
        <v>36</v>
      </c>
      <c r="U1558" s="22" t="s">
        <v>227</v>
      </c>
      <c r="AW1558" s="22"/>
      <c r="AX1558" s="20" t="str">
        <f t="shared" si="1224"/>
        <v>ncreator</v>
      </c>
      <c r="AY1558" s="20">
        <f t="shared" si="1224"/>
        <v>10</v>
      </c>
      <c r="AZ1558" s="20" t="str">
        <f t="shared" si="1224"/>
        <v>cotrcrea</v>
      </c>
      <c r="BA1558" s="20">
        <f t="shared" si="1224"/>
        <v>90</v>
      </c>
      <c r="BB1558" s="20" t="str">
        <f t="shared" si="1224"/>
        <v>nminer</v>
      </c>
      <c r="BC1558" s="20">
        <f t="shared" si="1224"/>
        <v>0</v>
      </c>
      <c r="BD1558" s="14"/>
      <c r="BJ1558" t="s">
        <v>237</v>
      </c>
      <c r="BK1558" t="s">
        <v>152</v>
      </c>
      <c r="BN1558" s="36">
        <v>294</v>
      </c>
      <c r="BQ1558">
        <f t="shared" si="1217"/>
        <v>1</v>
      </c>
      <c r="BR1558" s="38">
        <v>44737</v>
      </c>
      <c r="BS1558" s="22" t="s">
        <v>183</v>
      </c>
      <c r="BT1558" s="20" t="str">
        <f t="shared" si="1223"/>
        <v>PASSFestival_COR22E253</v>
      </c>
      <c r="BV1558">
        <v>1</v>
      </c>
    </row>
    <row r="1559" spans="2:74" x14ac:dyDescent="0.3">
      <c r="B1559" s="20">
        <f t="shared" si="1218"/>
        <v>254</v>
      </c>
      <c r="C1559" s="22" t="str">
        <f t="shared" si="1219"/>
        <v>#254 Pass Festival</v>
      </c>
      <c r="D1559" t="str">
        <f t="shared" si="1216"/>
        <v>COR22E254</v>
      </c>
      <c r="E1559" s="53" t="s">
        <v>236</v>
      </c>
      <c r="F1559" s="20">
        <v>1000</v>
      </c>
      <c r="G1559" s="74" t="s">
        <v>1820</v>
      </c>
      <c r="H1559" s="23" t="s">
        <v>146</v>
      </c>
      <c r="J1559" s="54" t="s">
        <v>172</v>
      </c>
      <c r="K1559" s="22" t="s">
        <v>173</v>
      </c>
      <c r="L1559" s="54" t="s">
        <v>147</v>
      </c>
      <c r="M1559" s="22">
        <v>1</v>
      </c>
      <c r="N1559" s="54" t="s">
        <v>174</v>
      </c>
      <c r="T1559" s="54" t="s">
        <v>36</v>
      </c>
      <c r="U1559" s="22" t="s">
        <v>227</v>
      </c>
      <c r="AW1559" s="22"/>
      <c r="AX1559" s="20" t="str">
        <f t="shared" si="1224"/>
        <v>ncreator</v>
      </c>
      <c r="AY1559" s="20">
        <f t="shared" si="1224"/>
        <v>10</v>
      </c>
      <c r="AZ1559" s="20" t="str">
        <f t="shared" si="1224"/>
        <v>cotrcrea</v>
      </c>
      <c r="BA1559" s="20">
        <f t="shared" si="1224"/>
        <v>90</v>
      </c>
      <c r="BB1559" s="20" t="str">
        <f t="shared" si="1224"/>
        <v>nminer</v>
      </c>
      <c r="BC1559" s="20">
        <f t="shared" si="1224"/>
        <v>0</v>
      </c>
      <c r="BD1559" s="14"/>
      <c r="BJ1559" t="s">
        <v>237</v>
      </c>
      <c r="BK1559" t="s">
        <v>152</v>
      </c>
      <c r="BN1559" s="36">
        <v>294</v>
      </c>
      <c r="BQ1559">
        <f t="shared" si="1217"/>
        <v>1</v>
      </c>
      <c r="BR1559" s="38">
        <v>44737</v>
      </c>
      <c r="BS1559" s="22" t="s">
        <v>183</v>
      </c>
      <c r="BT1559" s="20" t="str">
        <f t="shared" si="1223"/>
        <v>PASSFestival_COR22E254</v>
      </c>
      <c r="BV1559">
        <v>1</v>
      </c>
    </row>
    <row r="1560" spans="2:74" x14ac:dyDescent="0.3">
      <c r="B1560" s="20">
        <f t="shared" si="1218"/>
        <v>255</v>
      </c>
      <c r="C1560" s="22" t="str">
        <f t="shared" si="1219"/>
        <v>#255 Pass Festival</v>
      </c>
      <c r="D1560" t="str">
        <f t="shared" si="1216"/>
        <v>COR22E255</v>
      </c>
      <c r="E1560" s="53" t="s">
        <v>236</v>
      </c>
      <c r="F1560" s="20">
        <v>1000</v>
      </c>
      <c r="G1560" s="74" t="s">
        <v>1821</v>
      </c>
      <c r="H1560" s="23" t="s">
        <v>146</v>
      </c>
      <c r="J1560" s="54" t="s">
        <v>172</v>
      </c>
      <c r="K1560" s="22" t="s">
        <v>173</v>
      </c>
      <c r="L1560" s="54" t="s">
        <v>147</v>
      </c>
      <c r="M1560" s="22">
        <v>1</v>
      </c>
      <c r="N1560" s="54" t="s">
        <v>174</v>
      </c>
      <c r="T1560" s="54" t="s">
        <v>36</v>
      </c>
      <c r="U1560" s="22" t="s">
        <v>227</v>
      </c>
      <c r="AW1560" s="22"/>
      <c r="AX1560" s="20" t="str">
        <f t="shared" si="1224"/>
        <v>ncreator</v>
      </c>
      <c r="AY1560" s="20">
        <f t="shared" si="1224"/>
        <v>10</v>
      </c>
      <c r="AZ1560" s="20" t="str">
        <f t="shared" si="1224"/>
        <v>cotrcrea</v>
      </c>
      <c r="BA1560" s="20">
        <f t="shared" si="1224"/>
        <v>90</v>
      </c>
      <c r="BB1560" s="20" t="str">
        <f t="shared" si="1224"/>
        <v>nminer</v>
      </c>
      <c r="BC1560" s="20">
        <f t="shared" si="1224"/>
        <v>0</v>
      </c>
      <c r="BD1560" s="14"/>
      <c r="BJ1560" t="s">
        <v>237</v>
      </c>
      <c r="BK1560" t="s">
        <v>152</v>
      </c>
      <c r="BN1560" s="36">
        <v>294</v>
      </c>
      <c r="BQ1560">
        <f t="shared" si="1217"/>
        <v>1</v>
      </c>
      <c r="BR1560" s="38">
        <v>44737</v>
      </c>
      <c r="BS1560" s="22" t="s">
        <v>183</v>
      </c>
      <c r="BT1560" s="20" t="str">
        <f t="shared" si="1223"/>
        <v>PASSFestival_COR22E255</v>
      </c>
      <c r="BV1560">
        <v>1</v>
      </c>
    </row>
    <row r="1561" spans="2:74" x14ac:dyDescent="0.3">
      <c r="B1561" s="20">
        <f t="shared" si="1218"/>
        <v>256</v>
      </c>
      <c r="C1561" s="22" t="str">
        <f t="shared" si="1219"/>
        <v>#256 Pass Festival</v>
      </c>
      <c r="D1561" t="str">
        <f t="shared" si="1216"/>
        <v>COR22E256</v>
      </c>
      <c r="E1561" s="53" t="s">
        <v>236</v>
      </c>
      <c r="F1561" s="20">
        <v>1000</v>
      </c>
      <c r="G1561" s="74" t="s">
        <v>1822</v>
      </c>
      <c r="H1561" s="23" t="s">
        <v>146</v>
      </c>
      <c r="J1561" s="54" t="s">
        <v>172</v>
      </c>
      <c r="K1561" s="22" t="s">
        <v>173</v>
      </c>
      <c r="L1561" s="54" t="s">
        <v>147</v>
      </c>
      <c r="M1561" s="22">
        <v>1</v>
      </c>
      <c r="N1561" s="54" t="s">
        <v>174</v>
      </c>
      <c r="T1561" s="54" t="s">
        <v>36</v>
      </c>
      <c r="U1561" s="22" t="s">
        <v>227</v>
      </c>
      <c r="AW1561" s="22"/>
      <c r="AX1561" s="20" t="str">
        <f t="shared" si="1224"/>
        <v>ncreator</v>
      </c>
      <c r="AY1561" s="20">
        <f t="shared" si="1224"/>
        <v>10</v>
      </c>
      <c r="AZ1561" s="20" t="str">
        <f t="shared" si="1224"/>
        <v>cotrcrea</v>
      </c>
      <c r="BA1561" s="20">
        <f t="shared" si="1224"/>
        <v>90</v>
      </c>
      <c r="BB1561" s="20" t="str">
        <f t="shared" si="1224"/>
        <v>nminer</v>
      </c>
      <c r="BC1561" s="20">
        <f t="shared" si="1224"/>
        <v>0</v>
      </c>
      <c r="BD1561" s="14"/>
      <c r="BJ1561" t="s">
        <v>237</v>
      </c>
      <c r="BK1561" t="s">
        <v>152</v>
      </c>
      <c r="BN1561" s="36">
        <v>294</v>
      </c>
      <c r="BQ1561">
        <f t="shared" si="1217"/>
        <v>1</v>
      </c>
      <c r="BR1561" s="38">
        <v>44737</v>
      </c>
      <c r="BS1561" s="22" t="s">
        <v>183</v>
      </c>
      <c r="BT1561" s="20" t="str">
        <f t="shared" si="1223"/>
        <v>PASSFestival_COR22E256</v>
      </c>
      <c r="BV1561">
        <v>1</v>
      </c>
    </row>
    <row r="1562" spans="2:74" x14ac:dyDescent="0.3">
      <c r="B1562" s="20">
        <f t="shared" si="1218"/>
        <v>257</v>
      </c>
      <c r="C1562" s="22" t="str">
        <f t="shared" si="1219"/>
        <v>#257 Pass Festival</v>
      </c>
      <c r="D1562" t="str">
        <f t="shared" ref="D1562:D1625" si="1225">"COR22E"&amp;B1562</f>
        <v>COR22E257</v>
      </c>
      <c r="E1562" s="53" t="s">
        <v>236</v>
      </c>
      <c r="F1562" s="20">
        <v>1000</v>
      </c>
      <c r="G1562" s="74" t="s">
        <v>1823</v>
      </c>
      <c r="H1562" s="23" t="s">
        <v>146</v>
      </c>
      <c r="J1562" s="54" t="s">
        <v>172</v>
      </c>
      <c r="K1562" s="22" t="s">
        <v>173</v>
      </c>
      <c r="L1562" s="54" t="s">
        <v>147</v>
      </c>
      <c r="M1562" s="22">
        <v>1</v>
      </c>
      <c r="N1562" s="54" t="s">
        <v>174</v>
      </c>
      <c r="T1562" s="54" t="s">
        <v>36</v>
      </c>
      <c r="U1562" s="22" t="s">
        <v>227</v>
      </c>
      <c r="AW1562" s="22"/>
      <c r="AX1562" s="20" t="str">
        <f t="shared" si="1224"/>
        <v>ncreator</v>
      </c>
      <c r="AY1562" s="20">
        <f t="shared" si="1224"/>
        <v>10</v>
      </c>
      <c r="AZ1562" s="20" t="str">
        <f t="shared" si="1224"/>
        <v>cotrcrea</v>
      </c>
      <c r="BA1562" s="20">
        <f t="shared" si="1224"/>
        <v>90</v>
      </c>
      <c r="BB1562" s="20" t="str">
        <f t="shared" si="1224"/>
        <v>nminer</v>
      </c>
      <c r="BC1562" s="20">
        <f t="shared" si="1224"/>
        <v>0</v>
      </c>
      <c r="BD1562" s="14"/>
      <c r="BJ1562" t="s">
        <v>237</v>
      </c>
      <c r="BK1562" t="s">
        <v>152</v>
      </c>
      <c r="BN1562" s="36">
        <v>294</v>
      </c>
      <c r="BQ1562">
        <f t="shared" ref="BQ1562:BQ1625" si="1226">BV1562</f>
        <v>1</v>
      </c>
      <c r="BR1562" s="38">
        <v>44737</v>
      </c>
      <c r="BS1562" s="22" t="s">
        <v>183</v>
      </c>
      <c r="BT1562" s="20" t="str">
        <f t="shared" si="1223"/>
        <v>PASSFestival_COR22E257</v>
      </c>
      <c r="BV1562">
        <v>1</v>
      </c>
    </row>
    <row r="1563" spans="2:74" x14ac:dyDescent="0.3">
      <c r="B1563" s="20">
        <f t="shared" ref="B1563:B1626" si="1227">+B1562+1</f>
        <v>258</v>
      </c>
      <c r="C1563" s="22" t="str">
        <f t="shared" ref="C1563:C1626" si="1228">"#"&amp;B1563&amp;" Pass Festival"</f>
        <v>#258 Pass Festival</v>
      </c>
      <c r="D1563" t="str">
        <f t="shared" si="1225"/>
        <v>COR22E258</v>
      </c>
      <c r="E1563" s="53" t="s">
        <v>236</v>
      </c>
      <c r="F1563" s="20">
        <v>1000</v>
      </c>
      <c r="G1563" s="74" t="s">
        <v>1824</v>
      </c>
      <c r="H1563" s="23" t="s">
        <v>146</v>
      </c>
      <c r="J1563" s="54" t="s">
        <v>172</v>
      </c>
      <c r="K1563" s="22" t="s">
        <v>173</v>
      </c>
      <c r="L1563" s="54" t="s">
        <v>147</v>
      </c>
      <c r="M1563" s="22">
        <v>1</v>
      </c>
      <c r="N1563" s="54" t="s">
        <v>174</v>
      </c>
      <c r="T1563" s="54" t="s">
        <v>36</v>
      </c>
      <c r="U1563" s="22" t="s">
        <v>227</v>
      </c>
      <c r="AW1563" s="22"/>
      <c r="AX1563" s="20" t="str">
        <f t="shared" si="1224"/>
        <v>ncreator</v>
      </c>
      <c r="AY1563" s="20">
        <f t="shared" si="1224"/>
        <v>10</v>
      </c>
      <c r="AZ1563" s="20" t="str">
        <f t="shared" si="1224"/>
        <v>cotrcrea</v>
      </c>
      <c r="BA1563" s="20">
        <f t="shared" si="1224"/>
        <v>90</v>
      </c>
      <c r="BB1563" s="20" t="str">
        <f t="shared" si="1224"/>
        <v>nminer</v>
      </c>
      <c r="BC1563" s="20">
        <f t="shared" si="1224"/>
        <v>0</v>
      </c>
      <c r="BD1563" s="14"/>
      <c r="BJ1563" t="s">
        <v>237</v>
      </c>
      <c r="BK1563" t="s">
        <v>152</v>
      </c>
      <c r="BN1563" s="36">
        <v>294</v>
      </c>
      <c r="BQ1563">
        <f t="shared" si="1226"/>
        <v>1</v>
      </c>
      <c r="BR1563" s="38">
        <v>44737</v>
      </c>
      <c r="BS1563" s="22" t="s">
        <v>183</v>
      </c>
      <c r="BT1563" s="20" t="str">
        <f t="shared" si="1223"/>
        <v>PASSFestival_COR22E258</v>
      </c>
      <c r="BV1563">
        <v>1</v>
      </c>
    </row>
    <row r="1564" spans="2:74" x14ac:dyDescent="0.3">
      <c r="B1564" s="20">
        <f t="shared" si="1227"/>
        <v>259</v>
      </c>
      <c r="C1564" s="22" t="str">
        <f t="shared" si="1228"/>
        <v>#259 Pass Festival</v>
      </c>
      <c r="D1564" t="str">
        <f t="shared" si="1225"/>
        <v>COR22E259</v>
      </c>
      <c r="E1564" s="53" t="s">
        <v>236</v>
      </c>
      <c r="F1564" s="20">
        <v>1000</v>
      </c>
      <c r="G1564" s="74" t="s">
        <v>1825</v>
      </c>
      <c r="H1564" s="23" t="s">
        <v>146</v>
      </c>
      <c r="J1564" s="54" t="s">
        <v>172</v>
      </c>
      <c r="K1564" s="22" t="s">
        <v>173</v>
      </c>
      <c r="L1564" s="54" t="s">
        <v>147</v>
      </c>
      <c r="M1564" s="22">
        <v>1</v>
      </c>
      <c r="N1564" s="54" t="s">
        <v>174</v>
      </c>
      <c r="T1564" s="54" t="s">
        <v>36</v>
      </c>
      <c r="U1564" s="22" t="s">
        <v>227</v>
      </c>
      <c r="AW1564" s="22"/>
      <c r="AX1564" s="20" t="str">
        <f t="shared" si="1224"/>
        <v>ncreator</v>
      </c>
      <c r="AY1564" s="20">
        <f t="shared" si="1224"/>
        <v>10</v>
      </c>
      <c r="AZ1564" s="20" t="str">
        <f t="shared" si="1224"/>
        <v>cotrcrea</v>
      </c>
      <c r="BA1564" s="20">
        <f t="shared" si="1224"/>
        <v>90</v>
      </c>
      <c r="BB1564" s="20" t="str">
        <f t="shared" si="1224"/>
        <v>nminer</v>
      </c>
      <c r="BC1564" s="20">
        <f t="shared" si="1224"/>
        <v>0</v>
      </c>
      <c r="BD1564" s="14"/>
      <c r="BJ1564" t="s">
        <v>237</v>
      </c>
      <c r="BK1564" t="s">
        <v>152</v>
      </c>
      <c r="BN1564" s="36">
        <v>294</v>
      </c>
      <c r="BQ1564">
        <f t="shared" si="1226"/>
        <v>1</v>
      </c>
      <c r="BR1564" s="38">
        <v>44737</v>
      </c>
      <c r="BS1564" s="22" t="s">
        <v>183</v>
      </c>
      <c r="BT1564" s="20" t="str">
        <f t="shared" si="1223"/>
        <v>PASSFestival_COR22E259</v>
      </c>
      <c r="BV1564">
        <v>1</v>
      </c>
    </row>
    <row r="1565" spans="2:74" x14ac:dyDescent="0.3">
      <c r="B1565" s="20">
        <f t="shared" si="1227"/>
        <v>260</v>
      </c>
      <c r="C1565" s="22" t="str">
        <f t="shared" si="1228"/>
        <v>#260 Pass Festival</v>
      </c>
      <c r="D1565" t="str">
        <f t="shared" si="1225"/>
        <v>COR22E260</v>
      </c>
      <c r="E1565" s="53" t="s">
        <v>236</v>
      </c>
      <c r="F1565" s="20">
        <v>1000</v>
      </c>
      <c r="G1565" s="74" t="s">
        <v>1826</v>
      </c>
      <c r="H1565" s="23" t="s">
        <v>146</v>
      </c>
      <c r="J1565" s="54" t="s">
        <v>172</v>
      </c>
      <c r="K1565" s="22" t="s">
        <v>173</v>
      </c>
      <c r="L1565" s="54" t="s">
        <v>147</v>
      </c>
      <c r="M1565" s="22">
        <v>1</v>
      </c>
      <c r="N1565" s="54" t="s">
        <v>174</v>
      </c>
      <c r="T1565" s="54" t="s">
        <v>36</v>
      </c>
      <c r="U1565" s="22" t="s">
        <v>227</v>
      </c>
      <c r="AW1565" s="22"/>
      <c r="AX1565" s="20" t="str">
        <f t="shared" si="1224"/>
        <v>ncreator</v>
      </c>
      <c r="AY1565" s="20">
        <f t="shared" si="1224"/>
        <v>10</v>
      </c>
      <c r="AZ1565" s="20" t="str">
        <f t="shared" si="1224"/>
        <v>cotrcrea</v>
      </c>
      <c r="BA1565" s="20">
        <f t="shared" si="1224"/>
        <v>90</v>
      </c>
      <c r="BB1565" s="20" t="str">
        <f t="shared" si="1224"/>
        <v>nminer</v>
      </c>
      <c r="BC1565" s="20">
        <f t="shared" si="1224"/>
        <v>0</v>
      </c>
      <c r="BD1565" s="14"/>
      <c r="BJ1565" t="s">
        <v>237</v>
      </c>
      <c r="BK1565" t="s">
        <v>152</v>
      </c>
      <c r="BN1565" s="36">
        <v>294</v>
      </c>
      <c r="BQ1565">
        <f t="shared" si="1226"/>
        <v>1</v>
      </c>
      <c r="BR1565" s="38">
        <v>44737</v>
      </c>
      <c r="BS1565" s="22" t="s">
        <v>183</v>
      </c>
      <c r="BT1565" s="20" t="str">
        <f t="shared" si="1223"/>
        <v>PASSFestival_COR22E260</v>
      </c>
      <c r="BV1565">
        <v>1</v>
      </c>
    </row>
    <row r="1566" spans="2:74" x14ac:dyDescent="0.3">
      <c r="B1566" s="20">
        <f t="shared" si="1227"/>
        <v>261</v>
      </c>
      <c r="C1566" s="22" t="str">
        <f t="shared" si="1228"/>
        <v>#261 Pass Festival</v>
      </c>
      <c r="D1566" t="str">
        <f t="shared" si="1225"/>
        <v>COR22E261</v>
      </c>
      <c r="E1566" s="53" t="s">
        <v>236</v>
      </c>
      <c r="F1566" s="20">
        <v>1000</v>
      </c>
      <c r="G1566" s="74" t="s">
        <v>1827</v>
      </c>
      <c r="H1566" s="23" t="s">
        <v>146</v>
      </c>
      <c r="J1566" s="54" t="s">
        <v>172</v>
      </c>
      <c r="K1566" s="22" t="s">
        <v>173</v>
      </c>
      <c r="L1566" s="54" t="s">
        <v>147</v>
      </c>
      <c r="M1566" s="22">
        <v>1</v>
      </c>
      <c r="N1566" s="54" t="s">
        <v>174</v>
      </c>
      <c r="T1566" s="54" t="s">
        <v>36</v>
      </c>
      <c r="U1566" s="22" t="s">
        <v>227</v>
      </c>
      <c r="AW1566" s="22"/>
      <c r="AX1566" s="20" t="str">
        <f t="shared" si="1224"/>
        <v>ncreator</v>
      </c>
      <c r="AY1566" s="20">
        <f t="shared" si="1224"/>
        <v>10</v>
      </c>
      <c r="AZ1566" s="20" t="str">
        <f t="shared" si="1224"/>
        <v>cotrcrea</v>
      </c>
      <c r="BA1566" s="20">
        <f t="shared" si="1224"/>
        <v>90</v>
      </c>
      <c r="BB1566" s="20" t="str">
        <f t="shared" si="1224"/>
        <v>nminer</v>
      </c>
      <c r="BC1566" s="20">
        <f t="shared" si="1224"/>
        <v>0</v>
      </c>
      <c r="BD1566" s="14"/>
      <c r="BJ1566" t="s">
        <v>237</v>
      </c>
      <c r="BK1566" t="s">
        <v>152</v>
      </c>
      <c r="BN1566" s="36">
        <v>294</v>
      </c>
      <c r="BQ1566">
        <f t="shared" si="1226"/>
        <v>1</v>
      </c>
      <c r="BR1566" s="38">
        <v>44737</v>
      </c>
      <c r="BS1566" s="22" t="s">
        <v>183</v>
      </c>
      <c r="BT1566" s="20" t="str">
        <f t="shared" si="1223"/>
        <v>PASSFestival_COR22E261</v>
      </c>
      <c r="BV1566">
        <v>1</v>
      </c>
    </row>
    <row r="1567" spans="2:74" x14ac:dyDescent="0.3">
      <c r="B1567" s="20">
        <f t="shared" si="1227"/>
        <v>262</v>
      </c>
      <c r="C1567" s="22" t="str">
        <f t="shared" si="1228"/>
        <v>#262 Pass Festival</v>
      </c>
      <c r="D1567" t="str">
        <f t="shared" si="1225"/>
        <v>COR22E262</v>
      </c>
      <c r="E1567" s="53" t="s">
        <v>236</v>
      </c>
      <c r="F1567" s="20">
        <v>1000</v>
      </c>
      <c r="G1567" s="74" t="s">
        <v>1828</v>
      </c>
      <c r="H1567" s="23" t="s">
        <v>146</v>
      </c>
      <c r="J1567" s="54" t="s">
        <v>172</v>
      </c>
      <c r="K1567" s="22" t="s">
        <v>173</v>
      </c>
      <c r="L1567" s="54" t="s">
        <v>147</v>
      </c>
      <c r="M1567" s="22">
        <v>1</v>
      </c>
      <c r="N1567" s="54" t="s">
        <v>174</v>
      </c>
      <c r="T1567" s="54" t="s">
        <v>36</v>
      </c>
      <c r="U1567" s="22" t="s">
        <v>227</v>
      </c>
      <c r="AW1567" s="22"/>
      <c r="AX1567" s="20" t="str">
        <f t="shared" si="1224"/>
        <v>ncreator</v>
      </c>
      <c r="AY1567" s="20">
        <f t="shared" si="1224"/>
        <v>10</v>
      </c>
      <c r="AZ1567" s="20" t="str">
        <f t="shared" si="1224"/>
        <v>cotrcrea</v>
      </c>
      <c r="BA1567" s="20">
        <f t="shared" si="1224"/>
        <v>90</v>
      </c>
      <c r="BB1567" s="20" t="str">
        <f t="shared" si="1224"/>
        <v>nminer</v>
      </c>
      <c r="BC1567" s="20">
        <f t="shared" si="1224"/>
        <v>0</v>
      </c>
      <c r="BD1567" s="14"/>
      <c r="BJ1567" t="s">
        <v>237</v>
      </c>
      <c r="BK1567" t="s">
        <v>152</v>
      </c>
      <c r="BN1567" s="36">
        <v>294</v>
      </c>
      <c r="BQ1567">
        <f t="shared" si="1226"/>
        <v>1</v>
      </c>
      <c r="BR1567" s="38">
        <v>44737</v>
      </c>
      <c r="BS1567" s="22" t="s">
        <v>183</v>
      </c>
      <c r="BT1567" s="20" t="str">
        <f t="shared" si="1223"/>
        <v>PASSFestival_COR22E262</v>
      </c>
      <c r="BV1567">
        <v>1</v>
      </c>
    </row>
    <row r="1568" spans="2:74" x14ac:dyDescent="0.3">
      <c r="B1568" s="20">
        <f t="shared" si="1227"/>
        <v>263</v>
      </c>
      <c r="C1568" s="22" t="str">
        <f t="shared" si="1228"/>
        <v>#263 Pass Festival</v>
      </c>
      <c r="D1568" t="str">
        <f t="shared" si="1225"/>
        <v>COR22E263</v>
      </c>
      <c r="E1568" s="53" t="s">
        <v>236</v>
      </c>
      <c r="F1568" s="20">
        <v>1000</v>
      </c>
      <c r="G1568" s="74" t="s">
        <v>1829</v>
      </c>
      <c r="H1568" s="23" t="s">
        <v>146</v>
      </c>
      <c r="J1568" s="54" t="s">
        <v>172</v>
      </c>
      <c r="K1568" s="22" t="s">
        <v>173</v>
      </c>
      <c r="L1568" s="54" t="s">
        <v>147</v>
      </c>
      <c r="M1568" s="22">
        <v>1</v>
      </c>
      <c r="N1568" s="54" t="s">
        <v>174</v>
      </c>
      <c r="T1568" s="54" t="s">
        <v>36</v>
      </c>
      <c r="U1568" s="22" t="s">
        <v>227</v>
      </c>
      <c r="AW1568" s="22"/>
      <c r="AX1568" s="20" t="str">
        <f t="shared" ref="AX1568:BC1583" si="1229">AX1567</f>
        <v>ncreator</v>
      </c>
      <c r="AY1568" s="20">
        <f t="shared" si="1229"/>
        <v>10</v>
      </c>
      <c r="AZ1568" s="20" t="str">
        <f t="shared" si="1229"/>
        <v>cotrcrea</v>
      </c>
      <c r="BA1568" s="20">
        <f t="shared" si="1229"/>
        <v>90</v>
      </c>
      <c r="BB1568" s="20" t="str">
        <f t="shared" si="1229"/>
        <v>nminer</v>
      </c>
      <c r="BC1568" s="20">
        <f t="shared" si="1229"/>
        <v>0</v>
      </c>
      <c r="BD1568" s="14"/>
      <c r="BJ1568" t="s">
        <v>237</v>
      </c>
      <c r="BK1568" t="s">
        <v>152</v>
      </c>
      <c r="BN1568" s="36">
        <v>294</v>
      </c>
      <c r="BQ1568">
        <f t="shared" si="1226"/>
        <v>1</v>
      </c>
      <c r="BR1568" s="38">
        <v>44737</v>
      </c>
      <c r="BS1568" s="22" t="s">
        <v>183</v>
      </c>
      <c r="BT1568" s="20" t="str">
        <f t="shared" si="1223"/>
        <v>PASSFestival_COR22E263</v>
      </c>
      <c r="BV1568">
        <v>1</v>
      </c>
    </row>
    <row r="1569" spans="2:74" x14ac:dyDescent="0.3">
      <c r="B1569" s="20">
        <f t="shared" si="1227"/>
        <v>264</v>
      </c>
      <c r="C1569" s="22" t="str">
        <f t="shared" si="1228"/>
        <v>#264 Pass Festival</v>
      </c>
      <c r="D1569" t="str">
        <f t="shared" si="1225"/>
        <v>COR22E264</v>
      </c>
      <c r="E1569" s="53" t="s">
        <v>236</v>
      </c>
      <c r="F1569" s="20">
        <v>1000</v>
      </c>
      <c r="G1569" s="74" t="s">
        <v>1830</v>
      </c>
      <c r="H1569" s="23" t="s">
        <v>146</v>
      </c>
      <c r="J1569" s="54" t="s">
        <v>172</v>
      </c>
      <c r="K1569" s="22" t="s">
        <v>173</v>
      </c>
      <c r="L1569" s="54" t="s">
        <v>147</v>
      </c>
      <c r="M1569" s="22">
        <v>1</v>
      </c>
      <c r="N1569" s="54" t="s">
        <v>174</v>
      </c>
      <c r="T1569" s="54" t="s">
        <v>36</v>
      </c>
      <c r="U1569" s="22" t="s">
        <v>227</v>
      </c>
      <c r="AW1569" s="22"/>
      <c r="AX1569" s="20" t="str">
        <f t="shared" si="1229"/>
        <v>ncreator</v>
      </c>
      <c r="AY1569" s="20">
        <f t="shared" si="1229"/>
        <v>10</v>
      </c>
      <c r="AZ1569" s="20" t="str">
        <f t="shared" si="1229"/>
        <v>cotrcrea</v>
      </c>
      <c r="BA1569" s="20">
        <f t="shared" si="1229"/>
        <v>90</v>
      </c>
      <c r="BB1569" s="20" t="str">
        <f t="shared" si="1229"/>
        <v>nminer</v>
      </c>
      <c r="BC1569" s="20">
        <f t="shared" si="1229"/>
        <v>0</v>
      </c>
      <c r="BD1569" s="14"/>
      <c r="BJ1569" t="s">
        <v>237</v>
      </c>
      <c r="BK1569" t="s">
        <v>152</v>
      </c>
      <c r="BN1569" s="36">
        <v>294</v>
      </c>
      <c r="BQ1569">
        <f t="shared" si="1226"/>
        <v>1</v>
      </c>
      <c r="BR1569" s="38">
        <v>44737</v>
      </c>
      <c r="BS1569" s="22" t="s">
        <v>183</v>
      </c>
      <c r="BT1569" s="20" t="str">
        <f t="shared" si="1223"/>
        <v>PASSFestival_COR22E264</v>
      </c>
      <c r="BV1569">
        <v>1</v>
      </c>
    </row>
    <row r="1570" spans="2:74" x14ac:dyDescent="0.3">
      <c r="B1570" s="20">
        <f t="shared" si="1227"/>
        <v>265</v>
      </c>
      <c r="C1570" s="22" t="str">
        <f t="shared" si="1228"/>
        <v>#265 Pass Festival</v>
      </c>
      <c r="D1570" t="str">
        <f t="shared" si="1225"/>
        <v>COR22E265</v>
      </c>
      <c r="E1570" s="53" t="s">
        <v>236</v>
      </c>
      <c r="F1570" s="20">
        <v>1000</v>
      </c>
      <c r="G1570" s="74" t="s">
        <v>1831</v>
      </c>
      <c r="H1570" s="23" t="s">
        <v>146</v>
      </c>
      <c r="J1570" s="54" t="s">
        <v>172</v>
      </c>
      <c r="K1570" s="22" t="s">
        <v>173</v>
      </c>
      <c r="L1570" s="54" t="s">
        <v>147</v>
      </c>
      <c r="M1570" s="22">
        <v>1</v>
      </c>
      <c r="N1570" s="54" t="s">
        <v>174</v>
      </c>
      <c r="T1570" s="54" t="s">
        <v>36</v>
      </c>
      <c r="U1570" s="22" t="s">
        <v>227</v>
      </c>
      <c r="AW1570" s="22"/>
      <c r="AX1570" s="20" t="str">
        <f t="shared" si="1229"/>
        <v>ncreator</v>
      </c>
      <c r="AY1570" s="20">
        <f t="shared" si="1229"/>
        <v>10</v>
      </c>
      <c r="AZ1570" s="20" t="str">
        <f t="shared" si="1229"/>
        <v>cotrcrea</v>
      </c>
      <c r="BA1570" s="20">
        <f t="shared" si="1229"/>
        <v>90</v>
      </c>
      <c r="BB1570" s="20" t="str">
        <f t="shared" si="1229"/>
        <v>nminer</v>
      </c>
      <c r="BC1570" s="20">
        <f t="shared" si="1229"/>
        <v>0</v>
      </c>
      <c r="BD1570" s="14"/>
      <c r="BJ1570" t="s">
        <v>237</v>
      </c>
      <c r="BK1570" t="s">
        <v>152</v>
      </c>
      <c r="BN1570" s="36">
        <v>294</v>
      </c>
      <c r="BQ1570">
        <f t="shared" si="1226"/>
        <v>1</v>
      </c>
      <c r="BR1570" s="38">
        <v>44737</v>
      </c>
      <c r="BS1570" s="22" t="s">
        <v>183</v>
      </c>
      <c r="BT1570" s="20" t="str">
        <f t="shared" si="1223"/>
        <v>PASSFestival_COR22E265</v>
      </c>
      <c r="BV1570">
        <v>1</v>
      </c>
    </row>
    <row r="1571" spans="2:74" x14ac:dyDescent="0.3">
      <c r="B1571" s="20">
        <f t="shared" si="1227"/>
        <v>266</v>
      </c>
      <c r="C1571" s="22" t="str">
        <f t="shared" si="1228"/>
        <v>#266 Pass Festival</v>
      </c>
      <c r="D1571" t="str">
        <f t="shared" si="1225"/>
        <v>COR22E266</v>
      </c>
      <c r="E1571" s="53" t="s">
        <v>236</v>
      </c>
      <c r="F1571" s="20">
        <v>1000</v>
      </c>
      <c r="G1571" s="74" t="s">
        <v>1832</v>
      </c>
      <c r="H1571" s="23" t="s">
        <v>146</v>
      </c>
      <c r="J1571" s="54" t="s">
        <v>172</v>
      </c>
      <c r="K1571" s="22" t="s">
        <v>173</v>
      </c>
      <c r="L1571" s="54" t="s">
        <v>147</v>
      </c>
      <c r="M1571" s="22">
        <v>1</v>
      </c>
      <c r="N1571" s="54" t="s">
        <v>174</v>
      </c>
      <c r="T1571" s="54" t="s">
        <v>36</v>
      </c>
      <c r="U1571" s="22" t="s">
        <v>227</v>
      </c>
      <c r="AW1571" s="22"/>
      <c r="AX1571" s="20" t="str">
        <f t="shared" si="1229"/>
        <v>ncreator</v>
      </c>
      <c r="AY1571" s="20">
        <f t="shared" si="1229"/>
        <v>10</v>
      </c>
      <c r="AZ1571" s="20" t="str">
        <f t="shared" si="1229"/>
        <v>cotrcrea</v>
      </c>
      <c r="BA1571" s="20">
        <f t="shared" si="1229"/>
        <v>90</v>
      </c>
      <c r="BB1571" s="20" t="str">
        <f t="shared" si="1229"/>
        <v>nminer</v>
      </c>
      <c r="BC1571" s="20">
        <f t="shared" si="1229"/>
        <v>0</v>
      </c>
      <c r="BD1571" s="14"/>
      <c r="BJ1571" t="s">
        <v>237</v>
      </c>
      <c r="BK1571" t="s">
        <v>152</v>
      </c>
      <c r="BN1571" s="36">
        <v>294</v>
      </c>
      <c r="BQ1571">
        <f t="shared" si="1226"/>
        <v>1</v>
      </c>
      <c r="BR1571" s="38">
        <v>44737</v>
      </c>
      <c r="BS1571" s="22" t="s">
        <v>183</v>
      </c>
      <c r="BT1571" s="20" t="str">
        <f t="shared" si="1223"/>
        <v>PASSFestival_COR22E266</v>
      </c>
      <c r="BV1571">
        <v>1</v>
      </c>
    </row>
    <row r="1572" spans="2:74" x14ac:dyDescent="0.3">
      <c r="B1572" s="20">
        <f t="shared" si="1227"/>
        <v>267</v>
      </c>
      <c r="C1572" s="22" t="str">
        <f t="shared" si="1228"/>
        <v>#267 Pass Festival</v>
      </c>
      <c r="D1572" t="str">
        <f t="shared" si="1225"/>
        <v>COR22E267</v>
      </c>
      <c r="E1572" s="53" t="s">
        <v>236</v>
      </c>
      <c r="F1572" s="20">
        <v>1000</v>
      </c>
      <c r="G1572" s="74" t="s">
        <v>1833</v>
      </c>
      <c r="H1572" s="23" t="s">
        <v>146</v>
      </c>
      <c r="J1572" s="54" t="s">
        <v>172</v>
      </c>
      <c r="K1572" s="22" t="s">
        <v>173</v>
      </c>
      <c r="L1572" s="54" t="s">
        <v>147</v>
      </c>
      <c r="M1572" s="22">
        <v>1</v>
      </c>
      <c r="N1572" s="54" t="s">
        <v>174</v>
      </c>
      <c r="T1572" s="54" t="s">
        <v>36</v>
      </c>
      <c r="U1572" s="22" t="s">
        <v>227</v>
      </c>
      <c r="AW1572" s="22"/>
      <c r="AX1572" s="20" t="str">
        <f t="shared" si="1229"/>
        <v>ncreator</v>
      </c>
      <c r="AY1572" s="20">
        <f t="shared" si="1229"/>
        <v>10</v>
      </c>
      <c r="AZ1572" s="20" t="str">
        <f t="shared" si="1229"/>
        <v>cotrcrea</v>
      </c>
      <c r="BA1572" s="20">
        <f t="shared" si="1229"/>
        <v>90</v>
      </c>
      <c r="BB1572" s="20" t="str">
        <f t="shared" si="1229"/>
        <v>nminer</v>
      </c>
      <c r="BC1572" s="20">
        <f t="shared" si="1229"/>
        <v>0</v>
      </c>
      <c r="BD1572" s="14"/>
      <c r="BJ1572" t="s">
        <v>237</v>
      </c>
      <c r="BK1572" t="s">
        <v>152</v>
      </c>
      <c r="BN1572" s="36">
        <v>294</v>
      </c>
      <c r="BQ1572">
        <f t="shared" si="1226"/>
        <v>1</v>
      </c>
      <c r="BR1572" s="38">
        <v>44737</v>
      </c>
      <c r="BS1572" s="22" t="s">
        <v>183</v>
      </c>
      <c r="BT1572" s="20" t="str">
        <f t="shared" si="1223"/>
        <v>PASSFestival_COR22E267</v>
      </c>
      <c r="BV1572">
        <v>1</v>
      </c>
    </row>
    <row r="1573" spans="2:74" x14ac:dyDescent="0.3">
      <c r="B1573" s="20">
        <f t="shared" si="1227"/>
        <v>268</v>
      </c>
      <c r="C1573" s="22" t="str">
        <f t="shared" si="1228"/>
        <v>#268 Pass Festival</v>
      </c>
      <c r="D1573" t="str">
        <f t="shared" si="1225"/>
        <v>COR22E268</v>
      </c>
      <c r="E1573" s="53" t="s">
        <v>236</v>
      </c>
      <c r="F1573" s="20">
        <v>1000</v>
      </c>
      <c r="G1573" s="74" t="s">
        <v>1834</v>
      </c>
      <c r="H1573" s="23" t="s">
        <v>146</v>
      </c>
      <c r="J1573" s="54" t="s">
        <v>172</v>
      </c>
      <c r="K1573" s="22" t="s">
        <v>173</v>
      </c>
      <c r="L1573" s="54" t="s">
        <v>147</v>
      </c>
      <c r="M1573" s="22">
        <v>1</v>
      </c>
      <c r="N1573" s="54" t="s">
        <v>174</v>
      </c>
      <c r="T1573" s="54" t="s">
        <v>36</v>
      </c>
      <c r="U1573" s="22" t="s">
        <v>227</v>
      </c>
      <c r="AW1573" s="22"/>
      <c r="AX1573" s="20" t="str">
        <f t="shared" si="1229"/>
        <v>ncreator</v>
      </c>
      <c r="AY1573" s="20">
        <f t="shared" si="1229"/>
        <v>10</v>
      </c>
      <c r="AZ1573" s="20" t="str">
        <f t="shared" si="1229"/>
        <v>cotrcrea</v>
      </c>
      <c r="BA1573" s="20">
        <f t="shared" si="1229"/>
        <v>90</v>
      </c>
      <c r="BB1573" s="20" t="str">
        <f t="shared" si="1229"/>
        <v>nminer</v>
      </c>
      <c r="BC1573" s="20">
        <f t="shared" si="1229"/>
        <v>0</v>
      </c>
      <c r="BD1573" s="14"/>
      <c r="BJ1573" t="s">
        <v>237</v>
      </c>
      <c r="BK1573" t="s">
        <v>152</v>
      </c>
      <c r="BN1573" s="36">
        <v>294</v>
      </c>
      <c r="BQ1573">
        <f t="shared" si="1226"/>
        <v>1</v>
      </c>
      <c r="BR1573" s="38">
        <v>44737</v>
      </c>
      <c r="BS1573" s="22" t="s">
        <v>183</v>
      </c>
      <c r="BT1573" s="20" t="str">
        <f t="shared" si="1223"/>
        <v>PASSFestival_COR22E268</v>
      </c>
      <c r="BV1573">
        <v>1</v>
      </c>
    </row>
    <row r="1574" spans="2:74" x14ac:dyDescent="0.3">
      <c r="B1574" s="20">
        <f t="shared" si="1227"/>
        <v>269</v>
      </c>
      <c r="C1574" s="22" t="str">
        <f t="shared" si="1228"/>
        <v>#269 Pass Festival</v>
      </c>
      <c r="D1574" t="str">
        <f t="shared" si="1225"/>
        <v>COR22E269</v>
      </c>
      <c r="E1574" s="53" t="s">
        <v>236</v>
      </c>
      <c r="F1574" s="20">
        <v>1000</v>
      </c>
      <c r="G1574" s="74" t="s">
        <v>1835</v>
      </c>
      <c r="H1574" s="23" t="s">
        <v>146</v>
      </c>
      <c r="J1574" s="54" t="s">
        <v>172</v>
      </c>
      <c r="K1574" s="22" t="s">
        <v>173</v>
      </c>
      <c r="L1574" s="54" t="s">
        <v>147</v>
      </c>
      <c r="M1574" s="22">
        <v>1</v>
      </c>
      <c r="N1574" s="54" t="s">
        <v>174</v>
      </c>
      <c r="T1574" s="54" t="s">
        <v>36</v>
      </c>
      <c r="U1574" s="22" t="s">
        <v>227</v>
      </c>
      <c r="AW1574" s="22"/>
      <c r="AX1574" s="20" t="str">
        <f t="shared" si="1229"/>
        <v>ncreator</v>
      </c>
      <c r="AY1574" s="20">
        <f t="shared" si="1229"/>
        <v>10</v>
      </c>
      <c r="AZ1574" s="20" t="str">
        <f t="shared" si="1229"/>
        <v>cotrcrea</v>
      </c>
      <c r="BA1574" s="20">
        <f t="shared" si="1229"/>
        <v>90</v>
      </c>
      <c r="BB1574" s="20" t="str">
        <f t="shared" si="1229"/>
        <v>nminer</v>
      </c>
      <c r="BC1574" s="20">
        <f t="shared" si="1229"/>
        <v>0</v>
      </c>
      <c r="BD1574" s="14"/>
      <c r="BJ1574" t="s">
        <v>237</v>
      </c>
      <c r="BK1574" t="s">
        <v>152</v>
      </c>
      <c r="BN1574" s="36">
        <v>294</v>
      </c>
      <c r="BQ1574">
        <f t="shared" si="1226"/>
        <v>1</v>
      </c>
      <c r="BR1574" s="38">
        <v>44737</v>
      </c>
      <c r="BS1574" s="22" t="s">
        <v>183</v>
      </c>
      <c r="BT1574" s="20" t="str">
        <f t="shared" si="1223"/>
        <v>PASSFestival_COR22E269</v>
      </c>
      <c r="BV1574">
        <v>1</v>
      </c>
    </row>
    <row r="1575" spans="2:74" x14ac:dyDescent="0.3">
      <c r="B1575" s="20">
        <f t="shared" si="1227"/>
        <v>270</v>
      </c>
      <c r="C1575" s="22" t="str">
        <f t="shared" si="1228"/>
        <v>#270 Pass Festival</v>
      </c>
      <c r="D1575" t="str">
        <f t="shared" si="1225"/>
        <v>COR22E270</v>
      </c>
      <c r="E1575" s="53" t="s">
        <v>236</v>
      </c>
      <c r="F1575" s="20">
        <v>1000</v>
      </c>
      <c r="G1575" s="74" t="s">
        <v>1836</v>
      </c>
      <c r="H1575" s="23" t="s">
        <v>146</v>
      </c>
      <c r="J1575" s="54" t="s">
        <v>172</v>
      </c>
      <c r="K1575" s="22" t="s">
        <v>173</v>
      </c>
      <c r="L1575" s="54" t="s">
        <v>147</v>
      </c>
      <c r="M1575" s="22">
        <v>1</v>
      </c>
      <c r="N1575" s="54" t="s">
        <v>174</v>
      </c>
      <c r="T1575" s="54" t="s">
        <v>36</v>
      </c>
      <c r="U1575" s="22" t="s">
        <v>227</v>
      </c>
      <c r="AW1575" s="22"/>
      <c r="AX1575" s="20" t="str">
        <f t="shared" si="1229"/>
        <v>ncreator</v>
      </c>
      <c r="AY1575" s="20">
        <f t="shared" si="1229"/>
        <v>10</v>
      </c>
      <c r="AZ1575" s="20" t="str">
        <f t="shared" si="1229"/>
        <v>cotrcrea</v>
      </c>
      <c r="BA1575" s="20">
        <f t="shared" si="1229"/>
        <v>90</v>
      </c>
      <c r="BB1575" s="20" t="str">
        <f t="shared" si="1229"/>
        <v>nminer</v>
      </c>
      <c r="BC1575" s="20">
        <f t="shared" si="1229"/>
        <v>0</v>
      </c>
      <c r="BD1575" s="14"/>
      <c r="BJ1575" t="s">
        <v>237</v>
      </c>
      <c r="BK1575" t="s">
        <v>152</v>
      </c>
      <c r="BN1575" s="36">
        <v>294</v>
      </c>
      <c r="BQ1575">
        <f t="shared" si="1226"/>
        <v>1</v>
      </c>
      <c r="BR1575" s="38">
        <v>44737</v>
      </c>
      <c r="BS1575" s="22" t="s">
        <v>183</v>
      </c>
      <c r="BT1575" s="20" t="str">
        <f t="shared" si="1223"/>
        <v>PASSFestival_COR22E270</v>
      </c>
      <c r="BV1575">
        <v>1</v>
      </c>
    </row>
    <row r="1576" spans="2:74" x14ac:dyDescent="0.3">
      <c r="B1576" s="20">
        <f t="shared" si="1227"/>
        <v>271</v>
      </c>
      <c r="C1576" s="22" t="str">
        <f t="shared" si="1228"/>
        <v>#271 Pass Festival</v>
      </c>
      <c r="D1576" t="str">
        <f t="shared" si="1225"/>
        <v>COR22E271</v>
      </c>
      <c r="E1576" s="53" t="s">
        <v>236</v>
      </c>
      <c r="F1576" s="20">
        <v>1000</v>
      </c>
      <c r="G1576" s="74" t="s">
        <v>1837</v>
      </c>
      <c r="H1576" s="23" t="s">
        <v>146</v>
      </c>
      <c r="J1576" s="54" t="s">
        <v>172</v>
      </c>
      <c r="K1576" s="22" t="s">
        <v>173</v>
      </c>
      <c r="L1576" s="54" t="s">
        <v>147</v>
      </c>
      <c r="M1576" s="22">
        <v>1</v>
      </c>
      <c r="N1576" s="54" t="s">
        <v>174</v>
      </c>
      <c r="T1576" s="54" t="s">
        <v>36</v>
      </c>
      <c r="U1576" s="22" t="s">
        <v>227</v>
      </c>
      <c r="AW1576" s="22"/>
      <c r="AX1576" s="20" t="str">
        <f t="shared" si="1229"/>
        <v>ncreator</v>
      </c>
      <c r="AY1576" s="20">
        <f t="shared" si="1229"/>
        <v>10</v>
      </c>
      <c r="AZ1576" s="20" t="str">
        <f t="shared" si="1229"/>
        <v>cotrcrea</v>
      </c>
      <c r="BA1576" s="20">
        <f t="shared" si="1229"/>
        <v>90</v>
      </c>
      <c r="BB1576" s="20" t="str">
        <f t="shared" si="1229"/>
        <v>nminer</v>
      </c>
      <c r="BC1576" s="20">
        <f t="shared" si="1229"/>
        <v>0</v>
      </c>
      <c r="BD1576" s="14"/>
      <c r="BJ1576" t="s">
        <v>237</v>
      </c>
      <c r="BK1576" t="s">
        <v>152</v>
      </c>
      <c r="BN1576" s="36">
        <v>294</v>
      </c>
      <c r="BQ1576">
        <f t="shared" si="1226"/>
        <v>1</v>
      </c>
      <c r="BR1576" s="38">
        <v>44737</v>
      </c>
      <c r="BS1576" s="22" t="s">
        <v>183</v>
      </c>
      <c r="BT1576" s="20" t="str">
        <f t="shared" si="1223"/>
        <v>PASSFestival_COR22E271</v>
      </c>
      <c r="BV1576">
        <v>1</v>
      </c>
    </row>
    <row r="1577" spans="2:74" x14ac:dyDescent="0.3">
      <c r="B1577" s="20">
        <f t="shared" si="1227"/>
        <v>272</v>
      </c>
      <c r="C1577" s="22" t="str">
        <f t="shared" si="1228"/>
        <v>#272 Pass Festival</v>
      </c>
      <c r="D1577" t="str">
        <f t="shared" si="1225"/>
        <v>COR22E272</v>
      </c>
      <c r="E1577" s="53" t="s">
        <v>236</v>
      </c>
      <c r="F1577" s="20">
        <v>1000</v>
      </c>
      <c r="G1577" s="74" t="s">
        <v>1838</v>
      </c>
      <c r="H1577" s="23" t="s">
        <v>146</v>
      </c>
      <c r="J1577" s="54" t="s">
        <v>172</v>
      </c>
      <c r="K1577" s="22" t="s">
        <v>173</v>
      </c>
      <c r="L1577" s="54" t="s">
        <v>147</v>
      </c>
      <c r="M1577" s="22">
        <v>1</v>
      </c>
      <c r="N1577" s="54" t="s">
        <v>174</v>
      </c>
      <c r="T1577" s="54" t="s">
        <v>36</v>
      </c>
      <c r="U1577" s="22" t="s">
        <v>227</v>
      </c>
      <c r="AW1577" s="22"/>
      <c r="AX1577" s="20" t="str">
        <f t="shared" si="1229"/>
        <v>ncreator</v>
      </c>
      <c r="AY1577" s="20">
        <f t="shared" si="1229"/>
        <v>10</v>
      </c>
      <c r="AZ1577" s="20" t="str">
        <f t="shared" si="1229"/>
        <v>cotrcrea</v>
      </c>
      <c r="BA1577" s="20">
        <f t="shared" si="1229"/>
        <v>90</v>
      </c>
      <c r="BB1577" s="20" t="str">
        <f t="shared" si="1229"/>
        <v>nminer</v>
      </c>
      <c r="BC1577" s="20">
        <f t="shared" si="1229"/>
        <v>0</v>
      </c>
      <c r="BD1577" s="14"/>
      <c r="BJ1577" t="s">
        <v>237</v>
      </c>
      <c r="BK1577" t="s">
        <v>152</v>
      </c>
      <c r="BN1577" s="36">
        <v>294</v>
      </c>
      <c r="BQ1577">
        <f t="shared" si="1226"/>
        <v>1</v>
      </c>
      <c r="BR1577" s="38">
        <v>44737</v>
      </c>
      <c r="BS1577" s="22" t="s">
        <v>183</v>
      </c>
      <c r="BT1577" s="20" t="str">
        <f t="shared" si="1223"/>
        <v>PASSFestival_COR22E272</v>
      </c>
      <c r="BV1577">
        <v>1</v>
      </c>
    </row>
    <row r="1578" spans="2:74" x14ac:dyDescent="0.3">
      <c r="B1578" s="20">
        <f t="shared" si="1227"/>
        <v>273</v>
      </c>
      <c r="C1578" s="22" t="str">
        <f t="shared" si="1228"/>
        <v>#273 Pass Festival</v>
      </c>
      <c r="D1578" t="str">
        <f t="shared" si="1225"/>
        <v>COR22E273</v>
      </c>
      <c r="E1578" s="53" t="s">
        <v>236</v>
      </c>
      <c r="F1578" s="20">
        <v>1000</v>
      </c>
      <c r="G1578" s="74" t="s">
        <v>1839</v>
      </c>
      <c r="H1578" s="23" t="s">
        <v>146</v>
      </c>
      <c r="J1578" s="54" t="s">
        <v>172</v>
      </c>
      <c r="K1578" s="22" t="s">
        <v>173</v>
      </c>
      <c r="L1578" s="54" t="s">
        <v>147</v>
      </c>
      <c r="M1578" s="22">
        <v>1</v>
      </c>
      <c r="N1578" s="54" t="s">
        <v>174</v>
      </c>
      <c r="T1578" s="54" t="s">
        <v>36</v>
      </c>
      <c r="U1578" s="22" t="s">
        <v>227</v>
      </c>
      <c r="AW1578" s="22"/>
      <c r="AX1578" s="20" t="str">
        <f t="shared" si="1229"/>
        <v>ncreator</v>
      </c>
      <c r="AY1578" s="20">
        <f t="shared" si="1229"/>
        <v>10</v>
      </c>
      <c r="AZ1578" s="20" t="str">
        <f t="shared" si="1229"/>
        <v>cotrcrea</v>
      </c>
      <c r="BA1578" s="20">
        <f t="shared" si="1229"/>
        <v>90</v>
      </c>
      <c r="BB1578" s="20" t="str">
        <f t="shared" si="1229"/>
        <v>nminer</v>
      </c>
      <c r="BC1578" s="20">
        <f t="shared" si="1229"/>
        <v>0</v>
      </c>
      <c r="BD1578" s="14"/>
      <c r="BJ1578" t="s">
        <v>237</v>
      </c>
      <c r="BK1578" t="s">
        <v>152</v>
      </c>
      <c r="BN1578" s="36">
        <v>294</v>
      </c>
      <c r="BQ1578">
        <f t="shared" si="1226"/>
        <v>1</v>
      </c>
      <c r="BR1578" s="38">
        <v>44737</v>
      </c>
      <c r="BS1578" s="22" t="s">
        <v>183</v>
      </c>
      <c r="BT1578" s="20" t="str">
        <f t="shared" si="1223"/>
        <v>PASSFestival_COR22E273</v>
      </c>
      <c r="BV1578">
        <v>1</v>
      </c>
    </row>
    <row r="1579" spans="2:74" x14ac:dyDescent="0.3">
      <c r="B1579" s="20">
        <f t="shared" si="1227"/>
        <v>274</v>
      </c>
      <c r="C1579" s="22" t="str">
        <f t="shared" si="1228"/>
        <v>#274 Pass Festival</v>
      </c>
      <c r="D1579" t="str">
        <f t="shared" si="1225"/>
        <v>COR22E274</v>
      </c>
      <c r="E1579" s="53" t="s">
        <v>236</v>
      </c>
      <c r="F1579" s="20">
        <v>1000</v>
      </c>
      <c r="G1579" s="74" t="s">
        <v>1840</v>
      </c>
      <c r="H1579" s="23" t="s">
        <v>146</v>
      </c>
      <c r="J1579" s="54" t="s">
        <v>172</v>
      </c>
      <c r="K1579" s="22" t="s">
        <v>173</v>
      </c>
      <c r="L1579" s="54" t="s">
        <v>147</v>
      </c>
      <c r="M1579" s="22">
        <v>1</v>
      </c>
      <c r="N1579" s="54" t="s">
        <v>174</v>
      </c>
      <c r="T1579" s="54" t="s">
        <v>36</v>
      </c>
      <c r="U1579" s="22" t="s">
        <v>227</v>
      </c>
      <c r="AW1579" s="22"/>
      <c r="AX1579" s="20" t="str">
        <f t="shared" si="1229"/>
        <v>ncreator</v>
      </c>
      <c r="AY1579" s="20">
        <f t="shared" si="1229"/>
        <v>10</v>
      </c>
      <c r="AZ1579" s="20" t="str">
        <f t="shared" si="1229"/>
        <v>cotrcrea</v>
      </c>
      <c r="BA1579" s="20">
        <f t="shared" si="1229"/>
        <v>90</v>
      </c>
      <c r="BB1579" s="20" t="str">
        <f t="shared" si="1229"/>
        <v>nminer</v>
      </c>
      <c r="BC1579" s="20">
        <f t="shared" si="1229"/>
        <v>0</v>
      </c>
      <c r="BD1579" s="14"/>
      <c r="BJ1579" t="s">
        <v>237</v>
      </c>
      <c r="BK1579" t="s">
        <v>152</v>
      </c>
      <c r="BN1579" s="36">
        <v>294</v>
      </c>
      <c r="BQ1579">
        <f t="shared" si="1226"/>
        <v>1</v>
      </c>
      <c r="BR1579" s="38">
        <v>44737</v>
      </c>
      <c r="BS1579" s="22" t="s">
        <v>183</v>
      </c>
      <c r="BT1579" s="20" t="str">
        <f t="shared" si="1223"/>
        <v>PASSFestival_COR22E274</v>
      </c>
      <c r="BV1579">
        <v>1</v>
      </c>
    </row>
    <row r="1580" spans="2:74" x14ac:dyDescent="0.3">
      <c r="B1580" s="20">
        <f t="shared" si="1227"/>
        <v>275</v>
      </c>
      <c r="C1580" s="22" t="str">
        <f t="shared" si="1228"/>
        <v>#275 Pass Festival</v>
      </c>
      <c r="D1580" t="str">
        <f t="shared" si="1225"/>
        <v>COR22E275</v>
      </c>
      <c r="E1580" s="53" t="s">
        <v>236</v>
      </c>
      <c r="F1580" s="20">
        <v>1000</v>
      </c>
      <c r="G1580" s="74" t="s">
        <v>1841</v>
      </c>
      <c r="H1580" s="23" t="s">
        <v>146</v>
      </c>
      <c r="J1580" s="54" t="s">
        <v>172</v>
      </c>
      <c r="K1580" s="22" t="s">
        <v>173</v>
      </c>
      <c r="L1580" s="54" t="s">
        <v>147</v>
      </c>
      <c r="M1580" s="22">
        <v>1</v>
      </c>
      <c r="N1580" s="54" t="s">
        <v>174</v>
      </c>
      <c r="T1580" s="54" t="s">
        <v>36</v>
      </c>
      <c r="U1580" s="22" t="s">
        <v>227</v>
      </c>
      <c r="AW1580" s="22"/>
      <c r="AX1580" s="20" t="str">
        <f t="shared" si="1229"/>
        <v>ncreator</v>
      </c>
      <c r="AY1580" s="20">
        <f t="shared" si="1229"/>
        <v>10</v>
      </c>
      <c r="AZ1580" s="20" t="str">
        <f t="shared" si="1229"/>
        <v>cotrcrea</v>
      </c>
      <c r="BA1580" s="20">
        <f t="shared" si="1229"/>
        <v>90</v>
      </c>
      <c r="BB1580" s="20" t="str">
        <f t="shared" si="1229"/>
        <v>nminer</v>
      </c>
      <c r="BC1580" s="20">
        <f t="shared" si="1229"/>
        <v>0</v>
      </c>
      <c r="BD1580" s="14"/>
      <c r="BJ1580" t="s">
        <v>237</v>
      </c>
      <c r="BK1580" t="s">
        <v>152</v>
      </c>
      <c r="BN1580" s="36">
        <v>294</v>
      </c>
      <c r="BQ1580">
        <f t="shared" si="1226"/>
        <v>1</v>
      </c>
      <c r="BR1580" s="38">
        <v>44737</v>
      </c>
      <c r="BS1580" s="22" t="s">
        <v>183</v>
      </c>
      <c r="BT1580" s="20" t="str">
        <f t="shared" si="1223"/>
        <v>PASSFestival_COR22E275</v>
      </c>
      <c r="BV1580">
        <v>1</v>
      </c>
    </row>
    <row r="1581" spans="2:74" x14ac:dyDescent="0.3">
      <c r="B1581" s="20">
        <f t="shared" si="1227"/>
        <v>276</v>
      </c>
      <c r="C1581" s="22" t="str">
        <f t="shared" si="1228"/>
        <v>#276 Pass Festival</v>
      </c>
      <c r="D1581" t="str">
        <f t="shared" si="1225"/>
        <v>COR22E276</v>
      </c>
      <c r="E1581" s="53" t="s">
        <v>236</v>
      </c>
      <c r="F1581" s="20">
        <v>1000</v>
      </c>
      <c r="G1581" s="74" t="s">
        <v>1842</v>
      </c>
      <c r="H1581" s="23" t="s">
        <v>146</v>
      </c>
      <c r="J1581" s="54" t="s">
        <v>172</v>
      </c>
      <c r="K1581" s="22" t="s">
        <v>173</v>
      </c>
      <c r="L1581" s="54" t="s">
        <v>147</v>
      </c>
      <c r="M1581" s="22">
        <v>1</v>
      </c>
      <c r="N1581" s="54" t="s">
        <v>174</v>
      </c>
      <c r="T1581" s="54" t="s">
        <v>36</v>
      </c>
      <c r="U1581" s="22" t="s">
        <v>227</v>
      </c>
      <c r="AW1581" s="22"/>
      <c r="AX1581" s="20" t="str">
        <f t="shared" si="1229"/>
        <v>ncreator</v>
      </c>
      <c r="AY1581" s="20">
        <f t="shared" si="1229"/>
        <v>10</v>
      </c>
      <c r="AZ1581" s="20" t="str">
        <f t="shared" si="1229"/>
        <v>cotrcrea</v>
      </c>
      <c r="BA1581" s="20">
        <f t="shared" si="1229"/>
        <v>90</v>
      </c>
      <c r="BB1581" s="20" t="str">
        <f t="shared" si="1229"/>
        <v>nminer</v>
      </c>
      <c r="BC1581" s="20">
        <f t="shared" si="1229"/>
        <v>0</v>
      </c>
      <c r="BD1581" s="14"/>
      <c r="BJ1581" t="s">
        <v>237</v>
      </c>
      <c r="BK1581" t="s">
        <v>152</v>
      </c>
      <c r="BN1581" s="36">
        <v>294</v>
      </c>
      <c r="BQ1581">
        <f t="shared" si="1226"/>
        <v>1</v>
      </c>
      <c r="BR1581" s="38">
        <v>44737</v>
      </c>
      <c r="BS1581" s="22" t="s">
        <v>183</v>
      </c>
      <c r="BT1581" s="20" t="str">
        <f t="shared" si="1223"/>
        <v>PASSFestival_COR22E276</v>
      </c>
      <c r="BV1581">
        <v>1</v>
      </c>
    </row>
    <row r="1582" spans="2:74" x14ac:dyDescent="0.3">
      <c r="B1582" s="20">
        <f t="shared" si="1227"/>
        <v>277</v>
      </c>
      <c r="C1582" s="22" t="str">
        <f t="shared" si="1228"/>
        <v>#277 Pass Festival</v>
      </c>
      <c r="D1582" t="str">
        <f t="shared" si="1225"/>
        <v>COR22E277</v>
      </c>
      <c r="E1582" s="53" t="s">
        <v>236</v>
      </c>
      <c r="F1582" s="20">
        <v>1000</v>
      </c>
      <c r="G1582" s="74" t="s">
        <v>1843</v>
      </c>
      <c r="H1582" s="23" t="s">
        <v>146</v>
      </c>
      <c r="J1582" s="54" t="s">
        <v>172</v>
      </c>
      <c r="K1582" s="22" t="s">
        <v>173</v>
      </c>
      <c r="L1582" s="54" t="s">
        <v>147</v>
      </c>
      <c r="M1582" s="22">
        <v>1</v>
      </c>
      <c r="N1582" s="54" t="s">
        <v>174</v>
      </c>
      <c r="T1582" s="54" t="s">
        <v>36</v>
      </c>
      <c r="U1582" s="22" t="s">
        <v>227</v>
      </c>
      <c r="AW1582" s="22"/>
      <c r="AX1582" s="20" t="str">
        <f t="shared" si="1229"/>
        <v>ncreator</v>
      </c>
      <c r="AY1582" s="20">
        <f t="shared" si="1229"/>
        <v>10</v>
      </c>
      <c r="AZ1582" s="20" t="str">
        <f t="shared" si="1229"/>
        <v>cotrcrea</v>
      </c>
      <c r="BA1582" s="20">
        <f t="shared" si="1229"/>
        <v>90</v>
      </c>
      <c r="BB1582" s="20" t="str">
        <f t="shared" si="1229"/>
        <v>nminer</v>
      </c>
      <c r="BC1582" s="20">
        <f t="shared" si="1229"/>
        <v>0</v>
      </c>
      <c r="BD1582" s="14"/>
      <c r="BJ1582" t="s">
        <v>237</v>
      </c>
      <c r="BK1582" t="s">
        <v>152</v>
      </c>
      <c r="BN1582" s="36">
        <v>294</v>
      </c>
      <c r="BQ1582">
        <f t="shared" si="1226"/>
        <v>1</v>
      </c>
      <c r="BR1582" s="38">
        <v>44737</v>
      </c>
      <c r="BS1582" s="22" t="s">
        <v>183</v>
      </c>
      <c r="BT1582" s="20" t="str">
        <f t="shared" si="1223"/>
        <v>PASSFestival_COR22E277</v>
      </c>
      <c r="BV1582">
        <v>1</v>
      </c>
    </row>
    <row r="1583" spans="2:74" x14ac:dyDescent="0.3">
      <c r="B1583" s="20">
        <f t="shared" si="1227"/>
        <v>278</v>
      </c>
      <c r="C1583" s="22" t="str">
        <f t="shared" si="1228"/>
        <v>#278 Pass Festival</v>
      </c>
      <c r="D1583" t="str">
        <f t="shared" si="1225"/>
        <v>COR22E278</v>
      </c>
      <c r="E1583" s="53" t="s">
        <v>236</v>
      </c>
      <c r="F1583" s="20">
        <v>1000</v>
      </c>
      <c r="G1583" s="74" t="s">
        <v>1844</v>
      </c>
      <c r="H1583" s="23" t="s">
        <v>146</v>
      </c>
      <c r="J1583" s="54" t="s">
        <v>172</v>
      </c>
      <c r="K1583" s="22" t="s">
        <v>173</v>
      </c>
      <c r="L1583" s="54" t="s">
        <v>147</v>
      </c>
      <c r="M1583" s="22">
        <v>1</v>
      </c>
      <c r="N1583" s="54" t="s">
        <v>174</v>
      </c>
      <c r="T1583" s="54" t="s">
        <v>36</v>
      </c>
      <c r="U1583" s="22" t="s">
        <v>227</v>
      </c>
      <c r="AW1583" s="22"/>
      <c r="AX1583" s="20" t="str">
        <f t="shared" si="1229"/>
        <v>ncreator</v>
      </c>
      <c r="AY1583" s="20">
        <f t="shared" si="1229"/>
        <v>10</v>
      </c>
      <c r="AZ1583" s="20" t="str">
        <f t="shared" si="1229"/>
        <v>cotrcrea</v>
      </c>
      <c r="BA1583" s="20">
        <f t="shared" si="1229"/>
        <v>90</v>
      </c>
      <c r="BB1583" s="20" t="str">
        <f t="shared" si="1229"/>
        <v>nminer</v>
      </c>
      <c r="BC1583" s="20">
        <f t="shared" si="1229"/>
        <v>0</v>
      </c>
      <c r="BD1583" s="14"/>
      <c r="BJ1583" t="s">
        <v>237</v>
      </c>
      <c r="BK1583" t="s">
        <v>152</v>
      </c>
      <c r="BN1583" s="36">
        <v>294</v>
      </c>
      <c r="BQ1583">
        <f t="shared" si="1226"/>
        <v>1</v>
      </c>
      <c r="BR1583" s="38">
        <v>44737</v>
      </c>
      <c r="BS1583" s="22" t="s">
        <v>183</v>
      </c>
      <c r="BT1583" s="20" t="str">
        <f t="shared" si="1223"/>
        <v>PASSFestival_COR22E278</v>
      </c>
      <c r="BV1583">
        <v>1</v>
      </c>
    </row>
    <row r="1584" spans="2:74" x14ac:dyDescent="0.3">
      <c r="B1584" s="20">
        <f t="shared" si="1227"/>
        <v>279</v>
      </c>
      <c r="C1584" s="22" t="str">
        <f t="shared" si="1228"/>
        <v>#279 Pass Festival</v>
      </c>
      <c r="D1584" t="str">
        <f t="shared" si="1225"/>
        <v>COR22E279</v>
      </c>
      <c r="E1584" s="53" t="s">
        <v>236</v>
      </c>
      <c r="F1584" s="20">
        <v>1000</v>
      </c>
      <c r="G1584" s="74" t="s">
        <v>1845</v>
      </c>
      <c r="H1584" s="23" t="s">
        <v>146</v>
      </c>
      <c r="J1584" s="54" t="s">
        <v>172</v>
      </c>
      <c r="K1584" s="22" t="s">
        <v>173</v>
      </c>
      <c r="L1584" s="54" t="s">
        <v>147</v>
      </c>
      <c r="M1584" s="22">
        <v>1</v>
      </c>
      <c r="N1584" s="54" t="s">
        <v>174</v>
      </c>
      <c r="T1584" s="54" t="s">
        <v>36</v>
      </c>
      <c r="U1584" s="22" t="s">
        <v>227</v>
      </c>
      <c r="AW1584" s="22"/>
      <c r="AX1584" s="20" t="str">
        <f t="shared" ref="AX1584:BC1599" si="1230">AX1583</f>
        <v>ncreator</v>
      </c>
      <c r="AY1584" s="20">
        <f t="shared" si="1230"/>
        <v>10</v>
      </c>
      <c r="AZ1584" s="20" t="str">
        <f t="shared" si="1230"/>
        <v>cotrcrea</v>
      </c>
      <c r="BA1584" s="20">
        <f t="shared" si="1230"/>
        <v>90</v>
      </c>
      <c r="BB1584" s="20" t="str">
        <f t="shared" si="1230"/>
        <v>nminer</v>
      </c>
      <c r="BC1584" s="20">
        <f t="shared" si="1230"/>
        <v>0</v>
      </c>
      <c r="BD1584" s="14"/>
      <c r="BJ1584" t="s">
        <v>237</v>
      </c>
      <c r="BK1584" t="s">
        <v>152</v>
      </c>
      <c r="BN1584" s="36">
        <v>294</v>
      </c>
      <c r="BQ1584">
        <f t="shared" si="1226"/>
        <v>1</v>
      </c>
      <c r="BR1584" s="38">
        <v>44737</v>
      </c>
      <c r="BS1584" s="22" t="s">
        <v>183</v>
      </c>
      <c r="BT1584" s="20" t="str">
        <f t="shared" si="1223"/>
        <v>PASSFestival_COR22E279</v>
      </c>
      <c r="BV1584">
        <v>1</v>
      </c>
    </row>
    <row r="1585" spans="2:74" x14ac:dyDescent="0.3">
      <c r="B1585" s="20">
        <f t="shared" si="1227"/>
        <v>280</v>
      </c>
      <c r="C1585" s="22" t="str">
        <f t="shared" si="1228"/>
        <v>#280 Pass Festival</v>
      </c>
      <c r="D1585" t="str">
        <f t="shared" si="1225"/>
        <v>COR22E280</v>
      </c>
      <c r="E1585" s="53" t="s">
        <v>236</v>
      </c>
      <c r="F1585" s="20">
        <v>1000</v>
      </c>
      <c r="G1585" s="74" t="s">
        <v>1846</v>
      </c>
      <c r="H1585" s="23" t="s">
        <v>146</v>
      </c>
      <c r="J1585" s="54" t="s">
        <v>172</v>
      </c>
      <c r="K1585" s="22" t="s">
        <v>173</v>
      </c>
      <c r="L1585" s="54" t="s">
        <v>147</v>
      </c>
      <c r="M1585" s="22">
        <v>1</v>
      </c>
      <c r="N1585" s="54" t="s">
        <v>174</v>
      </c>
      <c r="T1585" s="54" t="s">
        <v>36</v>
      </c>
      <c r="U1585" s="22" t="s">
        <v>227</v>
      </c>
      <c r="AW1585" s="22"/>
      <c r="AX1585" s="20" t="str">
        <f t="shared" si="1230"/>
        <v>ncreator</v>
      </c>
      <c r="AY1585" s="20">
        <f t="shared" si="1230"/>
        <v>10</v>
      </c>
      <c r="AZ1585" s="20" t="str">
        <f t="shared" si="1230"/>
        <v>cotrcrea</v>
      </c>
      <c r="BA1585" s="20">
        <f t="shared" si="1230"/>
        <v>90</v>
      </c>
      <c r="BB1585" s="20" t="str">
        <f t="shared" si="1230"/>
        <v>nminer</v>
      </c>
      <c r="BC1585" s="20">
        <f t="shared" si="1230"/>
        <v>0</v>
      </c>
      <c r="BD1585" s="14"/>
      <c r="BJ1585" t="s">
        <v>237</v>
      </c>
      <c r="BK1585" t="s">
        <v>152</v>
      </c>
      <c r="BN1585" s="36">
        <v>294</v>
      </c>
      <c r="BQ1585">
        <f t="shared" si="1226"/>
        <v>1</v>
      </c>
      <c r="BR1585" s="38">
        <v>44737</v>
      </c>
      <c r="BS1585" s="22" t="s">
        <v>183</v>
      </c>
      <c r="BT1585" s="20" t="str">
        <f t="shared" si="1223"/>
        <v>PASSFestival_COR22E280</v>
      </c>
      <c r="BV1585">
        <v>1</v>
      </c>
    </row>
    <row r="1586" spans="2:74" x14ac:dyDescent="0.3">
      <c r="B1586" s="20">
        <f t="shared" si="1227"/>
        <v>281</v>
      </c>
      <c r="C1586" s="22" t="str">
        <f t="shared" si="1228"/>
        <v>#281 Pass Festival</v>
      </c>
      <c r="D1586" t="str">
        <f t="shared" si="1225"/>
        <v>COR22E281</v>
      </c>
      <c r="E1586" s="53" t="s">
        <v>236</v>
      </c>
      <c r="F1586" s="20">
        <v>1000</v>
      </c>
      <c r="G1586" s="74" t="s">
        <v>1847</v>
      </c>
      <c r="H1586" s="23" t="s">
        <v>146</v>
      </c>
      <c r="J1586" s="54" t="s">
        <v>172</v>
      </c>
      <c r="K1586" s="22" t="s">
        <v>173</v>
      </c>
      <c r="L1586" s="54" t="s">
        <v>147</v>
      </c>
      <c r="M1586" s="22">
        <v>1</v>
      </c>
      <c r="N1586" s="54" t="s">
        <v>174</v>
      </c>
      <c r="T1586" s="54" t="s">
        <v>36</v>
      </c>
      <c r="U1586" s="22" t="s">
        <v>227</v>
      </c>
      <c r="AW1586" s="22"/>
      <c r="AX1586" s="20" t="str">
        <f t="shared" si="1230"/>
        <v>ncreator</v>
      </c>
      <c r="AY1586" s="20">
        <f t="shared" si="1230"/>
        <v>10</v>
      </c>
      <c r="AZ1586" s="20" t="str">
        <f t="shared" si="1230"/>
        <v>cotrcrea</v>
      </c>
      <c r="BA1586" s="20">
        <f t="shared" si="1230"/>
        <v>90</v>
      </c>
      <c r="BB1586" s="20" t="str">
        <f t="shared" si="1230"/>
        <v>nminer</v>
      </c>
      <c r="BC1586" s="20">
        <f t="shared" si="1230"/>
        <v>0</v>
      </c>
      <c r="BD1586" s="14"/>
      <c r="BJ1586" t="s">
        <v>237</v>
      </c>
      <c r="BK1586" t="s">
        <v>152</v>
      </c>
      <c r="BN1586" s="36">
        <v>294</v>
      </c>
      <c r="BQ1586">
        <f t="shared" si="1226"/>
        <v>1</v>
      </c>
      <c r="BR1586" s="38">
        <v>44737</v>
      </c>
      <c r="BS1586" s="22" t="s">
        <v>183</v>
      </c>
      <c r="BT1586" s="20" t="str">
        <f t="shared" si="1223"/>
        <v>PASSFestival_COR22E281</v>
      </c>
      <c r="BV1586">
        <v>1</v>
      </c>
    </row>
    <row r="1587" spans="2:74" x14ac:dyDescent="0.3">
      <c r="B1587" s="20">
        <f t="shared" si="1227"/>
        <v>282</v>
      </c>
      <c r="C1587" s="22" t="str">
        <f t="shared" si="1228"/>
        <v>#282 Pass Festival</v>
      </c>
      <c r="D1587" t="str">
        <f t="shared" si="1225"/>
        <v>COR22E282</v>
      </c>
      <c r="E1587" s="53" t="s">
        <v>236</v>
      </c>
      <c r="F1587" s="20">
        <v>1000</v>
      </c>
      <c r="G1587" s="74" t="s">
        <v>1848</v>
      </c>
      <c r="H1587" s="23" t="s">
        <v>146</v>
      </c>
      <c r="J1587" s="54" t="s">
        <v>172</v>
      </c>
      <c r="K1587" s="22" t="s">
        <v>173</v>
      </c>
      <c r="L1587" s="54" t="s">
        <v>147</v>
      </c>
      <c r="M1587" s="22">
        <v>1</v>
      </c>
      <c r="N1587" s="54" t="s">
        <v>174</v>
      </c>
      <c r="T1587" s="54" t="s">
        <v>36</v>
      </c>
      <c r="U1587" s="22" t="s">
        <v>227</v>
      </c>
      <c r="AW1587" s="22"/>
      <c r="AX1587" s="20" t="str">
        <f t="shared" si="1230"/>
        <v>ncreator</v>
      </c>
      <c r="AY1587" s="20">
        <f t="shared" si="1230"/>
        <v>10</v>
      </c>
      <c r="AZ1587" s="20" t="str">
        <f t="shared" si="1230"/>
        <v>cotrcrea</v>
      </c>
      <c r="BA1587" s="20">
        <f t="shared" si="1230"/>
        <v>90</v>
      </c>
      <c r="BB1587" s="20" t="str">
        <f t="shared" si="1230"/>
        <v>nminer</v>
      </c>
      <c r="BC1587" s="20">
        <f t="shared" si="1230"/>
        <v>0</v>
      </c>
      <c r="BD1587" s="14"/>
      <c r="BJ1587" t="s">
        <v>237</v>
      </c>
      <c r="BK1587" t="s">
        <v>152</v>
      </c>
      <c r="BN1587" s="36">
        <v>294</v>
      </c>
      <c r="BQ1587">
        <f t="shared" si="1226"/>
        <v>1</v>
      </c>
      <c r="BR1587" s="38">
        <v>44737</v>
      </c>
      <c r="BS1587" s="22" t="s">
        <v>183</v>
      </c>
      <c r="BT1587" s="20" t="str">
        <f t="shared" si="1223"/>
        <v>PASSFestival_COR22E282</v>
      </c>
      <c r="BV1587">
        <v>1</v>
      </c>
    </row>
    <row r="1588" spans="2:74" x14ac:dyDescent="0.3">
      <c r="B1588" s="20">
        <f t="shared" si="1227"/>
        <v>283</v>
      </c>
      <c r="C1588" s="22" t="str">
        <f t="shared" si="1228"/>
        <v>#283 Pass Festival</v>
      </c>
      <c r="D1588" t="str">
        <f t="shared" si="1225"/>
        <v>COR22E283</v>
      </c>
      <c r="E1588" s="53" t="s">
        <v>236</v>
      </c>
      <c r="F1588" s="20">
        <v>1000</v>
      </c>
      <c r="G1588" s="74" t="s">
        <v>1849</v>
      </c>
      <c r="H1588" s="23" t="s">
        <v>146</v>
      </c>
      <c r="J1588" s="54" t="s">
        <v>172</v>
      </c>
      <c r="K1588" s="22" t="s">
        <v>173</v>
      </c>
      <c r="L1588" s="54" t="s">
        <v>147</v>
      </c>
      <c r="M1588" s="22">
        <v>1</v>
      </c>
      <c r="N1588" s="54" t="s">
        <v>174</v>
      </c>
      <c r="T1588" s="54" t="s">
        <v>36</v>
      </c>
      <c r="U1588" s="22" t="s">
        <v>227</v>
      </c>
      <c r="AW1588" s="22"/>
      <c r="AX1588" s="20" t="str">
        <f t="shared" si="1230"/>
        <v>ncreator</v>
      </c>
      <c r="AY1588" s="20">
        <f t="shared" si="1230"/>
        <v>10</v>
      </c>
      <c r="AZ1588" s="20" t="str">
        <f t="shared" si="1230"/>
        <v>cotrcrea</v>
      </c>
      <c r="BA1588" s="20">
        <f t="shared" si="1230"/>
        <v>90</v>
      </c>
      <c r="BB1588" s="20" t="str">
        <f t="shared" si="1230"/>
        <v>nminer</v>
      </c>
      <c r="BC1588" s="20">
        <f t="shared" si="1230"/>
        <v>0</v>
      </c>
      <c r="BD1588" s="14"/>
      <c r="BJ1588" t="s">
        <v>237</v>
      </c>
      <c r="BK1588" t="s">
        <v>152</v>
      </c>
      <c r="BN1588" s="36">
        <v>294</v>
      </c>
      <c r="BQ1588">
        <f t="shared" si="1226"/>
        <v>1</v>
      </c>
      <c r="BR1588" s="38">
        <v>44737</v>
      </c>
      <c r="BS1588" s="22" t="s">
        <v>183</v>
      </c>
      <c r="BT1588" s="20" t="str">
        <f t="shared" si="1223"/>
        <v>PASSFestival_COR22E283</v>
      </c>
      <c r="BV1588">
        <v>1</v>
      </c>
    </row>
    <row r="1589" spans="2:74" x14ac:dyDescent="0.3">
      <c r="B1589" s="20">
        <f t="shared" si="1227"/>
        <v>284</v>
      </c>
      <c r="C1589" s="22" t="str">
        <f t="shared" si="1228"/>
        <v>#284 Pass Festival</v>
      </c>
      <c r="D1589" t="str">
        <f t="shared" si="1225"/>
        <v>COR22E284</v>
      </c>
      <c r="E1589" s="53" t="s">
        <v>236</v>
      </c>
      <c r="F1589" s="20">
        <v>1000</v>
      </c>
      <c r="G1589" s="74" t="s">
        <v>1850</v>
      </c>
      <c r="H1589" s="23" t="s">
        <v>146</v>
      </c>
      <c r="J1589" s="54" t="s">
        <v>172</v>
      </c>
      <c r="K1589" s="22" t="s">
        <v>173</v>
      </c>
      <c r="L1589" s="54" t="s">
        <v>147</v>
      </c>
      <c r="M1589" s="22">
        <v>1</v>
      </c>
      <c r="N1589" s="54" t="s">
        <v>174</v>
      </c>
      <c r="T1589" s="54" t="s">
        <v>36</v>
      </c>
      <c r="U1589" s="22" t="s">
        <v>227</v>
      </c>
      <c r="AW1589" s="22"/>
      <c r="AX1589" s="20" t="str">
        <f t="shared" si="1230"/>
        <v>ncreator</v>
      </c>
      <c r="AY1589" s="20">
        <f t="shared" si="1230"/>
        <v>10</v>
      </c>
      <c r="AZ1589" s="20" t="str">
        <f t="shared" si="1230"/>
        <v>cotrcrea</v>
      </c>
      <c r="BA1589" s="20">
        <f t="shared" si="1230"/>
        <v>90</v>
      </c>
      <c r="BB1589" s="20" t="str">
        <f t="shared" si="1230"/>
        <v>nminer</v>
      </c>
      <c r="BC1589" s="20">
        <f t="shared" si="1230"/>
        <v>0</v>
      </c>
      <c r="BD1589" s="14"/>
      <c r="BJ1589" t="s">
        <v>237</v>
      </c>
      <c r="BK1589" t="s">
        <v>152</v>
      </c>
      <c r="BN1589" s="36">
        <v>294</v>
      </c>
      <c r="BQ1589">
        <f t="shared" si="1226"/>
        <v>1</v>
      </c>
      <c r="BR1589" s="38">
        <v>44737</v>
      </c>
      <c r="BS1589" s="22" t="s">
        <v>183</v>
      </c>
      <c r="BT1589" s="20" t="str">
        <f t="shared" si="1223"/>
        <v>PASSFestival_COR22E284</v>
      </c>
      <c r="BV1589">
        <v>1</v>
      </c>
    </row>
    <row r="1590" spans="2:74" x14ac:dyDescent="0.3">
      <c r="B1590" s="20">
        <f t="shared" si="1227"/>
        <v>285</v>
      </c>
      <c r="C1590" s="22" t="str">
        <f t="shared" si="1228"/>
        <v>#285 Pass Festival</v>
      </c>
      <c r="D1590" t="str">
        <f t="shared" si="1225"/>
        <v>COR22E285</v>
      </c>
      <c r="E1590" s="53" t="s">
        <v>236</v>
      </c>
      <c r="F1590" s="20">
        <v>1000</v>
      </c>
      <c r="G1590" s="74" t="s">
        <v>1851</v>
      </c>
      <c r="H1590" s="23" t="s">
        <v>146</v>
      </c>
      <c r="J1590" s="54" t="s">
        <v>172</v>
      </c>
      <c r="K1590" s="22" t="s">
        <v>173</v>
      </c>
      <c r="L1590" s="54" t="s">
        <v>147</v>
      </c>
      <c r="M1590" s="22">
        <v>1</v>
      </c>
      <c r="N1590" s="54" t="s">
        <v>174</v>
      </c>
      <c r="T1590" s="54" t="s">
        <v>36</v>
      </c>
      <c r="U1590" s="22" t="s">
        <v>227</v>
      </c>
      <c r="AW1590" s="22"/>
      <c r="AX1590" s="20" t="str">
        <f t="shared" si="1230"/>
        <v>ncreator</v>
      </c>
      <c r="AY1590" s="20">
        <f t="shared" si="1230"/>
        <v>10</v>
      </c>
      <c r="AZ1590" s="20" t="str">
        <f t="shared" si="1230"/>
        <v>cotrcrea</v>
      </c>
      <c r="BA1590" s="20">
        <f t="shared" si="1230"/>
        <v>90</v>
      </c>
      <c r="BB1590" s="20" t="str">
        <f t="shared" si="1230"/>
        <v>nminer</v>
      </c>
      <c r="BC1590" s="20">
        <f t="shared" si="1230"/>
        <v>0</v>
      </c>
      <c r="BD1590" s="14"/>
      <c r="BJ1590" t="s">
        <v>237</v>
      </c>
      <c r="BK1590" t="s">
        <v>152</v>
      </c>
      <c r="BN1590" s="36">
        <v>294</v>
      </c>
      <c r="BQ1590">
        <f t="shared" si="1226"/>
        <v>1</v>
      </c>
      <c r="BR1590" s="38">
        <v>44737</v>
      </c>
      <c r="BS1590" s="22" t="s">
        <v>183</v>
      </c>
      <c r="BT1590" s="20" t="str">
        <f t="shared" si="1223"/>
        <v>PASSFestival_COR22E285</v>
      </c>
      <c r="BV1590">
        <v>1</v>
      </c>
    </row>
    <row r="1591" spans="2:74" x14ac:dyDescent="0.3">
      <c r="B1591" s="20">
        <f t="shared" si="1227"/>
        <v>286</v>
      </c>
      <c r="C1591" s="22" t="str">
        <f t="shared" si="1228"/>
        <v>#286 Pass Festival</v>
      </c>
      <c r="D1591" t="str">
        <f t="shared" si="1225"/>
        <v>COR22E286</v>
      </c>
      <c r="E1591" s="53" t="s">
        <v>236</v>
      </c>
      <c r="F1591" s="20">
        <v>1000</v>
      </c>
      <c r="G1591" s="74" t="s">
        <v>1852</v>
      </c>
      <c r="H1591" s="23" t="s">
        <v>146</v>
      </c>
      <c r="J1591" s="54" t="s">
        <v>172</v>
      </c>
      <c r="K1591" s="22" t="s">
        <v>173</v>
      </c>
      <c r="L1591" s="54" t="s">
        <v>147</v>
      </c>
      <c r="M1591" s="22">
        <v>1</v>
      </c>
      <c r="N1591" s="54" t="s">
        <v>174</v>
      </c>
      <c r="T1591" s="54" t="s">
        <v>36</v>
      </c>
      <c r="U1591" s="22" t="s">
        <v>227</v>
      </c>
      <c r="AW1591" s="22"/>
      <c r="AX1591" s="20" t="str">
        <f t="shared" si="1230"/>
        <v>ncreator</v>
      </c>
      <c r="AY1591" s="20">
        <f t="shared" si="1230"/>
        <v>10</v>
      </c>
      <c r="AZ1591" s="20" t="str">
        <f t="shared" si="1230"/>
        <v>cotrcrea</v>
      </c>
      <c r="BA1591" s="20">
        <f t="shared" si="1230"/>
        <v>90</v>
      </c>
      <c r="BB1591" s="20" t="str">
        <f t="shared" si="1230"/>
        <v>nminer</v>
      </c>
      <c r="BC1591" s="20">
        <f t="shared" si="1230"/>
        <v>0</v>
      </c>
      <c r="BD1591" s="14"/>
      <c r="BJ1591" t="s">
        <v>237</v>
      </c>
      <c r="BK1591" t="s">
        <v>152</v>
      </c>
      <c r="BN1591" s="36">
        <v>294</v>
      </c>
      <c r="BQ1591">
        <f t="shared" si="1226"/>
        <v>1</v>
      </c>
      <c r="BR1591" s="38">
        <v>44737</v>
      </c>
      <c r="BS1591" s="22" t="s">
        <v>183</v>
      </c>
      <c r="BT1591" s="20" t="str">
        <f t="shared" si="1223"/>
        <v>PASSFestival_COR22E286</v>
      </c>
      <c r="BV1591">
        <v>1</v>
      </c>
    </row>
    <row r="1592" spans="2:74" x14ac:dyDescent="0.3">
      <c r="B1592" s="20">
        <f t="shared" si="1227"/>
        <v>287</v>
      </c>
      <c r="C1592" s="22" t="str">
        <f t="shared" si="1228"/>
        <v>#287 Pass Festival</v>
      </c>
      <c r="D1592" t="str">
        <f t="shared" si="1225"/>
        <v>COR22E287</v>
      </c>
      <c r="E1592" s="53" t="s">
        <v>236</v>
      </c>
      <c r="F1592" s="20">
        <v>1000</v>
      </c>
      <c r="G1592" s="74" t="s">
        <v>1853</v>
      </c>
      <c r="H1592" s="23" t="s">
        <v>146</v>
      </c>
      <c r="J1592" s="54" t="s">
        <v>172</v>
      </c>
      <c r="K1592" s="22" t="s">
        <v>173</v>
      </c>
      <c r="L1592" s="54" t="s">
        <v>147</v>
      </c>
      <c r="M1592" s="22">
        <v>1</v>
      </c>
      <c r="N1592" s="54" t="s">
        <v>174</v>
      </c>
      <c r="T1592" s="54" t="s">
        <v>36</v>
      </c>
      <c r="U1592" s="22" t="s">
        <v>227</v>
      </c>
      <c r="AW1592" s="22"/>
      <c r="AX1592" s="20" t="str">
        <f t="shared" si="1230"/>
        <v>ncreator</v>
      </c>
      <c r="AY1592" s="20">
        <f t="shared" si="1230"/>
        <v>10</v>
      </c>
      <c r="AZ1592" s="20" t="str">
        <f t="shared" si="1230"/>
        <v>cotrcrea</v>
      </c>
      <c r="BA1592" s="20">
        <f t="shared" si="1230"/>
        <v>90</v>
      </c>
      <c r="BB1592" s="20" t="str">
        <f t="shared" si="1230"/>
        <v>nminer</v>
      </c>
      <c r="BC1592" s="20">
        <f t="shared" si="1230"/>
        <v>0</v>
      </c>
      <c r="BD1592" s="14"/>
      <c r="BJ1592" t="s">
        <v>237</v>
      </c>
      <c r="BK1592" t="s">
        <v>152</v>
      </c>
      <c r="BN1592" s="36">
        <v>294</v>
      </c>
      <c r="BQ1592">
        <f t="shared" si="1226"/>
        <v>1</v>
      </c>
      <c r="BR1592" s="38">
        <v>44737</v>
      </c>
      <c r="BS1592" s="22" t="s">
        <v>183</v>
      </c>
      <c r="BT1592" s="20" t="str">
        <f t="shared" si="1223"/>
        <v>PASSFestival_COR22E287</v>
      </c>
      <c r="BV1592">
        <v>1</v>
      </c>
    </row>
    <row r="1593" spans="2:74" x14ac:dyDescent="0.3">
      <c r="B1593" s="20">
        <f t="shared" si="1227"/>
        <v>288</v>
      </c>
      <c r="C1593" s="22" t="str">
        <f t="shared" si="1228"/>
        <v>#288 Pass Festival</v>
      </c>
      <c r="D1593" t="str">
        <f t="shared" si="1225"/>
        <v>COR22E288</v>
      </c>
      <c r="E1593" s="53" t="s">
        <v>236</v>
      </c>
      <c r="F1593" s="20">
        <v>1000</v>
      </c>
      <c r="G1593" s="74" t="s">
        <v>1854</v>
      </c>
      <c r="H1593" s="23" t="s">
        <v>146</v>
      </c>
      <c r="J1593" s="54" t="s">
        <v>172</v>
      </c>
      <c r="K1593" s="22" t="s">
        <v>173</v>
      </c>
      <c r="L1593" s="54" t="s">
        <v>147</v>
      </c>
      <c r="M1593" s="22">
        <v>1</v>
      </c>
      <c r="N1593" s="54" t="s">
        <v>174</v>
      </c>
      <c r="T1593" s="54" t="s">
        <v>36</v>
      </c>
      <c r="U1593" s="22" t="s">
        <v>227</v>
      </c>
      <c r="AW1593" s="22"/>
      <c r="AX1593" s="20" t="str">
        <f t="shared" si="1230"/>
        <v>ncreator</v>
      </c>
      <c r="AY1593" s="20">
        <f t="shared" si="1230"/>
        <v>10</v>
      </c>
      <c r="AZ1593" s="20" t="str">
        <f t="shared" si="1230"/>
        <v>cotrcrea</v>
      </c>
      <c r="BA1593" s="20">
        <f t="shared" si="1230"/>
        <v>90</v>
      </c>
      <c r="BB1593" s="20" t="str">
        <f t="shared" si="1230"/>
        <v>nminer</v>
      </c>
      <c r="BC1593" s="20">
        <f t="shared" si="1230"/>
        <v>0</v>
      </c>
      <c r="BD1593" s="14"/>
      <c r="BJ1593" t="s">
        <v>237</v>
      </c>
      <c r="BK1593" t="s">
        <v>152</v>
      </c>
      <c r="BN1593" s="36">
        <v>294</v>
      </c>
      <c r="BQ1593">
        <f t="shared" si="1226"/>
        <v>1</v>
      </c>
      <c r="BR1593" s="38">
        <v>44737</v>
      </c>
      <c r="BS1593" s="22" t="s">
        <v>183</v>
      </c>
      <c r="BT1593" s="20" t="str">
        <f t="shared" si="1223"/>
        <v>PASSFestival_COR22E288</v>
      </c>
      <c r="BV1593">
        <v>1</v>
      </c>
    </row>
    <row r="1594" spans="2:74" x14ac:dyDescent="0.3">
      <c r="B1594" s="20">
        <f t="shared" si="1227"/>
        <v>289</v>
      </c>
      <c r="C1594" s="22" t="str">
        <f t="shared" si="1228"/>
        <v>#289 Pass Festival</v>
      </c>
      <c r="D1594" t="str">
        <f t="shared" si="1225"/>
        <v>COR22E289</v>
      </c>
      <c r="E1594" s="53" t="s">
        <v>236</v>
      </c>
      <c r="F1594" s="20">
        <v>1000</v>
      </c>
      <c r="G1594" s="74" t="s">
        <v>1855</v>
      </c>
      <c r="H1594" s="23" t="s">
        <v>146</v>
      </c>
      <c r="J1594" s="54" t="s">
        <v>172</v>
      </c>
      <c r="K1594" s="22" t="s">
        <v>173</v>
      </c>
      <c r="L1594" s="54" t="s">
        <v>147</v>
      </c>
      <c r="M1594" s="22">
        <v>1</v>
      </c>
      <c r="N1594" s="54" t="s">
        <v>174</v>
      </c>
      <c r="T1594" s="54" t="s">
        <v>36</v>
      </c>
      <c r="U1594" s="22" t="s">
        <v>227</v>
      </c>
      <c r="AW1594" s="22"/>
      <c r="AX1594" s="20" t="str">
        <f t="shared" si="1230"/>
        <v>ncreator</v>
      </c>
      <c r="AY1594" s="20">
        <f t="shared" si="1230"/>
        <v>10</v>
      </c>
      <c r="AZ1594" s="20" t="str">
        <f t="shared" si="1230"/>
        <v>cotrcrea</v>
      </c>
      <c r="BA1594" s="20">
        <f t="shared" si="1230"/>
        <v>90</v>
      </c>
      <c r="BB1594" s="20" t="str">
        <f t="shared" si="1230"/>
        <v>nminer</v>
      </c>
      <c r="BC1594" s="20">
        <f t="shared" si="1230"/>
        <v>0</v>
      </c>
      <c r="BD1594" s="14"/>
      <c r="BJ1594" t="s">
        <v>237</v>
      </c>
      <c r="BK1594" t="s">
        <v>152</v>
      </c>
      <c r="BN1594" s="36">
        <v>294</v>
      </c>
      <c r="BQ1594">
        <f t="shared" si="1226"/>
        <v>1</v>
      </c>
      <c r="BR1594" s="38">
        <v>44737</v>
      </c>
      <c r="BS1594" s="22" t="s">
        <v>183</v>
      </c>
      <c r="BT1594" s="20" t="str">
        <f t="shared" si="1223"/>
        <v>PASSFestival_COR22E289</v>
      </c>
      <c r="BV1594">
        <v>1</v>
      </c>
    </row>
    <row r="1595" spans="2:74" x14ac:dyDescent="0.3">
      <c r="B1595" s="20">
        <f t="shared" si="1227"/>
        <v>290</v>
      </c>
      <c r="C1595" s="22" t="str">
        <f t="shared" si="1228"/>
        <v>#290 Pass Festival</v>
      </c>
      <c r="D1595" t="str">
        <f t="shared" si="1225"/>
        <v>COR22E290</v>
      </c>
      <c r="E1595" s="53" t="s">
        <v>236</v>
      </c>
      <c r="F1595" s="20">
        <v>1000</v>
      </c>
      <c r="G1595" s="74" t="s">
        <v>1856</v>
      </c>
      <c r="H1595" s="23" t="s">
        <v>146</v>
      </c>
      <c r="J1595" s="54" t="s">
        <v>172</v>
      </c>
      <c r="K1595" s="22" t="s">
        <v>173</v>
      </c>
      <c r="L1595" s="54" t="s">
        <v>147</v>
      </c>
      <c r="M1595" s="22">
        <v>1</v>
      </c>
      <c r="N1595" s="54" t="s">
        <v>174</v>
      </c>
      <c r="T1595" s="54" t="s">
        <v>36</v>
      </c>
      <c r="U1595" s="22" t="s">
        <v>227</v>
      </c>
      <c r="AW1595" s="22"/>
      <c r="AX1595" s="20" t="str">
        <f t="shared" si="1230"/>
        <v>ncreator</v>
      </c>
      <c r="AY1595" s="20">
        <f t="shared" si="1230"/>
        <v>10</v>
      </c>
      <c r="AZ1595" s="20" t="str">
        <f t="shared" si="1230"/>
        <v>cotrcrea</v>
      </c>
      <c r="BA1595" s="20">
        <f t="shared" si="1230"/>
        <v>90</v>
      </c>
      <c r="BB1595" s="20" t="str">
        <f t="shared" si="1230"/>
        <v>nminer</v>
      </c>
      <c r="BC1595" s="20">
        <f t="shared" si="1230"/>
        <v>0</v>
      </c>
      <c r="BD1595" s="14"/>
      <c r="BJ1595" t="s">
        <v>237</v>
      </c>
      <c r="BK1595" t="s">
        <v>152</v>
      </c>
      <c r="BN1595" s="36">
        <v>294</v>
      </c>
      <c r="BQ1595">
        <f t="shared" si="1226"/>
        <v>1</v>
      </c>
      <c r="BR1595" s="38">
        <v>44737</v>
      </c>
      <c r="BS1595" s="22" t="s">
        <v>183</v>
      </c>
      <c r="BT1595" s="20" t="str">
        <f t="shared" si="1223"/>
        <v>PASSFestival_COR22E290</v>
      </c>
      <c r="BV1595">
        <v>1</v>
      </c>
    </row>
    <row r="1596" spans="2:74" x14ac:dyDescent="0.3">
      <c r="B1596" s="20">
        <f t="shared" si="1227"/>
        <v>291</v>
      </c>
      <c r="C1596" s="22" t="str">
        <f t="shared" si="1228"/>
        <v>#291 Pass Festival</v>
      </c>
      <c r="D1596" t="str">
        <f t="shared" si="1225"/>
        <v>COR22E291</v>
      </c>
      <c r="E1596" s="53" t="s">
        <v>236</v>
      </c>
      <c r="F1596" s="20">
        <v>1000</v>
      </c>
      <c r="G1596" s="74" t="s">
        <v>1857</v>
      </c>
      <c r="H1596" s="23" t="s">
        <v>146</v>
      </c>
      <c r="J1596" s="54" t="s">
        <v>172</v>
      </c>
      <c r="K1596" s="22" t="s">
        <v>173</v>
      </c>
      <c r="L1596" s="54" t="s">
        <v>147</v>
      </c>
      <c r="M1596" s="22">
        <v>1</v>
      </c>
      <c r="N1596" s="54" t="s">
        <v>174</v>
      </c>
      <c r="T1596" s="54" t="s">
        <v>36</v>
      </c>
      <c r="U1596" s="22" t="s">
        <v>227</v>
      </c>
      <c r="AW1596" s="22"/>
      <c r="AX1596" s="20" t="str">
        <f t="shared" si="1230"/>
        <v>ncreator</v>
      </c>
      <c r="AY1596" s="20">
        <f t="shared" si="1230"/>
        <v>10</v>
      </c>
      <c r="AZ1596" s="20" t="str">
        <f t="shared" si="1230"/>
        <v>cotrcrea</v>
      </c>
      <c r="BA1596" s="20">
        <f t="shared" si="1230"/>
        <v>90</v>
      </c>
      <c r="BB1596" s="20" t="str">
        <f t="shared" si="1230"/>
        <v>nminer</v>
      </c>
      <c r="BC1596" s="20">
        <f t="shared" si="1230"/>
        <v>0</v>
      </c>
      <c r="BD1596" s="14"/>
      <c r="BJ1596" t="s">
        <v>237</v>
      </c>
      <c r="BK1596" t="s">
        <v>152</v>
      </c>
      <c r="BN1596" s="36">
        <v>294</v>
      </c>
      <c r="BQ1596">
        <f t="shared" si="1226"/>
        <v>1</v>
      </c>
      <c r="BR1596" s="38">
        <v>44737</v>
      </c>
      <c r="BS1596" s="22" t="s">
        <v>183</v>
      </c>
      <c r="BT1596" s="20" t="str">
        <f t="shared" si="1223"/>
        <v>PASSFestival_COR22E291</v>
      </c>
      <c r="BV1596">
        <v>1</v>
      </c>
    </row>
    <row r="1597" spans="2:74" x14ac:dyDescent="0.3">
      <c r="B1597" s="20">
        <f t="shared" si="1227"/>
        <v>292</v>
      </c>
      <c r="C1597" s="22" t="str">
        <f t="shared" si="1228"/>
        <v>#292 Pass Festival</v>
      </c>
      <c r="D1597" t="str">
        <f t="shared" si="1225"/>
        <v>COR22E292</v>
      </c>
      <c r="E1597" s="53" t="s">
        <v>236</v>
      </c>
      <c r="F1597" s="20">
        <v>1000</v>
      </c>
      <c r="G1597" s="74" t="s">
        <v>1858</v>
      </c>
      <c r="H1597" s="23" t="s">
        <v>146</v>
      </c>
      <c r="J1597" s="54" t="s">
        <v>172</v>
      </c>
      <c r="K1597" s="22" t="s">
        <v>173</v>
      </c>
      <c r="L1597" s="54" t="s">
        <v>147</v>
      </c>
      <c r="M1597" s="22">
        <v>1</v>
      </c>
      <c r="N1597" s="54" t="s">
        <v>174</v>
      </c>
      <c r="T1597" s="54" t="s">
        <v>36</v>
      </c>
      <c r="U1597" s="22" t="s">
        <v>227</v>
      </c>
      <c r="AW1597" s="22"/>
      <c r="AX1597" s="20" t="str">
        <f t="shared" si="1230"/>
        <v>ncreator</v>
      </c>
      <c r="AY1597" s="20">
        <f t="shared" si="1230"/>
        <v>10</v>
      </c>
      <c r="AZ1597" s="20" t="str">
        <f t="shared" si="1230"/>
        <v>cotrcrea</v>
      </c>
      <c r="BA1597" s="20">
        <f t="shared" si="1230"/>
        <v>90</v>
      </c>
      <c r="BB1597" s="20" t="str">
        <f t="shared" si="1230"/>
        <v>nminer</v>
      </c>
      <c r="BC1597" s="20">
        <f t="shared" si="1230"/>
        <v>0</v>
      </c>
      <c r="BD1597" s="14"/>
      <c r="BJ1597" t="s">
        <v>237</v>
      </c>
      <c r="BK1597" t="s">
        <v>152</v>
      </c>
      <c r="BN1597" s="36">
        <v>294</v>
      </c>
      <c r="BQ1597">
        <f t="shared" si="1226"/>
        <v>1</v>
      </c>
      <c r="BR1597" s="38">
        <v>44737</v>
      </c>
      <c r="BS1597" s="22" t="s">
        <v>183</v>
      </c>
      <c r="BT1597" s="20" t="str">
        <f t="shared" si="1223"/>
        <v>PASSFestival_COR22E292</v>
      </c>
      <c r="BV1597">
        <v>1</v>
      </c>
    </row>
    <row r="1598" spans="2:74" x14ac:dyDescent="0.3">
      <c r="B1598" s="20">
        <f t="shared" si="1227"/>
        <v>293</v>
      </c>
      <c r="C1598" s="22" t="str">
        <f t="shared" si="1228"/>
        <v>#293 Pass Festival</v>
      </c>
      <c r="D1598" t="str">
        <f t="shared" si="1225"/>
        <v>COR22E293</v>
      </c>
      <c r="E1598" s="53" t="s">
        <v>236</v>
      </c>
      <c r="F1598" s="20">
        <v>1000</v>
      </c>
      <c r="G1598" s="74" t="s">
        <v>1859</v>
      </c>
      <c r="H1598" s="23" t="s">
        <v>146</v>
      </c>
      <c r="J1598" s="54" t="s">
        <v>172</v>
      </c>
      <c r="K1598" s="22" t="s">
        <v>173</v>
      </c>
      <c r="L1598" s="54" t="s">
        <v>147</v>
      </c>
      <c r="M1598" s="22">
        <v>1</v>
      </c>
      <c r="N1598" s="54" t="s">
        <v>174</v>
      </c>
      <c r="T1598" s="54" t="s">
        <v>36</v>
      </c>
      <c r="U1598" s="22" t="s">
        <v>227</v>
      </c>
      <c r="AW1598" s="22"/>
      <c r="AX1598" s="20" t="str">
        <f t="shared" si="1230"/>
        <v>ncreator</v>
      </c>
      <c r="AY1598" s="20">
        <f t="shared" si="1230"/>
        <v>10</v>
      </c>
      <c r="AZ1598" s="20" t="str">
        <f t="shared" si="1230"/>
        <v>cotrcrea</v>
      </c>
      <c r="BA1598" s="20">
        <f t="shared" si="1230"/>
        <v>90</v>
      </c>
      <c r="BB1598" s="20" t="str">
        <f t="shared" si="1230"/>
        <v>nminer</v>
      </c>
      <c r="BC1598" s="20">
        <f t="shared" si="1230"/>
        <v>0</v>
      </c>
      <c r="BD1598" s="14"/>
      <c r="BJ1598" t="s">
        <v>237</v>
      </c>
      <c r="BK1598" t="s">
        <v>152</v>
      </c>
      <c r="BN1598" s="36">
        <v>294</v>
      </c>
      <c r="BQ1598">
        <f t="shared" si="1226"/>
        <v>1</v>
      </c>
      <c r="BR1598" s="38">
        <v>44737</v>
      </c>
      <c r="BS1598" s="22" t="s">
        <v>183</v>
      </c>
      <c r="BT1598" s="20" t="str">
        <f t="shared" si="1223"/>
        <v>PASSFestival_COR22E293</v>
      </c>
      <c r="BV1598">
        <v>1</v>
      </c>
    </row>
    <row r="1599" spans="2:74" x14ac:dyDescent="0.3">
      <c r="B1599" s="20">
        <f t="shared" si="1227"/>
        <v>294</v>
      </c>
      <c r="C1599" s="22" t="str">
        <f t="shared" si="1228"/>
        <v>#294 Pass Festival</v>
      </c>
      <c r="D1599" t="str">
        <f t="shared" si="1225"/>
        <v>COR22E294</v>
      </c>
      <c r="E1599" s="53" t="s">
        <v>236</v>
      </c>
      <c r="F1599" s="20">
        <v>1000</v>
      </c>
      <c r="G1599" s="74" t="s">
        <v>1860</v>
      </c>
      <c r="H1599" s="23" t="s">
        <v>146</v>
      </c>
      <c r="J1599" s="54" t="s">
        <v>172</v>
      </c>
      <c r="K1599" s="22" t="s">
        <v>173</v>
      </c>
      <c r="L1599" s="54" t="s">
        <v>147</v>
      </c>
      <c r="M1599" s="22">
        <v>1</v>
      </c>
      <c r="N1599" s="54" t="s">
        <v>174</v>
      </c>
      <c r="T1599" s="54" t="s">
        <v>36</v>
      </c>
      <c r="U1599" s="22" t="s">
        <v>227</v>
      </c>
      <c r="AW1599" s="22"/>
      <c r="AX1599" s="20" t="str">
        <f t="shared" si="1230"/>
        <v>ncreator</v>
      </c>
      <c r="AY1599" s="20">
        <f t="shared" si="1230"/>
        <v>10</v>
      </c>
      <c r="AZ1599" s="20" t="str">
        <f t="shared" si="1230"/>
        <v>cotrcrea</v>
      </c>
      <c r="BA1599" s="20">
        <f t="shared" si="1230"/>
        <v>90</v>
      </c>
      <c r="BB1599" s="20" t="str">
        <f t="shared" si="1230"/>
        <v>nminer</v>
      </c>
      <c r="BC1599" s="20">
        <f t="shared" si="1230"/>
        <v>0</v>
      </c>
      <c r="BD1599" s="14"/>
      <c r="BJ1599" t="s">
        <v>237</v>
      </c>
      <c r="BK1599" t="s">
        <v>152</v>
      </c>
      <c r="BN1599" s="36">
        <v>294</v>
      </c>
      <c r="BQ1599">
        <f t="shared" si="1226"/>
        <v>1</v>
      </c>
      <c r="BR1599" s="38">
        <v>44737</v>
      </c>
      <c r="BS1599" s="22" t="s">
        <v>183</v>
      </c>
      <c r="BT1599" s="20" t="str">
        <f t="shared" si="1223"/>
        <v>PASSFestival_COR22E294</v>
      </c>
      <c r="BV1599">
        <v>1</v>
      </c>
    </row>
    <row r="1600" spans="2:74" x14ac:dyDescent="0.3">
      <c r="B1600" s="20">
        <f t="shared" si="1227"/>
        <v>295</v>
      </c>
      <c r="C1600" s="22" t="str">
        <f t="shared" si="1228"/>
        <v>#295 Pass Festival</v>
      </c>
      <c r="D1600" t="str">
        <f t="shared" si="1225"/>
        <v>COR22E295</v>
      </c>
      <c r="E1600" s="53" t="s">
        <v>236</v>
      </c>
      <c r="F1600" s="20">
        <v>1000</v>
      </c>
      <c r="G1600" s="74" t="s">
        <v>1861</v>
      </c>
      <c r="H1600" s="23" t="s">
        <v>146</v>
      </c>
      <c r="J1600" s="54" t="s">
        <v>172</v>
      </c>
      <c r="K1600" s="22" t="s">
        <v>173</v>
      </c>
      <c r="L1600" s="54" t="s">
        <v>147</v>
      </c>
      <c r="M1600" s="22">
        <v>1</v>
      </c>
      <c r="N1600" s="54" t="s">
        <v>174</v>
      </c>
      <c r="T1600" s="54" t="s">
        <v>36</v>
      </c>
      <c r="U1600" s="22" t="s">
        <v>227</v>
      </c>
      <c r="AW1600" s="22"/>
      <c r="AX1600" s="20" t="str">
        <f t="shared" ref="AX1600:BC1615" si="1231">AX1599</f>
        <v>ncreator</v>
      </c>
      <c r="AY1600" s="20">
        <f t="shared" si="1231"/>
        <v>10</v>
      </c>
      <c r="AZ1600" s="20" t="str">
        <f t="shared" si="1231"/>
        <v>cotrcrea</v>
      </c>
      <c r="BA1600" s="20">
        <f t="shared" si="1231"/>
        <v>90</v>
      </c>
      <c r="BB1600" s="20" t="str">
        <f t="shared" si="1231"/>
        <v>nminer</v>
      </c>
      <c r="BC1600" s="20">
        <f t="shared" si="1231"/>
        <v>0</v>
      </c>
      <c r="BD1600" s="14"/>
      <c r="BJ1600" t="s">
        <v>237</v>
      </c>
      <c r="BK1600" t="s">
        <v>152</v>
      </c>
      <c r="BN1600" s="36">
        <v>294</v>
      </c>
      <c r="BQ1600">
        <f t="shared" si="1226"/>
        <v>1</v>
      </c>
      <c r="BR1600" s="38">
        <v>44737</v>
      </c>
      <c r="BS1600" s="22" t="s">
        <v>183</v>
      </c>
      <c r="BT1600" s="20" t="str">
        <f t="shared" si="1223"/>
        <v>PASSFestival_COR22E295</v>
      </c>
      <c r="BV1600">
        <v>1</v>
      </c>
    </row>
    <row r="1601" spans="2:74" x14ac:dyDescent="0.3">
      <c r="B1601" s="20">
        <f t="shared" si="1227"/>
        <v>296</v>
      </c>
      <c r="C1601" s="22" t="str">
        <f t="shared" si="1228"/>
        <v>#296 Pass Festival</v>
      </c>
      <c r="D1601" t="str">
        <f t="shared" si="1225"/>
        <v>COR22E296</v>
      </c>
      <c r="E1601" s="53" t="s">
        <v>236</v>
      </c>
      <c r="F1601" s="20">
        <v>1000</v>
      </c>
      <c r="G1601" s="74" t="s">
        <v>1862</v>
      </c>
      <c r="H1601" s="23" t="s">
        <v>146</v>
      </c>
      <c r="J1601" s="54" t="s">
        <v>172</v>
      </c>
      <c r="K1601" s="22" t="s">
        <v>173</v>
      </c>
      <c r="L1601" s="54" t="s">
        <v>147</v>
      </c>
      <c r="M1601" s="22">
        <v>1</v>
      </c>
      <c r="N1601" s="54" t="s">
        <v>174</v>
      </c>
      <c r="T1601" s="54" t="s">
        <v>36</v>
      </c>
      <c r="U1601" s="22" t="s">
        <v>227</v>
      </c>
      <c r="AW1601" s="22"/>
      <c r="AX1601" s="20" t="str">
        <f t="shared" si="1231"/>
        <v>ncreator</v>
      </c>
      <c r="AY1601" s="20">
        <f t="shared" si="1231"/>
        <v>10</v>
      </c>
      <c r="AZ1601" s="20" t="str">
        <f t="shared" si="1231"/>
        <v>cotrcrea</v>
      </c>
      <c r="BA1601" s="20">
        <f t="shared" si="1231"/>
        <v>90</v>
      </c>
      <c r="BB1601" s="20" t="str">
        <f t="shared" si="1231"/>
        <v>nminer</v>
      </c>
      <c r="BC1601" s="20">
        <f t="shared" si="1231"/>
        <v>0</v>
      </c>
      <c r="BD1601" s="14"/>
      <c r="BJ1601" t="s">
        <v>237</v>
      </c>
      <c r="BK1601" t="s">
        <v>152</v>
      </c>
      <c r="BN1601" s="36">
        <v>294</v>
      </c>
      <c r="BQ1601">
        <f t="shared" si="1226"/>
        <v>1</v>
      </c>
      <c r="BR1601" s="38">
        <v>44737</v>
      </c>
      <c r="BS1601" s="22" t="s">
        <v>183</v>
      </c>
      <c r="BT1601" s="20" t="str">
        <f t="shared" si="1223"/>
        <v>PASSFestival_COR22E296</v>
      </c>
      <c r="BV1601">
        <v>1</v>
      </c>
    </row>
    <row r="1602" spans="2:74" x14ac:dyDescent="0.3">
      <c r="B1602" s="20">
        <f t="shared" si="1227"/>
        <v>297</v>
      </c>
      <c r="C1602" s="22" t="str">
        <f t="shared" si="1228"/>
        <v>#297 Pass Festival</v>
      </c>
      <c r="D1602" t="str">
        <f t="shared" si="1225"/>
        <v>COR22E297</v>
      </c>
      <c r="E1602" s="53" t="s">
        <v>236</v>
      </c>
      <c r="F1602" s="20">
        <v>1000</v>
      </c>
      <c r="G1602" s="74" t="s">
        <v>1863</v>
      </c>
      <c r="H1602" s="23" t="s">
        <v>146</v>
      </c>
      <c r="J1602" s="54" t="s">
        <v>172</v>
      </c>
      <c r="K1602" s="22" t="s">
        <v>173</v>
      </c>
      <c r="L1602" s="54" t="s">
        <v>147</v>
      </c>
      <c r="M1602" s="22">
        <v>1</v>
      </c>
      <c r="N1602" s="54" t="s">
        <v>174</v>
      </c>
      <c r="T1602" s="54" t="s">
        <v>36</v>
      </c>
      <c r="U1602" s="22" t="s">
        <v>227</v>
      </c>
      <c r="AW1602" s="22"/>
      <c r="AX1602" s="20" t="str">
        <f t="shared" si="1231"/>
        <v>ncreator</v>
      </c>
      <c r="AY1602" s="20">
        <f t="shared" si="1231"/>
        <v>10</v>
      </c>
      <c r="AZ1602" s="20" t="str">
        <f t="shared" si="1231"/>
        <v>cotrcrea</v>
      </c>
      <c r="BA1602" s="20">
        <f t="shared" si="1231"/>
        <v>90</v>
      </c>
      <c r="BB1602" s="20" t="str">
        <f t="shared" si="1231"/>
        <v>nminer</v>
      </c>
      <c r="BC1602" s="20">
        <f t="shared" si="1231"/>
        <v>0</v>
      </c>
      <c r="BD1602" s="14"/>
      <c r="BJ1602" t="s">
        <v>237</v>
      </c>
      <c r="BK1602" t="s">
        <v>152</v>
      </c>
      <c r="BN1602" s="36">
        <v>294</v>
      </c>
      <c r="BQ1602">
        <f t="shared" si="1226"/>
        <v>1</v>
      </c>
      <c r="BR1602" s="38">
        <v>44737</v>
      </c>
      <c r="BS1602" s="22" t="s">
        <v>183</v>
      </c>
      <c r="BT1602" s="20" t="str">
        <f t="shared" si="1223"/>
        <v>PASSFestival_COR22E297</v>
      </c>
      <c r="BV1602">
        <v>1</v>
      </c>
    </row>
    <row r="1603" spans="2:74" x14ac:dyDescent="0.3">
      <c r="B1603" s="20">
        <f t="shared" si="1227"/>
        <v>298</v>
      </c>
      <c r="C1603" s="22" t="str">
        <f t="shared" si="1228"/>
        <v>#298 Pass Festival</v>
      </c>
      <c r="D1603" t="str">
        <f t="shared" si="1225"/>
        <v>COR22E298</v>
      </c>
      <c r="E1603" s="53" t="s">
        <v>236</v>
      </c>
      <c r="F1603" s="20">
        <v>1000</v>
      </c>
      <c r="G1603" s="74" t="s">
        <v>1864</v>
      </c>
      <c r="H1603" s="23" t="s">
        <v>146</v>
      </c>
      <c r="J1603" s="54" t="s">
        <v>172</v>
      </c>
      <c r="K1603" s="22" t="s">
        <v>173</v>
      </c>
      <c r="L1603" s="54" t="s">
        <v>147</v>
      </c>
      <c r="M1603" s="22">
        <v>1</v>
      </c>
      <c r="N1603" s="54" t="s">
        <v>174</v>
      </c>
      <c r="T1603" s="54" t="s">
        <v>36</v>
      </c>
      <c r="U1603" s="22" t="s">
        <v>227</v>
      </c>
      <c r="AW1603" s="22"/>
      <c r="AX1603" s="20" t="str">
        <f t="shared" si="1231"/>
        <v>ncreator</v>
      </c>
      <c r="AY1603" s="20">
        <f t="shared" si="1231"/>
        <v>10</v>
      </c>
      <c r="AZ1603" s="20" t="str">
        <f t="shared" si="1231"/>
        <v>cotrcrea</v>
      </c>
      <c r="BA1603" s="20">
        <f t="shared" si="1231"/>
        <v>90</v>
      </c>
      <c r="BB1603" s="20" t="str">
        <f t="shared" si="1231"/>
        <v>nminer</v>
      </c>
      <c r="BC1603" s="20">
        <f t="shared" si="1231"/>
        <v>0</v>
      </c>
      <c r="BD1603" s="14"/>
      <c r="BJ1603" t="s">
        <v>237</v>
      </c>
      <c r="BK1603" t="s">
        <v>152</v>
      </c>
      <c r="BN1603" s="36">
        <v>294</v>
      </c>
      <c r="BQ1603">
        <f t="shared" si="1226"/>
        <v>1</v>
      </c>
      <c r="BR1603" s="38">
        <v>44737</v>
      </c>
      <c r="BS1603" s="22" t="s">
        <v>183</v>
      </c>
      <c r="BT1603" s="20" t="str">
        <f t="shared" si="1223"/>
        <v>PASSFestival_COR22E298</v>
      </c>
      <c r="BV1603">
        <v>1</v>
      </c>
    </row>
    <row r="1604" spans="2:74" x14ac:dyDescent="0.3">
      <c r="B1604" s="20">
        <f t="shared" si="1227"/>
        <v>299</v>
      </c>
      <c r="C1604" s="22" t="str">
        <f t="shared" si="1228"/>
        <v>#299 Pass Festival</v>
      </c>
      <c r="D1604" t="str">
        <f t="shared" si="1225"/>
        <v>COR22E299</v>
      </c>
      <c r="E1604" s="53" t="s">
        <v>236</v>
      </c>
      <c r="F1604" s="20">
        <v>1000</v>
      </c>
      <c r="G1604" s="74" t="s">
        <v>1865</v>
      </c>
      <c r="H1604" s="23" t="s">
        <v>146</v>
      </c>
      <c r="J1604" s="54" t="s">
        <v>172</v>
      </c>
      <c r="K1604" s="22" t="s">
        <v>173</v>
      </c>
      <c r="L1604" s="54" t="s">
        <v>147</v>
      </c>
      <c r="M1604" s="22">
        <v>1</v>
      </c>
      <c r="N1604" s="54" t="s">
        <v>174</v>
      </c>
      <c r="T1604" s="54" t="s">
        <v>36</v>
      </c>
      <c r="U1604" s="22" t="s">
        <v>227</v>
      </c>
      <c r="AW1604" s="22"/>
      <c r="AX1604" s="20" t="str">
        <f t="shared" si="1231"/>
        <v>ncreator</v>
      </c>
      <c r="AY1604" s="20">
        <f t="shared" si="1231"/>
        <v>10</v>
      </c>
      <c r="AZ1604" s="20" t="str">
        <f t="shared" si="1231"/>
        <v>cotrcrea</v>
      </c>
      <c r="BA1604" s="20">
        <f t="shared" si="1231"/>
        <v>90</v>
      </c>
      <c r="BB1604" s="20" t="str">
        <f t="shared" si="1231"/>
        <v>nminer</v>
      </c>
      <c r="BC1604" s="20">
        <f t="shared" si="1231"/>
        <v>0</v>
      </c>
      <c r="BD1604" s="14"/>
      <c r="BJ1604" t="s">
        <v>237</v>
      </c>
      <c r="BK1604" t="s">
        <v>152</v>
      </c>
      <c r="BN1604" s="36">
        <v>294</v>
      </c>
      <c r="BQ1604">
        <f t="shared" si="1226"/>
        <v>1</v>
      </c>
      <c r="BR1604" s="38">
        <v>44737</v>
      </c>
      <c r="BS1604" s="22" t="s">
        <v>183</v>
      </c>
      <c r="BT1604" s="20" t="str">
        <f t="shared" ref="BT1604:BT1667" si="1232">SUBSTITUTE(BJ1604," ","") &amp; "_" &amp; D1604</f>
        <v>PASSFestival_COR22E299</v>
      </c>
      <c r="BV1604">
        <v>1</v>
      </c>
    </row>
    <row r="1605" spans="2:74" x14ac:dyDescent="0.3">
      <c r="B1605" s="20">
        <f t="shared" si="1227"/>
        <v>300</v>
      </c>
      <c r="C1605" s="22" t="str">
        <f t="shared" si="1228"/>
        <v>#300 Pass Festival</v>
      </c>
      <c r="D1605" t="str">
        <f t="shared" si="1225"/>
        <v>COR22E300</v>
      </c>
      <c r="E1605" s="53" t="s">
        <v>236</v>
      </c>
      <c r="F1605" s="20">
        <v>1000</v>
      </c>
      <c r="G1605" s="74" t="s">
        <v>1866</v>
      </c>
      <c r="H1605" s="23" t="s">
        <v>146</v>
      </c>
      <c r="J1605" s="54" t="s">
        <v>172</v>
      </c>
      <c r="K1605" s="22" t="s">
        <v>173</v>
      </c>
      <c r="L1605" s="54" t="s">
        <v>147</v>
      </c>
      <c r="M1605" s="22">
        <v>1</v>
      </c>
      <c r="N1605" s="54" t="s">
        <v>174</v>
      </c>
      <c r="T1605" s="54" t="s">
        <v>36</v>
      </c>
      <c r="U1605" s="22" t="s">
        <v>227</v>
      </c>
      <c r="AW1605" s="22"/>
      <c r="AX1605" s="20" t="str">
        <f t="shared" si="1231"/>
        <v>ncreator</v>
      </c>
      <c r="AY1605" s="20">
        <f t="shared" si="1231"/>
        <v>10</v>
      </c>
      <c r="AZ1605" s="20" t="str">
        <f t="shared" si="1231"/>
        <v>cotrcrea</v>
      </c>
      <c r="BA1605" s="20">
        <f t="shared" si="1231"/>
        <v>90</v>
      </c>
      <c r="BB1605" s="20" t="str">
        <f t="shared" si="1231"/>
        <v>nminer</v>
      </c>
      <c r="BC1605" s="20">
        <f t="shared" si="1231"/>
        <v>0</v>
      </c>
      <c r="BD1605" s="14"/>
      <c r="BJ1605" t="s">
        <v>237</v>
      </c>
      <c r="BK1605" t="s">
        <v>152</v>
      </c>
      <c r="BN1605" s="36">
        <v>294</v>
      </c>
      <c r="BQ1605">
        <f t="shared" si="1226"/>
        <v>1</v>
      </c>
      <c r="BR1605" s="38">
        <v>44737</v>
      </c>
      <c r="BS1605" s="22" t="s">
        <v>183</v>
      </c>
      <c r="BT1605" s="20" t="str">
        <f t="shared" si="1232"/>
        <v>PASSFestival_COR22E300</v>
      </c>
      <c r="BV1605">
        <v>1</v>
      </c>
    </row>
    <row r="1606" spans="2:74" x14ac:dyDescent="0.3">
      <c r="B1606" s="20">
        <f t="shared" si="1227"/>
        <v>301</v>
      </c>
      <c r="C1606" s="22" t="str">
        <f t="shared" si="1228"/>
        <v>#301 Pass Festival</v>
      </c>
      <c r="D1606" t="str">
        <f t="shared" si="1225"/>
        <v>COR22E301</v>
      </c>
      <c r="E1606" s="53" t="s">
        <v>236</v>
      </c>
      <c r="F1606" s="20">
        <v>1000</v>
      </c>
      <c r="G1606" s="74" t="s">
        <v>1867</v>
      </c>
      <c r="H1606" s="23" t="s">
        <v>146</v>
      </c>
      <c r="J1606" s="54" t="s">
        <v>172</v>
      </c>
      <c r="K1606" s="22" t="s">
        <v>173</v>
      </c>
      <c r="L1606" s="54" t="s">
        <v>147</v>
      </c>
      <c r="M1606" s="22">
        <v>1</v>
      </c>
      <c r="N1606" s="54" t="s">
        <v>174</v>
      </c>
      <c r="T1606" s="54" t="s">
        <v>36</v>
      </c>
      <c r="U1606" s="22" t="s">
        <v>227</v>
      </c>
      <c r="AW1606" s="22"/>
      <c r="AX1606" s="20" t="str">
        <f t="shared" si="1231"/>
        <v>ncreator</v>
      </c>
      <c r="AY1606" s="20">
        <f t="shared" si="1231"/>
        <v>10</v>
      </c>
      <c r="AZ1606" s="20" t="str">
        <f t="shared" si="1231"/>
        <v>cotrcrea</v>
      </c>
      <c r="BA1606" s="20">
        <f t="shared" si="1231"/>
        <v>90</v>
      </c>
      <c r="BB1606" s="20" t="str">
        <f t="shared" si="1231"/>
        <v>nminer</v>
      </c>
      <c r="BC1606" s="20">
        <f t="shared" si="1231"/>
        <v>0</v>
      </c>
      <c r="BD1606" s="14"/>
      <c r="BJ1606" t="s">
        <v>237</v>
      </c>
      <c r="BK1606" t="s">
        <v>152</v>
      </c>
      <c r="BN1606" s="36">
        <v>294</v>
      </c>
      <c r="BQ1606">
        <f t="shared" si="1226"/>
        <v>1</v>
      </c>
      <c r="BR1606" s="38">
        <v>44737</v>
      </c>
      <c r="BS1606" s="22" t="s">
        <v>183</v>
      </c>
      <c r="BT1606" s="20" t="str">
        <f t="shared" si="1232"/>
        <v>PASSFestival_COR22E301</v>
      </c>
      <c r="BV1606">
        <v>1</v>
      </c>
    </row>
    <row r="1607" spans="2:74" x14ac:dyDescent="0.3">
      <c r="B1607" s="20">
        <f t="shared" si="1227"/>
        <v>302</v>
      </c>
      <c r="C1607" s="22" t="str">
        <f t="shared" si="1228"/>
        <v>#302 Pass Festival</v>
      </c>
      <c r="D1607" t="str">
        <f t="shared" si="1225"/>
        <v>COR22E302</v>
      </c>
      <c r="E1607" s="53" t="s">
        <v>236</v>
      </c>
      <c r="F1607" s="20">
        <v>1000</v>
      </c>
      <c r="G1607" s="74" t="s">
        <v>1868</v>
      </c>
      <c r="H1607" s="23" t="s">
        <v>146</v>
      </c>
      <c r="J1607" s="54" t="s">
        <v>172</v>
      </c>
      <c r="K1607" s="22" t="s">
        <v>173</v>
      </c>
      <c r="L1607" s="54" t="s">
        <v>147</v>
      </c>
      <c r="M1607" s="22">
        <v>1</v>
      </c>
      <c r="N1607" s="54" t="s">
        <v>174</v>
      </c>
      <c r="T1607" s="54" t="s">
        <v>36</v>
      </c>
      <c r="U1607" s="22" t="s">
        <v>227</v>
      </c>
      <c r="AW1607" s="22"/>
      <c r="AX1607" s="20" t="str">
        <f t="shared" si="1231"/>
        <v>ncreator</v>
      </c>
      <c r="AY1607" s="20">
        <f t="shared" si="1231"/>
        <v>10</v>
      </c>
      <c r="AZ1607" s="20" t="str">
        <f t="shared" si="1231"/>
        <v>cotrcrea</v>
      </c>
      <c r="BA1607" s="20">
        <f t="shared" si="1231"/>
        <v>90</v>
      </c>
      <c r="BB1607" s="20" t="str">
        <f t="shared" si="1231"/>
        <v>nminer</v>
      </c>
      <c r="BC1607" s="20">
        <f t="shared" si="1231"/>
        <v>0</v>
      </c>
      <c r="BD1607" s="14"/>
      <c r="BJ1607" t="s">
        <v>237</v>
      </c>
      <c r="BK1607" t="s">
        <v>152</v>
      </c>
      <c r="BN1607" s="36">
        <v>294</v>
      </c>
      <c r="BQ1607">
        <f t="shared" si="1226"/>
        <v>1</v>
      </c>
      <c r="BR1607" s="38">
        <v>44737</v>
      </c>
      <c r="BS1607" s="22" t="s">
        <v>183</v>
      </c>
      <c r="BT1607" s="20" t="str">
        <f t="shared" si="1232"/>
        <v>PASSFestival_COR22E302</v>
      </c>
      <c r="BV1607">
        <v>1</v>
      </c>
    </row>
    <row r="1608" spans="2:74" x14ac:dyDescent="0.3">
      <c r="B1608" s="20">
        <f t="shared" si="1227"/>
        <v>303</v>
      </c>
      <c r="C1608" s="22" t="str">
        <f t="shared" si="1228"/>
        <v>#303 Pass Festival</v>
      </c>
      <c r="D1608" t="str">
        <f t="shared" si="1225"/>
        <v>COR22E303</v>
      </c>
      <c r="E1608" s="53" t="s">
        <v>236</v>
      </c>
      <c r="F1608" s="20">
        <v>1000</v>
      </c>
      <c r="G1608" s="74" t="s">
        <v>1869</v>
      </c>
      <c r="H1608" s="23" t="s">
        <v>146</v>
      </c>
      <c r="J1608" s="54" t="s">
        <v>172</v>
      </c>
      <c r="K1608" s="22" t="s">
        <v>173</v>
      </c>
      <c r="L1608" s="54" t="s">
        <v>147</v>
      </c>
      <c r="M1608" s="22">
        <v>1</v>
      </c>
      <c r="N1608" s="54" t="s">
        <v>174</v>
      </c>
      <c r="T1608" s="54" t="s">
        <v>36</v>
      </c>
      <c r="U1608" s="22" t="s">
        <v>227</v>
      </c>
      <c r="AW1608" s="22"/>
      <c r="AX1608" s="20" t="str">
        <f t="shared" si="1231"/>
        <v>ncreator</v>
      </c>
      <c r="AY1608" s="20">
        <f t="shared" si="1231"/>
        <v>10</v>
      </c>
      <c r="AZ1608" s="20" t="str">
        <f t="shared" si="1231"/>
        <v>cotrcrea</v>
      </c>
      <c r="BA1608" s="20">
        <f t="shared" si="1231"/>
        <v>90</v>
      </c>
      <c r="BB1608" s="20" t="str">
        <f t="shared" si="1231"/>
        <v>nminer</v>
      </c>
      <c r="BC1608" s="20">
        <f t="shared" si="1231"/>
        <v>0</v>
      </c>
      <c r="BD1608" s="14"/>
      <c r="BJ1608" t="s">
        <v>237</v>
      </c>
      <c r="BK1608" t="s">
        <v>152</v>
      </c>
      <c r="BN1608" s="36">
        <v>294</v>
      </c>
      <c r="BQ1608">
        <f t="shared" si="1226"/>
        <v>1</v>
      </c>
      <c r="BR1608" s="38">
        <v>44737</v>
      </c>
      <c r="BS1608" s="22" t="s">
        <v>183</v>
      </c>
      <c r="BT1608" s="20" t="str">
        <f t="shared" si="1232"/>
        <v>PASSFestival_COR22E303</v>
      </c>
      <c r="BV1608">
        <v>1</v>
      </c>
    </row>
    <row r="1609" spans="2:74" x14ac:dyDescent="0.3">
      <c r="B1609" s="20">
        <f t="shared" si="1227"/>
        <v>304</v>
      </c>
      <c r="C1609" s="22" t="str">
        <f t="shared" si="1228"/>
        <v>#304 Pass Festival</v>
      </c>
      <c r="D1609" t="str">
        <f t="shared" si="1225"/>
        <v>COR22E304</v>
      </c>
      <c r="E1609" s="53" t="s">
        <v>236</v>
      </c>
      <c r="F1609" s="20">
        <v>1000</v>
      </c>
      <c r="G1609" s="74" t="s">
        <v>1870</v>
      </c>
      <c r="H1609" s="23" t="s">
        <v>146</v>
      </c>
      <c r="J1609" s="54" t="s">
        <v>172</v>
      </c>
      <c r="K1609" s="22" t="s">
        <v>173</v>
      </c>
      <c r="L1609" s="54" t="s">
        <v>147</v>
      </c>
      <c r="M1609" s="22">
        <v>1</v>
      </c>
      <c r="N1609" s="54" t="s">
        <v>174</v>
      </c>
      <c r="T1609" s="54" t="s">
        <v>36</v>
      </c>
      <c r="U1609" s="22" t="s">
        <v>227</v>
      </c>
      <c r="AW1609" s="22"/>
      <c r="AX1609" s="20" t="str">
        <f t="shared" si="1231"/>
        <v>ncreator</v>
      </c>
      <c r="AY1609" s="20">
        <f t="shared" si="1231"/>
        <v>10</v>
      </c>
      <c r="AZ1609" s="20" t="str">
        <f t="shared" si="1231"/>
        <v>cotrcrea</v>
      </c>
      <c r="BA1609" s="20">
        <f t="shared" si="1231"/>
        <v>90</v>
      </c>
      <c r="BB1609" s="20" t="str">
        <f t="shared" si="1231"/>
        <v>nminer</v>
      </c>
      <c r="BC1609" s="20">
        <f t="shared" si="1231"/>
        <v>0</v>
      </c>
      <c r="BD1609" s="14"/>
      <c r="BJ1609" t="s">
        <v>237</v>
      </c>
      <c r="BK1609" t="s">
        <v>152</v>
      </c>
      <c r="BN1609" s="36">
        <v>294</v>
      </c>
      <c r="BQ1609">
        <f t="shared" si="1226"/>
        <v>1</v>
      </c>
      <c r="BR1609" s="38">
        <v>44737</v>
      </c>
      <c r="BS1609" s="22" t="s">
        <v>183</v>
      </c>
      <c r="BT1609" s="20" t="str">
        <f t="shared" si="1232"/>
        <v>PASSFestival_COR22E304</v>
      </c>
      <c r="BV1609">
        <v>1</v>
      </c>
    </row>
    <row r="1610" spans="2:74" x14ac:dyDescent="0.3">
      <c r="B1610" s="20">
        <f t="shared" si="1227"/>
        <v>305</v>
      </c>
      <c r="C1610" s="22" t="str">
        <f t="shared" si="1228"/>
        <v>#305 Pass Festival</v>
      </c>
      <c r="D1610" t="str">
        <f t="shared" si="1225"/>
        <v>COR22E305</v>
      </c>
      <c r="E1610" s="53" t="s">
        <v>236</v>
      </c>
      <c r="F1610" s="20">
        <v>1000</v>
      </c>
      <c r="G1610" s="74" t="s">
        <v>1871</v>
      </c>
      <c r="H1610" s="23" t="s">
        <v>146</v>
      </c>
      <c r="J1610" s="54" t="s">
        <v>172</v>
      </c>
      <c r="K1610" s="22" t="s">
        <v>173</v>
      </c>
      <c r="L1610" s="54" t="s">
        <v>147</v>
      </c>
      <c r="M1610" s="22">
        <v>1</v>
      </c>
      <c r="N1610" s="54" t="s">
        <v>174</v>
      </c>
      <c r="T1610" s="54" t="s">
        <v>36</v>
      </c>
      <c r="U1610" s="22" t="s">
        <v>227</v>
      </c>
      <c r="AW1610" s="22"/>
      <c r="AX1610" s="20" t="str">
        <f t="shared" si="1231"/>
        <v>ncreator</v>
      </c>
      <c r="AY1610" s="20">
        <f t="shared" si="1231"/>
        <v>10</v>
      </c>
      <c r="AZ1610" s="20" t="str">
        <f t="shared" si="1231"/>
        <v>cotrcrea</v>
      </c>
      <c r="BA1610" s="20">
        <f t="shared" si="1231"/>
        <v>90</v>
      </c>
      <c r="BB1610" s="20" t="str">
        <f t="shared" si="1231"/>
        <v>nminer</v>
      </c>
      <c r="BC1610" s="20">
        <f t="shared" si="1231"/>
        <v>0</v>
      </c>
      <c r="BD1610" s="14"/>
      <c r="BJ1610" t="s">
        <v>237</v>
      </c>
      <c r="BK1610" t="s">
        <v>152</v>
      </c>
      <c r="BN1610" s="36">
        <v>294</v>
      </c>
      <c r="BQ1610">
        <f t="shared" si="1226"/>
        <v>1</v>
      </c>
      <c r="BR1610" s="38">
        <v>44737</v>
      </c>
      <c r="BS1610" s="22" t="s">
        <v>183</v>
      </c>
      <c r="BT1610" s="20" t="str">
        <f t="shared" si="1232"/>
        <v>PASSFestival_COR22E305</v>
      </c>
      <c r="BV1610">
        <v>1</v>
      </c>
    </row>
    <row r="1611" spans="2:74" x14ac:dyDescent="0.3">
      <c r="B1611" s="20">
        <f t="shared" si="1227"/>
        <v>306</v>
      </c>
      <c r="C1611" s="22" t="str">
        <f t="shared" si="1228"/>
        <v>#306 Pass Festival</v>
      </c>
      <c r="D1611" t="str">
        <f t="shared" si="1225"/>
        <v>COR22E306</v>
      </c>
      <c r="E1611" s="53" t="s">
        <v>236</v>
      </c>
      <c r="F1611" s="20">
        <v>1000</v>
      </c>
      <c r="G1611" s="74" t="s">
        <v>1872</v>
      </c>
      <c r="H1611" s="23" t="s">
        <v>146</v>
      </c>
      <c r="J1611" s="54" t="s">
        <v>172</v>
      </c>
      <c r="K1611" s="22" t="s">
        <v>173</v>
      </c>
      <c r="L1611" s="54" t="s">
        <v>147</v>
      </c>
      <c r="M1611" s="22">
        <v>1</v>
      </c>
      <c r="N1611" s="54" t="s">
        <v>174</v>
      </c>
      <c r="T1611" s="54" t="s">
        <v>36</v>
      </c>
      <c r="U1611" s="22" t="s">
        <v>227</v>
      </c>
      <c r="AW1611" s="22"/>
      <c r="AX1611" s="20" t="str">
        <f t="shared" si="1231"/>
        <v>ncreator</v>
      </c>
      <c r="AY1611" s="20">
        <f t="shared" si="1231"/>
        <v>10</v>
      </c>
      <c r="AZ1611" s="20" t="str">
        <f t="shared" si="1231"/>
        <v>cotrcrea</v>
      </c>
      <c r="BA1611" s="20">
        <f t="shared" si="1231"/>
        <v>90</v>
      </c>
      <c r="BB1611" s="20" t="str">
        <f t="shared" si="1231"/>
        <v>nminer</v>
      </c>
      <c r="BC1611" s="20">
        <f t="shared" si="1231"/>
        <v>0</v>
      </c>
      <c r="BD1611" s="14"/>
      <c r="BJ1611" t="s">
        <v>237</v>
      </c>
      <c r="BK1611" t="s">
        <v>152</v>
      </c>
      <c r="BN1611" s="36">
        <v>294</v>
      </c>
      <c r="BQ1611">
        <f t="shared" si="1226"/>
        <v>1</v>
      </c>
      <c r="BR1611" s="38">
        <v>44737</v>
      </c>
      <c r="BS1611" s="22" t="s">
        <v>183</v>
      </c>
      <c r="BT1611" s="20" t="str">
        <f t="shared" si="1232"/>
        <v>PASSFestival_COR22E306</v>
      </c>
      <c r="BV1611">
        <v>1</v>
      </c>
    </row>
    <row r="1612" spans="2:74" x14ac:dyDescent="0.3">
      <c r="B1612" s="20">
        <f t="shared" si="1227"/>
        <v>307</v>
      </c>
      <c r="C1612" s="22" t="str">
        <f t="shared" si="1228"/>
        <v>#307 Pass Festival</v>
      </c>
      <c r="D1612" t="str">
        <f t="shared" si="1225"/>
        <v>COR22E307</v>
      </c>
      <c r="E1612" s="53" t="s">
        <v>236</v>
      </c>
      <c r="F1612" s="20">
        <v>1000</v>
      </c>
      <c r="G1612" s="74" t="s">
        <v>1873</v>
      </c>
      <c r="H1612" s="23" t="s">
        <v>146</v>
      </c>
      <c r="J1612" s="54" t="s">
        <v>172</v>
      </c>
      <c r="K1612" s="22" t="s">
        <v>173</v>
      </c>
      <c r="L1612" s="54" t="s">
        <v>147</v>
      </c>
      <c r="M1612" s="22">
        <v>1</v>
      </c>
      <c r="N1612" s="54" t="s">
        <v>174</v>
      </c>
      <c r="T1612" s="54" t="s">
        <v>36</v>
      </c>
      <c r="U1612" s="22" t="s">
        <v>227</v>
      </c>
      <c r="AW1612" s="22"/>
      <c r="AX1612" s="20" t="str">
        <f t="shared" si="1231"/>
        <v>ncreator</v>
      </c>
      <c r="AY1612" s="20">
        <f t="shared" si="1231"/>
        <v>10</v>
      </c>
      <c r="AZ1612" s="20" t="str">
        <f t="shared" si="1231"/>
        <v>cotrcrea</v>
      </c>
      <c r="BA1612" s="20">
        <f t="shared" si="1231"/>
        <v>90</v>
      </c>
      <c r="BB1612" s="20" t="str">
        <f t="shared" si="1231"/>
        <v>nminer</v>
      </c>
      <c r="BC1612" s="20">
        <f t="shared" si="1231"/>
        <v>0</v>
      </c>
      <c r="BD1612" s="14"/>
      <c r="BJ1612" t="s">
        <v>237</v>
      </c>
      <c r="BK1612" t="s">
        <v>152</v>
      </c>
      <c r="BN1612" s="36">
        <v>294</v>
      </c>
      <c r="BQ1612">
        <f t="shared" si="1226"/>
        <v>1</v>
      </c>
      <c r="BR1612" s="38">
        <v>44737</v>
      </c>
      <c r="BS1612" s="22" t="s">
        <v>183</v>
      </c>
      <c r="BT1612" s="20" t="str">
        <f t="shared" si="1232"/>
        <v>PASSFestival_COR22E307</v>
      </c>
      <c r="BV1612">
        <v>1</v>
      </c>
    </row>
    <row r="1613" spans="2:74" x14ac:dyDescent="0.3">
      <c r="B1613" s="20">
        <f t="shared" si="1227"/>
        <v>308</v>
      </c>
      <c r="C1613" s="22" t="str">
        <f t="shared" si="1228"/>
        <v>#308 Pass Festival</v>
      </c>
      <c r="D1613" t="str">
        <f t="shared" si="1225"/>
        <v>COR22E308</v>
      </c>
      <c r="E1613" s="53" t="s">
        <v>236</v>
      </c>
      <c r="F1613" s="20">
        <v>1000</v>
      </c>
      <c r="G1613" s="74" t="s">
        <v>1874</v>
      </c>
      <c r="H1613" s="23" t="s">
        <v>146</v>
      </c>
      <c r="J1613" s="54" t="s">
        <v>172</v>
      </c>
      <c r="K1613" s="22" t="s">
        <v>173</v>
      </c>
      <c r="L1613" s="54" t="s">
        <v>147</v>
      </c>
      <c r="M1613" s="22">
        <v>1</v>
      </c>
      <c r="N1613" s="54" t="s">
        <v>174</v>
      </c>
      <c r="T1613" s="54" t="s">
        <v>36</v>
      </c>
      <c r="U1613" s="22" t="s">
        <v>227</v>
      </c>
      <c r="AW1613" s="22"/>
      <c r="AX1613" s="20" t="str">
        <f t="shared" si="1231"/>
        <v>ncreator</v>
      </c>
      <c r="AY1613" s="20">
        <f t="shared" si="1231"/>
        <v>10</v>
      </c>
      <c r="AZ1613" s="20" t="str">
        <f t="shared" si="1231"/>
        <v>cotrcrea</v>
      </c>
      <c r="BA1613" s="20">
        <f t="shared" si="1231"/>
        <v>90</v>
      </c>
      <c r="BB1613" s="20" t="str">
        <f t="shared" si="1231"/>
        <v>nminer</v>
      </c>
      <c r="BC1613" s="20">
        <f t="shared" si="1231"/>
        <v>0</v>
      </c>
      <c r="BD1613" s="14"/>
      <c r="BJ1613" t="s">
        <v>237</v>
      </c>
      <c r="BK1613" t="s">
        <v>152</v>
      </c>
      <c r="BN1613" s="36">
        <v>294</v>
      </c>
      <c r="BQ1613">
        <f t="shared" si="1226"/>
        <v>1</v>
      </c>
      <c r="BR1613" s="38">
        <v>44737</v>
      </c>
      <c r="BS1613" s="22" t="s">
        <v>183</v>
      </c>
      <c r="BT1613" s="20" t="str">
        <f t="shared" si="1232"/>
        <v>PASSFestival_COR22E308</v>
      </c>
      <c r="BV1613">
        <v>1</v>
      </c>
    </row>
    <row r="1614" spans="2:74" x14ac:dyDescent="0.3">
      <c r="B1614" s="20">
        <f t="shared" si="1227"/>
        <v>309</v>
      </c>
      <c r="C1614" s="22" t="str">
        <f t="shared" si="1228"/>
        <v>#309 Pass Festival</v>
      </c>
      <c r="D1614" t="str">
        <f t="shared" si="1225"/>
        <v>COR22E309</v>
      </c>
      <c r="E1614" s="53" t="s">
        <v>236</v>
      </c>
      <c r="F1614" s="20">
        <v>1000</v>
      </c>
      <c r="G1614" s="74" t="s">
        <v>1875</v>
      </c>
      <c r="H1614" s="23" t="s">
        <v>146</v>
      </c>
      <c r="J1614" s="54" t="s">
        <v>172</v>
      </c>
      <c r="K1614" s="22" t="s">
        <v>173</v>
      </c>
      <c r="L1614" s="54" t="s">
        <v>147</v>
      </c>
      <c r="M1614" s="22">
        <v>1</v>
      </c>
      <c r="N1614" s="54" t="s">
        <v>174</v>
      </c>
      <c r="T1614" s="54" t="s">
        <v>36</v>
      </c>
      <c r="U1614" s="22" t="s">
        <v>227</v>
      </c>
      <c r="AW1614" s="22"/>
      <c r="AX1614" s="20" t="str">
        <f t="shared" si="1231"/>
        <v>ncreator</v>
      </c>
      <c r="AY1614" s="20">
        <f t="shared" si="1231"/>
        <v>10</v>
      </c>
      <c r="AZ1614" s="20" t="str">
        <f t="shared" si="1231"/>
        <v>cotrcrea</v>
      </c>
      <c r="BA1614" s="20">
        <f t="shared" si="1231"/>
        <v>90</v>
      </c>
      <c r="BB1614" s="20" t="str">
        <f t="shared" si="1231"/>
        <v>nminer</v>
      </c>
      <c r="BC1614" s="20">
        <f t="shared" si="1231"/>
        <v>0</v>
      </c>
      <c r="BD1614" s="14"/>
      <c r="BJ1614" t="s">
        <v>237</v>
      </c>
      <c r="BK1614" t="s">
        <v>152</v>
      </c>
      <c r="BN1614" s="36">
        <v>294</v>
      </c>
      <c r="BQ1614">
        <f t="shared" si="1226"/>
        <v>1</v>
      </c>
      <c r="BR1614" s="38">
        <v>44737</v>
      </c>
      <c r="BS1614" s="22" t="s">
        <v>183</v>
      </c>
      <c r="BT1614" s="20" t="str">
        <f t="shared" si="1232"/>
        <v>PASSFestival_COR22E309</v>
      </c>
      <c r="BV1614">
        <v>1</v>
      </c>
    </row>
    <row r="1615" spans="2:74" x14ac:dyDescent="0.3">
      <c r="B1615" s="20">
        <f t="shared" si="1227"/>
        <v>310</v>
      </c>
      <c r="C1615" s="22" t="str">
        <f t="shared" si="1228"/>
        <v>#310 Pass Festival</v>
      </c>
      <c r="D1615" t="str">
        <f t="shared" si="1225"/>
        <v>COR22E310</v>
      </c>
      <c r="E1615" s="53" t="s">
        <v>236</v>
      </c>
      <c r="F1615" s="20">
        <v>1000</v>
      </c>
      <c r="G1615" s="74" t="s">
        <v>1876</v>
      </c>
      <c r="H1615" s="23" t="s">
        <v>146</v>
      </c>
      <c r="J1615" s="54" t="s">
        <v>172</v>
      </c>
      <c r="K1615" s="22" t="s">
        <v>173</v>
      </c>
      <c r="L1615" s="54" t="s">
        <v>147</v>
      </c>
      <c r="M1615" s="22">
        <v>1</v>
      </c>
      <c r="N1615" s="54" t="s">
        <v>174</v>
      </c>
      <c r="T1615" s="54" t="s">
        <v>36</v>
      </c>
      <c r="U1615" s="22" t="s">
        <v>227</v>
      </c>
      <c r="AW1615" s="22"/>
      <c r="AX1615" s="20" t="str">
        <f t="shared" si="1231"/>
        <v>ncreator</v>
      </c>
      <c r="AY1615" s="20">
        <f t="shared" si="1231"/>
        <v>10</v>
      </c>
      <c r="AZ1615" s="20" t="str">
        <f t="shared" si="1231"/>
        <v>cotrcrea</v>
      </c>
      <c r="BA1615" s="20">
        <f t="shared" si="1231"/>
        <v>90</v>
      </c>
      <c r="BB1615" s="20" t="str">
        <f t="shared" si="1231"/>
        <v>nminer</v>
      </c>
      <c r="BC1615" s="20">
        <f t="shared" si="1231"/>
        <v>0</v>
      </c>
      <c r="BD1615" s="14"/>
      <c r="BJ1615" t="s">
        <v>237</v>
      </c>
      <c r="BK1615" t="s">
        <v>152</v>
      </c>
      <c r="BN1615" s="36">
        <v>294</v>
      </c>
      <c r="BQ1615">
        <f t="shared" si="1226"/>
        <v>1</v>
      </c>
      <c r="BR1615" s="38">
        <v>44737</v>
      </c>
      <c r="BS1615" s="22" t="s">
        <v>183</v>
      </c>
      <c r="BT1615" s="20" t="str">
        <f t="shared" si="1232"/>
        <v>PASSFestival_COR22E310</v>
      </c>
      <c r="BV1615">
        <v>1</v>
      </c>
    </row>
    <row r="1616" spans="2:74" x14ac:dyDescent="0.3">
      <c r="B1616" s="20">
        <f t="shared" si="1227"/>
        <v>311</v>
      </c>
      <c r="C1616" s="22" t="str">
        <f t="shared" si="1228"/>
        <v>#311 Pass Festival</v>
      </c>
      <c r="D1616" t="str">
        <f t="shared" si="1225"/>
        <v>COR22E311</v>
      </c>
      <c r="E1616" s="53" t="s">
        <v>236</v>
      </c>
      <c r="F1616" s="20">
        <v>1000</v>
      </c>
      <c r="G1616" s="74" t="s">
        <v>1877</v>
      </c>
      <c r="H1616" s="23" t="s">
        <v>146</v>
      </c>
      <c r="J1616" s="54" t="s">
        <v>172</v>
      </c>
      <c r="K1616" s="22" t="s">
        <v>173</v>
      </c>
      <c r="L1616" s="54" t="s">
        <v>147</v>
      </c>
      <c r="M1616" s="22">
        <v>1</v>
      </c>
      <c r="N1616" s="54" t="s">
        <v>174</v>
      </c>
      <c r="T1616" s="54" t="s">
        <v>36</v>
      </c>
      <c r="U1616" s="22" t="s">
        <v>227</v>
      </c>
      <c r="AW1616" s="22"/>
      <c r="AX1616" s="20" t="str">
        <f t="shared" ref="AX1616:BC1631" si="1233">AX1615</f>
        <v>ncreator</v>
      </c>
      <c r="AY1616" s="20">
        <f t="shared" si="1233"/>
        <v>10</v>
      </c>
      <c r="AZ1616" s="20" t="str">
        <f t="shared" si="1233"/>
        <v>cotrcrea</v>
      </c>
      <c r="BA1616" s="20">
        <f t="shared" si="1233"/>
        <v>90</v>
      </c>
      <c r="BB1616" s="20" t="str">
        <f t="shared" si="1233"/>
        <v>nminer</v>
      </c>
      <c r="BC1616" s="20">
        <f t="shared" si="1233"/>
        <v>0</v>
      </c>
      <c r="BD1616" s="14"/>
      <c r="BJ1616" t="s">
        <v>237</v>
      </c>
      <c r="BK1616" t="s">
        <v>152</v>
      </c>
      <c r="BN1616" s="36">
        <v>294</v>
      </c>
      <c r="BQ1616">
        <f t="shared" si="1226"/>
        <v>1</v>
      </c>
      <c r="BR1616" s="38">
        <v>44737</v>
      </c>
      <c r="BS1616" s="22" t="s">
        <v>183</v>
      </c>
      <c r="BT1616" s="20" t="str">
        <f t="shared" si="1232"/>
        <v>PASSFestival_COR22E311</v>
      </c>
      <c r="BV1616">
        <v>1</v>
      </c>
    </row>
    <row r="1617" spans="2:74" x14ac:dyDescent="0.3">
      <c r="B1617" s="20">
        <f t="shared" si="1227"/>
        <v>312</v>
      </c>
      <c r="C1617" s="22" t="str">
        <f t="shared" si="1228"/>
        <v>#312 Pass Festival</v>
      </c>
      <c r="D1617" t="str">
        <f t="shared" si="1225"/>
        <v>COR22E312</v>
      </c>
      <c r="E1617" s="53" t="s">
        <v>236</v>
      </c>
      <c r="F1617" s="20">
        <v>1000</v>
      </c>
      <c r="G1617" s="74" t="s">
        <v>1878</v>
      </c>
      <c r="H1617" s="23" t="s">
        <v>146</v>
      </c>
      <c r="J1617" s="54" t="s">
        <v>172</v>
      </c>
      <c r="K1617" s="22" t="s">
        <v>173</v>
      </c>
      <c r="L1617" s="54" t="s">
        <v>147</v>
      </c>
      <c r="M1617" s="22">
        <v>1</v>
      </c>
      <c r="N1617" s="54" t="s">
        <v>174</v>
      </c>
      <c r="T1617" s="54" t="s">
        <v>36</v>
      </c>
      <c r="U1617" s="22" t="s">
        <v>227</v>
      </c>
      <c r="AW1617" s="22"/>
      <c r="AX1617" s="20" t="str">
        <f t="shared" si="1233"/>
        <v>ncreator</v>
      </c>
      <c r="AY1617" s="20">
        <f t="shared" si="1233"/>
        <v>10</v>
      </c>
      <c r="AZ1617" s="20" t="str">
        <f t="shared" si="1233"/>
        <v>cotrcrea</v>
      </c>
      <c r="BA1617" s="20">
        <f t="shared" si="1233"/>
        <v>90</v>
      </c>
      <c r="BB1617" s="20" t="str">
        <f t="shared" si="1233"/>
        <v>nminer</v>
      </c>
      <c r="BC1617" s="20">
        <f t="shared" si="1233"/>
        <v>0</v>
      </c>
      <c r="BD1617" s="14"/>
      <c r="BJ1617" t="s">
        <v>237</v>
      </c>
      <c r="BK1617" t="s">
        <v>152</v>
      </c>
      <c r="BN1617" s="36">
        <v>294</v>
      </c>
      <c r="BQ1617">
        <f t="shared" si="1226"/>
        <v>1</v>
      </c>
      <c r="BR1617" s="38">
        <v>44737</v>
      </c>
      <c r="BS1617" s="22" t="s">
        <v>183</v>
      </c>
      <c r="BT1617" s="20" t="str">
        <f t="shared" si="1232"/>
        <v>PASSFestival_COR22E312</v>
      </c>
      <c r="BV1617">
        <v>1</v>
      </c>
    </row>
    <row r="1618" spans="2:74" x14ac:dyDescent="0.3">
      <c r="B1618" s="20">
        <f t="shared" si="1227"/>
        <v>313</v>
      </c>
      <c r="C1618" s="22" t="str">
        <f t="shared" si="1228"/>
        <v>#313 Pass Festival</v>
      </c>
      <c r="D1618" t="str">
        <f t="shared" si="1225"/>
        <v>COR22E313</v>
      </c>
      <c r="E1618" s="53" t="s">
        <v>236</v>
      </c>
      <c r="F1618" s="20">
        <v>1000</v>
      </c>
      <c r="G1618" s="74" t="s">
        <v>1879</v>
      </c>
      <c r="H1618" s="23" t="s">
        <v>146</v>
      </c>
      <c r="J1618" s="54" t="s">
        <v>172</v>
      </c>
      <c r="K1618" s="22" t="s">
        <v>173</v>
      </c>
      <c r="L1618" s="54" t="s">
        <v>147</v>
      </c>
      <c r="M1618" s="22">
        <v>1</v>
      </c>
      <c r="N1618" s="54" t="s">
        <v>174</v>
      </c>
      <c r="T1618" s="54" t="s">
        <v>36</v>
      </c>
      <c r="U1618" s="22" t="s">
        <v>227</v>
      </c>
      <c r="AW1618" s="22"/>
      <c r="AX1618" s="20" t="str">
        <f t="shared" si="1233"/>
        <v>ncreator</v>
      </c>
      <c r="AY1618" s="20">
        <f t="shared" si="1233"/>
        <v>10</v>
      </c>
      <c r="AZ1618" s="20" t="str">
        <f t="shared" si="1233"/>
        <v>cotrcrea</v>
      </c>
      <c r="BA1618" s="20">
        <f t="shared" si="1233"/>
        <v>90</v>
      </c>
      <c r="BB1618" s="20" t="str">
        <f t="shared" si="1233"/>
        <v>nminer</v>
      </c>
      <c r="BC1618" s="20">
        <f t="shared" si="1233"/>
        <v>0</v>
      </c>
      <c r="BD1618" s="14"/>
      <c r="BJ1618" t="s">
        <v>237</v>
      </c>
      <c r="BK1618" t="s">
        <v>152</v>
      </c>
      <c r="BN1618" s="36">
        <v>294</v>
      </c>
      <c r="BQ1618">
        <f t="shared" si="1226"/>
        <v>1</v>
      </c>
      <c r="BR1618" s="38">
        <v>44737</v>
      </c>
      <c r="BS1618" s="22" t="s">
        <v>183</v>
      </c>
      <c r="BT1618" s="20" t="str">
        <f t="shared" si="1232"/>
        <v>PASSFestival_COR22E313</v>
      </c>
      <c r="BV1618">
        <v>1</v>
      </c>
    </row>
    <row r="1619" spans="2:74" x14ac:dyDescent="0.3">
      <c r="B1619" s="20">
        <f t="shared" si="1227"/>
        <v>314</v>
      </c>
      <c r="C1619" s="22" t="str">
        <f t="shared" si="1228"/>
        <v>#314 Pass Festival</v>
      </c>
      <c r="D1619" t="str">
        <f t="shared" si="1225"/>
        <v>COR22E314</v>
      </c>
      <c r="E1619" s="53" t="s">
        <v>236</v>
      </c>
      <c r="F1619" s="20">
        <v>1000</v>
      </c>
      <c r="G1619" s="74" t="s">
        <v>1880</v>
      </c>
      <c r="H1619" s="23" t="s">
        <v>146</v>
      </c>
      <c r="J1619" s="54" t="s">
        <v>172</v>
      </c>
      <c r="K1619" s="22" t="s">
        <v>173</v>
      </c>
      <c r="L1619" s="54" t="s">
        <v>147</v>
      </c>
      <c r="M1619" s="22">
        <v>1</v>
      </c>
      <c r="N1619" s="54" t="s">
        <v>174</v>
      </c>
      <c r="T1619" s="54" t="s">
        <v>36</v>
      </c>
      <c r="U1619" s="22" t="s">
        <v>227</v>
      </c>
      <c r="AW1619" s="22"/>
      <c r="AX1619" s="20" t="str">
        <f t="shared" si="1233"/>
        <v>ncreator</v>
      </c>
      <c r="AY1619" s="20">
        <f t="shared" si="1233"/>
        <v>10</v>
      </c>
      <c r="AZ1619" s="20" t="str">
        <f t="shared" si="1233"/>
        <v>cotrcrea</v>
      </c>
      <c r="BA1619" s="20">
        <f t="shared" si="1233"/>
        <v>90</v>
      </c>
      <c r="BB1619" s="20" t="str">
        <f t="shared" si="1233"/>
        <v>nminer</v>
      </c>
      <c r="BC1619" s="20">
        <f t="shared" si="1233"/>
        <v>0</v>
      </c>
      <c r="BD1619" s="14"/>
      <c r="BJ1619" t="s">
        <v>237</v>
      </c>
      <c r="BK1619" t="s">
        <v>152</v>
      </c>
      <c r="BN1619" s="36">
        <v>294</v>
      </c>
      <c r="BQ1619">
        <f t="shared" si="1226"/>
        <v>1</v>
      </c>
      <c r="BR1619" s="38">
        <v>44737</v>
      </c>
      <c r="BS1619" s="22" t="s">
        <v>183</v>
      </c>
      <c r="BT1619" s="20" t="str">
        <f t="shared" si="1232"/>
        <v>PASSFestival_COR22E314</v>
      </c>
      <c r="BV1619">
        <v>1</v>
      </c>
    </row>
    <row r="1620" spans="2:74" x14ac:dyDescent="0.3">
      <c r="B1620" s="20">
        <f t="shared" si="1227"/>
        <v>315</v>
      </c>
      <c r="C1620" s="22" t="str">
        <f t="shared" si="1228"/>
        <v>#315 Pass Festival</v>
      </c>
      <c r="D1620" t="str">
        <f t="shared" si="1225"/>
        <v>COR22E315</v>
      </c>
      <c r="E1620" s="53" t="s">
        <v>236</v>
      </c>
      <c r="F1620" s="20">
        <v>1000</v>
      </c>
      <c r="G1620" s="74" t="s">
        <v>1881</v>
      </c>
      <c r="H1620" s="23" t="s">
        <v>146</v>
      </c>
      <c r="J1620" s="54" t="s">
        <v>172</v>
      </c>
      <c r="K1620" s="22" t="s">
        <v>173</v>
      </c>
      <c r="L1620" s="54" t="s">
        <v>147</v>
      </c>
      <c r="M1620" s="22">
        <v>1</v>
      </c>
      <c r="N1620" s="54" t="s">
        <v>174</v>
      </c>
      <c r="T1620" s="54" t="s">
        <v>36</v>
      </c>
      <c r="U1620" s="22" t="s">
        <v>227</v>
      </c>
      <c r="AW1620" s="22"/>
      <c r="AX1620" s="20" t="str">
        <f t="shared" si="1233"/>
        <v>ncreator</v>
      </c>
      <c r="AY1620" s="20">
        <f t="shared" si="1233"/>
        <v>10</v>
      </c>
      <c r="AZ1620" s="20" t="str">
        <f t="shared" si="1233"/>
        <v>cotrcrea</v>
      </c>
      <c r="BA1620" s="20">
        <f t="shared" si="1233"/>
        <v>90</v>
      </c>
      <c r="BB1620" s="20" t="str">
        <f t="shared" si="1233"/>
        <v>nminer</v>
      </c>
      <c r="BC1620" s="20">
        <f t="shared" si="1233"/>
        <v>0</v>
      </c>
      <c r="BD1620" s="14"/>
      <c r="BJ1620" t="s">
        <v>237</v>
      </c>
      <c r="BK1620" t="s">
        <v>152</v>
      </c>
      <c r="BN1620" s="36">
        <v>294</v>
      </c>
      <c r="BQ1620">
        <f t="shared" si="1226"/>
        <v>1</v>
      </c>
      <c r="BR1620" s="38">
        <v>44737</v>
      </c>
      <c r="BS1620" s="22" t="s">
        <v>183</v>
      </c>
      <c r="BT1620" s="20" t="str">
        <f t="shared" si="1232"/>
        <v>PASSFestival_COR22E315</v>
      </c>
      <c r="BV1620">
        <v>1</v>
      </c>
    </row>
    <row r="1621" spans="2:74" x14ac:dyDescent="0.3">
      <c r="B1621" s="20">
        <f t="shared" si="1227"/>
        <v>316</v>
      </c>
      <c r="C1621" s="22" t="str">
        <f t="shared" si="1228"/>
        <v>#316 Pass Festival</v>
      </c>
      <c r="D1621" t="str">
        <f t="shared" si="1225"/>
        <v>COR22E316</v>
      </c>
      <c r="E1621" s="53" t="s">
        <v>236</v>
      </c>
      <c r="F1621" s="20">
        <v>1000</v>
      </c>
      <c r="G1621" s="74" t="s">
        <v>1882</v>
      </c>
      <c r="H1621" s="23" t="s">
        <v>146</v>
      </c>
      <c r="J1621" s="54" t="s">
        <v>172</v>
      </c>
      <c r="K1621" s="22" t="s">
        <v>173</v>
      </c>
      <c r="L1621" s="54" t="s">
        <v>147</v>
      </c>
      <c r="M1621" s="22">
        <v>1</v>
      </c>
      <c r="N1621" s="54" t="s">
        <v>174</v>
      </c>
      <c r="T1621" s="54" t="s">
        <v>36</v>
      </c>
      <c r="U1621" s="22" t="s">
        <v>227</v>
      </c>
      <c r="AW1621" s="22"/>
      <c r="AX1621" s="20" t="str">
        <f t="shared" si="1233"/>
        <v>ncreator</v>
      </c>
      <c r="AY1621" s="20">
        <f t="shared" si="1233"/>
        <v>10</v>
      </c>
      <c r="AZ1621" s="20" t="str">
        <f t="shared" si="1233"/>
        <v>cotrcrea</v>
      </c>
      <c r="BA1621" s="20">
        <f t="shared" si="1233"/>
        <v>90</v>
      </c>
      <c r="BB1621" s="20" t="str">
        <f t="shared" si="1233"/>
        <v>nminer</v>
      </c>
      <c r="BC1621" s="20">
        <f t="shared" si="1233"/>
        <v>0</v>
      </c>
      <c r="BD1621" s="14"/>
      <c r="BJ1621" t="s">
        <v>237</v>
      </c>
      <c r="BK1621" t="s">
        <v>152</v>
      </c>
      <c r="BN1621" s="36">
        <v>294</v>
      </c>
      <c r="BQ1621">
        <f t="shared" si="1226"/>
        <v>1</v>
      </c>
      <c r="BR1621" s="38">
        <v>44737</v>
      </c>
      <c r="BS1621" s="22" t="s">
        <v>183</v>
      </c>
      <c r="BT1621" s="20" t="str">
        <f t="shared" si="1232"/>
        <v>PASSFestival_COR22E316</v>
      </c>
      <c r="BV1621">
        <v>1</v>
      </c>
    </row>
    <row r="1622" spans="2:74" x14ac:dyDescent="0.3">
      <c r="B1622" s="20">
        <f t="shared" si="1227"/>
        <v>317</v>
      </c>
      <c r="C1622" s="22" t="str">
        <f t="shared" si="1228"/>
        <v>#317 Pass Festival</v>
      </c>
      <c r="D1622" t="str">
        <f t="shared" si="1225"/>
        <v>COR22E317</v>
      </c>
      <c r="E1622" s="53" t="s">
        <v>236</v>
      </c>
      <c r="F1622" s="20">
        <v>1000</v>
      </c>
      <c r="G1622" s="74" t="s">
        <v>1883</v>
      </c>
      <c r="H1622" s="23" t="s">
        <v>146</v>
      </c>
      <c r="J1622" s="54" t="s">
        <v>172</v>
      </c>
      <c r="K1622" s="22" t="s">
        <v>173</v>
      </c>
      <c r="L1622" s="54" t="s">
        <v>147</v>
      </c>
      <c r="M1622" s="22">
        <v>1</v>
      </c>
      <c r="N1622" s="54" t="s">
        <v>174</v>
      </c>
      <c r="T1622" s="54" t="s">
        <v>36</v>
      </c>
      <c r="U1622" s="22" t="s">
        <v>227</v>
      </c>
      <c r="AW1622" s="22"/>
      <c r="AX1622" s="20" t="str">
        <f t="shared" si="1233"/>
        <v>ncreator</v>
      </c>
      <c r="AY1622" s="20">
        <f t="shared" si="1233"/>
        <v>10</v>
      </c>
      <c r="AZ1622" s="20" t="str">
        <f t="shared" si="1233"/>
        <v>cotrcrea</v>
      </c>
      <c r="BA1622" s="20">
        <f t="shared" si="1233"/>
        <v>90</v>
      </c>
      <c r="BB1622" s="20" t="str">
        <f t="shared" si="1233"/>
        <v>nminer</v>
      </c>
      <c r="BC1622" s="20">
        <f t="shared" si="1233"/>
        <v>0</v>
      </c>
      <c r="BD1622" s="14"/>
      <c r="BJ1622" t="s">
        <v>237</v>
      </c>
      <c r="BK1622" t="s">
        <v>152</v>
      </c>
      <c r="BN1622" s="36">
        <v>294</v>
      </c>
      <c r="BQ1622">
        <f t="shared" si="1226"/>
        <v>1</v>
      </c>
      <c r="BR1622" s="38">
        <v>44737</v>
      </c>
      <c r="BS1622" s="22" t="s">
        <v>183</v>
      </c>
      <c r="BT1622" s="20" t="str">
        <f t="shared" si="1232"/>
        <v>PASSFestival_COR22E317</v>
      </c>
      <c r="BV1622">
        <v>1</v>
      </c>
    </row>
    <row r="1623" spans="2:74" x14ac:dyDescent="0.3">
      <c r="B1623" s="20">
        <f t="shared" si="1227"/>
        <v>318</v>
      </c>
      <c r="C1623" s="22" t="str">
        <f t="shared" si="1228"/>
        <v>#318 Pass Festival</v>
      </c>
      <c r="D1623" t="str">
        <f t="shared" si="1225"/>
        <v>COR22E318</v>
      </c>
      <c r="E1623" s="53" t="s">
        <v>236</v>
      </c>
      <c r="F1623" s="20">
        <v>1000</v>
      </c>
      <c r="G1623" s="74" t="s">
        <v>1884</v>
      </c>
      <c r="H1623" s="23" t="s">
        <v>146</v>
      </c>
      <c r="J1623" s="54" t="s">
        <v>172</v>
      </c>
      <c r="K1623" s="22" t="s">
        <v>173</v>
      </c>
      <c r="L1623" s="54" t="s">
        <v>147</v>
      </c>
      <c r="M1623" s="22">
        <v>1</v>
      </c>
      <c r="N1623" s="54" t="s">
        <v>174</v>
      </c>
      <c r="T1623" s="54" t="s">
        <v>36</v>
      </c>
      <c r="U1623" s="22" t="s">
        <v>227</v>
      </c>
      <c r="AW1623" s="22"/>
      <c r="AX1623" s="20" t="str">
        <f t="shared" si="1233"/>
        <v>ncreator</v>
      </c>
      <c r="AY1623" s="20">
        <f t="shared" si="1233"/>
        <v>10</v>
      </c>
      <c r="AZ1623" s="20" t="str">
        <f t="shared" si="1233"/>
        <v>cotrcrea</v>
      </c>
      <c r="BA1623" s="20">
        <f t="shared" si="1233"/>
        <v>90</v>
      </c>
      <c r="BB1623" s="20" t="str">
        <f t="shared" si="1233"/>
        <v>nminer</v>
      </c>
      <c r="BC1623" s="20">
        <f t="shared" si="1233"/>
        <v>0</v>
      </c>
      <c r="BD1623" s="14"/>
      <c r="BJ1623" t="s">
        <v>237</v>
      </c>
      <c r="BK1623" t="s">
        <v>152</v>
      </c>
      <c r="BN1623" s="36">
        <v>294</v>
      </c>
      <c r="BQ1623">
        <f t="shared" si="1226"/>
        <v>1</v>
      </c>
      <c r="BR1623" s="38">
        <v>44737</v>
      </c>
      <c r="BS1623" s="22" t="s">
        <v>183</v>
      </c>
      <c r="BT1623" s="20" t="str">
        <f t="shared" si="1232"/>
        <v>PASSFestival_COR22E318</v>
      </c>
      <c r="BV1623">
        <v>1</v>
      </c>
    </row>
    <row r="1624" spans="2:74" x14ac:dyDescent="0.3">
      <c r="B1624" s="20">
        <f t="shared" si="1227"/>
        <v>319</v>
      </c>
      <c r="C1624" s="22" t="str">
        <f t="shared" si="1228"/>
        <v>#319 Pass Festival</v>
      </c>
      <c r="D1624" t="str">
        <f t="shared" si="1225"/>
        <v>COR22E319</v>
      </c>
      <c r="E1624" s="53" t="s">
        <v>236</v>
      </c>
      <c r="F1624" s="20">
        <v>1000</v>
      </c>
      <c r="G1624" s="74" t="s">
        <v>1885</v>
      </c>
      <c r="H1624" s="23" t="s">
        <v>146</v>
      </c>
      <c r="J1624" s="54" t="s">
        <v>172</v>
      </c>
      <c r="K1624" s="22" t="s">
        <v>173</v>
      </c>
      <c r="L1624" s="54" t="s">
        <v>147</v>
      </c>
      <c r="M1624" s="22">
        <v>1</v>
      </c>
      <c r="N1624" s="54" t="s">
        <v>174</v>
      </c>
      <c r="T1624" s="54" t="s">
        <v>36</v>
      </c>
      <c r="U1624" s="22" t="s">
        <v>227</v>
      </c>
      <c r="AW1624" s="22"/>
      <c r="AX1624" s="20" t="str">
        <f t="shared" si="1233"/>
        <v>ncreator</v>
      </c>
      <c r="AY1624" s="20">
        <f t="shared" si="1233"/>
        <v>10</v>
      </c>
      <c r="AZ1624" s="20" t="str">
        <f t="shared" si="1233"/>
        <v>cotrcrea</v>
      </c>
      <c r="BA1624" s="20">
        <f t="shared" si="1233"/>
        <v>90</v>
      </c>
      <c r="BB1624" s="20" t="str">
        <f t="shared" si="1233"/>
        <v>nminer</v>
      </c>
      <c r="BC1624" s="20">
        <f t="shared" si="1233"/>
        <v>0</v>
      </c>
      <c r="BD1624" s="14"/>
      <c r="BJ1624" t="s">
        <v>237</v>
      </c>
      <c r="BK1624" t="s">
        <v>152</v>
      </c>
      <c r="BN1624" s="36">
        <v>294</v>
      </c>
      <c r="BQ1624">
        <f t="shared" si="1226"/>
        <v>1</v>
      </c>
      <c r="BR1624" s="38">
        <v>44737</v>
      </c>
      <c r="BS1624" s="22" t="s">
        <v>183</v>
      </c>
      <c r="BT1624" s="20" t="str">
        <f t="shared" si="1232"/>
        <v>PASSFestival_COR22E319</v>
      </c>
      <c r="BV1624">
        <v>1</v>
      </c>
    </row>
    <row r="1625" spans="2:74" x14ac:dyDescent="0.3">
      <c r="B1625" s="20">
        <f t="shared" si="1227"/>
        <v>320</v>
      </c>
      <c r="C1625" s="22" t="str">
        <f t="shared" si="1228"/>
        <v>#320 Pass Festival</v>
      </c>
      <c r="D1625" t="str">
        <f t="shared" si="1225"/>
        <v>COR22E320</v>
      </c>
      <c r="E1625" s="53" t="s">
        <v>236</v>
      </c>
      <c r="F1625" s="20">
        <v>1000</v>
      </c>
      <c r="G1625" s="74" t="s">
        <v>1886</v>
      </c>
      <c r="H1625" s="23" t="s">
        <v>146</v>
      </c>
      <c r="J1625" s="54" t="s">
        <v>172</v>
      </c>
      <c r="K1625" s="22" t="s">
        <v>173</v>
      </c>
      <c r="L1625" s="54" t="s">
        <v>147</v>
      </c>
      <c r="M1625" s="22">
        <v>1</v>
      </c>
      <c r="N1625" s="54" t="s">
        <v>174</v>
      </c>
      <c r="T1625" s="54" t="s">
        <v>36</v>
      </c>
      <c r="U1625" s="22" t="s">
        <v>227</v>
      </c>
      <c r="AW1625" s="22"/>
      <c r="AX1625" s="20" t="str">
        <f t="shared" si="1233"/>
        <v>ncreator</v>
      </c>
      <c r="AY1625" s="20">
        <f t="shared" si="1233"/>
        <v>10</v>
      </c>
      <c r="AZ1625" s="20" t="str">
        <f t="shared" si="1233"/>
        <v>cotrcrea</v>
      </c>
      <c r="BA1625" s="20">
        <f t="shared" si="1233"/>
        <v>90</v>
      </c>
      <c r="BB1625" s="20" t="str">
        <f t="shared" si="1233"/>
        <v>nminer</v>
      </c>
      <c r="BC1625" s="20">
        <f t="shared" si="1233"/>
        <v>0</v>
      </c>
      <c r="BD1625" s="14"/>
      <c r="BJ1625" t="s">
        <v>237</v>
      </c>
      <c r="BK1625" t="s">
        <v>152</v>
      </c>
      <c r="BN1625" s="36">
        <v>294</v>
      </c>
      <c r="BQ1625">
        <f t="shared" si="1226"/>
        <v>1</v>
      </c>
      <c r="BR1625" s="38">
        <v>44737</v>
      </c>
      <c r="BS1625" s="22" t="s">
        <v>183</v>
      </c>
      <c r="BT1625" s="20" t="str">
        <f t="shared" si="1232"/>
        <v>PASSFestival_COR22E320</v>
      </c>
      <c r="BV1625">
        <v>1</v>
      </c>
    </row>
    <row r="1626" spans="2:74" x14ac:dyDescent="0.3">
      <c r="B1626" s="20">
        <f t="shared" si="1227"/>
        <v>321</v>
      </c>
      <c r="C1626" s="22" t="str">
        <f t="shared" si="1228"/>
        <v>#321 Pass Festival</v>
      </c>
      <c r="D1626" t="str">
        <f t="shared" ref="D1626:D1689" si="1234">"COR22E"&amp;B1626</f>
        <v>COR22E321</v>
      </c>
      <c r="E1626" s="53" t="s">
        <v>236</v>
      </c>
      <c r="F1626" s="20">
        <v>1000</v>
      </c>
      <c r="G1626" s="74" t="s">
        <v>1887</v>
      </c>
      <c r="H1626" s="23" t="s">
        <v>146</v>
      </c>
      <c r="J1626" s="54" t="s">
        <v>172</v>
      </c>
      <c r="K1626" s="22" t="s">
        <v>173</v>
      </c>
      <c r="L1626" s="54" t="s">
        <v>147</v>
      </c>
      <c r="M1626" s="22">
        <v>1</v>
      </c>
      <c r="N1626" s="54" t="s">
        <v>174</v>
      </c>
      <c r="T1626" s="54" t="s">
        <v>36</v>
      </c>
      <c r="U1626" s="22" t="s">
        <v>227</v>
      </c>
      <c r="AW1626" s="22"/>
      <c r="AX1626" s="20" t="str">
        <f t="shared" si="1233"/>
        <v>ncreator</v>
      </c>
      <c r="AY1626" s="20">
        <f t="shared" si="1233"/>
        <v>10</v>
      </c>
      <c r="AZ1626" s="20" t="str">
        <f t="shared" si="1233"/>
        <v>cotrcrea</v>
      </c>
      <c r="BA1626" s="20">
        <f t="shared" si="1233"/>
        <v>90</v>
      </c>
      <c r="BB1626" s="20" t="str">
        <f t="shared" si="1233"/>
        <v>nminer</v>
      </c>
      <c r="BC1626" s="20">
        <f t="shared" si="1233"/>
        <v>0</v>
      </c>
      <c r="BD1626" s="14"/>
      <c r="BJ1626" t="s">
        <v>237</v>
      </c>
      <c r="BK1626" t="s">
        <v>152</v>
      </c>
      <c r="BN1626" s="36">
        <v>294</v>
      </c>
      <c r="BQ1626">
        <f t="shared" ref="BQ1626:BQ1689" si="1235">BV1626</f>
        <v>1</v>
      </c>
      <c r="BR1626" s="38">
        <v>44737</v>
      </c>
      <c r="BS1626" s="22" t="s">
        <v>183</v>
      </c>
      <c r="BT1626" s="20" t="str">
        <f t="shared" si="1232"/>
        <v>PASSFestival_COR22E321</v>
      </c>
      <c r="BV1626">
        <v>1</v>
      </c>
    </row>
    <row r="1627" spans="2:74" x14ac:dyDescent="0.3">
      <c r="B1627" s="20">
        <f t="shared" ref="B1627:B1690" si="1236">+B1626+1</f>
        <v>322</v>
      </c>
      <c r="C1627" s="22" t="str">
        <f t="shared" ref="C1627:C1690" si="1237">"#"&amp;B1627&amp;" Pass Festival"</f>
        <v>#322 Pass Festival</v>
      </c>
      <c r="D1627" t="str">
        <f t="shared" si="1234"/>
        <v>COR22E322</v>
      </c>
      <c r="E1627" s="53" t="s">
        <v>236</v>
      </c>
      <c r="F1627" s="20">
        <v>1000</v>
      </c>
      <c r="G1627" s="74" t="s">
        <v>1888</v>
      </c>
      <c r="H1627" s="23" t="s">
        <v>146</v>
      </c>
      <c r="J1627" s="54" t="s">
        <v>172</v>
      </c>
      <c r="K1627" s="22" t="s">
        <v>173</v>
      </c>
      <c r="L1627" s="54" t="s">
        <v>147</v>
      </c>
      <c r="M1627" s="22">
        <v>1</v>
      </c>
      <c r="N1627" s="54" t="s">
        <v>174</v>
      </c>
      <c r="T1627" s="54" t="s">
        <v>36</v>
      </c>
      <c r="U1627" s="22" t="s">
        <v>227</v>
      </c>
      <c r="AW1627" s="22"/>
      <c r="AX1627" s="20" t="str">
        <f t="shared" si="1233"/>
        <v>ncreator</v>
      </c>
      <c r="AY1627" s="20">
        <f t="shared" si="1233"/>
        <v>10</v>
      </c>
      <c r="AZ1627" s="20" t="str">
        <f t="shared" si="1233"/>
        <v>cotrcrea</v>
      </c>
      <c r="BA1627" s="20">
        <f t="shared" si="1233"/>
        <v>90</v>
      </c>
      <c r="BB1627" s="20" t="str">
        <f t="shared" si="1233"/>
        <v>nminer</v>
      </c>
      <c r="BC1627" s="20">
        <f t="shared" si="1233"/>
        <v>0</v>
      </c>
      <c r="BD1627" s="14"/>
      <c r="BJ1627" t="s">
        <v>237</v>
      </c>
      <c r="BK1627" t="s">
        <v>152</v>
      </c>
      <c r="BN1627" s="36">
        <v>294</v>
      </c>
      <c r="BQ1627">
        <f t="shared" si="1235"/>
        <v>1</v>
      </c>
      <c r="BR1627" s="38">
        <v>44737</v>
      </c>
      <c r="BS1627" s="22" t="s">
        <v>183</v>
      </c>
      <c r="BT1627" s="20" t="str">
        <f t="shared" si="1232"/>
        <v>PASSFestival_COR22E322</v>
      </c>
      <c r="BV1627">
        <v>1</v>
      </c>
    </row>
    <row r="1628" spans="2:74" x14ac:dyDescent="0.3">
      <c r="B1628" s="20">
        <f t="shared" si="1236"/>
        <v>323</v>
      </c>
      <c r="C1628" s="22" t="str">
        <f t="shared" si="1237"/>
        <v>#323 Pass Festival</v>
      </c>
      <c r="D1628" t="str">
        <f t="shared" si="1234"/>
        <v>COR22E323</v>
      </c>
      <c r="E1628" s="53" t="s">
        <v>236</v>
      </c>
      <c r="F1628" s="20">
        <v>1000</v>
      </c>
      <c r="G1628" s="74" t="s">
        <v>1889</v>
      </c>
      <c r="H1628" s="23" t="s">
        <v>146</v>
      </c>
      <c r="J1628" s="54" t="s">
        <v>172</v>
      </c>
      <c r="K1628" s="22" t="s">
        <v>173</v>
      </c>
      <c r="L1628" s="54" t="s">
        <v>147</v>
      </c>
      <c r="M1628" s="22">
        <v>1</v>
      </c>
      <c r="N1628" s="54" t="s">
        <v>174</v>
      </c>
      <c r="T1628" s="54" t="s">
        <v>36</v>
      </c>
      <c r="U1628" s="22" t="s">
        <v>227</v>
      </c>
      <c r="AW1628" s="22"/>
      <c r="AX1628" s="20" t="str">
        <f t="shared" si="1233"/>
        <v>ncreator</v>
      </c>
      <c r="AY1628" s="20">
        <f t="shared" si="1233"/>
        <v>10</v>
      </c>
      <c r="AZ1628" s="20" t="str">
        <f t="shared" si="1233"/>
        <v>cotrcrea</v>
      </c>
      <c r="BA1628" s="20">
        <f t="shared" si="1233"/>
        <v>90</v>
      </c>
      <c r="BB1628" s="20" t="str">
        <f t="shared" si="1233"/>
        <v>nminer</v>
      </c>
      <c r="BC1628" s="20">
        <f t="shared" si="1233"/>
        <v>0</v>
      </c>
      <c r="BD1628" s="14"/>
      <c r="BJ1628" t="s">
        <v>237</v>
      </c>
      <c r="BK1628" t="s">
        <v>152</v>
      </c>
      <c r="BN1628" s="36">
        <v>294</v>
      </c>
      <c r="BQ1628">
        <f t="shared" si="1235"/>
        <v>1</v>
      </c>
      <c r="BR1628" s="38">
        <v>44737</v>
      </c>
      <c r="BS1628" s="22" t="s">
        <v>183</v>
      </c>
      <c r="BT1628" s="20" t="str">
        <f t="shared" si="1232"/>
        <v>PASSFestival_COR22E323</v>
      </c>
      <c r="BV1628">
        <v>1</v>
      </c>
    </row>
    <row r="1629" spans="2:74" x14ac:dyDescent="0.3">
      <c r="B1629" s="20">
        <f t="shared" si="1236"/>
        <v>324</v>
      </c>
      <c r="C1629" s="22" t="str">
        <f t="shared" si="1237"/>
        <v>#324 Pass Festival</v>
      </c>
      <c r="D1629" t="str">
        <f t="shared" si="1234"/>
        <v>COR22E324</v>
      </c>
      <c r="E1629" s="53" t="s">
        <v>236</v>
      </c>
      <c r="F1629" s="20">
        <v>1000</v>
      </c>
      <c r="G1629" s="74" t="s">
        <v>1890</v>
      </c>
      <c r="H1629" s="23" t="s">
        <v>146</v>
      </c>
      <c r="J1629" s="54" t="s">
        <v>172</v>
      </c>
      <c r="K1629" s="22" t="s">
        <v>173</v>
      </c>
      <c r="L1629" s="54" t="s">
        <v>147</v>
      </c>
      <c r="M1629" s="22">
        <v>1</v>
      </c>
      <c r="N1629" s="54" t="s">
        <v>174</v>
      </c>
      <c r="T1629" s="54" t="s">
        <v>36</v>
      </c>
      <c r="U1629" s="22" t="s">
        <v>227</v>
      </c>
      <c r="AW1629" s="22"/>
      <c r="AX1629" s="20" t="str">
        <f t="shared" si="1233"/>
        <v>ncreator</v>
      </c>
      <c r="AY1629" s="20">
        <f t="shared" si="1233"/>
        <v>10</v>
      </c>
      <c r="AZ1629" s="20" t="str">
        <f t="shared" si="1233"/>
        <v>cotrcrea</v>
      </c>
      <c r="BA1629" s="20">
        <f t="shared" si="1233"/>
        <v>90</v>
      </c>
      <c r="BB1629" s="20" t="str">
        <f t="shared" si="1233"/>
        <v>nminer</v>
      </c>
      <c r="BC1629" s="20">
        <f t="shared" si="1233"/>
        <v>0</v>
      </c>
      <c r="BD1629" s="14"/>
      <c r="BJ1629" t="s">
        <v>237</v>
      </c>
      <c r="BK1629" t="s">
        <v>152</v>
      </c>
      <c r="BN1629" s="36">
        <v>294</v>
      </c>
      <c r="BQ1629">
        <f t="shared" si="1235"/>
        <v>1</v>
      </c>
      <c r="BR1629" s="38">
        <v>44737</v>
      </c>
      <c r="BS1629" s="22" t="s">
        <v>183</v>
      </c>
      <c r="BT1629" s="20" t="str">
        <f t="shared" si="1232"/>
        <v>PASSFestival_COR22E324</v>
      </c>
      <c r="BV1629">
        <v>1</v>
      </c>
    </row>
    <row r="1630" spans="2:74" x14ac:dyDescent="0.3">
      <c r="B1630" s="20">
        <f t="shared" si="1236"/>
        <v>325</v>
      </c>
      <c r="C1630" s="22" t="str">
        <f t="shared" si="1237"/>
        <v>#325 Pass Festival</v>
      </c>
      <c r="D1630" t="str">
        <f t="shared" si="1234"/>
        <v>COR22E325</v>
      </c>
      <c r="E1630" s="53" t="s">
        <v>236</v>
      </c>
      <c r="F1630" s="20">
        <v>1000</v>
      </c>
      <c r="G1630" s="74" t="s">
        <v>1891</v>
      </c>
      <c r="H1630" s="23" t="s">
        <v>146</v>
      </c>
      <c r="J1630" s="54" t="s">
        <v>172</v>
      </c>
      <c r="K1630" s="22" t="s">
        <v>173</v>
      </c>
      <c r="L1630" s="54" t="s">
        <v>147</v>
      </c>
      <c r="M1630" s="22">
        <v>1</v>
      </c>
      <c r="N1630" s="54" t="s">
        <v>174</v>
      </c>
      <c r="T1630" s="54" t="s">
        <v>36</v>
      </c>
      <c r="U1630" s="22" t="s">
        <v>227</v>
      </c>
      <c r="AW1630" s="22"/>
      <c r="AX1630" s="20" t="str">
        <f t="shared" si="1233"/>
        <v>ncreator</v>
      </c>
      <c r="AY1630" s="20">
        <f t="shared" si="1233"/>
        <v>10</v>
      </c>
      <c r="AZ1630" s="20" t="str">
        <f t="shared" si="1233"/>
        <v>cotrcrea</v>
      </c>
      <c r="BA1630" s="20">
        <f t="shared" si="1233"/>
        <v>90</v>
      </c>
      <c r="BB1630" s="20" t="str">
        <f t="shared" si="1233"/>
        <v>nminer</v>
      </c>
      <c r="BC1630" s="20">
        <f t="shared" si="1233"/>
        <v>0</v>
      </c>
      <c r="BD1630" s="14"/>
      <c r="BJ1630" t="s">
        <v>237</v>
      </c>
      <c r="BK1630" t="s">
        <v>152</v>
      </c>
      <c r="BN1630" s="36">
        <v>294</v>
      </c>
      <c r="BQ1630">
        <f t="shared" si="1235"/>
        <v>1</v>
      </c>
      <c r="BR1630" s="38">
        <v>44737</v>
      </c>
      <c r="BS1630" s="22" t="s">
        <v>183</v>
      </c>
      <c r="BT1630" s="20" t="str">
        <f t="shared" si="1232"/>
        <v>PASSFestival_COR22E325</v>
      </c>
      <c r="BV1630">
        <v>1</v>
      </c>
    </row>
    <row r="1631" spans="2:74" x14ac:dyDescent="0.3">
      <c r="B1631" s="20">
        <f t="shared" si="1236"/>
        <v>326</v>
      </c>
      <c r="C1631" s="22" t="str">
        <f t="shared" si="1237"/>
        <v>#326 Pass Festival</v>
      </c>
      <c r="D1631" t="str">
        <f t="shared" si="1234"/>
        <v>COR22E326</v>
      </c>
      <c r="E1631" s="53" t="s">
        <v>236</v>
      </c>
      <c r="F1631" s="20">
        <v>1000</v>
      </c>
      <c r="G1631" s="74" t="s">
        <v>1892</v>
      </c>
      <c r="H1631" s="23" t="s">
        <v>146</v>
      </c>
      <c r="J1631" s="54" t="s">
        <v>172</v>
      </c>
      <c r="K1631" s="22" t="s">
        <v>173</v>
      </c>
      <c r="L1631" s="54" t="s">
        <v>147</v>
      </c>
      <c r="M1631" s="22">
        <v>1</v>
      </c>
      <c r="N1631" s="54" t="s">
        <v>174</v>
      </c>
      <c r="T1631" s="54" t="s">
        <v>36</v>
      </c>
      <c r="U1631" s="22" t="s">
        <v>227</v>
      </c>
      <c r="AW1631" s="22"/>
      <c r="AX1631" s="20" t="str">
        <f t="shared" si="1233"/>
        <v>ncreator</v>
      </c>
      <c r="AY1631" s="20">
        <f t="shared" si="1233"/>
        <v>10</v>
      </c>
      <c r="AZ1631" s="20" t="str">
        <f t="shared" si="1233"/>
        <v>cotrcrea</v>
      </c>
      <c r="BA1631" s="20">
        <f t="shared" si="1233"/>
        <v>90</v>
      </c>
      <c r="BB1631" s="20" t="str">
        <f t="shared" si="1233"/>
        <v>nminer</v>
      </c>
      <c r="BC1631" s="20">
        <f t="shared" si="1233"/>
        <v>0</v>
      </c>
      <c r="BD1631" s="14"/>
      <c r="BJ1631" t="s">
        <v>237</v>
      </c>
      <c r="BK1631" t="s">
        <v>152</v>
      </c>
      <c r="BN1631" s="36">
        <v>294</v>
      </c>
      <c r="BQ1631">
        <f t="shared" si="1235"/>
        <v>1</v>
      </c>
      <c r="BR1631" s="38">
        <v>44737</v>
      </c>
      <c r="BS1631" s="22" t="s">
        <v>183</v>
      </c>
      <c r="BT1631" s="20" t="str">
        <f t="shared" si="1232"/>
        <v>PASSFestival_COR22E326</v>
      </c>
      <c r="BV1631">
        <v>1</v>
      </c>
    </row>
    <row r="1632" spans="2:74" x14ac:dyDescent="0.3">
      <c r="B1632" s="20">
        <f t="shared" si="1236"/>
        <v>327</v>
      </c>
      <c r="C1632" s="22" t="str">
        <f t="shared" si="1237"/>
        <v>#327 Pass Festival</v>
      </c>
      <c r="D1632" t="str">
        <f t="shared" si="1234"/>
        <v>COR22E327</v>
      </c>
      <c r="E1632" s="53" t="s">
        <v>236</v>
      </c>
      <c r="F1632" s="20">
        <v>1000</v>
      </c>
      <c r="G1632" s="74" t="s">
        <v>1893</v>
      </c>
      <c r="H1632" s="23" t="s">
        <v>146</v>
      </c>
      <c r="J1632" s="54" t="s">
        <v>172</v>
      </c>
      <c r="K1632" s="22" t="s">
        <v>173</v>
      </c>
      <c r="L1632" s="54" t="s">
        <v>147</v>
      </c>
      <c r="M1632" s="22">
        <v>1</v>
      </c>
      <c r="N1632" s="54" t="s">
        <v>174</v>
      </c>
      <c r="T1632" s="54" t="s">
        <v>36</v>
      </c>
      <c r="U1632" s="22" t="s">
        <v>227</v>
      </c>
      <c r="AW1632" s="22"/>
      <c r="AX1632" s="20" t="str">
        <f t="shared" ref="AX1632:BC1647" si="1238">AX1631</f>
        <v>ncreator</v>
      </c>
      <c r="AY1632" s="20">
        <f t="shared" si="1238"/>
        <v>10</v>
      </c>
      <c r="AZ1632" s="20" t="str">
        <f t="shared" si="1238"/>
        <v>cotrcrea</v>
      </c>
      <c r="BA1632" s="20">
        <f t="shared" si="1238"/>
        <v>90</v>
      </c>
      <c r="BB1632" s="20" t="str">
        <f t="shared" si="1238"/>
        <v>nminer</v>
      </c>
      <c r="BC1632" s="20">
        <f t="shared" si="1238"/>
        <v>0</v>
      </c>
      <c r="BD1632" s="14"/>
      <c r="BJ1632" t="s">
        <v>237</v>
      </c>
      <c r="BK1632" t="s">
        <v>152</v>
      </c>
      <c r="BN1632" s="36">
        <v>294</v>
      </c>
      <c r="BQ1632">
        <f t="shared" si="1235"/>
        <v>1</v>
      </c>
      <c r="BR1632" s="38">
        <v>44737</v>
      </c>
      <c r="BS1632" s="22" t="s">
        <v>183</v>
      </c>
      <c r="BT1632" s="20" t="str">
        <f t="shared" si="1232"/>
        <v>PASSFestival_COR22E327</v>
      </c>
      <c r="BV1632">
        <v>1</v>
      </c>
    </row>
    <row r="1633" spans="2:74" x14ac:dyDescent="0.3">
      <c r="B1633" s="20">
        <f t="shared" si="1236"/>
        <v>328</v>
      </c>
      <c r="C1633" s="22" t="str">
        <f t="shared" si="1237"/>
        <v>#328 Pass Festival</v>
      </c>
      <c r="D1633" t="str">
        <f t="shared" si="1234"/>
        <v>COR22E328</v>
      </c>
      <c r="E1633" s="53" t="s">
        <v>236</v>
      </c>
      <c r="F1633" s="20">
        <v>1000</v>
      </c>
      <c r="G1633" s="74" t="s">
        <v>1894</v>
      </c>
      <c r="H1633" s="23" t="s">
        <v>146</v>
      </c>
      <c r="J1633" s="54" t="s">
        <v>172</v>
      </c>
      <c r="K1633" s="22" t="s">
        <v>173</v>
      </c>
      <c r="L1633" s="54" t="s">
        <v>147</v>
      </c>
      <c r="M1633" s="22">
        <v>1</v>
      </c>
      <c r="N1633" s="54" t="s">
        <v>174</v>
      </c>
      <c r="T1633" s="54" t="s">
        <v>36</v>
      </c>
      <c r="U1633" s="22" t="s">
        <v>227</v>
      </c>
      <c r="AW1633" s="22"/>
      <c r="AX1633" s="20" t="str">
        <f t="shared" si="1238"/>
        <v>ncreator</v>
      </c>
      <c r="AY1633" s="20">
        <f t="shared" si="1238"/>
        <v>10</v>
      </c>
      <c r="AZ1633" s="20" t="str">
        <f t="shared" si="1238"/>
        <v>cotrcrea</v>
      </c>
      <c r="BA1633" s="20">
        <f t="shared" si="1238"/>
        <v>90</v>
      </c>
      <c r="BB1633" s="20" t="str">
        <f t="shared" si="1238"/>
        <v>nminer</v>
      </c>
      <c r="BC1633" s="20">
        <f t="shared" si="1238"/>
        <v>0</v>
      </c>
      <c r="BD1633" s="14"/>
      <c r="BJ1633" t="s">
        <v>237</v>
      </c>
      <c r="BK1633" t="s">
        <v>152</v>
      </c>
      <c r="BN1633" s="36">
        <v>294</v>
      </c>
      <c r="BQ1633">
        <f t="shared" si="1235"/>
        <v>1</v>
      </c>
      <c r="BR1633" s="38">
        <v>44737</v>
      </c>
      <c r="BS1633" s="22" t="s">
        <v>183</v>
      </c>
      <c r="BT1633" s="20" t="str">
        <f t="shared" si="1232"/>
        <v>PASSFestival_COR22E328</v>
      </c>
      <c r="BV1633">
        <v>1</v>
      </c>
    </row>
    <row r="1634" spans="2:74" x14ac:dyDescent="0.3">
      <c r="B1634" s="20">
        <f t="shared" si="1236"/>
        <v>329</v>
      </c>
      <c r="C1634" s="22" t="str">
        <f t="shared" si="1237"/>
        <v>#329 Pass Festival</v>
      </c>
      <c r="D1634" t="str">
        <f t="shared" si="1234"/>
        <v>COR22E329</v>
      </c>
      <c r="E1634" s="53" t="s">
        <v>236</v>
      </c>
      <c r="F1634" s="20">
        <v>1000</v>
      </c>
      <c r="G1634" s="74" t="s">
        <v>1895</v>
      </c>
      <c r="H1634" s="23" t="s">
        <v>146</v>
      </c>
      <c r="J1634" s="54" t="s">
        <v>172</v>
      </c>
      <c r="K1634" s="22" t="s">
        <v>173</v>
      </c>
      <c r="L1634" s="54" t="s">
        <v>147</v>
      </c>
      <c r="M1634" s="22">
        <v>1</v>
      </c>
      <c r="N1634" s="54" t="s">
        <v>174</v>
      </c>
      <c r="T1634" s="54" t="s">
        <v>36</v>
      </c>
      <c r="U1634" s="22" t="s">
        <v>227</v>
      </c>
      <c r="AW1634" s="22"/>
      <c r="AX1634" s="20" t="str">
        <f t="shared" si="1238"/>
        <v>ncreator</v>
      </c>
      <c r="AY1634" s="20">
        <f t="shared" si="1238"/>
        <v>10</v>
      </c>
      <c r="AZ1634" s="20" t="str">
        <f t="shared" si="1238"/>
        <v>cotrcrea</v>
      </c>
      <c r="BA1634" s="20">
        <f t="shared" si="1238"/>
        <v>90</v>
      </c>
      <c r="BB1634" s="20" t="str">
        <f t="shared" si="1238"/>
        <v>nminer</v>
      </c>
      <c r="BC1634" s="20">
        <f t="shared" si="1238"/>
        <v>0</v>
      </c>
      <c r="BD1634" s="14"/>
      <c r="BJ1634" t="s">
        <v>237</v>
      </c>
      <c r="BK1634" t="s">
        <v>152</v>
      </c>
      <c r="BN1634" s="36">
        <v>294</v>
      </c>
      <c r="BQ1634">
        <f t="shared" si="1235"/>
        <v>1</v>
      </c>
      <c r="BR1634" s="38">
        <v>44737</v>
      </c>
      <c r="BS1634" s="22" t="s">
        <v>183</v>
      </c>
      <c r="BT1634" s="20" t="str">
        <f t="shared" si="1232"/>
        <v>PASSFestival_COR22E329</v>
      </c>
      <c r="BV1634">
        <v>1</v>
      </c>
    </row>
    <row r="1635" spans="2:74" x14ac:dyDescent="0.3">
      <c r="B1635" s="20">
        <f t="shared" si="1236"/>
        <v>330</v>
      </c>
      <c r="C1635" s="22" t="str">
        <f t="shared" si="1237"/>
        <v>#330 Pass Festival</v>
      </c>
      <c r="D1635" t="str">
        <f t="shared" si="1234"/>
        <v>COR22E330</v>
      </c>
      <c r="E1635" s="53" t="s">
        <v>236</v>
      </c>
      <c r="F1635" s="20">
        <v>1000</v>
      </c>
      <c r="G1635" s="74" t="s">
        <v>1896</v>
      </c>
      <c r="H1635" s="23" t="s">
        <v>146</v>
      </c>
      <c r="J1635" s="54" t="s">
        <v>172</v>
      </c>
      <c r="K1635" s="22" t="s">
        <v>173</v>
      </c>
      <c r="L1635" s="54" t="s">
        <v>147</v>
      </c>
      <c r="M1635" s="22">
        <v>1</v>
      </c>
      <c r="N1635" s="54" t="s">
        <v>174</v>
      </c>
      <c r="T1635" s="54" t="s">
        <v>36</v>
      </c>
      <c r="U1635" s="22" t="s">
        <v>227</v>
      </c>
      <c r="AW1635" s="22"/>
      <c r="AX1635" s="20" t="str">
        <f t="shared" si="1238"/>
        <v>ncreator</v>
      </c>
      <c r="AY1635" s="20">
        <f t="shared" si="1238"/>
        <v>10</v>
      </c>
      <c r="AZ1635" s="20" t="str">
        <f t="shared" si="1238"/>
        <v>cotrcrea</v>
      </c>
      <c r="BA1635" s="20">
        <f t="shared" si="1238"/>
        <v>90</v>
      </c>
      <c r="BB1635" s="20" t="str">
        <f t="shared" si="1238"/>
        <v>nminer</v>
      </c>
      <c r="BC1635" s="20">
        <f t="shared" si="1238"/>
        <v>0</v>
      </c>
      <c r="BD1635" s="14"/>
      <c r="BJ1635" t="s">
        <v>237</v>
      </c>
      <c r="BK1635" t="s">
        <v>152</v>
      </c>
      <c r="BN1635" s="36">
        <v>294</v>
      </c>
      <c r="BQ1635">
        <f t="shared" si="1235"/>
        <v>1</v>
      </c>
      <c r="BR1635" s="38">
        <v>44737</v>
      </c>
      <c r="BS1635" s="22" t="s">
        <v>183</v>
      </c>
      <c r="BT1635" s="20" t="str">
        <f t="shared" si="1232"/>
        <v>PASSFestival_COR22E330</v>
      </c>
      <c r="BV1635">
        <v>1</v>
      </c>
    </row>
    <row r="1636" spans="2:74" x14ac:dyDescent="0.3">
      <c r="B1636" s="20">
        <f t="shared" si="1236"/>
        <v>331</v>
      </c>
      <c r="C1636" s="22" t="str">
        <f t="shared" si="1237"/>
        <v>#331 Pass Festival</v>
      </c>
      <c r="D1636" t="str">
        <f t="shared" si="1234"/>
        <v>COR22E331</v>
      </c>
      <c r="E1636" s="53" t="s">
        <v>236</v>
      </c>
      <c r="F1636" s="20">
        <v>1000</v>
      </c>
      <c r="G1636" s="74" t="s">
        <v>1897</v>
      </c>
      <c r="H1636" s="23" t="s">
        <v>146</v>
      </c>
      <c r="J1636" s="54" t="s">
        <v>172</v>
      </c>
      <c r="K1636" s="22" t="s">
        <v>173</v>
      </c>
      <c r="L1636" s="54" t="s">
        <v>147</v>
      </c>
      <c r="M1636" s="22">
        <v>1</v>
      </c>
      <c r="N1636" s="54" t="s">
        <v>174</v>
      </c>
      <c r="T1636" s="54" t="s">
        <v>36</v>
      </c>
      <c r="U1636" s="22" t="s">
        <v>227</v>
      </c>
      <c r="AW1636" s="22"/>
      <c r="AX1636" s="20" t="str">
        <f t="shared" si="1238"/>
        <v>ncreator</v>
      </c>
      <c r="AY1636" s="20">
        <f t="shared" si="1238"/>
        <v>10</v>
      </c>
      <c r="AZ1636" s="20" t="str">
        <f t="shared" si="1238"/>
        <v>cotrcrea</v>
      </c>
      <c r="BA1636" s="20">
        <f t="shared" si="1238"/>
        <v>90</v>
      </c>
      <c r="BB1636" s="20" t="str">
        <f t="shared" si="1238"/>
        <v>nminer</v>
      </c>
      <c r="BC1636" s="20">
        <f t="shared" si="1238"/>
        <v>0</v>
      </c>
      <c r="BD1636" s="14"/>
      <c r="BJ1636" t="s">
        <v>237</v>
      </c>
      <c r="BK1636" t="s">
        <v>152</v>
      </c>
      <c r="BN1636" s="36">
        <v>294</v>
      </c>
      <c r="BQ1636">
        <f t="shared" si="1235"/>
        <v>1</v>
      </c>
      <c r="BR1636" s="38">
        <v>44737</v>
      </c>
      <c r="BS1636" s="22" t="s">
        <v>183</v>
      </c>
      <c r="BT1636" s="20" t="str">
        <f t="shared" si="1232"/>
        <v>PASSFestival_COR22E331</v>
      </c>
      <c r="BV1636">
        <v>1</v>
      </c>
    </row>
    <row r="1637" spans="2:74" x14ac:dyDescent="0.3">
      <c r="B1637" s="20">
        <f t="shared" si="1236"/>
        <v>332</v>
      </c>
      <c r="C1637" s="22" t="str">
        <f t="shared" si="1237"/>
        <v>#332 Pass Festival</v>
      </c>
      <c r="D1637" t="str">
        <f t="shared" si="1234"/>
        <v>COR22E332</v>
      </c>
      <c r="E1637" s="53" t="s">
        <v>236</v>
      </c>
      <c r="F1637" s="20">
        <v>1000</v>
      </c>
      <c r="G1637" s="74" t="s">
        <v>1898</v>
      </c>
      <c r="H1637" s="23" t="s">
        <v>146</v>
      </c>
      <c r="J1637" s="54" t="s">
        <v>172</v>
      </c>
      <c r="K1637" s="22" t="s">
        <v>173</v>
      </c>
      <c r="L1637" s="54" t="s">
        <v>147</v>
      </c>
      <c r="M1637" s="22">
        <v>1</v>
      </c>
      <c r="N1637" s="54" t="s">
        <v>174</v>
      </c>
      <c r="T1637" s="54" t="s">
        <v>36</v>
      </c>
      <c r="U1637" s="22" t="s">
        <v>227</v>
      </c>
      <c r="AW1637" s="22"/>
      <c r="AX1637" s="20" t="str">
        <f t="shared" si="1238"/>
        <v>ncreator</v>
      </c>
      <c r="AY1637" s="20">
        <f t="shared" si="1238"/>
        <v>10</v>
      </c>
      <c r="AZ1637" s="20" t="str">
        <f t="shared" si="1238"/>
        <v>cotrcrea</v>
      </c>
      <c r="BA1637" s="20">
        <f t="shared" si="1238"/>
        <v>90</v>
      </c>
      <c r="BB1637" s="20" t="str">
        <f t="shared" si="1238"/>
        <v>nminer</v>
      </c>
      <c r="BC1637" s="20">
        <f t="shared" si="1238"/>
        <v>0</v>
      </c>
      <c r="BD1637" s="14"/>
      <c r="BJ1637" t="s">
        <v>237</v>
      </c>
      <c r="BK1637" t="s">
        <v>152</v>
      </c>
      <c r="BN1637" s="36">
        <v>294</v>
      </c>
      <c r="BQ1637">
        <f t="shared" si="1235"/>
        <v>1</v>
      </c>
      <c r="BR1637" s="38">
        <v>44737</v>
      </c>
      <c r="BS1637" s="22" t="s">
        <v>183</v>
      </c>
      <c r="BT1637" s="20" t="str">
        <f t="shared" si="1232"/>
        <v>PASSFestival_COR22E332</v>
      </c>
      <c r="BV1637">
        <v>1</v>
      </c>
    </row>
    <row r="1638" spans="2:74" x14ac:dyDescent="0.3">
      <c r="B1638" s="20">
        <f t="shared" si="1236"/>
        <v>333</v>
      </c>
      <c r="C1638" s="22" t="str">
        <f t="shared" si="1237"/>
        <v>#333 Pass Festival</v>
      </c>
      <c r="D1638" t="str">
        <f t="shared" si="1234"/>
        <v>COR22E333</v>
      </c>
      <c r="E1638" s="53" t="s">
        <v>236</v>
      </c>
      <c r="F1638" s="20">
        <v>1000</v>
      </c>
      <c r="G1638" s="74" t="s">
        <v>1899</v>
      </c>
      <c r="H1638" s="23" t="s">
        <v>146</v>
      </c>
      <c r="J1638" s="54" t="s">
        <v>172</v>
      </c>
      <c r="K1638" s="22" t="s">
        <v>173</v>
      </c>
      <c r="L1638" s="54" t="s">
        <v>147</v>
      </c>
      <c r="M1638" s="22">
        <v>1</v>
      </c>
      <c r="N1638" s="54" t="s">
        <v>174</v>
      </c>
      <c r="T1638" s="54" t="s">
        <v>36</v>
      </c>
      <c r="U1638" s="22" t="s">
        <v>227</v>
      </c>
      <c r="AW1638" s="22"/>
      <c r="AX1638" s="20" t="str">
        <f t="shared" si="1238"/>
        <v>ncreator</v>
      </c>
      <c r="AY1638" s="20">
        <f t="shared" si="1238"/>
        <v>10</v>
      </c>
      <c r="AZ1638" s="20" t="str">
        <f t="shared" si="1238"/>
        <v>cotrcrea</v>
      </c>
      <c r="BA1638" s="20">
        <f t="shared" si="1238"/>
        <v>90</v>
      </c>
      <c r="BB1638" s="20" t="str">
        <f t="shared" si="1238"/>
        <v>nminer</v>
      </c>
      <c r="BC1638" s="20">
        <f t="shared" si="1238"/>
        <v>0</v>
      </c>
      <c r="BD1638" s="14"/>
      <c r="BJ1638" t="s">
        <v>237</v>
      </c>
      <c r="BK1638" t="s">
        <v>152</v>
      </c>
      <c r="BN1638" s="36">
        <v>294</v>
      </c>
      <c r="BQ1638">
        <f t="shared" si="1235"/>
        <v>1</v>
      </c>
      <c r="BR1638" s="38">
        <v>44737</v>
      </c>
      <c r="BS1638" s="22" t="s">
        <v>183</v>
      </c>
      <c r="BT1638" s="20" t="str">
        <f t="shared" si="1232"/>
        <v>PASSFestival_COR22E333</v>
      </c>
      <c r="BV1638">
        <v>1</v>
      </c>
    </row>
    <row r="1639" spans="2:74" x14ac:dyDescent="0.3">
      <c r="B1639" s="20">
        <f t="shared" si="1236"/>
        <v>334</v>
      </c>
      <c r="C1639" s="22" t="str">
        <f t="shared" si="1237"/>
        <v>#334 Pass Festival</v>
      </c>
      <c r="D1639" t="str">
        <f t="shared" si="1234"/>
        <v>COR22E334</v>
      </c>
      <c r="E1639" s="53" t="s">
        <v>236</v>
      </c>
      <c r="F1639" s="20">
        <v>1000</v>
      </c>
      <c r="G1639" s="74" t="s">
        <v>1900</v>
      </c>
      <c r="H1639" s="23" t="s">
        <v>146</v>
      </c>
      <c r="J1639" s="54" t="s">
        <v>172</v>
      </c>
      <c r="K1639" s="22" t="s">
        <v>173</v>
      </c>
      <c r="L1639" s="54" t="s">
        <v>147</v>
      </c>
      <c r="M1639" s="22">
        <v>1</v>
      </c>
      <c r="N1639" s="54" t="s">
        <v>174</v>
      </c>
      <c r="T1639" s="54" t="s">
        <v>36</v>
      </c>
      <c r="U1639" s="22" t="s">
        <v>227</v>
      </c>
      <c r="AW1639" s="22"/>
      <c r="AX1639" s="20" t="str">
        <f t="shared" si="1238"/>
        <v>ncreator</v>
      </c>
      <c r="AY1639" s="20">
        <f t="shared" si="1238"/>
        <v>10</v>
      </c>
      <c r="AZ1639" s="20" t="str">
        <f t="shared" si="1238"/>
        <v>cotrcrea</v>
      </c>
      <c r="BA1639" s="20">
        <f t="shared" si="1238"/>
        <v>90</v>
      </c>
      <c r="BB1639" s="20" t="str">
        <f t="shared" si="1238"/>
        <v>nminer</v>
      </c>
      <c r="BC1639" s="20">
        <f t="shared" si="1238"/>
        <v>0</v>
      </c>
      <c r="BD1639" s="14"/>
      <c r="BJ1639" t="s">
        <v>237</v>
      </c>
      <c r="BK1639" t="s">
        <v>152</v>
      </c>
      <c r="BN1639" s="36">
        <v>294</v>
      </c>
      <c r="BQ1639">
        <f t="shared" si="1235"/>
        <v>1</v>
      </c>
      <c r="BR1639" s="38">
        <v>44737</v>
      </c>
      <c r="BS1639" s="22" t="s">
        <v>183</v>
      </c>
      <c r="BT1639" s="20" t="str">
        <f t="shared" si="1232"/>
        <v>PASSFestival_COR22E334</v>
      </c>
      <c r="BV1639">
        <v>1</v>
      </c>
    </row>
    <row r="1640" spans="2:74" x14ac:dyDescent="0.3">
      <c r="B1640" s="20">
        <f t="shared" si="1236"/>
        <v>335</v>
      </c>
      <c r="C1640" s="22" t="str">
        <f t="shared" si="1237"/>
        <v>#335 Pass Festival</v>
      </c>
      <c r="D1640" t="str">
        <f t="shared" si="1234"/>
        <v>COR22E335</v>
      </c>
      <c r="E1640" s="53" t="s">
        <v>236</v>
      </c>
      <c r="F1640" s="20">
        <v>1000</v>
      </c>
      <c r="G1640" s="74" t="s">
        <v>1901</v>
      </c>
      <c r="H1640" s="23" t="s">
        <v>146</v>
      </c>
      <c r="J1640" s="54" t="s">
        <v>172</v>
      </c>
      <c r="K1640" s="22" t="s">
        <v>173</v>
      </c>
      <c r="L1640" s="54" t="s">
        <v>147</v>
      </c>
      <c r="M1640" s="22">
        <v>1</v>
      </c>
      <c r="N1640" s="54" t="s">
        <v>174</v>
      </c>
      <c r="T1640" s="54" t="s">
        <v>36</v>
      </c>
      <c r="U1640" s="22" t="s">
        <v>227</v>
      </c>
      <c r="AW1640" s="22"/>
      <c r="AX1640" s="20" t="str">
        <f t="shared" si="1238"/>
        <v>ncreator</v>
      </c>
      <c r="AY1640" s="20">
        <f t="shared" si="1238"/>
        <v>10</v>
      </c>
      <c r="AZ1640" s="20" t="str">
        <f t="shared" si="1238"/>
        <v>cotrcrea</v>
      </c>
      <c r="BA1640" s="20">
        <f t="shared" si="1238"/>
        <v>90</v>
      </c>
      <c r="BB1640" s="20" t="str">
        <f t="shared" si="1238"/>
        <v>nminer</v>
      </c>
      <c r="BC1640" s="20">
        <f t="shared" si="1238"/>
        <v>0</v>
      </c>
      <c r="BD1640" s="14"/>
      <c r="BJ1640" t="s">
        <v>237</v>
      </c>
      <c r="BK1640" t="s">
        <v>152</v>
      </c>
      <c r="BN1640" s="36">
        <v>294</v>
      </c>
      <c r="BQ1640">
        <f t="shared" si="1235"/>
        <v>1</v>
      </c>
      <c r="BR1640" s="38">
        <v>44737</v>
      </c>
      <c r="BS1640" s="22" t="s">
        <v>183</v>
      </c>
      <c r="BT1640" s="20" t="str">
        <f t="shared" si="1232"/>
        <v>PASSFestival_COR22E335</v>
      </c>
      <c r="BV1640">
        <v>1</v>
      </c>
    </row>
    <row r="1641" spans="2:74" x14ac:dyDescent="0.3">
      <c r="B1641" s="20">
        <f t="shared" si="1236"/>
        <v>336</v>
      </c>
      <c r="C1641" s="22" t="str">
        <f t="shared" si="1237"/>
        <v>#336 Pass Festival</v>
      </c>
      <c r="D1641" t="str">
        <f t="shared" si="1234"/>
        <v>COR22E336</v>
      </c>
      <c r="E1641" s="53" t="s">
        <v>236</v>
      </c>
      <c r="F1641" s="20">
        <v>1000</v>
      </c>
      <c r="G1641" s="74" t="s">
        <v>1902</v>
      </c>
      <c r="H1641" s="23" t="s">
        <v>146</v>
      </c>
      <c r="J1641" s="54" t="s">
        <v>172</v>
      </c>
      <c r="K1641" s="22" t="s">
        <v>173</v>
      </c>
      <c r="L1641" s="54" t="s">
        <v>147</v>
      </c>
      <c r="M1641" s="22">
        <v>1</v>
      </c>
      <c r="N1641" s="54" t="s">
        <v>174</v>
      </c>
      <c r="T1641" s="54" t="s">
        <v>36</v>
      </c>
      <c r="U1641" s="22" t="s">
        <v>227</v>
      </c>
      <c r="AW1641" s="22"/>
      <c r="AX1641" s="20" t="str">
        <f t="shared" si="1238"/>
        <v>ncreator</v>
      </c>
      <c r="AY1641" s="20">
        <f t="shared" si="1238"/>
        <v>10</v>
      </c>
      <c r="AZ1641" s="20" t="str">
        <f t="shared" si="1238"/>
        <v>cotrcrea</v>
      </c>
      <c r="BA1641" s="20">
        <f t="shared" si="1238"/>
        <v>90</v>
      </c>
      <c r="BB1641" s="20" t="str">
        <f t="shared" si="1238"/>
        <v>nminer</v>
      </c>
      <c r="BC1641" s="20">
        <f t="shared" si="1238"/>
        <v>0</v>
      </c>
      <c r="BD1641" s="14"/>
      <c r="BJ1641" t="s">
        <v>237</v>
      </c>
      <c r="BK1641" t="s">
        <v>152</v>
      </c>
      <c r="BN1641" s="36">
        <v>294</v>
      </c>
      <c r="BQ1641">
        <f t="shared" si="1235"/>
        <v>1</v>
      </c>
      <c r="BR1641" s="38">
        <v>44737</v>
      </c>
      <c r="BS1641" s="22" t="s">
        <v>183</v>
      </c>
      <c r="BT1641" s="20" t="str">
        <f t="shared" si="1232"/>
        <v>PASSFestival_COR22E336</v>
      </c>
      <c r="BV1641">
        <v>1</v>
      </c>
    </row>
    <row r="1642" spans="2:74" x14ac:dyDescent="0.3">
      <c r="B1642" s="20">
        <f t="shared" si="1236"/>
        <v>337</v>
      </c>
      <c r="C1642" s="22" t="str">
        <f t="shared" si="1237"/>
        <v>#337 Pass Festival</v>
      </c>
      <c r="D1642" t="str">
        <f t="shared" si="1234"/>
        <v>COR22E337</v>
      </c>
      <c r="E1642" s="53" t="s">
        <v>236</v>
      </c>
      <c r="F1642" s="20">
        <v>1000</v>
      </c>
      <c r="G1642" s="74" t="s">
        <v>1903</v>
      </c>
      <c r="H1642" s="23" t="s">
        <v>146</v>
      </c>
      <c r="J1642" s="54" t="s">
        <v>172</v>
      </c>
      <c r="K1642" s="22" t="s">
        <v>173</v>
      </c>
      <c r="L1642" s="54" t="s">
        <v>147</v>
      </c>
      <c r="M1642" s="22">
        <v>1</v>
      </c>
      <c r="N1642" s="54" t="s">
        <v>174</v>
      </c>
      <c r="T1642" s="54" t="s">
        <v>36</v>
      </c>
      <c r="U1642" s="22" t="s">
        <v>227</v>
      </c>
      <c r="AW1642" s="22"/>
      <c r="AX1642" s="20" t="str">
        <f t="shared" si="1238"/>
        <v>ncreator</v>
      </c>
      <c r="AY1642" s="20">
        <f t="shared" si="1238"/>
        <v>10</v>
      </c>
      <c r="AZ1642" s="20" t="str">
        <f t="shared" si="1238"/>
        <v>cotrcrea</v>
      </c>
      <c r="BA1642" s="20">
        <f t="shared" si="1238"/>
        <v>90</v>
      </c>
      <c r="BB1642" s="20" t="str">
        <f t="shared" si="1238"/>
        <v>nminer</v>
      </c>
      <c r="BC1642" s="20">
        <f t="shared" si="1238"/>
        <v>0</v>
      </c>
      <c r="BD1642" s="14"/>
      <c r="BJ1642" t="s">
        <v>237</v>
      </c>
      <c r="BK1642" t="s">
        <v>152</v>
      </c>
      <c r="BN1642" s="36">
        <v>294</v>
      </c>
      <c r="BQ1642">
        <f t="shared" si="1235"/>
        <v>1</v>
      </c>
      <c r="BR1642" s="38">
        <v>44737</v>
      </c>
      <c r="BS1642" s="22" t="s">
        <v>183</v>
      </c>
      <c r="BT1642" s="20" t="str">
        <f t="shared" si="1232"/>
        <v>PASSFestival_COR22E337</v>
      </c>
      <c r="BV1642">
        <v>1</v>
      </c>
    </row>
    <row r="1643" spans="2:74" x14ac:dyDescent="0.3">
      <c r="B1643" s="20">
        <f t="shared" si="1236"/>
        <v>338</v>
      </c>
      <c r="C1643" s="22" t="str">
        <f t="shared" si="1237"/>
        <v>#338 Pass Festival</v>
      </c>
      <c r="D1643" t="str">
        <f t="shared" si="1234"/>
        <v>COR22E338</v>
      </c>
      <c r="E1643" s="53" t="s">
        <v>236</v>
      </c>
      <c r="F1643" s="20">
        <v>1000</v>
      </c>
      <c r="G1643" s="74" t="s">
        <v>1904</v>
      </c>
      <c r="H1643" s="23" t="s">
        <v>146</v>
      </c>
      <c r="J1643" s="54" t="s">
        <v>172</v>
      </c>
      <c r="K1643" s="22" t="s">
        <v>173</v>
      </c>
      <c r="L1643" s="54" t="s">
        <v>147</v>
      </c>
      <c r="M1643" s="22">
        <v>1</v>
      </c>
      <c r="N1643" s="54" t="s">
        <v>174</v>
      </c>
      <c r="T1643" s="54" t="s">
        <v>36</v>
      </c>
      <c r="U1643" s="22" t="s">
        <v>227</v>
      </c>
      <c r="AW1643" s="22"/>
      <c r="AX1643" s="20" t="str">
        <f t="shared" si="1238"/>
        <v>ncreator</v>
      </c>
      <c r="AY1643" s="20">
        <f t="shared" si="1238"/>
        <v>10</v>
      </c>
      <c r="AZ1643" s="20" t="str">
        <f t="shared" si="1238"/>
        <v>cotrcrea</v>
      </c>
      <c r="BA1643" s="20">
        <f t="shared" si="1238"/>
        <v>90</v>
      </c>
      <c r="BB1643" s="20" t="str">
        <f t="shared" si="1238"/>
        <v>nminer</v>
      </c>
      <c r="BC1643" s="20">
        <f t="shared" si="1238"/>
        <v>0</v>
      </c>
      <c r="BD1643" s="14"/>
      <c r="BJ1643" t="s">
        <v>237</v>
      </c>
      <c r="BK1643" t="s">
        <v>152</v>
      </c>
      <c r="BN1643" s="36">
        <v>294</v>
      </c>
      <c r="BQ1643">
        <f t="shared" si="1235"/>
        <v>1</v>
      </c>
      <c r="BR1643" s="38">
        <v>44737</v>
      </c>
      <c r="BS1643" s="22" t="s">
        <v>183</v>
      </c>
      <c r="BT1643" s="20" t="str">
        <f t="shared" si="1232"/>
        <v>PASSFestival_COR22E338</v>
      </c>
      <c r="BV1643">
        <v>1</v>
      </c>
    </row>
    <row r="1644" spans="2:74" x14ac:dyDescent="0.3">
      <c r="B1644" s="20">
        <f t="shared" si="1236"/>
        <v>339</v>
      </c>
      <c r="C1644" s="22" t="str">
        <f t="shared" si="1237"/>
        <v>#339 Pass Festival</v>
      </c>
      <c r="D1644" t="str">
        <f t="shared" si="1234"/>
        <v>COR22E339</v>
      </c>
      <c r="E1644" s="53" t="s">
        <v>236</v>
      </c>
      <c r="F1644" s="20">
        <v>1000</v>
      </c>
      <c r="G1644" s="74" t="s">
        <v>1905</v>
      </c>
      <c r="H1644" s="23" t="s">
        <v>146</v>
      </c>
      <c r="J1644" s="54" t="s">
        <v>172</v>
      </c>
      <c r="K1644" s="22" t="s">
        <v>173</v>
      </c>
      <c r="L1644" s="54" t="s">
        <v>147</v>
      </c>
      <c r="M1644" s="22">
        <v>1</v>
      </c>
      <c r="N1644" s="54" t="s">
        <v>174</v>
      </c>
      <c r="T1644" s="54" t="s">
        <v>36</v>
      </c>
      <c r="U1644" s="22" t="s">
        <v>227</v>
      </c>
      <c r="AW1644" s="22"/>
      <c r="AX1644" s="20" t="str">
        <f t="shared" si="1238"/>
        <v>ncreator</v>
      </c>
      <c r="AY1644" s="20">
        <f t="shared" si="1238"/>
        <v>10</v>
      </c>
      <c r="AZ1644" s="20" t="str">
        <f t="shared" si="1238"/>
        <v>cotrcrea</v>
      </c>
      <c r="BA1644" s="20">
        <f t="shared" si="1238"/>
        <v>90</v>
      </c>
      <c r="BB1644" s="20" t="str">
        <f t="shared" si="1238"/>
        <v>nminer</v>
      </c>
      <c r="BC1644" s="20">
        <f t="shared" si="1238"/>
        <v>0</v>
      </c>
      <c r="BD1644" s="14"/>
      <c r="BJ1644" t="s">
        <v>237</v>
      </c>
      <c r="BK1644" t="s">
        <v>152</v>
      </c>
      <c r="BN1644" s="36">
        <v>294</v>
      </c>
      <c r="BQ1644">
        <f t="shared" si="1235"/>
        <v>1</v>
      </c>
      <c r="BR1644" s="38">
        <v>44737</v>
      </c>
      <c r="BS1644" s="22" t="s">
        <v>183</v>
      </c>
      <c r="BT1644" s="20" t="str">
        <f t="shared" si="1232"/>
        <v>PASSFestival_COR22E339</v>
      </c>
      <c r="BV1644">
        <v>1</v>
      </c>
    </row>
    <row r="1645" spans="2:74" x14ac:dyDescent="0.3">
      <c r="B1645" s="20">
        <f t="shared" si="1236"/>
        <v>340</v>
      </c>
      <c r="C1645" s="22" t="str">
        <f t="shared" si="1237"/>
        <v>#340 Pass Festival</v>
      </c>
      <c r="D1645" t="str">
        <f t="shared" si="1234"/>
        <v>COR22E340</v>
      </c>
      <c r="E1645" s="53" t="s">
        <v>236</v>
      </c>
      <c r="F1645" s="20">
        <v>1000</v>
      </c>
      <c r="G1645" s="74" t="s">
        <v>1906</v>
      </c>
      <c r="H1645" s="23" t="s">
        <v>146</v>
      </c>
      <c r="J1645" s="54" t="s">
        <v>172</v>
      </c>
      <c r="K1645" s="22" t="s">
        <v>173</v>
      </c>
      <c r="L1645" s="54" t="s">
        <v>147</v>
      </c>
      <c r="M1645" s="22">
        <v>1</v>
      </c>
      <c r="N1645" s="54" t="s">
        <v>174</v>
      </c>
      <c r="T1645" s="54" t="s">
        <v>36</v>
      </c>
      <c r="U1645" s="22" t="s">
        <v>227</v>
      </c>
      <c r="AW1645" s="22"/>
      <c r="AX1645" s="20" t="str">
        <f t="shared" si="1238"/>
        <v>ncreator</v>
      </c>
      <c r="AY1645" s="20">
        <f t="shared" si="1238"/>
        <v>10</v>
      </c>
      <c r="AZ1645" s="20" t="str">
        <f t="shared" si="1238"/>
        <v>cotrcrea</v>
      </c>
      <c r="BA1645" s="20">
        <f t="shared" si="1238"/>
        <v>90</v>
      </c>
      <c r="BB1645" s="20" t="str">
        <f t="shared" si="1238"/>
        <v>nminer</v>
      </c>
      <c r="BC1645" s="20">
        <f t="shared" si="1238"/>
        <v>0</v>
      </c>
      <c r="BD1645" s="14"/>
      <c r="BJ1645" t="s">
        <v>237</v>
      </c>
      <c r="BK1645" t="s">
        <v>152</v>
      </c>
      <c r="BN1645" s="36">
        <v>294</v>
      </c>
      <c r="BQ1645">
        <f t="shared" si="1235"/>
        <v>1</v>
      </c>
      <c r="BR1645" s="38">
        <v>44737</v>
      </c>
      <c r="BS1645" s="22" t="s">
        <v>183</v>
      </c>
      <c r="BT1645" s="20" t="str">
        <f t="shared" si="1232"/>
        <v>PASSFestival_COR22E340</v>
      </c>
      <c r="BV1645">
        <v>1</v>
      </c>
    </row>
    <row r="1646" spans="2:74" x14ac:dyDescent="0.3">
      <c r="B1646" s="20">
        <f t="shared" si="1236"/>
        <v>341</v>
      </c>
      <c r="C1646" s="22" t="str">
        <f t="shared" si="1237"/>
        <v>#341 Pass Festival</v>
      </c>
      <c r="D1646" t="str">
        <f t="shared" si="1234"/>
        <v>COR22E341</v>
      </c>
      <c r="E1646" s="53" t="s">
        <v>236</v>
      </c>
      <c r="F1646" s="20">
        <v>1000</v>
      </c>
      <c r="G1646" s="74" t="s">
        <v>1907</v>
      </c>
      <c r="H1646" s="23" t="s">
        <v>146</v>
      </c>
      <c r="J1646" s="54" t="s">
        <v>172</v>
      </c>
      <c r="K1646" s="22" t="s">
        <v>173</v>
      </c>
      <c r="L1646" s="54" t="s">
        <v>147</v>
      </c>
      <c r="M1646" s="22">
        <v>1</v>
      </c>
      <c r="N1646" s="54" t="s">
        <v>174</v>
      </c>
      <c r="T1646" s="54" t="s">
        <v>36</v>
      </c>
      <c r="U1646" s="22" t="s">
        <v>227</v>
      </c>
      <c r="AW1646" s="22"/>
      <c r="AX1646" s="20" t="str">
        <f t="shared" si="1238"/>
        <v>ncreator</v>
      </c>
      <c r="AY1646" s="20">
        <f t="shared" si="1238"/>
        <v>10</v>
      </c>
      <c r="AZ1646" s="20" t="str">
        <f t="shared" si="1238"/>
        <v>cotrcrea</v>
      </c>
      <c r="BA1646" s="20">
        <f t="shared" si="1238"/>
        <v>90</v>
      </c>
      <c r="BB1646" s="20" t="str">
        <f t="shared" si="1238"/>
        <v>nminer</v>
      </c>
      <c r="BC1646" s="20">
        <f t="shared" si="1238"/>
        <v>0</v>
      </c>
      <c r="BD1646" s="14"/>
      <c r="BJ1646" t="s">
        <v>237</v>
      </c>
      <c r="BK1646" t="s">
        <v>152</v>
      </c>
      <c r="BN1646" s="36">
        <v>294</v>
      </c>
      <c r="BQ1646">
        <f t="shared" si="1235"/>
        <v>1</v>
      </c>
      <c r="BR1646" s="38">
        <v>44737</v>
      </c>
      <c r="BS1646" s="22" t="s">
        <v>183</v>
      </c>
      <c r="BT1646" s="20" t="str">
        <f t="shared" si="1232"/>
        <v>PASSFestival_COR22E341</v>
      </c>
      <c r="BV1646">
        <v>1</v>
      </c>
    </row>
    <row r="1647" spans="2:74" x14ac:dyDescent="0.3">
      <c r="B1647" s="20">
        <f t="shared" si="1236"/>
        <v>342</v>
      </c>
      <c r="C1647" s="22" t="str">
        <f t="shared" si="1237"/>
        <v>#342 Pass Festival</v>
      </c>
      <c r="D1647" t="str">
        <f t="shared" si="1234"/>
        <v>COR22E342</v>
      </c>
      <c r="E1647" s="53" t="s">
        <v>236</v>
      </c>
      <c r="F1647" s="20">
        <v>1000</v>
      </c>
      <c r="G1647" s="74" t="s">
        <v>1908</v>
      </c>
      <c r="H1647" s="23" t="s">
        <v>146</v>
      </c>
      <c r="J1647" s="54" t="s">
        <v>172</v>
      </c>
      <c r="K1647" s="22" t="s">
        <v>173</v>
      </c>
      <c r="L1647" s="54" t="s">
        <v>147</v>
      </c>
      <c r="M1647" s="22">
        <v>1</v>
      </c>
      <c r="N1647" s="54" t="s">
        <v>174</v>
      </c>
      <c r="T1647" s="54" t="s">
        <v>36</v>
      </c>
      <c r="U1647" s="22" t="s">
        <v>227</v>
      </c>
      <c r="AW1647" s="22"/>
      <c r="AX1647" s="20" t="str">
        <f t="shared" si="1238"/>
        <v>ncreator</v>
      </c>
      <c r="AY1647" s="20">
        <f t="shared" si="1238"/>
        <v>10</v>
      </c>
      <c r="AZ1647" s="20" t="str">
        <f t="shared" si="1238"/>
        <v>cotrcrea</v>
      </c>
      <c r="BA1647" s="20">
        <f t="shared" si="1238"/>
        <v>90</v>
      </c>
      <c r="BB1647" s="20" t="str">
        <f t="shared" si="1238"/>
        <v>nminer</v>
      </c>
      <c r="BC1647" s="20">
        <f t="shared" si="1238"/>
        <v>0</v>
      </c>
      <c r="BD1647" s="14"/>
      <c r="BJ1647" t="s">
        <v>237</v>
      </c>
      <c r="BK1647" t="s">
        <v>152</v>
      </c>
      <c r="BN1647" s="36">
        <v>294</v>
      </c>
      <c r="BQ1647">
        <f t="shared" si="1235"/>
        <v>1</v>
      </c>
      <c r="BR1647" s="38">
        <v>44737</v>
      </c>
      <c r="BS1647" s="22" t="s">
        <v>183</v>
      </c>
      <c r="BT1647" s="20" t="str">
        <f t="shared" si="1232"/>
        <v>PASSFestival_COR22E342</v>
      </c>
      <c r="BV1647">
        <v>1</v>
      </c>
    </row>
    <row r="1648" spans="2:74" x14ac:dyDescent="0.3">
      <c r="B1648" s="20">
        <f t="shared" si="1236"/>
        <v>343</v>
      </c>
      <c r="C1648" s="22" t="str">
        <f t="shared" si="1237"/>
        <v>#343 Pass Festival</v>
      </c>
      <c r="D1648" t="str">
        <f t="shared" si="1234"/>
        <v>COR22E343</v>
      </c>
      <c r="E1648" s="53" t="s">
        <v>236</v>
      </c>
      <c r="F1648" s="20">
        <v>1000</v>
      </c>
      <c r="G1648" s="74" t="s">
        <v>1909</v>
      </c>
      <c r="H1648" s="23" t="s">
        <v>146</v>
      </c>
      <c r="J1648" s="54" t="s">
        <v>172</v>
      </c>
      <c r="K1648" s="22" t="s">
        <v>173</v>
      </c>
      <c r="L1648" s="54" t="s">
        <v>147</v>
      </c>
      <c r="M1648" s="22">
        <v>1</v>
      </c>
      <c r="N1648" s="54" t="s">
        <v>174</v>
      </c>
      <c r="T1648" s="54" t="s">
        <v>36</v>
      </c>
      <c r="U1648" s="22" t="s">
        <v>227</v>
      </c>
      <c r="AW1648" s="22"/>
      <c r="AX1648" s="20" t="str">
        <f t="shared" ref="AX1648:BC1663" si="1239">AX1647</f>
        <v>ncreator</v>
      </c>
      <c r="AY1648" s="20">
        <f t="shared" si="1239"/>
        <v>10</v>
      </c>
      <c r="AZ1648" s="20" t="str">
        <f t="shared" si="1239"/>
        <v>cotrcrea</v>
      </c>
      <c r="BA1648" s="20">
        <f t="shared" si="1239"/>
        <v>90</v>
      </c>
      <c r="BB1648" s="20" t="str">
        <f t="shared" si="1239"/>
        <v>nminer</v>
      </c>
      <c r="BC1648" s="20">
        <f t="shared" si="1239"/>
        <v>0</v>
      </c>
      <c r="BD1648" s="14"/>
      <c r="BJ1648" t="s">
        <v>237</v>
      </c>
      <c r="BK1648" t="s">
        <v>152</v>
      </c>
      <c r="BN1648" s="36">
        <v>294</v>
      </c>
      <c r="BQ1648">
        <f t="shared" si="1235"/>
        <v>1</v>
      </c>
      <c r="BR1648" s="38">
        <v>44737</v>
      </c>
      <c r="BS1648" s="22" t="s">
        <v>183</v>
      </c>
      <c r="BT1648" s="20" t="str">
        <f t="shared" si="1232"/>
        <v>PASSFestival_COR22E343</v>
      </c>
      <c r="BV1648">
        <v>1</v>
      </c>
    </row>
    <row r="1649" spans="2:74" x14ac:dyDescent="0.3">
      <c r="B1649" s="20">
        <f t="shared" si="1236"/>
        <v>344</v>
      </c>
      <c r="C1649" s="22" t="str">
        <f t="shared" si="1237"/>
        <v>#344 Pass Festival</v>
      </c>
      <c r="D1649" t="str">
        <f t="shared" si="1234"/>
        <v>COR22E344</v>
      </c>
      <c r="E1649" s="53" t="s">
        <v>236</v>
      </c>
      <c r="F1649" s="20">
        <v>1000</v>
      </c>
      <c r="G1649" s="74" t="s">
        <v>1910</v>
      </c>
      <c r="H1649" s="23" t="s">
        <v>146</v>
      </c>
      <c r="J1649" s="54" t="s">
        <v>172</v>
      </c>
      <c r="K1649" s="22" t="s">
        <v>173</v>
      </c>
      <c r="L1649" s="54" t="s">
        <v>147</v>
      </c>
      <c r="M1649" s="22">
        <v>1</v>
      </c>
      <c r="N1649" s="54" t="s">
        <v>174</v>
      </c>
      <c r="T1649" s="54" t="s">
        <v>36</v>
      </c>
      <c r="U1649" s="22" t="s">
        <v>227</v>
      </c>
      <c r="AW1649" s="22"/>
      <c r="AX1649" s="20" t="str">
        <f t="shared" si="1239"/>
        <v>ncreator</v>
      </c>
      <c r="AY1649" s="20">
        <f t="shared" si="1239"/>
        <v>10</v>
      </c>
      <c r="AZ1649" s="20" t="str">
        <f t="shared" si="1239"/>
        <v>cotrcrea</v>
      </c>
      <c r="BA1649" s="20">
        <f t="shared" si="1239"/>
        <v>90</v>
      </c>
      <c r="BB1649" s="20" t="str">
        <f t="shared" si="1239"/>
        <v>nminer</v>
      </c>
      <c r="BC1649" s="20">
        <f t="shared" si="1239"/>
        <v>0</v>
      </c>
      <c r="BD1649" s="14"/>
      <c r="BJ1649" t="s">
        <v>237</v>
      </c>
      <c r="BK1649" t="s">
        <v>152</v>
      </c>
      <c r="BN1649" s="36">
        <v>294</v>
      </c>
      <c r="BQ1649">
        <f t="shared" si="1235"/>
        <v>1</v>
      </c>
      <c r="BR1649" s="38">
        <v>44737</v>
      </c>
      <c r="BS1649" s="22" t="s">
        <v>183</v>
      </c>
      <c r="BT1649" s="20" t="str">
        <f t="shared" si="1232"/>
        <v>PASSFestival_COR22E344</v>
      </c>
      <c r="BV1649">
        <v>1</v>
      </c>
    </row>
    <row r="1650" spans="2:74" x14ac:dyDescent="0.3">
      <c r="B1650" s="20">
        <f t="shared" si="1236"/>
        <v>345</v>
      </c>
      <c r="C1650" s="22" t="str">
        <f t="shared" si="1237"/>
        <v>#345 Pass Festival</v>
      </c>
      <c r="D1650" t="str">
        <f t="shared" si="1234"/>
        <v>COR22E345</v>
      </c>
      <c r="E1650" s="53" t="s">
        <v>236</v>
      </c>
      <c r="F1650" s="20">
        <v>1000</v>
      </c>
      <c r="G1650" s="74" t="s">
        <v>1911</v>
      </c>
      <c r="H1650" s="23" t="s">
        <v>146</v>
      </c>
      <c r="J1650" s="54" t="s">
        <v>172</v>
      </c>
      <c r="K1650" s="22" t="s">
        <v>173</v>
      </c>
      <c r="L1650" s="54" t="s">
        <v>147</v>
      </c>
      <c r="M1650" s="22">
        <v>1</v>
      </c>
      <c r="N1650" s="54" t="s">
        <v>174</v>
      </c>
      <c r="T1650" s="54" t="s">
        <v>36</v>
      </c>
      <c r="U1650" s="22" t="s">
        <v>227</v>
      </c>
      <c r="AW1650" s="22"/>
      <c r="AX1650" s="20" t="str">
        <f t="shared" si="1239"/>
        <v>ncreator</v>
      </c>
      <c r="AY1650" s="20">
        <f t="shared" si="1239"/>
        <v>10</v>
      </c>
      <c r="AZ1650" s="20" t="str">
        <f t="shared" si="1239"/>
        <v>cotrcrea</v>
      </c>
      <c r="BA1650" s="20">
        <f t="shared" si="1239"/>
        <v>90</v>
      </c>
      <c r="BB1650" s="20" t="str">
        <f t="shared" si="1239"/>
        <v>nminer</v>
      </c>
      <c r="BC1650" s="20">
        <f t="shared" si="1239"/>
        <v>0</v>
      </c>
      <c r="BD1650" s="14"/>
      <c r="BJ1650" t="s">
        <v>237</v>
      </c>
      <c r="BK1650" t="s">
        <v>152</v>
      </c>
      <c r="BN1650" s="36">
        <v>294</v>
      </c>
      <c r="BQ1650">
        <f t="shared" si="1235"/>
        <v>1</v>
      </c>
      <c r="BR1650" s="38">
        <v>44737</v>
      </c>
      <c r="BS1650" s="22" t="s">
        <v>183</v>
      </c>
      <c r="BT1650" s="20" t="str">
        <f t="shared" si="1232"/>
        <v>PASSFestival_COR22E345</v>
      </c>
      <c r="BV1650">
        <v>1</v>
      </c>
    </row>
    <row r="1651" spans="2:74" x14ac:dyDescent="0.3">
      <c r="B1651" s="20">
        <f t="shared" si="1236"/>
        <v>346</v>
      </c>
      <c r="C1651" s="22" t="str">
        <f t="shared" si="1237"/>
        <v>#346 Pass Festival</v>
      </c>
      <c r="D1651" t="str">
        <f t="shared" si="1234"/>
        <v>COR22E346</v>
      </c>
      <c r="E1651" s="53" t="s">
        <v>236</v>
      </c>
      <c r="F1651" s="20">
        <v>1000</v>
      </c>
      <c r="G1651" s="74" t="s">
        <v>1912</v>
      </c>
      <c r="H1651" s="23" t="s">
        <v>146</v>
      </c>
      <c r="J1651" s="54" t="s">
        <v>172</v>
      </c>
      <c r="K1651" s="22" t="s">
        <v>173</v>
      </c>
      <c r="L1651" s="54" t="s">
        <v>147</v>
      </c>
      <c r="M1651" s="22">
        <v>1</v>
      </c>
      <c r="N1651" s="54" t="s">
        <v>174</v>
      </c>
      <c r="T1651" s="54" t="s">
        <v>36</v>
      </c>
      <c r="U1651" s="22" t="s">
        <v>227</v>
      </c>
      <c r="AW1651" s="22"/>
      <c r="AX1651" s="20" t="str">
        <f t="shared" si="1239"/>
        <v>ncreator</v>
      </c>
      <c r="AY1651" s="20">
        <f t="shared" si="1239"/>
        <v>10</v>
      </c>
      <c r="AZ1651" s="20" t="str">
        <f t="shared" si="1239"/>
        <v>cotrcrea</v>
      </c>
      <c r="BA1651" s="20">
        <f t="shared" si="1239"/>
        <v>90</v>
      </c>
      <c r="BB1651" s="20" t="str">
        <f t="shared" si="1239"/>
        <v>nminer</v>
      </c>
      <c r="BC1651" s="20">
        <f t="shared" si="1239"/>
        <v>0</v>
      </c>
      <c r="BD1651" s="14"/>
      <c r="BJ1651" t="s">
        <v>237</v>
      </c>
      <c r="BK1651" t="s">
        <v>152</v>
      </c>
      <c r="BN1651" s="36">
        <v>294</v>
      </c>
      <c r="BQ1651">
        <f t="shared" si="1235"/>
        <v>1</v>
      </c>
      <c r="BR1651" s="38">
        <v>44737</v>
      </c>
      <c r="BS1651" s="22" t="s">
        <v>183</v>
      </c>
      <c r="BT1651" s="20" t="str">
        <f t="shared" si="1232"/>
        <v>PASSFestival_COR22E346</v>
      </c>
      <c r="BV1651">
        <v>1</v>
      </c>
    </row>
    <row r="1652" spans="2:74" x14ac:dyDescent="0.3">
      <c r="B1652" s="20">
        <f t="shared" si="1236"/>
        <v>347</v>
      </c>
      <c r="C1652" s="22" t="str">
        <f t="shared" si="1237"/>
        <v>#347 Pass Festival</v>
      </c>
      <c r="D1652" t="str">
        <f t="shared" si="1234"/>
        <v>COR22E347</v>
      </c>
      <c r="E1652" s="53" t="s">
        <v>236</v>
      </c>
      <c r="F1652" s="20">
        <v>1000</v>
      </c>
      <c r="G1652" s="74" t="s">
        <v>1913</v>
      </c>
      <c r="H1652" s="23" t="s">
        <v>146</v>
      </c>
      <c r="J1652" s="54" t="s">
        <v>172</v>
      </c>
      <c r="K1652" s="22" t="s">
        <v>173</v>
      </c>
      <c r="L1652" s="54" t="s">
        <v>147</v>
      </c>
      <c r="M1652" s="22">
        <v>1</v>
      </c>
      <c r="N1652" s="54" t="s">
        <v>174</v>
      </c>
      <c r="T1652" s="54" t="s">
        <v>36</v>
      </c>
      <c r="U1652" s="22" t="s">
        <v>227</v>
      </c>
      <c r="AW1652" s="22"/>
      <c r="AX1652" s="20" t="str">
        <f t="shared" si="1239"/>
        <v>ncreator</v>
      </c>
      <c r="AY1652" s="20">
        <f t="shared" si="1239"/>
        <v>10</v>
      </c>
      <c r="AZ1652" s="20" t="str">
        <f t="shared" si="1239"/>
        <v>cotrcrea</v>
      </c>
      <c r="BA1652" s="20">
        <f t="shared" si="1239"/>
        <v>90</v>
      </c>
      <c r="BB1652" s="20" t="str">
        <f t="shared" si="1239"/>
        <v>nminer</v>
      </c>
      <c r="BC1652" s="20">
        <f t="shared" si="1239"/>
        <v>0</v>
      </c>
      <c r="BD1652" s="14"/>
      <c r="BJ1652" t="s">
        <v>237</v>
      </c>
      <c r="BK1652" t="s">
        <v>152</v>
      </c>
      <c r="BN1652" s="36">
        <v>294</v>
      </c>
      <c r="BQ1652">
        <f t="shared" si="1235"/>
        <v>1</v>
      </c>
      <c r="BR1652" s="38">
        <v>44737</v>
      </c>
      <c r="BS1652" s="22" t="s">
        <v>183</v>
      </c>
      <c r="BT1652" s="20" t="str">
        <f t="shared" si="1232"/>
        <v>PASSFestival_COR22E347</v>
      </c>
      <c r="BV1652">
        <v>1</v>
      </c>
    </row>
    <row r="1653" spans="2:74" x14ac:dyDescent="0.3">
      <c r="B1653" s="20">
        <f t="shared" si="1236"/>
        <v>348</v>
      </c>
      <c r="C1653" s="22" t="str">
        <f t="shared" si="1237"/>
        <v>#348 Pass Festival</v>
      </c>
      <c r="D1653" t="str">
        <f t="shared" si="1234"/>
        <v>COR22E348</v>
      </c>
      <c r="E1653" s="53" t="s">
        <v>236</v>
      </c>
      <c r="F1653" s="20">
        <v>1000</v>
      </c>
      <c r="G1653" s="74" t="s">
        <v>1914</v>
      </c>
      <c r="H1653" s="23" t="s">
        <v>146</v>
      </c>
      <c r="J1653" s="54" t="s">
        <v>172</v>
      </c>
      <c r="K1653" s="22" t="s">
        <v>173</v>
      </c>
      <c r="L1653" s="54" t="s">
        <v>147</v>
      </c>
      <c r="M1653" s="22">
        <v>1</v>
      </c>
      <c r="N1653" s="54" t="s">
        <v>174</v>
      </c>
      <c r="T1653" s="54" t="s">
        <v>36</v>
      </c>
      <c r="U1653" s="22" t="s">
        <v>227</v>
      </c>
      <c r="AW1653" s="22"/>
      <c r="AX1653" s="20" t="str">
        <f t="shared" si="1239"/>
        <v>ncreator</v>
      </c>
      <c r="AY1653" s="20">
        <f t="shared" si="1239"/>
        <v>10</v>
      </c>
      <c r="AZ1653" s="20" t="str">
        <f t="shared" si="1239"/>
        <v>cotrcrea</v>
      </c>
      <c r="BA1653" s="20">
        <f t="shared" si="1239"/>
        <v>90</v>
      </c>
      <c r="BB1653" s="20" t="str">
        <f t="shared" si="1239"/>
        <v>nminer</v>
      </c>
      <c r="BC1653" s="20">
        <f t="shared" si="1239"/>
        <v>0</v>
      </c>
      <c r="BD1653" s="14"/>
      <c r="BJ1653" t="s">
        <v>237</v>
      </c>
      <c r="BK1653" t="s">
        <v>152</v>
      </c>
      <c r="BN1653" s="36">
        <v>294</v>
      </c>
      <c r="BQ1653">
        <f t="shared" si="1235"/>
        <v>1</v>
      </c>
      <c r="BR1653" s="38">
        <v>44737</v>
      </c>
      <c r="BS1653" s="22" t="s">
        <v>183</v>
      </c>
      <c r="BT1653" s="20" t="str">
        <f t="shared" si="1232"/>
        <v>PASSFestival_COR22E348</v>
      </c>
      <c r="BV1653">
        <v>1</v>
      </c>
    </row>
    <row r="1654" spans="2:74" x14ac:dyDescent="0.3">
      <c r="B1654" s="20">
        <f t="shared" si="1236"/>
        <v>349</v>
      </c>
      <c r="C1654" s="22" t="str">
        <f t="shared" si="1237"/>
        <v>#349 Pass Festival</v>
      </c>
      <c r="D1654" t="str">
        <f t="shared" si="1234"/>
        <v>COR22E349</v>
      </c>
      <c r="E1654" s="53" t="s">
        <v>236</v>
      </c>
      <c r="F1654" s="20">
        <v>1000</v>
      </c>
      <c r="G1654" s="74" t="s">
        <v>1915</v>
      </c>
      <c r="H1654" s="23" t="s">
        <v>146</v>
      </c>
      <c r="J1654" s="54" t="s">
        <v>172</v>
      </c>
      <c r="K1654" s="22" t="s">
        <v>173</v>
      </c>
      <c r="L1654" s="54" t="s">
        <v>147</v>
      </c>
      <c r="M1654" s="22">
        <v>1</v>
      </c>
      <c r="N1654" s="54" t="s">
        <v>174</v>
      </c>
      <c r="T1654" s="54" t="s">
        <v>36</v>
      </c>
      <c r="U1654" s="22" t="s">
        <v>227</v>
      </c>
      <c r="AW1654" s="22"/>
      <c r="AX1654" s="20" t="str">
        <f t="shared" si="1239"/>
        <v>ncreator</v>
      </c>
      <c r="AY1654" s="20">
        <f t="shared" si="1239"/>
        <v>10</v>
      </c>
      <c r="AZ1654" s="20" t="str">
        <f t="shared" si="1239"/>
        <v>cotrcrea</v>
      </c>
      <c r="BA1654" s="20">
        <f t="shared" si="1239"/>
        <v>90</v>
      </c>
      <c r="BB1654" s="20" t="str">
        <f t="shared" si="1239"/>
        <v>nminer</v>
      </c>
      <c r="BC1654" s="20">
        <f t="shared" si="1239"/>
        <v>0</v>
      </c>
      <c r="BD1654" s="14"/>
      <c r="BJ1654" t="s">
        <v>237</v>
      </c>
      <c r="BK1654" t="s">
        <v>152</v>
      </c>
      <c r="BN1654" s="36">
        <v>294</v>
      </c>
      <c r="BQ1654">
        <f t="shared" si="1235"/>
        <v>1</v>
      </c>
      <c r="BR1654" s="38">
        <v>44737</v>
      </c>
      <c r="BS1654" s="22" t="s">
        <v>183</v>
      </c>
      <c r="BT1654" s="20" t="str">
        <f t="shared" si="1232"/>
        <v>PASSFestival_COR22E349</v>
      </c>
      <c r="BV1654">
        <v>1</v>
      </c>
    </row>
    <row r="1655" spans="2:74" x14ac:dyDescent="0.3">
      <c r="B1655" s="20">
        <f t="shared" si="1236"/>
        <v>350</v>
      </c>
      <c r="C1655" s="22" t="str">
        <f t="shared" si="1237"/>
        <v>#350 Pass Festival</v>
      </c>
      <c r="D1655" t="str">
        <f t="shared" si="1234"/>
        <v>COR22E350</v>
      </c>
      <c r="E1655" s="53" t="s">
        <v>236</v>
      </c>
      <c r="F1655" s="20">
        <v>1000</v>
      </c>
      <c r="G1655" s="74" t="s">
        <v>1916</v>
      </c>
      <c r="H1655" s="23" t="s">
        <v>146</v>
      </c>
      <c r="J1655" s="54" t="s">
        <v>172</v>
      </c>
      <c r="K1655" s="22" t="s">
        <v>173</v>
      </c>
      <c r="L1655" s="54" t="s">
        <v>147</v>
      </c>
      <c r="M1655" s="22">
        <v>1</v>
      </c>
      <c r="N1655" s="54" t="s">
        <v>174</v>
      </c>
      <c r="T1655" s="54" t="s">
        <v>36</v>
      </c>
      <c r="U1655" s="22" t="s">
        <v>227</v>
      </c>
      <c r="AW1655" s="22"/>
      <c r="AX1655" s="20" t="str">
        <f t="shared" si="1239"/>
        <v>ncreator</v>
      </c>
      <c r="AY1655" s="20">
        <f t="shared" si="1239"/>
        <v>10</v>
      </c>
      <c r="AZ1655" s="20" t="str">
        <f t="shared" si="1239"/>
        <v>cotrcrea</v>
      </c>
      <c r="BA1655" s="20">
        <f t="shared" si="1239"/>
        <v>90</v>
      </c>
      <c r="BB1655" s="20" t="str">
        <f t="shared" si="1239"/>
        <v>nminer</v>
      </c>
      <c r="BC1655" s="20">
        <f t="shared" si="1239"/>
        <v>0</v>
      </c>
      <c r="BD1655" s="14"/>
      <c r="BJ1655" t="s">
        <v>237</v>
      </c>
      <c r="BK1655" t="s">
        <v>152</v>
      </c>
      <c r="BN1655" s="36">
        <v>294</v>
      </c>
      <c r="BQ1655">
        <f t="shared" si="1235"/>
        <v>1</v>
      </c>
      <c r="BR1655" s="38">
        <v>44737</v>
      </c>
      <c r="BS1655" s="22" t="s">
        <v>183</v>
      </c>
      <c r="BT1655" s="20" t="str">
        <f t="shared" si="1232"/>
        <v>PASSFestival_COR22E350</v>
      </c>
      <c r="BV1655">
        <v>1</v>
      </c>
    </row>
    <row r="1656" spans="2:74" x14ac:dyDescent="0.3">
      <c r="B1656" s="20">
        <f t="shared" si="1236"/>
        <v>351</v>
      </c>
      <c r="C1656" s="22" t="str">
        <f t="shared" si="1237"/>
        <v>#351 Pass Festival</v>
      </c>
      <c r="D1656" t="str">
        <f t="shared" si="1234"/>
        <v>COR22E351</v>
      </c>
      <c r="E1656" s="53" t="s">
        <v>236</v>
      </c>
      <c r="F1656" s="20">
        <v>1000</v>
      </c>
      <c r="G1656" s="74" t="s">
        <v>1917</v>
      </c>
      <c r="H1656" s="23" t="s">
        <v>146</v>
      </c>
      <c r="J1656" s="54" t="s">
        <v>172</v>
      </c>
      <c r="K1656" s="22" t="s">
        <v>173</v>
      </c>
      <c r="L1656" s="54" t="s">
        <v>147</v>
      </c>
      <c r="M1656" s="22">
        <v>1</v>
      </c>
      <c r="N1656" s="54" t="s">
        <v>174</v>
      </c>
      <c r="T1656" s="54" t="s">
        <v>36</v>
      </c>
      <c r="U1656" s="22" t="s">
        <v>227</v>
      </c>
      <c r="AW1656" s="22"/>
      <c r="AX1656" s="20" t="str">
        <f t="shared" si="1239"/>
        <v>ncreator</v>
      </c>
      <c r="AY1656" s="20">
        <f t="shared" si="1239"/>
        <v>10</v>
      </c>
      <c r="AZ1656" s="20" t="str">
        <f t="shared" si="1239"/>
        <v>cotrcrea</v>
      </c>
      <c r="BA1656" s="20">
        <f t="shared" si="1239"/>
        <v>90</v>
      </c>
      <c r="BB1656" s="20" t="str">
        <f t="shared" si="1239"/>
        <v>nminer</v>
      </c>
      <c r="BC1656" s="20">
        <f t="shared" si="1239"/>
        <v>0</v>
      </c>
      <c r="BD1656" s="14"/>
      <c r="BJ1656" t="s">
        <v>237</v>
      </c>
      <c r="BK1656" t="s">
        <v>152</v>
      </c>
      <c r="BN1656" s="36">
        <v>294</v>
      </c>
      <c r="BQ1656">
        <f t="shared" si="1235"/>
        <v>1</v>
      </c>
      <c r="BR1656" s="38">
        <v>44737</v>
      </c>
      <c r="BS1656" s="22" t="s">
        <v>183</v>
      </c>
      <c r="BT1656" s="20" t="str">
        <f t="shared" si="1232"/>
        <v>PASSFestival_COR22E351</v>
      </c>
      <c r="BV1656">
        <v>1</v>
      </c>
    </row>
    <row r="1657" spans="2:74" x14ac:dyDescent="0.3">
      <c r="B1657" s="20">
        <f t="shared" si="1236"/>
        <v>352</v>
      </c>
      <c r="C1657" s="22" t="str">
        <f t="shared" si="1237"/>
        <v>#352 Pass Festival</v>
      </c>
      <c r="D1657" t="str">
        <f t="shared" si="1234"/>
        <v>COR22E352</v>
      </c>
      <c r="E1657" s="53" t="s">
        <v>236</v>
      </c>
      <c r="F1657" s="20">
        <v>1000</v>
      </c>
      <c r="G1657" s="74" t="s">
        <v>1918</v>
      </c>
      <c r="H1657" s="23" t="s">
        <v>146</v>
      </c>
      <c r="J1657" s="54" t="s">
        <v>172</v>
      </c>
      <c r="K1657" s="22" t="s">
        <v>173</v>
      </c>
      <c r="L1657" s="54" t="s">
        <v>147</v>
      </c>
      <c r="M1657" s="22">
        <v>1</v>
      </c>
      <c r="N1657" s="54" t="s">
        <v>174</v>
      </c>
      <c r="T1657" s="54" t="s">
        <v>36</v>
      </c>
      <c r="U1657" s="22" t="s">
        <v>227</v>
      </c>
      <c r="AW1657" s="22"/>
      <c r="AX1657" s="20" t="str">
        <f t="shared" si="1239"/>
        <v>ncreator</v>
      </c>
      <c r="AY1657" s="20">
        <f t="shared" si="1239"/>
        <v>10</v>
      </c>
      <c r="AZ1657" s="20" t="str">
        <f t="shared" si="1239"/>
        <v>cotrcrea</v>
      </c>
      <c r="BA1657" s="20">
        <f t="shared" si="1239"/>
        <v>90</v>
      </c>
      <c r="BB1657" s="20" t="str">
        <f t="shared" si="1239"/>
        <v>nminer</v>
      </c>
      <c r="BC1657" s="20">
        <f t="shared" si="1239"/>
        <v>0</v>
      </c>
      <c r="BD1657" s="14"/>
      <c r="BJ1657" t="s">
        <v>237</v>
      </c>
      <c r="BK1657" t="s">
        <v>152</v>
      </c>
      <c r="BN1657" s="36">
        <v>294</v>
      </c>
      <c r="BQ1657">
        <f t="shared" si="1235"/>
        <v>1</v>
      </c>
      <c r="BR1657" s="38">
        <v>44737</v>
      </c>
      <c r="BS1657" s="22" t="s">
        <v>183</v>
      </c>
      <c r="BT1657" s="20" t="str">
        <f t="shared" si="1232"/>
        <v>PASSFestival_COR22E352</v>
      </c>
      <c r="BV1657">
        <v>1</v>
      </c>
    </row>
    <row r="1658" spans="2:74" x14ac:dyDescent="0.3">
      <c r="B1658" s="20">
        <f t="shared" si="1236"/>
        <v>353</v>
      </c>
      <c r="C1658" s="22" t="str">
        <f t="shared" si="1237"/>
        <v>#353 Pass Festival</v>
      </c>
      <c r="D1658" t="str">
        <f t="shared" si="1234"/>
        <v>COR22E353</v>
      </c>
      <c r="E1658" s="53" t="s">
        <v>236</v>
      </c>
      <c r="F1658" s="20">
        <v>1000</v>
      </c>
      <c r="G1658" s="74" t="s">
        <v>1919</v>
      </c>
      <c r="H1658" s="23" t="s">
        <v>146</v>
      </c>
      <c r="J1658" s="54" t="s">
        <v>172</v>
      </c>
      <c r="K1658" s="22" t="s">
        <v>173</v>
      </c>
      <c r="L1658" s="54" t="s">
        <v>147</v>
      </c>
      <c r="M1658" s="22">
        <v>1</v>
      </c>
      <c r="N1658" s="54" t="s">
        <v>174</v>
      </c>
      <c r="T1658" s="54" t="s">
        <v>36</v>
      </c>
      <c r="U1658" s="22" t="s">
        <v>227</v>
      </c>
      <c r="AW1658" s="22"/>
      <c r="AX1658" s="20" t="str">
        <f t="shared" si="1239"/>
        <v>ncreator</v>
      </c>
      <c r="AY1658" s="20">
        <f t="shared" si="1239"/>
        <v>10</v>
      </c>
      <c r="AZ1658" s="20" t="str">
        <f t="shared" si="1239"/>
        <v>cotrcrea</v>
      </c>
      <c r="BA1658" s="20">
        <f t="shared" si="1239"/>
        <v>90</v>
      </c>
      <c r="BB1658" s="20" t="str">
        <f t="shared" si="1239"/>
        <v>nminer</v>
      </c>
      <c r="BC1658" s="20">
        <f t="shared" si="1239"/>
        <v>0</v>
      </c>
      <c r="BD1658" s="14"/>
      <c r="BJ1658" t="s">
        <v>237</v>
      </c>
      <c r="BK1658" t="s">
        <v>152</v>
      </c>
      <c r="BN1658" s="36">
        <v>294</v>
      </c>
      <c r="BQ1658">
        <f t="shared" si="1235"/>
        <v>1</v>
      </c>
      <c r="BR1658" s="38">
        <v>44737</v>
      </c>
      <c r="BS1658" s="22" t="s">
        <v>183</v>
      </c>
      <c r="BT1658" s="20" t="str">
        <f t="shared" si="1232"/>
        <v>PASSFestival_COR22E353</v>
      </c>
      <c r="BV1658">
        <v>1</v>
      </c>
    </row>
    <row r="1659" spans="2:74" x14ac:dyDescent="0.3">
      <c r="B1659" s="20">
        <f t="shared" si="1236"/>
        <v>354</v>
      </c>
      <c r="C1659" s="22" t="str">
        <f t="shared" si="1237"/>
        <v>#354 Pass Festival</v>
      </c>
      <c r="D1659" t="str">
        <f t="shared" si="1234"/>
        <v>COR22E354</v>
      </c>
      <c r="E1659" s="53" t="s">
        <v>236</v>
      </c>
      <c r="F1659" s="20">
        <v>1000</v>
      </c>
      <c r="G1659" s="74" t="s">
        <v>1920</v>
      </c>
      <c r="H1659" s="23" t="s">
        <v>146</v>
      </c>
      <c r="J1659" s="54" t="s">
        <v>172</v>
      </c>
      <c r="K1659" s="22" t="s">
        <v>173</v>
      </c>
      <c r="L1659" s="54" t="s">
        <v>147</v>
      </c>
      <c r="M1659" s="22">
        <v>1</v>
      </c>
      <c r="N1659" s="54" t="s">
        <v>174</v>
      </c>
      <c r="T1659" s="54" t="s">
        <v>36</v>
      </c>
      <c r="U1659" s="22" t="s">
        <v>227</v>
      </c>
      <c r="AW1659" s="22"/>
      <c r="AX1659" s="20" t="str">
        <f t="shared" si="1239"/>
        <v>ncreator</v>
      </c>
      <c r="AY1659" s="20">
        <f t="shared" si="1239"/>
        <v>10</v>
      </c>
      <c r="AZ1659" s="20" t="str">
        <f t="shared" si="1239"/>
        <v>cotrcrea</v>
      </c>
      <c r="BA1659" s="20">
        <f t="shared" si="1239"/>
        <v>90</v>
      </c>
      <c r="BB1659" s="20" t="str">
        <f t="shared" si="1239"/>
        <v>nminer</v>
      </c>
      <c r="BC1659" s="20">
        <f t="shared" si="1239"/>
        <v>0</v>
      </c>
      <c r="BD1659" s="14"/>
      <c r="BJ1659" t="s">
        <v>237</v>
      </c>
      <c r="BK1659" t="s">
        <v>152</v>
      </c>
      <c r="BN1659" s="36">
        <v>294</v>
      </c>
      <c r="BQ1659">
        <f t="shared" si="1235"/>
        <v>1</v>
      </c>
      <c r="BR1659" s="38">
        <v>44737</v>
      </c>
      <c r="BS1659" s="22" t="s">
        <v>183</v>
      </c>
      <c r="BT1659" s="20" t="str">
        <f t="shared" si="1232"/>
        <v>PASSFestival_COR22E354</v>
      </c>
      <c r="BV1659">
        <v>1</v>
      </c>
    </row>
    <row r="1660" spans="2:74" x14ac:dyDescent="0.3">
      <c r="B1660" s="20">
        <f t="shared" si="1236"/>
        <v>355</v>
      </c>
      <c r="C1660" s="22" t="str">
        <f t="shared" si="1237"/>
        <v>#355 Pass Festival</v>
      </c>
      <c r="D1660" t="str">
        <f t="shared" si="1234"/>
        <v>COR22E355</v>
      </c>
      <c r="E1660" s="53" t="s">
        <v>236</v>
      </c>
      <c r="F1660" s="20">
        <v>1000</v>
      </c>
      <c r="G1660" s="74" t="s">
        <v>1921</v>
      </c>
      <c r="H1660" s="23" t="s">
        <v>146</v>
      </c>
      <c r="J1660" s="54" t="s">
        <v>172</v>
      </c>
      <c r="K1660" s="22" t="s">
        <v>173</v>
      </c>
      <c r="L1660" s="54" t="s">
        <v>147</v>
      </c>
      <c r="M1660" s="22">
        <v>1</v>
      </c>
      <c r="N1660" s="54" t="s">
        <v>174</v>
      </c>
      <c r="T1660" s="54" t="s">
        <v>36</v>
      </c>
      <c r="U1660" s="22" t="s">
        <v>227</v>
      </c>
      <c r="AW1660" s="22"/>
      <c r="AX1660" s="20" t="str">
        <f t="shared" si="1239"/>
        <v>ncreator</v>
      </c>
      <c r="AY1660" s="20">
        <f t="shared" si="1239"/>
        <v>10</v>
      </c>
      <c r="AZ1660" s="20" t="str">
        <f t="shared" si="1239"/>
        <v>cotrcrea</v>
      </c>
      <c r="BA1660" s="20">
        <f t="shared" si="1239"/>
        <v>90</v>
      </c>
      <c r="BB1660" s="20" t="str">
        <f t="shared" si="1239"/>
        <v>nminer</v>
      </c>
      <c r="BC1660" s="20">
        <f t="shared" si="1239"/>
        <v>0</v>
      </c>
      <c r="BD1660" s="14"/>
      <c r="BJ1660" t="s">
        <v>237</v>
      </c>
      <c r="BK1660" t="s">
        <v>152</v>
      </c>
      <c r="BN1660" s="36">
        <v>294</v>
      </c>
      <c r="BQ1660">
        <f t="shared" si="1235"/>
        <v>1</v>
      </c>
      <c r="BR1660" s="38">
        <v>44737</v>
      </c>
      <c r="BS1660" s="22" t="s">
        <v>183</v>
      </c>
      <c r="BT1660" s="20" t="str">
        <f t="shared" si="1232"/>
        <v>PASSFestival_COR22E355</v>
      </c>
      <c r="BV1660">
        <v>1</v>
      </c>
    </row>
    <row r="1661" spans="2:74" x14ac:dyDescent="0.3">
      <c r="B1661" s="20">
        <f t="shared" si="1236"/>
        <v>356</v>
      </c>
      <c r="C1661" s="22" t="str">
        <f t="shared" si="1237"/>
        <v>#356 Pass Festival</v>
      </c>
      <c r="D1661" t="str">
        <f t="shared" si="1234"/>
        <v>COR22E356</v>
      </c>
      <c r="E1661" s="53" t="s">
        <v>236</v>
      </c>
      <c r="F1661" s="20">
        <v>1000</v>
      </c>
      <c r="G1661" s="74" t="s">
        <v>1922</v>
      </c>
      <c r="H1661" s="23" t="s">
        <v>146</v>
      </c>
      <c r="J1661" s="54" t="s">
        <v>172</v>
      </c>
      <c r="K1661" s="22" t="s">
        <v>173</v>
      </c>
      <c r="L1661" s="54" t="s">
        <v>147</v>
      </c>
      <c r="M1661" s="22">
        <v>1</v>
      </c>
      <c r="N1661" s="54" t="s">
        <v>174</v>
      </c>
      <c r="T1661" s="54" t="s">
        <v>36</v>
      </c>
      <c r="U1661" s="22" t="s">
        <v>227</v>
      </c>
      <c r="AW1661" s="22"/>
      <c r="AX1661" s="20" t="str">
        <f t="shared" si="1239"/>
        <v>ncreator</v>
      </c>
      <c r="AY1661" s="20">
        <f t="shared" si="1239"/>
        <v>10</v>
      </c>
      <c r="AZ1661" s="20" t="str">
        <f t="shared" si="1239"/>
        <v>cotrcrea</v>
      </c>
      <c r="BA1661" s="20">
        <f t="shared" si="1239"/>
        <v>90</v>
      </c>
      <c r="BB1661" s="20" t="str">
        <f t="shared" si="1239"/>
        <v>nminer</v>
      </c>
      <c r="BC1661" s="20">
        <f t="shared" si="1239"/>
        <v>0</v>
      </c>
      <c r="BD1661" s="14"/>
      <c r="BJ1661" t="s">
        <v>237</v>
      </c>
      <c r="BK1661" t="s">
        <v>152</v>
      </c>
      <c r="BN1661" s="36">
        <v>294</v>
      </c>
      <c r="BQ1661">
        <f t="shared" si="1235"/>
        <v>1</v>
      </c>
      <c r="BR1661" s="38">
        <v>44737</v>
      </c>
      <c r="BS1661" s="22" t="s">
        <v>183</v>
      </c>
      <c r="BT1661" s="20" t="str">
        <f t="shared" si="1232"/>
        <v>PASSFestival_COR22E356</v>
      </c>
      <c r="BV1661">
        <v>1</v>
      </c>
    </row>
    <row r="1662" spans="2:74" x14ac:dyDescent="0.3">
      <c r="B1662" s="20">
        <f t="shared" si="1236"/>
        <v>357</v>
      </c>
      <c r="C1662" s="22" t="str">
        <f t="shared" si="1237"/>
        <v>#357 Pass Festival</v>
      </c>
      <c r="D1662" t="str">
        <f t="shared" si="1234"/>
        <v>COR22E357</v>
      </c>
      <c r="E1662" s="53" t="s">
        <v>236</v>
      </c>
      <c r="F1662" s="20">
        <v>1000</v>
      </c>
      <c r="G1662" s="74" t="s">
        <v>1923</v>
      </c>
      <c r="H1662" s="23" t="s">
        <v>146</v>
      </c>
      <c r="J1662" s="54" t="s">
        <v>172</v>
      </c>
      <c r="K1662" s="22" t="s">
        <v>173</v>
      </c>
      <c r="L1662" s="54" t="s">
        <v>147</v>
      </c>
      <c r="M1662" s="22">
        <v>1</v>
      </c>
      <c r="N1662" s="54" t="s">
        <v>174</v>
      </c>
      <c r="T1662" s="54" t="s">
        <v>36</v>
      </c>
      <c r="U1662" s="22" t="s">
        <v>227</v>
      </c>
      <c r="AW1662" s="22"/>
      <c r="AX1662" s="20" t="str">
        <f t="shared" si="1239"/>
        <v>ncreator</v>
      </c>
      <c r="AY1662" s="20">
        <f t="shared" si="1239"/>
        <v>10</v>
      </c>
      <c r="AZ1662" s="20" t="str">
        <f t="shared" si="1239"/>
        <v>cotrcrea</v>
      </c>
      <c r="BA1662" s="20">
        <f t="shared" si="1239"/>
        <v>90</v>
      </c>
      <c r="BB1662" s="20" t="str">
        <f t="shared" si="1239"/>
        <v>nminer</v>
      </c>
      <c r="BC1662" s="20">
        <f t="shared" si="1239"/>
        <v>0</v>
      </c>
      <c r="BD1662" s="14"/>
      <c r="BJ1662" t="s">
        <v>237</v>
      </c>
      <c r="BK1662" t="s">
        <v>152</v>
      </c>
      <c r="BN1662" s="36">
        <v>294</v>
      </c>
      <c r="BQ1662">
        <f t="shared" si="1235"/>
        <v>1</v>
      </c>
      <c r="BR1662" s="38">
        <v>44737</v>
      </c>
      <c r="BS1662" s="22" t="s">
        <v>183</v>
      </c>
      <c r="BT1662" s="20" t="str">
        <f t="shared" si="1232"/>
        <v>PASSFestival_COR22E357</v>
      </c>
      <c r="BV1662">
        <v>1</v>
      </c>
    </row>
    <row r="1663" spans="2:74" x14ac:dyDescent="0.3">
      <c r="B1663" s="20">
        <f t="shared" si="1236"/>
        <v>358</v>
      </c>
      <c r="C1663" s="22" t="str">
        <f t="shared" si="1237"/>
        <v>#358 Pass Festival</v>
      </c>
      <c r="D1663" t="str">
        <f t="shared" si="1234"/>
        <v>COR22E358</v>
      </c>
      <c r="E1663" s="53" t="s">
        <v>236</v>
      </c>
      <c r="F1663" s="20">
        <v>1000</v>
      </c>
      <c r="G1663" s="74" t="s">
        <v>1924</v>
      </c>
      <c r="H1663" s="23" t="s">
        <v>146</v>
      </c>
      <c r="J1663" s="54" t="s">
        <v>172</v>
      </c>
      <c r="K1663" s="22" t="s">
        <v>173</v>
      </c>
      <c r="L1663" s="54" t="s">
        <v>147</v>
      </c>
      <c r="M1663" s="22">
        <v>1</v>
      </c>
      <c r="N1663" s="54" t="s">
        <v>174</v>
      </c>
      <c r="T1663" s="54" t="s">
        <v>36</v>
      </c>
      <c r="U1663" s="22" t="s">
        <v>227</v>
      </c>
      <c r="AW1663" s="22"/>
      <c r="AX1663" s="20" t="str">
        <f t="shared" si="1239"/>
        <v>ncreator</v>
      </c>
      <c r="AY1663" s="20">
        <f t="shared" si="1239"/>
        <v>10</v>
      </c>
      <c r="AZ1663" s="20" t="str">
        <f t="shared" si="1239"/>
        <v>cotrcrea</v>
      </c>
      <c r="BA1663" s="20">
        <f t="shared" si="1239"/>
        <v>90</v>
      </c>
      <c r="BB1663" s="20" t="str">
        <f t="shared" si="1239"/>
        <v>nminer</v>
      </c>
      <c r="BC1663" s="20">
        <f t="shared" si="1239"/>
        <v>0</v>
      </c>
      <c r="BD1663" s="14"/>
      <c r="BJ1663" t="s">
        <v>237</v>
      </c>
      <c r="BK1663" t="s">
        <v>152</v>
      </c>
      <c r="BN1663" s="36">
        <v>294</v>
      </c>
      <c r="BQ1663">
        <f t="shared" si="1235"/>
        <v>1</v>
      </c>
      <c r="BR1663" s="38">
        <v>44737</v>
      </c>
      <c r="BS1663" s="22" t="s">
        <v>183</v>
      </c>
      <c r="BT1663" s="20" t="str">
        <f t="shared" si="1232"/>
        <v>PASSFestival_COR22E358</v>
      </c>
      <c r="BV1663">
        <v>1</v>
      </c>
    </row>
    <row r="1664" spans="2:74" x14ac:dyDescent="0.3">
      <c r="B1664" s="20">
        <f t="shared" si="1236"/>
        <v>359</v>
      </c>
      <c r="C1664" s="22" t="str">
        <f t="shared" si="1237"/>
        <v>#359 Pass Festival</v>
      </c>
      <c r="D1664" t="str">
        <f t="shared" si="1234"/>
        <v>COR22E359</v>
      </c>
      <c r="E1664" s="53" t="s">
        <v>236</v>
      </c>
      <c r="F1664" s="20">
        <v>1000</v>
      </c>
      <c r="G1664" s="74" t="s">
        <v>1925</v>
      </c>
      <c r="H1664" s="23" t="s">
        <v>146</v>
      </c>
      <c r="J1664" s="54" t="s">
        <v>172</v>
      </c>
      <c r="K1664" s="22" t="s">
        <v>173</v>
      </c>
      <c r="L1664" s="54" t="s">
        <v>147</v>
      </c>
      <c r="M1664" s="22">
        <v>1</v>
      </c>
      <c r="N1664" s="54" t="s">
        <v>174</v>
      </c>
      <c r="T1664" s="54" t="s">
        <v>36</v>
      </c>
      <c r="U1664" s="22" t="s">
        <v>227</v>
      </c>
      <c r="AW1664" s="22"/>
      <c r="AX1664" s="20" t="str">
        <f t="shared" ref="AX1664:BC1679" si="1240">AX1663</f>
        <v>ncreator</v>
      </c>
      <c r="AY1664" s="20">
        <f t="shared" si="1240"/>
        <v>10</v>
      </c>
      <c r="AZ1664" s="20" t="str">
        <f t="shared" si="1240"/>
        <v>cotrcrea</v>
      </c>
      <c r="BA1664" s="20">
        <f t="shared" si="1240"/>
        <v>90</v>
      </c>
      <c r="BB1664" s="20" t="str">
        <f t="shared" si="1240"/>
        <v>nminer</v>
      </c>
      <c r="BC1664" s="20">
        <f t="shared" si="1240"/>
        <v>0</v>
      </c>
      <c r="BD1664" s="14"/>
      <c r="BJ1664" t="s">
        <v>237</v>
      </c>
      <c r="BK1664" t="s">
        <v>152</v>
      </c>
      <c r="BN1664" s="36">
        <v>294</v>
      </c>
      <c r="BQ1664">
        <f t="shared" si="1235"/>
        <v>1</v>
      </c>
      <c r="BR1664" s="38">
        <v>44737</v>
      </c>
      <c r="BS1664" s="22" t="s">
        <v>183</v>
      </c>
      <c r="BT1664" s="20" t="str">
        <f t="shared" si="1232"/>
        <v>PASSFestival_COR22E359</v>
      </c>
      <c r="BV1664">
        <v>1</v>
      </c>
    </row>
    <row r="1665" spans="2:74" x14ac:dyDescent="0.3">
      <c r="B1665" s="20">
        <f t="shared" si="1236"/>
        <v>360</v>
      </c>
      <c r="C1665" s="22" t="str">
        <f t="shared" si="1237"/>
        <v>#360 Pass Festival</v>
      </c>
      <c r="D1665" t="str">
        <f t="shared" si="1234"/>
        <v>COR22E360</v>
      </c>
      <c r="E1665" s="53" t="s">
        <v>236</v>
      </c>
      <c r="F1665" s="20">
        <v>1000</v>
      </c>
      <c r="G1665" s="74" t="s">
        <v>1926</v>
      </c>
      <c r="H1665" s="23" t="s">
        <v>146</v>
      </c>
      <c r="J1665" s="54" t="s">
        <v>172</v>
      </c>
      <c r="K1665" s="22" t="s">
        <v>173</v>
      </c>
      <c r="L1665" s="54" t="s">
        <v>147</v>
      </c>
      <c r="M1665" s="22">
        <v>1</v>
      </c>
      <c r="N1665" s="54" t="s">
        <v>174</v>
      </c>
      <c r="T1665" s="54" t="s">
        <v>36</v>
      </c>
      <c r="U1665" s="22" t="s">
        <v>227</v>
      </c>
      <c r="AW1665" s="22"/>
      <c r="AX1665" s="20" t="str">
        <f t="shared" si="1240"/>
        <v>ncreator</v>
      </c>
      <c r="AY1665" s="20">
        <f t="shared" si="1240"/>
        <v>10</v>
      </c>
      <c r="AZ1665" s="20" t="str">
        <f t="shared" si="1240"/>
        <v>cotrcrea</v>
      </c>
      <c r="BA1665" s="20">
        <f t="shared" si="1240"/>
        <v>90</v>
      </c>
      <c r="BB1665" s="20" t="str">
        <f t="shared" si="1240"/>
        <v>nminer</v>
      </c>
      <c r="BC1665" s="20">
        <f t="shared" si="1240"/>
        <v>0</v>
      </c>
      <c r="BD1665" s="14"/>
      <c r="BJ1665" t="s">
        <v>237</v>
      </c>
      <c r="BK1665" t="s">
        <v>152</v>
      </c>
      <c r="BN1665" s="36">
        <v>294</v>
      </c>
      <c r="BQ1665">
        <f t="shared" si="1235"/>
        <v>1</v>
      </c>
      <c r="BR1665" s="38">
        <v>44737</v>
      </c>
      <c r="BS1665" s="22" t="s">
        <v>183</v>
      </c>
      <c r="BT1665" s="20" t="str">
        <f t="shared" si="1232"/>
        <v>PASSFestival_COR22E360</v>
      </c>
      <c r="BV1665">
        <v>1</v>
      </c>
    </row>
    <row r="1666" spans="2:74" x14ac:dyDescent="0.3">
      <c r="B1666" s="20">
        <f t="shared" si="1236"/>
        <v>361</v>
      </c>
      <c r="C1666" s="22" t="str">
        <f t="shared" si="1237"/>
        <v>#361 Pass Festival</v>
      </c>
      <c r="D1666" t="str">
        <f t="shared" si="1234"/>
        <v>COR22E361</v>
      </c>
      <c r="E1666" s="53" t="s">
        <v>236</v>
      </c>
      <c r="F1666" s="20">
        <v>1000</v>
      </c>
      <c r="G1666" s="74" t="s">
        <v>1927</v>
      </c>
      <c r="H1666" s="23" t="s">
        <v>146</v>
      </c>
      <c r="J1666" s="54" t="s">
        <v>172</v>
      </c>
      <c r="K1666" s="22" t="s">
        <v>173</v>
      </c>
      <c r="L1666" s="54" t="s">
        <v>147</v>
      </c>
      <c r="M1666" s="22">
        <v>1</v>
      </c>
      <c r="N1666" s="54" t="s">
        <v>174</v>
      </c>
      <c r="T1666" s="54" t="s">
        <v>36</v>
      </c>
      <c r="U1666" s="22" t="s">
        <v>227</v>
      </c>
      <c r="AW1666" s="22"/>
      <c r="AX1666" s="20" t="str">
        <f t="shared" si="1240"/>
        <v>ncreator</v>
      </c>
      <c r="AY1666" s="20">
        <f t="shared" si="1240"/>
        <v>10</v>
      </c>
      <c r="AZ1666" s="20" t="str">
        <f t="shared" si="1240"/>
        <v>cotrcrea</v>
      </c>
      <c r="BA1666" s="20">
        <f t="shared" si="1240"/>
        <v>90</v>
      </c>
      <c r="BB1666" s="20" t="str">
        <f t="shared" si="1240"/>
        <v>nminer</v>
      </c>
      <c r="BC1666" s="20">
        <f t="shared" si="1240"/>
        <v>0</v>
      </c>
      <c r="BD1666" s="14"/>
      <c r="BJ1666" t="s">
        <v>237</v>
      </c>
      <c r="BK1666" t="s">
        <v>152</v>
      </c>
      <c r="BN1666" s="36">
        <v>294</v>
      </c>
      <c r="BQ1666">
        <f t="shared" si="1235"/>
        <v>1</v>
      </c>
      <c r="BR1666" s="38">
        <v>44737</v>
      </c>
      <c r="BS1666" s="22" t="s">
        <v>183</v>
      </c>
      <c r="BT1666" s="20" t="str">
        <f t="shared" si="1232"/>
        <v>PASSFestival_COR22E361</v>
      </c>
      <c r="BV1666">
        <v>1</v>
      </c>
    </row>
    <row r="1667" spans="2:74" x14ac:dyDescent="0.3">
      <c r="B1667" s="20">
        <f t="shared" si="1236"/>
        <v>362</v>
      </c>
      <c r="C1667" s="22" t="str">
        <f t="shared" si="1237"/>
        <v>#362 Pass Festival</v>
      </c>
      <c r="D1667" t="str">
        <f t="shared" si="1234"/>
        <v>COR22E362</v>
      </c>
      <c r="E1667" s="53" t="s">
        <v>236</v>
      </c>
      <c r="F1667" s="20">
        <v>1000</v>
      </c>
      <c r="G1667" s="74" t="s">
        <v>1928</v>
      </c>
      <c r="H1667" s="23" t="s">
        <v>146</v>
      </c>
      <c r="J1667" s="54" t="s">
        <v>172</v>
      </c>
      <c r="K1667" s="22" t="s">
        <v>173</v>
      </c>
      <c r="L1667" s="54" t="s">
        <v>147</v>
      </c>
      <c r="M1667" s="22">
        <v>1</v>
      </c>
      <c r="N1667" s="54" t="s">
        <v>174</v>
      </c>
      <c r="T1667" s="54" t="s">
        <v>36</v>
      </c>
      <c r="U1667" s="22" t="s">
        <v>227</v>
      </c>
      <c r="AW1667" s="22"/>
      <c r="AX1667" s="20" t="str">
        <f t="shared" si="1240"/>
        <v>ncreator</v>
      </c>
      <c r="AY1667" s="20">
        <f t="shared" si="1240"/>
        <v>10</v>
      </c>
      <c r="AZ1667" s="20" t="str">
        <f t="shared" si="1240"/>
        <v>cotrcrea</v>
      </c>
      <c r="BA1667" s="20">
        <f t="shared" si="1240"/>
        <v>90</v>
      </c>
      <c r="BB1667" s="20" t="str">
        <f t="shared" si="1240"/>
        <v>nminer</v>
      </c>
      <c r="BC1667" s="20">
        <f t="shared" si="1240"/>
        <v>0</v>
      </c>
      <c r="BD1667" s="14"/>
      <c r="BJ1667" t="s">
        <v>237</v>
      </c>
      <c r="BK1667" t="s">
        <v>152</v>
      </c>
      <c r="BN1667" s="36">
        <v>294</v>
      </c>
      <c r="BQ1667">
        <f t="shared" si="1235"/>
        <v>1</v>
      </c>
      <c r="BR1667" s="38">
        <v>44737</v>
      </c>
      <c r="BS1667" s="22" t="s">
        <v>183</v>
      </c>
      <c r="BT1667" s="20" t="str">
        <f t="shared" si="1232"/>
        <v>PASSFestival_COR22E362</v>
      </c>
      <c r="BV1667">
        <v>1</v>
      </c>
    </row>
    <row r="1668" spans="2:74" x14ac:dyDescent="0.3">
      <c r="B1668" s="20">
        <f t="shared" si="1236"/>
        <v>363</v>
      </c>
      <c r="C1668" s="22" t="str">
        <f t="shared" si="1237"/>
        <v>#363 Pass Festival</v>
      </c>
      <c r="D1668" t="str">
        <f t="shared" si="1234"/>
        <v>COR22E363</v>
      </c>
      <c r="E1668" s="53" t="s">
        <v>236</v>
      </c>
      <c r="F1668" s="20">
        <v>1000</v>
      </c>
      <c r="G1668" s="74" t="s">
        <v>1929</v>
      </c>
      <c r="H1668" s="23" t="s">
        <v>146</v>
      </c>
      <c r="J1668" s="54" t="s">
        <v>172</v>
      </c>
      <c r="K1668" s="22" t="s">
        <v>173</v>
      </c>
      <c r="L1668" s="54" t="s">
        <v>147</v>
      </c>
      <c r="M1668" s="22">
        <v>1</v>
      </c>
      <c r="N1668" s="54" t="s">
        <v>174</v>
      </c>
      <c r="T1668" s="54" t="s">
        <v>36</v>
      </c>
      <c r="U1668" s="22" t="s">
        <v>227</v>
      </c>
      <c r="AW1668" s="22"/>
      <c r="AX1668" s="20" t="str">
        <f t="shared" si="1240"/>
        <v>ncreator</v>
      </c>
      <c r="AY1668" s="20">
        <f t="shared" si="1240"/>
        <v>10</v>
      </c>
      <c r="AZ1668" s="20" t="str">
        <f t="shared" si="1240"/>
        <v>cotrcrea</v>
      </c>
      <c r="BA1668" s="20">
        <f t="shared" si="1240"/>
        <v>90</v>
      </c>
      <c r="BB1668" s="20" t="str">
        <f t="shared" si="1240"/>
        <v>nminer</v>
      </c>
      <c r="BC1668" s="20">
        <f t="shared" si="1240"/>
        <v>0</v>
      </c>
      <c r="BD1668" s="14"/>
      <c r="BJ1668" t="s">
        <v>237</v>
      </c>
      <c r="BK1668" t="s">
        <v>152</v>
      </c>
      <c r="BN1668" s="36">
        <v>294</v>
      </c>
      <c r="BQ1668">
        <f t="shared" si="1235"/>
        <v>1</v>
      </c>
      <c r="BR1668" s="38">
        <v>44737</v>
      </c>
      <c r="BS1668" s="22" t="s">
        <v>183</v>
      </c>
      <c r="BT1668" s="20" t="str">
        <f t="shared" ref="BT1668:BT1731" si="1241">SUBSTITUTE(BJ1668," ","") &amp; "_" &amp; D1668</f>
        <v>PASSFestival_COR22E363</v>
      </c>
      <c r="BV1668">
        <v>1</v>
      </c>
    </row>
    <row r="1669" spans="2:74" x14ac:dyDescent="0.3">
      <c r="B1669" s="20">
        <f t="shared" si="1236"/>
        <v>364</v>
      </c>
      <c r="C1669" s="22" t="str">
        <f t="shared" si="1237"/>
        <v>#364 Pass Festival</v>
      </c>
      <c r="D1669" t="str">
        <f t="shared" si="1234"/>
        <v>COR22E364</v>
      </c>
      <c r="E1669" s="53" t="s">
        <v>236</v>
      </c>
      <c r="F1669" s="20">
        <v>1000</v>
      </c>
      <c r="G1669" s="74" t="s">
        <v>1930</v>
      </c>
      <c r="H1669" s="23" t="s">
        <v>146</v>
      </c>
      <c r="J1669" s="54" t="s">
        <v>172</v>
      </c>
      <c r="K1669" s="22" t="s">
        <v>173</v>
      </c>
      <c r="L1669" s="54" t="s">
        <v>147</v>
      </c>
      <c r="M1669" s="22">
        <v>1</v>
      </c>
      <c r="N1669" s="54" t="s">
        <v>174</v>
      </c>
      <c r="T1669" s="54" t="s">
        <v>36</v>
      </c>
      <c r="U1669" s="22" t="s">
        <v>227</v>
      </c>
      <c r="AW1669" s="22"/>
      <c r="AX1669" s="20" t="str">
        <f t="shared" si="1240"/>
        <v>ncreator</v>
      </c>
      <c r="AY1669" s="20">
        <f t="shared" si="1240"/>
        <v>10</v>
      </c>
      <c r="AZ1669" s="20" t="str">
        <f t="shared" si="1240"/>
        <v>cotrcrea</v>
      </c>
      <c r="BA1669" s="20">
        <f t="shared" si="1240"/>
        <v>90</v>
      </c>
      <c r="BB1669" s="20" t="str">
        <f t="shared" si="1240"/>
        <v>nminer</v>
      </c>
      <c r="BC1669" s="20">
        <f t="shared" si="1240"/>
        <v>0</v>
      </c>
      <c r="BD1669" s="14"/>
      <c r="BJ1669" t="s">
        <v>237</v>
      </c>
      <c r="BK1669" t="s">
        <v>152</v>
      </c>
      <c r="BN1669" s="36">
        <v>294</v>
      </c>
      <c r="BQ1669">
        <f t="shared" si="1235"/>
        <v>1</v>
      </c>
      <c r="BR1669" s="38">
        <v>44737</v>
      </c>
      <c r="BS1669" s="22" t="s">
        <v>183</v>
      </c>
      <c r="BT1669" s="20" t="str">
        <f t="shared" si="1241"/>
        <v>PASSFestival_COR22E364</v>
      </c>
      <c r="BV1669">
        <v>1</v>
      </c>
    </row>
    <row r="1670" spans="2:74" x14ac:dyDescent="0.3">
      <c r="B1670" s="20">
        <f t="shared" si="1236"/>
        <v>365</v>
      </c>
      <c r="C1670" s="22" t="str">
        <f t="shared" si="1237"/>
        <v>#365 Pass Festival</v>
      </c>
      <c r="D1670" t="str">
        <f t="shared" si="1234"/>
        <v>COR22E365</v>
      </c>
      <c r="E1670" s="53" t="s">
        <v>236</v>
      </c>
      <c r="F1670" s="20">
        <v>1000</v>
      </c>
      <c r="G1670" s="74" t="s">
        <v>1931</v>
      </c>
      <c r="H1670" s="23" t="s">
        <v>146</v>
      </c>
      <c r="J1670" s="54" t="s">
        <v>172</v>
      </c>
      <c r="K1670" s="22" t="s">
        <v>173</v>
      </c>
      <c r="L1670" s="54" t="s">
        <v>147</v>
      </c>
      <c r="M1670" s="22">
        <v>1</v>
      </c>
      <c r="N1670" s="54" t="s">
        <v>174</v>
      </c>
      <c r="T1670" s="54" t="s">
        <v>36</v>
      </c>
      <c r="U1670" s="22" t="s">
        <v>227</v>
      </c>
      <c r="AW1670" s="22"/>
      <c r="AX1670" s="20" t="str">
        <f t="shared" si="1240"/>
        <v>ncreator</v>
      </c>
      <c r="AY1670" s="20">
        <f t="shared" si="1240"/>
        <v>10</v>
      </c>
      <c r="AZ1670" s="20" t="str">
        <f t="shared" si="1240"/>
        <v>cotrcrea</v>
      </c>
      <c r="BA1670" s="20">
        <f t="shared" si="1240"/>
        <v>90</v>
      </c>
      <c r="BB1670" s="20" t="str">
        <f t="shared" si="1240"/>
        <v>nminer</v>
      </c>
      <c r="BC1670" s="20">
        <f t="shared" si="1240"/>
        <v>0</v>
      </c>
      <c r="BD1670" s="14"/>
      <c r="BJ1670" t="s">
        <v>237</v>
      </c>
      <c r="BK1670" t="s">
        <v>152</v>
      </c>
      <c r="BN1670" s="36">
        <v>294</v>
      </c>
      <c r="BQ1670">
        <f t="shared" si="1235"/>
        <v>1</v>
      </c>
      <c r="BR1670" s="38">
        <v>44737</v>
      </c>
      <c r="BS1670" s="22" t="s">
        <v>183</v>
      </c>
      <c r="BT1670" s="20" t="str">
        <f t="shared" si="1241"/>
        <v>PASSFestival_COR22E365</v>
      </c>
      <c r="BV1670">
        <v>1</v>
      </c>
    </row>
    <row r="1671" spans="2:74" x14ac:dyDescent="0.3">
      <c r="B1671" s="20">
        <f t="shared" si="1236"/>
        <v>366</v>
      </c>
      <c r="C1671" s="22" t="str">
        <f t="shared" si="1237"/>
        <v>#366 Pass Festival</v>
      </c>
      <c r="D1671" t="str">
        <f t="shared" si="1234"/>
        <v>COR22E366</v>
      </c>
      <c r="E1671" s="53" t="s">
        <v>236</v>
      </c>
      <c r="F1671" s="20">
        <v>1000</v>
      </c>
      <c r="G1671" s="74" t="s">
        <v>1932</v>
      </c>
      <c r="H1671" s="23" t="s">
        <v>146</v>
      </c>
      <c r="J1671" s="54" t="s">
        <v>172</v>
      </c>
      <c r="K1671" s="22" t="s">
        <v>173</v>
      </c>
      <c r="L1671" s="54" t="s">
        <v>147</v>
      </c>
      <c r="M1671" s="22">
        <v>1</v>
      </c>
      <c r="N1671" s="54" t="s">
        <v>174</v>
      </c>
      <c r="T1671" s="54" t="s">
        <v>36</v>
      </c>
      <c r="U1671" s="22" t="s">
        <v>227</v>
      </c>
      <c r="AW1671" s="22"/>
      <c r="AX1671" s="20" t="str">
        <f t="shared" si="1240"/>
        <v>ncreator</v>
      </c>
      <c r="AY1671" s="20">
        <f t="shared" si="1240"/>
        <v>10</v>
      </c>
      <c r="AZ1671" s="20" t="str">
        <f t="shared" si="1240"/>
        <v>cotrcrea</v>
      </c>
      <c r="BA1671" s="20">
        <f t="shared" si="1240"/>
        <v>90</v>
      </c>
      <c r="BB1671" s="20" t="str">
        <f t="shared" si="1240"/>
        <v>nminer</v>
      </c>
      <c r="BC1671" s="20">
        <f t="shared" si="1240"/>
        <v>0</v>
      </c>
      <c r="BD1671" s="14"/>
      <c r="BJ1671" t="s">
        <v>237</v>
      </c>
      <c r="BK1671" t="s">
        <v>152</v>
      </c>
      <c r="BN1671" s="36">
        <v>294</v>
      </c>
      <c r="BQ1671">
        <f t="shared" si="1235"/>
        <v>1</v>
      </c>
      <c r="BR1671" s="38">
        <v>44737</v>
      </c>
      <c r="BS1671" s="22" t="s">
        <v>183</v>
      </c>
      <c r="BT1671" s="20" t="str">
        <f t="shared" si="1241"/>
        <v>PASSFestival_COR22E366</v>
      </c>
      <c r="BV1671">
        <v>1</v>
      </c>
    </row>
    <row r="1672" spans="2:74" x14ac:dyDescent="0.3">
      <c r="B1672" s="20">
        <f t="shared" si="1236"/>
        <v>367</v>
      </c>
      <c r="C1672" s="22" t="str">
        <f t="shared" si="1237"/>
        <v>#367 Pass Festival</v>
      </c>
      <c r="D1672" t="str">
        <f t="shared" si="1234"/>
        <v>COR22E367</v>
      </c>
      <c r="E1672" s="53" t="s">
        <v>236</v>
      </c>
      <c r="F1672" s="20">
        <v>1000</v>
      </c>
      <c r="G1672" s="74" t="s">
        <v>1933</v>
      </c>
      <c r="H1672" s="23" t="s">
        <v>146</v>
      </c>
      <c r="J1672" s="54" t="s">
        <v>172</v>
      </c>
      <c r="K1672" s="22" t="s">
        <v>173</v>
      </c>
      <c r="L1672" s="54" t="s">
        <v>147</v>
      </c>
      <c r="M1672" s="22">
        <v>1</v>
      </c>
      <c r="N1672" s="54" t="s">
        <v>174</v>
      </c>
      <c r="T1672" s="54" t="s">
        <v>36</v>
      </c>
      <c r="U1672" s="22" t="s">
        <v>227</v>
      </c>
      <c r="AW1672" s="22"/>
      <c r="AX1672" s="20" t="str">
        <f t="shared" si="1240"/>
        <v>ncreator</v>
      </c>
      <c r="AY1672" s="20">
        <f t="shared" si="1240"/>
        <v>10</v>
      </c>
      <c r="AZ1672" s="20" t="str">
        <f t="shared" si="1240"/>
        <v>cotrcrea</v>
      </c>
      <c r="BA1672" s="20">
        <f t="shared" si="1240"/>
        <v>90</v>
      </c>
      <c r="BB1672" s="20" t="str">
        <f t="shared" si="1240"/>
        <v>nminer</v>
      </c>
      <c r="BC1672" s="20">
        <f t="shared" si="1240"/>
        <v>0</v>
      </c>
      <c r="BD1672" s="14"/>
      <c r="BJ1672" t="s">
        <v>237</v>
      </c>
      <c r="BK1672" t="s">
        <v>152</v>
      </c>
      <c r="BN1672" s="36">
        <v>294</v>
      </c>
      <c r="BQ1672">
        <f t="shared" si="1235"/>
        <v>1</v>
      </c>
      <c r="BR1672" s="38">
        <v>44737</v>
      </c>
      <c r="BS1672" s="22" t="s">
        <v>183</v>
      </c>
      <c r="BT1672" s="20" t="str">
        <f t="shared" si="1241"/>
        <v>PASSFestival_COR22E367</v>
      </c>
      <c r="BV1672">
        <v>1</v>
      </c>
    </row>
    <row r="1673" spans="2:74" x14ac:dyDescent="0.3">
      <c r="B1673" s="20">
        <f t="shared" si="1236"/>
        <v>368</v>
      </c>
      <c r="C1673" s="22" t="str">
        <f t="shared" si="1237"/>
        <v>#368 Pass Festival</v>
      </c>
      <c r="D1673" t="str">
        <f t="shared" si="1234"/>
        <v>COR22E368</v>
      </c>
      <c r="E1673" s="53" t="s">
        <v>236</v>
      </c>
      <c r="F1673" s="20">
        <v>1000</v>
      </c>
      <c r="G1673" s="74" t="s">
        <v>1934</v>
      </c>
      <c r="H1673" s="23" t="s">
        <v>146</v>
      </c>
      <c r="J1673" s="54" t="s">
        <v>172</v>
      </c>
      <c r="K1673" s="22" t="s">
        <v>173</v>
      </c>
      <c r="L1673" s="54" t="s">
        <v>147</v>
      </c>
      <c r="M1673" s="22">
        <v>1</v>
      </c>
      <c r="N1673" s="54" t="s">
        <v>174</v>
      </c>
      <c r="T1673" s="54" t="s">
        <v>36</v>
      </c>
      <c r="U1673" s="22" t="s">
        <v>227</v>
      </c>
      <c r="AW1673" s="22"/>
      <c r="AX1673" s="20" t="str">
        <f t="shared" si="1240"/>
        <v>ncreator</v>
      </c>
      <c r="AY1673" s="20">
        <f t="shared" si="1240"/>
        <v>10</v>
      </c>
      <c r="AZ1673" s="20" t="str">
        <f t="shared" si="1240"/>
        <v>cotrcrea</v>
      </c>
      <c r="BA1673" s="20">
        <f t="shared" si="1240"/>
        <v>90</v>
      </c>
      <c r="BB1673" s="20" t="str">
        <f t="shared" si="1240"/>
        <v>nminer</v>
      </c>
      <c r="BC1673" s="20">
        <f t="shared" si="1240"/>
        <v>0</v>
      </c>
      <c r="BD1673" s="14"/>
      <c r="BJ1673" t="s">
        <v>237</v>
      </c>
      <c r="BK1673" t="s">
        <v>152</v>
      </c>
      <c r="BN1673" s="36">
        <v>294</v>
      </c>
      <c r="BQ1673">
        <f t="shared" si="1235"/>
        <v>1</v>
      </c>
      <c r="BR1673" s="38">
        <v>44737</v>
      </c>
      <c r="BS1673" s="22" t="s">
        <v>183</v>
      </c>
      <c r="BT1673" s="20" t="str">
        <f t="shared" si="1241"/>
        <v>PASSFestival_COR22E368</v>
      </c>
      <c r="BV1673">
        <v>1</v>
      </c>
    </row>
    <row r="1674" spans="2:74" x14ac:dyDescent="0.3">
      <c r="B1674" s="20">
        <f t="shared" si="1236"/>
        <v>369</v>
      </c>
      <c r="C1674" s="22" t="str">
        <f t="shared" si="1237"/>
        <v>#369 Pass Festival</v>
      </c>
      <c r="D1674" t="str">
        <f t="shared" si="1234"/>
        <v>COR22E369</v>
      </c>
      <c r="E1674" s="53" t="s">
        <v>236</v>
      </c>
      <c r="F1674" s="20">
        <v>1000</v>
      </c>
      <c r="G1674" s="74" t="s">
        <v>1935</v>
      </c>
      <c r="H1674" s="23" t="s">
        <v>146</v>
      </c>
      <c r="J1674" s="54" t="s">
        <v>172</v>
      </c>
      <c r="K1674" s="22" t="s">
        <v>173</v>
      </c>
      <c r="L1674" s="54" t="s">
        <v>147</v>
      </c>
      <c r="M1674" s="22">
        <v>1</v>
      </c>
      <c r="N1674" s="54" t="s">
        <v>174</v>
      </c>
      <c r="T1674" s="54" t="s">
        <v>36</v>
      </c>
      <c r="U1674" s="22" t="s">
        <v>227</v>
      </c>
      <c r="AW1674" s="22"/>
      <c r="AX1674" s="20" t="str">
        <f t="shared" si="1240"/>
        <v>ncreator</v>
      </c>
      <c r="AY1674" s="20">
        <f t="shared" si="1240"/>
        <v>10</v>
      </c>
      <c r="AZ1674" s="20" t="str">
        <f t="shared" si="1240"/>
        <v>cotrcrea</v>
      </c>
      <c r="BA1674" s="20">
        <f t="shared" si="1240"/>
        <v>90</v>
      </c>
      <c r="BB1674" s="20" t="str">
        <f t="shared" si="1240"/>
        <v>nminer</v>
      </c>
      <c r="BC1674" s="20">
        <f t="shared" si="1240"/>
        <v>0</v>
      </c>
      <c r="BD1674" s="14"/>
      <c r="BJ1674" t="s">
        <v>237</v>
      </c>
      <c r="BK1674" t="s">
        <v>152</v>
      </c>
      <c r="BN1674" s="36">
        <v>294</v>
      </c>
      <c r="BQ1674">
        <f t="shared" si="1235"/>
        <v>1</v>
      </c>
      <c r="BR1674" s="38">
        <v>44737</v>
      </c>
      <c r="BS1674" s="22" t="s">
        <v>183</v>
      </c>
      <c r="BT1674" s="20" t="str">
        <f t="shared" si="1241"/>
        <v>PASSFestival_COR22E369</v>
      </c>
      <c r="BV1674">
        <v>1</v>
      </c>
    </row>
    <row r="1675" spans="2:74" x14ac:dyDescent="0.3">
      <c r="B1675" s="20">
        <f t="shared" si="1236"/>
        <v>370</v>
      </c>
      <c r="C1675" s="22" t="str">
        <f t="shared" si="1237"/>
        <v>#370 Pass Festival</v>
      </c>
      <c r="D1675" t="str">
        <f t="shared" si="1234"/>
        <v>COR22E370</v>
      </c>
      <c r="E1675" s="53" t="s">
        <v>236</v>
      </c>
      <c r="F1675" s="20">
        <v>1000</v>
      </c>
      <c r="G1675" s="74" t="s">
        <v>1936</v>
      </c>
      <c r="H1675" s="23" t="s">
        <v>146</v>
      </c>
      <c r="J1675" s="54" t="s">
        <v>172</v>
      </c>
      <c r="K1675" s="22" t="s">
        <v>173</v>
      </c>
      <c r="L1675" s="54" t="s">
        <v>147</v>
      </c>
      <c r="M1675" s="22">
        <v>1</v>
      </c>
      <c r="N1675" s="54" t="s">
        <v>174</v>
      </c>
      <c r="T1675" s="54" t="s">
        <v>36</v>
      </c>
      <c r="U1675" s="22" t="s">
        <v>227</v>
      </c>
      <c r="AW1675" s="22"/>
      <c r="AX1675" s="20" t="str">
        <f t="shared" si="1240"/>
        <v>ncreator</v>
      </c>
      <c r="AY1675" s="20">
        <f t="shared" si="1240"/>
        <v>10</v>
      </c>
      <c r="AZ1675" s="20" t="str">
        <f t="shared" si="1240"/>
        <v>cotrcrea</v>
      </c>
      <c r="BA1675" s="20">
        <f t="shared" si="1240"/>
        <v>90</v>
      </c>
      <c r="BB1675" s="20" t="str">
        <f t="shared" si="1240"/>
        <v>nminer</v>
      </c>
      <c r="BC1675" s="20">
        <f t="shared" si="1240"/>
        <v>0</v>
      </c>
      <c r="BD1675" s="14"/>
      <c r="BJ1675" t="s">
        <v>237</v>
      </c>
      <c r="BK1675" t="s">
        <v>152</v>
      </c>
      <c r="BN1675" s="36">
        <v>294</v>
      </c>
      <c r="BQ1675">
        <f t="shared" si="1235"/>
        <v>1</v>
      </c>
      <c r="BR1675" s="38">
        <v>44737</v>
      </c>
      <c r="BS1675" s="22" t="s">
        <v>183</v>
      </c>
      <c r="BT1675" s="20" t="str">
        <f t="shared" si="1241"/>
        <v>PASSFestival_COR22E370</v>
      </c>
      <c r="BV1675">
        <v>1</v>
      </c>
    </row>
    <row r="1676" spans="2:74" x14ac:dyDescent="0.3">
      <c r="B1676" s="20">
        <f t="shared" si="1236"/>
        <v>371</v>
      </c>
      <c r="C1676" s="22" t="str">
        <f t="shared" si="1237"/>
        <v>#371 Pass Festival</v>
      </c>
      <c r="D1676" t="str">
        <f t="shared" si="1234"/>
        <v>COR22E371</v>
      </c>
      <c r="E1676" s="53" t="s">
        <v>236</v>
      </c>
      <c r="F1676" s="20">
        <v>1000</v>
      </c>
      <c r="G1676" s="74" t="s">
        <v>1937</v>
      </c>
      <c r="H1676" s="23" t="s">
        <v>146</v>
      </c>
      <c r="J1676" s="54" t="s">
        <v>172</v>
      </c>
      <c r="K1676" s="22" t="s">
        <v>173</v>
      </c>
      <c r="L1676" s="54" t="s">
        <v>147</v>
      </c>
      <c r="M1676" s="22">
        <v>1</v>
      </c>
      <c r="N1676" s="54" t="s">
        <v>174</v>
      </c>
      <c r="T1676" s="54" t="s">
        <v>36</v>
      </c>
      <c r="U1676" s="22" t="s">
        <v>227</v>
      </c>
      <c r="AW1676" s="22"/>
      <c r="AX1676" s="20" t="str">
        <f t="shared" si="1240"/>
        <v>ncreator</v>
      </c>
      <c r="AY1676" s="20">
        <f t="shared" si="1240"/>
        <v>10</v>
      </c>
      <c r="AZ1676" s="20" t="str">
        <f t="shared" si="1240"/>
        <v>cotrcrea</v>
      </c>
      <c r="BA1676" s="20">
        <f t="shared" si="1240"/>
        <v>90</v>
      </c>
      <c r="BB1676" s="20" t="str">
        <f t="shared" si="1240"/>
        <v>nminer</v>
      </c>
      <c r="BC1676" s="20">
        <f t="shared" si="1240"/>
        <v>0</v>
      </c>
      <c r="BD1676" s="14"/>
      <c r="BJ1676" t="s">
        <v>237</v>
      </c>
      <c r="BK1676" t="s">
        <v>152</v>
      </c>
      <c r="BN1676" s="36">
        <v>294</v>
      </c>
      <c r="BQ1676">
        <f t="shared" si="1235"/>
        <v>1</v>
      </c>
      <c r="BR1676" s="38">
        <v>44737</v>
      </c>
      <c r="BS1676" s="22" t="s">
        <v>183</v>
      </c>
      <c r="BT1676" s="20" t="str">
        <f t="shared" si="1241"/>
        <v>PASSFestival_COR22E371</v>
      </c>
      <c r="BV1676">
        <v>1</v>
      </c>
    </row>
    <row r="1677" spans="2:74" x14ac:dyDescent="0.3">
      <c r="B1677" s="20">
        <f t="shared" si="1236"/>
        <v>372</v>
      </c>
      <c r="C1677" s="22" t="str">
        <f t="shared" si="1237"/>
        <v>#372 Pass Festival</v>
      </c>
      <c r="D1677" t="str">
        <f t="shared" si="1234"/>
        <v>COR22E372</v>
      </c>
      <c r="E1677" s="53" t="s">
        <v>236</v>
      </c>
      <c r="F1677" s="20">
        <v>1000</v>
      </c>
      <c r="G1677" s="74" t="s">
        <v>1938</v>
      </c>
      <c r="H1677" s="23" t="s">
        <v>146</v>
      </c>
      <c r="J1677" s="54" t="s">
        <v>172</v>
      </c>
      <c r="K1677" s="22" t="s">
        <v>173</v>
      </c>
      <c r="L1677" s="54" t="s">
        <v>147</v>
      </c>
      <c r="M1677" s="22">
        <v>1</v>
      </c>
      <c r="N1677" s="54" t="s">
        <v>174</v>
      </c>
      <c r="T1677" s="54" t="s">
        <v>36</v>
      </c>
      <c r="U1677" s="22" t="s">
        <v>227</v>
      </c>
      <c r="AW1677" s="22"/>
      <c r="AX1677" s="20" t="str">
        <f t="shared" si="1240"/>
        <v>ncreator</v>
      </c>
      <c r="AY1677" s="20">
        <f t="shared" si="1240"/>
        <v>10</v>
      </c>
      <c r="AZ1677" s="20" t="str">
        <f t="shared" si="1240"/>
        <v>cotrcrea</v>
      </c>
      <c r="BA1677" s="20">
        <f t="shared" si="1240"/>
        <v>90</v>
      </c>
      <c r="BB1677" s="20" t="str">
        <f t="shared" si="1240"/>
        <v>nminer</v>
      </c>
      <c r="BC1677" s="20">
        <f t="shared" si="1240"/>
        <v>0</v>
      </c>
      <c r="BD1677" s="14"/>
      <c r="BJ1677" t="s">
        <v>237</v>
      </c>
      <c r="BK1677" t="s">
        <v>152</v>
      </c>
      <c r="BN1677" s="36">
        <v>294</v>
      </c>
      <c r="BQ1677">
        <f t="shared" si="1235"/>
        <v>1</v>
      </c>
      <c r="BR1677" s="38">
        <v>44737</v>
      </c>
      <c r="BS1677" s="22" t="s">
        <v>183</v>
      </c>
      <c r="BT1677" s="20" t="str">
        <f t="shared" si="1241"/>
        <v>PASSFestival_COR22E372</v>
      </c>
      <c r="BV1677">
        <v>1</v>
      </c>
    </row>
    <row r="1678" spans="2:74" x14ac:dyDescent="0.3">
      <c r="B1678" s="20">
        <f t="shared" si="1236"/>
        <v>373</v>
      </c>
      <c r="C1678" s="22" t="str">
        <f t="shared" si="1237"/>
        <v>#373 Pass Festival</v>
      </c>
      <c r="D1678" t="str">
        <f t="shared" si="1234"/>
        <v>COR22E373</v>
      </c>
      <c r="E1678" s="53" t="s">
        <v>236</v>
      </c>
      <c r="F1678" s="20">
        <v>1000</v>
      </c>
      <c r="G1678" s="74" t="s">
        <v>1939</v>
      </c>
      <c r="H1678" s="23" t="s">
        <v>146</v>
      </c>
      <c r="J1678" s="54" t="s">
        <v>172</v>
      </c>
      <c r="K1678" s="22" t="s">
        <v>173</v>
      </c>
      <c r="L1678" s="54" t="s">
        <v>147</v>
      </c>
      <c r="M1678" s="22">
        <v>1</v>
      </c>
      <c r="N1678" s="54" t="s">
        <v>174</v>
      </c>
      <c r="T1678" s="54" t="s">
        <v>36</v>
      </c>
      <c r="U1678" s="22" t="s">
        <v>227</v>
      </c>
      <c r="AW1678" s="22"/>
      <c r="AX1678" s="20" t="str">
        <f t="shared" si="1240"/>
        <v>ncreator</v>
      </c>
      <c r="AY1678" s="20">
        <f t="shared" si="1240"/>
        <v>10</v>
      </c>
      <c r="AZ1678" s="20" t="str">
        <f t="shared" si="1240"/>
        <v>cotrcrea</v>
      </c>
      <c r="BA1678" s="20">
        <f t="shared" si="1240"/>
        <v>90</v>
      </c>
      <c r="BB1678" s="20" t="str">
        <f t="shared" si="1240"/>
        <v>nminer</v>
      </c>
      <c r="BC1678" s="20">
        <f t="shared" si="1240"/>
        <v>0</v>
      </c>
      <c r="BD1678" s="14"/>
      <c r="BJ1678" t="s">
        <v>237</v>
      </c>
      <c r="BK1678" t="s">
        <v>152</v>
      </c>
      <c r="BN1678" s="36">
        <v>294</v>
      </c>
      <c r="BQ1678">
        <f t="shared" si="1235"/>
        <v>1</v>
      </c>
      <c r="BR1678" s="38">
        <v>44737</v>
      </c>
      <c r="BS1678" s="22" t="s">
        <v>183</v>
      </c>
      <c r="BT1678" s="20" t="str">
        <f t="shared" si="1241"/>
        <v>PASSFestival_COR22E373</v>
      </c>
      <c r="BV1678">
        <v>1</v>
      </c>
    </row>
    <row r="1679" spans="2:74" x14ac:dyDescent="0.3">
      <c r="B1679" s="20">
        <f t="shared" si="1236"/>
        <v>374</v>
      </c>
      <c r="C1679" s="22" t="str">
        <f t="shared" si="1237"/>
        <v>#374 Pass Festival</v>
      </c>
      <c r="D1679" t="str">
        <f t="shared" si="1234"/>
        <v>COR22E374</v>
      </c>
      <c r="E1679" s="53" t="s">
        <v>236</v>
      </c>
      <c r="F1679" s="20">
        <v>1000</v>
      </c>
      <c r="G1679" s="74" t="s">
        <v>1940</v>
      </c>
      <c r="H1679" s="23" t="s">
        <v>146</v>
      </c>
      <c r="J1679" s="54" t="s">
        <v>172</v>
      </c>
      <c r="K1679" s="22" t="s">
        <v>173</v>
      </c>
      <c r="L1679" s="54" t="s">
        <v>147</v>
      </c>
      <c r="M1679" s="22">
        <v>1</v>
      </c>
      <c r="N1679" s="54" t="s">
        <v>174</v>
      </c>
      <c r="T1679" s="54" t="s">
        <v>36</v>
      </c>
      <c r="U1679" s="22" t="s">
        <v>227</v>
      </c>
      <c r="AW1679" s="22"/>
      <c r="AX1679" s="20" t="str">
        <f t="shared" si="1240"/>
        <v>ncreator</v>
      </c>
      <c r="AY1679" s="20">
        <f t="shared" si="1240"/>
        <v>10</v>
      </c>
      <c r="AZ1679" s="20" t="str">
        <f t="shared" si="1240"/>
        <v>cotrcrea</v>
      </c>
      <c r="BA1679" s="20">
        <f t="shared" si="1240"/>
        <v>90</v>
      </c>
      <c r="BB1679" s="20" t="str">
        <f t="shared" si="1240"/>
        <v>nminer</v>
      </c>
      <c r="BC1679" s="20">
        <f t="shared" si="1240"/>
        <v>0</v>
      </c>
      <c r="BD1679" s="14"/>
      <c r="BJ1679" t="s">
        <v>237</v>
      </c>
      <c r="BK1679" t="s">
        <v>152</v>
      </c>
      <c r="BN1679" s="36">
        <v>294</v>
      </c>
      <c r="BQ1679">
        <f t="shared" si="1235"/>
        <v>1</v>
      </c>
      <c r="BR1679" s="38">
        <v>44737</v>
      </c>
      <c r="BS1679" s="22" t="s">
        <v>183</v>
      </c>
      <c r="BT1679" s="20" t="str">
        <f t="shared" si="1241"/>
        <v>PASSFestival_COR22E374</v>
      </c>
      <c r="BV1679">
        <v>1</v>
      </c>
    </row>
    <row r="1680" spans="2:74" x14ac:dyDescent="0.3">
      <c r="B1680" s="20">
        <f t="shared" si="1236"/>
        <v>375</v>
      </c>
      <c r="C1680" s="22" t="str">
        <f t="shared" si="1237"/>
        <v>#375 Pass Festival</v>
      </c>
      <c r="D1680" t="str">
        <f t="shared" si="1234"/>
        <v>COR22E375</v>
      </c>
      <c r="E1680" s="53" t="s">
        <v>236</v>
      </c>
      <c r="F1680" s="20">
        <v>1000</v>
      </c>
      <c r="G1680" s="74" t="s">
        <v>1941</v>
      </c>
      <c r="H1680" s="23" t="s">
        <v>146</v>
      </c>
      <c r="J1680" s="54" t="s">
        <v>172</v>
      </c>
      <c r="K1680" s="22" t="s">
        <v>173</v>
      </c>
      <c r="L1680" s="54" t="s">
        <v>147</v>
      </c>
      <c r="M1680" s="22">
        <v>1</v>
      </c>
      <c r="N1680" s="54" t="s">
        <v>174</v>
      </c>
      <c r="T1680" s="54" t="s">
        <v>36</v>
      </c>
      <c r="U1680" s="22" t="s">
        <v>227</v>
      </c>
      <c r="AW1680" s="22"/>
      <c r="AX1680" s="20" t="str">
        <f t="shared" ref="AX1680:BC1695" si="1242">AX1679</f>
        <v>ncreator</v>
      </c>
      <c r="AY1680" s="20">
        <f t="shared" si="1242"/>
        <v>10</v>
      </c>
      <c r="AZ1680" s="20" t="str">
        <f t="shared" si="1242"/>
        <v>cotrcrea</v>
      </c>
      <c r="BA1680" s="20">
        <f t="shared" si="1242"/>
        <v>90</v>
      </c>
      <c r="BB1680" s="20" t="str">
        <f t="shared" si="1242"/>
        <v>nminer</v>
      </c>
      <c r="BC1680" s="20">
        <f t="shared" si="1242"/>
        <v>0</v>
      </c>
      <c r="BD1680" s="14"/>
      <c r="BJ1680" t="s">
        <v>237</v>
      </c>
      <c r="BK1680" t="s">
        <v>152</v>
      </c>
      <c r="BN1680" s="36">
        <v>294</v>
      </c>
      <c r="BQ1680">
        <f t="shared" si="1235"/>
        <v>1</v>
      </c>
      <c r="BR1680" s="38">
        <v>44737</v>
      </c>
      <c r="BS1680" s="22" t="s">
        <v>183</v>
      </c>
      <c r="BT1680" s="20" t="str">
        <f t="shared" si="1241"/>
        <v>PASSFestival_COR22E375</v>
      </c>
      <c r="BV1680">
        <v>1</v>
      </c>
    </row>
    <row r="1681" spans="2:74" x14ac:dyDescent="0.3">
      <c r="B1681" s="20">
        <f t="shared" si="1236"/>
        <v>376</v>
      </c>
      <c r="C1681" s="22" t="str">
        <f t="shared" si="1237"/>
        <v>#376 Pass Festival</v>
      </c>
      <c r="D1681" t="str">
        <f t="shared" si="1234"/>
        <v>COR22E376</v>
      </c>
      <c r="E1681" s="53" t="s">
        <v>236</v>
      </c>
      <c r="F1681" s="20">
        <v>1000</v>
      </c>
      <c r="G1681" s="74" t="s">
        <v>1942</v>
      </c>
      <c r="H1681" s="23" t="s">
        <v>146</v>
      </c>
      <c r="J1681" s="54" t="s">
        <v>172</v>
      </c>
      <c r="K1681" s="22" t="s">
        <v>173</v>
      </c>
      <c r="L1681" s="54" t="s">
        <v>147</v>
      </c>
      <c r="M1681" s="22">
        <v>1</v>
      </c>
      <c r="N1681" s="54" t="s">
        <v>174</v>
      </c>
      <c r="T1681" s="54" t="s">
        <v>36</v>
      </c>
      <c r="U1681" s="22" t="s">
        <v>227</v>
      </c>
      <c r="AW1681" s="22"/>
      <c r="AX1681" s="20" t="str">
        <f t="shared" si="1242"/>
        <v>ncreator</v>
      </c>
      <c r="AY1681" s="20">
        <f t="shared" si="1242"/>
        <v>10</v>
      </c>
      <c r="AZ1681" s="20" t="str">
        <f t="shared" si="1242"/>
        <v>cotrcrea</v>
      </c>
      <c r="BA1681" s="20">
        <f t="shared" si="1242"/>
        <v>90</v>
      </c>
      <c r="BB1681" s="20" t="str">
        <f t="shared" si="1242"/>
        <v>nminer</v>
      </c>
      <c r="BC1681" s="20">
        <f t="shared" si="1242"/>
        <v>0</v>
      </c>
      <c r="BD1681" s="14"/>
      <c r="BJ1681" t="s">
        <v>237</v>
      </c>
      <c r="BK1681" t="s">
        <v>152</v>
      </c>
      <c r="BN1681" s="36">
        <v>294</v>
      </c>
      <c r="BQ1681">
        <f t="shared" si="1235"/>
        <v>1</v>
      </c>
      <c r="BR1681" s="38">
        <v>44737</v>
      </c>
      <c r="BS1681" s="22" t="s">
        <v>183</v>
      </c>
      <c r="BT1681" s="20" t="str">
        <f t="shared" si="1241"/>
        <v>PASSFestival_COR22E376</v>
      </c>
      <c r="BV1681">
        <v>1</v>
      </c>
    </row>
    <row r="1682" spans="2:74" x14ac:dyDescent="0.3">
      <c r="B1682" s="20">
        <f t="shared" si="1236"/>
        <v>377</v>
      </c>
      <c r="C1682" s="22" t="str">
        <f t="shared" si="1237"/>
        <v>#377 Pass Festival</v>
      </c>
      <c r="D1682" t="str">
        <f t="shared" si="1234"/>
        <v>COR22E377</v>
      </c>
      <c r="E1682" s="53" t="s">
        <v>236</v>
      </c>
      <c r="F1682" s="20">
        <v>1000</v>
      </c>
      <c r="G1682" s="74" t="s">
        <v>1943</v>
      </c>
      <c r="H1682" s="23" t="s">
        <v>146</v>
      </c>
      <c r="J1682" s="54" t="s">
        <v>172</v>
      </c>
      <c r="K1682" s="22" t="s">
        <v>173</v>
      </c>
      <c r="L1682" s="54" t="s">
        <v>147</v>
      </c>
      <c r="M1682" s="22">
        <v>1</v>
      </c>
      <c r="N1682" s="54" t="s">
        <v>174</v>
      </c>
      <c r="T1682" s="54" t="s">
        <v>36</v>
      </c>
      <c r="U1682" s="22" t="s">
        <v>227</v>
      </c>
      <c r="AW1682" s="22"/>
      <c r="AX1682" s="20" t="str">
        <f t="shared" si="1242"/>
        <v>ncreator</v>
      </c>
      <c r="AY1682" s="20">
        <f t="shared" si="1242"/>
        <v>10</v>
      </c>
      <c r="AZ1682" s="20" t="str">
        <f t="shared" si="1242"/>
        <v>cotrcrea</v>
      </c>
      <c r="BA1682" s="20">
        <f t="shared" si="1242"/>
        <v>90</v>
      </c>
      <c r="BB1682" s="20" t="str">
        <f t="shared" si="1242"/>
        <v>nminer</v>
      </c>
      <c r="BC1682" s="20">
        <f t="shared" si="1242"/>
        <v>0</v>
      </c>
      <c r="BD1682" s="14"/>
      <c r="BJ1682" t="s">
        <v>237</v>
      </c>
      <c r="BK1682" t="s">
        <v>152</v>
      </c>
      <c r="BN1682" s="36">
        <v>294</v>
      </c>
      <c r="BQ1682">
        <f t="shared" si="1235"/>
        <v>1</v>
      </c>
      <c r="BR1682" s="38">
        <v>44737</v>
      </c>
      <c r="BS1682" s="22" t="s">
        <v>183</v>
      </c>
      <c r="BT1682" s="20" t="str">
        <f t="shared" si="1241"/>
        <v>PASSFestival_COR22E377</v>
      </c>
      <c r="BV1682">
        <v>1</v>
      </c>
    </row>
    <row r="1683" spans="2:74" x14ac:dyDescent="0.3">
      <c r="B1683" s="20">
        <f t="shared" si="1236"/>
        <v>378</v>
      </c>
      <c r="C1683" s="22" t="str">
        <f t="shared" si="1237"/>
        <v>#378 Pass Festival</v>
      </c>
      <c r="D1683" t="str">
        <f t="shared" si="1234"/>
        <v>COR22E378</v>
      </c>
      <c r="E1683" s="53" t="s">
        <v>236</v>
      </c>
      <c r="F1683" s="20">
        <v>1000</v>
      </c>
      <c r="G1683" s="74" t="s">
        <v>1944</v>
      </c>
      <c r="H1683" s="23" t="s">
        <v>146</v>
      </c>
      <c r="J1683" s="54" t="s">
        <v>172</v>
      </c>
      <c r="K1683" s="22" t="s">
        <v>173</v>
      </c>
      <c r="L1683" s="54" t="s">
        <v>147</v>
      </c>
      <c r="M1683" s="22">
        <v>1</v>
      </c>
      <c r="N1683" s="54" t="s">
        <v>174</v>
      </c>
      <c r="T1683" s="54" t="s">
        <v>36</v>
      </c>
      <c r="U1683" s="22" t="s">
        <v>227</v>
      </c>
      <c r="AW1683" s="22"/>
      <c r="AX1683" s="20" t="str">
        <f t="shared" si="1242"/>
        <v>ncreator</v>
      </c>
      <c r="AY1683" s="20">
        <f t="shared" si="1242"/>
        <v>10</v>
      </c>
      <c r="AZ1683" s="20" t="str">
        <f t="shared" si="1242"/>
        <v>cotrcrea</v>
      </c>
      <c r="BA1683" s="20">
        <f t="shared" si="1242"/>
        <v>90</v>
      </c>
      <c r="BB1683" s="20" t="str">
        <f t="shared" si="1242"/>
        <v>nminer</v>
      </c>
      <c r="BC1683" s="20">
        <f t="shared" si="1242"/>
        <v>0</v>
      </c>
      <c r="BD1683" s="14"/>
      <c r="BJ1683" t="s">
        <v>237</v>
      </c>
      <c r="BK1683" t="s">
        <v>152</v>
      </c>
      <c r="BN1683" s="36">
        <v>294</v>
      </c>
      <c r="BQ1683">
        <f t="shared" si="1235"/>
        <v>1</v>
      </c>
      <c r="BR1683" s="38">
        <v>44737</v>
      </c>
      <c r="BS1683" s="22" t="s">
        <v>183</v>
      </c>
      <c r="BT1683" s="20" t="str">
        <f t="shared" si="1241"/>
        <v>PASSFestival_COR22E378</v>
      </c>
      <c r="BV1683">
        <v>1</v>
      </c>
    </row>
    <row r="1684" spans="2:74" x14ac:dyDescent="0.3">
      <c r="B1684" s="20">
        <f t="shared" si="1236"/>
        <v>379</v>
      </c>
      <c r="C1684" s="22" t="str">
        <f t="shared" si="1237"/>
        <v>#379 Pass Festival</v>
      </c>
      <c r="D1684" t="str">
        <f t="shared" si="1234"/>
        <v>COR22E379</v>
      </c>
      <c r="E1684" s="53" t="s">
        <v>236</v>
      </c>
      <c r="F1684" s="20">
        <v>1000</v>
      </c>
      <c r="G1684" s="74" t="s">
        <v>1945</v>
      </c>
      <c r="H1684" s="23" t="s">
        <v>146</v>
      </c>
      <c r="J1684" s="54" t="s">
        <v>172</v>
      </c>
      <c r="K1684" s="22" t="s">
        <v>173</v>
      </c>
      <c r="L1684" s="54" t="s">
        <v>147</v>
      </c>
      <c r="M1684" s="22">
        <v>1</v>
      </c>
      <c r="N1684" s="54" t="s">
        <v>174</v>
      </c>
      <c r="T1684" s="54" t="s">
        <v>36</v>
      </c>
      <c r="U1684" s="22" t="s">
        <v>227</v>
      </c>
      <c r="AW1684" s="22"/>
      <c r="AX1684" s="20" t="str">
        <f t="shared" si="1242"/>
        <v>ncreator</v>
      </c>
      <c r="AY1684" s="20">
        <f t="shared" si="1242"/>
        <v>10</v>
      </c>
      <c r="AZ1684" s="20" t="str">
        <f t="shared" si="1242"/>
        <v>cotrcrea</v>
      </c>
      <c r="BA1684" s="20">
        <f t="shared" si="1242"/>
        <v>90</v>
      </c>
      <c r="BB1684" s="20" t="str">
        <f t="shared" si="1242"/>
        <v>nminer</v>
      </c>
      <c r="BC1684" s="20">
        <f t="shared" si="1242"/>
        <v>0</v>
      </c>
      <c r="BD1684" s="14"/>
      <c r="BJ1684" t="s">
        <v>237</v>
      </c>
      <c r="BK1684" t="s">
        <v>152</v>
      </c>
      <c r="BN1684" s="36">
        <v>294</v>
      </c>
      <c r="BQ1684">
        <f t="shared" si="1235"/>
        <v>1</v>
      </c>
      <c r="BR1684" s="38">
        <v>44737</v>
      </c>
      <c r="BS1684" s="22" t="s">
        <v>183</v>
      </c>
      <c r="BT1684" s="20" t="str">
        <f t="shared" si="1241"/>
        <v>PASSFestival_COR22E379</v>
      </c>
      <c r="BV1684">
        <v>1</v>
      </c>
    </row>
    <row r="1685" spans="2:74" x14ac:dyDescent="0.3">
      <c r="B1685" s="20">
        <f t="shared" si="1236"/>
        <v>380</v>
      </c>
      <c r="C1685" s="22" t="str">
        <f t="shared" si="1237"/>
        <v>#380 Pass Festival</v>
      </c>
      <c r="D1685" t="str">
        <f t="shared" si="1234"/>
        <v>COR22E380</v>
      </c>
      <c r="E1685" s="53" t="s">
        <v>236</v>
      </c>
      <c r="F1685" s="20">
        <v>1000</v>
      </c>
      <c r="G1685" s="74" t="s">
        <v>1946</v>
      </c>
      <c r="H1685" s="23" t="s">
        <v>146</v>
      </c>
      <c r="J1685" s="54" t="s">
        <v>172</v>
      </c>
      <c r="K1685" s="22" t="s">
        <v>173</v>
      </c>
      <c r="L1685" s="54" t="s">
        <v>147</v>
      </c>
      <c r="M1685" s="22">
        <v>1</v>
      </c>
      <c r="N1685" s="54" t="s">
        <v>174</v>
      </c>
      <c r="T1685" s="54" t="s">
        <v>36</v>
      </c>
      <c r="U1685" s="22" t="s">
        <v>227</v>
      </c>
      <c r="AW1685" s="22"/>
      <c r="AX1685" s="20" t="str">
        <f t="shared" si="1242"/>
        <v>ncreator</v>
      </c>
      <c r="AY1685" s="20">
        <f t="shared" si="1242"/>
        <v>10</v>
      </c>
      <c r="AZ1685" s="20" t="str">
        <f t="shared" si="1242"/>
        <v>cotrcrea</v>
      </c>
      <c r="BA1685" s="20">
        <f t="shared" si="1242"/>
        <v>90</v>
      </c>
      <c r="BB1685" s="20" t="str">
        <f t="shared" si="1242"/>
        <v>nminer</v>
      </c>
      <c r="BC1685" s="20">
        <f t="shared" si="1242"/>
        <v>0</v>
      </c>
      <c r="BD1685" s="14"/>
      <c r="BJ1685" t="s">
        <v>237</v>
      </c>
      <c r="BK1685" t="s">
        <v>152</v>
      </c>
      <c r="BN1685" s="36">
        <v>294</v>
      </c>
      <c r="BQ1685">
        <f t="shared" si="1235"/>
        <v>1</v>
      </c>
      <c r="BR1685" s="38">
        <v>44737</v>
      </c>
      <c r="BS1685" s="22" t="s">
        <v>183</v>
      </c>
      <c r="BT1685" s="20" t="str">
        <f t="shared" si="1241"/>
        <v>PASSFestival_COR22E380</v>
      </c>
      <c r="BV1685">
        <v>1</v>
      </c>
    </row>
    <row r="1686" spans="2:74" x14ac:dyDescent="0.3">
      <c r="B1686" s="20">
        <f t="shared" si="1236"/>
        <v>381</v>
      </c>
      <c r="C1686" s="22" t="str">
        <f t="shared" si="1237"/>
        <v>#381 Pass Festival</v>
      </c>
      <c r="D1686" t="str">
        <f t="shared" si="1234"/>
        <v>COR22E381</v>
      </c>
      <c r="E1686" s="53" t="s">
        <v>236</v>
      </c>
      <c r="F1686" s="20">
        <v>1000</v>
      </c>
      <c r="G1686" s="74" t="s">
        <v>1947</v>
      </c>
      <c r="H1686" s="23" t="s">
        <v>146</v>
      </c>
      <c r="J1686" s="54" t="s">
        <v>172</v>
      </c>
      <c r="K1686" s="22" t="s">
        <v>173</v>
      </c>
      <c r="L1686" s="54" t="s">
        <v>147</v>
      </c>
      <c r="M1686" s="22">
        <v>1</v>
      </c>
      <c r="N1686" s="54" t="s">
        <v>174</v>
      </c>
      <c r="T1686" s="54" t="s">
        <v>36</v>
      </c>
      <c r="U1686" s="22" t="s">
        <v>227</v>
      </c>
      <c r="AW1686" s="22"/>
      <c r="AX1686" s="20" t="str">
        <f t="shared" si="1242"/>
        <v>ncreator</v>
      </c>
      <c r="AY1686" s="20">
        <f t="shared" si="1242"/>
        <v>10</v>
      </c>
      <c r="AZ1686" s="20" t="str">
        <f t="shared" si="1242"/>
        <v>cotrcrea</v>
      </c>
      <c r="BA1686" s="20">
        <f t="shared" si="1242"/>
        <v>90</v>
      </c>
      <c r="BB1686" s="20" t="str">
        <f t="shared" si="1242"/>
        <v>nminer</v>
      </c>
      <c r="BC1686" s="20">
        <f t="shared" si="1242"/>
        <v>0</v>
      </c>
      <c r="BD1686" s="14"/>
      <c r="BJ1686" t="s">
        <v>237</v>
      </c>
      <c r="BK1686" t="s">
        <v>152</v>
      </c>
      <c r="BN1686" s="36">
        <v>294</v>
      </c>
      <c r="BQ1686">
        <f t="shared" si="1235"/>
        <v>1</v>
      </c>
      <c r="BR1686" s="38">
        <v>44737</v>
      </c>
      <c r="BS1686" s="22" t="s">
        <v>183</v>
      </c>
      <c r="BT1686" s="20" t="str">
        <f t="shared" si="1241"/>
        <v>PASSFestival_COR22E381</v>
      </c>
      <c r="BV1686">
        <v>1</v>
      </c>
    </row>
    <row r="1687" spans="2:74" x14ac:dyDescent="0.3">
      <c r="B1687" s="20">
        <f t="shared" si="1236"/>
        <v>382</v>
      </c>
      <c r="C1687" s="22" t="str">
        <f t="shared" si="1237"/>
        <v>#382 Pass Festival</v>
      </c>
      <c r="D1687" t="str">
        <f t="shared" si="1234"/>
        <v>COR22E382</v>
      </c>
      <c r="E1687" s="53" t="s">
        <v>236</v>
      </c>
      <c r="F1687" s="20">
        <v>1000</v>
      </c>
      <c r="G1687" s="74" t="s">
        <v>1948</v>
      </c>
      <c r="H1687" s="23" t="s">
        <v>146</v>
      </c>
      <c r="J1687" s="54" t="s">
        <v>172</v>
      </c>
      <c r="K1687" s="22" t="s">
        <v>173</v>
      </c>
      <c r="L1687" s="54" t="s">
        <v>147</v>
      </c>
      <c r="M1687" s="22">
        <v>1</v>
      </c>
      <c r="N1687" s="54" t="s">
        <v>174</v>
      </c>
      <c r="T1687" s="54" t="s">
        <v>36</v>
      </c>
      <c r="U1687" s="22" t="s">
        <v>227</v>
      </c>
      <c r="AW1687" s="22"/>
      <c r="AX1687" s="20" t="str">
        <f t="shared" si="1242"/>
        <v>ncreator</v>
      </c>
      <c r="AY1687" s="20">
        <f t="shared" si="1242"/>
        <v>10</v>
      </c>
      <c r="AZ1687" s="20" t="str">
        <f t="shared" si="1242"/>
        <v>cotrcrea</v>
      </c>
      <c r="BA1687" s="20">
        <f t="shared" si="1242"/>
        <v>90</v>
      </c>
      <c r="BB1687" s="20" t="str">
        <f t="shared" si="1242"/>
        <v>nminer</v>
      </c>
      <c r="BC1687" s="20">
        <f t="shared" si="1242"/>
        <v>0</v>
      </c>
      <c r="BD1687" s="14"/>
      <c r="BJ1687" t="s">
        <v>237</v>
      </c>
      <c r="BK1687" t="s">
        <v>152</v>
      </c>
      <c r="BN1687" s="36">
        <v>294</v>
      </c>
      <c r="BQ1687">
        <f t="shared" si="1235"/>
        <v>1</v>
      </c>
      <c r="BR1687" s="38">
        <v>44737</v>
      </c>
      <c r="BS1687" s="22" t="s">
        <v>183</v>
      </c>
      <c r="BT1687" s="20" t="str">
        <f t="shared" si="1241"/>
        <v>PASSFestival_COR22E382</v>
      </c>
      <c r="BV1687">
        <v>1</v>
      </c>
    </row>
    <row r="1688" spans="2:74" x14ac:dyDescent="0.3">
      <c r="B1688" s="20">
        <f t="shared" si="1236"/>
        <v>383</v>
      </c>
      <c r="C1688" s="22" t="str">
        <f t="shared" si="1237"/>
        <v>#383 Pass Festival</v>
      </c>
      <c r="D1688" t="str">
        <f t="shared" si="1234"/>
        <v>COR22E383</v>
      </c>
      <c r="E1688" s="53" t="s">
        <v>236</v>
      </c>
      <c r="F1688" s="20">
        <v>1000</v>
      </c>
      <c r="G1688" s="74" t="s">
        <v>1949</v>
      </c>
      <c r="H1688" s="23" t="s">
        <v>146</v>
      </c>
      <c r="J1688" s="54" t="s">
        <v>172</v>
      </c>
      <c r="K1688" s="22" t="s">
        <v>173</v>
      </c>
      <c r="L1688" s="54" t="s">
        <v>147</v>
      </c>
      <c r="M1688" s="22">
        <v>1</v>
      </c>
      <c r="N1688" s="54" t="s">
        <v>174</v>
      </c>
      <c r="T1688" s="54" t="s">
        <v>36</v>
      </c>
      <c r="U1688" s="22" t="s">
        <v>227</v>
      </c>
      <c r="AW1688" s="22"/>
      <c r="AX1688" s="20" t="str">
        <f t="shared" si="1242"/>
        <v>ncreator</v>
      </c>
      <c r="AY1688" s="20">
        <f t="shared" si="1242"/>
        <v>10</v>
      </c>
      <c r="AZ1688" s="20" t="str">
        <f t="shared" si="1242"/>
        <v>cotrcrea</v>
      </c>
      <c r="BA1688" s="20">
        <f t="shared" si="1242"/>
        <v>90</v>
      </c>
      <c r="BB1688" s="20" t="str">
        <f t="shared" si="1242"/>
        <v>nminer</v>
      </c>
      <c r="BC1688" s="20">
        <f t="shared" si="1242"/>
        <v>0</v>
      </c>
      <c r="BD1688" s="14"/>
      <c r="BJ1688" t="s">
        <v>237</v>
      </c>
      <c r="BK1688" t="s">
        <v>152</v>
      </c>
      <c r="BN1688" s="36">
        <v>294</v>
      </c>
      <c r="BQ1688">
        <f t="shared" si="1235"/>
        <v>1</v>
      </c>
      <c r="BR1688" s="38">
        <v>44737</v>
      </c>
      <c r="BS1688" s="22" t="s">
        <v>183</v>
      </c>
      <c r="BT1688" s="20" t="str">
        <f t="shared" si="1241"/>
        <v>PASSFestival_COR22E383</v>
      </c>
      <c r="BV1688">
        <v>1</v>
      </c>
    </row>
    <row r="1689" spans="2:74" x14ac:dyDescent="0.3">
      <c r="B1689" s="20">
        <f t="shared" si="1236"/>
        <v>384</v>
      </c>
      <c r="C1689" s="22" t="str">
        <f t="shared" si="1237"/>
        <v>#384 Pass Festival</v>
      </c>
      <c r="D1689" t="str">
        <f t="shared" si="1234"/>
        <v>COR22E384</v>
      </c>
      <c r="E1689" s="53" t="s">
        <v>236</v>
      </c>
      <c r="F1689" s="20">
        <v>1000</v>
      </c>
      <c r="G1689" s="74" t="s">
        <v>1950</v>
      </c>
      <c r="H1689" s="23" t="s">
        <v>146</v>
      </c>
      <c r="J1689" s="54" t="s">
        <v>172</v>
      </c>
      <c r="K1689" s="22" t="s">
        <v>173</v>
      </c>
      <c r="L1689" s="54" t="s">
        <v>147</v>
      </c>
      <c r="M1689" s="22">
        <v>1</v>
      </c>
      <c r="N1689" s="54" t="s">
        <v>174</v>
      </c>
      <c r="T1689" s="54" t="s">
        <v>36</v>
      </c>
      <c r="U1689" s="22" t="s">
        <v>227</v>
      </c>
      <c r="AW1689" s="22"/>
      <c r="AX1689" s="20" t="str">
        <f t="shared" si="1242"/>
        <v>ncreator</v>
      </c>
      <c r="AY1689" s="20">
        <f t="shared" si="1242"/>
        <v>10</v>
      </c>
      <c r="AZ1689" s="20" t="str">
        <f t="shared" si="1242"/>
        <v>cotrcrea</v>
      </c>
      <c r="BA1689" s="20">
        <f t="shared" si="1242"/>
        <v>90</v>
      </c>
      <c r="BB1689" s="20" t="str">
        <f t="shared" si="1242"/>
        <v>nminer</v>
      </c>
      <c r="BC1689" s="20">
        <f t="shared" si="1242"/>
        <v>0</v>
      </c>
      <c r="BD1689" s="14"/>
      <c r="BJ1689" t="s">
        <v>237</v>
      </c>
      <c r="BK1689" t="s">
        <v>152</v>
      </c>
      <c r="BN1689" s="36">
        <v>294</v>
      </c>
      <c r="BQ1689">
        <f t="shared" si="1235"/>
        <v>1</v>
      </c>
      <c r="BR1689" s="38">
        <v>44737</v>
      </c>
      <c r="BS1689" s="22" t="s">
        <v>183</v>
      </c>
      <c r="BT1689" s="20" t="str">
        <f t="shared" si="1241"/>
        <v>PASSFestival_COR22E384</v>
      </c>
      <c r="BV1689">
        <v>1</v>
      </c>
    </row>
    <row r="1690" spans="2:74" x14ac:dyDescent="0.3">
      <c r="B1690" s="20">
        <f t="shared" si="1236"/>
        <v>385</v>
      </c>
      <c r="C1690" s="22" t="str">
        <f t="shared" si="1237"/>
        <v>#385 Pass Festival</v>
      </c>
      <c r="D1690" t="str">
        <f t="shared" ref="D1690:D1753" si="1243">"COR22E"&amp;B1690</f>
        <v>COR22E385</v>
      </c>
      <c r="E1690" s="53" t="s">
        <v>236</v>
      </c>
      <c r="F1690" s="20">
        <v>1000</v>
      </c>
      <c r="G1690" s="74" t="s">
        <v>1951</v>
      </c>
      <c r="H1690" s="23" t="s">
        <v>146</v>
      </c>
      <c r="J1690" s="54" t="s">
        <v>172</v>
      </c>
      <c r="K1690" s="22" t="s">
        <v>173</v>
      </c>
      <c r="L1690" s="54" t="s">
        <v>147</v>
      </c>
      <c r="M1690" s="22">
        <v>1</v>
      </c>
      <c r="N1690" s="54" t="s">
        <v>174</v>
      </c>
      <c r="T1690" s="54" t="s">
        <v>36</v>
      </c>
      <c r="U1690" s="22" t="s">
        <v>227</v>
      </c>
      <c r="AW1690" s="22"/>
      <c r="AX1690" s="20" t="str">
        <f t="shared" si="1242"/>
        <v>ncreator</v>
      </c>
      <c r="AY1690" s="20">
        <f t="shared" si="1242"/>
        <v>10</v>
      </c>
      <c r="AZ1690" s="20" t="str">
        <f t="shared" si="1242"/>
        <v>cotrcrea</v>
      </c>
      <c r="BA1690" s="20">
        <f t="shared" si="1242"/>
        <v>90</v>
      </c>
      <c r="BB1690" s="20" t="str">
        <f t="shared" si="1242"/>
        <v>nminer</v>
      </c>
      <c r="BC1690" s="20">
        <f t="shared" si="1242"/>
        <v>0</v>
      </c>
      <c r="BD1690" s="14"/>
      <c r="BJ1690" t="s">
        <v>237</v>
      </c>
      <c r="BK1690" t="s">
        <v>152</v>
      </c>
      <c r="BN1690" s="36">
        <v>294</v>
      </c>
      <c r="BQ1690">
        <f t="shared" ref="BQ1690:BQ1753" si="1244">BV1690</f>
        <v>1</v>
      </c>
      <c r="BR1690" s="38">
        <v>44737</v>
      </c>
      <c r="BS1690" s="22" t="s">
        <v>183</v>
      </c>
      <c r="BT1690" s="20" t="str">
        <f t="shared" si="1241"/>
        <v>PASSFestival_COR22E385</v>
      </c>
      <c r="BV1690">
        <v>1</v>
      </c>
    </row>
    <row r="1691" spans="2:74" x14ac:dyDescent="0.3">
      <c r="B1691" s="20">
        <f t="shared" ref="B1691:B1754" si="1245">+B1690+1</f>
        <v>386</v>
      </c>
      <c r="C1691" s="22" t="str">
        <f t="shared" ref="C1691:C1754" si="1246">"#"&amp;B1691&amp;" Pass Festival"</f>
        <v>#386 Pass Festival</v>
      </c>
      <c r="D1691" t="str">
        <f t="shared" si="1243"/>
        <v>COR22E386</v>
      </c>
      <c r="E1691" s="53" t="s">
        <v>236</v>
      </c>
      <c r="F1691" s="20">
        <v>1000</v>
      </c>
      <c r="G1691" s="74" t="s">
        <v>1952</v>
      </c>
      <c r="H1691" s="23" t="s">
        <v>146</v>
      </c>
      <c r="J1691" s="54" t="s">
        <v>172</v>
      </c>
      <c r="K1691" s="22" t="s">
        <v>173</v>
      </c>
      <c r="L1691" s="54" t="s">
        <v>147</v>
      </c>
      <c r="M1691" s="22">
        <v>1</v>
      </c>
      <c r="N1691" s="54" t="s">
        <v>174</v>
      </c>
      <c r="T1691" s="54" t="s">
        <v>36</v>
      </c>
      <c r="U1691" s="22" t="s">
        <v>227</v>
      </c>
      <c r="AW1691" s="22"/>
      <c r="AX1691" s="20" t="str">
        <f t="shared" si="1242"/>
        <v>ncreator</v>
      </c>
      <c r="AY1691" s="20">
        <f t="shared" si="1242"/>
        <v>10</v>
      </c>
      <c r="AZ1691" s="20" t="str">
        <f t="shared" si="1242"/>
        <v>cotrcrea</v>
      </c>
      <c r="BA1691" s="20">
        <f t="shared" si="1242"/>
        <v>90</v>
      </c>
      <c r="BB1691" s="20" t="str">
        <f t="shared" si="1242"/>
        <v>nminer</v>
      </c>
      <c r="BC1691" s="20">
        <f t="shared" si="1242"/>
        <v>0</v>
      </c>
      <c r="BD1691" s="14"/>
      <c r="BJ1691" t="s">
        <v>237</v>
      </c>
      <c r="BK1691" t="s">
        <v>152</v>
      </c>
      <c r="BN1691" s="36">
        <v>294</v>
      </c>
      <c r="BQ1691">
        <f t="shared" si="1244"/>
        <v>1</v>
      </c>
      <c r="BR1691" s="38">
        <v>44737</v>
      </c>
      <c r="BS1691" s="22" t="s">
        <v>183</v>
      </c>
      <c r="BT1691" s="20" t="str">
        <f t="shared" si="1241"/>
        <v>PASSFestival_COR22E386</v>
      </c>
      <c r="BV1691">
        <v>1</v>
      </c>
    </row>
    <row r="1692" spans="2:74" x14ac:dyDescent="0.3">
      <c r="B1692" s="20">
        <f t="shared" si="1245"/>
        <v>387</v>
      </c>
      <c r="C1692" s="22" t="str">
        <f t="shared" si="1246"/>
        <v>#387 Pass Festival</v>
      </c>
      <c r="D1692" t="str">
        <f t="shared" si="1243"/>
        <v>COR22E387</v>
      </c>
      <c r="E1692" s="53" t="s">
        <v>236</v>
      </c>
      <c r="F1692" s="20">
        <v>1000</v>
      </c>
      <c r="G1692" s="74" t="s">
        <v>1953</v>
      </c>
      <c r="H1692" s="23" t="s">
        <v>146</v>
      </c>
      <c r="J1692" s="54" t="s">
        <v>172</v>
      </c>
      <c r="K1692" s="22" t="s">
        <v>173</v>
      </c>
      <c r="L1692" s="54" t="s">
        <v>147</v>
      </c>
      <c r="M1692" s="22">
        <v>1</v>
      </c>
      <c r="N1692" s="54" t="s">
        <v>174</v>
      </c>
      <c r="T1692" s="54" t="s">
        <v>36</v>
      </c>
      <c r="U1692" s="22" t="s">
        <v>227</v>
      </c>
      <c r="AW1692" s="22"/>
      <c r="AX1692" s="20" t="str">
        <f t="shared" si="1242"/>
        <v>ncreator</v>
      </c>
      <c r="AY1692" s="20">
        <f t="shared" si="1242"/>
        <v>10</v>
      </c>
      <c r="AZ1692" s="20" t="str">
        <f t="shared" si="1242"/>
        <v>cotrcrea</v>
      </c>
      <c r="BA1692" s="20">
        <f t="shared" si="1242"/>
        <v>90</v>
      </c>
      <c r="BB1692" s="20" t="str">
        <f t="shared" si="1242"/>
        <v>nminer</v>
      </c>
      <c r="BC1692" s="20">
        <f t="shared" si="1242"/>
        <v>0</v>
      </c>
      <c r="BD1692" s="14"/>
      <c r="BJ1692" t="s">
        <v>237</v>
      </c>
      <c r="BK1692" t="s">
        <v>152</v>
      </c>
      <c r="BN1692" s="36">
        <v>294</v>
      </c>
      <c r="BQ1692">
        <f t="shared" si="1244"/>
        <v>1</v>
      </c>
      <c r="BR1692" s="38">
        <v>44737</v>
      </c>
      <c r="BS1692" s="22" t="s">
        <v>183</v>
      </c>
      <c r="BT1692" s="20" t="str">
        <f t="shared" si="1241"/>
        <v>PASSFestival_COR22E387</v>
      </c>
      <c r="BV1692">
        <v>1</v>
      </c>
    </row>
    <row r="1693" spans="2:74" x14ac:dyDescent="0.3">
      <c r="B1693" s="20">
        <f t="shared" si="1245"/>
        <v>388</v>
      </c>
      <c r="C1693" s="22" t="str">
        <f t="shared" si="1246"/>
        <v>#388 Pass Festival</v>
      </c>
      <c r="D1693" t="str">
        <f t="shared" si="1243"/>
        <v>COR22E388</v>
      </c>
      <c r="E1693" s="53" t="s">
        <v>236</v>
      </c>
      <c r="F1693" s="20">
        <v>1000</v>
      </c>
      <c r="G1693" s="74" t="s">
        <v>1954</v>
      </c>
      <c r="H1693" s="23" t="s">
        <v>146</v>
      </c>
      <c r="J1693" s="54" t="s">
        <v>172</v>
      </c>
      <c r="K1693" s="22" t="s">
        <v>173</v>
      </c>
      <c r="L1693" s="54" t="s">
        <v>147</v>
      </c>
      <c r="M1693" s="22">
        <v>1</v>
      </c>
      <c r="N1693" s="54" t="s">
        <v>174</v>
      </c>
      <c r="T1693" s="54" t="s">
        <v>36</v>
      </c>
      <c r="U1693" s="22" t="s">
        <v>227</v>
      </c>
      <c r="AW1693" s="22"/>
      <c r="AX1693" s="20" t="str">
        <f t="shared" si="1242"/>
        <v>ncreator</v>
      </c>
      <c r="AY1693" s="20">
        <f t="shared" si="1242"/>
        <v>10</v>
      </c>
      <c r="AZ1693" s="20" t="str">
        <f t="shared" si="1242"/>
        <v>cotrcrea</v>
      </c>
      <c r="BA1693" s="20">
        <f t="shared" si="1242"/>
        <v>90</v>
      </c>
      <c r="BB1693" s="20" t="str">
        <f t="shared" si="1242"/>
        <v>nminer</v>
      </c>
      <c r="BC1693" s="20">
        <f t="shared" si="1242"/>
        <v>0</v>
      </c>
      <c r="BD1693" s="14"/>
      <c r="BJ1693" t="s">
        <v>237</v>
      </c>
      <c r="BK1693" t="s">
        <v>152</v>
      </c>
      <c r="BN1693" s="36">
        <v>294</v>
      </c>
      <c r="BQ1693">
        <f t="shared" si="1244"/>
        <v>1</v>
      </c>
      <c r="BR1693" s="38">
        <v>44737</v>
      </c>
      <c r="BS1693" s="22" t="s">
        <v>183</v>
      </c>
      <c r="BT1693" s="20" t="str">
        <f t="shared" si="1241"/>
        <v>PASSFestival_COR22E388</v>
      </c>
      <c r="BV1693">
        <v>1</v>
      </c>
    </row>
    <row r="1694" spans="2:74" x14ac:dyDescent="0.3">
      <c r="B1694" s="20">
        <f t="shared" si="1245"/>
        <v>389</v>
      </c>
      <c r="C1694" s="22" t="str">
        <f t="shared" si="1246"/>
        <v>#389 Pass Festival</v>
      </c>
      <c r="D1694" t="str">
        <f t="shared" si="1243"/>
        <v>COR22E389</v>
      </c>
      <c r="E1694" s="53" t="s">
        <v>236</v>
      </c>
      <c r="F1694" s="20">
        <v>1000</v>
      </c>
      <c r="G1694" s="74" t="s">
        <v>1955</v>
      </c>
      <c r="H1694" s="23" t="s">
        <v>146</v>
      </c>
      <c r="J1694" s="54" t="s">
        <v>172</v>
      </c>
      <c r="K1694" s="22" t="s">
        <v>173</v>
      </c>
      <c r="L1694" s="54" t="s">
        <v>147</v>
      </c>
      <c r="M1694" s="22">
        <v>1</v>
      </c>
      <c r="N1694" s="54" t="s">
        <v>174</v>
      </c>
      <c r="T1694" s="54" t="s">
        <v>36</v>
      </c>
      <c r="U1694" s="22" t="s">
        <v>227</v>
      </c>
      <c r="AW1694" s="22"/>
      <c r="AX1694" s="20" t="str">
        <f t="shared" si="1242"/>
        <v>ncreator</v>
      </c>
      <c r="AY1694" s="20">
        <f t="shared" si="1242"/>
        <v>10</v>
      </c>
      <c r="AZ1694" s="20" t="str">
        <f t="shared" si="1242"/>
        <v>cotrcrea</v>
      </c>
      <c r="BA1694" s="20">
        <f t="shared" si="1242"/>
        <v>90</v>
      </c>
      <c r="BB1694" s="20" t="str">
        <f t="shared" si="1242"/>
        <v>nminer</v>
      </c>
      <c r="BC1694" s="20">
        <f t="shared" si="1242"/>
        <v>0</v>
      </c>
      <c r="BD1694" s="14"/>
      <c r="BJ1694" t="s">
        <v>237</v>
      </c>
      <c r="BK1694" t="s">
        <v>152</v>
      </c>
      <c r="BN1694" s="36">
        <v>294</v>
      </c>
      <c r="BQ1694">
        <f t="shared" si="1244"/>
        <v>1</v>
      </c>
      <c r="BR1694" s="38">
        <v>44737</v>
      </c>
      <c r="BS1694" s="22" t="s">
        <v>183</v>
      </c>
      <c r="BT1694" s="20" t="str">
        <f t="shared" si="1241"/>
        <v>PASSFestival_COR22E389</v>
      </c>
      <c r="BV1694">
        <v>1</v>
      </c>
    </row>
    <row r="1695" spans="2:74" x14ac:dyDescent="0.3">
      <c r="B1695" s="20">
        <f t="shared" si="1245"/>
        <v>390</v>
      </c>
      <c r="C1695" s="22" t="str">
        <f t="shared" si="1246"/>
        <v>#390 Pass Festival</v>
      </c>
      <c r="D1695" t="str">
        <f t="shared" si="1243"/>
        <v>COR22E390</v>
      </c>
      <c r="E1695" s="53" t="s">
        <v>236</v>
      </c>
      <c r="F1695" s="20">
        <v>1000</v>
      </c>
      <c r="G1695" s="74" t="s">
        <v>1956</v>
      </c>
      <c r="H1695" s="23" t="s">
        <v>146</v>
      </c>
      <c r="J1695" s="54" t="s">
        <v>172</v>
      </c>
      <c r="K1695" s="22" t="s">
        <v>173</v>
      </c>
      <c r="L1695" s="54" t="s">
        <v>147</v>
      </c>
      <c r="M1695" s="22">
        <v>1</v>
      </c>
      <c r="N1695" s="54" t="s">
        <v>174</v>
      </c>
      <c r="T1695" s="54" t="s">
        <v>36</v>
      </c>
      <c r="U1695" s="22" t="s">
        <v>227</v>
      </c>
      <c r="AW1695" s="22"/>
      <c r="AX1695" s="20" t="str">
        <f t="shared" si="1242"/>
        <v>ncreator</v>
      </c>
      <c r="AY1695" s="20">
        <f t="shared" si="1242"/>
        <v>10</v>
      </c>
      <c r="AZ1695" s="20" t="str">
        <f t="shared" si="1242"/>
        <v>cotrcrea</v>
      </c>
      <c r="BA1695" s="20">
        <f t="shared" si="1242"/>
        <v>90</v>
      </c>
      <c r="BB1695" s="20" t="str">
        <f t="shared" si="1242"/>
        <v>nminer</v>
      </c>
      <c r="BC1695" s="20">
        <f t="shared" si="1242"/>
        <v>0</v>
      </c>
      <c r="BD1695" s="14"/>
      <c r="BJ1695" t="s">
        <v>237</v>
      </c>
      <c r="BK1695" t="s">
        <v>152</v>
      </c>
      <c r="BN1695" s="36">
        <v>294</v>
      </c>
      <c r="BQ1695">
        <f t="shared" si="1244"/>
        <v>1</v>
      </c>
      <c r="BR1695" s="38">
        <v>44737</v>
      </c>
      <c r="BS1695" s="22" t="s">
        <v>183</v>
      </c>
      <c r="BT1695" s="20" t="str">
        <f t="shared" si="1241"/>
        <v>PASSFestival_COR22E390</v>
      </c>
      <c r="BV1695">
        <v>1</v>
      </c>
    </row>
    <row r="1696" spans="2:74" x14ac:dyDescent="0.3">
      <c r="B1696" s="20">
        <f t="shared" si="1245"/>
        <v>391</v>
      </c>
      <c r="C1696" s="22" t="str">
        <f t="shared" si="1246"/>
        <v>#391 Pass Festival</v>
      </c>
      <c r="D1696" t="str">
        <f t="shared" si="1243"/>
        <v>COR22E391</v>
      </c>
      <c r="E1696" s="53" t="s">
        <v>236</v>
      </c>
      <c r="F1696" s="20">
        <v>1000</v>
      </c>
      <c r="G1696" s="74" t="s">
        <v>1957</v>
      </c>
      <c r="H1696" s="23" t="s">
        <v>146</v>
      </c>
      <c r="J1696" s="54" t="s">
        <v>172</v>
      </c>
      <c r="K1696" s="22" t="s">
        <v>173</v>
      </c>
      <c r="L1696" s="54" t="s">
        <v>147</v>
      </c>
      <c r="M1696" s="22">
        <v>1</v>
      </c>
      <c r="N1696" s="54" t="s">
        <v>174</v>
      </c>
      <c r="T1696" s="54" t="s">
        <v>36</v>
      </c>
      <c r="U1696" s="22" t="s">
        <v>227</v>
      </c>
      <c r="AW1696" s="22"/>
      <c r="AX1696" s="20" t="str">
        <f t="shared" ref="AX1696:BC1711" si="1247">AX1695</f>
        <v>ncreator</v>
      </c>
      <c r="AY1696" s="20">
        <f t="shared" si="1247"/>
        <v>10</v>
      </c>
      <c r="AZ1696" s="20" t="str">
        <f t="shared" si="1247"/>
        <v>cotrcrea</v>
      </c>
      <c r="BA1696" s="20">
        <f t="shared" si="1247"/>
        <v>90</v>
      </c>
      <c r="BB1696" s="20" t="str">
        <f t="shared" si="1247"/>
        <v>nminer</v>
      </c>
      <c r="BC1696" s="20">
        <f t="shared" si="1247"/>
        <v>0</v>
      </c>
      <c r="BD1696" s="14"/>
      <c r="BJ1696" t="s">
        <v>237</v>
      </c>
      <c r="BK1696" t="s">
        <v>152</v>
      </c>
      <c r="BN1696" s="36">
        <v>294</v>
      </c>
      <c r="BQ1696">
        <f t="shared" si="1244"/>
        <v>1</v>
      </c>
      <c r="BR1696" s="38">
        <v>44737</v>
      </c>
      <c r="BS1696" s="22" t="s">
        <v>183</v>
      </c>
      <c r="BT1696" s="20" t="str">
        <f t="shared" si="1241"/>
        <v>PASSFestival_COR22E391</v>
      </c>
      <c r="BV1696">
        <v>1</v>
      </c>
    </row>
    <row r="1697" spans="2:75" x14ac:dyDescent="0.3">
      <c r="B1697" s="20">
        <f t="shared" si="1245"/>
        <v>392</v>
      </c>
      <c r="C1697" s="22" t="str">
        <f t="shared" si="1246"/>
        <v>#392 Pass Festival</v>
      </c>
      <c r="D1697" t="str">
        <f t="shared" si="1243"/>
        <v>COR22E392</v>
      </c>
      <c r="E1697" s="53" t="s">
        <v>236</v>
      </c>
      <c r="F1697" s="20">
        <v>1000</v>
      </c>
      <c r="G1697" s="74" t="s">
        <v>1958</v>
      </c>
      <c r="H1697" s="23" t="s">
        <v>146</v>
      </c>
      <c r="J1697" s="54" t="s">
        <v>172</v>
      </c>
      <c r="K1697" s="22" t="s">
        <v>173</v>
      </c>
      <c r="L1697" s="54" t="s">
        <v>147</v>
      </c>
      <c r="M1697" s="22">
        <v>1</v>
      </c>
      <c r="N1697" s="54" t="s">
        <v>174</v>
      </c>
      <c r="T1697" s="54" t="s">
        <v>36</v>
      </c>
      <c r="U1697" s="22" t="s">
        <v>227</v>
      </c>
      <c r="AW1697" s="22"/>
      <c r="AX1697" s="20" t="str">
        <f t="shared" si="1247"/>
        <v>ncreator</v>
      </c>
      <c r="AY1697" s="20">
        <f t="shared" si="1247"/>
        <v>10</v>
      </c>
      <c r="AZ1697" s="20" t="str">
        <f t="shared" si="1247"/>
        <v>cotrcrea</v>
      </c>
      <c r="BA1697" s="20">
        <f t="shared" si="1247"/>
        <v>90</v>
      </c>
      <c r="BB1697" s="20" t="str">
        <f t="shared" si="1247"/>
        <v>nminer</v>
      </c>
      <c r="BC1697" s="20">
        <f t="shared" si="1247"/>
        <v>0</v>
      </c>
      <c r="BD1697" s="14"/>
      <c r="BJ1697" t="s">
        <v>237</v>
      </c>
      <c r="BK1697" t="s">
        <v>152</v>
      </c>
      <c r="BN1697" s="36">
        <v>294</v>
      </c>
      <c r="BQ1697">
        <f t="shared" si="1244"/>
        <v>1</v>
      </c>
      <c r="BR1697" s="38">
        <v>44737</v>
      </c>
      <c r="BS1697" s="22" t="s">
        <v>183</v>
      </c>
      <c r="BT1697" s="20" t="str">
        <f t="shared" si="1241"/>
        <v>PASSFestival_COR22E392</v>
      </c>
      <c r="BV1697">
        <v>1</v>
      </c>
    </row>
    <row r="1698" spans="2:75" x14ac:dyDescent="0.3">
      <c r="B1698" s="20">
        <f t="shared" si="1245"/>
        <v>393</v>
      </c>
      <c r="C1698" s="22" t="str">
        <f t="shared" si="1246"/>
        <v>#393 Pass Festival</v>
      </c>
      <c r="D1698" t="str">
        <f t="shared" si="1243"/>
        <v>COR22E393</v>
      </c>
      <c r="E1698" s="53" t="s">
        <v>236</v>
      </c>
      <c r="F1698" s="20">
        <v>1000</v>
      </c>
      <c r="G1698" s="74" t="s">
        <v>1959</v>
      </c>
      <c r="H1698" s="23" t="s">
        <v>146</v>
      </c>
      <c r="J1698" s="54" t="s">
        <v>172</v>
      </c>
      <c r="K1698" s="22" t="s">
        <v>173</v>
      </c>
      <c r="L1698" s="54" t="s">
        <v>147</v>
      </c>
      <c r="M1698" s="22">
        <v>1</v>
      </c>
      <c r="N1698" s="54" t="s">
        <v>174</v>
      </c>
      <c r="T1698" s="54" t="s">
        <v>36</v>
      </c>
      <c r="U1698" s="22" t="s">
        <v>227</v>
      </c>
      <c r="AW1698" s="22"/>
      <c r="AX1698" s="20" t="str">
        <f t="shared" si="1247"/>
        <v>ncreator</v>
      </c>
      <c r="AY1698" s="20">
        <f t="shared" si="1247"/>
        <v>10</v>
      </c>
      <c r="AZ1698" s="20" t="str">
        <f t="shared" si="1247"/>
        <v>cotrcrea</v>
      </c>
      <c r="BA1698" s="20">
        <f t="shared" si="1247"/>
        <v>90</v>
      </c>
      <c r="BB1698" s="20" t="str">
        <f t="shared" si="1247"/>
        <v>nminer</v>
      </c>
      <c r="BC1698" s="20">
        <f t="shared" si="1247"/>
        <v>0</v>
      </c>
      <c r="BD1698" s="14"/>
      <c r="BJ1698" t="s">
        <v>237</v>
      </c>
      <c r="BK1698" t="s">
        <v>152</v>
      </c>
      <c r="BN1698" s="36">
        <v>294</v>
      </c>
      <c r="BQ1698">
        <f t="shared" si="1244"/>
        <v>1</v>
      </c>
      <c r="BR1698" s="38">
        <v>44737</v>
      </c>
      <c r="BS1698" s="22" t="s">
        <v>183</v>
      </c>
      <c r="BT1698" s="20" t="str">
        <f t="shared" si="1241"/>
        <v>PASSFestival_COR22E393</v>
      </c>
      <c r="BV1698">
        <v>1</v>
      </c>
    </row>
    <row r="1699" spans="2:75" x14ac:dyDescent="0.3">
      <c r="B1699" s="20">
        <f t="shared" si="1245"/>
        <v>394</v>
      </c>
      <c r="C1699" s="22" t="str">
        <f t="shared" si="1246"/>
        <v>#394 Pass Festival</v>
      </c>
      <c r="D1699" t="str">
        <f t="shared" si="1243"/>
        <v>COR22E394</v>
      </c>
      <c r="E1699" s="53" t="s">
        <v>236</v>
      </c>
      <c r="F1699" s="20">
        <v>1000</v>
      </c>
      <c r="G1699" s="74" t="s">
        <v>1960</v>
      </c>
      <c r="H1699" s="23" t="s">
        <v>146</v>
      </c>
      <c r="J1699" s="54" t="s">
        <v>172</v>
      </c>
      <c r="K1699" s="22" t="s">
        <v>173</v>
      </c>
      <c r="L1699" s="54" t="s">
        <v>147</v>
      </c>
      <c r="M1699" s="22">
        <v>1</v>
      </c>
      <c r="N1699" s="54" t="s">
        <v>174</v>
      </c>
      <c r="T1699" s="54" t="s">
        <v>36</v>
      </c>
      <c r="U1699" s="22" t="s">
        <v>227</v>
      </c>
      <c r="AW1699" s="22"/>
      <c r="AX1699" s="20" t="str">
        <f t="shared" si="1247"/>
        <v>ncreator</v>
      </c>
      <c r="AY1699" s="20">
        <f t="shared" si="1247"/>
        <v>10</v>
      </c>
      <c r="AZ1699" s="20" t="str">
        <f t="shared" si="1247"/>
        <v>cotrcrea</v>
      </c>
      <c r="BA1699" s="20">
        <f t="shared" si="1247"/>
        <v>90</v>
      </c>
      <c r="BB1699" s="20" t="str">
        <f t="shared" si="1247"/>
        <v>nminer</v>
      </c>
      <c r="BC1699" s="20">
        <f t="shared" si="1247"/>
        <v>0</v>
      </c>
      <c r="BD1699" s="14"/>
      <c r="BJ1699" t="s">
        <v>237</v>
      </c>
      <c r="BK1699" t="s">
        <v>152</v>
      </c>
      <c r="BN1699" s="36">
        <v>294</v>
      </c>
      <c r="BQ1699">
        <f t="shared" si="1244"/>
        <v>1</v>
      </c>
      <c r="BR1699" s="38">
        <v>44737</v>
      </c>
      <c r="BS1699" s="22" t="s">
        <v>183</v>
      </c>
      <c r="BT1699" s="20" t="str">
        <f t="shared" si="1241"/>
        <v>PASSFestival_COR22E394</v>
      </c>
      <c r="BV1699">
        <v>1</v>
      </c>
    </row>
    <row r="1700" spans="2:75" x14ac:dyDescent="0.3">
      <c r="B1700" s="20">
        <f t="shared" si="1245"/>
        <v>395</v>
      </c>
      <c r="C1700" s="22" t="str">
        <f t="shared" si="1246"/>
        <v>#395 Pass Festival</v>
      </c>
      <c r="D1700" t="str">
        <f t="shared" si="1243"/>
        <v>COR22E395</v>
      </c>
      <c r="E1700" s="53" t="s">
        <v>236</v>
      </c>
      <c r="F1700" s="20">
        <v>1000</v>
      </c>
      <c r="G1700" s="74" t="s">
        <v>1961</v>
      </c>
      <c r="H1700" s="23" t="s">
        <v>146</v>
      </c>
      <c r="J1700" s="54" t="s">
        <v>172</v>
      </c>
      <c r="K1700" s="22" t="s">
        <v>173</v>
      </c>
      <c r="L1700" s="54" t="s">
        <v>147</v>
      </c>
      <c r="M1700" s="22">
        <v>1</v>
      </c>
      <c r="N1700" s="54" t="s">
        <v>174</v>
      </c>
      <c r="T1700" s="54" t="s">
        <v>36</v>
      </c>
      <c r="U1700" s="22" t="s">
        <v>227</v>
      </c>
      <c r="AW1700" s="22"/>
      <c r="AX1700" s="20" t="str">
        <f t="shared" si="1247"/>
        <v>ncreator</v>
      </c>
      <c r="AY1700" s="20">
        <f t="shared" si="1247"/>
        <v>10</v>
      </c>
      <c r="AZ1700" s="20" t="str">
        <f t="shared" si="1247"/>
        <v>cotrcrea</v>
      </c>
      <c r="BA1700" s="20">
        <f t="shared" si="1247"/>
        <v>90</v>
      </c>
      <c r="BB1700" s="20" t="str">
        <f t="shared" si="1247"/>
        <v>nminer</v>
      </c>
      <c r="BC1700" s="20">
        <f t="shared" si="1247"/>
        <v>0</v>
      </c>
      <c r="BD1700" s="14"/>
      <c r="BJ1700" t="s">
        <v>237</v>
      </c>
      <c r="BK1700" t="s">
        <v>152</v>
      </c>
      <c r="BN1700" s="36">
        <v>294</v>
      </c>
      <c r="BQ1700">
        <f t="shared" si="1244"/>
        <v>1</v>
      </c>
      <c r="BR1700" s="38">
        <v>44737</v>
      </c>
      <c r="BS1700" s="22" t="s">
        <v>183</v>
      </c>
      <c r="BT1700" s="20" t="str">
        <f t="shared" si="1241"/>
        <v>PASSFestival_COR22E395</v>
      </c>
      <c r="BV1700">
        <v>1</v>
      </c>
    </row>
    <row r="1701" spans="2:75" x14ac:dyDescent="0.3">
      <c r="B1701" s="20">
        <f t="shared" si="1245"/>
        <v>396</v>
      </c>
      <c r="C1701" s="22" t="str">
        <f t="shared" si="1246"/>
        <v>#396 Pass Festival</v>
      </c>
      <c r="D1701" t="str">
        <f t="shared" si="1243"/>
        <v>COR22E396</v>
      </c>
      <c r="E1701" s="53" t="s">
        <v>236</v>
      </c>
      <c r="F1701" s="20">
        <v>1000</v>
      </c>
      <c r="G1701" s="74" t="s">
        <v>1962</v>
      </c>
      <c r="H1701" s="23" t="s">
        <v>146</v>
      </c>
      <c r="J1701" s="54" t="s">
        <v>172</v>
      </c>
      <c r="K1701" s="22" t="s">
        <v>173</v>
      </c>
      <c r="L1701" s="54" t="s">
        <v>147</v>
      </c>
      <c r="M1701" s="22">
        <v>1</v>
      </c>
      <c r="N1701" s="54" t="s">
        <v>174</v>
      </c>
      <c r="T1701" s="54" t="s">
        <v>36</v>
      </c>
      <c r="U1701" s="22" t="s">
        <v>227</v>
      </c>
      <c r="AW1701" s="22"/>
      <c r="AX1701" s="20" t="str">
        <f t="shared" si="1247"/>
        <v>ncreator</v>
      </c>
      <c r="AY1701" s="20">
        <f t="shared" si="1247"/>
        <v>10</v>
      </c>
      <c r="AZ1701" s="20" t="str">
        <f t="shared" si="1247"/>
        <v>cotrcrea</v>
      </c>
      <c r="BA1701" s="20">
        <f t="shared" si="1247"/>
        <v>90</v>
      </c>
      <c r="BB1701" s="20" t="str">
        <f t="shared" si="1247"/>
        <v>nminer</v>
      </c>
      <c r="BC1701" s="20">
        <f t="shared" si="1247"/>
        <v>0</v>
      </c>
      <c r="BD1701" s="14"/>
      <c r="BJ1701" t="s">
        <v>237</v>
      </c>
      <c r="BK1701" t="s">
        <v>152</v>
      </c>
      <c r="BN1701" s="36">
        <v>294</v>
      </c>
      <c r="BQ1701">
        <f t="shared" si="1244"/>
        <v>1</v>
      </c>
      <c r="BR1701" s="38">
        <v>44737</v>
      </c>
      <c r="BS1701" s="22" t="s">
        <v>183</v>
      </c>
      <c r="BT1701" s="20" t="str">
        <f t="shared" si="1241"/>
        <v>PASSFestival_COR22E396</v>
      </c>
      <c r="BV1701">
        <v>1</v>
      </c>
    </row>
    <row r="1702" spans="2:75" x14ac:dyDescent="0.3">
      <c r="B1702" s="20">
        <f t="shared" si="1245"/>
        <v>397</v>
      </c>
      <c r="C1702" s="22" t="str">
        <f t="shared" si="1246"/>
        <v>#397 Pass Festival</v>
      </c>
      <c r="D1702" t="str">
        <f t="shared" si="1243"/>
        <v>COR22E397</v>
      </c>
      <c r="E1702" s="53" t="s">
        <v>236</v>
      </c>
      <c r="F1702" s="20">
        <v>1000</v>
      </c>
      <c r="G1702" s="74" t="s">
        <v>1963</v>
      </c>
      <c r="H1702" s="23" t="s">
        <v>146</v>
      </c>
      <c r="J1702" s="54" t="s">
        <v>172</v>
      </c>
      <c r="K1702" s="22" t="s">
        <v>173</v>
      </c>
      <c r="L1702" s="54" t="s">
        <v>147</v>
      </c>
      <c r="M1702" s="22">
        <v>1</v>
      </c>
      <c r="N1702" s="54" t="s">
        <v>174</v>
      </c>
      <c r="T1702" s="54" t="s">
        <v>36</v>
      </c>
      <c r="U1702" s="22" t="s">
        <v>227</v>
      </c>
      <c r="AW1702" s="22"/>
      <c r="AX1702" s="20" t="str">
        <f t="shared" si="1247"/>
        <v>ncreator</v>
      </c>
      <c r="AY1702" s="20">
        <f t="shared" si="1247"/>
        <v>10</v>
      </c>
      <c r="AZ1702" s="20" t="str">
        <f t="shared" si="1247"/>
        <v>cotrcrea</v>
      </c>
      <c r="BA1702" s="20">
        <f t="shared" si="1247"/>
        <v>90</v>
      </c>
      <c r="BB1702" s="20" t="str">
        <f t="shared" si="1247"/>
        <v>nminer</v>
      </c>
      <c r="BC1702" s="20">
        <f t="shared" si="1247"/>
        <v>0</v>
      </c>
      <c r="BD1702" s="14"/>
      <c r="BJ1702" t="s">
        <v>237</v>
      </c>
      <c r="BK1702" t="s">
        <v>152</v>
      </c>
      <c r="BN1702" s="36">
        <v>294</v>
      </c>
      <c r="BQ1702">
        <f t="shared" si="1244"/>
        <v>1</v>
      </c>
      <c r="BR1702" s="38">
        <v>44737</v>
      </c>
      <c r="BS1702" s="22" t="s">
        <v>183</v>
      </c>
      <c r="BT1702" s="20" t="str">
        <f t="shared" si="1241"/>
        <v>PASSFestival_COR22E397</v>
      </c>
      <c r="BV1702">
        <v>1</v>
      </c>
    </row>
    <row r="1703" spans="2:75" x14ac:dyDescent="0.3">
      <c r="B1703" s="20">
        <f t="shared" si="1245"/>
        <v>398</v>
      </c>
      <c r="C1703" s="22" t="str">
        <f t="shared" si="1246"/>
        <v>#398 Pass Festival</v>
      </c>
      <c r="D1703" t="str">
        <f t="shared" si="1243"/>
        <v>COR22E398</v>
      </c>
      <c r="E1703" s="53" t="s">
        <v>236</v>
      </c>
      <c r="F1703" s="20">
        <v>1000</v>
      </c>
      <c r="G1703" s="74" t="s">
        <v>1964</v>
      </c>
      <c r="H1703" s="23" t="s">
        <v>146</v>
      </c>
      <c r="J1703" s="54" t="s">
        <v>172</v>
      </c>
      <c r="K1703" s="22" t="s">
        <v>173</v>
      </c>
      <c r="L1703" s="54" t="s">
        <v>147</v>
      </c>
      <c r="M1703" s="22">
        <v>1</v>
      </c>
      <c r="N1703" s="54" t="s">
        <v>174</v>
      </c>
      <c r="T1703" s="54" t="s">
        <v>36</v>
      </c>
      <c r="U1703" s="22" t="s">
        <v>227</v>
      </c>
      <c r="AW1703" s="22"/>
      <c r="AX1703" s="20" t="str">
        <f t="shared" si="1247"/>
        <v>ncreator</v>
      </c>
      <c r="AY1703" s="20">
        <f t="shared" si="1247"/>
        <v>10</v>
      </c>
      <c r="AZ1703" s="20" t="str">
        <f t="shared" si="1247"/>
        <v>cotrcrea</v>
      </c>
      <c r="BA1703" s="20">
        <f t="shared" si="1247"/>
        <v>90</v>
      </c>
      <c r="BB1703" s="20" t="str">
        <f t="shared" si="1247"/>
        <v>nminer</v>
      </c>
      <c r="BC1703" s="20">
        <f t="shared" si="1247"/>
        <v>0</v>
      </c>
      <c r="BD1703" s="14"/>
      <c r="BJ1703" t="s">
        <v>237</v>
      </c>
      <c r="BK1703" t="s">
        <v>152</v>
      </c>
      <c r="BN1703" s="36">
        <v>294</v>
      </c>
      <c r="BQ1703">
        <f t="shared" si="1244"/>
        <v>1</v>
      </c>
      <c r="BR1703" s="38">
        <v>44737</v>
      </c>
      <c r="BS1703" s="22" t="s">
        <v>183</v>
      </c>
      <c r="BT1703" s="20" t="str">
        <f t="shared" si="1241"/>
        <v>PASSFestival_COR22E398</v>
      </c>
      <c r="BV1703">
        <v>1</v>
      </c>
      <c r="BW1703" t="s">
        <v>1129</v>
      </c>
    </row>
    <row r="1704" spans="2:75" x14ac:dyDescent="0.3">
      <c r="B1704" s="20">
        <f t="shared" si="1245"/>
        <v>399</v>
      </c>
      <c r="C1704" s="22" t="str">
        <f t="shared" si="1246"/>
        <v>#399 Pass Festival</v>
      </c>
      <c r="D1704" t="str">
        <f t="shared" si="1243"/>
        <v>COR22E399</v>
      </c>
      <c r="E1704" s="53" t="s">
        <v>236</v>
      </c>
      <c r="F1704" s="20">
        <v>1000</v>
      </c>
      <c r="G1704" s="74" t="s">
        <v>1965</v>
      </c>
      <c r="H1704" s="23" t="s">
        <v>146</v>
      </c>
      <c r="J1704" s="54" t="s">
        <v>172</v>
      </c>
      <c r="K1704" s="22" t="s">
        <v>173</v>
      </c>
      <c r="L1704" s="54" t="s">
        <v>147</v>
      </c>
      <c r="M1704" s="22">
        <v>1</v>
      </c>
      <c r="N1704" s="54" t="s">
        <v>174</v>
      </c>
      <c r="T1704" s="54" t="s">
        <v>36</v>
      </c>
      <c r="U1704" s="22" t="s">
        <v>227</v>
      </c>
      <c r="AW1704" s="22"/>
      <c r="AX1704" s="20" t="str">
        <f t="shared" si="1247"/>
        <v>ncreator</v>
      </c>
      <c r="AY1704" s="20">
        <f t="shared" si="1247"/>
        <v>10</v>
      </c>
      <c r="AZ1704" s="20" t="str">
        <f t="shared" si="1247"/>
        <v>cotrcrea</v>
      </c>
      <c r="BA1704" s="20">
        <f t="shared" si="1247"/>
        <v>90</v>
      </c>
      <c r="BB1704" s="20" t="str">
        <f t="shared" si="1247"/>
        <v>nminer</v>
      </c>
      <c r="BC1704" s="20">
        <f t="shared" si="1247"/>
        <v>0</v>
      </c>
      <c r="BD1704" s="14"/>
      <c r="BJ1704" t="s">
        <v>237</v>
      </c>
      <c r="BK1704" t="s">
        <v>152</v>
      </c>
      <c r="BN1704" s="36">
        <v>294</v>
      </c>
      <c r="BQ1704">
        <f t="shared" si="1244"/>
        <v>1</v>
      </c>
      <c r="BR1704" s="38">
        <v>44737</v>
      </c>
      <c r="BS1704" s="22" t="s">
        <v>183</v>
      </c>
      <c r="BT1704" s="20" t="str">
        <f t="shared" si="1241"/>
        <v>PASSFestival_COR22E399</v>
      </c>
      <c r="BV1704">
        <v>1</v>
      </c>
      <c r="BW1704" t="s">
        <v>1129</v>
      </c>
    </row>
    <row r="1705" spans="2:75" x14ac:dyDescent="0.3">
      <c r="B1705" s="20">
        <f t="shared" si="1245"/>
        <v>400</v>
      </c>
      <c r="C1705" s="22" t="str">
        <f t="shared" si="1246"/>
        <v>#400 Pass Festival</v>
      </c>
      <c r="D1705" t="str">
        <f t="shared" si="1243"/>
        <v>COR22E400</v>
      </c>
      <c r="E1705" s="53" t="s">
        <v>236</v>
      </c>
      <c r="F1705" s="20">
        <v>1000</v>
      </c>
      <c r="G1705" s="74" t="s">
        <v>1966</v>
      </c>
      <c r="H1705" s="23" t="s">
        <v>146</v>
      </c>
      <c r="J1705" s="54" t="s">
        <v>172</v>
      </c>
      <c r="K1705" s="22" t="s">
        <v>173</v>
      </c>
      <c r="L1705" s="54" t="s">
        <v>147</v>
      </c>
      <c r="M1705" s="22">
        <v>1</v>
      </c>
      <c r="N1705" s="54" t="s">
        <v>174</v>
      </c>
      <c r="T1705" s="54" t="s">
        <v>36</v>
      </c>
      <c r="U1705" s="22" t="s">
        <v>227</v>
      </c>
      <c r="AW1705" s="22"/>
      <c r="AX1705" s="20" t="str">
        <f t="shared" si="1247"/>
        <v>ncreator</v>
      </c>
      <c r="AY1705" s="20">
        <f t="shared" si="1247"/>
        <v>10</v>
      </c>
      <c r="AZ1705" s="20" t="str">
        <f t="shared" si="1247"/>
        <v>cotrcrea</v>
      </c>
      <c r="BA1705" s="20">
        <f t="shared" si="1247"/>
        <v>90</v>
      </c>
      <c r="BB1705" s="20" t="str">
        <f t="shared" si="1247"/>
        <v>nminer</v>
      </c>
      <c r="BC1705" s="20">
        <f t="shared" si="1247"/>
        <v>0</v>
      </c>
      <c r="BD1705" s="14"/>
      <c r="BJ1705" t="s">
        <v>237</v>
      </c>
      <c r="BK1705" t="s">
        <v>152</v>
      </c>
      <c r="BN1705" s="36">
        <v>294</v>
      </c>
      <c r="BQ1705">
        <f t="shared" si="1244"/>
        <v>1</v>
      </c>
      <c r="BR1705" s="38">
        <v>44737</v>
      </c>
      <c r="BS1705" s="22" t="s">
        <v>183</v>
      </c>
      <c r="BT1705" s="20" t="str">
        <f t="shared" si="1241"/>
        <v>PASSFestival_COR22E400</v>
      </c>
      <c r="BV1705">
        <v>1</v>
      </c>
      <c r="BW1705" t="s">
        <v>1129</v>
      </c>
    </row>
    <row r="1706" spans="2:75" x14ac:dyDescent="0.3">
      <c r="B1706" s="20">
        <f t="shared" si="1245"/>
        <v>401</v>
      </c>
      <c r="C1706" s="22" t="str">
        <f t="shared" si="1246"/>
        <v>#401 Pass Festival</v>
      </c>
      <c r="D1706" t="str">
        <f t="shared" si="1243"/>
        <v>COR22E401</v>
      </c>
      <c r="E1706" s="53" t="s">
        <v>236</v>
      </c>
      <c r="F1706" s="20">
        <v>1000</v>
      </c>
      <c r="G1706" s="74" t="s">
        <v>1967</v>
      </c>
      <c r="H1706" s="23" t="s">
        <v>146</v>
      </c>
      <c r="J1706" s="54" t="s">
        <v>172</v>
      </c>
      <c r="K1706" s="22" t="s">
        <v>173</v>
      </c>
      <c r="L1706" s="54" t="s">
        <v>147</v>
      </c>
      <c r="M1706" s="22">
        <v>1</v>
      </c>
      <c r="N1706" s="54" t="s">
        <v>174</v>
      </c>
      <c r="T1706" s="54" t="s">
        <v>36</v>
      </c>
      <c r="U1706" s="22" t="s">
        <v>227</v>
      </c>
      <c r="AW1706" s="22"/>
      <c r="AX1706" s="20" t="str">
        <f t="shared" si="1247"/>
        <v>ncreator</v>
      </c>
      <c r="AY1706" s="20">
        <f t="shared" si="1247"/>
        <v>10</v>
      </c>
      <c r="AZ1706" s="20" t="str">
        <f t="shared" si="1247"/>
        <v>cotrcrea</v>
      </c>
      <c r="BA1706" s="20">
        <f t="shared" si="1247"/>
        <v>90</v>
      </c>
      <c r="BB1706" s="20" t="str">
        <f t="shared" si="1247"/>
        <v>nminer</v>
      </c>
      <c r="BC1706" s="20">
        <f t="shared" si="1247"/>
        <v>0</v>
      </c>
      <c r="BD1706" s="14"/>
      <c r="BJ1706" t="s">
        <v>237</v>
      </c>
      <c r="BK1706" t="s">
        <v>152</v>
      </c>
      <c r="BN1706" s="36">
        <v>294</v>
      </c>
      <c r="BQ1706">
        <f t="shared" si="1244"/>
        <v>1</v>
      </c>
      <c r="BR1706" s="38">
        <v>44737</v>
      </c>
      <c r="BS1706" s="22" t="s">
        <v>183</v>
      </c>
      <c r="BT1706" s="20" t="str">
        <f t="shared" si="1241"/>
        <v>PASSFestival_COR22E401</v>
      </c>
      <c r="BV1706">
        <v>1</v>
      </c>
      <c r="BW1706" t="s">
        <v>1129</v>
      </c>
    </row>
    <row r="1707" spans="2:75" x14ac:dyDescent="0.3">
      <c r="B1707" s="20">
        <f t="shared" si="1245"/>
        <v>402</v>
      </c>
      <c r="C1707" s="22" t="str">
        <f t="shared" si="1246"/>
        <v>#402 Pass Festival</v>
      </c>
      <c r="D1707" t="str">
        <f t="shared" si="1243"/>
        <v>COR22E402</v>
      </c>
      <c r="E1707" s="53" t="s">
        <v>236</v>
      </c>
      <c r="F1707" s="20">
        <v>1000</v>
      </c>
      <c r="G1707" s="74" t="s">
        <v>1968</v>
      </c>
      <c r="H1707" s="23" t="s">
        <v>146</v>
      </c>
      <c r="J1707" s="54" t="s">
        <v>172</v>
      </c>
      <c r="K1707" s="22" t="s">
        <v>173</v>
      </c>
      <c r="L1707" s="54" t="s">
        <v>147</v>
      </c>
      <c r="M1707" s="22">
        <v>1</v>
      </c>
      <c r="N1707" s="54" t="s">
        <v>174</v>
      </c>
      <c r="T1707" s="54" t="s">
        <v>36</v>
      </c>
      <c r="U1707" s="22" t="s">
        <v>227</v>
      </c>
      <c r="AW1707" s="22"/>
      <c r="AX1707" s="20" t="str">
        <f t="shared" si="1247"/>
        <v>ncreator</v>
      </c>
      <c r="AY1707" s="20">
        <f t="shared" si="1247"/>
        <v>10</v>
      </c>
      <c r="AZ1707" s="20" t="str">
        <f t="shared" si="1247"/>
        <v>cotrcrea</v>
      </c>
      <c r="BA1707" s="20">
        <f t="shared" si="1247"/>
        <v>90</v>
      </c>
      <c r="BB1707" s="20" t="str">
        <f t="shared" si="1247"/>
        <v>nminer</v>
      </c>
      <c r="BC1707" s="20">
        <f t="shared" si="1247"/>
        <v>0</v>
      </c>
      <c r="BD1707" s="14"/>
      <c r="BJ1707" t="s">
        <v>237</v>
      </c>
      <c r="BK1707" t="s">
        <v>152</v>
      </c>
      <c r="BN1707" s="36">
        <v>294</v>
      </c>
      <c r="BQ1707">
        <f t="shared" si="1244"/>
        <v>1</v>
      </c>
      <c r="BR1707" s="38">
        <v>44737</v>
      </c>
      <c r="BS1707" s="22" t="s">
        <v>183</v>
      </c>
      <c r="BT1707" s="20" t="str">
        <f t="shared" si="1241"/>
        <v>PASSFestival_COR22E402</v>
      </c>
      <c r="BV1707">
        <v>1</v>
      </c>
      <c r="BW1707" t="s">
        <v>1128</v>
      </c>
    </row>
    <row r="1708" spans="2:75" x14ac:dyDescent="0.3">
      <c r="B1708" s="20">
        <f t="shared" si="1245"/>
        <v>403</v>
      </c>
      <c r="C1708" s="22" t="str">
        <f t="shared" si="1246"/>
        <v>#403 Pass Festival</v>
      </c>
      <c r="D1708" t="str">
        <f t="shared" si="1243"/>
        <v>COR22E403</v>
      </c>
      <c r="E1708" s="53" t="s">
        <v>236</v>
      </c>
      <c r="F1708" s="20">
        <v>1000</v>
      </c>
      <c r="G1708" s="74" t="s">
        <v>1969</v>
      </c>
      <c r="H1708" s="23" t="s">
        <v>146</v>
      </c>
      <c r="J1708" s="54" t="s">
        <v>172</v>
      </c>
      <c r="K1708" s="22" t="s">
        <v>173</v>
      </c>
      <c r="L1708" s="54" t="s">
        <v>147</v>
      </c>
      <c r="M1708" s="22">
        <v>1</v>
      </c>
      <c r="N1708" s="54" t="s">
        <v>174</v>
      </c>
      <c r="T1708" s="54" t="s">
        <v>36</v>
      </c>
      <c r="U1708" s="22" t="s">
        <v>227</v>
      </c>
      <c r="AW1708" s="22"/>
      <c r="AX1708" s="20" t="str">
        <f t="shared" si="1247"/>
        <v>ncreator</v>
      </c>
      <c r="AY1708" s="20">
        <f t="shared" si="1247"/>
        <v>10</v>
      </c>
      <c r="AZ1708" s="20" t="str">
        <f t="shared" si="1247"/>
        <v>cotrcrea</v>
      </c>
      <c r="BA1708" s="20">
        <f t="shared" si="1247"/>
        <v>90</v>
      </c>
      <c r="BB1708" s="20" t="str">
        <f t="shared" si="1247"/>
        <v>nminer</v>
      </c>
      <c r="BC1708" s="20">
        <f t="shared" si="1247"/>
        <v>0</v>
      </c>
      <c r="BD1708" s="14"/>
      <c r="BJ1708" t="s">
        <v>237</v>
      </c>
      <c r="BK1708" t="s">
        <v>152</v>
      </c>
      <c r="BN1708" s="36">
        <v>294</v>
      </c>
      <c r="BQ1708">
        <f t="shared" si="1244"/>
        <v>1</v>
      </c>
      <c r="BR1708" s="38">
        <v>44737</v>
      </c>
      <c r="BS1708" s="22" t="s">
        <v>183</v>
      </c>
      <c r="BT1708" s="20" t="str">
        <f t="shared" si="1241"/>
        <v>PASSFestival_COR22E403</v>
      </c>
      <c r="BV1708">
        <v>1</v>
      </c>
      <c r="BW1708" t="s">
        <v>1128</v>
      </c>
    </row>
    <row r="1709" spans="2:75" x14ac:dyDescent="0.3">
      <c r="B1709" s="20">
        <f t="shared" si="1245"/>
        <v>404</v>
      </c>
      <c r="C1709" s="22" t="str">
        <f t="shared" si="1246"/>
        <v>#404 Pass Festival</v>
      </c>
      <c r="D1709" t="str">
        <f t="shared" si="1243"/>
        <v>COR22E404</v>
      </c>
      <c r="E1709" s="53" t="s">
        <v>236</v>
      </c>
      <c r="F1709" s="20">
        <v>1000</v>
      </c>
      <c r="G1709" s="74" t="s">
        <v>1970</v>
      </c>
      <c r="H1709" s="23" t="s">
        <v>146</v>
      </c>
      <c r="J1709" s="54" t="s">
        <v>172</v>
      </c>
      <c r="K1709" s="22" t="s">
        <v>173</v>
      </c>
      <c r="L1709" s="54" t="s">
        <v>147</v>
      </c>
      <c r="M1709" s="22">
        <v>1</v>
      </c>
      <c r="N1709" s="54" t="s">
        <v>174</v>
      </c>
      <c r="T1709" s="54" t="s">
        <v>36</v>
      </c>
      <c r="U1709" s="22" t="s">
        <v>227</v>
      </c>
      <c r="AW1709" s="22"/>
      <c r="AX1709" s="20" t="str">
        <f t="shared" si="1247"/>
        <v>ncreator</v>
      </c>
      <c r="AY1709" s="20">
        <f t="shared" si="1247"/>
        <v>10</v>
      </c>
      <c r="AZ1709" s="20" t="str">
        <f t="shared" si="1247"/>
        <v>cotrcrea</v>
      </c>
      <c r="BA1709" s="20">
        <f t="shared" si="1247"/>
        <v>90</v>
      </c>
      <c r="BB1709" s="20" t="str">
        <f t="shared" si="1247"/>
        <v>nminer</v>
      </c>
      <c r="BC1709" s="20">
        <f t="shared" si="1247"/>
        <v>0</v>
      </c>
      <c r="BD1709" s="14"/>
      <c r="BJ1709" t="s">
        <v>237</v>
      </c>
      <c r="BK1709" t="s">
        <v>152</v>
      </c>
      <c r="BN1709" s="36">
        <v>294</v>
      </c>
      <c r="BQ1709">
        <f t="shared" si="1244"/>
        <v>1</v>
      </c>
      <c r="BR1709" s="38">
        <v>44737</v>
      </c>
      <c r="BS1709" s="22" t="s">
        <v>183</v>
      </c>
      <c r="BT1709" s="20" t="str">
        <f t="shared" si="1241"/>
        <v>PASSFestival_COR22E404</v>
      </c>
      <c r="BV1709">
        <v>1</v>
      </c>
      <c r="BW1709" t="s">
        <v>1127</v>
      </c>
    </row>
    <row r="1710" spans="2:75" x14ac:dyDescent="0.3">
      <c r="B1710" s="20">
        <f t="shared" si="1245"/>
        <v>405</v>
      </c>
      <c r="C1710" s="22" t="str">
        <f t="shared" si="1246"/>
        <v>#405 Pass Festival</v>
      </c>
      <c r="D1710" t="str">
        <f t="shared" si="1243"/>
        <v>COR22E405</v>
      </c>
      <c r="E1710" s="53" t="s">
        <v>236</v>
      </c>
      <c r="F1710" s="20">
        <v>1000</v>
      </c>
      <c r="G1710" s="74" t="s">
        <v>1971</v>
      </c>
      <c r="H1710" s="23" t="s">
        <v>146</v>
      </c>
      <c r="J1710" s="54" t="s">
        <v>172</v>
      </c>
      <c r="K1710" s="22" t="s">
        <v>173</v>
      </c>
      <c r="L1710" s="54" t="s">
        <v>147</v>
      </c>
      <c r="M1710" s="22">
        <v>1</v>
      </c>
      <c r="N1710" s="54" t="s">
        <v>174</v>
      </c>
      <c r="T1710" s="54" t="s">
        <v>36</v>
      </c>
      <c r="U1710" s="22" t="s">
        <v>227</v>
      </c>
      <c r="AW1710" s="22"/>
      <c r="AX1710" s="20" t="str">
        <f t="shared" si="1247"/>
        <v>ncreator</v>
      </c>
      <c r="AY1710" s="20">
        <f t="shared" si="1247"/>
        <v>10</v>
      </c>
      <c r="AZ1710" s="20" t="str">
        <f t="shared" si="1247"/>
        <v>cotrcrea</v>
      </c>
      <c r="BA1710" s="20">
        <f t="shared" si="1247"/>
        <v>90</v>
      </c>
      <c r="BB1710" s="20" t="str">
        <f t="shared" si="1247"/>
        <v>nminer</v>
      </c>
      <c r="BC1710" s="20">
        <f t="shared" si="1247"/>
        <v>0</v>
      </c>
      <c r="BD1710" s="14"/>
      <c r="BJ1710" t="s">
        <v>237</v>
      </c>
      <c r="BK1710" t="s">
        <v>152</v>
      </c>
      <c r="BN1710" s="36">
        <v>294</v>
      </c>
      <c r="BQ1710">
        <f t="shared" si="1244"/>
        <v>1</v>
      </c>
      <c r="BR1710" s="38">
        <v>44737</v>
      </c>
      <c r="BS1710" s="22" t="s">
        <v>183</v>
      </c>
      <c r="BT1710" s="20" t="str">
        <f t="shared" si="1241"/>
        <v>PASSFestival_COR22E405</v>
      </c>
      <c r="BV1710">
        <v>1</v>
      </c>
      <c r="BW1710" t="s">
        <v>1127</v>
      </c>
    </row>
    <row r="1711" spans="2:75" x14ac:dyDescent="0.3">
      <c r="B1711" s="20">
        <f t="shared" si="1245"/>
        <v>406</v>
      </c>
      <c r="C1711" s="22" t="str">
        <f t="shared" si="1246"/>
        <v>#406 Pass Festival</v>
      </c>
      <c r="D1711" t="str">
        <f t="shared" si="1243"/>
        <v>COR22E406</v>
      </c>
      <c r="E1711" s="53" t="s">
        <v>236</v>
      </c>
      <c r="F1711" s="20">
        <v>1000</v>
      </c>
      <c r="G1711" s="74" t="s">
        <v>1972</v>
      </c>
      <c r="H1711" s="23" t="s">
        <v>146</v>
      </c>
      <c r="J1711" s="54" t="s">
        <v>172</v>
      </c>
      <c r="K1711" s="22" t="s">
        <v>173</v>
      </c>
      <c r="L1711" s="54" t="s">
        <v>147</v>
      </c>
      <c r="M1711" s="22">
        <v>1</v>
      </c>
      <c r="N1711" s="54" t="s">
        <v>174</v>
      </c>
      <c r="T1711" s="54" t="s">
        <v>36</v>
      </c>
      <c r="U1711" s="22" t="s">
        <v>227</v>
      </c>
      <c r="AW1711" s="22"/>
      <c r="AX1711" s="20" t="str">
        <f t="shared" si="1247"/>
        <v>ncreator</v>
      </c>
      <c r="AY1711" s="20">
        <f t="shared" si="1247"/>
        <v>10</v>
      </c>
      <c r="AZ1711" s="20" t="str">
        <f t="shared" si="1247"/>
        <v>cotrcrea</v>
      </c>
      <c r="BA1711" s="20">
        <f t="shared" si="1247"/>
        <v>90</v>
      </c>
      <c r="BB1711" s="20" t="str">
        <f t="shared" si="1247"/>
        <v>nminer</v>
      </c>
      <c r="BC1711" s="20">
        <f t="shared" si="1247"/>
        <v>0</v>
      </c>
      <c r="BD1711" s="14"/>
      <c r="BJ1711" t="s">
        <v>237</v>
      </c>
      <c r="BK1711" t="s">
        <v>152</v>
      </c>
      <c r="BN1711" s="36">
        <v>294</v>
      </c>
      <c r="BQ1711">
        <f t="shared" si="1244"/>
        <v>1</v>
      </c>
      <c r="BR1711" s="38">
        <v>44737</v>
      </c>
      <c r="BS1711" s="22" t="s">
        <v>183</v>
      </c>
      <c r="BT1711" s="20" t="str">
        <f t="shared" si="1241"/>
        <v>PASSFestival_COR22E406</v>
      </c>
      <c r="BV1711">
        <v>1</v>
      </c>
      <c r="BW1711" t="s">
        <v>1126</v>
      </c>
    </row>
    <row r="1712" spans="2:75" x14ac:dyDescent="0.3">
      <c r="B1712" s="20">
        <f t="shared" si="1245"/>
        <v>407</v>
      </c>
      <c r="C1712" s="22" t="str">
        <f t="shared" si="1246"/>
        <v>#407 Pass Festival</v>
      </c>
      <c r="D1712" t="str">
        <f t="shared" si="1243"/>
        <v>COR22E407</v>
      </c>
      <c r="E1712" s="53" t="s">
        <v>236</v>
      </c>
      <c r="F1712" s="20">
        <v>1000</v>
      </c>
      <c r="G1712" s="74" t="s">
        <v>1973</v>
      </c>
      <c r="H1712" s="23" t="s">
        <v>146</v>
      </c>
      <c r="J1712" s="54" t="s">
        <v>172</v>
      </c>
      <c r="K1712" s="22" t="s">
        <v>173</v>
      </c>
      <c r="L1712" s="54" t="s">
        <v>147</v>
      </c>
      <c r="M1712" s="22">
        <v>1</v>
      </c>
      <c r="N1712" s="54" t="s">
        <v>174</v>
      </c>
      <c r="T1712" s="54" t="s">
        <v>36</v>
      </c>
      <c r="U1712" s="22" t="s">
        <v>227</v>
      </c>
      <c r="AW1712" s="22"/>
      <c r="AX1712" s="20" t="str">
        <f t="shared" ref="AX1712:BC1727" si="1248">AX1711</f>
        <v>ncreator</v>
      </c>
      <c r="AY1712" s="20">
        <f t="shared" si="1248"/>
        <v>10</v>
      </c>
      <c r="AZ1712" s="20" t="str">
        <f t="shared" si="1248"/>
        <v>cotrcrea</v>
      </c>
      <c r="BA1712" s="20">
        <f t="shared" si="1248"/>
        <v>90</v>
      </c>
      <c r="BB1712" s="20" t="str">
        <f t="shared" si="1248"/>
        <v>nminer</v>
      </c>
      <c r="BC1712" s="20">
        <f t="shared" si="1248"/>
        <v>0</v>
      </c>
      <c r="BD1712" s="14"/>
      <c r="BJ1712" t="s">
        <v>237</v>
      </c>
      <c r="BK1712" t="s">
        <v>152</v>
      </c>
      <c r="BN1712" s="36">
        <v>294</v>
      </c>
      <c r="BQ1712">
        <f t="shared" si="1244"/>
        <v>1</v>
      </c>
      <c r="BR1712" s="38">
        <v>44737</v>
      </c>
      <c r="BS1712" s="22" t="s">
        <v>183</v>
      </c>
      <c r="BT1712" s="20" t="str">
        <f t="shared" si="1241"/>
        <v>PASSFestival_COR22E407</v>
      </c>
      <c r="BV1712">
        <v>1</v>
      </c>
      <c r="BW1712" t="s">
        <v>1126</v>
      </c>
    </row>
    <row r="1713" spans="2:75" x14ac:dyDescent="0.3">
      <c r="B1713" s="20">
        <f t="shared" si="1245"/>
        <v>408</v>
      </c>
      <c r="C1713" s="22" t="str">
        <f t="shared" si="1246"/>
        <v>#408 Pass Festival</v>
      </c>
      <c r="D1713" t="str">
        <f t="shared" si="1243"/>
        <v>COR22E408</v>
      </c>
      <c r="E1713" s="53" t="s">
        <v>236</v>
      </c>
      <c r="F1713" s="20">
        <v>1000</v>
      </c>
      <c r="G1713" s="74" t="s">
        <v>1974</v>
      </c>
      <c r="H1713" s="23" t="s">
        <v>146</v>
      </c>
      <c r="J1713" s="54" t="s">
        <v>172</v>
      </c>
      <c r="K1713" s="22" t="s">
        <v>173</v>
      </c>
      <c r="L1713" s="54" t="s">
        <v>147</v>
      </c>
      <c r="M1713" s="22">
        <v>1</v>
      </c>
      <c r="N1713" s="54" t="s">
        <v>174</v>
      </c>
      <c r="T1713" s="54" t="s">
        <v>36</v>
      </c>
      <c r="U1713" s="22" t="s">
        <v>227</v>
      </c>
      <c r="AW1713" s="22"/>
      <c r="AX1713" s="20" t="str">
        <f t="shared" si="1248"/>
        <v>ncreator</v>
      </c>
      <c r="AY1713" s="20">
        <f t="shared" si="1248"/>
        <v>10</v>
      </c>
      <c r="AZ1713" s="20" t="str">
        <f t="shared" si="1248"/>
        <v>cotrcrea</v>
      </c>
      <c r="BA1713" s="20">
        <f t="shared" si="1248"/>
        <v>90</v>
      </c>
      <c r="BB1713" s="20" t="str">
        <f t="shared" si="1248"/>
        <v>nminer</v>
      </c>
      <c r="BC1713" s="20">
        <f t="shared" si="1248"/>
        <v>0</v>
      </c>
      <c r="BD1713" s="14"/>
      <c r="BJ1713" t="s">
        <v>237</v>
      </c>
      <c r="BK1713" t="s">
        <v>152</v>
      </c>
      <c r="BN1713" s="36">
        <v>294</v>
      </c>
      <c r="BQ1713">
        <f t="shared" si="1244"/>
        <v>1</v>
      </c>
      <c r="BR1713" s="38">
        <v>44737</v>
      </c>
      <c r="BS1713" s="22" t="s">
        <v>183</v>
      </c>
      <c r="BT1713" s="20" t="str">
        <f t="shared" si="1241"/>
        <v>PASSFestival_COR22E408</v>
      </c>
      <c r="BV1713">
        <v>1</v>
      </c>
      <c r="BW1713" t="s">
        <v>1126</v>
      </c>
    </row>
    <row r="1714" spans="2:75" x14ac:dyDescent="0.3">
      <c r="B1714" s="20">
        <f t="shared" si="1245"/>
        <v>409</v>
      </c>
      <c r="C1714" s="22" t="str">
        <f t="shared" si="1246"/>
        <v>#409 Pass Festival</v>
      </c>
      <c r="D1714" t="str">
        <f t="shared" si="1243"/>
        <v>COR22E409</v>
      </c>
      <c r="E1714" s="53" t="s">
        <v>236</v>
      </c>
      <c r="F1714" s="20">
        <v>1000</v>
      </c>
      <c r="G1714" s="74" t="s">
        <v>1975</v>
      </c>
      <c r="H1714" s="23" t="s">
        <v>146</v>
      </c>
      <c r="J1714" s="54" t="s">
        <v>172</v>
      </c>
      <c r="K1714" s="22" t="s">
        <v>173</v>
      </c>
      <c r="L1714" s="54" t="s">
        <v>147</v>
      </c>
      <c r="M1714" s="22">
        <v>1</v>
      </c>
      <c r="N1714" s="54" t="s">
        <v>174</v>
      </c>
      <c r="T1714" s="54" t="s">
        <v>36</v>
      </c>
      <c r="U1714" s="22" t="s">
        <v>227</v>
      </c>
      <c r="AW1714" s="22"/>
      <c r="AX1714" s="20" t="str">
        <f t="shared" si="1248"/>
        <v>ncreator</v>
      </c>
      <c r="AY1714" s="20">
        <f t="shared" si="1248"/>
        <v>10</v>
      </c>
      <c r="AZ1714" s="20" t="str">
        <f t="shared" si="1248"/>
        <v>cotrcrea</v>
      </c>
      <c r="BA1714" s="20">
        <f t="shared" si="1248"/>
        <v>90</v>
      </c>
      <c r="BB1714" s="20" t="str">
        <f t="shared" si="1248"/>
        <v>nminer</v>
      </c>
      <c r="BC1714" s="20">
        <f t="shared" si="1248"/>
        <v>0</v>
      </c>
      <c r="BD1714" s="14"/>
      <c r="BJ1714" t="s">
        <v>237</v>
      </c>
      <c r="BK1714" t="s">
        <v>152</v>
      </c>
      <c r="BN1714" s="36">
        <v>294</v>
      </c>
      <c r="BQ1714">
        <f t="shared" si="1244"/>
        <v>1</v>
      </c>
      <c r="BR1714" s="38">
        <v>44737</v>
      </c>
      <c r="BS1714" s="22" t="s">
        <v>183</v>
      </c>
      <c r="BT1714" s="20" t="str">
        <f t="shared" si="1241"/>
        <v>PASSFestival_COR22E409</v>
      </c>
      <c r="BV1714">
        <v>1</v>
      </c>
      <c r="BW1714" t="s">
        <v>1126</v>
      </c>
    </row>
    <row r="1715" spans="2:75" x14ac:dyDescent="0.3">
      <c r="B1715" s="20">
        <f t="shared" si="1245"/>
        <v>410</v>
      </c>
      <c r="C1715" s="22" t="str">
        <f t="shared" si="1246"/>
        <v>#410 Pass Festival</v>
      </c>
      <c r="D1715" t="str">
        <f t="shared" si="1243"/>
        <v>COR22E410</v>
      </c>
      <c r="E1715" s="53" t="s">
        <v>236</v>
      </c>
      <c r="F1715" s="20">
        <v>1000</v>
      </c>
      <c r="G1715" s="74" t="s">
        <v>1976</v>
      </c>
      <c r="H1715" s="23" t="s">
        <v>146</v>
      </c>
      <c r="J1715" s="54" t="s">
        <v>172</v>
      </c>
      <c r="K1715" s="22" t="s">
        <v>173</v>
      </c>
      <c r="L1715" s="54" t="s">
        <v>147</v>
      </c>
      <c r="M1715" s="22">
        <v>1</v>
      </c>
      <c r="N1715" s="54" t="s">
        <v>174</v>
      </c>
      <c r="T1715" s="54" t="s">
        <v>36</v>
      </c>
      <c r="U1715" s="22" t="s">
        <v>227</v>
      </c>
      <c r="AW1715" s="22"/>
      <c r="AX1715" s="20" t="str">
        <f t="shared" si="1248"/>
        <v>ncreator</v>
      </c>
      <c r="AY1715" s="20">
        <f t="shared" si="1248"/>
        <v>10</v>
      </c>
      <c r="AZ1715" s="20" t="str">
        <f t="shared" si="1248"/>
        <v>cotrcrea</v>
      </c>
      <c r="BA1715" s="20">
        <f t="shared" si="1248"/>
        <v>90</v>
      </c>
      <c r="BB1715" s="20" t="str">
        <f t="shared" si="1248"/>
        <v>nminer</v>
      </c>
      <c r="BC1715" s="20">
        <f t="shared" si="1248"/>
        <v>0</v>
      </c>
      <c r="BD1715" s="14"/>
      <c r="BJ1715" t="s">
        <v>237</v>
      </c>
      <c r="BK1715" t="s">
        <v>152</v>
      </c>
      <c r="BN1715" s="36">
        <v>294</v>
      </c>
      <c r="BQ1715">
        <f t="shared" si="1244"/>
        <v>1</v>
      </c>
      <c r="BR1715" s="38">
        <v>44737</v>
      </c>
      <c r="BS1715" s="22" t="s">
        <v>183</v>
      </c>
      <c r="BT1715" s="20" t="str">
        <f t="shared" si="1241"/>
        <v>PASSFestival_COR22E410</v>
      </c>
      <c r="BV1715">
        <v>1</v>
      </c>
      <c r="BW1715" t="s">
        <v>1125</v>
      </c>
    </row>
    <row r="1716" spans="2:75" x14ac:dyDescent="0.3">
      <c r="B1716" s="20">
        <f t="shared" si="1245"/>
        <v>411</v>
      </c>
      <c r="C1716" s="22" t="str">
        <f t="shared" si="1246"/>
        <v>#411 Pass Festival</v>
      </c>
      <c r="D1716" t="str">
        <f t="shared" si="1243"/>
        <v>COR22E411</v>
      </c>
      <c r="E1716" s="53" t="s">
        <v>236</v>
      </c>
      <c r="F1716" s="20">
        <v>1000</v>
      </c>
      <c r="G1716" s="74" t="s">
        <v>1977</v>
      </c>
      <c r="H1716" s="23" t="s">
        <v>146</v>
      </c>
      <c r="J1716" s="54" t="s">
        <v>172</v>
      </c>
      <c r="K1716" s="22" t="s">
        <v>173</v>
      </c>
      <c r="L1716" s="54" t="s">
        <v>147</v>
      </c>
      <c r="M1716" s="22">
        <v>1</v>
      </c>
      <c r="N1716" s="54" t="s">
        <v>174</v>
      </c>
      <c r="T1716" s="54" t="s">
        <v>36</v>
      </c>
      <c r="U1716" s="22" t="s">
        <v>227</v>
      </c>
      <c r="AW1716" s="22"/>
      <c r="AX1716" s="20" t="str">
        <f t="shared" si="1248"/>
        <v>ncreator</v>
      </c>
      <c r="AY1716" s="20">
        <f t="shared" si="1248"/>
        <v>10</v>
      </c>
      <c r="AZ1716" s="20" t="str">
        <f t="shared" si="1248"/>
        <v>cotrcrea</v>
      </c>
      <c r="BA1716" s="20">
        <f t="shared" si="1248"/>
        <v>90</v>
      </c>
      <c r="BB1716" s="20" t="str">
        <f t="shared" si="1248"/>
        <v>nminer</v>
      </c>
      <c r="BC1716" s="20">
        <f t="shared" si="1248"/>
        <v>0</v>
      </c>
      <c r="BD1716" s="14"/>
      <c r="BJ1716" t="s">
        <v>237</v>
      </c>
      <c r="BK1716" t="s">
        <v>152</v>
      </c>
      <c r="BN1716" s="36">
        <v>294</v>
      </c>
      <c r="BQ1716">
        <f t="shared" si="1244"/>
        <v>1</v>
      </c>
      <c r="BR1716" s="38">
        <v>44737</v>
      </c>
      <c r="BS1716" s="22" t="s">
        <v>183</v>
      </c>
      <c r="BT1716" s="20" t="str">
        <f t="shared" si="1241"/>
        <v>PASSFestival_COR22E411</v>
      </c>
      <c r="BV1716">
        <v>1</v>
      </c>
      <c r="BW1716" t="s">
        <v>1125</v>
      </c>
    </row>
    <row r="1717" spans="2:75" x14ac:dyDescent="0.3">
      <c r="B1717" s="20">
        <f t="shared" si="1245"/>
        <v>412</v>
      </c>
      <c r="C1717" s="22" t="str">
        <f t="shared" si="1246"/>
        <v>#412 Pass Festival</v>
      </c>
      <c r="D1717" t="str">
        <f t="shared" si="1243"/>
        <v>COR22E412</v>
      </c>
      <c r="E1717" s="53" t="s">
        <v>236</v>
      </c>
      <c r="F1717" s="20">
        <v>1000</v>
      </c>
      <c r="G1717" s="74" t="s">
        <v>1978</v>
      </c>
      <c r="H1717" s="23" t="s">
        <v>146</v>
      </c>
      <c r="J1717" s="54" t="s">
        <v>172</v>
      </c>
      <c r="K1717" s="22" t="s">
        <v>173</v>
      </c>
      <c r="L1717" s="54" t="s">
        <v>147</v>
      </c>
      <c r="M1717" s="22">
        <v>1</v>
      </c>
      <c r="N1717" s="54" t="s">
        <v>174</v>
      </c>
      <c r="T1717" s="54" t="s">
        <v>36</v>
      </c>
      <c r="U1717" s="22" t="s">
        <v>227</v>
      </c>
      <c r="AW1717" s="22"/>
      <c r="AX1717" s="20" t="str">
        <f t="shared" si="1248"/>
        <v>ncreator</v>
      </c>
      <c r="AY1717" s="20">
        <f t="shared" si="1248"/>
        <v>10</v>
      </c>
      <c r="AZ1717" s="20" t="str">
        <f t="shared" si="1248"/>
        <v>cotrcrea</v>
      </c>
      <c r="BA1717" s="20">
        <f t="shared" si="1248"/>
        <v>90</v>
      </c>
      <c r="BB1717" s="20" t="str">
        <f t="shared" si="1248"/>
        <v>nminer</v>
      </c>
      <c r="BC1717" s="20">
        <f t="shared" si="1248"/>
        <v>0</v>
      </c>
      <c r="BD1717" s="14"/>
      <c r="BJ1717" t="s">
        <v>237</v>
      </c>
      <c r="BK1717" t="s">
        <v>152</v>
      </c>
      <c r="BN1717" s="36">
        <v>294</v>
      </c>
      <c r="BQ1717">
        <f t="shared" si="1244"/>
        <v>1</v>
      </c>
      <c r="BR1717" s="38">
        <v>44737</v>
      </c>
      <c r="BS1717" s="22" t="s">
        <v>183</v>
      </c>
      <c r="BT1717" s="20" t="str">
        <f t="shared" si="1241"/>
        <v>PASSFestival_COR22E412</v>
      </c>
      <c r="BV1717">
        <v>1</v>
      </c>
      <c r="BW1717" t="s">
        <v>1124</v>
      </c>
    </row>
    <row r="1718" spans="2:75" x14ac:dyDescent="0.3">
      <c r="B1718" s="20">
        <f t="shared" si="1245"/>
        <v>413</v>
      </c>
      <c r="C1718" s="22" t="str">
        <f t="shared" si="1246"/>
        <v>#413 Pass Festival</v>
      </c>
      <c r="D1718" t="str">
        <f t="shared" si="1243"/>
        <v>COR22E413</v>
      </c>
      <c r="E1718" s="53" t="s">
        <v>236</v>
      </c>
      <c r="F1718" s="20">
        <v>1000</v>
      </c>
      <c r="G1718" s="74" t="s">
        <v>1979</v>
      </c>
      <c r="H1718" s="23" t="s">
        <v>146</v>
      </c>
      <c r="J1718" s="54" t="s">
        <v>172</v>
      </c>
      <c r="K1718" s="22" t="s">
        <v>173</v>
      </c>
      <c r="L1718" s="54" t="s">
        <v>147</v>
      </c>
      <c r="M1718" s="22">
        <v>1</v>
      </c>
      <c r="N1718" s="54" t="s">
        <v>174</v>
      </c>
      <c r="T1718" s="54" t="s">
        <v>36</v>
      </c>
      <c r="U1718" s="22" t="s">
        <v>227</v>
      </c>
      <c r="AW1718" s="22"/>
      <c r="AX1718" s="20" t="str">
        <f t="shared" si="1248"/>
        <v>ncreator</v>
      </c>
      <c r="AY1718" s="20">
        <f t="shared" si="1248"/>
        <v>10</v>
      </c>
      <c r="AZ1718" s="20" t="str">
        <f t="shared" si="1248"/>
        <v>cotrcrea</v>
      </c>
      <c r="BA1718" s="20">
        <f t="shared" si="1248"/>
        <v>90</v>
      </c>
      <c r="BB1718" s="20" t="str">
        <f t="shared" si="1248"/>
        <v>nminer</v>
      </c>
      <c r="BC1718" s="20">
        <f t="shared" si="1248"/>
        <v>0</v>
      </c>
      <c r="BD1718" s="14"/>
      <c r="BJ1718" t="s">
        <v>237</v>
      </c>
      <c r="BK1718" t="s">
        <v>152</v>
      </c>
      <c r="BN1718" s="36">
        <v>294</v>
      </c>
      <c r="BQ1718">
        <f t="shared" si="1244"/>
        <v>1</v>
      </c>
      <c r="BR1718" s="38">
        <v>44737</v>
      </c>
      <c r="BS1718" s="22" t="s">
        <v>183</v>
      </c>
      <c r="BT1718" s="20" t="str">
        <f t="shared" si="1241"/>
        <v>PASSFestival_COR22E413</v>
      </c>
      <c r="BV1718">
        <v>1</v>
      </c>
      <c r="BW1718" t="s">
        <v>1124</v>
      </c>
    </row>
    <row r="1719" spans="2:75" x14ac:dyDescent="0.3">
      <c r="B1719" s="20">
        <f t="shared" si="1245"/>
        <v>414</v>
      </c>
      <c r="C1719" s="22" t="str">
        <f t="shared" si="1246"/>
        <v>#414 Pass Festival</v>
      </c>
      <c r="D1719" t="str">
        <f t="shared" si="1243"/>
        <v>COR22E414</v>
      </c>
      <c r="E1719" s="53" t="s">
        <v>236</v>
      </c>
      <c r="F1719" s="20">
        <v>1000</v>
      </c>
      <c r="G1719" s="74" t="s">
        <v>1980</v>
      </c>
      <c r="H1719" s="23" t="s">
        <v>146</v>
      </c>
      <c r="J1719" s="54" t="s">
        <v>172</v>
      </c>
      <c r="K1719" s="22" t="s">
        <v>173</v>
      </c>
      <c r="L1719" s="54" t="s">
        <v>147</v>
      </c>
      <c r="M1719" s="22">
        <v>1</v>
      </c>
      <c r="N1719" s="54" t="s">
        <v>174</v>
      </c>
      <c r="T1719" s="54" t="s">
        <v>36</v>
      </c>
      <c r="U1719" s="22" t="s">
        <v>227</v>
      </c>
      <c r="AW1719" s="22"/>
      <c r="AX1719" s="20" t="str">
        <f t="shared" si="1248"/>
        <v>ncreator</v>
      </c>
      <c r="AY1719" s="20">
        <f t="shared" si="1248"/>
        <v>10</v>
      </c>
      <c r="AZ1719" s="20" t="str">
        <f t="shared" si="1248"/>
        <v>cotrcrea</v>
      </c>
      <c r="BA1719" s="20">
        <f t="shared" si="1248"/>
        <v>90</v>
      </c>
      <c r="BB1719" s="20" t="str">
        <f t="shared" si="1248"/>
        <v>nminer</v>
      </c>
      <c r="BC1719" s="20">
        <f t="shared" si="1248"/>
        <v>0</v>
      </c>
      <c r="BD1719" s="14"/>
      <c r="BJ1719" t="s">
        <v>237</v>
      </c>
      <c r="BK1719" t="s">
        <v>152</v>
      </c>
      <c r="BN1719" s="36">
        <v>294</v>
      </c>
      <c r="BQ1719">
        <f t="shared" si="1244"/>
        <v>1</v>
      </c>
      <c r="BR1719" s="38">
        <v>44737</v>
      </c>
      <c r="BS1719" s="22" t="s">
        <v>183</v>
      </c>
      <c r="BT1719" s="20" t="str">
        <f t="shared" si="1241"/>
        <v>PASSFestival_COR22E414</v>
      </c>
      <c r="BV1719">
        <v>1</v>
      </c>
      <c r="BW1719" t="s">
        <v>1124</v>
      </c>
    </row>
    <row r="1720" spans="2:75" x14ac:dyDescent="0.3">
      <c r="B1720" s="20">
        <f t="shared" si="1245"/>
        <v>415</v>
      </c>
      <c r="C1720" s="22" t="str">
        <f t="shared" si="1246"/>
        <v>#415 Pass Festival</v>
      </c>
      <c r="D1720" t="str">
        <f t="shared" si="1243"/>
        <v>COR22E415</v>
      </c>
      <c r="E1720" s="53" t="s">
        <v>236</v>
      </c>
      <c r="F1720" s="20">
        <v>1000</v>
      </c>
      <c r="G1720" s="74" t="s">
        <v>1981</v>
      </c>
      <c r="H1720" s="23" t="s">
        <v>146</v>
      </c>
      <c r="J1720" s="54" t="s">
        <v>172</v>
      </c>
      <c r="K1720" s="22" t="s">
        <v>173</v>
      </c>
      <c r="L1720" s="54" t="s">
        <v>147</v>
      </c>
      <c r="M1720" s="22">
        <v>1</v>
      </c>
      <c r="N1720" s="54" t="s">
        <v>174</v>
      </c>
      <c r="T1720" s="54" t="s">
        <v>36</v>
      </c>
      <c r="U1720" s="22" t="s">
        <v>227</v>
      </c>
      <c r="AW1720" s="22"/>
      <c r="AX1720" s="20" t="str">
        <f t="shared" si="1248"/>
        <v>ncreator</v>
      </c>
      <c r="AY1720" s="20">
        <f t="shared" si="1248"/>
        <v>10</v>
      </c>
      <c r="AZ1720" s="20" t="str">
        <f t="shared" si="1248"/>
        <v>cotrcrea</v>
      </c>
      <c r="BA1720" s="20">
        <f t="shared" si="1248"/>
        <v>90</v>
      </c>
      <c r="BB1720" s="20" t="str">
        <f t="shared" si="1248"/>
        <v>nminer</v>
      </c>
      <c r="BC1720" s="20">
        <f t="shared" si="1248"/>
        <v>0</v>
      </c>
      <c r="BD1720" s="14"/>
      <c r="BJ1720" t="s">
        <v>237</v>
      </c>
      <c r="BK1720" t="s">
        <v>152</v>
      </c>
      <c r="BN1720" s="36">
        <v>294</v>
      </c>
      <c r="BQ1720">
        <f t="shared" si="1244"/>
        <v>1</v>
      </c>
      <c r="BR1720" s="38">
        <v>44737</v>
      </c>
      <c r="BS1720" s="22" t="s">
        <v>183</v>
      </c>
      <c r="BT1720" s="20" t="str">
        <f t="shared" si="1241"/>
        <v>PASSFestival_COR22E415</v>
      </c>
      <c r="BV1720">
        <v>1</v>
      </c>
      <c r="BW1720" t="s">
        <v>1124</v>
      </c>
    </row>
    <row r="1721" spans="2:75" x14ac:dyDescent="0.3">
      <c r="B1721" s="20">
        <f t="shared" si="1245"/>
        <v>416</v>
      </c>
      <c r="C1721" s="22" t="str">
        <f t="shared" si="1246"/>
        <v>#416 Pass Festival</v>
      </c>
      <c r="D1721" t="str">
        <f t="shared" si="1243"/>
        <v>COR22E416</v>
      </c>
      <c r="E1721" s="53" t="s">
        <v>236</v>
      </c>
      <c r="F1721" s="20">
        <v>1000</v>
      </c>
      <c r="G1721" s="74" t="s">
        <v>1982</v>
      </c>
      <c r="H1721" s="23" t="s">
        <v>146</v>
      </c>
      <c r="J1721" s="54" t="s">
        <v>172</v>
      </c>
      <c r="K1721" s="22" t="s">
        <v>173</v>
      </c>
      <c r="L1721" s="54" t="s">
        <v>147</v>
      </c>
      <c r="M1721" s="22">
        <v>1</v>
      </c>
      <c r="N1721" s="54" t="s">
        <v>174</v>
      </c>
      <c r="T1721" s="54" t="s">
        <v>36</v>
      </c>
      <c r="U1721" s="22" t="s">
        <v>227</v>
      </c>
      <c r="AW1721" s="22"/>
      <c r="AX1721" s="20" t="str">
        <f t="shared" si="1248"/>
        <v>ncreator</v>
      </c>
      <c r="AY1721" s="20">
        <f t="shared" si="1248"/>
        <v>10</v>
      </c>
      <c r="AZ1721" s="20" t="str">
        <f t="shared" si="1248"/>
        <v>cotrcrea</v>
      </c>
      <c r="BA1721" s="20">
        <f t="shared" si="1248"/>
        <v>90</v>
      </c>
      <c r="BB1721" s="20" t="str">
        <f t="shared" si="1248"/>
        <v>nminer</v>
      </c>
      <c r="BC1721" s="20">
        <f t="shared" si="1248"/>
        <v>0</v>
      </c>
      <c r="BD1721" s="14"/>
      <c r="BJ1721" t="s">
        <v>237</v>
      </c>
      <c r="BK1721" t="s">
        <v>152</v>
      </c>
      <c r="BN1721" s="36">
        <v>294</v>
      </c>
      <c r="BQ1721">
        <f t="shared" si="1244"/>
        <v>1</v>
      </c>
      <c r="BR1721" s="38">
        <v>44737</v>
      </c>
      <c r="BS1721" s="22" t="s">
        <v>1550</v>
      </c>
      <c r="BT1721" s="20" t="str">
        <f t="shared" si="1241"/>
        <v>PASSFestival_COR22E416</v>
      </c>
      <c r="BV1721">
        <v>1</v>
      </c>
      <c r="BW1721" t="s">
        <v>1123</v>
      </c>
    </row>
    <row r="1722" spans="2:75" x14ac:dyDescent="0.3">
      <c r="B1722" s="20">
        <f t="shared" si="1245"/>
        <v>417</v>
      </c>
      <c r="C1722" s="22" t="str">
        <f t="shared" si="1246"/>
        <v>#417 Pass Festival</v>
      </c>
      <c r="D1722" t="str">
        <f t="shared" si="1243"/>
        <v>COR22E417</v>
      </c>
      <c r="E1722" s="53" t="s">
        <v>236</v>
      </c>
      <c r="F1722" s="20">
        <v>1000</v>
      </c>
      <c r="G1722" s="74" t="s">
        <v>1983</v>
      </c>
      <c r="H1722" s="23" t="s">
        <v>146</v>
      </c>
      <c r="J1722" s="54" t="s">
        <v>172</v>
      </c>
      <c r="K1722" s="22" t="s">
        <v>173</v>
      </c>
      <c r="L1722" s="54" t="s">
        <v>147</v>
      </c>
      <c r="M1722" s="22">
        <v>1</v>
      </c>
      <c r="N1722" s="54" t="s">
        <v>174</v>
      </c>
      <c r="T1722" s="54" t="s">
        <v>36</v>
      </c>
      <c r="U1722" s="22" t="s">
        <v>227</v>
      </c>
      <c r="AW1722" s="22"/>
      <c r="AX1722" s="20" t="str">
        <f t="shared" si="1248"/>
        <v>ncreator</v>
      </c>
      <c r="AY1722" s="20">
        <f t="shared" si="1248"/>
        <v>10</v>
      </c>
      <c r="AZ1722" s="20" t="str">
        <f t="shared" si="1248"/>
        <v>cotrcrea</v>
      </c>
      <c r="BA1722" s="20">
        <f t="shared" si="1248"/>
        <v>90</v>
      </c>
      <c r="BB1722" s="20" t="str">
        <f t="shared" si="1248"/>
        <v>nminer</v>
      </c>
      <c r="BC1722" s="20">
        <f t="shared" si="1248"/>
        <v>0</v>
      </c>
      <c r="BD1722" s="14"/>
      <c r="BJ1722" t="s">
        <v>237</v>
      </c>
      <c r="BK1722" t="s">
        <v>152</v>
      </c>
      <c r="BN1722" s="36">
        <v>294</v>
      </c>
      <c r="BQ1722">
        <f t="shared" si="1244"/>
        <v>1</v>
      </c>
      <c r="BR1722" s="38">
        <v>44737</v>
      </c>
      <c r="BS1722" s="22" t="s">
        <v>1550</v>
      </c>
      <c r="BT1722" s="20" t="str">
        <f t="shared" si="1241"/>
        <v>PASSFestival_COR22E417</v>
      </c>
      <c r="BV1722">
        <v>1</v>
      </c>
      <c r="BW1722" t="s">
        <v>1123</v>
      </c>
    </row>
    <row r="1723" spans="2:75" x14ac:dyDescent="0.3">
      <c r="B1723" s="20">
        <f t="shared" si="1245"/>
        <v>418</v>
      </c>
      <c r="C1723" s="22" t="str">
        <f t="shared" si="1246"/>
        <v>#418 Pass Festival</v>
      </c>
      <c r="D1723" t="str">
        <f t="shared" si="1243"/>
        <v>COR22E418</v>
      </c>
      <c r="E1723" s="53" t="s">
        <v>236</v>
      </c>
      <c r="F1723" s="20">
        <v>1000</v>
      </c>
      <c r="G1723" s="74" t="s">
        <v>1984</v>
      </c>
      <c r="H1723" s="23" t="s">
        <v>146</v>
      </c>
      <c r="J1723" s="54" t="s">
        <v>172</v>
      </c>
      <c r="K1723" s="22" t="s">
        <v>173</v>
      </c>
      <c r="L1723" s="54" t="s">
        <v>147</v>
      </c>
      <c r="M1723" s="22">
        <v>1</v>
      </c>
      <c r="N1723" s="54" t="s">
        <v>174</v>
      </c>
      <c r="T1723" s="54" t="s">
        <v>36</v>
      </c>
      <c r="U1723" s="22" t="s">
        <v>227</v>
      </c>
      <c r="AW1723" s="22"/>
      <c r="AX1723" s="20" t="str">
        <f t="shared" si="1248"/>
        <v>ncreator</v>
      </c>
      <c r="AY1723" s="20">
        <f t="shared" si="1248"/>
        <v>10</v>
      </c>
      <c r="AZ1723" s="20" t="str">
        <f t="shared" si="1248"/>
        <v>cotrcrea</v>
      </c>
      <c r="BA1723" s="20">
        <f t="shared" si="1248"/>
        <v>90</v>
      </c>
      <c r="BB1723" s="20" t="str">
        <f t="shared" si="1248"/>
        <v>nminer</v>
      </c>
      <c r="BC1723" s="20">
        <f t="shared" si="1248"/>
        <v>0</v>
      </c>
      <c r="BD1723" s="14"/>
      <c r="BJ1723" t="s">
        <v>237</v>
      </c>
      <c r="BK1723" t="s">
        <v>152</v>
      </c>
      <c r="BN1723" s="36">
        <v>294</v>
      </c>
      <c r="BQ1723">
        <f t="shared" si="1244"/>
        <v>1</v>
      </c>
      <c r="BR1723" s="38">
        <v>44737</v>
      </c>
      <c r="BS1723" s="22" t="s">
        <v>1550</v>
      </c>
      <c r="BT1723" s="20" t="str">
        <f t="shared" si="1241"/>
        <v>PASSFestival_COR22E418</v>
      </c>
      <c r="BV1723">
        <v>1</v>
      </c>
      <c r="BW1723" t="s">
        <v>1123</v>
      </c>
    </row>
    <row r="1724" spans="2:75" x14ac:dyDescent="0.3">
      <c r="B1724" s="20">
        <f t="shared" si="1245"/>
        <v>419</v>
      </c>
      <c r="C1724" s="22" t="str">
        <f t="shared" si="1246"/>
        <v>#419 Pass Festival</v>
      </c>
      <c r="D1724" t="str">
        <f t="shared" si="1243"/>
        <v>COR22E419</v>
      </c>
      <c r="E1724" s="53" t="s">
        <v>236</v>
      </c>
      <c r="F1724" s="20">
        <v>1000</v>
      </c>
      <c r="G1724" s="74" t="s">
        <v>1985</v>
      </c>
      <c r="H1724" s="23" t="s">
        <v>146</v>
      </c>
      <c r="J1724" s="54" t="s">
        <v>172</v>
      </c>
      <c r="K1724" s="22" t="s">
        <v>173</v>
      </c>
      <c r="L1724" s="54" t="s">
        <v>147</v>
      </c>
      <c r="M1724" s="22">
        <v>1</v>
      </c>
      <c r="N1724" s="54" t="s">
        <v>174</v>
      </c>
      <c r="T1724" s="54" t="s">
        <v>36</v>
      </c>
      <c r="U1724" s="22" t="s">
        <v>227</v>
      </c>
      <c r="AW1724" s="22"/>
      <c r="AX1724" s="20" t="str">
        <f t="shared" si="1248"/>
        <v>ncreator</v>
      </c>
      <c r="AY1724" s="20">
        <f t="shared" si="1248"/>
        <v>10</v>
      </c>
      <c r="AZ1724" s="20" t="str">
        <f t="shared" si="1248"/>
        <v>cotrcrea</v>
      </c>
      <c r="BA1724" s="20">
        <f t="shared" si="1248"/>
        <v>90</v>
      </c>
      <c r="BB1724" s="20" t="str">
        <f t="shared" si="1248"/>
        <v>nminer</v>
      </c>
      <c r="BC1724" s="20">
        <f t="shared" si="1248"/>
        <v>0</v>
      </c>
      <c r="BD1724" s="14"/>
      <c r="BJ1724" t="s">
        <v>237</v>
      </c>
      <c r="BK1724" t="s">
        <v>152</v>
      </c>
      <c r="BN1724" s="36">
        <v>294</v>
      </c>
      <c r="BQ1724">
        <f t="shared" si="1244"/>
        <v>1</v>
      </c>
      <c r="BR1724" s="38">
        <v>44737</v>
      </c>
      <c r="BS1724" s="22" t="s">
        <v>1550</v>
      </c>
      <c r="BT1724" s="20" t="str">
        <f t="shared" si="1241"/>
        <v>PASSFestival_COR22E419</v>
      </c>
      <c r="BV1724">
        <v>1</v>
      </c>
      <c r="BW1724" t="s">
        <v>1123</v>
      </c>
    </row>
    <row r="1725" spans="2:75" x14ac:dyDescent="0.3">
      <c r="B1725" s="20">
        <f t="shared" si="1245"/>
        <v>420</v>
      </c>
      <c r="C1725" s="22" t="str">
        <f t="shared" si="1246"/>
        <v>#420 Pass Festival</v>
      </c>
      <c r="D1725" t="str">
        <f t="shared" si="1243"/>
        <v>COR22E420</v>
      </c>
      <c r="E1725" s="53" t="s">
        <v>236</v>
      </c>
      <c r="F1725" s="20">
        <v>1000</v>
      </c>
      <c r="G1725" s="74" t="s">
        <v>1986</v>
      </c>
      <c r="H1725" s="23" t="s">
        <v>146</v>
      </c>
      <c r="J1725" s="54" t="s">
        <v>172</v>
      </c>
      <c r="K1725" s="22" t="s">
        <v>173</v>
      </c>
      <c r="L1725" s="54" t="s">
        <v>147</v>
      </c>
      <c r="M1725" s="22">
        <v>1</v>
      </c>
      <c r="N1725" s="54" t="s">
        <v>174</v>
      </c>
      <c r="T1725" s="54" t="s">
        <v>36</v>
      </c>
      <c r="U1725" s="22" t="s">
        <v>227</v>
      </c>
      <c r="AW1725" s="22"/>
      <c r="AX1725" s="20" t="str">
        <f t="shared" si="1248"/>
        <v>ncreator</v>
      </c>
      <c r="AY1725" s="20">
        <f t="shared" si="1248"/>
        <v>10</v>
      </c>
      <c r="AZ1725" s="20" t="str">
        <f t="shared" si="1248"/>
        <v>cotrcrea</v>
      </c>
      <c r="BA1725" s="20">
        <f t="shared" si="1248"/>
        <v>90</v>
      </c>
      <c r="BB1725" s="20" t="str">
        <f t="shared" si="1248"/>
        <v>nminer</v>
      </c>
      <c r="BC1725" s="20">
        <f t="shared" si="1248"/>
        <v>0</v>
      </c>
      <c r="BD1725" s="14"/>
      <c r="BJ1725" t="s">
        <v>237</v>
      </c>
      <c r="BK1725" t="s">
        <v>152</v>
      </c>
      <c r="BN1725" s="36">
        <v>294</v>
      </c>
      <c r="BQ1725">
        <f t="shared" si="1244"/>
        <v>1</v>
      </c>
      <c r="BR1725" s="38">
        <v>44737</v>
      </c>
      <c r="BS1725" s="22" t="s">
        <v>1550</v>
      </c>
      <c r="BT1725" s="20" t="str">
        <f t="shared" si="1241"/>
        <v>PASSFestival_COR22E420</v>
      </c>
      <c r="BV1725">
        <v>1</v>
      </c>
      <c r="BW1725" t="s">
        <v>1123</v>
      </c>
    </row>
    <row r="1726" spans="2:75" x14ac:dyDescent="0.3">
      <c r="B1726" s="20">
        <f t="shared" si="1245"/>
        <v>421</v>
      </c>
      <c r="C1726" s="22" t="str">
        <f t="shared" si="1246"/>
        <v>#421 Pass Festival</v>
      </c>
      <c r="D1726" t="str">
        <f t="shared" si="1243"/>
        <v>COR22E421</v>
      </c>
      <c r="E1726" s="53" t="s">
        <v>236</v>
      </c>
      <c r="F1726" s="20">
        <v>1000</v>
      </c>
      <c r="G1726" s="74" t="s">
        <v>1987</v>
      </c>
      <c r="H1726" s="23" t="s">
        <v>146</v>
      </c>
      <c r="J1726" s="54" t="s">
        <v>172</v>
      </c>
      <c r="K1726" s="22" t="s">
        <v>173</v>
      </c>
      <c r="L1726" s="54" t="s">
        <v>147</v>
      </c>
      <c r="M1726" s="22">
        <v>1</v>
      </c>
      <c r="N1726" s="54" t="s">
        <v>174</v>
      </c>
      <c r="T1726" s="54" t="s">
        <v>36</v>
      </c>
      <c r="U1726" s="22" t="s">
        <v>227</v>
      </c>
      <c r="AW1726" s="22"/>
      <c r="AX1726" s="20" t="str">
        <f t="shared" si="1248"/>
        <v>ncreator</v>
      </c>
      <c r="AY1726" s="20">
        <f t="shared" si="1248"/>
        <v>10</v>
      </c>
      <c r="AZ1726" s="20" t="str">
        <f t="shared" si="1248"/>
        <v>cotrcrea</v>
      </c>
      <c r="BA1726" s="20">
        <f t="shared" si="1248"/>
        <v>90</v>
      </c>
      <c r="BB1726" s="20" t="str">
        <f t="shared" si="1248"/>
        <v>nminer</v>
      </c>
      <c r="BC1726" s="20">
        <f t="shared" si="1248"/>
        <v>0</v>
      </c>
      <c r="BD1726" s="14"/>
      <c r="BJ1726" t="s">
        <v>237</v>
      </c>
      <c r="BK1726" t="s">
        <v>152</v>
      </c>
      <c r="BN1726" s="36">
        <v>294</v>
      </c>
      <c r="BQ1726">
        <f t="shared" si="1244"/>
        <v>1</v>
      </c>
      <c r="BR1726" s="38">
        <v>44737</v>
      </c>
      <c r="BS1726" s="22" t="s">
        <v>1550</v>
      </c>
      <c r="BT1726" s="20" t="str">
        <f t="shared" si="1241"/>
        <v>PASSFestival_COR22E421</v>
      </c>
      <c r="BV1726">
        <v>1</v>
      </c>
      <c r="BW1726" t="s">
        <v>1123</v>
      </c>
    </row>
    <row r="1727" spans="2:75" x14ac:dyDescent="0.3">
      <c r="B1727" s="20">
        <f t="shared" si="1245"/>
        <v>422</v>
      </c>
      <c r="C1727" s="22" t="str">
        <f t="shared" si="1246"/>
        <v>#422 Pass Festival</v>
      </c>
      <c r="D1727" t="str">
        <f t="shared" si="1243"/>
        <v>COR22E422</v>
      </c>
      <c r="E1727" s="53" t="s">
        <v>236</v>
      </c>
      <c r="F1727" s="20">
        <v>1000</v>
      </c>
      <c r="G1727" s="74" t="s">
        <v>1988</v>
      </c>
      <c r="H1727" s="23" t="s">
        <v>146</v>
      </c>
      <c r="J1727" s="54" t="s">
        <v>172</v>
      </c>
      <c r="K1727" s="22" t="s">
        <v>173</v>
      </c>
      <c r="L1727" s="54" t="s">
        <v>147</v>
      </c>
      <c r="M1727" s="22">
        <v>1</v>
      </c>
      <c r="N1727" s="54" t="s">
        <v>174</v>
      </c>
      <c r="T1727" s="54" t="s">
        <v>36</v>
      </c>
      <c r="U1727" s="22" t="s">
        <v>227</v>
      </c>
      <c r="AW1727" s="22"/>
      <c r="AX1727" s="20" t="str">
        <f t="shared" si="1248"/>
        <v>ncreator</v>
      </c>
      <c r="AY1727" s="20">
        <f t="shared" si="1248"/>
        <v>10</v>
      </c>
      <c r="AZ1727" s="20" t="str">
        <f t="shared" si="1248"/>
        <v>cotrcrea</v>
      </c>
      <c r="BA1727" s="20">
        <f t="shared" si="1248"/>
        <v>90</v>
      </c>
      <c r="BB1727" s="20" t="str">
        <f t="shared" si="1248"/>
        <v>nminer</v>
      </c>
      <c r="BC1727" s="20">
        <f t="shared" si="1248"/>
        <v>0</v>
      </c>
      <c r="BD1727" s="14"/>
      <c r="BJ1727" t="s">
        <v>237</v>
      </c>
      <c r="BK1727" t="s">
        <v>152</v>
      </c>
      <c r="BN1727" s="36">
        <v>294</v>
      </c>
      <c r="BQ1727">
        <f t="shared" si="1244"/>
        <v>1</v>
      </c>
      <c r="BR1727" s="38">
        <v>44737</v>
      </c>
      <c r="BS1727" s="22" t="s">
        <v>1550</v>
      </c>
      <c r="BT1727" s="20" t="str">
        <f t="shared" si="1241"/>
        <v>PASSFestival_COR22E422</v>
      </c>
      <c r="BV1727">
        <v>1</v>
      </c>
      <c r="BW1727" t="s">
        <v>1123</v>
      </c>
    </row>
    <row r="1728" spans="2:75" x14ac:dyDescent="0.3">
      <c r="B1728" s="20">
        <f t="shared" si="1245"/>
        <v>423</v>
      </c>
      <c r="C1728" s="22" t="str">
        <f t="shared" si="1246"/>
        <v>#423 Pass Festival</v>
      </c>
      <c r="D1728" t="str">
        <f t="shared" si="1243"/>
        <v>COR22E423</v>
      </c>
      <c r="E1728" s="53" t="s">
        <v>236</v>
      </c>
      <c r="F1728" s="20">
        <v>1000</v>
      </c>
      <c r="G1728" s="74" t="s">
        <v>1989</v>
      </c>
      <c r="H1728" s="23" t="s">
        <v>146</v>
      </c>
      <c r="J1728" s="54" t="s">
        <v>172</v>
      </c>
      <c r="K1728" s="22" t="s">
        <v>173</v>
      </c>
      <c r="L1728" s="54" t="s">
        <v>147</v>
      </c>
      <c r="M1728" s="22">
        <v>1</v>
      </c>
      <c r="N1728" s="54" t="s">
        <v>174</v>
      </c>
      <c r="T1728" s="54" t="s">
        <v>36</v>
      </c>
      <c r="U1728" s="22" t="s">
        <v>227</v>
      </c>
      <c r="AW1728" s="22"/>
      <c r="AX1728" s="20" t="str">
        <f t="shared" ref="AX1728:BC1743" si="1249">AX1727</f>
        <v>ncreator</v>
      </c>
      <c r="AY1728" s="20">
        <f t="shared" si="1249"/>
        <v>10</v>
      </c>
      <c r="AZ1728" s="20" t="str">
        <f t="shared" si="1249"/>
        <v>cotrcrea</v>
      </c>
      <c r="BA1728" s="20">
        <f t="shared" si="1249"/>
        <v>90</v>
      </c>
      <c r="BB1728" s="20" t="str">
        <f t="shared" si="1249"/>
        <v>nminer</v>
      </c>
      <c r="BC1728" s="20">
        <f t="shared" si="1249"/>
        <v>0</v>
      </c>
      <c r="BD1728" s="14"/>
      <c r="BJ1728" t="s">
        <v>237</v>
      </c>
      <c r="BK1728" t="s">
        <v>152</v>
      </c>
      <c r="BN1728" s="36">
        <v>294</v>
      </c>
      <c r="BQ1728">
        <f t="shared" si="1244"/>
        <v>1</v>
      </c>
      <c r="BR1728" s="38">
        <v>44737</v>
      </c>
      <c r="BS1728" s="22" t="s">
        <v>1550</v>
      </c>
      <c r="BT1728" s="20" t="str">
        <f t="shared" si="1241"/>
        <v>PASSFestival_COR22E423</v>
      </c>
      <c r="BV1728">
        <v>1</v>
      </c>
      <c r="BW1728" t="s">
        <v>1123</v>
      </c>
    </row>
    <row r="1729" spans="2:75" x14ac:dyDescent="0.3">
      <c r="B1729" s="20">
        <f t="shared" si="1245"/>
        <v>424</v>
      </c>
      <c r="C1729" s="22" t="str">
        <f t="shared" si="1246"/>
        <v>#424 Pass Festival</v>
      </c>
      <c r="D1729" t="str">
        <f t="shared" si="1243"/>
        <v>COR22E424</v>
      </c>
      <c r="E1729" s="53" t="s">
        <v>236</v>
      </c>
      <c r="F1729" s="20">
        <v>1000</v>
      </c>
      <c r="G1729" s="74" t="s">
        <v>1990</v>
      </c>
      <c r="H1729" s="23" t="s">
        <v>146</v>
      </c>
      <c r="J1729" s="54" t="s">
        <v>172</v>
      </c>
      <c r="K1729" s="22" t="s">
        <v>173</v>
      </c>
      <c r="L1729" s="54" t="s">
        <v>147</v>
      </c>
      <c r="M1729" s="22">
        <v>1</v>
      </c>
      <c r="N1729" s="54" t="s">
        <v>174</v>
      </c>
      <c r="T1729" s="54" t="s">
        <v>36</v>
      </c>
      <c r="U1729" s="22" t="s">
        <v>227</v>
      </c>
      <c r="AW1729" s="22"/>
      <c r="AX1729" s="20" t="str">
        <f t="shared" si="1249"/>
        <v>ncreator</v>
      </c>
      <c r="AY1729" s="20">
        <f t="shared" si="1249"/>
        <v>10</v>
      </c>
      <c r="AZ1729" s="20" t="str">
        <f t="shared" si="1249"/>
        <v>cotrcrea</v>
      </c>
      <c r="BA1729" s="20">
        <f t="shared" si="1249"/>
        <v>90</v>
      </c>
      <c r="BB1729" s="20" t="str">
        <f t="shared" si="1249"/>
        <v>nminer</v>
      </c>
      <c r="BC1729" s="20">
        <f t="shared" si="1249"/>
        <v>0</v>
      </c>
      <c r="BD1729" s="14"/>
      <c r="BJ1729" t="s">
        <v>237</v>
      </c>
      <c r="BK1729" t="s">
        <v>152</v>
      </c>
      <c r="BN1729" s="36">
        <v>294</v>
      </c>
      <c r="BQ1729">
        <f t="shared" si="1244"/>
        <v>1</v>
      </c>
      <c r="BR1729" s="38">
        <v>44737</v>
      </c>
      <c r="BS1729" s="22" t="s">
        <v>1550</v>
      </c>
      <c r="BT1729" s="20" t="str">
        <f t="shared" si="1241"/>
        <v>PASSFestival_COR22E424</v>
      </c>
      <c r="BV1729">
        <v>1</v>
      </c>
      <c r="BW1729" t="s">
        <v>1123</v>
      </c>
    </row>
    <row r="1730" spans="2:75" x14ac:dyDescent="0.3">
      <c r="B1730" s="20">
        <f t="shared" si="1245"/>
        <v>425</v>
      </c>
      <c r="C1730" s="22" t="str">
        <f t="shared" si="1246"/>
        <v>#425 Pass Festival</v>
      </c>
      <c r="D1730" t="str">
        <f t="shared" si="1243"/>
        <v>COR22E425</v>
      </c>
      <c r="E1730" s="53" t="s">
        <v>236</v>
      </c>
      <c r="F1730" s="20">
        <v>1000</v>
      </c>
      <c r="G1730" s="74" t="s">
        <v>1991</v>
      </c>
      <c r="H1730" s="23" t="s">
        <v>146</v>
      </c>
      <c r="J1730" s="54" t="s">
        <v>172</v>
      </c>
      <c r="K1730" s="22" t="s">
        <v>173</v>
      </c>
      <c r="L1730" s="54" t="s">
        <v>147</v>
      </c>
      <c r="M1730" s="22">
        <v>1</v>
      </c>
      <c r="N1730" s="54" t="s">
        <v>174</v>
      </c>
      <c r="T1730" s="54" t="s">
        <v>36</v>
      </c>
      <c r="U1730" s="22" t="s">
        <v>227</v>
      </c>
      <c r="AW1730" s="22"/>
      <c r="AX1730" s="20" t="str">
        <f t="shared" si="1249"/>
        <v>ncreator</v>
      </c>
      <c r="AY1730" s="20">
        <f t="shared" si="1249"/>
        <v>10</v>
      </c>
      <c r="AZ1730" s="20" t="str">
        <f t="shared" si="1249"/>
        <v>cotrcrea</v>
      </c>
      <c r="BA1730" s="20">
        <f t="shared" si="1249"/>
        <v>90</v>
      </c>
      <c r="BB1730" s="20" t="str">
        <f t="shared" si="1249"/>
        <v>nminer</v>
      </c>
      <c r="BC1730" s="20">
        <f t="shared" si="1249"/>
        <v>0</v>
      </c>
      <c r="BD1730" s="14"/>
      <c r="BJ1730" t="s">
        <v>237</v>
      </c>
      <c r="BK1730" t="s">
        <v>152</v>
      </c>
      <c r="BN1730" s="36">
        <v>294</v>
      </c>
      <c r="BQ1730">
        <f t="shared" si="1244"/>
        <v>1</v>
      </c>
      <c r="BR1730" s="38">
        <v>44737</v>
      </c>
      <c r="BS1730" s="22" t="s">
        <v>1550</v>
      </c>
      <c r="BT1730" s="20" t="str">
        <f t="shared" si="1241"/>
        <v>PASSFestival_COR22E425</v>
      </c>
      <c r="BV1730">
        <v>1</v>
      </c>
      <c r="BW1730" t="s">
        <v>1123</v>
      </c>
    </row>
    <row r="1731" spans="2:75" x14ac:dyDescent="0.3">
      <c r="B1731" s="20">
        <f t="shared" si="1245"/>
        <v>426</v>
      </c>
      <c r="C1731" s="22" t="str">
        <f t="shared" si="1246"/>
        <v>#426 Pass Festival</v>
      </c>
      <c r="D1731" t="str">
        <f t="shared" si="1243"/>
        <v>COR22E426</v>
      </c>
      <c r="E1731" s="53" t="s">
        <v>236</v>
      </c>
      <c r="F1731" s="20">
        <v>1000</v>
      </c>
      <c r="G1731" s="74" t="s">
        <v>1992</v>
      </c>
      <c r="H1731" s="23" t="s">
        <v>146</v>
      </c>
      <c r="J1731" s="54" t="s">
        <v>172</v>
      </c>
      <c r="K1731" s="22" t="s">
        <v>173</v>
      </c>
      <c r="L1731" s="54" t="s">
        <v>147</v>
      </c>
      <c r="M1731" s="22">
        <v>1</v>
      </c>
      <c r="N1731" s="54" t="s">
        <v>174</v>
      </c>
      <c r="T1731" s="54" t="s">
        <v>36</v>
      </c>
      <c r="U1731" s="22" t="s">
        <v>227</v>
      </c>
      <c r="AW1731" s="22"/>
      <c r="AX1731" s="20" t="str">
        <f t="shared" si="1249"/>
        <v>ncreator</v>
      </c>
      <c r="AY1731" s="20">
        <f t="shared" si="1249"/>
        <v>10</v>
      </c>
      <c r="AZ1731" s="20" t="str">
        <f t="shared" si="1249"/>
        <v>cotrcrea</v>
      </c>
      <c r="BA1731" s="20">
        <f t="shared" si="1249"/>
        <v>90</v>
      </c>
      <c r="BB1731" s="20" t="str">
        <f t="shared" si="1249"/>
        <v>nminer</v>
      </c>
      <c r="BC1731" s="20">
        <f t="shared" si="1249"/>
        <v>0</v>
      </c>
      <c r="BD1731" s="14"/>
      <c r="BJ1731" t="s">
        <v>237</v>
      </c>
      <c r="BK1731" t="s">
        <v>152</v>
      </c>
      <c r="BN1731" s="36">
        <v>294</v>
      </c>
      <c r="BQ1731">
        <f t="shared" si="1244"/>
        <v>1</v>
      </c>
      <c r="BR1731" s="38">
        <v>44737</v>
      </c>
      <c r="BS1731" s="22" t="s">
        <v>1550</v>
      </c>
      <c r="BT1731" s="20" t="str">
        <f t="shared" si="1241"/>
        <v>PASSFestival_COR22E426</v>
      </c>
      <c r="BV1731">
        <v>1</v>
      </c>
      <c r="BW1731" t="s">
        <v>1123</v>
      </c>
    </row>
    <row r="1732" spans="2:75" x14ac:dyDescent="0.3">
      <c r="B1732" s="20">
        <f t="shared" si="1245"/>
        <v>427</v>
      </c>
      <c r="C1732" s="22" t="str">
        <f t="shared" si="1246"/>
        <v>#427 Pass Festival</v>
      </c>
      <c r="D1732" t="str">
        <f t="shared" si="1243"/>
        <v>COR22E427</v>
      </c>
      <c r="E1732" s="53" t="s">
        <v>236</v>
      </c>
      <c r="F1732" s="20">
        <v>1000</v>
      </c>
      <c r="G1732" s="74" t="s">
        <v>1993</v>
      </c>
      <c r="H1732" s="23" t="s">
        <v>146</v>
      </c>
      <c r="J1732" s="54" t="s">
        <v>172</v>
      </c>
      <c r="K1732" s="22" t="s">
        <v>173</v>
      </c>
      <c r="L1732" s="54" t="s">
        <v>147</v>
      </c>
      <c r="M1732" s="22">
        <v>1</v>
      </c>
      <c r="N1732" s="54" t="s">
        <v>174</v>
      </c>
      <c r="T1732" s="54" t="s">
        <v>36</v>
      </c>
      <c r="U1732" s="22" t="s">
        <v>227</v>
      </c>
      <c r="AW1732" s="22"/>
      <c r="AX1732" s="20" t="str">
        <f t="shared" si="1249"/>
        <v>ncreator</v>
      </c>
      <c r="AY1732" s="20">
        <f t="shared" si="1249"/>
        <v>10</v>
      </c>
      <c r="AZ1732" s="20" t="str">
        <f t="shared" si="1249"/>
        <v>cotrcrea</v>
      </c>
      <c r="BA1732" s="20">
        <f t="shared" si="1249"/>
        <v>90</v>
      </c>
      <c r="BB1732" s="20" t="str">
        <f t="shared" si="1249"/>
        <v>nminer</v>
      </c>
      <c r="BC1732" s="20">
        <f t="shared" si="1249"/>
        <v>0</v>
      </c>
      <c r="BD1732" s="14"/>
      <c r="BJ1732" t="s">
        <v>237</v>
      </c>
      <c r="BK1732" t="s">
        <v>152</v>
      </c>
      <c r="BN1732" s="36">
        <v>294</v>
      </c>
      <c r="BQ1732">
        <f t="shared" si="1244"/>
        <v>1</v>
      </c>
      <c r="BR1732" s="38">
        <v>44737</v>
      </c>
      <c r="BS1732" s="22" t="s">
        <v>1550</v>
      </c>
      <c r="BT1732" s="20" t="str">
        <f t="shared" ref="BT1732:BT1795" si="1250">SUBSTITUTE(BJ1732," ","") &amp; "_" &amp; D1732</f>
        <v>PASSFestival_COR22E427</v>
      </c>
      <c r="BV1732">
        <v>1</v>
      </c>
      <c r="BW1732" t="s">
        <v>1123</v>
      </c>
    </row>
    <row r="1733" spans="2:75" x14ac:dyDescent="0.3">
      <c r="B1733" s="20">
        <f t="shared" si="1245"/>
        <v>428</v>
      </c>
      <c r="C1733" s="22" t="str">
        <f t="shared" si="1246"/>
        <v>#428 Pass Festival</v>
      </c>
      <c r="D1733" t="str">
        <f t="shared" si="1243"/>
        <v>COR22E428</v>
      </c>
      <c r="E1733" s="53" t="s">
        <v>236</v>
      </c>
      <c r="F1733" s="20">
        <v>1000</v>
      </c>
      <c r="G1733" s="74" t="s">
        <v>1994</v>
      </c>
      <c r="H1733" s="23" t="s">
        <v>146</v>
      </c>
      <c r="J1733" s="54" t="s">
        <v>172</v>
      </c>
      <c r="K1733" s="22" t="s">
        <v>173</v>
      </c>
      <c r="L1733" s="54" t="s">
        <v>147</v>
      </c>
      <c r="M1733" s="22">
        <v>1</v>
      </c>
      <c r="N1733" s="54" t="s">
        <v>174</v>
      </c>
      <c r="T1733" s="54" t="s">
        <v>36</v>
      </c>
      <c r="U1733" s="22" t="s">
        <v>227</v>
      </c>
      <c r="AW1733" s="22"/>
      <c r="AX1733" s="20" t="str">
        <f t="shared" si="1249"/>
        <v>ncreator</v>
      </c>
      <c r="AY1733" s="20">
        <f t="shared" si="1249"/>
        <v>10</v>
      </c>
      <c r="AZ1733" s="20" t="str">
        <f t="shared" si="1249"/>
        <v>cotrcrea</v>
      </c>
      <c r="BA1733" s="20">
        <f t="shared" si="1249"/>
        <v>90</v>
      </c>
      <c r="BB1733" s="20" t="str">
        <f t="shared" si="1249"/>
        <v>nminer</v>
      </c>
      <c r="BC1733" s="20">
        <f t="shared" si="1249"/>
        <v>0</v>
      </c>
      <c r="BD1733" s="14"/>
      <c r="BJ1733" t="s">
        <v>237</v>
      </c>
      <c r="BK1733" t="s">
        <v>152</v>
      </c>
      <c r="BN1733" s="36">
        <v>294</v>
      </c>
      <c r="BQ1733">
        <f t="shared" si="1244"/>
        <v>1</v>
      </c>
      <c r="BR1733" s="38">
        <v>44737</v>
      </c>
      <c r="BS1733" s="22" t="s">
        <v>1550</v>
      </c>
      <c r="BT1733" s="20" t="str">
        <f t="shared" si="1250"/>
        <v>PASSFestival_COR22E428</v>
      </c>
      <c r="BV1733">
        <v>1</v>
      </c>
      <c r="BW1733" t="s">
        <v>1123</v>
      </c>
    </row>
    <row r="1734" spans="2:75" x14ac:dyDescent="0.3">
      <c r="B1734" s="20">
        <f t="shared" si="1245"/>
        <v>429</v>
      </c>
      <c r="C1734" s="22" t="str">
        <f t="shared" si="1246"/>
        <v>#429 Pass Festival</v>
      </c>
      <c r="D1734" t="str">
        <f t="shared" si="1243"/>
        <v>COR22E429</v>
      </c>
      <c r="E1734" s="53" t="s">
        <v>236</v>
      </c>
      <c r="F1734" s="20">
        <v>1000</v>
      </c>
      <c r="G1734" s="74" t="s">
        <v>1995</v>
      </c>
      <c r="H1734" s="23" t="s">
        <v>146</v>
      </c>
      <c r="J1734" s="54" t="s">
        <v>172</v>
      </c>
      <c r="K1734" s="22" t="s">
        <v>173</v>
      </c>
      <c r="L1734" s="54" t="s">
        <v>147</v>
      </c>
      <c r="M1734" s="22">
        <v>1</v>
      </c>
      <c r="N1734" s="54" t="s">
        <v>174</v>
      </c>
      <c r="T1734" s="54" t="s">
        <v>36</v>
      </c>
      <c r="U1734" s="22" t="s">
        <v>227</v>
      </c>
      <c r="AW1734" s="22"/>
      <c r="AX1734" s="20" t="str">
        <f t="shared" si="1249"/>
        <v>ncreator</v>
      </c>
      <c r="AY1734" s="20">
        <f t="shared" si="1249"/>
        <v>10</v>
      </c>
      <c r="AZ1734" s="20" t="str">
        <f t="shared" si="1249"/>
        <v>cotrcrea</v>
      </c>
      <c r="BA1734" s="20">
        <f t="shared" si="1249"/>
        <v>90</v>
      </c>
      <c r="BB1734" s="20" t="str">
        <f t="shared" si="1249"/>
        <v>nminer</v>
      </c>
      <c r="BC1734" s="20">
        <f t="shared" si="1249"/>
        <v>0</v>
      </c>
      <c r="BD1734" s="14"/>
      <c r="BJ1734" t="s">
        <v>237</v>
      </c>
      <c r="BK1734" t="s">
        <v>152</v>
      </c>
      <c r="BN1734" s="36">
        <v>294</v>
      </c>
      <c r="BQ1734">
        <f t="shared" si="1244"/>
        <v>1</v>
      </c>
      <c r="BR1734" s="38">
        <v>44737</v>
      </c>
      <c r="BS1734" s="22" t="s">
        <v>1550</v>
      </c>
      <c r="BT1734" s="20" t="str">
        <f t="shared" si="1250"/>
        <v>PASSFestival_COR22E429</v>
      </c>
      <c r="BV1734">
        <v>1</v>
      </c>
      <c r="BW1734" t="s">
        <v>1123</v>
      </c>
    </row>
    <row r="1735" spans="2:75" x14ac:dyDescent="0.3">
      <c r="B1735" s="20">
        <f t="shared" si="1245"/>
        <v>430</v>
      </c>
      <c r="C1735" s="22" t="str">
        <f t="shared" si="1246"/>
        <v>#430 Pass Festival</v>
      </c>
      <c r="D1735" t="str">
        <f t="shared" si="1243"/>
        <v>COR22E430</v>
      </c>
      <c r="E1735" s="53" t="s">
        <v>236</v>
      </c>
      <c r="F1735" s="20">
        <v>1000</v>
      </c>
      <c r="G1735" s="74" t="s">
        <v>1996</v>
      </c>
      <c r="H1735" s="23" t="s">
        <v>146</v>
      </c>
      <c r="J1735" s="54" t="s">
        <v>172</v>
      </c>
      <c r="K1735" s="22" t="s">
        <v>173</v>
      </c>
      <c r="L1735" s="54" t="s">
        <v>147</v>
      </c>
      <c r="M1735" s="22">
        <v>1</v>
      </c>
      <c r="N1735" s="54" t="s">
        <v>174</v>
      </c>
      <c r="T1735" s="54" t="s">
        <v>36</v>
      </c>
      <c r="U1735" s="22" t="s">
        <v>227</v>
      </c>
      <c r="AW1735" s="22"/>
      <c r="AX1735" s="20" t="str">
        <f t="shared" si="1249"/>
        <v>ncreator</v>
      </c>
      <c r="AY1735" s="20">
        <f t="shared" si="1249"/>
        <v>10</v>
      </c>
      <c r="AZ1735" s="20" t="str">
        <f t="shared" si="1249"/>
        <v>cotrcrea</v>
      </c>
      <c r="BA1735" s="20">
        <f t="shared" si="1249"/>
        <v>90</v>
      </c>
      <c r="BB1735" s="20" t="str">
        <f t="shared" si="1249"/>
        <v>nminer</v>
      </c>
      <c r="BC1735" s="20">
        <f t="shared" si="1249"/>
        <v>0</v>
      </c>
      <c r="BD1735" s="14"/>
      <c r="BJ1735" t="s">
        <v>237</v>
      </c>
      <c r="BK1735" t="s">
        <v>152</v>
      </c>
      <c r="BN1735" s="36">
        <v>294</v>
      </c>
      <c r="BQ1735">
        <f t="shared" si="1244"/>
        <v>1</v>
      </c>
      <c r="BR1735" s="38">
        <v>44737</v>
      </c>
      <c r="BS1735" s="22" t="s">
        <v>1550</v>
      </c>
      <c r="BT1735" s="20" t="str">
        <f t="shared" si="1250"/>
        <v>PASSFestival_COR22E430</v>
      </c>
      <c r="BV1735">
        <v>1</v>
      </c>
      <c r="BW1735" t="s">
        <v>1123</v>
      </c>
    </row>
    <row r="1736" spans="2:75" x14ac:dyDescent="0.3">
      <c r="B1736" s="20">
        <f t="shared" si="1245"/>
        <v>431</v>
      </c>
      <c r="C1736" s="22" t="str">
        <f t="shared" si="1246"/>
        <v>#431 Pass Festival</v>
      </c>
      <c r="D1736" t="str">
        <f t="shared" si="1243"/>
        <v>COR22E431</v>
      </c>
      <c r="E1736" s="53" t="s">
        <v>236</v>
      </c>
      <c r="F1736" s="20">
        <v>1000</v>
      </c>
      <c r="G1736" s="74" t="s">
        <v>1997</v>
      </c>
      <c r="H1736" s="23" t="s">
        <v>146</v>
      </c>
      <c r="J1736" s="54" t="s">
        <v>172</v>
      </c>
      <c r="K1736" s="22" t="s">
        <v>173</v>
      </c>
      <c r="L1736" s="54" t="s">
        <v>147</v>
      </c>
      <c r="M1736" s="22">
        <v>1</v>
      </c>
      <c r="N1736" s="54" t="s">
        <v>174</v>
      </c>
      <c r="T1736" s="54" t="s">
        <v>36</v>
      </c>
      <c r="U1736" s="22" t="s">
        <v>227</v>
      </c>
      <c r="AW1736" s="22"/>
      <c r="AX1736" s="20" t="str">
        <f t="shared" si="1249"/>
        <v>ncreator</v>
      </c>
      <c r="AY1736" s="20">
        <f t="shared" si="1249"/>
        <v>10</v>
      </c>
      <c r="AZ1736" s="20" t="str">
        <f t="shared" si="1249"/>
        <v>cotrcrea</v>
      </c>
      <c r="BA1736" s="20">
        <f t="shared" si="1249"/>
        <v>90</v>
      </c>
      <c r="BB1736" s="20" t="str">
        <f t="shared" si="1249"/>
        <v>nminer</v>
      </c>
      <c r="BC1736" s="20">
        <f t="shared" si="1249"/>
        <v>0</v>
      </c>
      <c r="BD1736" s="14"/>
      <c r="BJ1736" t="s">
        <v>237</v>
      </c>
      <c r="BK1736" t="s">
        <v>152</v>
      </c>
      <c r="BN1736" s="36">
        <v>294</v>
      </c>
      <c r="BQ1736">
        <f t="shared" si="1244"/>
        <v>1</v>
      </c>
      <c r="BR1736" s="38">
        <v>44737</v>
      </c>
      <c r="BS1736" s="22" t="s">
        <v>1550</v>
      </c>
      <c r="BT1736" s="20" t="str">
        <f t="shared" si="1250"/>
        <v>PASSFestival_COR22E431</v>
      </c>
      <c r="BV1736">
        <v>1</v>
      </c>
      <c r="BW1736" t="s">
        <v>1123</v>
      </c>
    </row>
    <row r="1737" spans="2:75" x14ac:dyDescent="0.3">
      <c r="B1737" s="20">
        <f t="shared" si="1245"/>
        <v>432</v>
      </c>
      <c r="C1737" s="22" t="str">
        <f t="shared" si="1246"/>
        <v>#432 Pass Festival</v>
      </c>
      <c r="D1737" t="str">
        <f t="shared" si="1243"/>
        <v>COR22E432</v>
      </c>
      <c r="E1737" s="53" t="s">
        <v>236</v>
      </c>
      <c r="F1737" s="20">
        <v>1000</v>
      </c>
      <c r="G1737" s="74" t="s">
        <v>1998</v>
      </c>
      <c r="H1737" s="23" t="s">
        <v>146</v>
      </c>
      <c r="J1737" s="54" t="s">
        <v>172</v>
      </c>
      <c r="K1737" s="22" t="s">
        <v>173</v>
      </c>
      <c r="L1737" s="54" t="s">
        <v>147</v>
      </c>
      <c r="M1737" s="22">
        <v>1</v>
      </c>
      <c r="N1737" s="54" t="s">
        <v>174</v>
      </c>
      <c r="T1737" s="54" t="s">
        <v>36</v>
      </c>
      <c r="U1737" s="22" t="s">
        <v>227</v>
      </c>
      <c r="AW1737" s="22"/>
      <c r="AX1737" s="20" t="str">
        <f t="shared" si="1249"/>
        <v>ncreator</v>
      </c>
      <c r="AY1737" s="20">
        <f t="shared" si="1249"/>
        <v>10</v>
      </c>
      <c r="AZ1737" s="20" t="str">
        <f t="shared" si="1249"/>
        <v>cotrcrea</v>
      </c>
      <c r="BA1737" s="20">
        <f t="shared" si="1249"/>
        <v>90</v>
      </c>
      <c r="BB1737" s="20" t="str">
        <f t="shared" si="1249"/>
        <v>nminer</v>
      </c>
      <c r="BC1737" s="20">
        <f t="shared" si="1249"/>
        <v>0</v>
      </c>
      <c r="BD1737" s="14"/>
      <c r="BJ1737" t="s">
        <v>237</v>
      </c>
      <c r="BK1737" t="s">
        <v>152</v>
      </c>
      <c r="BN1737" s="36">
        <v>294</v>
      </c>
      <c r="BQ1737">
        <f t="shared" si="1244"/>
        <v>1</v>
      </c>
      <c r="BR1737" s="38">
        <v>44737</v>
      </c>
      <c r="BS1737" s="22" t="s">
        <v>1550</v>
      </c>
      <c r="BT1737" s="20" t="str">
        <f t="shared" si="1250"/>
        <v>PASSFestival_COR22E432</v>
      </c>
      <c r="BV1737">
        <v>1</v>
      </c>
      <c r="BW1737" t="s">
        <v>1123</v>
      </c>
    </row>
    <row r="1738" spans="2:75" x14ac:dyDescent="0.3">
      <c r="B1738" s="20">
        <f t="shared" si="1245"/>
        <v>433</v>
      </c>
      <c r="C1738" s="22" t="str">
        <f t="shared" si="1246"/>
        <v>#433 Pass Festival</v>
      </c>
      <c r="D1738" t="str">
        <f t="shared" si="1243"/>
        <v>COR22E433</v>
      </c>
      <c r="E1738" s="53" t="s">
        <v>236</v>
      </c>
      <c r="F1738" s="20">
        <v>1000</v>
      </c>
      <c r="G1738" s="74" t="s">
        <v>1999</v>
      </c>
      <c r="H1738" s="23" t="s">
        <v>146</v>
      </c>
      <c r="J1738" s="54" t="s">
        <v>172</v>
      </c>
      <c r="K1738" s="22" t="s">
        <v>173</v>
      </c>
      <c r="L1738" s="54" t="s">
        <v>147</v>
      </c>
      <c r="M1738" s="22">
        <v>1</v>
      </c>
      <c r="N1738" s="54" t="s">
        <v>174</v>
      </c>
      <c r="T1738" s="54" t="s">
        <v>36</v>
      </c>
      <c r="U1738" s="22" t="s">
        <v>227</v>
      </c>
      <c r="AW1738" s="22"/>
      <c r="AX1738" s="20" t="str">
        <f t="shared" si="1249"/>
        <v>ncreator</v>
      </c>
      <c r="AY1738" s="20">
        <f t="shared" si="1249"/>
        <v>10</v>
      </c>
      <c r="AZ1738" s="20" t="str">
        <f t="shared" si="1249"/>
        <v>cotrcrea</v>
      </c>
      <c r="BA1738" s="20">
        <f t="shared" si="1249"/>
        <v>90</v>
      </c>
      <c r="BB1738" s="20" t="str">
        <f t="shared" si="1249"/>
        <v>nminer</v>
      </c>
      <c r="BC1738" s="20">
        <f t="shared" si="1249"/>
        <v>0</v>
      </c>
      <c r="BD1738" s="14"/>
      <c r="BJ1738" t="s">
        <v>237</v>
      </c>
      <c r="BK1738" t="s">
        <v>152</v>
      </c>
      <c r="BN1738" s="36">
        <v>294</v>
      </c>
      <c r="BQ1738">
        <f t="shared" si="1244"/>
        <v>1</v>
      </c>
      <c r="BR1738" s="38">
        <v>44737</v>
      </c>
      <c r="BS1738" s="22" t="s">
        <v>1550</v>
      </c>
      <c r="BT1738" s="20" t="str">
        <f t="shared" si="1250"/>
        <v>PASSFestival_COR22E433</v>
      </c>
      <c r="BV1738">
        <v>1</v>
      </c>
      <c r="BW1738" t="s">
        <v>1123</v>
      </c>
    </row>
    <row r="1739" spans="2:75" x14ac:dyDescent="0.3">
      <c r="B1739" s="20">
        <f t="shared" si="1245"/>
        <v>434</v>
      </c>
      <c r="C1739" s="22" t="str">
        <f t="shared" si="1246"/>
        <v>#434 Pass Festival</v>
      </c>
      <c r="D1739" t="str">
        <f t="shared" si="1243"/>
        <v>COR22E434</v>
      </c>
      <c r="E1739" s="53" t="s">
        <v>236</v>
      </c>
      <c r="F1739" s="20">
        <v>1000</v>
      </c>
      <c r="G1739" s="74" t="s">
        <v>2000</v>
      </c>
      <c r="H1739" s="23" t="s">
        <v>146</v>
      </c>
      <c r="J1739" s="54" t="s">
        <v>172</v>
      </c>
      <c r="K1739" s="22" t="s">
        <v>173</v>
      </c>
      <c r="L1739" s="54" t="s">
        <v>147</v>
      </c>
      <c r="M1739" s="22">
        <v>1</v>
      </c>
      <c r="N1739" s="54" t="s">
        <v>174</v>
      </c>
      <c r="T1739" s="54" t="s">
        <v>36</v>
      </c>
      <c r="U1739" s="22" t="s">
        <v>227</v>
      </c>
      <c r="AW1739" s="22"/>
      <c r="AX1739" s="20" t="str">
        <f t="shared" si="1249"/>
        <v>ncreator</v>
      </c>
      <c r="AY1739" s="20">
        <f t="shared" si="1249"/>
        <v>10</v>
      </c>
      <c r="AZ1739" s="20" t="str">
        <f t="shared" si="1249"/>
        <v>cotrcrea</v>
      </c>
      <c r="BA1739" s="20">
        <f t="shared" si="1249"/>
        <v>90</v>
      </c>
      <c r="BB1739" s="20" t="str">
        <f t="shared" si="1249"/>
        <v>nminer</v>
      </c>
      <c r="BC1739" s="20">
        <f t="shared" si="1249"/>
        <v>0</v>
      </c>
      <c r="BD1739" s="14"/>
      <c r="BJ1739" t="s">
        <v>237</v>
      </c>
      <c r="BK1739" t="s">
        <v>152</v>
      </c>
      <c r="BN1739" s="36">
        <v>294</v>
      </c>
      <c r="BQ1739">
        <f t="shared" si="1244"/>
        <v>1</v>
      </c>
      <c r="BR1739" s="38">
        <v>44737</v>
      </c>
      <c r="BS1739" s="22" t="s">
        <v>1550</v>
      </c>
      <c r="BT1739" s="20" t="str">
        <f t="shared" si="1250"/>
        <v>PASSFestival_COR22E434</v>
      </c>
      <c r="BV1739">
        <v>1</v>
      </c>
      <c r="BW1739" t="s">
        <v>1123</v>
      </c>
    </row>
    <row r="1740" spans="2:75" x14ac:dyDescent="0.3">
      <c r="B1740" s="20">
        <f t="shared" si="1245"/>
        <v>435</v>
      </c>
      <c r="C1740" s="22" t="str">
        <f t="shared" si="1246"/>
        <v>#435 Pass Festival</v>
      </c>
      <c r="D1740" t="str">
        <f t="shared" si="1243"/>
        <v>COR22E435</v>
      </c>
      <c r="E1740" s="53" t="s">
        <v>236</v>
      </c>
      <c r="F1740" s="20">
        <v>1000</v>
      </c>
      <c r="G1740" s="74" t="s">
        <v>2001</v>
      </c>
      <c r="H1740" s="23" t="s">
        <v>146</v>
      </c>
      <c r="J1740" s="54" t="s">
        <v>172</v>
      </c>
      <c r="K1740" s="22" t="s">
        <v>173</v>
      </c>
      <c r="L1740" s="54" t="s">
        <v>147</v>
      </c>
      <c r="M1740" s="22">
        <v>1</v>
      </c>
      <c r="N1740" s="54" t="s">
        <v>174</v>
      </c>
      <c r="T1740" s="54" t="s">
        <v>36</v>
      </c>
      <c r="U1740" s="22" t="s">
        <v>227</v>
      </c>
      <c r="AW1740" s="22"/>
      <c r="AX1740" s="20" t="str">
        <f t="shared" si="1249"/>
        <v>ncreator</v>
      </c>
      <c r="AY1740" s="20">
        <f t="shared" si="1249"/>
        <v>10</v>
      </c>
      <c r="AZ1740" s="20" t="str">
        <f t="shared" si="1249"/>
        <v>cotrcrea</v>
      </c>
      <c r="BA1740" s="20">
        <f t="shared" si="1249"/>
        <v>90</v>
      </c>
      <c r="BB1740" s="20" t="str">
        <f t="shared" si="1249"/>
        <v>nminer</v>
      </c>
      <c r="BC1740" s="20">
        <f t="shared" si="1249"/>
        <v>0</v>
      </c>
      <c r="BD1740" s="14"/>
      <c r="BJ1740" t="s">
        <v>237</v>
      </c>
      <c r="BK1740" t="s">
        <v>152</v>
      </c>
      <c r="BN1740" s="36">
        <v>294</v>
      </c>
      <c r="BQ1740">
        <f t="shared" si="1244"/>
        <v>1</v>
      </c>
      <c r="BR1740" s="38">
        <v>44737</v>
      </c>
      <c r="BS1740" s="22" t="s">
        <v>1550</v>
      </c>
      <c r="BT1740" s="20" t="str">
        <f t="shared" si="1250"/>
        <v>PASSFestival_COR22E435</v>
      </c>
      <c r="BV1740">
        <v>1</v>
      </c>
      <c r="BW1740" t="s">
        <v>1123</v>
      </c>
    </row>
    <row r="1741" spans="2:75" x14ac:dyDescent="0.3">
      <c r="B1741" s="20">
        <f t="shared" si="1245"/>
        <v>436</v>
      </c>
      <c r="C1741" s="22" t="str">
        <f t="shared" si="1246"/>
        <v>#436 Pass Festival</v>
      </c>
      <c r="D1741" t="str">
        <f t="shared" si="1243"/>
        <v>COR22E436</v>
      </c>
      <c r="E1741" s="53" t="s">
        <v>236</v>
      </c>
      <c r="F1741" s="20">
        <v>1000</v>
      </c>
      <c r="G1741" s="74" t="s">
        <v>2002</v>
      </c>
      <c r="H1741" s="23" t="s">
        <v>146</v>
      </c>
      <c r="J1741" s="54" t="s">
        <v>172</v>
      </c>
      <c r="K1741" s="22" t="s">
        <v>173</v>
      </c>
      <c r="L1741" s="54" t="s">
        <v>147</v>
      </c>
      <c r="M1741" s="22">
        <v>1</v>
      </c>
      <c r="N1741" s="54" t="s">
        <v>174</v>
      </c>
      <c r="T1741" s="54" t="s">
        <v>36</v>
      </c>
      <c r="U1741" s="22" t="s">
        <v>227</v>
      </c>
      <c r="AW1741" s="22"/>
      <c r="AX1741" s="20" t="str">
        <f t="shared" si="1249"/>
        <v>ncreator</v>
      </c>
      <c r="AY1741" s="20">
        <f t="shared" si="1249"/>
        <v>10</v>
      </c>
      <c r="AZ1741" s="20" t="str">
        <f t="shared" si="1249"/>
        <v>cotrcrea</v>
      </c>
      <c r="BA1741" s="20">
        <f t="shared" si="1249"/>
        <v>90</v>
      </c>
      <c r="BB1741" s="20" t="str">
        <f t="shared" si="1249"/>
        <v>nminer</v>
      </c>
      <c r="BC1741" s="20">
        <f t="shared" si="1249"/>
        <v>0</v>
      </c>
      <c r="BD1741" s="14"/>
      <c r="BJ1741" t="s">
        <v>237</v>
      </c>
      <c r="BK1741" t="s">
        <v>152</v>
      </c>
      <c r="BN1741" s="36">
        <v>294</v>
      </c>
      <c r="BQ1741">
        <f t="shared" si="1244"/>
        <v>1</v>
      </c>
      <c r="BR1741" s="38">
        <v>44737</v>
      </c>
      <c r="BS1741" s="22" t="s">
        <v>1550</v>
      </c>
      <c r="BT1741" s="20" t="str">
        <f t="shared" si="1250"/>
        <v>PASSFestival_COR22E436</v>
      </c>
      <c r="BV1741">
        <v>1</v>
      </c>
      <c r="BW1741" t="s">
        <v>1123</v>
      </c>
    </row>
    <row r="1742" spans="2:75" x14ac:dyDescent="0.3">
      <c r="B1742" s="20">
        <f t="shared" si="1245"/>
        <v>437</v>
      </c>
      <c r="C1742" s="22" t="str">
        <f t="shared" si="1246"/>
        <v>#437 Pass Festival</v>
      </c>
      <c r="D1742" t="str">
        <f t="shared" si="1243"/>
        <v>COR22E437</v>
      </c>
      <c r="E1742" s="53" t="s">
        <v>236</v>
      </c>
      <c r="F1742" s="20">
        <v>1000</v>
      </c>
      <c r="G1742" s="74" t="s">
        <v>2003</v>
      </c>
      <c r="H1742" s="23" t="s">
        <v>146</v>
      </c>
      <c r="J1742" s="54" t="s">
        <v>172</v>
      </c>
      <c r="K1742" s="22" t="s">
        <v>173</v>
      </c>
      <c r="L1742" s="54" t="s">
        <v>147</v>
      </c>
      <c r="M1742" s="22">
        <v>1</v>
      </c>
      <c r="N1742" s="54" t="s">
        <v>174</v>
      </c>
      <c r="T1742" s="54" t="s">
        <v>36</v>
      </c>
      <c r="U1742" s="22" t="s">
        <v>227</v>
      </c>
      <c r="AW1742" s="22"/>
      <c r="AX1742" s="20" t="str">
        <f t="shared" si="1249"/>
        <v>ncreator</v>
      </c>
      <c r="AY1742" s="20">
        <f t="shared" si="1249"/>
        <v>10</v>
      </c>
      <c r="AZ1742" s="20" t="str">
        <f t="shared" si="1249"/>
        <v>cotrcrea</v>
      </c>
      <c r="BA1742" s="20">
        <f t="shared" si="1249"/>
        <v>90</v>
      </c>
      <c r="BB1742" s="20" t="str">
        <f t="shared" si="1249"/>
        <v>nminer</v>
      </c>
      <c r="BC1742" s="20">
        <f t="shared" si="1249"/>
        <v>0</v>
      </c>
      <c r="BD1742" s="14"/>
      <c r="BJ1742" t="s">
        <v>237</v>
      </c>
      <c r="BK1742" t="s">
        <v>152</v>
      </c>
      <c r="BN1742" s="36">
        <v>294</v>
      </c>
      <c r="BQ1742">
        <f t="shared" si="1244"/>
        <v>1</v>
      </c>
      <c r="BR1742" s="38">
        <v>44737</v>
      </c>
      <c r="BS1742" s="22" t="s">
        <v>1550</v>
      </c>
      <c r="BT1742" s="20" t="str">
        <f t="shared" si="1250"/>
        <v>PASSFestival_COR22E437</v>
      </c>
      <c r="BV1742">
        <v>1</v>
      </c>
      <c r="BW1742" t="s">
        <v>1123</v>
      </c>
    </row>
    <row r="1743" spans="2:75" x14ac:dyDescent="0.3">
      <c r="B1743" s="20">
        <f t="shared" si="1245"/>
        <v>438</v>
      </c>
      <c r="C1743" s="22" t="str">
        <f t="shared" si="1246"/>
        <v>#438 Pass Festival</v>
      </c>
      <c r="D1743" t="str">
        <f t="shared" si="1243"/>
        <v>COR22E438</v>
      </c>
      <c r="E1743" s="53" t="s">
        <v>236</v>
      </c>
      <c r="F1743" s="20">
        <v>1000</v>
      </c>
      <c r="G1743" s="74" t="s">
        <v>2004</v>
      </c>
      <c r="H1743" s="23" t="s">
        <v>146</v>
      </c>
      <c r="J1743" s="54" t="s">
        <v>172</v>
      </c>
      <c r="K1743" s="22" t="s">
        <v>173</v>
      </c>
      <c r="L1743" s="54" t="s">
        <v>147</v>
      </c>
      <c r="M1743" s="22">
        <v>1</v>
      </c>
      <c r="N1743" s="54" t="s">
        <v>174</v>
      </c>
      <c r="T1743" s="54" t="s">
        <v>36</v>
      </c>
      <c r="U1743" s="22" t="s">
        <v>227</v>
      </c>
      <c r="AW1743" s="22"/>
      <c r="AX1743" s="20" t="str">
        <f t="shared" si="1249"/>
        <v>ncreator</v>
      </c>
      <c r="AY1743" s="20">
        <f t="shared" si="1249"/>
        <v>10</v>
      </c>
      <c r="AZ1743" s="20" t="str">
        <f t="shared" si="1249"/>
        <v>cotrcrea</v>
      </c>
      <c r="BA1743" s="20">
        <f t="shared" si="1249"/>
        <v>90</v>
      </c>
      <c r="BB1743" s="20" t="str">
        <f t="shared" si="1249"/>
        <v>nminer</v>
      </c>
      <c r="BC1743" s="20">
        <f t="shared" si="1249"/>
        <v>0</v>
      </c>
      <c r="BD1743" s="14"/>
      <c r="BJ1743" t="s">
        <v>237</v>
      </c>
      <c r="BK1743" t="s">
        <v>152</v>
      </c>
      <c r="BN1743" s="36">
        <v>294</v>
      </c>
      <c r="BQ1743">
        <f t="shared" si="1244"/>
        <v>1</v>
      </c>
      <c r="BR1743" s="38">
        <v>44737</v>
      </c>
      <c r="BS1743" s="22" t="s">
        <v>1550</v>
      </c>
      <c r="BT1743" s="20" t="str">
        <f t="shared" si="1250"/>
        <v>PASSFestival_COR22E438</v>
      </c>
      <c r="BV1743">
        <v>1</v>
      </c>
      <c r="BW1743" t="s">
        <v>1123</v>
      </c>
    </row>
    <row r="1744" spans="2:75" x14ac:dyDescent="0.3">
      <c r="B1744" s="20">
        <f t="shared" si="1245"/>
        <v>439</v>
      </c>
      <c r="C1744" s="22" t="str">
        <f t="shared" si="1246"/>
        <v>#439 Pass Festival</v>
      </c>
      <c r="D1744" t="str">
        <f t="shared" si="1243"/>
        <v>COR22E439</v>
      </c>
      <c r="E1744" s="53" t="s">
        <v>236</v>
      </c>
      <c r="F1744" s="20">
        <v>1000</v>
      </c>
      <c r="G1744" s="74" t="s">
        <v>2005</v>
      </c>
      <c r="H1744" s="23" t="s">
        <v>146</v>
      </c>
      <c r="J1744" s="54" t="s">
        <v>172</v>
      </c>
      <c r="K1744" s="22" t="s">
        <v>173</v>
      </c>
      <c r="L1744" s="54" t="s">
        <v>147</v>
      </c>
      <c r="M1744" s="22">
        <v>1</v>
      </c>
      <c r="N1744" s="54" t="s">
        <v>174</v>
      </c>
      <c r="T1744" s="54" t="s">
        <v>36</v>
      </c>
      <c r="U1744" s="22" t="s">
        <v>227</v>
      </c>
      <c r="AW1744" s="22"/>
      <c r="AX1744" s="20" t="str">
        <f t="shared" ref="AX1744:BC1759" si="1251">AX1743</f>
        <v>ncreator</v>
      </c>
      <c r="AY1744" s="20">
        <f t="shared" si="1251"/>
        <v>10</v>
      </c>
      <c r="AZ1744" s="20" t="str">
        <f t="shared" si="1251"/>
        <v>cotrcrea</v>
      </c>
      <c r="BA1744" s="20">
        <f t="shared" si="1251"/>
        <v>90</v>
      </c>
      <c r="BB1744" s="20" t="str">
        <f t="shared" si="1251"/>
        <v>nminer</v>
      </c>
      <c r="BC1744" s="20">
        <f t="shared" si="1251"/>
        <v>0</v>
      </c>
      <c r="BD1744" s="14"/>
      <c r="BJ1744" t="s">
        <v>237</v>
      </c>
      <c r="BK1744" t="s">
        <v>152</v>
      </c>
      <c r="BN1744" s="36">
        <v>294</v>
      </c>
      <c r="BQ1744">
        <f t="shared" si="1244"/>
        <v>1</v>
      </c>
      <c r="BR1744" s="38">
        <v>44737</v>
      </c>
      <c r="BS1744" s="22" t="s">
        <v>1550</v>
      </c>
      <c r="BT1744" s="20" t="str">
        <f t="shared" si="1250"/>
        <v>PASSFestival_COR22E439</v>
      </c>
      <c r="BV1744">
        <v>1</v>
      </c>
      <c r="BW1744" t="s">
        <v>1123</v>
      </c>
    </row>
    <row r="1745" spans="2:75" x14ac:dyDescent="0.3">
      <c r="B1745" s="20">
        <f t="shared" si="1245"/>
        <v>440</v>
      </c>
      <c r="C1745" s="22" t="str">
        <f t="shared" si="1246"/>
        <v>#440 Pass Festival</v>
      </c>
      <c r="D1745" t="str">
        <f t="shared" si="1243"/>
        <v>COR22E440</v>
      </c>
      <c r="E1745" s="53" t="s">
        <v>236</v>
      </c>
      <c r="F1745" s="20">
        <v>1000</v>
      </c>
      <c r="G1745" s="74" t="s">
        <v>2006</v>
      </c>
      <c r="H1745" s="23" t="s">
        <v>146</v>
      </c>
      <c r="J1745" s="54" t="s">
        <v>172</v>
      </c>
      <c r="K1745" s="22" t="s">
        <v>173</v>
      </c>
      <c r="L1745" s="54" t="s">
        <v>147</v>
      </c>
      <c r="M1745" s="22">
        <v>1</v>
      </c>
      <c r="N1745" s="54" t="s">
        <v>174</v>
      </c>
      <c r="T1745" s="54" t="s">
        <v>36</v>
      </c>
      <c r="U1745" s="22" t="s">
        <v>227</v>
      </c>
      <c r="AW1745" s="22"/>
      <c r="AX1745" s="20" t="str">
        <f t="shared" si="1251"/>
        <v>ncreator</v>
      </c>
      <c r="AY1745" s="20">
        <f t="shared" si="1251"/>
        <v>10</v>
      </c>
      <c r="AZ1745" s="20" t="str">
        <f t="shared" si="1251"/>
        <v>cotrcrea</v>
      </c>
      <c r="BA1745" s="20">
        <f t="shared" si="1251"/>
        <v>90</v>
      </c>
      <c r="BB1745" s="20" t="str">
        <f t="shared" si="1251"/>
        <v>nminer</v>
      </c>
      <c r="BC1745" s="20">
        <f t="shared" si="1251"/>
        <v>0</v>
      </c>
      <c r="BD1745" s="14"/>
      <c r="BJ1745" t="s">
        <v>237</v>
      </c>
      <c r="BK1745" t="s">
        <v>152</v>
      </c>
      <c r="BN1745" s="36">
        <v>294</v>
      </c>
      <c r="BQ1745">
        <f t="shared" si="1244"/>
        <v>1</v>
      </c>
      <c r="BR1745" s="38">
        <v>44737</v>
      </c>
      <c r="BS1745" s="22" t="s">
        <v>1550</v>
      </c>
      <c r="BT1745" s="20" t="str">
        <f t="shared" si="1250"/>
        <v>PASSFestival_COR22E440</v>
      </c>
      <c r="BV1745">
        <v>1</v>
      </c>
      <c r="BW1745" t="s">
        <v>1123</v>
      </c>
    </row>
    <row r="1746" spans="2:75" x14ac:dyDescent="0.3">
      <c r="B1746" s="20">
        <f t="shared" si="1245"/>
        <v>441</v>
      </c>
      <c r="C1746" s="22" t="str">
        <f t="shared" si="1246"/>
        <v>#441 Pass Festival</v>
      </c>
      <c r="D1746" t="str">
        <f t="shared" si="1243"/>
        <v>COR22E441</v>
      </c>
      <c r="E1746" s="53" t="s">
        <v>236</v>
      </c>
      <c r="F1746" s="20">
        <v>1000</v>
      </c>
      <c r="G1746" s="74" t="s">
        <v>2007</v>
      </c>
      <c r="H1746" s="23" t="s">
        <v>146</v>
      </c>
      <c r="J1746" s="54" t="s">
        <v>172</v>
      </c>
      <c r="K1746" s="22" t="s">
        <v>173</v>
      </c>
      <c r="L1746" s="54" t="s">
        <v>147</v>
      </c>
      <c r="M1746" s="22">
        <v>1</v>
      </c>
      <c r="N1746" s="54" t="s">
        <v>174</v>
      </c>
      <c r="T1746" s="54" t="s">
        <v>36</v>
      </c>
      <c r="U1746" s="22" t="s">
        <v>227</v>
      </c>
      <c r="AW1746" s="22"/>
      <c r="AX1746" s="20" t="str">
        <f t="shared" si="1251"/>
        <v>ncreator</v>
      </c>
      <c r="AY1746" s="20">
        <f t="shared" si="1251"/>
        <v>10</v>
      </c>
      <c r="AZ1746" s="20" t="str">
        <f t="shared" si="1251"/>
        <v>cotrcrea</v>
      </c>
      <c r="BA1746" s="20">
        <f t="shared" si="1251"/>
        <v>90</v>
      </c>
      <c r="BB1746" s="20" t="str">
        <f t="shared" si="1251"/>
        <v>nminer</v>
      </c>
      <c r="BC1746" s="20">
        <f t="shared" si="1251"/>
        <v>0</v>
      </c>
      <c r="BD1746" s="14"/>
      <c r="BJ1746" t="s">
        <v>237</v>
      </c>
      <c r="BK1746" t="s">
        <v>152</v>
      </c>
      <c r="BN1746" s="36">
        <v>294</v>
      </c>
      <c r="BQ1746">
        <f t="shared" si="1244"/>
        <v>1</v>
      </c>
      <c r="BR1746" s="38">
        <v>44737</v>
      </c>
      <c r="BS1746" s="22" t="s">
        <v>1550</v>
      </c>
      <c r="BT1746" s="20" t="str">
        <f t="shared" si="1250"/>
        <v>PASSFestival_COR22E441</v>
      </c>
      <c r="BV1746">
        <v>1</v>
      </c>
      <c r="BW1746" t="s">
        <v>1123</v>
      </c>
    </row>
    <row r="1747" spans="2:75" x14ac:dyDescent="0.3">
      <c r="B1747" s="20">
        <f t="shared" si="1245"/>
        <v>442</v>
      </c>
      <c r="C1747" s="22" t="str">
        <f t="shared" si="1246"/>
        <v>#442 Pass Festival</v>
      </c>
      <c r="D1747" t="str">
        <f t="shared" si="1243"/>
        <v>COR22E442</v>
      </c>
      <c r="E1747" s="53" t="s">
        <v>236</v>
      </c>
      <c r="F1747" s="20">
        <v>1000</v>
      </c>
      <c r="G1747" s="74" t="s">
        <v>2008</v>
      </c>
      <c r="H1747" s="23" t="s">
        <v>146</v>
      </c>
      <c r="J1747" s="54" t="s">
        <v>172</v>
      </c>
      <c r="K1747" s="22" t="s">
        <v>173</v>
      </c>
      <c r="L1747" s="54" t="s">
        <v>147</v>
      </c>
      <c r="M1747" s="22">
        <v>1</v>
      </c>
      <c r="N1747" s="54" t="s">
        <v>174</v>
      </c>
      <c r="T1747" s="54" t="s">
        <v>36</v>
      </c>
      <c r="U1747" s="22" t="s">
        <v>227</v>
      </c>
      <c r="AW1747" s="22"/>
      <c r="AX1747" s="20" t="str">
        <f t="shared" si="1251"/>
        <v>ncreator</v>
      </c>
      <c r="AY1747" s="20">
        <f t="shared" si="1251"/>
        <v>10</v>
      </c>
      <c r="AZ1747" s="20" t="str">
        <f t="shared" si="1251"/>
        <v>cotrcrea</v>
      </c>
      <c r="BA1747" s="20">
        <f t="shared" si="1251"/>
        <v>90</v>
      </c>
      <c r="BB1747" s="20" t="str">
        <f t="shared" si="1251"/>
        <v>nminer</v>
      </c>
      <c r="BC1747" s="20">
        <f t="shared" si="1251"/>
        <v>0</v>
      </c>
      <c r="BD1747" s="14"/>
      <c r="BJ1747" t="s">
        <v>237</v>
      </c>
      <c r="BK1747" t="s">
        <v>152</v>
      </c>
      <c r="BN1747" s="36">
        <v>294</v>
      </c>
      <c r="BQ1747">
        <f t="shared" si="1244"/>
        <v>1</v>
      </c>
      <c r="BR1747" s="38">
        <v>44737</v>
      </c>
      <c r="BS1747" s="22" t="s">
        <v>1550</v>
      </c>
      <c r="BT1747" s="20" t="str">
        <f t="shared" si="1250"/>
        <v>PASSFestival_COR22E442</v>
      </c>
      <c r="BV1747">
        <v>1</v>
      </c>
      <c r="BW1747" t="s">
        <v>1123</v>
      </c>
    </row>
    <row r="1748" spans="2:75" x14ac:dyDescent="0.3">
      <c r="B1748" s="20">
        <f t="shared" si="1245"/>
        <v>443</v>
      </c>
      <c r="C1748" s="22" t="str">
        <f t="shared" si="1246"/>
        <v>#443 Pass Festival</v>
      </c>
      <c r="D1748" t="str">
        <f t="shared" si="1243"/>
        <v>COR22E443</v>
      </c>
      <c r="E1748" s="53" t="s">
        <v>236</v>
      </c>
      <c r="F1748" s="20">
        <v>1000</v>
      </c>
      <c r="G1748" s="74" t="s">
        <v>2009</v>
      </c>
      <c r="H1748" s="23" t="s">
        <v>146</v>
      </c>
      <c r="J1748" s="54" t="s">
        <v>172</v>
      </c>
      <c r="K1748" s="22" t="s">
        <v>173</v>
      </c>
      <c r="L1748" s="54" t="s">
        <v>147</v>
      </c>
      <c r="M1748" s="22">
        <v>1</v>
      </c>
      <c r="N1748" s="54" t="s">
        <v>174</v>
      </c>
      <c r="T1748" s="54" t="s">
        <v>36</v>
      </c>
      <c r="U1748" s="22" t="s">
        <v>227</v>
      </c>
      <c r="AW1748" s="22"/>
      <c r="AX1748" s="20" t="str">
        <f t="shared" si="1251"/>
        <v>ncreator</v>
      </c>
      <c r="AY1748" s="20">
        <f t="shared" si="1251"/>
        <v>10</v>
      </c>
      <c r="AZ1748" s="20" t="str">
        <f t="shared" si="1251"/>
        <v>cotrcrea</v>
      </c>
      <c r="BA1748" s="20">
        <f t="shared" si="1251"/>
        <v>90</v>
      </c>
      <c r="BB1748" s="20" t="str">
        <f t="shared" si="1251"/>
        <v>nminer</v>
      </c>
      <c r="BC1748" s="20">
        <f t="shared" si="1251"/>
        <v>0</v>
      </c>
      <c r="BD1748" s="14"/>
      <c r="BJ1748" t="s">
        <v>237</v>
      </c>
      <c r="BK1748" t="s">
        <v>152</v>
      </c>
      <c r="BN1748" s="36">
        <v>294</v>
      </c>
      <c r="BQ1748">
        <f t="shared" si="1244"/>
        <v>1</v>
      </c>
      <c r="BR1748" s="38">
        <v>44737</v>
      </c>
      <c r="BS1748" s="22" t="s">
        <v>1550</v>
      </c>
      <c r="BT1748" s="20" t="str">
        <f t="shared" si="1250"/>
        <v>PASSFestival_COR22E443</v>
      </c>
      <c r="BV1748">
        <v>1</v>
      </c>
      <c r="BW1748" t="s">
        <v>1123</v>
      </c>
    </row>
    <row r="1749" spans="2:75" x14ac:dyDescent="0.3">
      <c r="B1749" s="20">
        <f t="shared" si="1245"/>
        <v>444</v>
      </c>
      <c r="C1749" s="22" t="str">
        <f t="shared" si="1246"/>
        <v>#444 Pass Festival</v>
      </c>
      <c r="D1749" t="str">
        <f t="shared" si="1243"/>
        <v>COR22E444</v>
      </c>
      <c r="E1749" s="53" t="s">
        <v>236</v>
      </c>
      <c r="F1749" s="20">
        <v>1000</v>
      </c>
      <c r="G1749" s="74" t="s">
        <v>2010</v>
      </c>
      <c r="H1749" s="23" t="s">
        <v>146</v>
      </c>
      <c r="J1749" s="54" t="s">
        <v>172</v>
      </c>
      <c r="K1749" s="22" t="s">
        <v>173</v>
      </c>
      <c r="L1749" s="54" t="s">
        <v>147</v>
      </c>
      <c r="M1749" s="22">
        <v>1</v>
      </c>
      <c r="N1749" s="54" t="s">
        <v>174</v>
      </c>
      <c r="T1749" s="54" t="s">
        <v>36</v>
      </c>
      <c r="U1749" s="22" t="s">
        <v>227</v>
      </c>
      <c r="AW1749" s="22"/>
      <c r="AX1749" s="20" t="str">
        <f t="shared" si="1251"/>
        <v>ncreator</v>
      </c>
      <c r="AY1749" s="20">
        <f t="shared" si="1251"/>
        <v>10</v>
      </c>
      <c r="AZ1749" s="20" t="str">
        <f t="shared" si="1251"/>
        <v>cotrcrea</v>
      </c>
      <c r="BA1749" s="20">
        <f t="shared" si="1251"/>
        <v>90</v>
      </c>
      <c r="BB1749" s="20" t="str">
        <f t="shared" si="1251"/>
        <v>nminer</v>
      </c>
      <c r="BC1749" s="20">
        <f t="shared" si="1251"/>
        <v>0</v>
      </c>
      <c r="BD1749" s="14"/>
      <c r="BJ1749" t="s">
        <v>237</v>
      </c>
      <c r="BK1749" t="s">
        <v>152</v>
      </c>
      <c r="BN1749" s="36">
        <v>294</v>
      </c>
      <c r="BQ1749">
        <f t="shared" si="1244"/>
        <v>1</v>
      </c>
      <c r="BR1749" s="38">
        <v>44737</v>
      </c>
      <c r="BS1749" s="22" t="s">
        <v>1550</v>
      </c>
      <c r="BT1749" s="20" t="str">
        <f t="shared" si="1250"/>
        <v>PASSFestival_COR22E444</v>
      </c>
      <c r="BV1749">
        <v>1</v>
      </c>
      <c r="BW1749" t="s">
        <v>1123</v>
      </c>
    </row>
    <row r="1750" spans="2:75" x14ac:dyDescent="0.3">
      <c r="B1750" s="20">
        <f t="shared" si="1245"/>
        <v>445</v>
      </c>
      <c r="C1750" s="22" t="str">
        <f t="shared" si="1246"/>
        <v>#445 Pass Festival</v>
      </c>
      <c r="D1750" t="str">
        <f t="shared" si="1243"/>
        <v>COR22E445</v>
      </c>
      <c r="E1750" s="53" t="s">
        <v>236</v>
      </c>
      <c r="F1750" s="20">
        <v>1000</v>
      </c>
      <c r="G1750" s="74" t="s">
        <v>2011</v>
      </c>
      <c r="H1750" s="23" t="s">
        <v>146</v>
      </c>
      <c r="J1750" s="54" t="s">
        <v>172</v>
      </c>
      <c r="K1750" s="22" t="s">
        <v>173</v>
      </c>
      <c r="L1750" s="54" t="s">
        <v>147</v>
      </c>
      <c r="M1750" s="22">
        <v>1</v>
      </c>
      <c r="N1750" s="54" t="s">
        <v>174</v>
      </c>
      <c r="T1750" s="54" t="s">
        <v>36</v>
      </c>
      <c r="U1750" s="22" t="s">
        <v>227</v>
      </c>
      <c r="AW1750" s="22"/>
      <c r="AX1750" s="20" t="str">
        <f t="shared" si="1251"/>
        <v>ncreator</v>
      </c>
      <c r="AY1750" s="20">
        <f t="shared" si="1251"/>
        <v>10</v>
      </c>
      <c r="AZ1750" s="20" t="str">
        <f t="shared" si="1251"/>
        <v>cotrcrea</v>
      </c>
      <c r="BA1750" s="20">
        <f t="shared" si="1251"/>
        <v>90</v>
      </c>
      <c r="BB1750" s="20" t="str">
        <f t="shared" si="1251"/>
        <v>nminer</v>
      </c>
      <c r="BC1750" s="20">
        <f t="shared" si="1251"/>
        <v>0</v>
      </c>
      <c r="BD1750" s="14"/>
      <c r="BJ1750" t="s">
        <v>237</v>
      </c>
      <c r="BK1750" t="s">
        <v>152</v>
      </c>
      <c r="BN1750" s="36">
        <v>294</v>
      </c>
      <c r="BQ1750">
        <f t="shared" si="1244"/>
        <v>1</v>
      </c>
      <c r="BR1750" s="38">
        <v>44737</v>
      </c>
      <c r="BS1750" s="22" t="s">
        <v>1550</v>
      </c>
      <c r="BT1750" s="20" t="str">
        <f t="shared" si="1250"/>
        <v>PASSFestival_COR22E445</v>
      </c>
      <c r="BV1750">
        <v>1</v>
      </c>
      <c r="BW1750" t="s">
        <v>1123</v>
      </c>
    </row>
    <row r="1751" spans="2:75" x14ac:dyDescent="0.3">
      <c r="B1751" s="20">
        <f t="shared" si="1245"/>
        <v>446</v>
      </c>
      <c r="C1751" s="22" t="str">
        <f t="shared" si="1246"/>
        <v>#446 Pass Festival</v>
      </c>
      <c r="D1751" t="str">
        <f t="shared" si="1243"/>
        <v>COR22E446</v>
      </c>
      <c r="E1751" s="53" t="s">
        <v>236</v>
      </c>
      <c r="F1751" s="20">
        <v>1000</v>
      </c>
      <c r="G1751" s="74" t="s">
        <v>2012</v>
      </c>
      <c r="H1751" s="23" t="s">
        <v>146</v>
      </c>
      <c r="J1751" s="54" t="s">
        <v>172</v>
      </c>
      <c r="K1751" s="22" t="s">
        <v>173</v>
      </c>
      <c r="L1751" s="54" t="s">
        <v>147</v>
      </c>
      <c r="M1751" s="22">
        <v>1</v>
      </c>
      <c r="N1751" s="54" t="s">
        <v>174</v>
      </c>
      <c r="T1751" s="54" t="s">
        <v>36</v>
      </c>
      <c r="U1751" s="22" t="s">
        <v>227</v>
      </c>
      <c r="AW1751" s="22"/>
      <c r="AX1751" s="20" t="str">
        <f t="shared" si="1251"/>
        <v>ncreator</v>
      </c>
      <c r="AY1751" s="20">
        <f t="shared" si="1251"/>
        <v>10</v>
      </c>
      <c r="AZ1751" s="20" t="str">
        <f t="shared" si="1251"/>
        <v>cotrcrea</v>
      </c>
      <c r="BA1751" s="20">
        <f t="shared" si="1251"/>
        <v>90</v>
      </c>
      <c r="BB1751" s="20" t="str">
        <f t="shared" si="1251"/>
        <v>nminer</v>
      </c>
      <c r="BC1751" s="20">
        <f t="shared" si="1251"/>
        <v>0</v>
      </c>
      <c r="BD1751" s="14"/>
      <c r="BJ1751" t="s">
        <v>237</v>
      </c>
      <c r="BK1751" t="s">
        <v>152</v>
      </c>
      <c r="BN1751" s="36">
        <v>294</v>
      </c>
      <c r="BQ1751">
        <f t="shared" si="1244"/>
        <v>1</v>
      </c>
      <c r="BR1751" s="38">
        <v>44737</v>
      </c>
      <c r="BS1751" s="22" t="s">
        <v>1550</v>
      </c>
      <c r="BT1751" s="20" t="str">
        <f t="shared" si="1250"/>
        <v>PASSFestival_COR22E446</v>
      </c>
      <c r="BV1751">
        <v>1</v>
      </c>
      <c r="BW1751" t="s">
        <v>1123</v>
      </c>
    </row>
    <row r="1752" spans="2:75" x14ac:dyDescent="0.3">
      <c r="B1752" s="20">
        <f t="shared" si="1245"/>
        <v>447</v>
      </c>
      <c r="C1752" s="22" t="str">
        <f t="shared" si="1246"/>
        <v>#447 Pass Festival</v>
      </c>
      <c r="D1752" t="str">
        <f t="shared" si="1243"/>
        <v>COR22E447</v>
      </c>
      <c r="E1752" s="53" t="s">
        <v>236</v>
      </c>
      <c r="F1752" s="20">
        <v>1000</v>
      </c>
      <c r="G1752" s="74" t="s">
        <v>2013</v>
      </c>
      <c r="H1752" s="23" t="s">
        <v>146</v>
      </c>
      <c r="J1752" s="54" t="s">
        <v>172</v>
      </c>
      <c r="K1752" s="22" t="s">
        <v>173</v>
      </c>
      <c r="L1752" s="54" t="s">
        <v>147</v>
      </c>
      <c r="M1752" s="22">
        <v>1</v>
      </c>
      <c r="N1752" s="54" t="s">
        <v>174</v>
      </c>
      <c r="T1752" s="54" t="s">
        <v>36</v>
      </c>
      <c r="U1752" s="22" t="s">
        <v>227</v>
      </c>
      <c r="AW1752" s="22"/>
      <c r="AX1752" s="20" t="str">
        <f t="shared" si="1251"/>
        <v>ncreator</v>
      </c>
      <c r="AY1752" s="20">
        <f t="shared" si="1251"/>
        <v>10</v>
      </c>
      <c r="AZ1752" s="20" t="str">
        <f t="shared" si="1251"/>
        <v>cotrcrea</v>
      </c>
      <c r="BA1752" s="20">
        <f t="shared" si="1251"/>
        <v>90</v>
      </c>
      <c r="BB1752" s="20" t="str">
        <f t="shared" si="1251"/>
        <v>nminer</v>
      </c>
      <c r="BC1752" s="20">
        <f t="shared" si="1251"/>
        <v>0</v>
      </c>
      <c r="BD1752" s="14"/>
      <c r="BJ1752" t="s">
        <v>237</v>
      </c>
      <c r="BK1752" t="s">
        <v>152</v>
      </c>
      <c r="BN1752" s="36">
        <v>294</v>
      </c>
      <c r="BQ1752">
        <f t="shared" si="1244"/>
        <v>1</v>
      </c>
      <c r="BR1752" s="38">
        <v>44737</v>
      </c>
      <c r="BS1752" s="22" t="s">
        <v>1550</v>
      </c>
      <c r="BT1752" s="20" t="str">
        <f t="shared" si="1250"/>
        <v>PASSFestival_COR22E447</v>
      </c>
      <c r="BV1752">
        <v>1</v>
      </c>
      <c r="BW1752" t="s">
        <v>1123</v>
      </c>
    </row>
    <row r="1753" spans="2:75" x14ac:dyDescent="0.3">
      <c r="B1753" s="20">
        <f t="shared" si="1245"/>
        <v>448</v>
      </c>
      <c r="C1753" s="22" t="str">
        <f t="shared" si="1246"/>
        <v>#448 Pass Festival</v>
      </c>
      <c r="D1753" t="str">
        <f t="shared" si="1243"/>
        <v>COR22E448</v>
      </c>
      <c r="E1753" s="53" t="s">
        <v>236</v>
      </c>
      <c r="F1753" s="20">
        <v>1000</v>
      </c>
      <c r="G1753" s="74" t="s">
        <v>2014</v>
      </c>
      <c r="H1753" s="23" t="s">
        <v>146</v>
      </c>
      <c r="J1753" s="54" t="s">
        <v>172</v>
      </c>
      <c r="K1753" s="22" t="s">
        <v>173</v>
      </c>
      <c r="L1753" s="54" t="s">
        <v>147</v>
      </c>
      <c r="M1753" s="22">
        <v>1</v>
      </c>
      <c r="N1753" s="54" t="s">
        <v>174</v>
      </c>
      <c r="T1753" s="54" t="s">
        <v>36</v>
      </c>
      <c r="U1753" s="22" t="s">
        <v>227</v>
      </c>
      <c r="AW1753" s="22"/>
      <c r="AX1753" s="20" t="str">
        <f t="shared" si="1251"/>
        <v>ncreator</v>
      </c>
      <c r="AY1753" s="20">
        <f t="shared" si="1251"/>
        <v>10</v>
      </c>
      <c r="AZ1753" s="20" t="str">
        <f t="shared" si="1251"/>
        <v>cotrcrea</v>
      </c>
      <c r="BA1753" s="20">
        <f t="shared" si="1251"/>
        <v>90</v>
      </c>
      <c r="BB1753" s="20" t="str">
        <f t="shared" si="1251"/>
        <v>nminer</v>
      </c>
      <c r="BC1753" s="20">
        <f t="shared" si="1251"/>
        <v>0</v>
      </c>
      <c r="BD1753" s="14"/>
      <c r="BJ1753" t="s">
        <v>237</v>
      </c>
      <c r="BK1753" t="s">
        <v>152</v>
      </c>
      <c r="BN1753" s="36">
        <v>294</v>
      </c>
      <c r="BQ1753">
        <f t="shared" si="1244"/>
        <v>1</v>
      </c>
      <c r="BR1753" s="38">
        <v>44737</v>
      </c>
      <c r="BS1753" s="22" t="s">
        <v>1550</v>
      </c>
      <c r="BT1753" s="20" t="str">
        <f t="shared" si="1250"/>
        <v>PASSFestival_COR22E448</v>
      </c>
      <c r="BV1753">
        <v>1</v>
      </c>
      <c r="BW1753" t="s">
        <v>1123</v>
      </c>
    </row>
    <row r="1754" spans="2:75" x14ac:dyDescent="0.3">
      <c r="B1754" s="20">
        <f t="shared" si="1245"/>
        <v>449</v>
      </c>
      <c r="C1754" s="22" t="str">
        <f t="shared" si="1246"/>
        <v>#449 Pass Festival</v>
      </c>
      <c r="D1754" t="str">
        <f t="shared" ref="D1754:D1817" si="1252">"COR22E"&amp;B1754</f>
        <v>COR22E449</v>
      </c>
      <c r="E1754" s="53" t="s">
        <v>236</v>
      </c>
      <c r="F1754" s="20">
        <v>1000</v>
      </c>
      <c r="G1754" s="74" t="s">
        <v>2015</v>
      </c>
      <c r="H1754" s="23" t="s">
        <v>146</v>
      </c>
      <c r="J1754" s="54" t="s">
        <v>172</v>
      </c>
      <c r="K1754" s="22" t="s">
        <v>173</v>
      </c>
      <c r="L1754" s="54" t="s">
        <v>147</v>
      </c>
      <c r="M1754" s="22">
        <v>1</v>
      </c>
      <c r="N1754" s="54" t="s">
        <v>174</v>
      </c>
      <c r="T1754" s="54" t="s">
        <v>36</v>
      </c>
      <c r="U1754" s="22" t="s">
        <v>227</v>
      </c>
      <c r="AW1754" s="22"/>
      <c r="AX1754" s="20" t="str">
        <f t="shared" si="1251"/>
        <v>ncreator</v>
      </c>
      <c r="AY1754" s="20">
        <f t="shared" si="1251"/>
        <v>10</v>
      </c>
      <c r="AZ1754" s="20" t="str">
        <f t="shared" si="1251"/>
        <v>cotrcrea</v>
      </c>
      <c r="BA1754" s="20">
        <f t="shared" si="1251"/>
        <v>90</v>
      </c>
      <c r="BB1754" s="20" t="str">
        <f t="shared" si="1251"/>
        <v>nminer</v>
      </c>
      <c r="BC1754" s="20">
        <f t="shared" si="1251"/>
        <v>0</v>
      </c>
      <c r="BD1754" s="14"/>
      <c r="BJ1754" t="s">
        <v>237</v>
      </c>
      <c r="BK1754" t="s">
        <v>152</v>
      </c>
      <c r="BN1754" s="36">
        <v>294</v>
      </c>
      <c r="BQ1754">
        <f t="shared" ref="BQ1754:BQ1817" si="1253">BV1754</f>
        <v>1</v>
      </c>
      <c r="BR1754" s="38">
        <v>44737</v>
      </c>
      <c r="BS1754" s="22" t="s">
        <v>1550</v>
      </c>
      <c r="BT1754" s="20" t="str">
        <f t="shared" si="1250"/>
        <v>PASSFestival_COR22E449</v>
      </c>
      <c r="BV1754">
        <v>1</v>
      </c>
      <c r="BW1754" t="s">
        <v>1123</v>
      </c>
    </row>
    <row r="1755" spans="2:75" x14ac:dyDescent="0.3">
      <c r="B1755" s="20">
        <f t="shared" ref="B1755:B1818" si="1254">+B1754+1</f>
        <v>450</v>
      </c>
      <c r="C1755" s="22" t="str">
        <f t="shared" ref="C1755:C1818" si="1255">"#"&amp;B1755&amp;" Pass Festival"</f>
        <v>#450 Pass Festival</v>
      </c>
      <c r="D1755" t="str">
        <f t="shared" si="1252"/>
        <v>COR22E450</v>
      </c>
      <c r="E1755" s="53" t="s">
        <v>236</v>
      </c>
      <c r="F1755" s="20">
        <v>1000</v>
      </c>
      <c r="G1755" s="74" t="s">
        <v>2016</v>
      </c>
      <c r="H1755" s="23" t="s">
        <v>146</v>
      </c>
      <c r="J1755" s="54" t="s">
        <v>172</v>
      </c>
      <c r="K1755" s="22" t="s">
        <v>173</v>
      </c>
      <c r="L1755" s="54" t="s">
        <v>147</v>
      </c>
      <c r="M1755" s="22">
        <v>1</v>
      </c>
      <c r="N1755" s="54" t="s">
        <v>174</v>
      </c>
      <c r="T1755" s="54" t="s">
        <v>36</v>
      </c>
      <c r="U1755" s="22" t="s">
        <v>227</v>
      </c>
      <c r="AW1755" s="22"/>
      <c r="AX1755" s="20" t="str">
        <f t="shared" si="1251"/>
        <v>ncreator</v>
      </c>
      <c r="AY1755" s="20">
        <f t="shared" si="1251"/>
        <v>10</v>
      </c>
      <c r="AZ1755" s="20" t="str">
        <f t="shared" si="1251"/>
        <v>cotrcrea</v>
      </c>
      <c r="BA1755" s="20">
        <f t="shared" si="1251"/>
        <v>90</v>
      </c>
      <c r="BB1755" s="20" t="str">
        <f t="shared" si="1251"/>
        <v>nminer</v>
      </c>
      <c r="BC1755" s="20">
        <f t="shared" si="1251"/>
        <v>0</v>
      </c>
      <c r="BD1755" s="14"/>
      <c r="BJ1755" t="s">
        <v>237</v>
      </c>
      <c r="BK1755" t="s">
        <v>152</v>
      </c>
      <c r="BN1755" s="36">
        <v>294</v>
      </c>
      <c r="BQ1755">
        <f t="shared" si="1253"/>
        <v>1</v>
      </c>
      <c r="BR1755" s="38">
        <v>44737</v>
      </c>
      <c r="BS1755" s="22" t="s">
        <v>1550</v>
      </c>
      <c r="BT1755" s="20" t="str">
        <f t="shared" si="1250"/>
        <v>PASSFestival_COR22E450</v>
      </c>
      <c r="BV1755">
        <v>1</v>
      </c>
      <c r="BW1755" t="s">
        <v>1123</v>
      </c>
    </row>
    <row r="1756" spans="2:75" x14ac:dyDescent="0.3">
      <c r="B1756" s="20">
        <f t="shared" si="1254"/>
        <v>451</v>
      </c>
      <c r="C1756" s="22" t="str">
        <f t="shared" si="1255"/>
        <v>#451 Pass Festival</v>
      </c>
      <c r="D1756" t="str">
        <f t="shared" si="1252"/>
        <v>COR22E451</v>
      </c>
      <c r="E1756" s="53" t="s">
        <v>236</v>
      </c>
      <c r="F1756" s="20">
        <v>1000</v>
      </c>
      <c r="G1756" s="74" t="s">
        <v>2017</v>
      </c>
      <c r="H1756" s="23" t="s">
        <v>146</v>
      </c>
      <c r="J1756" s="54" t="s">
        <v>172</v>
      </c>
      <c r="K1756" s="22" t="s">
        <v>173</v>
      </c>
      <c r="L1756" s="54" t="s">
        <v>147</v>
      </c>
      <c r="M1756" s="22">
        <v>1</v>
      </c>
      <c r="N1756" s="54" t="s">
        <v>174</v>
      </c>
      <c r="T1756" s="54" t="s">
        <v>36</v>
      </c>
      <c r="U1756" s="22" t="s">
        <v>227</v>
      </c>
      <c r="AW1756" s="22"/>
      <c r="AX1756" s="20" t="str">
        <f t="shared" si="1251"/>
        <v>ncreator</v>
      </c>
      <c r="AY1756" s="20">
        <f t="shared" si="1251"/>
        <v>10</v>
      </c>
      <c r="AZ1756" s="20" t="str">
        <f t="shared" si="1251"/>
        <v>cotrcrea</v>
      </c>
      <c r="BA1756" s="20">
        <f t="shared" si="1251"/>
        <v>90</v>
      </c>
      <c r="BB1756" s="20" t="str">
        <f t="shared" si="1251"/>
        <v>nminer</v>
      </c>
      <c r="BC1756" s="20">
        <f t="shared" si="1251"/>
        <v>0</v>
      </c>
      <c r="BD1756" s="14"/>
      <c r="BJ1756" t="s">
        <v>237</v>
      </c>
      <c r="BK1756" t="s">
        <v>152</v>
      </c>
      <c r="BN1756" s="36">
        <v>294</v>
      </c>
      <c r="BQ1756">
        <f t="shared" si="1253"/>
        <v>1</v>
      </c>
      <c r="BR1756" s="38">
        <v>44737</v>
      </c>
      <c r="BS1756" s="22" t="s">
        <v>1550</v>
      </c>
      <c r="BT1756" s="20" t="str">
        <f t="shared" si="1250"/>
        <v>PASSFestival_COR22E451</v>
      </c>
      <c r="BV1756">
        <v>1</v>
      </c>
      <c r="BW1756" t="s">
        <v>1123</v>
      </c>
    </row>
    <row r="1757" spans="2:75" x14ac:dyDescent="0.3">
      <c r="B1757" s="20">
        <f t="shared" si="1254"/>
        <v>452</v>
      </c>
      <c r="C1757" s="22" t="str">
        <f t="shared" si="1255"/>
        <v>#452 Pass Festival</v>
      </c>
      <c r="D1757" t="str">
        <f t="shared" si="1252"/>
        <v>COR22E452</v>
      </c>
      <c r="E1757" s="53" t="s">
        <v>236</v>
      </c>
      <c r="F1757" s="20">
        <v>1000</v>
      </c>
      <c r="G1757" s="74" t="s">
        <v>2018</v>
      </c>
      <c r="H1757" s="23" t="s">
        <v>146</v>
      </c>
      <c r="J1757" s="54" t="s">
        <v>172</v>
      </c>
      <c r="K1757" s="22" t="s">
        <v>173</v>
      </c>
      <c r="L1757" s="54" t="s">
        <v>147</v>
      </c>
      <c r="M1757" s="22">
        <v>1</v>
      </c>
      <c r="N1757" s="54" t="s">
        <v>174</v>
      </c>
      <c r="T1757" s="54" t="s">
        <v>36</v>
      </c>
      <c r="U1757" s="22" t="s">
        <v>227</v>
      </c>
      <c r="AW1757" s="22"/>
      <c r="AX1757" s="20" t="str">
        <f t="shared" si="1251"/>
        <v>ncreator</v>
      </c>
      <c r="AY1757" s="20">
        <f t="shared" si="1251"/>
        <v>10</v>
      </c>
      <c r="AZ1757" s="20" t="str">
        <f t="shared" si="1251"/>
        <v>cotrcrea</v>
      </c>
      <c r="BA1757" s="20">
        <f t="shared" si="1251"/>
        <v>90</v>
      </c>
      <c r="BB1757" s="20" t="str">
        <f t="shared" si="1251"/>
        <v>nminer</v>
      </c>
      <c r="BC1757" s="20">
        <f t="shared" si="1251"/>
        <v>0</v>
      </c>
      <c r="BD1757" s="14"/>
      <c r="BJ1757" t="s">
        <v>237</v>
      </c>
      <c r="BK1757" t="s">
        <v>152</v>
      </c>
      <c r="BN1757" s="36">
        <v>294</v>
      </c>
      <c r="BQ1757">
        <f t="shared" si="1253"/>
        <v>1</v>
      </c>
      <c r="BR1757" s="38">
        <v>44737</v>
      </c>
      <c r="BS1757" s="22" t="s">
        <v>1550</v>
      </c>
      <c r="BT1757" s="20" t="str">
        <f t="shared" si="1250"/>
        <v>PASSFestival_COR22E452</v>
      </c>
      <c r="BV1757">
        <v>1</v>
      </c>
      <c r="BW1757" t="s">
        <v>1123</v>
      </c>
    </row>
    <row r="1758" spans="2:75" x14ac:dyDescent="0.3">
      <c r="B1758" s="20">
        <f t="shared" si="1254"/>
        <v>453</v>
      </c>
      <c r="C1758" s="22" t="str">
        <f t="shared" si="1255"/>
        <v>#453 Pass Festival</v>
      </c>
      <c r="D1758" t="str">
        <f t="shared" si="1252"/>
        <v>COR22E453</v>
      </c>
      <c r="E1758" s="53" t="s">
        <v>236</v>
      </c>
      <c r="F1758" s="20">
        <v>1000</v>
      </c>
      <c r="G1758" s="74" t="s">
        <v>2019</v>
      </c>
      <c r="H1758" s="23" t="s">
        <v>146</v>
      </c>
      <c r="J1758" s="54" t="s">
        <v>172</v>
      </c>
      <c r="K1758" s="22" t="s">
        <v>173</v>
      </c>
      <c r="L1758" s="54" t="s">
        <v>147</v>
      </c>
      <c r="M1758" s="22">
        <v>1</v>
      </c>
      <c r="N1758" s="54" t="s">
        <v>174</v>
      </c>
      <c r="T1758" s="54" t="s">
        <v>36</v>
      </c>
      <c r="U1758" s="22" t="s">
        <v>227</v>
      </c>
      <c r="AW1758" s="22"/>
      <c r="AX1758" s="20" t="str">
        <f t="shared" si="1251"/>
        <v>ncreator</v>
      </c>
      <c r="AY1758" s="20">
        <f t="shared" si="1251"/>
        <v>10</v>
      </c>
      <c r="AZ1758" s="20" t="str">
        <f t="shared" si="1251"/>
        <v>cotrcrea</v>
      </c>
      <c r="BA1758" s="20">
        <f t="shared" si="1251"/>
        <v>90</v>
      </c>
      <c r="BB1758" s="20" t="str">
        <f t="shared" si="1251"/>
        <v>nminer</v>
      </c>
      <c r="BC1758" s="20">
        <f t="shared" si="1251"/>
        <v>0</v>
      </c>
      <c r="BD1758" s="14"/>
      <c r="BJ1758" t="s">
        <v>237</v>
      </c>
      <c r="BK1758" t="s">
        <v>152</v>
      </c>
      <c r="BN1758" s="36">
        <v>294</v>
      </c>
      <c r="BQ1758">
        <f t="shared" si="1253"/>
        <v>1</v>
      </c>
      <c r="BR1758" s="38">
        <v>44737</v>
      </c>
      <c r="BS1758" s="22" t="s">
        <v>1550</v>
      </c>
      <c r="BT1758" s="20" t="str">
        <f t="shared" si="1250"/>
        <v>PASSFestival_COR22E453</v>
      </c>
      <c r="BV1758">
        <v>1</v>
      </c>
      <c r="BW1758" t="s">
        <v>1123</v>
      </c>
    </row>
    <row r="1759" spans="2:75" x14ac:dyDescent="0.3">
      <c r="B1759" s="20">
        <f t="shared" si="1254"/>
        <v>454</v>
      </c>
      <c r="C1759" s="22" t="str">
        <f t="shared" si="1255"/>
        <v>#454 Pass Festival</v>
      </c>
      <c r="D1759" t="str">
        <f t="shared" si="1252"/>
        <v>COR22E454</v>
      </c>
      <c r="E1759" s="53" t="s">
        <v>236</v>
      </c>
      <c r="F1759" s="20">
        <v>1000</v>
      </c>
      <c r="G1759" s="74" t="s">
        <v>2020</v>
      </c>
      <c r="H1759" s="23" t="s">
        <v>146</v>
      </c>
      <c r="J1759" s="54" t="s">
        <v>172</v>
      </c>
      <c r="K1759" s="22" t="s">
        <v>173</v>
      </c>
      <c r="L1759" s="54" t="s">
        <v>147</v>
      </c>
      <c r="M1759" s="22">
        <v>1</v>
      </c>
      <c r="N1759" s="54" t="s">
        <v>174</v>
      </c>
      <c r="T1759" s="54" t="s">
        <v>36</v>
      </c>
      <c r="U1759" s="22" t="s">
        <v>227</v>
      </c>
      <c r="AW1759" s="22"/>
      <c r="AX1759" s="20" t="str">
        <f t="shared" si="1251"/>
        <v>ncreator</v>
      </c>
      <c r="AY1759" s="20">
        <f t="shared" si="1251"/>
        <v>10</v>
      </c>
      <c r="AZ1759" s="20" t="str">
        <f t="shared" si="1251"/>
        <v>cotrcrea</v>
      </c>
      <c r="BA1759" s="20">
        <f t="shared" si="1251"/>
        <v>90</v>
      </c>
      <c r="BB1759" s="20" t="str">
        <f t="shared" si="1251"/>
        <v>nminer</v>
      </c>
      <c r="BC1759" s="20">
        <f t="shared" si="1251"/>
        <v>0</v>
      </c>
      <c r="BD1759" s="14"/>
      <c r="BJ1759" t="s">
        <v>237</v>
      </c>
      <c r="BK1759" t="s">
        <v>152</v>
      </c>
      <c r="BN1759" s="36">
        <v>294</v>
      </c>
      <c r="BQ1759">
        <f t="shared" si="1253"/>
        <v>1</v>
      </c>
      <c r="BR1759" s="38">
        <v>44737</v>
      </c>
      <c r="BS1759" s="22" t="s">
        <v>1550</v>
      </c>
      <c r="BT1759" s="20" t="str">
        <f t="shared" si="1250"/>
        <v>PASSFestival_COR22E454</v>
      </c>
      <c r="BV1759">
        <v>1</v>
      </c>
      <c r="BW1759" t="s">
        <v>1123</v>
      </c>
    </row>
    <row r="1760" spans="2:75" x14ac:dyDescent="0.3">
      <c r="B1760" s="20">
        <f t="shared" si="1254"/>
        <v>455</v>
      </c>
      <c r="C1760" s="22" t="str">
        <f t="shared" si="1255"/>
        <v>#455 Pass Festival</v>
      </c>
      <c r="D1760" t="str">
        <f t="shared" si="1252"/>
        <v>COR22E455</v>
      </c>
      <c r="E1760" s="53" t="s">
        <v>236</v>
      </c>
      <c r="F1760" s="20">
        <v>1000</v>
      </c>
      <c r="G1760" s="74" t="s">
        <v>2021</v>
      </c>
      <c r="H1760" s="23" t="s">
        <v>146</v>
      </c>
      <c r="J1760" s="54" t="s">
        <v>172</v>
      </c>
      <c r="K1760" s="22" t="s">
        <v>173</v>
      </c>
      <c r="L1760" s="54" t="s">
        <v>147</v>
      </c>
      <c r="M1760" s="22">
        <v>1</v>
      </c>
      <c r="N1760" s="54" t="s">
        <v>174</v>
      </c>
      <c r="T1760" s="54" t="s">
        <v>36</v>
      </c>
      <c r="U1760" s="22" t="s">
        <v>227</v>
      </c>
      <c r="AW1760" s="22"/>
      <c r="AX1760" s="20" t="str">
        <f t="shared" ref="AX1760:BC1775" si="1256">AX1759</f>
        <v>ncreator</v>
      </c>
      <c r="AY1760" s="20">
        <f t="shared" si="1256"/>
        <v>10</v>
      </c>
      <c r="AZ1760" s="20" t="str">
        <f t="shared" si="1256"/>
        <v>cotrcrea</v>
      </c>
      <c r="BA1760" s="20">
        <f t="shared" si="1256"/>
        <v>90</v>
      </c>
      <c r="BB1760" s="20" t="str">
        <f t="shared" si="1256"/>
        <v>nminer</v>
      </c>
      <c r="BC1760" s="20">
        <f t="shared" si="1256"/>
        <v>0</v>
      </c>
      <c r="BD1760" s="14"/>
      <c r="BJ1760" t="s">
        <v>237</v>
      </c>
      <c r="BK1760" t="s">
        <v>152</v>
      </c>
      <c r="BN1760" s="36">
        <v>294</v>
      </c>
      <c r="BQ1760">
        <f t="shared" si="1253"/>
        <v>1</v>
      </c>
      <c r="BR1760" s="38">
        <v>44737</v>
      </c>
      <c r="BS1760" s="22" t="s">
        <v>1550</v>
      </c>
      <c r="BT1760" s="20" t="str">
        <f t="shared" si="1250"/>
        <v>PASSFestival_COR22E455</v>
      </c>
      <c r="BV1760">
        <v>1</v>
      </c>
      <c r="BW1760" t="s">
        <v>1123</v>
      </c>
    </row>
    <row r="1761" spans="2:75" x14ac:dyDescent="0.3">
      <c r="B1761" s="20">
        <f t="shared" si="1254"/>
        <v>456</v>
      </c>
      <c r="C1761" s="22" t="str">
        <f t="shared" si="1255"/>
        <v>#456 Pass Festival</v>
      </c>
      <c r="D1761" t="str">
        <f t="shared" si="1252"/>
        <v>COR22E456</v>
      </c>
      <c r="E1761" s="53" t="s">
        <v>236</v>
      </c>
      <c r="F1761" s="20">
        <v>1000</v>
      </c>
      <c r="G1761" s="74" t="s">
        <v>2022</v>
      </c>
      <c r="H1761" s="23" t="s">
        <v>146</v>
      </c>
      <c r="J1761" s="54" t="s">
        <v>172</v>
      </c>
      <c r="K1761" s="22" t="s">
        <v>173</v>
      </c>
      <c r="L1761" s="54" t="s">
        <v>147</v>
      </c>
      <c r="M1761" s="22">
        <v>1</v>
      </c>
      <c r="N1761" s="54" t="s">
        <v>174</v>
      </c>
      <c r="T1761" s="54" t="s">
        <v>36</v>
      </c>
      <c r="U1761" s="22" t="s">
        <v>227</v>
      </c>
      <c r="AW1761" s="22"/>
      <c r="AX1761" s="20" t="str">
        <f t="shared" si="1256"/>
        <v>ncreator</v>
      </c>
      <c r="AY1761" s="20">
        <f t="shared" si="1256"/>
        <v>10</v>
      </c>
      <c r="AZ1761" s="20" t="str">
        <f t="shared" si="1256"/>
        <v>cotrcrea</v>
      </c>
      <c r="BA1761" s="20">
        <f t="shared" si="1256"/>
        <v>90</v>
      </c>
      <c r="BB1761" s="20" t="str">
        <f t="shared" si="1256"/>
        <v>nminer</v>
      </c>
      <c r="BC1761" s="20">
        <f t="shared" si="1256"/>
        <v>0</v>
      </c>
      <c r="BD1761" s="14"/>
      <c r="BJ1761" t="s">
        <v>237</v>
      </c>
      <c r="BK1761" t="s">
        <v>152</v>
      </c>
      <c r="BN1761" s="36">
        <v>294</v>
      </c>
      <c r="BQ1761">
        <f t="shared" si="1253"/>
        <v>1</v>
      </c>
      <c r="BR1761" s="38">
        <v>44737</v>
      </c>
      <c r="BS1761" s="22" t="s">
        <v>1550</v>
      </c>
      <c r="BT1761" s="20" t="str">
        <f t="shared" si="1250"/>
        <v>PASSFestival_COR22E456</v>
      </c>
      <c r="BV1761">
        <v>1</v>
      </c>
      <c r="BW1761" t="s">
        <v>1123</v>
      </c>
    </row>
    <row r="1762" spans="2:75" x14ac:dyDescent="0.3">
      <c r="B1762" s="20">
        <f t="shared" si="1254"/>
        <v>457</v>
      </c>
      <c r="C1762" s="22" t="str">
        <f t="shared" si="1255"/>
        <v>#457 Pass Festival</v>
      </c>
      <c r="D1762" t="str">
        <f t="shared" si="1252"/>
        <v>COR22E457</v>
      </c>
      <c r="E1762" s="53" t="s">
        <v>236</v>
      </c>
      <c r="F1762" s="20">
        <v>1000</v>
      </c>
      <c r="G1762" s="74" t="s">
        <v>2023</v>
      </c>
      <c r="H1762" s="23" t="s">
        <v>146</v>
      </c>
      <c r="J1762" s="54" t="s">
        <v>172</v>
      </c>
      <c r="K1762" s="22" t="s">
        <v>173</v>
      </c>
      <c r="L1762" s="54" t="s">
        <v>147</v>
      </c>
      <c r="M1762" s="22">
        <v>1</v>
      </c>
      <c r="N1762" s="54" t="s">
        <v>174</v>
      </c>
      <c r="T1762" s="54" t="s">
        <v>36</v>
      </c>
      <c r="U1762" s="22" t="s">
        <v>227</v>
      </c>
      <c r="AW1762" s="22"/>
      <c r="AX1762" s="20" t="str">
        <f t="shared" si="1256"/>
        <v>ncreator</v>
      </c>
      <c r="AY1762" s="20">
        <f t="shared" si="1256"/>
        <v>10</v>
      </c>
      <c r="AZ1762" s="20" t="str">
        <f t="shared" si="1256"/>
        <v>cotrcrea</v>
      </c>
      <c r="BA1762" s="20">
        <f t="shared" si="1256"/>
        <v>90</v>
      </c>
      <c r="BB1762" s="20" t="str">
        <f t="shared" si="1256"/>
        <v>nminer</v>
      </c>
      <c r="BC1762" s="20">
        <f t="shared" si="1256"/>
        <v>0</v>
      </c>
      <c r="BD1762" s="14"/>
      <c r="BJ1762" t="s">
        <v>237</v>
      </c>
      <c r="BK1762" t="s">
        <v>152</v>
      </c>
      <c r="BN1762" s="36">
        <v>294</v>
      </c>
      <c r="BQ1762">
        <f t="shared" si="1253"/>
        <v>1</v>
      </c>
      <c r="BR1762" s="38">
        <v>44737</v>
      </c>
      <c r="BS1762" s="22" t="s">
        <v>1550</v>
      </c>
      <c r="BT1762" s="20" t="str">
        <f t="shared" si="1250"/>
        <v>PASSFestival_COR22E457</v>
      </c>
      <c r="BV1762">
        <v>1</v>
      </c>
      <c r="BW1762" t="s">
        <v>1123</v>
      </c>
    </row>
    <row r="1763" spans="2:75" x14ac:dyDescent="0.3">
      <c r="B1763" s="20">
        <f t="shared" si="1254"/>
        <v>458</v>
      </c>
      <c r="C1763" s="22" t="str">
        <f t="shared" si="1255"/>
        <v>#458 Pass Festival</v>
      </c>
      <c r="D1763" t="str">
        <f t="shared" si="1252"/>
        <v>COR22E458</v>
      </c>
      <c r="E1763" s="53" t="s">
        <v>236</v>
      </c>
      <c r="F1763" s="20">
        <v>1000</v>
      </c>
      <c r="G1763" s="74" t="s">
        <v>2024</v>
      </c>
      <c r="H1763" s="23" t="s">
        <v>146</v>
      </c>
      <c r="J1763" s="54" t="s">
        <v>172</v>
      </c>
      <c r="K1763" s="22" t="s">
        <v>173</v>
      </c>
      <c r="L1763" s="54" t="s">
        <v>147</v>
      </c>
      <c r="M1763" s="22">
        <v>1</v>
      </c>
      <c r="N1763" s="54" t="s">
        <v>174</v>
      </c>
      <c r="T1763" s="54" t="s">
        <v>36</v>
      </c>
      <c r="U1763" s="22" t="s">
        <v>227</v>
      </c>
      <c r="AW1763" s="22"/>
      <c r="AX1763" s="20" t="str">
        <f t="shared" si="1256"/>
        <v>ncreator</v>
      </c>
      <c r="AY1763" s="20">
        <f t="shared" si="1256"/>
        <v>10</v>
      </c>
      <c r="AZ1763" s="20" t="str">
        <f t="shared" si="1256"/>
        <v>cotrcrea</v>
      </c>
      <c r="BA1763" s="20">
        <f t="shared" si="1256"/>
        <v>90</v>
      </c>
      <c r="BB1763" s="20" t="str">
        <f t="shared" si="1256"/>
        <v>nminer</v>
      </c>
      <c r="BC1763" s="20">
        <f t="shared" si="1256"/>
        <v>0</v>
      </c>
      <c r="BD1763" s="14"/>
      <c r="BJ1763" t="s">
        <v>237</v>
      </c>
      <c r="BK1763" t="s">
        <v>152</v>
      </c>
      <c r="BN1763" s="36">
        <v>294</v>
      </c>
      <c r="BQ1763">
        <f t="shared" si="1253"/>
        <v>1</v>
      </c>
      <c r="BR1763" s="38">
        <v>44737</v>
      </c>
      <c r="BS1763" s="22" t="s">
        <v>1550</v>
      </c>
      <c r="BT1763" s="20" t="str">
        <f t="shared" si="1250"/>
        <v>PASSFestival_COR22E458</v>
      </c>
      <c r="BV1763">
        <v>1</v>
      </c>
      <c r="BW1763" t="s">
        <v>1123</v>
      </c>
    </row>
    <row r="1764" spans="2:75" x14ac:dyDescent="0.3">
      <c r="B1764" s="20">
        <f t="shared" si="1254"/>
        <v>459</v>
      </c>
      <c r="C1764" s="22" t="str">
        <f t="shared" si="1255"/>
        <v>#459 Pass Festival</v>
      </c>
      <c r="D1764" t="str">
        <f t="shared" si="1252"/>
        <v>COR22E459</v>
      </c>
      <c r="E1764" s="53" t="s">
        <v>236</v>
      </c>
      <c r="F1764" s="20">
        <v>1000</v>
      </c>
      <c r="G1764" s="74" t="s">
        <v>2025</v>
      </c>
      <c r="H1764" s="23" t="s">
        <v>146</v>
      </c>
      <c r="J1764" s="54" t="s">
        <v>172</v>
      </c>
      <c r="K1764" s="22" t="s">
        <v>173</v>
      </c>
      <c r="L1764" s="54" t="s">
        <v>147</v>
      </c>
      <c r="M1764" s="22">
        <v>1</v>
      </c>
      <c r="N1764" s="54" t="s">
        <v>174</v>
      </c>
      <c r="T1764" s="54" t="s">
        <v>36</v>
      </c>
      <c r="U1764" s="22" t="s">
        <v>227</v>
      </c>
      <c r="AW1764" s="22"/>
      <c r="AX1764" s="20" t="str">
        <f t="shared" si="1256"/>
        <v>ncreator</v>
      </c>
      <c r="AY1764" s="20">
        <f t="shared" si="1256"/>
        <v>10</v>
      </c>
      <c r="AZ1764" s="20" t="str">
        <f t="shared" si="1256"/>
        <v>cotrcrea</v>
      </c>
      <c r="BA1764" s="20">
        <f t="shared" si="1256"/>
        <v>90</v>
      </c>
      <c r="BB1764" s="20" t="str">
        <f t="shared" si="1256"/>
        <v>nminer</v>
      </c>
      <c r="BC1764" s="20">
        <f t="shared" si="1256"/>
        <v>0</v>
      </c>
      <c r="BD1764" s="14"/>
      <c r="BJ1764" t="s">
        <v>237</v>
      </c>
      <c r="BK1764" t="s">
        <v>152</v>
      </c>
      <c r="BN1764" s="36">
        <v>294</v>
      </c>
      <c r="BQ1764">
        <f t="shared" si="1253"/>
        <v>1</v>
      </c>
      <c r="BR1764" s="38">
        <v>44737</v>
      </c>
      <c r="BS1764" s="22" t="s">
        <v>1550</v>
      </c>
      <c r="BT1764" s="20" t="str">
        <f t="shared" si="1250"/>
        <v>PASSFestival_COR22E459</v>
      </c>
      <c r="BV1764">
        <v>1</v>
      </c>
      <c r="BW1764" t="s">
        <v>1123</v>
      </c>
    </row>
    <row r="1765" spans="2:75" x14ac:dyDescent="0.3">
      <c r="B1765" s="20">
        <f t="shared" si="1254"/>
        <v>460</v>
      </c>
      <c r="C1765" s="22" t="str">
        <f t="shared" si="1255"/>
        <v>#460 Pass Festival</v>
      </c>
      <c r="D1765" t="str">
        <f t="shared" si="1252"/>
        <v>COR22E460</v>
      </c>
      <c r="E1765" s="53" t="s">
        <v>236</v>
      </c>
      <c r="F1765" s="20">
        <v>1000</v>
      </c>
      <c r="G1765" s="74" t="s">
        <v>2026</v>
      </c>
      <c r="H1765" s="23" t="s">
        <v>146</v>
      </c>
      <c r="J1765" s="54" t="s">
        <v>172</v>
      </c>
      <c r="K1765" s="22" t="s">
        <v>173</v>
      </c>
      <c r="L1765" s="54" t="s">
        <v>147</v>
      </c>
      <c r="M1765" s="22">
        <v>1</v>
      </c>
      <c r="N1765" s="54" t="s">
        <v>174</v>
      </c>
      <c r="T1765" s="54" t="s">
        <v>36</v>
      </c>
      <c r="U1765" s="22" t="s">
        <v>227</v>
      </c>
      <c r="AW1765" s="22"/>
      <c r="AX1765" s="20" t="str">
        <f t="shared" si="1256"/>
        <v>ncreator</v>
      </c>
      <c r="AY1765" s="20">
        <f t="shared" si="1256"/>
        <v>10</v>
      </c>
      <c r="AZ1765" s="20" t="str">
        <f t="shared" si="1256"/>
        <v>cotrcrea</v>
      </c>
      <c r="BA1765" s="20">
        <f t="shared" si="1256"/>
        <v>90</v>
      </c>
      <c r="BB1765" s="20" t="str">
        <f t="shared" si="1256"/>
        <v>nminer</v>
      </c>
      <c r="BC1765" s="20">
        <f t="shared" si="1256"/>
        <v>0</v>
      </c>
      <c r="BD1765" s="14"/>
      <c r="BJ1765" t="s">
        <v>237</v>
      </c>
      <c r="BK1765" t="s">
        <v>152</v>
      </c>
      <c r="BN1765" s="36">
        <v>294</v>
      </c>
      <c r="BQ1765">
        <f t="shared" si="1253"/>
        <v>1</v>
      </c>
      <c r="BR1765" s="38">
        <v>44737</v>
      </c>
      <c r="BS1765" s="22" t="s">
        <v>1550</v>
      </c>
      <c r="BT1765" s="20" t="str">
        <f t="shared" si="1250"/>
        <v>PASSFestival_COR22E460</v>
      </c>
      <c r="BV1765">
        <v>1</v>
      </c>
      <c r="BW1765" t="s">
        <v>1123</v>
      </c>
    </row>
    <row r="1766" spans="2:75" x14ac:dyDescent="0.3">
      <c r="B1766" s="20">
        <f t="shared" si="1254"/>
        <v>461</v>
      </c>
      <c r="C1766" s="22" t="str">
        <f t="shared" si="1255"/>
        <v>#461 Pass Festival</v>
      </c>
      <c r="D1766" t="str">
        <f t="shared" si="1252"/>
        <v>COR22E461</v>
      </c>
      <c r="E1766" s="53" t="s">
        <v>236</v>
      </c>
      <c r="F1766" s="20">
        <v>1000</v>
      </c>
      <c r="G1766" s="74" t="s">
        <v>2027</v>
      </c>
      <c r="H1766" s="23" t="s">
        <v>146</v>
      </c>
      <c r="J1766" s="54" t="s">
        <v>172</v>
      </c>
      <c r="K1766" s="22" t="s">
        <v>173</v>
      </c>
      <c r="L1766" s="54" t="s">
        <v>147</v>
      </c>
      <c r="M1766" s="22">
        <v>1</v>
      </c>
      <c r="N1766" s="54" t="s">
        <v>174</v>
      </c>
      <c r="T1766" s="54" t="s">
        <v>36</v>
      </c>
      <c r="U1766" s="22" t="s">
        <v>227</v>
      </c>
      <c r="AW1766" s="22"/>
      <c r="AX1766" s="20" t="str">
        <f t="shared" si="1256"/>
        <v>ncreator</v>
      </c>
      <c r="AY1766" s="20">
        <f t="shared" si="1256"/>
        <v>10</v>
      </c>
      <c r="AZ1766" s="20" t="str">
        <f t="shared" si="1256"/>
        <v>cotrcrea</v>
      </c>
      <c r="BA1766" s="20">
        <f t="shared" si="1256"/>
        <v>90</v>
      </c>
      <c r="BB1766" s="20" t="str">
        <f t="shared" si="1256"/>
        <v>nminer</v>
      </c>
      <c r="BC1766" s="20">
        <f t="shared" si="1256"/>
        <v>0</v>
      </c>
      <c r="BD1766" s="14"/>
      <c r="BJ1766" t="s">
        <v>237</v>
      </c>
      <c r="BK1766" t="s">
        <v>152</v>
      </c>
      <c r="BN1766" s="36">
        <v>294</v>
      </c>
      <c r="BQ1766">
        <f t="shared" si="1253"/>
        <v>1</v>
      </c>
      <c r="BR1766" s="38">
        <v>44737</v>
      </c>
      <c r="BS1766" s="22" t="s">
        <v>1550</v>
      </c>
      <c r="BT1766" s="20" t="str">
        <f t="shared" si="1250"/>
        <v>PASSFestival_COR22E461</v>
      </c>
      <c r="BV1766">
        <v>1</v>
      </c>
      <c r="BW1766" t="s">
        <v>1123</v>
      </c>
    </row>
    <row r="1767" spans="2:75" x14ac:dyDescent="0.3">
      <c r="B1767" s="20">
        <f t="shared" si="1254"/>
        <v>462</v>
      </c>
      <c r="C1767" s="22" t="str">
        <f t="shared" si="1255"/>
        <v>#462 Pass Festival</v>
      </c>
      <c r="D1767" t="str">
        <f t="shared" si="1252"/>
        <v>COR22E462</v>
      </c>
      <c r="E1767" s="53" t="s">
        <v>236</v>
      </c>
      <c r="F1767" s="20">
        <v>1000</v>
      </c>
      <c r="G1767" s="74" t="s">
        <v>2028</v>
      </c>
      <c r="H1767" s="23" t="s">
        <v>146</v>
      </c>
      <c r="J1767" s="54" t="s">
        <v>172</v>
      </c>
      <c r="K1767" s="22" t="s">
        <v>173</v>
      </c>
      <c r="L1767" s="54" t="s">
        <v>147</v>
      </c>
      <c r="M1767" s="22">
        <v>1</v>
      </c>
      <c r="N1767" s="54" t="s">
        <v>174</v>
      </c>
      <c r="T1767" s="54" t="s">
        <v>36</v>
      </c>
      <c r="U1767" s="22" t="s">
        <v>227</v>
      </c>
      <c r="AW1767" s="22"/>
      <c r="AX1767" s="20" t="str">
        <f t="shared" si="1256"/>
        <v>ncreator</v>
      </c>
      <c r="AY1767" s="20">
        <f t="shared" si="1256"/>
        <v>10</v>
      </c>
      <c r="AZ1767" s="20" t="str">
        <f t="shared" si="1256"/>
        <v>cotrcrea</v>
      </c>
      <c r="BA1767" s="20">
        <f t="shared" si="1256"/>
        <v>90</v>
      </c>
      <c r="BB1767" s="20" t="str">
        <f t="shared" si="1256"/>
        <v>nminer</v>
      </c>
      <c r="BC1767" s="20">
        <f t="shared" si="1256"/>
        <v>0</v>
      </c>
      <c r="BD1767" s="14"/>
      <c r="BJ1767" t="s">
        <v>237</v>
      </c>
      <c r="BK1767" t="s">
        <v>152</v>
      </c>
      <c r="BN1767" s="36">
        <v>294</v>
      </c>
      <c r="BQ1767">
        <f t="shared" si="1253"/>
        <v>1</v>
      </c>
      <c r="BR1767" s="38">
        <v>44737</v>
      </c>
      <c r="BS1767" s="22" t="s">
        <v>1550</v>
      </c>
      <c r="BT1767" s="20" t="str">
        <f t="shared" si="1250"/>
        <v>PASSFestival_COR22E462</v>
      </c>
      <c r="BV1767">
        <v>1</v>
      </c>
      <c r="BW1767" t="s">
        <v>1123</v>
      </c>
    </row>
    <row r="1768" spans="2:75" x14ac:dyDescent="0.3">
      <c r="B1768" s="20">
        <f t="shared" si="1254"/>
        <v>463</v>
      </c>
      <c r="C1768" s="22" t="str">
        <f t="shared" si="1255"/>
        <v>#463 Pass Festival</v>
      </c>
      <c r="D1768" t="str">
        <f t="shared" si="1252"/>
        <v>COR22E463</v>
      </c>
      <c r="E1768" s="53" t="s">
        <v>236</v>
      </c>
      <c r="F1768" s="20">
        <v>1000</v>
      </c>
      <c r="G1768" s="74" t="s">
        <v>2029</v>
      </c>
      <c r="H1768" s="23" t="s">
        <v>146</v>
      </c>
      <c r="J1768" s="54" t="s">
        <v>172</v>
      </c>
      <c r="K1768" s="22" t="s">
        <v>173</v>
      </c>
      <c r="L1768" s="54" t="s">
        <v>147</v>
      </c>
      <c r="M1768" s="22">
        <v>1</v>
      </c>
      <c r="N1768" s="54" t="s">
        <v>174</v>
      </c>
      <c r="T1768" s="54" t="s">
        <v>36</v>
      </c>
      <c r="U1768" s="22" t="s">
        <v>227</v>
      </c>
      <c r="AW1768" s="22"/>
      <c r="AX1768" s="20" t="str">
        <f t="shared" si="1256"/>
        <v>ncreator</v>
      </c>
      <c r="AY1768" s="20">
        <f t="shared" si="1256"/>
        <v>10</v>
      </c>
      <c r="AZ1768" s="20" t="str">
        <f t="shared" si="1256"/>
        <v>cotrcrea</v>
      </c>
      <c r="BA1768" s="20">
        <f t="shared" si="1256"/>
        <v>90</v>
      </c>
      <c r="BB1768" s="20" t="str">
        <f t="shared" si="1256"/>
        <v>nminer</v>
      </c>
      <c r="BC1768" s="20">
        <f t="shared" si="1256"/>
        <v>0</v>
      </c>
      <c r="BD1768" s="14"/>
      <c r="BJ1768" t="s">
        <v>237</v>
      </c>
      <c r="BK1768" t="s">
        <v>152</v>
      </c>
      <c r="BN1768" s="36">
        <v>294</v>
      </c>
      <c r="BQ1768">
        <f t="shared" si="1253"/>
        <v>1</v>
      </c>
      <c r="BR1768" s="38">
        <v>44737</v>
      </c>
      <c r="BS1768" s="22" t="s">
        <v>1550</v>
      </c>
      <c r="BT1768" s="20" t="str">
        <f t="shared" si="1250"/>
        <v>PASSFestival_COR22E463</v>
      </c>
      <c r="BV1768">
        <v>1</v>
      </c>
      <c r="BW1768" t="s">
        <v>1123</v>
      </c>
    </row>
    <row r="1769" spans="2:75" x14ac:dyDescent="0.3">
      <c r="B1769" s="20">
        <f t="shared" si="1254"/>
        <v>464</v>
      </c>
      <c r="C1769" s="22" t="str">
        <f t="shared" si="1255"/>
        <v>#464 Pass Festival</v>
      </c>
      <c r="D1769" t="str">
        <f t="shared" si="1252"/>
        <v>COR22E464</v>
      </c>
      <c r="E1769" s="53" t="s">
        <v>236</v>
      </c>
      <c r="F1769" s="20">
        <v>1000</v>
      </c>
      <c r="G1769" s="74" t="s">
        <v>2030</v>
      </c>
      <c r="H1769" s="23" t="s">
        <v>146</v>
      </c>
      <c r="J1769" s="54" t="s">
        <v>172</v>
      </c>
      <c r="K1769" s="22" t="s">
        <v>173</v>
      </c>
      <c r="L1769" s="54" t="s">
        <v>147</v>
      </c>
      <c r="M1769" s="22">
        <v>1</v>
      </c>
      <c r="N1769" s="54" t="s">
        <v>174</v>
      </c>
      <c r="T1769" s="54" t="s">
        <v>36</v>
      </c>
      <c r="U1769" s="22" t="s">
        <v>227</v>
      </c>
      <c r="AW1769" s="22"/>
      <c r="AX1769" s="20" t="str">
        <f t="shared" si="1256"/>
        <v>ncreator</v>
      </c>
      <c r="AY1769" s="20">
        <f t="shared" si="1256"/>
        <v>10</v>
      </c>
      <c r="AZ1769" s="20" t="str">
        <f t="shared" si="1256"/>
        <v>cotrcrea</v>
      </c>
      <c r="BA1769" s="20">
        <f t="shared" si="1256"/>
        <v>90</v>
      </c>
      <c r="BB1769" s="20" t="str">
        <f t="shared" si="1256"/>
        <v>nminer</v>
      </c>
      <c r="BC1769" s="20">
        <f t="shared" si="1256"/>
        <v>0</v>
      </c>
      <c r="BD1769" s="14"/>
      <c r="BJ1769" t="s">
        <v>237</v>
      </c>
      <c r="BK1769" t="s">
        <v>152</v>
      </c>
      <c r="BN1769" s="36">
        <v>294</v>
      </c>
      <c r="BQ1769">
        <f t="shared" si="1253"/>
        <v>1</v>
      </c>
      <c r="BR1769" s="38">
        <v>44737</v>
      </c>
      <c r="BS1769" s="22" t="s">
        <v>1550</v>
      </c>
      <c r="BT1769" s="20" t="str">
        <f t="shared" si="1250"/>
        <v>PASSFestival_COR22E464</v>
      </c>
      <c r="BV1769">
        <v>1</v>
      </c>
      <c r="BW1769" t="s">
        <v>1123</v>
      </c>
    </row>
    <row r="1770" spans="2:75" x14ac:dyDescent="0.3">
      <c r="B1770" s="20">
        <f t="shared" si="1254"/>
        <v>465</v>
      </c>
      <c r="C1770" s="22" t="str">
        <f t="shared" si="1255"/>
        <v>#465 Pass Festival</v>
      </c>
      <c r="D1770" t="str">
        <f t="shared" si="1252"/>
        <v>COR22E465</v>
      </c>
      <c r="E1770" s="53" t="s">
        <v>236</v>
      </c>
      <c r="F1770" s="20">
        <v>1000</v>
      </c>
      <c r="G1770" s="74" t="s">
        <v>2031</v>
      </c>
      <c r="H1770" s="23" t="s">
        <v>146</v>
      </c>
      <c r="J1770" s="54" t="s">
        <v>172</v>
      </c>
      <c r="K1770" s="22" t="s">
        <v>173</v>
      </c>
      <c r="L1770" s="54" t="s">
        <v>147</v>
      </c>
      <c r="M1770" s="22">
        <v>1</v>
      </c>
      <c r="N1770" s="54" t="s">
        <v>174</v>
      </c>
      <c r="T1770" s="54" t="s">
        <v>36</v>
      </c>
      <c r="U1770" s="22" t="s">
        <v>227</v>
      </c>
      <c r="AW1770" s="22"/>
      <c r="AX1770" s="20" t="str">
        <f t="shared" si="1256"/>
        <v>ncreator</v>
      </c>
      <c r="AY1770" s="20">
        <f t="shared" si="1256"/>
        <v>10</v>
      </c>
      <c r="AZ1770" s="20" t="str">
        <f t="shared" si="1256"/>
        <v>cotrcrea</v>
      </c>
      <c r="BA1770" s="20">
        <f t="shared" si="1256"/>
        <v>90</v>
      </c>
      <c r="BB1770" s="20" t="str">
        <f t="shared" si="1256"/>
        <v>nminer</v>
      </c>
      <c r="BC1770" s="20">
        <f t="shared" si="1256"/>
        <v>0</v>
      </c>
      <c r="BD1770" s="14"/>
      <c r="BJ1770" t="s">
        <v>237</v>
      </c>
      <c r="BK1770" t="s">
        <v>152</v>
      </c>
      <c r="BN1770" s="36">
        <v>294</v>
      </c>
      <c r="BQ1770">
        <f t="shared" si="1253"/>
        <v>1</v>
      </c>
      <c r="BR1770" s="38">
        <v>44737</v>
      </c>
      <c r="BS1770" s="22" t="s">
        <v>1550</v>
      </c>
      <c r="BT1770" s="20" t="str">
        <f t="shared" si="1250"/>
        <v>PASSFestival_COR22E465</v>
      </c>
      <c r="BV1770">
        <v>1</v>
      </c>
      <c r="BW1770" t="s">
        <v>1123</v>
      </c>
    </row>
    <row r="1771" spans="2:75" x14ac:dyDescent="0.3">
      <c r="B1771" s="20">
        <f t="shared" si="1254"/>
        <v>466</v>
      </c>
      <c r="C1771" s="22" t="str">
        <f t="shared" si="1255"/>
        <v>#466 Pass Festival</v>
      </c>
      <c r="D1771" t="str">
        <f t="shared" si="1252"/>
        <v>COR22E466</v>
      </c>
      <c r="E1771" s="53" t="s">
        <v>236</v>
      </c>
      <c r="F1771" s="20">
        <v>1000</v>
      </c>
      <c r="G1771" s="74" t="s">
        <v>2032</v>
      </c>
      <c r="H1771" s="23" t="s">
        <v>146</v>
      </c>
      <c r="J1771" s="54" t="s">
        <v>172</v>
      </c>
      <c r="K1771" s="22" t="s">
        <v>173</v>
      </c>
      <c r="L1771" s="54" t="s">
        <v>147</v>
      </c>
      <c r="M1771" s="22">
        <v>1</v>
      </c>
      <c r="N1771" s="54" t="s">
        <v>174</v>
      </c>
      <c r="T1771" s="54" t="s">
        <v>36</v>
      </c>
      <c r="U1771" s="22" t="s">
        <v>227</v>
      </c>
      <c r="AW1771" s="22"/>
      <c r="AX1771" s="20" t="str">
        <f t="shared" si="1256"/>
        <v>ncreator</v>
      </c>
      <c r="AY1771" s="20">
        <f t="shared" si="1256"/>
        <v>10</v>
      </c>
      <c r="AZ1771" s="20" t="str">
        <f t="shared" si="1256"/>
        <v>cotrcrea</v>
      </c>
      <c r="BA1771" s="20">
        <f t="shared" si="1256"/>
        <v>90</v>
      </c>
      <c r="BB1771" s="20" t="str">
        <f t="shared" si="1256"/>
        <v>nminer</v>
      </c>
      <c r="BC1771" s="20">
        <f t="shared" si="1256"/>
        <v>0</v>
      </c>
      <c r="BD1771" s="14"/>
      <c r="BJ1771" t="s">
        <v>237</v>
      </c>
      <c r="BK1771" t="s">
        <v>152</v>
      </c>
      <c r="BN1771" s="36">
        <v>294</v>
      </c>
      <c r="BQ1771">
        <f t="shared" si="1253"/>
        <v>1</v>
      </c>
      <c r="BR1771" s="38">
        <v>44737</v>
      </c>
      <c r="BS1771" s="22" t="s">
        <v>1550</v>
      </c>
      <c r="BT1771" s="20" t="str">
        <f t="shared" si="1250"/>
        <v>PASSFestival_COR22E466</v>
      </c>
      <c r="BV1771">
        <v>1</v>
      </c>
      <c r="BW1771" t="s">
        <v>1123</v>
      </c>
    </row>
    <row r="1772" spans="2:75" x14ac:dyDescent="0.3">
      <c r="B1772" s="20">
        <f t="shared" si="1254"/>
        <v>467</v>
      </c>
      <c r="C1772" s="22" t="str">
        <f t="shared" si="1255"/>
        <v>#467 Pass Festival</v>
      </c>
      <c r="D1772" t="str">
        <f t="shared" si="1252"/>
        <v>COR22E467</v>
      </c>
      <c r="E1772" s="53" t="s">
        <v>236</v>
      </c>
      <c r="F1772" s="20">
        <v>1000</v>
      </c>
      <c r="G1772" s="74" t="s">
        <v>2033</v>
      </c>
      <c r="H1772" s="23" t="s">
        <v>146</v>
      </c>
      <c r="J1772" s="54" t="s">
        <v>172</v>
      </c>
      <c r="K1772" s="22" t="s">
        <v>173</v>
      </c>
      <c r="L1772" s="54" t="s">
        <v>147</v>
      </c>
      <c r="M1772" s="22">
        <v>1</v>
      </c>
      <c r="N1772" s="54" t="s">
        <v>174</v>
      </c>
      <c r="T1772" s="54" t="s">
        <v>36</v>
      </c>
      <c r="U1772" s="22" t="s">
        <v>227</v>
      </c>
      <c r="AW1772" s="22"/>
      <c r="AX1772" s="20" t="str">
        <f t="shared" si="1256"/>
        <v>ncreator</v>
      </c>
      <c r="AY1772" s="20">
        <f t="shared" si="1256"/>
        <v>10</v>
      </c>
      <c r="AZ1772" s="20" t="str">
        <f t="shared" si="1256"/>
        <v>cotrcrea</v>
      </c>
      <c r="BA1772" s="20">
        <f t="shared" si="1256"/>
        <v>90</v>
      </c>
      <c r="BB1772" s="20" t="str">
        <f t="shared" si="1256"/>
        <v>nminer</v>
      </c>
      <c r="BC1772" s="20">
        <f t="shared" si="1256"/>
        <v>0</v>
      </c>
      <c r="BD1772" s="14"/>
      <c r="BJ1772" t="s">
        <v>237</v>
      </c>
      <c r="BK1772" t="s">
        <v>152</v>
      </c>
      <c r="BN1772" s="36">
        <v>294</v>
      </c>
      <c r="BQ1772">
        <f t="shared" si="1253"/>
        <v>1</v>
      </c>
      <c r="BR1772" s="38">
        <v>44737</v>
      </c>
      <c r="BS1772" s="22" t="s">
        <v>1550</v>
      </c>
      <c r="BT1772" s="20" t="str">
        <f t="shared" si="1250"/>
        <v>PASSFestival_COR22E467</v>
      </c>
      <c r="BV1772">
        <v>1</v>
      </c>
      <c r="BW1772" t="s">
        <v>1123</v>
      </c>
    </row>
    <row r="1773" spans="2:75" x14ac:dyDescent="0.3">
      <c r="B1773" s="20">
        <f t="shared" si="1254"/>
        <v>468</v>
      </c>
      <c r="C1773" s="22" t="str">
        <f t="shared" si="1255"/>
        <v>#468 Pass Festival</v>
      </c>
      <c r="D1773" t="str">
        <f t="shared" si="1252"/>
        <v>COR22E468</v>
      </c>
      <c r="E1773" s="53" t="s">
        <v>236</v>
      </c>
      <c r="F1773" s="20">
        <v>1000</v>
      </c>
      <c r="G1773" s="74" t="s">
        <v>2034</v>
      </c>
      <c r="H1773" s="23" t="s">
        <v>146</v>
      </c>
      <c r="J1773" s="54" t="s">
        <v>172</v>
      </c>
      <c r="K1773" s="22" t="s">
        <v>173</v>
      </c>
      <c r="L1773" s="54" t="s">
        <v>147</v>
      </c>
      <c r="M1773" s="22">
        <v>1</v>
      </c>
      <c r="N1773" s="54" t="s">
        <v>174</v>
      </c>
      <c r="T1773" s="54" t="s">
        <v>36</v>
      </c>
      <c r="U1773" s="22" t="s">
        <v>227</v>
      </c>
      <c r="AW1773" s="22"/>
      <c r="AX1773" s="20" t="str">
        <f t="shared" si="1256"/>
        <v>ncreator</v>
      </c>
      <c r="AY1773" s="20">
        <f t="shared" si="1256"/>
        <v>10</v>
      </c>
      <c r="AZ1773" s="20" t="str">
        <f t="shared" si="1256"/>
        <v>cotrcrea</v>
      </c>
      <c r="BA1773" s="20">
        <f t="shared" si="1256"/>
        <v>90</v>
      </c>
      <c r="BB1773" s="20" t="str">
        <f t="shared" si="1256"/>
        <v>nminer</v>
      </c>
      <c r="BC1773" s="20">
        <f t="shared" si="1256"/>
        <v>0</v>
      </c>
      <c r="BD1773" s="14"/>
      <c r="BJ1773" t="s">
        <v>237</v>
      </c>
      <c r="BK1773" t="s">
        <v>152</v>
      </c>
      <c r="BN1773" s="36">
        <v>294</v>
      </c>
      <c r="BQ1773">
        <f t="shared" si="1253"/>
        <v>1</v>
      </c>
      <c r="BR1773" s="38">
        <v>44737</v>
      </c>
      <c r="BS1773" s="22" t="s">
        <v>1550</v>
      </c>
      <c r="BT1773" s="20" t="str">
        <f t="shared" si="1250"/>
        <v>PASSFestival_COR22E468</v>
      </c>
      <c r="BV1773">
        <v>1</v>
      </c>
      <c r="BW1773" t="s">
        <v>1123</v>
      </c>
    </row>
    <row r="1774" spans="2:75" x14ac:dyDescent="0.3">
      <c r="B1774" s="20">
        <f t="shared" si="1254"/>
        <v>469</v>
      </c>
      <c r="C1774" s="22" t="str">
        <f t="shared" si="1255"/>
        <v>#469 Pass Festival</v>
      </c>
      <c r="D1774" t="str">
        <f t="shared" si="1252"/>
        <v>COR22E469</v>
      </c>
      <c r="E1774" s="53" t="s">
        <v>236</v>
      </c>
      <c r="F1774" s="20">
        <v>1000</v>
      </c>
      <c r="G1774" s="74" t="s">
        <v>2035</v>
      </c>
      <c r="H1774" s="23" t="s">
        <v>146</v>
      </c>
      <c r="J1774" s="54" t="s">
        <v>172</v>
      </c>
      <c r="K1774" s="22" t="s">
        <v>173</v>
      </c>
      <c r="L1774" s="54" t="s">
        <v>147</v>
      </c>
      <c r="M1774" s="22">
        <v>1</v>
      </c>
      <c r="N1774" s="54" t="s">
        <v>174</v>
      </c>
      <c r="T1774" s="54" t="s">
        <v>36</v>
      </c>
      <c r="U1774" s="22" t="s">
        <v>227</v>
      </c>
      <c r="AW1774" s="22"/>
      <c r="AX1774" s="20" t="str">
        <f t="shared" si="1256"/>
        <v>ncreator</v>
      </c>
      <c r="AY1774" s="20">
        <f t="shared" si="1256"/>
        <v>10</v>
      </c>
      <c r="AZ1774" s="20" t="str">
        <f t="shared" si="1256"/>
        <v>cotrcrea</v>
      </c>
      <c r="BA1774" s="20">
        <f t="shared" si="1256"/>
        <v>90</v>
      </c>
      <c r="BB1774" s="20" t="str">
        <f t="shared" si="1256"/>
        <v>nminer</v>
      </c>
      <c r="BC1774" s="20">
        <f t="shared" si="1256"/>
        <v>0</v>
      </c>
      <c r="BD1774" s="14"/>
      <c r="BJ1774" t="s">
        <v>237</v>
      </c>
      <c r="BK1774" t="s">
        <v>152</v>
      </c>
      <c r="BN1774" s="36">
        <v>294</v>
      </c>
      <c r="BQ1774">
        <f t="shared" si="1253"/>
        <v>1</v>
      </c>
      <c r="BR1774" s="38">
        <v>44737</v>
      </c>
      <c r="BS1774" s="22" t="s">
        <v>1550</v>
      </c>
      <c r="BT1774" s="20" t="str">
        <f t="shared" si="1250"/>
        <v>PASSFestival_COR22E469</v>
      </c>
      <c r="BV1774">
        <v>1</v>
      </c>
      <c r="BW1774" t="s">
        <v>1123</v>
      </c>
    </row>
    <row r="1775" spans="2:75" x14ac:dyDescent="0.3">
      <c r="B1775" s="20">
        <f t="shared" si="1254"/>
        <v>470</v>
      </c>
      <c r="C1775" s="22" t="str">
        <f t="shared" si="1255"/>
        <v>#470 Pass Festival</v>
      </c>
      <c r="D1775" t="str">
        <f t="shared" si="1252"/>
        <v>COR22E470</v>
      </c>
      <c r="E1775" s="53" t="s">
        <v>236</v>
      </c>
      <c r="F1775" s="20">
        <v>1000</v>
      </c>
      <c r="G1775" s="74" t="s">
        <v>2036</v>
      </c>
      <c r="H1775" s="23" t="s">
        <v>146</v>
      </c>
      <c r="J1775" s="54" t="s">
        <v>172</v>
      </c>
      <c r="K1775" s="22" t="s">
        <v>173</v>
      </c>
      <c r="L1775" s="54" t="s">
        <v>147</v>
      </c>
      <c r="M1775" s="22">
        <v>1</v>
      </c>
      <c r="N1775" s="54" t="s">
        <v>174</v>
      </c>
      <c r="T1775" s="54" t="s">
        <v>36</v>
      </c>
      <c r="U1775" s="22" t="s">
        <v>227</v>
      </c>
      <c r="AW1775" s="22"/>
      <c r="AX1775" s="20" t="str">
        <f t="shared" si="1256"/>
        <v>ncreator</v>
      </c>
      <c r="AY1775" s="20">
        <f t="shared" si="1256"/>
        <v>10</v>
      </c>
      <c r="AZ1775" s="20" t="str">
        <f t="shared" si="1256"/>
        <v>cotrcrea</v>
      </c>
      <c r="BA1775" s="20">
        <f t="shared" si="1256"/>
        <v>90</v>
      </c>
      <c r="BB1775" s="20" t="str">
        <f t="shared" si="1256"/>
        <v>nminer</v>
      </c>
      <c r="BC1775" s="20">
        <f t="shared" si="1256"/>
        <v>0</v>
      </c>
      <c r="BD1775" s="14"/>
      <c r="BJ1775" t="s">
        <v>237</v>
      </c>
      <c r="BK1775" t="s">
        <v>152</v>
      </c>
      <c r="BN1775" s="36">
        <v>294</v>
      </c>
      <c r="BQ1775">
        <f t="shared" si="1253"/>
        <v>1</v>
      </c>
      <c r="BR1775" s="38">
        <v>44737</v>
      </c>
      <c r="BS1775" s="22" t="s">
        <v>1550</v>
      </c>
      <c r="BT1775" s="20" t="str">
        <f t="shared" si="1250"/>
        <v>PASSFestival_COR22E470</v>
      </c>
      <c r="BV1775">
        <v>1</v>
      </c>
      <c r="BW1775" t="s">
        <v>1123</v>
      </c>
    </row>
    <row r="1776" spans="2:75" x14ac:dyDescent="0.3">
      <c r="B1776" s="20">
        <f t="shared" si="1254"/>
        <v>471</v>
      </c>
      <c r="C1776" s="22" t="str">
        <f t="shared" si="1255"/>
        <v>#471 Pass Festival</v>
      </c>
      <c r="D1776" t="str">
        <f t="shared" si="1252"/>
        <v>COR22E471</v>
      </c>
      <c r="E1776" s="53" t="s">
        <v>236</v>
      </c>
      <c r="F1776" s="20">
        <v>1000</v>
      </c>
      <c r="G1776" s="74" t="s">
        <v>2037</v>
      </c>
      <c r="H1776" s="23" t="s">
        <v>146</v>
      </c>
      <c r="J1776" s="54" t="s">
        <v>172</v>
      </c>
      <c r="K1776" s="22" t="s">
        <v>173</v>
      </c>
      <c r="L1776" s="54" t="s">
        <v>147</v>
      </c>
      <c r="M1776" s="22">
        <v>1</v>
      </c>
      <c r="N1776" s="54" t="s">
        <v>174</v>
      </c>
      <c r="T1776" s="54" t="s">
        <v>36</v>
      </c>
      <c r="U1776" s="22" t="s">
        <v>227</v>
      </c>
      <c r="AW1776" s="22"/>
      <c r="AX1776" s="20" t="str">
        <f t="shared" ref="AX1776:BC1791" si="1257">AX1775</f>
        <v>ncreator</v>
      </c>
      <c r="AY1776" s="20">
        <f t="shared" si="1257"/>
        <v>10</v>
      </c>
      <c r="AZ1776" s="20" t="str">
        <f t="shared" si="1257"/>
        <v>cotrcrea</v>
      </c>
      <c r="BA1776" s="20">
        <f t="shared" si="1257"/>
        <v>90</v>
      </c>
      <c r="BB1776" s="20" t="str">
        <f t="shared" si="1257"/>
        <v>nminer</v>
      </c>
      <c r="BC1776" s="20">
        <f t="shared" si="1257"/>
        <v>0</v>
      </c>
      <c r="BD1776" s="14"/>
      <c r="BJ1776" t="s">
        <v>237</v>
      </c>
      <c r="BK1776" t="s">
        <v>152</v>
      </c>
      <c r="BN1776" s="36">
        <v>294</v>
      </c>
      <c r="BQ1776">
        <f t="shared" si="1253"/>
        <v>1</v>
      </c>
      <c r="BR1776" s="38">
        <v>44737</v>
      </c>
      <c r="BS1776" s="22" t="s">
        <v>1550</v>
      </c>
      <c r="BT1776" s="20" t="str">
        <f t="shared" si="1250"/>
        <v>PASSFestival_COR22E471</v>
      </c>
      <c r="BV1776">
        <v>1</v>
      </c>
      <c r="BW1776" t="s">
        <v>1123</v>
      </c>
    </row>
    <row r="1777" spans="2:75" x14ac:dyDescent="0.3">
      <c r="B1777" s="20">
        <f t="shared" si="1254"/>
        <v>472</v>
      </c>
      <c r="C1777" s="22" t="str">
        <f t="shared" si="1255"/>
        <v>#472 Pass Festival</v>
      </c>
      <c r="D1777" t="str">
        <f t="shared" si="1252"/>
        <v>COR22E472</v>
      </c>
      <c r="E1777" s="53" t="s">
        <v>236</v>
      </c>
      <c r="F1777" s="20">
        <v>1000</v>
      </c>
      <c r="G1777" s="74" t="s">
        <v>2038</v>
      </c>
      <c r="H1777" s="23" t="s">
        <v>146</v>
      </c>
      <c r="J1777" s="54" t="s">
        <v>172</v>
      </c>
      <c r="K1777" s="22" t="s">
        <v>173</v>
      </c>
      <c r="L1777" s="54" t="s">
        <v>147</v>
      </c>
      <c r="M1777" s="22">
        <v>1</v>
      </c>
      <c r="N1777" s="54" t="s">
        <v>174</v>
      </c>
      <c r="T1777" s="54" t="s">
        <v>36</v>
      </c>
      <c r="U1777" s="22" t="s">
        <v>227</v>
      </c>
      <c r="AW1777" s="22"/>
      <c r="AX1777" s="20" t="str">
        <f t="shared" si="1257"/>
        <v>ncreator</v>
      </c>
      <c r="AY1777" s="20">
        <f t="shared" si="1257"/>
        <v>10</v>
      </c>
      <c r="AZ1777" s="20" t="str">
        <f t="shared" si="1257"/>
        <v>cotrcrea</v>
      </c>
      <c r="BA1777" s="20">
        <f t="shared" si="1257"/>
        <v>90</v>
      </c>
      <c r="BB1777" s="20" t="str">
        <f t="shared" si="1257"/>
        <v>nminer</v>
      </c>
      <c r="BC1777" s="20">
        <f t="shared" si="1257"/>
        <v>0</v>
      </c>
      <c r="BD1777" s="14"/>
      <c r="BJ1777" t="s">
        <v>237</v>
      </c>
      <c r="BK1777" t="s">
        <v>152</v>
      </c>
      <c r="BN1777" s="36">
        <v>294</v>
      </c>
      <c r="BQ1777">
        <f t="shared" si="1253"/>
        <v>1</v>
      </c>
      <c r="BR1777" s="38">
        <v>44737</v>
      </c>
      <c r="BS1777" s="22" t="s">
        <v>1550</v>
      </c>
      <c r="BT1777" s="20" t="str">
        <f t="shared" si="1250"/>
        <v>PASSFestival_COR22E472</v>
      </c>
      <c r="BV1777">
        <v>1</v>
      </c>
      <c r="BW1777" t="s">
        <v>1123</v>
      </c>
    </row>
    <row r="1778" spans="2:75" x14ac:dyDescent="0.3">
      <c r="B1778" s="20">
        <f t="shared" si="1254"/>
        <v>473</v>
      </c>
      <c r="C1778" s="22" t="str">
        <f t="shared" si="1255"/>
        <v>#473 Pass Festival</v>
      </c>
      <c r="D1778" t="str">
        <f t="shared" si="1252"/>
        <v>COR22E473</v>
      </c>
      <c r="E1778" s="53" t="s">
        <v>236</v>
      </c>
      <c r="F1778" s="20">
        <v>1000</v>
      </c>
      <c r="G1778" s="74" t="s">
        <v>2039</v>
      </c>
      <c r="H1778" s="23" t="s">
        <v>146</v>
      </c>
      <c r="J1778" s="54" t="s">
        <v>172</v>
      </c>
      <c r="K1778" s="22" t="s">
        <v>173</v>
      </c>
      <c r="L1778" s="54" t="s">
        <v>147</v>
      </c>
      <c r="M1778" s="22">
        <v>1</v>
      </c>
      <c r="N1778" s="54" t="s">
        <v>174</v>
      </c>
      <c r="T1778" s="54" t="s">
        <v>36</v>
      </c>
      <c r="U1778" s="22" t="s">
        <v>227</v>
      </c>
      <c r="AW1778" s="22"/>
      <c r="AX1778" s="20" t="str">
        <f t="shared" si="1257"/>
        <v>ncreator</v>
      </c>
      <c r="AY1778" s="20">
        <f t="shared" si="1257"/>
        <v>10</v>
      </c>
      <c r="AZ1778" s="20" t="str">
        <f t="shared" si="1257"/>
        <v>cotrcrea</v>
      </c>
      <c r="BA1778" s="20">
        <f t="shared" si="1257"/>
        <v>90</v>
      </c>
      <c r="BB1778" s="20" t="str">
        <f t="shared" si="1257"/>
        <v>nminer</v>
      </c>
      <c r="BC1778" s="20">
        <f t="shared" si="1257"/>
        <v>0</v>
      </c>
      <c r="BD1778" s="14"/>
      <c r="BJ1778" t="s">
        <v>237</v>
      </c>
      <c r="BK1778" t="s">
        <v>152</v>
      </c>
      <c r="BN1778" s="36">
        <v>294</v>
      </c>
      <c r="BQ1778">
        <f t="shared" si="1253"/>
        <v>1</v>
      </c>
      <c r="BR1778" s="38">
        <v>44737</v>
      </c>
      <c r="BS1778" s="22" t="s">
        <v>1550</v>
      </c>
      <c r="BT1778" s="20" t="str">
        <f t="shared" si="1250"/>
        <v>PASSFestival_COR22E473</v>
      </c>
      <c r="BV1778">
        <v>1</v>
      </c>
      <c r="BW1778" t="s">
        <v>1123</v>
      </c>
    </row>
    <row r="1779" spans="2:75" x14ac:dyDescent="0.3">
      <c r="B1779" s="20">
        <f t="shared" si="1254"/>
        <v>474</v>
      </c>
      <c r="C1779" s="22" t="str">
        <f t="shared" si="1255"/>
        <v>#474 Pass Festival</v>
      </c>
      <c r="D1779" t="str">
        <f t="shared" si="1252"/>
        <v>COR22E474</v>
      </c>
      <c r="E1779" s="53" t="s">
        <v>236</v>
      </c>
      <c r="F1779" s="20">
        <v>1000</v>
      </c>
      <c r="G1779" s="74" t="s">
        <v>2040</v>
      </c>
      <c r="H1779" s="23" t="s">
        <v>146</v>
      </c>
      <c r="J1779" s="54" t="s">
        <v>172</v>
      </c>
      <c r="K1779" s="22" t="s">
        <v>173</v>
      </c>
      <c r="L1779" s="54" t="s">
        <v>147</v>
      </c>
      <c r="M1779" s="22">
        <v>1</v>
      </c>
      <c r="N1779" s="54" t="s">
        <v>174</v>
      </c>
      <c r="T1779" s="54" t="s">
        <v>36</v>
      </c>
      <c r="U1779" s="22" t="s">
        <v>227</v>
      </c>
      <c r="AW1779" s="22"/>
      <c r="AX1779" s="20" t="str">
        <f t="shared" si="1257"/>
        <v>ncreator</v>
      </c>
      <c r="AY1779" s="20">
        <f t="shared" si="1257"/>
        <v>10</v>
      </c>
      <c r="AZ1779" s="20" t="str">
        <f t="shared" si="1257"/>
        <v>cotrcrea</v>
      </c>
      <c r="BA1779" s="20">
        <f t="shared" si="1257"/>
        <v>90</v>
      </c>
      <c r="BB1779" s="20" t="str">
        <f t="shared" si="1257"/>
        <v>nminer</v>
      </c>
      <c r="BC1779" s="20">
        <f t="shared" si="1257"/>
        <v>0</v>
      </c>
      <c r="BD1779" s="14"/>
      <c r="BJ1779" t="s">
        <v>237</v>
      </c>
      <c r="BK1779" t="s">
        <v>152</v>
      </c>
      <c r="BN1779" s="36">
        <v>294</v>
      </c>
      <c r="BQ1779">
        <f t="shared" si="1253"/>
        <v>1</v>
      </c>
      <c r="BR1779" s="38">
        <v>44737</v>
      </c>
      <c r="BS1779" s="22" t="s">
        <v>1550</v>
      </c>
      <c r="BT1779" s="20" t="str">
        <f t="shared" si="1250"/>
        <v>PASSFestival_COR22E474</v>
      </c>
      <c r="BV1779">
        <v>1</v>
      </c>
      <c r="BW1779" t="s">
        <v>1123</v>
      </c>
    </row>
    <row r="1780" spans="2:75" x14ac:dyDescent="0.3">
      <c r="B1780" s="20">
        <f t="shared" si="1254"/>
        <v>475</v>
      </c>
      <c r="C1780" s="22" t="str">
        <f t="shared" si="1255"/>
        <v>#475 Pass Festival</v>
      </c>
      <c r="D1780" t="str">
        <f t="shared" si="1252"/>
        <v>COR22E475</v>
      </c>
      <c r="E1780" s="53" t="s">
        <v>236</v>
      </c>
      <c r="F1780" s="20">
        <v>1000</v>
      </c>
      <c r="G1780" s="74" t="s">
        <v>2041</v>
      </c>
      <c r="H1780" s="23" t="s">
        <v>146</v>
      </c>
      <c r="J1780" s="54" t="s">
        <v>172</v>
      </c>
      <c r="K1780" s="22" t="s">
        <v>173</v>
      </c>
      <c r="L1780" s="54" t="s">
        <v>147</v>
      </c>
      <c r="M1780" s="22">
        <v>1</v>
      </c>
      <c r="N1780" s="54" t="s">
        <v>174</v>
      </c>
      <c r="T1780" s="54" t="s">
        <v>36</v>
      </c>
      <c r="U1780" s="22" t="s">
        <v>227</v>
      </c>
      <c r="AW1780" s="22"/>
      <c r="AX1780" s="20" t="str">
        <f t="shared" si="1257"/>
        <v>ncreator</v>
      </c>
      <c r="AY1780" s="20">
        <f t="shared" si="1257"/>
        <v>10</v>
      </c>
      <c r="AZ1780" s="20" t="str">
        <f t="shared" si="1257"/>
        <v>cotrcrea</v>
      </c>
      <c r="BA1780" s="20">
        <f t="shared" si="1257"/>
        <v>90</v>
      </c>
      <c r="BB1780" s="20" t="str">
        <f t="shared" si="1257"/>
        <v>nminer</v>
      </c>
      <c r="BC1780" s="20">
        <f t="shared" si="1257"/>
        <v>0</v>
      </c>
      <c r="BD1780" s="14"/>
      <c r="BJ1780" t="s">
        <v>237</v>
      </c>
      <c r="BK1780" t="s">
        <v>152</v>
      </c>
      <c r="BN1780" s="36">
        <v>294</v>
      </c>
      <c r="BQ1780">
        <f t="shared" si="1253"/>
        <v>1</v>
      </c>
      <c r="BR1780" s="38">
        <v>44737</v>
      </c>
      <c r="BS1780" s="22" t="s">
        <v>1550</v>
      </c>
      <c r="BT1780" s="20" t="str">
        <f t="shared" si="1250"/>
        <v>PASSFestival_COR22E475</v>
      </c>
      <c r="BV1780">
        <v>1</v>
      </c>
      <c r="BW1780" t="s">
        <v>1123</v>
      </c>
    </row>
    <row r="1781" spans="2:75" x14ac:dyDescent="0.3">
      <c r="B1781" s="20">
        <f t="shared" si="1254"/>
        <v>476</v>
      </c>
      <c r="C1781" s="22" t="str">
        <f t="shared" si="1255"/>
        <v>#476 Pass Festival</v>
      </c>
      <c r="D1781" t="str">
        <f t="shared" si="1252"/>
        <v>COR22E476</v>
      </c>
      <c r="E1781" s="53" t="s">
        <v>236</v>
      </c>
      <c r="F1781" s="20">
        <v>1000</v>
      </c>
      <c r="G1781" s="74" t="s">
        <v>2042</v>
      </c>
      <c r="H1781" s="23" t="s">
        <v>146</v>
      </c>
      <c r="J1781" s="54" t="s">
        <v>172</v>
      </c>
      <c r="K1781" s="22" t="s">
        <v>173</v>
      </c>
      <c r="L1781" s="54" t="s">
        <v>147</v>
      </c>
      <c r="M1781" s="22">
        <v>1</v>
      </c>
      <c r="N1781" s="54" t="s">
        <v>174</v>
      </c>
      <c r="T1781" s="54" t="s">
        <v>36</v>
      </c>
      <c r="U1781" s="22" t="s">
        <v>227</v>
      </c>
      <c r="AW1781" s="22"/>
      <c r="AX1781" s="20" t="str">
        <f t="shared" si="1257"/>
        <v>ncreator</v>
      </c>
      <c r="AY1781" s="20">
        <f t="shared" si="1257"/>
        <v>10</v>
      </c>
      <c r="AZ1781" s="20" t="str">
        <f t="shared" si="1257"/>
        <v>cotrcrea</v>
      </c>
      <c r="BA1781" s="20">
        <f t="shared" si="1257"/>
        <v>90</v>
      </c>
      <c r="BB1781" s="20" t="str">
        <f t="shared" si="1257"/>
        <v>nminer</v>
      </c>
      <c r="BC1781" s="20">
        <f t="shared" si="1257"/>
        <v>0</v>
      </c>
      <c r="BD1781" s="14"/>
      <c r="BJ1781" t="s">
        <v>237</v>
      </c>
      <c r="BK1781" t="s">
        <v>152</v>
      </c>
      <c r="BN1781" s="36">
        <v>294</v>
      </c>
      <c r="BQ1781">
        <f t="shared" si="1253"/>
        <v>1</v>
      </c>
      <c r="BR1781" s="38">
        <v>44737</v>
      </c>
      <c r="BS1781" s="22" t="s">
        <v>1550</v>
      </c>
      <c r="BT1781" s="20" t="str">
        <f t="shared" si="1250"/>
        <v>PASSFestival_COR22E476</v>
      </c>
      <c r="BV1781">
        <v>1</v>
      </c>
      <c r="BW1781" t="s">
        <v>1123</v>
      </c>
    </row>
    <row r="1782" spans="2:75" x14ac:dyDescent="0.3">
      <c r="B1782" s="20">
        <f t="shared" si="1254"/>
        <v>477</v>
      </c>
      <c r="C1782" s="22" t="str">
        <f t="shared" si="1255"/>
        <v>#477 Pass Festival</v>
      </c>
      <c r="D1782" t="str">
        <f t="shared" si="1252"/>
        <v>COR22E477</v>
      </c>
      <c r="E1782" s="53" t="s">
        <v>236</v>
      </c>
      <c r="F1782" s="20">
        <v>1000</v>
      </c>
      <c r="G1782" s="74" t="s">
        <v>2043</v>
      </c>
      <c r="H1782" s="23" t="s">
        <v>146</v>
      </c>
      <c r="J1782" s="54" t="s">
        <v>172</v>
      </c>
      <c r="K1782" s="22" t="s">
        <v>173</v>
      </c>
      <c r="L1782" s="54" t="s">
        <v>147</v>
      </c>
      <c r="M1782" s="22">
        <v>1</v>
      </c>
      <c r="N1782" s="54" t="s">
        <v>174</v>
      </c>
      <c r="T1782" s="54" t="s">
        <v>36</v>
      </c>
      <c r="U1782" s="22" t="s">
        <v>227</v>
      </c>
      <c r="AW1782" s="22"/>
      <c r="AX1782" s="20" t="str">
        <f t="shared" si="1257"/>
        <v>ncreator</v>
      </c>
      <c r="AY1782" s="20">
        <f t="shared" si="1257"/>
        <v>10</v>
      </c>
      <c r="AZ1782" s="20" t="str">
        <f t="shared" si="1257"/>
        <v>cotrcrea</v>
      </c>
      <c r="BA1782" s="20">
        <f t="shared" si="1257"/>
        <v>90</v>
      </c>
      <c r="BB1782" s="20" t="str">
        <f t="shared" si="1257"/>
        <v>nminer</v>
      </c>
      <c r="BC1782" s="20">
        <f t="shared" si="1257"/>
        <v>0</v>
      </c>
      <c r="BD1782" s="14"/>
      <c r="BJ1782" t="s">
        <v>237</v>
      </c>
      <c r="BK1782" t="s">
        <v>152</v>
      </c>
      <c r="BN1782" s="36">
        <v>294</v>
      </c>
      <c r="BQ1782">
        <f t="shared" si="1253"/>
        <v>1</v>
      </c>
      <c r="BR1782" s="38">
        <v>44737</v>
      </c>
      <c r="BS1782" s="22" t="s">
        <v>1550</v>
      </c>
      <c r="BT1782" s="20" t="str">
        <f t="shared" si="1250"/>
        <v>PASSFestival_COR22E477</v>
      </c>
      <c r="BV1782">
        <v>1</v>
      </c>
      <c r="BW1782" t="s">
        <v>1123</v>
      </c>
    </row>
    <row r="1783" spans="2:75" x14ac:dyDescent="0.3">
      <c r="B1783" s="20">
        <f t="shared" si="1254"/>
        <v>478</v>
      </c>
      <c r="C1783" s="22" t="str">
        <f t="shared" si="1255"/>
        <v>#478 Pass Festival</v>
      </c>
      <c r="D1783" t="str">
        <f t="shared" si="1252"/>
        <v>COR22E478</v>
      </c>
      <c r="E1783" s="53" t="s">
        <v>236</v>
      </c>
      <c r="F1783" s="20">
        <v>1000</v>
      </c>
      <c r="G1783" s="74" t="s">
        <v>2044</v>
      </c>
      <c r="H1783" s="23" t="s">
        <v>146</v>
      </c>
      <c r="J1783" s="54" t="s">
        <v>172</v>
      </c>
      <c r="K1783" s="22" t="s">
        <v>173</v>
      </c>
      <c r="L1783" s="54" t="s">
        <v>147</v>
      </c>
      <c r="M1783" s="22">
        <v>1</v>
      </c>
      <c r="N1783" s="54" t="s">
        <v>174</v>
      </c>
      <c r="T1783" s="54" t="s">
        <v>36</v>
      </c>
      <c r="U1783" s="22" t="s">
        <v>227</v>
      </c>
      <c r="AW1783" s="22"/>
      <c r="AX1783" s="20" t="str">
        <f t="shared" si="1257"/>
        <v>ncreator</v>
      </c>
      <c r="AY1783" s="20">
        <f t="shared" si="1257"/>
        <v>10</v>
      </c>
      <c r="AZ1783" s="20" t="str">
        <f t="shared" si="1257"/>
        <v>cotrcrea</v>
      </c>
      <c r="BA1783" s="20">
        <f t="shared" si="1257"/>
        <v>90</v>
      </c>
      <c r="BB1783" s="20" t="str">
        <f t="shared" si="1257"/>
        <v>nminer</v>
      </c>
      <c r="BC1783" s="20">
        <f t="shared" si="1257"/>
        <v>0</v>
      </c>
      <c r="BD1783" s="14"/>
      <c r="BJ1783" t="s">
        <v>237</v>
      </c>
      <c r="BK1783" t="s">
        <v>152</v>
      </c>
      <c r="BN1783" s="36">
        <v>294</v>
      </c>
      <c r="BQ1783">
        <f t="shared" si="1253"/>
        <v>1</v>
      </c>
      <c r="BR1783" s="38">
        <v>44737</v>
      </c>
      <c r="BS1783" s="22" t="s">
        <v>1550</v>
      </c>
      <c r="BT1783" s="20" t="str">
        <f t="shared" si="1250"/>
        <v>PASSFestival_COR22E478</v>
      </c>
      <c r="BV1783">
        <v>1</v>
      </c>
      <c r="BW1783" t="s">
        <v>1123</v>
      </c>
    </row>
    <row r="1784" spans="2:75" x14ac:dyDescent="0.3">
      <c r="B1784" s="20">
        <f t="shared" si="1254"/>
        <v>479</v>
      </c>
      <c r="C1784" s="22" t="str">
        <f t="shared" si="1255"/>
        <v>#479 Pass Festival</v>
      </c>
      <c r="D1784" t="str">
        <f t="shared" si="1252"/>
        <v>COR22E479</v>
      </c>
      <c r="E1784" s="53" t="s">
        <v>236</v>
      </c>
      <c r="F1784" s="20">
        <v>1000</v>
      </c>
      <c r="G1784" s="74" t="s">
        <v>2045</v>
      </c>
      <c r="H1784" s="23" t="s">
        <v>146</v>
      </c>
      <c r="J1784" s="54" t="s">
        <v>172</v>
      </c>
      <c r="K1784" s="22" t="s">
        <v>173</v>
      </c>
      <c r="L1784" s="54" t="s">
        <v>147</v>
      </c>
      <c r="M1784" s="22">
        <v>1</v>
      </c>
      <c r="N1784" s="54" t="s">
        <v>174</v>
      </c>
      <c r="T1784" s="54" t="s">
        <v>36</v>
      </c>
      <c r="U1784" s="22" t="s">
        <v>227</v>
      </c>
      <c r="AW1784" s="22"/>
      <c r="AX1784" s="20" t="str">
        <f t="shared" si="1257"/>
        <v>ncreator</v>
      </c>
      <c r="AY1784" s="20">
        <f t="shared" si="1257"/>
        <v>10</v>
      </c>
      <c r="AZ1784" s="20" t="str">
        <f t="shared" si="1257"/>
        <v>cotrcrea</v>
      </c>
      <c r="BA1784" s="20">
        <f t="shared" si="1257"/>
        <v>90</v>
      </c>
      <c r="BB1784" s="20" t="str">
        <f t="shared" si="1257"/>
        <v>nminer</v>
      </c>
      <c r="BC1784" s="20">
        <f t="shared" si="1257"/>
        <v>0</v>
      </c>
      <c r="BD1784" s="14"/>
      <c r="BJ1784" t="s">
        <v>237</v>
      </c>
      <c r="BK1784" t="s">
        <v>152</v>
      </c>
      <c r="BN1784" s="36">
        <v>294</v>
      </c>
      <c r="BQ1784">
        <f t="shared" si="1253"/>
        <v>1</v>
      </c>
      <c r="BR1784" s="38">
        <v>44737</v>
      </c>
      <c r="BS1784" s="22" t="s">
        <v>1550</v>
      </c>
      <c r="BT1784" s="20" t="str">
        <f t="shared" si="1250"/>
        <v>PASSFestival_COR22E479</v>
      </c>
      <c r="BV1784">
        <v>1</v>
      </c>
      <c r="BW1784" t="s">
        <v>1123</v>
      </c>
    </row>
    <row r="1785" spans="2:75" x14ac:dyDescent="0.3">
      <c r="B1785" s="20">
        <f t="shared" si="1254"/>
        <v>480</v>
      </c>
      <c r="C1785" s="22" t="str">
        <f t="shared" si="1255"/>
        <v>#480 Pass Festival</v>
      </c>
      <c r="D1785" t="str">
        <f t="shared" si="1252"/>
        <v>COR22E480</v>
      </c>
      <c r="E1785" s="53" t="s">
        <v>236</v>
      </c>
      <c r="F1785" s="20">
        <v>1000</v>
      </c>
      <c r="G1785" s="74" t="s">
        <v>2046</v>
      </c>
      <c r="H1785" s="23" t="s">
        <v>146</v>
      </c>
      <c r="J1785" s="54" t="s">
        <v>172</v>
      </c>
      <c r="K1785" s="22" t="s">
        <v>173</v>
      </c>
      <c r="L1785" s="54" t="s">
        <v>147</v>
      </c>
      <c r="M1785" s="22">
        <v>1</v>
      </c>
      <c r="N1785" s="54" t="s">
        <v>174</v>
      </c>
      <c r="T1785" s="54" t="s">
        <v>36</v>
      </c>
      <c r="U1785" s="22" t="s">
        <v>227</v>
      </c>
      <c r="AW1785" s="22"/>
      <c r="AX1785" s="20" t="str">
        <f t="shared" si="1257"/>
        <v>ncreator</v>
      </c>
      <c r="AY1785" s="20">
        <f t="shared" si="1257"/>
        <v>10</v>
      </c>
      <c r="AZ1785" s="20" t="str">
        <f t="shared" si="1257"/>
        <v>cotrcrea</v>
      </c>
      <c r="BA1785" s="20">
        <f t="shared" si="1257"/>
        <v>90</v>
      </c>
      <c r="BB1785" s="20" t="str">
        <f t="shared" si="1257"/>
        <v>nminer</v>
      </c>
      <c r="BC1785" s="20">
        <f t="shared" si="1257"/>
        <v>0</v>
      </c>
      <c r="BD1785" s="14"/>
      <c r="BJ1785" t="s">
        <v>237</v>
      </c>
      <c r="BK1785" t="s">
        <v>152</v>
      </c>
      <c r="BN1785" s="36">
        <v>294</v>
      </c>
      <c r="BQ1785">
        <f t="shared" si="1253"/>
        <v>1</v>
      </c>
      <c r="BR1785" s="38">
        <v>44737</v>
      </c>
      <c r="BS1785" s="22" t="s">
        <v>1550</v>
      </c>
      <c r="BT1785" s="20" t="str">
        <f t="shared" si="1250"/>
        <v>PASSFestival_COR22E480</v>
      </c>
      <c r="BV1785">
        <v>1</v>
      </c>
      <c r="BW1785" t="s">
        <v>1123</v>
      </c>
    </row>
    <row r="1786" spans="2:75" x14ac:dyDescent="0.3">
      <c r="B1786" s="20">
        <f t="shared" si="1254"/>
        <v>481</v>
      </c>
      <c r="C1786" s="22" t="str">
        <f t="shared" si="1255"/>
        <v>#481 Pass Festival</v>
      </c>
      <c r="D1786" t="str">
        <f t="shared" si="1252"/>
        <v>COR22E481</v>
      </c>
      <c r="E1786" s="53" t="s">
        <v>236</v>
      </c>
      <c r="F1786" s="20">
        <v>1000</v>
      </c>
      <c r="G1786" s="74" t="s">
        <v>2047</v>
      </c>
      <c r="H1786" s="23" t="s">
        <v>146</v>
      </c>
      <c r="J1786" s="54" t="s">
        <v>172</v>
      </c>
      <c r="K1786" s="22" t="s">
        <v>173</v>
      </c>
      <c r="L1786" s="54" t="s">
        <v>147</v>
      </c>
      <c r="M1786" s="22">
        <v>1</v>
      </c>
      <c r="N1786" s="54" t="s">
        <v>174</v>
      </c>
      <c r="T1786" s="54" t="s">
        <v>36</v>
      </c>
      <c r="U1786" s="22" t="s">
        <v>227</v>
      </c>
      <c r="AW1786" s="22"/>
      <c r="AX1786" s="20" t="str">
        <f t="shared" si="1257"/>
        <v>ncreator</v>
      </c>
      <c r="AY1786" s="20">
        <f t="shared" si="1257"/>
        <v>10</v>
      </c>
      <c r="AZ1786" s="20" t="str">
        <f t="shared" si="1257"/>
        <v>cotrcrea</v>
      </c>
      <c r="BA1786" s="20">
        <f t="shared" si="1257"/>
        <v>90</v>
      </c>
      <c r="BB1786" s="20" t="str">
        <f t="shared" si="1257"/>
        <v>nminer</v>
      </c>
      <c r="BC1786" s="20">
        <f t="shared" si="1257"/>
        <v>0</v>
      </c>
      <c r="BD1786" s="14"/>
      <c r="BJ1786" t="s">
        <v>237</v>
      </c>
      <c r="BK1786" t="s">
        <v>152</v>
      </c>
      <c r="BN1786" s="36">
        <v>294</v>
      </c>
      <c r="BQ1786">
        <f t="shared" si="1253"/>
        <v>1</v>
      </c>
      <c r="BR1786" s="38">
        <v>44737</v>
      </c>
      <c r="BS1786" s="22" t="s">
        <v>1550</v>
      </c>
      <c r="BT1786" s="20" t="str">
        <f t="shared" si="1250"/>
        <v>PASSFestival_COR22E481</v>
      </c>
      <c r="BV1786">
        <v>1</v>
      </c>
      <c r="BW1786" t="s">
        <v>1123</v>
      </c>
    </row>
    <row r="1787" spans="2:75" x14ac:dyDescent="0.3">
      <c r="B1787" s="20">
        <f t="shared" si="1254"/>
        <v>482</v>
      </c>
      <c r="C1787" s="22" t="str">
        <f t="shared" si="1255"/>
        <v>#482 Pass Festival</v>
      </c>
      <c r="D1787" t="str">
        <f t="shared" si="1252"/>
        <v>COR22E482</v>
      </c>
      <c r="E1787" s="53" t="s">
        <v>236</v>
      </c>
      <c r="F1787" s="20">
        <v>1000</v>
      </c>
      <c r="G1787" s="74" t="s">
        <v>2048</v>
      </c>
      <c r="H1787" s="23" t="s">
        <v>146</v>
      </c>
      <c r="J1787" s="54" t="s">
        <v>172</v>
      </c>
      <c r="K1787" s="22" t="s">
        <v>173</v>
      </c>
      <c r="L1787" s="54" t="s">
        <v>147</v>
      </c>
      <c r="M1787" s="22">
        <v>1</v>
      </c>
      <c r="N1787" s="54" t="s">
        <v>174</v>
      </c>
      <c r="T1787" s="54" t="s">
        <v>36</v>
      </c>
      <c r="U1787" s="22" t="s">
        <v>227</v>
      </c>
      <c r="AW1787" s="22"/>
      <c r="AX1787" s="20" t="str">
        <f t="shared" si="1257"/>
        <v>ncreator</v>
      </c>
      <c r="AY1787" s="20">
        <f t="shared" si="1257"/>
        <v>10</v>
      </c>
      <c r="AZ1787" s="20" t="str">
        <f t="shared" si="1257"/>
        <v>cotrcrea</v>
      </c>
      <c r="BA1787" s="20">
        <f t="shared" si="1257"/>
        <v>90</v>
      </c>
      <c r="BB1787" s="20" t="str">
        <f t="shared" si="1257"/>
        <v>nminer</v>
      </c>
      <c r="BC1787" s="20">
        <f t="shared" si="1257"/>
        <v>0</v>
      </c>
      <c r="BD1787" s="14"/>
      <c r="BJ1787" t="s">
        <v>237</v>
      </c>
      <c r="BK1787" t="s">
        <v>152</v>
      </c>
      <c r="BN1787" s="36">
        <v>294</v>
      </c>
      <c r="BQ1787">
        <f t="shared" si="1253"/>
        <v>1</v>
      </c>
      <c r="BR1787" s="38">
        <v>44737</v>
      </c>
      <c r="BS1787" s="22" t="s">
        <v>1550</v>
      </c>
      <c r="BT1787" s="20" t="str">
        <f t="shared" si="1250"/>
        <v>PASSFestival_COR22E482</v>
      </c>
      <c r="BV1787">
        <v>1</v>
      </c>
      <c r="BW1787" t="s">
        <v>1123</v>
      </c>
    </row>
    <row r="1788" spans="2:75" x14ac:dyDescent="0.3">
      <c r="B1788" s="20">
        <f t="shared" si="1254"/>
        <v>483</v>
      </c>
      <c r="C1788" s="22" t="str">
        <f t="shared" si="1255"/>
        <v>#483 Pass Festival</v>
      </c>
      <c r="D1788" t="str">
        <f t="shared" si="1252"/>
        <v>COR22E483</v>
      </c>
      <c r="E1788" s="53" t="s">
        <v>236</v>
      </c>
      <c r="F1788" s="20">
        <v>1000</v>
      </c>
      <c r="G1788" s="74" t="s">
        <v>2049</v>
      </c>
      <c r="H1788" s="23" t="s">
        <v>146</v>
      </c>
      <c r="J1788" s="54" t="s">
        <v>172</v>
      </c>
      <c r="K1788" s="22" t="s">
        <v>173</v>
      </c>
      <c r="L1788" s="54" t="s">
        <v>147</v>
      </c>
      <c r="M1788" s="22">
        <v>1</v>
      </c>
      <c r="N1788" s="54" t="s">
        <v>174</v>
      </c>
      <c r="T1788" s="54" t="s">
        <v>36</v>
      </c>
      <c r="U1788" s="22" t="s">
        <v>227</v>
      </c>
      <c r="AW1788" s="22"/>
      <c r="AX1788" s="20" t="str">
        <f t="shared" si="1257"/>
        <v>ncreator</v>
      </c>
      <c r="AY1788" s="20">
        <f t="shared" si="1257"/>
        <v>10</v>
      </c>
      <c r="AZ1788" s="20" t="str">
        <f t="shared" si="1257"/>
        <v>cotrcrea</v>
      </c>
      <c r="BA1788" s="20">
        <f t="shared" si="1257"/>
        <v>90</v>
      </c>
      <c r="BB1788" s="20" t="str">
        <f t="shared" si="1257"/>
        <v>nminer</v>
      </c>
      <c r="BC1788" s="20">
        <f t="shared" si="1257"/>
        <v>0</v>
      </c>
      <c r="BD1788" s="14"/>
      <c r="BJ1788" t="s">
        <v>237</v>
      </c>
      <c r="BK1788" t="s">
        <v>152</v>
      </c>
      <c r="BN1788" s="36">
        <v>294</v>
      </c>
      <c r="BQ1788">
        <f t="shared" si="1253"/>
        <v>1</v>
      </c>
      <c r="BR1788" s="38">
        <v>44737</v>
      </c>
      <c r="BS1788" s="22" t="s">
        <v>1550</v>
      </c>
      <c r="BT1788" s="20" t="str">
        <f t="shared" si="1250"/>
        <v>PASSFestival_COR22E483</v>
      </c>
      <c r="BV1788">
        <v>1</v>
      </c>
      <c r="BW1788" t="s">
        <v>1123</v>
      </c>
    </row>
    <row r="1789" spans="2:75" x14ac:dyDescent="0.3">
      <c r="B1789" s="20">
        <f t="shared" si="1254"/>
        <v>484</v>
      </c>
      <c r="C1789" s="22" t="str">
        <f t="shared" si="1255"/>
        <v>#484 Pass Festival</v>
      </c>
      <c r="D1789" t="str">
        <f t="shared" si="1252"/>
        <v>COR22E484</v>
      </c>
      <c r="E1789" s="53" t="s">
        <v>236</v>
      </c>
      <c r="F1789" s="20">
        <v>1000</v>
      </c>
      <c r="G1789" s="74" t="s">
        <v>2050</v>
      </c>
      <c r="H1789" s="23" t="s">
        <v>146</v>
      </c>
      <c r="J1789" s="54" t="s">
        <v>172</v>
      </c>
      <c r="K1789" s="22" t="s">
        <v>173</v>
      </c>
      <c r="L1789" s="54" t="s">
        <v>147</v>
      </c>
      <c r="M1789" s="22">
        <v>1</v>
      </c>
      <c r="N1789" s="54" t="s">
        <v>174</v>
      </c>
      <c r="T1789" s="54" t="s">
        <v>36</v>
      </c>
      <c r="U1789" s="22" t="s">
        <v>227</v>
      </c>
      <c r="AW1789" s="22"/>
      <c r="AX1789" s="20" t="str">
        <f t="shared" si="1257"/>
        <v>ncreator</v>
      </c>
      <c r="AY1789" s="20">
        <f t="shared" si="1257"/>
        <v>10</v>
      </c>
      <c r="AZ1789" s="20" t="str">
        <f t="shared" si="1257"/>
        <v>cotrcrea</v>
      </c>
      <c r="BA1789" s="20">
        <f t="shared" si="1257"/>
        <v>90</v>
      </c>
      <c r="BB1789" s="20" t="str">
        <f t="shared" si="1257"/>
        <v>nminer</v>
      </c>
      <c r="BC1789" s="20">
        <f t="shared" si="1257"/>
        <v>0</v>
      </c>
      <c r="BD1789" s="14"/>
      <c r="BJ1789" t="s">
        <v>237</v>
      </c>
      <c r="BK1789" t="s">
        <v>152</v>
      </c>
      <c r="BN1789" s="36">
        <v>294</v>
      </c>
      <c r="BQ1789">
        <f t="shared" si="1253"/>
        <v>1</v>
      </c>
      <c r="BR1789" s="38">
        <v>44737</v>
      </c>
      <c r="BS1789" s="22" t="s">
        <v>1550</v>
      </c>
      <c r="BT1789" s="20" t="str">
        <f t="shared" si="1250"/>
        <v>PASSFestival_COR22E484</v>
      </c>
      <c r="BV1789">
        <v>1</v>
      </c>
      <c r="BW1789" t="s">
        <v>1123</v>
      </c>
    </row>
    <row r="1790" spans="2:75" x14ac:dyDescent="0.3">
      <c r="B1790" s="20">
        <f t="shared" si="1254"/>
        <v>485</v>
      </c>
      <c r="C1790" s="22" t="str">
        <f t="shared" si="1255"/>
        <v>#485 Pass Festival</v>
      </c>
      <c r="D1790" t="str">
        <f t="shared" si="1252"/>
        <v>COR22E485</v>
      </c>
      <c r="E1790" s="53" t="s">
        <v>236</v>
      </c>
      <c r="F1790" s="20">
        <v>1000</v>
      </c>
      <c r="G1790" s="74" t="s">
        <v>2051</v>
      </c>
      <c r="H1790" s="23" t="s">
        <v>146</v>
      </c>
      <c r="J1790" s="54" t="s">
        <v>172</v>
      </c>
      <c r="K1790" s="22" t="s">
        <v>173</v>
      </c>
      <c r="L1790" s="54" t="s">
        <v>147</v>
      </c>
      <c r="M1790" s="22">
        <v>1</v>
      </c>
      <c r="N1790" s="54" t="s">
        <v>174</v>
      </c>
      <c r="T1790" s="54" t="s">
        <v>36</v>
      </c>
      <c r="U1790" s="22" t="s">
        <v>227</v>
      </c>
      <c r="AW1790" s="22"/>
      <c r="AX1790" s="20" t="str">
        <f t="shared" si="1257"/>
        <v>ncreator</v>
      </c>
      <c r="AY1790" s="20">
        <f t="shared" si="1257"/>
        <v>10</v>
      </c>
      <c r="AZ1790" s="20" t="str">
        <f t="shared" si="1257"/>
        <v>cotrcrea</v>
      </c>
      <c r="BA1790" s="20">
        <f t="shared" si="1257"/>
        <v>90</v>
      </c>
      <c r="BB1790" s="20" t="str">
        <f t="shared" si="1257"/>
        <v>nminer</v>
      </c>
      <c r="BC1790" s="20">
        <f t="shared" si="1257"/>
        <v>0</v>
      </c>
      <c r="BD1790" s="14"/>
      <c r="BJ1790" t="s">
        <v>237</v>
      </c>
      <c r="BK1790" t="s">
        <v>152</v>
      </c>
      <c r="BN1790" s="36">
        <v>294</v>
      </c>
      <c r="BQ1790">
        <f t="shared" si="1253"/>
        <v>1</v>
      </c>
      <c r="BR1790" s="38">
        <v>44737</v>
      </c>
      <c r="BS1790" s="22" t="s">
        <v>1550</v>
      </c>
      <c r="BT1790" s="20" t="str">
        <f t="shared" si="1250"/>
        <v>PASSFestival_COR22E485</v>
      </c>
      <c r="BV1790">
        <v>1</v>
      </c>
      <c r="BW1790" t="s">
        <v>1123</v>
      </c>
    </row>
    <row r="1791" spans="2:75" x14ac:dyDescent="0.3">
      <c r="B1791" s="20">
        <f t="shared" si="1254"/>
        <v>486</v>
      </c>
      <c r="C1791" s="22" t="str">
        <f t="shared" si="1255"/>
        <v>#486 Pass Festival</v>
      </c>
      <c r="D1791" t="str">
        <f t="shared" si="1252"/>
        <v>COR22E486</v>
      </c>
      <c r="E1791" s="53" t="s">
        <v>236</v>
      </c>
      <c r="F1791" s="20">
        <v>1000</v>
      </c>
      <c r="G1791" s="74" t="s">
        <v>2052</v>
      </c>
      <c r="H1791" s="23" t="s">
        <v>146</v>
      </c>
      <c r="J1791" s="54" t="s">
        <v>172</v>
      </c>
      <c r="K1791" s="22" t="s">
        <v>173</v>
      </c>
      <c r="L1791" s="54" t="s">
        <v>147</v>
      </c>
      <c r="M1791" s="22">
        <v>1</v>
      </c>
      <c r="N1791" s="54" t="s">
        <v>174</v>
      </c>
      <c r="T1791" s="54" t="s">
        <v>36</v>
      </c>
      <c r="U1791" s="22" t="s">
        <v>227</v>
      </c>
      <c r="AW1791" s="22"/>
      <c r="AX1791" s="20" t="str">
        <f t="shared" si="1257"/>
        <v>ncreator</v>
      </c>
      <c r="AY1791" s="20">
        <f t="shared" si="1257"/>
        <v>10</v>
      </c>
      <c r="AZ1791" s="20" t="str">
        <f t="shared" si="1257"/>
        <v>cotrcrea</v>
      </c>
      <c r="BA1791" s="20">
        <f t="shared" si="1257"/>
        <v>90</v>
      </c>
      <c r="BB1791" s="20" t="str">
        <f t="shared" si="1257"/>
        <v>nminer</v>
      </c>
      <c r="BC1791" s="20">
        <f t="shared" si="1257"/>
        <v>0</v>
      </c>
      <c r="BD1791" s="14"/>
      <c r="BJ1791" t="s">
        <v>237</v>
      </c>
      <c r="BK1791" t="s">
        <v>152</v>
      </c>
      <c r="BN1791" s="36">
        <v>294</v>
      </c>
      <c r="BQ1791">
        <f t="shared" si="1253"/>
        <v>1</v>
      </c>
      <c r="BR1791" s="38">
        <v>44737</v>
      </c>
      <c r="BS1791" s="22" t="s">
        <v>1550</v>
      </c>
      <c r="BT1791" s="20" t="str">
        <f t="shared" si="1250"/>
        <v>PASSFestival_COR22E486</v>
      </c>
      <c r="BV1791">
        <v>1</v>
      </c>
      <c r="BW1791" t="s">
        <v>1123</v>
      </c>
    </row>
    <row r="1792" spans="2:75" x14ac:dyDescent="0.3">
      <c r="B1792" s="20">
        <f t="shared" si="1254"/>
        <v>487</v>
      </c>
      <c r="C1792" s="22" t="str">
        <f t="shared" si="1255"/>
        <v>#487 Pass Festival</v>
      </c>
      <c r="D1792" t="str">
        <f t="shared" si="1252"/>
        <v>COR22E487</v>
      </c>
      <c r="E1792" s="53" t="s">
        <v>236</v>
      </c>
      <c r="F1792" s="20">
        <v>1000</v>
      </c>
      <c r="G1792" s="74" t="s">
        <v>2053</v>
      </c>
      <c r="H1792" s="23" t="s">
        <v>146</v>
      </c>
      <c r="J1792" s="54" t="s">
        <v>172</v>
      </c>
      <c r="K1792" s="22" t="s">
        <v>173</v>
      </c>
      <c r="L1792" s="54" t="s">
        <v>147</v>
      </c>
      <c r="M1792" s="22">
        <v>1</v>
      </c>
      <c r="N1792" s="54" t="s">
        <v>174</v>
      </c>
      <c r="T1792" s="54" t="s">
        <v>36</v>
      </c>
      <c r="U1792" s="22" t="s">
        <v>227</v>
      </c>
      <c r="AW1792" s="22"/>
      <c r="AX1792" s="20" t="str">
        <f t="shared" ref="AX1792:BC1807" si="1258">AX1791</f>
        <v>ncreator</v>
      </c>
      <c r="AY1792" s="20">
        <f t="shared" si="1258"/>
        <v>10</v>
      </c>
      <c r="AZ1792" s="20" t="str">
        <f t="shared" si="1258"/>
        <v>cotrcrea</v>
      </c>
      <c r="BA1792" s="20">
        <f t="shared" si="1258"/>
        <v>90</v>
      </c>
      <c r="BB1792" s="20" t="str">
        <f t="shared" si="1258"/>
        <v>nminer</v>
      </c>
      <c r="BC1792" s="20">
        <f t="shared" si="1258"/>
        <v>0</v>
      </c>
      <c r="BD1792" s="14"/>
      <c r="BJ1792" t="s">
        <v>237</v>
      </c>
      <c r="BK1792" t="s">
        <v>152</v>
      </c>
      <c r="BN1792" s="36">
        <v>294</v>
      </c>
      <c r="BQ1792">
        <f t="shared" si="1253"/>
        <v>1</v>
      </c>
      <c r="BR1792" s="38">
        <v>44737</v>
      </c>
      <c r="BS1792" s="22" t="s">
        <v>1550</v>
      </c>
      <c r="BT1792" s="20" t="str">
        <f t="shared" si="1250"/>
        <v>PASSFestival_COR22E487</v>
      </c>
      <c r="BV1792">
        <v>1</v>
      </c>
      <c r="BW1792" t="s">
        <v>1123</v>
      </c>
    </row>
    <row r="1793" spans="2:75" x14ac:dyDescent="0.3">
      <c r="B1793" s="20">
        <f t="shared" si="1254"/>
        <v>488</v>
      </c>
      <c r="C1793" s="22" t="str">
        <f t="shared" si="1255"/>
        <v>#488 Pass Festival</v>
      </c>
      <c r="D1793" t="str">
        <f t="shared" si="1252"/>
        <v>COR22E488</v>
      </c>
      <c r="E1793" s="53" t="s">
        <v>236</v>
      </c>
      <c r="F1793" s="20">
        <v>1000</v>
      </c>
      <c r="G1793" s="74" t="s">
        <v>2054</v>
      </c>
      <c r="H1793" s="23" t="s">
        <v>146</v>
      </c>
      <c r="J1793" s="54" t="s">
        <v>172</v>
      </c>
      <c r="K1793" s="22" t="s">
        <v>173</v>
      </c>
      <c r="L1793" s="54" t="s">
        <v>147</v>
      </c>
      <c r="M1793" s="22">
        <v>1</v>
      </c>
      <c r="N1793" s="54" t="s">
        <v>174</v>
      </c>
      <c r="T1793" s="54" t="s">
        <v>36</v>
      </c>
      <c r="U1793" s="22" t="s">
        <v>227</v>
      </c>
      <c r="AW1793" s="22"/>
      <c r="AX1793" s="20" t="str">
        <f t="shared" si="1258"/>
        <v>ncreator</v>
      </c>
      <c r="AY1793" s="20">
        <f t="shared" si="1258"/>
        <v>10</v>
      </c>
      <c r="AZ1793" s="20" t="str">
        <f t="shared" si="1258"/>
        <v>cotrcrea</v>
      </c>
      <c r="BA1793" s="20">
        <f t="shared" si="1258"/>
        <v>90</v>
      </c>
      <c r="BB1793" s="20" t="str">
        <f t="shared" si="1258"/>
        <v>nminer</v>
      </c>
      <c r="BC1793" s="20">
        <f t="shared" si="1258"/>
        <v>0</v>
      </c>
      <c r="BD1793" s="14"/>
      <c r="BJ1793" t="s">
        <v>237</v>
      </c>
      <c r="BK1793" t="s">
        <v>152</v>
      </c>
      <c r="BN1793" s="36">
        <v>294</v>
      </c>
      <c r="BQ1793">
        <f t="shared" si="1253"/>
        <v>1</v>
      </c>
      <c r="BR1793" s="38">
        <v>44737</v>
      </c>
      <c r="BS1793" s="22" t="s">
        <v>1550</v>
      </c>
      <c r="BT1793" s="20" t="str">
        <f t="shared" si="1250"/>
        <v>PASSFestival_COR22E488</v>
      </c>
      <c r="BV1793">
        <v>1</v>
      </c>
      <c r="BW1793" t="s">
        <v>1123</v>
      </c>
    </row>
    <row r="1794" spans="2:75" x14ac:dyDescent="0.3">
      <c r="B1794" s="20">
        <f t="shared" si="1254"/>
        <v>489</v>
      </c>
      <c r="C1794" s="22" t="str">
        <f t="shared" si="1255"/>
        <v>#489 Pass Festival</v>
      </c>
      <c r="D1794" t="str">
        <f t="shared" si="1252"/>
        <v>COR22E489</v>
      </c>
      <c r="E1794" s="53" t="s">
        <v>236</v>
      </c>
      <c r="F1794" s="20">
        <v>1000</v>
      </c>
      <c r="G1794" s="74" t="s">
        <v>2055</v>
      </c>
      <c r="H1794" s="23" t="s">
        <v>146</v>
      </c>
      <c r="J1794" s="54" t="s">
        <v>172</v>
      </c>
      <c r="K1794" s="22" t="s">
        <v>173</v>
      </c>
      <c r="L1794" s="54" t="s">
        <v>147</v>
      </c>
      <c r="M1794" s="22">
        <v>1</v>
      </c>
      <c r="N1794" s="54" t="s">
        <v>174</v>
      </c>
      <c r="T1794" s="54" t="s">
        <v>36</v>
      </c>
      <c r="U1794" s="22" t="s">
        <v>227</v>
      </c>
      <c r="AW1794" s="22"/>
      <c r="AX1794" s="20" t="str">
        <f t="shared" si="1258"/>
        <v>ncreator</v>
      </c>
      <c r="AY1794" s="20">
        <f t="shared" si="1258"/>
        <v>10</v>
      </c>
      <c r="AZ1794" s="20" t="str">
        <f t="shared" si="1258"/>
        <v>cotrcrea</v>
      </c>
      <c r="BA1794" s="20">
        <f t="shared" si="1258"/>
        <v>90</v>
      </c>
      <c r="BB1794" s="20" t="str">
        <f t="shared" si="1258"/>
        <v>nminer</v>
      </c>
      <c r="BC1794" s="20">
        <f t="shared" si="1258"/>
        <v>0</v>
      </c>
      <c r="BD1794" s="14"/>
      <c r="BJ1794" t="s">
        <v>237</v>
      </c>
      <c r="BK1794" t="s">
        <v>152</v>
      </c>
      <c r="BN1794" s="36">
        <v>294</v>
      </c>
      <c r="BQ1794">
        <f t="shared" si="1253"/>
        <v>1</v>
      </c>
      <c r="BR1794" s="38">
        <v>44737</v>
      </c>
      <c r="BS1794" s="22" t="s">
        <v>1550</v>
      </c>
      <c r="BT1794" s="20" t="str">
        <f t="shared" si="1250"/>
        <v>PASSFestival_COR22E489</v>
      </c>
      <c r="BV1794">
        <v>1</v>
      </c>
      <c r="BW1794" t="s">
        <v>1123</v>
      </c>
    </row>
    <row r="1795" spans="2:75" x14ac:dyDescent="0.3">
      <c r="B1795" s="20">
        <f t="shared" si="1254"/>
        <v>490</v>
      </c>
      <c r="C1795" s="22" t="str">
        <f t="shared" si="1255"/>
        <v>#490 Pass Festival</v>
      </c>
      <c r="D1795" t="str">
        <f t="shared" si="1252"/>
        <v>COR22E490</v>
      </c>
      <c r="E1795" s="53" t="s">
        <v>236</v>
      </c>
      <c r="F1795" s="20">
        <v>1000</v>
      </c>
      <c r="G1795" s="74" t="s">
        <v>2056</v>
      </c>
      <c r="H1795" s="23" t="s">
        <v>146</v>
      </c>
      <c r="J1795" s="54" t="s">
        <v>172</v>
      </c>
      <c r="K1795" s="22" t="s">
        <v>173</v>
      </c>
      <c r="L1795" s="54" t="s">
        <v>147</v>
      </c>
      <c r="M1795" s="22">
        <v>1</v>
      </c>
      <c r="N1795" s="54" t="s">
        <v>174</v>
      </c>
      <c r="T1795" s="54" t="s">
        <v>36</v>
      </c>
      <c r="U1795" s="22" t="s">
        <v>227</v>
      </c>
      <c r="AW1795" s="22"/>
      <c r="AX1795" s="20" t="str">
        <f t="shared" si="1258"/>
        <v>ncreator</v>
      </c>
      <c r="AY1795" s="20">
        <f t="shared" si="1258"/>
        <v>10</v>
      </c>
      <c r="AZ1795" s="20" t="str">
        <f t="shared" si="1258"/>
        <v>cotrcrea</v>
      </c>
      <c r="BA1795" s="20">
        <f t="shared" si="1258"/>
        <v>90</v>
      </c>
      <c r="BB1795" s="20" t="str">
        <f t="shared" si="1258"/>
        <v>nminer</v>
      </c>
      <c r="BC1795" s="20">
        <f t="shared" si="1258"/>
        <v>0</v>
      </c>
      <c r="BD1795" s="14"/>
      <c r="BJ1795" t="s">
        <v>237</v>
      </c>
      <c r="BK1795" t="s">
        <v>152</v>
      </c>
      <c r="BN1795" s="36">
        <v>294</v>
      </c>
      <c r="BQ1795">
        <f t="shared" si="1253"/>
        <v>1</v>
      </c>
      <c r="BR1795" s="38">
        <v>44737</v>
      </c>
      <c r="BS1795" s="22" t="s">
        <v>1550</v>
      </c>
      <c r="BT1795" s="20" t="str">
        <f t="shared" si="1250"/>
        <v>PASSFestival_COR22E490</v>
      </c>
      <c r="BV1795">
        <v>1</v>
      </c>
      <c r="BW1795" t="s">
        <v>1123</v>
      </c>
    </row>
    <row r="1796" spans="2:75" x14ac:dyDescent="0.3">
      <c r="B1796" s="20">
        <f t="shared" si="1254"/>
        <v>491</v>
      </c>
      <c r="C1796" s="22" t="str">
        <f t="shared" si="1255"/>
        <v>#491 Pass Festival</v>
      </c>
      <c r="D1796" t="str">
        <f t="shared" si="1252"/>
        <v>COR22E491</v>
      </c>
      <c r="E1796" s="53" t="s">
        <v>236</v>
      </c>
      <c r="F1796" s="20">
        <v>1000</v>
      </c>
      <c r="G1796" s="74" t="s">
        <v>2057</v>
      </c>
      <c r="H1796" s="23" t="s">
        <v>146</v>
      </c>
      <c r="J1796" s="54" t="s">
        <v>172</v>
      </c>
      <c r="K1796" s="22" t="s">
        <v>173</v>
      </c>
      <c r="L1796" s="54" t="s">
        <v>147</v>
      </c>
      <c r="M1796" s="22">
        <v>1</v>
      </c>
      <c r="N1796" s="54" t="s">
        <v>174</v>
      </c>
      <c r="T1796" s="54" t="s">
        <v>36</v>
      </c>
      <c r="U1796" s="22" t="s">
        <v>227</v>
      </c>
      <c r="AW1796" s="22"/>
      <c r="AX1796" s="20" t="str">
        <f t="shared" si="1258"/>
        <v>ncreator</v>
      </c>
      <c r="AY1796" s="20">
        <f t="shared" si="1258"/>
        <v>10</v>
      </c>
      <c r="AZ1796" s="20" t="str">
        <f t="shared" si="1258"/>
        <v>cotrcrea</v>
      </c>
      <c r="BA1796" s="20">
        <f t="shared" si="1258"/>
        <v>90</v>
      </c>
      <c r="BB1796" s="20" t="str">
        <f t="shared" si="1258"/>
        <v>nminer</v>
      </c>
      <c r="BC1796" s="20">
        <f t="shared" si="1258"/>
        <v>0</v>
      </c>
      <c r="BD1796" s="14"/>
      <c r="BJ1796" t="s">
        <v>237</v>
      </c>
      <c r="BK1796" t="s">
        <v>152</v>
      </c>
      <c r="BN1796" s="36">
        <v>294</v>
      </c>
      <c r="BQ1796">
        <f t="shared" si="1253"/>
        <v>1</v>
      </c>
      <c r="BR1796" s="38">
        <v>44737</v>
      </c>
      <c r="BS1796" s="22" t="s">
        <v>1550</v>
      </c>
      <c r="BT1796" s="20" t="str">
        <f t="shared" ref="BT1796:BT1859" si="1259">SUBSTITUTE(BJ1796," ","") &amp; "_" &amp; D1796</f>
        <v>PASSFestival_COR22E491</v>
      </c>
      <c r="BV1796">
        <v>1</v>
      </c>
      <c r="BW1796" t="s">
        <v>1123</v>
      </c>
    </row>
    <row r="1797" spans="2:75" x14ac:dyDescent="0.3">
      <c r="B1797" s="20">
        <f t="shared" si="1254"/>
        <v>492</v>
      </c>
      <c r="C1797" s="22" t="str">
        <f t="shared" si="1255"/>
        <v>#492 Pass Festival</v>
      </c>
      <c r="D1797" t="str">
        <f t="shared" si="1252"/>
        <v>COR22E492</v>
      </c>
      <c r="E1797" s="53" t="s">
        <v>236</v>
      </c>
      <c r="F1797" s="20">
        <v>1000</v>
      </c>
      <c r="G1797" s="74" t="s">
        <v>2058</v>
      </c>
      <c r="H1797" s="23" t="s">
        <v>146</v>
      </c>
      <c r="J1797" s="54" t="s">
        <v>172</v>
      </c>
      <c r="K1797" s="22" t="s">
        <v>173</v>
      </c>
      <c r="L1797" s="54" t="s">
        <v>147</v>
      </c>
      <c r="M1797" s="22">
        <v>1</v>
      </c>
      <c r="N1797" s="54" t="s">
        <v>174</v>
      </c>
      <c r="T1797" s="54" t="s">
        <v>36</v>
      </c>
      <c r="U1797" s="22" t="s">
        <v>227</v>
      </c>
      <c r="AW1797" s="22"/>
      <c r="AX1797" s="20" t="str">
        <f t="shared" si="1258"/>
        <v>ncreator</v>
      </c>
      <c r="AY1797" s="20">
        <f t="shared" si="1258"/>
        <v>10</v>
      </c>
      <c r="AZ1797" s="20" t="str">
        <f t="shared" si="1258"/>
        <v>cotrcrea</v>
      </c>
      <c r="BA1797" s="20">
        <f t="shared" si="1258"/>
        <v>90</v>
      </c>
      <c r="BB1797" s="20" t="str">
        <f t="shared" si="1258"/>
        <v>nminer</v>
      </c>
      <c r="BC1797" s="20">
        <f t="shared" si="1258"/>
        <v>0</v>
      </c>
      <c r="BD1797" s="14"/>
      <c r="BJ1797" t="s">
        <v>237</v>
      </c>
      <c r="BK1797" t="s">
        <v>152</v>
      </c>
      <c r="BN1797" s="36">
        <v>294</v>
      </c>
      <c r="BQ1797">
        <f t="shared" si="1253"/>
        <v>1</v>
      </c>
      <c r="BR1797" s="38">
        <v>44737</v>
      </c>
      <c r="BS1797" s="22" t="s">
        <v>1550</v>
      </c>
      <c r="BT1797" s="20" t="str">
        <f t="shared" si="1259"/>
        <v>PASSFestival_COR22E492</v>
      </c>
      <c r="BV1797">
        <v>1</v>
      </c>
      <c r="BW1797" t="s">
        <v>1123</v>
      </c>
    </row>
    <row r="1798" spans="2:75" x14ac:dyDescent="0.3">
      <c r="B1798" s="20">
        <f t="shared" si="1254"/>
        <v>493</v>
      </c>
      <c r="C1798" s="22" t="str">
        <f t="shared" si="1255"/>
        <v>#493 Pass Festival</v>
      </c>
      <c r="D1798" t="str">
        <f t="shared" si="1252"/>
        <v>COR22E493</v>
      </c>
      <c r="E1798" s="53" t="s">
        <v>236</v>
      </c>
      <c r="F1798" s="20">
        <v>1000</v>
      </c>
      <c r="G1798" s="74" t="s">
        <v>2059</v>
      </c>
      <c r="H1798" s="23" t="s">
        <v>146</v>
      </c>
      <c r="J1798" s="54" t="s">
        <v>172</v>
      </c>
      <c r="K1798" s="22" t="s">
        <v>173</v>
      </c>
      <c r="L1798" s="54" t="s">
        <v>147</v>
      </c>
      <c r="M1798" s="22">
        <v>1</v>
      </c>
      <c r="N1798" s="54" t="s">
        <v>174</v>
      </c>
      <c r="T1798" s="54" t="s">
        <v>36</v>
      </c>
      <c r="U1798" s="22" t="s">
        <v>227</v>
      </c>
      <c r="AW1798" s="22"/>
      <c r="AX1798" s="20" t="str">
        <f t="shared" si="1258"/>
        <v>ncreator</v>
      </c>
      <c r="AY1798" s="20">
        <f t="shared" si="1258"/>
        <v>10</v>
      </c>
      <c r="AZ1798" s="20" t="str">
        <f t="shared" si="1258"/>
        <v>cotrcrea</v>
      </c>
      <c r="BA1798" s="20">
        <f t="shared" si="1258"/>
        <v>90</v>
      </c>
      <c r="BB1798" s="20" t="str">
        <f t="shared" si="1258"/>
        <v>nminer</v>
      </c>
      <c r="BC1798" s="20">
        <f t="shared" si="1258"/>
        <v>0</v>
      </c>
      <c r="BD1798" s="14"/>
      <c r="BJ1798" t="s">
        <v>237</v>
      </c>
      <c r="BK1798" t="s">
        <v>152</v>
      </c>
      <c r="BN1798" s="36">
        <v>294</v>
      </c>
      <c r="BQ1798">
        <f t="shared" si="1253"/>
        <v>1</v>
      </c>
      <c r="BR1798" s="38">
        <v>44737</v>
      </c>
      <c r="BS1798" s="22" t="s">
        <v>1550</v>
      </c>
      <c r="BT1798" s="20" t="str">
        <f t="shared" si="1259"/>
        <v>PASSFestival_COR22E493</v>
      </c>
      <c r="BV1798">
        <v>1</v>
      </c>
      <c r="BW1798" t="s">
        <v>1123</v>
      </c>
    </row>
    <row r="1799" spans="2:75" x14ac:dyDescent="0.3">
      <c r="B1799" s="20">
        <f t="shared" si="1254"/>
        <v>494</v>
      </c>
      <c r="C1799" s="22" t="str">
        <f t="shared" si="1255"/>
        <v>#494 Pass Festival</v>
      </c>
      <c r="D1799" t="str">
        <f t="shared" si="1252"/>
        <v>COR22E494</v>
      </c>
      <c r="E1799" s="53" t="s">
        <v>236</v>
      </c>
      <c r="F1799" s="20">
        <v>1000</v>
      </c>
      <c r="G1799" s="74" t="s">
        <v>2060</v>
      </c>
      <c r="H1799" s="23" t="s">
        <v>146</v>
      </c>
      <c r="J1799" s="54" t="s">
        <v>172</v>
      </c>
      <c r="K1799" s="22" t="s">
        <v>173</v>
      </c>
      <c r="L1799" s="54" t="s">
        <v>147</v>
      </c>
      <c r="M1799" s="22">
        <v>1</v>
      </c>
      <c r="N1799" s="54" t="s">
        <v>174</v>
      </c>
      <c r="T1799" s="54" t="s">
        <v>36</v>
      </c>
      <c r="U1799" s="22" t="s">
        <v>227</v>
      </c>
      <c r="AW1799" s="22"/>
      <c r="AX1799" s="20" t="str">
        <f t="shared" si="1258"/>
        <v>ncreator</v>
      </c>
      <c r="AY1799" s="20">
        <f t="shared" si="1258"/>
        <v>10</v>
      </c>
      <c r="AZ1799" s="20" t="str">
        <f t="shared" si="1258"/>
        <v>cotrcrea</v>
      </c>
      <c r="BA1799" s="20">
        <f t="shared" si="1258"/>
        <v>90</v>
      </c>
      <c r="BB1799" s="20" t="str">
        <f t="shared" si="1258"/>
        <v>nminer</v>
      </c>
      <c r="BC1799" s="20">
        <f t="shared" si="1258"/>
        <v>0</v>
      </c>
      <c r="BD1799" s="14"/>
      <c r="BJ1799" t="s">
        <v>237</v>
      </c>
      <c r="BK1799" t="s">
        <v>152</v>
      </c>
      <c r="BN1799" s="36">
        <v>294</v>
      </c>
      <c r="BQ1799">
        <f t="shared" si="1253"/>
        <v>1</v>
      </c>
      <c r="BR1799" s="38">
        <v>44737</v>
      </c>
      <c r="BS1799" s="22" t="s">
        <v>1550</v>
      </c>
      <c r="BT1799" s="20" t="str">
        <f t="shared" si="1259"/>
        <v>PASSFestival_COR22E494</v>
      </c>
      <c r="BV1799">
        <v>1</v>
      </c>
      <c r="BW1799" t="s">
        <v>1123</v>
      </c>
    </row>
    <row r="1800" spans="2:75" x14ac:dyDescent="0.3">
      <c r="B1800" s="20">
        <f t="shared" si="1254"/>
        <v>495</v>
      </c>
      <c r="C1800" s="22" t="str">
        <f t="shared" si="1255"/>
        <v>#495 Pass Festival</v>
      </c>
      <c r="D1800" t="str">
        <f t="shared" si="1252"/>
        <v>COR22E495</v>
      </c>
      <c r="E1800" s="53" t="s">
        <v>236</v>
      </c>
      <c r="F1800" s="20">
        <v>1000</v>
      </c>
      <c r="G1800" s="74" t="s">
        <v>2061</v>
      </c>
      <c r="H1800" s="23" t="s">
        <v>146</v>
      </c>
      <c r="J1800" s="54" t="s">
        <v>172</v>
      </c>
      <c r="K1800" s="22" t="s">
        <v>173</v>
      </c>
      <c r="L1800" s="54" t="s">
        <v>147</v>
      </c>
      <c r="M1800" s="22">
        <v>1</v>
      </c>
      <c r="N1800" s="54" t="s">
        <v>174</v>
      </c>
      <c r="T1800" s="54" t="s">
        <v>36</v>
      </c>
      <c r="U1800" s="22" t="s">
        <v>227</v>
      </c>
      <c r="AW1800" s="22"/>
      <c r="AX1800" s="20" t="str">
        <f t="shared" si="1258"/>
        <v>ncreator</v>
      </c>
      <c r="AY1800" s="20">
        <f t="shared" si="1258"/>
        <v>10</v>
      </c>
      <c r="AZ1800" s="20" t="str">
        <f t="shared" si="1258"/>
        <v>cotrcrea</v>
      </c>
      <c r="BA1800" s="20">
        <f t="shared" si="1258"/>
        <v>90</v>
      </c>
      <c r="BB1800" s="20" t="str">
        <f t="shared" si="1258"/>
        <v>nminer</v>
      </c>
      <c r="BC1800" s="20">
        <f t="shared" si="1258"/>
        <v>0</v>
      </c>
      <c r="BD1800" s="14"/>
      <c r="BJ1800" t="s">
        <v>237</v>
      </c>
      <c r="BK1800" t="s">
        <v>152</v>
      </c>
      <c r="BN1800" s="36">
        <v>294</v>
      </c>
      <c r="BQ1800">
        <f t="shared" si="1253"/>
        <v>1</v>
      </c>
      <c r="BR1800" s="38">
        <v>44737</v>
      </c>
      <c r="BS1800" s="22" t="s">
        <v>1550</v>
      </c>
      <c r="BT1800" s="20" t="str">
        <f t="shared" si="1259"/>
        <v>PASSFestival_COR22E495</v>
      </c>
      <c r="BV1800">
        <v>1</v>
      </c>
      <c r="BW1800" t="s">
        <v>1123</v>
      </c>
    </row>
    <row r="1801" spans="2:75" x14ac:dyDescent="0.3">
      <c r="B1801" s="20">
        <f t="shared" si="1254"/>
        <v>496</v>
      </c>
      <c r="C1801" s="22" t="str">
        <f t="shared" si="1255"/>
        <v>#496 Pass Festival</v>
      </c>
      <c r="D1801" t="str">
        <f t="shared" si="1252"/>
        <v>COR22E496</v>
      </c>
      <c r="E1801" s="53" t="s">
        <v>236</v>
      </c>
      <c r="F1801" s="20">
        <v>1000</v>
      </c>
      <c r="G1801" s="74" t="s">
        <v>2062</v>
      </c>
      <c r="H1801" s="23" t="s">
        <v>146</v>
      </c>
      <c r="J1801" s="54" t="s">
        <v>172</v>
      </c>
      <c r="K1801" s="22" t="s">
        <v>173</v>
      </c>
      <c r="L1801" s="54" t="s">
        <v>147</v>
      </c>
      <c r="M1801" s="22">
        <v>1</v>
      </c>
      <c r="N1801" s="54" t="s">
        <v>174</v>
      </c>
      <c r="T1801" s="54" t="s">
        <v>36</v>
      </c>
      <c r="U1801" s="22" t="s">
        <v>227</v>
      </c>
      <c r="AW1801" s="22"/>
      <c r="AX1801" s="20" t="str">
        <f t="shared" si="1258"/>
        <v>ncreator</v>
      </c>
      <c r="AY1801" s="20">
        <f t="shared" si="1258"/>
        <v>10</v>
      </c>
      <c r="AZ1801" s="20" t="str">
        <f t="shared" si="1258"/>
        <v>cotrcrea</v>
      </c>
      <c r="BA1801" s="20">
        <f t="shared" si="1258"/>
        <v>90</v>
      </c>
      <c r="BB1801" s="20" t="str">
        <f t="shared" si="1258"/>
        <v>nminer</v>
      </c>
      <c r="BC1801" s="20">
        <f t="shared" si="1258"/>
        <v>0</v>
      </c>
      <c r="BD1801" s="14"/>
      <c r="BJ1801" t="s">
        <v>237</v>
      </c>
      <c r="BK1801" t="s">
        <v>152</v>
      </c>
      <c r="BN1801" s="36">
        <v>294</v>
      </c>
      <c r="BQ1801">
        <f t="shared" si="1253"/>
        <v>1</v>
      </c>
      <c r="BR1801" s="38">
        <v>44737</v>
      </c>
      <c r="BS1801" s="22" t="s">
        <v>1550</v>
      </c>
      <c r="BT1801" s="20" t="str">
        <f t="shared" si="1259"/>
        <v>PASSFestival_COR22E496</v>
      </c>
      <c r="BV1801">
        <v>1</v>
      </c>
      <c r="BW1801" t="s">
        <v>1123</v>
      </c>
    </row>
    <row r="1802" spans="2:75" x14ac:dyDescent="0.3">
      <c r="B1802" s="20">
        <f t="shared" si="1254"/>
        <v>497</v>
      </c>
      <c r="C1802" s="22" t="str">
        <f t="shared" si="1255"/>
        <v>#497 Pass Festival</v>
      </c>
      <c r="D1802" t="str">
        <f t="shared" si="1252"/>
        <v>COR22E497</v>
      </c>
      <c r="E1802" s="53" t="s">
        <v>236</v>
      </c>
      <c r="F1802" s="20">
        <v>1000</v>
      </c>
      <c r="G1802" s="74" t="s">
        <v>2063</v>
      </c>
      <c r="H1802" s="23" t="s">
        <v>146</v>
      </c>
      <c r="J1802" s="54" t="s">
        <v>172</v>
      </c>
      <c r="K1802" s="22" t="s">
        <v>173</v>
      </c>
      <c r="L1802" s="54" t="s">
        <v>147</v>
      </c>
      <c r="M1802" s="22">
        <v>1</v>
      </c>
      <c r="N1802" s="54" t="s">
        <v>174</v>
      </c>
      <c r="T1802" s="54" t="s">
        <v>36</v>
      </c>
      <c r="U1802" s="22" t="s">
        <v>227</v>
      </c>
      <c r="AW1802" s="22"/>
      <c r="AX1802" s="20" t="str">
        <f t="shared" si="1258"/>
        <v>ncreator</v>
      </c>
      <c r="AY1802" s="20">
        <f t="shared" si="1258"/>
        <v>10</v>
      </c>
      <c r="AZ1802" s="20" t="str">
        <f t="shared" si="1258"/>
        <v>cotrcrea</v>
      </c>
      <c r="BA1802" s="20">
        <f t="shared" si="1258"/>
        <v>90</v>
      </c>
      <c r="BB1802" s="20" t="str">
        <f t="shared" si="1258"/>
        <v>nminer</v>
      </c>
      <c r="BC1802" s="20">
        <f t="shared" si="1258"/>
        <v>0</v>
      </c>
      <c r="BD1802" s="14"/>
      <c r="BJ1802" t="s">
        <v>237</v>
      </c>
      <c r="BK1802" t="s">
        <v>152</v>
      </c>
      <c r="BN1802" s="36">
        <v>294</v>
      </c>
      <c r="BQ1802">
        <f t="shared" si="1253"/>
        <v>1</v>
      </c>
      <c r="BR1802" s="38">
        <v>44737</v>
      </c>
      <c r="BS1802" s="22" t="s">
        <v>1550</v>
      </c>
      <c r="BT1802" s="20" t="str">
        <f t="shared" si="1259"/>
        <v>PASSFestival_COR22E497</v>
      </c>
      <c r="BV1802">
        <v>1</v>
      </c>
      <c r="BW1802" t="s">
        <v>1123</v>
      </c>
    </row>
    <row r="1803" spans="2:75" x14ac:dyDescent="0.3">
      <c r="B1803" s="20">
        <f t="shared" si="1254"/>
        <v>498</v>
      </c>
      <c r="C1803" s="22" t="str">
        <f t="shared" si="1255"/>
        <v>#498 Pass Festival</v>
      </c>
      <c r="D1803" t="str">
        <f t="shared" si="1252"/>
        <v>COR22E498</v>
      </c>
      <c r="E1803" s="53" t="s">
        <v>236</v>
      </c>
      <c r="F1803" s="20">
        <v>1000</v>
      </c>
      <c r="G1803" s="74" t="s">
        <v>2064</v>
      </c>
      <c r="H1803" s="23" t="s">
        <v>146</v>
      </c>
      <c r="J1803" s="54" t="s">
        <v>172</v>
      </c>
      <c r="K1803" s="22" t="s">
        <v>173</v>
      </c>
      <c r="L1803" s="54" t="s">
        <v>147</v>
      </c>
      <c r="M1803" s="22">
        <v>1</v>
      </c>
      <c r="N1803" s="54" t="s">
        <v>174</v>
      </c>
      <c r="T1803" s="54" t="s">
        <v>36</v>
      </c>
      <c r="U1803" s="22" t="s">
        <v>227</v>
      </c>
      <c r="AW1803" s="22"/>
      <c r="AX1803" s="20" t="str">
        <f t="shared" si="1258"/>
        <v>ncreator</v>
      </c>
      <c r="AY1803" s="20">
        <f t="shared" si="1258"/>
        <v>10</v>
      </c>
      <c r="AZ1803" s="20" t="str">
        <f t="shared" si="1258"/>
        <v>cotrcrea</v>
      </c>
      <c r="BA1803" s="20">
        <f t="shared" si="1258"/>
        <v>90</v>
      </c>
      <c r="BB1803" s="20" t="str">
        <f t="shared" si="1258"/>
        <v>nminer</v>
      </c>
      <c r="BC1803" s="20">
        <f t="shared" si="1258"/>
        <v>0</v>
      </c>
      <c r="BD1803" s="14"/>
      <c r="BJ1803" t="s">
        <v>237</v>
      </c>
      <c r="BK1803" t="s">
        <v>152</v>
      </c>
      <c r="BN1803" s="36">
        <v>294</v>
      </c>
      <c r="BQ1803">
        <f t="shared" si="1253"/>
        <v>1</v>
      </c>
      <c r="BR1803" s="38">
        <v>44737</v>
      </c>
      <c r="BS1803" s="22" t="s">
        <v>1550</v>
      </c>
      <c r="BT1803" s="20" t="str">
        <f t="shared" si="1259"/>
        <v>PASSFestival_COR22E498</v>
      </c>
      <c r="BV1803">
        <v>1</v>
      </c>
      <c r="BW1803" t="s">
        <v>1123</v>
      </c>
    </row>
    <row r="1804" spans="2:75" x14ac:dyDescent="0.3">
      <c r="B1804" s="20">
        <f t="shared" si="1254"/>
        <v>499</v>
      </c>
      <c r="C1804" s="22" t="str">
        <f t="shared" si="1255"/>
        <v>#499 Pass Festival</v>
      </c>
      <c r="D1804" t="str">
        <f t="shared" si="1252"/>
        <v>COR22E499</v>
      </c>
      <c r="E1804" s="53" t="s">
        <v>236</v>
      </c>
      <c r="F1804" s="20">
        <v>1000</v>
      </c>
      <c r="G1804" s="74" t="s">
        <v>2065</v>
      </c>
      <c r="H1804" s="23" t="s">
        <v>146</v>
      </c>
      <c r="J1804" s="54" t="s">
        <v>172</v>
      </c>
      <c r="K1804" s="22" t="s">
        <v>173</v>
      </c>
      <c r="L1804" s="54" t="s">
        <v>147</v>
      </c>
      <c r="M1804" s="22">
        <v>1</v>
      </c>
      <c r="N1804" s="54" t="s">
        <v>174</v>
      </c>
      <c r="T1804" s="54" t="s">
        <v>36</v>
      </c>
      <c r="U1804" s="22" t="s">
        <v>227</v>
      </c>
      <c r="AW1804" s="22"/>
      <c r="AX1804" s="20" t="str">
        <f t="shared" si="1258"/>
        <v>ncreator</v>
      </c>
      <c r="AY1804" s="20">
        <f t="shared" si="1258"/>
        <v>10</v>
      </c>
      <c r="AZ1804" s="20" t="str">
        <f t="shared" si="1258"/>
        <v>cotrcrea</v>
      </c>
      <c r="BA1804" s="20">
        <f t="shared" si="1258"/>
        <v>90</v>
      </c>
      <c r="BB1804" s="20" t="str">
        <f t="shared" si="1258"/>
        <v>nminer</v>
      </c>
      <c r="BC1804" s="20">
        <f t="shared" si="1258"/>
        <v>0</v>
      </c>
      <c r="BD1804" s="14"/>
      <c r="BJ1804" t="s">
        <v>237</v>
      </c>
      <c r="BK1804" t="s">
        <v>152</v>
      </c>
      <c r="BN1804" s="36">
        <v>294</v>
      </c>
      <c r="BQ1804">
        <f t="shared" si="1253"/>
        <v>1</v>
      </c>
      <c r="BR1804" s="38">
        <v>44737</v>
      </c>
      <c r="BS1804" s="22" t="s">
        <v>1550</v>
      </c>
      <c r="BT1804" s="20" t="str">
        <f t="shared" si="1259"/>
        <v>PASSFestival_COR22E499</v>
      </c>
      <c r="BV1804">
        <v>1</v>
      </c>
      <c r="BW1804" t="s">
        <v>1123</v>
      </c>
    </row>
    <row r="1805" spans="2:75" x14ac:dyDescent="0.3">
      <c r="B1805" s="20">
        <f t="shared" si="1254"/>
        <v>500</v>
      </c>
      <c r="C1805" s="22" t="str">
        <f t="shared" si="1255"/>
        <v>#500 Pass Festival</v>
      </c>
      <c r="D1805" t="str">
        <f t="shared" si="1252"/>
        <v>COR22E500</v>
      </c>
      <c r="E1805" s="53" t="s">
        <v>236</v>
      </c>
      <c r="F1805" s="20">
        <v>1000</v>
      </c>
      <c r="G1805" s="74" t="s">
        <v>2066</v>
      </c>
      <c r="H1805" s="23" t="s">
        <v>146</v>
      </c>
      <c r="J1805" s="54" t="s">
        <v>172</v>
      </c>
      <c r="K1805" s="22" t="s">
        <v>173</v>
      </c>
      <c r="L1805" s="54" t="s">
        <v>147</v>
      </c>
      <c r="M1805" s="22">
        <v>1</v>
      </c>
      <c r="N1805" s="54" t="s">
        <v>174</v>
      </c>
      <c r="T1805" s="54" t="s">
        <v>36</v>
      </c>
      <c r="U1805" s="22" t="s">
        <v>227</v>
      </c>
      <c r="AW1805" s="22"/>
      <c r="AX1805" s="20" t="str">
        <f t="shared" si="1258"/>
        <v>ncreator</v>
      </c>
      <c r="AY1805" s="20">
        <f t="shared" si="1258"/>
        <v>10</v>
      </c>
      <c r="AZ1805" s="20" t="str">
        <f t="shared" si="1258"/>
        <v>cotrcrea</v>
      </c>
      <c r="BA1805" s="20">
        <f t="shared" si="1258"/>
        <v>90</v>
      </c>
      <c r="BB1805" s="20" t="str">
        <f t="shared" si="1258"/>
        <v>nminer</v>
      </c>
      <c r="BC1805" s="20">
        <f t="shared" si="1258"/>
        <v>0</v>
      </c>
      <c r="BD1805" s="14"/>
      <c r="BJ1805" t="s">
        <v>237</v>
      </c>
      <c r="BK1805" t="s">
        <v>152</v>
      </c>
      <c r="BN1805" s="36">
        <v>294</v>
      </c>
      <c r="BQ1805">
        <f t="shared" si="1253"/>
        <v>1</v>
      </c>
      <c r="BR1805" s="38">
        <v>44737</v>
      </c>
      <c r="BS1805" s="22" t="s">
        <v>1550</v>
      </c>
      <c r="BT1805" s="20" t="str">
        <f t="shared" si="1259"/>
        <v>PASSFestival_COR22E500</v>
      </c>
      <c r="BV1805">
        <v>1</v>
      </c>
      <c r="BW1805" t="s">
        <v>1123</v>
      </c>
    </row>
    <row r="1806" spans="2:75" x14ac:dyDescent="0.3">
      <c r="B1806" s="20">
        <f t="shared" si="1254"/>
        <v>501</v>
      </c>
      <c r="C1806" s="22" t="str">
        <f t="shared" si="1255"/>
        <v>#501 Pass Festival</v>
      </c>
      <c r="D1806" t="str">
        <f t="shared" si="1252"/>
        <v>COR22E501</v>
      </c>
      <c r="E1806" s="53" t="s">
        <v>236</v>
      </c>
      <c r="F1806" s="20">
        <v>1000</v>
      </c>
      <c r="G1806" s="74" t="s">
        <v>2067</v>
      </c>
      <c r="H1806" s="23" t="s">
        <v>146</v>
      </c>
      <c r="J1806" s="54" t="s">
        <v>172</v>
      </c>
      <c r="K1806" s="22" t="s">
        <v>173</v>
      </c>
      <c r="L1806" s="54" t="s">
        <v>147</v>
      </c>
      <c r="M1806" s="22">
        <v>1</v>
      </c>
      <c r="N1806" s="54" t="s">
        <v>174</v>
      </c>
      <c r="T1806" s="54" t="s">
        <v>36</v>
      </c>
      <c r="U1806" s="22" t="s">
        <v>227</v>
      </c>
      <c r="AW1806" s="22"/>
      <c r="AX1806" s="20" t="str">
        <f t="shared" si="1258"/>
        <v>ncreator</v>
      </c>
      <c r="AY1806" s="20">
        <f t="shared" si="1258"/>
        <v>10</v>
      </c>
      <c r="AZ1806" s="20" t="str">
        <f t="shared" si="1258"/>
        <v>cotrcrea</v>
      </c>
      <c r="BA1806" s="20">
        <f t="shared" si="1258"/>
        <v>90</v>
      </c>
      <c r="BB1806" s="20" t="str">
        <f t="shared" si="1258"/>
        <v>nminer</v>
      </c>
      <c r="BC1806" s="20">
        <f t="shared" si="1258"/>
        <v>0</v>
      </c>
      <c r="BD1806" s="14"/>
      <c r="BJ1806" t="s">
        <v>237</v>
      </c>
      <c r="BK1806" t="s">
        <v>152</v>
      </c>
      <c r="BN1806" s="36">
        <v>294</v>
      </c>
      <c r="BQ1806">
        <f t="shared" si="1253"/>
        <v>1</v>
      </c>
      <c r="BR1806" s="38">
        <v>44737</v>
      </c>
      <c r="BS1806" s="22" t="s">
        <v>1550</v>
      </c>
      <c r="BT1806" s="20" t="str">
        <f t="shared" si="1259"/>
        <v>PASSFestival_COR22E501</v>
      </c>
      <c r="BV1806">
        <v>1</v>
      </c>
      <c r="BW1806" t="s">
        <v>1123</v>
      </c>
    </row>
    <row r="1807" spans="2:75" x14ac:dyDescent="0.3">
      <c r="B1807" s="20">
        <f t="shared" si="1254"/>
        <v>502</v>
      </c>
      <c r="C1807" s="22" t="str">
        <f t="shared" si="1255"/>
        <v>#502 Pass Festival</v>
      </c>
      <c r="D1807" t="str">
        <f t="shared" si="1252"/>
        <v>COR22E502</v>
      </c>
      <c r="E1807" s="53" t="s">
        <v>236</v>
      </c>
      <c r="F1807" s="20">
        <v>1000</v>
      </c>
      <c r="G1807" s="74" t="s">
        <v>2068</v>
      </c>
      <c r="H1807" s="23" t="s">
        <v>146</v>
      </c>
      <c r="J1807" s="54" t="s">
        <v>172</v>
      </c>
      <c r="K1807" s="22" t="s">
        <v>173</v>
      </c>
      <c r="L1807" s="54" t="s">
        <v>147</v>
      </c>
      <c r="M1807" s="22">
        <v>1</v>
      </c>
      <c r="N1807" s="54" t="s">
        <v>174</v>
      </c>
      <c r="T1807" s="54" t="s">
        <v>36</v>
      </c>
      <c r="U1807" s="22" t="s">
        <v>227</v>
      </c>
      <c r="AW1807" s="22"/>
      <c r="AX1807" s="20" t="str">
        <f t="shared" si="1258"/>
        <v>ncreator</v>
      </c>
      <c r="AY1807" s="20">
        <f t="shared" si="1258"/>
        <v>10</v>
      </c>
      <c r="AZ1807" s="20" t="str">
        <f t="shared" si="1258"/>
        <v>cotrcrea</v>
      </c>
      <c r="BA1807" s="20">
        <f t="shared" si="1258"/>
        <v>90</v>
      </c>
      <c r="BB1807" s="20" t="str">
        <f t="shared" si="1258"/>
        <v>nminer</v>
      </c>
      <c r="BC1807" s="20">
        <f t="shared" si="1258"/>
        <v>0</v>
      </c>
      <c r="BD1807" s="14"/>
      <c r="BJ1807" t="s">
        <v>237</v>
      </c>
      <c r="BK1807" t="s">
        <v>152</v>
      </c>
      <c r="BN1807" s="36">
        <v>294</v>
      </c>
      <c r="BQ1807">
        <f t="shared" si="1253"/>
        <v>1</v>
      </c>
      <c r="BR1807" s="38">
        <v>44737</v>
      </c>
      <c r="BS1807" s="22" t="s">
        <v>1550</v>
      </c>
      <c r="BT1807" s="20" t="str">
        <f t="shared" si="1259"/>
        <v>PASSFestival_COR22E502</v>
      </c>
      <c r="BV1807">
        <v>1</v>
      </c>
      <c r="BW1807" t="s">
        <v>1123</v>
      </c>
    </row>
    <row r="1808" spans="2:75" x14ac:dyDescent="0.3">
      <c r="B1808" s="20">
        <f t="shared" si="1254"/>
        <v>503</v>
      </c>
      <c r="C1808" s="22" t="str">
        <f t="shared" si="1255"/>
        <v>#503 Pass Festival</v>
      </c>
      <c r="D1808" t="str">
        <f t="shared" si="1252"/>
        <v>COR22E503</v>
      </c>
      <c r="E1808" s="53" t="s">
        <v>236</v>
      </c>
      <c r="F1808" s="20">
        <v>1000</v>
      </c>
      <c r="G1808" s="74" t="s">
        <v>2069</v>
      </c>
      <c r="H1808" s="23" t="s">
        <v>146</v>
      </c>
      <c r="J1808" s="54" t="s">
        <v>172</v>
      </c>
      <c r="K1808" s="22" t="s">
        <v>173</v>
      </c>
      <c r="L1808" s="54" t="s">
        <v>147</v>
      </c>
      <c r="M1808" s="22">
        <v>1</v>
      </c>
      <c r="N1808" s="54" t="s">
        <v>174</v>
      </c>
      <c r="T1808" s="54" t="s">
        <v>36</v>
      </c>
      <c r="U1808" s="22" t="s">
        <v>227</v>
      </c>
      <c r="AW1808" s="22"/>
      <c r="AX1808" s="20" t="str">
        <f t="shared" ref="AX1808:BC1823" si="1260">AX1807</f>
        <v>ncreator</v>
      </c>
      <c r="AY1808" s="20">
        <f t="shared" si="1260"/>
        <v>10</v>
      </c>
      <c r="AZ1808" s="20" t="str">
        <f t="shared" si="1260"/>
        <v>cotrcrea</v>
      </c>
      <c r="BA1808" s="20">
        <f t="shared" si="1260"/>
        <v>90</v>
      </c>
      <c r="BB1808" s="20" t="str">
        <f t="shared" si="1260"/>
        <v>nminer</v>
      </c>
      <c r="BC1808" s="20">
        <f t="shared" si="1260"/>
        <v>0</v>
      </c>
      <c r="BD1808" s="14"/>
      <c r="BJ1808" t="s">
        <v>237</v>
      </c>
      <c r="BK1808" t="s">
        <v>152</v>
      </c>
      <c r="BN1808" s="36">
        <v>294</v>
      </c>
      <c r="BQ1808">
        <f t="shared" si="1253"/>
        <v>1</v>
      </c>
      <c r="BR1808" s="38">
        <v>44737</v>
      </c>
      <c r="BS1808" s="22" t="s">
        <v>1550</v>
      </c>
      <c r="BT1808" s="20" t="str">
        <f t="shared" si="1259"/>
        <v>PASSFestival_COR22E503</v>
      </c>
      <c r="BV1808">
        <v>1</v>
      </c>
      <c r="BW1808" t="s">
        <v>1123</v>
      </c>
    </row>
    <row r="1809" spans="2:75" x14ac:dyDescent="0.3">
      <c r="B1809" s="20">
        <f t="shared" si="1254"/>
        <v>504</v>
      </c>
      <c r="C1809" s="22" t="str">
        <f t="shared" si="1255"/>
        <v>#504 Pass Festival</v>
      </c>
      <c r="D1809" t="str">
        <f t="shared" si="1252"/>
        <v>COR22E504</v>
      </c>
      <c r="E1809" s="53" t="s">
        <v>236</v>
      </c>
      <c r="F1809" s="20">
        <v>1000</v>
      </c>
      <c r="G1809" s="74" t="s">
        <v>2070</v>
      </c>
      <c r="H1809" s="23" t="s">
        <v>146</v>
      </c>
      <c r="J1809" s="54" t="s">
        <v>172</v>
      </c>
      <c r="K1809" s="22" t="s">
        <v>173</v>
      </c>
      <c r="L1809" s="54" t="s">
        <v>147</v>
      </c>
      <c r="M1809" s="22">
        <v>1</v>
      </c>
      <c r="N1809" s="54" t="s">
        <v>174</v>
      </c>
      <c r="T1809" s="54" t="s">
        <v>36</v>
      </c>
      <c r="U1809" s="22" t="s">
        <v>227</v>
      </c>
      <c r="AW1809" s="22"/>
      <c r="AX1809" s="20" t="str">
        <f t="shared" si="1260"/>
        <v>ncreator</v>
      </c>
      <c r="AY1809" s="20">
        <f t="shared" si="1260"/>
        <v>10</v>
      </c>
      <c r="AZ1809" s="20" t="str">
        <f t="shared" si="1260"/>
        <v>cotrcrea</v>
      </c>
      <c r="BA1809" s="20">
        <f t="shared" si="1260"/>
        <v>90</v>
      </c>
      <c r="BB1809" s="20" t="str">
        <f t="shared" si="1260"/>
        <v>nminer</v>
      </c>
      <c r="BC1809" s="20">
        <f t="shared" si="1260"/>
        <v>0</v>
      </c>
      <c r="BD1809" s="14"/>
      <c r="BJ1809" t="s">
        <v>237</v>
      </c>
      <c r="BK1809" t="s">
        <v>152</v>
      </c>
      <c r="BN1809" s="36">
        <v>294</v>
      </c>
      <c r="BQ1809">
        <f t="shared" si="1253"/>
        <v>1</v>
      </c>
      <c r="BR1809" s="38">
        <v>44737</v>
      </c>
      <c r="BS1809" s="22" t="s">
        <v>1550</v>
      </c>
      <c r="BT1809" s="20" t="str">
        <f t="shared" si="1259"/>
        <v>PASSFestival_COR22E504</v>
      </c>
      <c r="BV1809">
        <v>1</v>
      </c>
      <c r="BW1809" t="s">
        <v>1123</v>
      </c>
    </row>
    <row r="1810" spans="2:75" x14ac:dyDescent="0.3">
      <c r="B1810" s="20">
        <f t="shared" si="1254"/>
        <v>505</v>
      </c>
      <c r="C1810" s="22" t="str">
        <f t="shared" si="1255"/>
        <v>#505 Pass Festival</v>
      </c>
      <c r="D1810" t="str">
        <f t="shared" si="1252"/>
        <v>COR22E505</v>
      </c>
      <c r="E1810" s="53" t="s">
        <v>236</v>
      </c>
      <c r="F1810" s="20">
        <v>1000</v>
      </c>
      <c r="G1810" s="74" t="s">
        <v>2071</v>
      </c>
      <c r="H1810" s="23" t="s">
        <v>146</v>
      </c>
      <c r="J1810" s="54" t="s">
        <v>172</v>
      </c>
      <c r="K1810" s="22" t="s">
        <v>173</v>
      </c>
      <c r="L1810" s="54" t="s">
        <v>147</v>
      </c>
      <c r="M1810" s="22">
        <v>1</v>
      </c>
      <c r="N1810" s="54" t="s">
        <v>174</v>
      </c>
      <c r="T1810" s="54" t="s">
        <v>36</v>
      </c>
      <c r="U1810" s="22" t="s">
        <v>227</v>
      </c>
      <c r="AW1810" s="22"/>
      <c r="AX1810" s="20" t="str">
        <f t="shared" si="1260"/>
        <v>ncreator</v>
      </c>
      <c r="AY1810" s="20">
        <f t="shared" si="1260"/>
        <v>10</v>
      </c>
      <c r="AZ1810" s="20" t="str">
        <f t="shared" si="1260"/>
        <v>cotrcrea</v>
      </c>
      <c r="BA1810" s="20">
        <f t="shared" si="1260"/>
        <v>90</v>
      </c>
      <c r="BB1810" s="20" t="str">
        <f t="shared" si="1260"/>
        <v>nminer</v>
      </c>
      <c r="BC1810" s="20">
        <f t="shared" si="1260"/>
        <v>0</v>
      </c>
      <c r="BD1810" s="14"/>
      <c r="BJ1810" t="s">
        <v>237</v>
      </c>
      <c r="BK1810" t="s">
        <v>152</v>
      </c>
      <c r="BN1810" s="36">
        <v>294</v>
      </c>
      <c r="BQ1810">
        <f t="shared" si="1253"/>
        <v>1</v>
      </c>
      <c r="BR1810" s="38">
        <v>44737</v>
      </c>
      <c r="BS1810" s="22" t="s">
        <v>1550</v>
      </c>
      <c r="BT1810" s="20" t="str">
        <f t="shared" si="1259"/>
        <v>PASSFestival_COR22E505</v>
      </c>
      <c r="BV1810">
        <v>1</v>
      </c>
      <c r="BW1810" t="s">
        <v>1123</v>
      </c>
    </row>
    <row r="1811" spans="2:75" x14ac:dyDescent="0.3">
      <c r="B1811" s="20">
        <f t="shared" si="1254"/>
        <v>506</v>
      </c>
      <c r="C1811" s="22" t="str">
        <f t="shared" si="1255"/>
        <v>#506 Pass Festival</v>
      </c>
      <c r="D1811" t="str">
        <f t="shared" si="1252"/>
        <v>COR22E506</v>
      </c>
      <c r="E1811" s="53" t="s">
        <v>236</v>
      </c>
      <c r="F1811" s="20">
        <v>1000</v>
      </c>
      <c r="G1811" s="74" t="s">
        <v>2072</v>
      </c>
      <c r="H1811" s="23" t="s">
        <v>146</v>
      </c>
      <c r="J1811" s="54" t="s">
        <v>172</v>
      </c>
      <c r="K1811" s="22" t="s">
        <v>173</v>
      </c>
      <c r="L1811" s="54" t="s">
        <v>147</v>
      </c>
      <c r="M1811" s="22">
        <v>1</v>
      </c>
      <c r="N1811" s="54" t="s">
        <v>174</v>
      </c>
      <c r="T1811" s="54" t="s">
        <v>36</v>
      </c>
      <c r="U1811" s="22" t="s">
        <v>227</v>
      </c>
      <c r="AW1811" s="22"/>
      <c r="AX1811" s="20" t="str">
        <f t="shared" si="1260"/>
        <v>ncreator</v>
      </c>
      <c r="AY1811" s="20">
        <f t="shared" si="1260"/>
        <v>10</v>
      </c>
      <c r="AZ1811" s="20" t="str">
        <f t="shared" si="1260"/>
        <v>cotrcrea</v>
      </c>
      <c r="BA1811" s="20">
        <f t="shared" si="1260"/>
        <v>90</v>
      </c>
      <c r="BB1811" s="20" t="str">
        <f t="shared" si="1260"/>
        <v>nminer</v>
      </c>
      <c r="BC1811" s="20">
        <f t="shared" si="1260"/>
        <v>0</v>
      </c>
      <c r="BD1811" s="14"/>
      <c r="BJ1811" t="s">
        <v>237</v>
      </c>
      <c r="BK1811" t="s">
        <v>152</v>
      </c>
      <c r="BN1811" s="36">
        <v>294</v>
      </c>
      <c r="BQ1811">
        <f t="shared" si="1253"/>
        <v>1</v>
      </c>
      <c r="BR1811" s="38">
        <v>44737</v>
      </c>
      <c r="BS1811" s="22" t="s">
        <v>1550</v>
      </c>
      <c r="BT1811" s="20" t="str">
        <f t="shared" si="1259"/>
        <v>PASSFestival_COR22E506</v>
      </c>
      <c r="BV1811">
        <v>1</v>
      </c>
      <c r="BW1811" t="s">
        <v>1123</v>
      </c>
    </row>
    <row r="1812" spans="2:75" x14ac:dyDescent="0.3">
      <c r="B1812" s="20">
        <f t="shared" si="1254"/>
        <v>507</v>
      </c>
      <c r="C1812" s="22" t="str">
        <f t="shared" si="1255"/>
        <v>#507 Pass Festival</v>
      </c>
      <c r="D1812" t="str">
        <f t="shared" si="1252"/>
        <v>COR22E507</v>
      </c>
      <c r="E1812" s="53" t="s">
        <v>236</v>
      </c>
      <c r="F1812" s="20">
        <v>1000</v>
      </c>
      <c r="G1812" s="74" t="s">
        <v>2073</v>
      </c>
      <c r="H1812" s="23" t="s">
        <v>146</v>
      </c>
      <c r="J1812" s="54" t="s">
        <v>172</v>
      </c>
      <c r="K1812" s="22" t="s">
        <v>173</v>
      </c>
      <c r="L1812" s="54" t="s">
        <v>147</v>
      </c>
      <c r="M1812" s="22">
        <v>1</v>
      </c>
      <c r="N1812" s="54" t="s">
        <v>174</v>
      </c>
      <c r="T1812" s="54" t="s">
        <v>36</v>
      </c>
      <c r="U1812" s="22" t="s">
        <v>227</v>
      </c>
      <c r="AW1812" s="22"/>
      <c r="AX1812" s="20" t="str">
        <f t="shared" si="1260"/>
        <v>ncreator</v>
      </c>
      <c r="AY1812" s="20">
        <f t="shared" si="1260"/>
        <v>10</v>
      </c>
      <c r="AZ1812" s="20" t="str">
        <f t="shared" si="1260"/>
        <v>cotrcrea</v>
      </c>
      <c r="BA1812" s="20">
        <f t="shared" si="1260"/>
        <v>90</v>
      </c>
      <c r="BB1812" s="20" t="str">
        <f t="shared" si="1260"/>
        <v>nminer</v>
      </c>
      <c r="BC1812" s="20">
        <f t="shared" si="1260"/>
        <v>0</v>
      </c>
      <c r="BD1812" s="14"/>
      <c r="BJ1812" t="s">
        <v>237</v>
      </c>
      <c r="BK1812" t="s">
        <v>152</v>
      </c>
      <c r="BN1812" s="36">
        <v>294</v>
      </c>
      <c r="BQ1812">
        <f t="shared" si="1253"/>
        <v>1</v>
      </c>
      <c r="BR1812" s="38">
        <v>44737</v>
      </c>
      <c r="BS1812" s="22" t="s">
        <v>1550</v>
      </c>
      <c r="BT1812" s="20" t="str">
        <f t="shared" si="1259"/>
        <v>PASSFestival_COR22E507</v>
      </c>
      <c r="BV1812">
        <v>1</v>
      </c>
      <c r="BW1812" t="s">
        <v>1123</v>
      </c>
    </row>
    <row r="1813" spans="2:75" x14ac:dyDescent="0.3">
      <c r="B1813" s="20">
        <f t="shared" si="1254"/>
        <v>508</v>
      </c>
      <c r="C1813" s="22" t="str">
        <f t="shared" si="1255"/>
        <v>#508 Pass Festival</v>
      </c>
      <c r="D1813" t="str">
        <f t="shared" si="1252"/>
        <v>COR22E508</v>
      </c>
      <c r="E1813" s="53" t="s">
        <v>236</v>
      </c>
      <c r="F1813" s="20">
        <v>1000</v>
      </c>
      <c r="G1813" s="74" t="s">
        <v>2074</v>
      </c>
      <c r="H1813" s="23" t="s">
        <v>146</v>
      </c>
      <c r="J1813" s="54" t="s">
        <v>172</v>
      </c>
      <c r="K1813" s="22" t="s">
        <v>173</v>
      </c>
      <c r="L1813" s="54" t="s">
        <v>147</v>
      </c>
      <c r="M1813" s="22">
        <v>1</v>
      </c>
      <c r="N1813" s="54" t="s">
        <v>174</v>
      </c>
      <c r="T1813" s="54" t="s">
        <v>36</v>
      </c>
      <c r="U1813" s="22" t="s">
        <v>227</v>
      </c>
      <c r="AW1813" s="22"/>
      <c r="AX1813" s="20" t="str">
        <f t="shared" si="1260"/>
        <v>ncreator</v>
      </c>
      <c r="AY1813" s="20">
        <f t="shared" si="1260"/>
        <v>10</v>
      </c>
      <c r="AZ1813" s="20" t="str">
        <f t="shared" si="1260"/>
        <v>cotrcrea</v>
      </c>
      <c r="BA1813" s="20">
        <f t="shared" si="1260"/>
        <v>90</v>
      </c>
      <c r="BB1813" s="20" t="str">
        <f t="shared" si="1260"/>
        <v>nminer</v>
      </c>
      <c r="BC1813" s="20">
        <f t="shared" si="1260"/>
        <v>0</v>
      </c>
      <c r="BD1813" s="14"/>
      <c r="BJ1813" t="s">
        <v>237</v>
      </c>
      <c r="BK1813" t="s">
        <v>152</v>
      </c>
      <c r="BN1813" s="36">
        <v>294</v>
      </c>
      <c r="BQ1813">
        <f t="shared" si="1253"/>
        <v>1</v>
      </c>
      <c r="BR1813" s="38">
        <v>44737</v>
      </c>
      <c r="BS1813" s="22" t="s">
        <v>1550</v>
      </c>
      <c r="BT1813" s="20" t="str">
        <f t="shared" si="1259"/>
        <v>PASSFestival_COR22E508</v>
      </c>
      <c r="BV1813">
        <v>1</v>
      </c>
      <c r="BW1813" t="s">
        <v>1123</v>
      </c>
    </row>
    <row r="1814" spans="2:75" x14ac:dyDescent="0.3">
      <c r="B1814" s="20">
        <f t="shared" si="1254"/>
        <v>509</v>
      </c>
      <c r="C1814" s="22" t="str">
        <f t="shared" si="1255"/>
        <v>#509 Pass Festival</v>
      </c>
      <c r="D1814" t="str">
        <f t="shared" si="1252"/>
        <v>COR22E509</v>
      </c>
      <c r="E1814" s="53" t="s">
        <v>236</v>
      </c>
      <c r="F1814" s="20">
        <v>1000</v>
      </c>
      <c r="G1814" s="74" t="s">
        <v>2075</v>
      </c>
      <c r="H1814" s="23" t="s">
        <v>146</v>
      </c>
      <c r="J1814" s="54" t="s">
        <v>172</v>
      </c>
      <c r="K1814" s="22" t="s">
        <v>173</v>
      </c>
      <c r="L1814" s="54" t="s">
        <v>147</v>
      </c>
      <c r="M1814" s="22">
        <v>1</v>
      </c>
      <c r="N1814" s="54" t="s">
        <v>174</v>
      </c>
      <c r="T1814" s="54" t="s">
        <v>36</v>
      </c>
      <c r="U1814" s="22" t="s">
        <v>227</v>
      </c>
      <c r="AW1814" s="22"/>
      <c r="AX1814" s="20" t="str">
        <f t="shared" si="1260"/>
        <v>ncreator</v>
      </c>
      <c r="AY1814" s="20">
        <f t="shared" si="1260"/>
        <v>10</v>
      </c>
      <c r="AZ1814" s="20" t="str">
        <f t="shared" si="1260"/>
        <v>cotrcrea</v>
      </c>
      <c r="BA1814" s="20">
        <f t="shared" si="1260"/>
        <v>90</v>
      </c>
      <c r="BB1814" s="20" t="str">
        <f t="shared" si="1260"/>
        <v>nminer</v>
      </c>
      <c r="BC1814" s="20">
        <f t="shared" si="1260"/>
        <v>0</v>
      </c>
      <c r="BD1814" s="14"/>
      <c r="BJ1814" t="s">
        <v>237</v>
      </c>
      <c r="BK1814" t="s">
        <v>152</v>
      </c>
      <c r="BN1814" s="36">
        <v>294</v>
      </c>
      <c r="BQ1814">
        <f t="shared" si="1253"/>
        <v>1</v>
      </c>
      <c r="BR1814" s="38">
        <v>44737</v>
      </c>
      <c r="BS1814" s="22" t="s">
        <v>1550</v>
      </c>
      <c r="BT1814" s="20" t="str">
        <f t="shared" si="1259"/>
        <v>PASSFestival_COR22E509</v>
      </c>
      <c r="BV1814">
        <v>1</v>
      </c>
      <c r="BW1814" t="s">
        <v>1123</v>
      </c>
    </row>
    <row r="1815" spans="2:75" x14ac:dyDescent="0.3">
      <c r="B1815" s="20">
        <f t="shared" si="1254"/>
        <v>510</v>
      </c>
      <c r="C1815" s="22" t="str">
        <f t="shared" si="1255"/>
        <v>#510 Pass Festival</v>
      </c>
      <c r="D1815" t="str">
        <f t="shared" si="1252"/>
        <v>COR22E510</v>
      </c>
      <c r="E1815" s="53" t="s">
        <v>236</v>
      </c>
      <c r="F1815" s="20">
        <v>1000</v>
      </c>
      <c r="G1815" s="74" t="s">
        <v>2076</v>
      </c>
      <c r="H1815" s="23" t="s">
        <v>146</v>
      </c>
      <c r="J1815" s="54" t="s">
        <v>172</v>
      </c>
      <c r="K1815" s="22" t="s">
        <v>173</v>
      </c>
      <c r="L1815" s="54" t="s">
        <v>147</v>
      </c>
      <c r="M1815" s="22">
        <v>1</v>
      </c>
      <c r="N1815" s="54" t="s">
        <v>174</v>
      </c>
      <c r="T1815" s="54" t="s">
        <v>36</v>
      </c>
      <c r="U1815" s="22" t="s">
        <v>227</v>
      </c>
      <c r="AW1815" s="22"/>
      <c r="AX1815" s="20" t="str">
        <f t="shared" si="1260"/>
        <v>ncreator</v>
      </c>
      <c r="AY1815" s="20">
        <f t="shared" si="1260"/>
        <v>10</v>
      </c>
      <c r="AZ1815" s="20" t="str">
        <f t="shared" si="1260"/>
        <v>cotrcrea</v>
      </c>
      <c r="BA1815" s="20">
        <f t="shared" si="1260"/>
        <v>90</v>
      </c>
      <c r="BB1815" s="20" t="str">
        <f t="shared" si="1260"/>
        <v>nminer</v>
      </c>
      <c r="BC1815" s="20">
        <f t="shared" si="1260"/>
        <v>0</v>
      </c>
      <c r="BD1815" s="14"/>
      <c r="BJ1815" t="s">
        <v>237</v>
      </c>
      <c r="BK1815" t="s">
        <v>152</v>
      </c>
      <c r="BN1815" s="36">
        <v>294</v>
      </c>
      <c r="BQ1815">
        <f t="shared" si="1253"/>
        <v>1</v>
      </c>
      <c r="BR1815" s="38">
        <v>44737</v>
      </c>
      <c r="BS1815" s="22" t="s">
        <v>1550</v>
      </c>
      <c r="BT1815" s="20" t="str">
        <f t="shared" si="1259"/>
        <v>PASSFestival_COR22E510</v>
      </c>
      <c r="BV1815">
        <v>1</v>
      </c>
      <c r="BW1815" t="s">
        <v>1123</v>
      </c>
    </row>
    <row r="1816" spans="2:75" x14ac:dyDescent="0.3">
      <c r="B1816" s="20">
        <f t="shared" si="1254"/>
        <v>511</v>
      </c>
      <c r="C1816" s="22" t="str">
        <f t="shared" si="1255"/>
        <v>#511 Pass Festival</v>
      </c>
      <c r="D1816" t="str">
        <f t="shared" si="1252"/>
        <v>COR22E511</v>
      </c>
      <c r="E1816" s="53" t="s">
        <v>236</v>
      </c>
      <c r="F1816" s="20">
        <v>1000</v>
      </c>
      <c r="G1816" s="74" t="s">
        <v>2077</v>
      </c>
      <c r="H1816" s="23" t="s">
        <v>146</v>
      </c>
      <c r="J1816" s="54" t="s">
        <v>172</v>
      </c>
      <c r="K1816" s="22" t="s">
        <v>173</v>
      </c>
      <c r="L1816" s="54" t="s">
        <v>147</v>
      </c>
      <c r="M1816" s="22">
        <v>1</v>
      </c>
      <c r="N1816" s="54" t="s">
        <v>174</v>
      </c>
      <c r="T1816" s="54" t="s">
        <v>36</v>
      </c>
      <c r="U1816" s="22" t="s">
        <v>227</v>
      </c>
      <c r="AW1816" s="22"/>
      <c r="AX1816" s="20" t="str">
        <f t="shared" si="1260"/>
        <v>ncreator</v>
      </c>
      <c r="AY1816" s="20">
        <f t="shared" si="1260"/>
        <v>10</v>
      </c>
      <c r="AZ1816" s="20" t="str">
        <f t="shared" si="1260"/>
        <v>cotrcrea</v>
      </c>
      <c r="BA1816" s="20">
        <f t="shared" si="1260"/>
        <v>90</v>
      </c>
      <c r="BB1816" s="20" t="str">
        <f t="shared" si="1260"/>
        <v>nminer</v>
      </c>
      <c r="BC1816" s="20">
        <f t="shared" si="1260"/>
        <v>0</v>
      </c>
      <c r="BD1816" s="14"/>
      <c r="BJ1816" t="s">
        <v>237</v>
      </c>
      <c r="BK1816" t="s">
        <v>152</v>
      </c>
      <c r="BN1816" s="36">
        <v>294</v>
      </c>
      <c r="BQ1816">
        <f t="shared" si="1253"/>
        <v>1</v>
      </c>
      <c r="BR1816" s="38">
        <v>44737</v>
      </c>
      <c r="BS1816" s="22" t="s">
        <v>1550</v>
      </c>
      <c r="BT1816" s="20" t="str">
        <f t="shared" si="1259"/>
        <v>PASSFestival_COR22E511</v>
      </c>
      <c r="BV1816">
        <v>1</v>
      </c>
      <c r="BW1816" t="s">
        <v>1123</v>
      </c>
    </row>
    <row r="1817" spans="2:75" x14ac:dyDescent="0.3">
      <c r="B1817" s="20">
        <f t="shared" si="1254"/>
        <v>512</v>
      </c>
      <c r="C1817" s="22" t="str">
        <f t="shared" si="1255"/>
        <v>#512 Pass Festival</v>
      </c>
      <c r="D1817" t="str">
        <f t="shared" si="1252"/>
        <v>COR22E512</v>
      </c>
      <c r="E1817" s="53" t="s">
        <v>236</v>
      </c>
      <c r="F1817" s="20">
        <v>1000</v>
      </c>
      <c r="G1817" s="74" t="s">
        <v>2078</v>
      </c>
      <c r="H1817" s="23" t="s">
        <v>146</v>
      </c>
      <c r="J1817" s="54" t="s">
        <v>172</v>
      </c>
      <c r="K1817" s="22" t="s">
        <v>173</v>
      </c>
      <c r="L1817" s="54" t="s">
        <v>147</v>
      </c>
      <c r="M1817" s="22">
        <v>1</v>
      </c>
      <c r="N1817" s="54" t="s">
        <v>174</v>
      </c>
      <c r="T1817" s="54" t="s">
        <v>36</v>
      </c>
      <c r="U1817" s="22" t="s">
        <v>227</v>
      </c>
      <c r="AW1817" s="22"/>
      <c r="AX1817" s="20" t="str">
        <f t="shared" si="1260"/>
        <v>ncreator</v>
      </c>
      <c r="AY1817" s="20">
        <f t="shared" si="1260"/>
        <v>10</v>
      </c>
      <c r="AZ1817" s="20" t="str">
        <f t="shared" si="1260"/>
        <v>cotrcrea</v>
      </c>
      <c r="BA1817" s="20">
        <f t="shared" si="1260"/>
        <v>90</v>
      </c>
      <c r="BB1817" s="20" t="str">
        <f t="shared" si="1260"/>
        <v>nminer</v>
      </c>
      <c r="BC1817" s="20">
        <f t="shared" si="1260"/>
        <v>0</v>
      </c>
      <c r="BD1817" s="14"/>
      <c r="BJ1817" t="s">
        <v>237</v>
      </c>
      <c r="BK1817" t="s">
        <v>152</v>
      </c>
      <c r="BN1817" s="36">
        <v>294</v>
      </c>
      <c r="BQ1817">
        <f t="shared" si="1253"/>
        <v>1</v>
      </c>
      <c r="BR1817" s="38">
        <v>44737</v>
      </c>
      <c r="BS1817" s="22" t="s">
        <v>1550</v>
      </c>
      <c r="BT1817" s="20" t="str">
        <f t="shared" si="1259"/>
        <v>PASSFestival_COR22E512</v>
      </c>
      <c r="BV1817">
        <v>1</v>
      </c>
      <c r="BW1817" t="s">
        <v>1123</v>
      </c>
    </row>
    <row r="1818" spans="2:75" x14ac:dyDescent="0.3">
      <c r="B1818" s="20">
        <f t="shared" si="1254"/>
        <v>513</v>
      </c>
      <c r="C1818" s="22" t="str">
        <f t="shared" si="1255"/>
        <v>#513 Pass Festival</v>
      </c>
      <c r="D1818" t="str">
        <f t="shared" ref="D1818:D1820" si="1261">"COR22E"&amp;B1818</f>
        <v>COR22E513</v>
      </c>
      <c r="E1818" s="53" t="s">
        <v>236</v>
      </c>
      <c r="F1818" s="20">
        <v>1000</v>
      </c>
      <c r="G1818" s="74" t="s">
        <v>2079</v>
      </c>
      <c r="H1818" s="23" t="s">
        <v>146</v>
      </c>
      <c r="J1818" s="54" t="s">
        <v>172</v>
      </c>
      <c r="K1818" s="22" t="s">
        <v>173</v>
      </c>
      <c r="L1818" s="54" t="s">
        <v>147</v>
      </c>
      <c r="M1818" s="22">
        <v>1</v>
      </c>
      <c r="N1818" s="54" t="s">
        <v>174</v>
      </c>
      <c r="T1818" s="54" t="s">
        <v>36</v>
      </c>
      <c r="U1818" s="22" t="s">
        <v>227</v>
      </c>
      <c r="AW1818" s="22"/>
      <c r="AX1818" s="20" t="str">
        <f t="shared" si="1260"/>
        <v>ncreator</v>
      </c>
      <c r="AY1818" s="20">
        <f t="shared" si="1260"/>
        <v>10</v>
      </c>
      <c r="AZ1818" s="20" t="str">
        <f t="shared" si="1260"/>
        <v>cotrcrea</v>
      </c>
      <c r="BA1818" s="20">
        <f t="shared" si="1260"/>
        <v>90</v>
      </c>
      <c r="BB1818" s="20" t="str">
        <f t="shared" si="1260"/>
        <v>nminer</v>
      </c>
      <c r="BC1818" s="20">
        <f t="shared" si="1260"/>
        <v>0</v>
      </c>
      <c r="BD1818" s="14"/>
      <c r="BJ1818" t="s">
        <v>237</v>
      </c>
      <c r="BK1818" t="s">
        <v>152</v>
      </c>
      <c r="BN1818" s="36">
        <v>294</v>
      </c>
      <c r="BQ1818">
        <f t="shared" ref="BQ1818:BQ1881" si="1262">BV1818</f>
        <v>1</v>
      </c>
      <c r="BR1818" s="38">
        <v>44737</v>
      </c>
      <c r="BS1818" s="22" t="s">
        <v>1550</v>
      </c>
      <c r="BT1818" s="20" t="str">
        <f t="shared" si="1259"/>
        <v>PASSFestival_COR22E513</v>
      </c>
      <c r="BV1818">
        <v>1</v>
      </c>
      <c r="BW1818" t="s">
        <v>1123</v>
      </c>
    </row>
    <row r="1819" spans="2:75" x14ac:dyDescent="0.3">
      <c r="B1819" s="20">
        <f t="shared" ref="B1819:B1820" si="1263">+B1818+1</f>
        <v>514</v>
      </c>
      <c r="C1819" s="22" t="str">
        <f t="shared" ref="C1819:C1820" si="1264">"#"&amp;B1819&amp;" Pass Festival"</f>
        <v>#514 Pass Festival</v>
      </c>
      <c r="D1819" t="str">
        <f t="shared" si="1261"/>
        <v>COR22E514</v>
      </c>
      <c r="E1819" s="53" t="s">
        <v>236</v>
      </c>
      <c r="F1819" s="20">
        <v>1000</v>
      </c>
      <c r="G1819" s="74" t="s">
        <v>2080</v>
      </c>
      <c r="H1819" s="23" t="s">
        <v>146</v>
      </c>
      <c r="J1819" s="54" t="s">
        <v>172</v>
      </c>
      <c r="K1819" s="22" t="s">
        <v>173</v>
      </c>
      <c r="L1819" s="54" t="s">
        <v>147</v>
      </c>
      <c r="M1819" s="22">
        <v>1</v>
      </c>
      <c r="N1819" s="54" t="s">
        <v>174</v>
      </c>
      <c r="T1819" s="54" t="s">
        <v>36</v>
      </c>
      <c r="U1819" s="22" t="s">
        <v>227</v>
      </c>
      <c r="AW1819" s="22"/>
      <c r="AX1819" s="20" t="str">
        <f t="shared" si="1260"/>
        <v>ncreator</v>
      </c>
      <c r="AY1819" s="20">
        <f t="shared" si="1260"/>
        <v>10</v>
      </c>
      <c r="AZ1819" s="20" t="str">
        <f t="shared" si="1260"/>
        <v>cotrcrea</v>
      </c>
      <c r="BA1819" s="20">
        <f t="shared" si="1260"/>
        <v>90</v>
      </c>
      <c r="BB1819" s="20" t="str">
        <f t="shared" si="1260"/>
        <v>nminer</v>
      </c>
      <c r="BC1819" s="20">
        <f t="shared" si="1260"/>
        <v>0</v>
      </c>
      <c r="BD1819" s="14"/>
      <c r="BJ1819" t="s">
        <v>237</v>
      </c>
      <c r="BK1819" t="s">
        <v>152</v>
      </c>
      <c r="BN1819" s="36">
        <v>294</v>
      </c>
      <c r="BQ1819">
        <f t="shared" si="1262"/>
        <v>1</v>
      </c>
      <c r="BR1819" s="38">
        <v>44737</v>
      </c>
      <c r="BS1819" s="22" t="s">
        <v>1550</v>
      </c>
      <c r="BT1819" s="20" t="str">
        <f t="shared" si="1259"/>
        <v>PASSFestival_COR22E514</v>
      </c>
      <c r="BV1819">
        <v>1</v>
      </c>
      <c r="BW1819" t="s">
        <v>1123</v>
      </c>
    </row>
    <row r="1820" spans="2:75" x14ac:dyDescent="0.3">
      <c r="B1820" s="20">
        <f t="shared" si="1263"/>
        <v>515</v>
      </c>
      <c r="C1820" s="22" t="str">
        <f t="shared" si="1264"/>
        <v>#515 Pass Festival</v>
      </c>
      <c r="D1820" t="str">
        <f t="shared" si="1261"/>
        <v>COR22E515</v>
      </c>
      <c r="E1820" s="53" t="s">
        <v>236</v>
      </c>
      <c r="F1820" s="20">
        <v>1000</v>
      </c>
      <c r="G1820" s="74" t="s">
        <v>2081</v>
      </c>
      <c r="H1820" s="23" t="s">
        <v>146</v>
      </c>
      <c r="J1820" s="54" t="s">
        <v>172</v>
      </c>
      <c r="K1820" s="22" t="s">
        <v>173</v>
      </c>
      <c r="L1820" s="54" t="s">
        <v>147</v>
      </c>
      <c r="M1820" s="22">
        <v>1</v>
      </c>
      <c r="N1820" s="54" t="s">
        <v>174</v>
      </c>
      <c r="T1820" s="54" t="s">
        <v>36</v>
      </c>
      <c r="U1820" s="22" t="s">
        <v>227</v>
      </c>
      <c r="AW1820" s="22"/>
      <c r="AX1820" s="20" t="str">
        <f t="shared" si="1260"/>
        <v>ncreator</v>
      </c>
      <c r="AY1820" s="20">
        <f t="shared" si="1260"/>
        <v>10</v>
      </c>
      <c r="AZ1820" s="20" t="str">
        <f t="shared" si="1260"/>
        <v>cotrcrea</v>
      </c>
      <c r="BA1820" s="20">
        <f t="shared" si="1260"/>
        <v>90</v>
      </c>
      <c r="BB1820" s="20" t="str">
        <f t="shared" si="1260"/>
        <v>nminer</v>
      </c>
      <c r="BC1820" s="20">
        <f t="shared" si="1260"/>
        <v>0</v>
      </c>
      <c r="BD1820" s="14"/>
      <c r="BJ1820" t="s">
        <v>237</v>
      </c>
      <c r="BK1820" t="s">
        <v>152</v>
      </c>
      <c r="BN1820" s="36">
        <v>294</v>
      </c>
      <c r="BQ1820">
        <f t="shared" si="1262"/>
        <v>1</v>
      </c>
      <c r="BR1820" s="38">
        <v>44737</v>
      </c>
      <c r="BS1820" s="22" t="s">
        <v>1550</v>
      </c>
      <c r="BT1820" s="20" t="str">
        <f t="shared" si="1259"/>
        <v>PASSFestival_COR22E515</v>
      </c>
      <c r="BU1820" t="s">
        <v>184</v>
      </c>
      <c r="BV1820">
        <v>1</v>
      </c>
      <c r="BW1820" t="s">
        <v>1123</v>
      </c>
    </row>
    <row r="1821" spans="2:75" x14ac:dyDescent="0.3">
      <c r="B1821" s="20">
        <v>1</v>
      </c>
      <c r="C1821" s="22" t="str">
        <f>"#"&amp;B1821&amp;" Billet Festival"</f>
        <v>#1 Billet Festival</v>
      </c>
      <c r="D1821" t="str">
        <f t="shared" ref="D1821:D1884" si="1265">"COR22F"&amp;B1821</f>
        <v>COR22F1</v>
      </c>
      <c r="E1821" s="53" t="s">
        <v>238</v>
      </c>
      <c r="F1821" s="20">
        <v>1000</v>
      </c>
      <c r="G1821" s="74" t="s">
        <v>2083</v>
      </c>
      <c r="H1821" s="23" t="s">
        <v>146</v>
      </c>
      <c r="J1821" s="54" t="s">
        <v>1020</v>
      </c>
      <c r="K1821" s="22" t="s">
        <v>173</v>
      </c>
      <c r="L1821" s="54" t="s">
        <v>147</v>
      </c>
      <c r="M1821" s="22">
        <v>1</v>
      </c>
      <c r="N1821" s="54" t="s">
        <v>174</v>
      </c>
      <c r="T1821" s="54" t="s">
        <v>36</v>
      </c>
      <c r="U1821" s="22" t="s">
        <v>227</v>
      </c>
      <c r="AW1821" s="22"/>
      <c r="AX1821" s="20" t="str">
        <f t="shared" si="1260"/>
        <v>ncreator</v>
      </c>
      <c r="AY1821" s="20">
        <f t="shared" si="1260"/>
        <v>10</v>
      </c>
      <c r="AZ1821" s="20" t="str">
        <f t="shared" si="1260"/>
        <v>cotrcrea</v>
      </c>
      <c r="BA1821" s="20">
        <f t="shared" si="1260"/>
        <v>90</v>
      </c>
      <c r="BB1821" s="20" t="str">
        <f t="shared" si="1260"/>
        <v>nminer</v>
      </c>
      <c r="BC1821" s="20">
        <f t="shared" si="1260"/>
        <v>0</v>
      </c>
      <c r="BD1821" s="14"/>
      <c r="BJ1821" t="s">
        <v>239</v>
      </c>
      <c r="BK1821" t="s">
        <v>152</v>
      </c>
      <c r="BN1821" s="36">
        <v>73.5</v>
      </c>
      <c r="BQ1821">
        <f t="shared" si="1262"/>
        <v>1</v>
      </c>
      <c r="BR1821" s="38">
        <v>44737</v>
      </c>
      <c r="BS1821" s="22" t="s">
        <v>183</v>
      </c>
      <c r="BT1821" s="20" t="str">
        <f t="shared" si="1259"/>
        <v>BILLETFestival_COR22F1</v>
      </c>
      <c r="BU1821" t="s">
        <v>184</v>
      </c>
      <c r="BV1821">
        <v>1</v>
      </c>
    </row>
    <row r="1822" spans="2:75" x14ac:dyDescent="0.3">
      <c r="B1822" s="20">
        <f t="shared" ref="B1822:B1885" si="1266">+B1821+1</f>
        <v>2</v>
      </c>
      <c r="C1822" s="22" t="str">
        <f t="shared" ref="C1822:C1885" si="1267">"#"&amp;B1822&amp;" Billet Festival"</f>
        <v>#2 Billet Festival</v>
      </c>
      <c r="D1822" t="str">
        <f t="shared" si="1265"/>
        <v>COR22F2</v>
      </c>
      <c r="E1822" s="53" t="s">
        <v>238</v>
      </c>
      <c r="F1822" s="20">
        <v>1000</v>
      </c>
      <c r="G1822" s="74" t="s">
        <v>2084</v>
      </c>
      <c r="H1822" s="23" t="s">
        <v>146</v>
      </c>
      <c r="J1822" s="54" t="s">
        <v>1020</v>
      </c>
      <c r="K1822" s="22" t="s">
        <v>173</v>
      </c>
      <c r="L1822" s="54" t="s">
        <v>147</v>
      </c>
      <c r="M1822" s="22">
        <v>1</v>
      </c>
      <c r="N1822" s="54" t="s">
        <v>174</v>
      </c>
      <c r="T1822" s="54" t="s">
        <v>36</v>
      </c>
      <c r="U1822" s="22" t="s">
        <v>227</v>
      </c>
      <c r="AW1822" s="22"/>
      <c r="AX1822" s="20" t="str">
        <f t="shared" si="1260"/>
        <v>ncreator</v>
      </c>
      <c r="AY1822" s="20">
        <f t="shared" si="1260"/>
        <v>10</v>
      </c>
      <c r="AZ1822" s="20" t="str">
        <f t="shared" si="1260"/>
        <v>cotrcrea</v>
      </c>
      <c r="BA1822" s="20">
        <f t="shared" si="1260"/>
        <v>90</v>
      </c>
      <c r="BB1822" s="20" t="str">
        <f t="shared" si="1260"/>
        <v>nminer</v>
      </c>
      <c r="BC1822" s="20">
        <f t="shared" si="1260"/>
        <v>0</v>
      </c>
      <c r="BD1822" s="14"/>
      <c r="BJ1822" t="s">
        <v>239</v>
      </c>
      <c r="BK1822" t="s">
        <v>152</v>
      </c>
      <c r="BN1822" s="36">
        <v>73.5</v>
      </c>
      <c r="BQ1822">
        <f t="shared" si="1262"/>
        <v>1</v>
      </c>
      <c r="BR1822" s="38">
        <v>44737</v>
      </c>
      <c r="BS1822" s="22" t="s">
        <v>183</v>
      </c>
      <c r="BT1822" s="20" t="str">
        <f t="shared" si="1259"/>
        <v>BILLETFestival_COR22F2</v>
      </c>
      <c r="BU1822" t="s">
        <v>184</v>
      </c>
      <c r="BV1822">
        <v>1</v>
      </c>
    </row>
    <row r="1823" spans="2:75" x14ac:dyDescent="0.3">
      <c r="B1823" s="20">
        <f t="shared" si="1266"/>
        <v>3</v>
      </c>
      <c r="C1823" s="22" t="str">
        <f t="shared" si="1267"/>
        <v>#3 Billet Festival</v>
      </c>
      <c r="D1823" t="str">
        <f t="shared" si="1265"/>
        <v>COR22F3</v>
      </c>
      <c r="E1823" s="53" t="s">
        <v>238</v>
      </c>
      <c r="F1823" s="20">
        <v>1000</v>
      </c>
      <c r="G1823" s="74" t="s">
        <v>2085</v>
      </c>
      <c r="H1823" s="23" t="s">
        <v>146</v>
      </c>
      <c r="J1823" s="54" t="s">
        <v>1020</v>
      </c>
      <c r="K1823" s="22" t="s">
        <v>173</v>
      </c>
      <c r="L1823" s="54" t="s">
        <v>147</v>
      </c>
      <c r="M1823" s="22">
        <v>1</v>
      </c>
      <c r="N1823" s="54" t="s">
        <v>174</v>
      </c>
      <c r="T1823" s="54" t="s">
        <v>36</v>
      </c>
      <c r="U1823" s="22" t="s">
        <v>227</v>
      </c>
      <c r="AW1823" s="22"/>
      <c r="AX1823" s="20" t="str">
        <f t="shared" si="1260"/>
        <v>ncreator</v>
      </c>
      <c r="AY1823" s="20">
        <f t="shared" si="1260"/>
        <v>10</v>
      </c>
      <c r="AZ1823" s="20" t="str">
        <f t="shared" si="1260"/>
        <v>cotrcrea</v>
      </c>
      <c r="BA1823" s="20">
        <f t="shared" si="1260"/>
        <v>90</v>
      </c>
      <c r="BB1823" s="20" t="str">
        <f t="shared" si="1260"/>
        <v>nminer</v>
      </c>
      <c r="BC1823" s="20">
        <f t="shared" si="1260"/>
        <v>0</v>
      </c>
      <c r="BD1823" s="14"/>
      <c r="BJ1823" t="s">
        <v>239</v>
      </c>
      <c r="BK1823" t="s">
        <v>152</v>
      </c>
      <c r="BN1823" s="36">
        <v>73.5</v>
      </c>
      <c r="BQ1823">
        <f t="shared" si="1262"/>
        <v>1</v>
      </c>
      <c r="BR1823" s="38">
        <v>44737</v>
      </c>
      <c r="BS1823" s="22" t="s">
        <v>183</v>
      </c>
      <c r="BT1823" s="20" t="str">
        <f t="shared" si="1259"/>
        <v>BILLETFestival_COR22F3</v>
      </c>
      <c r="BU1823" t="s">
        <v>184</v>
      </c>
      <c r="BV1823">
        <v>1</v>
      </c>
    </row>
    <row r="1824" spans="2:75" x14ac:dyDescent="0.3">
      <c r="B1824" s="20">
        <f t="shared" si="1266"/>
        <v>4</v>
      </c>
      <c r="C1824" s="22" t="str">
        <f t="shared" si="1267"/>
        <v>#4 Billet Festival</v>
      </c>
      <c r="D1824" t="str">
        <f t="shared" si="1265"/>
        <v>COR22F4</v>
      </c>
      <c r="E1824" s="53" t="s">
        <v>238</v>
      </c>
      <c r="F1824" s="20">
        <v>1000</v>
      </c>
      <c r="G1824" s="74" t="s">
        <v>2086</v>
      </c>
      <c r="H1824" s="23" t="s">
        <v>146</v>
      </c>
      <c r="J1824" s="54" t="s">
        <v>1020</v>
      </c>
      <c r="K1824" s="22" t="s">
        <v>173</v>
      </c>
      <c r="L1824" s="54" t="s">
        <v>147</v>
      </c>
      <c r="M1824" s="22">
        <v>1</v>
      </c>
      <c r="N1824" s="54" t="s">
        <v>174</v>
      </c>
      <c r="T1824" s="54" t="s">
        <v>36</v>
      </c>
      <c r="U1824" s="22" t="s">
        <v>227</v>
      </c>
      <c r="AW1824" s="22"/>
      <c r="AX1824" s="20" t="str">
        <f t="shared" ref="AX1824:BC1839" si="1268">AX1823</f>
        <v>ncreator</v>
      </c>
      <c r="AY1824" s="20">
        <f t="shared" si="1268"/>
        <v>10</v>
      </c>
      <c r="AZ1824" s="20" t="str">
        <f t="shared" si="1268"/>
        <v>cotrcrea</v>
      </c>
      <c r="BA1824" s="20">
        <f t="shared" si="1268"/>
        <v>90</v>
      </c>
      <c r="BB1824" s="20" t="str">
        <f t="shared" si="1268"/>
        <v>nminer</v>
      </c>
      <c r="BC1824" s="20">
        <f t="shared" si="1268"/>
        <v>0</v>
      </c>
      <c r="BD1824" s="14"/>
      <c r="BJ1824" t="s">
        <v>239</v>
      </c>
      <c r="BK1824" t="s">
        <v>152</v>
      </c>
      <c r="BN1824" s="36">
        <v>73.5</v>
      </c>
      <c r="BQ1824">
        <f t="shared" si="1262"/>
        <v>1</v>
      </c>
      <c r="BR1824" s="38">
        <v>44737</v>
      </c>
      <c r="BS1824" s="22" t="s">
        <v>183</v>
      </c>
      <c r="BT1824" s="20" t="str">
        <f t="shared" si="1259"/>
        <v>BILLETFestival_COR22F4</v>
      </c>
      <c r="BU1824" t="s">
        <v>184</v>
      </c>
      <c r="BV1824">
        <v>1</v>
      </c>
    </row>
    <row r="1825" spans="2:74" x14ac:dyDescent="0.3">
      <c r="B1825" s="20">
        <f t="shared" si="1266"/>
        <v>5</v>
      </c>
      <c r="C1825" s="22" t="str">
        <f t="shared" si="1267"/>
        <v>#5 Billet Festival</v>
      </c>
      <c r="D1825" t="str">
        <f t="shared" si="1265"/>
        <v>COR22F5</v>
      </c>
      <c r="E1825" s="53" t="s">
        <v>238</v>
      </c>
      <c r="F1825" s="20">
        <v>1000</v>
      </c>
      <c r="G1825" s="74" t="s">
        <v>2087</v>
      </c>
      <c r="H1825" s="23" t="s">
        <v>146</v>
      </c>
      <c r="J1825" s="54" t="s">
        <v>1020</v>
      </c>
      <c r="K1825" s="22" t="s">
        <v>173</v>
      </c>
      <c r="L1825" s="54" t="s">
        <v>147</v>
      </c>
      <c r="M1825" s="22">
        <v>1</v>
      </c>
      <c r="N1825" s="54" t="s">
        <v>174</v>
      </c>
      <c r="T1825" s="54" t="s">
        <v>36</v>
      </c>
      <c r="U1825" s="22" t="s">
        <v>227</v>
      </c>
      <c r="AW1825" s="22"/>
      <c r="AX1825" s="20" t="str">
        <f t="shared" si="1268"/>
        <v>ncreator</v>
      </c>
      <c r="AY1825" s="20">
        <f t="shared" si="1268"/>
        <v>10</v>
      </c>
      <c r="AZ1825" s="20" t="str">
        <f t="shared" si="1268"/>
        <v>cotrcrea</v>
      </c>
      <c r="BA1825" s="20">
        <f t="shared" si="1268"/>
        <v>90</v>
      </c>
      <c r="BB1825" s="20" t="str">
        <f t="shared" si="1268"/>
        <v>nminer</v>
      </c>
      <c r="BC1825" s="20">
        <f t="shared" si="1268"/>
        <v>0</v>
      </c>
      <c r="BD1825" s="14"/>
      <c r="BJ1825" t="s">
        <v>239</v>
      </c>
      <c r="BK1825" t="s">
        <v>152</v>
      </c>
      <c r="BN1825" s="36">
        <v>73.5</v>
      </c>
      <c r="BQ1825">
        <f t="shared" si="1262"/>
        <v>1</v>
      </c>
      <c r="BR1825" s="38">
        <v>44737</v>
      </c>
      <c r="BS1825" s="22" t="s">
        <v>183</v>
      </c>
      <c r="BT1825" s="20" t="str">
        <f t="shared" si="1259"/>
        <v>BILLETFestival_COR22F5</v>
      </c>
      <c r="BU1825" t="s">
        <v>184</v>
      </c>
      <c r="BV1825">
        <v>1</v>
      </c>
    </row>
    <row r="1826" spans="2:74" x14ac:dyDescent="0.3">
      <c r="B1826" s="20">
        <f t="shared" si="1266"/>
        <v>6</v>
      </c>
      <c r="C1826" s="22" t="str">
        <f t="shared" si="1267"/>
        <v>#6 Billet Festival</v>
      </c>
      <c r="D1826" t="str">
        <f t="shared" si="1265"/>
        <v>COR22F6</v>
      </c>
      <c r="E1826" s="53" t="s">
        <v>238</v>
      </c>
      <c r="F1826" s="20">
        <v>1000</v>
      </c>
      <c r="G1826" s="74" t="s">
        <v>2088</v>
      </c>
      <c r="H1826" s="23" t="s">
        <v>146</v>
      </c>
      <c r="J1826" s="54" t="s">
        <v>1020</v>
      </c>
      <c r="K1826" s="22" t="s">
        <v>173</v>
      </c>
      <c r="L1826" s="54" t="s">
        <v>147</v>
      </c>
      <c r="M1826" s="22">
        <v>1</v>
      </c>
      <c r="N1826" s="54" t="s">
        <v>174</v>
      </c>
      <c r="T1826" s="54" t="s">
        <v>36</v>
      </c>
      <c r="U1826" s="22" t="s">
        <v>227</v>
      </c>
      <c r="AW1826" s="22"/>
      <c r="AX1826" s="20" t="str">
        <f t="shared" si="1268"/>
        <v>ncreator</v>
      </c>
      <c r="AY1826" s="20">
        <f t="shared" si="1268"/>
        <v>10</v>
      </c>
      <c r="AZ1826" s="20" t="str">
        <f t="shared" si="1268"/>
        <v>cotrcrea</v>
      </c>
      <c r="BA1826" s="20">
        <f t="shared" si="1268"/>
        <v>90</v>
      </c>
      <c r="BB1826" s="20" t="str">
        <f t="shared" si="1268"/>
        <v>nminer</v>
      </c>
      <c r="BC1826" s="20">
        <f t="shared" si="1268"/>
        <v>0</v>
      </c>
      <c r="BD1826" s="14"/>
      <c r="BJ1826" t="s">
        <v>239</v>
      </c>
      <c r="BK1826" t="s">
        <v>152</v>
      </c>
      <c r="BN1826" s="36">
        <v>73.5</v>
      </c>
      <c r="BQ1826">
        <f t="shared" si="1262"/>
        <v>1</v>
      </c>
      <c r="BR1826" s="38">
        <v>44737</v>
      </c>
      <c r="BS1826" s="22" t="s">
        <v>183</v>
      </c>
      <c r="BT1826" s="20" t="str">
        <f t="shared" si="1259"/>
        <v>BILLETFestival_COR22F6</v>
      </c>
      <c r="BU1826" t="s">
        <v>184</v>
      </c>
      <c r="BV1826">
        <v>1</v>
      </c>
    </row>
    <row r="1827" spans="2:74" x14ac:dyDescent="0.3">
      <c r="B1827" s="20">
        <f t="shared" si="1266"/>
        <v>7</v>
      </c>
      <c r="C1827" s="22" t="str">
        <f t="shared" si="1267"/>
        <v>#7 Billet Festival</v>
      </c>
      <c r="D1827" t="str">
        <f t="shared" si="1265"/>
        <v>COR22F7</v>
      </c>
      <c r="E1827" s="53" t="s">
        <v>238</v>
      </c>
      <c r="F1827" s="20">
        <v>1000</v>
      </c>
      <c r="G1827" s="74" t="s">
        <v>2089</v>
      </c>
      <c r="H1827" s="23" t="s">
        <v>146</v>
      </c>
      <c r="J1827" s="54" t="s">
        <v>1020</v>
      </c>
      <c r="K1827" s="22" t="s">
        <v>173</v>
      </c>
      <c r="L1827" s="54" t="s">
        <v>147</v>
      </c>
      <c r="M1827" s="22">
        <v>1</v>
      </c>
      <c r="N1827" s="54" t="s">
        <v>174</v>
      </c>
      <c r="T1827" s="54" t="s">
        <v>36</v>
      </c>
      <c r="U1827" s="22" t="s">
        <v>227</v>
      </c>
      <c r="AW1827" s="22"/>
      <c r="AX1827" s="20" t="str">
        <f t="shared" si="1268"/>
        <v>ncreator</v>
      </c>
      <c r="AY1827" s="20">
        <f t="shared" si="1268"/>
        <v>10</v>
      </c>
      <c r="AZ1827" s="20" t="str">
        <f t="shared" si="1268"/>
        <v>cotrcrea</v>
      </c>
      <c r="BA1827" s="20">
        <f t="shared" si="1268"/>
        <v>90</v>
      </c>
      <c r="BB1827" s="20" t="str">
        <f t="shared" si="1268"/>
        <v>nminer</v>
      </c>
      <c r="BC1827" s="20">
        <f t="shared" si="1268"/>
        <v>0</v>
      </c>
      <c r="BD1827" s="14"/>
      <c r="BJ1827" t="s">
        <v>239</v>
      </c>
      <c r="BK1827" t="s">
        <v>152</v>
      </c>
      <c r="BN1827" s="36">
        <v>73.5</v>
      </c>
      <c r="BQ1827">
        <f t="shared" si="1262"/>
        <v>1</v>
      </c>
      <c r="BR1827" s="38">
        <v>44737</v>
      </c>
      <c r="BS1827" s="22" t="s">
        <v>183</v>
      </c>
      <c r="BT1827" s="20" t="str">
        <f t="shared" si="1259"/>
        <v>BILLETFestival_COR22F7</v>
      </c>
      <c r="BU1827" t="s">
        <v>184</v>
      </c>
      <c r="BV1827">
        <v>1</v>
      </c>
    </row>
    <row r="1828" spans="2:74" x14ac:dyDescent="0.3">
      <c r="B1828" s="20">
        <f t="shared" si="1266"/>
        <v>8</v>
      </c>
      <c r="C1828" s="22" t="str">
        <f t="shared" si="1267"/>
        <v>#8 Billet Festival</v>
      </c>
      <c r="D1828" t="str">
        <f t="shared" si="1265"/>
        <v>COR22F8</v>
      </c>
      <c r="E1828" s="53" t="s">
        <v>238</v>
      </c>
      <c r="F1828" s="20">
        <v>1000</v>
      </c>
      <c r="G1828" s="74" t="s">
        <v>2090</v>
      </c>
      <c r="H1828" s="23" t="s">
        <v>146</v>
      </c>
      <c r="J1828" s="54" t="s">
        <v>1020</v>
      </c>
      <c r="K1828" s="22" t="s">
        <v>173</v>
      </c>
      <c r="L1828" s="54" t="s">
        <v>147</v>
      </c>
      <c r="M1828" s="22">
        <v>1</v>
      </c>
      <c r="N1828" s="54" t="s">
        <v>174</v>
      </c>
      <c r="T1828" s="54" t="s">
        <v>36</v>
      </c>
      <c r="U1828" s="22" t="s">
        <v>227</v>
      </c>
      <c r="AW1828" s="22"/>
      <c r="AX1828" s="20" t="str">
        <f t="shared" si="1268"/>
        <v>ncreator</v>
      </c>
      <c r="AY1828" s="20">
        <f t="shared" si="1268"/>
        <v>10</v>
      </c>
      <c r="AZ1828" s="20" t="str">
        <f t="shared" si="1268"/>
        <v>cotrcrea</v>
      </c>
      <c r="BA1828" s="20">
        <f t="shared" si="1268"/>
        <v>90</v>
      </c>
      <c r="BB1828" s="20" t="str">
        <f t="shared" si="1268"/>
        <v>nminer</v>
      </c>
      <c r="BC1828" s="20">
        <f t="shared" si="1268"/>
        <v>0</v>
      </c>
      <c r="BD1828" s="14"/>
      <c r="BJ1828" t="s">
        <v>239</v>
      </c>
      <c r="BK1828" t="s">
        <v>152</v>
      </c>
      <c r="BN1828" s="36">
        <v>73.5</v>
      </c>
      <c r="BQ1828">
        <f t="shared" si="1262"/>
        <v>1</v>
      </c>
      <c r="BR1828" s="38">
        <v>44737</v>
      </c>
      <c r="BS1828" s="22" t="s">
        <v>183</v>
      </c>
      <c r="BT1828" s="20" t="str">
        <f t="shared" si="1259"/>
        <v>BILLETFestival_COR22F8</v>
      </c>
      <c r="BU1828" t="s">
        <v>184</v>
      </c>
      <c r="BV1828">
        <v>1</v>
      </c>
    </row>
    <row r="1829" spans="2:74" x14ac:dyDescent="0.3">
      <c r="B1829" s="20">
        <f t="shared" si="1266"/>
        <v>9</v>
      </c>
      <c r="C1829" s="22" t="str">
        <f t="shared" si="1267"/>
        <v>#9 Billet Festival</v>
      </c>
      <c r="D1829" t="str">
        <f t="shared" si="1265"/>
        <v>COR22F9</v>
      </c>
      <c r="E1829" s="53" t="s">
        <v>238</v>
      </c>
      <c r="F1829" s="20">
        <v>1000</v>
      </c>
      <c r="G1829" s="74" t="s">
        <v>2091</v>
      </c>
      <c r="H1829" s="23" t="s">
        <v>146</v>
      </c>
      <c r="J1829" s="54" t="s">
        <v>1020</v>
      </c>
      <c r="K1829" s="22" t="s">
        <v>173</v>
      </c>
      <c r="L1829" s="54" t="s">
        <v>147</v>
      </c>
      <c r="M1829" s="22">
        <v>1</v>
      </c>
      <c r="N1829" s="54" t="s">
        <v>174</v>
      </c>
      <c r="T1829" s="54" t="s">
        <v>36</v>
      </c>
      <c r="U1829" s="22" t="s">
        <v>227</v>
      </c>
      <c r="AW1829" s="22"/>
      <c r="AX1829" s="20" t="str">
        <f t="shared" si="1268"/>
        <v>ncreator</v>
      </c>
      <c r="AY1829" s="20">
        <f t="shared" si="1268"/>
        <v>10</v>
      </c>
      <c r="AZ1829" s="20" t="str">
        <f t="shared" si="1268"/>
        <v>cotrcrea</v>
      </c>
      <c r="BA1829" s="20">
        <f t="shared" si="1268"/>
        <v>90</v>
      </c>
      <c r="BB1829" s="20" t="str">
        <f t="shared" si="1268"/>
        <v>nminer</v>
      </c>
      <c r="BC1829" s="20">
        <f t="shared" si="1268"/>
        <v>0</v>
      </c>
      <c r="BD1829" s="14"/>
      <c r="BJ1829" t="s">
        <v>239</v>
      </c>
      <c r="BK1829" t="s">
        <v>152</v>
      </c>
      <c r="BN1829" s="36">
        <v>73.5</v>
      </c>
      <c r="BQ1829">
        <f t="shared" si="1262"/>
        <v>1</v>
      </c>
      <c r="BR1829" s="38">
        <v>44737</v>
      </c>
      <c r="BS1829" s="22" t="s">
        <v>183</v>
      </c>
      <c r="BT1829" s="20" t="str">
        <f t="shared" si="1259"/>
        <v>BILLETFestival_COR22F9</v>
      </c>
      <c r="BU1829" t="s">
        <v>184</v>
      </c>
      <c r="BV1829">
        <v>1</v>
      </c>
    </row>
    <row r="1830" spans="2:74" x14ac:dyDescent="0.3">
      <c r="B1830" s="20">
        <f t="shared" si="1266"/>
        <v>10</v>
      </c>
      <c r="C1830" s="22" t="str">
        <f t="shared" si="1267"/>
        <v>#10 Billet Festival</v>
      </c>
      <c r="D1830" t="str">
        <f t="shared" si="1265"/>
        <v>COR22F10</v>
      </c>
      <c r="E1830" s="53" t="s">
        <v>238</v>
      </c>
      <c r="F1830" s="20">
        <v>1000</v>
      </c>
      <c r="G1830" s="74" t="s">
        <v>2092</v>
      </c>
      <c r="H1830" s="23" t="s">
        <v>146</v>
      </c>
      <c r="J1830" s="54" t="s">
        <v>1020</v>
      </c>
      <c r="K1830" s="22" t="s">
        <v>173</v>
      </c>
      <c r="L1830" s="54" t="s">
        <v>147</v>
      </c>
      <c r="M1830" s="22">
        <v>1</v>
      </c>
      <c r="N1830" s="54" t="s">
        <v>174</v>
      </c>
      <c r="T1830" s="54" t="s">
        <v>36</v>
      </c>
      <c r="U1830" s="22" t="s">
        <v>227</v>
      </c>
      <c r="AW1830" s="22"/>
      <c r="AX1830" s="20" t="str">
        <f t="shared" si="1268"/>
        <v>ncreator</v>
      </c>
      <c r="AY1830" s="20">
        <f t="shared" si="1268"/>
        <v>10</v>
      </c>
      <c r="AZ1830" s="20" t="str">
        <f t="shared" si="1268"/>
        <v>cotrcrea</v>
      </c>
      <c r="BA1830" s="20">
        <f t="shared" si="1268"/>
        <v>90</v>
      </c>
      <c r="BB1830" s="20" t="str">
        <f t="shared" si="1268"/>
        <v>nminer</v>
      </c>
      <c r="BC1830" s="20">
        <f t="shared" si="1268"/>
        <v>0</v>
      </c>
      <c r="BD1830" s="14"/>
      <c r="BJ1830" t="s">
        <v>239</v>
      </c>
      <c r="BK1830" t="s">
        <v>152</v>
      </c>
      <c r="BN1830" s="36">
        <v>73.5</v>
      </c>
      <c r="BQ1830">
        <f t="shared" si="1262"/>
        <v>1</v>
      </c>
      <c r="BR1830" s="38">
        <v>44737</v>
      </c>
      <c r="BS1830" s="22" t="s">
        <v>183</v>
      </c>
      <c r="BT1830" s="20" t="str">
        <f t="shared" si="1259"/>
        <v>BILLETFestival_COR22F10</v>
      </c>
      <c r="BU1830" t="s">
        <v>184</v>
      </c>
      <c r="BV1830">
        <v>1</v>
      </c>
    </row>
    <row r="1831" spans="2:74" x14ac:dyDescent="0.3">
      <c r="B1831" s="20">
        <f t="shared" si="1266"/>
        <v>11</v>
      </c>
      <c r="C1831" s="22" t="str">
        <f t="shared" si="1267"/>
        <v>#11 Billet Festival</v>
      </c>
      <c r="D1831" t="str">
        <f t="shared" si="1265"/>
        <v>COR22F11</v>
      </c>
      <c r="E1831" s="53" t="s">
        <v>238</v>
      </c>
      <c r="F1831" s="20">
        <v>1000</v>
      </c>
      <c r="G1831" s="74" t="s">
        <v>2093</v>
      </c>
      <c r="H1831" s="23" t="s">
        <v>146</v>
      </c>
      <c r="J1831" s="54" t="s">
        <v>1020</v>
      </c>
      <c r="K1831" s="22" t="s">
        <v>173</v>
      </c>
      <c r="L1831" s="54" t="s">
        <v>147</v>
      </c>
      <c r="M1831" s="22">
        <v>1</v>
      </c>
      <c r="N1831" s="54" t="s">
        <v>174</v>
      </c>
      <c r="T1831" s="54" t="s">
        <v>36</v>
      </c>
      <c r="U1831" s="22" t="s">
        <v>227</v>
      </c>
      <c r="AW1831" s="22"/>
      <c r="AX1831" s="20" t="str">
        <f t="shared" si="1268"/>
        <v>ncreator</v>
      </c>
      <c r="AY1831" s="20">
        <f t="shared" si="1268"/>
        <v>10</v>
      </c>
      <c r="AZ1831" s="20" t="str">
        <f t="shared" si="1268"/>
        <v>cotrcrea</v>
      </c>
      <c r="BA1831" s="20">
        <f t="shared" si="1268"/>
        <v>90</v>
      </c>
      <c r="BB1831" s="20" t="str">
        <f t="shared" si="1268"/>
        <v>nminer</v>
      </c>
      <c r="BC1831" s="20">
        <f t="shared" si="1268"/>
        <v>0</v>
      </c>
      <c r="BD1831" s="14"/>
      <c r="BJ1831" t="s">
        <v>239</v>
      </c>
      <c r="BK1831" t="s">
        <v>152</v>
      </c>
      <c r="BN1831" s="36">
        <v>73.5</v>
      </c>
      <c r="BQ1831">
        <f t="shared" si="1262"/>
        <v>1</v>
      </c>
      <c r="BR1831" s="38">
        <v>44737</v>
      </c>
      <c r="BS1831" s="22" t="s">
        <v>183</v>
      </c>
      <c r="BT1831" s="20" t="str">
        <f t="shared" si="1259"/>
        <v>BILLETFestival_COR22F11</v>
      </c>
      <c r="BU1831" t="s">
        <v>184</v>
      </c>
      <c r="BV1831">
        <v>1</v>
      </c>
    </row>
    <row r="1832" spans="2:74" x14ac:dyDescent="0.3">
      <c r="B1832" s="20">
        <f t="shared" si="1266"/>
        <v>12</v>
      </c>
      <c r="C1832" s="22" t="str">
        <f t="shared" si="1267"/>
        <v>#12 Billet Festival</v>
      </c>
      <c r="D1832" t="str">
        <f t="shared" si="1265"/>
        <v>COR22F12</v>
      </c>
      <c r="E1832" s="53" t="s">
        <v>238</v>
      </c>
      <c r="F1832" s="20">
        <v>1000</v>
      </c>
      <c r="G1832" s="74" t="s">
        <v>2094</v>
      </c>
      <c r="H1832" s="23" t="s">
        <v>146</v>
      </c>
      <c r="J1832" s="54" t="s">
        <v>1020</v>
      </c>
      <c r="K1832" s="22" t="s">
        <v>173</v>
      </c>
      <c r="L1832" s="54" t="s">
        <v>147</v>
      </c>
      <c r="M1832" s="22">
        <v>1</v>
      </c>
      <c r="N1832" s="54" t="s">
        <v>174</v>
      </c>
      <c r="T1832" s="54" t="s">
        <v>36</v>
      </c>
      <c r="U1832" s="22" t="s">
        <v>227</v>
      </c>
      <c r="AW1832" s="22"/>
      <c r="AX1832" s="20" t="str">
        <f t="shared" si="1268"/>
        <v>ncreator</v>
      </c>
      <c r="AY1832" s="20">
        <f t="shared" si="1268"/>
        <v>10</v>
      </c>
      <c r="AZ1832" s="20" t="str">
        <f t="shared" si="1268"/>
        <v>cotrcrea</v>
      </c>
      <c r="BA1832" s="20">
        <f t="shared" si="1268"/>
        <v>90</v>
      </c>
      <c r="BB1832" s="20" t="str">
        <f t="shared" si="1268"/>
        <v>nminer</v>
      </c>
      <c r="BC1832" s="20">
        <f t="shared" si="1268"/>
        <v>0</v>
      </c>
      <c r="BD1832" s="14"/>
      <c r="BJ1832" t="s">
        <v>239</v>
      </c>
      <c r="BK1832" t="s">
        <v>152</v>
      </c>
      <c r="BN1832" s="36">
        <v>73.5</v>
      </c>
      <c r="BQ1832">
        <f t="shared" si="1262"/>
        <v>1</v>
      </c>
      <c r="BR1832" s="38">
        <v>44737</v>
      </c>
      <c r="BS1832" s="22" t="s">
        <v>183</v>
      </c>
      <c r="BT1832" s="20" t="str">
        <f t="shared" si="1259"/>
        <v>BILLETFestival_COR22F12</v>
      </c>
      <c r="BU1832" t="s">
        <v>184</v>
      </c>
      <c r="BV1832">
        <v>1</v>
      </c>
    </row>
    <row r="1833" spans="2:74" x14ac:dyDescent="0.3">
      <c r="B1833" s="20">
        <f t="shared" si="1266"/>
        <v>13</v>
      </c>
      <c r="C1833" s="22" t="str">
        <f t="shared" si="1267"/>
        <v>#13 Billet Festival</v>
      </c>
      <c r="D1833" t="str">
        <f t="shared" si="1265"/>
        <v>COR22F13</v>
      </c>
      <c r="E1833" s="53" t="s">
        <v>238</v>
      </c>
      <c r="F1833" s="20">
        <v>1000</v>
      </c>
      <c r="G1833" s="74" t="s">
        <v>2095</v>
      </c>
      <c r="H1833" s="23" t="s">
        <v>146</v>
      </c>
      <c r="J1833" s="54" t="s">
        <v>1020</v>
      </c>
      <c r="K1833" s="22" t="s">
        <v>173</v>
      </c>
      <c r="L1833" s="54" t="s">
        <v>147</v>
      </c>
      <c r="M1833" s="22">
        <v>1</v>
      </c>
      <c r="N1833" s="54" t="s">
        <v>174</v>
      </c>
      <c r="T1833" s="54" t="s">
        <v>36</v>
      </c>
      <c r="U1833" s="22" t="s">
        <v>227</v>
      </c>
      <c r="AW1833" s="22"/>
      <c r="AX1833" s="20" t="str">
        <f t="shared" si="1268"/>
        <v>ncreator</v>
      </c>
      <c r="AY1833" s="20">
        <f t="shared" si="1268"/>
        <v>10</v>
      </c>
      <c r="AZ1833" s="20" t="str">
        <f t="shared" si="1268"/>
        <v>cotrcrea</v>
      </c>
      <c r="BA1833" s="20">
        <f t="shared" si="1268"/>
        <v>90</v>
      </c>
      <c r="BB1833" s="20" t="str">
        <f t="shared" si="1268"/>
        <v>nminer</v>
      </c>
      <c r="BC1833" s="20">
        <f t="shared" si="1268"/>
        <v>0</v>
      </c>
      <c r="BD1833" s="14"/>
      <c r="BJ1833" t="s">
        <v>239</v>
      </c>
      <c r="BK1833" t="s">
        <v>152</v>
      </c>
      <c r="BN1833" s="36">
        <v>73.5</v>
      </c>
      <c r="BQ1833">
        <f t="shared" si="1262"/>
        <v>1</v>
      </c>
      <c r="BR1833" s="38">
        <v>44737</v>
      </c>
      <c r="BS1833" s="22" t="s">
        <v>183</v>
      </c>
      <c r="BT1833" s="20" t="str">
        <f t="shared" si="1259"/>
        <v>BILLETFestival_COR22F13</v>
      </c>
      <c r="BU1833" t="s">
        <v>184</v>
      </c>
      <c r="BV1833">
        <v>1</v>
      </c>
    </row>
    <row r="1834" spans="2:74" x14ac:dyDescent="0.3">
      <c r="B1834" s="20">
        <f t="shared" si="1266"/>
        <v>14</v>
      </c>
      <c r="C1834" s="22" t="str">
        <f t="shared" si="1267"/>
        <v>#14 Billet Festival</v>
      </c>
      <c r="D1834" t="str">
        <f t="shared" si="1265"/>
        <v>COR22F14</v>
      </c>
      <c r="E1834" s="53" t="s">
        <v>238</v>
      </c>
      <c r="F1834" s="20">
        <v>1000</v>
      </c>
      <c r="G1834" s="74" t="s">
        <v>2096</v>
      </c>
      <c r="H1834" s="23" t="s">
        <v>146</v>
      </c>
      <c r="J1834" s="54" t="s">
        <v>1020</v>
      </c>
      <c r="K1834" s="22" t="s">
        <v>173</v>
      </c>
      <c r="L1834" s="54" t="s">
        <v>147</v>
      </c>
      <c r="M1834" s="22">
        <v>1</v>
      </c>
      <c r="N1834" s="54" t="s">
        <v>174</v>
      </c>
      <c r="T1834" s="54" t="s">
        <v>36</v>
      </c>
      <c r="U1834" s="22" t="s">
        <v>227</v>
      </c>
      <c r="AW1834" s="22"/>
      <c r="AX1834" s="20" t="str">
        <f t="shared" si="1268"/>
        <v>ncreator</v>
      </c>
      <c r="AY1834" s="20">
        <f t="shared" si="1268"/>
        <v>10</v>
      </c>
      <c r="AZ1834" s="20" t="str">
        <f t="shared" si="1268"/>
        <v>cotrcrea</v>
      </c>
      <c r="BA1834" s="20">
        <f t="shared" si="1268"/>
        <v>90</v>
      </c>
      <c r="BB1834" s="20" t="str">
        <f t="shared" si="1268"/>
        <v>nminer</v>
      </c>
      <c r="BC1834" s="20">
        <f t="shared" si="1268"/>
        <v>0</v>
      </c>
      <c r="BD1834" s="14"/>
      <c r="BJ1834" t="s">
        <v>239</v>
      </c>
      <c r="BK1834" t="s">
        <v>152</v>
      </c>
      <c r="BN1834" s="36">
        <v>73.5</v>
      </c>
      <c r="BQ1834">
        <f t="shared" si="1262"/>
        <v>1</v>
      </c>
      <c r="BR1834" s="38">
        <v>44737</v>
      </c>
      <c r="BS1834" s="22" t="s">
        <v>183</v>
      </c>
      <c r="BT1834" s="20" t="str">
        <f t="shared" si="1259"/>
        <v>BILLETFestival_COR22F14</v>
      </c>
      <c r="BU1834" t="s">
        <v>184</v>
      </c>
      <c r="BV1834">
        <v>1</v>
      </c>
    </row>
    <row r="1835" spans="2:74" x14ac:dyDescent="0.3">
      <c r="B1835" s="20">
        <f t="shared" si="1266"/>
        <v>15</v>
      </c>
      <c r="C1835" s="22" t="str">
        <f t="shared" si="1267"/>
        <v>#15 Billet Festival</v>
      </c>
      <c r="D1835" t="str">
        <f t="shared" si="1265"/>
        <v>COR22F15</v>
      </c>
      <c r="E1835" s="53" t="s">
        <v>238</v>
      </c>
      <c r="F1835" s="20">
        <v>1000</v>
      </c>
      <c r="G1835" s="74" t="s">
        <v>2097</v>
      </c>
      <c r="H1835" s="23" t="s">
        <v>146</v>
      </c>
      <c r="J1835" s="54" t="s">
        <v>1020</v>
      </c>
      <c r="K1835" s="22" t="s">
        <v>173</v>
      </c>
      <c r="L1835" s="54" t="s">
        <v>147</v>
      </c>
      <c r="M1835" s="22">
        <v>1</v>
      </c>
      <c r="N1835" s="54" t="s">
        <v>174</v>
      </c>
      <c r="T1835" s="54" t="s">
        <v>36</v>
      </c>
      <c r="U1835" s="22" t="s">
        <v>227</v>
      </c>
      <c r="AW1835" s="22"/>
      <c r="AX1835" s="20" t="str">
        <f t="shared" si="1268"/>
        <v>ncreator</v>
      </c>
      <c r="AY1835" s="20">
        <f t="shared" si="1268"/>
        <v>10</v>
      </c>
      <c r="AZ1835" s="20" t="str">
        <f t="shared" si="1268"/>
        <v>cotrcrea</v>
      </c>
      <c r="BA1835" s="20">
        <f t="shared" si="1268"/>
        <v>90</v>
      </c>
      <c r="BB1835" s="20" t="str">
        <f t="shared" si="1268"/>
        <v>nminer</v>
      </c>
      <c r="BC1835" s="20">
        <f t="shared" si="1268"/>
        <v>0</v>
      </c>
      <c r="BD1835" s="14"/>
      <c r="BJ1835" t="s">
        <v>239</v>
      </c>
      <c r="BK1835" t="s">
        <v>152</v>
      </c>
      <c r="BN1835" s="36">
        <v>73.5</v>
      </c>
      <c r="BQ1835">
        <f t="shared" si="1262"/>
        <v>1</v>
      </c>
      <c r="BR1835" s="38">
        <v>44737</v>
      </c>
      <c r="BS1835" s="22" t="s">
        <v>183</v>
      </c>
      <c r="BT1835" s="20" t="str">
        <f t="shared" si="1259"/>
        <v>BILLETFestival_COR22F15</v>
      </c>
      <c r="BU1835" t="s">
        <v>184</v>
      </c>
      <c r="BV1835">
        <v>1</v>
      </c>
    </row>
    <row r="1836" spans="2:74" x14ac:dyDescent="0.3">
      <c r="B1836" s="20">
        <f t="shared" si="1266"/>
        <v>16</v>
      </c>
      <c r="C1836" s="22" t="str">
        <f t="shared" si="1267"/>
        <v>#16 Billet Festival</v>
      </c>
      <c r="D1836" t="str">
        <f t="shared" si="1265"/>
        <v>COR22F16</v>
      </c>
      <c r="E1836" s="53" t="s">
        <v>238</v>
      </c>
      <c r="F1836" s="20">
        <v>1000</v>
      </c>
      <c r="G1836" s="74" t="s">
        <v>2098</v>
      </c>
      <c r="H1836" s="23" t="s">
        <v>146</v>
      </c>
      <c r="J1836" s="54" t="s">
        <v>1020</v>
      </c>
      <c r="K1836" s="22" t="s">
        <v>173</v>
      </c>
      <c r="L1836" s="54" t="s">
        <v>147</v>
      </c>
      <c r="M1836" s="22">
        <v>1</v>
      </c>
      <c r="N1836" s="54" t="s">
        <v>174</v>
      </c>
      <c r="T1836" s="54" t="s">
        <v>36</v>
      </c>
      <c r="U1836" s="22" t="s">
        <v>227</v>
      </c>
      <c r="AW1836" s="22"/>
      <c r="AX1836" s="20" t="str">
        <f t="shared" si="1268"/>
        <v>ncreator</v>
      </c>
      <c r="AY1836" s="20">
        <f t="shared" si="1268"/>
        <v>10</v>
      </c>
      <c r="AZ1836" s="20" t="str">
        <f t="shared" si="1268"/>
        <v>cotrcrea</v>
      </c>
      <c r="BA1836" s="20">
        <f t="shared" si="1268"/>
        <v>90</v>
      </c>
      <c r="BB1836" s="20" t="str">
        <f t="shared" si="1268"/>
        <v>nminer</v>
      </c>
      <c r="BC1836" s="20">
        <f t="shared" si="1268"/>
        <v>0</v>
      </c>
      <c r="BD1836" s="14"/>
      <c r="BJ1836" t="s">
        <v>239</v>
      </c>
      <c r="BK1836" t="s">
        <v>152</v>
      </c>
      <c r="BN1836" s="36">
        <v>73.5</v>
      </c>
      <c r="BQ1836">
        <f t="shared" si="1262"/>
        <v>1</v>
      </c>
      <c r="BR1836" s="38">
        <v>44737</v>
      </c>
      <c r="BS1836" s="22" t="s">
        <v>183</v>
      </c>
      <c r="BT1836" s="20" t="str">
        <f t="shared" si="1259"/>
        <v>BILLETFestival_COR22F16</v>
      </c>
      <c r="BU1836" t="s">
        <v>184</v>
      </c>
      <c r="BV1836">
        <v>1</v>
      </c>
    </row>
    <row r="1837" spans="2:74" x14ac:dyDescent="0.3">
      <c r="B1837" s="20">
        <f t="shared" si="1266"/>
        <v>17</v>
      </c>
      <c r="C1837" s="22" t="str">
        <f t="shared" si="1267"/>
        <v>#17 Billet Festival</v>
      </c>
      <c r="D1837" t="str">
        <f t="shared" si="1265"/>
        <v>COR22F17</v>
      </c>
      <c r="E1837" s="53" t="s">
        <v>238</v>
      </c>
      <c r="F1837" s="20">
        <v>1000</v>
      </c>
      <c r="G1837" s="74" t="s">
        <v>2099</v>
      </c>
      <c r="H1837" s="23" t="s">
        <v>146</v>
      </c>
      <c r="J1837" s="54" t="s">
        <v>1020</v>
      </c>
      <c r="K1837" s="22" t="s">
        <v>173</v>
      </c>
      <c r="L1837" s="54" t="s">
        <v>147</v>
      </c>
      <c r="M1837" s="22">
        <v>1</v>
      </c>
      <c r="N1837" s="54" t="s">
        <v>174</v>
      </c>
      <c r="T1837" s="54" t="s">
        <v>36</v>
      </c>
      <c r="U1837" s="22" t="s">
        <v>227</v>
      </c>
      <c r="AW1837" s="22"/>
      <c r="AX1837" s="20" t="str">
        <f t="shared" si="1268"/>
        <v>ncreator</v>
      </c>
      <c r="AY1837" s="20">
        <f t="shared" si="1268"/>
        <v>10</v>
      </c>
      <c r="AZ1837" s="20" t="str">
        <f t="shared" si="1268"/>
        <v>cotrcrea</v>
      </c>
      <c r="BA1837" s="20">
        <f t="shared" si="1268"/>
        <v>90</v>
      </c>
      <c r="BB1837" s="20" t="str">
        <f t="shared" si="1268"/>
        <v>nminer</v>
      </c>
      <c r="BC1837" s="20">
        <f t="shared" si="1268"/>
        <v>0</v>
      </c>
      <c r="BD1837" s="14"/>
      <c r="BJ1837" t="s">
        <v>239</v>
      </c>
      <c r="BK1837" t="s">
        <v>152</v>
      </c>
      <c r="BN1837" s="36">
        <v>73.5</v>
      </c>
      <c r="BQ1837">
        <f t="shared" si="1262"/>
        <v>1</v>
      </c>
      <c r="BR1837" s="38">
        <v>44737</v>
      </c>
      <c r="BS1837" s="22" t="s">
        <v>183</v>
      </c>
      <c r="BT1837" s="20" t="str">
        <f t="shared" si="1259"/>
        <v>BILLETFestival_COR22F17</v>
      </c>
      <c r="BU1837" t="s">
        <v>184</v>
      </c>
      <c r="BV1837">
        <v>1</v>
      </c>
    </row>
    <row r="1838" spans="2:74" x14ac:dyDescent="0.3">
      <c r="B1838" s="20">
        <f t="shared" si="1266"/>
        <v>18</v>
      </c>
      <c r="C1838" s="22" t="str">
        <f t="shared" si="1267"/>
        <v>#18 Billet Festival</v>
      </c>
      <c r="D1838" t="str">
        <f t="shared" si="1265"/>
        <v>COR22F18</v>
      </c>
      <c r="E1838" s="53" t="s">
        <v>238</v>
      </c>
      <c r="F1838" s="20">
        <v>1000</v>
      </c>
      <c r="G1838" s="74" t="s">
        <v>2100</v>
      </c>
      <c r="H1838" s="23" t="s">
        <v>146</v>
      </c>
      <c r="J1838" s="54" t="s">
        <v>1020</v>
      </c>
      <c r="K1838" s="22" t="s">
        <v>173</v>
      </c>
      <c r="L1838" s="54" t="s">
        <v>147</v>
      </c>
      <c r="M1838" s="22">
        <v>1</v>
      </c>
      <c r="N1838" s="54" t="s">
        <v>174</v>
      </c>
      <c r="T1838" s="54" t="s">
        <v>36</v>
      </c>
      <c r="U1838" s="22" t="s">
        <v>227</v>
      </c>
      <c r="AW1838" s="22"/>
      <c r="AX1838" s="20" t="str">
        <f t="shared" si="1268"/>
        <v>ncreator</v>
      </c>
      <c r="AY1838" s="20">
        <f t="shared" si="1268"/>
        <v>10</v>
      </c>
      <c r="AZ1838" s="20" t="str">
        <f t="shared" si="1268"/>
        <v>cotrcrea</v>
      </c>
      <c r="BA1838" s="20">
        <f t="shared" si="1268"/>
        <v>90</v>
      </c>
      <c r="BB1838" s="20" t="str">
        <f t="shared" si="1268"/>
        <v>nminer</v>
      </c>
      <c r="BC1838" s="20">
        <f t="shared" si="1268"/>
        <v>0</v>
      </c>
      <c r="BD1838" s="14"/>
      <c r="BJ1838" t="s">
        <v>239</v>
      </c>
      <c r="BK1838" t="s">
        <v>152</v>
      </c>
      <c r="BN1838" s="36">
        <v>73.5</v>
      </c>
      <c r="BQ1838">
        <f t="shared" si="1262"/>
        <v>1</v>
      </c>
      <c r="BR1838" s="38">
        <v>44737</v>
      </c>
      <c r="BS1838" s="22" t="s">
        <v>183</v>
      </c>
      <c r="BT1838" s="20" t="str">
        <f t="shared" si="1259"/>
        <v>BILLETFestival_COR22F18</v>
      </c>
      <c r="BU1838" t="s">
        <v>184</v>
      </c>
      <c r="BV1838">
        <v>1</v>
      </c>
    </row>
    <row r="1839" spans="2:74" x14ac:dyDescent="0.3">
      <c r="B1839" s="20">
        <f t="shared" si="1266"/>
        <v>19</v>
      </c>
      <c r="C1839" s="22" t="str">
        <f t="shared" si="1267"/>
        <v>#19 Billet Festival</v>
      </c>
      <c r="D1839" t="str">
        <f t="shared" si="1265"/>
        <v>COR22F19</v>
      </c>
      <c r="E1839" s="53" t="s">
        <v>238</v>
      </c>
      <c r="F1839" s="20">
        <v>1000</v>
      </c>
      <c r="G1839" s="74" t="s">
        <v>2101</v>
      </c>
      <c r="H1839" s="23" t="s">
        <v>146</v>
      </c>
      <c r="J1839" s="54" t="s">
        <v>1020</v>
      </c>
      <c r="K1839" s="22" t="s">
        <v>173</v>
      </c>
      <c r="L1839" s="54" t="s">
        <v>147</v>
      </c>
      <c r="M1839" s="22">
        <v>1</v>
      </c>
      <c r="N1839" s="54" t="s">
        <v>174</v>
      </c>
      <c r="T1839" s="54" t="s">
        <v>36</v>
      </c>
      <c r="U1839" s="22" t="s">
        <v>227</v>
      </c>
      <c r="AW1839" s="22"/>
      <c r="AX1839" s="20" t="str">
        <f t="shared" si="1268"/>
        <v>ncreator</v>
      </c>
      <c r="AY1839" s="20">
        <f t="shared" si="1268"/>
        <v>10</v>
      </c>
      <c r="AZ1839" s="20" t="str">
        <f t="shared" si="1268"/>
        <v>cotrcrea</v>
      </c>
      <c r="BA1839" s="20">
        <f t="shared" si="1268"/>
        <v>90</v>
      </c>
      <c r="BB1839" s="20" t="str">
        <f t="shared" si="1268"/>
        <v>nminer</v>
      </c>
      <c r="BC1839" s="20">
        <f t="shared" si="1268"/>
        <v>0</v>
      </c>
      <c r="BD1839" s="14"/>
      <c r="BJ1839" t="s">
        <v>239</v>
      </c>
      <c r="BK1839" t="s">
        <v>152</v>
      </c>
      <c r="BN1839" s="36">
        <v>73.5</v>
      </c>
      <c r="BQ1839">
        <f t="shared" si="1262"/>
        <v>1</v>
      </c>
      <c r="BR1839" s="38">
        <v>44737</v>
      </c>
      <c r="BS1839" s="22" t="s">
        <v>183</v>
      </c>
      <c r="BT1839" s="20" t="str">
        <f t="shared" si="1259"/>
        <v>BILLETFestival_COR22F19</v>
      </c>
      <c r="BU1839" t="s">
        <v>184</v>
      </c>
      <c r="BV1839">
        <v>1</v>
      </c>
    </row>
    <row r="1840" spans="2:74" x14ac:dyDescent="0.3">
      <c r="B1840" s="20">
        <f t="shared" si="1266"/>
        <v>20</v>
      </c>
      <c r="C1840" s="22" t="str">
        <f t="shared" si="1267"/>
        <v>#20 Billet Festival</v>
      </c>
      <c r="D1840" t="str">
        <f t="shared" si="1265"/>
        <v>COR22F20</v>
      </c>
      <c r="E1840" s="53" t="s">
        <v>238</v>
      </c>
      <c r="F1840" s="20">
        <v>1000</v>
      </c>
      <c r="G1840" s="74" t="s">
        <v>2102</v>
      </c>
      <c r="H1840" s="23" t="s">
        <v>146</v>
      </c>
      <c r="J1840" s="54" t="s">
        <v>1020</v>
      </c>
      <c r="K1840" s="22" t="s">
        <v>173</v>
      </c>
      <c r="L1840" s="54" t="s">
        <v>147</v>
      </c>
      <c r="M1840" s="22">
        <v>1</v>
      </c>
      <c r="N1840" s="54" t="s">
        <v>174</v>
      </c>
      <c r="T1840" s="54" t="s">
        <v>36</v>
      </c>
      <c r="U1840" s="22" t="s">
        <v>227</v>
      </c>
      <c r="AW1840" s="22"/>
      <c r="AX1840" s="20" t="str">
        <f t="shared" ref="AX1840:BC1855" si="1269">AX1839</f>
        <v>ncreator</v>
      </c>
      <c r="AY1840" s="20">
        <f t="shared" si="1269"/>
        <v>10</v>
      </c>
      <c r="AZ1840" s="20" t="str">
        <f t="shared" si="1269"/>
        <v>cotrcrea</v>
      </c>
      <c r="BA1840" s="20">
        <f t="shared" si="1269"/>
        <v>90</v>
      </c>
      <c r="BB1840" s="20" t="str">
        <f t="shared" si="1269"/>
        <v>nminer</v>
      </c>
      <c r="BC1840" s="20">
        <f t="shared" si="1269"/>
        <v>0</v>
      </c>
      <c r="BD1840" s="14"/>
      <c r="BJ1840" t="s">
        <v>239</v>
      </c>
      <c r="BK1840" t="s">
        <v>152</v>
      </c>
      <c r="BN1840" s="36">
        <v>73.5</v>
      </c>
      <c r="BQ1840">
        <f t="shared" si="1262"/>
        <v>1</v>
      </c>
      <c r="BR1840" s="38">
        <v>44737</v>
      </c>
      <c r="BS1840" s="22" t="s">
        <v>183</v>
      </c>
      <c r="BT1840" s="20" t="str">
        <f t="shared" si="1259"/>
        <v>BILLETFestival_COR22F20</v>
      </c>
      <c r="BU1840" t="s">
        <v>184</v>
      </c>
      <c r="BV1840">
        <v>1</v>
      </c>
    </row>
    <row r="1841" spans="2:74" x14ac:dyDescent="0.3">
      <c r="B1841" s="20">
        <f t="shared" si="1266"/>
        <v>21</v>
      </c>
      <c r="C1841" s="22" t="str">
        <f t="shared" si="1267"/>
        <v>#21 Billet Festival</v>
      </c>
      <c r="D1841" t="str">
        <f t="shared" si="1265"/>
        <v>COR22F21</v>
      </c>
      <c r="E1841" s="53" t="s">
        <v>238</v>
      </c>
      <c r="F1841" s="20">
        <v>1000</v>
      </c>
      <c r="G1841" s="74" t="s">
        <v>2103</v>
      </c>
      <c r="H1841" s="23" t="s">
        <v>146</v>
      </c>
      <c r="J1841" s="54" t="s">
        <v>1020</v>
      </c>
      <c r="K1841" s="22" t="s">
        <v>173</v>
      </c>
      <c r="L1841" s="54" t="s">
        <v>147</v>
      </c>
      <c r="M1841" s="22">
        <v>1</v>
      </c>
      <c r="N1841" s="54" t="s">
        <v>174</v>
      </c>
      <c r="T1841" s="54" t="s">
        <v>36</v>
      </c>
      <c r="U1841" s="22" t="s">
        <v>227</v>
      </c>
      <c r="AW1841" s="22"/>
      <c r="AX1841" s="20" t="str">
        <f t="shared" si="1269"/>
        <v>ncreator</v>
      </c>
      <c r="AY1841" s="20">
        <f t="shared" si="1269"/>
        <v>10</v>
      </c>
      <c r="AZ1841" s="20" t="str">
        <f t="shared" si="1269"/>
        <v>cotrcrea</v>
      </c>
      <c r="BA1841" s="20">
        <f t="shared" si="1269"/>
        <v>90</v>
      </c>
      <c r="BB1841" s="20" t="str">
        <f t="shared" si="1269"/>
        <v>nminer</v>
      </c>
      <c r="BC1841" s="20">
        <f t="shared" si="1269"/>
        <v>0</v>
      </c>
      <c r="BD1841" s="14"/>
      <c r="BJ1841" t="s">
        <v>239</v>
      </c>
      <c r="BK1841" t="s">
        <v>152</v>
      </c>
      <c r="BN1841" s="36">
        <v>73.5</v>
      </c>
      <c r="BQ1841">
        <f t="shared" si="1262"/>
        <v>1</v>
      </c>
      <c r="BR1841" s="38">
        <v>44737</v>
      </c>
      <c r="BS1841" s="22" t="s">
        <v>183</v>
      </c>
      <c r="BT1841" s="20" t="str">
        <f t="shared" si="1259"/>
        <v>BILLETFestival_COR22F21</v>
      </c>
      <c r="BU1841" t="s">
        <v>184</v>
      </c>
      <c r="BV1841">
        <v>1</v>
      </c>
    </row>
    <row r="1842" spans="2:74" x14ac:dyDescent="0.3">
      <c r="B1842" s="20">
        <f t="shared" si="1266"/>
        <v>22</v>
      </c>
      <c r="C1842" s="22" t="str">
        <f t="shared" si="1267"/>
        <v>#22 Billet Festival</v>
      </c>
      <c r="D1842" t="str">
        <f t="shared" si="1265"/>
        <v>COR22F22</v>
      </c>
      <c r="E1842" s="53" t="s">
        <v>238</v>
      </c>
      <c r="F1842" s="20">
        <v>1000</v>
      </c>
      <c r="G1842" s="74" t="s">
        <v>2104</v>
      </c>
      <c r="H1842" s="23" t="s">
        <v>146</v>
      </c>
      <c r="J1842" s="54" t="s">
        <v>1020</v>
      </c>
      <c r="K1842" s="22" t="s">
        <v>173</v>
      </c>
      <c r="L1842" s="54" t="s">
        <v>147</v>
      </c>
      <c r="M1842" s="22">
        <v>1</v>
      </c>
      <c r="N1842" s="54" t="s">
        <v>174</v>
      </c>
      <c r="T1842" s="54" t="s">
        <v>36</v>
      </c>
      <c r="U1842" s="22" t="s">
        <v>227</v>
      </c>
      <c r="AW1842" s="22"/>
      <c r="AX1842" s="20" t="str">
        <f t="shared" si="1269"/>
        <v>ncreator</v>
      </c>
      <c r="AY1842" s="20">
        <f t="shared" si="1269"/>
        <v>10</v>
      </c>
      <c r="AZ1842" s="20" t="str">
        <f t="shared" si="1269"/>
        <v>cotrcrea</v>
      </c>
      <c r="BA1842" s="20">
        <f t="shared" si="1269"/>
        <v>90</v>
      </c>
      <c r="BB1842" s="20" t="str">
        <f t="shared" si="1269"/>
        <v>nminer</v>
      </c>
      <c r="BC1842" s="20">
        <f t="shared" si="1269"/>
        <v>0</v>
      </c>
      <c r="BD1842" s="14"/>
      <c r="BJ1842" t="s">
        <v>239</v>
      </c>
      <c r="BK1842" t="s">
        <v>152</v>
      </c>
      <c r="BN1842" s="36">
        <v>73.5</v>
      </c>
      <c r="BQ1842">
        <f t="shared" si="1262"/>
        <v>1</v>
      </c>
      <c r="BR1842" s="38">
        <v>44737</v>
      </c>
      <c r="BS1842" s="22" t="s">
        <v>183</v>
      </c>
      <c r="BT1842" s="20" t="str">
        <f t="shared" si="1259"/>
        <v>BILLETFestival_COR22F22</v>
      </c>
      <c r="BU1842" t="s">
        <v>184</v>
      </c>
      <c r="BV1842">
        <v>1</v>
      </c>
    </row>
    <row r="1843" spans="2:74" x14ac:dyDescent="0.3">
      <c r="B1843" s="20">
        <f t="shared" si="1266"/>
        <v>23</v>
      </c>
      <c r="C1843" s="22" t="str">
        <f t="shared" si="1267"/>
        <v>#23 Billet Festival</v>
      </c>
      <c r="D1843" t="str">
        <f t="shared" si="1265"/>
        <v>COR22F23</v>
      </c>
      <c r="E1843" s="53" t="s">
        <v>238</v>
      </c>
      <c r="F1843" s="20">
        <v>1000</v>
      </c>
      <c r="G1843" s="74" t="s">
        <v>2105</v>
      </c>
      <c r="H1843" s="23" t="s">
        <v>146</v>
      </c>
      <c r="J1843" s="54" t="s">
        <v>1020</v>
      </c>
      <c r="K1843" s="22" t="s">
        <v>173</v>
      </c>
      <c r="L1843" s="54" t="s">
        <v>147</v>
      </c>
      <c r="M1843" s="22">
        <v>1</v>
      </c>
      <c r="N1843" s="54" t="s">
        <v>174</v>
      </c>
      <c r="T1843" s="54" t="s">
        <v>36</v>
      </c>
      <c r="U1843" s="22" t="s">
        <v>227</v>
      </c>
      <c r="AW1843" s="22"/>
      <c r="AX1843" s="20" t="str">
        <f t="shared" si="1269"/>
        <v>ncreator</v>
      </c>
      <c r="AY1843" s="20">
        <f t="shared" si="1269"/>
        <v>10</v>
      </c>
      <c r="AZ1843" s="20" t="str">
        <f t="shared" si="1269"/>
        <v>cotrcrea</v>
      </c>
      <c r="BA1843" s="20">
        <f t="shared" si="1269"/>
        <v>90</v>
      </c>
      <c r="BB1843" s="20" t="str">
        <f t="shared" si="1269"/>
        <v>nminer</v>
      </c>
      <c r="BC1843" s="20">
        <f t="shared" si="1269"/>
        <v>0</v>
      </c>
      <c r="BD1843" s="14"/>
      <c r="BJ1843" t="s">
        <v>239</v>
      </c>
      <c r="BK1843" t="s">
        <v>152</v>
      </c>
      <c r="BN1843" s="36">
        <v>73.5</v>
      </c>
      <c r="BQ1843">
        <f t="shared" si="1262"/>
        <v>1</v>
      </c>
      <c r="BR1843" s="38">
        <v>44737</v>
      </c>
      <c r="BS1843" s="22" t="s">
        <v>183</v>
      </c>
      <c r="BT1843" s="20" t="str">
        <f t="shared" si="1259"/>
        <v>BILLETFestival_COR22F23</v>
      </c>
      <c r="BU1843" t="s">
        <v>184</v>
      </c>
      <c r="BV1843">
        <v>1</v>
      </c>
    </row>
    <row r="1844" spans="2:74" x14ac:dyDescent="0.3">
      <c r="B1844" s="20">
        <f t="shared" si="1266"/>
        <v>24</v>
      </c>
      <c r="C1844" s="22" t="str">
        <f t="shared" si="1267"/>
        <v>#24 Billet Festival</v>
      </c>
      <c r="D1844" t="str">
        <f t="shared" si="1265"/>
        <v>COR22F24</v>
      </c>
      <c r="E1844" s="53" t="s">
        <v>238</v>
      </c>
      <c r="F1844" s="20">
        <v>1000</v>
      </c>
      <c r="G1844" s="74" t="s">
        <v>2106</v>
      </c>
      <c r="H1844" s="23" t="s">
        <v>146</v>
      </c>
      <c r="J1844" s="54" t="s">
        <v>1020</v>
      </c>
      <c r="K1844" s="22" t="s">
        <v>173</v>
      </c>
      <c r="L1844" s="54" t="s">
        <v>147</v>
      </c>
      <c r="M1844" s="22">
        <v>1</v>
      </c>
      <c r="N1844" s="54" t="s">
        <v>174</v>
      </c>
      <c r="T1844" s="54" t="s">
        <v>36</v>
      </c>
      <c r="U1844" s="22" t="s">
        <v>227</v>
      </c>
      <c r="AW1844" s="22"/>
      <c r="AX1844" s="20" t="str">
        <f t="shared" si="1269"/>
        <v>ncreator</v>
      </c>
      <c r="AY1844" s="20">
        <f t="shared" si="1269"/>
        <v>10</v>
      </c>
      <c r="AZ1844" s="20" t="str">
        <f t="shared" si="1269"/>
        <v>cotrcrea</v>
      </c>
      <c r="BA1844" s="20">
        <f t="shared" si="1269"/>
        <v>90</v>
      </c>
      <c r="BB1844" s="20" t="str">
        <f t="shared" si="1269"/>
        <v>nminer</v>
      </c>
      <c r="BC1844" s="20">
        <f t="shared" si="1269"/>
        <v>0</v>
      </c>
      <c r="BD1844" s="14"/>
      <c r="BJ1844" t="s">
        <v>239</v>
      </c>
      <c r="BK1844" t="s">
        <v>152</v>
      </c>
      <c r="BN1844" s="36">
        <v>73.5</v>
      </c>
      <c r="BQ1844">
        <f t="shared" si="1262"/>
        <v>1</v>
      </c>
      <c r="BR1844" s="38">
        <v>44737</v>
      </c>
      <c r="BS1844" s="22" t="s">
        <v>183</v>
      </c>
      <c r="BT1844" s="20" t="str">
        <f t="shared" si="1259"/>
        <v>BILLETFestival_COR22F24</v>
      </c>
      <c r="BU1844" t="s">
        <v>184</v>
      </c>
      <c r="BV1844">
        <v>1</v>
      </c>
    </row>
    <row r="1845" spans="2:74" x14ac:dyDescent="0.3">
      <c r="B1845" s="20">
        <f t="shared" si="1266"/>
        <v>25</v>
      </c>
      <c r="C1845" s="22" t="str">
        <f t="shared" si="1267"/>
        <v>#25 Billet Festival</v>
      </c>
      <c r="D1845" t="str">
        <f t="shared" si="1265"/>
        <v>COR22F25</v>
      </c>
      <c r="E1845" s="53" t="s">
        <v>238</v>
      </c>
      <c r="F1845" s="20">
        <v>1000</v>
      </c>
      <c r="G1845" s="74" t="s">
        <v>2107</v>
      </c>
      <c r="H1845" s="23" t="s">
        <v>146</v>
      </c>
      <c r="J1845" s="54" t="s">
        <v>1020</v>
      </c>
      <c r="K1845" s="22" t="s">
        <v>173</v>
      </c>
      <c r="L1845" s="54" t="s">
        <v>147</v>
      </c>
      <c r="M1845" s="22">
        <v>1</v>
      </c>
      <c r="N1845" s="54" t="s">
        <v>174</v>
      </c>
      <c r="T1845" s="54" t="s">
        <v>36</v>
      </c>
      <c r="U1845" s="22" t="s">
        <v>227</v>
      </c>
      <c r="AW1845" s="22"/>
      <c r="AX1845" s="20" t="str">
        <f t="shared" si="1269"/>
        <v>ncreator</v>
      </c>
      <c r="AY1845" s="20">
        <f t="shared" si="1269"/>
        <v>10</v>
      </c>
      <c r="AZ1845" s="20" t="str">
        <f t="shared" si="1269"/>
        <v>cotrcrea</v>
      </c>
      <c r="BA1845" s="20">
        <f t="shared" si="1269"/>
        <v>90</v>
      </c>
      <c r="BB1845" s="20" t="str">
        <f t="shared" si="1269"/>
        <v>nminer</v>
      </c>
      <c r="BC1845" s="20">
        <f t="shared" si="1269"/>
        <v>0</v>
      </c>
      <c r="BD1845" s="14"/>
      <c r="BJ1845" t="s">
        <v>239</v>
      </c>
      <c r="BK1845" t="s">
        <v>152</v>
      </c>
      <c r="BN1845" s="36">
        <v>73.5</v>
      </c>
      <c r="BQ1845">
        <f t="shared" si="1262"/>
        <v>1</v>
      </c>
      <c r="BR1845" s="38">
        <v>44737</v>
      </c>
      <c r="BS1845" s="22" t="s">
        <v>183</v>
      </c>
      <c r="BT1845" s="20" t="str">
        <f t="shared" si="1259"/>
        <v>BILLETFestival_COR22F25</v>
      </c>
      <c r="BU1845" t="s">
        <v>184</v>
      </c>
      <c r="BV1845">
        <v>1</v>
      </c>
    </row>
    <row r="1846" spans="2:74" x14ac:dyDescent="0.3">
      <c r="B1846" s="20">
        <f t="shared" si="1266"/>
        <v>26</v>
      </c>
      <c r="C1846" s="22" t="str">
        <f t="shared" si="1267"/>
        <v>#26 Billet Festival</v>
      </c>
      <c r="D1846" t="str">
        <f t="shared" si="1265"/>
        <v>COR22F26</v>
      </c>
      <c r="E1846" s="53" t="s">
        <v>238</v>
      </c>
      <c r="F1846" s="20">
        <v>1000</v>
      </c>
      <c r="G1846" s="74" t="s">
        <v>2108</v>
      </c>
      <c r="H1846" s="23" t="s">
        <v>146</v>
      </c>
      <c r="J1846" s="54" t="s">
        <v>1020</v>
      </c>
      <c r="K1846" s="22" t="s">
        <v>173</v>
      </c>
      <c r="L1846" s="54" t="s">
        <v>147</v>
      </c>
      <c r="M1846" s="22">
        <v>1</v>
      </c>
      <c r="N1846" s="54" t="s">
        <v>174</v>
      </c>
      <c r="T1846" s="54" t="s">
        <v>36</v>
      </c>
      <c r="U1846" s="22" t="s">
        <v>227</v>
      </c>
      <c r="AW1846" s="22"/>
      <c r="AX1846" s="20" t="str">
        <f t="shared" si="1269"/>
        <v>ncreator</v>
      </c>
      <c r="AY1846" s="20">
        <f t="shared" si="1269"/>
        <v>10</v>
      </c>
      <c r="AZ1846" s="20" t="str">
        <f t="shared" si="1269"/>
        <v>cotrcrea</v>
      </c>
      <c r="BA1846" s="20">
        <f t="shared" si="1269"/>
        <v>90</v>
      </c>
      <c r="BB1846" s="20" t="str">
        <f t="shared" si="1269"/>
        <v>nminer</v>
      </c>
      <c r="BC1846" s="20">
        <f t="shared" si="1269"/>
        <v>0</v>
      </c>
      <c r="BD1846" s="14"/>
      <c r="BJ1846" t="s">
        <v>239</v>
      </c>
      <c r="BK1846" t="s">
        <v>152</v>
      </c>
      <c r="BN1846" s="36">
        <v>73.5</v>
      </c>
      <c r="BQ1846">
        <f t="shared" si="1262"/>
        <v>1</v>
      </c>
      <c r="BR1846" s="38">
        <v>44737</v>
      </c>
      <c r="BS1846" s="22" t="s">
        <v>183</v>
      </c>
      <c r="BT1846" s="20" t="str">
        <f t="shared" si="1259"/>
        <v>BILLETFestival_COR22F26</v>
      </c>
      <c r="BU1846" t="s">
        <v>184</v>
      </c>
      <c r="BV1846">
        <v>1</v>
      </c>
    </row>
    <row r="1847" spans="2:74" x14ac:dyDescent="0.3">
      <c r="B1847" s="20">
        <f t="shared" si="1266"/>
        <v>27</v>
      </c>
      <c r="C1847" s="22" t="str">
        <f t="shared" si="1267"/>
        <v>#27 Billet Festival</v>
      </c>
      <c r="D1847" t="str">
        <f t="shared" si="1265"/>
        <v>COR22F27</v>
      </c>
      <c r="E1847" s="53" t="s">
        <v>238</v>
      </c>
      <c r="F1847" s="20">
        <v>1000</v>
      </c>
      <c r="G1847" s="74" t="s">
        <v>2109</v>
      </c>
      <c r="H1847" s="23" t="s">
        <v>146</v>
      </c>
      <c r="J1847" s="54" t="s">
        <v>1020</v>
      </c>
      <c r="K1847" s="22" t="s">
        <v>173</v>
      </c>
      <c r="L1847" s="54" t="s">
        <v>147</v>
      </c>
      <c r="M1847" s="22">
        <v>1</v>
      </c>
      <c r="N1847" s="54" t="s">
        <v>174</v>
      </c>
      <c r="T1847" s="54" t="s">
        <v>36</v>
      </c>
      <c r="U1847" s="22" t="s">
        <v>227</v>
      </c>
      <c r="AW1847" s="22"/>
      <c r="AX1847" s="20" t="str">
        <f t="shared" si="1269"/>
        <v>ncreator</v>
      </c>
      <c r="AY1847" s="20">
        <f t="shared" si="1269"/>
        <v>10</v>
      </c>
      <c r="AZ1847" s="20" t="str">
        <f t="shared" si="1269"/>
        <v>cotrcrea</v>
      </c>
      <c r="BA1847" s="20">
        <f t="shared" si="1269"/>
        <v>90</v>
      </c>
      <c r="BB1847" s="20" t="str">
        <f t="shared" si="1269"/>
        <v>nminer</v>
      </c>
      <c r="BC1847" s="20">
        <f t="shared" si="1269"/>
        <v>0</v>
      </c>
      <c r="BD1847" s="14"/>
      <c r="BJ1847" t="s">
        <v>239</v>
      </c>
      <c r="BK1847" t="s">
        <v>152</v>
      </c>
      <c r="BN1847" s="36">
        <v>73.5</v>
      </c>
      <c r="BQ1847">
        <f t="shared" si="1262"/>
        <v>1</v>
      </c>
      <c r="BR1847" s="38">
        <v>44737</v>
      </c>
      <c r="BS1847" s="22" t="s">
        <v>183</v>
      </c>
      <c r="BT1847" s="20" t="str">
        <f t="shared" si="1259"/>
        <v>BILLETFestival_COR22F27</v>
      </c>
      <c r="BU1847" t="s">
        <v>184</v>
      </c>
      <c r="BV1847">
        <v>1</v>
      </c>
    </row>
    <row r="1848" spans="2:74" x14ac:dyDescent="0.3">
      <c r="B1848" s="20">
        <f t="shared" si="1266"/>
        <v>28</v>
      </c>
      <c r="C1848" s="22" t="str">
        <f t="shared" si="1267"/>
        <v>#28 Billet Festival</v>
      </c>
      <c r="D1848" t="str">
        <f t="shared" si="1265"/>
        <v>COR22F28</v>
      </c>
      <c r="E1848" s="53" t="s">
        <v>238</v>
      </c>
      <c r="F1848" s="20">
        <v>1000</v>
      </c>
      <c r="G1848" s="74" t="s">
        <v>2110</v>
      </c>
      <c r="H1848" s="23" t="s">
        <v>146</v>
      </c>
      <c r="J1848" s="54" t="s">
        <v>1020</v>
      </c>
      <c r="K1848" s="22" t="s">
        <v>173</v>
      </c>
      <c r="L1848" s="54" t="s">
        <v>147</v>
      </c>
      <c r="M1848" s="22">
        <v>1</v>
      </c>
      <c r="N1848" s="54" t="s">
        <v>174</v>
      </c>
      <c r="T1848" s="54" t="s">
        <v>36</v>
      </c>
      <c r="U1848" s="22" t="s">
        <v>227</v>
      </c>
      <c r="AW1848" s="22"/>
      <c r="AX1848" s="20" t="str">
        <f t="shared" si="1269"/>
        <v>ncreator</v>
      </c>
      <c r="AY1848" s="20">
        <f t="shared" si="1269"/>
        <v>10</v>
      </c>
      <c r="AZ1848" s="20" t="str">
        <f t="shared" si="1269"/>
        <v>cotrcrea</v>
      </c>
      <c r="BA1848" s="20">
        <f t="shared" si="1269"/>
        <v>90</v>
      </c>
      <c r="BB1848" s="20" t="str">
        <f t="shared" si="1269"/>
        <v>nminer</v>
      </c>
      <c r="BC1848" s="20">
        <f t="shared" si="1269"/>
        <v>0</v>
      </c>
      <c r="BD1848" s="14"/>
      <c r="BJ1848" t="s">
        <v>239</v>
      </c>
      <c r="BK1848" t="s">
        <v>152</v>
      </c>
      <c r="BN1848" s="36">
        <v>73.5</v>
      </c>
      <c r="BQ1848">
        <f t="shared" si="1262"/>
        <v>1</v>
      </c>
      <c r="BR1848" s="38">
        <v>44737</v>
      </c>
      <c r="BS1848" s="22" t="s">
        <v>183</v>
      </c>
      <c r="BT1848" s="20" t="str">
        <f t="shared" si="1259"/>
        <v>BILLETFestival_COR22F28</v>
      </c>
      <c r="BU1848" t="s">
        <v>184</v>
      </c>
      <c r="BV1848">
        <v>1</v>
      </c>
    </row>
    <row r="1849" spans="2:74" x14ac:dyDescent="0.3">
      <c r="B1849" s="20">
        <f t="shared" si="1266"/>
        <v>29</v>
      </c>
      <c r="C1849" s="22" t="str">
        <f t="shared" si="1267"/>
        <v>#29 Billet Festival</v>
      </c>
      <c r="D1849" t="str">
        <f t="shared" si="1265"/>
        <v>COR22F29</v>
      </c>
      <c r="E1849" s="53" t="s">
        <v>238</v>
      </c>
      <c r="F1849" s="20">
        <v>1000</v>
      </c>
      <c r="G1849" s="74" t="s">
        <v>2111</v>
      </c>
      <c r="H1849" s="23" t="s">
        <v>146</v>
      </c>
      <c r="J1849" s="54" t="s">
        <v>1020</v>
      </c>
      <c r="K1849" s="22" t="s">
        <v>173</v>
      </c>
      <c r="L1849" s="54" t="s">
        <v>147</v>
      </c>
      <c r="M1849" s="22">
        <v>1</v>
      </c>
      <c r="N1849" s="54" t="s">
        <v>174</v>
      </c>
      <c r="T1849" s="54" t="s">
        <v>36</v>
      </c>
      <c r="U1849" s="22" t="s">
        <v>227</v>
      </c>
      <c r="AW1849" s="22"/>
      <c r="AX1849" s="20" t="str">
        <f t="shared" si="1269"/>
        <v>ncreator</v>
      </c>
      <c r="AY1849" s="20">
        <f t="shared" si="1269"/>
        <v>10</v>
      </c>
      <c r="AZ1849" s="20" t="str">
        <f t="shared" si="1269"/>
        <v>cotrcrea</v>
      </c>
      <c r="BA1849" s="20">
        <f t="shared" si="1269"/>
        <v>90</v>
      </c>
      <c r="BB1849" s="20" t="str">
        <f t="shared" si="1269"/>
        <v>nminer</v>
      </c>
      <c r="BC1849" s="20">
        <f t="shared" si="1269"/>
        <v>0</v>
      </c>
      <c r="BD1849" s="14"/>
      <c r="BJ1849" t="s">
        <v>239</v>
      </c>
      <c r="BK1849" t="s">
        <v>152</v>
      </c>
      <c r="BN1849" s="36">
        <v>73.5</v>
      </c>
      <c r="BQ1849">
        <f t="shared" si="1262"/>
        <v>1</v>
      </c>
      <c r="BR1849" s="38">
        <v>44737</v>
      </c>
      <c r="BS1849" s="22" t="s">
        <v>183</v>
      </c>
      <c r="BT1849" s="20" t="str">
        <f t="shared" si="1259"/>
        <v>BILLETFestival_COR22F29</v>
      </c>
      <c r="BU1849" t="s">
        <v>184</v>
      </c>
      <c r="BV1849">
        <v>1</v>
      </c>
    </row>
    <row r="1850" spans="2:74" x14ac:dyDescent="0.3">
      <c r="B1850" s="20">
        <f t="shared" si="1266"/>
        <v>30</v>
      </c>
      <c r="C1850" s="22" t="str">
        <f t="shared" si="1267"/>
        <v>#30 Billet Festival</v>
      </c>
      <c r="D1850" t="str">
        <f t="shared" si="1265"/>
        <v>COR22F30</v>
      </c>
      <c r="E1850" s="53" t="s">
        <v>238</v>
      </c>
      <c r="F1850" s="20">
        <v>1000</v>
      </c>
      <c r="G1850" s="74" t="s">
        <v>2112</v>
      </c>
      <c r="H1850" s="23" t="s">
        <v>146</v>
      </c>
      <c r="J1850" s="54" t="s">
        <v>1020</v>
      </c>
      <c r="K1850" s="22" t="s">
        <v>173</v>
      </c>
      <c r="L1850" s="54" t="s">
        <v>147</v>
      </c>
      <c r="M1850" s="22">
        <v>1</v>
      </c>
      <c r="N1850" s="54" t="s">
        <v>174</v>
      </c>
      <c r="T1850" s="54" t="s">
        <v>36</v>
      </c>
      <c r="U1850" s="22" t="s">
        <v>227</v>
      </c>
      <c r="AW1850" s="22"/>
      <c r="AX1850" s="20" t="str">
        <f t="shared" si="1269"/>
        <v>ncreator</v>
      </c>
      <c r="AY1850" s="20">
        <f t="shared" si="1269"/>
        <v>10</v>
      </c>
      <c r="AZ1850" s="20" t="str">
        <f t="shared" si="1269"/>
        <v>cotrcrea</v>
      </c>
      <c r="BA1850" s="20">
        <f t="shared" si="1269"/>
        <v>90</v>
      </c>
      <c r="BB1850" s="20" t="str">
        <f t="shared" si="1269"/>
        <v>nminer</v>
      </c>
      <c r="BC1850" s="20">
        <f t="shared" si="1269"/>
        <v>0</v>
      </c>
      <c r="BD1850" s="14"/>
      <c r="BJ1850" t="s">
        <v>239</v>
      </c>
      <c r="BK1850" t="s">
        <v>152</v>
      </c>
      <c r="BN1850" s="36">
        <v>73.5</v>
      </c>
      <c r="BQ1850">
        <f t="shared" si="1262"/>
        <v>1</v>
      </c>
      <c r="BR1850" s="38">
        <v>44737</v>
      </c>
      <c r="BS1850" s="22" t="s">
        <v>183</v>
      </c>
      <c r="BT1850" s="20" t="str">
        <f t="shared" si="1259"/>
        <v>BILLETFestival_COR22F30</v>
      </c>
      <c r="BU1850" t="s">
        <v>184</v>
      </c>
      <c r="BV1850">
        <v>1</v>
      </c>
    </row>
    <row r="1851" spans="2:74" x14ac:dyDescent="0.3">
      <c r="B1851" s="20">
        <f t="shared" si="1266"/>
        <v>31</v>
      </c>
      <c r="C1851" s="22" t="str">
        <f t="shared" si="1267"/>
        <v>#31 Billet Festival</v>
      </c>
      <c r="D1851" t="str">
        <f t="shared" si="1265"/>
        <v>COR22F31</v>
      </c>
      <c r="E1851" s="53" t="s">
        <v>238</v>
      </c>
      <c r="F1851" s="20">
        <v>1000</v>
      </c>
      <c r="G1851" s="74" t="s">
        <v>2113</v>
      </c>
      <c r="H1851" s="23" t="s">
        <v>146</v>
      </c>
      <c r="J1851" s="54" t="s">
        <v>1020</v>
      </c>
      <c r="K1851" s="22" t="s">
        <v>173</v>
      </c>
      <c r="L1851" s="54" t="s">
        <v>147</v>
      </c>
      <c r="M1851" s="22">
        <v>1</v>
      </c>
      <c r="N1851" s="54" t="s">
        <v>174</v>
      </c>
      <c r="T1851" s="54" t="s">
        <v>36</v>
      </c>
      <c r="U1851" s="22" t="s">
        <v>227</v>
      </c>
      <c r="AW1851" s="22"/>
      <c r="AX1851" s="20" t="str">
        <f t="shared" si="1269"/>
        <v>ncreator</v>
      </c>
      <c r="AY1851" s="20">
        <f t="shared" si="1269"/>
        <v>10</v>
      </c>
      <c r="AZ1851" s="20" t="str">
        <f t="shared" si="1269"/>
        <v>cotrcrea</v>
      </c>
      <c r="BA1851" s="20">
        <f t="shared" si="1269"/>
        <v>90</v>
      </c>
      <c r="BB1851" s="20" t="str">
        <f t="shared" si="1269"/>
        <v>nminer</v>
      </c>
      <c r="BC1851" s="20">
        <f t="shared" si="1269"/>
        <v>0</v>
      </c>
      <c r="BD1851" s="14"/>
      <c r="BJ1851" t="s">
        <v>239</v>
      </c>
      <c r="BK1851" t="s">
        <v>152</v>
      </c>
      <c r="BN1851" s="36">
        <v>73.5</v>
      </c>
      <c r="BQ1851">
        <f t="shared" si="1262"/>
        <v>1</v>
      </c>
      <c r="BR1851" s="38">
        <v>44737</v>
      </c>
      <c r="BS1851" s="22" t="s">
        <v>183</v>
      </c>
      <c r="BT1851" s="20" t="str">
        <f t="shared" si="1259"/>
        <v>BILLETFestival_COR22F31</v>
      </c>
      <c r="BU1851" t="s">
        <v>184</v>
      </c>
      <c r="BV1851">
        <v>1</v>
      </c>
    </row>
    <row r="1852" spans="2:74" x14ac:dyDescent="0.3">
      <c r="B1852" s="20">
        <f t="shared" si="1266"/>
        <v>32</v>
      </c>
      <c r="C1852" s="22" t="str">
        <f t="shared" si="1267"/>
        <v>#32 Billet Festival</v>
      </c>
      <c r="D1852" t="str">
        <f t="shared" si="1265"/>
        <v>COR22F32</v>
      </c>
      <c r="E1852" s="53" t="s">
        <v>238</v>
      </c>
      <c r="F1852" s="20">
        <v>1000</v>
      </c>
      <c r="G1852" s="74" t="s">
        <v>2114</v>
      </c>
      <c r="H1852" s="23" t="s">
        <v>146</v>
      </c>
      <c r="J1852" s="54" t="s">
        <v>1020</v>
      </c>
      <c r="K1852" s="22" t="s">
        <v>173</v>
      </c>
      <c r="L1852" s="54" t="s">
        <v>147</v>
      </c>
      <c r="M1852" s="22">
        <v>1</v>
      </c>
      <c r="N1852" s="54" t="s">
        <v>174</v>
      </c>
      <c r="T1852" s="54" t="s">
        <v>36</v>
      </c>
      <c r="U1852" s="22" t="s">
        <v>227</v>
      </c>
      <c r="AW1852" s="22"/>
      <c r="AX1852" s="20" t="str">
        <f t="shared" si="1269"/>
        <v>ncreator</v>
      </c>
      <c r="AY1852" s="20">
        <f t="shared" si="1269"/>
        <v>10</v>
      </c>
      <c r="AZ1852" s="20" t="str">
        <f t="shared" si="1269"/>
        <v>cotrcrea</v>
      </c>
      <c r="BA1852" s="20">
        <f t="shared" si="1269"/>
        <v>90</v>
      </c>
      <c r="BB1852" s="20" t="str">
        <f t="shared" si="1269"/>
        <v>nminer</v>
      </c>
      <c r="BC1852" s="20">
        <f t="shared" si="1269"/>
        <v>0</v>
      </c>
      <c r="BD1852" s="14"/>
      <c r="BJ1852" t="s">
        <v>239</v>
      </c>
      <c r="BK1852" t="s">
        <v>152</v>
      </c>
      <c r="BN1852" s="36">
        <v>73.5</v>
      </c>
      <c r="BQ1852">
        <f t="shared" si="1262"/>
        <v>1</v>
      </c>
      <c r="BR1852" s="38">
        <v>44737</v>
      </c>
      <c r="BS1852" s="22" t="s">
        <v>183</v>
      </c>
      <c r="BT1852" s="20" t="str">
        <f t="shared" si="1259"/>
        <v>BILLETFestival_COR22F32</v>
      </c>
      <c r="BU1852" t="s">
        <v>184</v>
      </c>
      <c r="BV1852">
        <v>1</v>
      </c>
    </row>
    <row r="1853" spans="2:74" x14ac:dyDescent="0.3">
      <c r="B1853" s="20">
        <f t="shared" si="1266"/>
        <v>33</v>
      </c>
      <c r="C1853" s="22" t="str">
        <f t="shared" si="1267"/>
        <v>#33 Billet Festival</v>
      </c>
      <c r="D1853" t="str">
        <f t="shared" si="1265"/>
        <v>COR22F33</v>
      </c>
      <c r="E1853" s="53" t="s">
        <v>238</v>
      </c>
      <c r="F1853" s="20">
        <v>1000</v>
      </c>
      <c r="G1853" s="74" t="s">
        <v>2115</v>
      </c>
      <c r="H1853" s="23" t="s">
        <v>146</v>
      </c>
      <c r="J1853" s="54" t="s">
        <v>1020</v>
      </c>
      <c r="K1853" s="22" t="s">
        <v>173</v>
      </c>
      <c r="L1853" s="54" t="s">
        <v>147</v>
      </c>
      <c r="M1853" s="22">
        <v>1</v>
      </c>
      <c r="N1853" s="54" t="s">
        <v>174</v>
      </c>
      <c r="T1853" s="54" t="s">
        <v>36</v>
      </c>
      <c r="U1853" s="22" t="s">
        <v>227</v>
      </c>
      <c r="AW1853" s="22"/>
      <c r="AX1853" s="20" t="str">
        <f t="shared" si="1269"/>
        <v>ncreator</v>
      </c>
      <c r="AY1853" s="20">
        <f t="shared" si="1269"/>
        <v>10</v>
      </c>
      <c r="AZ1853" s="20" t="str">
        <f t="shared" si="1269"/>
        <v>cotrcrea</v>
      </c>
      <c r="BA1853" s="20">
        <f t="shared" si="1269"/>
        <v>90</v>
      </c>
      <c r="BB1853" s="20" t="str">
        <f t="shared" si="1269"/>
        <v>nminer</v>
      </c>
      <c r="BC1853" s="20">
        <f t="shared" si="1269"/>
        <v>0</v>
      </c>
      <c r="BD1853" s="14"/>
      <c r="BJ1853" t="s">
        <v>239</v>
      </c>
      <c r="BK1853" t="s">
        <v>152</v>
      </c>
      <c r="BN1853" s="36">
        <v>73.5</v>
      </c>
      <c r="BQ1853">
        <f t="shared" si="1262"/>
        <v>1</v>
      </c>
      <c r="BR1853" s="38">
        <v>44737</v>
      </c>
      <c r="BS1853" s="22" t="s">
        <v>183</v>
      </c>
      <c r="BT1853" s="20" t="str">
        <f t="shared" si="1259"/>
        <v>BILLETFestival_COR22F33</v>
      </c>
      <c r="BU1853" t="s">
        <v>184</v>
      </c>
      <c r="BV1853">
        <v>1</v>
      </c>
    </row>
    <row r="1854" spans="2:74" x14ac:dyDescent="0.3">
      <c r="B1854" s="20">
        <f t="shared" si="1266"/>
        <v>34</v>
      </c>
      <c r="C1854" s="22" t="str">
        <f t="shared" si="1267"/>
        <v>#34 Billet Festival</v>
      </c>
      <c r="D1854" t="str">
        <f t="shared" si="1265"/>
        <v>COR22F34</v>
      </c>
      <c r="E1854" s="53" t="s">
        <v>238</v>
      </c>
      <c r="F1854" s="20">
        <v>1000</v>
      </c>
      <c r="G1854" s="74" t="s">
        <v>2116</v>
      </c>
      <c r="H1854" s="23" t="s">
        <v>146</v>
      </c>
      <c r="J1854" s="54" t="s">
        <v>1020</v>
      </c>
      <c r="K1854" s="22" t="s">
        <v>173</v>
      </c>
      <c r="L1854" s="54" t="s">
        <v>147</v>
      </c>
      <c r="M1854" s="22">
        <v>1</v>
      </c>
      <c r="N1854" s="54" t="s">
        <v>174</v>
      </c>
      <c r="T1854" s="54" t="s">
        <v>36</v>
      </c>
      <c r="U1854" s="22" t="s">
        <v>227</v>
      </c>
      <c r="AW1854" s="22"/>
      <c r="AX1854" s="20" t="str">
        <f t="shared" si="1269"/>
        <v>ncreator</v>
      </c>
      <c r="AY1854" s="20">
        <f t="shared" si="1269"/>
        <v>10</v>
      </c>
      <c r="AZ1854" s="20" t="str">
        <f t="shared" si="1269"/>
        <v>cotrcrea</v>
      </c>
      <c r="BA1854" s="20">
        <f t="shared" si="1269"/>
        <v>90</v>
      </c>
      <c r="BB1854" s="20" t="str">
        <f t="shared" si="1269"/>
        <v>nminer</v>
      </c>
      <c r="BC1854" s="20">
        <f t="shared" si="1269"/>
        <v>0</v>
      </c>
      <c r="BD1854" s="14"/>
      <c r="BJ1854" t="s">
        <v>239</v>
      </c>
      <c r="BK1854" t="s">
        <v>152</v>
      </c>
      <c r="BN1854" s="36">
        <v>73.5</v>
      </c>
      <c r="BQ1854">
        <f t="shared" si="1262"/>
        <v>1</v>
      </c>
      <c r="BR1854" s="38">
        <v>44737</v>
      </c>
      <c r="BS1854" s="22" t="s">
        <v>183</v>
      </c>
      <c r="BT1854" s="20" t="str">
        <f t="shared" si="1259"/>
        <v>BILLETFestival_COR22F34</v>
      </c>
      <c r="BU1854" t="s">
        <v>184</v>
      </c>
      <c r="BV1854">
        <v>1</v>
      </c>
    </row>
    <row r="1855" spans="2:74" x14ac:dyDescent="0.3">
      <c r="B1855" s="20">
        <f t="shared" si="1266"/>
        <v>35</v>
      </c>
      <c r="C1855" s="22" t="str">
        <f t="shared" si="1267"/>
        <v>#35 Billet Festival</v>
      </c>
      <c r="D1855" t="str">
        <f t="shared" si="1265"/>
        <v>COR22F35</v>
      </c>
      <c r="E1855" s="53" t="s">
        <v>238</v>
      </c>
      <c r="F1855" s="20">
        <v>1000</v>
      </c>
      <c r="G1855" s="74" t="s">
        <v>2117</v>
      </c>
      <c r="H1855" s="23" t="s">
        <v>146</v>
      </c>
      <c r="J1855" s="54" t="s">
        <v>1020</v>
      </c>
      <c r="K1855" s="22" t="s">
        <v>173</v>
      </c>
      <c r="L1855" s="54" t="s">
        <v>147</v>
      </c>
      <c r="M1855" s="22">
        <v>1</v>
      </c>
      <c r="N1855" s="54" t="s">
        <v>174</v>
      </c>
      <c r="T1855" s="54" t="s">
        <v>36</v>
      </c>
      <c r="U1855" s="22" t="s">
        <v>227</v>
      </c>
      <c r="AW1855" s="22"/>
      <c r="AX1855" s="20" t="str">
        <f t="shared" si="1269"/>
        <v>ncreator</v>
      </c>
      <c r="AY1855" s="20">
        <f t="shared" si="1269"/>
        <v>10</v>
      </c>
      <c r="AZ1855" s="20" t="str">
        <f t="shared" si="1269"/>
        <v>cotrcrea</v>
      </c>
      <c r="BA1855" s="20">
        <f t="shared" si="1269"/>
        <v>90</v>
      </c>
      <c r="BB1855" s="20" t="str">
        <f t="shared" si="1269"/>
        <v>nminer</v>
      </c>
      <c r="BC1855" s="20">
        <f t="shared" si="1269"/>
        <v>0</v>
      </c>
      <c r="BD1855" s="14"/>
      <c r="BJ1855" t="s">
        <v>239</v>
      </c>
      <c r="BK1855" t="s">
        <v>152</v>
      </c>
      <c r="BN1855" s="36">
        <v>73.5</v>
      </c>
      <c r="BQ1855">
        <f t="shared" si="1262"/>
        <v>1</v>
      </c>
      <c r="BR1855" s="38">
        <v>44737</v>
      </c>
      <c r="BS1855" s="22" t="s">
        <v>183</v>
      </c>
      <c r="BT1855" s="20" t="str">
        <f t="shared" si="1259"/>
        <v>BILLETFestival_COR22F35</v>
      </c>
      <c r="BU1855" t="s">
        <v>184</v>
      </c>
      <c r="BV1855">
        <v>1</v>
      </c>
    </row>
    <row r="1856" spans="2:74" x14ac:dyDescent="0.3">
      <c r="B1856" s="20">
        <f t="shared" si="1266"/>
        <v>36</v>
      </c>
      <c r="C1856" s="22" t="str">
        <f t="shared" si="1267"/>
        <v>#36 Billet Festival</v>
      </c>
      <c r="D1856" t="str">
        <f t="shared" si="1265"/>
        <v>COR22F36</v>
      </c>
      <c r="E1856" s="53" t="s">
        <v>238</v>
      </c>
      <c r="F1856" s="20">
        <v>1000</v>
      </c>
      <c r="G1856" s="74" t="s">
        <v>2118</v>
      </c>
      <c r="H1856" s="23" t="s">
        <v>146</v>
      </c>
      <c r="J1856" s="54" t="s">
        <v>1020</v>
      </c>
      <c r="K1856" s="22" t="s">
        <v>173</v>
      </c>
      <c r="L1856" s="54" t="s">
        <v>147</v>
      </c>
      <c r="M1856" s="22">
        <v>1</v>
      </c>
      <c r="N1856" s="54" t="s">
        <v>174</v>
      </c>
      <c r="T1856" s="54" t="s">
        <v>36</v>
      </c>
      <c r="U1856" s="22" t="s">
        <v>227</v>
      </c>
      <c r="AW1856" s="22"/>
      <c r="AX1856" s="20" t="str">
        <f t="shared" ref="AX1856:BC1871" si="1270">AX1855</f>
        <v>ncreator</v>
      </c>
      <c r="AY1856" s="20">
        <f t="shared" si="1270"/>
        <v>10</v>
      </c>
      <c r="AZ1856" s="20" t="str">
        <f t="shared" si="1270"/>
        <v>cotrcrea</v>
      </c>
      <c r="BA1856" s="20">
        <f t="shared" si="1270"/>
        <v>90</v>
      </c>
      <c r="BB1856" s="20" t="str">
        <f t="shared" si="1270"/>
        <v>nminer</v>
      </c>
      <c r="BC1856" s="20">
        <f t="shared" si="1270"/>
        <v>0</v>
      </c>
      <c r="BD1856" s="14"/>
      <c r="BJ1856" t="s">
        <v>239</v>
      </c>
      <c r="BK1856" t="s">
        <v>152</v>
      </c>
      <c r="BN1856" s="36">
        <v>73.5</v>
      </c>
      <c r="BQ1856">
        <f t="shared" si="1262"/>
        <v>1</v>
      </c>
      <c r="BR1856" s="38">
        <v>44737</v>
      </c>
      <c r="BS1856" s="22" t="s">
        <v>183</v>
      </c>
      <c r="BT1856" s="20" t="str">
        <f t="shared" si="1259"/>
        <v>BILLETFestival_COR22F36</v>
      </c>
      <c r="BU1856" t="s">
        <v>184</v>
      </c>
      <c r="BV1856">
        <v>1</v>
      </c>
    </row>
    <row r="1857" spans="2:74" x14ac:dyDescent="0.3">
      <c r="B1857" s="20">
        <f t="shared" si="1266"/>
        <v>37</v>
      </c>
      <c r="C1857" s="22" t="str">
        <f t="shared" si="1267"/>
        <v>#37 Billet Festival</v>
      </c>
      <c r="D1857" t="str">
        <f t="shared" si="1265"/>
        <v>COR22F37</v>
      </c>
      <c r="E1857" s="53" t="s">
        <v>238</v>
      </c>
      <c r="F1857" s="20">
        <v>1000</v>
      </c>
      <c r="G1857" s="74" t="s">
        <v>2119</v>
      </c>
      <c r="H1857" s="23" t="s">
        <v>146</v>
      </c>
      <c r="J1857" s="54" t="s">
        <v>1020</v>
      </c>
      <c r="K1857" s="22" t="s">
        <v>173</v>
      </c>
      <c r="L1857" s="54" t="s">
        <v>147</v>
      </c>
      <c r="M1857" s="22">
        <v>1</v>
      </c>
      <c r="N1857" s="54" t="s">
        <v>174</v>
      </c>
      <c r="T1857" s="54" t="s">
        <v>36</v>
      </c>
      <c r="U1857" s="22" t="s">
        <v>227</v>
      </c>
      <c r="AW1857" s="22"/>
      <c r="AX1857" s="20" t="str">
        <f t="shared" si="1270"/>
        <v>ncreator</v>
      </c>
      <c r="AY1857" s="20">
        <f t="shared" si="1270"/>
        <v>10</v>
      </c>
      <c r="AZ1857" s="20" t="str">
        <f t="shared" si="1270"/>
        <v>cotrcrea</v>
      </c>
      <c r="BA1857" s="20">
        <f t="shared" si="1270"/>
        <v>90</v>
      </c>
      <c r="BB1857" s="20" t="str">
        <f t="shared" si="1270"/>
        <v>nminer</v>
      </c>
      <c r="BC1857" s="20">
        <f t="shared" si="1270"/>
        <v>0</v>
      </c>
      <c r="BD1857" s="14"/>
      <c r="BJ1857" t="s">
        <v>239</v>
      </c>
      <c r="BK1857" t="s">
        <v>152</v>
      </c>
      <c r="BN1857" s="36">
        <v>73.5</v>
      </c>
      <c r="BQ1857">
        <f t="shared" si="1262"/>
        <v>1</v>
      </c>
      <c r="BR1857" s="38">
        <v>44737</v>
      </c>
      <c r="BS1857" s="22" t="s">
        <v>183</v>
      </c>
      <c r="BT1857" s="20" t="str">
        <f t="shared" si="1259"/>
        <v>BILLETFestival_COR22F37</v>
      </c>
      <c r="BU1857" t="s">
        <v>184</v>
      </c>
      <c r="BV1857">
        <v>1</v>
      </c>
    </row>
    <row r="1858" spans="2:74" x14ac:dyDescent="0.3">
      <c r="B1858" s="20">
        <f t="shared" si="1266"/>
        <v>38</v>
      </c>
      <c r="C1858" s="22" t="str">
        <f t="shared" si="1267"/>
        <v>#38 Billet Festival</v>
      </c>
      <c r="D1858" t="str">
        <f t="shared" si="1265"/>
        <v>COR22F38</v>
      </c>
      <c r="E1858" s="53" t="s">
        <v>238</v>
      </c>
      <c r="F1858" s="20">
        <v>1000</v>
      </c>
      <c r="G1858" s="74" t="s">
        <v>2120</v>
      </c>
      <c r="H1858" s="23" t="s">
        <v>146</v>
      </c>
      <c r="J1858" s="54" t="s">
        <v>1020</v>
      </c>
      <c r="K1858" s="22" t="s">
        <v>173</v>
      </c>
      <c r="L1858" s="54" t="s">
        <v>147</v>
      </c>
      <c r="M1858" s="22">
        <v>1</v>
      </c>
      <c r="N1858" s="54" t="s">
        <v>174</v>
      </c>
      <c r="T1858" s="54" t="s">
        <v>36</v>
      </c>
      <c r="U1858" s="22" t="s">
        <v>227</v>
      </c>
      <c r="AW1858" s="22"/>
      <c r="AX1858" s="20" t="str">
        <f t="shared" si="1270"/>
        <v>ncreator</v>
      </c>
      <c r="AY1858" s="20">
        <f t="shared" si="1270"/>
        <v>10</v>
      </c>
      <c r="AZ1858" s="20" t="str">
        <f t="shared" si="1270"/>
        <v>cotrcrea</v>
      </c>
      <c r="BA1858" s="20">
        <f t="shared" si="1270"/>
        <v>90</v>
      </c>
      <c r="BB1858" s="20" t="str">
        <f t="shared" si="1270"/>
        <v>nminer</v>
      </c>
      <c r="BC1858" s="20">
        <f t="shared" si="1270"/>
        <v>0</v>
      </c>
      <c r="BD1858" s="14"/>
      <c r="BJ1858" t="s">
        <v>239</v>
      </c>
      <c r="BK1858" t="s">
        <v>152</v>
      </c>
      <c r="BN1858" s="36">
        <v>73.5</v>
      </c>
      <c r="BQ1858">
        <f t="shared" si="1262"/>
        <v>1</v>
      </c>
      <c r="BR1858" s="38">
        <v>44737</v>
      </c>
      <c r="BS1858" s="22" t="s">
        <v>183</v>
      </c>
      <c r="BT1858" s="20" t="str">
        <f t="shared" si="1259"/>
        <v>BILLETFestival_COR22F38</v>
      </c>
      <c r="BU1858" t="s">
        <v>184</v>
      </c>
      <c r="BV1858">
        <v>1</v>
      </c>
    </row>
    <row r="1859" spans="2:74" x14ac:dyDescent="0.3">
      <c r="B1859" s="20">
        <f t="shared" si="1266"/>
        <v>39</v>
      </c>
      <c r="C1859" s="22" t="str">
        <f t="shared" si="1267"/>
        <v>#39 Billet Festival</v>
      </c>
      <c r="D1859" t="str">
        <f t="shared" si="1265"/>
        <v>COR22F39</v>
      </c>
      <c r="E1859" s="53" t="s">
        <v>238</v>
      </c>
      <c r="F1859" s="20">
        <v>1000</v>
      </c>
      <c r="G1859" s="74" t="s">
        <v>2121</v>
      </c>
      <c r="H1859" s="23" t="s">
        <v>146</v>
      </c>
      <c r="J1859" s="54" t="s">
        <v>1020</v>
      </c>
      <c r="K1859" s="22" t="s">
        <v>173</v>
      </c>
      <c r="L1859" s="54" t="s">
        <v>147</v>
      </c>
      <c r="M1859" s="22">
        <v>1</v>
      </c>
      <c r="N1859" s="54" t="s">
        <v>174</v>
      </c>
      <c r="T1859" s="54" t="s">
        <v>36</v>
      </c>
      <c r="U1859" s="22" t="s">
        <v>227</v>
      </c>
      <c r="AW1859" s="22"/>
      <c r="AX1859" s="20" t="str">
        <f t="shared" si="1270"/>
        <v>ncreator</v>
      </c>
      <c r="AY1859" s="20">
        <f t="shared" si="1270"/>
        <v>10</v>
      </c>
      <c r="AZ1859" s="20" t="str">
        <f t="shared" si="1270"/>
        <v>cotrcrea</v>
      </c>
      <c r="BA1859" s="20">
        <f t="shared" si="1270"/>
        <v>90</v>
      </c>
      <c r="BB1859" s="20" t="str">
        <f t="shared" si="1270"/>
        <v>nminer</v>
      </c>
      <c r="BC1859" s="20">
        <f t="shared" si="1270"/>
        <v>0</v>
      </c>
      <c r="BD1859" s="14"/>
      <c r="BJ1859" t="s">
        <v>239</v>
      </c>
      <c r="BK1859" t="s">
        <v>152</v>
      </c>
      <c r="BN1859" s="36">
        <v>73.5</v>
      </c>
      <c r="BQ1859">
        <f t="shared" si="1262"/>
        <v>1</v>
      </c>
      <c r="BR1859" s="38">
        <v>44737</v>
      </c>
      <c r="BS1859" s="22" t="s">
        <v>183</v>
      </c>
      <c r="BT1859" s="20" t="str">
        <f t="shared" si="1259"/>
        <v>BILLETFestival_COR22F39</v>
      </c>
      <c r="BU1859" t="s">
        <v>184</v>
      </c>
      <c r="BV1859">
        <v>1</v>
      </c>
    </row>
    <row r="1860" spans="2:74" x14ac:dyDescent="0.3">
      <c r="B1860" s="20">
        <f t="shared" si="1266"/>
        <v>40</v>
      </c>
      <c r="C1860" s="22" t="str">
        <f t="shared" si="1267"/>
        <v>#40 Billet Festival</v>
      </c>
      <c r="D1860" t="str">
        <f t="shared" si="1265"/>
        <v>COR22F40</v>
      </c>
      <c r="E1860" s="53" t="s">
        <v>238</v>
      </c>
      <c r="F1860" s="20">
        <v>1000</v>
      </c>
      <c r="G1860" s="74" t="s">
        <v>2122</v>
      </c>
      <c r="H1860" s="23" t="s">
        <v>146</v>
      </c>
      <c r="J1860" s="54" t="s">
        <v>1020</v>
      </c>
      <c r="K1860" s="22" t="s">
        <v>173</v>
      </c>
      <c r="L1860" s="54" t="s">
        <v>147</v>
      </c>
      <c r="M1860" s="22">
        <v>1</v>
      </c>
      <c r="N1860" s="54" t="s">
        <v>174</v>
      </c>
      <c r="T1860" s="54" t="s">
        <v>36</v>
      </c>
      <c r="U1860" s="22" t="s">
        <v>227</v>
      </c>
      <c r="AW1860" s="22"/>
      <c r="AX1860" s="20" t="str">
        <f t="shared" si="1270"/>
        <v>ncreator</v>
      </c>
      <c r="AY1860" s="20">
        <f t="shared" si="1270"/>
        <v>10</v>
      </c>
      <c r="AZ1860" s="20" t="str">
        <f t="shared" si="1270"/>
        <v>cotrcrea</v>
      </c>
      <c r="BA1860" s="20">
        <f t="shared" si="1270"/>
        <v>90</v>
      </c>
      <c r="BB1860" s="20" t="str">
        <f t="shared" si="1270"/>
        <v>nminer</v>
      </c>
      <c r="BC1860" s="20">
        <f t="shared" si="1270"/>
        <v>0</v>
      </c>
      <c r="BD1860" s="14"/>
      <c r="BJ1860" t="s">
        <v>239</v>
      </c>
      <c r="BK1860" t="s">
        <v>152</v>
      </c>
      <c r="BN1860" s="36">
        <v>73.5</v>
      </c>
      <c r="BQ1860">
        <f t="shared" si="1262"/>
        <v>1</v>
      </c>
      <c r="BR1860" s="38">
        <v>44737</v>
      </c>
      <c r="BS1860" s="22" t="s">
        <v>183</v>
      </c>
      <c r="BT1860" s="20" t="str">
        <f t="shared" ref="BT1860:BT1923" si="1271">SUBSTITUTE(BJ1860," ","") &amp; "_" &amp; D1860</f>
        <v>BILLETFestival_COR22F40</v>
      </c>
      <c r="BU1860" t="s">
        <v>184</v>
      </c>
      <c r="BV1860">
        <v>1</v>
      </c>
    </row>
    <row r="1861" spans="2:74" x14ac:dyDescent="0.3">
      <c r="B1861" s="20">
        <f t="shared" si="1266"/>
        <v>41</v>
      </c>
      <c r="C1861" s="22" t="str">
        <f t="shared" si="1267"/>
        <v>#41 Billet Festival</v>
      </c>
      <c r="D1861" t="str">
        <f t="shared" si="1265"/>
        <v>COR22F41</v>
      </c>
      <c r="E1861" s="53" t="s">
        <v>238</v>
      </c>
      <c r="F1861" s="20">
        <v>1000</v>
      </c>
      <c r="G1861" s="74" t="s">
        <v>2123</v>
      </c>
      <c r="H1861" s="23" t="s">
        <v>146</v>
      </c>
      <c r="J1861" s="54" t="s">
        <v>1020</v>
      </c>
      <c r="K1861" s="22" t="s">
        <v>173</v>
      </c>
      <c r="L1861" s="54" t="s">
        <v>147</v>
      </c>
      <c r="M1861" s="22">
        <v>1</v>
      </c>
      <c r="N1861" s="54" t="s">
        <v>174</v>
      </c>
      <c r="T1861" s="54" t="s">
        <v>36</v>
      </c>
      <c r="U1861" s="22" t="s">
        <v>227</v>
      </c>
      <c r="AW1861" s="22"/>
      <c r="AX1861" s="20" t="str">
        <f t="shared" si="1270"/>
        <v>ncreator</v>
      </c>
      <c r="AY1861" s="20">
        <f t="shared" si="1270"/>
        <v>10</v>
      </c>
      <c r="AZ1861" s="20" t="str">
        <f t="shared" si="1270"/>
        <v>cotrcrea</v>
      </c>
      <c r="BA1861" s="20">
        <f t="shared" si="1270"/>
        <v>90</v>
      </c>
      <c r="BB1861" s="20" t="str">
        <f t="shared" si="1270"/>
        <v>nminer</v>
      </c>
      <c r="BC1861" s="20">
        <f t="shared" si="1270"/>
        <v>0</v>
      </c>
      <c r="BD1861" s="14"/>
      <c r="BJ1861" t="s">
        <v>239</v>
      </c>
      <c r="BK1861" t="s">
        <v>152</v>
      </c>
      <c r="BN1861" s="36">
        <v>73.5</v>
      </c>
      <c r="BQ1861">
        <f t="shared" si="1262"/>
        <v>1</v>
      </c>
      <c r="BR1861" s="38">
        <v>44737</v>
      </c>
      <c r="BS1861" s="22" t="s">
        <v>183</v>
      </c>
      <c r="BT1861" s="20" t="str">
        <f t="shared" si="1271"/>
        <v>BILLETFestival_COR22F41</v>
      </c>
      <c r="BU1861" t="s">
        <v>184</v>
      </c>
      <c r="BV1861">
        <v>1</v>
      </c>
    </row>
    <row r="1862" spans="2:74" x14ac:dyDescent="0.3">
      <c r="B1862" s="20">
        <f t="shared" si="1266"/>
        <v>42</v>
      </c>
      <c r="C1862" s="22" t="str">
        <f t="shared" si="1267"/>
        <v>#42 Billet Festival</v>
      </c>
      <c r="D1862" t="str">
        <f t="shared" si="1265"/>
        <v>COR22F42</v>
      </c>
      <c r="E1862" s="53" t="s">
        <v>238</v>
      </c>
      <c r="F1862" s="20">
        <v>1000</v>
      </c>
      <c r="G1862" s="74" t="s">
        <v>2124</v>
      </c>
      <c r="H1862" s="23" t="s">
        <v>146</v>
      </c>
      <c r="J1862" s="54" t="s">
        <v>1020</v>
      </c>
      <c r="K1862" s="22" t="s">
        <v>173</v>
      </c>
      <c r="L1862" s="54" t="s">
        <v>147</v>
      </c>
      <c r="M1862" s="22">
        <v>1</v>
      </c>
      <c r="N1862" s="54" t="s">
        <v>174</v>
      </c>
      <c r="T1862" s="54" t="s">
        <v>36</v>
      </c>
      <c r="U1862" s="22" t="s">
        <v>227</v>
      </c>
      <c r="AW1862" s="22"/>
      <c r="AX1862" s="20" t="str">
        <f t="shared" si="1270"/>
        <v>ncreator</v>
      </c>
      <c r="AY1862" s="20">
        <f t="shared" si="1270"/>
        <v>10</v>
      </c>
      <c r="AZ1862" s="20" t="str">
        <f t="shared" si="1270"/>
        <v>cotrcrea</v>
      </c>
      <c r="BA1862" s="20">
        <f t="shared" si="1270"/>
        <v>90</v>
      </c>
      <c r="BB1862" s="20" t="str">
        <f t="shared" si="1270"/>
        <v>nminer</v>
      </c>
      <c r="BC1862" s="20">
        <f t="shared" si="1270"/>
        <v>0</v>
      </c>
      <c r="BD1862" s="14"/>
      <c r="BJ1862" t="s">
        <v>239</v>
      </c>
      <c r="BK1862" t="s">
        <v>152</v>
      </c>
      <c r="BN1862" s="36">
        <v>73.5</v>
      </c>
      <c r="BQ1862">
        <f t="shared" si="1262"/>
        <v>1</v>
      </c>
      <c r="BR1862" s="38">
        <v>44737</v>
      </c>
      <c r="BS1862" s="22" t="s">
        <v>183</v>
      </c>
      <c r="BT1862" s="20" t="str">
        <f t="shared" si="1271"/>
        <v>BILLETFestival_COR22F42</v>
      </c>
      <c r="BU1862" t="s">
        <v>184</v>
      </c>
      <c r="BV1862">
        <v>1</v>
      </c>
    </row>
    <row r="1863" spans="2:74" x14ac:dyDescent="0.3">
      <c r="B1863" s="20">
        <f t="shared" si="1266"/>
        <v>43</v>
      </c>
      <c r="C1863" s="22" t="str">
        <f t="shared" si="1267"/>
        <v>#43 Billet Festival</v>
      </c>
      <c r="D1863" t="str">
        <f t="shared" si="1265"/>
        <v>COR22F43</v>
      </c>
      <c r="E1863" s="53" t="s">
        <v>238</v>
      </c>
      <c r="F1863" s="20">
        <v>1000</v>
      </c>
      <c r="G1863" s="74" t="s">
        <v>2125</v>
      </c>
      <c r="H1863" s="23" t="s">
        <v>146</v>
      </c>
      <c r="J1863" s="54" t="s">
        <v>1020</v>
      </c>
      <c r="K1863" s="22" t="s">
        <v>173</v>
      </c>
      <c r="L1863" s="54" t="s">
        <v>147</v>
      </c>
      <c r="M1863" s="22">
        <v>1</v>
      </c>
      <c r="N1863" s="54" t="s">
        <v>174</v>
      </c>
      <c r="T1863" s="54" t="s">
        <v>36</v>
      </c>
      <c r="U1863" s="22" t="s">
        <v>227</v>
      </c>
      <c r="AW1863" s="22"/>
      <c r="AX1863" s="20" t="str">
        <f t="shared" si="1270"/>
        <v>ncreator</v>
      </c>
      <c r="AY1863" s="20">
        <f t="shared" si="1270"/>
        <v>10</v>
      </c>
      <c r="AZ1863" s="20" t="str">
        <f t="shared" si="1270"/>
        <v>cotrcrea</v>
      </c>
      <c r="BA1863" s="20">
        <f t="shared" si="1270"/>
        <v>90</v>
      </c>
      <c r="BB1863" s="20" t="str">
        <f t="shared" si="1270"/>
        <v>nminer</v>
      </c>
      <c r="BC1863" s="20">
        <f t="shared" si="1270"/>
        <v>0</v>
      </c>
      <c r="BD1863" s="14"/>
      <c r="BJ1863" t="s">
        <v>239</v>
      </c>
      <c r="BK1863" t="s">
        <v>152</v>
      </c>
      <c r="BN1863" s="36">
        <v>73.5</v>
      </c>
      <c r="BQ1863">
        <f t="shared" si="1262"/>
        <v>1</v>
      </c>
      <c r="BR1863" s="38">
        <v>44737</v>
      </c>
      <c r="BS1863" s="22" t="s">
        <v>183</v>
      </c>
      <c r="BT1863" s="20" t="str">
        <f t="shared" si="1271"/>
        <v>BILLETFestival_COR22F43</v>
      </c>
      <c r="BU1863" t="s">
        <v>184</v>
      </c>
      <c r="BV1863">
        <v>1</v>
      </c>
    </row>
    <row r="1864" spans="2:74" x14ac:dyDescent="0.3">
      <c r="B1864" s="20">
        <f t="shared" si="1266"/>
        <v>44</v>
      </c>
      <c r="C1864" s="22" t="str">
        <f t="shared" si="1267"/>
        <v>#44 Billet Festival</v>
      </c>
      <c r="D1864" t="str">
        <f t="shared" si="1265"/>
        <v>COR22F44</v>
      </c>
      <c r="E1864" s="53" t="s">
        <v>238</v>
      </c>
      <c r="F1864" s="20">
        <v>1000</v>
      </c>
      <c r="G1864" s="74" t="s">
        <v>2126</v>
      </c>
      <c r="H1864" s="23" t="s">
        <v>146</v>
      </c>
      <c r="J1864" s="54" t="s">
        <v>1020</v>
      </c>
      <c r="K1864" s="22" t="s">
        <v>173</v>
      </c>
      <c r="L1864" s="54" t="s">
        <v>147</v>
      </c>
      <c r="M1864" s="22">
        <v>1</v>
      </c>
      <c r="N1864" s="54" t="s">
        <v>174</v>
      </c>
      <c r="T1864" s="54" t="s">
        <v>36</v>
      </c>
      <c r="U1864" s="22" t="s">
        <v>227</v>
      </c>
      <c r="AW1864" s="22"/>
      <c r="AX1864" s="20" t="str">
        <f t="shared" si="1270"/>
        <v>ncreator</v>
      </c>
      <c r="AY1864" s="20">
        <f t="shared" si="1270"/>
        <v>10</v>
      </c>
      <c r="AZ1864" s="20" t="str">
        <f t="shared" si="1270"/>
        <v>cotrcrea</v>
      </c>
      <c r="BA1864" s="20">
        <f t="shared" si="1270"/>
        <v>90</v>
      </c>
      <c r="BB1864" s="20" t="str">
        <f t="shared" si="1270"/>
        <v>nminer</v>
      </c>
      <c r="BC1864" s="20">
        <f t="shared" si="1270"/>
        <v>0</v>
      </c>
      <c r="BD1864" s="14"/>
      <c r="BJ1864" t="s">
        <v>239</v>
      </c>
      <c r="BK1864" t="s">
        <v>152</v>
      </c>
      <c r="BN1864" s="36">
        <v>73.5</v>
      </c>
      <c r="BQ1864">
        <f t="shared" si="1262"/>
        <v>1</v>
      </c>
      <c r="BR1864" s="38">
        <v>44737</v>
      </c>
      <c r="BS1864" s="22" t="s">
        <v>183</v>
      </c>
      <c r="BT1864" s="20" t="str">
        <f t="shared" si="1271"/>
        <v>BILLETFestival_COR22F44</v>
      </c>
      <c r="BU1864" t="s">
        <v>184</v>
      </c>
      <c r="BV1864">
        <v>1</v>
      </c>
    </row>
    <row r="1865" spans="2:74" x14ac:dyDescent="0.3">
      <c r="B1865" s="20">
        <f t="shared" si="1266"/>
        <v>45</v>
      </c>
      <c r="C1865" s="22" t="str">
        <f t="shared" si="1267"/>
        <v>#45 Billet Festival</v>
      </c>
      <c r="D1865" t="str">
        <f t="shared" si="1265"/>
        <v>COR22F45</v>
      </c>
      <c r="E1865" s="53" t="s">
        <v>238</v>
      </c>
      <c r="F1865" s="20">
        <v>1000</v>
      </c>
      <c r="G1865" s="74" t="s">
        <v>2127</v>
      </c>
      <c r="H1865" s="23" t="s">
        <v>146</v>
      </c>
      <c r="J1865" s="54" t="s">
        <v>1020</v>
      </c>
      <c r="K1865" s="22" t="s">
        <v>173</v>
      </c>
      <c r="L1865" s="54" t="s">
        <v>147</v>
      </c>
      <c r="M1865" s="22">
        <v>1</v>
      </c>
      <c r="N1865" s="54" t="s">
        <v>174</v>
      </c>
      <c r="T1865" s="54" t="s">
        <v>36</v>
      </c>
      <c r="U1865" s="22" t="s">
        <v>227</v>
      </c>
      <c r="AW1865" s="22"/>
      <c r="AX1865" s="20" t="str">
        <f t="shared" si="1270"/>
        <v>ncreator</v>
      </c>
      <c r="AY1865" s="20">
        <f t="shared" si="1270"/>
        <v>10</v>
      </c>
      <c r="AZ1865" s="20" t="str">
        <f t="shared" si="1270"/>
        <v>cotrcrea</v>
      </c>
      <c r="BA1865" s="20">
        <f t="shared" si="1270"/>
        <v>90</v>
      </c>
      <c r="BB1865" s="20" t="str">
        <f t="shared" si="1270"/>
        <v>nminer</v>
      </c>
      <c r="BC1865" s="20">
        <f t="shared" si="1270"/>
        <v>0</v>
      </c>
      <c r="BD1865" s="14"/>
      <c r="BJ1865" t="s">
        <v>239</v>
      </c>
      <c r="BK1865" t="s">
        <v>152</v>
      </c>
      <c r="BN1865" s="36">
        <v>73.5</v>
      </c>
      <c r="BQ1865">
        <f t="shared" si="1262"/>
        <v>1</v>
      </c>
      <c r="BR1865" s="38">
        <v>44737</v>
      </c>
      <c r="BS1865" s="22" t="s">
        <v>183</v>
      </c>
      <c r="BT1865" s="20" t="str">
        <f t="shared" si="1271"/>
        <v>BILLETFestival_COR22F45</v>
      </c>
      <c r="BU1865" t="s">
        <v>184</v>
      </c>
      <c r="BV1865">
        <v>1</v>
      </c>
    </row>
    <row r="1866" spans="2:74" x14ac:dyDescent="0.3">
      <c r="B1866" s="20">
        <f t="shared" si="1266"/>
        <v>46</v>
      </c>
      <c r="C1866" s="22" t="str">
        <f t="shared" si="1267"/>
        <v>#46 Billet Festival</v>
      </c>
      <c r="D1866" t="str">
        <f t="shared" si="1265"/>
        <v>COR22F46</v>
      </c>
      <c r="E1866" s="53" t="s">
        <v>238</v>
      </c>
      <c r="F1866" s="20">
        <v>1000</v>
      </c>
      <c r="G1866" s="74" t="s">
        <v>2128</v>
      </c>
      <c r="H1866" s="23" t="s">
        <v>146</v>
      </c>
      <c r="J1866" s="54" t="s">
        <v>1020</v>
      </c>
      <c r="K1866" s="22" t="s">
        <v>173</v>
      </c>
      <c r="L1866" s="54" t="s">
        <v>147</v>
      </c>
      <c r="M1866" s="22">
        <v>1</v>
      </c>
      <c r="N1866" s="54" t="s">
        <v>174</v>
      </c>
      <c r="T1866" s="54" t="s">
        <v>36</v>
      </c>
      <c r="U1866" s="22" t="s">
        <v>227</v>
      </c>
      <c r="AW1866" s="22"/>
      <c r="AX1866" s="20" t="str">
        <f t="shared" si="1270"/>
        <v>ncreator</v>
      </c>
      <c r="AY1866" s="20">
        <f t="shared" si="1270"/>
        <v>10</v>
      </c>
      <c r="AZ1866" s="20" t="str">
        <f t="shared" si="1270"/>
        <v>cotrcrea</v>
      </c>
      <c r="BA1866" s="20">
        <f t="shared" si="1270"/>
        <v>90</v>
      </c>
      <c r="BB1866" s="20" t="str">
        <f t="shared" si="1270"/>
        <v>nminer</v>
      </c>
      <c r="BC1866" s="20">
        <f t="shared" si="1270"/>
        <v>0</v>
      </c>
      <c r="BD1866" s="14"/>
      <c r="BJ1866" t="s">
        <v>239</v>
      </c>
      <c r="BK1866" t="s">
        <v>152</v>
      </c>
      <c r="BN1866" s="36">
        <v>73.5</v>
      </c>
      <c r="BQ1866">
        <f t="shared" si="1262"/>
        <v>1</v>
      </c>
      <c r="BR1866" s="38">
        <v>44737</v>
      </c>
      <c r="BS1866" s="22" t="s">
        <v>183</v>
      </c>
      <c r="BT1866" s="20" t="str">
        <f t="shared" si="1271"/>
        <v>BILLETFestival_COR22F46</v>
      </c>
      <c r="BU1866" t="s">
        <v>184</v>
      </c>
      <c r="BV1866">
        <v>1</v>
      </c>
    </row>
    <row r="1867" spans="2:74" x14ac:dyDescent="0.3">
      <c r="B1867" s="20">
        <f t="shared" si="1266"/>
        <v>47</v>
      </c>
      <c r="C1867" s="22" t="str">
        <f t="shared" si="1267"/>
        <v>#47 Billet Festival</v>
      </c>
      <c r="D1867" t="str">
        <f t="shared" si="1265"/>
        <v>COR22F47</v>
      </c>
      <c r="E1867" s="53" t="s">
        <v>238</v>
      </c>
      <c r="F1867" s="20">
        <v>1000</v>
      </c>
      <c r="G1867" s="74" t="s">
        <v>2129</v>
      </c>
      <c r="H1867" s="23" t="s">
        <v>146</v>
      </c>
      <c r="J1867" s="54" t="s">
        <v>1020</v>
      </c>
      <c r="K1867" s="22" t="s">
        <v>173</v>
      </c>
      <c r="L1867" s="54" t="s">
        <v>147</v>
      </c>
      <c r="M1867" s="22">
        <v>1</v>
      </c>
      <c r="N1867" s="54" t="s">
        <v>174</v>
      </c>
      <c r="T1867" s="54" t="s">
        <v>36</v>
      </c>
      <c r="U1867" s="22" t="s">
        <v>227</v>
      </c>
      <c r="AW1867" s="22"/>
      <c r="AX1867" s="20" t="str">
        <f t="shared" si="1270"/>
        <v>ncreator</v>
      </c>
      <c r="AY1867" s="20">
        <f t="shared" si="1270"/>
        <v>10</v>
      </c>
      <c r="AZ1867" s="20" t="str">
        <f t="shared" si="1270"/>
        <v>cotrcrea</v>
      </c>
      <c r="BA1867" s="20">
        <f t="shared" si="1270"/>
        <v>90</v>
      </c>
      <c r="BB1867" s="20" t="str">
        <f t="shared" si="1270"/>
        <v>nminer</v>
      </c>
      <c r="BC1867" s="20">
        <f t="shared" si="1270"/>
        <v>0</v>
      </c>
      <c r="BD1867" s="14"/>
      <c r="BJ1867" t="s">
        <v>239</v>
      </c>
      <c r="BK1867" t="s">
        <v>152</v>
      </c>
      <c r="BN1867" s="36">
        <v>73.5</v>
      </c>
      <c r="BQ1867">
        <f t="shared" si="1262"/>
        <v>1</v>
      </c>
      <c r="BR1867" s="38">
        <v>44737</v>
      </c>
      <c r="BS1867" s="22" t="s">
        <v>183</v>
      </c>
      <c r="BT1867" s="20" t="str">
        <f t="shared" si="1271"/>
        <v>BILLETFestival_COR22F47</v>
      </c>
      <c r="BU1867" t="s">
        <v>184</v>
      </c>
      <c r="BV1867">
        <v>1</v>
      </c>
    </row>
    <row r="1868" spans="2:74" x14ac:dyDescent="0.3">
      <c r="B1868" s="20">
        <f t="shared" si="1266"/>
        <v>48</v>
      </c>
      <c r="C1868" s="22" t="str">
        <f t="shared" si="1267"/>
        <v>#48 Billet Festival</v>
      </c>
      <c r="D1868" t="str">
        <f t="shared" si="1265"/>
        <v>COR22F48</v>
      </c>
      <c r="E1868" s="53" t="s">
        <v>238</v>
      </c>
      <c r="F1868" s="20">
        <v>1000</v>
      </c>
      <c r="G1868" s="74" t="s">
        <v>2130</v>
      </c>
      <c r="H1868" s="23" t="s">
        <v>146</v>
      </c>
      <c r="J1868" s="54" t="s">
        <v>1020</v>
      </c>
      <c r="K1868" s="22" t="s">
        <v>173</v>
      </c>
      <c r="L1868" s="54" t="s">
        <v>147</v>
      </c>
      <c r="M1868" s="22">
        <v>1</v>
      </c>
      <c r="N1868" s="54" t="s">
        <v>174</v>
      </c>
      <c r="T1868" s="54" t="s">
        <v>36</v>
      </c>
      <c r="U1868" s="22" t="s">
        <v>227</v>
      </c>
      <c r="AW1868" s="22"/>
      <c r="AX1868" s="20" t="str">
        <f t="shared" si="1270"/>
        <v>ncreator</v>
      </c>
      <c r="AY1868" s="20">
        <f t="shared" si="1270"/>
        <v>10</v>
      </c>
      <c r="AZ1868" s="20" t="str">
        <f t="shared" si="1270"/>
        <v>cotrcrea</v>
      </c>
      <c r="BA1868" s="20">
        <f t="shared" si="1270"/>
        <v>90</v>
      </c>
      <c r="BB1868" s="20" t="str">
        <f t="shared" si="1270"/>
        <v>nminer</v>
      </c>
      <c r="BC1868" s="20">
        <f t="shared" si="1270"/>
        <v>0</v>
      </c>
      <c r="BD1868" s="14"/>
      <c r="BJ1868" t="s">
        <v>239</v>
      </c>
      <c r="BK1868" t="s">
        <v>152</v>
      </c>
      <c r="BN1868" s="36">
        <v>73.5</v>
      </c>
      <c r="BQ1868">
        <f t="shared" si="1262"/>
        <v>1</v>
      </c>
      <c r="BR1868" s="38">
        <v>44737</v>
      </c>
      <c r="BS1868" s="22" t="s">
        <v>183</v>
      </c>
      <c r="BT1868" s="20" t="str">
        <f t="shared" si="1271"/>
        <v>BILLETFestival_COR22F48</v>
      </c>
      <c r="BU1868" t="s">
        <v>184</v>
      </c>
      <c r="BV1868">
        <v>1</v>
      </c>
    </row>
    <row r="1869" spans="2:74" x14ac:dyDescent="0.3">
      <c r="B1869" s="20">
        <f t="shared" si="1266"/>
        <v>49</v>
      </c>
      <c r="C1869" s="22" t="str">
        <f t="shared" si="1267"/>
        <v>#49 Billet Festival</v>
      </c>
      <c r="D1869" t="str">
        <f t="shared" si="1265"/>
        <v>COR22F49</v>
      </c>
      <c r="E1869" s="53" t="s">
        <v>238</v>
      </c>
      <c r="F1869" s="20">
        <v>1000</v>
      </c>
      <c r="G1869" s="74" t="s">
        <v>2131</v>
      </c>
      <c r="H1869" s="23" t="s">
        <v>146</v>
      </c>
      <c r="J1869" s="54" t="s">
        <v>1020</v>
      </c>
      <c r="K1869" s="22" t="s">
        <v>173</v>
      </c>
      <c r="L1869" s="54" t="s">
        <v>147</v>
      </c>
      <c r="M1869" s="22">
        <v>1</v>
      </c>
      <c r="N1869" s="54" t="s">
        <v>174</v>
      </c>
      <c r="T1869" s="54" t="s">
        <v>36</v>
      </c>
      <c r="U1869" s="22" t="s">
        <v>227</v>
      </c>
      <c r="AW1869" s="22"/>
      <c r="AX1869" s="20" t="str">
        <f t="shared" si="1270"/>
        <v>ncreator</v>
      </c>
      <c r="AY1869" s="20">
        <f t="shared" si="1270"/>
        <v>10</v>
      </c>
      <c r="AZ1869" s="20" t="str">
        <f t="shared" si="1270"/>
        <v>cotrcrea</v>
      </c>
      <c r="BA1869" s="20">
        <f t="shared" si="1270"/>
        <v>90</v>
      </c>
      <c r="BB1869" s="20" t="str">
        <f t="shared" si="1270"/>
        <v>nminer</v>
      </c>
      <c r="BC1869" s="20">
        <f t="shared" si="1270"/>
        <v>0</v>
      </c>
      <c r="BD1869" s="14"/>
      <c r="BJ1869" t="s">
        <v>239</v>
      </c>
      <c r="BK1869" t="s">
        <v>152</v>
      </c>
      <c r="BN1869" s="36">
        <v>73.5</v>
      </c>
      <c r="BQ1869">
        <f t="shared" si="1262"/>
        <v>1</v>
      </c>
      <c r="BR1869" s="38">
        <v>44737</v>
      </c>
      <c r="BS1869" s="22" t="s">
        <v>183</v>
      </c>
      <c r="BT1869" s="20" t="str">
        <f t="shared" si="1271"/>
        <v>BILLETFestival_COR22F49</v>
      </c>
      <c r="BU1869" t="s">
        <v>184</v>
      </c>
      <c r="BV1869">
        <v>1</v>
      </c>
    </row>
    <row r="1870" spans="2:74" x14ac:dyDescent="0.3">
      <c r="B1870" s="20">
        <f t="shared" si="1266"/>
        <v>50</v>
      </c>
      <c r="C1870" s="22" t="str">
        <f t="shared" si="1267"/>
        <v>#50 Billet Festival</v>
      </c>
      <c r="D1870" t="str">
        <f t="shared" si="1265"/>
        <v>COR22F50</v>
      </c>
      <c r="E1870" s="53" t="s">
        <v>238</v>
      </c>
      <c r="F1870" s="20">
        <v>1000</v>
      </c>
      <c r="G1870" s="74" t="s">
        <v>2132</v>
      </c>
      <c r="H1870" s="23" t="s">
        <v>146</v>
      </c>
      <c r="J1870" s="54" t="s">
        <v>1020</v>
      </c>
      <c r="K1870" s="22" t="s">
        <v>173</v>
      </c>
      <c r="L1870" s="54" t="s">
        <v>147</v>
      </c>
      <c r="M1870" s="22">
        <v>1</v>
      </c>
      <c r="N1870" s="54" t="s">
        <v>174</v>
      </c>
      <c r="T1870" s="54" t="s">
        <v>36</v>
      </c>
      <c r="U1870" s="22" t="s">
        <v>227</v>
      </c>
      <c r="AW1870" s="22"/>
      <c r="AX1870" s="20" t="str">
        <f t="shared" si="1270"/>
        <v>ncreator</v>
      </c>
      <c r="AY1870" s="20">
        <f t="shared" si="1270"/>
        <v>10</v>
      </c>
      <c r="AZ1870" s="20" t="str">
        <f t="shared" si="1270"/>
        <v>cotrcrea</v>
      </c>
      <c r="BA1870" s="20">
        <f t="shared" si="1270"/>
        <v>90</v>
      </c>
      <c r="BB1870" s="20" t="str">
        <f t="shared" si="1270"/>
        <v>nminer</v>
      </c>
      <c r="BC1870" s="20">
        <f t="shared" si="1270"/>
        <v>0</v>
      </c>
      <c r="BD1870" s="14"/>
      <c r="BJ1870" t="s">
        <v>239</v>
      </c>
      <c r="BK1870" t="s">
        <v>152</v>
      </c>
      <c r="BN1870" s="36">
        <v>73.5</v>
      </c>
      <c r="BQ1870">
        <f t="shared" si="1262"/>
        <v>1</v>
      </c>
      <c r="BR1870" s="38">
        <v>44737</v>
      </c>
      <c r="BS1870" s="22" t="s">
        <v>183</v>
      </c>
      <c r="BT1870" s="20" t="str">
        <f t="shared" si="1271"/>
        <v>BILLETFestival_COR22F50</v>
      </c>
      <c r="BU1870" t="s">
        <v>184</v>
      </c>
      <c r="BV1870">
        <v>1</v>
      </c>
    </row>
    <row r="1871" spans="2:74" x14ac:dyDescent="0.3">
      <c r="B1871" s="20">
        <f t="shared" si="1266"/>
        <v>51</v>
      </c>
      <c r="C1871" s="22" t="str">
        <f t="shared" si="1267"/>
        <v>#51 Billet Festival</v>
      </c>
      <c r="D1871" t="str">
        <f t="shared" si="1265"/>
        <v>COR22F51</v>
      </c>
      <c r="E1871" s="53" t="s">
        <v>238</v>
      </c>
      <c r="F1871" s="20">
        <v>1000</v>
      </c>
      <c r="G1871" s="74" t="s">
        <v>2133</v>
      </c>
      <c r="H1871" s="23" t="s">
        <v>146</v>
      </c>
      <c r="J1871" s="54" t="s">
        <v>1020</v>
      </c>
      <c r="K1871" s="22" t="s">
        <v>173</v>
      </c>
      <c r="L1871" s="54" t="s">
        <v>147</v>
      </c>
      <c r="M1871" s="22">
        <v>1</v>
      </c>
      <c r="N1871" s="54" t="s">
        <v>174</v>
      </c>
      <c r="T1871" s="54" t="s">
        <v>36</v>
      </c>
      <c r="U1871" s="22" t="s">
        <v>227</v>
      </c>
      <c r="AW1871" s="22"/>
      <c r="AX1871" s="20" t="str">
        <f t="shared" si="1270"/>
        <v>ncreator</v>
      </c>
      <c r="AY1871" s="20">
        <f t="shared" si="1270"/>
        <v>10</v>
      </c>
      <c r="AZ1871" s="20" t="str">
        <f t="shared" si="1270"/>
        <v>cotrcrea</v>
      </c>
      <c r="BA1871" s="20">
        <f t="shared" si="1270"/>
        <v>90</v>
      </c>
      <c r="BB1871" s="20" t="str">
        <f t="shared" si="1270"/>
        <v>nminer</v>
      </c>
      <c r="BC1871" s="20">
        <f t="shared" si="1270"/>
        <v>0</v>
      </c>
      <c r="BD1871" s="14"/>
      <c r="BJ1871" t="s">
        <v>239</v>
      </c>
      <c r="BK1871" t="s">
        <v>152</v>
      </c>
      <c r="BN1871" s="36">
        <v>73.5</v>
      </c>
      <c r="BQ1871">
        <f t="shared" si="1262"/>
        <v>1</v>
      </c>
      <c r="BR1871" s="38">
        <v>44737</v>
      </c>
      <c r="BS1871" s="22" t="s">
        <v>183</v>
      </c>
      <c r="BT1871" s="20" t="str">
        <f t="shared" si="1271"/>
        <v>BILLETFestival_COR22F51</v>
      </c>
      <c r="BU1871" t="s">
        <v>184</v>
      </c>
      <c r="BV1871">
        <v>1</v>
      </c>
    </row>
    <row r="1872" spans="2:74" x14ac:dyDescent="0.3">
      <c r="B1872" s="20">
        <f t="shared" si="1266"/>
        <v>52</v>
      </c>
      <c r="C1872" s="22" t="str">
        <f t="shared" si="1267"/>
        <v>#52 Billet Festival</v>
      </c>
      <c r="D1872" t="str">
        <f t="shared" si="1265"/>
        <v>COR22F52</v>
      </c>
      <c r="E1872" s="53" t="s">
        <v>238</v>
      </c>
      <c r="F1872" s="20">
        <v>1000</v>
      </c>
      <c r="G1872" s="74" t="s">
        <v>2134</v>
      </c>
      <c r="H1872" s="23" t="s">
        <v>146</v>
      </c>
      <c r="J1872" s="54" t="s">
        <v>1020</v>
      </c>
      <c r="K1872" s="22" t="s">
        <v>173</v>
      </c>
      <c r="L1872" s="54" t="s">
        <v>147</v>
      </c>
      <c r="M1872" s="22">
        <v>1</v>
      </c>
      <c r="N1872" s="54" t="s">
        <v>174</v>
      </c>
      <c r="T1872" s="54" t="s">
        <v>36</v>
      </c>
      <c r="U1872" s="22" t="s">
        <v>227</v>
      </c>
      <c r="AW1872" s="22"/>
      <c r="AX1872" s="20" t="str">
        <f t="shared" ref="AX1872:BC1887" si="1272">AX1871</f>
        <v>ncreator</v>
      </c>
      <c r="AY1872" s="20">
        <f t="shared" si="1272"/>
        <v>10</v>
      </c>
      <c r="AZ1872" s="20" t="str">
        <f t="shared" si="1272"/>
        <v>cotrcrea</v>
      </c>
      <c r="BA1872" s="20">
        <f t="shared" si="1272"/>
        <v>90</v>
      </c>
      <c r="BB1872" s="20" t="str">
        <f t="shared" si="1272"/>
        <v>nminer</v>
      </c>
      <c r="BC1872" s="20">
        <f t="shared" si="1272"/>
        <v>0</v>
      </c>
      <c r="BD1872" s="14"/>
      <c r="BJ1872" t="s">
        <v>239</v>
      </c>
      <c r="BK1872" t="s">
        <v>152</v>
      </c>
      <c r="BN1872" s="36">
        <v>73.5</v>
      </c>
      <c r="BQ1872">
        <f t="shared" si="1262"/>
        <v>1</v>
      </c>
      <c r="BR1872" s="38">
        <v>44737</v>
      </c>
      <c r="BS1872" s="22" t="s">
        <v>183</v>
      </c>
      <c r="BT1872" s="20" t="str">
        <f t="shared" si="1271"/>
        <v>BILLETFestival_COR22F52</v>
      </c>
      <c r="BU1872" t="s">
        <v>184</v>
      </c>
      <c r="BV1872">
        <v>1</v>
      </c>
    </row>
    <row r="1873" spans="2:74" x14ac:dyDescent="0.3">
      <c r="B1873" s="20">
        <f t="shared" si="1266"/>
        <v>53</v>
      </c>
      <c r="C1873" s="22" t="str">
        <f t="shared" si="1267"/>
        <v>#53 Billet Festival</v>
      </c>
      <c r="D1873" t="str">
        <f t="shared" si="1265"/>
        <v>COR22F53</v>
      </c>
      <c r="E1873" s="53" t="s">
        <v>238</v>
      </c>
      <c r="F1873" s="20">
        <v>1000</v>
      </c>
      <c r="G1873" s="74" t="s">
        <v>2135</v>
      </c>
      <c r="H1873" s="23" t="s">
        <v>146</v>
      </c>
      <c r="J1873" s="54" t="s">
        <v>1020</v>
      </c>
      <c r="K1873" s="22" t="s">
        <v>173</v>
      </c>
      <c r="L1873" s="54" t="s">
        <v>147</v>
      </c>
      <c r="M1873" s="22">
        <v>1</v>
      </c>
      <c r="N1873" s="54" t="s">
        <v>174</v>
      </c>
      <c r="T1873" s="54" t="s">
        <v>36</v>
      </c>
      <c r="U1873" s="22" t="s">
        <v>227</v>
      </c>
      <c r="AW1873" s="22"/>
      <c r="AX1873" s="20" t="str">
        <f t="shared" si="1272"/>
        <v>ncreator</v>
      </c>
      <c r="AY1873" s="20">
        <f t="shared" si="1272"/>
        <v>10</v>
      </c>
      <c r="AZ1873" s="20" t="str">
        <f t="shared" si="1272"/>
        <v>cotrcrea</v>
      </c>
      <c r="BA1873" s="20">
        <f t="shared" si="1272"/>
        <v>90</v>
      </c>
      <c r="BB1873" s="20" t="str">
        <f t="shared" si="1272"/>
        <v>nminer</v>
      </c>
      <c r="BC1873" s="20">
        <f t="shared" si="1272"/>
        <v>0</v>
      </c>
      <c r="BD1873" s="14"/>
      <c r="BJ1873" t="s">
        <v>239</v>
      </c>
      <c r="BK1873" t="s">
        <v>152</v>
      </c>
      <c r="BN1873" s="36">
        <v>73.5</v>
      </c>
      <c r="BQ1873">
        <f t="shared" si="1262"/>
        <v>1</v>
      </c>
      <c r="BR1873" s="38">
        <v>44737</v>
      </c>
      <c r="BS1873" s="22" t="s">
        <v>183</v>
      </c>
      <c r="BT1873" s="20" t="str">
        <f t="shared" si="1271"/>
        <v>BILLETFestival_COR22F53</v>
      </c>
      <c r="BU1873" t="s">
        <v>184</v>
      </c>
      <c r="BV1873">
        <v>1</v>
      </c>
    </row>
    <row r="1874" spans="2:74" x14ac:dyDescent="0.3">
      <c r="B1874" s="20">
        <f t="shared" si="1266"/>
        <v>54</v>
      </c>
      <c r="C1874" s="22" t="str">
        <f t="shared" si="1267"/>
        <v>#54 Billet Festival</v>
      </c>
      <c r="D1874" t="str">
        <f t="shared" si="1265"/>
        <v>COR22F54</v>
      </c>
      <c r="E1874" s="53" t="s">
        <v>238</v>
      </c>
      <c r="F1874" s="20">
        <v>1000</v>
      </c>
      <c r="G1874" s="74" t="s">
        <v>2136</v>
      </c>
      <c r="H1874" s="23" t="s">
        <v>146</v>
      </c>
      <c r="J1874" s="54" t="s">
        <v>1020</v>
      </c>
      <c r="K1874" s="22" t="s">
        <v>173</v>
      </c>
      <c r="L1874" s="54" t="s">
        <v>147</v>
      </c>
      <c r="M1874" s="22">
        <v>1</v>
      </c>
      <c r="N1874" s="54" t="s">
        <v>174</v>
      </c>
      <c r="T1874" s="54" t="s">
        <v>36</v>
      </c>
      <c r="U1874" s="22" t="s">
        <v>227</v>
      </c>
      <c r="AW1874" s="22"/>
      <c r="AX1874" s="20" t="str">
        <f t="shared" si="1272"/>
        <v>ncreator</v>
      </c>
      <c r="AY1874" s="20">
        <f t="shared" si="1272"/>
        <v>10</v>
      </c>
      <c r="AZ1874" s="20" t="str">
        <f t="shared" si="1272"/>
        <v>cotrcrea</v>
      </c>
      <c r="BA1874" s="20">
        <f t="shared" si="1272"/>
        <v>90</v>
      </c>
      <c r="BB1874" s="20" t="str">
        <f t="shared" si="1272"/>
        <v>nminer</v>
      </c>
      <c r="BC1874" s="20">
        <f t="shared" si="1272"/>
        <v>0</v>
      </c>
      <c r="BD1874" s="14"/>
      <c r="BJ1874" t="s">
        <v>239</v>
      </c>
      <c r="BK1874" t="s">
        <v>152</v>
      </c>
      <c r="BN1874" s="36">
        <v>73.5</v>
      </c>
      <c r="BQ1874">
        <f t="shared" si="1262"/>
        <v>1</v>
      </c>
      <c r="BR1874" s="38">
        <v>44737</v>
      </c>
      <c r="BS1874" s="22" t="s">
        <v>183</v>
      </c>
      <c r="BT1874" s="20" t="str">
        <f t="shared" si="1271"/>
        <v>BILLETFestival_COR22F54</v>
      </c>
      <c r="BU1874" t="s">
        <v>184</v>
      </c>
      <c r="BV1874">
        <v>1</v>
      </c>
    </row>
    <row r="1875" spans="2:74" x14ac:dyDescent="0.3">
      <c r="B1875" s="20">
        <f t="shared" si="1266"/>
        <v>55</v>
      </c>
      <c r="C1875" s="22" t="str">
        <f t="shared" si="1267"/>
        <v>#55 Billet Festival</v>
      </c>
      <c r="D1875" t="str">
        <f t="shared" si="1265"/>
        <v>COR22F55</v>
      </c>
      <c r="E1875" s="53" t="s">
        <v>238</v>
      </c>
      <c r="F1875" s="20">
        <v>1000</v>
      </c>
      <c r="G1875" s="74" t="s">
        <v>2137</v>
      </c>
      <c r="H1875" s="23" t="s">
        <v>146</v>
      </c>
      <c r="J1875" s="54" t="s">
        <v>1020</v>
      </c>
      <c r="K1875" s="22" t="s">
        <v>173</v>
      </c>
      <c r="L1875" s="54" t="s">
        <v>147</v>
      </c>
      <c r="M1875" s="22">
        <v>1</v>
      </c>
      <c r="N1875" s="54" t="s">
        <v>174</v>
      </c>
      <c r="T1875" s="54" t="s">
        <v>36</v>
      </c>
      <c r="U1875" s="22" t="s">
        <v>227</v>
      </c>
      <c r="AW1875" s="22"/>
      <c r="AX1875" s="20" t="str">
        <f t="shared" si="1272"/>
        <v>ncreator</v>
      </c>
      <c r="AY1875" s="20">
        <f t="shared" si="1272"/>
        <v>10</v>
      </c>
      <c r="AZ1875" s="20" t="str">
        <f t="shared" si="1272"/>
        <v>cotrcrea</v>
      </c>
      <c r="BA1875" s="20">
        <f t="shared" si="1272"/>
        <v>90</v>
      </c>
      <c r="BB1875" s="20" t="str">
        <f t="shared" si="1272"/>
        <v>nminer</v>
      </c>
      <c r="BC1875" s="20">
        <f t="shared" si="1272"/>
        <v>0</v>
      </c>
      <c r="BD1875" s="14"/>
      <c r="BJ1875" t="s">
        <v>239</v>
      </c>
      <c r="BK1875" t="s">
        <v>152</v>
      </c>
      <c r="BN1875" s="36">
        <v>73.5</v>
      </c>
      <c r="BQ1875">
        <f t="shared" si="1262"/>
        <v>1</v>
      </c>
      <c r="BR1875" s="38">
        <v>44737</v>
      </c>
      <c r="BS1875" s="22" t="s">
        <v>183</v>
      </c>
      <c r="BT1875" s="20" t="str">
        <f t="shared" si="1271"/>
        <v>BILLETFestival_COR22F55</v>
      </c>
      <c r="BU1875" t="s">
        <v>184</v>
      </c>
      <c r="BV1875">
        <v>1</v>
      </c>
    </row>
    <row r="1876" spans="2:74" x14ac:dyDescent="0.3">
      <c r="B1876" s="20">
        <f t="shared" si="1266"/>
        <v>56</v>
      </c>
      <c r="C1876" s="22" t="str">
        <f t="shared" si="1267"/>
        <v>#56 Billet Festival</v>
      </c>
      <c r="D1876" t="str">
        <f t="shared" si="1265"/>
        <v>COR22F56</v>
      </c>
      <c r="E1876" s="53" t="s">
        <v>238</v>
      </c>
      <c r="F1876" s="20">
        <v>1000</v>
      </c>
      <c r="G1876" s="74" t="s">
        <v>2138</v>
      </c>
      <c r="H1876" s="23" t="s">
        <v>146</v>
      </c>
      <c r="J1876" s="54" t="s">
        <v>1020</v>
      </c>
      <c r="K1876" s="22" t="s">
        <v>173</v>
      </c>
      <c r="L1876" s="54" t="s">
        <v>147</v>
      </c>
      <c r="M1876" s="22">
        <v>1</v>
      </c>
      <c r="N1876" s="54" t="s">
        <v>174</v>
      </c>
      <c r="T1876" s="54" t="s">
        <v>36</v>
      </c>
      <c r="U1876" s="22" t="s">
        <v>227</v>
      </c>
      <c r="AW1876" s="22"/>
      <c r="AX1876" s="20" t="str">
        <f t="shared" si="1272"/>
        <v>ncreator</v>
      </c>
      <c r="AY1876" s="20">
        <f t="shared" si="1272"/>
        <v>10</v>
      </c>
      <c r="AZ1876" s="20" t="str">
        <f t="shared" si="1272"/>
        <v>cotrcrea</v>
      </c>
      <c r="BA1876" s="20">
        <f t="shared" si="1272"/>
        <v>90</v>
      </c>
      <c r="BB1876" s="20" t="str">
        <f t="shared" si="1272"/>
        <v>nminer</v>
      </c>
      <c r="BC1876" s="20">
        <f t="shared" si="1272"/>
        <v>0</v>
      </c>
      <c r="BD1876" s="14"/>
      <c r="BJ1876" t="s">
        <v>239</v>
      </c>
      <c r="BK1876" t="s">
        <v>152</v>
      </c>
      <c r="BN1876" s="36">
        <v>73.5</v>
      </c>
      <c r="BQ1876">
        <f t="shared" si="1262"/>
        <v>1</v>
      </c>
      <c r="BR1876" s="38">
        <v>44737</v>
      </c>
      <c r="BS1876" s="22" t="s">
        <v>183</v>
      </c>
      <c r="BT1876" s="20" t="str">
        <f t="shared" si="1271"/>
        <v>BILLETFestival_COR22F56</v>
      </c>
      <c r="BU1876" t="s">
        <v>184</v>
      </c>
      <c r="BV1876">
        <v>1</v>
      </c>
    </row>
    <row r="1877" spans="2:74" x14ac:dyDescent="0.3">
      <c r="B1877" s="20">
        <f t="shared" si="1266"/>
        <v>57</v>
      </c>
      <c r="C1877" s="22" t="str">
        <f t="shared" si="1267"/>
        <v>#57 Billet Festival</v>
      </c>
      <c r="D1877" t="str">
        <f t="shared" si="1265"/>
        <v>COR22F57</v>
      </c>
      <c r="E1877" s="53" t="s">
        <v>238</v>
      </c>
      <c r="F1877" s="20">
        <v>1000</v>
      </c>
      <c r="G1877" s="74" t="s">
        <v>2139</v>
      </c>
      <c r="H1877" s="23" t="s">
        <v>146</v>
      </c>
      <c r="J1877" s="54" t="s">
        <v>1020</v>
      </c>
      <c r="K1877" s="22" t="s">
        <v>173</v>
      </c>
      <c r="L1877" s="54" t="s">
        <v>147</v>
      </c>
      <c r="M1877" s="22">
        <v>1</v>
      </c>
      <c r="N1877" s="54" t="s">
        <v>174</v>
      </c>
      <c r="T1877" s="54" t="s">
        <v>36</v>
      </c>
      <c r="U1877" s="22" t="s">
        <v>227</v>
      </c>
      <c r="AW1877" s="22"/>
      <c r="AX1877" s="20" t="str">
        <f t="shared" si="1272"/>
        <v>ncreator</v>
      </c>
      <c r="AY1877" s="20">
        <f t="shared" si="1272"/>
        <v>10</v>
      </c>
      <c r="AZ1877" s="20" t="str">
        <f t="shared" si="1272"/>
        <v>cotrcrea</v>
      </c>
      <c r="BA1877" s="20">
        <f t="shared" si="1272"/>
        <v>90</v>
      </c>
      <c r="BB1877" s="20" t="str">
        <f t="shared" si="1272"/>
        <v>nminer</v>
      </c>
      <c r="BC1877" s="20">
        <f t="shared" si="1272"/>
        <v>0</v>
      </c>
      <c r="BD1877" s="14"/>
      <c r="BJ1877" t="s">
        <v>239</v>
      </c>
      <c r="BK1877" t="s">
        <v>152</v>
      </c>
      <c r="BN1877" s="36">
        <v>73.5</v>
      </c>
      <c r="BQ1877">
        <f t="shared" si="1262"/>
        <v>1</v>
      </c>
      <c r="BR1877" s="38">
        <v>44737</v>
      </c>
      <c r="BS1877" s="22" t="s">
        <v>183</v>
      </c>
      <c r="BT1877" s="20" t="str">
        <f t="shared" si="1271"/>
        <v>BILLETFestival_COR22F57</v>
      </c>
      <c r="BU1877" t="s">
        <v>184</v>
      </c>
      <c r="BV1877">
        <v>1</v>
      </c>
    </row>
    <row r="1878" spans="2:74" x14ac:dyDescent="0.3">
      <c r="B1878" s="20">
        <f t="shared" si="1266"/>
        <v>58</v>
      </c>
      <c r="C1878" s="22" t="str">
        <f t="shared" si="1267"/>
        <v>#58 Billet Festival</v>
      </c>
      <c r="D1878" t="str">
        <f t="shared" si="1265"/>
        <v>COR22F58</v>
      </c>
      <c r="E1878" s="53" t="s">
        <v>238</v>
      </c>
      <c r="F1878" s="20">
        <v>1000</v>
      </c>
      <c r="G1878" s="74" t="s">
        <v>2140</v>
      </c>
      <c r="H1878" s="23" t="s">
        <v>146</v>
      </c>
      <c r="J1878" s="54" t="s">
        <v>1020</v>
      </c>
      <c r="K1878" s="22" t="s">
        <v>173</v>
      </c>
      <c r="L1878" s="54" t="s">
        <v>147</v>
      </c>
      <c r="M1878" s="22">
        <v>1</v>
      </c>
      <c r="N1878" s="54" t="s">
        <v>174</v>
      </c>
      <c r="T1878" s="54" t="s">
        <v>36</v>
      </c>
      <c r="U1878" s="22" t="s">
        <v>227</v>
      </c>
      <c r="AW1878" s="22"/>
      <c r="AX1878" s="20" t="str">
        <f t="shared" si="1272"/>
        <v>ncreator</v>
      </c>
      <c r="AY1878" s="20">
        <f t="shared" si="1272"/>
        <v>10</v>
      </c>
      <c r="AZ1878" s="20" t="str">
        <f t="shared" si="1272"/>
        <v>cotrcrea</v>
      </c>
      <c r="BA1878" s="20">
        <f t="shared" si="1272"/>
        <v>90</v>
      </c>
      <c r="BB1878" s="20" t="str">
        <f t="shared" si="1272"/>
        <v>nminer</v>
      </c>
      <c r="BC1878" s="20">
        <f t="shared" si="1272"/>
        <v>0</v>
      </c>
      <c r="BD1878" s="14"/>
      <c r="BJ1878" t="s">
        <v>239</v>
      </c>
      <c r="BK1878" t="s">
        <v>152</v>
      </c>
      <c r="BN1878" s="36">
        <v>73.5</v>
      </c>
      <c r="BQ1878">
        <f t="shared" si="1262"/>
        <v>1</v>
      </c>
      <c r="BR1878" s="38">
        <v>44737</v>
      </c>
      <c r="BS1878" s="22" t="s">
        <v>183</v>
      </c>
      <c r="BT1878" s="20" t="str">
        <f t="shared" si="1271"/>
        <v>BILLETFestival_COR22F58</v>
      </c>
      <c r="BU1878" t="s">
        <v>184</v>
      </c>
      <c r="BV1878">
        <v>1</v>
      </c>
    </row>
    <row r="1879" spans="2:74" x14ac:dyDescent="0.3">
      <c r="B1879" s="20">
        <f t="shared" si="1266"/>
        <v>59</v>
      </c>
      <c r="C1879" s="22" t="str">
        <f t="shared" si="1267"/>
        <v>#59 Billet Festival</v>
      </c>
      <c r="D1879" t="str">
        <f t="shared" si="1265"/>
        <v>COR22F59</v>
      </c>
      <c r="E1879" s="53" t="s">
        <v>238</v>
      </c>
      <c r="F1879" s="20">
        <v>1000</v>
      </c>
      <c r="G1879" s="74" t="s">
        <v>2141</v>
      </c>
      <c r="H1879" s="23" t="s">
        <v>146</v>
      </c>
      <c r="J1879" s="54" t="s">
        <v>1020</v>
      </c>
      <c r="K1879" s="22" t="s">
        <v>173</v>
      </c>
      <c r="L1879" s="54" t="s">
        <v>147</v>
      </c>
      <c r="M1879" s="22">
        <v>1</v>
      </c>
      <c r="N1879" s="54" t="s">
        <v>174</v>
      </c>
      <c r="T1879" s="54" t="s">
        <v>36</v>
      </c>
      <c r="U1879" s="22" t="s">
        <v>227</v>
      </c>
      <c r="AW1879" s="22"/>
      <c r="AX1879" s="20" t="str">
        <f t="shared" si="1272"/>
        <v>ncreator</v>
      </c>
      <c r="AY1879" s="20">
        <f t="shared" si="1272"/>
        <v>10</v>
      </c>
      <c r="AZ1879" s="20" t="str">
        <f t="shared" si="1272"/>
        <v>cotrcrea</v>
      </c>
      <c r="BA1879" s="20">
        <f t="shared" si="1272"/>
        <v>90</v>
      </c>
      <c r="BB1879" s="20" t="str">
        <f t="shared" si="1272"/>
        <v>nminer</v>
      </c>
      <c r="BC1879" s="20">
        <f t="shared" si="1272"/>
        <v>0</v>
      </c>
      <c r="BD1879" s="14"/>
      <c r="BJ1879" t="s">
        <v>239</v>
      </c>
      <c r="BK1879" t="s">
        <v>152</v>
      </c>
      <c r="BN1879" s="36">
        <v>73.5</v>
      </c>
      <c r="BQ1879">
        <f t="shared" si="1262"/>
        <v>1</v>
      </c>
      <c r="BR1879" s="38">
        <v>44737</v>
      </c>
      <c r="BS1879" s="22" t="s">
        <v>183</v>
      </c>
      <c r="BT1879" s="20" t="str">
        <f t="shared" si="1271"/>
        <v>BILLETFestival_COR22F59</v>
      </c>
      <c r="BU1879" t="s">
        <v>184</v>
      </c>
      <c r="BV1879">
        <v>1</v>
      </c>
    </row>
    <row r="1880" spans="2:74" x14ac:dyDescent="0.3">
      <c r="B1880" s="20">
        <f t="shared" si="1266"/>
        <v>60</v>
      </c>
      <c r="C1880" s="22" t="str">
        <f t="shared" si="1267"/>
        <v>#60 Billet Festival</v>
      </c>
      <c r="D1880" t="str">
        <f t="shared" si="1265"/>
        <v>COR22F60</v>
      </c>
      <c r="E1880" s="53" t="s">
        <v>238</v>
      </c>
      <c r="F1880" s="20">
        <v>1000</v>
      </c>
      <c r="G1880" s="74" t="s">
        <v>2142</v>
      </c>
      <c r="H1880" s="23" t="s">
        <v>146</v>
      </c>
      <c r="J1880" s="54" t="s">
        <v>1020</v>
      </c>
      <c r="K1880" s="22" t="s">
        <v>173</v>
      </c>
      <c r="L1880" s="54" t="s">
        <v>147</v>
      </c>
      <c r="M1880" s="22">
        <v>1</v>
      </c>
      <c r="N1880" s="54" t="s">
        <v>174</v>
      </c>
      <c r="T1880" s="54" t="s">
        <v>36</v>
      </c>
      <c r="U1880" s="22" t="s">
        <v>227</v>
      </c>
      <c r="AW1880" s="22"/>
      <c r="AX1880" s="20" t="str">
        <f t="shared" si="1272"/>
        <v>ncreator</v>
      </c>
      <c r="AY1880" s="20">
        <f t="shared" si="1272"/>
        <v>10</v>
      </c>
      <c r="AZ1880" s="20" t="str">
        <f t="shared" si="1272"/>
        <v>cotrcrea</v>
      </c>
      <c r="BA1880" s="20">
        <f t="shared" si="1272"/>
        <v>90</v>
      </c>
      <c r="BB1880" s="20" t="str">
        <f t="shared" si="1272"/>
        <v>nminer</v>
      </c>
      <c r="BC1880" s="20">
        <f t="shared" si="1272"/>
        <v>0</v>
      </c>
      <c r="BD1880" s="14"/>
      <c r="BJ1880" t="s">
        <v>239</v>
      </c>
      <c r="BK1880" t="s">
        <v>152</v>
      </c>
      <c r="BN1880" s="36">
        <v>73.5</v>
      </c>
      <c r="BQ1880">
        <f t="shared" si="1262"/>
        <v>1</v>
      </c>
      <c r="BR1880" s="38">
        <v>44737</v>
      </c>
      <c r="BS1880" s="22" t="s">
        <v>183</v>
      </c>
      <c r="BT1880" s="20" t="str">
        <f t="shared" si="1271"/>
        <v>BILLETFestival_COR22F60</v>
      </c>
      <c r="BU1880" t="s">
        <v>184</v>
      </c>
      <c r="BV1880">
        <v>1</v>
      </c>
    </row>
    <row r="1881" spans="2:74" x14ac:dyDescent="0.3">
      <c r="B1881" s="20">
        <f t="shared" si="1266"/>
        <v>61</v>
      </c>
      <c r="C1881" s="22" t="str">
        <f t="shared" si="1267"/>
        <v>#61 Billet Festival</v>
      </c>
      <c r="D1881" t="str">
        <f t="shared" si="1265"/>
        <v>COR22F61</v>
      </c>
      <c r="E1881" s="53" t="s">
        <v>238</v>
      </c>
      <c r="F1881" s="20">
        <v>1000</v>
      </c>
      <c r="G1881" s="74" t="s">
        <v>2143</v>
      </c>
      <c r="H1881" s="23" t="s">
        <v>146</v>
      </c>
      <c r="J1881" s="54" t="s">
        <v>1020</v>
      </c>
      <c r="K1881" s="22" t="s">
        <v>173</v>
      </c>
      <c r="L1881" s="54" t="s">
        <v>147</v>
      </c>
      <c r="M1881" s="22">
        <v>1</v>
      </c>
      <c r="N1881" s="54" t="s">
        <v>174</v>
      </c>
      <c r="T1881" s="54" t="s">
        <v>36</v>
      </c>
      <c r="U1881" s="22" t="s">
        <v>227</v>
      </c>
      <c r="AW1881" s="22"/>
      <c r="AX1881" s="20" t="str">
        <f t="shared" si="1272"/>
        <v>ncreator</v>
      </c>
      <c r="AY1881" s="20">
        <f t="shared" si="1272"/>
        <v>10</v>
      </c>
      <c r="AZ1881" s="20" t="str">
        <f t="shared" si="1272"/>
        <v>cotrcrea</v>
      </c>
      <c r="BA1881" s="20">
        <f t="shared" si="1272"/>
        <v>90</v>
      </c>
      <c r="BB1881" s="20" t="str">
        <f t="shared" si="1272"/>
        <v>nminer</v>
      </c>
      <c r="BC1881" s="20">
        <f t="shared" si="1272"/>
        <v>0</v>
      </c>
      <c r="BD1881" s="14"/>
      <c r="BJ1881" t="s">
        <v>239</v>
      </c>
      <c r="BK1881" t="s">
        <v>152</v>
      </c>
      <c r="BN1881" s="36">
        <v>73.5</v>
      </c>
      <c r="BQ1881">
        <f t="shared" si="1262"/>
        <v>1</v>
      </c>
      <c r="BR1881" s="38">
        <v>44737</v>
      </c>
      <c r="BS1881" s="22" t="s">
        <v>183</v>
      </c>
      <c r="BT1881" s="20" t="str">
        <f t="shared" si="1271"/>
        <v>BILLETFestival_COR22F61</v>
      </c>
      <c r="BU1881" t="s">
        <v>184</v>
      </c>
      <c r="BV1881">
        <v>1</v>
      </c>
    </row>
    <row r="1882" spans="2:74" x14ac:dyDescent="0.3">
      <c r="B1882" s="20">
        <f t="shared" si="1266"/>
        <v>62</v>
      </c>
      <c r="C1882" s="22" t="str">
        <f t="shared" si="1267"/>
        <v>#62 Billet Festival</v>
      </c>
      <c r="D1882" t="str">
        <f t="shared" si="1265"/>
        <v>COR22F62</v>
      </c>
      <c r="E1882" s="53" t="s">
        <v>238</v>
      </c>
      <c r="F1882" s="20">
        <v>1000</v>
      </c>
      <c r="G1882" s="74" t="s">
        <v>2144</v>
      </c>
      <c r="H1882" s="23" t="s">
        <v>146</v>
      </c>
      <c r="J1882" s="54" t="s">
        <v>1020</v>
      </c>
      <c r="K1882" s="22" t="s">
        <v>173</v>
      </c>
      <c r="L1882" s="54" t="s">
        <v>147</v>
      </c>
      <c r="M1882" s="22">
        <v>1</v>
      </c>
      <c r="N1882" s="54" t="s">
        <v>174</v>
      </c>
      <c r="T1882" s="54" t="s">
        <v>36</v>
      </c>
      <c r="U1882" s="22" t="s">
        <v>227</v>
      </c>
      <c r="AW1882" s="22"/>
      <c r="AX1882" s="20" t="str">
        <f t="shared" si="1272"/>
        <v>ncreator</v>
      </c>
      <c r="AY1882" s="20">
        <f t="shared" si="1272"/>
        <v>10</v>
      </c>
      <c r="AZ1882" s="20" t="str">
        <f t="shared" si="1272"/>
        <v>cotrcrea</v>
      </c>
      <c r="BA1882" s="20">
        <f t="shared" si="1272"/>
        <v>90</v>
      </c>
      <c r="BB1882" s="20" t="str">
        <f t="shared" si="1272"/>
        <v>nminer</v>
      </c>
      <c r="BC1882" s="20">
        <f t="shared" si="1272"/>
        <v>0</v>
      </c>
      <c r="BD1882" s="14"/>
      <c r="BJ1882" t="s">
        <v>239</v>
      </c>
      <c r="BK1882" t="s">
        <v>152</v>
      </c>
      <c r="BN1882" s="36">
        <v>73.5</v>
      </c>
      <c r="BQ1882">
        <f t="shared" ref="BQ1882:BQ1945" si="1273">BV1882</f>
        <v>1</v>
      </c>
      <c r="BR1882" s="38">
        <v>44737</v>
      </c>
      <c r="BS1882" s="22" t="s">
        <v>183</v>
      </c>
      <c r="BT1882" s="20" t="str">
        <f t="shared" si="1271"/>
        <v>BILLETFestival_COR22F62</v>
      </c>
      <c r="BU1882" t="s">
        <v>184</v>
      </c>
      <c r="BV1882">
        <v>1</v>
      </c>
    </row>
    <row r="1883" spans="2:74" x14ac:dyDescent="0.3">
      <c r="B1883" s="20">
        <f t="shared" si="1266"/>
        <v>63</v>
      </c>
      <c r="C1883" s="22" t="str">
        <f t="shared" si="1267"/>
        <v>#63 Billet Festival</v>
      </c>
      <c r="D1883" t="str">
        <f t="shared" si="1265"/>
        <v>COR22F63</v>
      </c>
      <c r="E1883" s="53" t="s">
        <v>238</v>
      </c>
      <c r="F1883" s="20">
        <v>1000</v>
      </c>
      <c r="G1883" s="74" t="s">
        <v>2145</v>
      </c>
      <c r="H1883" s="23" t="s">
        <v>146</v>
      </c>
      <c r="J1883" s="54" t="s">
        <v>1020</v>
      </c>
      <c r="K1883" s="22" t="s">
        <v>173</v>
      </c>
      <c r="L1883" s="54" t="s">
        <v>147</v>
      </c>
      <c r="M1883" s="22">
        <v>1</v>
      </c>
      <c r="N1883" s="54" t="s">
        <v>174</v>
      </c>
      <c r="T1883" s="54" t="s">
        <v>36</v>
      </c>
      <c r="U1883" s="22" t="s">
        <v>227</v>
      </c>
      <c r="AW1883" s="22"/>
      <c r="AX1883" s="20" t="str">
        <f t="shared" si="1272"/>
        <v>ncreator</v>
      </c>
      <c r="AY1883" s="20">
        <f t="shared" si="1272"/>
        <v>10</v>
      </c>
      <c r="AZ1883" s="20" t="str">
        <f t="shared" si="1272"/>
        <v>cotrcrea</v>
      </c>
      <c r="BA1883" s="20">
        <f t="shared" si="1272"/>
        <v>90</v>
      </c>
      <c r="BB1883" s="20" t="str">
        <f t="shared" si="1272"/>
        <v>nminer</v>
      </c>
      <c r="BC1883" s="20">
        <f t="shared" si="1272"/>
        <v>0</v>
      </c>
      <c r="BD1883" s="14"/>
      <c r="BJ1883" t="s">
        <v>239</v>
      </c>
      <c r="BK1883" t="s">
        <v>152</v>
      </c>
      <c r="BN1883" s="36">
        <v>73.5</v>
      </c>
      <c r="BQ1883">
        <f t="shared" si="1273"/>
        <v>1</v>
      </c>
      <c r="BR1883" s="38">
        <v>44737</v>
      </c>
      <c r="BS1883" s="22" t="s">
        <v>183</v>
      </c>
      <c r="BT1883" s="20" t="str">
        <f t="shared" si="1271"/>
        <v>BILLETFestival_COR22F63</v>
      </c>
      <c r="BU1883" t="s">
        <v>184</v>
      </c>
      <c r="BV1883">
        <v>1</v>
      </c>
    </row>
    <row r="1884" spans="2:74" x14ac:dyDescent="0.3">
      <c r="B1884" s="20">
        <f t="shared" si="1266"/>
        <v>64</v>
      </c>
      <c r="C1884" s="22" t="str">
        <f t="shared" si="1267"/>
        <v>#64 Billet Festival</v>
      </c>
      <c r="D1884" t="str">
        <f t="shared" si="1265"/>
        <v>COR22F64</v>
      </c>
      <c r="E1884" s="53" t="s">
        <v>238</v>
      </c>
      <c r="F1884" s="20">
        <v>1000</v>
      </c>
      <c r="G1884" s="74" t="s">
        <v>2146</v>
      </c>
      <c r="H1884" s="23" t="s">
        <v>146</v>
      </c>
      <c r="J1884" s="54" t="s">
        <v>1020</v>
      </c>
      <c r="K1884" s="22" t="s">
        <v>173</v>
      </c>
      <c r="L1884" s="54" t="s">
        <v>147</v>
      </c>
      <c r="M1884" s="22">
        <v>1</v>
      </c>
      <c r="N1884" s="54" t="s">
        <v>174</v>
      </c>
      <c r="T1884" s="54" t="s">
        <v>36</v>
      </c>
      <c r="U1884" s="22" t="s">
        <v>227</v>
      </c>
      <c r="AW1884" s="22"/>
      <c r="AX1884" s="20" t="str">
        <f t="shared" si="1272"/>
        <v>ncreator</v>
      </c>
      <c r="AY1884" s="20">
        <f t="shared" si="1272"/>
        <v>10</v>
      </c>
      <c r="AZ1884" s="20" t="str">
        <f t="shared" si="1272"/>
        <v>cotrcrea</v>
      </c>
      <c r="BA1884" s="20">
        <f t="shared" si="1272"/>
        <v>90</v>
      </c>
      <c r="BB1884" s="20" t="str">
        <f t="shared" si="1272"/>
        <v>nminer</v>
      </c>
      <c r="BC1884" s="20">
        <f t="shared" si="1272"/>
        <v>0</v>
      </c>
      <c r="BD1884" s="14"/>
      <c r="BJ1884" t="s">
        <v>239</v>
      </c>
      <c r="BK1884" t="s">
        <v>152</v>
      </c>
      <c r="BN1884" s="36">
        <v>73.5</v>
      </c>
      <c r="BQ1884">
        <f t="shared" si="1273"/>
        <v>1</v>
      </c>
      <c r="BR1884" s="38">
        <v>44737</v>
      </c>
      <c r="BS1884" s="22" t="s">
        <v>183</v>
      </c>
      <c r="BT1884" s="20" t="str">
        <f t="shared" si="1271"/>
        <v>BILLETFestival_COR22F64</v>
      </c>
      <c r="BU1884" t="s">
        <v>184</v>
      </c>
      <c r="BV1884">
        <v>1</v>
      </c>
    </row>
    <row r="1885" spans="2:74" x14ac:dyDescent="0.3">
      <c r="B1885" s="20">
        <f t="shared" si="1266"/>
        <v>65</v>
      </c>
      <c r="C1885" s="22" t="str">
        <f t="shared" si="1267"/>
        <v>#65 Billet Festival</v>
      </c>
      <c r="D1885" t="str">
        <f t="shared" ref="D1885:D1948" si="1274">"COR22F"&amp;B1885</f>
        <v>COR22F65</v>
      </c>
      <c r="E1885" s="53" t="s">
        <v>238</v>
      </c>
      <c r="F1885" s="20">
        <v>1000</v>
      </c>
      <c r="G1885" s="74" t="s">
        <v>2147</v>
      </c>
      <c r="H1885" s="23" t="s">
        <v>146</v>
      </c>
      <c r="J1885" s="54" t="s">
        <v>1020</v>
      </c>
      <c r="K1885" s="22" t="s">
        <v>173</v>
      </c>
      <c r="L1885" s="54" t="s">
        <v>147</v>
      </c>
      <c r="M1885" s="22">
        <v>1</v>
      </c>
      <c r="N1885" s="54" t="s">
        <v>174</v>
      </c>
      <c r="T1885" s="54" t="s">
        <v>36</v>
      </c>
      <c r="U1885" s="22" t="s">
        <v>227</v>
      </c>
      <c r="AW1885" s="22"/>
      <c r="AX1885" s="20" t="str">
        <f t="shared" si="1272"/>
        <v>ncreator</v>
      </c>
      <c r="AY1885" s="20">
        <f t="shared" si="1272"/>
        <v>10</v>
      </c>
      <c r="AZ1885" s="20" t="str">
        <f t="shared" si="1272"/>
        <v>cotrcrea</v>
      </c>
      <c r="BA1885" s="20">
        <f t="shared" si="1272"/>
        <v>90</v>
      </c>
      <c r="BB1885" s="20" t="str">
        <f t="shared" si="1272"/>
        <v>nminer</v>
      </c>
      <c r="BC1885" s="20">
        <f t="shared" si="1272"/>
        <v>0</v>
      </c>
      <c r="BD1885" s="14"/>
      <c r="BJ1885" t="s">
        <v>239</v>
      </c>
      <c r="BK1885" t="s">
        <v>152</v>
      </c>
      <c r="BN1885" s="36">
        <v>73.5</v>
      </c>
      <c r="BQ1885">
        <f t="shared" si="1273"/>
        <v>1</v>
      </c>
      <c r="BR1885" s="38">
        <v>44737</v>
      </c>
      <c r="BS1885" s="22" t="s">
        <v>183</v>
      </c>
      <c r="BT1885" s="20" t="str">
        <f t="shared" si="1271"/>
        <v>BILLETFestival_COR22F65</v>
      </c>
      <c r="BU1885" t="s">
        <v>184</v>
      </c>
      <c r="BV1885">
        <v>1</v>
      </c>
    </row>
    <row r="1886" spans="2:74" x14ac:dyDescent="0.3">
      <c r="B1886" s="20">
        <f t="shared" ref="B1886:B1949" si="1275">+B1885+1</f>
        <v>66</v>
      </c>
      <c r="C1886" s="22" t="str">
        <f t="shared" ref="C1886:C1949" si="1276">"#"&amp;B1886&amp;" Billet Festival"</f>
        <v>#66 Billet Festival</v>
      </c>
      <c r="D1886" t="str">
        <f t="shared" si="1274"/>
        <v>COR22F66</v>
      </c>
      <c r="E1886" s="53" t="s">
        <v>238</v>
      </c>
      <c r="F1886" s="20">
        <v>1000</v>
      </c>
      <c r="G1886" s="74" t="s">
        <v>2148</v>
      </c>
      <c r="H1886" s="23" t="s">
        <v>146</v>
      </c>
      <c r="J1886" s="54" t="s">
        <v>1020</v>
      </c>
      <c r="K1886" s="22" t="s">
        <v>173</v>
      </c>
      <c r="L1886" s="54" t="s">
        <v>147</v>
      </c>
      <c r="M1886" s="22">
        <v>1</v>
      </c>
      <c r="N1886" s="54" t="s">
        <v>174</v>
      </c>
      <c r="T1886" s="54" t="s">
        <v>36</v>
      </c>
      <c r="U1886" s="22" t="s">
        <v>227</v>
      </c>
      <c r="AW1886" s="22"/>
      <c r="AX1886" s="20" t="str">
        <f t="shared" si="1272"/>
        <v>ncreator</v>
      </c>
      <c r="AY1886" s="20">
        <f t="shared" si="1272"/>
        <v>10</v>
      </c>
      <c r="AZ1886" s="20" t="str">
        <f t="shared" si="1272"/>
        <v>cotrcrea</v>
      </c>
      <c r="BA1886" s="20">
        <f t="shared" si="1272"/>
        <v>90</v>
      </c>
      <c r="BB1886" s="20" t="str">
        <f t="shared" si="1272"/>
        <v>nminer</v>
      </c>
      <c r="BC1886" s="20">
        <f t="shared" si="1272"/>
        <v>0</v>
      </c>
      <c r="BD1886" s="14"/>
      <c r="BJ1886" t="s">
        <v>239</v>
      </c>
      <c r="BK1886" t="s">
        <v>152</v>
      </c>
      <c r="BN1886" s="36">
        <v>73.5</v>
      </c>
      <c r="BQ1886">
        <f t="shared" si="1273"/>
        <v>1</v>
      </c>
      <c r="BR1886" s="38">
        <v>44737</v>
      </c>
      <c r="BS1886" s="22" t="s">
        <v>183</v>
      </c>
      <c r="BT1886" s="20" t="str">
        <f t="shared" si="1271"/>
        <v>BILLETFestival_COR22F66</v>
      </c>
      <c r="BU1886" t="s">
        <v>184</v>
      </c>
      <c r="BV1886">
        <v>1</v>
      </c>
    </row>
    <row r="1887" spans="2:74" x14ac:dyDescent="0.3">
      <c r="B1887" s="20">
        <f t="shared" si="1275"/>
        <v>67</v>
      </c>
      <c r="C1887" s="22" t="str">
        <f t="shared" si="1276"/>
        <v>#67 Billet Festival</v>
      </c>
      <c r="D1887" t="str">
        <f t="shared" si="1274"/>
        <v>COR22F67</v>
      </c>
      <c r="E1887" s="53" t="s">
        <v>238</v>
      </c>
      <c r="F1887" s="20">
        <v>1000</v>
      </c>
      <c r="G1887" s="74" t="s">
        <v>2149</v>
      </c>
      <c r="H1887" s="23" t="s">
        <v>146</v>
      </c>
      <c r="J1887" s="54" t="s">
        <v>1020</v>
      </c>
      <c r="K1887" s="22" t="s">
        <v>173</v>
      </c>
      <c r="L1887" s="54" t="s">
        <v>147</v>
      </c>
      <c r="M1887" s="22">
        <v>1</v>
      </c>
      <c r="N1887" s="54" t="s">
        <v>174</v>
      </c>
      <c r="T1887" s="54" t="s">
        <v>36</v>
      </c>
      <c r="U1887" s="22" t="s">
        <v>227</v>
      </c>
      <c r="AW1887" s="22"/>
      <c r="AX1887" s="20" t="str">
        <f t="shared" si="1272"/>
        <v>ncreator</v>
      </c>
      <c r="AY1887" s="20">
        <f t="shared" si="1272"/>
        <v>10</v>
      </c>
      <c r="AZ1887" s="20" t="str">
        <f t="shared" si="1272"/>
        <v>cotrcrea</v>
      </c>
      <c r="BA1887" s="20">
        <f t="shared" si="1272"/>
        <v>90</v>
      </c>
      <c r="BB1887" s="20" t="str">
        <f t="shared" si="1272"/>
        <v>nminer</v>
      </c>
      <c r="BC1887" s="20">
        <f t="shared" si="1272"/>
        <v>0</v>
      </c>
      <c r="BD1887" s="14"/>
      <c r="BJ1887" t="s">
        <v>239</v>
      </c>
      <c r="BK1887" t="s">
        <v>152</v>
      </c>
      <c r="BN1887" s="36">
        <v>73.5</v>
      </c>
      <c r="BQ1887">
        <f t="shared" si="1273"/>
        <v>1</v>
      </c>
      <c r="BR1887" s="38">
        <v>44737</v>
      </c>
      <c r="BS1887" s="22" t="s">
        <v>183</v>
      </c>
      <c r="BT1887" s="20" t="str">
        <f t="shared" si="1271"/>
        <v>BILLETFestival_COR22F67</v>
      </c>
      <c r="BU1887" t="s">
        <v>184</v>
      </c>
      <c r="BV1887">
        <v>1</v>
      </c>
    </row>
    <row r="1888" spans="2:74" x14ac:dyDescent="0.3">
      <c r="B1888" s="20">
        <f t="shared" si="1275"/>
        <v>68</v>
      </c>
      <c r="C1888" s="22" t="str">
        <f t="shared" si="1276"/>
        <v>#68 Billet Festival</v>
      </c>
      <c r="D1888" t="str">
        <f t="shared" si="1274"/>
        <v>COR22F68</v>
      </c>
      <c r="E1888" s="53" t="s">
        <v>238</v>
      </c>
      <c r="F1888" s="20">
        <v>1000</v>
      </c>
      <c r="G1888" s="74" t="s">
        <v>2150</v>
      </c>
      <c r="H1888" s="23" t="s">
        <v>146</v>
      </c>
      <c r="J1888" s="54" t="s">
        <v>1020</v>
      </c>
      <c r="K1888" s="22" t="s">
        <v>173</v>
      </c>
      <c r="L1888" s="54" t="s">
        <v>147</v>
      </c>
      <c r="M1888" s="22">
        <v>1</v>
      </c>
      <c r="N1888" s="54" t="s">
        <v>174</v>
      </c>
      <c r="T1888" s="54" t="s">
        <v>36</v>
      </c>
      <c r="U1888" s="22" t="s">
        <v>227</v>
      </c>
      <c r="AW1888" s="22"/>
      <c r="AX1888" s="20" t="str">
        <f t="shared" ref="AX1888:BC1903" si="1277">AX1887</f>
        <v>ncreator</v>
      </c>
      <c r="AY1888" s="20">
        <f t="shared" si="1277"/>
        <v>10</v>
      </c>
      <c r="AZ1888" s="20" t="str">
        <f t="shared" si="1277"/>
        <v>cotrcrea</v>
      </c>
      <c r="BA1888" s="20">
        <f t="shared" si="1277"/>
        <v>90</v>
      </c>
      <c r="BB1888" s="20" t="str">
        <f t="shared" si="1277"/>
        <v>nminer</v>
      </c>
      <c r="BC1888" s="20">
        <f t="shared" si="1277"/>
        <v>0</v>
      </c>
      <c r="BD1888" s="14"/>
      <c r="BJ1888" t="s">
        <v>239</v>
      </c>
      <c r="BK1888" t="s">
        <v>152</v>
      </c>
      <c r="BN1888" s="36">
        <v>73.5</v>
      </c>
      <c r="BQ1888">
        <f t="shared" si="1273"/>
        <v>1</v>
      </c>
      <c r="BR1888" s="38">
        <v>44737</v>
      </c>
      <c r="BS1888" s="22" t="s">
        <v>183</v>
      </c>
      <c r="BT1888" s="20" t="str">
        <f t="shared" si="1271"/>
        <v>BILLETFestival_COR22F68</v>
      </c>
      <c r="BU1888" t="s">
        <v>184</v>
      </c>
      <c r="BV1888">
        <v>1</v>
      </c>
    </row>
    <row r="1889" spans="2:75" x14ac:dyDescent="0.3">
      <c r="B1889" s="20">
        <f t="shared" si="1275"/>
        <v>69</v>
      </c>
      <c r="C1889" s="22" t="str">
        <f t="shared" si="1276"/>
        <v>#69 Billet Festival</v>
      </c>
      <c r="D1889" t="str">
        <f t="shared" si="1274"/>
        <v>COR22F69</v>
      </c>
      <c r="E1889" s="53" t="s">
        <v>238</v>
      </c>
      <c r="F1889" s="20">
        <v>1000</v>
      </c>
      <c r="G1889" s="74" t="s">
        <v>2151</v>
      </c>
      <c r="H1889" s="23" t="s">
        <v>146</v>
      </c>
      <c r="J1889" s="54" t="s">
        <v>1020</v>
      </c>
      <c r="K1889" s="22" t="s">
        <v>173</v>
      </c>
      <c r="L1889" s="54" t="s">
        <v>147</v>
      </c>
      <c r="M1889" s="22">
        <v>1</v>
      </c>
      <c r="N1889" s="54" t="s">
        <v>174</v>
      </c>
      <c r="T1889" s="54" t="s">
        <v>36</v>
      </c>
      <c r="U1889" s="22" t="s">
        <v>227</v>
      </c>
      <c r="AW1889" s="22"/>
      <c r="AX1889" s="20" t="str">
        <f t="shared" si="1277"/>
        <v>ncreator</v>
      </c>
      <c r="AY1889" s="20">
        <f t="shared" si="1277"/>
        <v>10</v>
      </c>
      <c r="AZ1889" s="20" t="str">
        <f t="shared" si="1277"/>
        <v>cotrcrea</v>
      </c>
      <c r="BA1889" s="20">
        <f t="shared" si="1277"/>
        <v>90</v>
      </c>
      <c r="BB1889" s="20" t="str">
        <f t="shared" si="1277"/>
        <v>nminer</v>
      </c>
      <c r="BC1889" s="20">
        <f t="shared" si="1277"/>
        <v>0</v>
      </c>
      <c r="BD1889" s="14"/>
      <c r="BJ1889" t="s">
        <v>239</v>
      </c>
      <c r="BK1889" t="s">
        <v>152</v>
      </c>
      <c r="BN1889" s="36">
        <v>73.5</v>
      </c>
      <c r="BQ1889">
        <f t="shared" si="1273"/>
        <v>1</v>
      </c>
      <c r="BR1889" s="38">
        <v>44737</v>
      </c>
      <c r="BS1889" s="22" t="s">
        <v>183</v>
      </c>
      <c r="BT1889" s="20" t="str">
        <f t="shared" si="1271"/>
        <v>BILLETFestival_COR22F69</v>
      </c>
      <c r="BU1889" t="s">
        <v>184</v>
      </c>
      <c r="BV1889">
        <v>1</v>
      </c>
    </row>
    <row r="1890" spans="2:75" x14ac:dyDescent="0.3">
      <c r="B1890" s="20">
        <f t="shared" si="1275"/>
        <v>70</v>
      </c>
      <c r="C1890" s="22" t="str">
        <f t="shared" si="1276"/>
        <v>#70 Billet Festival</v>
      </c>
      <c r="D1890" t="str">
        <f t="shared" si="1274"/>
        <v>COR22F70</v>
      </c>
      <c r="E1890" s="53" t="s">
        <v>238</v>
      </c>
      <c r="F1890" s="20">
        <v>1000</v>
      </c>
      <c r="G1890" s="74" t="s">
        <v>2152</v>
      </c>
      <c r="H1890" s="23" t="s">
        <v>146</v>
      </c>
      <c r="J1890" s="54" t="s">
        <v>1020</v>
      </c>
      <c r="K1890" s="22" t="s">
        <v>173</v>
      </c>
      <c r="L1890" s="54" t="s">
        <v>147</v>
      </c>
      <c r="M1890" s="22">
        <v>1</v>
      </c>
      <c r="N1890" s="54" t="s">
        <v>174</v>
      </c>
      <c r="T1890" s="54" t="s">
        <v>36</v>
      </c>
      <c r="U1890" s="22" t="s">
        <v>227</v>
      </c>
      <c r="AW1890" s="22"/>
      <c r="AX1890" s="20" t="str">
        <f t="shared" si="1277"/>
        <v>ncreator</v>
      </c>
      <c r="AY1890" s="20">
        <f t="shared" si="1277"/>
        <v>10</v>
      </c>
      <c r="AZ1890" s="20" t="str">
        <f t="shared" si="1277"/>
        <v>cotrcrea</v>
      </c>
      <c r="BA1890" s="20">
        <f t="shared" si="1277"/>
        <v>90</v>
      </c>
      <c r="BB1890" s="20" t="str">
        <f t="shared" si="1277"/>
        <v>nminer</v>
      </c>
      <c r="BC1890" s="20">
        <f t="shared" si="1277"/>
        <v>0</v>
      </c>
      <c r="BD1890" s="14"/>
      <c r="BJ1890" t="s">
        <v>239</v>
      </c>
      <c r="BK1890" t="s">
        <v>152</v>
      </c>
      <c r="BN1890" s="36">
        <v>73.5</v>
      </c>
      <c r="BQ1890">
        <f t="shared" si="1273"/>
        <v>1</v>
      </c>
      <c r="BR1890" s="38">
        <v>44737</v>
      </c>
      <c r="BS1890" s="22" t="s">
        <v>183</v>
      </c>
      <c r="BT1890" s="20" t="str">
        <f t="shared" si="1271"/>
        <v>BILLETFestival_COR22F70</v>
      </c>
      <c r="BU1890" t="s">
        <v>184</v>
      </c>
      <c r="BV1890">
        <v>1</v>
      </c>
    </row>
    <row r="1891" spans="2:75" x14ac:dyDescent="0.3">
      <c r="B1891" s="20">
        <f t="shared" si="1275"/>
        <v>71</v>
      </c>
      <c r="C1891" s="22" t="str">
        <f t="shared" si="1276"/>
        <v>#71 Billet Festival</v>
      </c>
      <c r="D1891" t="str">
        <f t="shared" si="1274"/>
        <v>COR22F71</v>
      </c>
      <c r="E1891" s="53" t="s">
        <v>238</v>
      </c>
      <c r="F1891" s="20">
        <v>1000</v>
      </c>
      <c r="G1891" s="74" t="s">
        <v>2153</v>
      </c>
      <c r="H1891" s="23" t="s">
        <v>146</v>
      </c>
      <c r="J1891" s="54" t="s">
        <v>1020</v>
      </c>
      <c r="K1891" s="22" t="s">
        <v>173</v>
      </c>
      <c r="L1891" s="54" t="s">
        <v>147</v>
      </c>
      <c r="M1891" s="22">
        <v>1</v>
      </c>
      <c r="N1891" s="54" t="s">
        <v>174</v>
      </c>
      <c r="T1891" s="54" t="s">
        <v>36</v>
      </c>
      <c r="U1891" s="22" t="s">
        <v>227</v>
      </c>
      <c r="AW1891" s="22"/>
      <c r="AX1891" s="20" t="str">
        <f t="shared" si="1277"/>
        <v>ncreator</v>
      </c>
      <c r="AY1891" s="20">
        <f t="shared" si="1277"/>
        <v>10</v>
      </c>
      <c r="AZ1891" s="20" t="str">
        <f t="shared" si="1277"/>
        <v>cotrcrea</v>
      </c>
      <c r="BA1891" s="20">
        <f t="shared" si="1277"/>
        <v>90</v>
      </c>
      <c r="BB1891" s="20" t="str">
        <f t="shared" si="1277"/>
        <v>nminer</v>
      </c>
      <c r="BC1891" s="20">
        <f t="shared" si="1277"/>
        <v>0</v>
      </c>
      <c r="BD1891" s="14"/>
      <c r="BJ1891" t="s">
        <v>239</v>
      </c>
      <c r="BK1891" t="s">
        <v>152</v>
      </c>
      <c r="BN1891" s="36">
        <v>73.5</v>
      </c>
      <c r="BQ1891">
        <f t="shared" si="1273"/>
        <v>1</v>
      </c>
      <c r="BR1891" s="38">
        <v>44737</v>
      </c>
      <c r="BS1891" s="22" t="s">
        <v>183</v>
      </c>
      <c r="BT1891" s="20" t="str">
        <f t="shared" si="1271"/>
        <v>BILLETFestival_COR22F71</v>
      </c>
      <c r="BU1891" t="s">
        <v>184</v>
      </c>
      <c r="BV1891">
        <v>1</v>
      </c>
    </row>
    <row r="1892" spans="2:75" x14ac:dyDescent="0.3">
      <c r="B1892" s="20">
        <f t="shared" si="1275"/>
        <v>72</v>
      </c>
      <c r="C1892" s="22" t="str">
        <f t="shared" si="1276"/>
        <v>#72 Billet Festival</v>
      </c>
      <c r="D1892" t="str">
        <f t="shared" si="1274"/>
        <v>COR22F72</v>
      </c>
      <c r="E1892" s="53" t="s">
        <v>238</v>
      </c>
      <c r="F1892" s="20">
        <v>1000</v>
      </c>
      <c r="G1892" s="74" t="s">
        <v>2154</v>
      </c>
      <c r="H1892" s="23" t="s">
        <v>146</v>
      </c>
      <c r="J1892" s="54" t="s">
        <v>1020</v>
      </c>
      <c r="K1892" s="22" t="s">
        <v>173</v>
      </c>
      <c r="L1892" s="54" t="s">
        <v>147</v>
      </c>
      <c r="M1892" s="22">
        <v>1</v>
      </c>
      <c r="N1892" s="54" t="s">
        <v>174</v>
      </c>
      <c r="T1892" s="54" t="s">
        <v>36</v>
      </c>
      <c r="U1892" s="22" t="s">
        <v>227</v>
      </c>
      <c r="AW1892" s="22"/>
      <c r="AX1892" s="20" t="str">
        <f t="shared" si="1277"/>
        <v>ncreator</v>
      </c>
      <c r="AY1892" s="20">
        <f t="shared" si="1277"/>
        <v>10</v>
      </c>
      <c r="AZ1892" s="20" t="str">
        <f t="shared" si="1277"/>
        <v>cotrcrea</v>
      </c>
      <c r="BA1892" s="20">
        <f t="shared" si="1277"/>
        <v>90</v>
      </c>
      <c r="BB1892" s="20" t="str">
        <f t="shared" si="1277"/>
        <v>nminer</v>
      </c>
      <c r="BC1892" s="20">
        <f t="shared" si="1277"/>
        <v>0</v>
      </c>
      <c r="BD1892" s="14"/>
      <c r="BJ1892" t="s">
        <v>239</v>
      </c>
      <c r="BK1892" t="s">
        <v>152</v>
      </c>
      <c r="BN1892" s="36">
        <v>73.5</v>
      </c>
      <c r="BQ1892">
        <f t="shared" si="1273"/>
        <v>1</v>
      </c>
      <c r="BR1892" s="38">
        <v>44737</v>
      </c>
      <c r="BS1892" s="22" t="s">
        <v>183</v>
      </c>
      <c r="BT1892" s="20" t="str">
        <f t="shared" si="1271"/>
        <v>BILLETFestival_COR22F72</v>
      </c>
      <c r="BU1892" t="s">
        <v>184</v>
      </c>
      <c r="BV1892">
        <v>1</v>
      </c>
    </row>
    <row r="1893" spans="2:75" x14ac:dyDescent="0.3">
      <c r="B1893" s="20">
        <f t="shared" si="1275"/>
        <v>73</v>
      </c>
      <c r="C1893" s="22" t="str">
        <f t="shared" si="1276"/>
        <v>#73 Billet Festival</v>
      </c>
      <c r="D1893" t="str">
        <f t="shared" si="1274"/>
        <v>COR22F73</v>
      </c>
      <c r="E1893" s="53" t="s">
        <v>238</v>
      </c>
      <c r="F1893" s="20">
        <v>1000</v>
      </c>
      <c r="G1893" s="74" t="s">
        <v>2155</v>
      </c>
      <c r="H1893" s="23" t="s">
        <v>146</v>
      </c>
      <c r="J1893" s="54" t="s">
        <v>1020</v>
      </c>
      <c r="K1893" s="22" t="s">
        <v>173</v>
      </c>
      <c r="L1893" s="54" t="s">
        <v>147</v>
      </c>
      <c r="M1893" s="22">
        <v>1</v>
      </c>
      <c r="N1893" s="54" t="s">
        <v>174</v>
      </c>
      <c r="T1893" s="54" t="s">
        <v>36</v>
      </c>
      <c r="U1893" s="22" t="s">
        <v>227</v>
      </c>
      <c r="AW1893" s="22"/>
      <c r="AX1893" s="20" t="str">
        <f t="shared" si="1277"/>
        <v>ncreator</v>
      </c>
      <c r="AY1893" s="20">
        <f t="shared" si="1277"/>
        <v>10</v>
      </c>
      <c r="AZ1893" s="20" t="str">
        <f t="shared" si="1277"/>
        <v>cotrcrea</v>
      </c>
      <c r="BA1893" s="20">
        <f t="shared" si="1277"/>
        <v>90</v>
      </c>
      <c r="BB1893" s="20" t="str">
        <f t="shared" si="1277"/>
        <v>nminer</v>
      </c>
      <c r="BC1893" s="20">
        <f t="shared" si="1277"/>
        <v>0</v>
      </c>
      <c r="BD1893" s="14"/>
      <c r="BJ1893" t="s">
        <v>239</v>
      </c>
      <c r="BK1893" t="s">
        <v>152</v>
      </c>
      <c r="BN1893" s="36">
        <v>73.5</v>
      </c>
      <c r="BQ1893">
        <f t="shared" si="1273"/>
        <v>1</v>
      </c>
      <c r="BR1893" s="38">
        <v>44737</v>
      </c>
      <c r="BS1893" s="22" t="s">
        <v>183</v>
      </c>
      <c r="BT1893" s="20" t="str">
        <f t="shared" si="1271"/>
        <v>BILLETFestival_COR22F73</v>
      </c>
      <c r="BU1893" t="s">
        <v>184</v>
      </c>
      <c r="BV1893">
        <v>1</v>
      </c>
    </row>
    <row r="1894" spans="2:75" x14ac:dyDescent="0.3">
      <c r="B1894" s="20">
        <f t="shared" si="1275"/>
        <v>74</v>
      </c>
      <c r="C1894" s="22" t="str">
        <f t="shared" si="1276"/>
        <v>#74 Billet Festival</v>
      </c>
      <c r="D1894" t="str">
        <f t="shared" si="1274"/>
        <v>COR22F74</v>
      </c>
      <c r="E1894" s="53" t="s">
        <v>238</v>
      </c>
      <c r="F1894" s="20">
        <v>1000</v>
      </c>
      <c r="G1894" s="74" t="s">
        <v>2156</v>
      </c>
      <c r="H1894" s="23" t="s">
        <v>146</v>
      </c>
      <c r="J1894" s="54" t="s">
        <v>1020</v>
      </c>
      <c r="K1894" s="22" t="s">
        <v>173</v>
      </c>
      <c r="L1894" s="54" t="s">
        <v>147</v>
      </c>
      <c r="M1894" s="22">
        <v>1</v>
      </c>
      <c r="N1894" s="54" t="s">
        <v>174</v>
      </c>
      <c r="T1894" s="54" t="s">
        <v>36</v>
      </c>
      <c r="U1894" s="22" t="s">
        <v>227</v>
      </c>
      <c r="AW1894" s="22"/>
      <c r="AX1894" s="20" t="str">
        <f t="shared" si="1277"/>
        <v>ncreator</v>
      </c>
      <c r="AY1894" s="20">
        <f t="shared" si="1277"/>
        <v>10</v>
      </c>
      <c r="AZ1894" s="20" t="str">
        <f t="shared" si="1277"/>
        <v>cotrcrea</v>
      </c>
      <c r="BA1894" s="20">
        <f t="shared" si="1277"/>
        <v>90</v>
      </c>
      <c r="BB1894" s="20" t="str">
        <f t="shared" si="1277"/>
        <v>nminer</v>
      </c>
      <c r="BC1894" s="20">
        <f t="shared" si="1277"/>
        <v>0</v>
      </c>
      <c r="BD1894" s="14"/>
      <c r="BJ1894" t="s">
        <v>239</v>
      </c>
      <c r="BK1894" t="s">
        <v>152</v>
      </c>
      <c r="BN1894" s="36">
        <v>73.5</v>
      </c>
      <c r="BQ1894">
        <f t="shared" si="1273"/>
        <v>1</v>
      </c>
      <c r="BR1894" s="38">
        <v>44737</v>
      </c>
      <c r="BS1894" s="22" t="s">
        <v>183</v>
      </c>
      <c r="BT1894" s="20" t="str">
        <f t="shared" si="1271"/>
        <v>BILLETFestival_COR22F74</v>
      </c>
      <c r="BU1894" t="s">
        <v>184</v>
      </c>
      <c r="BV1894">
        <v>1</v>
      </c>
    </row>
    <row r="1895" spans="2:75" x14ac:dyDescent="0.3">
      <c r="B1895" s="20">
        <f t="shared" si="1275"/>
        <v>75</v>
      </c>
      <c r="C1895" s="22" t="str">
        <f t="shared" si="1276"/>
        <v>#75 Billet Festival</v>
      </c>
      <c r="D1895" t="str">
        <f t="shared" si="1274"/>
        <v>COR22F75</v>
      </c>
      <c r="E1895" s="53" t="s">
        <v>238</v>
      </c>
      <c r="F1895" s="20">
        <v>1000</v>
      </c>
      <c r="G1895" s="74" t="s">
        <v>2157</v>
      </c>
      <c r="H1895" s="23" t="s">
        <v>146</v>
      </c>
      <c r="J1895" s="54" t="s">
        <v>1020</v>
      </c>
      <c r="K1895" s="22" t="s">
        <v>173</v>
      </c>
      <c r="L1895" s="54" t="s">
        <v>147</v>
      </c>
      <c r="M1895" s="22">
        <v>1</v>
      </c>
      <c r="N1895" s="54" t="s">
        <v>174</v>
      </c>
      <c r="T1895" s="54" t="s">
        <v>36</v>
      </c>
      <c r="U1895" s="22" t="s">
        <v>227</v>
      </c>
      <c r="AW1895" s="22"/>
      <c r="AX1895" s="20" t="str">
        <f t="shared" si="1277"/>
        <v>ncreator</v>
      </c>
      <c r="AY1895" s="20">
        <f t="shared" si="1277"/>
        <v>10</v>
      </c>
      <c r="AZ1895" s="20" t="str">
        <f t="shared" si="1277"/>
        <v>cotrcrea</v>
      </c>
      <c r="BA1895" s="20">
        <f t="shared" si="1277"/>
        <v>90</v>
      </c>
      <c r="BB1895" s="20" t="str">
        <f t="shared" si="1277"/>
        <v>nminer</v>
      </c>
      <c r="BC1895" s="20">
        <f t="shared" si="1277"/>
        <v>0</v>
      </c>
      <c r="BD1895" s="14"/>
      <c r="BJ1895" t="s">
        <v>239</v>
      </c>
      <c r="BK1895" t="s">
        <v>152</v>
      </c>
      <c r="BN1895" s="36">
        <v>73.5</v>
      </c>
      <c r="BQ1895">
        <f t="shared" si="1273"/>
        <v>1</v>
      </c>
      <c r="BR1895" s="38">
        <v>44737</v>
      </c>
      <c r="BS1895" s="22" t="s">
        <v>183</v>
      </c>
      <c r="BT1895" s="20" t="str">
        <f t="shared" si="1271"/>
        <v>BILLETFestival_COR22F75</v>
      </c>
      <c r="BU1895" t="s">
        <v>184</v>
      </c>
      <c r="BV1895">
        <v>1</v>
      </c>
    </row>
    <row r="1896" spans="2:75" x14ac:dyDescent="0.3">
      <c r="B1896" s="20">
        <f t="shared" si="1275"/>
        <v>76</v>
      </c>
      <c r="C1896" s="22" t="str">
        <f t="shared" si="1276"/>
        <v>#76 Billet Festival</v>
      </c>
      <c r="D1896" t="str">
        <f t="shared" si="1274"/>
        <v>COR22F76</v>
      </c>
      <c r="E1896" s="53" t="s">
        <v>238</v>
      </c>
      <c r="F1896" s="20">
        <v>1000</v>
      </c>
      <c r="G1896" s="74" t="s">
        <v>2158</v>
      </c>
      <c r="H1896" s="23" t="s">
        <v>146</v>
      </c>
      <c r="J1896" s="54" t="s">
        <v>1020</v>
      </c>
      <c r="K1896" s="22" t="s">
        <v>173</v>
      </c>
      <c r="L1896" s="54" t="s">
        <v>147</v>
      </c>
      <c r="M1896" s="22">
        <v>1</v>
      </c>
      <c r="N1896" s="54" t="s">
        <v>174</v>
      </c>
      <c r="T1896" s="54" t="s">
        <v>36</v>
      </c>
      <c r="U1896" s="22" t="s">
        <v>227</v>
      </c>
      <c r="AW1896" s="22"/>
      <c r="AX1896" s="20" t="str">
        <f t="shared" si="1277"/>
        <v>ncreator</v>
      </c>
      <c r="AY1896" s="20">
        <f t="shared" si="1277"/>
        <v>10</v>
      </c>
      <c r="AZ1896" s="20" t="str">
        <f t="shared" si="1277"/>
        <v>cotrcrea</v>
      </c>
      <c r="BA1896" s="20">
        <f t="shared" si="1277"/>
        <v>90</v>
      </c>
      <c r="BB1896" s="20" t="str">
        <f t="shared" si="1277"/>
        <v>nminer</v>
      </c>
      <c r="BC1896" s="20">
        <f t="shared" si="1277"/>
        <v>0</v>
      </c>
      <c r="BD1896" s="14"/>
      <c r="BJ1896" t="s">
        <v>239</v>
      </c>
      <c r="BK1896" t="s">
        <v>152</v>
      </c>
      <c r="BN1896" s="36">
        <v>73.5</v>
      </c>
      <c r="BQ1896">
        <f t="shared" si="1273"/>
        <v>1</v>
      </c>
      <c r="BR1896" s="38">
        <v>44737</v>
      </c>
      <c r="BS1896" s="22" t="s">
        <v>183</v>
      </c>
      <c r="BT1896" s="20" t="str">
        <f t="shared" si="1271"/>
        <v>BILLETFestival_COR22F76</v>
      </c>
      <c r="BU1896" t="s">
        <v>184</v>
      </c>
      <c r="BV1896">
        <v>1</v>
      </c>
    </row>
    <row r="1897" spans="2:75" x14ac:dyDescent="0.3">
      <c r="B1897" s="20">
        <f t="shared" si="1275"/>
        <v>77</v>
      </c>
      <c r="C1897" s="22" t="str">
        <f t="shared" si="1276"/>
        <v>#77 Billet Festival</v>
      </c>
      <c r="D1897" t="str">
        <f t="shared" si="1274"/>
        <v>COR22F77</v>
      </c>
      <c r="E1897" s="53" t="s">
        <v>238</v>
      </c>
      <c r="F1897" s="20">
        <v>1000</v>
      </c>
      <c r="G1897" s="74" t="s">
        <v>2159</v>
      </c>
      <c r="H1897" s="23" t="s">
        <v>146</v>
      </c>
      <c r="J1897" s="54" t="s">
        <v>1020</v>
      </c>
      <c r="K1897" s="22" t="s">
        <v>173</v>
      </c>
      <c r="L1897" s="54" t="s">
        <v>147</v>
      </c>
      <c r="M1897" s="22">
        <v>1</v>
      </c>
      <c r="N1897" s="54" t="s">
        <v>174</v>
      </c>
      <c r="T1897" s="54" t="s">
        <v>36</v>
      </c>
      <c r="U1897" s="22" t="s">
        <v>227</v>
      </c>
      <c r="AW1897" s="22"/>
      <c r="AX1897" s="20" t="str">
        <f t="shared" si="1277"/>
        <v>ncreator</v>
      </c>
      <c r="AY1897" s="20">
        <f t="shared" si="1277"/>
        <v>10</v>
      </c>
      <c r="AZ1897" s="20" t="str">
        <f t="shared" si="1277"/>
        <v>cotrcrea</v>
      </c>
      <c r="BA1897" s="20">
        <f t="shared" si="1277"/>
        <v>90</v>
      </c>
      <c r="BB1897" s="20" t="str">
        <f t="shared" si="1277"/>
        <v>nminer</v>
      </c>
      <c r="BC1897" s="20">
        <f t="shared" si="1277"/>
        <v>0</v>
      </c>
      <c r="BD1897" s="14"/>
      <c r="BJ1897" t="s">
        <v>239</v>
      </c>
      <c r="BK1897" t="s">
        <v>152</v>
      </c>
      <c r="BN1897" s="36">
        <v>73.5</v>
      </c>
      <c r="BQ1897">
        <f t="shared" si="1273"/>
        <v>1</v>
      </c>
      <c r="BR1897" s="38">
        <v>44737</v>
      </c>
      <c r="BS1897" s="22" t="s">
        <v>183</v>
      </c>
      <c r="BT1897" s="20" t="str">
        <f t="shared" si="1271"/>
        <v>BILLETFestival_COR22F77</v>
      </c>
      <c r="BU1897" t="s">
        <v>184</v>
      </c>
      <c r="BV1897">
        <v>1</v>
      </c>
    </row>
    <row r="1898" spans="2:75" x14ac:dyDescent="0.3">
      <c r="B1898" s="20">
        <f t="shared" si="1275"/>
        <v>78</v>
      </c>
      <c r="C1898" s="22" t="str">
        <f t="shared" si="1276"/>
        <v>#78 Billet Festival</v>
      </c>
      <c r="D1898" t="str">
        <f t="shared" si="1274"/>
        <v>COR22F78</v>
      </c>
      <c r="E1898" s="53" t="s">
        <v>238</v>
      </c>
      <c r="F1898" s="20">
        <v>1000</v>
      </c>
      <c r="G1898" s="74" t="s">
        <v>2160</v>
      </c>
      <c r="H1898" s="23" t="s">
        <v>146</v>
      </c>
      <c r="J1898" s="54" t="s">
        <v>1020</v>
      </c>
      <c r="K1898" s="22" t="s">
        <v>173</v>
      </c>
      <c r="L1898" s="54" t="s">
        <v>147</v>
      </c>
      <c r="M1898" s="22">
        <v>1</v>
      </c>
      <c r="N1898" s="54" t="s">
        <v>174</v>
      </c>
      <c r="T1898" s="54" t="s">
        <v>36</v>
      </c>
      <c r="U1898" s="22" t="s">
        <v>227</v>
      </c>
      <c r="AW1898" s="22"/>
      <c r="AX1898" s="20" t="str">
        <f t="shared" si="1277"/>
        <v>ncreator</v>
      </c>
      <c r="AY1898" s="20">
        <f t="shared" si="1277"/>
        <v>10</v>
      </c>
      <c r="AZ1898" s="20" t="str">
        <f t="shared" si="1277"/>
        <v>cotrcrea</v>
      </c>
      <c r="BA1898" s="20">
        <f t="shared" si="1277"/>
        <v>90</v>
      </c>
      <c r="BB1898" s="20" t="str">
        <f t="shared" si="1277"/>
        <v>nminer</v>
      </c>
      <c r="BC1898" s="20">
        <f t="shared" si="1277"/>
        <v>0</v>
      </c>
      <c r="BD1898" s="14"/>
      <c r="BJ1898" t="s">
        <v>239</v>
      </c>
      <c r="BK1898" t="s">
        <v>152</v>
      </c>
      <c r="BN1898" s="36">
        <v>73.5</v>
      </c>
      <c r="BQ1898">
        <f t="shared" si="1273"/>
        <v>1</v>
      </c>
      <c r="BR1898" s="38">
        <v>44737</v>
      </c>
      <c r="BS1898" s="22" t="s">
        <v>183</v>
      </c>
      <c r="BT1898" s="20" t="str">
        <f t="shared" si="1271"/>
        <v>BILLETFestival_COR22F78</v>
      </c>
      <c r="BU1898" t="s">
        <v>184</v>
      </c>
      <c r="BV1898">
        <v>1</v>
      </c>
      <c r="BW1898" t="s">
        <v>3590</v>
      </c>
    </row>
    <row r="1899" spans="2:75" x14ac:dyDescent="0.3">
      <c r="B1899" s="20">
        <f t="shared" si="1275"/>
        <v>79</v>
      </c>
      <c r="C1899" s="22" t="str">
        <f t="shared" si="1276"/>
        <v>#79 Billet Festival</v>
      </c>
      <c r="D1899" t="str">
        <f t="shared" si="1274"/>
        <v>COR22F79</v>
      </c>
      <c r="E1899" s="53" t="s">
        <v>238</v>
      </c>
      <c r="F1899" s="20">
        <v>1000</v>
      </c>
      <c r="G1899" s="74" t="s">
        <v>2161</v>
      </c>
      <c r="H1899" s="23" t="s">
        <v>146</v>
      </c>
      <c r="J1899" s="54" t="s">
        <v>1020</v>
      </c>
      <c r="K1899" s="22" t="s">
        <v>173</v>
      </c>
      <c r="L1899" s="54" t="s">
        <v>147</v>
      </c>
      <c r="M1899" s="22">
        <v>1</v>
      </c>
      <c r="N1899" s="54" t="s">
        <v>174</v>
      </c>
      <c r="T1899" s="54" t="s">
        <v>36</v>
      </c>
      <c r="U1899" s="22" t="s">
        <v>227</v>
      </c>
      <c r="AW1899" s="22"/>
      <c r="AX1899" s="20" t="str">
        <f t="shared" si="1277"/>
        <v>ncreator</v>
      </c>
      <c r="AY1899" s="20">
        <f t="shared" si="1277"/>
        <v>10</v>
      </c>
      <c r="AZ1899" s="20" t="str">
        <f t="shared" si="1277"/>
        <v>cotrcrea</v>
      </c>
      <c r="BA1899" s="20">
        <f t="shared" si="1277"/>
        <v>90</v>
      </c>
      <c r="BB1899" s="20" t="str">
        <f t="shared" si="1277"/>
        <v>nminer</v>
      </c>
      <c r="BC1899" s="20">
        <f t="shared" si="1277"/>
        <v>0</v>
      </c>
      <c r="BD1899" s="14"/>
      <c r="BJ1899" t="s">
        <v>239</v>
      </c>
      <c r="BK1899" t="s">
        <v>152</v>
      </c>
      <c r="BN1899" s="36">
        <v>73.5</v>
      </c>
      <c r="BQ1899">
        <f t="shared" si="1273"/>
        <v>1</v>
      </c>
      <c r="BR1899" s="38">
        <v>44737</v>
      </c>
      <c r="BS1899" s="22" t="s">
        <v>183</v>
      </c>
      <c r="BT1899" s="20" t="str">
        <f t="shared" si="1271"/>
        <v>BILLETFestival_COR22F79</v>
      </c>
      <c r="BU1899" t="s">
        <v>184</v>
      </c>
      <c r="BV1899">
        <v>1</v>
      </c>
    </row>
    <row r="1900" spans="2:75" x14ac:dyDescent="0.3">
      <c r="B1900" s="20">
        <f t="shared" si="1275"/>
        <v>80</v>
      </c>
      <c r="C1900" s="22" t="str">
        <f t="shared" si="1276"/>
        <v>#80 Billet Festival</v>
      </c>
      <c r="D1900" t="str">
        <f t="shared" si="1274"/>
        <v>COR22F80</v>
      </c>
      <c r="E1900" s="53" t="s">
        <v>238</v>
      </c>
      <c r="F1900" s="20">
        <v>1000</v>
      </c>
      <c r="G1900" s="74" t="s">
        <v>2162</v>
      </c>
      <c r="H1900" s="23" t="s">
        <v>146</v>
      </c>
      <c r="J1900" s="54" t="s">
        <v>1020</v>
      </c>
      <c r="K1900" s="22" t="s">
        <v>173</v>
      </c>
      <c r="L1900" s="54" t="s">
        <v>147</v>
      </c>
      <c r="M1900" s="22">
        <v>1</v>
      </c>
      <c r="N1900" s="54" t="s">
        <v>174</v>
      </c>
      <c r="T1900" s="54" t="s">
        <v>36</v>
      </c>
      <c r="U1900" s="22" t="s">
        <v>227</v>
      </c>
      <c r="AW1900" s="22"/>
      <c r="AX1900" s="20" t="str">
        <f t="shared" si="1277"/>
        <v>ncreator</v>
      </c>
      <c r="AY1900" s="20">
        <f t="shared" si="1277"/>
        <v>10</v>
      </c>
      <c r="AZ1900" s="20" t="str">
        <f t="shared" si="1277"/>
        <v>cotrcrea</v>
      </c>
      <c r="BA1900" s="20">
        <f t="shared" si="1277"/>
        <v>90</v>
      </c>
      <c r="BB1900" s="20" t="str">
        <f t="shared" si="1277"/>
        <v>nminer</v>
      </c>
      <c r="BC1900" s="20">
        <f t="shared" si="1277"/>
        <v>0</v>
      </c>
      <c r="BD1900" s="14"/>
      <c r="BJ1900" t="s">
        <v>239</v>
      </c>
      <c r="BK1900" t="s">
        <v>152</v>
      </c>
      <c r="BN1900" s="36">
        <v>73.5</v>
      </c>
      <c r="BQ1900">
        <f t="shared" si="1273"/>
        <v>1</v>
      </c>
      <c r="BR1900" s="38">
        <v>44737</v>
      </c>
      <c r="BS1900" s="22" t="s">
        <v>183</v>
      </c>
      <c r="BT1900" s="20" t="str">
        <f t="shared" si="1271"/>
        <v>BILLETFestival_COR22F80</v>
      </c>
      <c r="BU1900" t="s">
        <v>184</v>
      </c>
      <c r="BV1900">
        <v>1</v>
      </c>
    </row>
    <row r="1901" spans="2:75" x14ac:dyDescent="0.3">
      <c r="B1901" s="20">
        <f t="shared" si="1275"/>
        <v>81</v>
      </c>
      <c r="C1901" s="22" t="str">
        <f t="shared" si="1276"/>
        <v>#81 Billet Festival</v>
      </c>
      <c r="D1901" t="str">
        <f t="shared" si="1274"/>
        <v>COR22F81</v>
      </c>
      <c r="E1901" s="53" t="s">
        <v>238</v>
      </c>
      <c r="F1901" s="20">
        <v>1000</v>
      </c>
      <c r="G1901" s="74" t="s">
        <v>2163</v>
      </c>
      <c r="H1901" s="23" t="s">
        <v>146</v>
      </c>
      <c r="J1901" s="54" t="s">
        <v>1020</v>
      </c>
      <c r="K1901" s="22" t="s">
        <v>173</v>
      </c>
      <c r="L1901" s="54" t="s">
        <v>147</v>
      </c>
      <c r="M1901" s="22">
        <v>1</v>
      </c>
      <c r="N1901" s="54" t="s">
        <v>174</v>
      </c>
      <c r="T1901" s="54" t="s">
        <v>36</v>
      </c>
      <c r="U1901" s="22" t="s">
        <v>227</v>
      </c>
      <c r="AW1901" s="22"/>
      <c r="AX1901" s="20" t="str">
        <f t="shared" si="1277"/>
        <v>ncreator</v>
      </c>
      <c r="AY1901" s="20">
        <f t="shared" si="1277"/>
        <v>10</v>
      </c>
      <c r="AZ1901" s="20" t="str">
        <f t="shared" si="1277"/>
        <v>cotrcrea</v>
      </c>
      <c r="BA1901" s="20">
        <f t="shared" si="1277"/>
        <v>90</v>
      </c>
      <c r="BB1901" s="20" t="str">
        <f t="shared" si="1277"/>
        <v>nminer</v>
      </c>
      <c r="BC1901" s="20">
        <f t="shared" si="1277"/>
        <v>0</v>
      </c>
      <c r="BD1901" s="14"/>
      <c r="BJ1901" t="s">
        <v>239</v>
      </c>
      <c r="BK1901" t="s">
        <v>152</v>
      </c>
      <c r="BN1901" s="36">
        <v>73.5</v>
      </c>
      <c r="BQ1901">
        <f t="shared" si="1273"/>
        <v>1</v>
      </c>
      <c r="BR1901" s="38">
        <v>44737</v>
      </c>
      <c r="BS1901" s="22" t="s">
        <v>183</v>
      </c>
      <c r="BT1901" s="20" t="str">
        <f t="shared" si="1271"/>
        <v>BILLETFestival_COR22F81</v>
      </c>
      <c r="BU1901" t="s">
        <v>184</v>
      </c>
      <c r="BV1901">
        <v>1</v>
      </c>
    </row>
    <row r="1902" spans="2:75" x14ac:dyDescent="0.3">
      <c r="B1902" s="20">
        <f t="shared" si="1275"/>
        <v>82</v>
      </c>
      <c r="C1902" s="22" t="str">
        <f t="shared" si="1276"/>
        <v>#82 Billet Festival</v>
      </c>
      <c r="D1902" t="str">
        <f t="shared" si="1274"/>
        <v>COR22F82</v>
      </c>
      <c r="E1902" s="53" t="s">
        <v>238</v>
      </c>
      <c r="F1902" s="20">
        <v>1000</v>
      </c>
      <c r="G1902" s="74" t="s">
        <v>2164</v>
      </c>
      <c r="H1902" s="23" t="s">
        <v>146</v>
      </c>
      <c r="J1902" s="54" t="s">
        <v>1020</v>
      </c>
      <c r="K1902" s="22" t="s">
        <v>173</v>
      </c>
      <c r="L1902" s="54" t="s">
        <v>147</v>
      </c>
      <c r="M1902" s="22">
        <v>1</v>
      </c>
      <c r="N1902" s="54" t="s">
        <v>174</v>
      </c>
      <c r="T1902" s="54" t="s">
        <v>36</v>
      </c>
      <c r="U1902" s="22" t="s">
        <v>227</v>
      </c>
      <c r="AW1902" s="22"/>
      <c r="AX1902" s="20" t="str">
        <f t="shared" si="1277"/>
        <v>ncreator</v>
      </c>
      <c r="AY1902" s="20">
        <f t="shared" si="1277"/>
        <v>10</v>
      </c>
      <c r="AZ1902" s="20" t="str">
        <f t="shared" si="1277"/>
        <v>cotrcrea</v>
      </c>
      <c r="BA1902" s="20">
        <f t="shared" si="1277"/>
        <v>90</v>
      </c>
      <c r="BB1902" s="20" t="str">
        <f t="shared" si="1277"/>
        <v>nminer</v>
      </c>
      <c r="BC1902" s="20">
        <f t="shared" si="1277"/>
        <v>0</v>
      </c>
      <c r="BD1902" s="14"/>
      <c r="BJ1902" t="s">
        <v>239</v>
      </c>
      <c r="BK1902" t="s">
        <v>152</v>
      </c>
      <c r="BN1902" s="36">
        <v>73.5</v>
      </c>
      <c r="BQ1902">
        <f t="shared" si="1273"/>
        <v>1</v>
      </c>
      <c r="BR1902" s="38">
        <v>44737</v>
      </c>
      <c r="BS1902" s="22" t="s">
        <v>183</v>
      </c>
      <c r="BT1902" s="20" t="str">
        <f t="shared" si="1271"/>
        <v>BILLETFestival_COR22F82</v>
      </c>
      <c r="BU1902" t="s">
        <v>184</v>
      </c>
      <c r="BV1902">
        <v>1</v>
      </c>
    </row>
    <row r="1903" spans="2:75" x14ac:dyDescent="0.3">
      <c r="B1903" s="20">
        <f t="shared" si="1275"/>
        <v>83</v>
      </c>
      <c r="C1903" s="22" t="str">
        <f t="shared" si="1276"/>
        <v>#83 Billet Festival</v>
      </c>
      <c r="D1903" t="str">
        <f t="shared" si="1274"/>
        <v>COR22F83</v>
      </c>
      <c r="E1903" s="53" t="s">
        <v>238</v>
      </c>
      <c r="F1903" s="20">
        <v>1000</v>
      </c>
      <c r="G1903" s="74" t="s">
        <v>2165</v>
      </c>
      <c r="H1903" s="23" t="s">
        <v>146</v>
      </c>
      <c r="J1903" s="54" t="s">
        <v>1020</v>
      </c>
      <c r="K1903" s="22" t="s">
        <v>173</v>
      </c>
      <c r="L1903" s="54" t="s">
        <v>147</v>
      </c>
      <c r="M1903" s="22">
        <v>1</v>
      </c>
      <c r="N1903" s="54" t="s">
        <v>174</v>
      </c>
      <c r="T1903" s="54" t="s">
        <v>36</v>
      </c>
      <c r="U1903" s="22" t="s">
        <v>227</v>
      </c>
      <c r="AW1903" s="22"/>
      <c r="AX1903" s="20" t="str">
        <f t="shared" si="1277"/>
        <v>ncreator</v>
      </c>
      <c r="AY1903" s="20">
        <f t="shared" si="1277"/>
        <v>10</v>
      </c>
      <c r="AZ1903" s="20" t="str">
        <f t="shared" si="1277"/>
        <v>cotrcrea</v>
      </c>
      <c r="BA1903" s="20">
        <f t="shared" si="1277"/>
        <v>90</v>
      </c>
      <c r="BB1903" s="20" t="str">
        <f t="shared" si="1277"/>
        <v>nminer</v>
      </c>
      <c r="BC1903" s="20">
        <f t="shared" si="1277"/>
        <v>0</v>
      </c>
      <c r="BD1903" s="14"/>
      <c r="BJ1903" t="s">
        <v>239</v>
      </c>
      <c r="BK1903" t="s">
        <v>152</v>
      </c>
      <c r="BN1903" s="36">
        <v>73.5</v>
      </c>
      <c r="BQ1903">
        <f t="shared" si="1273"/>
        <v>1</v>
      </c>
      <c r="BR1903" s="38">
        <v>44737</v>
      </c>
      <c r="BS1903" s="22" t="s">
        <v>183</v>
      </c>
      <c r="BT1903" s="20" t="str">
        <f t="shared" si="1271"/>
        <v>BILLETFestival_COR22F83</v>
      </c>
      <c r="BU1903" t="s">
        <v>184</v>
      </c>
      <c r="BV1903">
        <v>1</v>
      </c>
    </row>
    <row r="1904" spans="2:75" x14ac:dyDescent="0.3">
      <c r="B1904" s="20">
        <f t="shared" si="1275"/>
        <v>84</v>
      </c>
      <c r="C1904" s="22" t="str">
        <f t="shared" si="1276"/>
        <v>#84 Billet Festival</v>
      </c>
      <c r="D1904" t="str">
        <f t="shared" si="1274"/>
        <v>COR22F84</v>
      </c>
      <c r="E1904" s="53" t="s">
        <v>238</v>
      </c>
      <c r="F1904" s="20">
        <v>1000</v>
      </c>
      <c r="G1904" s="74" t="s">
        <v>2166</v>
      </c>
      <c r="H1904" s="23" t="s">
        <v>146</v>
      </c>
      <c r="J1904" s="54" t="s">
        <v>1020</v>
      </c>
      <c r="K1904" s="22" t="s">
        <v>173</v>
      </c>
      <c r="L1904" s="54" t="s">
        <v>147</v>
      </c>
      <c r="M1904" s="22">
        <v>1</v>
      </c>
      <c r="N1904" s="54" t="s">
        <v>174</v>
      </c>
      <c r="T1904" s="54" t="s">
        <v>36</v>
      </c>
      <c r="U1904" s="22" t="s">
        <v>227</v>
      </c>
      <c r="AW1904" s="22"/>
      <c r="AX1904" s="20" t="str">
        <f t="shared" ref="AX1904:BC1919" si="1278">AX1903</f>
        <v>ncreator</v>
      </c>
      <c r="AY1904" s="20">
        <f t="shared" si="1278"/>
        <v>10</v>
      </c>
      <c r="AZ1904" s="20" t="str">
        <f t="shared" si="1278"/>
        <v>cotrcrea</v>
      </c>
      <c r="BA1904" s="20">
        <f t="shared" si="1278"/>
        <v>90</v>
      </c>
      <c r="BB1904" s="20" t="str">
        <f t="shared" si="1278"/>
        <v>nminer</v>
      </c>
      <c r="BC1904" s="20">
        <f t="shared" si="1278"/>
        <v>0</v>
      </c>
      <c r="BD1904" s="14"/>
      <c r="BJ1904" t="s">
        <v>239</v>
      </c>
      <c r="BK1904" t="s">
        <v>152</v>
      </c>
      <c r="BN1904" s="36">
        <v>73.5</v>
      </c>
      <c r="BQ1904">
        <f t="shared" si="1273"/>
        <v>1</v>
      </c>
      <c r="BR1904" s="38">
        <v>44737</v>
      </c>
      <c r="BS1904" s="22" t="s">
        <v>183</v>
      </c>
      <c r="BT1904" s="20" t="str">
        <f t="shared" si="1271"/>
        <v>BILLETFestival_COR22F84</v>
      </c>
      <c r="BU1904" t="s">
        <v>184</v>
      </c>
      <c r="BV1904">
        <v>1</v>
      </c>
    </row>
    <row r="1905" spans="2:74" x14ac:dyDescent="0.3">
      <c r="B1905" s="20">
        <f t="shared" si="1275"/>
        <v>85</v>
      </c>
      <c r="C1905" s="22" t="str">
        <f t="shared" si="1276"/>
        <v>#85 Billet Festival</v>
      </c>
      <c r="D1905" t="str">
        <f t="shared" si="1274"/>
        <v>COR22F85</v>
      </c>
      <c r="E1905" s="53" t="s">
        <v>238</v>
      </c>
      <c r="F1905" s="20">
        <v>1000</v>
      </c>
      <c r="G1905" s="74" t="s">
        <v>2167</v>
      </c>
      <c r="H1905" s="23" t="s">
        <v>146</v>
      </c>
      <c r="J1905" s="54" t="s">
        <v>1020</v>
      </c>
      <c r="K1905" s="22" t="s">
        <v>173</v>
      </c>
      <c r="L1905" s="54" t="s">
        <v>147</v>
      </c>
      <c r="M1905" s="22">
        <v>1</v>
      </c>
      <c r="N1905" s="54" t="s">
        <v>174</v>
      </c>
      <c r="T1905" s="54" t="s">
        <v>36</v>
      </c>
      <c r="U1905" s="22" t="s">
        <v>227</v>
      </c>
      <c r="AW1905" s="22"/>
      <c r="AX1905" s="20" t="str">
        <f t="shared" si="1278"/>
        <v>ncreator</v>
      </c>
      <c r="AY1905" s="20">
        <f t="shared" si="1278"/>
        <v>10</v>
      </c>
      <c r="AZ1905" s="20" t="str">
        <f t="shared" si="1278"/>
        <v>cotrcrea</v>
      </c>
      <c r="BA1905" s="20">
        <f t="shared" si="1278"/>
        <v>90</v>
      </c>
      <c r="BB1905" s="20" t="str">
        <f t="shared" si="1278"/>
        <v>nminer</v>
      </c>
      <c r="BC1905" s="20">
        <f t="shared" si="1278"/>
        <v>0</v>
      </c>
      <c r="BD1905" s="14"/>
      <c r="BJ1905" t="s">
        <v>239</v>
      </c>
      <c r="BK1905" t="s">
        <v>152</v>
      </c>
      <c r="BN1905" s="36">
        <v>73.5</v>
      </c>
      <c r="BQ1905">
        <f t="shared" si="1273"/>
        <v>1</v>
      </c>
      <c r="BR1905" s="38">
        <v>44737</v>
      </c>
      <c r="BS1905" s="22" t="s">
        <v>183</v>
      </c>
      <c r="BT1905" s="20" t="str">
        <f t="shared" si="1271"/>
        <v>BILLETFestival_COR22F85</v>
      </c>
      <c r="BU1905" t="s">
        <v>184</v>
      </c>
      <c r="BV1905">
        <v>1</v>
      </c>
    </row>
    <row r="1906" spans="2:74" x14ac:dyDescent="0.3">
      <c r="B1906" s="20">
        <f t="shared" si="1275"/>
        <v>86</v>
      </c>
      <c r="C1906" s="22" t="str">
        <f t="shared" si="1276"/>
        <v>#86 Billet Festival</v>
      </c>
      <c r="D1906" t="str">
        <f t="shared" si="1274"/>
        <v>COR22F86</v>
      </c>
      <c r="E1906" s="53" t="s">
        <v>238</v>
      </c>
      <c r="F1906" s="20">
        <v>1000</v>
      </c>
      <c r="G1906" s="74" t="s">
        <v>2168</v>
      </c>
      <c r="H1906" s="23" t="s">
        <v>146</v>
      </c>
      <c r="J1906" s="54" t="s">
        <v>1020</v>
      </c>
      <c r="K1906" s="22" t="s">
        <v>173</v>
      </c>
      <c r="L1906" s="54" t="s">
        <v>147</v>
      </c>
      <c r="M1906" s="22">
        <v>1</v>
      </c>
      <c r="N1906" s="54" t="s">
        <v>174</v>
      </c>
      <c r="T1906" s="54" t="s">
        <v>36</v>
      </c>
      <c r="U1906" s="22" t="s">
        <v>227</v>
      </c>
      <c r="AW1906" s="22"/>
      <c r="AX1906" s="20" t="str">
        <f t="shared" si="1278"/>
        <v>ncreator</v>
      </c>
      <c r="AY1906" s="20">
        <f t="shared" si="1278"/>
        <v>10</v>
      </c>
      <c r="AZ1906" s="20" t="str">
        <f t="shared" si="1278"/>
        <v>cotrcrea</v>
      </c>
      <c r="BA1906" s="20">
        <f t="shared" si="1278"/>
        <v>90</v>
      </c>
      <c r="BB1906" s="20" t="str">
        <f t="shared" si="1278"/>
        <v>nminer</v>
      </c>
      <c r="BC1906" s="20">
        <f t="shared" si="1278"/>
        <v>0</v>
      </c>
      <c r="BD1906" s="14"/>
      <c r="BJ1906" t="s">
        <v>239</v>
      </c>
      <c r="BK1906" t="s">
        <v>152</v>
      </c>
      <c r="BN1906" s="36">
        <v>73.5</v>
      </c>
      <c r="BQ1906">
        <f t="shared" si="1273"/>
        <v>1</v>
      </c>
      <c r="BR1906" s="38">
        <v>44737</v>
      </c>
      <c r="BS1906" s="22" t="s">
        <v>183</v>
      </c>
      <c r="BT1906" s="20" t="str">
        <f t="shared" si="1271"/>
        <v>BILLETFestival_COR22F86</v>
      </c>
      <c r="BU1906" t="s">
        <v>184</v>
      </c>
      <c r="BV1906">
        <v>1</v>
      </c>
    </row>
    <row r="1907" spans="2:74" x14ac:dyDescent="0.3">
      <c r="B1907" s="20">
        <f t="shared" si="1275"/>
        <v>87</v>
      </c>
      <c r="C1907" s="22" t="str">
        <f t="shared" si="1276"/>
        <v>#87 Billet Festival</v>
      </c>
      <c r="D1907" t="str">
        <f t="shared" si="1274"/>
        <v>COR22F87</v>
      </c>
      <c r="E1907" s="53" t="s">
        <v>238</v>
      </c>
      <c r="F1907" s="20">
        <v>1000</v>
      </c>
      <c r="G1907" s="74" t="s">
        <v>2169</v>
      </c>
      <c r="H1907" s="23" t="s">
        <v>146</v>
      </c>
      <c r="J1907" s="54" t="s">
        <v>1020</v>
      </c>
      <c r="K1907" s="22" t="s">
        <v>173</v>
      </c>
      <c r="L1907" s="54" t="s">
        <v>147</v>
      </c>
      <c r="M1907" s="22">
        <v>1</v>
      </c>
      <c r="N1907" s="54" t="s">
        <v>174</v>
      </c>
      <c r="T1907" s="54" t="s">
        <v>36</v>
      </c>
      <c r="U1907" s="22" t="s">
        <v>227</v>
      </c>
      <c r="AW1907" s="22"/>
      <c r="AX1907" s="20" t="str">
        <f t="shared" si="1278"/>
        <v>ncreator</v>
      </c>
      <c r="AY1907" s="20">
        <f t="shared" si="1278"/>
        <v>10</v>
      </c>
      <c r="AZ1907" s="20" t="str">
        <f t="shared" si="1278"/>
        <v>cotrcrea</v>
      </c>
      <c r="BA1907" s="20">
        <f t="shared" si="1278"/>
        <v>90</v>
      </c>
      <c r="BB1907" s="20" t="str">
        <f t="shared" si="1278"/>
        <v>nminer</v>
      </c>
      <c r="BC1907" s="20">
        <f t="shared" si="1278"/>
        <v>0</v>
      </c>
      <c r="BD1907" s="14"/>
      <c r="BJ1907" t="s">
        <v>239</v>
      </c>
      <c r="BK1907" t="s">
        <v>152</v>
      </c>
      <c r="BN1907" s="36">
        <v>73.5</v>
      </c>
      <c r="BQ1907">
        <f t="shared" si="1273"/>
        <v>1</v>
      </c>
      <c r="BR1907" s="38">
        <v>44737</v>
      </c>
      <c r="BS1907" s="22" t="s">
        <v>183</v>
      </c>
      <c r="BT1907" s="20" t="str">
        <f t="shared" si="1271"/>
        <v>BILLETFestival_COR22F87</v>
      </c>
      <c r="BU1907" t="s">
        <v>184</v>
      </c>
      <c r="BV1907">
        <v>1</v>
      </c>
    </row>
    <row r="1908" spans="2:74" x14ac:dyDescent="0.3">
      <c r="B1908" s="20">
        <f t="shared" si="1275"/>
        <v>88</v>
      </c>
      <c r="C1908" s="22" t="str">
        <f t="shared" si="1276"/>
        <v>#88 Billet Festival</v>
      </c>
      <c r="D1908" t="str">
        <f t="shared" si="1274"/>
        <v>COR22F88</v>
      </c>
      <c r="E1908" s="53" t="s">
        <v>238</v>
      </c>
      <c r="F1908" s="20">
        <v>1000</v>
      </c>
      <c r="G1908" s="74" t="s">
        <v>2170</v>
      </c>
      <c r="H1908" s="23" t="s">
        <v>146</v>
      </c>
      <c r="J1908" s="54" t="s">
        <v>1020</v>
      </c>
      <c r="K1908" s="22" t="s">
        <v>173</v>
      </c>
      <c r="L1908" s="54" t="s">
        <v>147</v>
      </c>
      <c r="M1908" s="22">
        <v>1</v>
      </c>
      <c r="N1908" s="54" t="s">
        <v>174</v>
      </c>
      <c r="T1908" s="54" t="s">
        <v>36</v>
      </c>
      <c r="U1908" s="22" t="s">
        <v>227</v>
      </c>
      <c r="AW1908" s="22"/>
      <c r="AX1908" s="20" t="str">
        <f t="shared" si="1278"/>
        <v>ncreator</v>
      </c>
      <c r="AY1908" s="20">
        <f t="shared" si="1278"/>
        <v>10</v>
      </c>
      <c r="AZ1908" s="20" t="str">
        <f t="shared" si="1278"/>
        <v>cotrcrea</v>
      </c>
      <c r="BA1908" s="20">
        <f t="shared" si="1278"/>
        <v>90</v>
      </c>
      <c r="BB1908" s="20" t="str">
        <f t="shared" si="1278"/>
        <v>nminer</v>
      </c>
      <c r="BC1908" s="20">
        <f t="shared" si="1278"/>
        <v>0</v>
      </c>
      <c r="BD1908" s="14"/>
      <c r="BJ1908" t="s">
        <v>239</v>
      </c>
      <c r="BK1908" t="s">
        <v>152</v>
      </c>
      <c r="BN1908" s="36">
        <v>73.5</v>
      </c>
      <c r="BQ1908">
        <f t="shared" si="1273"/>
        <v>1</v>
      </c>
      <c r="BR1908" s="38">
        <v>44737</v>
      </c>
      <c r="BS1908" s="22" t="s">
        <v>183</v>
      </c>
      <c r="BT1908" s="20" t="str">
        <f t="shared" si="1271"/>
        <v>BILLETFestival_COR22F88</v>
      </c>
      <c r="BU1908" t="s">
        <v>184</v>
      </c>
      <c r="BV1908">
        <v>1</v>
      </c>
    </row>
    <row r="1909" spans="2:74" x14ac:dyDescent="0.3">
      <c r="B1909" s="20">
        <f t="shared" si="1275"/>
        <v>89</v>
      </c>
      <c r="C1909" s="22" t="str">
        <f t="shared" si="1276"/>
        <v>#89 Billet Festival</v>
      </c>
      <c r="D1909" t="str">
        <f t="shared" si="1274"/>
        <v>COR22F89</v>
      </c>
      <c r="E1909" s="53" t="s">
        <v>238</v>
      </c>
      <c r="F1909" s="20">
        <v>1000</v>
      </c>
      <c r="G1909" s="74" t="s">
        <v>2171</v>
      </c>
      <c r="H1909" s="23" t="s">
        <v>146</v>
      </c>
      <c r="J1909" s="54" t="s">
        <v>1020</v>
      </c>
      <c r="K1909" s="22" t="s">
        <v>173</v>
      </c>
      <c r="L1909" s="54" t="s">
        <v>147</v>
      </c>
      <c r="M1909" s="22">
        <v>1</v>
      </c>
      <c r="N1909" s="54" t="s">
        <v>174</v>
      </c>
      <c r="T1909" s="54" t="s">
        <v>36</v>
      </c>
      <c r="U1909" s="22" t="s">
        <v>227</v>
      </c>
      <c r="AW1909" s="22"/>
      <c r="AX1909" s="20" t="str">
        <f t="shared" si="1278"/>
        <v>ncreator</v>
      </c>
      <c r="AY1909" s="20">
        <f t="shared" si="1278"/>
        <v>10</v>
      </c>
      <c r="AZ1909" s="20" t="str">
        <f t="shared" si="1278"/>
        <v>cotrcrea</v>
      </c>
      <c r="BA1909" s="20">
        <f t="shared" si="1278"/>
        <v>90</v>
      </c>
      <c r="BB1909" s="20" t="str">
        <f t="shared" si="1278"/>
        <v>nminer</v>
      </c>
      <c r="BC1909" s="20">
        <f t="shared" si="1278"/>
        <v>0</v>
      </c>
      <c r="BD1909" s="14"/>
      <c r="BJ1909" t="s">
        <v>239</v>
      </c>
      <c r="BK1909" t="s">
        <v>152</v>
      </c>
      <c r="BN1909" s="36">
        <v>73.5</v>
      </c>
      <c r="BQ1909">
        <f t="shared" si="1273"/>
        <v>1</v>
      </c>
      <c r="BR1909" s="38">
        <v>44737</v>
      </c>
      <c r="BS1909" s="22" t="s">
        <v>183</v>
      </c>
      <c r="BT1909" s="20" t="str">
        <f t="shared" si="1271"/>
        <v>BILLETFestival_COR22F89</v>
      </c>
      <c r="BU1909" t="s">
        <v>184</v>
      </c>
      <c r="BV1909">
        <v>1</v>
      </c>
    </row>
    <row r="1910" spans="2:74" x14ac:dyDescent="0.3">
      <c r="B1910" s="20">
        <f t="shared" si="1275"/>
        <v>90</v>
      </c>
      <c r="C1910" s="22" t="str">
        <f t="shared" si="1276"/>
        <v>#90 Billet Festival</v>
      </c>
      <c r="D1910" t="str">
        <f t="shared" si="1274"/>
        <v>COR22F90</v>
      </c>
      <c r="E1910" s="53" t="s">
        <v>238</v>
      </c>
      <c r="F1910" s="20">
        <v>1000</v>
      </c>
      <c r="G1910" s="74" t="s">
        <v>2172</v>
      </c>
      <c r="H1910" s="23" t="s">
        <v>146</v>
      </c>
      <c r="J1910" s="54" t="s">
        <v>1020</v>
      </c>
      <c r="K1910" s="22" t="s">
        <v>173</v>
      </c>
      <c r="L1910" s="54" t="s">
        <v>147</v>
      </c>
      <c r="M1910" s="22">
        <v>1</v>
      </c>
      <c r="N1910" s="54" t="s">
        <v>174</v>
      </c>
      <c r="T1910" s="54" t="s">
        <v>36</v>
      </c>
      <c r="U1910" s="22" t="s">
        <v>227</v>
      </c>
      <c r="AW1910" s="22"/>
      <c r="AX1910" s="20" t="str">
        <f t="shared" si="1278"/>
        <v>ncreator</v>
      </c>
      <c r="AY1910" s="20">
        <f t="shared" si="1278"/>
        <v>10</v>
      </c>
      <c r="AZ1910" s="20" t="str">
        <f t="shared" si="1278"/>
        <v>cotrcrea</v>
      </c>
      <c r="BA1910" s="20">
        <f t="shared" si="1278"/>
        <v>90</v>
      </c>
      <c r="BB1910" s="20" t="str">
        <f t="shared" si="1278"/>
        <v>nminer</v>
      </c>
      <c r="BC1910" s="20">
        <f t="shared" si="1278"/>
        <v>0</v>
      </c>
      <c r="BD1910" s="14"/>
      <c r="BJ1910" t="s">
        <v>239</v>
      </c>
      <c r="BK1910" t="s">
        <v>152</v>
      </c>
      <c r="BN1910" s="36">
        <v>73.5</v>
      </c>
      <c r="BQ1910">
        <f t="shared" si="1273"/>
        <v>1</v>
      </c>
      <c r="BR1910" s="38">
        <v>44737</v>
      </c>
      <c r="BS1910" s="22" t="s">
        <v>183</v>
      </c>
      <c r="BT1910" s="20" t="str">
        <f t="shared" si="1271"/>
        <v>BILLETFestival_COR22F90</v>
      </c>
      <c r="BU1910" t="s">
        <v>184</v>
      </c>
      <c r="BV1910">
        <v>1</v>
      </c>
    </row>
    <row r="1911" spans="2:74" x14ac:dyDescent="0.3">
      <c r="B1911" s="20">
        <f t="shared" si="1275"/>
        <v>91</v>
      </c>
      <c r="C1911" s="22" t="str">
        <f t="shared" si="1276"/>
        <v>#91 Billet Festival</v>
      </c>
      <c r="D1911" t="str">
        <f t="shared" si="1274"/>
        <v>COR22F91</v>
      </c>
      <c r="E1911" s="53" t="s">
        <v>238</v>
      </c>
      <c r="F1911" s="20">
        <v>1000</v>
      </c>
      <c r="G1911" s="74" t="s">
        <v>2173</v>
      </c>
      <c r="H1911" s="23" t="s">
        <v>146</v>
      </c>
      <c r="J1911" s="54" t="s">
        <v>1020</v>
      </c>
      <c r="K1911" s="22" t="s">
        <v>173</v>
      </c>
      <c r="L1911" s="54" t="s">
        <v>147</v>
      </c>
      <c r="M1911" s="22">
        <v>1</v>
      </c>
      <c r="N1911" s="54" t="s">
        <v>174</v>
      </c>
      <c r="T1911" s="54" t="s">
        <v>36</v>
      </c>
      <c r="U1911" s="22" t="s">
        <v>227</v>
      </c>
      <c r="AW1911" s="22"/>
      <c r="AX1911" s="20" t="str">
        <f t="shared" si="1278"/>
        <v>ncreator</v>
      </c>
      <c r="AY1911" s="20">
        <f t="shared" si="1278"/>
        <v>10</v>
      </c>
      <c r="AZ1911" s="20" t="str">
        <f t="shared" si="1278"/>
        <v>cotrcrea</v>
      </c>
      <c r="BA1911" s="20">
        <f t="shared" si="1278"/>
        <v>90</v>
      </c>
      <c r="BB1911" s="20" t="str">
        <f t="shared" si="1278"/>
        <v>nminer</v>
      </c>
      <c r="BC1911" s="20">
        <f t="shared" si="1278"/>
        <v>0</v>
      </c>
      <c r="BD1911" s="14"/>
      <c r="BJ1911" t="s">
        <v>239</v>
      </c>
      <c r="BK1911" t="s">
        <v>152</v>
      </c>
      <c r="BN1911" s="36">
        <v>73.5</v>
      </c>
      <c r="BQ1911">
        <f t="shared" si="1273"/>
        <v>1</v>
      </c>
      <c r="BR1911" s="38">
        <v>44737</v>
      </c>
      <c r="BS1911" s="22" t="s">
        <v>183</v>
      </c>
      <c r="BT1911" s="20" t="str">
        <f t="shared" si="1271"/>
        <v>BILLETFestival_COR22F91</v>
      </c>
      <c r="BU1911" t="s">
        <v>184</v>
      </c>
      <c r="BV1911">
        <v>1</v>
      </c>
    </row>
    <row r="1912" spans="2:74" x14ac:dyDescent="0.3">
      <c r="B1912" s="20">
        <f t="shared" si="1275"/>
        <v>92</v>
      </c>
      <c r="C1912" s="22" t="str">
        <f t="shared" si="1276"/>
        <v>#92 Billet Festival</v>
      </c>
      <c r="D1912" t="str">
        <f t="shared" si="1274"/>
        <v>COR22F92</v>
      </c>
      <c r="E1912" s="53" t="s">
        <v>238</v>
      </c>
      <c r="F1912" s="20">
        <v>1000</v>
      </c>
      <c r="G1912" s="74" t="s">
        <v>2174</v>
      </c>
      <c r="H1912" s="23" t="s">
        <v>146</v>
      </c>
      <c r="J1912" s="54" t="s">
        <v>1020</v>
      </c>
      <c r="K1912" s="22" t="s">
        <v>173</v>
      </c>
      <c r="L1912" s="54" t="s">
        <v>147</v>
      </c>
      <c r="M1912" s="22">
        <v>1</v>
      </c>
      <c r="N1912" s="54" t="s">
        <v>174</v>
      </c>
      <c r="T1912" s="54" t="s">
        <v>36</v>
      </c>
      <c r="U1912" s="22" t="s">
        <v>227</v>
      </c>
      <c r="AW1912" s="22"/>
      <c r="AX1912" s="20" t="str">
        <f t="shared" si="1278"/>
        <v>ncreator</v>
      </c>
      <c r="AY1912" s="20">
        <f t="shared" si="1278"/>
        <v>10</v>
      </c>
      <c r="AZ1912" s="20" t="str">
        <f t="shared" si="1278"/>
        <v>cotrcrea</v>
      </c>
      <c r="BA1912" s="20">
        <f t="shared" si="1278"/>
        <v>90</v>
      </c>
      <c r="BB1912" s="20" t="str">
        <f t="shared" si="1278"/>
        <v>nminer</v>
      </c>
      <c r="BC1912" s="20">
        <f t="shared" si="1278"/>
        <v>0</v>
      </c>
      <c r="BD1912" s="14"/>
      <c r="BJ1912" t="s">
        <v>239</v>
      </c>
      <c r="BK1912" t="s">
        <v>152</v>
      </c>
      <c r="BN1912" s="36">
        <v>73.5</v>
      </c>
      <c r="BQ1912">
        <f t="shared" si="1273"/>
        <v>1</v>
      </c>
      <c r="BR1912" s="38">
        <v>44737</v>
      </c>
      <c r="BS1912" s="22" t="s">
        <v>183</v>
      </c>
      <c r="BT1912" s="20" t="str">
        <f t="shared" si="1271"/>
        <v>BILLETFestival_COR22F92</v>
      </c>
      <c r="BU1912" t="s">
        <v>184</v>
      </c>
      <c r="BV1912">
        <v>1</v>
      </c>
    </row>
    <row r="1913" spans="2:74" x14ac:dyDescent="0.3">
      <c r="B1913" s="20">
        <f t="shared" si="1275"/>
        <v>93</v>
      </c>
      <c r="C1913" s="22" t="str">
        <f t="shared" si="1276"/>
        <v>#93 Billet Festival</v>
      </c>
      <c r="D1913" t="str">
        <f t="shared" si="1274"/>
        <v>COR22F93</v>
      </c>
      <c r="E1913" s="53" t="s">
        <v>238</v>
      </c>
      <c r="F1913" s="20">
        <v>1000</v>
      </c>
      <c r="G1913" s="74" t="s">
        <v>2175</v>
      </c>
      <c r="H1913" s="23" t="s">
        <v>146</v>
      </c>
      <c r="J1913" s="54" t="s">
        <v>1020</v>
      </c>
      <c r="K1913" s="22" t="s">
        <v>173</v>
      </c>
      <c r="L1913" s="54" t="s">
        <v>147</v>
      </c>
      <c r="M1913" s="22">
        <v>1</v>
      </c>
      <c r="N1913" s="54" t="s">
        <v>174</v>
      </c>
      <c r="T1913" s="54" t="s">
        <v>36</v>
      </c>
      <c r="U1913" s="22" t="s">
        <v>227</v>
      </c>
      <c r="AW1913" s="22"/>
      <c r="AX1913" s="20" t="str">
        <f t="shared" si="1278"/>
        <v>ncreator</v>
      </c>
      <c r="AY1913" s="20">
        <f t="shared" si="1278"/>
        <v>10</v>
      </c>
      <c r="AZ1913" s="20" t="str">
        <f t="shared" si="1278"/>
        <v>cotrcrea</v>
      </c>
      <c r="BA1913" s="20">
        <f t="shared" si="1278"/>
        <v>90</v>
      </c>
      <c r="BB1913" s="20" t="str">
        <f t="shared" si="1278"/>
        <v>nminer</v>
      </c>
      <c r="BC1913" s="20">
        <f t="shared" si="1278"/>
        <v>0</v>
      </c>
      <c r="BD1913" s="14"/>
      <c r="BJ1913" t="s">
        <v>239</v>
      </c>
      <c r="BK1913" t="s">
        <v>152</v>
      </c>
      <c r="BN1913" s="36">
        <v>73.5</v>
      </c>
      <c r="BQ1913">
        <f t="shared" si="1273"/>
        <v>1</v>
      </c>
      <c r="BR1913" s="38">
        <v>44737</v>
      </c>
      <c r="BS1913" s="22" t="s">
        <v>183</v>
      </c>
      <c r="BT1913" s="20" t="str">
        <f t="shared" si="1271"/>
        <v>BILLETFestival_COR22F93</v>
      </c>
      <c r="BU1913" t="s">
        <v>184</v>
      </c>
      <c r="BV1913">
        <v>1</v>
      </c>
    </row>
    <row r="1914" spans="2:74" x14ac:dyDescent="0.3">
      <c r="B1914" s="20">
        <f t="shared" si="1275"/>
        <v>94</v>
      </c>
      <c r="C1914" s="22" t="str">
        <f t="shared" si="1276"/>
        <v>#94 Billet Festival</v>
      </c>
      <c r="D1914" t="str">
        <f t="shared" si="1274"/>
        <v>COR22F94</v>
      </c>
      <c r="E1914" s="53" t="s">
        <v>238</v>
      </c>
      <c r="F1914" s="20">
        <v>1000</v>
      </c>
      <c r="G1914" s="74" t="s">
        <v>2176</v>
      </c>
      <c r="H1914" s="23" t="s">
        <v>146</v>
      </c>
      <c r="J1914" s="54" t="s">
        <v>1020</v>
      </c>
      <c r="K1914" s="22" t="s">
        <v>173</v>
      </c>
      <c r="L1914" s="54" t="s">
        <v>147</v>
      </c>
      <c r="M1914" s="22">
        <v>1</v>
      </c>
      <c r="N1914" s="54" t="s">
        <v>174</v>
      </c>
      <c r="T1914" s="54" t="s">
        <v>36</v>
      </c>
      <c r="U1914" s="22" t="s">
        <v>227</v>
      </c>
      <c r="AW1914" s="22"/>
      <c r="AX1914" s="20" t="str">
        <f t="shared" si="1278"/>
        <v>ncreator</v>
      </c>
      <c r="AY1914" s="20">
        <f t="shared" si="1278"/>
        <v>10</v>
      </c>
      <c r="AZ1914" s="20" t="str">
        <f t="shared" si="1278"/>
        <v>cotrcrea</v>
      </c>
      <c r="BA1914" s="20">
        <f t="shared" si="1278"/>
        <v>90</v>
      </c>
      <c r="BB1914" s="20" t="str">
        <f t="shared" si="1278"/>
        <v>nminer</v>
      </c>
      <c r="BC1914" s="20">
        <f t="shared" si="1278"/>
        <v>0</v>
      </c>
      <c r="BD1914" s="14"/>
      <c r="BJ1914" t="s">
        <v>239</v>
      </c>
      <c r="BK1914" t="s">
        <v>152</v>
      </c>
      <c r="BN1914" s="36">
        <v>73.5</v>
      </c>
      <c r="BQ1914">
        <f t="shared" si="1273"/>
        <v>1</v>
      </c>
      <c r="BR1914" s="38">
        <v>44737</v>
      </c>
      <c r="BS1914" s="22" t="s">
        <v>183</v>
      </c>
      <c r="BT1914" s="20" t="str">
        <f t="shared" si="1271"/>
        <v>BILLETFestival_COR22F94</v>
      </c>
      <c r="BU1914" t="s">
        <v>184</v>
      </c>
      <c r="BV1914">
        <v>1</v>
      </c>
    </row>
    <row r="1915" spans="2:74" x14ac:dyDescent="0.3">
      <c r="B1915" s="20">
        <f t="shared" si="1275"/>
        <v>95</v>
      </c>
      <c r="C1915" s="22" t="str">
        <f t="shared" si="1276"/>
        <v>#95 Billet Festival</v>
      </c>
      <c r="D1915" t="str">
        <f t="shared" si="1274"/>
        <v>COR22F95</v>
      </c>
      <c r="E1915" s="53" t="s">
        <v>238</v>
      </c>
      <c r="F1915" s="20">
        <v>1000</v>
      </c>
      <c r="G1915" s="74" t="s">
        <v>2177</v>
      </c>
      <c r="H1915" s="23" t="s">
        <v>146</v>
      </c>
      <c r="J1915" s="54" t="s">
        <v>1020</v>
      </c>
      <c r="K1915" s="22" t="s">
        <v>173</v>
      </c>
      <c r="L1915" s="54" t="s">
        <v>147</v>
      </c>
      <c r="M1915" s="22">
        <v>1</v>
      </c>
      <c r="N1915" s="54" t="s">
        <v>174</v>
      </c>
      <c r="T1915" s="54" t="s">
        <v>36</v>
      </c>
      <c r="U1915" s="22" t="s">
        <v>227</v>
      </c>
      <c r="AW1915" s="22"/>
      <c r="AX1915" s="20" t="str">
        <f t="shared" si="1278"/>
        <v>ncreator</v>
      </c>
      <c r="AY1915" s="20">
        <f t="shared" si="1278"/>
        <v>10</v>
      </c>
      <c r="AZ1915" s="20" t="str">
        <f t="shared" si="1278"/>
        <v>cotrcrea</v>
      </c>
      <c r="BA1915" s="20">
        <f t="shared" si="1278"/>
        <v>90</v>
      </c>
      <c r="BB1915" s="20" t="str">
        <f t="shared" si="1278"/>
        <v>nminer</v>
      </c>
      <c r="BC1915" s="20">
        <f t="shared" si="1278"/>
        <v>0</v>
      </c>
      <c r="BD1915" s="14"/>
      <c r="BJ1915" t="s">
        <v>239</v>
      </c>
      <c r="BK1915" t="s">
        <v>152</v>
      </c>
      <c r="BN1915" s="36">
        <v>73.5</v>
      </c>
      <c r="BQ1915">
        <f t="shared" si="1273"/>
        <v>1</v>
      </c>
      <c r="BR1915" s="38">
        <v>44737</v>
      </c>
      <c r="BS1915" s="22" t="s">
        <v>183</v>
      </c>
      <c r="BT1915" s="20" t="str">
        <f t="shared" si="1271"/>
        <v>BILLETFestival_COR22F95</v>
      </c>
      <c r="BU1915" t="s">
        <v>184</v>
      </c>
      <c r="BV1915">
        <v>1</v>
      </c>
    </row>
    <row r="1916" spans="2:74" x14ac:dyDescent="0.3">
      <c r="B1916" s="20">
        <f t="shared" si="1275"/>
        <v>96</v>
      </c>
      <c r="C1916" s="22" t="str">
        <f t="shared" si="1276"/>
        <v>#96 Billet Festival</v>
      </c>
      <c r="D1916" t="str">
        <f t="shared" si="1274"/>
        <v>COR22F96</v>
      </c>
      <c r="E1916" s="53" t="s">
        <v>238</v>
      </c>
      <c r="F1916" s="20">
        <v>1000</v>
      </c>
      <c r="G1916" s="74" t="s">
        <v>2178</v>
      </c>
      <c r="H1916" s="23" t="s">
        <v>146</v>
      </c>
      <c r="J1916" s="54" t="s">
        <v>1020</v>
      </c>
      <c r="K1916" s="22" t="s">
        <v>173</v>
      </c>
      <c r="L1916" s="54" t="s">
        <v>147</v>
      </c>
      <c r="M1916" s="22">
        <v>1</v>
      </c>
      <c r="N1916" s="54" t="s">
        <v>174</v>
      </c>
      <c r="T1916" s="54" t="s">
        <v>36</v>
      </c>
      <c r="U1916" s="22" t="s">
        <v>227</v>
      </c>
      <c r="AW1916" s="22"/>
      <c r="AX1916" s="20" t="str">
        <f t="shared" si="1278"/>
        <v>ncreator</v>
      </c>
      <c r="AY1916" s="20">
        <f t="shared" si="1278"/>
        <v>10</v>
      </c>
      <c r="AZ1916" s="20" t="str">
        <f t="shared" si="1278"/>
        <v>cotrcrea</v>
      </c>
      <c r="BA1916" s="20">
        <f t="shared" si="1278"/>
        <v>90</v>
      </c>
      <c r="BB1916" s="20" t="str">
        <f t="shared" si="1278"/>
        <v>nminer</v>
      </c>
      <c r="BC1916" s="20">
        <f t="shared" si="1278"/>
        <v>0</v>
      </c>
      <c r="BD1916" s="14"/>
      <c r="BJ1916" t="s">
        <v>239</v>
      </c>
      <c r="BK1916" t="s">
        <v>152</v>
      </c>
      <c r="BN1916" s="36">
        <v>73.5</v>
      </c>
      <c r="BQ1916">
        <f t="shared" si="1273"/>
        <v>1</v>
      </c>
      <c r="BR1916" s="38">
        <v>44737</v>
      </c>
      <c r="BS1916" s="22" t="s">
        <v>183</v>
      </c>
      <c r="BT1916" s="20" t="str">
        <f t="shared" si="1271"/>
        <v>BILLETFestival_COR22F96</v>
      </c>
      <c r="BU1916" t="s">
        <v>184</v>
      </c>
      <c r="BV1916">
        <v>1</v>
      </c>
    </row>
    <row r="1917" spans="2:74" x14ac:dyDescent="0.3">
      <c r="B1917" s="20">
        <f t="shared" si="1275"/>
        <v>97</v>
      </c>
      <c r="C1917" s="22" t="str">
        <f t="shared" si="1276"/>
        <v>#97 Billet Festival</v>
      </c>
      <c r="D1917" t="str">
        <f t="shared" si="1274"/>
        <v>COR22F97</v>
      </c>
      <c r="E1917" s="53" t="s">
        <v>238</v>
      </c>
      <c r="F1917" s="20">
        <v>1000</v>
      </c>
      <c r="G1917" s="74" t="s">
        <v>2179</v>
      </c>
      <c r="H1917" s="23" t="s">
        <v>146</v>
      </c>
      <c r="J1917" s="54" t="s">
        <v>1020</v>
      </c>
      <c r="K1917" s="22" t="s">
        <v>173</v>
      </c>
      <c r="L1917" s="54" t="s">
        <v>147</v>
      </c>
      <c r="M1917" s="22">
        <v>1</v>
      </c>
      <c r="N1917" s="54" t="s">
        <v>174</v>
      </c>
      <c r="T1917" s="54" t="s">
        <v>36</v>
      </c>
      <c r="U1917" s="22" t="s">
        <v>227</v>
      </c>
      <c r="AW1917" s="22"/>
      <c r="AX1917" s="20" t="str">
        <f t="shared" si="1278"/>
        <v>ncreator</v>
      </c>
      <c r="AY1917" s="20">
        <f t="shared" si="1278"/>
        <v>10</v>
      </c>
      <c r="AZ1917" s="20" t="str">
        <f t="shared" si="1278"/>
        <v>cotrcrea</v>
      </c>
      <c r="BA1917" s="20">
        <f t="shared" si="1278"/>
        <v>90</v>
      </c>
      <c r="BB1917" s="20" t="str">
        <f t="shared" si="1278"/>
        <v>nminer</v>
      </c>
      <c r="BC1917" s="20">
        <f t="shared" si="1278"/>
        <v>0</v>
      </c>
      <c r="BD1917" s="14"/>
      <c r="BJ1917" t="s">
        <v>239</v>
      </c>
      <c r="BK1917" t="s">
        <v>152</v>
      </c>
      <c r="BN1917" s="36">
        <v>73.5</v>
      </c>
      <c r="BQ1917">
        <f t="shared" si="1273"/>
        <v>1</v>
      </c>
      <c r="BR1917" s="38">
        <v>44737</v>
      </c>
      <c r="BS1917" s="22" t="s">
        <v>183</v>
      </c>
      <c r="BT1917" s="20" t="str">
        <f t="shared" si="1271"/>
        <v>BILLETFestival_COR22F97</v>
      </c>
      <c r="BU1917" t="s">
        <v>184</v>
      </c>
      <c r="BV1917">
        <v>1</v>
      </c>
    </row>
    <row r="1918" spans="2:74" x14ac:dyDescent="0.3">
      <c r="B1918" s="20">
        <f t="shared" si="1275"/>
        <v>98</v>
      </c>
      <c r="C1918" s="22" t="str">
        <f t="shared" si="1276"/>
        <v>#98 Billet Festival</v>
      </c>
      <c r="D1918" t="str">
        <f t="shared" si="1274"/>
        <v>COR22F98</v>
      </c>
      <c r="E1918" s="53" t="s">
        <v>238</v>
      </c>
      <c r="F1918" s="20">
        <v>1000</v>
      </c>
      <c r="G1918" s="74" t="s">
        <v>2180</v>
      </c>
      <c r="H1918" s="23" t="s">
        <v>146</v>
      </c>
      <c r="J1918" s="54" t="s">
        <v>1020</v>
      </c>
      <c r="K1918" s="22" t="s">
        <v>173</v>
      </c>
      <c r="L1918" s="54" t="s">
        <v>147</v>
      </c>
      <c r="M1918" s="22">
        <v>1</v>
      </c>
      <c r="N1918" s="54" t="s">
        <v>174</v>
      </c>
      <c r="T1918" s="54" t="s">
        <v>36</v>
      </c>
      <c r="U1918" s="22" t="s">
        <v>227</v>
      </c>
      <c r="AW1918" s="22"/>
      <c r="AX1918" s="20" t="str">
        <f t="shared" si="1278"/>
        <v>ncreator</v>
      </c>
      <c r="AY1918" s="20">
        <f t="shared" si="1278"/>
        <v>10</v>
      </c>
      <c r="AZ1918" s="20" t="str">
        <f t="shared" si="1278"/>
        <v>cotrcrea</v>
      </c>
      <c r="BA1918" s="20">
        <f t="shared" si="1278"/>
        <v>90</v>
      </c>
      <c r="BB1918" s="20" t="str">
        <f t="shared" si="1278"/>
        <v>nminer</v>
      </c>
      <c r="BC1918" s="20">
        <f t="shared" si="1278"/>
        <v>0</v>
      </c>
      <c r="BD1918" s="14"/>
      <c r="BJ1918" t="s">
        <v>239</v>
      </c>
      <c r="BK1918" t="s">
        <v>152</v>
      </c>
      <c r="BN1918" s="36">
        <v>73.5</v>
      </c>
      <c r="BQ1918">
        <f t="shared" si="1273"/>
        <v>1</v>
      </c>
      <c r="BR1918" s="38">
        <v>44737</v>
      </c>
      <c r="BS1918" s="22" t="s">
        <v>183</v>
      </c>
      <c r="BT1918" s="20" t="str">
        <f t="shared" si="1271"/>
        <v>BILLETFestival_COR22F98</v>
      </c>
      <c r="BU1918" t="s">
        <v>184</v>
      </c>
      <c r="BV1918">
        <v>1</v>
      </c>
    </row>
    <row r="1919" spans="2:74" x14ac:dyDescent="0.3">
      <c r="B1919" s="20">
        <f t="shared" si="1275"/>
        <v>99</v>
      </c>
      <c r="C1919" s="22" t="str">
        <f t="shared" si="1276"/>
        <v>#99 Billet Festival</v>
      </c>
      <c r="D1919" t="str">
        <f t="shared" si="1274"/>
        <v>COR22F99</v>
      </c>
      <c r="E1919" s="53" t="s">
        <v>238</v>
      </c>
      <c r="F1919" s="20">
        <v>1000</v>
      </c>
      <c r="G1919" s="74" t="s">
        <v>2181</v>
      </c>
      <c r="H1919" s="23" t="s">
        <v>146</v>
      </c>
      <c r="J1919" s="54" t="s">
        <v>1020</v>
      </c>
      <c r="K1919" s="22" t="s">
        <v>173</v>
      </c>
      <c r="L1919" s="54" t="s">
        <v>147</v>
      </c>
      <c r="M1919" s="22">
        <v>1</v>
      </c>
      <c r="N1919" s="54" t="s">
        <v>174</v>
      </c>
      <c r="T1919" s="54" t="s">
        <v>36</v>
      </c>
      <c r="U1919" s="22" t="s">
        <v>227</v>
      </c>
      <c r="AW1919" s="22"/>
      <c r="AX1919" s="20" t="str">
        <f t="shared" si="1278"/>
        <v>ncreator</v>
      </c>
      <c r="AY1919" s="20">
        <f t="shared" si="1278"/>
        <v>10</v>
      </c>
      <c r="AZ1919" s="20" t="str">
        <f t="shared" si="1278"/>
        <v>cotrcrea</v>
      </c>
      <c r="BA1919" s="20">
        <f t="shared" si="1278"/>
        <v>90</v>
      </c>
      <c r="BB1919" s="20" t="str">
        <f t="shared" si="1278"/>
        <v>nminer</v>
      </c>
      <c r="BC1919" s="20">
        <f t="shared" si="1278"/>
        <v>0</v>
      </c>
      <c r="BD1919" s="14"/>
      <c r="BJ1919" t="s">
        <v>239</v>
      </c>
      <c r="BK1919" t="s">
        <v>152</v>
      </c>
      <c r="BN1919" s="36">
        <v>73.5</v>
      </c>
      <c r="BQ1919">
        <f t="shared" si="1273"/>
        <v>1</v>
      </c>
      <c r="BR1919" s="38">
        <v>44737</v>
      </c>
      <c r="BS1919" s="22" t="s">
        <v>183</v>
      </c>
      <c r="BT1919" s="20" t="str">
        <f t="shared" si="1271"/>
        <v>BILLETFestival_COR22F99</v>
      </c>
      <c r="BU1919" t="s">
        <v>184</v>
      </c>
      <c r="BV1919">
        <v>1</v>
      </c>
    </row>
    <row r="1920" spans="2:74" x14ac:dyDescent="0.3">
      <c r="B1920" s="20">
        <f t="shared" si="1275"/>
        <v>100</v>
      </c>
      <c r="C1920" s="22" t="str">
        <f t="shared" si="1276"/>
        <v>#100 Billet Festival</v>
      </c>
      <c r="D1920" t="str">
        <f t="shared" si="1274"/>
        <v>COR22F100</v>
      </c>
      <c r="E1920" s="53" t="s">
        <v>238</v>
      </c>
      <c r="F1920" s="20">
        <v>1000</v>
      </c>
      <c r="G1920" s="74" t="s">
        <v>2182</v>
      </c>
      <c r="H1920" s="23" t="s">
        <v>146</v>
      </c>
      <c r="J1920" s="54" t="s">
        <v>1020</v>
      </c>
      <c r="K1920" s="22" t="s">
        <v>173</v>
      </c>
      <c r="L1920" s="54" t="s">
        <v>147</v>
      </c>
      <c r="M1920" s="22">
        <v>1</v>
      </c>
      <c r="N1920" s="54" t="s">
        <v>174</v>
      </c>
      <c r="T1920" s="54" t="s">
        <v>36</v>
      </c>
      <c r="U1920" s="22" t="s">
        <v>227</v>
      </c>
      <c r="AW1920" s="22"/>
      <c r="AX1920" s="20" t="str">
        <f t="shared" ref="AX1920:BC1935" si="1279">AX1919</f>
        <v>ncreator</v>
      </c>
      <c r="AY1920" s="20">
        <f t="shared" si="1279"/>
        <v>10</v>
      </c>
      <c r="AZ1920" s="20" t="str">
        <f t="shared" si="1279"/>
        <v>cotrcrea</v>
      </c>
      <c r="BA1920" s="20">
        <f t="shared" si="1279"/>
        <v>90</v>
      </c>
      <c r="BB1920" s="20" t="str">
        <f t="shared" si="1279"/>
        <v>nminer</v>
      </c>
      <c r="BC1920" s="20">
        <f t="shared" si="1279"/>
        <v>0</v>
      </c>
      <c r="BD1920" s="14"/>
      <c r="BJ1920" t="s">
        <v>239</v>
      </c>
      <c r="BK1920" t="s">
        <v>152</v>
      </c>
      <c r="BN1920" s="36">
        <v>73.5</v>
      </c>
      <c r="BQ1920">
        <f t="shared" si="1273"/>
        <v>1</v>
      </c>
      <c r="BR1920" s="38">
        <v>44737</v>
      </c>
      <c r="BS1920" s="22" t="s">
        <v>183</v>
      </c>
      <c r="BT1920" s="20" t="str">
        <f t="shared" si="1271"/>
        <v>BILLETFestival_COR22F100</v>
      </c>
      <c r="BU1920" t="s">
        <v>184</v>
      </c>
      <c r="BV1920">
        <v>1</v>
      </c>
    </row>
    <row r="1921" spans="2:74" x14ac:dyDescent="0.3">
      <c r="B1921" s="20">
        <f t="shared" si="1275"/>
        <v>101</v>
      </c>
      <c r="C1921" s="22" t="str">
        <f t="shared" si="1276"/>
        <v>#101 Billet Festival</v>
      </c>
      <c r="D1921" t="str">
        <f t="shared" si="1274"/>
        <v>COR22F101</v>
      </c>
      <c r="E1921" s="53" t="s">
        <v>238</v>
      </c>
      <c r="F1921" s="20">
        <v>1000</v>
      </c>
      <c r="G1921" s="74" t="s">
        <v>2183</v>
      </c>
      <c r="H1921" s="23" t="s">
        <v>146</v>
      </c>
      <c r="J1921" s="54" t="s">
        <v>1020</v>
      </c>
      <c r="K1921" s="22" t="s">
        <v>173</v>
      </c>
      <c r="L1921" s="54" t="s">
        <v>147</v>
      </c>
      <c r="M1921" s="22">
        <v>1</v>
      </c>
      <c r="N1921" s="54" t="s">
        <v>174</v>
      </c>
      <c r="T1921" s="54" t="s">
        <v>36</v>
      </c>
      <c r="U1921" s="22" t="s">
        <v>227</v>
      </c>
      <c r="AW1921" s="22"/>
      <c r="AX1921" s="20" t="str">
        <f t="shared" si="1279"/>
        <v>ncreator</v>
      </c>
      <c r="AY1921" s="20">
        <f t="shared" si="1279"/>
        <v>10</v>
      </c>
      <c r="AZ1921" s="20" t="str">
        <f t="shared" si="1279"/>
        <v>cotrcrea</v>
      </c>
      <c r="BA1921" s="20">
        <f t="shared" si="1279"/>
        <v>90</v>
      </c>
      <c r="BB1921" s="20" t="str">
        <f t="shared" si="1279"/>
        <v>nminer</v>
      </c>
      <c r="BC1921" s="20">
        <f t="shared" si="1279"/>
        <v>0</v>
      </c>
      <c r="BD1921" s="14"/>
      <c r="BJ1921" t="s">
        <v>239</v>
      </c>
      <c r="BK1921" t="s">
        <v>152</v>
      </c>
      <c r="BN1921" s="36">
        <v>73.5</v>
      </c>
      <c r="BQ1921">
        <f t="shared" si="1273"/>
        <v>1</v>
      </c>
      <c r="BR1921" s="38">
        <v>44737</v>
      </c>
      <c r="BS1921" s="22" t="s">
        <v>183</v>
      </c>
      <c r="BT1921" s="20" t="str">
        <f t="shared" si="1271"/>
        <v>BILLETFestival_COR22F101</v>
      </c>
      <c r="BU1921" t="s">
        <v>184</v>
      </c>
      <c r="BV1921">
        <v>1</v>
      </c>
    </row>
    <row r="1922" spans="2:74" x14ac:dyDescent="0.3">
      <c r="B1922" s="20">
        <f t="shared" si="1275"/>
        <v>102</v>
      </c>
      <c r="C1922" s="22" t="str">
        <f t="shared" si="1276"/>
        <v>#102 Billet Festival</v>
      </c>
      <c r="D1922" t="str">
        <f t="shared" si="1274"/>
        <v>COR22F102</v>
      </c>
      <c r="E1922" s="53" t="s">
        <v>238</v>
      </c>
      <c r="F1922" s="20">
        <v>1000</v>
      </c>
      <c r="G1922" s="74" t="s">
        <v>2184</v>
      </c>
      <c r="H1922" s="23" t="s">
        <v>146</v>
      </c>
      <c r="J1922" s="54" t="s">
        <v>1020</v>
      </c>
      <c r="K1922" s="22" t="s">
        <v>173</v>
      </c>
      <c r="L1922" s="54" t="s">
        <v>147</v>
      </c>
      <c r="M1922" s="22">
        <v>1</v>
      </c>
      <c r="N1922" s="54" t="s">
        <v>174</v>
      </c>
      <c r="T1922" s="54" t="s">
        <v>36</v>
      </c>
      <c r="U1922" s="22" t="s">
        <v>227</v>
      </c>
      <c r="AW1922" s="22"/>
      <c r="AX1922" s="20" t="str">
        <f t="shared" si="1279"/>
        <v>ncreator</v>
      </c>
      <c r="AY1922" s="20">
        <f t="shared" si="1279"/>
        <v>10</v>
      </c>
      <c r="AZ1922" s="20" t="str">
        <f t="shared" si="1279"/>
        <v>cotrcrea</v>
      </c>
      <c r="BA1922" s="20">
        <f t="shared" si="1279"/>
        <v>90</v>
      </c>
      <c r="BB1922" s="20" t="str">
        <f t="shared" si="1279"/>
        <v>nminer</v>
      </c>
      <c r="BC1922" s="20">
        <f t="shared" si="1279"/>
        <v>0</v>
      </c>
      <c r="BD1922" s="14"/>
      <c r="BJ1922" t="s">
        <v>239</v>
      </c>
      <c r="BK1922" t="s">
        <v>152</v>
      </c>
      <c r="BN1922" s="36">
        <v>73.5</v>
      </c>
      <c r="BQ1922">
        <f t="shared" si="1273"/>
        <v>1</v>
      </c>
      <c r="BR1922" s="38">
        <v>44737</v>
      </c>
      <c r="BS1922" s="22" t="s">
        <v>183</v>
      </c>
      <c r="BT1922" s="20" t="str">
        <f t="shared" si="1271"/>
        <v>BILLETFestival_COR22F102</v>
      </c>
      <c r="BU1922" t="s">
        <v>184</v>
      </c>
      <c r="BV1922">
        <v>1</v>
      </c>
    </row>
    <row r="1923" spans="2:74" x14ac:dyDescent="0.3">
      <c r="B1923" s="20">
        <f t="shared" si="1275"/>
        <v>103</v>
      </c>
      <c r="C1923" s="22" t="str">
        <f t="shared" si="1276"/>
        <v>#103 Billet Festival</v>
      </c>
      <c r="D1923" t="str">
        <f t="shared" si="1274"/>
        <v>COR22F103</v>
      </c>
      <c r="E1923" s="53" t="s">
        <v>238</v>
      </c>
      <c r="F1923" s="20">
        <v>1000</v>
      </c>
      <c r="G1923" s="74" t="s">
        <v>2185</v>
      </c>
      <c r="H1923" s="23" t="s">
        <v>146</v>
      </c>
      <c r="J1923" s="54" t="s">
        <v>1020</v>
      </c>
      <c r="K1923" s="22" t="s">
        <v>173</v>
      </c>
      <c r="L1923" s="54" t="s">
        <v>147</v>
      </c>
      <c r="M1923" s="22">
        <v>1</v>
      </c>
      <c r="N1923" s="54" t="s">
        <v>174</v>
      </c>
      <c r="T1923" s="54" t="s">
        <v>36</v>
      </c>
      <c r="U1923" s="22" t="s">
        <v>227</v>
      </c>
      <c r="AW1923" s="22"/>
      <c r="AX1923" s="20" t="str">
        <f t="shared" si="1279"/>
        <v>ncreator</v>
      </c>
      <c r="AY1923" s="20">
        <f t="shared" si="1279"/>
        <v>10</v>
      </c>
      <c r="AZ1923" s="20" t="str">
        <f t="shared" si="1279"/>
        <v>cotrcrea</v>
      </c>
      <c r="BA1923" s="20">
        <f t="shared" si="1279"/>
        <v>90</v>
      </c>
      <c r="BB1923" s="20" t="str">
        <f t="shared" si="1279"/>
        <v>nminer</v>
      </c>
      <c r="BC1923" s="20">
        <f t="shared" si="1279"/>
        <v>0</v>
      </c>
      <c r="BD1923" s="14"/>
      <c r="BJ1923" t="s">
        <v>239</v>
      </c>
      <c r="BK1923" t="s">
        <v>152</v>
      </c>
      <c r="BN1923" s="36">
        <v>73.5</v>
      </c>
      <c r="BQ1923">
        <f t="shared" si="1273"/>
        <v>1</v>
      </c>
      <c r="BR1923" s="38">
        <v>44737</v>
      </c>
      <c r="BS1923" s="22" t="s">
        <v>183</v>
      </c>
      <c r="BT1923" s="20" t="str">
        <f t="shared" si="1271"/>
        <v>BILLETFestival_COR22F103</v>
      </c>
      <c r="BU1923" t="s">
        <v>184</v>
      </c>
      <c r="BV1923">
        <v>1</v>
      </c>
    </row>
    <row r="1924" spans="2:74" x14ac:dyDescent="0.3">
      <c r="B1924" s="20">
        <f t="shared" si="1275"/>
        <v>104</v>
      </c>
      <c r="C1924" s="22" t="str">
        <f t="shared" si="1276"/>
        <v>#104 Billet Festival</v>
      </c>
      <c r="D1924" t="str">
        <f t="shared" si="1274"/>
        <v>COR22F104</v>
      </c>
      <c r="E1924" s="53" t="s">
        <v>238</v>
      </c>
      <c r="F1924" s="20">
        <v>1000</v>
      </c>
      <c r="G1924" s="74" t="s">
        <v>2186</v>
      </c>
      <c r="H1924" s="23" t="s">
        <v>146</v>
      </c>
      <c r="J1924" s="54" t="s">
        <v>1020</v>
      </c>
      <c r="K1924" s="22" t="s">
        <v>173</v>
      </c>
      <c r="L1924" s="54" t="s">
        <v>147</v>
      </c>
      <c r="M1924" s="22">
        <v>1</v>
      </c>
      <c r="N1924" s="54" t="s">
        <v>174</v>
      </c>
      <c r="T1924" s="54" t="s">
        <v>36</v>
      </c>
      <c r="U1924" s="22" t="s">
        <v>227</v>
      </c>
      <c r="AW1924" s="22"/>
      <c r="AX1924" s="20" t="str">
        <f t="shared" si="1279"/>
        <v>ncreator</v>
      </c>
      <c r="AY1924" s="20">
        <f t="shared" si="1279"/>
        <v>10</v>
      </c>
      <c r="AZ1924" s="20" t="str">
        <f t="shared" si="1279"/>
        <v>cotrcrea</v>
      </c>
      <c r="BA1924" s="20">
        <f t="shared" si="1279"/>
        <v>90</v>
      </c>
      <c r="BB1924" s="20" t="str">
        <f t="shared" si="1279"/>
        <v>nminer</v>
      </c>
      <c r="BC1924" s="20">
        <f t="shared" si="1279"/>
        <v>0</v>
      </c>
      <c r="BD1924" s="14"/>
      <c r="BJ1924" t="s">
        <v>239</v>
      </c>
      <c r="BK1924" t="s">
        <v>152</v>
      </c>
      <c r="BN1924" s="36">
        <v>73.5</v>
      </c>
      <c r="BQ1924">
        <f t="shared" si="1273"/>
        <v>1</v>
      </c>
      <c r="BR1924" s="38">
        <v>44737</v>
      </c>
      <c r="BS1924" s="22" t="s">
        <v>183</v>
      </c>
      <c r="BT1924" s="20" t="str">
        <f t="shared" ref="BT1924:BT1987" si="1280">SUBSTITUTE(BJ1924," ","") &amp; "_" &amp; D1924</f>
        <v>BILLETFestival_COR22F104</v>
      </c>
      <c r="BU1924" t="s">
        <v>184</v>
      </c>
      <c r="BV1924">
        <v>1</v>
      </c>
    </row>
    <row r="1925" spans="2:74" x14ac:dyDescent="0.3">
      <c r="B1925" s="20">
        <f t="shared" si="1275"/>
        <v>105</v>
      </c>
      <c r="C1925" s="22" t="str">
        <f t="shared" si="1276"/>
        <v>#105 Billet Festival</v>
      </c>
      <c r="D1925" t="str">
        <f t="shared" si="1274"/>
        <v>COR22F105</v>
      </c>
      <c r="E1925" s="53" t="s">
        <v>238</v>
      </c>
      <c r="F1925" s="20">
        <v>1000</v>
      </c>
      <c r="G1925" s="74" t="s">
        <v>2187</v>
      </c>
      <c r="H1925" s="23" t="s">
        <v>146</v>
      </c>
      <c r="J1925" s="54" t="s">
        <v>1020</v>
      </c>
      <c r="K1925" s="22" t="s">
        <v>173</v>
      </c>
      <c r="L1925" s="54" t="s">
        <v>147</v>
      </c>
      <c r="M1925" s="22">
        <v>1</v>
      </c>
      <c r="N1925" s="54" t="s">
        <v>174</v>
      </c>
      <c r="T1925" s="54" t="s">
        <v>36</v>
      </c>
      <c r="U1925" s="22" t="s">
        <v>227</v>
      </c>
      <c r="AW1925" s="22"/>
      <c r="AX1925" s="20" t="str">
        <f t="shared" si="1279"/>
        <v>ncreator</v>
      </c>
      <c r="AY1925" s="20">
        <f t="shared" si="1279"/>
        <v>10</v>
      </c>
      <c r="AZ1925" s="20" t="str">
        <f t="shared" si="1279"/>
        <v>cotrcrea</v>
      </c>
      <c r="BA1925" s="20">
        <f t="shared" si="1279"/>
        <v>90</v>
      </c>
      <c r="BB1925" s="20" t="str">
        <f t="shared" si="1279"/>
        <v>nminer</v>
      </c>
      <c r="BC1925" s="20">
        <f t="shared" si="1279"/>
        <v>0</v>
      </c>
      <c r="BD1925" s="14"/>
      <c r="BJ1925" t="s">
        <v>239</v>
      </c>
      <c r="BK1925" t="s">
        <v>152</v>
      </c>
      <c r="BN1925" s="36">
        <v>73.5</v>
      </c>
      <c r="BQ1925">
        <f t="shared" si="1273"/>
        <v>1</v>
      </c>
      <c r="BR1925" s="38">
        <v>44737</v>
      </c>
      <c r="BS1925" s="22" t="s">
        <v>183</v>
      </c>
      <c r="BT1925" s="20" t="str">
        <f t="shared" si="1280"/>
        <v>BILLETFestival_COR22F105</v>
      </c>
      <c r="BU1925" t="s">
        <v>184</v>
      </c>
      <c r="BV1925">
        <v>1</v>
      </c>
    </row>
    <row r="1926" spans="2:74" x14ac:dyDescent="0.3">
      <c r="B1926" s="20">
        <f t="shared" si="1275"/>
        <v>106</v>
      </c>
      <c r="C1926" s="22" t="str">
        <f t="shared" si="1276"/>
        <v>#106 Billet Festival</v>
      </c>
      <c r="D1926" t="str">
        <f t="shared" si="1274"/>
        <v>COR22F106</v>
      </c>
      <c r="E1926" s="53" t="s">
        <v>238</v>
      </c>
      <c r="F1926" s="20">
        <v>1000</v>
      </c>
      <c r="G1926" s="74" t="s">
        <v>2188</v>
      </c>
      <c r="H1926" s="23" t="s">
        <v>146</v>
      </c>
      <c r="J1926" s="54" t="s">
        <v>1020</v>
      </c>
      <c r="K1926" s="22" t="s">
        <v>173</v>
      </c>
      <c r="L1926" s="54" t="s">
        <v>147</v>
      </c>
      <c r="M1926" s="22">
        <v>1</v>
      </c>
      <c r="N1926" s="54" t="s">
        <v>174</v>
      </c>
      <c r="T1926" s="54" t="s">
        <v>36</v>
      </c>
      <c r="U1926" s="22" t="s">
        <v>227</v>
      </c>
      <c r="AW1926" s="22"/>
      <c r="AX1926" s="20" t="str">
        <f t="shared" si="1279"/>
        <v>ncreator</v>
      </c>
      <c r="AY1926" s="20">
        <f t="shared" si="1279"/>
        <v>10</v>
      </c>
      <c r="AZ1926" s="20" t="str">
        <f t="shared" si="1279"/>
        <v>cotrcrea</v>
      </c>
      <c r="BA1926" s="20">
        <f t="shared" si="1279"/>
        <v>90</v>
      </c>
      <c r="BB1926" s="20" t="str">
        <f t="shared" si="1279"/>
        <v>nminer</v>
      </c>
      <c r="BC1926" s="20">
        <f t="shared" si="1279"/>
        <v>0</v>
      </c>
      <c r="BD1926" s="14"/>
      <c r="BJ1926" t="s">
        <v>239</v>
      </c>
      <c r="BK1926" t="s">
        <v>152</v>
      </c>
      <c r="BN1926" s="36">
        <v>73.5</v>
      </c>
      <c r="BQ1926">
        <f t="shared" si="1273"/>
        <v>1</v>
      </c>
      <c r="BR1926" s="38">
        <v>44737</v>
      </c>
      <c r="BS1926" s="22" t="s">
        <v>183</v>
      </c>
      <c r="BT1926" s="20" t="str">
        <f t="shared" si="1280"/>
        <v>BILLETFestival_COR22F106</v>
      </c>
      <c r="BU1926" t="s">
        <v>184</v>
      </c>
      <c r="BV1926">
        <v>1</v>
      </c>
    </row>
    <row r="1927" spans="2:74" x14ac:dyDescent="0.3">
      <c r="B1927" s="20">
        <f t="shared" si="1275"/>
        <v>107</v>
      </c>
      <c r="C1927" s="22" t="str">
        <f t="shared" si="1276"/>
        <v>#107 Billet Festival</v>
      </c>
      <c r="D1927" t="str">
        <f t="shared" si="1274"/>
        <v>COR22F107</v>
      </c>
      <c r="E1927" s="53" t="s">
        <v>238</v>
      </c>
      <c r="F1927" s="20">
        <v>1000</v>
      </c>
      <c r="G1927" s="74" t="s">
        <v>2189</v>
      </c>
      <c r="H1927" s="23" t="s">
        <v>146</v>
      </c>
      <c r="J1927" s="54" t="s">
        <v>1020</v>
      </c>
      <c r="K1927" s="22" t="s">
        <v>173</v>
      </c>
      <c r="L1927" s="54" t="s">
        <v>147</v>
      </c>
      <c r="M1927" s="22">
        <v>1</v>
      </c>
      <c r="N1927" s="54" t="s">
        <v>174</v>
      </c>
      <c r="T1927" s="54" t="s">
        <v>36</v>
      </c>
      <c r="U1927" s="22" t="s">
        <v>227</v>
      </c>
      <c r="AW1927" s="22"/>
      <c r="AX1927" s="20" t="str">
        <f t="shared" si="1279"/>
        <v>ncreator</v>
      </c>
      <c r="AY1927" s="20">
        <f t="shared" si="1279"/>
        <v>10</v>
      </c>
      <c r="AZ1927" s="20" t="str">
        <f t="shared" si="1279"/>
        <v>cotrcrea</v>
      </c>
      <c r="BA1927" s="20">
        <f t="shared" si="1279"/>
        <v>90</v>
      </c>
      <c r="BB1927" s="20" t="str">
        <f t="shared" si="1279"/>
        <v>nminer</v>
      </c>
      <c r="BC1927" s="20">
        <f t="shared" si="1279"/>
        <v>0</v>
      </c>
      <c r="BD1927" s="14"/>
      <c r="BJ1927" t="s">
        <v>239</v>
      </c>
      <c r="BK1927" t="s">
        <v>152</v>
      </c>
      <c r="BN1927" s="36">
        <v>73.5</v>
      </c>
      <c r="BQ1927">
        <f t="shared" si="1273"/>
        <v>1</v>
      </c>
      <c r="BR1927" s="38">
        <v>44737</v>
      </c>
      <c r="BS1927" s="22" t="s">
        <v>183</v>
      </c>
      <c r="BT1927" s="20" t="str">
        <f t="shared" si="1280"/>
        <v>BILLETFestival_COR22F107</v>
      </c>
      <c r="BU1927" t="s">
        <v>184</v>
      </c>
      <c r="BV1927">
        <v>1</v>
      </c>
    </row>
    <row r="1928" spans="2:74" x14ac:dyDescent="0.3">
      <c r="B1928" s="20">
        <f t="shared" si="1275"/>
        <v>108</v>
      </c>
      <c r="C1928" s="22" t="str">
        <f t="shared" si="1276"/>
        <v>#108 Billet Festival</v>
      </c>
      <c r="D1928" t="str">
        <f t="shared" si="1274"/>
        <v>COR22F108</v>
      </c>
      <c r="E1928" s="53" t="s">
        <v>238</v>
      </c>
      <c r="F1928" s="20">
        <v>1000</v>
      </c>
      <c r="G1928" s="74" t="s">
        <v>2190</v>
      </c>
      <c r="H1928" s="23" t="s">
        <v>146</v>
      </c>
      <c r="J1928" s="54" t="s">
        <v>1020</v>
      </c>
      <c r="K1928" s="22" t="s">
        <v>173</v>
      </c>
      <c r="L1928" s="54" t="s">
        <v>147</v>
      </c>
      <c r="M1928" s="22">
        <v>1</v>
      </c>
      <c r="N1928" s="54" t="s">
        <v>174</v>
      </c>
      <c r="T1928" s="54" t="s">
        <v>36</v>
      </c>
      <c r="U1928" s="22" t="s">
        <v>227</v>
      </c>
      <c r="AW1928" s="22"/>
      <c r="AX1928" s="20" t="str">
        <f t="shared" si="1279"/>
        <v>ncreator</v>
      </c>
      <c r="AY1928" s="20">
        <f t="shared" si="1279"/>
        <v>10</v>
      </c>
      <c r="AZ1928" s="20" t="str">
        <f t="shared" si="1279"/>
        <v>cotrcrea</v>
      </c>
      <c r="BA1928" s="20">
        <f t="shared" si="1279"/>
        <v>90</v>
      </c>
      <c r="BB1928" s="20" t="str">
        <f t="shared" si="1279"/>
        <v>nminer</v>
      </c>
      <c r="BC1928" s="20">
        <f t="shared" si="1279"/>
        <v>0</v>
      </c>
      <c r="BD1928" s="14"/>
      <c r="BJ1928" t="s">
        <v>239</v>
      </c>
      <c r="BK1928" t="s">
        <v>152</v>
      </c>
      <c r="BN1928" s="36">
        <v>73.5</v>
      </c>
      <c r="BQ1928">
        <f t="shared" si="1273"/>
        <v>1</v>
      </c>
      <c r="BR1928" s="38">
        <v>44737</v>
      </c>
      <c r="BS1928" s="22" t="s">
        <v>183</v>
      </c>
      <c r="BT1928" s="20" t="str">
        <f t="shared" si="1280"/>
        <v>BILLETFestival_COR22F108</v>
      </c>
      <c r="BU1928" t="s">
        <v>184</v>
      </c>
      <c r="BV1928">
        <v>1</v>
      </c>
    </row>
    <row r="1929" spans="2:74" x14ac:dyDescent="0.3">
      <c r="B1929" s="20">
        <f t="shared" si="1275"/>
        <v>109</v>
      </c>
      <c r="C1929" s="22" t="str">
        <f t="shared" si="1276"/>
        <v>#109 Billet Festival</v>
      </c>
      <c r="D1929" t="str">
        <f t="shared" si="1274"/>
        <v>COR22F109</v>
      </c>
      <c r="E1929" s="53" t="s">
        <v>238</v>
      </c>
      <c r="F1929" s="20">
        <v>1000</v>
      </c>
      <c r="G1929" s="74" t="s">
        <v>2191</v>
      </c>
      <c r="H1929" s="23" t="s">
        <v>146</v>
      </c>
      <c r="J1929" s="54" t="s">
        <v>1020</v>
      </c>
      <c r="K1929" s="22" t="s">
        <v>173</v>
      </c>
      <c r="L1929" s="54" t="s">
        <v>147</v>
      </c>
      <c r="M1929" s="22">
        <v>1</v>
      </c>
      <c r="N1929" s="54" t="s">
        <v>174</v>
      </c>
      <c r="T1929" s="54" t="s">
        <v>36</v>
      </c>
      <c r="U1929" s="22" t="s">
        <v>227</v>
      </c>
      <c r="AW1929" s="22"/>
      <c r="AX1929" s="20" t="str">
        <f t="shared" si="1279"/>
        <v>ncreator</v>
      </c>
      <c r="AY1929" s="20">
        <f t="shared" si="1279"/>
        <v>10</v>
      </c>
      <c r="AZ1929" s="20" t="str">
        <f t="shared" si="1279"/>
        <v>cotrcrea</v>
      </c>
      <c r="BA1929" s="20">
        <f t="shared" si="1279"/>
        <v>90</v>
      </c>
      <c r="BB1929" s="20" t="str">
        <f t="shared" si="1279"/>
        <v>nminer</v>
      </c>
      <c r="BC1929" s="20">
        <f t="shared" si="1279"/>
        <v>0</v>
      </c>
      <c r="BD1929" s="14"/>
      <c r="BJ1929" t="s">
        <v>239</v>
      </c>
      <c r="BK1929" t="s">
        <v>152</v>
      </c>
      <c r="BN1929" s="36">
        <v>73.5</v>
      </c>
      <c r="BQ1929">
        <f t="shared" si="1273"/>
        <v>1</v>
      </c>
      <c r="BR1929" s="38">
        <v>44737</v>
      </c>
      <c r="BS1929" s="22" t="s">
        <v>183</v>
      </c>
      <c r="BT1929" s="20" t="str">
        <f t="shared" si="1280"/>
        <v>BILLETFestival_COR22F109</v>
      </c>
      <c r="BU1929" t="s">
        <v>184</v>
      </c>
      <c r="BV1929">
        <v>1</v>
      </c>
    </row>
    <row r="1930" spans="2:74" x14ac:dyDescent="0.3">
      <c r="B1930" s="20">
        <f t="shared" si="1275"/>
        <v>110</v>
      </c>
      <c r="C1930" s="22" t="str">
        <f t="shared" si="1276"/>
        <v>#110 Billet Festival</v>
      </c>
      <c r="D1930" t="str">
        <f t="shared" si="1274"/>
        <v>COR22F110</v>
      </c>
      <c r="E1930" s="53" t="s">
        <v>238</v>
      </c>
      <c r="F1930" s="20">
        <v>1000</v>
      </c>
      <c r="G1930" s="74" t="s">
        <v>2192</v>
      </c>
      <c r="H1930" s="23" t="s">
        <v>146</v>
      </c>
      <c r="J1930" s="54" t="s">
        <v>1020</v>
      </c>
      <c r="K1930" s="22" t="s">
        <v>173</v>
      </c>
      <c r="L1930" s="54" t="s">
        <v>147</v>
      </c>
      <c r="M1930" s="22">
        <v>1</v>
      </c>
      <c r="N1930" s="54" t="s">
        <v>174</v>
      </c>
      <c r="T1930" s="54" t="s">
        <v>36</v>
      </c>
      <c r="U1930" s="22" t="s">
        <v>227</v>
      </c>
      <c r="AW1930" s="22"/>
      <c r="AX1930" s="20" t="str">
        <f t="shared" si="1279"/>
        <v>ncreator</v>
      </c>
      <c r="AY1930" s="20">
        <f t="shared" si="1279"/>
        <v>10</v>
      </c>
      <c r="AZ1930" s="20" t="str">
        <f t="shared" si="1279"/>
        <v>cotrcrea</v>
      </c>
      <c r="BA1930" s="20">
        <f t="shared" si="1279"/>
        <v>90</v>
      </c>
      <c r="BB1930" s="20" t="str">
        <f t="shared" si="1279"/>
        <v>nminer</v>
      </c>
      <c r="BC1930" s="20">
        <f t="shared" si="1279"/>
        <v>0</v>
      </c>
      <c r="BD1930" s="14"/>
      <c r="BJ1930" t="s">
        <v>239</v>
      </c>
      <c r="BK1930" t="s">
        <v>152</v>
      </c>
      <c r="BN1930" s="36">
        <v>73.5</v>
      </c>
      <c r="BQ1930">
        <f t="shared" si="1273"/>
        <v>1</v>
      </c>
      <c r="BR1930" s="38">
        <v>44737</v>
      </c>
      <c r="BS1930" s="22" t="s">
        <v>183</v>
      </c>
      <c r="BT1930" s="20" t="str">
        <f t="shared" si="1280"/>
        <v>BILLETFestival_COR22F110</v>
      </c>
      <c r="BU1930" t="s">
        <v>184</v>
      </c>
      <c r="BV1930">
        <v>1</v>
      </c>
    </row>
    <row r="1931" spans="2:74" x14ac:dyDescent="0.3">
      <c r="B1931" s="20">
        <f t="shared" si="1275"/>
        <v>111</v>
      </c>
      <c r="C1931" s="22" t="str">
        <f t="shared" si="1276"/>
        <v>#111 Billet Festival</v>
      </c>
      <c r="D1931" t="str">
        <f t="shared" si="1274"/>
        <v>COR22F111</v>
      </c>
      <c r="E1931" s="53" t="s">
        <v>238</v>
      </c>
      <c r="F1931" s="20">
        <v>1000</v>
      </c>
      <c r="G1931" s="74" t="s">
        <v>2193</v>
      </c>
      <c r="H1931" s="23" t="s">
        <v>146</v>
      </c>
      <c r="J1931" s="54" t="s">
        <v>1020</v>
      </c>
      <c r="K1931" s="22" t="s">
        <v>173</v>
      </c>
      <c r="L1931" s="54" t="s">
        <v>147</v>
      </c>
      <c r="M1931" s="22">
        <v>1</v>
      </c>
      <c r="N1931" s="54" t="s">
        <v>174</v>
      </c>
      <c r="T1931" s="54" t="s">
        <v>36</v>
      </c>
      <c r="U1931" s="22" t="s">
        <v>227</v>
      </c>
      <c r="AW1931" s="22"/>
      <c r="AX1931" s="20" t="str">
        <f t="shared" si="1279"/>
        <v>ncreator</v>
      </c>
      <c r="AY1931" s="20">
        <f t="shared" si="1279"/>
        <v>10</v>
      </c>
      <c r="AZ1931" s="20" t="str">
        <f t="shared" si="1279"/>
        <v>cotrcrea</v>
      </c>
      <c r="BA1931" s="20">
        <f t="shared" si="1279"/>
        <v>90</v>
      </c>
      <c r="BB1931" s="20" t="str">
        <f t="shared" si="1279"/>
        <v>nminer</v>
      </c>
      <c r="BC1931" s="20">
        <f t="shared" si="1279"/>
        <v>0</v>
      </c>
      <c r="BD1931" s="14"/>
      <c r="BJ1931" t="s">
        <v>239</v>
      </c>
      <c r="BK1931" t="s">
        <v>152</v>
      </c>
      <c r="BN1931" s="36">
        <v>73.5</v>
      </c>
      <c r="BQ1931">
        <f t="shared" si="1273"/>
        <v>1</v>
      </c>
      <c r="BR1931" s="38">
        <v>44737</v>
      </c>
      <c r="BS1931" s="22" t="s">
        <v>183</v>
      </c>
      <c r="BT1931" s="20" t="str">
        <f t="shared" si="1280"/>
        <v>BILLETFestival_COR22F111</v>
      </c>
      <c r="BU1931" t="s">
        <v>184</v>
      </c>
      <c r="BV1931">
        <v>1</v>
      </c>
    </row>
    <row r="1932" spans="2:74" x14ac:dyDescent="0.3">
      <c r="B1932" s="20">
        <f t="shared" si="1275"/>
        <v>112</v>
      </c>
      <c r="C1932" s="22" t="str">
        <f t="shared" si="1276"/>
        <v>#112 Billet Festival</v>
      </c>
      <c r="D1932" t="str">
        <f t="shared" si="1274"/>
        <v>COR22F112</v>
      </c>
      <c r="E1932" s="53" t="s">
        <v>238</v>
      </c>
      <c r="F1932" s="20">
        <v>1000</v>
      </c>
      <c r="G1932" s="74" t="s">
        <v>2194</v>
      </c>
      <c r="H1932" s="23" t="s">
        <v>146</v>
      </c>
      <c r="J1932" s="54" t="s">
        <v>1020</v>
      </c>
      <c r="K1932" s="22" t="s">
        <v>173</v>
      </c>
      <c r="L1932" s="54" t="s">
        <v>147</v>
      </c>
      <c r="M1932" s="22">
        <v>1</v>
      </c>
      <c r="N1932" s="54" t="s">
        <v>174</v>
      </c>
      <c r="T1932" s="54" t="s">
        <v>36</v>
      </c>
      <c r="U1932" s="22" t="s">
        <v>227</v>
      </c>
      <c r="AW1932" s="22"/>
      <c r="AX1932" s="20" t="str">
        <f t="shared" si="1279"/>
        <v>ncreator</v>
      </c>
      <c r="AY1932" s="20">
        <f t="shared" si="1279"/>
        <v>10</v>
      </c>
      <c r="AZ1932" s="20" t="str">
        <f t="shared" si="1279"/>
        <v>cotrcrea</v>
      </c>
      <c r="BA1932" s="20">
        <f t="shared" si="1279"/>
        <v>90</v>
      </c>
      <c r="BB1932" s="20" t="str">
        <f t="shared" si="1279"/>
        <v>nminer</v>
      </c>
      <c r="BC1932" s="20">
        <f t="shared" si="1279"/>
        <v>0</v>
      </c>
      <c r="BD1932" s="14"/>
      <c r="BJ1932" t="s">
        <v>239</v>
      </c>
      <c r="BK1932" t="s">
        <v>152</v>
      </c>
      <c r="BN1932" s="36">
        <v>73.5</v>
      </c>
      <c r="BQ1932">
        <f t="shared" si="1273"/>
        <v>1</v>
      </c>
      <c r="BR1932" s="38">
        <v>44737</v>
      </c>
      <c r="BS1932" s="22" t="s">
        <v>183</v>
      </c>
      <c r="BT1932" s="20" t="str">
        <f t="shared" si="1280"/>
        <v>BILLETFestival_COR22F112</v>
      </c>
      <c r="BU1932" t="s">
        <v>184</v>
      </c>
      <c r="BV1932">
        <v>1</v>
      </c>
    </row>
    <row r="1933" spans="2:74" x14ac:dyDescent="0.3">
      <c r="B1933" s="20">
        <f t="shared" si="1275"/>
        <v>113</v>
      </c>
      <c r="C1933" s="22" t="str">
        <f t="shared" si="1276"/>
        <v>#113 Billet Festival</v>
      </c>
      <c r="D1933" t="str">
        <f t="shared" si="1274"/>
        <v>COR22F113</v>
      </c>
      <c r="E1933" s="53" t="s">
        <v>238</v>
      </c>
      <c r="F1933" s="20">
        <v>1000</v>
      </c>
      <c r="G1933" s="74" t="s">
        <v>2195</v>
      </c>
      <c r="H1933" s="23" t="s">
        <v>146</v>
      </c>
      <c r="J1933" s="54" t="s">
        <v>1020</v>
      </c>
      <c r="K1933" s="22" t="s">
        <v>173</v>
      </c>
      <c r="L1933" s="54" t="s">
        <v>147</v>
      </c>
      <c r="M1933" s="22">
        <v>1</v>
      </c>
      <c r="N1933" s="54" t="s">
        <v>174</v>
      </c>
      <c r="T1933" s="54" t="s">
        <v>36</v>
      </c>
      <c r="U1933" s="22" t="s">
        <v>227</v>
      </c>
      <c r="AW1933" s="22"/>
      <c r="AX1933" s="20" t="str">
        <f t="shared" si="1279"/>
        <v>ncreator</v>
      </c>
      <c r="AY1933" s="20">
        <f t="shared" si="1279"/>
        <v>10</v>
      </c>
      <c r="AZ1933" s="20" t="str">
        <f t="shared" si="1279"/>
        <v>cotrcrea</v>
      </c>
      <c r="BA1933" s="20">
        <f t="shared" si="1279"/>
        <v>90</v>
      </c>
      <c r="BB1933" s="20" t="str">
        <f t="shared" si="1279"/>
        <v>nminer</v>
      </c>
      <c r="BC1933" s="20">
        <f t="shared" si="1279"/>
        <v>0</v>
      </c>
      <c r="BD1933" s="14"/>
      <c r="BJ1933" t="s">
        <v>239</v>
      </c>
      <c r="BK1933" t="s">
        <v>152</v>
      </c>
      <c r="BN1933" s="36">
        <v>73.5</v>
      </c>
      <c r="BQ1933">
        <f t="shared" si="1273"/>
        <v>1</v>
      </c>
      <c r="BR1933" s="38">
        <v>44737</v>
      </c>
      <c r="BS1933" s="22" t="s">
        <v>183</v>
      </c>
      <c r="BT1933" s="20" t="str">
        <f t="shared" si="1280"/>
        <v>BILLETFestival_COR22F113</v>
      </c>
      <c r="BU1933" t="s">
        <v>184</v>
      </c>
      <c r="BV1933">
        <v>1</v>
      </c>
    </row>
    <row r="1934" spans="2:74" x14ac:dyDescent="0.3">
      <c r="B1934" s="20">
        <f t="shared" si="1275"/>
        <v>114</v>
      </c>
      <c r="C1934" s="22" t="str">
        <f t="shared" si="1276"/>
        <v>#114 Billet Festival</v>
      </c>
      <c r="D1934" t="str">
        <f t="shared" si="1274"/>
        <v>COR22F114</v>
      </c>
      <c r="E1934" s="53" t="s">
        <v>238</v>
      </c>
      <c r="F1934" s="20">
        <v>1000</v>
      </c>
      <c r="G1934" s="74" t="s">
        <v>2196</v>
      </c>
      <c r="H1934" s="23" t="s">
        <v>146</v>
      </c>
      <c r="J1934" s="54" t="s">
        <v>1020</v>
      </c>
      <c r="K1934" s="22" t="s">
        <v>173</v>
      </c>
      <c r="L1934" s="54" t="s">
        <v>147</v>
      </c>
      <c r="M1934" s="22">
        <v>1</v>
      </c>
      <c r="N1934" s="54" t="s">
        <v>174</v>
      </c>
      <c r="T1934" s="54" t="s">
        <v>36</v>
      </c>
      <c r="U1934" s="22" t="s">
        <v>227</v>
      </c>
      <c r="AW1934" s="22"/>
      <c r="AX1934" s="20" t="str">
        <f t="shared" si="1279"/>
        <v>ncreator</v>
      </c>
      <c r="AY1934" s="20">
        <f t="shared" si="1279"/>
        <v>10</v>
      </c>
      <c r="AZ1934" s="20" t="str">
        <f t="shared" si="1279"/>
        <v>cotrcrea</v>
      </c>
      <c r="BA1934" s="20">
        <f t="shared" si="1279"/>
        <v>90</v>
      </c>
      <c r="BB1934" s="20" t="str">
        <f t="shared" si="1279"/>
        <v>nminer</v>
      </c>
      <c r="BC1934" s="20">
        <f t="shared" si="1279"/>
        <v>0</v>
      </c>
      <c r="BD1934" s="14"/>
      <c r="BJ1934" t="s">
        <v>239</v>
      </c>
      <c r="BK1934" t="s">
        <v>152</v>
      </c>
      <c r="BN1934" s="36">
        <v>73.5</v>
      </c>
      <c r="BQ1934">
        <f t="shared" si="1273"/>
        <v>1</v>
      </c>
      <c r="BR1934" s="38">
        <v>44737</v>
      </c>
      <c r="BS1934" s="22" t="s">
        <v>183</v>
      </c>
      <c r="BT1934" s="20" t="str">
        <f t="shared" si="1280"/>
        <v>BILLETFestival_COR22F114</v>
      </c>
      <c r="BU1934" t="s">
        <v>184</v>
      </c>
      <c r="BV1934">
        <v>1</v>
      </c>
    </row>
    <row r="1935" spans="2:74" x14ac:dyDescent="0.3">
      <c r="B1935" s="20">
        <f t="shared" si="1275"/>
        <v>115</v>
      </c>
      <c r="C1935" s="22" t="str">
        <f t="shared" si="1276"/>
        <v>#115 Billet Festival</v>
      </c>
      <c r="D1935" t="str">
        <f t="shared" si="1274"/>
        <v>COR22F115</v>
      </c>
      <c r="E1935" s="53" t="s">
        <v>238</v>
      </c>
      <c r="F1935" s="20">
        <v>1000</v>
      </c>
      <c r="G1935" s="74" t="s">
        <v>2197</v>
      </c>
      <c r="H1935" s="23" t="s">
        <v>146</v>
      </c>
      <c r="J1935" s="54" t="s">
        <v>1020</v>
      </c>
      <c r="K1935" s="22" t="s">
        <v>173</v>
      </c>
      <c r="L1935" s="54" t="s">
        <v>147</v>
      </c>
      <c r="M1935" s="22">
        <v>1</v>
      </c>
      <c r="N1935" s="54" t="s">
        <v>174</v>
      </c>
      <c r="T1935" s="54" t="s">
        <v>36</v>
      </c>
      <c r="U1935" s="22" t="s">
        <v>227</v>
      </c>
      <c r="AW1935" s="22"/>
      <c r="AX1935" s="20" t="str">
        <f t="shared" si="1279"/>
        <v>ncreator</v>
      </c>
      <c r="AY1935" s="20">
        <f t="shared" si="1279"/>
        <v>10</v>
      </c>
      <c r="AZ1935" s="20" t="str">
        <f t="shared" si="1279"/>
        <v>cotrcrea</v>
      </c>
      <c r="BA1935" s="20">
        <f t="shared" si="1279"/>
        <v>90</v>
      </c>
      <c r="BB1935" s="20" t="str">
        <f t="shared" si="1279"/>
        <v>nminer</v>
      </c>
      <c r="BC1935" s="20">
        <f t="shared" si="1279"/>
        <v>0</v>
      </c>
      <c r="BD1935" s="14"/>
      <c r="BJ1935" t="s">
        <v>239</v>
      </c>
      <c r="BK1935" t="s">
        <v>152</v>
      </c>
      <c r="BN1935" s="36">
        <v>73.5</v>
      </c>
      <c r="BQ1935">
        <f t="shared" si="1273"/>
        <v>1</v>
      </c>
      <c r="BR1935" s="38">
        <v>44737</v>
      </c>
      <c r="BS1935" s="22" t="s">
        <v>183</v>
      </c>
      <c r="BT1935" s="20" t="str">
        <f t="shared" si="1280"/>
        <v>BILLETFestival_COR22F115</v>
      </c>
      <c r="BU1935" t="s">
        <v>184</v>
      </c>
      <c r="BV1935">
        <v>1</v>
      </c>
    </row>
    <row r="1936" spans="2:74" x14ac:dyDescent="0.3">
      <c r="B1936" s="20">
        <f t="shared" si="1275"/>
        <v>116</v>
      </c>
      <c r="C1936" s="22" t="str">
        <f t="shared" si="1276"/>
        <v>#116 Billet Festival</v>
      </c>
      <c r="D1936" t="str">
        <f t="shared" si="1274"/>
        <v>COR22F116</v>
      </c>
      <c r="E1936" s="53" t="s">
        <v>238</v>
      </c>
      <c r="F1936" s="20">
        <v>1000</v>
      </c>
      <c r="G1936" s="74" t="s">
        <v>2198</v>
      </c>
      <c r="H1936" s="23" t="s">
        <v>146</v>
      </c>
      <c r="J1936" s="54" t="s">
        <v>1020</v>
      </c>
      <c r="K1936" s="22" t="s">
        <v>173</v>
      </c>
      <c r="L1936" s="54" t="s">
        <v>147</v>
      </c>
      <c r="M1936" s="22">
        <v>1</v>
      </c>
      <c r="N1936" s="54" t="s">
        <v>174</v>
      </c>
      <c r="T1936" s="54" t="s">
        <v>36</v>
      </c>
      <c r="U1936" s="22" t="s">
        <v>227</v>
      </c>
      <c r="AW1936" s="22"/>
      <c r="AX1936" s="20" t="str">
        <f t="shared" ref="AX1936:BC1951" si="1281">AX1935</f>
        <v>ncreator</v>
      </c>
      <c r="AY1936" s="20">
        <f t="shared" si="1281"/>
        <v>10</v>
      </c>
      <c r="AZ1936" s="20" t="str">
        <f t="shared" si="1281"/>
        <v>cotrcrea</v>
      </c>
      <c r="BA1936" s="20">
        <f t="shared" si="1281"/>
        <v>90</v>
      </c>
      <c r="BB1936" s="20" t="str">
        <f t="shared" si="1281"/>
        <v>nminer</v>
      </c>
      <c r="BC1936" s="20">
        <f t="shared" si="1281"/>
        <v>0</v>
      </c>
      <c r="BD1936" s="14"/>
      <c r="BJ1936" t="s">
        <v>239</v>
      </c>
      <c r="BK1936" t="s">
        <v>152</v>
      </c>
      <c r="BN1936" s="36">
        <v>73.5</v>
      </c>
      <c r="BQ1936">
        <f t="shared" si="1273"/>
        <v>1</v>
      </c>
      <c r="BR1936" s="38">
        <v>44737</v>
      </c>
      <c r="BS1936" s="22" t="s">
        <v>183</v>
      </c>
      <c r="BT1936" s="20" t="str">
        <f t="shared" si="1280"/>
        <v>BILLETFestival_COR22F116</v>
      </c>
      <c r="BU1936" t="s">
        <v>184</v>
      </c>
      <c r="BV1936">
        <v>1</v>
      </c>
    </row>
    <row r="1937" spans="2:75" x14ac:dyDescent="0.3">
      <c r="B1937" s="20">
        <f t="shared" si="1275"/>
        <v>117</v>
      </c>
      <c r="C1937" s="22" t="str">
        <f t="shared" si="1276"/>
        <v>#117 Billet Festival</v>
      </c>
      <c r="D1937" t="str">
        <f t="shared" si="1274"/>
        <v>COR22F117</v>
      </c>
      <c r="E1937" s="53" t="s">
        <v>238</v>
      </c>
      <c r="F1937" s="20">
        <v>1000</v>
      </c>
      <c r="G1937" s="74" t="s">
        <v>2199</v>
      </c>
      <c r="H1937" s="23" t="s">
        <v>146</v>
      </c>
      <c r="J1937" s="54" t="s">
        <v>1020</v>
      </c>
      <c r="K1937" s="22" t="s">
        <v>173</v>
      </c>
      <c r="L1937" s="54" t="s">
        <v>147</v>
      </c>
      <c r="M1937" s="22">
        <v>1</v>
      </c>
      <c r="N1937" s="54" t="s">
        <v>174</v>
      </c>
      <c r="T1937" s="54" t="s">
        <v>36</v>
      </c>
      <c r="U1937" s="22" t="s">
        <v>227</v>
      </c>
      <c r="AW1937" s="22"/>
      <c r="AX1937" s="20" t="str">
        <f t="shared" si="1281"/>
        <v>ncreator</v>
      </c>
      <c r="AY1937" s="20">
        <f t="shared" si="1281"/>
        <v>10</v>
      </c>
      <c r="AZ1937" s="20" t="str">
        <f t="shared" si="1281"/>
        <v>cotrcrea</v>
      </c>
      <c r="BA1937" s="20">
        <f t="shared" si="1281"/>
        <v>90</v>
      </c>
      <c r="BB1937" s="20" t="str">
        <f t="shared" si="1281"/>
        <v>nminer</v>
      </c>
      <c r="BC1937" s="20">
        <f t="shared" si="1281"/>
        <v>0</v>
      </c>
      <c r="BD1937" s="14"/>
      <c r="BJ1937" t="s">
        <v>239</v>
      </c>
      <c r="BK1937" t="s">
        <v>152</v>
      </c>
      <c r="BN1937" s="36">
        <v>73.5</v>
      </c>
      <c r="BQ1937">
        <f t="shared" si="1273"/>
        <v>1</v>
      </c>
      <c r="BR1937" s="38">
        <v>44737</v>
      </c>
      <c r="BS1937" s="22" t="s">
        <v>183</v>
      </c>
      <c r="BT1937" s="20" t="str">
        <f t="shared" si="1280"/>
        <v>BILLETFestival_COR22F117</v>
      </c>
      <c r="BU1937" t="s">
        <v>184</v>
      </c>
      <c r="BV1937">
        <v>1</v>
      </c>
    </row>
    <row r="1938" spans="2:75" x14ac:dyDescent="0.3">
      <c r="B1938" s="20">
        <f t="shared" si="1275"/>
        <v>118</v>
      </c>
      <c r="C1938" s="22" t="str">
        <f t="shared" si="1276"/>
        <v>#118 Billet Festival</v>
      </c>
      <c r="D1938" t="str">
        <f t="shared" si="1274"/>
        <v>COR22F118</v>
      </c>
      <c r="E1938" s="53" t="s">
        <v>238</v>
      </c>
      <c r="F1938" s="20">
        <v>1000</v>
      </c>
      <c r="G1938" s="74" t="s">
        <v>2200</v>
      </c>
      <c r="H1938" s="23" t="s">
        <v>146</v>
      </c>
      <c r="J1938" s="54" t="s">
        <v>1020</v>
      </c>
      <c r="K1938" s="22" t="s">
        <v>173</v>
      </c>
      <c r="L1938" s="54" t="s">
        <v>147</v>
      </c>
      <c r="M1938" s="22">
        <v>1</v>
      </c>
      <c r="N1938" s="54" t="s">
        <v>174</v>
      </c>
      <c r="T1938" s="54" t="s">
        <v>36</v>
      </c>
      <c r="U1938" s="22" t="s">
        <v>227</v>
      </c>
      <c r="AW1938" s="22"/>
      <c r="AX1938" s="20" t="str">
        <f t="shared" si="1281"/>
        <v>ncreator</v>
      </c>
      <c r="AY1938" s="20">
        <f t="shared" si="1281"/>
        <v>10</v>
      </c>
      <c r="AZ1938" s="20" t="str">
        <f t="shared" si="1281"/>
        <v>cotrcrea</v>
      </c>
      <c r="BA1938" s="20">
        <f t="shared" si="1281"/>
        <v>90</v>
      </c>
      <c r="BB1938" s="20" t="str">
        <f t="shared" si="1281"/>
        <v>nminer</v>
      </c>
      <c r="BC1938" s="20">
        <f t="shared" si="1281"/>
        <v>0</v>
      </c>
      <c r="BD1938" s="14"/>
      <c r="BJ1938" t="s">
        <v>239</v>
      </c>
      <c r="BK1938" t="s">
        <v>152</v>
      </c>
      <c r="BN1938" s="36">
        <v>73.5</v>
      </c>
      <c r="BQ1938">
        <f t="shared" si="1273"/>
        <v>1</v>
      </c>
      <c r="BR1938" s="38">
        <v>44737</v>
      </c>
      <c r="BS1938" s="22" t="s">
        <v>183</v>
      </c>
      <c r="BT1938" s="20" t="str">
        <f t="shared" si="1280"/>
        <v>BILLETFestival_COR22F118</v>
      </c>
      <c r="BU1938" t="s">
        <v>184</v>
      </c>
      <c r="BV1938">
        <v>1</v>
      </c>
    </row>
    <row r="1939" spans="2:75" x14ac:dyDescent="0.3">
      <c r="B1939" s="20">
        <f t="shared" si="1275"/>
        <v>119</v>
      </c>
      <c r="C1939" s="22" t="str">
        <f t="shared" si="1276"/>
        <v>#119 Billet Festival</v>
      </c>
      <c r="D1939" t="str">
        <f t="shared" si="1274"/>
        <v>COR22F119</v>
      </c>
      <c r="E1939" s="53" t="s">
        <v>238</v>
      </c>
      <c r="F1939" s="20">
        <v>1000</v>
      </c>
      <c r="G1939" s="74" t="s">
        <v>2201</v>
      </c>
      <c r="H1939" s="23" t="s">
        <v>146</v>
      </c>
      <c r="J1939" s="54" t="s">
        <v>1020</v>
      </c>
      <c r="K1939" s="22" t="s">
        <v>173</v>
      </c>
      <c r="L1939" s="54" t="s">
        <v>147</v>
      </c>
      <c r="M1939" s="22">
        <v>1</v>
      </c>
      <c r="N1939" s="54" t="s">
        <v>174</v>
      </c>
      <c r="T1939" s="54" t="s">
        <v>36</v>
      </c>
      <c r="U1939" s="22" t="s">
        <v>227</v>
      </c>
      <c r="AW1939" s="22"/>
      <c r="AX1939" s="20" t="str">
        <f t="shared" si="1281"/>
        <v>ncreator</v>
      </c>
      <c r="AY1939" s="20">
        <f t="shared" si="1281"/>
        <v>10</v>
      </c>
      <c r="AZ1939" s="20" t="str">
        <f t="shared" si="1281"/>
        <v>cotrcrea</v>
      </c>
      <c r="BA1939" s="20">
        <f t="shared" si="1281"/>
        <v>90</v>
      </c>
      <c r="BB1939" s="20" t="str">
        <f t="shared" si="1281"/>
        <v>nminer</v>
      </c>
      <c r="BC1939" s="20">
        <f t="shared" si="1281"/>
        <v>0</v>
      </c>
      <c r="BD1939" s="14"/>
      <c r="BJ1939" t="s">
        <v>239</v>
      </c>
      <c r="BK1939" t="s">
        <v>152</v>
      </c>
      <c r="BN1939" s="36">
        <v>73.5</v>
      </c>
      <c r="BQ1939">
        <f t="shared" si="1273"/>
        <v>1</v>
      </c>
      <c r="BR1939" s="38">
        <v>44737</v>
      </c>
      <c r="BS1939" s="22" t="s">
        <v>183</v>
      </c>
      <c r="BT1939" s="20" t="str">
        <f t="shared" si="1280"/>
        <v>BILLETFestival_COR22F119</v>
      </c>
      <c r="BU1939" t="s">
        <v>184</v>
      </c>
      <c r="BV1939">
        <v>1</v>
      </c>
    </row>
    <row r="1940" spans="2:75" x14ac:dyDescent="0.3">
      <c r="B1940" s="20">
        <f t="shared" si="1275"/>
        <v>120</v>
      </c>
      <c r="C1940" s="22" t="str">
        <f t="shared" si="1276"/>
        <v>#120 Billet Festival</v>
      </c>
      <c r="D1940" t="str">
        <f t="shared" si="1274"/>
        <v>COR22F120</v>
      </c>
      <c r="E1940" s="53" t="s">
        <v>238</v>
      </c>
      <c r="F1940" s="20">
        <v>1000</v>
      </c>
      <c r="G1940" s="74" t="s">
        <v>2202</v>
      </c>
      <c r="H1940" s="23" t="s">
        <v>146</v>
      </c>
      <c r="J1940" s="54" t="s">
        <v>1020</v>
      </c>
      <c r="K1940" s="22" t="s">
        <v>173</v>
      </c>
      <c r="L1940" s="54" t="s">
        <v>147</v>
      </c>
      <c r="M1940" s="22">
        <v>1</v>
      </c>
      <c r="N1940" s="54" t="s">
        <v>174</v>
      </c>
      <c r="T1940" s="54" t="s">
        <v>36</v>
      </c>
      <c r="U1940" s="22" t="s">
        <v>227</v>
      </c>
      <c r="AW1940" s="22"/>
      <c r="AX1940" s="20" t="str">
        <f t="shared" si="1281"/>
        <v>ncreator</v>
      </c>
      <c r="AY1940" s="20">
        <f t="shared" si="1281"/>
        <v>10</v>
      </c>
      <c r="AZ1940" s="20" t="str">
        <f t="shared" si="1281"/>
        <v>cotrcrea</v>
      </c>
      <c r="BA1940" s="20">
        <f t="shared" si="1281"/>
        <v>90</v>
      </c>
      <c r="BB1940" s="20" t="str">
        <f t="shared" si="1281"/>
        <v>nminer</v>
      </c>
      <c r="BC1940" s="20">
        <f t="shared" si="1281"/>
        <v>0</v>
      </c>
      <c r="BD1940" s="14"/>
      <c r="BJ1940" t="s">
        <v>239</v>
      </c>
      <c r="BK1940" t="s">
        <v>152</v>
      </c>
      <c r="BN1940" s="36">
        <v>73.5</v>
      </c>
      <c r="BQ1940">
        <f t="shared" si="1273"/>
        <v>1</v>
      </c>
      <c r="BR1940" s="38">
        <v>44737</v>
      </c>
      <c r="BS1940" s="22" t="s">
        <v>183</v>
      </c>
      <c r="BT1940" s="20" t="str">
        <f t="shared" si="1280"/>
        <v>BILLETFestival_COR22F120</v>
      </c>
      <c r="BU1940" t="s">
        <v>184</v>
      </c>
      <c r="BV1940">
        <v>1</v>
      </c>
    </row>
    <row r="1941" spans="2:75" x14ac:dyDescent="0.3">
      <c r="B1941" s="20">
        <f t="shared" si="1275"/>
        <v>121</v>
      </c>
      <c r="C1941" s="22" t="str">
        <f t="shared" si="1276"/>
        <v>#121 Billet Festival</v>
      </c>
      <c r="D1941" t="str">
        <f t="shared" si="1274"/>
        <v>COR22F121</v>
      </c>
      <c r="E1941" s="53" t="s">
        <v>238</v>
      </c>
      <c r="F1941" s="20">
        <v>1000</v>
      </c>
      <c r="G1941" s="74" t="s">
        <v>2203</v>
      </c>
      <c r="H1941" s="23" t="s">
        <v>146</v>
      </c>
      <c r="J1941" s="54" t="s">
        <v>1020</v>
      </c>
      <c r="K1941" s="22" t="s">
        <v>173</v>
      </c>
      <c r="L1941" s="54" t="s">
        <v>147</v>
      </c>
      <c r="M1941" s="22">
        <v>1</v>
      </c>
      <c r="N1941" s="54" t="s">
        <v>174</v>
      </c>
      <c r="T1941" s="54" t="s">
        <v>36</v>
      </c>
      <c r="U1941" s="22" t="s">
        <v>227</v>
      </c>
      <c r="AW1941" s="22"/>
      <c r="AX1941" s="20" t="str">
        <f t="shared" si="1281"/>
        <v>ncreator</v>
      </c>
      <c r="AY1941" s="20">
        <f t="shared" si="1281"/>
        <v>10</v>
      </c>
      <c r="AZ1941" s="20" t="str">
        <f t="shared" si="1281"/>
        <v>cotrcrea</v>
      </c>
      <c r="BA1941" s="20">
        <f t="shared" si="1281"/>
        <v>90</v>
      </c>
      <c r="BB1941" s="20" t="str">
        <f t="shared" si="1281"/>
        <v>nminer</v>
      </c>
      <c r="BC1941" s="20">
        <f t="shared" si="1281"/>
        <v>0</v>
      </c>
      <c r="BD1941" s="14"/>
      <c r="BJ1941" t="s">
        <v>239</v>
      </c>
      <c r="BK1941" t="s">
        <v>152</v>
      </c>
      <c r="BN1941" s="36">
        <v>73.5</v>
      </c>
      <c r="BQ1941">
        <f t="shared" si="1273"/>
        <v>1</v>
      </c>
      <c r="BR1941" s="38">
        <v>44737</v>
      </c>
      <c r="BS1941" s="22" t="s">
        <v>183</v>
      </c>
      <c r="BT1941" s="20" t="str">
        <f t="shared" si="1280"/>
        <v>BILLETFestival_COR22F121</v>
      </c>
      <c r="BU1941" t="s">
        <v>184</v>
      </c>
      <c r="BV1941">
        <v>1</v>
      </c>
    </row>
    <row r="1942" spans="2:75" x14ac:dyDescent="0.3">
      <c r="B1942" s="20">
        <f t="shared" si="1275"/>
        <v>122</v>
      </c>
      <c r="C1942" s="22" t="str">
        <f t="shared" si="1276"/>
        <v>#122 Billet Festival</v>
      </c>
      <c r="D1942" t="str">
        <f t="shared" si="1274"/>
        <v>COR22F122</v>
      </c>
      <c r="E1942" s="53" t="s">
        <v>238</v>
      </c>
      <c r="F1942" s="20">
        <v>1000</v>
      </c>
      <c r="G1942" s="74" t="s">
        <v>2204</v>
      </c>
      <c r="H1942" s="23" t="s">
        <v>146</v>
      </c>
      <c r="J1942" s="54" t="s">
        <v>1020</v>
      </c>
      <c r="K1942" s="22" t="s">
        <v>173</v>
      </c>
      <c r="L1942" s="54" t="s">
        <v>147</v>
      </c>
      <c r="M1942" s="22">
        <v>1</v>
      </c>
      <c r="N1942" s="54" t="s">
        <v>174</v>
      </c>
      <c r="T1942" s="54" t="s">
        <v>36</v>
      </c>
      <c r="U1942" s="22" t="s">
        <v>227</v>
      </c>
      <c r="AW1942" s="22"/>
      <c r="AX1942" s="20" t="str">
        <f t="shared" si="1281"/>
        <v>ncreator</v>
      </c>
      <c r="AY1942" s="20">
        <f t="shared" si="1281"/>
        <v>10</v>
      </c>
      <c r="AZ1942" s="20" t="str">
        <f t="shared" si="1281"/>
        <v>cotrcrea</v>
      </c>
      <c r="BA1942" s="20">
        <f t="shared" si="1281"/>
        <v>90</v>
      </c>
      <c r="BB1942" s="20" t="str">
        <f t="shared" si="1281"/>
        <v>nminer</v>
      </c>
      <c r="BC1942" s="20">
        <f t="shared" si="1281"/>
        <v>0</v>
      </c>
      <c r="BD1942" s="14"/>
      <c r="BJ1942" t="s">
        <v>239</v>
      </c>
      <c r="BK1942" t="s">
        <v>152</v>
      </c>
      <c r="BN1942" s="36">
        <v>73.5</v>
      </c>
      <c r="BQ1942">
        <f t="shared" si="1273"/>
        <v>1</v>
      </c>
      <c r="BR1942" s="38">
        <v>44737</v>
      </c>
      <c r="BS1942" s="22" t="s">
        <v>183</v>
      </c>
      <c r="BT1942" s="20" t="str">
        <f t="shared" si="1280"/>
        <v>BILLETFestival_COR22F122</v>
      </c>
      <c r="BU1942" t="s">
        <v>184</v>
      </c>
      <c r="BV1942">
        <v>1</v>
      </c>
    </row>
    <row r="1943" spans="2:75" x14ac:dyDescent="0.3">
      <c r="B1943" s="20">
        <f t="shared" si="1275"/>
        <v>123</v>
      </c>
      <c r="C1943" s="22" t="str">
        <f t="shared" si="1276"/>
        <v>#123 Billet Festival</v>
      </c>
      <c r="D1943" t="str">
        <f t="shared" si="1274"/>
        <v>COR22F123</v>
      </c>
      <c r="E1943" s="53" t="s">
        <v>238</v>
      </c>
      <c r="F1943" s="20">
        <v>1000</v>
      </c>
      <c r="G1943" s="74" t="s">
        <v>2205</v>
      </c>
      <c r="H1943" s="23" t="s">
        <v>146</v>
      </c>
      <c r="J1943" s="54" t="s">
        <v>1020</v>
      </c>
      <c r="K1943" s="22" t="s">
        <v>173</v>
      </c>
      <c r="L1943" s="54" t="s">
        <v>147</v>
      </c>
      <c r="M1943" s="22">
        <v>1</v>
      </c>
      <c r="N1943" s="54" t="s">
        <v>174</v>
      </c>
      <c r="T1943" s="54" t="s">
        <v>36</v>
      </c>
      <c r="U1943" s="22" t="s">
        <v>227</v>
      </c>
      <c r="AW1943" s="22"/>
      <c r="AX1943" s="20" t="str">
        <f t="shared" si="1281"/>
        <v>ncreator</v>
      </c>
      <c r="AY1943" s="20">
        <f t="shared" si="1281"/>
        <v>10</v>
      </c>
      <c r="AZ1943" s="20" t="str">
        <f t="shared" si="1281"/>
        <v>cotrcrea</v>
      </c>
      <c r="BA1943" s="20">
        <f t="shared" si="1281"/>
        <v>90</v>
      </c>
      <c r="BB1943" s="20" t="str">
        <f t="shared" si="1281"/>
        <v>nminer</v>
      </c>
      <c r="BC1943" s="20">
        <f t="shared" si="1281"/>
        <v>0</v>
      </c>
      <c r="BD1943" s="14"/>
      <c r="BJ1943" t="s">
        <v>239</v>
      </c>
      <c r="BK1943" t="s">
        <v>152</v>
      </c>
      <c r="BN1943" s="36">
        <v>73.5</v>
      </c>
      <c r="BQ1943">
        <f t="shared" si="1273"/>
        <v>1</v>
      </c>
      <c r="BR1943" s="38">
        <v>44737</v>
      </c>
      <c r="BS1943" s="22" t="s">
        <v>183</v>
      </c>
      <c r="BT1943" s="20" t="str">
        <f t="shared" si="1280"/>
        <v>BILLETFestival_COR22F123</v>
      </c>
      <c r="BU1943" t="s">
        <v>184</v>
      </c>
      <c r="BV1943">
        <v>1</v>
      </c>
      <c r="BW1943" t="s">
        <v>3812</v>
      </c>
    </row>
    <row r="1944" spans="2:75" x14ac:dyDescent="0.3">
      <c r="B1944" s="20">
        <f t="shared" si="1275"/>
        <v>124</v>
      </c>
      <c r="C1944" s="22" t="str">
        <f t="shared" si="1276"/>
        <v>#124 Billet Festival</v>
      </c>
      <c r="D1944" t="str">
        <f t="shared" si="1274"/>
        <v>COR22F124</v>
      </c>
      <c r="E1944" s="53" t="s">
        <v>238</v>
      </c>
      <c r="F1944" s="20">
        <v>1000</v>
      </c>
      <c r="G1944" s="74" t="s">
        <v>2206</v>
      </c>
      <c r="H1944" s="23" t="s">
        <v>146</v>
      </c>
      <c r="J1944" s="54" t="s">
        <v>1020</v>
      </c>
      <c r="K1944" s="22" t="s">
        <v>173</v>
      </c>
      <c r="L1944" s="54" t="s">
        <v>147</v>
      </c>
      <c r="M1944" s="22">
        <v>1</v>
      </c>
      <c r="N1944" s="54" t="s">
        <v>174</v>
      </c>
      <c r="T1944" s="54" t="s">
        <v>36</v>
      </c>
      <c r="U1944" s="22" t="s">
        <v>227</v>
      </c>
      <c r="AW1944" s="22"/>
      <c r="AX1944" s="20" t="str">
        <f t="shared" si="1281"/>
        <v>ncreator</v>
      </c>
      <c r="AY1944" s="20">
        <f t="shared" si="1281"/>
        <v>10</v>
      </c>
      <c r="AZ1944" s="20" t="str">
        <f t="shared" si="1281"/>
        <v>cotrcrea</v>
      </c>
      <c r="BA1944" s="20">
        <f t="shared" si="1281"/>
        <v>90</v>
      </c>
      <c r="BB1944" s="20" t="str">
        <f t="shared" si="1281"/>
        <v>nminer</v>
      </c>
      <c r="BC1944" s="20">
        <f t="shared" si="1281"/>
        <v>0</v>
      </c>
      <c r="BD1944" s="14"/>
      <c r="BJ1944" t="s">
        <v>239</v>
      </c>
      <c r="BK1944" t="s">
        <v>152</v>
      </c>
      <c r="BN1944" s="36">
        <v>73.5</v>
      </c>
      <c r="BQ1944">
        <f t="shared" si="1273"/>
        <v>1</v>
      </c>
      <c r="BR1944" s="38">
        <v>44737</v>
      </c>
      <c r="BS1944" s="22" t="s">
        <v>183</v>
      </c>
      <c r="BT1944" s="20" t="str">
        <f t="shared" si="1280"/>
        <v>BILLETFestival_COR22F124</v>
      </c>
      <c r="BU1944" t="s">
        <v>184</v>
      </c>
      <c r="BV1944">
        <v>1</v>
      </c>
    </row>
    <row r="1945" spans="2:75" x14ac:dyDescent="0.3">
      <c r="B1945" s="20">
        <f t="shared" si="1275"/>
        <v>125</v>
      </c>
      <c r="C1945" s="22" t="str">
        <f t="shared" si="1276"/>
        <v>#125 Billet Festival</v>
      </c>
      <c r="D1945" t="str">
        <f t="shared" si="1274"/>
        <v>COR22F125</v>
      </c>
      <c r="E1945" s="53" t="s">
        <v>238</v>
      </c>
      <c r="F1945" s="20">
        <v>1000</v>
      </c>
      <c r="G1945" s="74" t="s">
        <v>2207</v>
      </c>
      <c r="H1945" s="23" t="s">
        <v>146</v>
      </c>
      <c r="J1945" s="54" t="s">
        <v>1020</v>
      </c>
      <c r="K1945" s="22" t="s">
        <v>173</v>
      </c>
      <c r="L1945" s="54" t="s">
        <v>147</v>
      </c>
      <c r="M1945" s="22">
        <v>1</v>
      </c>
      <c r="N1945" s="54" t="s">
        <v>174</v>
      </c>
      <c r="T1945" s="54" t="s">
        <v>36</v>
      </c>
      <c r="U1945" s="22" t="s">
        <v>227</v>
      </c>
      <c r="AW1945" s="22"/>
      <c r="AX1945" s="20" t="str">
        <f t="shared" si="1281"/>
        <v>ncreator</v>
      </c>
      <c r="AY1945" s="20">
        <f t="shared" si="1281"/>
        <v>10</v>
      </c>
      <c r="AZ1945" s="20" t="str">
        <f t="shared" si="1281"/>
        <v>cotrcrea</v>
      </c>
      <c r="BA1945" s="20">
        <f t="shared" si="1281"/>
        <v>90</v>
      </c>
      <c r="BB1945" s="20" t="str">
        <f t="shared" si="1281"/>
        <v>nminer</v>
      </c>
      <c r="BC1945" s="20">
        <f t="shared" si="1281"/>
        <v>0</v>
      </c>
      <c r="BD1945" s="14"/>
      <c r="BJ1945" t="s">
        <v>239</v>
      </c>
      <c r="BK1945" t="s">
        <v>152</v>
      </c>
      <c r="BN1945" s="36">
        <v>73.5</v>
      </c>
      <c r="BQ1945">
        <f t="shared" si="1273"/>
        <v>1</v>
      </c>
      <c r="BR1945" s="38">
        <v>44737</v>
      </c>
      <c r="BS1945" s="22" t="s">
        <v>183</v>
      </c>
      <c r="BT1945" s="20" t="str">
        <f t="shared" si="1280"/>
        <v>BILLETFestival_COR22F125</v>
      </c>
      <c r="BU1945" t="s">
        <v>184</v>
      </c>
      <c r="BV1945">
        <v>1</v>
      </c>
    </row>
    <row r="1946" spans="2:75" x14ac:dyDescent="0.3">
      <c r="B1946" s="20">
        <f t="shared" si="1275"/>
        <v>126</v>
      </c>
      <c r="C1946" s="22" t="str">
        <f t="shared" si="1276"/>
        <v>#126 Billet Festival</v>
      </c>
      <c r="D1946" t="str">
        <f t="shared" si="1274"/>
        <v>COR22F126</v>
      </c>
      <c r="E1946" s="53" t="s">
        <v>238</v>
      </c>
      <c r="F1946" s="20">
        <v>1000</v>
      </c>
      <c r="G1946" s="74" t="s">
        <v>2208</v>
      </c>
      <c r="H1946" s="23" t="s">
        <v>146</v>
      </c>
      <c r="J1946" s="54" t="s">
        <v>1020</v>
      </c>
      <c r="K1946" s="22" t="s">
        <v>173</v>
      </c>
      <c r="L1946" s="54" t="s">
        <v>147</v>
      </c>
      <c r="M1946" s="22">
        <v>1</v>
      </c>
      <c r="N1946" s="54" t="s">
        <v>174</v>
      </c>
      <c r="T1946" s="54" t="s">
        <v>36</v>
      </c>
      <c r="U1946" s="22" t="s">
        <v>227</v>
      </c>
      <c r="AW1946" s="22"/>
      <c r="AX1946" s="20" t="str">
        <f t="shared" si="1281"/>
        <v>ncreator</v>
      </c>
      <c r="AY1946" s="20">
        <f t="shared" si="1281"/>
        <v>10</v>
      </c>
      <c r="AZ1946" s="20" t="str">
        <f t="shared" si="1281"/>
        <v>cotrcrea</v>
      </c>
      <c r="BA1946" s="20">
        <f t="shared" si="1281"/>
        <v>90</v>
      </c>
      <c r="BB1946" s="20" t="str">
        <f t="shared" si="1281"/>
        <v>nminer</v>
      </c>
      <c r="BC1946" s="20">
        <f t="shared" si="1281"/>
        <v>0</v>
      </c>
      <c r="BD1946" s="14"/>
      <c r="BJ1946" t="s">
        <v>239</v>
      </c>
      <c r="BK1946" t="s">
        <v>152</v>
      </c>
      <c r="BN1946" s="36">
        <v>73.5</v>
      </c>
      <c r="BQ1946">
        <f t="shared" ref="BQ1946:BQ2009" si="1282">BV1946</f>
        <v>1</v>
      </c>
      <c r="BR1946" s="38">
        <v>44737</v>
      </c>
      <c r="BS1946" s="22" t="s">
        <v>183</v>
      </c>
      <c r="BT1946" s="20" t="str">
        <f t="shared" si="1280"/>
        <v>BILLETFestival_COR22F126</v>
      </c>
      <c r="BU1946" t="s">
        <v>184</v>
      </c>
      <c r="BV1946">
        <v>1</v>
      </c>
    </row>
    <row r="1947" spans="2:75" x14ac:dyDescent="0.3">
      <c r="B1947" s="20">
        <f t="shared" si="1275"/>
        <v>127</v>
      </c>
      <c r="C1947" s="22" t="str">
        <f t="shared" si="1276"/>
        <v>#127 Billet Festival</v>
      </c>
      <c r="D1947" t="str">
        <f t="shared" si="1274"/>
        <v>COR22F127</v>
      </c>
      <c r="E1947" s="53" t="s">
        <v>238</v>
      </c>
      <c r="F1947" s="20">
        <v>1000</v>
      </c>
      <c r="G1947" s="74" t="s">
        <v>2209</v>
      </c>
      <c r="H1947" s="23" t="s">
        <v>146</v>
      </c>
      <c r="J1947" s="54" t="s">
        <v>1020</v>
      </c>
      <c r="K1947" s="22" t="s">
        <v>173</v>
      </c>
      <c r="L1947" s="54" t="s">
        <v>147</v>
      </c>
      <c r="M1947" s="22">
        <v>1</v>
      </c>
      <c r="N1947" s="54" t="s">
        <v>174</v>
      </c>
      <c r="T1947" s="54" t="s">
        <v>36</v>
      </c>
      <c r="U1947" s="22" t="s">
        <v>227</v>
      </c>
      <c r="AW1947" s="22"/>
      <c r="AX1947" s="20" t="str">
        <f t="shared" si="1281"/>
        <v>ncreator</v>
      </c>
      <c r="AY1947" s="20">
        <f t="shared" si="1281"/>
        <v>10</v>
      </c>
      <c r="AZ1947" s="20" t="str">
        <f t="shared" si="1281"/>
        <v>cotrcrea</v>
      </c>
      <c r="BA1947" s="20">
        <f t="shared" si="1281"/>
        <v>90</v>
      </c>
      <c r="BB1947" s="20" t="str">
        <f t="shared" si="1281"/>
        <v>nminer</v>
      </c>
      <c r="BC1947" s="20">
        <f t="shared" si="1281"/>
        <v>0</v>
      </c>
      <c r="BD1947" s="14"/>
      <c r="BJ1947" t="s">
        <v>239</v>
      </c>
      <c r="BK1947" t="s">
        <v>152</v>
      </c>
      <c r="BN1947" s="36">
        <v>73.5</v>
      </c>
      <c r="BQ1947">
        <f t="shared" si="1282"/>
        <v>1</v>
      </c>
      <c r="BR1947" s="38">
        <v>44737</v>
      </c>
      <c r="BS1947" s="22" t="s">
        <v>183</v>
      </c>
      <c r="BT1947" s="20" t="str">
        <f t="shared" si="1280"/>
        <v>BILLETFestival_COR22F127</v>
      </c>
      <c r="BU1947" t="s">
        <v>184</v>
      </c>
      <c r="BV1947">
        <v>1</v>
      </c>
    </row>
    <row r="1948" spans="2:75" x14ac:dyDescent="0.3">
      <c r="B1948" s="20">
        <f t="shared" si="1275"/>
        <v>128</v>
      </c>
      <c r="C1948" s="22" t="str">
        <f t="shared" si="1276"/>
        <v>#128 Billet Festival</v>
      </c>
      <c r="D1948" t="str">
        <f t="shared" si="1274"/>
        <v>COR22F128</v>
      </c>
      <c r="E1948" s="53" t="s">
        <v>238</v>
      </c>
      <c r="F1948" s="20">
        <v>1000</v>
      </c>
      <c r="G1948" s="74" t="s">
        <v>2210</v>
      </c>
      <c r="H1948" s="23" t="s">
        <v>146</v>
      </c>
      <c r="J1948" s="54" t="s">
        <v>1020</v>
      </c>
      <c r="K1948" s="22" t="s">
        <v>173</v>
      </c>
      <c r="L1948" s="54" t="s">
        <v>147</v>
      </c>
      <c r="M1948" s="22">
        <v>1</v>
      </c>
      <c r="N1948" s="54" t="s">
        <v>174</v>
      </c>
      <c r="T1948" s="54" t="s">
        <v>36</v>
      </c>
      <c r="U1948" s="22" t="s">
        <v>227</v>
      </c>
      <c r="AW1948" s="22"/>
      <c r="AX1948" s="20" t="str">
        <f t="shared" si="1281"/>
        <v>ncreator</v>
      </c>
      <c r="AY1948" s="20">
        <f t="shared" si="1281"/>
        <v>10</v>
      </c>
      <c r="AZ1948" s="20" t="str">
        <f t="shared" si="1281"/>
        <v>cotrcrea</v>
      </c>
      <c r="BA1948" s="20">
        <f t="shared" si="1281"/>
        <v>90</v>
      </c>
      <c r="BB1948" s="20" t="str">
        <f t="shared" si="1281"/>
        <v>nminer</v>
      </c>
      <c r="BC1948" s="20">
        <f t="shared" si="1281"/>
        <v>0</v>
      </c>
      <c r="BD1948" s="14"/>
      <c r="BJ1948" t="s">
        <v>239</v>
      </c>
      <c r="BK1948" t="s">
        <v>152</v>
      </c>
      <c r="BN1948" s="36">
        <v>73.5</v>
      </c>
      <c r="BQ1948">
        <f t="shared" si="1282"/>
        <v>1</v>
      </c>
      <c r="BR1948" s="38">
        <v>44737</v>
      </c>
      <c r="BS1948" s="22" t="s">
        <v>183</v>
      </c>
      <c r="BT1948" s="20" t="str">
        <f t="shared" si="1280"/>
        <v>BILLETFestival_COR22F128</v>
      </c>
      <c r="BU1948" t="s">
        <v>184</v>
      </c>
      <c r="BV1948">
        <v>1</v>
      </c>
    </row>
    <row r="1949" spans="2:75" x14ac:dyDescent="0.3">
      <c r="B1949" s="20">
        <f t="shared" si="1275"/>
        <v>129</v>
      </c>
      <c r="C1949" s="22" t="str">
        <f t="shared" si="1276"/>
        <v>#129 Billet Festival</v>
      </c>
      <c r="D1949" t="str">
        <f t="shared" ref="D1949:D2012" si="1283">"COR22F"&amp;B1949</f>
        <v>COR22F129</v>
      </c>
      <c r="E1949" s="53" t="s">
        <v>238</v>
      </c>
      <c r="F1949" s="20">
        <v>1000</v>
      </c>
      <c r="G1949" s="74" t="s">
        <v>2211</v>
      </c>
      <c r="H1949" s="23" t="s">
        <v>146</v>
      </c>
      <c r="J1949" s="54" t="s">
        <v>1020</v>
      </c>
      <c r="K1949" s="22" t="s">
        <v>173</v>
      </c>
      <c r="L1949" s="54" t="s">
        <v>147</v>
      </c>
      <c r="M1949" s="22">
        <v>1</v>
      </c>
      <c r="N1949" s="54" t="s">
        <v>174</v>
      </c>
      <c r="T1949" s="54" t="s">
        <v>36</v>
      </c>
      <c r="U1949" s="22" t="s">
        <v>227</v>
      </c>
      <c r="AW1949" s="22"/>
      <c r="AX1949" s="20" t="str">
        <f t="shared" si="1281"/>
        <v>ncreator</v>
      </c>
      <c r="AY1949" s="20">
        <f t="shared" si="1281"/>
        <v>10</v>
      </c>
      <c r="AZ1949" s="20" t="str">
        <f t="shared" si="1281"/>
        <v>cotrcrea</v>
      </c>
      <c r="BA1949" s="20">
        <f t="shared" si="1281"/>
        <v>90</v>
      </c>
      <c r="BB1949" s="20" t="str">
        <f t="shared" si="1281"/>
        <v>nminer</v>
      </c>
      <c r="BC1949" s="20">
        <f t="shared" si="1281"/>
        <v>0</v>
      </c>
      <c r="BD1949" s="14"/>
      <c r="BJ1949" t="s">
        <v>239</v>
      </c>
      <c r="BK1949" t="s">
        <v>152</v>
      </c>
      <c r="BN1949" s="36">
        <v>73.5</v>
      </c>
      <c r="BQ1949">
        <f t="shared" si="1282"/>
        <v>1</v>
      </c>
      <c r="BR1949" s="38">
        <v>44737</v>
      </c>
      <c r="BS1949" s="22" t="s">
        <v>183</v>
      </c>
      <c r="BT1949" s="20" t="str">
        <f t="shared" si="1280"/>
        <v>BILLETFestival_COR22F129</v>
      </c>
      <c r="BU1949" t="s">
        <v>184</v>
      </c>
      <c r="BV1949">
        <v>1</v>
      </c>
    </row>
    <row r="1950" spans="2:75" x14ac:dyDescent="0.3">
      <c r="B1950" s="20">
        <f t="shared" ref="B1950:B2013" si="1284">+B1949+1</f>
        <v>130</v>
      </c>
      <c r="C1950" s="22" t="str">
        <f t="shared" ref="C1950:C2013" si="1285">"#"&amp;B1950&amp;" Billet Festival"</f>
        <v>#130 Billet Festival</v>
      </c>
      <c r="D1950" t="str">
        <f t="shared" si="1283"/>
        <v>COR22F130</v>
      </c>
      <c r="E1950" s="53" t="s">
        <v>238</v>
      </c>
      <c r="F1950" s="20">
        <v>1000</v>
      </c>
      <c r="G1950" s="74" t="s">
        <v>2212</v>
      </c>
      <c r="H1950" s="23" t="s">
        <v>146</v>
      </c>
      <c r="J1950" s="54" t="s">
        <v>1020</v>
      </c>
      <c r="K1950" s="22" t="s">
        <v>173</v>
      </c>
      <c r="L1950" s="54" t="s">
        <v>147</v>
      </c>
      <c r="M1950" s="22">
        <v>1</v>
      </c>
      <c r="N1950" s="54" t="s">
        <v>174</v>
      </c>
      <c r="T1950" s="54" t="s">
        <v>36</v>
      </c>
      <c r="U1950" s="22" t="s">
        <v>227</v>
      </c>
      <c r="AW1950" s="22"/>
      <c r="AX1950" s="20" t="str">
        <f t="shared" si="1281"/>
        <v>ncreator</v>
      </c>
      <c r="AY1950" s="20">
        <f t="shared" si="1281"/>
        <v>10</v>
      </c>
      <c r="AZ1950" s="20" t="str">
        <f t="shared" si="1281"/>
        <v>cotrcrea</v>
      </c>
      <c r="BA1950" s="20">
        <f t="shared" si="1281"/>
        <v>90</v>
      </c>
      <c r="BB1950" s="20" t="str">
        <f t="shared" si="1281"/>
        <v>nminer</v>
      </c>
      <c r="BC1950" s="20">
        <f t="shared" si="1281"/>
        <v>0</v>
      </c>
      <c r="BD1950" s="14"/>
      <c r="BJ1950" t="s">
        <v>239</v>
      </c>
      <c r="BK1950" t="s">
        <v>152</v>
      </c>
      <c r="BN1950" s="36">
        <v>73.5</v>
      </c>
      <c r="BQ1950">
        <f t="shared" si="1282"/>
        <v>1</v>
      </c>
      <c r="BR1950" s="38">
        <v>44737</v>
      </c>
      <c r="BS1950" s="22" t="s">
        <v>183</v>
      </c>
      <c r="BT1950" s="20" t="str">
        <f t="shared" si="1280"/>
        <v>BILLETFestival_COR22F130</v>
      </c>
      <c r="BU1950" t="s">
        <v>184</v>
      </c>
      <c r="BV1950">
        <v>1</v>
      </c>
    </row>
    <row r="1951" spans="2:75" x14ac:dyDescent="0.3">
      <c r="B1951" s="20">
        <f t="shared" si="1284"/>
        <v>131</v>
      </c>
      <c r="C1951" s="22" t="str">
        <f t="shared" si="1285"/>
        <v>#131 Billet Festival</v>
      </c>
      <c r="D1951" t="str">
        <f t="shared" si="1283"/>
        <v>COR22F131</v>
      </c>
      <c r="E1951" s="53" t="s">
        <v>238</v>
      </c>
      <c r="F1951" s="20">
        <v>1000</v>
      </c>
      <c r="G1951" s="74" t="s">
        <v>2213</v>
      </c>
      <c r="H1951" s="23" t="s">
        <v>146</v>
      </c>
      <c r="J1951" s="54" t="s">
        <v>1020</v>
      </c>
      <c r="K1951" s="22" t="s">
        <v>173</v>
      </c>
      <c r="L1951" s="54" t="s">
        <v>147</v>
      </c>
      <c r="M1951" s="22">
        <v>1</v>
      </c>
      <c r="N1951" s="54" t="s">
        <v>174</v>
      </c>
      <c r="T1951" s="54" t="s">
        <v>36</v>
      </c>
      <c r="U1951" s="22" t="s">
        <v>227</v>
      </c>
      <c r="AW1951" s="22"/>
      <c r="AX1951" s="20" t="str">
        <f t="shared" si="1281"/>
        <v>ncreator</v>
      </c>
      <c r="AY1951" s="20">
        <f t="shared" si="1281"/>
        <v>10</v>
      </c>
      <c r="AZ1951" s="20" t="str">
        <f t="shared" si="1281"/>
        <v>cotrcrea</v>
      </c>
      <c r="BA1951" s="20">
        <f t="shared" si="1281"/>
        <v>90</v>
      </c>
      <c r="BB1951" s="20" t="str">
        <f t="shared" si="1281"/>
        <v>nminer</v>
      </c>
      <c r="BC1951" s="20">
        <f t="shared" si="1281"/>
        <v>0</v>
      </c>
      <c r="BD1951" s="14"/>
      <c r="BJ1951" t="s">
        <v>239</v>
      </c>
      <c r="BK1951" t="s">
        <v>152</v>
      </c>
      <c r="BN1951" s="36">
        <v>73.5</v>
      </c>
      <c r="BQ1951">
        <f t="shared" si="1282"/>
        <v>1</v>
      </c>
      <c r="BR1951" s="38">
        <v>44737</v>
      </c>
      <c r="BS1951" s="22" t="s">
        <v>183</v>
      </c>
      <c r="BT1951" s="20" t="str">
        <f t="shared" si="1280"/>
        <v>BILLETFestival_COR22F131</v>
      </c>
      <c r="BU1951" t="s">
        <v>184</v>
      </c>
      <c r="BV1951">
        <v>1</v>
      </c>
    </row>
    <row r="1952" spans="2:75" x14ac:dyDescent="0.3">
      <c r="B1952" s="20">
        <f t="shared" si="1284"/>
        <v>132</v>
      </c>
      <c r="C1952" s="22" t="str">
        <f t="shared" si="1285"/>
        <v>#132 Billet Festival</v>
      </c>
      <c r="D1952" t="str">
        <f t="shared" si="1283"/>
        <v>COR22F132</v>
      </c>
      <c r="E1952" s="53" t="s">
        <v>238</v>
      </c>
      <c r="F1952" s="20">
        <v>1000</v>
      </c>
      <c r="G1952" s="74" t="s">
        <v>2214</v>
      </c>
      <c r="H1952" s="23" t="s">
        <v>146</v>
      </c>
      <c r="J1952" s="54" t="s">
        <v>1020</v>
      </c>
      <c r="K1952" s="22" t="s">
        <v>173</v>
      </c>
      <c r="L1952" s="54" t="s">
        <v>147</v>
      </c>
      <c r="M1952" s="22">
        <v>1</v>
      </c>
      <c r="N1952" s="54" t="s">
        <v>174</v>
      </c>
      <c r="T1952" s="54" t="s">
        <v>36</v>
      </c>
      <c r="U1952" s="22" t="s">
        <v>227</v>
      </c>
      <c r="AW1952" s="22"/>
      <c r="AX1952" s="20" t="str">
        <f t="shared" ref="AX1952:BC1967" si="1286">AX1951</f>
        <v>ncreator</v>
      </c>
      <c r="AY1952" s="20">
        <f t="shared" si="1286"/>
        <v>10</v>
      </c>
      <c r="AZ1952" s="20" t="str">
        <f t="shared" si="1286"/>
        <v>cotrcrea</v>
      </c>
      <c r="BA1952" s="20">
        <f t="shared" si="1286"/>
        <v>90</v>
      </c>
      <c r="BB1952" s="20" t="str">
        <f t="shared" si="1286"/>
        <v>nminer</v>
      </c>
      <c r="BC1952" s="20">
        <f t="shared" si="1286"/>
        <v>0</v>
      </c>
      <c r="BD1952" s="14"/>
      <c r="BJ1952" t="s">
        <v>239</v>
      </c>
      <c r="BK1952" t="s">
        <v>152</v>
      </c>
      <c r="BN1952" s="36">
        <v>73.5</v>
      </c>
      <c r="BQ1952">
        <f t="shared" si="1282"/>
        <v>1</v>
      </c>
      <c r="BR1952" s="38">
        <v>44737</v>
      </c>
      <c r="BS1952" s="22" t="s">
        <v>183</v>
      </c>
      <c r="BT1952" s="20" t="str">
        <f t="shared" si="1280"/>
        <v>BILLETFestival_COR22F132</v>
      </c>
      <c r="BU1952" t="s">
        <v>184</v>
      </c>
      <c r="BV1952">
        <v>1</v>
      </c>
    </row>
    <row r="1953" spans="2:74" x14ac:dyDescent="0.3">
      <c r="B1953" s="20">
        <f t="shared" si="1284"/>
        <v>133</v>
      </c>
      <c r="C1953" s="22" t="str">
        <f t="shared" si="1285"/>
        <v>#133 Billet Festival</v>
      </c>
      <c r="D1953" t="str">
        <f t="shared" si="1283"/>
        <v>COR22F133</v>
      </c>
      <c r="E1953" s="53" t="s">
        <v>238</v>
      </c>
      <c r="F1953" s="20">
        <v>1000</v>
      </c>
      <c r="G1953" s="74" t="s">
        <v>2215</v>
      </c>
      <c r="H1953" s="23" t="s">
        <v>146</v>
      </c>
      <c r="J1953" s="54" t="s">
        <v>1020</v>
      </c>
      <c r="K1953" s="22" t="s">
        <v>173</v>
      </c>
      <c r="L1953" s="54" t="s">
        <v>147</v>
      </c>
      <c r="M1953" s="22">
        <v>1</v>
      </c>
      <c r="N1953" s="54" t="s">
        <v>174</v>
      </c>
      <c r="T1953" s="54" t="s">
        <v>36</v>
      </c>
      <c r="U1953" s="22" t="s">
        <v>227</v>
      </c>
      <c r="AW1953" s="22"/>
      <c r="AX1953" s="20" t="str">
        <f t="shared" si="1286"/>
        <v>ncreator</v>
      </c>
      <c r="AY1953" s="20">
        <f t="shared" si="1286"/>
        <v>10</v>
      </c>
      <c r="AZ1953" s="20" t="str">
        <f t="shared" si="1286"/>
        <v>cotrcrea</v>
      </c>
      <c r="BA1953" s="20">
        <f t="shared" si="1286"/>
        <v>90</v>
      </c>
      <c r="BB1953" s="20" t="str">
        <f t="shared" si="1286"/>
        <v>nminer</v>
      </c>
      <c r="BC1953" s="20">
        <f t="shared" si="1286"/>
        <v>0</v>
      </c>
      <c r="BD1953" s="14"/>
      <c r="BJ1953" t="s">
        <v>239</v>
      </c>
      <c r="BK1953" t="s">
        <v>152</v>
      </c>
      <c r="BN1953" s="36">
        <v>73.5</v>
      </c>
      <c r="BQ1953">
        <f t="shared" si="1282"/>
        <v>1</v>
      </c>
      <c r="BR1953" s="38">
        <v>44737</v>
      </c>
      <c r="BS1953" s="22" t="s">
        <v>183</v>
      </c>
      <c r="BT1953" s="20" t="str">
        <f t="shared" si="1280"/>
        <v>BILLETFestival_COR22F133</v>
      </c>
      <c r="BU1953" t="s">
        <v>184</v>
      </c>
      <c r="BV1953">
        <v>1</v>
      </c>
    </row>
    <row r="1954" spans="2:74" x14ac:dyDescent="0.3">
      <c r="B1954" s="20">
        <f t="shared" si="1284"/>
        <v>134</v>
      </c>
      <c r="C1954" s="22" t="str">
        <f t="shared" si="1285"/>
        <v>#134 Billet Festival</v>
      </c>
      <c r="D1954" t="str">
        <f t="shared" si="1283"/>
        <v>COR22F134</v>
      </c>
      <c r="E1954" s="53" t="s">
        <v>238</v>
      </c>
      <c r="F1954" s="20">
        <v>1000</v>
      </c>
      <c r="G1954" s="74" t="s">
        <v>2216</v>
      </c>
      <c r="H1954" s="23" t="s">
        <v>146</v>
      </c>
      <c r="J1954" s="54" t="s">
        <v>1020</v>
      </c>
      <c r="K1954" s="22" t="s">
        <v>173</v>
      </c>
      <c r="L1954" s="54" t="s">
        <v>147</v>
      </c>
      <c r="M1954" s="22">
        <v>1</v>
      </c>
      <c r="N1954" s="54" t="s">
        <v>174</v>
      </c>
      <c r="T1954" s="54" t="s">
        <v>36</v>
      </c>
      <c r="U1954" s="22" t="s">
        <v>227</v>
      </c>
      <c r="AW1954" s="22"/>
      <c r="AX1954" s="20" t="str">
        <f t="shared" si="1286"/>
        <v>ncreator</v>
      </c>
      <c r="AY1954" s="20">
        <f t="shared" si="1286"/>
        <v>10</v>
      </c>
      <c r="AZ1954" s="20" t="str">
        <f t="shared" si="1286"/>
        <v>cotrcrea</v>
      </c>
      <c r="BA1954" s="20">
        <f t="shared" si="1286"/>
        <v>90</v>
      </c>
      <c r="BB1954" s="20" t="str">
        <f t="shared" si="1286"/>
        <v>nminer</v>
      </c>
      <c r="BC1954" s="20">
        <f t="shared" si="1286"/>
        <v>0</v>
      </c>
      <c r="BD1954" s="14"/>
      <c r="BJ1954" t="s">
        <v>239</v>
      </c>
      <c r="BK1954" t="s">
        <v>152</v>
      </c>
      <c r="BN1954" s="36">
        <v>73.5</v>
      </c>
      <c r="BQ1954">
        <f t="shared" si="1282"/>
        <v>1</v>
      </c>
      <c r="BR1954" s="38">
        <v>44737</v>
      </c>
      <c r="BS1954" s="22" t="s">
        <v>183</v>
      </c>
      <c r="BT1954" s="20" t="str">
        <f t="shared" si="1280"/>
        <v>BILLETFestival_COR22F134</v>
      </c>
      <c r="BU1954" t="s">
        <v>184</v>
      </c>
      <c r="BV1954">
        <v>1</v>
      </c>
    </row>
    <row r="1955" spans="2:74" x14ac:dyDescent="0.3">
      <c r="B1955" s="20">
        <f t="shared" si="1284"/>
        <v>135</v>
      </c>
      <c r="C1955" s="22" t="str">
        <f t="shared" si="1285"/>
        <v>#135 Billet Festival</v>
      </c>
      <c r="D1955" t="str">
        <f t="shared" si="1283"/>
        <v>COR22F135</v>
      </c>
      <c r="E1955" s="53" t="s">
        <v>238</v>
      </c>
      <c r="F1955" s="20">
        <v>1000</v>
      </c>
      <c r="G1955" s="74" t="s">
        <v>2217</v>
      </c>
      <c r="H1955" s="23" t="s">
        <v>146</v>
      </c>
      <c r="J1955" s="54" t="s">
        <v>1020</v>
      </c>
      <c r="K1955" s="22" t="s">
        <v>173</v>
      </c>
      <c r="L1955" s="54" t="s">
        <v>147</v>
      </c>
      <c r="M1955" s="22">
        <v>1</v>
      </c>
      <c r="N1955" s="54" t="s">
        <v>174</v>
      </c>
      <c r="T1955" s="54" t="s">
        <v>36</v>
      </c>
      <c r="U1955" s="22" t="s">
        <v>227</v>
      </c>
      <c r="AW1955" s="22"/>
      <c r="AX1955" s="20" t="str">
        <f t="shared" si="1286"/>
        <v>ncreator</v>
      </c>
      <c r="AY1955" s="20">
        <f t="shared" si="1286"/>
        <v>10</v>
      </c>
      <c r="AZ1955" s="20" t="str">
        <f t="shared" si="1286"/>
        <v>cotrcrea</v>
      </c>
      <c r="BA1955" s="20">
        <f t="shared" si="1286"/>
        <v>90</v>
      </c>
      <c r="BB1955" s="20" t="str">
        <f t="shared" si="1286"/>
        <v>nminer</v>
      </c>
      <c r="BC1955" s="20">
        <f t="shared" si="1286"/>
        <v>0</v>
      </c>
      <c r="BD1955" s="14"/>
      <c r="BJ1955" t="s">
        <v>239</v>
      </c>
      <c r="BK1955" t="s">
        <v>152</v>
      </c>
      <c r="BN1955" s="36">
        <v>73.5</v>
      </c>
      <c r="BQ1955">
        <f t="shared" si="1282"/>
        <v>1</v>
      </c>
      <c r="BR1955" s="38">
        <v>44737</v>
      </c>
      <c r="BS1955" s="22" t="s">
        <v>183</v>
      </c>
      <c r="BT1955" s="20" t="str">
        <f t="shared" si="1280"/>
        <v>BILLETFestival_COR22F135</v>
      </c>
      <c r="BU1955" t="s">
        <v>184</v>
      </c>
      <c r="BV1955">
        <v>1</v>
      </c>
    </row>
    <row r="1956" spans="2:74" x14ac:dyDescent="0.3">
      <c r="B1956" s="20">
        <f t="shared" si="1284"/>
        <v>136</v>
      </c>
      <c r="C1956" s="22" t="str">
        <f t="shared" si="1285"/>
        <v>#136 Billet Festival</v>
      </c>
      <c r="D1956" t="str">
        <f t="shared" si="1283"/>
        <v>COR22F136</v>
      </c>
      <c r="E1956" s="53" t="s">
        <v>238</v>
      </c>
      <c r="F1956" s="20">
        <v>1000</v>
      </c>
      <c r="G1956" s="74" t="s">
        <v>2218</v>
      </c>
      <c r="H1956" s="23" t="s">
        <v>146</v>
      </c>
      <c r="J1956" s="54" t="s">
        <v>1020</v>
      </c>
      <c r="K1956" s="22" t="s">
        <v>173</v>
      </c>
      <c r="L1956" s="54" t="s">
        <v>147</v>
      </c>
      <c r="M1956" s="22">
        <v>1</v>
      </c>
      <c r="N1956" s="54" t="s">
        <v>174</v>
      </c>
      <c r="T1956" s="54" t="s">
        <v>36</v>
      </c>
      <c r="U1956" s="22" t="s">
        <v>227</v>
      </c>
      <c r="AW1956" s="22"/>
      <c r="AX1956" s="20" t="str">
        <f t="shared" si="1286"/>
        <v>ncreator</v>
      </c>
      <c r="AY1956" s="20">
        <f t="shared" si="1286"/>
        <v>10</v>
      </c>
      <c r="AZ1956" s="20" t="str">
        <f t="shared" si="1286"/>
        <v>cotrcrea</v>
      </c>
      <c r="BA1956" s="20">
        <f t="shared" si="1286"/>
        <v>90</v>
      </c>
      <c r="BB1956" s="20" t="str">
        <f t="shared" si="1286"/>
        <v>nminer</v>
      </c>
      <c r="BC1956" s="20">
        <f t="shared" si="1286"/>
        <v>0</v>
      </c>
      <c r="BD1956" s="14"/>
      <c r="BJ1956" t="s">
        <v>239</v>
      </c>
      <c r="BK1956" t="s">
        <v>152</v>
      </c>
      <c r="BN1956" s="36">
        <v>73.5</v>
      </c>
      <c r="BQ1956">
        <f t="shared" si="1282"/>
        <v>1</v>
      </c>
      <c r="BR1956" s="38">
        <v>44737</v>
      </c>
      <c r="BS1956" s="22" t="s">
        <v>183</v>
      </c>
      <c r="BT1956" s="20" t="str">
        <f t="shared" si="1280"/>
        <v>BILLETFestival_COR22F136</v>
      </c>
      <c r="BU1956" t="s">
        <v>184</v>
      </c>
      <c r="BV1956">
        <v>1</v>
      </c>
    </row>
    <row r="1957" spans="2:74" x14ac:dyDescent="0.3">
      <c r="B1957" s="20">
        <f t="shared" si="1284"/>
        <v>137</v>
      </c>
      <c r="C1957" s="22" t="str">
        <f t="shared" si="1285"/>
        <v>#137 Billet Festival</v>
      </c>
      <c r="D1957" t="str">
        <f t="shared" si="1283"/>
        <v>COR22F137</v>
      </c>
      <c r="E1957" s="53" t="s">
        <v>238</v>
      </c>
      <c r="F1957" s="20">
        <v>1000</v>
      </c>
      <c r="G1957" s="74" t="s">
        <v>2219</v>
      </c>
      <c r="H1957" s="23" t="s">
        <v>146</v>
      </c>
      <c r="J1957" s="54" t="s">
        <v>1020</v>
      </c>
      <c r="K1957" s="22" t="s">
        <v>173</v>
      </c>
      <c r="L1957" s="54" t="s">
        <v>147</v>
      </c>
      <c r="M1957" s="22">
        <v>1</v>
      </c>
      <c r="N1957" s="54" t="s">
        <v>174</v>
      </c>
      <c r="T1957" s="54" t="s">
        <v>36</v>
      </c>
      <c r="U1957" s="22" t="s">
        <v>227</v>
      </c>
      <c r="AW1957" s="22"/>
      <c r="AX1957" s="20" t="str">
        <f t="shared" si="1286"/>
        <v>ncreator</v>
      </c>
      <c r="AY1957" s="20">
        <f t="shared" si="1286"/>
        <v>10</v>
      </c>
      <c r="AZ1957" s="20" t="str">
        <f t="shared" si="1286"/>
        <v>cotrcrea</v>
      </c>
      <c r="BA1957" s="20">
        <f t="shared" si="1286"/>
        <v>90</v>
      </c>
      <c r="BB1957" s="20" t="str">
        <f t="shared" si="1286"/>
        <v>nminer</v>
      </c>
      <c r="BC1957" s="20">
        <f t="shared" si="1286"/>
        <v>0</v>
      </c>
      <c r="BD1957" s="14"/>
      <c r="BJ1957" t="s">
        <v>239</v>
      </c>
      <c r="BK1957" t="s">
        <v>152</v>
      </c>
      <c r="BN1957" s="36">
        <v>73.5</v>
      </c>
      <c r="BQ1957">
        <f t="shared" si="1282"/>
        <v>1</v>
      </c>
      <c r="BR1957" s="38">
        <v>44737</v>
      </c>
      <c r="BS1957" s="22" t="s">
        <v>183</v>
      </c>
      <c r="BT1957" s="20" t="str">
        <f t="shared" si="1280"/>
        <v>BILLETFestival_COR22F137</v>
      </c>
      <c r="BU1957" t="s">
        <v>184</v>
      </c>
      <c r="BV1957">
        <v>1</v>
      </c>
    </row>
    <row r="1958" spans="2:74" x14ac:dyDescent="0.3">
      <c r="B1958" s="20">
        <f t="shared" si="1284"/>
        <v>138</v>
      </c>
      <c r="C1958" s="22" t="str">
        <f t="shared" si="1285"/>
        <v>#138 Billet Festival</v>
      </c>
      <c r="D1958" t="str">
        <f t="shared" si="1283"/>
        <v>COR22F138</v>
      </c>
      <c r="E1958" s="53" t="s">
        <v>238</v>
      </c>
      <c r="F1958" s="20">
        <v>1000</v>
      </c>
      <c r="G1958" s="74" t="s">
        <v>2220</v>
      </c>
      <c r="H1958" s="23" t="s">
        <v>146</v>
      </c>
      <c r="J1958" s="54" t="s">
        <v>1020</v>
      </c>
      <c r="K1958" s="22" t="s">
        <v>173</v>
      </c>
      <c r="L1958" s="54" t="s">
        <v>147</v>
      </c>
      <c r="M1958" s="22">
        <v>1</v>
      </c>
      <c r="N1958" s="54" t="s">
        <v>174</v>
      </c>
      <c r="T1958" s="54" t="s">
        <v>36</v>
      </c>
      <c r="U1958" s="22" t="s">
        <v>227</v>
      </c>
      <c r="AW1958" s="22"/>
      <c r="AX1958" s="20" t="str">
        <f t="shared" si="1286"/>
        <v>ncreator</v>
      </c>
      <c r="AY1958" s="20">
        <f t="shared" si="1286"/>
        <v>10</v>
      </c>
      <c r="AZ1958" s="20" t="str">
        <f t="shared" si="1286"/>
        <v>cotrcrea</v>
      </c>
      <c r="BA1958" s="20">
        <f t="shared" si="1286"/>
        <v>90</v>
      </c>
      <c r="BB1958" s="20" t="str">
        <f t="shared" si="1286"/>
        <v>nminer</v>
      </c>
      <c r="BC1958" s="20">
        <f t="shared" si="1286"/>
        <v>0</v>
      </c>
      <c r="BD1958" s="14"/>
      <c r="BJ1958" t="s">
        <v>239</v>
      </c>
      <c r="BK1958" t="s">
        <v>152</v>
      </c>
      <c r="BN1958" s="36">
        <v>73.5</v>
      </c>
      <c r="BQ1958">
        <f t="shared" si="1282"/>
        <v>1</v>
      </c>
      <c r="BR1958" s="38">
        <v>44737</v>
      </c>
      <c r="BS1958" s="22" t="s">
        <v>183</v>
      </c>
      <c r="BT1958" s="20" t="str">
        <f t="shared" si="1280"/>
        <v>BILLETFestival_COR22F138</v>
      </c>
      <c r="BU1958" t="s">
        <v>184</v>
      </c>
      <c r="BV1958">
        <v>1</v>
      </c>
    </row>
    <row r="1959" spans="2:74" x14ac:dyDescent="0.3">
      <c r="B1959" s="20">
        <f t="shared" si="1284"/>
        <v>139</v>
      </c>
      <c r="C1959" s="22" t="str">
        <f t="shared" si="1285"/>
        <v>#139 Billet Festival</v>
      </c>
      <c r="D1959" t="str">
        <f t="shared" si="1283"/>
        <v>COR22F139</v>
      </c>
      <c r="E1959" s="53" t="s">
        <v>238</v>
      </c>
      <c r="F1959" s="20">
        <v>1000</v>
      </c>
      <c r="G1959" s="74" t="s">
        <v>2221</v>
      </c>
      <c r="H1959" s="23" t="s">
        <v>146</v>
      </c>
      <c r="J1959" s="54" t="s">
        <v>1020</v>
      </c>
      <c r="K1959" s="22" t="s">
        <v>173</v>
      </c>
      <c r="L1959" s="54" t="s">
        <v>147</v>
      </c>
      <c r="M1959" s="22">
        <v>1</v>
      </c>
      <c r="N1959" s="54" t="s">
        <v>174</v>
      </c>
      <c r="T1959" s="54" t="s">
        <v>36</v>
      </c>
      <c r="U1959" s="22" t="s">
        <v>227</v>
      </c>
      <c r="AW1959" s="22"/>
      <c r="AX1959" s="20" t="str">
        <f t="shared" si="1286"/>
        <v>ncreator</v>
      </c>
      <c r="AY1959" s="20">
        <f t="shared" si="1286"/>
        <v>10</v>
      </c>
      <c r="AZ1959" s="20" t="str">
        <f t="shared" si="1286"/>
        <v>cotrcrea</v>
      </c>
      <c r="BA1959" s="20">
        <f t="shared" si="1286"/>
        <v>90</v>
      </c>
      <c r="BB1959" s="20" t="str">
        <f t="shared" si="1286"/>
        <v>nminer</v>
      </c>
      <c r="BC1959" s="20">
        <f t="shared" si="1286"/>
        <v>0</v>
      </c>
      <c r="BD1959" s="14"/>
      <c r="BJ1959" t="s">
        <v>239</v>
      </c>
      <c r="BK1959" t="s">
        <v>152</v>
      </c>
      <c r="BN1959" s="36">
        <v>73.5</v>
      </c>
      <c r="BQ1959">
        <f t="shared" si="1282"/>
        <v>1</v>
      </c>
      <c r="BR1959" s="38">
        <v>44737</v>
      </c>
      <c r="BS1959" s="22" t="s">
        <v>183</v>
      </c>
      <c r="BT1959" s="20" t="str">
        <f t="shared" si="1280"/>
        <v>BILLETFestival_COR22F139</v>
      </c>
      <c r="BU1959" t="s">
        <v>184</v>
      </c>
      <c r="BV1959">
        <v>1</v>
      </c>
    </row>
    <row r="1960" spans="2:74" x14ac:dyDescent="0.3">
      <c r="B1960" s="20">
        <f t="shared" si="1284"/>
        <v>140</v>
      </c>
      <c r="C1960" s="22" t="str">
        <f t="shared" si="1285"/>
        <v>#140 Billet Festival</v>
      </c>
      <c r="D1960" t="str">
        <f t="shared" si="1283"/>
        <v>COR22F140</v>
      </c>
      <c r="E1960" s="53" t="s">
        <v>238</v>
      </c>
      <c r="F1960" s="20">
        <v>1000</v>
      </c>
      <c r="G1960" s="74" t="s">
        <v>2222</v>
      </c>
      <c r="H1960" s="23" t="s">
        <v>146</v>
      </c>
      <c r="J1960" s="54" t="s">
        <v>1020</v>
      </c>
      <c r="K1960" s="22" t="s">
        <v>173</v>
      </c>
      <c r="L1960" s="54" t="s">
        <v>147</v>
      </c>
      <c r="M1960" s="22">
        <v>1</v>
      </c>
      <c r="N1960" s="54" t="s">
        <v>174</v>
      </c>
      <c r="T1960" s="54" t="s">
        <v>36</v>
      </c>
      <c r="U1960" s="22" t="s">
        <v>227</v>
      </c>
      <c r="AW1960" s="22"/>
      <c r="AX1960" s="20" t="str">
        <f t="shared" si="1286"/>
        <v>ncreator</v>
      </c>
      <c r="AY1960" s="20">
        <f t="shared" si="1286"/>
        <v>10</v>
      </c>
      <c r="AZ1960" s="20" t="str">
        <f t="shared" si="1286"/>
        <v>cotrcrea</v>
      </c>
      <c r="BA1960" s="20">
        <f t="shared" si="1286"/>
        <v>90</v>
      </c>
      <c r="BB1960" s="20" t="str">
        <f t="shared" si="1286"/>
        <v>nminer</v>
      </c>
      <c r="BC1960" s="20">
        <f t="shared" si="1286"/>
        <v>0</v>
      </c>
      <c r="BD1960" s="14"/>
      <c r="BJ1960" t="s">
        <v>239</v>
      </c>
      <c r="BK1960" t="s">
        <v>152</v>
      </c>
      <c r="BN1960" s="36">
        <v>73.5</v>
      </c>
      <c r="BQ1960">
        <f t="shared" si="1282"/>
        <v>1</v>
      </c>
      <c r="BR1960" s="38">
        <v>44737</v>
      </c>
      <c r="BS1960" s="22" t="s">
        <v>183</v>
      </c>
      <c r="BT1960" s="20" t="str">
        <f t="shared" si="1280"/>
        <v>BILLETFestival_COR22F140</v>
      </c>
      <c r="BU1960" t="s">
        <v>184</v>
      </c>
      <c r="BV1960">
        <v>1</v>
      </c>
    </row>
    <row r="1961" spans="2:74" x14ac:dyDescent="0.3">
      <c r="B1961" s="20">
        <f t="shared" si="1284"/>
        <v>141</v>
      </c>
      <c r="C1961" s="22" t="str">
        <f t="shared" si="1285"/>
        <v>#141 Billet Festival</v>
      </c>
      <c r="D1961" t="str">
        <f t="shared" si="1283"/>
        <v>COR22F141</v>
      </c>
      <c r="E1961" s="53" t="s">
        <v>238</v>
      </c>
      <c r="F1961" s="20">
        <v>1000</v>
      </c>
      <c r="G1961" s="74" t="s">
        <v>2223</v>
      </c>
      <c r="H1961" s="23" t="s">
        <v>146</v>
      </c>
      <c r="J1961" s="54" t="s">
        <v>1020</v>
      </c>
      <c r="K1961" s="22" t="s">
        <v>173</v>
      </c>
      <c r="L1961" s="54" t="s">
        <v>147</v>
      </c>
      <c r="M1961" s="22">
        <v>1</v>
      </c>
      <c r="N1961" s="54" t="s">
        <v>174</v>
      </c>
      <c r="T1961" s="54" t="s">
        <v>36</v>
      </c>
      <c r="U1961" s="22" t="s">
        <v>227</v>
      </c>
      <c r="AW1961" s="22"/>
      <c r="AX1961" s="20" t="str">
        <f t="shared" si="1286"/>
        <v>ncreator</v>
      </c>
      <c r="AY1961" s="20">
        <f t="shared" si="1286"/>
        <v>10</v>
      </c>
      <c r="AZ1961" s="20" t="str">
        <f t="shared" si="1286"/>
        <v>cotrcrea</v>
      </c>
      <c r="BA1961" s="20">
        <f t="shared" si="1286"/>
        <v>90</v>
      </c>
      <c r="BB1961" s="20" t="str">
        <f t="shared" si="1286"/>
        <v>nminer</v>
      </c>
      <c r="BC1961" s="20">
        <f t="shared" si="1286"/>
        <v>0</v>
      </c>
      <c r="BD1961" s="14"/>
      <c r="BJ1961" t="s">
        <v>239</v>
      </c>
      <c r="BK1961" t="s">
        <v>152</v>
      </c>
      <c r="BN1961" s="36">
        <v>73.5</v>
      </c>
      <c r="BQ1961">
        <f t="shared" si="1282"/>
        <v>1</v>
      </c>
      <c r="BR1961" s="38">
        <v>44737</v>
      </c>
      <c r="BS1961" s="22" t="s">
        <v>183</v>
      </c>
      <c r="BT1961" s="20" t="str">
        <f t="shared" si="1280"/>
        <v>BILLETFestival_COR22F141</v>
      </c>
      <c r="BU1961" t="s">
        <v>184</v>
      </c>
      <c r="BV1961">
        <v>1</v>
      </c>
    </row>
    <row r="1962" spans="2:74" x14ac:dyDescent="0.3">
      <c r="B1962" s="20">
        <f t="shared" si="1284"/>
        <v>142</v>
      </c>
      <c r="C1962" s="22" t="str">
        <f t="shared" si="1285"/>
        <v>#142 Billet Festival</v>
      </c>
      <c r="D1962" t="str">
        <f t="shared" si="1283"/>
        <v>COR22F142</v>
      </c>
      <c r="E1962" s="53" t="s">
        <v>238</v>
      </c>
      <c r="F1962" s="20">
        <v>1000</v>
      </c>
      <c r="G1962" s="74" t="s">
        <v>2224</v>
      </c>
      <c r="H1962" s="23" t="s">
        <v>146</v>
      </c>
      <c r="J1962" s="54" t="s">
        <v>1020</v>
      </c>
      <c r="K1962" s="22" t="s">
        <v>173</v>
      </c>
      <c r="L1962" s="54" t="s">
        <v>147</v>
      </c>
      <c r="M1962" s="22">
        <v>1</v>
      </c>
      <c r="N1962" s="54" t="s">
        <v>174</v>
      </c>
      <c r="T1962" s="54" t="s">
        <v>36</v>
      </c>
      <c r="U1962" s="22" t="s">
        <v>227</v>
      </c>
      <c r="AW1962" s="22"/>
      <c r="AX1962" s="20" t="str">
        <f t="shared" si="1286"/>
        <v>ncreator</v>
      </c>
      <c r="AY1962" s="20">
        <f t="shared" si="1286"/>
        <v>10</v>
      </c>
      <c r="AZ1962" s="20" t="str">
        <f t="shared" si="1286"/>
        <v>cotrcrea</v>
      </c>
      <c r="BA1962" s="20">
        <f t="shared" si="1286"/>
        <v>90</v>
      </c>
      <c r="BB1962" s="20" t="str">
        <f t="shared" si="1286"/>
        <v>nminer</v>
      </c>
      <c r="BC1962" s="20">
        <f t="shared" si="1286"/>
        <v>0</v>
      </c>
      <c r="BD1962" s="14"/>
      <c r="BJ1962" t="s">
        <v>239</v>
      </c>
      <c r="BK1962" t="s">
        <v>152</v>
      </c>
      <c r="BN1962" s="36">
        <v>73.5</v>
      </c>
      <c r="BQ1962">
        <f t="shared" si="1282"/>
        <v>1</v>
      </c>
      <c r="BR1962" s="38">
        <v>44737</v>
      </c>
      <c r="BS1962" s="22" t="s">
        <v>183</v>
      </c>
      <c r="BT1962" s="20" t="str">
        <f t="shared" si="1280"/>
        <v>BILLETFestival_COR22F142</v>
      </c>
      <c r="BU1962" t="s">
        <v>184</v>
      </c>
      <c r="BV1962">
        <v>1</v>
      </c>
    </row>
    <row r="1963" spans="2:74" x14ac:dyDescent="0.3">
      <c r="B1963" s="20">
        <f t="shared" si="1284"/>
        <v>143</v>
      </c>
      <c r="C1963" s="22" t="str">
        <f t="shared" si="1285"/>
        <v>#143 Billet Festival</v>
      </c>
      <c r="D1963" t="str">
        <f t="shared" si="1283"/>
        <v>COR22F143</v>
      </c>
      <c r="E1963" s="53" t="s">
        <v>238</v>
      </c>
      <c r="F1963" s="20">
        <v>1000</v>
      </c>
      <c r="G1963" s="74" t="s">
        <v>2225</v>
      </c>
      <c r="H1963" s="23" t="s">
        <v>146</v>
      </c>
      <c r="J1963" s="54" t="s">
        <v>1020</v>
      </c>
      <c r="K1963" s="22" t="s">
        <v>173</v>
      </c>
      <c r="L1963" s="54" t="s">
        <v>147</v>
      </c>
      <c r="M1963" s="22">
        <v>1</v>
      </c>
      <c r="N1963" s="54" t="s">
        <v>174</v>
      </c>
      <c r="T1963" s="54" t="s">
        <v>36</v>
      </c>
      <c r="U1963" s="22" t="s">
        <v>227</v>
      </c>
      <c r="AW1963" s="22"/>
      <c r="AX1963" s="20" t="str">
        <f t="shared" si="1286"/>
        <v>ncreator</v>
      </c>
      <c r="AY1963" s="20">
        <f t="shared" si="1286"/>
        <v>10</v>
      </c>
      <c r="AZ1963" s="20" t="str">
        <f t="shared" si="1286"/>
        <v>cotrcrea</v>
      </c>
      <c r="BA1963" s="20">
        <f t="shared" si="1286"/>
        <v>90</v>
      </c>
      <c r="BB1963" s="20" t="str">
        <f t="shared" si="1286"/>
        <v>nminer</v>
      </c>
      <c r="BC1963" s="20">
        <f t="shared" si="1286"/>
        <v>0</v>
      </c>
      <c r="BD1963" s="14"/>
      <c r="BJ1963" t="s">
        <v>239</v>
      </c>
      <c r="BK1963" t="s">
        <v>152</v>
      </c>
      <c r="BN1963" s="36">
        <v>73.5</v>
      </c>
      <c r="BQ1963">
        <f t="shared" si="1282"/>
        <v>1</v>
      </c>
      <c r="BR1963" s="38">
        <v>44737</v>
      </c>
      <c r="BS1963" s="22" t="s">
        <v>183</v>
      </c>
      <c r="BT1963" s="20" t="str">
        <f t="shared" si="1280"/>
        <v>BILLETFestival_COR22F143</v>
      </c>
      <c r="BU1963" t="s">
        <v>184</v>
      </c>
      <c r="BV1963">
        <v>1</v>
      </c>
    </row>
    <row r="1964" spans="2:74" x14ac:dyDescent="0.3">
      <c r="B1964" s="20">
        <f t="shared" si="1284"/>
        <v>144</v>
      </c>
      <c r="C1964" s="22" t="str">
        <f t="shared" si="1285"/>
        <v>#144 Billet Festival</v>
      </c>
      <c r="D1964" t="str">
        <f t="shared" si="1283"/>
        <v>COR22F144</v>
      </c>
      <c r="E1964" s="53" t="s">
        <v>238</v>
      </c>
      <c r="F1964" s="20">
        <v>1000</v>
      </c>
      <c r="G1964" s="74" t="s">
        <v>2226</v>
      </c>
      <c r="H1964" s="23" t="s">
        <v>146</v>
      </c>
      <c r="J1964" s="54" t="s">
        <v>1020</v>
      </c>
      <c r="K1964" s="22" t="s">
        <v>173</v>
      </c>
      <c r="L1964" s="54" t="s">
        <v>147</v>
      </c>
      <c r="M1964" s="22">
        <v>1</v>
      </c>
      <c r="N1964" s="54" t="s">
        <v>174</v>
      </c>
      <c r="T1964" s="54" t="s">
        <v>36</v>
      </c>
      <c r="U1964" s="22" t="s">
        <v>227</v>
      </c>
      <c r="AW1964" s="22"/>
      <c r="AX1964" s="20" t="str">
        <f t="shared" si="1286"/>
        <v>ncreator</v>
      </c>
      <c r="AY1964" s="20">
        <f t="shared" si="1286"/>
        <v>10</v>
      </c>
      <c r="AZ1964" s="20" t="str">
        <f t="shared" si="1286"/>
        <v>cotrcrea</v>
      </c>
      <c r="BA1964" s="20">
        <f t="shared" si="1286"/>
        <v>90</v>
      </c>
      <c r="BB1964" s="20" t="str">
        <f t="shared" si="1286"/>
        <v>nminer</v>
      </c>
      <c r="BC1964" s="20">
        <f t="shared" si="1286"/>
        <v>0</v>
      </c>
      <c r="BD1964" s="14"/>
      <c r="BJ1964" t="s">
        <v>239</v>
      </c>
      <c r="BK1964" t="s">
        <v>152</v>
      </c>
      <c r="BN1964" s="36">
        <v>73.5</v>
      </c>
      <c r="BQ1964">
        <f t="shared" si="1282"/>
        <v>1</v>
      </c>
      <c r="BR1964" s="38">
        <v>44737</v>
      </c>
      <c r="BS1964" s="22" t="s">
        <v>183</v>
      </c>
      <c r="BT1964" s="20" t="str">
        <f t="shared" si="1280"/>
        <v>BILLETFestival_COR22F144</v>
      </c>
      <c r="BU1964" t="s">
        <v>184</v>
      </c>
      <c r="BV1964">
        <v>1</v>
      </c>
    </row>
    <row r="1965" spans="2:74" x14ac:dyDescent="0.3">
      <c r="B1965" s="20">
        <f t="shared" si="1284"/>
        <v>145</v>
      </c>
      <c r="C1965" s="22" t="str">
        <f t="shared" si="1285"/>
        <v>#145 Billet Festival</v>
      </c>
      <c r="D1965" t="str">
        <f t="shared" si="1283"/>
        <v>COR22F145</v>
      </c>
      <c r="E1965" s="53" t="s">
        <v>238</v>
      </c>
      <c r="F1965" s="20">
        <v>1000</v>
      </c>
      <c r="G1965" s="74" t="s">
        <v>2227</v>
      </c>
      <c r="H1965" s="23" t="s">
        <v>146</v>
      </c>
      <c r="J1965" s="54" t="s">
        <v>1020</v>
      </c>
      <c r="K1965" s="22" t="s">
        <v>173</v>
      </c>
      <c r="L1965" s="54" t="s">
        <v>147</v>
      </c>
      <c r="M1965" s="22">
        <v>1</v>
      </c>
      <c r="N1965" s="54" t="s">
        <v>174</v>
      </c>
      <c r="T1965" s="54" t="s">
        <v>36</v>
      </c>
      <c r="U1965" s="22" t="s">
        <v>227</v>
      </c>
      <c r="AW1965" s="22"/>
      <c r="AX1965" s="20" t="str">
        <f t="shared" si="1286"/>
        <v>ncreator</v>
      </c>
      <c r="AY1965" s="20">
        <f t="shared" si="1286"/>
        <v>10</v>
      </c>
      <c r="AZ1965" s="20" t="str">
        <f t="shared" si="1286"/>
        <v>cotrcrea</v>
      </c>
      <c r="BA1965" s="20">
        <f t="shared" si="1286"/>
        <v>90</v>
      </c>
      <c r="BB1965" s="20" t="str">
        <f t="shared" si="1286"/>
        <v>nminer</v>
      </c>
      <c r="BC1965" s="20">
        <f t="shared" si="1286"/>
        <v>0</v>
      </c>
      <c r="BD1965" s="14"/>
      <c r="BJ1965" t="s">
        <v>239</v>
      </c>
      <c r="BK1965" t="s">
        <v>152</v>
      </c>
      <c r="BN1965" s="36">
        <v>73.5</v>
      </c>
      <c r="BQ1965">
        <f t="shared" si="1282"/>
        <v>1</v>
      </c>
      <c r="BR1965" s="38">
        <v>44737</v>
      </c>
      <c r="BS1965" s="22" t="s">
        <v>183</v>
      </c>
      <c r="BT1965" s="20" t="str">
        <f t="shared" si="1280"/>
        <v>BILLETFestival_COR22F145</v>
      </c>
      <c r="BU1965" t="s">
        <v>184</v>
      </c>
      <c r="BV1965">
        <v>1</v>
      </c>
    </row>
    <row r="1966" spans="2:74" x14ac:dyDescent="0.3">
      <c r="B1966" s="20">
        <f t="shared" si="1284"/>
        <v>146</v>
      </c>
      <c r="C1966" s="22" t="str">
        <f t="shared" si="1285"/>
        <v>#146 Billet Festival</v>
      </c>
      <c r="D1966" t="str">
        <f t="shared" si="1283"/>
        <v>COR22F146</v>
      </c>
      <c r="E1966" s="53" t="s">
        <v>238</v>
      </c>
      <c r="F1966" s="20">
        <v>1000</v>
      </c>
      <c r="G1966" s="74" t="s">
        <v>2228</v>
      </c>
      <c r="H1966" s="23" t="s">
        <v>146</v>
      </c>
      <c r="J1966" s="54" t="s">
        <v>1020</v>
      </c>
      <c r="K1966" s="22" t="s">
        <v>173</v>
      </c>
      <c r="L1966" s="54" t="s">
        <v>147</v>
      </c>
      <c r="M1966" s="22">
        <v>1</v>
      </c>
      <c r="N1966" s="54" t="s">
        <v>174</v>
      </c>
      <c r="T1966" s="54" t="s">
        <v>36</v>
      </c>
      <c r="U1966" s="22" t="s">
        <v>227</v>
      </c>
      <c r="AW1966" s="22"/>
      <c r="AX1966" s="20" t="str">
        <f t="shared" si="1286"/>
        <v>ncreator</v>
      </c>
      <c r="AY1966" s="20">
        <f t="shared" si="1286"/>
        <v>10</v>
      </c>
      <c r="AZ1966" s="20" t="str">
        <f t="shared" si="1286"/>
        <v>cotrcrea</v>
      </c>
      <c r="BA1966" s="20">
        <f t="shared" si="1286"/>
        <v>90</v>
      </c>
      <c r="BB1966" s="20" t="str">
        <f t="shared" si="1286"/>
        <v>nminer</v>
      </c>
      <c r="BC1966" s="20">
        <f t="shared" si="1286"/>
        <v>0</v>
      </c>
      <c r="BD1966" s="14"/>
      <c r="BJ1966" t="s">
        <v>239</v>
      </c>
      <c r="BK1966" t="s">
        <v>152</v>
      </c>
      <c r="BN1966" s="36">
        <v>73.5</v>
      </c>
      <c r="BQ1966">
        <f t="shared" si="1282"/>
        <v>1</v>
      </c>
      <c r="BR1966" s="38">
        <v>44737</v>
      </c>
      <c r="BS1966" s="22" t="s">
        <v>183</v>
      </c>
      <c r="BT1966" s="20" t="str">
        <f t="shared" si="1280"/>
        <v>BILLETFestival_COR22F146</v>
      </c>
      <c r="BU1966" t="s">
        <v>184</v>
      </c>
      <c r="BV1966">
        <v>1</v>
      </c>
    </row>
    <row r="1967" spans="2:74" x14ac:dyDescent="0.3">
      <c r="B1967" s="20">
        <f t="shared" si="1284"/>
        <v>147</v>
      </c>
      <c r="C1967" s="22" t="str">
        <f t="shared" si="1285"/>
        <v>#147 Billet Festival</v>
      </c>
      <c r="D1967" t="str">
        <f t="shared" si="1283"/>
        <v>COR22F147</v>
      </c>
      <c r="E1967" s="53" t="s">
        <v>238</v>
      </c>
      <c r="F1967" s="20">
        <v>1000</v>
      </c>
      <c r="G1967" s="74" t="s">
        <v>2229</v>
      </c>
      <c r="H1967" s="23" t="s">
        <v>146</v>
      </c>
      <c r="J1967" s="54" t="s">
        <v>1020</v>
      </c>
      <c r="K1967" s="22" t="s">
        <v>173</v>
      </c>
      <c r="L1967" s="54" t="s">
        <v>147</v>
      </c>
      <c r="M1967" s="22">
        <v>1</v>
      </c>
      <c r="N1967" s="54" t="s">
        <v>174</v>
      </c>
      <c r="T1967" s="54" t="s">
        <v>36</v>
      </c>
      <c r="U1967" s="22" t="s">
        <v>227</v>
      </c>
      <c r="AW1967" s="22"/>
      <c r="AX1967" s="20" t="str">
        <f t="shared" si="1286"/>
        <v>ncreator</v>
      </c>
      <c r="AY1967" s="20">
        <f t="shared" si="1286"/>
        <v>10</v>
      </c>
      <c r="AZ1967" s="20" t="str">
        <f t="shared" si="1286"/>
        <v>cotrcrea</v>
      </c>
      <c r="BA1967" s="20">
        <f t="shared" si="1286"/>
        <v>90</v>
      </c>
      <c r="BB1967" s="20" t="str">
        <f t="shared" si="1286"/>
        <v>nminer</v>
      </c>
      <c r="BC1967" s="20">
        <f t="shared" si="1286"/>
        <v>0</v>
      </c>
      <c r="BD1967" s="14"/>
      <c r="BJ1967" t="s">
        <v>239</v>
      </c>
      <c r="BK1967" t="s">
        <v>152</v>
      </c>
      <c r="BN1967" s="36">
        <v>73.5</v>
      </c>
      <c r="BQ1967">
        <f t="shared" si="1282"/>
        <v>1</v>
      </c>
      <c r="BR1967" s="38">
        <v>44737</v>
      </c>
      <c r="BS1967" s="22" t="s">
        <v>183</v>
      </c>
      <c r="BT1967" s="20" t="str">
        <f t="shared" si="1280"/>
        <v>BILLETFestival_COR22F147</v>
      </c>
      <c r="BU1967" t="s">
        <v>184</v>
      </c>
      <c r="BV1967">
        <v>1</v>
      </c>
    </row>
    <row r="1968" spans="2:74" x14ac:dyDescent="0.3">
      <c r="B1968" s="20">
        <f t="shared" si="1284"/>
        <v>148</v>
      </c>
      <c r="C1968" s="22" t="str">
        <f t="shared" si="1285"/>
        <v>#148 Billet Festival</v>
      </c>
      <c r="D1968" t="str">
        <f t="shared" si="1283"/>
        <v>COR22F148</v>
      </c>
      <c r="E1968" s="53" t="s">
        <v>238</v>
      </c>
      <c r="F1968" s="20">
        <v>1000</v>
      </c>
      <c r="G1968" s="74" t="s">
        <v>2230</v>
      </c>
      <c r="H1968" s="23" t="s">
        <v>146</v>
      </c>
      <c r="J1968" s="54" t="s">
        <v>1020</v>
      </c>
      <c r="K1968" s="22" t="s">
        <v>173</v>
      </c>
      <c r="L1968" s="54" t="s">
        <v>147</v>
      </c>
      <c r="M1968" s="22">
        <v>1</v>
      </c>
      <c r="N1968" s="54" t="s">
        <v>174</v>
      </c>
      <c r="T1968" s="54" t="s">
        <v>36</v>
      </c>
      <c r="U1968" s="22" t="s">
        <v>227</v>
      </c>
      <c r="AW1968" s="22"/>
      <c r="AX1968" s="20" t="str">
        <f t="shared" ref="AX1968:BC1983" si="1287">AX1967</f>
        <v>ncreator</v>
      </c>
      <c r="AY1968" s="20">
        <f t="shared" si="1287"/>
        <v>10</v>
      </c>
      <c r="AZ1968" s="20" t="str">
        <f t="shared" si="1287"/>
        <v>cotrcrea</v>
      </c>
      <c r="BA1968" s="20">
        <f t="shared" si="1287"/>
        <v>90</v>
      </c>
      <c r="BB1968" s="20" t="str">
        <f t="shared" si="1287"/>
        <v>nminer</v>
      </c>
      <c r="BC1968" s="20">
        <f t="shared" si="1287"/>
        <v>0</v>
      </c>
      <c r="BD1968" s="14"/>
      <c r="BJ1968" t="s">
        <v>239</v>
      </c>
      <c r="BK1968" t="s">
        <v>152</v>
      </c>
      <c r="BN1968" s="36">
        <v>73.5</v>
      </c>
      <c r="BQ1968">
        <f t="shared" si="1282"/>
        <v>1</v>
      </c>
      <c r="BR1968" s="38">
        <v>44737</v>
      </c>
      <c r="BS1968" s="22" t="s">
        <v>183</v>
      </c>
      <c r="BT1968" s="20" t="str">
        <f t="shared" si="1280"/>
        <v>BILLETFestival_COR22F148</v>
      </c>
      <c r="BU1968" t="s">
        <v>184</v>
      </c>
      <c r="BV1968">
        <v>1</v>
      </c>
    </row>
    <row r="1969" spans="2:74" x14ac:dyDescent="0.3">
      <c r="B1969" s="20">
        <f t="shared" si="1284"/>
        <v>149</v>
      </c>
      <c r="C1969" s="22" t="str">
        <f t="shared" si="1285"/>
        <v>#149 Billet Festival</v>
      </c>
      <c r="D1969" t="str">
        <f t="shared" si="1283"/>
        <v>COR22F149</v>
      </c>
      <c r="E1969" s="53" t="s">
        <v>238</v>
      </c>
      <c r="F1969" s="20">
        <v>1000</v>
      </c>
      <c r="G1969" s="74" t="s">
        <v>2231</v>
      </c>
      <c r="H1969" s="23" t="s">
        <v>146</v>
      </c>
      <c r="J1969" s="54" t="s">
        <v>1020</v>
      </c>
      <c r="K1969" s="22" t="s">
        <v>173</v>
      </c>
      <c r="L1969" s="54" t="s">
        <v>147</v>
      </c>
      <c r="M1969" s="22">
        <v>1</v>
      </c>
      <c r="N1969" s="54" t="s">
        <v>174</v>
      </c>
      <c r="T1969" s="54" t="s">
        <v>36</v>
      </c>
      <c r="U1969" s="22" t="s">
        <v>227</v>
      </c>
      <c r="AW1969" s="22"/>
      <c r="AX1969" s="20" t="str">
        <f t="shared" si="1287"/>
        <v>ncreator</v>
      </c>
      <c r="AY1969" s="20">
        <f t="shared" si="1287"/>
        <v>10</v>
      </c>
      <c r="AZ1969" s="20" t="str">
        <f t="shared" si="1287"/>
        <v>cotrcrea</v>
      </c>
      <c r="BA1969" s="20">
        <f t="shared" si="1287"/>
        <v>90</v>
      </c>
      <c r="BB1969" s="20" t="str">
        <f t="shared" si="1287"/>
        <v>nminer</v>
      </c>
      <c r="BC1969" s="20">
        <f t="shared" si="1287"/>
        <v>0</v>
      </c>
      <c r="BD1969" s="14"/>
      <c r="BJ1969" t="s">
        <v>239</v>
      </c>
      <c r="BK1969" t="s">
        <v>152</v>
      </c>
      <c r="BN1969" s="36">
        <v>73.5</v>
      </c>
      <c r="BQ1969">
        <f t="shared" si="1282"/>
        <v>1</v>
      </c>
      <c r="BR1969" s="38">
        <v>44737</v>
      </c>
      <c r="BS1969" s="22" t="s">
        <v>183</v>
      </c>
      <c r="BT1969" s="20" t="str">
        <f t="shared" si="1280"/>
        <v>BILLETFestival_COR22F149</v>
      </c>
      <c r="BU1969" t="s">
        <v>184</v>
      </c>
      <c r="BV1969">
        <v>1</v>
      </c>
    </row>
    <row r="1970" spans="2:74" x14ac:dyDescent="0.3">
      <c r="B1970" s="20">
        <f t="shared" si="1284"/>
        <v>150</v>
      </c>
      <c r="C1970" s="22" t="str">
        <f t="shared" si="1285"/>
        <v>#150 Billet Festival</v>
      </c>
      <c r="D1970" t="str">
        <f t="shared" si="1283"/>
        <v>COR22F150</v>
      </c>
      <c r="E1970" s="53" t="s">
        <v>238</v>
      </c>
      <c r="F1970" s="20">
        <v>1000</v>
      </c>
      <c r="G1970" s="74" t="s">
        <v>2232</v>
      </c>
      <c r="H1970" s="23" t="s">
        <v>146</v>
      </c>
      <c r="J1970" s="54" t="s">
        <v>1020</v>
      </c>
      <c r="K1970" s="22" t="s">
        <v>173</v>
      </c>
      <c r="L1970" s="54" t="s">
        <v>147</v>
      </c>
      <c r="M1970" s="22">
        <v>1</v>
      </c>
      <c r="N1970" s="54" t="s">
        <v>174</v>
      </c>
      <c r="T1970" s="54" t="s">
        <v>36</v>
      </c>
      <c r="U1970" s="22" t="s">
        <v>227</v>
      </c>
      <c r="AW1970" s="22"/>
      <c r="AX1970" s="20" t="str">
        <f t="shared" si="1287"/>
        <v>ncreator</v>
      </c>
      <c r="AY1970" s="20">
        <f t="shared" si="1287"/>
        <v>10</v>
      </c>
      <c r="AZ1970" s="20" t="str">
        <f t="shared" si="1287"/>
        <v>cotrcrea</v>
      </c>
      <c r="BA1970" s="20">
        <f t="shared" si="1287"/>
        <v>90</v>
      </c>
      <c r="BB1970" s="20" t="str">
        <f t="shared" si="1287"/>
        <v>nminer</v>
      </c>
      <c r="BC1970" s="20">
        <f t="shared" si="1287"/>
        <v>0</v>
      </c>
      <c r="BD1970" s="14"/>
      <c r="BJ1970" t="s">
        <v>239</v>
      </c>
      <c r="BK1970" t="s">
        <v>152</v>
      </c>
      <c r="BN1970" s="36">
        <v>73.5</v>
      </c>
      <c r="BQ1970">
        <f t="shared" si="1282"/>
        <v>1</v>
      </c>
      <c r="BR1970" s="38">
        <v>44737</v>
      </c>
      <c r="BS1970" s="22" t="s">
        <v>183</v>
      </c>
      <c r="BT1970" s="20" t="str">
        <f t="shared" si="1280"/>
        <v>BILLETFestival_COR22F150</v>
      </c>
      <c r="BU1970" t="s">
        <v>184</v>
      </c>
      <c r="BV1970">
        <v>1</v>
      </c>
    </row>
    <row r="1971" spans="2:74" x14ac:dyDescent="0.3">
      <c r="B1971" s="20">
        <f t="shared" si="1284"/>
        <v>151</v>
      </c>
      <c r="C1971" s="22" t="str">
        <f t="shared" si="1285"/>
        <v>#151 Billet Festival</v>
      </c>
      <c r="D1971" t="str">
        <f t="shared" si="1283"/>
        <v>COR22F151</v>
      </c>
      <c r="E1971" s="53" t="s">
        <v>238</v>
      </c>
      <c r="F1971" s="20">
        <v>1000</v>
      </c>
      <c r="G1971" s="74" t="s">
        <v>2233</v>
      </c>
      <c r="H1971" s="23" t="s">
        <v>146</v>
      </c>
      <c r="J1971" s="54" t="s">
        <v>1020</v>
      </c>
      <c r="K1971" s="22" t="s">
        <v>173</v>
      </c>
      <c r="L1971" s="54" t="s">
        <v>147</v>
      </c>
      <c r="M1971" s="22">
        <v>1</v>
      </c>
      <c r="N1971" s="54" t="s">
        <v>174</v>
      </c>
      <c r="T1971" s="54" t="s">
        <v>36</v>
      </c>
      <c r="U1971" s="22" t="s">
        <v>227</v>
      </c>
      <c r="AW1971" s="22"/>
      <c r="AX1971" s="20" t="str">
        <f t="shared" si="1287"/>
        <v>ncreator</v>
      </c>
      <c r="AY1971" s="20">
        <f t="shared" si="1287"/>
        <v>10</v>
      </c>
      <c r="AZ1971" s="20" t="str">
        <f t="shared" si="1287"/>
        <v>cotrcrea</v>
      </c>
      <c r="BA1971" s="20">
        <f t="shared" si="1287"/>
        <v>90</v>
      </c>
      <c r="BB1971" s="20" t="str">
        <f t="shared" si="1287"/>
        <v>nminer</v>
      </c>
      <c r="BC1971" s="20">
        <f t="shared" si="1287"/>
        <v>0</v>
      </c>
      <c r="BD1971" s="14"/>
      <c r="BJ1971" t="s">
        <v>239</v>
      </c>
      <c r="BK1971" t="s">
        <v>152</v>
      </c>
      <c r="BN1971" s="36">
        <v>73.5</v>
      </c>
      <c r="BQ1971">
        <f t="shared" si="1282"/>
        <v>1</v>
      </c>
      <c r="BR1971" s="38">
        <v>44737</v>
      </c>
      <c r="BS1971" s="22" t="s">
        <v>183</v>
      </c>
      <c r="BT1971" s="20" t="str">
        <f t="shared" si="1280"/>
        <v>BILLETFestival_COR22F151</v>
      </c>
      <c r="BU1971" t="s">
        <v>184</v>
      </c>
      <c r="BV1971">
        <v>1</v>
      </c>
    </row>
    <row r="1972" spans="2:74" x14ac:dyDescent="0.3">
      <c r="B1972" s="20">
        <f t="shared" si="1284"/>
        <v>152</v>
      </c>
      <c r="C1972" s="22" t="str">
        <f t="shared" si="1285"/>
        <v>#152 Billet Festival</v>
      </c>
      <c r="D1972" t="str">
        <f t="shared" si="1283"/>
        <v>COR22F152</v>
      </c>
      <c r="E1972" s="53" t="s">
        <v>238</v>
      </c>
      <c r="F1972" s="20">
        <v>1000</v>
      </c>
      <c r="G1972" s="74" t="s">
        <v>2234</v>
      </c>
      <c r="H1972" s="23" t="s">
        <v>146</v>
      </c>
      <c r="J1972" s="54" t="s">
        <v>1020</v>
      </c>
      <c r="K1972" s="22" t="s">
        <v>173</v>
      </c>
      <c r="L1972" s="54" t="s">
        <v>147</v>
      </c>
      <c r="M1972" s="22">
        <v>1</v>
      </c>
      <c r="N1972" s="54" t="s">
        <v>174</v>
      </c>
      <c r="T1972" s="54" t="s">
        <v>36</v>
      </c>
      <c r="U1972" s="22" t="s">
        <v>227</v>
      </c>
      <c r="AW1972" s="22"/>
      <c r="AX1972" s="20" t="str">
        <f t="shared" si="1287"/>
        <v>ncreator</v>
      </c>
      <c r="AY1972" s="20">
        <f t="shared" si="1287"/>
        <v>10</v>
      </c>
      <c r="AZ1972" s="20" t="str">
        <f t="shared" si="1287"/>
        <v>cotrcrea</v>
      </c>
      <c r="BA1972" s="20">
        <f t="shared" si="1287"/>
        <v>90</v>
      </c>
      <c r="BB1972" s="20" t="str">
        <f t="shared" si="1287"/>
        <v>nminer</v>
      </c>
      <c r="BC1972" s="20">
        <f t="shared" si="1287"/>
        <v>0</v>
      </c>
      <c r="BD1972" s="14"/>
      <c r="BJ1972" t="s">
        <v>239</v>
      </c>
      <c r="BK1972" t="s">
        <v>152</v>
      </c>
      <c r="BN1972" s="36">
        <v>73.5</v>
      </c>
      <c r="BQ1972">
        <f t="shared" si="1282"/>
        <v>1</v>
      </c>
      <c r="BR1972" s="38">
        <v>44737</v>
      </c>
      <c r="BS1972" s="22" t="s">
        <v>183</v>
      </c>
      <c r="BT1972" s="20" t="str">
        <f t="shared" si="1280"/>
        <v>BILLETFestival_COR22F152</v>
      </c>
      <c r="BU1972" t="s">
        <v>184</v>
      </c>
      <c r="BV1972">
        <v>1</v>
      </c>
    </row>
    <row r="1973" spans="2:74" x14ac:dyDescent="0.3">
      <c r="B1973" s="20">
        <f t="shared" si="1284"/>
        <v>153</v>
      </c>
      <c r="C1973" s="22" t="str">
        <f t="shared" si="1285"/>
        <v>#153 Billet Festival</v>
      </c>
      <c r="D1973" t="str">
        <f t="shared" si="1283"/>
        <v>COR22F153</v>
      </c>
      <c r="E1973" s="53" t="s">
        <v>238</v>
      </c>
      <c r="F1973" s="20">
        <v>1000</v>
      </c>
      <c r="G1973" s="74" t="s">
        <v>2235</v>
      </c>
      <c r="H1973" s="23" t="s">
        <v>146</v>
      </c>
      <c r="J1973" s="54" t="s">
        <v>1020</v>
      </c>
      <c r="K1973" s="22" t="s">
        <v>173</v>
      </c>
      <c r="L1973" s="54" t="s">
        <v>147</v>
      </c>
      <c r="M1973" s="22">
        <v>1</v>
      </c>
      <c r="N1973" s="54" t="s">
        <v>174</v>
      </c>
      <c r="T1973" s="54" t="s">
        <v>36</v>
      </c>
      <c r="U1973" s="22" t="s">
        <v>227</v>
      </c>
      <c r="AW1973" s="22"/>
      <c r="AX1973" s="20" t="str">
        <f t="shared" si="1287"/>
        <v>ncreator</v>
      </c>
      <c r="AY1973" s="20">
        <f t="shared" si="1287"/>
        <v>10</v>
      </c>
      <c r="AZ1973" s="20" t="str">
        <f t="shared" si="1287"/>
        <v>cotrcrea</v>
      </c>
      <c r="BA1973" s="20">
        <f t="shared" si="1287"/>
        <v>90</v>
      </c>
      <c r="BB1973" s="20" t="str">
        <f t="shared" si="1287"/>
        <v>nminer</v>
      </c>
      <c r="BC1973" s="20">
        <f t="shared" si="1287"/>
        <v>0</v>
      </c>
      <c r="BD1973" s="14"/>
      <c r="BJ1973" t="s">
        <v>239</v>
      </c>
      <c r="BK1973" t="s">
        <v>152</v>
      </c>
      <c r="BN1973" s="36">
        <v>73.5</v>
      </c>
      <c r="BQ1973">
        <f t="shared" si="1282"/>
        <v>1</v>
      </c>
      <c r="BR1973" s="38">
        <v>44737</v>
      </c>
      <c r="BS1973" s="22" t="s">
        <v>183</v>
      </c>
      <c r="BT1973" s="20" t="str">
        <f t="shared" si="1280"/>
        <v>BILLETFestival_COR22F153</v>
      </c>
      <c r="BU1973" t="s">
        <v>184</v>
      </c>
      <c r="BV1973">
        <v>1</v>
      </c>
    </row>
    <row r="1974" spans="2:74" x14ac:dyDescent="0.3">
      <c r="B1974" s="20">
        <f t="shared" si="1284"/>
        <v>154</v>
      </c>
      <c r="C1974" s="22" t="str">
        <f t="shared" si="1285"/>
        <v>#154 Billet Festival</v>
      </c>
      <c r="D1974" t="str">
        <f t="shared" si="1283"/>
        <v>COR22F154</v>
      </c>
      <c r="E1974" s="53" t="s">
        <v>238</v>
      </c>
      <c r="F1974" s="20">
        <v>1000</v>
      </c>
      <c r="G1974" s="74" t="s">
        <v>2236</v>
      </c>
      <c r="H1974" s="23" t="s">
        <v>146</v>
      </c>
      <c r="J1974" s="54" t="s">
        <v>1020</v>
      </c>
      <c r="K1974" s="22" t="s">
        <v>173</v>
      </c>
      <c r="L1974" s="54" t="s">
        <v>147</v>
      </c>
      <c r="M1974" s="22">
        <v>1</v>
      </c>
      <c r="N1974" s="54" t="s">
        <v>174</v>
      </c>
      <c r="T1974" s="54" t="s">
        <v>36</v>
      </c>
      <c r="U1974" s="22" t="s">
        <v>227</v>
      </c>
      <c r="AW1974" s="22"/>
      <c r="AX1974" s="20" t="str">
        <f t="shared" si="1287"/>
        <v>ncreator</v>
      </c>
      <c r="AY1974" s="20">
        <f t="shared" si="1287"/>
        <v>10</v>
      </c>
      <c r="AZ1974" s="20" t="str">
        <f t="shared" si="1287"/>
        <v>cotrcrea</v>
      </c>
      <c r="BA1974" s="20">
        <f t="shared" si="1287"/>
        <v>90</v>
      </c>
      <c r="BB1974" s="20" t="str">
        <f t="shared" si="1287"/>
        <v>nminer</v>
      </c>
      <c r="BC1974" s="20">
        <f t="shared" si="1287"/>
        <v>0</v>
      </c>
      <c r="BD1974" s="14"/>
      <c r="BJ1974" t="s">
        <v>239</v>
      </c>
      <c r="BK1974" t="s">
        <v>152</v>
      </c>
      <c r="BN1974" s="36">
        <v>73.5</v>
      </c>
      <c r="BQ1974">
        <f t="shared" si="1282"/>
        <v>1</v>
      </c>
      <c r="BR1974" s="38">
        <v>44737</v>
      </c>
      <c r="BS1974" s="22" t="s">
        <v>183</v>
      </c>
      <c r="BT1974" s="20" t="str">
        <f t="shared" si="1280"/>
        <v>BILLETFestival_COR22F154</v>
      </c>
      <c r="BU1974" t="s">
        <v>184</v>
      </c>
      <c r="BV1974">
        <v>1</v>
      </c>
    </row>
    <row r="1975" spans="2:74" x14ac:dyDescent="0.3">
      <c r="B1975" s="20">
        <f t="shared" si="1284"/>
        <v>155</v>
      </c>
      <c r="C1975" s="22" t="str">
        <f t="shared" si="1285"/>
        <v>#155 Billet Festival</v>
      </c>
      <c r="D1975" t="str">
        <f t="shared" si="1283"/>
        <v>COR22F155</v>
      </c>
      <c r="E1975" s="53" t="s">
        <v>238</v>
      </c>
      <c r="F1975" s="20">
        <v>1000</v>
      </c>
      <c r="G1975" s="74" t="s">
        <v>2237</v>
      </c>
      <c r="H1975" s="23" t="s">
        <v>146</v>
      </c>
      <c r="J1975" s="54" t="s">
        <v>1020</v>
      </c>
      <c r="K1975" s="22" t="s">
        <v>173</v>
      </c>
      <c r="L1975" s="54" t="s">
        <v>147</v>
      </c>
      <c r="M1975" s="22">
        <v>1</v>
      </c>
      <c r="N1975" s="54" t="s">
        <v>174</v>
      </c>
      <c r="T1975" s="54" t="s">
        <v>36</v>
      </c>
      <c r="U1975" s="22" t="s">
        <v>227</v>
      </c>
      <c r="AW1975" s="22"/>
      <c r="AX1975" s="20" t="str">
        <f t="shared" si="1287"/>
        <v>ncreator</v>
      </c>
      <c r="AY1975" s="20">
        <f t="shared" si="1287"/>
        <v>10</v>
      </c>
      <c r="AZ1975" s="20" t="str">
        <f t="shared" si="1287"/>
        <v>cotrcrea</v>
      </c>
      <c r="BA1975" s="20">
        <f t="shared" si="1287"/>
        <v>90</v>
      </c>
      <c r="BB1975" s="20" t="str">
        <f t="shared" si="1287"/>
        <v>nminer</v>
      </c>
      <c r="BC1975" s="20">
        <f t="shared" si="1287"/>
        <v>0</v>
      </c>
      <c r="BD1975" s="14"/>
      <c r="BJ1975" t="s">
        <v>239</v>
      </c>
      <c r="BK1975" t="s">
        <v>152</v>
      </c>
      <c r="BN1975" s="36">
        <v>73.5</v>
      </c>
      <c r="BQ1975">
        <f t="shared" si="1282"/>
        <v>1</v>
      </c>
      <c r="BR1975" s="38">
        <v>44737</v>
      </c>
      <c r="BS1975" s="22" t="s">
        <v>183</v>
      </c>
      <c r="BT1975" s="20" t="str">
        <f t="shared" si="1280"/>
        <v>BILLETFestival_COR22F155</v>
      </c>
      <c r="BU1975" t="s">
        <v>184</v>
      </c>
      <c r="BV1975">
        <v>1</v>
      </c>
    </row>
    <row r="1976" spans="2:74" x14ac:dyDescent="0.3">
      <c r="B1976" s="20">
        <f t="shared" si="1284"/>
        <v>156</v>
      </c>
      <c r="C1976" s="22" t="str">
        <f t="shared" si="1285"/>
        <v>#156 Billet Festival</v>
      </c>
      <c r="D1976" t="str">
        <f t="shared" si="1283"/>
        <v>COR22F156</v>
      </c>
      <c r="E1976" s="53" t="s">
        <v>238</v>
      </c>
      <c r="F1976" s="20">
        <v>1000</v>
      </c>
      <c r="G1976" s="74" t="s">
        <v>2238</v>
      </c>
      <c r="H1976" s="23" t="s">
        <v>146</v>
      </c>
      <c r="J1976" s="54" t="s">
        <v>1020</v>
      </c>
      <c r="K1976" s="22" t="s">
        <v>173</v>
      </c>
      <c r="L1976" s="54" t="s">
        <v>147</v>
      </c>
      <c r="M1976" s="22">
        <v>1</v>
      </c>
      <c r="N1976" s="54" t="s">
        <v>174</v>
      </c>
      <c r="T1976" s="54" t="s">
        <v>36</v>
      </c>
      <c r="U1976" s="22" t="s">
        <v>227</v>
      </c>
      <c r="AW1976" s="22"/>
      <c r="AX1976" s="20" t="str">
        <f t="shared" si="1287"/>
        <v>ncreator</v>
      </c>
      <c r="AY1976" s="20">
        <f t="shared" si="1287"/>
        <v>10</v>
      </c>
      <c r="AZ1976" s="20" t="str">
        <f t="shared" si="1287"/>
        <v>cotrcrea</v>
      </c>
      <c r="BA1976" s="20">
        <f t="shared" si="1287"/>
        <v>90</v>
      </c>
      <c r="BB1976" s="20" t="str">
        <f t="shared" si="1287"/>
        <v>nminer</v>
      </c>
      <c r="BC1976" s="20">
        <f t="shared" si="1287"/>
        <v>0</v>
      </c>
      <c r="BD1976" s="14"/>
      <c r="BJ1976" t="s">
        <v>239</v>
      </c>
      <c r="BK1976" t="s">
        <v>152</v>
      </c>
      <c r="BN1976" s="36">
        <v>73.5</v>
      </c>
      <c r="BQ1976">
        <f t="shared" si="1282"/>
        <v>1</v>
      </c>
      <c r="BR1976" s="38">
        <v>44737</v>
      </c>
      <c r="BS1976" s="22" t="s">
        <v>183</v>
      </c>
      <c r="BT1976" s="20" t="str">
        <f t="shared" si="1280"/>
        <v>BILLETFestival_COR22F156</v>
      </c>
      <c r="BU1976" t="s">
        <v>184</v>
      </c>
      <c r="BV1976">
        <v>1</v>
      </c>
    </row>
    <row r="1977" spans="2:74" x14ac:dyDescent="0.3">
      <c r="B1977" s="20">
        <f t="shared" si="1284"/>
        <v>157</v>
      </c>
      <c r="C1977" s="22" t="str">
        <f t="shared" si="1285"/>
        <v>#157 Billet Festival</v>
      </c>
      <c r="D1977" t="str">
        <f t="shared" si="1283"/>
        <v>COR22F157</v>
      </c>
      <c r="E1977" s="53" t="s">
        <v>238</v>
      </c>
      <c r="F1977" s="20">
        <v>1000</v>
      </c>
      <c r="G1977" s="74" t="s">
        <v>2239</v>
      </c>
      <c r="H1977" s="23" t="s">
        <v>146</v>
      </c>
      <c r="J1977" s="54" t="s">
        <v>1020</v>
      </c>
      <c r="K1977" s="22" t="s">
        <v>173</v>
      </c>
      <c r="L1977" s="54" t="s">
        <v>147</v>
      </c>
      <c r="M1977" s="22">
        <v>1</v>
      </c>
      <c r="N1977" s="54" t="s">
        <v>174</v>
      </c>
      <c r="T1977" s="54" t="s">
        <v>36</v>
      </c>
      <c r="U1977" s="22" t="s">
        <v>227</v>
      </c>
      <c r="AW1977" s="22"/>
      <c r="AX1977" s="20" t="str">
        <f t="shared" si="1287"/>
        <v>ncreator</v>
      </c>
      <c r="AY1977" s="20">
        <f t="shared" si="1287"/>
        <v>10</v>
      </c>
      <c r="AZ1977" s="20" t="str">
        <f t="shared" si="1287"/>
        <v>cotrcrea</v>
      </c>
      <c r="BA1977" s="20">
        <f t="shared" si="1287"/>
        <v>90</v>
      </c>
      <c r="BB1977" s="20" t="str">
        <f t="shared" si="1287"/>
        <v>nminer</v>
      </c>
      <c r="BC1977" s="20">
        <f t="shared" si="1287"/>
        <v>0</v>
      </c>
      <c r="BD1977" s="14"/>
      <c r="BJ1977" t="s">
        <v>239</v>
      </c>
      <c r="BK1977" t="s">
        <v>152</v>
      </c>
      <c r="BN1977" s="36">
        <v>73.5</v>
      </c>
      <c r="BQ1977">
        <f t="shared" si="1282"/>
        <v>1</v>
      </c>
      <c r="BR1977" s="38">
        <v>44737</v>
      </c>
      <c r="BS1977" s="22" t="s">
        <v>183</v>
      </c>
      <c r="BT1977" s="20" t="str">
        <f t="shared" si="1280"/>
        <v>BILLETFestival_COR22F157</v>
      </c>
      <c r="BU1977" t="s">
        <v>184</v>
      </c>
      <c r="BV1977">
        <v>1</v>
      </c>
    </row>
    <row r="1978" spans="2:74" x14ac:dyDescent="0.3">
      <c r="B1978" s="20">
        <f t="shared" si="1284"/>
        <v>158</v>
      </c>
      <c r="C1978" s="22" t="str">
        <f t="shared" si="1285"/>
        <v>#158 Billet Festival</v>
      </c>
      <c r="D1978" t="str">
        <f t="shared" si="1283"/>
        <v>COR22F158</v>
      </c>
      <c r="E1978" s="53" t="s">
        <v>238</v>
      </c>
      <c r="F1978" s="20">
        <v>1000</v>
      </c>
      <c r="G1978" s="74" t="s">
        <v>2240</v>
      </c>
      <c r="H1978" s="23" t="s">
        <v>146</v>
      </c>
      <c r="J1978" s="54" t="s">
        <v>1020</v>
      </c>
      <c r="K1978" s="22" t="s">
        <v>173</v>
      </c>
      <c r="L1978" s="54" t="s">
        <v>147</v>
      </c>
      <c r="M1978" s="22">
        <v>1</v>
      </c>
      <c r="N1978" s="54" t="s">
        <v>174</v>
      </c>
      <c r="T1978" s="54" t="s">
        <v>36</v>
      </c>
      <c r="U1978" s="22" t="s">
        <v>227</v>
      </c>
      <c r="AW1978" s="22"/>
      <c r="AX1978" s="20" t="str">
        <f t="shared" si="1287"/>
        <v>ncreator</v>
      </c>
      <c r="AY1978" s="20">
        <f t="shared" si="1287"/>
        <v>10</v>
      </c>
      <c r="AZ1978" s="20" t="str">
        <f t="shared" si="1287"/>
        <v>cotrcrea</v>
      </c>
      <c r="BA1978" s="20">
        <f t="shared" si="1287"/>
        <v>90</v>
      </c>
      <c r="BB1978" s="20" t="str">
        <f t="shared" si="1287"/>
        <v>nminer</v>
      </c>
      <c r="BC1978" s="20">
        <f t="shared" si="1287"/>
        <v>0</v>
      </c>
      <c r="BD1978" s="14"/>
      <c r="BJ1978" t="s">
        <v>239</v>
      </c>
      <c r="BK1978" t="s">
        <v>152</v>
      </c>
      <c r="BN1978" s="36">
        <v>73.5</v>
      </c>
      <c r="BQ1978">
        <f t="shared" si="1282"/>
        <v>1</v>
      </c>
      <c r="BR1978" s="38">
        <v>44737</v>
      </c>
      <c r="BS1978" s="22" t="s">
        <v>183</v>
      </c>
      <c r="BT1978" s="20" t="str">
        <f t="shared" si="1280"/>
        <v>BILLETFestival_COR22F158</v>
      </c>
      <c r="BU1978" t="s">
        <v>184</v>
      </c>
      <c r="BV1978">
        <v>1</v>
      </c>
    </row>
    <row r="1979" spans="2:74" x14ac:dyDescent="0.3">
      <c r="B1979" s="20">
        <f t="shared" si="1284"/>
        <v>159</v>
      </c>
      <c r="C1979" s="22" t="str">
        <f t="shared" si="1285"/>
        <v>#159 Billet Festival</v>
      </c>
      <c r="D1979" t="str">
        <f t="shared" si="1283"/>
        <v>COR22F159</v>
      </c>
      <c r="E1979" s="53" t="s">
        <v>238</v>
      </c>
      <c r="F1979" s="20">
        <v>1000</v>
      </c>
      <c r="G1979" s="74" t="s">
        <v>2241</v>
      </c>
      <c r="H1979" s="23" t="s">
        <v>146</v>
      </c>
      <c r="J1979" s="54" t="s">
        <v>1020</v>
      </c>
      <c r="K1979" s="22" t="s">
        <v>173</v>
      </c>
      <c r="L1979" s="54" t="s">
        <v>147</v>
      </c>
      <c r="M1979" s="22">
        <v>1</v>
      </c>
      <c r="N1979" s="54" t="s">
        <v>174</v>
      </c>
      <c r="T1979" s="54" t="s">
        <v>36</v>
      </c>
      <c r="U1979" s="22" t="s">
        <v>227</v>
      </c>
      <c r="AW1979" s="22"/>
      <c r="AX1979" s="20" t="str">
        <f t="shared" si="1287"/>
        <v>ncreator</v>
      </c>
      <c r="AY1979" s="20">
        <f t="shared" si="1287"/>
        <v>10</v>
      </c>
      <c r="AZ1979" s="20" t="str">
        <f t="shared" si="1287"/>
        <v>cotrcrea</v>
      </c>
      <c r="BA1979" s="20">
        <f t="shared" si="1287"/>
        <v>90</v>
      </c>
      <c r="BB1979" s="20" t="str">
        <f t="shared" si="1287"/>
        <v>nminer</v>
      </c>
      <c r="BC1979" s="20">
        <f t="shared" si="1287"/>
        <v>0</v>
      </c>
      <c r="BD1979" s="14"/>
      <c r="BJ1979" t="s">
        <v>239</v>
      </c>
      <c r="BK1979" t="s">
        <v>152</v>
      </c>
      <c r="BN1979" s="36">
        <v>73.5</v>
      </c>
      <c r="BQ1979">
        <f t="shared" si="1282"/>
        <v>1</v>
      </c>
      <c r="BR1979" s="38">
        <v>44737</v>
      </c>
      <c r="BS1979" s="22" t="s">
        <v>183</v>
      </c>
      <c r="BT1979" s="20" t="str">
        <f t="shared" si="1280"/>
        <v>BILLETFestival_COR22F159</v>
      </c>
      <c r="BU1979" t="s">
        <v>184</v>
      </c>
      <c r="BV1979">
        <v>1</v>
      </c>
    </row>
    <row r="1980" spans="2:74" x14ac:dyDescent="0.3">
      <c r="B1980" s="20">
        <f t="shared" si="1284"/>
        <v>160</v>
      </c>
      <c r="C1980" s="22" t="str">
        <f t="shared" si="1285"/>
        <v>#160 Billet Festival</v>
      </c>
      <c r="D1980" t="str">
        <f t="shared" si="1283"/>
        <v>COR22F160</v>
      </c>
      <c r="E1980" s="53" t="s">
        <v>238</v>
      </c>
      <c r="F1980" s="20">
        <v>1000</v>
      </c>
      <c r="G1980" s="74" t="s">
        <v>2242</v>
      </c>
      <c r="H1980" s="23" t="s">
        <v>146</v>
      </c>
      <c r="J1980" s="54" t="s">
        <v>1020</v>
      </c>
      <c r="K1980" s="22" t="s">
        <v>173</v>
      </c>
      <c r="L1980" s="54" t="s">
        <v>147</v>
      </c>
      <c r="M1980" s="22">
        <v>1</v>
      </c>
      <c r="N1980" s="54" t="s">
        <v>174</v>
      </c>
      <c r="T1980" s="54" t="s">
        <v>36</v>
      </c>
      <c r="U1980" s="22" t="s">
        <v>227</v>
      </c>
      <c r="AW1980" s="22"/>
      <c r="AX1980" s="20" t="str">
        <f t="shared" si="1287"/>
        <v>ncreator</v>
      </c>
      <c r="AY1980" s="20">
        <f t="shared" si="1287"/>
        <v>10</v>
      </c>
      <c r="AZ1980" s="20" t="str">
        <f t="shared" si="1287"/>
        <v>cotrcrea</v>
      </c>
      <c r="BA1980" s="20">
        <f t="shared" si="1287"/>
        <v>90</v>
      </c>
      <c r="BB1980" s="20" t="str">
        <f t="shared" si="1287"/>
        <v>nminer</v>
      </c>
      <c r="BC1980" s="20">
        <f t="shared" si="1287"/>
        <v>0</v>
      </c>
      <c r="BD1980" s="14"/>
      <c r="BJ1980" t="s">
        <v>239</v>
      </c>
      <c r="BK1980" t="s">
        <v>152</v>
      </c>
      <c r="BN1980" s="36">
        <v>73.5</v>
      </c>
      <c r="BQ1980">
        <f t="shared" si="1282"/>
        <v>1</v>
      </c>
      <c r="BR1980" s="38">
        <v>44737</v>
      </c>
      <c r="BS1980" s="22" t="s">
        <v>183</v>
      </c>
      <c r="BT1980" s="20" t="str">
        <f t="shared" si="1280"/>
        <v>BILLETFestival_COR22F160</v>
      </c>
      <c r="BU1980" t="s">
        <v>184</v>
      </c>
      <c r="BV1980">
        <v>1</v>
      </c>
    </row>
    <row r="1981" spans="2:74" x14ac:dyDescent="0.3">
      <c r="B1981" s="20">
        <f t="shared" si="1284"/>
        <v>161</v>
      </c>
      <c r="C1981" s="22" t="str">
        <f t="shared" si="1285"/>
        <v>#161 Billet Festival</v>
      </c>
      <c r="D1981" t="str">
        <f t="shared" si="1283"/>
        <v>COR22F161</v>
      </c>
      <c r="E1981" s="53" t="s">
        <v>238</v>
      </c>
      <c r="F1981" s="20">
        <v>1000</v>
      </c>
      <c r="G1981" s="74" t="s">
        <v>2243</v>
      </c>
      <c r="H1981" s="23" t="s">
        <v>146</v>
      </c>
      <c r="J1981" s="54" t="s">
        <v>1020</v>
      </c>
      <c r="K1981" s="22" t="s">
        <v>173</v>
      </c>
      <c r="L1981" s="54" t="s">
        <v>147</v>
      </c>
      <c r="M1981" s="22">
        <v>1</v>
      </c>
      <c r="N1981" s="54" t="s">
        <v>174</v>
      </c>
      <c r="T1981" s="54" t="s">
        <v>36</v>
      </c>
      <c r="U1981" s="22" t="s">
        <v>227</v>
      </c>
      <c r="AW1981" s="22"/>
      <c r="AX1981" s="20" t="str">
        <f t="shared" si="1287"/>
        <v>ncreator</v>
      </c>
      <c r="AY1981" s="20">
        <f t="shared" si="1287"/>
        <v>10</v>
      </c>
      <c r="AZ1981" s="20" t="str">
        <f t="shared" si="1287"/>
        <v>cotrcrea</v>
      </c>
      <c r="BA1981" s="20">
        <f t="shared" si="1287"/>
        <v>90</v>
      </c>
      <c r="BB1981" s="20" t="str">
        <f t="shared" si="1287"/>
        <v>nminer</v>
      </c>
      <c r="BC1981" s="20">
        <f t="shared" si="1287"/>
        <v>0</v>
      </c>
      <c r="BD1981" s="14"/>
      <c r="BJ1981" t="s">
        <v>239</v>
      </c>
      <c r="BK1981" t="s">
        <v>152</v>
      </c>
      <c r="BN1981" s="36">
        <v>73.5</v>
      </c>
      <c r="BQ1981">
        <f t="shared" si="1282"/>
        <v>1</v>
      </c>
      <c r="BR1981" s="38">
        <v>44737</v>
      </c>
      <c r="BS1981" s="22" t="s">
        <v>183</v>
      </c>
      <c r="BT1981" s="20" t="str">
        <f t="shared" si="1280"/>
        <v>BILLETFestival_COR22F161</v>
      </c>
      <c r="BU1981" t="s">
        <v>184</v>
      </c>
      <c r="BV1981">
        <v>1</v>
      </c>
    </row>
    <row r="1982" spans="2:74" x14ac:dyDescent="0.3">
      <c r="B1982" s="20">
        <f t="shared" si="1284"/>
        <v>162</v>
      </c>
      <c r="C1982" s="22" t="str">
        <f t="shared" si="1285"/>
        <v>#162 Billet Festival</v>
      </c>
      <c r="D1982" t="str">
        <f t="shared" si="1283"/>
        <v>COR22F162</v>
      </c>
      <c r="E1982" s="53" t="s">
        <v>238</v>
      </c>
      <c r="F1982" s="20">
        <v>1000</v>
      </c>
      <c r="G1982" s="74" t="s">
        <v>2244</v>
      </c>
      <c r="H1982" s="23" t="s">
        <v>146</v>
      </c>
      <c r="J1982" s="54" t="s">
        <v>1020</v>
      </c>
      <c r="K1982" s="22" t="s">
        <v>173</v>
      </c>
      <c r="L1982" s="54" t="s">
        <v>147</v>
      </c>
      <c r="M1982" s="22">
        <v>1</v>
      </c>
      <c r="N1982" s="54" t="s">
        <v>174</v>
      </c>
      <c r="T1982" s="54" t="s">
        <v>36</v>
      </c>
      <c r="U1982" s="22" t="s">
        <v>227</v>
      </c>
      <c r="AW1982" s="22"/>
      <c r="AX1982" s="20" t="str">
        <f t="shared" si="1287"/>
        <v>ncreator</v>
      </c>
      <c r="AY1982" s="20">
        <f t="shared" si="1287"/>
        <v>10</v>
      </c>
      <c r="AZ1982" s="20" t="str">
        <f t="shared" si="1287"/>
        <v>cotrcrea</v>
      </c>
      <c r="BA1982" s="20">
        <f t="shared" si="1287"/>
        <v>90</v>
      </c>
      <c r="BB1982" s="20" t="str">
        <f t="shared" si="1287"/>
        <v>nminer</v>
      </c>
      <c r="BC1982" s="20">
        <f t="shared" si="1287"/>
        <v>0</v>
      </c>
      <c r="BD1982" s="14"/>
      <c r="BJ1982" t="s">
        <v>239</v>
      </c>
      <c r="BK1982" t="s">
        <v>152</v>
      </c>
      <c r="BN1982" s="36">
        <v>73.5</v>
      </c>
      <c r="BQ1982">
        <f t="shared" si="1282"/>
        <v>1</v>
      </c>
      <c r="BR1982" s="38">
        <v>44737</v>
      </c>
      <c r="BS1982" s="22" t="s">
        <v>183</v>
      </c>
      <c r="BT1982" s="20" t="str">
        <f t="shared" si="1280"/>
        <v>BILLETFestival_COR22F162</v>
      </c>
      <c r="BU1982" t="s">
        <v>184</v>
      </c>
      <c r="BV1982">
        <v>1</v>
      </c>
    </row>
    <row r="1983" spans="2:74" x14ac:dyDescent="0.3">
      <c r="B1983" s="20">
        <f t="shared" si="1284"/>
        <v>163</v>
      </c>
      <c r="C1983" s="22" t="str">
        <f t="shared" si="1285"/>
        <v>#163 Billet Festival</v>
      </c>
      <c r="D1983" t="str">
        <f t="shared" si="1283"/>
        <v>COR22F163</v>
      </c>
      <c r="E1983" s="53" t="s">
        <v>238</v>
      </c>
      <c r="F1983" s="20">
        <v>1000</v>
      </c>
      <c r="G1983" s="74" t="s">
        <v>2245</v>
      </c>
      <c r="H1983" s="23" t="s">
        <v>146</v>
      </c>
      <c r="J1983" s="54" t="s">
        <v>1020</v>
      </c>
      <c r="K1983" s="22" t="s">
        <v>173</v>
      </c>
      <c r="L1983" s="54" t="s">
        <v>147</v>
      </c>
      <c r="M1983" s="22">
        <v>1</v>
      </c>
      <c r="N1983" s="54" t="s">
        <v>174</v>
      </c>
      <c r="T1983" s="54" t="s">
        <v>36</v>
      </c>
      <c r="U1983" s="22" t="s">
        <v>227</v>
      </c>
      <c r="AW1983" s="22"/>
      <c r="AX1983" s="20" t="str">
        <f t="shared" si="1287"/>
        <v>ncreator</v>
      </c>
      <c r="AY1983" s="20">
        <f t="shared" si="1287"/>
        <v>10</v>
      </c>
      <c r="AZ1983" s="20" t="str">
        <f t="shared" si="1287"/>
        <v>cotrcrea</v>
      </c>
      <c r="BA1983" s="20">
        <f t="shared" si="1287"/>
        <v>90</v>
      </c>
      <c r="BB1983" s="20" t="str">
        <f t="shared" si="1287"/>
        <v>nminer</v>
      </c>
      <c r="BC1983" s="20">
        <f t="shared" si="1287"/>
        <v>0</v>
      </c>
      <c r="BD1983" s="14"/>
      <c r="BJ1983" t="s">
        <v>239</v>
      </c>
      <c r="BK1983" t="s">
        <v>152</v>
      </c>
      <c r="BN1983" s="36">
        <v>73.5</v>
      </c>
      <c r="BQ1983">
        <f t="shared" si="1282"/>
        <v>1</v>
      </c>
      <c r="BR1983" s="38">
        <v>44737</v>
      </c>
      <c r="BS1983" s="22" t="s">
        <v>183</v>
      </c>
      <c r="BT1983" s="20" t="str">
        <f t="shared" si="1280"/>
        <v>BILLETFestival_COR22F163</v>
      </c>
      <c r="BU1983" t="s">
        <v>184</v>
      </c>
      <c r="BV1983">
        <v>1</v>
      </c>
    </row>
    <row r="1984" spans="2:74" x14ac:dyDescent="0.3">
      <c r="B1984" s="20">
        <f t="shared" si="1284"/>
        <v>164</v>
      </c>
      <c r="C1984" s="22" t="str">
        <f t="shared" si="1285"/>
        <v>#164 Billet Festival</v>
      </c>
      <c r="D1984" t="str">
        <f t="shared" si="1283"/>
        <v>COR22F164</v>
      </c>
      <c r="E1984" s="53" t="s">
        <v>238</v>
      </c>
      <c r="F1984" s="20">
        <v>1000</v>
      </c>
      <c r="G1984" s="74" t="s">
        <v>2246</v>
      </c>
      <c r="H1984" s="23" t="s">
        <v>146</v>
      </c>
      <c r="J1984" s="54" t="s">
        <v>1020</v>
      </c>
      <c r="K1984" s="22" t="s">
        <v>173</v>
      </c>
      <c r="L1984" s="54" t="s">
        <v>147</v>
      </c>
      <c r="M1984" s="22">
        <v>1</v>
      </c>
      <c r="N1984" s="54" t="s">
        <v>174</v>
      </c>
      <c r="T1984" s="54" t="s">
        <v>36</v>
      </c>
      <c r="U1984" s="22" t="s">
        <v>227</v>
      </c>
      <c r="AW1984" s="22"/>
      <c r="AX1984" s="20" t="str">
        <f t="shared" ref="AX1984:BC1999" si="1288">AX1983</f>
        <v>ncreator</v>
      </c>
      <c r="AY1984" s="20">
        <f t="shared" si="1288"/>
        <v>10</v>
      </c>
      <c r="AZ1984" s="20" t="str">
        <f t="shared" si="1288"/>
        <v>cotrcrea</v>
      </c>
      <c r="BA1984" s="20">
        <f t="shared" si="1288"/>
        <v>90</v>
      </c>
      <c r="BB1984" s="20" t="str">
        <f t="shared" si="1288"/>
        <v>nminer</v>
      </c>
      <c r="BC1984" s="20">
        <f t="shared" si="1288"/>
        <v>0</v>
      </c>
      <c r="BD1984" s="14"/>
      <c r="BJ1984" t="s">
        <v>239</v>
      </c>
      <c r="BK1984" t="s">
        <v>152</v>
      </c>
      <c r="BN1984" s="36">
        <v>73.5</v>
      </c>
      <c r="BQ1984">
        <f t="shared" si="1282"/>
        <v>1</v>
      </c>
      <c r="BR1984" s="38">
        <v>44737</v>
      </c>
      <c r="BS1984" s="22" t="s">
        <v>183</v>
      </c>
      <c r="BT1984" s="20" t="str">
        <f t="shared" si="1280"/>
        <v>BILLETFestival_COR22F164</v>
      </c>
      <c r="BU1984" t="s">
        <v>184</v>
      </c>
      <c r="BV1984">
        <v>1</v>
      </c>
    </row>
    <row r="1985" spans="2:74" x14ac:dyDescent="0.3">
      <c r="B1985" s="20">
        <f t="shared" si="1284"/>
        <v>165</v>
      </c>
      <c r="C1985" s="22" t="str">
        <f t="shared" si="1285"/>
        <v>#165 Billet Festival</v>
      </c>
      <c r="D1985" t="str">
        <f t="shared" si="1283"/>
        <v>COR22F165</v>
      </c>
      <c r="E1985" s="53" t="s">
        <v>238</v>
      </c>
      <c r="F1985" s="20">
        <v>1000</v>
      </c>
      <c r="G1985" s="74" t="s">
        <v>2247</v>
      </c>
      <c r="H1985" s="23" t="s">
        <v>146</v>
      </c>
      <c r="J1985" s="54" t="s">
        <v>1020</v>
      </c>
      <c r="K1985" s="22" t="s">
        <v>173</v>
      </c>
      <c r="L1985" s="54" t="s">
        <v>147</v>
      </c>
      <c r="M1985" s="22">
        <v>1</v>
      </c>
      <c r="N1985" s="54" t="s">
        <v>174</v>
      </c>
      <c r="T1985" s="54" t="s">
        <v>36</v>
      </c>
      <c r="U1985" s="22" t="s">
        <v>227</v>
      </c>
      <c r="AW1985" s="22"/>
      <c r="AX1985" s="20" t="str">
        <f t="shared" si="1288"/>
        <v>ncreator</v>
      </c>
      <c r="AY1985" s="20">
        <f t="shared" si="1288"/>
        <v>10</v>
      </c>
      <c r="AZ1985" s="20" t="str">
        <f t="shared" si="1288"/>
        <v>cotrcrea</v>
      </c>
      <c r="BA1985" s="20">
        <f t="shared" si="1288"/>
        <v>90</v>
      </c>
      <c r="BB1985" s="20" t="str">
        <f t="shared" si="1288"/>
        <v>nminer</v>
      </c>
      <c r="BC1985" s="20">
        <f t="shared" si="1288"/>
        <v>0</v>
      </c>
      <c r="BD1985" s="14"/>
      <c r="BJ1985" t="s">
        <v>239</v>
      </c>
      <c r="BK1985" t="s">
        <v>152</v>
      </c>
      <c r="BN1985" s="36">
        <v>73.5</v>
      </c>
      <c r="BQ1985">
        <f t="shared" si="1282"/>
        <v>1</v>
      </c>
      <c r="BR1985" s="38">
        <v>44737</v>
      </c>
      <c r="BS1985" s="22" t="s">
        <v>183</v>
      </c>
      <c r="BT1985" s="20" t="str">
        <f t="shared" si="1280"/>
        <v>BILLETFestival_COR22F165</v>
      </c>
      <c r="BU1985" t="s">
        <v>184</v>
      </c>
      <c r="BV1985">
        <v>1</v>
      </c>
    </row>
    <row r="1986" spans="2:74" x14ac:dyDescent="0.3">
      <c r="B1986" s="20">
        <f t="shared" si="1284"/>
        <v>166</v>
      </c>
      <c r="C1986" s="22" t="str">
        <f t="shared" si="1285"/>
        <v>#166 Billet Festival</v>
      </c>
      <c r="D1986" t="str">
        <f t="shared" si="1283"/>
        <v>COR22F166</v>
      </c>
      <c r="E1986" s="53" t="s">
        <v>238</v>
      </c>
      <c r="F1986" s="20">
        <v>1000</v>
      </c>
      <c r="G1986" s="74" t="s">
        <v>2248</v>
      </c>
      <c r="H1986" s="23" t="s">
        <v>146</v>
      </c>
      <c r="J1986" s="54" t="s">
        <v>1020</v>
      </c>
      <c r="K1986" s="22" t="s">
        <v>173</v>
      </c>
      <c r="L1986" s="54" t="s">
        <v>147</v>
      </c>
      <c r="M1986" s="22">
        <v>1</v>
      </c>
      <c r="N1986" s="54" t="s">
        <v>174</v>
      </c>
      <c r="T1986" s="54" t="s">
        <v>36</v>
      </c>
      <c r="U1986" s="22" t="s">
        <v>227</v>
      </c>
      <c r="AW1986" s="22"/>
      <c r="AX1986" s="20" t="str">
        <f t="shared" si="1288"/>
        <v>ncreator</v>
      </c>
      <c r="AY1986" s="20">
        <f t="shared" si="1288"/>
        <v>10</v>
      </c>
      <c r="AZ1986" s="20" t="str">
        <f t="shared" si="1288"/>
        <v>cotrcrea</v>
      </c>
      <c r="BA1986" s="20">
        <f t="shared" si="1288"/>
        <v>90</v>
      </c>
      <c r="BB1986" s="20" t="str">
        <f t="shared" si="1288"/>
        <v>nminer</v>
      </c>
      <c r="BC1986" s="20">
        <f t="shared" si="1288"/>
        <v>0</v>
      </c>
      <c r="BD1986" s="14"/>
      <c r="BJ1986" t="s">
        <v>239</v>
      </c>
      <c r="BK1986" t="s">
        <v>152</v>
      </c>
      <c r="BN1986" s="36">
        <v>73.5</v>
      </c>
      <c r="BQ1986">
        <f t="shared" si="1282"/>
        <v>1</v>
      </c>
      <c r="BR1986" s="38">
        <v>44737</v>
      </c>
      <c r="BS1986" s="22" t="s">
        <v>183</v>
      </c>
      <c r="BT1986" s="20" t="str">
        <f t="shared" si="1280"/>
        <v>BILLETFestival_COR22F166</v>
      </c>
      <c r="BU1986" t="s">
        <v>184</v>
      </c>
      <c r="BV1986">
        <v>1</v>
      </c>
    </row>
    <row r="1987" spans="2:74" x14ac:dyDescent="0.3">
      <c r="B1987" s="20">
        <f t="shared" si="1284"/>
        <v>167</v>
      </c>
      <c r="C1987" s="22" t="str">
        <f t="shared" si="1285"/>
        <v>#167 Billet Festival</v>
      </c>
      <c r="D1987" t="str">
        <f t="shared" si="1283"/>
        <v>COR22F167</v>
      </c>
      <c r="E1987" s="53" t="s">
        <v>238</v>
      </c>
      <c r="F1987" s="20">
        <v>1000</v>
      </c>
      <c r="G1987" s="74" t="s">
        <v>2249</v>
      </c>
      <c r="H1987" s="23" t="s">
        <v>146</v>
      </c>
      <c r="J1987" s="54" t="s">
        <v>1020</v>
      </c>
      <c r="K1987" s="22" t="s">
        <v>173</v>
      </c>
      <c r="L1987" s="54" t="s">
        <v>147</v>
      </c>
      <c r="M1987" s="22">
        <v>1</v>
      </c>
      <c r="N1987" s="54" t="s">
        <v>174</v>
      </c>
      <c r="T1987" s="54" t="s">
        <v>36</v>
      </c>
      <c r="U1987" s="22" t="s">
        <v>227</v>
      </c>
      <c r="AW1987" s="22"/>
      <c r="AX1987" s="20" t="str">
        <f t="shared" si="1288"/>
        <v>ncreator</v>
      </c>
      <c r="AY1987" s="20">
        <f t="shared" si="1288"/>
        <v>10</v>
      </c>
      <c r="AZ1987" s="20" t="str">
        <f t="shared" si="1288"/>
        <v>cotrcrea</v>
      </c>
      <c r="BA1987" s="20">
        <f t="shared" si="1288"/>
        <v>90</v>
      </c>
      <c r="BB1987" s="20" t="str">
        <f t="shared" si="1288"/>
        <v>nminer</v>
      </c>
      <c r="BC1987" s="20">
        <f t="shared" si="1288"/>
        <v>0</v>
      </c>
      <c r="BD1987" s="14"/>
      <c r="BJ1987" t="s">
        <v>239</v>
      </c>
      <c r="BK1987" t="s">
        <v>152</v>
      </c>
      <c r="BN1987" s="36">
        <v>73.5</v>
      </c>
      <c r="BQ1987">
        <f t="shared" si="1282"/>
        <v>1</v>
      </c>
      <c r="BR1987" s="38">
        <v>44737</v>
      </c>
      <c r="BS1987" s="22" t="s">
        <v>183</v>
      </c>
      <c r="BT1987" s="20" t="str">
        <f t="shared" si="1280"/>
        <v>BILLETFestival_COR22F167</v>
      </c>
      <c r="BU1987" t="s">
        <v>184</v>
      </c>
      <c r="BV1987">
        <v>1</v>
      </c>
    </row>
    <row r="1988" spans="2:74" x14ac:dyDescent="0.3">
      <c r="B1988" s="20">
        <f t="shared" si="1284"/>
        <v>168</v>
      </c>
      <c r="C1988" s="22" t="str">
        <f t="shared" si="1285"/>
        <v>#168 Billet Festival</v>
      </c>
      <c r="D1988" t="str">
        <f t="shared" si="1283"/>
        <v>COR22F168</v>
      </c>
      <c r="E1988" s="53" t="s">
        <v>238</v>
      </c>
      <c r="F1988" s="20">
        <v>1000</v>
      </c>
      <c r="G1988" s="74" t="s">
        <v>2250</v>
      </c>
      <c r="H1988" s="23" t="s">
        <v>146</v>
      </c>
      <c r="J1988" s="54" t="s">
        <v>1020</v>
      </c>
      <c r="K1988" s="22" t="s">
        <v>173</v>
      </c>
      <c r="L1988" s="54" t="s">
        <v>147</v>
      </c>
      <c r="M1988" s="22">
        <v>1</v>
      </c>
      <c r="N1988" s="54" t="s">
        <v>174</v>
      </c>
      <c r="T1988" s="54" t="s">
        <v>36</v>
      </c>
      <c r="U1988" s="22" t="s">
        <v>227</v>
      </c>
      <c r="AW1988" s="22"/>
      <c r="AX1988" s="20" t="str">
        <f t="shared" si="1288"/>
        <v>ncreator</v>
      </c>
      <c r="AY1988" s="20">
        <f t="shared" si="1288"/>
        <v>10</v>
      </c>
      <c r="AZ1988" s="20" t="str">
        <f t="shared" si="1288"/>
        <v>cotrcrea</v>
      </c>
      <c r="BA1988" s="20">
        <f t="shared" si="1288"/>
        <v>90</v>
      </c>
      <c r="BB1988" s="20" t="str">
        <f t="shared" si="1288"/>
        <v>nminer</v>
      </c>
      <c r="BC1988" s="20">
        <f t="shared" si="1288"/>
        <v>0</v>
      </c>
      <c r="BD1988" s="14"/>
      <c r="BJ1988" t="s">
        <v>239</v>
      </c>
      <c r="BK1988" t="s">
        <v>152</v>
      </c>
      <c r="BN1988" s="36">
        <v>73.5</v>
      </c>
      <c r="BQ1988">
        <f t="shared" si="1282"/>
        <v>1</v>
      </c>
      <c r="BR1988" s="38">
        <v>44737</v>
      </c>
      <c r="BS1988" s="22" t="s">
        <v>183</v>
      </c>
      <c r="BT1988" s="20" t="str">
        <f t="shared" ref="BT1988:BT2051" si="1289">SUBSTITUTE(BJ1988," ","") &amp; "_" &amp; D1988</f>
        <v>BILLETFestival_COR22F168</v>
      </c>
      <c r="BU1988" t="s">
        <v>184</v>
      </c>
      <c r="BV1988">
        <v>1</v>
      </c>
    </row>
    <row r="1989" spans="2:74" x14ac:dyDescent="0.3">
      <c r="B1989" s="20">
        <f t="shared" si="1284"/>
        <v>169</v>
      </c>
      <c r="C1989" s="22" t="str">
        <f t="shared" si="1285"/>
        <v>#169 Billet Festival</v>
      </c>
      <c r="D1989" t="str">
        <f t="shared" si="1283"/>
        <v>COR22F169</v>
      </c>
      <c r="E1989" s="53" t="s">
        <v>238</v>
      </c>
      <c r="F1989" s="20">
        <v>1000</v>
      </c>
      <c r="G1989" s="74" t="s">
        <v>2251</v>
      </c>
      <c r="H1989" s="23" t="s">
        <v>146</v>
      </c>
      <c r="J1989" s="54" t="s">
        <v>1020</v>
      </c>
      <c r="K1989" s="22" t="s">
        <v>173</v>
      </c>
      <c r="L1989" s="54" t="s">
        <v>147</v>
      </c>
      <c r="M1989" s="22">
        <v>1</v>
      </c>
      <c r="N1989" s="54" t="s">
        <v>174</v>
      </c>
      <c r="T1989" s="54" t="s">
        <v>36</v>
      </c>
      <c r="U1989" s="22" t="s">
        <v>227</v>
      </c>
      <c r="AW1989" s="22"/>
      <c r="AX1989" s="20" t="str">
        <f t="shared" si="1288"/>
        <v>ncreator</v>
      </c>
      <c r="AY1989" s="20">
        <f t="shared" si="1288"/>
        <v>10</v>
      </c>
      <c r="AZ1989" s="20" t="str">
        <f t="shared" si="1288"/>
        <v>cotrcrea</v>
      </c>
      <c r="BA1989" s="20">
        <f t="shared" si="1288"/>
        <v>90</v>
      </c>
      <c r="BB1989" s="20" t="str">
        <f t="shared" si="1288"/>
        <v>nminer</v>
      </c>
      <c r="BC1989" s="20">
        <f t="shared" si="1288"/>
        <v>0</v>
      </c>
      <c r="BD1989" s="14"/>
      <c r="BJ1989" t="s">
        <v>239</v>
      </c>
      <c r="BK1989" t="s">
        <v>152</v>
      </c>
      <c r="BN1989" s="36">
        <v>73.5</v>
      </c>
      <c r="BQ1989">
        <f t="shared" si="1282"/>
        <v>1</v>
      </c>
      <c r="BR1989" s="38">
        <v>44737</v>
      </c>
      <c r="BS1989" s="22" t="s">
        <v>183</v>
      </c>
      <c r="BT1989" s="20" t="str">
        <f t="shared" si="1289"/>
        <v>BILLETFestival_COR22F169</v>
      </c>
      <c r="BU1989" t="s">
        <v>184</v>
      </c>
      <c r="BV1989">
        <v>1</v>
      </c>
    </row>
    <row r="1990" spans="2:74" x14ac:dyDescent="0.3">
      <c r="B1990" s="20">
        <f t="shared" si="1284"/>
        <v>170</v>
      </c>
      <c r="C1990" s="22" t="str">
        <f t="shared" si="1285"/>
        <v>#170 Billet Festival</v>
      </c>
      <c r="D1990" t="str">
        <f t="shared" si="1283"/>
        <v>COR22F170</v>
      </c>
      <c r="E1990" s="53" t="s">
        <v>238</v>
      </c>
      <c r="F1990" s="20">
        <v>1000</v>
      </c>
      <c r="G1990" s="74" t="s">
        <v>2252</v>
      </c>
      <c r="H1990" s="23" t="s">
        <v>146</v>
      </c>
      <c r="J1990" s="54" t="s">
        <v>1020</v>
      </c>
      <c r="K1990" s="22" t="s">
        <v>173</v>
      </c>
      <c r="L1990" s="54" t="s">
        <v>147</v>
      </c>
      <c r="M1990" s="22">
        <v>1</v>
      </c>
      <c r="N1990" s="54" t="s">
        <v>174</v>
      </c>
      <c r="T1990" s="54" t="s">
        <v>36</v>
      </c>
      <c r="U1990" s="22" t="s">
        <v>227</v>
      </c>
      <c r="AW1990" s="22"/>
      <c r="AX1990" s="20" t="str">
        <f t="shared" si="1288"/>
        <v>ncreator</v>
      </c>
      <c r="AY1990" s="20">
        <f t="shared" si="1288"/>
        <v>10</v>
      </c>
      <c r="AZ1990" s="20" t="str">
        <f t="shared" si="1288"/>
        <v>cotrcrea</v>
      </c>
      <c r="BA1990" s="20">
        <f t="shared" si="1288"/>
        <v>90</v>
      </c>
      <c r="BB1990" s="20" t="str">
        <f t="shared" si="1288"/>
        <v>nminer</v>
      </c>
      <c r="BC1990" s="20">
        <f t="shared" si="1288"/>
        <v>0</v>
      </c>
      <c r="BD1990" s="14"/>
      <c r="BJ1990" t="s">
        <v>239</v>
      </c>
      <c r="BK1990" t="s">
        <v>152</v>
      </c>
      <c r="BN1990" s="36">
        <v>73.5</v>
      </c>
      <c r="BQ1990">
        <f t="shared" si="1282"/>
        <v>1</v>
      </c>
      <c r="BR1990" s="38">
        <v>44737</v>
      </c>
      <c r="BS1990" s="22" t="s">
        <v>183</v>
      </c>
      <c r="BT1990" s="20" t="str">
        <f t="shared" si="1289"/>
        <v>BILLETFestival_COR22F170</v>
      </c>
      <c r="BU1990" t="s">
        <v>184</v>
      </c>
      <c r="BV1990">
        <v>1</v>
      </c>
    </row>
    <row r="1991" spans="2:74" x14ac:dyDescent="0.3">
      <c r="B1991" s="20">
        <f t="shared" si="1284"/>
        <v>171</v>
      </c>
      <c r="C1991" s="22" t="str">
        <f t="shared" si="1285"/>
        <v>#171 Billet Festival</v>
      </c>
      <c r="D1991" t="str">
        <f t="shared" si="1283"/>
        <v>COR22F171</v>
      </c>
      <c r="E1991" s="53" t="s">
        <v>238</v>
      </c>
      <c r="F1991" s="20">
        <v>1000</v>
      </c>
      <c r="G1991" s="74" t="s">
        <v>2253</v>
      </c>
      <c r="H1991" s="23" t="s">
        <v>146</v>
      </c>
      <c r="J1991" s="54" t="s">
        <v>1020</v>
      </c>
      <c r="K1991" s="22" t="s">
        <v>173</v>
      </c>
      <c r="L1991" s="54" t="s">
        <v>147</v>
      </c>
      <c r="M1991" s="22">
        <v>1</v>
      </c>
      <c r="N1991" s="54" t="s">
        <v>174</v>
      </c>
      <c r="T1991" s="54" t="s">
        <v>36</v>
      </c>
      <c r="U1991" s="22" t="s">
        <v>227</v>
      </c>
      <c r="AW1991" s="22"/>
      <c r="AX1991" s="20" t="str">
        <f t="shared" si="1288"/>
        <v>ncreator</v>
      </c>
      <c r="AY1991" s="20">
        <f t="shared" si="1288"/>
        <v>10</v>
      </c>
      <c r="AZ1991" s="20" t="str">
        <f t="shared" si="1288"/>
        <v>cotrcrea</v>
      </c>
      <c r="BA1991" s="20">
        <f t="shared" si="1288"/>
        <v>90</v>
      </c>
      <c r="BB1991" s="20" t="str">
        <f t="shared" si="1288"/>
        <v>nminer</v>
      </c>
      <c r="BC1991" s="20">
        <f t="shared" si="1288"/>
        <v>0</v>
      </c>
      <c r="BD1991" s="14"/>
      <c r="BJ1991" t="s">
        <v>239</v>
      </c>
      <c r="BK1991" t="s">
        <v>152</v>
      </c>
      <c r="BN1991" s="36">
        <v>73.5</v>
      </c>
      <c r="BQ1991">
        <f t="shared" si="1282"/>
        <v>1</v>
      </c>
      <c r="BR1991" s="38">
        <v>44737</v>
      </c>
      <c r="BS1991" s="22" t="s">
        <v>183</v>
      </c>
      <c r="BT1991" s="20" t="str">
        <f t="shared" si="1289"/>
        <v>BILLETFestival_COR22F171</v>
      </c>
      <c r="BU1991" t="s">
        <v>184</v>
      </c>
      <c r="BV1991">
        <v>1</v>
      </c>
    </row>
    <row r="1992" spans="2:74" x14ac:dyDescent="0.3">
      <c r="B1992" s="20">
        <f t="shared" si="1284"/>
        <v>172</v>
      </c>
      <c r="C1992" s="22" t="str">
        <f t="shared" si="1285"/>
        <v>#172 Billet Festival</v>
      </c>
      <c r="D1992" t="str">
        <f t="shared" si="1283"/>
        <v>COR22F172</v>
      </c>
      <c r="E1992" s="53" t="s">
        <v>238</v>
      </c>
      <c r="F1992" s="20">
        <v>1000</v>
      </c>
      <c r="G1992" s="74" t="s">
        <v>2254</v>
      </c>
      <c r="H1992" s="23" t="s">
        <v>146</v>
      </c>
      <c r="J1992" s="54" t="s">
        <v>1020</v>
      </c>
      <c r="K1992" s="22" t="s">
        <v>173</v>
      </c>
      <c r="L1992" s="54" t="s">
        <v>147</v>
      </c>
      <c r="M1992" s="22">
        <v>1</v>
      </c>
      <c r="N1992" s="54" t="s">
        <v>174</v>
      </c>
      <c r="T1992" s="54" t="s">
        <v>36</v>
      </c>
      <c r="U1992" s="22" t="s">
        <v>227</v>
      </c>
      <c r="AW1992" s="22"/>
      <c r="AX1992" s="20" t="str">
        <f t="shared" si="1288"/>
        <v>ncreator</v>
      </c>
      <c r="AY1992" s="20">
        <f t="shared" si="1288"/>
        <v>10</v>
      </c>
      <c r="AZ1992" s="20" t="str">
        <f t="shared" si="1288"/>
        <v>cotrcrea</v>
      </c>
      <c r="BA1992" s="20">
        <f t="shared" si="1288"/>
        <v>90</v>
      </c>
      <c r="BB1992" s="20" t="str">
        <f t="shared" si="1288"/>
        <v>nminer</v>
      </c>
      <c r="BC1992" s="20">
        <f t="shared" si="1288"/>
        <v>0</v>
      </c>
      <c r="BD1992" s="14"/>
      <c r="BJ1992" t="s">
        <v>239</v>
      </c>
      <c r="BK1992" t="s">
        <v>152</v>
      </c>
      <c r="BN1992" s="36">
        <v>73.5</v>
      </c>
      <c r="BQ1992">
        <f t="shared" si="1282"/>
        <v>1</v>
      </c>
      <c r="BR1992" s="38">
        <v>44737</v>
      </c>
      <c r="BS1992" s="22" t="s">
        <v>183</v>
      </c>
      <c r="BT1992" s="20" t="str">
        <f t="shared" si="1289"/>
        <v>BILLETFestival_COR22F172</v>
      </c>
      <c r="BU1992" t="s">
        <v>184</v>
      </c>
      <c r="BV1992">
        <v>1</v>
      </c>
    </row>
    <row r="1993" spans="2:74" x14ac:dyDescent="0.3">
      <c r="B1993" s="20">
        <f t="shared" si="1284"/>
        <v>173</v>
      </c>
      <c r="C1993" s="22" t="str">
        <f t="shared" si="1285"/>
        <v>#173 Billet Festival</v>
      </c>
      <c r="D1993" t="str">
        <f t="shared" si="1283"/>
        <v>COR22F173</v>
      </c>
      <c r="E1993" s="53" t="s">
        <v>238</v>
      </c>
      <c r="F1993" s="20">
        <v>1000</v>
      </c>
      <c r="G1993" s="74" t="s">
        <v>2255</v>
      </c>
      <c r="H1993" s="23" t="s">
        <v>146</v>
      </c>
      <c r="J1993" s="54" t="s">
        <v>1020</v>
      </c>
      <c r="K1993" s="22" t="s">
        <v>173</v>
      </c>
      <c r="L1993" s="54" t="s">
        <v>147</v>
      </c>
      <c r="M1993" s="22">
        <v>1</v>
      </c>
      <c r="N1993" s="54" t="s">
        <v>174</v>
      </c>
      <c r="T1993" s="54" t="s">
        <v>36</v>
      </c>
      <c r="U1993" s="22" t="s">
        <v>227</v>
      </c>
      <c r="AW1993" s="22"/>
      <c r="AX1993" s="20" t="str">
        <f t="shared" si="1288"/>
        <v>ncreator</v>
      </c>
      <c r="AY1993" s="20">
        <f t="shared" si="1288"/>
        <v>10</v>
      </c>
      <c r="AZ1993" s="20" t="str">
        <f t="shared" si="1288"/>
        <v>cotrcrea</v>
      </c>
      <c r="BA1993" s="20">
        <f t="shared" si="1288"/>
        <v>90</v>
      </c>
      <c r="BB1993" s="20" t="str">
        <f t="shared" si="1288"/>
        <v>nminer</v>
      </c>
      <c r="BC1993" s="20">
        <f t="shared" si="1288"/>
        <v>0</v>
      </c>
      <c r="BD1993" s="14"/>
      <c r="BJ1993" t="s">
        <v>239</v>
      </c>
      <c r="BK1993" t="s">
        <v>152</v>
      </c>
      <c r="BN1993" s="36">
        <v>73.5</v>
      </c>
      <c r="BQ1993">
        <f t="shared" si="1282"/>
        <v>1</v>
      </c>
      <c r="BR1993" s="38">
        <v>44737</v>
      </c>
      <c r="BS1993" s="22" t="s">
        <v>183</v>
      </c>
      <c r="BT1993" s="20" t="str">
        <f t="shared" si="1289"/>
        <v>BILLETFestival_COR22F173</v>
      </c>
      <c r="BU1993" t="s">
        <v>184</v>
      </c>
      <c r="BV1993">
        <v>1</v>
      </c>
    </row>
    <row r="1994" spans="2:74" x14ac:dyDescent="0.3">
      <c r="B1994" s="20">
        <f t="shared" si="1284"/>
        <v>174</v>
      </c>
      <c r="C1994" s="22" t="str">
        <f t="shared" si="1285"/>
        <v>#174 Billet Festival</v>
      </c>
      <c r="D1994" t="str">
        <f t="shared" si="1283"/>
        <v>COR22F174</v>
      </c>
      <c r="E1994" s="53" t="s">
        <v>238</v>
      </c>
      <c r="F1994" s="20">
        <v>1000</v>
      </c>
      <c r="G1994" s="74" t="s">
        <v>2256</v>
      </c>
      <c r="H1994" s="23" t="s">
        <v>146</v>
      </c>
      <c r="J1994" s="54" t="s">
        <v>1020</v>
      </c>
      <c r="K1994" s="22" t="s">
        <v>173</v>
      </c>
      <c r="L1994" s="54" t="s">
        <v>147</v>
      </c>
      <c r="M1994" s="22">
        <v>1</v>
      </c>
      <c r="N1994" s="54" t="s">
        <v>174</v>
      </c>
      <c r="T1994" s="54" t="s">
        <v>36</v>
      </c>
      <c r="U1994" s="22" t="s">
        <v>227</v>
      </c>
      <c r="AW1994" s="22"/>
      <c r="AX1994" s="20" t="str">
        <f t="shared" si="1288"/>
        <v>ncreator</v>
      </c>
      <c r="AY1994" s="20">
        <f t="shared" si="1288"/>
        <v>10</v>
      </c>
      <c r="AZ1994" s="20" t="str">
        <f t="shared" si="1288"/>
        <v>cotrcrea</v>
      </c>
      <c r="BA1994" s="20">
        <f t="shared" si="1288"/>
        <v>90</v>
      </c>
      <c r="BB1994" s="20" t="str">
        <f t="shared" si="1288"/>
        <v>nminer</v>
      </c>
      <c r="BC1994" s="20">
        <f t="shared" si="1288"/>
        <v>0</v>
      </c>
      <c r="BD1994" s="14"/>
      <c r="BJ1994" t="s">
        <v>239</v>
      </c>
      <c r="BK1994" t="s">
        <v>152</v>
      </c>
      <c r="BN1994" s="36">
        <v>73.5</v>
      </c>
      <c r="BQ1994">
        <f t="shared" si="1282"/>
        <v>1</v>
      </c>
      <c r="BR1994" s="38">
        <v>44737</v>
      </c>
      <c r="BS1994" s="22" t="s">
        <v>183</v>
      </c>
      <c r="BT1994" s="20" t="str">
        <f t="shared" si="1289"/>
        <v>BILLETFestival_COR22F174</v>
      </c>
      <c r="BU1994" t="s">
        <v>184</v>
      </c>
      <c r="BV1994">
        <v>1</v>
      </c>
    </row>
    <row r="1995" spans="2:74" x14ac:dyDescent="0.3">
      <c r="B1995" s="20">
        <f t="shared" si="1284"/>
        <v>175</v>
      </c>
      <c r="C1995" s="22" t="str">
        <f t="shared" si="1285"/>
        <v>#175 Billet Festival</v>
      </c>
      <c r="D1995" t="str">
        <f t="shared" si="1283"/>
        <v>COR22F175</v>
      </c>
      <c r="E1995" s="53" t="s">
        <v>238</v>
      </c>
      <c r="F1995" s="20">
        <v>1000</v>
      </c>
      <c r="G1995" s="74" t="s">
        <v>2257</v>
      </c>
      <c r="H1995" s="23" t="s">
        <v>146</v>
      </c>
      <c r="J1995" s="54" t="s">
        <v>1020</v>
      </c>
      <c r="K1995" s="22" t="s">
        <v>173</v>
      </c>
      <c r="L1995" s="54" t="s">
        <v>147</v>
      </c>
      <c r="M1995" s="22">
        <v>1</v>
      </c>
      <c r="N1995" s="54" t="s">
        <v>174</v>
      </c>
      <c r="T1995" s="54" t="s">
        <v>36</v>
      </c>
      <c r="U1995" s="22" t="s">
        <v>227</v>
      </c>
      <c r="AW1995" s="22"/>
      <c r="AX1995" s="20" t="str">
        <f t="shared" si="1288"/>
        <v>ncreator</v>
      </c>
      <c r="AY1995" s="20">
        <f t="shared" si="1288"/>
        <v>10</v>
      </c>
      <c r="AZ1995" s="20" t="str">
        <f t="shared" si="1288"/>
        <v>cotrcrea</v>
      </c>
      <c r="BA1995" s="20">
        <f t="shared" si="1288"/>
        <v>90</v>
      </c>
      <c r="BB1995" s="20" t="str">
        <f t="shared" si="1288"/>
        <v>nminer</v>
      </c>
      <c r="BC1995" s="20">
        <f t="shared" si="1288"/>
        <v>0</v>
      </c>
      <c r="BD1995" s="14"/>
      <c r="BJ1995" t="s">
        <v>239</v>
      </c>
      <c r="BK1995" t="s">
        <v>152</v>
      </c>
      <c r="BN1995" s="36">
        <v>73.5</v>
      </c>
      <c r="BQ1995">
        <f t="shared" si="1282"/>
        <v>1</v>
      </c>
      <c r="BR1995" s="38">
        <v>44737</v>
      </c>
      <c r="BS1995" s="22" t="s">
        <v>183</v>
      </c>
      <c r="BT1995" s="20" t="str">
        <f t="shared" si="1289"/>
        <v>BILLETFestival_COR22F175</v>
      </c>
      <c r="BU1995" t="s">
        <v>184</v>
      </c>
      <c r="BV1995">
        <v>1</v>
      </c>
    </row>
    <row r="1996" spans="2:74" x14ac:dyDescent="0.3">
      <c r="B1996" s="20">
        <f t="shared" si="1284"/>
        <v>176</v>
      </c>
      <c r="C1996" s="22" t="str">
        <f t="shared" si="1285"/>
        <v>#176 Billet Festival</v>
      </c>
      <c r="D1996" t="str">
        <f t="shared" si="1283"/>
        <v>COR22F176</v>
      </c>
      <c r="E1996" s="53" t="s">
        <v>238</v>
      </c>
      <c r="F1996" s="20">
        <v>1000</v>
      </c>
      <c r="G1996" s="74" t="s">
        <v>2258</v>
      </c>
      <c r="H1996" s="23" t="s">
        <v>146</v>
      </c>
      <c r="J1996" s="54" t="s">
        <v>1020</v>
      </c>
      <c r="K1996" s="22" t="s">
        <v>173</v>
      </c>
      <c r="L1996" s="54" t="s">
        <v>147</v>
      </c>
      <c r="M1996" s="22">
        <v>1</v>
      </c>
      <c r="N1996" s="54" t="s">
        <v>174</v>
      </c>
      <c r="T1996" s="54" t="s">
        <v>36</v>
      </c>
      <c r="U1996" s="22" t="s">
        <v>227</v>
      </c>
      <c r="AW1996" s="22"/>
      <c r="AX1996" s="20" t="str">
        <f t="shared" si="1288"/>
        <v>ncreator</v>
      </c>
      <c r="AY1996" s="20">
        <f t="shared" si="1288"/>
        <v>10</v>
      </c>
      <c r="AZ1996" s="20" t="str">
        <f t="shared" si="1288"/>
        <v>cotrcrea</v>
      </c>
      <c r="BA1996" s="20">
        <f t="shared" si="1288"/>
        <v>90</v>
      </c>
      <c r="BB1996" s="20" t="str">
        <f t="shared" si="1288"/>
        <v>nminer</v>
      </c>
      <c r="BC1996" s="20">
        <f t="shared" si="1288"/>
        <v>0</v>
      </c>
      <c r="BD1996" s="14"/>
      <c r="BJ1996" t="s">
        <v>239</v>
      </c>
      <c r="BK1996" t="s">
        <v>152</v>
      </c>
      <c r="BN1996" s="36">
        <v>73.5</v>
      </c>
      <c r="BQ1996">
        <f t="shared" si="1282"/>
        <v>1</v>
      </c>
      <c r="BR1996" s="38">
        <v>44737</v>
      </c>
      <c r="BS1996" s="22" t="s">
        <v>183</v>
      </c>
      <c r="BT1996" s="20" t="str">
        <f t="shared" si="1289"/>
        <v>BILLETFestival_COR22F176</v>
      </c>
      <c r="BU1996" t="s">
        <v>184</v>
      </c>
      <c r="BV1996">
        <v>1</v>
      </c>
    </row>
    <row r="1997" spans="2:74" x14ac:dyDescent="0.3">
      <c r="B1997" s="20">
        <f t="shared" si="1284"/>
        <v>177</v>
      </c>
      <c r="C1997" s="22" t="str">
        <f t="shared" si="1285"/>
        <v>#177 Billet Festival</v>
      </c>
      <c r="D1997" t="str">
        <f t="shared" si="1283"/>
        <v>COR22F177</v>
      </c>
      <c r="E1997" s="53" t="s">
        <v>238</v>
      </c>
      <c r="F1997" s="20">
        <v>1000</v>
      </c>
      <c r="G1997" s="74" t="s">
        <v>2259</v>
      </c>
      <c r="H1997" s="23" t="s">
        <v>146</v>
      </c>
      <c r="J1997" s="54" t="s">
        <v>1020</v>
      </c>
      <c r="K1997" s="22" t="s">
        <v>173</v>
      </c>
      <c r="L1997" s="54" t="s">
        <v>147</v>
      </c>
      <c r="M1997" s="22">
        <v>1</v>
      </c>
      <c r="N1997" s="54" t="s">
        <v>174</v>
      </c>
      <c r="T1997" s="54" t="s">
        <v>36</v>
      </c>
      <c r="U1997" s="22" t="s">
        <v>227</v>
      </c>
      <c r="AW1997" s="22"/>
      <c r="AX1997" s="20" t="str">
        <f t="shared" si="1288"/>
        <v>ncreator</v>
      </c>
      <c r="AY1997" s="20">
        <f t="shared" si="1288"/>
        <v>10</v>
      </c>
      <c r="AZ1997" s="20" t="str">
        <f t="shared" si="1288"/>
        <v>cotrcrea</v>
      </c>
      <c r="BA1997" s="20">
        <f t="shared" si="1288"/>
        <v>90</v>
      </c>
      <c r="BB1997" s="20" t="str">
        <f t="shared" si="1288"/>
        <v>nminer</v>
      </c>
      <c r="BC1997" s="20">
        <f t="shared" si="1288"/>
        <v>0</v>
      </c>
      <c r="BD1997" s="14"/>
      <c r="BJ1997" t="s">
        <v>239</v>
      </c>
      <c r="BK1997" t="s">
        <v>152</v>
      </c>
      <c r="BN1997" s="36">
        <v>73.5</v>
      </c>
      <c r="BQ1997">
        <f t="shared" si="1282"/>
        <v>1</v>
      </c>
      <c r="BR1997" s="38">
        <v>44737</v>
      </c>
      <c r="BS1997" s="22" t="s">
        <v>183</v>
      </c>
      <c r="BT1997" s="20" t="str">
        <f t="shared" si="1289"/>
        <v>BILLETFestival_COR22F177</v>
      </c>
      <c r="BU1997" t="s">
        <v>184</v>
      </c>
      <c r="BV1997">
        <v>1</v>
      </c>
    </row>
    <row r="1998" spans="2:74" x14ac:dyDescent="0.3">
      <c r="B1998" s="20">
        <f t="shared" si="1284"/>
        <v>178</v>
      </c>
      <c r="C1998" s="22" t="str">
        <f t="shared" si="1285"/>
        <v>#178 Billet Festival</v>
      </c>
      <c r="D1998" t="str">
        <f t="shared" si="1283"/>
        <v>COR22F178</v>
      </c>
      <c r="E1998" s="53" t="s">
        <v>238</v>
      </c>
      <c r="F1998" s="20">
        <v>1000</v>
      </c>
      <c r="G1998" s="74" t="s">
        <v>2260</v>
      </c>
      <c r="H1998" s="23" t="s">
        <v>146</v>
      </c>
      <c r="J1998" s="54" t="s">
        <v>1020</v>
      </c>
      <c r="K1998" s="22" t="s">
        <v>173</v>
      </c>
      <c r="L1998" s="54" t="s">
        <v>147</v>
      </c>
      <c r="M1998" s="22">
        <v>1</v>
      </c>
      <c r="N1998" s="54" t="s">
        <v>174</v>
      </c>
      <c r="T1998" s="54" t="s">
        <v>36</v>
      </c>
      <c r="U1998" s="22" t="s">
        <v>227</v>
      </c>
      <c r="AW1998" s="22"/>
      <c r="AX1998" s="20" t="str">
        <f t="shared" si="1288"/>
        <v>ncreator</v>
      </c>
      <c r="AY1998" s="20">
        <f t="shared" si="1288"/>
        <v>10</v>
      </c>
      <c r="AZ1998" s="20" t="str">
        <f t="shared" si="1288"/>
        <v>cotrcrea</v>
      </c>
      <c r="BA1998" s="20">
        <f t="shared" si="1288"/>
        <v>90</v>
      </c>
      <c r="BB1998" s="20" t="str">
        <f t="shared" si="1288"/>
        <v>nminer</v>
      </c>
      <c r="BC1998" s="20">
        <f t="shared" si="1288"/>
        <v>0</v>
      </c>
      <c r="BD1998" s="14"/>
      <c r="BJ1998" t="s">
        <v>239</v>
      </c>
      <c r="BK1998" t="s">
        <v>152</v>
      </c>
      <c r="BN1998" s="36">
        <v>73.5</v>
      </c>
      <c r="BQ1998">
        <f t="shared" si="1282"/>
        <v>1</v>
      </c>
      <c r="BR1998" s="38">
        <v>44737</v>
      </c>
      <c r="BS1998" s="22" t="s">
        <v>183</v>
      </c>
      <c r="BT1998" s="20" t="str">
        <f t="shared" si="1289"/>
        <v>BILLETFestival_COR22F178</v>
      </c>
      <c r="BU1998" t="s">
        <v>184</v>
      </c>
      <c r="BV1998">
        <v>1</v>
      </c>
    </row>
    <row r="1999" spans="2:74" x14ac:dyDescent="0.3">
      <c r="B1999" s="20">
        <f t="shared" si="1284"/>
        <v>179</v>
      </c>
      <c r="C1999" s="22" t="str">
        <f t="shared" si="1285"/>
        <v>#179 Billet Festival</v>
      </c>
      <c r="D1999" t="str">
        <f t="shared" si="1283"/>
        <v>COR22F179</v>
      </c>
      <c r="E1999" s="53" t="s">
        <v>238</v>
      </c>
      <c r="F1999" s="20">
        <v>1000</v>
      </c>
      <c r="G1999" s="74" t="s">
        <v>2261</v>
      </c>
      <c r="H1999" s="23" t="s">
        <v>146</v>
      </c>
      <c r="J1999" s="54" t="s">
        <v>1020</v>
      </c>
      <c r="K1999" s="22" t="s">
        <v>173</v>
      </c>
      <c r="L1999" s="54" t="s">
        <v>147</v>
      </c>
      <c r="M1999" s="22">
        <v>1</v>
      </c>
      <c r="N1999" s="54" t="s">
        <v>174</v>
      </c>
      <c r="T1999" s="54" t="s">
        <v>36</v>
      </c>
      <c r="U1999" s="22" t="s">
        <v>227</v>
      </c>
      <c r="AW1999" s="22"/>
      <c r="AX1999" s="20" t="str">
        <f t="shared" si="1288"/>
        <v>ncreator</v>
      </c>
      <c r="AY1999" s="20">
        <f t="shared" si="1288"/>
        <v>10</v>
      </c>
      <c r="AZ1999" s="20" t="str">
        <f t="shared" si="1288"/>
        <v>cotrcrea</v>
      </c>
      <c r="BA1999" s="20">
        <f t="shared" si="1288"/>
        <v>90</v>
      </c>
      <c r="BB1999" s="20" t="str">
        <f t="shared" si="1288"/>
        <v>nminer</v>
      </c>
      <c r="BC1999" s="20">
        <f t="shared" si="1288"/>
        <v>0</v>
      </c>
      <c r="BD1999" s="14"/>
      <c r="BJ1999" t="s">
        <v>239</v>
      </c>
      <c r="BK1999" t="s">
        <v>152</v>
      </c>
      <c r="BN1999" s="36">
        <v>73.5</v>
      </c>
      <c r="BQ1999">
        <f t="shared" si="1282"/>
        <v>1</v>
      </c>
      <c r="BR1999" s="38">
        <v>44737</v>
      </c>
      <c r="BS1999" s="22" t="s">
        <v>183</v>
      </c>
      <c r="BT1999" s="20" t="str">
        <f t="shared" si="1289"/>
        <v>BILLETFestival_COR22F179</v>
      </c>
      <c r="BU1999" t="s">
        <v>184</v>
      </c>
      <c r="BV1999">
        <v>1</v>
      </c>
    </row>
    <row r="2000" spans="2:74" x14ac:dyDescent="0.3">
      <c r="B2000" s="20">
        <f t="shared" si="1284"/>
        <v>180</v>
      </c>
      <c r="C2000" s="22" t="str">
        <f t="shared" si="1285"/>
        <v>#180 Billet Festival</v>
      </c>
      <c r="D2000" t="str">
        <f t="shared" si="1283"/>
        <v>COR22F180</v>
      </c>
      <c r="E2000" s="53" t="s">
        <v>238</v>
      </c>
      <c r="F2000" s="20">
        <v>1000</v>
      </c>
      <c r="G2000" s="74" t="s">
        <v>2262</v>
      </c>
      <c r="H2000" s="23" t="s">
        <v>146</v>
      </c>
      <c r="J2000" s="54" t="s">
        <v>1020</v>
      </c>
      <c r="K2000" s="22" t="s">
        <v>173</v>
      </c>
      <c r="L2000" s="54" t="s">
        <v>147</v>
      </c>
      <c r="M2000" s="22">
        <v>1</v>
      </c>
      <c r="N2000" s="54" t="s">
        <v>174</v>
      </c>
      <c r="T2000" s="54" t="s">
        <v>36</v>
      </c>
      <c r="U2000" s="22" t="s">
        <v>227</v>
      </c>
      <c r="AW2000" s="22"/>
      <c r="AX2000" s="20" t="str">
        <f t="shared" ref="AX2000:BC2015" si="1290">AX1999</f>
        <v>ncreator</v>
      </c>
      <c r="AY2000" s="20">
        <f t="shared" si="1290"/>
        <v>10</v>
      </c>
      <c r="AZ2000" s="20" t="str">
        <f t="shared" si="1290"/>
        <v>cotrcrea</v>
      </c>
      <c r="BA2000" s="20">
        <f t="shared" si="1290"/>
        <v>90</v>
      </c>
      <c r="BB2000" s="20" t="str">
        <f t="shared" si="1290"/>
        <v>nminer</v>
      </c>
      <c r="BC2000" s="20">
        <f t="shared" si="1290"/>
        <v>0</v>
      </c>
      <c r="BD2000" s="14"/>
      <c r="BJ2000" t="s">
        <v>239</v>
      </c>
      <c r="BK2000" t="s">
        <v>152</v>
      </c>
      <c r="BN2000" s="36">
        <v>73.5</v>
      </c>
      <c r="BQ2000">
        <f t="shared" si="1282"/>
        <v>1</v>
      </c>
      <c r="BR2000" s="38">
        <v>44737</v>
      </c>
      <c r="BS2000" s="22" t="s">
        <v>183</v>
      </c>
      <c r="BT2000" s="20" t="str">
        <f t="shared" si="1289"/>
        <v>BILLETFestival_COR22F180</v>
      </c>
      <c r="BU2000" t="s">
        <v>184</v>
      </c>
      <c r="BV2000">
        <v>1</v>
      </c>
    </row>
    <row r="2001" spans="2:74" x14ac:dyDescent="0.3">
      <c r="B2001" s="20">
        <f t="shared" si="1284"/>
        <v>181</v>
      </c>
      <c r="C2001" s="22" t="str">
        <f t="shared" si="1285"/>
        <v>#181 Billet Festival</v>
      </c>
      <c r="D2001" t="str">
        <f t="shared" si="1283"/>
        <v>COR22F181</v>
      </c>
      <c r="E2001" s="53" t="s">
        <v>238</v>
      </c>
      <c r="F2001" s="20">
        <v>1000</v>
      </c>
      <c r="G2001" s="74" t="s">
        <v>2263</v>
      </c>
      <c r="H2001" s="23" t="s">
        <v>146</v>
      </c>
      <c r="J2001" s="54" t="s">
        <v>1020</v>
      </c>
      <c r="K2001" s="22" t="s">
        <v>173</v>
      </c>
      <c r="L2001" s="54" t="s">
        <v>147</v>
      </c>
      <c r="M2001" s="22">
        <v>1</v>
      </c>
      <c r="N2001" s="54" t="s">
        <v>174</v>
      </c>
      <c r="T2001" s="54" t="s">
        <v>36</v>
      </c>
      <c r="U2001" s="22" t="s">
        <v>227</v>
      </c>
      <c r="AW2001" s="22"/>
      <c r="AX2001" s="20" t="str">
        <f t="shared" si="1290"/>
        <v>ncreator</v>
      </c>
      <c r="AY2001" s="20">
        <f t="shared" si="1290"/>
        <v>10</v>
      </c>
      <c r="AZ2001" s="20" t="str">
        <f t="shared" si="1290"/>
        <v>cotrcrea</v>
      </c>
      <c r="BA2001" s="20">
        <f t="shared" si="1290"/>
        <v>90</v>
      </c>
      <c r="BB2001" s="20" t="str">
        <f t="shared" si="1290"/>
        <v>nminer</v>
      </c>
      <c r="BC2001" s="20">
        <f t="shared" si="1290"/>
        <v>0</v>
      </c>
      <c r="BD2001" s="14"/>
      <c r="BJ2001" t="s">
        <v>239</v>
      </c>
      <c r="BK2001" t="s">
        <v>152</v>
      </c>
      <c r="BN2001" s="36">
        <v>73.5</v>
      </c>
      <c r="BQ2001">
        <f t="shared" si="1282"/>
        <v>1</v>
      </c>
      <c r="BR2001" s="38">
        <v>44737</v>
      </c>
      <c r="BS2001" s="22" t="s">
        <v>183</v>
      </c>
      <c r="BT2001" s="20" t="str">
        <f t="shared" si="1289"/>
        <v>BILLETFestival_COR22F181</v>
      </c>
      <c r="BU2001" t="s">
        <v>184</v>
      </c>
      <c r="BV2001">
        <v>1</v>
      </c>
    </row>
    <row r="2002" spans="2:74" x14ac:dyDescent="0.3">
      <c r="B2002" s="20">
        <f t="shared" si="1284"/>
        <v>182</v>
      </c>
      <c r="C2002" s="22" t="str">
        <f t="shared" si="1285"/>
        <v>#182 Billet Festival</v>
      </c>
      <c r="D2002" t="str">
        <f t="shared" si="1283"/>
        <v>COR22F182</v>
      </c>
      <c r="E2002" s="53" t="s">
        <v>238</v>
      </c>
      <c r="F2002" s="20">
        <v>1000</v>
      </c>
      <c r="G2002" s="74" t="s">
        <v>2264</v>
      </c>
      <c r="H2002" s="23" t="s">
        <v>146</v>
      </c>
      <c r="J2002" s="54" t="s">
        <v>1020</v>
      </c>
      <c r="K2002" s="22" t="s">
        <v>173</v>
      </c>
      <c r="L2002" s="54" t="s">
        <v>147</v>
      </c>
      <c r="M2002" s="22">
        <v>1</v>
      </c>
      <c r="N2002" s="54" t="s">
        <v>174</v>
      </c>
      <c r="T2002" s="54" t="s">
        <v>36</v>
      </c>
      <c r="U2002" s="22" t="s">
        <v>227</v>
      </c>
      <c r="AW2002" s="22"/>
      <c r="AX2002" s="20" t="str">
        <f t="shared" si="1290"/>
        <v>ncreator</v>
      </c>
      <c r="AY2002" s="20">
        <f t="shared" si="1290"/>
        <v>10</v>
      </c>
      <c r="AZ2002" s="20" t="str">
        <f t="shared" si="1290"/>
        <v>cotrcrea</v>
      </c>
      <c r="BA2002" s="20">
        <f t="shared" si="1290"/>
        <v>90</v>
      </c>
      <c r="BB2002" s="20" t="str">
        <f t="shared" si="1290"/>
        <v>nminer</v>
      </c>
      <c r="BC2002" s="20">
        <f t="shared" si="1290"/>
        <v>0</v>
      </c>
      <c r="BD2002" s="14"/>
      <c r="BJ2002" t="s">
        <v>239</v>
      </c>
      <c r="BK2002" t="s">
        <v>152</v>
      </c>
      <c r="BN2002" s="36">
        <v>73.5</v>
      </c>
      <c r="BQ2002">
        <f t="shared" si="1282"/>
        <v>1</v>
      </c>
      <c r="BR2002" s="38">
        <v>44737</v>
      </c>
      <c r="BS2002" s="22" t="s">
        <v>183</v>
      </c>
      <c r="BT2002" s="20" t="str">
        <f t="shared" si="1289"/>
        <v>BILLETFestival_COR22F182</v>
      </c>
      <c r="BU2002" t="s">
        <v>184</v>
      </c>
      <c r="BV2002">
        <v>1</v>
      </c>
    </row>
    <row r="2003" spans="2:74" x14ac:dyDescent="0.3">
      <c r="B2003" s="20">
        <f t="shared" si="1284"/>
        <v>183</v>
      </c>
      <c r="C2003" s="22" t="str">
        <f t="shared" si="1285"/>
        <v>#183 Billet Festival</v>
      </c>
      <c r="D2003" t="str">
        <f t="shared" si="1283"/>
        <v>COR22F183</v>
      </c>
      <c r="E2003" s="53" t="s">
        <v>238</v>
      </c>
      <c r="F2003" s="20">
        <v>1000</v>
      </c>
      <c r="G2003" s="74" t="s">
        <v>2265</v>
      </c>
      <c r="H2003" s="23" t="s">
        <v>146</v>
      </c>
      <c r="J2003" s="54" t="s">
        <v>1020</v>
      </c>
      <c r="K2003" s="22" t="s">
        <v>173</v>
      </c>
      <c r="L2003" s="54" t="s">
        <v>147</v>
      </c>
      <c r="M2003" s="22">
        <v>1</v>
      </c>
      <c r="N2003" s="54" t="s">
        <v>174</v>
      </c>
      <c r="T2003" s="54" t="s">
        <v>36</v>
      </c>
      <c r="U2003" s="22" t="s">
        <v>227</v>
      </c>
      <c r="AW2003" s="22"/>
      <c r="AX2003" s="20" t="str">
        <f t="shared" si="1290"/>
        <v>ncreator</v>
      </c>
      <c r="AY2003" s="20">
        <f t="shared" si="1290"/>
        <v>10</v>
      </c>
      <c r="AZ2003" s="20" t="str">
        <f t="shared" si="1290"/>
        <v>cotrcrea</v>
      </c>
      <c r="BA2003" s="20">
        <f t="shared" si="1290"/>
        <v>90</v>
      </c>
      <c r="BB2003" s="20" t="str">
        <f t="shared" si="1290"/>
        <v>nminer</v>
      </c>
      <c r="BC2003" s="20">
        <f t="shared" si="1290"/>
        <v>0</v>
      </c>
      <c r="BD2003" s="14"/>
      <c r="BJ2003" t="s">
        <v>239</v>
      </c>
      <c r="BK2003" t="s">
        <v>152</v>
      </c>
      <c r="BN2003" s="36">
        <v>73.5</v>
      </c>
      <c r="BQ2003">
        <f t="shared" si="1282"/>
        <v>1</v>
      </c>
      <c r="BR2003" s="38">
        <v>44737</v>
      </c>
      <c r="BS2003" s="22" t="s">
        <v>183</v>
      </c>
      <c r="BT2003" s="20" t="str">
        <f t="shared" si="1289"/>
        <v>BILLETFestival_COR22F183</v>
      </c>
      <c r="BU2003" t="s">
        <v>184</v>
      </c>
      <c r="BV2003">
        <v>1</v>
      </c>
    </row>
    <row r="2004" spans="2:74" x14ac:dyDescent="0.3">
      <c r="B2004" s="20">
        <f t="shared" si="1284"/>
        <v>184</v>
      </c>
      <c r="C2004" s="22" t="str">
        <f t="shared" si="1285"/>
        <v>#184 Billet Festival</v>
      </c>
      <c r="D2004" t="str">
        <f t="shared" si="1283"/>
        <v>COR22F184</v>
      </c>
      <c r="E2004" s="53" t="s">
        <v>238</v>
      </c>
      <c r="F2004" s="20">
        <v>1000</v>
      </c>
      <c r="G2004" s="74" t="s">
        <v>2266</v>
      </c>
      <c r="H2004" s="23" t="s">
        <v>146</v>
      </c>
      <c r="J2004" s="54" t="s">
        <v>1020</v>
      </c>
      <c r="K2004" s="22" t="s">
        <v>173</v>
      </c>
      <c r="L2004" s="54" t="s">
        <v>147</v>
      </c>
      <c r="M2004" s="22">
        <v>1</v>
      </c>
      <c r="N2004" s="54" t="s">
        <v>174</v>
      </c>
      <c r="T2004" s="54" t="s">
        <v>36</v>
      </c>
      <c r="U2004" s="22" t="s">
        <v>227</v>
      </c>
      <c r="AW2004" s="22"/>
      <c r="AX2004" s="20" t="str">
        <f t="shared" si="1290"/>
        <v>ncreator</v>
      </c>
      <c r="AY2004" s="20">
        <f t="shared" si="1290"/>
        <v>10</v>
      </c>
      <c r="AZ2004" s="20" t="str">
        <f t="shared" si="1290"/>
        <v>cotrcrea</v>
      </c>
      <c r="BA2004" s="20">
        <f t="shared" si="1290"/>
        <v>90</v>
      </c>
      <c r="BB2004" s="20" t="str">
        <f t="shared" si="1290"/>
        <v>nminer</v>
      </c>
      <c r="BC2004" s="20">
        <f t="shared" si="1290"/>
        <v>0</v>
      </c>
      <c r="BD2004" s="14"/>
      <c r="BJ2004" t="s">
        <v>239</v>
      </c>
      <c r="BK2004" t="s">
        <v>152</v>
      </c>
      <c r="BN2004" s="36">
        <v>73.5</v>
      </c>
      <c r="BQ2004">
        <f t="shared" si="1282"/>
        <v>1</v>
      </c>
      <c r="BR2004" s="38">
        <v>44737</v>
      </c>
      <c r="BS2004" s="22" t="s">
        <v>183</v>
      </c>
      <c r="BT2004" s="20" t="str">
        <f t="shared" si="1289"/>
        <v>BILLETFestival_COR22F184</v>
      </c>
      <c r="BU2004" t="s">
        <v>184</v>
      </c>
      <c r="BV2004">
        <v>1</v>
      </c>
    </row>
    <row r="2005" spans="2:74" x14ac:dyDescent="0.3">
      <c r="B2005" s="20">
        <f t="shared" si="1284"/>
        <v>185</v>
      </c>
      <c r="C2005" s="22" t="str">
        <f t="shared" si="1285"/>
        <v>#185 Billet Festival</v>
      </c>
      <c r="D2005" t="str">
        <f t="shared" si="1283"/>
        <v>COR22F185</v>
      </c>
      <c r="E2005" s="53" t="s">
        <v>238</v>
      </c>
      <c r="F2005" s="20">
        <v>1000</v>
      </c>
      <c r="G2005" s="74" t="s">
        <v>2267</v>
      </c>
      <c r="H2005" s="23" t="s">
        <v>146</v>
      </c>
      <c r="J2005" s="54" t="s">
        <v>1020</v>
      </c>
      <c r="K2005" s="22" t="s">
        <v>173</v>
      </c>
      <c r="L2005" s="54" t="s">
        <v>147</v>
      </c>
      <c r="M2005" s="22">
        <v>1</v>
      </c>
      <c r="N2005" s="54" t="s">
        <v>174</v>
      </c>
      <c r="T2005" s="54" t="s">
        <v>36</v>
      </c>
      <c r="U2005" s="22" t="s">
        <v>227</v>
      </c>
      <c r="AW2005" s="22"/>
      <c r="AX2005" s="20" t="str">
        <f t="shared" si="1290"/>
        <v>ncreator</v>
      </c>
      <c r="AY2005" s="20">
        <f t="shared" si="1290"/>
        <v>10</v>
      </c>
      <c r="AZ2005" s="20" t="str">
        <f t="shared" si="1290"/>
        <v>cotrcrea</v>
      </c>
      <c r="BA2005" s="20">
        <f t="shared" si="1290"/>
        <v>90</v>
      </c>
      <c r="BB2005" s="20" t="str">
        <f t="shared" si="1290"/>
        <v>nminer</v>
      </c>
      <c r="BC2005" s="20">
        <f t="shared" si="1290"/>
        <v>0</v>
      </c>
      <c r="BD2005" s="14"/>
      <c r="BJ2005" t="s">
        <v>239</v>
      </c>
      <c r="BK2005" t="s">
        <v>152</v>
      </c>
      <c r="BN2005" s="36">
        <v>73.5</v>
      </c>
      <c r="BQ2005">
        <f t="shared" si="1282"/>
        <v>1</v>
      </c>
      <c r="BR2005" s="38">
        <v>44737</v>
      </c>
      <c r="BS2005" s="22" t="s">
        <v>183</v>
      </c>
      <c r="BT2005" s="20" t="str">
        <f t="shared" si="1289"/>
        <v>BILLETFestival_COR22F185</v>
      </c>
      <c r="BU2005" t="s">
        <v>184</v>
      </c>
      <c r="BV2005">
        <v>1</v>
      </c>
    </row>
    <row r="2006" spans="2:74" x14ac:dyDescent="0.3">
      <c r="B2006" s="20">
        <f t="shared" si="1284"/>
        <v>186</v>
      </c>
      <c r="C2006" s="22" t="str">
        <f t="shared" si="1285"/>
        <v>#186 Billet Festival</v>
      </c>
      <c r="D2006" t="str">
        <f t="shared" si="1283"/>
        <v>COR22F186</v>
      </c>
      <c r="E2006" s="53" t="s">
        <v>238</v>
      </c>
      <c r="F2006" s="20">
        <v>1000</v>
      </c>
      <c r="G2006" s="74" t="s">
        <v>2268</v>
      </c>
      <c r="H2006" s="23" t="s">
        <v>146</v>
      </c>
      <c r="J2006" s="54" t="s">
        <v>1020</v>
      </c>
      <c r="K2006" s="22" t="s">
        <v>173</v>
      </c>
      <c r="L2006" s="54" t="s">
        <v>147</v>
      </c>
      <c r="M2006" s="22">
        <v>1</v>
      </c>
      <c r="N2006" s="54" t="s">
        <v>174</v>
      </c>
      <c r="T2006" s="54" t="s">
        <v>36</v>
      </c>
      <c r="U2006" s="22" t="s">
        <v>227</v>
      </c>
      <c r="AW2006" s="22"/>
      <c r="AX2006" s="20" t="str">
        <f t="shared" si="1290"/>
        <v>ncreator</v>
      </c>
      <c r="AY2006" s="20">
        <f t="shared" si="1290"/>
        <v>10</v>
      </c>
      <c r="AZ2006" s="20" t="str">
        <f t="shared" si="1290"/>
        <v>cotrcrea</v>
      </c>
      <c r="BA2006" s="20">
        <f t="shared" si="1290"/>
        <v>90</v>
      </c>
      <c r="BB2006" s="20" t="str">
        <f t="shared" si="1290"/>
        <v>nminer</v>
      </c>
      <c r="BC2006" s="20">
        <f t="shared" si="1290"/>
        <v>0</v>
      </c>
      <c r="BD2006" s="14"/>
      <c r="BJ2006" t="s">
        <v>239</v>
      </c>
      <c r="BK2006" t="s">
        <v>152</v>
      </c>
      <c r="BN2006" s="36">
        <v>73.5</v>
      </c>
      <c r="BQ2006">
        <f t="shared" si="1282"/>
        <v>1</v>
      </c>
      <c r="BR2006" s="38">
        <v>44737</v>
      </c>
      <c r="BS2006" s="22" t="s">
        <v>183</v>
      </c>
      <c r="BT2006" s="20" t="str">
        <f t="shared" si="1289"/>
        <v>BILLETFestival_COR22F186</v>
      </c>
      <c r="BU2006" t="s">
        <v>184</v>
      </c>
      <c r="BV2006">
        <v>1</v>
      </c>
    </row>
    <row r="2007" spans="2:74" x14ac:dyDescent="0.3">
      <c r="B2007" s="20">
        <f t="shared" si="1284"/>
        <v>187</v>
      </c>
      <c r="C2007" s="22" t="str">
        <f t="shared" si="1285"/>
        <v>#187 Billet Festival</v>
      </c>
      <c r="D2007" t="str">
        <f t="shared" si="1283"/>
        <v>COR22F187</v>
      </c>
      <c r="E2007" s="53" t="s">
        <v>238</v>
      </c>
      <c r="F2007" s="20">
        <v>1000</v>
      </c>
      <c r="G2007" s="74" t="s">
        <v>2269</v>
      </c>
      <c r="H2007" s="23" t="s">
        <v>146</v>
      </c>
      <c r="J2007" s="54" t="s">
        <v>1020</v>
      </c>
      <c r="K2007" s="22" t="s">
        <v>173</v>
      </c>
      <c r="L2007" s="54" t="s">
        <v>147</v>
      </c>
      <c r="M2007" s="22">
        <v>1</v>
      </c>
      <c r="N2007" s="54" t="s">
        <v>174</v>
      </c>
      <c r="T2007" s="54" t="s">
        <v>36</v>
      </c>
      <c r="U2007" s="22" t="s">
        <v>227</v>
      </c>
      <c r="AW2007" s="22"/>
      <c r="AX2007" s="20" t="str">
        <f t="shared" si="1290"/>
        <v>ncreator</v>
      </c>
      <c r="AY2007" s="20">
        <f t="shared" si="1290"/>
        <v>10</v>
      </c>
      <c r="AZ2007" s="20" t="str">
        <f t="shared" si="1290"/>
        <v>cotrcrea</v>
      </c>
      <c r="BA2007" s="20">
        <f t="shared" si="1290"/>
        <v>90</v>
      </c>
      <c r="BB2007" s="20" t="str">
        <f t="shared" si="1290"/>
        <v>nminer</v>
      </c>
      <c r="BC2007" s="20">
        <f t="shared" si="1290"/>
        <v>0</v>
      </c>
      <c r="BD2007" s="14"/>
      <c r="BJ2007" t="s">
        <v>239</v>
      </c>
      <c r="BK2007" t="s">
        <v>152</v>
      </c>
      <c r="BN2007" s="36">
        <v>73.5</v>
      </c>
      <c r="BQ2007">
        <f t="shared" si="1282"/>
        <v>1</v>
      </c>
      <c r="BR2007" s="38">
        <v>44737</v>
      </c>
      <c r="BS2007" s="22" t="s">
        <v>183</v>
      </c>
      <c r="BT2007" s="20" t="str">
        <f t="shared" si="1289"/>
        <v>BILLETFestival_COR22F187</v>
      </c>
      <c r="BU2007" t="s">
        <v>184</v>
      </c>
      <c r="BV2007">
        <v>1</v>
      </c>
    </row>
    <row r="2008" spans="2:74" x14ac:dyDescent="0.3">
      <c r="B2008" s="20">
        <f t="shared" si="1284"/>
        <v>188</v>
      </c>
      <c r="C2008" s="22" t="str">
        <f t="shared" si="1285"/>
        <v>#188 Billet Festival</v>
      </c>
      <c r="D2008" t="str">
        <f t="shared" si="1283"/>
        <v>COR22F188</v>
      </c>
      <c r="E2008" s="53" t="s">
        <v>238</v>
      </c>
      <c r="F2008" s="20">
        <v>1000</v>
      </c>
      <c r="G2008" s="74" t="s">
        <v>2270</v>
      </c>
      <c r="H2008" s="23" t="s">
        <v>146</v>
      </c>
      <c r="J2008" s="54" t="s">
        <v>1020</v>
      </c>
      <c r="K2008" s="22" t="s">
        <v>173</v>
      </c>
      <c r="L2008" s="54" t="s">
        <v>147</v>
      </c>
      <c r="M2008" s="22">
        <v>1</v>
      </c>
      <c r="N2008" s="54" t="s">
        <v>174</v>
      </c>
      <c r="T2008" s="54" t="s">
        <v>36</v>
      </c>
      <c r="U2008" s="22" t="s">
        <v>227</v>
      </c>
      <c r="AW2008" s="22"/>
      <c r="AX2008" s="20" t="str">
        <f t="shared" si="1290"/>
        <v>ncreator</v>
      </c>
      <c r="AY2008" s="20">
        <f t="shared" si="1290"/>
        <v>10</v>
      </c>
      <c r="AZ2008" s="20" t="str">
        <f t="shared" si="1290"/>
        <v>cotrcrea</v>
      </c>
      <c r="BA2008" s="20">
        <f t="shared" si="1290"/>
        <v>90</v>
      </c>
      <c r="BB2008" s="20" t="str">
        <f t="shared" si="1290"/>
        <v>nminer</v>
      </c>
      <c r="BC2008" s="20">
        <f t="shared" si="1290"/>
        <v>0</v>
      </c>
      <c r="BD2008" s="14"/>
      <c r="BJ2008" t="s">
        <v>239</v>
      </c>
      <c r="BK2008" t="s">
        <v>152</v>
      </c>
      <c r="BN2008" s="36">
        <v>73.5</v>
      </c>
      <c r="BQ2008">
        <f t="shared" si="1282"/>
        <v>1</v>
      </c>
      <c r="BR2008" s="38">
        <v>44737</v>
      </c>
      <c r="BS2008" s="22" t="s">
        <v>183</v>
      </c>
      <c r="BT2008" s="20" t="str">
        <f t="shared" si="1289"/>
        <v>BILLETFestival_COR22F188</v>
      </c>
      <c r="BU2008" t="s">
        <v>184</v>
      </c>
      <c r="BV2008">
        <v>1</v>
      </c>
    </row>
    <row r="2009" spans="2:74" x14ac:dyDescent="0.3">
      <c r="B2009" s="20">
        <f t="shared" si="1284"/>
        <v>189</v>
      </c>
      <c r="C2009" s="22" t="str">
        <f t="shared" si="1285"/>
        <v>#189 Billet Festival</v>
      </c>
      <c r="D2009" t="str">
        <f t="shared" si="1283"/>
        <v>COR22F189</v>
      </c>
      <c r="E2009" s="53" t="s">
        <v>238</v>
      </c>
      <c r="F2009" s="20">
        <v>1000</v>
      </c>
      <c r="G2009" s="74" t="s">
        <v>2271</v>
      </c>
      <c r="H2009" s="23" t="s">
        <v>146</v>
      </c>
      <c r="J2009" s="54" t="s">
        <v>1020</v>
      </c>
      <c r="K2009" s="22" t="s">
        <v>173</v>
      </c>
      <c r="L2009" s="54" t="s">
        <v>147</v>
      </c>
      <c r="M2009" s="22">
        <v>1</v>
      </c>
      <c r="N2009" s="54" t="s">
        <v>174</v>
      </c>
      <c r="T2009" s="54" t="s">
        <v>36</v>
      </c>
      <c r="U2009" s="22" t="s">
        <v>227</v>
      </c>
      <c r="AW2009" s="22"/>
      <c r="AX2009" s="20" t="str">
        <f t="shared" si="1290"/>
        <v>ncreator</v>
      </c>
      <c r="AY2009" s="20">
        <f t="shared" si="1290"/>
        <v>10</v>
      </c>
      <c r="AZ2009" s="20" t="str">
        <f t="shared" si="1290"/>
        <v>cotrcrea</v>
      </c>
      <c r="BA2009" s="20">
        <f t="shared" si="1290"/>
        <v>90</v>
      </c>
      <c r="BB2009" s="20" t="str">
        <f t="shared" si="1290"/>
        <v>nminer</v>
      </c>
      <c r="BC2009" s="20">
        <f t="shared" si="1290"/>
        <v>0</v>
      </c>
      <c r="BD2009" s="14"/>
      <c r="BJ2009" t="s">
        <v>239</v>
      </c>
      <c r="BK2009" t="s">
        <v>152</v>
      </c>
      <c r="BN2009" s="36">
        <v>73.5</v>
      </c>
      <c r="BQ2009">
        <f t="shared" si="1282"/>
        <v>1</v>
      </c>
      <c r="BR2009" s="38">
        <v>44737</v>
      </c>
      <c r="BS2009" s="22" t="s">
        <v>183</v>
      </c>
      <c r="BT2009" s="20" t="str">
        <f t="shared" si="1289"/>
        <v>BILLETFestival_COR22F189</v>
      </c>
      <c r="BU2009" t="s">
        <v>184</v>
      </c>
      <c r="BV2009">
        <v>1</v>
      </c>
    </row>
    <row r="2010" spans="2:74" x14ac:dyDescent="0.3">
      <c r="B2010" s="20">
        <f t="shared" si="1284"/>
        <v>190</v>
      </c>
      <c r="C2010" s="22" t="str">
        <f t="shared" si="1285"/>
        <v>#190 Billet Festival</v>
      </c>
      <c r="D2010" t="str">
        <f t="shared" si="1283"/>
        <v>COR22F190</v>
      </c>
      <c r="E2010" s="53" t="s">
        <v>238</v>
      </c>
      <c r="F2010" s="20">
        <v>1000</v>
      </c>
      <c r="G2010" s="74" t="s">
        <v>2272</v>
      </c>
      <c r="H2010" s="23" t="s">
        <v>146</v>
      </c>
      <c r="J2010" s="54" t="s">
        <v>1020</v>
      </c>
      <c r="K2010" s="22" t="s">
        <v>173</v>
      </c>
      <c r="L2010" s="54" t="s">
        <v>147</v>
      </c>
      <c r="M2010" s="22">
        <v>1</v>
      </c>
      <c r="N2010" s="54" t="s">
        <v>174</v>
      </c>
      <c r="T2010" s="54" t="s">
        <v>36</v>
      </c>
      <c r="U2010" s="22" t="s">
        <v>227</v>
      </c>
      <c r="AW2010" s="22"/>
      <c r="AX2010" s="20" t="str">
        <f t="shared" si="1290"/>
        <v>ncreator</v>
      </c>
      <c r="AY2010" s="20">
        <f t="shared" si="1290"/>
        <v>10</v>
      </c>
      <c r="AZ2010" s="20" t="str">
        <f t="shared" si="1290"/>
        <v>cotrcrea</v>
      </c>
      <c r="BA2010" s="20">
        <f t="shared" si="1290"/>
        <v>90</v>
      </c>
      <c r="BB2010" s="20" t="str">
        <f t="shared" si="1290"/>
        <v>nminer</v>
      </c>
      <c r="BC2010" s="20">
        <f t="shared" si="1290"/>
        <v>0</v>
      </c>
      <c r="BD2010" s="14"/>
      <c r="BJ2010" t="s">
        <v>239</v>
      </c>
      <c r="BK2010" t="s">
        <v>152</v>
      </c>
      <c r="BN2010" s="36">
        <v>73.5</v>
      </c>
      <c r="BQ2010">
        <f t="shared" ref="BQ2010:BQ2073" si="1291">BV2010</f>
        <v>1</v>
      </c>
      <c r="BR2010" s="38">
        <v>44737</v>
      </c>
      <c r="BS2010" s="22" t="s">
        <v>183</v>
      </c>
      <c r="BT2010" s="20" t="str">
        <f t="shared" si="1289"/>
        <v>BILLETFestival_COR22F190</v>
      </c>
      <c r="BU2010" t="s">
        <v>184</v>
      </c>
      <c r="BV2010">
        <v>1</v>
      </c>
    </row>
    <row r="2011" spans="2:74" x14ac:dyDescent="0.3">
      <c r="B2011" s="20">
        <f t="shared" si="1284"/>
        <v>191</v>
      </c>
      <c r="C2011" s="22" t="str">
        <f t="shared" si="1285"/>
        <v>#191 Billet Festival</v>
      </c>
      <c r="D2011" t="str">
        <f t="shared" si="1283"/>
        <v>COR22F191</v>
      </c>
      <c r="E2011" s="53" t="s">
        <v>238</v>
      </c>
      <c r="F2011" s="20">
        <v>1000</v>
      </c>
      <c r="G2011" s="74" t="s">
        <v>2273</v>
      </c>
      <c r="H2011" s="23" t="s">
        <v>146</v>
      </c>
      <c r="J2011" s="54" t="s">
        <v>1020</v>
      </c>
      <c r="K2011" s="22" t="s">
        <v>173</v>
      </c>
      <c r="L2011" s="54" t="s">
        <v>147</v>
      </c>
      <c r="M2011" s="22">
        <v>1</v>
      </c>
      <c r="N2011" s="54" t="s">
        <v>174</v>
      </c>
      <c r="T2011" s="54" t="s">
        <v>36</v>
      </c>
      <c r="U2011" s="22" t="s">
        <v>227</v>
      </c>
      <c r="AW2011" s="22"/>
      <c r="AX2011" s="20" t="str">
        <f t="shared" si="1290"/>
        <v>ncreator</v>
      </c>
      <c r="AY2011" s="20">
        <f t="shared" si="1290"/>
        <v>10</v>
      </c>
      <c r="AZ2011" s="20" t="str">
        <f t="shared" si="1290"/>
        <v>cotrcrea</v>
      </c>
      <c r="BA2011" s="20">
        <f t="shared" si="1290"/>
        <v>90</v>
      </c>
      <c r="BB2011" s="20" t="str">
        <f t="shared" si="1290"/>
        <v>nminer</v>
      </c>
      <c r="BC2011" s="20">
        <f t="shared" si="1290"/>
        <v>0</v>
      </c>
      <c r="BD2011" s="14"/>
      <c r="BJ2011" t="s">
        <v>239</v>
      </c>
      <c r="BK2011" t="s">
        <v>152</v>
      </c>
      <c r="BN2011" s="36">
        <v>73.5</v>
      </c>
      <c r="BQ2011">
        <f t="shared" si="1291"/>
        <v>1</v>
      </c>
      <c r="BR2011" s="38">
        <v>44737</v>
      </c>
      <c r="BS2011" s="22" t="s">
        <v>183</v>
      </c>
      <c r="BT2011" s="20" t="str">
        <f t="shared" si="1289"/>
        <v>BILLETFestival_COR22F191</v>
      </c>
      <c r="BU2011" t="s">
        <v>184</v>
      </c>
      <c r="BV2011">
        <v>1</v>
      </c>
    </row>
    <row r="2012" spans="2:74" x14ac:dyDescent="0.3">
      <c r="B2012" s="20">
        <f t="shared" si="1284"/>
        <v>192</v>
      </c>
      <c r="C2012" s="22" t="str">
        <f t="shared" si="1285"/>
        <v>#192 Billet Festival</v>
      </c>
      <c r="D2012" t="str">
        <f t="shared" si="1283"/>
        <v>COR22F192</v>
      </c>
      <c r="E2012" s="53" t="s">
        <v>238</v>
      </c>
      <c r="F2012" s="20">
        <v>1000</v>
      </c>
      <c r="G2012" s="74" t="s">
        <v>2274</v>
      </c>
      <c r="H2012" s="23" t="s">
        <v>146</v>
      </c>
      <c r="J2012" s="54" t="s">
        <v>1020</v>
      </c>
      <c r="K2012" s="22" t="s">
        <v>173</v>
      </c>
      <c r="L2012" s="54" t="s">
        <v>147</v>
      </c>
      <c r="M2012" s="22">
        <v>1</v>
      </c>
      <c r="N2012" s="54" t="s">
        <v>174</v>
      </c>
      <c r="T2012" s="54" t="s">
        <v>36</v>
      </c>
      <c r="U2012" s="22" t="s">
        <v>227</v>
      </c>
      <c r="AW2012" s="22"/>
      <c r="AX2012" s="20" t="str">
        <f t="shared" si="1290"/>
        <v>ncreator</v>
      </c>
      <c r="AY2012" s="20">
        <f t="shared" si="1290"/>
        <v>10</v>
      </c>
      <c r="AZ2012" s="20" t="str">
        <f t="shared" si="1290"/>
        <v>cotrcrea</v>
      </c>
      <c r="BA2012" s="20">
        <f t="shared" si="1290"/>
        <v>90</v>
      </c>
      <c r="BB2012" s="20" t="str">
        <f t="shared" si="1290"/>
        <v>nminer</v>
      </c>
      <c r="BC2012" s="20">
        <f t="shared" si="1290"/>
        <v>0</v>
      </c>
      <c r="BD2012" s="14"/>
      <c r="BJ2012" t="s">
        <v>239</v>
      </c>
      <c r="BK2012" t="s">
        <v>152</v>
      </c>
      <c r="BN2012" s="36">
        <v>73.5</v>
      </c>
      <c r="BQ2012">
        <f t="shared" si="1291"/>
        <v>1</v>
      </c>
      <c r="BR2012" s="38">
        <v>44737</v>
      </c>
      <c r="BS2012" s="22" t="s">
        <v>183</v>
      </c>
      <c r="BT2012" s="20" t="str">
        <f t="shared" si="1289"/>
        <v>BILLETFestival_COR22F192</v>
      </c>
      <c r="BU2012" t="s">
        <v>184</v>
      </c>
      <c r="BV2012">
        <v>1</v>
      </c>
    </row>
    <row r="2013" spans="2:74" x14ac:dyDescent="0.3">
      <c r="B2013" s="20">
        <f t="shared" si="1284"/>
        <v>193</v>
      </c>
      <c r="C2013" s="22" t="str">
        <f t="shared" si="1285"/>
        <v>#193 Billet Festival</v>
      </c>
      <c r="D2013" t="str">
        <f t="shared" ref="D2013:D2076" si="1292">"COR22F"&amp;B2013</f>
        <v>COR22F193</v>
      </c>
      <c r="E2013" s="53" t="s">
        <v>238</v>
      </c>
      <c r="F2013" s="20">
        <v>1000</v>
      </c>
      <c r="G2013" s="74" t="s">
        <v>2275</v>
      </c>
      <c r="H2013" s="23" t="s">
        <v>146</v>
      </c>
      <c r="J2013" s="54" t="s">
        <v>1020</v>
      </c>
      <c r="K2013" s="22" t="s">
        <v>173</v>
      </c>
      <c r="L2013" s="54" t="s">
        <v>147</v>
      </c>
      <c r="M2013" s="22">
        <v>1</v>
      </c>
      <c r="N2013" s="54" t="s">
        <v>174</v>
      </c>
      <c r="T2013" s="54" t="s">
        <v>36</v>
      </c>
      <c r="U2013" s="22" t="s">
        <v>227</v>
      </c>
      <c r="AW2013" s="22"/>
      <c r="AX2013" s="20" t="str">
        <f t="shared" si="1290"/>
        <v>ncreator</v>
      </c>
      <c r="AY2013" s="20">
        <f t="shared" si="1290"/>
        <v>10</v>
      </c>
      <c r="AZ2013" s="20" t="str">
        <f t="shared" si="1290"/>
        <v>cotrcrea</v>
      </c>
      <c r="BA2013" s="20">
        <f t="shared" si="1290"/>
        <v>90</v>
      </c>
      <c r="BB2013" s="20" t="str">
        <f t="shared" si="1290"/>
        <v>nminer</v>
      </c>
      <c r="BC2013" s="20">
        <f t="shared" si="1290"/>
        <v>0</v>
      </c>
      <c r="BD2013" s="14"/>
      <c r="BJ2013" t="s">
        <v>239</v>
      </c>
      <c r="BK2013" t="s">
        <v>152</v>
      </c>
      <c r="BN2013" s="36">
        <v>73.5</v>
      </c>
      <c r="BQ2013">
        <f t="shared" si="1291"/>
        <v>1</v>
      </c>
      <c r="BR2013" s="38">
        <v>44737</v>
      </c>
      <c r="BS2013" s="22" t="s">
        <v>183</v>
      </c>
      <c r="BT2013" s="20" t="str">
        <f t="shared" si="1289"/>
        <v>BILLETFestival_COR22F193</v>
      </c>
      <c r="BU2013" t="s">
        <v>184</v>
      </c>
      <c r="BV2013">
        <v>1</v>
      </c>
    </row>
    <row r="2014" spans="2:74" x14ac:dyDescent="0.3">
      <c r="B2014" s="20">
        <f t="shared" ref="B2014:B2077" si="1293">+B2013+1</f>
        <v>194</v>
      </c>
      <c r="C2014" s="22" t="str">
        <f t="shared" ref="C2014:C2077" si="1294">"#"&amp;B2014&amp;" Billet Festival"</f>
        <v>#194 Billet Festival</v>
      </c>
      <c r="D2014" t="str">
        <f t="shared" si="1292"/>
        <v>COR22F194</v>
      </c>
      <c r="E2014" s="53" t="s">
        <v>238</v>
      </c>
      <c r="F2014" s="20">
        <v>1000</v>
      </c>
      <c r="G2014" s="74" t="s">
        <v>2276</v>
      </c>
      <c r="H2014" s="23" t="s">
        <v>146</v>
      </c>
      <c r="J2014" s="54" t="s">
        <v>1020</v>
      </c>
      <c r="K2014" s="22" t="s">
        <v>173</v>
      </c>
      <c r="L2014" s="54" t="s">
        <v>147</v>
      </c>
      <c r="M2014" s="22">
        <v>1</v>
      </c>
      <c r="N2014" s="54" t="s">
        <v>174</v>
      </c>
      <c r="T2014" s="54" t="s">
        <v>36</v>
      </c>
      <c r="U2014" s="22" t="s">
        <v>227</v>
      </c>
      <c r="AW2014" s="22"/>
      <c r="AX2014" s="20" t="str">
        <f t="shared" si="1290"/>
        <v>ncreator</v>
      </c>
      <c r="AY2014" s="20">
        <f t="shared" si="1290"/>
        <v>10</v>
      </c>
      <c r="AZ2014" s="20" t="str">
        <f t="shared" si="1290"/>
        <v>cotrcrea</v>
      </c>
      <c r="BA2014" s="20">
        <f t="shared" si="1290"/>
        <v>90</v>
      </c>
      <c r="BB2014" s="20" t="str">
        <f t="shared" si="1290"/>
        <v>nminer</v>
      </c>
      <c r="BC2014" s="20">
        <f t="shared" si="1290"/>
        <v>0</v>
      </c>
      <c r="BD2014" s="14"/>
      <c r="BJ2014" t="s">
        <v>239</v>
      </c>
      <c r="BK2014" t="s">
        <v>152</v>
      </c>
      <c r="BN2014" s="36">
        <v>73.5</v>
      </c>
      <c r="BQ2014">
        <f t="shared" si="1291"/>
        <v>1</v>
      </c>
      <c r="BR2014" s="38">
        <v>44737</v>
      </c>
      <c r="BS2014" s="22" t="s">
        <v>183</v>
      </c>
      <c r="BT2014" s="20" t="str">
        <f t="shared" si="1289"/>
        <v>BILLETFestival_COR22F194</v>
      </c>
      <c r="BU2014" t="s">
        <v>184</v>
      </c>
      <c r="BV2014">
        <v>1</v>
      </c>
    </row>
    <row r="2015" spans="2:74" x14ac:dyDescent="0.3">
      <c r="B2015" s="20">
        <f t="shared" si="1293"/>
        <v>195</v>
      </c>
      <c r="C2015" s="22" t="str">
        <f t="shared" si="1294"/>
        <v>#195 Billet Festival</v>
      </c>
      <c r="D2015" t="str">
        <f t="shared" si="1292"/>
        <v>COR22F195</v>
      </c>
      <c r="E2015" s="53" t="s">
        <v>238</v>
      </c>
      <c r="F2015" s="20">
        <v>1000</v>
      </c>
      <c r="G2015" s="74" t="s">
        <v>2277</v>
      </c>
      <c r="H2015" s="23" t="s">
        <v>146</v>
      </c>
      <c r="J2015" s="54" t="s">
        <v>1020</v>
      </c>
      <c r="K2015" s="22" t="s">
        <v>173</v>
      </c>
      <c r="L2015" s="54" t="s">
        <v>147</v>
      </c>
      <c r="M2015" s="22">
        <v>1</v>
      </c>
      <c r="N2015" s="54" t="s">
        <v>174</v>
      </c>
      <c r="T2015" s="54" t="s">
        <v>36</v>
      </c>
      <c r="U2015" s="22" t="s">
        <v>227</v>
      </c>
      <c r="AW2015" s="22"/>
      <c r="AX2015" s="20" t="str">
        <f t="shared" si="1290"/>
        <v>ncreator</v>
      </c>
      <c r="AY2015" s="20">
        <f t="shared" si="1290"/>
        <v>10</v>
      </c>
      <c r="AZ2015" s="20" t="str">
        <f t="shared" si="1290"/>
        <v>cotrcrea</v>
      </c>
      <c r="BA2015" s="20">
        <f t="shared" si="1290"/>
        <v>90</v>
      </c>
      <c r="BB2015" s="20" t="str">
        <f t="shared" si="1290"/>
        <v>nminer</v>
      </c>
      <c r="BC2015" s="20">
        <f t="shared" si="1290"/>
        <v>0</v>
      </c>
      <c r="BD2015" s="14"/>
      <c r="BJ2015" t="s">
        <v>239</v>
      </c>
      <c r="BK2015" t="s">
        <v>152</v>
      </c>
      <c r="BN2015" s="36">
        <v>73.5</v>
      </c>
      <c r="BQ2015">
        <f t="shared" si="1291"/>
        <v>1</v>
      </c>
      <c r="BR2015" s="38">
        <v>44737</v>
      </c>
      <c r="BS2015" s="22" t="s">
        <v>183</v>
      </c>
      <c r="BT2015" s="20" t="str">
        <f t="shared" si="1289"/>
        <v>BILLETFestival_COR22F195</v>
      </c>
      <c r="BU2015" t="s">
        <v>184</v>
      </c>
      <c r="BV2015">
        <v>1</v>
      </c>
    </row>
    <row r="2016" spans="2:74" x14ac:dyDescent="0.3">
      <c r="B2016" s="20">
        <f t="shared" si="1293"/>
        <v>196</v>
      </c>
      <c r="C2016" s="22" t="str">
        <f t="shared" si="1294"/>
        <v>#196 Billet Festival</v>
      </c>
      <c r="D2016" t="str">
        <f t="shared" si="1292"/>
        <v>COR22F196</v>
      </c>
      <c r="E2016" s="53" t="s">
        <v>238</v>
      </c>
      <c r="F2016" s="20">
        <v>1000</v>
      </c>
      <c r="G2016" s="74" t="s">
        <v>2278</v>
      </c>
      <c r="H2016" s="23" t="s">
        <v>146</v>
      </c>
      <c r="J2016" s="54" t="s">
        <v>1020</v>
      </c>
      <c r="K2016" s="22" t="s">
        <v>173</v>
      </c>
      <c r="L2016" s="54" t="s">
        <v>147</v>
      </c>
      <c r="M2016" s="22">
        <v>1</v>
      </c>
      <c r="N2016" s="54" t="s">
        <v>174</v>
      </c>
      <c r="T2016" s="54" t="s">
        <v>36</v>
      </c>
      <c r="U2016" s="22" t="s">
        <v>227</v>
      </c>
      <c r="AW2016" s="22"/>
      <c r="AX2016" s="20" t="str">
        <f t="shared" ref="AX2016:BC2031" si="1295">AX2015</f>
        <v>ncreator</v>
      </c>
      <c r="AY2016" s="20">
        <f t="shared" si="1295"/>
        <v>10</v>
      </c>
      <c r="AZ2016" s="20" t="str">
        <f t="shared" si="1295"/>
        <v>cotrcrea</v>
      </c>
      <c r="BA2016" s="20">
        <f t="shared" si="1295"/>
        <v>90</v>
      </c>
      <c r="BB2016" s="20" t="str">
        <f t="shared" si="1295"/>
        <v>nminer</v>
      </c>
      <c r="BC2016" s="20">
        <f t="shared" si="1295"/>
        <v>0</v>
      </c>
      <c r="BD2016" s="14"/>
      <c r="BJ2016" t="s">
        <v>239</v>
      </c>
      <c r="BK2016" t="s">
        <v>152</v>
      </c>
      <c r="BN2016" s="36">
        <v>73.5</v>
      </c>
      <c r="BQ2016">
        <f t="shared" si="1291"/>
        <v>1</v>
      </c>
      <c r="BR2016" s="38">
        <v>44737</v>
      </c>
      <c r="BS2016" s="22" t="s">
        <v>183</v>
      </c>
      <c r="BT2016" s="20" t="str">
        <f t="shared" si="1289"/>
        <v>BILLETFestival_COR22F196</v>
      </c>
      <c r="BU2016" t="s">
        <v>184</v>
      </c>
      <c r="BV2016">
        <v>1</v>
      </c>
    </row>
    <row r="2017" spans="2:74" x14ac:dyDescent="0.3">
      <c r="B2017" s="20">
        <f t="shared" si="1293"/>
        <v>197</v>
      </c>
      <c r="C2017" s="22" t="str">
        <f t="shared" si="1294"/>
        <v>#197 Billet Festival</v>
      </c>
      <c r="D2017" t="str">
        <f t="shared" si="1292"/>
        <v>COR22F197</v>
      </c>
      <c r="E2017" s="53" t="s">
        <v>238</v>
      </c>
      <c r="F2017" s="20">
        <v>1000</v>
      </c>
      <c r="G2017" s="74" t="s">
        <v>2279</v>
      </c>
      <c r="H2017" s="23" t="s">
        <v>146</v>
      </c>
      <c r="J2017" s="54" t="s">
        <v>1020</v>
      </c>
      <c r="K2017" s="22" t="s">
        <v>173</v>
      </c>
      <c r="L2017" s="54" t="s">
        <v>147</v>
      </c>
      <c r="M2017" s="22">
        <v>1</v>
      </c>
      <c r="N2017" s="54" t="s">
        <v>174</v>
      </c>
      <c r="T2017" s="54" t="s">
        <v>36</v>
      </c>
      <c r="U2017" s="22" t="s">
        <v>227</v>
      </c>
      <c r="AW2017" s="22"/>
      <c r="AX2017" s="20" t="str">
        <f t="shared" si="1295"/>
        <v>ncreator</v>
      </c>
      <c r="AY2017" s="20">
        <f t="shared" si="1295"/>
        <v>10</v>
      </c>
      <c r="AZ2017" s="20" t="str">
        <f t="shared" si="1295"/>
        <v>cotrcrea</v>
      </c>
      <c r="BA2017" s="20">
        <f t="shared" si="1295"/>
        <v>90</v>
      </c>
      <c r="BB2017" s="20" t="str">
        <f t="shared" si="1295"/>
        <v>nminer</v>
      </c>
      <c r="BC2017" s="20">
        <f t="shared" si="1295"/>
        <v>0</v>
      </c>
      <c r="BD2017" s="14"/>
      <c r="BJ2017" t="s">
        <v>239</v>
      </c>
      <c r="BK2017" t="s">
        <v>152</v>
      </c>
      <c r="BN2017" s="36">
        <v>73.5</v>
      </c>
      <c r="BQ2017">
        <f t="shared" si="1291"/>
        <v>1</v>
      </c>
      <c r="BR2017" s="38">
        <v>44737</v>
      </c>
      <c r="BS2017" s="22" t="s">
        <v>183</v>
      </c>
      <c r="BT2017" s="20" t="str">
        <f t="shared" si="1289"/>
        <v>BILLETFestival_COR22F197</v>
      </c>
      <c r="BU2017" t="s">
        <v>184</v>
      </c>
      <c r="BV2017">
        <v>1</v>
      </c>
    </row>
    <row r="2018" spans="2:74" x14ac:dyDescent="0.3">
      <c r="B2018" s="20">
        <f t="shared" si="1293"/>
        <v>198</v>
      </c>
      <c r="C2018" s="22" t="str">
        <f t="shared" si="1294"/>
        <v>#198 Billet Festival</v>
      </c>
      <c r="D2018" t="str">
        <f t="shared" si="1292"/>
        <v>COR22F198</v>
      </c>
      <c r="E2018" s="53" t="s">
        <v>238</v>
      </c>
      <c r="F2018" s="20">
        <v>1000</v>
      </c>
      <c r="G2018" s="74" t="s">
        <v>2280</v>
      </c>
      <c r="H2018" s="23" t="s">
        <v>146</v>
      </c>
      <c r="J2018" s="54" t="s">
        <v>1020</v>
      </c>
      <c r="K2018" s="22" t="s">
        <v>173</v>
      </c>
      <c r="L2018" s="54" t="s">
        <v>147</v>
      </c>
      <c r="M2018" s="22">
        <v>1</v>
      </c>
      <c r="N2018" s="54" t="s">
        <v>174</v>
      </c>
      <c r="T2018" s="54" t="s">
        <v>36</v>
      </c>
      <c r="U2018" s="22" t="s">
        <v>227</v>
      </c>
      <c r="AW2018" s="22"/>
      <c r="AX2018" s="20" t="str">
        <f t="shared" si="1295"/>
        <v>ncreator</v>
      </c>
      <c r="AY2018" s="20">
        <f t="shared" si="1295"/>
        <v>10</v>
      </c>
      <c r="AZ2018" s="20" t="str">
        <f t="shared" si="1295"/>
        <v>cotrcrea</v>
      </c>
      <c r="BA2018" s="20">
        <f t="shared" si="1295"/>
        <v>90</v>
      </c>
      <c r="BB2018" s="20" t="str">
        <f t="shared" si="1295"/>
        <v>nminer</v>
      </c>
      <c r="BC2018" s="20">
        <f t="shared" si="1295"/>
        <v>0</v>
      </c>
      <c r="BD2018" s="14"/>
      <c r="BJ2018" t="s">
        <v>239</v>
      </c>
      <c r="BK2018" t="s">
        <v>152</v>
      </c>
      <c r="BN2018" s="36">
        <v>73.5</v>
      </c>
      <c r="BQ2018">
        <f t="shared" si="1291"/>
        <v>1</v>
      </c>
      <c r="BR2018" s="38">
        <v>44737</v>
      </c>
      <c r="BS2018" s="22" t="s">
        <v>183</v>
      </c>
      <c r="BT2018" s="20" t="str">
        <f t="shared" si="1289"/>
        <v>BILLETFestival_COR22F198</v>
      </c>
      <c r="BU2018" t="s">
        <v>184</v>
      </c>
      <c r="BV2018">
        <v>1</v>
      </c>
    </row>
    <row r="2019" spans="2:74" x14ac:dyDescent="0.3">
      <c r="B2019" s="20">
        <f t="shared" si="1293"/>
        <v>199</v>
      </c>
      <c r="C2019" s="22" t="str">
        <f t="shared" si="1294"/>
        <v>#199 Billet Festival</v>
      </c>
      <c r="D2019" t="str">
        <f t="shared" si="1292"/>
        <v>COR22F199</v>
      </c>
      <c r="E2019" s="53" t="s">
        <v>238</v>
      </c>
      <c r="F2019" s="20">
        <v>1000</v>
      </c>
      <c r="G2019" s="74" t="s">
        <v>2281</v>
      </c>
      <c r="H2019" s="23" t="s">
        <v>146</v>
      </c>
      <c r="J2019" s="54" t="s">
        <v>1020</v>
      </c>
      <c r="K2019" s="22" t="s">
        <v>173</v>
      </c>
      <c r="L2019" s="54" t="s">
        <v>147</v>
      </c>
      <c r="M2019" s="22">
        <v>1</v>
      </c>
      <c r="N2019" s="54" t="s">
        <v>174</v>
      </c>
      <c r="T2019" s="54" t="s">
        <v>36</v>
      </c>
      <c r="U2019" s="22" t="s">
        <v>227</v>
      </c>
      <c r="AW2019" s="22"/>
      <c r="AX2019" s="20" t="str">
        <f t="shared" si="1295"/>
        <v>ncreator</v>
      </c>
      <c r="AY2019" s="20">
        <f t="shared" si="1295"/>
        <v>10</v>
      </c>
      <c r="AZ2019" s="20" t="str">
        <f t="shared" si="1295"/>
        <v>cotrcrea</v>
      </c>
      <c r="BA2019" s="20">
        <f t="shared" si="1295"/>
        <v>90</v>
      </c>
      <c r="BB2019" s="20" t="str">
        <f t="shared" si="1295"/>
        <v>nminer</v>
      </c>
      <c r="BC2019" s="20">
        <f t="shared" si="1295"/>
        <v>0</v>
      </c>
      <c r="BD2019" s="14"/>
      <c r="BJ2019" t="s">
        <v>239</v>
      </c>
      <c r="BK2019" t="s">
        <v>152</v>
      </c>
      <c r="BN2019" s="36">
        <v>73.5</v>
      </c>
      <c r="BQ2019">
        <f t="shared" si="1291"/>
        <v>1</v>
      </c>
      <c r="BR2019" s="38">
        <v>44737</v>
      </c>
      <c r="BS2019" s="22" t="s">
        <v>183</v>
      </c>
      <c r="BT2019" s="20" t="str">
        <f t="shared" si="1289"/>
        <v>BILLETFestival_COR22F199</v>
      </c>
      <c r="BU2019" t="s">
        <v>184</v>
      </c>
      <c r="BV2019">
        <v>1</v>
      </c>
    </row>
    <row r="2020" spans="2:74" x14ac:dyDescent="0.3">
      <c r="B2020" s="20">
        <f t="shared" si="1293"/>
        <v>200</v>
      </c>
      <c r="C2020" s="22" t="str">
        <f t="shared" si="1294"/>
        <v>#200 Billet Festival</v>
      </c>
      <c r="D2020" t="str">
        <f t="shared" si="1292"/>
        <v>COR22F200</v>
      </c>
      <c r="E2020" s="53" t="s">
        <v>238</v>
      </c>
      <c r="F2020" s="20">
        <v>1000</v>
      </c>
      <c r="G2020" s="74" t="s">
        <v>2282</v>
      </c>
      <c r="H2020" s="23" t="s">
        <v>146</v>
      </c>
      <c r="J2020" s="54" t="s">
        <v>1020</v>
      </c>
      <c r="K2020" s="22" t="s">
        <v>173</v>
      </c>
      <c r="L2020" s="54" t="s">
        <v>147</v>
      </c>
      <c r="M2020" s="22">
        <v>1</v>
      </c>
      <c r="N2020" s="54" t="s">
        <v>174</v>
      </c>
      <c r="T2020" s="54" t="s">
        <v>36</v>
      </c>
      <c r="U2020" s="22" t="s">
        <v>227</v>
      </c>
      <c r="AW2020" s="22"/>
      <c r="AX2020" s="20" t="str">
        <f t="shared" si="1295"/>
        <v>ncreator</v>
      </c>
      <c r="AY2020" s="20">
        <f t="shared" si="1295"/>
        <v>10</v>
      </c>
      <c r="AZ2020" s="20" t="str">
        <f t="shared" si="1295"/>
        <v>cotrcrea</v>
      </c>
      <c r="BA2020" s="20">
        <f t="shared" si="1295"/>
        <v>90</v>
      </c>
      <c r="BB2020" s="20" t="str">
        <f t="shared" si="1295"/>
        <v>nminer</v>
      </c>
      <c r="BC2020" s="20">
        <f t="shared" si="1295"/>
        <v>0</v>
      </c>
      <c r="BD2020" s="14"/>
      <c r="BJ2020" t="s">
        <v>239</v>
      </c>
      <c r="BK2020" t="s">
        <v>152</v>
      </c>
      <c r="BN2020" s="36">
        <v>73.5</v>
      </c>
      <c r="BQ2020">
        <f t="shared" si="1291"/>
        <v>1</v>
      </c>
      <c r="BR2020" s="38">
        <v>44737</v>
      </c>
      <c r="BS2020" s="22" t="s">
        <v>183</v>
      </c>
      <c r="BT2020" s="20" t="str">
        <f t="shared" si="1289"/>
        <v>BILLETFestival_COR22F200</v>
      </c>
      <c r="BU2020" t="s">
        <v>184</v>
      </c>
      <c r="BV2020">
        <v>1</v>
      </c>
    </row>
    <row r="2021" spans="2:74" x14ac:dyDescent="0.3">
      <c r="B2021" s="20">
        <f t="shared" si="1293"/>
        <v>201</v>
      </c>
      <c r="C2021" s="22" t="str">
        <f t="shared" si="1294"/>
        <v>#201 Billet Festival</v>
      </c>
      <c r="D2021" t="str">
        <f t="shared" si="1292"/>
        <v>COR22F201</v>
      </c>
      <c r="E2021" s="53" t="s">
        <v>238</v>
      </c>
      <c r="F2021" s="20">
        <v>1000</v>
      </c>
      <c r="G2021" s="74" t="s">
        <v>2283</v>
      </c>
      <c r="H2021" s="23" t="s">
        <v>146</v>
      </c>
      <c r="J2021" s="54" t="s">
        <v>1020</v>
      </c>
      <c r="K2021" s="22" t="s">
        <v>173</v>
      </c>
      <c r="L2021" s="54" t="s">
        <v>147</v>
      </c>
      <c r="M2021" s="22">
        <v>1</v>
      </c>
      <c r="N2021" s="54" t="s">
        <v>174</v>
      </c>
      <c r="T2021" s="54" t="s">
        <v>36</v>
      </c>
      <c r="U2021" s="22" t="s">
        <v>227</v>
      </c>
      <c r="AW2021" s="22"/>
      <c r="AX2021" s="20" t="str">
        <f t="shared" si="1295"/>
        <v>ncreator</v>
      </c>
      <c r="AY2021" s="20">
        <f t="shared" si="1295"/>
        <v>10</v>
      </c>
      <c r="AZ2021" s="20" t="str">
        <f t="shared" si="1295"/>
        <v>cotrcrea</v>
      </c>
      <c r="BA2021" s="20">
        <f t="shared" si="1295"/>
        <v>90</v>
      </c>
      <c r="BB2021" s="20" t="str">
        <f t="shared" si="1295"/>
        <v>nminer</v>
      </c>
      <c r="BC2021" s="20">
        <f t="shared" si="1295"/>
        <v>0</v>
      </c>
      <c r="BD2021" s="14"/>
      <c r="BJ2021" t="s">
        <v>239</v>
      </c>
      <c r="BK2021" t="s">
        <v>152</v>
      </c>
      <c r="BN2021" s="36">
        <v>73.5</v>
      </c>
      <c r="BQ2021">
        <f t="shared" si="1291"/>
        <v>1</v>
      </c>
      <c r="BR2021" s="38">
        <v>44737</v>
      </c>
      <c r="BS2021" s="22" t="s">
        <v>183</v>
      </c>
      <c r="BT2021" s="20" t="str">
        <f t="shared" si="1289"/>
        <v>BILLETFestival_COR22F201</v>
      </c>
      <c r="BV2021">
        <v>1</v>
      </c>
    </row>
    <row r="2022" spans="2:74" x14ac:dyDescent="0.3">
      <c r="B2022" s="20">
        <f t="shared" si="1293"/>
        <v>202</v>
      </c>
      <c r="C2022" s="22" t="str">
        <f t="shared" si="1294"/>
        <v>#202 Billet Festival</v>
      </c>
      <c r="D2022" t="str">
        <f t="shared" si="1292"/>
        <v>COR22F202</v>
      </c>
      <c r="E2022" s="53" t="s">
        <v>238</v>
      </c>
      <c r="F2022" s="20">
        <v>1000</v>
      </c>
      <c r="G2022" s="74" t="s">
        <v>2284</v>
      </c>
      <c r="H2022" s="23" t="s">
        <v>146</v>
      </c>
      <c r="J2022" s="54" t="s">
        <v>1020</v>
      </c>
      <c r="K2022" s="22" t="s">
        <v>173</v>
      </c>
      <c r="L2022" s="54" t="s">
        <v>147</v>
      </c>
      <c r="M2022" s="22">
        <v>1</v>
      </c>
      <c r="N2022" s="54" t="s">
        <v>174</v>
      </c>
      <c r="T2022" s="54" t="s">
        <v>36</v>
      </c>
      <c r="U2022" s="22" t="s">
        <v>227</v>
      </c>
      <c r="AW2022" s="22"/>
      <c r="AX2022" s="20" t="str">
        <f t="shared" si="1295"/>
        <v>ncreator</v>
      </c>
      <c r="AY2022" s="20">
        <f t="shared" si="1295"/>
        <v>10</v>
      </c>
      <c r="AZ2022" s="20" t="str">
        <f t="shared" si="1295"/>
        <v>cotrcrea</v>
      </c>
      <c r="BA2022" s="20">
        <f t="shared" si="1295"/>
        <v>90</v>
      </c>
      <c r="BB2022" s="20" t="str">
        <f t="shared" si="1295"/>
        <v>nminer</v>
      </c>
      <c r="BC2022" s="20">
        <f t="shared" si="1295"/>
        <v>0</v>
      </c>
      <c r="BD2022" s="14"/>
      <c r="BJ2022" t="s">
        <v>239</v>
      </c>
      <c r="BK2022" t="s">
        <v>152</v>
      </c>
      <c r="BN2022" s="36">
        <v>73.5</v>
      </c>
      <c r="BQ2022">
        <f t="shared" si="1291"/>
        <v>1</v>
      </c>
      <c r="BR2022" s="38">
        <v>44737</v>
      </c>
      <c r="BS2022" s="22" t="s">
        <v>183</v>
      </c>
      <c r="BT2022" s="20" t="str">
        <f t="shared" si="1289"/>
        <v>BILLETFestival_COR22F202</v>
      </c>
      <c r="BV2022">
        <v>1</v>
      </c>
    </row>
    <row r="2023" spans="2:74" x14ac:dyDescent="0.3">
      <c r="B2023" s="20">
        <f t="shared" si="1293"/>
        <v>203</v>
      </c>
      <c r="C2023" s="22" t="str">
        <f t="shared" si="1294"/>
        <v>#203 Billet Festival</v>
      </c>
      <c r="D2023" t="str">
        <f t="shared" si="1292"/>
        <v>COR22F203</v>
      </c>
      <c r="E2023" s="53" t="s">
        <v>238</v>
      </c>
      <c r="F2023" s="20">
        <v>1000</v>
      </c>
      <c r="G2023" s="74" t="s">
        <v>2285</v>
      </c>
      <c r="H2023" s="23" t="s">
        <v>146</v>
      </c>
      <c r="J2023" s="54" t="s">
        <v>1020</v>
      </c>
      <c r="K2023" s="22" t="s">
        <v>173</v>
      </c>
      <c r="L2023" s="54" t="s">
        <v>147</v>
      </c>
      <c r="M2023" s="22">
        <v>1</v>
      </c>
      <c r="N2023" s="54" t="s">
        <v>174</v>
      </c>
      <c r="T2023" s="54" t="s">
        <v>36</v>
      </c>
      <c r="U2023" s="22" t="s">
        <v>227</v>
      </c>
      <c r="AW2023" s="22"/>
      <c r="AX2023" s="20" t="str">
        <f t="shared" si="1295"/>
        <v>ncreator</v>
      </c>
      <c r="AY2023" s="20">
        <f t="shared" si="1295"/>
        <v>10</v>
      </c>
      <c r="AZ2023" s="20" t="str">
        <f t="shared" si="1295"/>
        <v>cotrcrea</v>
      </c>
      <c r="BA2023" s="20">
        <f t="shared" si="1295"/>
        <v>90</v>
      </c>
      <c r="BB2023" s="20" t="str">
        <f t="shared" si="1295"/>
        <v>nminer</v>
      </c>
      <c r="BC2023" s="20">
        <f t="shared" si="1295"/>
        <v>0</v>
      </c>
      <c r="BD2023" s="14"/>
      <c r="BJ2023" t="s">
        <v>239</v>
      </c>
      <c r="BK2023" t="s">
        <v>152</v>
      </c>
      <c r="BN2023" s="36">
        <v>73.5</v>
      </c>
      <c r="BQ2023">
        <f t="shared" si="1291"/>
        <v>1</v>
      </c>
      <c r="BR2023" s="38">
        <v>44737</v>
      </c>
      <c r="BS2023" s="22" t="s">
        <v>183</v>
      </c>
      <c r="BT2023" s="20" t="str">
        <f t="shared" si="1289"/>
        <v>BILLETFestival_COR22F203</v>
      </c>
      <c r="BV2023">
        <v>1</v>
      </c>
    </row>
    <row r="2024" spans="2:74" x14ac:dyDescent="0.3">
      <c r="B2024" s="20">
        <f t="shared" si="1293"/>
        <v>204</v>
      </c>
      <c r="C2024" s="22" t="str">
        <f t="shared" si="1294"/>
        <v>#204 Billet Festival</v>
      </c>
      <c r="D2024" t="str">
        <f t="shared" si="1292"/>
        <v>COR22F204</v>
      </c>
      <c r="E2024" s="53" t="s">
        <v>238</v>
      </c>
      <c r="F2024" s="20">
        <v>1000</v>
      </c>
      <c r="G2024" s="74" t="s">
        <v>2286</v>
      </c>
      <c r="H2024" s="23" t="s">
        <v>146</v>
      </c>
      <c r="J2024" s="54" t="s">
        <v>1020</v>
      </c>
      <c r="K2024" s="22" t="s">
        <v>173</v>
      </c>
      <c r="L2024" s="54" t="s">
        <v>147</v>
      </c>
      <c r="M2024" s="22">
        <v>1</v>
      </c>
      <c r="N2024" s="54" t="s">
        <v>174</v>
      </c>
      <c r="T2024" s="54" t="s">
        <v>36</v>
      </c>
      <c r="U2024" s="22" t="s">
        <v>227</v>
      </c>
      <c r="AW2024" s="22"/>
      <c r="AX2024" s="20" t="str">
        <f t="shared" si="1295"/>
        <v>ncreator</v>
      </c>
      <c r="AY2024" s="20">
        <f t="shared" si="1295"/>
        <v>10</v>
      </c>
      <c r="AZ2024" s="20" t="str">
        <f t="shared" si="1295"/>
        <v>cotrcrea</v>
      </c>
      <c r="BA2024" s="20">
        <f t="shared" si="1295"/>
        <v>90</v>
      </c>
      <c r="BB2024" s="20" t="str">
        <f t="shared" si="1295"/>
        <v>nminer</v>
      </c>
      <c r="BC2024" s="20">
        <f t="shared" si="1295"/>
        <v>0</v>
      </c>
      <c r="BD2024" s="14"/>
      <c r="BJ2024" t="s">
        <v>239</v>
      </c>
      <c r="BK2024" t="s">
        <v>152</v>
      </c>
      <c r="BN2024" s="36">
        <v>73.5</v>
      </c>
      <c r="BQ2024">
        <f t="shared" si="1291"/>
        <v>1</v>
      </c>
      <c r="BR2024" s="38">
        <v>44737</v>
      </c>
      <c r="BS2024" s="22" t="s">
        <v>183</v>
      </c>
      <c r="BT2024" s="20" t="str">
        <f t="shared" si="1289"/>
        <v>BILLETFestival_COR22F204</v>
      </c>
      <c r="BV2024">
        <v>1</v>
      </c>
    </row>
    <row r="2025" spans="2:74" x14ac:dyDescent="0.3">
      <c r="B2025" s="20">
        <f t="shared" si="1293"/>
        <v>205</v>
      </c>
      <c r="C2025" s="22" t="str">
        <f t="shared" si="1294"/>
        <v>#205 Billet Festival</v>
      </c>
      <c r="D2025" t="str">
        <f t="shared" si="1292"/>
        <v>COR22F205</v>
      </c>
      <c r="E2025" s="53" t="s">
        <v>238</v>
      </c>
      <c r="F2025" s="20">
        <v>1000</v>
      </c>
      <c r="G2025" s="74" t="s">
        <v>2287</v>
      </c>
      <c r="H2025" s="23" t="s">
        <v>146</v>
      </c>
      <c r="J2025" s="54" t="s">
        <v>1020</v>
      </c>
      <c r="K2025" s="22" t="s">
        <v>173</v>
      </c>
      <c r="L2025" s="54" t="s">
        <v>147</v>
      </c>
      <c r="M2025" s="22">
        <v>1</v>
      </c>
      <c r="N2025" s="54" t="s">
        <v>174</v>
      </c>
      <c r="T2025" s="54" t="s">
        <v>36</v>
      </c>
      <c r="U2025" s="22" t="s">
        <v>227</v>
      </c>
      <c r="AW2025" s="22"/>
      <c r="AX2025" s="20" t="str">
        <f t="shared" si="1295"/>
        <v>ncreator</v>
      </c>
      <c r="AY2025" s="20">
        <f t="shared" si="1295"/>
        <v>10</v>
      </c>
      <c r="AZ2025" s="20" t="str">
        <f t="shared" si="1295"/>
        <v>cotrcrea</v>
      </c>
      <c r="BA2025" s="20">
        <f t="shared" si="1295"/>
        <v>90</v>
      </c>
      <c r="BB2025" s="20" t="str">
        <f t="shared" si="1295"/>
        <v>nminer</v>
      </c>
      <c r="BC2025" s="20">
        <f t="shared" si="1295"/>
        <v>0</v>
      </c>
      <c r="BD2025" s="14"/>
      <c r="BJ2025" t="s">
        <v>239</v>
      </c>
      <c r="BK2025" t="s">
        <v>152</v>
      </c>
      <c r="BN2025" s="36">
        <v>73.5</v>
      </c>
      <c r="BQ2025">
        <f t="shared" si="1291"/>
        <v>1</v>
      </c>
      <c r="BR2025" s="38">
        <v>44737</v>
      </c>
      <c r="BS2025" s="22" t="s">
        <v>183</v>
      </c>
      <c r="BT2025" s="20" t="str">
        <f t="shared" si="1289"/>
        <v>BILLETFestival_COR22F205</v>
      </c>
      <c r="BV2025">
        <v>1</v>
      </c>
    </row>
    <row r="2026" spans="2:74" x14ac:dyDescent="0.3">
      <c r="B2026" s="20">
        <f t="shared" si="1293"/>
        <v>206</v>
      </c>
      <c r="C2026" s="22" t="str">
        <f t="shared" si="1294"/>
        <v>#206 Billet Festival</v>
      </c>
      <c r="D2026" t="str">
        <f t="shared" si="1292"/>
        <v>COR22F206</v>
      </c>
      <c r="E2026" s="53" t="s">
        <v>238</v>
      </c>
      <c r="F2026" s="20">
        <v>1000</v>
      </c>
      <c r="G2026" s="74" t="s">
        <v>2288</v>
      </c>
      <c r="H2026" s="23" t="s">
        <v>146</v>
      </c>
      <c r="J2026" s="54" t="s">
        <v>1020</v>
      </c>
      <c r="K2026" s="22" t="s">
        <v>173</v>
      </c>
      <c r="L2026" s="54" t="s">
        <v>147</v>
      </c>
      <c r="M2026" s="22">
        <v>1</v>
      </c>
      <c r="N2026" s="54" t="s">
        <v>174</v>
      </c>
      <c r="T2026" s="54" t="s">
        <v>36</v>
      </c>
      <c r="U2026" s="22" t="s">
        <v>227</v>
      </c>
      <c r="AW2026" s="22"/>
      <c r="AX2026" s="20" t="str">
        <f t="shared" si="1295"/>
        <v>ncreator</v>
      </c>
      <c r="AY2026" s="20">
        <f t="shared" si="1295"/>
        <v>10</v>
      </c>
      <c r="AZ2026" s="20" t="str">
        <f t="shared" si="1295"/>
        <v>cotrcrea</v>
      </c>
      <c r="BA2026" s="20">
        <f t="shared" si="1295"/>
        <v>90</v>
      </c>
      <c r="BB2026" s="20" t="str">
        <f t="shared" si="1295"/>
        <v>nminer</v>
      </c>
      <c r="BC2026" s="20">
        <f t="shared" si="1295"/>
        <v>0</v>
      </c>
      <c r="BD2026" s="14"/>
      <c r="BJ2026" t="s">
        <v>239</v>
      </c>
      <c r="BK2026" t="s">
        <v>152</v>
      </c>
      <c r="BN2026" s="36">
        <v>73.5</v>
      </c>
      <c r="BQ2026">
        <f t="shared" si="1291"/>
        <v>1</v>
      </c>
      <c r="BR2026" s="38">
        <v>44737</v>
      </c>
      <c r="BS2026" s="22" t="s">
        <v>183</v>
      </c>
      <c r="BT2026" s="20" t="str">
        <f t="shared" si="1289"/>
        <v>BILLETFestival_COR22F206</v>
      </c>
      <c r="BV2026">
        <v>1</v>
      </c>
    </row>
    <row r="2027" spans="2:74" x14ac:dyDescent="0.3">
      <c r="B2027" s="20">
        <f t="shared" si="1293"/>
        <v>207</v>
      </c>
      <c r="C2027" s="22" t="str">
        <f t="shared" si="1294"/>
        <v>#207 Billet Festival</v>
      </c>
      <c r="D2027" t="str">
        <f t="shared" si="1292"/>
        <v>COR22F207</v>
      </c>
      <c r="E2027" s="53" t="s">
        <v>238</v>
      </c>
      <c r="F2027" s="20">
        <v>1000</v>
      </c>
      <c r="G2027" s="74" t="s">
        <v>2289</v>
      </c>
      <c r="H2027" s="23" t="s">
        <v>146</v>
      </c>
      <c r="J2027" s="54" t="s">
        <v>1020</v>
      </c>
      <c r="K2027" s="22" t="s">
        <v>173</v>
      </c>
      <c r="L2027" s="54" t="s">
        <v>147</v>
      </c>
      <c r="M2027" s="22">
        <v>1</v>
      </c>
      <c r="N2027" s="54" t="s">
        <v>174</v>
      </c>
      <c r="T2027" s="54" t="s">
        <v>36</v>
      </c>
      <c r="U2027" s="22" t="s">
        <v>227</v>
      </c>
      <c r="AW2027" s="22"/>
      <c r="AX2027" s="20" t="str">
        <f t="shared" si="1295"/>
        <v>ncreator</v>
      </c>
      <c r="AY2027" s="20">
        <f t="shared" si="1295"/>
        <v>10</v>
      </c>
      <c r="AZ2027" s="20" t="str">
        <f t="shared" si="1295"/>
        <v>cotrcrea</v>
      </c>
      <c r="BA2027" s="20">
        <f t="shared" si="1295"/>
        <v>90</v>
      </c>
      <c r="BB2027" s="20" t="str">
        <f t="shared" si="1295"/>
        <v>nminer</v>
      </c>
      <c r="BC2027" s="20">
        <f t="shared" si="1295"/>
        <v>0</v>
      </c>
      <c r="BD2027" s="14"/>
      <c r="BJ2027" t="s">
        <v>239</v>
      </c>
      <c r="BK2027" t="s">
        <v>152</v>
      </c>
      <c r="BN2027" s="36">
        <v>73.5</v>
      </c>
      <c r="BQ2027">
        <f t="shared" si="1291"/>
        <v>1</v>
      </c>
      <c r="BR2027" s="38">
        <v>44737</v>
      </c>
      <c r="BS2027" s="22" t="s">
        <v>183</v>
      </c>
      <c r="BT2027" s="20" t="str">
        <f t="shared" si="1289"/>
        <v>BILLETFestival_COR22F207</v>
      </c>
      <c r="BV2027">
        <v>1</v>
      </c>
    </row>
    <row r="2028" spans="2:74" x14ac:dyDescent="0.3">
      <c r="B2028" s="20">
        <f t="shared" si="1293"/>
        <v>208</v>
      </c>
      <c r="C2028" s="22" t="str">
        <f t="shared" si="1294"/>
        <v>#208 Billet Festival</v>
      </c>
      <c r="D2028" t="str">
        <f t="shared" si="1292"/>
        <v>COR22F208</v>
      </c>
      <c r="E2028" s="53" t="s">
        <v>238</v>
      </c>
      <c r="F2028" s="20">
        <v>1000</v>
      </c>
      <c r="G2028" s="74" t="s">
        <v>2290</v>
      </c>
      <c r="H2028" s="23" t="s">
        <v>146</v>
      </c>
      <c r="J2028" s="54" t="s">
        <v>1020</v>
      </c>
      <c r="K2028" s="22" t="s">
        <v>173</v>
      </c>
      <c r="L2028" s="54" t="s">
        <v>147</v>
      </c>
      <c r="M2028" s="22">
        <v>1</v>
      </c>
      <c r="N2028" s="54" t="s">
        <v>174</v>
      </c>
      <c r="T2028" s="54" t="s">
        <v>36</v>
      </c>
      <c r="U2028" s="22" t="s">
        <v>227</v>
      </c>
      <c r="AW2028" s="22"/>
      <c r="AX2028" s="20" t="str">
        <f t="shared" si="1295"/>
        <v>ncreator</v>
      </c>
      <c r="AY2028" s="20">
        <f t="shared" si="1295"/>
        <v>10</v>
      </c>
      <c r="AZ2028" s="20" t="str">
        <f t="shared" si="1295"/>
        <v>cotrcrea</v>
      </c>
      <c r="BA2028" s="20">
        <f t="shared" si="1295"/>
        <v>90</v>
      </c>
      <c r="BB2028" s="20" t="str">
        <f t="shared" si="1295"/>
        <v>nminer</v>
      </c>
      <c r="BC2028" s="20">
        <f t="shared" si="1295"/>
        <v>0</v>
      </c>
      <c r="BD2028" s="14"/>
      <c r="BJ2028" t="s">
        <v>239</v>
      </c>
      <c r="BK2028" t="s">
        <v>152</v>
      </c>
      <c r="BN2028" s="36">
        <v>73.5</v>
      </c>
      <c r="BQ2028">
        <f t="shared" si="1291"/>
        <v>1</v>
      </c>
      <c r="BR2028" s="38">
        <v>44737</v>
      </c>
      <c r="BS2028" s="22" t="s">
        <v>183</v>
      </c>
      <c r="BT2028" s="20" t="str">
        <f t="shared" si="1289"/>
        <v>BILLETFestival_COR22F208</v>
      </c>
      <c r="BV2028">
        <v>1</v>
      </c>
    </row>
    <row r="2029" spans="2:74" x14ac:dyDescent="0.3">
      <c r="B2029" s="20">
        <f t="shared" si="1293"/>
        <v>209</v>
      </c>
      <c r="C2029" s="22" t="str">
        <f t="shared" si="1294"/>
        <v>#209 Billet Festival</v>
      </c>
      <c r="D2029" t="str">
        <f t="shared" si="1292"/>
        <v>COR22F209</v>
      </c>
      <c r="E2029" s="53" t="s">
        <v>238</v>
      </c>
      <c r="F2029" s="20">
        <v>1000</v>
      </c>
      <c r="G2029" s="74" t="s">
        <v>2291</v>
      </c>
      <c r="H2029" s="23" t="s">
        <v>146</v>
      </c>
      <c r="J2029" s="54" t="s">
        <v>1020</v>
      </c>
      <c r="K2029" s="22" t="s">
        <v>173</v>
      </c>
      <c r="L2029" s="54" t="s">
        <v>147</v>
      </c>
      <c r="M2029" s="22">
        <v>1</v>
      </c>
      <c r="N2029" s="54" t="s">
        <v>174</v>
      </c>
      <c r="T2029" s="54" t="s">
        <v>36</v>
      </c>
      <c r="U2029" s="22" t="s">
        <v>227</v>
      </c>
      <c r="AW2029" s="22"/>
      <c r="AX2029" s="20" t="str">
        <f t="shared" si="1295"/>
        <v>ncreator</v>
      </c>
      <c r="AY2029" s="20">
        <f t="shared" si="1295"/>
        <v>10</v>
      </c>
      <c r="AZ2029" s="20" t="str">
        <f t="shared" si="1295"/>
        <v>cotrcrea</v>
      </c>
      <c r="BA2029" s="20">
        <f t="shared" si="1295"/>
        <v>90</v>
      </c>
      <c r="BB2029" s="20" t="str">
        <f t="shared" si="1295"/>
        <v>nminer</v>
      </c>
      <c r="BC2029" s="20">
        <f t="shared" si="1295"/>
        <v>0</v>
      </c>
      <c r="BD2029" s="14"/>
      <c r="BJ2029" t="s">
        <v>239</v>
      </c>
      <c r="BK2029" t="s">
        <v>152</v>
      </c>
      <c r="BN2029" s="36">
        <v>73.5</v>
      </c>
      <c r="BQ2029">
        <f t="shared" si="1291"/>
        <v>1</v>
      </c>
      <c r="BR2029" s="38">
        <v>44737</v>
      </c>
      <c r="BS2029" s="22" t="s">
        <v>183</v>
      </c>
      <c r="BT2029" s="20" t="str">
        <f t="shared" si="1289"/>
        <v>BILLETFestival_COR22F209</v>
      </c>
      <c r="BV2029">
        <v>1</v>
      </c>
    </row>
    <row r="2030" spans="2:74" x14ac:dyDescent="0.3">
      <c r="B2030" s="20">
        <f t="shared" si="1293"/>
        <v>210</v>
      </c>
      <c r="C2030" s="22" t="str">
        <f t="shared" si="1294"/>
        <v>#210 Billet Festival</v>
      </c>
      <c r="D2030" t="str">
        <f t="shared" si="1292"/>
        <v>COR22F210</v>
      </c>
      <c r="E2030" s="53" t="s">
        <v>238</v>
      </c>
      <c r="F2030" s="20">
        <v>1000</v>
      </c>
      <c r="G2030" s="74" t="s">
        <v>2292</v>
      </c>
      <c r="H2030" s="23" t="s">
        <v>146</v>
      </c>
      <c r="J2030" s="54" t="s">
        <v>1020</v>
      </c>
      <c r="K2030" s="22" t="s">
        <v>173</v>
      </c>
      <c r="L2030" s="54" t="s">
        <v>147</v>
      </c>
      <c r="M2030" s="22">
        <v>1</v>
      </c>
      <c r="N2030" s="54" t="s">
        <v>174</v>
      </c>
      <c r="T2030" s="54" t="s">
        <v>36</v>
      </c>
      <c r="U2030" s="22" t="s">
        <v>227</v>
      </c>
      <c r="AW2030" s="22"/>
      <c r="AX2030" s="20" t="str">
        <f t="shared" si="1295"/>
        <v>ncreator</v>
      </c>
      <c r="AY2030" s="20">
        <f t="shared" si="1295"/>
        <v>10</v>
      </c>
      <c r="AZ2030" s="20" t="str">
        <f t="shared" si="1295"/>
        <v>cotrcrea</v>
      </c>
      <c r="BA2030" s="20">
        <f t="shared" si="1295"/>
        <v>90</v>
      </c>
      <c r="BB2030" s="20" t="str">
        <f t="shared" si="1295"/>
        <v>nminer</v>
      </c>
      <c r="BC2030" s="20">
        <f t="shared" si="1295"/>
        <v>0</v>
      </c>
      <c r="BD2030" s="14"/>
      <c r="BJ2030" t="s">
        <v>239</v>
      </c>
      <c r="BK2030" t="s">
        <v>152</v>
      </c>
      <c r="BN2030" s="36">
        <v>73.5</v>
      </c>
      <c r="BQ2030">
        <f t="shared" si="1291"/>
        <v>1</v>
      </c>
      <c r="BR2030" s="38">
        <v>44737</v>
      </c>
      <c r="BS2030" s="22" t="s">
        <v>183</v>
      </c>
      <c r="BT2030" s="20" t="str">
        <f t="shared" si="1289"/>
        <v>BILLETFestival_COR22F210</v>
      </c>
      <c r="BV2030">
        <v>1</v>
      </c>
    </row>
    <row r="2031" spans="2:74" x14ac:dyDescent="0.3">
      <c r="B2031" s="20">
        <f t="shared" si="1293"/>
        <v>211</v>
      </c>
      <c r="C2031" s="22" t="str">
        <f t="shared" si="1294"/>
        <v>#211 Billet Festival</v>
      </c>
      <c r="D2031" t="str">
        <f t="shared" si="1292"/>
        <v>COR22F211</v>
      </c>
      <c r="E2031" s="53" t="s">
        <v>238</v>
      </c>
      <c r="F2031" s="20">
        <v>1000</v>
      </c>
      <c r="G2031" s="74" t="s">
        <v>2293</v>
      </c>
      <c r="H2031" s="23" t="s">
        <v>146</v>
      </c>
      <c r="J2031" s="54" t="s">
        <v>1020</v>
      </c>
      <c r="K2031" s="22" t="s">
        <v>173</v>
      </c>
      <c r="L2031" s="54" t="s">
        <v>147</v>
      </c>
      <c r="M2031" s="22">
        <v>1</v>
      </c>
      <c r="N2031" s="54" t="s">
        <v>174</v>
      </c>
      <c r="T2031" s="54" t="s">
        <v>36</v>
      </c>
      <c r="U2031" s="22" t="s">
        <v>227</v>
      </c>
      <c r="AW2031" s="22"/>
      <c r="AX2031" s="20" t="str">
        <f t="shared" si="1295"/>
        <v>ncreator</v>
      </c>
      <c r="AY2031" s="20">
        <f t="shared" si="1295"/>
        <v>10</v>
      </c>
      <c r="AZ2031" s="20" t="str">
        <f t="shared" si="1295"/>
        <v>cotrcrea</v>
      </c>
      <c r="BA2031" s="20">
        <f t="shared" si="1295"/>
        <v>90</v>
      </c>
      <c r="BB2031" s="20" t="str">
        <f t="shared" si="1295"/>
        <v>nminer</v>
      </c>
      <c r="BC2031" s="20">
        <f t="shared" si="1295"/>
        <v>0</v>
      </c>
      <c r="BD2031" s="14"/>
      <c r="BJ2031" t="s">
        <v>239</v>
      </c>
      <c r="BK2031" t="s">
        <v>152</v>
      </c>
      <c r="BN2031" s="36">
        <v>73.5</v>
      </c>
      <c r="BQ2031">
        <f t="shared" si="1291"/>
        <v>1</v>
      </c>
      <c r="BR2031" s="38">
        <v>44737</v>
      </c>
      <c r="BS2031" s="22" t="s">
        <v>183</v>
      </c>
      <c r="BT2031" s="20" t="str">
        <f t="shared" si="1289"/>
        <v>BILLETFestival_COR22F211</v>
      </c>
      <c r="BV2031">
        <v>1</v>
      </c>
    </row>
    <row r="2032" spans="2:74" x14ac:dyDescent="0.3">
      <c r="B2032" s="20">
        <f t="shared" si="1293"/>
        <v>212</v>
      </c>
      <c r="C2032" s="22" t="str">
        <f t="shared" si="1294"/>
        <v>#212 Billet Festival</v>
      </c>
      <c r="D2032" t="str">
        <f t="shared" si="1292"/>
        <v>COR22F212</v>
      </c>
      <c r="E2032" s="53" t="s">
        <v>238</v>
      </c>
      <c r="F2032" s="20">
        <v>1000</v>
      </c>
      <c r="G2032" s="74" t="s">
        <v>2294</v>
      </c>
      <c r="H2032" s="23" t="s">
        <v>146</v>
      </c>
      <c r="J2032" s="54" t="s">
        <v>1020</v>
      </c>
      <c r="K2032" s="22" t="s">
        <v>173</v>
      </c>
      <c r="L2032" s="54" t="s">
        <v>147</v>
      </c>
      <c r="M2032" s="22">
        <v>1</v>
      </c>
      <c r="N2032" s="54" t="s">
        <v>174</v>
      </c>
      <c r="T2032" s="54" t="s">
        <v>36</v>
      </c>
      <c r="U2032" s="22" t="s">
        <v>227</v>
      </c>
      <c r="AW2032" s="22"/>
      <c r="AX2032" s="20" t="str">
        <f t="shared" ref="AX2032:BC2047" si="1296">AX2031</f>
        <v>ncreator</v>
      </c>
      <c r="AY2032" s="20">
        <f t="shared" si="1296"/>
        <v>10</v>
      </c>
      <c r="AZ2032" s="20" t="str">
        <f t="shared" si="1296"/>
        <v>cotrcrea</v>
      </c>
      <c r="BA2032" s="20">
        <f t="shared" si="1296"/>
        <v>90</v>
      </c>
      <c r="BB2032" s="20" t="str">
        <f t="shared" si="1296"/>
        <v>nminer</v>
      </c>
      <c r="BC2032" s="20">
        <f t="shared" si="1296"/>
        <v>0</v>
      </c>
      <c r="BD2032" s="14"/>
      <c r="BJ2032" t="s">
        <v>239</v>
      </c>
      <c r="BK2032" t="s">
        <v>152</v>
      </c>
      <c r="BN2032" s="36">
        <v>73.5</v>
      </c>
      <c r="BQ2032">
        <f t="shared" si="1291"/>
        <v>1</v>
      </c>
      <c r="BR2032" s="38">
        <v>44737</v>
      </c>
      <c r="BS2032" s="22" t="s">
        <v>183</v>
      </c>
      <c r="BT2032" s="20" t="str">
        <f t="shared" si="1289"/>
        <v>BILLETFestival_COR22F212</v>
      </c>
      <c r="BV2032">
        <v>1</v>
      </c>
    </row>
    <row r="2033" spans="2:74" x14ac:dyDescent="0.3">
      <c r="B2033" s="20">
        <f t="shared" si="1293"/>
        <v>213</v>
      </c>
      <c r="C2033" s="22" t="str">
        <f t="shared" si="1294"/>
        <v>#213 Billet Festival</v>
      </c>
      <c r="D2033" t="str">
        <f t="shared" si="1292"/>
        <v>COR22F213</v>
      </c>
      <c r="E2033" s="53" t="s">
        <v>238</v>
      </c>
      <c r="F2033" s="20">
        <v>1000</v>
      </c>
      <c r="G2033" s="74" t="s">
        <v>2295</v>
      </c>
      <c r="H2033" s="23" t="s">
        <v>146</v>
      </c>
      <c r="J2033" s="54" t="s">
        <v>1020</v>
      </c>
      <c r="K2033" s="22" t="s">
        <v>173</v>
      </c>
      <c r="L2033" s="54" t="s">
        <v>147</v>
      </c>
      <c r="M2033" s="22">
        <v>1</v>
      </c>
      <c r="N2033" s="54" t="s">
        <v>174</v>
      </c>
      <c r="T2033" s="54" t="s">
        <v>36</v>
      </c>
      <c r="U2033" s="22" t="s">
        <v>227</v>
      </c>
      <c r="AW2033" s="22"/>
      <c r="AX2033" s="20" t="str">
        <f t="shared" si="1296"/>
        <v>ncreator</v>
      </c>
      <c r="AY2033" s="20">
        <f t="shared" si="1296"/>
        <v>10</v>
      </c>
      <c r="AZ2033" s="20" t="str">
        <f t="shared" si="1296"/>
        <v>cotrcrea</v>
      </c>
      <c r="BA2033" s="20">
        <f t="shared" si="1296"/>
        <v>90</v>
      </c>
      <c r="BB2033" s="20" t="str">
        <f t="shared" si="1296"/>
        <v>nminer</v>
      </c>
      <c r="BC2033" s="20">
        <f t="shared" si="1296"/>
        <v>0</v>
      </c>
      <c r="BD2033" s="14"/>
      <c r="BJ2033" t="s">
        <v>239</v>
      </c>
      <c r="BK2033" t="s">
        <v>152</v>
      </c>
      <c r="BN2033" s="36">
        <v>73.5</v>
      </c>
      <c r="BQ2033">
        <f t="shared" si="1291"/>
        <v>1</v>
      </c>
      <c r="BR2033" s="38">
        <v>44737</v>
      </c>
      <c r="BS2033" s="22" t="s">
        <v>183</v>
      </c>
      <c r="BT2033" s="20" t="str">
        <f t="shared" si="1289"/>
        <v>BILLETFestival_COR22F213</v>
      </c>
      <c r="BV2033">
        <v>1</v>
      </c>
    </row>
    <row r="2034" spans="2:74" x14ac:dyDescent="0.3">
      <c r="B2034" s="20">
        <f t="shared" si="1293"/>
        <v>214</v>
      </c>
      <c r="C2034" s="22" t="str">
        <f t="shared" si="1294"/>
        <v>#214 Billet Festival</v>
      </c>
      <c r="D2034" t="str">
        <f t="shared" si="1292"/>
        <v>COR22F214</v>
      </c>
      <c r="E2034" s="53" t="s">
        <v>238</v>
      </c>
      <c r="F2034" s="20">
        <v>1000</v>
      </c>
      <c r="G2034" s="74" t="s">
        <v>2296</v>
      </c>
      <c r="H2034" s="23" t="s">
        <v>146</v>
      </c>
      <c r="J2034" s="54" t="s">
        <v>1020</v>
      </c>
      <c r="K2034" s="22" t="s">
        <v>173</v>
      </c>
      <c r="L2034" s="54" t="s">
        <v>147</v>
      </c>
      <c r="M2034" s="22">
        <v>1</v>
      </c>
      <c r="N2034" s="54" t="s">
        <v>174</v>
      </c>
      <c r="T2034" s="54" t="s">
        <v>36</v>
      </c>
      <c r="U2034" s="22" t="s">
        <v>227</v>
      </c>
      <c r="AW2034" s="22"/>
      <c r="AX2034" s="20" t="str">
        <f t="shared" si="1296"/>
        <v>ncreator</v>
      </c>
      <c r="AY2034" s="20">
        <f t="shared" si="1296"/>
        <v>10</v>
      </c>
      <c r="AZ2034" s="20" t="str">
        <f t="shared" si="1296"/>
        <v>cotrcrea</v>
      </c>
      <c r="BA2034" s="20">
        <f t="shared" si="1296"/>
        <v>90</v>
      </c>
      <c r="BB2034" s="20" t="str">
        <f t="shared" si="1296"/>
        <v>nminer</v>
      </c>
      <c r="BC2034" s="20">
        <f t="shared" si="1296"/>
        <v>0</v>
      </c>
      <c r="BD2034" s="14"/>
      <c r="BJ2034" t="s">
        <v>239</v>
      </c>
      <c r="BK2034" t="s">
        <v>152</v>
      </c>
      <c r="BN2034" s="36">
        <v>73.5</v>
      </c>
      <c r="BQ2034">
        <f t="shared" si="1291"/>
        <v>1</v>
      </c>
      <c r="BR2034" s="38">
        <v>44737</v>
      </c>
      <c r="BS2034" s="22" t="s">
        <v>183</v>
      </c>
      <c r="BT2034" s="20" t="str">
        <f t="shared" si="1289"/>
        <v>BILLETFestival_COR22F214</v>
      </c>
      <c r="BV2034">
        <v>1</v>
      </c>
    </row>
    <row r="2035" spans="2:74" x14ac:dyDescent="0.3">
      <c r="B2035" s="20">
        <f t="shared" si="1293"/>
        <v>215</v>
      </c>
      <c r="C2035" s="22" t="str">
        <f t="shared" si="1294"/>
        <v>#215 Billet Festival</v>
      </c>
      <c r="D2035" t="str">
        <f t="shared" si="1292"/>
        <v>COR22F215</v>
      </c>
      <c r="E2035" s="53" t="s">
        <v>238</v>
      </c>
      <c r="F2035" s="20">
        <v>1000</v>
      </c>
      <c r="G2035" s="74" t="s">
        <v>2297</v>
      </c>
      <c r="H2035" s="23" t="s">
        <v>146</v>
      </c>
      <c r="J2035" s="54" t="s">
        <v>1020</v>
      </c>
      <c r="K2035" s="22" t="s">
        <v>173</v>
      </c>
      <c r="L2035" s="54" t="s">
        <v>147</v>
      </c>
      <c r="M2035" s="22">
        <v>1</v>
      </c>
      <c r="N2035" s="54" t="s">
        <v>174</v>
      </c>
      <c r="T2035" s="54" t="s">
        <v>36</v>
      </c>
      <c r="U2035" s="22" t="s">
        <v>227</v>
      </c>
      <c r="AW2035" s="22"/>
      <c r="AX2035" s="20" t="str">
        <f t="shared" si="1296"/>
        <v>ncreator</v>
      </c>
      <c r="AY2035" s="20">
        <f t="shared" si="1296"/>
        <v>10</v>
      </c>
      <c r="AZ2035" s="20" t="str">
        <f t="shared" si="1296"/>
        <v>cotrcrea</v>
      </c>
      <c r="BA2035" s="20">
        <f t="shared" si="1296"/>
        <v>90</v>
      </c>
      <c r="BB2035" s="20" t="str">
        <f t="shared" si="1296"/>
        <v>nminer</v>
      </c>
      <c r="BC2035" s="20">
        <f t="shared" si="1296"/>
        <v>0</v>
      </c>
      <c r="BD2035" s="14"/>
      <c r="BJ2035" t="s">
        <v>239</v>
      </c>
      <c r="BK2035" t="s">
        <v>152</v>
      </c>
      <c r="BN2035" s="36">
        <v>73.5</v>
      </c>
      <c r="BQ2035">
        <f t="shared" si="1291"/>
        <v>1</v>
      </c>
      <c r="BR2035" s="38">
        <v>44737</v>
      </c>
      <c r="BS2035" s="22" t="s">
        <v>183</v>
      </c>
      <c r="BT2035" s="20" t="str">
        <f t="shared" si="1289"/>
        <v>BILLETFestival_COR22F215</v>
      </c>
      <c r="BV2035">
        <v>1</v>
      </c>
    </row>
    <row r="2036" spans="2:74" x14ac:dyDescent="0.3">
      <c r="B2036" s="20">
        <f t="shared" si="1293"/>
        <v>216</v>
      </c>
      <c r="C2036" s="22" t="str">
        <f t="shared" si="1294"/>
        <v>#216 Billet Festival</v>
      </c>
      <c r="D2036" t="str">
        <f t="shared" si="1292"/>
        <v>COR22F216</v>
      </c>
      <c r="E2036" s="53" t="s">
        <v>238</v>
      </c>
      <c r="F2036" s="20">
        <v>1000</v>
      </c>
      <c r="G2036" s="74" t="s">
        <v>2298</v>
      </c>
      <c r="H2036" s="23" t="s">
        <v>146</v>
      </c>
      <c r="J2036" s="54" t="s">
        <v>1020</v>
      </c>
      <c r="K2036" s="22" t="s">
        <v>173</v>
      </c>
      <c r="L2036" s="54" t="s">
        <v>147</v>
      </c>
      <c r="M2036" s="22">
        <v>1</v>
      </c>
      <c r="N2036" s="54" t="s">
        <v>174</v>
      </c>
      <c r="T2036" s="54" t="s">
        <v>36</v>
      </c>
      <c r="U2036" s="22" t="s">
        <v>227</v>
      </c>
      <c r="AW2036" s="22"/>
      <c r="AX2036" s="20" t="str">
        <f t="shared" si="1296"/>
        <v>ncreator</v>
      </c>
      <c r="AY2036" s="20">
        <f t="shared" si="1296"/>
        <v>10</v>
      </c>
      <c r="AZ2036" s="20" t="str">
        <f t="shared" si="1296"/>
        <v>cotrcrea</v>
      </c>
      <c r="BA2036" s="20">
        <f t="shared" si="1296"/>
        <v>90</v>
      </c>
      <c r="BB2036" s="20" t="str">
        <f t="shared" si="1296"/>
        <v>nminer</v>
      </c>
      <c r="BC2036" s="20">
        <f t="shared" si="1296"/>
        <v>0</v>
      </c>
      <c r="BD2036" s="14"/>
      <c r="BJ2036" t="s">
        <v>239</v>
      </c>
      <c r="BK2036" t="s">
        <v>152</v>
      </c>
      <c r="BN2036" s="36">
        <v>73.5</v>
      </c>
      <c r="BQ2036">
        <f t="shared" si="1291"/>
        <v>1</v>
      </c>
      <c r="BR2036" s="38">
        <v>44737</v>
      </c>
      <c r="BS2036" s="22" t="s">
        <v>183</v>
      </c>
      <c r="BT2036" s="20" t="str">
        <f t="shared" si="1289"/>
        <v>BILLETFestival_COR22F216</v>
      </c>
      <c r="BV2036">
        <v>1</v>
      </c>
    </row>
    <row r="2037" spans="2:74" x14ac:dyDescent="0.3">
      <c r="B2037" s="20">
        <f t="shared" si="1293"/>
        <v>217</v>
      </c>
      <c r="C2037" s="22" t="str">
        <f t="shared" si="1294"/>
        <v>#217 Billet Festival</v>
      </c>
      <c r="D2037" t="str">
        <f t="shared" si="1292"/>
        <v>COR22F217</v>
      </c>
      <c r="E2037" s="53" t="s">
        <v>238</v>
      </c>
      <c r="F2037" s="20">
        <v>1000</v>
      </c>
      <c r="G2037" s="74" t="s">
        <v>2299</v>
      </c>
      <c r="H2037" s="23" t="s">
        <v>146</v>
      </c>
      <c r="J2037" s="54" t="s">
        <v>1020</v>
      </c>
      <c r="K2037" s="22" t="s">
        <v>173</v>
      </c>
      <c r="L2037" s="54" t="s">
        <v>147</v>
      </c>
      <c r="M2037" s="22">
        <v>1</v>
      </c>
      <c r="N2037" s="54" t="s">
        <v>174</v>
      </c>
      <c r="T2037" s="54" t="s">
        <v>36</v>
      </c>
      <c r="U2037" s="22" t="s">
        <v>227</v>
      </c>
      <c r="AW2037" s="22"/>
      <c r="AX2037" s="20" t="str">
        <f t="shared" si="1296"/>
        <v>ncreator</v>
      </c>
      <c r="AY2037" s="20">
        <f t="shared" si="1296"/>
        <v>10</v>
      </c>
      <c r="AZ2037" s="20" t="str">
        <f t="shared" si="1296"/>
        <v>cotrcrea</v>
      </c>
      <c r="BA2037" s="20">
        <f t="shared" si="1296"/>
        <v>90</v>
      </c>
      <c r="BB2037" s="20" t="str">
        <f t="shared" si="1296"/>
        <v>nminer</v>
      </c>
      <c r="BC2037" s="20">
        <f t="shared" si="1296"/>
        <v>0</v>
      </c>
      <c r="BD2037" s="14"/>
      <c r="BJ2037" t="s">
        <v>239</v>
      </c>
      <c r="BK2037" t="s">
        <v>152</v>
      </c>
      <c r="BN2037" s="36">
        <v>73.5</v>
      </c>
      <c r="BQ2037">
        <f t="shared" si="1291"/>
        <v>1</v>
      </c>
      <c r="BR2037" s="38">
        <v>44737</v>
      </c>
      <c r="BS2037" s="22" t="s">
        <v>183</v>
      </c>
      <c r="BT2037" s="20" t="str">
        <f t="shared" si="1289"/>
        <v>BILLETFestival_COR22F217</v>
      </c>
      <c r="BV2037">
        <v>1</v>
      </c>
    </row>
    <row r="2038" spans="2:74" x14ac:dyDescent="0.3">
      <c r="B2038" s="20">
        <f t="shared" si="1293"/>
        <v>218</v>
      </c>
      <c r="C2038" s="22" t="str">
        <f t="shared" si="1294"/>
        <v>#218 Billet Festival</v>
      </c>
      <c r="D2038" t="str">
        <f t="shared" si="1292"/>
        <v>COR22F218</v>
      </c>
      <c r="E2038" s="53" t="s">
        <v>238</v>
      </c>
      <c r="F2038" s="20">
        <v>1000</v>
      </c>
      <c r="G2038" s="74" t="s">
        <v>2300</v>
      </c>
      <c r="H2038" s="23" t="s">
        <v>146</v>
      </c>
      <c r="J2038" s="54" t="s">
        <v>1020</v>
      </c>
      <c r="K2038" s="22" t="s">
        <v>173</v>
      </c>
      <c r="L2038" s="54" t="s">
        <v>147</v>
      </c>
      <c r="M2038" s="22">
        <v>1</v>
      </c>
      <c r="N2038" s="54" t="s">
        <v>174</v>
      </c>
      <c r="T2038" s="54" t="s">
        <v>36</v>
      </c>
      <c r="U2038" s="22" t="s">
        <v>227</v>
      </c>
      <c r="AW2038" s="22"/>
      <c r="AX2038" s="20" t="str">
        <f t="shared" si="1296"/>
        <v>ncreator</v>
      </c>
      <c r="AY2038" s="20">
        <f t="shared" si="1296"/>
        <v>10</v>
      </c>
      <c r="AZ2038" s="20" t="str">
        <f t="shared" si="1296"/>
        <v>cotrcrea</v>
      </c>
      <c r="BA2038" s="20">
        <f t="shared" si="1296"/>
        <v>90</v>
      </c>
      <c r="BB2038" s="20" t="str">
        <f t="shared" si="1296"/>
        <v>nminer</v>
      </c>
      <c r="BC2038" s="20">
        <f t="shared" si="1296"/>
        <v>0</v>
      </c>
      <c r="BD2038" s="14"/>
      <c r="BJ2038" t="s">
        <v>239</v>
      </c>
      <c r="BK2038" t="s">
        <v>152</v>
      </c>
      <c r="BN2038" s="36">
        <v>73.5</v>
      </c>
      <c r="BQ2038">
        <f t="shared" si="1291"/>
        <v>1</v>
      </c>
      <c r="BR2038" s="38">
        <v>44737</v>
      </c>
      <c r="BS2038" s="22" t="s">
        <v>183</v>
      </c>
      <c r="BT2038" s="20" t="str">
        <f t="shared" si="1289"/>
        <v>BILLETFestival_COR22F218</v>
      </c>
      <c r="BV2038">
        <v>1</v>
      </c>
    </row>
    <row r="2039" spans="2:74" x14ac:dyDescent="0.3">
      <c r="B2039" s="20">
        <f t="shared" si="1293"/>
        <v>219</v>
      </c>
      <c r="C2039" s="22" t="str">
        <f t="shared" si="1294"/>
        <v>#219 Billet Festival</v>
      </c>
      <c r="D2039" t="str">
        <f t="shared" si="1292"/>
        <v>COR22F219</v>
      </c>
      <c r="E2039" s="53" t="s">
        <v>238</v>
      </c>
      <c r="F2039" s="20">
        <v>1000</v>
      </c>
      <c r="G2039" s="74" t="s">
        <v>2301</v>
      </c>
      <c r="H2039" s="23" t="s">
        <v>146</v>
      </c>
      <c r="J2039" s="54" t="s">
        <v>1020</v>
      </c>
      <c r="K2039" s="22" t="s">
        <v>173</v>
      </c>
      <c r="L2039" s="54" t="s">
        <v>147</v>
      </c>
      <c r="M2039" s="22">
        <v>1</v>
      </c>
      <c r="N2039" s="54" t="s">
        <v>174</v>
      </c>
      <c r="T2039" s="54" t="s">
        <v>36</v>
      </c>
      <c r="U2039" s="22" t="s">
        <v>227</v>
      </c>
      <c r="AW2039" s="22"/>
      <c r="AX2039" s="20" t="str">
        <f t="shared" si="1296"/>
        <v>ncreator</v>
      </c>
      <c r="AY2039" s="20">
        <f t="shared" si="1296"/>
        <v>10</v>
      </c>
      <c r="AZ2039" s="20" t="str">
        <f t="shared" si="1296"/>
        <v>cotrcrea</v>
      </c>
      <c r="BA2039" s="20">
        <f t="shared" si="1296"/>
        <v>90</v>
      </c>
      <c r="BB2039" s="20" t="str">
        <f t="shared" si="1296"/>
        <v>nminer</v>
      </c>
      <c r="BC2039" s="20">
        <f t="shared" si="1296"/>
        <v>0</v>
      </c>
      <c r="BD2039" s="14"/>
      <c r="BJ2039" t="s">
        <v>239</v>
      </c>
      <c r="BK2039" t="s">
        <v>152</v>
      </c>
      <c r="BN2039" s="36">
        <v>73.5</v>
      </c>
      <c r="BQ2039">
        <f t="shared" si="1291"/>
        <v>1</v>
      </c>
      <c r="BR2039" s="38">
        <v>44737</v>
      </c>
      <c r="BS2039" s="22" t="s">
        <v>183</v>
      </c>
      <c r="BT2039" s="20" t="str">
        <f t="shared" si="1289"/>
        <v>BILLETFestival_COR22F219</v>
      </c>
      <c r="BV2039">
        <v>1</v>
      </c>
    </row>
    <row r="2040" spans="2:74" x14ac:dyDescent="0.3">
      <c r="B2040" s="20">
        <f t="shared" si="1293"/>
        <v>220</v>
      </c>
      <c r="C2040" s="22" t="str">
        <f t="shared" si="1294"/>
        <v>#220 Billet Festival</v>
      </c>
      <c r="D2040" t="str">
        <f t="shared" si="1292"/>
        <v>COR22F220</v>
      </c>
      <c r="E2040" s="53" t="s">
        <v>238</v>
      </c>
      <c r="F2040" s="20">
        <v>1000</v>
      </c>
      <c r="G2040" s="74" t="s">
        <v>2302</v>
      </c>
      <c r="H2040" s="23" t="s">
        <v>146</v>
      </c>
      <c r="J2040" s="54" t="s">
        <v>1020</v>
      </c>
      <c r="K2040" s="22" t="s">
        <v>173</v>
      </c>
      <c r="L2040" s="54" t="s">
        <v>147</v>
      </c>
      <c r="M2040" s="22">
        <v>1</v>
      </c>
      <c r="N2040" s="54" t="s">
        <v>174</v>
      </c>
      <c r="T2040" s="54" t="s">
        <v>36</v>
      </c>
      <c r="U2040" s="22" t="s">
        <v>227</v>
      </c>
      <c r="AW2040" s="22"/>
      <c r="AX2040" s="20" t="str">
        <f t="shared" si="1296"/>
        <v>ncreator</v>
      </c>
      <c r="AY2040" s="20">
        <f t="shared" si="1296"/>
        <v>10</v>
      </c>
      <c r="AZ2040" s="20" t="str">
        <f t="shared" si="1296"/>
        <v>cotrcrea</v>
      </c>
      <c r="BA2040" s="20">
        <f t="shared" si="1296"/>
        <v>90</v>
      </c>
      <c r="BB2040" s="20" t="str">
        <f t="shared" si="1296"/>
        <v>nminer</v>
      </c>
      <c r="BC2040" s="20">
        <f t="shared" si="1296"/>
        <v>0</v>
      </c>
      <c r="BD2040" s="14"/>
      <c r="BJ2040" t="s">
        <v>239</v>
      </c>
      <c r="BK2040" t="s">
        <v>152</v>
      </c>
      <c r="BN2040" s="36">
        <v>73.5</v>
      </c>
      <c r="BQ2040">
        <f t="shared" si="1291"/>
        <v>1</v>
      </c>
      <c r="BR2040" s="38">
        <v>44737</v>
      </c>
      <c r="BS2040" s="22" t="s">
        <v>183</v>
      </c>
      <c r="BT2040" s="20" t="str">
        <f t="shared" si="1289"/>
        <v>BILLETFestival_COR22F220</v>
      </c>
      <c r="BV2040">
        <v>1</v>
      </c>
    </row>
    <row r="2041" spans="2:74" x14ac:dyDescent="0.3">
      <c r="B2041" s="20">
        <f t="shared" si="1293"/>
        <v>221</v>
      </c>
      <c r="C2041" s="22" t="str">
        <f t="shared" si="1294"/>
        <v>#221 Billet Festival</v>
      </c>
      <c r="D2041" t="str">
        <f t="shared" si="1292"/>
        <v>COR22F221</v>
      </c>
      <c r="E2041" s="53" t="s">
        <v>238</v>
      </c>
      <c r="F2041" s="20">
        <v>1000</v>
      </c>
      <c r="G2041" s="74" t="s">
        <v>2303</v>
      </c>
      <c r="H2041" s="23" t="s">
        <v>146</v>
      </c>
      <c r="J2041" s="54" t="s">
        <v>1020</v>
      </c>
      <c r="K2041" s="22" t="s">
        <v>173</v>
      </c>
      <c r="L2041" s="54" t="s">
        <v>147</v>
      </c>
      <c r="M2041" s="22">
        <v>1</v>
      </c>
      <c r="N2041" s="54" t="s">
        <v>174</v>
      </c>
      <c r="T2041" s="54" t="s">
        <v>36</v>
      </c>
      <c r="U2041" s="22" t="s">
        <v>227</v>
      </c>
      <c r="AW2041" s="22"/>
      <c r="AX2041" s="20" t="str">
        <f t="shared" si="1296"/>
        <v>ncreator</v>
      </c>
      <c r="AY2041" s="20">
        <f t="shared" si="1296"/>
        <v>10</v>
      </c>
      <c r="AZ2041" s="20" t="str">
        <f t="shared" si="1296"/>
        <v>cotrcrea</v>
      </c>
      <c r="BA2041" s="20">
        <f t="shared" si="1296"/>
        <v>90</v>
      </c>
      <c r="BB2041" s="20" t="str">
        <f t="shared" si="1296"/>
        <v>nminer</v>
      </c>
      <c r="BC2041" s="20">
        <f t="shared" si="1296"/>
        <v>0</v>
      </c>
      <c r="BD2041" s="14"/>
      <c r="BJ2041" t="s">
        <v>239</v>
      </c>
      <c r="BK2041" t="s">
        <v>152</v>
      </c>
      <c r="BN2041" s="36">
        <v>73.5</v>
      </c>
      <c r="BQ2041">
        <f t="shared" si="1291"/>
        <v>1</v>
      </c>
      <c r="BR2041" s="38">
        <v>44737</v>
      </c>
      <c r="BS2041" s="22" t="s">
        <v>183</v>
      </c>
      <c r="BT2041" s="20" t="str">
        <f t="shared" si="1289"/>
        <v>BILLETFestival_COR22F221</v>
      </c>
      <c r="BV2041">
        <v>1</v>
      </c>
    </row>
    <row r="2042" spans="2:74" x14ac:dyDescent="0.3">
      <c r="B2042" s="20">
        <f t="shared" si="1293"/>
        <v>222</v>
      </c>
      <c r="C2042" s="22" t="str">
        <f t="shared" si="1294"/>
        <v>#222 Billet Festival</v>
      </c>
      <c r="D2042" t="str">
        <f t="shared" si="1292"/>
        <v>COR22F222</v>
      </c>
      <c r="E2042" s="53" t="s">
        <v>238</v>
      </c>
      <c r="F2042" s="20">
        <v>1000</v>
      </c>
      <c r="G2042" s="74" t="s">
        <v>2304</v>
      </c>
      <c r="H2042" s="23" t="s">
        <v>146</v>
      </c>
      <c r="J2042" s="54" t="s">
        <v>1020</v>
      </c>
      <c r="K2042" s="22" t="s">
        <v>173</v>
      </c>
      <c r="L2042" s="54" t="s">
        <v>147</v>
      </c>
      <c r="M2042" s="22">
        <v>1</v>
      </c>
      <c r="N2042" s="54" t="s">
        <v>174</v>
      </c>
      <c r="T2042" s="54" t="s">
        <v>36</v>
      </c>
      <c r="U2042" s="22" t="s">
        <v>227</v>
      </c>
      <c r="AW2042" s="22"/>
      <c r="AX2042" s="20" t="str">
        <f t="shared" si="1296"/>
        <v>ncreator</v>
      </c>
      <c r="AY2042" s="20">
        <f t="shared" si="1296"/>
        <v>10</v>
      </c>
      <c r="AZ2042" s="20" t="str">
        <f t="shared" si="1296"/>
        <v>cotrcrea</v>
      </c>
      <c r="BA2042" s="20">
        <f t="shared" si="1296"/>
        <v>90</v>
      </c>
      <c r="BB2042" s="20" t="str">
        <f t="shared" si="1296"/>
        <v>nminer</v>
      </c>
      <c r="BC2042" s="20">
        <f t="shared" si="1296"/>
        <v>0</v>
      </c>
      <c r="BD2042" s="14"/>
      <c r="BJ2042" t="s">
        <v>239</v>
      </c>
      <c r="BK2042" t="s">
        <v>152</v>
      </c>
      <c r="BN2042" s="36">
        <v>73.5</v>
      </c>
      <c r="BQ2042">
        <f t="shared" si="1291"/>
        <v>1</v>
      </c>
      <c r="BR2042" s="38">
        <v>44737</v>
      </c>
      <c r="BS2042" s="22" t="s">
        <v>183</v>
      </c>
      <c r="BT2042" s="20" t="str">
        <f t="shared" si="1289"/>
        <v>BILLETFestival_COR22F222</v>
      </c>
      <c r="BV2042">
        <v>1</v>
      </c>
    </row>
    <row r="2043" spans="2:74" x14ac:dyDescent="0.3">
      <c r="B2043" s="20">
        <f t="shared" si="1293"/>
        <v>223</v>
      </c>
      <c r="C2043" s="22" t="str">
        <f t="shared" si="1294"/>
        <v>#223 Billet Festival</v>
      </c>
      <c r="D2043" t="str">
        <f t="shared" si="1292"/>
        <v>COR22F223</v>
      </c>
      <c r="E2043" s="53" t="s">
        <v>238</v>
      </c>
      <c r="F2043" s="20">
        <v>1000</v>
      </c>
      <c r="G2043" s="74" t="s">
        <v>2305</v>
      </c>
      <c r="H2043" s="23" t="s">
        <v>146</v>
      </c>
      <c r="J2043" s="54" t="s">
        <v>1020</v>
      </c>
      <c r="K2043" s="22" t="s">
        <v>173</v>
      </c>
      <c r="L2043" s="54" t="s">
        <v>147</v>
      </c>
      <c r="M2043" s="22">
        <v>1</v>
      </c>
      <c r="N2043" s="54" t="s">
        <v>174</v>
      </c>
      <c r="T2043" s="54" t="s">
        <v>36</v>
      </c>
      <c r="U2043" s="22" t="s">
        <v>227</v>
      </c>
      <c r="AW2043" s="22"/>
      <c r="AX2043" s="20" t="str">
        <f t="shared" si="1296"/>
        <v>ncreator</v>
      </c>
      <c r="AY2043" s="20">
        <f t="shared" si="1296"/>
        <v>10</v>
      </c>
      <c r="AZ2043" s="20" t="str">
        <f t="shared" si="1296"/>
        <v>cotrcrea</v>
      </c>
      <c r="BA2043" s="20">
        <f t="shared" si="1296"/>
        <v>90</v>
      </c>
      <c r="BB2043" s="20" t="str">
        <f t="shared" si="1296"/>
        <v>nminer</v>
      </c>
      <c r="BC2043" s="20">
        <f t="shared" si="1296"/>
        <v>0</v>
      </c>
      <c r="BD2043" s="14"/>
      <c r="BJ2043" t="s">
        <v>239</v>
      </c>
      <c r="BK2043" t="s">
        <v>152</v>
      </c>
      <c r="BN2043" s="36">
        <v>73.5</v>
      </c>
      <c r="BQ2043">
        <f t="shared" si="1291"/>
        <v>1</v>
      </c>
      <c r="BR2043" s="38">
        <v>44737</v>
      </c>
      <c r="BS2043" s="22" t="s">
        <v>183</v>
      </c>
      <c r="BT2043" s="20" t="str">
        <f t="shared" si="1289"/>
        <v>BILLETFestival_COR22F223</v>
      </c>
      <c r="BV2043">
        <v>1</v>
      </c>
    </row>
    <row r="2044" spans="2:74" x14ac:dyDescent="0.3">
      <c r="B2044" s="20">
        <f t="shared" si="1293"/>
        <v>224</v>
      </c>
      <c r="C2044" s="22" t="str">
        <f t="shared" si="1294"/>
        <v>#224 Billet Festival</v>
      </c>
      <c r="D2044" t="str">
        <f t="shared" si="1292"/>
        <v>COR22F224</v>
      </c>
      <c r="E2044" s="53" t="s">
        <v>238</v>
      </c>
      <c r="F2044" s="20">
        <v>1000</v>
      </c>
      <c r="G2044" s="74" t="s">
        <v>2306</v>
      </c>
      <c r="H2044" s="23" t="s">
        <v>146</v>
      </c>
      <c r="J2044" s="54" t="s">
        <v>1020</v>
      </c>
      <c r="K2044" s="22" t="s">
        <v>173</v>
      </c>
      <c r="L2044" s="54" t="s">
        <v>147</v>
      </c>
      <c r="M2044" s="22">
        <v>1</v>
      </c>
      <c r="N2044" s="54" t="s">
        <v>174</v>
      </c>
      <c r="T2044" s="54" t="s">
        <v>36</v>
      </c>
      <c r="U2044" s="22" t="s">
        <v>227</v>
      </c>
      <c r="AW2044" s="22"/>
      <c r="AX2044" s="20" t="str">
        <f t="shared" si="1296"/>
        <v>ncreator</v>
      </c>
      <c r="AY2044" s="20">
        <f t="shared" si="1296"/>
        <v>10</v>
      </c>
      <c r="AZ2044" s="20" t="str">
        <f t="shared" si="1296"/>
        <v>cotrcrea</v>
      </c>
      <c r="BA2044" s="20">
        <f t="shared" si="1296"/>
        <v>90</v>
      </c>
      <c r="BB2044" s="20" t="str">
        <f t="shared" si="1296"/>
        <v>nminer</v>
      </c>
      <c r="BC2044" s="20">
        <f t="shared" si="1296"/>
        <v>0</v>
      </c>
      <c r="BD2044" s="14"/>
      <c r="BJ2044" t="s">
        <v>239</v>
      </c>
      <c r="BK2044" t="s">
        <v>152</v>
      </c>
      <c r="BN2044" s="36">
        <v>73.5</v>
      </c>
      <c r="BQ2044">
        <f t="shared" si="1291"/>
        <v>1</v>
      </c>
      <c r="BR2044" s="38">
        <v>44737</v>
      </c>
      <c r="BS2044" s="22" t="s">
        <v>183</v>
      </c>
      <c r="BT2044" s="20" t="str">
        <f t="shared" si="1289"/>
        <v>BILLETFestival_COR22F224</v>
      </c>
      <c r="BV2044">
        <v>1</v>
      </c>
    </row>
    <row r="2045" spans="2:74" x14ac:dyDescent="0.3">
      <c r="B2045" s="20">
        <f t="shared" si="1293"/>
        <v>225</v>
      </c>
      <c r="C2045" s="22" t="str">
        <f t="shared" si="1294"/>
        <v>#225 Billet Festival</v>
      </c>
      <c r="D2045" t="str">
        <f t="shared" si="1292"/>
        <v>COR22F225</v>
      </c>
      <c r="E2045" s="53" t="s">
        <v>238</v>
      </c>
      <c r="F2045" s="20">
        <v>1000</v>
      </c>
      <c r="G2045" s="74" t="s">
        <v>2307</v>
      </c>
      <c r="H2045" s="23" t="s">
        <v>146</v>
      </c>
      <c r="J2045" s="54" t="s">
        <v>1020</v>
      </c>
      <c r="K2045" s="22" t="s">
        <v>173</v>
      </c>
      <c r="L2045" s="54" t="s">
        <v>147</v>
      </c>
      <c r="M2045" s="22">
        <v>1</v>
      </c>
      <c r="N2045" s="54" t="s">
        <v>174</v>
      </c>
      <c r="T2045" s="54" t="s">
        <v>36</v>
      </c>
      <c r="U2045" s="22" t="s">
        <v>227</v>
      </c>
      <c r="AW2045" s="22"/>
      <c r="AX2045" s="20" t="str">
        <f t="shared" si="1296"/>
        <v>ncreator</v>
      </c>
      <c r="AY2045" s="20">
        <f t="shared" si="1296"/>
        <v>10</v>
      </c>
      <c r="AZ2045" s="20" t="str">
        <f t="shared" si="1296"/>
        <v>cotrcrea</v>
      </c>
      <c r="BA2045" s="20">
        <f t="shared" si="1296"/>
        <v>90</v>
      </c>
      <c r="BB2045" s="20" t="str">
        <f t="shared" si="1296"/>
        <v>nminer</v>
      </c>
      <c r="BC2045" s="20">
        <f t="shared" si="1296"/>
        <v>0</v>
      </c>
      <c r="BD2045" s="14"/>
      <c r="BJ2045" t="s">
        <v>239</v>
      </c>
      <c r="BK2045" t="s">
        <v>152</v>
      </c>
      <c r="BN2045" s="36">
        <v>73.5</v>
      </c>
      <c r="BQ2045">
        <f t="shared" si="1291"/>
        <v>1</v>
      </c>
      <c r="BR2045" s="38">
        <v>44737</v>
      </c>
      <c r="BS2045" s="22" t="s">
        <v>183</v>
      </c>
      <c r="BT2045" s="20" t="str">
        <f t="shared" si="1289"/>
        <v>BILLETFestival_COR22F225</v>
      </c>
      <c r="BV2045">
        <v>1</v>
      </c>
    </row>
    <row r="2046" spans="2:74" x14ac:dyDescent="0.3">
      <c r="B2046" s="20">
        <f t="shared" si="1293"/>
        <v>226</v>
      </c>
      <c r="C2046" s="22" t="str">
        <f t="shared" si="1294"/>
        <v>#226 Billet Festival</v>
      </c>
      <c r="D2046" t="str">
        <f t="shared" si="1292"/>
        <v>COR22F226</v>
      </c>
      <c r="E2046" s="53" t="s">
        <v>238</v>
      </c>
      <c r="F2046" s="20">
        <v>1000</v>
      </c>
      <c r="G2046" s="74" t="s">
        <v>2308</v>
      </c>
      <c r="H2046" s="23" t="s">
        <v>146</v>
      </c>
      <c r="J2046" s="54" t="s">
        <v>1020</v>
      </c>
      <c r="K2046" s="22" t="s">
        <v>173</v>
      </c>
      <c r="L2046" s="54" t="s">
        <v>147</v>
      </c>
      <c r="M2046" s="22">
        <v>1</v>
      </c>
      <c r="N2046" s="54" t="s">
        <v>174</v>
      </c>
      <c r="T2046" s="54" t="s">
        <v>36</v>
      </c>
      <c r="U2046" s="22" t="s">
        <v>227</v>
      </c>
      <c r="AW2046" s="22"/>
      <c r="AX2046" s="20" t="str">
        <f t="shared" si="1296"/>
        <v>ncreator</v>
      </c>
      <c r="AY2046" s="20">
        <f t="shared" si="1296"/>
        <v>10</v>
      </c>
      <c r="AZ2046" s="20" t="str">
        <f t="shared" si="1296"/>
        <v>cotrcrea</v>
      </c>
      <c r="BA2046" s="20">
        <f t="shared" si="1296"/>
        <v>90</v>
      </c>
      <c r="BB2046" s="20" t="str">
        <f t="shared" si="1296"/>
        <v>nminer</v>
      </c>
      <c r="BC2046" s="20">
        <f t="shared" si="1296"/>
        <v>0</v>
      </c>
      <c r="BD2046" s="14"/>
      <c r="BJ2046" t="s">
        <v>239</v>
      </c>
      <c r="BK2046" t="s">
        <v>152</v>
      </c>
      <c r="BN2046" s="36">
        <v>73.5</v>
      </c>
      <c r="BQ2046">
        <f t="shared" si="1291"/>
        <v>1</v>
      </c>
      <c r="BR2046" s="38">
        <v>44737</v>
      </c>
      <c r="BS2046" s="22" t="s">
        <v>183</v>
      </c>
      <c r="BT2046" s="20" t="str">
        <f t="shared" si="1289"/>
        <v>BILLETFestival_COR22F226</v>
      </c>
      <c r="BV2046">
        <v>1</v>
      </c>
    </row>
    <row r="2047" spans="2:74" x14ac:dyDescent="0.3">
      <c r="B2047" s="20">
        <f t="shared" si="1293"/>
        <v>227</v>
      </c>
      <c r="C2047" s="22" t="str">
        <f t="shared" si="1294"/>
        <v>#227 Billet Festival</v>
      </c>
      <c r="D2047" t="str">
        <f t="shared" si="1292"/>
        <v>COR22F227</v>
      </c>
      <c r="E2047" s="53" t="s">
        <v>238</v>
      </c>
      <c r="F2047" s="20">
        <v>1000</v>
      </c>
      <c r="G2047" s="74" t="s">
        <v>2309</v>
      </c>
      <c r="H2047" s="23" t="s">
        <v>146</v>
      </c>
      <c r="J2047" s="54" t="s">
        <v>1020</v>
      </c>
      <c r="K2047" s="22" t="s">
        <v>173</v>
      </c>
      <c r="L2047" s="54" t="s">
        <v>147</v>
      </c>
      <c r="M2047" s="22">
        <v>1</v>
      </c>
      <c r="N2047" s="54" t="s">
        <v>174</v>
      </c>
      <c r="T2047" s="54" t="s">
        <v>36</v>
      </c>
      <c r="U2047" s="22" t="s">
        <v>227</v>
      </c>
      <c r="AW2047" s="22"/>
      <c r="AX2047" s="20" t="str">
        <f t="shared" si="1296"/>
        <v>ncreator</v>
      </c>
      <c r="AY2047" s="20">
        <f t="shared" si="1296"/>
        <v>10</v>
      </c>
      <c r="AZ2047" s="20" t="str">
        <f t="shared" si="1296"/>
        <v>cotrcrea</v>
      </c>
      <c r="BA2047" s="20">
        <f t="shared" si="1296"/>
        <v>90</v>
      </c>
      <c r="BB2047" s="20" t="str">
        <f t="shared" si="1296"/>
        <v>nminer</v>
      </c>
      <c r="BC2047" s="20">
        <f t="shared" si="1296"/>
        <v>0</v>
      </c>
      <c r="BD2047" s="14"/>
      <c r="BJ2047" t="s">
        <v>239</v>
      </c>
      <c r="BK2047" t="s">
        <v>152</v>
      </c>
      <c r="BN2047" s="36">
        <v>73.5</v>
      </c>
      <c r="BQ2047">
        <f t="shared" si="1291"/>
        <v>1</v>
      </c>
      <c r="BR2047" s="38">
        <v>44737</v>
      </c>
      <c r="BS2047" s="22" t="s">
        <v>183</v>
      </c>
      <c r="BT2047" s="20" t="str">
        <f t="shared" si="1289"/>
        <v>BILLETFestival_COR22F227</v>
      </c>
      <c r="BV2047">
        <v>1</v>
      </c>
    </row>
    <row r="2048" spans="2:74" x14ac:dyDescent="0.3">
      <c r="B2048" s="20">
        <f t="shared" si="1293"/>
        <v>228</v>
      </c>
      <c r="C2048" s="22" t="str">
        <f t="shared" si="1294"/>
        <v>#228 Billet Festival</v>
      </c>
      <c r="D2048" t="str">
        <f t="shared" si="1292"/>
        <v>COR22F228</v>
      </c>
      <c r="E2048" s="53" t="s">
        <v>238</v>
      </c>
      <c r="F2048" s="20">
        <v>1000</v>
      </c>
      <c r="G2048" s="74" t="s">
        <v>2310</v>
      </c>
      <c r="H2048" s="23" t="s">
        <v>146</v>
      </c>
      <c r="J2048" s="54" t="s">
        <v>1020</v>
      </c>
      <c r="K2048" s="22" t="s">
        <v>173</v>
      </c>
      <c r="L2048" s="54" t="s">
        <v>147</v>
      </c>
      <c r="M2048" s="22">
        <v>1</v>
      </c>
      <c r="N2048" s="54" t="s">
        <v>174</v>
      </c>
      <c r="T2048" s="54" t="s">
        <v>36</v>
      </c>
      <c r="U2048" s="22" t="s">
        <v>227</v>
      </c>
      <c r="AW2048" s="22"/>
      <c r="AX2048" s="20" t="str">
        <f t="shared" ref="AX2048:BC2063" si="1297">AX2047</f>
        <v>ncreator</v>
      </c>
      <c r="AY2048" s="20">
        <f t="shared" si="1297"/>
        <v>10</v>
      </c>
      <c r="AZ2048" s="20" t="str">
        <f t="shared" si="1297"/>
        <v>cotrcrea</v>
      </c>
      <c r="BA2048" s="20">
        <f t="shared" si="1297"/>
        <v>90</v>
      </c>
      <c r="BB2048" s="20" t="str">
        <f t="shared" si="1297"/>
        <v>nminer</v>
      </c>
      <c r="BC2048" s="20">
        <f t="shared" si="1297"/>
        <v>0</v>
      </c>
      <c r="BD2048" s="14"/>
      <c r="BJ2048" t="s">
        <v>239</v>
      </c>
      <c r="BK2048" t="s">
        <v>152</v>
      </c>
      <c r="BN2048" s="36">
        <v>73.5</v>
      </c>
      <c r="BQ2048">
        <f t="shared" si="1291"/>
        <v>1</v>
      </c>
      <c r="BR2048" s="38">
        <v>44737</v>
      </c>
      <c r="BS2048" s="22" t="s">
        <v>183</v>
      </c>
      <c r="BT2048" s="20" t="str">
        <f t="shared" si="1289"/>
        <v>BILLETFestival_COR22F228</v>
      </c>
      <c r="BV2048">
        <v>1</v>
      </c>
    </row>
    <row r="2049" spans="2:74" x14ac:dyDescent="0.3">
      <c r="B2049" s="20">
        <f t="shared" si="1293"/>
        <v>229</v>
      </c>
      <c r="C2049" s="22" t="str">
        <f t="shared" si="1294"/>
        <v>#229 Billet Festival</v>
      </c>
      <c r="D2049" t="str">
        <f t="shared" si="1292"/>
        <v>COR22F229</v>
      </c>
      <c r="E2049" s="53" t="s">
        <v>238</v>
      </c>
      <c r="F2049" s="20">
        <v>1000</v>
      </c>
      <c r="G2049" s="74" t="s">
        <v>2311</v>
      </c>
      <c r="H2049" s="23" t="s">
        <v>146</v>
      </c>
      <c r="J2049" s="54" t="s">
        <v>1020</v>
      </c>
      <c r="K2049" s="22" t="s">
        <v>173</v>
      </c>
      <c r="L2049" s="54" t="s">
        <v>147</v>
      </c>
      <c r="M2049" s="22">
        <v>1</v>
      </c>
      <c r="N2049" s="54" t="s">
        <v>174</v>
      </c>
      <c r="T2049" s="54" t="s">
        <v>36</v>
      </c>
      <c r="U2049" s="22" t="s">
        <v>227</v>
      </c>
      <c r="AW2049" s="22"/>
      <c r="AX2049" s="20" t="str">
        <f t="shared" si="1297"/>
        <v>ncreator</v>
      </c>
      <c r="AY2049" s="20">
        <f t="shared" si="1297"/>
        <v>10</v>
      </c>
      <c r="AZ2049" s="20" t="str">
        <f t="shared" si="1297"/>
        <v>cotrcrea</v>
      </c>
      <c r="BA2049" s="20">
        <f t="shared" si="1297"/>
        <v>90</v>
      </c>
      <c r="BB2049" s="20" t="str">
        <f t="shared" si="1297"/>
        <v>nminer</v>
      </c>
      <c r="BC2049" s="20">
        <f t="shared" si="1297"/>
        <v>0</v>
      </c>
      <c r="BD2049" s="14"/>
      <c r="BJ2049" t="s">
        <v>239</v>
      </c>
      <c r="BK2049" t="s">
        <v>152</v>
      </c>
      <c r="BN2049" s="36">
        <v>73.5</v>
      </c>
      <c r="BQ2049">
        <f t="shared" si="1291"/>
        <v>1</v>
      </c>
      <c r="BR2049" s="38">
        <v>44737</v>
      </c>
      <c r="BS2049" s="22" t="s">
        <v>183</v>
      </c>
      <c r="BT2049" s="20" t="str">
        <f t="shared" si="1289"/>
        <v>BILLETFestival_COR22F229</v>
      </c>
      <c r="BV2049">
        <v>1</v>
      </c>
    </row>
    <row r="2050" spans="2:74" x14ac:dyDescent="0.3">
      <c r="B2050" s="20">
        <f t="shared" si="1293"/>
        <v>230</v>
      </c>
      <c r="C2050" s="22" t="str">
        <f t="shared" si="1294"/>
        <v>#230 Billet Festival</v>
      </c>
      <c r="D2050" t="str">
        <f t="shared" si="1292"/>
        <v>COR22F230</v>
      </c>
      <c r="E2050" s="53" t="s">
        <v>238</v>
      </c>
      <c r="F2050" s="20">
        <v>1000</v>
      </c>
      <c r="G2050" s="74" t="s">
        <v>2312</v>
      </c>
      <c r="H2050" s="23" t="s">
        <v>146</v>
      </c>
      <c r="J2050" s="54" t="s">
        <v>1020</v>
      </c>
      <c r="K2050" s="22" t="s">
        <v>173</v>
      </c>
      <c r="L2050" s="54" t="s">
        <v>147</v>
      </c>
      <c r="M2050" s="22">
        <v>1</v>
      </c>
      <c r="N2050" s="54" t="s">
        <v>174</v>
      </c>
      <c r="T2050" s="54" t="s">
        <v>36</v>
      </c>
      <c r="U2050" s="22" t="s">
        <v>227</v>
      </c>
      <c r="AW2050" s="22"/>
      <c r="AX2050" s="20" t="str">
        <f t="shared" si="1297"/>
        <v>ncreator</v>
      </c>
      <c r="AY2050" s="20">
        <f t="shared" si="1297"/>
        <v>10</v>
      </c>
      <c r="AZ2050" s="20" t="str">
        <f t="shared" si="1297"/>
        <v>cotrcrea</v>
      </c>
      <c r="BA2050" s="20">
        <f t="shared" si="1297"/>
        <v>90</v>
      </c>
      <c r="BB2050" s="20" t="str">
        <f t="shared" si="1297"/>
        <v>nminer</v>
      </c>
      <c r="BC2050" s="20">
        <f t="shared" si="1297"/>
        <v>0</v>
      </c>
      <c r="BD2050" s="14"/>
      <c r="BJ2050" t="s">
        <v>239</v>
      </c>
      <c r="BK2050" t="s">
        <v>152</v>
      </c>
      <c r="BN2050" s="36">
        <v>73.5</v>
      </c>
      <c r="BQ2050">
        <f t="shared" si="1291"/>
        <v>1</v>
      </c>
      <c r="BR2050" s="38">
        <v>44737</v>
      </c>
      <c r="BS2050" s="22" t="s">
        <v>183</v>
      </c>
      <c r="BT2050" s="20" t="str">
        <f t="shared" si="1289"/>
        <v>BILLETFestival_COR22F230</v>
      </c>
      <c r="BV2050">
        <v>1</v>
      </c>
    </row>
    <row r="2051" spans="2:74" x14ac:dyDescent="0.3">
      <c r="B2051" s="20">
        <f t="shared" si="1293"/>
        <v>231</v>
      </c>
      <c r="C2051" s="22" t="str">
        <f t="shared" si="1294"/>
        <v>#231 Billet Festival</v>
      </c>
      <c r="D2051" t="str">
        <f t="shared" si="1292"/>
        <v>COR22F231</v>
      </c>
      <c r="E2051" s="53" t="s">
        <v>238</v>
      </c>
      <c r="F2051" s="20">
        <v>1000</v>
      </c>
      <c r="G2051" s="74" t="s">
        <v>2313</v>
      </c>
      <c r="H2051" s="23" t="s">
        <v>146</v>
      </c>
      <c r="J2051" s="54" t="s">
        <v>1020</v>
      </c>
      <c r="K2051" s="22" t="s">
        <v>173</v>
      </c>
      <c r="L2051" s="54" t="s">
        <v>147</v>
      </c>
      <c r="M2051" s="22">
        <v>1</v>
      </c>
      <c r="N2051" s="54" t="s">
        <v>174</v>
      </c>
      <c r="T2051" s="54" t="s">
        <v>36</v>
      </c>
      <c r="U2051" s="22" t="s">
        <v>227</v>
      </c>
      <c r="AW2051" s="22"/>
      <c r="AX2051" s="20" t="str">
        <f t="shared" si="1297"/>
        <v>ncreator</v>
      </c>
      <c r="AY2051" s="20">
        <f t="shared" si="1297"/>
        <v>10</v>
      </c>
      <c r="AZ2051" s="20" t="str">
        <f t="shared" si="1297"/>
        <v>cotrcrea</v>
      </c>
      <c r="BA2051" s="20">
        <f t="shared" si="1297"/>
        <v>90</v>
      </c>
      <c r="BB2051" s="20" t="str">
        <f t="shared" si="1297"/>
        <v>nminer</v>
      </c>
      <c r="BC2051" s="20">
        <f t="shared" si="1297"/>
        <v>0</v>
      </c>
      <c r="BD2051" s="14"/>
      <c r="BJ2051" t="s">
        <v>239</v>
      </c>
      <c r="BK2051" t="s">
        <v>152</v>
      </c>
      <c r="BN2051" s="36">
        <v>73.5</v>
      </c>
      <c r="BQ2051">
        <f t="shared" si="1291"/>
        <v>1</v>
      </c>
      <c r="BR2051" s="38">
        <v>44737</v>
      </c>
      <c r="BS2051" s="22" t="s">
        <v>183</v>
      </c>
      <c r="BT2051" s="20" t="str">
        <f t="shared" si="1289"/>
        <v>BILLETFestival_COR22F231</v>
      </c>
      <c r="BV2051">
        <v>1</v>
      </c>
    </row>
    <row r="2052" spans="2:74" x14ac:dyDescent="0.3">
      <c r="B2052" s="20">
        <f t="shared" si="1293"/>
        <v>232</v>
      </c>
      <c r="C2052" s="22" t="str">
        <f t="shared" si="1294"/>
        <v>#232 Billet Festival</v>
      </c>
      <c r="D2052" t="str">
        <f t="shared" si="1292"/>
        <v>COR22F232</v>
      </c>
      <c r="E2052" s="53" t="s">
        <v>238</v>
      </c>
      <c r="F2052" s="20">
        <v>1000</v>
      </c>
      <c r="G2052" s="74" t="s">
        <v>2314</v>
      </c>
      <c r="H2052" s="23" t="s">
        <v>146</v>
      </c>
      <c r="J2052" s="54" t="s">
        <v>1020</v>
      </c>
      <c r="K2052" s="22" t="s">
        <v>173</v>
      </c>
      <c r="L2052" s="54" t="s">
        <v>147</v>
      </c>
      <c r="M2052" s="22">
        <v>1</v>
      </c>
      <c r="N2052" s="54" t="s">
        <v>174</v>
      </c>
      <c r="T2052" s="54" t="s">
        <v>36</v>
      </c>
      <c r="U2052" s="22" t="s">
        <v>227</v>
      </c>
      <c r="AW2052" s="22"/>
      <c r="AX2052" s="20" t="str">
        <f t="shared" si="1297"/>
        <v>ncreator</v>
      </c>
      <c r="AY2052" s="20">
        <f t="shared" si="1297"/>
        <v>10</v>
      </c>
      <c r="AZ2052" s="20" t="str">
        <f t="shared" si="1297"/>
        <v>cotrcrea</v>
      </c>
      <c r="BA2052" s="20">
        <f t="shared" si="1297"/>
        <v>90</v>
      </c>
      <c r="BB2052" s="20" t="str">
        <f t="shared" si="1297"/>
        <v>nminer</v>
      </c>
      <c r="BC2052" s="20">
        <f t="shared" si="1297"/>
        <v>0</v>
      </c>
      <c r="BD2052" s="14"/>
      <c r="BJ2052" t="s">
        <v>239</v>
      </c>
      <c r="BK2052" t="s">
        <v>152</v>
      </c>
      <c r="BN2052" s="36">
        <v>73.5</v>
      </c>
      <c r="BQ2052">
        <f t="shared" si="1291"/>
        <v>1</v>
      </c>
      <c r="BR2052" s="38">
        <v>44737</v>
      </c>
      <c r="BS2052" s="22" t="s">
        <v>183</v>
      </c>
      <c r="BT2052" s="20" t="str">
        <f t="shared" ref="BT2052:BT2115" si="1298">SUBSTITUTE(BJ2052," ","") &amp; "_" &amp; D2052</f>
        <v>BILLETFestival_COR22F232</v>
      </c>
      <c r="BV2052">
        <v>1</v>
      </c>
    </row>
    <row r="2053" spans="2:74" x14ac:dyDescent="0.3">
      <c r="B2053" s="20">
        <f t="shared" si="1293"/>
        <v>233</v>
      </c>
      <c r="C2053" s="22" t="str">
        <f t="shared" si="1294"/>
        <v>#233 Billet Festival</v>
      </c>
      <c r="D2053" t="str">
        <f t="shared" si="1292"/>
        <v>COR22F233</v>
      </c>
      <c r="E2053" s="53" t="s">
        <v>238</v>
      </c>
      <c r="F2053" s="20">
        <v>1000</v>
      </c>
      <c r="G2053" s="74" t="s">
        <v>2315</v>
      </c>
      <c r="H2053" s="23" t="s">
        <v>146</v>
      </c>
      <c r="J2053" s="54" t="s">
        <v>1020</v>
      </c>
      <c r="K2053" s="22" t="s">
        <v>173</v>
      </c>
      <c r="L2053" s="54" t="s">
        <v>147</v>
      </c>
      <c r="M2053" s="22">
        <v>1</v>
      </c>
      <c r="N2053" s="54" t="s">
        <v>174</v>
      </c>
      <c r="T2053" s="54" t="s">
        <v>36</v>
      </c>
      <c r="U2053" s="22" t="s">
        <v>227</v>
      </c>
      <c r="AW2053" s="22"/>
      <c r="AX2053" s="20" t="str">
        <f t="shared" si="1297"/>
        <v>ncreator</v>
      </c>
      <c r="AY2053" s="20">
        <f t="shared" si="1297"/>
        <v>10</v>
      </c>
      <c r="AZ2053" s="20" t="str">
        <f t="shared" si="1297"/>
        <v>cotrcrea</v>
      </c>
      <c r="BA2053" s="20">
        <f t="shared" si="1297"/>
        <v>90</v>
      </c>
      <c r="BB2053" s="20" t="str">
        <f t="shared" si="1297"/>
        <v>nminer</v>
      </c>
      <c r="BC2053" s="20">
        <f t="shared" si="1297"/>
        <v>0</v>
      </c>
      <c r="BD2053" s="14"/>
      <c r="BJ2053" t="s">
        <v>239</v>
      </c>
      <c r="BK2053" t="s">
        <v>152</v>
      </c>
      <c r="BN2053" s="36">
        <v>73.5</v>
      </c>
      <c r="BQ2053">
        <f t="shared" si="1291"/>
        <v>1</v>
      </c>
      <c r="BR2053" s="38">
        <v>44737</v>
      </c>
      <c r="BS2053" s="22" t="s">
        <v>183</v>
      </c>
      <c r="BT2053" s="20" t="str">
        <f t="shared" si="1298"/>
        <v>BILLETFestival_COR22F233</v>
      </c>
      <c r="BV2053">
        <v>1</v>
      </c>
    </row>
    <row r="2054" spans="2:74" x14ac:dyDescent="0.3">
      <c r="B2054" s="20">
        <f t="shared" si="1293"/>
        <v>234</v>
      </c>
      <c r="C2054" s="22" t="str">
        <f t="shared" si="1294"/>
        <v>#234 Billet Festival</v>
      </c>
      <c r="D2054" t="str">
        <f t="shared" si="1292"/>
        <v>COR22F234</v>
      </c>
      <c r="E2054" s="53" t="s">
        <v>238</v>
      </c>
      <c r="F2054" s="20">
        <v>1000</v>
      </c>
      <c r="G2054" s="74" t="s">
        <v>2316</v>
      </c>
      <c r="H2054" s="23" t="s">
        <v>146</v>
      </c>
      <c r="J2054" s="54" t="s">
        <v>1020</v>
      </c>
      <c r="K2054" s="22" t="s">
        <v>173</v>
      </c>
      <c r="L2054" s="54" t="s">
        <v>147</v>
      </c>
      <c r="M2054" s="22">
        <v>1</v>
      </c>
      <c r="N2054" s="54" t="s">
        <v>174</v>
      </c>
      <c r="T2054" s="54" t="s">
        <v>36</v>
      </c>
      <c r="U2054" s="22" t="s">
        <v>227</v>
      </c>
      <c r="AW2054" s="22"/>
      <c r="AX2054" s="20" t="str">
        <f t="shared" si="1297"/>
        <v>ncreator</v>
      </c>
      <c r="AY2054" s="20">
        <f t="shared" si="1297"/>
        <v>10</v>
      </c>
      <c r="AZ2054" s="20" t="str">
        <f t="shared" si="1297"/>
        <v>cotrcrea</v>
      </c>
      <c r="BA2054" s="20">
        <f t="shared" si="1297"/>
        <v>90</v>
      </c>
      <c r="BB2054" s="20" t="str">
        <f t="shared" si="1297"/>
        <v>nminer</v>
      </c>
      <c r="BC2054" s="20">
        <f t="shared" si="1297"/>
        <v>0</v>
      </c>
      <c r="BD2054" s="14"/>
      <c r="BJ2054" t="s">
        <v>239</v>
      </c>
      <c r="BK2054" t="s">
        <v>152</v>
      </c>
      <c r="BN2054" s="36">
        <v>73.5</v>
      </c>
      <c r="BQ2054">
        <f t="shared" si="1291"/>
        <v>1</v>
      </c>
      <c r="BR2054" s="38">
        <v>44737</v>
      </c>
      <c r="BS2054" s="22" t="s">
        <v>183</v>
      </c>
      <c r="BT2054" s="20" t="str">
        <f t="shared" si="1298"/>
        <v>BILLETFestival_COR22F234</v>
      </c>
      <c r="BV2054">
        <v>1</v>
      </c>
    </row>
    <row r="2055" spans="2:74" x14ac:dyDescent="0.3">
      <c r="B2055" s="20">
        <f t="shared" si="1293"/>
        <v>235</v>
      </c>
      <c r="C2055" s="22" t="str">
        <f t="shared" si="1294"/>
        <v>#235 Billet Festival</v>
      </c>
      <c r="D2055" t="str">
        <f t="shared" si="1292"/>
        <v>COR22F235</v>
      </c>
      <c r="E2055" s="53" t="s">
        <v>238</v>
      </c>
      <c r="F2055" s="20">
        <v>1000</v>
      </c>
      <c r="G2055" s="74" t="s">
        <v>2317</v>
      </c>
      <c r="H2055" s="23" t="s">
        <v>146</v>
      </c>
      <c r="J2055" s="54" t="s">
        <v>1020</v>
      </c>
      <c r="K2055" s="22" t="s">
        <v>173</v>
      </c>
      <c r="L2055" s="54" t="s">
        <v>147</v>
      </c>
      <c r="M2055" s="22">
        <v>1</v>
      </c>
      <c r="N2055" s="54" t="s">
        <v>174</v>
      </c>
      <c r="T2055" s="54" t="s">
        <v>36</v>
      </c>
      <c r="U2055" s="22" t="s">
        <v>227</v>
      </c>
      <c r="AW2055" s="22"/>
      <c r="AX2055" s="20" t="str">
        <f t="shared" si="1297"/>
        <v>ncreator</v>
      </c>
      <c r="AY2055" s="20">
        <f t="shared" si="1297"/>
        <v>10</v>
      </c>
      <c r="AZ2055" s="20" t="str">
        <f t="shared" si="1297"/>
        <v>cotrcrea</v>
      </c>
      <c r="BA2055" s="20">
        <f t="shared" si="1297"/>
        <v>90</v>
      </c>
      <c r="BB2055" s="20" t="str">
        <f t="shared" si="1297"/>
        <v>nminer</v>
      </c>
      <c r="BC2055" s="20">
        <f t="shared" si="1297"/>
        <v>0</v>
      </c>
      <c r="BD2055" s="14"/>
      <c r="BJ2055" t="s">
        <v>239</v>
      </c>
      <c r="BK2055" t="s">
        <v>152</v>
      </c>
      <c r="BN2055" s="36">
        <v>73.5</v>
      </c>
      <c r="BQ2055">
        <f t="shared" si="1291"/>
        <v>1</v>
      </c>
      <c r="BR2055" s="38">
        <v>44737</v>
      </c>
      <c r="BS2055" s="22" t="s">
        <v>183</v>
      </c>
      <c r="BT2055" s="20" t="str">
        <f t="shared" si="1298"/>
        <v>BILLETFestival_COR22F235</v>
      </c>
      <c r="BV2055">
        <v>1</v>
      </c>
    </row>
    <row r="2056" spans="2:74" x14ac:dyDescent="0.3">
      <c r="B2056" s="20">
        <f t="shared" si="1293"/>
        <v>236</v>
      </c>
      <c r="C2056" s="22" t="str">
        <f t="shared" si="1294"/>
        <v>#236 Billet Festival</v>
      </c>
      <c r="D2056" t="str">
        <f t="shared" si="1292"/>
        <v>COR22F236</v>
      </c>
      <c r="E2056" s="53" t="s">
        <v>238</v>
      </c>
      <c r="F2056" s="20">
        <v>1000</v>
      </c>
      <c r="G2056" s="74" t="s">
        <v>2318</v>
      </c>
      <c r="H2056" s="23" t="s">
        <v>146</v>
      </c>
      <c r="J2056" s="54" t="s">
        <v>1020</v>
      </c>
      <c r="K2056" s="22" t="s">
        <v>173</v>
      </c>
      <c r="L2056" s="54" t="s">
        <v>147</v>
      </c>
      <c r="M2056" s="22">
        <v>1</v>
      </c>
      <c r="N2056" s="54" t="s">
        <v>174</v>
      </c>
      <c r="T2056" s="54" t="s">
        <v>36</v>
      </c>
      <c r="U2056" s="22" t="s">
        <v>227</v>
      </c>
      <c r="AW2056" s="22"/>
      <c r="AX2056" s="20" t="str">
        <f t="shared" si="1297"/>
        <v>ncreator</v>
      </c>
      <c r="AY2056" s="20">
        <f t="shared" si="1297"/>
        <v>10</v>
      </c>
      <c r="AZ2056" s="20" t="str">
        <f t="shared" si="1297"/>
        <v>cotrcrea</v>
      </c>
      <c r="BA2056" s="20">
        <f t="shared" si="1297"/>
        <v>90</v>
      </c>
      <c r="BB2056" s="20" t="str">
        <f t="shared" si="1297"/>
        <v>nminer</v>
      </c>
      <c r="BC2056" s="20">
        <f t="shared" si="1297"/>
        <v>0</v>
      </c>
      <c r="BD2056" s="14"/>
      <c r="BJ2056" t="s">
        <v>239</v>
      </c>
      <c r="BK2056" t="s">
        <v>152</v>
      </c>
      <c r="BN2056" s="36">
        <v>73.5</v>
      </c>
      <c r="BQ2056">
        <f t="shared" si="1291"/>
        <v>1</v>
      </c>
      <c r="BR2056" s="38">
        <v>44737</v>
      </c>
      <c r="BS2056" s="22" t="s">
        <v>183</v>
      </c>
      <c r="BT2056" s="20" t="str">
        <f t="shared" si="1298"/>
        <v>BILLETFestival_COR22F236</v>
      </c>
      <c r="BV2056">
        <v>1</v>
      </c>
    </row>
    <row r="2057" spans="2:74" x14ac:dyDescent="0.3">
      <c r="B2057" s="20">
        <f t="shared" si="1293"/>
        <v>237</v>
      </c>
      <c r="C2057" s="22" t="str">
        <f t="shared" si="1294"/>
        <v>#237 Billet Festival</v>
      </c>
      <c r="D2057" t="str">
        <f t="shared" si="1292"/>
        <v>COR22F237</v>
      </c>
      <c r="E2057" s="53" t="s">
        <v>238</v>
      </c>
      <c r="F2057" s="20">
        <v>1000</v>
      </c>
      <c r="G2057" s="74" t="s">
        <v>2319</v>
      </c>
      <c r="H2057" s="23" t="s">
        <v>146</v>
      </c>
      <c r="J2057" s="54" t="s">
        <v>1020</v>
      </c>
      <c r="K2057" s="22" t="s">
        <v>173</v>
      </c>
      <c r="L2057" s="54" t="s">
        <v>147</v>
      </c>
      <c r="M2057" s="22">
        <v>1</v>
      </c>
      <c r="N2057" s="54" t="s">
        <v>174</v>
      </c>
      <c r="T2057" s="54" t="s">
        <v>36</v>
      </c>
      <c r="U2057" s="22" t="s">
        <v>227</v>
      </c>
      <c r="AW2057" s="22"/>
      <c r="AX2057" s="20" t="str">
        <f t="shared" si="1297"/>
        <v>ncreator</v>
      </c>
      <c r="AY2057" s="20">
        <f t="shared" si="1297"/>
        <v>10</v>
      </c>
      <c r="AZ2057" s="20" t="str">
        <f t="shared" si="1297"/>
        <v>cotrcrea</v>
      </c>
      <c r="BA2057" s="20">
        <f t="shared" si="1297"/>
        <v>90</v>
      </c>
      <c r="BB2057" s="20" t="str">
        <f t="shared" si="1297"/>
        <v>nminer</v>
      </c>
      <c r="BC2057" s="20">
        <f t="shared" si="1297"/>
        <v>0</v>
      </c>
      <c r="BD2057" s="14"/>
      <c r="BJ2057" t="s">
        <v>239</v>
      </c>
      <c r="BK2057" t="s">
        <v>152</v>
      </c>
      <c r="BN2057" s="36">
        <v>73.5</v>
      </c>
      <c r="BQ2057">
        <f t="shared" si="1291"/>
        <v>1</v>
      </c>
      <c r="BR2057" s="38">
        <v>44737</v>
      </c>
      <c r="BS2057" s="22" t="s">
        <v>183</v>
      </c>
      <c r="BT2057" s="20" t="str">
        <f t="shared" si="1298"/>
        <v>BILLETFestival_COR22F237</v>
      </c>
      <c r="BV2057">
        <v>1</v>
      </c>
    </row>
    <row r="2058" spans="2:74" x14ac:dyDescent="0.3">
      <c r="B2058" s="20">
        <f t="shared" si="1293"/>
        <v>238</v>
      </c>
      <c r="C2058" s="22" t="str">
        <f t="shared" si="1294"/>
        <v>#238 Billet Festival</v>
      </c>
      <c r="D2058" t="str">
        <f t="shared" si="1292"/>
        <v>COR22F238</v>
      </c>
      <c r="E2058" s="53" t="s">
        <v>238</v>
      </c>
      <c r="F2058" s="20">
        <v>1000</v>
      </c>
      <c r="G2058" s="74" t="s">
        <v>2320</v>
      </c>
      <c r="H2058" s="23" t="s">
        <v>146</v>
      </c>
      <c r="J2058" s="54" t="s">
        <v>1020</v>
      </c>
      <c r="K2058" s="22" t="s">
        <v>173</v>
      </c>
      <c r="L2058" s="54" t="s">
        <v>147</v>
      </c>
      <c r="M2058" s="22">
        <v>1</v>
      </c>
      <c r="N2058" s="54" t="s">
        <v>174</v>
      </c>
      <c r="T2058" s="54" t="s">
        <v>36</v>
      </c>
      <c r="U2058" s="22" t="s">
        <v>227</v>
      </c>
      <c r="AW2058" s="22"/>
      <c r="AX2058" s="20" t="str">
        <f t="shared" si="1297"/>
        <v>ncreator</v>
      </c>
      <c r="AY2058" s="20">
        <f t="shared" si="1297"/>
        <v>10</v>
      </c>
      <c r="AZ2058" s="20" t="str">
        <f t="shared" si="1297"/>
        <v>cotrcrea</v>
      </c>
      <c r="BA2058" s="20">
        <f t="shared" si="1297"/>
        <v>90</v>
      </c>
      <c r="BB2058" s="20" t="str">
        <f t="shared" si="1297"/>
        <v>nminer</v>
      </c>
      <c r="BC2058" s="20">
        <f t="shared" si="1297"/>
        <v>0</v>
      </c>
      <c r="BD2058" s="14"/>
      <c r="BJ2058" t="s">
        <v>239</v>
      </c>
      <c r="BK2058" t="s">
        <v>152</v>
      </c>
      <c r="BN2058" s="36">
        <v>73.5</v>
      </c>
      <c r="BQ2058">
        <f t="shared" si="1291"/>
        <v>1</v>
      </c>
      <c r="BR2058" s="38">
        <v>44737</v>
      </c>
      <c r="BS2058" s="22" t="s">
        <v>183</v>
      </c>
      <c r="BT2058" s="20" t="str">
        <f t="shared" si="1298"/>
        <v>BILLETFestival_COR22F238</v>
      </c>
      <c r="BV2058">
        <v>1</v>
      </c>
    </row>
    <row r="2059" spans="2:74" x14ac:dyDescent="0.3">
      <c r="B2059" s="20">
        <f t="shared" si="1293"/>
        <v>239</v>
      </c>
      <c r="C2059" s="22" t="str">
        <f t="shared" si="1294"/>
        <v>#239 Billet Festival</v>
      </c>
      <c r="D2059" t="str">
        <f t="shared" si="1292"/>
        <v>COR22F239</v>
      </c>
      <c r="E2059" s="53" t="s">
        <v>238</v>
      </c>
      <c r="F2059" s="20">
        <v>1000</v>
      </c>
      <c r="G2059" s="74" t="s">
        <v>2321</v>
      </c>
      <c r="H2059" s="23" t="s">
        <v>146</v>
      </c>
      <c r="J2059" s="54" t="s">
        <v>1020</v>
      </c>
      <c r="K2059" s="22" t="s">
        <v>173</v>
      </c>
      <c r="L2059" s="54" t="s">
        <v>147</v>
      </c>
      <c r="M2059" s="22">
        <v>1</v>
      </c>
      <c r="N2059" s="54" t="s">
        <v>174</v>
      </c>
      <c r="T2059" s="54" t="s">
        <v>36</v>
      </c>
      <c r="U2059" s="22" t="s">
        <v>227</v>
      </c>
      <c r="AW2059" s="22"/>
      <c r="AX2059" s="20" t="str">
        <f t="shared" si="1297"/>
        <v>ncreator</v>
      </c>
      <c r="AY2059" s="20">
        <f t="shared" si="1297"/>
        <v>10</v>
      </c>
      <c r="AZ2059" s="20" t="str">
        <f t="shared" si="1297"/>
        <v>cotrcrea</v>
      </c>
      <c r="BA2059" s="20">
        <f t="shared" si="1297"/>
        <v>90</v>
      </c>
      <c r="BB2059" s="20" t="str">
        <f t="shared" si="1297"/>
        <v>nminer</v>
      </c>
      <c r="BC2059" s="20">
        <f t="shared" si="1297"/>
        <v>0</v>
      </c>
      <c r="BD2059" s="14"/>
      <c r="BJ2059" t="s">
        <v>239</v>
      </c>
      <c r="BK2059" t="s">
        <v>152</v>
      </c>
      <c r="BN2059" s="36">
        <v>73.5</v>
      </c>
      <c r="BQ2059">
        <f t="shared" si="1291"/>
        <v>1</v>
      </c>
      <c r="BR2059" s="38">
        <v>44737</v>
      </c>
      <c r="BS2059" s="22" t="s">
        <v>183</v>
      </c>
      <c r="BT2059" s="20" t="str">
        <f t="shared" si="1298"/>
        <v>BILLETFestival_COR22F239</v>
      </c>
      <c r="BV2059">
        <v>1</v>
      </c>
    </row>
    <row r="2060" spans="2:74" x14ac:dyDescent="0.3">
      <c r="B2060" s="20">
        <f t="shared" si="1293"/>
        <v>240</v>
      </c>
      <c r="C2060" s="22" t="str">
        <f t="shared" si="1294"/>
        <v>#240 Billet Festival</v>
      </c>
      <c r="D2060" t="str">
        <f t="shared" si="1292"/>
        <v>COR22F240</v>
      </c>
      <c r="E2060" s="53" t="s">
        <v>238</v>
      </c>
      <c r="F2060" s="20">
        <v>1000</v>
      </c>
      <c r="G2060" s="74" t="s">
        <v>2322</v>
      </c>
      <c r="H2060" s="23" t="s">
        <v>146</v>
      </c>
      <c r="J2060" s="54" t="s">
        <v>1020</v>
      </c>
      <c r="K2060" s="22" t="s">
        <v>173</v>
      </c>
      <c r="L2060" s="54" t="s">
        <v>147</v>
      </c>
      <c r="M2060" s="22">
        <v>1</v>
      </c>
      <c r="N2060" s="54" t="s">
        <v>174</v>
      </c>
      <c r="T2060" s="54" t="s">
        <v>36</v>
      </c>
      <c r="U2060" s="22" t="s">
        <v>227</v>
      </c>
      <c r="AW2060" s="22"/>
      <c r="AX2060" s="20" t="str">
        <f t="shared" si="1297"/>
        <v>ncreator</v>
      </c>
      <c r="AY2060" s="20">
        <f t="shared" si="1297"/>
        <v>10</v>
      </c>
      <c r="AZ2060" s="20" t="str">
        <f t="shared" si="1297"/>
        <v>cotrcrea</v>
      </c>
      <c r="BA2060" s="20">
        <f t="shared" si="1297"/>
        <v>90</v>
      </c>
      <c r="BB2060" s="20" t="str">
        <f t="shared" si="1297"/>
        <v>nminer</v>
      </c>
      <c r="BC2060" s="20">
        <f t="shared" si="1297"/>
        <v>0</v>
      </c>
      <c r="BD2060" s="14"/>
      <c r="BJ2060" t="s">
        <v>239</v>
      </c>
      <c r="BK2060" t="s">
        <v>152</v>
      </c>
      <c r="BN2060" s="36">
        <v>73.5</v>
      </c>
      <c r="BQ2060">
        <f t="shared" si="1291"/>
        <v>1</v>
      </c>
      <c r="BR2060" s="38">
        <v>44737</v>
      </c>
      <c r="BS2060" s="22" t="s">
        <v>183</v>
      </c>
      <c r="BT2060" s="20" t="str">
        <f t="shared" si="1298"/>
        <v>BILLETFestival_COR22F240</v>
      </c>
      <c r="BV2060">
        <v>1</v>
      </c>
    </row>
    <row r="2061" spans="2:74" x14ac:dyDescent="0.3">
      <c r="B2061" s="20">
        <f t="shared" si="1293"/>
        <v>241</v>
      </c>
      <c r="C2061" s="22" t="str">
        <f t="shared" si="1294"/>
        <v>#241 Billet Festival</v>
      </c>
      <c r="D2061" t="str">
        <f t="shared" si="1292"/>
        <v>COR22F241</v>
      </c>
      <c r="E2061" s="53" t="s">
        <v>238</v>
      </c>
      <c r="F2061" s="20">
        <v>1000</v>
      </c>
      <c r="G2061" s="74" t="s">
        <v>2323</v>
      </c>
      <c r="H2061" s="23" t="s">
        <v>146</v>
      </c>
      <c r="J2061" s="54" t="s">
        <v>1020</v>
      </c>
      <c r="K2061" s="22" t="s">
        <v>173</v>
      </c>
      <c r="L2061" s="54" t="s">
        <v>147</v>
      </c>
      <c r="M2061" s="22">
        <v>1</v>
      </c>
      <c r="N2061" s="54" t="s">
        <v>174</v>
      </c>
      <c r="T2061" s="54" t="s">
        <v>36</v>
      </c>
      <c r="U2061" s="22" t="s">
        <v>227</v>
      </c>
      <c r="AW2061" s="22"/>
      <c r="AX2061" s="20" t="str">
        <f t="shared" si="1297"/>
        <v>ncreator</v>
      </c>
      <c r="AY2061" s="20">
        <f t="shared" si="1297"/>
        <v>10</v>
      </c>
      <c r="AZ2061" s="20" t="str">
        <f t="shared" si="1297"/>
        <v>cotrcrea</v>
      </c>
      <c r="BA2061" s="20">
        <f t="shared" si="1297"/>
        <v>90</v>
      </c>
      <c r="BB2061" s="20" t="str">
        <f t="shared" si="1297"/>
        <v>nminer</v>
      </c>
      <c r="BC2061" s="20">
        <f t="shared" si="1297"/>
        <v>0</v>
      </c>
      <c r="BD2061" s="14"/>
      <c r="BJ2061" t="s">
        <v>239</v>
      </c>
      <c r="BK2061" t="s">
        <v>152</v>
      </c>
      <c r="BN2061" s="36">
        <v>73.5</v>
      </c>
      <c r="BQ2061">
        <f t="shared" si="1291"/>
        <v>1</v>
      </c>
      <c r="BR2061" s="38">
        <v>44737</v>
      </c>
      <c r="BS2061" s="22" t="s">
        <v>183</v>
      </c>
      <c r="BT2061" s="20" t="str">
        <f t="shared" si="1298"/>
        <v>BILLETFestival_COR22F241</v>
      </c>
      <c r="BV2061">
        <v>1</v>
      </c>
    </row>
    <row r="2062" spans="2:74" x14ac:dyDescent="0.3">
      <c r="B2062" s="20">
        <f t="shared" si="1293"/>
        <v>242</v>
      </c>
      <c r="C2062" s="22" t="str">
        <f t="shared" si="1294"/>
        <v>#242 Billet Festival</v>
      </c>
      <c r="D2062" t="str">
        <f t="shared" si="1292"/>
        <v>COR22F242</v>
      </c>
      <c r="E2062" s="53" t="s">
        <v>238</v>
      </c>
      <c r="F2062" s="20">
        <v>1000</v>
      </c>
      <c r="G2062" s="74" t="s">
        <v>2324</v>
      </c>
      <c r="H2062" s="23" t="s">
        <v>146</v>
      </c>
      <c r="J2062" s="54" t="s">
        <v>1020</v>
      </c>
      <c r="K2062" s="22" t="s">
        <v>173</v>
      </c>
      <c r="L2062" s="54" t="s">
        <v>147</v>
      </c>
      <c r="M2062" s="22">
        <v>1</v>
      </c>
      <c r="N2062" s="54" t="s">
        <v>174</v>
      </c>
      <c r="T2062" s="54" t="s">
        <v>36</v>
      </c>
      <c r="U2062" s="22" t="s">
        <v>227</v>
      </c>
      <c r="AW2062" s="22"/>
      <c r="AX2062" s="20" t="str">
        <f t="shared" si="1297"/>
        <v>ncreator</v>
      </c>
      <c r="AY2062" s="20">
        <f t="shared" si="1297"/>
        <v>10</v>
      </c>
      <c r="AZ2062" s="20" t="str">
        <f t="shared" si="1297"/>
        <v>cotrcrea</v>
      </c>
      <c r="BA2062" s="20">
        <f t="shared" si="1297"/>
        <v>90</v>
      </c>
      <c r="BB2062" s="20" t="str">
        <f t="shared" si="1297"/>
        <v>nminer</v>
      </c>
      <c r="BC2062" s="20">
        <f t="shared" si="1297"/>
        <v>0</v>
      </c>
      <c r="BD2062" s="14"/>
      <c r="BJ2062" t="s">
        <v>239</v>
      </c>
      <c r="BK2062" t="s">
        <v>152</v>
      </c>
      <c r="BN2062" s="36">
        <v>73.5</v>
      </c>
      <c r="BQ2062">
        <f t="shared" si="1291"/>
        <v>1</v>
      </c>
      <c r="BR2062" s="38">
        <v>44737</v>
      </c>
      <c r="BS2062" s="22" t="s">
        <v>183</v>
      </c>
      <c r="BT2062" s="20" t="str">
        <f t="shared" si="1298"/>
        <v>BILLETFestival_COR22F242</v>
      </c>
      <c r="BV2062">
        <v>1</v>
      </c>
    </row>
    <row r="2063" spans="2:74" x14ac:dyDescent="0.3">
      <c r="B2063" s="20">
        <f t="shared" si="1293"/>
        <v>243</v>
      </c>
      <c r="C2063" s="22" t="str">
        <f t="shared" si="1294"/>
        <v>#243 Billet Festival</v>
      </c>
      <c r="D2063" t="str">
        <f t="shared" si="1292"/>
        <v>COR22F243</v>
      </c>
      <c r="E2063" s="53" t="s">
        <v>238</v>
      </c>
      <c r="F2063" s="20">
        <v>1000</v>
      </c>
      <c r="G2063" s="74" t="s">
        <v>2325</v>
      </c>
      <c r="H2063" s="23" t="s">
        <v>146</v>
      </c>
      <c r="J2063" s="54" t="s">
        <v>1020</v>
      </c>
      <c r="K2063" s="22" t="s">
        <v>173</v>
      </c>
      <c r="L2063" s="54" t="s">
        <v>147</v>
      </c>
      <c r="M2063" s="22">
        <v>1</v>
      </c>
      <c r="N2063" s="54" t="s">
        <v>174</v>
      </c>
      <c r="T2063" s="54" t="s">
        <v>36</v>
      </c>
      <c r="U2063" s="22" t="s">
        <v>227</v>
      </c>
      <c r="AW2063" s="22"/>
      <c r="AX2063" s="20" t="str">
        <f t="shared" si="1297"/>
        <v>ncreator</v>
      </c>
      <c r="AY2063" s="20">
        <f t="shared" si="1297"/>
        <v>10</v>
      </c>
      <c r="AZ2063" s="20" t="str">
        <f t="shared" si="1297"/>
        <v>cotrcrea</v>
      </c>
      <c r="BA2063" s="20">
        <f t="shared" si="1297"/>
        <v>90</v>
      </c>
      <c r="BB2063" s="20" t="str">
        <f t="shared" si="1297"/>
        <v>nminer</v>
      </c>
      <c r="BC2063" s="20">
        <f t="shared" si="1297"/>
        <v>0</v>
      </c>
      <c r="BD2063" s="14"/>
      <c r="BJ2063" t="s">
        <v>239</v>
      </c>
      <c r="BK2063" t="s">
        <v>152</v>
      </c>
      <c r="BN2063" s="36">
        <v>73.5</v>
      </c>
      <c r="BQ2063">
        <f t="shared" si="1291"/>
        <v>1</v>
      </c>
      <c r="BR2063" s="38">
        <v>44737</v>
      </c>
      <c r="BS2063" s="22" t="s">
        <v>183</v>
      </c>
      <c r="BT2063" s="20" t="str">
        <f t="shared" si="1298"/>
        <v>BILLETFestival_COR22F243</v>
      </c>
      <c r="BV2063">
        <v>1</v>
      </c>
    </row>
    <row r="2064" spans="2:74" x14ac:dyDescent="0.3">
      <c r="B2064" s="20">
        <f t="shared" si="1293"/>
        <v>244</v>
      </c>
      <c r="C2064" s="22" t="str">
        <f t="shared" si="1294"/>
        <v>#244 Billet Festival</v>
      </c>
      <c r="D2064" t="str">
        <f t="shared" si="1292"/>
        <v>COR22F244</v>
      </c>
      <c r="E2064" s="53" t="s">
        <v>238</v>
      </c>
      <c r="F2064" s="20">
        <v>1000</v>
      </c>
      <c r="G2064" s="74" t="s">
        <v>2326</v>
      </c>
      <c r="H2064" s="23" t="s">
        <v>146</v>
      </c>
      <c r="J2064" s="54" t="s">
        <v>1020</v>
      </c>
      <c r="K2064" s="22" t="s">
        <v>173</v>
      </c>
      <c r="L2064" s="54" t="s">
        <v>147</v>
      </c>
      <c r="M2064" s="22">
        <v>1</v>
      </c>
      <c r="N2064" s="54" t="s">
        <v>174</v>
      </c>
      <c r="T2064" s="54" t="s">
        <v>36</v>
      </c>
      <c r="U2064" s="22" t="s">
        <v>227</v>
      </c>
      <c r="AW2064" s="22"/>
      <c r="AX2064" s="20" t="str">
        <f t="shared" ref="AX2064:BC2079" si="1299">AX2063</f>
        <v>ncreator</v>
      </c>
      <c r="AY2064" s="20">
        <f t="shared" si="1299"/>
        <v>10</v>
      </c>
      <c r="AZ2064" s="20" t="str">
        <f t="shared" si="1299"/>
        <v>cotrcrea</v>
      </c>
      <c r="BA2064" s="20">
        <f t="shared" si="1299"/>
        <v>90</v>
      </c>
      <c r="BB2064" s="20" t="str">
        <f t="shared" si="1299"/>
        <v>nminer</v>
      </c>
      <c r="BC2064" s="20">
        <f t="shared" si="1299"/>
        <v>0</v>
      </c>
      <c r="BD2064" s="14"/>
      <c r="BJ2064" t="s">
        <v>239</v>
      </c>
      <c r="BK2064" t="s">
        <v>152</v>
      </c>
      <c r="BN2064" s="36">
        <v>73.5</v>
      </c>
      <c r="BQ2064">
        <f t="shared" si="1291"/>
        <v>1</v>
      </c>
      <c r="BR2064" s="38">
        <v>44737</v>
      </c>
      <c r="BS2064" s="22" t="s">
        <v>183</v>
      </c>
      <c r="BT2064" s="20" t="str">
        <f t="shared" si="1298"/>
        <v>BILLETFestival_COR22F244</v>
      </c>
      <c r="BV2064">
        <v>1</v>
      </c>
    </row>
    <row r="2065" spans="2:74" x14ac:dyDescent="0.3">
      <c r="B2065" s="20">
        <f t="shared" si="1293"/>
        <v>245</v>
      </c>
      <c r="C2065" s="22" t="str">
        <f t="shared" si="1294"/>
        <v>#245 Billet Festival</v>
      </c>
      <c r="D2065" t="str">
        <f t="shared" si="1292"/>
        <v>COR22F245</v>
      </c>
      <c r="E2065" s="53" t="s">
        <v>238</v>
      </c>
      <c r="F2065" s="20">
        <v>1000</v>
      </c>
      <c r="G2065" s="74" t="s">
        <v>2327</v>
      </c>
      <c r="H2065" s="23" t="s">
        <v>146</v>
      </c>
      <c r="J2065" s="54" t="s">
        <v>1020</v>
      </c>
      <c r="K2065" s="22" t="s">
        <v>173</v>
      </c>
      <c r="L2065" s="54" t="s">
        <v>147</v>
      </c>
      <c r="M2065" s="22">
        <v>1</v>
      </c>
      <c r="N2065" s="54" t="s">
        <v>174</v>
      </c>
      <c r="T2065" s="54" t="s">
        <v>36</v>
      </c>
      <c r="U2065" s="22" t="s">
        <v>227</v>
      </c>
      <c r="AW2065" s="22"/>
      <c r="AX2065" s="20" t="str">
        <f t="shared" si="1299"/>
        <v>ncreator</v>
      </c>
      <c r="AY2065" s="20">
        <f t="shared" si="1299"/>
        <v>10</v>
      </c>
      <c r="AZ2065" s="20" t="str">
        <f t="shared" si="1299"/>
        <v>cotrcrea</v>
      </c>
      <c r="BA2065" s="20">
        <f t="shared" si="1299"/>
        <v>90</v>
      </c>
      <c r="BB2065" s="20" t="str">
        <f t="shared" si="1299"/>
        <v>nminer</v>
      </c>
      <c r="BC2065" s="20">
        <f t="shared" si="1299"/>
        <v>0</v>
      </c>
      <c r="BD2065" s="14"/>
      <c r="BJ2065" t="s">
        <v>239</v>
      </c>
      <c r="BK2065" t="s">
        <v>152</v>
      </c>
      <c r="BN2065" s="36">
        <v>73.5</v>
      </c>
      <c r="BQ2065">
        <f t="shared" si="1291"/>
        <v>1</v>
      </c>
      <c r="BR2065" s="38">
        <v>44737</v>
      </c>
      <c r="BS2065" s="22" t="s">
        <v>183</v>
      </c>
      <c r="BT2065" s="20" t="str">
        <f t="shared" si="1298"/>
        <v>BILLETFestival_COR22F245</v>
      </c>
      <c r="BV2065">
        <v>1</v>
      </c>
    </row>
    <row r="2066" spans="2:74" x14ac:dyDescent="0.3">
      <c r="B2066" s="20">
        <f t="shared" si="1293"/>
        <v>246</v>
      </c>
      <c r="C2066" s="22" t="str">
        <f t="shared" si="1294"/>
        <v>#246 Billet Festival</v>
      </c>
      <c r="D2066" t="str">
        <f t="shared" si="1292"/>
        <v>COR22F246</v>
      </c>
      <c r="E2066" s="53" t="s">
        <v>238</v>
      </c>
      <c r="F2066" s="20">
        <v>1000</v>
      </c>
      <c r="G2066" s="74" t="s">
        <v>2328</v>
      </c>
      <c r="H2066" s="23" t="s">
        <v>146</v>
      </c>
      <c r="J2066" s="54" t="s">
        <v>1020</v>
      </c>
      <c r="K2066" s="22" t="s">
        <v>173</v>
      </c>
      <c r="L2066" s="54" t="s">
        <v>147</v>
      </c>
      <c r="M2066" s="22">
        <v>1</v>
      </c>
      <c r="N2066" s="54" t="s">
        <v>174</v>
      </c>
      <c r="T2066" s="54" t="s">
        <v>36</v>
      </c>
      <c r="U2066" s="22" t="s">
        <v>227</v>
      </c>
      <c r="AW2066" s="22"/>
      <c r="AX2066" s="20" t="str">
        <f t="shared" si="1299"/>
        <v>ncreator</v>
      </c>
      <c r="AY2066" s="20">
        <f t="shared" si="1299"/>
        <v>10</v>
      </c>
      <c r="AZ2066" s="20" t="str">
        <f t="shared" si="1299"/>
        <v>cotrcrea</v>
      </c>
      <c r="BA2066" s="20">
        <f t="shared" si="1299"/>
        <v>90</v>
      </c>
      <c r="BB2066" s="20" t="str">
        <f t="shared" si="1299"/>
        <v>nminer</v>
      </c>
      <c r="BC2066" s="20">
        <f t="shared" si="1299"/>
        <v>0</v>
      </c>
      <c r="BD2066" s="14"/>
      <c r="BJ2066" t="s">
        <v>239</v>
      </c>
      <c r="BK2066" t="s">
        <v>152</v>
      </c>
      <c r="BN2066" s="36">
        <v>73.5</v>
      </c>
      <c r="BQ2066">
        <f t="shared" si="1291"/>
        <v>1</v>
      </c>
      <c r="BR2066" s="38">
        <v>44737</v>
      </c>
      <c r="BS2066" s="22" t="s">
        <v>183</v>
      </c>
      <c r="BT2066" s="20" t="str">
        <f t="shared" si="1298"/>
        <v>BILLETFestival_COR22F246</v>
      </c>
      <c r="BV2066">
        <v>1</v>
      </c>
    </row>
    <row r="2067" spans="2:74" x14ac:dyDescent="0.3">
      <c r="B2067" s="20">
        <f t="shared" si="1293"/>
        <v>247</v>
      </c>
      <c r="C2067" s="22" t="str">
        <f t="shared" si="1294"/>
        <v>#247 Billet Festival</v>
      </c>
      <c r="D2067" t="str">
        <f t="shared" si="1292"/>
        <v>COR22F247</v>
      </c>
      <c r="E2067" s="53" t="s">
        <v>238</v>
      </c>
      <c r="F2067" s="20">
        <v>1000</v>
      </c>
      <c r="G2067" s="74" t="s">
        <v>2329</v>
      </c>
      <c r="H2067" s="23" t="s">
        <v>146</v>
      </c>
      <c r="J2067" s="54" t="s">
        <v>1020</v>
      </c>
      <c r="K2067" s="22" t="s">
        <v>173</v>
      </c>
      <c r="L2067" s="54" t="s">
        <v>147</v>
      </c>
      <c r="M2067" s="22">
        <v>1</v>
      </c>
      <c r="N2067" s="54" t="s">
        <v>174</v>
      </c>
      <c r="T2067" s="54" t="s">
        <v>36</v>
      </c>
      <c r="U2067" s="22" t="s">
        <v>227</v>
      </c>
      <c r="AW2067" s="22"/>
      <c r="AX2067" s="20" t="str">
        <f t="shared" si="1299"/>
        <v>ncreator</v>
      </c>
      <c r="AY2067" s="20">
        <f t="shared" si="1299"/>
        <v>10</v>
      </c>
      <c r="AZ2067" s="20" t="str">
        <f t="shared" si="1299"/>
        <v>cotrcrea</v>
      </c>
      <c r="BA2067" s="20">
        <f t="shared" si="1299"/>
        <v>90</v>
      </c>
      <c r="BB2067" s="20" t="str">
        <f t="shared" si="1299"/>
        <v>nminer</v>
      </c>
      <c r="BC2067" s="20">
        <f t="shared" si="1299"/>
        <v>0</v>
      </c>
      <c r="BD2067" s="14"/>
      <c r="BJ2067" t="s">
        <v>239</v>
      </c>
      <c r="BK2067" t="s">
        <v>152</v>
      </c>
      <c r="BN2067" s="36">
        <v>73.5</v>
      </c>
      <c r="BQ2067">
        <f t="shared" si="1291"/>
        <v>1</v>
      </c>
      <c r="BR2067" s="38">
        <v>44737</v>
      </c>
      <c r="BS2067" s="22" t="s">
        <v>183</v>
      </c>
      <c r="BT2067" s="20" t="str">
        <f t="shared" si="1298"/>
        <v>BILLETFestival_COR22F247</v>
      </c>
      <c r="BV2067">
        <v>1</v>
      </c>
    </row>
    <row r="2068" spans="2:74" x14ac:dyDescent="0.3">
      <c r="B2068" s="20">
        <f t="shared" si="1293"/>
        <v>248</v>
      </c>
      <c r="C2068" s="22" t="str">
        <f t="shared" si="1294"/>
        <v>#248 Billet Festival</v>
      </c>
      <c r="D2068" t="str">
        <f t="shared" si="1292"/>
        <v>COR22F248</v>
      </c>
      <c r="E2068" s="53" t="s">
        <v>238</v>
      </c>
      <c r="F2068" s="20">
        <v>1000</v>
      </c>
      <c r="G2068" s="74" t="s">
        <v>2330</v>
      </c>
      <c r="H2068" s="23" t="s">
        <v>146</v>
      </c>
      <c r="J2068" s="54" t="s">
        <v>1020</v>
      </c>
      <c r="K2068" s="22" t="s">
        <v>173</v>
      </c>
      <c r="L2068" s="54" t="s">
        <v>147</v>
      </c>
      <c r="M2068" s="22">
        <v>1</v>
      </c>
      <c r="N2068" s="54" t="s">
        <v>174</v>
      </c>
      <c r="T2068" s="54" t="s">
        <v>36</v>
      </c>
      <c r="U2068" s="22" t="s">
        <v>227</v>
      </c>
      <c r="AW2068" s="22"/>
      <c r="AX2068" s="20" t="str">
        <f t="shared" si="1299"/>
        <v>ncreator</v>
      </c>
      <c r="AY2068" s="20">
        <f t="shared" si="1299"/>
        <v>10</v>
      </c>
      <c r="AZ2068" s="20" t="str">
        <f t="shared" si="1299"/>
        <v>cotrcrea</v>
      </c>
      <c r="BA2068" s="20">
        <f t="shared" si="1299"/>
        <v>90</v>
      </c>
      <c r="BB2068" s="20" t="str">
        <f t="shared" si="1299"/>
        <v>nminer</v>
      </c>
      <c r="BC2068" s="20">
        <f t="shared" si="1299"/>
        <v>0</v>
      </c>
      <c r="BD2068" s="14"/>
      <c r="BJ2068" t="s">
        <v>239</v>
      </c>
      <c r="BK2068" t="s">
        <v>152</v>
      </c>
      <c r="BN2068" s="36">
        <v>73.5</v>
      </c>
      <c r="BQ2068">
        <f t="shared" si="1291"/>
        <v>1</v>
      </c>
      <c r="BR2068" s="38">
        <v>44737</v>
      </c>
      <c r="BS2068" s="22" t="s">
        <v>183</v>
      </c>
      <c r="BT2068" s="20" t="str">
        <f t="shared" si="1298"/>
        <v>BILLETFestival_COR22F248</v>
      </c>
      <c r="BV2068">
        <v>1</v>
      </c>
    </row>
    <row r="2069" spans="2:74" x14ac:dyDescent="0.3">
      <c r="B2069" s="20">
        <f t="shared" si="1293"/>
        <v>249</v>
      </c>
      <c r="C2069" s="22" t="str">
        <f t="shared" si="1294"/>
        <v>#249 Billet Festival</v>
      </c>
      <c r="D2069" t="str">
        <f t="shared" si="1292"/>
        <v>COR22F249</v>
      </c>
      <c r="E2069" s="53" t="s">
        <v>238</v>
      </c>
      <c r="F2069" s="20">
        <v>1000</v>
      </c>
      <c r="G2069" s="74" t="s">
        <v>2331</v>
      </c>
      <c r="H2069" s="23" t="s">
        <v>146</v>
      </c>
      <c r="J2069" s="54" t="s">
        <v>1020</v>
      </c>
      <c r="K2069" s="22" t="s">
        <v>173</v>
      </c>
      <c r="L2069" s="54" t="s">
        <v>147</v>
      </c>
      <c r="M2069" s="22">
        <v>1</v>
      </c>
      <c r="N2069" s="54" t="s">
        <v>174</v>
      </c>
      <c r="T2069" s="54" t="s">
        <v>36</v>
      </c>
      <c r="U2069" s="22" t="s">
        <v>227</v>
      </c>
      <c r="AW2069" s="22"/>
      <c r="AX2069" s="20" t="str">
        <f t="shared" si="1299"/>
        <v>ncreator</v>
      </c>
      <c r="AY2069" s="20">
        <f t="shared" si="1299"/>
        <v>10</v>
      </c>
      <c r="AZ2069" s="20" t="str">
        <f t="shared" si="1299"/>
        <v>cotrcrea</v>
      </c>
      <c r="BA2069" s="20">
        <f t="shared" si="1299"/>
        <v>90</v>
      </c>
      <c r="BB2069" s="20" t="str">
        <f t="shared" si="1299"/>
        <v>nminer</v>
      </c>
      <c r="BC2069" s="20">
        <f t="shared" si="1299"/>
        <v>0</v>
      </c>
      <c r="BD2069" s="14"/>
      <c r="BJ2069" t="s">
        <v>239</v>
      </c>
      <c r="BK2069" t="s">
        <v>152</v>
      </c>
      <c r="BN2069" s="36">
        <v>73.5</v>
      </c>
      <c r="BQ2069">
        <f t="shared" si="1291"/>
        <v>1</v>
      </c>
      <c r="BR2069" s="38">
        <v>44737</v>
      </c>
      <c r="BS2069" s="22" t="s">
        <v>183</v>
      </c>
      <c r="BT2069" s="20" t="str">
        <f t="shared" si="1298"/>
        <v>BILLETFestival_COR22F249</v>
      </c>
      <c r="BV2069">
        <v>1</v>
      </c>
    </row>
    <row r="2070" spans="2:74" x14ac:dyDescent="0.3">
      <c r="B2070" s="20">
        <f t="shared" si="1293"/>
        <v>250</v>
      </c>
      <c r="C2070" s="22" t="str">
        <f t="shared" si="1294"/>
        <v>#250 Billet Festival</v>
      </c>
      <c r="D2070" t="str">
        <f t="shared" si="1292"/>
        <v>COR22F250</v>
      </c>
      <c r="E2070" s="53" t="s">
        <v>238</v>
      </c>
      <c r="F2070" s="20">
        <v>1000</v>
      </c>
      <c r="G2070" s="74" t="s">
        <v>2332</v>
      </c>
      <c r="H2070" s="23" t="s">
        <v>146</v>
      </c>
      <c r="J2070" s="54" t="s">
        <v>1020</v>
      </c>
      <c r="K2070" s="22" t="s">
        <v>173</v>
      </c>
      <c r="L2070" s="54" t="s">
        <v>147</v>
      </c>
      <c r="M2070" s="22">
        <v>1</v>
      </c>
      <c r="N2070" s="54" t="s">
        <v>174</v>
      </c>
      <c r="T2070" s="54" t="s">
        <v>36</v>
      </c>
      <c r="U2070" s="22" t="s">
        <v>227</v>
      </c>
      <c r="AW2070" s="22"/>
      <c r="AX2070" s="20" t="str">
        <f t="shared" si="1299"/>
        <v>ncreator</v>
      </c>
      <c r="AY2070" s="20">
        <f t="shared" si="1299"/>
        <v>10</v>
      </c>
      <c r="AZ2070" s="20" t="str">
        <f t="shared" si="1299"/>
        <v>cotrcrea</v>
      </c>
      <c r="BA2070" s="20">
        <f t="shared" si="1299"/>
        <v>90</v>
      </c>
      <c r="BB2070" s="20" t="str">
        <f t="shared" si="1299"/>
        <v>nminer</v>
      </c>
      <c r="BC2070" s="20">
        <f t="shared" si="1299"/>
        <v>0</v>
      </c>
      <c r="BD2070" s="14"/>
      <c r="BJ2070" t="s">
        <v>239</v>
      </c>
      <c r="BK2070" t="s">
        <v>152</v>
      </c>
      <c r="BN2070" s="36">
        <v>73.5</v>
      </c>
      <c r="BQ2070">
        <f t="shared" si="1291"/>
        <v>1</v>
      </c>
      <c r="BR2070" s="38">
        <v>44737</v>
      </c>
      <c r="BS2070" s="22" t="s">
        <v>183</v>
      </c>
      <c r="BT2070" s="20" t="str">
        <f t="shared" si="1298"/>
        <v>BILLETFestival_COR22F250</v>
      </c>
      <c r="BV2070">
        <v>1</v>
      </c>
    </row>
    <row r="2071" spans="2:74" x14ac:dyDescent="0.3">
      <c r="B2071" s="20">
        <f t="shared" si="1293"/>
        <v>251</v>
      </c>
      <c r="C2071" s="22" t="str">
        <f t="shared" si="1294"/>
        <v>#251 Billet Festival</v>
      </c>
      <c r="D2071" t="str">
        <f t="shared" si="1292"/>
        <v>COR22F251</v>
      </c>
      <c r="E2071" s="53" t="s">
        <v>238</v>
      </c>
      <c r="F2071" s="20">
        <v>1000</v>
      </c>
      <c r="G2071" s="74" t="s">
        <v>2333</v>
      </c>
      <c r="H2071" s="23" t="s">
        <v>146</v>
      </c>
      <c r="J2071" s="54" t="s">
        <v>1020</v>
      </c>
      <c r="K2071" s="22" t="s">
        <v>173</v>
      </c>
      <c r="L2071" s="54" t="s">
        <v>147</v>
      </c>
      <c r="M2071" s="22">
        <v>1</v>
      </c>
      <c r="N2071" s="54" t="s">
        <v>174</v>
      </c>
      <c r="T2071" s="54" t="s">
        <v>36</v>
      </c>
      <c r="U2071" s="22" t="s">
        <v>227</v>
      </c>
      <c r="AW2071" s="22"/>
      <c r="AX2071" s="20" t="str">
        <f t="shared" si="1299"/>
        <v>ncreator</v>
      </c>
      <c r="AY2071" s="20">
        <f t="shared" si="1299"/>
        <v>10</v>
      </c>
      <c r="AZ2071" s="20" t="str">
        <f t="shared" si="1299"/>
        <v>cotrcrea</v>
      </c>
      <c r="BA2071" s="20">
        <f t="shared" si="1299"/>
        <v>90</v>
      </c>
      <c r="BB2071" s="20" t="str">
        <f t="shared" si="1299"/>
        <v>nminer</v>
      </c>
      <c r="BC2071" s="20">
        <f t="shared" si="1299"/>
        <v>0</v>
      </c>
      <c r="BD2071" s="14"/>
      <c r="BJ2071" t="s">
        <v>239</v>
      </c>
      <c r="BK2071" t="s">
        <v>152</v>
      </c>
      <c r="BN2071" s="36">
        <v>73.5</v>
      </c>
      <c r="BQ2071">
        <f t="shared" si="1291"/>
        <v>1</v>
      </c>
      <c r="BR2071" s="38">
        <v>44737</v>
      </c>
      <c r="BS2071" s="22" t="s">
        <v>183</v>
      </c>
      <c r="BT2071" s="20" t="str">
        <f t="shared" si="1298"/>
        <v>BILLETFestival_COR22F251</v>
      </c>
      <c r="BV2071">
        <v>1</v>
      </c>
    </row>
    <row r="2072" spans="2:74" x14ac:dyDescent="0.3">
      <c r="B2072" s="20">
        <f t="shared" si="1293"/>
        <v>252</v>
      </c>
      <c r="C2072" s="22" t="str">
        <f t="shared" si="1294"/>
        <v>#252 Billet Festival</v>
      </c>
      <c r="D2072" t="str">
        <f t="shared" si="1292"/>
        <v>COR22F252</v>
      </c>
      <c r="E2072" s="53" t="s">
        <v>238</v>
      </c>
      <c r="F2072" s="20">
        <v>1000</v>
      </c>
      <c r="G2072" s="74" t="s">
        <v>2334</v>
      </c>
      <c r="H2072" s="23" t="s">
        <v>146</v>
      </c>
      <c r="J2072" s="54" t="s">
        <v>1020</v>
      </c>
      <c r="K2072" s="22" t="s">
        <v>173</v>
      </c>
      <c r="L2072" s="54" t="s">
        <v>147</v>
      </c>
      <c r="M2072" s="22">
        <v>1</v>
      </c>
      <c r="N2072" s="54" t="s">
        <v>174</v>
      </c>
      <c r="T2072" s="54" t="s">
        <v>36</v>
      </c>
      <c r="U2072" s="22" t="s">
        <v>227</v>
      </c>
      <c r="AW2072" s="22"/>
      <c r="AX2072" s="20" t="str">
        <f t="shared" si="1299"/>
        <v>ncreator</v>
      </c>
      <c r="AY2072" s="20">
        <f t="shared" si="1299"/>
        <v>10</v>
      </c>
      <c r="AZ2072" s="20" t="str">
        <f t="shared" si="1299"/>
        <v>cotrcrea</v>
      </c>
      <c r="BA2072" s="20">
        <f t="shared" si="1299"/>
        <v>90</v>
      </c>
      <c r="BB2072" s="20" t="str">
        <f t="shared" si="1299"/>
        <v>nminer</v>
      </c>
      <c r="BC2072" s="20">
        <f t="shared" si="1299"/>
        <v>0</v>
      </c>
      <c r="BD2072" s="14"/>
      <c r="BJ2072" t="s">
        <v>239</v>
      </c>
      <c r="BK2072" t="s">
        <v>152</v>
      </c>
      <c r="BN2072" s="36">
        <v>73.5</v>
      </c>
      <c r="BQ2072">
        <f t="shared" si="1291"/>
        <v>1</v>
      </c>
      <c r="BR2072" s="38">
        <v>44737</v>
      </c>
      <c r="BS2072" s="22" t="s">
        <v>183</v>
      </c>
      <c r="BT2072" s="20" t="str">
        <f t="shared" si="1298"/>
        <v>BILLETFestival_COR22F252</v>
      </c>
      <c r="BV2072">
        <v>1</v>
      </c>
    </row>
    <row r="2073" spans="2:74" x14ac:dyDescent="0.3">
      <c r="B2073" s="20">
        <f t="shared" si="1293"/>
        <v>253</v>
      </c>
      <c r="C2073" s="22" t="str">
        <f t="shared" si="1294"/>
        <v>#253 Billet Festival</v>
      </c>
      <c r="D2073" t="str">
        <f t="shared" si="1292"/>
        <v>COR22F253</v>
      </c>
      <c r="E2073" s="53" t="s">
        <v>238</v>
      </c>
      <c r="F2073" s="20">
        <v>1000</v>
      </c>
      <c r="G2073" s="74" t="s">
        <v>2335</v>
      </c>
      <c r="H2073" s="23" t="s">
        <v>146</v>
      </c>
      <c r="J2073" s="54" t="s">
        <v>1020</v>
      </c>
      <c r="K2073" s="22" t="s">
        <v>173</v>
      </c>
      <c r="L2073" s="54" t="s">
        <v>147</v>
      </c>
      <c r="M2073" s="22">
        <v>1</v>
      </c>
      <c r="N2073" s="54" t="s">
        <v>174</v>
      </c>
      <c r="T2073" s="54" t="s">
        <v>36</v>
      </c>
      <c r="U2073" s="22" t="s">
        <v>227</v>
      </c>
      <c r="AW2073" s="22"/>
      <c r="AX2073" s="20" t="str">
        <f t="shared" si="1299"/>
        <v>ncreator</v>
      </c>
      <c r="AY2073" s="20">
        <f t="shared" si="1299"/>
        <v>10</v>
      </c>
      <c r="AZ2073" s="20" t="str">
        <f t="shared" si="1299"/>
        <v>cotrcrea</v>
      </c>
      <c r="BA2073" s="20">
        <f t="shared" si="1299"/>
        <v>90</v>
      </c>
      <c r="BB2073" s="20" t="str">
        <f t="shared" si="1299"/>
        <v>nminer</v>
      </c>
      <c r="BC2073" s="20">
        <f t="shared" si="1299"/>
        <v>0</v>
      </c>
      <c r="BD2073" s="14"/>
      <c r="BJ2073" t="s">
        <v>239</v>
      </c>
      <c r="BK2073" t="s">
        <v>152</v>
      </c>
      <c r="BN2073" s="36">
        <v>73.5</v>
      </c>
      <c r="BQ2073">
        <f t="shared" si="1291"/>
        <v>1</v>
      </c>
      <c r="BR2073" s="38">
        <v>44737</v>
      </c>
      <c r="BS2073" s="22" t="s">
        <v>183</v>
      </c>
      <c r="BT2073" s="20" t="str">
        <f t="shared" si="1298"/>
        <v>BILLETFestival_COR22F253</v>
      </c>
      <c r="BV2073">
        <v>1</v>
      </c>
    </row>
    <row r="2074" spans="2:74" x14ac:dyDescent="0.3">
      <c r="B2074" s="20">
        <f t="shared" si="1293"/>
        <v>254</v>
      </c>
      <c r="C2074" s="22" t="str">
        <f t="shared" si="1294"/>
        <v>#254 Billet Festival</v>
      </c>
      <c r="D2074" t="str">
        <f t="shared" si="1292"/>
        <v>COR22F254</v>
      </c>
      <c r="E2074" s="53" t="s">
        <v>238</v>
      </c>
      <c r="F2074" s="20">
        <v>1000</v>
      </c>
      <c r="G2074" s="74" t="s">
        <v>2336</v>
      </c>
      <c r="H2074" s="23" t="s">
        <v>146</v>
      </c>
      <c r="J2074" s="54" t="s">
        <v>1020</v>
      </c>
      <c r="K2074" s="22" t="s">
        <v>173</v>
      </c>
      <c r="L2074" s="54" t="s">
        <v>147</v>
      </c>
      <c r="M2074" s="22">
        <v>1</v>
      </c>
      <c r="N2074" s="54" t="s">
        <v>174</v>
      </c>
      <c r="T2074" s="54" t="s">
        <v>36</v>
      </c>
      <c r="U2074" s="22" t="s">
        <v>227</v>
      </c>
      <c r="AW2074" s="22"/>
      <c r="AX2074" s="20" t="str">
        <f t="shared" si="1299"/>
        <v>ncreator</v>
      </c>
      <c r="AY2074" s="20">
        <f t="shared" si="1299"/>
        <v>10</v>
      </c>
      <c r="AZ2074" s="20" t="str">
        <f t="shared" si="1299"/>
        <v>cotrcrea</v>
      </c>
      <c r="BA2074" s="20">
        <f t="shared" si="1299"/>
        <v>90</v>
      </c>
      <c r="BB2074" s="20" t="str">
        <f t="shared" si="1299"/>
        <v>nminer</v>
      </c>
      <c r="BC2074" s="20">
        <f t="shared" si="1299"/>
        <v>0</v>
      </c>
      <c r="BD2074" s="14"/>
      <c r="BJ2074" t="s">
        <v>239</v>
      </c>
      <c r="BK2074" t="s">
        <v>152</v>
      </c>
      <c r="BN2074" s="36">
        <v>73.5</v>
      </c>
      <c r="BQ2074">
        <f t="shared" ref="BQ2074:BQ2137" si="1300">BV2074</f>
        <v>1</v>
      </c>
      <c r="BR2074" s="38">
        <v>44737</v>
      </c>
      <c r="BS2074" s="22" t="s">
        <v>183</v>
      </c>
      <c r="BT2074" s="20" t="str">
        <f t="shared" si="1298"/>
        <v>BILLETFestival_COR22F254</v>
      </c>
      <c r="BV2074">
        <v>1</v>
      </c>
    </row>
    <row r="2075" spans="2:74" x14ac:dyDescent="0.3">
      <c r="B2075" s="20">
        <f t="shared" si="1293"/>
        <v>255</v>
      </c>
      <c r="C2075" s="22" t="str">
        <f t="shared" si="1294"/>
        <v>#255 Billet Festival</v>
      </c>
      <c r="D2075" t="str">
        <f t="shared" si="1292"/>
        <v>COR22F255</v>
      </c>
      <c r="E2075" s="53" t="s">
        <v>238</v>
      </c>
      <c r="F2075" s="20">
        <v>1000</v>
      </c>
      <c r="G2075" s="74" t="s">
        <v>2337</v>
      </c>
      <c r="H2075" s="23" t="s">
        <v>146</v>
      </c>
      <c r="J2075" s="54" t="s">
        <v>1020</v>
      </c>
      <c r="K2075" s="22" t="s">
        <v>173</v>
      </c>
      <c r="L2075" s="54" t="s">
        <v>147</v>
      </c>
      <c r="M2075" s="22">
        <v>1</v>
      </c>
      <c r="N2075" s="54" t="s">
        <v>174</v>
      </c>
      <c r="T2075" s="54" t="s">
        <v>36</v>
      </c>
      <c r="U2075" s="22" t="s">
        <v>227</v>
      </c>
      <c r="AW2075" s="22"/>
      <c r="AX2075" s="20" t="str">
        <f t="shared" si="1299"/>
        <v>ncreator</v>
      </c>
      <c r="AY2075" s="20">
        <f t="shared" si="1299"/>
        <v>10</v>
      </c>
      <c r="AZ2075" s="20" t="str">
        <f t="shared" si="1299"/>
        <v>cotrcrea</v>
      </c>
      <c r="BA2075" s="20">
        <f t="shared" si="1299"/>
        <v>90</v>
      </c>
      <c r="BB2075" s="20" t="str">
        <f t="shared" si="1299"/>
        <v>nminer</v>
      </c>
      <c r="BC2075" s="20">
        <f t="shared" si="1299"/>
        <v>0</v>
      </c>
      <c r="BD2075" s="14"/>
      <c r="BJ2075" t="s">
        <v>239</v>
      </c>
      <c r="BK2075" t="s">
        <v>152</v>
      </c>
      <c r="BN2075" s="36">
        <v>73.5</v>
      </c>
      <c r="BQ2075">
        <f t="shared" si="1300"/>
        <v>1</v>
      </c>
      <c r="BR2075" s="38">
        <v>44737</v>
      </c>
      <c r="BS2075" s="22" t="s">
        <v>183</v>
      </c>
      <c r="BT2075" s="20" t="str">
        <f t="shared" si="1298"/>
        <v>BILLETFestival_COR22F255</v>
      </c>
      <c r="BV2075">
        <v>1</v>
      </c>
    </row>
    <row r="2076" spans="2:74" x14ac:dyDescent="0.3">
      <c r="B2076" s="20">
        <f t="shared" si="1293"/>
        <v>256</v>
      </c>
      <c r="C2076" s="22" t="str">
        <f t="shared" si="1294"/>
        <v>#256 Billet Festival</v>
      </c>
      <c r="D2076" t="str">
        <f t="shared" si="1292"/>
        <v>COR22F256</v>
      </c>
      <c r="E2076" s="53" t="s">
        <v>238</v>
      </c>
      <c r="F2076" s="20">
        <v>1000</v>
      </c>
      <c r="G2076" s="74" t="s">
        <v>2338</v>
      </c>
      <c r="H2076" s="23" t="s">
        <v>146</v>
      </c>
      <c r="J2076" s="54" t="s">
        <v>1020</v>
      </c>
      <c r="K2076" s="22" t="s">
        <v>173</v>
      </c>
      <c r="L2076" s="54" t="s">
        <v>147</v>
      </c>
      <c r="M2076" s="22">
        <v>1</v>
      </c>
      <c r="N2076" s="54" t="s">
        <v>174</v>
      </c>
      <c r="T2076" s="54" t="s">
        <v>36</v>
      </c>
      <c r="U2076" s="22" t="s">
        <v>227</v>
      </c>
      <c r="AW2076" s="22"/>
      <c r="AX2076" s="20" t="str">
        <f t="shared" si="1299"/>
        <v>ncreator</v>
      </c>
      <c r="AY2076" s="20">
        <f t="shared" si="1299"/>
        <v>10</v>
      </c>
      <c r="AZ2076" s="20" t="str">
        <f t="shared" si="1299"/>
        <v>cotrcrea</v>
      </c>
      <c r="BA2076" s="20">
        <f t="shared" si="1299"/>
        <v>90</v>
      </c>
      <c r="BB2076" s="20" t="str">
        <f t="shared" si="1299"/>
        <v>nminer</v>
      </c>
      <c r="BC2076" s="20">
        <f t="shared" si="1299"/>
        <v>0</v>
      </c>
      <c r="BD2076" s="14"/>
      <c r="BJ2076" t="s">
        <v>239</v>
      </c>
      <c r="BK2076" t="s">
        <v>152</v>
      </c>
      <c r="BN2076" s="36">
        <v>73.5</v>
      </c>
      <c r="BQ2076">
        <f t="shared" si="1300"/>
        <v>1</v>
      </c>
      <c r="BR2076" s="38">
        <v>44737</v>
      </c>
      <c r="BS2076" s="22" t="s">
        <v>183</v>
      </c>
      <c r="BT2076" s="20" t="str">
        <f t="shared" si="1298"/>
        <v>BILLETFestival_COR22F256</v>
      </c>
      <c r="BV2076">
        <v>1</v>
      </c>
    </row>
    <row r="2077" spans="2:74" x14ac:dyDescent="0.3">
      <c r="B2077" s="20">
        <f t="shared" si="1293"/>
        <v>257</v>
      </c>
      <c r="C2077" s="22" t="str">
        <f t="shared" si="1294"/>
        <v>#257 Billet Festival</v>
      </c>
      <c r="D2077" t="str">
        <f t="shared" ref="D2077:D2140" si="1301">"COR22F"&amp;B2077</f>
        <v>COR22F257</v>
      </c>
      <c r="E2077" s="53" t="s">
        <v>238</v>
      </c>
      <c r="F2077" s="20">
        <v>1000</v>
      </c>
      <c r="G2077" s="74" t="s">
        <v>2339</v>
      </c>
      <c r="H2077" s="23" t="s">
        <v>146</v>
      </c>
      <c r="J2077" s="54" t="s">
        <v>1020</v>
      </c>
      <c r="K2077" s="22" t="s">
        <v>173</v>
      </c>
      <c r="L2077" s="54" t="s">
        <v>147</v>
      </c>
      <c r="M2077" s="22">
        <v>1</v>
      </c>
      <c r="N2077" s="54" t="s">
        <v>174</v>
      </c>
      <c r="T2077" s="54" t="s">
        <v>36</v>
      </c>
      <c r="U2077" s="22" t="s">
        <v>227</v>
      </c>
      <c r="AW2077" s="22"/>
      <c r="AX2077" s="20" t="str">
        <f t="shared" si="1299"/>
        <v>ncreator</v>
      </c>
      <c r="AY2077" s="20">
        <f t="shared" si="1299"/>
        <v>10</v>
      </c>
      <c r="AZ2077" s="20" t="str">
        <f t="shared" si="1299"/>
        <v>cotrcrea</v>
      </c>
      <c r="BA2077" s="20">
        <f t="shared" si="1299"/>
        <v>90</v>
      </c>
      <c r="BB2077" s="20" t="str">
        <f t="shared" si="1299"/>
        <v>nminer</v>
      </c>
      <c r="BC2077" s="20">
        <f t="shared" si="1299"/>
        <v>0</v>
      </c>
      <c r="BD2077" s="14"/>
      <c r="BJ2077" t="s">
        <v>239</v>
      </c>
      <c r="BK2077" t="s">
        <v>152</v>
      </c>
      <c r="BN2077" s="36">
        <v>73.5</v>
      </c>
      <c r="BQ2077">
        <f t="shared" si="1300"/>
        <v>1</v>
      </c>
      <c r="BR2077" s="38">
        <v>44737</v>
      </c>
      <c r="BS2077" s="22" t="s">
        <v>183</v>
      </c>
      <c r="BT2077" s="20" t="str">
        <f t="shared" si="1298"/>
        <v>BILLETFestival_COR22F257</v>
      </c>
      <c r="BV2077">
        <v>1</v>
      </c>
    </row>
    <row r="2078" spans="2:74" x14ac:dyDescent="0.3">
      <c r="B2078" s="20">
        <f t="shared" ref="B2078:B2141" si="1302">+B2077+1</f>
        <v>258</v>
      </c>
      <c r="C2078" s="22" t="str">
        <f t="shared" ref="C2078:C2141" si="1303">"#"&amp;B2078&amp;" Billet Festival"</f>
        <v>#258 Billet Festival</v>
      </c>
      <c r="D2078" t="str">
        <f t="shared" si="1301"/>
        <v>COR22F258</v>
      </c>
      <c r="E2078" s="53" t="s">
        <v>238</v>
      </c>
      <c r="F2078" s="20">
        <v>1000</v>
      </c>
      <c r="G2078" s="74" t="s">
        <v>2340</v>
      </c>
      <c r="H2078" s="23" t="s">
        <v>146</v>
      </c>
      <c r="J2078" s="54" t="s">
        <v>1020</v>
      </c>
      <c r="K2078" s="22" t="s">
        <v>173</v>
      </c>
      <c r="L2078" s="54" t="s">
        <v>147</v>
      </c>
      <c r="M2078" s="22">
        <v>1</v>
      </c>
      <c r="N2078" s="54" t="s">
        <v>174</v>
      </c>
      <c r="T2078" s="54" t="s">
        <v>36</v>
      </c>
      <c r="U2078" s="22" t="s">
        <v>227</v>
      </c>
      <c r="AW2078" s="22"/>
      <c r="AX2078" s="20" t="str">
        <f t="shared" si="1299"/>
        <v>ncreator</v>
      </c>
      <c r="AY2078" s="20">
        <f t="shared" si="1299"/>
        <v>10</v>
      </c>
      <c r="AZ2078" s="20" t="str">
        <f t="shared" si="1299"/>
        <v>cotrcrea</v>
      </c>
      <c r="BA2078" s="20">
        <f t="shared" si="1299"/>
        <v>90</v>
      </c>
      <c r="BB2078" s="20" t="str">
        <f t="shared" si="1299"/>
        <v>nminer</v>
      </c>
      <c r="BC2078" s="20">
        <f t="shared" si="1299"/>
        <v>0</v>
      </c>
      <c r="BD2078" s="14"/>
      <c r="BJ2078" t="s">
        <v>239</v>
      </c>
      <c r="BK2078" t="s">
        <v>152</v>
      </c>
      <c r="BN2078" s="36">
        <v>73.5</v>
      </c>
      <c r="BQ2078">
        <f t="shared" si="1300"/>
        <v>1</v>
      </c>
      <c r="BR2078" s="38">
        <v>44737</v>
      </c>
      <c r="BS2078" s="22" t="s">
        <v>183</v>
      </c>
      <c r="BT2078" s="20" t="str">
        <f t="shared" si="1298"/>
        <v>BILLETFestival_COR22F258</v>
      </c>
      <c r="BV2078">
        <v>1</v>
      </c>
    </row>
    <row r="2079" spans="2:74" x14ac:dyDescent="0.3">
      <c r="B2079" s="20">
        <f t="shared" si="1302"/>
        <v>259</v>
      </c>
      <c r="C2079" s="22" t="str">
        <f t="shared" si="1303"/>
        <v>#259 Billet Festival</v>
      </c>
      <c r="D2079" t="str">
        <f t="shared" si="1301"/>
        <v>COR22F259</v>
      </c>
      <c r="E2079" s="53" t="s">
        <v>238</v>
      </c>
      <c r="F2079" s="20">
        <v>1000</v>
      </c>
      <c r="G2079" s="74" t="s">
        <v>2341</v>
      </c>
      <c r="H2079" s="23" t="s">
        <v>146</v>
      </c>
      <c r="J2079" s="54" t="s">
        <v>1020</v>
      </c>
      <c r="K2079" s="22" t="s">
        <v>173</v>
      </c>
      <c r="L2079" s="54" t="s">
        <v>147</v>
      </c>
      <c r="M2079" s="22">
        <v>1</v>
      </c>
      <c r="N2079" s="54" t="s">
        <v>174</v>
      </c>
      <c r="T2079" s="54" t="s">
        <v>36</v>
      </c>
      <c r="U2079" s="22" t="s">
        <v>227</v>
      </c>
      <c r="AW2079" s="22"/>
      <c r="AX2079" s="20" t="str">
        <f t="shared" si="1299"/>
        <v>ncreator</v>
      </c>
      <c r="AY2079" s="20">
        <f t="shared" si="1299"/>
        <v>10</v>
      </c>
      <c r="AZ2079" s="20" t="str">
        <f t="shared" si="1299"/>
        <v>cotrcrea</v>
      </c>
      <c r="BA2079" s="20">
        <f t="shared" si="1299"/>
        <v>90</v>
      </c>
      <c r="BB2079" s="20" t="str">
        <f t="shared" si="1299"/>
        <v>nminer</v>
      </c>
      <c r="BC2079" s="20">
        <f t="shared" si="1299"/>
        <v>0</v>
      </c>
      <c r="BD2079" s="14"/>
      <c r="BJ2079" t="s">
        <v>239</v>
      </c>
      <c r="BK2079" t="s">
        <v>152</v>
      </c>
      <c r="BN2079" s="36">
        <v>73.5</v>
      </c>
      <c r="BQ2079">
        <f t="shared" si="1300"/>
        <v>1</v>
      </c>
      <c r="BR2079" s="38">
        <v>44737</v>
      </c>
      <c r="BS2079" s="22" t="s">
        <v>183</v>
      </c>
      <c r="BT2079" s="20" t="str">
        <f t="shared" si="1298"/>
        <v>BILLETFestival_COR22F259</v>
      </c>
      <c r="BV2079">
        <v>1</v>
      </c>
    </row>
    <row r="2080" spans="2:74" x14ac:dyDescent="0.3">
      <c r="B2080" s="20">
        <f t="shared" si="1302"/>
        <v>260</v>
      </c>
      <c r="C2080" s="22" t="str">
        <f t="shared" si="1303"/>
        <v>#260 Billet Festival</v>
      </c>
      <c r="D2080" t="str">
        <f t="shared" si="1301"/>
        <v>COR22F260</v>
      </c>
      <c r="E2080" s="53" t="s">
        <v>238</v>
      </c>
      <c r="F2080" s="20">
        <v>1000</v>
      </c>
      <c r="G2080" s="74" t="s">
        <v>2342</v>
      </c>
      <c r="H2080" s="23" t="s">
        <v>146</v>
      </c>
      <c r="J2080" s="54" t="s">
        <v>1020</v>
      </c>
      <c r="K2080" s="22" t="s">
        <v>173</v>
      </c>
      <c r="L2080" s="54" t="s">
        <v>147</v>
      </c>
      <c r="M2080" s="22">
        <v>1</v>
      </c>
      <c r="N2080" s="54" t="s">
        <v>174</v>
      </c>
      <c r="T2080" s="54" t="s">
        <v>36</v>
      </c>
      <c r="U2080" s="22" t="s">
        <v>227</v>
      </c>
      <c r="AW2080" s="22"/>
      <c r="AX2080" s="20" t="str">
        <f t="shared" ref="AX2080:BC2095" si="1304">AX2079</f>
        <v>ncreator</v>
      </c>
      <c r="AY2080" s="20">
        <f t="shared" si="1304"/>
        <v>10</v>
      </c>
      <c r="AZ2080" s="20" t="str">
        <f t="shared" si="1304"/>
        <v>cotrcrea</v>
      </c>
      <c r="BA2080" s="20">
        <f t="shared" si="1304"/>
        <v>90</v>
      </c>
      <c r="BB2080" s="20" t="str">
        <f t="shared" si="1304"/>
        <v>nminer</v>
      </c>
      <c r="BC2080" s="20">
        <f t="shared" si="1304"/>
        <v>0</v>
      </c>
      <c r="BD2080" s="14"/>
      <c r="BJ2080" t="s">
        <v>239</v>
      </c>
      <c r="BK2080" t="s">
        <v>152</v>
      </c>
      <c r="BN2080" s="36">
        <v>73.5</v>
      </c>
      <c r="BQ2080">
        <f t="shared" si="1300"/>
        <v>1</v>
      </c>
      <c r="BR2080" s="38">
        <v>44737</v>
      </c>
      <c r="BS2080" s="22" t="s">
        <v>183</v>
      </c>
      <c r="BT2080" s="20" t="str">
        <f t="shared" si="1298"/>
        <v>BILLETFestival_COR22F260</v>
      </c>
      <c r="BV2080">
        <v>1</v>
      </c>
    </row>
    <row r="2081" spans="2:74" x14ac:dyDescent="0.3">
      <c r="B2081" s="20">
        <f t="shared" si="1302"/>
        <v>261</v>
      </c>
      <c r="C2081" s="22" t="str">
        <f t="shared" si="1303"/>
        <v>#261 Billet Festival</v>
      </c>
      <c r="D2081" t="str">
        <f t="shared" si="1301"/>
        <v>COR22F261</v>
      </c>
      <c r="E2081" s="53" t="s">
        <v>238</v>
      </c>
      <c r="F2081" s="20">
        <v>1000</v>
      </c>
      <c r="G2081" s="74" t="s">
        <v>2343</v>
      </c>
      <c r="H2081" s="23" t="s">
        <v>146</v>
      </c>
      <c r="J2081" s="54" t="s">
        <v>1020</v>
      </c>
      <c r="K2081" s="22" t="s">
        <v>173</v>
      </c>
      <c r="L2081" s="54" t="s">
        <v>147</v>
      </c>
      <c r="M2081" s="22">
        <v>1</v>
      </c>
      <c r="N2081" s="54" t="s">
        <v>174</v>
      </c>
      <c r="T2081" s="54" t="s">
        <v>36</v>
      </c>
      <c r="U2081" s="22" t="s">
        <v>227</v>
      </c>
      <c r="AW2081" s="22"/>
      <c r="AX2081" s="20" t="str">
        <f t="shared" si="1304"/>
        <v>ncreator</v>
      </c>
      <c r="AY2081" s="20">
        <f t="shared" si="1304"/>
        <v>10</v>
      </c>
      <c r="AZ2081" s="20" t="str">
        <f t="shared" si="1304"/>
        <v>cotrcrea</v>
      </c>
      <c r="BA2081" s="20">
        <f t="shared" si="1304"/>
        <v>90</v>
      </c>
      <c r="BB2081" s="20" t="str">
        <f t="shared" si="1304"/>
        <v>nminer</v>
      </c>
      <c r="BC2081" s="20">
        <f t="shared" si="1304"/>
        <v>0</v>
      </c>
      <c r="BD2081" s="14"/>
      <c r="BJ2081" t="s">
        <v>239</v>
      </c>
      <c r="BK2081" t="s">
        <v>152</v>
      </c>
      <c r="BN2081" s="36">
        <v>73.5</v>
      </c>
      <c r="BQ2081">
        <f t="shared" si="1300"/>
        <v>1</v>
      </c>
      <c r="BR2081" s="38">
        <v>44737</v>
      </c>
      <c r="BS2081" s="22" t="s">
        <v>183</v>
      </c>
      <c r="BT2081" s="20" t="str">
        <f t="shared" si="1298"/>
        <v>BILLETFestival_COR22F261</v>
      </c>
      <c r="BV2081">
        <v>1</v>
      </c>
    </row>
    <row r="2082" spans="2:74" x14ac:dyDescent="0.3">
      <c r="B2082" s="20">
        <f t="shared" si="1302"/>
        <v>262</v>
      </c>
      <c r="C2082" s="22" t="str">
        <f t="shared" si="1303"/>
        <v>#262 Billet Festival</v>
      </c>
      <c r="D2082" t="str">
        <f t="shared" si="1301"/>
        <v>COR22F262</v>
      </c>
      <c r="E2082" s="53" t="s">
        <v>238</v>
      </c>
      <c r="F2082" s="20">
        <v>1000</v>
      </c>
      <c r="G2082" s="74" t="s">
        <v>2344</v>
      </c>
      <c r="H2082" s="23" t="s">
        <v>146</v>
      </c>
      <c r="J2082" s="54" t="s">
        <v>1020</v>
      </c>
      <c r="K2082" s="22" t="s">
        <v>173</v>
      </c>
      <c r="L2082" s="54" t="s">
        <v>147</v>
      </c>
      <c r="M2082" s="22">
        <v>1</v>
      </c>
      <c r="N2082" s="54" t="s">
        <v>174</v>
      </c>
      <c r="T2082" s="54" t="s">
        <v>36</v>
      </c>
      <c r="U2082" s="22" t="s">
        <v>227</v>
      </c>
      <c r="AW2082" s="22"/>
      <c r="AX2082" s="20" t="str">
        <f t="shared" si="1304"/>
        <v>ncreator</v>
      </c>
      <c r="AY2082" s="20">
        <f t="shared" si="1304"/>
        <v>10</v>
      </c>
      <c r="AZ2082" s="20" t="str">
        <f t="shared" si="1304"/>
        <v>cotrcrea</v>
      </c>
      <c r="BA2082" s="20">
        <f t="shared" si="1304"/>
        <v>90</v>
      </c>
      <c r="BB2082" s="20" t="str">
        <f t="shared" si="1304"/>
        <v>nminer</v>
      </c>
      <c r="BC2082" s="20">
        <f t="shared" si="1304"/>
        <v>0</v>
      </c>
      <c r="BD2082" s="14"/>
      <c r="BJ2082" t="s">
        <v>239</v>
      </c>
      <c r="BK2082" t="s">
        <v>152</v>
      </c>
      <c r="BN2082" s="36">
        <v>73.5</v>
      </c>
      <c r="BQ2082">
        <f t="shared" si="1300"/>
        <v>1</v>
      </c>
      <c r="BR2082" s="38">
        <v>44737</v>
      </c>
      <c r="BS2082" s="22" t="s">
        <v>183</v>
      </c>
      <c r="BT2082" s="20" t="str">
        <f t="shared" si="1298"/>
        <v>BILLETFestival_COR22F262</v>
      </c>
      <c r="BV2082">
        <v>1</v>
      </c>
    </row>
    <row r="2083" spans="2:74" x14ac:dyDescent="0.3">
      <c r="B2083" s="20">
        <f t="shared" si="1302"/>
        <v>263</v>
      </c>
      <c r="C2083" s="22" t="str">
        <f t="shared" si="1303"/>
        <v>#263 Billet Festival</v>
      </c>
      <c r="D2083" t="str">
        <f t="shared" si="1301"/>
        <v>COR22F263</v>
      </c>
      <c r="E2083" s="53" t="s">
        <v>238</v>
      </c>
      <c r="F2083" s="20">
        <v>1000</v>
      </c>
      <c r="G2083" s="74" t="s">
        <v>2345</v>
      </c>
      <c r="H2083" s="23" t="s">
        <v>146</v>
      </c>
      <c r="J2083" s="54" t="s">
        <v>1020</v>
      </c>
      <c r="K2083" s="22" t="s">
        <v>173</v>
      </c>
      <c r="L2083" s="54" t="s">
        <v>147</v>
      </c>
      <c r="M2083" s="22">
        <v>1</v>
      </c>
      <c r="N2083" s="54" t="s">
        <v>174</v>
      </c>
      <c r="T2083" s="54" t="s">
        <v>36</v>
      </c>
      <c r="U2083" s="22" t="s">
        <v>227</v>
      </c>
      <c r="AW2083" s="22"/>
      <c r="AX2083" s="20" t="str">
        <f t="shared" si="1304"/>
        <v>ncreator</v>
      </c>
      <c r="AY2083" s="20">
        <f t="shared" si="1304"/>
        <v>10</v>
      </c>
      <c r="AZ2083" s="20" t="str">
        <f t="shared" si="1304"/>
        <v>cotrcrea</v>
      </c>
      <c r="BA2083" s="20">
        <f t="shared" si="1304"/>
        <v>90</v>
      </c>
      <c r="BB2083" s="20" t="str">
        <f t="shared" si="1304"/>
        <v>nminer</v>
      </c>
      <c r="BC2083" s="20">
        <f t="shared" si="1304"/>
        <v>0</v>
      </c>
      <c r="BD2083" s="14"/>
      <c r="BJ2083" t="s">
        <v>239</v>
      </c>
      <c r="BK2083" t="s">
        <v>152</v>
      </c>
      <c r="BN2083" s="36">
        <v>73.5</v>
      </c>
      <c r="BQ2083">
        <f t="shared" si="1300"/>
        <v>1</v>
      </c>
      <c r="BR2083" s="38">
        <v>44737</v>
      </c>
      <c r="BS2083" s="22" t="s">
        <v>183</v>
      </c>
      <c r="BT2083" s="20" t="str">
        <f t="shared" si="1298"/>
        <v>BILLETFestival_COR22F263</v>
      </c>
      <c r="BV2083">
        <v>1</v>
      </c>
    </row>
    <row r="2084" spans="2:74" x14ac:dyDescent="0.3">
      <c r="B2084" s="20">
        <f t="shared" si="1302"/>
        <v>264</v>
      </c>
      <c r="C2084" s="22" t="str">
        <f t="shared" si="1303"/>
        <v>#264 Billet Festival</v>
      </c>
      <c r="D2084" t="str">
        <f t="shared" si="1301"/>
        <v>COR22F264</v>
      </c>
      <c r="E2084" s="53" t="s">
        <v>238</v>
      </c>
      <c r="F2084" s="20">
        <v>1000</v>
      </c>
      <c r="G2084" s="74" t="s">
        <v>2346</v>
      </c>
      <c r="H2084" s="23" t="s">
        <v>146</v>
      </c>
      <c r="J2084" s="54" t="s">
        <v>1020</v>
      </c>
      <c r="K2084" s="22" t="s">
        <v>173</v>
      </c>
      <c r="L2084" s="54" t="s">
        <v>147</v>
      </c>
      <c r="M2084" s="22">
        <v>1</v>
      </c>
      <c r="N2084" s="54" t="s">
        <v>174</v>
      </c>
      <c r="T2084" s="54" t="s">
        <v>36</v>
      </c>
      <c r="U2084" s="22" t="s">
        <v>227</v>
      </c>
      <c r="AW2084" s="22"/>
      <c r="AX2084" s="20" t="str">
        <f t="shared" si="1304"/>
        <v>ncreator</v>
      </c>
      <c r="AY2084" s="20">
        <f t="shared" si="1304"/>
        <v>10</v>
      </c>
      <c r="AZ2084" s="20" t="str">
        <f t="shared" si="1304"/>
        <v>cotrcrea</v>
      </c>
      <c r="BA2084" s="20">
        <f t="shared" si="1304"/>
        <v>90</v>
      </c>
      <c r="BB2084" s="20" t="str">
        <f t="shared" si="1304"/>
        <v>nminer</v>
      </c>
      <c r="BC2084" s="20">
        <f t="shared" si="1304"/>
        <v>0</v>
      </c>
      <c r="BD2084" s="14"/>
      <c r="BJ2084" t="s">
        <v>239</v>
      </c>
      <c r="BK2084" t="s">
        <v>152</v>
      </c>
      <c r="BN2084" s="36">
        <v>73.5</v>
      </c>
      <c r="BQ2084">
        <f t="shared" si="1300"/>
        <v>1</v>
      </c>
      <c r="BR2084" s="38">
        <v>44737</v>
      </c>
      <c r="BS2084" s="22" t="s">
        <v>183</v>
      </c>
      <c r="BT2084" s="20" t="str">
        <f t="shared" si="1298"/>
        <v>BILLETFestival_COR22F264</v>
      </c>
      <c r="BV2084">
        <v>1</v>
      </c>
    </row>
    <row r="2085" spans="2:74" x14ac:dyDescent="0.3">
      <c r="B2085" s="20">
        <f t="shared" si="1302"/>
        <v>265</v>
      </c>
      <c r="C2085" s="22" t="str">
        <f t="shared" si="1303"/>
        <v>#265 Billet Festival</v>
      </c>
      <c r="D2085" t="str">
        <f t="shared" si="1301"/>
        <v>COR22F265</v>
      </c>
      <c r="E2085" s="53" t="s">
        <v>238</v>
      </c>
      <c r="F2085" s="20">
        <v>1000</v>
      </c>
      <c r="G2085" s="74" t="s">
        <v>2347</v>
      </c>
      <c r="H2085" s="23" t="s">
        <v>146</v>
      </c>
      <c r="J2085" s="54" t="s">
        <v>1020</v>
      </c>
      <c r="K2085" s="22" t="s">
        <v>173</v>
      </c>
      <c r="L2085" s="54" t="s">
        <v>147</v>
      </c>
      <c r="M2085" s="22">
        <v>1</v>
      </c>
      <c r="N2085" s="54" t="s">
        <v>174</v>
      </c>
      <c r="T2085" s="54" t="s">
        <v>36</v>
      </c>
      <c r="U2085" s="22" t="s">
        <v>227</v>
      </c>
      <c r="AW2085" s="22"/>
      <c r="AX2085" s="20" t="str">
        <f t="shared" si="1304"/>
        <v>ncreator</v>
      </c>
      <c r="AY2085" s="20">
        <f t="shared" si="1304"/>
        <v>10</v>
      </c>
      <c r="AZ2085" s="20" t="str">
        <f t="shared" si="1304"/>
        <v>cotrcrea</v>
      </c>
      <c r="BA2085" s="20">
        <f t="shared" si="1304"/>
        <v>90</v>
      </c>
      <c r="BB2085" s="20" t="str">
        <f t="shared" si="1304"/>
        <v>nminer</v>
      </c>
      <c r="BC2085" s="20">
        <f t="shared" si="1304"/>
        <v>0</v>
      </c>
      <c r="BD2085" s="14"/>
      <c r="BJ2085" t="s">
        <v>239</v>
      </c>
      <c r="BK2085" t="s">
        <v>152</v>
      </c>
      <c r="BN2085" s="36">
        <v>73.5</v>
      </c>
      <c r="BQ2085">
        <f t="shared" si="1300"/>
        <v>1</v>
      </c>
      <c r="BR2085" s="38">
        <v>44737</v>
      </c>
      <c r="BS2085" s="22" t="s">
        <v>183</v>
      </c>
      <c r="BT2085" s="20" t="str">
        <f t="shared" si="1298"/>
        <v>BILLETFestival_COR22F265</v>
      </c>
      <c r="BV2085">
        <v>1</v>
      </c>
    </row>
    <row r="2086" spans="2:74" x14ac:dyDescent="0.3">
      <c r="B2086" s="20">
        <f t="shared" si="1302"/>
        <v>266</v>
      </c>
      <c r="C2086" s="22" t="str">
        <f t="shared" si="1303"/>
        <v>#266 Billet Festival</v>
      </c>
      <c r="D2086" t="str">
        <f t="shared" si="1301"/>
        <v>COR22F266</v>
      </c>
      <c r="E2086" s="53" t="s">
        <v>238</v>
      </c>
      <c r="F2086" s="20">
        <v>1000</v>
      </c>
      <c r="G2086" s="74" t="s">
        <v>2348</v>
      </c>
      <c r="H2086" s="23" t="s">
        <v>146</v>
      </c>
      <c r="J2086" s="54" t="s">
        <v>1020</v>
      </c>
      <c r="K2086" s="22" t="s">
        <v>173</v>
      </c>
      <c r="L2086" s="54" t="s">
        <v>147</v>
      </c>
      <c r="M2086" s="22">
        <v>1</v>
      </c>
      <c r="N2086" s="54" t="s">
        <v>174</v>
      </c>
      <c r="T2086" s="54" t="s">
        <v>36</v>
      </c>
      <c r="U2086" s="22" t="s">
        <v>227</v>
      </c>
      <c r="AW2086" s="22"/>
      <c r="AX2086" s="20" t="str">
        <f t="shared" si="1304"/>
        <v>ncreator</v>
      </c>
      <c r="AY2086" s="20">
        <f t="shared" si="1304"/>
        <v>10</v>
      </c>
      <c r="AZ2086" s="20" t="str">
        <f t="shared" si="1304"/>
        <v>cotrcrea</v>
      </c>
      <c r="BA2086" s="20">
        <f t="shared" si="1304"/>
        <v>90</v>
      </c>
      <c r="BB2086" s="20" t="str">
        <f t="shared" si="1304"/>
        <v>nminer</v>
      </c>
      <c r="BC2086" s="20">
        <f t="shared" si="1304"/>
        <v>0</v>
      </c>
      <c r="BD2086" s="14"/>
      <c r="BJ2086" t="s">
        <v>239</v>
      </c>
      <c r="BK2086" t="s">
        <v>152</v>
      </c>
      <c r="BN2086" s="36">
        <v>73.5</v>
      </c>
      <c r="BQ2086">
        <f t="shared" si="1300"/>
        <v>1</v>
      </c>
      <c r="BR2086" s="38">
        <v>44737</v>
      </c>
      <c r="BS2086" s="22" t="s">
        <v>183</v>
      </c>
      <c r="BT2086" s="20" t="str">
        <f t="shared" si="1298"/>
        <v>BILLETFestival_COR22F266</v>
      </c>
      <c r="BV2086">
        <v>1</v>
      </c>
    </row>
    <row r="2087" spans="2:74" x14ac:dyDescent="0.3">
      <c r="B2087" s="20">
        <f t="shared" si="1302"/>
        <v>267</v>
      </c>
      <c r="C2087" s="22" t="str">
        <f t="shared" si="1303"/>
        <v>#267 Billet Festival</v>
      </c>
      <c r="D2087" t="str">
        <f t="shared" si="1301"/>
        <v>COR22F267</v>
      </c>
      <c r="E2087" s="53" t="s">
        <v>238</v>
      </c>
      <c r="F2087" s="20">
        <v>1000</v>
      </c>
      <c r="G2087" s="74" t="s">
        <v>2349</v>
      </c>
      <c r="H2087" s="23" t="s">
        <v>146</v>
      </c>
      <c r="J2087" s="54" t="s">
        <v>1020</v>
      </c>
      <c r="K2087" s="22" t="s">
        <v>173</v>
      </c>
      <c r="L2087" s="54" t="s">
        <v>147</v>
      </c>
      <c r="M2087" s="22">
        <v>1</v>
      </c>
      <c r="N2087" s="54" t="s">
        <v>174</v>
      </c>
      <c r="T2087" s="54" t="s">
        <v>36</v>
      </c>
      <c r="U2087" s="22" t="s">
        <v>227</v>
      </c>
      <c r="AW2087" s="22"/>
      <c r="AX2087" s="20" t="str">
        <f t="shared" si="1304"/>
        <v>ncreator</v>
      </c>
      <c r="AY2087" s="20">
        <f t="shared" si="1304"/>
        <v>10</v>
      </c>
      <c r="AZ2087" s="20" t="str">
        <f t="shared" si="1304"/>
        <v>cotrcrea</v>
      </c>
      <c r="BA2087" s="20">
        <f t="shared" si="1304"/>
        <v>90</v>
      </c>
      <c r="BB2087" s="20" t="str">
        <f t="shared" si="1304"/>
        <v>nminer</v>
      </c>
      <c r="BC2087" s="20">
        <f t="shared" si="1304"/>
        <v>0</v>
      </c>
      <c r="BD2087" s="14"/>
      <c r="BJ2087" t="s">
        <v>239</v>
      </c>
      <c r="BK2087" t="s">
        <v>152</v>
      </c>
      <c r="BN2087" s="36">
        <v>73.5</v>
      </c>
      <c r="BQ2087">
        <f t="shared" si="1300"/>
        <v>1</v>
      </c>
      <c r="BR2087" s="38">
        <v>44737</v>
      </c>
      <c r="BS2087" s="22" t="s">
        <v>183</v>
      </c>
      <c r="BT2087" s="20" t="str">
        <f t="shared" si="1298"/>
        <v>BILLETFestival_COR22F267</v>
      </c>
      <c r="BV2087">
        <v>1</v>
      </c>
    </row>
    <row r="2088" spans="2:74" x14ac:dyDescent="0.3">
      <c r="B2088" s="20">
        <f t="shared" si="1302"/>
        <v>268</v>
      </c>
      <c r="C2088" s="22" t="str">
        <f t="shared" si="1303"/>
        <v>#268 Billet Festival</v>
      </c>
      <c r="D2088" t="str">
        <f t="shared" si="1301"/>
        <v>COR22F268</v>
      </c>
      <c r="E2088" s="53" t="s">
        <v>238</v>
      </c>
      <c r="F2088" s="20">
        <v>1000</v>
      </c>
      <c r="G2088" s="74" t="s">
        <v>2350</v>
      </c>
      <c r="H2088" s="23" t="s">
        <v>146</v>
      </c>
      <c r="J2088" s="54" t="s">
        <v>1020</v>
      </c>
      <c r="K2088" s="22" t="s">
        <v>173</v>
      </c>
      <c r="L2088" s="54" t="s">
        <v>147</v>
      </c>
      <c r="M2088" s="22">
        <v>1</v>
      </c>
      <c r="N2088" s="54" t="s">
        <v>174</v>
      </c>
      <c r="T2088" s="54" t="s">
        <v>36</v>
      </c>
      <c r="U2088" s="22" t="s">
        <v>227</v>
      </c>
      <c r="AW2088" s="22"/>
      <c r="AX2088" s="20" t="str">
        <f t="shared" si="1304"/>
        <v>ncreator</v>
      </c>
      <c r="AY2088" s="20">
        <f t="shared" si="1304"/>
        <v>10</v>
      </c>
      <c r="AZ2088" s="20" t="str">
        <f t="shared" si="1304"/>
        <v>cotrcrea</v>
      </c>
      <c r="BA2088" s="20">
        <f t="shared" si="1304"/>
        <v>90</v>
      </c>
      <c r="BB2088" s="20" t="str">
        <f t="shared" si="1304"/>
        <v>nminer</v>
      </c>
      <c r="BC2088" s="20">
        <f t="shared" si="1304"/>
        <v>0</v>
      </c>
      <c r="BD2088" s="14"/>
      <c r="BJ2088" t="s">
        <v>239</v>
      </c>
      <c r="BK2088" t="s">
        <v>152</v>
      </c>
      <c r="BN2088" s="36">
        <v>73.5</v>
      </c>
      <c r="BQ2088">
        <f t="shared" si="1300"/>
        <v>1</v>
      </c>
      <c r="BR2088" s="38">
        <v>44737</v>
      </c>
      <c r="BS2088" s="22" t="s">
        <v>183</v>
      </c>
      <c r="BT2088" s="20" t="str">
        <f t="shared" si="1298"/>
        <v>BILLETFestival_COR22F268</v>
      </c>
      <c r="BV2088">
        <v>1</v>
      </c>
    </row>
    <row r="2089" spans="2:74" x14ac:dyDescent="0.3">
      <c r="B2089" s="20">
        <f t="shared" si="1302"/>
        <v>269</v>
      </c>
      <c r="C2089" s="22" t="str">
        <f t="shared" si="1303"/>
        <v>#269 Billet Festival</v>
      </c>
      <c r="D2089" t="str">
        <f t="shared" si="1301"/>
        <v>COR22F269</v>
      </c>
      <c r="E2089" s="53" t="s">
        <v>238</v>
      </c>
      <c r="F2089" s="20">
        <v>1000</v>
      </c>
      <c r="G2089" s="74" t="s">
        <v>2351</v>
      </c>
      <c r="H2089" s="23" t="s">
        <v>146</v>
      </c>
      <c r="J2089" s="54" t="s">
        <v>1020</v>
      </c>
      <c r="K2089" s="22" t="s">
        <v>173</v>
      </c>
      <c r="L2089" s="54" t="s">
        <v>147</v>
      </c>
      <c r="M2089" s="22">
        <v>1</v>
      </c>
      <c r="N2089" s="54" t="s">
        <v>174</v>
      </c>
      <c r="T2089" s="54" t="s">
        <v>36</v>
      </c>
      <c r="U2089" s="22" t="s">
        <v>227</v>
      </c>
      <c r="AW2089" s="22"/>
      <c r="AX2089" s="20" t="str">
        <f t="shared" si="1304"/>
        <v>ncreator</v>
      </c>
      <c r="AY2089" s="20">
        <f t="shared" si="1304"/>
        <v>10</v>
      </c>
      <c r="AZ2089" s="20" t="str">
        <f t="shared" si="1304"/>
        <v>cotrcrea</v>
      </c>
      <c r="BA2089" s="20">
        <f t="shared" si="1304"/>
        <v>90</v>
      </c>
      <c r="BB2089" s="20" t="str">
        <f t="shared" si="1304"/>
        <v>nminer</v>
      </c>
      <c r="BC2089" s="20">
        <f t="shared" si="1304"/>
        <v>0</v>
      </c>
      <c r="BD2089" s="14"/>
      <c r="BJ2089" t="s">
        <v>239</v>
      </c>
      <c r="BK2089" t="s">
        <v>152</v>
      </c>
      <c r="BN2089" s="36">
        <v>73.5</v>
      </c>
      <c r="BQ2089">
        <f t="shared" si="1300"/>
        <v>1</v>
      </c>
      <c r="BR2089" s="38">
        <v>44737</v>
      </c>
      <c r="BS2089" s="22" t="s">
        <v>183</v>
      </c>
      <c r="BT2089" s="20" t="str">
        <f t="shared" si="1298"/>
        <v>BILLETFestival_COR22F269</v>
      </c>
      <c r="BV2089">
        <v>1</v>
      </c>
    </row>
    <row r="2090" spans="2:74" x14ac:dyDescent="0.3">
      <c r="B2090" s="20">
        <f t="shared" si="1302"/>
        <v>270</v>
      </c>
      <c r="C2090" s="22" t="str">
        <f t="shared" si="1303"/>
        <v>#270 Billet Festival</v>
      </c>
      <c r="D2090" t="str">
        <f t="shared" si="1301"/>
        <v>COR22F270</v>
      </c>
      <c r="E2090" s="53" t="s">
        <v>238</v>
      </c>
      <c r="F2090" s="20">
        <v>1000</v>
      </c>
      <c r="G2090" s="74" t="s">
        <v>2352</v>
      </c>
      <c r="H2090" s="23" t="s">
        <v>146</v>
      </c>
      <c r="J2090" s="54" t="s">
        <v>1020</v>
      </c>
      <c r="K2090" s="22" t="s">
        <v>173</v>
      </c>
      <c r="L2090" s="54" t="s">
        <v>147</v>
      </c>
      <c r="M2090" s="22">
        <v>1</v>
      </c>
      <c r="N2090" s="54" t="s">
        <v>174</v>
      </c>
      <c r="T2090" s="54" t="s">
        <v>36</v>
      </c>
      <c r="U2090" s="22" t="s">
        <v>227</v>
      </c>
      <c r="AW2090" s="22"/>
      <c r="AX2090" s="20" t="str">
        <f t="shared" si="1304"/>
        <v>ncreator</v>
      </c>
      <c r="AY2090" s="20">
        <f t="shared" si="1304"/>
        <v>10</v>
      </c>
      <c r="AZ2090" s="20" t="str">
        <f t="shared" si="1304"/>
        <v>cotrcrea</v>
      </c>
      <c r="BA2090" s="20">
        <f t="shared" si="1304"/>
        <v>90</v>
      </c>
      <c r="BB2090" s="20" t="str">
        <f t="shared" si="1304"/>
        <v>nminer</v>
      </c>
      <c r="BC2090" s="20">
        <f t="shared" si="1304"/>
        <v>0</v>
      </c>
      <c r="BD2090" s="14"/>
      <c r="BJ2090" t="s">
        <v>239</v>
      </c>
      <c r="BK2090" t="s">
        <v>152</v>
      </c>
      <c r="BN2090" s="36">
        <v>73.5</v>
      </c>
      <c r="BQ2090">
        <f t="shared" si="1300"/>
        <v>1</v>
      </c>
      <c r="BR2090" s="38">
        <v>44737</v>
      </c>
      <c r="BS2090" s="22" t="s">
        <v>183</v>
      </c>
      <c r="BT2090" s="20" t="str">
        <f t="shared" si="1298"/>
        <v>BILLETFestival_COR22F270</v>
      </c>
      <c r="BV2090">
        <v>1</v>
      </c>
    </row>
    <row r="2091" spans="2:74" x14ac:dyDescent="0.3">
      <c r="B2091" s="20">
        <f t="shared" si="1302"/>
        <v>271</v>
      </c>
      <c r="C2091" s="22" t="str">
        <f t="shared" si="1303"/>
        <v>#271 Billet Festival</v>
      </c>
      <c r="D2091" t="str">
        <f t="shared" si="1301"/>
        <v>COR22F271</v>
      </c>
      <c r="E2091" s="53" t="s">
        <v>238</v>
      </c>
      <c r="F2091" s="20">
        <v>1000</v>
      </c>
      <c r="G2091" s="74" t="s">
        <v>2353</v>
      </c>
      <c r="H2091" s="23" t="s">
        <v>146</v>
      </c>
      <c r="J2091" s="54" t="s">
        <v>1020</v>
      </c>
      <c r="K2091" s="22" t="s">
        <v>173</v>
      </c>
      <c r="L2091" s="54" t="s">
        <v>147</v>
      </c>
      <c r="M2091" s="22">
        <v>1</v>
      </c>
      <c r="N2091" s="54" t="s">
        <v>174</v>
      </c>
      <c r="T2091" s="54" t="s">
        <v>36</v>
      </c>
      <c r="U2091" s="22" t="s">
        <v>227</v>
      </c>
      <c r="AW2091" s="22"/>
      <c r="AX2091" s="20" t="str">
        <f t="shared" si="1304"/>
        <v>ncreator</v>
      </c>
      <c r="AY2091" s="20">
        <f t="shared" si="1304"/>
        <v>10</v>
      </c>
      <c r="AZ2091" s="20" t="str">
        <f t="shared" si="1304"/>
        <v>cotrcrea</v>
      </c>
      <c r="BA2091" s="20">
        <f t="shared" si="1304"/>
        <v>90</v>
      </c>
      <c r="BB2091" s="20" t="str">
        <f t="shared" si="1304"/>
        <v>nminer</v>
      </c>
      <c r="BC2091" s="20">
        <f t="shared" si="1304"/>
        <v>0</v>
      </c>
      <c r="BD2091" s="14"/>
      <c r="BJ2091" t="s">
        <v>239</v>
      </c>
      <c r="BK2091" t="s">
        <v>152</v>
      </c>
      <c r="BN2091" s="36">
        <v>73.5</v>
      </c>
      <c r="BQ2091">
        <f t="shared" si="1300"/>
        <v>1</v>
      </c>
      <c r="BR2091" s="38">
        <v>44737</v>
      </c>
      <c r="BS2091" s="22" t="s">
        <v>183</v>
      </c>
      <c r="BT2091" s="20" t="str">
        <f t="shared" si="1298"/>
        <v>BILLETFestival_COR22F271</v>
      </c>
      <c r="BV2091">
        <v>1</v>
      </c>
    </row>
    <row r="2092" spans="2:74" x14ac:dyDescent="0.3">
      <c r="B2092" s="20">
        <f t="shared" si="1302"/>
        <v>272</v>
      </c>
      <c r="C2092" s="22" t="str">
        <f t="shared" si="1303"/>
        <v>#272 Billet Festival</v>
      </c>
      <c r="D2092" t="str">
        <f t="shared" si="1301"/>
        <v>COR22F272</v>
      </c>
      <c r="E2092" s="53" t="s">
        <v>238</v>
      </c>
      <c r="F2092" s="20">
        <v>1000</v>
      </c>
      <c r="G2092" s="74" t="s">
        <v>2354</v>
      </c>
      <c r="H2092" s="23" t="s">
        <v>146</v>
      </c>
      <c r="J2092" s="54" t="s">
        <v>1020</v>
      </c>
      <c r="K2092" s="22" t="s">
        <v>173</v>
      </c>
      <c r="L2092" s="54" t="s">
        <v>147</v>
      </c>
      <c r="M2092" s="22">
        <v>1</v>
      </c>
      <c r="N2092" s="54" t="s">
        <v>174</v>
      </c>
      <c r="T2092" s="54" t="s">
        <v>36</v>
      </c>
      <c r="U2092" s="22" t="s">
        <v>227</v>
      </c>
      <c r="AW2092" s="22"/>
      <c r="AX2092" s="20" t="str">
        <f t="shared" si="1304"/>
        <v>ncreator</v>
      </c>
      <c r="AY2092" s="20">
        <f t="shared" si="1304"/>
        <v>10</v>
      </c>
      <c r="AZ2092" s="20" t="str">
        <f t="shared" si="1304"/>
        <v>cotrcrea</v>
      </c>
      <c r="BA2092" s="20">
        <f t="shared" si="1304"/>
        <v>90</v>
      </c>
      <c r="BB2092" s="20" t="str">
        <f t="shared" si="1304"/>
        <v>nminer</v>
      </c>
      <c r="BC2092" s="20">
        <f t="shared" si="1304"/>
        <v>0</v>
      </c>
      <c r="BD2092" s="14"/>
      <c r="BJ2092" t="s">
        <v>239</v>
      </c>
      <c r="BK2092" t="s">
        <v>152</v>
      </c>
      <c r="BN2092" s="36">
        <v>73.5</v>
      </c>
      <c r="BQ2092">
        <f t="shared" si="1300"/>
        <v>1</v>
      </c>
      <c r="BR2092" s="38">
        <v>44737</v>
      </c>
      <c r="BS2092" s="22" t="s">
        <v>183</v>
      </c>
      <c r="BT2092" s="20" t="str">
        <f t="shared" si="1298"/>
        <v>BILLETFestival_COR22F272</v>
      </c>
      <c r="BV2092">
        <v>1</v>
      </c>
    </row>
    <row r="2093" spans="2:74" x14ac:dyDescent="0.3">
      <c r="B2093" s="20">
        <f t="shared" si="1302"/>
        <v>273</v>
      </c>
      <c r="C2093" s="22" t="str">
        <f t="shared" si="1303"/>
        <v>#273 Billet Festival</v>
      </c>
      <c r="D2093" t="str">
        <f t="shared" si="1301"/>
        <v>COR22F273</v>
      </c>
      <c r="E2093" s="53" t="s">
        <v>238</v>
      </c>
      <c r="F2093" s="20">
        <v>1000</v>
      </c>
      <c r="G2093" s="74" t="s">
        <v>2355</v>
      </c>
      <c r="H2093" s="23" t="s">
        <v>146</v>
      </c>
      <c r="J2093" s="54" t="s">
        <v>1020</v>
      </c>
      <c r="K2093" s="22" t="s">
        <v>173</v>
      </c>
      <c r="L2093" s="54" t="s">
        <v>147</v>
      </c>
      <c r="M2093" s="22">
        <v>1</v>
      </c>
      <c r="N2093" s="54" t="s">
        <v>174</v>
      </c>
      <c r="T2093" s="54" t="s">
        <v>36</v>
      </c>
      <c r="U2093" s="22" t="s">
        <v>227</v>
      </c>
      <c r="AW2093" s="22"/>
      <c r="AX2093" s="20" t="str">
        <f t="shared" si="1304"/>
        <v>ncreator</v>
      </c>
      <c r="AY2093" s="20">
        <f t="shared" si="1304"/>
        <v>10</v>
      </c>
      <c r="AZ2093" s="20" t="str">
        <f t="shared" si="1304"/>
        <v>cotrcrea</v>
      </c>
      <c r="BA2093" s="20">
        <f t="shared" si="1304"/>
        <v>90</v>
      </c>
      <c r="BB2093" s="20" t="str">
        <f t="shared" si="1304"/>
        <v>nminer</v>
      </c>
      <c r="BC2093" s="20">
        <f t="shared" si="1304"/>
        <v>0</v>
      </c>
      <c r="BD2093" s="14"/>
      <c r="BJ2093" t="s">
        <v>239</v>
      </c>
      <c r="BK2093" t="s">
        <v>152</v>
      </c>
      <c r="BN2093" s="36">
        <v>73.5</v>
      </c>
      <c r="BQ2093">
        <f t="shared" si="1300"/>
        <v>1</v>
      </c>
      <c r="BR2093" s="38">
        <v>44737</v>
      </c>
      <c r="BS2093" s="22" t="s">
        <v>183</v>
      </c>
      <c r="BT2093" s="20" t="str">
        <f t="shared" si="1298"/>
        <v>BILLETFestival_COR22F273</v>
      </c>
      <c r="BV2093">
        <v>1</v>
      </c>
    </row>
    <row r="2094" spans="2:74" x14ac:dyDescent="0.3">
      <c r="B2094" s="20">
        <f t="shared" si="1302"/>
        <v>274</v>
      </c>
      <c r="C2094" s="22" t="str">
        <f t="shared" si="1303"/>
        <v>#274 Billet Festival</v>
      </c>
      <c r="D2094" t="str">
        <f t="shared" si="1301"/>
        <v>COR22F274</v>
      </c>
      <c r="E2094" s="53" t="s">
        <v>238</v>
      </c>
      <c r="F2094" s="20">
        <v>1000</v>
      </c>
      <c r="G2094" s="74" t="s">
        <v>2356</v>
      </c>
      <c r="H2094" s="23" t="s">
        <v>146</v>
      </c>
      <c r="J2094" s="54" t="s">
        <v>1020</v>
      </c>
      <c r="K2094" s="22" t="s">
        <v>173</v>
      </c>
      <c r="L2094" s="54" t="s">
        <v>147</v>
      </c>
      <c r="M2094" s="22">
        <v>1</v>
      </c>
      <c r="N2094" s="54" t="s">
        <v>174</v>
      </c>
      <c r="T2094" s="54" t="s">
        <v>36</v>
      </c>
      <c r="U2094" s="22" t="s">
        <v>227</v>
      </c>
      <c r="AW2094" s="22"/>
      <c r="AX2094" s="20" t="str">
        <f t="shared" si="1304"/>
        <v>ncreator</v>
      </c>
      <c r="AY2094" s="20">
        <f t="shared" si="1304"/>
        <v>10</v>
      </c>
      <c r="AZ2094" s="20" t="str">
        <f t="shared" si="1304"/>
        <v>cotrcrea</v>
      </c>
      <c r="BA2094" s="20">
        <f t="shared" si="1304"/>
        <v>90</v>
      </c>
      <c r="BB2094" s="20" t="str">
        <f t="shared" si="1304"/>
        <v>nminer</v>
      </c>
      <c r="BC2094" s="20">
        <f t="shared" si="1304"/>
        <v>0</v>
      </c>
      <c r="BD2094" s="14"/>
      <c r="BJ2094" t="s">
        <v>239</v>
      </c>
      <c r="BK2094" t="s">
        <v>152</v>
      </c>
      <c r="BN2094" s="36">
        <v>73.5</v>
      </c>
      <c r="BQ2094">
        <f t="shared" si="1300"/>
        <v>1</v>
      </c>
      <c r="BR2094" s="38">
        <v>44737</v>
      </c>
      <c r="BS2094" s="22" t="s">
        <v>183</v>
      </c>
      <c r="BT2094" s="20" t="str">
        <f t="shared" si="1298"/>
        <v>BILLETFestival_COR22F274</v>
      </c>
      <c r="BV2094">
        <v>1</v>
      </c>
    </row>
    <row r="2095" spans="2:74" x14ac:dyDescent="0.3">
      <c r="B2095" s="20">
        <f t="shared" si="1302"/>
        <v>275</v>
      </c>
      <c r="C2095" s="22" t="str">
        <f t="shared" si="1303"/>
        <v>#275 Billet Festival</v>
      </c>
      <c r="D2095" t="str">
        <f t="shared" si="1301"/>
        <v>COR22F275</v>
      </c>
      <c r="E2095" s="53" t="s">
        <v>238</v>
      </c>
      <c r="F2095" s="20">
        <v>1000</v>
      </c>
      <c r="G2095" s="74" t="s">
        <v>2357</v>
      </c>
      <c r="H2095" s="23" t="s">
        <v>146</v>
      </c>
      <c r="J2095" s="54" t="s">
        <v>1020</v>
      </c>
      <c r="K2095" s="22" t="s">
        <v>173</v>
      </c>
      <c r="L2095" s="54" t="s">
        <v>147</v>
      </c>
      <c r="M2095" s="22">
        <v>1</v>
      </c>
      <c r="N2095" s="54" t="s">
        <v>174</v>
      </c>
      <c r="T2095" s="54" t="s">
        <v>36</v>
      </c>
      <c r="U2095" s="22" t="s">
        <v>227</v>
      </c>
      <c r="AW2095" s="22"/>
      <c r="AX2095" s="20" t="str">
        <f t="shared" si="1304"/>
        <v>ncreator</v>
      </c>
      <c r="AY2095" s="20">
        <f t="shared" si="1304"/>
        <v>10</v>
      </c>
      <c r="AZ2095" s="20" t="str">
        <f t="shared" si="1304"/>
        <v>cotrcrea</v>
      </c>
      <c r="BA2095" s="20">
        <f t="shared" si="1304"/>
        <v>90</v>
      </c>
      <c r="BB2095" s="20" t="str">
        <f t="shared" si="1304"/>
        <v>nminer</v>
      </c>
      <c r="BC2095" s="20">
        <f t="shared" si="1304"/>
        <v>0</v>
      </c>
      <c r="BD2095" s="14"/>
      <c r="BJ2095" t="s">
        <v>239</v>
      </c>
      <c r="BK2095" t="s">
        <v>152</v>
      </c>
      <c r="BN2095" s="36">
        <v>73.5</v>
      </c>
      <c r="BQ2095">
        <f t="shared" si="1300"/>
        <v>1</v>
      </c>
      <c r="BR2095" s="38">
        <v>44737</v>
      </c>
      <c r="BS2095" s="22" t="s">
        <v>183</v>
      </c>
      <c r="BT2095" s="20" t="str">
        <f t="shared" si="1298"/>
        <v>BILLETFestival_COR22F275</v>
      </c>
      <c r="BV2095">
        <v>1</v>
      </c>
    </row>
    <row r="2096" spans="2:74" x14ac:dyDescent="0.3">
      <c r="B2096" s="20">
        <f t="shared" si="1302"/>
        <v>276</v>
      </c>
      <c r="C2096" s="22" t="str">
        <f t="shared" si="1303"/>
        <v>#276 Billet Festival</v>
      </c>
      <c r="D2096" t="str">
        <f t="shared" si="1301"/>
        <v>COR22F276</v>
      </c>
      <c r="E2096" s="53" t="s">
        <v>238</v>
      </c>
      <c r="F2096" s="20">
        <v>1000</v>
      </c>
      <c r="G2096" s="74" t="s">
        <v>2358</v>
      </c>
      <c r="H2096" s="23" t="s">
        <v>146</v>
      </c>
      <c r="J2096" s="54" t="s">
        <v>1020</v>
      </c>
      <c r="K2096" s="22" t="s">
        <v>173</v>
      </c>
      <c r="L2096" s="54" t="s">
        <v>147</v>
      </c>
      <c r="M2096" s="22">
        <v>1</v>
      </c>
      <c r="N2096" s="54" t="s">
        <v>174</v>
      </c>
      <c r="T2096" s="54" t="s">
        <v>36</v>
      </c>
      <c r="U2096" s="22" t="s">
        <v>227</v>
      </c>
      <c r="AW2096" s="22"/>
      <c r="AX2096" s="20" t="str">
        <f t="shared" ref="AX2096:BC2111" si="1305">AX2095</f>
        <v>ncreator</v>
      </c>
      <c r="AY2096" s="20">
        <f t="shared" si="1305"/>
        <v>10</v>
      </c>
      <c r="AZ2096" s="20" t="str">
        <f t="shared" si="1305"/>
        <v>cotrcrea</v>
      </c>
      <c r="BA2096" s="20">
        <f t="shared" si="1305"/>
        <v>90</v>
      </c>
      <c r="BB2096" s="20" t="str">
        <f t="shared" si="1305"/>
        <v>nminer</v>
      </c>
      <c r="BC2096" s="20">
        <f t="shared" si="1305"/>
        <v>0</v>
      </c>
      <c r="BD2096" s="14"/>
      <c r="BJ2096" t="s">
        <v>239</v>
      </c>
      <c r="BK2096" t="s">
        <v>152</v>
      </c>
      <c r="BN2096" s="36">
        <v>73.5</v>
      </c>
      <c r="BQ2096">
        <f t="shared" si="1300"/>
        <v>1</v>
      </c>
      <c r="BR2096" s="38">
        <v>44737</v>
      </c>
      <c r="BS2096" s="22" t="s">
        <v>183</v>
      </c>
      <c r="BT2096" s="20" t="str">
        <f t="shared" si="1298"/>
        <v>BILLETFestival_COR22F276</v>
      </c>
      <c r="BV2096">
        <v>1</v>
      </c>
    </row>
    <row r="2097" spans="2:74" x14ac:dyDescent="0.3">
      <c r="B2097" s="20">
        <f t="shared" si="1302"/>
        <v>277</v>
      </c>
      <c r="C2097" s="22" t="str">
        <f t="shared" si="1303"/>
        <v>#277 Billet Festival</v>
      </c>
      <c r="D2097" t="str">
        <f t="shared" si="1301"/>
        <v>COR22F277</v>
      </c>
      <c r="E2097" s="53" t="s">
        <v>238</v>
      </c>
      <c r="F2097" s="20">
        <v>1000</v>
      </c>
      <c r="G2097" s="74" t="s">
        <v>2359</v>
      </c>
      <c r="H2097" s="23" t="s">
        <v>146</v>
      </c>
      <c r="J2097" s="54" t="s">
        <v>1020</v>
      </c>
      <c r="K2097" s="22" t="s">
        <v>173</v>
      </c>
      <c r="L2097" s="54" t="s">
        <v>147</v>
      </c>
      <c r="M2097" s="22">
        <v>1</v>
      </c>
      <c r="N2097" s="54" t="s">
        <v>174</v>
      </c>
      <c r="T2097" s="54" t="s">
        <v>36</v>
      </c>
      <c r="U2097" s="22" t="s">
        <v>227</v>
      </c>
      <c r="AW2097" s="22"/>
      <c r="AX2097" s="20" t="str">
        <f t="shared" si="1305"/>
        <v>ncreator</v>
      </c>
      <c r="AY2097" s="20">
        <f t="shared" si="1305"/>
        <v>10</v>
      </c>
      <c r="AZ2097" s="20" t="str">
        <f t="shared" si="1305"/>
        <v>cotrcrea</v>
      </c>
      <c r="BA2097" s="20">
        <f t="shared" si="1305"/>
        <v>90</v>
      </c>
      <c r="BB2097" s="20" t="str">
        <f t="shared" si="1305"/>
        <v>nminer</v>
      </c>
      <c r="BC2097" s="20">
        <f t="shared" si="1305"/>
        <v>0</v>
      </c>
      <c r="BD2097" s="14"/>
      <c r="BJ2097" t="s">
        <v>239</v>
      </c>
      <c r="BK2097" t="s">
        <v>152</v>
      </c>
      <c r="BN2097" s="36">
        <v>73.5</v>
      </c>
      <c r="BQ2097">
        <f t="shared" si="1300"/>
        <v>1</v>
      </c>
      <c r="BR2097" s="38">
        <v>44737</v>
      </c>
      <c r="BS2097" s="22" t="s">
        <v>183</v>
      </c>
      <c r="BT2097" s="20" t="str">
        <f t="shared" si="1298"/>
        <v>BILLETFestival_COR22F277</v>
      </c>
      <c r="BV2097">
        <v>1</v>
      </c>
    </row>
    <row r="2098" spans="2:74" x14ac:dyDescent="0.3">
      <c r="B2098" s="20">
        <f t="shared" si="1302"/>
        <v>278</v>
      </c>
      <c r="C2098" s="22" t="str">
        <f t="shared" si="1303"/>
        <v>#278 Billet Festival</v>
      </c>
      <c r="D2098" t="str">
        <f t="shared" si="1301"/>
        <v>COR22F278</v>
      </c>
      <c r="E2098" s="53" t="s">
        <v>238</v>
      </c>
      <c r="F2098" s="20">
        <v>1000</v>
      </c>
      <c r="G2098" s="74" t="s">
        <v>2360</v>
      </c>
      <c r="H2098" s="23" t="s">
        <v>146</v>
      </c>
      <c r="J2098" s="54" t="s">
        <v>1020</v>
      </c>
      <c r="K2098" s="22" t="s">
        <v>173</v>
      </c>
      <c r="L2098" s="54" t="s">
        <v>147</v>
      </c>
      <c r="M2098" s="22">
        <v>1</v>
      </c>
      <c r="N2098" s="54" t="s">
        <v>174</v>
      </c>
      <c r="T2098" s="54" t="s">
        <v>36</v>
      </c>
      <c r="U2098" s="22" t="s">
        <v>227</v>
      </c>
      <c r="AW2098" s="22"/>
      <c r="AX2098" s="20" t="str">
        <f t="shared" si="1305"/>
        <v>ncreator</v>
      </c>
      <c r="AY2098" s="20">
        <f t="shared" si="1305"/>
        <v>10</v>
      </c>
      <c r="AZ2098" s="20" t="str">
        <f t="shared" si="1305"/>
        <v>cotrcrea</v>
      </c>
      <c r="BA2098" s="20">
        <f t="shared" si="1305"/>
        <v>90</v>
      </c>
      <c r="BB2098" s="20" t="str">
        <f t="shared" si="1305"/>
        <v>nminer</v>
      </c>
      <c r="BC2098" s="20">
        <f t="shared" si="1305"/>
        <v>0</v>
      </c>
      <c r="BD2098" s="14"/>
      <c r="BJ2098" t="s">
        <v>239</v>
      </c>
      <c r="BK2098" t="s">
        <v>152</v>
      </c>
      <c r="BN2098" s="36">
        <v>73.5</v>
      </c>
      <c r="BQ2098">
        <f t="shared" si="1300"/>
        <v>1</v>
      </c>
      <c r="BR2098" s="38">
        <v>44737</v>
      </c>
      <c r="BS2098" s="22" t="s">
        <v>183</v>
      </c>
      <c r="BT2098" s="20" t="str">
        <f t="shared" si="1298"/>
        <v>BILLETFestival_COR22F278</v>
      </c>
      <c r="BV2098">
        <v>1</v>
      </c>
    </row>
    <row r="2099" spans="2:74" x14ac:dyDescent="0.3">
      <c r="B2099" s="20">
        <f t="shared" si="1302"/>
        <v>279</v>
      </c>
      <c r="C2099" s="22" t="str">
        <f t="shared" si="1303"/>
        <v>#279 Billet Festival</v>
      </c>
      <c r="D2099" t="str">
        <f t="shared" si="1301"/>
        <v>COR22F279</v>
      </c>
      <c r="E2099" s="53" t="s">
        <v>238</v>
      </c>
      <c r="F2099" s="20">
        <v>1000</v>
      </c>
      <c r="G2099" s="74" t="s">
        <v>2361</v>
      </c>
      <c r="H2099" s="23" t="s">
        <v>146</v>
      </c>
      <c r="J2099" s="54" t="s">
        <v>1020</v>
      </c>
      <c r="K2099" s="22" t="s">
        <v>173</v>
      </c>
      <c r="L2099" s="54" t="s">
        <v>147</v>
      </c>
      <c r="M2099" s="22">
        <v>1</v>
      </c>
      <c r="N2099" s="54" t="s">
        <v>174</v>
      </c>
      <c r="T2099" s="54" t="s">
        <v>36</v>
      </c>
      <c r="U2099" s="22" t="s">
        <v>227</v>
      </c>
      <c r="AW2099" s="22"/>
      <c r="AX2099" s="20" t="str">
        <f t="shared" si="1305"/>
        <v>ncreator</v>
      </c>
      <c r="AY2099" s="20">
        <f t="shared" si="1305"/>
        <v>10</v>
      </c>
      <c r="AZ2099" s="20" t="str">
        <f t="shared" si="1305"/>
        <v>cotrcrea</v>
      </c>
      <c r="BA2099" s="20">
        <f t="shared" si="1305"/>
        <v>90</v>
      </c>
      <c r="BB2099" s="20" t="str">
        <f t="shared" si="1305"/>
        <v>nminer</v>
      </c>
      <c r="BC2099" s="20">
        <f t="shared" si="1305"/>
        <v>0</v>
      </c>
      <c r="BD2099" s="14"/>
      <c r="BJ2099" t="s">
        <v>239</v>
      </c>
      <c r="BK2099" t="s">
        <v>152</v>
      </c>
      <c r="BN2099" s="36">
        <v>73.5</v>
      </c>
      <c r="BQ2099">
        <f t="shared" si="1300"/>
        <v>1</v>
      </c>
      <c r="BR2099" s="38">
        <v>44737</v>
      </c>
      <c r="BS2099" s="22" t="s">
        <v>183</v>
      </c>
      <c r="BT2099" s="20" t="str">
        <f t="shared" si="1298"/>
        <v>BILLETFestival_COR22F279</v>
      </c>
      <c r="BV2099">
        <v>1</v>
      </c>
    </row>
    <row r="2100" spans="2:74" x14ac:dyDescent="0.3">
      <c r="B2100" s="20">
        <f t="shared" si="1302"/>
        <v>280</v>
      </c>
      <c r="C2100" s="22" t="str">
        <f t="shared" si="1303"/>
        <v>#280 Billet Festival</v>
      </c>
      <c r="D2100" t="str">
        <f t="shared" si="1301"/>
        <v>COR22F280</v>
      </c>
      <c r="E2100" s="53" t="s">
        <v>238</v>
      </c>
      <c r="F2100" s="20">
        <v>1000</v>
      </c>
      <c r="G2100" s="74" t="s">
        <v>2362</v>
      </c>
      <c r="H2100" s="23" t="s">
        <v>146</v>
      </c>
      <c r="J2100" s="54" t="s">
        <v>1020</v>
      </c>
      <c r="K2100" s="22" t="s">
        <v>173</v>
      </c>
      <c r="L2100" s="54" t="s">
        <v>147</v>
      </c>
      <c r="M2100" s="22">
        <v>1</v>
      </c>
      <c r="N2100" s="54" t="s">
        <v>174</v>
      </c>
      <c r="T2100" s="54" t="s">
        <v>36</v>
      </c>
      <c r="U2100" s="22" t="s">
        <v>227</v>
      </c>
      <c r="AW2100" s="22"/>
      <c r="AX2100" s="20" t="str">
        <f t="shared" si="1305"/>
        <v>ncreator</v>
      </c>
      <c r="AY2100" s="20">
        <f t="shared" si="1305"/>
        <v>10</v>
      </c>
      <c r="AZ2100" s="20" t="str">
        <f t="shared" si="1305"/>
        <v>cotrcrea</v>
      </c>
      <c r="BA2100" s="20">
        <f t="shared" si="1305"/>
        <v>90</v>
      </c>
      <c r="BB2100" s="20" t="str">
        <f t="shared" si="1305"/>
        <v>nminer</v>
      </c>
      <c r="BC2100" s="20">
        <f t="shared" si="1305"/>
        <v>0</v>
      </c>
      <c r="BD2100" s="14"/>
      <c r="BJ2100" t="s">
        <v>239</v>
      </c>
      <c r="BK2100" t="s">
        <v>152</v>
      </c>
      <c r="BN2100" s="36">
        <v>73.5</v>
      </c>
      <c r="BQ2100">
        <f t="shared" si="1300"/>
        <v>1</v>
      </c>
      <c r="BR2100" s="38">
        <v>44737</v>
      </c>
      <c r="BS2100" s="22" t="s">
        <v>183</v>
      </c>
      <c r="BT2100" s="20" t="str">
        <f t="shared" si="1298"/>
        <v>BILLETFestival_COR22F280</v>
      </c>
      <c r="BV2100">
        <v>1</v>
      </c>
    </row>
    <row r="2101" spans="2:74" x14ac:dyDescent="0.3">
      <c r="B2101" s="20">
        <f t="shared" si="1302"/>
        <v>281</v>
      </c>
      <c r="C2101" s="22" t="str">
        <f t="shared" si="1303"/>
        <v>#281 Billet Festival</v>
      </c>
      <c r="D2101" t="str">
        <f t="shared" si="1301"/>
        <v>COR22F281</v>
      </c>
      <c r="E2101" s="53" t="s">
        <v>238</v>
      </c>
      <c r="F2101" s="20">
        <v>1000</v>
      </c>
      <c r="G2101" s="74" t="s">
        <v>2363</v>
      </c>
      <c r="H2101" s="23" t="s">
        <v>146</v>
      </c>
      <c r="J2101" s="54" t="s">
        <v>1020</v>
      </c>
      <c r="K2101" s="22" t="s">
        <v>173</v>
      </c>
      <c r="L2101" s="54" t="s">
        <v>147</v>
      </c>
      <c r="M2101" s="22">
        <v>1</v>
      </c>
      <c r="N2101" s="54" t="s">
        <v>174</v>
      </c>
      <c r="T2101" s="54" t="s">
        <v>36</v>
      </c>
      <c r="U2101" s="22" t="s">
        <v>227</v>
      </c>
      <c r="AW2101" s="22"/>
      <c r="AX2101" s="20" t="str">
        <f t="shared" si="1305"/>
        <v>ncreator</v>
      </c>
      <c r="AY2101" s="20">
        <f t="shared" si="1305"/>
        <v>10</v>
      </c>
      <c r="AZ2101" s="20" t="str">
        <f t="shared" si="1305"/>
        <v>cotrcrea</v>
      </c>
      <c r="BA2101" s="20">
        <f t="shared" si="1305"/>
        <v>90</v>
      </c>
      <c r="BB2101" s="20" t="str">
        <f t="shared" si="1305"/>
        <v>nminer</v>
      </c>
      <c r="BC2101" s="20">
        <f t="shared" si="1305"/>
        <v>0</v>
      </c>
      <c r="BD2101" s="14"/>
      <c r="BJ2101" t="s">
        <v>239</v>
      </c>
      <c r="BK2101" t="s">
        <v>152</v>
      </c>
      <c r="BN2101" s="36">
        <v>73.5</v>
      </c>
      <c r="BQ2101">
        <f t="shared" si="1300"/>
        <v>1</v>
      </c>
      <c r="BR2101" s="38">
        <v>44737</v>
      </c>
      <c r="BS2101" s="22" t="s">
        <v>183</v>
      </c>
      <c r="BT2101" s="20" t="str">
        <f t="shared" si="1298"/>
        <v>BILLETFestival_COR22F281</v>
      </c>
      <c r="BV2101">
        <v>1</v>
      </c>
    </row>
    <row r="2102" spans="2:74" x14ac:dyDescent="0.3">
      <c r="B2102" s="20">
        <f t="shared" si="1302"/>
        <v>282</v>
      </c>
      <c r="C2102" s="22" t="str">
        <f t="shared" si="1303"/>
        <v>#282 Billet Festival</v>
      </c>
      <c r="D2102" t="str">
        <f t="shared" si="1301"/>
        <v>COR22F282</v>
      </c>
      <c r="E2102" s="53" t="s">
        <v>238</v>
      </c>
      <c r="F2102" s="20">
        <v>1000</v>
      </c>
      <c r="G2102" s="74" t="s">
        <v>2364</v>
      </c>
      <c r="H2102" s="23" t="s">
        <v>146</v>
      </c>
      <c r="J2102" s="54" t="s">
        <v>1020</v>
      </c>
      <c r="K2102" s="22" t="s">
        <v>173</v>
      </c>
      <c r="L2102" s="54" t="s">
        <v>147</v>
      </c>
      <c r="M2102" s="22">
        <v>1</v>
      </c>
      <c r="N2102" s="54" t="s">
        <v>174</v>
      </c>
      <c r="T2102" s="54" t="s">
        <v>36</v>
      </c>
      <c r="U2102" s="22" t="s">
        <v>227</v>
      </c>
      <c r="AW2102" s="22"/>
      <c r="AX2102" s="20" t="str">
        <f t="shared" si="1305"/>
        <v>ncreator</v>
      </c>
      <c r="AY2102" s="20">
        <f t="shared" si="1305"/>
        <v>10</v>
      </c>
      <c r="AZ2102" s="20" t="str">
        <f t="shared" si="1305"/>
        <v>cotrcrea</v>
      </c>
      <c r="BA2102" s="20">
        <f t="shared" si="1305"/>
        <v>90</v>
      </c>
      <c r="BB2102" s="20" t="str">
        <f t="shared" si="1305"/>
        <v>nminer</v>
      </c>
      <c r="BC2102" s="20">
        <f t="shared" si="1305"/>
        <v>0</v>
      </c>
      <c r="BD2102" s="14"/>
      <c r="BJ2102" t="s">
        <v>239</v>
      </c>
      <c r="BK2102" t="s">
        <v>152</v>
      </c>
      <c r="BN2102" s="36">
        <v>73.5</v>
      </c>
      <c r="BQ2102">
        <f t="shared" si="1300"/>
        <v>1</v>
      </c>
      <c r="BR2102" s="38">
        <v>44737</v>
      </c>
      <c r="BS2102" s="22" t="s">
        <v>183</v>
      </c>
      <c r="BT2102" s="20" t="str">
        <f t="shared" si="1298"/>
        <v>BILLETFestival_COR22F282</v>
      </c>
      <c r="BV2102">
        <v>1</v>
      </c>
    </row>
    <row r="2103" spans="2:74" x14ac:dyDescent="0.3">
      <c r="B2103" s="20">
        <f t="shared" si="1302"/>
        <v>283</v>
      </c>
      <c r="C2103" s="22" t="str">
        <f t="shared" si="1303"/>
        <v>#283 Billet Festival</v>
      </c>
      <c r="D2103" t="str">
        <f t="shared" si="1301"/>
        <v>COR22F283</v>
      </c>
      <c r="E2103" s="53" t="s">
        <v>238</v>
      </c>
      <c r="F2103" s="20">
        <v>1000</v>
      </c>
      <c r="G2103" s="74" t="s">
        <v>2365</v>
      </c>
      <c r="H2103" s="23" t="s">
        <v>146</v>
      </c>
      <c r="J2103" s="54" t="s">
        <v>1020</v>
      </c>
      <c r="K2103" s="22" t="s">
        <v>173</v>
      </c>
      <c r="L2103" s="54" t="s">
        <v>147</v>
      </c>
      <c r="M2103" s="22">
        <v>1</v>
      </c>
      <c r="N2103" s="54" t="s">
        <v>174</v>
      </c>
      <c r="T2103" s="54" t="s">
        <v>36</v>
      </c>
      <c r="U2103" s="22" t="s">
        <v>227</v>
      </c>
      <c r="AW2103" s="22"/>
      <c r="AX2103" s="20" t="str">
        <f t="shared" si="1305"/>
        <v>ncreator</v>
      </c>
      <c r="AY2103" s="20">
        <f t="shared" si="1305"/>
        <v>10</v>
      </c>
      <c r="AZ2103" s="20" t="str">
        <f t="shared" si="1305"/>
        <v>cotrcrea</v>
      </c>
      <c r="BA2103" s="20">
        <f t="shared" si="1305"/>
        <v>90</v>
      </c>
      <c r="BB2103" s="20" t="str">
        <f t="shared" si="1305"/>
        <v>nminer</v>
      </c>
      <c r="BC2103" s="20">
        <f t="shared" si="1305"/>
        <v>0</v>
      </c>
      <c r="BD2103" s="14"/>
      <c r="BJ2103" t="s">
        <v>239</v>
      </c>
      <c r="BK2103" t="s">
        <v>152</v>
      </c>
      <c r="BN2103" s="36">
        <v>73.5</v>
      </c>
      <c r="BQ2103">
        <f t="shared" si="1300"/>
        <v>1</v>
      </c>
      <c r="BR2103" s="38">
        <v>44737</v>
      </c>
      <c r="BS2103" s="22" t="s">
        <v>183</v>
      </c>
      <c r="BT2103" s="20" t="str">
        <f t="shared" si="1298"/>
        <v>BILLETFestival_COR22F283</v>
      </c>
      <c r="BV2103">
        <v>1</v>
      </c>
    </row>
    <row r="2104" spans="2:74" x14ac:dyDescent="0.3">
      <c r="B2104" s="20">
        <f t="shared" si="1302"/>
        <v>284</v>
      </c>
      <c r="C2104" s="22" t="str">
        <f t="shared" si="1303"/>
        <v>#284 Billet Festival</v>
      </c>
      <c r="D2104" t="str">
        <f t="shared" si="1301"/>
        <v>COR22F284</v>
      </c>
      <c r="E2104" s="53" t="s">
        <v>238</v>
      </c>
      <c r="F2104" s="20">
        <v>1000</v>
      </c>
      <c r="G2104" s="74" t="s">
        <v>2366</v>
      </c>
      <c r="H2104" s="23" t="s">
        <v>146</v>
      </c>
      <c r="J2104" s="54" t="s">
        <v>1020</v>
      </c>
      <c r="K2104" s="22" t="s">
        <v>173</v>
      </c>
      <c r="L2104" s="54" t="s">
        <v>147</v>
      </c>
      <c r="M2104" s="22">
        <v>1</v>
      </c>
      <c r="N2104" s="54" t="s">
        <v>174</v>
      </c>
      <c r="T2104" s="54" t="s">
        <v>36</v>
      </c>
      <c r="U2104" s="22" t="s">
        <v>227</v>
      </c>
      <c r="AW2104" s="22"/>
      <c r="AX2104" s="20" t="str">
        <f t="shared" si="1305"/>
        <v>ncreator</v>
      </c>
      <c r="AY2104" s="20">
        <f t="shared" si="1305"/>
        <v>10</v>
      </c>
      <c r="AZ2104" s="20" t="str">
        <f t="shared" si="1305"/>
        <v>cotrcrea</v>
      </c>
      <c r="BA2104" s="20">
        <f t="shared" si="1305"/>
        <v>90</v>
      </c>
      <c r="BB2104" s="20" t="str">
        <f t="shared" si="1305"/>
        <v>nminer</v>
      </c>
      <c r="BC2104" s="20">
        <f t="shared" si="1305"/>
        <v>0</v>
      </c>
      <c r="BD2104" s="14"/>
      <c r="BJ2104" t="s">
        <v>239</v>
      </c>
      <c r="BK2104" t="s">
        <v>152</v>
      </c>
      <c r="BN2104" s="36">
        <v>73.5</v>
      </c>
      <c r="BQ2104">
        <f t="shared" si="1300"/>
        <v>1</v>
      </c>
      <c r="BR2104" s="38">
        <v>44737</v>
      </c>
      <c r="BS2104" s="22" t="s">
        <v>183</v>
      </c>
      <c r="BT2104" s="20" t="str">
        <f t="shared" si="1298"/>
        <v>BILLETFestival_COR22F284</v>
      </c>
      <c r="BV2104">
        <v>1</v>
      </c>
    </row>
    <row r="2105" spans="2:74" x14ac:dyDescent="0.3">
      <c r="B2105" s="20">
        <f t="shared" si="1302"/>
        <v>285</v>
      </c>
      <c r="C2105" s="22" t="str">
        <f t="shared" si="1303"/>
        <v>#285 Billet Festival</v>
      </c>
      <c r="D2105" t="str">
        <f t="shared" si="1301"/>
        <v>COR22F285</v>
      </c>
      <c r="E2105" s="53" t="s">
        <v>238</v>
      </c>
      <c r="F2105" s="20">
        <v>1000</v>
      </c>
      <c r="G2105" s="74" t="s">
        <v>2367</v>
      </c>
      <c r="H2105" s="23" t="s">
        <v>146</v>
      </c>
      <c r="J2105" s="54" t="s">
        <v>1020</v>
      </c>
      <c r="K2105" s="22" t="s">
        <v>173</v>
      </c>
      <c r="L2105" s="54" t="s">
        <v>147</v>
      </c>
      <c r="M2105" s="22">
        <v>1</v>
      </c>
      <c r="N2105" s="54" t="s">
        <v>174</v>
      </c>
      <c r="T2105" s="54" t="s">
        <v>36</v>
      </c>
      <c r="U2105" s="22" t="s">
        <v>227</v>
      </c>
      <c r="AW2105" s="22"/>
      <c r="AX2105" s="20" t="str">
        <f t="shared" si="1305"/>
        <v>ncreator</v>
      </c>
      <c r="AY2105" s="20">
        <f t="shared" si="1305"/>
        <v>10</v>
      </c>
      <c r="AZ2105" s="20" t="str">
        <f t="shared" si="1305"/>
        <v>cotrcrea</v>
      </c>
      <c r="BA2105" s="20">
        <f t="shared" si="1305"/>
        <v>90</v>
      </c>
      <c r="BB2105" s="20" t="str">
        <f t="shared" si="1305"/>
        <v>nminer</v>
      </c>
      <c r="BC2105" s="20">
        <f t="shared" si="1305"/>
        <v>0</v>
      </c>
      <c r="BD2105" s="14"/>
      <c r="BJ2105" t="s">
        <v>239</v>
      </c>
      <c r="BK2105" t="s">
        <v>152</v>
      </c>
      <c r="BN2105" s="36">
        <v>73.5</v>
      </c>
      <c r="BQ2105">
        <f t="shared" si="1300"/>
        <v>1</v>
      </c>
      <c r="BR2105" s="38">
        <v>44737</v>
      </c>
      <c r="BS2105" s="22" t="s">
        <v>183</v>
      </c>
      <c r="BT2105" s="20" t="str">
        <f t="shared" si="1298"/>
        <v>BILLETFestival_COR22F285</v>
      </c>
      <c r="BV2105">
        <v>1</v>
      </c>
    </row>
    <row r="2106" spans="2:74" x14ac:dyDescent="0.3">
      <c r="B2106" s="20">
        <f t="shared" si="1302"/>
        <v>286</v>
      </c>
      <c r="C2106" s="22" t="str">
        <f t="shared" si="1303"/>
        <v>#286 Billet Festival</v>
      </c>
      <c r="D2106" t="str">
        <f t="shared" si="1301"/>
        <v>COR22F286</v>
      </c>
      <c r="E2106" s="53" t="s">
        <v>238</v>
      </c>
      <c r="F2106" s="20">
        <v>1000</v>
      </c>
      <c r="G2106" s="74" t="s">
        <v>2368</v>
      </c>
      <c r="H2106" s="23" t="s">
        <v>146</v>
      </c>
      <c r="J2106" s="54" t="s">
        <v>1020</v>
      </c>
      <c r="K2106" s="22" t="s">
        <v>173</v>
      </c>
      <c r="L2106" s="54" t="s">
        <v>147</v>
      </c>
      <c r="M2106" s="22">
        <v>1</v>
      </c>
      <c r="N2106" s="54" t="s">
        <v>174</v>
      </c>
      <c r="T2106" s="54" t="s">
        <v>36</v>
      </c>
      <c r="U2106" s="22" t="s">
        <v>227</v>
      </c>
      <c r="AW2106" s="22"/>
      <c r="AX2106" s="20" t="str">
        <f t="shared" si="1305"/>
        <v>ncreator</v>
      </c>
      <c r="AY2106" s="20">
        <f t="shared" si="1305"/>
        <v>10</v>
      </c>
      <c r="AZ2106" s="20" t="str">
        <f t="shared" si="1305"/>
        <v>cotrcrea</v>
      </c>
      <c r="BA2106" s="20">
        <f t="shared" si="1305"/>
        <v>90</v>
      </c>
      <c r="BB2106" s="20" t="str">
        <f t="shared" si="1305"/>
        <v>nminer</v>
      </c>
      <c r="BC2106" s="20">
        <f t="shared" si="1305"/>
        <v>0</v>
      </c>
      <c r="BD2106" s="14"/>
      <c r="BJ2106" t="s">
        <v>239</v>
      </c>
      <c r="BK2106" t="s">
        <v>152</v>
      </c>
      <c r="BN2106" s="36">
        <v>73.5</v>
      </c>
      <c r="BQ2106">
        <f t="shared" si="1300"/>
        <v>1</v>
      </c>
      <c r="BR2106" s="38">
        <v>44737</v>
      </c>
      <c r="BS2106" s="22" t="s">
        <v>183</v>
      </c>
      <c r="BT2106" s="20" t="str">
        <f t="shared" si="1298"/>
        <v>BILLETFestival_COR22F286</v>
      </c>
      <c r="BV2106">
        <v>1</v>
      </c>
    </row>
    <row r="2107" spans="2:74" x14ac:dyDescent="0.3">
      <c r="B2107" s="20">
        <f t="shared" si="1302"/>
        <v>287</v>
      </c>
      <c r="C2107" s="22" t="str">
        <f t="shared" si="1303"/>
        <v>#287 Billet Festival</v>
      </c>
      <c r="D2107" t="str">
        <f t="shared" si="1301"/>
        <v>COR22F287</v>
      </c>
      <c r="E2107" s="53" t="s">
        <v>238</v>
      </c>
      <c r="F2107" s="20">
        <v>1000</v>
      </c>
      <c r="G2107" s="74" t="s">
        <v>2369</v>
      </c>
      <c r="H2107" s="23" t="s">
        <v>146</v>
      </c>
      <c r="J2107" s="54" t="s">
        <v>1020</v>
      </c>
      <c r="K2107" s="22" t="s">
        <v>173</v>
      </c>
      <c r="L2107" s="54" t="s">
        <v>147</v>
      </c>
      <c r="M2107" s="22">
        <v>1</v>
      </c>
      <c r="N2107" s="54" t="s">
        <v>174</v>
      </c>
      <c r="T2107" s="54" t="s">
        <v>36</v>
      </c>
      <c r="U2107" s="22" t="s">
        <v>227</v>
      </c>
      <c r="AW2107" s="22"/>
      <c r="AX2107" s="20" t="str">
        <f t="shared" si="1305"/>
        <v>ncreator</v>
      </c>
      <c r="AY2107" s="20">
        <f t="shared" si="1305"/>
        <v>10</v>
      </c>
      <c r="AZ2107" s="20" t="str">
        <f t="shared" si="1305"/>
        <v>cotrcrea</v>
      </c>
      <c r="BA2107" s="20">
        <f t="shared" si="1305"/>
        <v>90</v>
      </c>
      <c r="BB2107" s="20" t="str">
        <f t="shared" si="1305"/>
        <v>nminer</v>
      </c>
      <c r="BC2107" s="20">
        <f t="shared" si="1305"/>
        <v>0</v>
      </c>
      <c r="BD2107" s="14"/>
      <c r="BJ2107" t="s">
        <v>239</v>
      </c>
      <c r="BK2107" t="s">
        <v>152</v>
      </c>
      <c r="BN2107" s="36">
        <v>73.5</v>
      </c>
      <c r="BQ2107">
        <f t="shared" si="1300"/>
        <v>1</v>
      </c>
      <c r="BR2107" s="38">
        <v>44737</v>
      </c>
      <c r="BS2107" s="22" t="s">
        <v>183</v>
      </c>
      <c r="BT2107" s="20" t="str">
        <f t="shared" si="1298"/>
        <v>BILLETFestival_COR22F287</v>
      </c>
      <c r="BV2107">
        <v>1</v>
      </c>
    </row>
    <row r="2108" spans="2:74" x14ac:dyDescent="0.3">
      <c r="B2108" s="20">
        <f t="shared" si="1302"/>
        <v>288</v>
      </c>
      <c r="C2108" s="22" t="str">
        <f t="shared" si="1303"/>
        <v>#288 Billet Festival</v>
      </c>
      <c r="D2108" t="str">
        <f t="shared" si="1301"/>
        <v>COR22F288</v>
      </c>
      <c r="E2108" s="53" t="s">
        <v>238</v>
      </c>
      <c r="F2108" s="20">
        <v>1000</v>
      </c>
      <c r="G2108" s="74" t="s">
        <v>2370</v>
      </c>
      <c r="H2108" s="23" t="s">
        <v>146</v>
      </c>
      <c r="J2108" s="54" t="s">
        <v>1020</v>
      </c>
      <c r="K2108" s="22" t="s">
        <v>173</v>
      </c>
      <c r="L2108" s="54" t="s">
        <v>147</v>
      </c>
      <c r="M2108" s="22">
        <v>1</v>
      </c>
      <c r="N2108" s="54" t="s">
        <v>174</v>
      </c>
      <c r="T2108" s="54" t="s">
        <v>36</v>
      </c>
      <c r="U2108" s="22" t="s">
        <v>227</v>
      </c>
      <c r="AW2108" s="22"/>
      <c r="AX2108" s="20" t="str">
        <f t="shared" si="1305"/>
        <v>ncreator</v>
      </c>
      <c r="AY2108" s="20">
        <f t="shared" si="1305"/>
        <v>10</v>
      </c>
      <c r="AZ2108" s="20" t="str">
        <f t="shared" si="1305"/>
        <v>cotrcrea</v>
      </c>
      <c r="BA2108" s="20">
        <f t="shared" si="1305"/>
        <v>90</v>
      </c>
      <c r="BB2108" s="20" t="str">
        <f t="shared" si="1305"/>
        <v>nminer</v>
      </c>
      <c r="BC2108" s="20">
        <f t="shared" si="1305"/>
        <v>0</v>
      </c>
      <c r="BD2108" s="14"/>
      <c r="BJ2108" t="s">
        <v>239</v>
      </c>
      <c r="BK2108" t="s">
        <v>152</v>
      </c>
      <c r="BN2108" s="36">
        <v>73.5</v>
      </c>
      <c r="BQ2108">
        <f t="shared" si="1300"/>
        <v>1</v>
      </c>
      <c r="BR2108" s="38">
        <v>44737</v>
      </c>
      <c r="BS2108" s="22" t="s">
        <v>183</v>
      </c>
      <c r="BT2108" s="20" t="str">
        <f t="shared" si="1298"/>
        <v>BILLETFestival_COR22F288</v>
      </c>
      <c r="BV2108">
        <v>1</v>
      </c>
    </row>
    <row r="2109" spans="2:74" x14ac:dyDescent="0.3">
      <c r="B2109" s="20">
        <f t="shared" si="1302"/>
        <v>289</v>
      </c>
      <c r="C2109" s="22" t="str">
        <f t="shared" si="1303"/>
        <v>#289 Billet Festival</v>
      </c>
      <c r="D2109" t="str">
        <f t="shared" si="1301"/>
        <v>COR22F289</v>
      </c>
      <c r="E2109" s="53" t="s">
        <v>238</v>
      </c>
      <c r="F2109" s="20">
        <v>1000</v>
      </c>
      <c r="G2109" s="74" t="s">
        <v>2371</v>
      </c>
      <c r="H2109" s="23" t="s">
        <v>146</v>
      </c>
      <c r="J2109" s="54" t="s">
        <v>1020</v>
      </c>
      <c r="K2109" s="22" t="s">
        <v>173</v>
      </c>
      <c r="L2109" s="54" t="s">
        <v>147</v>
      </c>
      <c r="M2109" s="22">
        <v>1</v>
      </c>
      <c r="N2109" s="54" t="s">
        <v>174</v>
      </c>
      <c r="T2109" s="54" t="s">
        <v>36</v>
      </c>
      <c r="U2109" s="22" t="s">
        <v>227</v>
      </c>
      <c r="AW2109" s="22"/>
      <c r="AX2109" s="20" t="str">
        <f t="shared" si="1305"/>
        <v>ncreator</v>
      </c>
      <c r="AY2109" s="20">
        <f t="shared" si="1305"/>
        <v>10</v>
      </c>
      <c r="AZ2109" s="20" t="str">
        <f t="shared" si="1305"/>
        <v>cotrcrea</v>
      </c>
      <c r="BA2109" s="20">
        <f t="shared" si="1305"/>
        <v>90</v>
      </c>
      <c r="BB2109" s="20" t="str">
        <f t="shared" si="1305"/>
        <v>nminer</v>
      </c>
      <c r="BC2109" s="20">
        <f t="shared" si="1305"/>
        <v>0</v>
      </c>
      <c r="BD2109" s="14"/>
      <c r="BJ2109" t="s">
        <v>239</v>
      </c>
      <c r="BK2109" t="s">
        <v>152</v>
      </c>
      <c r="BN2109" s="36">
        <v>73.5</v>
      </c>
      <c r="BQ2109">
        <f t="shared" si="1300"/>
        <v>1</v>
      </c>
      <c r="BR2109" s="38">
        <v>44737</v>
      </c>
      <c r="BS2109" s="22" t="s">
        <v>183</v>
      </c>
      <c r="BT2109" s="20" t="str">
        <f t="shared" si="1298"/>
        <v>BILLETFestival_COR22F289</v>
      </c>
      <c r="BV2109">
        <v>1</v>
      </c>
    </row>
    <row r="2110" spans="2:74" x14ac:dyDescent="0.3">
      <c r="B2110" s="20">
        <f t="shared" si="1302"/>
        <v>290</v>
      </c>
      <c r="C2110" s="22" t="str">
        <f t="shared" si="1303"/>
        <v>#290 Billet Festival</v>
      </c>
      <c r="D2110" t="str">
        <f t="shared" si="1301"/>
        <v>COR22F290</v>
      </c>
      <c r="E2110" s="53" t="s">
        <v>238</v>
      </c>
      <c r="F2110" s="20">
        <v>1000</v>
      </c>
      <c r="G2110" s="74" t="s">
        <v>2372</v>
      </c>
      <c r="H2110" s="23" t="s">
        <v>146</v>
      </c>
      <c r="J2110" s="54" t="s">
        <v>1020</v>
      </c>
      <c r="K2110" s="22" t="s">
        <v>173</v>
      </c>
      <c r="L2110" s="54" t="s">
        <v>147</v>
      </c>
      <c r="M2110" s="22">
        <v>1</v>
      </c>
      <c r="N2110" s="54" t="s">
        <v>174</v>
      </c>
      <c r="T2110" s="54" t="s">
        <v>36</v>
      </c>
      <c r="U2110" s="22" t="s">
        <v>227</v>
      </c>
      <c r="AW2110" s="22"/>
      <c r="AX2110" s="20" t="str">
        <f t="shared" si="1305"/>
        <v>ncreator</v>
      </c>
      <c r="AY2110" s="20">
        <f t="shared" si="1305"/>
        <v>10</v>
      </c>
      <c r="AZ2110" s="20" t="str">
        <f t="shared" si="1305"/>
        <v>cotrcrea</v>
      </c>
      <c r="BA2110" s="20">
        <f t="shared" si="1305"/>
        <v>90</v>
      </c>
      <c r="BB2110" s="20" t="str">
        <f t="shared" si="1305"/>
        <v>nminer</v>
      </c>
      <c r="BC2110" s="20">
        <f t="shared" si="1305"/>
        <v>0</v>
      </c>
      <c r="BD2110" s="14"/>
      <c r="BJ2110" t="s">
        <v>239</v>
      </c>
      <c r="BK2110" t="s">
        <v>152</v>
      </c>
      <c r="BN2110" s="36">
        <v>73.5</v>
      </c>
      <c r="BQ2110">
        <f t="shared" si="1300"/>
        <v>1</v>
      </c>
      <c r="BR2110" s="38">
        <v>44737</v>
      </c>
      <c r="BS2110" s="22" t="s">
        <v>183</v>
      </c>
      <c r="BT2110" s="20" t="str">
        <f t="shared" si="1298"/>
        <v>BILLETFestival_COR22F290</v>
      </c>
      <c r="BV2110">
        <v>1</v>
      </c>
    </row>
    <row r="2111" spans="2:74" x14ac:dyDescent="0.3">
      <c r="B2111" s="20">
        <f t="shared" si="1302"/>
        <v>291</v>
      </c>
      <c r="C2111" s="22" t="str">
        <f t="shared" si="1303"/>
        <v>#291 Billet Festival</v>
      </c>
      <c r="D2111" t="str">
        <f t="shared" si="1301"/>
        <v>COR22F291</v>
      </c>
      <c r="E2111" s="53" t="s">
        <v>238</v>
      </c>
      <c r="F2111" s="20">
        <v>1000</v>
      </c>
      <c r="G2111" s="74" t="s">
        <v>2373</v>
      </c>
      <c r="H2111" s="23" t="s">
        <v>146</v>
      </c>
      <c r="J2111" s="54" t="s">
        <v>1020</v>
      </c>
      <c r="K2111" s="22" t="s">
        <v>173</v>
      </c>
      <c r="L2111" s="54" t="s">
        <v>147</v>
      </c>
      <c r="M2111" s="22">
        <v>1</v>
      </c>
      <c r="N2111" s="54" t="s">
        <v>174</v>
      </c>
      <c r="T2111" s="54" t="s">
        <v>36</v>
      </c>
      <c r="U2111" s="22" t="s">
        <v>227</v>
      </c>
      <c r="AW2111" s="22"/>
      <c r="AX2111" s="20" t="str">
        <f t="shared" si="1305"/>
        <v>ncreator</v>
      </c>
      <c r="AY2111" s="20">
        <f t="shared" si="1305"/>
        <v>10</v>
      </c>
      <c r="AZ2111" s="20" t="str">
        <f t="shared" si="1305"/>
        <v>cotrcrea</v>
      </c>
      <c r="BA2111" s="20">
        <f t="shared" si="1305"/>
        <v>90</v>
      </c>
      <c r="BB2111" s="20" t="str">
        <f t="shared" si="1305"/>
        <v>nminer</v>
      </c>
      <c r="BC2111" s="20">
        <f t="shared" si="1305"/>
        <v>0</v>
      </c>
      <c r="BD2111" s="14"/>
      <c r="BJ2111" t="s">
        <v>239</v>
      </c>
      <c r="BK2111" t="s">
        <v>152</v>
      </c>
      <c r="BN2111" s="36">
        <v>73.5</v>
      </c>
      <c r="BQ2111">
        <f t="shared" si="1300"/>
        <v>1</v>
      </c>
      <c r="BR2111" s="38">
        <v>44737</v>
      </c>
      <c r="BS2111" s="22" t="s">
        <v>183</v>
      </c>
      <c r="BT2111" s="20" t="str">
        <f t="shared" si="1298"/>
        <v>BILLETFestival_COR22F291</v>
      </c>
      <c r="BV2111">
        <v>1</v>
      </c>
    </row>
    <row r="2112" spans="2:74" x14ac:dyDescent="0.3">
      <c r="B2112" s="20">
        <f t="shared" si="1302"/>
        <v>292</v>
      </c>
      <c r="C2112" s="22" t="str">
        <f t="shared" si="1303"/>
        <v>#292 Billet Festival</v>
      </c>
      <c r="D2112" t="str">
        <f t="shared" si="1301"/>
        <v>COR22F292</v>
      </c>
      <c r="E2112" s="53" t="s">
        <v>238</v>
      </c>
      <c r="F2112" s="20">
        <v>1000</v>
      </c>
      <c r="G2112" s="74" t="s">
        <v>2374</v>
      </c>
      <c r="H2112" s="23" t="s">
        <v>146</v>
      </c>
      <c r="J2112" s="54" t="s">
        <v>1020</v>
      </c>
      <c r="K2112" s="22" t="s">
        <v>173</v>
      </c>
      <c r="L2112" s="54" t="s">
        <v>147</v>
      </c>
      <c r="M2112" s="22">
        <v>1</v>
      </c>
      <c r="N2112" s="54" t="s">
        <v>174</v>
      </c>
      <c r="T2112" s="54" t="s">
        <v>36</v>
      </c>
      <c r="U2112" s="22" t="s">
        <v>227</v>
      </c>
      <c r="AW2112" s="22"/>
      <c r="AX2112" s="20" t="str">
        <f t="shared" ref="AX2112:BC2127" si="1306">AX2111</f>
        <v>ncreator</v>
      </c>
      <c r="AY2112" s="20">
        <f t="shared" si="1306"/>
        <v>10</v>
      </c>
      <c r="AZ2112" s="20" t="str">
        <f t="shared" si="1306"/>
        <v>cotrcrea</v>
      </c>
      <c r="BA2112" s="20">
        <f t="shared" si="1306"/>
        <v>90</v>
      </c>
      <c r="BB2112" s="20" t="str">
        <f t="shared" si="1306"/>
        <v>nminer</v>
      </c>
      <c r="BC2112" s="20">
        <f t="shared" si="1306"/>
        <v>0</v>
      </c>
      <c r="BD2112" s="14"/>
      <c r="BJ2112" t="s">
        <v>239</v>
      </c>
      <c r="BK2112" t="s">
        <v>152</v>
      </c>
      <c r="BN2112" s="36">
        <v>73.5</v>
      </c>
      <c r="BQ2112">
        <f t="shared" si="1300"/>
        <v>1</v>
      </c>
      <c r="BR2112" s="38">
        <v>44737</v>
      </c>
      <c r="BS2112" s="22" t="s">
        <v>183</v>
      </c>
      <c r="BT2112" s="20" t="str">
        <f t="shared" si="1298"/>
        <v>BILLETFestival_COR22F292</v>
      </c>
      <c r="BV2112">
        <v>1</v>
      </c>
    </row>
    <row r="2113" spans="2:74" x14ac:dyDescent="0.3">
      <c r="B2113" s="20">
        <f t="shared" si="1302"/>
        <v>293</v>
      </c>
      <c r="C2113" s="22" t="str">
        <f t="shared" si="1303"/>
        <v>#293 Billet Festival</v>
      </c>
      <c r="D2113" t="str">
        <f t="shared" si="1301"/>
        <v>COR22F293</v>
      </c>
      <c r="E2113" s="53" t="s">
        <v>238</v>
      </c>
      <c r="F2113" s="20">
        <v>1000</v>
      </c>
      <c r="G2113" s="74" t="s">
        <v>2375</v>
      </c>
      <c r="H2113" s="23" t="s">
        <v>146</v>
      </c>
      <c r="J2113" s="54" t="s">
        <v>1020</v>
      </c>
      <c r="K2113" s="22" t="s">
        <v>173</v>
      </c>
      <c r="L2113" s="54" t="s">
        <v>147</v>
      </c>
      <c r="M2113" s="22">
        <v>1</v>
      </c>
      <c r="N2113" s="54" t="s">
        <v>174</v>
      </c>
      <c r="T2113" s="54" t="s">
        <v>36</v>
      </c>
      <c r="U2113" s="22" t="s">
        <v>227</v>
      </c>
      <c r="AW2113" s="22"/>
      <c r="AX2113" s="20" t="str">
        <f t="shared" si="1306"/>
        <v>ncreator</v>
      </c>
      <c r="AY2113" s="20">
        <f t="shared" si="1306"/>
        <v>10</v>
      </c>
      <c r="AZ2113" s="20" t="str">
        <f t="shared" si="1306"/>
        <v>cotrcrea</v>
      </c>
      <c r="BA2113" s="20">
        <f t="shared" si="1306"/>
        <v>90</v>
      </c>
      <c r="BB2113" s="20" t="str">
        <f t="shared" si="1306"/>
        <v>nminer</v>
      </c>
      <c r="BC2113" s="20">
        <f t="shared" si="1306"/>
        <v>0</v>
      </c>
      <c r="BD2113" s="14"/>
      <c r="BJ2113" t="s">
        <v>239</v>
      </c>
      <c r="BK2113" t="s">
        <v>152</v>
      </c>
      <c r="BN2113" s="36">
        <v>73.5</v>
      </c>
      <c r="BQ2113">
        <f t="shared" si="1300"/>
        <v>1</v>
      </c>
      <c r="BR2113" s="38">
        <v>44737</v>
      </c>
      <c r="BS2113" s="22" t="s">
        <v>183</v>
      </c>
      <c r="BT2113" s="20" t="str">
        <f t="shared" si="1298"/>
        <v>BILLETFestival_COR22F293</v>
      </c>
      <c r="BV2113">
        <v>1</v>
      </c>
    </row>
    <row r="2114" spans="2:74" x14ac:dyDescent="0.3">
      <c r="B2114" s="20">
        <f t="shared" si="1302"/>
        <v>294</v>
      </c>
      <c r="C2114" s="22" t="str">
        <f t="shared" si="1303"/>
        <v>#294 Billet Festival</v>
      </c>
      <c r="D2114" t="str">
        <f t="shared" si="1301"/>
        <v>COR22F294</v>
      </c>
      <c r="E2114" s="53" t="s">
        <v>238</v>
      </c>
      <c r="F2114" s="20">
        <v>1000</v>
      </c>
      <c r="G2114" s="74" t="s">
        <v>2376</v>
      </c>
      <c r="H2114" s="23" t="s">
        <v>146</v>
      </c>
      <c r="J2114" s="54" t="s">
        <v>1020</v>
      </c>
      <c r="K2114" s="22" t="s">
        <v>173</v>
      </c>
      <c r="L2114" s="54" t="s">
        <v>147</v>
      </c>
      <c r="M2114" s="22">
        <v>1</v>
      </c>
      <c r="N2114" s="54" t="s">
        <v>174</v>
      </c>
      <c r="T2114" s="54" t="s">
        <v>36</v>
      </c>
      <c r="U2114" s="22" t="s">
        <v>227</v>
      </c>
      <c r="AW2114" s="22"/>
      <c r="AX2114" s="20" t="str">
        <f t="shared" si="1306"/>
        <v>ncreator</v>
      </c>
      <c r="AY2114" s="20">
        <f t="shared" si="1306"/>
        <v>10</v>
      </c>
      <c r="AZ2114" s="20" t="str">
        <f t="shared" si="1306"/>
        <v>cotrcrea</v>
      </c>
      <c r="BA2114" s="20">
        <f t="shared" si="1306"/>
        <v>90</v>
      </c>
      <c r="BB2114" s="20" t="str">
        <f t="shared" si="1306"/>
        <v>nminer</v>
      </c>
      <c r="BC2114" s="20">
        <f t="shared" si="1306"/>
        <v>0</v>
      </c>
      <c r="BD2114" s="14"/>
      <c r="BJ2114" t="s">
        <v>239</v>
      </c>
      <c r="BK2114" t="s">
        <v>152</v>
      </c>
      <c r="BN2114" s="36">
        <v>73.5</v>
      </c>
      <c r="BQ2114">
        <f t="shared" si="1300"/>
        <v>1</v>
      </c>
      <c r="BR2114" s="38">
        <v>44737</v>
      </c>
      <c r="BS2114" s="22" t="s">
        <v>183</v>
      </c>
      <c r="BT2114" s="20" t="str">
        <f t="shared" si="1298"/>
        <v>BILLETFestival_COR22F294</v>
      </c>
      <c r="BV2114">
        <v>1</v>
      </c>
    </row>
    <row r="2115" spans="2:74" x14ac:dyDescent="0.3">
      <c r="B2115" s="20">
        <f t="shared" si="1302"/>
        <v>295</v>
      </c>
      <c r="C2115" s="22" t="str">
        <f t="shared" si="1303"/>
        <v>#295 Billet Festival</v>
      </c>
      <c r="D2115" t="str">
        <f t="shared" si="1301"/>
        <v>COR22F295</v>
      </c>
      <c r="E2115" s="53" t="s">
        <v>238</v>
      </c>
      <c r="F2115" s="20">
        <v>1000</v>
      </c>
      <c r="G2115" s="74" t="s">
        <v>2377</v>
      </c>
      <c r="H2115" s="23" t="s">
        <v>146</v>
      </c>
      <c r="J2115" s="54" t="s">
        <v>1020</v>
      </c>
      <c r="K2115" s="22" t="s">
        <v>173</v>
      </c>
      <c r="L2115" s="54" t="s">
        <v>147</v>
      </c>
      <c r="M2115" s="22">
        <v>1</v>
      </c>
      <c r="N2115" s="54" t="s">
        <v>174</v>
      </c>
      <c r="T2115" s="54" t="s">
        <v>36</v>
      </c>
      <c r="U2115" s="22" t="s">
        <v>227</v>
      </c>
      <c r="AW2115" s="22"/>
      <c r="AX2115" s="20" t="str">
        <f t="shared" si="1306"/>
        <v>ncreator</v>
      </c>
      <c r="AY2115" s="20">
        <f t="shared" si="1306"/>
        <v>10</v>
      </c>
      <c r="AZ2115" s="20" t="str">
        <f t="shared" si="1306"/>
        <v>cotrcrea</v>
      </c>
      <c r="BA2115" s="20">
        <f t="shared" si="1306"/>
        <v>90</v>
      </c>
      <c r="BB2115" s="20" t="str">
        <f t="shared" si="1306"/>
        <v>nminer</v>
      </c>
      <c r="BC2115" s="20">
        <f t="shared" si="1306"/>
        <v>0</v>
      </c>
      <c r="BD2115" s="14"/>
      <c r="BJ2115" t="s">
        <v>239</v>
      </c>
      <c r="BK2115" t="s">
        <v>152</v>
      </c>
      <c r="BN2115" s="36">
        <v>73.5</v>
      </c>
      <c r="BQ2115">
        <f t="shared" si="1300"/>
        <v>1</v>
      </c>
      <c r="BR2115" s="38">
        <v>44737</v>
      </c>
      <c r="BS2115" s="22" t="s">
        <v>183</v>
      </c>
      <c r="BT2115" s="20" t="str">
        <f t="shared" si="1298"/>
        <v>BILLETFestival_COR22F295</v>
      </c>
      <c r="BV2115">
        <v>1</v>
      </c>
    </row>
    <row r="2116" spans="2:74" x14ac:dyDescent="0.3">
      <c r="B2116" s="20">
        <f t="shared" si="1302"/>
        <v>296</v>
      </c>
      <c r="C2116" s="22" t="str">
        <f t="shared" si="1303"/>
        <v>#296 Billet Festival</v>
      </c>
      <c r="D2116" t="str">
        <f t="shared" si="1301"/>
        <v>COR22F296</v>
      </c>
      <c r="E2116" s="53" t="s">
        <v>238</v>
      </c>
      <c r="F2116" s="20">
        <v>1000</v>
      </c>
      <c r="G2116" s="74" t="s">
        <v>2378</v>
      </c>
      <c r="H2116" s="23" t="s">
        <v>146</v>
      </c>
      <c r="J2116" s="54" t="s">
        <v>1020</v>
      </c>
      <c r="K2116" s="22" t="s">
        <v>173</v>
      </c>
      <c r="L2116" s="54" t="s">
        <v>147</v>
      </c>
      <c r="M2116" s="22">
        <v>1</v>
      </c>
      <c r="N2116" s="54" t="s">
        <v>174</v>
      </c>
      <c r="T2116" s="54" t="s">
        <v>36</v>
      </c>
      <c r="U2116" s="22" t="s">
        <v>227</v>
      </c>
      <c r="AW2116" s="22"/>
      <c r="AX2116" s="20" t="str">
        <f t="shared" si="1306"/>
        <v>ncreator</v>
      </c>
      <c r="AY2116" s="20">
        <f t="shared" si="1306"/>
        <v>10</v>
      </c>
      <c r="AZ2116" s="20" t="str">
        <f t="shared" si="1306"/>
        <v>cotrcrea</v>
      </c>
      <c r="BA2116" s="20">
        <f t="shared" si="1306"/>
        <v>90</v>
      </c>
      <c r="BB2116" s="20" t="str">
        <f t="shared" si="1306"/>
        <v>nminer</v>
      </c>
      <c r="BC2116" s="20">
        <f t="shared" si="1306"/>
        <v>0</v>
      </c>
      <c r="BD2116" s="14"/>
      <c r="BJ2116" t="s">
        <v>239</v>
      </c>
      <c r="BK2116" t="s">
        <v>152</v>
      </c>
      <c r="BN2116" s="36">
        <v>73.5</v>
      </c>
      <c r="BQ2116">
        <f t="shared" si="1300"/>
        <v>1</v>
      </c>
      <c r="BR2116" s="38">
        <v>44737</v>
      </c>
      <c r="BS2116" s="22" t="s">
        <v>183</v>
      </c>
      <c r="BT2116" s="20" t="str">
        <f t="shared" ref="BT2116:BT2179" si="1307">SUBSTITUTE(BJ2116," ","") &amp; "_" &amp; D2116</f>
        <v>BILLETFestival_COR22F296</v>
      </c>
      <c r="BV2116">
        <v>1</v>
      </c>
    </row>
    <row r="2117" spans="2:74" x14ac:dyDescent="0.3">
      <c r="B2117" s="20">
        <f t="shared" si="1302"/>
        <v>297</v>
      </c>
      <c r="C2117" s="22" t="str">
        <f t="shared" si="1303"/>
        <v>#297 Billet Festival</v>
      </c>
      <c r="D2117" t="str">
        <f t="shared" si="1301"/>
        <v>COR22F297</v>
      </c>
      <c r="E2117" s="53" t="s">
        <v>238</v>
      </c>
      <c r="F2117" s="20">
        <v>1000</v>
      </c>
      <c r="G2117" s="74" t="s">
        <v>2379</v>
      </c>
      <c r="H2117" s="23" t="s">
        <v>146</v>
      </c>
      <c r="J2117" s="54" t="s">
        <v>1020</v>
      </c>
      <c r="K2117" s="22" t="s">
        <v>173</v>
      </c>
      <c r="L2117" s="54" t="s">
        <v>147</v>
      </c>
      <c r="M2117" s="22">
        <v>1</v>
      </c>
      <c r="N2117" s="54" t="s">
        <v>174</v>
      </c>
      <c r="T2117" s="54" t="s">
        <v>36</v>
      </c>
      <c r="U2117" s="22" t="s">
        <v>227</v>
      </c>
      <c r="AW2117" s="22"/>
      <c r="AX2117" s="20" t="str">
        <f t="shared" si="1306"/>
        <v>ncreator</v>
      </c>
      <c r="AY2117" s="20">
        <f t="shared" si="1306"/>
        <v>10</v>
      </c>
      <c r="AZ2117" s="20" t="str">
        <f t="shared" si="1306"/>
        <v>cotrcrea</v>
      </c>
      <c r="BA2117" s="20">
        <f t="shared" si="1306"/>
        <v>90</v>
      </c>
      <c r="BB2117" s="20" t="str">
        <f t="shared" si="1306"/>
        <v>nminer</v>
      </c>
      <c r="BC2117" s="20">
        <f t="shared" si="1306"/>
        <v>0</v>
      </c>
      <c r="BD2117" s="14"/>
      <c r="BJ2117" t="s">
        <v>239</v>
      </c>
      <c r="BK2117" t="s">
        <v>152</v>
      </c>
      <c r="BN2117" s="36">
        <v>73.5</v>
      </c>
      <c r="BQ2117">
        <f t="shared" si="1300"/>
        <v>1</v>
      </c>
      <c r="BR2117" s="38">
        <v>44737</v>
      </c>
      <c r="BS2117" s="22" t="s">
        <v>183</v>
      </c>
      <c r="BT2117" s="20" t="str">
        <f t="shared" si="1307"/>
        <v>BILLETFestival_COR22F297</v>
      </c>
      <c r="BV2117">
        <v>1</v>
      </c>
    </row>
    <row r="2118" spans="2:74" x14ac:dyDescent="0.3">
      <c r="B2118" s="20">
        <f t="shared" si="1302"/>
        <v>298</v>
      </c>
      <c r="C2118" s="22" t="str">
        <f t="shared" si="1303"/>
        <v>#298 Billet Festival</v>
      </c>
      <c r="D2118" t="str">
        <f t="shared" si="1301"/>
        <v>COR22F298</v>
      </c>
      <c r="E2118" s="53" t="s">
        <v>238</v>
      </c>
      <c r="F2118" s="20">
        <v>1000</v>
      </c>
      <c r="G2118" s="74" t="s">
        <v>2380</v>
      </c>
      <c r="H2118" s="23" t="s">
        <v>146</v>
      </c>
      <c r="J2118" s="54" t="s">
        <v>1020</v>
      </c>
      <c r="K2118" s="22" t="s">
        <v>173</v>
      </c>
      <c r="L2118" s="54" t="s">
        <v>147</v>
      </c>
      <c r="M2118" s="22">
        <v>1</v>
      </c>
      <c r="N2118" s="54" t="s">
        <v>174</v>
      </c>
      <c r="T2118" s="54" t="s">
        <v>36</v>
      </c>
      <c r="U2118" s="22" t="s">
        <v>227</v>
      </c>
      <c r="AW2118" s="22"/>
      <c r="AX2118" s="20" t="str">
        <f t="shared" si="1306"/>
        <v>ncreator</v>
      </c>
      <c r="AY2118" s="20">
        <f t="shared" si="1306"/>
        <v>10</v>
      </c>
      <c r="AZ2118" s="20" t="str">
        <f t="shared" si="1306"/>
        <v>cotrcrea</v>
      </c>
      <c r="BA2118" s="20">
        <f t="shared" si="1306"/>
        <v>90</v>
      </c>
      <c r="BB2118" s="20" t="str">
        <f t="shared" si="1306"/>
        <v>nminer</v>
      </c>
      <c r="BC2118" s="20">
        <f t="shared" si="1306"/>
        <v>0</v>
      </c>
      <c r="BD2118" s="14"/>
      <c r="BJ2118" t="s">
        <v>239</v>
      </c>
      <c r="BK2118" t="s">
        <v>152</v>
      </c>
      <c r="BN2118" s="36">
        <v>73.5</v>
      </c>
      <c r="BQ2118">
        <f t="shared" si="1300"/>
        <v>1</v>
      </c>
      <c r="BR2118" s="38">
        <v>44737</v>
      </c>
      <c r="BS2118" s="22" t="s">
        <v>183</v>
      </c>
      <c r="BT2118" s="20" t="str">
        <f t="shared" si="1307"/>
        <v>BILLETFestival_COR22F298</v>
      </c>
      <c r="BV2118">
        <v>1</v>
      </c>
    </row>
    <row r="2119" spans="2:74" x14ac:dyDescent="0.3">
      <c r="B2119" s="20">
        <f t="shared" si="1302"/>
        <v>299</v>
      </c>
      <c r="C2119" s="22" t="str">
        <f t="shared" si="1303"/>
        <v>#299 Billet Festival</v>
      </c>
      <c r="D2119" t="str">
        <f t="shared" si="1301"/>
        <v>COR22F299</v>
      </c>
      <c r="E2119" s="53" t="s">
        <v>238</v>
      </c>
      <c r="F2119" s="20">
        <v>1000</v>
      </c>
      <c r="G2119" s="74" t="s">
        <v>2381</v>
      </c>
      <c r="H2119" s="23" t="s">
        <v>146</v>
      </c>
      <c r="J2119" s="54" t="s">
        <v>1020</v>
      </c>
      <c r="K2119" s="22" t="s">
        <v>173</v>
      </c>
      <c r="L2119" s="54" t="s">
        <v>147</v>
      </c>
      <c r="M2119" s="22">
        <v>1</v>
      </c>
      <c r="N2119" s="54" t="s">
        <v>174</v>
      </c>
      <c r="T2119" s="54" t="s">
        <v>36</v>
      </c>
      <c r="U2119" s="22" t="s">
        <v>227</v>
      </c>
      <c r="AW2119" s="22"/>
      <c r="AX2119" s="20" t="str">
        <f t="shared" si="1306"/>
        <v>ncreator</v>
      </c>
      <c r="AY2119" s="20">
        <f t="shared" si="1306"/>
        <v>10</v>
      </c>
      <c r="AZ2119" s="20" t="str">
        <f t="shared" si="1306"/>
        <v>cotrcrea</v>
      </c>
      <c r="BA2119" s="20">
        <f t="shared" si="1306"/>
        <v>90</v>
      </c>
      <c r="BB2119" s="20" t="str">
        <f t="shared" si="1306"/>
        <v>nminer</v>
      </c>
      <c r="BC2119" s="20">
        <f t="shared" si="1306"/>
        <v>0</v>
      </c>
      <c r="BD2119" s="14"/>
      <c r="BJ2119" t="s">
        <v>239</v>
      </c>
      <c r="BK2119" t="s">
        <v>152</v>
      </c>
      <c r="BN2119" s="36">
        <v>73.5</v>
      </c>
      <c r="BQ2119">
        <f t="shared" si="1300"/>
        <v>1</v>
      </c>
      <c r="BR2119" s="38">
        <v>44737</v>
      </c>
      <c r="BS2119" s="22" t="s">
        <v>183</v>
      </c>
      <c r="BT2119" s="20" t="str">
        <f t="shared" si="1307"/>
        <v>BILLETFestival_COR22F299</v>
      </c>
      <c r="BV2119">
        <v>1</v>
      </c>
    </row>
    <row r="2120" spans="2:74" x14ac:dyDescent="0.3">
      <c r="B2120" s="20">
        <f t="shared" si="1302"/>
        <v>300</v>
      </c>
      <c r="C2120" s="22" t="str">
        <f t="shared" si="1303"/>
        <v>#300 Billet Festival</v>
      </c>
      <c r="D2120" t="str">
        <f t="shared" si="1301"/>
        <v>COR22F300</v>
      </c>
      <c r="E2120" s="53" t="s">
        <v>238</v>
      </c>
      <c r="F2120" s="20">
        <v>1000</v>
      </c>
      <c r="G2120" s="74" t="s">
        <v>2382</v>
      </c>
      <c r="H2120" s="23" t="s">
        <v>146</v>
      </c>
      <c r="J2120" s="54" t="s">
        <v>1020</v>
      </c>
      <c r="K2120" s="22" t="s">
        <v>173</v>
      </c>
      <c r="L2120" s="54" t="s">
        <v>147</v>
      </c>
      <c r="M2120" s="22">
        <v>1</v>
      </c>
      <c r="N2120" s="54" t="s">
        <v>174</v>
      </c>
      <c r="T2120" s="54" t="s">
        <v>36</v>
      </c>
      <c r="U2120" s="22" t="s">
        <v>227</v>
      </c>
      <c r="AW2120" s="22"/>
      <c r="AX2120" s="20" t="str">
        <f t="shared" si="1306"/>
        <v>ncreator</v>
      </c>
      <c r="AY2120" s="20">
        <f t="shared" si="1306"/>
        <v>10</v>
      </c>
      <c r="AZ2120" s="20" t="str">
        <f t="shared" si="1306"/>
        <v>cotrcrea</v>
      </c>
      <c r="BA2120" s="20">
        <f t="shared" si="1306"/>
        <v>90</v>
      </c>
      <c r="BB2120" s="20" t="str">
        <f t="shared" si="1306"/>
        <v>nminer</v>
      </c>
      <c r="BC2120" s="20">
        <f t="shared" si="1306"/>
        <v>0</v>
      </c>
      <c r="BD2120" s="14"/>
      <c r="BJ2120" t="s">
        <v>239</v>
      </c>
      <c r="BK2120" t="s">
        <v>152</v>
      </c>
      <c r="BN2120" s="36">
        <v>73.5</v>
      </c>
      <c r="BQ2120">
        <f t="shared" si="1300"/>
        <v>1</v>
      </c>
      <c r="BR2120" s="38">
        <v>44737</v>
      </c>
      <c r="BS2120" s="22" t="s">
        <v>183</v>
      </c>
      <c r="BT2120" s="20" t="str">
        <f t="shared" si="1307"/>
        <v>BILLETFestival_COR22F300</v>
      </c>
      <c r="BV2120">
        <v>1</v>
      </c>
    </row>
    <row r="2121" spans="2:74" x14ac:dyDescent="0.3">
      <c r="B2121" s="20">
        <f t="shared" si="1302"/>
        <v>301</v>
      </c>
      <c r="C2121" s="22" t="str">
        <f t="shared" si="1303"/>
        <v>#301 Billet Festival</v>
      </c>
      <c r="D2121" t="str">
        <f t="shared" si="1301"/>
        <v>COR22F301</v>
      </c>
      <c r="E2121" s="53" t="s">
        <v>238</v>
      </c>
      <c r="F2121" s="20">
        <v>1000</v>
      </c>
      <c r="G2121" s="74" t="s">
        <v>2383</v>
      </c>
      <c r="H2121" s="23" t="s">
        <v>146</v>
      </c>
      <c r="J2121" s="54" t="s">
        <v>1020</v>
      </c>
      <c r="K2121" s="22" t="s">
        <v>173</v>
      </c>
      <c r="L2121" s="54" t="s">
        <v>147</v>
      </c>
      <c r="M2121" s="22">
        <v>1</v>
      </c>
      <c r="N2121" s="54" t="s">
        <v>174</v>
      </c>
      <c r="T2121" s="54" t="s">
        <v>36</v>
      </c>
      <c r="U2121" s="22" t="s">
        <v>227</v>
      </c>
      <c r="AW2121" s="22"/>
      <c r="AX2121" s="20" t="str">
        <f t="shared" si="1306"/>
        <v>ncreator</v>
      </c>
      <c r="AY2121" s="20">
        <f t="shared" si="1306"/>
        <v>10</v>
      </c>
      <c r="AZ2121" s="20" t="str">
        <f t="shared" si="1306"/>
        <v>cotrcrea</v>
      </c>
      <c r="BA2121" s="20">
        <f t="shared" si="1306"/>
        <v>90</v>
      </c>
      <c r="BB2121" s="20" t="str">
        <f t="shared" si="1306"/>
        <v>nminer</v>
      </c>
      <c r="BC2121" s="20">
        <f t="shared" si="1306"/>
        <v>0</v>
      </c>
      <c r="BD2121" s="14"/>
      <c r="BJ2121" t="s">
        <v>239</v>
      </c>
      <c r="BK2121" t="s">
        <v>152</v>
      </c>
      <c r="BN2121" s="36">
        <v>73.5</v>
      </c>
      <c r="BQ2121">
        <f t="shared" si="1300"/>
        <v>1</v>
      </c>
      <c r="BR2121" s="38">
        <v>44737</v>
      </c>
      <c r="BS2121" s="22" t="s">
        <v>183</v>
      </c>
      <c r="BT2121" s="20" t="str">
        <f t="shared" si="1307"/>
        <v>BILLETFestival_COR22F301</v>
      </c>
      <c r="BV2121">
        <v>1</v>
      </c>
    </row>
    <row r="2122" spans="2:74" x14ac:dyDescent="0.3">
      <c r="B2122" s="20">
        <f t="shared" si="1302"/>
        <v>302</v>
      </c>
      <c r="C2122" s="22" t="str">
        <f t="shared" si="1303"/>
        <v>#302 Billet Festival</v>
      </c>
      <c r="D2122" t="str">
        <f t="shared" si="1301"/>
        <v>COR22F302</v>
      </c>
      <c r="E2122" s="53" t="s">
        <v>238</v>
      </c>
      <c r="F2122" s="20">
        <v>1000</v>
      </c>
      <c r="G2122" s="74" t="s">
        <v>2384</v>
      </c>
      <c r="H2122" s="23" t="s">
        <v>146</v>
      </c>
      <c r="J2122" s="54" t="s">
        <v>1020</v>
      </c>
      <c r="K2122" s="22" t="s">
        <v>173</v>
      </c>
      <c r="L2122" s="54" t="s">
        <v>147</v>
      </c>
      <c r="M2122" s="22">
        <v>1</v>
      </c>
      <c r="N2122" s="54" t="s">
        <v>174</v>
      </c>
      <c r="T2122" s="54" t="s">
        <v>36</v>
      </c>
      <c r="U2122" s="22" t="s">
        <v>227</v>
      </c>
      <c r="AW2122" s="22"/>
      <c r="AX2122" s="20" t="str">
        <f t="shared" si="1306"/>
        <v>ncreator</v>
      </c>
      <c r="AY2122" s="20">
        <f t="shared" si="1306"/>
        <v>10</v>
      </c>
      <c r="AZ2122" s="20" t="str">
        <f t="shared" si="1306"/>
        <v>cotrcrea</v>
      </c>
      <c r="BA2122" s="20">
        <f t="shared" si="1306"/>
        <v>90</v>
      </c>
      <c r="BB2122" s="20" t="str">
        <f t="shared" si="1306"/>
        <v>nminer</v>
      </c>
      <c r="BC2122" s="20">
        <f t="shared" si="1306"/>
        <v>0</v>
      </c>
      <c r="BD2122" s="14"/>
      <c r="BJ2122" t="s">
        <v>239</v>
      </c>
      <c r="BK2122" t="s">
        <v>152</v>
      </c>
      <c r="BN2122" s="36">
        <v>73.5</v>
      </c>
      <c r="BQ2122">
        <f t="shared" si="1300"/>
        <v>1</v>
      </c>
      <c r="BR2122" s="38">
        <v>44737</v>
      </c>
      <c r="BS2122" s="22" t="s">
        <v>183</v>
      </c>
      <c r="BT2122" s="20" t="str">
        <f t="shared" si="1307"/>
        <v>BILLETFestival_COR22F302</v>
      </c>
      <c r="BV2122">
        <v>1</v>
      </c>
    </row>
    <row r="2123" spans="2:74" x14ac:dyDescent="0.3">
      <c r="B2123" s="20">
        <f t="shared" si="1302"/>
        <v>303</v>
      </c>
      <c r="C2123" s="22" t="str">
        <f t="shared" si="1303"/>
        <v>#303 Billet Festival</v>
      </c>
      <c r="D2123" t="str">
        <f t="shared" si="1301"/>
        <v>COR22F303</v>
      </c>
      <c r="E2123" s="53" t="s">
        <v>238</v>
      </c>
      <c r="F2123" s="20">
        <v>1000</v>
      </c>
      <c r="G2123" s="74" t="s">
        <v>2385</v>
      </c>
      <c r="H2123" s="23" t="s">
        <v>146</v>
      </c>
      <c r="J2123" s="54" t="s">
        <v>1020</v>
      </c>
      <c r="K2123" s="22" t="s">
        <v>173</v>
      </c>
      <c r="L2123" s="54" t="s">
        <v>147</v>
      </c>
      <c r="M2123" s="22">
        <v>1</v>
      </c>
      <c r="N2123" s="54" t="s">
        <v>174</v>
      </c>
      <c r="T2123" s="54" t="s">
        <v>36</v>
      </c>
      <c r="U2123" s="22" t="s">
        <v>227</v>
      </c>
      <c r="AW2123" s="22"/>
      <c r="AX2123" s="20" t="str">
        <f t="shared" si="1306"/>
        <v>ncreator</v>
      </c>
      <c r="AY2123" s="20">
        <f t="shared" si="1306"/>
        <v>10</v>
      </c>
      <c r="AZ2123" s="20" t="str">
        <f t="shared" si="1306"/>
        <v>cotrcrea</v>
      </c>
      <c r="BA2123" s="20">
        <f t="shared" si="1306"/>
        <v>90</v>
      </c>
      <c r="BB2123" s="20" t="str">
        <f t="shared" si="1306"/>
        <v>nminer</v>
      </c>
      <c r="BC2123" s="20">
        <f t="shared" si="1306"/>
        <v>0</v>
      </c>
      <c r="BD2123" s="14"/>
      <c r="BJ2123" t="s">
        <v>239</v>
      </c>
      <c r="BK2123" t="s">
        <v>152</v>
      </c>
      <c r="BN2123" s="36">
        <v>73.5</v>
      </c>
      <c r="BQ2123">
        <f t="shared" si="1300"/>
        <v>1</v>
      </c>
      <c r="BR2123" s="38">
        <v>44737</v>
      </c>
      <c r="BS2123" s="22" t="s">
        <v>183</v>
      </c>
      <c r="BT2123" s="20" t="str">
        <f t="shared" si="1307"/>
        <v>BILLETFestival_COR22F303</v>
      </c>
      <c r="BV2123">
        <v>1</v>
      </c>
    </row>
    <row r="2124" spans="2:74" x14ac:dyDescent="0.3">
      <c r="B2124" s="20">
        <f t="shared" si="1302"/>
        <v>304</v>
      </c>
      <c r="C2124" s="22" t="str">
        <f t="shared" si="1303"/>
        <v>#304 Billet Festival</v>
      </c>
      <c r="D2124" t="str">
        <f t="shared" si="1301"/>
        <v>COR22F304</v>
      </c>
      <c r="E2124" s="53" t="s">
        <v>238</v>
      </c>
      <c r="F2124" s="20">
        <v>1000</v>
      </c>
      <c r="G2124" s="74" t="s">
        <v>2386</v>
      </c>
      <c r="H2124" s="23" t="s">
        <v>146</v>
      </c>
      <c r="J2124" s="54" t="s">
        <v>1020</v>
      </c>
      <c r="K2124" s="22" t="s">
        <v>173</v>
      </c>
      <c r="L2124" s="54" t="s">
        <v>147</v>
      </c>
      <c r="M2124" s="22">
        <v>1</v>
      </c>
      <c r="N2124" s="54" t="s">
        <v>174</v>
      </c>
      <c r="T2124" s="54" t="s">
        <v>36</v>
      </c>
      <c r="U2124" s="22" t="s">
        <v>227</v>
      </c>
      <c r="AW2124" s="22"/>
      <c r="AX2124" s="20" t="str">
        <f t="shared" si="1306"/>
        <v>ncreator</v>
      </c>
      <c r="AY2124" s="20">
        <f t="shared" si="1306"/>
        <v>10</v>
      </c>
      <c r="AZ2124" s="20" t="str">
        <f t="shared" si="1306"/>
        <v>cotrcrea</v>
      </c>
      <c r="BA2124" s="20">
        <f t="shared" si="1306"/>
        <v>90</v>
      </c>
      <c r="BB2124" s="20" t="str">
        <f t="shared" si="1306"/>
        <v>nminer</v>
      </c>
      <c r="BC2124" s="20">
        <f t="shared" si="1306"/>
        <v>0</v>
      </c>
      <c r="BD2124" s="14"/>
      <c r="BJ2124" t="s">
        <v>239</v>
      </c>
      <c r="BK2124" t="s">
        <v>152</v>
      </c>
      <c r="BN2124" s="36">
        <v>73.5</v>
      </c>
      <c r="BQ2124">
        <f t="shared" si="1300"/>
        <v>1</v>
      </c>
      <c r="BR2124" s="38">
        <v>44737</v>
      </c>
      <c r="BS2124" s="22" t="s">
        <v>183</v>
      </c>
      <c r="BT2124" s="20" t="str">
        <f t="shared" si="1307"/>
        <v>BILLETFestival_COR22F304</v>
      </c>
      <c r="BV2124">
        <v>1</v>
      </c>
    </row>
    <row r="2125" spans="2:74" x14ac:dyDescent="0.3">
      <c r="B2125" s="20">
        <f t="shared" si="1302"/>
        <v>305</v>
      </c>
      <c r="C2125" s="22" t="str">
        <f t="shared" si="1303"/>
        <v>#305 Billet Festival</v>
      </c>
      <c r="D2125" t="str">
        <f t="shared" si="1301"/>
        <v>COR22F305</v>
      </c>
      <c r="E2125" s="53" t="s">
        <v>238</v>
      </c>
      <c r="F2125" s="20">
        <v>1000</v>
      </c>
      <c r="G2125" s="74" t="s">
        <v>2387</v>
      </c>
      <c r="H2125" s="23" t="s">
        <v>146</v>
      </c>
      <c r="J2125" s="54" t="s">
        <v>1020</v>
      </c>
      <c r="K2125" s="22" t="s">
        <v>173</v>
      </c>
      <c r="L2125" s="54" t="s">
        <v>147</v>
      </c>
      <c r="M2125" s="22">
        <v>1</v>
      </c>
      <c r="N2125" s="54" t="s">
        <v>174</v>
      </c>
      <c r="T2125" s="54" t="s">
        <v>36</v>
      </c>
      <c r="U2125" s="22" t="s">
        <v>227</v>
      </c>
      <c r="AW2125" s="22"/>
      <c r="AX2125" s="20" t="str">
        <f t="shared" si="1306"/>
        <v>ncreator</v>
      </c>
      <c r="AY2125" s="20">
        <f t="shared" si="1306"/>
        <v>10</v>
      </c>
      <c r="AZ2125" s="20" t="str">
        <f t="shared" si="1306"/>
        <v>cotrcrea</v>
      </c>
      <c r="BA2125" s="20">
        <f t="shared" si="1306"/>
        <v>90</v>
      </c>
      <c r="BB2125" s="20" t="str">
        <f t="shared" si="1306"/>
        <v>nminer</v>
      </c>
      <c r="BC2125" s="20">
        <f t="shared" si="1306"/>
        <v>0</v>
      </c>
      <c r="BD2125" s="14"/>
      <c r="BJ2125" t="s">
        <v>239</v>
      </c>
      <c r="BK2125" t="s">
        <v>152</v>
      </c>
      <c r="BN2125" s="36">
        <v>73.5</v>
      </c>
      <c r="BQ2125">
        <f t="shared" si="1300"/>
        <v>1</v>
      </c>
      <c r="BR2125" s="38">
        <v>44737</v>
      </c>
      <c r="BS2125" s="22" t="s">
        <v>183</v>
      </c>
      <c r="BT2125" s="20" t="str">
        <f t="shared" si="1307"/>
        <v>BILLETFestival_COR22F305</v>
      </c>
      <c r="BV2125">
        <v>1</v>
      </c>
    </row>
    <row r="2126" spans="2:74" x14ac:dyDescent="0.3">
      <c r="B2126" s="20">
        <f t="shared" si="1302"/>
        <v>306</v>
      </c>
      <c r="C2126" s="22" t="str">
        <f t="shared" si="1303"/>
        <v>#306 Billet Festival</v>
      </c>
      <c r="D2126" t="str">
        <f t="shared" si="1301"/>
        <v>COR22F306</v>
      </c>
      <c r="E2126" s="53" t="s">
        <v>238</v>
      </c>
      <c r="F2126" s="20">
        <v>1000</v>
      </c>
      <c r="G2126" s="74" t="s">
        <v>2388</v>
      </c>
      <c r="H2126" s="23" t="s">
        <v>146</v>
      </c>
      <c r="J2126" s="54" t="s">
        <v>1020</v>
      </c>
      <c r="K2126" s="22" t="s">
        <v>173</v>
      </c>
      <c r="L2126" s="54" t="s">
        <v>147</v>
      </c>
      <c r="M2126" s="22">
        <v>1</v>
      </c>
      <c r="N2126" s="54" t="s">
        <v>174</v>
      </c>
      <c r="T2126" s="54" t="s">
        <v>36</v>
      </c>
      <c r="U2126" s="22" t="s">
        <v>227</v>
      </c>
      <c r="AW2126" s="22"/>
      <c r="AX2126" s="20" t="str">
        <f t="shared" si="1306"/>
        <v>ncreator</v>
      </c>
      <c r="AY2126" s="20">
        <f t="shared" si="1306"/>
        <v>10</v>
      </c>
      <c r="AZ2126" s="20" t="str">
        <f t="shared" si="1306"/>
        <v>cotrcrea</v>
      </c>
      <c r="BA2126" s="20">
        <f t="shared" si="1306"/>
        <v>90</v>
      </c>
      <c r="BB2126" s="20" t="str">
        <f t="shared" si="1306"/>
        <v>nminer</v>
      </c>
      <c r="BC2126" s="20">
        <f t="shared" si="1306"/>
        <v>0</v>
      </c>
      <c r="BD2126" s="14"/>
      <c r="BJ2126" t="s">
        <v>239</v>
      </c>
      <c r="BK2126" t="s">
        <v>152</v>
      </c>
      <c r="BN2126" s="36">
        <v>73.5</v>
      </c>
      <c r="BQ2126">
        <f t="shared" si="1300"/>
        <v>1</v>
      </c>
      <c r="BR2126" s="38">
        <v>44737</v>
      </c>
      <c r="BS2126" s="22" t="s">
        <v>183</v>
      </c>
      <c r="BT2126" s="20" t="str">
        <f t="shared" si="1307"/>
        <v>BILLETFestival_COR22F306</v>
      </c>
      <c r="BV2126">
        <v>1</v>
      </c>
    </row>
    <row r="2127" spans="2:74" x14ac:dyDescent="0.3">
      <c r="B2127" s="20">
        <f t="shared" si="1302"/>
        <v>307</v>
      </c>
      <c r="C2127" s="22" t="str">
        <f t="shared" si="1303"/>
        <v>#307 Billet Festival</v>
      </c>
      <c r="D2127" t="str">
        <f t="shared" si="1301"/>
        <v>COR22F307</v>
      </c>
      <c r="E2127" s="53" t="s">
        <v>238</v>
      </c>
      <c r="F2127" s="20">
        <v>1000</v>
      </c>
      <c r="G2127" s="74" t="s">
        <v>2389</v>
      </c>
      <c r="H2127" s="23" t="s">
        <v>146</v>
      </c>
      <c r="J2127" s="54" t="s">
        <v>1020</v>
      </c>
      <c r="K2127" s="22" t="s">
        <v>173</v>
      </c>
      <c r="L2127" s="54" t="s">
        <v>147</v>
      </c>
      <c r="M2127" s="22">
        <v>1</v>
      </c>
      <c r="N2127" s="54" t="s">
        <v>174</v>
      </c>
      <c r="T2127" s="54" t="s">
        <v>36</v>
      </c>
      <c r="U2127" s="22" t="s">
        <v>227</v>
      </c>
      <c r="AW2127" s="22"/>
      <c r="AX2127" s="20" t="str">
        <f t="shared" si="1306"/>
        <v>ncreator</v>
      </c>
      <c r="AY2127" s="20">
        <f t="shared" si="1306"/>
        <v>10</v>
      </c>
      <c r="AZ2127" s="20" t="str">
        <f t="shared" si="1306"/>
        <v>cotrcrea</v>
      </c>
      <c r="BA2127" s="20">
        <f t="shared" si="1306"/>
        <v>90</v>
      </c>
      <c r="BB2127" s="20" t="str">
        <f t="shared" si="1306"/>
        <v>nminer</v>
      </c>
      <c r="BC2127" s="20">
        <f t="shared" si="1306"/>
        <v>0</v>
      </c>
      <c r="BD2127" s="14"/>
      <c r="BJ2127" t="s">
        <v>239</v>
      </c>
      <c r="BK2127" t="s">
        <v>152</v>
      </c>
      <c r="BN2127" s="36">
        <v>73.5</v>
      </c>
      <c r="BQ2127">
        <f t="shared" si="1300"/>
        <v>1</v>
      </c>
      <c r="BR2127" s="38">
        <v>44737</v>
      </c>
      <c r="BS2127" s="22" t="s">
        <v>183</v>
      </c>
      <c r="BT2127" s="20" t="str">
        <f t="shared" si="1307"/>
        <v>BILLETFestival_COR22F307</v>
      </c>
      <c r="BV2127">
        <v>1</v>
      </c>
    </row>
    <row r="2128" spans="2:74" x14ac:dyDescent="0.3">
      <c r="B2128" s="20">
        <f t="shared" si="1302"/>
        <v>308</v>
      </c>
      <c r="C2128" s="22" t="str">
        <f t="shared" si="1303"/>
        <v>#308 Billet Festival</v>
      </c>
      <c r="D2128" t="str">
        <f t="shared" si="1301"/>
        <v>COR22F308</v>
      </c>
      <c r="E2128" s="53" t="s">
        <v>238</v>
      </c>
      <c r="F2128" s="20">
        <v>1000</v>
      </c>
      <c r="G2128" s="74" t="s">
        <v>2390</v>
      </c>
      <c r="H2128" s="23" t="s">
        <v>146</v>
      </c>
      <c r="J2128" s="54" t="s">
        <v>1020</v>
      </c>
      <c r="K2128" s="22" t="s">
        <v>173</v>
      </c>
      <c r="L2128" s="54" t="s">
        <v>147</v>
      </c>
      <c r="M2128" s="22">
        <v>1</v>
      </c>
      <c r="N2128" s="54" t="s">
        <v>174</v>
      </c>
      <c r="T2128" s="54" t="s">
        <v>36</v>
      </c>
      <c r="U2128" s="22" t="s">
        <v>227</v>
      </c>
      <c r="AW2128" s="22"/>
      <c r="AX2128" s="20" t="str">
        <f t="shared" ref="AX2128:BC2143" si="1308">AX2127</f>
        <v>ncreator</v>
      </c>
      <c r="AY2128" s="20">
        <f t="shared" si="1308"/>
        <v>10</v>
      </c>
      <c r="AZ2128" s="20" t="str">
        <f t="shared" si="1308"/>
        <v>cotrcrea</v>
      </c>
      <c r="BA2128" s="20">
        <f t="shared" si="1308"/>
        <v>90</v>
      </c>
      <c r="BB2128" s="20" t="str">
        <f t="shared" si="1308"/>
        <v>nminer</v>
      </c>
      <c r="BC2128" s="20">
        <f t="shared" si="1308"/>
        <v>0</v>
      </c>
      <c r="BD2128" s="14"/>
      <c r="BJ2128" t="s">
        <v>239</v>
      </c>
      <c r="BK2128" t="s">
        <v>152</v>
      </c>
      <c r="BN2128" s="36">
        <v>73.5</v>
      </c>
      <c r="BQ2128">
        <f t="shared" si="1300"/>
        <v>1</v>
      </c>
      <c r="BR2128" s="38">
        <v>44737</v>
      </c>
      <c r="BS2128" s="22" t="s">
        <v>183</v>
      </c>
      <c r="BT2128" s="20" t="str">
        <f t="shared" si="1307"/>
        <v>BILLETFestival_COR22F308</v>
      </c>
      <c r="BV2128">
        <v>1</v>
      </c>
    </row>
    <row r="2129" spans="2:74" x14ac:dyDescent="0.3">
      <c r="B2129" s="20">
        <f t="shared" si="1302"/>
        <v>309</v>
      </c>
      <c r="C2129" s="22" t="str">
        <f t="shared" si="1303"/>
        <v>#309 Billet Festival</v>
      </c>
      <c r="D2129" t="str">
        <f t="shared" si="1301"/>
        <v>COR22F309</v>
      </c>
      <c r="E2129" s="53" t="s">
        <v>238</v>
      </c>
      <c r="F2129" s="20">
        <v>1000</v>
      </c>
      <c r="G2129" s="74" t="s">
        <v>2391</v>
      </c>
      <c r="H2129" s="23" t="s">
        <v>146</v>
      </c>
      <c r="J2129" s="54" t="s">
        <v>1020</v>
      </c>
      <c r="K2129" s="22" t="s">
        <v>173</v>
      </c>
      <c r="L2129" s="54" t="s">
        <v>147</v>
      </c>
      <c r="M2129" s="22">
        <v>1</v>
      </c>
      <c r="N2129" s="54" t="s">
        <v>174</v>
      </c>
      <c r="T2129" s="54" t="s">
        <v>36</v>
      </c>
      <c r="U2129" s="22" t="s">
        <v>227</v>
      </c>
      <c r="AW2129" s="22"/>
      <c r="AX2129" s="20" t="str">
        <f t="shared" si="1308"/>
        <v>ncreator</v>
      </c>
      <c r="AY2129" s="20">
        <f t="shared" si="1308"/>
        <v>10</v>
      </c>
      <c r="AZ2129" s="20" t="str">
        <f t="shared" si="1308"/>
        <v>cotrcrea</v>
      </c>
      <c r="BA2129" s="20">
        <f t="shared" si="1308"/>
        <v>90</v>
      </c>
      <c r="BB2129" s="20" t="str">
        <f t="shared" si="1308"/>
        <v>nminer</v>
      </c>
      <c r="BC2129" s="20">
        <f t="shared" si="1308"/>
        <v>0</v>
      </c>
      <c r="BD2129" s="14"/>
      <c r="BJ2129" t="s">
        <v>239</v>
      </c>
      <c r="BK2129" t="s">
        <v>152</v>
      </c>
      <c r="BN2129" s="36">
        <v>73.5</v>
      </c>
      <c r="BQ2129">
        <f t="shared" si="1300"/>
        <v>1</v>
      </c>
      <c r="BR2129" s="38">
        <v>44737</v>
      </c>
      <c r="BS2129" s="22" t="s">
        <v>183</v>
      </c>
      <c r="BT2129" s="20" t="str">
        <f t="shared" si="1307"/>
        <v>BILLETFestival_COR22F309</v>
      </c>
      <c r="BV2129">
        <v>1</v>
      </c>
    </row>
    <row r="2130" spans="2:74" x14ac:dyDescent="0.3">
      <c r="B2130" s="20">
        <f t="shared" si="1302"/>
        <v>310</v>
      </c>
      <c r="C2130" s="22" t="str">
        <f t="shared" si="1303"/>
        <v>#310 Billet Festival</v>
      </c>
      <c r="D2130" t="str">
        <f t="shared" si="1301"/>
        <v>COR22F310</v>
      </c>
      <c r="E2130" s="53" t="s">
        <v>238</v>
      </c>
      <c r="F2130" s="20">
        <v>1000</v>
      </c>
      <c r="G2130" s="74" t="s">
        <v>2392</v>
      </c>
      <c r="H2130" s="23" t="s">
        <v>146</v>
      </c>
      <c r="J2130" s="54" t="s">
        <v>1020</v>
      </c>
      <c r="K2130" s="22" t="s">
        <v>173</v>
      </c>
      <c r="L2130" s="54" t="s">
        <v>147</v>
      </c>
      <c r="M2130" s="22">
        <v>1</v>
      </c>
      <c r="N2130" s="54" t="s">
        <v>174</v>
      </c>
      <c r="T2130" s="54" t="s">
        <v>36</v>
      </c>
      <c r="U2130" s="22" t="s">
        <v>227</v>
      </c>
      <c r="AW2130" s="22"/>
      <c r="AX2130" s="20" t="str">
        <f t="shared" si="1308"/>
        <v>ncreator</v>
      </c>
      <c r="AY2130" s="20">
        <f t="shared" si="1308"/>
        <v>10</v>
      </c>
      <c r="AZ2130" s="20" t="str">
        <f t="shared" si="1308"/>
        <v>cotrcrea</v>
      </c>
      <c r="BA2130" s="20">
        <f t="shared" si="1308"/>
        <v>90</v>
      </c>
      <c r="BB2130" s="20" t="str">
        <f t="shared" si="1308"/>
        <v>nminer</v>
      </c>
      <c r="BC2130" s="20">
        <f t="shared" si="1308"/>
        <v>0</v>
      </c>
      <c r="BD2130" s="14"/>
      <c r="BJ2130" t="s">
        <v>239</v>
      </c>
      <c r="BK2130" t="s">
        <v>152</v>
      </c>
      <c r="BN2130" s="36">
        <v>73.5</v>
      </c>
      <c r="BQ2130">
        <f t="shared" si="1300"/>
        <v>1</v>
      </c>
      <c r="BR2130" s="38">
        <v>44737</v>
      </c>
      <c r="BS2130" s="22" t="s">
        <v>183</v>
      </c>
      <c r="BT2130" s="20" t="str">
        <f t="shared" si="1307"/>
        <v>BILLETFestival_COR22F310</v>
      </c>
      <c r="BV2130">
        <v>1</v>
      </c>
    </row>
    <row r="2131" spans="2:74" x14ac:dyDescent="0.3">
      <c r="B2131" s="20">
        <f t="shared" si="1302"/>
        <v>311</v>
      </c>
      <c r="C2131" s="22" t="str">
        <f t="shared" si="1303"/>
        <v>#311 Billet Festival</v>
      </c>
      <c r="D2131" t="str">
        <f t="shared" si="1301"/>
        <v>COR22F311</v>
      </c>
      <c r="E2131" s="53" t="s">
        <v>238</v>
      </c>
      <c r="F2131" s="20">
        <v>1000</v>
      </c>
      <c r="G2131" s="74" t="s">
        <v>2393</v>
      </c>
      <c r="H2131" s="23" t="s">
        <v>146</v>
      </c>
      <c r="J2131" s="54" t="s">
        <v>1020</v>
      </c>
      <c r="K2131" s="22" t="s">
        <v>173</v>
      </c>
      <c r="L2131" s="54" t="s">
        <v>147</v>
      </c>
      <c r="M2131" s="22">
        <v>1</v>
      </c>
      <c r="N2131" s="54" t="s">
        <v>174</v>
      </c>
      <c r="T2131" s="54" t="s">
        <v>36</v>
      </c>
      <c r="U2131" s="22" t="s">
        <v>227</v>
      </c>
      <c r="AW2131" s="22"/>
      <c r="AX2131" s="20" t="str">
        <f t="shared" si="1308"/>
        <v>ncreator</v>
      </c>
      <c r="AY2131" s="20">
        <f t="shared" si="1308"/>
        <v>10</v>
      </c>
      <c r="AZ2131" s="20" t="str">
        <f t="shared" si="1308"/>
        <v>cotrcrea</v>
      </c>
      <c r="BA2131" s="20">
        <f t="shared" si="1308"/>
        <v>90</v>
      </c>
      <c r="BB2131" s="20" t="str">
        <f t="shared" si="1308"/>
        <v>nminer</v>
      </c>
      <c r="BC2131" s="20">
        <f t="shared" si="1308"/>
        <v>0</v>
      </c>
      <c r="BD2131" s="14"/>
      <c r="BJ2131" t="s">
        <v>239</v>
      </c>
      <c r="BK2131" t="s">
        <v>152</v>
      </c>
      <c r="BN2131" s="36">
        <v>73.5</v>
      </c>
      <c r="BQ2131">
        <f t="shared" si="1300"/>
        <v>1</v>
      </c>
      <c r="BR2131" s="38">
        <v>44737</v>
      </c>
      <c r="BS2131" s="22" t="s">
        <v>183</v>
      </c>
      <c r="BT2131" s="20" t="str">
        <f t="shared" si="1307"/>
        <v>BILLETFestival_COR22F311</v>
      </c>
      <c r="BV2131">
        <v>1</v>
      </c>
    </row>
    <row r="2132" spans="2:74" x14ac:dyDescent="0.3">
      <c r="B2132" s="20">
        <f t="shared" si="1302"/>
        <v>312</v>
      </c>
      <c r="C2132" s="22" t="str">
        <f t="shared" si="1303"/>
        <v>#312 Billet Festival</v>
      </c>
      <c r="D2132" t="str">
        <f t="shared" si="1301"/>
        <v>COR22F312</v>
      </c>
      <c r="E2132" s="53" t="s">
        <v>238</v>
      </c>
      <c r="F2132" s="20">
        <v>1000</v>
      </c>
      <c r="G2132" s="74" t="s">
        <v>2394</v>
      </c>
      <c r="H2132" s="23" t="s">
        <v>146</v>
      </c>
      <c r="J2132" s="54" t="s">
        <v>1020</v>
      </c>
      <c r="K2132" s="22" t="s">
        <v>173</v>
      </c>
      <c r="L2132" s="54" t="s">
        <v>147</v>
      </c>
      <c r="M2132" s="22">
        <v>1</v>
      </c>
      <c r="N2132" s="54" t="s">
        <v>174</v>
      </c>
      <c r="T2132" s="54" t="s">
        <v>36</v>
      </c>
      <c r="U2132" s="22" t="s">
        <v>227</v>
      </c>
      <c r="AW2132" s="22"/>
      <c r="AX2132" s="20" t="str">
        <f t="shared" si="1308"/>
        <v>ncreator</v>
      </c>
      <c r="AY2132" s="20">
        <f t="shared" si="1308"/>
        <v>10</v>
      </c>
      <c r="AZ2132" s="20" t="str">
        <f t="shared" si="1308"/>
        <v>cotrcrea</v>
      </c>
      <c r="BA2132" s="20">
        <f t="shared" si="1308"/>
        <v>90</v>
      </c>
      <c r="BB2132" s="20" t="str">
        <f t="shared" si="1308"/>
        <v>nminer</v>
      </c>
      <c r="BC2132" s="20">
        <f t="shared" si="1308"/>
        <v>0</v>
      </c>
      <c r="BD2132" s="14"/>
      <c r="BJ2132" t="s">
        <v>239</v>
      </c>
      <c r="BK2132" t="s">
        <v>152</v>
      </c>
      <c r="BN2132" s="36">
        <v>73.5</v>
      </c>
      <c r="BQ2132">
        <f t="shared" si="1300"/>
        <v>1</v>
      </c>
      <c r="BR2132" s="38">
        <v>44737</v>
      </c>
      <c r="BS2132" s="22" t="s">
        <v>183</v>
      </c>
      <c r="BT2132" s="20" t="str">
        <f t="shared" si="1307"/>
        <v>BILLETFestival_COR22F312</v>
      </c>
      <c r="BV2132">
        <v>1</v>
      </c>
    </row>
    <row r="2133" spans="2:74" x14ac:dyDescent="0.3">
      <c r="B2133" s="20">
        <f t="shared" si="1302"/>
        <v>313</v>
      </c>
      <c r="C2133" s="22" t="str">
        <f t="shared" si="1303"/>
        <v>#313 Billet Festival</v>
      </c>
      <c r="D2133" t="str">
        <f t="shared" si="1301"/>
        <v>COR22F313</v>
      </c>
      <c r="E2133" s="53" t="s">
        <v>238</v>
      </c>
      <c r="F2133" s="20">
        <v>1000</v>
      </c>
      <c r="G2133" s="74" t="s">
        <v>2395</v>
      </c>
      <c r="H2133" s="23" t="s">
        <v>146</v>
      </c>
      <c r="J2133" s="54" t="s">
        <v>1020</v>
      </c>
      <c r="K2133" s="22" t="s">
        <v>173</v>
      </c>
      <c r="L2133" s="54" t="s">
        <v>147</v>
      </c>
      <c r="M2133" s="22">
        <v>1</v>
      </c>
      <c r="N2133" s="54" t="s">
        <v>174</v>
      </c>
      <c r="T2133" s="54" t="s">
        <v>36</v>
      </c>
      <c r="U2133" s="22" t="s">
        <v>227</v>
      </c>
      <c r="AW2133" s="22"/>
      <c r="AX2133" s="20" t="str">
        <f t="shared" si="1308"/>
        <v>ncreator</v>
      </c>
      <c r="AY2133" s="20">
        <f t="shared" si="1308"/>
        <v>10</v>
      </c>
      <c r="AZ2133" s="20" t="str">
        <f t="shared" si="1308"/>
        <v>cotrcrea</v>
      </c>
      <c r="BA2133" s="20">
        <f t="shared" si="1308"/>
        <v>90</v>
      </c>
      <c r="BB2133" s="20" t="str">
        <f t="shared" si="1308"/>
        <v>nminer</v>
      </c>
      <c r="BC2133" s="20">
        <f t="shared" si="1308"/>
        <v>0</v>
      </c>
      <c r="BD2133" s="14"/>
      <c r="BJ2133" t="s">
        <v>239</v>
      </c>
      <c r="BK2133" t="s">
        <v>152</v>
      </c>
      <c r="BN2133" s="36">
        <v>73.5</v>
      </c>
      <c r="BQ2133">
        <f t="shared" si="1300"/>
        <v>1</v>
      </c>
      <c r="BR2133" s="38">
        <v>44737</v>
      </c>
      <c r="BS2133" s="22" t="s">
        <v>183</v>
      </c>
      <c r="BT2133" s="20" t="str">
        <f t="shared" si="1307"/>
        <v>BILLETFestival_COR22F313</v>
      </c>
      <c r="BV2133">
        <v>1</v>
      </c>
    </row>
    <row r="2134" spans="2:74" x14ac:dyDescent="0.3">
      <c r="B2134" s="20">
        <f t="shared" si="1302"/>
        <v>314</v>
      </c>
      <c r="C2134" s="22" t="str">
        <f t="shared" si="1303"/>
        <v>#314 Billet Festival</v>
      </c>
      <c r="D2134" t="str">
        <f t="shared" si="1301"/>
        <v>COR22F314</v>
      </c>
      <c r="E2134" s="53" t="s">
        <v>238</v>
      </c>
      <c r="F2134" s="20">
        <v>1000</v>
      </c>
      <c r="G2134" s="74" t="s">
        <v>2396</v>
      </c>
      <c r="H2134" s="23" t="s">
        <v>146</v>
      </c>
      <c r="J2134" s="54" t="s">
        <v>1020</v>
      </c>
      <c r="K2134" s="22" t="s">
        <v>173</v>
      </c>
      <c r="L2134" s="54" t="s">
        <v>147</v>
      </c>
      <c r="M2134" s="22">
        <v>1</v>
      </c>
      <c r="N2134" s="54" t="s">
        <v>174</v>
      </c>
      <c r="T2134" s="54" t="s">
        <v>36</v>
      </c>
      <c r="U2134" s="22" t="s">
        <v>227</v>
      </c>
      <c r="AW2134" s="22"/>
      <c r="AX2134" s="20" t="str">
        <f t="shared" si="1308"/>
        <v>ncreator</v>
      </c>
      <c r="AY2134" s="20">
        <f t="shared" si="1308"/>
        <v>10</v>
      </c>
      <c r="AZ2134" s="20" t="str">
        <f t="shared" si="1308"/>
        <v>cotrcrea</v>
      </c>
      <c r="BA2134" s="20">
        <f t="shared" si="1308"/>
        <v>90</v>
      </c>
      <c r="BB2134" s="20" t="str">
        <f t="shared" si="1308"/>
        <v>nminer</v>
      </c>
      <c r="BC2134" s="20">
        <f t="shared" si="1308"/>
        <v>0</v>
      </c>
      <c r="BD2134" s="14"/>
      <c r="BJ2134" t="s">
        <v>239</v>
      </c>
      <c r="BK2134" t="s">
        <v>152</v>
      </c>
      <c r="BN2134" s="36">
        <v>73.5</v>
      </c>
      <c r="BQ2134">
        <f t="shared" si="1300"/>
        <v>1</v>
      </c>
      <c r="BR2134" s="38">
        <v>44737</v>
      </c>
      <c r="BS2134" s="22" t="s">
        <v>183</v>
      </c>
      <c r="BT2134" s="20" t="str">
        <f t="shared" si="1307"/>
        <v>BILLETFestival_COR22F314</v>
      </c>
      <c r="BV2134">
        <v>1</v>
      </c>
    </row>
    <row r="2135" spans="2:74" x14ac:dyDescent="0.3">
      <c r="B2135" s="20">
        <f t="shared" si="1302"/>
        <v>315</v>
      </c>
      <c r="C2135" s="22" t="str">
        <f t="shared" si="1303"/>
        <v>#315 Billet Festival</v>
      </c>
      <c r="D2135" t="str">
        <f t="shared" si="1301"/>
        <v>COR22F315</v>
      </c>
      <c r="E2135" s="53" t="s">
        <v>238</v>
      </c>
      <c r="F2135" s="20">
        <v>1000</v>
      </c>
      <c r="G2135" s="74" t="s">
        <v>2397</v>
      </c>
      <c r="H2135" s="23" t="s">
        <v>146</v>
      </c>
      <c r="J2135" s="54" t="s">
        <v>1020</v>
      </c>
      <c r="K2135" s="22" t="s">
        <v>173</v>
      </c>
      <c r="L2135" s="54" t="s">
        <v>147</v>
      </c>
      <c r="M2135" s="22">
        <v>1</v>
      </c>
      <c r="N2135" s="54" t="s">
        <v>174</v>
      </c>
      <c r="T2135" s="54" t="s">
        <v>36</v>
      </c>
      <c r="U2135" s="22" t="s">
        <v>227</v>
      </c>
      <c r="AW2135" s="22"/>
      <c r="AX2135" s="20" t="str">
        <f t="shared" si="1308"/>
        <v>ncreator</v>
      </c>
      <c r="AY2135" s="20">
        <f t="shared" si="1308"/>
        <v>10</v>
      </c>
      <c r="AZ2135" s="20" t="str">
        <f t="shared" si="1308"/>
        <v>cotrcrea</v>
      </c>
      <c r="BA2135" s="20">
        <f t="shared" si="1308"/>
        <v>90</v>
      </c>
      <c r="BB2135" s="20" t="str">
        <f t="shared" si="1308"/>
        <v>nminer</v>
      </c>
      <c r="BC2135" s="20">
        <f t="shared" si="1308"/>
        <v>0</v>
      </c>
      <c r="BD2135" s="14"/>
      <c r="BJ2135" t="s">
        <v>239</v>
      </c>
      <c r="BK2135" t="s">
        <v>152</v>
      </c>
      <c r="BN2135" s="36">
        <v>73.5</v>
      </c>
      <c r="BQ2135">
        <f t="shared" si="1300"/>
        <v>1</v>
      </c>
      <c r="BR2135" s="38">
        <v>44737</v>
      </c>
      <c r="BS2135" s="22" t="s">
        <v>183</v>
      </c>
      <c r="BT2135" s="20" t="str">
        <f t="shared" si="1307"/>
        <v>BILLETFestival_COR22F315</v>
      </c>
      <c r="BV2135">
        <v>1</v>
      </c>
    </row>
    <row r="2136" spans="2:74" x14ac:dyDescent="0.3">
      <c r="B2136" s="20">
        <f t="shared" si="1302"/>
        <v>316</v>
      </c>
      <c r="C2136" s="22" t="str">
        <f t="shared" si="1303"/>
        <v>#316 Billet Festival</v>
      </c>
      <c r="D2136" t="str">
        <f t="shared" si="1301"/>
        <v>COR22F316</v>
      </c>
      <c r="E2136" s="53" t="s">
        <v>238</v>
      </c>
      <c r="F2136" s="20">
        <v>1000</v>
      </c>
      <c r="G2136" s="74" t="s">
        <v>2398</v>
      </c>
      <c r="H2136" s="23" t="s">
        <v>146</v>
      </c>
      <c r="J2136" s="54" t="s">
        <v>1020</v>
      </c>
      <c r="K2136" s="22" t="s">
        <v>173</v>
      </c>
      <c r="L2136" s="54" t="s">
        <v>147</v>
      </c>
      <c r="M2136" s="22">
        <v>1</v>
      </c>
      <c r="N2136" s="54" t="s">
        <v>174</v>
      </c>
      <c r="T2136" s="54" t="s">
        <v>36</v>
      </c>
      <c r="U2136" s="22" t="s">
        <v>227</v>
      </c>
      <c r="AW2136" s="22"/>
      <c r="AX2136" s="20" t="str">
        <f t="shared" si="1308"/>
        <v>ncreator</v>
      </c>
      <c r="AY2136" s="20">
        <f t="shared" si="1308"/>
        <v>10</v>
      </c>
      <c r="AZ2136" s="20" t="str">
        <f t="shared" si="1308"/>
        <v>cotrcrea</v>
      </c>
      <c r="BA2136" s="20">
        <f t="shared" si="1308"/>
        <v>90</v>
      </c>
      <c r="BB2136" s="20" t="str">
        <f t="shared" si="1308"/>
        <v>nminer</v>
      </c>
      <c r="BC2136" s="20">
        <f t="shared" si="1308"/>
        <v>0</v>
      </c>
      <c r="BD2136" s="14"/>
      <c r="BJ2136" t="s">
        <v>239</v>
      </c>
      <c r="BK2136" t="s">
        <v>152</v>
      </c>
      <c r="BN2136" s="36">
        <v>73.5</v>
      </c>
      <c r="BQ2136">
        <f t="shared" si="1300"/>
        <v>1</v>
      </c>
      <c r="BR2136" s="38">
        <v>44737</v>
      </c>
      <c r="BS2136" s="22" t="s">
        <v>183</v>
      </c>
      <c r="BT2136" s="20" t="str">
        <f t="shared" si="1307"/>
        <v>BILLETFestival_COR22F316</v>
      </c>
      <c r="BV2136">
        <v>1</v>
      </c>
    </row>
    <row r="2137" spans="2:74" x14ac:dyDescent="0.3">
      <c r="B2137" s="20">
        <f t="shared" si="1302"/>
        <v>317</v>
      </c>
      <c r="C2137" s="22" t="str">
        <f t="shared" si="1303"/>
        <v>#317 Billet Festival</v>
      </c>
      <c r="D2137" t="str">
        <f t="shared" si="1301"/>
        <v>COR22F317</v>
      </c>
      <c r="E2137" s="53" t="s">
        <v>238</v>
      </c>
      <c r="F2137" s="20">
        <v>1000</v>
      </c>
      <c r="G2137" s="74" t="s">
        <v>2399</v>
      </c>
      <c r="H2137" s="23" t="s">
        <v>146</v>
      </c>
      <c r="J2137" s="54" t="s">
        <v>1020</v>
      </c>
      <c r="K2137" s="22" t="s">
        <v>173</v>
      </c>
      <c r="L2137" s="54" t="s">
        <v>147</v>
      </c>
      <c r="M2137" s="22">
        <v>1</v>
      </c>
      <c r="N2137" s="54" t="s">
        <v>174</v>
      </c>
      <c r="T2137" s="54" t="s">
        <v>36</v>
      </c>
      <c r="U2137" s="22" t="s">
        <v>227</v>
      </c>
      <c r="AW2137" s="22"/>
      <c r="AX2137" s="20" t="str">
        <f t="shared" si="1308"/>
        <v>ncreator</v>
      </c>
      <c r="AY2137" s="20">
        <f t="shared" si="1308"/>
        <v>10</v>
      </c>
      <c r="AZ2137" s="20" t="str">
        <f t="shared" si="1308"/>
        <v>cotrcrea</v>
      </c>
      <c r="BA2137" s="20">
        <f t="shared" si="1308"/>
        <v>90</v>
      </c>
      <c r="BB2137" s="20" t="str">
        <f t="shared" si="1308"/>
        <v>nminer</v>
      </c>
      <c r="BC2137" s="20">
        <f t="shared" si="1308"/>
        <v>0</v>
      </c>
      <c r="BD2137" s="14"/>
      <c r="BJ2137" t="s">
        <v>239</v>
      </c>
      <c r="BK2137" t="s">
        <v>152</v>
      </c>
      <c r="BN2137" s="36">
        <v>73.5</v>
      </c>
      <c r="BQ2137">
        <f t="shared" si="1300"/>
        <v>1</v>
      </c>
      <c r="BR2137" s="38">
        <v>44737</v>
      </c>
      <c r="BS2137" s="22" t="s">
        <v>183</v>
      </c>
      <c r="BT2137" s="20" t="str">
        <f t="shared" si="1307"/>
        <v>BILLETFestival_COR22F317</v>
      </c>
      <c r="BV2137">
        <v>1</v>
      </c>
    </row>
    <row r="2138" spans="2:74" x14ac:dyDescent="0.3">
      <c r="B2138" s="20">
        <f t="shared" si="1302"/>
        <v>318</v>
      </c>
      <c r="C2138" s="22" t="str">
        <f t="shared" si="1303"/>
        <v>#318 Billet Festival</v>
      </c>
      <c r="D2138" t="str">
        <f t="shared" si="1301"/>
        <v>COR22F318</v>
      </c>
      <c r="E2138" s="53" t="s">
        <v>238</v>
      </c>
      <c r="F2138" s="20">
        <v>1000</v>
      </c>
      <c r="G2138" s="74" t="s">
        <v>2400</v>
      </c>
      <c r="H2138" s="23" t="s">
        <v>146</v>
      </c>
      <c r="J2138" s="54" t="s">
        <v>1020</v>
      </c>
      <c r="K2138" s="22" t="s">
        <v>173</v>
      </c>
      <c r="L2138" s="54" t="s">
        <v>147</v>
      </c>
      <c r="M2138" s="22">
        <v>1</v>
      </c>
      <c r="N2138" s="54" t="s">
        <v>174</v>
      </c>
      <c r="T2138" s="54" t="s">
        <v>36</v>
      </c>
      <c r="U2138" s="22" t="s">
        <v>227</v>
      </c>
      <c r="AW2138" s="22"/>
      <c r="AX2138" s="20" t="str">
        <f t="shared" si="1308"/>
        <v>ncreator</v>
      </c>
      <c r="AY2138" s="20">
        <f t="shared" si="1308"/>
        <v>10</v>
      </c>
      <c r="AZ2138" s="20" t="str">
        <f t="shared" si="1308"/>
        <v>cotrcrea</v>
      </c>
      <c r="BA2138" s="20">
        <f t="shared" si="1308"/>
        <v>90</v>
      </c>
      <c r="BB2138" s="20" t="str">
        <f t="shared" si="1308"/>
        <v>nminer</v>
      </c>
      <c r="BC2138" s="20">
        <f t="shared" si="1308"/>
        <v>0</v>
      </c>
      <c r="BD2138" s="14"/>
      <c r="BJ2138" t="s">
        <v>239</v>
      </c>
      <c r="BK2138" t="s">
        <v>152</v>
      </c>
      <c r="BN2138" s="36">
        <v>73.5</v>
      </c>
      <c r="BQ2138">
        <f t="shared" ref="BQ2138:BQ2201" si="1309">BV2138</f>
        <v>1</v>
      </c>
      <c r="BR2138" s="38">
        <v>44737</v>
      </c>
      <c r="BS2138" s="22" t="s">
        <v>183</v>
      </c>
      <c r="BT2138" s="20" t="str">
        <f t="shared" si="1307"/>
        <v>BILLETFestival_COR22F318</v>
      </c>
      <c r="BV2138">
        <v>1</v>
      </c>
    </row>
    <row r="2139" spans="2:74" x14ac:dyDescent="0.3">
      <c r="B2139" s="20">
        <f t="shared" si="1302"/>
        <v>319</v>
      </c>
      <c r="C2139" s="22" t="str">
        <f t="shared" si="1303"/>
        <v>#319 Billet Festival</v>
      </c>
      <c r="D2139" t="str">
        <f t="shared" si="1301"/>
        <v>COR22F319</v>
      </c>
      <c r="E2139" s="53" t="s">
        <v>238</v>
      </c>
      <c r="F2139" s="20">
        <v>1000</v>
      </c>
      <c r="G2139" s="74" t="s">
        <v>2401</v>
      </c>
      <c r="H2139" s="23" t="s">
        <v>146</v>
      </c>
      <c r="J2139" s="54" t="s">
        <v>1020</v>
      </c>
      <c r="K2139" s="22" t="s">
        <v>173</v>
      </c>
      <c r="L2139" s="54" t="s">
        <v>147</v>
      </c>
      <c r="M2139" s="22">
        <v>1</v>
      </c>
      <c r="N2139" s="54" t="s">
        <v>174</v>
      </c>
      <c r="T2139" s="54" t="s">
        <v>36</v>
      </c>
      <c r="U2139" s="22" t="s">
        <v>227</v>
      </c>
      <c r="AW2139" s="22"/>
      <c r="AX2139" s="20" t="str">
        <f t="shared" si="1308"/>
        <v>ncreator</v>
      </c>
      <c r="AY2139" s="20">
        <f t="shared" si="1308"/>
        <v>10</v>
      </c>
      <c r="AZ2139" s="20" t="str">
        <f t="shared" si="1308"/>
        <v>cotrcrea</v>
      </c>
      <c r="BA2139" s="20">
        <f t="shared" si="1308"/>
        <v>90</v>
      </c>
      <c r="BB2139" s="20" t="str">
        <f t="shared" si="1308"/>
        <v>nminer</v>
      </c>
      <c r="BC2139" s="20">
        <f t="shared" si="1308"/>
        <v>0</v>
      </c>
      <c r="BD2139" s="14"/>
      <c r="BJ2139" t="s">
        <v>239</v>
      </c>
      <c r="BK2139" t="s">
        <v>152</v>
      </c>
      <c r="BN2139" s="36">
        <v>73.5</v>
      </c>
      <c r="BQ2139">
        <f t="shared" si="1309"/>
        <v>1</v>
      </c>
      <c r="BR2139" s="38">
        <v>44737</v>
      </c>
      <c r="BS2139" s="22" t="s">
        <v>183</v>
      </c>
      <c r="BT2139" s="20" t="str">
        <f t="shared" si="1307"/>
        <v>BILLETFestival_COR22F319</v>
      </c>
      <c r="BV2139">
        <v>1</v>
      </c>
    </row>
    <row r="2140" spans="2:74" x14ac:dyDescent="0.3">
      <c r="B2140" s="20">
        <f t="shared" si="1302"/>
        <v>320</v>
      </c>
      <c r="C2140" s="22" t="str">
        <f t="shared" si="1303"/>
        <v>#320 Billet Festival</v>
      </c>
      <c r="D2140" t="str">
        <f t="shared" si="1301"/>
        <v>COR22F320</v>
      </c>
      <c r="E2140" s="53" t="s">
        <v>238</v>
      </c>
      <c r="F2140" s="20">
        <v>1000</v>
      </c>
      <c r="G2140" s="74" t="s">
        <v>2402</v>
      </c>
      <c r="H2140" s="23" t="s">
        <v>146</v>
      </c>
      <c r="J2140" s="54" t="s">
        <v>1020</v>
      </c>
      <c r="K2140" s="22" t="s">
        <v>173</v>
      </c>
      <c r="L2140" s="54" t="s">
        <v>147</v>
      </c>
      <c r="M2140" s="22">
        <v>1</v>
      </c>
      <c r="N2140" s="54" t="s">
        <v>174</v>
      </c>
      <c r="T2140" s="54" t="s">
        <v>36</v>
      </c>
      <c r="U2140" s="22" t="s">
        <v>227</v>
      </c>
      <c r="AW2140" s="22"/>
      <c r="AX2140" s="20" t="str">
        <f t="shared" si="1308"/>
        <v>ncreator</v>
      </c>
      <c r="AY2140" s="20">
        <f t="shared" si="1308"/>
        <v>10</v>
      </c>
      <c r="AZ2140" s="20" t="str">
        <f t="shared" si="1308"/>
        <v>cotrcrea</v>
      </c>
      <c r="BA2140" s="20">
        <f t="shared" si="1308"/>
        <v>90</v>
      </c>
      <c r="BB2140" s="20" t="str">
        <f t="shared" si="1308"/>
        <v>nminer</v>
      </c>
      <c r="BC2140" s="20">
        <f t="shared" si="1308"/>
        <v>0</v>
      </c>
      <c r="BD2140" s="14"/>
      <c r="BJ2140" t="s">
        <v>239</v>
      </c>
      <c r="BK2140" t="s">
        <v>152</v>
      </c>
      <c r="BN2140" s="36">
        <v>73.5</v>
      </c>
      <c r="BQ2140">
        <f t="shared" si="1309"/>
        <v>1</v>
      </c>
      <c r="BR2140" s="38">
        <v>44737</v>
      </c>
      <c r="BS2140" s="22" t="s">
        <v>183</v>
      </c>
      <c r="BT2140" s="20" t="str">
        <f t="shared" si="1307"/>
        <v>BILLETFestival_COR22F320</v>
      </c>
      <c r="BV2140">
        <v>1</v>
      </c>
    </row>
    <row r="2141" spans="2:74" x14ac:dyDescent="0.3">
      <c r="B2141" s="20">
        <f t="shared" si="1302"/>
        <v>321</v>
      </c>
      <c r="C2141" s="22" t="str">
        <f t="shared" si="1303"/>
        <v>#321 Billet Festival</v>
      </c>
      <c r="D2141" t="str">
        <f t="shared" ref="D2141:D2204" si="1310">"COR22F"&amp;B2141</f>
        <v>COR22F321</v>
      </c>
      <c r="E2141" s="53" t="s">
        <v>238</v>
      </c>
      <c r="F2141" s="20">
        <v>1000</v>
      </c>
      <c r="G2141" s="74" t="s">
        <v>2403</v>
      </c>
      <c r="H2141" s="23" t="s">
        <v>146</v>
      </c>
      <c r="J2141" s="54" t="s">
        <v>1020</v>
      </c>
      <c r="K2141" s="22" t="s">
        <v>173</v>
      </c>
      <c r="L2141" s="54" t="s">
        <v>147</v>
      </c>
      <c r="M2141" s="22">
        <v>1</v>
      </c>
      <c r="N2141" s="54" t="s">
        <v>174</v>
      </c>
      <c r="T2141" s="54" t="s">
        <v>36</v>
      </c>
      <c r="U2141" s="22" t="s">
        <v>227</v>
      </c>
      <c r="AW2141" s="22"/>
      <c r="AX2141" s="20" t="str">
        <f t="shared" si="1308"/>
        <v>ncreator</v>
      </c>
      <c r="AY2141" s="20">
        <f t="shared" si="1308"/>
        <v>10</v>
      </c>
      <c r="AZ2141" s="20" t="str">
        <f t="shared" si="1308"/>
        <v>cotrcrea</v>
      </c>
      <c r="BA2141" s="20">
        <f t="shared" si="1308"/>
        <v>90</v>
      </c>
      <c r="BB2141" s="20" t="str">
        <f t="shared" si="1308"/>
        <v>nminer</v>
      </c>
      <c r="BC2141" s="20">
        <f t="shared" si="1308"/>
        <v>0</v>
      </c>
      <c r="BD2141" s="14"/>
      <c r="BJ2141" t="s">
        <v>239</v>
      </c>
      <c r="BK2141" t="s">
        <v>152</v>
      </c>
      <c r="BN2141" s="36">
        <v>73.5</v>
      </c>
      <c r="BQ2141">
        <f t="shared" si="1309"/>
        <v>1</v>
      </c>
      <c r="BR2141" s="38">
        <v>44737</v>
      </c>
      <c r="BS2141" s="22" t="s">
        <v>183</v>
      </c>
      <c r="BT2141" s="20" t="str">
        <f t="shared" si="1307"/>
        <v>BILLETFestival_COR22F321</v>
      </c>
      <c r="BV2141">
        <v>1</v>
      </c>
    </row>
    <row r="2142" spans="2:74" x14ac:dyDescent="0.3">
      <c r="B2142" s="20">
        <f t="shared" ref="B2142:B2205" si="1311">+B2141+1</f>
        <v>322</v>
      </c>
      <c r="C2142" s="22" t="str">
        <f t="shared" ref="C2142:C2205" si="1312">"#"&amp;B2142&amp;" Billet Festival"</f>
        <v>#322 Billet Festival</v>
      </c>
      <c r="D2142" t="str">
        <f t="shared" si="1310"/>
        <v>COR22F322</v>
      </c>
      <c r="E2142" s="53" t="s">
        <v>238</v>
      </c>
      <c r="F2142" s="20">
        <v>1000</v>
      </c>
      <c r="G2142" s="74" t="s">
        <v>2404</v>
      </c>
      <c r="H2142" s="23" t="s">
        <v>146</v>
      </c>
      <c r="J2142" s="54" t="s">
        <v>1020</v>
      </c>
      <c r="K2142" s="22" t="s">
        <v>173</v>
      </c>
      <c r="L2142" s="54" t="s">
        <v>147</v>
      </c>
      <c r="M2142" s="22">
        <v>1</v>
      </c>
      <c r="N2142" s="54" t="s">
        <v>174</v>
      </c>
      <c r="T2142" s="54" t="s">
        <v>36</v>
      </c>
      <c r="U2142" s="22" t="s">
        <v>227</v>
      </c>
      <c r="AW2142" s="22"/>
      <c r="AX2142" s="20" t="str">
        <f t="shared" si="1308"/>
        <v>ncreator</v>
      </c>
      <c r="AY2142" s="20">
        <f t="shared" si="1308"/>
        <v>10</v>
      </c>
      <c r="AZ2142" s="20" t="str">
        <f t="shared" si="1308"/>
        <v>cotrcrea</v>
      </c>
      <c r="BA2142" s="20">
        <f t="shared" si="1308"/>
        <v>90</v>
      </c>
      <c r="BB2142" s="20" t="str">
        <f t="shared" si="1308"/>
        <v>nminer</v>
      </c>
      <c r="BC2142" s="20">
        <f t="shared" si="1308"/>
        <v>0</v>
      </c>
      <c r="BD2142" s="14"/>
      <c r="BJ2142" t="s">
        <v>239</v>
      </c>
      <c r="BK2142" t="s">
        <v>152</v>
      </c>
      <c r="BN2142" s="36">
        <v>73.5</v>
      </c>
      <c r="BQ2142">
        <f t="shared" si="1309"/>
        <v>1</v>
      </c>
      <c r="BR2142" s="38">
        <v>44737</v>
      </c>
      <c r="BS2142" s="22" t="s">
        <v>183</v>
      </c>
      <c r="BT2142" s="20" t="str">
        <f t="shared" si="1307"/>
        <v>BILLETFestival_COR22F322</v>
      </c>
      <c r="BV2142">
        <v>1</v>
      </c>
    </row>
    <row r="2143" spans="2:74" x14ac:dyDescent="0.3">
      <c r="B2143" s="20">
        <f t="shared" si="1311"/>
        <v>323</v>
      </c>
      <c r="C2143" s="22" t="str">
        <f t="shared" si="1312"/>
        <v>#323 Billet Festival</v>
      </c>
      <c r="D2143" t="str">
        <f t="shared" si="1310"/>
        <v>COR22F323</v>
      </c>
      <c r="E2143" s="53" t="s">
        <v>238</v>
      </c>
      <c r="F2143" s="20">
        <v>1000</v>
      </c>
      <c r="G2143" s="74" t="s">
        <v>2405</v>
      </c>
      <c r="H2143" s="23" t="s">
        <v>146</v>
      </c>
      <c r="J2143" s="54" t="s">
        <v>1020</v>
      </c>
      <c r="K2143" s="22" t="s">
        <v>173</v>
      </c>
      <c r="L2143" s="54" t="s">
        <v>147</v>
      </c>
      <c r="M2143" s="22">
        <v>1</v>
      </c>
      <c r="N2143" s="54" t="s">
        <v>174</v>
      </c>
      <c r="T2143" s="54" t="s">
        <v>36</v>
      </c>
      <c r="U2143" s="22" t="s">
        <v>227</v>
      </c>
      <c r="AW2143" s="22"/>
      <c r="AX2143" s="20" t="str">
        <f t="shared" si="1308"/>
        <v>ncreator</v>
      </c>
      <c r="AY2143" s="20">
        <f t="shared" si="1308"/>
        <v>10</v>
      </c>
      <c r="AZ2143" s="20" t="str">
        <f t="shared" si="1308"/>
        <v>cotrcrea</v>
      </c>
      <c r="BA2143" s="20">
        <f t="shared" si="1308"/>
        <v>90</v>
      </c>
      <c r="BB2143" s="20" t="str">
        <f t="shared" si="1308"/>
        <v>nminer</v>
      </c>
      <c r="BC2143" s="20">
        <f t="shared" si="1308"/>
        <v>0</v>
      </c>
      <c r="BD2143" s="14"/>
      <c r="BJ2143" t="s">
        <v>239</v>
      </c>
      <c r="BK2143" t="s">
        <v>152</v>
      </c>
      <c r="BN2143" s="36">
        <v>73.5</v>
      </c>
      <c r="BQ2143">
        <f t="shared" si="1309"/>
        <v>1</v>
      </c>
      <c r="BR2143" s="38">
        <v>44737</v>
      </c>
      <c r="BS2143" s="22" t="s">
        <v>183</v>
      </c>
      <c r="BT2143" s="20" t="str">
        <f t="shared" si="1307"/>
        <v>BILLETFestival_COR22F323</v>
      </c>
      <c r="BV2143">
        <v>1</v>
      </c>
    </row>
    <row r="2144" spans="2:74" x14ac:dyDescent="0.3">
      <c r="B2144" s="20">
        <f t="shared" si="1311"/>
        <v>324</v>
      </c>
      <c r="C2144" s="22" t="str">
        <f t="shared" si="1312"/>
        <v>#324 Billet Festival</v>
      </c>
      <c r="D2144" t="str">
        <f t="shared" si="1310"/>
        <v>COR22F324</v>
      </c>
      <c r="E2144" s="53" t="s">
        <v>238</v>
      </c>
      <c r="F2144" s="20">
        <v>1000</v>
      </c>
      <c r="G2144" s="74" t="s">
        <v>2406</v>
      </c>
      <c r="H2144" s="23" t="s">
        <v>146</v>
      </c>
      <c r="J2144" s="54" t="s">
        <v>1020</v>
      </c>
      <c r="K2144" s="22" t="s">
        <v>173</v>
      </c>
      <c r="L2144" s="54" t="s">
        <v>147</v>
      </c>
      <c r="M2144" s="22">
        <v>1</v>
      </c>
      <c r="N2144" s="54" t="s">
        <v>174</v>
      </c>
      <c r="T2144" s="54" t="s">
        <v>36</v>
      </c>
      <c r="U2144" s="22" t="s">
        <v>227</v>
      </c>
      <c r="AW2144" s="22"/>
      <c r="AX2144" s="20" t="str">
        <f t="shared" ref="AX2144:BC2159" si="1313">AX2143</f>
        <v>ncreator</v>
      </c>
      <c r="AY2144" s="20">
        <f t="shared" si="1313"/>
        <v>10</v>
      </c>
      <c r="AZ2144" s="20" t="str">
        <f t="shared" si="1313"/>
        <v>cotrcrea</v>
      </c>
      <c r="BA2144" s="20">
        <f t="shared" si="1313"/>
        <v>90</v>
      </c>
      <c r="BB2144" s="20" t="str">
        <f t="shared" si="1313"/>
        <v>nminer</v>
      </c>
      <c r="BC2144" s="20">
        <f t="shared" si="1313"/>
        <v>0</v>
      </c>
      <c r="BD2144" s="14"/>
      <c r="BJ2144" t="s">
        <v>239</v>
      </c>
      <c r="BK2144" t="s">
        <v>152</v>
      </c>
      <c r="BN2144" s="36">
        <v>73.5</v>
      </c>
      <c r="BQ2144">
        <f t="shared" si="1309"/>
        <v>1</v>
      </c>
      <c r="BR2144" s="38">
        <v>44737</v>
      </c>
      <c r="BS2144" s="22" t="s">
        <v>183</v>
      </c>
      <c r="BT2144" s="20" t="str">
        <f t="shared" si="1307"/>
        <v>BILLETFestival_COR22F324</v>
      </c>
      <c r="BV2144">
        <v>1</v>
      </c>
    </row>
    <row r="2145" spans="2:74" x14ac:dyDescent="0.3">
      <c r="B2145" s="20">
        <f t="shared" si="1311"/>
        <v>325</v>
      </c>
      <c r="C2145" s="22" t="str">
        <f t="shared" si="1312"/>
        <v>#325 Billet Festival</v>
      </c>
      <c r="D2145" t="str">
        <f t="shared" si="1310"/>
        <v>COR22F325</v>
      </c>
      <c r="E2145" s="53" t="s">
        <v>238</v>
      </c>
      <c r="F2145" s="20">
        <v>1000</v>
      </c>
      <c r="G2145" s="74" t="s">
        <v>2407</v>
      </c>
      <c r="H2145" s="23" t="s">
        <v>146</v>
      </c>
      <c r="J2145" s="54" t="s">
        <v>1020</v>
      </c>
      <c r="K2145" s="22" t="s">
        <v>173</v>
      </c>
      <c r="L2145" s="54" t="s">
        <v>147</v>
      </c>
      <c r="M2145" s="22">
        <v>1</v>
      </c>
      <c r="N2145" s="54" t="s">
        <v>174</v>
      </c>
      <c r="T2145" s="54" t="s">
        <v>36</v>
      </c>
      <c r="U2145" s="22" t="s">
        <v>227</v>
      </c>
      <c r="AW2145" s="22"/>
      <c r="AX2145" s="20" t="str">
        <f t="shared" si="1313"/>
        <v>ncreator</v>
      </c>
      <c r="AY2145" s="20">
        <f t="shared" si="1313"/>
        <v>10</v>
      </c>
      <c r="AZ2145" s="20" t="str">
        <f t="shared" si="1313"/>
        <v>cotrcrea</v>
      </c>
      <c r="BA2145" s="20">
        <f t="shared" si="1313"/>
        <v>90</v>
      </c>
      <c r="BB2145" s="20" t="str">
        <f t="shared" si="1313"/>
        <v>nminer</v>
      </c>
      <c r="BC2145" s="20">
        <f t="shared" si="1313"/>
        <v>0</v>
      </c>
      <c r="BD2145" s="14"/>
      <c r="BJ2145" t="s">
        <v>239</v>
      </c>
      <c r="BK2145" t="s">
        <v>152</v>
      </c>
      <c r="BN2145" s="36">
        <v>73.5</v>
      </c>
      <c r="BQ2145">
        <f t="shared" si="1309"/>
        <v>1</v>
      </c>
      <c r="BR2145" s="38">
        <v>44737</v>
      </c>
      <c r="BS2145" s="22" t="s">
        <v>183</v>
      </c>
      <c r="BT2145" s="20" t="str">
        <f t="shared" si="1307"/>
        <v>BILLETFestival_COR22F325</v>
      </c>
      <c r="BV2145">
        <v>1</v>
      </c>
    </row>
    <row r="2146" spans="2:74" x14ac:dyDescent="0.3">
      <c r="B2146" s="20">
        <f t="shared" si="1311"/>
        <v>326</v>
      </c>
      <c r="C2146" s="22" t="str">
        <f t="shared" si="1312"/>
        <v>#326 Billet Festival</v>
      </c>
      <c r="D2146" t="str">
        <f t="shared" si="1310"/>
        <v>COR22F326</v>
      </c>
      <c r="E2146" s="53" t="s">
        <v>238</v>
      </c>
      <c r="F2146" s="20">
        <v>1000</v>
      </c>
      <c r="G2146" s="74" t="s">
        <v>2408</v>
      </c>
      <c r="H2146" s="23" t="s">
        <v>146</v>
      </c>
      <c r="J2146" s="54" t="s">
        <v>1020</v>
      </c>
      <c r="K2146" s="22" t="s">
        <v>173</v>
      </c>
      <c r="L2146" s="54" t="s">
        <v>147</v>
      </c>
      <c r="M2146" s="22">
        <v>1</v>
      </c>
      <c r="N2146" s="54" t="s">
        <v>174</v>
      </c>
      <c r="T2146" s="54" t="s">
        <v>36</v>
      </c>
      <c r="U2146" s="22" t="s">
        <v>227</v>
      </c>
      <c r="AW2146" s="22"/>
      <c r="AX2146" s="20" t="str">
        <f t="shared" si="1313"/>
        <v>ncreator</v>
      </c>
      <c r="AY2146" s="20">
        <f t="shared" si="1313"/>
        <v>10</v>
      </c>
      <c r="AZ2146" s="20" t="str">
        <f t="shared" si="1313"/>
        <v>cotrcrea</v>
      </c>
      <c r="BA2146" s="20">
        <f t="shared" si="1313"/>
        <v>90</v>
      </c>
      <c r="BB2146" s="20" t="str">
        <f t="shared" si="1313"/>
        <v>nminer</v>
      </c>
      <c r="BC2146" s="20">
        <f t="shared" si="1313"/>
        <v>0</v>
      </c>
      <c r="BD2146" s="14"/>
      <c r="BJ2146" t="s">
        <v>239</v>
      </c>
      <c r="BK2146" t="s">
        <v>152</v>
      </c>
      <c r="BN2146" s="36">
        <v>73.5</v>
      </c>
      <c r="BQ2146">
        <f t="shared" si="1309"/>
        <v>1</v>
      </c>
      <c r="BR2146" s="38">
        <v>44737</v>
      </c>
      <c r="BS2146" s="22" t="s">
        <v>183</v>
      </c>
      <c r="BT2146" s="20" t="str">
        <f t="shared" si="1307"/>
        <v>BILLETFestival_COR22F326</v>
      </c>
      <c r="BV2146">
        <v>1</v>
      </c>
    </row>
    <row r="2147" spans="2:74" x14ac:dyDescent="0.3">
      <c r="B2147" s="20">
        <f t="shared" si="1311"/>
        <v>327</v>
      </c>
      <c r="C2147" s="22" t="str">
        <f t="shared" si="1312"/>
        <v>#327 Billet Festival</v>
      </c>
      <c r="D2147" t="str">
        <f t="shared" si="1310"/>
        <v>COR22F327</v>
      </c>
      <c r="E2147" s="53" t="s">
        <v>238</v>
      </c>
      <c r="F2147" s="20">
        <v>1000</v>
      </c>
      <c r="G2147" s="74" t="s">
        <v>2409</v>
      </c>
      <c r="H2147" s="23" t="s">
        <v>146</v>
      </c>
      <c r="J2147" s="54" t="s">
        <v>1020</v>
      </c>
      <c r="K2147" s="22" t="s">
        <v>173</v>
      </c>
      <c r="L2147" s="54" t="s">
        <v>147</v>
      </c>
      <c r="M2147" s="22">
        <v>1</v>
      </c>
      <c r="N2147" s="54" t="s">
        <v>174</v>
      </c>
      <c r="T2147" s="54" t="s">
        <v>36</v>
      </c>
      <c r="U2147" s="22" t="s">
        <v>227</v>
      </c>
      <c r="AW2147" s="22"/>
      <c r="AX2147" s="20" t="str">
        <f t="shared" si="1313"/>
        <v>ncreator</v>
      </c>
      <c r="AY2147" s="20">
        <f t="shared" si="1313"/>
        <v>10</v>
      </c>
      <c r="AZ2147" s="20" t="str">
        <f t="shared" si="1313"/>
        <v>cotrcrea</v>
      </c>
      <c r="BA2147" s="20">
        <f t="shared" si="1313"/>
        <v>90</v>
      </c>
      <c r="BB2147" s="20" t="str">
        <f t="shared" si="1313"/>
        <v>nminer</v>
      </c>
      <c r="BC2147" s="20">
        <f t="shared" si="1313"/>
        <v>0</v>
      </c>
      <c r="BD2147" s="14"/>
      <c r="BJ2147" t="s">
        <v>239</v>
      </c>
      <c r="BK2147" t="s">
        <v>152</v>
      </c>
      <c r="BN2147" s="36">
        <v>73.5</v>
      </c>
      <c r="BQ2147">
        <f t="shared" si="1309"/>
        <v>1</v>
      </c>
      <c r="BR2147" s="38">
        <v>44737</v>
      </c>
      <c r="BS2147" s="22" t="s">
        <v>183</v>
      </c>
      <c r="BT2147" s="20" t="str">
        <f t="shared" si="1307"/>
        <v>BILLETFestival_COR22F327</v>
      </c>
      <c r="BV2147">
        <v>1</v>
      </c>
    </row>
    <row r="2148" spans="2:74" x14ac:dyDescent="0.3">
      <c r="B2148" s="20">
        <f t="shared" si="1311"/>
        <v>328</v>
      </c>
      <c r="C2148" s="22" t="str">
        <f t="shared" si="1312"/>
        <v>#328 Billet Festival</v>
      </c>
      <c r="D2148" t="str">
        <f t="shared" si="1310"/>
        <v>COR22F328</v>
      </c>
      <c r="E2148" s="53" t="s">
        <v>238</v>
      </c>
      <c r="F2148" s="20">
        <v>1000</v>
      </c>
      <c r="G2148" s="74" t="s">
        <v>2410</v>
      </c>
      <c r="H2148" s="23" t="s">
        <v>146</v>
      </c>
      <c r="J2148" s="54" t="s">
        <v>1020</v>
      </c>
      <c r="K2148" s="22" t="s">
        <v>173</v>
      </c>
      <c r="L2148" s="54" t="s">
        <v>147</v>
      </c>
      <c r="M2148" s="22">
        <v>1</v>
      </c>
      <c r="N2148" s="54" t="s">
        <v>174</v>
      </c>
      <c r="T2148" s="54" t="s">
        <v>36</v>
      </c>
      <c r="U2148" s="22" t="s">
        <v>227</v>
      </c>
      <c r="AW2148" s="22"/>
      <c r="AX2148" s="20" t="str">
        <f t="shared" si="1313"/>
        <v>ncreator</v>
      </c>
      <c r="AY2148" s="20">
        <f t="shared" si="1313"/>
        <v>10</v>
      </c>
      <c r="AZ2148" s="20" t="str">
        <f t="shared" si="1313"/>
        <v>cotrcrea</v>
      </c>
      <c r="BA2148" s="20">
        <f t="shared" si="1313"/>
        <v>90</v>
      </c>
      <c r="BB2148" s="20" t="str">
        <f t="shared" si="1313"/>
        <v>nminer</v>
      </c>
      <c r="BC2148" s="20">
        <f t="shared" si="1313"/>
        <v>0</v>
      </c>
      <c r="BD2148" s="14"/>
      <c r="BJ2148" t="s">
        <v>239</v>
      </c>
      <c r="BK2148" t="s">
        <v>152</v>
      </c>
      <c r="BN2148" s="36">
        <v>73.5</v>
      </c>
      <c r="BQ2148">
        <f t="shared" si="1309"/>
        <v>1</v>
      </c>
      <c r="BR2148" s="38">
        <v>44737</v>
      </c>
      <c r="BS2148" s="22" t="s">
        <v>183</v>
      </c>
      <c r="BT2148" s="20" t="str">
        <f t="shared" si="1307"/>
        <v>BILLETFestival_COR22F328</v>
      </c>
      <c r="BV2148">
        <v>1</v>
      </c>
    </row>
    <row r="2149" spans="2:74" x14ac:dyDescent="0.3">
      <c r="B2149" s="20">
        <f t="shared" si="1311"/>
        <v>329</v>
      </c>
      <c r="C2149" s="22" t="str">
        <f t="shared" si="1312"/>
        <v>#329 Billet Festival</v>
      </c>
      <c r="D2149" t="str">
        <f t="shared" si="1310"/>
        <v>COR22F329</v>
      </c>
      <c r="E2149" s="53" t="s">
        <v>238</v>
      </c>
      <c r="F2149" s="20">
        <v>1000</v>
      </c>
      <c r="G2149" s="74" t="s">
        <v>2411</v>
      </c>
      <c r="H2149" s="23" t="s">
        <v>146</v>
      </c>
      <c r="J2149" s="54" t="s">
        <v>1020</v>
      </c>
      <c r="K2149" s="22" t="s">
        <v>173</v>
      </c>
      <c r="L2149" s="54" t="s">
        <v>147</v>
      </c>
      <c r="M2149" s="22">
        <v>1</v>
      </c>
      <c r="N2149" s="54" t="s">
        <v>174</v>
      </c>
      <c r="T2149" s="54" t="s">
        <v>36</v>
      </c>
      <c r="U2149" s="22" t="s">
        <v>227</v>
      </c>
      <c r="AW2149" s="22"/>
      <c r="AX2149" s="20" t="str">
        <f t="shared" si="1313"/>
        <v>ncreator</v>
      </c>
      <c r="AY2149" s="20">
        <f t="shared" si="1313"/>
        <v>10</v>
      </c>
      <c r="AZ2149" s="20" t="str">
        <f t="shared" si="1313"/>
        <v>cotrcrea</v>
      </c>
      <c r="BA2149" s="20">
        <f t="shared" si="1313"/>
        <v>90</v>
      </c>
      <c r="BB2149" s="20" t="str">
        <f t="shared" si="1313"/>
        <v>nminer</v>
      </c>
      <c r="BC2149" s="20">
        <f t="shared" si="1313"/>
        <v>0</v>
      </c>
      <c r="BD2149" s="14"/>
      <c r="BJ2149" t="s">
        <v>239</v>
      </c>
      <c r="BK2149" t="s">
        <v>152</v>
      </c>
      <c r="BN2149" s="36">
        <v>73.5</v>
      </c>
      <c r="BQ2149">
        <f t="shared" si="1309"/>
        <v>1</v>
      </c>
      <c r="BR2149" s="38">
        <v>44737</v>
      </c>
      <c r="BS2149" s="22" t="s">
        <v>183</v>
      </c>
      <c r="BT2149" s="20" t="str">
        <f t="shared" si="1307"/>
        <v>BILLETFestival_COR22F329</v>
      </c>
      <c r="BV2149">
        <v>1</v>
      </c>
    </row>
    <row r="2150" spans="2:74" x14ac:dyDescent="0.3">
      <c r="B2150" s="20">
        <f t="shared" si="1311"/>
        <v>330</v>
      </c>
      <c r="C2150" s="22" t="str">
        <f t="shared" si="1312"/>
        <v>#330 Billet Festival</v>
      </c>
      <c r="D2150" t="str">
        <f t="shared" si="1310"/>
        <v>COR22F330</v>
      </c>
      <c r="E2150" s="53" t="s">
        <v>238</v>
      </c>
      <c r="F2150" s="20">
        <v>1000</v>
      </c>
      <c r="G2150" s="74" t="s">
        <v>2412</v>
      </c>
      <c r="H2150" s="23" t="s">
        <v>146</v>
      </c>
      <c r="J2150" s="54" t="s">
        <v>1020</v>
      </c>
      <c r="K2150" s="22" t="s">
        <v>173</v>
      </c>
      <c r="L2150" s="54" t="s">
        <v>147</v>
      </c>
      <c r="M2150" s="22">
        <v>1</v>
      </c>
      <c r="N2150" s="54" t="s">
        <v>174</v>
      </c>
      <c r="T2150" s="54" t="s">
        <v>36</v>
      </c>
      <c r="U2150" s="22" t="s">
        <v>227</v>
      </c>
      <c r="AW2150" s="22"/>
      <c r="AX2150" s="20" t="str">
        <f t="shared" si="1313"/>
        <v>ncreator</v>
      </c>
      <c r="AY2150" s="20">
        <f t="shared" si="1313"/>
        <v>10</v>
      </c>
      <c r="AZ2150" s="20" t="str">
        <f t="shared" si="1313"/>
        <v>cotrcrea</v>
      </c>
      <c r="BA2150" s="20">
        <f t="shared" si="1313"/>
        <v>90</v>
      </c>
      <c r="BB2150" s="20" t="str">
        <f t="shared" si="1313"/>
        <v>nminer</v>
      </c>
      <c r="BC2150" s="20">
        <f t="shared" si="1313"/>
        <v>0</v>
      </c>
      <c r="BD2150" s="14"/>
      <c r="BJ2150" t="s">
        <v>239</v>
      </c>
      <c r="BK2150" t="s">
        <v>152</v>
      </c>
      <c r="BN2150" s="36">
        <v>73.5</v>
      </c>
      <c r="BQ2150">
        <f t="shared" si="1309"/>
        <v>1</v>
      </c>
      <c r="BR2150" s="38">
        <v>44737</v>
      </c>
      <c r="BS2150" s="22" t="s">
        <v>183</v>
      </c>
      <c r="BT2150" s="20" t="str">
        <f t="shared" si="1307"/>
        <v>BILLETFestival_COR22F330</v>
      </c>
      <c r="BV2150">
        <v>1</v>
      </c>
    </row>
    <row r="2151" spans="2:74" x14ac:dyDescent="0.3">
      <c r="B2151" s="20">
        <f t="shared" si="1311"/>
        <v>331</v>
      </c>
      <c r="C2151" s="22" t="str">
        <f t="shared" si="1312"/>
        <v>#331 Billet Festival</v>
      </c>
      <c r="D2151" t="str">
        <f t="shared" si="1310"/>
        <v>COR22F331</v>
      </c>
      <c r="E2151" s="53" t="s">
        <v>238</v>
      </c>
      <c r="F2151" s="20">
        <v>1000</v>
      </c>
      <c r="G2151" s="74" t="s">
        <v>2413</v>
      </c>
      <c r="H2151" s="23" t="s">
        <v>146</v>
      </c>
      <c r="J2151" s="54" t="s">
        <v>1020</v>
      </c>
      <c r="K2151" s="22" t="s">
        <v>173</v>
      </c>
      <c r="L2151" s="54" t="s">
        <v>147</v>
      </c>
      <c r="M2151" s="22">
        <v>1</v>
      </c>
      <c r="N2151" s="54" t="s">
        <v>174</v>
      </c>
      <c r="T2151" s="54" t="s">
        <v>36</v>
      </c>
      <c r="U2151" s="22" t="s">
        <v>227</v>
      </c>
      <c r="AW2151" s="22"/>
      <c r="AX2151" s="20" t="str">
        <f t="shared" si="1313"/>
        <v>ncreator</v>
      </c>
      <c r="AY2151" s="20">
        <f t="shared" si="1313"/>
        <v>10</v>
      </c>
      <c r="AZ2151" s="20" t="str">
        <f t="shared" si="1313"/>
        <v>cotrcrea</v>
      </c>
      <c r="BA2151" s="20">
        <f t="shared" si="1313"/>
        <v>90</v>
      </c>
      <c r="BB2151" s="20" t="str">
        <f t="shared" si="1313"/>
        <v>nminer</v>
      </c>
      <c r="BC2151" s="20">
        <f t="shared" si="1313"/>
        <v>0</v>
      </c>
      <c r="BD2151" s="14"/>
      <c r="BJ2151" t="s">
        <v>239</v>
      </c>
      <c r="BK2151" t="s">
        <v>152</v>
      </c>
      <c r="BN2151" s="36">
        <v>73.5</v>
      </c>
      <c r="BQ2151">
        <f t="shared" si="1309"/>
        <v>1</v>
      </c>
      <c r="BR2151" s="38">
        <v>44737</v>
      </c>
      <c r="BS2151" s="22" t="s">
        <v>183</v>
      </c>
      <c r="BT2151" s="20" t="str">
        <f t="shared" si="1307"/>
        <v>BILLETFestival_COR22F331</v>
      </c>
      <c r="BV2151">
        <v>1</v>
      </c>
    </row>
    <row r="2152" spans="2:74" x14ac:dyDescent="0.3">
      <c r="B2152" s="20">
        <f t="shared" si="1311"/>
        <v>332</v>
      </c>
      <c r="C2152" s="22" t="str">
        <f t="shared" si="1312"/>
        <v>#332 Billet Festival</v>
      </c>
      <c r="D2152" t="str">
        <f t="shared" si="1310"/>
        <v>COR22F332</v>
      </c>
      <c r="E2152" s="53" t="s">
        <v>238</v>
      </c>
      <c r="F2152" s="20">
        <v>1000</v>
      </c>
      <c r="G2152" s="74" t="s">
        <v>2414</v>
      </c>
      <c r="H2152" s="23" t="s">
        <v>146</v>
      </c>
      <c r="J2152" s="54" t="s">
        <v>1020</v>
      </c>
      <c r="K2152" s="22" t="s">
        <v>173</v>
      </c>
      <c r="L2152" s="54" t="s">
        <v>147</v>
      </c>
      <c r="M2152" s="22">
        <v>1</v>
      </c>
      <c r="N2152" s="54" t="s">
        <v>174</v>
      </c>
      <c r="T2152" s="54" t="s">
        <v>36</v>
      </c>
      <c r="U2152" s="22" t="s">
        <v>227</v>
      </c>
      <c r="AW2152" s="22"/>
      <c r="AX2152" s="20" t="str">
        <f t="shared" si="1313"/>
        <v>ncreator</v>
      </c>
      <c r="AY2152" s="20">
        <f t="shared" si="1313"/>
        <v>10</v>
      </c>
      <c r="AZ2152" s="20" t="str">
        <f t="shared" si="1313"/>
        <v>cotrcrea</v>
      </c>
      <c r="BA2152" s="20">
        <f t="shared" si="1313"/>
        <v>90</v>
      </c>
      <c r="BB2152" s="20" t="str">
        <f t="shared" si="1313"/>
        <v>nminer</v>
      </c>
      <c r="BC2152" s="20">
        <f t="shared" si="1313"/>
        <v>0</v>
      </c>
      <c r="BD2152" s="14"/>
      <c r="BJ2152" t="s">
        <v>239</v>
      </c>
      <c r="BK2152" t="s">
        <v>152</v>
      </c>
      <c r="BN2152" s="36">
        <v>73.5</v>
      </c>
      <c r="BQ2152">
        <f t="shared" si="1309"/>
        <v>1</v>
      </c>
      <c r="BR2152" s="38">
        <v>44737</v>
      </c>
      <c r="BS2152" s="22" t="s">
        <v>183</v>
      </c>
      <c r="BT2152" s="20" t="str">
        <f t="shared" si="1307"/>
        <v>BILLETFestival_COR22F332</v>
      </c>
      <c r="BV2152">
        <v>1</v>
      </c>
    </row>
    <row r="2153" spans="2:74" x14ac:dyDescent="0.3">
      <c r="B2153" s="20">
        <f t="shared" si="1311"/>
        <v>333</v>
      </c>
      <c r="C2153" s="22" t="str">
        <f t="shared" si="1312"/>
        <v>#333 Billet Festival</v>
      </c>
      <c r="D2153" t="str">
        <f t="shared" si="1310"/>
        <v>COR22F333</v>
      </c>
      <c r="E2153" s="53" t="s">
        <v>238</v>
      </c>
      <c r="F2153" s="20">
        <v>1000</v>
      </c>
      <c r="G2153" s="74" t="s">
        <v>2415</v>
      </c>
      <c r="H2153" s="23" t="s">
        <v>146</v>
      </c>
      <c r="J2153" s="54" t="s">
        <v>1020</v>
      </c>
      <c r="K2153" s="22" t="s">
        <v>173</v>
      </c>
      <c r="L2153" s="54" t="s">
        <v>147</v>
      </c>
      <c r="M2153" s="22">
        <v>1</v>
      </c>
      <c r="N2153" s="54" t="s">
        <v>174</v>
      </c>
      <c r="T2153" s="54" t="s">
        <v>36</v>
      </c>
      <c r="U2153" s="22" t="s">
        <v>227</v>
      </c>
      <c r="AW2153" s="22"/>
      <c r="AX2153" s="20" t="str">
        <f t="shared" si="1313"/>
        <v>ncreator</v>
      </c>
      <c r="AY2153" s="20">
        <f t="shared" si="1313"/>
        <v>10</v>
      </c>
      <c r="AZ2153" s="20" t="str">
        <f t="shared" si="1313"/>
        <v>cotrcrea</v>
      </c>
      <c r="BA2153" s="20">
        <f t="shared" si="1313"/>
        <v>90</v>
      </c>
      <c r="BB2153" s="20" t="str">
        <f t="shared" si="1313"/>
        <v>nminer</v>
      </c>
      <c r="BC2153" s="20">
        <f t="shared" si="1313"/>
        <v>0</v>
      </c>
      <c r="BD2153" s="14"/>
      <c r="BJ2153" t="s">
        <v>239</v>
      </c>
      <c r="BK2153" t="s">
        <v>152</v>
      </c>
      <c r="BN2153" s="36">
        <v>73.5</v>
      </c>
      <c r="BQ2153">
        <f t="shared" si="1309"/>
        <v>1</v>
      </c>
      <c r="BR2153" s="38">
        <v>44737</v>
      </c>
      <c r="BS2153" s="22" t="s">
        <v>183</v>
      </c>
      <c r="BT2153" s="20" t="str">
        <f t="shared" si="1307"/>
        <v>BILLETFestival_COR22F333</v>
      </c>
      <c r="BV2153">
        <v>1</v>
      </c>
    </row>
    <row r="2154" spans="2:74" x14ac:dyDescent="0.3">
      <c r="B2154" s="20">
        <f t="shared" si="1311"/>
        <v>334</v>
      </c>
      <c r="C2154" s="22" t="str">
        <f t="shared" si="1312"/>
        <v>#334 Billet Festival</v>
      </c>
      <c r="D2154" t="str">
        <f t="shared" si="1310"/>
        <v>COR22F334</v>
      </c>
      <c r="E2154" s="53" t="s">
        <v>238</v>
      </c>
      <c r="F2154" s="20">
        <v>1000</v>
      </c>
      <c r="G2154" s="74" t="s">
        <v>2416</v>
      </c>
      <c r="H2154" s="23" t="s">
        <v>146</v>
      </c>
      <c r="J2154" s="54" t="s">
        <v>1020</v>
      </c>
      <c r="K2154" s="22" t="s">
        <v>173</v>
      </c>
      <c r="L2154" s="54" t="s">
        <v>147</v>
      </c>
      <c r="M2154" s="22">
        <v>1</v>
      </c>
      <c r="N2154" s="54" t="s">
        <v>174</v>
      </c>
      <c r="T2154" s="54" t="s">
        <v>36</v>
      </c>
      <c r="U2154" s="22" t="s">
        <v>227</v>
      </c>
      <c r="AW2154" s="22"/>
      <c r="AX2154" s="20" t="str">
        <f t="shared" si="1313"/>
        <v>ncreator</v>
      </c>
      <c r="AY2154" s="20">
        <f t="shared" si="1313"/>
        <v>10</v>
      </c>
      <c r="AZ2154" s="20" t="str">
        <f t="shared" si="1313"/>
        <v>cotrcrea</v>
      </c>
      <c r="BA2154" s="20">
        <f t="shared" si="1313"/>
        <v>90</v>
      </c>
      <c r="BB2154" s="20" t="str">
        <f t="shared" si="1313"/>
        <v>nminer</v>
      </c>
      <c r="BC2154" s="20">
        <f t="shared" si="1313"/>
        <v>0</v>
      </c>
      <c r="BD2154" s="14"/>
      <c r="BJ2154" t="s">
        <v>239</v>
      </c>
      <c r="BK2154" t="s">
        <v>152</v>
      </c>
      <c r="BN2154" s="36">
        <v>73.5</v>
      </c>
      <c r="BQ2154">
        <f t="shared" si="1309"/>
        <v>1</v>
      </c>
      <c r="BR2154" s="38">
        <v>44737</v>
      </c>
      <c r="BS2154" s="22" t="s">
        <v>183</v>
      </c>
      <c r="BT2154" s="20" t="str">
        <f t="shared" si="1307"/>
        <v>BILLETFestival_COR22F334</v>
      </c>
      <c r="BV2154">
        <v>1</v>
      </c>
    </row>
    <row r="2155" spans="2:74" x14ac:dyDescent="0.3">
      <c r="B2155" s="20">
        <f t="shared" si="1311"/>
        <v>335</v>
      </c>
      <c r="C2155" s="22" t="str">
        <f t="shared" si="1312"/>
        <v>#335 Billet Festival</v>
      </c>
      <c r="D2155" t="str">
        <f t="shared" si="1310"/>
        <v>COR22F335</v>
      </c>
      <c r="E2155" s="53" t="s">
        <v>238</v>
      </c>
      <c r="F2155" s="20">
        <v>1000</v>
      </c>
      <c r="G2155" s="74" t="s">
        <v>2417</v>
      </c>
      <c r="H2155" s="23" t="s">
        <v>146</v>
      </c>
      <c r="J2155" s="54" t="s">
        <v>1020</v>
      </c>
      <c r="K2155" s="22" t="s">
        <v>173</v>
      </c>
      <c r="L2155" s="54" t="s">
        <v>147</v>
      </c>
      <c r="M2155" s="22">
        <v>1</v>
      </c>
      <c r="N2155" s="54" t="s">
        <v>174</v>
      </c>
      <c r="T2155" s="54" t="s">
        <v>36</v>
      </c>
      <c r="U2155" s="22" t="s">
        <v>227</v>
      </c>
      <c r="AW2155" s="22"/>
      <c r="AX2155" s="20" t="str">
        <f t="shared" si="1313"/>
        <v>ncreator</v>
      </c>
      <c r="AY2155" s="20">
        <f t="shared" si="1313"/>
        <v>10</v>
      </c>
      <c r="AZ2155" s="20" t="str">
        <f t="shared" si="1313"/>
        <v>cotrcrea</v>
      </c>
      <c r="BA2155" s="20">
        <f t="shared" si="1313"/>
        <v>90</v>
      </c>
      <c r="BB2155" s="20" t="str">
        <f t="shared" si="1313"/>
        <v>nminer</v>
      </c>
      <c r="BC2155" s="20">
        <f t="shared" si="1313"/>
        <v>0</v>
      </c>
      <c r="BD2155" s="14"/>
      <c r="BJ2155" t="s">
        <v>239</v>
      </c>
      <c r="BK2155" t="s">
        <v>152</v>
      </c>
      <c r="BN2155" s="36">
        <v>73.5</v>
      </c>
      <c r="BQ2155">
        <f t="shared" si="1309"/>
        <v>1</v>
      </c>
      <c r="BR2155" s="38">
        <v>44737</v>
      </c>
      <c r="BS2155" s="22" t="s">
        <v>183</v>
      </c>
      <c r="BT2155" s="20" t="str">
        <f t="shared" si="1307"/>
        <v>BILLETFestival_COR22F335</v>
      </c>
      <c r="BV2155">
        <v>1</v>
      </c>
    </row>
    <row r="2156" spans="2:74" x14ac:dyDescent="0.3">
      <c r="B2156" s="20">
        <f t="shared" si="1311"/>
        <v>336</v>
      </c>
      <c r="C2156" s="22" t="str">
        <f t="shared" si="1312"/>
        <v>#336 Billet Festival</v>
      </c>
      <c r="D2156" t="str">
        <f t="shared" si="1310"/>
        <v>COR22F336</v>
      </c>
      <c r="E2156" s="53" t="s">
        <v>238</v>
      </c>
      <c r="F2156" s="20">
        <v>1000</v>
      </c>
      <c r="G2156" s="74" t="s">
        <v>2418</v>
      </c>
      <c r="H2156" s="23" t="s">
        <v>146</v>
      </c>
      <c r="J2156" s="54" t="s">
        <v>1020</v>
      </c>
      <c r="K2156" s="22" t="s">
        <v>173</v>
      </c>
      <c r="L2156" s="54" t="s">
        <v>147</v>
      </c>
      <c r="M2156" s="22">
        <v>1</v>
      </c>
      <c r="N2156" s="54" t="s">
        <v>174</v>
      </c>
      <c r="T2156" s="54" t="s">
        <v>36</v>
      </c>
      <c r="U2156" s="22" t="s">
        <v>227</v>
      </c>
      <c r="AW2156" s="22"/>
      <c r="AX2156" s="20" t="str">
        <f t="shared" si="1313"/>
        <v>ncreator</v>
      </c>
      <c r="AY2156" s="20">
        <f t="shared" si="1313"/>
        <v>10</v>
      </c>
      <c r="AZ2156" s="20" t="str">
        <f t="shared" si="1313"/>
        <v>cotrcrea</v>
      </c>
      <c r="BA2156" s="20">
        <f t="shared" si="1313"/>
        <v>90</v>
      </c>
      <c r="BB2156" s="20" t="str">
        <f t="shared" si="1313"/>
        <v>nminer</v>
      </c>
      <c r="BC2156" s="20">
        <f t="shared" si="1313"/>
        <v>0</v>
      </c>
      <c r="BD2156" s="14"/>
      <c r="BJ2156" t="s">
        <v>239</v>
      </c>
      <c r="BK2156" t="s">
        <v>152</v>
      </c>
      <c r="BN2156" s="36">
        <v>73.5</v>
      </c>
      <c r="BQ2156">
        <f t="shared" si="1309"/>
        <v>1</v>
      </c>
      <c r="BR2156" s="38">
        <v>44737</v>
      </c>
      <c r="BS2156" s="22" t="s">
        <v>183</v>
      </c>
      <c r="BT2156" s="20" t="str">
        <f t="shared" si="1307"/>
        <v>BILLETFestival_COR22F336</v>
      </c>
      <c r="BV2156">
        <v>1</v>
      </c>
    </row>
    <row r="2157" spans="2:74" x14ac:dyDescent="0.3">
      <c r="B2157" s="20">
        <f t="shared" si="1311"/>
        <v>337</v>
      </c>
      <c r="C2157" s="22" t="str">
        <f t="shared" si="1312"/>
        <v>#337 Billet Festival</v>
      </c>
      <c r="D2157" t="str">
        <f t="shared" si="1310"/>
        <v>COR22F337</v>
      </c>
      <c r="E2157" s="53" t="s">
        <v>238</v>
      </c>
      <c r="F2157" s="20">
        <v>1000</v>
      </c>
      <c r="G2157" s="74" t="s">
        <v>2419</v>
      </c>
      <c r="H2157" s="23" t="s">
        <v>146</v>
      </c>
      <c r="J2157" s="54" t="s">
        <v>1020</v>
      </c>
      <c r="K2157" s="22" t="s">
        <v>173</v>
      </c>
      <c r="L2157" s="54" t="s">
        <v>147</v>
      </c>
      <c r="M2157" s="22">
        <v>1</v>
      </c>
      <c r="N2157" s="54" t="s">
        <v>174</v>
      </c>
      <c r="T2157" s="54" t="s">
        <v>36</v>
      </c>
      <c r="U2157" s="22" t="s">
        <v>227</v>
      </c>
      <c r="AW2157" s="22"/>
      <c r="AX2157" s="20" t="str">
        <f t="shared" si="1313"/>
        <v>ncreator</v>
      </c>
      <c r="AY2157" s="20">
        <f t="shared" si="1313"/>
        <v>10</v>
      </c>
      <c r="AZ2157" s="20" t="str">
        <f t="shared" si="1313"/>
        <v>cotrcrea</v>
      </c>
      <c r="BA2157" s="20">
        <f t="shared" si="1313"/>
        <v>90</v>
      </c>
      <c r="BB2157" s="20" t="str">
        <f t="shared" si="1313"/>
        <v>nminer</v>
      </c>
      <c r="BC2157" s="20">
        <f t="shared" si="1313"/>
        <v>0</v>
      </c>
      <c r="BD2157" s="14"/>
      <c r="BJ2157" t="s">
        <v>239</v>
      </c>
      <c r="BK2157" t="s">
        <v>152</v>
      </c>
      <c r="BN2157" s="36">
        <v>73.5</v>
      </c>
      <c r="BQ2157">
        <f t="shared" si="1309"/>
        <v>1</v>
      </c>
      <c r="BR2157" s="38">
        <v>44737</v>
      </c>
      <c r="BS2157" s="22" t="s">
        <v>183</v>
      </c>
      <c r="BT2157" s="20" t="str">
        <f t="shared" si="1307"/>
        <v>BILLETFestival_COR22F337</v>
      </c>
      <c r="BV2157">
        <v>1</v>
      </c>
    </row>
    <row r="2158" spans="2:74" x14ac:dyDescent="0.3">
      <c r="B2158" s="20">
        <f t="shared" si="1311"/>
        <v>338</v>
      </c>
      <c r="C2158" s="22" t="str">
        <f t="shared" si="1312"/>
        <v>#338 Billet Festival</v>
      </c>
      <c r="D2158" t="str">
        <f t="shared" si="1310"/>
        <v>COR22F338</v>
      </c>
      <c r="E2158" s="53" t="s">
        <v>238</v>
      </c>
      <c r="F2158" s="20">
        <v>1000</v>
      </c>
      <c r="G2158" s="74" t="s">
        <v>2420</v>
      </c>
      <c r="H2158" s="23" t="s">
        <v>146</v>
      </c>
      <c r="J2158" s="54" t="s">
        <v>1020</v>
      </c>
      <c r="K2158" s="22" t="s">
        <v>173</v>
      </c>
      <c r="L2158" s="54" t="s">
        <v>147</v>
      </c>
      <c r="M2158" s="22">
        <v>1</v>
      </c>
      <c r="N2158" s="54" t="s">
        <v>174</v>
      </c>
      <c r="T2158" s="54" t="s">
        <v>36</v>
      </c>
      <c r="U2158" s="22" t="s">
        <v>227</v>
      </c>
      <c r="AW2158" s="22"/>
      <c r="AX2158" s="20" t="str">
        <f t="shared" si="1313"/>
        <v>ncreator</v>
      </c>
      <c r="AY2158" s="20">
        <f t="shared" si="1313"/>
        <v>10</v>
      </c>
      <c r="AZ2158" s="20" t="str">
        <f t="shared" si="1313"/>
        <v>cotrcrea</v>
      </c>
      <c r="BA2158" s="20">
        <f t="shared" si="1313"/>
        <v>90</v>
      </c>
      <c r="BB2158" s="20" t="str">
        <f t="shared" si="1313"/>
        <v>nminer</v>
      </c>
      <c r="BC2158" s="20">
        <f t="shared" si="1313"/>
        <v>0</v>
      </c>
      <c r="BD2158" s="14"/>
      <c r="BJ2158" t="s">
        <v>239</v>
      </c>
      <c r="BK2158" t="s">
        <v>152</v>
      </c>
      <c r="BN2158" s="36">
        <v>73.5</v>
      </c>
      <c r="BQ2158">
        <f t="shared" si="1309"/>
        <v>1</v>
      </c>
      <c r="BR2158" s="38">
        <v>44737</v>
      </c>
      <c r="BS2158" s="22" t="s">
        <v>183</v>
      </c>
      <c r="BT2158" s="20" t="str">
        <f t="shared" si="1307"/>
        <v>BILLETFestival_COR22F338</v>
      </c>
      <c r="BV2158">
        <v>1</v>
      </c>
    </row>
    <row r="2159" spans="2:74" x14ac:dyDescent="0.3">
      <c r="B2159" s="20">
        <f t="shared" si="1311"/>
        <v>339</v>
      </c>
      <c r="C2159" s="22" t="str">
        <f t="shared" si="1312"/>
        <v>#339 Billet Festival</v>
      </c>
      <c r="D2159" t="str">
        <f t="shared" si="1310"/>
        <v>COR22F339</v>
      </c>
      <c r="E2159" s="53" t="s">
        <v>238</v>
      </c>
      <c r="F2159" s="20">
        <v>1000</v>
      </c>
      <c r="G2159" s="74" t="s">
        <v>2421</v>
      </c>
      <c r="H2159" s="23" t="s">
        <v>146</v>
      </c>
      <c r="J2159" s="54" t="s">
        <v>1020</v>
      </c>
      <c r="K2159" s="22" t="s">
        <v>173</v>
      </c>
      <c r="L2159" s="54" t="s">
        <v>147</v>
      </c>
      <c r="M2159" s="22">
        <v>1</v>
      </c>
      <c r="N2159" s="54" t="s">
        <v>174</v>
      </c>
      <c r="T2159" s="54" t="s">
        <v>36</v>
      </c>
      <c r="U2159" s="22" t="s">
        <v>227</v>
      </c>
      <c r="AW2159" s="22"/>
      <c r="AX2159" s="20" t="str">
        <f t="shared" si="1313"/>
        <v>ncreator</v>
      </c>
      <c r="AY2159" s="20">
        <f t="shared" si="1313"/>
        <v>10</v>
      </c>
      <c r="AZ2159" s="20" t="str">
        <f t="shared" si="1313"/>
        <v>cotrcrea</v>
      </c>
      <c r="BA2159" s="20">
        <f t="shared" si="1313"/>
        <v>90</v>
      </c>
      <c r="BB2159" s="20" t="str">
        <f t="shared" si="1313"/>
        <v>nminer</v>
      </c>
      <c r="BC2159" s="20">
        <f t="shared" si="1313"/>
        <v>0</v>
      </c>
      <c r="BD2159" s="14"/>
      <c r="BJ2159" t="s">
        <v>239</v>
      </c>
      <c r="BK2159" t="s">
        <v>152</v>
      </c>
      <c r="BN2159" s="36">
        <v>73.5</v>
      </c>
      <c r="BQ2159">
        <f t="shared" si="1309"/>
        <v>1</v>
      </c>
      <c r="BR2159" s="38">
        <v>44737</v>
      </c>
      <c r="BS2159" s="22" t="s">
        <v>183</v>
      </c>
      <c r="BT2159" s="20" t="str">
        <f t="shared" si="1307"/>
        <v>BILLETFestival_COR22F339</v>
      </c>
      <c r="BV2159">
        <v>1</v>
      </c>
    </row>
    <row r="2160" spans="2:74" x14ac:dyDescent="0.3">
      <c r="B2160" s="20">
        <f t="shared" si="1311"/>
        <v>340</v>
      </c>
      <c r="C2160" s="22" t="str">
        <f t="shared" si="1312"/>
        <v>#340 Billet Festival</v>
      </c>
      <c r="D2160" t="str">
        <f t="shared" si="1310"/>
        <v>COR22F340</v>
      </c>
      <c r="E2160" s="53" t="s">
        <v>238</v>
      </c>
      <c r="F2160" s="20">
        <v>1000</v>
      </c>
      <c r="G2160" s="74" t="s">
        <v>2422</v>
      </c>
      <c r="H2160" s="23" t="s">
        <v>146</v>
      </c>
      <c r="J2160" s="54" t="s">
        <v>1020</v>
      </c>
      <c r="K2160" s="22" t="s">
        <v>173</v>
      </c>
      <c r="L2160" s="54" t="s">
        <v>147</v>
      </c>
      <c r="M2160" s="22">
        <v>1</v>
      </c>
      <c r="N2160" s="54" t="s">
        <v>174</v>
      </c>
      <c r="T2160" s="54" t="s">
        <v>36</v>
      </c>
      <c r="U2160" s="22" t="s">
        <v>227</v>
      </c>
      <c r="AW2160" s="22"/>
      <c r="AX2160" s="20" t="str">
        <f t="shared" ref="AX2160:BC2175" si="1314">AX2159</f>
        <v>ncreator</v>
      </c>
      <c r="AY2160" s="20">
        <f t="shared" si="1314"/>
        <v>10</v>
      </c>
      <c r="AZ2160" s="20" t="str">
        <f t="shared" si="1314"/>
        <v>cotrcrea</v>
      </c>
      <c r="BA2160" s="20">
        <f t="shared" si="1314"/>
        <v>90</v>
      </c>
      <c r="BB2160" s="20" t="str">
        <f t="shared" si="1314"/>
        <v>nminer</v>
      </c>
      <c r="BC2160" s="20">
        <f t="shared" si="1314"/>
        <v>0</v>
      </c>
      <c r="BD2160" s="14"/>
      <c r="BJ2160" t="s">
        <v>239</v>
      </c>
      <c r="BK2160" t="s">
        <v>152</v>
      </c>
      <c r="BN2160" s="36">
        <v>73.5</v>
      </c>
      <c r="BQ2160">
        <f t="shared" si="1309"/>
        <v>1</v>
      </c>
      <c r="BR2160" s="38">
        <v>44737</v>
      </c>
      <c r="BS2160" s="22" t="s">
        <v>183</v>
      </c>
      <c r="BT2160" s="20" t="str">
        <f t="shared" si="1307"/>
        <v>BILLETFestival_COR22F340</v>
      </c>
      <c r="BV2160">
        <v>1</v>
      </c>
    </row>
    <row r="2161" spans="2:74" x14ac:dyDescent="0.3">
      <c r="B2161" s="20">
        <f t="shared" si="1311"/>
        <v>341</v>
      </c>
      <c r="C2161" s="22" t="str">
        <f t="shared" si="1312"/>
        <v>#341 Billet Festival</v>
      </c>
      <c r="D2161" t="str">
        <f t="shared" si="1310"/>
        <v>COR22F341</v>
      </c>
      <c r="E2161" s="53" t="s">
        <v>238</v>
      </c>
      <c r="F2161" s="20">
        <v>1000</v>
      </c>
      <c r="G2161" s="74" t="s">
        <v>2423</v>
      </c>
      <c r="H2161" s="23" t="s">
        <v>146</v>
      </c>
      <c r="J2161" s="54" t="s">
        <v>1020</v>
      </c>
      <c r="K2161" s="22" t="s">
        <v>173</v>
      </c>
      <c r="L2161" s="54" t="s">
        <v>147</v>
      </c>
      <c r="M2161" s="22">
        <v>1</v>
      </c>
      <c r="N2161" s="54" t="s">
        <v>174</v>
      </c>
      <c r="T2161" s="54" t="s">
        <v>36</v>
      </c>
      <c r="U2161" s="22" t="s">
        <v>227</v>
      </c>
      <c r="AW2161" s="22"/>
      <c r="AX2161" s="20" t="str">
        <f t="shared" si="1314"/>
        <v>ncreator</v>
      </c>
      <c r="AY2161" s="20">
        <f t="shared" si="1314"/>
        <v>10</v>
      </c>
      <c r="AZ2161" s="20" t="str">
        <f t="shared" si="1314"/>
        <v>cotrcrea</v>
      </c>
      <c r="BA2161" s="20">
        <f t="shared" si="1314"/>
        <v>90</v>
      </c>
      <c r="BB2161" s="20" t="str">
        <f t="shared" si="1314"/>
        <v>nminer</v>
      </c>
      <c r="BC2161" s="20">
        <f t="shared" si="1314"/>
        <v>0</v>
      </c>
      <c r="BD2161" s="14"/>
      <c r="BJ2161" t="s">
        <v>239</v>
      </c>
      <c r="BK2161" t="s">
        <v>152</v>
      </c>
      <c r="BN2161" s="36">
        <v>73.5</v>
      </c>
      <c r="BQ2161">
        <f t="shared" si="1309"/>
        <v>1</v>
      </c>
      <c r="BR2161" s="38">
        <v>44737</v>
      </c>
      <c r="BS2161" s="22" t="s">
        <v>183</v>
      </c>
      <c r="BT2161" s="20" t="str">
        <f t="shared" si="1307"/>
        <v>BILLETFestival_COR22F341</v>
      </c>
      <c r="BV2161">
        <v>1</v>
      </c>
    </row>
    <row r="2162" spans="2:74" x14ac:dyDescent="0.3">
      <c r="B2162" s="20">
        <f t="shared" si="1311"/>
        <v>342</v>
      </c>
      <c r="C2162" s="22" t="str">
        <f t="shared" si="1312"/>
        <v>#342 Billet Festival</v>
      </c>
      <c r="D2162" t="str">
        <f t="shared" si="1310"/>
        <v>COR22F342</v>
      </c>
      <c r="E2162" s="53" t="s">
        <v>238</v>
      </c>
      <c r="F2162" s="20">
        <v>1000</v>
      </c>
      <c r="G2162" s="74" t="s">
        <v>2424</v>
      </c>
      <c r="H2162" s="23" t="s">
        <v>146</v>
      </c>
      <c r="J2162" s="54" t="s">
        <v>1020</v>
      </c>
      <c r="K2162" s="22" t="s">
        <v>173</v>
      </c>
      <c r="L2162" s="54" t="s">
        <v>147</v>
      </c>
      <c r="M2162" s="22">
        <v>1</v>
      </c>
      <c r="N2162" s="54" t="s">
        <v>174</v>
      </c>
      <c r="T2162" s="54" t="s">
        <v>36</v>
      </c>
      <c r="U2162" s="22" t="s">
        <v>227</v>
      </c>
      <c r="AW2162" s="22"/>
      <c r="AX2162" s="20" t="str">
        <f t="shared" si="1314"/>
        <v>ncreator</v>
      </c>
      <c r="AY2162" s="20">
        <f t="shared" si="1314"/>
        <v>10</v>
      </c>
      <c r="AZ2162" s="20" t="str">
        <f t="shared" si="1314"/>
        <v>cotrcrea</v>
      </c>
      <c r="BA2162" s="20">
        <f t="shared" si="1314"/>
        <v>90</v>
      </c>
      <c r="BB2162" s="20" t="str">
        <f t="shared" si="1314"/>
        <v>nminer</v>
      </c>
      <c r="BC2162" s="20">
        <f t="shared" si="1314"/>
        <v>0</v>
      </c>
      <c r="BD2162" s="14"/>
      <c r="BJ2162" t="s">
        <v>239</v>
      </c>
      <c r="BK2162" t="s">
        <v>152</v>
      </c>
      <c r="BN2162" s="36">
        <v>73.5</v>
      </c>
      <c r="BQ2162">
        <f t="shared" si="1309"/>
        <v>1</v>
      </c>
      <c r="BR2162" s="38">
        <v>44737</v>
      </c>
      <c r="BS2162" s="22" t="s">
        <v>183</v>
      </c>
      <c r="BT2162" s="20" t="str">
        <f t="shared" si="1307"/>
        <v>BILLETFestival_COR22F342</v>
      </c>
      <c r="BV2162">
        <v>1</v>
      </c>
    </row>
    <row r="2163" spans="2:74" x14ac:dyDescent="0.3">
      <c r="B2163" s="20">
        <f t="shared" si="1311"/>
        <v>343</v>
      </c>
      <c r="C2163" s="22" t="str">
        <f t="shared" si="1312"/>
        <v>#343 Billet Festival</v>
      </c>
      <c r="D2163" t="str">
        <f t="shared" si="1310"/>
        <v>COR22F343</v>
      </c>
      <c r="E2163" s="53" t="s">
        <v>238</v>
      </c>
      <c r="F2163" s="20">
        <v>1000</v>
      </c>
      <c r="G2163" s="74" t="s">
        <v>2425</v>
      </c>
      <c r="H2163" s="23" t="s">
        <v>146</v>
      </c>
      <c r="J2163" s="54" t="s">
        <v>1020</v>
      </c>
      <c r="K2163" s="22" t="s">
        <v>173</v>
      </c>
      <c r="L2163" s="54" t="s">
        <v>147</v>
      </c>
      <c r="M2163" s="22">
        <v>1</v>
      </c>
      <c r="N2163" s="54" t="s">
        <v>174</v>
      </c>
      <c r="T2163" s="54" t="s">
        <v>36</v>
      </c>
      <c r="U2163" s="22" t="s">
        <v>227</v>
      </c>
      <c r="AW2163" s="22"/>
      <c r="AX2163" s="20" t="str">
        <f t="shared" si="1314"/>
        <v>ncreator</v>
      </c>
      <c r="AY2163" s="20">
        <f t="shared" si="1314"/>
        <v>10</v>
      </c>
      <c r="AZ2163" s="20" t="str">
        <f t="shared" si="1314"/>
        <v>cotrcrea</v>
      </c>
      <c r="BA2163" s="20">
        <f t="shared" si="1314"/>
        <v>90</v>
      </c>
      <c r="BB2163" s="20" t="str">
        <f t="shared" si="1314"/>
        <v>nminer</v>
      </c>
      <c r="BC2163" s="20">
        <f t="shared" si="1314"/>
        <v>0</v>
      </c>
      <c r="BD2163" s="14"/>
      <c r="BJ2163" t="s">
        <v>239</v>
      </c>
      <c r="BK2163" t="s">
        <v>152</v>
      </c>
      <c r="BN2163" s="36">
        <v>73.5</v>
      </c>
      <c r="BQ2163">
        <f t="shared" si="1309"/>
        <v>1</v>
      </c>
      <c r="BR2163" s="38">
        <v>44737</v>
      </c>
      <c r="BS2163" s="22" t="s">
        <v>183</v>
      </c>
      <c r="BT2163" s="20" t="str">
        <f t="shared" si="1307"/>
        <v>BILLETFestival_COR22F343</v>
      </c>
      <c r="BV2163">
        <v>1</v>
      </c>
    </row>
    <row r="2164" spans="2:74" x14ac:dyDescent="0.3">
      <c r="B2164" s="20">
        <f t="shared" si="1311"/>
        <v>344</v>
      </c>
      <c r="C2164" s="22" t="str">
        <f t="shared" si="1312"/>
        <v>#344 Billet Festival</v>
      </c>
      <c r="D2164" t="str">
        <f t="shared" si="1310"/>
        <v>COR22F344</v>
      </c>
      <c r="E2164" s="53" t="s">
        <v>238</v>
      </c>
      <c r="F2164" s="20">
        <v>1000</v>
      </c>
      <c r="G2164" s="74" t="s">
        <v>2426</v>
      </c>
      <c r="H2164" s="23" t="s">
        <v>146</v>
      </c>
      <c r="J2164" s="54" t="s">
        <v>1020</v>
      </c>
      <c r="K2164" s="22" t="s">
        <v>173</v>
      </c>
      <c r="L2164" s="54" t="s">
        <v>147</v>
      </c>
      <c r="M2164" s="22">
        <v>1</v>
      </c>
      <c r="N2164" s="54" t="s">
        <v>174</v>
      </c>
      <c r="T2164" s="54" t="s">
        <v>36</v>
      </c>
      <c r="U2164" s="22" t="s">
        <v>227</v>
      </c>
      <c r="AW2164" s="22"/>
      <c r="AX2164" s="20" t="str">
        <f t="shared" si="1314"/>
        <v>ncreator</v>
      </c>
      <c r="AY2164" s="20">
        <f t="shared" si="1314"/>
        <v>10</v>
      </c>
      <c r="AZ2164" s="20" t="str">
        <f t="shared" si="1314"/>
        <v>cotrcrea</v>
      </c>
      <c r="BA2164" s="20">
        <f t="shared" si="1314"/>
        <v>90</v>
      </c>
      <c r="BB2164" s="20" t="str">
        <f t="shared" si="1314"/>
        <v>nminer</v>
      </c>
      <c r="BC2164" s="20">
        <f t="shared" si="1314"/>
        <v>0</v>
      </c>
      <c r="BD2164" s="14"/>
      <c r="BJ2164" t="s">
        <v>239</v>
      </c>
      <c r="BK2164" t="s">
        <v>152</v>
      </c>
      <c r="BN2164" s="36">
        <v>73.5</v>
      </c>
      <c r="BQ2164">
        <f t="shared" si="1309"/>
        <v>1</v>
      </c>
      <c r="BR2164" s="38">
        <v>44737</v>
      </c>
      <c r="BS2164" s="22" t="s">
        <v>183</v>
      </c>
      <c r="BT2164" s="20" t="str">
        <f t="shared" si="1307"/>
        <v>BILLETFestival_COR22F344</v>
      </c>
      <c r="BV2164">
        <v>1</v>
      </c>
    </row>
    <row r="2165" spans="2:74" x14ac:dyDescent="0.3">
      <c r="B2165" s="20">
        <f t="shared" si="1311"/>
        <v>345</v>
      </c>
      <c r="C2165" s="22" t="str">
        <f t="shared" si="1312"/>
        <v>#345 Billet Festival</v>
      </c>
      <c r="D2165" t="str">
        <f t="shared" si="1310"/>
        <v>COR22F345</v>
      </c>
      <c r="E2165" s="53" t="s">
        <v>238</v>
      </c>
      <c r="F2165" s="20">
        <v>1000</v>
      </c>
      <c r="G2165" s="74" t="s">
        <v>2427</v>
      </c>
      <c r="H2165" s="23" t="s">
        <v>146</v>
      </c>
      <c r="J2165" s="54" t="s">
        <v>1020</v>
      </c>
      <c r="K2165" s="22" t="s">
        <v>173</v>
      </c>
      <c r="L2165" s="54" t="s">
        <v>147</v>
      </c>
      <c r="M2165" s="22">
        <v>1</v>
      </c>
      <c r="N2165" s="54" t="s">
        <v>174</v>
      </c>
      <c r="T2165" s="54" t="s">
        <v>36</v>
      </c>
      <c r="U2165" s="22" t="s">
        <v>227</v>
      </c>
      <c r="AW2165" s="22"/>
      <c r="AX2165" s="20" t="str">
        <f t="shared" si="1314"/>
        <v>ncreator</v>
      </c>
      <c r="AY2165" s="20">
        <f t="shared" si="1314"/>
        <v>10</v>
      </c>
      <c r="AZ2165" s="20" t="str">
        <f t="shared" si="1314"/>
        <v>cotrcrea</v>
      </c>
      <c r="BA2165" s="20">
        <f t="shared" si="1314"/>
        <v>90</v>
      </c>
      <c r="BB2165" s="20" t="str">
        <f t="shared" si="1314"/>
        <v>nminer</v>
      </c>
      <c r="BC2165" s="20">
        <f t="shared" si="1314"/>
        <v>0</v>
      </c>
      <c r="BD2165" s="14"/>
      <c r="BJ2165" t="s">
        <v>239</v>
      </c>
      <c r="BK2165" t="s">
        <v>152</v>
      </c>
      <c r="BN2165" s="36">
        <v>73.5</v>
      </c>
      <c r="BQ2165">
        <f t="shared" si="1309"/>
        <v>1</v>
      </c>
      <c r="BR2165" s="38">
        <v>44737</v>
      </c>
      <c r="BS2165" s="22" t="s">
        <v>183</v>
      </c>
      <c r="BT2165" s="20" t="str">
        <f t="shared" si="1307"/>
        <v>BILLETFestival_COR22F345</v>
      </c>
      <c r="BV2165">
        <v>1</v>
      </c>
    </row>
    <row r="2166" spans="2:74" x14ac:dyDescent="0.3">
      <c r="B2166" s="20">
        <f t="shared" si="1311"/>
        <v>346</v>
      </c>
      <c r="C2166" s="22" t="str">
        <f t="shared" si="1312"/>
        <v>#346 Billet Festival</v>
      </c>
      <c r="D2166" t="str">
        <f t="shared" si="1310"/>
        <v>COR22F346</v>
      </c>
      <c r="E2166" s="53" t="s">
        <v>238</v>
      </c>
      <c r="F2166" s="20">
        <v>1000</v>
      </c>
      <c r="G2166" s="74" t="s">
        <v>2428</v>
      </c>
      <c r="H2166" s="23" t="s">
        <v>146</v>
      </c>
      <c r="J2166" s="54" t="s">
        <v>1020</v>
      </c>
      <c r="K2166" s="22" t="s">
        <v>173</v>
      </c>
      <c r="L2166" s="54" t="s">
        <v>147</v>
      </c>
      <c r="M2166" s="22">
        <v>1</v>
      </c>
      <c r="N2166" s="54" t="s">
        <v>174</v>
      </c>
      <c r="T2166" s="54" t="s">
        <v>36</v>
      </c>
      <c r="U2166" s="22" t="s">
        <v>227</v>
      </c>
      <c r="AW2166" s="22"/>
      <c r="AX2166" s="20" t="str">
        <f t="shared" si="1314"/>
        <v>ncreator</v>
      </c>
      <c r="AY2166" s="20">
        <f t="shared" si="1314"/>
        <v>10</v>
      </c>
      <c r="AZ2166" s="20" t="str">
        <f t="shared" si="1314"/>
        <v>cotrcrea</v>
      </c>
      <c r="BA2166" s="20">
        <f t="shared" si="1314"/>
        <v>90</v>
      </c>
      <c r="BB2166" s="20" t="str">
        <f t="shared" si="1314"/>
        <v>nminer</v>
      </c>
      <c r="BC2166" s="20">
        <f t="shared" si="1314"/>
        <v>0</v>
      </c>
      <c r="BD2166" s="14"/>
      <c r="BJ2166" t="s">
        <v>239</v>
      </c>
      <c r="BK2166" t="s">
        <v>152</v>
      </c>
      <c r="BN2166" s="36">
        <v>73.5</v>
      </c>
      <c r="BQ2166">
        <f t="shared" si="1309"/>
        <v>1</v>
      </c>
      <c r="BR2166" s="38">
        <v>44737</v>
      </c>
      <c r="BS2166" s="22" t="s">
        <v>183</v>
      </c>
      <c r="BT2166" s="20" t="str">
        <f t="shared" si="1307"/>
        <v>BILLETFestival_COR22F346</v>
      </c>
      <c r="BV2166">
        <v>1</v>
      </c>
    </row>
    <row r="2167" spans="2:74" x14ac:dyDescent="0.3">
      <c r="B2167" s="20">
        <f t="shared" si="1311"/>
        <v>347</v>
      </c>
      <c r="C2167" s="22" t="str">
        <f t="shared" si="1312"/>
        <v>#347 Billet Festival</v>
      </c>
      <c r="D2167" t="str">
        <f t="shared" si="1310"/>
        <v>COR22F347</v>
      </c>
      <c r="E2167" s="53" t="s">
        <v>238</v>
      </c>
      <c r="F2167" s="20">
        <v>1000</v>
      </c>
      <c r="G2167" s="74" t="s">
        <v>2429</v>
      </c>
      <c r="H2167" s="23" t="s">
        <v>146</v>
      </c>
      <c r="J2167" s="54" t="s">
        <v>1020</v>
      </c>
      <c r="K2167" s="22" t="s">
        <v>173</v>
      </c>
      <c r="L2167" s="54" t="s">
        <v>147</v>
      </c>
      <c r="M2167" s="22">
        <v>1</v>
      </c>
      <c r="N2167" s="54" t="s">
        <v>174</v>
      </c>
      <c r="T2167" s="54" t="s">
        <v>36</v>
      </c>
      <c r="U2167" s="22" t="s">
        <v>227</v>
      </c>
      <c r="AW2167" s="22"/>
      <c r="AX2167" s="20" t="str">
        <f t="shared" si="1314"/>
        <v>ncreator</v>
      </c>
      <c r="AY2167" s="20">
        <f t="shared" si="1314"/>
        <v>10</v>
      </c>
      <c r="AZ2167" s="20" t="str">
        <f t="shared" si="1314"/>
        <v>cotrcrea</v>
      </c>
      <c r="BA2167" s="20">
        <f t="shared" si="1314"/>
        <v>90</v>
      </c>
      <c r="BB2167" s="20" t="str">
        <f t="shared" si="1314"/>
        <v>nminer</v>
      </c>
      <c r="BC2167" s="20">
        <f t="shared" si="1314"/>
        <v>0</v>
      </c>
      <c r="BD2167" s="14"/>
      <c r="BJ2167" t="s">
        <v>239</v>
      </c>
      <c r="BK2167" t="s">
        <v>152</v>
      </c>
      <c r="BN2167" s="36">
        <v>73.5</v>
      </c>
      <c r="BQ2167">
        <f t="shared" si="1309"/>
        <v>1</v>
      </c>
      <c r="BR2167" s="38">
        <v>44737</v>
      </c>
      <c r="BS2167" s="22" t="s">
        <v>183</v>
      </c>
      <c r="BT2167" s="20" t="str">
        <f t="shared" si="1307"/>
        <v>BILLETFestival_COR22F347</v>
      </c>
      <c r="BV2167">
        <v>1</v>
      </c>
    </row>
    <row r="2168" spans="2:74" x14ac:dyDescent="0.3">
      <c r="B2168" s="20">
        <f t="shared" si="1311"/>
        <v>348</v>
      </c>
      <c r="C2168" s="22" t="str">
        <f t="shared" si="1312"/>
        <v>#348 Billet Festival</v>
      </c>
      <c r="D2168" t="str">
        <f t="shared" si="1310"/>
        <v>COR22F348</v>
      </c>
      <c r="E2168" s="53" t="s">
        <v>238</v>
      </c>
      <c r="F2168" s="20">
        <v>1000</v>
      </c>
      <c r="G2168" s="74" t="s">
        <v>2430</v>
      </c>
      <c r="H2168" s="23" t="s">
        <v>146</v>
      </c>
      <c r="J2168" s="54" t="s">
        <v>1020</v>
      </c>
      <c r="K2168" s="22" t="s">
        <v>173</v>
      </c>
      <c r="L2168" s="54" t="s">
        <v>147</v>
      </c>
      <c r="M2168" s="22">
        <v>1</v>
      </c>
      <c r="N2168" s="54" t="s">
        <v>174</v>
      </c>
      <c r="T2168" s="54" t="s">
        <v>36</v>
      </c>
      <c r="U2168" s="22" t="s">
        <v>227</v>
      </c>
      <c r="AW2168" s="22"/>
      <c r="AX2168" s="20" t="str">
        <f t="shared" si="1314"/>
        <v>ncreator</v>
      </c>
      <c r="AY2168" s="20">
        <f t="shared" si="1314"/>
        <v>10</v>
      </c>
      <c r="AZ2168" s="20" t="str">
        <f t="shared" si="1314"/>
        <v>cotrcrea</v>
      </c>
      <c r="BA2168" s="20">
        <f t="shared" si="1314"/>
        <v>90</v>
      </c>
      <c r="BB2168" s="20" t="str">
        <f t="shared" si="1314"/>
        <v>nminer</v>
      </c>
      <c r="BC2168" s="20">
        <f t="shared" si="1314"/>
        <v>0</v>
      </c>
      <c r="BD2168" s="14"/>
      <c r="BJ2168" t="s">
        <v>239</v>
      </c>
      <c r="BK2168" t="s">
        <v>152</v>
      </c>
      <c r="BN2168" s="36">
        <v>73.5</v>
      </c>
      <c r="BQ2168">
        <f t="shared" si="1309"/>
        <v>1</v>
      </c>
      <c r="BR2168" s="38">
        <v>44737</v>
      </c>
      <c r="BS2168" s="22" t="s">
        <v>183</v>
      </c>
      <c r="BT2168" s="20" t="str">
        <f t="shared" si="1307"/>
        <v>BILLETFestival_COR22F348</v>
      </c>
      <c r="BV2168">
        <v>1</v>
      </c>
    </row>
    <row r="2169" spans="2:74" x14ac:dyDescent="0.3">
      <c r="B2169" s="20">
        <f t="shared" si="1311"/>
        <v>349</v>
      </c>
      <c r="C2169" s="22" t="str">
        <f t="shared" si="1312"/>
        <v>#349 Billet Festival</v>
      </c>
      <c r="D2169" t="str">
        <f t="shared" si="1310"/>
        <v>COR22F349</v>
      </c>
      <c r="E2169" s="53" t="s">
        <v>238</v>
      </c>
      <c r="F2169" s="20">
        <v>1000</v>
      </c>
      <c r="G2169" s="74" t="s">
        <v>2431</v>
      </c>
      <c r="H2169" s="23" t="s">
        <v>146</v>
      </c>
      <c r="J2169" s="54" t="s">
        <v>1020</v>
      </c>
      <c r="K2169" s="22" t="s">
        <v>173</v>
      </c>
      <c r="L2169" s="54" t="s">
        <v>147</v>
      </c>
      <c r="M2169" s="22">
        <v>1</v>
      </c>
      <c r="N2169" s="54" t="s">
        <v>174</v>
      </c>
      <c r="T2169" s="54" t="s">
        <v>36</v>
      </c>
      <c r="U2169" s="22" t="s">
        <v>227</v>
      </c>
      <c r="AW2169" s="22"/>
      <c r="AX2169" s="20" t="str">
        <f t="shared" si="1314"/>
        <v>ncreator</v>
      </c>
      <c r="AY2169" s="20">
        <f t="shared" si="1314"/>
        <v>10</v>
      </c>
      <c r="AZ2169" s="20" t="str">
        <f t="shared" si="1314"/>
        <v>cotrcrea</v>
      </c>
      <c r="BA2169" s="20">
        <f t="shared" si="1314"/>
        <v>90</v>
      </c>
      <c r="BB2169" s="20" t="str">
        <f t="shared" si="1314"/>
        <v>nminer</v>
      </c>
      <c r="BC2169" s="20">
        <f t="shared" si="1314"/>
        <v>0</v>
      </c>
      <c r="BD2169" s="14"/>
      <c r="BJ2169" t="s">
        <v>239</v>
      </c>
      <c r="BK2169" t="s">
        <v>152</v>
      </c>
      <c r="BN2169" s="36">
        <v>73.5</v>
      </c>
      <c r="BQ2169">
        <f t="shared" si="1309"/>
        <v>1</v>
      </c>
      <c r="BR2169" s="38">
        <v>44737</v>
      </c>
      <c r="BS2169" s="22" t="s">
        <v>183</v>
      </c>
      <c r="BT2169" s="20" t="str">
        <f t="shared" si="1307"/>
        <v>BILLETFestival_COR22F349</v>
      </c>
      <c r="BV2169">
        <v>1</v>
      </c>
    </row>
    <row r="2170" spans="2:74" x14ac:dyDescent="0.3">
      <c r="B2170" s="20">
        <f t="shared" si="1311"/>
        <v>350</v>
      </c>
      <c r="C2170" s="22" t="str">
        <f t="shared" si="1312"/>
        <v>#350 Billet Festival</v>
      </c>
      <c r="D2170" t="str">
        <f t="shared" si="1310"/>
        <v>COR22F350</v>
      </c>
      <c r="E2170" s="53" t="s">
        <v>238</v>
      </c>
      <c r="F2170" s="20">
        <v>1000</v>
      </c>
      <c r="G2170" s="74" t="s">
        <v>2432</v>
      </c>
      <c r="H2170" s="23" t="s">
        <v>146</v>
      </c>
      <c r="J2170" s="54" t="s">
        <v>1020</v>
      </c>
      <c r="K2170" s="22" t="s">
        <v>173</v>
      </c>
      <c r="L2170" s="54" t="s">
        <v>147</v>
      </c>
      <c r="M2170" s="22">
        <v>1</v>
      </c>
      <c r="N2170" s="54" t="s">
        <v>174</v>
      </c>
      <c r="T2170" s="54" t="s">
        <v>36</v>
      </c>
      <c r="U2170" s="22" t="s">
        <v>227</v>
      </c>
      <c r="AW2170" s="22"/>
      <c r="AX2170" s="20" t="str">
        <f t="shared" si="1314"/>
        <v>ncreator</v>
      </c>
      <c r="AY2170" s="20">
        <f t="shared" si="1314"/>
        <v>10</v>
      </c>
      <c r="AZ2170" s="20" t="str">
        <f t="shared" si="1314"/>
        <v>cotrcrea</v>
      </c>
      <c r="BA2170" s="20">
        <f t="shared" si="1314"/>
        <v>90</v>
      </c>
      <c r="BB2170" s="20" t="str">
        <f t="shared" si="1314"/>
        <v>nminer</v>
      </c>
      <c r="BC2170" s="20">
        <f t="shared" si="1314"/>
        <v>0</v>
      </c>
      <c r="BD2170" s="14"/>
      <c r="BJ2170" t="s">
        <v>239</v>
      </c>
      <c r="BK2170" t="s">
        <v>152</v>
      </c>
      <c r="BN2170" s="36">
        <v>73.5</v>
      </c>
      <c r="BQ2170">
        <f t="shared" si="1309"/>
        <v>1</v>
      </c>
      <c r="BR2170" s="38">
        <v>44737</v>
      </c>
      <c r="BS2170" s="22" t="s">
        <v>183</v>
      </c>
      <c r="BT2170" s="20" t="str">
        <f t="shared" si="1307"/>
        <v>BILLETFestival_COR22F350</v>
      </c>
      <c r="BV2170">
        <v>1</v>
      </c>
    </row>
    <row r="2171" spans="2:74" x14ac:dyDescent="0.3">
      <c r="B2171" s="20">
        <f t="shared" si="1311"/>
        <v>351</v>
      </c>
      <c r="C2171" s="22" t="str">
        <f t="shared" si="1312"/>
        <v>#351 Billet Festival</v>
      </c>
      <c r="D2171" t="str">
        <f t="shared" si="1310"/>
        <v>COR22F351</v>
      </c>
      <c r="E2171" s="53" t="s">
        <v>238</v>
      </c>
      <c r="F2171" s="20">
        <v>1000</v>
      </c>
      <c r="G2171" s="74" t="s">
        <v>2433</v>
      </c>
      <c r="H2171" s="23" t="s">
        <v>146</v>
      </c>
      <c r="J2171" s="54" t="s">
        <v>1020</v>
      </c>
      <c r="K2171" s="22" t="s">
        <v>173</v>
      </c>
      <c r="L2171" s="54" t="s">
        <v>147</v>
      </c>
      <c r="M2171" s="22">
        <v>1</v>
      </c>
      <c r="N2171" s="54" t="s">
        <v>174</v>
      </c>
      <c r="T2171" s="54" t="s">
        <v>36</v>
      </c>
      <c r="U2171" s="22" t="s">
        <v>227</v>
      </c>
      <c r="AW2171" s="22"/>
      <c r="AX2171" s="20" t="str">
        <f t="shared" si="1314"/>
        <v>ncreator</v>
      </c>
      <c r="AY2171" s="20">
        <f t="shared" si="1314"/>
        <v>10</v>
      </c>
      <c r="AZ2171" s="20" t="str">
        <f t="shared" si="1314"/>
        <v>cotrcrea</v>
      </c>
      <c r="BA2171" s="20">
        <f t="shared" si="1314"/>
        <v>90</v>
      </c>
      <c r="BB2171" s="20" t="str">
        <f t="shared" si="1314"/>
        <v>nminer</v>
      </c>
      <c r="BC2171" s="20">
        <f t="shared" si="1314"/>
        <v>0</v>
      </c>
      <c r="BD2171" s="14"/>
      <c r="BJ2171" t="s">
        <v>239</v>
      </c>
      <c r="BK2171" t="s">
        <v>152</v>
      </c>
      <c r="BN2171" s="36">
        <v>73.5</v>
      </c>
      <c r="BQ2171">
        <f t="shared" si="1309"/>
        <v>1</v>
      </c>
      <c r="BR2171" s="38">
        <v>44737</v>
      </c>
      <c r="BS2171" s="22" t="s">
        <v>183</v>
      </c>
      <c r="BT2171" s="20" t="str">
        <f t="shared" si="1307"/>
        <v>BILLETFestival_COR22F351</v>
      </c>
      <c r="BV2171">
        <v>1</v>
      </c>
    </row>
    <row r="2172" spans="2:74" x14ac:dyDescent="0.3">
      <c r="B2172" s="20">
        <f t="shared" si="1311"/>
        <v>352</v>
      </c>
      <c r="C2172" s="22" t="str">
        <f t="shared" si="1312"/>
        <v>#352 Billet Festival</v>
      </c>
      <c r="D2172" t="str">
        <f t="shared" si="1310"/>
        <v>COR22F352</v>
      </c>
      <c r="E2172" s="53" t="s">
        <v>238</v>
      </c>
      <c r="F2172" s="20">
        <v>1000</v>
      </c>
      <c r="G2172" s="74" t="s">
        <v>2434</v>
      </c>
      <c r="H2172" s="23" t="s">
        <v>146</v>
      </c>
      <c r="J2172" s="54" t="s">
        <v>1020</v>
      </c>
      <c r="K2172" s="22" t="s">
        <v>173</v>
      </c>
      <c r="L2172" s="54" t="s">
        <v>147</v>
      </c>
      <c r="M2172" s="22">
        <v>1</v>
      </c>
      <c r="N2172" s="54" t="s">
        <v>174</v>
      </c>
      <c r="T2172" s="54" t="s">
        <v>36</v>
      </c>
      <c r="U2172" s="22" t="s">
        <v>227</v>
      </c>
      <c r="AW2172" s="22"/>
      <c r="AX2172" s="20" t="str">
        <f t="shared" si="1314"/>
        <v>ncreator</v>
      </c>
      <c r="AY2172" s="20">
        <f t="shared" si="1314"/>
        <v>10</v>
      </c>
      <c r="AZ2172" s="20" t="str">
        <f t="shared" si="1314"/>
        <v>cotrcrea</v>
      </c>
      <c r="BA2172" s="20">
        <f t="shared" si="1314"/>
        <v>90</v>
      </c>
      <c r="BB2172" s="20" t="str">
        <f t="shared" si="1314"/>
        <v>nminer</v>
      </c>
      <c r="BC2172" s="20">
        <f t="shared" si="1314"/>
        <v>0</v>
      </c>
      <c r="BD2172" s="14"/>
      <c r="BJ2172" t="s">
        <v>239</v>
      </c>
      <c r="BK2172" t="s">
        <v>152</v>
      </c>
      <c r="BN2172" s="36">
        <v>73.5</v>
      </c>
      <c r="BQ2172">
        <f t="shared" si="1309"/>
        <v>1</v>
      </c>
      <c r="BR2172" s="38">
        <v>44737</v>
      </c>
      <c r="BS2172" s="22" t="s">
        <v>183</v>
      </c>
      <c r="BT2172" s="20" t="str">
        <f t="shared" si="1307"/>
        <v>BILLETFestival_COR22F352</v>
      </c>
      <c r="BV2172">
        <v>1</v>
      </c>
    </row>
    <row r="2173" spans="2:74" x14ac:dyDescent="0.3">
      <c r="B2173" s="20">
        <f t="shared" si="1311"/>
        <v>353</v>
      </c>
      <c r="C2173" s="22" t="str">
        <f t="shared" si="1312"/>
        <v>#353 Billet Festival</v>
      </c>
      <c r="D2173" t="str">
        <f t="shared" si="1310"/>
        <v>COR22F353</v>
      </c>
      <c r="E2173" s="53" t="s">
        <v>238</v>
      </c>
      <c r="F2173" s="20">
        <v>1000</v>
      </c>
      <c r="G2173" s="74" t="s">
        <v>2435</v>
      </c>
      <c r="H2173" s="23" t="s">
        <v>146</v>
      </c>
      <c r="J2173" s="54" t="s">
        <v>1020</v>
      </c>
      <c r="K2173" s="22" t="s">
        <v>173</v>
      </c>
      <c r="L2173" s="54" t="s">
        <v>147</v>
      </c>
      <c r="M2173" s="22">
        <v>1</v>
      </c>
      <c r="N2173" s="54" t="s">
        <v>174</v>
      </c>
      <c r="T2173" s="54" t="s">
        <v>36</v>
      </c>
      <c r="U2173" s="22" t="s">
        <v>227</v>
      </c>
      <c r="AW2173" s="22"/>
      <c r="AX2173" s="20" t="str">
        <f t="shared" si="1314"/>
        <v>ncreator</v>
      </c>
      <c r="AY2173" s="20">
        <f t="shared" si="1314"/>
        <v>10</v>
      </c>
      <c r="AZ2173" s="20" t="str">
        <f t="shared" si="1314"/>
        <v>cotrcrea</v>
      </c>
      <c r="BA2173" s="20">
        <f t="shared" si="1314"/>
        <v>90</v>
      </c>
      <c r="BB2173" s="20" t="str">
        <f t="shared" si="1314"/>
        <v>nminer</v>
      </c>
      <c r="BC2173" s="20">
        <f t="shared" si="1314"/>
        <v>0</v>
      </c>
      <c r="BD2173" s="14"/>
      <c r="BJ2173" t="s">
        <v>239</v>
      </c>
      <c r="BK2173" t="s">
        <v>152</v>
      </c>
      <c r="BN2173" s="36">
        <v>73.5</v>
      </c>
      <c r="BQ2173">
        <f t="shared" si="1309"/>
        <v>1</v>
      </c>
      <c r="BR2173" s="38">
        <v>44737</v>
      </c>
      <c r="BS2173" s="22" t="s">
        <v>183</v>
      </c>
      <c r="BT2173" s="20" t="str">
        <f t="shared" si="1307"/>
        <v>BILLETFestival_COR22F353</v>
      </c>
      <c r="BV2173">
        <v>1</v>
      </c>
    </row>
    <row r="2174" spans="2:74" x14ac:dyDescent="0.3">
      <c r="B2174" s="20">
        <f t="shared" si="1311"/>
        <v>354</v>
      </c>
      <c r="C2174" s="22" t="str">
        <f t="shared" si="1312"/>
        <v>#354 Billet Festival</v>
      </c>
      <c r="D2174" t="str">
        <f t="shared" si="1310"/>
        <v>COR22F354</v>
      </c>
      <c r="E2174" s="53" t="s">
        <v>238</v>
      </c>
      <c r="F2174" s="20">
        <v>1000</v>
      </c>
      <c r="G2174" s="74" t="s">
        <v>2436</v>
      </c>
      <c r="H2174" s="23" t="s">
        <v>146</v>
      </c>
      <c r="J2174" s="54" t="s">
        <v>1020</v>
      </c>
      <c r="K2174" s="22" t="s">
        <v>173</v>
      </c>
      <c r="L2174" s="54" t="s">
        <v>147</v>
      </c>
      <c r="M2174" s="22">
        <v>1</v>
      </c>
      <c r="N2174" s="54" t="s">
        <v>174</v>
      </c>
      <c r="T2174" s="54" t="s">
        <v>36</v>
      </c>
      <c r="U2174" s="22" t="s">
        <v>227</v>
      </c>
      <c r="AW2174" s="22"/>
      <c r="AX2174" s="20" t="str">
        <f t="shared" si="1314"/>
        <v>ncreator</v>
      </c>
      <c r="AY2174" s="20">
        <f t="shared" si="1314"/>
        <v>10</v>
      </c>
      <c r="AZ2174" s="20" t="str">
        <f t="shared" si="1314"/>
        <v>cotrcrea</v>
      </c>
      <c r="BA2174" s="20">
        <f t="shared" si="1314"/>
        <v>90</v>
      </c>
      <c r="BB2174" s="20" t="str">
        <f t="shared" si="1314"/>
        <v>nminer</v>
      </c>
      <c r="BC2174" s="20">
        <f t="shared" si="1314"/>
        <v>0</v>
      </c>
      <c r="BD2174" s="14"/>
      <c r="BJ2174" t="s">
        <v>239</v>
      </c>
      <c r="BK2174" t="s">
        <v>152</v>
      </c>
      <c r="BN2174" s="36">
        <v>73.5</v>
      </c>
      <c r="BQ2174">
        <f t="shared" si="1309"/>
        <v>1</v>
      </c>
      <c r="BR2174" s="38">
        <v>44737</v>
      </c>
      <c r="BS2174" s="22" t="s">
        <v>183</v>
      </c>
      <c r="BT2174" s="20" t="str">
        <f t="shared" si="1307"/>
        <v>BILLETFestival_COR22F354</v>
      </c>
      <c r="BV2174">
        <v>1</v>
      </c>
    </row>
    <row r="2175" spans="2:74" x14ac:dyDescent="0.3">
      <c r="B2175" s="20">
        <f t="shared" si="1311"/>
        <v>355</v>
      </c>
      <c r="C2175" s="22" t="str">
        <f t="shared" si="1312"/>
        <v>#355 Billet Festival</v>
      </c>
      <c r="D2175" t="str">
        <f t="shared" si="1310"/>
        <v>COR22F355</v>
      </c>
      <c r="E2175" s="53" t="s">
        <v>238</v>
      </c>
      <c r="F2175" s="20">
        <v>1000</v>
      </c>
      <c r="G2175" s="74" t="s">
        <v>2437</v>
      </c>
      <c r="H2175" s="23" t="s">
        <v>146</v>
      </c>
      <c r="J2175" s="54" t="s">
        <v>1020</v>
      </c>
      <c r="K2175" s="22" t="s">
        <v>173</v>
      </c>
      <c r="L2175" s="54" t="s">
        <v>147</v>
      </c>
      <c r="M2175" s="22">
        <v>1</v>
      </c>
      <c r="N2175" s="54" t="s">
        <v>174</v>
      </c>
      <c r="T2175" s="54" t="s">
        <v>36</v>
      </c>
      <c r="U2175" s="22" t="s">
        <v>227</v>
      </c>
      <c r="AW2175" s="22"/>
      <c r="AX2175" s="20" t="str">
        <f t="shared" si="1314"/>
        <v>ncreator</v>
      </c>
      <c r="AY2175" s="20">
        <f t="shared" si="1314"/>
        <v>10</v>
      </c>
      <c r="AZ2175" s="20" t="str">
        <f t="shared" si="1314"/>
        <v>cotrcrea</v>
      </c>
      <c r="BA2175" s="20">
        <f t="shared" si="1314"/>
        <v>90</v>
      </c>
      <c r="BB2175" s="20" t="str">
        <f t="shared" si="1314"/>
        <v>nminer</v>
      </c>
      <c r="BC2175" s="20">
        <f t="shared" si="1314"/>
        <v>0</v>
      </c>
      <c r="BD2175" s="14"/>
      <c r="BJ2175" t="s">
        <v>239</v>
      </c>
      <c r="BK2175" t="s">
        <v>152</v>
      </c>
      <c r="BN2175" s="36">
        <v>73.5</v>
      </c>
      <c r="BQ2175">
        <f t="shared" si="1309"/>
        <v>1</v>
      </c>
      <c r="BR2175" s="38">
        <v>44737</v>
      </c>
      <c r="BS2175" s="22" t="s">
        <v>183</v>
      </c>
      <c r="BT2175" s="20" t="str">
        <f t="shared" si="1307"/>
        <v>BILLETFestival_COR22F355</v>
      </c>
      <c r="BV2175">
        <v>1</v>
      </c>
    </row>
    <row r="2176" spans="2:74" x14ac:dyDescent="0.3">
      <c r="B2176" s="20">
        <f t="shared" si="1311"/>
        <v>356</v>
      </c>
      <c r="C2176" s="22" t="str">
        <f t="shared" si="1312"/>
        <v>#356 Billet Festival</v>
      </c>
      <c r="D2176" t="str">
        <f t="shared" si="1310"/>
        <v>COR22F356</v>
      </c>
      <c r="E2176" s="53" t="s">
        <v>238</v>
      </c>
      <c r="F2176" s="20">
        <v>1000</v>
      </c>
      <c r="G2176" s="74" t="s">
        <v>2438</v>
      </c>
      <c r="H2176" s="23" t="s">
        <v>146</v>
      </c>
      <c r="J2176" s="54" t="s">
        <v>1020</v>
      </c>
      <c r="K2176" s="22" t="s">
        <v>173</v>
      </c>
      <c r="L2176" s="54" t="s">
        <v>147</v>
      </c>
      <c r="M2176" s="22">
        <v>1</v>
      </c>
      <c r="N2176" s="54" t="s">
        <v>174</v>
      </c>
      <c r="T2176" s="54" t="s">
        <v>36</v>
      </c>
      <c r="U2176" s="22" t="s">
        <v>227</v>
      </c>
      <c r="AW2176" s="22"/>
      <c r="AX2176" s="20" t="str">
        <f t="shared" ref="AX2176:BC2191" si="1315">AX2175</f>
        <v>ncreator</v>
      </c>
      <c r="AY2176" s="20">
        <f t="shared" si="1315"/>
        <v>10</v>
      </c>
      <c r="AZ2176" s="20" t="str">
        <f t="shared" si="1315"/>
        <v>cotrcrea</v>
      </c>
      <c r="BA2176" s="20">
        <f t="shared" si="1315"/>
        <v>90</v>
      </c>
      <c r="BB2176" s="20" t="str">
        <f t="shared" si="1315"/>
        <v>nminer</v>
      </c>
      <c r="BC2176" s="20">
        <f t="shared" si="1315"/>
        <v>0</v>
      </c>
      <c r="BD2176" s="14"/>
      <c r="BJ2176" t="s">
        <v>239</v>
      </c>
      <c r="BK2176" t="s">
        <v>152</v>
      </c>
      <c r="BN2176" s="36">
        <v>73.5</v>
      </c>
      <c r="BQ2176">
        <f t="shared" si="1309"/>
        <v>1</v>
      </c>
      <c r="BR2176" s="38">
        <v>44737</v>
      </c>
      <c r="BS2176" s="22" t="s">
        <v>183</v>
      </c>
      <c r="BT2176" s="20" t="str">
        <f t="shared" si="1307"/>
        <v>BILLETFestival_COR22F356</v>
      </c>
      <c r="BV2176">
        <v>1</v>
      </c>
    </row>
    <row r="2177" spans="2:74" x14ac:dyDescent="0.3">
      <c r="B2177" s="20">
        <f t="shared" si="1311"/>
        <v>357</v>
      </c>
      <c r="C2177" s="22" t="str">
        <f t="shared" si="1312"/>
        <v>#357 Billet Festival</v>
      </c>
      <c r="D2177" t="str">
        <f t="shared" si="1310"/>
        <v>COR22F357</v>
      </c>
      <c r="E2177" s="53" t="s">
        <v>238</v>
      </c>
      <c r="F2177" s="20">
        <v>1000</v>
      </c>
      <c r="G2177" s="74" t="s">
        <v>2439</v>
      </c>
      <c r="H2177" s="23" t="s">
        <v>146</v>
      </c>
      <c r="J2177" s="54" t="s">
        <v>1020</v>
      </c>
      <c r="K2177" s="22" t="s">
        <v>173</v>
      </c>
      <c r="L2177" s="54" t="s">
        <v>147</v>
      </c>
      <c r="M2177" s="22">
        <v>1</v>
      </c>
      <c r="N2177" s="54" t="s">
        <v>174</v>
      </c>
      <c r="T2177" s="54" t="s">
        <v>36</v>
      </c>
      <c r="U2177" s="22" t="s">
        <v>227</v>
      </c>
      <c r="AW2177" s="22"/>
      <c r="AX2177" s="20" t="str">
        <f t="shared" si="1315"/>
        <v>ncreator</v>
      </c>
      <c r="AY2177" s="20">
        <f t="shared" si="1315"/>
        <v>10</v>
      </c>
      <c r="AZ2177" s="20" t="str">
        <f t="shared" si="1315"/>
        <v>cotrcrea</v>
      </c>
      <c r="BA2177" s="20">
        <f t="shared" si="1315"/>
        <v>90</v>
      </c>
      <c r="BB2177" s="20" t="str">
        <f t="shared" si="1315"/>
        <v>nminer</v>
      </c>
      <c r="BC2177" s="20">
        <f t="shared" si="1315"/>
        <v>0</v>
      </c>
      <c r="BD2177" s="14"/>
      <c r="BJ2177" t="s">
        <v>239</v>
      </c>
      <c r="BK2177" t="s">
        <v>152</v>
      </c>
      <c r="BN2177" s="36">
        <v>73.5</v>
      </c>
      <c r="BQ2177">
        <f t="shared" si="1309"/>
        <v>1</v>
      </c>
      <c r="BR2177" s="38">
        <v>44737</v>
      </c>
      <c r="BS2177" s="22" t="s">
        <v>183</v>
      </c>
      <c r="BT2177" s="20" t="str">
        <f t="shared" si="1307"/>
        <v>BILLETFestival_COR22F357</v>
      </c>
      <c r="BV2177">
        <v>1</v>
      </c>
    </row>
    <row r="2178" spans="2:74" x14ac:dyDescent="0.3">
      <c r="B2178" s="20">
        <f t="shared" si="1311"/>
        <v>358</v>
      </c>
      <c r="C2178" s="22" t="str">
        <f t="shared" si="1312"/>
        <v>#358 Billet Festival</v>
      </c>
      <c r="D2178" t="str">
        <f t="shared" si="1310"/>
        <v>COR22F358</v>
      </c>
      <c r="E2178" s="53" t="s">
        <v>238</v>
      </c>
      <c r="F2178" s="20">
        <v>1000</v>
      </c>
      <c r="G2178" s="74" t="s">
        <v>2440</v>
      </c>
      <c r="H2178" s="23" t="s">
        <v>146</v>
      </c>
      <c r="J2178" s="54" t="s">
        <v>1020</v>
      </c>
      <c r="K2178" s="22" t="s">
        <v>173</v>
      </c>
      <c r="L2178" s="54" t="s">
        <v>147</v>
      </c>
      <c r="M2178" s="22">
        <v>1</v>
      </c>
      <c r="N2178" s="54" t="s">
        <v>174</v>
      </c>
      <c r="T2178" s="54" t="s">
        <v>36</v>
      </c>
      <c r="U2178" s="22" t="s">
        <v>227</v>
      </c>
      <c r="AW2178" s="22"/>
      <c r="AX2178" s="20" t="str">
        <f t="shared" si="1315"/>
        <v>ncreator</v>
      </c>
      <c r="AY2178" s="20">
        <f t="shared" si="1315"/>
        <v>10</v>
      </c>
      <c r="AZ2178" s="20" t="str">
        <f t="shared" si="1315"/>
        <v>cotrcrea</v>
      </c>
      <c r="BA2178" s="20">
        <f t="shared" si="1315"/>
        <v>90</v>
      </c>
      <c r="BB2178" s="20" t="str">
        <f t="shared" si="1315"/>
        <v>nminer</v>
      </c>
      <c r="BC2178" s="20">
        <f t="shared" si="1315"/>
        <v>0</v>
      </c>
      <c r="BD2178" s="14"/>
      <c r="BJ2178" t="s">
        <v>239</v>
      </c>
      <c r="BK2178" t="s">
        <v>152</v>
      </c>
      <c r="BN2178" s="36">
        <v>73.5</v>
      </c>
      <c r="BQ2178">
        <f t="shared" si="1309"/>
        <v>1</v>
      </c>
      <c r="BR2178" s="38">
        <v>44737</v>
      </c>
      <c r="BS2178" s="22" t="s">
        <v>183</v>
      </c>
      <c r="BT2178" s="20" t="str">
        <f t="shared" si="1307"/>
        <v>BILLETFestival_COR22F358</v>
      </c>
      <c r="BV2178">
        <v>1</v>
      </c>
    </row>
    <row r="2179" spans="2:74" x14ac:dyDescent="0.3">
      <c r="B2179" s="20">
        <f t="shared" si="1311"/>
        <v>359</v>
      </c>
      <c r="C2179" s="22" t="str">
        <f t="shared" si="1312"/>
        <v>#359 Billet Festival</v>
      </c>
      <c r="D2179" t="str">
        <f t="shared" si="1310"/>
        <v>COR22F359</v>
      </c>
      <c r="E2179" s="53" t="s">
        <v>238</v>
      </c>
      <c r="F2179" s="20">
        <v>1000</v>
      </c>
      <c r="G2179" s="74" t="s">
        <v>2441</v>
      </c>
      <c r="H2179" s="23" t="s">
        <v>146</v>
      </c>
      <c r="J2179" s="54" t="s">
        <v>1020</v>
      </c>
      <c r="K2179" s="22" t="s">
        <v>173</v>
      </c>
      <c r="L2179" s="54" t="s">
        <v>147</v>
      </c>
      <c r="M2179" s="22">
        <v>1</v>
      </c>
      <c r="N2179" s="54" t="s">
        <v>174</v>
      </c>
      <c r="T2179" s="54" t="s">
        <v>36</v>
      </c>
      <c r="U2179" s="22" t="s">
        <v>227</v>
      </c>
      <c r="AW2179" s="22"/>
      <c r="AX2179" s="20" t="str">
        <f t="shared" si="1315"/>
        <v>ncreator</v>
      </c>
      <c r="AY2179" s="20">
        <f t="shared" si="1315"/>
        <v>10</v>
      </c>
      <c r="AZ2179" s="20" t="str">
        <f t="shared" si="1315"/>
        <v>cotrcrea</v>
      </c>
      <c r="BA2179" s="20">
        <f t="shared" si="1315"/>
        <v>90</v>
      </c>
      <c r="BB2179" s="20" t="str">
        <f t="shared" si="1315"/>
        <v>nminer</v>
      </c>
      <c r="BC2179" s="20">
        <f t="shared" si="1315"/>
        <v>0</v>
      </c>
      <c r="BD2179" s="14"/>
      <c r="BJ2179" t="s">
        <v>239</v>
      </c>
      <c r="BK2179" t="s">
        <v>152</v>
      </c>
      <c r="BN2179" s="36">
        <v>73.5</v>
      </c>
      <c r="BQ2179">
        <f t="shared" si="1309"/>
        <v>1</v>
      </c>
      <c r="BR2179" s="38">
        <v>44737</v>
      </c>
      <c r="BS2179" s="22" t="s">
        <v>183</v>
      </c>
      <c r="BT2179" s="20" t="str">
        <f t="shared" si="1307"/>
        <v>BILLETFestival_COR22F359</v>
      </c>
      <c r="BV2179">
        <v>1</v>
      </c>
    </row>
    <row r="2180" spans="2:74" x14ac:dyDescent="0.3">
      <c r="B2180" s="20">
        <f t="shared" si="1311"/>
        <v>360</v>
      </c>
      <c r="C2180" s="22" t="str">
        <f t="shared" si="1312"/>
        <v>#360 Billet Festival</v>
      </c>
      <c r="D2180" t="str">
        <f t="shared" si="1310"/>
        <v>COR22F360</v>
      </c>
      <c r="E2180" s="53" t="s">
        <v>238</v>
      </c>
      <c r="F2180" s="20">
        <v>1000</v>
      </c>
      <c r="G2180" s="74" t="s">
        <v>2442</v>
      </c>
      <c r="H2180" s="23" t="s">
        <v>146</v>
      </c>
      <c r="J2180" s="54" t="s">
        <v>1020</v>
      </c>
      <c r="K2180" s="22" t="s">
        <v>173</v>
      </c>
      <c r="L2180" s="54" t="s">
        <v>147</v>
      </c>
      <c r="M2180" s="22">
        <v>1</v>
      </c>
      <c r="N2180" s="54" t="s">
        <v>174</v>
      </c>
      <c r="T2180" s="54" t="s">
        <v>36</v>
      </c>
      <c r="U2180" s="22" t="s">
        <v>227</v>
      </c>
      <c r="AW2180" s="22"/>
      <c r="AX2180" s="20" t="str">
        <f t="shared" si="1315"/>
        <v>ncreator</v>
      </c>
      <c r="AY2180" s="20">
        <f t="shared" si="1315"/>
        <v>10</v>
      </c>
      <c r="AZ2180" s="20" t="str">
        <f t="shared" si="1315"/>
        <v>cotrcrea</v>
      </c>
      <c r="BA2180" s="20">
        <f t="shared" si="1315"/>
        <v>90</v>
      </c>
      <c r="BB2180" s="20" t="str">
        <f t="shared" si="1315"/>
        <v>nminer</v>
      </c>
      <c r="BC2180" s="20">
        <f t="shared" si="1315"/>
        <v>0</v>
      </c>
      <c r="BD2180" s="14"/>
      <c r="BJ2180" t="s">
        <v>239</v>
      </c>
      <c r="BK2180" t="s">
        <v>152</v>
      </c>
      <c r="BN2180" s="36">
        <v>73.5</v>
      </c>
      <c r="BQ2180">
        <f t="shared" si="1309"/>
        <v>1</v>
      </c>
      <c r="BR2180" s="38">
        <v>44737</v>
      </c>
      <c r="BS2180" s="22" t="s">
        <v>183</v>
      </c>
      <c r="BT2180" s="20" t="str">
        <f t="shared" ref="BT2180:BT2243" si="1316">SUBSTITUTE(BJ2180," ","") &amp; "_" &amp; D2180</f>
        <v>BILLETFestival_COR22F360</v>
      </c>
      <c r="BV2180">
        <v>1</v>
      </c>
    </row>
    <row r="2181" spans="2:74" x14ac:dyDescent="0.3">
      <c r="B2181" s="20">
        <f t="shared" si="1311"/>
        <v>361</v>
      </c>
      <c r="C2181" s="22" t="str">
        <f t="shared" si="1312"/>
        <v>#361 Billet Festival</v>
      </c>
      <c r="D2181" t="str">
        <f t="shared" si="1310"/>
        <v>COR22F361</v>
      </c>
      <c r="E2181" s="53" t="s">
        <v>238</v>
      </c>
      <c r="F2181" s="20">
        <v>1000</v>
      </c>
      <c r="G2181" s="74" t="s">
        <v>2443</v>
      </c>
      <c r="H2181" s="23" t="s">
        <v>146</v>
      </c>
      <c r="J2181" s="54" t="s">
        <v>1020</v>
      </c>
      <c r="K2181" s="22" t="s">
        <v>173</v>
      </c>
      <c r="L2181" s="54" t="s">
        <v>147</v>
      </c>
      <c r="M2181" s="22">
        <v>1</v>
      </c>
      <c r="N2181" s="54" t="s">
        <v>174</v>
      </c>
      <c r="T2181" s="54" t="s">
        <v>36</v>
      </c>
      <c r="U2181" s="22" t="s">
        <v>227</v>
      </c>
      <c r="AW2181" s="22"/>
      <c r="AX2181" s="20" t="str">
        <f t="shared" si="1315"/>
        <v>ncreator</v>
      </c>
      <c r="AY2181" s="20">
        <f t="shared" si="1315"/>
        <v>10</v>
      </c>
      <c r="AZ2181" s="20" t="str">
        <f t="shared" si="1315"/>
        <v>cotrcrea</v>
      </c>
      <c r="BA2181" s="20">
        <f t="shared" si="1315"/>
        <v>90</v>
      </c>
      <c r="BB2181" s="20" t="str">
        <f t="shared" si="1315"/>
        <v>nminer</v>
      </c>
      <c r="BC2181" s="20">
        <f t="shared" si="1315"/>
        <v>0</v>
      </c>
      <c r="BD2181" s="14"/>
      <c r="BJ2181" t="s">
        <v>239</v>
      </c>
      <c r="BK2181" t="s">
        <v>152</v>
      </c>
      <c r="BN2181" s="36">
        <v>73.5</v>
      </c>
      <c r="BQ2181">
        <f t="shared" si="1309"/>
        <v>1</v>
      </c>
      <c r="BR2181" s="38">
        <v>44737</v>
      </c>
      <c r="BS2181" s="22" t="s">
        <v>183</v>
      </c>
      <c r="BT2181" s="20" t="str">
        <f t="shared" si="1316"/>
        <v>BILLETFestival_COR22F361</v>
      </c>
      <c r="BV2181">
        <v>1</v>
      </c>
    </row>
    <row r="2182" spans="2:74" x14ac:dyDescent="0.3">
      <c r="B2182" s="20">
        <f t="shared" si="1311"/>
        <v>362</v>
      </c>
      <c r="C2182" s="22" t="str">
        <f t="shared" si="1312"/>
        <v>#362 Billet Festival</v>
      </c>
      <c r="D2182" t="str">
        <f t="shared" si="1310"/>
        <v>COR22F362</v>
      </c>
      <c r="E2182" s="53" t="s">
        <v>238</v>
      </c>
      <c r="F2182" s="20">
        <v>1000</v>
      </c>
      <c r="G2182" s="74" t="s">
        <v>2444</v>
      </c>
      <c r="H2182" s="23" t="s">
        <v>146</v>
      </c>
      <c r="J2182" s="54" t="s">
        <v>1020</v>
      </c>
      <c r="K2182" s="22" t="s">
        <v>173</v>
      </c>
      <c r="L2182" s="54" t="s">
        <v>147</v>
      </c>
      <c r="M2182" s="22">
        <v>1</v>
      </c>
      <c r="N2182" s="54" t="s">
        <v>174</v>
      </c>
      <c r="T2182" s="54" t="s">
        <v>36</v>
      </c>
      <c r="U2182" s="22" t="s">
        <v>227</v>
      </c>
      <c r="AW2182" s="22"/>
      <c r="AX2182" s="20" t="str">
        <f t="shared" si="1315"/>
        <v>ncreator</v>
      </c>
      <c r="AY2182" s="20">
        <f t="shared" si="1315"/>
        <v>10</v>
      </c>
      <c r="AZ2182" s="20" t="str">
        <f t="shared" si="1315"/>
        <v>cotrcrea</v>
      </c>
      <c r="BA2182" s="20">
        <f t="shared" si="1315"/>
        <v>90</v>
      </c>
      <c r="BB2182" s="20" t="str">
        <f t="shared" si="1315"/>
        <v>nminer</v>
      </c>
      <c r="BC2182" s="20">
        <f t="shared" si="1315"/>
        <v>0</v>
      </c>
      <c r="BD2182" s="14"/>
      <c r="BJ2182" t="s">
        <v>239</v>
      </c>
      <c r="BK2182" t="s">
        <v>152</v>
      </c>
      <c r="BN2182" s="36">
        <v>73.5</v>
      </c>
      <c r="BQ2182">
        <f t="shared" si="1309"/>
        <v>1</v>
      </c>
      <c r="BR2182" s="38">
        <v>44737</v>
      </c>
      <c r="BS2182" s="22" t="s">
        <v>183</v>
      </c>
      <c r="BT2182" s="20" t="str">
        <f t="shared" si="1316"/>
        <v>BILLETFestival_COR22F362</v>
      </c>
      <c r="BV2182">
        <v>1</v>
      </c>
    </row>
    <row r="2183" spans="2:74" x14ac:dyDescent="0.3">
      <c r="B2183" s="20">
        <f t="shared" si="1311"/>
        <v>363</v>
      </c>
      <c r="C2183" s="22" t="str">
        <f t="shared" si="1312"/>
        <v>#363 Billet Festival</v>
      </c>
      <c r="D2183" t="str">
        <f t="shared" si="1310"/>
        <v>COR22F363</v>
      </c>
      <c r="E2183" s="53" t="s">
        <v>238</v>
      </c>
      <c r="F2183" s="20">
        <v>1000</v>
      </c>
      <c r="G2183" s="74" t="s">
        <v>2445</v>
      </c>
      <c r="H2183" s="23" t="s">
        <v>146</v>
      </c>
      <c r="J2183" s="54" t="s">
        <v>1020</v>
      </c>
      <c r="K2183" s="22" t="s">
        <v>173</v>
      </c>
      <c r="L2183" s="54" t="s">
        <v>147</v>
      </c>
      <c r="M2183" s="22">
        <v>1</v>
      </c>
      <c r="N2183" s="54" t="s">
        <v>174</v>
      </c>
      <c r="T2183" s="54" t="s">
        <v>36</v>
      </c>
      <c r="U2183" s="22" t="s">
        <v>227</v>
      </c>
      <c r="AW2183" s="22"/>
      <c r="AX2183" s="20" t="str">
        <f t="shared" si="1315"/>
        <v>ncreator</v>
      </c>
      <c r="AY2183" s="20">
        <f t="shared" si="1315"/>
        <v>10</v>
      </c>
      <c r="AZ2183" s="20" t="str">
        <f t="shared" si="1315"/>
        <v>cotrcrea</v>
      </c>
      <c r="BA2183" s="20">
        <f t="shared" si="1315"/>
        <v>90</v>
      </c>
      <c r="BB2183" s="20" t="str">
        <f t="shared" si="1315"/>
        <v>nminer</v>
      </c>
      <c r="BC2183" s="20">
        <f t="shared" si="1315"/>
        <v>0</v>
      </c>
      <c r="BD2183" s="14"/>
      <c r="BJ2183" t="s">
        <v>239</v>
      </c>
      <c r="BK2183" t="s">
        <v>152</v>
      </c>
      <c r="BN2183" s="36">
        <v>73.5</v>
      </c>
      <c r="BQ2183">
        <f t="shared" si="1309"/>
        <v>1</v>
      </c>
      <c r="BR2183" s="38">
        <v>44737</v>
      </c>
      <c r="BS2183" s="22" t="s">
        <v>183</v>
      </c>
      <c r="BT2183" s="20" t="str">
        <f t="shared" si="1316"/>
        <v>BILLETFestival_COR22F363</v>
      </c>
      <c r="BV2183">
        <v>1</v>
      </c>
    </row>
    <row r="2184" spans="2:74" x14ac:dyDescent="0.3">
      <c r="B2184" s="20">
        <f t="shared" si="1311"/>
        <v>364</v>
      </c>
      <c r="C2184" s="22" t="str">
        <f t="shared" si="1312"/>
        <v>#364 Billet Festival</v>
      </c>
      <c r="D2184" t="str">
        <f t="shared" si="1310"/>
        <v>COR22F364</v>
      </c>
      <c r="E2184" s="53" t="s">
        <v>238</v>
      </c>
      <c r="F2184" s="20">
        <v>1000</v>
      </c>
      <c r="G2184" s="74" t="s">
        <v>2446</v>
      </c>
      <c r="H2184" s="23" t="s">
        <v>146</v>
      </c>
      <c r="J2184" s="54" t="s">
        <v>1020</v>
      </c>
      <c r="K2184" s="22" t="s">
        <v>173</v>
      </c>
      <c r="L2184" s="54" t="s">
        <v>147</v>
      </c>
      <c r="M2184" s="22">
        <v>1</v>
      </c>
      <c r="N2184" s="54" t="s">
        <v>174</v>
      </c>
      <c r="T2184" s="54" t="s">
        <v>36</v>
      </c>
      <c r="U2184" s="22" t="s">
        <v>227</v>
      </c>
      <c r="AW2184" s="22"/>
      <c r="AX2184" s="20" t="str">
        <f t="shared" si="1315"/>
        <v>ncreator</v>
      </c>
      <c r="AY2184" s="20">
        <f t="shared" si="1315"/>
        <v>10</v>
      </c>
      <c r="AZ2184" s="20" t="str">
        <f t="shared" si="1315"/>
        <v>cotrcrea</v>
      </c>
      <c r="BA2184" s="20">
        <f t="shared" si="1315"/>
        <v>90</v>
      </c>
      <c r="BB2184" s="20" t="str">
        <f t="shared" si="1315"/>
        <v>nminer</v>
      </c>
      <c r="BC2184" s="20">
        <f t="shared" si="1315"/>
        <v>0</v>
      </c>
      <c r="BD2184" s="14"/>
      <c r="BJ2184" t="s">
        <v>239</v>
      </c>
      <c r="BK2184" t="s">
        <v>152</v>
      </c>
      <c r="BN2184" s="36">
        <v>73.5</v>
      </c>
      <c r="BQ2184">
        <f t="shared" si="1309"/>
        <v>1</v>
      </c>
      <c r="BR2184" s="38">
        <v>44737</v>
      </c>
      <c r="BS2184" s="22" t="s">
        <v>183</v>
      </c>
      <c r="BT2184" s="20" t="str">
        <f t="shared" si="1316"/>
        <v>BILLETFestival_COR22F364</v>
      </c>
      <c r="BV2184">
        <v>1</v>
      </c>
    </row>
    <row r="2185" spans="2:74" x14ac:dyDescent="0.3">
      <c r="B2185" s="20">
        <f t="shared" si="1311"/>
        <v>365</v>
      </c>
      <c r="C2185" s="22" t="str">
        <f t="shared" si="1312"/>
        <v>#365 Billet Festival</v>
      </c>
      <c r="D2185" t="str">
        <f t="shared" si="1310"/>
        <v>COR22F365</v>
      </c>
      <c r="E2185" s="53" t="s">
        <v>238</v>
      </c>
      <c r="F2185" s="20">
        <v>1000</v>
      </c>
      <c r="G2185" s="74" t="s">
        <v>2447</v>
      </c>
      <c r="H2185" s="23" t="s">
        <v>146</v>
      </c>
      <c r="J2185" s="54" t="s">
        <v>1020</v>
      </c>
      <c r="K2185" s="22" t="s">
        <v>173</v>
      </c>
      <c r="L2185" s="54" t="s">
        <v>147</v>
      </c>
      <c r="M2185" s="22">
        <v>1</v>
      </c>
      <c r="N2185" s="54" t="s">
        <v>174</v>
      </c>
      <c r="T2185" s="54" t="s">
        <v>36</v>
      </c>
      <c r="U2185" s="22" t="s">
        <v>227</v>
      </c>
      <c r="AW2185" s="22"/>
      <c r="AX2185" s="20" t="str">
        <f t="shared" si="1315"/>
        <v>ncreator</v>
      </c>
      <c r="AY2185" s="20">
        <f t="shared" si="1315"/>
        <v>10</v>
      </c>
      <c r="AZ2185" s="20" t="str">
        <f t="shared" si="1315"/>
        <v>cotrcrea</v>
      </c>
      <c r="BA2185" s="20">
        <f t="shared" si="1315"/>
        <v>90</v>
      </c>
      <c r="BB2185" s="20" t="str">
        <f t="shared" si="1315"/>
        <v>nminer</v>
      </c>
      <c r="BC2185" s="20">
        <f t="shared" si="1315"/>
        <v>0</v>
      </c>
      <c r="BD2185" s="14"/>
      <c r="BJ2185" t="s">
        <v>239</v>
      </c>
      <c r="BK2185" t="s">
        <v>152</v>
      </c>
      <c r="BN2185" s="36">
        <v>73.5</v>
      </c>
      <c r="BQ2185">
        <f t="shared" si="1309"/>
        <v>1</v>
      </c>
      <c r="BR2185" s="38">
        <v>44737</v>
      </c>
      <c r="BS2185" s="22" t="s">
        <v>183</v>
      </c>
      <c r="BT2185" s="20" t="str">
        <f t="shared" si="1316"/>
        <v>BILLETFestival_COR22F365</v>
      </c>
      <c r="BV2185">
        <v>1</v>
      </c>
    </row>
    <row r="2186" spans="2:74" x14ac:dyDescent="0.3">
      <c r="B2186" s="20">
        <f t="shared" si="1311"/>
        <v>366</v>
      </c>
      <c r="C2186" s="22" t="str">
        <f t="shared" si="1312"/>
        <v>#366 Billet Festival</v>
      </c>
      <c r="D2186" t="str">
        <f t="shared" si="1310"/>
        <v>COR22F366</v>
      </c>
      <c r="E2186" s="53" t="s">
        <v>238</v>
      </c>
      <c r="F2186" s="20">
        <v>1000</v>
      </c>
      <c r="G2186" s="74" t="s">
        <v>2448</v>
      </c>
      <c r="H2186" s="23" t="s">
        <v>146</v>
      </c>
      <c r="J2186" s="54" t="s">
        <v>1020</v>
      </c>
      <c r="K2186" s="22" t="s">
        <v>173</v>
      </c>
      <c r="L2186" s="54" t="s">
        <v>147</v>
      </c>
      <c r="M2186" s="22">
        <v>1</v>
      </c>
      <c r="N2186" s="54" t="s">
        <v>174</v>
      </c>
      <c r="T2186" s="54" t="s">
        <v>36</v>
      </c>
      <c r="U2186" s="22" t="s">
        <v>227</v>
      </c>
      <c r="AW2186" s="22"/>
      <c r="AX2186" s="20" t="str">
        <f t="shared" si="1315"/>
        <v>ncreator</v>
      </c>
      <c r="AY2186" s="20">
        <f t="shared" si="1315"/>
        <v>10</v>
      </c>
      <c r="AZ2186" s="20" t="str">
        <f t="shared" si="1315"/>
        <v>cotrcrea</v>
      </c>
      <c r="BA2186" s="20">
        <f t="shared" si="1315"/>
        <v>90</v>
      </c>
      <c r="BB2186" s="20" t="str">
        <f t="shared" si="1315"/>
        <v>nminer</v>
      </c>
      <c r="BC2186" s="20">
        <f t="shared" si="1315"/>
        <v>0</v>
      </c>
      <c r="BD2186" s="14"/>
      <c r="BJ2186" t="s">
        <v>239</v>
      </c>
      <c r="BK2186" t="s">
        <v>152</v>
      </c>
      <c r="BN2186" s="36">
        <v>73.5</v>
      </c>
      <c r="BQ2186">
        <f t="shared" si="1309"/>
        <v>1</v>
      </c>
      <c r="BR2186" s="38">
        <v>44737</v>
      </c>
      <c r="BS2186" s="22" t="s">
        <v>183</v>
      </c>
      <c r="BT2186" s="20" t="str">
        <f t="shared" si="1316"/>
        <v>BILLETFestival_COR22F366</v>
      </c>
      <c r="BV2186">
        <v>1</v>
      </c>
    </row>
    <row r="2187" spans="2:74" x14ac:dyDescent="0.3">
      <c r="B2187" s="20">
        <f t="shared" si="1311"/>
        <v>367</v>
      </c>
      <c r="C2187" s="22" t="str">
        <f t="shared" si="1312"/>
        <v>#367 Billet Festival</v>
      </c>
      <c r="D2187" t="str">
        <f t="shared" si="1310"/>
        <v>COR22F367</v>
      </c>
      <c r="E2187" s="53" t="s">
        <v>238</v>
      </c>
      <c r="F2187" s="20">
        <v>1000</v>
      </c>
      <c r="G2187" s="74" t="s">
        <v>2449</v>
      </c>
      <c r="H2187" s="23" t="s">
        <v>146</v>
      </c>
      <c r="J2187" s="54" t="s">
        <v>1020</v>
      </c>
      <c r="K2187" s="22" t="s">
        <v>173</v>
      </c>
      <c r="L2187" s="54" t="s">
        <v>147</v>
      </c>
      <c r="M2187" s="22">
        <v>1</v>
      </c>
      <c r="N2187" s="54" t="s">
        <v>174</v>
      </c>
      <c r="T2187" s="54" t="s">
        <v>36</v>
      </c>
      <c r="U2187" s="22" t="s">
        <v>227</v>
      </c>
      <c r="AW2187" s="22"/>
      <c r="AX2187" s="20" t="str">
        <f t="shared" si="1315"/>
        <v>ncreator</v>
      </c>
      <c r="AY2187" s="20">
        <f t="shared" si="1315"/>
        <v>10</v>
      </c>
      <c r="AZ2187" s="20" t="str">
        <f t="shared" si="1315"/>
        <v>cotrcrea</v>
      </c>
      <c r="BA2187" s="20">
        <f t="shared" si="1315"/>
        <v>90</v>
      </c>
      <c r="BB2187" s="20" t="str">
        <f t="shared" si="1315"/>
        <v>nminer</v>
      </c>
      <c r="BC2187" s="20">
        <f t="shared" si="1315"/>
        <v>0</v>
      </c>
      <c r="BD2187" s="14"/>
      <c r="BJ2187" t="s">
        <v>239</v>
      </c>
      <c r="BK2187" t="s">
        <v>152</v>
      </c>
      <c r="BN2187" s="36">
        <v>73.5</v>
      </c>
      <c r="BQ2187">
        <f t="shared" si="1309"/>
        <v>1</v>
      </c>
      <c r="BR2187" s="38">
        <v>44737</v>
      </c>
      <c r="BS2187" s="22" t="s">
        <v>183</v>
      </c>
      <c r="BT2187" s="20" t="str">
        <f t="shared" si="1316"/>
        <v>BILLETFestival_COR22F367</v>
      </c>
      <c r="BV2187">
        <v>1</v>
      </c>
    </row>
    <row r="2188" spans="2:74" x14ac:dyDescent="0.3">
      <c r="B2188" s="20">
        <f t="shared" si="1311"/>
        <v>368</v>
      </c>
      <c r="C2188" s="22" t="str">
        <f t="shared" si="1312"/>
        <v>#368 Billet Festival</v>
      </c>
      <c r="D2188" t="str">
        <f t="shared" si="1310"/>
        <v>COR22F368</v>
      </c>
      <c r="E2188" s="53" t="s">
        <v>238</v>
      </c>
      <c r="F2188" s="20">
        <v>1000</v>
      </c>
      <c r="G2188" s="74" t="s">
        <v>2450</v>
      </c>
      <c r="H2188" s="23" t="s">
        <v>146</v>
      </c>
      <c r="J2188" s="54" t="s">
        <v>1020</v>
      </c>
      <c r="K2188" s="22" t="s">
        <v>173</v>
      </c>
      <c r="L2188" s="54" t="s">
        <v>147</v>
      </c>
      <c r="M2188" s="22">
        <v>1</v>
      </c>
      <c r="N2188" s="54" t="s">
        <v>174</v>
      </c>
      <c r="T2188" s="54" t="s">
        <v>36</v>
      </c>
      <c r="U2188" s="22" t="s">
        <v>227</v>
      </c>
      <c r="AW2188" s="22"/>
      <c r="AX2188" s="20" t="str">
        <f t="shared" si="1315"/>
        <v>ncreator</v>
      </c>
      <c r="AY2188" s="20">
        <f t="shared" si="1315"/>
        <v>10</v>
      </c>
      <c r="AZ2188" s="20" t="str">
        <f t="shared" si="1315"/>
        <v>cotrcrea</v>
      </c>
      <c r="BA2188" s="20">
        <f t="shared" si="1315"/>
        <v>90</v>
      </c>
      <c r="BB2188" s="20" t="str">
        <f t="shared" si="1315"/>
        <v>nminer</v>
      </c>
      <c r="BC2188" s="20">
        <f t="shared" si="1315"/>
        <v>0</v>
      </c>
      <c r="BD2188" s="14"/>
      <c r="BJ2188" t="s">
        <v>239</v>
      </c>
      <c r="BK2188" t="s">
        <v>152</v>
      </c>
      <c r="BN2188" s="36">
        <v>73.5</v>
      </c>
      <c r="BQ2188">
        <f t="shared" si="1309"/>
        <v>1</v>
      </c>
      <c r="BR2188" s="38">
        <v>44737</v>
      </c>
      <c r="BS2188" s="22" t="s">
        <v>183</v>
      </c>
      <c r="BT2188" s="20" t="str">
        <f t="shared" si="1316"/>
        <v>BILLETFestival_COR22F368</v>
      </c>
      <c r="BV2188">
        <v>1</v>
      </c>
    </row>
    <row r="2189" spans="2:74" x14ac:dyDescent="0.3">
      <c r="B2189" s="20">
        <f t="shared" si="1311"/>
        <v>369</v>
      </c>
      <c r="C2189" s="22" t="str">
        <f t="shared" si="1312"/>
        <v>#369 Billet Festival</v>
      </c>
      <c r="D2189" t="str">
        <f t="shared" si="1310"/>
        <v>COR22F369</v>
      </c>
      <c r="E2189" s="53" t="s">
        <v>238</v>
      </c>
      <c r="F2189" s="20">
        <v>1000</v>
      </c>
      <c r="G2189" s="74" t="s">
        <v>2451</v>
      </c>
      <c r="H2189" s="23" t="s">
        <v>146</v>
      </c>
      <c r="J2189" s="54" t="s">
        <v>1020</v>
      </c>
      <c r="K2189" s="22" t="s">
        <v>173</v>
      </c>
      <c r="L2189" s="54" t="s">
        <v>147</v>
      </c>
      <c r="M2189" s="22">
        <v>1</v>
      </c>
      <c r="N2189" s="54" t="s">
        <v>174</v>
      </c>
      <c r="T2189" s="54" t="s">
        <v>36</v>
      </c>
      <c r="U2189" s="22" t="s">
        <v>227</v>
      </c>
      <c r="AW2189" s="22"/>
      <c r="AX2189" s="20" t="str">
        <f t="shared" si="1315"/>
        <v>ncreator</v>
      </c>
      <c r="AY2189" s="20">
        <f t="shared" si="1315"/>
        <v>10</v>
      </c>
      <c r="AZ2189" s="20" t="str">
        <f t="shared" si="1315"/>
        <v>cotrcrea</v>
      </c>
      <c r="BA2189" s="20">
        <f t="shared" si="1315"/>
        <v>90</v>
      </c>
      <c r="BB2189" s="20" t="str">
        <f t="shared" si="1315"/>
        <v>nminer</v>
      </c>
      <c r="BC2189" s="20">
        <f t="shared" si="1315"/>
        <v>0</v>
      </c>
      <c r="BD2189" s="14"/>
      <c r="BJ2189" t="s">
        <v>239</v>
      </c>
      <c r="BK2189" t="s">
        <v>152</v>
      </c>
      <c r="BN2189" s="36">
        <v>73.5</v>
      </c>
      <c r="BQ2189">
        <f t="shared" si="1309"/>
        <v>1</v>
      </c>
      <c r="BR2189" s="38">
        <v>44737</v>
      </c>
      <c r="BS2189" s="22" t="s">
        <v>183</v>
      </c>
      <c r="BT2189" s="20" t="str">
        <f t="shared" si="1316"/>
        <v>BILLETFestival_COR22F369</v>
      </c>
      <c r="BV2189">
        <v>1</v>
      </c>
    </row>
    <row r="2190" spans="2:74" x14ac:dyDescent="0.3">
      <c r="B2190" s="20">
        <f t="shared" si="1311"/>
        <v>370</v>
      </c>
      <c r="C2190" s="22" t="str">
        <f t="shared" si="1312"/>
        <v>#370 Billet Festival</v>
      </c>
      <c r="D2190" t="str">
        <f t="shared" si="1310"/>
        <v>COR22F370</v>
      </c>
      <c r="E2190" s="53" t="s">
        <v>238</v>
      </c>
      <c r="F2190" s="20">
        <v>1000</v>
      </c>
      <c r="G2190" s="74" t="s">
        <v>2452</v>
      </c>
      <c r="H2190" s="23" t="s">
        <v>146</v>
      </c>
      <c r="J2190" s="54" t="s">
        <v>1020</v>
      </c>
      <c r="K2190" s="22" t="s">
        <v>173</v>
      </c>
      <c r="L2190" s="54" t="s">
        <v>147</v>
      </c>
      <c r="M2190" s="22">
        <v>1</v>
      </c>
      <c r="N2190" s="54" t="s">
        <v>174</v>
      </c>
      <c r="T2190" s="54" t="s">
        <v>36</v>
      </c>
      <c r="U2190" s="22" t="s">
        <v>227</v>
      </c>
      <c r="AW2190" s="22"/>
      <c r="AX2190" s="20" t="str">
        <f t="shared" si="1315"/>
        <v>ncreator</v>
      </c>
      <c r="AY2190" s="20">
        <f t="shared" si="1315"/>
        <v>10</v>
      </c>
      <c r="AZ2190" s="20" t="str">
        <f t="shared" si="1315"/>
        <v>cotrcrea</v>
      </c>
      <c r="BA2190" s="20">
        <f t="shared" si="1315"/>
        <v>90</v>
      </c>
      <c r="BB2190" s="20" t="str">
        <f t="shared" si="1315"/>
        <v>nminer</v>
      </c>
      <c r="BC2190" s="20">
        <f t="shared" si="1315"/>
        <v>0</v>
      </c>
      <c r="BD2190" s="14"/>
      <c r="BJ2190" t="s">
        <v>239</v>
      </c>
      <c r="BK2190" t="s">
        <v>152</v>
      </c>
      <c r="BN2190" s="36">
        <v>73.5</v>
      </c>
      <c r="BQ2190">
        <f t="shared" si="1309"/>
        <v>1</v>
      </c>
      <c r="BR2190" s="38">
        <v>44737</v>
      </c>
      <c r="BS2190" s="22" t="s">
        <v>183</v>
      </c>
      <c r="BT2190" s="20" t="str">
        <f t="shared" si="1316"/>
        <v>BILLETFestival_COR22F370</v>
      </c>
      <c r="BV2190">
        <v>1</v>
      </c>
    </row>
    <row r="2191" spans="2:74" x14ac:dyDescent="0.3">
      <c r="B2191" s="20">
        <f t="shared" si="1311"/>
        <v>371</v>
      </c>
      <c r="C2191" s="22" t="str">
        <f t="shared" si="1312"/>
        <v>#371 Billet Festival</v>
      </c>
      <c r="D2191" t="str">
        <f t="shared" si="1310"/>
        <v>COR22F371</v>
      </c>
      <c r="E2191" s="53" t="s">
        <v>238</v>
      </c>
      <c r="F2191" s="20">
        <v>1000</v>
      </c>
      <c r="G2191" s="74" t="s">
        <v>2453</v>
      </c>
      <c r="H2191" s="23" t="s">
        <v>146</v>
      </c>
      <c r="J2191" s="54" t="s">
        <v>1020</v>
      </c>
      <c r="K2191" s="22" t="s">
        <v>173</v>
      </c>
      <c r="L2191" s="54" t="s">
        <v>147</v>
      </c>
      <c r="M2191" s="22">
        <v>1</v>
      </c>
      <c r="N2191" s="54" t="s">
        <v>174</v>
      </c>
      <c r="T2191" s="54" t="s">
        <v>36</v>
      </c>
      <c r="U2191" s="22" t="s">
        <v>227</v>
      </c>
      <c r="AW2191" s="22"/>
      <c r="AX2191" s="20" t="str">
        <f t="shared" si="1315"/>
        <v>ncreator</v>
      </c>
      <c r="AY2191" s="20">
        <f t="shared" si="1315"/>
        <v>10</v>
      </c>
      <c r="AZ2191" s="20" t="str">
        <f t="shared" si="1315"/>
        <v>cotrcrea</v>
      </c>
      <c r="BA2191" s="20">
        <f t="shared" si="1315"/>
        <v>90</v>
      </c>
      <c r="BB2191" s="20" t="str">
        <f t="shared" si="1315"/>
        <v>nminer</v>
      </c>
      <c r="BC2191" s="20">
        <f t="shared" si="1315"/>
        <v>0</v>
      </c>
      <c r="BD2191" s="14"/>
      <c r="BJ2191" t="s">
        <v>239</v>
      </c>
      <c r="BK2191" t="s">
        <v>152</v>
      </c>
      <c r="BN2191" s="36">
        <v>73.5</v>
      </c>
      <c r="BQ2191">
        <f t="shared" si="1309"/>
        <v>1</v>
      </c>
      <c r="BR2191" s="38">
        <v>44737</v>
      </c>
      <c r="BS2191" s="22" t="s">
        <v>183</v>
      </c>
      <c r="BT2191" s="20" t="str">
        <f t="shared" si="1316"/>
        <v>BILLETFestival_COR22F371</v>
      </c>
      <c r="BV2191">
        <v>1</v>
      </c>
    </row>
    <row r="2192" spans="2:74" x14ac:dyDescent="0.3">
      <c r="B2192" s="20">
        <f t="shared" si="1311"/>
        <v>372</v>
      </c>
      <c r="C2192" s="22" t="str">
        <f t="shared" si="1312"/>
        <v>#372 Billet Festival</v>
      </c>
      <c r="D2192" t="str">
        <f t="shared" si="1310"/>
        <v>COR22F372</v>
      </c>
      <c r="E2192" s="53" t="s">
        <v>238</v>
      </c>
      <c r="F2192" s="20">
        <v>1000</v>
      </c>
      <c r="G2192" s="74" t="s">
        <v>2454</v>
      </c>
      <c r="H2192" s="23" t="s">
        <v>146</v>
      </c>
      <c r="J2192" s="54" t="s">
        <v>1020</v>
      </c>
      <c r="K2192" s="22" t="s">
        <v>173</v>
      </c>
      <c r="L2192" s="54" t="s">
        <v>147</v>
      </c>
      <c r="M2192" s="22">
        <v>1</v>
      </c>
      <c r="N2192" s="54" t="s">
        <v>174</v>
      </c>
      <c r="T2192" s="54" t="s">
        <v>36</v>
      </c>
      <c r="U2192" s="22" t="s">
        <v>227</v>
      </c>
      <c r="AW2192" s="22"/>
      <c r="AX2192" s="20" t="str">
        <f t="shared" ref="AX2192:BC2207" si="1317">AX2191</f>
        <v>ncreator</v>
      </c>
      <c r="AY2192" s="20">
        <f t="shared" si="1317"/>
        <v>10</v>
      </c>
      <c r="AZ2192" s="20" t="str">
        <f t="shared" si="1317"/>
        <v>cotrcrea</v>
      </c>
      <c r="BA2192" s="20">
        <f t="shared" si="1317"/>
        <v>90</v>
      </c>
      <c r="BB2192" s="20" t="str">
        <f t="shared" si="1317"/>
        <v>nminer</v>
      </c>
      <c r="BC2192" s="20">
        <f t="shared" si="1317"/>
        <v>0</v>
      </c>
      <c r="BD2192" s="14"/>
      <c r="BJ2192" t="s">
        <v>239</v>
      </c>
      <c r="BK2192" t="s">
        <v>152</v>
      </c>
      <c r="BN2192" s="36">
        <v>73.5</v>
      </c>
      <c r="BQ2192">
        <f t="shared" si="1309"/>
        <v>1</v>
      </c>
      <c r="BR2192" s="38">
        <v>44737</v>
      </c>
      <c r="BS2192" s="22" t="s">
        <v>183</v>
      </c>
      <c r="BT2192" s="20" t="str">
        <f t="shared" si="1316"/>
        <v>BILLETFestival_COR22F372</v>
      </c>
      <c r="BV2192">
        <v>1</v>
      </c>
    </row>
    <row r="2193" spans="2:74" x14ac:dyDescent="0.3">
      <c r="B2193" s="20">
        <f t="shared" si="1311"/>
        <v>373</v>
      </c>
      <c r="C2193" s="22" t="str">
        <f t="shared" si="1312"/>
        <v>#373 Billet Festival</v>
      </c>
      <c r="D2193" t="str">
        <f t="shared" si="1310"/>
        <v>COR22F373</v>
      </c>
      <c r="E2193" s="53" t="s">
        <v>238</v>
      </c>
      <c r="F2193" s="20">
        <v>1000</v>
      </c>
      <c r="G2193" s="74" t="s">
        <v>2455</v>
      </c>
      <c r="H2193" s="23" t="s">
        <v>146</v>
      </c>
      <c r="J2193" s="54" t="s">
        <v>1020</v>
      </c>
      <c r="K2193" s="22" t="s">
        <v>173</v>
      </c>
      <c r="L2193" s="54" t="s">
        <v>147</v>
      </c>
      <c r="M2193" s="22">
        <v>1</v>
      </c>
      <c r="N2193" s="54" t="s">
        <v>174</v>
      </c>
      <c r="T2193" s="54" t="s">
        <v>36</v>
      </c>
      <c r="U2193" s="22" t="s">
        <v>227</v>
      </c>
      <c r="AW2193" s="22"/>
      <c r="AX2193" s="20" t="str">
        <f t="shared" si="1317"/>
        <v>ncreator</v>
      </c>
      <c r="AY2193" s="20">
        <f t="shared" si="1317"/>
        <v>10</v>
      </c>
      <c r="AZ2193" s="20" t="str">
        <f t="shared" si="1317"/>
        <v>cotrcrea</v>
      </c>
      <c r="BA2193" s="20">
        <f t="shared" si="1317"/>
        <v>90</v>
      </c>
      <c r="BB2193" s="20" t="str">
        <f t="shared" si="1317"/>
        <v>nminer</v>
      </c>
      <c r="BC2193" s="20">
        <f t="shared" si="1317"/>
        <v>0</v>
      </c>
      <c r="BD2193" s="14"/>
      <c r="BJ2193" t="s">
        <v>239</v>
      </c>
      <c r="BK2193" t="s">
        <v>152</v>
      </c>
      <c r="BN2193" s="36">
        <v>73.5</v>
      </c>
      <c r="BQ2193">
        <f t="shared" si="1309"/>
        <v>1</v>
      </c>
      <c r="BR2193" s="38">
        <v>44737</v>
      </c>
      <c r="BS2193" s="22" t="s">
        <v>183</v>
      </c>
      <c r="BT2193" s="20" t="str">
        <f t="shared" si="1316"/>
        <v>BILLETFestival_COR22F373</v>
      </c>
      <c r="BV2193">
        <v>1</v>
      </c>
    </row>
    <row r="2194" spans="2:74" x14ac:dyDescent="0.3">
      <c r="B2194" s="20">
        <f t="shared" si="1311"/>
        <v>374</v>
      </c>
      <c r="C2194" s="22" t="str">
        <f t="shared" si="1312"/>
        <v>#374 Billet Festival</v>
      </c>
      <c r="D2194" t="str">
        <f t="shared" si="1310"/>
        <v>COR22F374</v>
      </c>
      <c r="E2194" s="53" t="s">
        <v>238</v>
      </c>
      <c r="F2194" s="20">
        <v>1000</v>
      </c>
      <c r="G2194" s="74" t="s">
        <v>2456</v>
      </c>
      <c r="H2194" s="23" t="s">
        <v>146</v>
      </c>
      <c r="J2194" s="54" t="s">
        <v>1020</v>
      </c>
      <c r="K2194" s="22" t="s">
        <v>173</v>
      </c>
      <c r="L2194" s="54" t="s">
        <v>147</v>
      </c>
      <c r="M2194" s="22">
        <v>1</v>
      </c>
      <c r="N2194" s="54" t="s">
        <v>174</v>
      </c>
      <c r="T2194" s="54" t="s">
        <v>36</v>
      </c>
      <c r="U2194" s="22" t="s">
        <v>227</v>
      </c>
      <c r="AW2194" s="22"/>
      <c r="AX2194" s="20" t="str">
        <f t="shared" si="1317"/>
        <v>ncreator</v>
      </c>
      <c r="AY2194" s="20">
        <f t="shared" si="1317"/>
        <v>10</v>
      </c>
      <c r="AZ2194" s="20" t="str">
        <f t="shared" si="1317"/>
        <v>cotrcrea</v>
      </c>
      <c r="BA2194" s="20">
        <f t="shared" si="1317"/>
        <v>90</v>
      </c>
      <c r="BB2194" s="20" t="str">
        <f t="shared" si="1317"/>
        <v>nminer</v>
      </c>
      <c r="BC2194" s="20">
        <f t="shared" si="1317"/>
        <v>0</v>
      </c>
      <c r="BD2194" s="14"/>
      <c r="BJ2194" t="s">
        <v>239</v>
      </c>
      <c r="BK2194" t="s">
        <v>152</v>
      </c>
      <c r="BN2194" s="36">
        <v>73.5</v>
      </c>
      <c r="BQ2194">
        <f t="shared" si="1309"/>
        <v>1</v>
      </c>
      <c r="BR2194" s="38">
        <v>44737</v>
      </c>
      <c r="BS2194" s="22" t="s">
        <v>183</v>
      </c>
      <c r="BT2194" s="20" t="str">
        <f t="shared" si="1316"/>
        <v>BILLETFestival_COR22F374</v>
      </c>
      <c r="BV2194">
        <v>1</v>
      </c>
    </row>
    <row r="2195" spans="2:74" x14ac:dyDescent="0.3">
      <c r="B2195" s="20">
        <f t="shared" si="1311"/>
        <v>375</v>
      </c>
      <c r="C2195" s="22" t="str">
        <f t="shared" si="1312"/>
        <v>#375 Billet Festival</v>
      </c>
      <c r="D2195" t="str">
        <f t="shared" si="1310"/>
        <v>COR22F375</v>
      </c>
      <c r="E2195" s="53" t="s">
        <v>238</v>
      </c>
      <c r="F2195" s="20">
        <v>1000</v>
      </c>
      <c r="G2195" s="74" t="s">
        <v>2457</v>
      </c>
      <c r="H2195" s="23" t="s">
        <v>146</v>
      </c>
      <c r="J2195" s="54" t="s">
        <v>1020</v>
      </c>
      <c r="K2195" s="22" t="s">
        <v>173</v>
      </c>
      <c r="L2195" s="54" t="s">
        <v>147</v>
      </c>
      <c r="M2195" s="22">
        <v>1</v>
      </c>
      <c r="N2195" s="54" t="s">
        <v>174</v>
      </c>
      <c r="T2195" s="54" t="s">
        <v>36</v>
      </c>
      <c r="U2195" s="22" t="s">
        <v>227</v>
      </c>
      <c r="AW2195" s="22"/>
      <c r="AX2195" s="20" t="str">
        <f t="shared" si="1317"/>
        <v>ncreator</v>
      </c>
      <c r="AY2195" s="20">
        <f t="shared" si="1317"/>
        <v>10</v>
      </c>
      <c r="AZ2195" s="20" t="str">
        <f t="shared" si="1317"/>
        <v>cotrcrea</v>
      </c>
      <c r="BA2195" s="20">
        <f t="shared" si="1317"/>
        <v>90</v>
      </c>
      <c r="BB2195" s="20" t="str">
        <f t="shared" si="1317"/>
        <v>nminer</v>
      </c>
      <c r="BC2195" s="20">
        <f t="shared" si="1317"/>
        <v>0</v>
      </c>
      <c r="BD2195" s="14"/>
      <c r="BJ2195" t="s">
        <v>239</v>
      </c>
      <c r="BK2195" t="s">
        <v>152</v>
      </c>
      <c r="BN2195" s="36">
        <v>73.5</v>
      </c>
      <c r="BQ2195">
        <f t="shared" si="1309"/>
        <v>1</v>
      </c>
      <c r="BR2195" s="38">
        <v>44737</v>
      </c>
      <c r="BS2195" s="22" t="s">
        <v>183</v>
      </c>
      <c r="BT2195" s="20" t="str">
        <f t="shared" si="1316"/>
        <v>BILLETFestival_COR22F375</v>
      </c>
      <c r="BV2195">
        <v>1</v>
      </c>
    </row>
    <row r="2196" spans="2:74" x14ac:dyDescent="0.3">
      <c r="B2196" s="20">
        <f t="shared" si="1311"/>
        <v>376</v>
      </c>
      <c r="C2196" s="22" t="str">
        <f t="shared" si="1312"/>
        <v>#376 Billet Festival</v>
      </c>
      <c r="D2196" t="str">
        <f t="shared" si="1310"/>
        <v>COR22F376</v>
      </c>
      <c r="E2196" s="53" t="s">
        <v>238</v>
      </c>
      <c r="F2196" s="20">
        <v>1000</v>
      </c>
      <c r="G2196" s="74" t="s">
        <v>2458</v>
      </c>
      <c r="H2196" s="23" t="s">
        <v>146</v>
      </c>
      <c r="J2196" s="54" t="s">
        <v>1020</v>
      </c>
      <c r="K2196" s="22" t="s">
        <v>173</v>
      </c>
      <c r="L2196" s="54" t="s">
        <v>147</v>
      </c>
      <c r="M2196" s="22">
        <v>1</v>
      </c>
      <c r="N2196" s="54" t="s">
        <v>174</v>
      </c>
      <c r="T2196" s="54" t="s">
        <v>36</v>
      </c>
      <c r="U2196" s="22" t="s">
        <v>227</v>
      </c>
      <c r="AW2196" s="22"/>
      <c r="AX2196" s="20" t="str">
        <f t="shared" si="1317"/>
        <v>ncreator</v>
      </c>
      <c r="AY2196" s="20">
        <f t="shared" si="1317"/>
        <v>10</v>
      </c>
      <c r="AZ2196" s="20" t="str">
        <f t="shared" si="1317"/>
        <v>cotrcrea</v>
      </c>
      <c r="BA2196" s="20">
        <f t="shared" si="1317"/>
        <v>90</v>
      </c>
      <c r="BB2196" s="20" t="str">
        <f t="shared" si="1317"/>
        <v>nminer</v>
      </c>
      <c r="BC2196" s="20">
        <f t="shared" si="1317"/>
        <v>0</v>
      </c>
      <c r="BD2196" s="14"/>
      <c r="BJ2196" t="s">
        <v>239</v>
      </c>
      <c r="BK2196" t="s">
        <v>152</v>
      </c>
      <c r="BN2196" s="36">
        <v>73.5</v>
      </c>
      <c r="BQ2196">
        <f t="shared" si="1309"/>
        <v>1</v>
      </c>
      <c r="BR2196" s="38">
        <v>44737</v>
      </c>
      <c r="BS2196" s="22" t="s">
        <v>183</v>
      </c>
      <c r="BT2196" s="20" t="str">
        <f t="shared" si="1316"/>
        <v>BILLETFestival_COR22F376</v>
      </c>
      <c r="BV2196">
        <v>1</v>
      </c>
    </row>
    <row r="2197" spans="2:74" x14ac:dyDescent="0.3">
      <c r="B2197" s="20">
        <f t="shared" si="1311"/>
        <v>377</v>
      </c>
      <c r="C2197" s="22" t="str">
        <f t="shared" si="1312"/>
        <v>#377 Billet Festival</v>
      </c>
      <c r="D2197" t="str">
        <f t="shared" si="1310"/>
        <v>COR22F377</v>
      </c>
      <c r="E2197" s="53" t="s">
        <v>238</v>
      </c>
      <c r="F2197" s="20">
        <v>1000</v>
      </c>
      <c r="G2197" s="74" t="s">
        <v>2459</v>
      </c>
      <c r="H2197" s="23" t="s">
        <v>146</v>
      </c>
      <c r="J2197" s="54" t="s">
        <v>1020</v>
      </c>
      <c r="K2197" s="22" t="s">
        <v>173</v>
      </c>
      <c r="L2197" s="54" t="s">
        <v>147</v>
      </c>
      <c r="M2197" s="22">
        <v>1</v>
      </c>
      <c r="N2197" s="54" t="s">
        <v>174</v>
      </c>
      <c r="T2197" s="54" t="s">
        <v>36</v>
      </c>
      <c r="U2197" s="22" t="s">
        <v>227</v>
      </c>
      <c r="AW2197" s="22"/>
      <c r="AX2197" s="20" t="str">
        <f t="shared" si="1317"/>
        <v>ncreator</v>
      </c>
      <c r="AY2197" s="20">
        <f t="shared" si="1317"/>
        <v>10</v>
      </c>
      <c r="AZ2197" s="20" t="str">
        <f t="shared" si="1317"/>
        <v>cotrcrea</v>
      </c>
      <c r="BA2197" s="20">
        <f t="shared" si="1317"/>
        <v>90</v>
      </c>
      <c r="BB2197" s="20" t="str">
        <f t="shared" si="1317"/>
        <v>nminer</v>
      </c>
      <c r="BC2197" s="20">
        <f t="shared" si="1317"/>
        <v>0</v>
      </c>
      <c r="BD2197" s="14"/>
      <c r="BJ2197" t="s">
        <v>239</v>
      </c>
      <c r="BK2197" t="s">
        <v>152</v>
      </c>
      <c r="BN2197" s="36">
        <v>73.5</v>
      </c>
      <c r="BQ2197">
        <f t="shared" si="1309"/>
        <v>1</v>
      </c>
      <c r="BR2197" s="38">
        <v>44737</v>
      </c>
      <c r="BS2197" s="22" t="s">
        <v>183</v>
      </c>
      <c r="BT2197" s="20" t="str">
        <f t="shared" si="1316"/>
        <v>BILLETFestival_COR22F377</v>
      </c>
      <c r="BV2197">
        <v>1</v>
      </c>
    </row>
    <row r="2198" spans="2:74" x14ac:dyDescent="0.3">
      <c r="B2198" s="20">
        <f t="shared" si="1311"/>
        <v>378</v>
      </c>
      <c r="C2198" s="22" t="str">
        <f t="shared" si="1312"/>
        <v>#378 Billet Festival</v>
      </c>
      <c r="D2198" t="str">
        <f t="shared" si="1310"/>
        <v>COR22F378</v>
      </c>
      <c r="E2198" s="53" t="s">
        <v>238</v>
      </c>
      <c r="F2198" s="20">
        <v>1000</v>
      </c>
      <c r="G2198" s="74" t="s">
        <v>2460</v>
      </c>
      <c r="H2198" s="23" t="s">
        <v>146</v>
      </c>
      <c r="J2198" s="54" t="s">
        <v>1020</v>
      </c>
      <c r="K2198" s="22" t="s">
        <v>173</v>
      </c>
      <c r="L2198" s="54" t="s">
        <v>147</v>
      </c>
      <c r="M2198" s="22">
        <v>1</v>
      </c>
      <c r="N2198" s="54" t="s">
        <v>174</v>
      </c>
      <c r="T2198" s="54" t="s">
        <v>36</v>
      </c>
      <c r="U2198" s="22" t="s">
        <v>227</v>
      </c>
      <c r="AW2198" s="22"/>
      <c r="AX2198" s="20" t="str">
        <f t="shared" si="1317"/>
        <v>ncreator</v>
      </c>
      <c r="AY2198" s="20">
        <f t="shared" si="1317"/>
        <v>10</v>
      </c>
      <c r="AZ2198" s="20" t="str">
        <f t="shared" si="1317"/>
        <v>cotrcrea</v>
      </c>
      <c r="BA2198" s="20">
        <f t="shared" si="1317"/>
        <v>90</v>
      </c>
      <c r="BB2198" s="20" t="str">
        <f t="shared" si="1317"/>
        <v>nminer</v>
      </c>
      <c r="BC2198" s="20">
        <f t="shared" si="1317"/>
        <v>0</v>
      </c>
      <c r="BD2198" s="14"/>
      <c r="BJ2198" t="s">
        <v>239</v>
      </c>
      <c r="BK2198" t="s">
        <v>152</v>
      </c>
      <c r="BN2198" s="36">
        <v>73.5</v>
      </c>
      <c r="BQ2198">
        <f t="shared" si="1309"/>
        <v>1</v>
      </c>
      <c r="BR2198" s="38">
        <v>44737</v>
      </c>
      <c r="BS2198" s="22" t="s">
        <v>183</v>
      </c>
      <c r="BT2198" s="20" t="str">
        <f t="shared" si="1316"/>
        <v>BILLETFestival_COR22F378</v>
      </c>
      <c r="BV2198">
        <v>1</v>
      </c>
    </row>
    <row r="2199" spans="2:74" x14ac:dyDescent="0.3">
      <c r="B2199" s="20">
        <f t="shared" si="1311"/>
        <v>379</v>
      </c>
      <c r="C2199" s="22" t="str">
        <f t="shared" si="1312"/>
        <v>#379 Billet Festival</v>
      </c>
      <c r="D2199" t="str">
        <f t="shared" si="1310"/>
        <v>COR22F379</v>
      </c>
      <c r="E2199" s="53" t="s">
        <v>238</v>
      </c>
      <c r="F2199" s="20">
        <v>1000</v>
      </c>
      <c r="G2199" s="74" t="s">
        <v>2461</v>
      </c>
      <c r="H2199" s="23" t="s">
        <v>146</v>
      </c>
      <c r="J2199" s="54" t="s">
        <v>1020</v>
      </c>
      <c r="K2199" s="22" t="s">
        <v>173</v>
      </c>
      <c r="L2199" s="54" t="s">
        <v>147</v>
      </c>
      <c r="M2199" s="22">
        <v>1</v>
      </c>
      <c r="N2199" s="54" t="s">
        <v>174</v>
      </c>
      <c r="T2199" s="54" t="s">
        <v>36</v>
      </c>
      <c r="U2199" s="22" t="s">
        <v>227</v>
      </c>
      <c r="AW2199" s="22"/>
      <c r="AX2199" s="20" t="str">
        <f t="shared" si="1317"/>
        <v>ncreator</v>
      </c>
      <c r="AY2199" s="20">
        <f t="shared" si="1317"/>
        <v>10</v>
      </c>
      <c r="AZ2199" s="20" t="str">
        <f t="shared" si="1317"/>
        <v>cotrcrea</v>
      </c>
      <c r="BA2199" s="20">
        <f t="shared" si="1317"/>
        <v>90</v>
      </c>
      <c r="BB2199" s="20" t="str">
        <f t="shared" si="1317"/>
        <v>nminer</v>
      </c>
      <c r="BC2199" s="20">
        <f t="shared" si="1317"/>
        <v>0</v>
      </c>
      <c r="BD2199" s="14"/>
      <c r="BJ2199" t="s">
        <v>239</v>
      </c>
      <c r="BK2199" t="s">
        <v>152</v>
      </c>
      <c r="BN2199" s="36">
        <v>73.5</v>
      </c>
      <c r="BQ2199">
        <f t="shared" si="1309"/>
        <v>1</v>
      </c>
      <c r="BR2199" s="38">
        <v>44737</v>
      </c>
      <c r="BS2199" s="22" t="s">
        <v>183</v>
      </c>
      <c r="BT2199" s="20" t="str">
        <f t="shared" si="1316"/>
        <v>BILLETFestival_COR22F379</v>
      </c>
      <c r="BV2199">
        <v>1</v>
      </c>
    </row>
    <row r="2200" spans="2:74" x14ac:dyDescent="0.3">
      <c r="B2200" s="20">
        <f t="shared" si="1311"/>
        <v>380</v>
      </c>
      <c r="C2200" s="22" t="str">
        <f t="shared" si="1312"/>
        <v>#380 Billet Festival</v>
      </c>
      <c r="D2200" t="str">
        <f t="shared" si="1310"/>
        <v>COR22F380</v>
      </c>
      <c r="E2200" s="53" t="s">
        <v>238</v>
      </c>
      <c r="F2200" s="20">
        <v>1000</v>
      </c>
      <c r="G2200" s="74" t="s">
        <v>2462</v>
      </c>
      <c r="H2200" s="23" t="s">
        <v>146</v>
      </c>
      <c r="J2200" s="54" t="s">
        <v>1020</v>
      </c>
      <c r="K2200" s="22" t="s">
        <v>173</v>
      </c>
      <c r="L2200" s="54" t="s">
        <v>147</v>
      </c>
      <c r="M2200" s="22">
        <v>1</v>
      </c>
      <c r="N2200" s="54" t="s">
        <v>174</v>
      </c>
      <c r="T2200" s="54" t="s">
        <v>36</v>
      </c>
      <c r="U2200" s="22" t="s">
        <v>227</v>
      </c>
      <c r="AW2200" s="22"/>
      <c r="AX2200" s="20" t="str">
        <f t="shared" si="1317"/>
        <v>ncreator</v>
      </c>
      <c r="AY2200" s="20">
        <f t="shared" si="1317"/>
        <v>10</v>
      </c>
      <c r="AZ2200" s="20" t="str">
        <f t="shared" si="1317"/>
        <v>cotrcrea</v>
      </c>
      <c r="BA2200" s="20">
        <f t="shared" si="1317"/>
        <v>90</v>
      </c>
      <c r="BB2200" s="20" t="str">
        <f t="shared" si="1317"/>
        <v>nminer</v>
      </c>
      <c r="BC2200" s="20">
        <f t="shared" si="1317"/>
        <v>0</v>
      </c>
      <c r="BD2200" s="14"/>
      <c r="BJ2200" t="s">
        <v>239</v>
      </c>
      <c r="BK2200" t="s">
        <v>152</v>
      </c>
      <c r="BN2200" s="36">
        <v>73.5</v>
      </c>
      <c r="BQ2200">
        <f t="shared" si="1309"/>
        <v>1</v>
      </c>
      <c r="BR2200" s="38">
        <v>44737</v>
      </c>
      <c r="BS2200" s="22" t="s">
        <v>183</v>
      </c>
      <c r="BT2200" s="20" t="str">
        <f t="shared" si="1316"/>
        <v>BILLETFestival_COR22F380</v>
      </c>
      <c r="BV2200">
        <v>1</v>
      </c>
    </row>
    <row r="2201" spans="2:74" x14ac:dyDescent="0.3">
      <c r="B2201" s="20">
        <f t="shared" si="1311"/>
        <v>381</v>
      </c>
      <c r="C2201" s="22" t="str">
        <f t="shared" si="1312"/>
        <v>#381 Billet Festival</v>
      </c>
      <c r="D2201" t="str">
        <f t="shared" si="1310"/>
        <v>COR22F381</v>
      </c>
      <c r="E2201" s="53" t="s">
        <v>238</v>
      </c>
      <c r="F2201" s="20">
        <v>1000</v>
      </c>
      <c r="G2201" s="74" t="s">
        <v>2463</v>
      </c>
      <c r="H2201" s="23" t="s">
        <v>146</v>
      </c>
      <c r="J2201" s="54" t="s">
        <v>1020</v>
      </c>
      <c r="K2201" s="22" t="s">
        <v>173</v>
      </c>
      <c r="L2201" s="54" t="s">
        <v>147</v>
      </c>
      <c r="M2201" s="22">
        <v>1</v>
      </c>
      <c r="N2201" s="54" t="s">
        <v>174</v>
      </c>
      <c r="T2201" s="54" t="s">
        <v>36</v>
      </c>
      <c r="U2201" s="22" t="s">
        <v>227</v>
      </c>
      <c r="AW2201" s="22"/>
      <c r="AX2201" s="20" t="str">
        <f t="shared" si="1317"/>
        <v>ncreator</v>
      </c>
      <c r="AY2201" s="20">
        <f t="shared" si="1317"/>
        <v>10</v>
      </c>
      <c r="AZ2201" s="20" t="str">
        <f t="shared" si="1317"/>
        <v>cotrcrea</v>
      </c>
      <c r="BA2201" s="20">
        <f t="shared" si="1317"/>
        <v>90</v>
      </c>
      <c r="BB2201" s="20" t="str">
        <f t="shared" si="1317"/>
        <v>nminer</v>
      </c>
      <c r="BC2201" s="20">
        <f t="shared" si="1317"/>
        <v>0</v>
      </c>
      <c r="BD2201" s="14"/>
      <c r="BJ2201" t="s">
        <v>239</v>
      </c>
      <c r="BK2201" t="s">
        <v>152</v>
      </c>
      <c r="BN2201" s="36">
        <v>73.5</v>
      </c>
      <c r="BQ2201">
        <f t="shared" si="1309"/>
        <v>1</v>
      </c>
      <c r="BR2201" s="38">
        <v>44737</v>
      </c>
      <c r="BS2201" s="22" t="s">
        <v>183</v>
      </c>
      <c r="BT2201" s="20" t="str">
        <f t="shared" si="1316"/>
        <v>BILLETFestival_COR22F381</v>
      </c>
      <c r="BV2201">
        <v>1</v>
      </c>
    </row>
    <row r="2202" spans="2:74" x14ac:dyDescent="0.3">
      <c r="B2202" s="20">
        <f t="shared" si="1311"/>
        <v>382</v>
      </c>
      <c r="C2202" s="22" t="str">
        <f t="shared" si="1312"/>
        <v>#382 Billet Festival</v>
      </c>
      <c r="D2202" t="str">
        <f t="shared" si="1310"/>
        <v>COR22F382</v>
      </c>
      <c r="E2202" s="53" t="s">
        <v>238</v>
      </c>
      <c r="F2202" s="20">
        <v>1000</v>
      </c>
      <c r="G2202" s="74" t="s">
        <v>2464</v>
      </c>
      <c r="H2202" s="23" t="s">
        <v>146</v>
      </c>
      <c r="J2202" s="54" t="s">
        <v>1020</v>
      </c>
      <c r="K2202" s="22" t="s">
        <v>173</v>
      </c>
      <c r="L2202" s="54" t="s">
        <v>147</v>
      </c>
      <c r="M2202" s="22">
        <v>1</v>
      </c>
      <c r="N2202" s="54" t="s">
        <v>174</v>
      </c>
      <c r="T2202" s="54" t="s">
        <v>36</v>
      </c>
      <c r="U2202" s="22" t="s">
        <v>227</v>
      </c>
      <c r="AW2202" s="22"/>
      <c r="AX2202" s="20" t="str">
        <f t="shared" si="1317"/>
        <v>ncreator</v>
      </c>
      <c r="AY2202" s="20">
        <f t="shared" si="1317"/>
        <v>10</v>
      </c>
      <c r="AZ2202" s="20" t="str">
        <f t="shared" si="1317"/>
        <v>cotrcrea</v>
      </c>
      <c r="BA2202" s="20">
        <f t="shared" si="1317"/>
        <v>90</v>
      </c>
      <c r="BB2202" s="20" t="str">
        <f t="shared" si="1317"/>
        <v>nminer</v>
      </c>
      <c r="BC2202" s="20">
        <f t="shared" si="1317"/>
        <v>0</v>
      </c>
      <c r="BD2202" s="14"/>
      <c r="BJ2202" t="s">
        <v>239</v>
      </c>
      <c r="BK2202" t="s">
        <v>152</v>
      </c>
      <c r="BN2202" s="36">
        <v>73.5</v>
      </c>
      <c r="BQ2202">
        <f t="shared" ref="BQ2202:BQ2265" si="1318">BV2202</f>
        <v>1</v>
      </c>
      <c r="BR2202" s="38">
        <v>44737</v>
      </c>
      <c r="BS2202" s="22" t="s">
        <v>183</v>
      </c>
      <c r="BT2202" s="20" t="str">
        <f t="shared" si="1316"/>
        <v>BILLETFestival_COR22F382</v>
      </c>
      <c r="BV2202">
        <v>1</v>
      </c>
    </row>
    <row r="2203" spans="2:74" x14ac:dyDescent="0.3">
      <c r="B2203" s="20">
        <f t="shared" si="1311"/>
        <v>383</v>
      </c>
      <c r="C2203" s="22" t="str">
        <f t="shared" si="1312"/>
        <v>#383 Billet Festival</v>
      </c>
      <c r="D2203" t="str">
        <f t="shared" si="1310"/>
        <v>COR22F383</v>
      </c>
      <c r="E2203" s="53" t="s">
        <v>238</v>
      </c>
      <c r="F2203" s="20">
        <v>1000</v>
      </c>
      <c r="G2203" s="74" t="s">
        <v>2465</v>
      </c>
      <c r="H2203" s="23" t="s">
        <v>146</v>
      </c>
      <c r="J2203" s="54" t="s">
        <v>1020</v>
      </c>
      <c r="K2203" s="22" t="s">
        <v>173</v>
      </c>
      <c r="L2203" s="54" t="s">
        <v>147</v>
      </c>
      <c r="M2203" s="22">
        <v>1</v>
      </c>
      <c r="N2203" s="54" t="s">
        <v>174</v>
      </c>
      <c r="T2203" s="54" t="s">
        <v>36</v>
      </c>
      <c r="U2203" s="22" t="s">
        <v>227</v>
      </c>
      <c r="AW2203" s="22"/>
      <c r="AX2203" s="20" t="str">
        <f t="shared" si="1317"/>
        <v>ncreator</v>
      </c>
      <c r="AY2203" s="20">
        <f t="shared" si="1317"/>
        <v>10</v>
      </c>
      <c r="AZ2203" s="20" t="str">
        <f t="shared" si="1317"/>
        <v>cotrcrea</v>
      </c>
      <c r="BA2203" s="20">
        <f t="shared" si="1317"/>
        <v>90</v>
      </c>
      <c r="BB2203" s="20" t="str">
        <f t="shared" si="1317"/>
        <v>nminer</v>
      </c>
      <c r="BC2203" s="20">
        <f t="shared" si="1317"/>
        <v>0</v>
      </c>
      <c r="BD2203" s="14"/>
      <c r="BJ2203" t="s">
        <v>239</v>
      </c>
      <c r="BK2203" t="s">
        <v>152</v>
      </c>
      <c r="BN2203" s="36">
        <v>73.5</v>
      </c>
      <c r="BQ2203">
        <f t="shared" si="1318"/>
        <v>1</v>
      </c>
      <c r="BR2203" s="38">
        <v>44737</v>
      </c>
      <c r="BS2203" s="22" t="s">
        <v>183</v>
      </c>
      <c r="BT2203" s="20" t="str">
        <f t="shared" si="1316"/>
        <v>BILLETFestival_COR22F383</v>
      </c>
      <c r="BV2203">
        <v>1</v>
      </c>
    </row>
    <row r="2204" spans="2:74" x14ac:dyDescent="0.3">
      <c r="B2204" s="20">
        <f t="shared" si="1311"/>
        <v>384</v>
      </c>
      <c r="C2204" s="22" t="str">
        <f t="shared" si="1312"/>
        <v>#384 Billet Festival</v>
      </c>
      <c r="D2204" t="str">
        <f t="shared" si="1310"/>
        <v>COR22F384</v>
      </c>
      <c r="E2204" s="53" t="s">
        <v>238</v>
      </c>
      <c r="F2204" s="20">
        <v>1000</v>
      </c>
      <c r="G2204" s="74" t="s">
        <v>2466</v>
      </c>
      <c r="H2204" s="23" t="s">
        <v>146</v>
      </c>
      <c r="J2204" s="54" t="s">
        <v>1020</v>
      </c>
      <c r="K2204" s="22" t="s">
        <v>173</v>
      </c>
      <c r="L2204" s="54" t="s">
        <v>147</v>
      </c>
      <c r="M2204" s="22">
        <v>1</v>
      </c>
      <c r="N2204" s="54" t="s">
        <v>174</v>
      </c>
      <c r="T2204" s="54" t="s">
        <v>36</v>
      </c>
      <c r="U2204" s="22" t="s">
        <v>227</v>
      </c>
      <c r="AW2204" s="22"/>
      <c r="AX2204" s="20" t="str">
        <f t="shared" si="1317"/>
        <v>ncreator</v>
      </c>
      <c r="AY2204" s="20">
        <f t="shared" si="1317"/>
        <v>10</v>
      </c>
      <c r="AZ2204" s="20" t="str">
        <f t="shared" si="1317"/>
        <v>cotrcrea</v>
      </c>
      <c r="BA2204" s="20">
        <f t="shared" si="1317"/>
        <v>90</v>
      </c>
      <c r="BB2204" s="20" t="str">
        <f t="shared" si="1317"/>
        <v>nminer</v>
      </c>
      <c r="BC2204" s="20">
        <f t="shared" si="1317"/>
        <v>0</v>
      </c>
      <c r="BD2204" s="14"/>
      <c r="BJ2204" t="s">
        <v>239</v>
      </c>
      <c r="BK2204" t="s">
        <v>152</v>
      </c>
      <c r="BN2204" s="36">
        <v>73.5</v>
      </c>
      <c r="BQ2204">
        <f t="shared" si="1318"/>
        <v>1</v>
      </c>
      <c r="BR2204" s="38">
        <v>44737</v>
      </c>
      <c r="BS2204" s="22" t="s">
        <v>183</v>
      </c>
      <c r="BT2204" s="20" t="str">
        <f t="shared" si="1316"/>
        <v>BILLETFestival_COR22F384</v>
      </c>
      <c r="BV2204">
        <v>1</v>
      </c>
    </row>
    <row r="2205" spans="2:74" x14ac:dyDescent="0.3">
      <c r="B2205" s="20">
        <f t="shared" si="1311"/>
        <v>385</v>
      </c>
      <c r="C2205" s="22" t="str">
        <f t="shared" si="1312"/>
        <v>#385 Billet Festival</v>
      </c>
      <c r="D2205" t="str">
        <f t="shared" ref="D2205:D2268" si="1319">"COR22F"&amp;B2205</f>
        <v>COR22F385</v>
      </c>
      <c r="E2205" s="53" t="s">
        <v>238</v>
      </c>
      <c r="F2205" s="20">
        <v>1000</v>
      </c>
      <c r="G2205" s="74" t="s">
        <v>2467</v>
      </c>
      <c r="H2205" s="23" t="s">
        <v>146</v>
      </c>
      <c r="J2205" s="54" t="s">
        <v>1020</v>
      </c>
      <c r="K2205" s="22" t="s">
        <v>173</v>
      </c>
      <c r="L2205" s="54" t="s">
        <v>147</v>
      </c>
      <c r="M2205" s="22">
        <v>1</v>
      </c>
      <c r="N2205" s="54" t="s">
        <v>174</v>
      </c>
      <c r="T2205" s="54" t="s">
        <v>36</v>
      </c>
      <c r="U2205" s="22" t="s">
        <v>227</v>
      </c>
      <c r="AW2205" s="22"/>
      <c r="AX2205" s="20" t="str">
        <f t="shared" si="1317"/>
        <v>ncreator</v>
      </c>
      <c r="AY2205" s="20">
        <f t="shared" si="1317"/>
        <v>10</v>
      </c>
      <c r="AZ2205" s="20" t="str">
        <f t="shared" si="1317"/>
        <v>cotrcrea</v>
      </c>
      <c r="BA2205" s="20">
        <f t="shared" si="1317"/>
        <v>90</v>
      </c>
      <c r="BB2205" s="20" t="str">
        <f t="shared" si="1317"/>
        <v>nminer</v>
      </c>
      <c r="BC2205" s="20">
        <f t="shared" si="1317"/>
        <v>0</v>
      </c>
      <c r="BD2205" s="14"/>
      <c r="BJ2205" t="s">
        <v>239</v>
      </c>
      <c r="BK2205" t="s">
        <v>152</v>
      </c>
      <c r="BN2205" s="36">
        <v>73.5</v>
      </c>
      <c r="BQ2205">
        <f t="shared" si="1318"/>
        <v>1</v>
      </c>
      <c r="BR2205" s="38">
        <v>44737</v>
      </c>
      <c r="BS2205" s="22" t="s">
        <v>183</v>
      </c>
      <c r="BT2205" s="20" t="str">
        <f t="shared" si="1316"/>
        <v>BILLETFestival_COR22F385</v>
      </c>
      <c r="BV2205">
        <v>1</v>
      </c>
    </row>
    <row r="2206" spans="2:74" x14ac:dyDescent="0.3">
      <c r="B2206" s="20">
        <f t="shared" ref="B2206:B2269" si="1320">+B2205+1</f>
        <v>386</v>
      </c>
      <c r="C2206" s="22" t="str">
        <f t="shared" ref="C2206:C2269" si="1321">"#"&amp;B2206&amp;" Billet Festival"</f>
        <v>#386 Billet Festival</v>
      </c>
      <c r="D2206" t="str">
        <f t="shared" si="1319"/>
        <v>COR22F386</v>
      </c>
      <c r="E2206" s="53" t="s">
        <v>238</v>
      </c>
      <c r="F2206" s="20">
        <v>1000</v>
      </c>
      <c r="G2206" s="74" t="s">
        <v>2468</v>
      </c>
      <c r="H2206" s="23" t="s">
        <v>146</v>
      </c>
      <c r="J2206" s="54" t="s">
        <v>1020</v>
      </c>
      <c r="K2206" s="22" t="s">
        <v>173</v>
      </c>
      <c r="L2206" s="54" t="s">
        <v>147</v>
      </c>
      <c r="M2206" s="22">
        <v>1</v>
      </c>
      <c r="N2206" s="54" t="s">
        <v>174</v>
      </c>
      <c r="T2206" s="54" t="s">
        <v>36</v>
      </c>
      <c r="U2206" s="22" t="s">
        <v>227</v>
      </c>
      <c r="AW2206" s="22"/>
      <c r="AX2206" s="20" t="str">
        <f t="shared" si="1317"/>
        <v>ncreator</v>
      </c>
      <c r="AY2206" s="20">
        <f t="shared" si="1317"/>
        <v>10</v>
      </c>
      <c r="AZ2206" s="20" t="str">
        <f t="shared" si="1317"/>
        <v>cotrcrea</v>
      </c>
      <c r="BA2206" s="20">
        <f t="shared" si="1317"/>
        <v>90</v>
      </c>
      <c r="BB2206" s="20" t="str">
        <f t="shared" si="1317"/>
        <v>nminer</v>
      </c>
      <c r="BC2206" s="20">
        <f t="shared" si="1317"/>
        <v>0</v>
      </c>
      <c r="BD2206" s="14"/>
      <c r="BJ2206" t="s">
        <v>239</v>
      </c>
      <c r="BK2206" t="s">
        <v>152</v>
      </c>
      <c r="BN2206" s="36">
        <v>73.5</v>
      </c>
      <c r="BQ2206">
        <f t="shared" si="1318"/>
        <v>1</v>
      </c>
      <c r="BR2206" s="38">
        <v>44737</v>
      </c>
      <c r="BS2206" s="22" t="s">
        <v>183</v>
      </c>
      <c r="BT2206" s="20" t="str">
        <f t="shared" si="1316"/>
        <v>BILLETFestival_COR22F386</v>
      </c>
      <c r="BV2206">
        <v>1</v>
      </c>
    </row>
    <row r="2207" spans="2:74" x14ac:dyDescent="0.3">
      <c r="B2207" s="20">
        <f t="shared" si="1320"/>
        <v>387</v>
      </c>
      <c r="C2207" s="22" t="str">
        <f t="shared" si="1321"/>
        <v>#387 Billet Festival</v>
      </c>
      <c r="D2207" t="str">
        <f t="shared" si="1319"/>
        <v>COR22F387</v>
      </c>
      <c r="E2207" s="53" t="s">
        <v>238</v>
      </c>
      <c r="F2207" s="20">
        <v>1000</v>
      </c>
      <c r="G2207" s="74" t="s">
        <v>2469</v>
      </c>
      <c r="H2207" s="23" t="s">
        <v>146</v>
      </c>
      <c r="J2207" s="54" t="s">
        <v>1020</v>
      </c>
      <c r="K2207" s="22" t="s">
        <v>173</v>
      </c>
      <c r="L2207" s="54" t="s">
        <v>147</v>
      </c>
      <c r="M2207" s="22">
        <v>1</v>
      </c>
      <c r="N2207" s="54" t="s">
        <v>174</v>
      </c>
      <c r="T2207" s="54" t="s">
        <v>36</v>
      </c>
      <c r="U2207" s="22" t="s">
        <v>227</v>
      </c>
      <c r="AW2207" s="22"/>
      <c r="AX2207" s="20" t="str">
        <f t="shared" si="1317"/>
        <v>ncreator</v>
      </c>
      <c r="AY2207" s="20">
        <f t="shared" si="1317"/>
        <v>10</v>
      </c>
      <c r="AZ2207" s="20" t="str">
        <f t="shared" si="1317"/>
        <v>cotrcrea</v>
      </c>
      <c r="BA2207" s="20">
        <f t="shared" si="1317"/>
        <v>90</v>
      </c>
      <c r="BB2207" s="20" t="str">
        <f t="shared" si="1317"/>
        <v>nminer</v>
      </c>
      <c r="BC2207" s="20">
        <f t="shared" si="1317"/>
        <v>0</v>
      </c>
      <c r="BD2207" s="14"/>
      <c r="BJ2207" t="s">
        <v>239</v>
      </c>
      <c r="BK2207" t="s">
        <v>152</v>
      </c>
      <c r="BN2207" s="36">
        <v>73.5</v>
      </c>
      <c r="BQ2207">
        <f t="shared" si="1318"/>
        <v>1</v>
      </c>
      <c r="BR2207" s="38">
        <v>44737</v>
      </c>
      <c r="BS2207" s="22" t="s">
        <v>183</v>
      </c>
      <c r="BT2207" s="20" t="str">
        <f t="shared" si="1316"/>
        <v>BILLETFestival_COR22F387</v>
      </c>
      <c r="BV2207">
        <v>1</v>
      </c>
    </row>
    <row r="2208" spans="2:74" x14ac:dyDescent="0.3">
      <c r="B2208" s="20">
        <f t="shared" si="1320"/>
        <v>388</v>
      </c>
      <c r="C2208" s="22" t="str">
        <f t="shared" si="1321"/>
        <v>#388 Billet Festival</v>
      </c>
      <c r="D2208" t="str">
        <f t="shared" si="1319"/>
        <v>COR22F388</v>
      </c>
      <c r="E2208" s="53" t="s">
        <v>238</v>
      </c>
      <c r="F2208" s="20">
        <v>1000</v>
      </c>
      <c r="G2208" s="74" t="s">
        <v>2470</v>
      </c>
      <c r="H2208" s="23" t="s">
        <v>146</v>
      </c>
      <c r="J2208" s="54" t="s">
        <v>1020</v>
      </c>
      <c r="K2208" s="22" t="s">
        <v>173</v>
      </c>
      <c r="L2208" s="54" t="s">
        <v>147</v>
      </c>
      <c r="M2208" s="22">
        <v>1</v>
      </c>
      <c r="N2208" s="54" t="s">
        <v>174</v>
      </c>
      <c r="T2208" s="54" t="s">
        <v>36</v>
      </c>
      <c r="U2208" s="22" t="s">
        <v>227</v>
      </c>
      <c r="AW2208" s="22"/>
      <c r="AX2208" s="20" t="str">
        <f t="shared" ref="AX2208:BC2223" si="1322">AX2207</f>
        <v>ncreator</v>
      </c>
      <c r="AY2208" s="20">
        <f t="shared" si="1322"/>
        <v>10</v>
      </c>
      <c r="AZ2208" s="20" t="str">
        <f t="shared" si="1322"/>
        <v>cotrcrea</v>
      </c>
      <c r="BA2208" s="20">
        <f t="shared" si="1322"/>
        <v>90</v>
      </c>
      <c r="BB2208" s="20" t="str">
        <f t="shared" si="1322"/>
        <v>nminer</v>
      </c>
      <c r="BC2208" s="20">
        <f t="shared" si="1322"/>
        <v>0</v>
      </c>
      <c r="BD2208" s="14"/>
      <c r="BJ2208" t="s">
        <v>239</v>
      </c>
      <c r="BK2208" t="s">
        <v>152</v>
      </c>
      <c r="BN2208" s="36">
        <v>73.5</v>
      </c>
      <c r="BQ2208">
        <f t="shared" si="1318"/>
        <v>1</v>
      </c>
      <c r="BR2208" s="38">
        <v>44737</v>
      </c>
      <c r="BS2208" s="22" t="s">
        <v>183</v>
      </c>
      <c r="BT2208" s="20" t="str">
        <f t="shared" si="1316"/>
        <v>BILLETFestival_COR22F388</v>
      </c>
      <c r="BV2208">
        <v>1</v>
      </c>
    </row>
    <row r="2209" spans="2:74" x14ac:dyDescent="0.3">
      <c r="B2209" s="20">
        <f t="shared" si="1320"/>
        <v>389</v>
      </c>
      <c r="C2209" s="22" t="str">
        <f t="shared" si="1321"/>
        <v>#389 Billet Festival</v>
      </c>
      <c r="D2209" t="str">
        <f t="shared" si="1319"/>
        <v>COR22F389</v>
      </c>
      <c r="E2209" s="53" t="s">
        <v>238</v>
      </c>
      <c r="F2209" s="20">
        <v>1000</v>
      </c>
      <c r="G2209" s="74" t="s">
        <v>2471</v>
      </c>
      <c r="H2209" s="23" t="s">
        <v>146</v>
      </c>
      <c r="J2209" s="54" t="s">
        <v>1020</v>
      </c>
      <c r="K2209" s="22" t="s">
        <v>173</v>
      </c>
      <c r="L2209" s="54" t="s">
        <v>147</v>
      </c>
      <c r="M2209" s="22">
        <v>1</v>
      </c>
      <c r="N2209" s="54" t="s">
        <v>174</v>
      </c>
      <c r="T2209" s="54" t="s">
        <v>36</v>
      </c>
      <c r="U2209" s="22" t="s">
        <v>227</v>
      </c>
      <c r="AW2209" s="22"/>
      <c r="AX2209" s="20" t="str">
        <f t="shared" si="1322"/>
        <v>ncreator</v>
      </c>
      <c r="AY2209" s="20">
        <f t="shared" si="1322"/>
        <v>10</v>
      </c>
      <c r="AZ2209" s="20" t="str">
        <f t="shared" si="1322"/>
        <v>cotrcrea</v>
      </c>
      <c r="BA2209" s="20">
        <f t="shared" si="1322"/>
        <v>90</v>
      </c>
      <c r="BB2209" s="20" t="str">
        <f t="shared" si="1322"/>
        <v>nminer</v>
      </c>
      <c r="BC2209" s="20">
        <f t="shared" si="1322"/>
        <v>0</v>
      </c>
      <c r="BD2209" s="14"/>
      <c r="BJ2209" t="s">
        <v>239</v>
      </c>
      <c r="BK2209" t="s">
        <v>152</v>
      </c>
      <c r="BN2209" s="36">
        <v>73.5</v>
      </c>
      <c r="BQ2209">
        <f t="shared" si="1318"/>
        <v>1</v>
      </c>
      <c r="BR2209" s="38">
        <v>44737</v>
      </c>
      <c r="BS2209" s="22" t="s">
        <v>183</v>
      </c>
      <c r="BT2209" s="20" t="str">
        <f t="shared" si="1316"/>
        <v>BILLETFestival_COR22F389</v>
      </c>
      <c r="BV2209">
        <v>1</v>
      </c>
    </row>
    <row r="2210" spans="2:74" x14ac:dyDescent="0.3">
      <c r="B2210" s="20">
        <f t="shared" si="1320"/>
        <v>390</v>
      </c>
      <c r="C2210" s="22" t="str">
        <f t="shared" si="1321"/>
        <v>#390 Billet Festival</v>
      </c>
      <c r="D2210" t="str">
        <f t="shared" si="1319"/>
        <v>COR22F390</v>
      </c>
      <c r="E2210" s="53" t="s">
        <v>238</v>
      </c>
      <c r="F2210" s="20">
        <v>1000</v>
      </c>
      <c r="G2210" s="74" t="s">
        <v>2472</v>
      </c>
      <c r="H2210" s="23" t="s">
        <v>146</v>
      </c>
      <c r="J2210" s="54" t="s">
        <v>1020</v>
      </c>
      <c r="K2210" s="22" t="s">
        <v>173</v>
      </c>
      <c r="L2210" s="54" t="s">
        <v>147</v>
      </c>
      <c r="M2210" s="22">
        <v>1</v>
      </c>
      <c r="N2210" s="54" t="s">
        <v>174</v>
      </c>
      <c r="T2210" s="54" t="s">
        <v>36</v>
      </c>
      <c r="U2210" s="22" t="s">
        <v>227</v>
      </c>
      <c r="AW2210" s="22"/>
      <c r="AX2210" s="20" t="str">
        <f t="shared" si="1322"/>
        <v>ncreator</v>
      </c>
      <c r="AY2210" s="20">
        <f t="shared" si="1322"/>
        <v>10</v>
      </c>
      <c r="AZ2210" s="20" t="str">
        <f t="shared" si="1322"/>
        <v>cotrcrea</v>
      </c>
      <c r="BA2210" s="20">
        <f t="shared" si="1322"/>
        <v>90</v>
      </c>
      <c r="BB2210" s="20" t="str">
        <f t="shared" si="1322"/>
        <v>nminer</v>
      </c>
      <c r="BC2210" s="20">
        <f t="shared" si="1322"/>
        <v>0</v>
      </c>
      <c r="BD2210" s="14"/>
      <c r="BJ2210" t="s">
        <v>239</v>
      </c>
      <c r="BK2210" t="s">
        <v>152</v>
      </c>
      <c r="BN2210" s="36">
        <v>73.5</v>
      </c>
      <c r="BQ2210">
        <f t="shared" si="1318"/>
        <v>1</v>
      </c>
      <c r="BR2210" s="38">
        <v>44737</v>
      </c>
      <c r="BS2210" s="22" t="s">
        <v>183</v>
      </c>
      <c r="BT2210" s="20" t="str">
        <f t="shared" si="1316"/>
        <v>BILLETFestival_COR22F390</v>
      </c>
      <c r="BV2210">
        <v>1</v>
      </c>
    </row>
    <row r="2211" spans="2:74" x14ac:dyDescent="0.3">
      <c r="B2211" s="20">
        <f t="shared" si="1320"/>
        <v>391</v>
      </c>
      <c r="C2211" s="22" t="str">
        <f t="shared" si="1321"/>
        <v>#391 Billet Festival</v>
      </c>
      <c r="D2211" t="str">
        <f t="shared" si="1319"/>
        <v>COR22F391</v>
      </c>
      <c r="E2211" s="53" t="s">
        <v>238</v>
      </c>
      <c r="F2211" s="20">
        <v>1000</v>
      </c>
      <c r="G2211" s="74" t="s">
        <v>2473</v>
      </c>
      <c r="H2211" s="23" t="s">
        <v>146</v>
      </c>
      <c r="J2211" s="54" t="s">
        <v>1020</v>
      </c>
      <c r="K2211" s="22" t="s">
        <v>173</v>
      </c>
      <c r="L2211" s="54" t="s">
        <v>147</v>
      </c>
      <c r="M2211" s="22">
        <v>1</v>
      </c>
      <c r="N2211" s="54" t="s">
        <v>174</v>
      </c>
      <c r="T2211" s="54" t="s">
        <v>36</v>
      </c>
      <c r="U2211" s="22" t="s">
        <v>227</v>
      </c>
      <c r="AW2211" s="22"/>
      <c r="AX2211" s="20" t="str">
        <f t="shared" si="1322"/>
        <v>ncreator</v>
      </c>
      <c r="AY2211" s="20">
        <f t="shared" si="1322"/>
        <v>10</v>
      </c>
      <c r="AZ2211" s="20" t="str">
        <f t="shared" si="1322"/>
        <v>cotrcrea</v>
      </c>
      <c r="BA2211" s="20">
        <f t="shared" si="1322"/>
        <v>90</v>
      </c>
      <c r="BB2211" s="20" t="str">
        <f t="shared" si="1322"/>
        <v>nminer</v>
      </c>
      <c r="BC2211" s="20">
        <f t="shared" si="1322"/>
        <v>0</v>
      </c>
      <c r="BD2211" s="14"/>
      <c r="BJ2211" t="s">
        <v>239</v>
      </c>
      <c r="BK2211" t="s">
        <v>152</v>
      </c>
      <c r="BN2211" s="36">
        <v>73.5</v>
      </c>
      <c r="BQ2211">
        <f t="shared" si="1318"/>
        <v>1</v>
      </c>
      <c r="BR2211" s="38">
        <v>44737</v>
      </c>
      <c r="BS2211" s="22" t="s">
        <v>183</v>
      </c>
      <c r="BT2211" s="20" t="str">
        <f t="shared" si="1316"/>
        <v>BILLETFestival_COR22F391</v>
      </c>
      <c r="BV2211">
        <v>1</v>
      </c>
    </row>
    <row r="2212" spans="2:74" x14ac:dyDescent="0.3">
      <c r="B2212" s="20">
        <f t="shared" si="1320"/>
        <v>392</v>
      </c>
      <c r="C2212" s="22" t="str">
        <f t="shared" si="1321"/>
        <v>#392 Billet Festival</v>
      </c>
      <c r="D2212" t="str">
        <f t="shared" si="1319"/>
        <v>COR22F392</v>
      </c>
      <c r="E2212" s="53" t="s">
        <v>238</v>
      </c>
      <c r="F2212" s="20">
        <v>1000</v>
      </c>
      <c r="G2212" s="74" t="s">
        <v>2474</v>
      </c>
      <c r="H2212" s="23" t="s">
        <v>146</v>
      </c>
      <c r="J2212" s="54" t="s">
        <v>1020</v>
      </c>
      <c r="K2212" s="22" t="s">
        <v>173</v>
      </c>
      <c r="L2212" s="54" t="s">
        <v>147</v>
      </c>
      <c r="M2212" s="22">
        <v>1</v>
      </c>
      <c r="N2212" s="54" t="s">
        <v>174</v>
      </c>
      <c r="T2212" s="54" t="s">
        <v>36</v>
      </c>
      <c r="U2212" s="22" t="s">
        <v>227</v>
      </c>
      <c r="AW2212" s="22"/>
      <c r="AX2212" s="20" t="str">
        <f t="shared" si="1322"/>
        <v>ncreator</v>
      </c>
      <c r="AY2212" s="20">
        <f t="shared" si="1322"/>
        <v>10</v>
      </c>
      <c r="AZ2212" s="20" t="str">
        <f t="shared" si="1322"/>
        <v>cotrcrea</v>
      </c>
      <c r="BA2212" s="20">
        <f t="shared" si="1322"/>
        <v>90</v>
      </c>
      <c r="BB2212" s="20" t="str">
        <f t="shared" si="1322"/>
        <v>nminer</v>
      </c>
      <c r="BC2212" s="20">
        <f t="shared" si="1322"/>
        <v>0</v>
      </c>
      <c r="BD2212" s="14"/>
      <c r="BJ2212" t="s">
        <v>239</v>
      </c>
      <c r="BK2212" t="s">
        <v>152</v>
      </c>
      <c r="BN2212" s="36">
        <v>73.5</v>
      </c>
      <c r="BQ2212">
        <f t="shared" si="1318"/>
        <v>1</v>
      </c>
      <c r="BR2212" s="38">
        <v>44737</v>
      </c>
      <c r="BS2212" s="22" t="s">
        <v>183</v>
      </c>
      <c r="BT2212" s="20" t="str">
        <f t="shared" si="1316"/>
        <v>BILLETFestival_COR22F392</v>
      </c>
      <c r="BV2212">
        <v>1</v>
      </c>
    </row>
    <row r="2213" spans="2:74" x14ac:dyDescent="0.3">
      <c r="B2213" s="20">
        <f t="shared" si="1320"/>
        <v>393</v>
      </c>
      <c r="C2213" s="22" t="str">
        <f t="shared" si="1321"/>
        <v>#393 Billet Festival</v>
      </c>
      <c r="D2213" t="str">
        <f t="shared" si="1319"/>
        <v>COR22F393</v>
      </c>
      <c r="E2213" s="53" t="s">
        <v>238</v>
      </c>
      <c r="F2213" s="20">
        <v>1000</v>
      </c>
      <c r="G2213" s="74" t="s">
        <v>2475</v>
      </c>
      <c r="H2213" s="23" t="s">
        <v>146</v>
      </c>
      <c r="J2213" s="54" t="s">
        <v>1020</v>
      </c>
      <c r="K2213" s="22" t="s">
        <v>173</v>
      </c>
      <c r="L2213" s="54" t="s">
        <v>147</v>
      </c>
      <c r="M2213" s="22">
        <v>1</v>
      </c>
      <c r="N2213" s="54" t="s">
        <v>174</v>
      </c>
      <c r="T2213" s="54" t="s">
        <v>36</v>
      </c>
      <c r="U2213" s="22" t="s">
        <v>227</v>
      </c>
      <c r="AW2213" s="22"/>
      <c r="AX2213" s="20" t="str">
        <f t="shared" si="1322"/>
        <v>ncreator</v>
      </c>
      <c r="AY2213" s="20">
        <f t="shared" si="1322"/>
        <v>10</v>
      </c>
      <c r="AZ2213" s="20" t="str">
        <f t="shared" si="1322"/>
        <v>cotrcrea</v>
      </c>
      <c r="BA2213" s="20">
        <f t="shared" si="1322"/>
        <v>90</v>
      </c>
      <c r="BB2213" s="20" t="str">
        <f t="shared" si="1322"/>
        <v>nminer</v>
      </c>
      <c r="BC2213" s="20">
        <f t="shared" si="1322"/>
        <v>0</v>
      </c>
      <c r="BD2213" s="14"/>
      <c r="BJ2213" t="s">
        <v>239</v>
      </c>
      <c r="BK2213" t="s">
        <v>152</v>
      </c>
      <c r="BN2213" s="36">
        <v>73.5</v>
      </c>
      <c r="BQ2213">
        <f t="shared" si="1318"/>
        <v>1</v>
      </c>
      <c r="BR2213" s="38">
        <v>44737</v>
      </c>
      <c r="BS2213" s="22" t="s">
        <v>183</v>
      </c>
      <c r="BT2213" s="20" t="str">
        <f t="shared" si="1316"/>
        <v>BILLETFestival_COR22F393</v>
      </c>
      <c r="BV2213">
        <v>1</v>
      </c>
    </row>
    <row r="2214" spans="2:74" x14ac:dyDescent="0.3">
      <c r="B2214" s="20">
        <f t="shared" si="1320"/>
        <v>394</v>
      </c>
      <c r="C2214" s="22" t="str">
        <f t="shared" si="1321"/>
        <v>#394 Billet Festival</v>
      </c>
      <c r="D2214" t="str">
        <f t="shared" si="1319"/>
        <v>COR22F394</v>
      </c>
      <c r="E2214" s="53" t="s">
        <v>238</v>
      </c>
      <c r="F2214" s="20">
        <v>1000</v>
      </c>
      <c r="G2214" s="74" t="s">
        <v>2476</v>
      </c>
      <c r="H2214" s="23" t="s">
        <v>146</v>
      </c>
      <c r="J2214" s="54" t="s">
        <v>1020</v>
      </c>
      <c r="K2214" s="22" t="s">
        <v>173</v>
      </c>
      <c r="L2214" s="54" t="s">
        <v>147</v>
      </c>
      <c r="M2214" s="22">
        <v>1</v>
      </c>
      <c r="N2214" s="54" t="s">
        <v>174</v>
      </c>
      <c r="T2214" s="54" t="s">
        <v>36</v>
      </c>
      <c r="U2214" s="22" t="s">
        <v>227</v>
      </c>
      <c r="AW2214" s="22"/>
      <c r="AX2214" s="20" t="str">
        <f t="shared" si="1322"/>
        <v>ncreator</v>
      </c>
      <c r="AY2214" s="20">
        <f t="shared" si="1322"/>
        <v>10</v>
      </c>
      <c r="AZ2214" s="20" t="str">
        <f t="shared" si="1322"/>
        <v>cotrcrea</v>
      </c>
      <c r="BA2214" s="20">
        <f t="shared" si="1322"/>
        <v>90</v>
      </c>
      <c r="BB2214" s="20" t="str">
        <f t="shared" si="1322"/>
        <v>nminer</v>
      </c>
      <c r="BC2214" s="20">
        <f t="shared" si="1322"/>
        <v>0</v>
      </c>
      <c r="BD2214" s="14"/>
      <c r="BJ2214" t="s">
        <v>239</v>
      </c>
      <c r="BK2214" t="s">
        <v>152</v>
      </c>
      <c r="BN2214" s="36">
        <v>73.5</v>
      </c>
      <c r="BQ2214">
        <f t="shared" si="1318"/>
        <v>1</v>
      </c>
      <c r="BR2214" s="38">
        <v>44737</v>
      </c>
      <c r="BS2214" s="22" t="s">
        <v>183</v>
      </c>
      <c r="BT2214" s="20" t="str">
        <f t="shared" si="1316"/>
        <v>BILLETFestival_COR22F394</v>
      </c>
      <c r="BV2214">
        <v>1</v>
      </c>
    </row>
    <row r="2215" spans="2:74" x14ac:dyDescent="0.3">
      <c r="B2215" s="20">
        <f t="shared" si="1320"/>
        <v>395</v>
      </c>
      <c r="C2215" s="22" t="str">
        <f t="shared" si="1321"/>
        <v>#395 Billet Festival</v>
      </c>
      <c r="D2215" t="str">
        <f t="shared" si="1319"/>
        <v>COR22F395</v>
      </c>
      <c r="E2215" s="53" t="s">
        <v>238</v>
      </c>
      <c r="F2215" s="20">
        <v>1000</v>
      </c>
      <c r="G2215" s="74" t="s">
        <v>2477</v>
      </c>
      <c r="H2215" s="23" t="s">
        <v>146</v>
      </c>
      <c r="J2215" s="54" t="s">
        <v>1020</v>
      </c>
      <c r="K2215" s="22" t="s">
        <v>173</v>
      </c>
      <c r="L2215" s="54" t="s">
        <v>147</v>
      </c>
      <c r="M2215" s="22">
        <v>1</v>
      </c>
      <c r="N2215" s="54" t="s">
        <v>174</v>
      </c>
      <c r="T2215" s="54" t="s">
        <v>36</v>
      </c>
      <c r="U2215" s="22" t="s">
        <v>227</v>
      </c>
      <c r="AW2215" s="22"/>
      <c r="AX2215" s="20" t="str">
        <f t="shared" si="1322"/>
        <v>ncreator</v>
      </c>
      <c r="AY2215" s="20">
        <f t="shared" si="1322"/>
        <v>10</v>
      </c>
      <c r="AZ2215" s="20" t="str">
        <f t="shared" si="1322"/>
        <v>cotrcrea</v>
      </c>
      <c r="BA2215" s="20">
        <f t="shared" si="1322"/>
        <v>90</v>
      </c>
      <c r="BB2215" s="20" t="str">
        <f t="shared" si="1322"/>
        <v>nminer</v>
      </c>
      <c r="BC2215" s="20">
        <f t="shared" si="1322"/>
        <v>0</v>
      </c>
      <c r="BD2215" s="14"/>
      <c r="BJ2215" t="s">
        <v>239</v>
      </c>
      <c r="BK2215" t="s">
        <v>152</v>
      </c>
      <c r="BN2215" s="36">
        <v>73.5</v>
      </c>
      <c r="BQ2215">
        <f t="shared" si="1318"/>
        <v>1</v>
      </c>
      <c r="BR2215" s="38">
        <v>44737</v>
      </c>
      <c r="BS2215" s="22" t="s">
        <v>183</v>
      </c>
      <c r="BT2215" s="20" t="str">
        <f t="shared" si="1316"/>
        <v>BILLETFestival_COR22F395</v>
      </c>
      <c r="BV2215">
        <v>1</v>
      </c>
    </row>
    <row r="2216" spans="2:74" x14ac:dyDescent="0.3">
      <c r="B2216" s="20">
        <f t="shared" si="1320"/>
        <v>396</v>
      </c>
      <c r="C2216" s="22" t="str">
        <f t="shared" si="1321"/>
        <v>#396 Billet Festival</v>
      </c>
      <c r="D2216" t="str">
        <f t="shared" si="1319"/>
        <v>COR22F396</v>
      </c>
      <c r="E2216" s="53" t="s">
        <v>238</v>
      </c>
      <c r="F2216" s="20">
        <v>1000</v>
      </c>
      <c r="G2216" s="74" t="s">
        <v>2478</v>
      </c>
      <c r="H2216" s="23" t="s">
        <v>146</v>
      </c>
      <c r="J2216" s="54" t="s">
        <v>1020</v>
      </c>
      <c r="K2216" s="22" t="s">
        <v>173</v>
      </c>
      <c r="L2216" s="54" t="s">
        <v>147</v>
      </c>
      <c r="M2216" s="22">
        <v>1</v>
      </c>
      <c r="N2216" s="54" t="s">
        <v>174</v>
      </c>
      <c r="T2216" s="54" t="s">
        <v>36</v>
      </c>
      <c r="U2216" s="22" t="s">
        <v>227</v>
      </c>
      <c r="AW2216" s="22"/>
      <c r="AX2216" s="20" t="str">
        <f t="shared" si="1322"/>
        <v>ncreator</v>
      </c>
      <c r="AY2216" s="20">
        <f t="shared" si="1322"/>
        <v>10</v>
      </c>
      <c r="AZ2216" s="20" t="str">
        <f t="shared" si="1322"/>
        <v>cotrcrea</v>
      </c>
      <c r="BA2216" s="20">
        <f t="shared" si="1322"/>
        <v>90</v>
      </c>
      <c r="BB2216" s="20" t="str">
        <f t="shared" si="1322"/>
        <v>nminer</v>
      </c>
      <c r="BC2216" s="20">
        <f t="shared" si="1322"/>
        <v>0</v>
      </c>
      <c r="BD2216" s="14"/>
      <c r="BJ2216" t="s">
        <v>239</v>
      </c>
      <c r="BK2216" t="s">
        <v>152</v>
      </c>
      <c r="BN2216" s="36">
        <v>73.5</v>
      </c>
      <c r="BQ2216">
        <f t="shared" si="1318"/>
        <v>1</v>
      </c>
      <c r="BR2216" s="38">
        <v>44737</v>
      </c>
      <c r="BS2216" s="22" t="s">
        <v>183</v>
      </c>
      <c r="BT2216" s="20" t="str">
        <f t="shared" si="1316"/>
        <v>BILLETFestival_COR22F396</v>
      </c>
      <c r="BV2216">
        <v>1</v>
      </c>
    </row>
    <row r="2217" spans="2:74" x14ac:dyDescent="0.3">
      <c r="B2217" s="20">
        <f t="shared" si="1320"/>
        <v>397</v>
      </c>
      <c r="C2217" s="22" t="str">
        <f t="shared" si="1321"/>
        <v>#397 Billet Festival</v>
      </c>
      <c r="D2217" t="str">
        <f t="shared" si="1319"/>
        <v>COR22F397</v>
      </c>
      <c r="E2217" s="53" t="s">
        <v>238</v>
      </c>
      <c r="F2217" s="20">
        <v>1000</v>
      </c>
      <c r="G2217" s="74" t="s">
        <v>2479</v>
      </c>
      <c r="H2217" s="23" t="s">
        <v>146</v>
      </c>
      <c r="J2217" s="54" t="s">
        <v>1020</v>
      </c>
      <c r="K2217" s="22" t="s">
        <v>173</v>
      </c>
      <c r="L2217" s="54" t="s">
        <v>147</v>
      </c>
      <c r="M2217" s="22">
        <v>1</v>
      </c>
      <c r="N2217" s="54" t="s">
        <v>174</v>
      </c>
      <c r="T2217" s="54" t="s">
        <v>36</v>
      </c>
      <c r="U2217" s="22" t="s">
        <v>227</v>
      </c>
      <c r="AW2217" s="22"/>
      <c r="AX2217" s="20" t="str">
        <f t="shared" si="1322"/>
        <v>ncreator</v>
      </c>
      <c r="AY2217" s="20">
        <f t="shared" si="1322"/>
        <v>10</v>
      </c>
      <c r="AZ2217" s="20" t="str">
        <f t="shared" si="1322"/>
        <v>cotrcrea</v>
      </c>
      <c r="BA2217" s="20">
        <f t="shared" si="1322"/>
        <v>90</v>
      </c>
      <c r="BB2217" s="20" t="str">
        <f t="shared" si="1322"/>
        <v>nminer</v>
      </c>
      <c r="BC2217" s="20">
        <f t="shared" si="1322"/>
        <v>0</v>
      </c>
      <c r="BD2217" s="14"/>
      <c r="BJ2217" t="s">
        <v>239</v>
      </c>
      <c r="BK2217" t="s">
        <v>152</v>
      </c>
      <c r="BN2217" s="36">
        <v>73.5</v>
      </c>
      <c r="BQ2217">
        <f t="shared" si="1318"/>
        <v>1</v>
      </c>
      <c r="BR2217" s="38">
        <v>44737</v>
      </c>
      <c r="BS2217" s="22" t="s">
        <v>183</v>
      </c>
      <c r="BT2217" s="20" t="str">
        <f t="shared" si="1316"/>
        <v>BILLETFestival_COR22F397</v>
      </c>
      <c r="BV2217">
        <v>1</v>
      </c>
    </row>
    <row r="2218" spans="2:74" x14ac:dyDescent="0.3">
      <c r="B2218" s="20">
        <f t="shared" si="1320"/>
        <v>398</v>
      </c>
      <c r="C2218" s="22" t="str">
        <f t="shared" si="1321"/>
        <v>#398 Billet Festival</v>
      </c>
      <c r="D2218" t="str">
        <f t="shared" si="1319"/>
        <v>COR22F398</v>
      </c>
      <c r="E2218" s="53" t="s">
        <v>238</v>
      </c>
      <c r="F2218" s="20">
        <v>1000</v>
      </c>
      <c r="G2218" s="74" t="s">
        <v>2480</v>
      </c>
      <c r="H2218" s="23" t="s">
        <v>146</v>
      </c>
      <c r="J2218" s="54" t="s">
        <v>1020</v>
      </c>
      <c r="K2218" s="22" t="s">
        <v>173</v>
      </c>
      <c r="L2218" s="54" t="s">
        <v>147</v>
      </c>
      <c r="M2218" s="22">
        <v>1</v>
      </c>
      <c r="N2218" s="54" t="s">
        <v>174</v>
      </c>
      <c r="T2218" s="54" t="s">
        <v>36</v>
      </c>
      <c r="U2218" s="22" t="s">
        <v>227</v>
      </c>
      <c r="AW2218" s="22"/>
      <c r="AX2218" s="20" t="str">
        <f t="shared" si="1322"/>
        <v>ncreator</v>
      </c>
      <c r="AY2218" s="20">
        <f t="shared" si="1322"/>
        <v>10</v>
      </c>
      <c r="AZ2218" s="20" t="str">
        <f t="shared" si="1322"/>
        <v>cotrcrea</v>
      </c>
      <c r="BA2218" s="20">
        <f t="shared" si="1322"/>
        <v>90</v>
      </c>
      <c r="BB2218" s="20" t="str">
        <f t="shared" si="1322"/>
        <v>nminer</v>
      </c>
      <c r="BC2218" s="20">
        <f t="shared" si="1322"/>
        <v>0</v>
      </c>
      <c r="BD2218" s="14"/>
      <c r="BJ2218" t="s">
        <v>239</v>
      </c>
      <c r="BK2218" t="s">
        <v>152</v>
      </c>
      <c r="BN2218" s="36">
        <v>73.5</v>
      </c>
      <c r="BQ2218">
        <f t="shared" si="1318"/>
        <v>1</v>
      </c>
      <c r="BR2218" s="38">
        <v>44737</v>
      </c>
      <c r="BS2218" s="22" t="s">
        <v>183</v>
      </c>
      <c r="BT2218" s="20" t="str">
        <f t="shared" si="1316"/>
        <v>BILLETFestival_COR22F398</v>
      </c>
      <c r="BV2218">
        <v>1</v>
      </c>
    </row>
    <row r="2219" spans="2:74" x14ac:dyDescent="0.3">
      <c r="B2219" s="20">
        <f t="shared" si="1320"/>
        <v>399</v>
      </c>
      <c r="C2219" s="22" t="str">
        <f t="shared" si="1321"/>
        <v>#399 Billet Festival</v>
      </c>
      <c r="D2219" t="str">
        <f t="shared" si="1319"/>
        <v>COR22F399</v>
      </c>
      <c r="E2219" s="53" t="s">
        <v>238</v>
      </c>
      <c r="F2219" s="20">
        <v>1000</v>
      </c>
      <c r="G2219" s="74" t="s">
        <v>2481</v>
      </c>
      <c r="H2219" s="23" t="s">
        <v>146</v>
      </c>
      <c r="J2219" s="54" t="s">
        <v>1020</v>
      </c>
      <c r="K2219" s="22" t="s">
        <v>173</v>
      </c>
      <c r="L2219" s="54" t="s">
        <v>147</v>
      </c>
      <c r="M2219" s="22">
        <v>1</v>
      </c>
      <c r="N2219" s="54" t="s">
        <v>174</v>
      </c>
      <c r="T2219" s="54" t="s">
        <v>36</v>
      </c>
      <c r="U2219" s="22" t="s">
        <v>227</v>
      </c>
      <c r="AW2219" s="22"/>
      <c r="AX2219" s="20" t="str">
        <f t="shared" si="1322"/>
        <v>ncreator</v>
      </c>
      <c r="AY2219" s="20">
        <f t="shared" si="1322"/>
        <v>10</v>
      </c>
      <c r="AZ2219" s="20" t="str">
        <f t="shared" si="1322"/>
        <v>cotrcrea</v>
      </c>
      <c r="BA2219" s="20">
        <f t="shared" si="1322"/>
        <v>90</v>
      </c>
      <c r="BB2219" s="20" t="str">
        <f t="shared" si="1322"/>
        <v>nminer</v>
      </c>
      <c r="BC2219" s="20">
        <f t="shared" si="1322"/>
        <v>0</v>
      </c>
      <c r="BD2219" s="14"/>
      <c r="BJ2219" t="s">
        <v>239</v>
      </c>
      <c r="BK2219" t="s">
        <v>152</v>
      </c>
      <c r="BN2219" s="36">
        <v>73.5</v>
      </c>
      <c r="BQ2219">
        <f t="shared" si="1318"/>
        <v>1</v>
      </c>
      <c r="BR2219" s="38">
        <v>44737</v>
      </c>
      <c r="BS2219" s="22" t="s">
        <v>183</v>
      </c>
      <c r="BT2219" s="20" t="str">
        <f t="shared" si="1316"/>
        <v>BILLETFestival_COR22F399</v>
      </c>
      <c r="BV2219">
        <v>1</v>
      </c>
    </row>
    <row r="2220" spans="2:74" x14ac:dyDescent="0.3">
      <c r="B2220" s="20">
        <f t="shared" si="1320"/>
        <v>400</v>
      </c>
      <c r="C2220" s="22" t="str">
        <f t="shared" si="1321"/>
        <v>#400 Billet Festival</v>
      </c>
      <c r="D2220" t="str">
        <f t="shared" si="1319"/>
        <v>COR22F400</v>
      </c>
      <c r="E2220" s="53" t="s">
        <v>238</v>
      </c>
      <c r="F2220" s="20">
        <v>1000</v>
      </c>
      <c r="G2220" s="74" t="s">
        <v>2482</v>
      </c>
      <c r="H2220" s="23" t="s">
        <v>146</v>
      </c>
      <c r="J2220" s="54" t="s">
        <v>1020</v>
      </c>
      <c r="K2220" s="22" t="s">
        <v>173</v>
      </c>
      <c r="L2220" s="54" t="s">
        <v>147</v>
      </c>
      <c r="M2220" s="22">
        <v>1</v>
      </c>
      <c r="N2220" s="54" t="s">
        <v>174</v>
      </c>
      <c r="T2220" s="54" t="s">
        <v>36</v>
      </c>
      <c r="U2220" s="22" t="s">
        <v>227</v>
      </c>
      <c r="AW2220" s="22"/>
      <c r="AX2220" s="20" t="str">
        <f t="shared" si="1322"/>
        <v>ncreator</v>
      </c>
      <c r="AY2220" s="20">
        <f t="shared" si="1322"/>
        <v>10</v>
      </c>
      <c r="AZ2220" s="20" t="str">
        <f t="shared" si="1322"/>
        <v>cotrcrea</v>
      </c>
      <c r="BA2220" s="20">
        <f t="shared" si="1322"/>
        <v>90</v>
      </c>
      <c r="BB2220" s="20" t="str">
        <f t="shared" si="1322"/>
        <v>nminer</v>
      </c>
      <c r="BC2220" s="20">
        <f t="shared" si="1322"/>
        <v>0</v>
      </c>
      <c r="BD2220" s="14"/>
      <c r="BJ2220" t="s">
        <v>239</v>
      </c>
      <c r="BK2220" t="s">
        <v>152</v>
      </c>
      <c r="BN2220" s="36">
        <v>73.5</v>
      </c>
      <c r="BQ2220">
        <f t="shared" si="1318"/>
        <v>1</v>
      </c>
      <c r="BR2220" s="38">
        <v>44737</v>
      </c>
      <c r="BS2220" s="22" t="s">
        <v>183</v>
      </c>
      <c r="BT2220" s="20" t="str">
        <f t="shared" si="1316"/>
        <v>BILLETFestival_COR22F400</v>
      </c>
      <c r="BV2220">
        <v>1</v>
      </c>
    </row>
    <row r="2221" spans="2:74" x14ac:dyDescent="0.3">
      <c r="B2221" s="20">
        <f t="shared" si="1320"/>
        <v>401</v>
      </c>
      <c r="C2221" s="22" t="str">
        <f t="shared" si="1321"/>
        <v>#401 Billet Festival</v>
      </c>
      <c r="D2221" t="str">
        <f t="shared" si="1319"/>
        <v>COR22F401</v>
      </c>
      <c r="E2221" s="53" t="s">
        <v>238</v>
      </c>
      <c r="F2221" s="20">
        <v>1000</v>
      </c>
      <c r="G2221" s="74" t="s">
        <v>2483</v>
      </c>
      <c r="H2221" s="23" t="s">
        <v>146</v>
      </c>
      <c r="J2221" s="54" t="s">
        <v>1020</v>
      </c>
      <c r="K2221" s="22" t="s">
        <v>173</v>
      </c>
      <c r="L2221" s="54" t="s">
        <v>147</v>
      </c>
      <c r="M2221" s="22">
        <v>1</v>
      </c>
      <c r="N2221" s="54" t="s">
        <v>174</v>
      </c>
      <c r="T2221" s="54" t="s">
        <v>36</v>
      </c>
      <c r="U2221" s="22" t="s">
        <v>227</v>
      </c>
      <c r="AW2221" s="22"/>
      <c r="AX2221" s="20" t="str">
        <f t="shared" si="1322"/>
        <v>ncreator</v>
      </c>
      <c r="AY2221" s="20">
        <f t="shared" si="1322"/>
        <v>10</v>
      </c>
      <c r="AZ2221" s="20" t="str">
        <f t="shared" si="1322"/>
        <v>cotrcrea</v>
      </c>
      <c r="BA2221" s="20">
        <f t="shared" si="1322"/>
        <v>90</v>
      </c>
      <c r="BB2221" s="20" t="str">
        <f t="shared" si="1322"/>
        <v>nminer</v>
      </c>
      <c r="BC2221" s="20">
        <f t="shared" si="1322"/>
        <v>0</v>
      </c>
      <c r="BD2221" s="14"/>
      <c r="BJ2221" t="s">
        <v>239</v>
      </c>
      <c r="BK2221" t="s">
        <v>152</v>
      </c>
      <c r="BN2221" s="36">
        <v>73.5</v>
      </c>
      <c r="BQ2221">
        <f t="shared" si="1318"/>
        <v>1</v>
      </c>
      <c r="BR2221" s="38">
        <v>44737</v>
      </c>
      <c r="BS2221" s="22" t="s">
        <v>183</v>
      </c>
      <c r="BT2221" s="20" t="str">
        <f t="shared" si="1316"/>
        <v>BILLETFestival_COR22F401</v>
      </c>
      <c r="BV2221">
        <v>1</v>
      </c>
    </row>
    <row r="2222" spans="2:74" x14ac:dyDescent="0.3">
      <c r="B2222" s="20">
        <f t="shared" si="1320"/>
        <v>402</v>
      </c>
      <c r="C2222" s="22" t="str">
        <f t="shared" si="1321"/>
        <v>#402 Billet Festival</v>
      </c>
      <c r="D2222" t="str">
        <f t="shared" si="1319"/>
        <v>COR22F402</v>
      </c>
      <c r="E2222" s="53" t="s">
        <v>238</v>
      </c>
      <c r="F2222" s="20">
        <v>1000</v>
      </c>
      <c r="G2222" s="74" t="s">
        <v>2484</v>
      </c>
      <c r="H2222" s="23" t="s">
        <v>146</v>
      </c>
      <c r="J2222" s="54" t="s">
        <v>1020</v>
      </c>
      <c r="K2222" s="22" t="s">
        <v>173</v>
      </c>
      <c r="L2222" s="54" t="s">
        <v>147</v>
      </c>
      <c r="M2222" s="22">
        <v>1</v>
      </c>
      <c r="N2222" s="54" t="s">
        <v>174</v>
      </c>
      <c r="T2222" s="54" t="s">
        <v>36</v>
      </c>
      <c r="U2222" s="22" t="s">
        <v>227</v>
      </c>
      <c r="AW2222" s="22"/>
      <c r="AX2222" s="20" t="str">
        <f t="shared" si="1322"/>
        <v>ncreator</v>
      </c>
      <c r="AY2222" s="20">
        <f t="shared" si="1322"/>
        <v>10</v>
      </c>
      <c r="AZ2222" s="20" t="str">
        <f t="shared" si="1322"/>
        <v>cotrcrea</v>
      </c>
      <c r="BA2222" s="20">
        <f t="shared" si="1322"/>
        <v>90</v>
      </c>
      <c r="BB2222" s="20" t="str">
        <f t="shared" si="1322"/>
        <v>nminer</v>
      </c>
      <c r="BC2222" s="20">
        <f t="shared" si="1322"/>
        <v>0</v>
      </c>
      <c r="BD2222" s="14"/>
      <c r="BJ2222" t="s">
        <v>239</v>
      </c>
      <c r="BK2222" t="s">
        <v>152</v>
      </c>
      <c r="BN2222" s="36">
        <v>73.5</v>
      </c>
      <c r="BQ2222">
        <f t="shared" si="1318"/>
        <v>1</v>
      </c>
      <c r="BR2222" s="38">
        <v>44737</v>
      </c>
      <c r="BS2222" s="22" t="s">
        <v>183</v>
      </c>
      <c r="BT2222" s="20" t="str">
        <f t="shared" si="1316"/>
        <v>BILLETFestival_COR22F402</v>
      </c>
      <c r="BV2222">
        <v>1</v>
      </c>
    </row>
    <row r="2223" spans="2:74" x14ac:dyDescent="0.3">
      <c r="B2223" s="20">
        <f t="shared" si="1320"/>
        <v>403</v>
      </c>
      <c r="C2223" s="22" t="str">
        <f t="shared" si="1321"/>
        <v>#403 Billet Festival</v>
      </c>
      <c r="D2223" t="str">
        <f t="shared" si="1319"/>
        <v>COR22F403</v>
      </c>
      <c r="E2223" s="53" t="s">
        <v>238</v>
      </c>
      <c r="F2223" s="20">
        <v>1000</v>
      </c>
      <c r="G2223" s="74" t="s">
        <v>2485</v>
      </c>
      <c r="H2223" s="23" t="s">
        <v>146</v>
      </c>
      <c r="J2223" s="54" t="s">
        <v>1020</v>
      </c>
      <c r="K2223" s="22" t="s">
        <v>173</v>
      </c>
      <c r="L2223" s="54" t="s">
        <v>147</v>
      </c>
      <c r="M2223" s="22">
        <v>1</v>
      </c>
      <c r="N2223" s="54" t="s">
        <v>174</v>
      </c>
      <c r="T2223" s="54" t="s">
        <v>36</v>
      </c>
      <c r="U2223" s="22" t="s">
        <v>227</v>
      </c>
      <c r="AW2223" s="22"/>
      <c r="AX2223" s="20" t="str">
        <f t="shared" si="1322"/>
        <v>ncreator</v>
      </c>
      <c r="AY2223" s="20">
        <f t="shared" si="1322"/>
        <v>10</v>
      </c>
      <c r="AZ2223" s="20" t="str">
        <f t="shared" si="1322"/>
        <v>cotrcrea</v>
      </c>
      <c r="BA2223" s="20">
        <f t="shared" si="1322"/>
        <v>90</v>
      </c>
      <c r="BB2223" s="20" t="str">
        <f t="shared" si="1322"/>
        <v>nminer</v>
      </c>
      <c r="BC2223" s="20">
        <f t="shared" si="1322"/>
        <v>0</v>
      </c>
      <c r="BD2223" s="14"/>
      <c r="BJ2223" t="s">
        <v>239</v>
      </c>
      <c r="BK2223" t="s">
        <v>152</v>
      </c>
      <c r="BN2223" s="36">
        <v>73.5</v>
      </c>
      <c r="BQ2223">
        <f t="shared" si="1318"/>
        <v>1</v>
      </c>
      <c r="BR2223" s="38">
        <v>44737</v>
      </c>
      <c r="BS2223" s="22" t="s">
        <v>183</v>
      </c>
      <c r="BT2223" s="20" t="str">
        <f t="shared" si="1316"/>
        <v>BILLETFestival_COR22F403</v>
      </c>
      <c r="BV2223">
        <v>1</v>
      </c>
    </row>
    <row r="2224" spans="2:74" x14ac:dyDescent="0.3">
      <c r="B2224" s="20">
        <f t="shared" si="1320"/>
        <v>404</v>
      </c>
      <c r="C2224" s="22" t="str">
        <f t="shared" si="1321"/>
        <v>#404 Billet Festival</v>
      </c>
      <c r="D2224" t="str">
        <f t="shared" si="1319"/>
        <v>COR22F404</v>
      </c>
      <c r="E2224" s="53" t="s">
        <v>238</v>
      </c>
      <c r="F2224" s="20">
        <v>1000</v>
      </c>
      <c r="G2224" s="74" t="s">
        <v>2486</v>
      </c>
      <c r="H2224" s="23" t="s">
        <v>146</v>
      </c>
      <c r="J2224" s="54" t="s">
        <v>1020</v>
      </c>
      <c r="K2224" s="22" t="s">
        <v>173</v>
      </c>
      <c r="L2224" s="54" t="s">
        <v>147</v>
      </c>
      <c r="M2224" s="22">
        <v>1</v>
      </c>
      <c r="N2224" s="54" t="s">
        <v>174</v>
      </c>
      <c r="T2224" s="54" t="s">
        <v>36</v>
      </c>
      <c r="U2224" s="22" t="s">
        <v>227</v>
      </c>
      <c r="AW2224" s="22"/>
      <c r="AX2224" s="20" t="str">
        <f t="shared" ref="AX2224:BC2239" si="1323">AX2223</f>
        <v>ncreator</v>
      </c>
      <c r="AY2224" s="20">
        <f t="shared" si="1323"/>
        <v>10</v>
      </c>
      <c r="AZ2224" s="20" t="str">
        <f t="shared" si="1323"/>
        <v>cotrcrea</v>
      </c>
      <c r="BA2224" s="20">
        <f t="shared" si="1323"/>
        <v>90</v>
      </c>
      <c r="BB2224" s="20" t="str">
        <f t="shared" si="1323"/>
        <v>nminer</v>
      </c>
      <c r="BC2224" s="20">
        <f t="shared" si="1323"/>
        <v>0</v>
      </c>
      <c r="BD2224" s="14"/>
      <c r="BJ2224" t="s">
        <v>239</v>
      </c>
      <c r="BK2224" t="s">
        <v>152</v>
      </c>
      <c r="BN2224" s="36">
        <v>73.5</v>
      </c>
      <c r="BQ2224">
        <f t="shared" si="1318"/>
        <v>1</v>
      </c>
      <c r="BR2224" s="38">
        <v>44737</v>
      </c>
      <c r="BS2224" s="22" t="s">
        <v>183</v>
      </c>
      <c r="BT2224" s="20" t="str">
        <f t="shared" si="1316"/>
        <v>BILLETFestival_COR22F404</v>
      </c>
      <c r="BV2224">
        <v>1</v>
      </c>
    </row>
    <row r="2225" spans="2:74" x14ac:dyDescent="0.3">
      <c r="B2225" s="20">
        <f t="shared" si="1320"/>
        <v>405</v>
      </c>
      <c r="C2225" s="22" t="str">
        <f t="shared" si="1321"/>
        <v>#405 Billet Festival</v>
      </c>
      <c r="D2225" t="str">
        <f t="shared" si="1319"/>
        <v>COR22F405</v>
      </c>
      <c r="E2225" s="53" t="s">
        <v>238</v>
      </c>
      <c r="F2225" s="20">
        <v>1000</v>
      </c>
      <c r="G2225" s="74" t="s">
        <v>2487</v>
      </c>
      <c r="H2225" s="23" t="s">
        <v>146</v>
      </c>
      <c r="J2225" s="54" t="s">
        <v>1020</v>
      </c>
      <c r="K2225" s="22" t="s">
        <v>173</v>
      </c>
      <c r="L2225" s="54" t="s">
        <v>147</v>
      </c>
      <c r="M2225" s="22">
        <v>1</v>
      </c>
      <c r="N2225" s="54" t="s">
        <v>174</v>
      </c>
      <c r="T2225" s="54" t="s">
        <v>36</v>
      </c>
      <c r="U2225" s="22" t="s">
        <v>227</v>
      </c>
      <c r="AW2225" s="22"/>
      <c r="AX2225" s="20" t="str">
        <f t="shared" si="1323"/>
        <v>ncreator</v>
      </c>
      <c r="AY2225" s="20">
        <f t="shared" si="1323"/>
        <v>10</v>
      </c>
      <c r="AZ2225" s="20" t="str">
        <f t="shared" si="1323"/>
        <v>cotrcrea</v>
      </c>
      <c r="BA2225" s="20">
        <f t="shared" si="1323"/>
        <v>90</v>
      </c>
      <c r="BB2225" s="20" t="str">
        <f t="shared" si="1323"/>
        <v>nminer</v>
      </c>
      <c r="BC2225" s="20">
        <f t="shared" si="1323"/>
        <v>0</v>
      </c>
      <c r="BD2225" s="14"/>
      <c r="BJ2225" t="s">
        <v>239</v>
      </c>
      <c r="BK2225" t="s">
        <v>152</v>
      </c>
      <c r="BN2225" s="36">
        <v>73.5</v>
      </c>
      <c r="BQ2225">
        <f t="shared" si="1318"/>
        <v>1</v>
      </c>
      <c r="BR2225" s="38">
        <v>44737</v>
      </c>
      <c r="BS2225" s="22" t="s">
        <v>183</v>
      </c>
      <c r="BT2225" s="20" t="str">
        <f t="shared" si="1316"/>
        <v>BILLETFestival_COR22F405</v>
      </c>
      <c r="BV2225">
        <v>1</v>
      </c>
    </row>
    <row r="2226" spans="2:74" x14ac:dyDescent="0.3">
      <c r="B2226" s="20">
        <f t="shared" si="1320"/>
        <v>406</v>
      </c>
      <c r="C2226" s="22" t="str">
        <f t="shared" si="1321"/>
        <v>#406 Billet Festival</v>
      </c>
      <c r="D2226" t="str">
        <f t="shared" si="1319"/>
        <v>COR22F406</v>
      </c>
      <c r="E2226" s="53" t="s">
        <v>238</v>
      </c>
      <c r="F2226" s="20">
        <v>1000</v>
      </c>
      <c r="G2226" s="74" t="s">
        <v>2488</v>
      </c>
      <c r="H2226" s="23" t="s">
        <v>146</v>
      </c>
      <c r="J2226" s="54" t="s">
        <v>1020</v>
      </c>
      <c r="K2226" s="22" t="s">
        <v>173</v>
      </c>
      <c r="L2226" s="54" t="s">
        <v>147</v>
      </c>
      <c r="M2226" s="22">
        <v>1</v>
      </c>
      <c r="N2226" s="54" t="s">
        <v>174</v>
      </c>
      <c r="T2226" s="54" t="s">
        <v>36</v>
      </c>
      <c r="U2226" s="22" t="s">
        <v>227</v>
      </c>
      <c r="AW2226" s="22"/>
      <c r="AX2226" s="20" t="str">
        <f t="shared" si="1323"/>
        <v>ncreator</v>
      </c>
      <c r="AY2226" s="20">
        <f t="shared" si="1323"/>
        <v>10</v>
      </c>
      <c r="AZ2226" s="20" t="str">
        <f t="shared" si="1323"/>
        <v>cotrcrea</v>
      </c>
      <c r="BA2226" s="20">
        <f t="shared" si="1323"/>
        <v>90</v>
      </c>
      <c r="BB2226" s="20" t="str">
        <f t="shared" si="1323"/>
        <v>nminer</v>
      </c>
      <c r="BC2226" s="20">
        <f t="shared" si="1323"/>
        <v>0</v>
      </c>
      <c r="BD2226" s="14"/>
      <c r="BJ2226" t="s">
        <v>239</v>
      </c>
      <c r="BK2226" t="s">
        <v>152</v>
      </c>
      <c r="BN2226" s="36">
        <v>73.5</v>
      </c>
      <c r="BQ2226">
        <f t="shared" si="1318"/>
        <v>1</v>
      </c>
      <c r="BR2226" s="38">
        <v>44737</v>
      </c>
      <c r="BS2226" s="22" t="s">
        <v>183</v>
      </c>
      <c r="BT2226" s="20" t="str">
        <f t="shared" si="1316"/>
        <v>BILLETFestival_COR22F406</v>
      </c>
      <c r="BV2226">
        <v>1</v>
      </c>
    </row>
    <row r="2227" spans="2:74" x14ac:dyDescent="0.3">
      <c r="B2227" s="20">
        <f t="shared" si="1320"/>
        <v>407</v>
      </c>
      <c r="C2227" s="22" t="str">
        <f t="shared" si="1321"/>
        <v>#407 Billet Festival</v>
      </c>
      <c r="D2227" t="str">
        <f t="shared" si="1319"/>
        <v>COR22F407</v>
      </c>
      <c r="E2227" s="53" t="s">
        <v>238</v>
      </c>
      <c r="F2227" s="20">
        <v>1000</v>
      </c>
      <c r="G2227" s="74" t="s">
        <v>2489</v>
      </c>
      <c r="H2227" s="23" t="s">
        <v>146</v>
      </c>
      <c r="J2227" s="54" t="s">
        <v>1020</v>
      </c>
      <c r="K2227" s="22" t="s">
        <v>173</v>
      </c>
      <c r="L2227" s="54" t="s">
        <v>147</v>
      </c>
      <c r="M2227" s="22">
        <v>1</v>
      </c>
      <c r="N2227" s="54" t="s">
        <v>174</v>
      </c>
      <c r="T2227" s="54" t="s">
        <v>36</v>
      </c>
      <c r="U2227" s="22" t="s">
        <v>227</v>
      </c>
      <c r="AW2227" s="22"/>
      <c r="AX2227" s="20" t="str">
        <f t="shared" si="1323"/>
        <v>ncreator</v>
      </c>
      <c r="AY2227" s="20">
        <f t="shared" si="1323"/>
        <v>10</v>
      </c>
      <c r="AZ2227" s="20" t="str">
        <f t="shared" si="1323"/>
        <v>cotrcrea</v>
      </c>
      <c r="BA2227" s="20">
        <f t="shared" si="1323"/>
        <v>90</v>
      </c>
      <c r="BB2227" s="20" t="str">
        <f t="shared" si="1323"/>
        <v>nminer</v>
      </c>
      <c r="BC2227" s="20">
        <f t="shared" si="1323"/>
        <v>0</v>
      </c>
      <c r="BD2227" s="14"/>
      <c r="BJ2227" t="s">
        <v>239</v>
      </c>
      <c r="BK2227" t="s">
        <v>152</v>
      </c>
      <c r="BN2227" s="36">
        <v>73.5</v>
      </c>
      <c r="BQ2227">
        <f t="shared" si="1318"/>
        <v>1</v>
      </c>
      <c r="BR2227" s="38">
        <v>44737</v>
      </c>
      <c r="BS2227" s="22" t="s">
        <v>183</v>
      </c>
      <c r="BT2227" s="20" t="str">
        <f t="shared" si="1316"/>
        <v>BILLETFestival_COR22F407</v>
      </c>
      <c r="BV2227">
        <v>1</v>
      </c>
    </row>
    <row r="2228" spans="2:74" x14ac:dyDescent="0.3">
      <c r="B2228" s="20">
        <f t="shared" si="1320"/>
        <v>408</v>
      </c>
      <c r="C2228" s="22" t="str">
        <f t="shared" si="1321"/>
        <v>#408 Billet Festival</v>
      </c>
      <c r="D2228" t="str">
        <f t="shared" si="1319"/>
        <v>COR22F408</v>
      </c>
      <c r="E2228" s="53" t="s">
        <v>238</v>
      </c>
      <c r="F2228" s="20">
        <v>1000</v>
      </c>
      <c r="G2228" s="74" t="s">
        <v>2490</v>
      </c>
      <c r="H2228" s="23" t="s">
        <v>146</v>
      </c>
      <c r="J2228" s="54" t="s">
        <v>1020</v>
      </c>
      <c r="K2228" s="22" t="s">
        <v>173</v>
      </c>
      <c r="L2228" s="54" t="s">
        <v>147</v>
      </c>
      <c r="M2228" s="22">
        <v>1</v>
      </c>
      <c r="N2228" s="54" t="s">
        <v>174</v>
      </c>
      <c r="T2228" s="54" t="s">
        <v>36</v>
      </c>
      <c r="U2228" s="22" t="s">
        <v>227</v>
      </c>
      <c r="AW2228" s="22"/>
      <c r="AX2228" s="20" t="str">
        <f t="shared" si="1323"/>
        <v>ncreator</v>
      </c>
      <c r="AY2228" s="20">
        <f t="shared" si="1323"/>
        <v>10</v>
      </c>
      <c r="AZ2228" s="20" t="str">
        <f t="shared" si="1323"/>
        <v>cotrcrea</v>
      </c>
      <c r="BA2228" s="20">
        <f t="shared" si="1323"/>
        <v>90</v>
      </c>
      <c r="BB2228" s="20" t="str">
        <f t="shared" si="1323"/>
        <v>nminer</v>
      </c>
      <c r="BC2228" s="20">
        <f t="shared" si="1323"/>
        <v>0</v>
      </c>
      <c r="BD2228" s="14"/>
      <c r="BJ2228" t="s">
        <v>239</v>
      </c>
      <c r="BK2228" t="s">
        <v>152</v>
      </c>
      <c r="BN2228" s="36">
        <v>73.5</v>
      </c>
      <c r="BQ2228">
        <f t="shared" si="1318"/>
        <v>1</v>
      </c>
      <c r="BR2228" s="38">
        <v>44737</v>
      </c>
      <c r="BS2228" s="22" t="s">
        <v>183</v>
      </c>
      <c r="BT2228" s="20" t="str">
        <f t="shared" si="1316"/>
        <v>BILLETFestival_COR22F408</v>
      </c>
      <c r="BV2228">
        <v>1</v>
      </c>
    </row>
    <row r="2229" spans="2:74" x14ac:dyDescent="0.3">
      <c r="B2229" s="20">
        <f t="shared" si="1320"/>
        <v>409</v>
      </c>
      <c r="C2229" s="22" t="str">
        <f t="shared" si="1321"/>
        <v>#409 Billet Festival</v>
      </c>
      <c r="D2229" t="str">
        <f t="shared" si="1319"/>
        <v>COR22F409</v>
      </c>
      <c r="E2229" s="53" t="s">
        <v>238</v>
      </c>
      <c r="F2229" s="20">
        <v>1000</v>
      </c>
      <c r="G2229" s="74" t="s">
        <v>2491</v>
      </c>
      <c r="H2229" s="23" t="s">
        <v>146</v>
      </c>
      <c r="J2229" s="54" t="s">
        <v>1020</v>
      </c>
      <c r="K2229" s="22" t="s">
        <v>173</v>
      </c>
      <c r="L2229" s="54" t="s">
        <v>147</v>
      </c>
      <c r="M2229" s="22">
        <v>1</v>
      </c>
      <c r="N2229" s="54" t="s">
        <v>174</v>
      </c>
      <c r="T2229" s="54" t="s">
        <v>36</v>
      </c>
      <c r="U2229" s="22" t="s">
        <v>227</v>
      </c>
      <c r="AW2229" s="22"/>
      <c r="AX2229" s="20" t="str">
        <f t="shared" si="1323"/>
        <v>ncreator</v>
      </c>
      <c r="AY2229" s="20">
        <f t="shared" si="1323"/>
        <v>10</v>
      </c>
      <c r="AZ2229" s="20" t="str">
        <f t="shared" si="1323"/>
        <v>cotrcrea</v>
      </c>
      <c r="BA2229" s="20">
        <f t="shared" si="1323"/>
        <v>90</v>
      </c>
      <c r="BB2229" s="20" t="str">
        <f t="shared" si="1323"/>
        <v>nminer</v>
      </c>
      <c r="BC2229" s="20">
        <f t="shared" si="1323"/>
        <v>0</v>
      </c>
      <c r="BD2229" s="14"/>
      <c r="BJ2229" t="s">
        <v>239</v>
      </c>
      <c r="BK2229" t="s">
        <v>152</v>
      </c>
      <c r="BN2229" s="36">
        <v>73.5</v>
      </c>
      <c r="BQ2229">
        <f t="shared" si="1318"/>
        <v>1</v>
      </c>
      <c r="BR2229" s="38">
        <v>44737</v>
      </c>
      <c r="BS2229" s="22" t="s">
        <v>183</v>
      </c>
      <c r="BT2229" s="20" t="str">
        <f t="shared" si="1316"/>
        <v>BILLETFestival_COR22F409</v>
      </c>
      <c r="BV2229">
        <v>1</v>
      </c>
    </row>
    <row r="2230" spans="2:74" x14ac:dyDescent="0.3">
      <c r="B2230" s="20">
        <f t="shared" si="1320"/>
        <v>410</v>
      </c>
      <c r="C2230" s="22" t="str">
        <f t="shared" si="1321"/>
        <v>#410 Billet Festival</v>
      </c>
      <c r="D2230" t="str">
        <f t="shared" si="1319"/>
        <v>COR22F410</v>
      </c>
      <c r="E2230" s="53" t="s">
        <v>238</v>
      </c>
      <c r="F2230" s="20">
        <v>1000</v>
      </c>
      <c r="G2230" s="74" t="s">
        <v>2492</v>
      </c>
      <c r="H2230" s="23" t="s">
        <v>146</v>
      </c>
      <c r="J2230" s="54" t="s">
        <v>1020</v>
      </c>
      <c r="K2230" s="22" t="s">
        <v>173</v>
      </c>
      <c r="L2230" s="54" t="s">
        <v>147</v>
      </c>
      <c r="M2230" s="22">
        <v>1</v>
      </c>
      <c r="N2230" s="54" t="s">
        <v>174</v>
      </c>
      <c r="T2230" s="54" t="s">
        <v>36</v>
      </c>
      <c r="U2230" s="22" t="s">
        <v>227</v>
      </c>
      <c r="AW2230" s="22"/>
      <c r="AX2230" s="20" t="str">
        <f t="shared" si="1323"/>
        <v>ncreator</v>
      </c>
      <c r="AY2230" s="20">
        <f t="shared" si="1323"/>
        <v>10</v>
      </c>
      <c r="AZ2230" s="20" t="str">
        <f t="shared" si="1323"/>
        <v>cotrcrea</v>
      </c>
      <c r="BA2230" s="20">
        <f t="shared" si="1323"/>
        <v>90</v>
      </c>
      <c r="BB2230" s="20" t="str">
        <f t="shared" si="1323"/>
        <v>nminer</v>
      </c>
      <c r="BC2230" s="20">
        <f t="shared" si="1323"/>
        <v>0</v>
      </c>
      <c r="BD2230" s="14"/>
      <c r="BJ2230" t="s">
        <v>239</v>
      </c>
      <c r="BK2230" t="s">
        <v>152</v>
      </c>
      <c r="BN2230" s="36">
        <v>73.5</v>
      </c>
      <c r="BQ2230">
        <f t="shared" si="1318"/>
        <v>1</v>
      </c>
      <c r="BR2230" s="38">
        <v>44737</v>
      </c>
      <c r="BS2230" s="22" t="s">
        <v>183</v>
      </c>
      <c r="BT2230" s="20" t="str">
        <f t="shared" si="1316"/>
        <v>BILLETFestival_COR22F410</v>
      </c>
      <c r="BV2230">
        <v>1</v>
      </c>
    </row>
    <row r="2231" spans="2:74" x14ac:dyDescent="0.3">
      <c r="B2231" s="20">
        <f t="shared" si="1320"/>
        <v>411</v>
      </c>
      <c r="C2231" s="22" t="str">
        <f t="shared" si="1321"/>
        <v>#411 Billet Festival</v>
      </c>
      <c r="D2231" t="str">
        <f t="shared" si="1319"/>
        <v>COR22F411</v>
      </c>
      <c r="E2231" s="53" t="s">
        <v>238</v>
      </c>
      <c r="F2231" s="20">
        <v>1000</v>
      </c>
      <c r="G2231" s="74" t="s">
        <v>2493</v>
      </c>
      <c r="H2231" s="23" t="s">
        <v>146</v>
      </c>
      <c r="J2231" s="54" t="s">
        <v>1020</v>
      </c>
      <c r="K2231" s="22" t="s">
        <v>173</v>
      </c>
      <c r="L2231" s="54" t="s">
        <v>147</v>
      </c>
      <c r="M2231" s="22">
        <v>1</v>
      </c>
      <c r="N2231" s="54" t="s">
        <v>174</v>
      </c>
      <c r="T2231" s="54" t="s">
        <v>36</v>
      </c>
      <c r="U2231" s="22" t="s">
        <v>227</v>
      </c>
      <c r="AW2231" s="22"/>
      <c r="AX2231" s="20" t="str">
        <f t="shared" si="1323"/>
        <v>ncreator</v>
      </c>
      <c r="AY2231" s="20">
        <f t="shared" si="1323"/>
        <v>10</v>
      </c>
      <c r="AZ2231" s="20" t="str">
        <f t="shared" si="1323"/>
        <v>cotrcrea</v>
      </c>
      <c r="BA2231" s="20">
        <f t="shared" si="1323"/>
        <v>90</v>
      </c>
      <c r="BB2231" s="20" t="str">
        <f t="shared" si="1323"/>
        <v>nminer</v>
      </c>
      <c r="BC2231" s="20">
        <f t="shared" si="1323"/>
        <v>0</v>
      </c>
      <c r="BD2231" s="14"/>
      <c r="BJ2231" t="s">
        <v>239</v>
      </c>
      <c r="BK2231" t="s">
        <v>152</v>
      </c>
      <c r="BN2231" s="36">
        <v>73.5</v>
      </c>
      <c r="BQ2231">
        <f t="shared" si="1318"/>
        <v>1</v>
      </c>
      <c r="BR2231" s="38">
        <v>44737</v>
      </c>
      <c r="BS2231" s="22" t="s">
        <v>183</v>
      </c>
      <c r="BT2231" s="20" t="str">
        <f t="shared" si="1316"/>
        <v>BILLETFestival_COR22F411</v>
      </c>
      <c r="BV2231">
        <v>1</v>
      </c>
    </row>
    <row r="2232" spans="2:74" x14ac:dyDescent="0.3">
      <c r="B2232" s="20">
        <f t="shared" si="1320"/>
        <v>412</v>
      </c>
      <c r="C2232" s="22" t="str">
        <f t="shared" si="1321"/>
        <v>#412 Billet Festival</v>
      </c>
      <c r="D2232" t="str">
        <f t="shared" si="1319"/>
        <v>COR22F412</v>
      </c>
      <c r="E2232" s="53" t="s">
        <v>238</v>
      </c>
      <c r="F2232" s="20">
        <v>1000</v>
      </c>
      <c r="G2232" s="74" t="s">
        <v>2494</v>
      </c>
      <c r="H2232" s="23" t="s">
        <v>146</v>
      </c>
      <c r="J2232" s="54" t="s">
        <v>1020</v>
      </c>
      <c r="K2232" s="22" t="s">
        <v>173</v>
      </c>
      <c r="L2232" s="54" t="s">
        <v>147</v>
      </c>
      <c r="M2232" s="22">
        <v>1</v>
      </c>
      <c r="N2232" s="54" t="s">
        <v>174</v>
      </c>
      <c r="T2232" s="54" t="s">
        <v>36</v>
      </c>
      <c r="U2232" s="22" t="s">
        <v>227</v>
      </c>
      <c r="AW2232" s="22"/>
      <c r="AX2232" s="20" t="str">
        <f t="shared" si="1323"/>
        <v>ncreator</v>
      </c>
      <c r="AY2232" s="20">
        <f t="shared" si="1323"/>
        <v>10</v>
      </c>
      <c r="AZ2232" s="20" t="str">
        <f t="shared" si="1323"/>
        <v>cotrcrea</v>
      </c>
      <c r="BA2232" s="20">
        <f t="shared" si="1323"/>
        <v>90</v>
      </c>
      <c r="BB2232" s="20" t="str">
        <f t="shared" si="1323"/>
        <v>nminer</v>
      </c>
      <c r="BC2232" s="20">
        <f t="shared" si="1323"/>
        <v>0</v>
      </c>
      <c r="BD2232" s="14"/>
      <c r="BJ2232" t="s">
        <v>239</v>
      </c>
      <c r="BK2232" t="s">
        <v>152</v>
      </c>
      <c r="BN2232" s="36">
        <v>73.5</v>
      </c>
      <c r="BQ2232">
        <f t="shared" si="1318"/>
        <v>1</v>
      </c>
      <c r="BR2232" s="38">
        <v>44737</v>
      </c>
      <c r="BS2232" s="22" t="s">
        <v>183</v>
      </c>
      <c r="BT2232" s="20" t="str">
        <f t="shared" si="1316"/>
        <v>BILLETFestival_COR22F412</v>
      </c>
      <c r="BV2232">
        <v>1</v>
      </c>
    </row>
    <row r="2233" spans="2:74" x14ac:dyDescent="0.3">
      <c r="B2233" s="20">
        <f t="shared" si="1320"/>
        <v>413</v>
      </c>
      <c r="C2233" s="22" t="str">
        <f t="shared" si="1321"/>
        <v>#413 Billet Festival</v>
      </c>
      <c r="D2233" t="str">
        <f t="shared" si="1319"/>
        <v>COR22F413</v>
      </c>
      <c r="E2233" s="53" t="s">
        <v>238</v>
      </c>
      <c r="F2233" s="20">
        <v>1000</v>
      </c>
      <c r="G2233" s="74" t="s">
        <v>2495</v>
      </c>
      <c r="H2233" s="23" t="s">
        <v>146</v>
      </c>
      <c r="J2233" s="54" t="s">
        <v>1020</v>
      </c>
      <c r="K2233" s="22" t="s">
        <v>173</v>
      </c>
      <c r="L2233" s="54" t="s">
        <v>147</v>
      </c>
      <c r="M2233" s="22">
        <v>1</v>
      </c>
      <c r="N2233" s="54" t="s">
        <v>174</v>
      </c>
      <c r="T2233" s="54" t="s">
        <v>36</v>
      </c>
      <c r="U2233" s="22" t="s">
        <v>227</v>
      </c>
      <c r="AW2233" s="22"/>
      <c r="AX2233" s="20" t="str">
        <f t="shared" si="1323"/>
        <v>ncreator</v>
      </c>
      <c r="AY2233" s="20">
        <f t="shared" si="1323"/>
        <v>10</v>
      </c>
      <c r="AZ2233" s="20" t="str">
        <f t="shared" si="1323"/>
        <v>cotrcrea</v>
      </c>
      <c r="BA2233" s="20">
        <f t="shared" si="1323"/>
        <v>90</v>
      </c>
      <c r="BB2233" s="20" t="str">
        <f t="shared" si="1323"/>
        <v>nminer</v>
      </c>
      <c r="BC2233" s="20">
        <f t="shared" si="1323"/>
        <v>0</v>
      </c>
      <c r="BD2233" s="14"/>
      <c r="BJ2233" t="s">
        <v>239</v>
      </c>
      <c r="BK2233" t="s">
        <v>152</v>
      </c>
      <c r="BN2233" s="36">
        <v>73.5</v>
      </c>
      <c r="BQ2233">
        <f t="shared" si="1318"/>
        <v>1</v>
      </c>
      <c r="BR2233" s="38">
        <v>44737</v>
      </c>
      <c r="BS2233" s="22" t="s">
        <v>183</v>
      </c>
      <c r="BT2233" s="20" t="str">
        <f t="shared" si="1316"/>
        <v>BILLETFestival_COR22F413</v>
      </c>
      <c r="BV2233">
        <v>1</v>
      </c>
    </row>
    <row r="2234" spans="2:74" x14ac:dyDescent="0.3">
      <c r="B2234" s="20">
        <f t="shared" si="1320"/>
        <v>414</v>
      </c>
      <c r="C2234" s="22" t="str">
        <f t="shared" si="1321"/>
        <v>#414 Billet Festival</v>
      </c>
      <c r="D2234" t="str">
        <f t="shared" si="1319"/>
        <v>COR22F414</v>
      </c>
      <c r="E2234" s="53" t="s">
        <v>238</v>
      </c>
      <c r="F2234" s="20">
        <v>1000</v>
      </c>
      <c r="G2234" s="74" t="s">
        <v>2496</v>
      </c>
      <c r="H2234" s="23" t="s">
        <v>146</v>
      </c>
      <c r="J2234" s="54" t="s">
        <v>1020</v>
      </c>
      <c r="K2234" s="22" t="s">
        <v>173</v>
      </c>
      <c r="L2234" s="54" t="s">
        <v>147</v>
      </c>
      <c r="M2234" s="22">
        <v>1</v>
      </c>
      <c r="N2234" s="54" t="s">
        <v>174</v>
      </c>
      <c r="T2234" s="54" t="s">
        <v>36</v>
      </c>
      <c r="U2234" s="22" t="s">
        <v>227</v>
      </c>
      <c r="AW2234" s="22"/>
      <c r="AX2234" s="20" t="str">
        <f t="shared" si="1323"/>
        <v>ncreator</v>
      </c>
      <c r="AY2234" s="20">
        <f t="shared" si="1323"/>
        <v>10</v>
      </c>
      <c r="AZ2234" s="20" t="str">
        <f t="shared" si="1323"/>
        <v>cotrcrea</v>
      </c>
      <c r="BA2234" s="20">
        <f t="shared" si="1323"/>
        <v>90</v>
      </c>
      <c r="BB2234" s="20" t="str">
        <f t="shared" si="1323"/>
        <v>nminer</v>
      </c>
      <c r="BC2234" s="20">
        <f t="shared" si="1323"/>
        <v>0</v>
      </c>
      <c r="BD2234" s="14"/>
      <c r="BJ2234" t="s">
        <v>239</v>
      </c>
      <c r="BK2234" t="s">
        <v>152</v>
      </c>
      <c r="BN2234" s="36">
        <v>73.5</v>
      </c>
      <c r="BQ2234">
        <f t="shared" si="1318"/>
        <v>1</v>
      </c>
      <c r="BR2234" s="38">
        <v>44737</v>
      </c>
      <c r="BS2234" s="22" t="s">
        <v>183</v>
      </c>
      <c r="BT2234" s="20" t="str">
        <f t="shared" si="1316"/>
        <v>BILLETFestival_COR22F414</v>
      </c>
      <c r="BV2234">
        <v>1</v>
      </c>
    </row>
    <row r="2235" spans="2:74" x14ac:dyDescent="0.3">
      <c r="B2235" s="20">
        <f t="shared" si="1320"/>
        <v>415</v>
      </c>
      <c r="C2235" s="22" t="str">
        <f t="shared" si="1321"/>
        <v>#415 Billet Festival</v>
      </c>
      <c r="D2235" t="str">
        <f t="shared" si="1319"/>
        <v>COR22F415</v>
      </c>
      <c r="E2235" s="53" t="s">
        <v>238</v>
      </c>
      <c r="F2235" s="20">
        <v>1000</v>
      </c>
      <c r="G2235" s="74" t="s">
        <v>2497</v>
      </c>
      <c r="H2235" s="23" t="s">
        <v>146</v>
      </c>
      <c r="J2235" s="54" t="s">
        <v>1020</v>
      </c>
      <c r="K2235" s="22" t="s">
        <v>173</v>
      </c>
      <c r="L2235" s="54" t="s">
        <v>147</v>
      </c>
      <c r="M2235" s="22">
        <v>1</v>
      </c>
      <c r="N2235" s="54" t="s">
        <v>174</v>
      </c>
      <c r="T2235" s="54" t="s">
        <v>36</v>
      </c>
      <c r="U2235" s="22" t="s">
        <v>227</v>
      </c>
      <c r="AW2235" s="22"/>
      <c r="AX2235" s="20" t="str">
        <f t="shared" si="1323"/>
        <v>ncreator</v>
      </c>
      <c r="AY2235" s="20">
        <f t="shared" si="1323"/>
        <v>10</v>
      </c>
      <c r="AZ2235" s="20" t="str">
        <f t="shared" si="1323"/>
        <v>cotrcrea</v>
      </c>
      <c r="BA2235" s="20">
        <f t="shared" si="1323"/>
        <v>90</v>
      </c>
      <c r="BB2235" s="20" t="str">
        <f t="shared" si="1323"/>
        <v>nminer</v>
      </c>
      <c r="BC2235" s="20">
        <f t="shared" si="1323"/>
        <v>0</v>
      </c>
      <c r="BD2235" s="14"/>
      <c r="BJ2235" t="s">
        <v>239</v>
      </c>
      <c r="BK2235" t="s">
        <v>152</v>
      </c>
      <c r="BN2235" s="36">
        <v>73.5</v>
      </c>
      <c r="BQ2235">
        <f t="shared" si="1318"/>
        <v>1</v>
      </c>
      <c r="BR2235" s="38">
        <v>44737</v>
      </c>
      <c r="BS2235" s="22" t="s">
        <v>183</v>
      </c>
      <c r="BT2235" s="20" t="str">
        <f t="shared" si="1316"/>
        <v>BILLETFestival_COR22F415</v>
      </c>
      <c r="BV2235">
        <v>1</v>
      </c>
    </row>
    <row r="2236" spans="2:74" x14ac:dyDescent="0.3">
      <c r="B2236" s="20">
        <f t="shared" si="1320"/>
        <v>416</v>
      </c>
      <c r="C2236" s="22" t="str">
        <f t="shared" si="1321"/>
        <v>#416 Billet Festival</v>
      </c>
      <c r="D2236" t="str">
        <f t="shared" si="1319"/>
        <v>COR22F416</v>
      </c>
      <c r="E2236" s="53" t="s">
        <v>238</v>
      </c>
      <c r="F2236" s="20">
        <v>1000</v>
      </c>
      <c r="G2236" s="74" t="s">
        <v>2498</v>
      </c>
      <c r="H2236" s="23" t="s">
        <v>146</v>
      </c>
      <c r="J2236" s="54" t="s">
        <v>1020</v>
      </c>
      <c r="K2236" s="22" t="s">
        <v>173</v>
      </c>
      <c r="L2236" s="54" t="s">
        <v>147</v>
      </c>
      <c r="M2236" s="22">
        <v>1</v>
      </c>
      <c r="N2236" s="54" t="s">
        <v>174</v>
      </c>
      <c r="T2236" s="54" t="s">
        <v>36</v>
      </c>
      <c r="U2236" s="22" t="s">
        <v>227</v>
      </c>
      <c r="AW2236" s="22"/>
      <c r="AX2236" s="20" t="str">
        <f t="shared" si="1323"/>
        <v>ncreator</v>
      </c>
      <c r="AY2236" s="20">
        <f t="shared" si="1323"/>
        <v>10</v>
      </c>
      <c r="AZ2236" s="20" t="str">
        <f t="shared" si="1323"/>
        <v>cotrcrea</v>
      </c>
      <c r="BA2236" s="20">
        <f t="shared" si="1323"/>
        <v>90</v>
      </c>
      <c r="BB2236" s="20" t="str">
        <f t="shared" si="1323"/>
        <v>nminer</v>
      </c>
      <c r="BC2236" s="20">
        <f t="shared" si="1323"/>
        <v>0</v>
      </c>
      <c r="BD2236" s="14"/>
      <c r="BJ2236" t="s">
        <v>239</v>
      </c>
      <c r="BK2236" t="s">
        <v>152</v>
      </c>
      <c r="BN2236" s="36">
        <v>73.5</v>
      </c>
      <c r="BQ2236">
        <f t="shared" si="1318"/>
        <v>1</v>
      </c>
      <c r="BR2236" s="38">
        <v>44737</v>
      </c>
      <c r="BS2236" s="22" t="s">
        <v>183</v>
      </c>
      <c r="BT2236" s="20" t="str">
        <f t="shared" si="1316"/>
        <v>BILLETFestival_COR22F416</v>
      </c>
      <c r="BV2236">
        <v>1</v>
      </c>
    </row>
    <row r="2237" spans="2:74" x14ac:dyDescent="0.3">
      <c r="B2237" s="20">
        <f t="shared" si="1320"/>
        <v>417</v>
      </c>
      <c r="C2237" s="22" t="str">
        <f t="shared" si="1321"/>
        <v>#417 Billet Festival</v>
      </c>
      <c r="D2237" t="str">
        <f t="shared" si="1319"/>
        <v>COR22F417</v>
      </c>
      <c r="E2237" s="53" t="s">
        <v>238</v>
      </c>
      <c r="F2237" s="20">
        <v>1000</v>
      </c>
      <c r="G2237" s="74" t="s">
        <v>2499</v>
      </c>
      <c r="H2237" s="23" t="s">
        <v>146</v>
      </c>
      <c r="J2237" s="54" t="s">
        <v>1020</v>
      </c>
      <c r="K2237" s="22" t="s">
        <v>173</v>
      </c>
      <c r="L2237" s="54" t="s">
        <v>147</v>
      </c>
      <c r="M2237" s="22">
        <v>1</v>
      </c>
      <c r="N2237" s="54" t="s">
        <v>174</v>
      </c>
      <c r="T2237" s="54" t="s">
        <v>36</v>
      </c>
      <c r="U2237" s="22" t="s">
        <v>227</v>
      </c>
      <c r="AW2237" s="22"/>
      <c r="AX2237" s="20" t="str">
        <f t="shared" si="1323"/>
        <v>ncreator</v>
      </c>
      <c r="AY2237" s="20">
        <f t="shared" si="1323"/>
        <v>10</v>
      </c>
      <c r="AZ2237" s="20" t="str">
        <f t="shared" si="1323"/>
        <v>cotrcrea</v>
      </c>
      <c r="BA2237" s="20">
        <f t="shared" si="1323"/>
        <v>90</v>
      </c>
      <c r="BB2237" s="20" t="str">
        <f t="shared" si="1323"/>
        <v>nminer</v>
      </c>
      <c r="BC2237" s="20">
        <f t="shared" si="1323"/>
        <v>0</v>
      </c>
      <c r="BD2237" s="14"/>
      <c r="BJ2237" t="s">
        <v>239</v>
      </c>
      <c r="BK2237" t="s">
        <v>152</v>
      </c>
      <c r="BN2237" s="36">
        <v>73.5</v>
      </c>
      <c r="BQ2237">
        <f t="shared" si="1318"/>
        <v>1</v>
      </c>
      <c r="BR2237" s="38">
        <v>44737</v>
      </c>
      <c r="BS2237" s="22" t="s">
        <v>183</v>
      </c>
      <c r="BT2237" s="20" t="str">
        <f t="shared" si="1316"/>
        <v>BILLETFestival_COR22F417</v>
      </c>
      <c r="BV2237">
        <v>1</v>
      </c>
    </row>
    <row r="2238" spans="2:74" x14ac:dyDescent="0.3">
      <c r="B2238" s="20">
        <f t="shared" si="1320"/>
        <v>418</v>
      </c>
      <c r="C2238" s="22" t="str">
        <f t="shared" si="1321"/>
        <v>#418 Billet Festival</v>
      </c>
      <c r="D2238" t="str">
        <f t="shared" si="1319"/>
        <v>COR22F418</v>
      </c>
      <c r="E2238" s="53" t="s">
        <v>238</v>
      </c>
      <c r="F2238" s="20">
        <v>1000</v>
      </c>
      <c r="G2238" s="74" t="s">
        <v>2500</v>
      </c>
      <c r="H2238" s="23" t="s">
        <v>146</v>
      </c>
      <c r="J2238" s="54" t="s">
        <v>1020</v>
      </c>
      <c r="K2238" s="22" t="s">
        <v>173</v>
      </c>
      <c r="L2238" s="54" t="s">
        <v>147</v>
      </c>
      <c r="M2238" s="22">
        <v>1</v>
      </c>
      <c r="N2238" s="54" t="s">
        <v>174</v>
      </c>
      <c r="T2238" s="54" t="s">
        <v>36</v>
      </c>
      <c r="U2238" s="22" t="s">
        <v>227</v>
      </c>
      <c r="AW2238" s="22"/>
      <c r="AX2238" s="20" t="str">
        <f t="shared" si="1323"/>
        <v>ncreator</v>
      </c>
      <c r="AY2238" s="20">
        <f t="shared" si="1323"/>
        <v>10</v>
      </c>
      <c r="AZ2238" s="20" t="str">
        <f t="shared" si="1323"/>
        <v>cotrcrea</v>
      </c>
      <c r="BA2238" s="20">
        <f t="shared" si="1323"/>
        <v>90</v>
      </c>
      <c r="BB2238" s="20" t="str">
        <f t="shared" si="1323"/>
        <v>nminer</v>
      </c>
      <c r="BC2238" s="20">
        <f t="shared" si="1323"/>
        <v>0</v>
      </c>
      <c r="BD2238" s="14"/>
      <c r="BJ2238" t="s">
        <v>239</v>
      </c>
      <c r="BK2238" t="s">
        <v>152</v>
      </c>
      <c r="BN2238" s="36">
        <v>73.5</v>
      </c>
      <c r="BQ2238">
        <f t="shared" si="1318"/>
        <v>1</v>
      </c>
      <c r="BR2238" s="38">
        <v>44737</v>
      </c>
      <c r="BS2238" s="22" t="s">
        <v>183</v>
      </c>
      <c r="BT2238" s="20" t="str">
        <f t="shared" si="1316"/>
        <v>BILLETFestival_COR22F418</v>
      </c>
      <c r="BV2238">
        <v>1</v>
      </c>
    </row>
    <row r="2239" spans="2:74" x14ac:dyDescent="0.3">
      <c r="B2239" s="20">
        <f t="shared" si="1320"/>
        <v>419</v>
      </c>
      <c r="C2239" s="22" t="str">
        <f t="shared" si="1321"/>
        <v>#419 Billet Festival</v>
      </c>
      <c r="D2239" t="str">
        <f t="shared" si="1319"/>
        <v>COR22F419</v>
      </c>
      <c r="E2239" s="53" t="s">
        <v>238</v>
      </c>
      <c r="F2239" s="20">
        <v>1000</v>
      </c>
      <c r="G2239" s="74" t="s">
        <v>2501</v>
      </c>
      <c r="H2239" s="23" t="s">
        <v>146</v>
      </c>
      <c r="J2239" s="54" t="s">
        <v>1020</v>
      </c>
      <c r="K2239" s="22" t="s">
        <v>173</v>
      </c>
      <c r="L2239" s="54" t="s">
        <v>147</v>
      </c>
      <c r="M2239" s="22">
        <v>1</v>
      </c>
      <c r="N2239" s="54" t="s">
        <v>174</v>
      </c>
      <c r="T2239" s="54" t="s">
        <v>36</v>
      </c>
      <c r="U2239" s="22" t="s">
        <v>227</v>
      </c>
      <c r="AW2239" s="22"/>
      <c r="AX2239" s="20" t="str">
        <f t="shared" si="1323"/>
        <v>ncreator</v>
      </c>
      <c r="AY2239" s="20">
        <f t="shared" si="1323"/>
        <v>10</v>
      </c>
      <c r="AZ2239" s="20" t="str">
        <f t="shared" si="1323"/>
        <v>cotrcrea</v>
      </c>
      <c r="BA2239" s="20">
        <f t="shared" si="1323"/>
        <v>90</v>
      </c>
      <c r="BB2239" s="20" t="str">
        <f t="shared" si="1323"/>
        <v>nminer</v>
      </c>
      <c r="BC2239" s="20">
        <f t="shared" si="1323"/>
        <v>0</v>
      </c>
      <c r="BD2239" s="14"/>
      <c r="BJ2239" t="s">
        <v>239</v>
      </c>
      <c r="BK2239" t="s">
        <v>152</v>
      </c>
      <c r="BN2239" s="36">
        <v>73.5</v>
      </c>
      <c r="BQ2239">
        <f t="shared" si="1318"/>
        <v>1</v>
      </c>
      <c r="BR2239" s="38">
        <v>44737</v>
      </c>
      <c r="BS2239" s="22" t="s">
        <v>183</v>
      </c>
      <c r="BT2239" s="20" t="str">
        <f t="shared" si="1316"/>
        <v>BILLETFestival_COR22F419</v>
      </c>
      <c r="BV2239">
        <v>1</v>
      </c>
    </row>
    <row r="2240" spans="2:74" x14ac:dyDescent="0.3">
      <c r="B2240" s="20">
        <f t="shared" si="1320"/>
        <v>420</v>
      </c>
      <c r="C2240" s="22" t="str">
        <f t="shared" si="1321"/>
        <v>#420 Billet Festival</v>
      </c>
      <c r="D2240" t="str">
        <f t="shared" si="1319"/>
        <v>COR22F420</v>
      </c>
      <c r="E2240" s="53" t="s">
        <v>238</v>
      </c>
      <c r="F2240" s="20">
        <v>1000</v>
      </c>
      <c r="G2240" s="74" t="s">
        <v>2502</v>
      </c>
      <c r="H2240" s="23" t="s">
        <v>146</v>
      </c>
      <c r="J2240" s="54" t="s">
        <v>1020</v>
      </c>
      <c r="K2240" s="22" t="s">
        <v>173</v>
      </c>
      <c r="L2240" s="54" t="s">
        <v>147</v>
      </c>
      <c r="M2240" s="22">
        <v>1</v>
      </c>
      <c r="N2240" s="54" t="s">
        <v>174</v>
      </c>
      <c r="T2240" s="54" t="s">
        <v>36</v>
      </c>
      <c r="U2240" s="22" t="s">
        <v>227</v>
      </c>
      <c r="AW2240" s="22"/>
      <c r="AX2240" s="20" t="str">
        <f t="shared" ref="AX2240:BC2255" si="1324">AX2239</f>
        <v>ncreator</v>
      </c>
      <c r="AY2240" s="20">
        <f t="shared" si="1324"/>
        <v>10</v>
      </c>
      <c r="AZ2240" s="20" t="str">
        <f t="shared" si="1324"/>
        <v>cotrcrea</v>
      </c>
      <c r="BA2240" s="20">
        <f t="shared" si="1324"/>
        <v>90</v>
      </c>
      <c r="BB2240" s="20" t="str">
        <f t="shared" si="1324"/>
        <v>nminer</v>
      </c>
      <c r="BC2240" s="20">
        <f t="shared" si="1324"/>
        <v>0</v>
      </c>
      <c r="BD2240" s="14"/>
      <c r="BJ2240" t="s">
        <v>239</v>
      </c>
      <c r="BK2240" t="s">
        <v>152</v>
      </c>
      <c r="BN2240" s="36">
        <v>73.5</v>
      </c>
      <c r="BQ2240">
        <f t="shared" si="1318"/>
        <v>1</v>
      </c>
      <c r="BR2240" s="38">
        <v>44737</v>
      </c>
      <c r="BS2240" s="22" t="s">
        <v>183</v>
      </c>
      <c r="BT2240" s="20" t="str">
        <f t="shared" si="1316"/>
        <v>BILLETFestival_COR22F420</v>
      </c>
      <c r="BV2240">
        <v>1</v>
      </c>
    </row>
    <row r="2241" spans="2:74" x14ac:dyDescent="0.3">
      <c r="B2241" s="20">
        <f t="shared" si="1320"/>
        <v>421</v>
      </c>
      <c r="C2241" s="22" t="str">
        <f t="shared" si="1321"/>
        <v>#421 Billet Festival</v>
      </c>
      <c r="D2241" t="str">
        <f t="shared" si="1319"/>
        <v>COR22F421</v>
      </c>
      <c r="E2241" s="53" t="s">
        <v>238</v>
      </c>
      <c r="F2241" s="20">
        <v>1000</v>
      </c>
      <c r="G2241" s="74" t="s">
        <v>2503</v>
      </c>
      <c r="H2241" s="23" t="s">
        <v>146</v>
      </c>
      <c r="J2241" s="54" t="s">
        <v>1020</v>
      </c>
      <c r="K2241" s="22" t="s">
        <v>173</v>
      </c>
      <c r="L2241" s="54" t="s">
        <v>147</v>
      </c>
      <c r="M2241" s="22">
        <v>1</v>
      </c>
      <c r="N2241" s="54" t="s">
        <v>174</v>
      </c>
      <c r="T2241" s="54" t="s">
        <v>36</v>
      </c>
      <c r="U2241" s="22" t="s">
        <v>227</v>
      </c>
      <c r="AW2241" s="22"/>
      <c r="AX2241" s="20" t="str">
        <f t="shared" si="1324"/>
        <v>ncreator</v>
      </c>
      <c r="AY2241" s="20">
        <f t="shared" si="1324"/>
        <v>10</v>
      </c>
      <c r="AZ2241" s="20" t="str">
        <f t="shared" si="1324"/>
        <v>cotrcrea</v>
      </c>
      <c r="BA2241" s="20">
        <f t="shared" si="1324"/>
        <v>90</v>
      </c>
      <c r="BB2241" s="20" t="str">
        <f t="shared" si="1324"/>
        <v>nminer</v>
      </c>
      <c r="BC2241" s="20">
        <f t="shared" si="1324"/>
        <v>0</v>
      </c>
      <c r="BD2241" s="14"/>
      <c r="BJ2241" t="s">
        <v>239</v>
      </c>
      <c r="BK2241" t="s">
        <v>152</v>
      </c>
      <c r="BN2241" s="36">
        <v>73.5</v>
      </c>
      <c r="BQ2241">
        <f t="shared" si="1318"/>
        <v>1</v>
      </c>
      <c r="BR2241" s="38">
        <v>44737</v>
      </c>
      <c r="BS2241" s="22" t="s">
        <v>183</v>
      </c>
      <c r="BT2241" s="20" t="str">
        <f t="shared" si="1316"/>
        <v>BILLETFestival_COR22F421</v>
      </c>
      <c r="BV2241">
        <v>1</v>
      </c>
    </row>
    <row r="2242" spans="2:74" x14ac:dyDescent="0.3">
      <c r="B2242" s="20">
        <f t="shared" si="1320"/>
        <v>422</v>
      </c>
      <c r="C2242" s="22" t="str">
        <f t="shared" si="1321"/>
        <v>#422 Billet Festival</v>
      </c>
      <c r="D2242" t="str">
        <f t="shared" si="1319"/>
        <v>COR22F422</v>
      </c>
      <c r="E2242" s="53" t="s">
        <v>238</v>
      </c>
      <c r="F2242" s="20">
        <v>1000</v>
      </c>
      <c r="G2242" s="74" t="s">
        <v>2504</v>
      </c>
      <c r="H2242" s="23" t="s">
        <v>146</v>
      </c>
      <c r="J2242" s="54" t="s">
        <v>1020</v>
      </c>
      <c r="K2242" s="22" t="s">
        <v>173</v>
      </c>
      <c r="L2242" s="54" t="s">
        <v>147</v>
      </c>
      <c r="M2242" s="22">
        <v>1</v>
      </c>
      <c r="N2242" s="54" t="s">
        <v>174</v>
      </c>
      <c r="T2242" s="54" t="s">
        <v>36</v>
      </c>
      <c r="U2242" s="22" t="s">
        <v>227</v>
      </c>
      <c r="AW2242" s="22"/>
      <c r="AX2242" s="20" t="str">
        <f t="shared" si="1324"/>
        <v>ncreator</v>
      </c>
      <c r="AY2242" s="20">
        <f t="shared" si="1324"/>
        <v>10</v>
      </c>
      <c r="AZ2242" s="20" t="str">
        <f t="shared" si="1324"/>
        <v>cotrcrea</v>
      </c>
      <c r="BA2242" s="20">
        <f t="shared" si="1324"/>
        <v>90</v>
      </c>
      <c r="BB2242" s="20" t="str">
        <f t="shared" si="1324"/>
        <v>nminer</v>
      </c>
      <c r="BC2242" s="20">
        <f t="shared" si="1324"/>
        <v>0</v>
      </c>
      <c r="BD2242" s="14"/>
      <c r="BJ2242" t="s">
        <v>239</v>
      </c>
      <c r="BK2242" t="s">
        <v>152</v>
      </c>
      <c r="BN2242" s="36">
        <v>73.5</v>
      </c>
      <c r="BQ2242">
        <f t="shared" si="1318"/>
        <v>1</v>
      </c>
      <c r="BR2242" s="38">
        <v>44737</v>
      </c>
      <c r="BS2242" s="22" t="s">
        <v>183</v>
      </c>
      <c r="BT2242" s="20" t="str">
        <f t="shared" si="1316"/>
        <v>BILLETFestival_COR22F422</v>
      </c>
      <c r="BV2242">
        <v>1</v>
      </c>
    </row>
    <row r="2243" spans="2:74" x14ac:dyDescent="0.3">
      <c r="B2243" s="20">
        <f t="shared" si="1320"/>
        <v>423</v>
      </c>
      <c r="C2243" s="22" t="str">
        <f t="shared" si="1321"/>
        <v>#423 Billet Festival</v>
      </c>
      <c r="D2243" t="str">
        <f t="shared" si="1319"/>
        <v>COR22F423</v>
      </c>
      <c r="E2243" s="53" t="s">
        <v>238</v>
      </c>
      <c r="F2243" s="20">
        <v>1000</v>
      </c>
      <c r="G2243" s="74" t="s">
        <v>2505</v>
      </c>
      <c r="H2243" s="23" t="s">
        <v>146</v>
      </c>
      <c r="J2243" s="54" t="s">
        <v>1020</v>
      </c>
      <c r="K2243" s="22" t="s">
        <v>173</v>
      </c>
      <c r="L2243" s="54" t="s">
        <v>147</v>
      </c>
      <c r="M2243" s="22">
        <v>1</v>
      </c>
      <c r="N2243" s="54" t="s">
        <v>174</v>
      </c>
      <c r="T2243" s="54" t="s">
        <v>36</v>
      </c>
      <c r="U2243" s="22" t="s">
        <v>227</v>
      </c>
      <c r="AW2243" s="22"/>
      <c r="AX2243" s="20" t="str">
        <f t="shared" si="1324"/>
        <v>ncreator</v>
      </c>
      <c r="AY2243" s="20">
        <f t="shared" si="1324"/>
        <v>10</v>
      </c>
      <c r="AZ2243" s="20" t="str">
        <f t="shared" si="1324"/>
        <v>cotrcrea</v>
      </c>
      <c r="BA2243" s="20">
        <f t="shared" si="1324"/>
        <v>90</v>
      </c>
      <c r="BB2243" s="20" t="str">
        <f t="shared" si="1324"/>
        <v>nminer</v>
      </c>
      <c r="BC2243" s="20">
        <f t="shared" si="1324"/>
        <v>0</v>
      </c>
      <c r="BD2243" s="14"/>
      <c r="BJ2243" t="s">
        <v>239</v>
      </c>
      <c r="BK2243" t="s">
        <v>152</v>
      </c>
      <c r="BN2243" s="36">
        <v>73.5</v>
      </c>
      <c r="BQ2243">
        <f t="shared" si="1318"/>
        <v>1</v>
      </c>
      <c r="BR2243" s="38">
        <v>44737</v>
      </c>
      <c r="BS2243" s="22" t="s">
        <v>183</v>
      </c>
      <c r="BT2243" s="20" t="str">
        <f t="shared" si="1316"/>
        <v>BILLETFestival_COR22F423</v>
      </c>
      <c r="BV2243">
        <v>1</v>
      </c>
    </row>
    <row r="2244" spans="2:74" x14ac:dyDescent="0.3">
      <c r="B2244" s="20">
        <f t="shared" si="1320"/>
        <v>424</v>
      </c>
      <c r="C2244" s="22" t="str">
        <f t="shared" si="1321"/>
        <v>#424 Billet Festival</v>
      </c>
      <c r="D2244" t="str">
        <f t="shared" si="1319"/>
        <v>COR22F424</v>
      </c>
      <c r="E2244" s="53" t="s">
        <v>238</v>
      </c>
      <c r="F2244" s="20">
        <v>1000</v>
      </c>
      <c r="G2244" s="74" t="s">
        <v>2506</v>
      </c>
      <c r="H2244" s="23" t="s">
        <v>146</v>
      </c>
      <c r="J2244" s="54" t="s">
        <v>1020</v>
      </c>
      <c r="K2244" s="22" t="s">
        <v>173</v>
      </c>
      <c r="L2244" s="54" t="s">
        <v>147</v>
      </c>
      <c r="M2244" s="22">
        <v>1</v>
      </c>
      <c r="N2244" s="54" t="s">
        <v>174</v>
      </c>
      <c r="T2244" s="54" t="s">
        <v>36</v>
      </c>
      <c r="U2244" s="22" t="s">
        <v>227</v>
      </c>
      <c r="AW2244" s="22"/>
      <c r="AX2244" s="20" t="str">
        <f t="shared" si="1324"/>
        <v>ncreator</v>
      </c>
      <c r="AY2244" s="20">
        <f t="shared" si="1324"/>
        <v>10</v>
      </c>
      <c r="AZ2244" s="20" t="str">
        <f t="shared" si="1324"/>
        <v>cotrcrea</v>
      </c>
      <c r="BA2244" s="20">
        <f t="shared" si="1324"/>
        <v>90</v>
      </c>
      <c r="BB2244" s="20" t="str">
        <f t="shared" si="1324"/>
        <v>nminer</v>
      </c>
      <c r="BC2244" s="20">
        <f t="shared" si="1324"/>
        <v>0</v>
      </c>
      <c r="BD2244" s="14"/>
      <c r="BJ2244" t="s">
        <v>239</v>
      </c>
      <c r="BK2244" t="s">
        <v>152</v>
      </c>
      <c r="BN2244" s="36">
        <v>73.5</v>
      </c>
      <c r="BQ2244">
        <f t="shared" si="1318"/>
        <v>1</v>
      </c>
      <c r="BR2244" s="38">
        <v>44737</v>
      </c>
      <c r="BS2244" s="22" t="s">
        <v>183</v>
      </c>
      <c r="BT2244" s="20" t="str">
        <f t="shared" ref="BT2244:BT2307" si="1325">SUBSTITUTE(BJ2244," ","") &amp; "_" &amp; D2244</f>
        <v>BILLETFestival_COR22F424</v>
      </c>
      <c r="BV2244">
        <v>1</v>
      </c>
    </row>
    <row r="2245" spans="2:74" x14ac:dyDescent="0.3">
      <c r="B2245" s="20">
        <f t="shared" si="1320"/>
        <v>425</v>
      </c>
      <c r="C2245" s="22" t="str">
        <f t="shared" si="1321"/>
        <v>#425 Billet Festival</v>
      </c>
      <c r="D2245" t="str">
        <f t="shared" si="1319"/>
        <v>COR22F425</v>
      </c>
      <c r="E2245" s="53" t="s">
        <v>238</v>
      </c>
      <c r="F2245" s="20">
        <v>1000</v>
      </c>
      <c r="G2245" s="74" t="s">
        <v>2507</v>
      </c>
      <c r="H2245" s="23" t="s">
        <v>146</v>
      </c>
      <c r="J2245" s="54" t="s">
        <v>1020</v>
      </c>
      <c r="K2245" s="22" t="s">
        <v>173</v>
      </c>
      <c r="L2245" s="54" t="s">
        <v>147</v>
      </c>
      <c r="M2245" s="22">
        <v>1</v>
      </c>
      <c r="N2245" s="54" t="s">
        <v>174</v>
      </c>
      <c r="T2245" s="54" t="s">
        <v>36</v>
      </c>
      <c r="U2245" s="22" t="s">
        <v>227</v>
      </c>
      <c r="AW2245" s="22"/>
      <c r="AX2245" s="20" t="str">
        <f t="shared" si="1324"/>
        <v>ncreator</v>
      </c>
      <c r="AY2245" s="20">
        <f t="shared" si="1324"/>
        <v>10</v>
      </c>
      <c r="AZ2245" s="20" t="str">
        <f t="shared" si="1324"/>
        <v>cotrcrea</v>
      </c>
      <c r="BA2245" s="20">
        <f t="shared" si="1324"/>
        <v>90</v>
      </c>
      <c r="BB2245" s="20" t="str">
        <f t="shared" si="1324"/>
        <v>nminer</v>
      </c>
      <c r="BC2245" s="20">
        <f t="shared" si="1324"/>
        <v>0</v>
      </c>
      <c r="BD2245" s="14"/>
      <c r="BJ2245" t="s">
        <v>239</v>
      </c>
      <c r="BK2245" t="s">
        <v>152</v>
      </c>
      <c r="BN2245" s="36">
        <v>73.5</v>
      </c>
      <c r="BQ2245">
        <f t="shared" si="1318"/>
        <v>1</v>
      </c>
      <c r="BR2245" s="38">
        <v>44737</v>
      </c>
      <c r="BS2245" s="22" t="s">
        <v>183</v>
      </c>
      <c r="BT2245" s="20" t="str">
        <f t="shared" si="1325"/>
        <v>BILLETFestival_COR22F425</v>
      </c>
      <c r="BV2245">
        <v>1</v>
      </c>
    </row>
    <row r="2246" spans="2:74" x14ac:dyDescent="0.3">
      <c r="B2246" s="20">
        <f t="shared" si="1320"/>
        <v>426</v>
      </c>
      <c r="C2246" s="22" t="str">
        <f t="shared" si="1321"/>
        <v>#426 Billet Festival</v>
      </c>
      <c r="D2246" t="str">
        <f t="shared" si="1319"/>
        <v>COR22F426</v>
      </c>
      <c r="E2246" s="53" t="s">
        <v>238</v>
      </c>
      <c r="F2246" s="20">
        <v>1000</v>
      </c>
      <c r="G2246" s="74" t="s">
        <v>2508</v>
      </c>
      <c r="H2246" s="23" t="s">
        <v>146</v>
      </c>
      <c r="J2246" s="54" t="s">
        <v>1020</v>
      </c>
      <c r="K2246" s="22" t="s">
        <v>173</v>
      </c>
      <c r="L2246" s="54" t="s">
        <v>147</v>
      </c>
      <c r="M2246" s="22">
        <v>1</v>
      </c>
      <c r="N2246" s="54" t="s">
        <v>174</v>
      </c>
      <c r="T2246" s="54" t="s">
        <v>36</v>
      </c>
      <c r="U2246" s="22" t="s">
        <v>227</v>
      </c>
      <c r="AW2246" s="22"/>
      <c r="AX2246" s="20" t="str">
        <f t="shared" si="1324"/>
        <v>ncreator</v>
      </c>
      <c r="AY2246" s="20">
        <f t="shared" si="1324"/>
        <v>10</v>
      </c>
      <c r="AZ2246" s="20" t="str">
        <f t="shared" si="1324"/>
        <v>cotrcrea</v>
      </c>
      <c r="BA2246" s="20">
        <f t="shared" si="1324"/>
        <v>90</v>
      </c>
      <c r="BB2246" s="20" t="str">
        <f t="shared" si="1324"/>
        <v>nminer</v>
      </c>
      <c r="BC2246" s="20">
        <f t="shared" si="1324"/>
        <v>0</v>
      </c>
      <c r="BD2246" s="14"/>
      <c r="BJ2246" t="s">
        <v>239</v>
      </c>
      <c r="BK2246" t="s">
        <v>152</v>
      </c>
      <c r="BN2246" s="36">
        <v>73.5</v>
      </c>
      <c r="BQ2246">
        <f t="shared" si="1318"/>
        <v>1</v>
      </c>
      <c r="BR2246" s="38">
        <v>44737</v>
      </c>
      <c r="BS2246" s="22" t="s">
        <v>183</v>
      </c>
      <c r="BT2246" s="20" t="str">
        <f t="shared" si="1325"/>
        <v>BILLETFestival_COR22F426</v>
      </c>
      <c r="BV2246">
        <v>1</v>
      </c>
    </row>
    <row r="2247" spans="2:74" x14ac:dyDescent="0.3">
      <c r="B2247" s="20">
        <f t="shared" si="1320"/>
        <v>427</v>
      </c>
      <c r="C2247" s="22" t="str">
        <f t="shared" si="1321"/>
        <v>#427 Billet Festival</v>
      </c>
      <c r="D2247" t="str">
        <f t="shared" si="1319"/>
        <v>COR22F427</v>
      </c>
      <c r="E2247" s="53" t="s">
        <v>238</v>
      </c>
      <c r="F2247" s="20">
        <v>1000</v>
      </c>
      <c r="G2247" s="74" t="s">
        <v>2509</v>
      </c>
      <c r="H2247" s="23" t="s">
        <v>146</v>
      </c>
      <c r="J2247" s="54" t="s">
        <v>1020</v>
      </c>
      <c r="K2247" s="22" t="s">
        <v>173</v>
      </c>
      <c r="L2247" s="54" t="s">
        <v>147</v>
      </c>
      <c r="M2247" s="22">
        <v>1</v>
      </c>
      <c r="N2247" s="54" t="s">
        <v>174</v>
      </c>
      <c r="T2247" s="54" t="s">
        <v>36</v>
      </c>
      <c r="U2247" s="22" t="s">
        <v>227</v>
      </c>
      <c r="AW2247" s="22"/>
      <c r="AX2247" s="20" t="str">
        <f t="shared" si="1324"/>
        <v>ncreator</v>
      </c>
      <c r="AY2247" s="20">
        <f t="shared" si="1324"/>
        <v>10</v>
      </c>
      <c r="AZ2247" s="20" t="str">
        <f t="shared" si="1324"/>
        <v>cotrcrea</v>
      </c>
      <c r="BA2247" s="20">
        <f t="shared" si="1324"/>
        <v>90</v>
      </c>
      <c r="BB2247" s="20" t="str">
        <f t="shared" si="1324"/>
        <v>nminer</v>
      </c>
      <c r="BC2247" s="20">
        <f t="shared" si="1324"/>
        <v>0</v>
      </c>
      <c r="BD2247" s="14"/>
      <c r="BJ2247" t="s">
        <v>239</v>
      </c>
      <c r="BK2247" t="s">
        <v>152</v>
      </c>
      <c r="BN2247" s="36">
        <v>73.5</v>
      </c>
      <c r="BQ2247">
        <f t="shared" si="1318"/>
        <v>1</v>
      </c>
      <c r="BR2247" s="38">
        <v>44737</v>
      </c>
      <c r="BS2247" s="22" t="s">
        <v>183</v>
      </c>
      <c r="BT2247" s="20" t="str">
        <f t="shared" si="1325"/>
        <v>BILLETFestival_COR22F427</v>
      </c>
      <c r="BV2247">
        <v>1</v>
      </c>
    </row>
    <row r="2248" spans="2:74" x14ac:dyDescent="0.3">
      <c r="B2248" s="20">
        <f t="shared" si="1320"/>
        <v>428</v>
      </c>
      <c r="C2248" s="22" t="str">
        <f t="shared" si="1321"/>
        <v>#428 Billet Festival</v>
      </c>
      <c r="D2248" t="str">
        <f t="shared" si="1319"/>
        <v>COR22F428</v>
      </c>
      <c r="E2248" s="53" t="s">
        <v>238</v>
      </c>
      <c r="F2248" s="20">
        <v>1000</v>
      </c>
      <c r="G2248" s="74" t="s">
        <v>2510</v>
      </c>
      <c r="H2248" s="23" t="s">
        <v>146</v>
      </c>
      <c r="J2248" s="54" t="s">
        <v>1020</v>
      </c>
      <c r="K2248" s="22" t="s">
        <v>173</v>
      </c>
      <c r="L2248" s="54" t="s">
        <v>147</v>
      </c>
      <c r="M2248" s="22">
        <v>1</v>
      </c>
      <c r="N2248" s="54" t="s">
        <v>174</v>
      </c>
      <c r="T2248" s="54" t="s">
        <v>36</v>
      </c>
      <c r="U2248" s="22" t="s">
        <v>227</v>
      </c>
      <c r="AW2248" s="22"/>
      <c r="AX2248" s="20" t="str">
        <f t="shared" si="1324"/>
        <v>ncreator</v>
      </c>
      <c r="AY2248" s="20">
        <f t="shared" si="1324"/>
        <v>10</v>
      </c>
      <c r="AZ2248" s="20" t="str">
        <f t="shared" si="1324"/>
        <v>cotrcrea</v>
      </c>
      <c r="BA2248" s="20">
        <f t="shared" si="1324"/>
        <v>90</v>
      </c>
      <c r="BB2248" s="20" t="str">
        <f t="shared" si="1324"/>
        <v>nminer</v>
      </c>
      <c r="BC2248" s="20">
        <f t="shared" si="1324"/>
        <v>0</v>
      </c>
      <c r="BD2248" s="14"/>
      <c r="BJ2248" t="s">
        <v>239</v>
      </c>
      <c r="BK2248" t="s">
        <v>152</v>
      </c>
      <c r="BN2248" s="36">
        <v>73.5</v>
      </c>
      <c r="BQ2248">
        <f t="shared" si="1318"/>
        <v>1</v>
      </c>
      <c r="BR2248" s="38">
        <v>44737</v>
      </c>
      <c r="BS2248" s="22" t="s">
        <v>183</v>
      </c>
      <c r="BT2248" s="20" t="str">
        <f t="shared" si="1325"/>
        <v>BILLETFestival_COR22F428</v>
      </c>
      <c r="BV2248">
        <v>1</v>
      </c>
    </row>
    <row r="2249" spans="2:74" x14ac:dyDescent="0.3">
      <c r="B2249" s="20">
        <f t="shared" si="1320"/>
        <v>429</v>
      </c>
      <c r="C2249" s="22" t="str">
        <f t="shared" si="1321"/>
        <v>#429 Billet Festival</v>
      </c>
      <c r="D2249" t="str">
        <f t="shared" si="1319"/>
        <v>COR22F429</v>
      </c>
      <c r="E2249" s="53" t="s">
        <v>238</v>
      </c>
      <c r="F2249" s="20">
        <v>1000</v>
      </c>
      <c r="G2249" s="74" t="s">
        <v>2511</v>
      </c>
      <c r="H2249" s="23" t="s">
        <v>146</v>
      </c>
      <c r="J2249" s="54" t="s">
        <v>1020</v>
      </c>
      <c r="K2249" s="22" t="s">
        <v>173</v>
      </c>
      <c r="L2249" s="54" t="s">
        <v>147</v>
      </c>
      <c r="M2249" s="22">
        <v>1</v>
      </c>
      <c r="N2249" s="54" t="s">
        <v>174</v>
      </c>
      <c r="T2249" s="54" t="s">
        <v>36</v>
      </c>
      <c r="U2249" s="22" t="s">
        <v>227</v>
      </c>
      <c r="AW2249" s="22"/>
      <c r="AX2249" s="20" t="str">
        <f t="shared" si="1324"/>
        <v>ncreator</v>
      </c>
      <c r="AY2249" s="20">
        <f t="shared" si="1324"/>
        <v>10</v>
      </c>
      <c r="AZ2249" s="20" t="str">
        <f t="shared" si="1324"/>
        <v>cotrcrea</v>
      </c>
      <c r="BA2249" s="20">
        <f t="shared" si="1324"/>
        <v>90</v>
      </c>
      <c r="BB2249" s="20" t="str">
        <f t="shared" si="1324"/>
        <v>nminer</v>
      </c>
      <c r="BC2249" s="20">
        <f t="shared" si="1324"/>
        <v>0</v>
      </c>
      <c r="BD2249" s="14"/>
      <c r="BJ2249" t="s">
        <v>239</v>
      </c>
      <c r="BK2249" t="s">
        <v>152</v>
      </c>
      <c r="BN2249" s="36">
        <v>73.5</v>
      </c>
      <c r="BQ2249">
        <f t="shared" si="1318"/>
        <v>1</v>
      </c>
      <c r="BR2249" s="38">
        <v>44737</v>
      </c>
      <c r="BS2249" s="22" t="s">
        <v>183</v>
      </c>
      <c r="BT2249" s="20" t="str">
        <f t="shared" si="1325"/>
        <v>BILLETFestival_COR22F429</v>
      </c>
      <c r="BV2249">
        <v>1</v>
      </c>
    </row>
    <row r="2250" spans="2:74" x14ac:dyDescent="0.3">
      <c r="B2250" s="20">
        <f t="shared" si="1320"/>
        <v>430</v>
      </c>
      <c r="C2250" s="22" t="str">
        <f t="shared" si="1321"/>
        <v>#430 Billet Festival</v>
      </c>
      <c r="D2250" t="str">
        <f t="shared" si="1319"/>
        <v>COR22F430</v>
      </c>
      <c r="E2250" s="53" t="s">
        <v>238</v>
      </c>
      <c r="F2250" s="20">
        <v>1000</v>
      </c>
      <c r="G2250" s="74" t="s">
        <v>2512</v>
      </c>
      <c r="H2250" s="23" t="s">
        <v>146</v>
      </c>
      <c r="J2250" s="54" t="s">
        <v>1020</v>
      </c>
      <c r="K2250" s="22" t="s">
        <v>173</v>
      </c>
      <c r="L2250" s="54" t="s">
        <v>147</v>
      </c>
      <c r="M2250" s="22">
        <v>1</v>
      </c>
      <c r="N2250" s="54" t="s">
        <v>174</v>
      </c>
      <c r="T2250" s="54" t="s">
        <v>36</v>
      </c>
      <c r="U2250" s="22" t="s">
        <v>227</v>
      </c>
      <c r="AW2250" s="22"/>
      <c r="AX2250" s="20" t="str">
        <f t="shared" si="1324"/>
        <v>ncreator</v>
      </c>
      <c r="AY2250" s="20">
        <f t="shared" si="1324"/>
        <v>10</v>
      </c>
      <c r="AZ2250" s="20" t="str">
        <f t="shared" si="1324"/>
        <v>cotrcrea</v>
      </c>
      <c r="BA2250" s="20">
        <f t="shared" si="1324"/>
        <v>90</v>
      </c>
      <c r="BB2250" s="20" t="str">
        <f t="shared" si="1324"/>
        <v>nminer</v>
      </c>
      <c r="BC2250" s="20">
        <f t="shared" si="1324"/>
        <v>0</v>
      </c>
      <c r="BD2250" s="14"/>
      <c r="BJ2250" t="s">
        <v>239</v>
      </c>
      <c r="BK2250" t="s">
        <v>152</v>
      </c>
      <c r="BN2250" s="36">
        <v>73.5</v>
      </c>
      <c r="BQ2250">
        <f t="shared" si="1318"/>
        <v>1</v>
      </c>
      <c r="BR2250" s="38">
        <v>44737</v>
      </c>
      <c r="BS2250" s="22" t="s">
        <v>183</v>
      </c>
      <c r="BT2250" s="20" t="str">
        <f t="shared" si="1325"/>
        <v>BILLETFestival_COR22F430</v>
      </c>
      <c r="BV2250">
        <v>1</v>
      </c>
    </row>
    <row r="2251" spans="2:74" x14ac:dyDescent="0.3">
      <c r="B2251" s="20">
        <f t="shared" si="1320"/>
        <v>431</v>
      </c>
      <c r="C2251" s="22" t="str">
        <f t="shared" si="1321"/>
        <v>#431 Billet Festival</v>
      </c>
      <c r="D2251" t="str">
        <f t="shared" si="1319"/>
        <v>COR22F431</v>
      </c>
      <c r="E2251" s="53" t="s">
        <v>238</v>
      </c>
      <c r="F2251" s="20">
        <v>1000</v>
      </c>
      <c r="G2251" s="74" t="s">
        <v>2513</v>
      </c>
      <c r="H2251" s="23" t="s">
        <v>146</v>
      </c>
      <c r="J2251" s="54" t="s">
        <v>1020</v>
      </c>
      <c r="K2251" s="22" t="s">
        <v>173</v>
      </c>
      <c r="L2251" s="54" t="s">
        <v>147</v>
      </c>
      <c r="M2251" s="22">
        <v>1</v>
      </c>
      <c r="N2251" s="54" t="s">
        <v>174</v>
      </c>
      <c r="T2251" s="54" t="s">
        <v>36</v>
      </c>
      <c r="U2251" s="22" t="s">
        <v>227</v>
      </c>
      <c r="AW2251" s="22"/>
      <c r="AX2251" s="20" t="str">
        <f t="shared" si="1324"/>
        <v>ncreator</v>
      </c>
      <c r="AY2251" s="20">
        <f t="shared" si="1324"/>
        <v>10</v>
      </c>
      <c r="AZ2251" s="20" t="str">
        <f t="shared" si="1324"/>
        <v>cotrcrea</v>
      </c>
      <c r="BA2251" s="20">
        <f t="shared" si="1324"/>
        <v>90</v>
      </c>
      <c r="BB2251" s="20" t="str">
        <f t="shared" si="1324"/>
        <v>nminer</v>
      </c>
      <c r="BC2251" s="20">
        <f t="shared" si="1324"/>
        <v>0</v>
      </c>
      <c r="BD2251" s="14"/>
      <c r="BJ2251" t="s">
        <v>239</v>
      </c>
      <c r="BK2251" t="s">
        <v>152</v>
      </c>
      <c r="BN2251" s="36">
        <v>73.5</v>
      </c>
      <c r="BQ2251">
        <f t="shared" si="1318"/>
        <v>1</v>
      </c>
      <c r="BR2251" s="38">
        <v>44737</v>
      </c>
      <c r="BS2251" s="22" t="s">
        <v>183</v>
      </c>
      <c r="BT2251" s="20" t="str">
        <f t="shared" si="1325"/>
        <v>BILLETFestival_COR22F431</v>
      </c>
      <c r="BV2251">
        <v>1</v>
      </c>
    </row>
    <row r="2252" spans="2:74" x14ac:dyDescent="0.3">
      <c r="B2252" s="20">
        <f t="shared" si="1320"/>
        <v>432</v>
      </c>
      <c r="C2252" s="22" t="str">
        <f t="shared" si="1321"/>
        <v>#432 Billet Festival</v>
      </c>
      <c r="D2252" t="str">
        <f t="shared" si="1319"/>
        <v>COR22F432</v>
      </c>
      <c r="E2252" s="53" t="s">
        <v>238</v>
      </c>
      <c r="F2252" s="20">
        <v>1000</v>
      </c>
      <c r="G2252" s="74" t="s">
        <v>2514</v>
      </c>
      <c r="H2252" s="23" t="s">
        <v>146</v>
      </c>
      <c r="J2252" s="54" t="s">
        <v>1020</v>
      </c>
      <c r="K2252" s="22" t="s">
        <v>173</v>
      </c>
      <c r="L2252" s="54" t="s">
        <v>147</v>
      </c>
      <c r="M2252" s="22">
        <v>1</v>
      </c>
      <c r="N2252" s="54" t="s">
        <v>174</v>
      </c>
      <c r="T2252" s="54" t="s">
        <v>36</v>
      </c>
      <c r="U2252" s="22" t="s">
        <v>227</v>
      </c>
      <c r="AW2252" s="22"/>
      <c r="AX2252" s="20" t="str">
        <f t="shared" si="1324"/>
        <v>ncreator</v>
      </c>
      <c r="AY2252" s="20">
        <f t="shared" si="1324"/>
        <v>10</v>
      </c>
      <c r="AZ2252" s="20" t="str">
        <f t="shared" si="1324"/>
        <v>cotrcrea</v>
      </c>
      <c r="BA2252" s="20">
        <f t="shared" si="1324"/>
        <v>90</v>
      </c>
      <c r="BB2252" s="20" t="str">
        <f t="shared" si="1324"/>
        <v>nminer</v>
      </c>
      <c r="BC2252" s="20">
        <f t="shared" si="1324"/>
        <v>0</v>
      </c>
      <c r="BD2252" s="14"/>
      <c r="BJ2252" t="s">
        <v>239</v>
      </c>
      <c r="BK2252" t="s">
        <v>152</v>
      </c>
      <c r="BN2252" s="36">
        <v>73.5</v>
      </c>
      <c r="BQ2252">
        <f t="shared" si="1318"/>
        <v>1</v>
      </c>
      <c r="BR2252" s="38">
        <v>44737</v>
      </c>
      <c r="BS2252" s="22" t="s">
        <v>183</v>
      </c>
      <c r="BT2252" s="20" t="str">
        <f t="shared" si="1325"/>
        <v>BILLETFestival_COR22F432</v>
      </c>
      <c r="BV2252">
        <v>1</v>
      </c>
    </row>
    <row r="2253" spans="2:74" x14ac:dyDescent="0.3">
      <c r="B2253" s="20">
        <f t="shared" si="1320"/>
        <v>433</v>
      </c>
      <c r="C2253" s="22" t="str">
        <f t="shared" si="1321"/>
        <v>#433 Billet Festival</v>
      </c>
      <c r="D2253" t="str">
        <f t="shared" si="1319"/>
        <v>COR22F433</v>
      </c>
      <c r="E2253" s="53" t="s">
        <v>238</v>
      </c>
      <c r="F2253" s="20">
        <v>1000</v>
      </c>
      <c r="G2253" s="74" t="s">
        <v>2515</v>
      </c>
      <c r="H2253" s="23" t="s">
        <v>146</v>
      </c>
      <c r="J2253" s="54" t="s">
        <v>1020</v>
      </c>
      <c r="K2253" s="22" t="s">
        <v>173</v>
      </c>
      <c r="L2253" s="54" t="s">
        <v>147</v>
      </c>
      <c r="M2253" s="22">
        <v>1</v>
      </c>
      <c r="N2253" s="54" t="s">
        <v>174</v>
      </c>
      <c r="T2253" s="54" t="s">
        <v>36</v>
      </c>
      <c r="U2253" s="22" t="s">
        <v>227</v>
      </c>
      <c r="AW2253" s="22"/>
      <c r="AX2253" s="20" t="str">
        <f t="shared" si="1324"/>
        <v>ncreator</v>
      </c>
      <c r="AY2253" s="20">
        <f t="shared" si="1324"/>
        <v>10</v>
      </c>
      <c r="AZ2253" s="20" t="str">
        <f t="shared" si="1324"/>
        <v>cotrcrea</v>
      </c>
      <c r="BA2253" s="20">
        <f t="shared" si="1324"/>
        <v>90</v>
      </c>
      <c r="BB2253" s="20" t="str">
        <f t="shared" si="1324"/>
        <v>nminer</v>
      </c>
      <c r="BC2253" s="20">
        <f t="shared" si="1324"/>
        <v>0</v>
      </c>
      <c r="BD2253" s="14"/>
      <c r="BJ2253" t="s">
        <v>239</v>
      </c>
      <c r="BK2253" t="s">
        <v>152</v>
      </c>
      <c r="BN2253" s="36">
        <v>73.5</v>
      </c>
      <c r="BQ2253">
        <f t="shared" si="1318"/>
        <v>1</v>
      </c>
      <c r="BR2253" s="38">
        <v>44737</v>
      </c>
      <c r="BS2253" s="22" t="s">
        <v>183</v>
      </c>
      <c r="BT2253" s="20" t="str">
        <f t="shared" si="1325"/>
        <v>BILLETFestival_COR22F433</v>
      </c>
      <c r="BV2253">
        <v>1</v>
      </c>
    </row>
    <row r="2254" spans="2:74" x14ac:dyDescent="0.3">
      <c r="B2254" s="20">
        <f t="shared" si="1320"/>
        <v>434</v>
      </c>
      <c r="C2254" s="22" t="str">
        <f t="shared" si="1321"/>
        <v>#434 Billet Festival</v>
      </c>
      <c r="D2254" t="str">
        <f t="shared" si="1319"/>
        <v>COR22F434</v>
      </c>
      <c r="E2254" s="53" t="s">
        <v>238</v>
      </c>
      <c r="F2254" s="20">
        <v>1000</v>
      </c>
      <c r="G2254" s="74" t="s">
        <v>2516</v>
      </c>
      <c r="H2254" s="23" t="s">
        <v>146</v>
      </c>
      <c r="J2254" s="54" t="s">
        <v>1020</v>
      </c>
      <c r="K2254" s="22" t="s">
        <v>173</v>
      </c>
      <c r="L2254" s="54" t="s">
        <v>147</v>
      </c>
      <c r="M2254" s="22">
        <v>1</v>
      </c>
      <c r="N2254" s="54" t="s">
        <v>174</v>
      </c>
      <c r="T2254" s="54" t="s">
        <v>36</v>
      </c>
      <c r="U2254" s="22" t="s">
        <v>227</v>
      </c>
      <c r="AW2254" s="22"/>
      <c r="AX2254" s="20" t="str">
        <f t="shared" si="1324"/>
        <v>ncreator</v>
      </c>
      <c r="AY2254" s="20">
        <f t="shared" si="1324"/>
        <v>10</v>
      </c>
      <c r="AZ2254" s="20" t="str">
        <f t="shared" si="1324"/>
        <v>cotrcrea</v>
      </c>
      <c r="BA2254" s="20">
        <f t="shared" si="1324"/>
        <v>90</v>
      </c>
      <c r="BB2254" s="20" t="str">
        <f t="shared" si="1324"/>
        <v>nminer</v>
      </c>
      <c r="BC2254" s="20">
        <f t="shared" si="1324"/>
        <v>0</v>
      </c>
      <c r="BD2254" s="14"/>
      <c r="BJ2254" t="s">
        <v>239</v>
      </c>
      <c r="BK2254" t="s">
        <v>152</v>
      </c>
      <c r="BN2254" s="36">
        <v>73.5</v>
      </c>
      <c r="BQ2254">
        <f t="shared" si="1318"/>
        <v>1</v>
      </c>
      <c r="BR2254" s="38">
        <v>44737</v>
      </c>
      <c r="BS2254" s="22" t="s">
        <v>183</v>
      </c>
      <c r="BT2254" s="20" t="str">
        <f t="shared" si="1325"/>
        <v>BILLETFestival_COR22F434</v>
      </c>
      <c r="BV2254">
        <v>1</v>
      </c>
    </row>
    <row r="2255" spans="2:74" x14ac:dyDescent="0.3">
      <c r="B2255" s="20">
        <f t="shared" si="1320"/>
        <v>435</v>
      </c>
      <c r="C2255" s="22" t="str">
        <f t="shared" si="1321"/>
        <v>#435 Billet Festival</v>
      </c>
      <c r="D2255" t="str">
        <f t="shared" si="1319"/>
        <v>COR22F435</v>
      </c>
      <c r="E2255" s="53" t="s">
        <v>238</v>
      </c>
      <c r="F2255" s="20">
        <v>1000</v>
      </c>
      <c r="G2255" s="74" t="s">
        <v>2517</v>
      </c>
      <c r="H2255" s="23" t="s">
        <v>146</v>
      </c>
      <c r="J2255" s="54" t="s">
        <v>1020</v>
      </c>
      <c r="K2255" s="22" t="s">
        <v>173</v>
      </c>
      <c r="L2255" s="54" t="s">
        <v>147</v>
      </c>
      <c r="M2255" s="22">
        <v>1</v>
      </c>
      <c r="N2255" s="54" t="s">
        <v>174</v>
      </c>
      <c r="T2255" s="54" t="s">
        <v>36</v>
      </c>
      <c r="U2255" s="22" t="s">
        <v>227</v>
      </c>
      <c r="AW2255" s="22"/>
      <c r="AX2255" s="20" t="str">
        <f t="shared" si="1324"/>
        <v>ncreator</v>
      </c>
      <c r="AY2255" s="20">
        <f t="shared" si="1324"/>
        <v>10</v>
      </c>
      <c r="AZ2255" s="20" t="str">
        <f t="shared" si="1324"/>
        <v>cotrcrea</v>
      </c>
      <c r="BA2255" s="20">
        <f t="shared" si="1324"/>
        <v>90</v>
      </c>
      <c r="BB2255" s="20" t="str">
        <f t="shared" si="1324"/>
        <v>nminer</v>
      </c>
      <c r="BC2255" s="20">
        <f t="shared" si="1324"/>
        <v>0</v>
      </c>
      <c r="BD2255" s="14"/>
      <c r="BJ2255" t="s">
        <v>239</v>
      </c>
      <c r="BK2255" t="s">
        <v>152</v>
      </c>
      <c r="BN2255" s="36">
        <v>73.5</v>
      </c>
      <c r="BQ2255">
        <f t="shared" si="1318"/>
        <v>1</v>
      </c>
      <c r="BR2255" s="38">
        <v>44737</v>
      </c>
      <c r="BS2255" s="22" t="s">
        <v>183</v>
      </c>
      <c r="BT2255" s="20" t="str">
        <f t="shared" si="1325"/>
        <v>BILLETFestival_COR22F435</v>
      </c>
      <c r="BV2255">
        <v>1</v>
      </c>
    </row>
    <row r="2256" spans="2:74" x14ac:dyDescent="0.3">
      <c r="B2256" s="20">
        <f t="shared" si="1320"/>
        <v>436</v>
      </c>
      <c r="C2256" s="22" t="str">
        <f t="shared" si="1321"/>
        <v>#436 Billet Festival</v>
      </c>
      <c r="D2256" t="str">
        <f t="shared" si="1319"/>
        <v>COR22F436</v>
      </c>
      <c r="E2256" s="53" t="s">
        <v>238</v>
      </c>
      <c r="F2256" s="20">
        <v>1000</v>
      </c>
      <c r="G2256" s="74" t="s">
        <v>2518</v>
      </c>
      <c r="H2256" s="23" t="s">
        <v>146</v>
      </c>
      <c r="J2256" s="54" t="s">
        <v>1020</v>
      </c>
      <c r="K2256" s="22" t="s">
        <v>173</v>
      </c>
      <c r="L2256" s="54" t="s">
        <v>147</v>
      </c>
      <c r="M2256" s="22">
        <v>1</v>
      </c>
      <c r="N2256" s="54" t="s">
        <v>174</v>
      </c>
      <c r="T2256" s="54" t="s">
        <v>36</v>
      </c>
      <c r="U2256" s="22" t="s">
        <v>227</v>
      </c>
      <c r="AW2256" s="22"/>
      <c r="AX2256" s="20" t="str">
        <f t="shared" ref="AX2256:BC2271" si="1326">AX2255</f>
        <v>ncreator</v>
      </c>
      <c r="AY2256" s="20">
        <f t="shared" si="1326"/>
        <v>10</v>
      </c>
      <c r="AZ2256" s="20" t="str">
        <f t="shared" si="1326"/>
        <v>cotrcrea</v>
      </c>
      <c r="BA2256" s="20">
        <f t="shared" si="1326"/>
        <v>90</v>
      </c>
      <c r="BB2256" s="20" t="str">
        <f t="shared" si="1326"/>
        <v>nminer</v>
      </c>
      <c r="BC2256" s="20">
        <f t="shared" si="1326"/>
        <v>0</v>
      </c>
      <c r="BD2256" s="14"/>
      <c r="BJ2256" t="s">
        <v>239</v>
      </c>
      <c r="BK2256" t="s">
        <v>152</v>
      </c>
      <c r="BN2256" s="36">
        <v>73.5</v>
      </c>
      <c r="BQ2256">
        <f t="shared" si="1318"/>
        <v>1</v>
      </c>
      <c r="BR2256" s="38">
        <v>44737</v>
      </c>
      <c r="BS2256" s="22" t="s">
        <v>183</v>
      </c>
      <c r="BT2256" s="20" t="str">
        <f t="shared" si="1325"/>
        <v>BILLETFestival_COR22F436</v>
      </c>
      <c r="BV2256">
        <v>1</v>
      </c>
    </row>
    <row r="2257" spans="2:74" x14ac:dyDescent="0.3">
      <c r="B2257" s="20">
        <f t="shared" si="1320"/>
        <v>437</v>
      </c>
      <c r="C2257" s="22" t="str">
        <f t="shared" si="1321"/>
        <v>#437 Billet Festival</v>
      </c>
      <c r="D2257" t="str">
        <f t="shared" si="1319"/>
        <v>COR22F437</v>
      </c>
      <c r="E2257" s="53" t="s">
        <v>238</v>
      </c>
      <c r="F2257" s="20">
        <v>1000</v>
      </c>
      <c r="G2257" s="74" t="s">
        <v>2519</v>
      </c>
      <c r="H2257" s="23" t="s">
        <v>146</v>
      </c>
      <c r="J2257" s="54" t="s">
        <v>1020</v>
      </c>
      <c r="K2257" s="22" t="s">
        <v>173</v>
      </c>
      <c r="L2257" s="54" t="s">
        <v>147</v>
      </c>
      <c r="M2257" s="22">
        <v>1</v>
      </c>
      <c r="N2257" s="54" t="s">
        <v>174</v>
      </c>
      <c r="T2257" s="54" t="s">
        <v>36</v>
      </c>
      <c r="U2257" s="22" t="s">
        <v>227</v>
      </c>
      <c r="AW2257" s="22"/>
      <c r="AX2257" s="20" t="str">
        <f t="shared" si="1326"/>
        <v>ncreator</v>
      </c>
      <c r="AY2257" s="20">
        <f t="shared" si="1326"/>
        <v>10</v>
      </c>
      <c r="AZ2257" s="20" t="str">
        <f t="shared" si="1326"/>
        <v>cotrcrea</v>
      </c>
      <c r="BA2257" s="20">
        <f t="shared" si="1326"/>
        <v>90</v>
      </c>
      <c r="BB2257" s="20" t="str">
        <f t="shared" si="1326"/>
        <v>nminer</v>
      </c>
      <c r="BC2257" s="20">
        <f t="shared" si="1326"/>
        <v>0</v>
      </c>
      <c r="BD2257" s="14"/>
      <c r="BJ2257" t="s">
        <v>239</v>
      </c>
      <c r="BK2257" t="s">
        <v>152</v>
      </c>
      <c r="BN2257" s="36">
        <v>73.5</v>
      </c>
      <c r="BQ2257">
        <f t="shared" si="1318"/>
        <v>1</v>
      </c>
      <c r="BR2257" s="38">
        <v>44737</v>
      </c>
      <c r="BS2257" s="22" t="s">
        <v>183</v>
      </c>
      <c r="BT2257" s="20" t="str">
        <f t="shared" si="1325"/>
        <v>BILLETFestival_COR22F437</v>
      </c>
      <c r="BV2257">
        <v>1</v>
      </c>
    </row>
    <row r="2258" spans="2:74" x14ac:dyDescent="0.3">
      <c r="B2258" s="20">
        <f t="shared" si="1320"/>
        <v>438</v>
      </c>
      <c r="C2258" s="22" t="str">
        <f t="shared" si="1321"/>
        <v>#438 Billet Festival</v>
      </c>
      <c r="D2258" t="str">
        <f t="shared" si="1319"/>
        <v>COR22F438</v>
      </c>
      <c r="E2258" s="53" t="s">
        <v>238</v>
      </c>
      <c r="F2258" s="20">
        <v>1000</v>
      </c>
      <c r="G2258" s="74" t="s">
        <v>2520</v>
      </c>
      <c r="H2258" s="23" t="s">
        <v>146</v>
      </c>
      <c r="J2258" s="54" t="s">
        <v>1020</v>
      </c>
      <c r="K2258" s="22" t="s">
        <v>173</v>
      </c>
      <c r="L2258" s="54" t="s">
        <v>147</v>
      </c>
      <c r="M2258" s="22">
        <v>1</v>
      </c>
      <c r="N2258" s="54" t="s">
        <v>174</v>
      </c>
      <c r="T2258" s="54" t="s">
        <v>36</v>
      </c>
      <c r="U2258" s="22" t="s">
        <v>227</v>
      </c>
      <c r="AW2258" s="22"/>
      <c r="AX2258" s="20" t="str">
        <f t="shared" si="1326"/>
        <v>ncreator</v>
      </c>
      <c r="AY2258" s="20">
        <f t="shared" si="1326"/>
        <v>10</v>
      </c>
      <c r="AZ2258" s="20" t="str">
        <f t="shared" si="1326"/>
        <v>cotrcrea</v>
      </c>
      <c r="BA2258" s="20">
        <f t="shared" si="1326"/>
        <v>90</v>
      </c>
      <c r="BB2258" s="20" t="str">
        <f t="shared" si="1326"/>
        <v>nminer</v>
      </c>
      <c r="BC2258" s="20">
        <f t="shared" si="1326"/>
        <v>0</v>
      </c>
      <c r="BD2258" s="14"/>
      <c r="BJ2258" t="s">
        <v>239</v>
      </c>
      <c r="BK2258" t="s">
        <v>152</v>
      </c>
      <c r="BN2258" s="36">
        <v>73.5</v>
      </c>
      <c r="BQ2258">
        <f t="shared" si="1318"/>
        <v>1</v>
      </c>
      <c r="BR2258" s="38">
        <v>44737</v>
      </c>
      <c r="BS2258" s="22" t="s">
        <v>183</v>
      </c>
      <c r="BT2258" s="20" t="str">
        <f t="shared" si="1325"/>
        <v>BILLETFestival_COR22F438</v>
      </c>
      <c r="BV2258">
        <v>1</v>
      </c>
    </row>
    <row r="2259" spans="2:74" x14ac:dyDescent="0.3">
      <c r="B2259" s="20">
        <f t="shared" si="1320"/>
        <v>439</v>
      </c>
      <c r="C2259" s="22" t="str">
        <f t="shared" si="1321"/>
        <v>#439 Billet Festival</v>
      </c>
      <c r="D2259" t="str">
        <f t="shared" si="1319"/>
        <v>COR22F439</v>
      </c>
      <c r="E2259" s="53" t="s">
        <v>238</v>
      </c>
      <c r="F2259" s="20">
        <v>1000</v>
      </c>
      <c r="G2259" s="74" t="s">
        <v>2521</v>
      </c>
      <c r="H2259" s="23" t="s">
        <v>146</v>
      </c>
      <c r="J2259" s="54" t="s">
        <v>1020</v>
      </c>
      <c r="K2259" s="22" t="s">
        <v>173</v>
      </c>
      <c r="L2259" s="54" t="s">
        <v>147</v>
      </c>
      <c r="M2259" s="22">
        <v>1</v>
      </c>
      <c r="N2259" s="54" t="s">
        <v>174</v>
      </c>
      <c r="T2259" s="54" t="s">
        <v>36</v>
      </c>
      <c r="U2259" s="22" t="s">
        <v>227</v>
      </c>
      <c r="AW2259" s="22"/>
      <c r="AX2259" s="20" t="str">
        <f t="shared" si="1326"/>
        <v>ncreator</v>
      </c>
      <c r="AY2259" s="20">
        <f t="shared" si="1326"/>
        <v>10</v>
      </c>
      <c r="AZ2259" s="20" t="str">
        <f t="shared" si="1326"/>
        <v>cotrcrea</v>
      </c>
      <c r="BA2259" s="20">
        <f t="shared" si="1326"/>
        <v>90</v>
      </c>
      <c r="BB2259" s="20" t="str">
        <f t="shared" si="1326"/>
        <v>nminer</v>
      </c>
      <c r="BC2259" s="20">
        <f t="shared" si="1326"/>
        <v>0</v>
      </c>
      <c r="BD2259" s="14"/>
      <c r="BJ2259" t="s">
        <v>239</v>
      </c>
      <c r="BK2259" t="s">
        <v>152</v>
      </c>
      <c r="BN2259" s="36">
        <v>73.5</v>
      </c>
      <c r="BQ2259">
        <f t="shared" si="1318"/>
        <v>1</v>
      </c>
      <c r="BR2259" s="38">
        <v>44737</v>
      </c>
      <c r="BS2259" s="22" t="s">
        <v>183</v>
      </c>
      <c r="BT2259" s="20" t="str">
        <f t="shared" si="1325"/>
        <v>BILLETFestival_COR22F439</v>
      </c>
      <c r="BV2259">
        <v>1</v>
      </c>
    </row>
    <row r="2260" spans="2:74" x14ac:dyDescent="0.3">
      <c r="B2260" s="20">
        <f t="shared" si="1320"/>
        <v>440</v>
      </c>
      <c r="C2260" s="22" t="str">
        <f t="shared" si="1321"/>
        <v>#440 Billet Festival</v>
      </c>
      <c r="D2260" t="str">
        <f t="shared" si="1319"/>
        <v>COR22F440</v>
      </c>
      <c r="E2260" s="53" t="s">
        <v>238</v>
      </c>
      <c r="F2260" s="20">
        <v>1000</v>
      </c>
      <c r="G2260" s="74" t="s">
        <v>2522</v>
      </c>
      <c r="H2260" s="23" t="s">
        <v>146</v>
      </c>
      <c r="J2260" s="54" t="s">
        <v>1020</v>
      </c>
      <c r="K2260" s="22" t="s">
        <v>173</v>
      </c>
      <c r="L2260" s="54" t="s">
        <v>147</v>
      </c>
      <c r="M2260" s="22">
        <v>1</v>
      </c>
      <c r="N2260" s="54" t="s">
        <v>174</v>
      </c>
      <c r="T2260" s="54" t="s">
        <v>36</v>
      </c>
      <c r="U2260" s="22" t="s">
        <v>227</v>
      </c>
      <c r="AW2260" s="22"/>
      <c r="AX2260" s="20" t="str">
        <f t="shared" si="1326"/>
        <v>ncreator</v>
      </c>
      <c r="AY2260" s="20">
        <f t="shared" si="1326"/>
        <v>10</v>
      </c>
      <c r="AZ2260" s="20" t="str">
        <f t="shared" si="1326"/>
        <v>cotrcrea</v>
      </c>
      <c r="BA2260" s="20">
        <f t="shared" si="1326"/>
        <v>90</v>
      </c>
      <c r="BB2260" s="20" t="str">
        <f t="shared" si="1326"/>
        <v>nminer</v>
      </c>
      <c r="BC2260" s="20">
        <f t="shared" si="1326"/>
        <v>0</v>
      </c>
      <c r="BD2260" s="14"/>
      <c r="BJ2260" t="s">
        <v>239</v>
      </c>
      <c r="BK2260" t="s">
        <v>152</v>
      </c>
      <c r="BN2260" s="36">
        <v>73.5</v>
      </c>
      <c r="BQ2260">
        <f t="shared" si="1318"/>
        <v>1</v>
      </c>
      <c r="BR2260" s="38">
        <v>44737</v>
      </c>
      <c r="BS2260" s="22" t="s">
        <v>183</v>
      </c>
      <c r="BT2260" s="20" t="str">
        <f t="shared" si="1325"/>
        <v>BILLETFestival_COR22F440</v>
      </c>
      <c r="BV2260">
        <v>1</v>
      </c>
    </row>
    <row r="2261" spans="2:74" x14ac:dyDescent="0.3">
      <c r="B2261" s="20">
        <f t="shared" si="1320"/>
        <v>441</v>
      </c>
      <c r="C2261" s="22" t="str">
        <f t="shared" si="1321"/>
        <v>#441 Billet Festival</v>
      </c>
      <c r="D2261" t="str">
        <f t="shared" si="1319"/>
        <v>COR22F441</v>
      </c>
      <c r="E2261" s="53" t="s">
        <v>238</v>
      </c>
      <c r="F2261" s="20">
        <v>1000</v>
      </c>
      <c r="G2261" s="74" t="s">
        <v>2523</v>
      </c>
      <c r="H2261" s="23" t="s">
        <v>146</v>
      </c>
      <c r="J2261" s="54" t="s">
        <v>1020</v>
      </c>
      <c r="K2261" s="22" t="s">
        <v>173</v>
      </c>
      <c r="L2261" s="54" t="s">
        <v>147</v>
      </c>
      <c r="M2261" s="22">
        <v>1</v>
      </c>
      <c r="N2261" s="54" t="s">
        <v>174</v>
      </c>
      <c r="T2261" s="54" t="s">
        <v>36</v>
      </c>
      <c r="U2261" s="22" t="s">
        <v>227</v>
      </c>
      <c r="AW2261" s="22"/>
      <c r="AX2261" s="20" t="str">
        <f t="shared" si="1326"/>
        <v>ncreator</v>
      </c>
      <c r="AY2261" s="20">
        <f t="shared" si="1326"/>
        <v>10</v>
      </c>
      <c r="AZ2261" s="20" t="str">
        <f t="shared" si="1326"/>
        <v>cotrcrea</v>
      </c>
      <c r="BA2261" s="20">
        <f t="shared" si="1326"/>
        <v>90</v>
      </c>
      <c r="BB2261" s="20" t="str">
        <f t="shared" si="1326"/>
        <v>nminer</v>
      </c>
      <c r="BC2261" s="20">
        <f t="shared" si="1326"/>
        <v>0</v>
      </c>
      <c r="BD2261" s="14"/>
      <c r="BJ2261" t="s">
        <v>239</v>
      </c>
      <c r="BK2261" t="s">
        <v>152</v>
      </c>
      <c r="BN2261" s="36">
        <v>73.5</v>
      </c>
      <c r="BQ2261">
        <f t="shared" si="1318"/>
        <v>1</v>
      </c>
      <c r="BR2261" s="38">
        <v>44737</v>
      </c>
      <c r="BS2261" s="22" t="s">
        <v>183</v>
      </c>
      <c r="BT2261" s="20" t="str">
        <f t="shared" si="1325"/>
        <v>BILLETFestival_COR22F441</v>
      </c>
      <c r="BV2261">
        <v>1</v>
      </c>
    </row>
    <row r="2262" spans="2:74" x14ac:dyDescent="0.3">
      <c r="B2262" s="20">
        <f t="shared" si="1320"/>
        <v>442</v>
      </c>
      <c r="C2262" s="22" t="str">
        <f t="shared" si="1321"/>
        <v>#442 Billet Festival</v>
      </c>
      <c r="D2262" t="str">
        <f t="shared" si="1319"/>
        <v>COR22F442</v>
      </c>
      <c r="E2262" s="53" t="s">
        <v>238</v>
      </c>
      <c r="F2262" s="20">
        <v>1000</v>
      </c>
      <c r="G2262" s="74" t="s">
        <v>2524</v>
      </c>
      <c r="H2262" s="23" t="s">
        <v>146</v>
      </c>
      <c r="J2262" s="54" t="s">
        <v>1020</v>
      </c>
      <c r="K2262" s="22" t="s">
        <v>173</v>
      </c>
      <c r="L2262" s="54" t="s">
        <v>147</v>
      </c>
      <c r="M2262" s="22">
        <v>1</v>
      </c>
      <c r="N2262" s="54" t="s">
        <v>174</v>
      </c>
      <c r="T2262" s="54" t="s">
        <v>36</v>
      </c>
      <c r="U2262" s="22" t="s">
        <v>227</v>
      </c>
      <c r="AW2262" s="22"/>
      <c r="AX2262" s="20" t="str">
        <f t="shared" si="1326"/>
        <v>ncreator</v>
      </c>
      <c r="AY2262" s="20">
        <f t="shared" si="1326"/>
        <v>10</v>
      </c>
      <c r="AZ2262" s="20" t="str">
        <f t="shared" si="1326"/>
        <v>cotrcrea</v>
      </c>
      <c r="BA2262" s="20">
        <f t="shared" si="1326"/>
        <v>90</v>
      </c>
      <c r="BB2262" s="20" t="str">
        <f t="shared" si="1326"/>
        <v>nminer</v>
      </c>
      <c r="BC2262" s="20">
        <f t="shared" si="1326"/>
        <v>0</v>
      </c>
      <c r="BD2262" s="14"/>
      <c r="BJ2262" t="s">
        <v>239</v>
      </c>
      <c r="BK2262" t="s">
        <v>152</v>
      </c>
      <c r="BN2262" s="36">
        <v>73.5</v>
      </c>
      <c r="BQ2262">
        <f t="shared" si="1318"/>
        <v>1</v>
      </c>
      <c r="BR2262" s="38">
        <v>44737</v>
      </c>
      <c r="BS2262" s="22" t="s">
        <v>183</v>
      </c>
      <c r="BT2262" s="20" t="str">
        <f t="shared" si="1325"/>
        <v>BILLETFestival_COR22F442</v>
      </c>
      <c r="BV2262">
        <v>1</v>
      </c>
    </row>
    <row r="2263" spans="2:74" x14ac:dyDescent="0.3">
      <c r="B2263" s="20">
        <f t="shared" si="1320"/>
        <v>443</v>
      </c>
      <c r="C2263" s="22" t="str">
        <f t="shared" si="1321"/>
        <v>#443 Billet Festival</v>
      </c>
      <c r="D2263" t="str">
        <f t="shared" si="1319"/>
        <v>COR22F443</v>
      </c>
      <c r="E2263" s="53" t="s">
        <v>238</v>
      </c>
      <c r="F2263" s="20">
        <v>1000</v>
      </c>
      <c r="G2263" s="74" t="s">
        <v>2525</v>
      </c>
      <c r="H2263" s="23" t="s">
        <v>146</v>
      </c>
      <c r="J2263" s="54" t="s">
        <v>1020</v>
      </c>
      <c r="K2263" s="22" t="s">
        <v>173</v>
      </c>
      <c r="L2263" s="54" t="s">
        <v>147</v>
      </c>
      <c r="M2263" s="22">
        <v>1</v>
      </c>
      <c r="N2263" s="54" t="s">
        <v>174</v>
      </c>
      <c r="T2263" s="54" t="s">
        <v>36</v>
      </c>
      <c r="U2263" s="22" t="s">
        <v>227</v>
      </c>
      <c r="AW2263" s="22"/>
      <c r="AX2263" s="20" t="str">
        <f t="shared" si="1326"/>
        <v>ncreator</v>
      </c>
      <c r="AY2263" s="20">
        <f t="shared" si="1326"/>
        <v>10</v>
      </c>
      <c r="AZ2263" s="20" t="str">
        <f t="shared" si="1326"/>
        <v>cotrcrea</v>
      </c>
      <c r="BA2263" s="20">
        <f t="shared" si="1326"/>
        <v>90</v>
      </c>
      <c r="BB2263" s="20" t="str">
        <f t="shared" si="1326"/>
        <v>nminer</v>
      </c>
      <c r="BC2263" s="20">
        <f t="shared" si="1326"/>
        <v>0</v>
      </c>
      <c r="BD2263" s="14"/>
      <c r="BJ2263" t="s">
        <v>239</v>
      </c>
      <c r="BK2263" t="s">
        <v>152</v>
      </c>
      <c r="BN2263" s="36">
        <v>73.5</v>
      </c>
      <c r="BQ2263">
        <f t="shared" si="1318"/>
        <v>1</v>
      </c>
      <c r="BR2263" s="38">
        <v>44737</v>
      </c>
      <c r="BS2263" s="22" t="s">
        <v>183</v>
      </c>
      <c r="BT2263" s="20" t="str">
        <f t="shared" si="1325"/>
        <v>BILLETFestival_COR22F443</v>
      </c>
      <c r="BV2263">
        <v>1</v>
      </c>
    </row>
    <row r="2264" spans="2:74" x14ac:dyDescent="0.3">
      <c r="B2264" s="20">
        <f t="shared" si="1320"/>
        <v>444</v>
      </c>
      <c r="C2264" s="22" t="str">
        <f t="shared" si="1321"/>
        <v>#444 Billet Festival</v>
      </c>
      <c r="D2264" t="str">
        <f t="shared" si="1319"/>
        <v>COR22F444</v>
      </c>
      <c r="E2264" s="53" t="s">
        <v>238</v>
      </c>
      <c r="F2264" s="20">
        <v>1000</v>
      </c>
      <c r="G2264" s="74" t="s">
        <v>2526</v>
      </c>
      <c r="H2264" s="23" t="s">
        <v>146</v>
      </c>
      <c r="J2264" s="54" t="s">
        <v>1020</v>
      </c>
      <c r="K2264" s="22" t="s">
        <v>173</v>
      </c>
      <c r="L2264" s="54" t="s">
        <v>147</v>
      </c>
      <c r="M2264" s="22">
        <v>1</v>
      </c>
      <c r="N2264" s="54" t="s">
        <v>174</v>
      </c>
      <c r="T2264" s="54" t="s">
        <v>36</v>
      </c>
      <c r="U2264" s="22" t="s">
        <v>227</v>
      </c>
      <c r="AW2264" s="22"/>
      <c r="AX2264" s="20" t="str">
        <f t="shared" si="1326"/>
        <v>ncreator</v>
      </c>
      <c r="AY2264" s="20">
        <f t="shared" si="1326"/>
        <v>10</v>
      </c>
      <c r="AZ2264" s="20" t="str">
        <f t="shared" si="1326"/>
        <v>cotrcrea</v>
      </c>
      <c r="BA2264" s="20">
        <f t="shared" si="1326"/>
        <v>90</v>
      </c>
      <c r="BB2264" s="20" t="str">
        <f t="shared" si="1326"/>
        <v>nminer</v>
      </c>
      <c r="BC2264" s="20">
        <f t="shared" si="1326"/>
        <v>0</v>
      </c>
      <c r="BD2264" s="14"/>
      <c r="BJ2264" t="s">
        <v>239</v>
      </c>
      <c r="BK2264" t="s">
        <v>152</v>
      </c>
      <c r="BN2264" s="36">
        <v>73.5</v>
      </c>
      <c r="BQ2264">
        <f t="shared" si="1318"/>
        <v>1</v>
      </c>
      <c r="BR2264" s="38">
        <v>44737</v>
      </c>
      <c r="BS2264" s="22" t="s">
        <v>183</v>
      </c>
      <c r="BT2264" s="20" t="str">
        <f t="shared" si="1325"/>
        <v>BILLETFestival_COR22F444</v>
      </c>
      <c r="BV2264">
        <v>1</v>
      </c>
    </row>
    <row r="2265" spans="2:74" x14ac:dyDescent="0.3">
      <c r="B2265" s="20">
        <f t="shared" si="1320"/>
        <v>445</v>
      </c>
      <c r="C2265" s="22" t="str">
        <f t="shared" si="1321"/>
        <v>#445 Billet Festival</v>
      </c>
      <c r="D2265" t="str">
        <f t="shared" si="1319"/>
        <v>COR22F445</v>
      </c>
      <c r="E2265" s="53" t="s">
        <v>238</v>
      </c>
      <c r="F2265" s="20">
        <v>1000</v>
      </c>
      <c r="G2265" s="74" t="s">
        <v>2527</v>
      </c>
      <c r="H2265" s="23" t="s">
        <v>146</v>
      </c>
      <c r="J2265" s="54" t="s">
        <v>1020</v>
      </c>
      <c r="K2265" s="22" t="s">
        <v>173</v>
      </c>
      <c r="L2265" s="54" t="s">
        <v>147</v>
      </c>
      <c r="M2265" s="22">
        <v>1</v>
      </c>
      <c r="N2265" s="54" t="s">
        <v>174</v>
      </c>
      <c r="T2265" s="54" t="s">
        <v>36</v>
      </c>
      <c r="U2265" s="22" t="s">
        <v>227</v>
      </c>
      <c r="AW2265" s="22"/>
      <c r="AX2265" s="20" t="str">
        <f t="shared" si="1326"/>
        <v>ncreator</v>
      </c>
      <c r="AY2265" s="20">
        <f t="shared" si="1326"/>
        <v>10</v>
      </c>
      <c r="AZ2265" s="20" t="str">
        <f t="shared" si="1326"/>
        <v>cotrcrea</v>
      </c>
      <c r="BA2265" s="20">
        <f t="shared" si="1326"/>
        <v>90</v>
      </c>
      <c r="BB2265" s="20" t="str">
        <f t="shared" si="1326"/>
        <v>nminer</v>
      </c>
      <c r="BC2265" s="20">
        <f t="shared" si="1326"/>
        <v>0</v>
      </c>
      <c r="BD2265" s="14"/>
      <c r="BJ2265" t="s">
        <v>239</v>
      </c>
      <c r="BK2265" t="s">
        <v>152</v>
      </c>
      <c r="BN2265" s="36">
        <v>73.5</v>
      </c>
      <c r="BQ2265">
        <f t="shared" si="1318"/>
        <v>1</v>
      </c>
      <c r="BR2265" s="38">
        <v>44737</v>
      </c>
      <c r="BS2265" s="22" t="s">
        <v>183</v>
      </c>
      <c r="BT2265" s="20" t="str">
        <f t="shared" si="1325"/>
        <v>BILLETFestival_COR22F445</v>
      </c>
      <c r="BV2265">
        <v>1</v>
      </c>
    </row>
    <row r="2266" spans="2:74" x14ac:dyDescent="0.3">
      <c r="B2266" s="20">
        <f t="shared" si="1320"/>
        <v>446</v>
      </c>
      <c r="C2266" s="22" t="str">
        <f t="shared" si="1321"/>
        <v>#446 Billet Festival</v>
      </c>
      <c r="D2266" t="str">
        <f t="shared" si="1319"/>
        <v>COR22F446</v>
      </c>
      <c r="E2266" s="53" t="s">
        <v>238</v>
      </c>
      <c r="F2266" s="20">
        <v>1000</v>
      </c>
      <c r="G2266" s="74" t="s">
        <v>2528</v>
      </c>
      <c r="H2266" s="23" t="s">
        <v>146</v>
      </c>
      <c r="J2266" s="54" t="s">
        <v>1020</v>
      </c>
      <c r="K2266" s="22" t="s">
        <v>173</v>
      </c>
      <c r="L2266" s="54" t="s">
        <v>147</v>
      </c>
      <c r="M2266" s="22">
        <v>1</v>
      </c>
      <c r="N2266" s="54" t="s">
        <v>174</v>
      </c>
      <c r="T2266" s="54" t="s">
        <v>36</v>
      </c>
      <c r="U2266" s="22" t="s">
        <v>227</v>
      </c>
      <c r="AW2266" s="22"/>
      <c r="AX2266" s="20" t="str">
        <f t="shared" si="1326"/>
        <v>ncreator</v>
      </c>
      <c r="AY2266" s="20">
        <f t="shared" si="1326"/>
        <v>10</v>
      </c>
      <c r="AZ2266" s="20" t="str">
        <f t="shared" si="1326"/>
        <v>cotrcrea</v>
      </c>
      <c r="BA2266" s="20">
        <f t="shared" si="1326"/>
        <v>90</v>
      </c>
      <c r="BB2266" s="20" t="str">
        <f t="shared" si="1326"/>
        <v>nminer</v>
      </c>
      <c r="BC2266" s="20">
        <f t="shared" si="1326"/>
        <v>0</v>
      </c>
      <c r="BD2266" s="14"/>
      <c r="BJ2266" t="s">
        <v>239</v>
      </c>
      <c r="BK2266" t="s">
        <v>152</v>
      </c>
      <c r="BN2266" s="36">
        <v>73.5</v>
      </c>
      <c r="BQ2266">
        <f t="shared" ref="BQ2266:BQ2329" si="1327">BV2266</f>
        <v>1</v>
      </c>
      <c r="BR2266" s="38">
        <v>44737</v>
      </c>
      <c r="BS2266" s="22" t="s">
        <v>183</v>
      </c>
      <c r="BT2266" s="20" t="str">
        <f t="shared" si="1325"/>
        <v>BILLETFestival_COR22F446</v>
      </c>
      <c r="BV2266">
        <v>1</v>
      </c>
    </row>
    <row r="2267" spans="2:74" x14ac:dyDescent="0.3">
      <c r="B2267" s="20">
        <f t="shared" si="1320"/>
        <v>447</v>
      </c>
      <c r="C2267" s="22" t="str">
        <f t="shared" si="1321"/>
        <v>#447 Billet Festival</v>
      </c>
      <c r="D2267" t="str">
        <f t="shared" si="1319"/>
        <v>COR22F447</v>
      </c>
      <c r="E2267" s="53" t="s">
        <v>238</v>
      </c>
      <c r="F2267" s="20">
        <v>1000</v>
      </c>
      <c r="G2267" s="74" t="s">
        <v>2529</v>
      </c>
      <c r="H2267" s="23" t="s">
        <v>146</v>
      </c>
      <c r="J2267" s="54" t="s">
        <v>1020</v>
      </c>
      <c r="K2267" s="22" t="s">
        <v>173</v>
      </c>
      <c r="L2267" s="54" t="s">
        <v>147</v>
      </c>
      <c r="M2267" s="22">
        <v>1</v>
      </c>
      <c r="N2267" s="54" t="s">
        <v>174</v>
      </c>
      <c r="T2267" s="54" t="s">
        <v>36</v>
      </c>
      <c r="U2267" s="22" t="s">
        <v>227</v>
      </c>
      <c r="AW2267" s="22"/>
      <c r="AX2267" s="20" t="str">
        <f t="shared" si="1326"/>
        <v>ncreator</v>
      </c>
      <c r="AY2267" s="20">
        <f t="shared" si="1326"/>
        <v>10</v>
      </c>
      <c r="AZ2267" s="20" t="str">
        <f t="shared" si="1326"/>
        <v>cotrcrea</v>
      </c>
      <c r="BA2267" s="20">
        <f t="shared" si="1326"/>
        <v>90</v>
      </c>
      <c r="BB2267" s="20" t="str">
        <f t="shared" si="1326"/>
        <v>nminer</v>
      </c>
      <c r="BC2267" s="20">
        <f t="shared" si="1326"/>
        <v>0</v>
      </c>
      <c r="BD2267" s="14"/>
      <c r="BJ2267" t="s">
        <v>239</v>
      </c>
      <c r="BK2267" t="s">
        <v>152</v>
      </c>
      <c r="BN2267" s="36">
        <v>73.5</v>
      </c>
      <c r="BQ2267">
        <f t="shared" si="1327"/>
        <v>1</v>
      </c>
      <c r="BR2267" s="38">
        <v>44737</v>
      </c>
      <c r="BS2267" s="22" t="s">
        <v>183</v>
      </c>
      <c r="BT2267" s="20" t="str">
        <f t="shared" si="1325"/>
        <v>BILLETFestival_COR22F447</v>
      </c>
      <c r="BV2267">
        <v>1</v>
      </c>
    </row>
    <row r="2268" spans="2:74" x14ac:dyDescent="0.3">
      <c r="B2268" s="20">
        <f t="shared" si="1320"/>
        <v>448</v>
      </c>
      <c r="C2268" s="22" t="str">
        <f t="shared" si="1321"/>
        <v>#448 Billet Festival</v>
      </c>
      <c r="D2268" t="str">
        <f t="shared" si="1319"/>
        <v>COR22F448</v>
      </c>
      <c r="E2268" s="53" t="s">
        <v>238</v>
      </c>
      <c r="F2268" s="20">
        <v>1000</v>
      </c>
      <c r="G2268" s="74" t="s">
        <v>2530</v>
      </c>
      <c r="H2268" s="23" t="s">
        <v>146</v>
      </c>
      <c r="J2268" s="54" t="s">
        <v>1020</v>
      </c>
      <c r="K2268" s="22" t="s">
        <v>173</v>
      </c>
      <c r="L2268" s="54" t="s">
        <v>147</v>
      </c>
      <c r="M2268" s="22">
        <v>1</v>
      </c>
      <c r="N2268" s="54" t="s">
        <v>174</v>
      </c>
      <c r="T2268" s="54" t="s">
        <v>36</v>
      </c>
      <c r="U2268" s="22" t="s">
        <v>227</v>
      </c>
      <c r="AW2268" s="22"/>
      <c r="AX2268" s="20" t="str">
        <f t="shared" si="1326"/>
        <v>ncreator</v>
      </c>
      <c r="AY2268" s="20">
        <f t="shared" si="1326"/>
        <v>10</v>
      </c>
      <c r="AZ2268" s="20" t="str">
        <f t="shared" si="1326"/>
        <v>cotrcrea</v>
      </c>
      <c r="BA2268" s="20">
        <f t="shared" si="1326"/>
        <v>90</v>
      </c>
      <c r="BB2268" s="20" t="str">
        <f t="shared" si="1326"/>
        <v>nminer</v>
      </c>
      <c r="BC2268" s="20">
        <f t="shared" si="1326"/>
        <v>0</v>
      </c>
      <c r="BD2268" s="14"/>
      <c r="BJ2268" t="s">
        <v>239</v>
      </c>
      <c r="BK2268" t="s">
        <v>152</v>
      </c>
      <c r="BN2268" s="36">
        <v>73.5</v>
      </c>
      <c r="BQ2268">
        <f t="shared" si="1327"/>
        <v>1</v>
      </c>
      <c r="BR2268" s="38">
        <v>44737</v>
      </c>
      <c r="BS2268" s="22" t="s">
        <v>183</v>
      </c>
      <c r="BT2268" s="20" t="str">
        <f t="shared" si="1325"/>
        <v>BILLETFestival_COR22F448</v>
      </c>
      <c r="BV2268">
        <v>1</v>
      </c>
    </row>
    <row r="2269" spans="2:74" x14ac:dyDescent="0.3">
      <c r="B2269" s="20">
        <f t="shared" si="1320"/>
        <v>449</v>
      </c>
      <c r="C2269" s="22" t="str">
        <f t="shared" si="1321"/>
        <v>#449 Billet Festival</v>
      </c>
      <c r="D2269" t="str">
        <f t="shared" ref="D2269:D2332" si="1328">"COR22F"&amp;B2269</f>
        <v>COR22F449</v>
      </c>
      <c r="E2269" s="53" t="s">
        <v>238</v>
      </c>
      <c r="F2269" s="20">
        <v>1000</v>
      </c>
      <c r="G2269" s="74" t="s">
        <v>2531</v>
      </c>
      <c r="H2269" s="23" t="s">
        <v>146</v>
      </c>
      <c r="J2269" s="54" t="s">
        <v>1020</v>
      </c>
      <c r="K2269" s="22" t="s">
        <v>173</v>
      </c>
      <c r="L2269" s="54" t="s">
        <v>147</v>
      </c>
      <c r="M2269" s="22">
        <v>1</v>
      </c>
      <c r="N2269" s="54" t="s">
        <v>174</v>
      </c>
      <c r="T2269" s="54" t="s">
        <v>36</v>
      </c>
      <c r="U2269" s="22" t="s">
        <v>227</v>
      </c>
      <c r="AW2269" s="22"/>
      <c r="AX2269" s="20" t="str">
        <f t="shared" si="1326"/>
        <v>ncreator</v>
      </c>
      <c r="AY2269" s="20">
        <f t="shared" si="1326"/>
        <v>10</v>
      </c>
      <c r="AZ2269" s="20" t="str">
        <f t="shared" si="1326"/>
        <v>cotrcrea</v>
      </c>
      <c r="BA2269" s="20">
        <f t="shared" si="1326"/>
        <v>90</v>
      </c>
      <c r="BB2269" s="20" t="str">
        <f t="shared" si="1326"/>
        <v>nminer</v>
      </c>
      <c r="BC2269" s="20">
        <f t="shared" si="1326"/>
        <v>0</v>
      </c>
      <c r="BD2269" s="14"/>
      <c r="BJ2269" t="s">
        <v>239</v>
      </c>
      <c r="BK2269" t="s">
        <v>152</v>
      </c>
      <c r="BN2269" s="36">
        <v>73.5</v>
      </c>
      <c r="BQ2269">
        <f t="shared" si="1327"/>
        <v>1</v>
      </c>
      <c r="BR2269" s="38">
        <v>44737</v>
      </c>
      <c r="BS2269" s="22" t="s">
        <v>183</v>
      </c>
      <c r="BT2269" s="20" t="str">
        <f t="shared" si="1325"/>
        <v>BILLETFestival_COR22F449</v>
      </c>
      <c r="BV2269">
        <v>1</v>
      </c>
    </row>
    <row r="2270" spans="2:74" x14ac:dyDescent="0.3">
      <c r="B2270" s="20">
        <f t="shared" ref="B2270:B2333" si="1329">+B2269+1</f>
        <v>450</v>
      </c>
      <c r="C2270" s="22" t="str">
        <f t="shared" ref="C2270:C2333" si="1330">"#"&amp;B2270&amp;" Billet Festival"</f>
        <v>#450 Billet Festival</v>
      </c>
      <c r="D2270" t="str">
        <f t="shared" si="1328"/>
        <v>COR22F450</v>
      </c>
      <c r="E2270" s="53" t="s">
        <v>238</v>
      </c>
      <c r="F2270" s="20">
        <v>1000</v>
      </c>
      <c r="G2270" s="74" t="s">
        <v>2532</v>
      </c>
      <c r="H2270" s="23" t="s">
        <v>146</v>
      </c>
      <c r="J2270" s="54" t="s">
        <v>1020</v>
      </c>
      <c r="K2270" s="22" t="s">
        <v>173</v>
      </c>
      <c r="L2270" s="54" t="s">
        <v>147</v>
      </c>
      <c r="M2270" s="22">
        <v>1</v>
      </c>
      <c r="N2270" s="54" t="s">
        <v>174</v>
      </c>
      <c r="T2270" s="54" t="s">
        <v>36</v>
      </c>
      <c r="U2270" s="22" t="s">
        <v>227</v>
      </c>
      <c r="AW2270" s="22"/>
      <c r="AX2270" s="20" t="str">
        <f t="shared" si="1326"/>
        <v>ncreator</v>
      </c>
      <c r="AY2270" s="20">
        <f t="shared" si="1326"/>
        <v>10</v>
      </c>
      <c r="AZ2270" s="20" t="str">
        <f t="shared" si="1326"/>
        <v>cotrcrea</v>
      </c>
      <c r="BA2270" s="20">
        <f t="shared" si="1326"/>
        <v>90</v>
      </c>
      <c r="BB2270" s="20" t="str">
        <f t="shared" si="1326"/>
        <v>nminer</v>
      </c>
      <c r="BC2270" s="20">
        <f t="shared" si="1326"/>
        <v>0</v>
      </c>
      <c r="BD2270" s="14"/>
      <c r="BJ2270" t="s">
        <v>239</v>
      </c>
      <c r="BK2270" t="s">
        <v>152</v>
      </c>
      <c r="BN2270" s="36">
        <v>73.5</v>
      </c>
      <c r="BQ2270">
        <f t="shared" si="1327"/>
        <v>1</v>
      </c>
      <c r="BR2270" s="38">
        <v>44737</v>
      </c>
      <c r="BS2270" s="22" t="s">
        <v>183</v>
      </c>
      <c r="BT2270" s="20" t="str">
        <f t="shared" si="1325"/>
        <v>BILLETFestival_COR22F450</v>
      </c>
      <c r="BV2270">
        <v>1</v>
      </c>
    </row>
    <row r="2271" spans="2:74" x14ac:dyDescent="0.3">
      <c r="B2271" s="20">
        <f t="shared" si="1329"/>
        <v>451</v>
      </c>
      <c r="C2271" s="22" t="str">
        <f t="shared" si="1330"/>
        <v>#451 Billet Festival</v>
      </c>
      <c r="D2271" t="str">
        <f t="shared" si="1328"/>
        <v>COR22F451</v>
      </c>
      <c r="E2271" s="53" t="s">
        <v>238</v>
      </c>
      <c r="F2271" s="20">
        <v>1000</v>
      </c>
      <c r="G2271" s="74" t="s">
        <v>2533</v>
      </c>
      <c r="H2271" s="23" t="s">
        <v>146</v>
      </c>
      <c r="J2271" s="54" t="s">
        <v>1020</v>
      </c>
      <c r="K2271" s="22" t="s">
        <v>173</v>
      </c>
      <c r="L2271" s="54" t="s">
        <v>147</v>
      </c>
      <c r="M2271" s="22">
        <v>1</v>
      </c>
      <c r="N2271" s="54" t="s">
        <v>174</v>
      </c>
      <c r="T2271" s="54" t="s">
        <v>36</v>
      </c>
      <c r="U2271" s="22" t="s">
        <v>227</v>
      </c>
      <c r="AW2271" s="22"/>
      <c r="AX2271" s="20" t="str">
        <f t="shared" si="1326"/>
        <v>ncreator</v>
      </c>
      <c r="AY2271" s="20">
        <f t="shared" si="1326"/>
        <v>10</v>
      </c>
      <c r="AZ2271" s="20" t="str">
        <f t="shared" si="1326"/>
        <v>cotrcrea</v>
      </c>
      <c r="BA2271" s="20">
        <f t="shared" si="1326"/>
        <v>90</v>
      </c>
      <c r="BB2271" s="20" t="str">
        <f t="shared" si="1326"/>
        <v>nminer</v>
      </c>
      <c r="BC2271" s="20">
        <f t="shared" si="1326"/>
        <v>0</v>
      </c>
      <c r="BD2271" s="14"/>
      <c r="BJ2271" t="s">
        <v>239</v>
      </c>
      <c r="BK2271" t="s">
        <v>152</v>
      </c>
      <c r="BN2271" s="36">
        <v>73.5</v>
      </c>
      <c r="BQ2271">
        <f t="shared" si="1327"/>
        <v>1</v>
      </c>
      <c r="BR2271" s="38">
        <v>44737</v>
      </c>
      <c r="BS2271" s="22" t="s">
        <v>183</v>
      </c>
      <c r="BT2271" s="20" t="str">
        <f t="shared" si="1325"/>
        <v>BILLETFestival_COR22F451</v>
      </c>
      <c r="BV2271">
        <v>1</v>
      </c>
    </row>
    <row r="2272" spans="2:74" x14ac:dyDescent="0.3">
      <c r="B2272" s="20">
        <f t="shared" si="1329"/>
        <v>452</v>
      </c>
      <c r="C2272" s="22" t="str">
        <f t="shared" si="1330"/>
        <v>#452 Billet Festival</v>
      </c>
      <c r="D2272" t="str">
        <f t="shared" si="1328"/>
        <v>COR22F452</v>
      </c>
      <c r="E2272" s="53" t="s">
        <v>238</v>
      </c>
      <c r="F2272" s="20">
        <v>1000</v>
      </c>
      <c r="G2272" s="74" t="s">
        <v>2534</v>
      </c>
      <c r="H2272" s="23" t="s">
        <v>146</v>
      </c>
      <c r="J2272" s="54" t="s">
        <v>1020</v>
      </c>
      <c r="K2272" s="22" t="s">
        <v>173</v>
      </c>
      <c r="L2272" s="54" t="s">
        <v>147</v>
      </c>
      <c r="M2272" s="22">
        <v>1</v>
      </c>
      <c r="N2272" s="54" t="s">
        <v>174</v>
      </c>
      <c r="T2272" s="54" t="s">
        <v>36</v>
      </c>
      <c r="U2272" s="22" t="s">
        <v>227</v>
      </c>
      <c r="AW2272" s="22"/>
      <c r="AX2272" s="20" t="str">
        <f t="shared" ref="AX2272:BC2287" si="1331">AX2271</f>
        <v>ncreator</v>
      </c>
      <c r="AY2272" s="20">
        <f t="shared" si="1331"/>
        <v>10</v>
      </c>
      <c r="AZ2272" s="20" t="str">
        <f t="shared" si="1331"/>
        <v>cotrcrea</v>
      </c>
      <c r="BA2272" s="20">
        <f t="shared" si="1331"/>
        <v>90</v>
      </c>
      <c r="BB2272" s="20" t="str">
        <f t="shared" si="1331"/>
        <v>nminer</v>
      </c>
      <c r="BC2272" s="20">
        <f t="shared" si="1331"/>
        <v>0</v>
      </c>
      <c r="BD2272" s="14"/>
      <c r="BJ2272" t="s">
        <v>239</v>
      </c>
      <c r="BK2272" t="s">
        <v>152</v>
      </c>
      <c r="BN2272" s="36">
        <v>73.5</v>
      </c>
      <c r="BQ2272">
        <f t="shared" si="1327"/>
        <v>1</v>
      </c>
      <c r="BR2272" s="38">
        <v>44737</v>
      </c>
      <c r="BS2272" s="22" t="s">
        <v>183</v>
      </c>
      <c r="BT2272" s="20" t="str">
        <f t="shared" si="1325"/>
        <v>BILLETFestival_COR22F452</v>
      </c>
      <c r="BV2272">
        <v>1</v>
      </c>
    </row>
    <row r="2273" spans="2:74" x14ac:dyDescent="0.3">
      <c r="B2273" s="20">
        <f t="shared" si="1329"/>
        <v>453</v>
      </c>
      <c r="C2273" s="22" t="str">
        <f t="shared" si="1330"/>
        <v>#453 Billet Festival</v>
      </c>
      <c r="D2273" t="str">
        <f t="shared" si="1328"/>
        <v>COR22F453</v>
      </c>
      <c r="E2273" s="53" t="s">
        <v>238</v>
      </c>
      <c r="F2273" s="20">
        <v>1000</v>
      </c>
      <c r="G2273" s="74" t="s">
        <v>2535</v>
      </c>
      <c r="H2273" s="23" t="s">
        <v>146</v>
      </c>
      <c r="J2273" s="54" t="s">
        <v>1020</v>
      </c>
      <c r="K2273" s="22" t="s">
        <v>173</v>
      </c>
      <c r="L2273" s="54" t="s">
        <v>147</v>
      </c>
      <c r="M2273" s="22">
        <v>1</v>
      </c>
      <c r="N2273" s="54" t="s">
        <v>174</v>
      </c>
      <c r="T2273" s="54" t="s">
        <v>36</v>
      </c>
      <c r="U2273" s="22" t="s">
        <v>227</v>
      </c>
      <c r="AW2273" s="22"/>
      <c r="AX2273" s="20" t="str">
        <f t="shared" si="1331"/>
        <v>ncreator</v>
      </c>
      <c r="AY2273" s="20">
        <f t="shared" si="1331"/>
        <v>10</v>
      </c>
      <c r="AZ2273" s="20" t="str">
        <f t="shared" si="1331"/>
        <v>cotrcrea</v>
      </c>
      <c r="BA2273" s="20">
        <f t="shared" si="1331"/>
        <v>90</v>
      </c>
      <c r="BB2273" s="20" t="str">
        <f t="shared" si="1331"/>
        <v>nminer</v>
      </c>
      <c r="BC2273" s="20">
        <f t="shared" si="1331"/>
        <v>0</v>
      </c>
      <c r="BD2273" s="14"/>
      <c r="BJ2273" t="s">
        <v>239</v>
      </c>
      <c r="BK2273" t="s">
        <v>152</v>
      </c>
      <c r="BN2273" s="36">
        <v>73.5</v>
      </c>
      <c r="BQ2273">
        <f t="shared" si="1327"/>
        <v>1</v>
      </c>
      <c r="BR2273" s="38">
        <v>44737</v>
      </c>
      <c r="BS2273" s="22" t="s">
        <v>183</v>
      </c>
      <c r="BT2273" s="20" t="str">
        <f t="shared" si="1325"/>
        <v>BILLETFestival_COR22F453</v>
      </c>
      <c r="BV2273">
        <v>1</v>
      </c>
    </row>
    <row r="2274" spans="2:74" x14ac:dyDescent="0.3">
      <c r="B2274" s="20">
        <f t="shared" si="1329"/>
        <v>454</v>
      </c>
      <c r="C2274" s="22" t="str">
        <f t="shared" si="1330"/>
        <v>#454 Billet Festival</v>
      </c>
      <c r="D2274" t="str">
        <f t="shared" si="1328"/>
        <v>COR22F454</v>
      </c>
      <c r="E2274" s="53" t="s">
        <v>238</v>
      </c>
      <c r="F2274" s="20">
        <v>1000</v>
      </c>
      <c r="G2274" s="74" t="s">
        <v>2536</v>
      </c>
      <c r="H2274" s="23" t="s">
        <v>146</v>
      </c>
      <c r="J2274" s="54" t="s">
        <v>1020</v>
      </c>
      <c r="K2274" s="22" t="s">
        <v>173</v>
      </c>
      <c r="L2274" s="54" t="s">
        <v>147</v>
      </c>
      <c r="M2274" s="22">
        <v>1</v>
      </c>
      <c r="N2274" s="54" t="s">
        <v>174</v>
      </c>
      <c r="T2274" s="54" t="s">
        <v>36</v>
      </c>
      <c r="U2274" s="22" t="s">
        <v>227</v>
      </c>
      <c r="AW2274" s="22"/>
      <c r="AX2274" s="20" t="str">
        <f t="shared" si="1331"/>
        <v>ncreator</v>
      </c>
      <c r="AY2274" s="20">
        <f t="shared" si="1331"/>
        <v>10</v>
      </c>
      <c r="AZ2274" s="20" t="str">
        <f t="shared" si="1331"/>
        <v>cotrcrea</v>
      </c>
      <c r="BA2274" s="20">
        <f t="shared" si="1331"/>
        <v>90</v>
      </c>
      <c r="BB2274" s="20" t="str">
        <f t="shared" si="1331"/>
        <v>nminer</v>
      </c>
      <c r="BC2274" s="20">
        <f t="shared" si="1331"/>
        <v>0</v>
      </c>
      <c r="BD2274" s="14"/>
      <c r="BJ2274" t="s">
        <v>239</v>
      </c>
      <c r="BK2274" t="s">
        <v>152</v>
      </c>
      <c r="BN2274" s="36">
        <v>73.5</v>
      </c>
      <c r="BQ2274">
        <f t="shared" si="1327"/>
        <v>1</v>
      </c>
      <c r="BR2274" s="38">
        <v>44737</v>
      </c>
      <c r="BS2274" s="22" t="s">
        <v>183</v>
      </c>
      <c r="BT2274" s="20" t="str">
        <f t="shared" si="1325"/>
        <v>BILLETFestival_COR22F454</v>
      </c>
      <c r="BV2274">
        <v>1</v>
      </c>
    </row>
    <row r="2275" spans="2:74" x14ac:dyDescent="0.3">
      <c r="B2275" s="20">
        <f t="shared" si="1329"/>
        <v>455</v>
      </c>
      <c r="C2275" s="22" t="str">
        <f t="shared" si="1330"/>
        <v>#455 Billet Festival</v>
      </c>
      <c r="D2275" t="str">
        <f t="shared" si="1328"/>
        <v>COR22F455</v>
      </c>
      <c r="E2275" s="53" t="s">
        <v>238</v>
      </c>
      <c r="F2275" s="20">
        <v>1000</v>
      </c>
      <c r="G2275" s="74" t="s">
        <v>2537</v>
      </c>
      <c r="H2275" s="23" t="s">
        <v>146</v>
      </c>
      <c r="J2275" s="54" t="s">
        <v>1020</v>
      </c>
      <c r="K2275" s="22" t="s">
        <v>173</v>
      </c>
      <c r="L2275" s="54" t="s">
        <v>147</v>
      </c>
      <c r="M2275" s="22">
        <v>1</v>
      </c>
      <c r="N2275" s="54" t="s">
        <v>174</v>
      </c>
      <c r="T2275" s="54" t="s">
        <v>36</v>
      </c>
      <c r="U2275" s="22" t="s">
        <v>227</v>
      </c>
      <c r="AW2275" s="22"/>
      <c r="AX2275" s="20" t="str">
        <f t="shared" si="1331"/>
        <v>ncreator</v>
      </c>
      <c r="AY2275" s="20">
        <f t="shared" si="1331"/>
        <v>10</v>
      </c>
      <c r="AZ2275" s="20" t="str">
        <f t="shared" si="1331"/>
        <v>cotrcrea</v>
      </c>
      <c r="BA2275" s="20">
        <f t="shared" si="1331"/>
        <v>90</v>
      </c>
      <c r="BB2275" s="20" t="str">
        <f t="shared" si="1331"/>
        <v>nminer</v>
      </c>
      <c r="BC2275" s="20">
        <f t="shared" si="1331"/>
        <v>0</v>
      </c>
      <c r="BD2275" s="14"/>
      <c r="BJ2275" t="s">
        <v>239</v>
      </c>
      <c r="BK2275" t="s">
        <v>152</v>
      </c>
      <c r="BN2275" s="36">
        <v>73.5</v>
      </c>
      <c r="BQ2275">
        <f t="shared" si="1327"/>
        <v>1</v>
      </c>
      <c r="BR2275" s="38">
        <v>44737</v>
      </c>
      <c r="BS2275" s="22" t="s">
        <v>183</v>
      </c>
      <c r="BT2275" s="20" t="str">
        <f t="shared" si="1325"/>
        <v>BILLETFestival_COR22F455</v>
      </c>
      <c r="BV2275">
        <v>1</v>
      </c>
    </row>
    <row r="2276" spans="2:74" x14ac:dyDescent="0.3">
      <c r="B2276" s="20">
        <f t="shared" si="1329"/>
        <v>456</v>
      </c>
      <c r="C2276" s="22" t="str">
        <f t="shared" si="1330"/>
        <v>#456 Billet Festival</v>
      </c>
      <c r="D2276" t="str">
        <f t="shared" si="1328"/>
        <v>COR22F456</v>
      </c>
      <c r="E2276" s="53" t="s">
        <v>238</v>
      </c>
      <c r="F2276" s="20">
        <v>1000</v>
      </c>
      <c r="G2276" s="74" t="s">
        <v>2538</v>
      </c>
      <c r="H2276" s="23" t="s">
        <v>146</v>
      </c>
      <c r="J2276" s="54" t="s">
        <v>1020</v>
      </c>
      <c r="K2276" s="22" t="s">
        <v>173</v>
      </c>
      <c r="L2276" s="54" t="s">
        <v>147</v>
      </c>
      <c r="M2276" s="22">
        <v>1</v>
      </c>
      <c r="N2276" s="54" t="s">
        <v>174</v>
      </c>
      <c r="T2276" s="54" t="s">
        <v>36</v>
      </c>
      <c r="U2276" s="22" t="s">
        <v>227</v>
      </c>
      <c r="AW2276" s="22"/>
      <c r="AX2276" s="20" t="str">
        <f t="shared" si="1331"/>
        <v>ncreator</v>
      </c>
      <c r="AY2276" s="20">
        <f t="shared" si="1331"/>
        <v>10</v>
      </c>
      <c r="AZ2276" s="20" t="str">
        <f t="shared" si="1331"/>
        <v>cotrcrea</v>
      </c>
      <c r="BA2276" s="20">
        <f t="shared" si="1331"/>
        <v>90</v>
      </c>
      <c r="BB2276" s="20" t="str">
        <f t="shared" si="1331"/>
        <v>nminer</v>
      </c>
      <c r="BC2276" s="20">
        <f t="shared" si="1331"/>
        <v>0</v>
      </c>
      <c r="BD2276" s="14"/>
      <c r="BJ2276" t="s">
        <v>239</v>
      </c>
      <c r="BK2276" t="s">
        <v>152</v>
      </c>
      <c r="BN2276" s="36">
        <v>73.5</v>
      </c>
      <c r="BQ2276">
        <f t="shared" si="1327"/>
        <v>1</v>
      </c>
      <c r="BR2276" s="38">
        <v>44737</v>
      </c>
      <c r="BS2276" s="22" t="s">
        <v>183</v>
      </c>
      <c r="BT2276" s="20" t="str">
        <f t="shared" si="1325"/>
        <v>BILLETFestival_COR22F456</v>
      </c>
      <c r="BV2276">
        <v>1</v>
      </c>
    </row>
    <row r="2277" spans="2:74" x14ac:dyDescent="0.3">
      <c r="B2277" s="20">
        <f t="shared" si="1329"/>
        <v>457</v>
      </c>
      <c r="C2277" s="22" t="str">
        <f t="shared" si="1330"/>
        <v>#457 Billet Festival</v>
      </c>
      <c r="D2277" t="str">
        <f t="shared" si="1328"/>
        <v>COR22F457</v>
      </c>
      <c r="E2277" s="53" t="s">
        <v>238</v>
      </c>
      <c r="F2277" s="20">
        <v>1000</v>
      </c>
      <c r="G2277" s="74" t="s">
        <v>2539</v>
      </c>
      <c r="H2277" s="23" t="s">
        <v>146</v>
      </c>
      <c r="J2277" s="54" t="s">
        <v>1020</v>
      </c>
      <c r="K2277" s="22" t="s">
        <v>173</v>
      </c>
      <c r="L2277" s="54" t="s">
        <v>147</v>
      </c>
      <c r="M2277" s="22">
        <v>1</v>
      </c>
      <c r="N2277" s="54" t="s">
        <v>174</v>
      </c>
      <c r="T2277" s="54" t="s">
        <v>36</v>
      </c>
      <c r="U2277" s="22" t="s">
        <v>227</v>
      </c>
      <c r="AW2277" s="22"/>
      <c r="AX2277" s="20" t="str">
        <f t="shared" si="1331"/>
        <v>ncreator</v>
      </c>
      <c r="AY2277" s="20">
        <f t="shared" si="1331"/>
        <v>10</v>
      </c>
      <c r="AZ2277" s="20" t="str">
        <f t="shared" si="1331"/>
        <v>cotrcrea</v>
      </c>
      <c r="BA2277" s="20">
        <f t="shared" si="1331"/>
        <v>90</v>
      </c>
      <c r="BB2277" s="20" t="str">
        <f t="shared" si="1331"/>
        <v>nminer</v>
      </c>
      <c r="BC2277" s="20">
        <f t="shared" si="1331"/>
        <v>0</v>
      </c>
      <c r="BD2277" s="14"/>
      <c r="BJ2277" t="s">
        <v>239</v>
      </c>
      <c r="BK2277" t="s">
        <v>152</v>
      </c>
      <c r="BN2277" s="36">
        <v>73.5</v>
      </c>
      <c r="BQ2277">
        <f t="shared" si="1327"/>
        <v>1</v>
      </c>
      <c r="BR2277" s="38">
        <v>44737</v>
      </c>
      <c r="BS2277" s="22" t="s">
        <v>183</v>
      </c>
      <c r="BT2277" s="20" t="str">
        <f t="shared" si="1325"/>
        <v>BILLETFestival_COR22F457</v>
      </c>
      <c r="BV2277">
        <v>1</v>
      </c>
    </row>
    <row r="2278" spans="2:74" x14ac:dyDescent="0.3">
      <c r="B2278" s="20">
        <f t="shared" si="1329"/>
        <v>458</v>
      </c>
      <c r="C2278" s="22" t="str">
        <f t="shared" si="1330"/>
        <v>#458 Billet Festival</v>
      </c>
      <c r="D2278" t="str">
        <f t="shared" si="1328"/>
        <v>COR22F458</v>
      </c>
      <c r="E2278" s="53" t="s">
        <v>238</v>
      </c>
      <c r="F2278" s="20">
        <v>1000</v>
      </c>
      <c r="G2278" s="74" t="s">
        <v>2540</v>
      </c>
      <c r="H2278" s="23" t="s">
        <v>146</v>
      </c>
      <c r="J2278" s="54" t="s">
        <v>1020</v>
      </c>
      <c r="K2278" s="22" t="s">
        <v>173</v>
      </c>
      <c r="L2278" s="54" t="s">
        <v>147</v>
      </c>
      <c r="M2278" s="22">
        <v>1</v>
      </c>
      <c r="N2278" s="54" t="s">
        <v>174</v>
      </c>
      <c r="T2278" s="54" t="s">
        <v>36</v>
      </c>
      <c r="U2278" s="22" t="s">
        <v>227</v>
      </c>
      <c r="AW2278" s="22"/>
      <c r="AX2278" s="20" t="str">
        <f t="shared" si="1331"/>
        <v>ncreator</v>
      </c>
      <c r="AY2278" s="20">
        <f t="shared" si="1331"/>
        <v>10</v>
      </c>
      <c r="AZ2278" s="20" t="str">
        <f t="shared" si="1331"/>
        <v>cotrcrea</v>
      </c>
      <c r="BA2278" s="20">
        <f t="shared" si="1331"/>
        <v>90</v>
      </c>
      <c r="BB2278" s="20" t="str">
        <f t="shared" si="1331"/>
        <v>nminer</v>
      </c>
      <c r="BC2278" s="20">
        <f t="shared" si="1331"/>
        <v>0</v>
      </c>
      <c r="BD2278" s="14"/>
      <c r="BJ2278" t="s">
        <v>239</v>
      </c>
      <c r="BK2278" t="s">
        <v>152</v>
      </c>
      <c r="BN2278" s="36">
        <v>73.5</v>
      </c>
      <c r="BQ2278">
        <f t="shared" si="1327"/>
        <v>1</v>
      </c>
      <c r="BR2278" s="38">
        <v>44737</v>
      </c>
      <c r="BS2278" s="22" t="s">
        <v>183</v>
      </c>
      <c r="BT2278" s="20" t="str">
        <f t="shared" si="1325"/>
        <v>BILLETFestival_COR22F458</v>
      </c>
      <c r="BV2278">
        <v>1</v>
      </c>
    </row>
    <row r="2279" spans="2:74" x14ac:dyDescent="0.3">
      <c r="B2279" s="20">
        <f t="shared" si="1329"/>
        <v>459</v>
      </c>
      <c r="C2279" s="22" t="str">
        <f t="shared" si="1330"/>
        <v>#459 Billet Festival</v>
      </c>
      <c r="D2279" t="str">
        <f t="shared" si="1328"/>
        <v>COR22F459</v>
      </c>
      <c r="E2279" s="53" t="s">
        <v>238</v>
      </c>
      <c r="F2279" s="20">
        <v>1000</v>
      </c>
      <c r="G2279" s="74" t="s">
        <v>2541</v>
      </c>
      <c r="H2279" s="23" t="s">
        <v>146</v>
      </c>
      <c r="J2279" s="54" t="s">
        <v>1020</v>
      </c>
      <c r="K2279" s="22" t="s">
        <v>173</v>
      </c>
      <c r="L2279" s="54" t="s">
        <v>147</v>
      </c>
      <c r="M2279" s="22">
        <v>1</v>
      </c>
      <c r="N2279" s="54" t="s">
        <v>174</v>
      </c>
      <c r="T2279" s="54" t="s">
        <v>36</v>
      </c>
      <c r="U2279" s="22" t="s">
        <v>227</v>
      </c>
      <c r="AW2279" s="22"/>
      <c r="AX2279" s="20" t="str">
        <f t="shared" si="1331"/>
        <v>ncreator</v>
      </c>
      <c r="AY2279" s="20">
        <f t="shared" si="1331"/>
        <v>10</v>
      </c>
      <c r="AZ2279" s="20" t="str">
        <f t="shared" si="1331"/>
        <v>cotrcrea</v>
      </c>
      <c r="BA2279" s="20">
        <f t="shared" si="1331"/>
        <v>90</v>
      </c>
      <c r="BB2279" s="20" t="str">
        <f t="shared" si="1331"/>
        <v>nminer</v>
      </c>
      <c r="BC2279" s="20">
        <f t="shared" si="1331"/>
        <v>0</v>
      </c>
      <c r="BD2279" s="14"/>
      <c r="BJ2279" t="s">
        <v>239</v>
      </c>
      <c r="BK2279" t="s">
        <v>152</v>
      </c>
      <c r="BN2279" s="36">
        <v>73.5</v>
      </c>
      <c r="BQ2279">
        <f t="shared" si="1327"/>
        <v>1</v>
      </c>
      <c r="BR2279" s="38">
        <v>44737</v>
      </c>
      <c r="BS2279" s="22" t="s">
        <v>183</v>
      </c>
      <c r="BT2279" s="20" t="str">
        <f t="shared" si="1325"/>
        <v>BILLETFestival_COR22F459</v>
      </c>
      <c r="BV2279">
        <v>1</v>
      </c>
    </row>
    <row r="2280" spans="2:74" x14ac:dyDescent="0.3">
      <c r="B2280" s="20">
        <f t="shared" si="1329"/>
        <v>460</v>
      </c>
      <c r="C2280" s="22" t="str">
        <f t="shared" si="1330"/>
        <v>#460 Billet Festival</v>
      </c>
      <c r="D2280" t="str">
        <f t="shared" si="1328"/>
        <v>COR22F460</v>
      </c>
      <c r="E2280" s="53" t="s">
        <v>238</v>
      </c>
      <c r="F2280" s="20">
        <v>1000</v>
      </c>
      <c r="G2280" s="74" t="s">
        <v>2542</v>
      </c>
      <c r="H2280" s="23" t="s">
        <v>146</v>
      </c>
      <c r="J2280" s="54" t="s">
        <v>1020</v>
      </c>
      <c r="K2280" s="22" t="s">
        <v>173</v>
      </c>
      <c r="L2280" s="54" t="s">
        <v>147</v>
      </c>
      <c r="M2280" s="22">
        <v>1</v>
      </c>
      <c r="N2280" s="54" t="s">
        <v>174</v>
      </c>
      <c r="T2280" s="54" t="s">
        <v>36</v>
      </c>
      <c r="U2280" s="22" t="s">
        <v>227</v>
      </c>
      <c r="AW2280" s="22"/>
      <c r="AX2280" s="20" t="str">
        <f t="shared" si="1331"/>
        <v>ncreator</v>
      </c>
      <c r="AY2280" s="20">
        <f t="shared" si="1331"/>
        <v>10</v>
      </c>
      <c r="AZ2280" s="20" t="str">
        <f t="shared" si="1331"/>
        <v>cotrcrea</v>
      </c>
      <c r="BA2280" s="20">
        <f t="shared" si="1331"/>
        <v>90</v>
      </c>
      <c r="BB2280" s="20" t="str">
        <f t="shared" si="1331"/>
        <v>nminer</v>
      </c>
      <c r="BC2280" s="20">
        <f t="shared" si="1331"/>
        <v>0</v>
      </c>
      <c r="BD2280" s="14"/>
      <c r="BJ2280" t="s">
        <v>239</v>
      </c>
      <c r="BK2280" t="s">
        <v>152</v>
      </c>
      <c r="BN2280" s="36">
        <v>73.5</v>
      </c>
      <c r="BQ2280">
        <f t="shared" si="1327"/>
        <v>1</v>
      </c>
      <c r="BR2280" s="38">
        <v>44737</v>
      </c>
      <c r="BS2280" s="22" t="s">
        <v>183</v>
      </c>
      <c r="BT2280" s="20" t="str">
        <f t="shared" si="1325"/>
        <v>BILLETFestival_COR22F460</v>
      </c>
      <c r="BV2280">
        <v>1</v>
      </c>
    </row>
    <row r="2281" spans="2:74" x14ac:dyDescent="0.3">
      <c r="B2281" s="20">
        <f t="shared" si="1329"/>
        <v>461</v>
      </c>
      <c r="C2281" s="22" t="str">
        <f t="shared" si="1330"/>
        <v>#461 Billet Festival</v>
      </c>
      <c r="D2281" t="str">
        <f t="shared" si="1328"/>
        <v>COR22F461</v>
      </c>
      <c r="E2281" s="53" t="s">
        <v>238</v>
      </c>
      <c r="F2281" s="20">
        <v>1000</v>
      </c>
      <c r="G2281" s="74" t="s">
        <v>2543</v>
      </c>
      <c r="H2281" s="23" t="s">
        <v>146</v>
      </c>
      <c r="J2281" s="54" t="s">
        <v>1020</v>
      </c>
      <c r="K2281" s="22" t="s">
        <v>173</v>
      </c>
      <c r="L2281" s="54" t="s">
        <v>147</v>
      </c>
      <c r="M2281" s="22">
        <v>1</v>
      </c>
      <c r="N2281" s="54" t="s">
        <v>174</v>
      </c>
      <c r="T2281" s="54" t="s">
        <v>36</v>
      </c>
      <c r="U2281" s="22" t="s">
        <v>227</v>
      </c>
      <c r="AW2281" s="22"/>
      <c r="AX2281" s="20" t="str">
        <f t="shared" si="1331"/>
        <v>ncreator</v>
      </c>
      <c r="AY2281" s="20">
        <f t="shared" si="1331"/>
        <v>10</v>
      </c>
      <c r="AZ2281" s="20" t="str">
        <f t="shared" si="1331"/>
        <v>cotrcrea</v>
      </c>
      <c r="BA2281" s="20">
        <f t="shared" si="1331"/>
        <v>90</v>
      </c>
      <c r="BB2281" s="20" t="str">
        <f t="shared" si="1331"/>
        <v>nminer</v>
      </c>
      <c r="BC2281" s="20">
        <f t="shared" si="1331"/>
        <v>0</v>
      </c>
      <c r="BD2281" s="14"/>
      <c r="BJ2281" t="s">
        <v>239</v>
      </c>
      <c r="BK2281" t="s">
        <v>152</v>
      </c>
      <c r="BN2281" s="36">
        <v>73.5</v>
      </c>
      <c r="BQ2281">
        <f t="shared" si="1327"/>
        <v>1</v>
      </c>
      <c r="BR2281" s="38">
        <v>44737</v>
      </c>
      <c r="BS2281" s="22" t="s">
        <v>183</v>
      </c>
      <c r="BT2281" s="20" t="str">
        <f t="shared" si="1325"/>
        <v>BILLETFestival_COR22F461</v>
      </c>
      <c r="BV2281">
        <v>1</v>
      </c>
    </row>
    <row r="2282" spans="2:74" x14ac:dyDescent="0.3">
      <c r="B2282" s="20">
        <f t="shared" si="1329"/>
        <v>462</v>
      </c>
      <c r="C2282" s="22" t="str">
        <f t="shared" si="1330"/>
        <v>#462 Billet Festival</v>
      </c>
      <c r="D2282" t="str">
        <f t="shared" si="1328"/>
        <v>COR22F462</v>
      </c>
      <c r="E2282" s="53" t="s">
        <v>238</v>
      </c>
      <c r="F2282" s="20">
        <v>1000</v>
      </c>
      <c r="G2282" s="74" t="s">
        <v>2544</v>
      </c>
      <c r="H2282" s="23" t="s">
        <v>146</v>
      </c>
      <c r="J2282" s="54" t="s">
        <v>1020</v>
      </c>
      <c r="K2282" s="22" t="s">
        <v>173</v>
      </c>
      <c r="L2282" s="54" t="s">
        <v>147</v>
      </c>
      <c r="M2282" s="22">
        <v>1</v>
      </c>
      <c r="N2282" s="54" t="s">
        <v>174</v>
      </c>
      <c r="T2282" s="54" t="s">
        <v>36</v>
      </c>
      <c r="U2282" s="22" t="s">
        <v>227</v>
      </c>
      <c r="AW2282" s="22"/>
      <c r="AX2282" s="20" t="str">
        <f t="shared" si="1331"/>
        <v>ncreator</v>
      </c>
      <c r="AY2282" s="20">
        <f t="shared" si="1331"/>
        <v>10</v>
      </c>
      <c r="AZ2282" s="20" t="str">
        <f t="shared" si="1331"/>
        <v>cotrcrea</v>
      </c>
      <c r="BA2282" s="20">
        <f t="shared" si="1331"/>
        <v>90</v>
      </c>
      <c r="BB2282" s="20" t="str">
        <f t="shared" si="1331"/>
        <v>nminer</v>
      </c>
      <c r="BC2282" s="20">
        <f t="shared" si="1331"/>
        <v>0</v>
      </c>
      <c r="BD2282" s="14"/>
      <c r="BJ2282" t="s">
        <v>239</v>
      </c>
      <c r="BK2282" t="s">
        <v>152</v>
      </c>
      <c r="BN2282" s="36">
        <v>73.5</v>
      </c>
      <c r="BQ2282">
        <f t="shared" si="1327"/>
        <v>1</v>
      </c>
      <c r="BR2282" s="38">
        <v>44737</v>
      </c>
      <c r="BS2282" s="22" t="s">
        <v>183</v>
      </c>
      <c r="BT2282" s="20" t="str">
        <f t="shared" si="1325"/>
        <v>BILLETFestival_COR22F462</v>
      </c>
      <c r="BV2282">
        <v>1</v>
      </c>
    </row>
    <row r="2283" spans="2:74" x14ac:dyDescent="0.3">
      <c r="B2283" s="20">
        <f t="shared" si="1329"/>
        <v>463</v>
      </c>
      <c r="C2283" s="22" t="str">
        <f t="shared" si="1330"/>
        <v>#463 Billet Festival</v>
      </c>
      <c r="D2283" t="str">
        <f t="shared" si="1328"/>
        <v>COR22F463</v>
      </c>
      <c r="E2283" s="53" t="s">
        <v>238</v>
      </c>
      <c r="F2283" s="20">
        <v>1000</v>
      </c>
      <c r="G2283" s="74" t="s">
        <v>2545</v>
      </c>
      <c r="H2283" s="23" t="s">
        <v>146</v>
      </c>
      <c r="J2283" s="54" t="s">
        <v>1020</v>
      </c>
      <c r="K2283" s="22" t="s">
        <v>173</v>
      </c>
      <c r="L2283" s="54" t="s">
        <v>147</v>
      </c>
      <c r="M2283" s="22">
        <v>1</v>
      </c>
      <c r="N2283" s="54" t="s">
        <v>174</v>
      </c>
      <c r="T2283" s="54" t="s">
        <v>36</v>
      </c>
      <c r="U2283" s="22" t="s">
        <v>227</v>
      </c>
      <c r="AW2283" s="22"/>
      <c r="AX2283" s="20" t="str">
        <f t="shared" si="1331"/>
        <v>ncreator</v>
      </c>
      <c r="AY2283" s="20">
        <f t="shared" si="1331"/>
        <v>10</v>
      </c>
      <c r="AZ2283" s="20" t="str">
        <f t="shared" si="1331"/>
        <v>cotrcrea</v>
      </c>
      <c r="BA2283" s="20">
        <f t="shared" si="1331"/>
        <v>90</v>
      </c>
      <c r="BB2283" s="20" t="str">
        <f t="shared" si="1331"/>
        <v>nminer</v>
      </c>
      <c r="BC2283" s="20">
        <f t="shared" si="1331"/>
        <v>0</v>
      </c>
      <c r="BD2283" s="14"/>
      <c r="BJ2283" t="s">
        <v>239</v>
      </c>
      <c r="BK2283" t="s">
        <v>152</v>
      </c>
      <c r="BN2283" s="36">
        <v>73.5</v>
      </c>
      <c r="BQ2283">
        <f t="shared" si="1327"/>
        <v>1</v>
      </c>
      <c r="BR2283" s="38">
        <v>44737</v>
      </c>
      <c r="BS2283" s="22" t="s">
        <v>183</v>
      </c>
      <c r="BT2283" s="20" t="str">
        <f t="shared" si="1325"/>
        <v>BILLETFestival_COR22F463</v>
      </c>
      <c r="BV2283">
        <v>1</v>
      </c>
    </row>
    <row r="2284" spans="2:74" x14ac:dyDescent="0.3">
      <c r="B2284" s="20">
        <f t="shared" si="1329"/>
        <v>464</v>
      </c>
      <c r="C2284" s="22" t="str">
        <f t="shared" si="1330"/>
        <v>#464 Billet Festival</v>
      </c>
      <c r="D2284" t="str">
        <f t="shared" si="1328"/>
        <v>COR22F464</v>
      </c>
      <c r="E2284" s="53" t="s">
        <v>238</v>
      </c>
      <c r="F2284" s="20">
        <v>1000</v>
      </c>
      <c r="G2284" s="74" t="s">
        <v>2546</v>
      </c>
      <c r="H2284" s="23" t="s">
        <v>146</v>
      </c>
      <c r="J2284" s="54" t="s">
        <v>1020</v>
      </c>
      <c r="K2284" s="22" t="s">
        <v>173</v>
      </c>
      <c r="L2284" s="54" t="s">
        <v>147</v>
      </c>
      <c r="M2284" s="22">
        <v>1</v>
      </c>
      <c r="N2284" s="54" t="s">
        <v>174</v>
      </c>
      <c r="T2284" s="54" t="s">
        <v>36</v>
      </c>
      <c r="U2284" s="22" t="s">
        <v>227</v>
      </c>
      <c r="AW2284" s="22"/>
      <c r="AX2284" s="20" t="str">
        <f t="shared" si="1331"/>
        <v>ncreator</v>
      </c>
      <c r="AY2284" s="20">
        <f t="shared" si="1331"/>
        <v>10</v>
      </c>
      <c r="AZ2284" s="20" t="str">
        <f t="shared" si="1331"/>
        <v>cotrcrea</v>
      </c>
      <c r="BA2284" s="20">
        <f t="shared" si="1331"/>
        <v>90</v>
      </c>
      <c r="BB2284" s="20" t="str">
        <f t="shared" si="1331"/>
        <v>nminer</v>
      </c>
      <c r="BC2284" s="20">
        <f t="shared" si="1331"/>
        <v>0</v>
      </c>
      <c r="BD2284" s="14"/>
      <c r="BJ2284" t="s">
        <v>239</v>
      </c>
      <c r="BK2284" t="s">
        <v>152</v>
      </c>
      <c r="BN2284" s="36">
        <v>73.5</v>
      </c>
      <c r="BQ2284">
        <f t="shared" si="1327"/>
        <v>1</v>
      </c>
      <c r="BR2284" s="38">
        <v>44737</v>
      </c>
      <c r="BS2284" s="22" t="s">
        <v>183</v>
      </c>
      <c r="BT2284" s="20" t="str">
        <f t="shared" si="1325"/>
        <v>BILLETFestival_COR22F464</v>
      </c>
      <c r="BV2284">
        <v>1</v>
      </c>
    </row>
    <row r="2285" spans="2:74" x14ac:dyDescent="0.3">
      <c r="B2285" s="20">
        <f t="shared" si="1329"/>
        <v>465</v>
      </c>
      <c r="C2285" s="22" t="str">
        <f t="shared" si="1330"/>
        <v>#465 Billet Festival</v>
      </c>
      <c r="D2285" t="str">
        <f t="shared" si="1328"/>
        <v>COR22F465</v>
      </c>
      <c r="E2285" s="53" t="s">
        <v>238</v>
      </c>
      <c r="F2285" s="20">
        <v>1000</v>
      </c>
      <c r="G2285" s="74" t="s">
        <v>2547</v>
      </c>
      <c r="H2285" s="23" t="s">
        <v>146</v>
      </c>
      <c r="J2285" s="54" t="s">
        <v>1020</v>
      </c>
      <c r="K2285" s="22" t="s">
        <v>173</v>
      </c>
      <c r="L2285" s="54" t="s">
        <v>147</v>
      </c>
      <c r="M2285" s="22">
        <v>1</v>
      </c>
      <c r="N2285" s="54" t="s">
        <v>174</v>
      </c>
      <c r="T2285" s="54" t="s">
        <v>36</v>
      </c>
      <c r="U2285" s="22" t="s">
        <v>227</v>
      </c>
      <c r="AW2285" s="22"/>
      <c r="AX2285" s="20" t="str">
        <f t="shared" si="1331"/>
        <v>ncreator</v>
      </c>
      <c r="AY2285" s="20">
        <f t="shared" si="1331"/>
        <v>10</v>
      </c>
      <c r="AZ2285" s="20" t="str">
        <f t="shared" si="1331"/>
        <v>cotrcrea</v>
      </c>
      <c r="BA2285" s="20">
        <f t="shared" si="1331"/>
        <v>90</v>
      </c>
      <c r="BB2285" s="20" t="str">
        <f t="shared" si="1331"/>
        <v>nminer</v>
      </c>
      <c r="BC2285" s="20">
        <f t="shared" si="1331"/>
        <v>0</v>
      </c>
      <c r="BD2285" s="14"/>
      <c r="BJ2285" t="s">
        <v>239</v>
      </c>
      <c r="BK2285" t="s">
        <v>152</v>
      </c>
      <c r="BN2285" s="36">
        <v>73.5</v>
      </c>
      <c r="BQ2285">
        <f t="shared" si="1327"/>
        <v>1</v>
      </c>
      <c r="BR2285" s="38">
        <v>44737</v>
      </c>
      <c r="BS2285" s="22" t="s">
        <v>183</v>
      </c>
      <c r="BT2285" s="20" t="str">
        <f t="shared" si="1325"/>
        <v>BILLETFestival_COR22F465</v>
      </c>
      <c r="BV2285">
        <v>1</v>
      </c>
    </row>
    <row r="2286" spans="2:74" x14ac:dyDescent="0.3">
      <c r="B2286" s="20">
        <f t="shared" si="1329"/>
        <v>466</v>
      </c>
      <c r="C2286" s="22" t="str">
        <f t="shared" si="1330"/>
        <v>#466 Billet Festival</v>
      </c>
      <c r="D2286" t="str">
        <f t="shared" si="1328"/>
        <v>COR22F466</v>
      </c>
      <c r="E2286" s="53" t="s">
        <v>238</v>
      </c>
      <c r="F2286" s="20">
        <v>1000</v>
      </c>
      <c r="G2286" s="74" t="s">
        <v>2548</v>
      </c>
      <c r="H2286" s="23" t="s">
        <v>146</v>
      </c>
      <c r="J2286" s="54" t="s">
        <v>1020</v>
      </c>
      <c r="K2286" s="22" t="s">
        <v>173</v>
      </c>
      <c r="L2286" s="54" t="s">
        <v>147</v>
      </c>
      <c r="M2286" s="22">
        <v>1</v>
      </c>
      <c r="N2286" s="54" t="s">
        <v>174</v>
      </c>
      <c r="T2286" s="54" t="s">
        <v>36</v>
      </c>
      <c r="U2286" s="22" t="s">
        <v>227</v>
      </c>
      <c r="AW2286" s="22"/>
      <c r="AX2286" s="20" t="str">
        <f t="shared" si="1331"/>
        <v>ncreator</v>
      </c>
      <c r="AY2286" s="20">
        <f t="shared" si="1331"/>
        <v>10</v>
      </c>
      <c r="AZ2286" s="20" t="str">
        <f t="shared" si="1331"/>
        <v>cotrcrea</v>
      </c>
      <c r="BA2286" s="20">
        <f t="shared" si="1331"/>
        <v>90</v>
      </c>
      <c r="BB2286" s="20" t="str">
        <f t="shared" si="1331"/>
        <v>nminer</v>
      </c>
      <c r="BC2286" s="20">
        <f t="shared" si="1331"/>
        <v>0</v>
      </c>
      <c r="BD2286" s="14"/>
      <c r="BJ2286" t="s">
        <v>239</v>
      </c>
      <c r="BK2286" t="s">
        <v>152</v>
      </c>
      <c r="BN2286" s="36">
        <v>73.5</v>
      </c>
      <c r="BQ2286">
        <f t="shared" si="1327"/>
        <v>1</v>
      </c>
      <c r="BR2286" s="38">
        <v>44737</v>
      </c>
      <c r="BS2286" s="22" t="s">
        <v>183</v>
      </c>
      <c r="BT2286" s="20" t="str">
        <f t="shared" si="1325"/>
        <v>BILLETFestival_COR22F466</v>
      </c>
      <c r="BV2286">
        <v>1</v>
      </c>
    </row>
    <row r="2287" spans="2:74" x14ac:dyDescent="0.3">
      <c r="B2287" s="20">
        <f t="shared" si="1329"/>
        <v>467</v>
      </c>
      <c r="C2287" s="22" t="str">
        <f t="shared" si="1330"/>
        <v>#467 Billet Festival</v>
      </c>
      <c r="D2287" t="str">
        <f t="shared" si="1328"/>
        <v>COR22F467</v>
      </c>
      <c r="E2287" s="53" t="s">
        <v>238</v>
      </c>
      <c r="F2287" s="20">
        <v>1000</v>
      </c>
      <c r="G2287" s="74" t="s">
        <v>2549</v>
      </c>
      <c r="H2287" s="23" t="s">
        <v>146</v>
      </c>
      <c r="J2287" s="54" t="s">
        <v>1020</v>
      </c>
      <c r="K2287" s="22" t="s">
        <v>173</v>
      </c>
      <c r="L2287" s="54" t="s">
        <v>147</v>
      </c>
      <c r="M2287" s="22">
        <v>1</v>
      </c>
      <c r="N2287" s="54" t="s">
        <v>174</v>
      </c>
      <c r="T2287" s="54" t="s">
        <v>36</v>
      </c>
      <c r="U2287" s="22" t="s">
        <v>227</v>
      </c>
      <c r="AW2287" s="22"/>
      <c r="AX2287" s="20" t="str">
        <f t="shared" si="1331"/>
        <v>ncreator</v>
      </c>
      <c r="AY2287" s="20">
        <f t="shared" si="1331"/>
        <v>10</v>
      </c>
      <c r="AZ2287" s="20" t="str">
        <f t="shared" si="1331"/>
        <v>cotrcrea</v>
      </c>
      <c r="BA2287" s="20">
        <f t="shared" si="1331"/>
        <v>90</v>
      </c>
      <c r="BB2287" s="20" t="str">
        <f t="shared" si="1331"/>
        <v>nminer</v>
      </c>
      <c r="BC2287" s="20">
        <f t="shared" si="1331"/>
        <v>0</v>
      </c>
      <c r="BD2287" s="14"/>
      <c r="BJ2287" t="s">
        <v>239</v>
      </c>
      <c r="BK2287" t="s">
        <v>152</v>
      </c>
      <c r="BN2287" s="36">
        <v>73.5</v>
      </c>
      <c r="BQ2287">
        <f t="shared" si="1327"/>
        <v>1</v>
      </c>
      <c r="BR2287" s="38">
        <v>44737</v>
      </c>
      <c r="BS2287" s="22" t="s">
        <v>183</v>
      </c>
      <c r="BT2287" s="20" t="str">
        <f t="shared" si="1325"/>
        <v>BILLETFestival_COR22F467</v>
      </c>
      <c r="BV2287">
        <v>1</v>
      </c>
    </row>
    <row r="2288" spans="2:74" x14ac:dyDescent="0.3">
      <c r="B2288" s="20">
        <f t="shared" si="1329"/>
        <v>468</v>
      </c>
      <c r="C2288" s="22" t="str">
        <f t="shared" si="1330"/>
        <v>#468 Billet Festival</v>
      </c>
      <c r="D2288" t="str">
        <f t="shared" si="1328"/>
        <v>COR22F468</v>
      </c>
      <c r="E2288" s="53" t="s">
        <v>238</v>
      </c>
      <c r="F2288" s="20">
        <v>1000</v>
      </c>
      <c r="G2288" s="74" t="s">
        <v>2550</v>
      </c>
      <c r="H2288" s="23" t="s">
        <v>146</v>
      </c>
      <c r="J2288" s="54" t="s">
        <v>1020</v>
      </c>
      <c r="K2288" s="22" t="s">
        <v>173</v>
      </c>
      <c r="L2288" s="54" t="s">
        <v>147</v>
      </c>
      <c r="M2288" s="22">
        <v>1</v>
      </c>
      <c r="N2288" s="54" t="s">
        <v>174</v>
      </c>
      <c r="T2288" s="54" t="s">
        <v>36</v>
      </c>
      <c r="U2288" s="22" t="s">
        <v>227</v>
      </c>
      <c r="AW2288" s="22"/>
      <c r="AX2288" s="20" t="str">
        <f t="shared" ref="AX2288:BC2303" si="1332">AX2287</f>
        <v>ncreator</v>
      </c>
      <c r="AY2288" s="20">
        <f t="shared" si="1332"/>
        <v>10</v>
      </c>
      <c r="AZ2288" s="20" t="str">
        <f t="shared" si="1332"/>
        <v>cotrcrea</v>
      </c>
      <c r="BA2288" s="20">
        <f t="shared" si="1332"/>
        <v>90</v>
      </c>
      <c r="BB2288" s="20" t="str">
        <f t="shared" si="1332"/>
        <v>nminer</v>
      </c>
      <c r="BC2288" s="20">
        <f t="shared" si="1332"/>
        <v>0</v>
      </c>
      <c r="BD2288" s="14"/>
      <c r="BJ2288" t="s">
        <v>239</v>
      </c>
      <c r="BK2288" t="s">
        <v>152</v>
      </c>
      <c r="BN2288" s="36">
        <v>73.5</v>
      </c>
      <c r="BQ2288">
        <f t="shared" si="1327"/>
        <v>1</v>
      </c>
      <c r="BR2288" s="38">
        <v>44737</v>
      </c>
      <c r="BS2288" s="22" t="s">
        <v>183</v>
      </c>
      <c r="BT2288" s="20" t="str">
        <f t="shared" si="1325"/>
        <v>BILLETFestival_COR22F468</v>
      </c>
      <c r="BV2288">
        <v>1</v>
      </c>
    </row>
    <row r="2289" spans="2:74" x14ac:dyDescent="0.3">
      <c r="B2289" s="20">
        <f t="shared" si="1329"/>
        <v>469</v>
      </c>
      <c r="C2289" s="22" t="str">
        <f t="shared" si="1330"/>
        <v>#469 Billet Festival</v>
      </c>
      <c r="D2289" t="str">
        <f t="shared" si="1328"/>
        <v>COR22F469</v>
      </c>
      <c r="E2289" s="53" t="s">
        <v>238</v>
      </c>
      <c r="F2289" s="20">
        <v>1000</v>
      </c>
      <c r="G2289" s="74" t="s">
        <v>2551</v>
      </c>
      <c r="H2289" s="23" t="s">
        <v>146</v>
      </c>
      <c r="J2289" s="54" t="s">
        <v>1020</v>
      </c>
      <c r="K2289" s="22" t="s">
        <v>173</v>
      </c>
      <c r="L2289" s="54" t="s">
        <v>147</v>
      </c>
      <c r="M2289" s="22">
        <v>1</v>
      </c>
      <c r="N2289" s="54" t="s">
        <v>174</v>
      </c>
      <c r="T2289" s="54" t="s">
        <v>36</v>
      </c>
      <c r="U2289" s="22" t="s">
        <v>227</v>
      </c>
      <c r="AW2289" s="22"/>
      <c r="AX2289" s="20" t="str">
        <f t="shared" si="1332"/>
        <v>ncreator</v>
      </c>
      <c r="AY2289" s="20">
        <f t="shared" si="1332"/>
        <v>10</v>
      </c>
      <c r="AZ2289" s="20" t="str">
        <f t="shared" si="1332"/>
        <v>cotrcrea</v>
      </c>
      <c r="BA2289" s="20">
        <f t="shared" si="1332"/>
        <v>90</v>
      </c>
      <c r="BB2289" s="20" t="str">
        <f t="shared" si="1332"/>
        <v>nminer</v>
      </c>
      <c r="BC2289" s="20">
        <f t="shared" si="1332"/>
        <v>0</v>
      </c>
      <c r="BD2289" s="14"/>
      <c r="BJ2289" t="s">
        <v>239</v>
      </c>
      <c r="BK2289" t="s">
        <v>152</v>
      </c>
      <c r="BN2289" s="36">
        <v>73.5</v>
      </c>
      <c r="BQ2289">
        <f t="shared" si="1327"/>
        <v>1</v>
      </c>
      <c r="BR2289" s="38">
        <v>44737</v>
      </c>
      <c r="BS2289" s="22" t="s">
        <v>183</v>
      </c>
      <c r="BT2289" s="20" t="str">
        <f t="shared" si="1325"/>
        <v>BILLETFestival_COR22F469</v>
      </c>
      <c r="BV2289">
        <v>1</v>
      </c>
    </row>
    <row r="2290" spans="2:74" x14ac:dyDescent="0.3">
      <c r="B2290" s="20">
        <f t="shared" si="1329"/>
        <v>470</v>
      </c>
      <c r="C2290" s="22" t="str">
        <f t="shared" si="1330"/>
        <v>#470 Billet Festival</v>
      </c>
      <c r="D2290" t="str">
        <f t="shared" si="1328"/>
        <v>COR22F470</v>
      </c>
      <c r="E2290" s="53" t="s">
        <v>238</v>
      </c>
      <c r="F2290" s="20">
        <v>1000</v>
      </c>
      <c r="G2290" s="74" t="s">
        <v>2552</v>
      </c>
      <c r="H2290" s="23" t="s">
        <v>146</v>
      </c>
      <c r="J2290" s="54" t="s">
        <v>1020</v>
      </c>
      <c r="K2290" s="22" t="s">
        <v>173</v>
      </c>
      <c r="L2290" s="54" t="s">
        <v>147</v>
      </c>
      <c r="M2290" s="22">
        <v>1</v>
      </c>
      <c r="N2290" s="54" t="s">
        <v>174</v>
      </c>
      <c r="T2290" s="54" t="s">
        <v>36</v>
      </c>
      <c r="U2290" s="22" t="s">
        <v>227</v>
      </c>
      <c r="AW2290" s="22"/>
      <c r="AX2290" s="20" t="str">
        <f t="shared" si="1332"/>
        <v>ncreator</v>
      </c>
      <c r="AY2290" s="20">
        <f t="shared" si="1332"/>
        <v>10</v>
      </c>
      <c r="AZ2290" s="20" t="str">
        <f t="shared" si="1332"/>
        <v>cotrcrea</v>
      </c>
      <c r="BA2290" s="20">
        <f t="shared" si="1332"/>
        <v>90</v>
      </c>
      <c r="BB2290" s="20" t="str">
        <f t="shared" si="1332"/>
        <v>nminer</v>
      </c>
      <c r="BC2290" s="20">
        <f t="shared" si="1332"/>
        <v>0</v>
      </c>
      <c r="BD2290" s="14"/>
      <c r="BJ2290" t="s">
        <v>239</v>
      </c>
      <c r="BK2290" t="s">
        <v>152</v>
      </c>
      <c r="BN2290" s="36">
        <v>73.5</v>
      </c>
      <c r="BQ2290">
        <f t="shared" si="1327"/>
        <v>1</v>
      </c>
      <c r="BR2290" s="38">
        <v>44737</v>
      </c>
      <c r="BS2290" s="22" t="s">
        <v>183</v>
      </c>
      <c r="BT2290" s="20" t="str">
        <f t="shared" si="1325"/>
        <v>BILLETFestival_COR22F470</v>
      </c>
      <c r="BV2290">
        <v>1</v>
      </c>
    </row>
    <row r="2291" spans="2:74" x14ac:dyDescent="0.3">
      <c r="B2291" s="20">
        <f t="shared" si="1329"/>
        <v>471</v>
      </c>
      <c r="C2291" s="22" t="str">
        <f t="shared" si="1330"/>
        <v>#471 Billet Festival</v>
      </c>
      <c r="D2291" t="str">
        <f t="shared" si="1328"/>
        <v>COR22F471</v>
      </c>
      <c r="E2291" s="53" t="s">
        <v>238</v>
      </c>
      <c r="F2291" s="20">
        <v>1000</v>
      </c>
      <c r="G2291" s="74" t="s">
        <v>2553</v>
      </c>
      <c r="H2291" s="23" t="s">
        <v>146</v>
      </c>
      <c r="J2291" s="54" t="s">
        <v>1020</v>
      </c>
      <c r="K2291" s="22" t="s">
        <v>173</v>
      </c>
      <c r="L2291" s="54" t="s">
        <v>147</v>
      </c>
      <c r="M2291" s="22">
        <v>1</v>
      </c>
      <c r="N2291" s="54" t="s">
        <v>174</v>
      </c>
      <c r="T2291" s="54" t="s">
        <v>36</v>
      </c>
      <c r="U2291" s="22" t="s">
        <v>227</v>
      </c>
      <c r="AW2291" s="22"/>
      <c r="AX2291" s="20" t="str">
        <f t="shared" si="1332"/>
        <v>ncreator</v>
      </c>
      <c r="AY2291" s="20">
        <f t="shared" si="1332"/>
        <v>10</v>
      </c>
      <c r="AZ2291" s="20" t="str">
        <f t="shared" si="1332"/>
        <v>cotrcrea</v>
      </c>
      <c r="BA2291" s="20">
        <f t="shared" si="1332"/>
        <v>90</v>
      </c>
      <c r="BB2291" s="20" t="str">
        <f t="shared" si="1332"/>
        <v>nminer</v>
      </c>
      <c r="BC2291" s="20">
        <f t="shared" si="1332"/>
        <v>0</v>
      </c>
      <c r="BD2291" s="14"/>
      <c r="BJ2291" t="s">
        <v>239</v>
      </c>
      <c r="BK2291" t="s">
        <v>152</v>
      </c>
      <c r="BN2291" s="36">
        <v>73.5</v>
      </c>
      <c r="BQ2291">
        <f t="shared" si="1327"/>
        <v>1</v>
      </c>
      <c r="BR2291" s="38">
        <v>44737</v>
      </c>
      <c r="BS2291" s="22" t="s">
        <v>183</v>
      </c>
      <c r="BT2291" s="20" t="str">
        <f t="shared" si="1325"/>
        <v>BILLETFestival_COR22F471</v>
      </c>
      <c r="BV2291">
        <v>1</v>
      </c>
    </row>
    <row r="2292" spans="2:74" x14ac:dyDescent="0.3">
      <c r="B2292" s="20">
        <f t="shared" si="1329"/>
        <v>472</v>
      </c>
      <c r="C2292" s="22" t="str">
        <f t="shared" si="1330"/>
        <v>#472 Billet Festival</v>
      </c>
      <c r="D2292" t="str">
        <f t="shared" si="1328"/>
        <v>COR22F472</v>
      </c>
      <c r="E2292" s="53" t="s">
        <v>238</v>
      </c>
      <c r="F2292" s="20">
        <v>1000</v>
      </c>
      <c r="G2292" s="74" t="s">
        <v>2554</v>
      </c>
      <c r="H2292" s="23" t="s">
        <v>146</v>
      </c>
      <c r="J2292" s="54" t="s">
        <v>1020</v>
      </c>
      <c r="K2292" s="22" t="s">
        <v>173</v>
      </c>
      <c r="L2292" s="54" t="s">
        <v>147</v>
      </c>
      <c r="M2292" s="22">
        <v>1</v>
      </c>
      <c r="N2292" s="54" t="s">
        <v>174</v>
      </c>
      <c r="T2292" s="54" t="s">
        <v>36</v>
      </c>
      <c r="U2292" s="22" t="s">
        <v>227</v>
      </c>
      <c r="AW2292" s="22"/>
      <c r="AX2292" s="20" t="str">
        <f t="shared" si="1332"/>
        <v>ncreator</v>
      </c>
      <c r="AY2292" s="20">
        <f t="shared" si="1332"/>
        <v>10</v>
      </c>
      <c r="AZ2292" s="20" t="str">
        <f t="shared" si="1332"/>
        <v>cotrcrea</v>
      </c>
      <c r="BA2292" s="20">
        <f t="shared" si="1332"/>
        <v>90</v>
      </c>
      <c r="BB2292" s="20" t="str">
        <f t="shared" si="1332"/>
        <v>nminer</v>
      </c>
      <c r="BC2292" s="20">
        <f t="shared" si="1332"/>
        <v>0</v>
      </c>
      <c r="BD2292" s="14"/>
      <c r="BJ2292" t="s">
        <v>239</v>
      </c>
      <c r="BK2292" t="s">
        <v>152</v>
      </c>
      <c r="BN2292" s="36">
        <v>73.5</v>
      </c>
      <c r="BQ2292">
        <f t="shared" si="1327"/>
        <v>1</v>
      </c>
      <c r="BR2292" s="38">
        <v>44737</v>
      </c>
      <c r="BS2292" s="22" t="s">
        <v>183</v>
      </c>
      <c r="BT2292" s="20" t="str">
        <f t="shared" si="1325"/>
        <v>BILLETFestival_COR22F472</v>
      </c>
      <c r="BV2292">
        <v>1</v>
      </c>
    </row>
    <row r="2293" spans="2:74" x14ac:dyDescent="0.3">
      <c r="B2293" s="20">
        <f t="shared" si="1329"/>
        <v>473</v>
      </c>
      <c r="C2293" s="22" t="str">
        <f t="shared" si="1330"/>
        <v>#473 Billet Festival</v>
      </c>
      <c r="D2293" t="str">
        <f t="shared" si="1328"/>
        <v>COR22F473</v>
      </c>
      <c r="E2293" s="53" t="s">
        <v>238</v>
      </c>
      <c r="F2293" s="20">
        <v>1000</v>
      </c>
      <c r="G2293" s="74" t="s">
        <v>2555</v>
      </c>
      <c r="H2293" s="23" t="s">
        <v>146</v>
      </c>
      <c r="J2293" s="54" t="s">
        <v>1020</v>
      </c>
      <c r="K2293" s="22" t="s">
        <v>173</v>
      </c>
      <c r="L2293" s="54" t="s">
        <v>147</v>
      </c>
      <c r="M2293" s="22">
        <v>1</v>
      </c>
      <c r="N2293" s="54" t="s">
        <v>174</v>
      </c>
      <c r="T2293" s="54" t="s">
        <v>36</v>
      </c>
      <c r="U2293" s="22" t="s">
        <v>227</v>
      </c>
      <c r="AW2293" s="22"/>
      <c r="AX2293" s="20" t="str">
        <f t="shared" si="1332"/>
        <v>ncreator</v>
      </c>
      <c r="AY2293" s="20">
        <f t="shared" si="1332"/>
        <v>10</v>
      </c>
      <c r="AZ2293" s="20" t="str">
        <f t="shared" si="1332"/>
        <v>cotrcrea</v>
      </c>
      <c r="BA2293" s="20">
        <f t="shared" si="1332"/>
        <v>90</v>
      </c>
      <c r="BB2293" s="20" t="str">
        <f t="shared" si="1332"/>
        <v>nminer</v>
      </c>
      <c r="BC2293" s="20">
        <f t="shared" si="1332"/>
        <v>0</v>
      </c>
      <c r="BD2293" s="14"/>
      <c r="BJ2293" t="s">
        <v>239</v>
      </c>
      <c r="BK2293" t="s">
        <v>152</v>
      </c>
      <c r="BN2293" s="36">
        <v>73.5</v>
      </c>
      <c r="BQ2293">
        <f t="shared" si="1327"/>
        <v>1</v>
      </c>
      <c r="BR2293" s="38">
        <v>44737</v>
      </c>
      <c r="BS2293" s="22" t="s">
        <v>183</v>
      </c>
      <c r="BT2293" s="20" t="str">
        <f t="shared" si="1325"/>
        <v>BILLETFestival_COR22F473</v>
      </c>
      <c r="BV2293">
        <v>1</v>
      </c>
    </row>
    <row r="2294" spans="2:74" x14ac:dyDescent="0.3">
      <c r="B2294" s="20">
        <f t="shared" si="1329"/>
        <v>474</v>
      </c>
      <c r="C2294" s="22" t="str">
        <f t="shared" si="1330"/>
        <v>#474 Billet Festival</v>
      </c>
      <c r="D2294" t="str">
        <f t="shared" si="1328"/>
        <v>COR22F474</v>
      </c>
      <c r="E2294" s="53" t="s">
        <v>238</v>
      </c>
      <c r="F2294" s="20">
        <v>1000</v>
      </c>
      <c r="G2294" s="74" t="s">
        <v>2556</v>
      </c>
      <c r="H2294" s="23" t="s">
        <v>146</v>
      </c>
      <c r="J2294" s="54" t="s">
        <v>1020</v>
      </c>
      <c r="K2294" s="22" t="s">
        <v>173</v>
      </c>
      <c r="L2294" s="54" t="s">
        <v>147</v>
      </c>
      <c r="M2294" s="22">
        <v>1</v>
      </c>
      <c r="N2294" s="54" t="s">
        <v>174</v>
      </c>
      <c r="T2294" s="54" t="s">
        <v>36</v>
      </c>
      <c r="U2294" s="22" t="s">
        <v>227</v>
      </c>
      <c r="AW2294" s="22"/>
      <c r="AX2294" s="20" t="str">
        <f t="shared" si="1332"/>
        <v>ncreator</v>
      </c>
      <c r="AY2294" s="20">
        <f t="shared" si="1332"/>
        <v>10</v>
      </c>
      <c r="AZ2294" s="20" t="str">
        <f t="shared" si="1332"/>
        <v>cotrcrea</v>
      </c>
      <c r="BA2294" s="20">
        <f t="shared" si="1332"/>
        <v>90</v>
      </c>
      <c r="BB2294" s="20" t="str">
        <f t="shared" si="1332"/>
        <v>nminer</v>
      </c>
      <c r="BC2294" s="20">
        <f t="shared" si="1332"/>
        <v>0</v>
      </c>
      <c r="BD2294" s="14"/>
      <c r="BJ2294" t="s">
        <v>239</v>
      </c>
      <c r="BK2294" t="s">
        <v>152</v>
      </c>
      <c r="BN2294" s="36">
        <v>73.5</v>
      </c>
      <c r="BQ2294">
        <f t="shared" si="1327"/>
        <v>1</v>
      </c>
      <c r="BR2294" s="38">
        <v>44737</v>
      </c>
      <c r="BS2294" s="22" t="s">
        <v>183</v>
      </c>
      <c r="BT2294" s="20" t="str">
        <f t="shared" si="1325"/>
        <v>BILLETFestival_COR22F474</v>
      </c>
      <c r="BV2294">
        <v>1</v>
      </c>
    </row>
    <row r="2295" spans="2:74" x14ac:dyDescent="0.3">
      <c r="B2295" s="20">
        <f t="shared" si="1329"/>
        <v>475</v>
      </c>
      <c r="C2295" s="22" t="str">
        <f t="shared" si="1330"/>
        <v>#475 Billet Festival</v>
      </c>
      <c r="D2295" t="str">
        <f t="shared" si="1328"/>
        <v>COR22F475</v>
      </c>
      <c r="E2295" s="53" t="s">
        <v>238</v>
      </c>
      <c r="F2295" s="20">
        <v>1000</v>
      </c>
      <c r="G2295" s="74" t="s">
        <v>2557</v>
      </c>
      <c r="H2295" s="23" t="s">
        <v>146</v>
      </c>
      <c r="J2295" s="54" t="s">
        <v>1020</v>
      </c>
      <c r="K2295" s="22" t="s">
        <v>173</v>
      </c>
      <c r="L2295" s="54" t="s">
        <v>147</v>
      </c>
      <c r="M2295" s="22">
        <v>1</v>
      </c>
      <c r="N2295" s="54" t="s">
        <v>174</v>
      </c>
      <c r="T2295" s="54" t="s">
        <v>36</v>
      </c>
      <c r="U2295" s="22" t="s">
        <v>227</v>
      </c>
      <c r="AW2295" s="22"/>
      <c r="AX2295" s="20" t="str">
        <f t="shared" si="1332"/>
        <v>ncreator</v>
      </c>
      <c r="AY2295" s="20">
        <f t="shared" si="1332"/>
        <v>10</v>
      </c>
      <c r="AZ2295" s="20" t="str">
        <f t="shared" si="1332"/>
        <v>cotrcrea</v>
      </c>
      <c r="BA2295" s="20">
        <f t="shared" si="1332"/>
        <v>90</v>
      </c>
      <c r="BB2295" s="20" t="str">
        <f t="shared" si="1332"/>
        <v>nminer</v>
      </c>
      <c r="BC2295" s="20">
        <f t="shared" si="1332"/>
        <v>0</v>
      </c>
      <c r="BD2295" s="14"/>
      <c r="BJ2295" t="s">
        <v>239</v>
      </c>
      <c r="BK2295" t="s">
        <v>152</v>
      </c>
      <c r="BN2295" s="36">
        <v>73.5</v>
      </c>
      <c r="BQ2295">
        <f t="shared" si="1327"/>
        <v>1</v>
      </c>
      <c r="BR2295" s="38">
        <v>44737</v>
      </c>
      <c r="BS2295" s="22" t="s">
        <v>183</v>
      </c>
      <c r="BT2295" s="20" t="str">
        <f t="shared" si="1325"/>
        <v>BILLETFestival_COR22F475</v>
      </c>
      <c r="BV2295">
        <v>1</v>
      </c>
    </row>
    <row r="2296" spans="2:74" x14ac:dyDescent="0.3">
      <c r="B2296" s="20">
        <f t="shared" si="1329"/>
        <v>476</v>
      </c>
      <c r="C2296" s="22" t="str">
        <f t="shared" si="1330"/>
        <v>#476 Billet Festival</v>
      </c>
      <c r="D2296" t="str">
        <f t="shared" si="1328"/>
        <v>COR22F476</v>
      </c>
      <c r="E2296" s="53" t="s">
        <v>238</v>
      </c>
      <c r="F2296" s="20">
        <v>1000</v>
      </c>
      <c r="G2296" s="74" t="s">
        <v>2558</v>
      </c>
      <c r="H2296" s="23" t="s">
        <v>146</v>
      </c>
      <c r="J2296" s="54" t="s">
        <v>1020</v>
      </c>
      <c r="K2296" s="22" t="s">
        <v>173</v>
      </c>
      <c r="L2296" s="54" t="s">
        <v>147</v>
      </c>
      <c r="M2296" s="22">
        <v>1</v>
      </c>
      <c r="N2296" s="54" t="s">
        <v>174</v>
      </c>
      <c r="T2296" s="54" t="s">
        <v>36</v>
      </c>
      <c r="U2296" s="22" t="s">
        <v>227</v>
      </c>
      <c r="AW2296" s="22"/>
      <c r="AX2296" s="20" t="str">
        <f t="shared" si="1332"/>
        <v>ncreator</v>
      </c>
      <c r="AY2296" s="20">
        <f t="shared" si="1332"/>
        <v>10</v>
      </c>
      <c r="AZ2296" s="20" t="str">
        <f t="shared" si="1332"/>
        <v>cotrcrea</v>
      </c>
      <c r="BA2296" s="20">
        <f t="shared" si="1332"/>
        <v>90</v>
      </c>
      <c r="BB2296" s="20" t="str">
        <f t="shared" si="1332"/>
        <v>nminer</v>
      </c>
      <c r="BC2296" s="20">
        <f t="shared" si="1332"/>
        <v>0</v>
      </c>
      <c r="BD2296" s="14"/>
      <c r="BJ2296" t="s">
        <v>239</v>
      </c>
      <c r="BK2296" t="s">
        <v>152</v>
      </c>
      <c r="BN2296" s="36">
        <v>73.5</v>
      </c>
      <c r="BQ2296">
        <f t="shared" si="1327"/>
        <v>1</v>
      </c>
      <c r="BR2296" s="38">
        <v>44737</v>
      </c>
      <c r="BS2296" s="22" t="s">
        <v>183</v>
      </c>
      <c r="BT2296" s="20" t="str">
        <f t="shared" si="1325"/>
        <v>BILLETFestival_COR22F476</v>
      </c>
      <c r="BV2296">
        <v>1</v>
      </c>
    </row>
    <row r="2297" spans="2:74" x14ac:dyDescent="0.3">
      <c r="B2297" s="20">
        <f t="shared" si="1329"/>
        <v>477</v>
      </c>
      <c r="C2297" s="22" t="str">
        <f t="shared" si="1330"/>
        <v>#477 Billet Festival</v>
      </c>
      <c r="D2297" t="str">
        <f t="shared" si="1328"/>
        <v>COR22F477</v>
      </c>
      <c r="E2297" s="53" t="s">
        <v>238</v>
      </c>
      <c r="F2297" s="20">
        <v>1000</v>
      </c>
      <c r="G2297" s="74" t="s">
        <v>2559</v>
      </c>
      <c r="H2297" s="23" t="s">
        <v>146</v>
      </c>
      <c r="J2297" s="54" t="s">
        <v>1020</v>
      </c>
      <c r="K2297" s="22" t="s">
        <v>173</v>
      </c>
      <c r="L2297" s="54" t="s">
        <v>147</v>
      </c>
      <c r="M2297" s="22">
        <v>1</v>
      </c>
      <c r="N2297" s="54" t="s">
        <v>174</v>
      </c>
      <c r="T2297" s="54" t="s">
        <v>36</v>
      </c>
      <c r="U2297" s="22" t="s">
        <v>227</v>
      </c>
      <c r="AW2297" s="22"/>
      <c r="AX2297" s="20" t="str">
        <f t="shared" si="1332"/>
        <v>ncreator</v>
      </c>
      <c r="AY2297" s="20">
        <f t="shared" si="1332"/>
        <v>10</v>
      </c>
      <c r="AZ2297" s="20" t="str">
        <f t="shared" si="1332"/>
        <v>cotrcrea</v>
      </c>
      <c r="BA2297" s="20">
        <f t="shared" si="1332"/>
        <v>90</v>
      </c>
      <c r="BB2297" s="20" t="str">
        <f t="shared" si="1332"/>
        <v>nminer</v>
      </c>
      <c r="BC2297" s="20">
        <f t="shared" si="1332"/>
        <v>0</v>
      </c>
      <c r="BD2297" s="14"/>
      <c r="BJ2297" t="s">
        <v>239</v>
      </c>
      <c r="BK2297" t="s">
        <v>152</v>
      </c>
      <c r="BN2297" s="36">
        <v>73.5</v>
      </c>
      <c r="BQ2297">
        <f t="shared" si="1327"/>
        <v>1</v>
      </c>
      <c r="BR2297" s="38">
        <v>44737</v>
      </c>
      <c r="BS2297" s="22" t="s">
        <v>183</v>
      </c>
      <c r="BT2297" s="20" t="str">
        <f t="shared" si="1325"/>
        <v>BILLETFestival_COR22F477</v>
      </c>
      <c r="BV2297">
        <v>1</v>
      </c>
    </row>
    <row r="2298" spans="2:74" x14ac:dyDescent="0.3">
      <c r="B2298" s="20">
        <f t="shared" si="1329"/>
        <v>478</v>
      </c>
      <c r="C2298" s="22" t="str">
        <f t="shared" si="1330"/>
        <v>#478 Billet Festival</v>
      </c>
      <c r="D2298" t="str">
        <f t="shared" si="1328"/>
        <v>COR22F478</v>
      </c>
      <c r="E2298" s="53" t="s">
        <v>238</v>
      </c>
      <c r="F2298" s="20">
        <v>1000</v>
      </c>
      <c r="G2298" s="74" t="s">
        <v>2560</v>
      </c>
      <c r="H2298" s="23" t="s">
        <v>146</v>
      </c>
      <c r="J2298" s="54" t="s">
        <v>1020</v>
      </c>
      <c r="K2298" s="22" t="s">
        <v>173</v>
      </c>
      <c r="L2298" s="54" t="s">
        <v>147</v>
      </c>
      <c r="M2298" s="22">
        <v>1</v>
      </c>
      <c r="N2298" s="54" t="s">
        <v>174</v>
      </c>
      <c r="T2298" s="54" t="s">
        <v>36</v>
      </c>
      <c r="U2298" s="22" t="s">
        <v>227</v>
      </c>
      <c r="AW2298" s="22"/>
      <c r="AX2298" s="20" t="str">
        <f t="shared" si="1332"/>
        <v>ncreator</v>
      </c>
      <c r="AY2298" s="20">
        <f t="shared" si="1332"/>
        <v>10</v>
      </c>
      <c r="AZ2298" s="20" t="str">
        <f t="shared" si="1332"/>
        <v>cotrcrea</v>
      </c>
      <c r="BA2298" s="20">
        <f t="shared" si="1332"/>
        <v>90</v>
      </c>
      <c r="BB2298" s="20" t="str">
        <f t="shared" si="1332"/>
        <v>nminer</v>
      </c>
      <c r="BC2298" s="20">
        <f t="shared" si="1332"/>
        <v>0</v>
      </c>
      <c r="BD2298" s="14"/>
      <c r="BJ2298" t="s">
        <v>239</v>
      </c>
      <c r="BK2298" t="s">
        <v>152</v>
      </c>
      <c r="BN2298" s="36">
        <v>73.5</v>
      </c>
      <c r="BQ2298">
        <f t="shared" si="1327"/>
        <v>1</v>
      </c>
      <c r="BR2298" s="38">
        <v>44737</v>
      </c>
      <c r="BS2298" s="22" t="s">
        <v>183</v>
      </c>
      <c r="BT2298" s="20" t="str">
        <f t="shared" si="1325"/>
        <v>BILLETFestival_COR22F478</v>
      </c>
      <c r="BV2298">
        <v>1</v>
      </c>
    </row>
    <row r="2299" spans="2:74" x14ac:dyDescent="0.3">
      <c r="B2299" s="20">
        <f t="shared" si="1329"/>
        <v>479</v>
      </c>
      <c r="C2299" s="22" t="str">
        <f t="shared" si="1330"/>
        <v>#479 Billet Festival</v>
      </c>
      <c r="D2299" t="str">
        <f t="shared" si="1328"/>
        <v>COR22F479</v>
      </c>
      <c r="E2299" s="53" t="s">
        <v>238</v>
      </c>
      <c r="F2299" s="20">
        <v>1000</v>
      </c>
      <c r="G2299" s="74" t="s">
        <v>2561</v>
      </c>
      <c r="H2299" s="23" t="s">
        <v>146</v>
      </c>
      <c r="J2299" s="54" t="s">
        <v>1020</v>
      </c>
      <c r="K2299" s="22" t="s">
        <v>173</v>
      </c>
      <c r="L2299" s="54" t="s">
        <v>147</v>
      </c>
      <c r="M2299" s="22">
        <v>1</v>
      </c>
      <c r="N2299" s="54" t="s">
        <v>174</v>
      </c>
      <c r="T2299" s="54" t="s">
        <v>36</v>
      </c>
      <c r="U2299" s="22" t="s">
        <v>227</v>
      </c>
      <c r="AW2299" s="22"/>
      <c r="AX2299" s="20" t="str">
        <f t="shared" si="1332"/>
        <v>ncreator</v>
      </c>
      <c r="AY2299" s="20">
        <f t="shared" si="1332"/>
        <v>10</v>
      </c>
      <c r="AZ2299" s="20" t="str">
        <f t="shared" si="1332"/>
        <v>cotrcrea</v>
      </c>
      <c r="BA2299" s="20">
        <f t="shared" si="1332"/>
        <v>90</v>
      </c>
      <c r="BB2299" s="20" t="str">
        <f t="shared" si="1332"/>
        <v>nminer</v>
      </c>
      <c r="BC2299" s="20">
        <f t="shared" si="1332"/>
        <v>0</v>
      </c>
      <c r="BD2299" s="14"/>
      <c r="BJ2299" t="s">
        <v>239</v>
      </c>
      <c r="BK2299" t="s">
        <v>152</v>
      </c>
      <c r="BN2299" s="36">
        <v>73.5</v>
      </c>
      <c r="BQ2299">
        <f t="shared" si="1327"/>
        <v>1</v>
      </c>
      <c r="BR2299" s="38">
        <v>44737</v>
      </c>
      <c r="BS2299" s="22" t="s">
        <v>183</v>
      </c>
      <c r="BT2299" s="20" t="str">
        <f t="shared" si="1325"/>
        <v>BILLETFestival_COR22F479</v>
      </c>
      <c r="BV2299">
        <v>1</v>
      </c>
    </row>
    <row r="2300" spans="2:74" x14ac:dyDescent="0.3">
      <c r="B2300" s="20">
        <f t="shared" si="1329"/>
        <v>480</v>
      </c>
      <c r="C2300" s="22" t="str">
        <f t="shared" si="1330"/>
        <v>#480 Billet Festival</v>
      </c>
      <c r="D2300" t="str">
        <f t="shared" si="1328"/>
        <v>COR22F480</v>
      </c>
      <c r="E2300" s="53" t="s">
        <v>238</v>
      </c>
      <c r="F2300" s="20">
        <v>1000</v>
      </c>
      <c r="G2300" s="74" t="s">
        <v>2562</v>
      </c>
      <c r="H2300" s="23" t="s">
        <v>146</v>
      </c>
      <c r="J2300" s="54" t="s">
        <v>1020</v>
      </c>
      <c r="K2300" s="22" t="s">
        <v>173</v>
      </c>
      <c r="L2300" s="54" t="s">
        <v>147</v>
      </c>
      <c r="M2300" s="22">
        <v>1</v>
      </c>
      <c r="N2300" s="54" t="s">
        <v>174</v>
      </c>
      <c r="T2300" s="54" t="s">
        <v>36</v>
      </c>
      <c r="U2300" s="22" t="s">
        <v>227</v>
      </c>
      <c r="AW2300" s="22"/>
      <c r="AX2300" s="20" t="str">
        <f t="shared" si="1332"/>
        <v>ncreator</v>
      </c>
      <c r="AY2300" s="20">
        <f t="shared" si="1332"/>
        <v>10</v>
      </c>
      <c r="AZ2300" s="20" t="str">
        <f t="shared" si="1332"/>
        <v>cotrcrea</v>
      </c>
      <c r="BA2300" s="20">
        <f t="shared" si="1332"/>
        <v>90</v>
      </c>
      <c r="BB2300" s="20" t="str">
        <f t="shared" si="1332"/>
        <v>nminer</v>
      </c>
      <c r="BC2300" s="20">
        <f t="shared" si="1332"/>
        <v>0</v>
      </c>
      <c r="BD2300" s="14"/>
      <c r="BJ2300" t="s">
        <v>239</v>
      </c>
      <c r="BK2300" t="s">
        <v>152</v>
      </c>
      <c r="BN2300" s="36">
        <v>73.5</v>
      </c>
      <c r="BQ2300">
        <f t="shared" si="1327"/>
        <v>1</v>
      </c>
      <c r="BR2300" s="38">
        <v>44737</v>
      </c>
      <c r="BS2300" s="22" t="s">
        <v>183</v>
      </c>
      <c r="BT2300" s="20" t="str">
        <f t="shared" si="1325"/>
        <v>BILLETFestival_COR22F480</v>
      </c>
      <c r="BV2300">
        <v>1</v>
      </c>
    </row>
    <row r="2301" spans="2:74" x14ac:dyDescent="0.3">
      <c r="B2301" s="20">
        <f t="shared" si="1329"/>
        <v>481</v>
      </c>
      <c r="C2301" s="22" t="str">
        <f t="shared" si="1330"/>
        <v>#481 Billet Festival</v>
      </c>
      <c r="D2301" t="str">
        <f t="shared" si="1328"/>
        <v>COR22F481</v>
      </c>
      <c r="E2301" s="53" t="s">
        <v>238</v>
      </c>
      <c r="F2301" s="20">
        <v>1000</v>
      </c>
      <c r="G2301" s="74" t="s">
        <v>2563</v>
      </c>
      <c r="H2301" s="23" t="s">
        <v>146</v>
      </c>
      <c r="J2301" s="54" t="s">
        <v>1020</v>
      </c>
      <c r="K2301" s="22" t="s">
        <v>173</v>
      </c>
      <c r="L2301" s="54" t="s">
        <v>147</v>
      </c>
      <c r="M2301" s="22">
        <v>1</v>
      </c>
      <c r="N2301" s="54" t="s">
        <v>174</v>
      </c>
      <c r="T2301" s="54" t="s">
        <v>36</v>
      </c>
      <c r="U2301" s="22" t="s">
        <v>227</v>
      </c>
      <c r="AW2301" s="22"/>
      <c r="AX2301" s="20" t="str">
        <f t="shared" si="1332"/>
        <v>ncreator</v>
      </c>
      <c r="AY2301" s="20">
        <f t="shared" si="1332"/>
        <v>10</v>
      </c>
      <c r="AZ2301" s="20" t="str">
        <f t="shared" si="1332"/>
        <v>cotrcrea</v>
      </c>
      <c r="BA2301" s="20">
        <f t="shared" si="1332"/>
        <v>90</v>
      </c>
      <c r="BB2301" s="20" t="str">
        <f t="shared" si="1332"/>
        <v>nminer</v>
      </c>
      <c r="BC2301" s="20">
        <f t="shared" si="1332"/>
        <v>0</v>
      </c>
      <c r="BD2301" s="14"/>
      <c r="BJ2301" t="s">
        <v>239</v>
      </c>
      <c r="BK2301" t="s">
        <v>152</v>
      </c>
      <c r="BN2301" s="36">
        <v>73.5</v>
      </c>
      <c r="BQ2301">
        <f t="shared" si="1327"/>
        <v>1</v>
      </c>
      <c r="BR2301" s="38">
        <v>44737</v>
      </c>
      <c r="BS2301" s="22" t="s">
        <v>183</v>
      </c>
      <c r="BT2301" s="20" t="str">
        <f t="shared" si="1325"/>
        <v>BILLETFestival_COR22F481</v>
      </c>
      <c r="BV2301">
        <v>1</v>
      </c>
    </row>
    <row r="2302" spans="2:74" x14ac:dyDescent="0.3">
      <c r="B2302" s="20">
        <f t="shared" si="1329"/>
        <v>482</v>
      </c>
      <c r="C2302" s="22" t="str">
        <f t="shared" si="1330"/>
        <v>#482 Billet Festival</v>
      </c>
      <c r="D2302" t="str">
        <f t="shared" si="1328"/>
        <v>COR22F482</v>
      </c>
      <c r="E2302" s="53" t="s">
        <v>238</v>
      </c>
      <c r="F2302" s="20">
        <v>1000</v>
      </c>
      <c r="G2302" s="74" t="s">
        <v>2564</v>
      </c>
      <c r="H2302" s="23" t="s">
        <v>146</v>
      </c>
      <c r="J2302" s="54" t="s">
        <v>1020</v>
      </c>
      <c r="K2302" s="22" t="s">
        <v>173</v>
      </c>
      <c r="L2302" s="54" t="s">
        <v>147</v>
      </c>
      <c r="M2302" s="22">
        <v>1</v>
      </c>
      <c r="N2302" s="54" t="s">
        <v>174</v>
      </c>
      <c r="T2302" s="54" t="s">
        <v>36</v>
      </c>
      <c r="U2302" s="22" t="s">
        <v>227</v>
      </c>
      <c r="AW2302" s="22"/>
      <c r="AX2302" s="20" t="str">
        <f t="shared" si="1332"/>
        <v>ncreator</v>
      </c>
      <c r="AY2302" s="20">
        <f t="shared" si="1332"/>
        <v>10</v>
      </c>
      <c r="AZ2302" s="20" t="str">
        <f t="shared" si="1332"/>
        <v>cotrcrea</v>
      </c>
      <c r="BA2302" s="20">
        <f t="shared" si="1332"/>
        <v>90</v>
      </c>
      <c r="BB2302" s="20" t="str">
        <f t="shared" si="1332"/>
        <v>nminer</v>
      </c>
      <c r="BC2302" s="20">
        <f t="shared" si="1332"/>
        <v>0</v>
      </c>
      <c r="BD2302" s="14"/>
      <c r="BJ2302" t="s">
        <v>239</v>
      </c>
      <c r="BK2302" t="s">
        <v>152</v>
      </c>
      <c r="BN2302" s="36">
        <v>73.5</v>
      </c>
      <c r="BQ2302">
        <f t="shared" si="1327"/>
        <v>1</v>
      </c>
      <c r="BR2302" s="38">
        <v>44737</v>
      </c>
      <c r="BS2302" s="22" t="s">
        <v>183</v>
      </c>
      <c r="BT2302" s="20" t="str">
        <f t="shared" si="1325"/>
        <v>BILLETFestival_COR22F482</v>
      </c>
      <c r="BV2302">
        <v>1</v>
      </c>
    </row>
    <row r="2303" spans="2:74" x14ac:dyDescent="0.3">
      <c r="B2303" s="20">
        <f t="shared" si="1329"/>
        <v>483</v>
      </c>
      <c r="C2303" s="22" t="str">
        <f t="shared" si="1330"/>
        <v>#483 Billet Festival</v>
      </c>
      <c r="D2303" t="str">
        <f t="shared" si="1328"/>
        <v>COR22F483</v>
      </c>
      <c r="E2303" s="53" t="s">
        <v>238</v>
      </c>
      <c r="F2303" s="20">
        <v>1000</v>
      </c>
      <c r="G2303" s="74" t="s">
        <v>2565</v>
      </c>
      <c r="H2303" s="23" t="s">
        <v>146</v>
      </c>
      <c r="J2303" s="54" t="s">
        <v>1020</v>
      </c>
      <c r="K2303" s="22" t="s">
        <v>173</v>
      </c>
      <c r="L2303" s="54" t="s">
        <v>147</v>
      </c>
      <c r="M2303" s="22">
        <v>1</v>
      </c>
      <c r="N2303" s="54" t="s">
        <v>174</v>
      </c>
      <c r="T2303" s="54" t="s">
        <v>36</v>
      </c>
      <c r="U2303" s="22" t="s">
        <v>227</v>
      </c>
      <c r="AW2303" s="22"/>
      <c r="AX2303" s="20" t="str">
        <f t="shared" si="1332"/>
        <v>ncreator</v>
      </c>
      <c r="AY2303" s="20">
        <f t="shared" si="1332"/>
        <v>10</v>
      </c>
      <c r="AZ2303" s="20" t="str">
        <f t="shared" si="1332"/>
        <v>cotrcrea</v>
      </c>
      <c r="BA2303" s="20">
        <f t="shared" si="1332"/>
        <v>90</v>
      </c>
      <c r="BB2303" s="20" t="str">
        <f t="shared" si="1332"/>
        <v>nminer</v>
      </c>
      <c r="BC2303" s="20">
        <f t="shared" si="1332"/>
        <v>0</v>
      </c>
      <c r="BD2303" s="14"/>
      <c r="BJ2303" t="s">
        <v>239</v>
      </c>
      <c r="BK2303" t="s">
        <v>152</v>
      </c>
      <c r="BN2303" s="36">
        <v>73.5</v>
      </c>
      <c r="BQ2303">
        <f t="shared" si="1327"/>
        <v>1</v>
      </c>
      <c r="BR2303" s="38">
        <v>44737</v>
      </c>
      <c r="BS2303" s="22" t="s">
        <v>183</v>
      </c>
      <c r="BT2303" s="20" t="str">
        <f t="shared" si="1325"/>
        <v>BILLETFestival_COR22F483</v>
      </c>
      <c r="BV2303">
        <v>1</v>
      </c>
    </row>
    <row r="2304" spans="2:74" x14ac:dyDescent="0.3">
      <c r="B2304" s="20">
        <f t="shared" si="1329"/>
        <v>484</v>
      </c>
      <c r="C2304" s="22" t="str">
        <f t="shared" si="1330"/>
        <v>#484 Billet Festival</v>
      </c>
      <c r="D2304" t="str">
        <f t="shared" si="1328"/>
        <v>COR22F484</v>
      </c>
      <c r="E2304" s="53" t="s">
        <v>238</v>
      </c>
      <c r="F2304" s="20">
        <v>1000</v>
      </c>
      <c r="G2304" s="74" t="s">
        <v>2566</v>
      </c>
      <c r="H2304" s="23" t="s">
        <v>146</v>
      </c>
      <c r="J2304" s="54" t="s">
        <v>1020</v>
      </c>
      <c r="K2304" s="22" t="s">
        <v>173</v>
      </c>
      <c r="L2304" s="54" t="s">
        <v>147</v>
      </c>
      <c r="M2304" s="22">
        <v>1</v>
      </c>
      <c r="N2304" s="54" t="s">
        <v>174</v>
      </c>
      <c r="T2304" s="54" t="s">
        <v>36</v>
      </c>
      <c r="U2304" s="22" t="s">
        <v>227</v>
      </c>
      <c r="AW2304" s="22"/>
      <c r="AX2304" s="20" t="str">
        <f t="shared" ref="AX2304:BC2319" si="1333">AX2303</f>
        <v>ncreator</v>
      </c>
      <c r="AY2304" s="20">
        <f t="shared" si="1333"/>
        <v>10</v>
      </c>
      <c r="AZ2304" s="20" t="str">
        <f t="shared" si="1333"/>
        <v>cotrcrea</v>
      </c>
      <c r="BA2304" s="20">
        <f t="shared" si="1333"/>
        <v>90</v>
      </c>
      <c r="BB2304" s="20" t="str">
        <f t="shared" si="1333"/>
        <v>nminer</v>
      </c>
      <c r="BC2304" s="20">
        <f t="shared" si="1333"/>
        <v>0</v>
      </c>
      <c r="BD2304" s="14"/>
      <c r="BJ2304" t="s">
        <v>239</v>
      </c>
      <c r="BK2304" t="s">
        <v>152</v>
      </c>
      <c r="BN2304" s="36">
        <v>73.5</v>
      </c>
      <c r="BQ2304">
        <f t="shared" si="1327"/>
        <v>1</v>
      </c>
      <c r="BR2304" s="38">
        <v>44737</v>
      </c>
      <c r="BS2304" s="22" t="s">
        <v>183</v>
      </c>
      <c r="BT2304" s="20" t="str">
        <f t="shared" si="1325"/>
        <v>BILLETFestival_COR22F484</v>
      </c>
      <c r="BV2304">
        <v>1</v>
      </c>
    </row>
    <row r="2305" spans="2:74" x14ac:dyDescent="0.3">
      <c r="B2305" s="20">
        <f t="shared" si="1329"/>
        <v>485</v>
      </c>
      <c r="C2305" s="22" t="str">
        <f t="shared" si="1330"/>
        <v>#485 Billet Festival</v>
      </c>
      <c r="D2305" t="str">
        <f t="shared" si="1328"/>
        <v>COR22F485</v>
      </c>
      <c r="E2305" s="53" t="s">
        <v>238</v>
      </c>
      <c r="F2305" s="20">
        <v>1000</v>
      </c>
      <c r="G2305" s="74" t="s">
        <v>2567</v>
      </c>
      <c r="H2305" s="23" t="s">
        <v>146</v>
      </c>
      <c r="J2305" s="54" t="s">
        <v>1020</v>
      </c>
      <c r="K2305" s="22" t="s">
        <v>173</v>
      </c>
      <c r="L2305" s="54" t="s">
        <v>147</v>
      </c>
      <c r="M2305" s="22">
        <v>1</v>
      </c>
      <c r="N2305" s="54" t="s">
        <v>174</v>
      </c>
      <c r="T2305" s="54" t="s">
        <v>36</v>
      </c>
      <c r="U2305" s="22" t="s">
        <v>227</v>
      </c>
      <c r="AW2305" s="22"/>
      <c r="AX2305" s="20" t="str">
        <f t="shared" si="1333"/>
        <v>ncreator</v>
      </c>
      <c r="AY2305" s="20">
        <f t="shared" si="1333"/>
        <v>10</v>
      </c>
      <c r="AZ2305" s="20" t="str">
        <f t="shared" si="1333"/>
        <v>cotrcrea</v>
      </c>
      <c r="BA2305" s="20">
        <f t="shared" si="1333"/>
        <v>90</v>
      </c>
      <c r="BB2305" s="20" t="str">
        <f t="shared" si="1333"/>
        <v>nminer</v>
      </c>
      <c r="BC2305" s="20">
        <f t="shared" si="1333"/>
        <v>0</v>
      </c>
      <c r="BD2305" s="14"/>
      <c r="BJ2305" t="s">
        <v>239</v>
      </c>
      <c r="BK2305" t="s">
        <v>152</v>
      </c>
      <c r="BN2305" s="36">
        <v>73.5</v>
      </c>
      <c r="BQ2305">
        <f t="shared" si="1327"/>
        <v>1</v>
      </c>
      <c r="BR2305" s="38">
        <v>44737</v>
      </c>
      <c r="BS2305" s="22" t="s">
        <v>183</v>
      </c>
      <c r="BT2305" s="20" t="str">
        <f t="shared" si="1325"/>
        <v>BILLETFestival_COR22F485</v>
      </c>
      <c r="BV2305">
        <v>1</v>
      </c>
    </row>
    <row r="2306" spans="2:74" x14ac:dyDescent="0.3">
      <c r="B2306" s="20">
        <f t="shared" si="1329"/>
        <v>486</v>
      </c>
      <c r="C2306" s="22" t="str">
        <f t="shared" si="1330"/>
        <v>#486 Billet Festival</v>
      </c>
      <c r="D2306" t="str">
        <f t="shared" si="1328"/>
        <v>COR22F486</v>
      </c>
      <c r="E2306" s="53" t="s">
        <v>238</v>
      </c>
      <c r="F2306" s="20">
        <v>1000</v>
      </c>
      <c r="G2306" s="74" t="s">
        <v>2568</v>
      </c>
      <c r="H2306" s="23" t="s">
        <v>146</v>
      </c>
      <c r="J2306" s="54" t="s">
        <v>1020</v>
      </c>
      <c r="K2306" s="22" t="s">
        <v>173</v>
      </c>
      <c r="L2306" s="54" t="s">
        <v>147</v>
      </c>
      <c r="M2306" s="22">
        <v>1</v>
      </c>
      <c r="N2306" s="54" t="s">
        <v>174</v>
      </c>
      <c r="T2306" s="54" t="s">
        <v>36</v>
      </c>
      <c r="U2306" s="22" t="s">
        <v>227</v>
      </c>
      <c r="AW2306" s="22"/>
      <c r="AX2306" s="20" t="str">
        <f t="shared" si="1333"/>
        <v>ncreator</v>
      </c>
      <c r="AY2306" s="20">
        <f t="shared" si="1333"/>
        <v>10</v>
      </c>
      <c r="AZ2306" s="20" t="str">
        <f t="shared" si="1333"/>
        <v>cotrcrea</v>
      </c>
      <c r="BA2306" s="20">
        <f t="shared" si="1333"/>
        <v>90</v>
      </c>
      <c r="BB2306" s="20" t="str">
        <f t="shared" si="1333"/>
        <v>nminer</v>
      </c>
      <c r="BC2306" s="20">
        <f t="shared" si="1333"/>
        <v>0</v>
      </c>
      <c r="BD2306" s="14"/>
      <c r="BJ2306" t="s">
        <v>239</v>
      </c>
      <c r="BK2306" t="s">
        <v>152</v>
      </c>
      <c r="BN2306" s="36">
        <v>73.5</v>
      </c>
      <c r="BQ2306">
        <f t="shared" si="1327"/>
        <v>1</v>
      </c>
      <c r="BR2306" s="38">
        <v>44737</v>
      </c>
      <c r="BS2306" s="22" t="s">
        <v>183</v>
      </c>
      <c r="BT2306" s="20" t="str">
        <f t="shared" si="1325"/>
        <v>BILLETFestival_COR22F486</v>
      </c>
      <c r="BV2306">
        <v>1</v>
      </c>
    </row>
    <row r="2307" spans="2:74" x14ac:dyDescent="0.3">
      <c r="B2307" s="20">
        <f t="shared" si="1329"/>
        <v>487</v>
      </c>
      <c r="C2307" s="22" t="str">
        <f t="shared" si="1330"/>
        <v>#487 Billet Festival</v>
      </c>
      <c r="D2307" t="str">
        <f t="shared" si="1328"/>
        <v>COR22F487</v>
      </c>
      <c r="E2307" s="53" t="s">
        <v>238</v>
      </c>
      <c r="F2307" s="20">
        <v>1000</v>
      </c>
      <c r="G2307" s="74" t="s">
        <v>2569</v>
      </c>
      <c r="H2307" s="23" t="s">
        <v>146</v>
      </c>
      <c r="J2307" s="54" t="s">
        <v>1020</v>
      </c>
      <c r="K2307" s="22" t="s">
        <v>173</v>
      </c>
      <c r="L2307" s="54" t="s">
        <v>147</v>
      </c>
      <c r="M2307" s="22">
        <v>1</v>
      </c>
      <c r="N2307" s="54" t="s">
        <v>174</v>
      </c>
      <c r="T2307" s="54" t="s">
        <v>36</v>
      </c>
      <c r="U2307" s="22" t="s">
        <v>227</v>
      </c>
      <c r="AW2307" s="22"/>
      <c r="AX2307" s="20" t="str">
        <f t="shared" si="1333"/>
        <v>ncreator</v>
      </c>
      <c r="AY2307" s="20">
        <f t="shared" si="1333"/>
        <v>10</v>
      </c>
      <c r="AZ2307" s="20" t="str">
        <f t="shared" si="1333"/>
        <v>cotrcrea</v>
      </c>
      <c r="BA2307" s="20">
        <f t="shared" si="1333"/>
        <v>90</v>
      </c>
      <c r="BB2307" s="20" t="str">
        <f t="shared" si="1333"/>
        <v>nminer</v>
      </c>
      <c r="BC2307" s="20">
        <f t="shared" si="1333"/>
        <v>0</v>
      </c>
      <c r="BD2307" s="14"/>
      <c r="BJ2307" t="s">
        <v>239</v>
      </c>
      <c r="BK2307" t="s">
        <v>152</v>
      </c>
      <c r="BN2307" s="36">
        <v>73.5</v>
      </c>
      <c r="BQ2307">
        <f t="shared" si="1327"/>
        <v>1</v>
      </c>
      <c r="BR2307" s="38">
        <v>44737</v>
      </c>
      <c r="BS2307" s="22" t="s">
        <v>183</v>
      </c>
      <c r="BT2307" s="20" t="str">
        <f t="shared" si="1325"/>
        <v>BILLETFestival_COR22F487</v>
      </c>
      <c r="BV2307">
        <v>1</v>
      </c>
    </row>
    <row r="2308" spans="2:74" x14ac:dyDescent="0.3">
      <c r="B2308" s="20">
        <f t="shared" si="1329"/>
        <v>488</v>
      </c>
      <c r="C2308" s="22" t="str">
        <f t="shared" si="1330"/>
        <v>#488 Billet Festival</v>
      </c>
      <c r="D2308" t="str">
        <f t="shared" si="1328"/>
        <v>COR22F488</v>
      </c>
      <c r="E2308" s="53" t="s">
        <v>238</v>
      </c>
      <c r="F2308" s="20">
        <v>1000</v>
      </c>
      <c r="G2308" s="74" t="s">
        <v>2570</v>
      </c>
      <c r="H2308" s="23" t="s">
        <v>146</v>
      </c>
      <c r="J2308" s="54" t="s">
        <v>1020</v>
      </c>
      <c r="K2308" s="22" t="s">
        <v>173</v>
      </c>
      <c r="L2308" s="54" t="s">
        <v>147</v>
      </c>
      <c r="M2308" s="22">
        <v>1</v>
      </c>
      <c r="N2308" s="54" t="s">
        <v>174</v>
      </c>
      <c r="T2308" s="54" t="s">
        <v>36</v>
      </c>
      <c r="U2308" s="22" t="s">
        <v>227</v>
      </c>
      <c r="AW2308" s="22"/>
      <c r="AX2308" s="20" t="str">
        <f t="shared" si="1333"/>
        <v>ncreator</v>
      </c>
      <c r="AY2308" s="20">
        <f t="shared" si="1333"/>
        <v>10</v>
      </c>
      <c r="AZ2308" s="20" t="str">
        <f t="shared" si="1333"/>
        <v>cotrcrea</v>
      </c>
      <c r="BA2308" s="20">
        <f t="shared" si="1333"/>
        <v>90</v>
      </c>
      <c r="BB2308" s="20" t="str">
        <f t="shared" si="1333"/>
        <v>nminer</v>
      </c>
      <c r="BC2308" s="20">
        <f t="shared" si="1333"/>
        <v>0</v>
      </c>
      <c r="BD2308" s="14"/>
      <c r="BJ2308" t="s">
        <v>239</v>
      </c>
      <c r="BK2308" t="s">
        <v>152</v>
      </c>
      <c r="BN2308" s="36">
        <v>73.5</v>
      </c>
      <c r="BQ2308">
        <f t="shared" si="1327"/>
        <v>1</v>
      </c>
      <c r="BR2308" s="38">
        <v>44737</v>
      </c>
      <c r="BS2308" s="22" t="s">
        <v>183</v>
      </c>
      <c r="BT2308" s="20" t="str">
        <f t="shared" ref="BT2308:BT2371" si="1334">SUBSTITUTE(BJ2308," ","") &amp; "_" &amp; D2308</f>
        <v>BILLETFestival_COR22F488</v>
      </c>
      <c r="BV2308">
        <v>1</v>
      </c>
    </row>
    <row r="2309" spans="2:74" x14ac:dyDescent="0.3">
      <c r="B2309" s="20">
        <f t="shared" si="1329"/>
        <v>489</v>
      </c>
      <c r="C2309" s="22" t="str">
        <f t="shared" si="1330"/>
        <v>#489 Billet Festival</v>
      </c>
      <c r="D2309" t="str">
        <f t="shared" si="1328"/>
        <v>COR22F489</v>
      </c>
      <c r="E2309" s="53" t="s">
        <v>238</v>
      </c>
      <c r="F2309" s="20">
        <v>1000</v>
      </c>
      <c r="G2309" s="74" t="s">
        <v>2571</v>
      </c>
      <c r="H2309" s="23" t="s">
        <v>146</v>
      </c>
      <c r="J2309" s="54" t="s">
        <v>1020</v>
      </c>
      <c r="K2309" s="22" t="s">
        <v>173</v>
      </c>
      <c r="L2309" s="54" t="s">
        <v>147</v>
      </c>
      <c r="M2309" s="22">
        <v>1</v>
      </c>
      <c r="N2309" s="54" t="s">
        <v>174</v>
      </c>
      <c r="T2309" s="54" t="s">
        <v>36</v>
      </c>
      <c r="U2309" s="22" t="s">
        <v>227</v>
      </c>
      <c r="AW2309" s="22"/>
      <c r="AX2309" s="20" t="str">
        <f t="shared" si="1333"/>
        <v>ncreator</v>
      </c>
      <c r="AY2309" s="20">
        <f t="shared" si="1333"/>
        <v>10</v>
      </c>
      <c r="AZ2309" s="20" t="str">
        <f t="shared" si="1333"/>
        <v>cotrcrea</v>
      </c>
      <c r="BA2309" s="20">
        <f t="shared" si="1333"/>
        <v>90</v>
      </c>
      <c r="BB2309" s="20" t="str">
        <f t="shared" si="1333"/>
        <v>nminer</v>
      </c>
      <c r="BC2309" s="20">
        <f t="shared" si="1333"/>
        <v>0</v>
      </c>
      <c r="BD2309" s="14"/>
      <c r="BJ2309" t="s">
        <v>239</v>
      </c>
      <c r="BK2309" t="s">
        <v>152</v>
      </c>
      <c r="BN2309" s="36">
        <v>73.5</v>
      </c>
      <c r="BQ2309">
        <f t="shared" si="1327"/>
        <v>1</v>
      </c>
      <c r="BR2309" s="38">
        <v>44737</v>
      </c>
      <c r="BS2309" s="22" t="s">
        <v>183</v>
      </c>
      <c r="BT2309" s="20" t="str">
        <f t="shared" si="1334"/>
        <v>BILLETFestival_COR22F489</v>
      </c>
      <c r="BV2309">
        <v>1</v>
      </c>
    </row>
    <row r="2310" spans="2:74" x14ac:dyDescent="0.3">
      <c r="B2310" s="20">
        <f t="shared" si="1329"/>
        <v>490</v>
      </c>
      <c r="C2310" s="22" t="str">
        <f t="shared" si="1330"/>
        <v>#490 Billet Festival</v>
      </c>
      <c r="D2310" t="str">
        <f t="shared" si="1328"/>
        <v>COR22F490</v>
      </c>
      <c r="E2310" s="53" t="s">
        <v>238</v>
      </c>
      <c r="F2310" s="20">
        <v>1000</v>
      </c>
      <c r="G2310" s="74" t="s">
        <v>2572</v>
      </c>
      <c r="H2310" s="23" t="s">
        <v>146</v>
      </c>
      <c r="J2310" s="54" t="s">
        <v>1020</v>
      </c>
      <c r="K2310" s="22" t="s">
        <v>173</v>
      </c>
      <c r="L2310" s="54" t="s">
        <v>147</v>
      </c>
      <c r="M2310" s="22">
        <v>1</v>
      </c>
      <c r="N2310" s="54" t="s">
        <v>174</v>
      </c>
      <c r="T2310" s="54" t="s">
        <v>36</v>
      </c>
      <c r="U2310" s="22" t="s">
        <v>227</v>
      </c>
      <c r="AW2310" s="22"/>
      <c r="AX2310" s="20" t="str">
        <f t="shared" si="1333"/>
        <v>ncreator</v>
      </c>
      <c r="AY2310" s="20">
        <f t="shared" si="1333"/>
        <v>10</v>
      </c>
      <c r="AZ2310" s="20" t="str">
        <f t="shared" si="1333"/>
        <v>cotrcrea</v>
      </c>
      <c r="BA2310" s="20">
        <f t="shared" si="1333"/>
        <v>90</v>
      </c>
      <c r="BB2310" s="20" t="str">
        <f t="shared" si="1333"/>
        <v>nminer</v>
      </c>
      <c r="BC2310" s="20">
        <f t="shared" si="1333"/>
        <v>0</v>
      </c>
      <c r="BD2310" s="14"/>
      <c r="BJ2310" t="s">
        <v>239</v>
      </c>
      <c r="BK2310" t="s">
        <v>152</v>
      </c>
      <c r="BN2310" s="36">
        <v>73.5</v>
      </c>
      <c r="BQ2310">
        <f t="shared" si="1327"/>
        <v>1</v>
      </c>
      <c r="BR2310" s="38">
        <v>44737</v>
      </c>
      <c r="BS2310" s="22" t="s">
        <v>183</v>
      </c>
      <c r="BT2310" s="20" t="str">
        <f t="shared" si="1334"/>
        <v>BILLETFestival_COR22F490</v>
      </c>
      <c r="BV2310">
        <v>1</v>
      </c>
    </row>
    <row r="2311" spans="2:74" x14ac:dyDescent="0.3">
      <c r="B2311" s="20">
        <f t="shared" si="1329"/>
        <v>491</v>
      </c>
      <c r="C2311" s="22" t="str">
        <f t="shared" si="1330"/>
        <v>#491 Billet Festival</v>
      </c>
      <c r="D2311" t="str">
        <f t="shared" si="1328"/>
        <v>COR22F491</v>
      </c>
      <c r="E2311" s="53" t="s">
        <v>238</v>
      </c>
      <c r="F2311" s="20">
        <v>1000</v>
      </c>
      <c r="G2311" s="74" t="s">
        <v>2573</v>
      </c>
      <c r="H2311" s="23" t="s">
        <v>146</v>
      </c>
      <c r="J2311" s="54" t="s">
        <v>1020</v>
      </c>
      <c r="K2311" s="22" t="s">
        <v>173</v>
      </c>
      <c r="L2311" s="54" t="s">
        <v>147</v>
      </c>
      <c r="M2311" s="22">
        <v>1</v>
      </c>
      <c r="N2311" s="54" t="s">
        <v>174</v>
      </c>
      <c r="T2311" s="54" t="s">
        <v>36</v>
      </c>
      <c r="U2311" s="22" t="s">
        <v>227</v>
      </c>
      <c r="AW2311" s="22"/>
      <c r="AX2311" s="20" t="str">
        <f t="shared" si="1333"/>
        <v>ncreator</v>
      </c>
      <c r="AY2311" s="20">
        <f t="shared" si="1333"/>
        <v>10</v>
      </c>
      <c r="AZ2311" s="20" t="str">
        <f t="shared" si="1333"/>
        <v>cotrcrea</v>
      </c>
      <c r="BA2311" s="20">
        <f t="shared" si="1333"/>
        <v>90</v>
      </c>
      <c r="BB2311" s="20" t="str">
        <f t="shared" si="1333"/>
        <v>nminer</v>
      </c>
      <c r="BC2311" s="20">
        <f t="shared" si="1333"/>
        <v>0</v>
      </c>
      <c r="BD2311" s="14"/>
      <c r="BJ2311" t="s">
        <v>239</v>
      </c>
      <c r="BK2311" t="s">
        <v>152</v>
      </c>
      <c r="BN2311" s="36">
        <v>73.5</v>
      </c>
      <c r="BQ2311">
        <f t="shared" si="1327"/>
        <v>1</v>
      </c>
      <c r="BR2311" s="38">
        <v>44737</v>
      </c>
      <c r="BS2311" s="22" t="s">
        <v>183</v>
      </c>
      <c r="BT2311" s="20" t="str">
        <f t="shared" si="1334"/>
        <v>BILLETFestival_COR22F491</v>
      </c>
      <c r="BV2311">
        <v>1</v>
      </c>
    </row>
    <row r="2312" spans="2:74" x14ac:dyDescent="0.3">
      <c r="B2312" s="20">
        <f t="shared" si="1329"/>
        <v>492</v>
      </c>
      <c r="C2312" s="22" t="str">
        <f t="shared" si="1330"/>
        <v>#492 Billet Festival</v>
      </c>
      <c r="D2312" t="str">
        <f t="shared" si="1328"/>
        <v>COR22F492</v>
      </c>
      <c r="E2312" s="53" t="s">
        <v>238</v>
      </c>
      <c r="F2312" s="20">
        <v>1000</v>
      </c>
      <c r="G2312" s="74" t="s">
        <v>2574</v>
      </c>
      <c r="H2312" s="23" t="s">
        <v>146</v>
      </c>
      <c r="J2312" s="54" t="s">
        <v>1020</v>
      </c>
      <c r="K2312" s="22" t="s">
        <v>173</v>
      </c>
      <c r="L2312" s="54" t="s">
        <v>147</v>
      </c>
      <c r="M2312" s="22">
        <v>1</v>
      </c>
      <c r="N2312" s="54" t="s">
        <v>174</v>
      </c>
      <c r="T2312" s="54" t="s">
        <v>36</v>
      </c>
      <c r="U2312" s="22" t="s">
        <v>227</v>
      </c>
      <c r="AW2312" s="22"/>
      <c r="AX2312" s="20" t="str">
        <f t="shared" si="1333"/>
        <v>ncreator</v>
      </c>
      <c r="AY2312" s="20">
        <f t="shared" si="1333"/>
        <v>10</v>
      </c>
      <c r="AZ2312" s="20" t="str">
        <f t="shared" si="1333"/>
        <v>cotrcrea</v>
      </c>
      <c r="BA2312" s="20">
        <f t="shared" si="1333"/>
        <v>90</v>
      </c>
      <c r="BB2312" s="20" t="str">
        <f t="shared" si="1333"/>
        <v>nminer</v>
      </c>
      <c r="BC2312" s="20">
        <f t="shared" si="1333"/>
        <v>0</v>
      </c>
      <c r="BD2312" s="14"/>
      <c r="BJ2312" t="s">
        <v>239</v>
      </c>
      <c r="BK2312" t="s">
        <v>152</v>
      </c>
      <c r="BN2312" s="36">
        <v>73.5</v>
      </c>
      <c r="BQ2312">
        <f t="shared" si="1327"/>
        <v>1</v>
      </c>
      <c r="BR2312" s="38">
        <v>44737</v>
      </c>
      <c r="BS2312" s="22" t="s">
        <v>183</v>
      </c>
      <c r="BT2312" s="20" t="str">
        <f t="shared" si="1334"/>
        <v>BILLETFestival_COR22F492</v>
      </c>
      <c r="BV2312">
        <v>1</v>
      </c>
    </row>
    <row r="2313" spans="2:74" x14ac:dyDescent="0.3">
      <c r="B2313" s="20">
        <f t="shared" si="1329"/>
        <v>493</v>
      </c>
      <c r="C2313" s="22" t="str">
        <f t="shared" si="1330"/>
        <v>#493 Billet Festival</v>
      </c>
      <c r="D2313" t="str">
        <f t="shared" si="1328"/>
        <v>COR22F493</v>
      </c>
      <c r="E2313" s="53" t="s">
        <v>238</v>
      </c>
      <c r="F2313" s="20">
        <v>1000</v>
      </c>
      <c r="G2313" s="74" t="s">
        <v>2575</v>
      </c>
      <c r="H2313" s="23" t="s">
        <v>146</v>
      </c>
      <c r="J2313" s="54" t="s">
        <v>1020</v>
      </c>
      <c r="K2313" s="22" t="s">
        <v>173</v>
      </c>
      <c r="L2313" s="54" t="s">
        <v>147</v>
      </c>
      <c r="M2313" s="22">
        <v>1</v>
      </c>
      <c r="N2313" s="54" t="s">
        <v>174</v>
      </c>
      <c r="T2313" s="54" t="s">
        <v>36</v>
      </c>
      <c r="U2313" s="22" t="s">
        <v>227</v>
      </c>
      <c r="AW2313" s="22"/>
      <c r="AX2313" s="20" t="str">
        <f t="shared" si="1333"/>
        <v>ncreator</v>
      </c>
      <c r="AY2313" s="20">
        <f t="shared" si="1333"/>
        <v>10</v>
      </c>
      <c r="AZ2313" s="20" t="str">
        <f t="shared" si="1333"/>
        <v>cotrcrea</v>
      </c>
      <c r="BA2313" s="20">
        <f t="shared" si="1333"/>
        <v>90</v>
      </c>
      <c r="BB2313" s="20" t="str">
        <f t="shared" si="1333"/>
        <v>nminer</v>
      </c>
      <c r="BC2313" s="20">
        <f t="shared" si="1333"/>
        <v>0</v>
      </c>
      <c r="BD2313" s="14"/>
      <c r="BJ2313" t="s">
        <v>239</v>
      </c>
      <c r="BK2313" t="s">
        <v>152</v>
      </c>
      <c r="BN2313" s="36">
        <v>73.5</v>
      </c>
      <c r="BQ2313">
        <f t="shared" si="1327"/>
        <v>1</v>
      </c>
      <c r="BR2313" s="38">
        <v>44737</v>
      </c>
      <c r="BS2313" s="22" t="s">
        <v>183</v>
      </c>
      <c r="BT2313" s="20" t="str">
        <f t="shared" si="1334"/>
        <v>BILLETFestival_COR22F493</v>
      </c>
      <c r="BV2313">
        <v>1</v>
      </c>
    </row>
    <row r="2314" spans="2:74" x14ac:dyDescent="0.3">
      <c r="B2314" s="20">
        <f t="shared" si="1329"/>
        <v>494</v>
      </c>
      <c r="C2314" s="22" t="str">
        <f t="shared" si="1330"/>
        <v>#494 Billet Festival</v>
      </c>
      <c r="D2314" t="str">
        <f t="shared" si="1328"/>
        <v>COR22F494</v>
      </c>
      <c r="E2314" s="53" t="s">
        <v>238</v>
      </c>
      <c r="F2314" s="20">
        <v>1000</v>
      </c>
      <c r="G2314" s="74" t="s">
        <v>2576</v>
      </c>
      <c r="H2314" s="23" t="s">
        <v>146</v>
      </c>
      <c r="J2314" s="54" t="s">
        <v>1020</v>
      </c>
      <c r="K2314" s="22" t="s">
        <v>173</v>
      </c>
      <c r="L2314" s="54" t="s">
        <v>147</v>
      </c>
      <c r="M2314" s="22">
        <v>1</v>
      </c>
      <c r="N2314" s="54" t="s">
        <v>174</v>
      </c>
      <c r="T2314" s="54" t="s">
        <v>36</v>
      </c>
      <c r="U2314" s="22" t="s">
        <v>227</v>
      </c>
      <c r="AW2314" s="22"/>
      <c r="AX2314" s="20" t="str">
        <f t="shared" si="1333"/>
        <v>ncreator</v>
      </c>
      <c r="AY2314" s="20">
        <f t="shared" si="1333"/>
        <v>10</v>
      </c>
      <c r="AZ2314" s="20" t="str">
        <f t="shared" si="1333"/>
        <v>cotrcrea</v>
      </c>
      <c r="BA2314" s="20">
        <f t="shared" si="1333"/>
        <v>90</v>
      </c>
      <c r="BB2314" s="20" t="str">
        <f t="shared" si="1333"/>
        <v>nminer</v>
      </c>
      <c r="BC2314" s="20">
        <f t="shared" si="1333"/>
        <v>0</v>
      </c>
      <c r="BD2314" s="14"/>
      <c r="BJ2314" t="s">
        <v>239</v>
      </c>
      <c r="BK2314" t="s">
        <v>152</v>
      </c>
      <c r="BN2314" s="36">
        <v>73.5</v>
      </c>
      <c r="BQ2314">
        <f t="shared" si="1327"/>
        <v>1</v>
      </c>
      <c r="BR2314" s="38">
        <v>44737</v>
      </c>
      <c r="BS2314" s="22" t="s">
        <v>183</v>
      </c>
      <c r="BT2314" s="20" t="str">
        <f t="shared" si="1334"/>
        <v>BILLETFestival_COR22F494</v>
      </c>
      <c r="BV2314">
        <v>1</v>
      </c>
    </row>
    <row r="2315" spans="2:74" x14ac:dyDescent="0.3">
      <c r="B2315" s="20">
        <f t="shared" si="1329"/>
        <v>495</v>
      </c>
      <c r="C2315" s="22" t="str">
        <f t="shared" si="1330"/>
        <v>#495 Billet Festival</v>
      </c>
      <c r="D2315" t="str">
        <f t="shared" si="1328"/>
        <v>COR22F495</v>
      </c>
      <c r="E2315" s="53" t="s">
        <v>238</v>
      </c>
      <c r="F2315" s="20">
        <v>1000</v>
      </c>
      <c r="G2315" s="74" t="s">
        <v>2577</v>
      </c>
      <c r="H2315" s="23" t="s">
        <v>146</v>
      </c>
      <c r="J2315" s="54" t="s">
        <v>1020</v>
      </c>
      <c r="K2315" s="22" t="s">
        <v>173</v>
      </c>
      <c r="L2315" s="54" t="s">
        <v>147</v>
      </c>
      <c r="M2315" s="22">
        <v>1</v>
      </c>
      <c r="N2315" s="54" t="s">
        <v>174</v>
      </c>
      <c r="T2315" s="54" t="s">
        <v>36</v>
      </c>
      <c r="U2315" s="22" t="s">
        <v>227</v>
      </c>
      <c r="AW2315" s="22"/>
      <c r="AX2315" s="20" t="str">
        <f t="shared" si="1333"/>
        <v>ncreator</v>
      </c>
      <c r="AY2315" s="20">
        <f t="shared" si="1333"/>
        <v>10</v>
      </c>
      <c r="AZ2315" s="20" t="str">
        <f t="shared" si="1333"/>
        <v>cotrcrea</v>
      </c>
      <c r="BA2315" s="20">
        <f t="shared" si="1333"/>
        <v>90</v>
      </c>
      <c r="BB2315" s="20" t="str">
        <f t="shared" si="1333"/>
        <v>nminer</v>
      </c>
      <c r="BC2315" s="20">
        <f t="shared" si="1333"/>
        <v>0</v>
      </c>
      <c r="BD2315" s="14"/>
      <c r="BJ2315" t="s">
        <v>239</v>
      </c>
      <c r="BK2315" t="s">
        <v>152</v>
      </c>
      <c r="BN2315" s="36">
        <v>73.5</v>
      </c>
      <c r="BQ2315">
        <f t="shared" si="1327"/>
        <v>1</v>
      </c>
      <c r="BR2315" s="38">
        <v>44737</v>
      </c>
      <c r="BS2315" s="22" t="s">
        <v>183</v>
      </c>
      <c r="BT2315" s="20" t="str">
        <f t="shared" si="1334"/>
        <v>BILLETFestival_COR22F495</v>
      </c>
      <c r="BV2315">
        <v>1</v>
      </c>
    </row>
    <row r="2316" spans="2:74" x14ac:dyDescent="0.3">
      <c r="B2316" s="20">
        <f t="shared" si="1329"/>
        <v>496</v>
      </c>
      <c r="C2316" s="22" t="str">
        <f t="shared" si="1330"/>
        <v>#496 Billet Festival</v>
      </c>
      <c r="D2316" t="str">
        <f t="shared" si="1328"/>
        <v>COR22F496</v>
      </c>
      <c r="E2316" s="53" t="s">
        <v>238</v>
      </c>
      <c r="F2316" s="20">
        <v>1000</v>
      </c>
      <c r="G2316" s="74" t="s">
        <v>2578</v>
      </c>
      <c r="H2316" s="23" t="s">
        <v>146</v>
      </c>
      <c r="J2316" s="54" t="s">
        <v>1020</v>
      </c>
      <c r="K2316" s="22" t="s">
        <v>173</v>
      </c>
      <c r="L2316" s="54" t="s">
        <v>147</v>
      </c>
      <c r="M2316" s="22">
        <v>1</v>
      </c>
      <c r="N2316" s="54" t="s">
        <v>174</v>
      </c>
      <c r="T2316" s="54" t="s">
        <v>36</v>
      </c>
      <c r="U2316" s="22" t="s">
        <v>227</v>
      </c>
      <c r="AW2316" s="22"/>
      <c r="AX2316" s="20" t="str">
        <f t="shared" si="1333"/>
        <v>ncreator</v>
      </c>
      <c r="AY2316" s="20">
        <f t="shared" si="1333"/>
        <v>10</v>
      </c>
      <c r="AZ2316" s="20" t="str">
        <f t="shared" si="1333"/>
        <v>cotrcrea</v>
      </c>
      <c r="BA2316" s="20">
        <f t="shared" si="1333"/>
        <v>90</v>
      </c>
      <c r="BB2316" s="20" t="str">
        <f t="shared" si="1333"/>
        <v>nminer</v>
      </c>
      <c r="BC2316" s="20">
        <f t="shared" si="1333"/>
        <v>0</v>
      </c>
      <c r="BD2316" s="14"/>
      <c r="BJ2316" t="s">
        <v>239</v>
      </c>
      <c r="BK2316" t="s">
        <v>152</v>
      </c>
      <c r="BN2316" s="36">
        <v>73.5</v>
      </c>
      <c r="BQ2316">
        <f t="shared" si="1327"/>
        <v>1</v>
      </c>
      <c r="BR2316" s="38">
        <v>44737</v>
      </c>
      <c r="BS2316" s="22" t="s">
        <v>183</v>
      </c>
      <c r="BT2316" s="20" t="str">
        <f t="shared" si="1334"/>
        <v>BILLETFestival_COR22F496</v>
      </c>
      <c r="BV2316">
        <v>1</v>
      </c>
    </row>
    <row r="2317" spans="2:74" x14ac:dyDescent="0.3">
      <c r="B2317" s="20">
        <f t="shared" si="1329"/>
        <v>497</v>
      </c>
      <c r="C2317" s="22" t="str">
        <f t="shared" si="1330"/>
        <v>#497 Billet Festival</v>
      </c>
      <c r="D2317" t="str">
        <f t="shared" si="1328"/>
        <v>COR22F497</v>
      </c>
      <c r="E2317" s="53" t="s">
        <v>238</v>
      </c>
      <c r="F2317" s="20">
        <v>1000</v>
      </c>
      <c r="G2317" s="74" t="s">
        <v>2579</v>
      </c>
      <c r="H2317" s="23" t="s">
        <v>146</v>
      </c>
      <c r="J2317" s="54" t="s">
        <v>1020</v>
      </c>
      <c r="K2317" s="22" t="s">
        <v>173</v>
      </c>
      <c r="L2317" s="54" t="s">
        <v>147</v>
      </c>
      <c r="M2317" s="22">
        <v>1</v>
      </c>
      <c r="N2317" s="54" t="s">
        <v>174</v>
      </c>
      <c r="T2317" s="54" t="s">
        <v>36</v>
      </c>
      <c r="U2317" s="22" t="s">
        <v>227</v>
      </c>
      <c r="AW2317" s="22"/>
      <c r="AX2317" s="20" t="str">
        <f t="shared" si="1333"/>
        <v>ncreator</v>
      </c>
      <c r="AY2317" s="20">
        <f t="shared" si="1333"/>
        <v>10</v>
      </c>
      <c r="AZ2317" s="20" t="str">
        <f t="shared" si="1333"/>
        <v>cotrcrea</v>
      </c>
      <c r="BA2317" s="20">
        <f t="shared" si="1333"/>
        <v>90</v>
      </c>
      <c r="BB2317" s="20" t="str">
        <f t="shared" si="1333"/>
        <v>nminer</v>
      </c>
      <c r="BC2317" s="20">
        <f t="shared" si="1333"/>
        <v>0</v>
      </c>
      <c r="BD2317" s="14"/>
      <c r="BJ2317" t="s">
        <v>239</v>
      </c>
      <c r="BK2317" t="s">
        <v>152</v>
      </c>
      <c r="BN2317" s="36">
        <v>73.5</v>
      </c>
      <c r="BQ2317">
        <f t="shared" si="1327"/>
        <v>1</v>
      </c>
      <c r="BR2317" s="38">
        <v>44737</v>
      </c>
      <c r="BS2317" s="22" t="s">
        <v>183</v>
      </c>
      <c r="BT2317" s="20" t="str">
        <f t="shared" si="1334"/>
        <v>BILLETFestival_COR22F497</v>
      </c>
      <c r="BV2317">
        <v>1</v>
      </c>
    </row>
    <row r="2318" spans="2:74" x14ac:dyDescent="0.3">
      <c r="B2318" s="20">
        <f t="shared" si="1329"/>
        <v>498</v>
      </c>
      <c r="C2318" s="22" t="str">
        <f t="shared" si="1330"/>
        <v>#498 Billet Festival</v>
      </c>
      <c r="D2318" t="str">
        <f t="shared" si="1328"/>
        <v>COR22F498</v>
      </c>
      <c r="E2318" s="53" t="s">
        <v>238</v>
      </c>
      <c r="F2318" s="20">
        <v>1000</v>
      </c>
      <c r="G2318" s="74" t="s">
        <v>2580</v>
      </c>
      <c r="H2318" s="23" t="s">
        <v>146</v>
      </c>
      <c r="J2318" s="54" t="s">
        <v>1020</v>
      </c>
      <c r="K2318" s="22" t="s">
        <v>173</v>
      </c>
      <c r="L2318" s="54" t="s">
        <v>147</v>
      </c>
      <c r="M2318" s="22">
        <v>1</v>
      </c>
      <c r="N2318" s="54" t="s">
        <v>174</v>
      </c>
      <c r="T2318" s="54" t="s">
        <v>36</v>
      </c>
      <c r="U2318" s="22" t="s">
        <v>227</v>
      </c>
      <c r="AW2318" s="22"/>
      <c r="AX2318" s="20" t="str">
        <f t="shared" si="1333"/>
        <v>ncreator</v>
      </c>
      <c r="AY2318" s="20">
        <f t="shared" si="1333"/>
        <v>10</v>
      </c>
      <c r="AZ2318" s="20" t="str">
        <f t="shared" si="1333"/>
        <v>cotrcrea</v>
      </c>
      <c r="BA2318" s="20">
        <f t="shared" si="1333"/>
        <v>90</v>
      </c>
      <c r="BB2318" s="20" t="str">
        <f t="shared" si="1333"/>
        <v>nminer</v>
      </c>
      <c r="BC2318" s="20">
        <f t="shared" si="1333"/>
        <v>0</v>
      </c>
      <c r="BD2318" s="14"/>
      <c r="BJ2318" t="s">
        <v>239</v>
      </c>
      <c r="BK2318" t="s">
        <v>152</v>
      </c>
      <c r="BN2318" s="36">
        <v>73.5</v>
      </c>
      <c r="BQ2318">
        <f t="shared" si="1327"/>
        <v>1</v>
      </c>
      <c r="BR2318" s="38">
        <v>44737</v>
      </c>
      <c r="BS2318" s="22" t="s">
        <v>183</v>
      </c>
      <c r="BT2318" s="20" t="str">
        <f t="shared" si="1334"/>
        <v>BILLETFestival_COR22F498</v>
      </c>
      <c r="BV2318">
        <v>1</v>
      </c>
    </row>
    <row r="2319" spans="2:74" x14ac:dyDescent="0.3">
      <c r="B2319" s="20">
        <f t="shared" si="1329"/>
        <v>499</v>
      </c>
      <c r="C2319" s="22" t="str">
        <f t="shared" si="1330"/>
        <v>#499 Billet Festival</v>
      </c>
      <c r="D2319" t="str">
        <f t="shared" si="1328"/>
        <v>COR22F499</v>
      </c>
      <c r="E2319" s="53" t="s">
        <v>238</v>
      </c>
      <c r="F2319" s="20">
        <v>1000</v>
      </c>
      <c r="G2319" s="74" t="s">
        <v>2581</v>
      </c>
      <c r="H2319" s="23" t="s">
        <v>146</v>
      </c>
      <c r="J2319" s="54" t="s">
        <v>1020</v>
      </c>
      <c r="K2319" s="22" t="s">
        <v>173</v>
      </c>
      <c r="L2319" s="54" t="s">
        <v>147</v>
      </c>
      <c r="M2319" s="22">
        <v>1</v>
      </c>
      <c r="N2319" s="54" t="s">
        <v>174</v>
      </c>
      <c r="T2319" s="54" t="s">
        <v>36</v>
      </c>
      <c r="U2319" s="22" t="s">
        <v>227</v>
      </c>
      <c r="AW2319" s="22"/>
      <c r="AX2319" s="20" t="str">
        <f t="shared" si="1333"/>
        <v>ncreator</v>
      </c>
      <c r="AY2319" s="20">
        <f t="shared" si="1333"/>
        <v>10</v>
      </c>
      <c r="AZ2319" s="20" t="str">
        <f t="shared" si="1333"/>
        <v>cotrcrea</v>
      </c>
      <c r="BA2319" s="20">
        <f t="shared" si="1333"/>
        <v>90</v>
      </c>
      <c r="BB2319" s="20" t="str">
        <f t="shared" si="1333"/>
        <v>nminer</v>
      </c>
      <c r="BC2319" s="20">
        <f t="shared" si="1333"/>
        <v>0</v>
      </c>
      <c r="BD2319" s="14"/>
      <c r="BJ2319" t="s">
        <v>239</v>
      </c>
      <c r="BK2319" t="s">
        <v>152</v>
      </c>
      <c r="BN2319" s="36">
        <v>73.5</v>
      </c>
      <c r="BQ2319">
        <f t="shared" si="1327"/>
        <v>1</v>
      </c>
      <c r="BR2319" s="38">
        <v>44737</v>
      </c>
      <c r="BS2319" s="22" t="s">
        <v>183</v>
      </c>
      <c r="BT2319" s="20" t="str">
        <f t="shared" si="1334"/>
        <v>BILLETFestival_COR22F499</v>
      </c>
      <c r="BV2319">
        <v>1</v>
      </c>
    </row>
    <row r="2320" spans="2:74" x14ac:dyDescent="0.3">
      <c r="B2320" s="20">
        <f t="shared" si="1329"/>
        <v>500</v>
      </c>
      <c r="C2320" s="22" t="str">
        <f t="shared" si="1330"/>
        <v>#500 Billet Festival</v>
      </c>
      <c r="D2320" t="str">
        <f t="shared" si="1328"/>
        <v>COR22F500</v>
      </c>
      <c r="E2320" s="53" t="s">
        <v>238</v>
      </c>
      <c r="F2320" s="20">
        <v>1000</v>
      </c>
      <c r="G2320" s="74" t="s">
        <v>2582</v>
      </c>
      <c r="H2320" s="23" t="s">
        <v>146</v>
      </c>
      <c r="J2320" s="54" t="s">
        <v>1020</v>
      </c>
      <c r="K2320" s="22" t="s">
        <v>173</v>
      </c>
      <c r="L2320" s="54" t="s">
        <v>147</v>
      </c>
      <c r="M2320" s="22">
        <v>1</v>
      </c>
      <c r="N2320" s="54" t="s">
        <v>174</v>
      </c>
      <c r="T2320" s="54" t="s">
        <v>36</v>
      </c>
      <c r="U2320" s="22" t="s">
        <v>227</v>
      </c>
      <c r="AW2320" s="22"/>
      <c r="AX2320" s="20" t="str">
        <f t="shared" ref="AX2320:BC2335" si="1335">AX2319</f>
        <v>ncreator</v>
      </c>
      <c r="AY2320" s="20">
        <f t="shared" si="1335"/>
        <v>10</v>
      </c>
      <c r="AZ2320" s="20" t="str">
        <f t="shared" si="1335"/>
        <v>cotrcrea</v>
      </c>
      <c r="BA2320" s="20">
        <f t="shared" si="1335"/>
        <v>90</v>
      </c>
      <c r="BB2320" s="20" t="str">
        <f t="shared" si="1335"/>
        <v>nminer</v>
      </c>
      <c r="BC2320" s="20">
        <f t="shared" si="1335"/>
        <v>0</v>
      </c>
      <c r="BD2320" s="14"/>
      <c r="BJ2320" t="s">
        <v>239</v>
      </c>
      <c r="BK2320" t="s">
        <v>152</v>
      </c>
      <c r="BN2320" s="36">
        <v>73.5</v>
      </c>
      <c r="BQ2320">
        <f t="shared" si="1327"/>
        <v>1</v>
      </c>
      <c r="BR2320" s="38">
        <v>44737</v>
      </c>
      <c r="BS2320" s="22" t="s">
        <v>183</v>
      </c>
      <c r="BT2320" s="20" t="str">
        <f t="shared" si="1334"/>
        <v>BILLETFestival_COR22F500</v>
      </c>
      <c r="BV2320">
        <v>1</v>
      </c>
    </row>
    <row r="2321" spans="2:74" x14ac:dyDescent="0.3">
      <c r="B2321" s="20">
        <f t="shared" si="1329"/>
        <v>501</v>
      </c>
      <c r="C2321" s="22" t="str">
        <f t="shared" si="1330"/>
        <v>#501 Billet Festival</v>
      </c>
      <c r="D2321" t="str">
        <f t="shared" si="1328"/>
        <v>COR22F501</v>
      </c>
      <c r="E2321" s="53" t="s">
        <v>238</v>
      </c>
      <c r="F2321" s="20">
        <v>1000</v>
      </c>
      <c r="G2321" s="74" t="s">
        <v>2583</v>
      </c>
      <c r="H2321" s="23" t="s">
        <v>146</v>
      </c>
      <c r="J2321" s="54" t="s">
        <v>1020</v>
      </c>
      <c r="K2321" s="22" t="s">
        <v>173</v>
      </c>
      <c r="L2321" s="54" t="s">
        <v>147</v>
      </c>
      <c r="M2321" s="22">
        <v>1</v>
      </c>
      <c r="N2321" s="54" t="s">
        <v>174</v>
      </c>
      <c r="T2321" s="54" t="s">
        <v>36</v>
      </c>
      <c r="U2321" s="22" t="s">
        <v>227</v>
      </c>
      <c r="AW2321" s="22"/>
      <c r="AX2321" s="20" t="str">
        <f t="shared" si="1335"/>
        <v>ncreator</v>
      </c>
      <c r="AY2321" s="20">
        <f t="shared" si="1335"/>
        <v>10</v>
      </c>
      <c r="AZ2321" s="20" t="str">
        <f t="shared" si="1335"/>
        <v>cotrcrea</v>
      </c>
      <c r="BA2321" s="20">
        <f t="shared" si="1335"/>
        <v>90</v>
      </c>
      <c r="BB2321" s="20" t="str">
        <f t="shared" si="1335"/>
        <v>nminer</v>
      </c>
      <c r="BC2321" s="20">
        <f t="shared" si="1335"/>
        <v>0</v>
      </c>
      <c r="BD2321" s="14"/>
      <c r="BJ2321" t="s">
        <v>239</v>
      </c>
      <c r="BK2321" t="s">
        <v>152</v>
      </c>
      <c r="BN2321" s="36">
        <v>73.5</v>
      </c>
      <c r="BQ2321">
        <f t="shared" si="1327"/>
        <v>1</v>
      </c>
      <c r="BR2321" s="38">
        <v>44737</v>
      </c>
      <c r="BS2321" s="22" t="s">
        <v>183</v>
      </c>
      <c r="BT2321" s="20" t="str">
        <f t="shared" si="1334"/>
        <v>BILLETFestival_COR22F501</v>
      </c>
      <c r="BV2321">
        <v>1</v>
      </c>
    </row>
    <row r="2322" spans="2:74" x14ac:dyDescent="0.3">
      <c r="B2322" s="20">
        <f t="shared" si="1329"/>
        <v>502</v>
      </c>
      <c r="C2322" s="22" t="str">
        <f t="shared" si="1330"/>
        <v>#502 Billet Festival</v>
      </c>
      <c r="D2322" t="str">
        <f t="shared" si="1328"/>
        <v>COR22F502</v>
      </c>
      <c r="E2322" s="53" t="s">
        <v>238</v>
      </c>
      <c r="F2322" s="20">
        <v>1000</v>
      </c>
      <c r="G2322" s="74" t="s">
        <v>2584</v>
      </c>
      <c r="H2322" s="23" t="s">
        <v>146</v>
      </c>
      <c r="J2322" s="54" t="s">
        <v>1020</v>
      </c>
      <c r="K2322" s="22" t="s">
        <v>173</v>
      </c>
      <c r="L2322" s="54" t="s">
        <v>147</v>
      </c>
      <c r="M2322" s="22">
        <v>1</v>
      </c>
      <c r="N2322" s="54" t="s">
        <v>174</v>
      </c>
      <c r="T2322" s="54" t="s">
        <v>36</v>
      </c>
      <c r="U2322" s="22" t="s">
        <v>227</v>
      </c>
      <c r="AW2322" s="22"/>
      <c r="AX2322" s="20" t="str">
        <f t="shared" si="1335"/>
        <v>ncreator</v>
      </c>
      <c r="AY2322" s="20">
        <f t="shared" si="1335"/>
        <v>10</v>
      </c>
      <c r="AZ2322" s="20" t="str">
        <f t="shared" si="1335"/>
        <v>cotrcrea</v>
      </c>
      <c r="BA2322" s="20">
        <f t="shared" si="1335"/>
        <v>90</v>
      </c>
      <c r="BB2322" s="20" t="str">
        <f t="shared" si="1335"/>
        <v>nminer</v>
      </c>
      <c r="BC2322" s="20">
        <f t="shared" si="1335"/>
        <v>0</v>
      </c>
      <c r="BD2322" s="14"/>
      <c r="BJ2322" t="s">
        <v>239</v>
      </c>
      <c r="BK2322" t="s">
        <v>152</v>
      </c>
      <c r="BN2322" s="36">
        <v>73.5</v>
      </c>
      <c r="BQ2322">
        <f t="shared" si="1327"/>
        <v>1</v>
      </c>
      <c r="BR2322" s="38">
        <v>44737</v>
      </c>
      <c r="BS2322" s="22" t="s">
        <v>183</v>
      </c>
      <c r="BT2322" s="20" t="str">
        <f t="shared" si="1334"/>
        <v>BILLETFestival_COR22F502</v>
      </c>
      <c r="BV2322">
        <v>1</v>
      </c>
    </row>
    <row r="2323" spans="2:74" x14ac:dyDescent="0.3">
      <c r="B2323" s="20">
        <f t="shared" si="1329"/>
        <v>503</v>
      </c>
      <c r="C2323" s="22" t="str">
        <f t="shared" si="1330"/>
        <v>#503 Billet Festival</v>
      </c>
      <c r="D2323" t="str">
        <f t="shared" si="1328"/>
        <v>COR22F503</v>
      </c>
      <c r="E2323" s="53" t="s">
        <v>238</v>
      </c>
      <c r="F2323" s="20">
        <v>1000</v>
      </c>
      <c r="G2323" s="74" t="s">
        <v>2585</v>
      </c>
      <c r="H2323" s="23" t="s">
        <v>146</v>
      </c>
      <c r="J2323" s="54" t="s">
        <v>1020</v>
      </c>
      <c r="K2323" s="22" t="s">
        <v>173</v>
      </c>
      <c r="L2323" s="54" t="s">
        <v>147</v>
      </c>
      <c r="M2323" s="22">
        <v>1</v>
      </c>
      <c r="N2323" s="54" t="s">
        <v>174</v>
      </c>
      <c r="T2323" s="54" t="s">
        <v>36</v>
      </c>
      <c r="U2323" s="22" t="s">
        <v>227</v>
      </c>
      <c r="AW2323" s="22"/>
      <c r="AX2323" s="20" t="str">
        <f t="shared" si="1335"/>
        <v>ncreator</v>
      </c>
      <c r="AY2323" s="20">
        <f t="shared" si="1335"/>
        <v>10</v>
      </c>
      <c r="AZ2323" s="20" t="str">
        <f t="shared" si="1335"/>
        <v>cotrcrea</v>
      </c>
      <c r="BA2323" s="20">
        <f t="shared" si="1335"/>
        <v>90</v>
      </c>
      <c r="BB2323" s="20" t="str">
        <f t="shared" si="1335"/>
        <v>nminer</v>
      </c>
      <c r="BC2323" s="20">
        <f t="shared" si="1335"/>
        <v>0</v>
      </c>
      <c r="BD2323" s="14"/>
      <c r="BJ2323" t="s">
        <v>239</v>
      </c>
      <c r="BK2323" t="s">
        <v>152</v>
      </c>
      <c r="BN2323" s="36">
        <v>73.5</v>
      </c>
      <c r="BQ2323">
        <f t="shared" si="1327"/>
        <v>1</v>
      </c>
      <c r="BR2323" s="38">
        <v>44737</v>
      </c>
      <c r="BS2323" s="22" t="s">
        <v>183</v>
      </c>
      <c r="BT2323" s="20" t="str">
        <f t="shared" si="1334"/>
        <v>BILLETFestival_COR22F503</v>
      </c>
      <c r="BV2323">
        <v>1</v>
      </c>
    </row>
    <row r="2324" spans="2:74" x14ac:dyDescent="0.3">
      <c r="B2324" s="20">
        <f t="shared" si="1329"/>
        <v>504</v>
      </c>
      <c r="C2324" s="22" t="str">
        <f t="shared" si="1330"/>
        <v>#504 Billet Festival</v>
      </c>
      <c r="D2324" t="str">
        <f t="shared" si="1328"/>
        <v>COR22F504</v>
      </c>
      <c r="E2324" s="53" t="s">
        <v>238</v>
      </c>
      <c r="F2324" s="20">
        <v>1000</v>
      </c>
      <c r="G2324" s="74" t="s">
        <v>2586</v>
      </c>
      <c r="H2324" s="23" t="s">
        <v>146</v>
      </c>
      <c r="J2324" s="54" t="s">
        <v>1020</v>
      </c>
      <c r="K2324" s="22" t="s">
        <v>173</v>
      </c>
      <c r="L2324" s="54" t="s">
        <v>147</v>
      </c>
      <c r="M2324" s="22">
        <v>1</v>
      </c>
      <c r="N2324" s="54" t="s">
        <v>174</v>
      </c>
      <c r="T2324" s="54" t="s">
        <v>36</v>
      </c>
      <c r="U2324" s="22" t="s">
        <v>227</v>
      </c>
      <c r="AW2324" s="22"/>
      <c r="AX2324" s="20" t="str">
        <f t="shared" si="1335"/>
        <v>ncreator</v>
      </c>
      <c r="AY2324" s="20">
        <f t="shared" si="1335"/>
        <v>10</v>
      </c>
      <c r="AZ2324" s="20" t="str">
        <f t="shared" si="1335"/>
        <v>cotrcrea</v>
      </c>
      <c r="BA2324" s="20">
        <f t="shared" si="1335"/>
        <v>90</v>
      </c>
      <c r="BB2324" s="20" t="str">
        <f t="shared" si="1335"/>
        <v>nminer</v>
      </c>
      <c r="BC2324" s="20">
        <f t="shared" si="1335"/>
        <v>0</v>
      </c>
      <c r="BD2324" s="14"/>
      <c r="BJ2324" t="s">
        <v>239</v>
      </c>
      <c r="BK2324" t="s">
        <v>152</v>
      </c>
      <c r="BN2324" s="36">
        <v>73.5</v>
      </c>
      <c r="BQ2324">
        <f t="shared" si="1327"/>
        <v>1</v>
      </c>
      <c r="BR2324" s="38">
        <v>44737</v>
      </c>
      <c r="BS2324" s="22" t="s">
        <v>183</v>
      </c>
      <c r="BT2324" s="20" t="str">
        <f t="shared" si="1334"/>
        <v>BILLETFestival_COR22F504</v>
      </c>
      <c r="BV2324">
        <v>1</v>
      </c>
    </row>
    <row r="2325" spans="2:74" x14ac:dyDescent="0.3">
      <c r="B2325" s="20">
        <f t="shared" si="1329"/>
        <v>505</v>
      </c>
      <c r="C2325" s="22" t="str">
        <f t="shared" si="1330"/>
        <v>#505 Billet Festival</v>
      </c>
      <c r="D2325" t="str">
        <f t="shared" si="1328"/>
        <v>COR22F505</v>
      </c>
      <c r="E2325" s="53" t="s">
        <v>238</v>
      </c>
      <c r="F2325" s="20">
        <v>1000</v>
      </c>
      <c r="G2325" s="74" t="s">
        <v>2587</v>
      </c>
      <c r="H2325" s="23" t="s">
        <v>146</v>
      </c>
      <c r="J2325" s="54" t="s">
        <v>1020</v>
      </c>
      <c r="K2325" s="22" t="s">
        <v>173</v>
      </c>
      <c r="L2325" s="54" t="s">
        <v>147</v>
      </c>
      <c r="M2325" s="22">
        <v>1</v>
      </c>
      <c r="N2325" s="54" t="s">
        <v>174</v>
      </c>
      <c r="T2325" s="54" t="s">
        <v>36</v>
      </c>
      <c r="U2325" s="22" t="s">
        <v>227</v>
      </c>
      <c r="AW2325" s="22"/>
      <c r="AX2325" s="20" t="str">
        <f t="shared" si="1335"/>
        <v>ncreator</v>
      </c>
      <c r="AY2325" s="20">
        <f t="shared" si="1335"/>
        <v>10</v>
      </c>
      <c r="AZ2325" s="20" t="str">
        <f t="shared" si="1335"/>
        <v>cotrcrea</v>
      </c>
      <c r="BA2325" s="20">
        <f t="shared" si="1335"/>
        <v>90</v>
      </c>
      <c r="BB2325" s="20" t="str">
        <f t="shared" si="1335"/>
        <v>nminer</v>
      </c>
      <c r="BC2325" s="20">
        <f t="shared" si="1335"/>
        <v>0</v>
      </c>
      <c r="BD2325" s="14"/>
      <c r="BJ2325" t="s">
        <v>239</v>
      </c>
      <c r="BK2325" t="s">
        <v>152</v>
      </c>
      <c r="BN2325" s="36">
        <v>73.5</v>
      </c>
      <c r="BQ2325">
        <f t="shared" si="1327"/>
        <v>1</v>
      </c>
      <c r="BR2325" s="38">
        <v>44737</v>
      </c>
      <c r="BS2325" s="22" t="s">
        <v>183</v>
      </c>
      <c r="BT2325" s="20" t="str">
        <f t="shared" si="1334"/>
        <v>BILLETFestival_COR22F505</v>
      </c>
      <c r="BV2325">
        <v>1</v>
      </c>
    </row>
    <row r="2326" spans="2:74" x14ac:dyDescent="0.3">
      <c r="B2326" s="20">
        <f t="shared" si="1329"/>
        <v>506</v>
      </c>
      <c r="C2326" s="22" t="str">
        <f t="shared" si="1330"/>
        <v>#506 Billet Festival</v>
      </c>
      <c r="D2326" t="str">
        <f t="shared" si="1328"/>
        <v>COR22F506</v>
      </c>
      <c r="E2326" s="53" t="s">
        <v>238</v>
      </c>
      <c r="F2326" s="20">
        <v>1000</v>
      </c>
      <c r="G2326" s="74" t="s">
        <v>2588</v>
      </c>
      <c r="H2326" s="23" t="s">
        <v>146</v>
      </c>
      <c r="J2326" s="54" t="s">
        <v>1020</v>
      </c>
      <c r="K2326" s="22" t="s">
        <v>173</v>
      </c>
      <c r="L2326" s="54" t="s">
        <v>147</v>
      </c>
      <c r="M2326" s="22">
        <v>1</v>
      </c>
      <c r="N2326" s="54" t="s">
        <v>174</v>
      </c>
      <c r="T2326" s="54" t="s">
        <v>36</v>
      </c>
      <c r="U2326" s="22" t="s">
        <v>227</v>
      </c>
      <c r="AW2326" s="22"/>
      <c r="AX2326" s="20" t="str">
        <f t="shared" si="1335"/>
        <v>ncreator</v>
      </c>
      <c r="AY2326" s="20">
        <f t="shared" si="1335"/>
        <v>10</v>
      </c>
      <c r="AZ2326" s="20" t="str">
        <f t="shared" si="1335"/>
        <v>cotrcrea</v>
      </c>
      <c r="BA2326" s="20">
        <f t="shared" si="1335"/>
        <v>90</v>
      </c>
      <c r="BB2326" s="20" t="str">
        <f t="shared" si="1335"/>
        <v>nminer</v>
      </c>
      <c r="BC2326" s="20">
        <f t="shared" si="1335"/>
        <v>0</v>
      </c>
      <c r="BD2326" s="14"/>
      <c r="BJ2326" t="s">
        <v>239</v>
      </c>
      <c r="BK2326" t="s">
        <v>152</v>
      </c>
      <c r="BN2326" s="36">
        <v>73.5</v>
      </c>
      <c r="BQ2326">
        <f t="shared" si="1327"/>
        <v>1</v>
      </c>
      <c r="BR2326" s="38">
        <v>44737</v>
      </c>
      <c r="BS2326" s="22" t="s">
        <v>183</v>
      </c>
      <c r="BT2326" s="20" t="str">
        <f t="shared" si="1334"/>
        <v>BILLETFestival_COR22F506</v>
      </c>
      <c r="BV2326">
        <v>1</v>
      </c>
    </row>
    <row r="2327" spans="2:74" x14ac:dyDescent="0.3">
      <c r="B2327" s="20">
        <f t="shared" si="1329"/>
        <v>507</v>
      </c>
      <c r="C2327" s="22" t="str">
        <f t="shared" si="1330"/>
        <v>#507 Billet Festival</v>
      </c>
      <c r="D2327" t="str">
        <f t="shared" si="1328"/>
        <v>COR22F507</v>
      </c>
      <c r="E2327" s="53" t="s">
        <v>238</v>
      </c>
      <c r="F2327" s="20">
        <v>1000</v>
      </c>
      <c r="G2327" s="74" t="s">
        <v>2589</v>
      </c>
      <c r="H2327" s="23" t="s">
        <v>146</v>
      </c>
      <c r="J2327" s="54" t="s">
        <v>1020</v>
      </c>
      <c r="K2327" s="22" t="s">
        <v>173</v>
      </c>
      <c r="L2327" s="54" t="s">
        <v>147</v>
      </c>
      <c r="M2327" s="22">
        <v>1</v>
      </c>
      <c r="N2327" s="54" t="s">
        <v>174</v>
      </c>
      <c r="T2327" s="54" t="s">
        <v>36</v>
      </c>
      <c r="U2327" s="22" t="s">
        <v>227</v>
      </c>
      <c r="AW2327" s="22"/>
      <c r="AX2327" s="20" t="str">
        <f t="shared" si="1335"/>
        <v>ncreator</v>
      </c>
      <c r="AY2327" s="20">
        <f t="shared" si="1335"/>
        <v>10</v>
      </c>
      <c r="AZ2327" s="20" t="str">
        <f t="shared" si="1335"/>
        <v>cotrcrea</v>
      </c>
      <c r="BA2327" s="20">
        <f t="shared" si="1335"/>
        <v>90</v>
      </c>
      <c r="BB2327" s="20" t="str">
        <f t="shared" si="1335"/>
        <v>nminer</v>
      </c>
      <c r="BC2327" s="20">
        <f t="shared" si="1335"/>
        <v>0</v>
      </c>
      <c r="BD2327" s="14"/>
      <c r="BJ2327" t="s">
        <v>239</v>
      </c>
      <c r="BK2327" t="s">
        <v>152</v>
      </c>
      <c r="BN2327" s="36">
        <v>73.5</v>
      </c>
      <c r="BQ2327">
        <f t="shared" si="1327"/>
        <v>1</v>
      </c>
      <c r="BR2327" s="38">
        <v>44737</v>
      </c>
      <c r="BS2327" s="22" t="s">
        <v>183</v>
      </c>
      <c r="BT2327" s="20" t="str">
        <f t="shared" si="1334"/>
        <v>BILLETFestival_COR22F507</v>
      </c>
      <c r="BV2327">
        <v>1</v>
      </c>
    </row>
    <row r="2328" spans="2:74" x14ac:dyDescent="0.3">
      <c r="B2328" s="20">
        <f t="shared" si="1329"/>
        <v>508</v>
      </c>
      <c r="C2328" s="22" t="str">
        <f t="shared" si="1330"/>
        <v>#508 Billet Festival</v>
      </c>
      <c r="D2328" t="str">
        <f t="shared" si="1328"/>
        <v>COR22F508</v>
      </c>
      <c r="E2328" s="53" t="s">
        <v>238</v>
      </c>
      <c r="F2328" s="20">
        <v>1000</v>
      </c>
      <c r="G2328" s="74" t="s">
        <v>2590</v>
      </c>
      <c r="H2328" s="23" t="s">
        <v>146</v>
      </c>
      <c r="J2328" s="54" t="s">
        <v>1020</v>
      </c>
      <c r="K2328" s="22" t="s">
        <v>173</v>
      </c>
      <c r="L2328" s="54" t="s">
        <v>147</v>
      </c>
      <c r="M2328" s="22">
        <v>1</v>
      </c>
      <c r="N2328" s="54" t="s">
        <v>174</v>
      </c>
      <c r="T2328" s="54" t="s">
        <v>36</v>
      </c>
      <c r="U2328" s="22" t="s">
        <v>227</v>
      </c>
      <c r="AW2328" s="22"/>
      <c r="AX2328" s="20" t="str">
        <f t="shared" si="1335"/>
        <v>ncreator</v>
      </c>
      <c r="AY2328" s="20">
        <f t="shared" si="1335"/>
        <v>10</v>
      </c>
      <c r="AZ2328" s="20" t="str">
        <f t="shared" si="1335"/>
        <v>cotrcrea</v>
      </c>
      <c r="BA2328" s="20">
        <f t="shared" si="1335"/>
        <v>90</v>
      </c>
      <c r="BB2328" s="20" t="str">
        <f t="shared" si="1335"/>
        <v>nminer</v>
      </c>
      <c r="BC2328" s="20">
        <f t="shared" si="1335"/>
        <v>0</v>
      </c>
      <c r="BD2328" s="14"/>
      <c r="BJ2328" t="s">
        <v>239</v>
      </c>
      <c r="BK2328" t="s">
        <v>152</v>
      </c>
      <c r="BN2328" s="36">
        <v>73.5</v>
      </c>
      <c r="BQ2328">
        <f t="shared" si="1327"/>
        <v>1</v>
      </c>
      <c r="BR2328" s="38">
        <v>44737</v>
      </c>
      <c r="BS2328" s="22" t="s">
        <v>183</v>
      </c>
      <c r="BT2328" s="20" t="str">
        <f t="shared" si="1334"/>
        <v>BILLETFestival_COR22F508</v>
      </c>
      <c r="BV2328">
        <v>1</v>
      </c>
    </row>
    <row r="2329" spans="2:74" x14ac:dyDescent="0.3">
      <c r="B2329" s="20">
        <f t="shared" si="1329"/>
        <v>509</v>
      </c>
      <c r="C2329" s="22" t="str">
        <f t="shared" si="1330"/>
        <v>#509 Billet Festival</v>
      </c>
      <c r="D2329" t="str">
        <f t="shared" si="1328"/>
        <v>COR22F509</v>
      </c>
      <c r="E2329" s="53" t="s">
        <v>238</v>
      </c>
      <c r="F2329" s="20">
        <v>1000</v>
      </c>
      <c r="G2329" s="74" t="s">
        <v>2591</v>
      </c>
      <c r="H2329" s="23" t="s">
        <v>146</v>
      </c>
      <c r="J2329" s="54" t="s">
        <v>1020</v>
      </c>
      <c r="K2329" s="22" t="s">
        <v>173</v>
      </c>
      <c r="L2329" s="54" t="s">
        <v>147</v>
      </c>
      <c r="M2329" s="22">
        <v>1</v>
      </c>
      <c r="N2329" s="54" t="s">
        <v>174</v>
      </c>
      <c r="T2329" s="54" t="s">
        <v>36</v>
      </c>
      <c r="U2329" s="22" t="s">
        <v>227</v>
      </c>
      <c r="AW2329" s="22"/>
      <c r="AX2329" s="20" t="str">
        <f t="shared" si="1335"/>
        <v>ncreator</v>
      </c>
      <c r="AY2329" s="20">
        <f t="shared" si="1335"/>
        <v>10</v>
      </c>
      <c r="AZ2329" s="20" t="str">
        <f t="shared" si="1335"/>
        <v>cotrcrea</v>
      </c>
      <c r="BA2329" s="20">
        <f t="shared" si="1335"/>
        <v>90</v>
      </c>
      <c r="BB2329" s="20" t="str">
        <f t="shared" si="1335"/>
        <v>nminer</v>
      </c>
      <c r="BC2329" s="20">
        <f t="shared" si="1335"/>
        <v>0</v>
      </c>
      <c r="BD2329" s="14"/>
      <c r="BJ2329" t="s">
        <v>239</v>
      </c>
      <c r="BK2329" t="s">
        <v>152</v>
      </c>
      <c r="BN2329" s="36">
        <v>73.5</v>
      </c>
      <c r="BQ2329">
        <f t="shared" si="1327"/>
        <v>1</v>
      </c>
      <c r="BR2329" s="38">
        <v>44737</v>
      </c>
      <c r="BS2329" s="22" t="s">
        <v>183</v>
      </c>
      <c r="BT2329" s="20" t="str">
        <f t="shared" si="1334"/>
        <v>BILLETFestival_COR22F509</v>
      </c>
      <c r="BV2329">
        <v>1</v>
      </c>
    </row>
    <row r="2330" spans="2:74" x14ac:dyDescent="0.3">
      <c r="B2330" s="20">
        <f t="shared" si="1329"/>
        <v>510</v>
      </c>
      <c r="C2330" s="22" t="str">
        <f t="shared" si="1330"/>
        <v>#510 Billet Festival</v>
      </c>
      <c r="D2330" t="str">
        <f t="shared" si="1328"/>
        <v>COR22F510</v>
      </c>
      <c r="E2330" s="53" t="s">
        <v>238</v>
      </c>
      <c r="F2330" s="20">
        <v>1000</v>
      </c>
      <c r="G2330" s="74" t="s">
        <v>2592</v>
      </c>
      <c r="H2330" s="23" t="s">
        <v>146</v>
      </c>
      <c r="J2330" s="54" t="s">
        <v>1020</v>
      </c>
      <c r="K2330" s="22" t="s">
        <v>173</v>
      </c>
      <c r="L2330" s="54" t="s">
        <v>147</v>
      </c>
      <c r="M2330" s="22">
        <v>1</v>
      </c>
      <c r="N2330" s="54" t="s">
        <v>174</v>
      </c>
      <c r="T2330" s="54" t="s">
        <v>36</v>
      </c>
      <c r="U2330" s="22" t="s">
        <v>227</v>
      </c>
      <c r="AW2330" s="22"/>
      <c r="AX2330" s="20" t="str">
        <f t="shared" si="1335"/>
        <v>ncreator</v>
      </c>
      <c r="AY2330" s="20">
        <f t="shared" si="1335"/>
        <v>10</v>
      </c>
      <c r="AZ2330" s="20" t="str">
        <f t="shared" si="1335"/>
        <v>cotrcrea</v>
      </c>
      <c r="BA2330" s="20">
        <f t="shared" si="1335"/>
        <v>90</v>
      </c>
      <c r="BB2330" s="20" t="str">
        <f t="shared" si="1335"/>
        <v>nminer</v>
      </c>
      <c r="BC2330" s="20">
        <f t="shared" si="1335"/>
        <v>0</v>
      </c>
      <c r="BD2330" s="14"/>
      <c r="BJ2330" t="s">
        <v>239</v>
      </c>
      <c r="BK2330" t="s">
        <v>152</v>
      </c>
      <c r="BN2330" s="36">
        <v>73.5</v>
      </c>
      <c r="BQ2330">
        <f t="shared" ref="BQ2330:BQ2393" si="1336">BV2330</f>
        <v>1</v>
      </c>
      <c r="BR2330" s="38">
        <v>44737</v>
      </c>
      <c r="BS2330" s="22" t="s">
        <v>183</v>
      </c>
      <c r="BT2330" s="20" t="str">
        <f t="shared" si="1334"/>
        <v>BILLETFestival_COR22F510</v>
      </c>
      <c r="BV2330">
        <v>1</v>
      </c>
    </row>
    <row r="2331" spans="2:74" x14ac:dyDescent="0.3">
      <c r="B2331" s="20">
        <f t="shared" si="1329"/>
        <v>511</v>
      </c>
      <c r="C2331" s="22" t="str">
        <f t="shared" si="1330"/>
        <v>#511 Billet Festival</v>
      </c>
      <c r="D2331" t="str">
        <f t="shared" si="1328"/>
        <v>COR22F511</v>
      </c>
      <c r="E2331" s="53" t="s">
        <v>238</v>
      </c>
      <c r="F2331" s="20">
        <v>1000</v>
      </c>
      <c r="G2331" s="74" t="s">
        <v>2593</v>
      </c>
      <c r="H2331" s="23" t="s">
        <v>146</v>
      </c>
      <c r="J2331" s="54" t="s">
        <v>1020</v>
      </c>
      <c r="K2331" s="22" t="s">
        <v>173</v>
      </c>
      <c r="L2331" s="54" t="s">
        <v>147</v>
      </c>
      <c r="M2331" s="22">
        <v>1</v>
      </c>
      <c r="N2331" s="54" t="s">
        <v>174</v>
      </c>
      <c r="T2331" s="54" t="s">
        <v>36</v>
      </c>
      <c r="U2331" s="22" t="s">
        <v>227</v>
      </c>
      <c r="AW2331" s="22"/>
      <c r="AX2331" s="20" t="str">
        <f t="shared" si="1335"/>
        <v>ncreator</v>
      </c>
      <c r="AY2331" s="20">
        <f t="shared" si="1335"/>
        <v>10</v>
      </c>
      <c r="AZ2331" s="20" t="str">
        <f t="shared" si="1335"/>
        <v>cotrcrea</v>
      </c>
      <c r="BA2331" s="20">
        <f t="shared" si="1335"/>
        <v>90</v>
      </c>
      <c r="BB2331" s="20" t="str">
        <f t="shared" si="1335"/>
        <v>nminer</v>
      </c>
      <c r="BC2331" s="20">
        <f t="shared" si="1335"/>
        <v>0</v>
      </c>
      <c r="BD2331" s="14"/>
      <c r="BJ2331" t="s">
        <v>239</v>
      </c>
      <c r="BK2331" t="s">
        <v>152</v>
      </c>
      <c r="BN2331" s="36">
        <v>73.5</v>
      </c>
      <c r="BQ2331">
        <f t="shared" si="1336"/>
        <v>1</v>
      </c>
      <c r="BR2331" s="38">
        <v>44737</v>
      </c>
      <c r="BS2331" s="22" t="s">
        <v>183</v>
      </c>
      <c r="BT2331" s="20" t="str">
        <f t="shared" si="1334"/>
        <v>BILLETFestival_COR22F511</v>
      </c>
      <c r="BV2331">
        <v>1</v>
      </c>
    </row>
    <row r="2332" spans="2:74" x14ac:dyDescent="0.3">
      <c r="B2332" s="20">
        <f t="shared" si="1329"/>
        <v>512</v>
      </c>
      <c r="C2332" s="22" t="str">
        <f t="shared" si="1330"/>
        <v>#512 Billet Festival</v>
      </c>
      <c r="D2332" t="str">
        <f t="shared" si="1328"/>
        <v>COR22F512</v>
      </c>
      <c r="E2332" s="53" t="s">
        <v>238</v>
      </c>
      <c r="F2332" s="20">
        <v>1000</v>
      </c>
      <c r="G2332" s="74" t="s">
        <v>2594</v>
      </c>
      <c r="H2332" s="23" t="s">
        <v>146</v>
      </c>
      <c r="J2332" s="54" t="s">
        <v>1020</v>
      </c>
      <c r="K2332" s="22" t="s">
        <v>173</v>
      </c>
      <c r="L2332" s="54" t="s">
        <v>147</v>
      </c>
      <c r="M2332" s="22">
        <v>1</v>
      </c>
      <c r="N2332" s="54" t="s">
        <v>174</v>
      </c>
      <c r="T2332" s="54" t="s">
        <v>36</v>
      </c>
      <c r="U2332" s="22" t="s">
        <v>227</v>
      </c>
      <c r="AW2332" s="22"/>
      <c r="AX2332" s="20" t="str">
        <f t="shared" si="1335"/>
        <v>ncreator</v>
      </c>
      <c r="AY2332" s="20">
        <f t="shared" si="1335"/>
        <v>10</v>
      </c>
      <c r="AZ2332" s="20" t="str">
        <f t="shared" si="1335"/>
        <v>cotrcrea</v>
      </c>
      <c r="BA2332" s="20">
        <f t="shared" si="1335"/>
        <v>90</v>
      </c>
      <c r="BB2332" s="20" t="str">
        <f t="shared" si="1335"/>
        <v>nminer</v>
      </c>
      <c r="BC2332" s="20">
        <f t="shared" si="1335"/>
        <v>0</v>
      </c>
      <c r="BD2332" s="14"/>
      <c r="BJ2332" t="s">
        <v>239</v>
      </c>
      <c r="BK2332" t="s">
        <v>152</v>
      </c>
      <c r="BN2332" s="36">
        <v>73.5</v>
      </c>
      <c r="BQ2332">
        <f t="shared" si="1336"/>
        <v>1</v>
      </c>
      <c r="BR2332" s="38">
        <v>44737</v>
      </c>
      <c r="BS2332" s="22" t="s">
        <v>183</v>
      </c>
      <c r="BT2332" s="20" t="str">
        <f t="shared" si="1334"/>
        <v>BILLETFestival_COR22F512</v>
      </c>
      <c r="BV2332">
        <v>1</v>
      </c>
    </row>
    <row r="2333" spans="2:74" x14ac:dyDescent="0.3">
      <c r="B2333" s="20">
        <f t="shared" si="1329"/>
        <v>513</v>
      </c>
      <c r="C2333" s="22" t="str">
        <f t="shared" si="1330"/>
        <v>#513 Billet Festival</v>
      </c>
      <c r="D2333" t="str">
        <f t="shared" ref="D2333:D2396" si="1337">"COR22F"&amp;B2333</f>
        <v>COR22F513</v>
      </c>
      <c r="E2333" s="53" t="s">
        <v>238</v>
      </c>
      <c r="F2333" s="20">
        <v>1000</v>
      </c>
      <c r="G2333" s="74" t="s">
        <v>2595</v>
      </c>
      <c r="H2333" s="23" t="s">
        <v>146</v>
      </c>
      <c r="J2333" s="54" t="s">
        <v>1020</v>
      </c>
      <c r="K2333" s="22" t="s">
        <v>173</v>
      </c>
      <c r="L2333" s="54" t="s">
        <v>147</v>
      </c>
      <c r="M2333" s="22">
        <v>1</v>
      </c>
      <c r="N2333" s="54" t="s">
        <v>174</v>
      </c>
      <c r="T2333" s="54" t="s">
        <v>36</v>
      </c>
      <c r="U2333" s="22" t="s">
        <v>227</v>
      </c>
      <c r="AW2333" s="22"/>
      <c r="AX2333" s="20" t="str">
        <f t="shared" si="1335"/>
        <v>ncreator</v>
      </c>
      <c r="AY2333" s="20">
        <f t="shared" si="1335"/>
        <v>10</v>
      </c>
      <c r="AZ2333" s="20" t="str">
        <f t="shared" si="1335"/>
        <v>cotrcrea</v>
      </c>
      <c r="BA2333" s="20">
        <f t="shared" si="1335"/>
        <v>90</v>
      </c>
      <c r="BB2333" s="20" t="str">
        <f t="shared" si="1335"/>
        <v>nminer</v>
      </c>
      <c r="BC2333" s="20">
        <f t="shared" si="1335"/>
        <v>0</v>
      </c>
      <c r="BD2333" s="14"/>
      <c r="BJ2333" t="s">
        <v>239</v>
      </c>
      <c r="BK2333" t="s">
        <v>152</v>
      </c>
      <c r="BN2333" s="36">
        <v>73.5</v>
      </c>
      <c r="BQ2333">
        <f t="shared" si="1336"/>
        <v>1</v>
      </c>
      <c r="BR2333" s="38">
        <v>44737</v>
      </c>
      <c r="BS2333" s="22" t="s">
        <v>183</v>
      </c>
      <c r="BT2333" s="20" t="str">
        <f t="shared" si="1334"/>
        <v>BILLETFestival_COR22F513</v>
      </c>
      <c r="BV2333">
        <v>1</v>
      </c>
    </row>
    <row r="2334" spans="2:74" x14ac:dyDescent="0.3">
      <c r="B2334" s="20">
        <f t="shared" ref="B2334:B2397" si="1338">+B2333+1</f>
        <v>514</v>
      </c>
      <c r="C2334" s="22" t="str">
        <f t="shared" ref="C2334:C2397" si="1339">"#"&amp;B2334&amp;" Billet Festival"</f>
        <v>#514 Billet Festival</v>
      </c>
      <c r="D2334" t="str">
        <f t="shared" si="1337"/>
        <v>COR22F514</v>
      </c>
      <c r="E2334" s="53" t="s">
        <v>238</v>
      </c>
      <c r="F2334" s="20">
        <v>1000</v>
      </c>
      <c r="G2334" s="74" t="s">
        <v>2596</v>
      </c>
      <c r="H2334" s="23" t="s">
        <v>146</v>
      </c>
      <c r="J2334" s="54" t="s">
        <v>1020</v>
      </c>
      <c r="K2334" s="22" t="s">
        <v>173</v>
      </c>
      <c r="L2334" s="54" t="s">
        <v>147</v>
      </c>
      <c r="M2334" s="22">
        <v>1</v>
      </c>
      <c r="N2334" s="54" t="s">
        <v>174</v>
      </c>
      <c r="T2334" s="54" t="s">
        <v>36</v>
      </c>
      <c r="U2334" s="22" t="s">
        <v>227</v>
      </c>
      <c r="AW2334" s="22"/>
      <c r="AX2334" s="20" t="str">
        <f t="shared" si="1335"/>
        <v>ncreator</v>
      </c>
      <c r="AY2334" s="20">
        <f t="shared" si="1335"/>
        <v>10</v>
      </c>
      <c r="AZ2334" s="20" t="str">
        <f t="shared" si="1335"/>
        <v>cotrcrea</v>
      </c>
      <c r="BA2334" s="20">
        <f t="shared" si="1335"/>
        <v>90</v>
      </c>
      <c r="BB2334" s="20" t="str">
        <f t="shared" si="1335"/>
        <v>nminer</v>
      </c>
      <c r="BC2334" s="20">
        <f t="shared" si="1335"/>
        <v>0</v>
      </c>
      <c r="BD2334" s="14"/>
      <c r="BJ2334" t="s">
        <v>239</v>
      </c>
      <c r="BK2334" t="s">
        <v>152</v>
      </c>
      <c r="BN2334" s="36">
        <v>73.5</v>
      </c>
      <c r="BQ2334">
        <f t="shared" si="1336"/>
        <v>1</v>
      </c>
      <c r="BR2334" s="38">
        <v>44737</v>
      </c>
      <c r="BS2334" s="22" t="s">
        <v>183</v>
      </c>
      <c r="BT2334" s="20" t="str">
        <f t="shared" si="1334"/>
        <v>BILLETFestival_COR22F514</v>
      </c>
      <c r="BV2334">
        <v>1</v>
      </c>
    </row>
    <row r="2335" spans="2:74" x14ac:dyDescent="0.3">
      <c r="B2335" s="20">
        <f t="shared" si="1338"/>
        <v>515</v>
      </c>
      <c r="C2335" s="22" t="str">
        <f t="shared" si="1339"/>
        <v>#515 Billet Festival</v>
      </c>
      <c r="D2335" t="str">
        <f t="shared" si="1337"/>
        <v>COR22F515</v>
      </c>
      <c r="E2335" s="53" t="s">
        <v>238</v>
      </c>
      <c r="F2335" s="20">
        <v>1000</v>
      </c>
      <c r="G2335" s="74" t="s">
        <v>2597</v>
      </c>
      <c r="H2335" s="23" t="s">
        <v>146</v>
      </c>
      <c r="J2335" s="54" t="s">
        <v>1020</v>
      </c>
      <c r="K2335" s="22" t="s">
        <v>173</v>
      </c>
      <c r="L2335" s="54" t="s">
        <v>147</v>
      </c>
      <c r="M2335" s="22">
        <v>1</v>
      </c>
      <c r="N2335" s="54" t="s">
        <v>174</v>
      </c>
      <c r="T2335" s="54" t="s">
        <v>36</v>
      </c>
      <c r="U2335" s="22" t="s">
        <v>227</v>
      </c>
      <c r="AW2335" s="22"/>
      <c r="AX2335" s="20" t="str">
        <f t="shared" si="1335"/>
        <v>ncreator</v>
      </c>
      <c r="AY2335" s="20">
        <f t="shared" si="1335"/>
        <v>10</v>
      </c>
      <c r="AZ2335" s="20" t="str">
        <f t="shared" si="1335"/>
        <v>cotrcrea</v>
      </c>
      <c r="BA2335" s="20">
        <f t="shared" si="1335"/>
        <v>90</v>
      </c>
      <c r="BB2335" s="20" t="str">
        <f t="shared" si="1335"/>
        <v>nminer</v>
      </c>
      <c r="BC2335" s="20">
        <f t="shared" si="1335"/>
        <v>0</v>
      </c>
      <c r="BD2335" s="14"/>
      <c r="BJ2335" t="s">
        <v>239</v>
      </c>
      <c r="BK2335" t="s">
        <v>152</v>
      </c>
      <c r="BN2335" s="36">
        <v>73.5</v>
      </c>
      <c r="BQ2335">
        <f t="shared" si="1336"/>
        <v>1</v>
      </c>
      <c r="BR2335" s="38">
        <v>44737</v>
      </c>
      <c r="BS2335" s="22" t="s">
        <v>183</v>
      </c>
      <c r="BT2335" s="20" t="str">
        <f t="shared" si="1334"/>
        <v>BILLETFestival_COR22F515</v>
      </c>
      <c r="BV2335">
        <v>1</v>
      </c>
    </row>
    <row r="2336" spans="2:74" x14ac:dyDescent="0.3">
      <c r="B2336" s="20">
        <f t="shared" si="1338"/>
        <v>516</v>
      </c>
      <c r="C2336" s="22" t="str">
        <f t="shared" si="1339"/>
        <v>#516 Billet Festival</v>
      </c>
      <c r="D2336" t="str">
        <f t="shared" si="1337"/>
        <v>COR22F516</v>
      </c>
      <c r="E2336" s="53" t="s">
        <v>238</v>
      </c>
      <c r="F2336" s="20">
        <v>1000</v>
      </c>
      <c r="G2336" s="74" t="s">
        <v>2598</v>
      </c>
      <c r="H2336" s="23" t="s">
        <v>146</v>
      </c>
      <c r="J2336" s="54" t="s">
        <v>1020</v>
      </c>
      <c r="K2336" s="22" t="s">
        <v>173</v>
      </c>
      <c r="L2336" s="54" t="s">
        <v>147</v>
      </c>
      <c r="M2336" s="22">
        <v>1</v>
      </c>
      <c r="N2336" s="54" t="s">
        <v>174</v>
      </c>
      <c r="T2336" s="54" t="s">
        <v>36</v>
      </c>
      <c r="U2336" s="22" t="s">
        <v>227</v>
      </c>
      <c r="AW2336" s="22"/>
      <c r="AX2336" s="20" t="str">
        <f t="shared" ref="AX2336:BC2351" si="1340">AX2335</f>
        <v>ncreator</v>
      </c>
      <c r="AY2336" s="20">
        <f t="shared" si="1340"/>
        <v>10</v>
      </c>
      <c r="AZ2336" s="20" t="str">
        <f t="shared" si="1340"/>
        <v>cotrcrea</v>
      </c>
      <c r="BA2336" s="20">
        <f t="shared" si="1340"/>
        <v>90</v>
      </c>
      <c r="BB2336" s="20" t="str">
        <f t="shared" si="1340"/>
        <v>nminer</v>
      </c>
      <c r="BC2336" s="20">
        <f t="shared" si="1340"/>
        <v>0</v>
      </c>
      <c r="BD2336" s="14"/>
      <c r="BJ2336" t="s">
        <v>239</v>
      </c>
      <c r="BK2336" t="s">
        <v>152</v>
      </c>
      <c r="BN2336" s="36">
        <v>73.5</v>
      </c>
      <c r="BQ2336">
        <f t="shared" si="1336"/>
        <v>1</v>
      </c>
      <c r="BR2336" s="38">
        <v>44737</v>
      </c>
      <c r="BS2336" s="22" t="s">
        <v>183</v>
      </c>
      <c r="BT2336" s="20" t="str">
        <f t="shared" si="1334"/>
        <v>BILLETFestival_COR22F516</v>
      </c>
      <c r="BV2336">
        <v>1</v>
      </c>
    </row>
    <row r="2337" spans="2:74" x14ac:dyDescent="0.3">
      <c r="B2337" s="20">
        <f t="shared" si="1338"/>
        <v>517</v>
      </c>
      <c r="C2337" s="22" t="str">
        <f t="shared" si="1339"/>
        <v>#517 Billet Festival</v>
      </c>
      <c r="D2337" t="str">
        <f t="shared" si="1337"/>
        <v>COR22F517</v>
      </c>
      <c r="E2337" s="53" t="s">
        <v>238</v>
      </c>
      <c r="F2337" s="20">
        <v>1000</v>
      </c>
      <c r="G2337" s="74" t="s">
        <v>2599</v>
      </c>
      <c r="H2337" s="23" t="s">
        <v>146</v>
      </c>
      <c r="J2337" s="54" t="s">
        <v>1020</v>
      </c>
      <c r="K2337" s="22" t="s">
        <v>173</v>
      </c>
      <c r="L2337" s="54" t="s">
        <v>147</v>
      </c>
      <c r="M2337" s="22">
        <v>1</v>
      </c>
      <c r="N2337" s="54" t="s">
        <v>174</v>
      </c>
      <c r="T2337" s="54" t="s">
        <v>36</v>
      </c>
      <c r="U2337" s="22" t="s">
        <v>227</v>
      </c>
      <c r="AW2337" s="22"/>
      <c r="AX2337" s="20" t="str">
        <f t="shared" si="1340"/>
        <v>ncreator</v>
      </c>
      <c r="AY2337" s="20">
        <f t="shared" si="1340"/>
        <v>10</v>
      </c>
      <c r="AZ2337" s="20" t="str">
        <f t="shared" si="1340"/>
        <v>cotrcrea</v>
      </c>
      <c r="BA2337" s="20">
        <f t="shared" si="1340"/>
        <v>90</v>
      </c>
      <c r="BB2337" s="20" t="str">
        <f t="shared" si="1340"/>
        <v>nminer</v>
      </c>
      <c r="BC2337" s="20">
        <f t="shared" si="1340"/>
        <v>0</v>
      </c>
      <c r="BD2337" s="14"/>
      <c r="BJ2337" t="s">
        <v>239</v>
      </c>
      <c r="BK2337" t="s">
        <v>152</v>
      </c>
      <c r="BN2337" s="36">
        <v>73.5</v>
      </c>
      <c r="BQ2337">
        <f t="shared" si="1336"/>
        <v>1</v>
      </c>
      <c r="BR2337" s="38">
        <v>44737</v>
      </c>
      <c r="BS2337" s="22" t="s">
        <v>183</v>
      </c>
      <c r="BT2337" s="20" t="str">
        <f t="shared" si="1334"/>
        <v>BILLETFestival_COR22F517</v>
      </c>
      <c r="BV2337">
        <v>1</v>
      </c>
    </row>
    <row r="2338" spans="2:74" x14ac:dyDescent="0.3">
      <c r="B2338" s="20">
        <f t="shared" si="1338"/>
        <v>518</v>
      </c>
      <c r="C2338" s="22" t="str">
        <f t="shared" si="1339"/>
        <v>#518 Billet Festival</v>
      </c>
      <c r="D2338" t="str">
        <f t="shared" si="1337"/>
        <v>COR22F518</v>
      </c>
      <c r="E2338" s="53" t="s">
        <v>238</v>
      </c>
      <c r="F2338" s="20">
        <v>1000</v>
      </c>
      <c r="G2338" s="74" t="s">
        <v>2600</v>
      </c>
      <c r="H2338" s="23" t="s">
        <v>146</v>
      </c>
      <c r="J2338" s="54" t="s">
        <v>1020</v>
      </c>
      <c r="K2338" s="22" t="s">
        <v>173</v>
      </c>
      <c r="L2338" s="54" t="s">
        <v>147</v>
      </c>
      <c r="M2338" s="22">
        <v>1</v>
      </c>
      <c r="N2338" s="54" t="s">
        <v>174</v>
      </c>
      <c r="T2338" s="54" t="s">
        <v>36</v>
      </c>
      <c r="U2338" s="22" t="s">
        <v>227</v>
      </c>
      <c r="AW2338" s="22"/>
      <c r="AX2338" s="20" t="str">
        <f t="shared" si="1340"/>
        <v>ncreator</v>
      </c>
      <c r="AY2338" s="20">
        <f t="shared" si="1340"/>
        <v>10</v>
      </c>
      <c r="AZ2338" s="20" t="str">
        <f t="shared" si="1340"/>
        <v>cotrcrea</v>
      </c>
      <c r="BA2338" s="20">
        <f t="shared" si="1340"/>
        <v>90</v>
      </c>
      <c r="BB2338" s="20" t="str">
        <f t="shared" si="1340"/>
        <v>nminer</v>
      </c>
      <c r="BC2338" s="20">
        <f t="shared" si="1340"/>
        <v>0</v>
      </c>
      <c r="BD2338" s="14"/>
      <c r="BJ2338" t="s">
        <v>239</v>
      </c>
      <c r="BK2338" t="s">
        <v>152</v>
      </c>
      <c r="BN2338" s="36">
        <v>73.5</v>
      </c>
      <c r="BQ2338">
        <f t="shared" si="1336"/>
        <v>1</v>
      </c>
      <c r="BR2338" s="38">
        <v>44737</v>
      </c>
      <c r="BS2338" s="22" t="s">
        <v>183</v>
      </c>
      <c r="BT2338" s="20" t="str">
        <f t="shared" si="1334"/>
        <v>BILLETFestival_COR22F518</v>
      </c>
      <c r="BV2338">
        <v>1</v>
      </c>
    </row>
    <row r="2339" spans="2:74" x14ac:dyDescent="0.3">
      <c r="B2339" s="20">
        <f t="shared" si="1338"/>
        <v>519</v>
      </c>
      <c r="C2339" s="22" t="str">
        <f t="shared" si="1339"/>
        <v>#519 Billet Festival</v>
      </c>
      <c r="D2339" t="str">
        <f t="shared" si="1337"/>
        <v>COR22F519</v>
      </c>
      <c r="E2339" s="53" t="s">
        <v>238</v>
      </c>
      <c r="F2339" s="20">
        <v>1000</v>
      </c>
      <c r="G2339" s="74" t="s">
        <v>2601</v>
      </c>
      <c r="H2339" s="23" t="s">
        <v>146</v>
      </c>
      <c r="J2339" s="54" t="s">
        <v>1020</v>
      </c>
      <c r="K2339" s="22" t="s">
        <v>173</v>
      </c>
      <c r="L2339" s="54" t="s">
        <v>147</v>
      </c>
      <c r="M2339" s="22">
        <v>1</v>
      </c>
      <c r="N2339" s="54" t="s">
        <v>174</v>
      </c>
      <c r="T2339" s="54" t="s">
        <v>36</v>
      </c>
      <c r="U2339" s="22" t="s">
        <v>227</v>
      </c>
      <c r="AW2339" s="22"/>
      <c r="AX2339" s="20" t="str">
        <f t="shared" si="1340"/>
        <v>ncreator</v>
      </c>
      <c r="AY2339" s="20">
        <f t="shared" si="1340"/>
        <v>10</v>
      </c>
      <c r="AZ2339" s="20" t="str">
        <f t="shared" si="1340"/>
        <v>cotrcrea</v>
      </c>
      <c r="BA2339" s="20">
        <f t="shared" si="1340"/>
        <v>90</v>
      </c>
      <c r="BB2339" s="20" t="str">
        <f t="shared" si="1340"/>
        <v>nminer</v>
      </c>
      <c r="BC2339" s="20">
        <f t="shared" si="1340"/>
        <v>0</v>
      </c>
      <c r="BD2339" s="14"/>
      <c r="BJ2339" t="s">
        <v>239</v>
      </c>
      <c r="BK2339" t="s">
        <v>152</v>
      </c>
      <c r="BN2339" s="36">
        <v>73.5</v>
      </c>
      <c r="BQ2339">
        <f t="shared" si="1336"/>
        <v>1</v>
      </c>
      <c r="BR2339" s="38">
        <v>44737</v>
      </c>
      <c r="BS2339" s="22" t="s">
        <v>183</v>
      </c>
      <c r="BT2339" s="20" t="str">
        <f t="shared" si="1334"/>
        <v>BILLETFestival_COR22F519</v>
      </c>
      <c r="BV2339">
        <v>1</v>
      </c>
    </row>
    <row r="2340" spans="2:74" x14ac:dyDescent="0.3">
      <c r="B2340" s="20">
        <f t="shared" si="1338"/>
        <v>520</v>
      </c>
      <c r="C2340" s="22" t="str">
        <f t="shared" si="1339"/>
        <v>#520 Billet Festival</v>
      </c>
      <c r="D2340" t="str">
        <f t="shared" si="1337"/>
        <v>COR22F520</v>
      </c>
      <c r="E2340" s="53" t="s">
        <v>238</v>
      </c>
      <c r="F2340" s="20">
        <v>1000</v>
      </c>
      <c r="G2340" s="74" t="s">
        <v>2602</v>
      </c>
      <c r="H2340" s="23" t="s">
        <v>146</v>
      </c>
      <c r="J2340" s="54" t="s">
        <v>1020</v>
      </c>
      <c r="K2340" s="22" t="s">
        <v>173</v>
      </c>
      <c r="L2340" s="54" t="s">
        <v>147</v>
      </c>
      <c r="M2340" s="22">
        <v>1</v>
      </c>
      <c r="N2340" s="54" t="s">
        <v>174</v>
      </c>
      <c r="T2340" s="54" t="s">
        <v>36</v>
      </c>
      <c r="U2340" s="22" t="s">
        <v>227</v>
      </c>
      <c r="AW2340" s="22"/>
      <c r="AX2340" s="20" t="str">
        <f t="shared" si="1340"/>
        <v>ncreator</v>
      </c>
      <c r="AY2340" s="20">
        <f t="shared" si="1340"/>
        <v>10</v>
      </c>
      <c r="AZ2340" s="20" t="str">
        <f t="shared" si="1340"/>
        <v>cotrcrea</v>
      </c>
      <c r="BA2340" s="20">
        <f t="shared" si="1340"/>
        <v>90</v>
      </c>
      <c r="BB2340" s="20" t="str">
        <f t="shared" si="1340"/>
        <v>nminer</v>
      </c>
      <c r="BC2340" s="20">
        <f t="shared" si="1340"/>
        <v>0</v>
      </c>
      <c r="BD2340" s="14"/>
      <c r="BJ2340" t="s">
        <v>239</v>
      </c>
      <c r="BK2340" t="s">
        <v>152</v>
      </c>
      <c r="BN2340" s="36">
        <v>73.5</v>
      </c>
      <c r="BQ2340">
        <f t="shared" si="1336"/>
        <v>1</v>
      </c>
      <c r="BR2340" s="38">
        <v>44737</v>
      </c>
      <c r="BS2340" s="22" t="s">
        <v>183</v>
      </c>
      <c r="BT2340" s="20" t="str">
        <f t="shared" si="1334"/>
        <v>BILLETFestival_COR22F520</v>
      </c>
      <c r="BV2340">
        <v>1</v>
      </c>
    </row>
    <row r="2341" spans="2:74" x14ac:dyDescent="0.3">
      <c r="B2341" s="20">
        <f t="shared" si="1338"/>
        <v>521</v>
      </c>
      <c r="C2341" s="22" t="str">
        <f t="shared" si="1339"/>
        <v>#521 Billet Festival</v>
      </c>
      <c r="D2341" t="str">
        <f t="shared" si="1337"/>
        <v>COR22F521</v>
      </c>
      <c r="E2341" s="53" t="s">
        <v>238</v>
      </c>
      <c r="F2341" s="20">
        <v>1000</v>
      </c>
      <c r="G2341" s="74" t="s">
        <v>2603</v>
      </c>
      <c r="H2341" s="23" t="s">
        <v>146</v>
      </c>
      <c r="J2341" s="54" t="s">
        <v>1020</v>
      </c>
      <c r="K2341" s="22" t="s">
        <v>173</v>
      </c>
      <c r="L2341" s="54" t="s">
        <v>147</v>
      </c>
      <c r="M2341" s="22">
        <v>1</v>
      </c>
      <c r="N2341" s="54" t="s">
        <v>174</v>
      </c>
      <c r="T2341" s="54" t="s">
        <v>36</v>
      </c>
      <c r="U2341" s="22" t="s">
        <v>227</v>
      </c>
      <c r="AW2341" s="22"/>
      <c r="AX2341" s="20" t="str">
        <f t="shared" si="1340"/>
        <v>ncreator</v>
      </c>
      <c r="AY2341" s="20">
        <f t="shared" si="1340"/>
        <v>10</v>
      </c>
      <c r="AZ2341" s="20" t="str">
        <f t="shared" si="1340"/>
        <v>cotrcrea</v>
      </c>
      <c r="BA2341" s="20">
        <f t="shared" si="1340"/>
        <v>90</v>
      </c>
      <c r="BB2341" s="20" t="str">
        <f t="shared" si="1340"/>
        <v>nminer</v>
      </c>
      <c r="BC2341" s="20">
        <f t="shared" si="1340"/>
        <v>0</v>
      </c>
      <c r="BD2341" s="14"/>
      <c r="BJ2341" t="s">
        <v>239</v>
      </c>
      <c r="BK2341" t="s">
        <v>152</v>
      </c>
      <c r="BN2341" s="36">
        <v>73.5</v>
      </c>
      <c r="BQ2341">
        <f t="shared" si="1336"/>
        <v>1</v>
      </c>
      <c r="BR2341" s="38">
        <v>44737</v>
      </c>
      <c r="BS2341" s="22" t="s">
        <v>183</v>
      </c>
      <c r="BT2341" s="20" t="str">
        <f t="shared" si="1334"/>
        <v>BILLETFestival_COR22F521</v>
      </c>
      <c r="BV2341">
        <v>1</v>
      </c>
    </row>
    <row r="2342" spans="2:74" x14ac:dyDescent="0.3">
      <c r="B2342" s="20">
        <f t="shared" si="1338"/>
        <v>522</v>
      </c>
      <c r="C2342" s="22" t="str">
        <f t="shared" si="1339"/>
        <v>#522 Billet Festival</v>
      </c>
      <c r="D2342" t="str">
        <f t="shared" si="1337"/>
        <v>COR22F522</v>
      </c>
      <c r="E2342" s="53" t="s">
        <v>238</v>
      </c>
      <c r="F2342" s="20">
        <v>1000</v>
      </c>
      <c r="G2342" s="74" t="s">
        <v>2604</v>
      </c>
      <c r="H2342" s="23" t="s">
        <v>146</v>
      </c>
      <c r="J2342" s="54" t="s">
        <v>1020</v>
      </c>
      <c r="K2342" s="22" t="s">
        <v>173</v>
      </c>
      <c r="L2342" s="54" t="s">
        <v>147</v>
      </c>
      <c r="M2342" s="22">
        <v>1</v>
      </c>
      <c r="N2342" s="54" t="s">
        <v>174</v>
      </c>
      <c r="T2342" s="54" t="s">
        <v>36</v>
      </c>
      <c r="U2342" s="22" t="s">
        <v>227</v>
      </c>
      <c r="AW2342" s="22"/>
      <c r="AX2342" s="20" t="str">
        <f t="shared" si="1340"/>
        <v>ncreator</v>
      </c>
      <c r="AY2342" s="20">
        <f t="shared" si="1340"/>
        <v>10</v>
      </c>
      <c r="AZ2342" s="20" t="str">
        <f t="shared" si="1340"/>
        <v>cotrcrea</v>
      </c>
      <c r="BA2342" s="20">
        <f t="shared" si="1340"/>
        <v>90</v>
      </c>
      <c r="BB2342" s="20" t="str">
        <f t="shared" si="1340"/>
        <v>nminer</v>
      </c>
      <c r="BC2342" s="20">
        <f t="shared" si="1340"/>
        <v>0</v>
      </c>
      <c r="BD2342" s="14"/>
      <c r="BJ2342" t="s">
        <v>239</v>
      </c>
      <c r="BK2342" t="s">
        <v>152</v>
      </c>
      <c r="BN2342" s="36">
        <v>73.5</v>
      </c>
      <c r="BQ2342">
        <f t="shared" si="1336"/>
        <v>1</v>
      </c>
      <c r="BR2342" s="38">
        <v>44737</v>
      </c>
      <c r="BS2342" s="22" t="s">
        <v>183</v>
      </c>
      <c r="BT2342" s="20" t="str">
        <f t="shared" si="1334"/>
        <v>BILLETFestival_COR22F522</v>
      </c>
      <c r="BV2342">
        <v>1</v>
      </c>
    </row>
    <row r="2343" spans="2:74" x14ac:dyDescent="0.3">
      <c r="B2343" s="20">
        <f t="shared" si="1338"/>
        <v>523</v>
      </c>
      <c r="C2343" s="22" t="str">
        <f t="shared" si="1339"/>
        <v>#523 Billet Festival</v>
      </c>
      <c r="D2343" t="str">
        <f t="shared" si="1337"/>
        <v>COR22F523</v>
      </c>
      <c r="E2343" s="53" t="s">
        <v>238</v>
      </c>
      <c r="F2343" s="20">
        <v>1000</v>
      </c>
      <c r="G2343" s="74" t="s">
        <v>2605</v>
      </c>
      <c r="H2343" s="23" t="s">
        <v>146</v>
      </c>
      <c r="J2343" s="54" t="s">
        <v>1020</v>
      </c>
      <c r="K2343" s="22" t="s">
        <v>173</v>
      </c>
      <c r="L2343" s="54" t="s">
        <v>147</v>
      </c>
      <c r="M2343" s="22">
        <v>1</v>
      </c>
      <c r="N2343" s="54" t="s">
        <v>174</v>
      </c>
      <c r="T2343" s="54" t="s">
        <v>36</v>
      </c>
      <c r="U2343" s="22" t="s">
        <v>227</v>
      </c>
      <c r="AW2343" s="22"/>
      <c r="AX2343" s="20" t="str">
        <f t="shared" si="1340"/>
        <v>ncreator</v>
      </c>
      <c r="AY2343" s="20">
        <f t="shared" si="1340"/>
        <v>10</v>
      </c>
      <c r="AZ2343" s="20" t="str">
        <f t="shared" si="1340"/>
        <v>cotrcrea</v>
      </c>
      <c r="BA2343" s="20">
        <f t="shared" si="1340"/>
        <v>90</v>
      </c>
      <c r="BB2343" s="20" t="str">
        <f t="shared" si="1340"/>
        <v>nminer</v>
      </c>
      <c r="BC2343" s="20">
        <f t="shared" si="1340"/>
        <v>0</v>
      </c>
      <c r="BD2343" s="14"/>
      <c r="BJ2343" t="s">
        <v>239</v>
      </c>
      <c r="BK2343" t="s">
        <v>152</v>
      </c>
      <c r="BN2343" s="36">
        <v>73.5</v>
      </c>
      <c r="BQ2343">
        <f t="shared" si="1336"/>
        <v>1</v>
      </c>
      <c r="BR2343" s="38">
        <v>44737</v>
      </c>
      <c r="BS2343" s="22" t="s">
        <v>183</v>
      </c>
      <c r="BT2343" s="20" t="str">
        <f t="shared" si="1334"/>
        <v>BILLETFestival_COR22F523</v>
      </c>
      <c r="BV2343">
        <v>1</v>
      </c>
    </row>
    <row r="2344" spans="2:74" x14ac:dyDescent="0.3">
      <c r="B2344" s="20">
        <f t="shared" si="1338"/>
        <v>524</v>
      </c>
      <c r="C2344" s="22" t="str">
        <f t="shared" si="1339"/>
        <v>#524 Billet Festival</v>
      </c>
      <c r="D2344" t="str">
        <f t="shared" si="1337"/>
        <v>COR22F524</v>
      </c>
      <c r="E2344" s="53" t="s">
        <v>238</v>
      </c>
      <c r="F2344" s="20">
        <v>1000</v>
      </c>
      <c r="G2344" s="74" t="s">
        <v>2606</v>
      </c>
      <c r="H2344" s="23" t="s">
        <v>146</v>
      </c>
      <c r="J2344" s="54" t="s">
        <v>1020</v>
      </c>
      <c r="K2344" s="22" t="s">
        <v>173</v>
      </c>
      <c r="L2344" s="54" t="s">
        <v>147</v>
      </c>
      <c r="M2344" s="22">
        <v>1</v>
      </c>
      <c r="N2344" s="54" t="s">
        <v>174</v>
      </c>
      <c r="T2344" s="54" t="s">
        <v>36</v>
      </c>
      <c r="U2344" s="22" t="s">
        <v>227</v>
      </c>
      <c r="AW2344" s="22"/>
      <c r="AX2344" s="20" t="str">
        <f t="shared" si="1340"/>
        <v>ncreator</v>
      </c>
      <c r="AY2344" s="20">
        <f t="shared" si="1340"/>
        <v>10</v>
      </c>
      <c r="AZ2344" s="20" t="str">
        <f t="shared" si="1340"/>
        <v>cotrcrea</v>
      </c>
      <c r="BA2344" s="20">
        <f t="shared" si="1340"/>
        <v>90</v>
      </c>
      <c r="BB2344" s="20" t="str">
        <f t="shared" si="1340"/>
        <v>nminer</v>
      </c>
      <c r="BC2344" s="20">
        <f t="shared" si="1340"/>
        <v>0</v>
      </c>
      <c r="BD2344" s="14"/>
      <c r="BJ2344" t="s">
        <v>239</v>
      </c>
      <c r="BK2344" t="s">
        <v>152</v>
      </c>
      <c r="BN2344" s="36">
        <v>73.5</v>
      </c>
      <c r="BQ2344">
        <f t="shared" si="1336"/>
        <v>1</v>
      </c>
      <c r="BR2344" s="38">
        <v>44737</v>
      </c>
      <c r="BS2344" s="22" t="s">
        <v>183</v>
      </c>
      <c r="BT2344" s="20" t="str">
        <f t="shared" si="1334"/>
        <v>BILLETFestival_COR22F524</v>
      </c>
      <c r="BV2344">
        <v>1</v>
      </c>
    </row>
    <row r="2345" spans="2:74" x14ac:dyDescent="0.3">
      <c r="B2345" s="20">
        <f t="shared" si="1338"/>
        <v>525</v>
      </c>
      <c r="C2345" s="22" t="str">
        <f t="shared" si="1339"/>
        <v>#525 Billet Festival</v>
      </c>
      <c r="D2345" t="str">
        <f t="shared" si="1337"/>
        <v>COR22F525</v>
      </c>
      <c r="E2345" s="53" t="s">
        <v>238</v>
      </c>
      <c r="F2345" s="20">
        <v>1000</v>
      </c>
      <c r="G2345" s="74" t="s">
        <v>2607</v>
      </c>
      <c r="H2345" s="23" t="s">
        <v>146</v>
      </c>
      <c r="J2345" s="54" t="s">
        <v>1020</v>
      </c>
      <c r="K2345" s="22" t="s">
        <v>173</v>
      </c>
      <c r="L2345" s="54" t="s">
        <v>147</v>
      </c>
      <c r="M2345" s="22">
        <v>1</v>
      </c>
      <c r="N2345" s="54" t="s">
        <v>174</v>
      </c>
      <c r="T2345" s="54" t="s">
        <v>36</v>
      </c>
      <c r="U2345" s="22" t="s">
        <v>227</v>
      </c>
      <c r="AW2345" s="22"/>
      <c r="AX2345" s="20" t="str">
        <f t="shared" si="1340"/>
        <v>ncreator</v>
      </c>
      <c r="AY2345" s="20">
        <f t="shared" si="1340"/>
        <v>10</v>
      </c>
      <c r="AZ2345" s="20" t="str">
        <f t="shared" si="1340"/>
        <v>cotrcrea</v>
      </c>
      <c r="BA2345" s="20">
        <f t="shared" si="1340"/>
        <v>90</v>
      </c>
      <c r="BB2345" s="20" t="str">
        <f t="shared" si="1340"/>
        <v>nminer</v>
      </c>
      <c r="BC2345" s="20">
        <f t="shared" si="1340"/>
        <v>0</v>
      </c>
      <c r="BD2345" s="14"/>
      <c r="BJ2345" t="s">
        <v>239</v>
      </c>
      <c r="BK2345" t="s">
        <v>152</v>
      </c>
      <c r="BN2345" s="36">
        <v>73.5</v>
      </c>
      <c r="BQ2345">
        <f t="shared" si="1336"/>
        <v>1</v>
      </c>
      <c r="BR2345" s="38">
        <v>44737</v>
      </c>
      <c r="BS2345" s="22" t="s">
        <v>183</v>
      </c>
      <c r="BT2345" s="20" t="str">
        <f t="shared" si="1334"/>
        <v>BILLETFestival_COR22F525</v>
      </c>
      <c r="BV2345">
        <v>1</v>
      </c>
    </row>
    <row r="2346" spans="2:74" x14ac:dyDescent="0.3">
      <c r="B2346" s="20">
        <f t="shared" si="1338"/>
        <v>526</v>
      </c>
      <c r="C2346" s="22" t="str">
        <f t="shared" si="1339"/>
        <v>#526 Billet Festival</v>
      </c>
      <c r="D2346" t="str">
        <f t="shared" si="1337"/>
        <v>COR22F526</v>
      </c>
      <c r="E2346" s="53" t="s">
        <v>238</v>
      </c>
      <c r="F2346" s="20">
        <v>1000</v>
      </c>
      <c r="G2346" s="74" t="s">
        <v>2608</v>
      </c>
      <c r="H2346" s="23" t="s">
        <v>146</v>
      </c>
      <c r="J2346" s="54" t="s">
        <v>1020</v>
      </c>
      <c r="K2346" s="22" t="s">
        <v>173</v>
      </c>
      <c r="L2346" s="54" t="s">
        <v>147</v>
      </c>
      <c r="M2346" s="22">
        <v>1</v>
      </c>
      <c r="N2346" s="54" t="s">
        <v>174</v>
      </c>
      <c r="T2346" s="54" t="s">
        <v>36</v>
      </c>
      <c r="U2346" s="22" t="s">
        <v>227</v>
      </c>
      <c r="AW2346" s="22"/>
      <c r="AX2346" s="20" t="str">
        <f t="shared" si="1340"/>
        <v>ncreator</v>
      </c>
      <c r="AY2346" s="20">
        <f t="shared" si="1340"/>
        <v>10</v>
      </c>
      <c r="AZ2346" s="20" t="str">
        <f t="shared" si="1340"/>
        <v>cotrcrea</v>
      </c>
      <c r="BA2346" s="20">
        <f t="shared" si="1340"/>
        <v>90</v>
      </c>
      <c r="BB2346" s="20" t="str">
        <f t="shared" si="1340"/>
        <v>nminer</v>
      </c>
      <c r="BC2346" s="20">
        <f t="shared" si="1340"/>
        <v>0</v>
      </c>
      <c r="BD2346" s="14"/>
      <c r="BJ2346" t="s">
        <v>239</v>
      </c>
      <c r="BK2346" t="s">
        <v>152</v>
      </c>
      <c r="BN2346" s="36">
        <v>73.5</v>
      </c>
      <c r="BQ2346">
        <f t="shared" si="1336"/>
        <v>1</v>
      </c>
      <c r="BR2346" s="38">
        <v>44737</v>
      </c>
      <c r="BS2346" s="22" t="s">
        <v>183</v>
      </c>
      <c r="BT2346" s="20" t="str">
        <f t="shared" si="1334"/>
        <v>BILLETFestival_COR22F526</v>
      </c>
      <c r="BV2346">
        <v>1</v>
      </c>
    </row>
    <row r="2347" spans="2:74" x14ac:dyDescent="0.3">
      <c r="B2347" s="20">
        <f t="shared" si="1338"/>
        <v>527</v>
      </c>
      <c r="C2347" s="22" t="str">
        <f t="shared" si="1339"/>
        <v>#527 Billet Festival</v>
      </c>
      <c r="D2347" t="str">
        <f t="shared" si="1337"/>
        <v>COR22F527</v>
      </c>
      <c r="E2347" s="53" t="s">
        <v>238</v>
      </c>
      <c r="F2347" s="20">
        <v>1000</v>
      </c>
      <c r="G2347" s="74" t="s">
        <v>2609</v>
      </c>
      <c r="H2347" s="23" t="s">
        <v>146</v>
      </c>
      <c r="J2347" s="54" t="s">
        <v>1020</v>
      </c>
      <c r="K2347" s="22" t="s">
        <v>173</v>
      </c>
      <c r="L2347" s="54" t="s">
        <v>147</v>
      </c>
      <c r="M2347" s="22">
        <v>1</v>
      </c>
      <c r="N2347" s="54" t="s">
        <v>174</v>
      </c>
      <c r="T2347" s="54" t="s">
        <v>36</v>
      </c>
      <c r="U2347" s="22" t="s">
        <v>227</v>
      </c>
      <c r="AW2347" s="22"/>
      <c r="AX2347" s="20" t="str">
        <f t="shared" si="1340"/>
        <v>ncreator</v>
      </c>
      <c r="AY2347" s="20">
        <f t="shared" si="1340"/>
        <v>10</v>
      </c>
      <c r="AZ2347" s="20" t="str">
        <f t="shared" si="1340"/>
        <v>cotrcrea</v>
      </c>
      <c r="BA2347" s="20">
        <f t="shared" si="1340"/>
        <v>90</v>
      </c>
      <c r="BB2347" s="20" t="str">
        <f t="shared" si="1340"/>
        <v>nminer</v>
      </c>
      <c r="BC2347" s="20">
        <f t="shared" si="1340"/>
        <v>0</v>
      </c>
      <c r="BD2347" s="14"/>
      <c r="BJ2347" t="s">
        <v>239</v>
      </c>
      <c r="BK2347" t="s">
        <v>152</v>
      </c>
      <c r="BN2347" s="36">
        <v>73.5</v>
      </c>
      <c r="BQ2347">
        <f t="shared" si="1336"/>
        <v>1</v>
      </c>
      <c r="BR2347" s="38">
        <v>44737</v>
      </c>
      <c r="BS2347" s="22" t="s">
        <v>183</v>
      </c>
      <c r="BT2347" s="20" t="str">
        <f t="shared" si="1334"/>
        <v>BILLETFestival_COR22F527</v>
      </c>
      <c r="BV2347">
        <v>1</v>
      </c>
    </row>
    <row r="2348" spans="2:74" x14ac:dyDescent="0.3">
      <c r="B2348" s="20">
        <f t="shared" si="1338"/>
        <v>528</v>
      </c>
      <c r="C2348" s="22" t="str">
        <f t="shared" si="1339"/>
        <v>#528 Billet Festival</v>
      </c>
      <c r="D2348" t="str">
        <f t="shared" si="1337"/>
        <v>COR22F528</v>
      </c>
      <c r="E2348" s="53" t="s">
        <v>238</v>
      </c>
      <c r="F2348" s="20">
        <v>1000</v>
      </c>
      <c r="G2348" s="74" t="s">
        <v>2610</v>
      </c>
      <c r="H2348" s="23" t="s">
        <v>146</v>
      </c>
      <c r="J2348" s="54" t="s">
        <v>1020</v>
      </c>
      <c r="K2348" s="22" t="s">
        <v>173</v>
      </c>
      <c r="L2348" s="54" t="s">
        <v>147</v>
      </c>
      <c r="M2348" s="22">
        <v>1</v>
      </c>
      <c r="N2348" s="54" t="s">
        <v>174</v>
      </c>
      <c r="T2348" s="54" t="s">
        <v>36</v>
      </c>
      <c r="U2348" s="22" t="s">
        <v>227</v>
      </c>
      <c r="AW2348" s="22"/>
      <c r="AX2348" s="20" t="str">
        <f t="shared" si="1340"/>
        <v>ncreator</v>
      </c>
      <c r="AY2348" s="20">
        <f t="shared" si="1340"/>
        <v>10</v>
      </c>
      <c r="AZ2348" s="20" t="str">
        <f t="shared" si="1340"/>
        <v>cotrcrea</v>
      </c>
      <c r="BA2348" s="20">
        <f t="shared" si="1340"/>
        <v>90</v>
      </c>
      <c r="BB2348" s="20" t="str">
        <f t="shared" si="1340"/>
        <v>nminer</v>
      </c>
      <c r="BC2348" s="20">
        <f t="shared" si="1340"/>
        <v>0</v>
      </c>
      <c r="BD2348" s="14"/>
      <c r="BJ2348" t="s">
        <v>239</v>
      </c>
      <c r="BK2348" t="s">
        <v>152</v>
      </c>
      <c r="BN2348" s="36">
        <v>73.5</v>
      </c>
      <c r="BQ2348">
        <f t="shared" si="1336"/>
        <v>1</v>
      </c>
      <c r="BR2348" s="38">
        <v>44737</v>
      </c>
      <c r="BS2348" s="22" t="s">
        <v>183</v>
      </c>
      <c r="BT2348" s="20" t="str">
        <f t="shared" si="1334"/>
        <v>BILLETFestival_COR22F528</v>
      </c>
      <c r="BV2348">
        <v>1</v>
      </c>
    </row>
    <row r="2349" spans="2:74" x14ac:dyDescent="0.3">
      <c r="B2349" s="20">
        <f t="shared" si="1338"/>
        <v>529</v>
      </c>
      <c r="C2349" s="22" t="str">
        <f t="shared" si="1339"/>
        <v>#529 Billet Festival</v>
      </c>
      <c r="D2349" t="str">
        <f t="shared" si="1337"/>
        <v>COR22F529</v>
      </c>
      <c r="E2349" s="53" t="s">
        <v>238</v>
      </c>
      <c r="F2349" s="20">
        <v>1000</v>
      </c>
      <c r="G2349" s="74" t="s">
        <v>2611</v>
      </c>
      <c r="H2349" s="23" t="s">
        <v>146</v>
      </c>
      <c r="J2349" s="54" t="s">
        <v>1020</v>
      </c>
      <c r="K2349" s="22" t="s">
        <v>173</v>
      </c>
      <c r="L2349" s="54" t="s">
        <v>147</v>
      </c>
      <c r="M2349" s="22">
        <v>1</v>
      </c>
      <c r="N2349" s="54" t="s">
        <v>174</v>
      </c>
      <c r="T2349" s="54" t="s">
        <v>36</v>
      </c>
      <c r="U2349" s="22" t="s">
        <v>227</v>
      </c>
      <c r="AW2349" s="22"/>
      <c r="AX2349" s="20" t="str">
        <f t="shared" si="1340"/>
        <v>ncreator</v>
      </c>
      <c r="AY2349" s="20">
        <f t="shared" si="1340"/>
        <v>10</v>
      </c>
      <c r="AZ2349" s="20" t="str">
        <f t="shared" si="1340"/>
        <v>cotrcrea</v>
      </c>
      <c r="BA2349" s="20">
        <f t="shared" si="1340"/>
        <v>90</v>
      </c>
      <c r="BB2349" s="20" t="str">
        <f t="shared" si="1340"/>
        <v>nminer</v>
      </c>
      <c r="BC2349" s="20">
        <f t="shared" si="1340"/>
        <v>0</v>
      </c>
      <c r="BD2349" s="14"/>
      <c r="BJ2349" t="s">
        <v>239</v>
      </c>
      <c r="BK2349" t="s">
        <v>152</v>
      </c>
      <c r="BN2349" s="36">
        <v>73.5</v>
      </c>
      <c r="BQ2349">
        <f t="shared" si="1336"/>
        <v>1</v>
      </c>
      <c r="BR2349" s="38">
        <v>44737</v>
      </c>
      <c r="BS2349" s="22" t="s">
        <v>183</v>
      </c>
      <c r="BT2349" s="20" t="str">
        <f t="shared" si="1334"/>
        <v>BILLETFestival_COR22F529</v>
      </c>
      <c r="BV2349">
        <v>1</v>
      </c>
    </row>
    <row r="2350" spans="2:74" x14ac:dyDescent="0.3">
      <c r="B2350" s="20">
        <f t="shared" si="1338"/>
        <v>530</v>
      </c>
      <c r="C2350" s="22" t="str">
        <f t="shared" si="1339"/>
        <v>#530 Billet Festival</v>
      </c>
      <c r="D2350" t="str">
        <f t="shared" si="1337"/>
        <v>COR22F530</v>
      </c>
      <c r="E2350" s="53" t="s">
        <v>238</v>
      </c>
      <c r="F2350" s="20">
        <v>1000</v>
      </c>
      <c r="G2350" s="74" t="s">
        <v>2612</v>
      </c>
      <c r="H2350" s="23" t="s">
        <v>146</v>
      </c>
      <c r="J2350" s="54" t="s">
        <v>1020</v>
      </c>
      <c r="K2350" s="22" t="s">
        <v>173</v>
      </c>
      <c r="L2350" s="54" t="s">
        <v>147</v>
      </c>
      <c r="M2350" s="22">
        <v>1</v>
      </c>
      <c r="N2350" s="54" t="s">
        <v>174</v>
      </c>
      <c r="T2350" s="54" t="s">
        <v>36</v>
      </c>
      <c r="U2350" s="22" t="s">
        <v>227</v>
      </c>
      <c r="AW2350" s="22"/>
      <c r="AX2350" s="20" t="str">
        <f t="shared" si="1340"/>
        <v>ncreator</v>
      </c>
      <c r="AY2350" s="20">
        <f t="shared" si="1340"/>
        <v>10</v>
      </c>
      <c r="AZ2350" s="20" t="str">
        <f t="shared" si="1340"/>
        <v>cotrcrea</v>
      </c>
      <c r="BA2350" s="20">
        <f t="shared" si="1340"/>
        <v>90</v>
      </c>
      <c r="BB2350" s="20" t="str">
        <f t="shared" si="1340"/>
        <v>nminer</v>
      </c>
      <c r="BC2350" s="20">
        <f t="shared" si="1340"/>
        <v>0</v>
      </c>
      <c r="BD2350" s="14"/>
      <c r="BJ2350" t="s">
        <v>239</v>
      </c>
      <c r="BK2350" t="s">
        <v>152</v>
      </c>
      <c r="BN2350" s="36">
        <v>73.5</v>
      </c>
      <c r="BQ2350">
        <f t="shared" si="1336"/>
        <v>1</v>
      </c>
      <c r="BR2350" s="38">
        <v>44737</v>
      </c>
      <c r="BS2350" s="22" t="s">
        <v>183</v>
      </c>
      <c r="BT2350" s="20" t="str">
        <f t="shared" si="1334"/>
        <v>BILLETFestival_COR22F530</v>
      </c>
      <c r="BV2350">
        <v>1</v>
      </c>
    </row>
    <row r="2351" spans="2:74" x14ac:dyDescent="0.3">
      <c r="B2351" s="20">
        <f t="shared" si="1338"/>
        <v>531</v>
      </c>
      <c r="C2351" s="22" t="str">
        <f t="shared" si="1339"/>
        <v>#531 Billet Festival</v>
      </c>
      <c r="D2351" t="str">
        <f t="shared" si="1337"/>
        <v>COR22F531</v>
      </c>
      <c r="E2351" s="53" t="s">
        <v>238</v>
      </c>
      <c r="F2351" s="20">
        <v>1000</v>
      </c>
      <c r="G2351" s="74" t="s">
        <v>2613</v>
      </c>
      <c r="H2351" s="23" t="s">
        <v>146</v>
      </c>
      <c r="J2351" s="54" t="s">
        <v>1020</v>
      </c>
      <c r="K2351" s="22" t="s">
        <v>173</v>
      </c>
      <c r="L2351" s="54" t="s">
        <v>147</v>
      </c>
      <c r="M2351" s="22">
        <v>1</v>
      </c>
      <c r="N2351" s="54" t="s">
        <v>174</v>
      </c>
      <c r="T2351" s="54" t="s">
        <v>36</v>
      </c>
      <c r="U2351" s="22" t="s">
        <v>227</v>
      </c>
      <c r="AW2351" s="22"/>
      <c r="AX2351" s="20" t="str">
        <f t="shared" si="1340"/>
        <v>ncreator</v>
      </c>
      <c r="AY2351" s="20">
        <f t="shared" si="1340"/>
        <v>10</v>
      </c>
      <c r="AZ2351" s="20" t="str">
        <f t="shared" si="1340"/>
        <v>cotrcrea</v>
      </c>
      <c r="BA2351" s="20">
        <f t="shared" si="1340"/>
        <v>90</v>
      </c>
      <c r="BB2351" s="20" t="str">
        <f t="shared" si="1340"/>
        <v>nminer</v>
      </c>
      <c r="BC2351" s="20">
        <f t="shared" si="1340"/>
        <v>0</v>
      </c>
      <c r="BD2351" s="14"/>
      <c r="BJ2351" t="s">
        <v>239</v>
      </c>
      <c r="BK2351" t="s">
        <v>152</v>
      </c>
      <c r="BN2351" s="36">
        <v>73.5</v>
      </c>
      <c r="BQ2351">
        <f t="shared" si="1336"/>
        <v>1</v>
      </c>
      <c r="BR2351" s="38">
        <v>44737</v>
      </c>
      <c r="BS2351" s="22" t="s">
        <v>183</v>
      </c>
      <c r="BT2351" s="20" t="str">
        <f t="shared" si="1334"/>
        <v>BILLETFestival_COR22F531</v>
      </c>
      <c r="BV2351">
        <v>1</v>
      </c>
    </row>
    <row r="2352" spans="2:74" x14ac:dyDescent="0.3">
      <c r="B2352" s="20">
        <f t="shared" si="1338"/>
        <v>532</v>
      </c>
      <c r="C2352" s="22" t="str">
        <f t="shared" si="1339"/>
        <v>#532 Billet Festival</v>
      </c>
      <c r="D2352" t="str">
        <f t="shared" si="1337"/>
        <v>COR22F532</v>
      </c>
      <c r="E2352" s="53" t="s">
        <v>238</v>
      </c>
      <c r="F2352" s="20">
        <v>1000</v>
      </c>
      <c r="G2352" s="74" t="s">
        <v>2614</v>
      </c>
      <c r="H2352" s="23" t="s">
        <v>146</v>
      </c>
      <c r="J2352" s="54" t="s">
        <v>1020</v>
      </c>
      <c r="K2352" s="22" t="s">
        <v>173</v>
      </c>
      <c r="L2352" s="54" t="s">
        <v>147</v>
      </c>
      <c r="M2352" s="22">
        <v>1</v>
      </c>
      <c r="N2352" s="54" t="s">
        <v>174</v>
      </c>
      <c r="T2352" s="54" t="s">
        <v>36</v>
      </c>
      <c r="U2352" s="22" t="s">
        <v>227</v>
      </c>
      <c r="AW2352" s="22"/>
      <c r="AX2352" s="20" t="str">
        <f t="shared" ref="AX2352:BC2367" si="1341">AX2351</f>
        <v>ncreator</v>
      </c>
      <c r="AY2352" s="20">
        <f t="shared" si="1341"/>
        <v>10</v>
      </c>
      <c r="AZ2352" s="20" t="str">
        <f t="shared" si="1341"/>
        <v>cotrcrea</v>
      </c>
      <c r="BA2352" s="20">
        <f t="shared" si="1341"/>
        <v>90</v>
      </c>
      <c r="BB2352" s="20" t="str">
        <f t="shared" si="1341"/>
        <v>nminer</v>
      </c>
      <c r="BC2352" s="20">
        <f t="shared" si="1341"/>
        <v>0</v>
      </c>
      <c r="BD2352" s="14"/>
      <c r="BJ2352" t="s">
        <v>239</v>
      </c>
      <c r="BK2352" t="s">
        <v>152</v>
      </c>
      <c r="BN2352" s="36">
        <v>73.5</v>
      </c>
      <c r="BQ2352">
        <f t="shared" si="1336"/>
        <v>1</v>
      </c>
      <c r="BR2352" s="38">
        <v>44737</v>
      </c>
      <c r="BS2352" s="22" t="s">
        <v>183</v>
      </c>
      <c r="BT2352" s="20" t="str">
        <f t="shared" si="1334"/>
        <v>BILLETFestival_COR22F532</v>
      </c>
      <c r="BV2352">
        <v>1</v>
      </c>
    </row>
    <row r="2353" spans="2:74" x14ac:dyDescent="0.3">
      <c r="B2353" s="20">
        <f t="shared" si="1338"/>
        <v>533</v>
      </c>
      <c r="C2353" s="22" t="str">
        <f t="shared" si="1339"/>
        <v>#533 Billet Festival</v>
      </c>
      <c r="D2353" t="str">
        <f t="shared" si="1337"/>
        <v>COR22F533</v>
      </c>
      <c r="E2353" s="53" t="s">
        <v>238</v>
      </c>
      <c r="F2353" s="20">
        <v>1000</v>
      </c>
      <c r="G2353" s="74" t="s">
        <v>2615</v>
      </c>
      <c r="H2353" s="23" t="s">
        <v>146</v>
      </c>
      <c r="J2353" s="54" t="s">
        <v>1020</v>
      </c>
      <c r="K2353" s="22" t="s">
        <v>173</v>
      </c>
      <c r="L2353" s="54" t="s">
        <v>147</v>
      </c>
      <c r="M2353" s="22">
        <v>1</v>
      </c>
      <c r="N2353" s="54" t="s">
        <v>174</v>
      </c>
      <c r="T2353" s="54" t="s">
        <v>36</v>
      </c>
      <c r="U2353" s="22" t="s">
        <v>227</v>
      </c>
      <c r="AW2353" s="22"/>
      <c r="AX2353" s="20" t="str">
        <f t="shared" si="1341"/>
        <v>ncreator</v>
      </c>
      <c r="AY2353" s="20">
        <f t="shared" si="1341"/>
        <v>10</v>
      </c>
      <c r="AZ2353" s="20" t="str">
        <f t="shared" si="1341"/>
        <v>cotrcrea</v>
      </c>
      <c r="BA2353" s="20">
        <f t="shared" si="1341"/>
        <v>90</v>
      </c>
      <c r="BB2353" s="20" t="str">
        <f t="shared" si="1341"/>
        <v>nminer</v>
      </c>
      <c r="BC2353" s="20">
        <f t="shared" si="1341"/>
        <v>0</v>
      </c>
      <c r="BD2353" s="14"/>
      <c r="BJ2353" t="s">
        <v>239</v>
      </c>
      <c r="BK2353" t="s">
        <v>152</v>
      </c>
      <c r="BN2353" s="36">
        <v>73.5</v>
      </c>
      <c r="BQ2353">
        <f t="shared" si="1336"/>
        <v>1</v>
      </c>
      <c r="BR2353" s="38">
        <v>44737</v>
      </c>
      <c r="BS2353" s="22" t="s">
        <v>183</v>
      </c>
      <c r="BT2353" s="20" t="str">
        <f t="shared" si="1334"/>
        <v>BILLETFestival_COR22F533</v>
      </c>
      <c r="BV2353">
        <v>1</v>
      </c>
    </row>
    <row r="2354" spans="2:74" x14ac:dyDescent="0.3">
      <c r="B2354" s="20">
        <f t="shared" si="1338"/>
        <v>534</v>
      </c>
      <c r="C2354" s="22" t="str">
        <f t="shared" si="1339"/>
        <v>#534 Billet Festival</v>
      </c>
      <c r="D2354" t="str">
        <f t="shared" si="1337"/>
        <v>COR22F534</v>
      </c>
      <c r="E2354" s="53" t="s">
        <v>238</v>
      </c>
      <c r="F2354" s="20">
        <v>1000</v>
      </c>
      <c r="G2354" s="74" t="s">
        <v>2616</v>
      </c>
      <c r="H2354" s="23" t="s">
        <v>146</v>
      </c>
      <c r="J2354" s="54" t="s">
        <v>1020</v>
      </c>
      <c r="K2354" s="22" t="s">
        <v>173</v>
      </c>
      <c r="L2354" s="54" t="s">
        <v>147</v>
      </c>
      <c r="M2354" s="22">
        <v>1</v>
      </c>
      <c r="N2354" s="54" t="s">
        <v>174</v>
      </c>
      <c r="T2354" s="54" t="s">
        <v>36</v>
      </c>
      <c r="U2354" s="22" t="s">
        <v>227</v>
      </c>
      <c r="AW2354" s="22"/>
      <c r="AX2354" s="20" t="str">
        <f t="shared" si="1341"/>
        <v>ncreator</v>
      </c>
      <c r="AY2354" s="20">
        <f t="shared" si="1341"/>
        <v>10</v>
      </c>
      <c r="AZ2354" s="20" t="str">
        <f t="shared" si="1341"/>
        <v>cotrcrea</v>
      </c>
      <c r="BA2354" s="20">
        <f t="shared" si="1341"/>
        <v>90</v>
      </c>
      <c r="BB2354" s="20" t="str">
        <f t="shared" si="1341"/>
        <v>nminer</v>
      </c>
      <c r="BC2354" s="20">
        <f t="shared" si="1341"/>
        <v>0</v>
      </c>
      <c r="BD2354" s="14"/>
      <c r="BJ2354" t="s">
        <v>239</v>
      </c>
      <c r="BK2354" t="s">
        <v>152</v>
      </c>
      <c r="BN2354" s="36">
        <v>73.5</v>
      </c>
      <c r="BQ2354">
        <f t="shared" si="1336"/>
        <v>1</v>
      </c>
      <c r="BR2354" s="38">
        <v>44737</v>
      </c>
      <c r="BS2354" s="22" t="s">
        <v>183</v>
      </c>
      <c r="BT2354" s="20" t="str">
        <f t="shared" si="1334"/>
        <v>BILLETFestival_COR22F534</v>
      </c>
      <c r="BV2354">
        <v>1</v>
      </c>
    </row>
    <row r="2355" spans="2:74" x14ac:dyDescent="0.3">
      <c r="B2355" s="20">
        <f t="shared" si="1338"/>
        <v>535</v>
      </c>
      <c r="C2355" s="22" t="str">
        <f t="shared" si="1339"/>
        <v>#535 Billet Festival</v>
      </c>
      <c r="D2355" t="str">
        <f t="shared" si="1337"/>
        <v>COR22F535</v>
      </c>
      <c r="E2355" s="53" t="s">
        <v>238</v>
      </c>
      <c r="F2355" s="20">
        <v>1000</v>
      </c>
      <c r="G2355" s="74" t="s">
        <v>2617</v>
      </c>
      <c r="H2355" s="23" t="s">
        <v>146</v>
      </c>
      <c r="J2355" s="54" t="s">
        <v>1020</v>
      </c>
      <c r="K2355" s="22" t="s">
        <v>173</v>
      </c>
      <c r="L2355" s="54" t="s">
        <v>147</v>
      </c>
      <c r="M2355" s="22">
        <v>1</v>
      </c>
      <c r="N2355" s="54" t="s">
        <v>174</v>
      </c>
      <c r="T2355" s="54" t="s">
        <v>36</v>
      </c>
      <c r="U2355" s="22" t="s">
        <v>227</v>
      </c>
      <c r="AW2355" s="22"/>
      <c r="AX2355" s="20" t="str">
        <f t="shared" si="1341"/>
        <v>ncreator</v>
      </c>
      <c r="AY2355" s="20">
        <f t="shared" si="1341"/>
        <v>10</v>
      </c>
      <c r="AZ2355" s="20" t="str">
        <f t="shared" si="1341"/>
        <v>cotrcrea</v>
      </c>
      <c r="BA2355" s="20">
        <f t="shared" si="1341"/>
        <v>90</v>
      </c>
      <c r="BB2355" s="20" t="str">
        <f t="shared" si="1341"/>
        <v>nminer</v>
      </c>
      <c r="BC2355" s="20">
        <f t="shared" si="1341"/>
        <v>0</v>
      </c>
      <c r="BD2355" s="14"/>
      <c r="BJ2355" t="s">
        <v>239</v>
      </c>
      <c r="BK2355" t="s">
        <v>152</v>
      </c>
      <c r="BN2355" s="36">
        <v>73.5</v>
      </c>
      <c r="BQ2355">
        <f t="shared" si="1336"/>
        <v>1</v>
      </c>
      <c r="BR2355" s="38">
        <v>44737</v>
      </c>
      <c r="BS2355" s="22" t="s">
        <v>183</v>
      </c>
      <c r="BT2355" s="20" t="str">
        <f t="shared" si="1334"/>
        <v>BILLETFestival_COR22F535</v>
      </c>
      <c r="BV2355">
        <v>1</v>
      </c>
    </row>
    <row r="2356" spans="2:74" x14ac:dyDescent="0.3">
      <c r="B2356" s="20">
        <f t="shared" si="1338"/>
        <v>536</v>
      </c>
      <c r="C2356" s="22" t="str">
        <f t="shared" si="1339"/>
        <v>#536 Billet Festival</v>
      </c>
      <c r="D2356" t="str">
        <f t="shared" si="1337"/>
        <v>COR22F536</v>
      </c>
      <c r="E2356" s="53" t="s">
        <v>238</v>
      </c>
      <c r="F2356" s="20">
        <v>1000</v>
      </c>
      <c r="G2356" s="74" t="s">
        <v>2618</v>
      </c>
      <c r="H2356" s="23" t="s">
        <v>146</v>
      </c>
      <c r="J2356" s="54" t="s">
        <v>1020</v>
      </c>
      <c r="K2356" s="22" t="s">
        <v>173</v>
      </c>
      <c r="L2356" s="54" t="s">
        <v>147</v>
      </c>
      <c r="M2356" s="22">
        <v>1</v>
      </c>
      <c r="N2356" s="54" t="s">
        <v>174</v>
      </c>
      <c r="T2356" s="54" t="s">
        <v>36</v>
      </c>
      <c r="U2356" s="22" t="s">
        <v>227</v>
      </c>
      <c r="AW2356" s="22"/>
      <c r="AX2356" s="20" t="str">
        <f t="shared" si="1341"/>
        <v>ncreator</v>
      </c>
      <c r="AY2356" s="20">
        <f t="shared" si="1341"/>
        <v>10</v>
      </c>
      <c r="AZ2356" s="20" t="str">
        <f t="shared" si="1341"/>
        <v>cotrcrea</v>
      </c>
      <c r="BA2356" s="20">
        <f t="shared" si="1341"/>
        <v>90</v>
      </c>
      <c r="BB2356" s="20" t="str">
        <f t="shared" si="1341"/>
        <v>nminer</v>
      </c>
      <c r="BC2356" s="20">
        <f t="shared" si="1341"/>
        <v>0</v>
      </c>
      <c r="BD2356" s="14"/>
      <c r="BJ2356" t="s">
        <v>239</v>
      </c>
      <c r="BK2356" t="s">
        <v>152</v>
      </c>
      <c r="BN2356" s="36">
        <v>73.5</v>
      </c>
      <c r="BQ2356">
        <f t="shared" si="1336"/>
        <v>1</v>
      </c>
      <c r="BR2356" s="38">
        <v>44737</v>
      </c>
      <c r="BS2356" s="22" t="s">
        <v>183</v>
      </c>
      <c r="BT2356" s="20" t="str">
        <f t="shared" si="1334"/>
        <v>BILLETFestival_COR22F536</v>
      </c>
      <c r="BV2356">
        <v>1</v>
      </c>
    </row>
    <row r="2357" spans="2:74" x14ac:dyDescent="0.3">
      <c r="B2357" s="20">
        <f t="shared" si="1338"/>
        <v>537</v>
      </c>
      <c r="C2357" s="22" t="str">
        <f t="shared" si="1339"/>
        <v>#537 Billet Festival</v>
      </c>
      <c r="D2357" t="str">
        <f t="shared" si="1337"/>
        <v>COR22F537</v>
      </c>
      <c r="E2357" s="53" t="s">
        <v>238</v>
      </c>
      <c r="F2357" s="20">
        <v>1000</v>
      </c>
      <c r="G2357" s="74" t="s">
        <v>2619</v>
      </c>
      <c r="H2357" s="23" t="s">
        <v>146</v>
      </c>
      <c r="J2357" s="54" t="s">
        <v>1020</v>
      </c>
      <c r="K2357" s="22" t="s">
        <v>173</v>
      </c>
      <c r="L2357" s="54" t="s">
        <v>147</v>
      </c>
      <c r="M2357" s="22">
        <v>1</v>
      </c>
      <c r="N2357" s="54" t="s">
        <v>174</v>
      </c>
      <c r="T2357" s="54" t="s">
        <v>36</v>
      </c>
      <c r="U2357" s="22" t="s">
        <v>227</v>
      </c>
      <c r="AW2357" s="22"/>
      <c r="AX2357" s="20" t="str">
        <f t="shared" si="1341"/>
        <v>ncreator</v>
      </c>
      <c r="AY2357" s="20">
        <f t="shared" si="1341"/>
        <v>10</v>
      </c>
      <c r="AZ2357" s="20" t="str">
        <f t="shared" si="1341"/>
        <v>cotrcrea</v>
      </c>
      <c r="BA2357" s="20">
        <f t="shared" si="1341"/>
        <v>90</v>
      </c>
      <c r="BB2357" s="20" t="str">
        <f t="shared" si="1341"/>
        <v>nminer</v>
      </c>
      <c r="BC2357" s="20">
        <f t="shared" si="1341"/>
        <v>0</v>
      </c>
      <c r="BD2357" s="14"/>
      <c r="BJ2357" t="s">
        <v>239</v>
      </c>
      <c r="BK2357" t="s">
        <v>152</v>
      </c>
      <c r="BN2357" s="36">
        <v>73.5</v>
      </c>
      <c r="BQ2357">
        <f t="shared" si="1336"/>
        <v>1</v>
      </c>
      <c r="BR2357" s="38">
        <v>44737</v>
      </c>
      <c r="BS2357" s="22" t="s">
        <v>183</v>
      </c>
      <c r="BT2357" s="20" t="str">
        <f t="shared" si="1334"/>
        <v>BILLETFestival_COR22F537</v>
      </c>
      <c r="BV2357">
        <v>1</v>
      </c>
    </row>
    <row r="2358" spans="2:74" x14ac:dyDescent="0.3">
      <c r="B2358" s="20">
        <f t="shared" si="1338"/>
        <v>538</v>
      </c>
      <c r="C2358" s="22" t="str">
        <f t="shared" si="1339"/>
        <v>#538 Billet Festival</v>
      </c>
      <c r="D2358" t="str">
        <f t="shared" si="1337"/>
        <v>COR22F538</v>
      </c>
      <c r="E2358" s="53" t="s">
        <v>238</v>
      </c>
      <c r="F2358" s="20">
        <v>1000</v>
      </c>
      <c r="G2358" s="74" t="s">
        <v>2620</v>
      </c>
      <c r="H2358" s="23" t="s">
        <v>146</v>
      </c>
      <c r="J2358" s="54" t="s">
        <v>1020</v>
      </c>
      <c r="K2358" s="22" t="s">
        <v>173</v>
      </c>
      <c r="L2358" s="54" t="s">
        <v>147</v>
      </c>
      <c r="M2358" s="22">
        <v>1</v>
      </c>
      <c r="N2358" s="54" t="s">
        <v>174</v>
      </c>
      <c r="T2358" s="54" t="s">
        <v>36</v>
      </c>
      <c r="U2358" s="22" t="s">
        <v>227</v>
      </c>
      <c r="AW2358" s="22"/>
      <c r="AX2358" s="20" t="str">
        <f t="shared" si="1341"/>
        <v>ncreator</v>
      </c>
      <c r="AY2358" s="20">
        <f t="shared" si="1341"/>
        <v>10</v>
      </c>
      <c r="AZ2358" s="20" t="str">
        <f t="shared" si="1341"/>
        <v>cotrcrea</v>
      </c>
      <c r="BA2358" s="20">
        <f t="shared" si="1341"/>
        <v>90</v>
      </c>
      <c r="BB2358" s="20" t="str">
        <f t="shared" si="1341"/>
        <v>nminer</v>
      </c>
      <c r="BC2358" s="20">
        <f t="shared" si="1341"/>
        <v>0</v>
      </c>
      <c r="BD2358" s="14"/>
      <c r="BJ2358" t="s">
        <v>239</v>
      </c>
      <c r="BK2358" t="s">
        <v>152</v>
      </c>
      <c r="BN2358" s="36">
        <v>73.5</v>
      </c>
      <c r="BQ2358">
        <f t="shared" si="1336"/>
        <v>1</v>
      </c>
      <c r="BR2358" s="38">
        <v>44737</v>
      </c>
      <c r="BS2358" s="22" t="s">
        <v>183</v>
      </c>
      <c r="BT2358" s="20" t="str">
        <f t="shared" si="1334"/>
        <v>BILLETFestival_COR22F538</v>
      </c>
      <c r="BV2358">
        <v>1</v>
      </c>
    </row>
    <row r="2359" spans="2:74" x14ac:dyDescent="0.3">
      <c r="B2359" s="20">
        <f t="shared" si="1338"/>
        <v>539</v>
      </c>
      <c r="C2359" s="22" t="str">
        <f t="shared" si="1339"/>
        <v>#539 Billet Festival</v>
      </c>
      <c r="D2359" t="str">
        <f t="shared" si="1337"/>
        <v>COR22F539</v>
      </c>
      <c r="E2359" s="53" t="s">
        <v>238</v>
      </c>
      <c r="F2359" s="20">
        <v>1000</v>
      </c>
      <c r="G2359" s="74" t="s">
        <v>2621</v>
      </c>
      <c r="H2359" s="23" t="s">
        <v>146</v>
      </c>
      <c r="J2359" s="54" t="s">
        <v>1020</v>
      </c>
      <c r="K2359" s="22" t="s">
        <v>173</v>
      </c>
      <c r="L2359" s="54" t="s">
        <v>147</v>
      </c>
      <c r="M2359" s="22">
        <v>1</v>
      </c>
      <c r="N2359" s="54" t="s">
        <v>174</v>
      </c>
      <c r="T2359" s="54" t="s">
        <v>36</v>
      </c>
      <c r="U2359" s="22" t="s">
        <v>227</v>
      </c>
      <c r="AW2359" s="22"/>
      <c r="AX2359" s="20" t="str">
        <f t="shared" si="1341"/>
        <v>ncreator</v>
      </c>
      <c r="AY2359" s="20">
        <f t="shared" si="1341"/>
        <v>10</v>
      </c>
      <c r="AZ2359" s="20" t="str">
        <f t="shared" si="1341"/>
        <v>cotrcrea</v>
      </c>
      <c r="BA2359" s="20">
        <f t="shared" si="1341"/>
        <v>90</v>
      </c>
      <c r="BB2359" s="20" t="str">
        <f t="shared" si="1341"/>
        <v>nminer</v>
      </c>
      <c r="BC2359" s="20">
        <f t="shared" si="1341"/>
        <v>0</v>
      </c>
      <c r="BD2359" s="14"/>
      <c r="BJ2359" t="s">
        <v>239</v>
      </c>
      <c r="BK2359" t="s">
        <v>152</v>
      </c>
      <c r="BN2359" s="36">
        <v>73.5</v>
      </c>
      <c r="BQ2359">
        <f t="shared" si="1336"/>
        <v>1</v>
      </c>
      <c r="BR2359" s="38">
        <v>44737</v>
      </c>
      <c r="BS2359" s="22" t="s">
        <v>183</v>
      </c>
      <c r="BT2359" s="20" t="str">
        <f t="shared" si="1334"/>
        <v>BILLETFestival_COR22F539</v>
      </c>
      <c r="BV2359">
        <v>1</v>
      </c>
    </row>
    <row r="2360" spans="2:74" x14ac:dyDescent="0.3">
      <c r="B2360" s="20">
        <f t="shared" si="1338"/>
        <v>540</v>
      </c>
      <c r="C2360" s="22" t="str">
        <f t="shared" si="1339"/>
        <v>#540 Billet Festival</v>
      </c>
      <c r="D2360" t="str">
        <f t="shared" si="1337"/>
        <v>COR22F540</v>
      </c>
      <c r="E2360" s="53" t="s">
        <v>238</v>
      </c>
      <c r="F2360" s="20">
        <v>1000</v>
      </c>
      <c r="G2360" s="74" t="s">
        <v>2622</v>
      </c>
      <c r="H2360" s="23" t="s">
        <v>146</v>
      </c>
      <c r="J2360" s="54" t="s">
        <v>1020</v>
      </c>
      <c r="K2360" s="22" t="s">
        <v>173</v>
      </c>
      <c r="L2360" s="54" t="s">
        <v>147</v>
      </c>
      <c r="M2360" s="22">
        <v>1</v>
      </c>
      <c r="N2360" s="54" t="s">
        <v>174</v>
      </c>
      <c r="T2360" s="54" t="s">
        <v>36</v>
      </c>
      <c r="U2360" s="22" t="s">
        <v>227</v>
      </c>
      <c r="AW2360" s="22"/>
      <c r="AX2360" s="20" t="str">
        <f t="shared" si="1341"/>
        <v>ncreator</v>
      </c>
      <c r="AY2360" s="20">
        <f t="shared" si="1341"/>
        <v>10</v>
      </c>
      <c r="AZ2360" s="20" t="str">
        <f t="shared" si="1341"/>
        <v>cotrcrea</v>
      </c>
      <c r="BA2360" s="20">
        <f t="shared" si="1341"/>
        <v>90</v>
      </c>
      <c r="BB2360" s="20" t="str">
        <f t="shared" si="1341"/>
        <v>nminer</v>
      </c>
      <c r="BC2360" s="20">
        <f t="shared" si="1341"/>
        <v>0</v>
      </c>
      <c r="BD2360" s="14"/>
      <c r="BJ2360" t="s">
        <v>239</v>
      </c>
      <c r="BK2360" t="s">
        <v>152</v>
      </c>
      <c r="BN2360" s="36">
        <v>73.5</v>
      </c>
      <c r="BQ2360">
        <f t="shared" si="1336"/>
        <v>1</v>
      </c>
      <c r="BR2360" s="38">
        <v>44737</v>
      </c>
      <c r="BS2360" s="22" t="s">
        <v>183</v>
      </c>
      <c r="BT2360" s="20" t="str">
        <f t="shared" si="1334"/>
        <v>BILLETFestival_COR22F540</v>
      </c>
      <c r="BV2360">
        <v>1</v>
      </c>
    </row>
    <row r="2361" spans="2:74" x14ac:dyDescent="0.3">
      <c r="B2361" s="20">
        <f t="shared" si="1338"/>
        <v>541</v>
      </c>
      <c r="C2361" s="22" t="str">
        <f t="shared" si="1339"/>
        <v>#541 Billet Festival</v>
      </c>
      <c r="D2361" t="str">
        <f t="shared" si="1337"/>
        <v>COR22F541</v>
      </c>
      <c r="E2361" s="53" t="s">
        <v>238</v>
      </c>
      <c r="F2361" s="20">
        <v>1000</v>
      </c>
      <c r="G2361" s="74" t="s">
        <v>2623</v>
      </c>
      <c r="H2361" s="23" t="s">
        <v>146</v>
      </c>
      <c r="J2361" s="54" t="s">
        <v>1020</v>
      </c>
      <c r="K2361" s="22" t="s">
        <v>173</v>
      </c>
      <c r="L2361" s="54" t="s">
        <v>147</v>
      </c>
      <c r="M2361" s="22">
        <v>1</v>
      </c>
      <c r="N2361" s="54" t="s">
        <v>174</v>
      </c>
      <c r="T2361" s="54" t="s">
        <v>36</v>
      </c>
      <c r="U2361" s="22" t="s">
        <v>227</v>
      </c>
      <c r="AW2361" s="22"/>
      <c r="AX2361" s="20" t="str">
        <f t="shared" si="1341"/>
        <v>ncreator</v>
      </c>
      <c r="AY2361" s="20">
        <f t="shared" si="1341"/>
        <v>10</v>
      </c>
      <c r="AZ2361" s="20" t="str">
        <f t="shared" si="1341"/>
        <v>cotrcrea</v>
      </c>
      <c r="BA2361" s="20">
        <f t="shared" si="1341"/>
        <v>90</v>
      </c>
      <c r="BB2361" s="20" t="str">
        <f t="shared" si="1341"/>
        <v>nminer</v>
      </c>
      <c r="BC2361" s="20">
        <f t="shared" si="1341"/>
        <v>0</v>
      </c>
      <c r="BD2361" s="14"/>
      <c r="BJ2361" t="s">
        <v>239</v>
      </c>
      <c r="BK2361" t="s">
        <v>152</v>
      </c>
      <c r="BN2361" s="36">
        <v>73.5</v>
      </c>
      <c r="BQ2361">
        <f t="shared" si="1336"/>
        <v>1</v>
      </c>
      <c r="BR2361" s="38">
        <v>44737</v>
      </c>
      <c r="BS2361" s="22" t="s">
        <v>183</v>
      </c>
      <c r="BT2361" s="20" t="str">
        <f t="shared" si="1334"/>
        <v>BILLETFestival_COR22F541</v>
      </c>
      <c r="BV2361">
        <v>1</v>
      </c>
    </row>
    <row r="2362" spans="2:74" x14ac:dyDescent="0.3">
      <c r="B2362" s="20">
        <f t="shared" si="1338"/>
        <v>542</v>
      </c>
      <c r="C2362" s="22" t="str">
        <f t="shared" si="1339"/>
        <v>#542 Billet Festival</v>
      </c>
      <c r="D2362" t="str">
        <f t="shared" si="1337"/>
        <v>COR22F542</v>
      </c>
      <c r="E2362" s="53" t="s">
        <v>238</v>
      </c>
      <c r="F2362" s="20">
        <v>1000</v>
      </c>
      <c r="G2362" s="74" t="s">
        <v>2624</v>
      </c>
      <c r="H2362" s="23" t="s">
        <v>146</v>
      </c>
      <c r="J2362" s="54" t="s">
        <v>1020</v>
      </c>
      <c r="K2362" s="22" t="s">
        <v>173</v>
      </c>
      <c r="L2362" s="54" t="s">
        <v>147</v>
      </c>
      <c r="M2362" s="22">
        <v>1</v>
      </c>
      <c r="N2362" s="54" t="s">
        <v>174</v>
      </c>
      <c r="T2362" s="54" t="s">
        <v>36</v>
      </c>
      <c r="U2362" s="22" t="s">
        <v>227</v>
      </c>
      <c r="AW2362" s="22"/>
      <c r="AX2362" s="20" t="str">
        <f t="shared" si="1341"/>
        <v>ncreator</v>
      </c>
      <c r="AY2362" s="20">
        <f t="shared" si="1341"/>
        <v>10</v>
      </c>
      <c r="AZ2362" s="20" t="str">
        <f t="shared" si="1341"/>
        <v>cotrcrea</v>
      </c>
      <c r="BA2362" s="20">
        <f t="shared" si="1341"/>
        <v>90</v>
      </c>
      <c r="BB2362" s="20" t="str">
        <f t="shared" si="1341"/>
        <v>nminer</v>
      </c>
      <c r="BC2362" s="20">
        <f t="shared" si="1341"/>
        <v>0</v>
      </c>
      <c r="BD2362" s="14"/>
      <c r="BJ2362" t="s">
        <v>239</v>
      </c>
      <c r="BK2362" t="s">
        <v>152</v>
      </c>
      <c r="BN2362" s="36">
        <v>73.5</v>
      </c>
      <c r="BQ2362">
        <f t="shared" si="1336"/>
        <v>1</v>
      </c>
      <c r="BR2362" s="38">
        <v>44737</v>
      </c>
      <c r="BS2362" s="22" t="s">
        <v>183</v>
      </c>
      <c r="BT2362" s="20" t="str">
        <f t="shared" si="1334"/>
        <v>BILLETFestival_COR22F542</v>
      </c>
      <c r="BV2362">
        <v>1</v>
      </c>
    </row>
    <row r="2363" spans="2:74" x14ac:dyDescent="0.3">
      <c r="B2363" s="20">
        <f t="shared" si="1338"/>
        <v>543</v>
      </c>
      <c r="C2363" s="22" t="str">
        <f t="shared" si="1339"/>
        <v>#543 Billet Festival</v>
      </c>
      <c r="D2363" t="str">
        <f t="shared" si="1337"/>
        <v>COR22F543</v>
      </c>
      <c r="E2363" s="53" t="s">
        <v>238</v>
      </c>
      <c r="F2363" s="20">
        <v>1000</v>
      </c>
      <c r="G2363" s="74" t="s">
        <v>2625</v>
      </c>
      <c r="H2363" s="23" t="s">
        <v>146</v>
      </c>
      <c r="J2363" s="54" t="s">
        <v>1020</v>
      </c>
      <c r="K2363" s="22" t="s">
        <v>173</v>
      </c>
      <c r="L2363" s="54" t="s">
        <v>147</v>
      </c>
      <c r="M2363" s="22">
        <v>1</v>
      </c>
      <c r="N2363" s="54" t="s">
        <v>174</v>
      </c>
      <c r="T2363" s="54" t="s">
        <v>36</v>
      </c>
      <c r="U2363" s="22" t="s">
        <v>227</v>
      </c>
      <c r="AW2363" s="22"/>
      <c r="AX2363" s="20" t="str">
        <f t="shared" si="1341"/>
        <v>ncreator</v>
      </c>
      <c r="AY2363" s="20">
        <f t="shared" si="1341"/>
        <v>10</v>
      </c>
      <c r="AZ2363" s="20" t="str">
        <f t="shared" si="1341"/>
        <v>cotrcrea</v>
      </c>
      <c r="BA2363" s="20">
        <f t="shared" si="1341"/>
        <v>90</v>
      </c>
      <c r="BB2363" s="20" t="str">
        <f t="shared" si="1341"/>
        <v>nminer</v>
      </c>
      <c r="BC2363" s="20">
        <f t="shared" si="1341"/>
        <v>0</v>
      </c>
      <c r="BD2363" s="14"/>
      <c r="BJ2363" t="s">
        <v>239</v>
      </c>
      <c r="BK2363" t="s">
        <v>152</v>
      </c>
      <c r="BN2363" s="36">
        <v>73.5</v>
      </c>
      <c r="BQ2363">
        <f t="shared" si="1336"/>
        <v>1</v>
      </c>
      <c r="BR2363" s="38">
        <v>44737</v>
      </c>
      <c r="BS2363" s="22" t="s">
        <v>183</v>
      </c>
      <c r="BT2363" s="20" t="str">
        <f t="shared" si="1334"/>
        <v>BILLETFestival_COR22F543</v>
      </c>
      <c r="BV2363">
        <v>1</v>
      </c>
    </row>
    <row r="2364" spans="2:74" x14ac:dyDescent="0.3">
      <c r="B2364" s="20">
        <f t="shared" si="1338"/>
        <v>544</v>
      </c>
      <c r="C2364" s="22" t="str">
        <f t="shared" si="1339"/>
        <v>#544 Billet Festival</v>
      </c>
      <c r="D2364" t="str">
        <f t="shared" si="1337"/>
        <v>COR22F544</v>
      </c>
      <c r="E2364" s="53" t="s">
        <v>238</v>
      </c>
      <c r="F2364" s="20">
        <v>1000</v>
      </c>
      <c r="G2364" s="74" t="s">
        <v>2626</v>
      </c>
      <c r="H2364" s="23" t="s">
        <v>146</v>
      </c>
      <c r="J2364" s="54" t="s">
        <v>1020</v>
      </c>
      <c r="K2364" s="22" t="s">
        <v>173</v>
      </c>
      <c r="L2364" s="54" t="s">
        <v>147</v>
      </c>
      <c r="M2364" s="22">
        <v>1</v>
      </c>
      <c r="N2364" s="54" t="s">
        <v>174</v>
      </c>
      <c r="T2364" s="54" t="s">
        <v>36</v>
      </c>
      <c r="U2364" s="22" t="s">
        <v>227</v>
      </c>
      <c r="AW2364" s="22"/>
      <c r="AX2364" s="20" t="str">
        <f t="shared" si="1341"/>
        <v>ncreator</v>
      </c>
      <c r="AY2364" s="20">
        <f t="shared" si="1341"/>
        <v>10</v>
      </c>
      <c r="AZ2364" s="20" t="str">
        <f t="shared" si="1341"/>
        <v>cotrcrea</v>
      </c>
      <c r="BA2364" s="20">
        <f t="shared" si="1341"/>
        <v>90</v>
      </c>
      <c r="BB2364" s="20" t="str">
        <f t="shared" si="1341"/>
        <v>nminer</v>
      </c>
      <c r="BC2364" s="20">
        <f t="shared" si="1341"/>
        <v>0</v>
      </c>
      <c r="BD2364" s="14"/>
      <c r="BJ2364" t="s">
        <v>239</v>
      </c>
      <c r="BK2364" t="s">
        <v>152</v>
      </c>
      <c r="BN2364" s="36">
        <v>73.5</v>
      </c>
      <c r="BQ2364">
        <f t="shared" si="1336"/>
        <v>1</v>
      </c>
      <c r="BR2364" s="38">
        <v>44737</v>
      </c>
      <c r="BS2364" s="22" t="s">
        <v>183</v>
      </c>
      <c r="BT2364" s="20" t="str">
        <f t="shared" si="1334"/>
        <v>BILLETFestival_COR22F544</v>
      </c>
      <c r="BV2364">
        <v>1</v>
      </c>
    </row>
    <row r="2365" spans="2:74" x14ac:dyDescent="0.3">
      <c r="B2365" s="20">
        <f t="shared" si="1338"/>
        <v>545</v>
      </c>
      <c r="C2365" s="22" t="str">
        <f t="shared" si="1339"/>
        <v>#545 Billet Festival</v>
      </c>
      <c r="D2365" t="str">
        <f t="shared" si="1337"/>
        <v>COR22F545</v>
      </c>
      <c r="E2365" s="53" t="s">
        <v>238</v>
      </c>
      <c r="F2365" s="20">
        <v>1000</v>
      </c>
      <c r="G2365" s="74" t="s">
        <v>2627</v>
      </c>
      <c r="H2365" s="23" t="s">
        <v>146</v>
      </c>
      <c r="J2365" s="54" t="s">
        <v>1020</v>
      </c>
      <c r="K2365" s="22" t="s">
        <v>173</v>
      </c>
      <c r="L2365" s="54" t="s">
        <v>147</v>
      </c>
      <c r="M2365" s="22">
        <v>1</v>
      </c>
      <c r="N2365" s="54" t="s">
        <v>174</v>
      </c>
      <c r="T2365" s="54" t="s">
        <v>36</v>
      </c>
      <c r="U2365" s="22" t="s">
        <v>227</v>
      </c>
      <c r="AW2365" s="22"/>
      <c r="AX2365" s="20" t="str">
        <f t="shared" si="1341"/>
        <v>ncreator</v>
      </c>
      <c r="AY2365" s="20">
        <f t="shared" si="1341"/>
        <v>10</v>
      </c>
      <c r="AZ2365" s="20" t="str">
        <f t="shared" si="1341"/>
        <v>cotrcrea</v>
      </c>
      <c r="BA2365" s="20">
        <f t="shared" si="1341"/>
        <v>90</v>
      </c>
      <c r="BB2365" s="20" t="str">
        <f t="shared" si="1341"/>
        <v>nminer</v>
      </c>
      <c r="BC2365" s="20">
        <f t="shared" si="1341"/>
        <v>0</v>
      </c>
      <c r="BD2365" s="14"/>
      <c r="BJ2365" t="s">
        <v>239</v>
      </c>
      <c r="BK2365" t="s">
        <v>152</v>
      </c>
      <c r="BN2365" s="36">
        <v>73.5</v>
      </c>
      <c r="BQ2365">
        <f t="shared" si="1336"/>
        <v>1</v>
      </c>
      <c r="BR2365" s="38">
        <v>44737</v>
      </c>
      <c r="BS2365" s="22" t="s">
        <v>183</v>
      </c>
      <c r="BT2365" s="20" t="str">
        <f t="shared" si="1334"/>
        <v>BILLETFestival_COR22F545</v>
      </c>
      <c r="BV2365">
        <v>1</v>
      </c>
    </row>
    <row r="2366" spans="2:74" x14ac:dyDescent="0.3">
      <c r="B2366" s="20">
        <f t="shared" si="1338"/>
        <v>546</v>
      </c>
      <c r="C2366" s="22" t="str">
        <f t="shared" si="1339"/>
        <v>#546 Billet Festival</v>
      </c>
      <c r="D2366" t="str">
        <f t="shared" si="1337"/>
        <v>COR22F546</v>
      </c>
      <c r="E2366" s="53" t="s">
        <v>238</v>
      </c>
      <c r="F2366" s="20">
        <v>1000</v>
      </c>
      <c r="G2366" s="74" t="s">
        <v>2628</v>
      </c>
      <c r="H2366" s="23" t="s">
        <v>146</v>
      </c>
      <c r="J2366" s="54" t="s">
        <v>1020</v>
      </c>
      <c r="K2366" s="22" t="s">
        <v>173</v>
      </c>
      <c r="L2366" s="54" t="s">
        <v>147</v>
      </c>
      <c r="M2366" s="22">
        <v>1</v>
      </c>
      <c r="N2366" s="54" t="s">
        <v>174</v>
      </c>
      <c r="T2366" s="54" t="s">
        <v>36</v>
      </c>
      <c r="U2366" s="22" t="s">
        <v>227</v>
      </c>
      <c r="AW2366" s="22"/>
      <c r="AX2366" s="20" t="str">
        <f t="shared" si="1341"/>
        <v>ncreator</v>
      </c>
      <c r="AY2366" s="20">
        <f t="shared" si="1341"/>
        <v>10</v>
      </c>
      <c r="AZ2366" s="20" t="str">
        <f t="shared" si="1341"/>
        <v>cotrcrea</v>
      </c>
      <c r="BA2366" s="20">
        <f t="shared" si="1341"/>
        <v>90</v>
      </c>
      <c r="BB2366" s="20" t="str">
        <f t="shared" si="1341"/>
        <v>nminer</v>
      </c>
      <c r="BC2366" s="20">
        <f t="shared" si="1341"/>
        <v>0</v>
      </c>
      <c r="BD2366" s="14"/>
      <c r="BJ2366" t="s">
        <v>239</v>
      </c>
      <c r="BK2366" t="s">
        <v>152</v>
      </c>
      <c r="BN2366" s="36">
        <v>73.5</v>
      </c>
      <c r="BQ2366">
        <f t="shared" si="1336"/>
        <v>1</v>
      </c>
      <c r="BR2366" s="38">
        <v>44737</v>
      </c>
      <c r="BS2366" s="22" t="s">
        <v>183</v>
      </c>
      <c r="BT2366" s="20" t="str">
        <f t="shared" si="1334"/>
        <v>BILLETFestival_COR22F546</v>
      </c>
      <c r="BV2366">
        <v>1</v>
      </c>
    </row>
    <row r="2367" spans="2:74" x14ac:dyDescent="0.3">
      <c r="B2367" s="20">
        <f t="shared" si="1338"/>
        <v>547</v>
      </c>
      <c r="C2367" s="22" t="str">
        <f t="shared" si="1339"/>
        <v>#547 Billet Festival</v>
      </c>
      <c r="D2367" t="str">
        <f t="shared" si="1337"/>
        <v>COR22F547</v>
      </c>
      <c r="E2367" s="53" t="s">
        <v>238</v>
      </c>
      <c r="F2367" s="20">
        <v>1000</v>
      </c>
      <c r="G2367" s="74" t="s">
        <v>2629</v>
      </c>
      <c r="H2367" s="23" t="s">
        <v>146</v>
      </c>
      <c r="J2367" s="54" t="s">
        <v>1020</v>
      </c>
      <c r="K2367" s="22" t="s">
        <v>173</v>
      </c>
      <c r="L2367" s="54" t="s">
        <v>147</v>
      </c>
      <c r="M2367" s="22">
        <v>1</v>
      </c>
      <c r="N2367" s="54" t="s">
        <v>174</v>
      </c>
      <c r="T2367" s="54" t="s">
        <v>36</v>
      </c>
      <c r="U2367" s="22" t="s">
        <v>227</v>
      </c>
      <c r="AW2367" s="22"/>
      <c r="AX2367" s="20" t="str">
        <f t="shared" si="1341"/>
        <v>ncreator</v>
      </c>
      <c r="AY2367" s="20">
        <f t="shared" si="1341"/>
        <v>10</v>
      </c>
      <c r="AZ2367" s="20" t="str">
        <f t="shared" si="1341"/>
        <v>cotrcrea</v>
      </c>
      <c r="BA2367" s="20">
        <f t="shared" si="1341"/>
        <v>90</v>
      </c>
      <c r="BB2367" s="20" t="str">
        <f t="shared" si="1341"/>
        <v>nminer</v>
      </c>
      <c r="BC2367" s="20">
        <f t="shared" si="1341"/>
        <v>0</v>
      </c>
      <c r="BD2367" s="14"/>
      <c r="BJ2367" t="s">
        <v>239</v>
      </c>
      <c r="BK2367" t="s">
        <v>152</v>
      </c>
      <c r="BN2367" s="36">
        <v>73.5</v>
      </c>
      <c r="BQ2367">
        <f t="shared" si="1336"/>
        <v>1</v>
      </c>
      <c r="BR2367" s="38">
        <v>44737</v>
      </c>
      <c r="BS2367" s="22" t="s">
        <v>183</v>
      </c>
      <c r="BT2367" s="20" t="str">
        <f t="shared" si="1334"/>
        <v>BILLETFestival_COR22F547</v>
      </c>
      <c r="BV2367">
        <v>1</v>
      </c>
    </row>
    <row r="2368" spans="2:74" x14ac:dyDescent="0.3">
      <c r="B2368" s="20">
        <f t="shared" si="1338"/>
        <v>548</v>
      </c>
      <c r="C2368" s="22" t="str">
        <f t="shared" si="1339"/>
        <v>#548 Billet Festival</v>
      </c>
      <c r="D2368" t="str">
        <f t="shared" si="1337"/>
        <v>COR22F548</v>
      </c>
      <c r="E2368" s="53" t="s">
        <v>238</v>
      </c>
      <c r="F2368" s="20">
        <v>1000</v>
      </c>
      <c r="G2368" s="74" t="s">
        <v>2630</v>
      </c>
      <c r="H2368" s="23" t="s">
        <v>146</v>
      </c>
      <c r="J2368" s="54" t="s">
        <v>1020</v>
      </c>
      <c r="K2368" s="22" t="s">
        <v>173</v>
      </c>
      <c r="L2368" s="54" t="s">
        <v>147</v>
      </c>
      <c r="M2368" s="22">
        <v>1</v>
      </c>
      <c r="N2368" s="54" t="s">
        <v>174</v>
      </c>
      <c r="T2368" s="54" t="s">
        <v>36</v>
      </c>
      <c r="U2368" s="22" t="s">
        <v>227</v>
      </c>
      <c r="AW2368" s="22"/>
      <c r="AX2368" s="20" t="str">
        <f t="shared" ref="AX2368:BC2383" si="1342">AX2367</f>
        <v>ncreator</v>
      </c>
      <c r="AY2368" s="20">
        <f t="shared" si="1342"/>
        <v>10</v>
      </c>
      <c r="AZ2368" s="20" t="str">
        <f t="shared" si="1342"/>
        <v>cotrcrea</v>
      </c>
      <c r="BA2368" s="20">
        <f t="shared" si="1342"/>
        <v>90</v>
      </c>
      <c r="BB2368" s="20" t="str">
        <f t="shared" si="1342"/>
        <v>nminer</v>
      </c>
      <c r="BC2368" s="20">
        <f t="shared" si="1342"/>
        <v>0</v>
      </c>
      <c r="BD2368" s="14"/>
      <c r="BJ2368" t="s">
        <v>239</v>
      </c>
      <c r="BK2368" t="s">
        <v>152</v>
      </c>
      <c r="BN2368" s="36">
        <v>73.5</v>
      </c>
      <c r="BQ2368">
        <f t="shared" si="1336"/>
        <v>1</v>
      </c>
      <c r="BR2368" s="38">
        <v>44737</v>
      </c>
      <c r="BS2368" s="22" t="s">
        <v>183</v>
      </c>
      <c r="BT2368" s="20" t="str">
        <f t="shared" si="1334"/>
        <v>BILLETFestival_COR22F548</v>
      </c>
      <c r="BV2368">
        <v>1</v>
      </c>
    </row>
    <row r="2369" spans="2:74" x14ac:dyDescent="0.3">
      <c r="B2369" s="20">
        <f t="shared" si="1338"/>
        <v>549</v>
      </c>
      <c r="C2369" s="22" t="str">
        <f t="shared" si="1339"/>
        <v>#549 Billet Festival</v>
      </c>
      <c r="D2369" t="str">
        <f t="shared" si="1337"/>
        <v>COR22F549</v>
      </c>
      <c r="E2369" s="53" t="s">
        <v>238</v>
      </c>
      <c r="F2369" s="20">
        <v>1000</v>
      </c>
      <c r="G2369" s="74" t="s">
        <v>2631</v>
      </c>
      <c r="H2369" s="23" t="s">
        <v>146</v>
      </c>
      <c r="J2369" s="54" t="s">
        <v>1020</v>
      </c>
      <c r="K2369" s="22" t="s">
        <v>173</v>
      </c>
      <c r="L2369" s="54" t="s">
        <v>147</v>
      </c>
      <c r="M2369" s="22">
        <v>1</v>
      </c>
      <c r="N2369" s="54" t="s">
        <v>174</v>
      </c>
      <c r="T2369" s="54" t="s">
        <v>36</v>
      </c>
      <c r="U2369" s="22" t="s">
        <v>227</v>
      </c>
      <c r="AW2369" s="22"/>
      <c r="AX2369" s="20" t="str">
        <f t="shared" si="1342"/>
        <v>ncreator</v>
      </c>
      <c r="AY2369" s="20">
        <f t="shared" si="1342"/>
        <v>10</v>
      </c>
      <c r="AZ2369" s="20" t="str">
        <f t="shared" si="1342"/>
        <v>cotrcrea</v>
      </c>
      <c r="BA2369" s="20">
        <f t="shared" si="1342"/>
        <v>90</v>
      </c>
      <c r="BB2369" s="20" t="str">
        <f t="shared" si="1342"/>
        <v>nminer</v>
      </c>
      <c r="BC2369" s="20">
        <f t="shared" si="1342"/>
        <v>0</v>
      </c>
      <c r="BD2369" s="14"/>
      <c r="BJ2369" t="s">
        <v>239</v>
      </c>
      <c r="BK2369" t="s">
        <v>152</v>
      </c>
      <c r="BN2369" s="36">
        <v>73.5</v>
      </c>
      <c r="BQ2369">
        <f t="shared" si="1336"/>
        <v>1</v>
      </c>
      <c r="BR2369" s="38">
        <v>44737</v>
      </c>
      <c r="BS2369" s="22" t="s">
        <v>183</v>
      </c>
      <c r="BT2369" s="20" t="str">
        <f t="shared" si="1334"/>
        <v>BILLETFestival_COR22F549</v>
      </c>
      <c r="BV2369">
        <v>1</v>
      </c>
    </row>
    <row r="2370" spans="2:74" x14ac:dyDescent="0.3">
      <c r="B2370" s="20">
        <f t="shared" si="1338"/>
        <v>550</v>
      </c>
      <c r="C2370" s="22" t="str">
        <f t="shared" si="1339"/>
        <v>#550 Billet Festival</v>
      </c>
      <c r="D2370" t="str">
        <f t="shared" si="1337"/>
        <v>COR22F550</v>
      </c>
      <c r="E2370" s="53" t="s">
        <v>238</v>
      </c>
      <c r="F2370" s="20">
        <v>1000</v>
      </c>
      <c r="G2370" s="74" t="s">
        <v>2632</v>
      </c>
      <c r="H2370" s="23" t="s">
        <v>146</v>
      </c>
      <c r="J2370" s="54" t="s">
        <v>1020</v>
      </c>
      <c r="K2370" s="22" t="s">
        <v>173</v>
      </c>
      <c r="L2370" s="54" t="s">
        <v>147</v>
      </c>
      <c r="M2370" s="22">
        <v>1</v>
      </c>
      <c r="N2370" s="54" t="s">
        <v>174</v>
      </c>
      <c r="T2370" s="54" t="s">
        <v>36</v>
      </c>
      <c r="U2370" s="22" t="s">
        <v>227</v>
      </c>
      <c r="AW2370" s="22"/>
      <c r="AX2370" s="20" t="str">
        <f t="shared" si="1342"/>
        <v>ncreator</v>
      </c>
      <c r="AY2370" s="20">
        <f t="shared" si="1342"/>
        <v>10</v>
      </c>
      <c r="AZ2370" s="20" t="str">
        <f t="shared" si="1342"/>
        <v>cotrcrea</v>
      </c>
      <c r="BA2370" s="20">
        <f t="shared" si="1342"/>
        <v>90</v>
      </c>
      <c r="BB2370" s="20" t="str">
        <f t="shared" si="1342"/>
        <v>nminer</v>
      </c>
      <c r="BC2370" s="20">
        <f t="shared" si="1342"/>
        <v>0</v>
      </c>
      <c r="BD2370" s="14"/>
      <c r="BJ2370" t="s">
        <v>239</v>
      </c>
      <c r="BK2370" t="s">
        <v>152</v>
      </c>
      <c r="BN2370" s="36">
        <v>73.5</v>
      </c>
      <c r="BQ2370">
        <f t="shared" si="1336"/>
        <v>1</v>
      </c>
      <c r="BR2370" s="38">
        <v>44737</v>
      </c>
      <c r="BS2370" s="22" t="s">
        <v>183</v>
      </c>
      <c r="BT2370" s="20" t="str">
        <f t="shared" si="1334"/>
        <v>BILLETFestival_COR22F550</v>
      </c>
      <c r="BV2370">
        <v>1</v>
      </c>
    </row>
    <row r="2371" spans="2:74" x14ac:dyDescent="0.3">
      <c r="B2371" s="20">
        <f t="shared" si="1338"/>
        <v>551</v>
      </c>
      <c r="C2371" s="22" t="str">
        <f t="shared" si="1339"/>
        <v>#551 Billet Festival</v>
      </c>
      <c r="D2371" t="str">
        <f t="shared" si="1337"/>
        <v>COR22F551</v>
      </c>
      <c r="E2371" s="53" t="s">
        <v>238</v>
      </c>
      <c r="F2371" s="20">
        <v>1000</v>
      </c>
      <c r="G2371" s="74" t="s">
        <v>2633</v>
      </c>
      <c r="H2371" s="23" t="s">
        <v>146</v>
      </c>
      <c r="J2371" s="54" t="s">
        <v>1020</v>
      </c>
      <c r="K2371" s="22" t="s">
        <v>173</v>
      </c>
      <c r="L2371" s="54" t="s">
        <v>147</v>
      </c>
      <c r="M2371" s="22">
        <v>1</v>
      </c>
      <c r="N2371" s="54" t="s">
        <v>174</v>
      </c>
      <c r="T2371" s="54" t="s">
        <v>36</v>
      </c>
      <c r="U2371" s="22" t="s">
        <v>227</v>
      </c>
      <c r="AW2371" s="22"/>
      <c r="AX2371" s="20" t="str">
        <f t="shared" si="1342"/>
        <v>ncreator</v>
      </c>
      <c r="AY2371" s="20">
        <f t="shared" si="1342"/>
        <v>10</v>
      </c>
      <c r="AZ2371" s="20" t="str">
        <f t="shared" si="1342"/>
        <v>cotrcrea</v>
      </c>
      <c r="BA2371" s="20">
        <f t="shared" si="1342"/>
        <v>90</v>
      </c>
      <c r="BB2371" s="20" t="str">
        <f t="shared" si="1342"/>
        <v>nminer</v>
      </c>
      <c r="BC2371" s="20">
        <f t="shared" si="1342"/>
        <v>0</v>
      </c>
      <c r="BD2371" s="14"/>
      <c r="BJ2371" t="s">
        <v>239</v>
      </c>
      <c r="BK2371" t="s">
        <v>152</v>
      </c>
      <c r="BN2371" s="36">
        <v>73.5</v>
      </c>
      <c r="BQ2371">
        <f t="shared" si="1336"/>
        <v>1</v>
      </c>
      <c r="BR2371" s="38">
        <v>44737</v>
      </c>
      <c r="BS2371" s="22" t="s">
        <v>183</v>
      </c>
      <c r="BT2371" s="20" t="str">
        <f t="shared" si="1334"/>
        <v>BILLETFestival_COR22F551</v>
      </c>
      <c r="BV2371">
        <v>1</v>
      </c>
    </row>
    <row r="2372" spans="2:74" x14ac:dyDescent="0.3">
      <c r="B2372" s="20">
        <f t="shared" si="1338"/>
        <v>552</v>
      </c>
      <c r="C2372" s="22" t="str">
        <f t="shared" si="1339"/>
        <v>#552 Billet Festival</v>
      </c>
      <c r="D2372" t="str">
        <f t="shared" si="1337"/>
        <v>COR22F552</v>
      </c>
      <c r="E2372" s="53" t="s">
        <v>238</v>
      </c>
      <c r="F2372" s="20">
        <v>1000</v>
      </c>
      <c r="G2372" s="74" t="s">
        <v>2634</v>
      </c>
      <c r="H2372" s="23" t="s">
        <v>146</v>
      </c>
      <c r="J2372" s="54" t="s">
        <v>1020</v>
      </c>
      <c r="K2372" s="22" t="s">
        <v>173</v>
      </c>
      <c r="L2372" s="54" t="s">
        <v>147</v>
      </c>
      <c r="M2372" s="22">
        <v>1</v>
      </c>
      <c r="N2372" s="54" t="s">
        <v>174</v>
      </c>
      <c r="T2372" s="54" t="s">
        <v>36</v>
      </c>
      <c r="U2372" s="22" t="s">
        <v>227</v>
      </c>
      <c r="AW2372" s="22"/>
      <c r="AX2372" s="20" t="str">
        <f t="shared" si="1342"/>
        <v>ncreator</v>
      </c>
      <c r="AY2372" s="20">
        <f t="shared" si="1342"/>
        <v>10</v>
      </c>
      <c r="AZ2372" s="20" t="str">
        <f t="shared" si="1342"/>
        <v>cotrcrea</v>
      </c>
      <c r="BA2372" s="20">
        <f t="shared" si="1342"/>
        <v>90</v>
      </c>
      <c r="BB2372" s="20" t="str">
        <f t="shared" si="1342"/>
        <v>nminer</v>
      </c>
      <c r="BC2372" s="20">
        <f t="shared" si="1342"/>
        <v>0</v>
      </c>
      <c r="BD2372" s="14"/>
      <c r="BJ2372" t="s">
        <v>239</v>
      </c>
      <c r="BK2372" t="s">
        <v>152</v>
      </c>
      <c r="BN2372" s="36">
        <v>73.5</v>
      </c>
      <c r="BQ2372">
        <f t="shared" si="1336"/>
        <v>1</v>
      </c>
      <c r="BR2372" s="38">
        <v>44737</v>
      </c>
      <c r="BS2372" s="22" t="s">
        <v>183</v>
      </c>
      <c r="BT2372" s="20" t="str">
        <f t="shared" ref="BT2372:BT2435" si="1343">SUBSTITUTE(BJ2372," ","") &amp; "_" &amp; D2372</f>
        <v>BILLETFestival_COR22F552</v>
      </c>
      <c r="BV2372">
        <v>1</v>
      </c>
    </row>
    <row r="2373" spans="2:74" x14ac:dyDescent="0.3">
      <c r="B2373" s="20">
        <f t="shared" si="1338"/>
        <v>553</v>
      </c>
      <c r="C2373" s="22" t="str">
        <f t="shared" si="1339"/>
        <v>#553 Billet Festival</v>
      </c>
      <c r="D2373" t="str">
        <f t="shared" si="1337"/>
        <v>COR22F553</v>
      </c>
      <c r="E2373" s="53" t="s">
        <v>238</v>
      </c>
      <c r="F2373" s="20">
        <v>1000</v>
      </c>
      <c r="G2373" s="74" t="s">
        <v>2635</v>
      </c>
      <c r="H2373" s="23" t="s">
        <v>146</v>
      </c>
      <c r="J2373" s="54" t="s">
        <v>1020</v>
      </c>
      <c r="K2373" s="22" t="s">
        <v>173</v>
      </c>
      <c r="L2373" s="54" t="s">
        <v>147</v>
      </c>
      <c r="M2373" s="22">
        <v>1</v>
      </c>
      <c r="N2373" s="54" t="s">
        <v>174</v>
      </c>
      <c r="T2373" s="54" t="s">
        <v>36</v>
      </c>
      <c r="U2373" s="22" t="s">
        <v>227</v>
      </c>
      <c r="AW2373" s="22"/>
      <c r="AX2373" s="20" t="str">
        <f t="shared" si="1342"/>
        <v>ncreator</v>
      </c>
      <c r="AY2373" s="20">
        <f t="shared" si="1342"/>
        <v>10</v>
      </c>
      <c r="AZ2373" s="20" t="str">
        <f t="shared" si="1342"/>
        <v>cotrcrea</v>
      </c>
      <c r="BA2373" s="20">
        <f t="shared" si="1342"/>
        <v>90</v>
      </c>
      <c r="BB2373" s="20" t="str">
        <f t="shared" si="1342"/>
        <v>nminer</v>
      </c>
      <c r="BC2373" s="20">
        <f t="shared" si="1342"/>
        <v>0</v>
      </c>
      <c r="BD2373" s="14"/>
      <c r="BJ2373" t="s">
        <v>239</v>
      </c>
      <c r="BK2373" t="s">
        <v>152</v>
      </c>
      <c r="BN2373" s="36">
        <v>73.5</v>
      </c>
      <c r="BQ2373">
        <f t="shared" si="1336"/>
        <v>1</v>
      </c>
      <c r="BR2373" s="38">
        <v>44737</v>
      </c>
      <c r="BS2373" s="22" t="s">
        <v>183</v>
      </c>
      <c r="BT2373" s="20" t="str">
        <f t="shared" si="1343"/>
        <v>BILLETFestival_COR22F553</v>
      </c>
      <c r="BV2373">
        <v>1</v>
      </c>
    </row>
    <row r="2374" spans="2:74" x14ac:dyDescent="0.3">
      <c r="B2374" s="20">
        <f t="shared" si="1338"/>
        <v>554</v>
      </c>
      <c r="C2374" s="22" t="str">
        <f t="shared" si="1339"/>
        <v>#554 Billet Festival</v>
      </c>
      <c r="D2374" t="str">
        <f t="shared" si="1337"/>
        <v>COR22F554</v>
      </c>
      <c r="E2374" s="53" t="s">
        <v>238</v>
      </c>
      <c r="F2374" s="20">
        <v>1000</v>
      </c>
      <c r="G2374" s="74" t="s">
        <v>2636</v>
      </c>
      <c r="H2374" s="23" t="s">
        <v>146</v>
      </c>
      <c r="J2374" s="54" t="s">
        <v>1020</v>
      </c>
      <c r="K2374" s="22" t="s">
        <v>173</v>
      </c>
      <c r="L2374" s="54" t="s">
        <v>147</v>
      </c>
      <c r="M2374" s="22">
        <v>1</v>
      </c>
      <c r="N2374" s="54" t="s">
        <v>174</v>
      </c>
      <c r="T2374" s="54" t="s">
        <v>36</v>
      </c>
      <c r="U2374" s="22" t="s">
        <v>227</v>
      </c>
      <c r="AW2374" s="22"/>
      <c r="AX2374" s="20" t="str">
        <f t="shared" si="1342"/>
        <v>ncreator</v>
      </c>
      <c r="AY2374" s="20">
        <f t="shared" si="1342"/>
        <v>10</v>
      </c>
      <c r="AZ2374" s="20" t="str">
        <f t="shared" si="1342"/>
        <v>cotrcrea</v>
      </c>
      <c r="BA2374" s="20">
        <f t="shared" si="1342"/>
        <v>90</v>
      </c>
      <c r="BB2374" s="20" t="str">
        <f t="shared" si="1342"/>
        <v>nminer</v>
      </c>
      <c r="BC2374" s="20">
        <f t="shared" si="1342"/>
        <v>0</v>
      </c>
      <c r="BD2374" s="14"/>
      <c r="BJ2374" t="s">
        <v>239</v>
      </c>
      <c r="BK2374" t="s">
        <v>152</v>
      </c>
      <c r="BN2374" s="36">
        <v>73.5</v>
      </c>
      <c r="BQ2374">
        <f t="shared" si="1336"/>
        <v>1</v>
      </c>
      <c r="BR2374" s="38">
        <v>44737</v>
      </c>
      <c r="BS2374" s="22" t="s">
        <v>183</v>
      </c>
      <c r="BT2374" s="20" t="str">
        <f t="shared" si="1343"/>
        <v>BILLETFestival_COR22F554</v>
      </c>
      <c r="BV2374">
        <v>1</v>
      </c>
    </row>
    <row r="2375" spans="2:74" x14ac:dyDescent="0.3">
      <c r="B2375" s="20">
        <f t="shared" si="1338"/>
        <v>555</v>
      </c>
      <c r="C2375" s="22" t="str">
        <f t="shared" si="1339"/>
        <v>#555 Billet Festival</v>
      </c>
      <c r="D2375" t="str">
        <f t="shared" si="1337"/>
        <v>COR22F555</v>
      </c>
      <c r="E2375" s="53" t="s">
        <v>238</v>
      </c>
      <c r="F2375" s="20">
        <v>1000</v>
      </c>
      <c r="G2375" s="74" t="s">
        <v>2637</v>
      </c>
      <c r="H2375" s="23" t="s">
        <v>146</v>
      </c>
      <c r="J2375" s="54" t="s">
        <v>1020</v>
      </c>
      <c r="K2375" s="22" t="s">
        <v>173</v>
      </c>
      <c r="L2375" s="54" t="s">
        <v>147</v>
      </c>
      <c r="M2375" s="22">
        <v>1</v>
      </c>
      <c r="N2375" s="54" t="s">
        <v>174</v>
      </c>
      <c r="T2375" s="54" t="s">
        <v>36</v>
      </c>
      <c r="U2375" s="22" t="s">
        <v>227</v>
      </c>
      <c r="AW2375" s="22"/>
      <c r="AX2375" s="20" t="str">
        <f t="shared" si="1342"/>
        <v>ncreator</v>
      </c>
      <c r="AY2375" s="20">
        <f t="shared" si="1342"/>
        <v>10</v>
      </c>
      <c r="AZ2375" s="20" t="str">
        <f t="shared" si="1342"/>
        <v>cotrcrea</v>
      </c>
      <c r="BA2375" s="20">
        <f t="shared" si="1342"/>
        <v>90</v>
      </c>
      <c r="BB2375" s="20" t="str">
        <f t="shared" si="1342"/>
        <v>nminer</v>
      </c>
      <c r="BC2375" s="20">
        <f t="shared" si="1342"/>
        <v>0</v>
      </c>
      <c r="BD2375" s="14"/>
      <c r="BJ2375" t="s">
        <v>239</v>
      </c>
      <c r="BK2375" t="s">
        <v>152</v>
      </c>
      <c r="BN2375" s="36">
        <v>73.5</v>
      </c>
      <c r="BQ2375">
        <f t="shared" si="1336"/>
        <v>1</v>
      </c>
      <c r="BR2375" s="38">
        <v>44737</v>
      </c>
      <c r="BS2375" s="22" t="s">
        <v>183</v>
      </c>
      <c r="BT2375" s="20" t="str">
        <f t="shared" si="1343"/>
        <v>BILLETFestival_COR22F555</v>
      </c>
      <c r="BV2375">
        <v>1</v>
      </c>
    </row>
    <row r="2376" spans="2:74" x14ac:dyDescent="0.3">
      <c r="B2376" s="20">
        <f t="shared" si="1338"/>
        <v>556</v>
      </c>
      <c r="C2376" s="22" t="str">
        <f t="shared" si="1339"/>
        <v>#556 Billet Festival</v>
      </c>
      <c r="D2376" t="str">
        <f t="shared" si="1337"/>
        <v>COR22F556</v>
      </c>
      <c r="E2376" s="53" t="s">
        <v>238</v>
      </c>
      <c r="F2376" s="20">
        <v>1000</v>
      </c>
      <c r="G2376" s="74" t="s">
        <v>2638</v>
      </c>
      <c r="H2376" s="23" t="s">
        <v>146</v>
      </c>
      <c r="J2376" s="54" t="s">
        <v>1020</v>
      </c>
      <c r="K2376" s="22" t="s">
        <v>173</v>
      </c>
      <c r="L2376" s="54" t="s">
        <v>147</v>
      </c>
      <c r="M2376" s="22">
        <v>1</v>
      </c>
      <c r="N2376" s="54" t="s">
        <v>174</v>
      </c>
      <c r="T2376" s="54" t="s">
        <v>36</v>
      </c>
      <c r="U2376" s="22" t="s">
        <v>227</v>
      </c>
      <c r="AW2376" s="22"/>
      <c r="AX2376" s="20" t="str">
        <f t="shared" si="1342"/>
        <v>ncreator</v>
      </c>
      <c r="AY2376" s="20">
        <f t="shared" si="1342"/>
        <v>10</v>
      </c>
      <c r="AZ2376" s="20" t="str">
        <f t="shared" si="1342"/>
        <v>cotrcrea</v>
      </c>
      <c r="BA2376" s="20">
        <f t="shared" si="1342"/>
        <v>90</v>
      </c>
      <c r="BB2376" s="20" t="str">
        <f t="shared" si="1342"/>
        <v>nminer</v>
      </c>
      <c r="BC2376" s="20">
        <f t="shared" si="1342"/>
        <v>0</v>
      </c>
      <c r="BD2376" s="14"/>
      <c r="BJ2376" t="s">
        <v>239</v>
      </c>
      <c r="BK2376" t="s">
        <v>152</v>
      </c>
      <c r="BN2376" s="36">
        <v>73.5</v>
      </c>
      <c r="BQ2376">
        <f t="shared" si="1336"/>
        <v>1</v>
      </c>
      <c r="BR2376" s="38">
        <v>44737</v>
      </c>
      <c r="BS2376" s="22" t="s">
        <v>183</v>
      </c>
      <c r="BT2376" s="20" t="str">
        <f t="shared" si="1343"/>
        <v>BILLETFestival_COR22F556</v>
      </c>
      <c r="BV2376">
        <v>1</v>
      </c>
    </row>
    <row r="2377" spans="2:74" x14ac:dyDescent="0.3">
      <c r="B2377" s="20">
        <f t="shared" si="1338"/>
        <v>557</v>
      </c>
      <c r="C2377" s="22" t="str">
        <f t="shared" si="1339"/>
        <v>#557 Billet Festival</v>
      </c>
      <c r="D2377" t="str">
        <f t="shared" si="1337"/>
        <v>COR22F557</v>
      </c>
      <c r="E2377" s="53" t="s">
        <v>238</v>
      </c>
      <c r="F2377" s="20">
        <v>1000</v>
      </c>
      <c r="G2377" s="74" t="s">
        <v>2639</v>
      </c>
      <c r="H2377" s="23" t="s">
        <v>146</v>
      </c>
      <c r="J2377" s="54" t="s">
        <v>1020</v>
      </c>
      <c r="K2377" s="22" t="s">
        <v>173</v>
      </c>
      <c r="L2377" s="54" t="s">
        <v>147</v>
      </c>
      <c r="M2377" s="22">
        <v>1</v>
      </c>
      <c r="N2377" s="54" t="s">
        <v>174</v>
      </c>
      <c r="T2377" s="54" t="s">
        <v>36</v>
      </c>
      <c r="U2377" s="22" t="s">
        <v>227</v>
      </c>
      <c r="AW2377" s="22"/>
      <c r="AX2377" s="20" t="str">
        <f t="shared" si="1342"/>
        <v>ncreator</v>
      </c>
      <c r="AY2377" s="20">
        <f t="shared" si="1342"/>
        <v>10</v>
      </c>
      <c r="AZ2377" s="20" t="str">
        <f t="shared" si="1342"/>
        <v>cotrcrea</v>
      </c>
      <c r="BA2377" s="20">
        <f t="shared" si="1342"/>
        <v>90</v>
      </c>
      <c r="BB2377" s="20" t="str">
        <f t="shared" si="1342"/>
        <v>nminer</v>
      </c>
      <c r="BC2377" s="20">
        <f t="shared" si="1342"/>
        <v>0</v>
      </c>
      <c r="BD2377" s="14"/>
      <c r="BJ2377" t="s">
        <v>239</v>
      </c>
      <c r="BK2377" t="s">
        <v>152</v>
      </c>
      <c r="BN2377" s="36">
        <v>73.5</v>
      </c>
      <c r="BQ2377">
        <f t="shared" si="1336"/>
        <v>1</v>
      </c>
      <c r="BR2377" s="38">
        <v>44737</v>
      </c>
      <c r="BS2377" s="22" t="s">
        <v>183</v>
      </c>
      <c r="BT2377" s="20" t="str">
        <f t="shared" si="1343"/>
        <v>BILLETFestival_COR22F557</v>
      </c>
      <c r="BV2377">
        <v>1</v>
      </c>
    </row>
    <row r="2378" spans="2:74" x14ac:dyDescent="0.3">
      <c r="B2378" s="20">
        <f t="shared" si="1338"/>
        <v>558</v>
      </c>
      <c r="C2378" s="22" t="str">
        <f t="shared" si="1339"/>
        <v>#558 Billet Festival</v>
      </c>
      <c r="D2378" t="str">
        <f t="shared" si="1337"/>
        <v>COR22F558</v>
      </c>
      <c r="E2378" s="53" t="s">
        <v>238</v>
      </c>
      <c r="F2378" s="20">
        <v>1000</v>
      </c>
      <c r="G2378" s="74" t="s">
        <v>2640</v>
      </c>
      <c r="H2378" s="23" t="s">
        <v>146</v>
      </c>
      <c r="J2378" s="54" t="s">
        <v>1020</v>
      </c>
      <c r="K2378" s="22" t="s">
        <v>173</v>
      </c>
      <c r="L2378" s="54" t="s">
        <v>147</v>
      </c>
      <c r="M2378" s="22">
        <v>1</v>
      </c>
      <c r="N2378" s="54" t="s">
        <v>174</v>
      </c>
      <c r="T2378" s="54" t="s">
        <v>36</v>
      </c>
      <c r="U2378" s="22" t="s">
        <v>227</v>
      </c>
      <c r="AW2378" s="22"/>
      <c r="AX2378" s="20" t="str">
        <f t="shared" si="1342"/>
        <v>ncreator</v>
      </c>
      <c r="AY2378" s="20">
        <f t="shared" si="1342"/>
        <v>10</v>
      </c>
      <c r="AZ2378" s="20" t="str">
        <f t="shared" si="1342"/>
        <v>cotrcrea</v>
      </c>
      <c r="BA2378" s="20">
        <f t="shared" si="1342"/>
        <v>90</v>
      </c>
      <c r="BB2378" s="20" t="str">
        <f t="shared" si="1342"/>
        <v>nminer</v>
      </c>
      <c r="BC2378" s="20">
        <f t="shared" si="1342"/>
        <v>0</v>
      </c>
      <c r="BD2378" s="14"/>
      <c r="BJ2378" t="s">
        <v>239</v>
      </c>
      <c r="BK2378" t="s">
        <v>152</v>
      </c>
      <c r="BN2378" s="36">
        <v>73.5</v>
      </c>
      <c r="BQ2378">
        <f t="shared" si="1336"/>
        <v>1</v>
      </c>
      <c r="BR2378" s="38">
        <v>44737</v>
      </c>
      <c r="BS2378" s="22" t="s">
        <v>183</v>
      </c>
      <c r="BT2378" s="20" t="str">
        <f t="shared" si="1343"/>
        <v>BILLETFestival_COR22F558</v>
      </c>
      <c r="BV2378">
        <v>1</v>
      </c>
    </row>
    <row r="2379" spans="2:74" x14ac:dyDescent="0.3">
      <c r="B2379" s="20">
        <f t="shared" si="1338"/>
        <v>559</v>
      </c>
      <c r="C2379" s="22" t="str">
        <f t="shared" si="1339"/>
        <v>#559 Billet Festival</v>
      </c>
      <c r="D2379" t="str">
        <f t="shared" si="1337"/>
        <v>COR22F559</v>
      </c>
      <c r="E2379" s="53" t="s">
        <v>238</v>
      </c>
      <c r="F2379" s="20">
        <v>1000</v>
      </c>
      <c r="G2379" s="74" t="s">
        <v>2641</v>
      </c>
      <c r="H2379" s="23" t="s">
        <v>146</v>
      </c>
      <c r="J2379" s="54" t="s">
        <v>1020</v>
      </c>
      <c r="K2379" s="22" t="s">
        <v>173</v>
      </c>
      <c r="L2379" s="54" t="s">
        <v>147</v>
      </c>
      <c r="M2379" s="22">
        <v>1</v>
      </c>
      <c r="N2379" s="54" t="s">
        <v>174</v>
      </c>
      <c r="T2379" s="54" t="s">
        <v>36</v>
      </c>
      <c r="U2379" s="22" t="s">
        <v>227</v>
      </c>
      <c r="AW2379" s="22"/>
      <c r="AX2379" s="20" t="str">
        <f t="shared" si="1342"/>
        <v>ncreator</v>
      </c>
      <c r="AY2379" s="20">
        <f t="shared" si="1342"/>
        <v>10</v>
      </c>
      <c r="AZ2379" s="20" t="str">
        <f t="shared" si="1342"/>
        <v>cotrcrea</v>
      </c>
      <c r="BA2379" s="20">
        <f t="shared" si="1342"/>
        <v>90</v>
      </c>
      <c r="BB2379" s="20" t="str">
        <f t="shared" si="1342"/>
        <v>nminer</v>
      </c>
      <c r="BC2379" s="20">
        <f t="shared" si="1342"/>
        <v>0</v>
      </c>
      <c r="BD2379" s="14"/>
      <c r="BJ2379" t="s">
        <v>239</v>
      </c>
      <c r="BK2379" t="s">
        <v>152</v>
      </c>
      <c r="BN2379" s="36">
        <v>73.5</v>
      </c>
      <c r="BQ2379">
        <f t="shared" si="1336"/>
        <v>1</v>
      </c>
      <c r="BR2379" s="38">
        <v>44737</v>
      </c>
      <c r="BS2379" s="22" t="s">
        <v>183</v>
      </c>
      <c r="BT2379" s="20" t="str">
        <f t="shared" si="1343"/>
        <v>BILLETFestival_COR22F559</v>
      </c>
      <c r="BV2379">
        <v>1</v>
      </c>
    </row>
    <row r="2380" spans="2:74" x14ac:dyDescent="0.3">
      <c r="B2380" s="20">
        <f t="shared" si="1338"/>
        <v>560</v>
      </c>
      <c r="C2380" s="22" t="str">
        <f t="shared" si="1339"/>
        <v>#560 Billet Festival</v>
      </c>
      <c r="D2380" t="str">
        <f t="shared" si="1337"/>
        <v>COR22F560</v>
      </c>
      <c r="E2380" s="53" t="s">
        <v>238</v>
      </c>
      <c r="F2380" s="20">
        <v>1000</v>
      </c>
      <c r="G2380" s="74" t="s">
        <v>2642</v>
      </c>
      <c r="H2380" s="23" t="s">
        <v>146</v>
      </c>
      <c r="J2380" s="54" t="s">
        <v>1020</v>
      </c>
      <c r="K2380" s="22" t="s">
        <v>173</v>
      </c>
      <c r="L2380" s="54" t="s">
        <v>147</v>
      </c>
      <c r="M2380" s="22">
        <v>1</v>
      </c>
      <c r="N2380" s="54" t="s">
        <v>174</v>
      </c>
      <c r="T2380" s="54" t="s">
        <v>36</v>
      </c>
      <c r="U2380" s="22" t="s">
        <v>227</v>
      </c>
      <c r="AW2380" s="22"/>
      <c r="AX2380" s="20" t="str">
        <f t="shared" si="1342"/>
        <v>ncreator</v>
      </c>
      <c r="AY2380" s="20">
        <f t="shared" si="1342"/>
        <v>10</v>
      </c>
      <c r="AZ2380" s="20" t="str">
        <f t="shared" si="1342"/>
        <v>cotrcrea</v>
      </c>
      <c r="BA2380" s="20">
        <f t="shared" si="1342"/>
        <v>90</v>
      </c>
      <c r="BB2380" s="20" t="str">
        <f t="shared" si="1342"/>
        <v>nminer</v>
      </c>
      <c r="BC2380" s="20">
        <f t="shared" si="1342"/>
        <v>0</v>
      </c>
      <c r="BD2380" s="14"/>
      <c r="BJ2380" t="s">
        <v>239</v>
      </c>
      <c r="BK2380" t="s">
        <v>152</v>
      </c>
      <c r="BN2380" s="36">
        <v>73.5</v>
      </c>
      <c r="BQ2380">
        <f t="shared" si="1336"/>
        <v>1</v>
      </c>
      <c r="BR2380" s="38">
        <v>44737</v>
      </c>
      <c r="BS2380" s="22" t="s">
        <v>183</v>
      </c>
      <c r="BT2380" s="20" t="str">
        <f t="shared" si="1343"/>
        <v>BILLETFestival_COR22F560</v>
      </c>
      <c r="BV2380">
        <v>1</v>
      </c>
    </row>
    <row r="2381" spans="2:74" x14ac:dyDescent="0.3">
      <c r="B2381" s="20">
        <f t="shared" si="1338"/>
        <v>561</v>
      </c>
      <c r="C2381" s="22" t="str">
        <f t="shared" si="1339"/>
        <v>#561 Billet Festival</v>
      </c>
      <c r="D2381" t="str">
        <f t="shared" si="1337"/>
        <v>COR22F561</v>
      </c>
      <c r="E2381" s="53" t="s">
        <v>238</v>
      </c>
      <c r="F2381" s="20">
        <v>1000</v>
      </c>
      <c r="G2381" s="74" t="s">
        <v>2643</v>
      </c>
      <c r="H2381" s="23" t="s">
        <v>146</v>
      </c>
      <c r="J2381" s="54" t="s">
        <v>1020</v>
      </c>
      <c r="K2381" s="22" t="s">
        <v>173</v>
      </c>
      <c r="L2381" s="54" t="s">
        <v>147</v>
      </c>
      <c r="M2381" s="22">
        <v>1</v>
      </c>
      <c r="N2381" s="54" t="s">
        <v>174</v>
      </c>
      <c r="T2381" s="54" t="s">
        <v>36</v>
      </c>
      <c r="U2381" s="22" t="s">
        <v>227</v>
      </c>
      <c r="AW2381" s="22"/>
      <c r="AX2381" s="20" t="str">
        <f t="shared" si="1342"/>
        <v>ncreator</v>
      </c>
      <c r="AY2381" s="20">
        <f t="shared" si="1342"/>
        <v>10</v>
      </c>
      <c r="AZ2381" s="20" t="str">
        <f t="shared" si="1342"/>
        <v>cotrcrea</v>
      </c>
      <c r="BA2381" s="20">
        <f t="shared" si="1342"/>
        <v>90</v>
      </c>
      <c r="BB2381" s="20" t="str">
        <f t="shared" si="1342"/>
        <v>nminer</v>
      </c>
      <c r="BC2381" s="20">
        <f t="shared" si="1342"/>
        <v>0</v>
      </c>
      <c r="BD2381" s="14"/>
      <c r="BJ2381" t="s">
        <v>239</v>
      </c>
      <c r="BK2381" t="s">
        <v>152</v>
      </c>
      <c r="BN2381" s="36">
        <v>73.5</v>
      </c>
      <c r="BQ2381">
        <f t="shared" si="1336"/>
        <v>1</v>
      </c>
      <c r="BR2381" s="38">
        <v>44737</v>
      </c>
      <c r="BS2381" s="22" t="s">
        <v>183</v>
      </c>
      <c r="BT2381" s="20" t="str">
        <f t="shared" si="1343"/>
        <v>BILLETFestival_COR22F561</v>
      </c>
      <c r="BV2381">
        <v>1</v>
      </c>
    </row>
    <row r="2382" spans="2:74" x14ac:dyDescent="0.3">
      <c r="B2382" s="20">
        <f t="shared" si="1338"/>
        <v>562</v>
      </c>
      <c r="C2382" s="22" t="str">
        <f t="shared" si="1339"/>
        <v>#562 Billet Festival</v>
      </c>
      <c r="D2382" t="str">
        <f t="shared" si="1337"/>
        <v>COR22F562</v>
      </c>
      <c r="E2382" s="53" t="s">
        <v>238</v>
      </c>
      <c r="F2382" s="20">
        <v>1000</v>
      </c>
      <c r="G2382" s="74" t="s">
        <v>2644</v>
      </c>
      <c r="H2382" s="23" t="s">
        <v>146</v>
      </c>
      <c r="J2382" s="54" t="s">
        <v>1020</v>
      </c>
      <c r="K2382" s="22" t="s">
        <v>173</v>
      </c>
      <c r="L2382" s="54" t="s">
        <v>147</v>
      </c>
      <c r="M2382" s="22">
        <v>1</v>
      </c>
      <c r="N2382" s="54" t="s">
        <v>174</v>
      </c>
      <c r="T2382" s="54" t="s">
        <v>36</v>
      </c>
      <c r="U2382" s="22" t="s">
        <v>227</v>
      </c>
      <c r="AW2382" s="22"/>
      <c r="AX2382" s="20" t="str">
        <f t="shared" si="1342"/>
        <v>ncreator</v>
      </c>
      <c r="AY2382" s="20">
        <f t="shared" si="1342"/>
        <v>10</v>
      </c>
      <c r="AZ2382" s="20" t="str">
        <f t="shared" si="1342"/>
        <v>cotrcrea</v>
      </c>
      <c r="BA2382" s="20">
        <f t="shared" si="1342"/>
        <v>90</v>
      </c>
      <c r="BB2382" s="20" t="str">
        <f t="shared" si="1342"/>
        <v>nminer</v>
      </c>
      <c r="BC2382" s="20">
        <f t="shared" si="1342"/>
        <v>0</v>
      </c>
      <c r="BD2382" s="14"/>
      <c r="BJ2382" t="s">
        <v>239</v>
      </c>
      <c r="BK2382" t="s">
        <v>152</v>
      </c>
      <c r="BN2382" s="36">
        <v>73.5</v>
      </c>
      <c r="BQ2382">
        <f t="shared" si="1336"/>
        <v>1</v>
      </c>
      <c r="BR2382" s="38">
        <v>44737</v>
      </c>
      <c r="BS2382" s="22" t="s">
        <v>183</v>
      </c>
      <c r="BT2382" s="20" t="str">
        <f t="shared" si="1343"/>
        <v>BILLETFestival_COR22F562</v>
      </c>
      <c r="BV2382">
        <v>1</v>
      </c>
    </row>
    <row r="2383" spans="2:74" x14ac:dyDescent="0.3">
      <c r="B2383" s="20">
        <f t="shared" si="1338"/>
        <v>563</v>
      </c>
      <c r="C2383" s="22" t="str">
        <f t="shared" si="1339"/>
        <v>#563 Billet Festival</v>
      </c>
      <c r="D2383" t="str">
        <f t="shared" si="1337"/>
        <v>COR22F563</v>
      </c>
      <c r="E2383" s="53" t="s">
        <v>238</v>
      </c>
      <c r="F2383" s="20">
        <v>1000</v>
      </c>
      <c r="G2383" s="74" t="s">
        <v>2645</v>
      </c>
      <c r="H2383" s="23" t="s">
        <v>146</v>
      </c>
      <c r="J2383" s="54" t="s">
        <v>1020</v>
      </c>
      <c r="K2383" s="22" t="s">
        <v>173</v>
      </c>
      <c r="L2383" s="54" t="s">
        <v>147</v>
      </c>
      <c r="M2383" s="22">
        <v>1</v>
      </c>
      <c r="N2383" s="54" t="s">
        <v>174</v>
      </c>
      <c r="T2383" s="54" t="s">
        <v>36</v>
      </c>
      <c r="U2383" s="22" t="s">
        <v>227</v>
      </c>
      <c r="AW2383" s="22"/>
      <c r="AX2383" s="20" t="str">
        <f t="shared" si="1342"/>
        <v>ncreator</v>
      </c>
      <c r="AY2383" s="20">
        <f t="shared" si="1342"/>
        <v>10</v>
      </c>
      <c r="AZ2383" s="20" t="str">
        <f t="shared" si="1342"/>
        <v>cotrcrea</v>
      </c>
      <c r="BA2383" s="20">
        <f t="shared" si="1342"/>
        <v>90</v>
      </c>
      <c r="BB2383" s="20" t="str">
        <f t="shared" si="1342"/>
        <v>nminer</v>
      </c>
      <c r="BC2383" s="20">
        <f t="shared" si="1342"/>
        <v>0</v>
      </c>
      <c r="BD2383" s="14"/>
      <c r="BJ2383" t="s">
        <v>239</v>
      </c>
      <c r="BK2383" t="s">
        <v>152</v>
      </c>
      <c r="BN2383" s="36">
        <v>73.5</v>
      </c>
      <c r="BQ2383">
        <f t="shared" si="1336"/>
        <v>1</v>
      </c>
      <c r="BR2383" s="38">
        <v>44737</v>
      </c>
      <c r="BS2383" s="22" t="s">
        <v>183</v>
      </c>
      <c r="BT2383" s="20" t="str">
        <f t="shared" si="1343"/>
        <v>BILLETFestival_COR22F563</v>
      </c>
      <c r="BV2383">
        <v>1</v>
      </c>
    </row>
    <row r="2384" spans="2:74" x14ac:dyDescent="0.3">
      <c r="B2384" s="20">
        <f t="shared" si="1338"/>
        <v>564</v>
      </c>
      <c r="C2384" s="22" t="str">
        <f t="shared" si="1339"/>
        <v>#564 Billet Festival</v>
      </c>
      <c r="D2384" t="str">
        <f t="shared" si="1337"/>
        <v>COR22F564</v>
      </c>
      <c r="E2384" s="53" t="s">
        <v>238</v>
      </c>
      <c r="F2384" s="20">
        <v>1000</v>
      </c>
      <c r="G2384" s="74" t="s">
        <v>2646</v>
      </c>
      <c r="H2384" s="23" t="s">
        <v>146</v>
      </c>
      <c r="J2384" s="54" t="s">
        <v>1020</v>
      </c>
      <c r="K2384" s="22" t="s">
        <v>173</v>
      </c>
      <c r="L2384" s="54" t="s">
        <v>147</v>
      </c>
      <c r="M2384" s="22">
        <v>1</v>
      </c>
      <c r="N2384" s="54" t="s">
        <v>174</v>
      </c>
      <c r="T2384" s="54" t="s">
        <v>36</v>
      </c>
      <c r="U2384" s="22" t="s">
        <v>227</v>
      </c>
      <c r="AW2384" s="22"/>
      <c r="AX2384" s="20" t="str">
        <f t="shared" ref="AX2384:BC2399" si="1344">AX2383</f>
        <v>ncreator</v>
      </c>
      <c r="AY2384" s="20">
        <f t="shared" si="1344"/>
        <v>10</v>
      </c>
      <c r="AZ2384" s="20" t="str">
        <f t="shared" si="1344"/>
        <v>cotrcrea</v>
      </c>
      <c r="BA2384" s="20">
        <f t="shared" si="1344"/>
        <v>90</v>
      </c>
      <c r="BB2384" s="20" t="str">
        <f t="shared" si="1344"/>
        <v>nminer</v>
      </c>
      <c r="BC2384" s="20">
        <f t="shared" si="1344"/>
        <v>0</v>
      </c>
      <c r="BD2384" s="14"/>
      <c r="BJ2384" t="s">
        <v>239</v>
      </c>
      <c r="BK2384" t="s">
        <v>152</v>
      </c>
      <c r="BN2384" s="36">
        <v>73.5</v>
      </c>
      <c r="BQ2384">
        <f t="shared" si="1336"/>
        <v>1</v>
      </c>
      <c r="BR2384" s="38">
        <v>44737</v>
      </c>
      <c r="BS2384" s="22" t="s">
        <v>183</v>
      </c>
      <c r="BT2384" s="20" t="str">
        <f t="shared" si="1343"/>
        <v>BILLETFestival_COR22F564</v>
      </c>
      <c r="BV2384">
        <v>1</v>
      </c>
    </row>
    <row r="2385" spans="2:74" x14ac:dyDescent="0.3">
      <c r="B2385" s="20">
        <f t="shared" si="1338"/>
        <v>565</v>
      </c>
      <c r="C2385" s="22" t="str">
        <f t="shared" si="1339"/>
        <v>#565 Billet Festival</v>
      </c>
      <c r="D2385" t="str">
        <f t="shared" si="1337"/>
        <v>COR22F565</v>
      </c>
      <c r="E2385" s="53" t="s">
        <v>238</v>
      </c>
      <c r="F2385" s="20">
        <v>1000</v>
      </c>
      <c r="G2385" s="74" t="s">
        <v>2647</v>
      </c>
      <c r="H2385" s="23" t="s">
        <v>146</v>
      </c>
      <c r="J2385" s="54" t="s">
        <v>1020</v>
      </c>
      <c r="K2385" s="22" t="s">
        <v>173</v>
      </c>
      <c r="L2385" s="54" t="s">
        <v>147</v>
      </c>
      <c r="M2385" s="22">
        <v>1</v>
      </c>
      <c r="N2385" s="54" t="s">
        <v>174</v>
      </c>
      <c r="T2385" s="54" t="s">
        <v>36</v>
      </c>
      <c r="U2385" s="22" t="s">
        <v>227</v>
      </c>
      <c r="AW2385" s="22"/>
      <c r="AX2385" s="20" t="str">
        <f t="shared" si="1344"/>
        <v>ncreator</v>
      </c>
      <c r="AY2385" s="20">
        <f t="shared" si="1344"/>
        <v>10</v>
      </c>
      <c r="AZ2385" s="20" t="str">
        <f t="shared" si="1344"/>
        <v>cotrcrea</v>
      </c>
      <c r="BA2385" s="20">
        <f t="shared" si="1344"/>
        <v>90</v>
      </c>
      <c r="BB2385" s="20" t="str">
        <f t="shared" si="1344"/>
        <v>nminer</v>
      </c>
      <c r="BC2385" s="20">
        <f t="shared" si="1344"/>
        <v>0</v>
      </c>
      <c r="BD2385" s="14"/>
      <c r="BJ2385" t="s">
        <v>239</v>
      </c>
      <c r="BK2385" t="s">
        <v>152</v>
      </c>
      <c r="BN2385" s="36">
        <v>73.5</v>
      </c>
      <c r="BQ2385">
        <f t="shared" si="1336"/>
        <v>1</v>
      </c>
      <c r="BR2385" s="38">
        <v>44737</v>
      </c>
      <c r="BS2385" s="22" t="s">
        <v>183</v>
      </c>
      <c r="BT2385" s="20" t="str">
        <f t="shared" si="1343"/>
        <v>BILLETFestival_COR22F565</v>
      </c>
      <c r="BV2385">
        <v>1</v>
      </c>
    </row>
    <row r="2386" spans="2:74" x14ac:dyDescent="0.3">
      <c r="B2386" s="20">
        <f t="shared" si="1338"/>
        <v>566</v>
      </c>
      <c r="C2386" s="22" t="str">
        <f t="shared" si="1339"/>
        <v>#566 Billet Festival</v>
      </c>
      <c r="D2386" t="str">
        <f t="shared" si="1337"/>
        <v>COR22F566</v>
      </c>
      <c r="E2386" s="53" t="s">
        <v>238</v>
      </c>
      <c r="F2386" s="20">
        <v>1000</v>
      </c>
      <c r="G2386" s="74" t="s">
        <v>2648</v>
      </c>
      <c r="H2386" s="23" t="s">
        <v>146</v>
      </c>
      <c r="J2386" s="54" t="s">
        <v>1020</v>
      </c>
      <c r="K2386" s="22" t="s">
        <v>173</v>
      </c>
      <c r="L2386" s="54" t="s">
        <v>147</v>
      </c>
      <c r="M2386" s="22">
        <v>1</v>
      </c>
      <c r="N2386" s="54" t="s">
        <v>174</v>
      </c>
      <c r="T2386" s="54" t="s">
        <v>36</v>
      </c>
      <c r="U2386" s="22" t="s">
        <v>227</v>
      </c>
      <c r="AW2386" s="22"/>
      <c r="AX2386" s="20" t="str">
        <f t="shared" si="1344"/>
        <v>ncreator</v>
      </c>
      <c r="AY2386" s="20">
        <f t="shared" si="1344"/>
        <v>10</v>
      </c>
      <c r="AZ2386" s="20" t="str">
        <f t="shared" si="1344"/>
        <v>cotrcrea</v>
      </c>
      <c r="BA2386" s="20">
        <f t="shared" si="1344"/>
        <v>90</v>
      </c>
      <c r="BB2386" s="20" t="str">
        <f t="shared" si="1344"/>
        <v>nminer</v>
      </c>
      <c r="BC2386" s="20">
        <f t="shared" si="1344"/>
        <v>0</v>
      </c>
      <c r="BD2386" s="14"/>
      <c r="BJ2386" t="s">
        <v>239</v>
      </c>
      <c r="BK2386" t="s">
        <v>152</v>
      </c>
      <c r="BN2386" s="36">
        <v>73.5</v>
      </c>
      <c r="BQ2386">
        <f t="shared" si="1336"/>
        <v>1</v>
      </c>
      <c r="BR2386" s="38">
        <v>44737</v>
      </c>
      <c r="BS2386" s="22" t="s">
        <v>183</v>
      </c>
      <c r="BT2386" s="20" t="str">
        <f t="shared" si="1343"/>
        <v>BILLETFestival_COR22F566</v>
      </c>
      <c r="BV2386">
        <v>1</v>
      </c>
    </row>
    <row r="2387" spans="2:74" x14ac:dyDescent="0.3">
      <c r="B2387" s="20">
        <f t="shared" si="1338"/>
        <v>567</v>
      </c>
      <c r="C2387" s="22" t="str">
        <f t="shared" si="1339"/>
        <v>#567 Billet Festival</v>
      </c>
      <c r="D2387" t="str">
        <f t="shared" si="1337"/>
        <v>COR22F567</v>
      </c>
      <c r="E2387" s="53" t="s">
        <v>238</v>
      </c>
      <c r="F2387" s="20">
        <v>1000</v>
      </c>
      <c r="G2387" s="74" t="s">
        <v>2649</v>
      </c>
      <c r="H2387" s="23" t="s">
        <v>146</v>
      </c>
      <c r="J2387" s="54" t="s">
        <v>1020</v>
      </c>
      <c r="K2387" s="22" t="s">
        <v>173</v>
      </c>
      <c r="L2387" s="54" t="s">
        <v>147</v>
      </c>
      <c r="M2387" s="22">
        <v>1</v>
      </c>
      <c r="N2387" s="54" t="s">
        <v>174</v>
      </c>
      <c r="T2387" s="54" t="s">
        <v>36</v>
      </c>
      <c r="U2387" s="22" t="s">
        <v>227</v>
      </c>
      <c r="AW2387" s="22"/>
      <c r="AX2387" s="20" t="str">
        <f t="shared" si="1344"/>
        <v>ncreator</v>
      </c>
      <c r="AY2387" s="20">
        <f t="shared" si="1344"/>
        <v>10</v>
      </c>
      <c r="AZ2387" s="20" t="str">
        <f t="shared" si="1344"/>
        <v>cotrcrea</v>
      </c>
      <c r="BA2387" s="20">
        <f t="shared" si="1344"/>
        <v>90</v>
      </c>
      <c r="BB2387" s="20" t="str">
        <f t="shared" si="1344"/>
        <v>nminer</v>
      </c>
      <c r="BC2387" s="20">
        <f t="shared" si="1344"/>
        <v>0</v>
      </c>
      <c r="BD2387" s="14"/>
      <c r="BJ2387" t="s">
        <v>239</v>
      </c>
      <c r="BK2387" t="s">
        <v>152</v>
      </c>
      <c r="BN2387" s="36">
        <v>73.5</v>
      </c>
      <c r="BQ2387">
        <f t="shared" si="1336"/>
        <v>1</v>
      </c>
      <c r="BR2387" s="38">
        <v>44737</v>
      </c>
      <c r="BS2387" s="22" t="s">
        <v>183</v>
      </c>
      <c r="BT2387" s="20" t="str">
        <f t="shared" si="1343"/>
        <v>BILLETFestival_COR22F567</v>
      </c>
      <c r="BV2387">
        <v>1</v>
      </c>
    </row>
    <row r="2388" spans="2:74" x14ac:dyDescent="0.3">
      <c r="B2388" s="20">
        <f t="shared" si="1338"/>
        <v>568</v>
      </c>
      <c r="C2388" s="22" t="str">
        <f t="shared" si="1339"/>
        <v>#568 Billet Festival</v>
      </c>
      <c r="D2388" t="str">
        <f t="shared" si="1337"/>
        <v>COR22F568</v>
      </c>
      <c r="E2388" s="53" t="s">
        <v>238</v>
      </c>
      <c r="F2388" s="20">
        <v>1000</v>
      </c>
      <c r="G2388" s="74" t="s">
        <v>2650</v>
      </c>
      <c r="H2388" s="23" t="s">
        <v>146</v>
      </c>
      <c r="J2388" s="54" t="s">
        <v>1020</v>
      </c>
      <c r="K2388" s="22" t="s">
        <v>173</v>
      </c>
      <c r="L2388" s="54" t="s">
        <v>147</v>
      </c>
      <c r="M2388" s="22">
        <v>1</v>
      </c>
      <c r="N2388" s="54" t="s">
        <v>174</v>
      </c>
      <c r="T2388" s="54" t="s">
        <v>36</v>
      </c>
      <c r="U2388" s="22" t="s">
        <v>227</v>
      </c>
      <c r="AW2388" s="22"/>
      <c r="AX2388" s="20" t="str">
        <f t="shared" si="1344"/>
        <v>ncreator</v>
      </c>
      <c r="AY2388" s="20">
        <f t="shared" si="1344"/>
        <v>10</v>
      </c>
      <c r="AZ2388" s="20" t="str">
        <f t="shared" si="1344"/>
        <v>cotrcrea</v>
      </c>
      <c r="BA2388" s="20">
        <f t="shared" si="1344"/>
        <v>90</v>
      </c>
      <c r="BB2388" s="20" t="str">
        <f t="shared" si="1344"/>
        <v>nminer</v>
      </c>
      <c r="BC2388" s="20">
        <f t="shared" si="1344"/>
        <v>0</v>
      </c>
      <c r="BD2388" s="14"/>
      <c r="BJ2388" t="s">
        <v>239</v>
      </c>
      <c r="BK2388" t="s">
        <v>152</v>
      </c>
      <c r="BN2388" s="36">
        <v>73.5</v>
      </c>
      <c r="BQ2388">
        <f t="shared" si="1336"/>
        <v>1</v>
      </c>
      <c r="BR2388" s="38">
        <v>44737</v>
      </c>
      <c r="BS2388" s="22" t="s">
        <v>183</v>
      </c>
      <c r="BT2388" s="20" t="str">
        <f t="shared" si="1343"/>
        <v>BILLETFestival_COR22F568</v>
      </c>
      <c r="BV2388">
        <v>1</v>
      </c>
    </row>
    <row r="2389" spans="2:74" x14ac:dyDescent="0.3">
      <c r="B2389" s="20">
        <f t="shared" si="1338"/>
        <v>569</v>
      </c>
      <c r="C2389" s="22" t="str">
        <f t="shared" si="1339"/>
        <v>#569 Billet Festival</v>
      </c>
      <c r="D2389" t="str">
        <f t="shared" si="1337"/>
        <v>COR22F569</v>
      </c>
      <c r="E2389" s="53" t="s">
        <v>238</v>
      </c>
      <c r="F2389" s="20">
        <v>1000</v>
      </c>
      <c r="G2389" s="74" t="s">
        <v>2651</v>
      </c>
      <c r="H2389" s="23" t="s">
        <v>146</v>
      </c>
      <c r="J2389" s="54" t="s">
        <v>1020</v>
      </c>
      <c r="K2389" s="22" t="s">
        <v>173</v>
      </c>
      <c r="L2389" s="54" t="s">
        <v>147</v>
      </c>
      <c r="M2389" s="22">
        <v>1</v>
      </c>
      <c r="N2389" s="54" t="s">
        <v>174</v>
      </c>
      <c r="T2389" s="54" t="s">
        <v>36</v>
      </c>
      <c r="U2389" s="22" t="s">
        <v>227</v>
      </c>
      <c r="AW2389" s="22"/>
      <c r="AX2389" s="20" t="str">
        <f t="shared" si="1344"/>
        <v>ncreator</v>
      </c>
      <c r="AY2389" s="20">
        <f t="shared" si="1344"/>
        <v>10</v>
      </c>
      <c r="AZ2389" s="20" t="str">
        <f t="shared" si="1344"/>
        <v>cotrcrea</v>
      </c>
      <c r="BA2389" s="20">
        <f t="shared" si="1344"/>
        <v>90</v>
      </c>
      <c r="BB2389" s="20" t="str">
        <f t="shared" si="1344"/>
        <v>nminer</v>
      </c>
      <c r="BC2389" s="20">
        <f t="shared" si="1344"/>
        <v>0</v>
      </c>
      <c r="BD2389" s="14"/>
      <c r="BJ2389" t="s">
        <v>239</v>
      </c>
      <c r="BK2389" t="s">
        <v>152</v>
      </c>
      <c r="BN2389" s="36">
        <v>73.5</v>
      </c>
      <c r="BQ2389">
        <f t="shared" si="1336"/>
        <v>1</v>
      </c>
      <c r="BR2389" s="38">
        <v>44737</v>
      </c>
      <c r="BS2389" s="22" t="s">
        <v>183</v>
      </c>
      <c r="BT2389" s="20" t="str">
        <f t="shared" si="1343"/>
        <v>BILLETFestival_COR22F569</v>
      </c>
      <c r="BV2389">
        <v>1</v>
      </c>
    </row>
    <row r="2390" spans="2:74" x14ac:dyDescent="0.3">
      <c r="B2390" s="20">
        <f t="shared" si="1338"/>
        <v>570</v>
      </c>
      <c r="C2390" s="22" t="str">
        <f t="shared" si="1339"/>
        <v>#570 Billet Festival</v>
      </c>
      <c r="D2390" t="str">
        <f t="shared" si="1337"/>
        <v>COR22F570</v>
      </c>
      <c r="E2390" s="53" t="s">
        <v>238</v>
      </c>
      <c r="F2390" s="20">
        <v>1000</v>
      </c>
      <c r="G2390" s="74" t="s">
        <v>2652</v>
      </c>
      <c r="H2390" s="23" t="s">
        <v>146</v>
      </c>
      <c r="J2390" s="54" t="s">
        <v>1020</v>
      </c>
      <c r="K2390" s="22" t="s">
        <v>173</v>
      </c>
      <c r="L2390" s="54" t="s">
        <v>147</v>
      </c>
      <c r="M2390" s="22">
        <v>1</v>
      </c>
      <c r="N2390" s="54" t="s">
        <v>174</v>
      </c>
      <c r="T2390" s="54" t="s">
        <v>36</v>
      </c>
      <c r="U2390" s="22" t="s">
        <v>227</v>
      </c>
      <c r="AW2390" s="22"/>
      <c r="AX2390" s="20" t="str">
        <f t="shared" si="1344"/>
        <v>ncreator</v>
      </c>
      <c r="AY2390" s="20">
        <f t="shared" si="1344"/>
        <v>10</v>
      </c>
      <c r="AZ2390" s="20" t="str">
        <f t="shared" si="1344"/>
        <v>cotrcrea</v>
      </c>
      <c r="BA2390" s="20">
        <f t="shared" si="1344"/>
        <v>90</v>
      </c>
      <c r="BB2390" s="20" t="str">
        <f t="shared" si="1344"/>
        <v>nminer</v>
      </c>
      <c r="BC2390" s="20">
        <f t="shared" si="1344"/>
        <v>0</v>
      </c>
      <c r="BD2390" s="14"/>
      <c r="BJ2390" t="s">
        <v>239</v>
      </c>
      <c r="BK2390" t="s">
        <v>152</v>
      </c>
      <c r="BN2390" s="36">
        <v>73.5</v>
      </c>
      <c r="BQ2390">
        <f t="shared" si="1336"/>
        <v>1</v>
      </c>
      <c r="BR2390" s="38">
        <v>44737</v>
      </c>
      <c r="BS2390" s="22" t="s">
        <v>183</v>
      </c>
      <c r="BT2390" s="20" t="str">
        <f t="shared" si="1343"/>
        <v>BILLETFestival_COR22F570</v>
      </c>
      <c r="BV2390">
        <v>1</v>
      </c>
    </row>
    <row r="2391" spans="2:74" x14ac:dyDescent="0.3">
      <c r="B2391" s="20">
        <f t="shared" si="1338"/>
        <v>571</v>
      </c>
      <c r="C2391" s="22" t="str">
        <f t="shared" si="1339"/>
        <v>#571 Billet Festival</v>
      </c>
      <c r="D2391" t="str">
        <f t="shared" si="1337"/>
        <v>COR22F571</v>
      </c>
      <c r="E2391" s="53" t="s">
        <v>238</v>
      </c>
      <c r="F2391" s="20">
        <v>1000</v>
      </c>
      <c r="G2391" s="74" t="s">
        <v>2653</v>
      </c>
      <c r="H2391" s="23" t="s">
        <v>146</v>
      </c>
      <c r="J2391" s="54" t="s">
        <v>1020</v>
      </c>
      <c r="K2391" s="22" t="s">
        <v>173</v>
      </c>
      <c r="L2391" s="54" t="s">
        <v>147</v>
      </c>
      <c r="M2391" s="22">
        <v>1</v>
      </c>
      <c r="N2391" s="54" t="s">
        <v>174</v>
      </c>
      <c r="T2391" s="54" t="s">
        <v>36</v>
      </c>
      <c r="U2391" s="22" t="s">
        <v>227</v>
      </c>
      <c r="AW2391" s="22"/>
      <c r="AX2391" s="20" t="str">
        <f t="shared" si="1344"/>
        <v>ncreator</v>
      </c>
      <c r="AY2391" s="20">
        <f t="shared" si="1344"/>
        <v>10</v>
      </c>
      <c r="AZ2391" s="20" t="str">
        <f t="shared" si="1344"/>
        <v>cotrcrea</v>
      </c>
      <c r="BA2391" s="20">
        <f t="shared" si="1344"/>
        <v>90</v>
      </c>
      <c r="BB2391" s="20" t="str">
        <f t="shared" si="1344"/>
        <v>nminer</v>
      </c>
      <c r="BC2391" s="20">
        <f t="shared" si="1344"/>
        <v>0</v>
      </c>
      <c r="BD2391" s="14"/>
      <c r="BJ2391" t="s">
        <v>239</v>
      </c>
      <c r="BK2391" t="s">
        <v>152</v>
      </c>
      <c r="BN2391" s="36">
        <v>73.5</v>
      </c>
      <c r="BQ2391">
        <f t="shared" si="1336"/>
        <v>1</v>
      </c>
      <c r="BR2391" s="38">
        <v>44737</v>
      </c>
      <c r="BS2391" s="22" t="s">
        <v>183</v>
      </c>
      <c r="BT2391" s="20" t="str">
        <f t="shared" si="1343"/>
        <v>BILLETFestival_COR22F571</v>
      </c>
      <c r="BV2391">
        <v>1</v>
      </c>
    </row>
    <row r="2392" spans="2:74" x14ac:dyDescent="0.3">
      <c r="B2392" s="20">
        <f t="shared" si="1338"/>
        <v>572</v>
      </c>
      <c r="C2392" s="22" t="str">
        <f t="shared" si="1339"/>
        <v>#572 Billet Festival</v>
      </c>
      <c r="D2392" t="str">
        <f t="shared" si="1337"/>
        <v>COR22F572</v>
      </c>
      <c r="E2392" s="53" t="s">
        <v>238</v>
      </c>
      <c r="F2392" s="20">
        <v>1000</v>
      </c>
      <c r="G2392" s="74" t="s">
        <v>2654</v>
      </c>
      <c r="H2392" s="23" t="s">
        <v>146</v>
      </c>
      <c r="J2392" s="54" t="s">
        <v>1020</v>
      </c>
      <c r="K2392" s="22" t="s">
        <v>173</v>
      </c>
      <c r="L2392" s="54" t="s">
        <v>147</v>
      </c>
      <c r="M2392" s="22">
        <v>1</v>
      </c>
      <c r="N2392" s="54" t="s">
        <v>174</v>
      </c>
      <c r="T2392" s="54" t="s">
        <v>36</v>
      </c>
      <c r="U2392" s="22" t="s">
        <v>227</v>
      </c>
      <c r="AW2392" s="22"/>
      <c r="AX2392" s="20" t="str">
        <f t="shared" si="1344"/>
        <v>ncreator</v>
      </c>
      <c r="AY2392" s="20">
        <f t="shared" si="1344"/>
        <v>10</v>
      </c>
      <c r="AZ2392" s="20" t="str">
        <f t="shared" si="1344"/>
        <v>cotrcrea</v>
      </c>
      <c r="BA2392" s="20">
        <f t="shared" si="1344"/>
        <v>90</v>
      </c>
      <c r="BB2392" s="20" t="str">
        <f t="shared" si="1344"/>
        <v>nminer</v>
      </c>
      <c r="BC2392" s="20">
        <f t="shared" si="1344"/>
        <v>0</v>
      </c>
      <c r="BD2392" s="14"/>
      <c r="BJ2392" t="s">
        <v>239</v>
      </c>
      <c r="BK2392" t="s">
        <v>152</v>
      </c>
      <c r="BN2392" s="36">
        <v>73.5</v>
      </c>
      <c r="BQ2392">
        <f t="shared" si="1336"/>
        <v>1</v>
      </c>
      <c r="BR2392" s="38">
        <v>44737</v>
      </c>
      <c r="BS2392" s="22" t="s">
        <v>183</v>
      </c>
      <c r="BT2392" s="20" t="str">
        <f t="shared" si="1343"/>
        <v>BILLETFestival_COR22F572</v>
      </c>
      <c r="BV2392">
        <v>1</v>
      </c>
    </row>
    <row r="2393" spans="2:74" x14ac:dyDescent="0.3">
      <c r="B2393" s="20">
        <f t="shared" si="1338"/>
        <v>573</v>
      </c>
      <c r="C2393" s="22" t="str">
        <f t="shared" si="1339"/>
        <v>#573 Billet Festival</v>
      </c>
      <c r="D2393" t="str">
        <f t="shared" si="1337"/>
        <v>COR22F573</v>
      </c>
      <c r="E2393" s="53" t="s">
        <v>238</v>
      </c>
      <c r="F2393" s="20">
        <v>1000</v>
      </c>
      <c r="G2393" s="74" t="s">
        <v>2655</v>
      </c>
      <c r="H2393" s="23" t="s">
        <v>146</v>
      </c>
      <c r="J2393" s="54" t="s">
        <v>1020</v>
      </c>
      <c r="K2393" s="22" t="s">
        <v>173</v>
      </c>
      <c r="L2393" s="54" t="s">
        <v>147</v>
      </c>
      <c r="M2393" s="22">
        <v>1</v>
      </c>
      <c r="N2393" s="54" t="s">
        <v>174</v>
      </c>
      <c r="T2393" s="54" t="s">
        <v>36</v>
      </c>
      <c r="U2393" s="22" t="s">
        <v>227</v>
      </c>
      <c r="AW2393" s="22"/>
      <c r="AX2393" s="20" t="str">
        <f t="shared" si="1344"/>
        <v>ncreator</v>
      </c>
      <c r="AY2393" s="20">
        <f t="shared" si="1344"/>
        <v>10</v>
      </c>
      <c r="AZ2393" s="20" t="str">
        <f t="shared" si="1344"/>
        <v>cotrcrea</v>
      </c>
      <c r="BA2393" s="20">
        <f t="shared" si="1344"/>
        <v>90</v>
      </c>
      <c r="BB2393" s="20" t="str">
        <f t="shared" si="1344"/>
        <v>nminer</v>
      </c>
      <c r="BC2393" s="20">
        <f t="shared" si="1344"/>
        <v>0</v>
      </c>
      <c r="BD2393" s="14"/>
      <c r="BJ2393" t="s">
        <v>239</v>
      </c>
      <c r="BK2393" t="s">
        <v>152</v>
      </c>
      <c r="BN2393" s="36">
        <v>73.5</v>
      </c>
      <c r="BQ2393">
        <f t="shared" si="1336"/>
        <v>1</v>
      </c>
      <c r="BR2393" s="38">
        <v>44737</v>
      </c>
      <c r="BS2393" s="22" t="s">
        <v>183</v>
      </c>
      <c r="BT2393" s="20" t="str">
        <f t="shared" si="1343"/>
        <v>BILLETFestival_COR22F573</v>
      </c>
      <c r="BV2393">
        <v>1</v>
      </c>
    </row>
    <row r="2394" spans="2:74" x14ac:dyDescent="0.3">
      <c r="B2394" s="20">
        <f t="shared" si="1338"/>
        <v>574</v>
      </c>
      <c r="C2394" s="22" t="str">
        <f t="shared" si="1339"/>
        <v>#574 Billet Festival</v>
      </c>
      <c r="D2394" t="str">
        <f t="shared" si="1337"/>
        <v>COR22F574</v>
      </c>
      <c r="E2394" s="53" t="s">
        <v>238</v>
      </c>
      <c r="F2394" s="20">
        <v>1000</v>
      </c>
      <c r="G2394" s="74" t="s">
        <v>2656</v>
      </c>
      <c r="H2394" s="23" t="s">
        <v>146</v>
      </c>
      <c r="J2394" s="54" t="s">
        <v>1020</v>
      </c>
      <c r="K2394" s="22" t="s">
        <v>173</v>
      </c>
      <c r="L2394" s="54" t="s">
        <v>147</v>
      </c>
      <c r="M2394" s="22">
        <v>1</v>
      </c>
      <c r="N2394" s="54" t="s">
        <v>174</v>
      </c>
      <c r="T2394" s="54" t="s">
        <v>36</v>
      </c>
      <c r="U2394" s="22" t="s">
        <v>227</v>
      </c>
      <c r="AW2394" s="22"/>
      <c r="AX2394" s="20" t="str">
        <f t="shared" si="1344"/>
        <v>ncreator</v>
      </c>
      <c r="AY2394" s="20">
        <f t="shared" si="1344"/>
        <v>10</v>
      </c>
      <c r="AZ2394" s="20" t="str">
        <f t="shared" si="1344"/>
        <v>cotrcrea</v>
      </c>
      <c r="BA2394" s="20">
        <f t="shared" si="1344"/>
        <v>90</v>
      </c>
      <c r="BB2394" s="20" t="str">
        <f t="shared" si="1344"/>
        <v>nminer</v>
      </c>
      <c r="BC2394" s="20">
        <f t="shared" si="1344"/>
        <v>0</v>
      </c>
      <c r="BD2394" s="14"/>
      <c r="BJ2394" t="s">
        <v>239</v>
      </c>
      <c r="BK2394" t="s">
        <v>152</v>
      </c>
      <c r="BN2394" s="36">
        <v>73.5</v>
      </c>
      <c r="BQ2394">
        <f t="shared" ref="BQ2394:BQ2457" si="1345">BV2394</f>
        <v>1</v>
      </c>
      <c r="BR2394" s="38">
        <v>44737</v>
      </c>
      <c r="BS2394" s="22" t="s">
        <v>183</v>
      </c>
      <c r="BT2394" s="20" t="str">
        <f t="shared" si="1343"/>
        <v>BILLETFestival_COR22F574</v>
      </c>
      <c r="BV2394">
        <v>1</v>
      </c>
    </row>
    <row r="2395" spans="2:74" x14ac:dyDescent="0.3">
      <c r="B2395" s="20">
        <f t="shared" si="1338"/>
        <v>575</v>
      </c>
      <c r="C2395" s="22" t="str">
        <f t="shared" si="1339"/>
        <v>#575 Billet Festival</v>
      </c>
      <c r="D2395" t="str">
        <f t="shared" si="1337"/>
        <v>COR22F575</v>
      </c>
      <c r="E2395" s="53" t="s">
        <v>238</v>
      </c>
      <c r="F2395" s="20">
        <v>1000</v>
      </c>
      <c r="G2395" s="74" t="s">
        <v>2657</v>
      </c>
      <c r="H2395" s="23" t="s">
        <v>146</v>
      </c>
      <c r="J2395" s="54" t="s">
        <v>1020</v>
      </c>
      <c r="K2395" s="22" t="s">
        <v>173</v>
      </c>
      <c r="L2395" s="54" t="s">
        <v>147</v>
      </c>
      <c r="M2395" s="22">
        <v>1</v>
      </c>
      <c r="N2395" s="54" t="s">
        <v>174</v>
      </c>
      <c r="T2395" s="54" t="s">
        <v>36</v>
      </c>
      <c r="U2395" s="22" t="s">
        <v>227</v>
      </c>
      <c r="AW2395" s="22"/>
      <c r="AX2395" s="20" t="str">
        <f t="shared" si="1344"/>
        <v>ncreator</v>
      </c>
      <c r="AY2395" s="20">
        <f t="shared" si="1344"/>
        <v>10</v>
      </c>
      <c r="AZ2395" s="20" t="str">
        <f t="shared" si="1344"/>
        <v>cotrcrea</v>
      </c>
      <c r="BA2395" s="20">
        <f t="shared" si="1344"/>
        <v>90</v>
      </c>
      <c r="BB2395" s="20" t="str">
        <f t="shared" si="1344"/>
        <v>nminer</v>
      </c>
      <c r="BC2395" s="20">
        <f t="shared" si="1344"/>
        <v>0</v>
      </c>
      <c r="BD2395" s="14"/>
      <c r="BJ2395" t="s">
        <v>239</v>
      </c>
      <c r="BK2395" t="s">
        <v>152</v>
      </c>
      <c r="BN2395" s="36">
        <v>73.5</v>
      </c>
      <c r="BQ2395">
        <f t="shared" si="1345"/>
        <v>1</v>
      </c>
      <c r="BR2395" s="38">
        <v>44737</v>
      </c>
      <c r="BS2395" s="22" t="s">
        <v>183</v>
      </c>
      <c r="BT2395" s="20" t="str">
        <f t="shared" si="1343"/>
        <v>BILLETFestival_COR22F575</v>
      </c>
      <c r="BV2395">
        <v>1</v>
      </c>
    </row>
    <row r="2396" spans="2:74" x14ac:dyDescent="0.3">
      <c r="B2396" s="20">
        <f t="shared" si="1338"/>
        <v>576</v>
      </c>
      <c r="C2396" s="22" t="str">
        <f t="shared" si="1339"/>
        <v>#576 Billet Festival</v>
      </c>
      <c r="D2396" t="str">
        <f t="shared" si="1337"/>
        <v>COR22F576</v>
      </c>
      <c r="E2396" s="53" t="s">
        <v>238</v>
      </c>
      <c r="F2396" s="20">
        <v>1000</v>
      </c>
      <c r="G2396" s="74" t="s">
        <v>2658</v>
      </c>
      <c r="H2396" s="23" t="s">
        <v>146</v>
      </c>
      <c r="J2396" s="54" t="s">
        <v>1020</v>
      </c>
      <c r="K2396" s="22" t="s">
        <v>173</v>
      </c>
      <c r="L2396" s="54" t="s">
        <v>147</v>
      </c>
      <c r="M2396" s="22">
        <v>1</v>
      </c>
      <c r="N2396" s="54" t="s">
        <v>174</v>
      </c>
      <c r="T2396" s="54" t="s">
        <v>36</v>
      </c>
      <c r="U2396" s="22" t="s">
        <v>227</v>
      </c>
      <c r="AW2396" s="22"/>
      <c r="AX2396" s="20" t="str">
        <f t="shared" si="1344"/>
        <v>ncreator</v>
      </c>
      <c r="AY2396" s="20">
        <f t="shared" si="1344"/>
        <v>10</v>
      </c>
      <c r="AZ2396" s="20" t="str">
        <f t="shared" si="1344"/>
        <v>cotrcrea</v>
      </c>
      <c r="BA2396" s="20">
        <f t="shared" si="1344"/>
        <v>90</v>
      </c>
      <c r="BB2396" s="20" t="str">
        <f t="shared" si="1344"/>
        <v>nminer</v>
      </c>
      <c r="BC2396" s="20">
        <f t="shared" si="1344"/>
        <v>0</v>
      </c>
      <c r="BD2396" s="14"/>
      <c r="BJ2396" t="s">
        <v>239</v>
      </c>
      <c r="BK2396" t="s">
        <v>152</v>
      </c>
      <c r="BN2396" s="36">
        <v>73.5</v>
      </c>
      <c r="BQ2396">
        <f t="shared" si="1345"/>
        <v>1</v>
      </c>
      <c r="BR2396" s="38">
        <v>44737</v>
      </c>
      <c r="BS2396" s="22" t="s">
        <v>183</v>
      </c>
      <c r="BT2396" s="20" t="str">
        <f t="shared" si="1343"/>
        <v>BILLETFestival_COR22F576</v>
      </c>
      <c r="BV2396">
        <v>1</v>
      </c>
    </row>
    <row r="2397" spans="2:74" x14ac:dyDescent="0.3">
      <c r="B2397" s="20">
        <f t="shared" si="1338"/>
        <v>577</v>
      </c>
      <c r="C2397" s="22" t="str">
        <f t="shared" si="1339"/>
        <v>#577 Billet Festival</v>
      </c>
      <c r="D2397" t="str">
        <f t="shared" ref="D2397:D2460" si="1346">"COR22F"&amp;B2397</f>
        <v>COR22F577</v>
      </c>
      <c r="E2397" s="53" t="s">
        <v>238</v>
      </c>
      <c r="F2397" s="20">
        <v>1000</v>
      </c>
      <c r="G2397" s="74" t="s">
        <v>2659</v>
      </c>
      <c r="H2397" s="23" t="s">
        <v>146</v>
      </c>
      <c r="J2397" s="54" t="s">
        <v>1020</v>
      </c>
      <c r="K2397" s="22" t="s">
        <v>173</v>
      </c>
      <c r="L2397" s="54" t="s">
        <v>147</v>
      </c>
      <c r="M2397" s="22">
        <v>1</v>
      </c>
      <c r="N2397" s="54" t="s">
        <v>174</v>
      </c>
      <c r="T2397" s="54" t="s">
        <v>36</v>
      </c>
      <c r="U2397" s="22" t="s">
        <v>227</v>
      </c>
      <c r="AW2397" s="22"/>
      <c r="AX2397" s="20" t="str">
        <f t="shared" si="1344"/>
        <v>ncreator</v>
      </c>
      <c r="AY2397" s="20">
        <f t="shared" si="1344"/>
        <v>10</v>
      </c>
      <c r="AZ2397" s="20" t="str">
        <f t="shared" si="1344"/>
        <v>cotrcrea</v>
      </c>
      <c r="BA2397" s="20">
        <f t="shared" si="1344"/>
        <v>90</v>
      </c>
      <c r="BB2397" s="20" t="str">
        <f t="shared" si="1344"/>
        <v>nminer</v>
      </c>
      <c r="BC2397" s="20">
        <f t="shared" si="1344"/>
        <v>0</v>
      </c>
      <c r="BD2397" s="14"/>
      <c r="BJ2397" t="s">
        <v>239</v>
      </c>
      <c r="BK2397" t="s">
        <v>152</v>
      </c>
      <c r="BN2397" s="36">
        <v>73.5</v>
      </c>
      <c r="BQ2397">
        <f t="shared" si="1345"/>
        <v>1</v>
      </c>
      <c r="BR2397" s="38">
        <v>44737</v>
      </c>
      <c r="BS2397" s="22" t="s">
        <v>183</v>
      </c>
      <c r="BT2397" s="20" t="str">
        <f t="shared" si="1343"/>
        <v>BILLETFestival_COR22F577</v>
      </c>
      <c r="BV2397">
        <v>1</v>
      </c>
    </row>
    <row r="2398" spans="2:74" x14ac:dyDescent="0.3">
      <c r="B2398" s="20">
        <f t="shared" ref="B2398:B2461" si="1347">+B2397+1</f>
        <v>578</v>
      </c>
      <c r="C2398" s="22" t="str">
        <f t="shared" ref="C2398:C2461" si="1348">"#"&amp;B2398&amp;" Billet Festival"</f>
        <v>#578 Billet Festival</v>
      </c>
      <c r="D2398" t="str">
        <f t="shared" si="1346"/>
        <v>COR22F578</v>
      </c>
      <c r="E2398" s="53" t="s">
        <v>238</v>
      </c>
      <c r="F2398" s="20">
        <v>1000</v>
      </c>
      <c r="G2398" s="74" t="s">
        <v>2660</v>
      </c>
      <c r="H2398" s="23" t="s">
        <v>146</v>
      </c>
      <c r="J2398" s="54" t="s">
        <v>1020</v>
      </c>
      <c r="K2398" s="22" t="s">
        <v>173</v>
      </c>
      <c r="L2398" s="54" t="s">
        <v>147</v>
      </c>
      <c r="M2398" s="22">
        <v>1</v>
      </c>
      <c r="N2398" s="54" t="s">
        <v>174</v>
      </c>
      <c r="T2398" s="54" t="s">
        <v>36</v>
      </c>
      <c r="U2398" s="22" t="s">
        <v>227</v>
      </c>
      <c r="AW2398" s="22"/>
      <c r="AX2398" s="20" t="str">
        <f t="shared" si="1344"/>
        <v>ncreator</v>
      </c>
      <c r="AY2398" s="20">
        <f t="shared" si="1344"/>
        <v>10</v>
      </c>
      <c r="AZ2398" s="20" t="str">
        <f t="shared" si="1344"/>
        <v>cotrcrea</v>
      </c>
      <c r="BA2398" s="20">
        <f t="shared" si="1344"/>
        <v>90</v>
      </c>
      <c r="BB2398" s="20" t="str">
        <f t="shared" si="1344"/>
        <v>nminer</v>
      </c>
      <c r="BC2398" s="20">
        <f t="shared" si="1344"/>
        <v>0</v>
      </c>
      <c r="BD2398" s="14"/>
      <c r="BJ2398" t="s">
        <v>239</v>
      </c>
      <c r="BK2398" t="s">
        <v>152</v>
      </c>
      <c r="BN2398" s="36">
        <v>73.5</v>
      </c>
      <c r="BQ2398">
        <f t="shared" si="1345"/>
        <v>1</v>
      </c>
      <c r="BR2398" s="38">
        <v>44737</v>
      </c>
      <c r="BS2398" s="22" t="s">
        <v>183</v>
      </c>
      <c r="BT2398" s="20" t="str">
        <f t="shared" si="1343"/>
        <v>BILLETFestival_COR22F578</v>
      </c>
      <c r="BV2398">
        <v>1</v>
      </c>
    </row>
    <row r="2399" spans="2:74" x14ac:dyDescent="0.3">
      <c r="B2399" s="20">
        <f t="shared" si="1347"/>
        <v>579</v>
      </c>
      <c r="C2399" s="22" t="str">
        <f t="shared" si="1348"/>
        <v>#579 Billet Festival</v>
      </c>
      <c r="D2399" t="str">
        <f t="shared" si="1346"/>
        <v>COR22F579</v>
      </c>
      <c r="E2399" s="53" t="s">
        <v>238</v>
      </c>
      <c r="F2399" s="20">
        <v>1000</v>
      </c>
      <c r="G2399" s="74" t="s">
        <v>2661</v>
      </c>
      <c r="H2399" s="23" t="s">
        <v>146</v>
      </c>
      <c r="J2399" s="54" t="s">
        <v>1020</v>
      </c>
      <c r="K2399" s="22" t="s">
        <v>173</v>
      </c>
      <c r="L2399" s="54" t="s">
        <v>147</v>
      </c>
      <c r="M2399" s="22">
        <v>1</v>
      </c>
      <c r="N2399" s="54" t="s">
        <v>174</v>
      </c>
      <c r="T2399" s="54" t="s">
        <v>36</v>
      </c>
      <c r="U2399" s="22" t="s">
        <v>227</v>
      </c>
      <c r="AW2399" s="22"/>
      <c r="AX2399" s="20" t="str">
        <f t="shared" si="1344"/>
        <v>ncreator</v>
      </c>
      <c r="AY2399" s="20">
        <f t="shared" si="1344"/>
        <v>10</v>
      </c>
      <c r="AZ2399" s="20" t="str">
        <f t="shared" si="1344"/>
        <v>cotrcrea</v>
      </c>
      <c r="BA2399" s="20">
        <f t="shared" si="1344"/>
        <v>90</v>
      </c>
      <c r="BB2399" s="20" t="str">
        <f t="shared" si="1344"/>
        <v>nminer</v>
      </c>
      <c r="BC2399" s="20">
        <f t="shared" si="1344"/>
        <v>0</v>
      </c>
      <c r="BD2399" s="14"/>
      <c r="BJ2399" t="s">
        <v>239</v>
      </c>
      <c r="BK2399" t="s">
        <v>152</v>
      </c>
      <c r="BN2399" s="36">
        <v>73.5</v>
      </c>
      <c r="BQ2399">
        <f t="shared" si="1345"/>
        <v>1</v>
      </c>
      <c r="BR2399" s="38">
        <v>44737</v>
      </c>
      <c r="BS2399" s="22" t="s">
        <v>183</v>
      </c>
      <c r="BT2399" s="20" t="str">
        <f t="shared" si="1343"/>
        <v>BILLETFestival_COR22F579</v>
      </c>
      <c r="BV2399">
        <v>1</v>
      </c>
    </row>
    <row r="2400" spans="2:74" x14ac:dyDescent="0.3">
      <c r="B2400" s="20">
        <f t="shared" si="1347"/>
        <v>580</v>
      </c>
      <c r="C2400" s="22" t="str">
        <f t="shared" si="1348"/>
        <v>#580 Billet Festival</v>
      </c>
      <c r="D2400" t="str">
        <f t="shared" si="1346"/>
        <v>COR22F580</v>
      </c>
      <c r="E2400" s="53" t="s">
        <v>238</v>
      </c>
      <c r="F2400" s="20">
        <v>1000</v>
      </c>
      <c r="G2400" s="74" t="s">
        <v>2662</v>
      </c>
      <c r="H2400" s="23" t="s">
        <v>146</v>
      </c>
      <c r="J2400" s="54" t="s">
        <v>1020</v>
      </c>
      <c r="K2400" s="22" t="s">
        <v>173</v>
      </c>
      <c r="L2400" s="54" t="s">
        <v>147</v>
      </c>
      <c r="M2400" s="22">
        <v>1</v>
      </c>
      <c r="N2400" s="54" t="s">
        <v>174</v>
      </c>
      <c r="T2400" s="54" t="s">
        <v>36</v>
      </c>
      <c r="U2400" s="22" t="s">
        <v>227</v>
      </c>
      <c r="AW2400" s="22"/>
      <c r="AX2400" s="20" t="str">
        <f t="shared" ref="AX2400:BC2415" si="1349">AX2399</f>
        <v>ncreator</v>
      </c>
      <c r="AY2400" s="20">
        <f t="shared" si="1349"/>
        <v>10</v>
      </c>
      <c r="AZ2400" s="20" t="str">
        <f t="shared" si="1349"/>
        <v>cotrcrea</v>
      </c>
      <c r="BA2400" s="20">
        <f t="shared" si="1349"/>
        <v>90</v>
      </c>
      <c r="BB2400" s="20" t="str">
        <f t="shared" si="1349"/>
        <v>nminer</v>
      </c>
      <c r="BC2400" s="20">
        <f t="shared" si="1349"/>
        <v>0</v>
      </c>
      <c r="BD2400" s="14"/>
      <c r="BJ2400" t="s">
        <v>239</v>
      </c>
      <c r="BK2400" t="s">
        <v>152</v>
      </c>
      <c r="BN2400" s="36">
        <v>73.5</v>
      </c>
      <c r="BQ2400">
        <f t="shared" si="1345"/>
        <v>1</v>
      </c>
      <c r="BR2400" s="38">
        <v>44737</v>
      </c>
      <c r="BS2400" s="22" t="s">
        <v>183</v>
      </c>
      <c r="BT2400" s="20" t="str">
        <f t="shared" si="1343"/>
        <v>BILLETFestival_COR22F580</v>
      </c>
      <c r="BV2400">
        <v>1</v>
      </c>
    </row>
    <row r="2401" spans="2:74" x14ac:dyDescent="0.3">
      <c r="B2401" s="20">
        <f t="shared" si="1347"/>
        <v>581</v>
      </c>
      <c r="C2401" s="22" t="str">
        <f t="shared" si="1348"/>
        <v>#581 Billet Festival</v>
      </c>
      <c r="D2401" t="str">
        <f t="shared" si="1346"/>
        <v>COR22F581</v>
      </c>
      <c r="E2401" s="53" t="s">
        <v>238</v>
      </c>
      <c r="F2401" s="20">
        <v>1000</v>
      </c>
      <c r="G2401" s="74" t="s">
        <v>2663</v>
      </c>
      <c r="H2401" s="23" t="s">
        <v>146</v>
      </c>
      <c r="J2401" s="54" t="s">
        <v>1020</v>
      </c>
      <c r="K2401" s="22" t="s">
        <v>173</v>
      </c>
      <c r="L2401" s="54" t="s">
        <v>147</v>
      </c>
      <c r="M2401" s="22">
        <v>1</v>
      </c>
      <c r="N2401" s="54" t="s">
        <v>174</v>
      </c>
      <c r="T2401" s="54" t="s">
        <v>36</v>
      </c>
      <c r="U2401" s="22" t="s">
        <v>227</v>
      </c>
      <c r="AW2401" s="22"/>
      <c r="AX2401" s="20" t="str">
        <f t="shared" si="1349"/>
        <v>ncreator</v>
      </c>
      <c r="AY2401" s="20">
        <f t="shared" si="1349"/>
        <v>10</v>
      </c>
      <c r="AZ2401" s="20" t="str">
        <f t="shared" si="1349"/>
        <v>cotrcrea</v>
      </c>
      <c r="BA2401" s="20">
        <f t="shared" si="1349"/>
        <v>90</v>
      </c>
      <c r="BB2401" s="20" t="str">
        <f t="shared" si="1349"/>
        <v>nminer</v>
      </c>
      <c r="BC2401" s="20">
        <f t="shared" si="1349"/>
        <v>0</v>
      </c>
      <c r="BD2401" s="14"/>
      <c r="BJ2401" t="s">
        <v>239</v>
      </c>
      <c r="BK2401" t="s">
        <v>152</v>
      </c>
      <c r="BN2401" s="36">
        <v>73.5</v>
      </c>
      <c r="BQ2401">
        <f t="shared" si="1345"/>
        <v>1</v>
      </c>
      <c r="BR2401" s="38">
        <v>44737</v>
      </c>
      <c r="BS2401" s="22" t="s">
        <v>183</v>
      </c>
      <c r="BT2401" s="20" t="str">
        <f t="shared" si="1343"/>
        <v>BILLETFestival_COR22F581</v>
      </c>
      <c r="BV2401">
        <v>1</v>
      </c>
    </row>
    <row r="2402" spans="2:74" x14ac:dyDescent="0.3">
      <c r="B2402" s="20">
        <f t="shared" si="1347"/>
        <v>582</v>
      </c>
      <c r="C2402" s="22" t="str">
        <f t="shared" si="1348"/>
        <v>#582 Billet Festival</v>
      </c>
      <c r="D2402" t="str">
        <f t="shared" si="1346"/>
        <v>COR22F582</v>
      </c>
      <c r="E2402" s="53" t="s">
        <v>238</v>
      </c>
      <c r="F2402" s="20">
        <v>1000</v>
      </c>
      <c r="G2402" s="74" t="s">
        <v>2664</v>
      </c>
      <c r="H2402" s="23" t="s">
        <v>146</v>
      </c>
      <c r="J2402" s="54" t="s">
        <v>1020</v>
      </c>
      <c r="K2402" s="22" t="s">
        <v>173</v>
      </c>
      <c r="L2402" s="54" t="s">
        <v>147</v>
      </c>
      <c r="M2402" s="22">
        <v>1</v>
      </c>
      <c r="N2402" s="54" t="s">
        <v>174</v>
      </c>
      <c r="T2402" s="54" t="s">
        <v>36</v>
      </c>
      <c r="U2402" s="22" t="s">
        <v>227</v>
      </c>
      <c r="AW2402" s="22"/>
      <c r="AX2402" s="20" t="str">
        <f t="shared" si="1349"/>
        <v>ncreator</v>
      </c>
      <c r="AY2402" s="20">
        <f t="shared" si="1349"/>
        <v>10</v>
      </c>
      <c r="AZ2402" s="20" t="str">
        <f t="shared" si="1349"/>
        <v>cotrcrea</v>
      </c>
      <c r="BA2402" s="20">
        <f t="shared" si="1349"/>
        <v>90</v>
      </c>
      <c r="BB2402" s="20" t="str">
        <f t="shared" si="1349"/>
        <v>nminer</v>
      </c>
      <c r="BC2402" s="20">
        <f t="shared" si="1349"/>
        <v>0</v>
      </c>
      <c r="BD2402" s="14"/>
      <c r="BJ2402" t="s">
        <v>239</v>
      </c>
      <c r="BK2402" t="s">
        <v>152</v>
      </c>
      <c r="BN2402" s="36">
        <v>73.5</v>
      </c>
      <c r="BQ2402">
        <f t="shared" si="1345"/>
        <v>1</v>
      </c>
      <c r="BR2402" s="38">
        <v>44737</v>
      </c>
      <c r="BS2402" s="22" t="s">
        <v>183</v>
      </c>
      <c r="BT2402" s="20" t="str">
        <f t="shared" si="1343"/>
        <v>BILLETFestival_COR22F582</v>
      </c>
      <c r="BV2402">
        <v>1</v>
      </c>
    </row>
    <row r="2403" spans="2:74" x14ac:dyDescent="0.3">
      <c r="B2403" s="20">
        <f t="shared" si="1347"/>
        <v>583</v>
      </c>
      <c r="C2403" s="22" t="str">
        <f t="shared" si="1348"/>
        <v>#583 Billet Festival</v>
      </c>
      <c r="D2403" t="str">
        <f t="shared" si="1346"/>
        <v>COR22F583</v>
      </c>
      <c r="E2403" s="53" t="s">
        <v>238</v>
      </c>
      <c r="F2403" s="20">
        <v>1000</v>
      </c>
      <c r="G2403" s="74" t="s">
        <v>2665</v>
      </c>
      <c r="H2403" s="23" t="s">
        <v>146</v>
      </c>
      <c r="J2403" s="54" t="s">
        <v>1020</v>
      </c>
      <c r="K2403" s="22" t="s">
        <v>173</v>
      </c>
      <c r="L2403" s="54" t="s">
        <v>147</v>
      </c>
      <c r="M2403" s="22">
        <v>1</v>
      </c>
      <c r="N2403" s="54" t="s">
        <v>174</v>
      </c>
      <c r="T2403" s="54" t="s">
        <v>36</v>
      </c>
      <c r="U2403" s="22" t="s">
        <v>227</v>
      </c>
      <c r="AW2403" s="22"/>
      <c r="AX2403" s="20" t="str">
        <f t="shared" si="1349"/>
        <v>ncreator</v>
      </c>
      <c r="AY2403" s="20">
        <f t="shared" si="1349"/>
        <v>10</v>
      </c>
      <c r="AZ2403" s="20" t="str">
        <f t="shared" si="1349"/>
        <v>cotrcrea</v>
      </c>
      <c r="BA2403" s="20">
        <f t="shared" si="1349"/>
        <v>90</v>
      </c>
      <c r="BB2403" s="20" t="str">
        <f t="shared" si="1349"/>
        <v>nminer</v>
      </c>
      <c r="BC2403" s="20">
        <f t="shared" si="1349"/>
        <v>0</v>
      </c>
      <c r="BD2403" s="14"/>
      <c r="BJ2403" t="s">
        <v>239</v>
      </c>
      <c r="BK2403" t="s">
        <v>152</v>
      </c>
      <c r="BN2403" s="36">
        <v>73.5</v>
      </c>
      <c r="BQ2403">
        <f t="shared" si="1345"/>
        <v>1</v>
      </c>
      <c r="BR2403" s="38">
        <v>44737</v>
      </c>
      <c r="BS2403" s="22" t="s">
        <v>183</v>
      </c>
      <c r="BT2403" s="20" t="str">
        <f t="shared" si="1343"/>
        <v>BILLETFestival_COR22F583</v>
      </c>
      <c r="BV2403">
        <v>1</v>
      </c>
    </row>
    <row r="2404" spans="2:74" x14ac:dyDescent="0.3">
      <c r="B2404" s="20">
        <f t="shared" si="1347"/>
        <v>584</v>
      </c>
      <c r="C2404" s="22" t="str">
        <f t="shared" si="1348"/>
        <v>#584 Billet Festival</v>
      </c>
      <c r="D2404" t="str">
        <f t="shared" si="1346"/>
        <v>COR22F584</v>
      </c>
      <c r="E2404" s="53" t="s">
        <v>238</v>
      </c>
      <c r="F2404" s="20">
        <v>1000</v>
      </c>
      <c r="G2404" s="74" t="s">
        <v>2666</v>
      </c>
      <c r="H2404" s="23" t="s">
        <v>146</v>
      </c>
      <c r="J2404" s="54" t="s">
        <v>1020</v>
      </c>
      <c r="K2404" s="22" t="s">
        <v>173</v>
      </c>
      <c r="L2404" s="54" t="s">
        <v>147</v>
      </c>
      <c r="M2404" s="22">
        <v>1</v>
      </c>
      <c r="N2404" s="54" t="s">
        <v>174</v>
      </c>
      <c r="T2404" s="54" t="s">
        <v>36</v>
      </c>
      <c r="U2404" s="22" t="s">
        <v>227</v>
      </c>
      <c r="AW2404" s="22"/>
      <c r="AX2404" s="20" t="str">
        <f t="shared" si="1349"/>
        <v>ncreator</v>
      </c>
      <c r="AY2404" s="20">
        <f t="shared" si="1349"/>
        <v>10</v>
      </c>
      <c r="AZ2404" s="20" t="str">
        <f t="shared" si="1349"/>
        <v>cotrcrea</v>
      </c>
      <c r="BA2404" s="20">
        <f t="shared" si="1349"/>
        <v>90</v>
      </c>
      <c r="BB2404" s="20" t="str">
        <f t="shared" si="1349"/>
        <v>nminer</v>
      </c>
      <c r="BC2404" s="20">
        <f t="shared" si="1349"/>
        <v>0</v>
      </c>
      <c r="BD2404" s="14"/>
      <c r="BJ2404" t="s">
        <v>239</v>
      </c>
      <c r="BK2404" t="s">
        <v>152</v>
      </c>
      <c r="BN2404" s="36">
        <v>73.5</v>
      </c>
      <c r="BQ2404">
        <f t="shared" si="1345"/>
        <v>1</v>
      </c>
      <c r="BR2404" s="38">
        <v>44737</v>
      </c>
      <c r="BS2404" s="22" t="s">
        <v>183</v>
      </c>
      <c r="BT2404" s="20" t="str">
        <f t="shared" si="1343"/>
        <v>BILLETFestival_COR22F584</v>
      </c>
      <c r="BV2404">
        <v>1</v>
      </c>
    </row>
    <row r="2405" spans="2:74" x14ac:dyDescent="0.3">
      <c r="B2405" s="20">
        <f t="shared" si="1347"/>
        <v>585</v>
      </c>
      <c r="C2405" s="22" t="str">
        <f t="shared" si="1348"/>
        <v>#585 Billet Festival</v>
      </c>
      <c r="D2405" t="str">
        <f t="shared" si="1346"/>
        <v>COR22F585</v>
      </c>
      <c r="E2405" s="53" t="s">
        <v>238</v>
      </c>
      <c r="F2405" s="20">
        <v>1000</v>
      </c>
      <c r="G2405" s="74" t="s">
        <v>2667</v>
      </c>
      <c r="H2405" s="23" t="s">
        <v>146</v>
      </c>
      <c r="J2405" s="54" t="s">
        <v>1020</v>
      </c>
      <c r="K2405" s="22" t="s">
        <v>173</v>
      </c>
      <c r="L2405" s="54" t="s">
        <v>147</v>
      </c>
      <c r="M2405" s="22">
        <v>1</v>
      </c>
      <c r="N2405" s="54" t="s">
        <v>174</v>
      </c>
      <c r="T2405" s="54" t="s">
        <v>36</v>
      </c>
      <c r="U2405" s="22" t="s">
        <v>227</v>
      </c>
      <c r="AW2405" s="22"/>
      <c r="AX2405" s="20" t="str">
        <f t="shared" si="1349"/>
        <v>ncreator</v>
      </c>
      <c r="AY2405" s="20">
        <f t="shared" si="1349"/>
        <v>10</v>
      </c>
      <c r="AZ2405" s="20" t="str">
        <f t="shared" si="1349"/>
        <v>cotrcrea</v>
      </c>
      <c r="BA2405" s="20">
        <f t="shared" si="1349"/>
        <v>90</v>
      </c>
      <c r="BB2405" s="20" t="str">
        <f t="shared" si="1349"/>
        <v>nminer</v>
      </c>
      <c r="BC2405" s="20">
        <f t="shared" si="1349"/>
        <v>0</v>
      </c>
      <c r="BD2405" s="14"/>
      <c r="BJ2405" t="s">
        <v>239</v>
      </c>
      <c r="BK2405" t="s">
        <v>152</v>
      </c>
      <c r="BN2405" s="36">
        <v>73.5</v>
      </c>
      <c r="BQ2405">
        <f t="shared" si="1345"/>
        <v>1</v>
      </c>
      <c r="BR2405" s="38">
        <v>44737</v>
      </c>
      <c r="BS2405" s="22" t="s">
        <v>183</v>
      </c>
      <c r="BT2405" s="20" t="str">
        <f t="shared" si="1343"/>
        <v>BILLETFestival_COR22F585</v>
      </c>
      <c r="BV2405">
        <v>1</v>
      </c>
    </row>
    <row r="2406" spans="2:74" x14ac:dyDescent="0.3">
      <c r="B2406" s="20">
        <f t="shared" si="1347"/>
        <v>586</v>
      </c>
      <c r="C2406" s="22" t="str">
        <f t="shared" si="1348"/>
        <v>#586 Billet Festival</v>
      </c>
      <c r="D2406" t="str">
        <f t="shared" si="1346"/>
        <v>COR22F586</v>
      </c>
      <c r="E2406" s="53" t="s">
        <v>238</v>
      </c>
      <c r="F2406" s="20">
        <v>1000</v>
      </c>
      <c r="G2406" s="74" t="s">
        <v>2668</v>
      </c>
      <c r="H2406" s="23" t="s">
        <v>146</v>
      </c>
      <c r="J2406" s="54" t="s">
        <v>1020</v>
      </c>
      <c r="K2406" s="22" t="s">
        <v>173</v>
      </c>
      <c r="L2406" s="54" t="s">
        <v>147</v>
      </c>
      <c r="M2406" s="22">
        <v>1</v>
      </c>
      <c r="N2406" s="54" t="s">
        <v>174</v>
      </c>
      <c r="T2406" s="54" t="s">
        <v>36</v>
      </c>
      <c r="U2406" s="22" t="s">
        <v>227</v>
      </c>
      <c r="AW2406" s="22"/>
      <c r="AX2406" s="20" t="str">
        <f t="shared" si="1349"/>
        <v>ncreator</v>
      </c>
      <c r="AY2406" s="20">
        <f t="shared" si="1349"/>
        <v>10</v>
      </c>
      <c r="AZ2406" s="20" t="str">
        <f t="shared" si="1349"/>
        <v>cotrcrea</v>
      </c>
      <c r="BA2406" s="20">
        <f t="shared" si="1349"/>
        <v>90</v>
      </c>
      <c r="BB2406" s="20" t="str">
        <f t="shared" si="1349"/>
        <v>nminer</v>
      </c>
      <c r="BC2406" s="20">
        <f t="shared" si="1349"/>
        <v>0</v>
      </c>
      <c r="BD2406" s="14"/>
      <c r="BJ2406" t="s">
        <v>239</v>
      </c>
      <c r="BK2406" t="s">
        <v>152</v>
      </c>
      <c r="BN2406" s="36">
        <v>73.5</v>
      </c>
      <c r="BQ2406">
        <f t="shared" si="1345"/>
        <v>1</v>
      </c>
      <c r="BR2406" s="38">
        <v>44737</v>
      </c>
      <c r="BS2406" s="22" t="s">
        <v>183</v>
      </c>
      <c r="BT2406" s="20" t="str">
        <f t="shared" si="1343"/>
        <v>BILLETFestival_COR22F586</v>
      </c>
      <c r="BV2406">
        <v>1</v>
      </c>
    </row>
    <row r="2407" spans="2:74" x14ac:dyDescent="0.3">
      <c r="B2407" s="20">
        <f t="shared" si="1347"/>
        <v>587</v>
      </c>
      <c r="C2407" s="22" t="str">
        <f t="shared" si="1348"/>
        <v>#587 Billet Festival</v>
      </c>
      <c r="D2407" t="str">
        <f t="shared" si="1346"/>
        <v>COR22F587</v>
      </c>
      <c r="E2407" s="53" t="s">
        <v>238</v>
      </c>
      <c r="F2407" s="20">
        <v>1000</v>
      </c>
      <c r="G2407" s="74" t="s">
        <v>2669</v>
      </c>
      <c r="H2407" s="23" t="s">
        <v>146</v>
      </c>
      <c r="J2407" s="54" t="s">
        <v>1020</v>
      </c>
      <c r="K2407" s="22" t="s">
        <v>173</v>
      </c>
      <c r="L2407" s="54" t="s">
        <v>147</v>
      </c>
      <c r="M2407" s="22">
        <v>1</v>
      </c>
      <c r="N2407" s="54" t="s">
        <v>174</v>
      </c>
      <c r="T2407" s="54" t="s">
        <v>36</v>
      </c>
      <c r="U2407" s="22" t="s">
        <v>227</v>
      </c>
      <c r="AW2407" s="22"/>
      <c r="AX2407" s="20" t="str">
        <f t="shared" si="1349"/>
        <v>ncreator</v>
      </c>
      <c r="AY2407" s="20">
        <f t="shared" si="1349"/>
        <v>10</v>
      </c>
      <c r="AZ2407" s="20" t="str">
        <f t="shared" si="1349"/>
        <v>cotrcrea</v>
      </c>
      <c r="BA2407" s="20">
        <f t="shared" si="1349"/>
        <v>90</v>
      </c>
      <c r="BB2407" s="20" t="str">
        <f t="shared" si="1349"/>
        <v>nminer</v>
      </c>
      <c r="BC2407" s="20">
        <f t="shared" si="1349"/>
        <v>0</v>
      </c>
      <c r="BD2407" s="14"/>
      <c r="BJ2407" t="s">
        <v>239</v>
      </c>
      <c r="BK2407" t="s">
        <v>152</v>
      </c>
      <c r="BN2407" s="36">
        <v>73.5</v>
      </c>
      <c r="BQ2407">
        <f t="shared" si="1345"/>
        <v>1</v>
      </c>
      <c r="BR2407" s="38">
        <v>44737</v>
      </c>
      <c r="BS2407" s="22" t="s">
        <v>183</v>
      </c>
      <c r="BT2407" s="20" t="str">
        <f t="shared" si="1343"/>
        <v>BILLETFestival_COR22F587</v>
      </c>
      <c r="BV2407">
        <v>1</v>
      </c>
    </row>
    <row r="2408" spans="2:74" x14ac:dyDescent="0.3">
      <c r="B2408" s="20">
        <f t="shared" si="1347"/>
        <v>588</v>
      </c>
      <c r="C2408" s="22" t="str">
        <f t="shared" si="1348"/>
        <v>#588 Billet Festival</v>
      </c>
      <c r="D2408" t="str">
        <f t="shared" si="1346"/>
        <v>COR22F588</v>
      </c>
      <c r="E2408" s="53" t="s">
        <v>238</v>
      </c>
      <c r="F2408" s="20">
        <v>1000</v>
      </c>
      <c r="G2408" s="74" t="s">
        <v>2670</v>
      </c>
      <c r="H2408" s="23" t="s">
        <v>146</v>
      </c>
      <c r="J2408" s="54" t="s">
        <v>1020</v>
      </c>
      <c r="K2408" s="22" t="s">
        <v>173</v>
      </c>
      <c r="L2408" s="54" t="s">
        <v>147</v>
      </c>
      <c r="M2408" s="22">
        <v>1</v>
      </c>
      <c r="N2408" s="54" t="s">
        <v>174</v>
      </c>
      <c r="T2408" s="54" t="s">
        <v>36</v>
      </c>
      <c r="U2408" s="22" t="s">
        <v>227</v>
      </c>
      <c r="AW2408" s="22"/>
      <c r="AX2408" s="20" t="str">
        <f t="shared" si="1349"/>
        <v>ncreator</v>
      </c>
      <c r="AY2408" s="20">
        <f t="shared" si="1349"/>
        <v>10</v>
      </c>
      <c r="AZ2408" s="20" t="str">
        <f t="shared" si="1349"/>
        <v>cotrcrea</v>
      </c>
      <c r="BA2408" s="20">
        <f t="shared" si="1349"/>
        <v>90</v>
      </c>
      <c r="BB2408" s="20" t="str">
        <f t="shared" si="1349"/>
        <v>nminer</v>
      </c>
      <c r="BC2408" s="20">
        <f t="shared" si="1349"/>
        <v>0</v>
      </c>
      <c r="BD2408" s="14"/>
      <c r="BJ2408" t="s">
        <v>239</v>
      </c>
      <c r="BK2408" t="s">
        <v>152</v>
      </c>
      <c r="BN2408" s="36">
        <v>73.5</v>
      </c>
      <c r="BQ2408">
        <f t="shared" si="1345"/>
        <v>1</v>
      </c>
      <c r="BR2408" s="38">
        <v>44737</v>
      </c>
      <c r="BS2408" s="22" t="s">
        <v>183</v>
      </c>
      <c r="BT2408" s="20" t="str">
        <f t="shared" si="1343"/>
        <v>BILLETFestival_COR22F588</v>
      </c>
      <c r="BV2408">
        <v>1</v>
      </c>
    </row>
    <row r="2409" spans="2:74" x14ac:dyDescent="0.3">
      <c r="B2409" s="20">
        <f t="shared" si="1347"/>
        <v>589</v>
      </c>
      <c r="C2409" s="22" t="str">
        <f t="shared" si="1348"/>
        <v>#589 Billet Festival</v>
      </c>
      <c r="D2409" t="str">
        <f t="shared" si="1346"/>
        <v>COR22F589</v>
      </c>
      <c r="E2409" s="53" t="s">
        <v>238</v>
      </c>
      <c r="F2409" s="20">
        <v>1000</v>
      </c>
      <c r="G2409" s="74" t="s">
        <v>2671</v>
      </c>
      <c r="H2409" s="23" t="s">
        <v>146</v>
      </c>
      <c r="J2409" s="54" t="s">
        <v>1020</v>
      </c>
      <c r="K2409" s="22" t="s">
        <v>173</v>
      </c>
      <c r="L2409" s="54" t="s">
        <v>147</v>
      </c>
      <c r="M2409" s="22">
        <v>1</v>
      </c>
      <c r="N2409" s="54" t="s">
        <v>174</v>
      </c>
      <c r="T2409" s="54" t="s">
        <v>36</v>
      </c>
      <c r="U2409" s="22" t="s">
        <v>227</v>
      </c>
      <c r="AW2409" s="22"/>
      <c r="AX2409" s="20" t="str">
        <f t="shared" si="1349"/>
        <v>ncreator</v>
      </c>
      <c r="AY2409" s="20">
        <f t="shared" si="1349"/>
        <v>10</v>
      </c>
      <c r="AZ2409" s="20" t="str">
        <f t="shared" si="1349"/>
        <v>cotrcrea</v>
      </c>
      <c r="BA2409" s="20">
        <f t="shared" si="1349"/>
        <v>90</v>
      </c>
      <c r="BB2409" s="20" t="str">
        <f t="shared" si="1349"/>
        <v>nminer</v>
      </c>
      <c r="BC2409" s="20">
        <f t="shared" si="1349"/>
        <v>0</v>
      </c>
      <c r="BD2409" s="14"/>
      <c r="BJ2409" t="s">
        <v>239</v>
      </c>
      <c r="BK2409" t="s">
        <v>152</v>
      </c>
      <c r="BN2409" s="36">
        <v>73.5</v>
      </c>
      <c r="BQ2409">
        <f t="shared" si="1345"/>
        <v>1</v>
      </c>
      <c r="BR2409" s="38">
        <v>44737</v>
      </c>
      <c r="BS2409" s="22" t="s">
        <v>183</v>
      </c>
      <c r="BT2409" s="20" t="str">
        <f t="shared" si="1343"/>
        <v>BILLETFestival_COR22F589</v>
      </c>
      <c r="BV2409">
        <v>1</v>
      </c>
    </row>
    <row r="2410" spans="2:74" x14ac:dyDescent="0.3">
      <c r="B2410" s="20">
        <f t="shared" si="1347"/>
        <v>590</v>
      </c>
      <c r="C2410" s="22" t="str">
        <f t="shared" si="1348"/>
        <v>#590 Billet Festival</v>
      </c>
      <c r="D2410" t="str">
        <f t="shared" si="1346"/>
        <v>COR22F590</v>
      </c>
      <c r="E2410" s="53" t="s">
        <v>238</v>
      </c>
      <c r="F2410" s="20">
        <v>1000</v>
      </c>
      <c r="G2410" s="74" t="s">
        <v>2672</v>
      </c>
      <c r="H2410" s="23" t="s">
        <v>146</v>
      </c>
      <c r="J2410" s="54" t="s">
        <v>1020</v>
      </c>
      <c r="K2410" s="22" t="s">
        <v>173</v>
      </c>
      <c r="L2410" s="54" t="s">
        <v>147</v>
      </c>
      <c r="M2410" s="22">
        <v>1</v>
      </c>
      <c r="N2410" s="54" t="s">
        <v>174</v>
      </c>
      <c r="T2410" s="54" t="s">
        <v>36</v>
      </c>
      <c r="U2410" s="22" t="s">
        <v>227</v>
      </c>
      <c r="AW2410" s="22"/>
      <c r="AX2410" s="20" t="str">
        <f t="shared" si="1349"/>
        <v>ncreator</v>
      </c>
      <c r="AY2410" s="20">
        <f t="shared" si="1349"/>
        <v>10</v>
      </c>
      <c r="AZ2410" s="20" t="str">
        <f t="shared" si="1349"/>
        <v>cotrcrea</v>
      </c>
      <c r="BA2410" s="20">
        <f t="shared" si="1349"/>
        <v>90</v>
      </c>
      <c r="BB2410" s="20" t="str">
        <f t="shared" si="1349"/>
        <v>nminer</v>
      </c>
      <c r="BC2410" s="20">
        <f t="shared" si="1349"/>
        <v>0</v>
      </c>
      <c r="BD2410" s="14"/>
      <c r="BJ2410" t="s">
        <v>239</v>
      </c>
      <c r="BK2410" t="s">
        <v>152</v>
      </c>
      <c r="BN2410" s="36">
        <v>73.5</v>
      </c>
      <c r="BQ2410">
        <f t="shared" si="1345"/>
        <v>1</v>
      </c>
      <c r="BR2410" s="38">
        <v>44737</v>
      </c>
      <c r="BS2410" s="22" t="s">
        <v>183</v>
      </c>
      <c r="BT2410" s="20" t="str">
        <f t="shared" si="1343"/>
        <v>BILLETFestival_COR22F590</v>
      </c>
      <c r="BV2410">
        <v>1</v>
      </c>
    </row>
    <row r="2411" spans="2:74" x14ac:dyDescent="0.3">
      <c r="B2411" s="20">
        <f t="shared" si="1347"/>
        <v>591</v>
      </c>
      <c r="C2411" s="22" t="str">
        <f t="shared" si="1348"/>
        <v>#591 Billet Festival</v>
      </c>
      <c r="D2411" t="str">
        <f t="shared" si="1346"/>
        <v>COR22F591</v>
      </c>
      <c r="E2411" s="53" t="s">
        <v>238</v>
      </c>
      <c r="F2411" s="20">
        <v>1000</v>
      </c>
      <c r="G2411" s="74" t="s">
        <v>2673</v>
      </c>
      <c r="H2411" s="23" t="s">
        <v>146</v>
      </c>
      <c r="J2411" s="54" t="s">
        <v>1020</v>
      </c>
      <c r="K2411" s="22" t="s">
        <v>173</v>
      </c>
      <c r="L2411" s="54" t="s">
        <v>147</v>
      </c>
      <c r="M2411" s="22">
        <v>1</v>
      </c>
      <c r="N2411" s="54" t="s">
        <v>174</v>
      </c>
      <c r="T2411" s="54" t="s">
        <v>36</v>
      </c>
      <c r="U2411" s="22" t="s">
        <v>227</v>
      </c>
      <c r="AW2411" s="22"/>
      <c r="AX2411" s="20" t="str">
        <f t="shared" si="1349"/>
        <v>ncreator</v>
      </c>
      <c r="AY2411" s="20">
        <f t="shared" si="1349"/>
        <v>10</v>
      </c>
      <c r="AZ2411" s="20" t="str">
        <f t="shared" si="1349"/>
        <v>cotrcrea</v>
      </c>
      <c r="BA2411" s="20">
        <f t="shared" si="1349"/>
        <v>90</v>
      </c>
      <c r="BB2411" s="20" t="str">
        <f t="shared" si="1349"/>
        <v>nminer</v>
      </c>
      <c r="BC2411" s="20">
        <f t="shared" si="1349"/>
        <v>0</v>
      </c>
      <c r="BD2411" s="14"/>
      <c r="BJ2411" t="s">
        <v>239</v>
      </c>
      <c r="BK2411" t="s">
        <v>152</v>
      </c>
      <c r="BN2411" s="36">
        <v>73.5</v>
      </c>
      <c r="BQ2411">
        <f t="shared" si="1345"/>
        <v>1</v>
      </c>
      <c r="BR2411" s="38">
        <v>44737</v>
      </c>
      <c r="BS2411" s="22" t="s">
        <v>183</v>
      </c>
      <c r="BT2411" s="20" t="str">
        <f t="shared" si="1343"/>
        <v>BILLETFestival_COR22F591</v>
      </c>
      <c r="BV2411">
        <v>1</v>
      </c>
    </row>
    <row r="2412" spans="2:74" x14ac:dyDescent="0.3">
      <c r="B2412" s="20">
        <f t="shared" si="1347"/>
        <v>592</v>
      </c>
      <c r="C2412" s="22" t="str">
        <f t="shared" si="1348"/>
        <v>#592 Billet Festival</v>
      </c>
      <c r="D2412" t="str">
        <f t="shared" si="1346"/>
        <v>COR22F592</v>
      </c>
      <c r="E2412" s="53" t="s">
        <v>238</v>
      </c>
      <c r="F2412" s="20">
        <v>1000</v>
      </c>
      <c r="G2412" s="74" t="s">
        <v>2674</v>
      </c>
      <c r="H2412" s="23" t="s">
        <v>146</v>
      </c>
      <c r="J2412" s="54" t="s">
        <v>1020</v>
      </c>
      <c r="K2412" s="22" t="s">
        <v>173</v>
      </c>
      <c r="L2412" s="54" t="s">
        <v>147</v>
      </c>
      <c r="M2412" s="22">
        <v>1</v>
      </c>
      <c r="N2412" s="54" t="s">
        <v>174</v>
      </c>
      <c r="T2412" s="54" t="s">
        <v>36</v>
      </c>
      <c r="U2412" s="22" t="s">
        <v>227</v>
      </c>
      <c r="AW2412" s="22"/>
      <c r="AX2412" s="20" t="str">
        <f t="shared" si="1349"/>
        <v>ncreator</v>
      </c>
      <c r="AY2412" s="20">
        <f t="shared" si="1349"/>
        <v>10</v>
      </c>
      <c r="AZ2412" s="20" t="str">
        <f t="shared" si="1349"/>
        <v>cotrcrea</v>
      </c>
      <c r="BA2412" s="20">
        <f t="shared" si="1349"/>
        <v>90</v>
      </c>
      <c r="BB2412" s="20" t="str">
        <f t="shared" si="1349"/>
        <v>nminer</v>
      </c>
      <c r="BC2412" s="20">
        <f t="shared" si="1349"/>
        <v>0</v>
      </c>
      <c r="BD2412" s="14"/>
      <c r="BJ2412" t="s">
        <v>239</v>
      </c>
      <c r="BK2412" t="s">
        <v>152</v>
      </c>
      <c r="BN2412" s="36">
        <v>73.5</v>
      </c>
      <c r="BQ2412">
        <f t="shared" si="1345"/>
        <v>1</v>
      </c>
      <c r="BR2412" s="38">
        <v>44737</v>
      </c>
      <c r="BS2412" s="22" t="s">
        <v>183</v>
      </c>
      <c r="BT2412" s="20" t="str">
        <f t="shared" si="1343"/>
        <v>BILLETFestival_COR22F592</v>
      </c>
      <c r="BV2412">
        <v>1</v>
      </c>
    </row>
    <row r="2413" spans="2:74" x14ac:dyDescent="0.3">
      <c r="B2413" s="20">
        <f t="shared" si="1347"/>
        <v>593</v>
      </c>
      <c r="C2413" s="22" t="str">
        <f t="shared" si="1348"/>
        <v>#593 Billet Festival</v>
      </c>
      <c r="D2413" t="str">
        <f t="shared" si="1346"/>
        <v>COR22F593</v>
      </c>
      <c r="E2413" s="53" t="s">
        <v>238</v>
      </c>
      <c r="F2413" s="20">
        <v>1000</v>
      </c>
      <c r="G2413" s="74" t="s">
        <v>2675</v>
      </c>
      <c r="H2413" s="23" t="s">
        <v>146</v>
      </c>
      <c r="J2413" s="54" t="s">
        <v>1020</v>
      </c>
      <c r="K2413" s="22" t="s">
        <v>173</v>
      </c>
      <c r="L2413" s="54" t="s">
        <v>147</v>
      </c>
      <c r="M2413" s="22">
        <v>1</v>
      </c>
      <c r="N2413" s="54" t="s">
        <v>174</v>
      </c>
      <c r="T2413" s="54" t="s">
        <v>36</v>
      </c>
      <c r="U2413" s="22" t="s">
        <v>227</v>
      </c>
      <c r="AW2413" s="22"/>
      <c r="AX2413" s="20" t="str">
        <f t="shared" si="1349"/>
        <v>ncreator</v>
      </c>
      <c r="AY2413" s="20">
        <f t="shared" si="1349"/>
        <v>10</v>
      </c>
      <c r="AZ2413" s="20" t="str">
        <f t="shared" si="1349"/>
        <v>cotrcrea</v>
      </c>
      <c r="BA2413" s="20">
        <f t="shared" si="1349"/>
        <v>90</v>
      </c>
      <c r="BB2413" s="20" t="str">
        <f t="shared" si="1349"/>
        <v>nminer</v>
      </c>
      <c r="BC2413" s="20">
        <f t="shared" si="1349"/>
        <v>0</v>
      </c>
      <c r="BD2413" s="14"/>
      <c r="BJ2413" t="s">
        <v>239</v>
      </c>
      <c r="BK2413" t="s">
        <v>152</v>
      </c>
      <c r="BN2413" s="36">
        <v>73.5</v>
      </c>
      <c r="BQ2413">
        <f t="shared" si="1345"/>
        <v>1</v>
      </c>
      <c r="BR2413" s="38">
        <v>44737</v>
      </c>
      <c r="BS2413" s="22" t="s">
        <v>183</v>
      </c>
      <c r="BT2413" s="20" t="str">
        <f t="shared" si="1343"/>
        <v>BILLETFestival_COR22F593</v>
      </c>
      <c r="BV2413">
        <v>1</v>
      </c>
    </row>
    <row r="2414" spans="2:74" x14ac:dyDescent="0.3">
      <c r="B2414" s="20">
        <f t="shared" si="1347"/>
        <v>594</v>
      </c>
      <c r="C2414" s="22" t="str">
        <f t="shared" si="1348"/>
        <v>#594 Billet Festival</v>
      </c>
      <c r="D2414" t="str">
        <f t="shared" si="1346"/>
        <v>COR22F594</v>
      </c>
      <c r="E2414" s="53" t="s">
        <v>238</v>
      </c>
      <c r="F2414" s="20">
        <v>1000</v>
      </c>
      <c r="G2414" s="74" t="s">
        <v>2676</v>
      </c>
      <c r="H2414" s="23" t="s">
        <v>146</v>
      </c>
      <c r="J2414" s="54" t="s">
        <v>1020</v>
      </c>
      <c r="K2414" s="22" t="s">
        <v>173</v>
      </c>
      <c r="L2414" s="54" t="s">
        <v>147</v>
      </c>
      <c r="M2414" s="22">
        <v>1</v>
      </c>
      <c r="N2414" s="54" t="s">
        <v>174</v>
      </c>
      <c r="T2414" s="54" t="s">
        <v>36</v>
      </c>
      <c r="U2414" s="22" t="s">
        <v>227</v>
      </c>
      <c r="AW2414" s="22"/>
      <c r="AX2414" s="20" t="str">
        <f t="shared" si="1349"/>
        <v>ncreator</v>
      </c>
      <c r="AY2414" s="20">
        <f t="shared" si="1349"/>
        <v>10</v>
      </c>
      <c r="AZ2414" s="20" t="str">
        <f t="shared" si="1349"/>
        <v>cotrcrea</v>
      </c>
      <c r="BA2414" s="20">
        <f t="shared" si="1349"/>
        <v>90</v>
      </c>
      <c r="BB2414" s="20" t="str">
        <f t="shared" si="1349"/>
        <v>nminer</v>
      </c>
      <c r="BC2414" s="20">
        <f t="shared" si="1349"/>
        <v>0</v>
      </c>
      <c r="BD2414" s="14"/>
      <c r="BJ2414" t="s">
        <v>239</v>
      </c>
      <c r="BK2414" t="s">
        <v>152</v>
      </c>
      <c r="BN2414" s="36">
        <v>73.5</v>
      </c>
      <c r="BQ2414">
        <f t="shared" si="1345"/>
        <v>1</v>
      </c>
      <c r="BR2414" s="38">
        <v>44737</v>
      </c>
      <c r="BS2414" s="22" t="s">
        <v>183</v>
      </c>
      <c r="BT2414" s="20" t="str">
        <f t="shared" si="1343"/>
        <v>BILLETFestival_COR22F594</v>
      </c>
      <c r="BV2414">
        <v>1</v>
      </c>
    </row>
    <row r="2415" spans="2:74" x14ac:dyDescent="0.3">
      <c r="B2415" s="20">
        <f t="shared" si="1347"/>
        <v>595</v>
      </c>
      <c r="C2415" s="22" t="str">
        <f t="shared" si="1348"/>
        <v>#595 Billet Festival</v>
      </c>
      <c r="D2415" t="str">
        <f t="shared" si="1346"/>
        <v>COR22F595</v>
      </c>
      <c r="E2415" s="53" t="s">
        <v>238</v>
      </c>
      <c r="F2415" s="20">
        <v>1000</v>
      </c>
      <c r="G2415" s="74" t="s">
        <v>2677</v>
      </c>
      <c r="H2415" s="23" t="s">
        <v>146</v>
      </c>
      <c r="J2415" s="54" t="s">
        <v>1020</v>
      </c>
      <c r="K2415" s="22" t="s">
        <v>173</v>
      </c>
      <c r="L2415" s="54" t="s">
        <v>147</v>
      </c>
      <c r="M2415" s="22">
        <v>1</v>
      </c>
      <c r="N2415" s="54" t="s">
        <v>174</v>
      </c>
      <c r="T2415" s="54" t="s">
        <v>36</v>
      </c>
      <c r="U2415" s="22" t="s">
        <v>227</v>
      </c>
      <c r="AW2415" s="22"/>
      <c r="AX2415" s="20" t="str">
        <f t="shared" si="1349"/>
        <v>ncreator</v>
      </c>
      <c r="AY2415" s="20">
        <f t="shared" si="1349"/>
        <v>10</v>
      </c>
      <c r="AZ2415" s="20" t="str">
        <f t="shared" si="1349"/>
        <v>cotrcrea</v>
      </c>
      <c r="BA2415" s="20">
        <f t="shared" si="1349"/>
        <v>90</v>
      </c>
      <c r="BB2415" s="20" t="str">
        <f t="shared" si="1349"/>
        <v>nminer</v>
      </c>
      <c r="BC2415" s="20">
        <f t="shared" si="1349"/>
        <v>0</v>
      </c>
      <c r="BD2415" s="14"/>
      <c r="BJ2415" t="s">
        <v>239</v>
      </c>
      <c r="BK2415" t="s">
        <v>152</v>
      </c>
      <c r="BN2415" s="36">
        <v>73.5</v>
      </c>
      <c r="BQ2415">
        <f t="shared" si="1345"/>
        <v>1</v>
      </c>
      <c r="BR2415" s="38">
        <v>44737</v>
      </c>
      <c r="BS2415" s="22" t="s">
        <v>183</v>
      </c>
      <c r="BT2415" s="20" t="str">
        <f t="shared" si="1343"/>
        <v>BILLETFestival_COR22F595</v>
      </c>
      <c r="BV2415">
        <v>1</v>
      </c>
    </row>
    <row r="2416" spans="2:74" x14ac:dyDescent="0.3">
      <c r="B2416" s="20">
        <f t="shared" si="1347"/>
        <v>596</v>
      </c>
      <c r="C2416" s="22" t="str">
        <f t="shared" si="1348"/>
        <v>#596 Billet Festival</v>
      </c>
      <c r="D2416" t="str">
        <f t="shared" si="1346"/>
        <v>COR22F596</v>
      </c>
      <c r="E2416" s="53" t="s">
        <v>238</v>
      </c>
      <c r="F2416" s="20">
        <v>1000</v>
      </c>
      <c r="G2416" s="74" t="s">
        <v>2678</v>
      </c>
      <c r="H2416" s="23" t="s">
        <v>146</v>
      </c>
      <c r="J2416" s="54" t="s">
        <v>1020</v>
      </c>
      <c r="K2416" s="22" t="s">
        <v>173</v>
      </c>
      <c r="L2416" s="54" t="s">
        <v>147</v>
      </c>
      <c r="M2416" s="22">
        <v>1</v>
      </c>
      <c r="N2416" s="54" t="s">
        <v>174</v>
      </c>
      <c r="T2416" s="54" t="s">
        <v>36</v>
      </c>
      <c r="U2416" s="22" t="s">
        <v>227</v>
      </c>
      <c r="AW2416" s="22"/>
      <c r="AX2416" s="20" t="str">
        <f t="shared" ref="AX2416:BC2431" si="1350">AX2415</f>
        <v>ncreator</v>
      </c>
      <c r="AY2416" s="20">
        <f t="shared" si="1350"/>
        <v>10</v>
      </c>
      <c r="AZ2416" s="20" t="str">
        <f t="shared" si="1350"/>
        <v>cotrcrea</v>
      </c>
      <c r="BA2416" s="20">
        <f t="shared" si="1350"/>
        <v>90</v>
      </c>
      <c r="BB2416" s="20" t="str">
        <f t="shared" si="1350"/>
        <v>nminer</v>
      </c>
      <c r="BC2416" s="20">
        <f t="shared" si="1350"/>
        <v>0</v>
      </c>
      <c r="BD2416" s="14"/>
      <c r="BJ2416" t="s">
        <v>239</v>
      </c>
      <c r="BK2416" t="s">
        <v>152</v>
      </c>
      <c r="BN2416" s="36">
        <v>73.5</v>
      </c>
      <c r="BQ2416">
        <f t="shared" si="1345"/>
        <v>1</v>
      </c>
      <c r="BR2416" s="38">
        <v>44737</v>
      </c>
      <c r="BS2416" s="22" t="s">
        <v>183</v>
      </c>
      <c r="BT2416" s="20" t="str">
        <f t="shared" si="1343"/>
        <v>BILLETFestival_COR22F596</v>
      </c>
      <c r="BV2416">
        <v>1</v>
      </c>
    </row>
    <row r="2417" spans="2:74" x14ac:dyDescent="0.3">
      <c r="B2417" s="20">
        <f t="shared" si="1347"/>
        <v>597</v>
      </c>
      <c r="C2417" s="22" t="str">
        <f t="shared" si="1348"/>
        <v>#597 Billet Festival</v>
      </c>
      <c r="D2417" t="str">
        <f t="shared" si="1346"/>
        <v>COR22F597</v>
      </c>
      <c r="E2417" s="53" t="s">
        <v>238</v>
      </c>
      <c r="F2417" s="20">
        <v>1000</v>
      </c>
      <c r="G2417" s="74" t="s">
        <v>2679</v>
      </c>
      <c r="H2417" s="23" t="s">
        <v>146</v>
      </c>
      <c r="J2417" s="54" t="s">
        <v>1020</v>
      </c>
      <c r="K2417" s="22" t="s">
        <v>173</v>
      </c>
      <c r="L2417" s="54" t="s">
        <v>147</v>
      </c>
      <c r="M2417" s="22">
        <v>1</v>
      </c>
      <c r="N2417" s="54" t="s">
        <v>174</v>
      </c>
      <c r="T2417" s="54" t="s">
        <v>36</v>
      </c>
      <c r="U2417" s="22" t="s">
        <v>227</v>
      </c>
      <c r="AW2417" s="22"/>
      <c r="AX2417" s="20" t="str">
        <f t="shared" si="1350"/>
        <v>ncreator</v>
      </c>
      <c r="AY2417" s="20">
        <f t="shared" si="1350"/>
        <v>10</v>
      </c>
      <c r="AZ2417" s="20" t="str">
        <f t="shared" si="1350"/>
        <v>cotrcrea</v>
      </c>
      <c r="BA2417" s="20">
        <f t="shared" si="1350"/>
        <v>90</v>
      </c>
      <c r="BB2417" s="20" t="str">
        <f t="shared" si="1350"/>
        <v>nminer</v>
      </c>
      <c r="BC2417" s="20">
        <f t="shared" si="1350"/>
        <v>0</v>
      </c>
      <c r="BD2417" s="14"/>
      <c r="BJ2417" t="s">
        <v>239</v>
      </c>
      <c r="BK2417" t="s">
        <v>152</v>
      </c>
      <c r="BN2417" s="36">
        <v>73.5</v>
      </c>
      <c r="BQ2417">
        <f t="shared" si="1345"/>
        <v>1</v>
      </c>
      <c r="BR2417" s="38">
        <v>44737</v>
      </c>
      <c r="BS2417" s="22" t="s">
        <v>183</v>
      </c>
      <c r="BT2417" s="20" t="str">
        <f t="shared" si="1343"/>
        <v>BILLETFestival_COR22F597</v>
      </c>
      <c r="BV2417">
        <v>1</v>
      </c>
    </row>
    <row r="2418" spans="2:74" x14ac:dyDescent="0.3">
      <c r="B2418" s="20">
        <f t="shared" si="1347"/>
        <v>598</v>
      </c>
      <c r="C2418" s="22" t="str">
        <f t="shared" si="1348"/>
        <v>#598 Billet Festival</v>
      </c>
      <c r="D2418" t="str">
        <f t="shared" si="1346"/>
        <v>COR22F598</v>
      </c>
      <c r="E2418" s="53" t="s">
        <v>238</v>
      </c>
      <c r="F2418" s="20">
        <v>1000</v>
      </c>
      <c r="G2418" s="74" t="s">
        <v>2680</v>
      </c>
      <c r="H2418" s="23" t="s">
        <v>146</v>
      </c>
      <c r="J2418" s="54" t="s">
        <v>1020</v>
      </c>
      <c r="K2418" s="22" t="s">
        <v>173</v>
      </c>
      <c r="L2418" s="54" t="s">
        <v>147</v>
      </c>
      <c r="M2418" s="22">
        <v>1</v>
      </c>
      <c r="N2418" s="54" t="s">
        <v>174</v>
      </c>
      <c r="T2418" s="54" t="s">
        <v>36</v>
      </c>
      <c r="U2418" s="22" t="s">
        <v>227</v>
      </c>
      <c r="AW2418" s="22"/>
      <c r="AX2418" s="20" t="str">
        <f t="shared" si="1350"/>
        <v>ncreator</v>
      </c>
      <c r="AY2418" s="20">
        <f t="shared" si="1350"/>
        <v>10</v>
      </c>
      <c r="AZ2418" s="20" t="str">
        <f t="shared" si="1350"/>
        <v>cotrcrea</v>
      </c>
      <c r="BA2418" s="20">
        <f t="shared" si="1350"/>
        <v>90</v>
      </c>
      <c r="BB2418" s="20" t="str">
        <f t="shared" si="1350"/>
        <v>nminer</v>
      </c>
      <c r="BC2418" s="20">
        <f t="shared" si="1350"/>
        <v>0</v>
      </c>
      <c r="BD2418" s="14"/>
      <c r="BJ2418" t="s">
        <v>239</v>
      </c>
      <c r="BK2418" t="s">
        <v>152</v>
      </c>
      <c r="BN2418" s="36">
        <v>73.5</v>
      </c>
      <c r="BQ2418">
        <f t="shared" si="1345"/>
        <v>1</v>
      </c>
      <c r="BR2418" s="38">
        <v>44737</v>
      </c>
      <c r="BS2418" s="22" t="s">
        <v>183</v>
      </c>
      <c r="BT2418" s="20" t="str">
        <f t="shared" si="1343"/>
        <v>BILLETFestival_COR22F598</v>
      </c>
      <c r="BV2418">
        <v>1</v>
      </c>
    </row>
    <row r="2419" spans="2:74" x14ac:dyDescent="0.3">
      <c r="B2419" s="20">
        <f t="shared" si="1347"/>
        <v>599</v>
      </c>
      <c r="C2419" s="22" t="str">
        <f t="shared" si="1348"/>
        <v>#599 Billet Festival</v>
      </c>
      <c r="D2419" t="str">
        <f t="shared" si="1346"/>
        <v>COR22F599</v>
      </c>
      <c r="E2419" s="53" t="s">
        <v>238</v>
      </c>
      <c r="F2419" s="20">
        <v>1000</v>
      </c>
      <c r="G2419" s="74" t="s">
        <v>2681</v>
      </c>
      <c r="H2419" s="23" t="s">
        <v>146</v>
      </c>
      <c r="J2419" s="54" t="s">
        <v>1020</v>
      </c>
      <c r="K2419" s="22" t="s">
        <v>173</v>
      </c>
      <c r="L2419" s="54" t="s">
        <v>147</v>
      </c>
      <c r="M2419" s="22">
        <v>1</v>
      </c>
      <c r="N2419" s="54" t="s">
        <v>174</v>
      </c>
      <c r="T2419" s="54" t="s">
        <v>36</v>
      </c>
      <c r="U2419" s="22" t="s">
        <v>227</v>
      </c>
      <c r="AW2419" s="22"/>
      <c r="AX2419" s="20" t="str">
        <f t="shared" si="1350"/>
        <v>ncreator</v>
      </c>
      <c r="AY2419" s="20">
        <f t="shared" si="1350"/>
        <v>10</v>
      </c>
      <c r="AZ2419" s="20" t="str">
        <f t="shared" si="1350"/>
        <v>cotrcrea</v>
      </c>
      <c r="BA2419" s="20">
        <f t="shared" si="1350"/>
        <v>90</v>
      </c>
      <c r="BB2419" s="20" t="str">
        <f t="shared" si="1350"/>
        <v>nminer</v>
      </c>
      <c r="BC2419" s="20">
        <f t="shared" si="1350"/>
        <v>0</v>
      </c>
      <c r="BD2419" s="14"/>
      <c r="BJ2419" t="s">
        <v>239</v>
      </c>
      <c r="BK2419" t="s">
        <v>152</v>
      </c>
      <c r="BN2419" s="36">
        <v>73.5</v>
      </c>
      <c r="BQ2419">
        <f t="shared" si="1345"/>
        <v>1</v>
      </c>
      <c r="BR2419" s="38">
        <v>44737</v>
      </c>
      <c r="BS2419" s="22" t="s">
        <v>183</v>
      </c>
      <c r="BT2419" s="20" t="str">
        <f t="shared" si="1343"/>
        <v>BILLETFestival_COR22F599</v>
      </c>
      <c r="BV2419">
        <v>1</v>
      </c>
    </row>
    <row r="2420" spans="2:74" x14ac:dyDescent="0.3">
      <c r="B2420" s="20">
        <f t="shared" si="1347"/>
        <v>600</v>
      </c>
      <c r="C2420" s="22" t="str">
        <f t="shared" si="1348"/>
        <v>#600 Billet Festival</v>
      </c>
      <c r="D2420" t="str">
        <f t="shared" si="1346"/>
        <v>COR22F600</v>
      </c>
      <c r="E2420" s="53" t="s">
        <v>238</v>
      </c>
      <c r="F2420" s="20">
        <v>1000</v>
      </c>
      <c r="G2420" s="74" t="s">
        <v>2682</v>
      </c>
      <c r="H2420" s="23" t="s">
        <v>146</v>
      </c>
      <c r="J2420" s="54" t="s">
        <v>1020</v>
      </c>
      <c r="K2420" s="22" t="s">
        <v>173</v>
      </c>
      <c r="L2420" s="54" t="s">
        <v>147</v>
      </c>
      <c r="M2420" s="22">
        <v>1</v>
      </c>
      <c r="N2420" s="54" t="s">
        <v>174</v>
      </c>
      <c r="T2420" s="54" t="s">
        <v>36</v>
      </c>
      <c r="U2420" s="22" t="s">
        <v>227</v>
      </c>
      <c r="AW2420" s="22"/>
      <c r="AX2420" s="20" t="str">
        <f t="shared" si="1350"/>
        <v>ncreator</v>
      </c>
      <c r="AY2420" s="20">
        <f t="shared" si="1350"/>
        <v>10</v>
      </c>
      <c r="AZ2420" s="20" t="str">
        <f t="shared" si="1350"/>
        <v>cotrcrea</v>
      </c>
      <c r="BA2420" s="20">
        <f t="shared" si="1350"/>
        <v>90</v>
      </c>
      <c r="BB2420" s="20" t="str">
        <f t="shared" si="1350"/>
        <v>nminer</v>
      </c>
      <c r="BC2420" s="20">
        <f t="shared" si="1350"/>
        <v>0</v>
      </c>
      <c r="BD2420" s="14"/>
      <c r="BJ2420" t="s">
        <v>239</v>
      </c>
      <c r="BK2420" t="s">
        <v>152</v>
      </c>
      <c r="BN2420" s="36">
        <v>73.5</v>
      </c>
      <c r="BQ2420">
        <f t="shared" si="1345"/>
        <v>1</v>
      </c>
      <c r="BR2420" s="38">
        <v>44737</v>
      </c>
      <c r="BS2420" s="22" t="s">
        <v>183</v>
      </c>
      <c r="BT2420" s="20" t="str">
        <f t="shared" si="1343"/>
        <v>BILLETFestival_COR22F600</v>
      </c>
      <c r="BV2420">
        <v>1</v>
      </c>
    </row>
    <row r="2421" spans="2:74" x14ac:dyDescent="0.3">
      <c r="B2421" s="20">
        <f t="shared" si="1347"/>
        <v>601</v>
      </c>
      <c r="C2421" s="22" t="str">
        <f t="shared" si="1348"/>
        <v>#601 Billet Festival</v>
      </c>
      <c r="D2421" t="str">
        <f t="shared" si="1346"/>
        <v>COR22F601</v>
      </c>
      <c r="E2421" s="53" t="s">
        <v>238</v>
      </c>
      <c r="F2421" s="20">
        <v>1000</v>
      </c>
      <c r="G2421" s="74" t="s">
        <v>2683</v>
      </c>
      <c r="H2421" s="23" t="s">
        <v>146</v>
      </c>
      <c r="J2421" s="54" t="s">
        <v>1020</v>
      </c>
      <c r="K2421" s="22" t="s">
        <v>173</v>
      </c>
      <c r="L2421" s="54" t="s">
        <v>147</v>
      </c>
      <c r="M2421" s="22">
        <v>1</v>
      </c>
      <c r="N2421" s="54" t="s">
        <v>174</v>
      </c>
      <c r="T2421" s="54" t="s">
        <v>36</v>
      </c>
      <c r="U2421" s="22" t="s">
        <v>227</v>
      </c>
      <c r="AW2421" s="22"/>
      <c r="AX2421" s="20" t="str">
        <f t="shared" si="1350"/>
        <v>ncreator</v>
      </c>
      <c r="AY2421" s="20">
        <f t="shared" si="1350"/>
        <v>10</v>
      </c>
      <c r="AZ2421" s="20" t="str">
        <f t="shared" si="1350"/>
        <v>cotrcrea</v>
      </c>
      <c r="BA2421" s="20">
        <f t="shared" si="1350"/>
        <v>90</v>
      </c>
      <c r="BB2421" s="20" t="str">
        <f t="shared" si="1350"/>
        <v>nminer</v>
      </c>
      <c r="BC2421" s="20">
        <f t="shared" si="1350"/>
        <v>0</v>
      </c>
      <c r="BD2421" s="14"/>
      <c r="BJ2421" t="s">
        <v>239</v>
      </c>
      <c r="BK2421" t="s">
        <v>152</v>
      </c>
      <c r="BN2421" s="36">
        <v>73.5</v>
      </c>
      <c r="BQ2421">
        <f t="shared" si="1345"/>
        <v>1</v>
      </c>
      <c r="BR2421" s="38">
        <v>44737</v>
      </c>
      <c r="BS2421" s="22" t="s">
        <v>183</v>
      </c>
      <c r="BT2421" s="20" t="str">
        <f t="shared" si="1343"/>
        <v>BILLETFestival_COR22F601</v>
      </c>
      <c r="BV2421">
        <v>1</v>
      </c>
    </row>
    <row r="2422" spans="2:74" x14ac:dyDescent="0.3">
      <c r="B2422" s="20">
        <f t="shared" si="1347"/>
        <v>602</v>
      </c>
      <c r="C2422" s="22" t="str">
        <f t="shared" si="1348"/>
        <v>#602 Billet Festival</v>
      </c>
      <c r="D2422" t="str">
        <f t="shared" si="1346"/>
        <v>COR22F602</v>
      </c>
      <c r="E2422" s="53" t="s">
        <v>238</v>
      </c>
      <c r="F2422" s="20">
        <v>1000</v>
      </c>
      <c r="G2422" s="74" t="s">
        <v>2684</v>
      </c>
      <c r="H2422" s="23" t="s">
        <v>146</v>
      </c>
      <c r="J2422" s="54" t="s">
        <v>1020</v>
      </c>
      <c r="K2422" s="22" t="s">
        <v>173</v>
      </c>
      <c r="L2422" s="54" t="s">
        <v>147</v>
      </c>
      <c r="M2422" s="22">
        <v>1</v>
      </c>
      <c r="N2422" s="54" t="s">
        <v>174</v>
      </c>
      <c r="T2422" s="54" t="s">
        <v>36</v>
      </c>
      <c r="U2422" s="22" t="s">
        <v>227</v>
      </c>
      <c r="AW2422" s="22"/>
      <c r="AX2422" s="20" t="str">
        <f t="shared" si="1350"/>
        <v>ncreator</v>
      </c>
      <c r="AY2422" s="20">
        <f t="shared" si="1350"/>
        <v>10</v>
      </c>
      <c r="AZ2422" s="20" t="str">
        <f t="shared" si="1350"/>
        <v>cotrcrea</v>
      </c>
      <c r="BA2422" s="20">
        <f t="shared" si="1350"/>
        <v>90</v>
      </c>
      <c r="BB2422" s="20" t="str">
        <f t="shared" si="1350"/>
        <v>nminer</v>
      </c>
      <c r="BC2422" s="20">
        <f t="shared" si="1350"/>
        <v>0</v>
      </c>
      <c r="BD2422" s="14"/>
      <c r="BJ2422" t="s">
        <v>239</v>
      </c>
      <c r="BK2422" t="s">
        <v>152</v>
      </c>
      <c r="BN2422" s="36">
        <v>73.5</v>
      </c>
      <c r="BQ2422">
        <f t="shared" si="1345"/>
        <v>1</v>
      </c>
      <c r="BR2422" s="38">
        <v>44737</v>
      </c>
      <c r="BS2422" s="22" t="s">
        <v>183</v>
      </c>
      <c r="BT2422" s="20" t="str">
        <f t="shared" si="1343"/>
        <v>BILLETFestival_COR22F602</v>
      </c>
      <c r="BV2422">
        <v>1</v>
      </c>
    </row>
    <row r="2423" spans="2:74" x14ac:dyDescent="0.3">
      <c r="B2423" s="20">
        <f t="shared" si="1347"/>
        <v>603</v>
      </c>
      <c r="C2423" s="22" t="str">
        <f t="shared" si="1348"/>
        <v>#603 Billet Festival</v>
      </c>
      <c r="D2423" t="str">
        <f t="shared" si="1346"/>
        <v>COR22F603</v>
      </c>
      <c r="E2423" s="53" t="s">
        <v>238</v>
      </c>
      <c r="F2423" s="20">
        <v>1000</v>
      </c>
      <c r="G2423" s="74" t="s">
        <v>2685</v>
      </c>
      <c r="H2423" s="23" t="s">
        <v>146</v>
      </c>
      <c r="J2423" s="54" t="s">
        <v>1020</v>
      </c>
      <c r="K2423" s="22" t="s">
        <v>173</v>
      </c>
      <c r="L2423" s="54" t="s">
        <v>147</v>
      </c>
      <c r="M2423" s="22">
        <v>1</v>
      </c>
      <c r="N2423" s="54" t="s">
        <v>174</v>
      </c>
      <c r="T2423" s="54" t="s">
        <v>36</v>
      </c>
      <c r="U2423" s="22" t="s">
        <v>227</v>
      </c>
      <c r="AW2423" s="22"/>
      <c r="AX2423" s="20" t="str">
        <f t="shared" si="1350"/>
        <v>ncreator</v>
      </c>
      <c r="AY2423" s="20">
        <f t="shared" si="1350"/>
        <v>10</v>
      </c>
      <c r="AZ2423" s="20" t="str">
        <f t="shared" si="1350"/>
        <v>cotrcrea</v>
      </c>
      <c r="BA2423" s="20">
        <f t="shared" si="1350"/>
        <v>90</v>
      </c>
      <c r="BB2423" s="20" t="str">
        <f t="shared" si="1350"/>
        <v>nminer</v>
      </c>
      <c r="BC2423" s="20">
        <f t="shared" si="1350"/>
        <v>0</v>
      </c>
      <c r="BD2423" s="14"/>
      <c r="BJ2423" t="s">
        <v>239</v>
      </c>
      <c r="BK2423" t="s">
        <v>152</v>
      </c>
      <c r="BN2423" s="36">
        <v>73.5</v>
      </c>
      <c r="BQ2423">
        <f t="shared" si="1345"/>
        <v>1</v>
      </c>
      <c r="BR2423" s="38">
        <v>44737</v>
      </c>
      <c r="BS2423" s="22" t="s">
        <v>183</v>
      </c>
      <c r="BT2423" s="20" t="str">
        <f t="shared" si="1343"/>
        <v>BILLETFestival_COR22F603</v>
      </c>
      <c r="BV2423">
        <v>1</v>
      </c>
    </row>
    <row r="2424" spans="2:74" x14ac:dyDescent="0.3">
      <c r="B2424" s="20">
        <f t="shared" si="1347"/>
        <v>604</v>
      </c>
      <c r="C2424" s="22" t="str">
        <f t="shared" si="1348"/>
        <v>#604 Billet Festival</v>
      </c>
      <c r="D2424" t="str">
        <f t="shared" si="1346"/>
        <v>COR22F604</v>
      </c>
      <c r="E2424" s="53" t="s">
        <v>238</v>
      </c>
      <c r="F2424" s="20">
        <v>1000</v>
      </c>
      <c r="G2424" s="74" t="s">
        <v>2686</v>
      </c>
      <c r="H2424" s="23" t="s">
        <v>146</v>
      </c>
      <c r="J2424" s="54" t="s">
        <v>1020</v>
      </c>
      <c r="K2424" s="22" t="s">
        <v>173</v>
      </c>
      <c r="L2424" s="54" t="s">
        <v>147</v>
      </c>
      <c r="M2424" s="22">
        <v>1</v>
      </c>
      <c r="N2424" s="54" t="s">
        <v>174</v>
      </c>
      <c r="T2424" s="54" t="s">
        <v>36</v>
      </c>
      <c r="U2424" s="22" t="s">
        <v>227</v>
      </c>
      <c r="AW2424" s="22"/>
      <c r="AX2424" s="20" t="str">
        <f t="shared" si="1350"/>
        <v>ncreator</v>
      </c>
      <c r="AY2424" s="20">
        <f t="shared" si="1350"/>
        <v>10</v>
      </c>
      <c r="AZ2424" s="20" t="str">
        <f t="shared" si="1350"/>
        <v>cotrcrea</v>
      </c>
      <c r="BA2424" s="20">
        <f t="shared" si="1350"/>
        <v>90</v>
      </c>
      <c r="BB2424" s="20" t="str">
        <f t="shared" si="1350"/>
        <v>nminer</v>
      </c>
      <c r="BC2424" s="20">
        <f t="shared" si="1350"/>
        <v>0</v>
      </c>
      <c r="BD2424" s="14"/>
      <c r="BJ2424" t="s">
        <v>239</v>
      </c>
      <c r="BK2424" t="s">
        <v>152</v>
      </c>
      <c r="BN2424" s="36">
        <v>73.5</v>
      </c>
      <c r="BQ2424">
        <f t="shared" si="1345"/>
        <v>1</v>
      </c>
      <c r="BR2424" s="38">
        <v>44737</v>
      </c>
      <c r="BS2424" s="22" t="s">
        <v>183</v>
      </c>
      <c r="BT2424" s="20" t="str">
        <f t="shared" si="1343"/>
        <v>BILLETFestival_COR22F604</v>
      </c>
      <c r="BV2424">
        <v>1</v>
      </c>
    </row>
    <row r="2425" spans="2:74" x14ac:dyDescent="0.3">
      <c r="B2425" s="20">
        <f t="shared" si="1347"/>
        <v>605</v>
      </c>
      <c r="C2425" s="22" t="str">
        <f t="shared" si="1348"/>
        <v>#605 Billet Festival</v>
      </c>
      <c r="D2425" t="str">
        <f t="shared" si="1346"/>
        <v>COR22F605</v>
      </c>
      <c r="E2425" s="53" t="s">
        <v>238</v>
      </c>
      <c r="F2425" s="20">
        <v>1000</v>
      </c>
      <c r="G2425" s="74" t="s">
        <v>2687</v>
      </c>
      <c r="H2425" s="23" t="s">
        <v>146</v>
      </c>
      <c r="J2425" s="54" t="s">
        <v>1020</v>
      </c>
      <c r="K2425" s="22" t="s">
        <v>173</v>
      </c>
      <c r="L2425" s="54" t="s">
        <v>147</v>
      </c>
      <c r="M2425" s="22">
        <v>1</v>
      </c>
      <c r="N2425" s="54" t="s">
        <v>174</v>
      </c>
      <c r="T2425" s="54" t="s">
        <v>36</v>
      </c>
      <c r="U2425" s="22" t="s">
        <v>227</v>
      </c>
      <c r="AW2425" s="22"/>
      <c r="AX2425" s="20" t="str">
        <f t="shared" si="1350"/>
        <v>ncreator</v>
      </c>
      <c r="AY2425" s="20">
        <f t="shared" si="1350"/>
        <v>10</v>
      </c>
      <c r="AZ2425" s="20" t="str">
        <f t="shared" si="1350"/>
        <v>cotrcrea</v>
      </c>
      <c r="BA2425" s="20">
        <f t="shared" si="1350"/>
        <v>90</v>
      </c>
      <c r="BB2425" s="20" t="str">
        <f t="shared" si="1350"/>
        <v>nminer</v>
      </c>
      <c r="BC2425" s="20">
        <f t="shared" si="1350"/>
        <v>0</v>
      </c>
      <c r="BD2425" s="14"/>
      <c r="BJ2425" t="s">
        <v>239</v>
      </c>
      <c r="BK2425" t="s">
        <v>152</v>
      </c>
      <c r="BN2425" s="36">
        <v>73.5</v>
      </c>
      <c r="BQ2425">
        <f t="shared" si="1345"/>
        <v>1</v>
      </c>
      <c r="BR2425" s="38">
        <v>44737</v>
      </c>
      <c r="BS2425" s="22" t="s">
        <v>183</v>
      </c>
      <c r="BT2425" s="20" t="str">
        <f t="shared" si="1343"/>
        <v>BILLETFestival_COR22F605</v>
      </c>
      <c r="BV2425">
        <v>1</v>
      </c>
    </row>
    <row r="2426" spans="2:74" x14ac:dyDescent="0.3">
      <c r="B2426" s="20">
        <f t="shared" si="1347"/>
        <v>606</v>
      </c>
      <c r="C2426" s="22" t="str">
        <f t="shared" si="1348"/>
        <v>#606 Billet Festival</v>
      </c>
      <c r="D2426" t="str">
        <f t="shared" si="1346"/>
        <v>COR22F606</v>
      </c>
      <c r="E2426" s="53" t="s">
        <v>238</v>
      </c>
      <c r="F2426" s="20">
        <v>1000</v>
      </c>
      <c r="G2426" s="74" t="s">
        <v>2688</v>
      </c>
      <c r="H2426" s="23" t="s">
        <v>146</v>
      </c>
      <c r="J2426" s="54" t="s">
        <v>1020</v>
      </c>
      <c r="K2426" s="22" t="s">
        <v>173</v>
      </c>
      <c r="L2426" s="54" t="s">
        <v>147</v>
      </c>
      <c r="M2426" s="22">
        <v>1</v>
      </c>
      <c r="N2426" s="54" t="s">
        <v>174</v>
      </c>
      <c r="T2426" s="54" t="s">
        <v>36</v>
      </c>
      <c r="U2426" s="22" t="s">
        <v>227</v>
      </c>
      <c r="AW2426" s="22"/>
      <c r="AX2426" s="20" t="str">
        <f t="shared" si="1350"/>
        <v>ncreator</v>
      </c>
      <c r="AY2426" s="20">
        <f t="shared" si="1350"/>
        <v>10</v>
      </c>
      <c r="AZ2426" s="20" t="str">
        <f t="shared" si="1350"/>
        <v>cotrcrea</v>
      </c>
      <c r="BA2426" s="20">
        <f t="shared" si="1350"/>
        <v>90</v>
      </c>
      <c r="BB2426" s="20" t="str">
        <f t="shared" si="1350"/>
        <v>nminer</v>
      </c>
      <c r="BC2426" s="20">
        <f t="shared" si="1350"/>
        <v>0</v>
      </c>
      <c r="BD2426" s="14"/>
      <c r="BJ2426" t="s">
        <v>239</v>
      </c>
      <c r="BK2426" t="s">
        <v>152</v>
      </c>
      <c r="BN2426" s="36">
        <v>73.5</v>
      </c>
      <c r="BQ2426">
        <f t="shared" si="1345"/>
        <v>1</v>
      </c>
      <c r="BR2426" s="38">
        <v>44737</v>
      </c>
      <c r="BS2426" s="22" t="s">
        <v>183</v>
      </c>
      <c r="BT2426" s="20" t="str">
        <f t="shared" si="1343"/>
        <v>BILLETFestival_COR22F606</v>
      </c>
      <c r="BV2426">
        <v>1</v>
      </c>
    </row>
    <row r="2427" spans="2:74" x14ac:dyDescent="0.3">
      <c r="B2427" s="20">
        <f t="shared" si="1347"/>
        <v>607</v>
      </c>
      <c r="C2427" s="22" t="str">
        <f t="shared" si="1348"/>
        <v>#607 Billet Festival</v>
      </c>
      <c r="D2427" t="str">
        <f t="shared" si="1346"/>
        <v>COR22F607</v>
      </c>
      <c r="E2427" s="53" t="s">
        <v>238</v>
      </c>
      <c r="F2427" s="20">
        <v>1000</v>
      </c>
      <c r="G2427" s="74" t="s">
        <v>2689</v>
      </c>
      <c r="H2427" s="23" t="s">
        <v>146</v>
      </c>
      <c r="J2427" s="54" t="s">
        <v>1020</v>
      </c>
      <c r="K2427" s="22" t="s">
        <v>173</v>
      </c>
      <c r="L2427" s="54" t="s">
        <v>147</v>
      </c>
      <c r="M2427" s="22">
        <v>1</v>
      </c>
      <c r="N2427" s="54" t="s">
        <v>174</v>
      </c>
      <c r="T2427" s="54" t="s">
        <v>36</v>
      </c>
      <c r="U2427" s="22" t="s">
        <v>227</v>
      </c>
      <c r="AW2427" s="22"/>
      <c r="AX2427" s="20" t="str">
        <f t="shared" si="1350"/>
        <v>ncreator</v>
      </c>
      <c r="AY2427" s="20">
        <f t="shared" si="1350"/>
        <v>10</v>
      </c>
      <c r="AZ2427" s="20" t="str">
        <f t="shared" si="1350"/>
        <v>cotrcrea</v>
      </c>
      <c r="BA2427" s="20">
        <f t="shared" si="1350"/>
        <v>90</v>
      </c>
      <c r="BB2427" s="20" t="str">
        <f t="shared" si="1350"/>
        <v>nminer</v>
      </c>
      <c r="BC2427" s="20">
        <f t="shared" si="1350"/>
        <v>0</v>
      </c>
      <c r="BD2427" s="14"/>
      <c r="BJ2427" t="s">
        <v>239</v>
      </c>
      <c r="BK2427" t="s">
        <v>152</v>
      </c>
      <c r="BN2427" s="36">
        <v>73.5</v>
      </c>
      <c r="BQ2427">
        <f t="shared" si="1345"/>
        <v>1</v>
      </c>
      <c r="BR2427" s="38">
        <v>44737</v>
      </c>
      <c r="BS2427" s="22" t="s">
        <v>183</v>
      </c>
      <c r="BT2427" s="20" t="str">
        <f t="shared" si="1343"/>
        <v>BILLETFestival_COR22F607</v>
      </c>
      <c r="BV2427">
        <v>1</v>
      </c>
    </row>
    <row r="2428" spans="2:74" x14ac:dyDescent="0.3">
      <c r="B2428" s="20">
        <f t="shared" si="1347"/>
        <v>608</v>
      </c>
      <c r="C2428" s="22" t="str">
        <f t="shared" si="1348"/>
        <v>#608 Billet Festival</v>
      </c>
      <c r="D2428" t="str">
        <f t="shared" si="1346"/>
        <v>COR22F608</v>
      </c>
      <c r="E2428" s="53" t="s">
        <v>238</v>
      </c>
      <c r="F2428" s="20">
        <v>1000</v>
      </c>
      <c r="G2428" s="74" t="s">
        <v>2690</v>
      </c>
      <c r="H2428" s="23" t="s">
        <v>146</v>
      </c>
      <c r="J2428" s="54" t="s">
        <v>1020</v>
      </c>
      <c r="K2428" s="22" t="s">
        <v>173</v>
      </c>
      <c r="L2428" s="54" t="s">
        <v>147</v>
      </c>
      <c r="M2428" s="22">
        <v>1</v>
      </c>
      <c r="N2428" s="54" t="s">
        <v>174</v>
      </c>
      <c r="T2428" s="54" t="s">
        <v>36</v>
      </c>
      <c r="U2428" s="22" t="s">
        <v>227</v>
      </c>
      <c r="AW2428" s="22"/>
      <c r="AX2428" s="20" t="str">
        <f t="shared" si="1350"/>
        <v>ncreator</v>
      </c>
      <c r="AY2428" s="20">
        <f t="shared" si="1350"/>
        <v>10</v>
      </c>
      <c r="AZ2428" s="20" t="str">
        <f t="shared" si="1350"/>
        <v>cotrcrea</v>
      </c>
      <c r="BA2428" s="20">
        <f t="shared" si="1350"/>
        <v>90</v>
      </c>
      <c r="BB2428" s="20" t="str">
        <f t="shared" si="1350"/>
        <v>nminer</v>
      </c>
      <c r="BC2428" s="20">
        <f t="shared" si="1350"/>
        <v>0</v>
      </c>
      <c r="BD2428" s="14"/>
      <c r="BJ2428" t="s">
        <v>239</v>
      </c>
      <c r="BK2428" t="s">
        <v>152</v>
      </c>
      <c r="BN2428" s="36">
        <v>73.5</v>
      </c>
      <c r="BQ2428">
        <f t="shared" si="1345"/>
        <v>1</v>
      </c>
      <c r="BR2428" s="38">
        <v>44737</v>
      </c>
      <c r="BS2428" s="22" t="s">
        <v>183</v>
      </c>
      <c r="BT2428" s="20" t="str">
        <f t="shared" si="1343"/>
        <v>BILLETFestival_COR22F608</v>
      </c>
      <c r="BV2428">
        <v>1</v>
      </c>
    </row>
    <row r="2429" spans="2:74" x14ac:dyDescent="0.3">
      <c r="B2429" s="20">
        <f t="shared" si="1347"/>
        <v>609</v>
      </c>
      <c r="C2429" s="22" t="str">
        <f t="shared" si="1348"/>
        <v>#609 Billet Festival</v>
      </c>
      <c r="D2429" t="str">
        <f t="shared" si="1346"/>
        <v>COR22F609</v>
      </c>
      <c r="E2429" s="53" t="s">
        <v>238</v>
      </c>
      <c r="F2429" s="20">
        <v>1000</v>
      </c>
      <c r="G2429" s="74" t="s">
        <v>2691</v>
      </c>
      <c r="H2429" s="23" t="s">
        <v>146</v>
      </c>
      <c r="J2429" s="54" t="s">
        <v>1020</v>
      </c>
      <c r="K2429" s="22" t="s">
        <v>173</v>
      </c>
      <c r="L2429" s="54" t="s">
        <v>147</v>
      </c>
      <c r="M2429" s="22">
        <v>1</v>
      </c>
      <c r="N2429" s="54" t="s">
        <v>174</v>
      </c>
      <c r="T2429" s="54" t="s">
        <v>36</v>
      </c>
      <c r="U2429" s="22" t="s">
        <v>227</v>
      </c>
      <c r="AW2429" s="22"/>
      <c r="AX2429" s="20" t="str">
        <f t="shared" si="1350"/>
        <v>ncreator</v>
      </c>
      <c r="AY2429" s="20">
        <f t="shared" si="1350"/>
        <v>10</v>
      </c>
      <c r="AZ2429" s="20" t="str">
        <f t="shared" si="1350"/>
        <v>cotrcrea</v>
      </c>
      <c r="BA2429" s="20">
        <f t="shared" si="1350"/>
        <v>90</v>
      </c>
      <c r="BB2429" s="20" t="str">
        <f t="shared" si="1350"/>
        <v>nminer</v>
      </c>
      <c r="BC2429" s="20">
        <f t="shared" si="1350"/>
        <v>0</v>
      </c>
      <c r="BD2429" s="14"/>
      <c r="BJ2429" t="s">
        <v>239</v>
      </c>
      <c r="BK2429" t="s">
        <v>152</v>
      </c>
      <c r="BN2429" s="36">
        <v>73.5</v>
      </c>
      <c r="BQ2429">
        <f t="shared" si="1345"/>
        <v>1</v>
      </c>
      <c r="BR2429" s="38">
        <v>44737</v>
      </c>
      <c r="BS2429" s="22" t="s">
        <v>183</v>
      </c>
      <c r="BT2429" s="20" t="str">
        <f t="shared" si="1343"/>
        <v>BILLETFestival_COR22F609</v>
      </c>
      <c r="BV2429">
        <v>1</v>
      </c>
    </row>
    <row r="2430" spans="2:74" x14ac:dyDescent="0.3">
      <c r="B2430" s="20">
        <f t="shared" si="1347"/>
        <v>610</v>
      </c>
      <c r="C2430" s="22" t="str">
        <f t="shared" si="1348"/>
        <v>#610 Billet Festival</v>
      </c>
      <c r="D2430" t="str">
        <f t="shared" si="1346"/>
        <v>COR22F610</v>
      </c>
      <c r="E2430" s="53" t="s">
        <v>238</v>
      </c>
      <c r="F2430" s="20">
        <v>1000</v>
      </c>
      <c r="G2430" s="74" t="s">
        <v>2692</v>
      </c>
      <c r="H2430" s="23" t="s">
        <v>146</v>
      </c>
      <c r="J2430" s="54" t="s">
        <v>1020</v>
      </c>
      <c r="K2430" s="22" t="s">
        <v>173</v>
      </c>
      <c r="L2430" s="54" t="s">
        <v>147</v>
      </c>
      <c r="M2430" s="22">
        <v>1</v>
      </c>
      <c r="N2430" s="54" t="s">
        <v>174</v>
      </c>
      <c r="T2430" s="54" t="s">
        <v>36</v>
      </c>
      <c r="U2430" s="22" t="s">
        <v>227</v>
      </c>
      <c r="AW2430" s="22"/>
      <c r="AX2430" s="20" t="str">
        <f t="shared" si="1350"/>
        <v>ncreator</v>
      </c>
      <c r="AY2430" s="20">
        <f t="shared" si="1350"/>
        <v>10</v>
      </c>
      <c r="AZ2430" s="20" t="str">
        <f t="shared" si="1350"/>
        <v>cotrcrea</v>
      </c>
      <c r="BA2430" s="20">
        <f t="shared" si="1350"/>
        <v>90</v>
      </c>
      <c r="BB2430" s="20" t="str">
        <f t="shared" si="1350"/>
        <v>nminer</v>
      </c>
      <c r="BC2430" s="20">
        <f t="shared" si="1350"/>
        <v>0</v>
      </c>
      <c r="BD2430" s="14"/>
      <c r="BJ2430" t="s">
        <v>239</v>
      </c>
      <c r="BK2430" t="s">
        <v>152</v>
      </c>
      <c r="BN2430" s="36">
        <v>73.5</v>
      </c>
      <c r="BQ2430">
        <f t="shared" si="1345"/>
        <v>1</v>
      </c>
      <c r="BR2430" s="38">
        <v>44737</v>
      </c>
      <c r="BS2430" s="22" t="s">
        <v>183</v>
      </c>
      <c r="BT2430" s="20" t="str">
        <f t="shared" si="1343"/>
        <v>BILLETFestival_COR22F610</v>
      </c>
      <c r="BV2430">
        <v>1</v>
      </c>
    </row>
    <row r="2431" spans="2:74" x14ac:dyDescent="0.3">
      <c r="B2431" s="20">
        <f t="shared" si="1347"/>
        <v>611</v>
      </c>
      <c r="C2431" s="22" t="str">
        <f t="shared" si="1348"/>
        <v>#611 Billet Festival</v>
      </c>
      <c r="D2431" t="str">
        <f t="shared" si="1346"/>
        <v>COR22F611</v>
      </c>
      <c r="E2431" s="53" t="s">
        <v>238</v>
      </c>
      <c r="F2431" s="20">
        <v>1000</v>
      </c>
      <c r="G2431" s="74" t="s">
        <v>2693</v>
      </c>
      <c r="H2431" s="23" t="s">
        <v>146</v>
      </c>
      <c r="J2431" s="54" t="s">
        <v>1020</v>
      </c>
      <c r="K2431" s="22" t="s">
        <v>173</v>
      </c>
      <c r="L2431" s="54" t="s">
        <v>147</v>
      </c>
      <c r="M2431" s="22">
        <v>1</v>
      </c>
      <c r="N2431" s="54" t="s">
        <v>174</v>
      </c>
      <c r="T2431" s="54" t="s">
        <v>36</v>
      </c>
      <c r="U2431" s="22" t="s">
        <v>227</v>
      </c>
      <c r="AW2431" s="22"/>
      <c r="AX2431" s="20" t="str">
        <f t="shared" si="1350"/>
        <v>ncreator</v>
      </c>
      <c r="AY2431" s="20">
        <f t="shared" si="1350"/>
        <v>10</v>
      </c>
      <c r="AZ2431" s="20" t="str">
        <f t="shared" si="1350"/>
        <v>cotrcrea</v>
      </c>
      <c r="BA2431" s="20">
        <f t="shared" si="1350"/>
        <v>90</v>
      </c>
      <c r="BB2431" s="20" t="str">
        <f t="shared" si="1350"/>
        <v>nminer</v>
      </c>
      <c r="BC2431" s="20">
        <f t="shared" si="1350"/>
        <v>0</v>
      </c>
      <c r="BD2431" s="14"/>
      <c r="BJ2431" t="s">
        <v>239</v>
      </c>
      <c r="BK2431" t="s">
        <v>152</v>
      </c>
      <c r="BN2431" s="36">
        <v>73.5</v>
      </c>
      <c r="BQ2431">
        <f t="shared" si="1345"/>
        <v>1</v>
      </c>
      <c r="BR2431" s="38">
        <v>44737</v>
      </c>
      <c r="BS2431" s="22" t="s">
        <v>183</v>
      </c>
      <c r="BT2431" s="20" t="str">
        <f t="shared" si="1343"/>
        <v>BILLETFestival_COR22F611</v>
      </c>
      <c r="BV2431">
        <v>1</v>
      </c>
    </row>
    <row r="2432" spans="2:74" x14ac:dyDescent="0.3">
      <c r="B2432" s="20">
        <f t="shared" si="1347"/>
        <v>612</v>
      </c>
      <c r="C2432" s="22" t="str">
        <f t="shared" si="1348"/>
        <v>#612 Billet Festival</v>
      </c>
      <c r="D2432" t="str">
        <f t="shared" si="1346"/>
        <v>COR22F612</v>
      </c>
      <c r="E2432" s="53" t="s">
        <v>238</v>
      </c>
      <c r="F2432" s="20">
        <v>1000</v>
      </c>
      <c r="G2432" s="74" t="s">
        <v>2694</v>
      </c>
      <c r="H2432" s="23" t="s">
        <v>146</v>
      </c>
      <c r="J2432" s="54" t="s">
        <v>1020</v>
      </c>
      <c r="K2432" s="22" t="s">
        <v>173</v>
      </c>
      <c r="L2432" s="54" t="s">
        <v>147</v>
      </c>
      <c r="M2432" s="22">
        <v>1</v>
      </c>
      <c r="N2432" s="54" t="s">
        <v>174</v>
      </c>
      <c r="T2432" s="54" t="s">
        <v>36</v>
      </c>
      <c r="U2432" s="22" t="s">
        <v>227</v>
      </c>
      <c r="AW2432" s="22"/>
      <c r="AX2432" s="20" t="str">
        <f t="shared" ref="AX2432:BC2447" si="1351">AX2431</f>
        <v>ncreator</v>
      </c>
      <c r="AY2432" s="20">
        <f t="shared" si="1351"/>
        <v>10</v>
      </c>
      <c r="AZ2432" s="20" t="str">
        <f t="shared" si="1351"/>
        <v>cotrcrea</v>
      </c>
      <c r="BA2432" s="20">
        <f t="shared" si="1351"/>
        <v>90</v>
      </c>
      <c r="BB2432" s="20" t="str">
        <f t="shared" si="1351"/>
        <v>nminer</v>
      </c>
      <c r="BC2432" s="20">
        <f t="shared" si="1351"/>
        <v>0</v>
      </c>
      <c r="BD2432" s="14"/>
      <c r="BJ2432" t="s">
        <v>239</v>
      </c>
      <c r="BK2432" t="s">
        <v>152</v>
      </c>
      <c r="BN2432" s="36">
        <v>73.5</v>
      </c>
      <c r="BQ2432">
        <f t="shared" si="1345"/>
        <v>1</v>
      </c>
      <c r="BR2432" s="38">
        <v>44737</v>
      </c>
      <c r="BS2432" s="22" t="s">
        <v>183</v>
      </c>
      <c r="BT2432" s="20" t="str">
        <f t="shared" si="1343"/>
        <v>BILLETFestival_COR22F612</v>
      </c>
      <c r="BV2432">
        <v>1</v>
      </c>
    </row>
    <row r="2433" spans="2:74" x14ac:dyDescent="0.3">
      <c r="B2433" s="20">
        <f t="shared" si="1347"/>
        <v>613</v>
      </c>
      <c r="C2433" s="22" t="str">
        <f t="shared" si="1348"/>
        <v>#613 Billet Festival</v>
      </c>
      <c r="D2433" t="str">
        <f t="shared" si="1346"/>
        <v>COR22F613</v>
      </c>
      <c r="E2433" s="53" t="s">
        <v>238</v>
      </c>
      <c r="F2433" s="20">
        <v>1000</v>
      </c>
      <c r="G2433" s="74" t="s">
        <v>2695</v>
      </c>
      <c r="H2433" s="23" t="s">
        <v>146</v>
      </c>
      <c r="J2433" s="54" t="s">
        <v>1020</v>
      </c>
      <c r="K2433" s="22" t="s">
        <v>173</v>
      </c>
      <c r="L2433" s="54" t="s">
        <v>147</v>
      </c>
      <c r="M2433" s="22">
        <v>1</v>
      </c>
      <c r="N2433" s="54" t="s">
        <v>174</v>
      </c>
      <c r="T2433" s="54" t="s">
        <v>36</v>
      </c>
      <c r="U2433" s="22" t="s">
        <v>227</v>
      </c>
      <c r="AW2433" s="22"/>
      <c r="AX2433" s="20" t="str">
        <f t="shared" si="1351"/>
        <v>ncreator</v>
      </c>
      <c r="AY2433" s="20">
        <f t="shared" si="1351"/>
        <v>10</v>
      </c>
      <c r="AZ2433" s="20" t="str">
        <f t="shared" si="1351"/>
        <v>cotrcrea</v>
      </c>
      <c r="BA2433" s="20">
        <f t="shared" si="1351"/>
        <v>90</v>
      </c>
      <c r="BB2433" s="20" t="str">
        <f t="shared" si="1351"/>
        <v>nminer</v>
      </c>
      <c r="BC2433" s="20">
        <f t="shared" si="1351"/>
        <v>0</v>
      </c>
      <c r="BD2433" s="14"/>
      <c r="BJ2433" t="s">
        <v>239</v>
      </c>
      <c r="BK2433" t="s">
        <v>152</v>
      </c>
      <c r="BN2433" s="36">
        <v>73.5</v>
      </c>
      <c r="BQ2433">
        <f t="shared" si="1345"/>
        <v>1</v>
      </c>
      <c r="BR2433" s="38">
        <v>44737</v>
      </c>
      <c r="BS2433" s="22" t="s">
        <v>183</v>
      </c>
      <c r="BT2433" s="20" t="str">
        <f t="shared" si="1343"/>
        <v>BILLETFestival_COR22F613</v>
      </c>
      <c r="BV2433">
        <v>1</v>
      </c>
    </row>
    <row r="2434" spans="2:74" x14ac:dyDescent="0.3">
      <c r="B2434" s="20">
        <f t="shared" si="1347"/>
        <v>614</v>
      </c>
      <c r="C2434" s="22" t="str">
        <f t="shared" si="1348"/>
        <v>#614 Billet Festival</v>
      </c>
      <c r="D2434" t="str">
        <f t="shared" si="1346"/>
        <v>COR22F614</v>
      </c>
      <c r="E2434" s="53" t="s">
        <v>238</v>
      </c>
      <c r="F2434" s="20">
        <v>1000</v>
      </c>
      <c r="G2434" s="74" t="s">
        <v>2696</v>
      </c>
      <c r="H2434" s="23" t="s">
        <v>146</v>
      </c>
      <c r="J2434" s="54" t="s">
        <v>1020</v>
      </c>
      <c r="K2434" s="22" t="s">
        <v>173</v>
      </c>
      <c r="L2434" s="54" t="s">
        <v>147</v>
      </c>
      <c r="M2434" s="22">
        <v>1</v>
      </c>
      <c r="N2434" s="54" t="s">
        <v>174</v>
      </c>
      <c r="T2434" s="54" t="s">
        <v>36</v>
      </c>
      <c r="U2434" s="22" t="s">
        <v>227</v>
      </c>
      <c r="AW2434" s="22"/>
      <c r="AX2434" s="20" t="str">
        <f t="shared" si="1351"/>
        <v>ncreator</v>
      </c>
      <c r="AY2434" s="20">
        <f t="shared" si="1351"/>
        <v>10</v>
      </c>
      <c r="AZ2434" s="20" t="str">
        <f t="shared" si="1351"/>
        <v>cotrcrea</v>
      </c>
      <c r="BA2434" s="20">
        <f t="shared" si="1351"/>
        <v>90</v>
      </c>
      <c r="BB2434" s="20" t="str">
        <f t="shared" si="1351"/>
        <v>nminer</v>
      </c>
      <c r="BC2434" s="20">
        <f t="shared" si="1351"/>
        <v>0</v>
      </c>
      <c r="BD2434" s="14"/>
      <c r="BJ2434" t="s">
        <v>239</v>
      </c>
      <c r="BK2434" t="s">
        <v>152</v>
      </c>
      <c r="BN2434" s="36">
        <v>73.5</v>
      </c>
      <c r="BQ2434">
        <f t="shared" si="1345"/>
        <v>1</v>
      </c>
      <c r="BR2434" s="38">
        <v>44737</v>
      </c>
      <c r="BS2434" s="22" t="s">
        <v>183</v>
      </c>
      <c r="BT2434" s="20" t="str">
        <f t="shared" si="1343"/>
        <v>BILLETFestival_COR22F614</v>
      </c>
      <c r="BV2434">
        <v>1</v>
      </c>
    </row>
    <row r="2435" spans="2:74" x14ac:dyDescent="0.3">
      <c r="B2435" s="20">
        <f t="shared" si="1347"/>
        <v>615</v>
      </c>
      <c r="C2435" s="22" t="str">
        <f t="shared" si="1348"/>
        <v>#615 Billet Festival</v>
      </c>
      <c r="D2435" t="str">
        <f t="shared" si="1346"/>
        <v>COR22F615</v>
      </c>
      <c r="E2435" s="53" t="s">
        <v>238</v>
      </c>
      <c r="F2435" s="20">
        <v>1000</v>
      </c>
      <c r="G2435" s="74" t="s">
        <v>2697</v>
      </c>
      <c r="H2435" s="23" t="s">
        <v>146</v>
      </c>
      <c r="J2435" s="54" t="s">
        <v>1020</v>
      </c>
      <c r="K2435" s="22" t="s">
        <v>173</v>
      </c>
      <c r="L2435" s="54" t="s">
        <v>147</v>
      </c>
      <c r="M2435" s="22">
        <v>1</v>
      </c>
      <c r="N2435" s="54" t="s">
        <v>174</v>
      </c>
      <c r="T2435" s="54" t="s">
        <v>36</v>
      </c>
      <c r="U2435" s="22" t="s">
        <v>227</v>
      </c>
      <c r="AW2435" s="22"/>
      <c r="AX2435" s="20" t="str">
        <f t="shared" si="1351"/>
        <v>ncreator</v>
      </c>
      <c r="AY2435" s="20">
        <f t="shared" si="1351"/>
        <v>10</v>
      </c>
      <c r="AZ2435" s="20" t="str">
        <f t="shared" si="1351"/>
        <v>cotrcrea</v>
      </c>
      <c r="BA2435" s="20">
        <f t="shared" si="1351"/>
        <v>90</v>
      </c>
      <c r="BB2435" s="20" t="str">
        <f t="shared" si="1351"/>
        <v>nminer</v>
      </c>
      <c r="BC2435" s="20">
        <f t="shared" si="1351"/>
        <v>0</v>
      </c>
      <c r="BD2435" s="14"/>
      <c r="BJ2435" t="s">
        <v>239</v>
      </c>
      <c r="BK2435" t="s">
        <v>152</v>
      </c>
      <c r="BN2435" s="36">
        <v>73.5</v>
      </c>
      <c r="BQ2435">
        <f t="shared" si="1345"/>
        <v>1</v>
      </c>
      <c r="BR2435" s="38">
        <v>44737</v>
      </c>
      <c r="BS2435" s="22" t="s">
        <v>183</v>
      </c>
      <c r="BT2435" s="20" t="str">
        <f t="shared" si="1343"/>
        <v>BILLETFestival_COR22F615</v>
      </c>
      <c r="BV2435">
        <v>1</v>
      </c>
    </row>
    <row r="2436" spans="2:74" x14ac:dyDescent="0.3">
      <c r="B2436" s="20">
        <f t="shared" si="1347"/>
        <v>616</v>
      </c>
      <c r="C2436" s="22" t="str">
        <f t="shared" si="1348"/>
        <v>#616 Billet Festival</v>
      </c>
      <c r="D2436" t="str">
        <f t="shared" si="1346"/>
        <v>COR22F616</v>
      </c>
      <c r="E2436" s="53" t="s">
        <v>238</v>
      </c>
      <c r="F2436" s="20">
        <v>1000</v>
      </c>
      <c r="G2436" s="74" t="s">
        <v>2698</v>
      </c>
      <c r="H2436" s="23" t="s">
        <v>146</v>
      </c>
      <c r="J2436" s="54" t="s">
        <v>1020</v>
      </c>
      <c r="K2436" s="22" t="s">
        <v>173</v>
      </c>
      <c r="L2436" s="54" t="s">
        <v>147</v>
      </c>
      <c r="M2436" s="22">
        <v>1</v>
      </c>
      <c r="N2436" s="54" t="s">
        <v>174</v>
      </c>
      <c r="T2436" s="54" t="s">
        <v>36</v>
      </c>
      <c r="U2436" s="22" t="s">
        <v>227</v>
      </c>
      <c r="AW2436" s="22"/>
      <c r="AX2436" s="20" t="str">
        <f t="shared" si="1351"/>
        <v>ncreator</v>
      </c>
      <c r="AY2436" s="20">
        <f t="shared" si="1351"/>
        <v>10</v>
      </c>
      <c r="AZ2436" s="20" t="str">
        <f t="shared" si="1351"/>
        <v>cotrcrea</v>
      </c>
      <c r="BA2436" s="20">
        <f t="shared" si="1351"/>
        <v>90</v>
      </c>
      <c r="BB2436" s="20" t="str">
        <f t="shared" si="1351"/>
        <v>nminer</v>
      </c>
      <c r="BC2436" s="20">
        <f t="shared" si="1351"/>
        <v>0</v>
      </c>
      <c r="BD2436" s="14"/>
      <c r="BJ2436" t="s">
        <v>239</v>
      </c>
      <c r="BK2436" t="s">
        <v>152</v>
      </c>
      <c r="BN2436" s="36">
        <v>73.5</v>
      </c>
      <c r="BQ2436">
        <f t="shared" si="1345"/>
        <v>1</v>
      </c>
      <c r="BR2436" s="38">
        <v>44737</v>
      </c>
      <c r="BS2436" s="22" t="s">
        <v>183</v>
      </c>
      <c r="BT2436" s="20" t="str">
        <f t="shared" ref="BT2436:BT2499" si="1352">SUBSTITUTE(BJ2436," ","") &amp; "_" &amp; D2436</f>
        <v>BILLETFestival_COR22F616</v>
      </c>
      <c r="BV2436">
        <v>1</v>
      </c>
    </row>
    <row r="2437" spans="2:74" x14ac:dyDescent="0.3">
      <c r="B2437" s="20">
        <f t="shared" si="1347"/>
        <v>617</v>
      </c>
      <c r="C2437" s="22" t="str">
        <f t="shared" si="1348"/>
        <v>#617 Billet Festival</v>
      </c>
      <c r="D2437" t="str">
        <f t="shared" si="1346"/>
        <v>COR22F617</v>
      </c>
      <c r="E2437" s="53" t="s">
        <v>238</v>
      </c>
      <c r="F2437" s="20">
        <v>1000</v>
      </c>
      <c r="G2437" s="74" t="s">
        <v>2699</v>
      </c>
      <c r="H2437" s="23" t="s">
        <v>146</v>
      </c>
      <c r="J2437" s="54" t="s">
        <v>1020</v>
      </c>
      <c r="K2437" s="22" t="s">
        <v>173</v>
      </c>
      <c r="L2437" s="54" t="s">
        <v>147</v>
      </c>
      <c r="M2437" s="22">
        <v>1</v>
      </c>
      <c r="N2437" s="54" t="s">
        <v>174</v>
      </c>
      <c r="T2437" s="54" t="s">
        <v>36</v>
      </c>
      <c r="U2437" s="22" t="s">
        <v>227</v>
      </c>
      <c r="AW2437" s="22"/>
      <c r="AX2437" s="20" t="str">
        <f t="shared" si="1351"/>
        <v>ncreator</v>
      </c>
      <c r="AY2437" s="20">
        <f t="shared" si="1351"/>
        <v>10</v>
      </c>
      <c r="AZ2437" s="20" t="str">
        <f t="shared" si="1351"/>
        <v>cotrcrea</v>
      </c>
      <c r="BA2437" s="20">
        <f t="shared" si="1351"/>
        <v>90</v>
      </c>
      <c r="BB2437" s="20" t="str">
        <f t="shared" si="1351"/>
        <v>nminer</v>
      </c>
      <c r="BC2437" s="20">
        <f t="shared" si="1351"/>
        <v>0</v>
      </c>
      <c r="BD2437" s="14"/>
      <c r="BJ2437" t="s">
        <v>239</v>
      </c>
      <c r="BK2437" t="s">
        <v>152</v>
      </c>
      <c r="BN2437" s="36">
        <v>73.5</v>
      </c>
      <c r="BQ2437">
        <f t="shared" si="1345"/>
        <v>1</v>
      </c>
      <c r="BR2437" s="38">
        <v>44737</v>
      </c>
      <c r="BS2437" s="22" t="s">
        <v>183</v>
      </c>
      <c r="BT2437" s="20" t="str">
        <f t="shared" si="1352"/>
        <v>BILLETFestival_COR22F617</v>
      </c>
      <c r="BV2437">
        <v>1</v>
      </c>
    </row>
    <row r="2438" spans="2:74" x14ac:dyDescent="0.3">
      <c r="B2438" s="20">
        <f t="shared" si="1347"/>
        <v>618</v>
      </c>
      <c r="C2438" s="22" t="str">
        <f t="shared" si="1348"/>
        <v>#618 Billet Festival</v>
      </c>
      <c r="D2438" t="str">
        <f t="shared" si="1346"/>
        <v>COR22F618</v>
      </c>
      <c r="E2438" s="53" t="s">
        <v>238</v>
      </c>
      <c r="F2438" s="20">
        <v>1000</v>
      </c>
      <c r="G2438" s="74" t="s">
        <v>2700</v>
      </c>
      <c r="H2438" s="23" t="s">
        <v>146</v>
      </c>
      <c r="J2438" s="54" t="s">
        <v>1020</v>
      </c>
      <c r="K2438" s="22" t="s">
        <v>173</v>
      </c>
      <c r="L2438" s="54" t="s">
        <v>147</v>
      </c>
      <c r="M2438" s="22">
        <v>1</v>
      </c>
      <c r="N2438" s="54" t="s">
        <v>174</v>
      </c>
      <c r="T2438" s="54" t="s">
        <v>36</v>
      </c>
      <c r="U2438" s="22" t="s">
        <v>227</v>
      </c>
      <c r="AW2438" s="22"/>
      <c r="AX2438" s="20" t="str">
        <f t="shared" si="1351"/>
        <v>ncreator</v>
      </c>
      <c r="AY2438" s="20">
        <f t="shared" si="1351"/>
        <v>10</v>
      </c>
      <c r="AZ2438" s="20" t="str">
        <f t="shared" si="1351"/>
        <v>cotrcrea</v>
      </c>
      <c r="BA2438" s="20">
        <f t="shared" si="1351"/>
        <v>90</v>
      </c>
      <c r="BB2438" s="20" t="str">
        <f t="shared" si="1351"/>
        <v>nminer</v>
      </c>
      <c r="BC2438" s="20">
        <f t="shared" si="1351"/>
        <v>0</v>
      </c>
      <c r="BD2438" s="14"/>
      <c r="BJ2438" t="s">
        <v>239</v>
      </c>
      <c r="BK2438" t="s">
        <v>152</v>
      </c>
      <c r="BN2438" s="36">
        <v>73.5</v>
      </c>
      <c r="BQ2438">
        <f t="shared" si="1345"/>
        <v>1</v>
      </c>
      <c r="BR2438" s="38">
        <v>44737</v>
      </c>
      <c r="BS2438" s="22" t="s">
        <v>183</v>
      </c>
      <c r="BT2438" s="20" t="str">
        <f t="shared" si="1352"/>
        <v>BILLETFestival_COR22F618</v>
      </c>
      <c r="BV2438">
        <v>1</v>
      </c>
    </row>
    <row r="2439" spans="2:74" x14ac:dyDescent="0.3">
      <c r="B2439" s="20">
        <f t="shared" si="1347"/>
        <v>619</v>
      </c>
      <c r="C2439" s="22" t="str">
        <f t="shared" si="1348"/>
        <v>#619 Billet Festival</v>
      </c>
      <c r="D2439" t="str">
        <f t="shared" si="1346"/>
        <v>COR22F619</v>
      </c>
      <c r="E2439" s="53" t="s">
        <v>238</v>
      </c>
      <c r="F2439" s="20">
        <v>1000</v>
      </c>
      <c r="G2439" s="74" t="s">
        <v>2701</v>
      </c>
      <c r="H2439" s="23" t="s">
        <v>146</v>
      </c>
      <c r="J2439" s="54" t="s">
        <v>1020</v>
      </c>
      <c r="K2439" s="22" t="s">
        <v>173</v>
      </c>
      <c r="L2439" s="54" t="s">
        <v>147</v>
      </c>
      <c r="M2439" s="22">
        <v>1</v>
      </c>
      <c r="N2439" s="54" t="s">
        <v>174</v>
      </c>
      <c r="T2439" s="54" t="s">
        <v>36</v>
      </c>
      <c r="U2439" s="22" t="s">
        <v>227</v>
      </c>
      <c r="AW2439" s="22"/>
      <c r="AX2439" s="20" t="str">
        <f t="shared" si="1351"/>
        <v>ncreator</v>
      </c>
      <c r="AY2439" s="20">
        <f t="shared" si="1351"/>
        <v>10</v>
      </c>
      <c r="AZ2439" s="20" t="str">
        <f t="shared" si="1351"/>
        <v>cotrcrea</v>
      </c>
      <c r="BA2439" s="20">
        <f t="shared" si="1351"/>
        <v>90</v>
      </c>
      <c r="BB2439" s="20" t="str">
        <f t="shared" si="1351"/>
        <v>nminer</v>
      </c>
      <c r="BC2439" s="20">
        <f t="shared" si="1351"/>
        <v>0</v>
      </c>
      <c r="BD2439" s="14"/>
      <c r="BJ2439" t="s">
        <v>239</v>
      </c>
      <c r="BK2439" t="s">
        <v>152</v>
      </c>
      <c r="BN2439" s="36">
        <v>73.5</v>
      </c>
      <c r="BQ2439">
        <f t="shared" si="1345"/>
        <v>1</v>
      </c>
      <c r="BR2439" s="38">
        <v>44737</v>
      </c>
      <c r="BS2439" s="22" t="s">
        <v>183</v>
      </c>
      <c r="BT2439" s="20" t="str">
        <f t="shared" si="1352"/>
        <v>BILLETFestival_COR22F619</v>
      </c>
      <c r="BV2439">
        <v>1</v>
      </c>
    </row>
    <row r="2440" spans="2:74" x14ac:dyDescent="0.3">
      <c r="B2440" s="20">
        <f t="shared" si="1347"/>
        <v>620</v>
      </c>
      <c r="C2440" s="22" t="str">
        <f t="shared" si="1348"/>
        <v>#620 Billet Festival</v>
      </c>
      <c r="D2440" t="str">
        <f t="shared" si="1346"/>
        <v>COR22F620</v>
      </c>
      <c r="E2440" s="53" t="s">
        <v>238</v>
      </c>
      <c r="F2440" s="20">
        <v>1000</v>
      </c>
      <c r="G2440" s="74" t="s">
        <v>2702</v>
      </c>
      <c r="H2440" s="23" t="s">
        <v>146</v>
      </c>
      <c r="J2440" s="54" t="s">
        <v>1020</v>
      </c>
      <c r="K2440" s="22" t="s">
        <v>173</v>
      </c>
      <c r="L2440" s="54" t="s">
        <v>147</v>
      </c>
      <c r="M2440" s="22">
        <v>1</v>
      </c>
      <c r="N2440" s="54" t="s">
        <v>174</v>
      </c>
      <c r="T2440" s="54" t="s">
        <v>36</v>
      </c>
      <c r="U2440" s="22" t="s">
        <v>227</v>
      </c>
      <c r="AW2440" s="22"/>
      <c r="AX2440" s="20" t="str">
        <f t="shared" si="1351"/>
        <v>ncreator</v>
      </c>
      <c r="AY2440" s="20">
        <f t="shared" si="1351"/>
        <v>10</v>
      </c>
      <c r="AZ2440" s="20" t="str">
        <f t="shared" si="1351"/>
        <v>cotrcrea</v>
      </c>
      <c r="BA2440" s="20">
        <f t="shared" si="1351"/>
        <v>90</v>
      </c>
      <c r="BB2440" s="20" t="str">
        <f t="shared" si="1351"/>
        <v>nminer</v>
      </c>
      <c r="BC2440" s="20">
        <f t="shared" si="1351"/>
        <v>0</v>
      </c>
      <c r="BD2440" s="14"/>
      <c r="BJ2440" t="s">
        <v>239</v>
      </c>
      <c r="BK2440" t="s">
        <v>152</v>
      </c>
      <c r="BN2440" s="36">
        <v>73.5</v>
      </c>
      <c r="BQ2440">
        <f t="shared" si="1345"/>
        <v>1</v>
      </c>
      <c r="BR2440" s="38">
        <v>44737</v>
      </c>
      <c r="BS2440" s="22" t="s">
        <v>183</v>
      </c>
      <c r="BT2440" s="20" t="str">
        <f t="shared" si="1352"/>
        <v>BILLETFestival_COR22F620</v>
      </c>
      <c r="BV2440">
        <v>1</v>
      </c>
    </row>
    <row r="2441" spans="2:74" x14ac:dyDescent="0.3">
      <c r="B2441" s="20">
        <f t="shared" si="1347"/>
        <v>621</v>
      </c>
      <c r="C2441" s="22" t="str">
        <f t="shared" si="1348"/>
        <v>#621 Billet Festival</v>
      </c>
      <c r="D2441" t="str">
        <f t="shared" si="1346"/>
        <v>COR22F621</v>
      </c>
      <c r="E2441" s="53" t="s">
        <v>238</v>
      </c>
      <c r="F2441" s="20">
        <v>1000</v>
      </c>
      <c r="G2441" s="74" t="s">
        <v>2703</v>
      </c>
      <c r="H2441" s="23" t="s">
        <v>146</v>
      </c>
      <c r="J2441" s="54" t="s">
        <v>1020</v>
      </c>
      <c r="K2441" s="22" t="s">
        <v>173</v>
      </c>
      <c r="L2441" s="54" t="s">
        <v>147</v>
      </c>
      <c r="M2441" s="22">
        <v>1</v>
      </c>
      <c r="N2441" s="54" t="s">
        <v>174</v>
      </c>
      <c r="T2441" s="54" t="s">
        <v>36</v>
      </c>
      <c r="U2441" s="22" t="s">
        <v>227</v>
      </c>
      <c r="AW2441" s="22"/>
      <c r="AX2441" s="20" t="str">
        <f t="shared" si="1351"/>
        <v>ncreator</v>
      </c>
      <c r="AY2441" s="20">
        <f t="shared" si="1351"/>
        <v>10</v>
      </c>
      <c r="AZ2441" s="20" t="str">
        <f t="shared" si="1351"/>
        <v>cotrcrea</v>
      </c>
      <c r="BA2441" s="20">
        <f t="shared" si="1351"/>
        <v>90</v>
      </c>
      <c r="BB2441" s="20" t="str">
        <f t="shared" si="1351"/>
        <v>nminer</v>
      </c>
      <c r="BC2441" s="20">
        <f t="shared" si="1351"/>
        <v>0</v>
      </c>
      <c r="BD2441" s="14"/>
      <c r="BJ2441" t="s">
        <v>239</v>
      </c>
      <c r="BK2441" t="s">
        <v>152</v>
      </c>
      <c r="BN2441" s="36">
        <v>73.5</v>
      </c>
      <c r="BQ2441">
        <f t="shared" si="1345"/>
        <v>1</v>
      </c>
      <c r="BR2441" s="38">
        <v>44737</v>
      </c>
      <c r="BS2441" s="22" t="s">
        <v>183</v>
      </c>
      <c r="BT2441" s="20" t="str">
        <f t="shared" si="1352"/>
        <v>BILLETFestival_COR22F621</v>
      </c>
      <c r="BV2441">
        <v>1</v>
      </c>
    </row>
    <row r="2442" spans="2:74" x14ac:dyDescent="0.3">
      <c r="B2442" s="20">
        <f t="shared" si="1347"/>
        <v>622</v>
      </c>
      <c r="C2442" s="22" t="str">
        <f t="shared" si="1348"/>
        <v>#622 Billet Festival</v>
      </c>
      <c r="D2442" t="str">
        <f t="shared" si="1346"/>
        <v>COR22F622</v>
      </c>
      <c r="E2442" s="53" t="s">
        <v>238</v>
      </c>
      <c r="F2442" s="20">
        <v>1000</v>
      </c>
      <c r="G2442" s="74" t="s">
        <v>2704</v>
      </c>
      <c r="H2442" s="23" t="s">
        <v>146</v>
      </c>
      <c r="J2442" s="54" t="s">
        <v>1020</v>
      </c>
      <c r="K2442" s="22" t="s">
        <v>173</v>
      </c>
      <c r="L2442" s="54" t="s">
        <v>147</v>
      </c>
      <c r="M2442" s="22">
        <v>1</v>
      </c>
      <c r="N2442" s="54" t="s">
        <v>174</v>
      </c>
      <c r="T2442" s="54" t="s">
        <v>36</v>
      </c>
      <c r="U2442" s="22" t="s">
        <v>227</v>
      </c>
      <c r="AW2442" s="22"/>
      <c r="AX2442" s="20" t="str">
        <f t="shared" si="1351"/>
        <v>ncreator</v>
      </c>
      <c r="AY2442" s="20">
        <f t="shared" si="1351"/>
        <v>10</v>
      </c>
      <c r="AZ2442" s="20" t="str">
        <f t="shared" si="1351"/>
        <v>cotrcrea</v>
      </c>
      <c r="BA2442" s="20">
        <f t="shared" si="1351"/>
        <v>90</v>
      </c>
      <c r="BB2442" s="20" t="str">
        <f t="shared" si="1351"/>
        <v>nminer</v>
      </c>
      <c r="BC2442" s="20">
        <f t="shared" si="1351"/>
        <v>0</v>
      </c>
      <c r="BD2442" s="14"/>
      <c r="BJ2442" t="s">
        <v>239</v>
      </c>
      <c r="BK2442" t="s">
        <v>152</v>
      </c>
      <c r="BN2442" s="36">
        <v>73.5</v>
      </c>
      <c r="BQ2442">
        <f t="shared" si="1345"/>
        <v>1</v>
      </c>
      <c r="BR2442" s="38">
        <v>44737</v>
      </c>
      <c r="BS2442" s="22" t="s">
        <v>183</v>
      </c>
      <c r="BT2442" s="20" t="str">
        <f t="shared" si="1352"/>
        <v>BILLETFestival_COR22F622</v>
      </c>
      <c r="BV2442">
        <v>1</v>
      </c>
    </row>
    <row r="2443" spans="2:74" x14ac:dyDescent="0.3">
      <c r="B2443" s="20">
        <f t="shared" si="1347"/>
        <v>623</v>
      </c>
      <c r="C2443" s="22" t="str">
        <f t="shared" si="1348"/>
        <v>#623 Billet Festival</v>
      </c>
      <c r="D2443" t="str">
        <f t="shared" si="1346"/>
        <v>COR22F623</v>
      </c>
      <c r="E2443" s="53" t="s">
        <v>238</v>
      </c>
      <c r="F2443" s="20">
        <v>1000</v>
      </c>
      <c r="G2443" s="74" t="s">
        <v>2705</v>
      </c>
      <c r="H2443" s="23" t="s">
        <v>146</v>
      </c>
      <c r="J2443" s="54" t="s">
        <v>1020</v>
      </c>
      <c r="K2443" s="22" t="s">
        <v>173</v>
      </c>
      <c r="L2443" s="54" t="s">
        <v>147</v>
      </c>
      <c r="M2443" s="22">
        <v>1</v>
      </c>
      <c r="N2443" s="54" t="s">
        <v>174</v>
      </c>
      <c r="T2443" s="54" t="s">
        <v>36</v>
      </c>
      <c r="U2443" s="22" t="s">
        <v>227</v>
      </c>
      <c r="AW2443" s="22"/>
      <c r="AX2443" s="20" t="str">
        <f t="shared" si="1351"/>
        <v>ncreator</v>
      </c>
      <c r="AY2443" s="20">
        <f t="shared" si="1351"/>
        <v>10</v>
      </c>
      <c r="AZ2443" s="20" t="str">
        <f t="shared" si="1351"/>
        <v>cotrcrea</v>
      </c>
      <c r="BA2443" s="20">
        <f t="shared" si="1351"/>
        <v>90</v>
      </c>
      <c r="BB2443" s="20" t="str">
        <f t="shared" si="1351"/>
        <v>nminer</v>
      </c>
      <c r="BC2443" s="20">
        <f t="shared" si="1351"/>
        <v>0</v>
      </c>
      <c r="BD2443" s="14"/>
      <c r="BJ2443" t="s">
        <v>239</v>
      </c>
      <c r="BK2443" t="s">
        <v>152</v>
      </c>
      <c r="BN2443" s="36">
        <v>73.5</v>
      </c>
      <c r="BQ2443">
        <f t="shared" si="1345"/>
        <v>1</v>
      </c>
      <c r="BR2443" s="38">
        <v>44737</v>
      </c>
      <c r="BS2443" s="22" t="s">
        <v>183</v>
      </c>
      <c r="BT2443" s="20" t="str">
        <f t="shared" si="1352"/>
        <v>BILLETFestival_COR22F623</v>
      </c>
      <c r="BV2443">
        <v>1</v>
      </c>
    </row>
    <row r="2444" spans="2:74" x14ac:dyDescent="0.3">
      <c r="B2444" s="20">
        <f t="shared" si="1347"/>
        <v>624</v>
      </c>
      <c r="C2444" s="22" t="str">
        <f t="shared" si="1348"/>
        <v>#624 Billet Festival</v>
      </c>
      <c r="D2444" t="str">
        <f t="shared" si="1346"/>
        <v>COR22F624</v>
      </c>
      <c r="E2444" s="53" t="s">
        <v>238</v>
      </c>
      <c r="F2444" s="20">
        <v>1000</v>
      </c>
      <c r="G2444" s="74" t="s">
        <v>2706</v>
      </c>
      <c r="H2444" s="23" t="s">
        <v>146</v>
      </c>
      <c r="J2444" s="54" t="s">
        <v>1020</v>
      </c>
      <c r="K2444" s="22" t="s">
        <v>173</v>
      </c>
      <c r="L2444" s="54" t="s">
        <v>147</v>
      </c>
      <c r="M2444" s="22">
        <v>1</v>
      </c>
      <c r="N2444" s="54" t="s">
        <v>174</v>
      </c>
      <c r="T2444" s="54" t="s">
        <v>36</v>
      </c>
      <c r="U2444" s="22" t="s">
        <v>227</v>
      </c>
      <c r="AW2444" s="22"/>
      <c r="AX2444" s="20" t="str">
        <f t="shared" si="1351"/>
        <v>ncreator</v>
      </c>
      <c r="AY2444" s="20">
        <f t="shared" si="1351"/>
        <v>10</v>
      </c>
      <c r="AZ2444" s="20" t="str">
        <f t="shared" si="1351"/>
        <v>cotrcrea</v>
      </c>
      <c r="BA2444" s="20">
        <f t="shared" si="1351"/>
        <v>90</v>
      </c>
      <c r="BB2444" s="20" t="str">
        <f t="shared" si="1351"/>
        <v>nminer</v>
      </c>
      <c r="BC2444" s="20">
        <f t="shared" si="1351"/>
        <v>0</v>
      </c>
      <c r="BD2444" s="14"/>
      <c r="BJ2444" t="s">
        <v>239</v>
      </c>
      <c r="BK2444" t="s">
        <v>152</v>
      </c>
      <c r="BN2444" s="36">
        <v>73.5</v>
      </c>
      <c r="BQ2444">
        <f t="shared" si="1345"/>
        <v>1</v>
      </c>
      <c r="BR2444" s="38">
        <v>44737</v>
      </c>
      <c r="BS2444" s="22" t="s">
        <v>183</v>
      </c>
      <c r="BT2444" s="20" t="str">
        <f t="shared" si="1352"/>
        <v>BILLETFestival_COR22F624</v>
      </c>
      <c r="BV2444">
        <v>1</v>
      </c>
    </row>
    <row r="2445" spans="2:74" x14ac:dyDescent="0.3">
      <c r="B2445" s="20">
        <f t="shared" si="1347"/>
        <v>625</v>
      </c>
      <c r="C2445" s="22" t="str">
        <f t="shared" si="1348"/>
        <v>#625 Billet Festival</v>
      </c>
      <c r="D2445" t="str">
        <f t="shared" si="1346"/>
        <v>COR22F625</v>
      </c>
      <c r="E2445" s="53" t="s">
        <v>238</v>
      </c>
      <c r="F2445" s="20">
        <v>1000</v>
      </c>
      <c r="G2445" s="74" t="s">
        <v>2707</v>
      </c>
      <c r="H2445" s="23" t="s">
        <v>146</v>
      </c>
      <c r="J2445" s="54" t="s">
        <v>1020</v>
      </c>
      <c r="K2445" s="22" t="s">
        <v>173</v>
      </c>
      <c r="L2445" s="54" t="s">
        <v>147</v>
      </c>
      <c r="M2445" s="22">
        <v>1</v>
      </c>
      <c r="N2445" s="54" t="s">
        <v>174</v>
      </c>
      <c r="T2445" s="54" t="s">
        <v>36</v>
      </c>
      <c r="U2445" s="22" t="s">
        <v>227</v>
      </c>
      <c r="AW2445" s="22"/>
      <c r="AX2445" s="20" t="str">
        <f t="shared" si="1351"/>
        <v>ncreator</v>
      </c>
      <c r="AY2445" s="20">
        <f t="shared" si="1351"/>
        <v>10</v>
      </c>
      <c r="AZ2445" s="20" t="str">
        <f t="shared" si="1351"/>
        <v>cotrcrea</v>
      </c>
      <c r="BA2445" s="20">
        <f t="shared" si="1351"/>
        <v>90</v>
      </c>
      <c r="BB2445" s="20" t="str">
        <f t="shared" si="1351"/>
        <v>nminer</v>
      </c>
      <c r="BC2445" s="20">
        <f t="shared" si="1351"/>
        <v>0</v>
      </c>
      <c r="BD2445" s="14"/>
      <c r="BJ2445" t="s">
        <v>239</v>
      </c>
      <c r="BK2445" t="s">
        <v>152</v>
      </c>
      <c r="BN2445" s="36">
        <v>73.5</v>
      </c>
      <c r="BQ2445">
        <f t="shared" si="1345"/>
        <v>1</v>
      </c>
      <c r="BR2445" s="38">
        <v>44737</v>
      </c>
      <c r="BS2445" s="22" t="s">
        <v>183</v>
      </c>
      <c r="BT2445" s="20" t="str">
        <f t="shared" si="1352"/>
        <v>BILLETFestival_COR22F625</v>
      </c>
      <c r="BV2445">
        <v>1</v>
      </c>
    </row>
    <row r="2446" spans="2:74" x14ac:dyDescent="0.3">
      <c r="B2446" s="20">
        <f t="shared" si="1347"/>
        <v>626</v>
      </c>
      <c r="C2446" s="22" t="str">
        <f t="shared" si="1348"/>
        <v>#626 Billet Festival</v>
      </c>
      <c r="D2446" t="str">
        <f t="shared" si="1346"/>
        <v>COR22F626</v>
      </c>
      <c r="E2446" s="53" t="s">
        <v>238</v>
      </c>
      <c r="F2446" s="20">
        <v>1000</v>
      </c>
      <c r="G2446" s="74" t="s">
        <v>2708</v>
      </c>
      <c r="H2446" s="23" t="s">
        <v>146</v>
      </c>
      <c r="J2446" s="54" t="s">
        <v>1020</v>
      </c>
      <c r="K2446" s="22" t="s">
        <v>173</v>
      </c>
      <c r="L2446" s="54" t="s">
        <v>147</v>
      </c>
      <c r="M2446" s="22">
        <v>1</v>
      </c>
      <c r="N2446" s="54" t="s">
        <v>174</v>
      </c>
      <c r="T2446" s="54" t="s">
        <v>36</v>
      </c>
      <c r="U2446" s="22" t="s">
        <v>227</v>
      </c>
      <c r="AW2446" s="22"/>
      <c r="AX2446" s="20" t="str">
        <f t="shared" si="1351"/>
        <v>ncreator</v>
      </c>
      <c r="AY2446" s="20">
        <f t="shared" si="1351"/>
        <v>10</v>
      </c>
      <c r="AZ2446" s="20" t="str">
        <f t="shared" si="1351"/>
        <v>cotrcrea</v>
      </c>
      <c r="BA2446" s="20">
        <f t="shared" si="1351"/>
        <v>90</v>
      </c>
      <c r="BB2446" s="20" t="str">
        <f t="shared" si="1351"/>
        <v>nminer</v>
      </c>
      <c r="BC2446" s="20">
        <f t="shared" si="1351"/>
        <v>0</v>
      </c>
      <c r="BD2446" s="14"/>
      <c r="BJ2446" t="s">
        <v>239</v>
      </c>
      <c r="BK2446" t="s">
        <v>152</v>
      </c>
      <c r="BN2446" s="36">
        <v>73.5</v>
      </c>
      <c r="BQ2446">
        <f t="shared" si="1345"/>
        <v>1</v>
      </c>
      <c r="BR2446" s="38">
        <v>44737</v>
      </c>
      <c r="BS2446" s="22" t="s">
        <v>183</v>
      </c>
      <c r="BT2446" s="20" t="str">
        <f t="shared" si="1352"/>
        <v>BILLETFestival_COR22F626</v>
      </c>
      <c r="BV2446">
        <v>1</v>
      </c>
    </row>
    <row r="2447" spans="2:74" x14ac:dyDescent="0.3">
      <c r="B2447" s="20">
        <f t="shared" si="1347"/>
        <v>627</v>
      </c>
      <c r="C2447" s="22" t="str">
        <f t="shared" si="1348"/>
        <v>#627 Billet Festival</v>
      </c>
      <c r="D2447" t="str">
        <f t="shared" si="1346"/>
        <v>COR22F627</v>
      </c>
      <c r="E2447" s="53" t="s">
        <v>238</v>
      </c>
      <c r="F2447" s="20">
        <v>1000</v>
      </c>
      <c r="G2447" s="74" t="s">
        <v>2709</v>
      </c>
      <c r="H2447" s="23" t="s">
        <v>146</v>
      </c>
      <c r="J2447" s="54" t="s">
        <v>1020</v>
      </c>
      <c r="K2447" s="22" t="s">
        <v>173</v>
      </c>
      <c r="L2447" s="54" t="s">
        <v>147</v>
      </c>
      <c r="M2447" s="22">
        <v>1</v>
      </c>
      <c r="N2447" s="54" t="s">
        <v>174</v>
      </c>
      <c r="T2447" s="54" t="s">
        <v>36</v>
      </c>
      <c r="U2447" s="22" t="s">
        <v>227</v>
      </c>
      <c r="AW2447" s="22"/>
      <c r="AX2447" s="20" t="str">
        <f t="shared" si="1351"/>
        <v>ncreator</v>
      </c>
      <c r="AY2447" s="20">
        <f t="shared" si="1351"/>
        <v>10</v>
      </c>
      <c r="AZ2447" s="20" t="str">
        <f t="shared" si="1351"/>
        <v>cotrcrea</v>
      </c>
      <c r="BA2447" s="20">
        <f t="shared" si="1351"/>
        <v>90</v>
      </c>
      <c r="BB2447" s="20" t="str">
        <f t="shared" si="1351"/>
        <v>nminer</v>
      </c>
      <c r="BC2447" s="20">
        <f t="shared" si="1351"/>
        <v>0</v>
      </c>
      <c r="BD2447" s="14"/>
      <c r="BJ2447" t="s">
        <v>239</v>
      </c>
      <c r="BK2447" t="s">
        <v>152</v>
      </c>
      <c r="BN2447" s="36">
        <v>73.5</v>
      </c>
      <c r="BQ2447">
        <f t="shared" si="1345"/>
        <v>1</v>
      </c>
      <c r="BR2447" s="38">
        <v>44737</v>
      </c>
      <c r="BS2447" s="22" t="s">
        <v>183</v>
      </c>
      <c r="BT2447" s="20" t="str">
        <f t="shared" si="1352"/>
        <v>BILLETFestival_COR22F627</v>
      </c>
      <c r="BV2447">
        <v>1</v>
      </c>
    </row>
    <row r="2448" spans="2:74" x14ac:dyDescent="0.3">
      <c r="B2448" s="20">
        <f t="shared" si="1347"/>
        <v>628</v>
      </c>
      <c r="C2448" s="22" t="str">
        <f t="shared" si="1348"/>
        <v>#628 Billet Festival</v>
      </c>
      <c r="D2448" t="str">
        <f t="shared" si="1346"/>
        <v>COR22F628</v>
      </c>
      <c r="E2448" s="53" t="s">
        <v>238</v>
      </c>
      <c r="F2448" s="20">
        <v>1000</v>
      </c>
      <c r="G2448" s="74" t="s">
        <v>2710</v>
      </c>
      <c r="H2448" s="23" t="s">
        <v>146</v>
      </c>
      <c r="J2448" s="54" t="s">
        <v>1020</v>
      </c>
      <c r="K2448" s="22" t="s">
        <v>173</v>
      </c>
      <c r="L2448" s="54" t="s">
        <v>147</v>
      </c>
      <c r="M2448" s="22">
        <v>1</v>
      </c>
      <c r="N2448" s="54" t="s">
        <v>174</v>
      </c>
      <c r="T2448" s="54" t="s">
        <v>36</v>
      </c>
      <c r="U2448" s="22" t="s">
        <v>227</v>
      </c>
      <c r="AW2448" s="22"/>
      <c r="AX2448" s="20" t="str">
        <f t="shared" ref="AX2448:BC2463" si="1353">AX2447</f>
        <v>ncreator</v>
      </c>
      <c r="AY2448" s="20">
        <f t="shared" si="1353"/>
        <v>10</v>
      </c>
      <c r="AZ2448" s="20" t="str">
        <f t="shared" si="1353"/>
        <v>cotrcrea</v>
      </c>
      <c r="BA2448" s="20">
        <f t="shared" si="1353"/>
        <v>90</v>
      </c>
      <c r="BB2448" s="20" t="str">
        <f t="shared" si="1353"/>
        <v>nminer</v>
      </c>
      <c r="BC2448" s="20">
        <f t="shared" si="1353"/>
        <v>0</v>
      </c>
      <c r="BD2448" s="14"/>
      <c r="BJ2448" t="s">
        <v>239</v>
      </c>
      <c r="BK2448" t="s">
        <v>152</v>
      </c>
      <c r="BN2448" s="36">
        <v>73.5</v>
      </c>
      <c r="BQ2448">
        <f t="shared" si="1345"/>
        <v>1</v>
      </c>
      <c r="BR2448" s="38">
        <v>44737</v>
      </c>
      <c r="BS2448" s="22" t="s">
        <v>183</v>
      </c>
      <c r="BT2448" s="20" t="str">
        <f t="shared" si="1352"/>
        <v>BILLETFestival_COR22F628</v>
      </c>
      <c r="BV2448">
        <v>1</v>
      </c>
    </row>
    <row r="2449" spans="2:74" x14ac:dyDescent="0.3">
      <c r="B2449" s="20">
        <f t="shared" si="1347"/>
        <v>629</v>
      </c>
      <c r="C2449" s="22" t="str">
        <f t="shared" si="1348"/>
        <v>#629 Billet Festival</v>
      </c>
      <c r="D2449" t="str">
        <f t="shared" si="1346"/>
        <v>COR22F629</v>
      </c>
      <c r="E2449" s="53" t="s">
        <v>238</v>
      </c>
      <c r="F2449" s="20">
        <v>1000</v>
      </c>
      <c r="G2449" s="74" t="s">
        <v>2711</v>
      </c>
      <c r="H2449" s="23" t="s">
        <v>146</v>
      </c>
      <c r="J2449" s="54" t="s">
        <v>1020</v>
      </c>
      <c r="K2449" s="22" t="s">
        <v>173</v>
      </c>
      <c r="L2449" s="54" t="s">
        <v>147</v>
      </c>
      <c r="M2449" s="22">
        <v>1</v>
      </c>
      <c r="N2449" s="54" t="s">
        <v>174</v>
      </c>
      <c r="T2449" s="54" t="s">
        <v>36</v>
      </c>
      <c r="U2449" s="22" t="s">
        <v>227</v>
      </c>
      <c r="AW2449" s="22"/>
      <c r="AX2449" s="20" t="str">
        <f t="shared" si="1353"/>
        <v>ncreator</v>
      </c>
      <c r="AY2449" s="20">
        <f t="shared" si="1353"/>
        <v>10</v>
      </c>
      <c r="AZ2449" s="20" t="str">
        <f t="shared" si="1353"/>
        <v>cotrcrea</v>
      </c>
      <c r="BA2449" s="20">
        <f t="shared" si="1353"/>
        <v>90</v>
      </c>
      <c r="BB2449" s="20" t="str">
        <f t="shared" si="1353"/>
        <v>nminer</v>
      </c>
      <c r="BC2449" s="20">
        <f t="shared" si="1353"/>
        <v>0</v>
      </c>
      <c r="BD2449" s="14"/>
      <c r="BJ2449" t="s">
        <v>239</v>
      </c>
      <c r="BK2449" t="s">
        <v>152</v>
      </c>
      <c r="BN2449" s="36">
        <v>73.5</v>
      </c>
      <c r="BQ2449">
        <f t="shared" si="1345"/>
        <v>1</v>
      </c>
      <c r="BR2449" s="38">
        <v>44737</v>
      </c>
      <c r="BS2449" s="22" t="s">
        <v>183</v>
      </c>
      <c r="BT2449" s="20" t="str">
        <f t="shared" si="1352"/>
        <v>BILLETFestival_COR22F629</v>
      </c>
      <c r="BV2449">
        <v>1</v>
      </c>
    </row>
    <row r="2450" spans="2:74" x14ac:dyDescent="0.3">
      <c r="B2450" s="20">
        <f t="shared" si="1347"/>
        <v>630</v>
      </c>
      <c r="C2450" s="22" t="str">
        <f t="shared" si="1348"/>
        <v>#630 Billet Festival</v>
      </c>
      <c r="D2450" t="str">
        <f t="shared" si="1346"/>
        <v>COR22F630</v>
      </c>
      <c r="E2450" s="53" t="s">
        <v>238</v>
      </c>
      <c r="F2450" s="20">
        <v>1000</v>
      </c>
      <c r="G2450" s="74" t="s">
        <v>2712</v>
      </c>
      <c r="H2450" s="23" t="s">
        <v>146</v>
      </c>
      <c r="J2450" s="54" t="s">
        <v>1020</v>
      </c>
      <c r="K2450" s="22" t="s">
        <v>173</v>
      </c>
      <c r="L2450" s="54" t="s">
        <v>147</v>
      </c>
      <c r="M2450" s="22">
        <v>1</v>
      </c>
      <c r="N2450" s="54" t="s">
        <v>174</v>
      </c>
      <c r="T2450" s="54" t="s">
        <v>36</v>
      </c>
      <c r="U2450" s="22" t="s">
        <v>227</v>
      </c>
      <c r="AW2450" s="22"/>
      <c r="AX2450" s="20" t="str">
        <f t="shared" si="1353"/>
        <v>ncreator</v>
      </c>
      <c r="AY2450" s="20">
        <f t="shared" si="1353"/>
        <v>10</v>
      </c>
      <c r="AZ2450" s="20" t="str">
        <f t="shared" si="1353"/>
        <v>cotrcrea</v>
      </c>
      <c r="BA2450" s="20">
        <f t="shared" si="1353"/>
        <v>90</v>
      </c>
      <c r="BB2450" s="20" t="str">
        <f t="shared" si="1353"/>
        <v>nminer</v>
      </c>
      <c r="BC2450" s="20">
        <f t="shared" si="1353"/>
        <v>0</v>
      </c>
      <c r="BD2450" s="14"/>
      <c r="BJ2450" t="s">
        <v>239</v>
      </c>
      <c r="BK2450" t="s">
        <v>152</v>
      </c>
      <c r="BN2450" s="36">
        <v>73.5</v>
      </c>
      <c r="BQ2450">
        <f t="shared" si="1345"/>
        <v>1</v>
      </c>
      <c r="BR2450" s="38">
        <v>44737</v>
      </c>
      <c r="BS2450" s="22" t="s">
        <v>183</v>
      </c>
      <c r="BT2450" s="20" t="str">
        <f t="shared" si="1352"/>
        <v>BILLETFestival_COR22F630</v>
      </c>
      <c r="BV2450">
        <v>1</v>
      </c>
    </row>
    <row r="2451" spans="2:74" x14ac:dyDescent="0.3">
      <c r="B2451" s="20">
        <f t="shared" si="1347"/>
        <v>631</v>
      </c>
      <c r="C2451" s="22" t="str">
        <f t="shared" si="1348"/>
        <v>#631 Billet Festival</v>
      </c>
      <c r="D2451" t="str">
        <f t="shared" si="1346"/>
        <v>COR22F631</v>
      </c>
      <c r="E2451" s="53" t="s">
        <v>238</v>
      </c>
      <c r="F2451" s="20">
        <v>1000</v>
      </c>
      <c r="G2451" s="74" t="s">
        <v>2713</v>
      </c>
      <c r="H2451" s="23" t="s">
        <v>146</v>
      </c>
      <c r="J2451" s="54" t="s">
        <v>1020</v>
      </c>
      <c r="K2451" s="22" t="s">
        <v>173</v>
      </c>
      <c r="L2451" s="54" t="s">
        <v>147</v>
      </c>
      <c r="M2451" s="22">
        <v>1</v>
      </c>
      <c r="N2451" s="54" t="s">
        <v>174</v>
      </c>
      <c r="T2451" s="54" t="s">
        <v>36</v>
      </c>
      <c r="U2451" s="22" t="s">
        <v>227</v>
      </c>
      <c r="AW2451" s="22"/>
      <c r="AX2451" s="20" t="str">
        <f t="shared" si="1353"/>
        <v>ncreator</v>
      </c>
      <c r="AY2451" s="20">
        <f t="shared" si="1353"/>
        <v>10</v>
      </c>
      <c r="AZ2451" s="20" t="str">
        <f t="shared" si="1353"/>
        <v>cotrcrea</v>
      </c>
      <c r="BA2451" s="20">
        <f t="shared" si="1353"/>
        <v>90</v>
      </c>
      <c r="BB2451" s="20" t="str">
        <f t="shared" si="1353"/>
        <v>nminer</v>
      </c>
      <c r="BC2451" s="20">
        <f t="shared" si="1353"/>
        <v>0</v>
      </c>
      <c r="BD2451" s="14"/>
      <c r="BJ2451" t="s">
        <v>239</v>
      </c>
      <c r="BK2451" t="s">
        <v>152</v>
      </c>
      <c r="BN2451" s="36">
        <v>73.5</v>
      </c>
      <c r="BQ2451">
        <f t="shared" si="1345"/>
        <v>1</v>
      </c>
      <c r="BR2451" s="38">
        <v>44737</v>
      </c>
      <c r="BS2451" s="22" t="s">
        <v>183</v>
      </c>
      <c r="BT2451" s="20" t="str">
        <f t="shared" si="1352"/>
        <v>BILLETFestival_COR22F631</v>
      </c>
      <c r="BV2451">
        <v>1</v>
      </c>
    </row>
    <row r="2452" spans="2:74" x14ac:dyDescent="0.3">
      <c r="B2452" s="20">
        <f t="shared" si="1347"/>
        <v>632</v>
      </c>
      <c r="C2452" s="22" t="str">
        <f t="shared" si="1348"/>
        <v>#632 Billet Festival</v>
      </c>
      <c r="D2452" t="str">
        <f t="shared" si="1346"/>
        <v>COR22F632</v>
      </c>
      <c r="E2452" s="53" t="s">
        <v>238</v>
      </c>
      <c r="F2452" s="20">
        <v>1000</v>
      </c>
      <c r="G2452" s="74" t="s">
        <v>2714</v>
      </c>
      <c r="H2452" s="23" t="s">
        <v>146</v>
      </c>
      <c r="J2452" s="54" t="s">
        <v>1020</v>
      </c>
      <c r="K2452" s="22" t="s">
        <v>173</v>
      </c>
      <c r="L2452" s="54" t="s">
        <v>147</v>
      </c>
      <c r="M2452" s="22">
        <v>1</v>
      </c>
      <c r="N2452" s="54" t="s">
        <v>174</v>
      </c>
      <c r="T2452" s="54" t="s">
        <v>36</v>
      </c>
      <c r="U2452" s="22" t="s">
        <v>227</v>
      </c>
      <c r="AW2452" s="22"/>
      <c r="AX2452" s="20" t="str">
        <f t="shared" si="1353"/>
        <v>ncreator</v>
      </c>
      <c r="AY2452" s="20">
        <f t="shared" si="1353"/>
        <v>10</v>
      </c>
      <c r="AZ2452" s="20" t="str">
        <f t="shared" si="1353"/>
        <v>cotrcrea</v>
      </c>
      <c r="BA2452" s="20">
        <f t="shared" si="1353"/>
        <v>90</v>
      </c>
      <c r="BB2452" s="20" t="str">
        <f t="shared" si="1353"/>
        <v>nminer</v>
      </c>
      <c r="BC2452" s="20">
        <f t="shared" si="1353"/>
        <v>0</v>
      </c>
      <c r="BD2452" s="14"/>
      <c r="BJ2452" t="s">
        <v>239</v>
      </c>
      <c r="BK2452" t="s">
        <v>152</v>
      </c>
      <c r="BN2452" s="36">
        <v>73.5</v>
      </c>
      <c r="BQ2452">
        <f t="shared" si="1345"/>
        <v>1</v>
      </c>
      <c r="BR2452" s="38">
        <v>44737</v>
      </c>
      <c r="BS2452" s="22" t="s">
        <v>183</v>
      </c>
      <c r="BT2452" s="20" t="str">
        <f t="shared" si="1352"/>
        <v>BILLETFestival_COR22F632</v>
      </c>
      <c r="BV2452">
        <v>1</v>
      </c>
    </row>
    <row r="2453" spans="2:74" x14ac:dyDescent="0.3">
      <c r="B2453" s="20">
        <f t="shared" si="1347"/>
        <v>633</v>
      </c>
      <c r="C2453" s="22" t="str">
        <f t="shared" si="1348"/>
        <v>#633 Billet Festival</v>
      </c>
      <c r="D2453" t="str">
        <f t="shared" si="1346"/>
        <v>COR22F633</v>
      </c>
      <c r="E2453" s="53" t="s">
        <v>238</v>
      </c>
      <c r="F2453" s="20">
        <v>1000</v>
      </c>
      <c r="G2453" s="74" t="s">
        <v>2715</v>
      </c>
      <c r="H2453" s="23" t="s">
        <v>146</v>
      </c>
      <c r="J2453" s="54" t="s">
        <v>1020</v>
      </c>
      <c r="K2453" s="22" t="s">
        <v>173</v>
      </c>
      <c r="L2453" s="54" t="s">
        <v>147</v>
      </c>
      <c r="M2453" s="22">
        <v>1</v>
      </c>
      <c r="N2453" s="54" t="s">
        <v>174</v>
      </c>
      <c r="T2453" s="54" t="s">
        <v>36</v>
      </c>
      <c r="U2453" s="22" t="s">
        <v>227</v>
      </c>
      <c r="AW2453" s="22"/>
      <c r="AX2453" s="20" t="str">
        <f t="shared" si="1353"/>
        <v>ncreator</v>
      </c>
      <c r="AY2453" s="20">
        <f t="shared" si="1353"/>
        <v>10</v>
      </c>
      <c r="AZ2453" s="20" t="str">
        <f t="shared" si="1353"/>
        <v>cotrcrea</v>
      </c>
      <c r="BA2453" s="20">
        <f t="shared" si="1353"/>
        <v>90</v>
      </c>
      <c r="BB2453" s="20" t="str">
        <f t="shared" si="1353"/>
        <v>nminer</v>
      </c>
      <c r="BC2453" s="20">
        <f t="shared" si="1353"/>
        <v>0</v>
      </c>
      <c r="BD2453" s="14"/>
      <c r="BJ2453" t="s">
        <v>239</v>
      </c>
      <c r="BK2453" t="s">
        <v>152</v>
      </c>
      <c r="BN2453" s="36">
        <v>73.5</v>
      </c>
      <c r="BQ2453">
        <f t="shared" si="1345"/>
        <v>1</v>
      </c>
      <c r="BR2453" s="38">
        <v>44737</v>
      </c>
      <c r="BS2453" s="22" t="s">
        <v>183</v>
      </c>
      <c r="BT2453" s="20" t="str">
        <f t="shared" si="1352"/>
        <v>BILLETFestival_COR22F633</v>
      </c>
      <c r="BV2453">
        <v>1</v>
      </c>
    </row>
    <row r="2454" spans="2:74" x14ac:dyDescent="0.3">
      <c r="B2454" s="20">
        <f t="shared" si="1347"/>
        <v>634</v>
      </c>
      <c r="C2454" s="22" t="str">
        <f t="shared" si="1348"/>
        <v>#634 Billet Festival</v>
      </c>
      <c r="D2454" t="str">
        <f t="shared" si="1346"/>
        <v>COR22F634</v>
      </c>
      <c r="E2454" s="53" t="s">
        <v>238</v>
      </c>
      <c r="F2454" s="20">
        <v>1000</v>
      </c>
      <c r="G2454" s="74" t="s">
        <v>2716</v>
      </c>
      <c r="H2454" s="23" t="s">
        <v>146</v>
      </c>
      <c r="J2454" s="54" t="s">
        <v>1020</v>
      </c>
      <c r="K2454" s="22" t="s">
        <v>173</v>
      </c>
      <c r="L2454" s="54" t="s">
        <v>147</v>
      </c>
      <c r="M2454" s="22">
        <v>1</v>
      </c>
      <c r="N2454" s="54" t="s">
        <v>174</v>
      </c>
      <c r="T2454" s="54" t="s">
        <v>36</v>
      </c>
      <c r="U2454" s="22" t="s">
        <v>227</v>
      </c>
      <c r="AW2454" s="22"/>
      <c r="AX2454" s="20" t="str">
        <f t="shared" si="1353"/>
        <v>ncreator</v>
      </c>
      <c r="AY2454" s="20">
        <f t="shared" si="1353"/>
        <v>10</v>
      </c>
      <c r="AZ2454" s="20" t="str">
        <f t="shared" si="1353"/>
        <v>cotrcrea</v>
      </c>
      <c r="BA2454" s="20">
        <f t="shared" si="1353"/>
        <v>90</v>
      </c>
      <c r="BB2454" s="20" t="str">
        <f t="shared" si="1353"/>
        <v>nminer</v>
      </c>
      <c r="BC2454" s="20">
        <f t="shared" si="1353"/>
        <v>0</v>
      </c>
      <c r="BD2454" s="14"/>
      <c r="BJ2454" t="s">
        <v>239</v>
      </c>
      <c r="BK2454" t="s">
        <v>152</v>
      </c>
      <c r="BN2454" s="36">
        <v>73.5</v>
      </c>
      <c r="BQ2454">
        <f t="shared" si="1345"/>
        <v>1</v>
      </c>
      <c r="BR2454" s="38">
        <v>44737</v>
      </c>
      <c r="BS2454" s="22" t="s">
        <v>183</v>
      </c>
      <c r="BT2454" s="20" t="str">
        <f t="shared" si="1352"/>
        <v>BILLETFestival_COR22F634</v>
      </c>
      <c r="BV2454">
        <v>1</v>
      </c>
    </row>
    <row r="2455" spans="2:74" x14ac:dyDescent="0.3">
      <c r="B2455" s="20">
        <f t="shared" si="1347"/>
        <v>635</v>
      </c>
      <c r="C2455" s="22" t="str">
        <f t="shared" si="1348"/>
        <v>#635 Billet Festival</v>
      </c>
      <c r="D2455" t="str">
        <f t="shared" si="1346"/>
        <v>COR22F635</v>
      </c>
      <c r="E2455" s="53" t="s">
        <v>238</v>
      </c>
      <c r="F2455" s="20">
        <v>1000</v>
      </c>
      <c r="G2455" s="74" t="s">
        <v>2717</v>
      </c>
      <c r="H2455" s="23" t="s">
        <v>146</v>
      </c>
      <c r="J2455" s="54" t="s">
        <v>1020</v>
      </c>
      <c r="K2455" s="22" t="s">
        <v>173</v>
      </c>
      <c r="L2455" s="54" t="s">
        <v>147</v>
      </c>
      <c r="M2455" s="22">
        <v>1</v>
      </c>
      <c r="N2455" s="54" t="s">
        <v>174</v>
      </c>
      <c r="T2455" s="54" t="s">
        <v>36</v>
      </c>
      <c r="U2455" s="22" t="s">
        <v>227</v>
      </c>
      <c r="AW2455" s="22"/>
      <c r="AX2455" s="20" t="str">
        <f t="shared" si="1353"/>
        <v>ncreator</v>
      </c>
      <c r="AY2455" s="20">
        <f t="shared" si="1353"/>
        <v>10</v>
      </c>
      <c r="AZ2455" s="20" t="str">
        <f t="shared" si="1353"/>
        <v>cotrcrea</v>
      </c>
      <c r="BA2455" s="20">
        <f t="shared" si="1353"/>
        <v>90</v>
      </c>
      <c r="BB2455" s="20" t="str">
        <f t="shared" si="1353"/>
        <v>nminer</v>
      </c>
      <c r="BC2455" s="20">
        <f t="shared" si="1353"/>
        <v>0</v>
      </c>
      <c r="BD2455" s="14"/>
      <c r="BJ2455" t="s">
        <v>239</v>
      </c>
      <c r="BK2455" t="s">
        <v>152</v>
      </c>
      <c r="BN2455" s="36">
        <v>73.5</v>
      </c>
      <c r="BQ2455">
        <f t="shared" si="1345"/>
        <v>1</v>
      </c>
      <c r="BR2455" s="38">
        <v>44737</v>
      </c>
      <c r="BS2455" s="22" t="s">
        <v>183</v>
      </c>
      <c r="BT2455" s="20" t="str">
        <f t="shared" si="1352"/>
        <v>BILLETFestival_COR22F635</v>
      </c>
      <c r="BV2455">
        <v>1</v>
      </c>
    </row>
    <row r="2456" spans="2:74" x14ac:dyDescent="0.3">
      <c r="B2456" s="20">
        <f t="shared" si="1347"/>
        <v>636</v>
      </c>
      <c r="C2456" s="22" t="str">
        <f t="shared" si="1348"/>
        <v>#636 Billet Festival</v>
      </c>
      <c r="D2456" t="str">
        <f t="shared" si="1346"/>
        <v>COR22F636</v>
      </c>
      <c r="E2456" s="53" t="s">
        <v>238</v>
      </c>
      <c r="F2456" s="20">
        <v>1000</v>
      </c>
      <c r="G2456" s="74" t="s">
        <v>2718</v>
      </c>
      <c r="H2456" s="23" t="s">
        <v>146</v>
      </c>
      <c r="J2456" s="54" t="s">
        <v>1020</v>
      </c>
      <c r="K2456" s="22" t="s">
        <v>173</v>
      </c>
      <c r="L2456" s="54" t="s">
        <v>147</v>
      </c>
      <c r="M2456" s="22">
        <v>1</v>
      </c>
      <c r="N2456" s="54" t="s">
        <v>174</v>
      </c>
      <c r="T2456" s="54" t="s">
        <v>36</v>
      </c>
      <c r="U2456" s="22" t="s">
        <v>227</v>
      </c>
      <c r="AW2456" s="22"/>
      <c r="AX2456" s="20" t="str">
        <f t="shared" si="1353"/>
        <v>ncreator</v>
      </c>
      <c r="AY2456" s="20">
        <f t="shared" si="1353"/>
        <v>10</v>
      </c>
      <c r="AZ2456" s="20" t="str">
        <f t="shared" si="1353"/>
        <v>cotrcrea</v>
      </c>
      <c r="BA2456" s="20">
        <f t="shared" si="1353"/>
        <v>90</v>
      </c>
      <c r="BB2456" s="20" t="str">
        <f t="shared" si="1353"/>
        <v>nminer</v>
      </c>
      <c r="BC2456" s="20">
        <f t="shared" si="1353"/>
        <v>0</v>
      </c>
      <c r="BD2456" s="14"/>
      <c r="BJ2456" t="s">
        <v>239</v>
      </c>
      <c r="BK2456" t="s">
        <v>152</v>
      </c>
      <c r="BN2456" s="36">
        <v>73.5</v>
      </c>
      <c r="BQ2456">
        <f t="shared" si="1345"/>
        <v>1</v>
      </c>
      <c r="BR2456" s="38">
        <v>44737</v>
      </c>
      <c r="BS2456" s="22" t="s">
        <v>183</v>
      </c>
      <c r="BT2456" s="20" t="str">
        <f t="shared" si="1352"/>
        <v>BILLETFestival_COR22F636</v>
      </c>
      <c r="BV2456">
        <v>1</v>
      </c>
    </row>
    <row r="2457" spans="2:74" x14ac:dyDescent="0.3">
      <c r="B2457" s="20">
        <f t="shared" si="1347"/>
        <v>637</v>
      </c>
      <c r="C2457" s="22" t="str">
        <f t="shared" si="1348"/>
        <v>#637 Billet Festival</v>
      </c>
      <c r="D2457" t="str">
        <f t="shared" si="1346"/>
        <v>COR22F637</v>
      </c>
      <c r="E2457" s="53" t="s">
        <v>238</v>
      </c>
      <c r="F2457" s="20">
        <v>1000</v>
      </c>
      <c r="G2457" s="74" t="s">
        <v>2719</v>
      </c>
      <c r="H2457" s="23" t="s">
        <v>146</v>
      </c>
      <c r="J2457" s="54" t="s">
        <v>1020</v>
      </c>
      <c r="K2457" s="22" t="s">
        <v>173</v>
      </c>
      <c r="L2457" s="54" t="s">
        <v>147</v>
      </c>
      <c r="M2457" s="22">
        <v>1</v>
      </c>
      <c r="N2457" s="54" t="s">
        <v>174</v>
      </c>
      <c r="T2457" s="54" t="s">
        <v>36</v>
      </c>
      <c r="U2457" s="22" t="s">
        <v>227</v>
      </c>
      <c r="AW2457" s="22"/>
      <c r="AX2457" s="20" t="str">
        <f t="shared" si="1353"/>
        <v>ncreator</v>
      </c>
      <c r="AY2457" s="20">
        <f t="shared" si="1353"/>
        <v>10</v>
      </c>
      <c r="AZ2457" s="20" t="str">
        <f t="shared" si="1353"/>
        <v>cotrcrea</v>
      </c>
      <c r="BA2457" s="20">
        <f t="shared" si="1353"/>
        <v>90</v>
      </c>
      <c r="BB2457" s="20" t="str">
        <f t="shared" si="1353"/>
        <v>nminer</v>
      </c>
      <c r="BC2457" s="20">
        <f t="shared" si="1353"/>
        <v>0</v>
      </c>
      <c r="BD2457" s="14"/>
      <c r="BJ2457" t="s">
        <v>239</v>
      </c>
      <c r="BK2457" t="s">
        <v>152</v>
      </c>
      <c r="BN2457" s="36">
        <v>73.5</v>
      </c>
      <c r="BQ2457">
        <f t="shared" si="1345"/>
        <v>1</v>
      </c>
      <c r="BR2457" s="38">
        <v>44737</v>
      </c>
      <c r="BS2457" s="22" t="s">
        <v>183</v>
      </c>
      <c r="BT2457" s="20" t="str">
        <f t="shared" si="1352"/>
        <v>BILLETFestival_COR22F637</v>
      </c>
      <c r="BV2457">
        <v>1</v>
      </c>
    </row>
    <row r="2458" spans="2:74" x14ac:dyDescent="0.3">
      <c r="B2458" s="20">
        <f t="shared" si="1347"/>
        <v>638</v>
      </c>
      <c r="C2458" s="22" t="str">
        <f t="shared" si="1348"/>
        <v>#638 Billet Festival</v>
      </c>
      <c r="D2458" t="str">
        <f t="shared" si="1346"/>
        <v>COR22F638</v>
      </c>
      <c r="E2458" s="53" t="s">
        <v>238</v>
      </c>
      <c r="F2458" s="20">
        <v>1000</v>
      </c>
      <c r="G2458" s="74" t="s">
        <v>2720</v>
      </c>
      <c r="H2458" s="23" t="s">
        <v>146</v>
      </c>
      <c r="J2458" s="54" t="s">
        <v>1020</v>
      </c>
      <c r="K2458" s="22" t="s">
        <v>173</v>
      </c>
      <c r="L2458" s="54" t="s">
        <v>147</v>
      </c>
      <c r="M2458" s="22">
        <v>1</v>
      </c>
      <c r="N2458" s="54" t="s">
        <v>174</v>
      </c>
      <c r="T2458" s="54" t="s">
        <v>36</v>
      </c>
      <c r="U2458" s="22" t="s">
        <v>227</v>
      </c>
      <c r="AW2458" s="22"/>
      <c r="AX2458" s="20" t="str">
        <f t="shared" si="1353"/>
        <v>ncreator</v>
      </c>
      <c r="AY2458" s="20">
        <f t="shared" si="1353"/>
        <v>10</v>
      </c>
      <c r="AZ2458" s="20" t="str">
        <f t="shared" si="1353"/>
        <v>cotrcrea</v>
      </c>
      <c r="BA2458" s="20">
        <f t="shared" si="1353"/>
        <v>90</v>
      </c>
      <c r="BB2458" s="20" t="str">
        <f t="shared" si="1353"/>
        <v>nminer</v>
      </c>
      <c r="BC2458" s="20">
        <f t="shared" si="1353"/>
        <v>0</v>
      </c>
      <c r="BD2458" s="14"/>
      <c r="BJ2458" t="s">
        <v>239</v>
      </c>
      <c r="BK2458" t="s">
        <v>152</v>
      </c>
      <c r="BN2458" s="36">
        <v>73.5</v>
      </c>
      <c r="BQ2458">
        <f t="shared" ref="BQ2458:BQ2521" si="1354">BV2458</f>
        <v>1</v>
      </c>
      <c r="BR2458" s="38">
        <v>44737</v>
      </c>
      <c r="BS2458" s="22" t="s">
        <v>183</v>
      </c>
      <c r="BT2458" s="20" t="str">
        <f t="shared" si="1352"/>
        <v>BILLETFestival_COR22F638</v>
      </c>
      <c r="BV2458">
        <v>1</v>
      </c>
    </row>
    <row r="2459" spans="2:74" x14ac:dyDescent="0.3">
      <c r="B2459" s="20">
        <f t="shared" si="1347"/>
        <v>639</v>
      </c>
      <c r="C2459" s="22" t="str">
        <f t="shared" si="1348"/>
        <v>#639 Billet Festival</v>
      </c>
      <c r="D2459" t="str">
        <f t="shared" si="1346"/>
        <v>COR22F639</v>
      </c>
      <c r="E2459" s="53" t="s">
        <v>238</v>
      </c>
      <c r="F2459" s="20">
        <v>1000</v>
      </c>
      <c r="G2459" s="74" t="s">
        <v>2721</v>
      </c>
      <c r="H2459" s="23" t="s">
        <v>146</v>
      </c>
      <c r="J2459" s="54" t="s">
        <v>1020</v>
      </c>
      <c r="K2459" s="22" t="s">
        <v>173</v>
      </c>
      <c r="L2459" s="54" t="s">
        <v>147</v>
      </c>
      <c r="M2459" s="22">
        <v>1</v>
      </c>
      <c r="N2459" s="54" t="s">
        <v>174</v>
      </c>
      <c r="T2459" s="54" t="s">
        <v>36</v>
      </c>
      <c r="U2459" s="22" t="s">
        <v>227</v>
      </c>
      <c r="AW2459" s="22"/>
      <c r="AX2459" s="20" t="str">
        <f t="shared" si="1353"/>
        <v>ncreator</v>
      </c>
      <c r="AY2459" s="20">
        <f t="shared" si="1353"/>
        <v>10</v>
      </c>
      <c r="AZ2459" s="20" t="str">
        <f t="shared" si="1353"/>
        <v>cotrcrea</v>
      </c>
      <c r="BA2459" s="20">
        <f t="shared" si="1353"/>
        <v>90</v>
      </c>
      <c r="BB2459" s="20" t="str">
        <f t="shared" si="1353"/>
        <v>nminer</v>
      </c>
      <c r="BC2459" s="20">
        <f t="shared" si="1353"/>
        <v>0</v>
      </c>
      <c r="BD2459" s="14"/>
      <c r="BJ2459" t="s">
        <v>239</v>
      </c>
      <c r="BK2459" t="s">
        <v>152</v>
      </c>
      <c r="BN2459" s="36">
        <v>73.5</v>
      </c>
      <c r="BQ2459">
        <f t="shared" si="1354"/>
        <v>1</v>
      </c>
      <c r="BR2459" s="38">
        <v>44737</v>
      </c>
      <c r="BS2459" s="22" t="s">
        <v>183</v>
      </c>
      <c r="BT2459" s="20" t="str">
        <f t="shared" si="1352"/>
        <v>BILLETFestival_COR22F639</v>
      </c>
      <c r="BV2459">
        <v>1</v>
      </c>
    </row>
    <row r="2460" spans="2:74" x14ac:dyDescent="0.3">
      <c r="B2460" s="20">
        <f t="shared" si="1347"/>
        <v>640</v>
      </c>
      <c r="C2460" s="22" t="str">
        <f t="shared" si="1348"/>
        <v>#640 Billet Festival</v>
      </c>
      <c r="D2460" t="str">
        <f t="shared" si="1346"/>
        <v>COR22F640</v>
      </c>
      <c r="E2460" s="53" t="s">
        <v>238</v>
      </c>
      <c r="F2460" s="20">
        <v>1000</v>
      </c>
      <c r="G2460" s="74" t="s">
        <v>2722</v>
      </c>
      <c r="H2460" s="23" t="s">
        <v>146</v>
      </c>
      <c r="J2460" s="54" t="s">
        <v>1020</v>
      </c>
      <c r="K2460" s="22" t="s">
        <v>173</v>
      </c>
      <c r="L2460" s="54" t="s">
        <v>147</v>
      </c>
      <c r="M2460" s="22">
        <v>1</v>
      </c>
      <c r="N2460" s="54" t="s">
        <v>174</v>
      </c>
      <c r="T2460" s="54" t="s">
        <v>36</v>
      </c>
      <c r="U2460" s="22" t="s">
        <v>227</v>
      </c>
      <c r="AW2460" s="22"/>
      <c r="AX2460" s="20" t="str">
        <f t="shared" si="1353"/>
        <v>ncreator</v>
      </c>
      <c r="AY2460" s="20">
        <f t="shared" si="1353"/>
        <v>10</v>
      </c>
      <c r="AZ2460" s="20" t="str">
        <f t="shared" si="1353"/>
        <v>cotrcrea</v>
      </c>
      <c r="BA2460" s="20">
        <f t="shared" si="1353"/>
        <v>90</v>
      </c>
      <c r="BB2460" s="20" t="str">
        <f t="shared" si="1353"/>
        <v>nminer</v>
      </c>
      <c r="BC2460" s="20">
        <f t="shared" si="1353"/>
        <v>0</v>
      </c>
      <c r="BD2460" s="14"/>
      <c r="BJ2460" t="s">
        <v>239</v>
      </c>
      <c r="BK2460" t="s">
        <v>152</v>
      </c>
      <c r="BN2460" s="36">
        <v>73.5</v>
      </c>
      <c r="BQ2460">
        <f t="shared" si="1354"/>
        <v>1</v>
      </c>
      <c r="BR2460" s="38">
        <v>44737</v>
      </c>
      <c r="BS2460" s="22" t="s">
        <v>183</v>
      </c>
      <c r="BT2460" s="20" t="str">
        <f t="shared" si="1352"/>
        <v>BILLETFestival_COR22F640</v>
      </c>
      <c r="BV2460">
        <v>1</v>
      </c>
    </row>
    <row r="2461" spans="2:74" x14ac:dyDescent="0.3">
      <c r="B2461" s="20">
        <f t="shared" si="1347"/>
        <v>641</v>
      </c>
      <c r="C2461" s="22" t="str">
        <f t="shared" si="1348"/>
        <v>#641 Billet Festival</v>
      </c>
      <c r="D2461" t="str">
        <f t="shared" ref="D2461:D2524" si="1355">"COR22F"&amp;B2461</f>
        <v>COR22F641</v>
      </c>
      <c r="E2461" s="53" t="s">
        <v>238</v>
      </c>
      <c r="F2461" s="20">
        <v>1000</v>
      </c>
      <c r="G2461" s="74" t="s">
        <v>2723</v>
      </c>
      <c r="H2461" s="23" t="s">
        <v>146</v>
      </c>
      <c r="J2461" s="54" t="s">
        <v>1020</v>
      </c>
      <c r="K2461" s="22" t="s">
        <v>173</v>
      </c>
      <c r="L2461" s="54" t="s">
        <v>147</v>
      </c>
      <c r="M2461" s="22">
        <v>1</v>
      </c>
      <c r="N2461" s="54" t="s">
        <v>174</v>
      </c>
      <c r="T2461" s="54" t="s">
        <v>36</v>
      </c>
      <c r="U2461" s="22" t="s">
        <v>227</v>
      </c>
      <c r="AW2461" s="22"/>
      <c r="AX2461" s="20" t="str">
        <f t="shared" si="1353"/>
        <v>ncreator</v>
      </c>
      <c r="AY2461" s="20">
        <f t="shared" si="1353"/>
        <v>10</v>
      </c>
      <c r="AZ2461" s="20" t="str">
        <f t="shared" si="1353"/>
        <v>cotrcrea</v>
      </c>
      <c r="BA2461" s="20">
        <f t="shared" si="1353"/>
        <v>90</v>
      </c>
      <c r="BB2461" s="20" t="str">
        <f t="shared" si="1353"/>
        <v>nminer</v>
      </c>
      <c r="BC2461" s="20">
        <f t="shared" si="1353"/>
        <v>0</v>
      </c>
      <c r="BD2461" s="14"/>
      <c r="BJ2461" t="s">
        <v>239</v>
      </c>
      <c r="BK2461" t="s">
        <v>152</v>
      </c>
      <c r="BN2461" s="36">
        <v>73.5</v>
      </c>
      <c r="BQ2461">
        <f t="shared" si="1354"/>
        <v>1</v>
      </c>
      <c r="BR2461" s="38">
        <v>44737</v>
      </c>
      <c r="BS2461" s="22" t="s">
        <v>183</v>
      </c>
      <c r="BT2461" s="20" t="str">
        <f t="shared" si="1352"/>
        <v>BILLETFestival_COR22F641</v>
      </c>
      <c r="BV2461">
        <v>1</v>
      </c>
    </row>
    <row r="2462" spans="2:74" x14ac:dyDescent="0.3">
      <c r="B2462" s="20">
        <f t="shared" ref="B2462:B2525" si="1356">+B2461+1</f>
        <v>642</v>
      </c>
      <c r="C2462" s="22" t="str">
        <f t="shared" ref="C2462:C2525" si="1357">"#"&amp;B2462&amp;" Billet Festival"</f>
        <v>#642 Billet Festival</v>
      </c>
      <c r="D2462" t="str">
        <f t="shared" si="1355"/>
        <v>COR22F642</v>
      </c>
      <c r="E2462" s="53" t="s">
        <v>238</v>
      </c>
      <c r="F2462" s="20">
        <v>1000</v>
      </c>
      <c r="G2462" s="74" t="s">
        <v>2724</v>
      </c>
      <c r="H2462" s="23" t="s">
        <v>146</v>
      </c>
      <c r="J2462" s="54" t="s">
        <v>1020</v>
      </c>
      <c r="K2462" s="22" t="s">
        <v>173</v>
      </c>
      <c r="L2462" s="54" t="s">
        <v>147</v>
      </c>
      <c r="M2462" s="22">
        <v>1</v>
      </c>
      <c r="N2462" s="54" t="s">
        <v>174</v>
      </c>
      <c r="T2462" s="54" t="s">
        <v>36</v>
      </c>
      <c r="U2462" s="22" t="s">
        <v>227</v>
      </c>
      <c r="AW2462" s="22"/>
      <c r="AX2462" s="20" t="str">
        <f t="shared" si="1353"/>
        <v>ncreator</v>
      </c>
      <c r="AY2462" s="20">
        <f t="shared" si="1353"/>
        <v>10</v>
      </c>
      <c r="AZ2462" s="20" t="str">
        <f t="shared" si="1353"/>
        <v>cotrcrea</v>
      </c>
      <c r="BA2462" s="20">
        <f t="shared" si="1353"/>
        <v>90</v>
      </c>
      <c r="BB2462" s="20" t="str">
        <f t="shared" si="1353"/>
        <v>nminer</v>
      </c>
      <c r="BC2462" s="20">
        <f t="shared" si="1353"/>
        <v>0</v>
      </c>
      <c r="BD2462" s="14"/>
      <c r="BJ2462" t="s">
        <v>239</v>
      </c>
      <c r="BK2462" t="s">
        <v>152</v>
      </c>
      <c r="BN2462" s="36">
        <v>73.5</v>
      </c>
      <c r="BQ2462">
        <f t="shared" si="1354"/>
        <v>1</v>
      </c>
      <c r="BR2462" s="38">
        <v>44737</v>
      </c>
      <c r="BS2462" s="22" t="s">
        <v>183</v>
      </c>
      <c r="BT2462" s="20" t="str">
        <f t="shared" si="1352"/>
        <v>BILLETFestival_COR22F642</v>
      </c>
      <c r="BV2462">
        <v>1</v>
      </c>
    </row>
    <row r="2463" spans="2:74" x14ac:dyDescent="0.3">
      <c r="B2463" s="20">
        <f t="shared" si="1356"/>
        <v>643</v>
      </c>
      <c r="C2463" s="22" t="str">
        <f t="shared" si="1357"/>
        <v>#643 Billet Festival</v>
      </c>
      <c r="D2463" t="str">
        <f t="shared" si="1355"/>
        <v>COR22F643</v>
      </c>
      <c r="E2463" s="53" t="s">
        <v>238</v>
      </c>
      <c r="F2463" s="20">
        <v>1000</v>
      </c>
      <c r="G2463" s="74" t="s">
        <v>2725</v>
      </c>
      <c r="H2463" s="23" t="s">
        <v>146</v>
      </c>
      <c r="J2463" s="54" t="s">
        <v>1020</v>
      </c>
      <c r="K2463" s="22" t="s">
        <v>173</v>
      </c>
      <c r="L2463" s="54" t="s">
        <v>147</v>
      </c>
      <c r="M2463" s="22">
        <v>1</v>
      </c>
      <c r="N2463" s="54" t="s">
        <v>174</v>
      </c>
      <c r="T2463" s="54" t="s">
        <v>36</v>
      </c>
      <c r="U2463" s="22" t="s">
        <v>227</v>
      </c>
      <c r="AW2463" s="22"/>
      <c r="AX2463" s="20" t="str">
        <f t="shared" si="1353"/>
        <v>ncreator</v>
      </c>
      <c r="AY2463" s="20">
        <f t="shared" si="1353"/>
        <v>10</v>
      </c>
      <c r="AZ2463" s="20" t="str">
        <f t="shared" si="1353"/>
        <v>cotrcrea</v>
      </c>
      <c r="BA2463" s="20">
        <f t="shared" si="1353"/>
        <v>90</v>
      </c>
      <c r="BB2463" s="20" t="str">
        <f t="shared" si="1353"/>
        <v>nminer</v>
      </c>
      <c r="BC2463" s="20">
        <f t="shared" si="1353"/>
        <v>0</v>
      </c>
      <c r="BD2463" s="14"/>
      <c r="BJ2463" t="s">
        <v>239</v>
      </c>
      <c r="BK2463" t="s">
        <v>152</v>
      </c>
      <c r="BN2463" s="36">
        <v>73.5</v>
      </c>
      <c r="BQ2463">
        <f t="shared" si="1354"/>
        <v>1</v>
      </c>
      <c r="BR2463" s="38">
        <v>44737</v>
      </c>
      <c r="BS2463" s="22" t="s">
        <v>183</v>
      </c>
      <c r="BT2463" s="20" t="str">
        <f t="shared" si="1352"/>
        <v>BILLETFestival_COR22F643</v>
      </c>
      <c r="BV2463">
        <v>1</v>
      </c>
    </row>
    <row r="2464" spans="2:74" x14ac:dyDescent="0.3">
      <c r="B2464" s="20">
        <f t="shared" si="1356"/>
        <v>644</v>
      </c>
      <c r="C2464" s="22" t="str">
        <f t="shared" si="1357"/>
        <v>#644 Billet Festival</v>
      </c>
      <c r="D2464" t="str">
        <f t="shared" si="1355"/>
        <v>COR22F644</v>
      </c>
      <c r="E2464" s="53" t="s">
        <v>238</v>
      </c>
      <c r="F2464" s="20">
        <v>1000</v>
      </c>
      <c r="G2464" s="74" t="s">
        <v>2726</v>
      </c>
      <c r="H2464" s="23" t="s">
        <v>146</v>
      </c>
      <c r="J2464" s="54" t="s">
        <v>1020</v>
      </c>
      <c r="K2464" s="22" t="s">
        <v>173</v>
      </c>
      <c r="L2464" s="54" t="s">
        <v>147</v>
      </c>
      <c r="M2464" s="22">
        <v>1</v>
      </c>
      <c r="N2464" s="54" t="s">
        <v>174</v>
      </c>
      <c r="T2464" s="54" t="s">
        <v>36</v>
      </c>
      <c r="U2464" s="22" t="s">
        <v>227</v>
      </c>
      <c r="AW2464" s="22"/>
      <c r="AX2464" s="20" t="str">
        <f t="shared" ref="AX2464:BC2479" si="1358">AX2463</f>
        <v>ncreator</v>
      </c>
      <c r="AY2464" s="20">
        <f t="shared" si="1358"/>
        <v>10</v>
      </c>
      <c r="AZ2464" s="20" t="str">
        <f t="shared" si="1358"/>
        <v>cotrcrea</v>
      </c>
      <c r="BA2464" s="20">
        <f t="shared" si="1358"/>
        <v>90</v>
      </c>
      <c r="BB2464" s="20" t="str">
        <f t="shared" si="1358"/>
        <v>nminer</v>
      </c>
      <c r="BC2464" s="20">
        <f t="shared" si="1358"/>
        <v>0</v>
      </c>
      <c r="BD2464" s="14"/>
      <c r="BJ2464" t="s">
        <v>239</v>
      </c>
      <c r="BK2464" t="s">
        <v>152</v>
      </c>
      <c r="BN2464" s="36">
        <v>73.5</v>
      </c>
      <c r="BQ2464">
        <f t="shared" si="1354"/>
        <v>1</v>
      </c>
      <c r="BR2464" s="38">
        <v>44737</v>
      </c>
      <c r="BS2464" s="22" t="s">
        <v>183</v>
      </c>
      <c r="BT2464" s="20" t="str">
        <f t="shared" si="1352"/>
        <v>BILLETFestival_COR22F644</v>
      </c>
      <c r="BV2464">
        <v>1</v>
      </c>
    </row>
    <row r="2465" spans="2:74" x14ac:dyDescent="0.3">
      <c r="B2465" s="20">
        <f t="shared" si="1356"/>
        <v>645</v>
      </c>
      <c r="C2465" s="22" t="str">
        <f t="shared" si="1357"/>
        <v>#645 Billet Festival</v>
      </c>
      <c r="D2465" t="str">
        <f t="shared" si="1355"/>
        <v>COR22F645</v>
      </c>
      <c r="E2465" s="53" t="s">
        <v>238</v>
      </c>
      <c r="F2465" s="20">
        <v>1000</v>
      </c>
      <c r="G2465" s="74" t="s">
        <v>2727</v>
      </c>
      <c r="H2465" s="23" t="s">
        <v>146</v>
      </c>
      <c r="J2465" s="54" t="s">
        <v>1020</v>
      </c>
      <c r="K2465" s="22" t="s">
        <v>173</v>
      </c>
      <c r="L2465" s="54" t="s">
        <v>147</v>
      </c>
      <c r="M2465" s="22">
        <v>1</v>
      </c>
      <c r="N2465" s="54" t="s">
        <v>174</v>
      </c>
      <c r="T2465" s="54" t="s">
        <v>36</v>
      </c>
      <c r="U2465" s="22" t="s">
        <v>227</v>
      </c>
      <c r="AW2465" s="22"/>
      <c r="AX2465" s="20" t="str">
        <f t="shared" si="1358"/>
        <v>ncreator</v>
      </c>
      <c r="AY2465" s="20">
        <f t="shared" si="1358"/>
        <v>10</v>
      </c>
      <c r="AZ2465" s="20" t="str">
        <f t="shared" si="1358"/>
        <v>cotrcrea</v>
      </c>
      <c r="BA2465" s="20">
        <f t="shared" si="1358"/>
        <v>90</v>
      </c>
      <c r="BB2465" s="20" t="str">
        <f t="shared" si="1358"/>
        <v>nminer</v>
      </c>
      <c r="BC2465" s="20">
        <f t="shared" si="1358"/>
        <v>0</v>
      </c>
      <c r="BD2465" s="14"/>
      <c r="BJ2465" t="s">
        <v>239</v>
      </c>
      <c r="BK2465" t="s">
        <v>152</v>
      </c>
      <c r="BN2465" s="36">
        <v>73.5</v>
      </c>
      <c r="BQ2465">
        <f t="shared" si="1354"/>
        <v>1</v>
      </c>
      <c r="BR2465" s="38">
        <v>44737</v>
      </c>
      <c r="BS2465" s="22" t="s">
        <v>183</v>
      </c>
      <c r="BT2465" s="20" t="str">
        <f t="shared" si="1352"/>
        <v>BILLETFestival_COR22F645</v>
      </c>
      <c r="BV2465">
        <v>1</v>
      </c>
    </row>
    <row r="2466" spans="2:74" x14ac:dyDescent="0.3">
      <c r="B2466" s="20">
        <f t="shared" si="1356"/>
        <v>646</v>
      </c>
      <c r="C2466" s="22" t="str">
        <f t="shared" si="1357"/>
        <v>#646 Billet Festival</v>
      </c>
      <c r="D2466" t="str">
        <f t="shared" si="1355"/>
        <v>COR22F646</v>
      </c>
      <c r="E2466" s="53" t="s">
        <v>238</v>
      </c>
      <c r="F2466" s="20">
        <v>1000</v>
      </c>
      <c r="G2466" s="74" t="s">
        <v>2728</v>
      </c>
      <c r="H2466" s="23" t="s">
        <v>146</v>
      </c>
      <c r="J2466" s="54" t="s">
        <v>1020</v>
      </c>
      <c r="K2466" s="22" t="s">
        <v>173</v>
      </c>
      <c r="L2466" s="54" t="s">
        <v>147</v>
      </c>
      <c r="M2466" s="22">
        <v>1</v>
      </c>
      <c r="N2466" s="54" t="s">
        <v>174</v>
      </c>
      <c r="T2466" s="54" t="s">
        <v>36</v>
      </c>
      <c r="U2466" s="22" t="s">
        <v>227</v>
      </c>
      <c r="AW2466" s="22"/>
      <c r="AX2466" s="20" t="str">
        <f t="shared" si="1358"/>
        <v>ncreator</v>
      </c>
      <c r="AY2466" s="20">
        <f t="shared" si="1358"/>
        <v>10</v>
      </c>
      <c r="AZ2466" s="20" t="str">
        <f t="shared" si="1358"/>
        <v>cotrcrea</v>
      </c>
      <c r="BA2466" s="20">
        <f t="shared" si="1358"/>
        <v>90</v>
      </c>
      <c r="BB2466" s="20" t="str">
        <f t="shared" si="1358"/>
        <v>nminer</v>
      </c>
      <c r="BC2466" s="20">
        <f t="shared" si="1358"/>
        <v>0</v>
      </c>
      <c r="BD2466" s="14"/>
      <c r="BJ2466" t="s">
        <v>239</v>
      </c>
      <c r="BK2466" t="s">
        <v>152</v>
      </c>
      <c r="BN2466" s="36">
        <v>73.5</v>
      </c>
      <c r="BQ2466">
        <f t="shared" si="1354"/>
        <v>1</v>
      </c>
      <c r="BR2466" s="38">
        <v>44737</v>
      </c>
      <c r="BS2466" s="22" t="s">
        <v>183</v>
      </c>
      <c r="BT2466" s="20" t="str">
        <f t="shared" si="1352"/>
        <v>BILLETFestival_COR22F646</v>
      </c>
      <c r="BV2466">
        <v>1</v>
      </c>
    </row>
    <row r="2467" spans="2:74" x14ac:dyDescent="0.3">
      <c r="B2467" s="20">
        <f t="shared" si="1356"/>
        <v>647</v>
      </c>
      <c r="C2467" s="22" t="str">
        <f t="shared" si="1357"/>
        <v>#647 Billet Festival</v>
      </c>
      <c r="D2467" t="str">
        <f t="shared" si="1355"/>
        <v>COR22F647</v>
      </c>
      <c r="E2467" s="53" t="s">
        <v>238</v>
      </c>
      <c r="F2467" s="20">
        <v>1000</v>
      </c>
      <c r="G2467" s="74" t="s">
        <v>2729</v>
      </c>
      <c r="H2467" s="23" t="s">
        <v>146</v>
      </c>
      <c r="J2467" s="54" t="s">
        <v>1020</v>
      </c>
      <c r="K2467" s="22" t="s">
        <v>173</v>
      </c>
      <c r="L2467" s="54" t="s">
        <v>147</v>
      </c>
      <c r="M2467" s="22">
        <v>1</v>
      </c>
      <c r="N2467" s="54" t="s">
        <v>174</v>
      </c>
      <c r="T2467" s="54" t="s">
        <v>36</v>
      </c>
      <c r="U2467" s="22" t="s">
        <v>227</v>
      </c>
      <c r="AW2467" s="22"/>
      <c r="AX2467" s="20" t="str">
        <f t="shared" si="1358"/>
        <v>ncreator</v>
      </c>
      <c r="AY2467" s="20">
        <f t="shared" si="1358"/>
        <v>10</v>
      </c>
      <c r="AZ2467" s="20" t="str">
        <f t="shared" si="1358"/>
        <v>cotrcrea</v>
      </c>
      <c r="BA2467" s="20">
        <f t="shared" si="1358"/>
        <v>90</v>
      </c>
      <c r="BB2467" s="20" t="str">
        <f t="shared" si="1358"/>
        <v>nminer</v>
      </c>
      <c r="BC2467" s="20">
        <f t="shared" si="1358"/>
        <v>0</v>
      </c>
      <c r="BD2467" s="14"/>
      <c r="BJ2467" t="s">
        <v>239</v>
      </c>
      <c r="BK2467" t="s">
        <v>152</v>
      </c>
      <c r="BN2467" s="36">
        <v>73.5</v>
      </c>
      <c r="BQ2467">
        <f t="shared" si="1354"/>
        <v>1</v>
      </c>
      <c r="BR2467" s="38">
        <v>44737</v>
      </c>
      <c r="BS2467" s="22" t="s">
        <v>183</v>
      </c>
      <c r="BT2467" s="20" t="str">
        <f t="shared" si="1352"/>
        <v>BILLETFestival_COR22F647</v>
      </c>
      <c r="BV2467">
        <v>1</v>
      </c>
    </row>
    <row r="2468" spans="2:74" x14ac:dyDescent="0.3">
      <c r="B2468" s="20">
        <f t="shared" si="1356"/>
        <v>648</v>
      </c>
      <c r="C2468" s="22" t="str">
        <f t="shared" si="1357"/>
        <v>#648 Billet Festival</v>
      </c>
      <c r="D2468" t="str">
        <f t="shared" si="1355"/>
        <v>COR22F648</v>
      </c>
      <c r="E2468" s="53" t="s">
        <v>238</v>
      </c>
      <c r="F2468" s="20">
        <v>1000</v>
      </c>
      <c r="G2468" s="74" t="s">
        <v>2730</v>
      </c>
      <c r="H2468" s="23" t="s">
        <v>146</v>
      </c>
      <c r="J2468" s="54" t="s">
        <v>1020</v>
      </c>
      <c r="K2468" s="22" t="s">
        <v>173</v>
      </c>
      <c r="L2468" s="54" t="s">
        <v>147</v>
      </c>
      <c r="M2468" s="22">
        <v>1</v>
      </c>
      <c r="N2468" s="54" t="s">
        <v>174</v>
      </c>
      <c r="T2468" s="54" t="s">
        <v>36</v>
      </c>
      <c r="U2468" s="22" t="s">
        <v>227</v>
      </c>
      <c r="AW2468" s="22"/>
      <c r="AX2468" s="20" t="str">
        <f t="shared" si="1358"/>
        <v>ncreator</v>
      </c>
      <c r="AY2468" s="20">
        <f t="shared" si="1358"/>
        <v>10</v>
      </c>
      <c r="AZ2468" s="20" t="str">
        <f t="shared" si="1358"/>
        <v>cotrcrea</v>
      </c>
      <c r="BA2468" s="20">
        <f t="shared" si="1358"/>
        <v>90</v>
      </c>
      <c r="BB2468" s="20" t="str">
        <f t="shared" si="1358"/>
        <v>nminer</v>
      </c>
      <c r="BC2468" s="20">
        <f t="shared" si="1358"/>
        <v>0</v>
      </c>
      <c r="BD2468" s="14"/>
      <c r="BJ2468" t="s">
        <v>239</v>
      </c>
      <c r="BK2468" t="s">
        <v>152</v>
      </c>
      <c r="BN2468" s="36">
        <v>73.5</v>
      </c>
      <c r="BQ2468">
        <f t="shared" si="1354"/>
        <v>1</v>
      </c>
      <c r="BR2468" s="38">
        <v>44737</v>
      </c>
      <c r="BS2468" s="22" t="s">
        <v>183</v>
      </c>
      <c r="BT2468" s="20" t="str">
        <f t="shared" si="1352"/>
        <v>BILLETFestival_COR22F648</v>
      </c>
      <c r="BV2468">
        <v>1</v>
      </c>
    </row>
    <row r="2469" spans="2:74" x14ac:dyDescent="0.3">
      <c r="B2469" s="20">
        <f t="shared" si="1356"/>
        <v>649</v>
      </c>
      <c r="C2469" s="22" t="str">
        <f t="shared" si="1357"/>
        <v>#649 Billet Festival</v>
      </c>
      <c r="D2469" t="str">
        <f t="shared" si="1355"/>
        <v>COR22F649</v>
      </c>
      <c r="E2469" s="53" t="s">
        <v>238</v>
      </c>
      <c r="F2469" s="20">
        <v>1000</v>
      </c>
      <c r="G2469" s="74" t="s">
        <v>2731</v>
      </c>
      <c r="H2469" s="23" t="s">
        <v>146</v>
      </c>
      <c r="J2469" s="54" t="s">
        <v>1020</v>
      </c>
      <c r="K2469" s="22" t="s">
        <v>173</v>
      </c>
      <c r="L2469" s="54" t="s">
        <v>147</v>
      </c>
      <c r="M2469" s="22">
        <v>1</v>
      </c>
      <c r="N2469" s="54" t="s">
        <v>174</v>
      </c>
      <c r="T2469" s="54" t="s">
        <v>36</v>
      </c>
      <c r="U2469" s="22" t="s">
        <v>227</v>
      </c>
      <c r="AW2469" s="22"/>
      <c r="AX2469" s="20" t="str">
        <f t="shared" si="1358"/>
        <v>ncreator</v>
      </c>
      <c r="AY2469" s="20">
        <f t="shared" si="1358"/>
        <v>10</v>
      </c>
      <c r="AZ2469" s="20" t="str">
        <f t="shared" si="1358"/>
        <v>cotrcrea</v>
      </c>
      <c r="BA2469" s="20">
        <f t="shared" si="1358"/>
        <v>90</v>
      </c>
      <c r="BB2469" s="20" t="str">
        <f t="shared" si="1358"/>
        <v>nminer</v>
      </c>
      <c r="BC2469" s="20">
        <f t="shared" si="1358"/>
        <v>0</v>
      </c>
      <c r="BD2469" s="14"/>
      <c r="BJ2469" t="s">
        <v>239</v>
      </c>
      <c r="BK2469" t="s">
        <v>152</v>
      </c>
      <c r="BN2469" s="36">
        <v>73.5</v>
      </c>
      <c r="BQ2469">
        <f t="shared" si="1354"/>
        <v>1</v>
      </c>
      <c r="BR2469" s="38">
        <v>44737</v>
      </c>
      <c r="BS2469" s="22" t="s">
        <v>183</v>
      </c>
      <c r="BT2469" s="20" t="str">
        <f t="shared" si="1352"/>
        <v>BILLETFestival_COR22F649</v>
      </c>
      <c r="BV2469">
        <v>1</v>
      </c>
    </row>
    <row r="2470" spans="2:74" x14ac:dyDescent="0.3">
      <c r="B2470" s="20">
        <f t="shared" si="1356"/>
        <v>650</v>
      </c>
      <c r="C2470" s="22" t="str">
        <f t="shared" si="1357"/>
        <v>#650 Billet Festival</v>
      </c>
      <c r="D2470" t="str">
        <f t="shared" si="1355"/>
        <v>COR22F650</v>
      </c>
      <c r="E2470" s="53" t="s">
        <v>238</v>
      </c>
      <c r="F2470" s="20">
        <v>1000</v>
      </c>
      <c r="G2470" s="74" t="s">
        <v>2732</v>
      </c>
      <c r="H2470" s="23" t="s">
        <v>146</v>
      </c>
      <c r="J2470" s="54" t="s">
        <v>1020</v>
      </c>
      <c r="K2470" s="22" t="s">
        <v>173</v>
      </c>
      <c r="L2470" s="54" t="s">
        <v>147</v>
      </c>
      <c r="M2470" s="22">
        <v>1</v>
      </c>
      <c r="N2470" s="54" t="s">
        <v>174</v>
      </c>
      <c r="T2470" s="54" t="s">
        <v>36</v>
      </c>
      <c r="U2470" s="22" t="s">
        <v>227</v>
      </c>
      <c r="AW2470" s="22"/>
      <c r="AX2470" s="20" t="str">
        <f t="shared" si="1358"/>
        <v>ncreator</v>
      </c>
      <c r="AY2470" s="20">
        <f t="shared" si="1358"/>
        <v>10</v>
      </c>
      <c r="AZ2470" s="20" t="str">
        <f t="shared" si="1358"/>
        <v>cotrcrea</v>
      </c>
      <c r="BA2470" s="20">
        <f t="shared" si="1358"/>
        <v>90</v>
      </c>
      <c r="BB2470" s="20" t="str">
        <f t="shared" si="1358"/>
        <v>nminer</v>
      </c>
      <c r="BC2470" s="20">
        <f t="shared" si="1358"/>
        <v>0</v>
      </c>
      <c r="BD2470" s="14"/>
      <c r="BJ2470" t="s">
        <v>239</v>
      </c>
      <c r="BK2470" t="s">
        <v>152</v>
      </c>
      <c r="BN2470" s="36">
        <v>73.5</v>
      </c>
      <c r="BQ2470">
        <f t="shared" si="1354"/>
        <v>1</v>
      </c>
      <c r="BR2470" s="38">
        <v>44737</v>
      </c>
      <c r="BS2470" s="22" t="s">
        <v>183</v>
      </c>
      <c r="BT2470" s="20" t="str">
        <f t="shared" si="1352"/>
        <v>BILLETFestival_COR22F650</v>
      </c>
      <c r="BV2470">
        <v>1</v>
      </c>
    </row>
    <row r="2471" spans="2:74" x14ac:dyDescent="0.3">
      <c r="B2471" s="20">
        <f t="shared" si="1356"/>
        <v>651</v>
      </c>
      <c r="C2471" s="22" t="str">
        <f t="shared" si="1357"/>
        <v>#651 Billet Festival</v>
      </c>
      <c r="D2471" t="str">
        <f t="shared" si="1355"/>
        <v>COR22F651</v>
      </c>
      <c r="E2471" s="53" t="s">
        <v>238</v>
      </c>
      <c r="F2471" s="20">
        <v>1000</v>
      </c>
      <c r="G2471" s="74" t="s">
        <v>2733</v>
      </c>
      <c r="H2471" s="23" t="s">
        <v>146</v>
      </c>
      <c r="J2471" s="54" t="s">
        <v>1020</v>
      </c>
      <c r="K2471" s="22" t="s">
        <v>173</v>
      </c>
      <c r="L2471" s="54" t="s">
        <v>147</v>
      </c>
      <c r="M2471" s="22">
        <v>1</v>
      </c>
      <c r="N2471" s="54" t="s">
        <v>174</v>
      </c>
      <c r="T2471" s="54" t="s">
        <v>36</v>
      </c>
      <c r="U2471" s="22" t="s">
        <v>227</v>
      </c>
      <c r="AW2471" s="22"/>
      <c r="AX2471" s="20" t="str">
        <f t="shared" si="1358"/>
        <v>ncreator</v>
      </c>
      <c r="AY2471" s="20">
        <f t="shared" si="1358"/>
        <v>10</v>
      </c>
      <c r="AZ2471" s="20" t="str">
        <f t="shared" si="1358"/>
        <v>cotrcrea</v>
      </c>
      <c r="BA2471" s="20">
        <f t="shared" si="1358"/>
        <v>90</v>
      </c>
      <c r="BB2471" s="20" t="str">
        <f t="shared" si="1358"/>
        <v>nminer</v>
      </c>
      <c r="BC2471" s="20">
        <f t="shared" si="1358"/>
        <v>0</v>
      </c>
      <c r="BD2471" s="14"/>
      <c r="BJ2471" t="s">
        <v>239</v>
      </c>
      <c r="BK2471" t="s">
        <v>152</v>
      </c>
      <c r="BN2471" s="36">
        <v>73.5</v>
      </c>
      <c r="BQ2471">
        <f t="shared" si="1354"/>
        <v>1</v>
      </c>
      <c r="BR2471" s="38">
        <v>44737</v>
      </c>
      <c r="BS2471" s="22" t="s">
        <v>183</v>
      </c>
      <c r="BT2471" s="20" t="str">
        <f t="shared" si="1352"/>
        <v>BILLETFestival_COR22F651</v>
      </c>
      <c r="BV2471">
        <v>1</v>
      </c>
    </row>
    <row r="2472" spans="2:74" x14ac:dyDescent="0.3">
      <c r="B2472" s="20">
        <f t="shared" si="1356"/>
        <v>652</v>
      </c>
      <c r="C2472" s="22" t="str">
        <f t="shared" si="1357"/>
        <v>#652 Billet Festival</v>
      </c>
      <c r="D2472" t="str">
        <f t="shared" si="1355"/>
        <v>COR22F652</v>
      </c>
      <c r="E2472" s="53" t="s">
        <v>238</v>
      </c>
      <c r="F2472" s="20">
        <v>1000</v>
      </c>
      <c r="G2472" s="74" t="s">
        <v>2734</v>
      </c>
      <c r="H2472" s="23" t="s">
        <v>146</v>
      </c>
      <c r="J2472" s="54" t="s">
        <v>1020</v>
      </c>
      <c r="K2472" s="22" t="s">
        <v>173</v>
      </c>
      <c r="L2472" s="54" t="s">
        <v>147</v>
      </c>
      <c r="M2472" s="22">
        <v>1</v>
      </c>
      <c r="N2472" s="54" t="s">
        <v>174</v>
      </c>
      <c r="T2472" s="54" t="s">
        <v>36</v>
      </c>
      <c r="U2472" s="22" t="s">
        <v>227</v>
      </c>
      <c r="AW2472" s="22"/>
      <c r="AX2472" s="20" t="str">
        <f t="shared" si="1358"/>
        <v>ncreator</v>
      </c>
      <c r="AY2472" s="20">
        <f t="shared" si="1358"/>
        <v>10</v>
      </c>
      <c r="AZ2472" s="20" t="str">
        <f t="shared" si="1358"/>
        <v>cotrcrea</v>
      </c>
      <c r="BA2472" s="20">
        <f t="shared" si="1358"/>
        <v>90</v>
      </c>
      <c r="BB2472" s="20" t="str">
        <f t="shared" si="1358"/>
        <v>nminer</v>
      </c>
      <c r="BC2472" s="20">
        <f t="shared" si="1358"/>
        <v>0</v>
      </c>
      <c r="BD2472" s="14"/>
      <c r="BJ2472" t="s">
        <v>239</v>
      </c>
      <c r="BK2472" t="s">
        <v>152</v>
      </c>
      <c r="BN2472" s="36">
        <v>73.5</v>
      </c>
      <c r="BQ2472">
        <f t="shared" si="1354"/>
        <v>1</v>
      </c>
      <c r="BR2472" s="38">
        <v>44737</v>
      </c>
      <c r="BS2472" s="22" t="s">
        <v>183</v>
      </c>
      <c r="BT2472" s="20" t="str">
        <f t="shared" si="1352"/>
        <v>BILLETFestival_COR22F652</v>
      </c>
      <c r="BV2472">
        <v>1</v>
      </c>
    </row>
    <row r="2473" spans="2:74" x14ac:dyDescent="0.3">
      <c r="B2473" s="20">
        <f t="shared" si="1356"/>
        <v>653</v>
      </c>
      <c r="C2473" s="22" t="str">
        <f t="shared" si="1357"/>
        <v>#653 Billet Festival</v>
      </c>
      <c r="D2473" t="str">
        <f t="shared" si="1355"/>
        <v>COR22F653</v>
      </c>
      <c r="E2473" s="53" t="s">
        <v>238</v>
      </c>
      <c r="F2473" s="20">
        <v>1000</v>
      </c>
      <c r="G2473" s="74" t="s">
        <v>2735</v>
      </c>
      <c r="H2473" s="23" t="s">
        <v>146</v>
      </c>
      <c r="J2473" s="54" t="s">
        <v>1020</v>
      </c>
      <c r="K2473" s="22" t="s">
        <v>173</v>
      </c>
      <c r="L2473" s="54" t="s">
        <v>147</v>
      </c>
      <c r="M2473" s="22">
        <v>1</v>
      </c>
      <c r="N2473" s="54" t="s">
        <v>174</v>
      </c>
      <c r="T2473" s="54" t="s">
        <v>36</v>
      </c>
      <c r="U2473" s="22" t="s">
        <v>227</v>
      </c>
      <c r="AW2473" s="22"/>
      <c r="AX2473" s="20" t="str">
        <f t="shared" si="1358"/>
        <v>ncreator</v>
      </c>
      <c r="AY2473" s="20">
        <f t="shared" si="1358"/>
        <v>10</v>
      </c>
      <c r="AZ2473" s="20" t="str">
        <f t="shared" si="1358"/>
        <v>cotrcrea</v>
      </c>
      <c r="BA2473" s="20">
        <f t="shared" si="1358"/>
        <v>90</v>
      </c>
      <c r="BB2473" s="20" t="str">
        <f t="shared" si="1358"/>
        <v>nminer</v>
      </c>
      <c r="BC2473" s="20">
        <f t="shared" si="1358"/>
        <v>0</v>
      </c>
      <c r="BD2473" s="14"/>
      <c r="BJ2473" t="s">
        <v>239</v>
      </c>
      <c r="BK2473" t="s">
        <v>152</v>
      </c>
      <c r="BN2473" s="36">
        <v>73.5</v>
      </c>
      <c r="BQ2473">
        <f t="shared" si="1354"/>
        <v>1</v>
      </c>
      <c r="BR2473" s="38">
        <v>44737</v>
      </c>
      <c r="BS2473" s="22" t="s">
        <v>183</v>
      </c>
      <c r="BT2473" s="20" t="str">
        <f t="shared" si="1352"/>
        <v>BILLETFestival_COR22F653</v>
      </c>
      <c r="BV2473">
        <v>1</v>
      </c>
    </row>
    <row r="2474" spans="2:74" x14ac:dyDescent="0.3">
      <c r="B2474" s="20">
        <f t="shared" si="1356"/>
        <v>654</v>
      </c>
      <c r="C2474" s="22" t="str">
        <f t="shared" si="1357"/>
        <v>#654 Billet Festival</v>
      </c>
      <c r="D2474" t="str">
        <f t="shared" si="1355"/>
        <v>COR22F654</v>
      </c>
      <c r="E2474" s="53" t="s">
        <v>238</v>
      </c>
      <c r="F2474" s="20">
        <v>1000</v>
      </c>
      <c r="G2474" s="74" t="s">
        <v>2736</v>
      </c>
      <c r="H2474" s="23" t="s">
        <v>146</v>
      </c>
      <c r="J2474" s="54" t="s">
        <v>1020</v>
      </c>
      <c r="K2474" s="22" t="s">
        <v>173</v>
      </c>
      <c r="L2474" s="54" t="s">
        <v>147</v>
      </c>
      <c r="M2474" s="22">
        <v>1</v>
      </c>
      <c r="N2474" s="54" t="s">
        <v>174</v>
      </c>
      <c r="T2474" s="54" t="s">
        <v>36</v>
      </c>
      <c r="U2474" s="22" t="s">
        <v>227</v>
      </c>
      <c r="AW2474" s="22"/>
      <c r="AX2474" s="20" t="str">
        <f t="shared" si="1358"/>
        <v>ncreator</v>
      </c>
      <c r="AY2474" s="20">
        <f t="shared" si="1358"/>
        <v>10</v>
      </c>
      <c r="AZ2474" s="20" t="str">
        <f t="shared" si="1358"/>
        <v>cotrcrea</v>
      </c>
      <c r="BA2474" s="20">
        <f t="shared" si="1358"/>
        <v>90</v>
      </c>
      <c r="BB2474" s="20" t="str">
        <f t="shared" si="1358"/>
        <v>nminer</v>
      </c>
      <c r="BC2474" s="20">
        <f t="shared" si="1358"/>
        <v>0</v>
      </c>
      <c r="BD2474" s="14"/>
      <c r="BJ2474" t="s">
        <v>239</v>
      </c>
      <c r="BK2474" t="s">
        <v>152</v>
      </c>
      <c r="BN2474" s="36">
        <v>73.5</v>
      </c>
      <c r="BQ2474">
        <f t="shared" si="1354"/>
        <v>1</v>
      </c>
      <c r="BR2474" s="38">
        <v>44737</v>
      </c>
      <c r="BS2474" s="22" t="s">
        <v>183</v>
      </c>
      <c r="BT2474" s="20" t="str">
        <f t="shared" si="1352"/>
        <v>BILLETFestival_COR22F654</v>
      </c>
      <c r="BV2474">
        <v>1</v>
      </c>
    </row>
    <row r="2475" spans="2:74" x14ac:dyDescent="0.3">
      <c r="B2475" s="20">
        <f t="shared" si="1356"/>
        <v>655</v>
      </c>
      <c r="C2475" s="22" t="str">
        <f t="shared" si="1357"/>
        <v>#655 Billet Festival</v>
      </c>
      <c r="D2475" t="str">
        <f t="shared" si="1355"/>
        <v>COR22F655</v>
      </c>
      <c r="E2475" s="53" t="s">
        <v>238</v>
      </c>
      <c r="F2475" s="20">
        <v>1000</v>
      </c>
      <c r="G2475" s="74" t="s">
        <v>2737</v>
      </c>
      <c r="H2475" s="23" t="s">
        <v>146</v>
      </c>
      <c r="J2475" s="54" t="s">
        <v>1020</v>
      </c>
      <c r="K2475" s="22" t="s">
        <v>173</v>
      </c>
      <c r="L2475" s="54" t="s">
        <v>147</v>
      </c>
      <c r="M2475" s="22">
        <v>1</v>
      </c>
      <c r="N2475" s="54" t="s">
        <v>174</v>
      </c>
      <c r="T2475" s="54" t="s">
        <v>36</v>
      </c>
      <c r="U2475" s="22" t="s">
        <v>227</v>
      </c>
      <c r="AW2475" s="22"/>
      <c r="AX2475" s="20" t="str">
        <f t="shared" si="1358"/>
        <v>ncreator</v>
      </c>
      <c r="AY2475" s="20">
        <f t="shared" si="1358"/>
        <v>10</v>
      </c>
      <c r="AZ2475" s="20" t="str">
        <f t="shared" si="1358"/>
        <v>cotrcrea</v>
      </c>
      <c r="BA2475" s="20">
        <f t="shared" si="1358"/>
        <v>90</v>
      </c>
      <c r="BB2475" s="20" t="str">
        <f t="shared" si="1358"/>
        <v>nminer</v>
      </c>
      <c r="BC2475" s="20">
        <f t="shared" si="1358"/>
        <v>0</v>
      </c>
      <c r="BD2475" s="14"/>
      <c r="BJ2475" t="s">
        <v>239</v>
      </c>
      <c r="BK2475" t="s">
        <v>152</v>
      </c>
      <c r="BN2475" s="36">
        <v>73.5</v>
      </c>
      <c r="BQ2475">
        <f t="shared" si="1354"/>
        <v>1</v>
      </c>
      <c r="BR2475" s="38">
        <v>44737</v>
      </c>
      <c r="BS2475" s="22" t="s">
        <v>183</v>
      </c>
      <c r="BT2475" s="20" t="str">
        <f t="shared" si="1352"/>
        <v>BILLETFestival_COR22F655</v>
      </c>
      <c r="BV2475">
        <v>1</v>
      </c>
    </row>
    <row r="2476" spans="2:74" x14ac:dyDescent="0.3">
      <c r="B2476" s="20">
        <f t="shared" si="1356"/>
        <v>656</v>
      </c>
      <c r="C2476" s="22" t="str">
        <f t="shared" si="1357"/>
        <v>#656 Billet Festival</v>
      </c>
      <c r="D2476" t="str">
        <f t="shared" si="1355"/>
        <v>COR22F656</v>
      </c>
      <c r="E2476" s="53" t="s">
        <v>238</v>
      </c>
      <c r="F2476" s="20">
        <v>1000</v>
      </c>
      <c r="G2476" s="74" t="s">
        <v>2738</v>
      </c>
      <c r="H2476" s="23" t="s">
        <v>146</v>
      </c>
      <c r="J2476" s="54" t="s">
        <v>1020</v>
      </c>
      <c r="K2476" s="22" t="s">
        <v>173</v>
      </c>
      <c r="L2476" s="54" t="s">
        <v>147</v>
      </c>
      <c r="M2476" s="22">
        <v>1</v>
      </c>
      <c r="N2476" s="54" t="s">
        <v>174</v>
      </c>
      <c r="T2476" s="54" t="s">
        <v>36</v>
      </c>
      <c r="U2476" s="22" t="s">
        <v>227</v>
      </c>
      <c r="AW2476" s="22"/>
      <c r="AX2476" s="20" t="str">
        <f t="shared" si="1358"/>
        <v>ncreator</v>
      </c>
      <c r="AY2476" s="20">
        <f t="shared" si="1358"/>
        <v>10</v>
      </c>
      <c r="AZ2476" s="20" t="str">
        <f t="shared" si="1358"/>
        <v>cotrcrea</v>
      </c>
      <c r="BA2476" s="20">
        <f t="shared" si="1358"/>
        <v>90</v>
      </c>
      <c r="BB2476" s="20" t="str">
        <f t="shared" si="1358"/>
        <v>nminer</v>
      </c>
      <c r="BC2476" s="20">
        <f t="shared" si="1358"/>
        <v>0</v>
      </c>
      <c r="BD2476" s="14"/>
      <c r="BJ2476" t="s">
        <v>239</v>
      </c>
      <c r="BK2476" t="s">
        <v>152</v>
      </c>
      <c r="BN2476" s="36">
        <v>73.5</v>
      </c>
      <c r="BQ2476">
        <f t="shared" si="1354"/>
        <v>1</v>
      </c>
      <c r="BR2476" s="38">
        <v>44737</v>
      </c>
      <c r="BS2476" s="22" t="s">
        <v>183</v>
      </c>
      <c r="BT2476" s="20" t="str">
        <f t="shared" si="1352"/>
        <v>BILLETFestival_COR22F656</v>
      </c>
      <c r="BV2476">
        <v>1</v>
      </c>
    </row>
    <row r="2477" spans="2:74" x14ac:dyDescent="0.3">
      <c r="B2477" s="20">
        <f t="shared" si="1356"/>
        <v>657</v>
      </c>
      <c r="C2477" s="22" t="str">
        <f t="shared" si="1357"/>
        <v>#657 Billet Festival</v>
      </c>
      <c r="D2477" t="str">
        <f t="shared" si="1355"/>
        <v>COR22F657</v>
      </c>
      <c r="E2477" s="53" t="s">
        <v>238</v>
      </c>
      <c r="F2477" s="20">
        <v>1000</v>
      </c>
      <c r="G2477" s="74" t="s">
        <v>2739</v>
      </c>
      <c r="H2477" s="23" t="s">
        <v>146</v>
      </c>
      <c r="J2477" s="54" t="s">
        <v>1020</v>
      </c>
      <c r="K2477" s="22" t="s">
        <v>173</v>
      </c>
      <c r="L2477" s="54" t="s">
        <v>147</v>
      </c>
      <c r="M2477" s="22">
        <v>1</v>
      </c>
      <c r="N2477" s="54" t="s">
        <v>174</v>
      </c>
      <c r="T2477" s="54" t="s">
        <v>36</v>
      </c>
      <c r="U2477" s="22" t="s">
        <v>227</v>
      </c>
      <c r="AW2477" s="22"/>
      <c r="AX2477" s="20" t="str">
        <f t="shared" si="1358"/>
        <v>ncreator</v>
      </c>
      <c r="AY2477" s="20">
        <f t="shared" si="1358"/>
        <v>10</v>
      </c>
      <c r="AZ2477" s="20" t="str">
        <f t="shared" si="1358"/>
        <v>cotrcrea</v>
      </c>
      <c r="BA2477" s="20">
        <f t="shared" si="1358"/>
        <v>90</v>
      </c>
      <c r="BB2477" s="20" t="str">
        <f t="shared" si="1358"/>
        <v>nminer</v>
      </c>
      <c r="BC2477" s="20">
        <f t="shared" si="1358"/>
        <v>0</v>
      </c>
      <c r="BD2477" s="14"/>
      <c r="BJ2477" t="s">
        <v>239</v>
      </c>
      <c r="BK2477" t="s">
        <v>152</v>
      </c>
      <c r="BN2477" s="36">
        <v>73.5</v>
      </c>
      <c r="BQ2477">
        <f t="shared" si="1354"/>
        <v>1</v>
      </c>
      <c r="BR2477" s="38">
        <v>44737</v>
      </c>
      <c r="BS2477" s="22" t="s">
        <v>183</v>
      </c>
      <c r="BT2477" s="20" t="str">
        <f t="shared" si="1352"/>
        <v>BILLETFestival_COR22F657</v>
      </c>
      <c r="BV2477">
        <v>1</v>
      </c>
    </row>
    <row r="2478" spans="2:74" x14ac:dyDescent="0.3">
      <c r="B2478" s="20">
        <f t="shared" si="1356"/>
        <v>658</v>
      </c>
      <c r="C2478" s="22" t="str">
        <f t="shared" si="1357"/>
        <v>#658 Billet Festival</v>
      </c>
      <c r="D2478" t="str">
        <f t="shared" si="1355"/>
        <v>COR22F658</v>
      </c>
      <c r="E2478" s="53" t="s">
        <v>238</v>
      </c>
      <c r="F2478" s="20">
        <v>1000</v>
      </c>
      <c r="G2478" s="74" t="s">
        <v>2740</v>
      </c>
      <c r="H2478" s="23" t="s">
        <v>146</v>
      </c>
      <c r="J2478" s="54" t="s">
        <v>1020</v>
      </c>
      <c r="K2478" s="22" t="s">
        <v>173</v>
      </c>
      <c r="L2478" s="54" t="s">
        <v>147</v>
      </c>
      <c r="M2478" s="22">
        <v>1</v>
      </c>
      <c r="N2478" s="54" t="s">
        <v>174</v>
      </c>
      <c r="T2478" s="54" t="s">
        <v>36</v>
      </c>
      <c r="U2478" s="22" t="s">
        <v>227</v>
      </c>
      <c r="AW2478" s="22"/>
      <c r="AX2478" s="20" t="str">
        <f t="shared" si="1358"/>
        <v>ncreator</v>
      </c>
      <c r="AY2478" s="20">
        <f t="shared" si="1358"/>
        <v>10</v>
      </c>
      <c r="AZ2478" s="20" t="str">
        <f t="shared" si="1358"/>
        <v>cotrcrea</v>
      </c>
      <c r="BA2478" s="20">
        <f t="shared" si="1358"/>
        <v>90</v>
      </c>
      <c r="BB2478" s="20" t="str">
        <f t="shared" si="1358"/>
        <v>nminer</v>
      </c>
      <c r="BC2478" s="20">
        <f t="shared" si="1358"/>
        <v>0</v>
      </c>
      <c r="BD2478" s="14"/>
      <c r="BJ2478" t="s">
        <v>239</v>
      </c>
      <c r="BK2478" t="s">
        <v>152</v>
      </c>
      <c r="BN2478" s="36">
        <v>73.5</v>
      </c>
      <c r="BQ2478">
        <f t="shared" si="1354"/>
        <v>1</v>
      </c>
      <c r="BR2478" s="38">
        <v>44737</v>
      </c>
      <c r="BS2478" s="22" t="s">
        <v>183</v>
      </c>
      <c r="BT2478" s="20" t="str">
        <f t="shared" si="1352"/>
        <v>BILLETFestival_COR22F658</v>
      </c>
      <c r="BV2478">
        <v>1</v>
      </c>
    </row>
    <row r="2479" spans="2:74" x14ac:dyDescent="0.3">
      <c r="B2479" s="20">
        <f t="shared" si="1356"/>
        <v>659</v>
      </c>
      <c r="C2479" s="22" t="str">
        <f t="shared" si="1357"/>
        <v>#659 Billet Festival</v>
      </c>
      <c r="D2479" t="str">
        <f t="shared" si="1355"/>
        <v>COR22F659</v>
      </c>
      <c r="E2479" s="53" t="s">
        <v>238</v>
      </c>
      <c r="F2479" s="20">
        <v>1000</v>
      </c>
      <c r="G2479" s="74" t="s">
        <v>2741</v>
      </c>
      <c r="H2479" s="23" t="s">
        <v>146</v>
      </c>
      <c r="J2479" s="54" t="s">
        <v>1020</v>
      </c>
      <c r="K2479" s="22" t="s">
        <v>173</v>
      </c>
      <c r="L2479" s="54" t="s">
        <v>147</v>
      </c>
      <c r="M2479" s="22">
        <v>1</v>
      </c>
      <c r="N2479" s="54" t="s">
        <v>174</v>
      </c>
      <c r="T2479" s="54" t="s">
        <v>36</v>
      </c>
      <c r="U2479" s="22" t="s">
        <v>227</v>
      </c>
      <c r="AW2479" s="22"/>
      <c r="AX2479" s="20" t="str">
        <f t="shared" si="1358"/>
        <v>ncreator</v>
      </c>
      <c r="AY2479" s="20">
        <f t="shared" si="1358"/>
        <v>10</v>
      </c>
      <c r="AZ2479" s="20" t="str">
        <f t="shared" si="1358"/>
        <v>cotrcrea</v>
      </c>
      <c r="BA2479" s="20">
        <f t="shared" si="1358"/>
        <v>90</v>
      </c>
      <c r="BB2479" s="20" t="str">
        <f t="shared" si="1358"/>
        <v>nminer</v>
      </c>
      <c r="BC2479" s="20">
        <f t="shared" si="1358"/>
        <v>0</v>
      </c>
      <c r="BD2479" s="14"/>
      <c r="BJ2479" t="s">
        <v>239</v>
      </c>
      <c r="BK2479" t="s">
        <v>152</v>
      </c>
      <c r="BN2479" s="36">
        <v>73.5</v>
      </c>
      <c r="BQ2479">
        <f t="shared" si="1354"/>
        <v>1</v>
      </c>
      <c r="BR2479" s="38">
        <v>44737</v>
      </c>
      <c r="BS2479" s="22" t="s">
        <v>183</v>
      </c>
      <c r="BT2479" s="20" t="str">
        <f t="shared" si="1352"/>
        <v>BILLETFestival_COR22F659</v>
      </c>
      <c r="BV2479">
        <v>1</v>
      </c>
    </row>
    <row r="2480" spans="2:74" x14ac:dyDescent="0.3">
      <c r="B2480" s="20">
        <f t="shared" si="1356"/>
        <v>660</v>
      </c>
      <c r="C2480" s="22" t="str">
        <f t="shared" si="1357"/>
        <v>#660 Billet Festival</v>
      </c>
      <c r="D2480" t="str">
        <f t="shared" si="1355"/>
        <v>COR22F660</v>
      </c>
      <c r="E2480" s="53" t="s">
        <v>238</v>
      </c>
      <c r="F2480" s="20">
        <v>1000</v>
      </c>
      <c r="G2480" s="74" t="s">
        <v>2742</v>
      </c>
      <c r="H2480" s="23" t="s">
        <v>146</v>
      </c>
      <c r="J2480" s="54" t="s">
        <v>1020</v>
      </c>
      <c r="K2480" s="22" t="s">
        <v>173</v>
      </c>
      <c r="L2480" s="54" t="s">
        <v>147</v>
      </c>
      <c r="M2480" s="22">
        <v>1</v>
      </c>
      <c r="N2480" s="54" t="s">
        <v>174</v>
      </c>
      <c r="T2480" s="54" t="s">
        <v>36</v>
      </c>
      <c r="U2480" s="22" t="s">
        <v>227</v>
      </c>
      <c r="AW2480" s="22"/>
      <c r="AX2480" s="20" t="str">
        <f t="shared" ref="AX2480:BC2495" si="1359">AX2479</f>
        <v>ncreator</v>
      </c>
      <c r="AY2480" s="20">
        <f t="shared" si="1359"/>
        <v>10</v>
      </c>
      <c r="AZ2480" s="20" t="str">
        <f t="shared" si="1359"/>
        <v>cotrcrea</v>
      </c>
      <c r="BA2480" s="20">
        <f t="shared" si="1359"/>
        <v>90</v>
      </c>
      <c r="BB2480" s="20" t="str">
        <f t="shared" si="1359"/>
        <v>nminer</v>
      </c>
      <c r="BC2480" s="20">
        <f t="shared" si="1359"/>
        <v>0</v>
      </c>
      <c r="BD2480" s="14"/>
      <c r="BJ2480" t="s">
        <v>239</v>
      </c>
      <c r="BK2480" t="s">
        <v>152</v>
      </c>
      <c r="BN2480" s="36">
        <v>73.5</v>
      </c>
      <c r="BQ2480">
        <f t="shared" si="1354"/>
        <v>1</v>
      </c>
      <c r="BR2480" s="38">
        <v>44737</v>
      </c>
      <c r="BS2480" s="22" t="s">
        <v>183</v>
      </c>
      <c r="BT2480" s="20" t="str">
        <f t="shared" si="1352"/>
        <v>BILLETFestival_COR22F660</v>
      </c>
      <c r="BV2480">
        <v>1</v>
      </c>
    </row>
    <row r="2481" spans="2:74" x14ac:dyDescent="0.3">
      <c r="B2481" s="20">
        <f t="shared" si="1356"/>
        <v>661</v>
      </c>
      <c r="C2481" s="22" t="str">
        <f t="shared" si="1357"/>
        <v>#661 Billet Festival</v>
      </c>
      <c r="D2481" t="str">
        <f t="shared" si="1355"/>
        <v>COR22F661</v>
      </c>
      <c r="E2481" s="53" t="s">
        <v>238</v>
      </c>
      <c r="F2481" s="20">
        <v>1000</v>
      </c>
      <c r="G2481" s="74" t="s">
        <v>2743</v>
      </c>
      <c r="H2481" s="23" t="s">
        <v>146</v>
      </c>
      <c r="J2481" s="54" t="s">
        <v>1020</v>
      </c>
      <c r="K2481" s="22" t="s">
        <v>173</v>
      </c>
      <c r="L2481" s="54" t="s">
        <v>147</v>
      </c>
      <c r="M2481" s="22">
        <v>1</v>
      </c>
      <c r="N2481" s="54" t="s">
        <v>174</v>
      </c>
      <c r="T2481" s="54" t="s">
        <v>36</v>
      </c>
      <c r="U2481" s="22" t="s">
        <v>227</v>
      </c>
      <c r="AW2481" s="22"/>
      <c r="AX2481" s="20" t="str">
        <f t="shared" si="1359"/>
        <v>ncreator</v>
      </c>
      <c r="AY2481" s="20">
        <f t="shared" si="1359"/>
        <v>10</v>
      </c>
      <c r="AZ2481" s="20" t="str">
        <f t="shared" si="1359"/>
        <v>cotrcrea</v>
      </c>
      <c r="BA2481" s="20">
        <f t="shared" si="1359"/>
        <v>90</v>
      </c>
      <c r="BB2481" s="20" t="str">
        <f t="shared" si="1359"/>
        <v>nminer</v>
      </c>
      <c r="BC2481" s="20">
        <f t="shared" si="1359"/>
        <v>0</v>
      </c>
      <c r="BD2481" s="14"/>
      <c r="BJ2481" t="s">
        <v>239</v>
      </c>
      <c r="BK2481" t="s">
        <v>152</v>
      </c>
      <c r="BN2481" s="36">
        <v>73.5</v>
      </c>
      <c r="BQ2481">
        <f t="shared" si="1354"/>
        <v>1</v>
      </c>
      <c r="BR2481" s="38">
        <v>44737</v>
      </c>
      <c r="BS2481" s="22" t="s">
        <v>183</v>
      </c>
      <c r="BT2481" s="20" t="str">
        <f t="shared" si="1352"/>
        <v>BILLETFestival_COR22F661</v>
      </c>
      <c r="BV2481">
        <v>1</v>
      </c>
    </row>
    <row r="2482" spans="2:74" x14ac:dyDescent="0.3">
      <c r="B2482" s="20">
        <f t="shared" si="1356"/>
        <v>662</v>
      </c>
      <c r="C2482" s="22" t="str">
        <f t="shared" si="1357"/>
        <v>#662 Billet Festival</v>
      </c>
      <c r="D2482" t="str">
        <f t="shared" si="1355"/>
        <v>COR22F662</v>
      </c>
      <c r="E2482" s="53" t="s">
        <v>238</v>
      </c>
      <c r="F2482" s="20">
        <v>1000</v>
      </c>
      <c r="G2482" s="74" t="s">
        <v>2744</v>
      </c>
      <c r="H2482" s="23" t="s">
        <v>146</v>
      </c>
      <c r="J2482" s="54" t="s">
        <v>1020</v>
      </c>
      <c r="K2482" s="22" t="s">
        <v>173</v>
      </c>
      <c r="L2482" s="54" t="s">
        <v>147</v>
      </c>
      <c r="M2482" s="22">
        <v>1</v>
      </c>
      <c r="N2482" s="54" t="s">
        <v>174</v>
      </c>
      <c r="T2482" s="54" t="s">
        <v>36</v>
      </c>
      <c r="U2482" s="22" t="s">
        <v>227</v>
      </c>
      <c r="AW2482" s="22"/>
      <c r="AX2482" s="20" t="str">
        <f t="shared" si="1359"/>
        <v>ncreator</v>
      </c>
      <c r="AY2482" s="20">
        <f t="shared" si="1359"/>
        <v>10</v>
      </c>
      <c r="AZ2482" s="20" t="str">
        <f t="shared" si="1359"/>
        <v>cotrcrea</v>
      </c>
      <c r="BA2482" s="20">
        <f t="shared" si="1359"/>
        <v>90</v>
      </c>
      <c r="BB2482" s="20" t="str">
        <f t="shared" si="1359"/>
        <v>nminer</v>
      </c>
      <c r="BC2482" s="20">
        <f t="shared" si="1359"/>
        <v>0</v>
      </c>
      <c r="BD2482" s="14"/>
      <c r="BJ2482" t="s">
        <v>239</v>
      </c>
      <c r="BK2482" t="s">
        <v>152</v>
      </c>
      <c r="BN2482" s="36">
        <v>73.5</v>
      </c>
      <c r="BQ2482">
        <f t="shared" si="1354"/>
        <v>1</v>
      </c>
      <c r="BR2482" s="38">
        <v>44737</v>
      </c>
      <c r="BS2482" s="22" t="s">
        <v>183</v>
      </c>
      <c r="BT2482" s="20" t="str">
        <f t="shared" si="1352"/>
        <v>BILLETFestival_COR22F662</v>
      </c>
      <c r="BV2482">
        <v>1</v>
      </c>
    </row>
    <row r="2483" spans="2:74" x14ac:dyDescent="0.3">
      <c r="B2483" s="20">
        <f t="shared" si="1356"/>
        <v>663</v>
      </c>
      <c r="C2483" s="22" t="str">
        <f t="shared" si="1357"/>
        <v>#663 Billet Festival</v>
      </c>
      <c r="D2483" t="str">
        <f t="shared" si="1355"/>
        <v>COR22F663</v>
      </c>
      <c r="E2483" s="53" t="s">
        <v>238</v>
      </c>
      <c r="F2483" s="20">
        <v>1000</v>
      </c>
      <c r="G2483" s="74" t="s">
        <v>2745</v>
      </c>
      <c r="H2483" s="23" t="s">
        <v>146</v>
      </c>
      <c r="J2483" s="54" t="s">
        <v>1020</v>
      </c>
      <c r="K2483" s="22" t="s">
        <v>173</v>
      </c>
      <c r="L2483" s="54" t="s">
        <v>147</v>
      </c>
      <c r="M2483" s="22">
        <v>1</v>
      </c>
      <c r="N2483" s="54" t="s">
        <v>174</v>
      </c>
      <c r="T2483" s="54" t="s">
        <v>36</v>
      </c>
      <c r="U2483" s="22" t="s">
        <v>227</v>
      </c>
      <c r="AW2483" s="22"/>
      <c r="AX2483" s="20" t="str">
        <f t="shared" si="1359"/>
        <v>ncreator</v>
      </c>
      <c r="AY2483" s="20">
        <f t="shared" si="1359"/>
        <v>10</v>
      </c>
      <c r="AZ2483" s="20" t="str">
        <f t="shared" si="1359"/>
        <v>cotrcrea</v>
      </c>
      <c r="BA2483" s="20">
        <f t="shared" si="1359"/>
        <v>90</v>
      </c>
      <c r="BB2483" s="20" t="str">
        <f t="shared" si="1359"/>
        <v>nminer</v>
      </c>
      <c r="BC2483" s="20">
        <f t="shared" si="1359"/>
        <v>0</v>
      </c>
      <c r="BD2483" s="14"/>
      <c r="BJ2483" t="s">
        <v>239</v>
      </c>
      <c r="BK2483" t="s">
        <v>152</v>
      </c>
      <c r="BN2483" s="36">
        <v>73.5</v>
      </c>
      <c r="BQ2483">
        <f t="shared" si="1354"/>
        <v>1</v>
      </c>
      <c r="BR2483" s="38">
        <v>44737</v>
      </c>
      <c r="BS2483" s="22" t="s">
        <v>183</v>
      </c>
      <c r="BT2483" s="20" t="str">
        <f t="shared" si="1352"/>
        <v>BILLETFestival_COR22F663</v>
      </c>
      <c r="BV2483">
        <v>1</v>
      </c>
    </row>
    <row r="2484" spans="2:74" x14ac:dyDescent="0.3">
      <c r="B2484" s="20">
        <f t="shared" si="1356"/>
        <v>664</v>
      </c>
      <c r="C2484" s="22" t="str">
        <f t="shared" si="1357"/>
        <v>#664 Billet Festival</v>
      </c>
      <c r="D2484" t="str">
        <f t="shared" si="1355"/>
        <v>COR22F664</v>
      </c>
      <c r="E2484" s="53" t="s">
        <v>238</v>
      </c>
      <c r="F2484" s="20">
        <v>1000</v>
      </c>
      <c r="G2484" s="74" t="s">
        <v>2746</v>
      </c>
      <c r="H2484" s="23" t="s">
        <v>146</v>
      </c>
      <c r="J2484" s="54" t="s">
        <v>1020</v>
      </c>
      <c r="K2484" s="22" t="s">
        <v>173</v>
      </c>
      <c r="L2484" s="54" t="s">
        <v>147</v>
      </c>
      <c r="M2484" s="22">
        <v>1</v>
      </c>
      <c r="N2484" s="54" t="s">
        <v>174</v>
      </c>
      <c r="T2484" s="54" t="s">
        <v>36</v>
      </c>
      <c r="U2484" s="22" t="s">
        <v>227</v>
      </c>
      <c r="AW2484" s="22"/>
      <c r="AX2484" s="20" t="str">
        <f t="shared" si="1359"/>
        <v>ncreator</v>
      </c>
      <c r="AY2484" s="20">
        <f t="shared" si="1359"/>
        <v>10</v>
      </c>
      <c r="AZ2484" s="20" t="str">
        <f t="shared" si="1359"/>
        <v>cotrcrea</v>
      </c>
      <c r="BA2484" s="20">
        <f t="shared" si="1359"/>
        <v>90</v>
      </c>
      <c r="BB2484" s="20" t="str">
        <f t="shared" si="1359"/>
        <v>nminer</v>
      </c>
      <c r="BC2484" s="20">
        <f t="shared" si="1359"/>
        <v>0</v>
      </c>
      <c r="BD2484" s="14"/>
      <c r="BJ2484" t="s">
        <v>239</v>
      </c>
      <c r="BK2484" t="s">
        <v>152</v>
      </c>
      <c r="BN2484" s="36">
        <v>73.5</v>
      </c>
      <c r="BQ2484">
        <f t="shared" si="1354"/>
        <v>1</v>
      </c>
      <c r="BR2484" s="38">
        <v>44737</v>
      </c>
      <c r="BS2484" s="22" t="s">
        <v>183</v>
      </c>
      <c r="BT2484" s="20" t="str">
        <f t="shared" si="1352"/>
        <v>BILLETFestival_COR22F664</v>
      </c>
      <c r="BV2484">
        <v>1</v>
      </c>
    </row>
    <row r="2485" spans="2:74" x14ac:dyDescent="0.3">
      <c r="B2485" s="20">
        <f t="shared" si="1356"/>
        <v>665</v>
      </c>
      <c r="C2485" s="22" t="str">
        <f t="shared" si="1357"/>
        <v>#665 Billet Festival</v>
      </c>
      <c r="D2485" t="str">
        <f t="shared" si="1355"/>
        <v>COR22F665</v>
      </c>
      <c r="E2485" s="53" t="s">
        <v>238</v>
      </c>
      <c r="F2485" s="20">
        <v>1000</v>
      </c>
      <c r="G2485" s="74" t="s">
        <v>2747</v>
      </c>
      <c r="H2485" s="23" t="s">
        <v>146</v>
      </c>
      <c r="J2485" s="54" t="s">
        <v>1020</v>
      </c>
      <c r="K2485" s="22" t="s">
        <v>173</v>
      </c>
      <c r="L2485" s="54" t="s">
        <v>147</v>
      </c>
      <c r="M2485" s="22">
        <v>1</v>
      </c>
      <c r="N2485" s="54" t="s">
        <v>174</v>
      </c>
      <c r="T2485" s="54" t="s">
        <v>36</v>
      </c>
      <c r="U2485" s="22" t="s">
        <v>227</v>
      </c>
      <c r="AW2485" s="22"/>
      <c r="AX2485" s="20" t="str">
        <f t="shared" si="1359"/>
        <v>ncreator</v>
      </c>
      <c r="AY2485" s="20">
        <f t="shared" si="1359"/>
        <v>10</v>
      </c>
      <c r="AZ2485" s="20" t="str">
        <f t="shared" si="1359"/>
        <v>cotrcrea</v>
      </c>
      <c r="BA2485" s="20">
        <f t="shared" si="1359"/>
        <v>90</v>
      </c>
      <c r="BB2485" s="20" t="str">
        <f t="shared" si="1359"/>
        <v>nminer</v>
      </c>
      <c r="BC2485" s="20">
        <f t="shared" si="1359"/>
        <v>0</v>
      </c>
      <c r="BD2485" s="14"/>
      <c r="BJ2485" t="s">
        <v>239</v>
      </c>
      <c r="BK2485" t="s">
        <v>152</v>
      </c>
      <c r="BN2485" s="36">
        <v>73.5</v>
      </c>
      <c r="BQ2485">
        <f t="shared" si="1354"/>
        <v>1</v>
      </c>
      <c r="BR2485" s="38">
        <v>44737</v>
      </c>
      <c r="BS2485" s="22" t="s">
        <v>183</v>
      </c>
      <c r="BT2485" s="20" t="str">
        <f t="shared" si="1352"/>
        <v>BILLETFestival_COR22F665</v>
      </c>
      <c r="BV2485">
        <v>1</v>
      </c>
    </row>
    <row r="2486" spans="2:74" x14ac:dyDescent="0.3">
      <c r="B2486" s="20">
        <f t="shared" si="1356"/>
        <v>666</v>
      </c>
      <c r="C2486" s="22" t="str">
        <f t="shared" si="1357"/>
        <v>#666 Billet Festival</v>
      </c>
      <c r="D2486" t="str">
        <f t="shared" si="1355"/>
        <v>COR22F666</v>
      </c>
      <c r="E2486" s="53" t="s">
        <v>238</v>
      </c>
      <c r="F2486" s="20">
        <v>1000</v>
      </c>
      <c r="G2486" s="74" t="s">
        <v>2748</v>
      </c>
      <c r="H2486" s="23" t="s">
        <v>146</v>
      </c>
      <c r="J2486" s="54" t="s">
        <v>1020</v>
      </c>
      <c r="K2486" s="22" t="s">
        <v>173</v>
      </c>
      <c r="L2486" s="54" t="s">
        <v>147</v>
      </c>
      <c r="M2486" s="22">
        <v>1</v>
      </c>
      <c r="N2486" s="54" t="s">
        <v>174</v>
      </c>
      <c r="T2486" s="54" t="s">
        <v>36</v>
      </c>
      <c r="U2486" s="22" t="s">
        <v>227</v>
      </c>
      <c r="AW2486" s="22"/>
      <c r="AX2486" s="20" t="str">
        <f t="shared" si="1359"/>
        <v>ncreator</v>
      </c>
      <c r="AY2486" s="20">
        <f t="shared" si="1359"/>
        <v>10</v>
      </c>
      <c r="AZ2486" s="20" t="str">
        <f t="shared" si="1359"/>
        <v>cotrcrea</v>
      </c>
      <c r="BA2486" s="20">
        <f t="shared" si="1359"/>
        <v>90</v>
      </c>
      <c r="BB2486" s="20" t="str">
        <f t="shared" si="1359"/>
        <v>nminer</v>
      </c>
      <c r="BC2486" s="20">
        <f t="shared" si="1359"/>
        <v>0</v>
      </c>
      <c r="BD2486" s="14"/>
      <c r="BJ2486" t="s">
        <v>239</v>
      </c>
      <c r="BK2486" t="s">
        <v>152</v>
      </c>
      <c r="BN2486" s="36">
        <v>73.5</v>
      </c>
      <c r="BQ2486">
        <f t="shared" si="1354"/>
        <v>1</v>
      </c>
      <c r="BR2486" s="38">
        <v>44737</v>
      </c>
      <c r="BS2486" s="22" t="s">
        <v>183</v>
      </c>
      <c r="BT2486" s="20" t="str">
        <f t="shared" si="1352"/>
        <v>BILLETFestival_COR22F666</v>
      </c>
      <c r="BV2486">
        <v>1</v>
      </c>
    </row>
    <row r="2487" spans="2:74" x14ac:dyDescent="0.3">
      <c r="B2487" s="20">
        <f t="shared" si="1356"/>
        <v>667</v>
      </c>
      <c r="C2487" s="22" t="str">
        <f t="shared" si="1357"/>
        <v>#667 Billet Festival</v>
      </c>
      <c r="D2487" t="str">
        <f t="shared" si="1355"/>
        <v>COR22F667</v>
      </c>
      <c r="E2487" s="53" t="s">
        <v>238</v>
      </c>
      <c r="F2487" s="20">
        <v>1000</v>
      </c>
      <c r="G2487" s="74" t="s">
        <v>2749</v>
      </c>
      <c r="H2487" s="23" t="s">
        <v>146</v>
      </c>
      <c r="J2487" s="54" t="s">
        <v>1020</v>
      </c>
      <c r="K2487" s="22" t="s">
        <v>173</v>
      </c>
      <c r="L2487" s="54" t="s">
        <v>147</v>
      </c>
      <c r="M2487" s="22">
        <v>1</v>
      </c>
      <c r="N2487" s="54" t="s">
        <v>174</v>
      </c>
      <c r="T2487" s="54" t="s">
        <v>36</v>
      </c>
      <c r="U2487" s="22" t="s">
        <v>227</v>
      </c>
      <c r="AW2487" s="22"/>
      <c r="AX2487" s="20" t="str">
        <f t="shared" si="1359"/>
        <v>ncreator</v>
      </c>
      <c r="AY2487" s="20">
        <f t="shared" si="1359"/>
        <v>10</v>
      </c>
      <c r="AZ2487" s="20" t="str">
        <f t="shared" si="1359"/>
        <v>cotrcrea</v>
      </c>
      <c r="BA2487" s="20">
        <f t="shared" si="1359"/>
        <v>90</v>
      </c>
      <c r="BB2487" s="20" t="str">
        <f t="shared" si="1359"/>
        <v>nminer</v>
      </c>
      <c r="BC2487" s="20">
        <f t="shared" si="1359"/>
        <v>0</v>
      </c>
      <c r="BD2487" s="14"/>
      <c r="BJ2487" t="s">
        <v>239</v>
      </c>
      <c r="BK2487" t="s">
        <v>152</v>
      </c>
      <c r="BN2487" s="36">
        <v>73.5</v>
      </c>
      <c r="BQ2487">
        <f t="shared" si="1354"/>
        <v>1</v>
      </c>
      <c r="BR2487" s="38">
        <v>44737</v>
      </c>
      <c r="BS2487" s="22" t="s">
        <v>183</v>
      </c>
      <c r="BT2487" s="20" t="str">
        <f t="shared" si="1352"/>
        <v>BILLETFestival_COR22F667</v>
      </c>
      <c r="BV2487">
        <v>1</v>
      </c>
    </row>
    <row r="2488" spans="2:74" x14ac:dyDescent="0.3">
      <c r="B2488" s="20">
        <f t="shared" si="1356"/>
        <v>668</v>
      </c>
      <c r="C2488" s="22" t="str">
        <f t="shared" si="1357"/>
        <v>#668 Billet Festival</v>
      </c>
      <c r="D2488" t="str">
        <f t="shared" si="1355"/>
        <v>COR22F668</v>
      </c>
      <c r="E2488" s="53" t="s">
        <v>238</v>
      </c>
      <c r="F2488" s="20">
        <v>1000</v>
      </c>
      <c r="G2488" s="74" t="s">
        <v>2750</v>
      </c>
      <c r="H2488" s="23" t="s">
        <v>146</v>
      </c>
      <c r="J2488" s="54" t="s">
        <v>1020</v>
      </c>
      <c r="K2488" s="22" t="s">
        <v>173</v>
      </c>
      <c r="L2488" s="54" t="s">
        <v>147</v>
      </c>
      <c r="M2488" s="22">
        <v>1</v>
      </c>
      <c r="N2488" s="54" t="s">
        <v>174</v>
      </c>
      <c r="T2488" s="54" t="s">
        <v>36</v>
      </c>
      <c r="U2488" s="22" t="s">
        <v>227</v>
      </c>
      <c r="AW2488" s="22"/>
      <c r="AX2488" s="20" t="str">
        <f t="shared" si="1359"/>
        <v>ncreator</v>
      </c>
      <c r="AY2488" s="20">
        <f t="shared" si="1359"/>
        <v>10</v>
      </c>
      <c r="AZ2488" s="20" t="str">
        <f t="shared" si="1359"/>
        <v>cotrcrea</v>
      </c>
      <c r="BA2488" s="20">
        <f t="shared" si="1359"/>
        <v>90</v>
      </c>
      <c r="BB2488" s="20" t="str">
        <f t="shared" si="1359"/>
        <v>nminer</v>
      </c>
      <c r="BC2488" s="20">
        <f t="shared" si="1359"/>
        <v>0</v>
      </c>
      <c r="BD2488" s="14"/>
      <c r="BJ2488" t="s">
        <v>239</v>
      </c>
      <c r="BK2488" t="s">
        <v>152</v>
      </c>
      <c r="BN2488" s="36">
        <v>73.5</v>
      </c>
      <c r="BQ2488">
        <f t="shared" si="1354"/>
        <v>1</v>
      </c>
      <c r="BR2488" s="38">
        <v>44737</v>
      </c>
      <c r="BS2488" s="22" t="s">
        <v>183</v>
      </c>
      <c r="BT2488" s="20" t="str">
        <f t="shared" si="1352"/>
        <v>BILLETFestival_COR22F668</v>
      </c>
      <c r="BV2488">
        <v>1</v>
      </c>
    </row>
    <row r="2489" spans="2:74" x14ac:dyDescent="0.3">
      <c r="B2489" s="20">
        <f t="shared" si="1356"/>
        <v>669</v>
      </c>
      <c r="C2489" s="22" t="str">
        <f t="shared" si="1357"/>
        <v>#669 Billet Festival</v>
      </c>
      <c r="D2489" t="str">
        <f t="shared" si="1355"/>
        <v>COR22F669</v>
      </c>
      <c r="E2489" s="53" t="s">
        <v>238</v>
      </c>
      <c r="F2489" s="20">
        <v>1000</v>
      </c>
      <c r="G2489" s="74" t="s">
        <v>2751</v>
      </c>
      <c r="H2489" s="23" t="s">
        <v>146</v>
      </c>
      <c r="J2489" s="54" t="s">
        <v>1020</v>
      </c>
      <c r="K2489" s="22" t="s">
        <v>173</v>
      </c>
      <c r="L2489" s="54" t="s">
        <v>147</v>
      </c>
      <c r="M2489" s="22">
        <v>1</v>
      </c>
      <c r="N2489" s="54" t="s">
        <v>174</v>
      </c>
      <c r="T2489" s="54" t="s">
        <v>36</v>
      </c>
      <c r="U2489" s="22" t="s">
        <v>227</v>
      </c>
      <c r="AW2489" s="22"/>
      <c r="AX2489" s="20" t="str">
        <f t="shared" si="1359"/>
        <v>ncreator</v>
      </c>
      <c r="AY2489" s="20">
        <f t="shared" si="1359"/>
        <v>10</v>
      </c>
      <c r="AZ2489" s="20" t="str">
        <f t="shared" si="1359"/>
        <v>cotrcrea</v>
      </c>
      <c r="BA2489" s="20">
        <f t="shared" si="1359"/>
        <v>90</v>
      </c>
      <c r="BB2489" s="20" t="str">
        <f t="shared" si="1359"/>
        <v>nminer</v>
      </c>
      <c r="BC2489" s="20">
        <f t="shared" si="1359"/>
        <v>0</v>
      </c>
      <c r="BD2489" s="14"/>
      <c r="BJ2489" t="s">
        <v>239</v>
      </c>
      <c r="BK2489" t="s">
        <v>152</v>
      </c>
      <c r="BN2489" s="36">
        <v>73.5</v>
      </c>
      <c r="BQ2489">
        <f t="shared" si="1354"/>
        <v>1</v>
      </c>
      <c r="BR2489" s="38">
        <v>44737</v>
      </c>
      <c r="BS2489" s="22" t="s">
        <v>183</v>
      </c>
      <c r="BT2489" s="20" t="str">
        <f t="shared" si="1352"/>
        <v>BILLETFestival_COR22F669</v>
      </c>
      <c r="BV2489">
        <v>1</v>
      </c>
    </row>
    <row r="2490" spans="2:74" x14ac:dyDescent="0.3">
      <c r="B2490" s="20">
        <f t="shared" si="1356"/>
        <v>670</v>
      </c>
      <c r="C2490" s="22" t="str">
        <f t="shared" si="1357"/>
        <v>#670 Billet Festival</v>
      </c>
      <c r="D2490" t="str">
        <f t="shared" si="1355"/>
        <v>COR22F670</v>
      </c>
      <c r="E2490" s="53" t="s">
        <v>238</v>
      </c>
      <c r="F2490" s="20">
        <v>1000</v>
      </c>
      <c r="G2490" s="74" t="s">
        <v>2752</v>
      </c>
      <c r="H2490" s="23" t="s">
        <v>146</v>
      </c>
      <c r="J2490" s="54" t="s">
        <v>1020</v>
      </c>
      <c r="K2490" s="22" t="s">
        <v>173</v>
      </c>
      <c r="L2490" s="54" t="s">
        <v>147</v>
      </c>
      <c r="M2490" s="22">
        <v>1</v>
      </c>
      <c r="N2490" s="54" t="s">
        <v>174</v>
      </c>
      <c r="T2490" s="54" t="s">
        <v>36</v>
      </c>
      <c r="U2490" s="22" t="s">
        <v>227</v>
      </c>
      <c r="AW2490" s="22"/>
      <c r="AX2490" s="20" t="str">
        <f t="shared" si="1359"/>
        <v>ncreator</v>
      </c>
      <c r="AY2490" s="20">
        <f t="shared" si="1359"/>
        <v>10</v>
      </c>
      <c r="AZ2490" s="20" t="str">
        <f t="shared" si="1359"/>
        <v>cotrcrea</v>
      </c>
      <c r="BA2490" s="20">
        <f t="shared" si="1359"/>
        <v>90</v>
      </c>
      <c r="BB2490" s="20" t="str">
        <f t="shared" si="1359"/>
        <v>nminer</v>
      </c>
      <c r="BC2490" s="20">
        <f t="shared" si="1359"/>
        <v>0</v>
      </c>
      <c r="BD2490" s="14"/>
      <c r="BJ2490" t="s">
        <v>239</v>
      </c>
      <c r="BK2490" t="s">
        <v>152</v>
      </c>
      <c r="BN2490" s="36">
        <v>73.5</v>
      </c>
      <c r="BQ2490">
        <f t="shared" si="1354"/>
        <v>1</v>
      </c>
      <c r="BR2490" s="38">
        <v>44737</v>
      </c>
      <c r="BS2490" s="22" t="s">
        <v>183</v>
      </c>
      <c r="BT2490" s="20" t="str">
        <f t="shared" si="1352"/>
        <v>BILLETFestival_COR22F670</v>
      </c>
      <c r="BV2490">
        <v>1</v>
      </c>
    </row>
    <row r="2491" spans="2:74" x14ac:dyDescent="0.3">
      <c r="B2491" s="20">
        <f t="shared" si="1356"/>
        <v>671</v>
      </c>
      <c r="C2491" s="22" t="str">
        <f t="shared" si="1357"/>
        <v>#671 Billet Festival</v>
      </c>
      <c r="D2491" t="str">
        <f t="shared" si="1355"/>
        <v>COR22F671</v>
      </c>
      <c r="E2491" s="53" t="s">
        <v>238</v>
      </c>
      <c r="F2491" s="20">
        <v>1000</v>
      </c>
      <c r="G2491" s="74" t="s">
        <v>2753</v>
      </c>
      <c r="H2491" s="23" t="s">
        <v>146</v>
      </c>
      <c r="J2491" s="54" t="s">
        <v>1020</v>
      </c>
      <c r="K2491" s="22" t="s">
        <v>173</v>
      </c>
      <c r="L2491" s="54" t="s">
        <v>147</v>
      </c>
      <c r="M2491" s="22">
        <v>1</v>
      </c>
      <c r="N2491" s="54" t="s">
        <v>174</v>
      </c>
      <c r="T2491" s="54" t="s">
        <v>36</v>
      </c>
      <c r="U2491" s="22" t="s">
        <v>227</v>
      </c>
      <c r="AW2491" s="22"/>
      <c r="AX2491" s="20" t="str">
        <f t="shared" si="1359"/>
        <v>ncreator</v>
      </c>
      <c r="AY2491" s="20">
        <f t="shared" si="1359"/>
        <v>10</v>
      </c>
      <c r="AZ2491" s="20" t="str">
        <f t="shared" si="1359"/>
        <v>cotrcrea</v>
      </c>
      <c r="BA2491" s="20">
        <f t="shared" si="1359"/>
        <v>90</v>
      </c>
      <c r="BB2491" s="20" t="str">
        <f t="shared" si="1359"/>
        <v>nminer</v>
      </c>
      <c r="BC2491" s="20">
        <f t="shared" si="1359"/>
        <v>0</v>
      </c>
      <c r="BD2491" s="14"/>
      <c r="BJ2491" t="s">
        <v>239</v>
      </c>
      <c r="BK2491" t="s">
        <v>152</v>
      </c>
      <c r="BN2491" s="36">
        <v>73.5</v>
      </c>
      <c r="BQ2491">
        <f t="shared" si="1354"/>
        <v>1</v>
      </c>
      <c r="BR2491" s="38">
        <v>44737</v>
      </c>
      <c r="BS2491" s="22" t="s">
        <v>183</v>
      </c>
      <c r="BT2491" s="20" t="str">
        <f t="shared" si="1352"/>
        <v>BILLETFestival_COR22F671</v>
      </c>
      <c r="BV2491">
        <v>1</v>
      </c>
    </row>
    <row r="2492" spans="2:74" x14ac:dyDescent="0.3">
      <c r="B2492" s="20">
        <f t="shared" si="1356"/>
        <v>672</v>
      </c>
      <c r="C2492" s="22" t="str">
        <f t="shared" si="1357"/>
        <v>#672 Billet Festival</v>
      </c>
      <c r="D2492" t="str">
        <f t="shared" si="1355"/>
        <v>COR22F672</v>
      </c>
      <c r="E2492" s="53" t="s">
        <v>238</v>
      </c>
      <c r="F2492" s="20">
        <v>1000</v>
      </c>
      <c r="G2492" s="74" t="s">
        <v>2754</v>
      </c>
      <c r="H2492" s="23" t="s">
        <v>146</v>
      </c>
      <c r="J2492" s="54" t="s">
        <v>1020</v>
      </c>
      <c r="K2492" s="22" t="s">
        <v>173</v>
      </c>
      <c r="L2492" s="54" t="s">
        <v>147</v>
      </c>
      <c r="M2492" s="22">
        <v>1</v>
      </c>
      <c r="N2492" s="54" t="s">
        <v>174</v>
      </c>
      <c r="T2492" s="54" t="s">
        <v>36</v>
      </c>
      <c r="U2492" s="22" t="s">
        <v>227</v>
      </c>
      <c r="AW2492" s="22"/>
      <c r="AX2492" s="20" t="str">
        <f t="shared" si="1359"/>
        <v>ncreator</v>
      </c>
      <c r="AY2492" s="20">
        <f t="shared" si="1359"/>
        <v>10</v>
      </c>
      <c r="AZ2492" s="20" t="str">
        <f t="shared" si="1359"/>
        <v>cotrcrea</v>
      </c>
      <c r="BA2492" s="20">
        <f t="shared" si="1359"/>
        <v>90</v>
      </c>
      <c r="BB2492" s="20" t="str">
        <f t="shared" si="1359"/>
        <v>nminer</v>
      </c>
      <c r="BC2492" s="20">
        <f t="shared" si="1359"/>
        <v>0</v>
      </c>
      <c r="BD2492" s="14"/>
      <c r="BJ2492" t="s">
        <v>239</v>
      </c>
      <c r="BK2492" t="s">
        <v>152</v>
      </c>
      <c r="BN2492" s="36">
        <v>73.5</v>
      </c>
      <c r="BQ2492">
        <f t="shared" si="1354"/>
        <v>1</v>
      </c>
      <c r="BR2492" s="38">
        <v>44737</v>
      </c>
      <c r="BS2492" s="22" t="s">
        <v>183</v>
      </c>
      <c r="BT2492" s="20" t="str">
        <f t="shared" si="1352"/>
        <v>BILLETFestival_COR22F672</v>
      </c>
      <c r="BV2492">
        <v>1</v>
      </c>
    </row>
    <row r="2493" spans="2:74" x14ac:dyDescent="0.3">
      <c r="B2493" s="20">
        <f t="shared" si="1356"/>
        <v>673</v>
      </c>
      <c r="C2493" s="22" t="str">
        <f t="shared" si="1357"/>
        <v>#673 Billet Festival</v>
      </c>
      <c r="D2493" t="str">
        <f t="shared" si="1355"/>
        <v>COR22F673</v>
      </c>
      <c r="E2493" s="53" t="s">
        <v>238</v>
      </c>
      <c r="F2493" s="20">
        <v>1000</v>
      </c>
      <c r="G2493" s="74" t="s">
        <v>2755</v>
      </c>
      <c r="H2493" s="23" t="s">
        <v>146</v>
      </c>
      <c r="J2493" s="54" t="s">
        <v>1020</v>
      </c>
      <c r="K2493" s="22" t="s">
        <v>173</v>
      </c>
      <c r="L2493" s="54" t="s">
        <v>147</v>
      </c>
      <c r="M2493" s="22">
        <v>1</v>
      </c>
      <c r="N2493" s="54" t="s">
        <v>174</v>
      </c>
      <c r="T2493" s="54" t="s">
        <v>36</v>
      </c>
      <c r="U2493" s="22" t="s">
        <v>227</v>
      </c>
      <c r="AW2493" s="22"/>
      <c r="AX2493" s="20" t="str">
        <f t="shared" si="1359"/>
        <v>ncreator</v>
      </c>
      <c r="AY2493" s="20">
        <f t="shared" si="1359"/>
        <v>10</v>
      </c>
      <c r="AZ2493" s="20" t="str">
        <f t="shared" si="1359"/>
        <v>cotrcrea</v>
      </c>
      <c r="BA2493" s="20">
        <f t="shared" si="1359"/>
        <v>90</v>
      </c>
      <c r="BB2493" s="20" t="str">
        <f t="shared" si="1359"/>
        <v>nminer</v>
      </c>
      <c r="BC2493" s="20">
        <f t="shared" si="1359"/>
        <v>0</v>
      </c>
      <c r="BD2493" s="14"/>
      <c r="BJ2493" t="s">
        <v>239</v>
      </c>
      <c r="BK2493" t="s">
        <v>152</v>
      </c>
      <c r="BN2493" s="36">
        <v>73.5</v>
      </c>
      <c r="BQ2493">
        <f t="shared" si="1354"/>
        <v>1</v>
      </c>
      <c r="BR2493" s="38">
        <v>44737</v>
      </c>
      <c r="BS2493" s="22" t="s">
        <v>183</v>
      </c>
      <c r="BT2493" s="20" t="str">
        <f t="shared" si="1352"/>
        <v>BILLETFestival_COR22F673</v>
      </c>
      <c r="BV2493">
        <v>1</v>
      </c>
    </row>
    <row r="2494" spans="2:74" x14ac:dyDescent="0.3">
      <c r="B2494" s="20">
        <f t="shared" si="1356"/>
        <v>674</v>
      </c>
      <c r="C2494" s="22" t="str">
        <f t="shared" si="1357"/>
        <v>#674 Billet Festival</v>
      </c>
      <c r="D2494" t="str">
        <f t="shared" si="1355"/>
        <v>COR22F674</v>
      </c>
      <c r="E2494" s="53" t="s">
        <v>238</v>
      </c>
      <c r="F2494" s="20">
        <v>1000</v>
      </c>
      <c r="G2494" s="74" t="s">
        <v>2756</v>
      </c>
      <c r="H2494" s="23" t="s">
        <v>146</v>
      </c>
      <c r="J2494" s="54" t="s">
        <v>1020</v>
      </c>
      <c r="K2494" s="22" t="s">
        <v>173</v>
      </c>
      <c r="L2494" s="54" t="s">
        <v>147</v>
      </c>
      <c r="M2494" s="22">
        <v>1</v>
      </c>
      <c r="N2494" s="54" t="s">
        <v>174</v>
      </c>
      <c r="T2494" s="54" t="s">
        <v>36</v>
      </c>
      <c r="U2494" s="22" t="s">
        <v>227</v>
      </c>
      <c r="AW2494" s="22"/>
      <c r="AX2494" s="20" t="str">
        <f t="shared" si="1359"/>
        <v>ncreator</v>
      </c>
      <c r="AY2494" s="20">
        <f t="shared" si="1359"/>
        <v>10</v>
      </c>
      <c r="AZ2494" s="20" t="str">
        <f t="shared" si="1359"/>
        <v>cotrcrea</v>
      </c>
      <c r="BA2494" s="20">
        <f t="shared" si="1359"/>
        <v>90</v>
      </c>
      <c r="BB2494" s="20" t="str">
        <f t="shared" si="1359"/>
        <v>nminer</v>
      </c>
      <c r="BC2494" s="20">
        <f t="shared" si="1359"/>
        <v>0</v>
      </c>
      <c r="BD2494" s="14"/>
      <c r="BJ2494" t="s">
        <v>239</v>
      </c>
      <c r="BK2494" t="s">
        <v>152</v>
      </c>
      <c r="BN2494" s="36">
        <v>73.5</v>
      </c>
      <c r="BQ2494">
        <f t="shared" si="1354"/>
        <v>1</v>
      </c>
      <c r="BR2494" s="38">
        <v>44737</v>
      </c>
      <c r="BS2494" s="22" t="s">
        <v>183</v>
      </c>
      <c r="BT2494" s="20" t="str">
        <f t="shared" si="1352"/>
        <v>BILLETFestival_COR22F674</v>
      </c>
      <c r="BV2494">
        <v>1</v>
      </c>
    </row>
    <row r="2495" spans="2:74" x14ac:dyDescent="0.3">
      <c r="B2495" s="20">
        <f t="shared" si="1356"/>
        <v>675</v>
      </c>
      <c r="C2495" s="22" t="str">
        <f t="shared" si="1357"/>
        <v>#675 Billet Festival</v>
      </c>
      <c r="D2495" t="str">
        <f t="shared" si="1355"/>
        <v>COR22F675</v>
      </c>
      <c r="E2495" s="53" t="s">
        <v>238</v>
      </c>
      <c r="F2495" s="20">
        <v>1000</v>
      </c>
      <c r="G2495" s="74" t="s">
        <v>2757</v>
      </c>
      <c r="H2495" s="23" t="s">
        <v>146</v>
      </c>
      <c r="J2495" s="54" t="s">
        <v>1020</v>
      </c>
      <c r="K2495" s="22" t="s">
        <v>173</v>
      </c>
      <c r="L2495" s="54" t="s">
        <v>147</v>
      </c>
      <c r="M2495" s="22">
        <v>1</v>
      </c>
      <c r="N2495" s="54" t="s">
        <v>174</v>
      </c>
      <c r="T2495" s="54" t="s">
        <v>36</v>
      </c>
      <c r="U2495" s="22" t="s">
        <v>227</v>
      </c>
      <c r="AW2495" s="22"/>
      <c r="AX2495" s="20" t="str">
        <f t="shared" si="1359"/>
        <v>ncreator</v>
      </c>
      <c r="AY2495" s="20">
        <f t="shared" si="1359"/>
        <v>10</v>
      </c>
      <c r="AZ2495" s="20" t="str">
        <f t="shared" si="1359"/>
        <v>cotrcrea</v>
      </c>
      <c r="BA2495" s="20">
        <f t="shared" si="1359"/>
        <v>90</v>
      </c>
      <c r="BB2495" s="20" t="str">
        <f t="shared" si="1359"/>
        <v>nminer</v>
      </c>
      <c r="BC2495" s="20">
        <f t="shared" si="1359"/>
        <v>0</v>
      </c>
      <c r="BD2495" s="14"/>
      <c r="BJ2495" t="s">
        <v>239</v>
      </c>
      <c r="BK2495" t="s">
        <v>152</v>
      </c>
      <c r="BN2495" s="36">
        <v>73.5</v>
      </c>
      <c r="BQ2495">
        <f t="shared" si="1354"/>
        <v>1</v>
      </c>
      <c r="BR2495" s="38">
        <v>44737</v>
      </c>
      <c r="BS2495" s="22" t="s">
        <v>183</v>
      </c>
      <c r="BT2495" s="20" t="str">
        <f t="shared" si="1352"/>
        <v>BILLETFestival_COR22F675</v>
      </c>
      <c r="BV2495">
        <v>1</v>
      </c>
    </row>
    <row r="2496" spans="2:74" x14ac:dyDescent="0.3">
      <c r="B2496" s="20">
        <f t="shared" si="1356"/>
        <v>676</v>
      </c>
      <c r="C2496" s="22" t="str">
        <f t="shared" si="1357"/>
        <v>#676 Billet Festival</v>
      </c>
      <c r="D2496" t="str">
        <f t="shared" si="1355"/>
        <v>COR22F676</v>
      </c>
      <c r="E2496" s="53" t="s">
        <v>238</v>
      </c>
      <c r="F2496" s="20">
        <v>1000</v>
      </c>
      <c r="G2496" s="74" t="s">
        <v>2758</v>
      </c>
      <c r="H2496" s="23" t="s">
        <v>146</v>
      </c>
      <c r="J2496" s="54" t="s">
        <v>1020</v>
      </c>
      <c r="K2496" s="22" t="s">
        <v>173</v>
      </c>
      <c r="L2496" s="54" t="s">
        <v>147</v>
      </c>
      <c r="M2496" s="22">
        <v>1</v>
      </c>
      <c r="N2496" s="54" t="s">
        <v>174</v>
      </c>
      <c r="T2496" s="54" t="s">
        <v>36</v>
      </c>
      <c r="U2496" s="22" t="s">
        <v>227</v>
      </c>
      <c r="AW2496" s="22"/>
      <c r="AX2496" s="20" t="str">
        <f t="shared" ref="AX2496:BC2511" si="1360">AX2495</f>
        <v>ncreator</v>
      </c>
      <c r="AY2496" s="20">
        <f t="shared" si="1360"/>
        <v>10</v>
      </c>
      <c r="AZ2496" s="20" t="str">
        <f t="shared" si="1360"/>
        <v>cotrcrea</v>
      </c>
      <c r="BA2496" s="20">
        <f t="shared" si="1360"/>
        <v>90</v>
      </c>
      <c r="BB2496" s="20" t="str">
        <f t="shared" si="1360"/>
        <v>nminer</v>
      </c>
      <c r="BC2496" s="20">
        <f t="shared" si="1360"/>
        <v>0</v>
      </c>
      <c r="BD2496" s="14"/>
      <c r="BJ2496" t="s">
        <v>239</v>
      </c>
      <c r="BK2496" t="s">
        <v>152</v>
      </c>
      <c r="BN2496" s="36">
        <v>73.5</v>
      </c>
      <c r="BQ2496">
        <f t="shared" si="1354"/>
        <v>1</v>
      </c>
      <c r="BR2496" s="38">
        <v>44737</v>
      </c>
      <c r="BS2496" s="22" t="s">
        <v>183</v>
      </c>
      <c r="BT2496" s="20" t="str">
        <f t="shared" si="1352"/>
        <v>BILLETFestival_COR22F676</v>
      </c>
      <c r="BV2496">
        <v>1</v>
      </c>
    </row>
    <row r="2497" spans="2:74" x14ac:dyDescent="0.3">
      <c r="B2497" s="20">
        <f t="shared" si="1356"/>
        <v>677</v>
      </c>
      <c r="C2497" s="22" t="str">
        <f t="shared" si="1357"/>
        <v>#677 Billet Festival</v>
      </c>
      <c r="D2497" t="str">
        <f t="shared" si="1355"/>
        <v>COR22F677</v>
      </c>
      <c r="E2497" s="53" t="s">
        <v>238</v>
      </c>
      <c r="F2497" s="20">
        <v>1000</v>
      </c>
      <c r="G2497" s="74" t="s">
        <v>2759</v>
      </c>
      <c r="H2497" s="23" t="s">
        <v>146</v>
      </c>
      <c r="J2497" s="54" t="s">
        <v>1020</v>
      </c>
      <c r="K2497" s="22" t="s">
        <v>173</v>
      </c>
      <c r="L2497" s="54" t="s">
        <v>147</v>
      </c>
      <c r="M2497" s="22">
        <v>1</v>
      </c>
      <c r="N2497" s="54" t="s">
        <v>174</v>
      </c>
      <c r="T2497" s="54" t="s">
        <v>36</v>
      </c>
      <c r="U2497" s="22" t="s">
        <v>227</v>
      </c>
      <c r="AW2497" s="22"/>
      <c r="AX2497" s="20" t="str">
        <f t="shared" si="1360"/>
        <v>ncreator</v>
      </c>
      <c r="AY2497" s="20">
        <f t="shared" si="1360"/>
        <v>10</v>
      </c>
      <c r="AZ2497" s="20" t="str">
        <f t="shared" si="1360"/>
        <v>cotrcrea</v>
      </c>
      <c r="BA2497" s="20">
        <f t="shared" si="1360"/>
        <v>90</v>
      </c>
      <c r="BB2497" s="20" t="str">
        <f t="shared" si="1360"/>
        <v>nminer</v>
      </c>
      <c r="BC2497" s="20">
        <f t="shared" si="1360"/>
        <v>0</v>
      </c>
      <c r="BD2497" s="14"/>
      <c r="BJ2497" t="s">
        <v>239</v>
      </c>
      <c r="BK2497" t="s">
        <v>152</v>
      </c>
      <c r="BN2497" s="36">
        <v>73.5</v>
      </c>
      <c r="BQ2497">
        <f t="shared" si="1354"/>
        <v>1</v>
      </c>
      <c r="BR2497" s="38">
        <v>44737</v>
      </c>
      <c r="BS2497" s="22" t="s">
        <v>183</v>
      </c>
      <c r="BT2497" s="20" t="str">
        <f t="shared" si="1352"/>
        <v>BILLETFestival_COR22F677</v>
      </c>
      <c r="BV2497">
        <v>1</v>
      </c>
    </row>
    <row r="2498" spans="2:74" x14ac:dyDescent="0.3">
      <c r="B2498" s="20">
        <f t="shared" si="1356"/>
        <v>678</v>
      </c>
      <c r="C2498" s="22" t="str">
        <f t="shared" si="1357"/>
        <v>#678 Billet Festival</v>
      </c>
      <c r="D2498" t="str">
        <f t="shared" si="1355"/>
        <v>COR22F678</v>
      </c>
      <c r="E2498" s="53" t="s">
        <v>238</v>
      </c>
      <c r="F2498" s="20">
        <v>1000</v>
      </c>
      <c r="G2498" s="74" t="s">
        <v>2760</v>
      </c>
      <c r="H2498" s="23" t="s">
        <v>146</v>
      </c>
      <c r="J2498" s="54" t="s">
        <v>1020</v>
      </c>
      <c r="K2498" s="22" t="s">
        <v>173</v>
      </c>
      <c r="L2498" s="54" t="s">
        <v>147</v>
      </c>
      <c r="M2498" s="22">
        <v>1</v>
      </c>
      <c r="N2498" s="54" t="s">
        <v>174</v>
      </c>
      <c r="T2498" s="54" t="s">
        <v>36</v>
      </c>
      <c r="U2498" s="22" t="s">
        <v>227</v>
      </c>
      <c r="AW2498" s="22"/>
      <c r="AX2498" s="20" t="str">
        <f t="shared" si="1360"/>
        <v>ncreator</v>
      </c>
      <c r="AY2498" s="20">
        <f t="shared" si="1360"/>
        <v>10</v>
      </c>
      <c r="AZ2498" s="20" t="str">
        <f t="shared" si="1360"/>
        <v>cotrcrea</v>
      </c>
      <c r="BA2498" s="20">
        <f t="shared" si="1360"/>
        <v>90</v>
      </c>
      <c r="BB2498" s="20" t="str">
        <f t="shared" si="1360"/>
        <v>nminer</v>
      </c>
      <c r="BC2498" s="20">
        <f t="shared" si="1360"/>
        <v>0</v>
      </c>
      <c r="BD2498" s="14"/>
      <c r="BJ2498" t="s">
        <v>239</v>
      </c>
      <c r="BK2498" t="s">
        <v>152</v>
      </c>
      <c r="BN2498" s="36">
        <v>73.5</v>
      </c>
      <c r="BQ2498">
        <f t="shared" si="1354"/>
        <v>1</v>
      </c>
      <c r="BR2498" s="38">
        <v>44737</v>
      </c>
      <c r="BS2498" s="22" t="s">
        <v>183</v>
      </c>
      <c r="BT2498" s="20" t="str">
        <f t="shared" si="1352"/>
        <v>BILLETFestival_COR22F678</v>
      </c>
      <c r="BV2498">
        <v>1</v>
      </c>
    </row>
    <row r="2499" spans="2:74" x14ac:dyDescent="0.3">
      <c r="B2499" s="20">
        <f t="shared" si="1356"/>
        <v>679</v>
      </c>
      <c r="C2499" s="22" t="str">
        <f t="shared" si="1357"/>
        <v>#679 Billet Festival</v>
      </c>
      <c r="D2499" t="str">
        <f t="shared" si="1355"/>
        <v>COR22F679</v>
      </c>
      <c r="E2499" s="53" t="s">
        <v>238</v>
      </c>
      <c r="F2499" s="20">
        <v>1000</v>
      </c>
      <c r="G2499" s="74" t="s">
        <v>2761</v>
      </c>
      <c r="H2499" s="23" t="s">
        <v>146</v>
      </c>
      <c r="J2499" s="54" t="s">
        <v>1020</v>
      </c>
      <c r="K2499" s="22" t="s">
        <v>173</v>
      </c>
      <c r="L2499" s="54" t="s">
        <v>147</v>
      </c>
      <c r="M2499" s="22">
        <v>1</v>
      </c>
      <c r="N2499" s="54" t="s">
        <v>174</v>
      </c>
      <c r="T2499" s="54" t="s">
        <v>36</v>
      </c>
      <c r="U2499" s="22" t="s">
        <v>227</v>
      </c>
      <c r="AW2499" s="22"/>
      <c r="AX2499" s="20" t="str">
        <f t="shared" si="1360"/>
        <v>ncreator</v>
      </c>
      <c r="AY2499" s="20">
        <f t="shared" si="1360"/>
        <v>10</v>
      </c>
      <c r="AZ2499" s="20" t="str">
        <f t="shared" si="1360"/>
        <v>cotrcrea</v>
      </c>
      <c r="BA2499" s="20">
        <f t="shared" si="1360"/>
        <v>90</v>
      </c>
      <c r="BB2499" s="20" t="str">
        <f t="shared" si="1360"/>
        <v>nminer</v>
      </c>
      <c r="BC2499" s="20">
        <f t="shared" si="1360"/>
        <v>0</v>
      </c>
      <c r="BD2499" s="14"/>
      <c r="BJ2499" t="s">
        <v>239</v>
      </c>
      <c r="BK2499" t="s">
        <v>152</v>
      </c>
      <c r="BN2499" s="36">
        <v>73.5</v>
      </c>
      <c r="BQ2499">
        <f t="shared" si="1354"/>
        <v>1</v>
      </c>
      <c r="BR2499" s="38">
        <v>44737</v>
      </c>
      <c r="BS2499" s="22" t="s">
        <v>183</v>
      </c>
      <c r="BT2499" s="20" t="str">
        <f t="shared" si="1352"/>
        <v>BILLETFestival_COR22F679</v>
      </c>
      <c r="BV2499">
        <v>1</v>
      </c>
    </row>
    <row r="2500" spans="2:74" x14ac:dyDescent="0.3">
      <c r="B2500" s="20">
        <f t="shared" si="1356"/>
        <v>680</v>
      </c>
      <c r="C2500" s="22" t="str">
        <f t="shared" si="1357"/>
        <v>#680 Billet Festival</v>
      </c>
      <c r="D2500" t="str">
        <f t="shared" si="1355"/>
        <v>COR22F680</v>
      </c>
      <c r="E2500" s="53" t="s">
        <v>238</v>
      </c>
      <c r="F2500" s="20">
        <v>1000</v>
      </c>
      <c r="G2500" s="74" t="s">
        <v>2762</v>
      </c>
      <c r="H2500" s="23" t="s">
        <v>146</v>
      </c>
      <c r="J2500" s="54" t="s">
        <v>1020</v>
      </c>
      <c r="K2500" s="22" t="s">
        <v>173</v>
      </c>
      <c r="L2500" s="54" t="s">
        <v>147</v>
      </c>
      <c r="M2500" s="22">
        <v>1</v>
      </c>
      <c r="N2500" s="54" t="s">
        <v>174</v>
      </c>
      <c r="T2500" s="54" t="s">
        <v>36</v>
      </c>
      <c r="U2500" s="22" t="s">
        <v>227</v>
      </c>
      <c r="AW2500" s="22"/>
      <c r="AX2500" s="20" t="str">
        <f t="shared" si="1360"/>
        <v>ncreator</v>
      </c>
      <c r="AY2500" s="20">
        <f t="shared" si="1360"/>
        <v>10</v>
      </c>
      <c r="AZ2500" s="20" t="str">
        <f t="shared" si="1360"/>
        <v>cotrcrea</v>
      </c>
      <c r="BA2500" s="20">
        <f t="shared" si="1360"/>
        <v>90</v>
      </c>
      <c r="BB2500" s="20" t="str">
        <f t="shared" si="1360"/>
        <v>nminer</v>
      </c>
      <c r="BC2500" s="20">
        <f t="shared" si="1360"/>
        <v>0</v>
      </c>
      <c r="BD2500" s="14"/>
      <c r="BJ2500" t="s">
        <v>239</v>
      </c>
      <c r="BK2500" t="s">
        <v>152</v>
      </c>
      <c r="BN2500" s="36">
        <v>73.5</v>
      </c>
      <c r="BQ2500">
        <f t="shared" si="1354"/>
        <v>1</v>
      </c>
      <c r="BR2500" s="38">
        <v>44737</v>
      </c>
      <c r="BS2500" s="22" t="s">
        <v>183</v>
      </c>
      <c r="BT2500" s="20" t="str">
        <f t="shared" ref="BT2500:BT2563" si="1361">SUBSTITUTE(BJ2500," ","") &amp; "_" &amp; D2500</f>
        <v>BILLETFestival_COR22F680</v>
      </c>
      <c r="BV2500">
        <v>1</v>
      </c>
    </row>
    <row r="2501" spans="2:74" x14ac:dyDescent="0.3">
      <c r="B2501" s="20">
        <f t="shared" si="1356"/>
        <v>681</v>
      </c>
      <c r="C2501" s="22" t="str">
        <f t="shared" si="1357"/>
        <v>#681 Billet Festival</v>
      </c>
      <c r="D2501" t="str">
        <f t="shared" si="1355"/>
        <v>COR22F681</v>
      </c>
      <c r="E2501" s="53" t="s">
        <v>238</v>
      </c>
      <c r="F2501" s="20">
        <v>1000</v>
      </c>
      <c r="G2501" s="74" t="s">
        <v>2763</v>
      </c>
      <c r="H2501" s="23" t="s">
        <v>146</v>
      </c>
      <c r="J2501" s="54" t="s">
        <v>1020</v>
      </c>
      <c r="K2501" s="22" t="s">
        <v>173</v>
      </c>
      <c r="L2501" s="54" t="s">
        <v>147</v>
      </c>
      <c r="M2501" s="22">
        <v>1</v>
      </c>
      <c r="N2501" s="54" t="s">
        <v>174</v>
      </c>
      <c r="T2501" s="54" t="s">
        <v>36</v>
      </c>
      <c r="U2501" s="22" t="s">
        <v>227</v>
      </c>
      <c r="AW2501" s="22"/>
      <c r="AX2501" s="20" t="str">
        <f t="shared" si="1360"/>
        <v>ncreator</v>
      </c>
      <c r="AY2501" s="20">
        <f t="shared" si="1360"/>
        <v>10</v>
      </c>
      <c r="AZ2501" s="20" t="str">
        <f t="shared" si="1360"/>
        <v>cotrcrea</v>
      </c>
      <c r="BA2501" s="20">
        <f t="shared" si="1360"/>
        <v>90</v>
      </c>
      <c r="BB2501" s="20" t="str">
        <f t="shared" si="1360"/>
        <v>nminer</v>
      </c>
      <c r="BC2501" s="20">
        <f t="shared" si="1360"/>
        <v>0</v>
      </c>
      <c r="BD2501" s="14"/>
      <c r="BJ2501" t="s">
        <v>239</v>
      </c>
      <c r="BK2501" t="s">
        <v>152</v>
      </c>
      <c r="BN2501" s="36">
        <v>73.5</v>
      </c>
      <c r="BQ2501">
        <f t="shared" si="1354"/>
        <v>1</v>
      </c>
      <c r="BR2501" s="38">
        <v>44737</v>
      </c>
      <c r="BS2501" s="22" t="s">
        <v>183</v>
      </c>
      <c r="BT2501" s="20" t="str">
        <f t="shared" si="1361"/>
        <v>BILLETFestival_COR22F681</v>
      </c>
      <c r="BV2501">
        <v>1</v>
      </c>
    </row>
    <row r="2502" spans="2:74" x14ac:dyDescent="0.3">
      <c r="B2502" s="20">
        <f t="shared" si="1356"/>
        <v>682</v>
      </c>
      <c r="C2502" s="22" t="str">
        <f t="shared" si="1357"/>
        <v>#682 Billet Festival</v>
      </c>
      <c r="D2502" t="str">
        <f t="shared" si="1355"/>
        <v>COR22F682</v>
      </c>
      <c r="E2502" s="53" t="s">
        <v>238</v>
      </c>
      <c r="F2502" s="20">
        <v>1000</v>
      </c>
      <c r="G2502" s="74" t="s">
        <v>2764</v>
      </c>
      <c r="H2502" s="23" t="s">
        <v>146</v>
      </c>
      <c r="J2502" s="54" t="s">
        <v>1020</v>
      </c>
      <c r="K2502" s="22" t="s">
        <v>173</v>
      </c>
      <c r="L2502" s="54" t="s">
        <v>147</v>
      </c>
      <c r="M2502" s="22">
        <v>1</v>
      </c>
      <c r="N2502" s="54" t="s">
        <v>174</v>
      </c>
      <c r="T2502" s="54" t="s">
        <v>36</v>
      </c>
      <c r="U2502" s="22" t="s">
        <v>227</v>
      </c>
      <c r="AW2502" s="22"/>
      <c r="AX2502" s="20" t="str">
        <f t="shared" si="1360"/>
        <v>ncreator</v>
      </c>
      <c r="AY2502" s="20">
        <f t="shared" si="1360"/>
        <v>10</v>
      </c>
      <c r="AZ2502" s="20" t="str">
        <f t="shared" si="1360"/>
        <v>cotrcrea</v>
      </c>
      <c r="BA2502" s="20">
        <f t="shared" si="1360"/>
        <v>90</v>
      </c>
      <c r="BB2502" s="20" t="str">
        <f t="shared" si="1360"/>
        <v>nminer</v>
      </c>
      <c r="BC2502" s="20">
        <f t="shared" si="1360"/>
        <v>0</v>
      </c>
      <c r="BD2502" s="14"/>
      <c r="BJ2502" t="s">
        <v>239</v>
      </c>
      <c r="BK2502" t="s">
        <v>152</v>
      </c>
      <c r="BN2502" s="36">
        <v>73.5</v>
      </c>
      <c r="BQ2502">
        <f t="shared" si="1354"/>
        <v>1</v>
      </c>
      <c r="BR2502" s="38">
        <v>44737</v>
      </c>
      <c r="BS2502" s="22" t="s">
        <v>183</v>
      </c>
      <c r="BT2502" s="20" t="str">
        <f t="shared" si="1361"/>
        <v>BILLETFestival_COR22F682</v>
      </c>
      <c r="BV2502">
        <v>1</v>
      </c>
    </row>
    <row r="2503" spans="2:74" x14ac:dyDescent="0.3">
      <c r="B2503" s="20">
        <f t="shared" si="1356"/>
        <v>683</v>
      </c>
      <c r="C2503" s="22" t="str">
        <f t="shared" si="1357"/>
        <v>#683 Billet Festival</v>
      </c>
      <c r="D2503" t="str">
        <f t="shared" si="1355"/>
        <v>COR22F683</v>
      </c>
      <c r="E2503" s="53" t="s">
        <v>238</v>
      </c>
      <c r="F2503" s="20">
        <v>1000</v>
      </c>
      <c r="G2503" s="74" t="s">
        <v>2765</v>
      </c>
      <c r="H2503" s="23" t="s">
        <v>146</v>
      </c>
      <c r="J2503" s="54" t="s">
        <v>1020</v>
      </c>
      <c r="K2503" s="22" t="s">
        <v>173</v>
      </c>
      <c r="L2503" s="54" t="s">
        <v>147</v>
      </c>
      <c r="M2503" s="22">
        <v>1</v>
      </c>
      <c r="N2503" s="54" t="s">
        <v>174</v>
      </c>
      <c r="T2503" s="54" t="s">
        <v>36</v>
      </c>
      <c r="U2503" s="22" t="s">
        <v>227</v>
      </c>
      <c r="AW2503" s="22"/>
      <c r="AX2503" s="20" t="str">
        <f t="shared" si="1360"/>
        <v>ncreator</v>
      </c>
      <c r="AY2503" s="20">
        <f t="shared" si="1360"/>
        <v>10</v>
      </c>
      <c r="AZ2503" s="20" t="str">
        <f t="shared" si="1360"/>
        <v>cotrcrea</v>
      </c>
      <c r="BA2503" s="20">
        <f t="shared" si="1360"/>
        <v>90</v>
      </c>
      <c r="BB2503" s="20" t="str">
        <f t="shared" si="1360"/>
        <v>nminer</v>
      </c>
      <c r="BC2503" s="20">
        <f t="shared" si="1360"/>
        <v>0</v>
      </c>
      <c r="BD2503" s="14"/>
      <c r="BJ2503" t="s">
        <v>239</v>
      </c>
      <c r="BK2503" t="s">
        <v>152</v>
      </c>
      <c r="BN2503" s="36">
        <v>73.5</v>
      </c>
      <c r="BQ2503">
        <f t="shared" si="1354"/>
        <v>1</v>
      </c>
      <c r="BR2503" s="38">
        <v>44737</v>
      </c>
      <c r="BS2503" s="22" t="s">
        <v>183</v>
      </c>
      <c r="BT2503" s="20" t="str">
        <f t="shared" si="1361"/>
        <v>BILLETFestival_COR22F683</v>
      </c>
      <c r="BV2503">
        <v>1</v>
      </c>
    </row>
    <row r="2504" spans="2:74" x14ac:dyDescent="0.3">
      <c r="B2504" s="20">
        <f t="shared" si="1356"/>
        <v>684</v>
      </c>
      <c r="C2504" s="22" t="str">
        <f t="shared" si="1357"/>
        <v>#684 Billet Festival</v>
      </c>
      <c r="D2504" t="str">
        <f t="shared" si="1355"/>
        <v>COR22F684</v>
      </c>
      <c r="E2504" s="53" t="s">
        <v>238</v>
      </c>
      <c r="F2504" s="20">
        <v>1000</v>
      </c>
      <c r="G2504" s="74" t="s">
        <v>2766</v>
      </c>
      <c r="H2504" s="23" t="s">
        <v>146</v>
      </c>
      <c r="J2504" s="54" t="s">
        <v>1020</v>
      </c>
      <c r="K2504" s="22" t="s">
        <v>173</v>
      </c>
      <c r="L2504" s="54" t="s">
        <v>147</v>
      </c>
      <c r="M2504" s="22">
        <v>1</v>
      </c>
      <c r="N2504" s="54" t="s">
        <v>174</v>
      </c>
      <c r="T2504" s="54" t="s">
        <v>36</v>
      </c>
      <c r="U2504" s="22" t="s">
        <v>227</v>
      </c>
      <c r="AW2504" s="22"/>
      <c r="AX2504" s="20" t="str">
        <f t="shared" si="1360"/>
        <v>ncreator</v>
      </c>
      <c r="AY2504" s="20">
        <f t="shared" si="1360"/>
        <v>10</v>
      </c>
      <c r="AZ2504" s="20" t="str">
        <f t="shared" si="1360"/>
        <v>cotrcrea</v>
      </c>
      <c r="BA2504" s="20">
        <f t="shared" si="1360"/>
        <v>90</v>
      </c>
      <c r="BB2504" s="20" t="str">
        <f t="shared" si="1360"/>
        <v>nminer</v>
      </c>
      <c r="BC2504" s="20">
        <f t="shared" si="1360"/>
        <v>0</v>
      </c>
      <c r="BD2504" s="14"/>
      <c r="BJ2504" t="s">
        <v>239</v>
      </c>
      <c r="BK2504" t="s">
        <v>152</v>
      </c>
      <c r="BN2504" s="36">
        <v>73.5</v>
      </c>
      <c r="BQ2504">
        <f t="shared" si="1354"/>
        <v>1</v>
      </c>
      <c r="BR2504" s="38">
        <v>44737</v>
      </c>
      <c r="BS2504" s="22" t="s">
        <v>183</v>
      </c>
      <c r="BT2504" s="20" t="str">
        <f t="shared" si="1361"/>
        <v>BILLETFestival_COR22F684</v>
      </c>
      <c r="BV2504">
        <v>1</v>
      </c>
    </row>
    <row r="2505" spans="2:74" x14ac:dyDescent="0.3">
      <c r="B2505" s="20">
        <f t="shared" si="1356"/>
        <v>685</v>
      </c>
      <c r="C2505" s="22" t="str">
        <f t="shared" si="1357"/>
        <v>#685 Billet Festival</v>
      </c>
      <c r="D2505" t="str">
        <f t="shared" si="1355"/>
        <v>COR22F685</v>
      </c>
      <c r="E2505" s="53" t="s">
        <v>238</v>
      </c>
      <c r="F2505" s="20">
        <v>1000</v>
      </c>
      <c r="G2505" s="74" t="s">
        <v>2767</v>
      </c>
      <c r="H2505" s="23" t="s">
        <v>146</v>
      </c>
      <c r="J2505" s="54" t="s">
        <v>1020</v>
      </c>
      <c r="K2505" s="22" t="s">
        <v>173</v>
      </c>
      <c r="L2505" s="54" t="s">
        <v>147</v>
      </c>
      <c r="M2505" s="22">
        <v>1</v>
      </c>
      <c r="N2505" s="54" t="s">
        <v>174</v>
      </c>
      <c r="T2505" s="54" t="s">
        <v>36</v>
      </c>
      <c r="U2505" s="22" t="s">
        <v>227</v>
      </c>
      <c r="AW2505" s="22"/>
      <c r="AX2505" s="20" t="str">
        <f t="shared" si="1360"/>
        <v>ncreator</v>
      </c>
      <c r="AY2505" s="20">
        <f t="shared" si="1360"/>
        <v>10</v>
      </c>
      <c r="AZ2505" s="20" t="str">
        <f t="shared" si="1360"/>
        <v>cotrcrea</v>
      </c>
      <c r="BA2505" s="20">
        <f t="shared" si="1360"/>
        <v>90</v>
      </c>
      <c r="BB2505" s="20" t="str">
        <f t="shared" si="1360"/>
        <v>nminer</v>
      </c>
      <c r="BC2505" s="20">
        <f t="shared" si="1360"/>
        <v>0</v>
      </c>
      <c r="BD2505" s="14"/>
      <c r="BJ2505" t="s">
        <v>239</v>
      </c>
      <c r="BK2505" t="s">
        <v>152</v>
      </c>
      <c r="BN2505" s="36">
        <v>73.5</v>
      </c>
      <c r="BQ2505">
        <f t="shared" si="1354"/>
        <v>1</v>
      </c>
      <c r="BR2505" s="38">
        <v>44737</v>
      </c>
      <c r="BS2505" s="22" t="s">
        <v>183</v>
      </c>
      <c r="BT2505" s="20" t="str">
        <f t="shared" si="1361"/>
        <v>BILLETFestival_COR22F685</v>
      </c>
      <c r="BV2505">
        <v>1</v>
      </c>
    </row>
    <row r="2506" spans="2:74" x14ac:dyDescent="0.3">
      <c r="B2506" s="20">
        <f t="shared" si="1356"/>
        <v>686</v>
      </c>
      <c r="C2506" s="22" t="str">
        <f t="shared" si="1357"/>
        <v>#686 Billet Festival</v>
      </c>
      <c r="D2506" t="str">
        <f t="shared" si="1355"/>
        <v>COR22F686</v>
      </c>
      <c r="E2506" s="53" t="s">
        <v>238</v>
      </c>
      <c r="F2506" s="20">
        <v>1000</v>
      </c>
      <c r="G2506" s="74" t="s">
        <v>2768</v>
      </c>
      <c r="H2506" s="23" t="s">
        <v>146</v>
      </c>
      <c r="J2506" s="54" t="s">
        <v>1020</v>
      </c>
      <c r="K2506" s="22" t="s">
        <v>173</v>
      </c>
      <c r="L2506" s="54" t="s">
        <v>147</v>
      </c>
      <c r="M2506" s="22">
        <v>1</v>
      </c>
      <c r="N2506" s="54" t="s">
        <v>174</v>
      </c>
      <c r="T2506" s="54" t="s">
        <v>36</v>
      </c>
      <c r="U2506" s="22" t="s">
        <v>227</v>
      </c>
      <c r="AW2506" s="22"/>
      <c r="AX2506" s="20" t="str">
        <f t="shared" si="1360"/>
        <v>ncreator</v>
      </c>
      <c r="AY2506" s="20">
        <f t="shared" si="1360"/>
        <v>10</v>
      </c>
      <c r="AZ2506" s="20" t="str">
        <f t="shared" si="1360"/>
        <v>cotrcrea</v>
      </c>
      <c r="BA2506" s="20">
        <f t="shared" si="1360"/>
        <v>90</v>
      </c>
      <c r="BB2506" s="20" t="str">
        <f t="shared" si="1360"/>
        <v>nminer</v>
      </c>
      <c r="BC2506" s="20">
        <f t="shared" si="1360"/>
        <v>0</v>
      </c>
      <c r="BD2506" s="14"/>
      <c r="BJ2506" t="s">
        <v>239</v>
      </c>
      <c r="BK2506" t="s">
        <v>152</v>
      </c>
      <c r="BN2506" s="36">
        <v>73.5</v>
      </c>
      <c r="BQ2506">
        <f t="shared" si="1354"/>
        <v>1</v>
      </c>
      <c r="BR2506" s="38">
        <v>44737</v>
      </c>
      <c r="BS2506" s="22" t="s">
        <v>183</v>
      </c>
      <c r="BT2506" s="20" t="str">
        <f t="shared" si="1361"/>
        <v>BILLETFestival_COR22F686</v>
      </c>
      <c r="BV2506">
        <v>1</v>
      </c>
    </row>
    <row r="2507" spans="2:74" x14ac:dyDescent="0.3">
      <c r="B2507" s="20">
        <f t="shared" si="1356"/>
        <v>687</v>
      </c>
      <c r="C2507" s="22" t="str">
        <f t="shared" si="1357"/>
        <v>#687 Billet Festival</v>
      </c>
      <c r="D2507" t="str">
        <f t="shared" si="1355"/>
        <v>COR22F687</v>
      </c>
      <c r="E2507" s="53" t="s">
        <v>238</v>
      </c>
      <c r="F2507" s="20">
        <v>1000</v>
      </c>
      <c r="G2507" s="74" t="s">
        <v>2769</v>
      </c>
      <c r="H2507" s="23" t="s">
        <v>146</v>
      </c>
      <c r="J2507" s="54" t="s">
        <v>1020</v>
      </c>
      <c r="K2507" s="22" t="s">
        <v>173</v>
      </c>
      <c r="L2507" s="54" t="s">
        <v>147</v>
      </c>
      <c r="M2507" s="22">
        <v>1</v>
      </c>
      <c r="N2507" s="54" t="s">
        <v>174</v>
      </c>
      <c r="T2507" s="54" t="s">
        <v>36</v>
      </c>
      <c r="U2507" s="22" t="s">
        <v>227</v>
      </c>
      <c r="AW2507" s="22"/>
      <c r="AX2507" s="20" t="str">
        <f t="shared" si="1360"/>
        <v>ncreator</v>
      </c>
      <c r="AY2507" s="20">
        <f t="shared" si="1360"/>
        <v>10</v>
      </c>
      <c r="AZ2507" s="20" t="str">
        <f t="shared" si="1360"/>
        <v>cotrcrea</v>
      </c>
      <c r="BA2507" s="20">
        <f t="shared" si="1360"/>
        <v>90</v>
      </c>
      <c r="BB2507" s="20" t="str">
        <f t="shared" si="1360"/>
        <v>nminer</v>
      </c>
      <c r="BC2507" s="20">
        <f t="shared" si="1360"/>
        <v>0</v>
      </c>
      <c r="BD2507" s="14"/>
      <c r="BJ2507" t="s">
        <v>239</v>
      </c>
      <c r="BK2507" t="s">
        <v>152</v>
      </c>
      <c r="BN2507" s="36">
        <v>73.5</v>
      </c>
      <c r="BQ2507">
        <f t="shared" si="1354"/>
        <v>1</v>
      </c>
      <c r="BR2507" s="38">
        <v>44737</v>
      </c>
      <c r="BS2507" s="22" t="s">
        <v>183</v>
      </c>
      <c r="BT2507" s="20" t="str">
        <f t="shared" si="1361"/>
        <v>BILLETFestival_COR22F687</v>
      </c>
      <c r="BV2507">
        <v>1</v>
      </c>
    </row>
    <row r="2508" spans="2:74" x14ac:dyDescent="0.3">
      <c r="B2508" s="20">
        <f t="shared" si="1356"/>
        <v>688</v>
      </c>
      <c r="C2508" s="22" t="str">
        <f t="shared" si="1357"/>
        <v>#688 Billet Festival</v>
      </c>
      <c r="D2508" t="str">
        <f t="shared" si="1355"/>
        <v>COR22F688</v>
      </c>
      <c r="E2508" s="53" t="s">
        <v>238</v>
      </c>
      <c r="F2508" s="20">
        <v>1000</v>
      </c>
      <c r="G2508" s="74" t="s">
        <v>2770</v>
      </c>
      <c r="H2508" s="23" t="s">
        <v>146</v>
      </c>
      <c r="J2508" s="54" t="s">
        <v>1020</v>
      </c>
      <c r="K2508" s="22" t="s">
        <v>173</v>
      </c>
      <c r="L2508" s="54" t="s">
        <v>147</v>
      </c>
      <c r="M2508" s="22">
        <v>1</v>
      </c>
      <c r="N2508" s="54" t="s">
        <v>174</v>
      </c>
      <c r="T2508" s="54" t="s">
        <v>36</v>
      </c>
      <c r="U2508" s="22" t="s">
        <v>227</v>
      </c>
      <c r="AW2508" s="22"/>
      <c r="AX2508" s="20" t="str">
        <f t="shared" si="1360"/>
        <v>ncreator</v>
      </c>
      <c r="AY2508" s="20">
        <f t="shared" si="1360"/>
        <v>10</v>
      </c>
      <c r="AZ2508" s="20" t="str">
        <f t="shared" si="1360"/>
        <v>cotrcrea</v>
      </c>
      <c r="BA2508" s="20">
        <f t="shared" si="1360"/>
        <v>90</v>
      </c>
      <c r="BB2508" s="20" t="str">
        <f t="shared" si="1360"/>
        <v>nminer</v>
      </c>
      <c r="BC2508" s="20">
        <f t="shared" si="1360"/>
        <v>0</v>
      </c>
      <c r="BD2508" s="14"/>
      <c r="BJ2508" t="s">
        <v>239</v>
      </c>
      <c r="BK2508" t="s">
        <v>152</v>
      </c>
      <c r="BN2508" s="36">
        <v>73.5</v>
      </c>
      <c r="BQ2508">
        <f t="shared" si="1354"/>
        <v>1</v>
      </c>
      <c r="BR2508" s="38">
        <v>44737</v>
      </c>
      <c r="BS2508" s="22" t="s">
        <v>183</v>
      </c>
      <c r="BT2508" s="20" t="str">
        <f t="shared" si="1361"/>
        <v>BILLETFestival_COR22F688</v>
      </c>
      <c r="BV2508">
        <v>1</v>
      </c>
    </row>
    <row r="2509" spans="2:74" x14ac:dyDescent="0.3">
      <c r="B2509" s="20">
        <f t="shared" si="1356"/>
        <v>689</v>
      </c>
      <c r="C2509" s="22" t="str">
        <f t="shared" si="1357"/>
        <v>#689 Billet Festival</v>
      </c>
      <c r="D2509" t="str">
        <f t="shared" si="1355"/>
        <v>COR22F689</v>
      </c>
      <c r="E2509" s="53" t="s">
        <v>238</v>
      </c>
      <c r="F2509" s="20">
        <v>1000</v>
      </c>
      <c r="G2509" s="74" t="s">
        <v>2771</v>
      </c>
      <c r="H2509" s="23" t="s">
        <v>146</v>
      </c>
      <c r="J2509" s="54" t="s">
        <v>1020</v>
      </c>
      <c r="K2509" s="22" t="s">
        <v>173</v>
      </c>
      <c r="L2509" s="54" t="s">
        <v>147</v>
      </c>
      <c r="M2509" s="22">
        <v>1</v>
      </c>
      <c r="N2509" s="54" t="s">
        <v>174</v>
      </c>
      <c r="T2509" s="54" t="s">
        <v>36</v>
      </c>
      <c r="U2509" s="22" t="s">
        <v>227</v>
      </c>
      <c r="AW2509" s="22"/>
      <c r="AX2509" s="20" t="str">
        <f t="shared" si="1360"/>
        <v>ncreator</v>
      </c>
      <c r="AY2509" s="20">
        <f t="shared" si="1360"/>
        <v>10</v>
      </c>
      <c r="AZ2509" s="20" t="str">
        <f t="shared" si="1360"/>
        <v>cotrcrea</v>
      </c>
      <c r="BA2509" s="20">
        <f t="shared" si="1360"/>
        <v>90</v>
      </c>
      <c r="BB2509" s="20" t="str">
        <f t="shared" si="1360"/>
        <v>nminer</v>
      </c>
      <c r="BC2509" s="20">
        <f t="shared" si="1360"/>
        <v>0</v>
      </c>
      <c r="BD2509" s="14"/>
      <c r="BJ2509" t="s">
        <v>239</v>
      </c>
      <c r="BK2509" t="s">
        <v>152</v>
      </c>
      <c r="BN2509" s="36">
        <v>73.5</v>
      </c>
      <c r="BQ2509">
        <f t="shared" si="1354"/>
        <v>1</v>
      </c>
      <c r="BR2509" s="38">
        <v>44737</v>
      </c>
      <c r="BS2509" s="22" t="s">
        <v>183</v>
      </c>
      <c r="BT2509" s="20" t="str">
        <f t="shared" si="1361"/>
        <v>BILLETFestival_COR22F689</v>
      </c>
      <c r="BV2509">
        <v>1</v>
      </c>
    </row>
    <row r="2510" spans="2:74" x14ac:dyDescent="0.3">
      <c r="B2510" s="20">
        <f t="shared" si="1356"/>
        <v>690</v>
      </c>
      <c r="C2510" s="22" t="str">
        <f t="shared" si="1357"/>
        <v>#690 Billet Festival</v>
      </c>
      <c r="D2510" t="str">
        <f t="shared" si="1355"/>
        <v>COR22F690</v>
      </c>
      <c r="E2510" s="53" t="s">
        <v>238</v>
      </c>
      <c r="F2510" s="20">
        <v>1000</v>
      </c>
      <c r="G2510" s="74" t="s">
        <v>2772</v>
      </c>
      <c r="H2510" s="23" t="s">
        <v>146</v>
      </c>
      <c r="J2510" s="54" t="s">
        <v>1020</v>
      </c>
      <c r="K2510" s="22" t="s">
        <v>173</v>
      </c>
      <c r="L2510" s="54" t="s">
        <v>147</v>
      </c>
      <c r="M2510" s="22">
        <v>1</v>
      </c>
      <c r="N2510" s="54" t="s">
        <v>174</v>
      </c>
      <c r="T2510" s="54" t="s">
        <v>36</v>
      </c>
      <c r="U2510" s="22" t="s">
        <v>227</v>
      </c>
      <c r="AW2510" s="22"/>
      <c r="AX2510" s="20" t="str">
        <f t="shared" si="1360"/>
        <v>ncreator</v>
      </c>
      <c r="AY2510" s="20">
        <f t="shared" si="1360"/>
        <v>10</v>
      </c>
      <c r="AZ2510" s="20" t="str">
        <f t="shared" si="1360"/>
        <v>cotrcrea</v>
      </c>
      <c r="BA2510" s="20">
        <f t="shared" si="1360"/>
        <v>90</v>
      </c>
      <c r="BB2510" s="20" t="str">
        <f t="shared" si="1360"/>
        <v>nminer</v>
      </c>
      <c r="BC2510" s="20">
        <f t="shared" si="1360"/>
        <v>0</v>
      </c>
      <c r="BD2510" s="14"/>
      <c r="BJ2510" t="s">
        <v>239</v>
      </c>
      <c r="BK2510" t="s">
        <v>152</v>
      </c>
      <c r="BN2510" s="36">
        <v>73.5</v>
      </c>
      <c r="BQ2510">
        <f t="shared" si="1354"/>
        <v>1</v>
      </c>
      <c r="BR2510" s="38">
        <v>44737</v>
      </c>
      <c r="BS2510" s="22" t="s">
        <v>183</v>
      </c>
      <c r="BT2510" s="20" t="str">
        <f t="shared" si="1361"/>
        <v>BILLETFestival_COR22F690</v>
      </c>
      <c r="BV2510">
        <v>1</v>
      </c>
    </row>
    <row r="2511" spans="2:74" x14ac:dyDescent="0.3">
      <c r="B2511" s="20">
        <f t="shared" si="1356"/>
        <v>691</v>
      </c>
      <c r="C2511" s="22" t="str">
        <f t="shared" si="1357"/>
        <v>#691 Billet Festival</v>
      </c>
      <c r="D2511" t="str">
        <f t="shared" si="1355"/>
        <v>COR22F691</v>
      </c>
      <c r="E2511" s="53" t="s">
        <v>238</v>
      </c>
      <c r="F2511" s="20">
        <v>1000</v>
      </c>
      <c r="G2511" s="74" t="s">
        <v>2773</v>
      </c>
      <c r="H2511" s="23" t="s">
        <v>146</v>
      </c>
      <c r="J2511" s="54" t="s">
        <v>1020</v>
      </c>
      <c r="K2511" s="22" t="s">
        <v>173</v>
      </c>
      <c r="L2511" s="54" t="s">
        <v>147</v>
      </c>
      <c r="M2511" s="22">
        <v>1</v>
      </c>
      <c r="N2511" s="54" t="s">
        <v>174</v>
      </c>
      <c r="T2511" s="54" t="s">
        <v>36</v>
      </c>
      <c r="U2511" s="22" t="s">
        <v>227</v>
      </c>
      <c r="AW2511" s="22"/>
      <c r="AX2511" s="20" t="str">
        <f t="shared" si="1360"/>
        <v>ncreator</v>
      </c>
      <c r="AY2511" s="20">
        <f t="shared" si="1360"/>
        <v>10</v>
      </c>
      <c r="AZ2511" s="20" t="str">
        <f t="shared" si="1360"/>
        <v>cotrcrea</v>
      </c>
      <c r="BA2511" s="20">
        <f t="shared" si="1360"/>
        <v>90</v>
      </c>
      <c r="BB2511" s="20" t="str">
        <f t="shared" si="1360"/>
        <v>nminer</v>
      </c>
      <c r="BC2511" s="20">
        <f t="shared" si="1360"/>
        <v>0</v>
      </c>
      <c r="BD2511" s="14"/>
      <c r="BJ2511" t="s">
        <v>239</v>
      </c>
      <c r="BK2511" t="s">
        <v>152</v>
      </c>
      <c r="BN2511" s="36">
        <v>73.5</v>
      </c>
      <c r="BQ2511">
        <f t="shared" si="1354"/>
        <v>1</v>
      </c>
      <c r="BR2511" s="38">
        <v>44737</v>
      </c>
      <c r="BS2511" s="22" t="s">
        <v>183</v>
      </c>
      <c r="BT2511" s="20" t="str">
        <f t="shared" si="1361"/>
        <v>BILLETFestival_COR22F691</v>
      </c>
      <c r="BV2511">
        <v>1</v>
      </c>
    </row>
    <row r="2512" spans="2:74" x14ac:dyDescent="0.3">
      <c r="B2512" s="20">
        <f t="shared" si="1356"/>
        <v>692</v>
      </c>
      <c r="C2512" s="22" t="str">
        <f t="shared" si="1357"/>
        <v>#692 Billet Festival</v>
      </c>
      <c r="D2512" t="str">
        <f t="shared" si="1355"/>
        <v>COR22F692</v>
      </c>
      <c r="E2512" s="53" t="s">
        <v>238</v>
      </c>
      <c r="F2512" s="20">
        <v>1000</v>
      </c>
      <c r="G2512" s="74" t="s">
        <v>2774</v>
      </c>
      <c r="H2512" s="23" t="s">
        <v>146</v>
      </c>
      <c r="J2512" s="54" t="s">
        <v>1020</v>
      </c>
      <c r="K2512" s="22" t="s">
        <v>173</v>
      </c>
      <c r="L2512" s="54" t="s">
        <v>147</v>
      </c>
      <c r="M2512" s="22">
        <v>1</v>
      </c>
      <c r="N2512" s="54" t="s">
        <v>174</v>
      </c>
      <c r="T2512" s="54" t="s">
        <v>36</v>
      </c>
      <c r="U2512" s="22" t="s">
        <v>227</v>
      </c>
      <c r="AW2512" s="22"/>
      <c r="AX2512" s="20" t="str">
        <f t="shared" ref="AX2512:BC2527" si="1362">AX2511</f>
        <v>ncreator</v>
      </c>
      <c r="AY2512" s="20">
        <f t="shared" si="1362"/>
        <v>10</v>
      </c>
      <c r="AZ2512" s="20" t="str">
        <f t="shared" si="1362"/>
        <v>cotrcrea</v>
      </c>
      <c r="BA2512" s="20">
        <f t="shared" si="1362"/>
        <v>90</v>
      </c>
      <c r="BB2512" s="20" t="str">
        <f t="shared" si="1362"/>
        <v>nminer</v>
      </c>
      <c r="BC2512" s="20">
        <f t="shared" si="1362"/>
        <v>0</v>
      </c>
      <c r="BD2512" s="14"/>
      <c r="BJ2512" t="s">
        <v>239</v>
      </c>
      <c r="BK2512" t="s">
        <v>152</v>
      </c>
      <c r="BN2512" s="36">
        <v>73.5</v>
      </c>
      <c r="BQ2512">
        <f t="shared" si="1354"/>
        <v>1</v>
      </c>
      <c r="BR2512" s="38">
        <v>44737</v>
      </c>
      <c r="BS2512" s="22" t="s">
        <v>183</v>
      </c>
      <c r="BT2512" s="20" t="str">
        <f t="shared" si="1361"/>
        <v>BILLETFestival_COR22F692</v>
      </c>
      <c r="BV2512">
        <v>1</v>
      </c>
    </row>
    <row r="2513" spans="2:74" x14ac:dyDescent="0.3">
      <c r="B2513" s="20">
        <f t="shared" si="1356"/>
        <v>693</v>
      </c>
      <c r="C2513" s="22" t="str">
        <f t="shared" si="1357"/>
        <v>#693 Billet Festival</v>
      </c>
      <c r="D2513" t="str">
        <f t="shared" si="1355"/>
        <v>COR22F693</v>
      </c>
      <c r="E2513" s="53" t="s">
        <v>238</v>
      </c>
      <c r="F2513" s="20">
        <v>1000</v>
      </c>
      <c r="G2513" s="74" t="s">
        <v>2775</v>
      </c>
      <c r="H2513" s="23" t="s">
        <v>146</v>
      </c>
      <c r="J2513" s="54" t="s">
        <v>1020</v>
      </c>
      <c r="K2513" s="22" t="s">
        <v>173</v>
      </c>
      <c r="L2513" s="54" t="s">
        <v>147</v>
      </c>
      <c r="M2513" s="22">
        <v>1</v>
      </c>
      <c r="N2513" s="54" t="s">
        <v>174</v>
      </c>
      <c r="T2513" s="54" t="s">
        <v>36</v>
      </c>
      <c r="U2513" s="22" t="s">
        <v>227</v>
      </c>
      <c r="AW2513" s="22"/>
      <c r="AX2513" s="20" t="str">
        <f t="shared" si="1362"/>
        <v>ncreator</v>
      </c>
      <c r="AY2513" s="20">
        <f t="shared" si="1362"/>
        <v>10</v>
      </c>
      <c r="AZ2513" s="20" t="str">
        <f t="shared" si="1362"/>
        <v>cotrcrea</v>
      </c>
      <c r="BA2513" s="20">
        <f t="shared" si="1362"/>
        <v>90</v>
      </c>
      <c r="BB2513" s="20" t="str">
        <f t="shared" si="1362"/>
        <v>nminer</v>
      </c>
      <c r="BC2513" s="20">
        <f t="shared" si="1362"/>
        <v>0</v>
      </c>
      <c r="BD2513" s="14"/>
      <c r="BJ2513" t="s">
        <v>239</v>
      </c>
      <c r="BK2513" t="s">
        <v>152</v>
      </c>
      <c r="BN2513" s="36">
        <v>73.5</v>
      </c>
      <c r="BQ2513">
        <f t="shared" si="1354"/>
        <v>1</v>
      </c>
      <c r="BR2513" s="38">
        <v>44737</v>
      </c>
      <c r="BS2513" s="22" t="s">
        <v>183</v>
      </c>
      <c r="BT2513" s="20" t="str">
        <f t="shared" si="1361"/>
        <v>BILLETFestival_COR22F693</v>
      </c>
      <c r="BV2513">
        <v>1</v>
      </c>
    </row>
    <row r="2514" spans="2:74" x14ac:dyDescent="0.3">
      <c r="B2514" s="20">
        <f t="shared" si="1356"/>
        <v>694</v>
      </c>
      <c r="C2514" s="22" t="str">
        <f t="shared" si="1357"/>
        <v>#694 Billet Festival</v>
      </c>
      <c r="D2514" t="str">
        <f t="shared" si="1355"/>
        <v>COR22F694</v>
      </c>
      <c r="E2514" s="53" t="s">
        <v>238</v>
      </c>
      <c r="F2514" s="20">
        <v>1000</v>
      </c>
      <c r="G2514" s="74" t="s">
        <v>2776</v>
      </c>
      <c r="H2514" s="23" t="s">
        <v>146</v>
      </c>
      <c r="J2514" s="54" t="s">
        <v>1020</v>
      </c>
      <c r="K2514" s="22" t="s">
        <v>173</v>
      </c>
      <c r="L2514" s="54" t="s">
        <v>147</v>
      </c>
      <c r="M2514" s="22">
        <v>1</v>
      </c>
      <c r="N2514" s="54" t="s">
        <v>174</v>
      </c>
      <c r="T2514" s="54" t="s">
        <v>36</v>
      </c>
      <c r="U2514" s="22" t="s">
        <v>227</v>
      </c>
      <c r="AW2514" s="22"/>
      <c r="AX2514" s="20" t="str">
        <f t="shared" si="1362"/>
        <v>ncreator</v>
      </c>
      <c r="AY2514" s="20">
        <f t="shared" si="1362"/>
        <v>10</v>
      </c>
      <c r="AZ2514" s="20" t="str">
        <f t="shared" si="1362"/>
        <v>cotrcrea</v>
      </c>
      <c r="BA2514" s="20">
        <f t="shared" si="1362"/>
        <v>90</v>
      </c>
      <c r="BB2514" s="20" t="str">
        <f t="shared" si="1362"/>
        <v>nminer</v>
      </c>
      <c r="BC2514" s="20">
        <f t="shared" si="1362"/>
        <v>0</v>
      </c>
      <c r="BD2514" s="14"/>
      <c r="BJ2514" t="s">
        <v>239</v>
      </c>
      <c r="BK2514" t="s">
        <v>152</v>
      </c>
      <c r="BN2514" s="36">
        <v>73.5</v>
      </c>
      <c r="BQ2514">
        <f t="shared" si="1354"/>
        <v>1</v>
      </c>
      <c r="BR2514" s="38">
        <v>44737</v>
      </c>
      <c r="BS2514" s="22" t="s">
        <v>183</v>
      </c>
      <c r="BT2514" s="20" t="str">
        <f t="shared" si="1361"/>
        <v>BILLETFestival_COR22F694</v>
      </c>
      <c r="BV2514">
        <v>1</v>
      </c>
    </row>
    <row r="2515" spans="2:74" x14ac:dyDescent="0.3">
      <c r="B2515" s="20">
        <f t="shared" si="1356"/>
        <v>695</v>
      </c>
      <c r="C2515" s="22" t="str">
        <f t="shared" si="1357"/>
        <v>#695 Billet Festival</v>
      </c>
      <c r="D2515" t="str">
        <f t="shared" si="1355"/>
        <v>COR22F695</v>
      </c>
      <c r="E2515" s="53" t="s">
        <v>238</v>
      </c>
      <c r="F2515" s="20">
        <v>1000</v>
      </c>
      <c r="G2515" s="74" t="s">
        <v>2777</v>
      </c>
      <c r="H2515" s="23" t="s">
        <v>146</v>
      </c>
      <c r="J2515" s="54" t="s">
        <v>1020</v>
      </c>
      <c r="K2515" s="22" t="s">
        <v>173</v>
      </c>
      <c r="L2515" s="54" t="s">
        <v>147</v>
      </c>
      <c r="M2515" s="22">
        <v>1</v>
      </c>
      <c r="N2515" s="54" t="s">
        <v>174</v>
      </c>
      <c r="T2515" s="54" t="s">
        <v>36</v>
      </c>
      <c r="U2515" s="22" t="s">
        <v>227</v>
      </c>
      <c r="AW2515" s="22"/>
      <c r="AX2515" s="20" t="str">
        <f t="shared" si="1362"/>
        <v>ncreator</v>
      </c>
      <c r="AY2515" s="20">
        <f t="shared" si="1362"/>
        <v>10</v>
      </c>
      <c r="AZ2515" s="20" t="str">
        <f t="shared" si="1362"/>
        <v>cotrcrea</v>
      </c>
      <c r="BA2515" s="20">
        <f t="shared" si="1362"/>
        <v>90</v>
      </c>
      <c r="BB2515" s="20" t="str">
        <f t="shared" si="1362"/>
        <v>nminer</v>
      </c>
      <c r="BC2515" s="20">
        <f t="shared" si="1362"/>
        <v>0</v>
      </c>
      <c r="BD2515" s="14"/>
      <c r="BJ2515" t="s">
        <v>239</v>
      </c>
      <c r="BK2515" t="s">
        <v>152</v>
      </c>
      <c r="BN2515" s="36">
        <v>73.5</v>
      </c>
      <c r="BQ2515">
        <f t="shared" si="1354"/>
        <v>1</v>
      </c>
      <c r="BR2515" s="38">
        <v>44737</v>
      </c>
      <c r="BS2515" s="22" t="s">
        <v>183</v>
      </c>
      <c r="BT2515" s="20" t="str">
        <f t="shared" si="1361"/>
        <v>BILLETFestival_COR22F695</v>
      </c>
      <c r="BV2515">
        <v>1</v>
      </c>
    </row>
    <row r="2516" spans="2:74" x14ac:dyDescent="0.3">
      <c r="B2516" s="20">
        <f t="shared" si="1356"/>
        <v>696</v>
      </c>
      <c r="C2516" s="22" t="str">
        <f t="shared" si="1357"/>
        <v>#696 Billet Festival</v>
      </c>
      <c r="D2516" t="str">
        <f t="shared" si="1355"/>
        <v>COR22F696</v>
      </c>
      <c r="E2516" s="53" t="s">
        <v>238</v>
      </c>
      <c r="F2516" s="20">
        <v>1000</v>
      </c>
      <c r="G2516" s="74" t="s">
        <v>2778</v>
      </c>
      <c r="H2516" s="23" t="s">
        <v>146</v>
      </c>
      <c r="J2516" s="54" t="s">
        <v>1020</v>
      </c>
      <c r="K2516" s="22" t="s">
        <v>173</v>
      </c>
      <c r="L2516" s="54" t="s">
        <v>147</v>
      </c>
      <c r="M2516" s="22">
        <v>1</v>
      </c>
      <c r="N2516" s="54" t="s">
        <v>174</v>
      </c>
      <c r="T2516" s="54" t="s">
        <v>36</v>
      </c>
      <c r="U2516" s="22" t="s">
        <v>227</v>
      </c>
      <c r="AW2516" s="22"/>
      <c r="AX2516" s="20" t="str">
        <f t="shared" si="1362"/>
        <v>ncreator</v>
      </c>
      <c r="AY2516" s="20">
        <f t="shared" si="1362"/>
        <v>10</v>
      </c>
      <c r="AZ2516" s="20" t="str">
        <f t="shared" si="1362"/>
        <v>cotrcrea</v>
      </c>
      <c r="BA2516" s="20">
        <f t="shared" si="1362"/>
        <v>90</v>
      </c>
      <c r="BB2516" s="20" t="str">
        <f t="shared" si="1362"/>
        <v>nminer</v>
      </c>
      <c r="BC2516" s="20">
        <f t="shared" si="1362"/>
        <v>0</v>
      </c>
      <c r="BD2516" s="14"/>
      <c r="BJ2516" t="s">
        <v>239</v>
      </c>
      <c r="BK2516" t="s">
        <v>152</v>
      </c>
      <c r="BN2516" s="36">
        <v>73.5</v>
      </c>
      <c r="BQ2516">
        <f t="shared" si="1354"/>
        <v>1</v>
      </c>
      <c r="BR2516" s="38">
        <v>44737</v>
      </c>
      <c r="BS2516" s="22" t="s">
        <v>183</v>
      </c>
      <c r="BT2516" s="20" t="str">
        <f t="shared" si="1361"/>
        <v>BILLETFestival_COR22F696</v>
      </c>
      <c r="BV2516">
        <v>1</v>
      </c>
    </row>
    <row r="2517" spans="2:74" x14ac:dyDescent="0.3">
      <c r="B2517" s="20">
        <f t="shared" si="1356"/>
        <v>697</v>
      </c>
      <c r="C2517" s="22" t="str">
        <f t="shared" si="1357"/>
        <v>#697 Billet Festival</v>
      </c>
      <c r="D2517" t="str">
        <f t="shared" si="1355"/>
        <v>COR22F697</v>
      </c>
      <c r="E2517" s="53" t="s">
        <v>238</v>
      </c>
      <c r="F2517" s="20">
        <v>1000</v>
      </c>
      <c r="G2517" s="74" t="s">
        <v>2779</v>
      </c>
      <c r="H2517" s="23" t="s">
        <v>146</v>
      </c>
      <c r="J2517" s="54" t="s">
        <v>1020</v>
      </c>
      <c r="K2517" s="22" t="s">
        <v>173</v>
      </c>
      <c r="L2517" s="54" t="s">
        <v>147</v>
      </c>
      <c r="M2517" s="22">
        <v>1</v>
      </c>
      <c r="N2517" s="54" t="s">
        <v>174</v>
      </c>
      <c r="T2517" s="54" t="s">
        <v>36</v>
      </c>
      <c r="U2517" s="22" t="s">
        <v>227</v>
      </c>
      <c r="AW2517" s="22"/>
      <c r="AX2517" s="20" t="str">
        <f t="shared" si="1362"/>
        <v>ncreator</v>
      </c>
      <c r="AY2517" s="20">
        <f t="shared" si="1362"/>
        <v>10</v>
      </c>
      <c r="AZ2517" s="20" t="str">
        <f t="shared" si="1362"/>
        <v>cotrcrea</v>
      </c>
      <c r="BA2517" s="20">
        <f t="shared" si="1362"/>
        <v>90</v>
      </c>
      <c r="BB2517" s="20" t="str">
        <f t="shared" si="1362"/>
        <v>nminer</v>
      </c>
      <c r="BC2517" s="20">
        <f t="shared" si="1362"/>
        <v>0</v>
      </c>
      <c r="BD2517" s="14"/>
      <c r="BJ2517" t="s">
        <v>239</v>
      </c>
      <c r="BK2517" t="s">
        <v>152</v>
      </c>
      <c r="BN2517" s="36">
        <v>73.5</v>
      </c>
      <c r="BQ2517">
        <f t="shared" si="1354"/>
        <v>1</v>
      </c>
      <c r="BR2517" s="38">
        <v>44737</v>
      </c>
      <c r="BS2517" s="22" t="s">
        <v>183</v>
      </c>
      <c r="BT2517" s="20" t="str">
        <f t="shared" si="1361"/>
        <v>BILLETFestival_COR22F697</v>
      </c>
      <c r="BV2517">
        <v>1</v>
      </c>
    </row>
    <row r="2518" spans="2:74" x14ac:dyDescent="0.3">
      <c r="B2518" s="20">
        <f t="shared" si="1356"/>
        <v>698</v>
      </c>
      <c r="C2518" s="22" t="str">
        <f t="shared" si="1357"/>
        <v>#698 Billet Festival</v>
      </c>
      <c r="D2518" t="str">
        <f t="shared" si="1355"/>
        <v>COR22F698</v>
      </c>
      <c r="E2518" s="53" t="s">
        <v>238</v>
      </c>
      <c r="F2518" s="20">
        <v>1000</v>
      </c>
      <c r="G2518" s="74" t="s">
        <v>2780</v>
      </c>
      <c r="H2518" s="23" t="s">
        <v>146</v>
      </c>
      <c r="J2518" s="54" t="s">
        <v>1020</v>
      </c>
      <c r="K2518" s="22" t="s">
        <v>173</v>
      </c>
      <c r="L2518" s="54" t="s">
        <v>147</v>
      </c>
      <c r="M2518" s="22">
        <v>1</v>
      </c>
      <c r="N2518" s="54" t="s">
        <v>174</v>
      </c>
      <c r="T2518" s="54" t="s">
        <v>36</v>
      </c>
      <c r="U2518" s="22" t="s">
        <v>227</v>
      </c>
      <c r="AW2518" s="22"/>
      <c r="AX2518" s="20" t="str">
        <f t="shared" si="1362"/>
        <v>ncreator</v>
      </c>
      <c r="AY2518" s="20">
        <f t="shared" si="1362"/>
        <v>10</v>
      </c>
      <c r="AZ2518" s="20" t="str">
        <f t="shared" si="1362"/>
        <v>cotrcrea</v>
      </c>
      <c r="BA2518" s="20">
        <f t="shared" si="1362"/>
        <v>90</v>
      </c>
      <c r="BB2518" s="20" t="str">
        <f t="shared" si="1362"/>
        <v>nminer</v>
      </c>
      <c r="BC2518" s="20">
        <f t="shared" si="1362"/>
        <v>0</v>
      </c>
      <c r="BD2518" s="14"/>
      <c r="BJ2518" t="s">
        <v>239</v>
      </c>
      <c r="BK2518" t="s">
        <v>152</v>
      </c>
      <c r="BN2518" s="36">
        <v>73.5</v>
      </c>
      <c r="BQ2518">
        <f t="shared" si="1354"/>
        <v>1</v>
      </c>
      <c r="BR2518" s="38">
        <v>44737</v>
      </c>
      <c r="BS2518" s="22" t="s">
        <v>183</v>
      </c>
      <c r="BT2518" s="20" t="str">
        <f t="shared" si="1361"/>
        <v>BILLETFestival_COR22F698</v>
      </c>
      <c r="BV2518">
        <v>1</v>
      </c>
    </row>
    <row r="2519" spans="2:74" x14ac:dyDescent="0.3">
      <c r="B2519" s="20">
        <f t="shared" si="1356"/>
        <v>699</v>
      </c>
      <c r="C2519" s="22" t="str">
        <f t="shared" si="1357"/>
        <v>#699 Billet Festival</v>
      </c>
      <c r="D2519" t="str">
        <f t="shared" si="1355"/>
        <v>COR22F699</v>
      </c>
      <c r="E2519" s="53" t="s">
        <v>238</v>
      </c>
      <c r="F2519" s="20">
        <v>1000</v>
      </c>
      <c r="G2519" s="74" t="s">
        <v>2781</v>
      </c>
      <c r="H2519" s="23" t="s">
        <v>146</v>
      </c>
      <c r="J2519" s="54" t="s">
        <v>1020</v>
      </c>
      <c r="K2519" s="22" t="s">
        <v>173</v>
      </c>
      <c r="L2519" s="54" t="s">
        <v>147</v>
      </c>
      <c r="M2519" s="22">
        <v>1</v>
      </c>
      <c r="N2519" s="54" t="s">
        <v>174</v>
      </c>
      <c r="T2519" s="54" t="s">
        <v>36</v>
      </c>
      <c r="U2519" s="22" t="s">
        <v>227</v>
      </c>
      <c r="AW2519" s="22"/>
      <c r="AX2519" s="20" t="str">
        <f t="shared" si="1362"/>
        <v>ncreator</v>
      </c>
      <c r="AY2519" s="20">
        <f t="shared" si="1362"/>
        <v>10</v>
      </c>
      <c r="AZ2519" s="20" t="str">
        <f t="shared" si="1362"/>
        <v>cotrcrea</v>
      </c>
      <c r="BA2519" s="20">
        <f t="shared" si="1362"/>
        <v>90</v>
      </c>
      <c r="BB2519" s="20" t="str">
        <f t="shared" si="1362"/>
        <v>nminer</v>
      </c>
      <c r="BC2519" s="20">
        <f t="shared" si="1362"/>
        <v>0</v>
      </c>
      <c r="BD2519" s="14"/>
      <c r="BJ2519" t="s">
        <v>239</v>
      </c>
      <c r="BK2519" t="s">
        <v>152</v>
      </c>
      <c r="BN2519" s="36">
        <v>73.5</v>
      </c>
      <c r="BQ2519">
        <f t="shared" si="1354"/>
        <v>1</v>
      </c>
      <c r="BR2519" s="38">
        <v>44737</v>
      </c>
      <c r="BS2519" s="22" t="s">
        <v>183</v>
      </c>
      <c r="BT2519" s="20" t="str">
        <f t="shared" si="1361"/>
        <v>BILLETFestival_COR22F699</v>
      </c>
      <c r="BV2519">
        <v>1</v>
      </c>
    </row>
    <row r="2520" spans="2:74" x14ac:dyDescent="0.3">
      <c r="B2520" s="20">
        <f t="shared" si="1356"/>
        <v>700</v>
      </c>
      <c r="C2520" s="22" t="str">
        <f t="shared" si="1357"/>
        <v>#700 Billet Festival</v>
      </c>
      <c r="D2520" t="str">
        <f t="shared" si="1355"/>
        <v>COR22F700</v>
      </c>
      <c r="E2520" s="53" t="s">
        <v>238</v>
      </c>
      <c r="F2520" s="20">
        <v>1000</v>
      </c>
      <c r="G2520" s="74" t="s">
        <v>2782</v>
      </c>
      <c r="H2520" s="23" t="s">
        <v>146</v>
      </c>
      <c r="J2520" s="54" t="s">
        <v>1020</v>
      </c>
      <c r="K2520" s="22" t="s">
        <v>173</v>
      </c>
      <c r="L2520" s="54" t="s">
        <v>147</v>
      </c>
      <c r="M2520" s="22">
        <v>1</v>
      </c>
      <c r="N2520" s="54" t="s">
        <v>174</v>
      </c>
      <c r="T2520" s="54" t="s">
        <v>36</v>
      </c>
      <c r="U2520" s="22" t="s">
        <v>227</v>
      </c>
      <c r="AW2520" s="22"/>
      <c r="AX2520" s="20" t="str">
        <f t="shared" si="1362"/>
        <v>ncreator</v>
      </c>
      <c r="AY2520" s="20">
        <f t="shared" si="1362"/>
        <v>10</v>
      </c>
      <c r="AZ2520" s="20" t="str">
        <f t="shared" si="1362"/>
        <v>cotrcrea</v>
      </c>
      <c r="BA2520" s="20">
        <f t="shared" si="1362"/>
        <v>90</v>
      </c>
      <c r="BB2520" s="20" t="str">
        <f t="shared" si="1362"/>
        <v>nminer</v>
      </c>
      <c r="BC2520" s="20">
        <f t="shared" si="1362"/>
        <v>0</v>
      </c>
      <c r="BD2520" s="14"/>
      <c r="BJ2520" t="s">
        <v>239</v>
      </c>
      <c r="BK2520" t="s">
        <v>152</v>
      </c>
      <c r="BN2520" s="36">
        <v>73.5</v>
      </c>
      <c r="BQ2520">
        <f t="shared" si="1354"/>
        <v>1</v>
      </c>
      <c r="BR2520" s="38">
        <v>44737</v>
      </c>
      <c r="BS2520" s="22" t="s">
        <v>183</v>
      </c>
      <c r="BT2520" s="20" t="str">
        <f t="shared" si="1361"/>
        <v>BILLETFestival_COR22F700</v>
      </c>
      <c r="BV2520">
        <v>1</v>
      </c>
    </row>
    <row r="2521" spans="2:74" x14ac:dyDescent="0.3">
      <c r="B2521" s="20">
        <f t="shared" si="1356"/>
        <v>701</v>
      </c>
      <c r="C2521" s="22" t="str">
        <f t="shared" si="1357"/>
        <v>#701 Billet Festival</v>
      </c>
      <c r="D2521" t="str">
        <f t="shared" si="1355"/>
        <v>COR22F701</v>
      </c>
      <c r="E2521" s="53" t="s">
        <v>238</v>
      </c>
      <c r="F2521" s="20">
        <v>1000</v>
      </c>
      <c r="G2521" s="74" t="s">
        <v>2783</v>
      </c>
      <c r="H2521" s="23" t="s">
        <v>146</v>
      </c>
      <c r="J2521" s="54" t="s">
        <v>1020</v>
      </c>
      <c r="K2521" s="22" t="s">
        <v>173</v>
      </c>
      <c r="L2521" s="54" t="s">
        <v>147</v>
      </c>
      <c r="M2521" s="22">
        <v>1</v>
      </c>
      <c r="N2521" s="54" t="s">
        <v>174</v>
      </c>
      <c r="T2521" s="54" t="s">
        <v>36</v>
      </c>
      <c r="U2521" s="22" t="s">
        <v>227</v>
      </c>
      <c r="AW2521" s="22"/>
      <c r="AX2521" s="20" t="str">
        <f t="shared" si="1362"/>
        <v>ncreator</v>
      </c>
      <c r="AY2521" s="20">
        <f t="shared" si="1362"/>
        <v>10</v>
      </c>
      <c r="AZ2521" s="20" t="str">
        <f t="shared" si="1362"/>
        <v>cotrcrea</v>
      </c>
      <c r="BA2521" s="20">
        <f t="shared" si="1362"/>
        <v>90</v>
      </c>
      <c r="BB2521" s="20" t="str">
        <f t="shared" si="1362"/>
        <v>nminer</v>
      </c>
      <c r="BC2521" s="20">
        <f t="shared" si="1362"/>
        <v>0</v>
      </c>
      <c r="BD2521" s="14"/>
      <c r="BJ2521" t="s">
        <v>239</v>
      </c>
      <c r="BK2521" t="s">
        <v>152</v>
      </c>
      <c r="BN2521" s="36">
        <v>73.5</v>
      </c>
      <c r="BQ2521">
        <f t="shared" si="1354"/>
        <v>1</v>
      </c>
      <c r="BR2521" s="38">
        <v>44737</v>
      </c>
      <c r="BS2521" s="22" t="s">
        <v>183</v>
      </c>
      <c r="BT2521" s="20" t="str">
        <f t="shared" si="1361"/>
        <v>BILLETFestival_COR22F701</v>
      </c>
      <c r="BV2521">
        <v>1</v>
      </c>
    </row>
    <row r="2522" spans="2:74" x14ac:dyDescent="0.3">
      <c r="B2522" s="20">
        <f t="shared" si="1356"/>
        <v>702</v>
      </c>
      <c r="C2522" s="22" t="str">
        <f t="shared" si="1357"/>
        <v>#702 Billet Festival</v>
      </c>
      <c r="D2522" t="str">
        <f t="shared" si="1355"/>
        <v>COR22F702</v>
      </c>
      <c r="E2522" s="53" t="s">
        <v>238</v>
      </c>
      <c r="F2522" s="20">
        <v>1000</v>
      </c>
      <c r="G2522" s="74" t="s">
        <v>2784</v>
      </c>
      <c r="H2522" s="23" t="s">
        <v>146</v>
      </c>
      <c r="J2522" s="54" t="s">
        <v>1020</v>
      </c>
      <c r="K2522" s="22" t="s">
        <v>173</v>
      </c>
      <c r="L2522" s="54" t="s">
        <v>147</v>
      </c>
      <c r="M2522" s="22">
        <v>1</v>
      </c>
      <c r="N2522" s="54" t="s">
        <v>174</v>
      </c>
      <c r="T2522" s="54" t="s">
        <v>36</v>
      </c>
      <c r="U2522" s="22" t="s">
        <v>227</v>
      </c>
      <c r="AW2522" s="22"/>
      <c r="AX2522" s="20" t="str">
        <f t="shared" si="1362"/>
        <v>ncreator</v>
      </c>
      <c r="AY2522" s="20">
        <f t="shared" si="1362"/>
        <v>10</v>
      </c>
      <c r="AZ2522" s="20" t="str">
        <f t="shared" si="1362"/>
        <v>cotrcrea</v>
      </c>
      <c r="BA2522" s="20">
        <f t="shared" si="1362"/>
        <v>90</v>
      </c>
      <c r="BB2522" s="20" t="str">
        <f t="shared" si="1362"/>
        <v>nminer</v>
      </c>
      <c r="BC2522" s="20">
        <f t="shared" si="1362"/>
        <v>0</v>
      </c>
      <c r="BD2522" s="14"/>
      <c r="BJ2522" t="s">
        <v>239</v>
      </c>
      <c r="BK2522" t="s">
        <v>152</v>
      </c>
      <c r="BN2522" s="36">
        <v>73.5</v>
      </c>
      <c r="BQ2522">
        <f t="shared" ref="BQ2522:BQ2585" si="1363">BV2522</f>
        <v>1</v>
      </c>
      <c r="BR2522" s="38">
        <v>44737</v>
      </c>
      <c r="BS2522" s="22" t="s">
        <v>183</v>
      </c>
      <c r="BT2522" s="20" t="str">
        <f t="shared" si="1361"/>
        <v>BILLETFestival_COR22F702</v>
      </c>
      <c r="BV2522">
        <v>1</v>
      </c>
    </row>
    <row r="2523" spans="2:74" x14ac:dyDescent="0.3">
      <c r="B2523" s="20">
        <f t="shared" si="1356"/>
        <v>703</v>
      </c>
      <c r="C2523" s="22" t="str">
        <f t="shared" si="1357"/>
        <v>#703 Billet Festival</v>
      </c>
      <c r="D2523" t="str">
        <f t="shared" si="1355"/>
        <v>COR22F703</v>
      </c>
      <c r="E2523" s="53" t="s">
        <v>238</v>
      </c>
      <c r="F2523" s="20">
        <v>1000</v>
      </c>
      <c r="G2523" s="74" t="s">
        <v>2785</v>
      </c>
      <c r="H2523" s="23" t="s">
        <v>146</v>
      </c>
      <c r="J2523" s="54" t="s">
        <v>1020</v>
      </c>
      <c r="K2523" s="22" t="s">
        <v>173</v>
      </c>
      <c r="L2523" s="54" t="s">
        <v>147</v>
      </c>
      <c r="M2523" s="22">
        <v>1</v>
      </c>
      <c r="N2523" s="54" t="s">
        <v>174</v>
      </c>
      <c r="T2523" s="54" t="s">
        <v>36</v>
      </c>
      <c r="U2523" s="22" t="s">
        <v>227</v>
      </c>
      <c r="AW2523" s="22"/>
      <c r="AX2523" s="20" t="str">
        <f t="shared" si="1362"/>
        <v>ncreator</v>
      </c>
      <c r="AY2523" s="20">
        <f t="shared" si="1362"/>
        <v>10</v>
      </c>
      <c r="AZ2523" s="20" t="str">
        <f t="shared" si="1362"/>
        <v>cotrcrea</v>
      </c>
      <c r="BA2523" s="20">
        <f t="shared" si="1362"/>
        <v>90</v>
      </c>
      <c r="BB2523" s="20" t="str">
        <f t="shared" si="1362"/>
        <v>nminer</v>
      </c>
      <c r="BC2523" s="20">
        <f t="shared" si="1362"/>
        <v>0</v>
      </c>
      <c r="BD2523" s="14"/>
      <c r="BJ2523" t="s">
        <v>239</v>
      </c>
      <c r="BK2523" t="s">
        <v>152</v>
      </c>
      <c r="BN2523" s="36">
        <v>73.5</v>
      </c>
      <c r="BQ2523">
        <f t="shared" si="1363"/>
        <v>1</v>
      </c>
      <c r="BR2523" s="38">
        <v>44737</v>
      </c>
      <c r="BS2523" s="22" t="s">
        <v>183</v>
      </c>
      <c r="BT2523" s="20" t="str">
        <f t="shared" si="1361"/>
        <v>BILLETFestival_COR22F703</v>
      </c>
      <c r="BV2523">
        <v>1</v>
      </c>
    </row>
    <row r="2524" spans="2:74" x14ac:dyDescent="0.3">
      <c r="B2524" s="20">
        <f t="shared" si="1356"/>
        <v>704</v>
      </c>
      <c r="C2524" s="22" t="str">
        <f t="shared" si="1357"/>
        <v>#704 Billet Festival</v>
      </c>
      <c r="D2524" t="str">
        <f t="shared" si="1355"/>
        <v>COR22F704</v>
      </c>
      <c r="E2524" s="53" t="s">
        <v>238</v>
      </c>
      <c r="F2524" s="20">
        <v>1000</v>
      </c>
      <c r="G2524" s="74" t="s">
        <v>2786</v>
      </c>
      <c r="H2524" s="23" t="s">
        <v>146</v>
      </c>
      <c r="J2524" s="54" t="s">
        <v>1020</v>
      </c>
      <c r="K2524" s="22" t="s">
        <v>173</v>
      </c>
      <c r="L2524" s="54" t="s">
        <v>147</v>
      </c>
      <c r="M2524" s="22">
        <v>1</v>
      </c>
      <c r="N2524" s="54" t="s">
        <v>174</v>
      </c>
      <c r="T2524" s="54" t="s">
        <v>36</v>
      </c>
      <c r="U2524" s="22" t="s">
        <v>227</v>
      </c>
      <c r="AW2524" s="22"/>
      <c r="AX2524" s="20" t="str">
        <f t="shared" si="1362"/>
        <v>ncreator</v>
      </c>
      <c r="AY2524" s="20">
        <f t="shared" si="1362"/>
        <v>10</v>
      </c>
      <c r="AZ2524" s="20" t="str">
        <f t="shared" si="1362"/>
        <v>cotrcrea</v>
      </c>
      <c r="BA2524" s="20">
        <f t="shared" si="1362"/>
        <v>90</v>
      </c>
      <c r="BB2524" s="20" t="str">
        <f t="shared" si="1362"/>
        <v>nminer</v>
      </c>
      <c r="BC2524" s="20">
        <f t="shared" si="1362"/>
        <v>0</v>
      </c>
      <c r="BD2524" s="14"/>
      <c r="BJ2524" t="s">
        <v>239</v>
      </c>
      <c r="BK2524" t="s">
        <v>152</v>
      </c>
      <c r="BN2524" s="36">
        <v>73.5</v>
      </c>
      <c r="BQ2524">
        <f t="shared" si="1363"/>
        <v>1</v>
      </c>
      <c r="BR2524" s="38">
        <v>44737</v>
      </c>
      <c r="BS2524" s="22" t="s">
        <v>183</v>
      </c>
      <c r="BT2524" s="20" t="str">
        <f t="shared" si="1361"/>
        <v>BILLETFestival_COR22F704</v>
      </c>
      <c r="BV2524">
        <v>1</v>
      </c>
    </row>
    <row r="2525" spans="2:74" x14ac:dyDescent="0.3">
      <c r="B2525" s="20">
        <f t="shared" si="1356"/>
        <v>705</v>
      </c>
      <c r="C2525" s="22" t="str">
        <f t="shared" si="1357"/>
        <v>#705 Billet Festival</v>
      </c>
      <c r="D2525" t="str">
        <f t="shared" ref="D2525:D2588" si="1364">"COR22F"&amp;B2525</f>
        <v>COR22F705</v>
      </c>
      <c r="E2525" s="53" t="s">
        <v>238</v>
      </c>
      <c r="F2525" s="20">
        <v>1000</v>
      </c>
      <c r="G2525" s="74" t="s">
        <v>2787</v>
      </c>
      <c r="H2525" s="23" t="s">
        <v>146</v>
      </c>
      <c r="J2525" s="54" t="s">
        <v>1020</v>
      </c>
      <c r="K2525" s="22" t="s">
        <v>173</v>
      </c>
      <c r="L2525" s="54" t="s">
        <v>147</v>
      </c>
      <c r="M2525" s="22">
        <v>1</v>
      </c>
      <c r="N2525" s="54" t="s">
        <v>174</v>
      </c>
      <c r="T2525" s="54" t="s">
        <v>36</v>
      </c>
      <c r="U2525" s="22" t="s">
        <v>227</v>
      </c>
      <c r="AW2525" s="22"/>
      <c r="AX2525" s="20" t="str">
        <f t="shared" si="1362"/>
        <v>ncreator</v>
      </c>
      <c r="AY2525" s="20">
        <f t="shared" si="1362"/>
        <v>10</v>
      </c>
      <c r="AZ2525" s="20" t="str">
        <f t="shared" si="1362"/>
        <v>cotrcrea</v>
      </c>
      <c r="BA2525" s="20">
        <f t="shared" si="1362"/>
        <v>90</v>
      </c>
      <c r="BB2525" s="20" t="str">
        <f t="shared" si="1362"/>
        <v>nminer</v>
      </c>
      <c r="BC2525" s="20">
        <f t="shared" si="1362"/>
        <v>0</v>
      </c>
      <c r="BD2525" s="14"/>
      <c r="BJ2525" t="s">
        <v>239</v>
      </c>
      <c r="BK2525" t="s">
        <v>152</v>
      </c>
      <c r="BN2525" s="36">
        <v>73.5</v>
      </c>
      <c r="BQ2525">
        <f t="shared" si="1363"/>
        <v>1</v>
      </c>
      <c r="BR2525" s="38">
        <v>44737</v>
      </c>
      <c r="BS2525" s="22" t="s">
        <v>183</v>
      </c>
      <c r="BT2525" s="20" t="str">
        <f t="shared" si="1361"/>
        <v>BILLETFestival_COR22F705</v>
      </c>
      <c r="BV2525">
        <v>1</v>
      </c>
    </row>
    <row r="2526" spans="2:74" x14ac:dyDescent="0.3">
      <c r="B2526" s="20">
        <f t="shared" ref="B2526:B2589" si="1365">+B2525+1</f>
        <v>706</v>
      </c>
      <c r="C2526" s="22" t="str">
        <f t="shared" ref="C2526:C2589" si="1366">"#"&amp;B2526&amp;" Billet Festival"</f>
        <v>#706 Billet Festival</v>
      </c>
      <c r="D2526" t="str">
        <f t="shared" si="1364"/>
        <v>COR22F706</v>
      </c>
      <c r="E2526" s="53" t="s">
        <v>238</v>
      </c>
      <c r="F2526" s="20">
        <v>1000</v>
      </c>
      <c r="G2526" s="74" t="s">
        <v>2788</v>
      </c>
      <c r="H2526" s="23" t="s">
        <v>146</v>
      </c>
      <c r="J2526" s="54" t="s">
        <v>1020</v>
      </c>
      <c r="K2526" s="22" t="s">
        <v>173</v>
      </c>
      <c r="L2526" s="54" t="s">
        <v>147</v>
      </c>
      <c r="M2526" s="22">
        <v>1</v>
      </c>
      <c r="N2526" s="54" t="s">
        <v>174</v>
      </c>
      <c r="T2526" s="54" t="s">
        <v>36</v>
      </c>
      <c r="U2526" s="22" t="s">
        <v>227</v>
      </c>
      <c r="AW2526" s="22"/>
      <c r="AX2526" s="20" t="str">
        <f t="shared" si="1362"/>
        <v>ncreator</v>
      </c>
      <c r="AY2526" s="20">
        <f t="shared" si="1362"/>
        <v>10</v>
      </c>
      <c r="AZ2526" s="20" t="str">
        <f t="shared" si="1362"/>
        <v>cotrcrea</v>
      </c>
      <c r="BA2526" s="20">
        <f t="shared" si="1362"/>
        <v>90</v>
      </c>
      <c r="BB2526" s="20" t="str">
        <f t="shared" si="1362"/>
        <v>nminer</v>
      </c>
      <c r="BC2526" s="20">
        <f t="shared" si="1362"/>
        <v>0</v>
      </c>
      <c r="BD2526" s="14"/>
      <c r="BJ2526" t="s">
        <v>239</v>
      </c>
      <c r="BK2526" t="s">
        <v>152</v>
      </c>
      <c r="BN2526" s="36">
        <v>73.5</v>
      </c>
      <c r="BQ2526">
        <f t="shared" si="1363"/>
        <v>1</v>
      </c>
      <c r="BR2526" s="38">
        <v>44737</v>
      </c>
      <c r="BS2526" s="22" t="s">
        <v>183</v>
      </c>
      <c r="BT2526" s="20" t="str">
        <f t="shared" si="1361"/>
        <v>BILLETFestival_COR22F706</v>
      </c>
      <c r="BV2526">
        <v>1</v>
      </c>
    </row>
    <row r="2527" spans="2:74" x14ac:dyDescent="0.3">
      <c r="B2527" s="20">
        <f t="shared" si="1365"/>
        <v>707</v>
      </c>
      <c r="C2527" s="22" t="str">
        <f t="shared" si="1366"/>
        <v>#707 Billet Festival</v>
      </c>
      <c r="D2527" t="str">
        <f t="shared" si="1364"/>
        <v>COR22F707</v>
      </c>
      <c r="E2527" s="53" t="s">
        <v>238</v>
      </c>
      <c r="F2527" s="20">
        <v>1000</v>
      </c>
      <c r="G2527" s="74" t="s">
        <v>2789</v>
      </c>
      <c r="H2527" s="23" t="s">
        <v>146</v>
      </c>
      <c r="J2527" s="54" t="s">
        <v>1020</v>
      </c>
      <c r="K2527" s="22" t="s">
        <v>173</v>
      </c>
      <c r="L2527" s="54" t="s">
        <v>147</v>
      </c>
      <c r="M2527" s="22">
        <v>1</v>
      </c>
      <c r="N2527" s="54" t="s">
        <v>174</v>
      </c>
      <c r="T2527" s="54" t="s">
        <v>36</v>
      </c>
      <c r="U2527" s="22" t="s">
        <v>227</v>
      </c>
      <c r="AW2527" s="22"/>
      <c r="AX2527" s="20" t="str">
        <f t="shared" si="1362"/>
        <v>ncreator</v>
      </c>
      <c r="AY2527" s="20">
        <f t="shared" si="1362"/>
        <v>10</v>
      </c>
      <c r="AZ2527" s="20" t="str">
        <f t="shared" si="1362"/>
        <v>cotrcrea</v>
      </c>
      <c r="BA2527" s="20">
        <f t="shared" si="1362"/>
        <v>90</v>
      </c>
      <c r="BB2527" s="20" t="str">
        <f t="shared" si="1362"/>
        <v>nminer</v>
      </c>
      <c r="BC2527" s="20">
        <f t="shared" si="1362"/>
        <v>0</v>
      </c>
      <c r="BD2527" s="14"/>
      <c r="BJ2527" t="s">
        <v>239</v>
      </c>
      <c r="BK2527" t="s">
        <v>152</v>
      </c>
      <c r="BN2527" s="36">
        <v>73.5</v>
      </c>
      <c r="BQ2527">
        <f t="shared" si="1363"/>
        <v>1</v>
      </c>
      <c r="BR2527" s="38">
        <v>44737</v>
      </c>
      <c r="BS2527" s="22" t="s">
        <v>183</v>
      </c>
      <c r="BT2527" s="20" t="str">
        <f t="shared" si="1361"/>
        <v>BILLETFestival_COR22F707</v>
      </c>
      <c r="BV2527">
        <v>1</v>
      </c>
    </row>
    <row r="2528" spans="2:74" x14ac:dyDescent="0.3">
      <c r="B2528" s="20">
        <f t="shared" si="1365"/>
        <v>708</v>
      </c>
      <c r="C2528" s="22" t="str">
        <f t="shared" si="1366"/>
        <v>#708 Billet Festival</v>
      </c>
      <c r="D2528" t="str">
        <f t="shared" si="1364"/>
        <v>COR22F708</v>
      </c>
      <c r="E2528" s="53" t="s">
        <v>238</v>
      </c>
      <c r="F2528" s="20">
        <v>1000</v>
      </c>
      <c r="G2528" s="74" t="s">
        <v>2790</v>
      </c>
      <c r="H2528" s="23" t="s">
        <v>146</v>
      </c>
      <c r="J2528" s="54" t="s">
        <v>1020</v>
      </c>
      <c r="K2528" s="22" t="s">
        <v>173</v>
      </c>
      <c r="L2528" s="54" t="s">
        <v>147</v>
      </c>
      <c r="M2528" s="22">
        <v>1</v>
      </c>
      <c r="N2528" s="54" t="s">
        <v>174</v>
      </c>
      <c r="T2528" s="54" t="s">
        <v>36</v>
      </c>
      <c r="U2528" s="22" t="s">
        <v>227</v>
      </c>
      <c r="AW2528" s="22"/>
      <c r="AX2528" s="20" t="str">
        <f t="shared" ref="AX2528:BC2543" si="1367">AX2527</f>
        <v>ncreator</v>
      </c>
      <c r="AY2528" s="20">
        <f t="shared" si="1367"/>
        <v>10</v>
      </c>
      <c r="AZ2528" s="20" t="str">
        <f t="shared" si="1367"/>
        <v>cotrcrea</v>
      </c>
      <c r="BA2528" s="20">
        <f t="shared" si="1367"/>
        <v>90</v>
      </c>
      <c r="BB2528" s="20" t="str">
        <f t="shared" si="1367"/>
        <v>nminer</v>
      </c>
      <c r="BC2528" s="20">
        <f t="shared" si="1367"/>
        <v>0</v>
      </c>
      <c r="BD2528" s="14"/>
      <c r="BJ2528" t="s">
        <v>239</v>
      </c>
      <c r="BK2528" t="s">
        <v>152</v>
      </c>
      <c r="BN2528" s="36">
        <v>73.5</v>
      </c>
      <c r="BQ2528">
        <f t="shared" si="1363"/>
        <v>1</v>
      </c>
      <c r="BR2528" s="38">
        <v>44737</v>
      </c>
      <c r="BS2528" s="22" t="s">
        <v>183</v>
      </c>
      <c r="BT2528" s="20" t="str">
        <f t="shared" si="1361"/>
        <v>BILLETFestival_COR22F708</v>
      </c>
      <c r="BV2528">
        <v>1</v>
      </c>
    </row>
    <row r="2529" spans="2:74" x14ac:dyDescent="0.3">
      <c r="B2529" s="20">
        <f t="shared" si="1365"/>
        <v>709</v>
      </c>
      <c r="C2529" s="22" t="str">
        <f t="shared" si="1366"/>
        <v>#709 Billet Festival</v>
      </c>
      <c r="D2529" t="str">
        <f t="shared" si="1364"/>
        <v>COR22F709</v>
      </c>
      <c r="E2529" s="53" t="s">
        <v>238</v>
      </c>
      <c r="F2529" s="20">
        <v>1000</v>
      </c>
      <c r="G2529" s="74" t="s">
        <v>2791</v>
      </c>
      <c r="H2529" s="23" t="s">
        <v>146</v>
      </c>
      <c r="J2529" s="54" t="s">
        <v>1020</v>
      </c>
      <c r="K2529" s="22" t="s">
        <v>173</v>
      </c>
      <c r="L2529" s="54" t="s">
        <v>147</v>
      </c>
      <c r="M2529" s="22">
        <v>1</v>
      </c>
      <c r="N2529" s="54" t="s">
        <v>174</v>
      </c>
      <c r="T2529" s="54" t="s">
        <v>36</v>
      </c>
      <c r="U2529" s="22" t="s">
        <v>227</v>
      </c>
      <c r="AW2529" s="22"/>
      <c r="AX2529" s="20" t="str">
        <f t="shared" si="1367"/>
        <v>ncreator</v>
      </c>
      <c r="AY2529" s="20">
        <f t="shared" si="1367"/>
        <v>10</v>
      </c>
      <c r="AZ2529" s="20" t="str">
        <f t="shared" si="1367"/>
        <v>cotrcrea</v>
      </c>
      <c r="BA2529" s="20">
        <f t="shared" si="1367"/>
        <v>90</v>
      </c>
      <c r="BB2529" s="20" t="str">
        <f t="shared" si="1367"/>
        <v>nminer</v>
      </c>
      <c r="BC2529" s="20">
        <f t="shared" si="1367"/>
        <v>0</v>
      </c>
      <c r="BD2529" s="14"/>
      <c r="BJ2529" t="s">
        <v>239</v>
      </c>
      <c r="BK2529" t="s">
        <v>152</v>
      </c>
      <c r="BN2529" s="36">
        <v>73.5</v>
      </c>
      <c r="BQ2529">
        <f t="shared" si="1363"/>
        <v>1</v>
      </c>
      <c r="BR2529" s="38">
        <v>44737</v>
      </c>
      <c r="BS2529" s="22" t="s">
        <v>183</v>
      </c>
      <c r="BT2529" s="20" t="str">
        <f t="shared" si="1361"/>
        <v>BILLETFestival_COR22F709</v>
      </c>
      <c r="BV2529">
        <v>1</v>
      </c>
    </row>
    <row r="2530" spans="2:74" x14ac:dyDescent="0.3">
      <c r="B2530" s="20">
        <f t="shared" si="1365"/>
        <v>710</v>
      </c>
      <c r="C2530" s="22" t="str">
        <f t="shared" si="1366"/>
        <v>#710 Billet Festival</v>
      </c>
      <c r="D2530" t="str">
        <f t="shared" si="1364"/>
        <v>COR22F710</v>
      </c>
      <c r="E2530" s="53" t="s">
        <v>238</v>
      </c>
      <c r="F2530" s="20">
        <v>1000</v>
      </c>
      <c r="G2530" s="74" t="s">
        <v>2792</v>
      </c>
      <c r="H2530" s="23" t="s">
        <v>146</v>
      </c>
      <c r="J2530" s="54" t="s">
        <v>1020</v>
      </c>
      <c r="K2530" s="22" t="s">
        <v>173</v>
      </c>
      <c r="L2530" s="54" t="s">
        <v>147</v>
      </c>
      <c r="M2530" s="22">
        <v>1</v>
      </c>
      <c r="N2530" s="54" t="s">
        <v>174</v>
      </c>
      <c r="T2530" s="54" t="s">
        <v>36</v>
      </c>
      <c r="U2530" s="22" t="s">
        <v>227</v>
      </c>
      <c r="AW2530" s="22"/>
      <c r="AX2530" s="20" t="str">
        <f t="shared" si="1367"/>
        <v>ncreator</v>
      </c>
      <c r="AY2530" s="20">
        <f t="shared" si="1367"/>
        <v>10</v>
      </c>
      <c r="AZ2530" s="20" t="str">
        <f t="shared" si="1367"/>
        <v>cotrcrea</v>
      </c>
      <c r="BA2530" s="20">
        <f t="shared" si="1367"/>
        <v>90</v>
      </c>
      <c r="BB2530" s="20" t="str">
        <f t="shared" si="1367"/>
        <v>nminer</v>
      </c>
      <c r="BC2530" s="20">
        <f t="shared" si="1367"/>
        <v>0</v>
      </c>
      <c r="BD2530" s="14"/>
      <c r="BJ2530" t="s">
        <v>239</v>
      </c>
      <c r="BK2530" t="s">
        <v>152</v>
      </c>
      <c r="BN2530" s="36">
        <v>73.5</v>
      </c>
      <c r="BQ2530">
        <f t="shared" si="1363"/>
        <v>1</v>
      </c>
      <c r="BR2530" s="38">
        <v>44737</v>
      </c>
      <c r="BS2530" s="22" t="s">
        <v>183</v>
      </c>
      <c r="BT2530" s="20" t="str">
        <f t="shared" si="1361"/>
        <v>BILLETFestival_COR22F710</v>
      </c>
      <c r="BV2530">
        <v>1</v>
      </c>
    </row>
    <row r="2531" spans="2:74" x14ac:dyDescent="0.3">
      <c r="B2531" s="20">
        <f t="shared" si="1365"/>
        <v>711</v>
      </c>
      <c r="C2531" s="22" t="str">
        <f t="shared" si="1366"/>
        <v>#711 Billet Festival</v>
      </c>
      <c r="D2531" t="str">
        <f t="shared" si="1364"/>
        <v>COR22F711</v>
      </c>
      <c r="E2531" s="53" t="s">
        <v>238</v>
      </c>
      <c r="F2531" s="20">
        <v>1000</v>
      </c>
      <c r="G2531" s="74" t="s">
        <v>2793</v>
      </c>
      <c r="H2531" s="23" t="s">
        <v>146</v>
      </c>
      <c r="J2531" s="54" t="s">
        <v>1020</v>
      </c>
      <c r="K2531" s="22" t="s">
        <v>173</v>
      </c>
      <c r="L2531" s="54" t="s">
        <v>147</v>
      </c>
      <c r="M2531" s="22">
        <v>1</v>
      </c>
      <c r="N2531" s="54" t="s">
        <v>174</v>
      </c>
      <c r="T2531" s="54" t="s">
        <v>36</v>
      </c>
      <c r="U2531" s="22" t="s">
        <v>227</v>
      </c>
      <c r="AW2531" s="22"/>
      <c r="AX2531" s="20" t="str">
        <f t="shared" si="1367"/>
        <v>ncreator</v>
      </c>
      <c r="AY2531" s="20">
        <f t="shared" si="1367"/>
        <v>10</v>
      </c>
      <c r="AZ2531" s="20" t="str">
        <f t="shared" si="1367"/>
        <v>cotrcrea</v>
      </c>
      <c r="BA2531" s="20">
        <f t="shared" si="1367"/>
        <v>90</v>
      </c>
      <c r="BB2531" s="20" t="str">
        <f t="shared" si="1367"/>
        <v>nminer</v>
      </c>
      <c r="BC2531" s="20">
        <f t="shared" si="1367"/>
        <v>0</v>
      </c>
      <c r="BD2531" s="14"/>
      <c r="BJ2531" t="s">
        <v>239</v>
      </c>
      <c r="BK2531" t="s">
        <v>152</v>
      </c>
      <c r="BN2531" s="36">
        <v>73.5</v>
      </c>
      <c r="BQ2531">
        <f t="shared" si="1363"/>
        <v>1</v>
      </c>
      <c r="BR2531" s="38">
        <v>44737</v>
      </c>
      <c r="BS2531" s="22" t="s">
        <v>183</v>
      </c>
      <c r="BT2531" s="20" t="str">
        <f t="shared" si="1361"/>
        <v>BILLETFestival_COR22F711</v>
      </c>
      <c r="BV2531">
        <v>1</v>
      </c>
    </row>
    <row r="2532" spans="2:74" x14ac:dyDescent="0.3">
      <c r="B2532" s="20">
        <f t="shared" si="1365"/>
        <v>712</v>
      </c>
      <c r="C2532" s="22" t="str">
        <f t="shared" si="1366"/>
        <v>#712 Billet Festival</v>
      </c>
      <c r="D2532" t="str">
        <f t="shared" si="1364"/>
        <v>COR22F712</v>
      </c>
      <c r="E2532" s="53" t="s">
        <v>238</v>
      </c>
      <c r="F2532" s="20">
        <v>1000</v>
      </c>
      <c r="G2532" s="74" t="s">
        <v>2794</v>
      </c>
      <c r="H2532" s="23" t="s">
        <v>146</v>
      </c>
      <c r="J2532" s="54" t="s">
        <v>1020</v>
      </c>
      <c r="K2532" s="22" t="s">
        <v>173</v>
      </c>
      <c r="L2532" s="54" t="s">
        <v>147</v>
      </c>
      <c r="M2532" s="22">
        <v>1</v>
      </c>
      <c r="N2532" s="54" t="s">
        <v>174</v>
      </c>
      <c r="T2532" s="54" t="s">
        <v>36</v>
      </c>
      <c r="U2532" s="22" t="s">
        <v>227</v>
      </c>
      <c r="AW2532" s="22"/>
      <c r="AX2532" s="20" t="str">
        <f t="shared" si="1367"/>
        <v>ncreator</v>
      </c>
      <c r="AY2532" s="20">
        <f t="shared" si="1367"/>
        <v>10</v>
      </c>
      <c r="AZ2532" s="20" t="str">
        <f t="shared" si="1367"/>
        <v>cotrcrea</v>
      </c>
      <c r="BA2532" s="20">
        <f t="shared" si="1367"/>
        <v>90</v>
      </c>
      <c r="BB2532" s="20" t="str">
        <f t="shared" si="1367"/>
        <v>nminer</v>
      </c>
      <c r="BC2532" s="20">
        <f t="shared" si="1367"/>
        <v>0</v>
      </c>
      <c r="BD2532" s="14"/>
      <c r="BJ2532" t="s">
        <v>239</v>
      </c>
      <c r="BK2532" t="s">
        <v>152</v>
      </c>
      <c r="BN2532" s="36">
        <v>73.5</v>
      </c>
      <c r="BQ2532">
        <f t="shared" si="1363"/>
        <v>1</v>
      </c>
      <c r="BR2532" s="38">
        <v>44737</v>
      </c>
      <c r="BS2532" s="22" t="s">
        <v>183</v>
      </c>
      <c r="BT2532" s="20" t="str">
        <f t="shared" si="1361"/>
        <v>BILLETFestival_COR22F712</v>
      </c>
      <c r="BV2532">
        <v>1</v>
      </c>
    </row>
    <row r="2533" spans="2:74" x14ac:dyDescent="0.3">
      <c r="B2533" s="20">
        <f t="shared" si="1365"/>
        <v>713</v>
      </c>
      <c r="C2533" s="22" t="str">
        <f t="shared" si="1366"/>
        <v>#713 Billet Festival</v>
      </c>
      <c r="D2533" t="str">
        <f t="shared" si="1364"/>
        <v>COR22F713</v>
      </c>
      <c r="E2533" s="53" t="s">
        <v>238</v>
      </c>
      <c r="F2533" s="20">
        <v>1000</v>
      </c>
      <c r="G2533" s="74" t="s">
        <v>2795</v>
      </c>
      <c r="H2533" s="23" t="s">
        <v>146</v>
      </c>
      <c r="J2533" s="54" t="s">
        <v>1020</v>
      </c>
      <c r="K2533" s="22" t="s">
        <v>173</v>
      </c>
      <c r="L2533" s="54" t="s">
        <v>147</v>
      </c>
      <c r="M2533" s="22">
        <v>1</v>
      </c>
      <c r="N2533" s="54" t="s">
        <v>174</v>
      </c>
      <c r="T2533" s="54" t="s">
        <v>36</v>
      </c>
      <c r="U2533" s="22" t="s">
        <v>227</v>
      </c>
      <c r="AW2533" s="22"/>
      <c r="AX2533" s="20" t="str">
        <f t="shared" si="1367"/>
        <v>ncreator</v>
      </c>
      <c r="AY2533" s="20">
        <f t="shared" si="1367"/>
        <v>10</v>
      </c>
      <c r="AZ2533" s="20" t="str">
        <f t="shared" si="1367"/>
        <v>cotrcrea</v>
      </c>
      <c r="BA2533" s="20">
        <f t="shared" si="1367"/>
        <v>90</v>
      </c>
      <c r="BB2533" s="20" t="str">
        <f t="shared" si="1367"/>
        <v>nminer</v>
      </c>
      <c r="BC2533" s="20">
        <f t="shared" si="1367"/>
        <v>0</v>
      </c>
      <c r="BD2533" s="14"/>
      <c r="BJ2533" t="s">
        <v>239</v>
      </c>
      <c r="BK2533" t="s">
        <v>152</v>
      </c>
      <c r="BN2533" s="36">
        <v>73.5</v>
      </c>
      <c r="BQ2533">
        <f t="shared" si="1363"/>
        <v>1</v>
      </c>
      <c r="BR2533" s="38">
        <v>44737</v>
      </c>
      <c r="BS2533" s="22" t="s">
        <v>183</v>
      </c>
      <c r="BT2533" s="20" t="str">
        <f t="shared" si="1361"/>
        <v>BILLETFestival_COR22F713</v>
      </c>
      <c r="BV2533">
        <v>1</v>
      </c>
    </row>
    <row r="2534" spans="2:74" x14ac:dyDescent="0.3">
      <c r="B2534" s="20">
        <f t="shared" si="1365"/>
        <v>714</v>
      </c>
      <c r="C2534" s="22" t="str">
        <f t="shared" si="1366"/>
        <v>#714 Billet Festival</v>
      </c>
      <c r="D2534" t="str">
        <f t="shared" si="1364"/>
        <v>COR22F714</v>
      </c>
      <c r="E2534" s="53" t="s">
        <v>238</v>
      </c>
      <c r="F2534" s="20">
        <v>1000</v>
      </c>
      <c r="G2534" s="74" t="s">
        <v>2796</v>
      </c>
      <c r="H2534" s="23" t="s">
        <v>146</v>
      </c>
      <c r="J2534" s="54" t="s">
        <v>1020</v>
      </c>
      <c r="K2534" s="22" t="s">
        <v>173</v>
      </c>
      <c r="L2534" s="54" t="s">
        <v>147</v>
      </c>
      <c r="M2534" s="22">
        <v>1</v>
      </c>
      <c r="N2534" s="54" t="s">
        <v>174</v>
      </c>
      <c r="T2534" s="54" t="s">
        <v>36</v>
      </c>
      <c r="U2534" s="22" t="s">
        <v>227</v>
      </c>
      <c r="AW2534" s="22"/>
      <c r="AX2534" s="20" t="str">
        <f t="shared" si="1367"/>
        <v>ncreator</v>
      </c>
      <c r="AY2534" s="20">
        <f t="shared" si="1367"/>
        <v>10</v>
      </c>
      <c r="AZ2534" s="20" t="str">
        <f t="shared" si="1367"/>
        <v>cotrcrea</v>
      </c>
      <c r="BA2534" s="20">
        <f t="shared" si="1367"/>
        <v>90</v>
      </c>
      <c r="BB2534" s="20" t="str">
        <f t="shared" si="1367"/>
        <v>nminer</v>
      </c>
      <c r="BC2534" s="20">
        <f t="shared" si="1367"/>
        <v>0</v>
      </c>
      <c r="BD2534" s="14"/>
      <c r="BJ2534" t="s">
        <v>239</v>
      </c>
      <c r="BK2534" t="s">
        <v>152</v>
      </c>
      <c r="BN2534" s="36">
        <v>73.5</v>
      </c>
      <c r="BQ2534">
        <f t="shared" si="1363"/>
        <v>1</v>
      </c>
      <c r="BR2534" s="38">
        <v>44737</v>
      </c>
      <c r="BS2534" s="22" t="s">
        <v>183</v>
      </c>
      <c r="BT2534" s="20" t="str">
        <f t="shared" si="1361"/>
        <v>BILLETFestival_COR22F714</v>
      </c>
      <c r="BV2534">
        <v>1</v>
      </c>
    </row>
    <row r="2535" spans="2:74" x14ac:dyDescent="0.3">
      <c r="B2535" s="20">
        <f t="shared" si="1365"/>
        <v>715</v>
      </c>
      <c r="C2535" s="22" t="str">
        <f t="shared" si="1366"/>
        <v>#715 Billet Festival</v>
      </c>
      <c r="D2535" t="str">
        <f t="shared" si="1364"/>
        <v>COR22F715</v>
      </c>
      <c r="E2535" s="53" t="s">
        <v>238</v>
      </c>
      <c r="F2535" s="20">
        <v>1000</v>
      </c>
      <c r="G2535" s="74" t="s">
        <v>2797</v>
      </c>
      <c r="H2535" s="23" t="s">
        <v>146</v>
      </c>
      <c r="J2535" s="54" t="s">
        <v>1020</v>
      </c>
      <c r="K2535" s="22" t="s">
        <v>173</v>
      </c>
      <c r="L2535" s="54" t="s">
        <v>147</v>
      </c>
      <c r="M2535" s="22">
        <v>1</v>
      </c>
      <c r="N2535" s="54" t="s">
        <v>174</v>
      </c>
      <c r="T2535" s="54" t="s">
        <v>36</v>
      </c>
      <c r="U2535" s="22" t="s">
        <v>227</v>
      </c>
      <c r="AW2535" s="22"/>
      <c r="AX2535" s="20" t="str">
        <f t="shared" si="1367"/>
        <v>ncreator</v>
      </c>
      <c r="AY2535" s="20">
        <f t="shared" si="1367"/>
        <v>10</v>
      </c>
      <c r="AZ2535" s="20" t="str">
        <f t="shared" si="1367"/>
        <v>cotrcrea</v>
      </c>
      <c r="BA2535" s="20">
        <f t="shared" si="1367"/>
        <v>90</v>
      </c>
      <c r="BB2535" s="20" t="str">
        <f t="shared" si="1367"/>
        <v>nminer</v>
      </c>
      <c r="BC2535" s="20">
        <f t="shared" si="1367"/>
        <v>0</v>
      </c>
      <c r="BD2535" s="14"/>
      <c r="BJ2535" t="s">
        <v>239</v>
      </c>
      <c r="BK2535" t="s">
        <v>152</v>
      </c>
      <c r="BN2535" s="36">
        <v>73.5</v>
      </c>
      <c r="BQ2535">
        <f t="shared" si="1363"/>
        <v>1</v>
      </c>
      <c r="BR2535" s="38">
        <v>44737</v>
      </c>
      <c r="BS2535" s="22" t="s">
        <v>183</v>
      </c>
      <c r="BT2535" s="20" t="str">
        <f t="shared" si="1361"/>
        <v>BILLETFestival_COR22F715</v>
      </c>
      <c r="BV2535">
        <v>1</v>
      </c>
    </row>
    <row r="2536" spans="2:74" x14ac:dyDescent="0.3">
      <c r="B2536" s="20">
        <f t="shared" si="1365"/>
        <v>716</v>
      </c>
      <c r="C2536" s="22" t="str">
        <f t="shared" si="1366"/>
        <v>#716 Billet Festival</v>
      </c>
      <c r="D2536" t="str">
        <f t="shared" si="1364"/>
        <v>COR22F716</v>
      </c>
      <c r="E2536" s="53" t="s">
        <v>238</v>
      </c>
      <c r="F2536" s="20">
        <v>1000</v>
      </c>
      <c r="G2536" s="74" t="s">
        <v>2798</v>
      </c>
      <c r="H2536" s="23" t="s">
        <v>146</v>
      </c>
      <c r="J2536" s="54" t="s">
        <v>1020</v>
      </c>
      <c r="K2536" s="22" t="s">
        <v>173</v>
      </c>
      <c r="L2536" s="54" t="s">
        <v>147</v>
      </c>
      <c r="M2536" s="22">
        <v>1</v>
      </c>
      <c r="N2536" s="54" t="s">
        <v>174</v>
      </c>
      <c r="T2536" s="54" t="s">
        <v>36</v>
      </c>
      <c r="U2536" s="22" t="s">
        <v>227</v>
      </c>
      <c r="AW2536" s="22"/>
      <c r="AX2536" s="20" t="str">
        <f t="shared" si="1367"/>
        <v>ncreator</v>
      </c>
      <c r="AY2536" s="20">
        <f t="shared" si="1367"/>
        <v>10</v>
      </c>
      <c r="AZ2536" s="20" t="str">
        <f t="shared" si="1367"/>
        <v>cotrcrea</v>
      </c>
      <c r="BA2536" s="20">
        <f t="shared" si="1367"/>
        <v>90</v>
      </c>
      <c r="BB2536" s="20" t="str">
        <f t="shared" si="1367"/>
        <v>nminer</v>
      </c>
      <c r="BC2536" s="20">
        <f t="shared" si="1367"/>
        <v>0</v>
      </c>
      <c r="BD2536" s="14"/>
      <c r="BJ2536" t="s">
        <v>239</v>
      </c>
      <c r="BK2536" t="s">
        <v>152</v>
      </c>
      <c r="BN2536" s="36">
        <v>73.5</v>
      </c>
      <c r="BQ2536">
        <f t="shared" si="1363"/>
        <v>1</v>
      </c>
      <c r="BR2536" s="38">
        <v>44737</v>
      </c>
      <c r="BS2536" s="22" t="s">
        <v>183</v>
      </c>
      <c r="BT2536" s="20" t="str">
        <f t="shared" si="1361"/>
        <v>BILLETFestival_COR22F716</v>
      </c>
      <c r="BV2536">
        <v>1</v>
      </c>
    </row>
    <row r="2537" spans="2:74" x14ac:dyDescent="0.3">
      <c r="B2537" s="20">
        <f t="shared" si="1365"/>
        <v>717</v>
      </c>
      <c r="C2537" s="22" t="str">
        <f t="shared" si="1366"/>
        <v>#717 Billet Festival</v>
      </c>
      <c r="D2537" t="str">
        <f t="shared" si="1364"/>
        <v>COR22F717</v>
      </c>
      <c r="E2537" s="53" t="s">
        <v>238</v>
      </c>
      <c r="F2537" s="20">
        <v>1000</v>
      </c>
      <c r="G2537" s="74" t="s">
        <v>2799</v>
      </c>
      <c r="H2537" s="23" t="s">
        <v>146</v>
      </c>
      <c r="J2537" s="54" t="s">
        <v>1020</v>
      </c>
      <c r="K2537" s="22" t="s">
        <v>173</v>
      </c>
      <c r="L2537" s="54" t="s">
        <v>147</v>
      </c>
      <c r="M2537" s="22">
        <v>1</v>
      </c>
      <c r="N2537" s="54" t="s">
        <v>174</v>
      </c>
      <c r="T2537" s="54" t="s">
        <v>36</v>
      </c>
      <c r="U2537" s="22" t="s">
        <v>227</v>
      </c>
      <c r="AW2537" s="22"/>
      <c r="AX2537" s="20" t="str">
        <f t="shared" si="1367"/>
        <v>ncreator</v>
      </c>
      <c r="AY2537" s="20">
        <f t="shared" si="1367"/>
        <v>10</v>
      </c>
      <c r="AZ2537" s="20" t="str">
        <f t="shared" si="1367"/>
        <v>cotrcrea</v>
      </c>
      <c r="BA2537" s="20">
        <f t="shared" si="1367"/>
        <v>90</v>
      </c>
      <c r="BB2537" s="20" t="str">
        <f t="shared" si="1367"/>
        <v>nminer</v>
      </c>
      <c r="BC2537" s="20">
        <f t="shared" si="1367"/>
        <v>0</v>
      </c>
      <c r="BD2537" s="14"/>
      <c r="BJ2537" t="s">
        <v>239</v>
      </c>
      <c r="BK2537" t="s">
        <v>152</v>
      </c>
      <c r="BN2537" s="36">
        <v>73.5</v>
      </c>
      <c r="BQ2537">
        <f t="shared" si="1363"/>
        <v>1</v>
      </c>
      <c r="BR2537" s="38">
        <v>44737</v>
      </c>
      <c r="BS2537" s="22" t="s">
        <v>183</v>
      </c>
      <c r="BT2537" s="20" t="str">
        <f t="shared" si="1361"/>
        <v>BILLETFestival_COR22F717</v>
      </c>
      <c r="BV2537">
        <v>1</v>
      </c>
    </row>
    <row r="2538" spans="2:74" x14ac:dyDescent="0.3">
      <c r="B2538" s="20">
        <f t="shared" si="1365"/>
        <v>718</v>
      </c>
      <c r="C2538" s="22" t="str">
        <f t="shared" si="1366"/>
        <v>#718 Billet Festival</v>
      </c>
      <c r="D2538" t="str">
        <f t="shared" si="1364"/>
        <v>COR22F718</v>
      </c>
      <c r="E2538" s="53" t="s">
        <v>238</v>
      </c>
      <c r="F2538" s="20">
        <v>1000</v>
      </c>
      <c r="G2538" s="74" t="s">
        <v>2800</v>
      </c>
      <c r="H2538" s="23" t="s">
        <v>146</v>
      </c>
      <c r="J2538" s="54" t="s">
        <v>1020</v>
      </c>
      <c r="K2538" s="22" t="s">
        <v>173</v>
      </c>
      <c r="L2538" s="54" t="s">
        <v>147</v>
      </c>
      <c r="M2538" s="22">
        <v>1</v>
      </c>
      <c r="N2538" s="54" t="s">
        <v>174</v>
      </c>
      <c r="T2538" s="54" t="s">
        <v>36</v>
      </c>
      <c r="U2538" s="22" t="s">
        <v>227</v>
      </c>
      <c r="AW2538" s="22"/>
      <c r="AX2538" s="20" t="str">
        <f t="shared" si="1367"/>
        <v>ncreator</v>
      </c>
      <c r="AY2538" s="20">
        <f t="shared" si="1367"/>
        <v>10</v>
      </c>
      <c r="AZ2538" s="20" t="str">
        <f t="shared" si="1367"/>
        <v>cotrcrea</v>
      </c>
      <c r="BA2538" s="20">
        <f t="shared" si="1367"/>
        <v>90</v>
      </c>
      <c r="BB2538" s="20" t="str">
        <f t="shared" si="1367"/>
        <v>nminer</v>
      </c>
      <c r="BC2538" s="20">
        <f t="shared" si="1367"/>
        <v>0</v>
      </c>
      <c r="BD2538" s="14"/>
      <c r="BJ2538" t="s">
        <v>239</v>
      </c>
      <c r="BK2538" t="s">
        <v>152</v>
      </c>
      <c r="BN2538" s="36">
        <v>73.5</v>
      </c>
      <c r="BQ2538">
        <f t="shared" si="1363"/>
        <v>1</v>
      </c>
      <c r="BR2538" s="38">
        <v>44737</v>
      </c>
      <c r="BS2538" s="22" t="s">
        <v>183</v>
      </c>
      <c r="BT2538" s="20" t="str">
        <f t="shared" si="1361"/>
        <v>BILLETFestival_COR22F718</v>
      </c>
      <c r="BV2538">
        <v>1</v>
      </c>
    </row>
    <row r="2539" spans="2:74" x14ac:dyDescent="0.3">
      <c r="B2539" s="20">
        <f t="shared" si="1365"/>
        <v>719</v>
      </c>
      <c r="C2539" s="22" t="str">
        <f t="shared" si="1366"/>
        <v>#719 Billet Festival</v>
      </c>
      <c r="D2539" t="str">
        <f t="shared" si="1364"/>
        <v>COR22F719</v>
      </c>
      <c r="E2539" s="53" t="s">
        <v>238</v>
      </c>
      <c r="F2539" s="20">
        <v>1000</v>
      </c>
      <c r="G2539" s="74" t="s">
        <v>2801</v>
      </c>
      <c r="H2539" s="23" t="s">
        <v>146</v>
      </c>
      <c r="J2539" s="54" t="s">
        <v>1020</v>
      </c>
      <c r="K2539" s="22" t="s">
        <v>173</v>
      </c>
      <c r="L2539" s="54" t="s">
        <v>147</v>
      </c>
      <c r="M2539" s="22">
        <v>1</v>
      </c>
      <c r="N2539" s="54" t="s">
        <v>174</v>
      </c>
      <c r="T2539" s="54" t="s">
        <v>36</v>
      </c>
      <c r="U2539" s="22" t="s">
        <v>227</v>
      </c>
      <c r="AW2539" s="22"/>
      <c r="AX2539" s="20" t="str">
        <f t="shared" si="1367"/>
        <v>ncreator</v>
      </c>
      <c r="AY2539" s="20">
        <f t="shared" si="1367"/>
        <v>10</v>
      </c>
      <c r="AZ2539" s="20" t="str">
        <f t="shared" si="1367"/>
        <v>cotrcrea</v>
      </c>
      <c r="BA2539" s="20">
        <f t="shared" si="1367"/>
        <v>90</v>
      </c>
      <c r="BB2539" s="20" t="str">
        <f t="shared" si="1367"/>
        <v>nminer</v>
      </c>
      <c r="BC2539" s="20">
        <f t="shared" si="1367"/>
        <v>0</v>
      </c>
      <c r="BD2539" s="14"/>
      <c r="BJ2539" t="s">
        <v>239</v>
      </c>
      <c r="BK2539" t="s">
        <v>152</v>
      </c>
      <c r="BN2539" s="36">
        <v>73.5</v>
      </c>
      <c r="BQ2539">
        <f t="shared" si="1363"/>
        <v>1</v>
      </c>
      <c r="BR2539" s="38">
        <v>44737</v>
      </c>
      <c r="BS2539" s="22" t="s">
        <v>183</v>
      </c>
      <c r="BT2539" s="20" t="str">
        <f t="shared" si="1361"/>
        <v>BILLETFestival_COR22F719</v>
      </c>
      <c r="BV2539">
        <v>1</v>
      </c>
    </row>
    <row r="2540" spans="2:74" x14ac:dyDescent="0.3">
      <c r="B2540" s="20">
        <f t="shared" si="1365"/>
        <v>720</v>
      </c>
      <c r="C2540" s="22" t="str">
        <f t="shared" si="1366"/>
        <v>#720 Billet Festival</v>
      </c>
      <c r="D2540" t="str">
        <f t="shared" si="1364"/>
        <v>COR22F720</v>
      </c>
      <c r="E2540" s="53" t="s">
        <v>238</v>
      </c>
      <c r="F2540" s="20">
        <v>1000</v>
      </c>
      <c r="G2540" s="74" t="s">
        <v>2802</v>
      </c>
      <c r="H2540" s="23" t="s">
        <v>146</v>
      </c>
      <c r="J2540" s="54" t="s">
        <v>1020</v>
      </c>
      <c r="K2540" s="22" t="s">
        <v>173</v>
      </c>
      <c r="L2540" s="54" t="s">
        <v>147</v>
      </c>
      <c r="M2540" s="22">
        <v>1</v>
      </c>
      <c r="N2540" s="54" t="s">
        <v>174</v>
      </c>
      <c r="T2540" s="54" t="s">
        <v>36</v>
      </c>
      <c r="U2540" s="22" t="s">
        <v>227</v>
      </c>
      <c r="AW2540" s="22"/>
      <c r="AX2540" s="20" t="str">
        <f t="shared" si="1367"/>
        <v>ncreator</v>
      </c>
      <c r="AY2540" s="20">
        <f t="shared" si="1367"/>
        <v>10</v>
      </c>
      <c r="AZ2540" s="20" t="str">
        <f t="shared" si="1367"/>
        <v>cotrcrea</v>
      </c>
      <c r="BA2540" s="20">
        <f t="shared" si="1367"/>
        <v>90</v>
      </c>
      <c r="BB2540" s="20" t="str">
        <f t="shared" si="1367"/>
        <v>nminer</v>
      </c>
      <c r="BC2540" s="20">
        <f t="shared" si="1367"/>
        <v>0</v>
      </c>
      <c r="BD2540" s="14"/>
      <c r="BJ2540" t="s">
        <v>239</v>
      </c>
      <c r="BK2540" t="s">
        <v>152</v>
      </c>
      <c r="BN2540" s="36">
        <v>73.5</v>
      </c>
      <c r="BQ2540">
        <f t="shared" si="1363"/>
        <v>1</v>
      </c>
      <c r="BR2540" s="38">
        <v>44737</v>
      </c>
      <c r="BS2540" s="22" t="s">
        <v>183</v>
      </c>
      <c r="BT2540" s="20" t="str">
        <f t="shared" si="1361"/>
        <v>BILLETFestival_COR22F720</v>
      </c>
      <c r="BV2540">
        <v>1</v>
      </c>
    </row>
    <row r="2541" spans="2:74" x14ac:dyDescent="0.3">
      <c r="B2541" s="20">
        <f t="shared" si="1365"/>
        <v>721</v>
      </c>
      <c r="C2541" s="22" t="str">
        <f t="shared" si="1366"/>
        <v>#721 Billet Festival</v>
      </c>
      <c r="D2541" t="str">
        <f t="shared" si="1364"/>
        <v>COR22F721</v>
      </c>
      <c r="E2541" s="53" t="s">
        <v>238</v>
      </c>
      <c r="F2541" s="20">
        <v>1000</v>
      </c>
      <c r="G2541" s="74" t="s">
        <v>2803</v>
      </c>
      <c r="H2541" s="23" t="s">
        <v>146</v>
      </c>
      <c r="J2541" s="54" t="s">
        <v>1020</v>
      </c>
      <c r="K2541" s="22" t="s">
        <v>173</v>
      </c>
      <c r="L2541" s="54" t="s">
        <v>147</v>
      </c>
      <c r="M2541" s="22">
        <v>1</v>
      </c>
      <c r="N2541" s="54" t="s">
        <v>174</v>
      </c>
      <c r="T2541" s="54" t="s">
        <v>36</v>
      </c>
      <c r="U2541" s="22" t="s">
        <v>227</v>
      </c>
      <c r="AW2541" s="22"/>
      <c r="AX2541" s="20" t="str">
        <f t="shared" si="1367"/>
        <v>ncreator</v>
      </c>
      <c r="AY2541" s="20">
        <f t="shared" si="1367"/>
        <v>10</v>
      </c>
      <c r="AZ2541" s="20" t="str">
        <f t="shared" si="1367"/>
        <v>cotrcrea</v>
      </c>
      <c r="BA2541" s="20">
        <f t="shared" si="1367"/>
        <v>90</v>
      </c>
      <c r="BB2541" s="20" t="str">
        <f t="shared" si="1367"/>
        <v>nminer</v>
      </c>
      <c r="BC2541" s="20">
        <f t="shared" si="1367"/>
        <v>0</v>
      </c>
      <c r="BD2541" s="14"/>
      <c r="BJ2541" t="s">
        <v>239</v>
      </c>
      <c r="BK2541" t="s">
        <v>152</v>
      </c>
      <c r="BN2541" s="36">
        <v>73.5</v>
      </c>
      <c r="BQ2541">
        <f t="shared" si="1363"/>
        <v>1</v>
      </c>
      <c r="BR2541" s="38">
        <v>44737</v>
      </c>
      <c r="BS2541" s="22" t="s">
        <v>183</v>
      </c>
      <c r="BT2541" s="20" t="str">
        <f t="shared" si="1361"/>
        <v>BILLETFestival_COR22F721</v>
      </c>
      <c r="BV2541">
        <v>1</v>
      </c>
    </row>
    <row r="2542" spans="2:74" x14ac:dyDescent="0.3">
      <c r="B2542" s="20">
        <f t="shared" si="1365"/>
        <v>722</v>
      </c>
      <c r="C2542" s="22" t="str">
        <f t="shared" si="1366"/>
        <v>#722 Billet Festival</v>
      </c>
      <c r="D2542" t="str">
        <f t="shared" si="1364"/>
        <v>COR22F722</v>
      </c>
      <c r="E2542" s="53" t="s">
        <v>238</v>
      </c>
      <c r="F2542" s="20">
        <v>1000</v>
      </c>
      <c r="G2542" s="74" t="s">
        <v>2804</v>
      </c>
      <c r="H2542" s="23" t="s">
        <v>146</v>
      </c>
      <c r="J2542" s="54" t="s">
        <v>1020</v>
      </c>
      <c r="K2542" s="22" t="s">
        <v>173</v>
      </c>
      <c r="L2542" s="54" t="s">
        <v>147</v>
      </c>
      <c r="M2542" s="22">
        <v>1</v>
      </c>
      <c r="N2542" s="54" t="s">
        <v>174</v>
      </c>
      <c r="T2542" s="54" t="s">
        <v>36</v>
      </c>
      <c r="U2542" s="22" t="s">
        <v>227</v>
      </c>
      <c r="AW2542" s="22"/>
      <c r="AX2542" s="20" t="str">
        <f t="shared" si="1367"/>
        <v>ncreator</v>
      </c>
      <c r="AY2542" s="20">
        <f t="shared" si="1367"/>
        <v>10</v>
      </c>
      <c r="AZ2542" s="20" t="str">
        <f t="shared" si="1367"/>
        <v>cotrcrea</v>
      </c>
      <c r="BA2542" s="20">
        <f t="shared" si="1367"/>
        <v>90</v>
      </c>
      <c r="BB2542" s="20" t="str">
        <f t="shared" si="1367"/>
        <v>nminer</v>
      </c>
      <c r="BC2542" s="20">
        <f t="shared" si="1367"/>
        <v>0</v>
      </c>
      <c r="BD2542" s="14"/>
      <c r="BJ2542" t="s">
        <v>239</v>
      </c>
      <c r="BK2542" t="s">
        <v>152</v>
      </c>
      <c r="BN2542" s="36">
        <v>73.5</v>
      </c>
      <c r="BQ2542">
        <f t="shared" si="1363"/>
        <v>1</v>
      </c>
      <c r="BR2542" s="38">
        <v>44737</v>
      </c>
      <c r="BS2542" s="22" t="s">
        <v>183</v>
      </c>
      <c r="BT2542" s="20" t="str">
        <f t="shared" si="1361"/>
        <v>BILLETFestival_COR22F722</v>
      </c>
      <c r="BV2542">
        <v>1</v>
      </c>
    </row>
    <row r="2543" spans="2:74" x14ac:dyDescent="0.3">
      <c r="B2543" s="20">
        <f t="shared" si="1365"/>
        <v>723</v>
      </c>
      <c r="C2543" s="22" t="str">
        <f t="shared" si="1366"/>
        <v>#723 Billet Festival</v>
      </c>
      <c r="D2543" t="str">
        <f t="shared" si="1364"/>
        <v>COR22F723</v>
      </c>
      <c r="E2543" s="53" t="s">
        <v>238</v>
      </c>
      <c r="F2543" s="20">
        <v>1000</v>
      </c>
      <c r="G2543" s="74" t="s">
        <v>2805</v>
      </c>
      <c r="H2543" s="23" t="s">
        <v>146</v>
      </c>
      <c r="J2543" s="54" t="s">
        <v>1020</v>
      </c>
      <c r="K2543" s="22" t="s">
        <v>173</v>
      </c>
      <c r="L2543" s="54" t="s">
        <v>147</v>
      </c>
      <c r="M2543" s="22">
        <v>1</v>
      </c>
      <c r="N2543" s="54" t="s">
        <v>174</v>
      </c>
      <c r="T2543" s="54" t="s">
        <v>36</v>
      </c>
      <c r="U2543" s="22" t="s">
        <v>227</v>
      </c>
      <c r="AW2543" s="22"/>
      <c r="AX2543" s="20" t="str">
        <f t="shared" si="1367"/>
        <v>ncreator</v>
      </c>
      <c r="AY2543" s="20">
        <f t="shared" si="1367"/>
        <v>10</v>
      </c>
      <c r="AZ2543" s="20" t="str">
        <f t="shared" si="1367"/>
        <v>cotrcrea</v>
      </c>
      <c r="BA2543" s="20">
        <f t="shared" si="1367"/>
        <v>90</v>
      </c>
      <c r="BB2543" s="20" t="str">
        <f t="shared" si="1367"/>
        <v>nminer</v>
      </c>
      <c r="BC2543" s="20">
        <f t="shared" si="1367"/>
        <v>0</v>
      </c>
      <c r="BD2543" s="14"/>
      <c r="BJ2543" t="s">
        <v>239</v>
      </c>
      <c r="BK2543" t="s">
        <v>152</v>
      </c>
      <c r="BN2543" s="36">
        <v>73.5</v>
      </c>
      <c r="BQ2543">
        <f t="shared" si="1363"/>
        <v>1</v>
      </c>
      <c r="BR2543" s="38">
        <v>44737</v>
      </c>
      <c r="BS2543" s="22" t="s">
        <v>183</v>
      </c>
      <c r="BT2543" s="20" t="str">
        <f t="shared" si="1361"/>
        <v>BILLETFestival_COR22F723</v>
      </c>
      <c r="BV2543">
        <v>1</v>
      </c>
    </row>
    <row r="2544" spans="2:74" x14ac:dyDescent="0.3">
      <c r="B2544" s="20">
        <f t="shared" si="1365"/>
        <v>724</v>
      </c>
      <c r="C2544" s="22" t="str">
        <f t="shared" si="1366"/>
        <v>#724 Billet Festival</v>
      </c>
      <c r="D2544" t="str">
        <f t="shared" si="1364"/>
        <v>COR22F724</v>
      </c>
      <c r="E2544" s="53" t="s">
        <v>238</v>
      </c>
      <c r="F2544" s="20">
        <v>1000</v>
      </c>
      <c r="G2544" s="74" t="s">
        <v>2806</v>
      </c>
      <c r="H2544" s="23" t="s">
        <v>146</v>
      </c>
      <c r="J2544" s="54" t="s">
        <v>1020</v>
      </c>
      <c r="K2544" s="22" t="s">
        <v>173</v>
      </c>
      <c r="L2544" s="54" t="s">
        <v>147</v>
      </c>
      <c r="M2544" s="22">
        <v>1</v>
      </c>
      <c r="N2544" s="54" t="s">
        <v>174</v>
      </c>
      <c r="T2544" s="54" t="s">
        <v>36</v>
      </c>
      <c r="U2544" s="22" t="s">
        <v>227</v>
      </c>
      <c r="AW2544" s="22"/>
      <c r="AX2544" s="20" t="str">
        <f t="shared" ref="AX2544:BC2559" si="1368">AX2543</f>
        <v>ncreator</v>
      </c>
      <c r="AY2544" s="20">
        <f t="shared" si="1368"/>
        <v>10</v>
      </c>
      <c r="AZ2544" s="20" t="str">
        <f t="shared" si="1368"/>
        <v>cotrcrea</v>
      </c>
      <c r="BA2544" s="20">
        <f t="shared" si="1368"/>
        <v>90</v>
      </c>
      <c r="BB2544" s="20" t="str">
        <f t="shared" si="1368"/>
        <v>nminer</v>
      </c>
      <c r="BC2544" s="20">
        <f t="shared" si="1368"/>
        <v>0</v>
      </c>
      <c r="BD2544" s="14"/>
      <c r="BJ2544" t="s">
        <v>239</v>
      </c>
      <c r="BK2544" t="s">
        <v>152</v>
      </c>
      <c r="BN2544" s="36">
        <v>73.5</v>
      </c>
      <c r="BQ2544">
        <f t="shared" si="1363"/>
        <v>1</v>
      </c>
      <c r="BR2544" s="38">
        <v>44737</v>
      </c>
      <c r="BS2544" s="22" t="s">
        <v>183</v>
      </c>
      <c r="BT2544" s="20" t="str">
        <f t="shared" si="1361"/>
        <v>BILLETFestival_COR22F724</v>
      </c>
      <c r="BV2544">
        <v>1</v>
      </c>
    </row>
    <row r="2545" spans="2:74" x14ac:dyDescent="0.3">
      <c r="B2545" s="20">
        <f t="shared" si="1365"/>
        <v>725</v>
      </c>
      <c r="C2545" s="22" t="str">
        <f t="shared" si="1366"/>
        <v>#725 Billet Festival</v>
      </c>
      <c r="D2545" t="str">
        <f t="shared" si="1364"/>
        <v>COR22F725</v>
      </c>
      <c r="E2545" s="53" t="s">
        <v>238</v>
      </c>
      <c r="F2545" s="20">
        <v>1000</v>
      </c>
      <c r="G2545" s="74" t="s">
        <v>2807</v>
      </c>
      <c r="H2545" s="23" t="s">
        <v>146</v>
      </c>
      <c r="J2545" s="54" t="s">
        <v>1020</v>
      </c>
      <c r="K2545" s="22" t="s">
        <v>173</v>
      </c>
      <c r="L2545" s="54" t="s">
        <v>147</v>
      </c>
      <c r="M2545" s="22">
        <v>1</v>
      </c>
      <c r="N2545" s="54" t="s">
        <v>174</v>
      </c>
      <c r="T2545" s="54" t="s">
        <v>36</v>
      </c>
      <c r="U2545" s="22" t="s">
        <v>227</v>
      </c>
      <c r="AW2545" s="22"/>
      <c r="AX2545" s="20" t="str">
        <f t="shared" si="1368"/>
        <v>ncreator</v>
      </c>
      <c r="AY2545" s="20">
        <f t="shared" si="1368"/>
        <v>10</v>
      </c>
      <c r="AZ2545" s="20" t="str">
        <f t="shared" si="1368"/>
        <v>cotrcrea</v>
      </c>
      <c r="BA2545" s="20">
        <f t="shared" si="1368"/>
        <v>90</v>
      </c>
      <c r="BB2545" s="20" t="str">
        <f t="shared" si="1368"/>
        <v>nminer</v>
      </c>
      <c r="BC2545" s="20">
        <f t="shared" si="1368"/>
        <v>0</v>
      </c>
      <c r="BD2545" s="14"/>
      <c r="BJ2545" t="s">
        <v>239</v>
      </c>
      <c r="BK2545" t="s">
        <v>152</v>
      </c>
      <c r="BN2545" s="36">
        <v>73.5</v>
      </c>
      <c r="BQ2545">
        <f t="shared" si="1363"/>
        <v>1</v>
      </c>
      <c r="BR2545" s="38">
        <v>44737</v>
      </c>
      <c r="BS2545" s="22" t="s">
        <v>183</v>
      </c>
      <c r="BT2545" s="20" t="str">
        <f t="shared" si="1361"/>
        <v>BILLETFestival_COR22F725</v>
      </c>
      <c r="BV2545">
        <v>1</v>
      </c>
    </row>
    <row r="2546" spans="2:74" x14ac:dyDescent="0.3">
      <c r="B2546" s="20">
        <f t="shared" si="1365"/>
        <v>726</v>
      </c>
      <c r="C2546" s="22" t="str">
        <f t="shared" si="1366"/>
        <v>#726 Billet Festival</v>
      </c>
      <c r="D2546" t="str">
        <f t="shared" si="1364"/>
        <v>COR22F726</v>
      </c>
      <c r="E2546" s="53" t="s">
        <v>238</v>
      </c>
      <c r="F2546" s="20">
        <v>1000</v>
      </c>
      <c r="G2546" s="74" t="s">
        <v>2808</v>
      </c>
      <c r="H2546" s="23" t="s">
        <v>146</v>
      </c>
      <c r="J2546" s="54" t="s">
        <v>1020</v>
      </c>
      <c r="K2546" s="22" t="s">
        <v>173</v>
      </c>
      <c r="L2546" s="54" t="s">
        <v>147</v>
      </c>
      <c r="M2546" s="22">
        <v>1</v>
      </c>
      <c r="N2546" s="54" t="s">
        <v>174</v>
      </c>
      <c r="T2546" s="54" t="s">
        <v>36</v>
      </c>
      <c r="U2546" s="22" t="s">
        <v>227</v>
      </c>
      <c r="AW2546" s="22"/>
      <c r="AX2546" s="20" t="str">
        <f t="shared" si="1368"/>
        <v>ncreator</v>
      </c>
      <c r="AY2546" s="20">
        <f t="shared" si="1368"/>
        <v>10</v>
      </c>
      <c r="AZ2546" s="20" t="str">
        <f t="shared" si="1368"/>
        <v>cotrcrea</v>
      </c>
      <c r="BA2546" s="20">
        <f t="shared" si="1368"/>
        <v>90</v>
      </c>
      <c r="BB2546" s="20" t="str">
        <f t="shared" si="1368"/>
        <v>nminer</v>
      </c>
      <c r="BC2546" s="20">
        <f t="shared" si="1368"/>
        <v>0</v>
      </c>
      <c r="BD2546" s="14"/>
      <c r="BJ2546" t="s">
        <v>239</v>
      </c>
      <c r="BK2546" t="s">
        <v>152</v>
      </c>
      <c r="BN2546" s="36">
        <v>73.5</v>
      </c>
      <c r="BQ2546">
        <f t="shared" si="1363"/>
        <v>1</v>
      </c>
      <c r="BR2546" s="38">
        <v>44737</v>
      </c>
      <c r="BS2546" s="22" t="s">
        <v>183</v>
      </c>
      <c r="BT2546" s="20" t="str">
        <f t="shared" si="1361"/>
        <v>BILLETFestival_COR22F726</v>
      </c>
      <c r="BV2546">
        <v>1</v>
      </c>
    </row>
    <row r="2547" spans="2:74" x14ac:dyDescent="0.3">
      <c r="B2547" s="20">
        <f t="shared" si="1365"/>
        <v>727</v>
      </c>
      <c r="C2547" s="22" t="str">
        <f t="shared" si="1366"/>
        <v>#727 Billet Festival</v>
      </c>
      <c r="D2547" t="str">
        <f t="shared" si="1364"/>
        <v>COR22F727</v>
      </c>
      <c r="E2547" s="53" t="s">
        <v>238</v>
      </c>
      <c r="F2547" s="20">
        <v>1000</v>
      </c>
      <c r="G2547" s="74" t="s">
        <v>2809</v>
      </c>
      <c r="H2547" s="23" t="s">
        <v>146</v>
      </c>
      <c r="J2547" s="54" t="s">
        <v>1020</v>
      </c>
      <c r="K2547" s="22" t="s">
        <v>173</v>
      </c>
      <c r="L2547" s="54" t="s">
        <v>147</v>
      </c>
      <c r="M2547" s="22">
        <v>1</v>
      </c>
      <c r="N2547" s="54" t="s">
        <v>174</v>
      </c>
      <c r="T2547" s="54" t="s">
        <v>36</v>
      </c>
      <c r="U2547" s="22" t="s">
        <v>227</v>
      </c>
      <c r="AW2547" s="22"/>
      <c r="AX2547" s="20" t="str">
        <f t="shared" si="1368"/>
        <v>ncreator</v>
      </c>
      <c r="AY2547" s="20">
        <f t="shared" si="1368"/>
        <v>10</v>
      </c>
      <c r="AZ2547" s="20" t="str">
        <f t="shared" si="1368"/>
        <v>cotrcrea</v>
      </c>
      <c r="BA2547" s="20">
        <f t="shared" si="1368"/>
        <v>90</v>
      </c>
      <c r="BB2547" s="20" t="str">
        <f t="shared" si="1368"/>
        <v>nminer</v>
      </c>
      <c r="BC2547" s="20">
        <f t="shared" si="1368"/>
        <v>0</v>
      </c>
      <c r="BD2547" s="14"/>
      <c r="BJ2547" t="s">
        <v>239</v>
      </c>
      <c r="BK2547" t="s">
        <v>152</v>
      </c>
      <c r="BN2547" s="36">
        <v>73.5</v>
      </c>
      <c r="BQ2547">
        <f t="shared" si="1363"/>
        <v>1</v>
      </c>
      <c r="BR2547" s="38">
        <v>44737</v>
      </c>
      <c r="BS2547" s="22" t="s">
        <v>183</v>
      </c>
      <c r="BT2547" s="20" t="str">
        <f t="shared" si="1361"/>
        <v>BILLETFestival_COR22F727</v>
      </c>
      <c r="BV2547">
        <v>1</v>
      </c>
    </row>
    <row r="2548" spans="2:74" x14ac:dyDescent="0.3">
      <c r="B2548" s="20">
        <f t="shared" si="1365"/>
        <v>728</v>
      </c>
      <c r="C2548" s="22" t="str">
        <f t="shared" si="1366"/>
        <v>#728 Billet Festival</v>
      </c>
      <c r="D2548" t="str">
        <f t="shared" si="1364"/>
        <v>COR22F728</v>
      </c>
      <c r="E2548" s="53" t="s">
        <v>238</v>
      </c>
      <c r="F2548" s="20">
        <v>1000</v>
      </c>
      <c r="G2548" s="74" t="s">
        <v>2810</v>
      </c>
      <c r="H2548" s="23" t="s">
        <v>146</v>
      </c>
      <c r="J2548" s="54" t="s">
        <v>1020</v>
      </c>
      <c r="K2548" s="22" t="s">
        <v>173</v>
      </c>
      <c r="L2548" s="54" t="s">
        <v>147</v>
      </c>
      <c r="M2548" s="22">
        <v>1</v>
      </c>
      <c r="N2548" s="54" t="s">
        <v>174</v>
      </c>
      <c r="T2548" s="54" t="s">
        <v>36</v>
      </c>
      <c r="U2548" s="22" t="s">
        <v>227</v>
      </c>
      <c r="AW2548" s="22"/>
      <c r="AX2548" s="20" t="str">
        <f t="shared" si="1368"/>
        <v>ncreator</v>
      </c>
      <c r="AY2548" s="20">
        <f t="shared" si="1368"/>
        <v>10</v>
      </c>
      <c r="AZ2548" s="20" t="str">
        <f t="shared" si="1368"/>
        <v>cotrcrea</v>
      </c>
      <c r="BA2548" s="20">
        <f t="shared" si="1368"/>
        <v>90</v>
      </c>
      <c r="BB2548" s="20" t="str">
        <f t="shared" si="1368"/>
        <v>nminer</v>
      </c>
      <c r="BC2548" s="20">
        <f t="shared" si="1368"/>
        <v>0</v>
      </c>
      <c r="BD2548" s="14"/>
      <c r="BJ2548" t="s">
        <v>239</v>
      </c>
      <c r="BK2548" t="s">
        <v>152</v>
      </c>
      <c r="BN2548" s="36">
        <v>73.5</v>
      </c>
      <c r="BQ2548">
        <f t="shared" si="1363"/>
        <v>1</v>
      </c>
      <c r="BR2548" s="38">
        <v>44737</v>
      </c>
      <c r="BS2548" s="22" t="s">
        <v>183</v>
      </c>
      <c r="BT2548" s="20" t="str">
        <f t="shared" si="1361"/>
        <v>BILLETFestival_COR22F728</v>
      </c>
      <c r="BV2548">
        <v>1</v>
      </c>
    </row>
    <row r="2549" spans="2:74" x14ac:dyDescent="0.3">
      <c r="B2549" s="20">
        <f t="shared" si="1365"/>
        <v>729</v>
      </c>
      <c r="C2549" s="22" t="str">
        <f t="shared" si="1366"/>
        <v>#729 Billet Festival</v>
      </c>
      <c r="D2549" t="str">
        <f t="shared" si="1364"/>
        <v>COR22F729</v>
      </c>
      <c r="E2549" s="53" t="s">
        <v>238</v>
      </c>
      <c r="F2549" s="20">
        <v>1000</v>
      </c>
      <c r="G2549" s="74" t="s">
        <v>2811</v>
      </c>
      <c r="H2549" s="23" t="s">
        <v>146</v>
      </c>
      <c r="J2549" s="54" t="s">
        <v>1020</v>
      </c>
      <c r="K2549" s="22" t="s">
        <v>173</v>
      </c>
      <c r="L2549" s="54" t="s">
        <v>147</v>
      </c>
      <c r="M2549" s="22">
        <v>1</v>
      </c>
      <c r="N2549" s="54" t="s">
        <v>174</v>
      </c>
      <c r="T2549" s="54" t="s">
        <v>36</v>
      </c>
      <c r="U2549" s="22" t="s">
        <v>227</v>
      </c>
      <c r="AW2549" s="22"/>
      <c r="AX2549" s="20" t="str">
        <f t="shared" si="1368"/>
        <v>ncreator</v>
      </c>
      <c r="AY2549" s="20">
        <f t="shared" si="1368"/>
        <v>10</v>
      </c>
      <c r="AZ2549" s="20" t="str">
        <f t="shared" si="1368"/>
        <v>cotrcrea</v>
      </c>
      <c r="BA2549" s="20">
        <f t="shared" si="1368"/>
        <v>90</v>
      </c>
      <c r="BB2549" s="20" t="str">
        <f t="shared" si="1368"/>
        <v>nminer</v>
      </c>
      <c r="BC2549" s="20">
        <f t="shared" si="1368"/>
        <v>0</v>
      </c>
      <c r="BD2549" s="14"/>
      <c r="BJ2549" t="s">
        <v>239</v>
      </c>
      <c r="BK2549" t="s">
        <v>152</v>
      </c>
      <c r="BN2549" s="36">
        <v>73.5</v>
      </c>
      <c r="BQ2549">
        <f t="shared" si="1363"/>
        <v>1</v>
      </c>
      <c r="BR2549" s="38">
        <v>44737</v>
      </c>
      <c r="BS2549" s="22" t="s">
        <v>183</v>
      </c>
      <c r="BT2549" s="20" t="str">
        <f t="shared" si="1361"/>
        <v>BILLETFestival_COR22F729</v>
      </c>
      <c r="BV2549">
        <v>1</v>
      </c>
    </row>
    <row r="2550" spans="2:74" x14ac:dyDescent="0.3">
      <c r="B2550" s="20">
        <f t="shared" si="1365"/>
        <v>730</v>
      </c>
      <c r="C2550" s="22" t="str">
        <f t="shared" si="1366"/>
        <v>#730 Billet Festival</v>
      </c>
      <c r="D2550" t="str">
        <f t="shared" si="1364"/>
        <v>COR22F730</v>
      </c>
      <c r="E2550" s="53" t="s">
        <v>238</v>
      </c>
      <c r="F2550" s="20">
        <v>1000</v>
      </c>
      <c r="G2550" s="74" t="s">
        <v>2812</v>
      </c>
      <c r="H2550" s="23" t="s">
        <v>146</v>
      </c>
      <c r="J2550" s="54" t="s">
        <v>1020</v>
      </c>
      <c r="K2550" s="22" t="s">
        <v>173</v>
      </c>
      <c r="L2550" s="54" t="s">
        <v>147</v>
      </c>
      <c r="M2550" s="22">
        <v>1</v>
      </c>
      <c r="N2550" s="54" t="s">
        <v>174</v>
      </c>
      <c r="T2550" s="54" t="s">
        <v>36</v>
      </c>
      <c r="U2550" s="22" t="s">
        <v>227</v>
      </c>
      <c r="AW2550" s="22"/>
      <c r="AX2550" s="20" t="str">
        <f t="shared" si="1368"/>
        <v>ncreator</v>
      </c>
      <c r="AY2550" s="20">
        <f t="shared" si="1368"/>
        <v>10</v>
      </c>
      <c r="AZ2550" s="20" t="str">
        <f t="shared" si="1368"/>
        <v>cotrcrea</v>
      </c>
      <c r="BA2550" s="20">
        <f t="shared" si="1368"/>
        <v>90</v>
      </c>
      <c r="BB2550" s="20" t="str">
        <f t="shared" si="1368"/>
        <v>nminer</v>
      </c>
      <c r="BC2550" s="20">
        <f t="shared" si="1368"/>
        <v>0</v>
      </c>
      <c r="BD2550" s="14"/>
      <c r="BJ2550" t="s">
        <v>239</v>
      </c>
      <c r="BK2550" t="s">
        <v>152</v>
      </c>
      <c r="BN2550" s="36">
        <v>73.5</v>
      </c>
      <c r="BQ2550">
        <f t="shared" si="1363"/>
        <v>1</v>
      </c>
      <c r="BR2550" s="38">
        <v>44737</v>
      </c>
      <c r="BS2550" s="22" t="s">
        <v>183</v>
      </c>
      <c r="BT2550" s="20" t="str">
        <f t="shared" si="1361"/>
        <v>BILLETFestival_COR22F730</v>
      </c>
      <c r="BV2550">
        <v>1</v>
      </c>
    </row>
    <row r="2551" spans="2:74" x14ac:dyDescent="0.3">
      <c r="B2551" s="20">
        <f t="shared" si="1365"/>
        <v>731</v>
      </c>
      <c r="C2551" s="22" t="str">
        <f t="shared" si="1366"/>
        <v>#731 Billet Festival</v>
      </c>
      <c r="D2551" t="str">
        <f t="shared" si="1364"/>
        <v>COR22F731</v>
      </c>
      <c r="E2551" s="53" t="s">
        <v>238</v>
      </c>
      <c r="F2551" s="20">
        <v>1000</v>
      </c>
      <c r="G2551" s="74" t="s">
        <v>2813</v>
      </c>
      <c r="H2551" s="23" t="s">
        <v>146</v>
      </c>
      <c r="J2551" s="54" t="s">
        <v>1020</v>
      </c>
      <c r="K2551" s="22" t="s">
        <v>173</v>
      </c>
      <c r="L2551" s="54" t="s">
        <v>147</v>
      </c>
      <c r="M2551" s="22">
        <v>1</v>
      </c>
      <c r="N2551" s="54" t="s">
        <v>174</v>
      </c>
      <c r="T2551" s="54" t="s">
        <v>36</v>
      </c>
      <c r="U2551" s="22" t="s">
        <v>227</v>
      </c>
      <c r="AW2551" s="22"/>
      <c r="AX2551" s="20" t="str">
        <f t="shared" si="1368"/>
        <v>ncreator</v>
      </c>
      <c r="AY2551" s="20">
        <f t="shared" si="1368"/>
        <v>10</v>
      </c>
      <c r="AZ2551" s="20" t="str">
        <f t="shared" si="1368"/>
        <v>cotrcrea</v>
      </c>
      <c r="BA2551" s="20">
        <f t="shared" si="1368"/>
        <v>90</v>
      </c>
      <c r="BB2551" s="20" t="str">
        <f t="shared" si="1368"/>
        <v>nminer</v>
      </c>
      <c r="BC2551" s="20">
        <f t="shared" si="1368"/>
        <v>0</v>
      </c>
      <c r="BD2551" s="14"/>
      <c r="BJ2551" t="s">
        <v>239</v>
      </c>
      <c r="BK2551" t="s">
        <v>152</v>
      </c>
      <c r="BN2551" s="36">
        <v>73.5</v>
      </c>
      <c r="BQ2551">
        <f t="shared" si="1363"/>
        <v>1</v>
      </c>
      <c r="BR2551" s="38">
        <v>44737</v>
      </c>
      <c r="BS2551" s="22" t="s">
        <v>183</v>
      </c>
      <c r="BT2551" s="20" t="str">
        <f t="shared" si="1361"/>
        <v>BILLETFestival_COR22F731</v>
      </c>
      <c r="BV2551">
        <v>1</v>
      </c>
    </row>
    <row r="2552" spans="2:74" x14ac:dyDescent="0.3">
      <c r="B2552" s="20">
        <f t="shared" si="1365"/>
        <v>732</v>
      </c>
      <c r="C2552" s="22" t="str">
        <f t="shared" si="1366"/>
        <v>#732 Billet Festival</v>
      </c>
      <c r="D2552" t="str">
        <f t="shared" si="1364"/>
        <v>COR22F732</v>
      </c>
      <c r="E2552" s="53" t="s">
        <v>238</v>
      </c>
      <c r="F2552" s="20">
        <v>1000</v>
      </c>
      <c r="G2552" s="74" t="s">
        <v>2814</v>
      </c>
      <c r="H2552" s="23" t="s">
        <v>146</v>
      </c>
      <c r="J2552" s="54" t="s">
        <v>1020</v>
      </c>
      <c r="K2552" s="22" t="s">
        <v>173</v>
      </c>
      <c r="L2552" s="54" t="s">
        <v>147</v>
      </c>
      <c r="M2552" s="22">
        <v>1</v>
      </c>
      <c r="N2552" s="54" t="s">
        <v>174</v>
      </c>
      <c r="T2552" s="54" t="s">
        <v>36</v>
      </c>
      <c r="U2552" s="22" t="s">
        <v>227</v>
      </c>
      <c r="AW2552" s="22"/>
      <c r="AX2552" s="20" t="str">
        <f t="shared" si="1368"/>
        <v>ncreator</v>
      </c>
      <c r="AY2552" s="20">
        <f t="shared" si="1368"/>
        <v>10</v>
      </c>
      <c r="AZ2552" s="20" t="str">
        <f t="shared" si="1368"/>
        <v>cotrcrea</v>
      </c>
      <c r="BA2552" s="20">
        <f t="shared" si="1368"/>
        <v>90</v>
      </c>
      <c r="BB2552" s="20" t="str">
        <f t="shared" si="1368"/>
        <v>nminer</v>
      </c>
      <c r="BC2552" s="20">
        <f t="shared" si="1368"/>
        <v>0</v>
      </c>
      <c r="BD2552" s="14"/>
      <c r="BJ2552" t="s">
        <v>239</v>
      </c>
      <c r="BK2552" t="s">
        <v>152</v>
      </c>
      <c r="BN2552" s="36">
        <v>73.5</v>
      </c>
      <c r="BQ2552">
        <f t="shared" si="1363"/>
        <v>1</v>
      </c>
      <c r="BR2552" s="38">
        <v>44737</v>
      </c>
      <c r="BS2552" s="22" t="s">
        <v>183</v>
      </c>
      <c r="BT2552" s="20" t="str">
        <f t="shared" si="1361"/>
        <v>BILLETFestival_COR22F732</v>
      </c>
      <c r="BV2552">
        <v>1</v>
      </c>
    </row>
    <row r="2553" spans="2:74" x14ac:dyDescent="0.3">
      <c r="B2553" s="20">
        <f t="shared" si="1365"/>
        <v>733</v>
      </c>
      <c r="C2553" s="22" t="str">
        <f t="shared" si="1366"/>
        <v>#733 Billet Festival</v>
      </c>
      <c r="D2553" t="str">
        <f t="shared" si="1364"/>
        <v>COR22F733</v>
      </c>
      <c r="E2553" s="53" t="s">
        <v>238</v>
      </c>
      <c r="F2553" s="20">
        <v>1000</v>
      </c>
      <c r="G2553" s="74" t="s">
        <v>2815</v>
      </c>
      <c r="H2553" s="23" t="s">
        <v>146</v>
      </c>
      <c r="J2553" s="54" t="s">
        <v>1020</v>
      </c>
      <c r="K2553" s="22" t="s">
        <v>173</v>
      </c>
      <c r="L2553" s="54" t="s">
        <v>147</v>
      </c>
      <c r="M2553" s="22">
        <v>1</v>
      </c>
      <c r="N2553" s="54" t="s">
        <v>174</v>
      </c>
      <c r="T2553" s="54" t="s">
        <v>36</v>
      </c>
      <c r="U2553" s="22" t="s">
        <v>227</v>
      </c>
      <c r="AW2553" s="22"/>
      <c r="AX2553" s="20" t="str">
        <f t="shared" si="1368"/>
        <v>ncreator</v>
      </c>
      <c r="AY2553" s="20">
        <f t="shared" si="1368"/>
        <v>10</v>
      </c>
      <c r="AZ2553" s="20" t="str">
        <f t="shared" si="1368"/>
        <v>cotrcrea</v>
      </c>
      <c r="BA2553" s="20">
        <f t="shared" si="1368"/>
        <v>90</v>
      </c>
      <c r="BB2553" s="20" t="str">
        <f t="shared" si="1368"/>
        <v>nminer</v>
      </c>
      <c r="BC2553" s="20">
        <f t="shared" si="1368"/>
        <v>0</v>
      </c>
      <c r="BD2553" s="14"/>
      <c r="BJ2553" t="s">
        <v>239</v>
      </c>
      <c r="BK2553" t="s">
        <v>152</v>
      </c>
      <c r="BN2553" s="36">
        <v>73.5</v>
      </c>
      <c r="BQ2553">
        <f t="shared" si="1363"/>
        <v>1</v>
      </c>
      <c r="BR2553" s="38">
        <v>44737</v>
      </c>
      <c r="BS2553" s="22" t="s">
        <v>183</v>
      </c>
      <c r="BT2553" s="20" t="str">
        <f t="shared" si="1361"/>
        <v>BILLETFestival_COR22F733</v>
      </c>
      <c r="BV2553">
        <v>1</v>
      </c>
    </row>
    <row r="2554" spans="2:74" x14ac:dyDescent="0.3">
      <c r="B2554" s="20">
        <f t="shared" si="1365"/>
        <v>734</v>
      </c>
      <c r="C2554" s="22" t="str">
        <f t="shared" si="1366"/>
        <v>#734 Billet Festival</v>
      </c>
      <c r="D2554" t="str">
        <f t="shared" si="1364"/>
        <v>COR22F734</v>
      </c>
      <c r="E2554" s="53" t="s">
        <v>238</v>
      </c>
      <c r="F2554" s="20">
        <v>1000</v>
      </c>
      <c r="G2554" s="74" t="s">
        <v>2816</v>
      </c>
      <c r="H2554" s="23" t="s">
        <v>146</v>
      </c>
      <c r="J2554" s="54" t="s">
        <v>1020</v>
      </c>
      <c r="K2554" s="22" t="s">
        <v>173</v>
      </c>
      <c r="L2554" s="54" t="s">
        <v>147</v>
      </c>
      <c r="M2554" s="22">
        <v>1</v>
      </c>
      <c r="N2554" s="54" t="s">
        <v>174</v>
      </c>
      <c r="T2554" s="54" t="s">
        <v>36</v>
      </c>
      <c r="U2554" s="22" t="s">
        <v>227</v>
      </c>
      <c r="AW2554" s="22"/>
      <c r="AX2554" s="20" t="str">
        <f t="shared" si="1368"/>
        <v>ncreator</v>
      </c>
      <c r="AY2554" s="20">
        <f t="shared" si="1368"/>
        <v>10</v>
      </c>
      <c r="AZ2554" s="20" t="str">
        <f t="shared" si="1368"/>
        <v>cotrcrea</v>
      </c>
      <c r="BA2554" s="20">
        <f t="shared" si="1368"/>
        <v>90</v>
      </c>
      <c r="BB2554" s="20" t="str">
        <f t="shared" si="1368"/>
        <v>nminer</v>
      </c>
      <c r="BC2554" s="20">
        <f t="shared" si="1368"/>
        <v>0</v>
      </c>
      <c r="BD2554" s="14"/>
      <c r="BJ2554" t="s">
        <v>239</v>
      </c>
      <c r="BK2554" t="s">
        <v>152</v>
      </c>
      <c r="BN2554" s="36">
        <v>73.5</v>
      </c>
      <c r="BQ2554">
        <f t="shared" si="1363"/>
        <v>1</v>
      </c>
      <c r="BR2554" s="38">
        <v>44737</v>
      </c>
      <c r="BS2554" s="22" t="s">
        <v>183</v>
      </c>
      <c r="BT2554" s="20" t="str">
        <f t="shared" si="1361"/>
        <v>BILLETFestival_COR22F734</v>
      </c>
      <c r="BV2554">
        <v>1</v>
      </c>
    </row>
    <row r="2555" spans="2:74" x14ac:dyDescent="0.3">
      <c r="B2555" s="20">
        <f t="shared" si="1365"/>
        <v>735</v>
      </c>
      <c r="C2555" s="22" t="str">
        <f t="shared" si="1366"/>
        <v>#735 Billet Festival</v>
      </c>
      <c r="D2555" t="str">
        <f t="shared" si="1364"/>
        <v>COR22F735</v>
      </c>
      <c r="E2555" s="53" t="s">
        <v>238</v>
      </c>
      <c r="F2555" s="20">
        <v>1000</v>
      </c>
      <c r="G2555" s="74" t="s">
        <v>2817</v>
      </c>
      <c r="H2555" s="23" t="s">
        <v>146</v>
      </c>
      <c r="J2555" s="54" t="s">
        <v>1020</v>
      </c>
      <c r="K2555" s="22" t="s">
        <v>173</v>
      </c>
      <c r="L2555" s="54" t="s">
        <v>147</v>
      </c>
      <c r="M2555" s="22">
        <v>1</v>
      </c>
      <c r="N2555" s="54" t="s">
        <v>174</v>
      </c>
      <c r="T2555" s="54" t="s">
        <v>36</v>
      </c>
      <c r="U2555" s="22" t="s">
        <v>227</v>
      </c>
      <c r="AW2555" s="22"/>
      <c r="AX2555" s="20" t="str">
        <f t="shared" si="1368"/>
        <v>ncreator</v>
      </c>
      <c r="AY2555" s="20">
        <f t="shared" si="1368"/>
        <v>10</v>
      </c>
      <c r="AZ2555" s="20" t="str">
        <f t="shared" si="1368"/>
        <v>cotrcrea</v>
      </c>
      <c r="BA2555" s="20">
        <f t="shared" si="1368"/>
        <v>90</v>
      </c>
      <c r="BB2555" s="20" t="str">
        <f t="shared" si="1368"/>
        <v>nminer</v>
      </c>
      <c r="BC2555" s="20">
        <f t="shared" si="1368"/>
        <v>0</v>
      </c>
      <c r="BD2555" s="14"/>
      <c r="BJ2555" t="s">
        <v>239</v>
      </c>
      <c r="BK2555" t="s">
        <v>152</v>
      </c>
      <c r="BN2555" s="36">
        <v>73.5</v>
      </c>
      <c r="BQ2555">
        <f t="shared" si="1363"/>
        <v>1</v>
      </c>
      <c r="BR2555" s="38">
        <v>44737</v>
      </c>
      <c r="BS2555" s="22" t="s">
        <v>183</v>
      </c>
      <c r="BT2555" s="20" t="str">
        <f t="shared" si="1361"/>
        <v>BILLETFestival_COR22F735</v>
      </c>
      <c r="BV2555">
        <v>1</v>
      </c>
    </row>
    <row r="2556" spans="2:74" x14ac:dyDescent="0.3">
      <c r="B2556" s="20">
        <f t="shared" si="1365"/>
        <v>736</v>
      </c>
      <c r="C2556" s="22" t="str">
        <f t="shared" si="1366"/>
        <v>#736 Billet Festival</v>
      </c>
      <c r="D2556" t="str">
        <f t="shared" si="1364"/>
        <v>COR22F736</v>
      </c>
      <c r="E2556" s="53" t="s">
        <v>238</v>
      </c>
      <c r="F2556" s="20">
        <v>1000</v>
      </c>
      <c r="G2556" s="74" t="s">
        <v>2818</v>
      </c>
      <c r="H2556" s="23" t="s">
        <v>146</v>
      </c>
      <c r="J2556" s="54" t="s">
        <v>1020</v>
      </c>
      <c r="K2556" s="22" t="s">
        <v>173</v>
      </c>
      <c r="L2556" s="54" t="s">
        <v>147</v>
      </c>
      <c r="M2556" s="22">
        <v>1</v>
      </c>
      <c r="N2556" s="54" t="s">
        <v>174</v>
      </c>
      <c r="T2556" s="54" t="s">
        <v>36</v>
      </c>
      <c r="U2556" s="22" t="s">
        <v>227</v>
      </c>
      <c r="AW2556" s="22"/>
      <c r="AX2556" s="20" t="str">
        <f t="shared" si="1368"/>
        <v>ncreator</v>
      </c>
      <c r="AY2556" s="20">
        <f t="shared" si="1368"/>
        <v>10</v>
      </c>
      <c r="AZ2556" s="20" t="str">
        <f t="shared" si="1368"/>
        <v>cotrcrea</v>
      </c>
      <c r="BA2556" s="20">
        <f t="shared" si="1368"/>
        <v>90</v>
      </c>
      <c r="BB2556" s="20" t="str">
        <f t="shared" si="1368"/>
        <v>nminer</v>
      </c>
      <c r="BC2556" s="20">
        <f t="shared" si="1368"/>
        <v>0</v>
      </c>
      <c r="BD2556" s="14"/>
      <c r="BJ2556" t="s">
        <v>239</v>
      </c>
      <c r="BK2556" t="s">
        <v>152</v>
      </c>
      <c r="BN2556" s="36">
        <v>73.5</v>
      </c>
      <c r="BQ2556">
        <f t="shared" si="1363"/>
        <v>1</v>
      </c>
      <c r="BR2556" s="38">
        <v>44737</v>
      </c>
      <c r="BS2556" s="22" t="s">
        <v>183</v>
      </c>
      <c r="BT2556" s="20" t="str">
        <f t="shared" si="1361"/>
        <v>BILLETFestival_COR22F736</v>
      </c>
      <c r="BV2556">
        <v>1</v>
      </c>
    </row>
    <row r="2557" spans="2:74" x14ac:dyDescent="0.3">
      <c r="B2557" s="20">
        <f t="shared" si="1365"/>
        <v>737</v>
      </c>
      <c r="C2557" s="22" t="str">
        <f t="shared" si="1366"/>
        <v>#737 Billet Festival</v>
      </c>
      <c r="D2557" t="str">
        <f t="shared" si="1364"/>
        <v>COR22F737</v>
      </c>
      <c r="E2557" s="53" t="s">
        <v>238</v>
      </c>
      <c r="F2557" s="20">
        <v>1000</v>
      </c>
      <c r="G2557" s="74" t="s">
        <v>2819</v>
      </c>
      <c r="H2557" s="23" t="s">
        <v>146</v>
      </c>
      <c r="J2557" s="54" t="s">
        <v>1020</v>
      </c>
      <c r="K2557" s="22" t="s">
        <v>173</v>
      </c>
      <c r="L2557" s="54" t="s">
        <v>147</v>
      </c>
      <c r="M2557" s="22">
        <v>1</v>
      </c>
      <c r="N2557" s="54" t="s">
        <v>174</v>
      </c>
      <c r="T2557" s="54" t="s">
        <v>36</v>
      </c>
      <c r="U2557" s="22" t="s">
        <v>227</v>
      </c>
      <c r="AW2557" s="22"/>
      <c r="AX2557" s="20" t="str">
        <f t="shared" si="1368"/>
        <v>ncreator</v>
      </c>
      <c r="AY2557" s="20">
        <f t="shared" si="1368"/>
        <v>10</v>
      </c>
      <c r="AZ2557" s="20" t="str">
        <f t="shared" si="1368"/>
        <v>cotrcrea</v>
      </c>
      <c r="BA2557" s="20">
        <f t="shared" si="1368"/>
        <v>90</v>
      </c>
      <c r="BB2557" s="20" t="str">
        <f t="shared" si="1368"/>
        <v>nminer</v>
      </c>
      <c r="BC2557" s="20">
        <f t="shared" si="1368"/>
        <v>0</v>
      </c>
      <c r="BD2557" s="14"/>
      <c r="BJ2557" t="s">
        <v>239</v>
      </c>
      <c r="BK2557" t="s">
        <v>152</v>
      </c>
      <c r="BN2557" s="36">
        <v>73.5</v>
      </c>
      <c r="BQ2557">
        <f t="shared" si="1363"/>
        <v>1</v>
      </c>
      <c r="BR2557" s="38">
        <v>44737</v>
      </c>
      <c r="BS2557" s="22" t="s">
        <v>183</v>
      </c>
      <c r="BT2557" s="20" t="str">
        <f t="shared" si="1361"/>
        <v>BILLETFestival_COR22F737</v>
      </c>
      <c r="BV2557">
        <v>1</v>
      </c>
    </row>
    <row r="2558" spans="2:74" x14ac:dyDescent="0.3">
      <c r="B2558" s="20">
        <f t="shared" si="1365"/>
        <v>738</v>
      </c>
      <c r="C2558" s="22" t="str">
        <f t="shared" si="1366"/>
        <v>#738 Billet Festival</v>
      </c>
      <c r="D2558" t="str">
        <f t="shared" si="1364"/>
        <v>COR22F738</v>
      </c>
      <c r="E2558" s="53" t="s">
        <v>238</v>
      </c>
      <c r="F2558" s="20">
        <v>1000</v>
      </c>
      <c r="G2558" s="74" t="s">
        <v>2820</v>
      </c>
      <c r="H2558" s="23" t="s">
        <v>146</v>
      </c>
      <c r="J2558" s="54" t="s">
        <v>1020</v>
      </c>
      <c r="K2558" s="22" t="s">
        <v>173</v>
      </c>
      <c r="L2558" s="54" t="s">
        <v>147</v>
      </c>
      <c r="M2558" s="22">
        <v>1</v>
      </c>
      <c r="N2558" s="54" t="s">
        <v>174</v>
      </c>
      <c r="T2558" s="54" t="s">
        <v>36</v>
      </c>
      <c r="U2558" s="22" t="s">
        <v>227</v>
      </c>
      <c r="AW2558" s="22"/>
      <c r="AX2558" s="20" t="str">
        <f t="shared" si="1368"/>
        <v>ncreator</v>
      </c>
      <c r="AY2558" s="20">
        <f t="shared" si="1368"/>
        <v>10</v>
      </c>
      <c r="AZ2558" s="20" t="str">
        <f t="shared" si="1368"/>
        <v>cotrcrea</v>
      </c>
      <c r="BA2558" s="20">
        <f t="shared" si="1368"/>
        <v>90</v>
      </c>
      <c r="BB2558" s="20" t="str">
        <f t="shared" si="1368"/>
        <v>nminer</v>
      </c>
      <c r="BC2558" s="20">
        <f t="shared" si="1368"/>
        <v>0</v>
      </c>
      <c r="BD2558" s="14"/>
      <c r="BJ2558" t="s">
        <v>239</v>
      </c>
      <c r="BK2558" t="s">
        <v>152</v>
      </c>
      <c r="BN2558" s="36">
        <v>73.5</v>
      </c>
      <c r="BQ2558">
        <f t="shared" si="1363"/>
        <v>1</v>
      </c>
      <c r="BR2558" s="38">
        <v>44737</v>
      </c>
      <c r="BS2558" s="22" t="s">
        <v>183</v>
      </c>
      <c r="BT2558" s="20" t="str">
        <f t="shared" si="1361"/>
        <v>BILLETFestival_COR22F738</v>
      </c>
      <c r="BV2558">
        <v>1</v>
      </c>
    </row>
    <row r="2559" spans="2:74" x14ac:dyDescent="0.3">
      <c r="B2559" s="20">
        <f t="shared" si="1365"/>
        <v>739</v>
      </c>
      <c r="C2559" s="22" t="str">
        <f t="shared" si="1366"/>
        <v>#739 Billet Festival</v>
      </c>
      <c r="D2559" t="str">
        <f t="shared" si="1364"/>
        <v>COR22F739</v>
      </c>
      <c r="E2559" s="53" t="s">
        <v>238</v>
      </c>
      <c r="F2559" s="20">
        <v>1000</v>
      </c>
      <c r="G2559" s="74" t="s">
        <v>2821</v>
      </c>
      <c r="H2559" s="23" t="s">
        <v>146</v>
      </c>
      <c r="J2559" s="54" t="s">
        <v>1020</v>
      </c>
      <c r="K2559" s="22" t="s">
        <v>173</v>
      </c>
      <c r="L2559" s="54" t="s">
        <v>147</v>
      </c>
      <c r="M2559" s="22">
        <v>1</v>
      </c>
      <c r="N2559" s="54" t="s">
        <v>174</v>
      </c>
      <c r="T2559" s="54" t="s">
        <v>36</v>
      </c>
      <c r="U2559" s="22" t="s">
        <v>227</v>
      </c>
      <c r="AW2559" s="22"/>
      <c r="AX2559" s="20" t="str">
        <f t="shared" si="1368"/>
        <v>ncreator</v>
      </c>
      <c r="AY2559" s="20">
        <f t="shared" si="1368"/>
        <v>10</v>
      </c>
      <c r="AZ2559" s="20" t="str">
        <f t="shared" si="1368"/>
        <v>cotrcrea</v>
      </c>
      <c r="BA2559" s="20">
        <f t="shared" si="1368"/>
        <v>90</v>
      </c>
      <c r="BB2559" s="20" t="str">
        <f t="shared" si="1368"/>
        <v>nminer</v>
      </c>
      <c r="BC2559" s="20">
        <f t="shared" si="1368"/>
        <v>0</v>
      </c>
      <c r="BD2559" s="14"/>
      <c r="BJ2559" t="s">
        <v>239</v>
      </c>
      <c r="BK2559" t="s">
        <v>152</v>
      </c>
      <c r="BN2559" s="36">
        <v>73.5</v>
      </c>
      <c r="BQ2559">
        <f t="shared" si="1363"/>
        <v>1</v>
      </c>
      <c r="BR2559" s="38">
        <v>44737</v>
      </c>
      <c r="BS2559" s="22" t="s">
        <v>183</v>
      </c>
      <c r="BT2559" s="20" t="str">
        <f t="shared" si="1361"/>
        <v>BILLETFestival_COR22F739</v>
      </c>
      <c r="BV2559">
        <v>1</v>
      </c>
    </row>
    <row r="2560" spans="2:74" x14ac:dyDescent="0.3">
      <c r="B2560" s="20">
        <f t="shared" si="1365"/>
        <v>740</v>
      </c>
      <c r="C2560" s="22" t="str">
        <f t="shared" si="1366"/>
        <v>#740 Billet Festival</v>
      </c>
      <c r="D2560" t="str">
        <f t="shared" si="1364"/>
        <v>COR22F740</v>
      </c>
      <c r="E2560" s="53" t="s">
        <v>238</v>
      </c>
      <c r="F2560" s="20">
        <v>1000</v>
      </c>
      <c r="G2560" s="74" t="s">
        <v>2822</v>
      </c>
      <c r="H2560" s="23" t="s">
        <v>146</v>
      </c>
      <c r="J2560" s="54" t="s">
        <v>1020</v>
      </c>
      <c r="K2560" s="22" t="s">
        <v>173</v>
      </c>
      <c r="L2560" s="54" t="s">
        <v>147</v>
      </c>
      <c r="M2560" s="22">
        <v>1</v>
      </c>
      <c r="N2560" s="54" t="s">
        <v>174</v>
      </c>
      <c r="T2560" s="54" t="s">
        <v>36</v>
      </c>
      <c r="U2560" s="22" t="s">
        <v>227</v>
      </c>
      <c r="AW2560" s="22"/>
      <c r="AX2560" s="20" t="str">
        <f t="shared" ref="AX2560:BC2575" si="1369">AX2559</f>
        <v>ncreator</v>
      </c>
      <c r="AY2560" s="20">
        <f t="shared" si="1369"/>
        <v>10</v>
      </c>
      <c r="AZ2560" s="20" t="str">
        <f t="shared" si="1369"/>
        <v>cotrcrea</v>
      </c>
      <c r="BA2560" s="20">
        <f t="shared" si="1369"/>
        <v>90</v>
      </c>
      <c r="BB2560" s="20" t="str">
        <f t="shared" si="1369"/>
        <v>nminer</v>
      </c>
      <c r="BC2560" s="20">
        <f t="shared" si="1369"/>
        <v>0</v>
      </c>
      <c r="BD2560" s="14"/>
      <c r="BJ2560" t="s">
        <v>239</v>
      </c>
      <c r="BK2560" t="s">
        <v>152</v>
      </c>
      <c r="BN2560" s="36">
        <v>73.5</v>
      </c>
      <c r="BQ2560">
        <f t="shared" si="1363"/>
        <v>1</v>
      </c>
      <c r="BR2560" s="38">
        <v>44737</v>
      </c>
      <c r="BS2560" s="22" t="s">
        <v>183</v>
      </c>
      <c r="BT2560" s="20" t="str">
        <f t="shared" si="1361"/>
        <v>BILLETFestival_COR22F740</v>
      </c>
      <c r="BV2560">
        <v>1</v>
      </c>
    </row>
    <row r="2561" spans="2:74" x14ac:dyDescent="0.3">
      <c r="B2561" s="20">
        <f t="shared" si="1365"/>
        <v>741</v>
      </c>
      <c r="C2561" s="22" t="str">
        <f t="shared" si="1366"/>
        <v>#741 Billet Festival</v>
      </c>
      <c r="D2561" t="str">
        <f t="shared" si="1364"/>
        <v>COR22F741</v>
      </c>
      <c r="E2561" s="53" t="s">
        <v>238</v>
      </c>
      <c r="F2561" s="20">
        <v>1000</v>
      </c>
      <c r="G2561" s="74" t="s">
        <v>2823</v>
      </c>
      <c r="H2561" s="23" t="s">
        <v>146</v>
      </c>
      <c r="J2561" s="54" t="s">
        <v>1020</v>
      </c>
      <c r="K2561" s="22" t="s">
        <v>173</v>
      </c>
      <c r="L2561" s="54" t="s">
        <v>147</v>
      </c>
      <c r="M2561" s="22">
        <v>1</v>
      </c>
      <c r="N2561" s="54" t="s">
        <v>174</v>
      </c>
      <c r="T2561" s="54" t="s">
        <v>36</v>
      </c>
      <c r="U2561" s="22" t="s">
        <v>227</v>
      </c>
      <c r="AW2561" s="22"/>
      <c r="AX2561" s="20" t="str">
        <f t="shared" si="1369"/>
        <v>ncreator</v>
      </c>
      <c r="AY2561" s="20">
        <f t="shared" si="1369"/>
        <v>10</v>
      </c>
      <c r="AZ2561" s="20" t="str">
        <f t="shared" si="1369"/>
        <v>cotrcrea</v>
      </c>
      <c r="BA2561" s="20">
        <f t="shared" si="1369"/>
        <v>90</v>
      </c>
      <c r="BB2561" s="20" t="str">
        <f t="shared" si="1369"/>
        <v>nminer</v>
      </c>
      <c r="BC2561" s="20">
        <f t="shared" si="1369"/>
        <v>0</v>
      </c>
      <c r="BD2561" s="14"/>
      <c r="BJ2561" t="s">
        <v>239</v>
      </c>
      <c r="BK2561" t="s">
        <v>152</v>
      </c>
      <c r="BN2561" s="36">
        <v>73.5</v>
      </c>
      <c r="BQ2561">
        <f t="shared" si="1363"/>
        <v>1</v>
      </c>
      <c r="BR2561" s="38">
        <v>44737</v>
      </c>
      <c r="BS2561" s="22" t="s">
        <v>183</v>
      </c>
      <c r="BT2561" s="20" t="str">
        <f t="shared" si="1361"/>
        <v>BILLETFestival_COR22F741</v>
      </c>
      <c r="BV2561">
        <v>1</v>
      </c>
    </row>
    <row r="2562" spans="2:74" x14ac:dyDescent="0.3">
      <c r="B2562" s="20">
        <f t="shared" si="1365"/>
        <v>742</v>
      </c>
      <c r="C2562" s="22" t="str">
        <f t="shared" si="1366"/>
        <v>#742 Billet Festival</v>
      </c>
      <c r="D2562" t="str">
        <f t="shared" si="1364"/>
        <v>COR22F742</v>
      </c>
      <c r="E2562" s="53" t="s">
        <v>238</v>
      </c>
      <c r="F2562" s="20">
        <v>1000</v>
      </c>
      <c r="G2562" s="74" t="s">
        <v>2824</v>
      </c>
      <c r="H2562" s="23" t="s">
        <v>146</v>
      </c>
      <c r="J2562" s="54" t="s">
        <v>1020</v>
      </c>
      <c r="K2562" s="22" t="s">
        <v>173</v>
      </c>
      <c r="L2562" s="54" t="s">
        <v>147</v>
      </c>
      <c r="M2562" s="22">
        <v>1</v>
      </c>
      <c r="N2562" s="54" t="s">
        <v>174</v>
      </c>
      <c r="T2562" s="54" t="s">
        <v>36</v>
      </c>
      <c r="U2562" s="22" t="s">
        <v>227</v>
      </c>
      <c r="AW2562" s="22"/>
      <c r="AX2562" s="20" t="str">
        <f t="shared" si="1369"/>
        <v>ncreator</v>
      </c>
      <c r="AY2562" s="20">
        <f t="shared" si="1369"/>
        <v>10</v>
      </c>
      <c r="AZ2562" s="20" t="str">
        <f t="shared" si="1369"/>
        <v>cotrcrea</v>
      </c>
      <c r="BA2562" s="20">
        <f t="shared" si="1369"/>
        <v>90</v>
      </c>
      <c r="BB2562" s="20" t="str">
        <f t="shared" si="1369"/>
        <v>nminer</v>
      </c>
      <c r="BC2562" s="20">
        <f t="shared" si="1369"/>
        <v>0</v>
      </c>
      <c r="BD2562" s="14"/>
      <c r="BJ2562" t="s">
        <v>239</v>
      </c>
      <c r="BK2562" t="s">
        <v>152</v>
      </c>
      <c r="BN2562" s="36">
        <v>73.5</v>
      </c>
      <c r="BQ2562">
        <f t="shared" si="1363"/>
        <v>1</v>
      </c>
      <c r="BR2562" s="38">
        <v>44737</v>
      </c>
      <c r="BS2562" s="22" t="s">
        <v>183</v>
      </c>
      <c r="BT2562" s="20" t="str">
        <f t="shared" si="1361"/>
        <v>BILLETFestival_COR22F742</v>
      </c>
      <c r="BV2562">
        <v>1</v>
      </c>
    </row>
    <row r="2563" spans="2:74" x14ac:dyDescent="0.3">
      <c r="B2563" s="20">
        <f t="shared" si="1365"/>
        <v>743</v>
      </c>
      <c r="C2563" s="22" t="str">
        <f t="shared" si="1366"/>
        <v>#743 Billet Festival</v>
      </c>
      <c r="D2563" t="str">
        <f t="shared" si="1364"/>
        <v>COR22F743</v>
      </c>
      <c r="E2563" s="53" t="s">
        <v>238</v>
      </c>
      <c r="F2563" s="20">
        <v>1000</v>
      </c>
      <c r="G2563" s="74" t="s">
        <v>2825</v>
      </c>
      <c r="H2563" s="23" t="s">
        <v>146</v>
      </c>
      <c r="J2563" s="54" t="s">
        <v>1020</v>
      </c>
      <c r="K2563" s="22" t="s">
        <v>173</v>
      </c>
      <c r="L2563" s="54" t="s">
        <v>147</v>
      </c>
      <c r="M2563" s="22">
        <v>1</v>
      </c>
      <c r="N2563" s="54" t="s">
        <v>174</v>
      </c>
      <c r="T2563" s="54" t="s">
        <v>36</v>
      </c>
      <c r="U2563" s="22" t="s">
        <v>227</v>
      </c>
      <c r="AW2563" s="22"/>
      <c r="AX2563" s="20" t="str">
        <f t="shared" si="1369"/>
        <v>ncreator</v>
      </c>
      <c r="AY2563" s="20">
        <f t="shared" si="1369"/>
        <v>10</v>
      </c>
      <c r="AZ2563" s="20" t="str">
        <f t="shared" si="1369"/>
        <v>cotrcrea</v>
      </c>
      <c r="BA2563" s="20">
        <f t="shared" si="1369"/>
        <v>90</v>
      </c>
      <c r="BB2563" s="20" t="str">
        <f t="shared" si="1369"/>
        <v>nminer</v>
      </c>
      <c r="BC2563" s="20">
        <f t="shared" si="1369"/>
        <v>0</v>
      </c>
      <c r="BD2563" s="14"/>
      <c r="BJ2563" t="s">
        <v>239</v>
      </c>
      <c r="BK2563" t="s">
        <v>152</v>
      </c>
      <c r="BN2563" s="36">
        <v>73.5</v>
      </c>
      <c r="BQ2563">
        <f t="shared" si="1363"/>
        <v>1</v>
      </c>
      <c r="BR2563" s="38">
        <v>44737</v>
      </c>
      <c r="BS2563" s="22" t="s">
        <v>183</v>
      </c>
      <c r="BT2563" s="20" t="str">
        <f t="shared" si="1361"/>
        <v>BILLETFestival_COR22F743</v>
      </c>
      <c r="BV2563">
        <v>1</v>
      </c>
    </row>
    <row r="2564" spans="2:74" x14ac:dyDescent="0.3">
      <c r="B2564" s="20">
        <f t="shared" si="1365"/>
        <v>744</v>
      </c>
      <c r="C2564" s="22" t="str">
        <f t="shared" si="1366"/>
        <v>#744 Billet Festival</v>
      </c>
      <c r="D2564" t="str">
        <f t="shared" si="1364"/>
        <v>COR22F744</v>
      </c>
      <c r="E2564" s="53" t="s">
        <v>238</v>
      </c>
      <c r="F2564" s="20">
        <v>1000</v>
      </c>
      <c r="G2564" s="74" t="s">
        <v>2826</v>
      </c>
      <c r="H2564" s="23" t="s">
        <v>146</v>
      </c>
      <c r="J2564" s="54" t="s">
        <v>1020</v>
      </c>
      <c r="K2564" s="22" t="s">
        <v>173</v>
      </c>
      <c r="L2564" s="54" t="s">
        <v>147</v>
      </c>
      <c r="M2564" s="22">
        <v>1</v>
      </c>
      <c r="N2564" s="54" t="s">
        <v>174</v>
      </c>
      <c r="T2564" s="54" t="s">
        <v>36</v>
      </c>
      <c r="U2564" s="22" t="s">
        <v>227</v>
      </c>
      <c r="AW2564" s="22"/>
      <c r="AX2564" s="20" t="str">
        <f t="shared" si="1369"/>
        <v>ncreator</v>
      </c>
      <c r="AY2564" s="20">
        <f t="shared" si="1369"/>
        <v>10</v>
      </c>
      <c r="AZ2564" s="20" t="str">
        <f t="shared" si="1369"/>
        <v>cotrcrea</v>
      </c>
      <c r="BA2564" s="20">
        <f t="shared" si="1369"/>
        <v>90</v>
      </c>
      <c r="BB2564" s="20" t="str">
        <f t="shared" si="1369"/>
        <v>nminer</v>
      </c>
      <c r="BC2564" s="20">
        <f t="shared" si="1369"/>
        <v>0</v>
      </c>
      <c r="BD2564" s="14"/>
      <c r="BJ2564" t="s">
        <v>239</v>
      </c>
      <c r="BK2564" t="s">
        <v>152</v>
      </c>
      <c r="BN2564" s="36">
        <v>73.5</v>
      </c>
      <c r="BQ2564">
        <f t="shared" si="1363"/>
        <v>1</v>
      </c>
      <c r="BR2564" s="38">
        <v>44737</v>
      </c>
      <c r="BS2564" s="22" t="s">
        <v>183</v>
      </c>
      <c r="BT2564" s="20" t="str">
        <f t="shared" ref="BT2564:BT2627" si="1370">SUBSTITUTE(BJ2564," ","") &amp; "_" &amp; D2564</f>
        <v>BILLETFestival_COR22F744</v>
      </c>
      <c r="BV2564">
        <v>1</v>
      </c>
    </row>
    <row r="2565" spans="2:74" x14ac:dyDescent="0.3">
      <c r="B2565" s="20">
        <f t="shared" si="1365"/>
        <v>745</v>
      </c>
      <c r="C2565" s="22" t="str">
        <f t="shared" si="1366"/>
        <v>#745 Billet Festival</v>
      </c>
      <c r="D2565" t="str">
        <f t="shared" si="1364"/>
        <v>COR22F745</v>
      </c>
      <c r="E2565" s="53" t="s">
        <v>238</v>
      </c>
      <c r="F2565" s="20">
        <v>1000</v>
      </c>
      <c r="G2565" s="74" t="s">
        <v>2827</v>
      </c>
      <c r="H2565" s="23" t="s">
        <v>146</v>
      </c>
      <c r="J2565" s="54" t="s">
        <v>1020</v>
      </c>
      <c r="K2565" s="22" t="s">
        <v>173</v>
      </c>
      <c r="L2565" s="54" t="s">
        <v>147</v>
      </c>
      <c r="M2565" s="22">
        <v>1</v>
      </c>
      <c r="N2565" s="54" t="s">
        <v>174</v>
      </c>
      <c r="T2565" s="54" t="s">
        <v>36</v>
      </c>
      <c r="U2565" s="22" t="s">
        <v>227</v>
      </c>
      <c r="AW2565" s="22"/>
      <c r="AX2565" s="20" t="str">
        <f t="shared" si="1369"/>
        <v>ncreator</v>
      </c>
      <c r="AY2565" s="20">
        <f t="shared" si="1369"/>
        <v>10</v>
      </c>
      <c r="AZ2565" s="20" t="str">
        <f t="shared" si="1369"/>
        <v>cotrcrea</v>
      </c>
      <c r="BA2565" s="20">
        <f t="shared" si="1369"/>
        <v>90</v>
      </c>
      <c r="BB2565" s="20" t="str">
        <f t="shared" si="1369"/>
        <v>nminer</v>
      </c>
      <c r="BC2565" s="20">
        <f t="shared" si="1369"/>
        <v>0</v>
      </c>
      <c r="BD2565" s="14"/>
      <c r="BJ2565" t="s">
        <v>239</v>
      </c>
      <c r="BK2565" t="s">
        <v>152</v>
      </c>
      <c r="BN2565" s="36">
        <v>73.5</v>
      </c>
      <c r="BQ2565">
        <f t="shared" si="1363"/>
        <v>1</v>
      </c>
      <c r="BR2565" s="38">
        <v>44737</v>
      </c>
      <c r="BS2565" s="22" t="s">
        <v>183</v>
      </c>
      <c r="BT2565" s="20" t="str">
        <f t="shared" si="1370"/>
        <v>BILLETFestival_COR22F745</v>
      </c>
      <c r="BV2565">
        <v>1</v>
      </c>
    </row>
    <row r="2566" spans="2:74" x14ac:dyDescent="0.3">
      <c r="B2566" s="20">
        <f t="shared" si="1365"/>
        <v>746</v>
      </c>
      <c r="C2566" s="22" t="str">
        <f t="shared" si="1366"/>
        <v>#746 Billet Festival</v>
      </c>
      <c r="D2566" t="str">
        <f t="shared" si="1364"/>
        <v>COR22F746</v>
      </c>
      <c r="E2566" s="53" t="s">
        <v>238</v>
      </c>
      <c r="F2566" s="20">
        <v>1000</v>
      </c>
      <c r="G2566" s="74" t="s">
        <v>2828</v>
      </c>
      <c r="H2566" s="23" t="s">
        <v>146</v>
      </c>
      <c r="J2566" s="54" t="s">
        <v>1020</v>
      </c>
      <c r="K2566" s="22" t="s">
        <v>173</v>
      </c>
      <c r="L2566" s="54" t="s">
        <v>147</v>
      </c>
      <c r="M2566" s="22">
        <v>1</v>
      </c>
      <c r="N2566" s="54" t="s">
        <v>174</v>
      </c>
      <c r="T2566" s="54" t="s">
        <v>36</v>
      </c>
      <c r="U2566" s="22" t="s">
        <v>227</v>
      </c>
      <c r="AW2566" s="22"/>
      <c r="AX2566" s="20" t="str">
        <f t="shared" si="1369"/>
        <v>ncreator</v>
      </c>
      <c r="AY2566" s="20">
        <f t="shared" si="1369"/>
        <v>10</v>
      </c>
      <c r="AZ2566" s="20" t="str">
        <f t="shared" si="1369"/>
        <v>cotrcrea</v>
      </c>
      <c r="BA2566" s="20">
        <f t="shared" si="1369"/>
        <v>90</v>
      </c>
      <c r="BB2566" s="20" t="str">
        <f t="shared" si="1369"/>
        <v>nminer</v>
      </c>
      <c r="BC2566" s="20">
        <f t="shared" si="1369"/>
        <v>0</v>
      </c>
      <c r="BD2566" s="14"/>
      <c r="BJ2566" t="s">
        <v>239</v>
      </c>
      <c r="BK2566" t="s">
        <v>152</v>
      </c>
      <c r="BN2566" s="36">
        <v>73.5</v>
      </c>
      <c r="BQ2566">
        <f t="shared" si="1363"/>
        <v>1</v>
      </c>
      <c r="BR2566" s="38">
        <v>44737</v>
      </c>
      <c r="BS2566" s="22" t="s">
        <v>183</v>
      </c>
      <c r="BT2566" s="20" t="str">
        <f t="shared" si="1370"/>
        <v>BILLETFestival_COR22F746</v>
      </c>
      <c r="BV2566">
        <v>1</v>
      </c>
    </row>
    <row r="2567" spans="2:74" x14ac:dyDescent="0.3">
      <c r="B2567" s="20">
        <f t="shared" si="1365"/>
        <v>747</v>
      </c>
      <c r="C2567" s="22" t="str">
        <f t="shared" si="1366"/>
        <v>#747 Billet Festival</v>
      </c>
      <c r="D2567" t="str">
        <f t="shared" si="1364"/>
        <v>COR22F747</v>
      </c>
      <c r="E2567" s="53" t="s">
        <v>238</v>
      </c>
      <c r="F2567" s="20">
        <v>1000</v>
      </c>
      <c r="G2567" s="74" t="s">
        <v>2829</v>
      </c>
      <c r="H2567" s="23" t="s">
        <v>146</v>
      </c>
      <c r="J2567" s="54" t="s">
        <v>1020</v>
      </c>
      <c r="K2567" s="22" t="s">
        <v>173</v>
      </c>
      <c r="L2567" s="54" t="s">
        <v>147</v>
      </c>
      <c r="M2567" s="22">
        <v>1</v>
      </c>
      <c r="N2567" s="54" t="s">
        <v>174</v>
      </c>
      <c r="T2567" s="54" t="s">
        <v>36</v>
      </c>
      <c r="U2567" s="22" t="s">
        <v>227</v>
      </c>
      <c r="AW2567" s="22"/>
      <c r="AX2567" s="20" t="str">
        <f t="shared" si="1369"/>
        <v>ncreator</v>
      </c>
      <c r="AY2567" s="20">
        <f t="shared" si="1369"/>
        <v>10</v>
      </c>
      <c r="AZ2567" s="20" t="str">
        <f t="shared" si="1369"/>
        <v>cotrcrea</v>
      </c>
      <c r="BA2567" s="20">
        <f t="shared" si="1369"/>
        <v>90</v>
      </c>
      <c r="BB2567" s="20" t="str">
        <f t="shared" si="1369"/>
        <v>nminer</v>
      </c>
      <c r="BC2567" s="20">
        <f t="shared" si="1369"/>
        <v>0</v>
      </c>
      <c r="BD2567" s="14"/>
      <c r="BJ2567" t="s">
        <v>239</v>
      </c>
      <c r="BK2567" t="s">
        <v>152</v>
      </c>
      <c r="BN2567" s="36">
        <v>73.5</v>
      </c>
      <c r="BQ2567">
        <f t="shared" si="1363"/>
        <v>1</v>
      </c>
      <c r="BR2567" s="38">
        <v>44737</v>
      </c>
      <c r="BS2567" s="22" t="s">
        <v>183</v>
      </c>
      <c r="BT2567" s="20" t="str">
        <f t="shared" si="1370"/>
        <v>BILLETFestival_COR22F747</v>
      </c>
      <c r="BV2567">
        <v>1</v>
      </c>
    </row>
    <row r="2568" spans="2:74" x14ac:dyDescent="0.3">
      <c r="B2568" s="20">
        <f t="shared" si="1365"/>
        <v>748</v>
      </c>
      <c r="C2568" s="22" t="str">
        <f t="shared" si="1366"/>
        <v>#748 Billet Festival</v>
      </c>
      <c r="D2568" t="str">
        <f t="shared" si="1364"/>
        <v>COR22F748</v>
      </c>
      <c r="E2568" s="53" t="s">
        <v>238</v>
      </c>
      <c r="F2568" s="20">
        <v>1000</v>
      </c>
      <c r="G2568" s="74" t="s">
        <v>2830</v>
      </c>
      <c r="H2568" s="23" t="s">
        <v>146</v>
      </c>
      <c r="J2568" s="54" t="s">
        <v>1020</v>
      </c>
      <c r="K2568" s="22" t="s">
        <v>173</v>
      </c>
      <c r="L2568" s="54" t="s">
        <v>147</v>
      </c>
      <c r="M2568" s="22">
        <v>1</v>
      </c>
      <c r="N2568" s="54" t="s">
        <v>174</v>
      </c>
      <c r="T2568" s="54" t="s">
        <v>36</v>
      </c>
      <c r="U2568" s="22" t="s">
        <v>227</v>
      </c>
      <c r="AW2568" s="22"/>
      <c r="AX2568" s="20" t="str">
        <f t="shared" si="1369"/>
        <v>ncreator</v>
      </c>
      <c r="AY2568" s="20">
        <f t="shared" si="1369"/>
        <v>10</v>
      </c>
      <c r="AZ2568" s="20" t="str">
        <f t="shared" si="1369"/>
        <v>cotrcrea</v>
      </c>
      <c r="BA2568" s="20">
        <f t="shared" si="1369"/>
        <v>90</v>
      </c>
      <c r="BB2568" s="20" t="str">
        <f t="shared" si="1369"/>
        <v>nminer</v>
      </c>
      <c r="BC2568" s="20">
        <f t="shared" si="1369"/>
        <v>0</v>
      </c>
      <c r="BD2568" s="14"/>
      <c r="BJ2568" t="s">
        <v>239</v>
      </c>
      <c r="BK2568" t="s">
        <v>152</v>
      </c>
      <c r="BN2568" s="36">
        <v>73.5</v>
      </c>
      <c r="BQ2568">
        <f t="shared" si="1363"/>
        <v>1</v>
      </c>
      <c r="BR2568" s="38">
        <v>44737</v>
      </c>
      <c r="BS2568" s="22" t="s">
        <v>183</v>
      </c>
      <c r="BT2568" s="20" t="str">
        <f t="shared" si="1370"/>
        <v>BILLETFestival_COR22F748</v>
      </c>
      <c r="BV2568">
        <v>1</v>
      </c>
    </row>
    <row r="2569" spans="2:74" x14ac:dyDescent="0.3">
      <c r="B2569" s="20">
        <f t="shared" si="1365"/>
        <v>749</v>
      </c>
      <c r="C2569" s="22" t="str">
        <f t="shared" si="1366"/>
        <v>#749 Billet Festival</v>
      </c>
      <c r="D2569" t="str">
        <f t="shared" si="1364"/>
        <v>COR22F749</v>
      </c>
      <c r="E2569" s="53" t="s">
        <v>238</v>
      </c>
      <c r="F2569" s="20">
        <v>1000</v>
      </c>
      <c r="G2569" s="74" t="s">
        <v>2831</v>
      </c>
      <c r="H2569" s="23" t="s">
        <v>146</v>
      </c>
      <c r="J2569" s="54" t="s">
        <v>1020</v>
      </c>
      <c r="K2569" s="22" t="s">
        <v>173</v>
      </c>
      <c r="L2569" s="54" t="s">
        <v>147</v>
      </c>
      <c r="M2569" s="22">
        <v>1</v>
      </c>
      <c r="N2569" s="54" t="s">
        <v>174</v>
      </c>
      <c r="T2569" s="54" t="s">
        <v>36</v>
      </c>
      <c r="U2569" s="22" t="s">
        <v>227</v>
      </c>
      <c r="AW2569" s="22"/>
      <c r="AX2569" s="20" t="str">
        <f t="shared" si="1369"/>
        <v>ncreator</v>
      </c>
      <c r="AY2569" s="20">
        <f t="shared" si="1369"/>
        <v>10</v>
      </c>
      <c r="AZ2569" s="20" t="str">
        <f t="shared" si="1369"/>
        <v>cotrcrea</v>
      </c>
      <c r="BA2569" s="20">
        <f t="shared" si="1369"/>
        <v>90</v>
      </c>
      <c r="BB2569" s="20" t="str">
        <f t="shared" si="1369"/>
        <v>nminer</v>
      </c>
      <c r="BC2569" s="20">
        <f t="shared" si="1369"/>
        <v>0</v>
      </c>
      <c r="BD2569" s="14"/>
      <c r="BJ2569" t="s">
        <v>239</v>
      </c>
      <c r="BK2569" t="s">
        <v>152</v>
      </c>
      <c r="BN2569" s="36">
        <v>73.5</v>
      </c>
      <c r="BQ2569">
        <f t="shared" si="1363"/>
        <v>1</v>
      </c>
      <c r="BR2569" s="38">
        <v>44737</v>
      </c>
      <c r="BS2569" s="22" t="s">
        <v>183</v>
      </c>
      <c r="BT2569" s="20" t="str">
        <f t="shared" si="1370"/>
        <v>BILLETFestival_COR22F749</v>
      </c>
      <c r="BV2569">
        <v>1</v>
      </c>
    </row>
    <row r="2570" spans="2:74" x14ac:dyDescent="0.3">
      <c r="B2570" s="20">
        <f t="shared" si="1365"/>
        <v>750</v>
      </c>
      <c r="C2570" s="22" t="str">
        <f t="shared" si="1366"/>
        <v>#750 Billet Festival</v>
      </c>
      <c r="D2570" t="str">
        <f t="shared" si="1364"/>
        <v>COR22F750</v>
      </c>
      <c r="E2570" s="53" t="s">
        <v>238</v>
      </c>
      <c r="F2570" s="20">
        <v>1000</v>
      </c>
      <c r="G2570" s="74" t="s">
        <v>2832</v>
      </c>
      <c r="H2570" s="23" t="s">
        <v>146</v>
      </c>
      <c r="J2570" s="54" t="s">
        <v>1020</v>
      </c>
      <c r="K2570" s="22" t="s">
        <v>173</v>
      </c>
      <c r="L2570" s="54" t="s">
        <v>147</v>
      </c>
      <c r="M2570" s="22">
        <v>1</v>
      </c>
      <c r="N2570" s="54" t="s">
        <v>174</v>
      </c>
      <c r="T2570" s="54" t="s">
        <v>36</v>
      </c>
      <c r="U2570" s="22" t="s">
        <v>227</v>
      </c>
      <c r="AW2570" s="22"/>
      <c r="AX2570" s="20" t="str">
        <f t="shared" si="1369"/>
        <v>ncreator</v>
      </c>
      <c r="AY2570" s="20">
        <f t="shared" si="1369"/>
        <v>10</v>
      </c>
      <c r="AZ2570" s="20" t="str">
        <f t="shared" si="1369"/>
        <v>cotrcrea</v>
      </c>
      <c r="BA2570" s="20">
        <f t="shared" si="1369"/>
        <v>90</v>
      </c>
      <c r="BB2570" s="20" t="str">
        <f t="shared" si="1369"/>
        <v>nminer</v>
      </c>
      <c r="BC2570" s="20">
        <f t="shared" si="1369"/>
        <v>0</v>
      </c>
      <c r="BD2570" s="14"/>
      <c r="BJ2570" t="s">
        <v>239</v>
      </c>
      <c r="BK2570" t="s">
        <v>152</v>
      </c>
      <c r="BN2570" s="36">
        <v>73.5</v>
      </c>
      <c r="BQ2570">
        <f t="shared" si="1363"/>
        <v>1</v>
      </c>
      <c r="BR2570" s="38">
        <v>44737</v>
      </c>
      <c r="BS2570" s="22" t="s">
        <v>183</v>
      </c>
      <c r="BT2570" s="20" t="str">
        <f t="shared" si="1370"/>
        <v>BILLETFestival_COR22F750</v>
      </c>
      <c r="BV2570">
        <v>1</v>
      </c>
    </row>
    <row r="2571" spans="2:74" x14ac:dyDescent="0.3">
      <c r="B2571" s="20">
        <f t="shared" si="1365"/>
        <v>751</v>
      </c>
      <c r="C2571" s="22" t="str">
        <f t="shared" si="1366"/>
        <v>#751 Billet Festival</v>
      </c>
      <c r="D2571" t="str">
        <f t="shared" si="1364"/>
        <v>COR22F751</v>
      </c>
      <c r="E2571" s="53" t="s">
        <v>238</v>
      </c>
      <c r="F2571" s="20">
        <v>1000</v>
      </c>
      <c r="G2571" s="74" t="s">
        <v>2833</v>
      </c>
      <c r="H2571" s="23" t="s">
        <v>146</v>
      </c>
      <c r="J2571" s="54" t="s">
        <v>1020</v>
      </c>
      <c r="K2571" s="22" t="s">
        <v>173</v>
      </c>
      <c r="L2571" s="54" t="s">
        <v>147</v>
      </c>
      <c r="M2571" s="22">
        <v>1</v>
      </c>
      <c r="N2571" s="54" t="s">
        <v>174</v>
      </c>
      <c r="T2571" s="54" t="s">
        <v>36</v>
      </c>
      <c r="U2571" s="22" t="s">
        <v>227</v>
      </c>
      <c r="AW2571" s="22"/>
      <c r="AX2571" s="20" t="str">
        <f t="shared" si="1369"/>
        <v>ncreator</v>
      </c>
      <c r="AY2571" s="20">
        <f t="shared" si="1369"/>
        <v>10</v>
      </c>
      <c r="AZ2571" s="20" t="str">
        <f t="shared" si="1369"/>
        <v>cotrcrea</v>
      </c>
      <c r="BA2571" s="20">
        <f t="shared" si="1369"/>
        <v>90</v>
      </c>
      <c r="BB2571" s="20" t="str">
        <f t="shared" si="1369"/>
        <v>nminer</v>
      </c>
      <c r="BC2571" s="20">
        <f t="shared" si="1369"/>
        <v>0</v>
      </c>
      <c r="BD2571" s="14"/>
      <c r="BJ2571" t="s">
        <v>239</v>
      </c>
      <c r="BK2571" t="s">
        <v>152</v>
      </c>
      <c r="BN2571" s="36">
        <v>73.5</v>
      </c>
      <c r="BQ2571">
        <f t="shared" si="1363"/>
        <v>1</v>
      </c>
      <c r="BR2571" s="38">
        <v>44737</v>
      </c>
      <c r="BS2571" s="22" t="s">
        <v>183</v>
      </c>
      <c r="BT2571" s="20" t="str">
        <f t="shared" si="1370"/>
        <v>BILLETFestival_COR22F751</v>
      </c>
      <c r="BV2571">
        <v>1</v>
      </c>
    </row>
    <row r="2572" spans="2:74" x14ac:dyDescent="0.3">
      <c r="B2572" s="20">
        <f t="shared" si="1365"/>
        <v>752</v>
      </c>
      <c r="C2572" s="22" t="str">
        <f t="shared" si="1366"/>
        <v>#752 Billet Festival</v>
      </c>
      <c r="D2572" t="str">
        <f t="shared" si="1364"/>
        <v>COR22F752</v>
      </c>
      <c r="E2572" s="53" t="s">
        <v>238</v>
      </c>
      <c r="F2572" s="20">
        <v>1000</v>
      </c>
      <c r="G2572" s="74" t="s">
        <v>2834</v>
      </c>
      <c r="H2572" s="23" t="s">
        <v>146</v>
      </c>
      <c r="J2572" s="54" t="s">
        <v>1020</v>
      </c>
      <c r="K2572" s="22" t="s">
        <v>173</v>
      </c>
      <c r="L2572" s="54" t="s">
        <v>147</v>
      </c>
      <c r="M2572" s="22">
        <v>1</v>
      </c>
      <c r="N2572" s="54" t="s">
        <v>174</v>
      </c>
      <c r="T2572" s="54" t="s">
        <v>36</v>
      </c>
      <c r="U2572" s="22" t="s">
        <v>227</v>
      </c>
      <c r="AW2572" s="22"/>
      <c r="AX2572" s="20" t="str">
        <f t="shared" si="1369"/>
        <v>ncreator</v>
      </c>
      <c r="AY2572" s="20">
        <f t="shared" si="1369"/>
        <v>10</v>
      </c>
      <c r="AZ2572" s="20" t="str">
        <f t="shared" si="1369"/>
        <v>cotrcrea</v>
      </c>
      <c r="BA2572" s="20">
        <f t="shared" si="1369"/>
        <v>90</v>
      </c>
      <c r="BB2572" s="20" t="str">
        <f t="shared" si="1369"/>
        <v>nminer</v>
      </c>
      <c r="BC2572" s="20">
        <f t="shared" si="1369"/>
        <v>0</v>
      </c>
      <c r="BD2572" s="14"/>
      <c r="BJ2572" t="s">
        <v>239</v>
      </c>
      <c r="BK2572" t="s">
        <v>152</v>
      </c>
      <c r="BN2572" s="36">
        <v>73.5</v>
      </c>
      <c r="BQ2572">
        <f t="shared" si="1363"/>
        <v>1</v>
      </c>
      <c r="BR2572" s="38">
        <v>44737</v>
      </c>
      <c r="BS2572" s="22" t="s">
        <v>183</v>
      </c>
      <c r="BT2572" s="20" t="str">
        <f t="shared" si="1370"/>
        <v>BILLETFestival_COR22F752</v>
      </c>
      <c r="BV2572">
        <v>1</v>
      </c>
    </row>
    <row r="2573" spans="2:74" x14ac:dyDescent="0.3">
      <c r="B2573" s="20">
        <f t="shared" si="1365"/>
        <v>753</v>
      </c>
      <c r="C2573" s="22" t="str">
        <f t="shared" si="1366"/>
        <v>#753 Billet Festival</v>
      </c>
      <c r="D2573" t="str">
        <f t="shared" si="1364"/>
        <v>COR22F753</v>
      </c>
      <c r="E2573" s="53" t="s">
        <v>238</v>
      </c>
      <c r="F2573" s="20">
        <v>1000</v>
      </c>
      <c r="G2573" s="74" t="s">
        <v>2835</v>
      </c>
      <c r="H2573" s="23" t="s">
        <v>146</v>
      </c>
      <c r="J2573" s="54" t="s">
        <v>1020</v>
      </c>
      <c r="K2573" s="22" t="s">
        <v>173</v>
      </c>
      <c r="L2573" s="54" t="s">
        <v>147</v>
      </c>
      <c r="M2573" s="22">
        <v>1</v>
      </c>
      <c r="N2573" s="54" t="s">
        <v>174</v>
      </c>
      <c r="T2573" s="54" t="s">
        <v>36</v>
      </c>
      <c r="U2573" s="22" t="s">
        <v>227</v>
      </c>
      <c r="AW2573" s="22"/>
      <c r="AX2573" s="20" t="str">
        <f t="shared" si="1369"/>
        <v>ncreator</v>
      </c>
      <c r="AY2573" s="20">
        <f t="shared" si="1369"/>
        <v>10</v>
      </c>
      <c r="AZ2573" s="20" t="str">
        <f t="shared" si="1369"/>
        <v>cotrcrea</v>
      </c>
      <c r="BA2573" s="20">
        <f t="shared" si="1369"/>
        <v>90</v>
      </c>
      <c r="BB2573" s="20" t="str">
        <f t="shared" si="1369"/>
        <v>nminer</v>
      </c>
      <c r="BC2573" s="20">
        <f t="shared" si="1369"/>
        <v>0</v>
      </c>
      <c r="BD2573" s="14"/>
      <c r="BJ2573" t="s">
        <v>239</v>
      </c>
      <c r="BK2573" t="s">
        <v>152</v>
      </c>
      <c r="BN2573" s="36">
        <v>73.5</v>
      </c>
      <c r="BQ2573">
        <f t="shared" si="1363"/>
        <v>1</v>
      </c>
      <c r="BR2573" s="38">
        <v>44737</v>
      </c>
      <c r="BS2573" s="22" t="s">
        <v>183</v>
      </c>
      <c r="BT2573" s="20" t="str">
        <f t="shared" si="1370"/>
        <v>BILLETFestival_COR22F753</v>
      </c>
      <c r="BV2573">
        <v>1</v>
      </c>
    </row>
    <row r="2574" spans="2:74" x14ac:dyDescent="0.3">
      <c r="B2574" s="20">
        <f t="shared" si="1365"/>
        <v>754</v>
      </c>
      <c r="C2574" s="22" t="str">
        <f t="shared" si="1366"/>
        <v>#754 Billet Festival</v>
      </c>
      <c r="D2574" t="str">
        <f t="shared" si="1364"/>
        <v>COR22F754</v>
      </c>
      <c r="E2574" s="53" t="s">
        <v>238</v>
      </c>
      <c r="F2574" s="20">
        <v>1000</v>
      </c>
      <c r="G2574" s="74" t="s">
        <v>2836</v>
      </c>
      <c r="H2574" s="23" t="s">
        <v>146</v>
      </c>
      <c r="J2574" s="54" t="s">
        <v>1020</v>
      </c>
      <c r="K2574" s="22" t="s">
        <v>173</v>
      </c>
      <c r="L2574" s="54" t="s">
        <v>147</v>
      </c>
      <c r="M2574" s="22">
        <v>1</v>
      </c>
      <c r="N2574" s="54" t="s">
        <v>174</v>
      </c>
      <c r="T2574" s="54" t="s">
        <v>36</v>
      </c>
      <c r="U2574" s="22" t="s">
        <v>227</v>
      </c>
      <c r="AW2574" s="22"/>
      <c r="AX2574" s="20" t="str">
        <f t="shared" si="1369"/>
        <v>ncreator</v>
      </c>
      <c r="AY2574" s="20">
        <f t="shared" si="1369"/>
        <v>10</v>
      </c>
      <c r="AZ2574" s="20" t="str">
        <f t="shared" si="1369"/>
        <v>cotrcrea</v>
      </c>
      <c r="BA2574" s="20">
        <f t="shared" si="1369"/>
        <v>90</v>
      </c>
      <c r="BB2574" s="20" t="str">
        <f t="shared" si="1369"/>
        <v>nminer</v>
      </c>
      <c r="BC2574" s="20">
        <f t="shared" si="1369"/>
        <v>0</v>
      </c>
      <c r="BD2574" s="14"/>
      <c r="BJ2574" t="s">
        <v>239</v>
      </c>
      <c r="BK2574" t="s">
        <v>152</v>
      </c>
      <c r="BN2574" s="36">
        <v>73.5</v>
      </c>
      <c r="BQ2574">
        <f t="shared" si="1363"/>
        <v>1</v>
      </c>
      <c r="BR2574" s="38">
        <v>44737</v>
      </c>
      <c r="BS2574" s="22" t="s">
        <v>183</v>
      </c>
      <c r="BT2574" s="20" t="str">
        <f t="shared" si="1370"/>
        <v>BILLETFestival_COR22F754</v>
      </c>
      <c r="BV2574">
        <v>1</v>
      </c>
    </row>
    <row r="2575" spans="2:74" x14ac:dyDescent="0.3">
      <c r="B2575" s="20">
        <f t="shared" si="1365"/>
        <v>755</v>
      </c>
      <c r="C2575" s="22" t="str">
        <f t="shared" si="1366"/>
        <v>#755 Billet Festival</v>
      </c>
      <c r="D2575" t="str">
        <f t="shared" si="1364"/>
        <v>COR22F755</v>
      </c>
      <c r="E2575" s="53" t="s">
        <v>238</v>
      </c>
      <c r="F2575" s="20">
        <v>1000</v>
      </c>
      <c r="G2575" s="74" t="s">
        <v>2837</v>
      </c>
      <c r="H2575" s="23" t="s">
        <v>146</v>
      </c>
      <c r="J2575" s="54" t="s">
        <v>1020</v>
      </c>
      <c r="K2575" s="22" t="s">
        <v>173</v>
      </c>
      <c r="L2575" s="54" t="s">
        <v>147</v>
      </c>
      <c r="M2575" s="22">
        <v>1</v>
      </c>
      <c r="N2575" s="54" t="s">
        <v>174</v>
      </c>
      <c r="T2575" s="54" t="s">
        <v>36</v>
      </c>
      <c r="U2575" s="22" t="s">
        <v>227</v>
      </c>
      <c r="AW2575" s="22"/>
      <c r="AX2575" s="20" t="str">
        <f t="shared" si="1369"/>
        <v>ncreator</v>
      </c>
      <c r="AY2575" s="20">
        <f t="shared" si="1369"/>
        <v>10</v>
      </c>
      <c r="AZ2575" s="20" t="str">
        <f t="shared" si="1369"/>
        <v>cotrcrea</v>
      </c>
      <c r="BA2575" s="20">
        <f t="shared" si="1369"/>
        <v>90</v>
      </c>
      <c r="BB2575" s="20" t="str">
        <f t="shared" si="1369"/>
        <v>nminer</v>
      </c>
      <c r="BC2575" s="20">
        <f t="shared" si="1369"/>
        <v>0</v>
      </c>
      <c r="BD2575" s="14"/>
      <c r="BJ2575" t="s">
        <v>239</v>
      </c>
      <c r="BK2575" t="s">
        <v>152</v>
      </c>
      <c r="BN2575" s="36">
        <v>73.5</v>
      </c>
      <c r="BQ2575">
        <f t="shared" si="1363"/>
        <v>1</v>
      </c>
      <c r="BR2575" s="38">
        <v>44737</v>
      </c>
      <c r="BS2575" s="22" t="s">
        <v>183</v>
      </c>
      <c r="BT2575" s="20" t="str">
        <f t="shared" si="1370"/>
        <v>BILLETFestival_COR22F755</v>
      </c>
      <c r="BV2575">
        <v>1</v>
      </c>
    </row>
    <row r="2576" spans="2:74" x14ac:dyDescent="0.3">
      <c r="B2576" s="20">
        <f t="shared" si="1365"/>
        <v>756</v>
      </c>
      <c r="C2576" s="22" t="str">
        <f t="shared" si="1366"/>
        <v>#756 Billet Festival</v>
      </c>
      <c r="D2576" t="str">
        <f t="shared" si="1364"/>
        <v>COR22F756</v>
      </c>
      <c r="E2576" s="53" t="s">
        <v>238</v>
      </c>
      <c r="F2576" s="20">
        <v>1000</v>
      </c>
      <c r="G2576" s="74" t="s">
        <v>2838</v>
      </c>
      <c r="H2576" s="23" t="s">
        <v>146</v>
      </c>
      <c r="J2576" s="54" t="s">
        <v>1020</v>
      </c>
      <c r="K2576" s="22" t="s">
        <v>173</v>
      </c>
      <c r="L2576" s="54" t="s">
        <v>147</v>
      </c>
      <c r="M2576" s="22">
        <v>1</v>
      </c>
      <c r="N2576" s="54" t="s">
        <v>174</v>
      </c>
      <c r="T2576" s="54" t="s">
        <v>36</v>
      </c>
      <c r="U2576" s="22" t="s">
        <v>227</v>
      </c>
      <c r="AW2576" s="22"/>
      <c r="AX2576" s="20" t="str">
        <f t="shared" ref="AX2576:BC2591" si="1371">AX2575</f>
        <v>ncreator</v>
      </c>
      <c r="AY2576" s="20">
        <f t="shared" si="1371"/>
        <v>10</v>
      </c>
      <c r="AZ2576" s="20" t="str">
        <f t="shared" si="1371"/>
        <v>cotrcrea</v>
      </c>
      <c r="BA2576" s="20">
        <f t="shared" si="1371"/>
        <v>90</v>
      </c>
      <c r="BB2576" s="20" t="str">
        <f t="shared" si="1371"/>
        <v>nminer</v>
      </c>
      <c r="BC2576" s="20">
        <f t="shared" si="1371"/>
        <v>0</v>
      </c>
      <c r="BD2576" s="14"/>
      <c r="BJ2576" t="s">
        <v>239</v>
      </c>
      <c r="BK2576" t="s">
        <v>152</v>
      </c>
      <c r="BN2576" s="36">
        <v>73.5</v>
      </c>
      <c r="BQ2576">
        <f t="shared" si="1363"/>
        <v>1</v>
      </c>
      <c r="BR2576" s="38">
        <v>44737</v>
      </c>
      <c r="BS2576" s="22" t="s">
        <v>183</v>
      </c>
      <c r="BT2576" s="20" t="str">
        <f t="shared" si="1370"/>
        <v>BILLETFestival_COR22F756</v>
      </c>
      <c r="BV2576">
        <v>1</v>
      </c>
    </row>
    <row r="2577" spans="2:74" x14ac:dyDescent="0.3">
      <c r="B2577" s="20">
        <f t="shared" si="1365"/>
        <v>757</v>
      </c>
      <c r="C2577" s="22" t="str">
        <f t="shared" si="1366"/>
        <v>#757 Billet Festival</v>
      </c>
      <c r="D2577" t="str">
        <f t="shared" si="1364"/>
        <v>COR22F757</v>
      </c>
      <c r="E2577" s="53" t="s">
        <v>238</v>
      </c>
      <c r="F2577" s="20">
        <v>1000</v>
      </c>
      <c r="G2577" s="74" t="s">
        <v>2839</v>
      </c>
      <c r="H2577" s="23" t="s">
        <v>146</v>
      </c>
      <c r="J2577" s="54" t="s">
        <v>1020</v>
      </c>
      <c r="K2577" s="22" t="s">
        <v>173</v>
      </c>
      <c r="L2577" s="54" t="s">
        <v>147</v>
      </c>
      <c r="M2577" s="22">
        <v>1</v>
      </c>
      <c r="N2577" s="54" t="s">
        <v>174</v>
      </c>
      <c r="T2577" s="54" t="s">
        <v>36</v>
      </c>
      <c r="U2577" s="22" t="s">
        <v>227</v>
      </c>
      <c r="AW2577" s="22"/>
      <c r="AX2577" s="20" t="str">
        <f t="shared" si="1371"/>
        <v>ncreator</v>
      </c>
      <c r="AY2577" s="20">
        <f t="shared" si="1371"/>
        <v>10</v>
      </c>
      <c r="AZ2577" s="20" t="str">
        <f t="shared" si="1371"/>
        <v>cotrcrea</v>
      </c>
      <c r="BA2577" s="20">
        <f t="shared" si="1371"/>
        <v>90</v>
      </c>
      <c r="BB2577" s="20" t="str">
        <f t="shared" si="1371"/>
        <v>nminer</v>
      </c>
      <c r="BC2577" s="20">
        <f t="shared" si="1371"/>
        <v>0</v>
      </c>
      <c r="BD2577" s="14"/>
      <c r="BJ2577" t="s">
        <v>239</v>
      </c>
      <c r="BK2577" t="s">
        <v>152</v>
      </c>
      <c r="BN2577" s="36">
        <v>73.5</v>
      </c>
      <c r="BQ2577">
        <f t="shared" si="1363"/>
        <v>1</v>
      </c>
      <c r="BR2577" s="38">
        <v>44737</v>
      </c>
      <c r="BS2577" s="22" t="s">
        <v>183</v>
      </c>
      <c r="BT2577" s="20" t="str">
        <f t="shared" si="1370"/>
        <v>BILLETFestival_COR22F757</v>
      </c>
      <c r="BV2577">
        <v>1</v>
      </c>
    </row>
    <row r="2578" spans="2:74" x14ac:dyDescent="0.3">
      <c r="B2578" s="20">
        <f t="shared" si="1365"/>
        <v>758</v>
      </c>
      <c r="C2578" s="22" t="str">
        <f t="shared" si="1366"/>
        <v>#758 Billet Festival</v>
      </c>
      <c r="D2578" t="str">
        <f t="shared" si="1364"/>
        <v>COR22F758</v>
      </c>
      <c r="E2578" s="53" t="s">
        <v>238</v>
      </c>
      <c r="F2578" s="20">
        <v>1000</v>
      </c>
      <c r="G2578" s="74" t="s">
        <v>2840</v>
      </c>
      <c r="H2578" s="23" t="s">
        <v>146</v>
      </c>
      <c r="J2578" s="54" t="s">
        <v>1020</v>
      </c>
      <c r="K2578" s="22" t="s">
        <v>173</v>
      </c>
      <c r="L2578" s="54" t="s">
        <v>147</v>
      </c>
      <c r="M2578" s="22">
        <v>1</v>
      </c>
      <c r="N2578" s="54" t="s">
        <v>174</v>
      </c>
      <c r="T2578" s="54" t="s">
        <v>36</v>
      </c>
      <c r="U2578" s="22" t="s">
        <v>227</v>
      </c>
      <c r="AW2578" s="22"/>
      <c r="AX2578" s="20" t="str">
        <f t="shared" si="1371"/>
        <v>ncreator</v>
      </c>
      <c r="AY2578" s="20">
        <f t="shared" si="1371"/>
        <v>10</v>
      </c>
      <c r="AZ2578" s="20" t="str">
        <f t="shared" si="1371"/>
        <v>cotrcrea</v>
      </c>
      <c r="BA2578" s="20">
        <f t="shared" si="1371"/>
        <v>90</v>
      </c>
      <c r="BB2578" s="20" t="str">
        <f t="shared" si="1371"/>
        <v>nminer</v>
      </c>
      <c r="BC2578" s="20">
        <f t="shared" si="1371"/>
        <v>0</v>
      </c>
      <c r="BD2578" s="14"/>
      <c r="BJ2578" t="s">
        <v>239</v>
      </c>
      <c r="BK2578" t="s">
        <v>152</v>
      </c>
      <c r="BN2578" s="36">
        <v>73.5</v>
      </c>
      <c r="BQ2578">
        <f t="shared" si="1363"/>
        <v>1</v>
      </c>
      <c r="BR2578" s="38">
        <v>44737</v>
      </c>
      <c r="BS2578" s="22" t="s">
        <v>183</v>
      </c>
      <c r="BT2578" s="20" t="str">
        <f t="shared" si="1370"/>
        <v>BILLETFestival_COR22F758</v>
      </c>
      <c r="BV2578">
        <v>1</v>
      </c>
    </row>
    <row r="2579" spans="2:74" x14ac:dyDescent="0.3">
      <c r="B2579" s="20">
        <f t="shared" si="1365"/>
        <v>759</v>
      </c>
      <c r="C2579" s="22" t="str">
        <f t="shared" si="1366"/>
        <v>#759 Billet Festival</v>
      </c>
      <c r="D2579" t="str">
        <f t="shared" si="1364"/>
        <v>COR22F759</v>
      </c>
      <c r="E2579" s="53" t="s">
        <v>238</v>
      </c>
      <c r="F2579" s="20">
        <v>1000</v>
      </c>
      <c r="G2579" s="74" t="s">
        <v>2841</v>
      </c>
      <c r="H2579" s="23" t="s">
        <v>146</v>
      </c>
      <c r="J2579" s="54" t="s">
        <v>1020</v>
      </c>
      <c r="K2579" s="22" t="s">
        <v>173</v>
      </c>
      <c r="L2579" s="54" t="s">
        <v>147</v>
      </c>
      <c r="M2579" s="22">
        <v>1</v>
      </c>
      <c r="N2579" s="54" t="s">
        <v>174</v>
      </c>
      <c r="T2579" s="54" t="s">
        <v>36</v>
      </c>
      <c r="U2579" s="22" t="s">
        <v>227</v>
      </c>
      <c r="AW2579" s="22"/>
      <c r="AX2579" s="20" t="str">
        <f t="shared" si="1371"/>
        <v>ncreator</v>
      </c>
      <c r="AY2579" s="20">
        <f t="shared" si="1371"/>
        <v>10</v>
      </c>
      <c r="AZ2579" s="20" t="str">
        <f t="shared" si="1371"/>
        <v>cotrcrea</v>
      </c>
      <c r="BA2579" s="20">
        <f t="shared" si="1371"/>
        <v>90</v>
      </c>
      <c r="BB2579" s="20" t="str">
        <f t="shared" si="1371"/>
        <v>nminer</v>
      </c>
      <c r="BC2579" s="20">
        <f t="shared" si="1371"/>
        <v>0</v>
      </c>
      <c r="BD2579" s="14"/>
      <c r="BJ2579" t="s">
        <v>239</v>
      </c>
      <c r="BK2579" t="s">
        <v>152</v>
      </c>
      <c r="BN2579" s="36">
        <v>73.5</v>
      </c>
      <c r="BQ2579">
        <f t="shared" si="1363"/>
        <v>1</v>
      </c>
      <c r="BR2579" s="38">
        <v>44737</v>
      </c>
      <c r="BS2579" s="22" t="s">
        <v>183</v>
      </c>
      <c r="BT2579" s="20" t="str">
        <f t="shared" si="1370"/>
        <v>BILLETFestival_COR22F759</v>
      </c>
      <c r="BV2579">
        <v>1</v>
      </c>
    </row>
    <row r="2580" spans="2:74" x14ac:dyDescent="0.3">
      <c r="B2580" s="20">
        <f t="shared" si="1365"/>
        <v>760</v>
      </c>
      <c r="C2580" s="22" t="str">
        <f t="shared" si="1366"/>
        <v>#760 Billet Festival</v>
      </c>
      <c r="D2580" t="str">
        <f t="shared" si="1364"/>
        <v>COR22F760</v>
      </c>
      <c r="E2580" s="53" t="s">
        <v>238</v>
      </c>
      <c r="F2580" s="20">
        <v>1000</v>
      </c>
      <c r="G2580" s="74" t="s">
        <v>2842</v>
      </c>
      <c r="H2580" s="23" t="s">
        <v>146</v>
      </c>
      <c r="J2580" s="54" t="s">
        <v>1020</v>
      </c>
      <c r="K2580" s="22" t="s">
        <v>173</v>
      </c>
      <c r="L2580" s="54" t="s">
        <v>147</v>
      </c>
      <c r="M2580" s="22">
        <v>1</v>
      </c>
      <c r="N2580" s="54" t="s">
        <v>174</v>
      </c>
      <c r="T2580" s="54" t="s">
        <v>36</v>
      </c>
      <c r="U2580" s="22" t="s">
        <v>227</v>
      </c>
      <c r="AW2580" s="22"/>
      <c r="AX2580" s="20" t="str">
        <f t="shared" si="1371"/>
        <v>ncreator</v>
      </c>
      <c r="AY2580" s="20">
        <f t="shared" si="1371"/>
        <v>10</v>
      </c>
      <c r="AZ2580" s="20" t="str">
        <f t="shared" si="1371"/>
        <v>cotrcrea</v>
      </c>
      <c r="BA2580" s="20">
        <f t="shared" si="1371"/>
        <v>90</v>
      </c>
      <c r="BB2580" s="20" t="str">
        <f t="shared" si="1371"/>
        <v>nminer</v>
      </c>
      <c r="BC2580" s="20">
        <f t="shared" si="1371"/>
        <v>0</v>
      </c>
      <c r="BD2580" s="14"/>
      <c r="BJ2580" t="s">
        <v>239</v>
      </c>
      <c r="BK2580" t="s">
        <v>152</v>
      </c>
      <c r="BN2580" s="36">
        <v>73.5</v>
      </c>
      <c r="BQ2580">
        <f t="shared" si="1363"/>
        <v>1</v>
      </c>
      <c r="BR2580" s="38">
        <v>44737</v>
      </c>
      <c r="BS2580" s="22" t="s">
        <v>183</v>
      </c>
      <c r="BT2580" s="20" t="str">
        <f t="shared" si="1370"/>
        <v>BILLETFestival_COR22F760</v>
      </c>
      <c r="BV2580">
        <v>1</v>
      </c>
    </row>
    <row r="2581" spans="2:74" x14ac:dyDescent="0.3">
      <c r="B2581" s="20">
        <f t="shared" si="1365"/>
        <v>761</v>
      </c>
      <c r="C2581" s="22" t="str">
        <f t="shared" si="1366"/>
        <v>#761 Billet Festival</v>
      </c>
      <c r="D2581" t="str">
        <f t="shared" si="1364"/>
        <v>COR22F761</v>
      </c>
      <c r="E2581" s="53" t="s">
        <v>238</v>
      </c>
      <c r="F2581" s="20">
        <v>1000</v>
      </c>
      <c r="G2581" s="74" t="s">
        <v>2843</v>
      </c>
      <c r="H2581" s="23" t="s">
        <v>146</v>
      </c>
      <c r="J2581" s="54" t="s">
        <v>1020</v>
      </c>
      <c r="K2581" s="22" t="s">
        <v>173</v>
      </c>
      <c r="L2581" s="54" t="s">
        <v>147</v>
      </c>
      <c r="M2581" s="22">
        <v>1</v>
      </c>
      <c r="N2581" s="54" t="s">
        <v>174</v>
      </c>
      <c r="T2581" s="54" t="s">
        <v>36</v>
      </c>
      <c r="U2581" s="22" t="s">
        <v>227</v>
      </c>
      <c r="AW2581" s="22"/>
      <c r="AX2581" s="20" t="str">
        <f t="shared" si="1371"/>
        <v>ncreator</v>
      </c>
      <c r="AY2581" s="20">
        <f t="shared" si="1371"/>
        <v>10</v>
      </c>
      <c r="AZ2581" s="20" t="str">
        <f t="shared" si="1371"/>
        <v>cotrcrea</v>
      </c>
      <c r="BA2581" s="20">
        <f t="shared" si="1371"/>
        <v>90</v>
      </c>
      <c r="BB2581" s="20" t="str">
        <f t="shared" si="1371"/>
        <v>nminer</v>
      </c>
      <c r="BC2581" s="20">
        <f t="shared" si="1371"/>
        <v>0</v>
      </c>
      <c r="BD2581" s="14"/>
      <c r="BJ2581" t="s">
        <v>239</v>
      </c>
      <c r="BK2581" t="s">
        <v>152</v>
      </c>
      <c r="BN2581" s="36">
        <v>73.5</v>
      </c>
      <c r="BQ2581">
        <f t="shared" si="1363"/>
        <v>1</v>
      </c>
      <c r="BR2581" s="38">
        <v>44737</v>
      </c>
      <c r="BS2581" s="22" t="s">
        <v>183</v>
      </c>
      <c r="BT2581" s="20" t="str">
        <f t="shared" si="1370"/>
        <v>BILLETFestival_COR22F761</v>
      </c>
      <c r="BV2581">
        <v>1</v>
      </c>
    </row>
    <row r="2582" spans="2:74" x14ac:dyDescent="0.3">
      <c r="B2582" s="20">
        <f t="shared" si="1365"/>
        <v>762</v>
      </c>
      <c r="C2582" s="22" t="str">
        <f t="shared" si="1366"/>
        <v>#762 Billet Festival</v>
      </c>
      <c r="D2582" t="str">
        <f t="shared" si="1364"/>
        <v>COR22F762</v>
      </c>
      <c r="E2582" s="53" t="s">
        <v>238</v>
      </c>
      <c r="F2582" s="20">
        <v>1000</v>
      </c>
      <c r="G2582" s="74" t="s">
        <v>2844</v>
      </c>
      <c r="H2582" s="23" t="s">
        <v>146</v>
      </c>
      <c r="J2582" s="54" t="s">
        <v>1020</v>
      </c>
      <c r="K2582" s="22" t="s">
        <v>173</v>
      </c>
      <c r="L2582" s="54" t="s">
        <v>147</v>
      </c>
      <c r="M2582" s="22">
        <v>1</v>
      </c>
      <c r="N2582" s="54" t="s">
        <v>174</v>
      </c>
      <c r="T2582" s="54" t="s">
        <v>36</v>
      </c>
      <c r="U2582" s="22" t="s">
        <v>227</v>
      </c>
      <c r="AW2582" s="22"/>
      <c r="AX2582" s="20" t="str">
        <f t="shared" si="1371"/>
        <v>ncreator</v>
      </c>
      <c r="AY2582" s="20">
        <f t="shared" si="1371"/>
        <v>10</v>
      </c>
      <c r="AZ2582" s="20" t="str">
        <f t="shared" si="1371"/>
        <v>cotrcrea</v>
      </c>
      <c r="BA2582" s="20">
        <f t="shared" si="1371"/>
        <v>90</v>
      </c>
      <c r="BB2582" s="20" t="str">
        <f t="shared" si="1371"/>
        <v>nminer</v>
      </c>
      <c r="BC2582" s="20">
        <f t="shared" si="1371"/>
        <v>0</v>
      </c>
      <c r="BD2582" s="14"/>
      <c r="BJ2582" t="s">
        <v>239</v>
      </c>
      <c r="BK2582" t="s">
        <v>152</v>
      </c>
      <c r="BN2582" s="36">
        <v>73.5</v>
      </c>
      <c r="BQ2582">
        <f t="shared" si="1363"/>
        <v>1</v>
      </c>
      <c r="BR2582" s="38">
        <v>44737</v>
      </c>
      <c r="BS2582" s="22" t="s">
        <v>183</v>
      </c>
      <c r="BT2582" s="20" t="str">
        <f t="shared" si="1370"/>
        <v>BILLETFestival_COR22F762</v>
      </c>
      <c r="BV2582">
        <v>1</v>
      </c>
    </row>
    <row r="2583" spans="2:74" x14ac:dyDescent="0.3">
      <c r="B2583" s="20">
        <f t="shared" si="1365"/>
        <v>763</v>
      </c>
      <c r="C2583" s="22" t="str">
        <f t="shared" si="1366"/>
        <v>#763 Billet Festival</v>
      </c>
      <c r="D2583" t="str">
        <f t="shared" si="1364"/>
        <v>COR22F763</v>
      </c>
      <c r="E2583" s="53" t="s">
        <v>238</v>
      </c>
      <c r="F2583" s="20">
        <v>1000</v>
      </c>
      <c r="G2583" s="74" t="s">
        <v>2845</v>
      </c>
      <c r="H2583" s="23" t="s">
        <v>146</v>
      </c>
      <c r="J2583" s="54" t="s">
        <v>1020</v>
      </c>
      <c r="K2583" s="22" t="s">
        <v>173</v>
      </c>
      <c r="L2583" s="54" t="s">
        <v>147</v>
      </c>
      <c r="M2583" s="22">
        <v>1</v>
      </c>
      <c r="N2583" s="54" t="s">
        <v>174</v>
      </c>
      <c r="T2583" s="54" t="s">
        <v>36</v>
      </c>
      <c r="U2583" s="22" t="s">
        <v>227</v>
      </c>
      <c r="AW2583" s="22"/>
      <c r="AX2583" s="20" t="str">
        <f t="shared" si="1371"/>
        <v>ncreator</v>
      </c>
      <c r="AY2583" s="20">
        <f t="shared" si="1371"/>
        <v>10</v>
      </c>
      <c r="AZ2583" s="20" t="str">
        <f t="shared" si="1371"/>
        <v>cotrcrea</v>
      </c>
      <c r="BA2583" s="20">
        <f t="shared" si="1371"/>
        <v>90</v>
      </c>
      <c r="BB2583" s="20" t="str">
        <f t="shared" si="1371"/>
        <v>nminer</v>
      </c>
      <c r="BC2583" s="20">
        <f t="shared" si="1371"/>
        <v>0</v>
      </c>
      <c r="BD2583" s="14"/>
      <c r="BJ2583" t="s">
        <v>239</v>
      </c>
      <c r="BK2583" t="s">
        <v>152</v>
      </c>
      <c r="BN2583" s="36">
        <v>73.5</v>
      </c>
      <c r="BQ2583">
        <f t="shared" si="1363"/>
        <v>1</v>
      </c>
      <c r="BR2583" s="38">
        <v>44737</v>
      </c>
      <c r="BS2583" s="22" t="s">
        <v>183</v>
      </c>
      <c r="BT2583" s="20" t="str">
        <f t="shared" si="1370"/>
        <v>BILLETFestival_COR22F763</v>
      </c>
      <c r="BV2583">
        <v>1</v>
      </c>
    </row>
    <row r="2584" spans="2:74" x14ac:dyDescent="0.3">
      <c r="B2584" s="20">
        <f t="shared" si="1365"/>
        <v>764</v>
      </c>
      <c r="C2584" s="22" t="str">
        <f t="shared" si="1366"/>
        <v>#764 Billet Festival</v>
      </c>
      <c r="D2584" t="str">
        <f t="shared" si="1364"/>
        <v>COR22F764</v>
      </c>
      <c r="E2584" s="53" t="s">
        <v>238</v>
      </c>
      <c r="F2584" s="20">
        <v>1000</v>
      </c>
      <c r="G2584" s="74" t="s">
        <v>2846</v>
      </c>
      <c r="H2584" s="23" t="s">
        <v>146</v>
      </c>
      <c r="J2584" s="54" t="s">
        <v>1020</v>
      </c>
      <c r="K2584" s="22" t="s">
        <v>173</v>
      </c>
      <c r="L2584" s="54" t="s">
        <v>147</v>
      </c>
      <c r="M2584" s="22">
        <v>1</v>
      </c>
      <c r="N2584" s="54" t="s">
        <v>174</v>
      </c>
      <c r="T2584" s="54" t="s">
        <v>36</v>
      </c>
      <c r="U2584" s="22" t="s">
        <v>227</v>
      </c>
      <c r="AW2584" s="22"/>
      <c r="AX2584" s="20" t="str">
        <f t="shared" si="1371"/>
        <v>ncreator</v>
      </c>
      <c r="AY2584" s="20">
        <f t="shared" si="1371"/>
        <v>10</v>
      </c>
      <c r="AZ2584" s="20" t="str">
        <f t="shared" si="1371"/>
        <v>cotrcrea</v>
      </c>
      <c r="BA2584" s="20">
        <f t="shared" si="1371"/>
        <v>90</v>
      </c>
      <c r="BB2584" s="20" t="str">
        <f t="shared" si="1371"/>
        <v>nminer</v>
      </c>
      <c r="BC2584" s="20">
        <f t="shared" si="1371"/>
        <v>0</v>
      </c>
      <c r="BD2584" s="14"/>
      <c r="BJ2584" t="s">
        <v>239</v>
      </c>
      <c r="BK2584" t="s">
        <v>152</v>
      </c>
      <c r="BN2584" s="36">
        <v>73.5</v>
      </c>
      <c r="BQ2584">
        <f t="shared" si="1363"/>
        <v>1</v>
      </c>
      <c r="BR2584" s="38">
        <v>44737</v>
      </c>
      <c r="BS2584" s="22" t="s">
        <v>183</v>
      </c>
      <c r="BT2584" s="20" t="str">
        <f t="shared" si="1370"/>
        <v>BILLETFestival_COR22F764</v>
      </c>
      <c r="BV2584">
        <v>1</v>
      </c>
    </row>
    <row r="2585" spans="2:74" x14ac:dyDescent="0.3">
      <c r="B2585" s="20">
        <f t="shared" si="1365"/>
        <v>765</v>
      </c>
      <c r="C2585" s="22" t="str">
        <f t="shared" si="1366"/>
        <v>#765 Billet Festival</v>
      </c>
      <c r="D2585" t="str">
        <f t="shared" si="1364"/>
        <v>COR22F765</v>
      </c>
      <c r="E2585" s="53" t="s">
        <v>238</v>
      </c>
      <c r="F2585" s="20">
        <v>1000</v>
      </c>
      <c r="G2585" s="74" t="s">
        <v>2847</v>
      </c>
      <c r="H2585" s="23" t="s">
        <v>146</v>
      </c>
      <c r="J2585" s="54" t="s">
        <v>1020</v>
      </c>
      <c r="K2585" s="22" t="s">
        <v>173</v>
      </c>
      <c r="L2585" s="54" t="s">
        <v>147</v>
      </c>
      <c r="M2585" s="22">
        <v>1</v>
      </c>
      <c r="N2585" s="54" t="s">
        <v>174</v>
      </c>
      <c r="T2585" s="54" t="s">
        <v>36</v>
      </c>
      <c r="U2585" s="22" t="s">
        <v>227</v>
      </c>
      <c r="AW2585" s="22"/>
      <c r="AX2585" s="20" t="str">
        <f t="shared" si="1371"/>
        <v>ncreator</v>
      </c>
      <c r="AY2585" s="20">
        <f t="shared" si="1371"/>
        <v>10</v>
      </c>
      <c r="AZ2585" s="20" t="str">
        <f t="shared" si="1371"/>
        <v>cotrcrea</v>
      </c>
      <c r="BA2585" s="20">
        <f t="shared" si="1371"/>
        <v>90</v>
      </c>
      <c r="BB2585" s="20" t="str">
        <f t="shared" si="1371"/>
        <v>nminer</v>
      </c>
      <c r="BC2585" s="20">
        <f t="shared" si="1371"/>
        <v>0</v>
      </c>
      <c r="BD2585" s="14"/>
      <c r="BJ2585" t="s">
        <v>239</v>
      </c>
      <c r="BK2585" t="s">
        <v>152</v>
      </c>
      <c r="BN2585" s="36">
        <v>73.5</v>
      </c>
      <c r="BQ2585">
        <f t="shared" si="1363"/>
        <v>1</v>
      </c>
      <c r="BR2585" s="38">
        <v>44737</v>
      </c>
      <c r="BS2585" s="22" t="s">
        <v>183</v>
      </c>
      <c r="BT2585" s="20" t="str">
        <f t="shared" si="1370"/>
        <v>BILLETFestival_COR22F765</v>
      </c>
      <c r="BV2585">
        <v>1</v>
      </c>
    </row>
    <row r="2586" spans="2:74" x14ac:dyDescent="0.3">
      <c r="B2586" s="20">
        <f t="shared" si="1365"/>
        <v>766</v>
      </c>
      <c r="C2586" s="22" t="str">
        <f t="shared" si="1366"/>
        <v>#766 Billet Festival</v>
      </c>
      <c r="D2586" t="str">
        <f t="shared" si="1364"/>
        <v>COR22F766</v>
      </c>
      <c r="E2586" s="53" t="s">
        <v>238</v>
      </c>
      <c r="F2586" s="20">
        <v>1000</v>
      </c>
      <c r="G2586" s="74" t="s">
        <v>2848</v>
      </c>
      <c r="H2586" s="23" t="s">
        <v>146</v>
      </c>
      <c r="J2586" s="54" t="s">
        <v>1020</v>
      </c>
      <c r="K2586" s="22" t="s">
        <v>173</v>
      </c>
      <c r="L2586" s="54" t="s">
        <v>147</v>
      </c>
      <c r="M2586" s="22">
        <v>1</v>
      </c>
      <c r="N2586" s="54" t="s">
        <v>174</v>
      </c>
      <c r="T2586" s="54" t="s">
        <v>36</v>
      </c>
      <c r="U2586" s="22" t="s">
        <v>227</v>
      </c>
      <c r="AW2586" s="22"/>
      <c r="AX2586" s="20" t="str">
        <f t="shared" si="1371"/>
        <v>ncreator</v>
      </c>
      <c r="AY2586" s="20">
        <f t="shared" si="1371"/>
        <v>10</v>
      </c>
      <c r="AZ2586" s="20" t="str">
        <f t="shared" si="1371"/>
        <v>cotrcrea</v>
      </c>
      <c r="BA2586" s="20">
        <f t="shared" si="1371"/>
        <v>90</v>
      </c>
      <c r="BB2586" s="20" t="str">
        <f t="shared" si="1371"/>
        <v>nminer</v>
      </c>
      <c r="BC2586" s="20">
        <f t="shared" si="1371"/>
        <v>0</v>
      </c>
      <c r="BD2586" s="14"/>
      <c r="BJ2586" t="s">
        <v>239</v>
      </c>
      <c r="BK2586" t="s">
        <v>152</v>
      </c>
      <c r="BN2586" s="36">
        <v>73.5</v>
      </c>
      <c r="BQ2586">
        <f t="shared" ref="BQ2586:BQ2649" si="1372">BV2586</f>
        <v>1</v>
      </c>
      <c r="BR2586" s="38">
        <v>44737</v>
      </c>
      <c r="BS2586" s="22" t="s">
        <v>183</v>
      </c>
      <c r="BT2586" s="20" t="str">
        <f t="shared" si="1370"/>
        <v>BILLETFestival_COR22F766</v>
      </c>
      <c r="BV2586">
        <v>1</v>
      </c>
    </row>
    <row r="2587" spans="2:74" x14ac:dyDescent="0.3">
      <c r="B2587" s="20">
        <f t="shared" si="1365"/>
        <v>767</v>
      </c>
      <c r="C2587" s="22" t="str">
        <f t="shared" si="1366"/>
        <v>#767 Billet Festival</v>
      </c>
      <c r="D2587" t="str">
        <f t="shared" si="1364"/>
        <v>COR22F767</v>
      </c>
      <c r="E2587" s="53" t="s">
        <v>238</v>
      </c>
      <c r="F2587" s="20">
        <v>1000</v>
      </c>
      <c r="G2587" s="74" t="s">
        <v>2849</v>
      </c>
      <c r="H2587" s="23" t="s">
        <v>146</v>
      </c>
      <c r="J2587" s="54" t="s">
        <v>1020</v>
      </c>
      <c r="K2587" s="22" t="s">
        <v>173</v>
      </c>
      <c r="L2587" s="54" t="s">
        <v>147</v>
      </c>
      <c r="M2587" s="22">
        <v>1</v>
      </c>
      <c r="N2587" s="54" t="s">
        <v>174</v>
      </c>
      <c r="T2587" s="54" t="s">
        <v>36</v>
      </c>
      <c r="U2587" s="22" t="s">
        <v>227</v>
      </c>
      <c r="AW2587" s="22"/>
      <c r="AX2587" s="20" t="str">
        <f t="shared" si="1371"/>
        <v>ncreator</v>
      </c>
      <c r="AY2587" s="20">
        <f t="shared" si="1371"/>
        <v>10</v>
      </c>
      <c r="AZ2587" s="20" t="str">
        <f t="shared" si="1371"/>
        <v>cotrcrea</v>
      </c>
      <c r="BA2587" s="20">
        <f t="shared" si="1371"/>
        <v>90</v>
      </c>
      <c r="BB2587" s="20" t="str">
        <f t="shared" si="1371"/>
        <v>nminer</v>
      </c>
      <c r="BC2587" s="20">
        <f t="shared" si="1371"/>
        <v>0</v>
      </c>
      <c r="BD2587" s="14"/>
      <c r="BJ2587" t="s">
        <v>239</v>
      </c>
      <c r="BK2587" t="s">
        <v>152</v>
      </c>
      <c r="BN2587" s="36">
        <v>73.5</v>
      </c>
      <c r="BQ2587">
        <f t="shared" si="1372"/>
        <v>1</v>
      </c>
      <c r="BR2587" s="38">
        <v>44737</v>
      </c>
      <c r="BS2587" s="22" t="s">
        <v>183</v>
      </c>
      <c r="BT2587" s="20" t="str">
        <f t="shared" si="1370"/>
        <v>BILLETFestival_COR22F767</v>
      </c>
      <c r="BV2587">
        <v>1</v>
      </c>
    </row>
    <row r="2588" spans="2:74" x14ac:dyDescent="0.3">
      <c r="B2588" s="20">
        <f t="shared" si="1365"/>
        <v>768</v>
      </c>
      <c r="C2588" s="22" t="str">
        <f t="shared" si="1366"/>
        <v>#768 Billet Festival</v>
      </c>
      <c r="D2588" t="str">
        <f t="shared" si="1364"/>
        <v>COR22F768</v>
      </c>
      <c r="E2588" s="53" t="s">
        <v>238</v>
      </c>
      <c r="F2588" s="20">
        <v>1000</v>
      </c>
      <c r="G2588" s="74" t="s">
        <v>2850</v>
      </c>
      <c r="H2588" s="23" t="s">
        <v>146</v>
      </c>
      <c r="J2588" s="54" t="s">
        <v>1020</v>
      </c>
      <c r="K2588" s="22" t="s">
        <v>173</v>
      </c>
      <c r="L2588" s="54" t="s">
        <v>147</v>
      </c>
      <c r="M2588" s="22">
        <v>1</v>
      </c>
      <c r="N2588" s="54" t="s">
        <v>174</v>
      </c>
      <c r="T2588" s="54" t="s">
        <v>36</v>
      </c>
      <c r="U2588" s="22" t="s">
        <v>227</v>
      </c>
      <c r="AW2588" s="22"/>
      <c r="AX2588" s="20" t="str">
        <f t="shared" si="1371"/>
        <v>ncreator</v>
      </c>
      <c r="AY2588" s="20">
        <f t="shared" si="1371"/>
        <v>10</v>
      </c>
      <c r="AZ2588" s="20" t="str">
        <f t="shared" si="1371"/>
        <v>cotrcrea</v>
      </c>
      <c r="BA2588" s="20">
        <f t="shared" si="1371"/>
        <v>90</v>
      </c>
      <c r="BB2588" s="20" t="str">
        <f t="shared" si="1371"/>
        <v>nminer</v>
      </c>
      <c r="BC2588" s="20">
        <f t="shared" si="1371"/>
        <v>0</v>
      </c>
      <c r="BD2588" s="14"/>
      <c r="BJ2588" t="s">
        <v>239</v>
      </c>
      <c r="BK2588" t="s">
        <v>152</v>
      </c>
      <c r="BN2588" s="36">
        <v>73.5</v>
      </c>
      <c r="BQ2588">
        <f t="shared" si="1372"/>
        <v>1</v>
      </c>
      <c r="BR2588" s="38">
        <v>44737</v>
      </c>
      <c r="BS2588" s="22" t="s">
        <v>183</v>
      </c>
      <c r="BT2588" s="20" t="str">
        <f t="shared" si="1370"/>
        <v>BILLETFestival_COR22F768</v>
      </c>
      <c r="BV2588">
        <v>1</v>
      </c>
    </row>
    <row r="2589" spans="2:74" x14ac:dyDescent="0.3">
      <c r="B2589" s="20">
        <f t="shared" si="1365"/>
        <v>769</v>
      </c>
      <c r="C2589" s="22" t="str">
        <f t="shared" si="1366"/>
        <v>#769 Billet Festival</v>
      </c>
      <c r="D2589" t="str">
        <f t="shared" ref="D2589:D2652" si="1373">"COR22F"&amp;B2589</f>
        <v>COR22F769</v>
      </c>
      <c r="E2589" s="53" t="s">
        <v>238</v>
      </c>
      <c r="F2589" s="20">
        <v>1000</v>
      </c>
      <c r="G2589" s="74" t="s">
        <v>2851</v>
      </c>
      <c r="H2589" s="23" t="s">
        <v>146</v>
      </c>
      <c r="J2589" s="54" t="s">
        <v>1020</v>
      </c>
      <c r="K2589" s="22" t="s">
        <v>173</v>
      </c>
      <c r="L2589" s="54" t="s">
        <v>147</v>
      </c>
      <c r="M2589" s="22">
        <v>1</v>
      </c>
      <c r="N2589" s="54" t="s">
        <v>174</v>
      </c>
      <c r="T2589" s="54" t="s">
        <v>36</v>
      </c>
      <c r="U2589" s="22" t="s">
        <v>227</v>
      </c>
      <c r="AW2589" s="22"/>
      <c r="AX2589" s="20" t="str">
        <f t="shared" si="1371"/>
        <v>ncreator</v>
      </c>
      <c r="AY2589" s="20">
        <f t="shared" si="1371"/>
        <v>10</v>
      </c>
      <c r="AZ2589" s="20" t="str">
        <f t="shared" si="1371"/>
        <v>cotrcrea</v>
      </c>
      <c r="BA2589" s="20">
        <f t="shared" si="1371"/>
        <v>90</v>
      </c>
      <c r="BB2589" s="20" t="str">
        <f t="shared" si="1371"/>
        <v>nminer</v>
      </c>
      <c r="BC2589" s="20">
        <f t="shared" si="1371"/>
        <v>0</v>
      </c>
      <c r="BD2589" s="14"/>
      <c r="BJ2589" t="s">
        <v>239</v>
      </c>
      <c r="BK2589" t="s">
        <v>152</v>
      </c>
      <c r="BN2589" s="36">
        <v>73.5</v>
      </c>
      <c r="BQ2589">
        <f t="shared" si="1372"/>
        <v>1</v>
      </c>
      <c r="BR2589" s="38">
        <v>44737</v>
      </c>
      <c r="BS2589" s="22" t="s">
        <v>183</v>
      </c>
      <c r="BT2589" s="20" t="str">
        <f t="shared" si="1370"/>
        <v>BILLETFestival_COR22F769</v>
      </c>
      <c r="BV2589">
        <v>1</v>
      </c>
    </row>
    <row r="2590" spans="2:74" x14ac:dyDescent="0.3">
      <c r="B2590" s="20">
        <f t="shared" ref="B2590:B2653" si="1374">+B2589+1</f>
        <v>770</v>
      </c>
      <c r="C2590" s="22" t="str">
        <f t="shared" ref="C2590:C2653" si="1375">"#"&amp;B2590&amp;" Billet Festival"</f>
        <v>#770 Billet Festival</v>
      </c>
      <c r="D2590" t="str">
        <f t="shared" si="1373"/>
        <v>COR22F770</v>
      </c>
      <c r="E2590" s="53" t="s">
        <v>238</v>
      </c>
      <c r="F2590" s="20">
        <v>1000</v>
      </c>
      <c r="G2590" s="74" t="s">
        <v>2852</v>
      </c>
      <c r="H2590" s="23" t="s">
        <v>146</v>
      </c>
      <c r="J2590" s="54" t="s">
        <v>1020</v>
      </c>
      <c r="K2590" s="22" t="s">
        <v>173</v>
      </c>
      <c r="L2590" s="54" t="s">
        <v>147</v>
      </c>
      <c r="M2590" s="22">
        <v>1</v>
      </c>
      <c r="N2590" s="54" t="s">
        <v>174</v>
      </c>
      <c r="T2590" s="54" t="s">
        <v>36</v>
      </c>
      <c r="U2590" s="22" t="s">
        <v>227</v>
      </c>
      <c r="AW2590" s="22"/>
      <c r="AX2590" s="20" t="str">
        <f t="shared" si="1371"/>
        <v>ncreator</v>
      </c>
      <c r="AY2590" s="20">
        <f t="shared" si="1371"/>
        <v>10</v>
      </c>
      <c r="AZ2590" s="20" t="str">
        <f t="shared" si="1371"/>
        <v>cotrcrea</v>
      </c>
      <c r="BA2590" s="20">
        <f t="shared" si="1371"/>
        <v>90</v>
      </c>
      <c r="BB2590" s="20" t="str">
        <f t="shared" si="1371"/>
        <v>nminer</v>
      </c>
      <c r="BC2590" s="20">
        <f t="shared" si="1371"/>
        <v>0</v>
      </c>
      <c r="BD2590" s="14"/>
      <c r="BJ2590" t="s">
        <v>239</v>
      </c>
      <c r="BK2590" t="s">
        <v>152</v>
      </c>
      <c r="BN2590" s="36">
        <v>73.5</v>
      </c>
      <c r="BQ2590">
        <f t="shared" si="1372"/>
        <v>1</v>
      </c>
      <c r="BR2590" s="38">
        <v>44737</v>
      </c>
      <c r="BS2590" s="22" t="s">
        <v>183</v>
      </c>
      <c r="BT2590" s="20" t="str">
        <f t="shared" si="1370"/>
        <v>BILLETFestival_COR22F770</v>
      </c>
      <c r="BV2590">
        <v>1</v>
      </c>
    </row>
    <row r="2591" spans="2:74" x14ac:dyDescent="0.3">
      <c r="B2591" s="20">
        <f t="shared" si="1374"/>
        <v>771</v>
      </c>
      <c r="C2591" s="22" t="str">
        <f t="shared" si="1375"/>
        <v>#771 Billet Festival</v>
      </c>
      <c r="D2591" t="str">
        <f t="shared" si="1373"/>
        <v>COR22F771</v>
      </c>
      <c r="E2591" s="53" t="s">
        <v>238</v>
      </c>
      <c r="F2591" s="20">
        <v>1000</v>
      </c>
      <c r="G2591" s="74" t="s">
        <v>2853</v>
      </c>
      <c r="H2591" s="23" t="s">
        <v>146</v>
      </c>
      <c r="J2591" s="54" t="s">
        <v>1020</v>
      </c>
      <c r="K2591" s="22" t="s">
        <v>173</v>
      </c>
      <c r="L2591" s="54" t="s">
        <v>147</v>
      </c>
      <c r="M2591" s="22">
        <v>1</v>
      </c>
      <c r="N2591" s="54" t="s">
        <v>174</v>
      </c>
      <c r="T2591" s="54" t="s">
        <v>36</v>
      </c>
      <c r="U2591" s="22" t="s">
        <v>227</v>
      </c>
      <c r="AW2591" s="22"/>
      <c r="AX2591" s="20" t="str">
        <f t="shared" si="1371"/>
        <v>ncreator</v>
      </c>
      <c r="AY2591" s="20">
        <f t="shared" si="1371"/>
        <v>10</v>
      </c>
      <c r="AZ2591" s="20" t="str">
        <f t="shared" si="1371"/>
        <v>cotrcrea</v>
      </c>
      <c r="BA2591" s="20">
        <f t="shared" si="1371"/>
        <v>90</v>
      </c>
      <c r="BB2591" s="20" t="str">
        <f t="shared" si="1371"/>
        <v>nminer</v>
      </c>
      <c r="BC2591" s="20">
        <f t="shared" si="1371"/>
        <v>0</v>
      </c>
      <c r="BD2591" s="14"/>
      <c r="BJ2591" t="s">
        <v>239</v>
      </c>
      <c r="BK2591" t="s">
        <v>152</v>
      </c>
      <c r="BN2591" s="36">
        <v>73.5</v>
      </c>
      <c r="BQ2591">
        <f t="shared" si="1372"/>
        <v>1</v>
      </c>
      <c r="BR2591" s="38">
        <v>44737</v>
      </c>
      <c r="BS2591" s="22" t="s">
        <v>183</v>
      </c>
      <c r="BT2591" s="20" t="str">
        <f t="shared" si="1370"/>
        <v>BILLETFestival_COR22F771</v>
      </c>
      <c r="BV2591">
        <v>1</v>
      </c>
    </row>
    <row r="2592" spans="2:74" x14ac:dyDescent="0.3">
      <c r="B2592" s="20">
        <f t="shared" si="1374"/>
        <v>772</v>
      </c>
      <c r="C2592" s="22" t="str">
        <f t="shared" si="1375"/>
        <v>#772 Billet Festival</v>
      </c>
      <c r="D2592" t="str">
        <f t="shared" si="1373"/>
        <v>COR22F772</v>
      </c>
      <c r="E2592" s="53" t="s">
        <v>238</v>
      </c>
      <c r="F2592" s="20">
        <v>1000</v>
      </c>
      <c r="G2592" s="74" t="s">
        <v>2854</v>
      </c>
      <c r="H2592" s="23" t="s">
        <v>146</v>
      </c>
      <c r="J2592" s="54" t="s">
        <v>1020</v>
      </c>
      <c r="K2592" s="22" t="s">
        <v>173</v>
      </c>
      <c r="L2592" s="54" t="s">
        <v>147</v>
      </c>
      <c r="M2592" s="22">
        <v>1</v>
      </c>
      <c r="N2592" s="54" t="s">
        <v>174</v>
      </c>
      <c r="T2592" s="54" t="s">
        <v>36</v>
      </c>
      <c r="U2592" s="22" t="s">
        <v>227</v>
      </c>
      <c r="AW2592" s="22"/>
      <c r="AX2592" s="20" t="str">
        <f t="shared" ref="AX2592:BC2607" si="1376">AX2591</f>
        <v>ncreator</v>
      </c>
      <c r="AY2592" s="20">
        <f t="shared" si="1376"/>
        <v>10</v>
      </c>
      <c r="AZ2592" s="20" t="str">
        <f t="shared" si="1376"/>
        <v>cotrcrea</v>
      </c>
      <c r="BA2592" s="20">
        <f t="shared" si="1376"/>
        <v>90</v>
      </c>
      <c r="BB2592" s="20" t="str">
        <f t="shared" si="1376"/>
        <v>nminer</v>
      </c>
      <c r="BC2592" s="20">
        <f t="shared" si="1376"/>
        <v>0</v>
      </c>
      <c r="BD2592" s="14"/>
      <c r="BJ2592" t="s">
        <v>239</v>
      </c>
      <c r="BK2592" t="s">
        <v>152</v>
      </c>
      <c r="BN2592" s="36">
        <v>73.5</v>
      </c>
      <c r="BQ2592">
        <f t="shared" si="1372"/>
        <v>1</v>
      </c>
      <c r="BR2592" s="38">
        <v>44737</v>
      </c>
      <c r="BS2592" s="22" t="s">
        <v>183</v>
      </c>
      <c r="BT2592" s="20" t="str">
        <f t="shared" si="1370"/>
        <v>BILLETFestival_COR22F772</v>
      </c>
      <c r="BV2592">
        <v>1</v>
      </c>
    </row>
    <row r="2593" spans="2:74" x14ac:dyDescent="0.3">
      <c r="B2593" s="20">
        <f t="shared" si="1374"/>
        <v>773</v>
      </c>
      <c r="C2593" s="22" t="str">
        <f t="shared" si="1375"/>
        <v>#773 Billet Festival</v>
      </c>
      <c r="D2593" t="str">
        <f t="shared" si="1373"/>
        <v>COR22F773</v>
      </c>
      <c r="E2593" s="53" t="s">
        <v>238</v>
      </c>
      <c r="F2593" s="20">
        <v>1000</v>
      </c>
      <c r="G2593" s="74" t="s">
        <v>2855</v>
      </c>
      <c r="H2593" s="23" t="s">
        <v>146</v>
      </c>
      <c r="J2593" s="54" t="s">
        <v>1020</v>
      </c>
      <c r="K2593" s="22" t="s">
        <v>173</v>
      </c>
      <c r="L2593" s="54" t="s">
        <v>147</v>
      </c>
      <c r="M2593" s="22">
        <v>1</v>
      </c>
      <c r="N2593" s="54" t="s">
        <v>174</v>
      </c>
      <c r="T2593" s="54" t="s">
        <v>36</v>
      </c>
      <c r="U2593" s="22" t="s">
        <v>227</v>
      </c>
      <c r="AW2593" s="22"/>
      <c r="AX2593" s="20" t="str">
        <f t="shared" si="1376"/>
        <v>ncreator</v>
      </c>
      <c r="AY2593" s="20">
        <f t="shared" si="1376"/>
        <v>10</v>
      </c>
      <c r="AZ2593" s="20" t="str">
        <f t="shared" si="1376"/>
        <v>cotrcrea</v>
      </c>
      <c r="BA2593" s="20">
        <f t="shared" si="1376"/>
        <v>90</v>
      </c>
      <c r="BB2593" s="20" t="str">
        <f t="shared" si="1376"/>
        <v>nminer</v>
      </c>
      <c r="BC2593" s="20">
        <f t="shared" si="1376"/>
        <v>0</v>
      </c>
      <c r="BD2593" s="14"/>
      <c r="BJ2593" t="s">
        <v>239</v>
      </c>
      <c r="BK2593" t="s">
        <v>152</v>
      </c>
      <c r="BN2593" s="36">
        <v>73.5</v>
      </c>
      <c r="BQ2593">
        <f t="shared" si="1372"/>
        <v>1</v>
      </c>
      <c r="BR2593" s="38">
        <v>44737</v>
      </c>
      <c r="BS2593" s="22" t="s">
        <v>183</v>
      </c>
      <c r="BT2593" s="20" t="str">
        <f t="shared" si="1370"/>
        <v>BILLETFestival_COR22F773</v>
      </c>
      <c r="BV2593">
        <v>1</v>
      </c>
    </row>
    <row r="2594" spans="2:74" x14ac:dyDescent="0.3">
      <c r="B2594" s="20">
        <f t="shared" si="1374"/>
        <v>774</v>
      </c>
      <c r="C2594" s="22" t="str">
        <f t="shared" si="1375"/>
        <v>#774 Billet Festival</v>
      </c>
      <c r="D2594" t="str">
        <f t="shared" si="1373"/>
        <v>COR22F774</v>
      </c>
      <c r="E2594" s="53" t="s">
        <v>238</v>
      </c>
      <c r="F2594" s="20">
        <v>1000</v>
      </c>
      <c r="G2594" s="74" t="s">
        <v>2856</v>
      </c>
      <c r="H2594" s="23" t="s">
        <v>146</v>
      </c>
      <c r="J2594" s="54" t="s">
        <v>1020</v>
      </c>
      <c r="K2594" s="22" t="s">
        <v>173</v>
      </c>
      <c r="L2594" s="54" t="s">
        <v>147</v>
      </c>
      <c r="M2594" s="22">
        <v>1</v>
      </c>
      <c r="N2594" s="54" t="s">
        <v>174</v>
      </c>
      <c r="T2594" s="54" t="s">
        <v>36</v>
      </c>
      <c r="U2594" s="22" t="s">
        <v>227</v>
      </c>
      <c r="AW2594" s="22"/>
      <c r="AX2594" s="20" t="str">
        <f t="shared" si="1376"/>
        <v>ncreator</v>
      </c>
      <c r="AY2594" s="20">
        <f t="shared" si="1376"/>
        <v>10</v>
      </c>
      <c r="AZ2594" s="20" t="str">
        <f t="shared" si="1376"/>
        <v>cotrcrea</v>
      </c>
      <c r="BA2594" s="20">
        <f t="shared" si="1376"/>
        <v>90</v>
      </c>
      <c r="BB2594" s="20" t="str">
        <f t="shared" si="1376"/>
        <v>nminer</v>
      </c>
      <c r="BC2594" s="20">
        <f t="shared" si="1376"/>
        <v>0</v>
      </c>
      <c r="BD2594" s="14"/>
      <c r="BJ2594" t="s">
        <v>239</v>
      </c>
      <c r="BK2594" t="s">
        <v>152</v>
      </c>
      <c r="BN2594" s="36">
        <v>73.5</v>
      </c>
      <c r="BQ2594">
        <f t="shared" si="1372"/>
        <v>1</v>
      </c>
      <c r="BR2594" s="38">
        <v>44737</v>
      </c>
      <c r="BS2594" s="22" t="s">
        <v>183</v>
      </c>
      <c r="BT2594" s="20" t="str">
        <f t="shared" si="1370"/>
        <v>BILLETFestival_COR22F774</v>
      </c>
      <c r="BV2594">
        <v>1</v>
      </c>
    </row>
    <row r="2595" spans="2:74" x14ac:dyDescent="0.3">
      <c r="B2595" s="20">
        <f t="shared" si="1374"/>
        <v>775</v>
      </c>
      <c r="C2595" s="22" t="str">
        <f t="shared" si="1375"/>
        <v>#775 Billet Festival</v>
      </c>
      <c r="D2595" t="str">
        <f t="shared" si="1373"/>
        <v>COR22F775</v>
      </c>
      <c r="E2595" s="53" t="s">
        <v>238</v>
      </c>
      <c r="F2595" s="20">
        <v>1000</v>
      </c>
      <c r="G2595" s="74" t="s">
        <v>2857</v>
      </c>
      <c r="H2595" s="23" t="s">
        <v>146</v>
      </c>
      <c r="J2595" s="54" t="s">
        <v>1020</v>
      </c>
      <c r="K2595" s="22" t="s">
        <v>173</v>
      </c>
      <c r="L2595" s="54" t="s">
        <v>147</v>
      </c>
      <c r="M2595" s="22">
        <v>1</v>
      </c>
      <c r="N2595" s="54" t="s">
        <v>174</v>
      </c>
      <c r="T2595" s="54" t="s">
        <v>36</v>
      </c>
      <c r="U2595" s="22" t="s">
        <v>227</v>
      </c>
      <c r="AW2595" s="22"/>
      <c r="AX2595" s="20" t="str">
        <f t="shared" si="1376"/>
        <v>ncreator</v>
      </c>
      <c r="AY2595" s="20">
        <f t="shared" si="1376"/>
        <v>10</v>
      </c>
      <c r="AZ2595" s="20" t="str">
        <f t="shared" si="1376"/>
        <v>cotrcrea</v>
      </c>
      <c r="BA2595" s="20">
        <f t="shared" si="1376"/>
        <v>90</v>
      </c>
      <c r="BB2595" s="20" t="str">
        <f t="shared" si="1376"/>
        <v>nminer</v>
      </c>
      <c r="BC2595" s="20">
        <f t="shared" si="1376"/>
        <v>0</v>
      </c>
      <c r="BD2595" s="14"/>
      <c r="BJ2595" t="s">
        <v>239</v>
      </c>
      <c r="BK2595" t="s">
        <v>152</v>
      </c>
      <c r="BN2595" s="36">
        <v>73.5</v>
      </c>
      <c r="BQ2595">
        <f t="shared" si="1372"/>
        <v>1</v>
      </c>
      <c r="BR2595" s="38">
        <v>44737</v>
      </c>
      <c r="BS2595" s="22" t="s">
        <v>183</v>
      </c>
      <c r="BT2595" s="20" t="str">
        <f t="shared" si="1370"/>
        <v>BILLETFestival_COR22F775</v>
      </c>
      <c r="BV2595">
        <v>1</v>
      </c>
    </row>
    <row r="2596" spans="2:74" x14ac:dyDescent="0.3">
      <c r="B2596" s="20">
        <f t="shared" si="1374"/>
        <v>776</v>
      </c>
      <c r="C2596" s="22" t="str">
        <f t="shared" si="1375"/>
        <v>#776 Billet Festival</v>
      </c>
      <c r="D2596" t="str">
        <f t="shared" si="1373"/>
        <v>COR22F776</v>
      </c>
      <c r="E2596" s="53" t="s">
        <v>238</v>
      </c>
      <c r="F2596" s="20">
        <v>1000</v>
      </c>
      <c r="G2596" s="74" t="s">
        <v>2858</v>
      </c>
      <c r="H2596" s="23" t="s">
        <v>146</v>
      </c>
      <c r="J2596" s="54" t="s">
        <v>1020</v>
      </c>
      <c r="K2596" s="22" t="s">
        <v>173</v>
      </c>
      <c r="L2596" s="54" t="s">
        <v>147</v>
      </c>
      <c r="M2596" s="22">
        <v>1</v>
      </c>
      <c r="N2596" s="54" t="s">
        <v>174</v>
      </c>
      <c r="T2596" s="54" t="s">
        <v>36</v>
      </c>
      <c r="U2596" s="22" t="s">
        <v>227</v>
      </c>
      <c r="AW2596" s="22"/>
      <c r="AX2596" s="20" t="str">
        <f t="shared" si="1376"/>
        <v>ncreator</v>
      </c>
      <c r="AY2596" s="20">
        <f t="shared" si="1376"/>
        <v>10</v>
      </c>
      <c r="AZ2596" s="20" t="str">
        <f t="shared" si="1376"/>
        <v>cotrcrea</v>
      </c>
      <c r="BA2596" s="20">
        <f t="shared" si="1376"/>
        <v>90</v>
      </c>
      <c r="BB2596" s="20" t="str">
        <f t="shared" si="1376"/>
        <v>nminer</v>
      </c>
      <c r="BC2596" s="20">
        <f t="shared" si="1376"/>
        <v>0</v>
      </c>
      <c r="BD2596" s="14"/>
      <c r="BJ2596" t="s">
        <v>239</v>
      </c>
      <c r="BK2596" t="s">
        <v>152</v>
      </c>
      <c r="BN2596" s="36">
        <v>73.5</v>
      </c>
      <c r="BQ2596">
        <f t="shared" si="1372"/>
        <v>1</v>
      </c>
      <c r="BR2596" s="38">
        <v>44737</v>
      </c>
      <c r="BS2596" s="22" t="s">
        <v>183</v>
      </c>
      <c r="BT2596" s="20" t="str">
        <f t="shared" si="1370"/>
        <v>BILLETFestival_COR22F776</v>
      </c>
      <c r="BV2596">
        <v>1</v>
      </c>
    </row>
    <row r="2597" spans="2:74" x14ac:dyDescent="0.3">
      <c r="B2597" s="20">
        <f t="shared" si="1374"/>
        <v>777</v>
      </c>
      <c r="C2597" s="22" t="str">
        <f t="shared" si="1375"/>
        <v>#777 Billet Festival</v>
      </c>
      <c r="D2597" t="str">
        <f t="shared" si="1373"/>
        <v>COR22F777</v>
      </c>
      <c r="E2597" s="53" t="s">
        <v>238</v>
      </c>
      <c r="F2597" s="20">
        <v>1000</v>
      </c>
      <c r="G2597" s="74" t="s">
        <v>2859</v>
      </c>
      <c r="H2597" s="23" t="s">
        <v>146</v>
      </c>
      <c r="J2597" s="54" t="s">
        <v>1020</v>
      </c>
      <c r="K2597" s="22" t="s">
        <v>173</v>
      </c>
      <c r="L2597" s="54" t="s">
        <v>147</v>
      </c>
      <c r="M2597" s="22">
        <v>1</v>
      </c>
      <c r="N2597" s="54" t="s">
        <v>174</v>
      </c>
      <c r="T2597" s="54" t="s">
        <v>36</v>
      </c>
      <c r="U2597" s="22" t="s">
        <v>227</v>
      </c>
      <c r="AW2597" s="22"/>
      <c r="AX2597" s="20" t="str">
        <f t="shared" si="1376"/>
        <v>ncreator</v>
      </c>
      <c r="AY2597" s="20">
        <f t="shared" si="1376"/>
        <v>10</v>
      </c>
      <c r="AZ2597" s="20" t="str">
        <f t="shared" si="1376"/>
        <v>cotrcrea</v>
      </c>
      <c r="BA2597" s="20">
        <f t="shared" si="1376"/>
        <v>90</v>
      </c>
      <c r="BB2597" s="20" t="str">
        <f t="shared" si="1376"/>
        <v>nminer</v>
      </c>
      <c r="BC2597" s="20">
        <f t="shared" si="1376"/>
        <v>0</v>
      </c>
      <c r="BD2597" s="14"/>
      <c r="BJ2597" t="s">
        <v>239</v>
      </c>
      <c r="BK2597" t="s">
        <v>152</v>
      </c>
      <c r="BN2597" s="36">
        <v>73.5</v>
      </c>
      <c r="BQ2597">
        <f t="shared" si="1372"/>
        <v>1</v>
      </c>
      <c r="BR2597" s="38">
        <v>44737</v>
      </c>
      <c r="BS2597" s="22" t="s">
        <v>183</v>
      </c>
      <c r="BT2597" s="20" t="str">
        <f t="shared" si="1370"/>
        <v>BILLETFestival_COR22F777</v>
      </c>
      <c r="BV2597">
        <v>1</v>
      </c>
    </row>
    <row r="2598" spans="2:74" x14ac:dyDescent="0.3">
      <c r="B2598" s="20">
        <f t="shared" si="1374"/>
        <v>778</v>
      </c>
      <c r="C2598" s="22" t="str">
        <f t="shared" si="1375"/>
        <v>#778 Billet Festival</v>
      </c>
      <c r="D2598" t="str">
        <f t="shared" si="1373"/>
        <v>COR22F778</v>
      </c>
      <c r="E2598" s="53" t="s">
        <v>238</v>
      </c>
      <c r="F2598" s="20">
        <v>1000</v>
      </c>
      <c r="G2598" s="74" t="s">
        <v>2860</v>
      </c>
      <c r="H2598" s="23" t="s">
        <v>146</v>
      </c>
      <c r="J2598" s="54" t="s">
        <v>1020</v>
      </c>
      <c r="K2598" s="22" t="s">
        <v>173</v>
      </c>
      <c r="L2598" s="54" t="s">
        <v>147</v>
      </c>
      <c r="M2598" s="22">
        <v>1</v>
      </c>
      <c r="N2598" s="54" t="s">
        <v>174</v>
      </c>
      <c r="T2598" s="54" t="s">
        <v>36</v>
      </c>
      <c r="U2598" s="22" t="s">
        <v>227</v>
      </c>
      <c r="AW2598" s="22"/>
      <c r="AX2598" s="20" t="str">
        <f t="shared" si="1376"/>
        <v>ncreator</v>
      </c>
      <c r="AY2598" s="20">
        <f t="shared" si="1376"/>
        <v>10</v>
      </c>
      <c r="AZ2598" s="20" t="str">
        <f t="shared" si="1376"/>
        <v>cotrcrea</v>
      </c>
      <c r="BA2598" s="20">
        <f t="shared" si="1376"/>
        <v>90</v>
      </c>
      <c r="BB2598" s="20" t="str">
        <f t="shared" si="1376"/>
        <v>nminer</v>
      </c>
      <c r="BC2598" s="20">
        <f t="shared" si="1376"/>
        <v>0</v>
      </c>
      <c r="BD2598" s="14"/>
      <c r="BJ2598" t="s">
        <v>239</v>
      </c>
      <c r="BK2598" t="s">
        <v>152</v>
      </c>
      <c r="BN2598" s="36">
        <v>73.5</v>
      </c>
      <c r="BQ2598">
        <f t="shared" si="1372"/>
        <v>1</v>
      </c>
      <c r="BR2598" s="38">
        <v>44737</v>
      </c>
      <c r="BS2598" s="22" t="s">
        <v>183</v>
      </c>
      <c r="BT2598" s="20" t="str">
        <f t="shared" si="1370"/>
        <v>BILLETFestival_COR22F778</v>
      </c>
      <c r="BV2598">
        <v>1</v>
      </c>
    </row>
    <row r="2599" spans="2:74" x14ac:dyDescent="0.3">
      <c r="B2599" s="20">
        <f t="shared" si="1374"/>
        <v>779</v>
      </c>
      <c r="C2599" s="22" t="str">
        <f t="shared" si="1375"/>
        <v>#779 Billet Festival</v>
      </c>
      <c r="D2599" t="str">
        <f t="shared" si="1373"/>
        <v>COR22F779</v>
      </c>
      <c r="E2599" s="53" t="s">
        <v>238</v>
      </c>
      <c r="F2599" s="20">
        <v>1000</v>
      </c>
      <c r="G2599" s="74" t="s">
        <v>2861</v>
      </c>
      <c r="H2599" s="23" t="s">
        <v>146</v>
      </c>
      <c r="J2599" s="54" t="s">
        <v>1020</v>
      </c>
      <c r="K2599" s="22" t="s">
        <v>173</v>
      </c>
      <c r="L2599" s="54" t="s">
        <v>147</v>
      </c>
      <c r="M2599" s="22">
        <v>1</v>
      </c>
      <c r="N2599" s="54" t="s">
        <v>174</v>
      </c>
      <c r="T2599" s="54" t="s">
        <v>36</v>
      </c>
      <c r="U2599" s="22" t="s">
        <v>227</v>
      </c>
      <c r="AW2599" s="22"/>
      <c r="AX2599" s="20" t="str">
        <f t="shared" si="1376"/>
        <v>ncreator</v>
      </c>
      <c r="AY2599" s="20">
        <f t="shared" si="1376"/>
        <v>10</v>
      </c>
      <c r="AZ2599" s="20" t="str">
        <f t="shared" si="1376"/>
        <v>cotrcrea</v>
      </c>
      <c r="BA2599" s="20">
        <f t="shared" si="1376"/>
        <v>90</v>
      </c>
      <c r="BB2599" s="20" t="str">
        <f t="shared" si="1376"/>
        <v>nminer</v>
      </c>
      <c r="BC2599" s="20">
        <f t="shared" si="1376"/>
        <v>0</v>
      </c>
      <c r="BD2599" s="14"/>
      <c r="BJ2599" t="s">
        <v>239</v>
      </c>
      <c r="BK2599" t="s">
        <v>152</v>
      </c>
      <c r="BN2599" s="36">
        <v>73.5</v>
      </c>
      <c r="BQ2599">
        <f t="shared" si="1372"/>
        <v>1</v>
      </c>
      <c r="BR2599" s="38">
        <v>44737</v>
      </c>
      <c r="BS2599" s="22" t="s">
        <v>183</v>
      </c>
      <c r="BT2599" s="20" t="str">
        <f t="shared" si="1370"/>
        <v>BILLETFestival_COR22F779</v>
      </c>
      <c r="BV2599">
        <v>1</v>
      </c>
    </row>
    <row r="2600" spans="2:74" x14ac:dyDescent="0.3">
      <c r="B2600" s="20">
        <f t="shared" si="1374"/>
        <v>780</v>
      </c>
      <c r="C2600" s="22" t="str">
        <f t="shared" si="1375"/>
        <v>#780 Billet Festival</v>
      </c>
      <c r="D2600" t="str">
        <f t="shared" si="1373"/>
        <v>COR22F780</v>
      </c>
      <c r="E2600" s="53" t="s">
        <v>238</v>
      </c>
      <c r="F2600" s="20">
        <v>1000</v>
      </c>
      <c r="G2600" s="74" t="s">
        <v>2862</v>
      </c>
      <c r="H2600" s="23" t="s">
        <v>146</v>
      </c>
      <c r="J2600" s="54" t="s">
        <v>1020</v>
      </c>
      <c r="K2600" s="22" t="s">
        <v>173</v>
      </c>
      <c r="L2600" s="54" t="s">
        <v>147</v>
      </c>
      <c r="M2600" s="22">
        <v>1</v>
      </c>
      <c r="N2600" s="54" t="s">
        <v>174</v>
      </c>
      <c r="T2600" s="54" t="s">
        <v>36</v>
      </c>
      <c r="U2600" s="22" t="s">
        <v>227</v>
      </c>
      <c r="AW2600" s="22"/>
      <c r="AX2600" s="20" t="str">
        <f t="shared" si="1376"/>
        <v>ncreator</v>
      </c>
      <c r="AY2600" s="20">
        <f t="shared" si="1376"/>
        <v>10</v>
      </c>
      <c r="AZ2600" s="20" t="str">
        <f t="shared" si="1376"/>
        <v>cotrcrea</v>
      </c>
      <c r="BA2600" s="20">
        <f t="shared" si="1376"/>
        <v>90</v>
      </c>
      <c r="BB2600" s="20" t="str">
        <f t="shared" si="1376"/>
        <v>nminer</v>
      </c>
      <c r="BC2600" s="20">
        <f t="shared" si="1376"/>
        <v>0</v>
      </c>
      <c r="BD2600" s="14"/>
      <c r="BJ2600" t="s">
        <v>239</v>
      </c>
      <c r="BK2600" t="s">
        <v>152</v>
      </c>
      <c r="BN2600" s="36">
        <v>73.5</v>
      </c>
      <c r="BQ2600">
        <f t="shared" si="1372"/>
        <v>1</v>
      </c>
      <c r="BR2600" s="38">
        <v>44737</v>
      </c>
      <c r="BS2600" s="22" t="s">
        <v>183</v>
      </c>
      <c r="BT2600" s="20" t="str">
        <f t="shared" si="1370"/>
        <v>BILLETFestival_COR22F780</v>
      </c>
      <c r="BV2600">
        <v>1</v>
      </c>
    </row>
    <row r="2601" spans="2:74" x14ac:dyDescent="0.3">
      <c r="B2601" s="20">
        <f t="shared" si="1374"/>
        <v>781</v>
      </c>
      <c r="C2601" s="22" t="str">
        <f t="shared" si="1375"/>
        <v>#781 Billet Festival</v>
      </c>
      <c r="D2601" t="str">
        <f t="shared" si="1373"/>
        <v>COR22F781</v>
      </c>
      <c r="E2601" s="53" t="s">
        <v>238</v>
      </c>
      <c r="F2601" s="20">
        <v>1000</v>
      </c>
      <c r="G2601" s="74" t="s">
        <v>2863</v>
      </c>
      <c r="H2601" s="23" t="s">
        <v>146</v>
      </c>
      <c r="J2601" s="54" t="s">
        <v>1020</v>
      </c>
      <c r="K2601" s="22" t="s">
        <v>173</v>
      </c>
      <c r="L2601" s="54" t="s">
        <v>147</v>
      </c>
      <c r="M2601" s="22">
        <v>1</v>
      </c>
      <c r="N2601" s="54" t="s">
        <v>174</v>
      </c>
      <c r="T2601" s="54" t="s">
        <v>36</v>
      </c>
      <c r="U2601" s="22" t="s">
        <v>227</v>
      </c>
      <c r="AW2601" s="22"/>
      <c r="AX2601" s="20" t="str">
        <f t="shared" si="1376"/>
        <v>ncreator</v>
      </c>
      <c r="AY2601" s="20">
        <f t="shared" si="1376"/>
        <v>10</v>
      </c>
      <c r="AZ2601" s="20" t="str">
        <f t="shared" si="1376"/>
        <v>cotrcrea</v>
      </c>
      <c r="BA2601" s="20">
        <f t="shared" si="1376"/>
        <v>90</v>
      </c>
      <c r="BB2601" s="20" t="str">
        <f t="shared" si="1376"/>
        <v>nminer</v>
      </c>
      <c r="BC2601" s="20">
        <f t="shared" si="1376"/>
        <v>0</v>
      </c>
      <c r="BD2601" s="14"/>
      <c r="BJ2601" t="s">
        <v>239</v>
      </c>
      <c r="BK2601" t="s">
        <v>152</v>
      </c>
      <c r="BN2601" s="36">
        <v>73.5</v>
      </c>
      <c r="BQ2601">
        <f t="shared" si="1372"/>
        <v>1</v>
      </c>
      <c r="BR2601" s="38">
        <v>44737</v>
      </c>
      <c r="BS2601" s="22" t="s">
        <v>183</v>
      </c>
      <c r="BT2601" s="20" t="str">
        <f t="shared" si="1370"/>
        <v>BILLETFestival_COR22F781</v>
      </c>
      <c r="BV2601">
        <v>1</v>
      </c>
    </row>
    <row r="2602" spans="2:74" x14ac:dyDescent="0.3">
      <c r="B2602" s="20">
        <f t="shared" si="1374"/>
        <v>782</v>
      </c>
      <c r="C2602" s="22" t="str">
        <f t="shared" si="1375"/>
        <v>#782 Billet Festival</v>
      </c>
      <c r="D2602" t="str">
        <f t="shared" si="1373"/>
        <v>COR22F782</v>
      </c>
      <c r="E2602" s="53" t="s">
        <v>238</v>
      </c>
      <c r="F2602" s="20">
        <v>1000</v>
      </c>
      <c r="G2602" s="74" t="s">
        <v>2864</v>
      </c>
      <c r="H2602" s="23" t="s">
        <v>146</v>
      </c>
      <c r="J2602" s="54" t="s">
        <v>1020</v>
      </c>
      <c r="K2602" s="22" t="s">
        <v>173</v>
      </c>
      <c r="L2602" s="54" t="s">
        <v>147</v>
      </c>
      <c r="M2602" s="22">
        <v>1</v>
      </c>
      <c r="N2602" s="54" t="s">
        <v>174</v>
      </c>
      <c r="T2602" s="54" t="s">
        <v>36</v>
      </c>
      <c r="U2602" s="22" t="s">
        <v>227</v>
      </c>
      <c r="AW2602" s="22"/>
      <c r="AX2602" s="20" t="str">
        <f t="shared" si="1376"/>
        <v>ncreator</v>
      </c>
      <c r="AY2602" s="20">
        <f t="shared" si="1376"/>
        <v>10</v>
      </c>
      <c r="AZ2602" s="20" t="str">
        <f t="shared" si="1376"/>
        <v>cotrcrea</v>
      </c>
      <c r="BA2602" s="20">
        <f t="shared" si="1376"/>
        <v>90</v>
      </c>
      <c r="BB2602" s="20" t="str">
        <f t="shared" si="1376"/>
        <v>nminer</v>
      </c>
      <c r="BC2602" s="20">
        <f t="shared" si="1376"/>
        <v>0</v>
      </c>
      <c r="BD2602" s="14"/>
      <c r="BJ2602" t="s">
        <v>239</v>
      </c>
      <c r="BK2602" t="s">
        <v>152</v>
      </c>
      <c r="BN2602" s="36">
        <v>73.5</v>
      </c>
      <c r="BQ2602">
        <f t="shared" si="1372"/>
        <v>1</v>
      </c>
      <c r="BR2602" s="38">
        <v>44737</v>
      </c>
      <c r="BS2602" s="22" t="s">
        <v>183</v>
      </c>
      <c r="BT2602" s="20" t="str">
        <f t="shared" si="1370"/>
        <v>BILLETFestival_COR22F782</v>
      </c>
      <c r="BV2602">
        <v>1</v>
      </c>
    </row>
    <row r="2603" spans="2:74" x14ac:dyDescent="0.3">
      <c r="B2603" s="20">
        <f t="shared" si="1374"/>
        <v>783</v>
      </c>
      <c r="C2603" s="22" t="str">
        <f t="shared" si="1375"/>
        <v>#783 Billet Festival</v>
      </c>
      <c r="D2603" t="str">
        <f t="shared" si="1373"/>
        <v>COR22F783</v>
      </c>
      <c r="E2603" s="53" t="s">
        <v>238</v>
      </c>
      <c r="F2603" s="20">
        <v>1000</v>
      </c>
      <c r="G2603" s="74" t="s">
        <v>2865</v>
      </c>
      <c r="H2603" s="23" t="s">
        <v>146</v>
      </c>
      <c r="J2603" s="54" t="s">
        <v>1020</v>
      </c>
      <c r="K2603" s="22" t="s">
        <v>173</v>
      </c>
      <c r="L2603" s="54" t="s">
        <v>147</v>
      </c>
      <c r="M2603" s="22">
        <v>1</v>
      </c>
      <c r="N2603" s="54" t="s">
        <v>174</v>
      </c>
      <c r="T2603" s="54" t="s">
        <v>36</v>
      </c>
      <c r="U2603" s="22" t="s">
        <v>227</v>
      </c>
      <c r="AW2603" s="22"/>
      <c r="AX2603" s="20" t="str">
        <f t="shared" si="1376"/>
        <v>ncreator</v>
      </c>
      <c r="AY2603" s="20">
        <f t="shared" si="1376"/>
        <v>10</v>
      </c>
      <c r="AZ2603" s="20" t="str">
        <f t="shared" si="1376"/>
        <v>cotrcrea</v>
      </c>
      <c r="BA2603" s="20">
        <f t="shared" si="1376"/>
        <v>90</v>
      </c>
      <c r="BB2603" s="20" t="str">
        <f t="shared" si="1376"/>
        <v>nminer</v>
      </c>
      <c r="BC2603" s="20">
        <f t="shared" si="1376"/>
        <v>0</v>
      </c>
      <c r="BD2603" s="14"/>
      <c r="BJ2603" t="s">
        <v>239</v>
      </c>
      <c r="BK2603" t="s">
        <v>152</v>
      </c>
      <c r="BN2603" s="36">
        <v>73.5</v>
      </c>
      <c r="BQ2603">
        <f t="shared" si="1372"/>
        <v>1</v>
      </c>
      <c r="BR2603" s="38">
        <v>44737</v>
      </c>
      <c r="BS2603" s="22" t="s">
        <v>183</v>
      </c>
      <c r="BT2603" s="20" t="str">
        <f t="shared" si="1370"/>
        <v>BILLETFestival_COR22F783</v>
      </c>
      <c r="BV2603">
        <v>1</v>
      </c>
    </row>
    <row r="2604" spans="2:74" x14ac:dyDescent="0.3">
      <c r="B2604" s="20">
        <f t="shared" si="1374"/>
        <v>784</v>
      </c>
      <c r="C2604" s="22" t="str">
        <f t="shared" si="1375"/>
        <v>#784 Billet Festival</v>
      </c>
      <c r="D2604" t="str">
        <f t="shared" si="1373"/>
        <v>COR22F784</v>
      </c>
      <c r="E2604" s="53" t="s">
        <v>238</v>
      </c>
      <c r="F2604" s="20">
        <v>1000</v>
      </c>
      <c r="G2604" s="74" t="s">
        <v>2866</v>
      </c>
      <c r="H2604" s="23" t="s">
        <v>146</v>
      </c>
      <c r="J2604" s="54" t="s">
        <v>1020</v>
      </c>
      <c r="K2604" s="22" t="s">
        <v>173</v>
      </c>
      <c r="L2604" s="54" t="s">
        <v>147</v>
      </c>
      <c r="M2604" s="22">
        <v>1</v>
      </c>
      <c r="N2604" s="54" t="s">
        <v>174</v>
      </c>
      <c r="T2604" s="54" t="s">
        <v>36</v>
      </c>
      <c r="U2604" s="22" t="s">
        <v>227</v>
      </c>
      <c r="AW2604" s="22"/>
      <c r="AX2604" s="20" t="str">
        <f t="shared" si="1376"/>
        <v>ncreator</v>
      </c>
      <c r="AY2604" s="20">
        <f t="shared" si="1376"/>
        <v>10</v>
      </c>
      <c r="AZ2604" s="20" t="str">
        <f t="shared" si="1376"/>
        <v>cotrcrea</v>
      </c>
      <c r="BA2604" s="20">
        <f t="shared" si="1376"/>
        <v>90</v>
      </c>
      <c r="BB2604" s="20" t="str">
        <f t="shared" si="1376"/>
        <v>nminer</v>
      </c>
      <c r="BC2604" s="20">
        <f t="shared" si="1376"/>
        <v>0</v>
      </c>
      <c r="BD2604" s="14"/>
      <c r="BJ2604" t="s">
        <v>239</v>
      </c>
      <c r="BK2604" t="s">
        <v>152</v>
      </c>
      <c r="BN2604" s="36">
        <v>73.5</v>
      </c>
      <c r="BQ2604">
        <f t="shared" si="1372"/>
        <v>1</v>
      </c>
      <c r="BR2604" s="38">
        <v>44737</v>
      </c>
      <c r="BS2604" s="22" t="s">
        <v>183</v>
      </c>
      <c r="BT2604" s="20" t="str">
        <f t="shared" si="1370"/>
        <v>BILLETFestival_COR22F784</v>
      </c>
      <c r="BV2604">
        <v>1</v>
      </c>
    </row>
    <row r="2605" spans="2:74" x14ac:dyDescent="0.3">
      <c r="B2605" s="20">
        <f t="shared" si="1374"/>
        <v>785</v>
      </c>
      <c r="C2605" s="22" t="str">
        <f t="shared" si="1375"/>
        <v>#785 Billet Festival</v>
      </c>
      <c r="D2605" t="str">
        <f t="shared" si="1373"/>
        <v>COR22F785</v>
      </c>
      <c r="E2605" s="53" t="s">
        <v>238</v>
      </c>
      <c r="F2605" s="20">
        <v>1000</v>
      </c>
      <c r="G2605" s="74" t="s">
        <v>2867</v>
      </c>
      <c r="H2605" s="23" t="s">
        <v>146</v>
      </c>
      <c r="J2605" s="54" t="s">
        <v>1020</v>
      </c>
      <c r="K2605" s="22" t="s">
        <v>173</v>
      </c>
      <c r="L2605" s="54" t="s">
        <v>147</v>
      </c>
      <c r="M2605" s="22">
        <v>1</v>
      </c>
      <c r="N2605" s="54" t="s">
        <v>174</v>
      </c>
      <c r="T2605" s="54" t="s">
        <v>36</v>
      </c>
      <c r="U2605" s="22" t="s">
        <v>227</v>
      </c>
      <c r="AW2605" s="22"/>
      <c r="AX2605" s="20" t="str">
        <f t="shared" si="1376"/>
        <v>ncreator</v>
      </c>
      <c r="AY2605" s="20">
        <f t="shared" si="1376"/>
        <v>10</v>
      </c>
      <c r="AZ2605" s="20" t="str">
        <f t="shared" si="1376"/>
        <v>cotrcrea</v>
      </c>
      <c r="BA2605" s="20">
        <f t="shared" si="1376"/>
        <v>90</v>
      </c>
      <c r="BB2605" s="20" t="str">
        <f t="shared" si="1376"/>
        <v>nminer</v>
      </c>
      <c r="BC2605" s="20">
        <f t="shared" si="1376"/>
        <v>0</v>
      </c>
      <c r="BD2605" s="14"/>
      <c r="BJ2605" t="s">
        <v>239</v>
      </c>
      <c r="BK2605" t="s">
        <v>152</v>
      </c>
      <c r="BN2605" s="36">
        <v>73.5</v>
      </c>
      <c r="BQ2605">
        <f t="shared" si="1372"/>
        <v>1</v>
      </c>
      <c r="BR2605" s="38">
        <v>44737</v>
      </c>
      <c r="BS2605" s="22" t="s">
        <v>183</v>
      </c>
      <c r="BT2605" s="20" t="str">
        <f t="shared" si="1370"/>
        <v>BILLETFestival_COR22F785</v>
      </c>
      <c r="BV2605">
        <v>1</v>
      </c>
    </row>
    <row r="2606" spans="2:74" x14ac:dyDescent="0.3">
      <c r="B2606" s="20">
        <f t="shared" si="1374"/>
        <v>786</v>
      </c>
      <c r="C2606" s="22" t="str">
        <f t="shared" si="1375"/>
        <v>#786 Billet Festival</v>
      </c>
      <c r="D2606" t="str">
        <f t="shared" si="1373"/>
        <v>COR22F786</v>
      </c>
      <c r="E2606" s="53" t="s">
        <v>238</v>
      </c>
      <c r="F2606" s="20">
        <v>1000</v>
      </c>
      <c r="G2606" s="74" t="s">
        <v>2868</v>
      </c>
      <c r="H2606" s="23" t="s">
        <v>146</v>
      </c>
      <c r="J2606" s="54" t="s">
        <v>1020</v>
      </c>
      <c r="K2606" s="22" t="s">
        <v>173</v>
      </c>
      <c r="L2606" s="54" t="s">
        <v>147</v>
      </c>
      <c r="M2606" s="22">
        <v>1</v>
      </c>
      <c r="N2606" s="54" t="s">
        <v>174</v>
      </c>
      <c r="T2606" s="54" t="s">
        <v>36</v>
      </c>
      <c r="U2606" s="22" t="s">
        <v>227</v>
      </c>
      <c r="AW2606" s="22"/>
      <c r="AX2606" s="20" t="str">
        <f t="shared" si="1376"/>
        <v>ncreator</v>
      </c>
      <c r="AY2606" s="20">
        <f t="shared" si="1376"/>
        <v>10</v>
      </c>
      <c r="AZ2606" s="20" t="str">
        <f t="shared" si="1376"/>
        <v>cotrcrea</v>
      </c>
      <c r="BA2606" s="20">
        <f t="shared" si="1376"/>
        <v>90</v>
      </c>
      <c r="BB2606" s="20" t="str">
        <f t="shared" si="1376"/>
        <v>nminer</v>
      </c>
      <c r="BC2606" s="20">
        <f t="shared" si="1376"/>
        <v>0</v>
      </c>
      <c r="BD2606" s="14"/>
      <c r="BJ2606" t="s">
        <v>239</v>
      </c>
      <c r="BK2606" t="s">
        <v>152</v>
      </c>
      <c r="BN2606" s="36">
        <v>73.5</v>
      </c>
      <c r="BQ2606">
        <f t="shared" si="1372"/>
        <v>1</v>
      </c>
      <c r="BR2606" s="38">
        <v>44737</v>
      </c>
      <c r="BS2606" s="22" t="s">
        <v>183</v>
      </c>
      <c r="BT2606" s="20" t="str">
        <f t="shared" si="1370"/>
        <v>BILLETFestival_COR22F786</v>
      </c>
      <c r="BV2606">
        <v>1</v>
      </c>
    </row>
    <row r="2607" spans="2:74" x14ac:dyDescent="0.3">
      <c r="B2607" s="20">
        <f t="shared" si="1374"/>
        <v>787</v>
      </c>
      <c r="C2607" s="22" t="str">
        <f t="shared" si="1375"/>
        <v>#787 Billet Festival</v>
      </c>
      <c r="D2607" t="str">
        <f t="shared" si="1373"/>
        <v>COR22F787</v>
      </c>
      <c r="E2607" s="53" t="s">
        <v>238</v>
      </c>
      <c r="F2607" s="20">
        <v>1000</v>
      </c>
      <c r="G2607" s="74" t="s">
        <v>2869</v>
      </c>
      <c r="H2607" s="23" t="s">
        <v>146</v>
      </c>
      <c r="J2607" s="54" t="s">
        <v>1020</v>
      </c>
      <c r="K2607" s="22" t="s">
        <v>173</v>
      </c>
      <c r="L2607" s="54" t="s">
        <v>147</v>
      </c>
      <c r="M2607" s="22">
        <v>1</v>
      </c>
      <c r="N2607" s="54" t="s">
        <v>174</v>
      </c>
      <c r="T2607" s="54" t="s">
        <v>36</v>
      </c>
      <c r="U2607" s="22" t="s">
        <v>227</v>
      </c>
      <c r="AW2607" s="22"/>
      <c r="AX2607" s="20" t="str">
        <f t="shared" si="1376"/>
        <v>ncreator</v>
      </c>
      <c r="AY2607" s="20">
        <f t="shared" si="1376"/>
        <v>10</v>
      </c>
      <c r="AZ2607" s="20" t="str">
        <f t="shared" si="1376"/>
        <v>cotrcrea</v>
      </c>
      <c r="BA2607" s="20">
        <f t="shared" si="1376"/>
        <v>90</v>
      </c>
      <c r="BB2607" s="20" t="str">
        <f t="shared" si="1376"/>
        <v>nminer</v>
      </c>
      <c r="BC2607" s="20">
        <f t="shared" si="1376"/>
        <v>0</v>
      </c>
      <c r="BD2607" s="14"/>
      <c r="BJ2607" t="s">
        <v>239</v>
      </c>
      <c r="BK2607" t="s">
        <v>152</v>
      </c>
      <c r="BN2607" s="36">
        <v>73.5</v>
      </c>
      <c r="BQ2607">
        <f t="shared" si="1372"/>
        <v>1</v>
      </c>
      <c r="BR2607" s="38">
        <v>44737</v>
      </c>
      <c r="BS2607" s="22" t="s">
        <v>183</v>
      </c>
      <c r="BT2607" s="20" t="str">
        <f t="shared" si="1370"/>
        <v>BILLETFestival_COR22F787</v>
      </c>
      <c r="BV2607">
        <v>1</v>
      </c>
    </row>
    <row r="2608" spans="2:74" x14ac:dyDescent="0.3">
      <c r="B2608" s="20">
        <f t="shared" si="1374"/>
        <v>788</v>
      </c>
      <c r="C2608" s="22" t="str">
        <f t="shared" si="1375"/>
        <v>#788 Billet Festival</v>
      </c>
      <c r="D2608" t="str">
        <f t="shared" si="1373"/>
        <v>COR22F788</v>
      </c>
      <c r="E2608" s="53" t="s">
        <v>238</v>
      </c>
      <c r="F2608" s="20">
        <v>1000</v>
      </c>
      <c r="G2608" s="74" t="s">
        <v>2870</v>
      </c>
      <c r="H2608" s="23" t="s">
        <v>146</v>
      </c>
      <c r="J2608" s="54" t="s">
        <v>1020</v>
      </c>
      <c r="K2608" s="22" t="s">
        <v>173</v>
      </c>
      <c r="L2608" s="54" t="s">
        <v>147</v>
      </c>
      <c r="M2608" s="22">
        <v>1</v>
      </c>
      <c r="N2608" s="54" t="s">
        <v>174</v>
      </c>
      <c r="T2608" s="54" t="s">
        <v>36</v>
      </c>
      <c r="U2608" s="22" t="s">
        <v>227</v>
      </c>
      <c r="AW2608" s="22"/>
      <c r="AX2608" s="20" t="str">
        <f t="shared" ref="AX2608:BC2623" si="1377">AX2607</f>
        <v>ncreator</v>
      </c>
      <c r="AY2608" s="20">
        <f t="shared" si="1377"/>
        <v>10</v>
      </c>
      <c r="AZ2608" s="20" t="str">
        <f t="shared" si="1377"/>
        <v>cotrcrea</v>
      </c>
      <c r="BA2608" s="20">
        <f t="shared" si="1377"/>
        <v>90</v>
      </c>
      <c r="BB2608" s="20" t="str">
        <f t="shared" si="1377"/>
        <v>nminer</v>
      </c>
      <c r="BC2608" s="20">
        <f t="shared" si="1377"/>
        <v>0</v>
      </c>
      <c r="BD2608" s="14"/>
      <c r="BJ2608" t="s">
        <v>239</v>
      </c>
      <c r="BK2608" t="s">
        <v>152</v>
      </c>
      <c r="BN2608" s="36">
        <v>73.5</v>
      </c>
      <c r="BQ2608">
        <f t="shared" si="1372"/>
        <v>1</v>
      </c>
      <c r="BR2608" s="38">
        <v>44737</v>
      </c>
      <c r="BS2608" s="22" t="s">
        <v>183</v>
      </c>
      <c r="BT2608" s="20" t="str">
        <f t="shared" si="1370"/>
        <v>BILLETFestival_COR22F788</v>
      </c>
      <c r="BV2608">
        <v>1</v>
      </c>
    </row>
    <row r="2609" spans="2:74" x14ac:dyDescent="0.3">
      <c r="B2609" s="20">
        <f t="shared" si="1374"/>
        <v>789</v>
      </c>
      <c r="C2609" s="22" t="str">
        <f t="shared" si="1375"/>
        <v>#789 Billet Festival</v>
      </c>
      <c r="D2609" t="str">
        <f t="shared" si="1373"/>
        <v>COR22F789</v>
      </c>
      <c r="E2609" s="53" t="s">
        <v>238</v>
      </c>
      <c r="F2609" s="20">
        <v>1000</v>
      </c>
      <c r="G2609" s="74" t="s">
        <v>2871</v>
      </c>
      <c r="H2609" s="23" t="s">
        <v>146</v>
      </c>
      <c r="J2609" s="54" t="s">
        <v>1020</v>
      </c>
      <c r="K2609" s="22" t="s">
        <v>173</v>
      </c>
      <c r="L2609" s="54" t="s">
        <v>147</v>
      </c>
      <c r="M2609" s="22">
        <v>1</v>
      </c>
      <c r="N2609" s="54" t="s">
        <v>174</v>
      </c>
      <c r="T2609" s="54" t="s">
        <v>36</v>
      </c>
      <c r="U2609" s="22" t="s">
        <v>227</v>
      </c>
      <c r="AW2609" s="22"/>
      <c r="AX2609" s="20" t="str">
        <f t="shared" si="1377"/>
        <v>ncreator</v>
      </c>
      <c r="AY2609" s="20">
        <f t="shared" si="1377"/>
        <v>10</v>
      </c>
      <c r="AZ2609" s="20" t="str">
        <f t="shared" si="1377"/>
        <v>cotrcrea</v>
      </c>
      <c r="BA2609" s="20">
        <f t="shared" si="1377"/>
        <v>90</v>
      </c>
      <c r="BB2609" s="20" t="str">
        <f t="shared" si="1377"/>
        <v>nminer</v>
      </c>
      <c r="BC2609" s="20">
        <f t="shared" si="1377"/>
        <v>0</v>
      </c>
      <c r="BD2609" s="14"/>
      <c r="BJ2609" t="s">
        <v>239</v>
      </c>
      <c r="BK2609" t="s">
        <v>152</v>
      </c>
      <c r="BN2609" s="36">
        <v>73.5</v>
      </c>
      <c r="BQ2609">
        <f t="shared" si="1372"/>
        <v>1</v>
      </c>
      <c r="BR2609" s="38">
        <v>44737</v>
      </c>
      <c r="BS2609" s="22" t="s">
        <v>183</v>
      </c>
      <c r="BT2609" s="20" t="str">
        <f t="shared" si="1370"/>
        <v>BILLETFestival_COR22F789</v>
      </c>
      <c r="BV2609">
        <v>1</v>
      </c>
    </row>
    <row r="2610" spans="2:74" x14ac:dyDescent="0.3">
      <c r="B2610" s="20">
        <f t="shared" si="1374"/>
        <v>790</v>
      </c>
      <c r="C2610" s="22" t="str">
        <f t="shared" si="1375"/>
        <v>#790 Billet Festival</v>
      </c>
      <c r="D2610" t="str">
        <f t="shared" si="1373"/>
        <v>COR22F790</v>
      </c>
      <c r="E2610" s="53" t="s">
        <v>238</v>
      </c>
      <c r="F2610" s="20">
        <v>1000</v>
      </c>
      <c r="G2610" s="74" t="s">
        <v>2872</v>
      </c>
      <c r="H2610" s="23" t="s">
        <v>146</v>
      </c>
      <c r="J2610" s="54" t="s">
        <v>1020</v>
      </c>
      <c r="K2610" s="22" t="s">
        <v>173</v>
      </c>
      <c r="L2610" s="54" t="s">
        <v>147</v>
      </c>
      <c r="M2610" s="22">
        <v>1</v>
      </c>
      <c r="N2610" s="54" t="s">
        <v>174</v>
      </c>
      <c r="T2610" s="54" t="s">
        <v>36</v>
      </c>
      <c r="U2610" s="22" t="s">
        <v>227</v>
      </c>
      <c r="AW2610" s="22"/>
      <c r="AX2610" s="20" t="str">
        <f t="shared" si="1377"/>
        <v>ncreator</v>
      </c>
      <c r="AY2610" s="20">
        <f t="shared" si="1377"/>
        <v>10</v>
      </c>
      <c r="AZ2610" s="20" t="str">
        <f t="shared" si="1377"/>
        <v>cotrcrea</v>
      </c>
      <c r="BA2610" s="20">
        <f t="shared" si="1377"/>
        <v>90</v>
      </c>
      <c r="BB2610" s="20" t="str">
        <f t="shared" si="1377"/>
        <v>nminer</v>
      </c>
      <c r="BC2610" s="20">
        <f t="shared" si="1377"/>
        <v>0</v>
      </c>
      <c r="BD2610" s="14"/>
      <c r="BJ2610" t="s">
        <v>239</v>
      </c>
      <c r="BK2610" t="s">
        <v>152</v>
      </c>
      <c r="BN2610" s="36">
        <v>73.5</v>
      </c>
      <c r="BQ2610">
        <f t="shared" si="1372"/>
        <v>1</v>
      </c>
      <c r="BR2610" s="38">
        <v>44737</v>
      </c>
      <c r="BS2610" s="22" t="s">
        <v>183</v>
      </c>
      <c r="BT2610" s="20" t="str">
        <f t="shared" si="1370"/>
        <v>BILLETFestival_COR22F790</v>
      </c>
      <c r="BV2610">
        <v>1</v>
      </c>
    </row>
    <row r="2611" spans="2:74" x14ac:dyDescent="0.3">
      <c r="B2611" s="20">
        <f t="shared" si="1374"/>
        <v>791</v>
      </c>
      <c r="C2611" s="22" t="str">
        <f t="shared" si="1375"/>
        <v>#791 Billet Festival</v>
      </c>
      <c r="D2611" t="str">
        <f t="shared" si="1373"/>
        <v>COR22F791</v>
      </c>
      <c r="E2611" s="53" t="s">
        <v>238</v>
      </c>
      <c r="F2611" s="20">
        <v>1000</v>
      </c>
      <c r="G2611" s="74" t="s">
        <v>2873</v>
      </c>
      <c r="H2611" s="23" t="s">
        <v>146</v>
      </c>
      <c r="J2611" s="54" t="s">
        <v>1020</v>
      </c>
      <c r="K2611" s="22" t="s">
        <v>173</v>
      </c>
      <c r="L2611" s="54" t="s">
        <v>147</v>
      </c>
      <c r="M2611" s="22">
        <v>1</v>
      </c>
      <c r="N2611" s="54" t="s">
        <v>174</v>
      </c>
      <c r="T2611" s="54" t="s">
        <v>36</v>
      </c>
      <c r="U2611" s="22" t="s">
        <v>227</v>
      </c>
      <c r="AW2611" s="22"/>
      <c r="AX2611" s="20" t="str">
        <f t="shared" si="1377"/>
        <v>ncreator</v>
      </c>
      <c r="AY2611" s="20">
        <f t="shared" si="1377"/>
        <v>10</v>
      </c>
      <c r="AZ2611" s="20" t="str">
        <f t="shared" si="1377"/>
        <v>cotrcrea</v>
      </c>
      <c r="BA2611" s="20">
        <f t="shared" si="1377"/>
        <v>90</v>
      </c>
      <c r="BB2611" s="20" t="str">
        <f t="shared" si="1377"/>
        <v>nminer</v>
      </c>
      <c r="BC2611" s="20">
        <f t="shared" si="1377"/>
        <v>0</v>
      </c>
      <c r="BD2611" s="14"/>
      <c r="BJ2611" t="s">
        <v>239</v>
      </c>
      <c r="BK2611" t="s">
        <v>152</v>
      </c>
      <c r="BN2611" s="36">
        <v>73.5</v>
      </c>
      <c r="BQ2611">
        <f t="shared" si="1372"/>
        <v>1</v>
      </c>
      <c r="BR2611" s="38">
        <v>44737</v>
      </c>
      <c r="BS2611" s="22" t="s">
        <v>183</v>
      </c>
      <c r="BT2611" s="20" t="str">
        <f t="shared" si="1370"/>
        <v>BILLETFestival_COR22F791</v>
      </c>
      <c r="BV2611">
        <v>1</v>
      </c>
    </row>
    <row r="2612" spans="2:74" x14ac:dyDescent="0.3">
      <c r="B2612" s="20">
        <f t="shared" si="1374"/>
        <v>792</v>
      </c>
      <c r="C2612" s="22" t="str">
        <f t="shared" si="1375"/>
        <v>#792 Billet Festival</v>
      </c>
      <c r="D2612" t="str">
        <f t="shared" si="1373"/>
        <v>COR22F792</v>
      </c>
      <c r="E2612" s="53" t="s">
        <v>238</v>
      </c>
      <c r="F2612" s="20">
        <v>1000</v>
      </c>
      <c r="G2612" s="74" t="s">
        <v>2874</v>
      </c>
      <c r="H2612" s="23" t="s">
        <v>146</v>
      </c>
      <c r="J2612" s="54" t="s">
        <v>1020</v>
      </c>
      <c r="K2612" s="22" t="s">
        <v>173</v>
      </c>
      <c r="L2612" s="54" t="s">
        <v>147</v>
      </c>
      <c r="M2612" s="22">
        <v>1</v>
      </c>
      <c r="N2612" s="54" t="s">
        <v>174</v>
      </c>
      <c r="T2612" s="54" t="s">
        <v>36</v>
      </c>
      <c r="U2612" s="22" t="s">
        <v>227</v>
      </c>
      <c r="AW2612" s="22"/>
      <c r="AX2612" s="20" t="str">
        <f t="shared" si="1377"/>
        <v>ncreator</v>
      </c>
      <c r="AY2612" s="20">
        <f t="shared" si="1377"/>
        <v>10</v>
      </c>
      <c r="AZ2612" s="20" t="str">
        <f t="shared" si="1377"/>
        <v>cotrcrea</v>
      </c>
      <c r="BA2612" s="20">
        <f t="shared" si="1377"/>
        <v>90</v>
      </c>
      <c r="BB2612" s="20" t="str">
        <f t="shared" si="1377"/>
        <v>nminer</v>
      </c>
      <c r="BC2612" s="20">
        <f t="shared" si="1377"/>
        <v>0</v>
      </c>
      <c r="BD2612" s="14"/>
      <c r="BJ2612" t="s">
        <v>239</v>
      </c>
      <c r="BK2612" t="s">
        <v>152</v>
      </c>
      <c r="BN2612" s="36">
        <v>73.5</v>
      </c>
      <c r="BQ2612">
        <f t="shared" si="1372"/>
        <v>1</v>
      </c>
      <c r="BR2612" s="38">
        <v>44737</v>
      </c>
      <c r="BS2612" s="22" t="s">
        <v>183</v>
      </c>
      <c r="BT2612" s="20" t="str">
        <f t="shared" si="1370"/>
        <v>BILLETFestival_COR22F792</v>
      </c>
      <c r="BV2612">
        <v>1</v>
      </c>
    </row>
    <row r="2613" spans="2:74" x14ac:dyDescent="0.3">
      <c r="B2613" s="20">
        <f t="shared" si="1374"/>
        <v>793</v>
      </c>
      <c r="C2613" s="22" t="str">
        <f t="shared" si="1375"/>
        <v>#793 Billet Festival</v>
      </c>
      <c r="D2613" t="str">
        <f t="shared" si="1373"/>
        <v>COR22F793</v>
      </c>
      <c r="E2613" s="53" t="s">
        <v>238</v>
      </c>
      <c r="F2613" s="20">
        <v>1000</v>
      </c>
      <c r="G2613" s="74" t="s">
        <v>2875</v>
      </c>
      <c r="H2613" s="23" t="s">
        <v>146</v>
      </c>
      <c r="J2613" s="54" t="s">
        <v>1020</v>
      </c>
      <c r="K2613" s="22" t="s">
        <v>173</v>
      </c>
      <c r="L2613" s="54" t="s">
        <v>147</v>
      </c>
      <c r="M2613" s="22">
        <v>1</v>
      </c>
      <c r="N2613" s="54" t="s">
        <v>174</v>
      </c>
      <c r="T2613" s="54" t="s">
        <v>36</v>
      </c>
      <c r="U2613" s="22" t="s">
        <v>227</v>
      </c>
      <c r="AW2613" s="22"/>
      <c r="AX2613" s="20" t="str">
        <f t="shared" si="1377"/>
        <v>ncreator</v>
      </c>
      <c r="AY2613" s="20">
        <f t="shared" si="1377"/>
        <v>10</v>
      </c>
      <c r="AZ2613" s="20" t="str">
        <f t="shared" si="1377"/>
        <v>cotrcrea</v>
      </c>
      <c r="BA2613" s="20">
        <f t="shared" si="1377"/>
        <v>90</v>
      </c>
      <c r="BB2613" s="20" t="str">
        <f t="shared" si="1377"/>
        <v>nminer</v>
      </c>
      <c r="BC2613" s="20">
        <f t="shared" si="1377"/>
        <v>0</v>
      </c>
      <c r="BD2613" s="14"/>
      <c r="BJ2613" t="s">
        <v>239</v>
      </c>
      <c r="BK2613" t="s">
        <v>152</v>
      </c>
      <c r="BN2613" s="36">
        <v>73.5</v>
      </c>
      <c r="BQ2613">
        <f t="shared" si="1372"/>
        <v>1</v>
      </c>
      <c r="BR2613" s="38">
        <v>44737</v>
      </c>
      <c r="BS2613" s="22" t="s">
        <v>183</v>
      </c>
      <c r="BT2613" s="20" t="str">
        <f t="shared" si="1370"/>
        <v>BILLETFestival_COR22F793</v>
      </c>
      <c r="BV2613">
        <v>1</v>
      </c>
    </row>
    <row r="2614" spans="2:74" x14ac:dyDescent="0.3">
      <c r="B2614" s="20">
        <f t="shared" si="1374"/>
        <v>794</v>
      </c>
      <c r="C2614" s="22" t="str">
        <f t="shared" si="1375"/>
        <v>#794 Billet Festival</v>
      </c>
      <c r="D2614" t="str">
        <f t="shared" si="1373"/>
        <v>COR22F794</v>
      </c>
      <c r="E2614" s="53" t="s">
        <v>238</v>
      </c>
      <c r="F2614" s="20">
        <v>1000</v>
      </c>
      <c r="G2614" s="74" t="s">
        <v>2876</v>
      </c>
      <c r="H2614" s="23" t="s">
        <v>146</v>
      </c>
      <c r="J2614" s="54" t="s">
        <v>1020</v>
      </c>
      <c r="K2614" s="22" t="s">
        <v>173</v>
      </c>
      <c r="L2614" s="54" t="s">
        <v>147</v>
      </c>
      <c r="M2614" s="22">
        <v>1</v>
      </c>
      <c r="N2614" s="54" t="s">
        <v>174</v>
      </c>
      <c r="T2614" s="54" t="s">
        <v>36</v>
      </c>
      <c r="U2614" s="22" t="s">
        <v>227</v>
      </c>
      <c r="AW2614" s="22"/>
      <c r="AX2614" s="20" t="str">
        <f t="shared" si="1377"/>
        <v>ncreator</v>
      </c>
      <c r="AY2614" s="20">
        <f t="shared" si="1377"/>
        <v>10</v>
      </c>
      <c r="AZ2614" s="20" t="str">
        <f t="shared" si="1377"/>
        <v>cotrcrea</v>
      </c>
      <c r="BA2614" s="20">
        <f t="shared" si="1377"/>
        <v>90</v>
      </c>
      <c r="BB2614" s="20" t="str">
        <f t="shared" si="1377"/>
        <v>nminer</v>
      </c>
      <c r="BC2614" s="20">
        <f t="shared" si="1377"/>
        <v>0</v>
      </c>
      <c r="BD2614" s="14"/>
      <c r="BJ2614" t="s">
        <v>239</v>
      </c>
      <c r="BK2614" t="s">
        <v>152</v>
      </c>
      <c r="BN2614" s="36">
        <v>73.5</v>
      </c>
      <c r="BQ2614">
        <f t="shared" si="1372"/>
        <v>1</v>
      </c>
      <c r="BR2614" s="38">
        <v>44737</v>
      </c>
      <c r="BS2614" s="22" t="s">
        <v>183</v>
      </c>
      <c r="BT2614" s="20" t="str">
        <f t="shared" si="1370"/>
        <v>BILLETFestival_COR22F794</v>
      </c>
      <c r="BV2614">
        <v>1</v>
      </c>
    </row>
    <row r="2615" spans="2:74" x14ac:dyDescent="0.3">
      <c r="B2615" s="20">
        <f t="shared" si="1374"/>
        <v>795</v>
      </c>
      <c r="C2615" s="22" t="str">
        <f t="shared" si="1375"/>
        <v>#795 Billet Festival</v>
      </c>
      <c r="D2615" t="str">
        <f t="shared" si="1373"/>
        <v>COR22F795</v>
      </c>
      <c r="E2615" s="53" t="s">
        <v>238</v>
      </c>
      <c r="F2615" s="20">
        <v>1000</v>
      </c>
      <c r="G2615" s="74" t="s">
        <v>2877</v>
      </c>
      <c r="H2615" s="23" t="s">
        <v>146</v>
      </c>
      <c r="J2615" s="54" t="s">
        <v>1020</v>
      </c>
      <c r="K2615" s="22" t="s">
        <v>173</v>
      </c>
      <c r="L2615" s="54" t="s">
        <v>147</v>
      </c>
      <c r="M2615" s="22">
        <v>1</v>
      </c>
      <c r="N2615" s="54" t="s">
        <v>174</v>
      </c>
      <c r="T2615" s="54" t="s">
        <v>36</v>
      </c>
      <c r="U2615" s="22" t="s">
        <v>227</v>
      </c>
      <c r="AW2615" s="22"/>
      <c r="AX2615" s="20" t="str">
        <f t="shared" si="1377"/>
        <v>ncreator</v>
      </c>
      <c r="AY2615" s="20">
        <f t="shared" si="1377"/>
        <v>10</v>
      </c>
      <c r="AZ2615" s="20" t="str">
        <f t="shared" si="1377"/>
        <v>cotrcrea</v>
      </c>
      <c r="BA2615" s="20">
        <f t="shared" si="1377"/>
        <v>90</v>
      </c>
      <c r="BB2615" s="20" t="str">
        <f t="shared" si="1377"/>
        <v>nminer</v>
      </c>
      <c r="BC2615" s="20">
        <f t="shared" si="1377"/>
        <v>0</v>
      </c>
      <c r="BD2615" s="14"/>
      <c r="BJ2615" t="s">
        <v>239</v>
      </c>
      <c r="BK2615" t="s">
        <v>152</v>
      </c>
      <c r="BN2615" s="36">
        <v>73.5</v>
      </c>
      <c r="BQ2615">
        <f t="shared" si="1372"/>
        <v>1</v>
      </c>
      <c r="BR2615" s="38">
        <v>44737</v>
      </c>
      <c r="BS2615" s="22" t="s">
        <v>183</v>
      </c>
      <c r="BT2615" s="20" t="str">
        <f t="shared" si="1370"/>
        <v>BILLETFestival_COR22F795</v>
      </c>
      <c r="BV2615">
        <v>1</v>
      </c>
    </row>
    <row r="2616" spans="2:74" x14ac:dyDescent="0.3">
      <c r="B2616" s="20">
        <f t="shared" si="1374"/>
        <v>796</v>
      </c>
      <c r="C2616" s="22" t="str">
        <f t="shared" si="1375"/>
        <v>#796 Billet Festival</v>
      </c>
      <c r="D2616" t="str">
        <f t="shared" si="1373"/>
        <v>COR22F796</v>
      </c>
      <c r="E2616" s="53" t="s">
        <v>238</v>
      </c>
      <c r="F2616" s="20">
        <v>1000</v>
      </c>
      <c r="G2616" s="74" t="s">
        <v>2878</v>
      </c>
      <c r="H2616" s="23" t="s">
        <v>146</v>
      </c>
      <c r="J2616" s="54" t="s">
        <v>1020</v>
      </c>
      <c r="K2616" s="22" t="s">
        <v>173</v>
      </c>
      <c r="L2616" s="54" t="s">
        <v>147</v>
      </c>
      <c r="M2616" s="22">
        <v>1</v>
      </c>
      <c r="N2616" s="54" t="s">
        <v>174</v>
      </c>
      <c r="T2616" s="54" t="s">
        <v>36</v>
      </c>
      <c r="U2616" s="22" t="s">
        <v>227</v>
      </c>
      <c r="AW2616" s="22"/>
      <c r="AX2616" s="20" t="str">
        <f t="shared" si="1377"/>
        <v>ncreator</v>
      </c>
      <c r="AY2616" s="20">
        <f t="shared" si="1377"/>
        <v>10</v>
      </c>
      <c r="AZ2616" s="20" t="str">
        <f t="shared" si="1377"/>
        <v>cotrcrea</v>
      </c>
      <c r="BA2616" s="20">
        <f t="shared" si="1377"/>
        <v>90</v>
      </c>
      <c r="BB2616" s="20" t="str">
        <f t="shared" si="1377"/>
        <v>nminer</v>
      </c>
      <c r="BC2616" s="20">
        <f t="shared" si="1377"/>
        <v>0</v>
      </c>
      <c r="BD2616" s="14"/>
      <c r="BJ2616" t="s">
        <v>239</v>
      </c>
      <c r="BK2616" t="s">
        <v>152</v>
      </c>
      <c r="BN2616" s="36">
        <v>73.5</v>
      </c>
      <c r="BQ2616">
        <f t="shared" si="1372"/>
        <v>1</v>
      </c>
      <c r="BR2616" s="38">
        <v>44737</v>
      </c>
      <c r="BS2616" s="22" t="s">
        <v>183</v>
      </c>
      <c r="BT2616" s="20" t="str">
        <f t="shared" si="1370"/>
        <v>BILLETFestival_COR22F796</v>
      </c>
      <c r="BV2616">
        <v>1</v>
      </c>
    </row>
    <row r="2617" spans="2:74" x14ac:dyDescent="0.3">
      <c r="B2617" s="20">
        <f t="shared" si="1374"/>
        <v>797</v>
      </c>
      <c r="C2617" s="22" t="str">
        <f t="shared" si="1375"/>
        <v>#797 Billet Festival</v>
      </c>
      <c r="D2617" t="str">
        <f t="shared" si="1373"/>
        <v>COR22F797</v>
      </c>
      <c r="E2617" s="53" t="s">
        <v>238</v>
      </c>
      <c r="F2617" s="20">
        <v>1000</v>
      </c>
      <c r="G2617" s="74" t="s">
        <v>2879</v>
      </c>
      <c r="H2617" s="23" t="s">
        <v>146</v>
      </c>
      <c r="J2617" s="54" t="s">
        <v>1020</v>
      </c>
      <c r="K2617" s="22" t="s">
        <v>173</v>
      </c>
      <c r="L2617" s="54" t="s">
        <v>147</v>
      </c>
      <c r="M2617" s="22">
        <v>1</v>
      </c>
      <c r="N2617" s="54" t="s">
        <v>174</v>
      </c>
      <c r="T2617" s="54" t="s">
        <v>36</v>
      </c>
      <c r="U2617" s="22" t="s">
        <v>227</v>
      </c>
      <c r="AW2617" s="22"/>
      <c r="AX2617" s="20" t="str">
        <f t="shared" si="1377"/>
        <v>ncreator</v>
      </c>
      <c r="AY2617" s="20">
        <f t="shared" si="1377"/>
        <v>10</v>
      </c>
      <c r="AZ2617" s="20" t="str">
        <f t="shared" si="1377"/>
        <v>cotrcrea</v>
      </c>
      <c r="BA2617" s="20">
        <f t="shared" si="1377"/>
        <v>90</v>
      </c>
      <c r="BB2617" s="20" t="str">
        <f t="shared" si="1377"/>
        <v>nminer</v>
      </c>
      <c r="BC2617" s="20">
        <f t="shared" si="1377"/>
        <v>0</v>
      </c>
      <c r="BD2617" s="14"/>
      <c r="BJ2617" t="s">
        <v>239</v>
      </c>
      <c r="BK2617" t="s">
        <v>152</v>
      </c>
      <c r="BN2617" s="36">
        <v>73.5</v>
      </c>
      <c r="BQ2617">
        <f t="shared" si="1372"/>
        <v>1</v>
      </c>
      <c r="BR2617" s="38">
        <v>44737</v>
      </c>
      <c r="BS2617" s="22" t="s">
        <v>183</v>
      </c>
      <c r="BT2617" s="20" t="str">
        <f t="shared" si="1370"/>
        <v>BILLETFestival_COR22F797</v>
      </c>
      <c r="BV2617">
        <v>1</v>
      </c>
    </row>
    <row r="2618" spans="2:74" x14ac:dyDescent="0.3">
      <c r="B2618" s="20">
        <f t="shared" si="1374"/>
        <v>798</v>
      </c>
      <c r="C2618" s="22" t="str">
        <f t="shared" si="1375"/>
        <v>#798 Billet Festival</v>
      </c>
      <c r="D2618" t="str">
        <f t="shared" si="1373"/>
        <v>COR22F798</v>
      </c>
      <c r="E2618" s="53" t="s">
        <v>238</v>
      </c>
      <c r="F2618" s="20">
        <v>1000</v>
      </c>
      <c r="G2618" s="74" t="s">
        <v>2880</v>
      </c>
      <c r="H2618" s="23" t="s">
        <v>146</v>
      </c>
      <c r="J2618" s="54" t="s">
        <v>1020</v>
      </c>
      <c r="K2618" s="22" t="s">
        <v>173</v>
      </c>
      <c r="L2618" s="54" t="s">
        <v>147</v>
      </c>
      <c r="M2618" s="22">
        <v>1</v>
      </c>
      <c r="N2618" s="54" t="s">
        <v>174</v>
      </c>
      <c r="T2618" s="54" t="s">
        <v>36</v>
      </c>
      <c r="U2618" s="22" t="s">
        <v>227</v>
      </c>
      <c r="AW2618" s="22"/>
      <c r="AX2618" s="20" t="str">
        <f t="shared" si="1377"/>
        <v>ncreator</v>
      </c>
      <c r="AY2618" s="20">
        <f t="shared" si="1377"/>
        <v>10</v>
      </c>
      <c r="AZ2618" s="20" t="str">
        <f t="shared" si="1377"/>
        <v>cotrcrea</v>
      </c>
      <c r="BA2618" s="20">
        <f t="shared" si="1377"/>
        <v>90</v>
      </c>
      <c r="BB2618" s="20" t="str">
        <f t="shared" si="1377"/>
        <v>nminer</v>
      </c>
      <c r="BC2618" s="20">
        <f t="shared" si="1377"/>
        <v>0</v>
      </c>
      <c r="BD2618" s="14"/>
      <c r="BJ2618" t="s">
        <v>239</v>
      </c>
      <c r="BK2618" t="s">
        <v>152</v>
      </c>
      <c r="BN2618" s="36">
        <v>73.5</v>
      </c>
      <c r="BQ2618">
        <f t="shared" si="1372"/>
        <v>1</v>
      </c>
      <c r="BR2618" s="38">
        <v>44737</v>
      </c>
      <c r="BS2618" s="22" t="s">
        <v>183</v>
      </c>
      <c r="BT2618" s="20" t="str">
        <f t="shared" si="1370"/>
        <v>BILLETFestival_COR22F798</v>
      </c>
      <c r="BV2618">
        <v>1</v>
      </c>
    </row>
    <row r="2619" spans="2:74" x14ac:dyDescent="0.3">
      <c r="B2619" s="20">
        <f t="shared" si="1374"/>
        <v>799</v>
      </c>
      <c r="C2619" s="22" t="str">
        <f t="shared" si="1375"/>
        <v>#799 Billet Festival</v>
      </c>
      <c r="D2619" t="str">
        <f t="shared" si="1373"/>
        <v>COR22F799</v>
      </c>
      <c r="E2619" s="53" t="s">
        <v>238</v>
      </c>
      <c r="F2619" s="20">
        <v>1000</v>
      </c>
      <c r="G2619" s="74" t="s">
        <v>2881</v>
      </c>
      <c r="H2619" s="23" t="s">
        <v>146</v>
      </c>
      <c r="J2619" s="54" t="s">
        <v>1020</v>
      </c>
      <c r="K2619" s="22" t="s">
        <v>173</v>
      </c>
      <c r="L2619" s="54" t="s">
        <v>147</v>
      </c>
      <c r="M2619" s="22">
        <v>1</v>
      </c>
      <c r="N2619" s="54" t="s">
        <v>174</v>
      </c>
      <c r="T2619" s="54" t="s">
        <v>36</v>
      </c>
      <c r="U2619" s="22" t="s">
        <v>227</v>
      </c>
      <c r="AW2619" s="22"/>
      <c r="AX2619" s="20" t="str">
        <f t="shared" si="1377"/>
        <v>ncreator</v>
      </c>
      <c r="AY2619" s="20">
        <f t="shared" si="1377"/>
        <v>10</v>
      </c>
      <c r="AZ2619" s="20" t="str">
        <f t="shared" si="1377"/>
        <v>cotrcrea</v>
      </c>
      <c r="BA2619" s="20">
        <f t="shared" si="1377"/>
        <v>90</v>
      </c>
      <c r="BB2619" s="20" t="str">
        <f t="shared" si="1377"/>
        <v>nminer</v>
      </c>
      <c r="BC2619" s="20">
        <f t="shared" si="1377"/>
        <v>0</v>
      </c>
      <c r="BD2619" s="14"/>
      <c r="BJ2619" t="s">
        <v>239</v>
      </c>
      <c r="BK2619" t="s">
        <v>152</v>
      </c>
      <c r="BN2619" s="36">
        <v>73.5</v>
      </c>
      <c r="BQ2619">
        <f t="shared" si="1372"/>
        <v>1</v>
      </c>
      <c r="BR2619" s="38">
        <v>44737</v>
      </c>
      <c r="BS2619" s="22" t="s">
        <v>183</v>
      </c>
      <c r="BT2619" s="20" t="str">
        <f t="shared" si="1370"/>
        <v>BILLETFestival_COR22F799</v>
      </c>
      <c r="BV2619">
        <v>1</v>
      </c>
    </row>
    <row r="2620" spans="2:74" x14ac:dyDescent="0.3">
      <c r="B2620" s="20">
        <f t="shared" si="1374"/>
        <v>800</v>
      </c>
      <c r="C2620" s="22" t="str">
        <f t="shared" si="1375"/>
        <v>#800 Billet Festival</v>
      </c>
      <c r="D2620" t="str">
        <f t="shared" si="1373"/>
        <v>COR22F800</v>
      </c>
      <c r="E2620" s="53" t="s">
        <v>238</v>
      </c>
      <c r="F2620" s="20">
        <v>1000</v>
      </c>
      <c r="G2620" s="74" t="s">
        <v>2882</v>
      </c>
      <c r="H2620" s="23" t="s">
        <v>146</v>
      </c>
      <c r="J2620" s="54" t="s">
        <v>1020</v>
      </c>
      <c r="K2620" s="22" t="s">
        <v>173</v>
      </c>
      <c r="L2620" s="54" t="s">
        <v>147</v>
      </c>
      <c r="M2620" s="22">
        <v>1</v>
      </c>
      <c r="N2620" s="54" t="s">
        <v>174</v>
      </c>
      <c r="T2620" s="54" t="s">
        <v>36</v>
      </c>
      <c r="U2620" s="22" t="s">
        <v>227</v>
      </c>
      <c r="AW2620" s="22"/>
      <c r="AX2620" s="20" t="str">
        <f t="shared" si="1377"/>
        <v>ncreator</v>
      </c>
      <c r="AY2620" s="20">
        <f t="shared" si="1377"/>
        <v>10</v>
      </c>
      <c r="AZ2620" s="20" t="str">
        <f t="shared" si="1377"/>
        <v>cotrcrea</v>
      </c>
      <c r="BA2620" s="20">
        <f t="shared" si="1377"/>
        <v>90</v>
      </c>
      <c r="BB2620" s="20" t="str">
        <f t="shared" si="1377"/>
        <v>nminer</v>
      </c>
      <c r="BC2620" s="20">
        <f t="shared" si="1377"/>
        <v>0</v>
      </c>
      <c r="BD2620" s="14"/>
      <c r="BJ2620" t="s">
        <v>239</v>
      </c>
      <c r="BK2620" t="s">
        <v>152</v>
      </c>
      <c r="BN2620" s="36">
        <v>73.5</v>
      </c>
      <c r="BQ2620">
        <f t="shared" si="1372"/>
        <v>1</v>
      </c>
      <c r="BR2620" s="38">
        <v>44737</v>
      </c>
      <c r="BS2620" s="22" t="s">
        <v>183</v>
      </c>
      <c r="BT2620" s="20" t="str">
        <f t="shared" si="1370"/>
        <v>BILLETFestival_COR22F800</v>
      </c>
      <c r="BV2620">
        <v>1</v>
      </c>
    </row>
    <row r="2621" spans="2:74" x14ac:dyDescent="0.3">
      <c r="B2621" s="20">
        <f t="shared" si="1374"/>
        <v>801</v>
      </c>
      <c r="C2621" s="22" t="str">
        <f t="shared" si="1375"/>
        <v>#801 Billet Festival</v>
      </c>
      <c r="D2621" t="str">
        <f t="shared" si="1373"/>
        <v>COR22F801</v>
      </c>
      <c r="E2621" s="53" t="s">
        <v>238</v>
      </c>
      <c r="F2621" s="20">
        <v>1000</v>
      </c>
      <c r="G2621" s="74" t="s">
        <v>2883</v>
      </c>
      <c r="H2621" s="23" t="s">
        <v>146</v>
      </c>
      <c r="J2621" s="54" t="s">
        <v>1020</v>
      </c>
      <c r="K2621" s="22" t="s">
        <v>173</v>
      </c>
      <c r="L2621" s="54" t="s">
        <v>147</v>
      </c>
      <c r="M2621" s="22">
        <v>1</v>
      </c>
      <c r="N2621" s="54" t="s">
        <v>174</v>
      </c>
      <c r="T2621" s="54" t="s">
        <v>36</v>
      </c>
      <c r="U2621" s="22" t="s">
        <v>227</v>
      </c>
      <c r="AW2621" s="22"/>
      <c r="AX2621" s="20" t="str">
        <f t="shared" si="1377"/>
        <v>ncreator</v>
      </c>
      <c r="AY2621" s="20">
        <f t="shared" si="1377"/>
        <v>10</v>
      </c>
      <c r="AZ2621" s="20" t="str">
        <f t="shared" si="1377"/>
        <v>cotrcrea</v>
      </c>
      <c r="BA2621" s="20">
        <f t="shared" si="1377"/>
        <v>90</v>
      </c>
      <c r="BB2621" s="20" t="str">
        <f t="shared" si="1377"/>
        <v>nminer</v>
      </c>
      <c r="BC2621" s="20">
        <f t="shared" si="1377"/>
        <v>0</v>
      </c>
      <c r="BD2621" s="14"/>
      <c r="BJ2621" t="s">
        <v>239</v>
      </c>
      <c r="BK2621" t="s">
        <v>152</v>
      </c>
      <c r="BN2621" s="36">
        <v>73.5</v>
      </c>
      <c r="BQ2621">
        <f t="shared" si="1372"/>
        <v>1</v>
      </c>
      <c r="BR2621" s="38">
        <v>44737</v>
      </c>
      <c r="BS2621" s="22" t="s">
        <v>183</v>
      </c>
      <c r="BT2621" s="20" t="str">
        <f t="shared" si="1370"/>
        <v>BILLETFestival_COR22F801</v>
      </c>
      <c r="BV2621">
        <v>1</v>
      </c>
    </row>
    <row r="2622" spans="2:74" x14ac:dyDescent="0.3">
      <c r="B2622" s="20">
        <f t="shared" si="1374"/>
        <v>802</v>
      </c>
      <c r="C2622" s="22" t="str">
        <f t="shared" si="1375"/>
        <v>#802 Billet Festival</v>
      </c>
      <c r="D2622" t="str">
        <f t="shared" si="1373"/>
        <v>COR22F802</v>
      </c>
      <c r="E2622" s="53" t="s">
        <v>238</v>
      </c>
      <c r="F2622" s="20">
        <v>1000</v>
      </c>
      <c r="G2622" s="74" t="s">
        <v>2884</v>
      </c>
      <c r="H2622" s="23" t="s">
        <v>146</v>
      </c>
      <c r="J2622" s="54" t="s">
        <v>1020</v>
      </c>
      <c r="K2622" s="22" t="s">
        <v>173</v>
      </c>
      <c r="L2622" s="54" t="s">
        <v>147</v>
      </c>
      <c r="M2622" s="22">
        <v>1</v>
      </c>
      <c r="N2622" s="54" t="s">
        <v>174</v>
      </c>
      <c r="T2622" s="54" t="s">
        <v>36</v>
      </c>
      <c r="U2622" s="22" t="s">
        <v>227</v>
      </c>
      <c r="AW2622" s="22"/>
      <c r="AX2622" s="20" t="str">
        <f t="shared" si="1377"/>
        <v>ncreator</v>
      </c>
      <c r="AY2622" s="20">
        <f t="shared" si="1377"/>
        <v>10</v>
      </c>
      <c r="AZ2622" s="20" t="str">
        <f t="shared" si="1377"/>
        <v>cotrcrea</v>
      </c>
      <c r="BA2622" s="20">
        <f t="shared" si="1377"/>
        <v>90</v>
      </c>
      <c r="BB2622" s="20" t="str">
        <f t="shared" si="1377"/>
        <v>nminer</v>
      </c>
      <c r="BC2622" s="20">
        <f t="shared" si="1377"/>
        <v>0</v>
      </c>
      <c r="BD2622" s="14"/>
      <c r="BJ2622" t="s">
        <v>239</v>
      </c>
      <c r="BK2622" t="s">
        <v>152</v>
      </c>
      <c r="BN2622" s="36">
        <v>73.5</v>
      </c>
      <c r="BQ2622">
        <f t="shared" si="1372"/>
        <v>1</v>
      </c>
      <c r="BR2622" s="38">
        <v>44737</v>
      </c>
      <c r="BS2622" s="22" t="s">
        <v>183</v>
      </c>
      <c r="BT2622" s="20" t="str">
        <f t="shared" si="1370"/>
        <v>BILLETFestival_COR22F802</v>
      </c>
      <c r="BV2622">
        <v>1</v>
      </c>
    </row>
    <row r="2623" spans="2:74" x14ac:dyDescent="0.3">
      <c r="B2623" s="20">
        <f t="shared" si="1374"/>
        <v>803</v>
      </c>
      <c r="C2623" s="22" t="str">
        <f t="shared" si="1375"/>
        <v>#803 Billet Festival</v>
      </c>
      <c r="D2623" t="str">
        <f t="shared" si="1373"/>
        <v>COR22F803</v>
      </c>
      <c r="E2623" s="53" t="s">
        <v>238</v>
      </c>
      <c r="F2623" s="20">
        <v>1000</v>
      </c>
      <c r="G2623" s="74" t="s">
        <v>2885</v>
      </c>
      <c r="H2623" s="23" t="s">
        <v>146</v>
      </c>
      <c r="J2623" s="54" t="s">
        <v>1020</v>
      </c>
      <c r="K2623" s="22" t="s">
        <v>173</v>
      </c>
      <c r="L2623" s="54" t="s">
        <v>147</v>
      </c>
      <c r="M2623" s="22">
        <v>1</v>
      </c>
      <c r="N2623" s="54" t="s">
        <v>174</v>
      </c>
      <c r="T2623" s="54" t="s">
        <v>36</v>
      </c>
      <c r="U2623" s="22" t="s">
        <v>227</v>
      </c>
      <c r="AW2623" s="22"/>
      <c r="AX2623" s="20" t="str">
        <f t="shared" si="1377"/>
        <v>ncreator</v>
      </c>
      <c r="AY2623" s="20">
        <f t="shared" si="1377"/>
        <v>10</v>
      </c>
      <c r="AZ2623" s="20" t="str">
        <f t="shared" si="1377"/>
        <v>cotrcrea</v>
      </c>
      <c r="BA2623" s="20">
        <f t="shared" si="1377"/>
        <v>90</v>
      </c>
      <c r="BB2623" s="20" t="str">
        <f t="shared" si="1377"/>
        <v>nminer</v>
      </c>
      <c r="BC2623" s="20">
        <f t="shared" si="1377"/>
        <v>0</v>
      </c>
      <c r="BD2623" s="14"/>
      <c r="BJ2623" t="s">
        <v>239</v>
      </c>
      <c r="BK2623" t="s">
        <v>152</v>
      </c>
      <c r="BN2623" s="36">
        <v>73.5</v>
      </c>
      <c r="BQ2623">
        <f t="shared" si="1372"/>
        <v>1</v>
      </c>
      <c r="BR2623" s="38">
        <v>44737</v>
      </c>
      <c r="BS2623" s="22" t="s">
        <v>183</v>
      </c>
      <c r="BT2623" s="20" t="str">
        <f t="shared" si="1370"/>
        <v>BILLETFestival_COR22F803</v>
      </c>
      <c r="BV2623">
        <v>1</v>
      </c>
    </row>
    <row r="2624" spans="2:74" x14ac:dyDescent="0.3">
      <c r="B2624" s="20">
        <f t="shared" si="1374"/>
        <v>804</v>
      </c>
      <c r="C2624" s="22" t="str">
        <f t="shared" si="1375"/>
        <v>#804 Billet Festival</v>
      </c>
      <c r="D2624" t="str">
        <f t="shared" si="1373"/>
        <v>COR22F804</v>
      </c>
      <c r="E2624" s="53" t="s">
        <v>238</v>
      </c>
      <c r="F2624" s="20">
        <v>1000</v>
      </c>
      <c r="G2624" s="74" t="s">
        <v>2886</v>
      </c>
      <c r="H2624" s="23" t="s">
        <v>146</v>
      </c>
      <c r="J2624" s="54" t="s">
        <v>1020</v>
      </c>
      <c r="K2624" s="22" t="s">
        <v>173</v>
      </c>
      <c r="L2624" s="54" t="s">
        <v>147</v>
      </c>
      <c r="M2624" s="22">
        <v>1</v>
      </c>
      <c r="N2624" s="54" t="s">
        <v>174</v>
      </c>
      <c r="T2624" s="54" t="s">
        <v>36</v>
      </c>
      <c r="U2624" s="22" t="s">
        <v>227</v>
      </c>
      <c r="AW2624" s="22"/>
      <c r="AX2624" s="20" t="str">
        <f t="shared" ref="AX2624:BC2639" si="1378">AX2623</f>
        <v>ncreator</v>
      </c>
      <c r="AY2624" s="20">
        <f t="shared" si="1378"/>
        <v>10</v>
      </c>
      <c r="AZ2624" s="20" t="str">
        <f t="shared" si="1378"/>
        <v>cotrcrea</v>
      </c>
      <c r="BA2624" s="20">
        <f t="shared" si="1378"/>
        <v>90</v>
      </c>
      <c r="BB2624" s="20" t="str">
        <f t="shared" si="1378"/>
        <v>nminer</v>
      </c>
      <c r="BC2624" s="20">
        <f t="shared" si="1378"/>
        <v>0</v>
      </c>
      <c r="BD2624" s="14"/>
      <c r="BJ2624" t="s">
        <v>239</v>
      </c>
      <c r="BK2624" t="s">
        <v>152</v>
      </c>
      <c r="BN2624" s="36">
        <v>73.5</v>
      </c>
      <c r="BQ2624">
        <f t="shared" si="1372"/>
        <v>1</v>
      </c>
      <c r="BR2624" s="38">
        <v>44737</v>
      </c>
      <c r="BS2624" s="22" t="s">
        <v>183</v>
      </c>
      <c r="BT2624" s="20" t="str">
        <f t="shared" si="1370"/>
        <v>BILLETFestival_COR22F804</v>
      </c>
      <c r="BV2624">
        <v>1</v>
      </c>
    </row>
    <row r="2625" spans="2:74" x14ac:dyDescent="0.3">
      <c r="B2625" s="20">
        <f t="shared" si="1374"/>
        <v>805</v>
      </c>
      <c r="C2625" s="22" t="str">
        <f t="shared" si="1375"/>
        <v>#805 Billet Festival</v>
      </c>
      <c r="D2625" t="str">
        <f t="shared" si="1373"/>
        <v>COR22F805</v>
      </c>
      <c r="E2625" s="53" t="s">
        <v>238</v>
      </c>
      <c r="F2625" s="20">
        <v>1000</v>
      </c>
      <c r="G2625" s="74" t="s">
        <v>2887</v>
      </c>
      <c r="H2625" s="23" t="s">
        <v>146</v>
      </c>
      <c r="J2625" s="54" t="s">
        <v>1020</v>
      </c>
      <c r="K2625" s="22" t="s">
        <v>173</v>
      </c>
      <c r="L2625" s="54" t="s">
        <v>147</v>
      </c>
      <c r="M2625" s="22">
        <v>1</v>
      </c>
      <c r="N2625" s="54" t="s">
        <v>174</v>
      </c>
      <c r="T2625" s="54" t="s">
        <v>36</v>
      </c>
      <c r="U2625" s="22" t="s">
        <v>227</v>
      </c>
      <c r="AW2625" s="22"/>
      <c r="AX2625" s="20" t="str">
        <f t="shared" si="1378"/>
        <v>ncreator</v>
      </c>
      <c r="AY2625" s="20">
        <f t="shared" si="1378"/>
        <v>10</v>
      </c>
      <c r="AZ2625" s="20" t="str">
        <f t="shared" si="1378"/>
        <v>cotrcrea</v>
      </c>
      <c r="BA2625" s="20">
        <f t="shared" si="1378"/>
        <v>90</v>
      </c>
      <c r="BB2625" s="20" t="str">
        <f t="shared" si="1378"/>
        <v>nminer</v>
      </c>
      <c r="BC2625" s="20">
        <f t="shared" si="1378"/>
        <v>0</v>
      </c>
      <c r="BD2625" s="14"/>
      <c r="BJ2625" t="s">
        <v>239</v>
      </c>
      <c r="BK2625" t="s">
        <v>152</v>
      </c>
      <c r="BN2625" s="36">
        <v>73.5</v>
      </c>
      <c r="BQ2625">
        <f t="shared" si="1372"/>
        <v>1</v>
      </c>
      <c r="BR2625" s="38">
        <v>44737</v>
      </c>
      <c r="BS2625" s="22" t="s">
        <v>183</v>
      </c>
      <c r="BT2625" s="20" t="str">
        <f t="shared" si="1370"/>
        <v>BILLETFestival_COR22F805</v>
      </c>
      <c r="BV2625">
        <v>1</v>
      </c>
    </row>
    <row r="2626" spans="2:74" x14ac:dyDescent="0.3">
      <c r="B2626" s="20">
        <f t="shared" si="1374"/>
        <v>806</v>
      </c>
      <c r="C2626" s="22" t="str">
        <f t="shared" si="1375"/>
        <v>#806 Billet Festival</v>
      </c>
      <c r="D2626" t="str">
        <f t="shared" si="1373"/>
        <v>COR22F806</v>
      </c>
      <c r="E2626" s="53" t="s">
        <v>238</v>
      </c>
      <c r="F2626" s="20">
        <v>1000</v>
      </c>
      <c r="G2626" s="74" t="s">
        <v>2888</v>
      </c>
      <c r="H2626" s="23" t="s">
        <v>146</v>
      </c>
      <c r="J2626" s="54" t="s">
        <v>1020</v>
      </c>
      <c r="K2626" s="22" t="s">
        <v>173</v>
      </c>
      <c r="L2626" s="54" t="s">
        <v>147</v>
      </c>
      <c r="M2626" s="22">
        <v>1</v>
      </c>
      <c r="N2626" s="54" t="s">
        <v>174</v>
      </c>
      <c r="T2626" s="54" t="s">
        <v>36</v>
      </c>
      <c r="U2626" s="22" t="s">
        <v>227</v>
      </c>
      <c r="AW2626" s="22"/>
      <c r="AX2626" s="20" t="str">
        <f t="shared" si="1378"/>
        <v>ncreator</v>
      </c>
      <c r="AY2626" s="20">
        <f t="shared" si="1378"/>
        <v>10</v>
      </c>
      <c r="AZ2626" s="20" t="str">
        <f t="shared" si="1378"/>
        <v>cotrcrea</v>
      </c>
      <c r="BA2626" s="20">
        <f t="shared" si="1378"/>
        <v>90</v>
      </c>
      <c r="BB2626" s="20" t="str">
        <f t="shared" si="1378"/>
        <v>nminer</v>
      </c>
      <c r="BC2626" s="20">
        <f t="shared" si="1378"/>
        <v>0</v>
      </c>
      <c r="BD2626" s="14"/>
      <c r="BJ2626" t="s">
        <v>239</v>
      </c>
      <c r="BK2626" t="s">
        <v>152</v>
      </c>
      <c r="BN2626" s="36">
        <v>73.5</v>
      </c>
      <c r="BQ2626">
        <f t="shared" si="1372"/>
        <v>1</v>
      </c>
      <c r="BR2626" s="38">
        <v>44737</v>
      </c>
      <c r="BS2626" s="22" t="s">
        <v>183</v>
      </c>
      <c r="BT2626" s="20" t="str">
        <f t="shared" si="1370"/>
        <v>BILLETFestival_COR22F806</v>
      </c>
      <c r="BV2626">
        <v>1</v>
      </c>
    </row>
    <row r="2627" spans="2:74" x14ac:dyDescent="0.3">
      <c r="B2627" s="20">
        <f t="shared" si="1374"/>
        <v>807</v>
      </c>
      <c r="C2627" s="22" t="str">
        <f t="shared" si="1375"/>
        <v>#807 Billet Festival</v>
      </c>
      <c r="D2627" t="str">
        <f t="shared" si="1373"/>
        <v>COR22F807</v>
      </c>
      <c r="E2627" s="53" t="s">
        <v>238</v>
      </c>
      <c r="F2627" s="20">
        <v>1000</v>
      </c>
      <c r="G2627" s="74" t="s">
        <v>2889</v>
      </c>
      <c r="H2627" s="23" t="s">
        <v>146</v>
      </c>
      <c r="J2627" s="54" t="s">
        <v>1020</v>
      </c>
      <c r="K2627" s="22" t="s">
        <v>173</v>
      </c>
      <c r="L2627" s="54" t="s">
        <v>147</v>
      </c>
      <c r="M2627" s="22">
        <v>1</v>
      </c>
      <c r="N2627" s="54" t="s">
        <v>174</v>
      </c>
      <c r="T2627" s="54" t="s">
        <v>36</v>
      </c>
      <c r="U2627" s="22" t="s">
        <v>227</v>
      </c>
      <c r="AW2627" s="22"/>
      <c r="AX2627" s="20" t="str">
        <f t="shared" si="1378"/>
        <v>ncreator</v>
      </c>
      <c r="AY2627" s="20">
        <f t="shared" si="1378"/>
        <v>10</v>
      </c>
      <c r="AZ2627" s="20" t="str">
        <f t="shared" si="1378"/>
        <v>cotrcrea</v>
      </c>
      <c r="BA2627" s="20">
        <f t="shared" si="1378"/>
        <v>90</v>
      </c>
      <c r="BB2627" s="20" t="str">
        <f t="shared" si="1378"/>
        <v>nminer</v>
      </c>
      <c r="BC2627" s="20">
        <f t="shared" si="1378"/>
        <v>0</v>
      </c>
      <c r="BD2627" s="14"/>
      <c r="BJ2627" t="s">
        <v>239</v>
      </c>
      <c r="BK2627" t="s">
        <v>152</v>
      </c>
      <c r="BN2627" s="36">
        <v>73.5</v>
      </c>
      <c r="BQ2627">
        <f t="shared" si="1372"/>
        <v>1</v>
      </c>
      <c r="BR2627" s="38">
        <v>44737</v>
      </c>
      <c r="BS2627" s="22" t="s">
        <v>183</v>
      </c>
      <c r="BT2627" s="20" t="str">
        <f t="shared" si="1370"/>
        <v>BILLETFestival_COR22F807</v>
      </c>
      <c r="BV2627">
        <v>1</v>
      </c>
    </row>
    <row r="2628" spans="2:74" x14ac:dyDescent="0.3">
      <c r="B2628" s="20">
        <f t="shared" si="1374"/>
        <v>808</v>
      </c>
      <c r="C2628" s="22" t="str">
        <f t="shared" si="1375"/>
        <v>#808 Billet Festival</v>
      </c>
      <c r="D2628" t="str">
        <f t="shared" si="1373"/>
        <v>COR22F808</v>
      </c>
      <c r="E2628" s="53" t="s">
        <v>238</v>
      </c>
      <c r="F2628" s="20">
        <v>1000</v>
      </c>
      <c r="G2628" s="74" t="s">
        <v>2890</v>
      </c>
      <c r="H2628" s="23" t="s">
        <v>146</v>
      </c>
      <c r="J2628" s="54" t="s">
        <v>1020</v>
      </c>
      <c r="K2628" s="22" t="s">
        <v>173</v>
      </c>
      <c r="L2628" s="54" t="s">
        <v>147</v>
      </c>
      <c r="M2628" s="22">
        <v>1</v>
      </c>
      <c r="N2628" s="54" t="s">
        <v>174</v>
      </c>
      <c r="T2628" s="54" t="s">
        <v>36</v>
      </c>
      <c r="U2628" s="22" t="s">
        <v>227</v>
      </c>
      <c r="AW2628" s="22"/>
      <c r="AX2628" s="20" t="str">
        <f t="shared" si="1378"/>
        <v>ncreator</v>
      </c>
      <c r="AY2628" s="20">
        <f t="shared" si="1378"/>
        <v>10</v>
      </c>
      <c r="AZ2628" s="20" t="str">
        <f t="shared" si="1378"/>
        <v>cotrcrea</v>
      </c>
      <c r="BA2628" s="20">
        <f t="shared" si="1378"/>
        <v>90</v>
      </c>
      <c r="BB2628" s="20" t="str">
        <f t="shared" si="1378"/>
        <v>nminer</v>
      </c>
      <c r="BC2628" s="20">
        <f t="shared" si="1378"/>
        <v>0</v>
      </c>
      <c r="BD2628" s="14"/>
      <c r="BJ2628" t="s">
        <v>239</v>
      </c>
      <c r="BK2628" t="s">
        <v>152</v>
      </c>
      <c r="BN2628" s="36">
        <v>73.5</v>
      </c>
      <c r="BQ2628">
        <f t="shared" si="1372"/>
        <v>1</v>
      </c>
      <c r="BR2628" s="38">
        <v>44737</v>
      </c>
      <c r="BS2628" s="22" t="s">
        <v>183</v>
      </c>
      <c r="BT2628" s="20" t="str">
        <f t="shared" ref="BT2628:BT2691" si="1379">SUBSTITUTE(BJ2628," ","") &amp; "_" &amp; D2628</f>
        <v>BILLETFestival_COR22F808</v>
      </c>
      <c r="BV2628">
        <v>1</v>
      </c>
    </row>
    <row r="2629" spans="2:74" x14ac:dyDescent="0.3">
      <c r="B2629" s="20">
        <f t="shared" si="1374"/>
        <v>809</v>
      </c>
      <c r="C2629" s="22" t="str">
        <f t="shared" si="1375"/>
        <v>#809 Billet Festival</v>
      </c>
      <c r="D2629" t="str">
        <f t="shared" si="1373"/>
        <v>COR22F809</v>
      </c>
      <c r="E2629" s="53" t="s">
        <v>238</v>
      </c>
      <c r="F2629" s="20">
        <v>1000</v>
      </c>
      <c r="G2629" s="74" t="s">
        <v>2891</v>
      </c>
      <c r="H2629" s="23" t="s">
        <v>146</v>
      </c>
      <c r="J2629" s="54" t="s">
        <v>1020</v>
      </c>
      <c r="K2629" s="22" t="s">
        <v>173</v>
      </c>
      <c r="L2629" s="54" t="s">
        <v>147</v>
      </c>
      <c r="M2629" s="22">
        <v>1</v>
      </c>
      <c r="N2629" s="54" t="s">
        <v>174</v>
      </c>
      <c r="T2629" s="54" t="s">
        <v>36</v>
      </c>
      <c r="U2629" s="22" t="s">
        <v>227</v>
      </c>
      <c r="AW2629" s="22"/>
      <c r="AX2629" s="20" t="str">
        <f t="shared" si="1378"/>
        <v>ncreator</v>
      </c>
      <c r="AY2629" s="20">
        <f t="shared" si="1378"/>
        <v>10</v>
      </c>
      <c r="AZ2629" s="20" t="str">
        <f t="shared" si="1378"/>
        <v>cotrcrea</v>
      </c>
      <c r="BA2629" s="20">
        <f t="shared" si="1378"/>
        <v>90</v>
      </c>
      <c r="BB2629" s="20" t="str">
        <f t="shared" si="1378"/>
        <v>nminer</v>
      </c>
      <c r="BC2629" s="20">
        <f t="shared" si="1378"/>
        <v>0</v>
      </c>
      <c r="BD2629" s="14"/>
      <c r="BJ2629" t="s">
        <v>239</v>
      </c>
      <c r="BK2629" t="s">
        <v>152</v>
      </c>
      <c r="BN2629" s="36">
        <v>73.5</v>
      </c>
      <c r="BQ2629">
        <f t="shared" si="1372"/>
        <v>1</v>
      </c>
      <c r="BR2629" s="38">
        <v>44737</v>
      </c>
      <c r="BS2629" s="22" t="s">
        <v>183</v>
      </c>
      <c r="BT2629" s="20" t="str">
        <f t="shared" si="1379"/>
        <v>BILLETFestival_COR22F809</v>
      </c>
      <c r="BV2629">
        <v>1</v>
      </c>
    </row>
    <row r="2630" spans="2:74" x14ac:dyDescent="0.3">
      <c r="B2630" s="20">
        <f t="shared" si="1374"/>
        <v>810</v>
      </c>
      <c r="C2630" s="22" t="str">
        <f t="shared" si="1375"/>
        <v>#810 Billet Festival</v>
      </c>
      <c r="D2630" t="str">
        <f t="shared" si="1373"/>
        <v>COR22F810</v>
      </c>
      <c r="E2630" s="53" t="s">
        <v>238</v>
      </c>
      <c r="F2630" s="20">
        <v>1000</v>
      </c>
      <c r="G2630" s="74" t="s">
        <v>2892</v>
      </c>
      <c r="H2630" s="23" t="s">
        <v>146</v>
      </c>
      <c r="J2630" s="54" t="s">
        <v>1020</v>
      </c>
      <c r="K2630" s="22" t="s">
        <v>173</v>
      </c>
      <c r="L2630" s="54" t="s">
        <v>147</v>
      </c>
      <c r="M2630" s="22">
        <v>1</v>
      </c>
      <c r="N2630" s="54" t="s">
        <v>174</v>
      </c>
      <c r="T2630" s="54" t="s">
        <v>36</v>
      </c>
      <c r="U2630" s="22" t="s">
        <v>227</v>
      </c>
      <c r="AW2630" s="22"/>
      <c r="AX2630" s="20" t="str">
        <f t="shared" si="1378"/>
        <v>ncreator</v>
      </c>
      <c r="AY2630" s="20">
        <f t="shared" si="1378"/>
        <v>10</v>
      </c>
      <c r="AZ2630" s="20" t="str">
        <f t="shared" si="1378"/>
        <v>cotrcrea</v>
      </c>
      <c r="BA2630" s="20">
        <f t="shared" si="1378"/>
        <v>90</v>
      </c>
      <c r="BB2630" s="20" t="str">
        <f t="shared" si="1378"/>
        <v>nminer</v>
      </c>
      <c r="BC2630" s="20">
        <f t="shared" si="1378"/>
        <v>0</v>
      </c>
      <c r="BD2630" s="14"/>
      <c r="BJ2630" t="s">
        <v>239</v>
      </c>
      <c r="BK2630" t="s">
        <v>152</v>
      </c>
      <c r="BN2630" s="36">
        <v>73.5</v>
      </c>
      <c r="BQ2630">
        <f t="shared" si="1372"/>
        <v>1</v>
      </c>
      <c r="BR2630" s="38">
        <v>44737</v>
      </c>
      <c r="BS2630" s="22" t="s">
        <v>183</v>
      </c>
      <c r="BT2630" s="20" t="str">
        <f t="shared" si="1379"/>
        <v>BILLETFestival_COR22F810</v>
      </c>
      <c r="BV2630">
        <v>1</v>
      </c>
    </row>
    <row r="2631" spans="2:74" x14ac:dyDescent="0.3">
      <c r="B2631" s="20">
        <f t="shared" si="1374"/>
        <v>811</v>
      </c>
      <c r="C2631" s="22" t="str">
        <f t="shared" si="1375"/>
        <v>#811 Billet Festival</v>
      </c>
      <c r="D2631" t="str">
        <f t="shared" si="1373"/>
        <v>COR22F811</v>
      </c>
      <c r="E2631" s="53" t="s">
        <v>238</v>
      </c>
      <c r="F2631" s="20">
        <v>1000</v>
      </c>
      <c r="G2631" s="74" t="s">
        <v>2893</v>
      </c>
      <c r="H2631" s="23" t="s">
        <v>146</v>
      </c>
      <c r="J2631" s="54" t="s">
        <v>1020</v>
      </c>
      <c r="K2631" s="22" t="s">
        <v>173</v>
      </c>
      <c r="L2631" s="54" t="s">
        <v>147</v>
      </c>
      <c r="M2631" s="22">
        <v>1</v>
      </c>
      <c r="N2631" s="54" t="s">
        <v>174</v>
      </c>
      <c r="T2631" s="54" t="s">
        <v>36</v>
      </c>
      <c r="U2631" s="22" t="s">
        <v>227</v>
      </c>
      <c r="AW2631" s="22"/>
      <c r="AX2631" s="20" t="str">
        <f t="shared" si="1378"/>
        <v>ncreator</v>
      </c>
      <c r="AY2631" s="20">
        <f t="shared" si="1378"/>
        <v>10</v>
      </c>
      <c r="AZ2631" s="20" t="str">
        <f t="shared" si="1378"/>
        <v>cotrcrea</v>
      </c>
      <c r="BA2631" s="20">
        <f t="shared" si="1378"/>
        <v>90</v>
      </c>
      <c r="BB2631" s="20" t="str">
        <f t="shared" si="1378"/>
        <v>nminer</v>
      </c>
      <c r="BC2631" s="20">
        <f t="shared" si="1378"/>
        <v>0</v>
      </c>
      <c r="BD2631" s="14"/>
      <c r="BJ2631" t="s">
        <v>239</v>
      </c>
      <c r="BK2631" t="s">
        <v>152</v>
      </c>
      <c r="BN2631" s="36">
        <v>73.5</v>
      </c>
      <c r="BQ2631">
        <f t="shared" si="1372"/>
        <v>1</v>
      </c>
      <c r="BR2631" s="38">
        <v>44737</v>
      </c>
      <c r="BS2631" s="22" t="s">
        <v>183</v>
      </c>
      <c r="BT2631" s="20" t="str">
        <f t="shared" si="1379"/>
        <v>BILLETFestival_COR22F811</v>
      </c>
      <c r="BV2631">
        <v>1</v>
      </c>
    </row>
    <row r="2632" spans="2:74" x14ac:dyDescent="0.3">
      <c r="B2632" s="20">
        <f t="shared" si="1374"/>
        <v>812</v>
      </c>
      <c r="C2632" s="22" t="str">
        <f t="shared" si="1375"/>
        <v>#812 Billet Festival</v>
      </c>
      <c r="D2632" t="str">
        <f t="shared" si="1373"/>
        <v>COR22F812</v>
      </c>
      <c r="E2632" s="53" t="s">
        <v>238</v>
      </c>
      <c r="F2632" s="20">
        <v>1000</v>
      </c>
      <c r="G2632" s="74" t="s">
        <v>2894</v>
      </c>
      <c r="H2632" s="23" t="s">
        <v>146</v>
      </c>
      <c r="J2632" s="54" t="s">
        <v>1020</v>
      </c>
      <c r="K2632" s="22" t="s">
        <v>173</v>
      </c>
      <c r="L2632" s="54" t="s">
        <v>147</v>
      </c>
      <c r="M2632" s="22">
        <v>1</v>
      </c>
      <c r="N2632" s="54" t="s">
        <v>174</v>
      </c>
      <c r="T2632" s="54" t="s">
        <v>36</v>
      </c>
      <c r="U2632" s="22" t="s">
        <v>227</v>
      </c>
      <c r="AW2632" s="22"/>
      <c r="AX2632" s="20" t="str">
        <f t="shared" si="1378"/>
        <v>ncreator</v>
      </c>
      <c r="AY2632" s="20">
        <f t="shared" si="1378"/>
        <v>10</v>
      </c>
      <c r="AZ2632" s="20" t="str">
        <f t="shared" si="1378"/>
        <v>cotrcrea</v>
      </c>
      <c r="BA2632" s="20">
        <f t="shared" si="1378"/>
        <v>90</v>
      </c>
      <c r="BB2632" s="20" t="str">
        <f t="shared" si="1378"/>
        <v>nminer</v>
      </c>
      <c r="BC2632" s="20">
        <f t="shared" si="1378"/>
        <v>0</v>
      </c>
      <c r="BD2632" s="14"/>
      <c r="BJ2632" t="s">
        <v>239</v>
      </c>
      <c r="BK2632" t="s">
        <v>152</v>
      </c>
      <c r="BN2632" s="36">
        <v>73.5</v>
      </c>
      <c r="BQ2632">
        <f t="shared" si="1372"/>
        <v>1</v>
      </c>
      <c r="BR2632" s="38">
        <v>44737</v>
      </c>
      <c r="BS2632" s="22" t="s">
        <v>183</v>
      </c>
      <c r="BT2632" s="20" t="str">
        <f t="shared" si="1379"/>
        <v>BILLETFestival_COR22F812</v>
      </c>
      <c r="BV2632">
        <v>1</v>
      </c>
    </row>
    <row r="2633" spans="2:74" x14ac:dyDescent="0.3">
      <c r="B2633" s="20">
        <f t="shared" si="1374"/>
        <v>813</v>
      </c>
      <c r="C2633" s="22" t="str">
        <f t="shared" si="1375"/>
        <v>#813 Billet Festival</v>
      </c>
      <c r="D2633" t="str">
        <f t="shared" si="1373"/>
        <v>COR22F813</v>
      </c>
      <c r="E2633" s="53" t="s">
        <v>238</v>
      </c>
      <c r="F2633" s="20">
        <v>1000</v>
      </c>
      <c r="G2633" s="74" t="s">
        <v>2895</v>
      </c>
      <c r="H2633" s="23" t="s">
        <v>146</v>
      </c>
      <c r="J2633" s="54" t="s">
        <v>1020</v>
      </c>
      <c r="K2633" s="22" t="s">
        <v>173</v>
      </c>
      <c r="L2633" s="54" t="s">
        <v>147</v>
      </c>
      <c r="M2633" s="22">
        <v>1</v>
      </c>
      <c r="N2633" s="54" t="s">
        <v>174</v>
      </c>
      <c r="T2633" s="54" t="s">
        <v>36</v>
      </c>
      <c r="U2633" s="22" t="s">
        <v>227</v>
      </c>
      <c r="AW2633" s="22"/>
      <c r="AX2633" s="20" t="str">
        <f t="shared" si="1378"/>
        <v>ncreator</v>
      </c>
      <c r="AY2633" s="20">
        <f t="shared" si="1378"/>
        <v>10</v>
      </c>
      <c r="AZ2633" s="20" t="str">
        <f t="shared" si="1378"/>
        <v>cotrcrea</v>
      </c>
      <c r="BA2633" s="20">
        <f t="shared" si="1378"/>
        <v>90</v>
      </c>
      <c r="BB2633" s="20" t="str">
        <f t="shared" si="1378"/>
        <v>nminer</v>
      </c>
      <c r="BC2633" s="20">
        <f t="shared" si="1378"/>
        <v>0</v>
      </c>
      <c r="BD2633" s="14"/>
      <c r="BJ2633" t="s">
        <v>239</v>
      </c>
      <c r="BK2633" t="s">
        <v>152</v>
      </c>
      <c r="BN2633" s="36">
        <v>73.5</v>
      </c>
      <c r="BQ2633">
        <f t="shared" si="1372"/>
        <v>1</v>
      </c>
      <c r="BR2633" s="38">
        <v>44737</v>
      </c>
      <c r="BS2633" s="22" t="s">
        <v>183</v>
      </c>
      <c r="BT2633" s="20" t="str">
        <f t="shared" si="1379"/>
        <v>BILLETFestival_COR22F813</v>
      </c>
      <c r="BV2633">
        <v>1</v>
      </c>
    </row>
    <row r="2634" spans="2:74" x14ac:dyDescent="0.3">
      <c r="B2634" s="20">
        <f t="shared" si="1374"/>
        <v>814</v>
      </c>
      <c r="C2634" s="22" t="str">
        <f t="shared" si="1375"/>
        <v>#814 Billet Festival</v>
      </c>
      <c r="D2634" t="str">
        <f t="shared" si="1373"/>
        <v>COR22F814</v>
      </c>
      <c r="E2634" s="53" t="s">
        <v>238</v>
      </c>
      <c r="F2634" s="20">
        <v>1000</v>
      </c>
      <c r="G2634" s="74" t="s">
        <v>2896</v>
      </c>
      <c r="H2634" s="23" t="s">
        <v>146</v>
      </c>
      <c r="J2634" s="54" t="s">
        <v>1020</v>
      </c>
      <c r="K2634" s="22" t="s">
        <v>173</v>
      </c>
      <c r="L2634" s="54" t="s">
        <v>147</v>
      </c>
      <c r="M2634" s="22">
        <v>1</v>
      </c>
      <c r="N2634" s="54" t="s">
        <v>174</v>
      </c>
      <c r="T2634" s="54" t="s">
        <v>36</v>
      </c>
      <c r="U2634" s="22" t="s">
        <v>227</v>
      </c>
      <c r="AW2634" s="22"/>
      <c r="AX2634" s="20" t="str">
        <f t="shared" si="1378"/>
        <v>ncreator</v>
      </c>
      <c r="AY2634" s="20">
        <f t="shared" si="1378"/>
        <v>10</v>
      </c>
      <c r="AZ2634" s="20" t="str">
        <f t="shared" si="1378"/>
        <v>cotrcrea</v>
      </c>
      <c r="BA2634" s="20">
        <f t="shared" si="1378"/>
        <v>90</v>
      </c>
      <c r="BB2634" s="20" t="str">
        <f t="shared" si="1378"/>
        <v>nminer</v>
      </c>
      <c r="BC2634" s="20">
        <f t="shared" si="1378"/>
        <v>0</v>
      </c>
      <c r="BD2634" s="14"/>
      <c r="BJ2634" t="s">
        <v>239</v>
      </c>
      <c r="BK2634" t="s">
        <v>152</v>
      </c>
      <c r="BN2634" s="36">
        <v>73.5</v>
      </c>
      <c r="BQ2634">
        <f t="shared" si="1372"/>
        <v>1</v>
      </c>
      <c r="BR2634" s="38">
        <v>44737</v>
      </c>
      <c r="BS2634" s="22" t="s">
        <v>183</v>
      </c>
      <c r="BT2634" s="20" t="str">
        <f t="shared" si="1379"/>
        <v>BILLETFestival_COR22F814</v>
      </c>
      <c r="BV2634">
        <v>1</v>
      </c>
    </row>
    <row r="2635" spans="2:74" x14ac:dyDescent="0.3">
      <c r="B2635" s="20">
        <f t="shared" si="1374"/>
        <v>815</v>
      </c>
      <c r="C2635" s="22" t="str">
        <f t="shared" si="1375"/>
        <v>#815 Billet Festival</v>
      </c>
      <c r="D2635" t="str">
        <f t="shared" si="1373"/>
        <v>COR22F815</v>
      </c>
      <c r="E2635" s="53" t="s">
        <v>238</v>
      </c>
      <c r="F2635" s="20">
        <v>1000</v>
      </c>
      <c r="G2635" s="74" t="s">
        <v>2897</v>
      </c>
      <c r="H2635" s="23" t="s">
        <v>146</v>
      </c>
      <c r="J2635" s="54" t="s">
        <v>1020</v>
      </c>
      <c r="K2635" s="22" t="s">
        <v>173</v>
      </c>
      <c r="L2635" s="54" t="s">
        <v>147</v>
      </c>
      <c r="M2635" s="22">
        <v>1</v>
      </c>
      <c r="N2635" s="54" t="s">
        <v>174</v>
      </c>
      <c r="T2635" s="54" t="s">
        <v>36</v>
      </c>
      <c r="U2635" s="22" t="s">
        <v>227</v>
      </c>
      <c r="AW2635" s="22"/>
      <c r="AX2635" s="20" t="str">
        <f t="shared" si="1378"/>
        <v>ncreator</v>
      </c>
      <c r="AY2635" s="20">
        <f t="shared" si="1378"/>
        <v>10</v>
      </c>
      <c r="AZ2635" s="20" t="str">
        <f t="shared" si="1378"/>
        <v>cotrcrea</v>
      </c>
      <c r="BA2635" s="20">
        <f t="shared" si="1378"/>
        <v>90</v>
      </c>
      <c r="BB2635" s="20" t="str">
        <f t="shared" si="1378"/>
        <v>nminer</v>
      </c>
      <c r="BC2635" s="20">
        <f t="shared" si="1378"/>
        <v>0</v>
      </c>
      <c r="BD2635" s="14"/>
      <c r="BJ2635" t="s">
        <v>239</v>
      </c>
      <c r="BK2635" t="s">
        <v>152</v>
      </c>
      <c r="BN2635" s="36">
        <v>73.5</v>
      </c>
      <c r="BQ2635">
        <f t="shared" si="1372"/>
        <v>1</v>
      </c>
      <c r="BR2635" s="38">
        <v>44737</v>
      </c>
      <c r="BS2635" s="22" t="s">
        <v>183</v>
      </c>
      <c r="BT2635" s="20" t="str">
        <f t="shared" si="1379"/>
        <v>BILLETFestival_COR22F815</v>
      </c>
      <c r="BV2635">
        <v>1</v>
      </c>
    </row>
    <row r="2636" spans="2:74" x14ac:dyDescent="0.3">
      <c r="B2636" s="20">
        <f t="shared" si="1374"/>
        <v>816</v>
      </c>
      <c r="C2636" s="22" t="str">
        <f t="shared" si="1375"/>
        <v>#816 Billet Festival</v>
      </c>
      <c r="D2636" t="str">
        <f t="shared" si="1373"/>
        <v>COR22F816</v>
      </c>
      <c r="E2636" s="53" t="s">
        <v>238</v>
      </c>
      <c r="F2636" s="20">
        <v>1000</v>
      </c>
      <c r="G2636" s="74" t="s">
        <v>2898</v>
      </c>
      <c r="H2636" s="23" t="s">
        <v>146</v>
      </c>
      <c r="J2636" s="54" t="s">
        <v>1020</v>
      </c>
      <c r="K2636" s="22" t="s">
        <v>173</v>
      </c>
      <c r="L2636" s="54" t="s">
        <v>147</v>
      </c>
      <c r="M2636" s="22">
        <v>1</v>
      </c>
      <c r="N2636" s="54" t="s">
        <v>174</v>
      </c>
      <c r="T2636" s="54" t="s">
        <v>36</v>
      </c>
      <c r="U2636" s="22" t="s">
        <v>227</v>
      </c>
      <c r="AW2636" s="22"/>
      <c r="AX2636" s="20" t="str">
        <f t="shared" si="1378"/>
        <v>ncreator</v>
      </c>
      <c r="AY2636" s="20">
        <f t="shared" si="1378"/>
        <v>10</v>
      </c>
      <c r="AZ2636" s="20" t="str">
        <f t="shared" si="1378"/>
        <v>cotrcrea</v>
      </c>
      <c r="BA2636" s="20">
        <f t="shared" si="1378"/>
        <v>90</v>
      </c>
      <c r="BB2636" s="20" t="str">
        <f t="shared" si="1378"/>
        <v>nminer</v>
      </c>
      <c r="BC2636" s="20">
        <f t="shared" si="1378"/>
        <v>0</v>
      </c>
      <c r="BD2636" s="14"/>
      <c r="BJ2636" t="s">
        <v>239</v>
      </c>
      <c r="BK2636" t="s">
        <v>152</v>
      </c>
      <c r="BN2636" s="36">
        <v>73.5</v>
      </c>
      <c r="BQ2636">
        <f t="shared" si="1372"/>
        <v>1</v>
      </c>
      <c r="BR2636" s="38">
        <v>44737</v>
      </c>
      <c r="BS2636" s="22" t="s">
        <v>183</v>
      </c>
      <c r="BT2636" s="20" t="str">
        <f t="shared" si="1379"/>
        <v>BILLETFestival_COR22F816</v>
      </c>
      <c r="BV2636">
        <v>1</v>
      </c>
    </row>
    <row r="2637" spans="2:74" x14ac:dyDescent="0.3">
      <c r="B2637" s="20">
        <f t="shared" si="1374"/>
        <v>817</v>
      </c>
      <c r="C2637" s="22" t="str">
        <f t="shared" si="1375"/>
        <v>#817 Billet Festival</v>
      </c>
      <c r="D2637" t="str">
        <f t="shared" si="1373"/>
        <v>COR22F817</v>
      </c>
      <c r="E2637" s="53" t="s">
        <v>238</v>
      </c>
      <c r="F2637" s="20">
        <v>1000</v>
      </c>
      <c r="G2637" s="74" t="s">
        <v>2899</v>
      </c>
      <c r="H2637" s="23" t="s">
        <v>146</v>
      </c>
      <c r="J2637" s="54" t="s">
        <v>1020</v>
      </c>
      <c r="K2637" s="22" t="s">
        <v>173</v>
      </c>
      <c r="L2637" s="54" t="s">
        <v>147</v>
      </c>
      <c r="M2637" s="22">
        <v>1</v>
      </c>
      <c r="N2637" s="54" t="s">
        <v>174</v>
      </c>
      <c r="T2637" s="54" t="s">
        <v>36</v>
      </c>
      <c r="U2637" s="22" t="s">
        <v>227</v>
      </c>
      <c r="AW2637" s="22"/>
      <c r="AX2637" s="20" t="str">
        <f t="shared" si="1378"/>
        <v>ncreator</v>
      </c>
      <c r="AY2637" s="20">
        <f t="shared" si="1378"/>
        <v>10</v>
      </c>
      <c r="AZ2637" s="20" t="str">
        <f t="shared" si="1378"/>
        <v>cotrcrea</v>
      </c>
      <c r="BA2637" s="20">
        <f t="shared" si="1378"/>
        <v>90</v>
      </c>
      <c r="BB2637" s="20" t="str">
        <f t="shared" si="1378"/>
        <v>nminer</v>
      </c>
      <c r="BC2637" s="20">
        <f t="shared" si="1378"/>
        <v>0</v>
      </c>
      <c r="BD2637" s="14"/>
      <c r="BJ2637" t="s">
        <v>239</v>
      </c>
      <c r="BK2637" t="s">
        <v>152</v>
      </c>
      <c r="BN2637" s="36">
        <v>73.5</v>
      </c>
      <c r="BQ2637">
        <f t="shared" si="1372"/>
        <v>1</v>
      </c>
      <c r="BR2637" s="38">
        <v>44737</v>
      </c>
      <c r="BS2637" s="22" t="s">
        <v>183</v>
      </c>
      <c r="BT2637" s="20" t="str">
        <f t="shared" si="1379"/>
        <v>BILLETFestival_COR22F817</v>
      </c>
      <c r="BV2637">
        <v>1</v>
      </c>
    </row>
    <row r="2638" spans="2:74" x14ac:dyDescent="0.3">
      <c r="B2638" s="20">
        <f t="shared" si="1374"/>
        <v>818</v>
      </c>
      <c r="C2638" s="22" t="str">
        <f t="shared" si="1375"/>
        <v>#818 Billet Festival</v>
      </c>
      <c r="D2638" t="str">
        <f t="shared" si="1373"/>
        <v>COR22F818</v>
      </c>
      <c r="E2638" s="53" t="s">
        <v>238</v>
      </c>
      <c r="F2638" s="20">
        <v>1000</v>
      </c>
      <c r="G2638" s="74" t="s">
        <v>2900</v>
      </c>
      <c r="H2638" s="23" t="s">
        <v>146</v>
      </c>
      <c r="J2638" s="54" t="s">
        <v>1020</v>
      </c>
      <c r="K2638" s="22" t="s">
        <v>173</v>
      </c>
      <c r="L2638" s="54" t="s">
        <v>147</v>
      </c>
      <c r="M2638" s="22">
        <v>1</v>
      </c>
      <c r="N2638" s="54" t="s">
        <v>174</v>
      </c>
      <c r="T2638" s="54" t="s">
        <v>36</v>
      </c>
      <c r="U2638" s="22" t="s">
        <v>227</v>
      </c>
      <c r="AW2638" s="22"/>
      <c r="AX2638" s="20" t="str">
        <f t="shared" si="1378"/>
        <v>ncreator</v>
      </c>
      <c r="AY2638" s="20">
        <f t="shared" si="1378"/>
        <v>10</v>
      </c>
      <c r="AZ2638" s="20" t="str">
        <f t="shared" si="1378"/>
        <v>cotrcrea</v>
      </c>
      <c r="BA2638" s="20">
        <f t="shared" si="1378"/>
        <v>90</v>
      </c>
      <c r="BB2638" s="20" t="str">
        <f t="shared" si="1378"/>
        <v>nminer</v>
      </c>
      <c r="BC2638" s="20">
        <f t="shared" si="1378"/>
        <v>0</v>
      </c>
      <c r="BD2638" s="14"/>
      <c r="BJ2638" t="s">
        <v>239</v>
      </c>
      <c r="BK2638" t="s">
        <v>152</v>
      </c>
      <c r="BN2638" s="36">
        <v>73.5</v>
      </c>
      <c r="BQ2638">
        <f t="shared" si="1372"/>
        <v>1</v>
      </c>
      <c r="BR2638" s="38">
        <v>44737</v>
      </c>
      <c r="BS2638" s="22" t="s">
        <v>183</v>
      </c>
      <c r="BT2638" s="20" t="str">
        <f t="shared" si="1379"/>
        <v>BILLETFestival_COR22F818</v>
      </c>
      <c r="BV2638">
        <v>1</v>
      </c>
    </row>
    <row r="2639" spans="2:74" x14ac:dyDescent="0.3">
      <c r="B2639" s="20">
        <f t="shared" si="1374"/>
        <v>819</v>
      </c>
      <c r="C2639" s="22" t="str">
        <f t="shared" si="1375"/>
        <v>#819 Billet Festival</v>
      </c>
      <c r="D2639" t="str">
        <f t="shared" si="1373"/>
        <v>COR22F819</v>
      </c>
      <c r="E2639" s="53" t="s">
        <v>238</v>
      </c>
      <c r="F2639" s="20">
        <v>1000</v>
      </c>
      <c r="G2639" s="74" t="s">
        <v>2901</v>
      </c>
      <c r="H2639" s="23" t="s">
        <v>146</v>
      </c>
      <c r="J2639" s="54" t="s">
        <v>1020</v>
      </c>
      <c r="K2639" s="22" t="s">
        <v>173</v>
      </c>
      <c r="L2639" s="54" t="s">
        <v>147</v>
      </c>
      <c r="M2639" s="22">
        <v>1</v>
      </c>
      <c r="N2639" s="54" t="s">
        <v>174</v>
      </c>
      <c r="T2639" s="54" t="s">
        <v>36</v>
      </c>
      <c r="U2639" s="22" t="s">
        <v>227</v>
      </c>
      <c r="AW2639" s="22"/>
      <c r="AX2639" s="20" t="str">
        <f t="shared" si="1378"/>
        <v>ncreator</v>
      </c>
      <c r="AY2639" s="20">
        <f t="shared" si="1378"/>
        <v>10</v>
      </c>
      <c r="AZ2639" s="20" t="str">
        <f t="shared" si="1378"/>
        <v>cotrcrea</v>
      </c>
      <c r="BA2639" s="20">
        <f t="shared" si="1378"/>
        <v>90</v>
      </c>
      <c r="BB2639" s="20" t="str">
        <f t="shared" si="1378"/>
        <v>nminer</v>
      </c>
      <c r="BC2639" s="20">
        <f t="shared" si="1378"/>
        <v>0</v>
      </c>
      <c r="BD2639" s="14"/>
      <c r="BJ2639" t="s">
        <v>239</v>
      </c>
      <c r="BK2639" t="s">
        <v>152</v>
      </c>
      <c r="BN2639" s="36">
        <v>73.5</v>
      </c>
      <c r="BQ2639">
        <f t="shared" si="1372"/>
        <v>1</v>
      </c>
      <c r="BR2639" s="38">
        <v>44737</v>
      </c>
      <c r="BS2639" s="22" t="s">
        <v>183</v>
      </c>
      <c r="BT2639" s="20" t="str">
        <f t="shared" si="1379"/>
        <v>BILLETFestival_COR22F819</v>
      </c>
      <c r="BV2639">
        <v>1</v>
      </c>
    </row>
    <row r="2640" spans="2:74" x14ac:dyDescent="0.3">
      <c r="B2640" s="20">
        <f t="shared" si="1374"/>
        <v>820</v>
      </c>
      <c r="C2640" s="22" t="str">
        <f t="shared" si="1375"/>
        <v>#820 Billet Festival</v>
      </c>
      <c r="D2640" t="str">
        <f t="shared" si="1373"/>
        <v>COR22F820</v>
      </c>
      <c r="E2640" s="53" t="s">
        <v>238</v>
      </c>
      <c r="F2640" s="20">
        <v>1000</v>
      </c>
      <c r="G2640" s="74" t="s">
        <v>2902</v>
      </c>
      <c r="H2640" s="23" t="s">
        <v>146</v>
      </c>
      <c r="J2640" s="54" t="s">
        <v>1020</v>
      </c>
      <c r="K2640" s="22" t="s">
        <v>173</v>
      </c>
      <c r="L2640" s="54" t="s">
        <v>147</v>
      </c>
      <c r="M2640" s="22">
        <v>1</v>
      </c>
      <c r="N2640" s="54" t="s">
        <v>174</v>
      </c>
      <c r="T2640" s="54" t="s">
        <v>36</v>
      </c>
      <c r="U2640" s="22" t="s">
        <v>227</v>
      </c>
      <c r="AW2640" s="22"/>
      <c r="AX2640" s="20" t="str">
        <f t="shared" ref="AX2640:BC2655" si="1380">AX2639</f>
        <v>ncreator</v>
      </c>
      <c r="AY2640" s="20">
        <f t="shared" si="1380"/>
        <v>10</v>
      </c>
      <c r="AZ2640" s="20" t="str">
        <f t="shared" si="1380"/>
        <v>cotrcrea</v>
      </c>
      <c r="BA2640" s="20">
        <f t="shared" si="1380"/>
        <v>90</v>
      </c>
      <c r="BB2640" s="20" t="str">
        <f t="shared" si="1380"/>
        <v>nminer</v>
      </c>
      <c r="BC2640" s="20">
        <f t="shared" si="1380"/>
        <v>0</v>
      </c>
      <c r="BD2640" s="14"/>
      <c r="BJ2640" t="s">
        <v>239</v>
      </c>
      <c r="BK2640" t="s">
        <v>152</v>
      </c>
      <c r="BN2640" s="36">
        <v>73.5</v>
      </c>
      <c r="BQ2640">
        <f t="shared" si="1372"/>
        <v>1</v>
      </c>
      <c r="BR2640" s="38">
        <v>44737</v>
      </c>
      <c r="BS2640" s="22" t="s">
        <v>183</v>
      </c>
      <c r="BT2640" s="20" t="str">
        <f t="shared" si="1379"/>
        <v>BILLETFestival_COR22F820</v>
      </c>
      <c r="BV2640">
        <v>1</v>
      </c>
    </row>
    <row r="2641" spans="2:74" x14ac:dyDescent="0.3">
      <c r="B2641" s="20">
        <f t="shared" si="1374"/>
        <v>821</v>
      </c>
      <c r="C2641" s="22" t="str">
        <f t="shared" si="1375"/>
        <v>#821 Billet Festival</v>
      </c>
      <c r="D2641" t="str">
        <f t="shared" si="1373"/>
        <v>COR22F821</v>
      </c>
      <c r="E2641" s="53" t="s">
        <v>238</v>
      </c>
      <c r="F2641" s="20">
        <v>1000</v>
      </c>
      <c r="G2641" s="74" t="s">
        <v>2903</v>
      </c>
      <c r="H2641" s="23" t="s">
        <v>146</v>
      </c>
      <c r="J2641" s="54" t="s">
        <v>1020</v>
      </c>
      <c r="K2641" s="22" t="s">
        <v>173</v>
      </c>
      <c r="L2641" s="54" t="s">
        <v>147</v>
      </c>
      <c r="M2641" s="22">
        <v>1</v>
      </c>
      <c r="N2641" s="54" t="s">
        <v>174</v>
      </c>
      <c r="T2641" s="54" t="s">
        <v>36</v>
      </c>
      <c r="U2641" s="22" t="s">
        <v>227</v>
      </c>
      <c r="AW2641" s="22"/>
      <c r="AX2641" s="20" t="str">
        <f t="shared" si="1380"/>
        <v>ncreator</v>
      </c>
      <c r="AY2641" s="20">
        <f t="shared" si="1380"/>
        <v>10</v>
      </c>
      <c r="AZ2641" s="20" t="str">
        <f t="shared" si="1380"/>
        <v>cotrcrea</v>
      </c>
      <c r="BA2641" s="20">
        <f t="shared" si="1380"/>
        <v>90</v>
      </c>
      <c r="BB2641" s="20" t="str">
        <f t="shared" si="1380"/>
        <v>nminer</v>
      </c>
      <c r="BC2641" s="20">
        <f t="shared" si="1380"/>
        <v>0</v>
      </c>
      <c r="BD2641" s="14"/>
      <c r="BJ2641" t="s">
        <v>239</v>
      </c>
      <c r="BK2641" t="s">
        <v>152</v>
      </c>
      <c r="BN2641" s="36">
        <v>73.5</v>
      </c>
      <c r="BQ2641">
        <f t="shared" si="1372"/>
        <v>1</v>
      </c>
      <c r="BR2641" s="38">
        <v>44737</v>
      </c>
      <c r="BS2641" s="22" t="s">
        <v>183</v>
      </c>
      <c r="BT2641" s="20" t="str">
        <f t="shared" si="1379"/>
        <v>BILLETFestival_COR22F821</v>
      </c>
      <c r="BV2641">
        <v>1</v>
      </c>
    </row>
    <row r="2642" spans="2:74" x14ac:dyDescent="0.3">
      <c r="B2642" s="20">
        <f t="shared" si="1374"/>
        <v>822</v>
      </c>
      <c r="C2642" s="22" t="str">
        <f t="shared" si="1375"/>
        <v>#822 Billet Festival</v>
      </c>
      <c r="D2642" t="str">
        <f t="shared" si="1373"/>
        <v>COR22F822</v>
      </c>
      <c r="E2642" s="53" t="s">
        <v>238</v>
      </c>
      <c r="F2642" s="20">
        <v>1000</v>
      </c>
      <c r="G2642" s="74" t="s">
        <v>2904</v>
      </c>
      <c r="H2642" s="23" t="s">
        <v>146</v>
      </c>
      <c r="J2642" s="54" t="s">
        <v>1020</v>
      </c>
      <c r="K2642" s="22" t="s">
        <v>173</v>
      </c>
      <c r="L2642" s="54" t="s">
        <v>147</v>
      </c>
      <c r="M2642" s="22">
        <v>1</v>
      </c>
      <c r="N2642" s="54" t="s">
        <v>174</v>
      </c>
      <c r="T2642" s="54" t="s">
        <v>36</v>
      </c>
      <c r="U2642" s="22" t="s">
        <v>227</v>
      </c>
      <c r="AW2642" s="22"/>
      <c r="AX2642" s="20" t="str">
        <f t="shared" si="1380"/>
        <v>ncreator</v>
      </c>
      <c r="AY2642" s="20">
        <f t="shared" si="1380"/>
        <v>10</v>
      </c>
      <c r="AZ2642" s="20" t="str">
        <f t="shared" si="1380"/>
        <v>cotrcrea</v>
      </c>
      <c r="BA2642" s="20">
        <f t="shared" si="1380"/>
        <v>90</v>
      </c>
      <c r="BB2642" s="20" t="str">
        <f t="shared" si="1380"/>
        <v>nminer</v>
      </c>
      <c r="BC2642" s="20">
        <f t="shared" si="1380"/>
        <v>0</v>
      </c>
      <c r="BD2642" s="14"/>
      <c r="BJ2642" t="s">
        <v>239</v>
      </c>
      <c r="BK2642" t="s">
        <v>152</v>
      </c>
      <c r="BN2642" s="36">
        <v>73.5</v>
      </c>
      <c r="BQ2642">
        <f t="shared" si="1372"/>
        <v>1</v>
      </c>
      <c r="BR2642" s="38">
        <v>44737</v>
      </c>
      <c r="BS2642" s="22" t="s">
        <v>183</v>
      </c>
      <c r="BT2642" s="20" t="str">
        <f t="shared" si="1379"/>
        <v>BILLETFestival_COR22F822</v>
      </c>
      <c r="BV2642">
        <v>1</v>
      </c>
    </row>
    <row r="2643" spans="2:74" x14ac:dyDescent="0.3">
      <c r="B2643" s="20">
        <f t="shared" si="1374"/>
        <v>823</v>
      </c>
      <c r="C2643" s="22" t="str">
        <f t="shared" si="1375"/>
        <v>#823 Billet Festival</v>
      </c>
      <c r="D2643" t="str">
        <f t="shared" si="1373"/>
        <v>COR22F823</v>
      </c>
      <c r="E2643" s="53" t="s">
        <v>238</v>
      </c>
      <c r="F2643" s="20">
        <v>1000</v>
      </c>
      <c r="G2643" s="74" t="s">
        <v>2905</v>
      </c>
      <c r="H2643" s="23" t="s">
        <v>146</v>
      </c>
      <c r="J2643" s="54" t="s">
        <v>1020</v>
      </c>
      <c r="K2643" s="22" t="s">
        <v>173</v>
      </c>
      <c r="L2643" s="54" t="s">
        <v>147</v>
      </c>
      <c r="M2643" s="22">
        <v>1</v>
      </c>
      <c r="N2643" s="54" t="s">
        <v>174</v>
      </c>
      <c r="T2643" s="54" t="s">
        <v>36</v>
      </c>
      <c r="U2643" s="22" t="s">
        <v>227</v>
      </c>
      <c r="AW2643" s="22"/>
      <c r="AX2643" s="20" t="str">
        <f t="shared" si="1380"/>
        <v>ncreator</v>
      </c>
      <c r="AY2643" s="20">
        <f t="shared" si="1380"/>
        <v>10</v>
      </c>
      <c r="AZ2643" s="20" t="str">
        <f t="shared" si="1380"/>
        <v>cotrcrea</v>
      </c>
      <c r="BA2643" s="20">
        <f t="shared" si="1380"/>
        <v>90</v>
      </c>
      <c r="BB2643" s="20" t="str">
        <f t="shared" si="1380"/>
        <v>nminer</v>
      </c>
      <c r="BC2643" s="20">
        <f t="shared" si="1380"/>
        <v>0</v>
      </c>
      <c r="BD2643" s="14"/>
      <c r="BJ2643" t="s">
        <v>239</v>
      </c>
      <c r="BK2643" t="s">
        <v>152</v>
      </c>
      <c r="BN2643" s="36">
        <v>73.5</v>
      </c>
      <c r="BQ2643">
        <f t="shared" si="1372"/>
        <v>1</v>
      </c>
      <c r="BR2643" s="38">
        <v>44737</v>
      </c>
      <c r="BS2643" s="22" t="s">
        <v>183</v>
      </c>
      <c r="BT2643" s="20" t="str">
        <f t="shared" si="1379"/>
        <v>BILLETFestival_COR22F823</v>
      </c>
      <c r="BV2643">
        <v>1</v>
      </c>
    </row>
    <row r="2644" spans="2:74" x14ac:dyDescent="0.3">
      <c r="B2644" s="20">
        <f t="shared" si="1374"/>
        <v>824</v>
      </c>
      <c r="C2644" s="22" t="str">
        <f t="shared" si="1375"/>
        <v>#824 Billet Festival</v>
      </c>
      <c r="D2644" t="str">
        <f t="shared" si="1373"/>
        <v>COR22F824</v>
      </c>
      <c r="E2644" s="53" t="s">
        <v>238</v>
      </c>
      <c r="F2644" s="20">
        <v>1000</v>
      </c>
      <c r="G2644" s="74" t="s">
        <v>2906</v>
      </c>
      <c r="H2644" s="23" t="s">
        <v>146</v>
      </c>
      <c r="J2644" s="54" t="s">
        <v>1020</v>
      </c>
      <c r="K2644" s="22" t="s">
        <v>173</v>
      </c>
      <c r="L2644" s="54" t="s">
        <v>147</v>
      </c>
      <c r="M2644" s="22">
        <v>1</v>
      </c>
      <c r="N2644" s="54" t="s">
        <v>174</v>
      </c>
      <c r="T2644" s="54" t="s">
        <v>36</v>
      </c>
      <c r="U2644" s="22" t="s">
        <v>227</v>
      </c>
      <c r="AW2644" s="22"/>
      <c r="AX2644" s="20" t="str">
        <f t="shared" si="1380"/>
        <v>ncreator</v>
      </c>
      <c r="AY2644" s="20">
        <f t="shared" si="1380"/>
        <v>10</v>
      </c>
      <c r="AZ2644" s="20" t="str">
        <f t="shared" si="1380"/>
        <v>cotrcrea</v>
      </c>
      <c r="BA2644" s="20">
        <f t="shared" si="1380"/>
        <v>90</v>
      </c>
      <c r="BB2644" s="20" t="str">
        <f t="shared" si="1380"/>
        <v>nminer</v>
      </c>
      <c r="BC2644" s="20">
        <f t="shared" si="1380"/>
        <v>0</v>
      </c>
      <c r="BD2644" s="14"/>
      <c r="BJ2644" t="s">
        <v>239</v>
      </c>
      <c r="BK2644" t="s">
        <v>152</v>
      </c>
      <c r="BN2644" s="36">
        <v>73.5</v>
      </c>
      <c r="BQ2644">
        <f t="shared" si="1372"/>
        <v>1</v>
      </c>
      <c r="BR2644" s="38">
        <v>44737</v>
      </c>
      <c r="BS2644" s="22" t="s">
        <v>183</v>
      </c>
      <c r="BT2644" s="20" t="str">
        <f t="shared" si="1379"/>
        <v>BILLETFestival_COR22F824</v>
      </c>
      <c r="BV2644">
        <v>1</v>
      </c>
    </row>
    <row r="2645" spans="2:74" x14ac:dyDescent="0.3">
      <c r="B2645" s="20">
        <f t="shared" si="1374"/>
        <v>825</v>
      </c>
      <c r="C2645" s="22" t="str">
        <f t="shared" si="1375"/>
        <v>#825 Billet Festival</v>
      </c>
      <c r="D2645" t="str">
        <f t="shared" si="1373"/>
        <v>COR22F825</v>
      </c>
      <c r="E2645" s="53" t="s">
        <v>238</v>
      </c>
      <c r="F2645" s="20">
        <v>1000</v>
      </c>
      <c r="G2645" s="74" t="s">
        <v>2907</v>
      </c>
      <c r="H2645" s="23" t="s">
        <v>146</v>
      </c>
      <c r="J2645" s="54" t="s">
        <v>1020</v>
      </c>
      <c r="K2645" s="22" t="s">
        <v>173</v>
      </c>
      <c r="L2645" s="54" t="s">
        <v>147</v>
      </c>
      <c r="M2645" s="22">
        <v>1</v>
      </c>
      <c r="N2645" s="54" t="s">
        <v>174</v>
      </c>
      <c r="T2645" s="54" t="s">
        <v>36</v>
      </c>
      <c r="U2645" s="22" t="s">
        <v>227</v>
      </c>
      <c r="AW2645" s="22"/>
      <c r="AX2645" s="20" t="str">
        <f t="shared" si="1380"/>
        <v>ncreator</v>
      </c>
      <c r="AY2645" s="20">
        <f t="shared" si="1380"/>
        <v>10</v>
      </c>
      <c r="AZ2645" s="20" t="str">
        <f t="shared" si="1380"/>
        <v>cotrcrea</v>
      </c>
      <c r="BA2645" s="20">
        <f t="shared" si="1380"/>
        <v>90</v>
      </c>
      <c r="BB2645" s="20" t="str">
        <f t="shared" si="1380"/>
        <v>nminer</v>
      </c>
      <c r="BC2645" s="20">
        <f t="shared" si="1380"/>
        <v>0</v>
      </c>
      <c r="BD2645" s="14"/>
      <c r="BJ2645" t="s">
        <v>239</v>
      </c>
      <c r="BK2645" t="s">
        <v>152</v>
      </c>
      <c r="BN2645" s="36">
        <v>73.5</v>
      </c>
      <c r="BQ2645">
        <f t="shared" si="1372"/>
        <v>1</v>
      </c>
      <c r="BR2645" s="38">
        <v>44737</v>
      </c>
      <c r="BS2645" s="22" t="s">
        <v>183</v>
      </c>
      <c r="BT2645" s="20" t="str">
        <f t="shared" si="1379"/>
        <v>BILLETFestival_COR22F825</v>
      </c>
      <c r="BV2645">
        <v>1</v>
      </c>
    </row>
    <row r="2646" spans="2:74" x14ac:dyDescent="0.3">
      <c r="B2646" s="20">
        <f t="shared" si="1374"/>
        <v>826</v>
      </c>
      <c r="C2646" s="22" t="str">
        <f t="shared" si="1375"/>
        <v>#826 Billet Festival</v>
      </c>
      <c r="D2646" t="str">
        <f t="shared" si="1373"/>
        <v>COR22F826</v>
      </c>
      <c r="E2646" s="53" t="s">
        <v>238</v>
      </c>
      <c r="F2646" s="20">
        <v>1000</v>
      </c>
      <c r="G2646" s="74" t="s">
        <v>2908</v>
      </c>
      <c r="H2646" s="23" t="s">
        <v>146</v>
      </c>
      <c r="J2646" s="54" t="s">
        <v>1020</v>
      </c>
      <c r="K2646" s="22" t="s">
        <v>173</v>
      </c>
      <c r="L2646" s="54" t="s">
        <v>147</v>
      </c>
      <c r="M2646" s="22">
        <v>1</v>
      </c>
      <c r="N2646" s="54" t="s">
        <v>174</v>
      </c>
      <c r="T2646" s="54" t="s">
        <v>36</v>
      </c>
      <c r="U2646" s="22" t="s">
        <v>227</v>
      </c>
      <c r="AW2646" s="22"/>
      <c r="AX2646" s="20" t="str">
        <f t="shared" si="1380"/>
        <v>ncreator</v>
      </c>
      <c r="AY2646" s="20">
        <f t="shared" si="1380"/>
        <v>10</v>
      </c>
      <c r="AZ2646" s="20" t="str">
        <f t="shared" si="1380"/>
        <v>cotrcrea</v>
      </c>
      <c r="BA2646" s="20">
        <f t="shared" si="1380"/>
        <v>90</v>
      </c>
      <c r="BB2646" s="20" t="str">
        <f t="shared" si="1380"/>
        <v>nminer</v>
      </c>
      <c r="BC2646" s="20">
        <f t="shared" si="1380"/>
        <v>0</v>
      </c>
      <c r="BD2646" s="14"/>
      <c r="BJ2646" t="s">
        <v>239</v>
      </c>
      <c r="BK2646" t="s">
        <v>152</v>
      </c>
      <c r="BN2646" s="36">
        <v>73.5</v>
      </c>
      <c r="BQ2646">
        <f t="shared" si="1372"/>
        <v>1</v>
      </c>
      <c r="BR2646" s="38">
        <v>44737</v>
      </c>
      <c r="BS2646" s="22" t="s">
        <v>183</v>
      </c>
      <c r="BT2646" s="20" t="str">
        <f t="shared" si="1379"/>
        <v>BILLETFestival_COR22F826</v>
      </c>
      <c r="BV2646">
        <v>1</v>
      </c>
    </row>
    <row r="2647" spans="2:74" x14ac:dyDescent="0.3">
      <c r="B2647" s="20">
        <f t="shared" si="1374"/>
        <v>827</v>
      </c>
      <c r="C2647" s="22" t="str">
        <f t="shared" si="1375"/>
        <v>#827 Billet Festival</v>
      </c>
      <c r="D2647" t="str">
        <f t="shared" si="1373"/>
        <v>COR22F827</v>
      </c>
      <c r="E2647" s="53" t="s">
        <v>238</v>
      </c>
      <c r="F2647" s="20">
        <v>1000</v>
      </c>
      <c r="G2647" s="74" t="s">
        <v>2909</v>
      </c>
      <c r="H2647" s="23" t="s">
        <v>146</v>
      </c>
      <c r="J2647" s="54" t="s">
        <v>1020</v>
      </c>
      <c r="K2647" s="22" t="s">
        <v>173</v>
      </c>
      <c r="L2647" s="54" t="s">
        <v>147</v>
      </c>
      <c r="M2647" s="22">
        <v>1</v>
      </c>
      <c r="N2647" s="54" t="s">
        <v>174</v>
      </c>
      <c r="T2647" s="54" t="s">
        <v>36</v>
      </c>
      <c r="U2647" s="22" t="s">
        <v>227</v>
      </c>
      <c r="AW2647" s="22"/>
      <c r="AX2647" s="20" t="str">
        <f t="shared" si="1380"/>
        <v>ncreator</v>
      </c>
      <c r="AY2647" s="20">
        <f t="shared" si="1380"/>
        <v>10</v>
      </c>
      <c r="AZ2647" s="20" t="str">
        <f t="shared" si="1380"/>
        <v>cotrcrea</v>
      </c>
      <c r="BA2647" s="20">
        <f t="shared" si="1380"/>
        <v>90</v>
      </c>
      <c r="BB2647" s="20" t="str">
        <f t="shared" si="1380"/>
        <v>nminer</v>
      </c>
      <c r="BC2647" s="20">
        <f t="shared" si="1380"/>
        <v>0</v>
      </c>
      <c r="BD2647" s="14"/>
      <c r="BJ2647" t="s">
        <v>239</v>
      </c>
      <c r="BK2647" t="s">
        <v>152</v>
      </c>
      <c r="BN2647" s="36">
        <v>73.5</v>
      </c>
      <c r="BQ2647">
        <f t="shared" si="1372"/>
        <v>1</v>
      </c>
      <c r="BR2647" s="38">
        <v>44737</v>
      </c>
      <c r="BS2647" s="22" t="s">
        <v>183</v>
      </c>
      <c r="BT2647" s="20" t="str">
        <f t="shared" si="1379"/>
        <v>BILLETFestival_COR22F827</v>
      </c>
      <c r="BV2647">
        <v>1</v>
      </c>
    </row>
    <row r="2648" spans="2:74" x14ac:dyDescent="0.3">
      <c r="B2648" s="20">
        <f t="shared" si="1374"/>
        <v>828</v>
      </c>
      <c r="C2648" s="22" t="str">
        <f t="shared" si="1375"/>
        <v>#828 Billet Festival</v>
      </c>
      <c r="D2648" t="str">
        <f t="shared" si="1373"/>
        <v>COR22F828</v>
      </c>
      <c r="E2648" s="53" t="s">
        <v>238</v>
      </c>
      <c r="F2648" s="20">
        <v>1000</v>
      </c>
      <c r="G2648" s="74" t="s">
        <v>2910</v>
      </c>
      <c r="H2648" s="23" t="s">
        <v>146</v>
      </c>
      <c r="J2648" s="54" t="s">
        <v>1020</v>
      </c>
      <c r="K2648" s="22" t="s">
        <v>173</v>
      </c>
      <c r="L2648" s="54" t="s">
        <v>147</v>
      </c>
      <c r="M2648" s="22">
        <v>1</v>
      </c>
      <c r="N2648" s="54" t="s">
        <v>174</v>
      </c>
      <c r="T2648" s="54" t="s">
        <v>36</v>
      </c>
      <c r="U2648" s="22" t="s">
        <v>227</v>
      </c>
      <c r="AW2648" s="22"/>
      <c r="AX2648" s="20" t="str">
        <f t="shared" si="1380"/>
        <v>ncreator</v>
      </c>
      <c r="AY2648" s="20">
        <f t="shared" si="1380"/>
        <v>10</v>
      </c>
      <c r="AZ2648" s="20" t="str">
        <f t="shared" si="1380"/>
        <v>cotrcrea</v>
      </c>
      <c r="BA2648" s="20">
        <f t="shared" si="1380"/>
        <v>90</v>
      </c>
      <c r="BB2648" s="20" t="str">
        <f t="shared" si="1380"/>
        <v>nminer</v>
      </c>
      <c r="BC2648" s="20">
        <f t="shared" si="1380"/>
        <v>0</v>
      </c>
      <c r="BD2648" s="14"/>
      <c r="BJ2648" t="s">
        <v>239</v>
      </c>
      <c r="BK2648" t="s">
        <v>152</v>
      </c>
      <c r="BN2648" s="36">
        <v>73.5</v>
      </c>
      <c r="BQ2648">
        <f t="shared" si="1372"/>
        <v>1</v>
      </c>
      <c r="BR2648" s="38">
        <v>44737</v>
      </c>
      <c r="BS2648" s="22" t="s">
        <v>183</v>
      </c>
      <c r="BT2648" s="20" t="str">
        <f t="shared" si="1379"/>
        <v>BILLETFestival_COR22F828</v>
      </c>
      <c r="BV2648">
        <v>1</v>
      </c>
    </row>
    <row r="2649" spans="2:74" x14ac:dyDescent="0.3">
      <c r="B2649" s="20">
        <f t="shared" si="1374"/>
        <v>829</v>
      </c>
      <c r="C2649" s="22" t="str">
        <f t="shared" si="1375"/>
        <v>#829 Billet Festival</v>
      </c>
      <c r="D2649" t="str">
        <f t="shared" si="1373"/>
        <v>COR22F829</v>
      </c>
      <c r="E2649" s="53" t="s">
        <v>238</v>
      </c>
      <c r="F2649" s="20">
        <v>1000</v>
      </c>
      <c r="G2649" s="74" t="s">
        <v>2911</v>
      </c>
      <c r="H2649" s="23" t="s">
        <v>146</v>
      </c>
      <c r="J2649" s="54" t="s">
        <v>1020</v>
      </c>
      <c r="K2649" s="22" t="s">
        <v>173</v>
      </c>
      <c r="L2649" s="54" t="s">
        <v>147</v>
      </c>
      <c r="M2649" s="22">
        <v>1</v>
      </c>
      <c r="N2649" s="54" t="s">
        <v>174</v>
      </c>
      <c r="T2649" s="54" t="s">
        <v>36</v>
      </c>
      <c r="U2649" s="22" t="s">
        <v>227</v>
      </c>
      <c r="AW2649" s="22"/>
      <c r="AX2649" s="20" t="str">
        <f t="shared" si="1380"/>
        <v>ncreator</v>
      </c>
      <c r="AY2649" s="20">
        <f t="shared" si="1380"/>
        <v>10</v>
      </c>
      <c r="AZ2649" s="20" t="str">
        <f t="shared" si="1380"/>
        <v>cotrcrea</v>
      </c>
      <c r="BA2649" s="20">
        <f t="shared" si="1380"/>
        <v>90</v>
      </c>
      <c r="BB2649" s="20" t="str">
        <f t="shared" si="1380"/>
        <v>nminer</v>
      </c>
      <c r="BC2649" s="20">
        <f t="shared" si="1380"/>
        <v>0</v>
      </c>
      <c r="BD2649" s="14"/>
      <c r="BJ2649" t="s">
        <v>239</v>
      </c>
      <c r="BK2649" t="s">
        <v>152</v>
      </c>
      <c r="BN2649" s="36">
        <v>73.5</v>
      </c>
      <c r="BQ2649">
        <f t="shared" si="1372"/>
        <v>1</v>
      </c>
      <c r="BR2649" s="38">
        <v>44737</v>
      </c>
      <c r="BS2649" s="22" t="s">
        <v>183</v>
      </c>
      <c r="BT2649" s="20" t="str">
        <f t="shared" si="1379"/>
        <v>BILLETFestival_COR22F829</v>
      </c>
      <c r="BV2649">
        <v>1</v>
      </c>
    </row>
    <row r="2650" spans="2:74" x14ac:dyDescent="0.3">
      <c r="B2650" s="20">
        <f t="shared" si="1374"/>
        <v>830</v>
      </c>
      <c r="C2650" s="22" t="str">
        <f t="shared" si="1375"/>
        <v>#830 Billet Festival</v>
      </c>
      <c r="D2650" t="str">
        <f t="shared" si="1373"/>
        <v>COR22F830</v>
      </c>
      <c r="E2650" s="53" t="s">
        <v>238</v>
      </c>
      <c r="F2650" s="20">
        <v>1000</v>
      </c>
      <c r="G2650" s="74" t="s">
        <v>2912</v>
      </c>
      <c r="H2650" s="23" t="s">
        <v>146</v>
      </c>
      <c r="J2650" s="54" t="s">
        <v>1020</v>
      </c>
      <c r="K2650" s="22" t="s">
        <v>173</v>
      </c>
      <c r="L2650" s="54" t="s">
        <v>147</v>
      </c>
      <c r="M2650" s="22">
        <v>1</v>
      </c>
      <c r="N2650" s="54" t="s">
        <v>174</v>
      </c>
      <c r="T2650" s="54" t="s">
        <v>36</v>
      </c>
      <c r="U2650" s="22" t="s">
        <v>227</v>
      </c>
      <c r="AW2650" s="22"/>
      <c r="AX2650" s="20" t="str">
        <f t="shared" si="1380"/>
        <v>ncreator</v>
      </c>
      <c r="AY2650" s="20">
        <f t="shared" si="1380"/>
        <v>10</v>
      </c>
      <c r="AZ2650" s="20" t="str">
        <f t="shared" si="1380"/>
        <v>cotrcrea</v>
      </c>
      <c r="BA2650" s="20">
        <f t="shared" si="1380"/>
        <v>90</v>
      </c>
      <c r="BB2650" s="20" t="str">
        <f t="shared" si="1380"/>
        <v>nminer</v>
      </c>
      <c r="BC2650" s="20">
        <f t="shared" si="1380"/>
        <v>0</v>
      </c>
      <c r="BD2650" s="14"/>
      <c r="BJ2650" t="s">
        <v>239</v>
      </c>
      <c r="BK2650" t="s">
        <v>152</v>
      </c>
      <c r="BN2650" s="36">
        <v>73.5</v>
      </c>
      <c r="BQ2650">
        <f t="shared" ref="BQ2650:BQ2713" si="1381">BV2650</f>
        <v>1</v>
      </c>
      <c r="BR2650" s="38">
        <v>44737</v>
      </c>
      <c r="BS2650" s="22" t="s">
        <v>183</v>
      </c>
      <c r="BT2650" s="20" t="str">
        <f t="shared" si="1379"/>
        <v>BILLETFestival_COR22F830</v>
      </c>
      <c r="BV2650">
        <v>1</v>
      </c>
    </row>
    <row r="2651" spans="2:74" x14ac:dyDescent="0.3">
      <c r="B2651" s="20">
        <f t="shared" si="1374"/>
        <v>831</v>
      </c>
      <c r="C2651" s="22" t="str">
        <f t="shared" si="1375"/>
        <v>#831 Billet Festival</v>
      </c>
      <c r="D2651" t="str">
        <f t="shared" si="1373"/>
        <v>COR22F831</v>
      </c>
      <c r="E2651" s="53" t="s">
        <v>238</v>
      </c>
      <c r="F2651" s="20">
        <v>1000</v>
      </c>
      <c r="G2651" s="74" t="s">
        <v>2913</v>
      </c>
      <c r="H2651" s="23" t="s">
        <v>146</v>
      </c>
      <c r="J2651" s="54" t="s">
        <v>1020</v>
      </c>
      <c r="K2651" s="22" t="s">
        <v>173</v>
      </c>
      <c r="L2651" s="54" t="s">
        <v>147</v>
      </c>
      <c r="M2651" s="22">
        <v>1</v>
      </c>
      <c r="N2651" s="54" t="s">
        <v>174</v>
      </c>
      <c r="T2651" s="54" t="s">
        <v>36</v>
      </c>
      <c r="U2651" s="22" t="s">
        <v>227</v>
      </c>
      <c r="AW2651" s="22"/>
      <c r="AX2651" s="20" t="str">
        <f t="shared" si="1380"/>
        <v>ncreator</v>
      </c>
      <c r="AY2651" s="20">
        <f t="shared" si="1380"/>
        <v>10</v>
      </c>
      <c r="AZ2651" s="20" t="str">
        <f t="shared" si="1380"/>
        <v>cotrcrea</v>
      </c>
      <c r="BA2651" s="20">
        <f t="shared" si="1380"/>
        <v>90</v>
      </c>
      <c r="BB2651" s="20" t="str">
        <f t="shared" si="1380"/>
        <v>nminer</v>
      </c>
      <c r="BC2651" s="20">
        <f t="shared" si="1380"/>
        <v>0</v>
      </c>
      <c r="BD2651" s="14"/>
      <c r="BJ2651" t="s">
        <v>239</v>
      </c>
      <c r="BK2651" t="s">
        <v>152</v>
      </c>
      <c r="BN2651" s="36">
        <v>73.5</v>
      </c>
      <c r="BQ2651">
        <f t="shared" si="1381"/>
        <v>1</v>
      </c>
      <c r="BR2651" s="38">
        <v>44737</v>
      </c>
      <c r="BS2651" s="22" t="s">
        <v>183</v>
      </c>
      <c r="BT2651" s="20" t="str">
        <f t="shared" si="1379"/>
        <v>BILLETFestival_COR22F831</v>
      </c>
      <c r="BV2651">
        <v>1</v>
      </c>
    </row>
    <row r="2652" spans="2:74" x14ac:dyDescent="0.3">
      <c r="B2652" s="20">
        <f t="shared" si="1374"/>
        <v>832</v>
      </c>
      <c r="C2652" s="22" t="str">
        <f t="shared" si="1375"/>
        <v>#832 Billet Festival</v>
      </c>
      <c r="D2652" t="str">
        <f t="shared" si="1373"/>
        <v>COR22F832</v>
      </c>
      <c r="E2652" s="53" t="s">
        <v>238</v>
      </c>
      <c r="F2652" s="20">
        <v>1000</v>
      </c>
      <c r="G2652" s="74" t="s">
        <v>2914</v>
      </c>
      <c r="H2652" s="23" t="s">
        <v>146</v>
      </c>
      <c r="J2652" s="54" t="s">
        <v>1020</v>
      </c>
      <c r="K2652" s="22" t="s">
        <v>173</v>
      </c>
      <c r="L2652" s="54" t="s">
        <v>147</v>
      </c>
      <c r="M2652" s="22">
        <v>1</v>
      </c>
      <c r="N2652" s="54" t="s">
        <v>174</v>
      </c>
      <c r="T2652" s="54" t="s">
        <v>36</v>
      </c>
      <c r="U2652" s="22" t="s">
        <v>227</v>
      </c>
      <c r="AW2652" s="22"/>
      <c r="AX2652" s="20" t="str">
        <f t="shared" si="1380"/>
        <v>ncreator</v>
      </c>
      <c r="AY2652" s="20">
        <f t="shared" si="1380"/>
        <v>10</v>
      </c>
      <c r="AZ2652" s="20" t="str">
        <f t="shared" si="1380"/>
        <v>cotrcrea</v>
      </c>
      <c r="BA2652" s="20">
        <f t="shared" si="1380"/>
        <v>90</v>
      </c>
      <c r="BB2652" s="20" t="str">
        <f t="shared" si="1380"/>
        <v>nminer</v>
      </c>
      <c r="BC2652" s="20">
        <f t="shared" si="1380"/>
        <v>0</v>
      </c>
      <c r="BD2652" s="14"/>
      <c r="BJ2652" t="s">
        <v>239</v>
      </c>
      <c r="BK2652" t="s">
        <v>152</v>
      </c>
      <c r="BN2652" s="36">
        <v>73.5</v>
      </c>
      <c r="BQ2652">
        <f t="shared" si="1381"/>
        <v>1</v>
      </c>
      <c r="BR2652" s="38">
        <v>44737</v>
      </c>
      <c r="BS2652" s="22" t="s">
        <v>183</v>
      </c>
      <c r="BT2652" s="20" t="str">
        <f t="shared" si="1379"/>
        <v>BILLETFestival_COR22F832</v>
      </c>
      <c r="BV2652">
        <v>1</v>
      </c>
    </row>
    <row r="2653" spans="2:74" x14ac:dyDescent="0.3">
      <c r="B2653" s="20">
        <f t="shared" si="1374"/>
        <v>833</v>
      </c>
      <c r="C2653" s="22" t="str">
        <f t="shared" si="1375"/>
        <v>#833 Billet Festival</v>
      </c>
      <c r="D2653" t="str">
        <f t="shared" ref="D2653:D2716" si="1382">"COR22F"&amp;B2653</f>
        <v>COR22F833</v>
      </c>
      <c r="E2653" s="53" t="s">
        <v>238</v>
      </c>
      <c r="F2653" s="20">
        <v>1000</v>
      </c>
      <c r="G2653" s="74" t="s">
        <v>2915</v>
      </c>
      <c r="H2653" s="23" t="s">
        <v>146</v>
      </c>
      <c r="J2653" s="54" t="s">
        <v>1020</v>
      </c>
      <c r="K2653" s="22" t="s">
        <v>173</v>
      </c>
      <c r="L2653" s="54" t="s">
        <v>147</v>
      </c>
      <c r="M2653" s="22">
        <v>1</v>
      </c>
      <c r="N2653" s="54" t="s">
        <v>174</v>
      </c>
      <c r="T2653" s="54" t="s">
        <v>36</v>
      </c>
      <c r="U2653" s="22" t="s">
        <v>227</v>
      </c>
      <c r="AW2653" s="22"/>
      <c r="AX2653" s="20" t="str">
        <f t="shared" si="1380"/>
        <v>ncreator</v>
      </c>
      <c r="AY2653" s="20">
        <f t="shared" si="1380"/>
        <v>10</v>
      </c>
      <c r="AZ2653" s="20" t="str">
        <f t="shared" si="1380"/>
        <v>cotrcrea</v>
      </c>
      <c r="BA2653" s="20">
        <f t="shared" si="1380"/>
        <v>90</v>
      </c>
      <c r="BB2653" s="20" t="str">
        <f t="shared" si="1380"/>
        <v>nminer</v>
      </c>
      <c r="BC2653" s="20">
        <f t="shared" si="1380"/>
        <v>0</v>
      </c>
      <c r="BD2653" s="14"/>
      <c r="BJ2653" t="s">
        <v>239</v>
      </c>
      <c r="BK2653" t="s">
        <v>152</v>
      </c>
      <c r="BN2653" s="36">
        <v>73.5</v>
      </c>
      <c r="BQ2653">
        <f t="shared" si="1381"/>
        <v>1</v>
      </c>
      <c r="BR2653" s="38">
        <v>44737</v>
      </c>
      <c r="BS2653" s="22" t="s">
        <v>183</v>
      </c>
      <c r="BT2653" s="20" t="str">
        <f t="shared" si="1379"/>
        <v>BILLETFestival_COR22F833</v>
      </c>
      <c r="BV2653">
        <v>1</v>
      </c>
    </row>
    <row r="2654" spans="2:74" x14ac:dyDescent="0.3">
      <c r="B2654" s="20">
        <f t="shared" ref="B2654:B2717" si="1383">+B2653+1</f>
        <v>834</v>
      </c>
      <c r="C2654" s="22" t="str">
        <f t="shared" ref="C2654:C2717" si="1384">"#"&amp;B2654&amp;" Billet Festival"</f>
        <v>#834 Billet Festival</v>
      </c>
      <c r="D2654" t="str">
        <f t="shared" si="1382"/>
        <v>COR22F834</v>
      </c>
      <c r="E2654" s="53" t="s">
        <v>238</v>
      </c>
      <c r="F2654" s="20">
        <v>1000</v>
      </c>
      <c r="G2654" s="74" t="s">
        <v>2916</v>
      </c>
      <c r="H2654" s="23" t="s">
        <v>146</v>
      </c>
      <c r="J2654" s="54" t="s">
        <v>1020</v>
      </c>
      <c r="K2654" s="22" t="s">
        <v>173</v>
      </c>
      <c r="L2654" s="54" t="s">
        <v>147</v>
      </c>
      <c r="M2654" s="22">
        <v>1</v>
      </c>
      <c r="N2654" s="54" t="s">
        <v>174</v>
      </c>
      <c r="T2654" s="54" t="s">
        <v>36</v>
      </c>
      <c r="U2654" s="22" t="s">
        <v>227</v>
      </c>
      <c r="AW2654" s="22"/>
      <c r="AX2654" s="20" t="str">
        <f t="shared" si="1380"/>
        <v>ncreator</v>
      </c>
      <c r="AY2654" s="20">
        <f t="shared" si="1380"/>
        <v>10</v>
      </c>
      <c r="AZ2654" s="20" t="str">
        <f t="shared" si="1380"/>
        <v>cotrcrea</v>
      </c>
      <c r="BA2654" s="20">
        <f t="shared" si="1380"/>
        <v>90</v>
      </c>
      <c r="BB2654" s="20" t="str">
        <f t="shared" si="1380"/>
        <v>nminer</v>
      </c>
      <c r="BC2654" s="20">
        <f t="shared" si="1380"/>
        <v>0</v>
      </c>
      <c r="BD2654" s="14"/>
      <c r="BJ2654" t="s">
        <v>239</v>
      </c>
      <c r="BK2654" t="s">
        <v>152</v>
      </c>
      <c r="BN2654" s="36">
        <v>73.5</v>
      </c>
      <c r="BQ2654">
        <f t="shared" si="1381"/>
        <v>1</v>
      </c>
      <c r="BR2654" s="38">
        <v>44737</v>
      </c>
      <c r="BS2654" s="22" t="s">
        <v>183</v>
      </c>
      <c r="BT2654" s="20" t="str">
        <f t="shared" si="1379"/>
        <v>BILLETFestival_COR22F834</v>
      </c>
      <c r="BV2654">
        <v>1</v>
      </c>
    </row>
    <row r="2655" spans="2:74" x14ac:dyDescent="0.3">
      <c r="B2655" s="20">
        <f t="shared" si="1383"/>
        <v>835</v>
      </c>
      <c r="C2655" s="22" t="str">
        <f t="shared" si="1384"/>
        <v>#835 Billet Festival</v>
      </c>
      <c r="D2655" t="str">
        <f t="shared" si="1382"/>
        <v>COR22F835</v>
      </c>
      <c r="E2655" s="53" t="s">
        <v>238</v>
      </c>
      <c r="F2655" s="20">
        <v>1000</v>
      </c>
      <c r="G2655" s="74" t="s">
        <v>2917</v>
      </c>
      <c r="H2655" s="23" t="s">
        <v>146</v>
      </c>
      <c r="J2655" s="54" t="s">
        <v>1020</v>
      </c>
      <c r="K2655" s="22" t="s">
        <v>173</v>
      </c>
      <c r="L2655" s="54" t="s">
        <v>147</v>
      </c>
      <c r="M2655" s="22">
        <v>1</v>
      </c>
      <c r="N2655" s="54" t="s">
        <v>174</v>
      </c>
      <c r="T2655" s="54" t="s">
        <v>36</v>
      </c>
      <c r="U2655" s="22" t="s">
        <v>227</v>
      </c>
      <c r="AW2655" s="22"/>
      <c r="AX2655" s="20" t="str">
        <f t="shared" si="1380"/>
        <v>ncreator</v>
      </c>
      <c r="AY2655" s="20">
        <f t="shared" si="1380"/>
        <v>10</v>
      </c>
      <c r="AZ2655" s="20" t="str">
        <f t="shared" si="1380"/>
        <v>cotrcrea</v>
      </c>
      <c r="BA2655" s="20">
        <f t="shared" si="1380"/>
        <v>90</v>
      </c>
      <c r="BB2655" s="20" t="str">
        <f t="shared" si="1380"/>
        <v>nminer</v>
      </c>
      <c r="BC2655" s="20">
        <f t="shared" si="1380"/>
        <v>0</v>
      </c>
      <c r="BD2655" s="14"/>
      <c r="BJ2655" t="s">
        <v>239</v>
      </c>
      <c r="BK2655" t="s">
        <v>152</v>
      </c>
      <c r="BN2655" s="36">
        <v>73.5</v>
      </c>
      <c r="BQ2655">
        <f t="shared" si="1381"/>
        <v>1</v>
      </c>
      <c r="BR2655" s="38">
        <v>44737</v>
      </c>
      <c r="BS2655" s="22" t="s">
        <v>183</v>
      </c>
      <c r="BT2655" s="20" t="str">
        <f t="shared" si="1379"/>
        <v>BILLETFestival_COR22F835</v>
      </c>
      <c r="BV2655">
        <v>1</v>
      </c>
    </row>
    <row r="2656" spans="2:74" x14ac:dyDescent="0.3">
      <c r="B2656" s="20">
        <f t="shared" si="1383"/>
        <v>836</v>
      </c>
      <c r="C2656" s="22" t="str">
        <f t="shared" si="1384"/>
        <v>#836 Billet Festival</v>
      </c>
      <c r="D2656" t="str">
        <f t="shared" si="1382"/>
        <v>COR22F836</v>
      </c>
      <c r="E2656" s="53" t="s">
        <v>238</v>
      </c>
      <c r="F2656" s="20">
        <v>1000</v>
      </c>
      <c r="G2656" s="74" t="s">
        <v>2918</v>
      </c>
      <c r="H2656" s="23" t="s">
        <v>146</v>
      </c>
      <c r="J2656" s="54" t="s">
        <v>1020</v>
      </c>
      <c r="K2656" s="22" t="s">
        <v>173</v>
      </c>
      <c r="L2656" s="54" t="s">
        <v>147</v>
      </c>
      <c r="M2656" s="22">
        <v>1</v>
      </c>
      <c r="N2656" s="54" t="s">
        <v>174</v>
      </c>
      <c r="T2656" s="54" t="s">
        <v>36</v>
      </c>
      <c r="U2656" s="22" t="s">
        <v>227</v>
      </c>
      <c r="AW2656" s="22"/>
      <c r="AX2656" s="20" t="str">
        <f t="shared" ref="AX2656:BC2671" si="1385">AX2655</f>
        <v>ncreator</v>
      </c>
      <c r="AY2656" s="20">
        <f t="shared" si="1385"/>
        <v>10</v>
      </c>
      <c r="AZ2656" s="20" t="str">
        <f t="shared" si="1385"/>
        <v>cotrcrea</v>
      </c>
      <c r="BA2656" s="20">
        <f t="shared" si="1385"/>
        <v>90</v>
      </c>
      <c r="BB2656" s="20" t="str">
        <f t="shared" si="1385"/>
        <v>nminer</v>
      </c>
      <c r="BC2656" s="20">
        <f t="shared" si="1385"/>
        <v>0</v>
      </c>
      <c r="BD2656" s="14"/>
      <c r="BJ2656" t="s">
        <v>239</v>
      </c>
      <c r="BK2656" t="s">
        <v>152</v>
      </c>
      <c r="BN2656" s="36">
        <v>73.5</v>
      </c>
      <c r="BQ2656">
        <f t="shared" si="1381"/>
        <v>1</v>
      </c>
      <c r="BR2656" s="38">
        <v>44737</v>
      </c>
      <c r="BS2656" s="22" t="s">
        <v>183</v>
      </c>
      <c r="BT2656" s="20" t="str">
        <f t="shared" si="1379"/>
        <v>BILLETFestival_COR22F836</v>
      </c>
      <c r="BV2656">
        <v>1</v>
      </c>
    </row>
    <row r="2657" spans="2:74" x14ac:dyDescent="0.3">
      <c r="B2657" s="20">
        <f t="shared" si="1383"/>
        <v>837</v>
      </c>
      <c r="C2657" s="22" t="str">
        <f t="shared" si="1384"/>
        <v>#837 Billet Festival</v>
      </c>
      <c r="D2657" t="str">
        <f t="shared" si="1382"/>
        <v>COR22F837</v>
      </c>
      <c r="E2657" s="53" t="s">
        <v>238</v>
      </c>
      <c r="F2657" s="20">
        <v>1000</v>
      </c>
      <c r="G2657" s="74" t="s">
        <v>2919</v>
      </c>
      <c r="H2657" s="23" t="s">
        <v>146</v>
      </c>
      <c r="J2657" s="54" t="s">
        <v>1020</v>
      </c>
      <c r="K2657" s="22" t="s">
        <v>173</v>
      </c>
      <c r="L2657" s="54" t="s">
        <v>147</v>
      </c>
      <c r="M2657" s="22">
        <v>1</v>
      </c>
      <c r="N2657" s="54" t="s">
        <v>174</v>
      </c>
      <c r="T2657" s="54" t="s">
        <v>36</v>
      </c>
      <c r="U2657" s="22" t="s">
        <v>227</v>
      </c>
      <c r="AW2657" s="22"/>
      <c r="AX2657" s="20" t="str">
        <f t="shared" si="1385"/>
        <v>ncreator</v>
      </c>
      <c r="AY2657" s="20">
        <f t="shared" si="1385"/>
        <v>10</v>
      </c>
      <c r="AZ2657" s="20" t="str">
        <f t="shared" si="1385"/>
        <v>cotrcrea</v>
      </c>
      <c r="BA2657" s="20">
        <f t="shared" si="1385"/>
        <v>90</v>
      </c>
      <c r="BB2657" s="20" t="str">
        <f t="shared" si="1385"/>
        <v>nminer</v>
      </c>
      <c r="BC2657" s="20">
        <f t="shared" si="1385"/>
        <v>0</v>
      </c>
      <c r="BD2657" s="14"/>
      <c r="BJ2657" t="s">
        <v>239</v>
      </c>
      <c r="BK2657" t="s">
        <v>152</v>
      </c>
      <c r="BN2657" s="36">
        <v>73.5</v>
      </c>
      <c r="BQ2657">
        <f t="shared" si="1381"/>
        <v>1</v>
      </c>
      <c r="BR2657" s="38">
        <v>44737</v>
      </c>
      <c r="BS2657" s="22" t="s">
        <v>183</v>
      </c>
      <c r="BT2657" s="20" t="str">
        <f t="shared" si="1379"/>
        <v>BILLETFestival_COR22F837</v>
      </c>
      <c r="BV2657">
        <v>1</v>
      </c>
    </row>
    <row r="2658" spans="2:74" x14ac:dyDescent="0.3">
      <c r="B2658" s="20">
        <f t="shared" si="1383"/>
        <v>838</v>
      </c>
      <c r="C2658" s="22" t="str">
        <f t="shared" si="1384"/>
        <v>#838 Billet Festival</v>
      </c>
      <c r="D2658" t="str">
        <f t="shared" si="1382"/>
        <v>COR22F838</v>
      </c>
      <c r="E2658" s="53" t="s">
        <v>238</v>
      </c>
      <c r="F2658" s="20">
        <v>1000</v>
      </c>
      <c r="G2658" s="74" t="s">
        <v>2920</v>
      </c>
      <c r="H2658" s="23" t="s">
        <v>146</v>
      </c>
      <c r="J2658" s="54" t="s">
        <v>1020</v>
      </c>
      <c r="K2658" s="22" t="s">
        <v>173</v>
      </c>
      <c r="L2658" s="54" t="s">
        <v>147</v>
      </c>
      <c r="M2658" s="22">
        <v>1</v>
      </c>
      <c r="N2658" s="54" t="s">
        <v>174</v>
      </c>
      <c r="T2658" s="54" t="s">
        <v>36</v>
      </c>
      <c r="U2658" s="22" t="s">
        <v>227</v>
      </c>
      <c r="AW2658" s="22"/>
      <c r="AX2658" s="20" t="str">
        <f t="shared" si="1385"/>
        <v>ncreator</v>
      </c>
      <c r="AY2658" s="20">
        <f t="shared" si="1385"/>
        <v>10</v>
      </c>
      <c r="AZ2658" s="20" t="str">
        <f t="shared" si="1385"/>
        <v>cotrcrea</v>
      </c>
      <c r="BA2658" s="20">
        <f t="shared" si="1385"/>
        <v>90</v>
      </c>
      <c r="BB2658" s="20" t="str">
        <f t="shared" si="1385"/>
        <v>nminer</v>
      </c>
      <c r="BC2658" s="20">
        <f t="shared" si="1385"/>
        <v>0</v>
      </c>
      <c r="BD2658" s="14"/>
      <c r="BJ2658" t="s">
        <v>239</v>
      </c>
      <c r="BK2658" t="s">
        <v>152</v>
      </c>
      <c r="BN2658" s="36">
        <v>73.5</v>
      </c>
      <c r="BQ2658">
        <f t="shared" si="1381"/>
        <v>1</v>
      </c>
      <c r="BR2658" s="38">
        <v>44737</v>
      </c>
      <c r="BS2658" s="22" t="s">
        <v>183</v>
      </c>
      <c r="BT2658" s="20" t="str">
        <f t="shared" si="1379"/>
        <v>BILLETFestival_COR22F838</v>
      </c>
      <c r="BV2658">
        <v>1</v>
      </c>
    </row>
    <row r="2659" spans="2:74" x14ac:dyDescent="0.3">
      <c r="B2659" s="20">
        <f t="shared" si="1383"/>
        <v>839</v>
      </c>
      <c r="C2659" s="22" t="str">
        <f t="shared" si="1384"/>
        <v>#839 Billet Festival</v>
      </c>
      <c r="D2659" t="str">
        <f t="shared" si="1382"/>
        <v>COR22F839</v>
      </c>
      <c r="E2659" s="53" t="s">
        <v>238</v>
      </c>
      <c r="F2659" s="20">
        <v>1000</v>
      </c>
      <c r="G2659" s="74" t="s">
        <v>2921</v>
      </c>
      <c r="H2659" s="23" t="s">
        <v>146</v>
      </c>
      <c r="J2659" s="54" t="s">
        <v>1020</v>
      </c>
      <c r="K2659" s="22" t="s">
        <v>173</v>
      </c>
      <c r="L2659" s="54" t="s">
        <v>147</v>
      </c>
      <c r="M2659" s="22">
        <v>1</v>
      </c>
      <c r="N2659" s="54" t="s">
        <v>174</v>
      </c>
      <c r="T2659" s="54" t="s">
        <v>36</v>
      </c>
      <c r="U2659" s="22" t="s">
        <v>227</v>
      </c>
      <c r="AW2659" s="22"/>
      <c r="AX2659" s="20" t="str">
        <f t="shared" si="1385"/>
        <v>ncreator</v>
      </c>
      <c r="AY2659" s="20">
        <f t="shared" si="1385"/>
        <v>10</v>
      </c>
      <c r="AZ2659" s="20" t="str">
        <f t="shared" si="1385"/>
        <v>cotrcrea</v>
      </c>
      <c r="BA2659" s="20">
        <f t="shared" si="1385"/>
        <v>90</v>
      </c>
      <c r="BB2659" s="20" t="str">
        <f t="shared" si="1385"/>
        <v>nminer</v>
      </c>
      <c r="BC2659" s="20">
        <f t="shared" si="1385"/>
        <v>0</v>
      </c>
      <c r="BD2659" s="14"/>
      <c r="BJ2659" t="s">
        <v>239</v>
      </c>
      <c r="BK2659" t="s">
        <v>152</v>
      </c>
      <c r="BN2659" s="36">
        <v>73.5</v>
      </c>
      <c r="BQ2659">
        <f t="shared" si="1381"/>
        <v>1</v>
      </c>
      <c r="BR2659" s="38">
        <v>44737</v>
      </c>
      <c r="BS2659" s="22" t="s">
        <v>183</v>
      </c>
      <c r="BT2659" s="20" t="str">
        <f t="shared" si="1379"/>
        <v>BILLETFestival_COR22F839</v>
      </c>
      <c r="BV2659">
        <v>1</v>
      </c>
    </row>
    <row r="2660" spans="2:74" x14ac:dyDescent="0.3">
      <c r="B2660" s="20">
        <f t="shared" si="1383"/>
        <v>840</v>
      </c>
      <c r="C2660" s="22" t="str">
        <f t="shared" si="1384"/>
        <v>#840 Billet Festival</v>
      </c>
      <c r="D2660" t="str">
        <f t="shared" si="1382"/>
        <v>COR22F840</v>
      </c>
      <c r="E2660" s="53" t="s">
        <v>238</v>
      </c>
      <c r="F2660" s="20">
        <v>1000</v>
      </c>
      <c r="G2660" s="74" t="s">
        <v>2922</v>
      </c>
      <c r="H2660" s="23" t="s">
        <v>146</v>
      </c>
      <c r="J2660" s="54" t="s">
        <v>1020</v>
      </c>
      <c r="K2660" s="22" t="s">
        <v>173</v>
      </c>
      <c r="L2660" s="54" t="s">
        <v>147</v>
      </c>
      <c r="M2660" s="22">
        <v>1</v>
      </c>
      <c r="N2660" s="54" t="s">
        <v>174</v>
      </c>
      <c r="T2660" s="54" t="s">
        <v>36</v>
      </c>
      <c r="U2660" s="22" t="s">
        <v>227</v>
      </c>
      <c r="AW2660" s="22"/>
      <c r="AX2660" s="20" t="str">
        <f t="shared" si="1385"/>
        <v>ncreator</v>
      </c>
      <c r="AY2660" s="20">
        <f t="shared" si="1385"/>
        <v>10</v>
      </c>
      <c r="AZ2660" s="20" t="str">
        <f t="shared" si="1385"/>
        <v>cotrcrea</v>
      </c>
      <c r="BA2660" s="20">
        <f t="shared" si="1385"/>
        <v>90</v>
      </c>
      <c r="BB2660" s="20" t="str">
        <f t="shared" si="1385"/>
        <v>nminer</v>
      </c>
      <c r="BC2660" s="20">
        <f t="shared" si="1385"/>
        <v>0</v>
      </c>
      <c r="BD2660" s="14"/>
      <c r="BJ2660" t="s">
        <v>239</v>
      </c>
      <c r="BK2660" t="s">
        <v>152</v>
      </c>
      <c r="BN2660" s="36">
        <v>73.5</v>
      </c>
      <c r="BQ2660">
        <f t="shared" si="1381"/>
        <v>1</v>
      </c>
      <c r="BR2660" s="38">
        <v>44737</v>
      </c>
      <c r="BS2660" s="22" t="s">
        <v>183</v>
      </c>
      <c r="BT2660" s="20" t="str">
        <f t="shared" si="1379"/>
        <v>BILLETFestival_COR22F840</v>
      </c>
      <c r="BV2660">
        <v>1</v>
      </c>
    </row>
    <row r="2661" spans="2:74" x14ac:dyDescent="0.3">
      <c r="B2661" s="20">
        <f t="shared" si="1383"/>
        <v>841</v>
      </c>
      <c r="C2661" s="22" t="str">
        <f t="shared" si="1384"/>
        <v>#841 Billet Festival</v>
      </c>
      <c r="D2661" t="str">
        <f t="shared" si="1382"/>
        <v>COR22F841</v>
      </c>
      <c r="E2661" s="53" t="s">
        <v>238</v>
      </c>
      <c r="F2661" s="20">
        <v>1000</v>
      </c>
      <c r="G2661" s="74" t="s">
        <v>2923</v>
      </c>
      <c r="H2661" s="23" t="s">
        <v>146</v>
      </c>
      <c r="J2661" s="54" t="s">
        <v>1020</v>
      </c>
      <c r="K2661" s="22" t="s">
        <v>173</v>
      </c>
      <c r="L2661" s="54" t="s">
        <v>147</v>
      </c>
      <c r="M2661" s="22">
        <v>1</v>
      </c>
      <c r="N2661" s="54" t="s">
        <v>174</v>
      </c>
      <c r="T2661" s="54" t="s">
        <v>36</v>
      </c>
      <c r="U2661" s="22" t="s">
        <v>227</v>
      </c>
      <c r="AW2661" s="22"/>
      <c r="AX2661" s="20" t="str">
        <f t="shared" si="1385"/>
        <v>ncreator</v>
      </c>
      <c r="AY2661" s="20">
        <f t="shared" si="1385"/>
        <v>10</v>
      </c>
      <c r="AZ2661" s="20" t="str">
        <f t="shared" si="1385"/>
        <v>cotrcrea</v>
      </c>
      <c r="BA2661" s="20">
        <f t="shared" si="1385"/>
        <v>90</v>
      </c>
      <c r="BB2661" s="20" t="str">
        <f t="shared" si="1385"/>
        <v>nminer</v>
      </c>
      <c r="BC2661" s="20">
        <f t="shared" si="1385"/>
        <v>0</v>
      </c>
      <c r="BD2661" s="14"/>
      <c r="BJ2661" t="s">
        <v>239</v>
      </c>
      <c r="BK2661" t="s">
        <v>152</v>
      </c>
      <c r="BN2661" s="36">
        <v>73.5</v>
      </c>
      <c r="BQ2661">
        <f t="shared" si="1381"/>
        <v>1</v>
      </c>
      <c r="BR2661" s="38">
        <v>44737</v>
      </c>
      <c r="BS2661" s="22" t="s">
        <v>183</v>
      </c>
      <c r="BT2661" s="20" t="str">
        <f t="shared" si="1379"/>
        <v>BILLETFestival_COR22F841</v>
      </c>
      <c r="BV2661">
        <v>1</v>
      </c>
    </row>
    <row r="2662" spans="2:74" x14ac:dyDescent="0.3">
      <c r="B2662" s="20">
        <f t="shared" si="1383"/>
        <v>842</v>
      </c>
      <c r="C2662" s="22" t="str">
        <f t="shared" si="1384"/>
        <v>#842 Billet Festival</v>
      </c>
      <c r="D2662" t="str">
        <f t="shared" si="1382"/>
        <v>COR22F842</v>
      </c>
      <c r="E2662" s="53" t="s">
        <v>238</v>
      </c>
      <c r="F2662" s="20">
        <v>1000</v>
      </c>
      <c r="G2662" s="74" t="s">
        <v>2924</v>
      </c>
      <c r="H2662" s="23" t="s">
        <v>146</v>
      </c>
      <c r="J2662" s="54" t="s">
        <v>1020</v>
      </c>
      <c r="K2662" s="22" t="s">
        <v>173</v>
      </c>
      <c r="L2662" s="54" t="s">
        <v>147</v>
      </c>
      <c r="M2662" s="22">
        <v>1</v>
      </c>
      <c r="N2662" s="54" t="s">
        <v>174</v>
      </c>
      <c r="T2662" s="54" t="s">
        <v>36</v>
      </c>
      <c r="U2662" s="22" t="s">
        <v>227</v>
      </c>
      <c r="AW2662" s="22"/>
      <c r="AX2662" s="20" t="str">
        <f t="shared" si="1385"/>
        <v>ncreator</v>
      </c>
      <c r="AY2662" s="20">
        <f t="shared" si="1385"/>
        <v>10</v>
      </c>
      <c r="AZ2662" s="20" t="str">
        <f t="shared" si="1385"/>
        <v>cotrcrea</v>
      </c>
      <c r="BA2662" s="20">
        <f t="shared" si="1385"/>
        <v>90</v>
      </c>
      <c r="BB2662" s="20" t="str">
        <f t="shared" si="1385"/>
        <v>nminer</v>
      </c>
      <c r="BC2662" s="20">
        <f t="shared" si="1385"/>
        <v>0</v>
      </c>
      <c r="BD2662" s="14"/>
      <c r="BJ2662" t="s">
        <v>239</v>
      </c>
      <c r="BK2662" t="s">
        <v>152</v>
      </c>
      <c r="BN2662" s="36">
        <v>73.5</v>
      </c>
      <c r="BQ2662">
        <f t="shared" si="1381"/>
        <v>1</v>
      </c>
      <c r="BR2662" s="38">
        <v>44737</v>
      </c>
      <c r="BS2662" s="22" t="s">
        <v>183</v>
      </c>
      <c r="BT2662" s="20" t="str">
        <f t="shared" si="1379"/>
        <v>BILLETFestival_COR22F842</v>
      </c>
      <c r="BV2662">
        <v>1</v>
      </c>
    </row>
    <row r="2663" spans="2:74" x14ac:dyDescent="0.3">
      <c r="B2663" s="20">
        <f t="shared" si="1383"/>
        <v>843</v>
      </c>
      <c r="C2663" s="22" t="str">
        <f t="shared" si="1384"/>
        <v>#843 Billet Festival</v>
      </c>
      <c r="D2663" t="str">
        <f t="shared" si="1382"/>
        <v>COR22F843</v>
      </c>
      <c r="E2663" s="53" t="s">
        <v>238</v>
      </c>
      <c r="F2663" s="20">
        <v>1000</v>
      </c>
      <c r="G2663" s="74" t="s">
        <v>2925</v>
      </c>
      <c r="H2663" s="23" t="s">
        <v>146</v>
      </c>
      <c r="J2663" s="54" t="s">
        <v>1020</v>
      </c>
      <c r="K2663" s="22" t="s">
        <v>173</v>
      </c>
      <c r="L2663" s="54" t="s">
        <v>147</v>
      </c>
      <c r="M2663" s="22">
        <v>1</v>
      </c>
      <c r="N2663" s="54" t="s">
        <v>174</v>
      </c>
      <c r="T2663" s="54" t="s">
        <v>36</v>
      </c>
      <c r="U2663" s="22" t="s">
        <v>227</v>
      </c>
      <c r="AW2663" s="22"/>
      <c r="AX2663" s="20" t="str">
        <f t="shared" si="1385"/>
        <v>ncreator</v>
      </c>
      <c r="AY2663" s="20">
        <f t="shared" si="1385"/>
        <v>10</v>
      </c>
      <c r="AZ2663" s="20" t="str">
        <f t="shared" si="1385"/>
        <v>cotrcrea</v>
      </c>
      <c r="BA2663" s="20">
        <f t="shared" si="1385"/>
        <v>90</v>
      </c>
      <c r="BB2663" s="20" t="str">
        <f t="shared" si="1385"/>
        <v>nminer</v>
      </c>
      <c r="BC2663" s="20">
        <f t="shared" si="1385"/>
        <v>0</v>
      </c>
      <c r="BD2663" s="14"/>
      <c r="BJ2663" t="s">
        <v>239</v>
      </c>
      <c r="BK2663" t="s">
        <v>152</v>
      </c>
      <c r="BN2663" s="36">
        <v>73.5</v>
      </c>
      <c r="BQ2663">
        <f t="shared" si="1381"/>
        <v>1</v>
      </c>
      <c r="BR2663" s="38">
        <v>44737</v>
      </c>
      <c r="BS2663" s="22" t="s">
        <v>183</v>
      </c>
      <c r="BT2663" s="20" t="str">
        <f t="shared" si="1379"/>
        <v>BILLETFestival_COR22F843</v>
      </c>
      <c r="BV2663">
        <v>1</v>
      </c>
    </row>
    <row r="2664" spans="2:74" x14ac:dyDescent="0.3">
      <c r="B2664" s="20">
        <f t="shared" si="1383"/>
        <v>844</v>
      </c>
      <c r="C2664" s="22" t="str">
        <f t="shared" si="1384"/>
        <v>#844 Billet Festival</v>
      </c>
      <c r="D2664" t="str">
        <f t="shared" si="1382"/>
        <v>COR22F844</v>
      </c>
      <c r="E2664" s="53" t="s">
        <v>238</v>
      </c>
      <c r="F2664" s="20">
        <v>1000</v>
      </c>
      <c r="G2664" s="74" t="s">
        <v>2926</v>
      </c>
      <c r="H2664" s="23" t="s">
        <v>146</v>
      </c>
      <c r="J2664" s="54" t="s">
        <v>1020</v>
      </c>
      <c r="K2664" s="22" t="s">
        <v>173</v>
      </c>
      <c r="L2664" s="54" t="s">
        <v>147</v>
      </c>
      <c r="M2664" s="22">
        <v>1</v>
      </c>
      <c r="N2664" s="54" t="s">
        <v>174</v>
      </c>
      <c r="T2664" s="54" t="s">
        <v>36</v>
      </c>
      <c r="U2664" s="22" t="s">
        <v>227</v>
      </c>
      <c r="AW2664" s="22"/>
      <c r="AX2664" s="20" t="str">
        <f t="shared" si="1385"/>
        <v>ncreator</v>
      </c>
      <c r="AY2664" s="20">
        <f t="shared" si="1385"/>
        <v>10</v>
      </c>
      <c r="AZ2664" s="20" t="str">
        <f t="shared" si="1385"/>
        <v>cotrcrea</v>
      </c>
      <c r="BA2664" s="20">
        <f t="shared" si="1385"/>
        <v>90</v>
      </c>
      <c r="BB2664" s="20" t="str">
        <f t="shared" si="1385"/>
        <v>nminer</v>
      </c>
      <c r="BC2664" s="20">
        <f t="shared" si="1385"/>
        <v>0</v>
      </c>
      <c r="BD2664" s="14"/>
      <c r="BJ2664" t="s">
        <v>239</v>
      </c>
      <c r="BK2664" t="s">
        <v>152</v>
      </c>
      <c r="BN2664" s="36">
        <v>73.5</v>
      </c>
      <c r="BQ2664">
        <f t="shared" si="1381"/>
        <v>1</v>
      </c>
      <c r="BR2664" s="38">
        <v>44737</v>
      </c>
      <c r="BS2664" s="22" t="s">
        <v>183</v>
      </c>
      <c r="BT2664" s="20" t="str">
        <f t="shared" si="1379"/>
        <v>BILLETFestival_COR22F844</v>
      </c>
      <c r="BV2664">
        <v>1</v>
      </c>
    </row>
    <row r="2665" spans="2:74" x14ac:dyDescent="0.3">
      <c r="B2665" s="20">
        <f t="shared" si="1383"/>
        <v>845</v>
      </c>
      <c r="C2665" s="22" t="str">
        <f t="shared" si="1384"/>
        <v>#845 Billet Festival</v>
      </c>
      <c r="D2665" t="str">
        <f t="shared" si="1382"/>
        <v>COR22F845</v>
      </c>
      <c r="E2665" s="53" t="s">
        <v>238</v>
      </c>
      <c r="F2665" s="20">
        <v>1000</v>
      </c>
      <c r="G2665" s="74" t="s">
        <v>2927</v>
      </c>
      <c r="H2665" s="23" t="s">
        <v>146</v>
      </c>
      <c r="J2665" s="54" t="s">
        <v>1020</v>
      </c>
      <c r="K2665" s="22" t="s">
        <v>173</v>
      </c>
      <c r="L2665" s="54" t="s">
        <v>147</v>
      </c>
      <c r="M2665" s="22">
        <v>1</v>
      </c>
      <c r="N2665" s="54" t="s">
        <v>174</v>
      </c>
      <c r="T2665" s="54" t="s">
        <v>36</v>
      </c>
      <c r="U2665" s="22" t="s">
        <v>227</v>
      </c>
      <c r="AW2665" s="22"/>
      <c r="AX2665" s="20" t="str">
        <f t="shared" si="1385"/>
        <v>ncreator</v>
      </c>
      <c r="AY2665" s="20">
        <f t="shared" si="1385"/>
        <v>10</v>
      </c>
      <c r="AZ2665" s="20" t="str">
        <f t="shared" si="1385"/>
        <v>cotrcrea</v>
      </c>
      <c r="BA2665" s="20">
        <f t="shared" si="1385"/>
        <v>90</v>
      </c>
      <c r="BB2665" s="20" t="str">
        <f t="shared" si="1385"/>
        <v>nminer</v>
      </c>
      <c r="BC2665" s="20">
        <f t="shared" si="1385"/>
        <v>0</v>
      </c>
      <c r="BD2665" s="14"/>
      <c r="BJ2665" t="s">
        <v>239</v>
      </c>
      <c r="BK2665" t="s">
        <v>152</v>
      </c>
      <c r="BN2665" s="36">
        <v>73.5</v>
      </c>
      <c r="BQ2665">
        <f t="shared" si="1381"/>
        <v>1</v>
      </c>
      <c r="BR2665" s="38">
        <v>44737</v>
      </c>
      <c r="BS2665" s="22" t="s">
        <v>183</v>
      </c>
      <c r="BT2665" s="20" t="str">
        <f t="shared" si="1379"/>
        <v>BILLETFestival_COR22F845</v>
      </c>
      <c r="BV2665">
        <v>1</v>
      </c>
    </row>
    <row r="2666" spans="2:74" x14ac:dyDescent="0.3">
      <c r="B2666" s="20">
        <f t="shared" si="1383"/>
        <v>846</v>
      </c>
      <c r="C2666" s="22" t="str">
        <f t="shared" si="1384"/>
        <v>#846 Billet Festival</v>
      </c>
      <c r="D2666" t="str">
        <f t="shared" si="1382"/>
        <v>COR22F846</v>
      </c>
      <c r="E2666" s="53" t="s">
        <v>238</v>
      </c>
      <c r="F2666" s="20">
        <v>1000</v>
      </c>
      <c r="G2666" s="74" t="s">
        <v>2928</v>
      </c>
      <c r="H2666" s="23" t="s">
        <v>146</v>
      </c>
      <c r="J2666" s="54" t="s">
        <v>1020</v>
      </c>
      <c r="K2666" s="22" t="s">
        <v>173</v>
      </c>
      <c r="L2666" s="54" t="s">
        <v>147</v>
      </c>
      <c r="M2666" s="22">
        <v>1</v>
      </c>
      <c r="N2666" s="54" t="s">
        <v>174</v>
      </c>
      <c r="T2666" s="54" t="s">
        <v>36</v>
      </c>
      <c r="U2666" s="22" t="s">
        <v>227</v>
      </c>
      <c r="AW2666" s="22"/>
      <c r="AX2666" s="20" t="str">
        <f t="shared" si="1385"/>
        <v>ncreator</v>
      </c>
      <c r="AY2666" s="20">
        <f t="shared" si="1385"/>
        <v>10</v>
      </c>
      <c r="AZ2666" s="20" t="str">
        <f t="shared" si="1385"/>
        <v>cotrcrea</v>
      </c>
      <c r="BA2666" s="20">
        <f t="shared" si="1385"/>
        <v>90</v>
      </c>
      <c r="BB2666" s="20" t="str">
        <f t="shared" si="1385"/>
        <v>nminer</v>
      </c>
      <c r="BC2666" s="20">
        <f t="shared" si="1385"/>
        <v>0</v>
      </c>
      <c r="BD2666" s="14"/>
      <c r="BJ2666" t="s">
        <v>239</v>
      </c>
      <c r="BK2666" t="s">
        <v>152</v>
      </c>
      <c r="BN2666" s="36">
        <v>73.5</v>
      </c>
      <c r="BQ2666">
        <f t="shared" si="1381"/>
        <v>1</v>
      </c>
      <c r="BR2666" s="38">
        <v>44737</v>
      </c>
      <c r="BS2666" s="22" t="s">
        <v>183</v>
      </c>
      <c r="BT2666" s="20" t="str">
        <f t="shared" si="1379"/>
        <v>BILLETFestival_COR22F846</v>
      </c>
      <c r="BV2666">
        <v>1</v>
      </c>
    </row>
    <row r="2667" spans="2:74" x14ac:dyDescent="0.3">
      <c r="B2667" s="20">
        <f t="shared" si="1383"/>
        <v>847</v>
      </c>
      <c r="C2667" s="22" t="str">
        <f t="shared" si="1384"/>
        <v>#847 Billet Festival</v>
      </c>
      <c r="D2667" t="str">
        <f t="shared" si="1382"/>
        <v>COR22F847</v>
      </c>
      <c r="E2667" s="53" t="s">
        <v>238</v>
      </c>
      <c r="F2667" s="20">
        <v>1000</v>
      </c>
      <c r="G2667" s="74" t="s">
        <v>2929</v>
      </c>
      <c r="H2667" s="23" t="s">
        <v>146</v>
      </c>
      <c r="J2667" s="54" t="s">
        <v>1020</v>
      </c>
      <c r="K2667" s="22" t="s">
        <v>173</v>
      </c>
      <c r="L2667" s="54" t="s">
        <v>147</v>
      </c>
      <c r="M2667" s="22">
        <v>1</v>
      </c>
      <c r="N2667" s="54" t="s">
        <v>174</v>
      </c>
      <c r="T2667" s="54" t="s">
        <v>36</v>
      </c>
      <c r="U2667" s="22" t="s">
        <v>227</v>
      </c>
      <c r="AW2667" s="22"/>
      <c r="AX2667" s="20" t="str">
        <f t="shared" si="1385"/>
        <v>ncreator</v>
      </c>
      <c r="AY2667" s="20">
        <f t="shared" si="1385"/>
        <v>10</v>
      </c>
      <c r="AZ2667" s="20" t="str">
        <f t="shared" si="1385"/>
        <v>cotrcrea</v>
      </c>
      <c r="BA2667" s="20">
        <f t="shared" si="1385"/>
        <v>90</v>
      </c>
      <c r="BB2667" s="20" t="str">
        <f t="shared" si="1385"/>
        <v>nminer</v>
      </c>
      <c r="BC2667" s="20">
        <f t="shared" si="1385"/>
        <v>0</v>
      </c>
      <c r="BD2667" s="14"/>
      <c r="BJ2667" t="s">
        <v>239</v>
      </c>
      <c r="BK2667" t="s">
        <v>152</v>
      </c>
      <c r="BN2667" s="36">
        <v>73.5</v>
      </c>
      <c r="BQ2667">
        <f t="shared" si="1381"/>
        <v>1</v>
      </c>
      <c r="BR2667" s="38">
        <v>44737</v>
      </c>
      <c r="BS2667" s="22" t="s">
        <v>183</v>
      </c>
      <c r="BT2667" s="20" t="str">
        <f t="shared" si="1379"/>
        <v>BILLETFestival_COR22F847</v>
      </c>
      <c r="BV2667">
        <v>1</v>
      </c>
    </row>
    <row r="2668" spans="2:74" x14ac:dyDescent="0.3">
      <c r="B2668" s="20">
        <f t="shared" si="1383"/>
        <v>848</v>
      </c>
      <c r="C2668" s="22" t="str">
        <f t="shared" si="1384"/>
        <v>#848 Billet Festival</v>
      </c>
      <c r="D2668" t="str">
        <f t="shared" si="1382"/>
        <v>COR22F848</v>
      </c>
      <c r="E2668" s="53" t="s">
        <v>238</v>
      </c>
      <c r="F2668" s="20">
        <v>1000</v>
      </c>
      <c r="G2668" s="74" t="s">
        <v>2930</v>
      </c>
      <c r="H2668" s="23" t="s">
        <v>146</v>
      </c>
      <c r="J2668" s="54" t="s">
        <v>1020</v>
      </c>
      <c r="K2668" s="22" t="s">
        <v>173</v>
      </c>
      <c r="L2668" s="54" t="s">
        <v>147</v>
      </c>
      <c r="M2668" s="22">
        <v>1</v>
      </c>
      <c r="N2668" s="54" t="s">
        <v>174</v>
      </c>
      <c r="T2668" s="54" t="s">
        <v>36</v>
      </c>
      <c r="U2668" s="22" t="s">
        <v>227</v>
      </c>
      <c r="AW2668" s="22"/>
      <c r="AX2668" s="20" t="str">
        <f t="shared" si="1385"/>
        <v>ncreator</v>
      </c>
      <c r="AY2668" s="20">
        <f t="shared" si="1385"/>
        <v>10</v>
      </c>
      <c r="AZ2668" s="20" t="str">
        <f t="shared" si="1385"/>
        <v>cotrcrea</v>
      </c>
      <c r="BA2668" s="20">
        <f t="shared" si="1385"/>
        <v>90</v>
      </c>
      <c r="BB2668" s="20" t="str">
        <f t="shared" si="1385"/>
        <v>nminer</v>
      </c>
      <c r="BC2668" s="20">
        <f t="shared" si="1385"/>
        <v>0</v>
      </c>
      <c r="BD2668" s="14"/>
      <c r="BJ2668" t="s">
        <v>239</v>
      </c>
      <c r="BK2668" t="s">
        <v>152</v>
      </c>
      <c r="BN2668" s="36">
        <v>73.5</v>
      </c>
      <c r="BQ2668">
        <f t="shared" si="1381"/>
        <v>1</v>
      </c>
      <c r="BR2668" s="38">
        <v>44737</v>
      </c>
      <c r="BS2668" s="22" t="s">
        <v>183</v>
      </c>
      <c r="BT2668" s="20" t="str">
        <f t="shared" si="1379"/>
        <v>BILLETFestival_COR22F848</v>
      </c>
      <c r="BV2668">
        <v>1</v>
      </c>
    </row>
    <row r="2669" spans="2:74" x14ac:dyDescent="0.3">
      <c r="B2669" s="20">
        <f t="shared" si="1383"/>
        <v>849</v>
      </c>
      <c r="C2669" s="22" t="str">
        <f t="shared" si="1384"/>
        <v>#849 Billet Festival</v>
      </c>
      <c r="D2669" t="str">
        <f t="shared" si="1382"/>
        <v>COR22F849</v>
      </c>
      <c r="E2669" s="53" t="s">
        <v>238</v>
      </c>
      <c r="F2669" s="20">
        <v>1000</v>
      </c>
      <c r="G2669" s="74" t="s">
        <v>2931</v>
      </c>
      <c r="H2669" s="23" t="s">
        <v>146</v>
      </c>
      <c r="J2669" s="54" t="s">
        <v>1020</v>
      </c>
      <c r="K2669" s="22" t="s">
        <v>173</v>
      </c>
      <c r="L2669" s="54" t="s">
        <v>147</v>
      </c>
      <c r="M2669" s="22">
        <v>1</v>
      </c>
      <c r="N2669" s="54" t="s">
        <v>174</v>
      </c>
      <c r="T2669" s="54" t="s">
        <v>36</v>
      </c>
      <c r="U2669" s="22" t="s">
        <v>227</v>
      </c>
      <c r="AW2669" s="22"/>
      <c r="AX2669" s="20" t="str">
        <f t="shared" si="1385"/>
        <v>ncreator</v>
      </c>
      <c r="AY2669" s="20">
        <f t="shared" si="1385"/>
        <v>10</v>
      </c>
      <c r="AZ2669" s="20" t="str">
        <f t="shared" si="1385"/>
        <v>cotrcrea</v>
      </c>
      <c r="BA2669" s="20">
        <f t="shared" si="1385"/>
        <v>90</v>
      </c>
      <c r="BB2669" s="20" t="str">
        <f t="shared" si="1385"/>
        <v>nminer</v>
      </c>
      <c r="BC2669" s="20">
        <f t="shared" si="1385"/>
        <v>0</v>
      </c>
      <c r="BD2669" s="14"/>
      <c r="BJ2669" t="s">
        <v>239</v>
      </c>
      <c r="BK2669" t="s">
        <v>152</v>
      </c>
      <c r="BN2669" s="36">
        <v>73.5</v>
      </c>
      <c r="BQ2669">
        <f t="shared" si="1381"/>
        <v>1</v>
      </c>
      <c r="BR2669" s="38">
        <v>44737</v>
      </c>
      <c r="BS2669" s="22" t="s">
        <v>183</v>
      </c>
      <c r="BT2669" s="20" t="str">
        <f t="shared" si="1379"/>
        <v>BILLETFestival_COR22F849</v>
      </c>
      <c r="BV2669">
        <v>1</v>
      </c>
    </row>
    <row r="2670" spans="2:74" x14ac:dyDescent="0.3">
      <c r="B2670" s="20">
        <f t="shared" si="1383"/>
        <v>850</v>
      </c>
      <c r="C2670" s="22" t="str">
        <f t="shared" si="1384"/>
        <v>#850 Billet Festival</v>
      </c>
      <c r="D2670" t="str">
        <f t="shared" si="1382"/>
        <v>COR22F850</v>
      </c>
      <c r="E2670" s="53" t="s">
        <v>238</v>
      </c>
      <c r="F2670" s="20">
        <v>1000</v>
      </c>
      <c r="G2670" s="74" t="s">
        <v>2932</v>
      </c>
      <c r="H2670" s="23" t="s">
        <v>146</v>
      </c>
      <c r="J2670" s="54" t="s">
        <v>1020</v>
      </c>
      <c r="K2670" s="22" t="s">
        <v>173</v>
      </c>
      <c r="L2670" s="54" t="s">
        <v>147</v>
      </c>
      <c r="M2670" s="22">
        <v>1</v>
      </c>
      <c r="N2670" s="54" t="s">
        <v>174</v>
      </c>
      <c r="T2670" s="54" t="s">
        <v>36</v>
      </c>
      <c r="U2670" s="22" t="s">
        <v>227</v>
      </c>
      <c r="AW2670" s="22"/>
      <c r="AX2670" s="20" t="str">
        <f t="shared" si="1385"/>
        <v>ncreator</v>
      </c>
      <c r="AY2670" s="20">
        <f t="shared" si="1385"/>
        <v>10</v>
      </c>
      <c r="AZ2670" s="20" t="str">
        <f t="shared" si="1385"/>
        <v>cotrcrea</v>
      </c>
      <c r="BA2670" s="20">
        <f t="shared" si="1385"/>
        <v>90</v>
      </c>
      <c r="BB2670" s="20" t="str">
        <f t="shared" si="1385"/>
        <v>nminer</v>
      </c>
      <c r="BC2670" s="20">
        <f t="shared" si="1385"/>
        <v>0</v>
      </c>
      <c r="BD2670" s="14"/>
      <c r="BJ2670" t="s">
        <v>239</v>
      </c>
      <c r="BK2670" t="s">
        <v>152</v>
      </c>
      <c r="BN2670" s="36">
        <v>73.5</v>
      </c>
      <c r="BQ2670">
        <f t="shared" si="1381"/>
        <v>1</v>
      </c>
      <c r="BR2670" s="38">
        <v>44737</v>
      </c>
      <c r="BS2670" s="22" t="s">
        <v>183</v>
      </c>
      <c r="BT2670" s="20" t="str">
        <f t="shared" si="1379"/>
        <v>BILLETFestival_COR22F850</v>
      </c>
      <c r="BV2670">
        <v>1</v>
      </c>
    </row>
    <row r="2671" spans="2:74" x14ac:dyDescent="0.3">
      <c r="B2671" s="20">
        <f t="shared" si="1383"/>
        <v>851</v>
      </c>
      <c r="C2671" s="22" t="str">
        <f t="shared" si="1384"/>
        <v>#851 Billet Festival</v>
      </c>
      <c r="D2671" t="str">
        <f t="shared" si="1382"/>
        <v>COR22F851</v>
      </c>
      <c r="E2671" s="53" t="s">
        <v>238</v>
      </c>
      <c r="F2671" s="20">
        <v>1000</v>
      </c>
      <c r="G2671" s="74" t="s">
        <v>2933</v>
      </c>
      <c r="H2671" s="23" t="s">
        <v>146</v>
      </c>
      <c r="J2671" s="54" t="s">
        <v>1020</v>
      </c>
      <c r="K2671" s="22" t="s">
        <v>173</v>
      </c>
      <c r="L2671" s="54" t="s">
        <v>147</v>
      </c>
      <c r="M2671" s="22">
        <v>1</v>
      </c>
      <c r="N2671" s="54" t="s">
        <v>174</v>
      </c>
      <c r="T2671" s="54" t="s">
        <v>36</v>
      </c>
      <c r="U2671" s="22" t="s">
        <v>227</v>
      </c>
      <c r="AW2671" s="22"/>
      <c r="AX2671" s="20" t="str">
        <f t="shared" si="1385"/>
        <v>ncreator</v>
      </c>
      <c r="AY2671" s="20">
        <f t="shared" si="1385"/>
        <v>10</v>
      </c>
      <c r="AZ2671" s="20" t="str">
        <f t="shared" si="1385"/>
        <v>cotrcrea</v>
      </c>
      <c r="BA2671" s="20">
        <f t="shared" si="1385"/>
        <v>90</v>
      </c>
      <c r="BB2671" s="20" t="str">
        <f t="shared" si="1385"/>
        <v>nminer</v>
      </c>
      <c r="BC2671" s="20">
        <f t="shared" si="1385"/>
        <v>0</v>
      </c>
      <c r="BD2671" s="14"/>
      <c r="BJ2671" t="s">
        <v>239</v>
      </c>
      <c r="BK2671" t="s">
        <v>152</v>
      </c>
      <c r="BN2671" s="36">
        <v>73.5</v>
      </c>
      <c r="BQ2671">
        <f t="shared" si="1381"/>
        <v>1</v>
      </c>
      <c r="BR2671" s="38">
        <v>44737</v>
      </c>
      <c r="BS2671" s="22" t="s">
        <v>183</v>
      </c>
      <c r="BT2671" s="20" t="str">
        <f t="shared" si="1379"/>
        <v>BILLETFestival_COR22F851</v>
      </c>
      <c r="BV2671">
        <v>1</v>
      </c>
    </row>
    <row r="2672" spans="2:74" x14ac:dyDescent="0.3">
      <c r="B2672" s="20">
        <f t="shared" si="1383"/>
        <v>852</v>
      </c>
      <c r="C2672" s="22" t="str">
        <f t="shared" si="1384"/>
        <v>#852 Billet Festival</v>
      </c>
      <c r="D2672" t="str">
        <f t="shared" si="1382"/>
        <v>COR22F852</v>
      </c>
      <c r="E2672" s="53" t="s">
        <v>238</v>
      </c>
      <c r="F2672" s="20">
        <v>1000</v>
      </c>
      <c r="G2672" s="74" t="s">
        <v>2934</v>
      </c>
      <c r="H2672" s="23" t="s">
        <v>146</v>
      </c>
      <c r="J2672" s="54" t="s">
        <v>1020</v>
      </c>
      <c r="K2672" s="22" t="s">
        <v>173</v>
      </c>
      <c r="L2672" s="54" t="s">
        <v>147</v>
      </c>
      <c r="M2672" s="22">
        <v>1</v>
      </c>
      <c r="N2672" s="54" t="s">
        <v>174</v>
      </c>
      <c r="T2672" s="54" t="s">
        <v>36</v>
      </c>
      <c r="U2672" s="22" t="s">
        <v>227</v>
      </c>
      <c r="AW2672" s="22"/>
      <c r="AX2672" s="20" t="str">
        <f t="shared" ref="AX2672:BC2687" si="1386">AX2671</f>
        <v>ncreator</v>
      </c>
      <c r="AY2672" s="20">
        <f t="shared" si="1386"/>
        <v>10</v>
      </c>
      <c r="AZ2672" s="20" t="str">
        <f t="shared" si="1386"/>
        <v>cotrcrea</v>
      </c>
      <c r="BA2672" s="20">
        <f t="shared" si="1386"/>
        <v>90</v>
      </c>
      <c r="BB2672" s="20" t="str">
        <f t="shared" si="1386"/>
        <v>nminer</v>
      </c>
      <c r="BC2672" s="20">
        <f t="shared" si="1386"/>
        <v>0</v>
      </c>
      <c r="BD2672" s="14"/>
      <c r="BJ2672" t="s">
        <v>239</v>
      </c>
      <c r="BK2672" t="s">
        <v>152</v>
      </c>
      <c r="BN2672" s="36">
        <v>73.5</v>
      </c>
      <c r="BQ2672">
        <f t="shared" si="1381"/>
        <v>1</v>
      </c>
      <c r="BR2672" s="38">
        <v>44737</v>
      </c>
      <c r="BS2672" s="22" t="s">
        <v>183</v>
      </c>
      <c r="BT2672" s="20" t="str">
        <f t="shared" si="1379"/>
        <v>BILLETFestival_COR22F852</v>
      </c>
      <c r="BV2672">
        <v>1</v>
      </c>
    </row>
    <row r="2673" spans="2:74" x14ac:dyDescent="0.3">
      <c r="B2673" s="20">
        <f t="shared" si="1383"/>
        <v>853</v>
      </c>
      <c r="C2673" s="22" t="str">
        <f t="shared" si="1384"/>
        <v>#853 Billet Festival</v>
      </c>
      <c r="D2673" t="str">
        <f t="shared" si="1382"/>
        <v>COR22F853</v>
      </c>
      <c r="E2673" s="53" t="s">
        <v>238</v>
      </c>
      <c r="F2673" s="20">
        <v>1000</v>
      </c>
      <c r="G2673" s="74" t="s">
        <v>2935</v>
      </c>
      <c r="H2673" s="23" t="s">
        <v>146</v>
      </c>
      <c r="J2673" s="54" t="s">
        <v>1020</v>
      </c>
      <c r="K2673" s="22" t="s">
        <v>173</v>
      </c>
      <c r="L2673" s="54" t="s">
        <v>147</v>
      </c>
      <c r="M2673" s="22">
        <v>1</v>
      </c>
      <c r="N2673" s="54" t="s">
        <v>174</v>
      </c>
      <c r="T2673" s="54" t="s">
        <v>36</v>
      </c>
      <c r="U2673" s="22" t="s">
        <v>227</v>
      </c>
      <c r="AW2673" s="22"/>
      <c r="AX2673" s="20" t="str">
        <f t="shared" si="1386"/>
        <v>ncreator</v>
      </c>
      <c r="AY2673" s="20">
        <f t="shared" si="1386"/>
        <v>10</v>
      </c>
      <c r="AZ2673" s="20" t="str">
        <f t="shared" si="1386"/>
        <v>cotrcrea</v>
      </c>
      <c r="BA2673" s="20">
        <f t="shared" si="1386"/>
        <v>90</v>
      </c>
      <c r="BB2673" s="20" t="str">
        <f t="shared" si="1386"/>
        <v>nminer</v>
      </c>
      <c r="BC2673" s="20">
        <f t="shared" si="1386"/>
        <v>0</v>
      </c>
      <c r="BD2673" s="14"/>
      <c r="BJ2673" t="s">
        <v>239</v>
      </c>
      <c r="BK2673" t="s">
        <v>152</v>
      </c>
      <c r="BN2673" s="36">
        <v>73.5</v>
      </c>
      <c r="BQ2673">
        <f t="shared" si="1381"/>
        <v>1</v>
      </c>
      <c r="BR2673" s="38">
        <v>44737</v>
      </c>
      <c r="BS2673" s="22" t="s">
        <v>183</v>
      </c>
      <c r="BT2673" s="20" t="str">
        <f t="shared" si="1379"/>
        <v>BILLETFestival_COR22F853</v>
      </c>
      <c r="BV2673">
        <v>1</v>
      </c>
    </row>
    <row r="2674" spans="2:74" x14ac:dyDescent="0.3">
      <c r="B2674" s="20">
        <f t="shared" si="1383"/>
        <v>854</v>
      </c>
      <c r="C2674" s="22" t="str">
        <f t="shared" si="1384"/>
        <v>#854 Billet Festival</v>
      </c>
      <c r="D2674" t="str">
        <f t="shared" si="1382"/>
        <v>COR22F854</v>
      </c>
      <c r="E2674" s="53" t="s">
        <v>238</v>
      </c>
      <c r="F2674" s="20">
        <v>1000</v>
      </c>
      <c r="G2674" s="74" t="s">
        <v>2936</v>
      </c>
      <c r="H2674" s="23" t="s">
        <v>146</v>
      </c>
      <c r="J2674" s="54" t="s">
        <v>1020</v>
      </c>
      <c r="K2674" s="22" t="s">
        <v>173</v>
      </c>
      <c r="L2674" s="54" t="s">
        <v>147</v>
      </c>
      <c r="M2674" s="22">
        <v>1</v>
      </c>
      <c r="N2674" s="54" t="s">
        <v>174</v>
      </c>
      <c r="T2674" s="54" t="s">
        <v>36</v>
      </c>
      <c r="U2674" s="22" t="s">
        <v>227</v>
      </c>
      <c r="AW2674" s="22"/>
      <c r="AX2674" s="20" t="str">
        <f t="shared" si="1386"/>
        <v>ncreator</v>
      </c>
      <c r="AY2674" s="20">
        <f t="shared" si="1386"/>
        <v>10</v>
      </c>
      <c r="AZ2674" s="20" t="str">
        <f t="shared" si="1386"/>
        <v>cotrcrea</v>
      </c>
      <c r="BA2674" s="20">
        <f t="shared" si="1386"/>
        <v>90</v>
      </c>
      <c r="BB2674" s="20" t="str">
        <f t="shared" si="1386"/>
        <v>nminer</v>
      </c>
      <c r="BC2674" s="20">
        <f t="shared" si="1386"/>
        <v>0</v>
      </c>
      <c r="BD2674" s="14"/>
      <c r="BJ2674" t="s">
        <v>239</v>
      </c>
      <c r="BK2674" t="s">
        <v>152</v>
      </c>
      <c r="BN2674" s="36">
        <v>73.5</v>
      </c>
      <c r="BQ2674">
        <f t="shared" si="1381"/>
        <v>1</v>
      </c>
      <c r="BR2674" s="38">
        <v>44737</v>
      </c>
      <c r="BS2674" s="22" t="s">
        <v>183</v>
      </c>
      <c r="BT2674" s="20" t="str">
        <f t="shared" si="1379"/>
        <v>BILLETFestival_COR22F854</v>
      </c>
      <c r="BV2674">
        <v>1</v>
      </c>
    </row>
    <row r="2675" spans="2:74" x14ac:dyDescent="0.3">
      <c r="B2675" s="20">
        <f t="shared" si="1383"/>
        <v>855</v>
      </c>
      <c r="C2675" s="22" t="str">
        <f t="shared" si="1384"/>
        <v>#855 Billet Festival</v>
      </c>
      <c r="D2675" t="str">
        <f t="shared" si="1382"/>
        <v>COR22F855</v>
      </c>
      <c r="E2675" s="53" t="s">
        <v>238</v>
      </c>
      <c r="F2675" s="20">
        <v>1000</v>
      </c>
      <c r="G2675" s="74" t="s">
        <v>2937</v>
      </c>
      <c r="H2675" s="23" t="s">
        <v>146</v>
      </c>
      <c r="J2675" s="54" t="s">
        <v>1020</v>
      </c>
      <c r="K2675" s="22" t="s">
        <v>173</v>
      </c>
      <c r="L2675" s="54" t="s">
        <v>147</v>
      </c>
      <c r="M2675" s="22">
        <v>1</v>
      </c>
      <c r="N2675" s="54" t="s">
        <v>174</v>
      </c>
      <c r="T2675" s="54" t="s">
        <v>36</v>
      </c>
      <c r="U2675" s="22" t="s">
        <v>227</v>
      </c>
      <c r="AW2675" s="22"/>
      <c r="AX2675" s="20" t="str">
        <f t="shared" si="1386"/>
        <v>ncreator</v>
      </c>
      <c r="AY2675" s="20">
        <f t="shared" si="1386"/>
        <v>10</v>
      </c>
      <c r="AZ2675" s="20" t="str">
        <f t="shared" si="1386"/>
        <v>cotrcrea</v>
      </c>
      <c r="BA2675" s="20">
        <f t="shared" si="1386"/>
        <v>90</v>
      </c>
      <c r="BB2675" s="20" t="str">
        <f t="shared" si="1386"/>
        <v>nminer</v>
      </c>
      <c r="BC2675" s="20">
        <f t="shared" si="1386"/>
        <v>0</v>
      </c>
      <c r="BD2675" s="14"/>
      <c r="BJ2675" t="s">
        <v>239</v>
      </c>
      <c r="BK2675" t="s">
        <v>152</v>
      </c>
      <c r="BN2675" s="36">
        <v>73.5</v>
      </c>
      <c r="BQ2675">
        <f t="shared" si="1381"/>
        <v>1</v>
      </c>
      <c r="BR2675" s="38">
        <v>44737</v>
      </c>
      <c r="BS2675" s="22" t="s">
        <v>183</v>
      </c>
      <c r="BT2675" s="20" t="str">
        <f t="shared" si="1379"/>
        <v>BILLETFestival_COR22F855</v>
      </c>
      <c r="BV2675">
        <v>1</v>
      </c>
    </row>
    <row r="2676" spans="2:74" x14ac:dyDescent="0.3">
      <c r="B2676" s="20">
        <f t="shared" si="1383"/>
        <v>856</v>
      </c>
      <c r="C2676" s="22" t="str">
        <f t="shared" si="1384"/>
        <v>#856 Billet Festival</v>
      </c>
      <c r="D2676" t="str">
        <f t="shared" si="1382"/>
        <v>COR22F856</v>
      </c>
      <c r="E2676" s="53" t="s">
        <v>238</v>
      </c>
      <c r="F2676" s="20">
        <v>1000</v>
      </c>
      <c r="G2676" s="74" t="s">
        <v>2938</v>
      </c>
      <c r="H2676" s="23" t="s">
        <v>146</v>
      </c>
      <c r="J2676" s="54" t="s">
        <v>1020</v>
      </c>
      <c r="K2676" s="22" t="s">
        <v>173</v>
      </c>
      <c r="L2676" s="54" t="s">
        <v>147</v>
      </c>
      <c r="M2676" s="22">
        <v>1</v>
      </c>
      <c r="N2676" s="54" t="s">
        <v>174</v>
      </c>
      <c r="T2676" s="54" t="s">
        <v>36</v>
      </c>
      <c r="U2676" s="22" t="s">
        <v>227</v>
      </c>
      <c r="AW2676" s="22"/>
      <c r="AX2676" s="20" t="str">
        <f t="shared" si="1386"/>
        <v>ncreator</v>
      </c>
      <c r="AY2676" s="20">
        <f t="shared" si="1386"/>
        <v>10</v>
      </c>
      <c r="AZ2676" s="20" t="str">
        <f t="shared" si="1386"/>
        <v>cotrcrea</v>
      </c>
      <c r="BA2676" s="20">
        <f t="shared" si="1386"/>
        <v>90</v>
      </c>
      <c r="BB2676" s="20" t="str">
        <f t="shared" si="1386"/>
        <v>nminer</v>
      </c>
      <c r="BC2676" s="20">
        <f t="shared" si="1386"/>
        <v>0</v>
      </c>
      <c r="BD2676" s="14"/>
      <c r="BJ2676" t="s">
        <v>239</v>
      </c>
      <c r="BK2676" t="s">
        <v>152</v>
      </c>
      <c r="BN2676" s="36">
        <v>73.5</v>
      </c>
      <c r="BQ2676">
        <f t="shared" si="1381"/>
        <v>1</v>
      </c>
      <c r="BR2676" s="38">
        <v>44737</v>
      </c>
      <c r="BS2676" s="22" t="s">
        <v>183</v>
      </c>
      <c r="BT2676" s="20" t="str">
        <f t="shared" si="1379"/>
        <v>BILLETFestival_COR22F856</v>
      </c>
      <c r="BV2676">
        <v>1</v>
      </c>
    </row>
    <row r="2677" spans="2:74" x14ac:dyDescent="0.3">
      <c r="B2677" s="20">
        <f t="shared" si="1383"/>
        <v>857</v>
      </c>
      <c r="C2677" s="22" t="str">
        <f t="shared" si="1384"/>
        <v>#857 Billet Festival</v>
      </c>
      <c r="D2677" t="str">
        <f t="shared" si="1382"/>
        <v>COR22F857</v>
      </c>
      <c r="E2677" s="53" t="s">
        <v>238</v>
      </c>
      <c r="F2677" s="20">
        <v>1000</v>
      </c>
      <c r="G2677" s="74" t="s">
        <v>2939</v>
      </c>
      <c r="H2677" s="23" t="s">
        <v>146</v>
      </c>
      <c r="J2677" s="54" t="s">
        <v>1020</v>
      </c>
      <c r="K2677" s="22" t="s">
        <v>173</v>
      </c>
      <c r="L2677" s="54" t="s">
        <v>147</v>
      </c>
      <c r="M2677" s="22">
        <v>1</v>
      </c>
      <c r="N2677" s="54" t="s">
        <v>174</v>
      </c>
      <c r="T2677" s="54" t="s">
        <v>36</v>
      </c>
      <c r="U2677" s="22" t="s">
        <v>227</v>
      </c>
      <c r="AW2677" s="22"/>
      <c r="AX2677" s="20" t="str">
        <f t="shared" si="1386"/>
        <v>ncreator</v>
      </c>
      <c r="AY2677" s="20">
        <f t="shared" si="1386"/>
        <v>10</v>
      </c>
      <c r="AZ2677" s="20" t="str">
        <f t="shared" si="1386"/>
        <v>cotrcrea</v>
      </c>
      <c r="BA2677" s="20">
        <f t="shared" si="1386"/>
        <v>90</v>
      </c>
      <c r="BB2677" s="20" t="str">
        <f t="shared" si="1386"/>
        <v>nminer</v>
      </c>
      <c r="BC2677" s="20">
        <f t="shared" si="1386"/>
        <v>0</v>
      </c>
      <c r="BD2677" s="14"/>
      <c r="BJ2677" t="s">
        <v>239</v>
      </c>
      <c r="BK2677" t="s">
        <v>152</v>
      </c>
      <c r="BN2677" s="36">
        <v>73.5</v>
      </c>
      <c r="BQ2677">
        <f t="shared" si="1381"/>
        <v>1</v>
      </c>
      <c r="BR2677" s="38">
        <v>44737</v>
      </c>
      <c r="BS2677" s="22" t="s">
        <v>183</v>
      </c>
      <c r="BT2677" s="20" t="str">
        <f t="shared" si="1379"/>
        <v>BILLETFestival_COR22F857</v>
      </c>
      <c r="BV2677">
        <v>1</v>
      </c>
    </row>
    <row r="2678" spans="2:74" x14ac:dyDescent="0.3">
      <c r="B2678" s="20">
        <f t="shared" si="1383"/>
        <v>858</v>
      </c>
      <c r="C2678" s="22" t="str">
        <f t="shared" si="1384"/>
        <v>#858 Billet Festival</v>
      </c>
      <c r="D2678" t="str">
        <f t="shared" si="1382"/>
        <v>COR22F858</v>
      </c>
      <c r="E2678" s="53" t="s">
        <v>238</v>
      </c>
      <c r="F2678" s="20">
        <v>1000</v>
      </c>
      <c r="G2678" s="74" t="s">
        <v>2940</v>
      </c>
      <c r="H2678" s="23" t="s">
        <v>146</v>
      </c>
      <c r="J2678" s="54" t="s">
        <v>1020</v>
      </c>
      <c r="K2678" s="22" t="s">
        <v>173</v>
      </c>
      <c r="L2678" s="54" t="s">
        <v>147</v>
      </c>
      <c r="M2678" s="22">
        <v>1</v>
      </c>
      <c r="N2678" s="54" t="s">
        <v>174</v>
      </c>
      <c r="T2678" s="54" t="s">
        <v>36</v>
      </c>
      <c r="U2678" s="22" t="s">
        <v>227</v>
      </c>
      <c r="AW2678" s="22"/>
      <c r="AX2678" s="20" t="str">
        <f t="shared" si="1386"/>
        <v>ncreator</v>
      </c>
      <c r="AY2678" s="20">
        <f t="shared" si="1386"/>
        <v>10</v>
      </c>
      <c r="AZ2678" s="20" t="str">
        <f t="shared" si="1386"/>
        <v>cotrcrea</v>
      </c>
      <c r="BA2678" s="20">
        <f t="shared" si="1386"/>
        <v>90</v>
      </c>
      <c r="BB2678" s="20" t="str">
        <f t="shared" si="1386"/>
        <v>nminer</v>
      </c>
      <c r="BC2678" s="20">
        <f t="shared" si="1386"/>
        <v>0</v>
      </c>
      <c r="BD2678" s="14"/>
      <c r="BJ2678" t="s">
        <v>239</v>
      </c>
      <c r="BK2678" t="s">
        <v>152</v>
      </c>
      <c r="BN2678" s="36">
        <v>73.5</v>
      </c>
      <c r="BQ2678">
        <f t="shared" si="1381"/>
        <v>1</v>
      </c>
      <c r="BR2678" s="38">
        <v>44737</v>
      </c>
      <c r="BS2678" s="22" t="s">
        <v>183</v>
      </c>
      <c r="BT2678" s="20" t="str">
        <f t="shared" si="1379"/>
        <v>BILLETFestival_COR22F858</v>
      </c>
      <c r="BV2678">
        <v>1</v>
      </c>
    </row>
    <row r="2679" spans="2:74" x14ac:dyDescent="0.3">
      <c r="B2679" s="20">
        <f t="shared" si="1383"/>
        <v>859</v>
      </c>
      <c r="C2679" s="22" t="str">
        <f t="shared" si="1384"/>
        <v>#859 Billet Festival</v>
      </c>
      <c r="D2679" t="str">
        <f t="shared" si="1382"/>
        <v>COR22F859</v>
      </c>
      <c r="E2679" s="53" t="s">
        <v>238</v>
      </c>
      <c r="F2679" s="20">
        <v>1000</v>
      </c>
      <c r="G2679" s="74" t="s">
        <v>2941</v>
      </c>
      <c r="H2679" s="23" t="s">
        <v>146</v>
      </c>
      <c r="J2679" s="54" t="s">
        <v>1020</v>
      </c>
      <c r="K2679" s="22" t="s">
        <v>173</v>
      </c>
      <c r="L2679" s="54" t="s">
        <v>147</v>
      </c>
      <c r="M2679" s="22">
        <v>1</v>
      </c>
      <c r="N2679" s="54" t="s">
        <v>174</v>
      </c>
      <c r="T2679" s="54" t="s">
        <v>36</v>
      </c>
      <c r="U2679" s="22" t="s">
        <v>227</v>
      </c>
      <c r="AW2679" s="22"/>
      <c r="AX2679" s="20" t="str">
        <f t="shared" si="1386"/>
        <v>ncreator</v>
      </c>
      <c r="AY2679" s="20">
        <f t="shared" si="1386"/>
        <v>10</v>
      </c>
      <c r="AZ2679" s="20" t="str">
        <f t="shared" si="1386"/>
        <v>cotrcrea</v>
      </c>
      <c r="BA2679" s="20">
        <f t="shared" si="1386"/>
        <v>90</v>
      </c>
      <c r="BB2679" s="20" t="str">
        <f t="shared" si="1386"/>
        <v>nminer</v>
      </c>
      <c r="BC2679" s="20">
        <f t="shared" si="1386"/>
        <v>0</v>
      </c>
      <c r="BD2679" s="14"/>
      <c r="BJ2679" t="s">
        <v>239</v>
      </c>
      <c r="BK2679" t="s">
        <v>152</v>
      </c>
      <c r="BN2679" s="36">
        <v>73.5</v>
      </c>
      <c r="BQ2679">
        <f t="shared" si="1381"/>
        <v>1</v>
      </c>
      <c r="BR2679" s="38">
        <v>44737</v>
      </c>
      <c r="BS2679" s="22" t="s">
        <v>183</v>
      </c>
      <c r="BT2679" s="20" t="str">
        <f t="shared" si="1379"/>
        <v>BILLETFestival_COR22F859</v>
      </c>
      <c r="BV2679">
        <v>1</v>
      </c>
    </row>
    <row r="2680" spans="2:74" x14ac:dyDescent="0.3">
      <c r="B2680" s="20">
        <f t="shared" si="1383"/>
        <v>860</v>
      </c>
      <c r="C2680" s="22" t="str">
        <f t="shared" si="1384"/>
        <v>#860 Billet Festival</v>
      </c>
      <c r="D2680" t="str">
        <f t="shared" si="1382"/>
        <v>COR22F860</v>
      </c>
      <c r="E2680" s="53" t="s">
        <v>238</v>
      </c>
      <c r="F2680" s="20">
        <v>1000</v>
      </c>
      <c r="G2680" s="74" t="s">
        <v>2942</v>
      </c>
      <c r="H2680" s="23" t="s">
        <v>146</v>
      </c>
      <c r="J2680" s="54" t="s">
        <v>1020</v>
      </c>
      <c r="K2680" s="22" t="s">
        <v>173</v>
      </c>
      <c r="L2680" s="54" t="s">
        <v>147</v>
      </c>
      <c r="M2680" s="22">
        <v>1</v>
      </c>
      <c r="N2680" s="54" t="s">
        <v>174</v>
      </c>
      <c r="T2680" s="54" t="s">
        <v>36</v>
      </c>
      <c r="U2680" s="22" t="s">
        <v>227</v>
      </c>
      <c r="AW2680" s="22"/>
      <c r="AX2680" s="20" t="str">
        <f t="shared" si="1386"/>
        <v>ncreator</v>
      </c>
      <c r="AY2680" s="20">
        <f t="shared" si="1386"/>
        <v>10</v>
      </c>
      <c r="AZ2680" s="20" t="str">
        <f t="shared" si="1386"/>
        <v>cotrcrea</v>
      </c>
      <c r="BA2680" s="20">
        <f t="shared" si="1386"/>
        <v>90</v>
      </c>
      <c r="BB2680" s="20" t="str">
        <f t="shared" si="1386"/>
        <v>nminer</v>
      </c>
      <c r="BC2680" s="20">
        <f t="shared" si="1386"/>
        <v>0</v>
      </c>
      <c r="BD2680" s="14"/>
      <c r="BJ2680" t="s">
        <v>239</v>
      </c>
      <c r="BK2680" t="s">
        <v>152</v>
      </c>
      <c r="BN2680" s="36">
        <v>73.5</v>
      </c>
      <c r="BQ2680">
        <f t="shared" si="1381"/>
        <v>1</v>
      </c>
      <c r="BR2680" s="38">
        <v>44737</v>
      </c>
      <c r="BS2680" s="22" t="s">
        <v>183</v>
      </c>
      <c r="BT2680" s="20" t="str">
        <f t="shared" si="1379"/>
        <v>BILLETFestival_COR22F860</v>
      </c>
      <c r="BV2680">
        <v>1</v>
      </c>
    </row>
    <row r="2681" spans="2:74" x14ac:dyDescent="0.3">
      <c r="B2681" s="20">
        <f t="shared" si="1383"/>
        <v>861</v>
      </c>
      <c r="C2681" s="22" t="str">
        <f t="shared" si="1384"/>
        <v>#861 Billet Festival</v>
      </c>
      <c r="D2681" t="str">
        <f t="shared" si="1382"/>
        <v>COR22F861</v>
      </c>
      <c r="E2681" s="53" t="s">
        <v>238</v>
      </c>
      <c r="F2681" s="20">
        <v>1000</v>
      </c>
      <c r="G2681" s="74" t="s">
        <v>2943</v>
      </c>
      <c r="H2681" s="23" t="s">
        <v>146</v>
      </c>
      <c r="J2681" s="54" t="s">
        <v>1020</v>
      </c>
      <c r="K2681" s="22" t="s">
        <v>173</v>
      </c>
      <c r="L2681" s="54" t="s">
        <v>147</v>
      </c>
      <c r="M2681" s="22">
        <v>1</v>
      </c>
      <c r="N2681" s="54" t="s">
        <v>174</v>
      </c>
      <c r="T2681" s="54" t="s">
        <v>36</v>
      </c>
      <c r="U2681" s="22" t="s">
        <v>227</v>
      </c>
      <c r="AW2681" s="22"/>
      <c r="AX2681" s="20" t="str">
        <f t="shared" si="1386"/>
        <v>ncreator</v>
      </c>
      <c r="AY2681" s="20">
        <f t="shared" si="1386"/>
        <v>10</v>
      </c>
      <c r="AZ2681" s="20" t="str">
        <f t="shared" si="1386"/>
        <v>cotrcrea</v>
      </c>
      <c r="BA2681" s="20">
        <f t="shared" si="1386"/>
        <v>90</v>
      </c>
      <c r="BB2681" s="20" t="str">
        <f t="shared" si="1386"/>
        <v>nminer</v>
      </c>
      <c r="BC2681" s="20">
        <f t="shared" si="1386"/>
        <v>0</v>
      </c>
      <c r="BD2681" s="14"/>
      <c r="BJ2681" t="s">
        <v>239</v>
      </c>
      <c r="BK2681" t="s">
        <v>152</v>
      </c>
      <c r="BN2681" s="36">
        <v>73.5</v>
      </c>
      <c r="BQ2681">
        <f t="shared" si="1381"/>
        <v>1</v>
      </c>
      <c r="BR2681" s="38">
        <v>44737</v>
      </c>
      <c r="BS2681" s="22" t="s">
        <v>183</v>
      </c>
      <c r="BT2681" s="20" t="str">
        <f t="shared" si="1379"/>
        <v>BILLETFestival_COR22F861</v>
      </c>
      <c r="BV2681">
        <v>1</v>
      </c>
    </row>
    <row r="2682" spans="2:74" x14ac:dyDescent="0.3">
      <c r="B2682" s="20">
        <f t="shared" si="1383"/>
        <v>862</v>
      </c>
      <c r="C2682" s="22" t="str">
        <f t="shared" si="1384"/>
        <v>#862 Billet Festival</v>
      </c>
      <c r="D2682" t="str">
        <f t="shared" si="1382"/>
        <v>COR22F862</v>
      </c>
      <c r="E2682" s="53" t="s">
        <v>238</v>
      </c>
      <c r="F2682" s="20">
        <v>1000</v>
      </c>
      <c r="G2682" s="74" t="s">
        <v>2944</v>
      </c>
      <c r="H2682" s="23" t="s">
        <v>146</v>
      </c>
      <c r="J2682" s="54" t="s">
        <v>1020</v>
      </c>
      <c r="K2682" s="22" t="s">
        <v>173</v>
      </c>
      <c r="L2682" s="54" t="s">
        <v>147</v>
      </c>
      <c r="M2682" s="22">
        <v>1</v>
      </c>
      <c r="N2682" s="54" t="s">
        <v>174</v>
      </c>
      <c r="T2682" s="54" t="s">
        <v>36</v>
      </c>
      <c r="U2682" s="22" t="s">
        <v>227</v>
      </c>
      <c r="AW2682" s="22"/>
      <c r="AX2682" s="20" t="str">
        <f t="shared" si="1386"/>
        <v>ncreator</v>
      </c>
      <c r="AY2682" s="20">
        <f t="shared" si="1386"/>
        <v>10</v>
      </c>
      <c r="AZ2682" s="20" t="str">
        <f t="shared" si="1386"/>
        <v>cotrcrea</v>
      </c>
      <c r="BA2682" s="20">
        <f t="shared" si="1386"/>
        <v>90</v>
      </c>
      <c r="BB2682" s="20" t="str">
        <f t="shared" si="1386"/>
        <v>nminer</v>
      </c>
      <c r="BC2682" s="20">
        <f t="shared" si="1386"/>
        <v>0</v>
      </c>
      <c r="BD2682" s="14"/>
      <c r="BJ2682" t="s">
        <v>239</v>
      </c>
      <c r="BK2682" t="s">
        <v>152</v>
      </c>
      <c r="BN2682" s="36">
        <v>73.5</v>
      </c>
      <c r="BQ2682">
        <f t="shared" si="1381"/>
        <v>1</v>
      </c>
      <c r="BR2682" s="38">
        <v>44737</v>
      </c>
      <c r="BS2682" s="22" t="s">
        <v>183</v>
      </c>
      <c r="BT2682" s="20" t="str">
        <f t="shared" si="1379"/>
        <v>BILLETFestival_COR22F862</v>
      </c>
      <c r="BV2682">
        <v>1</v>
      </c>
    </row>
    <row r="2683" spans="2:74" x14ac:dyDescent="0.3">
      <c r="B2683" s="20">
        <f t="shared" si="1383"/>
        <v>863</v>
      </c>
      <c r="C2683" s="22" t="str">
        <f t="shared" si="1384"/>
        <v>#863 Billet Festival</v>
      </c>
      <c r="D2683" t="str">
        <f t="shared" si="1382"/>
        <v>COR22F863</v>
      </c>
      <c r="E2683" s="53" t="s">
        <v>238</v>
      </c>
      <c r="F2683" s="20">
        <v>1000</v>
      </c>
      <c r="G2683" s="74" t="s">
        <v>2945</v>
      </c>
      <c r="H2683" s="23" t="s">
        <v>146</v>
      </c>
      <c r="J2683" s="54" t="s">
        <v>1020</v>
      </c>
      <c r="K2683" s="22" t="s">
        <v>173</v>
      </c>
      <c r="L2683" s="54" t="s">
        <v>147</v>
      </c>
      <c r="M2683" s="22">
        <v>1</v>
      </c>
      <c r="N2683" s="54" t="s">
        <v>174</v>
      </c>
      <c r="T2683" s="54" t="s">
        <v>36</v>
      </c>
      <c r="U2683" s="22" t="s">
        <v>227</v>
      </c>
      <c r="AW2683" s="22"/>
      <c r="AX2683" s="20" t="str">
        <f t="shared" si="1386"/>
        <v>ncreator</v>
      </c>
      <c r="AY2683" s="20">
        <f t="shared" si="1386"/>
        <v>10</v>
      </c>
      <c r="AZ2683" s="20" t="str">
        <f t="shared" si="1386"/>
        <v>cotrcrea</v>
      </c>
      <c r="BA2683" s="20">
        <f t="shared" si="1386"/>
        <v>90</v>
      </c>
      <c r="BB2683" s="20" t="str">
        <f t="shared" si="1386"/>
        <v>nminer</v>
      </c>
      <c r="BC2683" s="20">
        <f t="shared" si="1386"/>
        <v>0</v>
      </c>
      <c r="BD2683" s="14"/>
      <c r="BJ2683" t="s">
        <v>239</v>
      </c>
      <c r="BK2683" t="s">
        <v>152</v>
      </c>
      <c r="BN2683" s="36">
        <v>73.5</v>
      </c>
      <c r="BQ2683">
        <f t="shared" si="1381"/>
        <v>1</v>
      </c>
      <c r="BR2683" s="38">
        <v>44737</v>
      </c>
      <c r="BS2683" s="22" t="s">
        <v>183</v>
      </c>
      <c r="BT2683" s="20" t="str">
        <f t="shared" si="1379"/>
        <v>BILLETFestival_COR22F863</v>
      </c>
      <c r="BV2683">
        <v>1</v>
      </c>
    </row>
    <row r="2684" spans="2:74" x14ac:dyDescent="0.3">
      <c r="B2684" s="20">
        <f t="shared" si="1383"/>
        <v>864</v>
      </c>
      <c r="C2684" s="22" t="str">
        <f t="shared" si="1384"/>
        <v>#864 Billet Festival</v>
      </c>
      <c r="D2684" t="str">
        <f t="shared" si="1382"/>
        <v>COR22F864</v>
      </c>
      <c r="E2684" s="53" t="s">
        <v>238</v>
      </c>
      <c r="F2684" s="20">
        <v>1000</v>
      </c>
      <c r="G2684" s="74" t="s">
        <v>2946</v>
      </c>
      <c r="H2684" s="23" t="s">
        <v>146</v>
      </c>
      <c r="J2684" s="54" t="s">
        <v>1020</v>
      </c>
      <c r="K2684" s="22" t="s">
        <v>173</v>
      </c>
      <c r="L2684" s="54" t="s">
        <v>147</v>
      </c>
      <c r="M2684" s="22">
        <v>1</v>
      </c>
      <c r="N2684" s="54" t="s">
        <v>174</v>
      </c>
      <c r="T2684" s="54" t="s">
        <v>36</v>
      </c>
      <c r="U2684" s="22" t="s">
        <v>227</v>
      </c>
      <c r="AW2684" s="22"/>
      <c r="AX2684" s="20" t="str">
        <f t="shared" si="1386"/>
        <v>ncreator</v>
      </c>
      <c r="AY2684" s="20">
        <f t="shared" si="1386"/>
        <v>10</v>
      </c>
      <c r="AZ2684" s="20" t="str">
        <f t="shared" si="1386"/>
        <v>cotrcrea</v>
      </c>
      <c r="BA2684" s="20">
        <f t="shared" si="1386"/>
        <v>90</v>
      </c>
      <c r="BB2684" s="20" t="str">
        <f t="shared" si="1386"/>
        <v>nminer</v>
      </c>
      <c r="BC2684" s="20">
        <f t="shared" si="1386"/>
        <v>0</v>
      </c>
      <c r="BD2684" s="14"/>
      <c r="BJ2684" t="s">
        <v>239</v>
      </c>
      <c r="BK2684" t="s">
        <v>152</v>
      </c>
      <c r="BN2684" s="36">
        <v>73.5</v>
      </c>
      <c r="BQ2684">
        <f t="shared" si="1381"/>
        <v>1</v>
      </c>
      <c r="BR2684" s="38">
        <v>44737</v>
      </c>
      <c r="BS2684" s="22" t="s">
        <v>183</v>
      </c>
      <c r="BT2684" s="20" t="str">
        <f t="shared" si="1379"/>
        <v>BILLETFestival_COR22F864</v>
      </c>
      <c r="BV2684">
        <v>1</v>
      </c>
    </row>
    <row r="2685" spans="2:74" x14ac:dyDescent="0.3">
      <c r="B2685" s="20">
        <f t="shared" si="1383"/>
        <v>865</v>
      </c>
      <c r="C2685" s="22" t="str">
        <f t="shared" si="1384"/>
        <v>#865 Billet Festival</v>
      </c>
      <c r="D2685" t="str">
        <f t="shared" si="1382"/>
        <v>COR22F865</v>
      </c>
      <c r="E2685" s="53" t="s">
        <v>238</v>
      </c>
      <c r="F2685" s="20">
        <v>1000</v>
      </c>
      <c r="G2685" s="74" t="s">
        <v>2947</v>
      </c>
      <c r="H2685" s="23" t="s">
        <v>146</v>
      </c>
      <c r="J2685" s="54" t="s">
        <v>1020</v>
      </c>
      <c r="K2685" s="22" t="s">
        <v>173</v>
      </c>
      <c r="L2685" s="54" t="s">
        <v>147</v>
      </c>
      <c r="M2685" s="22">
        <v>1</v>
      </c>
      <c r="N2685" s="54" t="s">
        <v>174</v>
      </c>
      <c r="T2685" s="54" t="s">
        <v>36</v>
      </c>
      <c r="U2685" s="22" t="s">
        <v>227</v>
      </c>
      <c r="AW2685" s="22"/>
      <c r="AX2685" s="20" t="str">
        <f t="shared" si="1386"/>
        <v>ncreator</v>
      </c>
      <c r="AY2685" s="20">
        <f t="shared" si="1386"/>
        <v>10</v>
      </c>
      <c r="AZ2685" s="20" t="str">
        <f t="shared" si="1386"/>
        <v>cotrcrea</v>
      </c>
      <c r="BA2685" s="20">
        <f t="shared" si="1386"/>
        <v>90</v>
      </c>
      <c r="BB2685" s="20" t="str">
        <f t="shared" si="1386"/>
        <v>nminer</v>
      </c>
      <c r="BC2685" s="20">
        <f t="shared" si="1386"/>
        <v>0</v>
      </c>
      <c r="BD2685" s="14"/>
      <c r="BJ2685" t="s">
        <v>239</v>
      </c>
      <c r="BK2685" t="s">
        <v>152</v>
      </c>
      <c r="BN2685" s="36">
        <v>73.5</v>
      </c>
      <c r="BQ2685">
        <f t="shared" si="1381"/>
        <v>1</v>
      </c>
      <c r="BR2685" s="38">
        <v>44737</v>
      </c>
      <c r="BS2685" s="22" t="s">
        <v>183</v>
      </c>
      <c r="BT2685" s="20" t="str">
        <f t="shared" si="1379"/>
        <v>BILLETFestival_COR22F865</v>
      </c>
      <c r="BV2685">
        <v>1</v>
      </c>
    </row>
    <row r="2686" spans="2:74" x14ac:dyDescent="0.3">
      <c r="B2686" s="20">
        <f t="shared" si="1383"/>
        <v>866</v>
      </c>
      <c r="C2686" s="22" t="str">
        <f t="shared" si="1384"/>
        <v>#866 Billet Festival</v>
      </c>
      <c r="D2686" t="str">
        <f t="shared" si="1382"/>
        <v>COR22F866</v>
      </c>
      <c r="E2686" s="53" t="s">
        <v>238</v>
      </c>
      <c r="F2686" s="20">
        <v>1000</v>
      </c>
      <c r="G2686" s="74" t="s">
        <v>2948</v>
      </c>
      <c r="H2686" s="23" t="s">
        <v>146</v>
      </c>
      <c r="J2686" s="54" t="s">
        <v>1020</v>
      </c>
      <c r="K2686" s="22" t="s">
        <v>173</v>
      </c>
      <c r="L2686" s="54" t="s">
        <v>147</v>
      </c>
      <c r="M2686" s="22">
        <v>1</v>
      </c>
      <c r="N2686" s="54" t="s">
        <v>174</v>
      </c>
      <c r="T2686" s="54" t="s">
        <v>36</v>
      </c>
      <c r="U2686" s="22" t="s">
        <v>227</v>
      </c>
      <c r="AW2686" s="22"/>
      <c r="AX2686" s="20" t="str">
        <f t="shared" si="1386"/>
        <v>ncreator</v>
      </c>
      <c r="AY2686" s="20">
        <f t="shared" si="1386"/>
        <v>10</v>
      </c>
      <c r="AZ2686" s="20" t="str">
        <f t="shared" si="1386"/>
        <v>cotrcrea</v>
      </c>
      <c r="BA2686" s="20">
        <f t="shared" si="1386"/>
        <v>90</v>
      </c>
      <c r="BB2686" s="20" t="str">
        <f t="shared" si="1386"/>
        <v>nminer</v>
      </c>
      <c r="BC2686" s="20">
        <f t="shared" si="1386"/>
        <v>0</v>
      </c>
      <c r="BD2686" s="14"/>
      <c r="BJ2686" t="s">
        <v>239</v>
      </c>
      <c r="BK2686" t="s">
        <v>152</v>
      </c>
      <c r="BN2686" s="36">
        <v>73.5</v>
      </c>
      <c r="BQ2686">
        <f t="shared" si="1381"/>
        <v>1</v>
      </c>
      <c r="BR2686" s="38">
        <v>44737</v>
      </c>
      <c r="BS2686" s="22" t="s">
        <v>183</v>
      </c>
      <c r="BT2686" s="20" t="str">
        <f t="shared" si="1379"/>
        <v>BILLETFestival_COR22F866</v>
      </c>
      <c r="BV2686">
        <v>1</v>
      </c>
    </row>
    <row r="2687" spans="2:74" x14ac:dyDescent="0.3">
      <c r="B2687" s="20">
        <f t="shared" si="1383"/>
        <v>867</v>
      </c>
      <c r="C2687" s="22" t="str">
        <f t="shared" si="1384"/>
        <v>#867 Billet Festival</v>
      </c>
      <c r="D2687" t="str">
        <f t="shared" si="1382"/>
        <v>COR22F867</v>
      </c>
      <c r="E2687" s="53" t="s">
        <v>238</v>
      </c>
      <c r="F2687" s="20">
        <v>1000</v>
      </c>
      <c r="G2687" s="74" t="s">
        <v>2949</v>
      </c>
      <c r="H2687" s="23" t="s">
        <v>146</v>
      </c>
      <c r="J2687" s="54" t="s">
        <v>1020</v>
      </c>
      <c r="K2687" s="22" t="s">
        <v>173</v>
      </c>
      <c r="L2687" s="54" t="s">
        <v>147</v>
      </c>
      <c r="M2687" s="22">
        <v>1</v>
      </c>
      <c r="N2687" s="54" t="s">
        <v>174</v>
      </c>
      <c r="T2687" s="54" t="s">
        <v>36</v>
      </c>
      <c r="U2687" s="22" t="s">
        <v>227</v>
      </c>
      <c r="AW2687" s="22"/>
      <c r="AX2687" s="20" t="str">
        <f t="shared" si="1386"/>
        <v>ncreator</v>
      </c>
      <c r="AY2687" s="20">
        <f t="shared" si="1386"/>
        <v>10</v>
      </c>
      <c r="AZ2687" s="20" t="str">
        <f t="shared" si="1386"/>
        <v>cotrcrea</v>
      </c>
      <c r="BA2687" s="20">
        <f t="shared" si="1386"/>
        <v>90</v>
      </c>
      <c r="BB2687" s="20" t="str">
        <f t="shared" si="1386"/>
        <v>nminer</v>
      </c>
      <c r="BC2687" s="20">
        <f t="shared" si="1386"/>
        <v>0</v>
      </c>
      <c r="BD2687" s="14"/>
      <c r="BJ2687" t="s">
        <v>239</v>
      </c>
      <c r="BK2687" t="s">
        <v>152</v>
      </c>
      <c r="BN2687" s="36">
        <v>73.5</v>
      </c>
      <c r="BQ2687">
        <f t="shared" si="1381"/>
        <v>1</v>
      </c>
      <c r="BR2687" s="38">
        <v>44737</v>
      </c>
      <c r="BS2687" s="22" t="s">
        <v>183</v>
      </c>
      <c r="BT2687" s="20" t="str">
        <f t="shared" si="1379"/>
        <v>BILLETFestival_COR22F867</v>
      </c>
      <c r="BV2687">
        <v>1</v>
      </c>
    </row>
    <row r="2688" spans="2:74" x14ac:dyDescent="0.3">
      <c r="B2688" s="20">
        <f t="shared" si="1383"/>
        <v>868</v>
      </c>
      <c r="C2688" s="22" t="str">
        <f t="shared" si="1384"/>
        <v>#868 Billet Festival</v>
      </c>
      <c r="D2688" t="str">
        <f t="shared" si="1382"/>
        <v>COR22F868</v>
      </c>
      <c r="E2688" s="53" t="s">
        <v>238</v>
      </c>
      <c r="F2688" s="20">
        <v>1000</v>
      </c>
      <c r="G2688" s="74" t="s">
        <v>2950</v>
      </c>
      <c r="H2688" s="23" t="s">
        <v>146</v>
      </c>
      <c r="J2688" s="54" t="s">
        <v>1020</v>
      </c>
      <c r="K2688" s="22" t="s">
        <v>173</v>
      </c>
      <c r="L2688" s="54" t="s">
        <v>147</v>
      </c>
      <c r="M2688" s="22">
        <v>1</v>
      </c>
      <c r="N2688" s="54" t="s">
        <v>174</v>
      </c>
      <c r="T2688" s="54" t="s">
        <v>36</v>
      </c>
      <c r="U2688" s="22" t="s">
        <v>227</v>
      </c>
      <c r="AW2688" s="22"/>
      <c r="AX2688" s="20" t="str">
        <f t="shared" ref="AX2688:BC2703" si="1387">AX2687</f>
        <v>ncreator</v>
      </c>
      <c r="AY2688" s="20">
        <f t="shared" si="1387"/>
        <v>10</v>
      </c>
      <c r="AZ2688" s="20" t="str">
        <f t="shared" si="1387"/>
        <v>cotrcrea</v>
      </c>
      <c r="BA2688" s="20">
        <f t="shared" si="1387"/>
        <v>90</v>
      </c>
      <c r="BB2688" s="20" t="str">
        <f t="shared" si="1387"/>
        <v>nminer</v>
      </c>
      <c r="BC2688" s="20">
        <f t="shared" si="1387"/>
        <v>0</v>
      </c>
      <c r="BD2688" s="14"/>
      <c r="BJ2688" t="s">
        <v>239</v>
      </c>
      <c r="BK2688" t="s">
        <v>152</v>
      </c>
      <c r="BN2688" s="36">
        <v>73.5</v>
      </c>
      <c r="BQ2688">
        <f t="shared" si="1381"/>
        <v>1</v>
      </c>
      <c r="BR2688" s="38">
        <v>44737</v>
      </c>
      <c r="BS2688" s="22" t="s">
        <v>183</v>
      </c>
      <c r="BT2688" s="20" t="str">
        <f t="shared" si="1379"/>
        <v>BILLETFestival_COR22F868</v>
      </c>
      <c r="BV2688">
        <v>1</v>
      </c>
    </row>
    <row r="2689" spans="2:74" x14ac:dyDescent="0.3">
      <c r="B2689" s="20">
        <f t="shared" si="1383"/>
        <v>869</v>
      </c>
      <c r="C2689" s="22" t="str">
        <f t="shared" si="1384"/>
        <v>#869 Billet Festival</v>
      </c>
      <c r="D2689" t="str">
        <f t="shared" si="1382"/>
        <v>COR22F869</v>
      </c>
      <c r="E2689" s="53" t="s">
        <v>238</v>
      </c>
      <c r="F2689" s="20">
        <v>1000</v>
      </c>
      <c r="G2689" s="74" t="s">
        <v>2951</v>
      </c>
      <c r="H2689" s="23" t="s">
        <v>146</v>
      </c>
      <c r="J2689" s="54" t="s">
        <v>1020</v>
      </c>
      <c r="K2689" s="22" t="s">
        <v>173</v>
      </c>
      <c r="L2689" s="54" t="s">
        <v>147</v>
      </c>
      <c r="M2689" s="22">
        <v>1</v>
      </c>
      <c r="N2689" s="54" t="s">
        <v>174</v>
      </c>
      <c r="T2689" s="54" t="s">
        <v>36</v>
      </c>
      <c r="U2689" s="22" t="s">
        <v>227</v>
      </c>
      <c r="AW2689" s="22"/>
      <c r="AX2689" s="20" t="str">
        <f t="shared" si="1387"/>
        <v>ncreator</v>
      </c>
      <c r="AY2689" s="20">
        <f t="shared" si="1387"/>
        <v>10</v>
      </c>
      <c r="AZ2689" s="20" t="str">
        <f t="shared" si="1387"/>
        <v>cotrcrea</v>
      </c>
      <c r="BA2689" s="20">
        <f t="shared" si="1387"/>
        <v>90</v>
      </c>
      <c r="BB2689" s="20" t="str">
        <f t="shared" si="1387"/>
        <v>nminer</v>
      </c>
      <c r="BC2689" s="20">
        <f t="shared" si="1387"/>
        <v>0</v>
      </c>
      <c r="BD2689" s="14"/>
      <c r="BJ2689" t="s">
        <v>239</v>
      </c>
      <c r="BK2689" t="s">
        <v>152</v>
      </c>
      <c r="BN2689" s="36">
        <v>73.5</v>
      </c>
      <c r="BQ2689">
        <f t="shared" si="1381"/>
        <v>1</v>
      </c>
      <c r="BR2689" s="38">
        <v>44737</v>
      </c>
      <c r="BS2689" s="22" t="s">
        <v>183</v>
      </c>
      <c r="BT2689" s="20" t="str">
        <f t="shared" si="1379"/>
        <v>BILLETFestival_COR22F869</v>
      </c>
      <c r="BV2689">
        <v>1</v>
      </c>
    </row>
    <row r="2690" spans="2:74" x14ac:dyDescent="0.3">
      <c r="B2690" s="20">
        <f t="shared" si="1383"/>
        <v>870</v>
      </c>
      <c r="C2690" s="22" t="str">
        <f t="shared" si="1384"/>
        <v>#870 Billet Festival</v>
      </c>
      <c r="D2690" t="str">
        <f t="shared" si="1382"/>
        <v>COR22F870</v>
      </c>
      <c r="E2690" s="53" t="s">
        <v>238</v>
      </c>
      <c r="F2690" s="20">
        <v>1000</v>
      </c>
      <c r="G2690" s="74" t="s">
        <v>2952</v>
      </c>
      <c r="H2690" s="23" t="s">
        <v>146</v>
      </c>
      <c r="J2690" s="54" t="s">
        <v>1020</v>
      </c>
      <c r="K2690" s="22" t="s">
        <v>173</v>
      </c>
      <c r="L2690" s="54" t="s">
        <v>147</v>
      </c>
      <c r="M2690" s="22">
        <v>1</v>
      </c>
      <c r="N2690" s="54" t="s">
        <v>174</v>
      </c>
      <c r="T2690" s="54" t="s">
        <v>36</v>
      </c>
      <c r="U2690" s="22" t="s">
        <v>227</v>
      </c>
      <c r="AW2690" s="22"/>
      <c r="AX2690" s="20" t="str">
        <f t="shared" si="1387"/>
        <v>ncreator</v>
      </c>
      <c r="AY2690" s="20">
        <f t="shared" si="1387"/>
        <v>10</v>
      </c>
      <c r="AZ2690" s="20" t="str">
        <f t="shared" si="1387"/>
        <v>cotrcrea</v>
      </c>
      <c r="BA2690" s="20">
        <f t="shared" si="1387"/>
        <v>90</v>
      </c>
      <c r="BB2690" s="20" t="str">
        <f t="shared" si="1387"/>
        <v>nminer</v>
      </c>
      <c r="BC2690" s="20">
        <f t="shared" si="1387"/>
        <v>0</v>
      </c>
      <c r="BD2690" s="14"/>
      <c r="BJ2690" t="s">
        <v>239</v>
      </c>
      <c r="BK2690" t="s">
        <v>152</v>
      </c>
      <c r="BN2690" s="36">
        <v>73.5</v>
      </c>
      <c r="BQ2690">
        <f t="shared" si="1381"/>
        <v>1</v>
      </c>
      <c r="BR2690" s="38">
        <v>44737</v>
      </c>
      <c r="BS2690" s="22" t="s">
        <v>183</v>
      </c>
      <c r="BT2690" s="20" t="str">
        <f t="shared" si="1379"/>
        <v>BILLETFestival_COR22F870</v>
      </c>
      <c r="BV2690">
        <v>1</v>
      </c>
    </row>
    <row r="2691" spans="2:74" x14ac:dyDescent="0.3">
      <c r="B2691" s="20">
        <f t="shared" si="1383"/>
        <v>871</v>
      </c>
      <c r="C2691" s="22" t="str">
        <f t="shared" si="1384"/>
        <v>#871 Billet Festival</v>
      </c>
      <c r="D2691" t="str">
        <f t="shared" si="1382"/>
        <v>COR22F871</v>
      </c>
      <c r="E2691" s="53" t="s">
        <v>238</v>
      </c>
      <c r="F2691" s="20">
        <v>1000</v>
      </c>
      <c r="G2691" s="74" t="s">
        <v>2953</v>
      </c>
      <c r="H2691" s="23" t="s">
        <v>146</v>
      </c>
      <c r="J2691" s="54" t="s">
        <v>1020</v>
      </c>
      <c r="K2691" s="22" t="s">
        <v>173</v>
      </c>
      <c r="L2691" s="54" t="s">
        <v>147</v>
      </c>
      <c r="M2691" s="22">
        <v>1</v>
      </c>
      <c r="N2691" s="54" t="s">
        <v>174</v>
      </c>
      <c r="T2691" s="54" t="s">
        <v>36</v>
      </c>
      <c r="U2691" s="22" t="s">
        <v>227</v>
      </c>
      <c r="AW2691" s="22"/>
      <c r="AX2691" s="20" t="str">
        <f t="shared" si="1387"/>
        <v>ncreator</v>
      </c>
      <c r="AY2691" s="20">
        <f t="shared" si="1387"/>
        <v>10</v>
      </c>
      <c r="AZ2691" s="20" t="str">
        <f t="shared" si="1387"/>
        <v>cotrcrea</v>
      </c>
      <c r="BA2691" s="20">
        <f t="shared" si="1387"/>
        <v>90</v>
      </c>
      <c r="BB2691" s="20" t="str">
        <f t="shared" si="1387"/>
        <v>nminer</v>
      </c>
      <c r="BC2691" s="20">
        <f t="shared" si="1387"/>
        <v>0</v>
      </c>
      <c r="BD2691" s="14"/>
      <c r="BJ2691" t="s">
        <v>239</v>
      </c>
      <c r="BK2691" t="s">
        <v>152</v>
      </c>
      <c r="BN2691" s="36">
        <v>73.5</v>
      </c>
      <c r="BQ2691">
        <f t="shared" si="1381"/>
        <v>1</v>
      </c>
      <c r="BR2691" s="38">
        <v>44737</v>
      </c>
      <c r="BS2691" s="22" t="s">
        <v>183</v>
      </c>
      <c r="BT2691" s="20" t="str">
        <f t="shared" si="1379"/>
        <v>BILLETFestival_COR22F871</v>
      </c>
      <c r="BV2691">
        <v>1</v>
      </c>
    </row>
    <row r="2692" spans="2:74" x14ac:dyDescent="0.3">
      <c r="B2692" s="20">
        <f t="shared" si="1383"/>
        <v>872</v>
      </c>
      <c r="C2692" s="22" t="str">
        <f t="shared" si="1384"/>
        <v>#872 Billet Festival</v>
      </c>
      <c r="D2692" t="str">
        <f t="shared" si="1382"/>
        <v>COR22F872</v>
      </c>
      <c r="E2692" s="53" t="s">
        <v>238</v>
      </c>
      <c r="F2692" s="20">
        <v>1000</v>
      </c>
      <c r="G2692" s="74" t="s">
        <v>2954</v>
      </c>
      <c r="H2692" s="23" t="s">
        <v>146</v>
      </c>
      <c r="J2692" s="54" t="s">
        <v>1020</v>
      </c>
      <c r="K2692" s="22" t="s">
        <v>173</v>
      </c>
      <c r="L2692" s="54" t="s">
        <v>147</v>
      </c>
      <c r="M2692" s="22">
        <v>1</v>
      </c>
      <c r="N2692" s="54" t="s">
        <v>174</v>
      </c>
      <c r="T2692" s="54" t="s">
        <v>36</v>
      </c>
      <c r="U2692" s="22" t="s">
        <v>227</v>
      </c>
      <c r="AW2692" s="22"/>
      <c r="AX2692" s="20" t="str">
        <f t="shared" si="1387"/>
        <v>ncreator</v>
      </c>
      <c r="AY2692" s="20">
        <f t="shared" si="1387"/>
        <v>10</v>
      </c>
      <c r="AZ2692" s="20" t="str">
        <f t="shared" si="1387"/>
        <v>cotrcrea</v>
      </c>
      <c r="BA2692" s="20">
        <f t="shared" si="1387"/>
        <v>90</v>
      </c>
      <c r="BB2692" s="20" t="str">
        <f t="shared" si="1387"/>
        <v>nminer</v>
      </c>
      <c r="BC2692" s="20">
        <f t="shared" si="1387"/>
        <v>0</v>
      </c>
      <c r="BD2692" s="14"/>
      <c r="BJ2692" t="s">
        <v>239</v>
      </c>
      <c r="BK2692" t="s">
        <v>152</v>
      </c>
      <c r="BN2692" s="36">
        <v>73.5</v>
      </c>
      <c r="BQ2692">
        <f t="shared" si="1381"/>
        <v>1</v>
      </c>
      <c r="BR2692" s="38">
        <v>44737</v>
      </c>
      <c r="BS2692" s="22" t="s">
        <v>183</v>
      </c>
      <c r="BT2692" s="20" t="str">
        <f t="shared" ref="BT2692:BT2755" si="1388">SUBSTITUTE(BJ2692," ","") &amp; "_" &amp; D2692</f>
        <v>BILLETFestival_COR22F872</v>
      </c>
      <c r="BV2692">
        <v>1</v>
      </c>
    </row>
    <row r="2693" spans="2:74" x14ac:dyDescent="0.3">
      <c r="B2693" s="20">
        <f t="shared" si="1383"/>
        <v>873</v>
      </c>
      <c r="C2693" s="22" t="str">
        <f t="shared" si="1384"/>
        <v>#873 Billet Festival</v>
      </c>
      <c r="D2693" t="str">
        <f t="shared" si="1382"/>
        <v>COR22F873</v>
      </c>
      <c r="E2693" s="53" t="s">
        <v>238</v>
      </c>
      <c r="F2693" s="20">
        <v>1000</v>
      </c>
      <c r="G2693" s="74" t="s">
        <v>2955</v>
      </c>
      <c r="H2693" s="23" t="s">
        <v>146</v>
      </c>
      <c r="J2693" s="54" t="s">
        <v>1020</v>
      </c>
      <c r="K2693" s="22" t="s">
        <v>173</v>
      </c>
      <c r="L2693" s="54" t="s">
        <v>147</v>
      </c>
      <c r="M2693" s="22">
        <v>1</v>
      </c>
      <c r="N2693" s="54" t="s">
        <v>174</v>
      </c>
      <c r="T2693" s="54" t="s">
        <v>36</v>
      </c>
      <c r="U2693" s="22" t="s">
        <v>227</v>
      </c>
      <c r="AW2693" s="22"/>
      <c r="AX2693" s="20" t="str">
        <f t="shared" si="1387"/>
        <v>ncreator</v>
      </c>
      <c r="AY2693" s="20">
        <f t="shared" si="1387"/>
        <v>10</v>
      </c>
      <c r="AZ2693" s="20" t="str">
        <f t="shared" si="1387"/>
        <v>cotrcrea</v>
      </c>
      <c r="BA2693" s="20">
        <f t="shared" si="1387"/>
        <v>90</v>
      </c>
      <c r="BB2693" s="20" t="str">
        <f t="shared" si="1387"/>
        <v>nminer</v>
      </c>
      <c r="BC2693" s="20">
        <f t="shared" si="1387"/>
        <v>0</v>
      </c>
      <c r="BD2693" s="14"/>
      <c r="BJ2693" t="s">
        <v>239</v>
      </c>
      <c r="BK2693" t="s">
        <v>152</v>
      </c>
      <c r="BN2693" s="36">
        <v>73.5</v>
      </c>
      <c r="BQ2693">
        <f t="shared" si="1381"/>
        <v>1</v>
      </c>
      <c r="BR2693" s="38">
        <v>44737</v>
      </c>
      <c r="BS2693" s="22" t="s">
        <v>183</v>
      </c>
      <c r="BT2693" s="20" t="str">
        <f t="shared" si="1388"/>
        <v>BILLETFestival_COR22F873</v>
      </c>
      <c r="BV2693">
        <v>1</v>
      </c>
    </row>
    <row r="2694" spans="2:74" x14ac:dyDescent="0.3">
      <c r="B2694" s="20">
        <f t="shared" si="1383"/>
        <v>874</v>
      </c>
      <c r="C2694" s="22" t="str">
        <f t="shared" si="1384"/>
        <v>#874 Billet Festival</v>
      </c>
      <c r="D2694" t="str">
        <f t="shared" si="1382"/>
        <v>COR22F874</v>
      </c>
      <c r="E2694" s="53" t="s">
        <v>238</v>
      </c>
      <c r="F2694" s="20">
        <v>1000</v>
      </c>
      <c r="G2694" s="74" t="s">
        <v>2956</v>
      </c>
      <c r="H2694" s="23" t="s">
        <v>146</v>
      </c>
      <c r="J2694" s="54" t="s">
        <v>1020</v>
      </c>
      <c r="K2694" s="22" t="s">
        <v>173</v>
      </c>
      <c r="L2694" s="54" t="s">
        <v>147</v>
      </c>
      <c r="M2694" s="22">
        <v>1</v>
      </c>
      <c r="N2694" s="54" t="s">
        <v>174</v>
      </c>
      <c r="T2694" s="54" t="s">
        <v>36</v>
      </c>
      <c r="U2694" s="22" t="s">
        <v>227</v>
      </c>
      <c r="AW2694" s="22"/>
      <c r="AX2694" s="20" t="str">
        <f t="shared" si="1387"/>
        <v>ncreator</v>
      </c>
      <c r="AY2694" s="20">
        <f t="shared" si="1387"/>
        <v>10</v>
      </c>
      <c r="AZ2694" s="20" t="str">
        <f t="shared" si="1387"/>
        <v>cotrcrea</v>
      </c>
      <c r="BA2694" s="20">
        <f t="shared" si="1387"/>
        <v>90</v>
      </c>
      <c r="BB2694" s="20" t="str">
        <f t="shared" si="1387"/>
        <v>nminer</v>
      </c>
      <c r="BC2694" s="20">
        <f t="shared" si="1387"/>
        <v>0</v>
      </c>
      <c r="BD2694" s="14"/>
      <c r="BJ2694" t="s">
        <v>239</v>
      </c>
      <c r="BK2694" t="s">
        <v>152</v>
      </c>
      <c r="BN2694" s="36">
        <v>73.5</v>
      </c>
      <c r="BQ2694">
        <f t="shared" si="1381"/>
        <v>1</v>
      </c>
      <c r="BR2694" s="38">
        <v>44737</v>
      </c>
      <c r="BS2694" s="22" t="s">
        <v>183</v>
      </c>
      <c r="BT2694" s="20" t="str">
        <f t="shared" si="1388"/>
        <v>BILLETFestival_COR22F874</v>
      </c>
      <c r="BV2694">
        <v>1</v>
      </c>
    </row>
    <row r="2695" spans="2:74" x14ac:dyDescent="0.3">
      <c r="B2695" s="20">
        <f t="shared" si="1383"/>
        <v>875</v>
      </c>
      <c r="C2695" s="22" t="str">
        <f t="shared" si="1384"/>
        <v>#875 Billet Festival</v>
      </c>
      <c r="D2695" t="str">
        <f t="shared" si="1382"/>
        <v>COR22F875</v>
      </c>
      <c r="E2695" s="53" t="s">
        <v>238</v>
      </c>
      <c r="F2695" s="20">
        <v>1000</v>
      </c>
      <c r="G2695" s="74" t="s">
        <v>2957</v>
      </c>
      <c r="H2695" s="23" t="s">
        <v>146</v>
      </c>
      <c r="J2695" s="54" t="s">
        <v>1020</v>
      </c>
      <c r="K2695" s="22" t="s">
        <v>173</v>
      </c>
      <c r="L2695" s="54" t="s">
        <v>147</v>
      </c>
      <c r="M2695" s="22">
        <v>1</v>
      </c>
      <c r="N2695" s="54" t="s">
        <v>174</v>
      </c>
      <c r="T2695" s="54" t="s">
        <v>36</v>
      </c>
      <c r="U2695" s="22" t="s">
        <v>227</v>
      </c>
      <c r="AW2695" s="22"/>
      <c r="AX2695" s="20" t="str">
        <f t="shared" si="1387"/>
        <v>ncreator</v>
      </c>
      <c r="AY2695" s="20">
        <f t="shared" si="1387"/>
        <v>10</v>
      </c>
      <c r="AZ2695" s="20" t="str">
        <f t="shared" si="1387"/>
        <v>cotrcrea</v>
      </c>
      <c r="BA2695" s="20">
        <f t="shared" si="1387"/>
        <v>90</v>
      </c>
      <c r="BB2695" s="20" t="str">
        <f t="shared" si="1387"/>
        <v>nminer</v>
      </c>
      <c r="BC2695" s="20">
        <f t="shared" si="1387"/>
        <v>0</v>
      </c>
      <c r="BD2695" s="14"/>
      <c r="BJ2695" t="s">
        <v>239</v>
      </c>
      <c r="BK2695" t="s">
        <v>152</v>
      </c>
      <c r="BN2695" s="36">
        <v>73.5</v>
      </c>
      <c r="BQ2695">
        <f t="shared" si="1381"/>
        <v>1</v>
      </c>
      <c r="BR2695" s="38">
        <v>44737</v>
      </c>
      <c r="BS2695" s="22" t="s">
        <v>183</v>
      </c>
      <c r="BT2695" s="20" t="str">
        <f t="shared" si="1388"/>
        <v>BILLETFestival_COR22F875</v>
      </c>
      <c r="BV2695">
        <v>1</v>
      </c>
    </row>
    <row r="2696" spans="2:74" x14ac:dyDescent="0.3">
      <c r="B2696" s="20">
        <f t="shared" si="1383"/>
        <v>876</v>
      </c>
      <c r="C2696" s="22" t="str">
        <f t="shared" si="1384"/>
        <v>#876 Billet Festival</v>
      </c>
      <c r="D2696" t="str">
        <f t="shared" si="1382"/>
        <v>COR22F876</v>
      </c>
      <c r="E2696" s="53" t="s">
        <v>238</v>
      </c>
      <c r="F2696" s="20">
        <v>1000</v>
      </c>
      <c r="G2696" s="74" t="s">
        <v>2958</v>
      </c>
      <c r="H2696" s="23" t="s">
        <v>146</v>
      </c>
      <c r="J2696" s="54" t="s">
        <v>1020</v>
      </c>
      <c r="K2696" s="22" t="s">
        <v>173</v>
      </c>
      <c r="L2696" s="54" t="s">
        <v>147</v>
      </c>
      <c r="M2696" s="22">
        <v>1</v>
      </c>
      <c r="N2696" s="54" t="s">
        <v>174</v>
      </c>
      <c r="T2696" s="54" t="s">
        <v>36</v>
      </c>
      <c r="U2696" s="22" t="s">
        <v>227</v>
      </c>
      <c r="AW2696" s="22"/>
      <c r="AX2696" s="20" t="str">
        <f t="shared" si="1387"/>
        <v>ncreator</v>
      </c>
      <c r="AY2696" s="20">
        <f t="shared" si="1387"/>
        <v>10</v>
      </c>
      <c r="AZ2696" s="20" t="str">
        <f t="shared" si="1387"/>
        <v>cotrcrea</v>
      </c>
      <c r="BA2696" s="20">
        <f t="shared" si="1387"/>
        <v>90</v>
      </c>
      <c r="BB2696" s="20" t="str">
        <f t="shared" si="1387"/>
        <v>nminer</v>
      </c>
      <c r="BC2696" s="20">
        <f t="shared" si="1387"/>
        <v>0</v>
      </c>
      <c r="BD2696" s="14"/>
      <c r="BJ2696" t="s">
        <v>239</v>
      </c>
      <c r="BK2696" t="s">
        <v>152</v>
      </c>
      <c r="BN2696" s="36">
        <v>73.5</v>
      </c>
      <c r="BQ2696">
        <f t="shared" si="1381"/>
        <v>1</v>
      </c>
      <c r="BR2696" s="38">
        <v>44737</v>
      </c>
      <c r="BS2696" s="22" t="s">
        <v>183</v>
      </c>
      <c r="BT2696" s="20" t="str">
        <f t="shared" si="1388"/>
        <v>BILLETFestival_COR22F876</v>
      </c>
      <c r="BV2696">
        <v>1</v>
      </c>
    </row>
    <row r="2697" spans="2:74" x14ac:dyDescent="0.3">
      <c r="B2697" s="20">
        <f t="shared" si="1383"/>
        <v>877</v>
      </c>
      <c r="C2697" s="22" t="str">
        <f t="shared" si="1384"/>
        <v>#877 Billet Festival</v>
      </c>
      <c r="D2697" t="str">
        <f t="shared" si="1382"/>
        <v>COR22F877</v>
      </c>
      <c r="E2697" s="53" t="s">
        <v>238</v>
      </c>
      <c r="F2697" s="20">
        <v>1000</v>
      </c>
      <c r="G2697" s="74" t="s">
        <v>2959</v>
      </c>
      <c r="H2697" s="23" t="s">
        <v>146</v>
      </c>
      <c r="J2697" s="54" t="s">
        <v>1020</v>
      </c>
      <c r="K2697" s="22" t="s">
        <v>173</v>
      </c>
      <c r="L2697" s="54" t="s">
        <v>147</v>
      </c>
      <c r="M2697" s="22">
        <v>1</v>
      </c>
      <c r="N2697" s="54" t="s">
        <v>174</v>
      </c>
      <c r="T2697" s="54" t="s">
        <v>36</v>
      </c>
      <c r="U2697" s="22" t="s">
        <v>227</v>
      </c>
      <c r="AW2697" s="22"/>
      <c r="AX2697" s="20" t="str">
        <f t="shared" si="1387"/>
        <v>ncreator</v>
      </c>
      <c r="AY2697" s="20">
        <f t="shared" si="1387"/>
        <v>10</v>
      </c>
      <c r="AZ2697" s="20" t="str">
        <f t="shared" si="1387"/>
        <v>cotrcrea</v>
      </c>
      <c r="BA2697" s="20">
        <f t="shared" si="1387"/>
        <v>90</v>
      </c>
      <c r="BB2697" s="20" t="str">
        <f t="shared" si="1387"/>
        <v>nminer</v>
      </c>
      <c r="BC2697" s="20">
        <f t="shared" si="1387"/>
        <v>0</v>
      </c>
      <c r="BD2697" s="14"/>
      <c r="BJ2697" t="s">
        <v>239</v>
      </c>
      <c r="BK2697" t="s">
        <v>152</v>
      </c>
      <c r="BN2697" s="36">
        <v>73.5</v>
      </c>
      <c r="BQ2697">
        <f t="shared" si="1381"/>
        <v>1</v>
      </c>
      <c r="BR2697" s="38">
        <v>44737</v>
      </c>
      <c r="BS2697" s="22" t="s">
        <v>183</v>
      </c>
      <c r="BT2697" s="20" t="str">
        <f t="shared" si="1388"/>
        <v>BILLETFestival_COR22F877</v>
      </c>
      <c r="BV2697">
        <v>1</v>
      </c>
    </row>
    <row r="2698" spans="2:74" x14ac:dyDescent="0.3">
      <c r="B2698" s="20">
        <f t="shared" si="1383"/>
        <v>878</v>
      </c>
      <c r="C2698" s="22" t="str">
        <f t="shared" si="1384"/>
        <v>#878 Billet Festival</v>
      </c>
      <c r="D2698" t="str">
        <f t="shared" si="1382"/>
        <v>COR22F878</v>
      </c>
      <c r="E2698" s="53" t="s">
        <v>238</v>
      </c>
      <c r="F2698" s="20">
        <v>1000</v>
      </c>
      <c r="G2698" s="74" t="s">
        <v>2960</v>
      </c>
      <c r="H2698" s="23" t="s">
        <v>146</v>
      </c>
      <c r="J2698" s="54" t="s">
        <v>1020</v>
      </c>
      <c r="K2698" s="22" t="s">
        <v>173</v>
      </c>
      <c r="L2698" s="54" t="s">
        <v>147</v>
      </c>
      <c r="M2698" s="22">
        <v>1</v>
      </c>
      <c r="N2698" s="54" t="s">
        <v>174</v>
      </c>
      <c r="T2698" s="54" t="s">
        <v>36</v>
      </c>
      <c r="U2698" s="22" t="s">
        <v>227</v>
      </c>
      <c r="AW2698" s="22"/>
      <c r="AX2698" s="20" t="str">
        <f t="shared" si="1387"/>
        <v>ncreator</v>
      </c>
      <c r="AY2698" s="20">
        <f t="shared" si="1387"/>
        <v>10</v>
      </c>
      <c r="AZ2698" s="20" t="str">
        <f t="shared" si="1387"/>
        <v>cotrcrea</v>
      </c>
      <c r="BA2698" s="20">
        <f t="shared" si="1387"/>
        <v>90</v>
      </c>
      <c r="BB2698" s="20" t="str">
        <f t="shared" si="1387"/>
        <v>nminer</v>
      </c>
      <c r="BC2698" s="20">
        <f t="shared" si="1387"/>
        <v>0</v>
      </c>
      <c r="BD2698" s="14"/>
      <c r="BJ2698" t="s">
        <v>239</v>
      </c>
      <c r="BK2698" t="s">
        <v>152</v>
      </c>
      <c r="BN2698" s="36">
        <v>73.5</v>
      </c>
      <c r="BQ2698">
        <f t="shared" si="1381"/>
        <v>1</v>
      </c>
      <c r="BR2698" s="38">
        <v>44737</v>
      </c>
      <c r="BS2698" s="22" t="s">
        <v>183</v>
      </c>
      <c r="BT2698" s="20" t="str">
        <f t="shared" si="1388"/>
        <v>BILLETFestival_COR22F878</v>
      </c>
      <c r="BV2698">
        <v>1</v>
      </c>
    </row>
    <row r="2699" spans="2:74" x14ac:dyDescent="0.3">
      <c r="B2699" s="20">
        <f t="shared" si="1383"/>
        <v>879</v>
      </c>
      <c r="C2699" s="22" t="str">
        <f t="shared" si="1384"/>
        <v>#879 Billet Festival</v>
      </c>
      <c r="D2699" t="str">
        <f t="shared" si="1382"/>
        <v>COR22F879</v>
      </c>
      <c r="E2699" s="53" t="s">
        <v>238</v>
      </c>
      <c r="F2699" s="20">
        <v>1000</v>
      </c>
      <c r="G2699" s="74" t="s">
        <v>2961</v>
      </c>
      <c r="H2699" s="23" t="s">
        <v>146</v>
      </c>
      <c r="J2699" s="54" t="s">
        <v>1020</v>
      </c>
      <c r="K2699" s="22" t="s">
        <v>173</v>
      </c>
      <c r="L2699" s="54" t="s">
        <v>147</v>
      </c>
      <c r="M2699" s="22">
        <v>1</v>
      </c>
      <c r="N2699" s="54" t="s">
        <v>174</v>
      </c>
      <c r="T2699" s="54" t="s">
        <v>36</v>
      </c>
      <c r="U2699" s="22" t="s">
        <v>227</v>
      </c>
      <c r="AW2699" s="22"/>
      <c r="AX2699" s="20" t="str">
        <f t="shared" si="1387"/>
        <v>ncreator</v>
      </c>
      <c r="AY2699" s="20">
        <f t="shared" si="1387"/>
        <v>10</v>
      </c>
      <c r="AZ2699" s="20" t="str">
        <f t="shared" si="1387"/>
        <v>cotrcrea</v>
      </c>
      <c r="BA2699" s="20">
        <f t="shared" si="1387"/>
        <v>90</v>
      </c>
      <c r="BB2699" s="20" t="str">
        <f t="shared" si="1387"/>
        <v>nminer</v>
      </c>
      <c r="BC2699" s="20">
        <f t="shared" si="1387"/>
        <v>0</v>
      </c>
      <c r="BD2699" s="14"/>
      <c r="BJ2699" t="s">
        <v>239</v>
      </c>
      <c r="BK2699" t="s">
        <v>152</v>
      </c>
      <c r="BN2699" s="36">
        <v>73.5</v>
      </c>
      <c r="BQ2699">
        <f t="shared" si="1381"/>
        <v>1</v>
      </c>
      <c r="BR2699" s="38">
        <v>44737</v>
      </c>
      <c r="BS2699" s="22" t="s">
        <v>183</v>
      </c>
      <c r="BT2699" s="20" t="str">
        <f t="shared" si="1388"/>
        <v>BILLETFestival_COR22F879</v>
      </c>
      <c r="BV2699">
        <v>1</v>
      </c>
    </row>
    <row r="2700" spans="2:74" x14ac:dyDescent="0.3">
      <c r="B2700" s="20">
        <f t="shared" si="1383"/>
        <v>880</v>
      </c>
      <c r="C2700" s="22" t="str">
        <f t="shared" si="1384"/>
        <v>#880 Billet Festival</v>
      </c>
      <c r="D2700" t="str">
        <f t="shared" si="1382"/>
        <v>COR22F880</v>
      </c>
      <c r="E2700" s="53" t="s">
        <v>238</v>
      </c>
      <c r="F2700" s="20">
        <v>1000</v>
      </c>
      <c r="G2700" s="74" t="s">
        <v>2962</v>
      </c>
      <c r="H2700" s="23" t="s">
        <v>146</v>
      </c>
      <c r="J2700" s="54" t="s">
        <v>1020</v>
      </c>
      <c r="K2700" s="22" t="s">
        <v>173</v>
      </c>
      <c r="L2700" s="54" t="s">
        <v>147</v>
      </c>
      <c r="M2700" s="22">
        <v>1</v>
      </c>
      <c r="N2700" s="54" t="s">
        <v>174</v>
      </c>
      <c r="T2700" s="54" t="s">
        <v>36</v>
      </c>
      <c r="U2700" s="22" t="s">
        <v>227</v>
      </c>
      <c r="AW2700" s="22"/>
      <c r="AX2700" s="20" t="str">
        <f t="shared" si="1387"/>
        <v>ncreator</v>
      </c>
      <c r="AY2700" s="20">
        <f t="shared" si="1387"/>
        <v>10</v>
      </c>
      <c r="AZ2700" s="20" t="str">
        <f t="shared" si="1387"/>
        <v>cotrcrea</v>
      </c>
      <c r="BA2700" s="20">
        <f t="shared" si="1387"/>
        <v>90</v>
      </c>
      <c r="BB2700" s="20" t="str">
        <f t="shared" si="1387"/>
        <v>nminer</v>
      </c>
      <c r="BC2700" s="20">
        <f t="shared" si="1387"/>
        <v>0</v>
      </c>
      <c r="BD2700" s="14"/>
      <c r="BJ2700" t="s">
        <v>239</v>
      </c>
      <c r="BK2700" t="s">
        <v>152</v>
      </c>
      <c r="BN2700" s="36">
        <v>73.5</v>
      </c>
      <c r="BQ2700">
        <f t="shared" si="1381"/>
        <v>1</v>
      </c>
      <c r="BR2700" s="38">
        <v>44737</v>
      </c>
      <c r="BS2700" s="22" t="s">
        <v>183</v>
      </c>
      <c r="BT2700" s="20" t="str">
        <f t="shared" si="1388"/>
        <v>BILLETFestival_COR22F880</v>
      </c>
      <c r="BV2700">
        <v>1</v>
      </c>
    </row>
    <row r="2701" spans="2:74" x14ac:dyDescent="0.3">
      <c r="B2701" s="20">
        <f t="shared" si="1383"/>
        <v>881</v>
      </c>
      <c r="C2701" s="22" t="str">
        <f t="shared" si="1384"/>
        <v>#881 Billet Festival</v>
      </c>
      <c r="D2701" t="str">
        <f t="shared" si="1382"/>
        <v>COR22F881</v>
      </c>
      <c r="E2701" s="53" t="s">
        <v>238</v>
      </c>
      <c r="F2701" s="20">
        <v>1000</v>
      </c>
      <c r="G2701" s="74" t="s">
        <v>2963</v>
      </c>
      <c r="H2701" s="23" t="s">
        <v>146</v>
      </c>
      <c r="J2701" s="54" t="s">
        <v>1020</v>
      </c>
      <c r="K2701" s="22" t="s">
        <v>173</v>
      </c>
      <c r="L2701" s="54" t="s">
        <v>147</v>
      </c>
      <c r="M2701" s="22">
        <v>1</v>
      </c>
      <c r="N2701" s="54" t="s">
        <v>174</v>
      </c>
      <c r="T2701" s="54" t="s">
        <v>36</v>
      </c>
      <c r="U2701" s="22" t="s">
        <v>227</v>
      </c>
      <c r="AW2701" s="22"/>
      <c r="AX2701" s="20" t="str">
        <f t="shared" si="1387"/>
        <v>ncreator</v>
      </c>
      <c r="AY2701" s="20">
        <f t="shared" si="1387"/>
        <v>10</v>
      </c>
      <c r="AZ2701" s="20" t="str">
        <f t="shared" si="1387"/>
        <v>cotrcrea</v>
      </c>
      <c r="BA2701" s="20">
        <f t="shared" si="1387"/>
        <v>90</v>
      </c>
      <c r="BB2701" s="20" t="str">
        <f t="shared" si="1387"/>
        <v>nminer</v>
      </c>
      <c r="BC2701" s="20">
        <f t="shared" si="1387"/>
        <v>0</v>
      </c>
      <c r="BD2701" s="14"/>
      <c r="BJ2701" t="s">
        <v>239</v>
      </c>
      <c r="BK2701" t="s">
        <v>152</v>
      </c>
      <c r="BN2701" s="36">
        <v>73.5</v>
      </c>
      <c r="BQ2701">
        <f t="shared" si="1381"/>
        <v>1</v>
      </c>
      <c r="BR2701" s="38">
        <v>44737</v>
      </c>
      <c r="BS2701" s="22" t="s">
        <v>183</v>
      </c>
      <c r="BT2701" s="20" t="str">
        <f t="shared" si="1388"/>
        <v>BILLETFestival_COR22F881</v>
      </c>
      <c r="BV2701">
        <v>1</v>
      </c>
    </row>
    <row r="2702" spans="2:74" x14ac:dyDescent="0.3">
      <c r="B2702" s="20">
        <f t="shared" si="1383"/>
        <v>882</v>
      </c>
      <c r="C2702" s="22" t="str">
        <f t="shared" si="1384"/>
        <v>#882 Billet Festival</v>
      </c>
      <c r="D2702" t="str">
        <f t="shared" si="1382"/>
        <v>COR22F882</v>
      </c>
      <c r="E2702" s="53" t="s">
        <v>238</v>
      </c>
      <c r="F2702" s="20">
        <v>1000</v>
      </c>
      <c r="G2702" s="74" t="s">
        <v>2964</v>
      </c>
      <c r="H2702" s="23" t="s">
        <v>146</v>
      </c>
      <c r="J2702" s="54" t="s">
        <v>1020</v>
      </c>
      <c r="K2702" s="22" t="s">
        <v>173</v>
      </c>
      <c r="L2702" s="54" t="s">
        <v>147</v>
      </c>
      <c r="M2702" s="22">
        <v>1</v>
      </c>
      <c r="N2702" s="54" t="s">
        <v>174</v>
      </c>
      <c r="T2702" s="54" t="s">
        <v>36</v>
      </c>
      <c r="U2702" s="22" t="s">
        <v>227</v>
      </c>
      <c r="AW2702" s="22"/>
      <c r="AX2702" s="20" t="str">
        <f t="shared" si="1387"/>
        <v>ncreator</v>
      </c>
      <c r="AY2702" s="20">
        <f t="shared" si="1387"/>
        <v>10</v>
      </c>
      <c r="AZ2702" s="20" t="str">
        <f t="shared" si="1387"/>
        <v>cotrcrea</v>
      </c>
      <c r="BA2702" s="20">
        <f t="shared" si="1387"/>
        <v>90</v>
      </c>
      <c r="BB2702" s="20" t="str">
        <f t="shared" si="1387"/>
        <v>nminer</v>
      </c>
      <c r="BC2702" s="20">
        <f t="shared" si="1387"/>
        <v>0</v>
      </c>
      <c r="BD2702" s="14"/>
      <c r="BJ2702" t="s">
        <v>239</v>
      </c>
      <c r="BK2702" t="s">
        <v>152</v>
      </c>
      <c r="BN2702" s="36">
        <v>73.5</v>
      </c>
      <c r="BQ2702">
        <f t="shared" si="1381"/>
        <v>1</v>
      </c>
      <c r="BR2702" s="38">
        <v>44737</v>
      </c>
      <c r="BS2702" s="22" t="s">
        <v>183</v>
      </c>
      <c r="BT2702" s="20" t="str">
        <f t="shared" si="1388"/>
        <v>BILLETFestival_COR22F882</v>
      </c>
      <c r="BV2702">
        <v>1</v>
      </c>
    </row>
    <row r="2703" spans="2:74" x14ac:dyDescent="0.3">
      <c r="B2703" s="20">
        <f t="shared" si="1383"/>
        <v>883</v>
      </c>
      <c r="C2703" s="22" t="str">
        <f t="shared" si="1384"/>
        <v>#883 Billet Festival</v>
      </c>
      <c r="D2703" t="str">
        <f t="shared" si="1382"/>
        <v>COR22F883</v>
      </c>
      <c r="E2703" s="53" t="s">
        <v>238</v>
      </c>
      <c r="F2703" s="20">
        <v>1000</v>
      </c>
      <c r="G2703" s="74" t="s">
        <v>2965</v>
      </c>
      <c r="H2703" s="23" t="s">
        <v>146</v>
      </c>
      <c r="J2703" s="54" t="s">
        <v>1020</v>
      </c>
      <c r="K2703" s="22" t="s">
        <v>173</v>
      </c>
      <c r="L2703" s="54" t="s">
        <v>147</v>
      </c>
      <c r="M2703" s="22">
        <v>1</v>
      </c>
      <c r="N2703" s="54" t="s">
        <v>174</v>
      </c>
      <c r="T2703" s="54" t="s">
        <v>36</v>
      </c>
      <c r="U2703" s="22" t="s">
        <v>227</v>
      </c>
      <c r="AW2703" s="22"/>
      <c r="AX2703" s="20" t="str">
        <f t="shared" si="1387"/>
        <v>ncreator</v>
      </c>
      <c r="AY2703" s="20">
        <f t="shared" si="1387"/>
        <v>10</v>
      </c>
      <c r="AZ2703" s="20" t="str">
        <f t="shared" si="1387"/>
        <v>cotrcrea</v>
      </c>
      <c r="BA2703" s="20">
        <f t="shared" si="1387"/>
        <v>90</v>
      </c>
      <c r="BB2703" s="20" t="str">
        <f t="shared" si="1387"/>
        <v>nminer</v>
      </c>
      <c r="BC2703" s="20">
        <f t="shared" si="1387"/>
        <v>0</v>
      </c>
      <c r="BD2703" s="14"/>
      <c r="BJ2703" t="s">
        <v>239</v>
      </c>
      <c r="BK2703" t="s">
        <v>152</v>
      </c>
      <c r="BN2703" s="36">
        <v>73.5</v>
      </c>
      <c r="BQ2703">
        <f t="shared" si="1381"/>
        <v>1</v>
      </c>
      <c r="BR2703" s="38">
        <v>44737</v>
      </c>
      <c r="BS2703" s="22" t="s">
        <v>183</v>
      </c>
      <c r="BT2703" s="20" t="str">
        <f t="shared" si="1388"/>
        <v>BILLETFestival_COR22F883</v>
      </c>
      <c r="BV2703">
        <v>1</v>
      </c>
    </row>
    <row r="2704" spans="2:74" x14ac:dyDescent="0.3">
      <c r="B2704" s="20">
        <f t="shared" si="1383"/>
        <v>884</v>
      </c>
      <c r="C2704" s="22" t="str">
        <f t="shared" si="1384"/>
        <v>#884 Billet Festival</v>
      </c>
      <c r="D2704" t="str">
        <f t="shared" si="1382"/>
        <v>COR22F884</v>
      </c>
      <c r="E2704" s="53" t="s">
        <v>238</v>
      </c>
      <c r="F2704" s="20">
        <v>1000</v>
      </c>
      <c r="G2704" s="74" t="s">
        <v>2966</v>
      </c>
      <c r="H2704" s="23" t="s">
        <v>146</v>
      </c>
      <c r="J2704" s="54" t="s">
        <v>1020</v>
      </c>
      <c r="K2704" s="22" t="s">
        <v>173</v>
      </c>
      <c r="L2704" s="54" t="s">
        <v>147</v>
      </c>
      <c r="M2704" s="22">
        <v>1</v>
      </c>
      <c r="N2704" s="54" t="s">
        <v>174</v>
      </c>
      <c r="T2704" s="54" t="s">
        <v>36</v>
      </c>
      <c r="U2704" s="22" t="s">
        <v>227</v>
      </c>
      <c r="AW2704" s="22"/>
      <c r="AX2704" s="20" t="str">
        <f t="shared" ref="AX2704:BC2719" si="1389">AX2703</f>
        <v>ncreator</v>
      </c>
      <c r="AY2704" s="20">
        <f t="shared" si="1389"/>
        <v>10</v>
      </c>
      <c r="AZ2704" s="20" t="str">
        <f t="shared" si="1389"/>
        <v>cotrcrea</v>
      </c>
      <c r="BA2704" s="20">
        <f t="shared" si="1389"/>
        <v>90</v>
      </c>
      <c r="BB2704" s="20" t="str">
        <f t="shared" si="1389"/>
        <v>nminer</v>
      </c>
      <c r="BC2704" s="20">
        <f t="shared" si="1389"/>
        <v>0</v>
      </c>
      <c r="BD2704" s="14"/>
      <c r="BJ2704" t="s">
        <v>239</v>
      </c>
      <c r="BK2704" t="s">
        <v>152</v>
      </c>
      <c r="BN2704" s="36">
        <v>73.5</v>
      </c>
      <c r="BQ2704">
        <f t="shared" si="1381"/>
        <v>1</v>
      </c>
      <c r="BR2704" s="38">
        <v>44737</v>
      </c>
      <c r="BS2704" s="22" t="s">
        <v>183</v>
      </c>
      <c r="BT2704" s="20" t="str">
        <f t="shared" si="1388"/>
        <v>BILLETFestival_COR22F884</v>
      </c>
      <c r="BV2704">
        <v>1</v>
      </c>
    </row>
    <row r="2705" spans="2:74" x14ac:dyDescent="0.3">
      <c r="B2705" s="20">
        <f t="shared" si="1383"/>
        <v>885</v>
      </c>
      <c r="C2705" s="22" t="str">
        <f t="shared" si="1384"/>
        <v>#885 Billet Festival</v>
      </c>
      <c r="D2705" t="str">
        <f t="shared" si="1382"/>
        <v>COR22F885</v>
      </c>
      <c r="E2705" s="53" t="s">
        <v>238</v>
      </c>
      <c r="F2705" s="20">
        <v>1000</v>
      </c>
      <c r="G2705" s="74" t="s">
        <v>2967</v>
      </c>
      <c r="H2705" s="23" t="s">
        <v>146</v>
      </c>
      <c r="J2705" s="54" t="s">
        <v>1020</v>
      </c>
      <c r="K2705" s="22" t="s">
        <v>173</v>
      </c>
      <c r="L2705" s="54" t="s">
        <v>147</v>
      </c>
      <c r="M2705" s="22">
        <v>1</v>
      </c>
      <c r="N2705" s="54" t="s">
        <v>174</v>
      </c>
      <c r="T2705" s="54" t="s">
        <v>36</v>
      </c>
      <c r="U2705" s="22" t="s">
        <v>227</v>
      </c>
      <c r="AW2705" s="22"/>
      <c r="AX2705" s="20" t="str">
        <f t="shared" si="1389"/>
        <v>ncreator</v>
      </c>
      <c r="AY2705" s="20">
        <f t="shared" si="1389"/>
        <v>10</v>
      </c>
      <c r="AZ2705" s="20" t="str">
        <f t="shared" si="1389"/>
        <v>cotrcrea</v>
      </c>
      <c r="BA2705" s="20">
        <f t="shared" si="1389"/>
        <v>90</v>
      </c>
      <c r="BB2705" s="20" t="str">
        <f t="shared" si="1389"/>
        <v>nminer</v>
      </c>
      <c r="BC2705" s="20">
        <f t="shared" si="1389"/>
        <v>0</v>
      </c>
      <c r="BD2705" s="14"/>
      <c r="BJ2705" t="s">
        <v>239</v>
      </c>
      <c r="BK2705" t="s">
        <v>152</v>
      </c>
      <c r="BN2705" s="36">
        <v>73.5</v>
      </c>
      <c r="BQ2705">
        <f t="shared" si="1381"/>
        <v>1</v>
      </c>
      <c r="BR2705" s="38">
        <v>44737</v>
      </c>
      <c r="BS2705" s="22" t="s">
        <v>183</v>
      </c>
      <c r="BT2705" s="20" t="str">
        <f t="shared" si="1388"/>
        <v>BILLETFestival_COR22F885</v>
      </c>
      <c r="BV2705">
        <v>1</v>
      </c>
    </row>
    <row r="2706" spans="2:74" x14ac:dyDescent="0.3">
      <c r="B2706" s="20">
        <f t="shared" si="1383"/>
        <v>886</v>
      </c>
      <c r="C2706" s="22" t="str">
        <f t="shared" si="1384"/>
        <v>#886 Billet Festival</v>
      </c>
      <c r="D2706" t="str">
        <f t="shared" si="1382"/>
        <v>COR22F886</v>
      </c>
      <c r="E2706" s="53" t="s">
        <v>238</v>
      </c>
      <c r="F2706" s="20">
        <v>1000</v>
      </c>
      <c r="G2706" s="74" t="s">
        <v>2968</v>
      </c>
      <c r="H2706" s="23" t="s">
        <v>146</v>
      </c>
      <c r="J2706" s="54" t="s">
        <v>1020</v>
      </c>
      <c r="K2706" s="22" t="s">
        <v>173</v>
      </c>
      <c r="L2706" s="54" t="s">
        <v>147</v>
      </c>
      <c r="M2706" s="22">
        <v>1</v>
      </c>
      <c r="N2706" s="54" t="s">
        <v>174</v>
      </c>
      <c r="T2706" s="54" t="s">
        <v>36</v>
      </c>
      <c r="U2706" s="22" t="s">
        <v>227</v>
      </c>
      <c r="AW2706" s="22"/>
      <c r="AX2706" s="20" t="str">
        <f t="shared" si="1389"/>
        <v>ncreator</v>
      </c>
      <c r="AY2706" s="20">
        <f t="shared" si="1389"/>
        <v>10</v>
      </c>
      <c r="AZ2706" s="20" t="str">
        <f t="shared" si="1389"/>
        <v>cotrcrea</v>
      </c>
      <c r="BA2706" s="20">
        <f t="shared" si="1389"/>
        <v>90</v>
      </c>
      <c r="BB2706" s="20" t="str">
        <f t="shared" si="1389"/>
        <v>nminer</v>
      </c>
      <c r="BC2706" s="20">
        <f t="shared" si="1389"/>
        <v>0</v>
      </c>
      <c r="BD2706" s="14"/>
      <c r="BJ2706" t="s">
        <v>239</v>
      </c>
      <c r="BK2706" t="s">
        <v>152</v>
      </c>
      <c r="BN2706" s="36">
        <v>73.5</v>
      </c>
      <c r="BQ2706">
        <f t="shared" si="1381"/>
        <v>1</v>
      </c>
      <c r="BR2706" s="38">
        <v>44737</v>
      </c>
      <c r="BS2706" s="22" t="s">
        <v>183</v>
      </c>
      <c r="BT2706" s="20" t="str">
        <f t="shared" si="1388"/>
        <v>BILLETFestival_COR22F886</v>
      </c>
      <c r="BV2706">
        <v>1</v>
      </c>
    </row>
    <row r="2707" spans="2:74" x14ac:dyDescent="0.3">
      <c r="B2707" s="20">
        <f t="shared" si="1383"/>
        <v>887</v>
      </c>
      <c r="C2707" s="22" t="str">
        <f t="shared" si="1384"/>
        <v>#887 Billet Festival</v>
      </c>
      <c r="D2707" t="str">
        <f t="shared" si="1382"/>
        <v>COR22F887</v>
      </c>
      <c r="E2707" s="53" t="s">
        <v>238</v>
      </c>
      <c r="F2707" s="20">
        <v>1000</v>
      </c>
      <c r="G2707" s="74" t="s">
        <v>2969</v>
      </c>
      <c r="H2707" s="23" t="s">
        <v>146</v>
      </c>
      <c r="J2707" s="54" t="s">
        <v>1020</v>
      </c>
      <c r="K2707" s="22" t="s">
        <v>173</v>
      </c>
      <c r="L2707" s="54" t="s">
        <v>147</v>
      </c>
      <c r="M2707" s="22">
        <v>1</v>
      </c>
      <c r="N2707" s="54" t="s">
        <v>174</v>
      </c>
      <c r="T2707" s="54" t="s">
        <v>36</v>
      </c>
      <c r="U2707" s="22" t="s">
        <v>227</v>
      </c>
      <c r="AW2707" s="22"/>
      <c r="AX2707" s="20" t="str">
        <f t="shared" si="1389"/>
        <v>ncreator</v>
      </c>
      <c r="AY2707" s="20">
        <f t="shared" si="1389"/>
        <v>10</v>
      </c>
      <c r="AZ2707" s="20" t="str">
        <f t="shared" si="1389"/>
        <v>cotrcrea</v>
      </c>
      <c r="BA2707" s="20">
        <f t="shared" si="1389"/>
        <v>90</v>
      </c>
      <c r="BB2707" s="20" t="str">
        <f t="shared" si="1389"/>
        <v>nminer</v>
      </c>
      <c r="BC2707" s="20">
        <f t="shared" si="1389"/>
        <v>0</v>
      </c>
      <c r="BD2707" s="14"/>
      <c r="BJ2707" t="s">
        <v>239</v>
      </c>
      <c r="BK2707" t="s">
        <v>152</v>
      </c>
      <c r="BN2707" s="36">
        <v>73.5</v>
      </c>
      <c r="BQ2707">
        <f t="shared" si="1381"/>
        <v>1</v>
      </c>
      <c r="BR2707" s="38">
        <v>44737</v>
      </c>
      <c r="BS2707" s="22" t="s">
        <v>183</v>
      </c>
      <c r="BT2707" s="20" t="str">
        <f t="shared" si="1388"/>
        <v>BILLETFestival_COR22F887</v>
      </c>
      <c r="BV2707">
        <v>1</v>
      </c>
    </row>
    <row r="2708" spans="2:74" x14ac:dyDescent="0.3">
      <c r="B2708" s="20">
        <f t="shared" si="1383"/>
        <v>888</v>
      </c>
      <c r="C2708" s="22" t="str">
        <f t="shared" si="1384"/>
        <v>#888 Billet Festival</v>
      </c>
      <c r="D2708" t="str">
        <f t="shared" si="1382"/>
        <v>COR22F888</v>
      </c>
      <c r="E2708" s="53" t="s">
        <v>238</v>
      </c>
      <c r="F2708" s="20">
        <v>1000</v>
      </c>
      <c r="G2708" s="74" t="s">
        <v>2970</v>
      </c>
      <c r="H2708" s="23" t="s">
        <v>146</v>
      </c>
      <c r="J2708" s="54" t="s">
        <v>1020</v>
      </c>
      <c r="K2708" s="22" t="s">
        <v>173</v>
      </c>
      <c r="L2708" s="54" t="s">
        <v>147</v>
      </c>
      <c r="M2708" s="22">
        <v>1</v>
      </c>
      <c r="N2708" s="54" t="s">
        <v>174</v>
      </c>
      <c r="T2708" s="54" t="s">
        <v>36</v>
      </c>
      <c r="U2708" s="22" t="s">
        <v>227</v>
      </c>
      <c r="AW2708" s="22"/>
      <c r="AX2708" s="20" t="str">
        <f t="shared" si="1389"/>
        <v>ncreator</v>
      </c>
      <c r="AY2708" s="20">
        <f t="shared" si="1389"/>
        <v>10</v>
      </c>
      <c r="AZ2708" s="20" t="str">
        <f t="shared" si="1389"/>
        <v>cotrcrea</v>
      </c>
      <c r="BA2708" s="20">
        <f t="shared" si="1389"/>
        <v>90</v>
      </c>
      <c r="BB2708" s="20" t="str">
        <f t="shared" si="1389"/>
        <v>nminer</v>
      </c>
      <c r="BC2708" s="20">
        <f t="shared" si="1389"/>
        <v>0</v>
      </c>
      <c r="BD2708" s="14"/>
      <c r="BJ2708" t="s">
        <v>239</v>
      </c>
      <c r="BK2708" t="s">
        <v>152</v>
      </c>
      <c r="BN2708" s="36">
        <v>73.5</v>
      </c>
      <c r="BQ2708">
        <f t="shared" si="1381"/>
        <v>1</v>
      </c>
      <c r="BR2708" s="38">
        <v>44737</v>
      </c>
      <c r="BS2708" s="22" t="s">
        <v>183</v>
      </c>
      <c r="BT2708" s="20" t="str">
        <f t="shared" si="1388"/>
        <v>BILLETFestival_COR22F888</v>
      </c>
      <c r="BV2708">
        <v>1</v>
      </c>
    </row>
    <row r="2709" spans="2:74" x14ac:dyDescent="0.3">
      <c r="B2709" s="20">
        <f t="shared" si="1383"/>
        <v>889</v>
      </c>
      <c r="C2709" s="22" t="str">
        <f t="shared" si="1384"/>
        <v>#889 Billet Festival</v>
      </c>
      <c r="D2709" t="str">
        <f t="shared" si="1382"/>
        <v>COR22F889</v>
      </c>
      <c r="E2709" s="53" t="s">
        <v>238</v>
      </c>
      <c r="F2709" s="20">
        <v>1000</v>
      </c>
      <c r="G2709" s="74" t="s">
        <v>2971</v>
      </c>
      <c r="H2709" s="23" t="s">
        <v>146</v>
      </c>
      <c r="J2709" s="54" t="s">
        <v>1020</v>
      </c>
      <c r="K2709" s="22" t="s">
        <v>173</v>
      </c>
      <c r="L2709" s="54" t="s">
        <v>147</v>
      </c>
      <c r="M2709" s="22">
        <v>1</v>
      </c>
      <c r="N2709" s="54" t="s">
        <v>174</v>
      </c>
      <c r="T2709" s="54" t="s">
        <v>36</v>
      </c>
      <c r="U2709" s="22" t="s">
        <v>227</v>
      </c>
      <c r="AW2709" s="22"/>
      <c r="AX2709" s="20" t="str">
        <f t="shared" si="1389"/>
        <v>ncreator</v>
      </c>
      <c r="AY2709" s="20">
        <f t="shared" si="1389"/>
        <v>10</v>
      </c>
      <c r="AZ2709" s="20" t="str">
        <f t="shared" si="1389"/>
        <v>cotrcrea</v>
      </c>
      <c r="BA2709" s="20">
        <f t="shared" si="1389"/>
        <v>90</v>
      </c>
      <c r="BB2709" s="20" t="str">
        <f t="shared" si="1389"/>
        <v>nminer</v>
      </c>
      <c r="BC2709" s="20">
        <f t="shared" si="1389"/>
        <v>0</v>
      </c>
      <c r="BD2709" s="14"/>
      <c r="BJ2709" t="s">
        <v>239</v>
      </c>
      <c r="BK2709" t="s">
        <v>152</v>
      </c>
      <c r="BN2709" s="36">
        <v>73.5</v>
      </c>
      <c r="BQ2709">
        <f t="shared" si="1381"/>
        <v>1</v>
      </c>
      <c r="BR2709" s="38">
        <v>44737</v>
      </c>
      <c r="BS2709" s="22" t="s">
        <v>183</v>
      </c>
      <c r="BT2709" s="20" t="str">
        <f t="shared" si="1388"/>
        <v>BILLETFestival_COR22F889</v>
      </c>
      <c r="BV2709">
        <v>1</v>
      </c>
    </row>
    <row r="2710" spans="2:74" x14ac:dyDescent="0.3">
      <c r="B2710" s="20">
        <f t="shared" si="1383"/>
        <v>890</v>
      </c>
      <c r="C2710" s="22" t="str">
        <f t="shared" si="1384"/>
        <v>#890 Billet Festival</v>
      </c>
      <c r="D2710" t="str">
        <f t="shared" si="1382"/>
        <v>COR22F890</v>
      </c>
      <c r="E2710" s="53" t="s">
        <v>238</v>
      </c>
      <c r="F2710" s="20">
        <v>1000</v>
      </c>
      <c r="G2710" s="74" t="s">
        <v>2972</v>
      </c>
      <c r="H2710" s="23" t="s">
        <v>146</v>
      </c>
      <c r="J2710" s="54" t="s">
        <v>1020</v>
      </c>
      <c r="K2710" s="22" t="s">
        <v>173</v>
      </c>
      <c r="L2710" s="54" t="s">
        <v>147</v>
      </c>
      <c r="M2710" s="22">
        <v>1</v>
      </c>
      <c r="N2710" s="54" t="s">
        <v>174</v>
      </c>
      <c r="T2710" s="54" t="s">
        <v>36</v>
      </c>
      <c r="U2710" s="22" t="s">
        <v>227</v>
      </c>
      <c r="AW2710" s="22"/>
      <c r="AX2710" s="20" t="str">
        <f t="shared" si="1389"/>
        <v>ncreator</v>
      </c>
      <c r="AY2710" s="20">
        <f t="shared" si="1389"/>
        <v>10</v>
      </c>
      <c r="AZ2710" s="20" t="str">
        <f t="shared" si="1389"/>
        <v>cotrcrea</v>
      </c>
      <c r="BA2710" s="20">
        <f t="shared" si="1389"/>
        <v>90</v>
      </c>
      <c r="BB2710" s="20" t="str">
        <f t="shared" si="1389"/>
        <v>nminer</v>
      </c>
      <c r="BC2710" s="20">
        <f t="shared" si="1389"/>
        <v>0</v>
      </c>
      <c r="BD2710" s="14"/>
      <c r="BJ2710" t="s">
        <v>239</v>
      </c>
      <c r="BK2710" t="s">
        <v>152</v>
      </c>
      <c r="BN2710" s="36">
        <v>73.5</v>
      </c>
      <c r="BQ2710">
        <f t="shared" si="1381"/>
        <v>1</v>
      </c>
      <c r="BR2710" s="38">
        <v>44737</v>
      </c>
      <c r="BS2710" s="22" t="s">
        <v>183</v>
      </c>
      <c r="BT2710" s="20" t="str">
        <f t="shared" si="1388"/>
        <v>BILLETFestival_COR22F890</v>
      </c>
      <c r="BV2710">
        <v>1</v>
      </c>
    </row>
    <row r="2711" spans="2:74" x14ac:dyDescent="0.3">
      <c r="B2711" s="20">
        <f t="shared" si="1383"/>
        <v>891</v>
      </c>
      <c r="C2711" s="22" t="str">
        <f t="shared" si="1384"/>
        <v>#891 Billet Festival</v>
      </c>
      <c r="D2711" t="str">
        <f t="shared" si="1382"/>
        <v>COR22F891</v>
      </c>
      <c r="E2711" s="53" t="s">
        <v>238</v>
      </c>
      <c r="F2711" s="20">
        <v>1000</v>
      </c>
      <c r="G2711" s="74" t="s">
        <v>2973</v>
      </c>
      <c r="H2711" s="23" t="s">
        <v>146</v>
      </c>
      <c r="J2711" s="54" t="s">
        <v>1020</v>
      </c>
      <c r="K2711" s="22" t="s">
        <v>173</v>
      </c>
      <c r="L2711" s="54" t="s">
        <v>147</v>
      </c>
      <c r="M2711" s="22">
        <v>1</v>
      </c>
      <c r="N2711" s="54" t="s">
        <v>174</v>
      </c>
      <c r="T2711" s="54" t="s">
        <v>36</v>
      </c>
      <c r="U2711" s="22" t="s">
        <v>227</v>
      </c>
      <c r="AW2711" s="22"/>
      <c r="AX2711" s="20" t="str">
        <f t="shared" si="1389"/>
        <v>ncreator</v>
      </c>
      <c r="AY2711" s="20">
        <f t="shared" si="1389"/>
        <v>10</v>
      </c>
      <c r="AZ2711" s="20" t="str">
        <f t="shared" si="1389"/>
        <v>cotrcrea</v>
      </c>
      <c r="BA2711" s="20">
        <f t="shared" si="1389"/>
        <v>90</v>
      </c>
      <c r="BB2711" s="20" t="str">
        <f t="shared" si="1389"/>
        <v>nminer</v>
      </c>
      <c r="BC2711" s="20">
        <f t="shared" si="1389"/>
        <v>0</v>
      </c>
      <c r="BD2711" s="14"/>
      <c r="BJ2711" t="s">
        <v>239</v>
      </c>
      <c r="BK2711" t="s">
        <v>152</v>
      </c>
      <c r="BN2711" s="36">
        <v>73.5</v>
      </c>
      <c r="BQ2711">
        <f t="shared" si="1381"/>
        <v>1</v>
      </c>
      <c r="BR2711" s="38">
        <v>44737</v>
      </c>
      <c r="BS2711" s="22" t="s">
        <v>183</v>
      </c>
      <c r="BT2711" s="20" t="str">
        <f t="shared" si="1388"/>
        <v>BILLETFestival_COR22F891</v>
      </c>
      <c r="BV2711">
        <v>1</v>
      </c>
    </row>
    <row r="2712" spans="2:74" x14ac:dyDescent="0.3">
      <c r="B2712" s="20">
        <f t="shared" si="1383"/>
        <v>892</v>
      </c>
      <c r="C2712" s="22" t="str">
        <f t="shared" si="1384"/>
        <v>#892 Billet Festival</v>
      </c>
      <c r="D2712" t="str">
        <f t="shared" si="1382"/>
        <v>COR22F892</v>
      </c>
      <c r="E2712" s="53" t="s">
        <v>238</v>
      </c>
      <c r="F2712" s="20">
        <v>1000</v>
      </c>
      <c r="G2712" s="74" t="s">
        <v>2974</v>
      </c>
      <c r="H2712" s="23" t="s">
        <v>146</v>
      </c>
      <c r="J2712" s="54" t="s">
        <v>1020</v>
      </c>
      <c r="K2712" s="22" t="s">
        <v>173</v>
      </c>
      <c r="L2712" s="54" t="s">
        <v>147</v>
      </c>
      <c r="M2712" s="22">
        <v>1</v>
      </c>
      <c r="N2712" s="54" t="s">
        <v>174</v>
      </c>
      <c r="T2712" s="54" t="s">
        <v>36</v>
      </c>
      <c r="U2712" s="22" t="s">
        <v>227</v>
      </c>
      <c r="AW2712" s="22"/>
      <c r="AX2712" s="20" t="str">
        <f t="shared" si="1389"/>
        <v>ncreator</v>
      </c>
      <c r="AY2712" s="20">
        <f t="shared" si="1389"/>
        <v>10</v>
      </c>
      <c r="AZ2712" s="20" t="str">
        <f t="shared" si="1389"/>
        <v>cotrcrea</v>
      </c>
      <c r="BA2712" s="20">
        <f t="shared" si="1389"/>
        <v>90</v>
      </c>
      <c r="BB2712" s="20" t="str">
        <f t="shared" si="1389"/>
        <v>nminer</v>
      </c>
      <c r="BC2712" s="20">
        <f t="shared" si="1389"/>
        <v>0</v>
      </c>
      <c r="BD2712" s="14"/>
      <c r="BJ2712" t="s">
        <v>239</v>
      </c>
      <c r="BK2712" t="s">
        <v>152</v>
      </c>
      <c r="BN2712" s="36">
        <v>73.5</v>
      </c>
      <c r="BQ2712">
        <f t="shared" si="1381"/>
        <v>1</v>
      </c>
      <c r="BR2712" s="38">
        <v>44737</v>
      </c>
      <c r="BS2712" s="22" t="s">
        <v>183</v>
      </c>
      <c r="BT2712" s="20" t="str">
        <f t="shared" si="1388"/>
        <v>BILLETFestival_COR22F892</v>
      </c>
      <c r="BV2712">
        <v>1</v>
      </c>
    </row>
    <row r="2713" spans="2:74" x14ac:dyDescent="0.3">
      <c r="B2713" s="20">
        <f t="shared" si="1383"/>
        <v>893</v>
      </c>
      <c r="C2713" s="22" t="str">
        <f t="shared" si="1384"/>
        <v>#893 Billet Festival</v>
      </c>
      <c r="D2713" t="str">
        <f t="shared" si="1382"/>
        <v>COR22F893</v>
      </c>
      <c r="E2713" s="53" t="s">
        <v>238</v>
      </c>
      <c r="F2713" s="20">
        <v>1000</v>
      </c>
      <c r="G2713" s="74" t="s">
        <v>2975</v>
      </c>
      <c r="H2713" s="23" t="s">
        <v>146</v>
      </c>
      <c r="J2713" s="54" t="s">
        <v>1020</v>
      </c>
      <c r="K2713" s="22" t="s">
        <v>173</v>
      </c>
      <c r="L2713" s="54" t="s">
        <v>147</v>
      </c>
      <c r="M2713" s="22">
        <v>1</v>
      </c>
      <c r="N2713" s="54" t="s">
        <v>174</v>
      </c>
      <c r="T2713" s="54" t="s">
        <v>36</v>
      </c>
      <c r="U2713" s="22" t="s">
        <v>227</v>
      </c>
      <c r="AW2713" s="22"/>
      <c r="AX2713" s="20" t="str">
        <f t="shared" si="1389"/>
        <v>ncreator</v>
      </c>
      <c r="AY2713" s="20">
        <f t="shared" si="1389"/>
        <v>10</v>
      </c>
      <c r="AZ2713" s="20" t="str">
        <f t="shared" si="1389"/>
        <v>cotrcrea</v>
      </c>
      <c r="BA2713" s="20">
        <f t="shared" si="1389"/>
        <v>90</v>
      </c>
      <c r="BB2713" s="20" t="str">
        <f t="shared" si="1389"/>
        <v>nminer</v>
      </c>
      <c r="BC2713" s="20">
        <f t="shared" si="1389"/>
        <v>0</v>
      </c>
      <c r="BD2713" s="14"/>
      <c r="BJ2713" t="s">
        <v>239</v>
      </c>
      <c r="BK2713" t="s">
        <v>152</v>
      </c>
      <c r="BN2713" s="36">
        <v>73.5</v>
      </c>
      <c r="BQ2713">
        <f t="shared" si="1381"/>
        <v>1</v>
      </c>
      <c r="BR2713" s="38">
        <v>44737</v>
      </c>
      <c r="BS2713" s="22" t="s">
        <v>183</v>
      </c>
      <c r="BT2713" s="20" t="str">
        <f t="shared" si="1388"/>
        <v>BILLETFestival_COR22F893</v>
      </c>
      <c r="BV2713">
        <v>1</v>
      </c>
    </row>
    <row r="2714" spans="2:74" x14ac:dyDescent="0.3">
      <c r="B2714" s="20">
        <f t="shared" si="1383"/>
        <v>894</v>
      </c>
      <c r="C2714" s="22" t="str">
        <f t="shared" si="1384"/>
        <v>#894 Billet Festival</v>
      </c>
      <c r="D2714" t="str">
        <f t="shared" si="1382"/>
        <v>COR22F894</v>
      </c>
      <c r="E2714" s="53" t="s">
        <v>238</v>
      </c>
      <c r="F2714" s="20">
        <v>1000</v>
      </c>
      <c r="G2714" s="74" t="s">
        <v>2976</v>
      </c>
      <c r="H2714" s="23" t="s">
        <v>146</v>
      </c>
      <c r="J2714" s="54" t="s">
        <v>1020</v>
      </c>
      <c r="K2714" s="22" t="s">
        <v>173</v>
      </c>
      <c r="L2714" s="54" t="s">
        <v>147</v>
      </c>
      <c r="M2714" s="22">
        <v>1</v>
      </c>
      <c r="N2714" s="54" t="s">
        <v>174</v>
      </c>
      <c r="T2714" s="54" t="s">
        <v>36</v>
      </c>
      <c r="U2714" s="22" t="s">
        <v>227</v>
      </c>
      <c r="AW2714" s="22"/>
      <c r="AX2714" s="20" t="str">
        <f t="shared" si="1389"/>
        <v>ncreator</v>
      </c>
      <c r="AY2714" s="20">
        <f t="shared" si="1389"/>
        <v>10</v>
      </c>
      <c r="AZ2714" s="20" t="str">
        <f t="shared" si="1389"/>
        <v>cotrcrea</v>
      </c>
      <c r="BA2714" s="20">
        <f t="shared" si="1389"/>
        <v>90</v>
      </c>
      <c r="BB2714" s="20" t="str">
        <f t="shared" si="1389"/>
        <v>nminer</v>
      </c>
      <c r="BC2714" s="20">
        <f t="shared" si="1389"/>
        <v>0</v>
      </c>
      <c r="BD2714" s="14"/>
      <c r="BJ2714" t="s">
        <v>239</v>
      </c>
      <c r="BK2714" t="s">
        <v>152</v>
      </c>
      <c r="BN2714" s="36">
        <v>73.5</v>
      </c>
      <c r="BQ2714">
        <f t="shared" ref="BQ2714:BQ2777" si="1390">BV2714</f>
        <v>1</v>
      </c>
      <c r="BR2714" s="38">
        <v>44737</v>
      </c>
      <c r="BS2714" s="22" t="s">
        <v>183</v>
      </c>
      <c r="BT2714" s="20" t="str">
        <f t="shared" si="1388"/>
        <v>BILLETFestival_COR22F894</v>
      </c>
      <c r="BV2714">
        <v>1</v>
      </c>
    </row>
    <row r="2715" spans="2:74" x14ac:dyDescent="0.3">
      <c r="B2715" s="20">
        <f t="shared" si="1383"/>
        <v>895</v>
      </c>
      <c r="C2715" s="22" t="str">
        <f t="shared" si="1384"/>
        <v>#895 Billet Festival</v>
      </c>
      <c r="D2715" t="str">
        <f t="shared" si="1382"/>
        <v>COR22F895</v>
      </c>
      <c r="E2715" s="53" t="s">
        <v>238</v>
      </c>
      <c r="F2715" s="20">
        <v>1000</v>
      </c>
      <c r="G2715" s="74" t="s">
        <v>2977</v>
      </c>
      <c r="H2715" s="23" t="s">
        <v>146</v>
      </c>
      <c r="J2715" s="54" t="s">
        <v>1020</v>
      </c>
      <c r="K2715" s="22" t="s">
        <v>173</v>
      </c>
      <c r="L2715" s="54" t="s">
        <v>147</v>
      </c>
      <c r="M2715" s="22">
        <v>1</v>
      </c>
      <c r="N2715" s="54" t="s">
        <v>174</v>
      </c>
      <c r="T2715" s="54" t="s">
        <v>36</v>
      </c>
      <c r="U2715" s="22" t="s">
        <v>227</v>
      </c>
      <c r="AW2715" s="22"/>
      <c r="AX2715" s="20" t="str">
        <f t="shared" si="1389"/>
        <v>ncreator</v>
      </c>
      <c r="AY2715" s="20">
        <f t="shared" si="1389"/>
        <v>10</v>
      </c>
      <c r="AZ2715" s="20" t="str">
        <f t="shared" si="1389"/>
        <v>cotrcrea</v>
      </c>
      <c r="BA2715" s="20">
        <f t="shared" si="1389"/>
        <v>90</v>
      </c>
      <c r="BB2715" s="20" t="str">
        <f t="shared" si="1389"/>
        <v>nminer</v>
      </c>
      <c r="BC2715" s="20">
        <f t="shared" si="1389"/>
        <v>0</v>
      </c>
      <c r="BD2715" s="14"/>
      <c r="BJ2715" t="s">
        <v>239</v>
      </c>
      <c r="BK2715" t="s">
        <v>152</v>
      </c>
      <c r="BN2715" s="36">
        <v>73.5</v>
      </c>
      <c r="BQ2715">
        <f t="shared" si="1390"/>
        <v>1</v>
      </c>
      <c r="BR2715" s="38">
        <v>44737</v>
      </c>
      <c r="BS2715" s="22" t="s">
        <v>183</v>
      </c>
      <c r="BT2715" s="20" t="str">
        <f t="shared" si="1388"/>
        <v>BILLETFestival_COR22F895</v>
      </c>
      <c r="BV2715">
        <v>1</v>
      </c>
    </row>
    <row r="2716" spans="2:74" x14ac:dyDescent="0.3">
      <c r="B2716" s="20">
        <f t="shared" si="1383"/>
        <v>896</v>
      </c>
      <c r="C2716" s="22" t="str">
        <f t="shared" si="1384"/>
        <v>#896 Billet Festival</v>
      </c>
      <c r="D2716" t="str">
        <f t="shared" si="1382"/>
        <v>COR22F896</v>
      </c>
      <c r="E2716" s="53" t="s">
        <v>238</v>
      </c>
      <c r="F2716" s="20">
        <v>1000</v>
      </c>
      <c r="G2716" s="74" t="s">
        <v>2978</v>
      </c>
      <c r="H2716" s="23" t="s">
        <v>146</v>
      </c>
      <c r="J2716" s="54" t="s">
        <v>1020</v>
      </c>
      <c r="K2716" s="22" t="s">
        <v>173</v>
      </c>
      <c r="L2716" s="54" t="s">
        <v>147</v>
      </c>
      <c r="M2716" s="22">
        <v>1</v>
      </c>
      <c r="N2716" s="54" t="s">
        <v>174</v>
      </c>
      <c r="T2716" s="54" t="s">
        <v>36</v>
      </c>
      <c r="U2716" s="22" t="s">
        <v>227</v>
      </c>
      <c r="AW2716" s="22"/>
      <c r="AX2716" s="20" t="str">
        <f t="shared" si="1389"/>
        <v>ncreator</v>
      </c>
      <c r="AY2716" s="20">
        <f t="shared" si="1389"/>
        <v>10</v>
      </c>
      <c r="AZ2716" s="20" t="str">
        <f t="shared" si="1389"/>
        <v>cotrcrea</v>
      </c>
      <c r="BA2716" s="20">
        <f t="shared" si="1389"/>
        <v>90</v>
      </c>
      <c r="BB2716" s="20" t="str">
        <f t="shared" si="1389"/>
        <v>nminer</v>
      </c>
      <c r="BC2716" s="20">
        <f t="shared" si="1389"/>
        <v>0</v>
      </c>
      <c r="BD2716" s="14"/>
      <c r="BJ2716" t="s">
        <v>239</v>
      </c>
      <c r="BK2716" t="s">
        <v>152</v>
      </c>
      <c r="BN2716" s="36">
        <v>73.5</v>
      </c>
      <c r="BQ2716">
        <f t="shared" si="1390"/>
        <v>1</v>
      </c>
      <c r="BR2716" s="38">
        <v>44737</v>
      </c>
      <c r="BS2716" s="22" t="s">
        <v>183</v>
      </c>
      <c r="BT2716" s="20" t="str">
        <f t="shared" si="1388"/>
        <v>BILLETFestival_COR22F896</v>
      </c>
      <c r="BV2716">
        <v>1</v>
      </c>
    </row>
    <row r="2717" spans="2:74" x14ac:dyDescent="0.3">
      <c r="B2717" s="20">
        <f t="shared" si="1383"/>
        <v>897</v>
      </c>
      <c r="C2717" s="22" t="str">
        <f t="shared" si="1384"/>
        <v>#897 Billet Festival</v>
      </c>
      <c r="D2717" t="str">
        <f t="shared" ref="D2717:D2780" si="1391">"COR22F"&amp;B2717</f>
        <v>COR22F897</v>
      </c>
      <c r="E2717" s="53" t="s">
        <v>238</v>
      </c>
      <c r="F2717" s="20">
        <v>1000</v>
      </c>
      <c r="G2717" s="74" t="s">
        <v>2979</v>
      </c>
      <c r="H2717" s="23" t="s">
        <v>146</v>
      </c>
      <c r="J2717" s="54" t="s">
        <v>1020</v>
      </c>
      <c r="K2717" s="22" t="s">
        <v>173</v>
      </c>
      <c r="L2717" s="54" t="s">
        <v>147</v>
      </c>
      <c r="M2717" s="22">
        <v>1</v>
      </c>
      <c r="N2717" s="54" t="s">
        <v>174</v>
      </c>
      <c r="T2717" s="54" t="s">
        <v>36</v>
      </c>
      <c r="U2717" s="22" t="s">
        <v>227</v>
      </c>
      <c r="AW2717" s="22"/>
      <c r="AX2717" s="20" t="str">
        <f t="shared" si="1389"/>
        <v>ncreator</v>
      </c>
      <c r="AY2717" s="20">
        <f t="shared" si="1389"/>
        <v>10</v>
      </c>
      <c r="AZ2717" s="20" t="str">
        <f t="shared" si="1389"/>
        <v>cotrcrea</v>
      </c>
      <c r="BA2717" s="20">
        <f t="shared" si="1389"/>
        <v>90</v>
      </c>
      <c r="BB2717" s="20" t="str">
        <f t="shared" si="1389"/>
        <v>nminer</v>
      </c>
      <c r="BC2717" s="20">
        <f t="shared" si="1389"/>
        <v>0</v>
      </c>
      <c r="BD2717" s="14"/>
      <c r="BJ2717" t="s">
        <v>239</v>
      </c>
      <c r="BK2717" t="s">
        <v>152</v>
      </c>
      <c r="BN2717" s="36">
        <v>73.5</v>
      </c>
      <c r="BQ2717">
        <f t="shared" si="1390"/>
        <v>1</v>
      </c>
      <c r="BR2717" s="38">
        <v>44737</v>
      </c>
      <c r="BS2717" s="22" t="s">
        <v>183</v>
      </c>
      <c r="BT2717" s="20" t="str">
        <f t="shared" si="1388"/>
        <v>BILLETFestival_COR22F897</v>
      </c>
      <c r="BV2717">
        <v>1</v>
      </c>
    </row>
    <row r="2718" spans="2:74" x14ac:dyDescent="0.3">
      <c r="B2718" s="20">
        <f t="shared" ref="B2718:B2781" si="1392">+B2717+1</f>
        <v>898</v>
      </c>
      <c r="C2718" s="22" t="str">
        <f t="shared" ref="C2718:C2781" si="1393">"#"&amp;B2718&amp;" Billet Festival"</f>
        <v>#898 Billet Festival</v>
      </c>
      <c r="D2718" t="str">
        <f t="shared" si="1391"/>
        <v>COR22F898</v>
      </c>
      <c r="E2718" s="53" t="s">
        <v>238</v>
      </c>
      <c r="F2718" s="20">
        <v>1000</v>
      </c>
      <c r="G2718" s="74" t="s">
        <v>2980</v>
      </c>
      <c r="H2718" s="23" t="s">
        <v>146</v>
      </c>
      <c r="J2718" s="54" t="s">
        <v>1020</v>
      </c>
      <c r="K2718" s="22" t="s">
        <v>173</v>
      </c>
      <c r="L2718" s="54" t="s">
        <v>147</v>
      </c>
      <c r="M2718" s="22">
        <v>1</v>
      </c>
      <c r="N2718" s="54" t="s">
        <v>174</v>
      </c>
      <c r="T2718" s="54" t="s">
        <v>36</v>
      </c>
      <c r="U2718" s="22" t="s">
        <v>227</v>
      </c>
      <c r="AW2718" s="22"/>
      <c r="AX2718" s="20" t="str">
        <f t="shared" si="1389"/>
        <v>ncreator</v>
      </c>
      <c r="AY2718" s="20">
        <f t="shared" si="1389"/>
        <v>10</v>
      </c>
      <c r="AZ2718" s="20" t="str">
        <f t="shared" si="1389"/>
        <v>cotrcrea</v>
      </c>
      <c r="BA2718" s="20">
        <f t="shared" si="1389"/>
        <v>90</v>
      </c>
      <c r="BB2718" s="20" t="str">
        <f t="shared" si="1389"/>
        <v>nminer</v>
      </c>
      <c r="BC2718" s="20">
        <f t="shared" si="1389"/>
        <v>0</v>
      </c>
      <c r="BD2718" s="14"/>
      <c r="BJ2718" t="s">
        <v>239</v>
      </c>
      <c r="BK2718" t="s">
        <v>152</v>
      </c>
      <c r="BN2718" s="36">
        <v>73.5</v>
      </c>
      <c r="BQ2718">
        <f t="shared" si="1390"/>
        <v>1</v>
      </c>
      <c r="BR2718" s="38">
        <v>44737</v>
      </c>
      <c r="BS2718" s="22" t="s">
        <v>183</v>
      </c>
      <c r="BT2718" s="20" t="str">
        <f t="shared" si="1388"/>
        <v>BILLETFestival_COR22F898</v>
      </c>
      <c r="BV2718">
        <v>1</v>
      </c>
    </row>
    <row r="2719" spans="2:74" x14ac:dyDescent="0.3">
      <c r="B2719" s="20">
        <f t="shared" si="1392"/>
        <v>899</v>
      </c>
      <c r="C2719" s="22" t="str">
        <f t="shared" si="1393"/>
        <v>#899 Billet Festival</v>
      </c>
      <c r="D2719" t="str">
        <f t="shared" si="1391"/>
        <v>COR22F899</v>
      </c>
      <c r="E2719" s="53" t="s">
        <v>238</v>
      </c>
      <c r="F2719" s="20">
        <v>1000</v>
      </c>
      <c r="G2719" s="74" t="s">
        <v>2981</v>
      </c>
      <c r="H2719" s="23" t="s">
        <v>146</v>
      </c>
      <c r="J2719" s="54" t="s">
        <v>1020</v>
      </c>
      <c r="K2719" s="22" t="s">
        <v>173</v>
      </c>
      <c r="L2719" s="54" t="s">
        <v>147</v>
      </c>
      <c r="M2719" s="22">
        <v>1</v>
      </c>
      <c r="N2719" s="54" t="s">
        <v>174</v>
      </c>
      <c r="T2719" s="54" t="s">
        <v>36</v>
      </c>
      <c r="U2719" s="22" t="s">
        <v>227</v>
      </c>
      <c r="AW2719" s="22"/>
      <c r="AX2719" s="20" t="str">
        <f t="shared" si="1389"/>
        <v>ncreator</v>
      </c>
      <c r="AY2719" s="20">
        <f t="shared" si="1389"/>
        <v>10</v>
      </c>
      <c r="AZ2719" s="20" t="str">
        <f t="shared" si="1389"/>
        <v>cotrcrea</v>
      </c>
      <c r="BA2719" s="20">
        <f t="shared" si="1389"/>
        <v>90</v>
      </c>
      <c r="BB2719" s="20" t="str">
        <f t="shared" si="1389"/>
        <v>nminer</v>
      </c>
      <c r="BC2719" s="20">
        <f t="shared" si="1389"/>
        <v>0</v>
      </c>
      <c r="BD2719" s="14"/>
      <c r="BJ2719" t="s">
        <v>239</v>
      </c>
      <c r="BK2719" t="s">
        <v>152</v>
      </c>
      <c r="BN2719" s="36">
        <v>73.5</v>
      </c>
      <c r="BQ2719">
        <f t="shared" si="1390"/>
        <v>1</v>
      </c>
      <c r="BR2719" s="38">
        <v>44737</v>
      </c>
      <c r="BS2719" s="22" t="s">
        <v>183</v>
      </c>
      <c r="BT2719" s="20" t="str">
        <f t="shared" si="1388"/>
        <v>BILLETFestival_COR22F899</v>
      </c>
      <c r="BV2719">
        <v>1</v>
      </c>
    </row>
    <row r="2720" spans="2:74" x14ac:dyDescent="0.3">
      <c r="B2720" s="20">
        <f t="shared" si="1392"/>
        <v>900</v>
      </c>
      <c r="C2720" s="22" t="str">
        <f t="shared" si="1393"/>
        <v>#900 Billet Festival</v>
      </c>
      <c r="D2720" t="str">
        <f t="shared" si="1391"/>
        <v>COR22F900</v>
      </c>
      <c r="E2720" s="53" t="s">
        <v>238</v>
      </c>
      <c r="F2720" s="20">
        <v>1000</v>
      </c>
      <c r="G2720" s="74" t="s">
        <v>2982</v>
      </c>
      <c r="H2720" s="23" t="s">
        <v>146</v>
      </c>
      <c r="J2720" s="54" t="s">
        <v>1020</v>
      </c>
      <c r="K2720" s="22" t="s">
        <v>173</v>
      </c>
      <c r="L2720" s="54" t="s">
        <v>147</v>
      </c>
      <c r="M2720" s="22">
        <v>1</v>
      </c>
      <c r="N2720" s="54" t="s">
        <v>174</v>
      </c>
      <c r="T2720" s="54" t="s">
        <v>36</v>
      </c>
      <c r="U2720" s="22" t="s">
        <v>227</v>
      </c>
      <c r="AW2720" s="22"/>
      <c r="AX2720" s="20" t="str">
        <f t="shared" ref="AX2720:BC2735" si="1394">AX2719</f>
        <v>ncreator</v>
      </c>
      <c r="AY2720" s="20">
        <f t="shared" si="1394"/>
        <v>10</v>
      </c>
      <c r="AZ2720" s="20" t="str">
        <f t="shared" si="1394"/>
        <v>cotrcrea</v>
      </c>
      <c r="BA2720" s="20">
        <f t="shared" si="1394"/>
        <v>90</v>
      </c>
      <c r="BB2720" s="20" t="str">
        <f t="shared" si="1394"/>
        <v>nminer</v>
      </c>
      <c r="BC2720" s="20">
        <f t="shared" si="1394"/>
        <v>0</v>
      </c>
      <c r="BD2720" s="14"/>
      <c r="BJ2720" t="s">
        <v>239</v>
      </c>
      <c r="BK2720" t="s">
        <v>152</v>
      </c>
      <c r="BN2720" s="36">
        <v>73.5</v>
      </c>
      <c r="BQ2720">
        <f t="shared" si="1390"/>
        <v>1</v>
      </c>
      <c r="BR2720" s="38">
        <v>44737</v>
      </c>
      <c r="BS2720" s="22" t="s">
        <v>183</v>
      </c>
      <c r="BT2720" s="20" t="str">
        <f t="shared" si="1388"/>
        <v>BILLETFestival_COR22F900</v>
      </c>
      <c r="BV2720">
        <v>1</v>
      </c>
    </row>
    <row r="2721" spans="2:74" x14ac:dyDescent="0.3">
      <c r="B2721" s="20">
        <f t="shared" si="1392"/>
        <v>901</v>
      </c>
      <c r="C2721" s="22" t="str">
        <f t="shared" si="1393"/>
        <v>#901 Billet Festival</v>
      </c>
      <c r="D2721" t="str">
        <f t="shared" si="1391"/>
        <v>COR22F901</v>
      </c>
      <c r="E2721" s="53" t="s">
        <v>238</v>
      </c>
      <c r="F2721" s="20">
        <v>1000</v>
      </c>
      <c r="G2721" s="74" t="s">
        <v>2983</v>
      </c>
      <c r="H2721" s="23" t="s">
        <v>146</v>
      </c>
      <c r="J2721" s="54" t="s">
        <v>1020</v>
      </c>
      <c r="K2721" s="22" t="s">
        <v>173</v>
      </c>
      <c r="L2721" s="54" t="s">
        <v>147</v>
      </c>
      <c r="M2721" s="22">
        <v>1</v>
      </c>
      <c r="N2721" s="54" t="s">
        <v>174</v>
      </c>
      <c r="T2721" s="54" t="s">
        <v>36</v>
      </c>
      <c r="U2721" s="22" t="s">
        <v>227</v>
      </c>
      <c r="AW2721" s="22"/>
      <c r="AX2721" s="20" t="str">
        <f t="shared" si="1394"/>
        <v>ncreator</v>
      </c>
      <c r="AY2721" s="20">
        <f t="shared" si="1394"/>
        <v>10</v>
      </c>
      <c r="AZ2721" s="20" t="str">
        <f t="shared" si="1394"/>
        <v>cotrcrea</v>
      </c>
      <c r="BA2721" s="20">
        <f t="shared" si="1394"/>
        <v>90</v>
      </c>
      <c r="BB2721" s="20" t="str">
        <f t="shared" si="1394"/>
        <v>nminer</v>
      </c>
      <c r="BC2721" s="20">
        <f t="shared" si="1394"/>
        <v>0</v>
      </c>
      <c r="BD2721" s="14"/>
      <c r="BJ2721" t="s">
        <v>239</v>
      </c>
      <c r="BK2721" t="s">
        <v>152</v>
      </c>
      <c r="BN2721" s="36">
        <v>73.5</v>
      </c>
      <c r="BQ2721">
        <f t="shared" si="1390"/>
        <v>1</v>
      </c>
      <c r="BR2721" s="38">
        <v>44737</v>
      </c>
      <c r="BS2721" s="22" t="s">
        <v>183</v>
      </c>
      <c r="BT2721" s="20" t="str">
        <f t="shared" si="1388"/>
        <v>BILLETFestival_COR22F901</v>
      </c>
      <c r="BV2721">
        <v>1</v>
      </c>
    </row>
    <row r="2722" spans="2:74" x14ac:dyDescent="0.3">
      <c r="B2722" s="20">
        <f t="shared" si="1392"/>
        <v>902</v>
      </c>
      <c r="C2722" s="22" t="str">
        <f t="shared" si="1393"/>
        <v>#902 Billet Festival</v>
      </c>
      <c r="D2722" t="str">
        <f t="shared" si="1391"/>
        <v>COR22F902</v>
      </c>
      <c r="E2722" s="53" t="s">
        <v>238</v>
      </c>
      <c r="F2722" s="20">
        <v>1000</v>
      </c>
      <c r="G2722" s="74" t="s">
        <v>2984</v>
      </c>
      <c r="H2722" s="23" t="s">
        <v>146</v>
      </c>
      <c r="J2722" s="54" t="s">
        <v>1020</v>
      </c>
      <c r="K2722" s="22" t="s">
        <v>173</v>
      </c>
      <c r="L2722" s="54" t="s">
        <v>147</v>
      </c>
      <c r="M2722" s="22">
        <v>1</v>
      </c>
      <c r="N2722" s="54" t="s">
        <v>174</v>
      </c>
      <c r="T2722" s="54" t="s">
        <v>36</v>
      </c>
      <c r="U2722" s="22" t="s">
        <v>227</v>
      </c>
      <c r="AW2722" s="22"/>
      <c r="AX2722" s="20" t="str">
        <f t="shared" si="1394"/>
        <v>ncreator</v>
      </c>
      <c r="AY2722" s="20">
        <f t="shared" si="1394"/>
        <v>10</v>
      </c>
      <c r="AZ2722" s="20" t="str">
        <f t="shared" si="1394"/>
        <v>cotrcrea</v>
      </c>
      <c r="BA2722" s="20">
        <f t="shared" si="1394"/>
        <v>90</v>
      </c>
      <c r="BB2722" s="20" t="str">
        <f t="shared" si="1394"/>
        <v>nminer</v>
      </c>
      <c r="BC2722" s="20">
        <f t="shared" si="1394"/>
        <v>0</v>
      </c>
      <c r="BD2722" s="14"/>
      <c r="BJ2722" t="s">
        <v>239</v>
      </c>
      <c r="BK2722" t="s">
        <v>152</v>
      </c>
      <c r="BN2722" s="36">
        <v>73.5</v>
      </c>
      <c r="BQ2722">
        <f t="shared" si="1390"/>
        <v>1</v>
      </c>
      <c r="BR2722" s="38">
        <v>44737</v>
      </c>
      <c r="BS2722" s="22" t="s">
        <v>183</v>
      </c>
      <c r="BT2722" s="20" t="str">
        <f t="shared" si="1388"/>
        <v>BILLETFestival_COR22F902</v>
      </c>
      <c r="BV2722">
        <v>1</v>
      </c>
    </row>
    <row r="2723" spans="2:74" x14ac:dyDescent="0.3">
      <c r="B2723" s="20">
        <f t="shared" si="1392"/>
        <v>903</v>
      </c>
      <c r="C2723" s="22" t="str">
        <f t="shared" si="1393"/>
        <v>#903 Billet Festival</v>
      </c>
      <c r="D2723" t="str">
        <f t="shared" si="1391"/>
        <v>COR22F903</v>
      </c>
      <c r="E2723" s="53" t="s">
        <v>238</v>
      </c>
      <c r="F2723" s="20">
        <v>1000</v>
      </c>
      <c r="G2723" s="74" t="s">
        <v>2985</v>
      </c>
      <c r="H2723" s="23" t="s">
        <v>146</v>
      </c>
      <c r="J2723" s="54" t="s">
        <v>1020</v>
      </c>
      <c r="K2723" s="22" t="s">
        <v>173</v>
      </c>
      <c r="L2723" s="54" t="s">
        <v>147</v>
      </c>
      <c r="M2723" s="22">
        <v>1</v>
      </c>
      <c r="N2723" s="54" t="s">
        <v>174</v>
      </c>
      <c r="T2723" s="54" t="s">
        <v>36</v>
      </c>
      <c r="U2723" s="22" t="s">
        <v>227</v>
      </c>
      <c r="AW2723" s="22"/>
      <c r="AX2723" s="20" t="str">
        <f t="shared" si="1394"/>
        <v>ncreator</v>
      </c>
      <c r="AY2723" s="20">
        <f t="shared" si="1394"/>
        <v>10</v>
      </c>
      <c r="AZ2723" s="20" t="str">
        <f t="shared" si="1394"/>
        <v>cotrcrea</v>
      </c>
      <c r="BA2723" s="20">
        <f t="shared" si="1394"/>
        <v>90</v>
      </c>
      <c r="BB2723" s="20" t="str">
        <f t="shared" si="1394"/>
        <v>nminer</v>
      </c>
      <c r="BC2723" s="20">
        <f t="shared" si="1394"/>
        <v>0</v>
      </c>
      <c r="BD2723" s="14"/>
      <c r="BJ2723" t="s">
        <v>239</v>
      </c>
      <c r="BK2723" t="s">
        <v>152</v>
      </c>
      <c r="BN2723" s="36">
        <v>73.5</v>
      </c>
      <c r="BQ2723">
        <f t="shared" si="1390"/>
        <v>1</v>
      </c>
      <c r="BR2723" s="38">
        <v>44737</v>
      </c>
      <c r="BS2723" s="22" t="s">
        <v>183</v>
      </c>
      <c r="BT2723" s="20" t="str">
        <f t="shared" si="1388"/>
        <v>BILLETFestival_COR22F903</v>
      </c>
      <c r="BV2723">
        <v>1</v>
      </c>
    </row>
    <row r="2724" spans="2:74" x14ac:dyDescent="0.3">
      <c r="B2724" s="20">
        <f t="shared" si="1392"/>
        <v>904</v>
      </c>
      <c r="C2724" s="22" t="str">
        <f t="shared" si="1393"/>
        <v>#904 Billet Festival</v>
      </c>
      <c r="D2724" t="str">
        <f t="shared" si="1391"/>
        <v>COR22F904</v>
      </c>
      <c r="E2724" s="53" t="s">
        <v>238</v>
      </c>
      <c r="F2724" s="20">
        <v>1000</v>
      </c>
      <c r="G2724" s="74" t="s">
        <v>2986</v>
      </c>
      <c r="H2724" s="23" t="s">
        <v>146</v>
      </c>
      <c r="J2724" s="54" t="s">
        <v>1020</v>
      </c>
      <c r="K2724" s="22" t="s">
        <v>173</v>
      </c>
      <c r="L2724" s="54" t="s">
        <v>147</v>
      </c>
      <c r="M2724" s="22">
        <v>1</v>
      </c>
      <c r="N2724" s="54" t="s">
        <v>174</v>
      </c>
      <c r="T2724" s="54" t="s">
        <v>36</v>
      </c>
      <c r="U2724" s="22" t="s">
        <v>227</v>
      </c>
      <c r="AW2724" s="22"/>
      <c r="AX2724" s="20" t="str">
        <f t="shared" si="1394"/>
        <v>ncreator</v>
      </c>
      <c r="AY2724" s="20">
        <f t="shared" si="1394"/>
        <v>10</v>
      </c>
      <c r="AZ2724" s="20" t="str">
        <f t="shared" si="1394"/>
        <v>cotrcrea</v>
      </c>
      <c r="BA2724" s="20">
        <f t="shared" si="1394"/>
        <v>90</v>
      </c>
      <c r="BB2724" s="20" t="str">
        <f t="shared" si="1394"/>
        <v>nminer</v>
      </c>
      <c r="BC2724" s="20">
        <f t="shared" si="1394"/>
        <v>0</v>
      </c>
      <c r="BD2724" s="14"/>
      <c r="BJ2724" t="s">
        <v>239</v>
      </c>
      <c r="BK2724" t="s">
        <v>152</v>
      </c>
      <c r="BN2724" s="36">
        <v>73.5</v>
      </c>
      <c r="BQ2724">
        <f t="shared" si="1390"/>
        <v>1</v>
      </c>
      <c r="BR2724" s="38">
        <v>44737</v>
      </c>
      <c r="BS2724" s="22" t="s">
        <v>183</v>
      </c>
      <c r="BT2724" s="20" t="str">
        <f t="shared" si="1388"/>
        <v>BILLETFestival_COR22F904</v>
      </c>
      <c r="BV2724">
        <v>1</v>
      </c>
    </row>
    <row r="2725" spans="2:74" x14ac:dyDescent="0.3">
      <c r="B2725" s="20">
        <f t="shared" si="1392"/>
        <v>905</v>
      </c>
      <c r="C2725" s="22" t="str">
        <f t="shared" si="1393"/>
        <v>#905 Billet Festival</v>
      </c>
      <c r="D2725" t="str">
        <f t="shared" si="1391"/>
        <v>COR22F905</v>
      </c>
      <c r="E2725" s="53" t="s">
        <v>238</v>
      </c>
      <c r="F2725" s="20">
        <v>1000</v>
      </c>
      <c r="G2725" s="74" t="s">
        <v>2987</v>
      </c>
      <c r="H2725" s="23" t="s">
        <v>146</v>
      </c>
      <c r="J2725" s="54" t="s">
        <v>1020</v>
      </c>
      <c r="K2725" s="22" t="s">
        <v>173</v>
      </c>
      <c r="L2725" s="54" t="s">
        <v>147</v>
      </c>
      <c r="M2725" s="22">
        <v>1</v>
      </c>
      <c r="N2725" s="54" t="s">
        <v>174</v>
      </c>
      <c r="T2725" s="54" t="s">
        <v>36</v>
      </c>
      <c r="U2725" s="22" t="s">
        <v>227</v>
      </c>
      <c r="AW2725" s="22"/>
      <c r="AX2725" s="20" t="str">
        <f t="shared" si="1394"/>
        <v>ncreator</v>
      </c>
      <c r="AY2725" s="20">
        <f t="shared" si="1394"/>
        <v>10</v>
      </c>
      <c r="AZ2725" s="20" t="str">
        <f t="shared" si="1394"/>
        <v>cotrcrea</v>
      </c>
      <c r="BA2725" s="20">
        <f t="shared" si="1394"/>
        <v>90</v>
      </c>
      <c r="BB2725" s="20" t="str">
        <f t="shared" si="1394"/>
        <v>nminer</v>
      </c>
      <c r="BC2725" s="20">
        <f t="shared" si="1394"/>
        <v>0</v>
      </c>
      <c r="BD2725" s="14"/>
      <c r="BJ2725" t="s">
        <v>239</v>
      </c>
      <c r="BK2725" t="s">
        <v>152</v>
      </c>
      <c r="BN2725" s="36">
        <v>73.5</v>
      </c>
      <c r="BQ2725">
        <f t="shared" si="1390"/>
        <v>1</v>
      </c>
      <c r="BR2725" s="38">
        <v>44737</v>
      </c>
      <c r="BS2725" s="22" t="s">
        <v>183</v>
      </c>
      <c r="BT2725" s="20" t="str">
        <f t="shared" si="1388"/>
        <v>BILLETFestival_COR22F905</v>
      </c>
      <c r="BV2725">
        <v>1</v>
      </c>
    </row>
    <row r="2726" spans="2:74" x14ac:dyDescent="0.3">
      <c r="B2726" s="20">
        <f t="shared" si="1392"/>
        <v>906</v>
      </c>
      <c r="C2726" s="22" t="str">
        <f t="shared" si="1393"/>
        <v>#906 Billet Festival</v>
      </c>
      <c r="D2726" t="str">
        <f t="shared" si="1391"/>
        <v>COR22F906</v>
      </c>
      <c r="E2726" s="53" t="s">
        <v>238</v>
      </c>
      <c r="F2726" s="20">
        <v>1000</v>
      </c>
      <c r="G2726" s="74" t="s">
        <v>2988</v>
      </c>
      <c r="H2726" s="23" t="s">
        <v>146</v>
      </c>
      <c r="J2726" s="54" t="s">
        <v>1020</v>
      </c>
      <c r="K2726" s="22" t="s">
        <v>173</v>
      </c>
      <c r="L2726" s="54" t="s">
        <v>147</v>
      </c>
      <c r="M2726" s="22">
        <v>1</v>
      </c>
      <c r="N2726" s="54" t="s">
        <v>174</v>
      </c>
      <c r="T2726" s="54" t="s">
        <v>36</v>
      </c>
      <c r="U2726" s="22" t="s">
        <v>227</v>
      </c>
      <c r="AW2726" s="22"/>
      <c r="AX2726" s="20" t="str">
        <f t="shared" si="1394"/>
        <v>ncreator</v>
      </c>
      <c r="AY2726" s="20">
        <f t="shared" si="1394"/>
        <v>10</v>
      </c>
      <c r="AZ2726" s="20" t="str">
        <f t="shared" si="1394"/>
        <v>cotrcrea</v>
      </c>
      <c r="BA2726" s="20">
        <f t="shared" si="1394"/>
        <v>90</v>
      </c>
      <c r="BB2726" s="20" t="str">
        <f t="shared" si="1394"/>
        <v>nminer</v>
      </c>
      <c r="BC2726" s="20">
        <f t="shared" si="1394"/>
        <v>0</v>
      </c>
      <c r="BD2726" s="14"/>
      <c r="BJ2726" t="s">
        <v>239</v>
      </c>
      <c r="BK2726" t="s">
        <v>152</v>
      </c>
      <c r="BN2726" s="36">
        <v>73.5</v>
      </c>
      <c r="BQ2726">
        <f t="shared" si="1390"/>
        <v>1</v>
      </c>
      <c r="BR2726" s="38">
        <v>44737</v>
      </c>
      <c r="BS2726" s="22" t="s">
        <v>183</v>
      </c>
      <c r="BT2726" s="20" t="str">
        <f t="shared" si="1388"/>
        <v>BILLETFestival_COR22F906</v>
      </c>
      <c r="BV2726">
        <v>1</v>
      </c>
    </row>
    <row r="2727" spans="2:74" x14ac:dyDescent="0.3">
      <c r="B2727" s="20">
        <f t="shared" si="1392"/>
        <v>907</v>
      </c>
      <c r="C2727" s="22" t="str">
        <f t="shared" si="1393"/>
        <v>#907 Billet Festival</v>
      </c>
      <c r="D2727" t="str">
        <f t="shared" si="1391"/>
        <v>COR22F907</v>
      </c>
      <c r="E2727" s="53" t="s">
        <v>238</v>
      </c>
      <c r="F2727" s="20">
        <v>1000</v>
      </c>
      <c r="G2727" s="74" t="s">
        <v>2989</v>
      </c>
      <c r="H2727" s="23" t="s">
        <v>146</v>
      </c>
      <c r="J2727" s="54" t="s">
        <v>1020</v>
      </c>
      <c r="K2727" s="22" t="s">
        <v>173</v>
      </c>
      <c r="L2727" s="54" t="s">
        <v>147</v>
      </c>
      <c r="M2727" s="22">
        <v>1</v>
      </c>
      <c r="N2727" s="54" t="s">
        <v>174</v>
      </c>
      <c r="T2727" s="54" t="s">
        <v>36</v>
      </c>
      <c r="U2727" s="22" t="s">
        <v>227</v>
      </c>
      <c r="AW2727" s="22"/>
      <c r="AX2727" s="20" t="str">
        <f t="shared" si="1394"/>
        <v>ncreator</v>
      </c>
      <c r="AY2727" s="20">
        <f t="shared" si="1394"/>
        <v>10</v>
      </c>
      <c r="AZ2727" s="20" t="str">
        <f t="shared" si="1394"/>
        <v>cotrcrea</v>
      </c>
      <c r="BA2727" s="20">
        <f t="shared" si="1394"/>
        <v>90</v>
      </c>
      <c r="BB2727" s="20" t="str">
        <f t="shared" si="1394"/>
        <v>nminer</v>
      </c>
      <c r="BC2727" s="20">
        <f t="shared" si="1394"/>
        <v>0</v>
      </c>
      <c r="BD2727" s="14"/>
      <c r="BJ2727" t="s">
        <v>239</v>
      </c>
      <c r="BK2727" t="s">
        <v>152</v>
      </c>
      <c r="BN2727" s="36">
        <v>73.5</v>
      </c>
      <c r="BQ2727">
        <f t="shared" si="1390"/>
        <v>1</v>
      </c>
      <c r="BR2727" s="38">
        <v>44737</v>
      </c>
      <c r="BS2727" s="22" t="s">
        <v>183</v>
      </c>
      <c r="BT2727" s="20" t="str">
        <f t="shared" si="1388"/>
        <v>BILLETFestival_COR22F907</v>
      </c>
      <c r="BV2727">
        <v>1</v>
      </c>
    </row>
    <row r="2728" spans="2:74" x14ac:dyDescent="0.3">
      <c r="B2728" s="20">
        <f t="shared" si="1392"/>
        <v>908</v>
      </c>
      <c r="C2728" s="22" t="str">
        <f t="shared" si="1393"/>
        <v>#908 Billet Festival</v>
      </c>
      <c r="D2728" t="str">
        <f t="shared" si="1391"/>
        <v>COR22F908</v>
      </c>
      <c r="E2728" s="53" t="s">
        <v>238</v>
      </c>
      <c r="F2728" s="20">
        <v>1000</v>
      </c>
      <c r="G2728" s="74" t="s">
        <v>2990</v>
      </c>
      <c r="H2728" s="23" t="s">
        <v>146</v>
      </c>
      <c r="J2728" s="54" t="s">
        <v>1020</v>
      </c>
      <c r="K2728" s="22" t="s">
        <v>173</v>
      </c>
      <c r="L2728" s="54" t="s">
        <v>147</v>
      </c>
      <c r="M2728" s="22">
        <v>1</v>
      </c>
      <c r="N2728" s="54" t="s">
        <v>174</v>
      </c>
      <c r="T2728" s="54" t="s">
        <v>36</v>
      </c>
      <c r="U2728" s="22" t="s">
        <v>227</v>
      </c>
      <c r="AW2728" s="22"/>
      <c r="AX2728" s="20" t="str">
        <f t="shared" si="1394"/>
        <v>ncreator</v>
      </c>
      <c r="AY2728" s="20">
        <f t="shared" si="1394"/>
        <v>10</v>
      </c>
      <c r="AZ2728" s="20" t="str">
        <f t="shared" si="1394"/>
        <v>cotrcrea</v>
      </c>
      <c r="BA2728" s="20">
        <f t="shared" si="1394"/>
        <v>90</v>
      </c>
      <c r="BB2728" s="20" t="str">
        <f t="shared" si="1394"/>
        <v>nminer</v>
      </c>
      <c r="BC2728" s="20">
        <f t="shared" si="1394"/>
        <v>0</v>
      </c>
      <c r="BD2728" s="14"/>
      <c r="BJ2728" t="s">
        <v>239</v>
      </c>
      <c r="BK2728" t="s">
        <v>152</v>
      </c>
      <c r="BN2728" s="36">
        <v>73.5</v>
      </c>
      <c r="BQ2728">
        <f t="shared" si="1390"/>
        <v>1</v>
      </c>
      <c r="BR2728" s="38">
        <v>44737</v>
      </c>
      <c r="BS2728" s="22" t="s">
        <v>183</v>
      </c>
      <c r="BT2728" s="20" t="str">
        <f t="shared" si="1388"/>
        <v>BILLETFestival_COR22F908</v>
      </c>
      <c r="BV2728">
        <v>1</v>
      </c>
    </row>
    <row r="2729" spans="2:74" x14ac:dyDescent="0.3">
      <c r="B2729" s="20">
        <f t="shared" si="1392"/>
        <v>909</v>
      </c>
      <c r="C2729" s="22" t="str">
        <f t="shared" si="1393"/>
        <v>#909 Billet Festival</v>
      </c>
      <c r="D2729" t="str">
        <f t="shared" si="1391"/>
        <v>COR22F909</v>
      </c>
      <c r="E2729" s="53" t="s">
        <v>238</v>
      </c>
      <c r="F2729" s="20">
        <v>1000</v>
      </c>
      <c r="G2729" s="74" t="s">
        <v>2991</v>
      </c>
      <c r="H2729" s="23" t="s">
        <v>146</v>
      </c>
      <c r="J2729" s="54" t="s">
        <v>1020</v>
      </c>
      <c r="K2729" s="22" t="s">
        <v>173</v>
      </c>
      <c r="L2729" s="54" t="s">
        <v>147</v>
      </c>
      <c r="M2729" s="22">
        <v>1</v>
      </c>
      <c r="N2729" s="54" t="s">
        <v>174</v>
      </c>
      <c r="T2729" s="54" t="s">
        <v>36</v>
      </c>
      <c r="U2729" s="22" t="s">
        <v>227</v>
      </c>
      <c r="AW2729" s="22"/>
      <c r="AX2729" s="20" t="str">
        <f t="shared" si="1394"/>
        <v>ncreator</v>
      </c>
      <c r="AY2729" s="20">
        <f t="shared" si="1394"/>
        <v>10</v>
      </c>
      <c r="AZ2729" s="20" t="str">
        <f t="shared" si="1394"/>
        <v>cotrcrea</v>
      </c>
      <c r="BA2729" s="20">
        <f t="shared" si="1394"/>
        <v>90</v>
      </c>
      <c r="BB2729" s="20" t="str">
        <f t="shared" si="1394"/>
        <v>nminer</v>
      </c>
      <c r="BC2729" s="20">
        <f t="shared" si="1394"/>
        <v>0</v>
      </c>
      <c r="BD2729" s="14"/>
      <c r="BJ2729" t="s">
        <v>239</v>
      </c>
      <c r="BK2729" t="s">
        <v>152</v>
      </c>
      <c r="BN2729" s="36">
        <v>73.5</v>
      </c>
      <c r="BQ2729">
        <f t="shared" si="1390"/>
        <v>1</v>
      </c>
      <c r="BR2729" s="38">
        <v>44737</v>
      </c>
      <c r="BS2729" s="22" t="s">
        <v>183</v>
      </c>
      <c r="BT2729" s="20" t="str">
        <f t="shared" si="1388"/>
        <v>BILLETFestival_COR22F909</v>
      </c>
      <c r="BV2729">
        <v>1</v>
      </c>
    </row>
    <row r="2730" spans="2:74" x14ac:dyDescent="0.3">
      <c r="B2730" s="20">
        <f t="shared" si="1392"/>
        <v>910</v>
      </c>
      <c r="C2730" s="22" t="str">
        <f t="shared" si="1393"/>
        <v>#910 Billet Festival</v>
      </c>
      <c r="D2730" t="str">
        <f t="shared" si="1391"/>
        <v>COR22F910</v>
      </c>
      <c r="E2730" s="53" t="s">
        <v>238</v>
      </c>
      <c r="F2730" s="20">
        <v>1000</v>
      </c>
      <c r="G2730" s="74" t="s">
        <v>2992</v>
      </c>
      <c r="H2730" s="23" t="s">
        <v>146</v>
      </c>
      <c r="J2730" s="54" t="s">
        <v>1020</v>
      </c>
      <c r="K2730" s="22" t="s">
        <v>173</v>
      </c>
      <c r="L2730" s="54" t="s">
        <v>147</v>
      </c>
      <c r="M2730" s="22">
        <v>1</v>
      </c>
      <c r="N2730" s="54" t="s">
        <v>174</v>
      </c>
      <c r="T2730" s="54" t="s">
        <v>36</v>
      </c>
      <c r="U2730" s="22" t="s">
        <v>227</v>
      </c>
      <c r="AW2730" s="22"/>
      <c r="AX2730" s="20" t="str">
        <f t="shared" si="1394"/>
        <v>ncreator</v>
      </c>
      <c r="AY2730" s="20">
        <f t="shared" si="1394"/>
        <v>10</v>
      </c>
      <c r="AZ2730" s="20" t="str">
        <f t="shared" si="1394"/>
        <v>cotrcrea</v>
      </c>
      <c r="BA2730" s="20">
        <f t="shared" si="1394"/>
        <v>90</v>
      </c>
      <c r="BB2730" s="20" t="str">
        <f t="shared" si="1394"/>
        <v>nminer</v>
      </c>
      <c r="BC2730" s="20">
        <f t="shared" si="1394"/>
        <v>0</v>
      </c>
      <c r="BD2730" s="14"/>
      <c r="BJ2730" t="s">
        <v>239</v>
      </c>
      <c r="BK2730" t="s">
        <v>152</v>
      </c>
      <c r="BN2730" s="36">
        <v>73.5</v>
      </c>
      <c r="BQ2730">
        <f t="shared" si="1390"/>
        <v>1</v>
      </c>
      <c r="BR2730" s="38">
        <v>44737</v>
      </c>
      <c r="BS2730" s="22" t="s">
        <v>183</v>
      </c>
      <c r="BT2730" s="20" t="str">
        <f t="shared" si="1388"/>
        <v>BILLETFestival_COR22F910</v>
      </c>
      <c r="BV2730">
        <v>1</v>
      </c>
    </row>
    <row r="2731" spans="2:74" x14ac:dyDescent="0.3">
      <c r="B2731" s="20">
        <f t="shared" si="1392"/>
        <v>911</v>
      </c>
      <c r="C2731" s="22" t="str">
        <f t="shared" si="1393"/>
        <v>#911 Billet Festival</v>
      </c>
      <c r="D2731" t="str">
        <f t="shared" si="1391"/>
        <v>COR22F911</v>
      </c>
      <c r="E2731" s="53" t="s">
        <v>238</v>
      </c>
      <c r="F2731" s="20">
        <v>1000</v>
      </c>
      <c r="G2731" s="74" t="s">
        <v>2993</v>
      </c>
      <c r="H2731" s="23" t="s">
        <v>146</v>
      </c>
      <c r="J2731" s="54" t="s">
        <v>1020</v>
      </c>
      <c r="K2731" s="22" t="s">
        <v>173</v>
      </c>
      <c r="L2731" s="54" t="s">
        <v>147</v>
      </c>
      <c r="M2731" s="22">
        <v>1</v>
      </c>
      <c r="N2731" s="54" t="s">
        <v>174</v>
      </c>
      <c r="T2731" s="54" t="s">
        <v>36</v>
      </c>
      <c r="U2731" s="22" t="s">
        <v>227</v>
      </c>
      <c r="AW2731" s="22"/>
      <c r="AX2731" s="20" t="str">
        <f t="shared" si="1394"/>
        <v>ncreator</v>
      </c>
      <c r="AY2731" s="20">
        <f t="shared" si="1394"/>
        <v>10</v>
      </c>
      <c r="AZ2731" s="20" t="str">
        <f t="shared" si="1394"/>
        <v>cotrcrea</v>
      </c>
      <c r="BA2731" s="20">
        <f t="shared" si="1394"/>
        <v>90</v>
      </c>
      <c r="BB2731" s="20" t="str">
        <f t="shared" si="1394"/>
        <v>nminer</v>
      </c>
      <c r="BC2731" s="20">
        <f t="shared" si="1394"/>
        <v>0</v>
      </c>
      <c r="BD2731" s="14"/>
      <c r="BJ2731" t="s">
        <v>239</v>
      </c>
      <c r="BK2731" t="s">
        <v>152</v>
      </c>
      <c r="BN2731" s="36">
        <v>73.5</v>
      </c>
      <c r="BQ2731">
        <f t="shared" si="1390"/>
        <v>1</v>
      </c>
      <c r="BR2731" s="38">
        <v>44737</v>
      </c>
      <c r="BS2731" s="22" t="s">
        <v>183</v>
      </c>
      <c r="BT2731" s="20" t="str">
        <f t="shared" si="1388"/>
        <v>BILLETFestival_COR22F911</v>
      </c>
      <c r="BV2731">
        <v>1</v>
      </c>
    </row>
    <row r="2732" spans="2:74" x14ac:dyDescent="0.3">
      <c r="B2732" s="20">
        <f t="shared" si="1392"/>
        <v>912</v>
      </c>
      <c r="C2732" s="22" t="str">
        <f t="shared" si="1393"/>
        <v>#912 Billet Festival</v>
      </c>
      <c r="D2732" t="str">
        <f t="shared" si="1391"/>
        <v>COR22F912</v>
      </c>
      <c r="E2732" s="53" t="s">
        <v>238</v>
      </c>
      <c r="F2732" s="20">
        <v>1000</v>
      </c>
      <c r="G2732" s="74" t="s">
        <v>2994</v>
      </c>
      <c r="H2732" s="23" t="s">
        <v>146</v>
      </c>
      <c r="J2732" s="54" t="s">
        <v>1020</v>
      </c>
      <c r="K2732" s="22" t="s">
        <v>173</v>
      </c>
      <c r="L2732" s="54" t="s">
        <v>147</v>
      </c>
      <c r="M2732" s="22">
        <v>1</v>
      </c>
      <c r="N2732" s="54" t="s">
        <v>174</v>
      </c>
      <c r="T2732" s="54" t="s">
        <v>36</v>
      </c>
      <c r="U2732" s="22" t="s">
        <v>227</v>
      </c>
      <c r="AW2732" s="22"/>
      <c r="AX2732" s="20" t="str">
        <f t="shared" si="1394"/>
        <v>ncreator</v>
      </c>
      <c r="AY2732" s="20">
        <f t="shared" si="1394"/>
        <v>10</v>
      </c>
      <c r="AZ2732" s="20" t="str">
        <f t="shared" si="1394"/>
        <v>cotrcrea</v>
      </c>
      <c r="BA2732" s="20">
        <f t="shared" si="1394"/>
        <v>90</v>
      </c>
      <c r="BB2732" s="20" t="str">
        <f t="shared" si="1394"/>
        <v>nminer</v>
      </c>
      <c r="BC2732" s="20">
        <f t="shared" si="1394"/>
        <v>0</v>
      </c>
      <c r="BD2732" s="14"/>
      <c r="BJ2732" t="s">
        <v>239</v>
      </c>
      <c r="BK2732" t="s">
        <v>152</v>
      </c>
      <c r="BN2732" s="36">
        <v>73.5</v>
      </c>
      <c r="BQ2732">
        <f t="shared" si="1390"/>
        <v>1</v>
      </c>
      <c r="BR2732" s="38">
        <v>44737</v>
      </c>
      <c r="BS2732" s="22" t="s">
        <v>183</v>
      </c>
      <c r="BT2732" s="20" t="str">
        <f t="shared" si="1388"/>
        <v>BILLETFestival_COR22F912</v>
      </c>
      <c r="BV2732">
        <v>1</v>
      </c>
    </row>
    <row r="2733" spans="2:74" x14ac:dyDescent="0.3">
      <c r="B2733" s="20">
        <f t="shared" si="1392"/>
        <v>913</v>
      </c>
      <c r="C2733" s="22" t="str">
        <f t="shared" si="1393"/>
        <v>#913 Billet Festival</v>
      </c>
      <c r="D2733" t="str">
        <f t="shared" si="1391"/>
        <v>COR22F913</v>
      </c>
      <c r="E2733" s="53" t="s">
        <v>238</v>
      </c>
      <c r="F2733" s="20">
        <v>1000</v>
      </c>
      <c r="G2733" s="74" t="s">
        <v>2995</v>
      </c>
      <c r="H2733" s="23" t="s">
        <v>146</v>
      </c>
      <c r="J2733" s="54" t="s">
        <v>1020</v>
      </c>
      <c r="K2733" s="22" t="s">
        <v>173</v>
      </c>
      <c r="L2733" s="54" t="s">
        <v>147</v>
      </c>
      <c r="M2733" s="22">
        <v>1</v>
      </c>
      <c r="N2733" s="54" t="s">
        <v>174</v>
      </c>
      <c r="T2733" s="54" t="s">
        <v>36</v>
      </c>
      <c r="U2733" s="22" t="s">
        <v>227</v>
      </c>
      <c r="AW2733" s="22"/>
      <c r="AX2733" s="20" t="str">
        <f t="shared" si="1394"/>
        <v>ncreator</v>
      </c>
      <c r="AY2733" s="20">
        <f t="shared" si="1394"/>
        <v>10</v>
      </c>
      <c r="AZ2733" s="20" t="str">
        <f t="shared" si="1394"/>
        <v>cotrcrea</v>
      </c>
      <c r="BA2733" s="20">
        <f t="shared" si="1394"/>
        <v>90</v>
      </c>
      <c r="BB2733" s="20" t="str">
        <f t="shared" si="1394"/>
        <v>nminer</v>
      </c>
      <c r="BC2733" s="20">
        <f t="shared" si="1394"/>
        <v>0</v>
      </c>
      <c r="BD2733" s="14"/>
      <c r="BJ2733" t="s">
        <v>239</v>
      </c>
      <c r="BK2733" t="s">
        <v>152</v>
      </c>
      <c r="BN2733" s="36">
        <v>73.5</v>
      </c>
      <c r="BQ2733">
        <f t="shared" si="1390"/>
        <v>1</v>
      </c>
      <c r="BR2733" s="38">
        <v>44737</v>
      </c>
      <c r="BS2733" s="22" t="s">
        <v>183</v>
      </c>
      <c r="BT2733" s="20" t="str">
        <f t="shared" si="1388"/>
        <v>BILLETFestival_COR22F913</v>
      </c>
      <c r="BV2733">
        <v>1</v>
      </c>
    </row>
    <row r="2734" spans="2:74" x14ac:dyDescent="0.3">
      <c r="B2734" s="20">
        <f t="shared" si="1392"/>
        <v>914</v>
      </c>
      <c r="C2734" s="22" t="str">
        <f t="shared" si="1393"/>
        <v>#914 Billet Festival</v>
      </c>
      <c r="D2734" t="str">
        <f t="shared" si="1391"/>
        <v>COR22F914</v>
      </c>
      <c r="E2734" s="53" t="s">
        <v>238</v>
      </c>
      <c r="F2734" s="20">
        <v>1000</v>
      </c>
      <c r="G2734" s="74" t="s">
        <v>2996</v>
      </c>
      <c r="H2734" s="23" t="s">
        <v>146</v>
      </c>
      <c r="J2734" s="54" t="s">
        <v>1020</v>
      </c>
      <c r="K2734" s="22" t="s">
        <v>173</v>
      </c>
      <c r="L2734" s="54" t="s">
        <v>147</v>
      </c>
      <c r="M2734" s="22">
        <v>1</v>
      </c>
      <c r="N2734" s="54" t="s">
        <v>174</v>
      </c>
      <c r="T2734" s="54" t="s">
        <v>36</v>
      </c>
      <c r="U2734" s="22" t="s">
        <v>227</v>
      </c>
      <c r="AW2734" s="22"/>
      <c r="AX2734" s="20" t="str">
        <f t="shared" si="1394"/>
        <v>ncreator</v>
      </c>
      <c r="AY2734" s="20">
        <f t="shared" si="1394"/>
        <v>10</v>
      </c>
      <c r="AZ2734" s="20" t="str">
        <f t="shared" si="1394"/>
        <v>cotrcrea</v>
      </c>
      <c r="BA2734" s="20">
        <f t="shared" si="1394"/>
        <v>90</v>
      </c>
      <c r="BB2734" s="20" t="str">
        <f t="shared" si="1394"/>
        <v>nminer</v>
      </c>
      <c r="BC2734" s="20">
        <f t="shared" si="1394"/>
        <v>0</v>
      </c>
      <c r="BD2734" s="14"/>
      <c r="BJ2734" t="s">
        <v>239</v>
      </c>
      <c r="BK2734" t="s">
        <v>152</v>
      </c>
      <c r="BN2734" s="36">
        <v>73.5</v>
      </c>
      <c r="BQ2734">
        <f t="shared" si="1390"/>
        <v>1</v>
      </c>
      <c r="BR2734" s="38">
        <v>44737</v>
      </c>
      <c r="BS2734" s="22" t="s">
        <v>183</v>
      </c>
      <c r="BT2734" s="20" t="str">
        <f t="shared" si="1388"/>
        <v>BILLETFestival_COR22F914</v>
      </c>
      <c r="BV2734">
        <v>1</v>
      </c>
    </row>
    <row r="2735" spans="2:74" x14ac:dyDescent="0.3">
      <c r="B2735" s="20">
        <f t="shared" si="1392"/>
        <v>915</v>
      </c>
      <c r="C2735" s="22" t="str">
        <f t="shared" si="1393"/>
        <v>#915 Billet Festival</v>
      </c>
      <c r="D2735" t="str">
        <f t="shared" si="1391"/>
        <v>COR22F915</v>
      </c>
      <c r="E2735" s="53" t="s">
        <v>238</v>
      </c>
      <c r="F2735" s="20">
        <v>1000</v>
      </c>
      <c r="G2735" s="74" t="s">
        <v>2997</v>
      </c>
      <c r="H2735" s="23" t="s">
        <v>146</v>
      </c>
      <c r="J2735" s="54" t="s">
        <v>1020</v>
      </c>
      <c r="K2735" s="22" t="s">
        <v>173</v>
      </c>
      <c r="L2735" s="54" t="s">
        <v>147</v>
      </c>
      <c r="M2735" s="22">
        <v>1</v>
      </c>
      <c r="N2735" s="54" t="s">
        <v>174</v>
      </c>
      <c r="T2735" s="54" t="s">
        <v>36</v>
      </c>
      <c r="U2735" s="22" t="s">
        <v>227</v>
      </c>
      <c r="AW2735" s="22"/>
      <c r="AX2735" s="20" t="str">
        <f t="shared" si="1394"/>
        <v>ncreator</v>
      </c>
      <c r="AY2735" s="20">
        <f t="shared" si="1394"/>
        <v>10</v>
      </c>
      <c r="AZ2735" s="20" t="str">
        <f t="shared" si="1394"/>
        <v>cotrcrea</v>
      </c>
      <c r="BA2735" s="20">
        <f t="shared" si="1394"/>
        <v>90</v>
      </c>
      <c r="BB2735" s="20" t="str">
        <f t="shared" si="1394"/>
        <v>nminer</v>
      </c>
      <c r="BC2735" s="20">
        <f t="shared" si="1394"/>
        <v>0</v>
      </c>
      <c r="BD2735" s="14"/>
      <c r="BJ2735" t="s">
        <v>239</v>
      </c>
      <c r="BK2735" t="s">
        <v>152</v>
      </c>
      <c r="BN2735" s="36">
        <v>73.5</v>
      </c>
      <c r="BQ2735">
        <f t="shared" si="1390"/>
        <v>1</v>
      </c>
      <c r="BR2735" s="38">
        <v>44737</v>
      </c>
      <c r="BS2735" s="22" t="s">
        <v>183</v>
      </c>
      <c r="BT2735" s="20" t="str">
        <f t="shared" si="1388"/>
        <v>BILLETFestival_COR22F915</v>
      </c>
      <c r="BV2735">
        <v>1</v>
      </c>
    </row>
    <row r="2736" spans="2:74" x14ac:dyDescent="0.3">
      <c r="B2736" s="20">
        <f t="shared" si="1392"/>
        <v>916</v>
      </c>
      <c r="C2736" s="22" t="str">
        <f t="shared" si="1393"/>
        <v>#916 Billet Festival</v>
      </c>
      <c r="D2736" t="str">
        <f t="shared" si="1391"/>
        <v>COR22F916</v>
      </c>
      <c r="E2736" s="53" t="s">
        <v>238</v>
      </c>
      <c r="F2736" s="20">
        <v>1000</v>
      </c>
      <c r="G2736" s="74" t="s">
        <v>2998</v>
      </c>
      <c r="H2736" s="23" t="s">
        <v>146</v>
      </c>
      <c r="J2736" s="54" t="s">
        <v>1020</v>
      </c>
      <c r="K2736" s="22" t="s">
        <v>173</v>
      </c>
      <c r="L2736" s="54" t="s">
        <v>147</v>
      </c>
      <c r="M2736" s="22">
        <v>1</v>
      </c>
      <c r="N2736" s="54" t="s">
        <v>174</v>
      </c>
      <c r="T2736" s="54" t="s">
        <v>36</v>
      </c>
      <c r="U2736" s="22" t="s">
        <v>227</v>
      </c>
      <c r="AW2736" s="22"/>
      <c r="AX2736" s="20" t="str">
        <f t="shared" ref="AX2736:BC2751" si="1395">AX2735</f>
        <v>ncreator</v>
      </c>
      <c r="AY2736" s="20">
        <f t="shared" si="1395"/>
        <v>10</v>
      </c>
      <c r="AZ2736" s="20" t="str">
        <f t="shared" si="1395"/>
        <v>cotrcrea</v>
      </c>
      <c r="BA2736" s="20">
        <f t="shared" si="1395"/>
        <v>90</v>
      </c>
      <c r="BB2736" s="20" t="str">
        <f t="shared" si="1395"/>
        <v>nminer</v>
      </c>
      <c r="BC2736" s="20">
        <f t="shared" si="1395"/>
        <v>0</v>
      </c>
      <c r="BD2736" s="14"/>
      <c r="BJ2736" t="s">
        <v>239</v>
      </c>
      <c r="BK2736" t="s">
        <v>152</v>
      </c>
      <c r="BN2736" s="36">
        <v>73.5</v>
      </c>
      <c r="BQ2736">
        <f t="shared" si="1390"/>
        <v>1</v>
      </c>
      <c r="BR2736" s="38">
        <v>44737</v>
      </c>
      <c r="BS2736" s="22" t="s">
        <v>183</v>
      </c>
      <c r="BT2736" s="20" t="str">
        <f t="shared" si="1388"/>
        <v>BILLETFestival_COR22F916</v>
      </c>
      <c r="BV2736">
        <v>1</v>
      </c>
    </row>
    <row r="2737" spans="2:74" x14ac:dyDescent="0.3">
      <c r="B2737" s="20">
        <f t="shared" si="1392"/>
        <v>917</v>
      </c>
      <c r="C2737" s="22" t="str">
        <f t="shared" si="1393"/>
        <v>#917 Billet Festival</v>
      </c>
      <c r="D2737" t="str">
        <f t="shared" si="1391"/>
        <v>COR22F917</v>
      </c>
      <c r="E2737" s="53" t="s">
        <v>238</v>
      </c>
      <c r="F2737" s="20">
        <v>1000</v>
      </c>
      <c r="G2737" s="74" t="s">
        <v>2999</v>
      </c>
      <c r="H2737" s="23" t="s">
        <v>146</v>
      </c>
      <c r="J2737" s="54" t="s">
        <v>1020</v>
      </c>
      <c r="K2737" s="22" t="s">
        <v>173</v>
      </c>
      <c r="L2737" s="54" t="s">
        <v>147</v>
      </c>
      <c r="M2737" s="22">
        <v>1</v>
      </c>
      <c r="N2737" s="54" t="s">
        <v>174</v>
      </c>
      <c r="T2737" s="54" t="s">
        <v>36</v>
      </c>
      <c r="U2737" s="22" t="s">
        <v>227</v>
      </c>
      <c r="AW2737" s="22"/>
      <c r="AX2737" s="20" t="str">
        <f t="shared" si="1395"/>
        <v>ncreator</v>
      </c>
      <c r="AY2737" s="20">
        <f t="shared" si="1395"/>
        <v>10</v>
      </c>
      <c r="AZ2737" s="20" t="str">
        <f t="shared" si="1395"/>
        <v>cotrcrea</v>
      </c>
      <c r="BA2737" s="20">
        <f t="shared" si="1395"/>
        <v>90</v>
      </c>
      <c r="BB2737" s="20" t="str">
        <f t="shared" si="1395"/>
        <v>nminer</v>
      </c>
      <c r="BC2737" s="20">
        <f t="shared" si="1395"/>
        <v>0</v>
      </c>
      <c r="BD2737" s="14"/>
      <c r="BJ2737" t="s">
        <v>239</v>
      </c>
      <c r="BK2737" t="s">
        <v>152</v>
      </c>
      <c r="BN2737" s="36">
        <v>73.5</v>
      </c>
      <c r="BQ2737">
        <f t="shared" si="1390"/>
        <v>1</v>
      </c>
      <c r="BR2737" s="38">
        <v>44737</v>
      </c>
      <c r="BS2737" s="22" t="s">
        <v>183</v>
      </c>
      <c r="BT2737" s="20" t="str">
        <f t="shared" si="1388"/>
        <v>BILLETFestival_COR22F917</v>
      </c>
      <c r="BV2737">
        <v>1</v>
      </c>
    </row>
    <row r="2738" spans="2:74" x14ac:dyDescent="0.3">
      <c r="B2738" s="20">
        <f t="shared" si="1392"/>
        <v>918</v>
      </c>
      <c r="C2738" s="22" t="str">
        <f t="shared" si="1393"/>
        <v>#918 Billet Festival</v>
      </c>
      <c r="D2738" t="str">
        <f t="shared" si="1391"/>
        <v>COR22F918</v>
      </c>
      <c r="E2738" s="53" t="s">
        <v>238</v>
      </c>
      <c r="F2738" s="20">
        <v>1000</v>
      </c>
      <c r="G2738" s="74" t="s">
        <v>3000</v>
      </c>
      <c r="H2738" s="23" t="s">
        <v>146</v>
      </c>
      <c r="J2738" s="54" t="s">
        <v>1020</v>
      </c>
      <c r="K2738" s="22" t="s">
        <v>173</v>
      </c>
      <c r="L2738" s="54" t="s">
        <v>147</v>
      </c>
      <c r="M2738" s="22">
        <v>1</v>
      </c>
      <c r="N2738" s="54" t="s">
        <v>174</v>
      </c>
      <c r="T2738" s="54" t="s">
        <v>36</v>
      </c>
      <c r="U2738" s="22" t="s">
        <v>227</v>
      </c>
      <c r="AW2738" s="22"/>
      <c r="AX2738" s="20" t="str">
        <f t="shared" si="1395"/>
        <v>ncreator</v>
      </c>
      <c r="AY2738" s="20">
        <f t="shared" si="1395"/>
        <v>10</v>
      </c>
      <c r="AZ2738" s="20" t="str">
        <f t="shared" si="1395"/>
        <v>cotrcrea</v>
      </c>
      <c r="BA2738" s="20">
        <f t="shared" si="1395"/>
        <v>90</v>
      </c>
      <c r="BB2738" s="20" t="str">
        <f t="shared" si="1395"/>
        <v>nminer</v>
      </c>
      <c r="BC2738" s="20">
        <f t="shared" si="1395"/>
        <v>0</v>
      </c>
      <c r="BD2738" s="14"/>
      <c r="BJ2738" t="s">
        <v>239</v>
      </c>
      <c r="BK2738" t="s">
        <v>152</v>
      </c>
      <c r="BN2738" s="36">
        <v>73.5</v>
      </c>
      <c r="BQ2738">
        <f t="shared" si="1390"/>
        <v>1</v>
      </c>
      <c r="BR2738" s="38">
        <v>44737</v>
      </c>
      <c r="BS2738" s="22" t="s">
        <v>183</v>
      </c>
      <c r="BT2738" s="20" t="str">
        <f t="shared" si="1388"/>
        <v>BILLETFestival_COR22F918</v>
      </c>
      <c r="BV2738">
        <v>1</v>
      </c>
    </row>
    <row r="2739" spans="2:74" x14ac:dyDescent="0.3">
      <c r="B2739" s="20">
        <f t="shared" si="1392"/>
        <v>919</v>
      </c>
      <c r="C2739" s="22" t="str">
        <f t="shared" si="1393"/>
        <v>#919 Billet Festival</v>
      </c>
      <c r="D2739" t="str">
        <f t="shared" si="1391"/>
        <v>COR22F919</v>
      </c>
      <c r="E2739" s="53" t="s">
        <v>238</v>
      </c>
      <c r="F2739" s="20">
        <v>1000</v>
      </c>
      <c r="G2739" s="74" t="s">
        <v>3001</v>
      </c>
      <c r="H2739" s="23" t="s">
        <v>146</v>
      </c>
      <c r="J2739" s="54" t="s">
        <v>1020</v>
      </c>
      <c r="K2739" s="22" t="s">
        <v>173</v>
      </c>
      <c r="L2739" s="54" t="s">
        <v>147</v>
      </c>
      <c r="M2739" s="22">
        <v>1</v>
      </c>
      <c r="N2739" s="54" t="s">
        <v>174</v>
      </c>
      <c r="T2739" s="54" t="s">
        <v>36</v>
      </c>
      <c r="U2739" s="22" t="s">
        <v>227</v>
      </c>
      <c r="AW2739" s="22"/>
      <c r="AX2739" s="20" t="str">
        <f t="shared" si="1395"/>
        <v>ncreator</v>
      </c>
      <c r="AY2739" s="20">
        <f t="shared" si="1395"/>
        <v>10</v>
      </c>
      <c r="AZ2739" s="20" t="str">
        <f t="shared" si="1395"/>
        <v>cotrcrea</v>
      </c>
      <c r="BA2739" s="20">
        <f t="shared" si="1395"/>
        <v>90</v>
      </c>
      <c r="BB2739" s="20" t="str">
        <f t="shared" si="1395"/>
        <v>nminer</v>
      </c>
      <c r="BC2739" s="20">
        <f t="shared" si="1395"/>
        <v>0</v>
      </c>
      <c r="BD2739" s="14"/>
      <c r="BJ2739" t="s">
        <v>239</v>
      </c>
      <c r="BK2739" t="s">
        <v>152</v>
      </c>
      <c r="BN2739" s="36">
        <v>73.5</v>
      </c>
      <c r="BQ2739">
        <f t="shared" si="1390"/>
        <v>1</v>
      </c>
      <c r="BR2739" s="38">
        <v>44737</v>
      </c>
      <c r="BS2739" s="22" t="s">
        <v>183</v>
      </c>
      <c r="BT2739" s="20" t="str">
        <f t="shared" si="1388"/>
        <v>BILLETFestival_COR22F919</v>
      </c>
      <c r="BV2739">
        <v>1</v>
      </c>
    </row>
    <row r="2740" spans="2:74" x14ac:dyDescent="0.3">
      <c r="B2740" s="20">
        <f t="shared" si="1392"/>
        <v>920</v>
      </c>
      <c r="C2740" s="22" t="str">
        <f t="shared" si="1393"/>
        <v>#920 Billet Festival</v>
      </c>
      <c r="D2740" t="str">
        <f t="shared" si="1391"/>
        <v>COR22F920</v>
      </c>
      <c r="E2740" s="53" t="s">
        <v>238</v>
      </c>
      <c r="F2740" s="20">
        <v>1000</v>
      </c>
      <c r="G2740" s="74" t="s">
        <v>3002</v>
      </c>
      <c r="H2740" s="23" t="s">
        <v>146</v>
      </c>
      <c r="J2740" s="54" t="s">
        <v>1020</v>
      </c>
      <c r="K2740" s="22" t="s">
        <v>173</v>
      </c>
      <c r="L2740" s="54" t="s">
        <v>147</v>
      </c>
      <c r="M2740" s="22">
        <v>1</v>
      </c>
      <c r="N2740" s="54" t="s">
        <v>174</v>
      </c>
      <c r="T2740" s="54" t="s">
        <v>36</v>
      </c>
      <c r="U2740" s="22" t="s">
        <v>227</v>
      </c>
      <c r="AW2740" s="22"/>
      <c r="AX2740" s="20" t="str">
        <f t="shared" si="1395"/>
        <v>ncreator</v>
      </c>
      <c r="AY2740" s="20">
        <f t="shared" si="1395"/>
        <v>10</v>
      </c>
      <c r="AZ2740" s="20" t="str">
        <f t="shared" si="1395"/>
        <v>cotrcrea</v>
      </c>
      <c r="BA2740" s="20">
        <f t="shared" si="1395"/>
        <v>90</v>
      </c>
      <c r="BB2740" s="20" t="str">
        <f t="shared" si="1395"/>
        <v>nminer</v>
      </c>
      <c r="BC2740" s="20">
        <f t="shared" si="1395"/>
        <v>0</v>
      </c>
      <c r="BD2740" s="14"/>
      <c r="BJ2740" t="s">
        <v>239</v>
      </c>
      <c r="BK2740" t="s">
        <v>152</v>
      </c>
      <c r="BN2740" s="36">
        <v>73.5</v>
      </c>
      <c r="BQ2740">
        <f t="shared" si="1390"/>
        <v>1</v>
      </c>
      <c r="BR2740" s="38">
        <v>44737</v>
      </c>
      <c r="BS2740" s="22" t="s">
        <v>183</v>
      </c>
      <c r="BT2740" s="20" t="str">
        <f t="shared" si="1388"/>
        <v>BILLETFestival_COR22F920</v>
      </c>
      <c r="BV2740">
        <v>1</v>
      </c>
    </row>
    <row r="2741" spans="2:74" x14ac:dyDescent="0.3">
      <c r="B2741" s="20">
        <f t="shared" si="1392"/>
        <v>921</v>
      </c>
      <c r="C2741" s="22" t="str">
        <f t="shared" si="1393"/>
        <v>#921 Billet Festival</v>
      </c>
      <c r="D2741" t="str">
        <f t="shared" si="1391"/>
        <v>COR22F921</v>
      </c>
      <c r="E2741" s="53" t="s">
        <v>238</v>
      </c>
      <c r="F2741" s="20">
        <v>1000</v>
      </c>
      <c r="G2741" s="74" t="s">
        <v>3003</v>
      </c>
      <c r="H2741" s="23" t="s">
        <v>146</v>
      </c>
      <c r="J2741" s="54" t="s">
        <v>1020</v>
      </c>
      <c r="K2741" s="22" t="s">
        <v>173</v>
      </c>
      <c r="L2741" s="54" t="s">
        <v>147</v>
      </c>
      <c r="M2741" s="22">
        <v>1</v>
      </c>
      <c r="N2741" s="54" t="s">
        <v>174</v>
      </c>
      <c r="T2741" s="54" t="s">
        <v>36</v>
      </c>
      <c r="U2741" s="22" t="s">
        <v>227</v>
      </c>
      <c r="AW2741" s="22"/>
      <c r="AX2741" s="20" t="str">
        <f t="shared" si="1395"/>
        <v>ncreator</v>
      </c>
      <c r="AY2741" s="20">
        <f t="shared" si="1395"/>
        <v>10</v>
      </c>
      <c r="AZ2741" s="20" t="str">
        <f t="shared" si="1395"/>
        <v>cotrcrea</v>
      </c>
      <c r="BA2741" s="20">
        <f t="shared" si="1395"/>
        <v>90</v>
      </c>
      <c r="BB2741" s="20" t="str">
        <f t="shared" si="1395"/>
        <v>nminer</v>
      </c>
      <c r="BC2741" s="20">
        <f t="shared" si="1395"/>
        <v>0</v>
      </c>
      <c r="BD2741" s="14"/>
      <c r="BJ2741" t="s">
        <v>239</v>
      </c>
      <c r="BK2741" t="s">
        <v>152</v>
      </c>
      <c r="BN2741" s="36">
        <v>73.5</v>
      </c>
      <c r="BQ2741">
        <f t="shared" si="1390"/>
        <v>1</v>
      </c>
      <c r="BR2741" s="38">
        <v>44737</v>
      </c>
      <c r="BS2741" s="22" t="s">
        <v>183</v>
      </c>
      <c r="BT2741" s="20" t="str">
        <f t="shared" si="1388"/>
        <v>BILLETFestival_COR22F921</v>
      </c>
      <c r="BV2741">
        <v>1</v>
      </c>
    </row>
    <row r="2742" spans="2:74" x14ac:dyDescent="0.3">
      <c r="B2742" s="20">
        <f t="shared" si="1392"/>
        <v>922</v>
      </c>
      <c r="C2742" s="22" t="str">
        <f t="shared" si="1393"/>
        <v>#922 Billet Festival</v>
      </c>
      <c r="D2742" t="str">
        <f t="shared" si="1391"/>
        <v>COR22F922</v>
      </c>
      <c r="E2742" s="53" t="s">
        <v>238</v>
      </c>
      <c r="F2742" s="20">
        <v>1000</v>
      </c>
      <c r="G2742" s="74" t="s">
        <v>3004</v>
      </c>
      <c r="H2742" s="23" t="s">
        <v>146</v>
      </c>
      <c r="J2742" s="54" t="s">
        <v>1020</v>
      </c>
      <c r="K2742" s="22" t="s">
        <v>173</v>
      </c>
      <c r="L2742" s="54" t="s">
        <v>147</v>
      </c>
      <c r="M2742" s="22">
        <v>1</v>
      </c>
      <c r="N2742" s="54" t="s">
        <v>174</v>
      </c>
      <c r="T2742" s="54" t="s">
        <v>36</v>
      </c>
      <c r="U2742" s="22" t="s">
        <v>227</v>
      </c>
      <c r="AW2742" s="22"/>
      <c r="AX2742" s="20" t="str">
        <f t="shared" si="1395"/>
        <v>ncreator</v>
      </c>
      <c r="AY2742" s="20">
        <f t="shared" si="1395"/>
        <v>10</v>
      </c>
      <c r="AZ2742" s="20" t="str">
        <f t="shared" si="1395"/>
        <v>cotrcrea</v>
      </c>
      <c r="BA2742" s="20">
        <f t="shared" si="1395"/>
        <v>90</v>
      </c>
      <c r="BB2742" s="20" t="str">
        <f t="shared" si="1395"/>
        <v>nminer</v>
      </c>
      <c r="BC2742" s="20">
        <f t="shared" si="1395"/>
        <v>0</v>
      </c>
      <c r="BD2742" s="14"/>
      <c r="BJ2742" t="s">
        <v>239</v>
      </c>
      <c r="BK2742" t="s">
        <v>152</v>
      </c>
      <c r="BN2742" s="36">
        <v>73.5</v>
      </c>
      <c r="BQ2742">
        <f t="shared" si="1390"/>
        <v>1</v>
      </c>
      <c r="BR2742" s="38">
        <v>44737</v>
      </c>
      <c r="BS2742" s="22" t="s">
        <v>183</v>
      </c>
      <c r="BT2742" s="20" t="str">
        <f t="shared" si="1388"/>
        <v>BILLETFestival_COR22F922</v>
      </c>
      <c r="BV2742">
        <v>1</v>
      </c>
    </row>
    <row r="2743" spans="2:74" x14ac:dyDescent="0.3">
      <c r="B2743" s="20">
        <f t="shared" si="1392"/>
        <v>923</v>
      </c>
      <c r="C2743" s="22" t="str">
        <f t="shared" si="1393"/>
        <v>#923 Billet Festival</v>
      </c>
      <c r="D2743" t="str">
        <f t="shared" si="1391"/>
        <v>COR22F923</v>
      </c>
      <c r="E2743" s="53" t="s">
        <v>238</v>
      </c>
      <c r="F2743" s="20">
        <v>1000</v>
      </c>
      <c r="G2743" s="74" t="s">
        <v>3005</v>
      </c>
      <c r="H2743" s="23" t="s">
        <v>146</v>
      </c>
      <c r="J2743" s="54" t="s">
        <v>1020</v>
      </c>
      <c r="K2743" s="22" t="s">
        <v>173</v>
      </c>
      <c r="L2743" s="54" t="s">
        <v>147</v>
      </c>
      <c r="M2743" s="22">
        <v>1</v>
      </c>
      <c r="N2743" s="54" t="s">
        <v>174</v>
      </c>
      <c r="T2743" s="54" t="s">
        <v>36</v>
      </c>
      <c r="U2743" s="22" t="s">
        <v>227</v>
      </c>
      <c r="AW2743" s="22"/>
      <c r="AX2743" s="20" t="str">
        <f t="shared" si="1395"/>
        <v>ncreator</v>
      </c>
      <c r="AY2743" s="20">
        <f t="shared" si="1395"/>
        <v>10</v>
      </c>
      <c r="AZ2743" s="20" t="str">
        <f t="shared" si="1395"/>
        <v>cotrcrea</v>
      </c>
      <c r="BA2743" s="20">
        <f t="shared" si="1395"/>
        <v>90</v>
      </c>
      <c r="BB2743" s="20" t="str">
        <f t="shared" si="1395"/>
        <v>nminer</v>
      </c>
      <c r="BC2743" s="20">
        <f t="shared" si="1395"/>
        <v>0</v>
      </c>
      <c r="BD2743" s="14"/>
      <c r="BJ2743" t="s">
        <v>239</v>
      </c>
      <c r="BK2743" t="s">
        <v>152</v>
      </c>
      <c r="BN2743" s="36">
        <v>73.5</v>
      </c>
      <c r="BQ2743">
        <f t="shared" si="1390"/>
        <v>1</v>
      </c>
      <c r="BR2743" s="38">
        <v>44737</v>
      </c>
      <c r="BS2743" s="22" t="s">
        <v>183</v>
      </c>
      <c r="BT2743" s="20" t="str">
        <f t="shared" si="1388"/>
        <v>BILLETFestival_COR22F923</v>
      </c>
      <c r="BV2743">
        <v>1</v>
      </c>
    </row>
    <row r="2744" spans="2:74" x14ac:dyDescent="0.3">
      <c r="B2744" s="20">
        <f t="shared" si="1392"/>
        <v>924</v>
      </c>
      <c r="C2744" s="22" t="str">
        <f t="shared" si="1393"/>
        <v>#924 Billet Festival</v>
      </c>
      <c r="D2744" t="str">
        <f t="shared" si="1391"/>
        <v>COR22F924</v>
      </c>
      <c r="E2744" s="53" t="s">
        <v>238</v>
      </c>
      <c r="F2744" s="20">
        <v>1000</v>
      </c>
      <c r="G2744" s="74" t="s">
        <v>3006</v>
      </c>
      <c r="H2744" s="23" t="s">
        <v>146</v>
      </c>
      <c r="J2744" s="54" t="s">
        <v>1020</v>
      </c>
      <c r="K2744" s="22" t="s">
        <v>173</v>
      </c>
      <c r="L2744" s="54" t="s">
        <v>147</v>
      </c>
      <c r="M2744" s="22">
        <v>1</v>
      </c>
      <c r="N2744" s="54" t="s">
        <v>174</v>
      </c>
      <c r="T2744" s="54" t="s">
        <v>36</v>
      </c>
      <c r="U2744" s="22" t="s">
        <v>227</v>
      </c>
      <c r="AW2744" s="22"/>
      <c r="AX2744" s="20" t="str">
        <f t="shared" si="1395"/>
        <v>ncreator</v>
      </c>
      <c r="AY2744" s="20">
        <f t="shared" si="1395"/>
        <v>10</v>
      </c>
      <c r="AZ2744" s="20" t="str">
        <f t="shared" si="1395"/>
        <v>cotrcrea</v>
      </c>
      <c r="BA2744" s="20">
        <f t="shared" si="1395"/>
        <v>90</v>
      </c>
      <c r="BB2744" s="20" t="str">
        <f t="shared" si="1395"/>
        <v>nminer</v>
      </c>
      <c r="BC2744" s="20">
        <f t="shared" si="1395"/>
        <v>0</v>
      </c>
      <c r="BD2744" s="14"/>
      <c r="BJ2744" t="s">
        <v>239</v>
      </c>
      <c r="BK2744" t="s">
        <v>152</v>
      </c>
      <c r="BN2744" s="36">
        <v>73.5</v>
      </c>
      <c r="BQ2744">
        <f t="shared" si="1390"/>
        <v>1</v>
      </c>
      <c r="BR2744" s="38">
        <v>44737</v>
      </c>
      <c r="BS2744" s="22" t="s">
        <v>183</v>
      </c>
      <c r="BT2744" s="20" t="str">
        <f t="shared" si="1388"/>
        <v>BILLETFestival_COR22F924</v>
      </c>
      <c r="BV2744">
        <v>1</v>
      </c>
    </row>
    <row r="2745" spans="2:74" x14ac:dyDescent="0.3">
      <c r="B2745" s="20">
        <f t="shared" si="1392"/>
        <v>925</v>
      </c>
      <c r="C2745" s="22" t="str">
        <f t="shared" si="1393"/>
        <v>#925 Billet Festival</v>
      </c>
      <c r="D2745" t="str">
        <f t="shared" si="1391"/>
        <v>COR22F925</v>
      </c>
      <c r="E2745" s="53" t="s">
        <v>238</v>
      </c>
      <c r="F2745" s="20">
        <v>1000</v>
      </c>
      <c r="G2745" s="74" t="s">
        <v>3007</v>
      </c>
      <c r="H2745" s="23" t="s">
        <v>146</v>
      </c>
      <c r="J2745" s="54" t="s">
        <v>1020</v>
      </c>
      <c r="K2745" s="22" t="s">
        <v>173</v>
      </c>
      <c r="L2745" s="54" t="s">
        <v>147</v>
      </c>
      <c r="M2745" s="22">
        <v>1</v>
      </c>
      <c r="N2745" s="54" t="s">
        <v>174</v>
      </c>
      <c r="T2745" s="54" t="s">
        <v>36</v>
      </c>
      <c r="U2745" s="22" t="s">
        <v>227</v>
      </c>
      <c r="AW2745" s="22"/>
      <c r="AX2745" s="20" t="str">
        <f t="shared" si="1395"/>
        <v>ncreator</v>
      </c>
      <c r="AY2745" s="20">
        <f t="shared" si="1395"/>
        <v>10</v>
      </c>
      <c r="AZ2745" s="20" t="str">
        <f t="shared" si="1395"/>
        <v>cotrcrea</v>
      </c>
      <c r="BA2745" s="20">
        <f t="shared" si="1395"/>
        <v>90</v>
      </c>
      <c r="BB2745" s="20" t="str">
        <f t="shared" si="1395"/>
        <v>nminer</v>
      </c>
      <c r="BC2745" s="20">
        <f t="shared" si="1395"/>
        <v>0</v>
      </c>
      <c r="BD2745" s="14"/>
      <c r="BJ2745" t="s">
        <v>239</v>
      </c>
      <c r="BK2745" t="s">
        <v>152</v>
      </c>
      <c r="BN2745" s="36">
        <v>73.5</v>
      </c>
      <c r="BQ2745">
        <f t="shared" si="1390"/>
        <v>1</v>
      </c>
      <c r="BR2745" s="38">
        <v>44737</v>
      </c>
      <c r="BS2745" s="22" t="s">
        <v>183</v>
      </c>
      <c r="BT2745" s="20" t="str">
        <f t="shared" si="1388"/>
        <v>BILLETFestival_COR22F925</v>
      </c>
      <c r="BV2745">
        <v>1</v>
      </c>
    </row>
    <row r="2746" spans="2:74" x14ac:dyDescent="0.3">
      <c r="B2746" s="20">
        <f t="shared" si="1392"/>
        <v>926</v>
      </c>
      <c r="C2746" s="22" t="str">
        <f t="shared" si="1393"/>
        <v>#926 Billet Festival</v>
      </c>
      <c r="D2746" t="str">
        <f t="shared" si="1391"/>
        <v>COR22F926</v>
      </c>
      <c r="E2746" s="53" t="s">
        <v>238</v>
      </c>
      <c r="F2746" s="20">
        <v>1000</v>
      </c>
      <c r="G2746" s="74" t="s">
        <v>3008</v>
      </c>
      <c r="H2746" s="23" t="s">
        <v>146</v>
      </c>
      <c r="J2746" s="54" t="s">
        <v>1020</v>
      </c>
      <c r="K2746" s="22" t="s">
        <v>173</v>
      </c>
      <c r="L2746" s="54" t="s">
        <v>147</v>
      </c>
      <c r="M2746" s="22">
        <v>1</v>
      </c>
      <c r="N2746" s="54" t="s">
        <v>174</v>
      </c>
      <c r="T2746" s="54" t="s">
        <v>36</v>
      </c>
      <c r="U2746" s="22" t="s">
        <v>227</v>
      </c>
      <c r="AW2746" s="22"/>
      <c r="AX2746" s="20" t="str">
        <f t="shared" si="1395"/>
        <v>ncreator</v>
      </c>
      <c r="AY2746" s="20">
        <f t="shared" si="1395"/>
        <v>10</v>
      </c>
      <c r="AZ2746" s="20" t="str">
        <f t="shared" si="1395"/>
        <v>cotrcrea</v>
      </c>
      <c r="BA2746" s="20">
        <f t="shared" si="1395"/>
        <v>90</v>
      </c>
      <c r="BB2746" s="20" t="str">
        <f t="shared" si="1395"/>
        <v>nminer</v>
      </c>
      <c r="BC2746" s="20">
        <f t="shared" si="1395"/>
        <v>0</v>
      </c>
      <c r="BD2746" s="14"/>
      <c r="BJ2746" t="s">
        <v>239</v>
      </c>
      <c r="BK2746" t="s">
        <v>152</v>
      </c>
      <c r="BN2746" s="36">
        <v>73.5</v>
      </c>
      <c r="BQ2746">
        <f t="shared" si="1390"/>
        <v>1</v>
      </c>
      <c r="BR2746" s="38">
        <v>44737</v>
      </c>
      <c r="BS2746" s="22" t="s">
        <v>183</v>
      </c>
      <c r="BT2746" s="20" t="str">
        <f t="shared" si="1388"/>
        <v>BILLETFestival_COR22F926</v>
      </c>
      <c r="BV2746">
        <v>1</v>
      </c>
    </row>
    <row r="2747" spans="2:74" x14ac:dyDescent="0.3">
      <c r="B2747" s="20">
        <f t="shared" si="1392"/>
        <v>927</v>
      </c>
      <c r="C2747" s="22" t="str">
        <f t="shared" si="1393"/>
        <v>#927 Billet Festival</v>
      </c>
      <c r="D2747" t="str">
        <f t="shared" si="1391"/>
        <v>COR22F927</v>
      </c>
      <c r="E2747" s="53" t="s">
        <v>238</v>
      </c>
      <c r="F2747" s="20">
        <v>1000</v>
      </c>
      <c r="G2747" s="74" t="s">
        <v>3009</v>
      </c>
      <c r="H2747" s="23" t="s">
        <v>146</v>
      </c>
      <c r="J2747" s="54" t="s">
        <v>1020</v>
      </c>
      <c r="K2747" s="22" t="s">
        <v>173</v>
      </c>
      <c r="L2747" s="54" t="s">
        <v>147</v>
      </c>
      <c r="M2747" s="22">
        <v>1</v>
      </c>
      <c r="N2747" s="54" t="s">
        <v>174</v>
      </c>
      <c r="T2747" s="54" t="s">
        <v>36</v>
      </c>
      <c r="U2747" s="22" t="s">
        <v>227</v>
      </c>
      <c r="AW2747" s="22"/>
      <c r="AX2747" s="20" t="str">
        <f t="shared" si="1395"/>
        <v>ncreator</v>
      </c>
      <c r="AY2747" s="20">
        <f t="shared" si="1395"/>
        <v>10</v>
      </c>
      <c r="AZ2747" s="20" t="str">
        <f t="shared" si="1395"/>
        <v>cotrcrea</v>
      </c>
      <c r="BA2747" s="20">
        <f t="shared" si="1395"/>
        <v>90</v>
      </c>
      <c r="BB2747" s="20" t="str">
        <f t="shared" si="1395"/>
        <v>nminer</v>
      </c>
      <c r="BC2747" s="20">
        <f t="shared" si="1395"/>
        <v>0</v>
      </c>
      <c r="BD2747" s="14"/>
      <c r="BJ2747" t="s">
        <v>239</v>
      </c>
      <c r="BK2747" t="s">
        <v>152</v>
      </c>
      <c r="BN2747" s="36">
        <v>73.5</v>
      </c>
      <c r="BQ2747">
        <f t="shared" si="1390"/>
        <v>1</v>
      </c>
      <c r="BR2747" s="38">
        <v>44737</v>
      </c>
      <c r="BS2747" s="22" t="s">
        <v>183</v>
      </c>
      <c r="BT2747" s="20" t="str">
        <f t="shared" si="1388"/>
        <v>BILLETFestival_COR22F927</v>
      </c>
      <c r="BV2747">
        <v>1</v>
      </c>
    </row>
    <row r="2748" spans="2:74" x14ac:dyDescent="0.3">
      <c r="B2748" s="20">
        <f t="shared" si="1392"/>
        <v>928</v>
      </c>
      <c r="C2748" s="22" t="str">
        <f t="shared" si="1393"/>
        <v>#928 Billet Festival</v>
      </c>
      <c r="D2748" t="str">
        <f t="shared" si="1391"/>
        <v>COR22F928</v>
      </c>
      <c r="E2748" s="53" t="s">
        <v>238</v>
      </c>
      <c r="F2748" s="20">
        <v>1000</v>
      </c>
      <c r="G2748" s="74" t="s">
        <v>3010</v>
      </c>
      <c r="H2748" s="23" t="s">
        <v>146</v>
      </c>
      <c r="J2748" s="54" t="s">
        <v>1020</v>
      </c>
      <c r="K2748" s="22" t="s">
        <v>173</v>
      </c>
      <c r="L2748" s="54" t="s">
        <v>147</v>
      </c>
      <c r="M2748" s="22">
        <v>1</v>
      </c>
      <c r="N2748" s="54" t="s">
        <v>174</v>
      </c>
      <c r="T2748" s="54" t="s">
        <v>36</v>
      </c>
      <c r="U2748" s="22" t="s">
        <v>227</v>
      </c>
      <c r="AW2748" s="22"/>
      <c r="AX2748" s="20" t="str">
        <f t="shared" si="1395"/>
        <v>ncreator</v>
      </c>
      <c r="AY2748" s="20">
        <f t="shared" si="1395"/>
        <v>10</v>
      </c>
      <c r="AZ2748" s="20" t="str">
        <f t="shared" si="1395"/>
        <v>cotrcrea</v>
      </c>
      <c r="BA2748" s="20">
        <f t="shared" si="1395"/>
        <v>90</v>
      </c>
      <c r="BB2748" s="20" t="str">
        <f t="shared" si="1395"/>
        <v>nminer</v>
      </c>
      <c r="BC2748" s="20">
        <f t="shared" si="1395"/>
        <v>0</v>
      </c>
      <c r="BD2748" s="14"/>
      <c r="BJ2748" t="s">
        <v>239</v>
      </c>
      <c r="BK2748" t="s">
        <v>152</v>
      </c>
      <c r="BN2748" s="36">
        <v>73.5</v>
      </c>
      <c r="BQ2748">
        <f t="shared" si="1390"/>
        <v>1</v>
      </c>
      <c r="BR2748" s="38">
        <v>44737</v>
      </c>
      <c r="BS2748" s="22" t="s">
        <v>183</v>
      </c>
      <c r="BT2748" s="20" t="str">
        <f t="shared" si="1388"/>
        <v>BILLETFestival_COR22F928</v>
      </c>
      <c r="BV2748">
        <v>1</v>
      </c>
    </row>
    <row r="2749" spans="2:74" x14ac:dyDescent="0.3">
      <c r="B2749" s="20">
        <f t="shared" si="1392"/>
        <v>929</v>
      </c>
      <c r="C2749" s="22" t="str">
        <f t="shared" si="1393"/>
        <v>#929 Billet Festival</v>
      </c>
      <c r="D2749" t="str">
        <f t="shared" si="1391"/>
        <v>COR22F929</v>
      </c>
      <c r="E2749" s="53" t="s">
        <v>238</v>
      </c>
      <c r="F2749" s="20">
        <v>1000</v>
      </c>
      <c r="G2749" s="74" t="s">
        <v>3011</v>
      </c>
      <c r="H2749" s="23" t="s">
        <v>146</v>
      </c>
      <c r="J2749" s="54" t="s">
        <v>1020</v>
      </c>
      <c r="K2749" s="22" t="s">
        <v>173</v>
      </c>
      <c r="L2749" s="54" t="s">
        <v>147</v>
      </c>
      <c r="M2749" s="22">
        <v>1</v>
      </c>
      <c r="N2749" s="54" t="s">
        <v>174</v>
      </c>
      <c r="T2749" s="54" t="s">
        <v>36</v>
      </c>
      <c r="U2749" s="22" t="s">
        <v>227</v>
      </c>
      <c r="AW2749" s="22"/>
      <c r="AX2749" s="20" t="str">
        <f t="shared" si="1395"/>
        <v>ncreator</v>
      </c>
      <c r="AY2749" s="20">
        <f t="shared" si="1395"/>
        <v>10</v>
      </c>
      <c r="AZ2749" s="20" t="str">
        <f t="shared" si="1395"/>
        <v>cotrcrea</v>
      </c>
      <c r="BA2749" s="20">
        <f t="shared" si="1395"/>
        <v>90</v>
      </c>
      <c r="BB2749" s="20" t="str">
        <f t="shared" si="1395"/>
        <v>nminer</v>
      </c>
      <c r="BC2749" s="20">
        <f t="shared" si="1395"/>
        <v>0</v>
      </c>
      <c r="BD2749" s="14"/>
      <c r="BJ2749" t="s">
        <v>239</v>
      </c>
      <c r="BK2749" t="s">
        <v>152</v>
      </c>
      <c r="BN2749" s="36">
        <v>73.5</v>
      </c>
      <c r="BQ2749">
        <f t="shared" si="1390"/>
        <v>1</v>
      </c>
      <c r="BR2749" s="38">
        <v>44737</v>
      </c>
      <c r="BS2749" s="22" t="s">
        <v>183</v>
      </c>
      <c r="BT2749" s="20" t="str">
        <f t="shared" si="1388"/>
        <v>BILLETFestival_COR22F929</v>
      </c>
      <c r="BV2749">
        <v>1</v>
      </c>
    </row>
    <row r="2750" spans="2:74" x14ac:dyDescent="0.3">
      <c r="B2750" s="20">
        <f t="shared" si="1392"/>
        <v>930</v>
      </c>
      <c r="C2750" s="22" t="str">
        <f t="shared" si="1393"/>
        <v>#930 Billet Festival</v>
      </c>
      <c r="D2750" t="str">
        <f t="shared" si="1391"/>
        <v>COR22F930</v>
      </c>
      <c r="E2750" s="53" t="s">
        <v>238</v>
      </c>
      <c r="F2750" s="20">
        <v>1000</v>
      </c>
      <c r="G2750" s="74" t="s">
        <v>3012</v>
      </c>
      <c r="H2750" s="23" t="s">
        <v>146</v>
      </c>
      <c r="J2750" s="54" t="s">
        <v>1020</v>
      </c>
      <c r="K2750" s="22" t="s">
        <v>173</v>
      </c>
      <c r="L2750" s="54" t="s">
        <v>147</v>
      </c>
      <c r="M2750" s="22">
        <v>1</v>
      </c>
      <c r="N2750" s="54" t="s">
        <v>174</v>
      </c>
      <c r="T2750" s="54" t="s">
        <v>36</v>
      </c>
      <c r="U2750" s="22" t="s">
        <v>227</v>
      </c>
      <c r="AW2750" s="22"/>
      <c r="AX2750" s="20" t="str">
        <f t="shared" si="1395"/>
        <v>ncreator</v>
      </c>
      <c r="AY2750" s="20">
        <f t="shared" si="1395"/>
        <v>10</v>
      </c>
      <c r="AZ2750" s="20" t="str">
        <f t="shared" si="1395"/>
        <v>cotrcrea</v>
      </c>
      <c r="BA2750" s="20">
        <f t="shared" si="1395"/>
        <v>90</v>
      </c>
      <c r="BB2750" s="20" t="str">
        <f t="shared" si="1395"/>
        <v>nminer</v>
      </c>
      <c r="BC2750" s="20">
        <f t="shared" si="1395"/>
        <v>0</v>
      </c>
      <c r="BD2750" s="14"/>
      <c r="BJ2750" t="s">
        <v>239</v>
      </c>
      <c r="BK2750" t="s">
        <v>152</v>
      </c>
      <c r="BN2750" s="36">
        <v>73.5</v>
      </c>
      <c r="BQ2750">
        <f t="shared" si="1390"/>
        <v>1</v>
      </c>
      <c r="BR2750" s="38">
        <v>44737</v>
      </c>
      <c r="BS2750" s="22" t="s">
        <v>183</v>
      </c>
      <c r="BT2750" s="20" t="str">
        <f t="shared" si="1388"/>
        <v>BILLETFestival_COR22F930</v>
      </c>
      <c r="BV2750">
        <v>1</v>
      </c>
    </row>
    <row r="2751" spans="2:74" x14ac:dyDescent="0.3">
      <c r="B2751" s="20">
        <f t="shared" si="1392"/>
        <v>931</v>
      </c>
      <c r="C2751" s="22" t="str">
        <f t="shared" si="1393"/>
        <v>#931 Billet Festival</v>
      </c>
      <c r="D2751" t="str">
        <f t="shared" si="1391"/>
        <v>COR22F931</v>
      </c>
      <c r="E2751" s="53" t="s">
        <v>238</v>
      </c>
      <c r="F2751" s="20">
        <v>1000</v>
      </c>
      <c r="G2751" s="74" t="s">
        <v>3013</v>
      </c>
      <c r="H2751" s="23" t="s">
        <v>146</v>
      </c>
      <c r="J2751" s="54" t="s">
        <v>1020</v>
      </c>
      <c r="K2751" s="22" t="s">
        <v>173</v>
      </c>
      <c r="L2751" s="54" t="s">
        <v>147</v>
      </c>
      <c r="M2751" s="22">
        <v>1</v>
      </c>
      <c r="N2751" s="54" t="s">
        <v>174</v>
      </c>
      <c r="T2751" s="54" t="s">
        <v>36</v>
      </c>
      <c r="U2751" s="22" t="s">
        <v>227</v>
      </c>
      <c r="AW2751" s="22"/>
      <c r="AX2751" s="20" t="str">
        <f t="shared" si="1395"/>
        <v>ncreator</v>
      </c>
      <c r="AY2751" s="20">
        <f t="shared" si="1395"/>
        <v>10</v>
      </c>
      <c r="AZ2751" s="20" t="str">
        <f t="shared" si="1395"/>
        <v>cotrcrea</v>
      </c>
      <c r="BA2751" s="20">
        <f t="shared" si="1395"/>
        <v>90</v>
      </c>
      <c r="BB2751" s="20" t="str">
        <f t="shared" si="1395"/>
        <v>nminer</v>
      </c>
      <c r="BC2751" s="20">
        <f t="shared" si="1395"/>
        <v>0</v>
      </c>
      <c r="BD2751" s="14"/>
      <c r="BJ2751" t="s">
        <v>239</v>
      </c>
      <c r="BK2751" t="s">
        <v>152</v>
      </c>
      <c r="BN2751" s="36">
        <v>73.5</v>
      </c>
      <c r="BQ2751">
        <f t="shared" si="1390"/>
        <v>1</v>
      </c>
      <c r="BR2751" s="38">
        <v>44737</v>
      </c>
      <c r="BS2751" s="22" t="s">
        <v>183</v>
      </c>
      <c r="BT2751" s="20" t="str">
        <f t="shared" si="1388"/>
        <v>BILLETFestival_COR22F931</v>
      </c>
      <c r="BV2751">
        <v>1</v>
      </c>
    </row>
    <row r="2752" spans="2:74" x14ac:dyDescent="0.3">
      <c r="B2752" s="20">
        <f t="shared" si="1392"/>
        <v>932</v>
      </c>
      <c r="C2752" s="22" t="str">
        <f t="shared" si="1393"/>
        <v>#932 Billet Festival</v>
      </c>
      <c r="D2752" t="str">
        <f t="shared" si="1391"/>
        <v>COR22F932</v>
      </c>
      <c r="E2752" s="53" t="s">
        <v>238</v>
      </c>
      <c r="F2752" s="20">
        <v>1000</v>
      </c>
      <c r="G2752" s="74" t="s">
        <v>3014</v>
      </c>
      <c r="H2752" s="23" t="s">
        <v>146</v>
      </c>
      <c r="J2752" s="54" t="s">
        <v>1020</v>
      </c>
      <c r="K2752" s="22" t="s">
        <v>173</v>
      </c>
      <c r="L2752" s="54" t="s">
        <v>147</v>
      </c>
      <c r="M2752" s="22">
        <v>1</v>
      </c>
      <c r="N2752" s="54" t="s">
        <v>174</v>
      </c>
      <c r="T2752" s="54" t="s">
        <v>36</v>
      </c>
      <c r="U2752" s="22" t="s">
        <v>227</v>
      </c>
      <c r="AW2752" s="22"/>
      <c r="AX2752" s="20" t="str">
        <f t="shared" ref="AX2752:BC2767" si="1396">AX2751</f>
        <v>ncreator</v>
      </c>
      <c r="AY2752" s="20">
        <f t="shared" si="1396"/>
        <v>10</v>
      </c>
      <c r="AZ2752" s="20" t="str">
        <f t="shared" si="1396"/>
        <v>cotrcrea</v>
      </c>
      <c r="BA2752" s="20">
        <f t="shared" si="1396"/>
        <v>90</v>
      </c>
      <c r="BB2752" s="20" t="str">
        <f t="shared" si="1396"/>
        <v>nminer</v>
      </c>
      <c r="BC2752" s="20">
        <f t="shared" si="1396"/>
        <v>0</v>
      </c>
      <c r="BD2752" s="14"/>
      <c r="BJ2752" t="s">
        <v>239</v>
      </c>
      <c r="BK2752" t="s">
        <v>152</v>
      </c>
      <c r="BN2752" s="36">
        <v>73.5</v>
      </c>
      <c r="BQ2752">
        <f t="shared" si="1390"/>
        <v>1</v>
      </c>
      <c r="BR2752" s="38">
        <v>44737</v>
      </c>
      <c r="BS2752" s="22" t="s">
        <v>183</v>
      </c>
      <c r="BT2752" s="20" t="str">
        <f t="shared" si="1388"/>
        <v>BILLETFestival_COR22F932</v>
      </c>
      <c r="BV2752">
        <v>1</v>
      </c>
    </row>
    <row r="2753" spans="2:74" x14ac:dyDescent="0.3">
      <c r="B2753" s="20">
        <f t="shared" si="1392"/>
        <v>933</v>
      </c>
      <c r="C2753" s="22" t="str">
        <f t="shared" si="1393"/>
        <v>#933 Billet Festival</v>
      </c>
      <c r="D2753" t="str">
        <f t="shared" si="1391"/>
        <v>COR22F933</v>
      </c>
      <c r="E2753" s="53" t="s">
        <v>238</v>
      </c>
      <c r="F2753" s="20">
        <v>1000</v>
      </c>
      <c r="G2753" s="74" t="s">
        <v>3015</v>
      </c>
      <c r="H2753" s="23" t="s">
        <v>146</v>
      </c>
      <c r="J2753" s="54" t="s">
        <v>1020</v>
      </c>
      <c r="K2753" s="22" t="s">
        <v>173</v>
      </c>
      <c r="L2753" s="54" t="s">
        <v>147</v>
      </c>
      <c r="M2753" s="22">
        <v>1</v>
      </c>
      <c r="N2753" s="54" t="s">
        <v>174</v>
      </c>
      <c r="T2753" s="54" t="s">
        <v>36</v>
      </c>
      <c r="U2753" s="22" t="s">
        <v>227</v>
      </c>
      <c r="AW2753" s="22"/>
      <c r="AX2753" s="20" t="str">
        <f t="shared" si="1396"/>
        <v>ncreator</v>
      </c>
      <c r="AY2753" s="20">
        <f t="shared" si="1396"/>
        <v>10</v>
      </c>
      <c r="AZ2753" s="20" t="str">
        <f t="shared" si="1396"/>
        <v>cotrcrea</v>
      </c>
      <c r="BA2753" s="20">
        <f t="shared" si="1396"/>
        <v>90</v>
      </c>
      <c r="BB2753" s="20" t="str">
        <f t="shared" si="1396"/>
        <v>nminer</v>
      </c>
      <c r="BC2753" s="20">
        <f t="shared" si="1396"/>
        <v>0</v>
      </c>
      <c r="BD2753" s="14"/>
      <c r="BJ2753" t="s">
        <v>239</v>
      </c>
      <c r="BK2753" t="s">
        <v>152</v>
      </c>
      <c r="BN2753" s="36">
        <v>73.5</v>
      </c>
      <c r="BQ2753">
        <f t="shared" si="1390"/>
        <v>1</v>
      </c>
      <c r="BR2753" s="38">
        <v>44737</v>
      </c>
      <c r="BS2753" s="22" t="s">
        <v>183</v>
      </c>
      <c r="BT2753" s="20" t="str">
        <f t="shared" si="1388"/>
        <v>BILLETFestival_COR22F933</v>
      </c>
      <c r="BV2753">
        <v>1</v>
      </c>
    </row>
    <row r="2754" spans="2:74" x14ac:dyDescent="0.3">
      <c r="B2754" s="20">
        <f t="shared" si="1392"/>
        <v>934</v>
      </c>
      <c r="C2754" s="22" t="str">
        <f t="shared" si="1393"/>
        <v>#934 Billet Festival</v>
      </c>
      <c r="D2754" t="str">
        <f t="shared" si="1391"/>
        <v>COR22F934</v>
      </c>
      <c r="E2754" s="53" t="s">
        <v>238</v>
      </c>
      <c r="F2754" s="20">
        <v>1000</v>
      </c>
      <c r="G2754" s="74" t="s">
        <v>3016</v>
      </c>
      <c r="H2754" s="23" t="s">
        <v>146</v>
      </c>
      <c r="J2754" s="54" t="s">
        <v>1020</v>
      </c>
      <c r="K2754" s="22" t="s">
        <v>173</v>
      </c>
      <c r="L2754" s="54" t="s">
        <v>147</v>
      </c>
      <c r="M2754" s="22">
        <v>1</v>
      </c>
      <c r="N2754" s="54" t="s">
        <v>174</v>
      </c>
      <c r="T2754" s="54" t="s">
        <v>36</v>
      </c>
      <c r="U2754" s="22" t="s">
        <v>227</v>
      </c>
      <c r="AW2754" s="22"/>
      <c r="AX2754" s="20" t="str">
        <f t="shared" si="1396"/>
        <v>ncreator</v>
      </c>
      <c r="AY2754" s="20">
        <f t="shared" si="1396"/>
        <v>10</v>
      </c>
      <c r="AZ2754" s="20" t="str">
        <f t="shared" si="1396"/>
        <v>cotrcrea</v>
      </c>
      <c r="BA2754" s="20">
        <f t="shared" si="1396"/>
        <v>90</v>
      </c>
      <c r="BB2754" s="20" t="str">
        <f t="shared" si="1396"/>
        <v>nminer</v>
      </c>
      <c r="BC2754" s="20">
        <f t="shared" si="1396"/>
        <v>0</v>
      </c>
      <c r="BD2754" s="14"/>
      <c r="BJ2754" t="s">
        <v>239</v>
      </c>
      <c r="BK2754" t="s">
        <v>152</v>
      </c>
      <c r="BN2754" s="36">
        <v>73.5</v>
      </c>
      <c r="BQ2754">
        <f t="shared" si="1390"/>
        <v>1</v>
      </c>
      <c r="BR2754" s="38">
        <v>44737</v>
      </c>
      <c r="BS2754" s="22" t="s">
        <v>183</v>
      </c>
      <c r="BT2754" s="20" t="str">
        <f t="shared" si="1388"/>
        <v>BILLETFestival_COR22F934</v>
      </c>
      <c r="BV2754">
        <v>1</v>
      </c>
    </row>
    <row r="2755" spans="2:74" x14ac:dyDescent="0.3">
      <c r="B2755" s="20">
        <f t="shared" si="1392"/>
        <v>935</v>
      </c>
      <c r="C2755" s="22" t="str">
        <f t="shared" si="1393"/>
        <v>#935 Billet Festival</v>
      </c>
      <c r="D2755" t="str">
        <f t="shared" si="1391"/>
        <v>COR22F935</v>
      </c>
      <c r="E2755" s="53" t="s">
        <v>238</v>
      </c>
      <c r="F2755" s="20">
        <v>1000</v>
      </c>
      <c r="G2755" s="74" t="s">
        <v>3017</v>
      </c>
      <c r="H2755" s="23" t="s">
        <v>146</v>
      </c>
      <c r="J2755" s="54" t="s">
        <v>1020</v>
      </c>
      <c r="K2755" s="22" t="s">
        <v>173</v>
      </c>
      <c r="L2755" s="54" t="s">
        <v>147</v>
      </c>
      <c r="M2755" s="22">
        <v>1</v>
      </c>
      <c r="N2755" s="54" t="s">
        <v>174</v>
      </c>
      <c r="T2755" s="54" t="s">
        <v>36</v>
      </c>
      <c r="U2755" s="22" t="s">
        <v>227</v>
      </c>
      <c r="AW2755" s="22"/>
      <c r="AX2755" s="20" t="str">
        <f t="shared" si="1396"/>
        <v>ncreator</v>
      </c>
      <c r="AY2755" s="20">
        <f t="shared" si="1396"/>
        <v>10</v>
      </c>
      <c r="AZ2755" s="20" t="str">
        <f t="shared" si="1396"/>
        <v>cotrcrea</v>
      </c>
      <c r="BA2755" s="20">
        <f t="shared" si="1396"/>
        <v>90</v>
      </c>
      <c r="BB2755" s="20" t="str">
        <f t="shared" si="1396"/>
        <v>nminer</v>
      </c>
      <c r="BC2755" s="20">
        <f t="shared" si="1396"/>
        <v>0</v>
      </c>
      <c r="BD2755" s="14"/>
      <c r="BJ2755" t="s">
        <v>239</v>
      </c>
      <c r="BK2755" t="s">
        <v>152</v>
      </c>
      <c r="BN2755" s="36">
        <v>73.5</v>
      </c>
      <c r="BQ2755">
        <f t="shared" si="1390"/>
        <v>1</v>
      </c>
      <c r="BR2755" s="38">
        <v>44737</v>
      </c>
      <c r="BS2755" s="22" t="s">
        <v>183</v>
      </c>
      <c r="BT2755" s="20" t="str">
        <f t="shared" si="1388"/>
        <v>BILLETFestival_COR22F935</v>
      </c>
      <c r="BV2755">
        <v>1</v>
      </c>
    </row>
    <row r="2756" spans="2:74" x14ac:dyDescent="0.3">
      <c r="B2756" s="20">
        <f t="shared" si="1392"/>
        <v>936</v>
      </c>
      <c r="C2756" s="22" t="str">
        <f t="shared" si="1393"/>
        <v>#936 Billet Festival</v>
      </c>
      <c r="D2756" t="str">
        <f t="shared" si="1391"/>
        <v>COR22F936</v>
      </c>
      <c r="E2756" s="53" t="s">
        <v>238</v>
      </c>
      <c r="F2756" s="20">
        <v>1000</v>
      </c>
      <c r="G2756" s="74" t="s">
        <v>3018</v>
      </c>
      <c r="H2756" s="23" t="s">
        <v>146</v>
      </c>
      <c r="J2756" s="54" t="s">
        <v>1020</v>
      </c>
      <c r="K2756" s="22" t="s">
        <v>173</v>
      </c>
      <c r="L2756" s="54" t="s">
        <v>147</v>
      </c>
      <c r="M2756" s="22">
        <v>1</v>
      </c>
      <c r="N2756" s="54" t="s">
        <v>174</v>
      </c>
      <c r="T2756" s="54" t="s">
        <v>36</v>
      </c>
      <c r="U2756" s="22" t="s">
        <v>227</v>
      </c>
      <c r="AW2756" s="22"/>
      <c r="AX2756" s="20" t="str">
        <f t="shared" si="1396"/>
        <v>ncreator</v>
      </c>
      <c r="AY2756" s="20">
        <f t="shared" si="1396"/>
        <v>10</v>
      </c>
      <c r="AZ2756" s="20" t="str">
        <f t="shared" si="1396"/>
        <v>cotrcrea</v>
      </c>
      <c r="BA2756" s="20">
        <f t="shared" si="1396"/>
        <v>90</v>
      </c>
      <c r="BB2756" s="20" t="str">
        <f t="shared" si="1396"/>
        <v>nminer</v>
      </c>
      <c r="BC2756" s="20">
        <f t="shared" si="1396"/>
        <v>0</v>
      </c>
      <c r="BD2756" s="14"/>
      <c r="BJ2756" t="s">
        <v>239</v>
      </c>
      <c r="BK2756" t="s">
        <v>152</v>
      </c>
      <c r="BN2756" s="36">
        <v>73.5</v>
      </c>
      <c r="BQ2756">
        <f t="shared" si="1390"/>
        <v>1</v>
      </c>
      <c r="BR2756" s="38">
        <v>44737</v>
      </c>
      <c r="BS2756" s="22" t="s">
        <v>183</v>
      </c>
      <c r="BT2756" s="20" t="str">
        <f t="shared" ref="BT2756:BT2819" si="1397">SUBSTITUTE(BJ2756," ","") &amp; "_" &amp; D2756</f>
        <v>BILLETFestival_COR22F936</v>
      </c>
      <c r="BV2756">
        <v>1</v>
      </c>
    </row>
    <row r="2757" spans="2:74" x14ac:dyDescent="0.3">
      <c r="B2757" s="20">
        <f t="shared" si="1392"/>
        <v>937</v>
      </c>
      <c r="C2757" s="22" t="str">
        <f t="shared" si="1393"/>
        <v>#937 Billet Festival</v>
      </c>
      <c r="D2757" t="str">
        <f t="shared" si="1391"/>
        <v>COR22F937</v>
      </c>
      <c r="E2757" s="53" t="s">
        <v>238</v>
      </c>
      <c r="F2757" s="20">
        <v>1000</v>
      </c>
      <c r="G2757" s="74" t="s">
        <v>3019</v>
      </c>
      <c r="H2757" s="23" t="s">
        <v>146</v>
      </c>
      <c r="J2757" s="54" t="s">
        <v>1020</v>
      </c>
      <c r="K2757" s="22" t="s">
        <v>173</v>
      </c>
      <c r="L2757" s="54" t="s">
        <v>147</v>
      </c>
      <c r="M2757" s="22">
        <v>1</v>
      </c>
      <c r="N2757" s="54" t="s">
        <v>174</v>
      </c>
      <c r="T2757" s="54" t="s">
        <v>36</v>
      </c>
      <c r="U2757" s="22" t="s">
        <v>227</v>
      </c>
      <c r="AW2757" s="22"/>
      <c r="AX2757" s="20" t="str">
        <f t="shared" si="1396"/>
        <v>ncreator</v>
      </c>
      <c r="AY2757" s="20">
        <f t="shared" si="1396"/>
        <v>10</v>
      </c>
      <c r="AZ2757" s="20" t="str">
        <f t="shared" si="1396"/>
        <v>cotrcrea</v>
      </c>
      <c r="BA2757" s="20">
        <f t="shared" si="1396"/>
        <v>90</v>
      </c>
      <c r="BB2757" s="20" t="str">
        <f t="shared" si="1396"/>
        <v>nminer</v>
      </c>
      <c r="BC2757" s="20">
        <f t="shared" si="1396"/>
        <v>0</v>
      </c>
      <c r="BD2757" s="14"/>
      <c r="BJ2757" t="s">
        <v>239</v>
      </c>
      <c r="BK2757" t="s">
        <v>152</v>
      </c>
      <c r="BN2757" s="36">
        <v>73.5</v>
      </c>
      <c r="BQ2757">
        <f t="shared" si="1390"/>
        <v>1</v>
      </c>
      <c r="BR2757" s="38">
        <v>44737</v>
      </c>
      <c r="BS2757" s="22" t="s">
        <v>183</v>
      </c>
      <c r="BT2757" s="20" t="str">
        <f t="shared" si="1397"/>
        <v>BILLETFestival_COR22F937</v>
      </c>
      <c r="BV2757">
        <v>1</v>
      </c>
    </row>
    <row r="2758" spans="2:74" x14ac:dyDescent="0.3">
      <c r="B2758" s="20">
        <f t="shared" si="1392"/>
        <v>938</v>
      </c>
      <c r="C2758" s="22" t="str">
        <f t="shared" si="1393"/>
        <v>#938 Billet Festival</v>
      </c>
      <c r="D2758" t="str">
        <f t="shared" si="1391"/>
        <v>COR22F938</v>
      </c>
      <c r="E2758" s="53" t="s">
        <v>238</v>
      </c>
      <c r="F2758" s="20">
        <v>1000</v>
      </c>
      <c r="G2758" s="74" t="s">
        <v>3020</v>
      </c>
      <c r="H2758" s="23" t="s">
        <v>146</v>
      </c>
      <c r="J2758" s="54" t="s">
        <v>1020</v>
      </c>
      <c r="K2758" s="22" t="s">
        <v>173</v>
      </c>
      <c r="L2758" s="54" t="s">
        <v>147</v>
      </c>
      <c r="M2758" s="22">
        <v>1</v>
      </c>
      <c r="N2758" s="54" t="s">
        <v>174</v>
      </c>
      <c r="T2758" s="54" t="s">
        <v>36</v>
      </c>
      <c r="U2758" s="22" t="s">
        <v>227</v>
      </c>
      <c r="AW2758" s="22"/>
      <c r="AX2758" s="20" t="str">
        <f t="shared" si="1396"/>
        <v>ncreator</v>
      </c>
      <c r="AY2758" s="20">
        <f t="shared" si="1396"/>
        <v>10</v>
      </c>
      <c r="AZ2758" s="20" t="str">
        <f t="shared" si="1396"/>
        <v>cotrcrea</v>
      </c>
      <c r="BA2758" s="20">
        <f t="shared" si="1396"/>
        <v>90</v>
      </c>
      <c r="BB2758" s="20" t="str">
        <f t="shared" si="1396"/>
        <v>nminer</v>
      </c>
      <c r="BC2758" s="20">
        <f t="shared" si="1396"/>
        <v>0</v>
      </c>
      <c r="BD2758" s="14"/>
      <c r="BJ2758" t="s">
        <v>239</v>
      </c>
      <c r="BK2758" t="s">
        <v>152</v>
      </c>
      <c r="BN2758" s="36">
        <v>73.5</v>
      </c>
      <c r="BQ2758">
        <f t="shared" si="1390"/>
        <v>1</v>
      </c>
      <c r="BR2758" s="38">
        <v>44737</v>
      </c>
      <c r="BS2758" s="22" t="s">
        <v>183</v>
      </c>
      <c r="BT2758" s="20" t="str">
        <f t="shared" si="1397"/>
        <v>BILLETFestival_COR22F938</v>
      </c>
      <c r="BV2758">
        <v>1</v>
      </c>
    </row>
    <row r="2759" spans="2:74" x14ac:dyDescent="0.3">
      <c r="B2759" s="20">
        <f t="shared" si="1392"/>
        <v>939</v>
      </c>
      <c r="C2759" s="22" t="str">
        <f t="shared" si="1393"/>
        <v>#939 Billet Festival</v>
      </c>
      <c r="D2759" t="str">
        <f t="shared" si="1391"/>
        <v>COR22F939</v>
      </c>
      <c r="E2759" s="53" t="s">
        <v>238</v>
      </c>
      <c r="F2759" s="20">
        <v>1000</v>
      </c>
      <c r="G2759" s="74" t="s">
        <v>3021</v>
      </c>
      <c r="H2759" s="23" t="s">
        <v>146</v>
      </c>
      <c r="J2759" s="54" t="s">
        <v>1020</v>
      </c>
      <c r="K2759" s="22" t="s">
        <v>173</v>
      </c>
      <c r="L2759" s="54" t="s">
        <v>147</v>
      </c>
      <c r="M2759" s="22">
        <v>1</v>
      </c>
      <c r="N2759" s="54" t="s">
        <v>174</v>
      </c>
      <c r="T2759" s="54" t="s">
        <v>36</v>
      </c>
      <c r="U2759" s="22" t="s">
        <v>227</v>
      </c>
      <c r="AW2759" s="22"/>
      <c r="AX2759" s="20" t="str">
        <f t="shared" si="1396"/>
        <v>ncreator</v>
      </c>
      <c r="AY2759" s="20">
        <f t="shared" si="1396"/>
        <v>10</v>
      </c>
      <c r="AZ2759" s="20" t="str">
        <f t="shared" si="1396"/>
        <v>cotrcrea</v>
      </c>
      <c r="BA2759" s="20">
        <f t="shared" si="1396"/>
        <v>90</v>
      </c>
      <c r="BB2759" s="20" t="str">
        <f t="shared" si="1396"/>
        <v>nminer</v>
      </c>
      <c r="BC2759" s="20">
        <f t="shared" si="1396"/>
        <v>0</v>
      </c>
      <c r="BD2759" s="14"/>
      <c r="BJ2759" t="s">
        <v>239</v>
      </c>
      <c r="BK2759" t="s">
        <v>152</v>
      </c>
      <c r="BN2759" s="36">
        <v>73.5</v>
      </c>
      <c r="BQ2759">
        <f t="shared" si="1390"/>
        <v>1</v>
      </c>
      <c r="BR2759" s="38">
        <v>44737</v>
      </c>
      <c r="BS2759" s="22" t="s">
        <v>183</v>
      </c>
      <c r="BT2759" s="20" t="str">
        <f t="shared" si="1397"/>
        <v>BILLETFestival_COR22F939</v>
      </c>
      <c r="BV2759">
        <v>1</v>
      </c>
    </row>
    <row r="2760" spans="2:74" x14ac:dyDescent="0.3">
      <c r="B2760" s="20">
        <f t="shared" si="1392"/>
        <v>940</v>
      </c>
      <c r="C2760" s="22" t="str">
        <f t="shared" si="1393"/>
        <v>#940 Billet Festival</v>
      </c>
      <c r="D2760" t="str">
        <f t="shared" si="1391"/>
        <v>COR22F940</v>
      </c>
      <c r="E2760" s="53" t="s">
        <v>238</v>
      </c>
      <c r="F2760" s="20">
        <v>1000</v>
      </c>
      <c r="G2760" s="74" t="s">
        <v>3022</v>
      </c>
      <c r="H2760" s="23" t="s">
        <v>146</v>
      </c>
      <c r="J2760" s="54" t="s">
        <v>1020</v>
      </c>
      <c r="K2760" s="22" t="s">
        <v>173</v>
      </c>
      <c r="L2760" s="54" t="s">
        <v>147</v>
      </c>
      <c r="M2760" s="22">
        <v>1</v>
      </c>
      <c r="N2760" s="54" t="s">
        <v>174</v>
      </c>
      <c r="T2760" s="54" t="s">
        <v>36</v>
      </c>
      <c r="U2760" s="22" t="s">
        <v>227</v>
      </c>
      <c r="AW2760" s="22"/>
      <c r="AX2760" s="20" t="str">
        <f t="shared" si="1396"/>
        <v>ncreator</v>
      </c>
      <c r="AY2760" s="20">
        <f t="shared" si="1396"/>
        <v>10</v>
      </c>
      <c r="AZ2760" s="20" t="str">
        <f t="shared" si="1396"/>
        <v>cotrcrea</v>
      </c>
      <c r="BA2760" s="20">
        <f t="shared" si="1396"/>
        <v>90</v>
      </c>
      <c r="BB2760" s="20" t="str">
        <f t="shared" si="1396"/>
        <v>nminer</v>
      </c>
      <c r="BC2760" s="20">
        <f t="shared" si="1396"/>
        <v>0</v>
      </c>
      <c r="BD2760" s="14"/>
      <c r="BJ2760" t="s">
        <v>239</v>
      </c>
      <c r="BK2760" t="s">
        <v>152</v>
      </c>
      <c r="BN2760" s="36">
        <v>73.5</v>
      </c>
      <c r="BQ2760">
        <f t="shared" si="1390"/>
        <v>1</v>
      </c>
      <c r="BR2760" s="38">
        <v>44737</v>
      </c>
      <c r="BS2760" s="22" t="s">
        <v>183</v>
      </c>
      <c r="BT2760" s="20" t="str">
        <f t="shared" si="1397"/>
        <v>BILLETFestival_COR22F940</v>
      </c>
      <c r="BV2760">
        <v>1</v>
      </c>
    </row>
    <row r="2761" spans="2:74" x14ac:dyDescent="0.3">
      <c r="B2761" s="20">
        <f t="shared" si="1392"/>
        <v>941</v>
      </c>
      <c r="C2761" s="22" t="str">
        <f t="shared" si="1393"/>
        <v>#941 Billet Festival</v>
      </c>
      <c r="D2761" t="str">
        <f t="shared" si="1391"/>
        <v>COR22F941</v>
      </c>
      <c r="E2761" s="53" t="s">
        <v>238</v>
      </c>
      <c r="F2761" s="20">
        <v>1000</v>
      </c>
      <c r="G2761" s="74" t="s">
        <v>3023</v>
      </c>
      <c r="H2761" s="23" t="s">
        <v>146</v>
      </c>
      <c r="J2761" s="54" t="s">
        <v>1020</v>
      </c>
      <c r="K2761" s="22" t="s">
        <v>173</v>
      </c>
      <c r="L2761" s="54" t="s">
        <v>147</v>
      </c>
      <c r="M2761" s="22">
        <v>1</v>
      </c>
      <c r="N2761" s="54" t="s">
        <v>174</v>
      </c>
      <c r="T2761" s="54" t="s">
        <v>36</v>
      </c>
      <c r="U2761" s="22" t="s">
        <v>227</v>
      </c>
      <c r="AW2761" s="22"/>
      <c r="AX2761" s="20" t="str">
        <f t="shared" si="1396"/>
        <v>ncreator</v>
      </c>
      <c r="AY2761" s="20">
        <f t="shared" si="1396"/>
        <v>10</v>
      </c>
      <c r="AZ2761" s="20" t="str">
        <f t="shared" si="1396"/>
        <v>cotrcrea</v>
      </c>
      <c r="BA2761" s="20">
        <f t="shared" si="1396"/>
        <v>90</v>
      </c>
      <c r="BB2761" s="20" t="str">
        <f t="shared" si="1396"/>
        <v>nminer</v>
      </c>
      <c r="BC2761" s="20">
        <f t="shared" si="1396"/>
        <v>0</v>
      </c>
      <c r="BD2761" s="14"/>
      <c r="BJ2761" t="s">
        <v>239</v>
      </c>
      <c r="BK2761" t="s">
        <v>152</v>
      </c>
      <c r="BN2761" s="36">
        <v>73.5</v>
      </c>
      <c r="BQ2761">
        <f t="shared" si="1390"/>
        <v>1</v>
      </c>
      <c r="BR2761" s="38">
        <v>44737</v>
      </c>
      <c r="BS2761" s="22" t="s">
        <v>183</v>
      </c>
      <c r="BT2761" s="20" t="str">
        <f t="shared" si="1397"/>
        <v>BILLETFestival_COR22F941</v>
      </c>
      <c r="BV2761">
        <v>1</v>
      </c>
    </row>
    <row r="2762" spans="2:74" x14ac:dyDescent="0.3">
      <c r="B2762" s="20">
        <f t="shared" si="1392"/>
        <v>942</v>
      </c>
      <c r="C2762" s="22" t="str">
        <f t="shared" si="1393"/>
        <v>#942 Billet Festival</v>
      </c>
      <c r="D2762" t="str">
        <f t="shared" si="1391"/>
        <v>COR22F942</v>
      </c>
      <c r="E2762" s="53" t="s">
        <v>238</v>
      </c>
      <c r="F2762" s="20">
        <v>1000</v>
      </c>
      <c r="G2762" s="74" t="s">
        <v>3024</v>
      </c>
      <c r="H2762" s="23" t="s">
        <v>146</v>
      </c>
      <c r="J2762" s="54" t="s">
        <v>1020</v>
      </c>
      <c r="K2762" s="22" t="s">
        <v>173</v>
      </c>
      <c r="L2762" s="54" t="s">
        <v>147</v>
      </c>
      <c r="M2762" s="22">
        <v>1</v>
      </c>
      <c r="N2762" s="54" t="s">
        <v>174</v>
      </c>
      <c r="T2762" s="54" t="s">
        <v>36</v>
      </c>
      <c r="U2762" s="22" t="s">
        <v>227</v>
      </c>
      <c r="AW2762" s="22"/>
      <c r="AX2762" s="20" t="str">
        <f t="shared" si="1396"/>
        <v>ncreator</v>
      </c>
      <c r="AY2762" s="20">
        <f t="shared" si="1396"/>
        <v>10</v>
      </c>
      <c r="AZ2762" s="20" t="str">
        <f t="shared" si="1396"/>
        <v>cotrcrea</v>
      </c>
      <c r="BA2762" s="20">
        <f t="shared" si="1396"/>
        <v>90</v>
      </c>
      <c r="BB2762" s="20" t="str">
        <f t="shared" si="1396"/>
        <v>nminer</v>
      </c>
      <c r="BC2762" s="20">
        <f t="shared" si="1396"/>
        <v>0</v>
      </c>
      <c r="BD2762" s="14"/>
      <c r="BJ2762" t="s">
        <v>239</v>
      </c>
      <c r="BK2762" t="s">
        <v>152</v>
      </c>
      <c r="BN2762" s="36">
        <v>73.5</v>
      </c>
      <c r="BQ2762">
        <f t="shared" si="1390"/>
        <v>1</v>
      </c>
      <c r="BR2762" s="38">
        <v>44737</v>
      </c>
      <c r="BS2762" s="22" t="s">
        <v>183</v>
      </c>
      <c r="BT2762" s="20" t="str">
        <f t="shared" si="1397"/>
        <v>BILLETFestival_COR22F942</v>
      </c>
      <c r="BV2762">
        <v>1</v>
      </c>
    </row>
    <row r="2763" spans="2:74" x14ac:dyDescent="0.3">
      <c r="B2763" s="20">
        <f t="shared" si="1392"/>
        <v>943</v>
      </c>
      <c r="C2763" s="22" t="str">
        <f t="shared" si="1393"/>
        <v>#943 Billet Festival</v>
      </c>
      <c r="D2763" t="str">
        <f t="shared" si="1391"/>
        <v>COR22F943</v>
      </c>
      <c r="E2763" s="53" t="s">
        <v>238</v>
      </c>
      <c r="F2763" s="20">
        <v>1000</v>
      </c>
      <c r="G2763" s="74" t="s">
        <v>3025</v>
      </c>
      <c r="H2763" s="23" t="s">
        <v>146</v>
      </c>
      <c r="J2763" s="54" t="s">
        <v>1020</v>
      </c>
      <c r="K2763" s="22" t="s">
        <v>173</v>
      </c>
      <c r="L2763" s="54" t="s">
        <v>147</v>
      </c>
      <c r="M2763" s="22">
        <v>1</v>
      </c>
      <c r="N2763" s="54" t="s">
        <v>174</v>
      </c>
      <c r="T2763" s="54" t="s">
        <v>36</v>
      </c>
      <c r="U2763" s="22" t="s">
        <v>227</v>
      </c>
      <c r="AW2763" s="22"/>
      <c r="AX2763" s="20" t="str">
        <f t="shared" si="1396"/>
        <v>ncreator</v>
      </c>
      <c r="AY2763" s="20">
        <f t="shared" si="1396"/>
        <v>10</v>
      </c>
      <c r="AZ2763" s="20" t="str">
        <f t="shared" si="1396"/>
        <v>cotrcrea</v>
      </c>
      <c r="BA2763" s="20">
        <f t="shared" si="1396"/>
        <v>90</v>
      </c>
      <c r="BB2763" s="20" t="str">
        <f t="shared" si="1396"/>
        <v>nminer</v>
      </c>
      <c r="BC2763" s="20">
        <f t="shared" si="1396"/>
        <v>0</v>
      </c>
      <c r="BD2763" s="14"/>
      <c r="BJ2763" t="s">
        <v>239</v>
      </c>
      <c r="BK2763" t="s">
        <v>152</v>
      </c>
      <c r="BN2763" s="36">
        <v>73.5</v>
      </c>
      <c r="BQ2763">
        <f t="shared" si="1390"/>
        <v>1</v>
      </c>
      <c r="BR2763" s="38">
        <v>44737</v>
      </c>
      <c r="BS2763" s="22" t="s">
        <v>183</v>
      </c>
      <c r="BT2763" s="20" t="str">
        <f t="shared" si="1397"/>
        <v>BILLETFestival_COR22F943</v>
      </c>
      <c r="BV2763">
        <v>1</v>
      </c>
    </row>
    <row r="2764" spans="2:74" x14ac:dyDescent="0.3">
      <c r="B2764" s="20">
        <f t="shared" si="1392"/>
        <v>944</v>
      </c>
      <c r="C2764" s="22" t="str">
        <f t="shared" si="1393"/>
        <v>#944 Billet Festival</v>
      </c>
      <c r="D2764" t="str">
        <f t="shared" si="1391"/>
        <v>COR22F944</v>
      </c>
      <c r="E2764" s="53" t="s">
        <v>238</v>
      </c>
      <c r="F2764" s="20">
        <v>1000</v>
      </c>
      <c r="G2764" s="74" t="s">
        <v>3026</v>
      </c>
      <c r="H2764" s="23" t="s">
        <v>146</v>
      </c>
      <c r="J2764" s="54" t="s">
        <v>1020</v>
      </c>
      <c r="K2764" s="22" t="s">
        <v>173</v>
      </c>
      <c r="L2764" s="54" t="s">
        <v>147</v>
      </c>
      <c r="M2764" s="22">
        <v>1</v>
      </c>
      <c r="N2764" s="54" t="s">
        <v>174</v>
      </c>
      <c r="T2764" s="54" t="s">
        <v>36</v>
      </c>
      <c r="U2764" s="22" t="s">
        <v>227</v>
      </c>
      <c r="AW2764" s="22"/>
      <c r="AX2764" s="20" t="str">
        <f t="shared" si="1396"/>
        <v>ncreator</v>
      </c>
      <c r="AY2764" s="20">
        <f t="shared" si="1396"/>
        <v>10</v>
      </c>
      <c r="AZ2764" s="20" t="str">
        <f t="shared" si="1396"/>
        <v>cotrcrea</v>
      </c>
      <c r="BA2764" s="20">
        <f t="shared" si="1396"/>
        <v>90</v>
      </c>
      <c r="BB2764" s="20" t="str">
        <f t="shared" si="1396"/>
        <v>nminer</v>
      </c>
      <c r="BC2764" s="20">
        <f t="shared" si="1396"/>
        <v>0</v>
      </c>
      <c r="BD2764" s="14"/>
      <c r="BJ2764" t="s">
        <v>239</v>
      </c>
      <c r="BK2764" t="s">
        <v>152</v>
      </c>
      <c r="BN2764" s="36">
        <v>73.5</v>
      </c>
      <c r="BQ2764">
        <f t="shared" si="1390"/>
        <v>1</v>
      </c>
      <c r="BR2764" s="38">
        <v>44737</v>
      </c>
      <c r="BS2764" s="22" t="s">
        <v>183</v>
      </c>
      <c r="BT2764" s="20" t="str">
        <f t="shared" si="1397"/>
        <v>BILLETFestival_COR22F944</v>
      </c>
      <c r="BV2764">
        <v>1</v>
      </c>
    </row>
    <row r="2765" spans="2:74" x14ac:dyDescent="0.3">
      <c r="B2765" s="20">
        <f t="shared" si="1392"/>
        <v>945</v>
      </c>
      <c r="C2765" s="22" t="str">
        <f t="shared" si="1393"/>
        <v>#945 Billet Festival</v>
      </c>
      <c r="D2765" t="str">
        <f t="shared" si="1391"/>
        <v>COR22F945</v>
      </c>
      <c r="E2765" s="53" t="s">
        <v>238</v>
      </c>
      <c r="F2765" s="20">
        <v>1000</v>
      </c>
      <c r="G2765" s="74" t="s">
        <v>3027</v>
      </c>
      <c r="H2765" s="23" t="s">
        <v>146</v>
      </c>
      <c r="J2765" s="54" t="s">
        <v>1020</v>
      </c>
      <c r="K2765" s="22" t="s">
        <v>173</v>
      </c>
      <c r="L2765" s="54" t="s">
        <v>147</v>
      </c>
      <c r="M2765" s="22">
        <v>1</v>
      </c>
      <c r="N2765" s="54" t="s">
        <v>174</v>
      </c>
      <c r="T2765" s="54" t="s">
        <v>36</v>
      </c>
      <c r="U2765" s="22" t="s">
        <v>227</v>
      </c>
      <c r="AW2765" s="22"/>
      <c r="AX2765" s="20" t="str">
        <f t="shared" si="1396"/>
        <v>ncreator</v>
      </c>
      <c r="AY2765" s="20">
        <f t="shared" si="1396"/>
        <v>10</v>
      </c>
      <c r="AZ2765" s="20" t="str">
        <f t="shared" si="1396"/>
        <v>cotrcrea</v>
      </c>
      <c r="BA2765" s="20">
        <f t="shared" si="1396"/>
        <v>90</v>
      </c>
      <c r="BB2765" s="20" t="str">
        <f t="shared" si="1396"/>
        <v>nminer</v>
      </c>
      <c r="BC2765" s="20">
        <f t="shared" si="1396"/>
        <v>0</v>
      </c>
      <c r="BD2765" s="14"/>
      <c r="BJ2765" t="s">
        <v>239</v>
      </c>
      <c r="BK2765" t="s">
        <v>152</v>
      </c>
      <c r="BN2765" s="36">
        <v>73.5</v>
      </c>
      <c r="BQ2765">
        <f t="shared" si="1390"/>
        <v>1</v>
      </c>
      <c r="BR2765" s="38">
        <v>44737</v>
      </c>
      <c r="BS2765" s="22" t="s">
        <v>183</v>
      </c>
      <c r="BT2765" s="20" t="str">
        <f t="shared" si="1397"/>
        <v>BILLETFestival_COR22F945</v>
      </c>
      <c r="BV2765">
        <v>1</v>
      </c>
    </row>
    <row r="2766" spans="2:74" x14ac:dyDescent="0.3">
      <c r="B2766" s="20">
        <f t="shared" si="1392"/>
        <v>946</v>
      </c>
      <c r="C2766" s="22" t="str">
        <f t="shared" si="1393"/>
        <v>#946 Billet Festival</v>
      </c>
      <c r="D2766" t="str">
        <f t="shared" si="1391"/>
        <v>COR22F946</v>
      </c>
      <c r="E2766" s="53" t="s">
        <v>238</v>
      </c>
      <c r="F2766" s="20">
        <v>1000</v>
      </c>
      <c r="G2766" s="74" t="s">
        <v>3028</v>
      </c>
      <c r="H2766" s="23" t="s">
        <v>146</v>
      </c>
      <c r="J2766" s="54" t="s">
        <v>1020</v>
      </c>
      <c r="K2766" s="22" t="s">
        <v>173</v>
      </c>
      <c r="L2766" s="54" t="s">
        <v>147</v>
      </c>
      <c r="M2766" s="22">
        <v>1</v>
      </c>
      <c r="N2766" s="54" t="s">
        <v>174</v>
      </c>
      <c r="T2766" s="54" t="s">
        <v>36</v>
      </c>
      <c r="U2766" s="22" t="s">
        <v>227</v>
      </c>
      <c r="AW2766" s="22"/>
      <c r="AX2766" s="20" t="str">
        <f t="shared" si="1396"/>
        <v>ncreator</v>
      </c>
      <c r="AY2766" s="20">
        <f t="shared" si="1396"/>
        <v>10</v>
      </c>
      <c r="AZ2766" s="20" t="str">
        <f t="shared" si="1396"/>
        <v>cotrcrea</v>
      </c>
      <c r="BA2766" s="20">
        <f t="shared" si="1396"/>
        <v>90</v>
      </c>
      <c r="BB2766" s="20" t="str">
        <f t="shared" si="1396"/>
        <v>nminer</v>
      </c>
      <c r="BC2766" s="20">
        <f t="shared" si="1396"/>
        <v>0</v>
      </c>
      <c r="BD2766" s="14"/>
      <c r="BJ2766" t="s">
        <v>239</v>
      </c>
      <c r="BK2766" t="s">
        <v>152</v>
      </c>
      <c r="BN2766" s="36">
        <v>73.5</v>
      </c>
      <c r="BQ2766">
        <f t="shared" si="1390"/>
        <v>1</v>
      </c>
      <c r="BR2766" s="38">
        <v>44737</v>
      </c>
      <c r="BS2766" s="22" t="s">
        <v>183</v>
      </c>
      <c r="BT2766" s="20" t="str">
        <f t="shared" si="1397"/>
        <v>BILLETFestival_COR22F946</v>
      </c>
      <c r="BV2766">
        <v>1</v>
      </c>
    </row>
    <row r="2767" spans="2:74" x14ac:dyDescent="0.3">
      <c r="B2767" s="20">
        <f t="shared" si="1392"/>
        <v>947</v>
      </c>
      <c r="C2767" s="22" t="str">
        <f t="shared" si="1393"/>
        <v>#947 Billet Festival</v>
      </c>
      <c r="D2767" t="str">
        <f t="shared" si="1391"/>
        <v>COR22F947</v>
      </c>
      <c r="E2767" s="53" t="s">
        <v>238</v>
      </c>
      <c r="F2767" s="20">
        <v>1000</v>
      </c>
      <c r="G2767" s="74" t="s">
        <v>3029</v>
      </c>
      <c r="H2767" s="23" t="s">
        <v>146</v>
      </c>
      <c r="J2767" s="54" t="s">
        <v>1020</v>
      </c>
      <c r="K2767" s="22" t="s">
        <v>173</v>
      </c>
      <c r="L2767" s="54" t="s">
        <v>147</v>
      </c>
      <c r="M2767" s="22">
        <v>1</v>
      </c>
      <c r="N2767" s="54" t="s">
        <v>174</v>
      </c>
      <c r="T2767" s="54" t="s">
        <v>36</v>
      </c>
      <c r="U2767" s="22" t="s">
        <v>227</v>
      </c>
      <c r="AW2767" s="22"/>
      <c r="AX2767" s="20" t="str">
        <f t="shared" si="1396"/>
        <v>ncreator</v>
      </c>
      <c r="AY2767" s="20">
        <f t="shared" si="1396"/>
        <v>10</v>
      </c>
      <c r="AZ2767" s="20" t="str">
        <f t="shared" si="1396"/>
        <v>cotrcrea</v>
      </c>
      <c r="BA2767" s="20">
        <f t="shared" si="1396"/>
        <v>90</v>
      </c>
      <c r="BB2767" s="20" t="str">
        <f t="shared" si="1396"/>
        <v>nminer</v>
      </c>
      <c r="BC2767" s="20">
        <f t="shared" si="1396"/>
        <v>0</v>
      </c>
      <c r="BD2767" s="14"/>
      <c r="BJ2767" t="s">
        <v>239</v>
      </c>
      <c r="BK2767" t="s">
        <v>152</v>
      </c>
      <c r="BN2767" s="36">
        <v>73.5</v>
      </c>
      <c r="BQ2767">
        <f t="shared" si="1390"/>
        <v>1</v>
      </c>
      <c r="BR2767" s="38">
        <v>44737</v>
      </c>
      <c r="BS2767" s="22" t="s">
        <v>183</v>
      </c>
      <c r="BT2767" s="20" t="str">
        <f t="shared" si="1397"/>
        <v>BILLETFestival_COR22F947</v>
      </c>
      <c r="BV2767">
        <v>1</v>
      </c>
    </row>
    <row r="2768" spans="2:74" x14ac:dyDescent="0.3">
      <c r="B2768" s="20">
        <f t="shared" si="1392"/>
        <v>948</v>
      </c>
      <c r="C2768" s="22" t="str">
        <f t="shared" si="1393"/>
        <v>#948 Billet Festival</v>
      </c>
      <c r="D2768" t="str">
        <f t="shared" si="1391"/>
        <v>COR22F948</v>
      </c>
      <c r="E2768" s="53" t="s">
        <v>238</v>
      </c>
      <c r="F2768" s="20">
        <v>1000</v>
      </c>
      <c r="G2768" s="74" t="s">
        <v>3030</v>
      </c>
      <c r="H2768" s="23" t="s">
        <v>146</v>
      </c>
      <c r="J2768" s="54" t="s">
        <v>1020</v>
      </c>
      <c r="K2768" s="22" t="s">
        <v>173</v>
      </c>
      <c r="L2768" s="54" t="s">
        <v>147</v>
      </c>
      <c r="M2768" s="22">
        <v>1</v>
      </c>
      <c r="N2768" s="54" t="s">
        <v>174</v>
      </c>
      <c r="T2768" s="54" t="s">
        <v>36</v>
      </c>
      <c r="U2768" s="22" t="s">
        <v>227</v>
      </c>
      <c r="AW2768" s="22"/>
      <c r="AX2768" s="20" t="str">
        <f t="shared" ref="AX2768:BC2783" si="1398">AX2767</f>
        <v>ncreator</v>
      </c>
      <c r="AY2768" s="20">
        <f t="shared" si="1398"/>
        <v>10</v>
      </c>
      <c r="AZ2768" s="20" t="str">
        <f t="shared" si="1398"/>
        <v>cotrcrea</v>
      </c>
      <c r="BA2768" s="20">
        <f t="shared" si="1398"/>
        <v>90</v>
      </c>
      <c r="BB2768" s="20" t="str">
        <f t="shared" si="1398"/>
        <v>nminer</v>
      </c>
      <c r="BC2768" s="20">
        <f t="shared" si="1398"/>
        <v>0</v>
      </c>
      <c r="BD2768" s="14"/>
      <c r="BJ2768" t="s">
        <v>239</v>
      </c>
      <c r="BK2768" t="s">
        <v>152</v>
      </c>
      <c r="BN2768" s="36">
        <v>73.5</v>
      </c>
      <c r="BQ2768">
        <f t="shared" si="1390"/>
        <v>1</v>
      </c>
      <c r="BR2768" s="38">
        <v>44737</v>
      </c>
      <c r="BS2768" s="22" t="s">
        <v>183</v>
      </c>
      <c r="BT2768" s="20" t="str">
        <f t="shared" si="1397"/>
        <v>BILLETFestival_COR22F948</v>
      </c>
      <c r="BV2768">
        <v>1</v>
      </c>
    </row>
    <row r="2769" spans="2:74" x14ac:dyDescent="0.3">
      <c r="B2769" s="20">
        <f t="shared" si="1392"/>
        <v>949</v>
      </c>
      <c r="C2769" s="22" t="str">
        <f t="shared" si="1393"/>
        <v>#949 Billet Festival</v>
      </c>
      <c r="D2769" t="str">
        <f t="shared" si="1391"/>
        <v>COR22F949</v>
      </c>
      <c r="E2769" s="53" t="s">
        <v>238</v>
      </c>
      <c r="F2769" s="20">
        <v>1000</v>
      </c>
      <c r="G2769" s="74" t="s">
        <v>3031</v>
      </c>
      <c r="H2769" s="23" t="s">
        <v>146</v>
      </c>
      <c r="J2769" s="54" t="s">
        <v>1020</v>
      </c>
      <c r="K2769" s="22" t="s">
        <v>173</v>
      </c>
      <c r="L2769" s="54" t="s">
        <v>147</v>
      </c>
      <c r="M2769" s="22">
        <v>1</v>
      </c>
      <c r="N2769" s="54" t="s">
        <v>174</v>
      </c>
      <c r="T2769" s="54" t="s">
        <v>36</v>
      </c>
      <c r="U2769" s="22" t="s">
        <v>227</v>
      </c>
      <c r="AW2769" s="22"/>
      <c r="AX2769" s="20" t="str">
        <f t="shared" si="1398"/>
        <v>ncreator</v>
      </c>
      <c r="AY2769" s="20">
        <f t="shared" si="1398"/>
        <v>10</v>
      </c>
      <c r="AZ2769" s="20" t="str">
        <f t="shared" si="1398"/>
        <v>cotrcrea</v>
      </c>
      <c r="BA2769" s="20">
        <f t="shared" si="1398"/>
        <v>90</v>
      </c>
      <c r="BB2769" s="20" t="str">
        <f t="shared" si="1398"/>
        <v>nminer</v>
      </c>
      <c r="BC2769" s="20">
        <f t="shared" si="1398"/>
        <v>0</v>
      </c>
      <c r="BD2769" s="14"/>
      <c r="BJ2769" t="s">
        <v>239</v>
      </c>
      <c r="BK2769" t="s">
        <v>152</v>
      </c>
      <c r="BN2769" s="36">
        <v>73.5</v>
      </c>
      <c r="BQ2769">
        <f t="shared" si="1390"/>
        <v>1</v>
      </c>
      <c r="BR2769" s="38">
        <v>44737</v>
      </c>
      <c r="BS2769" s="22" t="s">
        <v>183</v>
      </c>
      <c r="BT2769" s="20" t="str">
        <f t="shared" si="1397"/>
        <v>BILLETFestival_COR22F949</v>
      </c>
      <c r="BV2769">
        <v>1</v>
      </c>
    </row>
    <row r="2770" spans="2:74" x14ac:dyDescent="0.3">
      <c r="B2770" s="20">
        <f t="shared" si="1392"/>
        <v>950</v>
      </c>
      <c r="C2770" s="22" t="str">
        <f t="shared" si="1393"/>
        <v>#950 Billet Festival</v>
      </c>
      <c r="D2770" t="str">
        <f t="shared" si="1391"/>
        <v>COR22F950</v>
      </c>
      <c r="E2770" s="53" t="s">
        <v>238</v>
      </c>
      <c r="F2770" s="20">
        <v>1000</v>
      </c>
      <c r="G2770" s="74" t="s">
        <v>3032</v>
      </c>
      <c r="H2770" s="23" t="s">
        <v>146</v>
      </c>
      <c r="J2770" s="54" t="s">
        <v>1020</v>
      </c>
      <c r="K2770" s="22" t="s">
        <v>173</v>
      </c>
      <c r="L2770" s="54" t="s">
        <v>147</v>
      </c>
      <c r="M2770" s="22">
        <v>1</v>
      </c>
      <c r="N2770" s="54" t="s">
        <v>174</v>
      </c>
      <c r="T2770" s="54" t="s">
        <v>36</v>
      </c>
      <c r="U2770" s="22" t="s">
        <v>227</v>
      </c>
      <c r="AW2770" s="22"/>
      <c r="AX2770" s="20" t="str">
        <f t="shared" si="1398"/>
        <v>ncreator</v>
      </c>
      <c r="AY2770" s="20">
        <f t="shared" si="1398"/>
        <v>10</v>
      </c>
      <c r="AZ2770" s="20" t="str">
        <f t="shared" si="1398"/>
        <v>cotrcrea</v>
      </c>
      <c r="BA2770" s="20">
        <f t="shared" si="1398"/>
        <v>90</v>
      </c>
      <c r="BB2770" s="20" t="str">
        <f t="shared" si="1398"/>
        <v>nminer</v>
      </c>
      <c r="BC2770" s="20">
        <f t="shared" si="1398"/>
        <v>0</v>
      </c>
      <c r="BD2770" s="14"/>
      <c r="BJ2770" t="s">
        <v>239</v>
      </c>
      <c r="BK2770" t="s">
        <v>152</v>
      </c>
      <c r="BN2770" s="36">
        <v>73.5</v>
      </c>
      <c r="BQ2770">
        <f t="shared" si="1390"/>
        <v>1</v>
      </c>
      <c r="BR2770" s="38">
        <v>44737</v>
      </c>
      <c r="BS2770" s="22" t="s">
        <v>183</v>
      </c>
      <c r="BT2770" s="20" t="str">
        <f t="shared" si="1397"/>
        <v>BILLETFestival_COR22F950</v>
      </c>
      <c r="BV2770">
        <v>1</v>
      </c>
    </row>
    <row r="2771" spans="2:74" x14ac:dyDescent="0.3">
      <c r="B2771" s="20">
        <f t="shared" si="1392"/>
        <v>951</v>
      </c>
      <c r="C2771" s="22" t="str">
        <f t="shared" si="1393"/>
        <v>#951 Billet Festival</v>
      </c>
      <c r="D2771" t="str">
        <f t="shared" si="1391"/>
        <v>COR22F951</v>
      </c>
      <c r="E2771" s="53" t="s">
        <v>238</v>
      </c>
      <c r="F2771" s="20">
        <v>1000</v>
      </c>
      <c r="G2771" s="74" t="s">
        <v>3033</v>
      </c>
      <c r="H2771" s="23" t="s">
        <v>146</v>
      </c>
      <c r="J2771" s="54" t="s">
        <v>1020</v>
      </c>
      <c r="K2771" s="22" t="s">
        <v>173</v>
      </c>
      <c r="L2771" s="54" t="s">
        <v>147</v>
      </c>
      <c r="M2771" s="22">
        <v>1</v>
      </c>
      <c r="N2771" s="54" t="s">
        <v>174</v>
      </c>
      <c r="T2771" s="54" t="s">
        <v>36</v>
      </c>
      <c r="U2771" s="22" t="s">
        <v>227</v>
      </c>
      <c r="AW2771" s="22"/>
      <c r="AX2771" s="20" t="str">
        <f t="shared" si="1398"/>
        <v>ncreator</v>
      </c>
      <c r="AY2771" s="20">
        <f t="shared" si="1398"/>
        <v>10</v>
      </c>
      <c r="AZ2771" s="20" t="str">
        <f t="shared" si="1398"/>
        <v>cotrcrea</v>
      </c>
      <c r="BA2771" s="20">
        <f t="shared" si="1398"/>
        <v>90</v>
      </c>
      <c r="BB2771" s="20" t="str">
        <f t="shared" si="1398"/>
        <v>nminer</v>
      </c>
      <c r="BC2771" s="20">
        <f t="shared" si="1398"/>
        <v>0</v>
      </c>
      <c r="BD2771" s="14"/>
      <c r="BJ2771" t="s">
        <v>239</v>
      </c>
      <c r="BK2771" t="s">
        <v>152</v>
      </c>
      <c r="BN2771" s="36">
        <v>73.5</v>
      </c>
      <c r="BQ2771">
        <f t="shared" si="1390"/>
        <v>1</v>
      </c>
      <c r="BR2771" s="38">
        <v>44737</v>
      </c>
      <c r="BS2771" s="22" t="s">
        <v>183</v>
      </c>
      <c r="BT2771" s="20" t="str">
        <f t="shared" si="1397"/>
        <v>BILLETFestival_COR22F951</v>
      </c>
      <c r="BV2771">
        <v>1</v>
      </c>
    </row>
    <row r="2772" spans="2:74" x14ac:dyDescent="0.3">
      <c r="B2772" s="20">
        <f t="shared" si="1392"/>
        <v>952</v>
      </c>
      <c r="C2772" s="22" t="str">
        <f t="shared" si="1393"/>
        <v>#952 Billet Festival</v>
      </c>
      <c r="D2772" t="str">
        <f t="shared" si="1391"/>
        <v>COR22F952</v>
      </c>
      <c r="E2772" s="53" t="s">
        <v>238</v>
      </c>
      <c r="F2772" s="20">
        <v>1000</v>
      </c>
      <c r="G2772" s="74" t="s">
        <v>3034</v>
      </c>
      <c r="H2772" s="23" t="s">
        <v>146</v>
      </c>
      <c r="J2772" s="54" t="s">
        <v>1020</v>
      </c>
      <c r="K2772" s="22" t="s">
        <v>173</v>
      </c>
      <c r="L2772" s="54" t="s">
        <v>147</v>
      </c>
      <c r="M2772" s="22">
        <v>1</v>
      </c>
      <c r="N2772" s="54" t="s">
        <v>174</v>
      </c>
      <c r="T2772" s="54" t="s">
        <v>36</v>
      </c>
      <c r="U2772" s="22" t="s">
        <v>227</v>
      </c>
      <c r="AW2772" s="22"/>
      <c r="AX2772" s="20" t="str">
        <f t="shared" si="1398"/>
        <v>ncreator</v>
      </c>
      <c r="AY2772" s="20">
        <f t="shared" si="1398"/>
        <v>10</v>
      </c>
      <c r="AZ2772" s="20" t="str">
        <f t="shared" si="1398"/>
        <v>cotrcrea</v>
      </c>
      <c r="BA2772" s="20">
        <f t="shared" si="1398"/>
        <v>90</v>
      </c>
      <c r="BB2772" s="20" t="str">
        <f t="shared" si="1398"/>
        <v>nminer</v>
      </c>
      <c r="BC2772" s="20">
        <f t="shared" si="1398"/>
        <v>0</v>
      </c>
      <c r="BD2772" s="14"/>
      <c r="BJ2772" t="s">
        <v>239</v>
      </c>
      <c r="BK2772" t="s">
        <v>152</v>
      </c>
      <c r="BN2772" s="36">
        <v>73.5</v>
      </c>
      <c r="BQ2772">
        <f t="shared" si="1390"/>
        <v>1</v>
      </c>
      <c r="BR2772" s="38">
        <v>44737</v>
      </c>
      <c r="BS2772" s="22" t="s">
        <v>183</v>
      </c>
      <c r="BT2772" s="20" t="str">
        <f t="shared" si="1397"/>
        <v>BILLETFestival_COR22F952</v>
      </c>
      <c r="BV2772">
        <v>1</v>
      </c>
    </row>
    <row r="2773" spans="2:74" x14ac:dyDescent="0.3">
      <c r="B2773" s="20">
        <f t="shared" si="1392"/>
        <v>953</v>
      </c>
      <c r="C2773" s="22" t="str">
        <f t="shared" si="1393"/>
        <v>#953 Billet Festival</v>
      </c>
      <c r="D2773" t="str">
        <f t="shared" si="1391"/>
        <v>COR22F953</v>
      </c>
      <c r="E2773" s="53" t="s">
        <v>238</v>
      </c>
      <c r="F2773" s="20">
        <v>1000</v>
      </c>
      <c r="G2773" s="74" t="s">
        <v>3035</v>
      </c>
      <c r="H2773" s="23" t="s">
        <v>146</v>
      </c>
      <c r="J2773" s="54" t="s">
        <v>1020</v>
      </c>
      <c r="K2773" s="22" t="s">
        <v>173</v>
      </c>
      <c r="L2773" s="54" t="s">
        <v>147</v>
      </c>
      <c r="M2773" s="22">
        <v>1</v>
      </c>
      <c r="N2773" s="54" t="s">
        <v>174</v>
      </c>
      <c r="T2773" s="54" t="s">
        <v>36</v>
      </c>
      <c r="U2773" s="22" t="s">
        <v>227</v>
      </c>
      <c r="AW2773" s="22"/>
      <c r="AX2773" s="20" t="str">
        <f t="shared" si="1398"/>
        <v>ncreator</v>
      </c>
      <c r="AY2773" s="20">
        <f t="shared" si="1398"/>
        <v>10</v>
      </c>
      <c r="AZ2773" s="20" t="str">
        <f t="shared" si="1398"/>
        <v>cotrcrea</v>
      </c>
      <c r="BA2773" s="20">
        <f t="shared" si="1398"/>
        <v>90</v>
      </c>
      <c r="BB2773" s="20" t="str">
        <f t="shared" si="1398"/>
        <v>nminer</v>
      </c>
      <c r="BC2773" s="20">
        <f t="shared" si="1398"/>
        <v>0</v>
      </c>
      <c r="BD2773" s="14"/>
      <c r="BJ2773" t="s">
        <v>239</v>
      </c>
      <c r="BK2773" t="s">
        <v>152</v>
      </c>
      <c r="BN2773" s="36">
        <v>73.5</v>
      </c>
      <c r="BQ2773">
        <f t="shared" si="1390"/>
        <v>1</v>
      </c>
      <c r="BR2773" s="38">
        <v>44737</v>
      </c>
      <c r="BS2773" s="22" t="s">
        <v>183</v>
      </c>
      <c r="BT2773" s="20" t="str">
        <f t="shared" si="1397"/>
        <v>BILLETFestival_COR22F953</v>
      </c>
      <c r="BV2773">
        <v>1</v>
      </c>
    </row>
    <row r="2774" spans="2:74" x14ac:dyDescent="0.3">
      <c r="B2774" s="20">
        <f t="shared" si="1392"/>
        <v>954</v>
      </c>
      <c r="C2774" s="22" t="str">
        <f t="shared" si="1393"/>
        <v>#954 Billet Festival</v>
      </c>
      <c r="D2774" t="str">
        <f t="shared" si="1391"/>
        <v>COR22F954</v>
      </c>
      <c r="E2774" s="53" t="s">
        <v>238</v>
      </c>
      <c r="F2774" s="20">
        <v>1000</v>
      </c>
      <c r="G2774" s="74" t="s">
        <v>3036</v>
      </c>
      <c r="H2774" s="23" t="s">
        <v>146</v>
      </c>
      <c r="J2774" s="54" t="s">
        <v>1020</v>
      </c>
      <c r="K2774" s="22" t="s">
        <v>173</v>
      </c>
      <c r="L2774" s="54" t="s">
        <v>147</v>
      </c>
      <c r="M2774" s="22">
        <v>1</v>
      </c>
      <c r="N2774" s="54" t="s">
        <v>174</v>
      </c>
      <c r="T2774" s="54" t="s">
        <v>36</v>
      </c>
      <c r="U2774" s="22" t="s">
        <v>227</v>
      </c>
      <c r="AW2774" s="22"/>
      <c r="AX2774" s="20" t="str">
        <f t="shared" si="1398"/>
        <v>ncreator</v>
      </c>
      <c r="AY2774" s="20">
        <f t="shared" si="1398"/>
        <v>10</v>
      </c>
      <c r="AZ2774" s="20" t="str">
        <f t="shared" si="1398"/>
        <v>cotrcrea</v>
      </c>
      <c r="BA2774" s="20">
        <f t="shared" si="1398"/>
        <v>90</v>
      </c>
      <c r="BB2774" s="20" t="str">
        <f t="shared" si="1398"/>
        <v>nminer</v>
      </c>
      <c r="BC2774" s="20">
        <f t="shared" si="1398"/>
        <v>0</v>
      </c>
      <c r="BD2774" s="14"/>
      <c r="BJ2774" t="s">
        <v>239</v>
      </c>
      <c r="BK2774" t="s">
        <v>152</v>
      </c>
      <c r="BN2774" s="36">
        <v>73.5</v>
      </c>
      <c r="BQ2774">
        <f t="shared" si="1390"/>
        <v>1</v>
      </c>
      <c r="BR2774" s="38">
        <v>44737</v>
      </c>
      <c r="BS2774" s="22" t="s">
        <v>183</v>
      </c>
      <c r="BT2774" s="20" t="str">
        <f t="shared" si="1397"/>
        <v>BILLETFestival_COR22F954</v>
      </c>
      <c r="BV2774">
        <v>1</v>
      </c>
    </row>
    <row r="2775" spans="2:74" x14ac:dyDescent="0.3">
      <c r="B2775" s="20">
        <f t="shared" si="1392"/>
        <v>955</v>
      </c>
      <c r="C2775" s="22" t="str">
        <f t="shared" si="1393"/>
        <v>#955 Billet Festival</v>
      </c>
      <c r="D2775" t="str">
        <f t="shared" si="1391"/>
        <v>COR22F955</v>
      </c>
      <c r="E2775" s="53" t="s">
        <v>238</v>
      </c>
      <c r="F2775" s="20">
        <v>1000</v>
      </c>
      <c r="G2775" s="74" t="s">
        <v>3037</v>
      </c>
      <c r="H2775" s="23" t="s">
        <v>146</v>
      </c>
      <c r="J2775" s="54" t="s">
        <v>1020</v>
      </c>
      <c r="K2775" s="22" t="s">
        <v>173</v>
      </c>
      <c r="L2775" s="54" t="s">
        <v>147</v>
      </c>
      <c r="M2775" s="22">
        <v>1</v>
      </c>
      <c r="N2775" s="54" t="s">
        <v>174</v>
      </c>
      <c r="T2775" s="54" t="s">
        <v>36</v>
      </c>
      <c r="U2775" s="22" t="s">
        <v>227</v>
      </c>
      <c r="AW2775" s="22"/>
      <c r="AX2775" s="20" t="str">
        <f t="shared" si="1398"/>
        <v>ncreator</v>
      </c>
      <c r="AY2775" s="20">
        <f t="shared" si="1398"/>
        <v>10</v>
      </c>
      <c r="AZ2775" s="20" t="str">
        <f t="shared" si="1398"/>
        <v>cotrcrea</v>
      </c>
      <c r="BA2775" s="20">
        <f t="shared" si="1398"/>
        <v>90</v>
      </c>
      <c r="BB2775" s="20" t="str">
        <f t="shared" si="1398"/>
        <v>nminer</v>
      </c>
      <c r="BC2775" s="20">
        <f t="shared" si="1398"/>
        <v>0</v>
      </c>
      <c r="BD2775" s="14"/>
      <c r="BJ2775" t="s">
        <v>239</v>
      </c>
      <c r="BK2775" t="s">
        <v>152</v>
      </c>
      <c r="BN2775" s="36">
        <v>73.5</v>
      </c>
      <c r="BQ2775">
        <f t="shared" si="1390"/>
        <v>1</v>
      </c>
      <c r="BR2775" s="38">
        <v>44737</v>
      </c>
      <c r="BS2775" s="22" t="s">
        <v>183</v>
      </c>
      <c r="BT2775" s="20" t="str">
        <f t="shared" si="1397"/>
        <v>BILLETFestival_COR22F955</v>
      </c>
      <c r="BV2775">
        <v>1</v>
      </c>
    </row>
    <row r="2776" spans="2:74" x14ac:dyDescent="0.3">
      <c r="B2776" s="20">
        <f t="shared" si="1392"/>
        <v>956</v>
      </c>
      <c r="C2776" s="22" t="str">
        <f t="shared" si="1393"/>
        <v>#956 Billet Festival</v>
      </c>
      <c r="D2776" t="str">
        <f t="shared" si="1391"/>
        <v>COR22F956</v>
      </c>
      <c r="E2776" s="53" t="s">
        <v>238</v>
      </c>
      <c r="F2776" s="20">
        <v>1000</v>
      </c>
      <c r="G2776" s="74" t="s">
        <v>3038</v>
      </c>
      <c r="H2776" s="23" t="s">
        <v>146</v>
      </c>
      <c r="J2776" s="54" t="s">
        <v>1020</v>
      </c>
      <c r="K2776" s="22" t="s">
        <v>173</v>
      </c>
      <c r="L2776" s="54" t="s">
        <v>147</v>
      </c>
      <c r="M2776" s="22">
        <v>1</v>
      </c>
      <c r="N2776" s="54" t="s">
        <v>174</v>
      </c>
      <c r="T2776" s="54" t="s">
        <v>36</v>
      </c>
      <c r="U2776" s="22" t="s">
        <v>227</v>
      </c>
      <c r="AW2776" s="22"/>
      <c r="AX2776" s="20" t="str">
        <f t="shared" si="1398"/>
        <v>ncreator</v>
      </c>
      <c r="AY2776" s="20">
        <f t="shared" si="1398"/>
        <v>10</v>
      </c>
      <c r="AZ2776" s="20" t="str">
        <f t="shared" si="1398"/>
        <v>cotrcrea</v>
      </c>
      <c r="BA2776" s="20">
        <f t="shared" si="1398"/>
        <v>90</v>
      </c>
      <c r="BB2776" s="20" t="str">
        <f t="shared" si="1398"/>
        <v>nminer</v>
      </c>
      <c r="BC2776" s="20">
        <f t="shared" si="1398"/>
        <v>0</v>
      </c>
      <c r="BD2776" s="14"/>
      <c r="BJ2776" t="s">
        <v>239</v>
      </c>
      <c r="BK2776" t="s">
        <v>152</v>
      </c>
      <c r="BN2776" s="36">
        <v>73.5</v>
      </c>
      <c r="BQ2776">
        <f t="shared" si="1390"/>
        <v>1</v>
      </c>
      <c r="BR2776" s="38">
        <v>44737</v>
      </c>
      <c r="BS2776" s="22" t="s">
        <v>183</v>
      </c>
      <c r="BT2776" s="20" t="str">
        <f t="shared" si="1397"/>
        <v>BILLETFestival_COR22F956</v>
      </c>
      <c r="BV2776">
        <v>1</v>
      </c>
    </row>
    <row r="2777" spans="2:74" x14ac:dyDescent="0.3">
      <c r="B2777" s="20">
        <f t="shared" si="1392"/>
        <v>957</v>
      </c>
      <c r="C2777" s="22" t="str">
        <f t="shared" si="1393"/>
        <v>#957 Billet Festival</v>
      </c>
      <c r="D2777" t="str">
        <f t="shared" si="1391"/>
        <v>COR22F957</v>
      </c>
      <c r="E2777" s="53" t="s">
        <v>238</v>
      </c>
      <c r="F2777" s="20">
        <v>1000</v>
      </c>
      <c r="G2777" s="74" t="s">
        <v>3039</v>
      </c>
      <c r="H2777" s="23" t="s">
        <v>146</v>
      </c>
      <c r="J2777" s="54" t="s">
        <v>1020</v>
      </c>
      <c r="K2777" s="22" t="s">
        <v>173</v>
      </c>
      <c r="L2777" s="54" t="s">
        <v>147</v>
      </c>
      <c r="M2777" s="22">
        <v>1</v>
      </c>
      <c r="N2777" s="54" t="s">
        <v>174</v>
      </c>
      <c r="T2777" s="54" t="s">
        <v>36</v>
      </c>
      <c r="U2777" s="22" t="s">
        <v>227</v>
      </c>
      <c r="AW2777" s="22"/>
      <c r="AX2777" s="20" t="str">
        <f t="shared" si="1398"/>
        <v>ncreator</v>
      </c>
      <c r="AY2777" s="20">
        <f t="shared" si="1398"/>
        <v>10</v>
      </c>
      <c r="AZ2777" s="20" t="str">
        <f t="shared" si="1398"/>
        <v>cotrcrea</v>
      </c>
      <c r="BA2777" s="20">
        <f t="shared" si="1398"/>
        <v>90</v>
      </c>
      <c r="BB2777" s="20" t="str">
        <f t="shared" si="1398"/>
        <v>nminer</v>
      </c>
      <c r="BC2777" s="20">
        <f t="shared" si="1398"/>
        <v>0</v>
      </c>
      <c r="BD2777" s="14"/>
      <c r="BJ2777" t="s">
        <v>239</v>
      </c>
      <c r="BK2777" t="s">
        <v>152</v>
      </c>
      <c r="BN2777" s="36">
        <v>73.5</v>
      </c>
      <c r="BQ2777">
        <f t="shared" si="1390"/>
        <v>1</v>
      </c>
      <c r="BR2777" s="38">
        <v>44737</v>
      </c>
      <c r="BS2777" s="22" t="s">
        <v>183</v>
      </c>
      <c r="BT2777" s="20" t="str">
        <f t="shared" si="1397"/>
        <v>BILLETFestival_COR22F957</v>
      </c>
      <c r="BV2777">
        <v>1</v>
      </c>
    </row>
    <row r="2778" spans="2:74" x14ac:dyDescent="0.3">
      <c r="B2778" s="20">
        <f t="shared" si="1392"/>
        <v>958</v>
      </c>
      <c r="C2778" s="22" t="str">
        <f t="shared" si="1393"/>
        <v>#958 Billet Festival</v>
      </c>
      <c r="D2778" t="str">
        <f t="shared" si="1391"/>
        <v>COR22F958</v>
      </c>
      <c r="E2778" s="53" t="s">
        <v>238</v>
      </c>
      <c r="F2778" s="20">
        <v>1000</v>
      </c>
      <c r="G2778" s="74" t="s">
        <v>3040</v>
      </c>
      <c r="H2778" s="23" t="s">
        <v>146</v>
      </c>
      <c r="J2778" s="54" t="s">
        <v>1020</v>
      </c>
      <c r="K2778" s="22" t="s">
        <v>173</v>
      </c>
      <c r="L2778" s="54" t="s">
        <v>147</v>
      </c>
      <c r="M2778" s="22">
        <v>1</v>
      </c>
      <c r="N2778" s="54" t="s">
        <v>174</v>
      </c>
      <c r="T2778" s="54" t="s">
        <v>36</v>
      </c>
      <c r="U2778" s="22" t="s">
        <v>227</v>
      </c>
      <c r="AW2778" s="22"/>
      <c r="AX2778" s="20" t="str">
        <f t="shared" si="1398"/>
        <v>ncreator</v>
      </c>
      <c r="AY2778" s="20">
        <f t="shared" si="1398"/>
        <v>10</v>
      </c>
      <c r="AZ2778" s="20" t="str">
        <f t="shared" si="1398"/>
        <v>cotrcrea</v>
      </c>
      <c r="BA2778" s="20">
        <f t="shared" si="1398"/>
        <v>90</v>
      </c>
      <c r="BB2778" s="20" t="str">
        <f t="shared" si="1398"/>
        <v>nminer</v>
      </c>
      <c r="BC2778" s="20">
        <f t="shared" si="1398"/>
        <v>0</v>
      </c>
      <c r="BD2778" s="14"/>
      <c r="BJ2778" t="s">
        <v>239</v>
      </c>
      <c r="BK2778" t="s">
        <v>152</v>
      </c>
      <c r="BN2778" s="36">
        <v>73.5</v>
      </c>
      <c r="BQ2778">
        <f t="shared" ref="BQ2778:BQ2841" si="1399">BV2778</f>
        <v>1</v>
      </c>
      <c r="BR2778" s="38">
        <v>44737</v>
      </c>
      <c r="BS2778" s="22" t="s">
        <v>183</v>
      </c>
      <c r="BT2778" s="20" t="str">
        <f t="shared" si="1397"/>
        <v>BILLETFestival_COR22F958</v>
      </c>
      <c r="BV2778">
        <v>1</v>
      </c>
    </row>
    <row r="2779" spans="2:74" x14ac:dyDescent="0.3">
      <c r="B2779" s="20">
        <f t="shared" si="1392"/>
        <v>959</v>
      </c>
      <c r="C2779" s="22" t="str">
        <f t="shared" si="1393"/>
        <v>#959 Billet Festival</v>
      </c>
      <c r="D2779" t="str">
        <f t="shared" si="1391"/>
        <v>COR22F959</v>
      </c>
      <c r="E2779" s="53" t="s">
        <v>238</v>
      </c>
      <c r="F2779" s="20">
        <v>1000</v>
      </c>
      <c r="G2779" s="74" t="s">
        <v>3041</v>
      </c>
      <c r="H2779" s="23" t="s">
        <v>146</v>
      </c>
      <c r="J2779" s="54" t="s">
        <v>1020</v>
      </c>
      <c r="K2779" s="22" t="s">
        <v>173</v>
      </c>
      <c r="L2779" s="54" t="s">
        <v>147</v>
      </c>
      <c r="M2779" s="22">
        <v>1</v>
      </c>
      <c r="N2779" s="54" t="s">
        <v>174</v>
      </c>
      <c r="T2779" s="54" t="s">
        <v>36</v>
      </c>
      <c r="U2779" s="22" t="s">
        <v>227</v>
      </c>
      <c r="AW2779" s="22"/>
      <c r="AX2779" s="20" t="str">
        <f t="shared" si="1398"/>
        <v>ncreator</v>
      </c>
      <c r="AY2779" s="20">
        <f t="shared" si="1398"/>
        <v>10</v>
      </c>
      <c r="AZ2779" s="20" t="str">
        <f t="shared" si="1398"/>
        <v>cotrcrea</v>
      </c>
      <c r="BA2779" s="20">
        <f t="shared" si="1398"/>
        <v>90</v>
      </c>
      <c r="BB2779" s="20" t="str">
        <f t="shared" si="1398"/>
        <v>nminer</v>
      </c>
      <c r="BC2779" s="20">
        <f t="shared" si="1398"/>
        <v>0</v>
      </c>
      <c r="BD2779" s="14"/>
      <c r="BJ2779" t="s">
        <v>239</v>
      </c>
      <c r="BK2779" t="s">
        <v>152</v>
      </c>
      <c r="BN2779" s="36">
        <v>73.5</v>
      </c>
      <c r="BQ2779">
        <f t="shared" si="1399"/>
        <v>1</v>
      </c>
      <c r="BR2779" s="38">
        <v>44737</v>
      </c>
      <c r="BS2779" s="22" t="s">
        <v>183</v>
      </c>
      <c r="BT2779" s="20" t="str">
        <f t="shared" si="1397"/>
        <v>BILLETFestival_COR22F959</v>
      </c>
      <c r="BV2779">
        <v>1</v>
      </c>
    </row>
    <row r="2780" spans="2:74" x14ac:dyDescent="0.3">
      <c r="B2780" s="20">
        <f t="shared" si="1392"/>
        <v>960</v>
      </c>
      <c r="C2780" s="22" t="str">
        <f t="shared" si="1393"/>
        <v>#960 Billet Festival</v>
      </c>
      <c r="D2780" t="str">
        <f t="shared" si="1391"/>
        <v>COR22F960</v>
      </c>
      <c r="E2780" s="53" t="s">
        <v>238</v>
      </c>
      <c r="F2780" s="20">
        <v>1000</v>
      </c>
      <c r="G2780" s="74" t="s">
        <v>3042</v>
      </c>
      <c r="H2780" s="23" t="s">
        <v>146</v>
      </c>
      <c r="J2780" s="54" t="s">
        <v>1020</v>
      </c>
      <c r="K2780" s="22" t="s">
        <v>173</v>
      </c>
      <c r="L2780" s="54" t="s">
        <v>147</v>
      </c>
      <c r="M2780" s="22">
        <v>1</v>
      </c>
      <c r="N2780" s="54" t="s">
        <v>174</v>
      </c>
      <c r="T2780" s="54" t="s">
        <v>36</v>
      </c>
      <c r="U2780" s="22" t="s">
        <v>227</v>
      </c>
      <c r="AW2780" s="22"/>
      <c r="AX2780" s="20" t="str">
        <f t="shared" si="1398"/>
        <v>ncreator</v>
      </c>
      <c r="AY2780" s="20">
        <f t="shared" si="1398"/>
        <v>10</v>
      </c>
      <c r="AZ2780" s="20" t="str">
        <f t="shared" si="1398"/>
        <v>cotrcrea</v>
      </c>
      <c r="BA2780" s="20">
        <f t="shared" si="1398"/>
        <v>90</v>
      </c>
      <c r="BB2780" s="20" t="str">
        <f t="shared" si="1398"/>
        <v>nminer</v>
      </c>
      <c r="BC2780" s="20">
        <f t="shared" si="1398"/>
        <v>0</v>
      </c>
      <c r="BD2780" s="14"/>
      <c r="BJ2780" t="s">
        <v>239</v>
      </c>
      <c r="BK2780" t="s">
        <v>152</v>
      </c>
      <c r="BN2780" s="36">
        <v>73.5</v>
      </c>
      <c r="BQ2780">
        <f t="shared" si="1399"/>
        <v>1</v>
      </c>
      <c r="BR2780" s="38">
        <v>44737</v>
      </c>
      <c r="BS2780" s="22" t="s">
        <v>183</v>
      </c>
      <c r="BT2780" s="20" t="str">
        <f t="shared" si="1397"/>
        <v>BILLETFestival_COR22F960</v>
      </c>
      <c r="BV2780">
        <v>1</v>
      </c>
    </row>
    <row r="2781" spans="2:74" x14ac:dyDescent="0.3">
      <c r="B2781" s="20">
        <f t="shared" si="1392"/>
        <v>961</v>
      </c>
      <c r="C2781" s="22" t="str">
        <f t="shared" si="1393"/>
        <v>#961 Billet Festival</v>
      </c>
      <c r="D2781" t="str">
        <f t="shared" ref="D2781:D2844" si="1400">"COR22F"&amp;B2781</f>
        <v>COR22F961</v>
      </c>
      <c r="E2781" s="53" t="s">
        <v>238</v>
      </c>
      <c r="F2781" s="20">
        <v>1000</v>
      </c>
      <c r="G2781" s="74" t="s">
        <v>3043</v>
      </c>
      <c r="H2781" s="23" t="s">
        <v>146</v>
      </c>
      <c r="J2781" s="54" t="s">
        <v>1020</v>
      </c>
      <c r="K2781" s="22" t="s">
        <v>173</v>
      </c>
      <c r="L2781" s="54" t="s">
        <v>147</v>
      </c>
      <c r="M2781" s="22">
        <v>1</v>
      </c>
      <c r="N2781" s="54" t="s">
        <v>174</v>
      </c>
      <c r="T2781" s="54" t="s">
        <v>36</v>
      </c>
      <c r="U2781" s="22" t="s">
        <v>227</v>
      </c>
      <c r="AW2781" s="22"/>
      <c r="AX2781" s="20" t="str">
        <f t="shared" si="1398"/>
        <v>ncreator</v>
      </c>
      <c r="AY2781" s="20">
        <f t="shared" si="1398"/>
        <v>10</v>
      </c>
      <c r="AZ2781" s="20" t="str">
        <f t="shared" si="1398"/>
        <v>cotrcrea</v>
      </c>
      <c r="BA2781" s="20">
        <f t="shared" si="1398"/>
        <v>90</v>
      </c>
      <c r="BB2781" s="20" t="str">
        <f t="shared" si="1398"/>
        <v>nminer</v>
      </c>
      <c r="BC2781" s="20">
        <f t="shared" si="1398"/>
        <v>0</v>
      </c>
      <c r="BD2781" s="14"/>
      <c r="BJ2781" t="s">
        <v>239</v>
      </c>
      <c r="BK2781" t="s">
        <v>152</v>
      </c>
      <c r="BN2781" s="36">
        <v>73.5</v>
      </c>
      <c r="BQ2781">
        <f t="shared" si="1399"/>
        <v>1</v>
      </c>
      <c r="BR2781" s="38">
        <v>44737</v>
      </c>
      <c r="BS2781" s="22" t="s">
        <v>183</v>
      </c>
      <c r="BT2781" s="20" t="str">
        <f t="shared" si="1397"/>
        <v>BILLETFestival_COR22F961</v>
      </c>
      <c r="BV2781">
        <v>1</v>
      </c>
    </row>
    <row r="2782" spans="2:74" x14ac:dyDescent="0.3">
      <c r="B2782" s="20">
        <f t="shared" ref="B2782:B2845" si="1401">+B2781+1</f>
        <v>962</v>
      </c>
      <c r="C2782" s="22" t="str">
        <f t="shared" ref="C2782:C2845" si="1402">"#"&amp;B2782&amp;" Billet Festival"</f>
        <v>#962 Billet Festival</v>
      </c>
      <c r="D2782" t="str">
        <f t="shared" si="1400"/>
        <v>COR22F962</v>
      </c>
      <c r="E2782" s="53" t="s">
        <v>238</v>
      </c>
      <c r="F2782" s="20">
        <v>1000</v>
      </c>
      <c r="G2782" s="74" t="s">
        <v>3044</v>
      </c>
      <c r="H2782" s="23" t="s">
        <v>146</v>
      </c>
      <c r="J2782" s="54" t="s">
        <v>1020</v>
      </c>
      <c r="K2782" s="22" t="s">
        <v>173</v>
      </c>
      <c r="L2782" s="54" t="s">
        <v>147</v>
      </c>
      <c r="M2782" s="22">
        <v>1</v>
      </c>
      <c r="N2782" s="54" t="s">
        <v>174</v>
      </c>
      <c r="T2782" s="54" t="s">
        <v>36</v>
      </c>
      <c r="U2782" s="22" t="s">
        <v>227</v>
      </c>
      <c r="AW2782" s="22"/>
      <c r="AX2782" s="20" t="str">
        <f t="shared" si="1398"/>
        <v>ncreator</v>
      </c>
      <c r="AY2782" s="20">
        <f t="shared" si="1398"/>
        <v>10</v>
      </c>
      <c r="AZ2782" s="20" t="str">
        <f t="shared" si="1398"/>
        <v>cotrcrea</v>
      </c>
      <c r="BA2782" s="20">
        <f t="shared" si="1398"/>
        <v>90</v>
      </c>
      <c r="BB2782" s="20" t="str">
        <f t="shared" si="1398"/>
        <v>nminer</v>
      </c>
      <c r="BC2782" s="20">
        <f t="shared" si="1398"/>
        <v>0</v>
      </c>
      <c r="BD2782" s="14"/>
      <c r="BJ2782" t="s">
        <v>239</v>
      </c>
      <c r="BK2782" t="s">
        <v>152</v>
      </c>
      <c r="BN2782" s="36">
        <v>73.5</v>
      </c>
      <c r="BQ2782">
        <f t="shared" si="1399"/>
        <v>1</v>
      </c>
      <c r="BR2782" s="38">
        <v>44737</v>
      </c>
      <c r="BS2782" s="22" t="s">
        <v>183</v>
      </c>
      <c r="BT2782" s="20" t="str">
        <f t="shared" si="1397"/>
        <v>BILLETFestival_COR22F962</v>
      </c>
      <c r="BV2782">
        <v>1</v>
      </c>
    </row>
    <row r="2783" spans="2:74" x14ac:dyDescent="0.3">
      <c r="B2783" s="20">
        <f t="shared" si="1401"/>
        <v>963</v>
      </c>
      <c r="C2783" s="22" t="str">
        <f t="shared" si="1402"/>
        <v>#963 Billet Festival</v>
      </c>
      <c r="D2783" t="str">
        <f t="shared" si="1400"/>
        <v>COR22F963</v>
      </c>
      <c r="E2783" s="53" t="s">
        <v>238</v>
      </c>
      <c r="F2783" s="20">
        <v>1000</v>
      </c>
      <c r="G2783" s="74" t="s">
        <v>3045</v>
      </c>
      <c r="H2783" s="23" t="s">
        <v>146</v>
      </c>
      <c r="J2783" s="54" t="s">
        <v>1020</v>
      </c>
      <c r="K2783" s="22" t="s">
        <v>173</v>
      </c>
      <c r="L2783" s="54" t="s">
        <v>147</v>
      </c>
      <c r="M2783" s="22">
        <v>1</v>
      </c>
      <c r="N2783" s="54" t="s">
        <v>174</v>
      </c>
      <c r="T2783" s="54" t="s">
        <v>36</v>
      </c>
      <c r="U2783" s="22" t="s">
        <v>227</v>
      </c>
      <c r="AW2783" s="22"/>
      <c r="AX2783" s="20" t="str">
        <f t="shared" si="1398"/>
        <v>ncreator</v>
      </c>
      <c r="AY2783" s="20">
        <f t="shared" si="1398"/>
        <v>10</v>
      </c>
      <c r="AZ2783" s="20" t="str">
        <f t="shared" si="1398"/>
        <v>cotrcrea</v>
      </c>
      <c r="BA2783" s="20">
        <f t="shared" si="1398"/>
        <v>90</v>
      </c>
      <c r="BB2783" s="20" t="str">
        <f t="shared" si="1398"/>
        <v>nminer</v>
      </c>
      <c r="BC2783" s="20">
        <f t="shared" si="1398"/>
        <v>0</v>
      </c>
      <c r="BD2783" s="14"/>
      <c r="BJ2783" t="s">
        <v>239</v>
      </c>
      <c r="BK2783" t="s">
        <v>152</v>
      </c>
      <c r="BN2783" s="36">
        <v>73.5</v>
      </c>
      <c r="BQ2783">
        <f t="shared" si="1399"/>
        <v>1</v>
      </c>
      <c r="BR2783" s="38">
        <v>44737</v>
      </c>
      <c r="BS2783" s="22" t="s">
        <v>183</v>
      </c>
      <c r="BT2783" s="20" t="str">
        <f t="shared" si="1397"/>
        <v>BILLETFestival_COR22F963</v>
      </c>
      <c r="BV2783">
        <v>1</v>
      </c>
    </row>
    <row r="2784" spans="2:74" x14ac:dyDescent="0.3">
      <c r="B2784" s="20">
        <f t="shared" si="1401"/>
        <v>964</v>
      </c>
      <c r="C2784" s="22" t="str">
        <f t="shared" si="1402"/>
        <v>#964 Billet Festival</v>
      </c>
      <c r="D2784" t="str">
        <f t="shared" si="1400"/>
        <v>COR22F964</v>
      </c>
      <c r="E2784" s="53" t="s">
        <v>238</v>
      </c>
      <c r="F2784" s="20">
        <v>1000</v>
      </c>
      <c r="G2784" s="74" t="s">
        <v>3046</v>
      </c>
      <c r="H2784" s="23" t="s">
        <v>146</v>
      </c>
      <c r="J2784" s="54" t="s">
        <v>1020</v>
      </c>
      <c r="K2784" s="22" t="s">
        <v>173</v>
      </c>
      <c r="L2784" s="54" t="s">
        <v>147</v>
      </c>
      <c r="M2784" s="22">
        <v>1</v>
      </c>
      <c r="N2784" s="54" t="s">
        <v>174</v>
      </c>
      <c r="T2784" s="54" t="s">
        <v>36</v>
      </c>
      <c r="U2784" s="22" t="s">
        <v>227</v>
      </c>
      <c r="AW2784" s="22"/>
      <c r="AX2784" s="20" t="str">
        <f t="shared" ref="AX2784:BC2799" si="1403">AX2783</f>
        <v>ncreator</v>
      </c>
      <c r="AY2784" s="20">
        <f t="shared" si="1403"/>
        <v>10</v>
      </c>
      <c r="AZ2784" s="20" t="str">
        <f t="shared" si="1403"/>
        <v>cotrcrea</v>
      </c>
      <c r="BA2784" s="20">
        <f t="shared" si="1403"/>
        <v>90</v>
      </c>
      <c r="BB2784" s="20" t="str">
        <f t="shared" si="1403"/>
        <v>nminer</v>
      </c>
      <c r="BC2784" s="20">
        <f t="shared" si="1403"/>
        <v>0</v>
      </c>
      <c r="BD2784" s="14"/>
      <c r="BJ2784" t="s">
        <v>239</v>
      </c>
      <c r="BK2784" t="s">
        <v>152</v>
      </c>
      <c r="BN2784" s="36">
        <v>73.5</v>
      </c>
      <c r="BQ2784">
        <f t="shared" si="1399"/>
        <v>1</v>
      </c>
      <c r="BR2784" s="38">
        <v>44737</v>
      </c>
      <c r="BS2784" s="22" t="s">
        <v>183</v>
      </c>
      <c r="BT2784" s="20" t="str">
        <f t="shared" si="1397"/>
        <v>BILLETFestival_COR22F964</v>
      </c>
      <c r="BV2784">
        <v>1</v>
      </c>
    </row>
    <row r="2785" spans="2:74" x14ac:dyDescent="0.3">
      <c r="B2785" s="20">
        <f t="shared" si="1401"/>
        <v>965</v>
      </c>
      <c r="C2785" s="22" t="str">
        <f t="shared" si="1402"/>
        <v>#965 Billet Festival</v>
      </c>
      <c r="D2785" t="str">
        <f t="shared" si="1400"/>
        <v>COR22F965</v>
      </c>
      <c r="E2785" s="53" t="s">
        <v>238</v>
      </c>
      <c r="F2785" s="20">
        <v>1000</v>
      </c>
      <c r="G2785" s="74" t="s">
        <v>3047</v>
      </c>
      <c r="H2785" s="23" t="s">
        <v>146</v>
      </c>
      <c r="J2785" s="54" t="s">
        <v>1020</v>
      </c>
      <c r="K2785" s="22" t="s">
        <v>173</v>
      </c>
      <c r="L2785" s="54" t="s">
        <v>147</v>
      </c>
      <c r="M2785" s="22">
        <v>1</v>
      </c>
      <c r="N2785" s="54" t="s">
        <v>174</v>
      </c>
      <c r="T2785" s="54" t="s">
        <v>36</v>
      </c>
      <c r="U2785" s="22" t="s">
        <v>227</v>
      </c>
      <c r="AW2785" s="22"/>
      <c r="AX2785" s="20" t="str">
        <f t="shared" si="1403"/>
        <v>ncreator</v>
      </c>
      <c r="AY2785" s="20">
        <f t="shared" si="1403"/>
        <v>10</v>
      </c>
      <c r="AZ2785" s="20" t="str">
        <f t="shared" si="1403"/>
        <v>cotrcrea</v>
      </c>
      <c r="BA2785" s="20">
        <f t="shared" si="1403"/>
        <v>90</v>
      </c>
      <c r="BB2785" s="20" t="str">
        <f t="shared" si="1403"/>
        <v>nminer</v>
      </c>
      <c r="BC2785" s="20">
        <f t="shared" si="1403"/>
        <v>0</v>
      </c>
      <c r="BD2785" s="14"/>
      <c r="BJ2785" t="s">
        <v>239</v>
      </c>
      <c r="BK2785" t="s">
        <v>152</v>
      </c>
      <c r="BN2785" s="36">
        <v>73.5</v>
      </c>
      <c r="BQ2785">
        <f t="shared" si="1399"/>
        <v>1</v>
      </c>
      <c r="BR2785" s="38">
        <v>44737</v>
      </c>
      <c r="BS2785" s="22" t="s">
        <v>183</v>
      </c>
      <c r="BT2785" s="20" t="str">
        <f t="shared" si="1397"/>
        <v>BILLETFestival_COR22F965</v>
      </c>
      <c r="BV2785">
        <v>1</v>
      </c>
    </row>
    <row r="2786" spans="2:74" x14ac:dyDescent="0.3">
      <c r="B2786" s="20">
        <f t="shared" si="1401"/>
        <v>966</v>
      </c>
      <c r="C2786" s="22" t="str">
        <f t="shared" si="1402"/>
        <v>#966 Billet Festival</v>
      </c>
      <c r="D2786" t="str">
        <f t="shared" si="1400"/>
        <v>COR22F966</v>
      </c>
      <c r="E2786" s="53" t="s">
        <v>238</v>
      </c>
      <c r="F2786" s="20">
        <v>1000</v>
      </c>
      <c r="G2786" s="74" t="s">
        <v>3048</v>
      </c>
      <c r="H2786" s="23" t="s">
        <v>146</v>
      </c>
      <c r="J2786" s="54" t="s">
        <v>1020</v>
      </c>
      <c r="K2786" s="22" t="s">
        <v>173</v>
      </c>
      <c r="L2786" s="54" t="s">
        <v>147</v>
      </c>
      <c r="M2786" s="22">
        <v>1</v>
      </c>
      <c r="N2786" s="54" t="s">
        <v>174</v>
      </c>
      <c r="T2786" s="54" t="s">
        <v>36</v>
      </c>
      <c r="U2786" s="22" t="s">
        <v>227</v>
      </c>
      <c r="AW2786" s="22"/>
      <c r="AX2786" s="20" t="str">
        <f t="shared" si="1403"/>
        <v>ncreator</v>
      </c>
      <c r="AY2786" s="20">
        <f t="shared" si="1403"/>
        <v>10</v>
      </c>
      <c r="AZ2786" s="20" t="str">
        <f t="shared" si="1403"/>
        <v>cotrcrea</v>
      </c>
      <c r="BA2786" s="20">
        <f t="shared" si="1403"/>
        <v>90</v>
      </c>
      <c r="BB2786" s="20" t="str">
        <f t="shared" si="1403"/>
        <v>nminer</v>
      </c>
      <c r="BC2786" s="20">
        <f t="shared" si="1403"/>
        <v>0</v>
      </c>
      <c r="BD2786" s="14"/>
      <c r="BJ2786" t="s">
        <v>239</v>
      </c>
      <c r="BK2786" t="s">
        <v>152</v>
      </c>
      <c r="BN2786" s="36">
        <v>73.5</v>
      </c>
      <c r="BQ2786">
        <f t="shared" si="1399"/>
        <v>1</v>
      </c>
      <c r="BR2786" s="38">
        <v>44737</v>
      </c>
      <c r="BS2786" s="22" t="s">
        <v>183</v>
      </c>
      <c r="BT2786" s="20" t="str">
        <f t="shared" si="1397"/>
        <v>BILLETFestival_COR22F966</v>
      </c>
      <c r="BV2786">
        <v>1</v>
      </c>
    </row>
    <row r="2787" spans="2:74" x14ac:dyDescent="0.3">
      <c r="B2787" s="20">
        <f t="shared" si="1401"/>
        <v>967</v>
      </c>
      <c r="C2787" s="22" t="str">
        <f t="shared" si="1402"/>
        <v>#967 Billet Festival</v>
      </c>
      <c r="D2787" t="str">
        <f t="shared" si="1400"/>
        <v>COR22F967</v>
      </c>
      <c r="E2787" s="53" t="s">
        <v>238</v>
      </c>
      <c r="F2787" s="20">
        <v>1000</v>
      </c>
      <c r="G2787" s="74" t="s">
        <v>3049</v>
      </c>
      <c r="H2787" s="23" t="s">
        <v>146</v>
      </c>
      <c r="J2787" s="54" t="s">
        <v>1020</v>
      </c>
      <c r="K2787" s="22" t="s">
        <v>173</v>
      </c>
      <c r="L2787" s="54" t="s">
        <v>147</v>
      </c>
      <c r="M2787" s="22">
        <v>1</v>
      </c>
      <c r="N2787" s="54" t="s">
        <v>174</v>
      </c>
      <c r="T2787" s="54" t="s">
        <v>36</v>
      </c>
      <c r="U2787" s="22" t="s">
        <v>227</v>
      </c>
      <c r="AW2787" s="22"/>
      <c r="AX2787" s="20" t="str">
        <f t="shared" si="1403"/>
        <v>ncreator</v>
      </c>
      <c r="AY2787" s="20">
        <f t="shared" si="1403"/>
        <v>10</v>
      </c>
      <c r="AZ2787" s="20" t="str">
        <f t="shared" si="1403"/>
        <v>cotrcrea</v>
      </c>
      <c r="BA2787" s="20">
        <f t="shared" si="1403"/>
        <v>90</v>
      </c>
      <c r="BB2787" s="20" t="str">
        <f t="shared" si="1403"/>
        <v>nminer</v>
      </c>
      <c r="BC2787" s="20">
        <f t="shared" si="1403"/>
        <v>0</v>
      </c>
      <c r="BD2787" s="14"/>
      <c r="BJ2787" t="s">
        <v>239</v>
      </c>
      <c r="BK2787" t="s">
        <v>152</v>
      </c>
      <c r="BN2787" s="36">
        <v>73.5</v>
      </c>
      <c r="BQ2787">
        <f t="shared" si="1399"/>
        <v>1</v>
      </c>
      <c r="BR2787" s="38">
        <v>44737</v>
      </c>
      <c r="BS2787" s="22" t="s">
        <v>183</v>
      </c>
      <c r="BT2787" s="20" t="str">
        <f t="shared" si="1397"/>
        <v>BILLETFestival_COR22F967</v>
      </c>
      <c r="BV2787">
        <v>1</v>
      </c>
    </row>
    <row r="2788" spans="2:74" x14ac:dyDescent="0.3">
      <c r="B2788" s="20">
        <f t="shared" si="1401"/>
        <v>968</v>
      </c>
      <c r="C2788" s="22" t="str">
        <f t="shared" si="1402"/>
        <v>#968 Billet Festival</v>
      </c>
      <c r="D2788" t="str">
        <f t="shared" si="1400"/>
        <v>COR22F968</v>
      </c>
      <c r="E2788" s="53" t="s">
        <v>238</v>
      </c>
      <c r="F2788" s="20">
        <v>1000</v>
      </c>
      <c r="G2788" s="74" t="s">
        <v>3050</v>
      </c>
      <c r="H2788" s="23" t="s">
        <v>146</v>
      </c>
      <c r="J2788" s="54" t="s">
        <v>1020</v>
      </c>
      <c r="K2788" s="22" t="s">
        <v>173</v>
      </c>
      <c r="L2788" s="54" t="s">
        <v>147</v>
      </c>
      <c r="M2788" s="22">
        <v>1</v>
      </c>
      <c r="N2788" s="54" t="s">
        <v>174</v>
      </c>
      <c r="T2788" s="54" t="s">
        <v>36</v>
      </c>
      <c r="U2788" s="22" t="s">
        <v>227</v>
      </c>
      <c r="AW2788" s="22"/>
      <c r="AX2788" s="20" t="str">
        <f t="shared" si="1403"/>
        <v>ncreator</v>
      </c>
      <c r="AY2788" s="20">
        <f t="shared" si="1403"/>
        <v>10</v>
      </c>
      <c r="AZ2788" s="20" t="str">
        <f t="shared" si="1403"/>
        <v>cotrcrea</v>
      </c>
      <c r="BA2788" s="20">
        <f t="shared" si="1403"/>
        <v>90</v>
      </c>
      <c r="BB2788" s="20" t="str">
        <f t="shared" si="1403"/>
        <v>nminer</v>
      </c>
      <c r="BC2788" s="20">
        <f t="shared" si="1403"/>
        <v>0</v>
      </c>
      <c r="BD2788" s="14"/>
      <c r="BJ2788" t="s">
        <v>239</v>
      </c>
      <c r="BK2788" t="s">
        <v>152</v>
      </c>
      <c r="BN2788" s="36">
        <v>73.5</v>
      </c>
      <c r="BQ2788">
        <f t="shared" si="1399"/>
        <v>1</v>
      </c>
      <c r="BR2788" s="38">
        <v>44737</v>
      </c>
      <c r="BS2788" s="22" t="s">
        <v>183</v>
      </c>
      <c r="BT2788" s="20" t="str">
        <f t="shared" si="1397"/>
        <v>BILLETFestival_COR22F968</v>
      </c>
      <c r="BV2788">
        <v>1</v>
      </c>
    </row>
    <row r="2789" spans="2:74" x14ac:dyDescent="0.3">
      <c r="B2789" s="20">
        <f t="shared" si="1401"/>
        <v>969</v>
      </c>
      <c r="C2789" s="22" t="str">
        <f t="shared" si="1402"/>
        <v>#969 Billet Festival</v>
      </c>
      <c r="D2789" t="str">
        <f t="shared" si="1400"/>
        <v>COR22F969</v>
      </c>
      <c r="E2789" s="53" t="s">
        <v>238</v>
      </c>
      <c r="F2789" s="20">
        <v>1000</v>
      </c>
      <c r="G2789" s="74" t="s">
        <v>3051</v>
      </c>
      <c r="H2789" s="23" t="s">
        <v>146</v>
      </c>
      <c r="J2789" s="54" t="s">
        <v>1020</v>
      </c>
      <c r="K2789" s="22" t="s">
        <v>173</v>
      </c>
      <c r="L2789" s="54" t="s">
        <v>147</v>
      </c>
      <c r="M2789" s="22">
        <v>1</v>
      </c>
      <c r="N2789" s="54" t="s">
        <v>174</v>
      </c>
      <c r="T2789" s="54" t="s">
        <v>36</v>
      </c>
      <c r="U2789" s="22" t="s">
        <v>227</v>
      </c>
      <c r="AW2789" s="22"/>
      <c r="AX2789" s="20" t="str">
        <f t="shared" si="1403"/>
        <v>ncreator</v>
      </c>
      <c r="AY2789" s="20">
        <f t="shared" si="1403"/>
        <v>10</v>
      </c>
      <c r="AZ2789" s="20" t="str">
        <f t="shared" si="1403"/>
        <v>cotrcrea</v>
      </c>
      <c r="BA2789" s="20">
        <f t="shared" si="1403"/>
        <v>90</v>
      </c>
      <c r="BB2789" s="20" t="str">
        <f t="shared" si="1403"/>
        <v>nminer</v>
      </c>
      <c r="BC2789" s="20">
        <f t="shared" si="1403"/>
        <v>0</v>
      </c>
      <c r="BD2789" s="14"/>
      <c r="BJ2789" t="s">
        <v>239</v>
      </c>
      <c r="BK2789" t="s">
        <v>152</v>
      </c>
      <c r="BN2789" s="36">
        <v>73.5</v>
      </c>
      <c r="BQ2789">
        <f t="shared" si="1399"/>
        <v>1</v>
      </c>
      <c r="BR2789" s="38">
        <v>44737</v>
      </c>
      <c r="BS2789" s="22" t="s">
        <v>183</v>
      </c>
      <c r="BT2789" s="20" t="str">
        <f t="shared" si="1397"/>
        <v>BILLETFestival_COR22F969</v>
      </c>
      <c r="BV2789">
        <v>1</v>
      </c>
    </row>
    <row r="2790" spans="2:74" x14ac:dyDescent="0.3">
      <c r="B2790" s="20">
        <f t="shared" si="1401"/>
        <v>970</v>
      </c>
      <c r="C2790" s="22" t="str">
        <f t="shared" si="1402"/>
        <v>#970 Billet Festival</v>
      </c>
      <c r="D2790" t="str">
        <f t="shared" si="1400"/>
        <v>COR22F970</v>
      </c>
      <c r="E2790" s="53" t="s">
        <v>238</v>
      </c>
      <c r="F2790" s="20">
        <v>1000</v>
      </c>
      <c r="G2790" s="74" t="s">
        <v>3052</v>
      </c>
      <c r="H2790" s="23" t="s">
        <v>146</v>
      </c>
      <c r="J2790" s="54" t="s">
        <v>1020</v>
      </c>
      <c r="K2790" s="22" t="s">
        <v>173</v>
      </c>
      <c r="L2790" s="54" t="s">
        <v>147</v>
      </c>
      <c r="M2790" s="22">
        <v>1</v>
      </c>
      <c r="N2790" s="54" t="s">
        <v>174</v>
      </c>
      <c r="T2790" s="54" t="s">
        <v>36</v>
      </c>
      <c r="U2790" s="22" t="s">
        <v>227</v>
      </c>
      <c r="AW2790" s="22"/>
      <c r="AX2790" s="20" t="str">
        <f t="shared" si="1403"/>
        <v>ncreator</v>
      </c>
      <c r="AY2790" s="20">
        <f t="shared" si="1403"/>
        <v>10</v>
      </c>
      <c r="AZ2790" s="20" t="str">
        <f t="shared" si="1403"/>
        <v>cotrcrea</v>
      </c>
      <c r="BA2790" s="20">
        <f t="shared" si="1403"/>
        <v>90</v>
      </c>
      <c r="BB2790" s="20" t="str">
        <f t="shared" si="1403"/>
        <v>nminer</v>
      </c>
      <c r="BC2790" s="20">
        <f t="shared" si="1403"/>
        <v>0</v>
      </c>
      <c r="BD2790" s="14"/>
      <c r="BJ2790" t="s">
        <v>239</v>
      </c>
      <c r="BK2790" t="s">
        <v>152</v>
      </c>
      <c r="BN2790" s="36">
        <v>73.5</v>
      </c>
      <c r="BQ2790">
        <f t="shared" si="1399"/>
        <v>1</v>
      </c>
      <c r="BR2790" s="38">
        <v>44737</v>
      </c>
      <c r="BS2790" s="22" t="s">
        <v>183</v>
      </c>
      <c r="BT2790" s="20" t="str">
        <f t="shared" si="1397"/>
        <v>BILLETFestival_COR22F970</v>
      </c>
      <c r="BV2790">
        <v>1</v>
      </c>
    </row>
    <row r="2791" spans="2:74" x14ac:dyDescent="0.3">
      <c r="B2791" s="20">
        <f t="shared" si="1401"/>
        <v>971</v>
      </c>
      <c r="C2791" s="22" t="str">
        <f t="shared" si="1402"/>
        <v>#971 Billet Festival</v>
      </c>
      <c r="D2791" t="str">
        <f t="shared" si="1400"/>
        <v>COR22F971</v>
      </c>
      <c r="E2791" s="53" t="s">
        <v>238</v>
      </c>
      <c r="F2791" s="20">
        <v>1000</v>
      </c>
      <c r="G2791" s="74" t="s">
        <v>3053</v>
      </c>
      <c r="H2791" s="23" t="s">
        <v>146</v>
      </c>
      <c r="J2791" s="54" t="s">
        <v>1020</v>
      </c>
      <c r="K2791" s="22" t="s">
        <v>173</v>
      </c>
      <c r="L2791" s="54" t="s">
        <v>147</v>
      </c>
      <c r="M2791" s="22">
        <v>1</v>
      </c>
      <c r="N2791" s="54" t="s">
        <v>174</v>
      </c>
      <c r="T2791" s="54" t="s">
        <v>36</v>
      </c>
      <c r="U2791" s="22" t="s">
        <v>227</v>
      </c>
      <c r="AW2791" s="22"/>
      <c r="AX2791" s="20" t="str">
        <f t="shared" si="1403"/>
        <v>ncreator</v>
      </c>
      <c r="AY2791" s="20">
        <f t="shared" si="1403"/>
        <v>10</v>
      </c>
      <c r="AZ2791" s="20" t="str">
        <f t="shared" si="1403"/>
        <v>cotrcrea</v>
      </c>
      <c r="BA2791" s="20">
        <f t="shared" si="1403"/>
        <v>90</v>
      </c>
      <c r="BB2791" s="20" t="str">
        <f t="shared" si="1403"/>
        <v>nminer</v>
      </c>
      <c r="BC2791" s="20">
        <f t="shared" si="1403"/>
        <v>0</v>
      </c>
      <c r="BD2791" s="14"/>
      <c r="BJ2791" t="s">
        <v>239</v>
      </c>
      <c r="BK2791" t="s">
        <v>152</v>
      </c>
      <c r="BN2791" s="36">
        <v>73.5</v>
      </c>
      <c r="BQ2791">
        <f t="shared" si="1399"/>
        <v>1</v>
      </c>
      <c r="BR2791" s="38">
        <v>44737</v>
      </c>
      <c r="BS2791" s="22" t="s">
        <v>183</v>
      </c>
      <c r="BT2791" s="20" t="str">
        <f t="shared" si="1397"/>
        <v>BILLETFestival_COR22F971</v>
      </c>
      <c r="BV2791">
        <v>1</v>
      </c>
    </row>
    <row r="2792" spans="2:74" x14ac:dyDescent="0.3">
      <c r="B2792" s="20">
        <f t="shared" si="1401"/>
        <v>972</v>
      </c>
      <c r="C2792" s="22" t="str">
        <f t="shared" si="1402"/>
        <v>#972 Billet Festival</v>
      </c>
      <c r="D2792" t="str">
        <f t="shared" si="1400"/>
        <v>COR22F972</v>
      </c>
      <c r="E2792" s="53" t="s">
        <v>238</v>
      </c>
      <c r="F2792" s="20">
        <v>1000</v>
      </c>
      <c r="G2792" s="74" t="s">
        <v>3054</v>
      </c>
      <c r="H2792" s="23" t="s">
        <v>146</v>
      </c>
      <c r="J2792" s="54" t="s">
        <v>1020</v>
      </c>
      <c r="K2792" s="22" t="s">
        <v>173</v>
      </c>
      <c r="L2792" s="54" t="s">
        <v>147</v>
      </c>
      <c r="M2792" s="22">
        <v>1</v>
      </c>
      <c r="N2792" s="54" t="s">
        <v>174</v>
      </c>
      <c r="T2792" s="54" t="s">
        <v>36</v>
      </c>
      <c r="U2792" s="22" t="s">
        <v>227</v>
      </c>
      <c r="AW2792" s="22"/>
      <c r="AX2792" s="20" t="str">
        <f t="shared" si="1403"/>
        <v>ncreator</v>
      </c>
      <c r="AY2792" s="20">
        <f t="shared" si="1403"/>
        <v>10</v>
      </c>
      <c r="AZ2792" s="20" t="str">
        <f t="shared" si="1403"/>
        <v>cotrcrea</v>
      </c>
      <c r="BA2792" s="20">
        <f t="shared" si="1403"/>
        <v>90</v>
      </c>
      <c r="BB2792" s="20" t="str">
        <f t="shared" si="1403"/>
        <v>nminer</v>
      </c>
      <c r="BC2792" s="20">
        <f t="shared" si="1403"/>
        <v>0</v>
      </c>
      <c r="BD2792" s="14"/>
      <c r="BJ2792" t="s">
        <v>239</v>
      </c>
      <c r="BK2792" t="s">
        <v>152</v>
      </c>
      <c r="BN2792" s="36">
        <v>73.5</v>
      </c>
      <c r="BQ2792">
        <f t="shared" si="1399"/>
        <v>1</v>
      </c>
      <c r="BR2792" s="38">
        <v>44737</v>
      </c>
      <c r="BS2792" s="22" t="s">
        <v>183</v>
      </c>
      <c r="BT2792" s="20" t="str">
        <f t="shared" si="1397"/>
        <v>BILLETFestival_COR22F972</v>
      </c>
      <c r="BV2792">
        <v>1</v>
      </c>
    </row>
    <row r="2793" spans="2:74" x14ac:dyDescent="0.3">
      <c r="B2793" s="20">
        <f t="shared" si="1401"/>
        <v>973</v>
      </c>
      <c r="C2793" s="22" t="str">
        <f t="shared" si="1402"/>
        <v>#973 Billet Festival</v>
      </c>
      <c r="D2793" t="str">
        <f t="shared" si="1400"/>
        <v>COR22F973</v>
      </c>
      <c r="E2793" s="53" t="s">
        <v>238</v>
      </c>
      <c r="F2793" s="20">
        <v>1000</v>
      </c>
      <c r="G2793" s="74" t="s">
        <v>3055</v>
      </c>
      <c r="H2793" s="23" t="s">
        <v>146</v>
      </c>
      <c r="J2793" s="54" t="s">
        <v>1020</v>
      </c>
      <c r="K2793" s="22" t="s">
        <v>173</v>
      </c>
      <c r="L2793" s="54" t="s">
        <v>147</v>
      </c>
      <c r="M2793" s="22">
        <v>1</v>
      </c>
      <c r="N2793" s="54" t="s">
        <v>174</v>
      </c>
      <c r="T2793" s="54" t="s">
        <v>36</v>
      </c>
      <c r="U2793" s="22" t="s">
        <v>227</v>
      </c>
      <c r="AW2793" s="22"/>
      <c r="AX2793" s="20" t="str">
        <f t="shared" si="1403"/>
        <v>ncreator</v>
      </c>
      <c r="AY2793" s="20">
        <f t="shared" si="1403"/>
        <v>10</v>
      </c>
      <c r="AZ2793" s="20" t="str">
        <f t="shared" si="1403"/>
        <v>cotrcrea</v>
      </c>
      <c r="BA2793" s="20">
        <f t="shared" si="1403"/>
        <v>90</v>
      </c>
      <c r="BB2793" s="20" t="str">
        <f t="shared" si="1403"/>
        <v>nminer</v>
      </c>
      <c r="BC2793" s="20">
        <f t="shared" si="1403"/>
        <v>0</v>
      </c>
      <c r="BD2793" s="14"/>
      <c r="BJ2793" t="s">
        <v>239</v>
      </c>
      <c r="BK2793" t="s">
        <v>152</v>
      </c>
      <c r="BN2793" s="36">
        <v>73.5</v>
      </c>
      <c r="BQ2793">
        <f t="shared" si="1399"/>
        <v>1</v>
      </c>
      <c r="BR2793" s="38">
        <v>44737</v>
      </c>
      <c r="BS2793" s="22" t="s">
        <v>183</v>
      </c>
      <c r="BT2793" s="20" t="str">
        <f t="shared" si="1397"/>
        <v>BILLETFestival_COR22F973</v>
      </c>
      <c r="BV2793">
        <v>1</v>
      </c>
    </row>
    <row r="2794" spans="2:74" x14ac:dyDescent="0.3">
      <c r="B2794" s="20">
        <f t="shared" si="1401"/>
        <v>974</v>
      </c>
      <c r="C2794" s="22" t="str">
        <f t="shared" si="1402"/>
        <v>#974 Billet Festival</v>
      </c>
      <c r="D2794" t="str">
        <f t="shared" si="1400"/>
        <v>COR22F974</v>
      </c>
      <c r="E2794" s="53" t="s">
        <v>238</v>
      </c>
      <c r="F2794" s="20">
        <v>1000</v>
      </c>
      <c r="G2794" s="74" t="s">
        <v>3056</v>
      </c>
      <c r="H2794" s="23" t="s">
        <v>146</v>
      </c>
      <c r="J2794" s="54" t="s">
        <v>1020</v>
      </c>
      <c r="K2794" s="22" t="s">
        <v>173</v>
      </c>
      <c r="L2794" s="54" t="s">
        <v>147</v>
      </c>
      <c r="M2794" s="22">
        <v>1</v>
      </c>
      <c r="N2794" s="54" t="s">
        <v>174</v>
      </c>
      <c r="T2794" s="54" t="s">
        <v>36</v>
      </c>
      <c r="U2794" s="22" t="s">
        <v>227</v>
      </c>
      <c r="AW2794" s="22"/>
      <c r="AX2794" s="20" t="str">
        <f t="shared" si="1403"/>
        <v>ncreator</v>
      </c>
      <c r="AY2794" s="20">
        <f t="shared" si="1403"/>
        <v>10</v>
      </c>
      <c r="AZ2794" s="20" t="str">
        <f t="shared" si="1403"/>
        <v>cotrcrea</v>
      </c>
      <c r="BA2794" s="20">
        <f t="shared" si="1403"/>
        <v>90</v>
      </c>
      <c r="BB2794" s="20" t="str">
        <f t="shared" si="1403"/>
        <v>nminer</v>
      </c>
      <c r="BC2794" s="20">
        <f t="shared" si="1403"/>
        <v>0</v>
      </c>
      <c r="BD2794" s="14"/>
      <c r="BJ2794" t="s">
        <v>239</v>
      </c>
      <c r="BK2794" t="s">
        <v>152</v>
      </c>
      <c r="BN2794" s="36">
        <v>73.5</v>
      </c>
      <c r="BQ2794">
        <f t="shared" si="1399"/>
        <v>1</v>
      </c>
      <c r="BR2794" s="38">
        <v>44737</v>
      </c>
      <c r="BS2794" s="22" t="s">
        <v>183</v>
      </c>
      <c r="BT2794" s="20" t="str">
        <f t="shared" si="1397"/>
        <v>BILLETFestival_COR22F974</v>
      </c>
      <c r="BV2794">
        <v>1</v>
      </c>
    </row>
    <row r="2795" spans="2:74" x14ac:dyDescent="0.3">
      <c r="B2795" s="20">
        <f t="shared" si="1401"/>
        <v>975</v>
      </c>
      <c r="C2795" s="22" t="str">
        <f t="shared" si="1402"/>
        <v>#975 Billet Festival</v>
      </c>
      <c r="D2795" t="str">
        <f t="shared" si="1400"/>
        <v>COR22F975</v>
      </c>
      <c r="E2795" s="53" t="s">
        <v>238</v>
      </c>
      <c r="F2795" s="20">
        <v>1000</v>
      </c>
      <c r="G2795" s="74" t="s">
        <v>3057</v>
      </c>
      <c r="H2795" s="23" t="s">
        <v>146</v>
      </c>
      <c r="J2795" s="54" t="s">
        <v>1020</v>
      </c>
      <c r="K2795" s="22" t="s">
        <v>173</v>
      </c>
      <c r="L2795" s="54" t="s">
        <v>147</v>
      </c>
      <c r="M2795" s="22">
        <v>1</v>
      </c>
      <c r="N2795" s="54" t="s">
        <v>174</v>
      </c>
      <c r="T2795" s="54" t="s">
        <v>36</v>
      </c>
      <c r="U2795" s="22" t="s">
        <v>227</v>
      </c>
      <c r="AW2795" s="22"/>
      <c r="AX2795" s="20" t="str">
        <f t="shared" si="1403"/>
        <v>ncreator</v>
      </c>
      <c r="AY2795" s="20">
        <f t="shared" si="1403"/>
        <v>10</v>
      </c>
      <c r="AZ2795" s="20" t="str">
        <f t="shared" si="1403"/>
        <v>cotrcrea</v>
      </c>
      <c r="BA2795" s="20">
        <f t="shared" si="1403"/>
        <v>90</v>
      </c>
      <c r="BB2795" s="20" t="str">
        <f t="shared" si="1403"/>
        <v>nminer</v>
      </c>
      <c r="BC2795" s="20">
        <f t="shared" si="1403"/>
        <v>0</v>
      </c>
      <c r="BD2795" s="14"/>
      <c r="BJ2795" t="s">
        <v>239</v>
      </c>
      <c r="BK2795" t="s">
        <v>152</v>
      </c>
      <c r="BN2795" s="36">
        <v>73.5</v>
      </c>
      <c r="BQ2795">
        <f t="shared" si="1399"/>
        <v>1</v>
      </c>
      <c r="BR2795" s="38">
        <v>44737</v>
      </c>
      <c r="BS2795" s="22" t="s">
        <v>183</v>
      </c>
      <c r="BT2795" s="20" t="str">
        <f t="shared" si="1397"/>
        <v>BILLETFestival_COR22F975</v>
      </c>
      <c r="BV2795">
        <v>1</v>
      </c>
    </row>
    <row r="2796" spans="2:74" x14ac:dyDescent="0.3">
      <c r="B2796" s="20">
        <f t="shared" si="1401"/>
        <v>976</v>
      </c>
      <c r="C2796" s="22" t="str">
        <f t="shared" si="1402"/>
        <v>#976 Billet Festival</v>
      </c>
      <c r="D2796" t="str">
        <f t="shared" si="1400"/>
        <v>COR22F976</v>
      </c>
      <c r="E2796" s="53" t="s">
        <v>238</v>
      </c>
      <c r="F2796" s="20">
        <v>1000</v>
      </c>
      <c r="G2796" s="74" t="s">
        <v>3058</v>
      </c>
      <c r="H2796" s="23" t="s">
        <v>146</v>
      </c>
      <c r="J2796" s="54" t="s">
        <v>1020</v>
      </c>
      <c r="K2796" s="22" t="s">
        <v>173</v>
      </c>
      <c r="L2796" s="54" t="s">
        <v>147</v>
      </c>
      <c r="M2796" s="22">
        <v>1</v>
      </c>
      <c r="N2796" s="54" t="s">
        <v>174</v>
      </c>
      <c r="T2796" s="54" t="s">
        <v>36</v>
      </c>
      <c r="U2796" s="22" t="s">
        <v>227</v>
      </c>
      <c r="AW2796" s="22"/>
      <c r="AX2796" s="20" t="str">
        <f t="shared" si="1403"/>
        <v>ncreator</v>
      </c>
      <c r="AY2796" s="20">
        <f t="shared" si="1403"/>
        <v>10</v>
      </c>
      <c r="AZ2796" s="20" t="str">
        <f t="shared" si="1403"/>
        <v>cotrcrea</v>
      </c>
      <c r="BA2796" s="20">
        <f t="shared" si="1403"/>
        <v>90</v>
      </c>
      <c r="BB2796" s="20" t="str">
        <f t="shared" si="1403"/>
        <v>nminer</v>
      </c>
      <c r="BC2796" s="20">
        <f t="shared" si="1403"/>
        <v>0</v>
      </c>
      <c r="BD2796" s="14"/>
      <c r="BJ2796" t="s">
        <v>239</v>
      </c>
      <c r="BK2796" t="s">
        <v>152</v>
      </c>
      <c r="BN2796" s="36">
        <v>73.5</v>
      </c>
      <c r="BQ2796">
        <f t="shared" si="1399"/>
        <v>1</v>
      </c>
      <c r="BR2796" s="38">
        <v>44737</v>
      </c>
      <c r="BS2796" s="22" t="s">
        <v>183</v>
      </c>
      <c r="BT2796" s="20" t="str">
        <f t="shared" si="1397"/>
        <v>BILLETFestival_COR22F976</v>
      </c>
      <c r="BV2796">
        <v>1</v>
      </c>
    </row>
    <row r="2797" spans="2:74" x14ac:dyDescent="0.3">
      <c r="B2797" s="20">
        <f t="shared" si="1401"/>
        <v>977</v>
      </c>
      <c r="C2797" s="22" t="str">
        <f t="shared" si="1402"/>
        <v>#977 Billet Festival</v>
      </c>
      <c r="D2797" t="str">
        <f t="shared" si="1400"/>
        <v>COR22F977</v>
      </c>
      <c r="E2797" s="53" t="s">
        <v>238</v>
      </c>
      <c r="F2797" s="20">
        <v>1000</v>
      </c>
      <c r="G2797" s="74" t="s">
        <v>3059</v>
      </c>
      <c r="H2797" s="23" t="s">
        <v>146</v>
      </c>
      <c r="J2797" s="54" t="s">
        <v>1020</v>
      </c>
      <c r="K2797" s="22" t="s">
        <v>173</v>
      </c>
      <c r="L2797" s="54" t="s">
        <v>147</v>
      </c>
      <c r="M2797" s="22">
        <v>1</v>
      </c>
      <c r="N2797" s="54" t="s">
        <v>174</v>
      </c>
      <c r="T2797" s="54" t="s">
        <v>36</v>
      </c>
      <c r="U2797" s="22" t="s">
        <v>227</v>
      </c>
      <c r="AW2797" s="22"/>
      <c r="AX2797" s="20" t="str">
        <f t="shared" si="1403"/>
        <v>ncreator</v>
      </c>
      <c r="AY2797" s="20">
        <f t="shared" si="1403"/>
        <v>10</v>
      </c>
      <c r="AZ2797" s="20" t="str">
        <f t="shared" si="1403"/>
        <v>cotrcrea</v>
      </c>
      <c r="BA2797" s="20">
        <f t="shared" si="1403"/>
        <v>90</v>
      </c>
      <c r="BB2797" s="20" t="str">
        <f t="shared" si="1403"/>
        <v>nminer</v>
      </c>
      <c r="BC2797" s="20">
        <f t="shared" si="1403"/>
        <v>0</v>
      </c>
      <c r="BD2797" s="14"/>
      <c r="BJ2797" t="s">
        <v>239</v>
      </c>
      <c r="BK2797" t="s">
        <v>152</v>
      </c>
      <c r="BN2797" s="36">
        <v>73.5</v>
      </c>
      <c r="BQ2797">
        <f t="shared" si="1399"/>
        <v>1</v>
      </c>
      <c r="BR2797" s="38">
        <v>44737</v>
      </c>
      <c r="BS2797" s="22" t="s">
        <v>183</v>
      </c>
      <c r="BT2797" s="20" t="str">
        <f t="shared" si="1397"/>
        <v>BILLETFestival_COR22F977</v>
      </c>
      <c r="BV2797">
        <v>1</v>
      </c>
    </row>
    <row r="2798" spans="2:74" x14ac:dyDescent="0.3">
      <c r="B2798" s="20">
        <f t="shared" si="1401"/>
        <v>978</v>
      </c>
      <c r="C2798" s="22" t="str">
        <f t="shared" si="1402"/>
        <v>#978 Billet Festival</v>
      </c>
      <c r="D2798" t="str">
        <f t="shared" si="1400"/>
        <v>COR22F978</v>
      </c>
      <c r="E2798" s="53" t="s">
        <v>238</v>
      </c>
      <c r="F2798" s="20">
        <v>1000</v>
      </c>
      <c r="G2798" s="74" t="s">
        <v>3060</v>
      </c>
      <c r="H2798" s="23" t="s">
        <v>146</v>
      </c>
      <c r="J2798" s="54" t="s">
        <v>1020</v>
      </c>
      <c r="K2798" s="22" t="s">
        <v>173</v>
      </c>
      <c r="L2798" s="54" t="s">
        <v>147</v>
      </c>
      <c r="M2798" s="22">
        <v>1</v>
      </c>
      <c r="N2798" s="54" t="s">
        <v>174</v>
      </c>
      <c r="T2798" s="54" t="s">
        <v>36</v>
      </c>
      <c r="U2798" s="22" t="s">
        <v>227</v>
      </c>
      <c r="AW2798" s="22"/>
      <c r="AX2798" s="20" t="str">
        <f t="shared" si="1403"/>
        <v>ncreator</v>
      </c>
      <c r="AY2798" s="20">
        <f t="shared" si="1403"/>
        <v>10</v>
      </c>
      <c r="AZ2798" s="20" t="str">
        <f t="shared" si="1403"/>
        <v>cotrcrea</v>
      </c>
      <c r="BA2798" s="20">
        <f t="shared" si="1403"/>
        <v>90</v>
      </c>
      <c r="BB2798" s="20" t="str">
        <f t="shared" si="1403"/>
        <v>nminer</v>
      </c>
      <c r="BC2798" s="20">
        <f t="shared" si="1403"/>
        <v>0</v>
      </c>
      <c r="BD2798" s="14"/>
      <c r="BJ2798" t="s">
        <v>239</v>
      </c>
      <c r="BK2798" t="s">
        <v>152</v>
      </c>
      <c r="BN2798" s="36">
        <v>73.5</v>
      </c>
      <c r="BQ2798">
        <f t="shared" si="1399"/>
        <v>1</v>
      </c>
      <c r="BR2798" s="38">
        <v>44737</v>
      </c>
      <c r="BS2798" s="22" t="s">
        <v>183</v>
      </c>
      <c r="BT2798" s="20" t="str">
        <f t="shared" si="1397"/>
        <v>BILLETFestival_COR22F978</v>
      </c>
      <c r="BV2798">
        <v>1</v>
      </c>
    </row>
    <row r="2799" spans="2:74" x14ac:dyDescent="0.3">
      <c r="B2799" s="20">
        <f t="shared" si="1401"/>
        <v>979</v>
      </c>
      <c r="C2799" s="22" t="str">
        <f t="shared" si="1402"/>
        <v>#979 Billet Festival</v>
      </c>
      <c r="D2799" t="str">
        <f t="shared" si="1400"/>
        <v>COR22F979</v>
      </c>
      <c r="E2799" s="53" t="s">
        <v>238</v>
      </c>
      <c r="F2799" s="20">
        <v>1000</v>
      </c>
      <c r="G2799" s="74" t="s">
        <v>3061</v>
      </c>
      <c r="H2799" s="23" t="s">
        <v>146</v>
      </c>
      <c r="J2799" s="54" t="s">
        <v>1020</v>
      </c>
      <c r="K2799" s="22" t="s">
        <v>173</v>
      </c>
      <c r="L2799" s="54" t="s">
        <v>147</v>
      </c>
      <c r="M2799" s="22">
        <v>1</v>
      </c>
      <c r="N2799" s="54" t="s">
        <v>174</v>
      </c>
      <c r="T2799" s="54" t="s">
        <v>36</v>
      </c>
      <c r="U2799" s="22" t="s">
        <v>227</v>
      </c>
      <c r="AW2799" s="22"/>
      <c r="AX2799" s="20" t="str">
        <f t="shared" si="1403"/>
        <v>ncreator</v>
      </c>
      <c r="AY2799" s="20">
        <f t="shared" si="1403"/>
        <v>10</v>
      </c>
      <c r="AZ2799" s="20" t="str">
        <f t="shared" si="1403"/>
        <v>cotrcrea</v>
      </c>
      <c r="BA2799" s="20">
        <f t="shared" si="1403"/>
        <v>90</v>
      </c>
      <c r="BB2799" s="20" t="str">
        <f t="shared" si="1403"/>
        <v>nminer</v>
      </c>
      <c r="BC2799" s="20">
        <f t="shared" si="1403"/>
        <v>0</v>
      </c>
      <c r="BD2799" s="14"/>
      <c r="BJ2799" t="s">
        <v>239</v>
      </c>
      <c r="BK2799" t="s">
        <v>152</v>
      </c>
      <c r="BN2799" s="36">
        <v>73.5</v>
      </c>
      <c r="BQ2799">
        <f t="shared" si="1399"/>
        <v>1</v>
      </c>
      <c r="BR2799" s="38">
        <v>44737</v>
      </c>
      <c r="BS2799" s="22" t="s">
        <v>183</v>
      </c>
      <c r="BT2799" s="20" t="str">
        <f t="shared" si="1397"/>
        <v>BILLETFestival_COR22F979</v>
      </c>
      <c r="BV2799">
        <v>1</v>
      </c>
    </row>
    <row r="2800" spans="2:74" x14ac:dyDescent="0.3">
      <c r="B2800" s="20">
        <f t="shared" si="1401"/>
        <v>980</v>
      </c>
      <c r="C2800" s="22" t="str">
        <f t="shared" si="1402"/>
        <v>#980 Billet Festival</v>
      </c>
      <c r="D2800" t="str">
        <f t="shared" si="1400"/>
        <v>COR22F980</v>
      </c>
      <c r="E2800" s="53" t="s">
        <v>238</v>
      </c>
      <c r="F2800" s="20">
        <v>1000</v>
      </c>
      <c r="G2800" s="74" t="s">
        <v>3062</v>
      </c>
      <c r="H2800" s="23" t="s">
        <v>146</v>
      </c>
      <c r="J2800" s="54" t="s">
        <v>1020</v>
      </c>
      <c r="K2800" s="22" t="s">
        <v>173</v>
      </c>
      <c r="L2800" s="54" t="s">
        <v>147</v>
      </c>
      <c r="M2800" s="22">
        <v>1</v>
      </c>
      <c r="N2800" s="54" t="s">
        <v>174</v>
      </c>
      <c r="T2800" s="54" t="s">
        <v>36</v>
      </c>
      <c r="U2800" s="22" t="s">
        <v>227</v>
      </c>
      <c r="AW2800" s="22"/>
      <c r="AX2800" s="20" t="str">
        <f t="shared" ref="AX2800:BC2815" si="1404">AX2799</f>
        <v>ncreator</v>
      </c>
      <c r="AY2800" s="20">
        <f t="shared" si="1404"/>
        <v>10</v>
      </c>
      <c r="AZ2800" s="20" t="str">
        <f t="shared" si="1404"/>
        <v>cotrcrea</v>
      </c>
      <c r="BA2800" s="20">
        <f t="shared" si="1404"/>
        <v>90</v>
      </c>
      <c r="BB2800" s="20" t="str">
        <f t="shared" si="1404"/>
        <v>nminer</v>
      </c>
      <c r="BC2800" s="20">
        <f t="shared" si="1404"/>
        <v>0</v>
      </c>
      <c r="BD2800" s="14"/>
      <c r="BJ2800" t="s">
        <v>239</v>
      </c>
      <c r="BK2800" t="s">
        <v>152</v>
      </c>
      <c r="BN2800" s="36">
        <v>73.5</v>
      </c>
      <c r="BQ2800">
        <f t="shared" si="1399"/>
        <v>1</v>
      </c>
      <c r="BR2800" s="38">
        <v>44737</v>
      </c>
      <c r="BS2800" s="22" t="s">
        <v>183</v>
      </c>
      <c r="BT2800" s="20" t="str">
        <f t="shared" si="1397"/>
        <v>BILLETFestival_COR22F980</v>
      </c>
      <c r="BV2800">
        <v>1</v>
      </c>
    </row>
    <row r="2801" spans="2:74" x14ac:dyDescent="0.3">
      <c r="B2801" s="20">
        <f t="shared" si="1401"/>
        <v>981</v>
      </c>
      <c r="C2801" s="22" t="str">
        <f t="shared" si="1402"/>
        <v>#981 Billet Festival</v>
      </c>
      <c r="D2801" t="str">
        <f t="shared" si="1400"/>
        <v>COR22F981</v>
      </c>
      <c r="E2801" s="53" t="s">
        <v>238</v>
      </c>
      <c r="F2801" s="20">
        <v>1000</v>
      </c>
      <c r="G2801" s="74" t="s">
        <v>3063</v>
      </c>
      <c r="H2801" s="23" t="s">
        <v>146</v>
      </c>
      <c r="J2801" s="54" t="s">
        <v>1020</v>
      </c>
      <c r="K2801" s="22" t="s">
        <v>173</v>
      </c>
      <c r="L2801" s="54" t="s">
        <v>147</v>
      </c>
      <c r="M2801" s="22">
        <v>1</v>
      </c>
      <c r="N2801" s="54" t="s">
        <v>174</v>
      </c>
      <c r="T2801" s="54" t="s">
        <v>36</v>
      </c>
      <c r="U2801" s="22" t="s">
        <v>227</v>
      </c>
      <c r="AW2801" s="22"/>
      <c r="AX2801" s="20" t="str">
        <f t="shared" si="1404"/>
        <v>ncreator</v>
      </c>
      <c r="AY2801" s="20">
        <f t="shared" si="1404"/>
        <v>10</v>
      </c>
      <c r="AZ2801" s="20" t="str">
        <f t="shared" si="1404"/>
        <v>cotrcrea</v>
      </c>
      <c r="BA2801" s="20">
        <f t="shared" si="1404"/>
        <v>90</v>
      </c>
      <c r="BB2801" s="20" t="str">
        <f t="shared" si="1404"/>
        <v>nminer</v>
      </c>
      <c r="BC2801" s="20">
        <f t="shared" si="1404"/>
        <v>0</v>
      </c>
      <c r="BD2801" s="14"/>
      <c r="BJ2801" t="s">
        <v>239</v>
      </c>
      <c r="BK2801" t="s">
        <v>152</v>
      </c>
      <c r="BN2801" s="36">
        <v>73.5</v>
      </c>
      <c r="BQ2801">
        <f t="shared" si="1399"/>
        <v>1</v>
      </c>
      <c r="BR2801" s="38">
        <v>44737</v>
      </c>
      <c r="BS2801" s="22" t="s">
        <v>183</v>
      </c>
      <c r="BT2801" s="20" t="str">
        <f t="shared" si="1397"/>
        <v>BILLETFestival_COR22F981</v>
      </c>
      <c r="BV2801">
        <v>1</v>
      </c>
    </row>
    <row r="2802" spans="2:74" x14ac:dyDescent="0.3">
      <c r="B2802" s="20">
        <f t="shared" si="1401"/>
        <v>982</v>
      </c>
      <c r="C2802" s="22" t="str">
        <f t="shared" si="1402"/>
        <v>#982 Billet Festival</v>
      </c>
      <c r="D2802" t="str">
        <f t="shared" si="1400"/>
        <v>COR22F982</v>
      </c>
      <c r="E2802" s="53" t="s">
        <v>238</v>
      </c>
      <c r="F2802" s="20">
        <v>1000</v>
      </c>
      <c r="G2802" s="74" t="s">
        <v>3064</v>
      </c>
      <c r="H2802" s="23" t="s">
        <v>146</v>
      </c>
      <c r="J2802" s="54" t="s">
        <v>1020</v>
      </c>
      <c r="K2802" s="22" t="s">
        <v>173</v>
      </c>
      <c r="L2802" s="54" t="s">
        <v>147</v>
      </c>
      <c r="M2802" s="22">
        <v>1</v>
      </c>
      <c r="N2802" s="54" t="s">
        <v>174</v>
      </c>
      <c r="T2802" s="54" t="s">
        <v>36</v>
      </c>
      <c r="U2802" s="22" t="s">
        <v>227</v>
      </c>
      <c r="AW2802" s="22"/>
      <c r="AX2802" s="20" t="str">
        <f t="shared" si="1404"/>
        <v>ncreator</v>
      </c>
      <c r="AY2802" s="20">
        <f t="shared" si="1404"/>
        <v>10</v>
      </c>
      <c r="AZ2802" s="20" t="str">
        <f t="shared" si="1404"/>
        <v>cotrcrea</v>
      </c>
      <c r="BA2802" s="20">
        <f t="shared" si="1404"/>
        <v>90</v>
      </c>
      <c r="BB2802" s="20" t="str">
        <f t="shared" si="1404"/>
        <v>nminer</v>
      </c>
      <c r="BC2802" s="20">
        <f t="shared" si="1404"/>
        <v>0</v>
      </c>
      <c r="BD2802" s="14"/>
      <c r="BJ2802" t="s">
        <v>239</v>
      </c>
      <c r="BK2802" t="s">
        <v>152</v>
      </c>
      <c r="BN2802" s="36">
        <v>73.5</v>
      </c>
      <c r="BQ2802">
        <f t="shared" si="1399"/>
        <v>1</v>
      </c>
      <c r="BR2802" s="38">
        <v>44737</v>
      </c>
      <c r="BS2802" s="22" t="s">
        <v>183</v>
      </c>
      <c r="BT2802" s="20" t="str">
        <f t="shared" si="1397"/>
        <v>BILLETFestival_COR22F982</v>
      </c>
      <c r="BV2802">
        <v>1</v>
      </c>
    </row>
    <row r="2803" spans="2:74" x14ac:dyDescent="0.3">
      <c r="B2803" s="20">
        <f t="shared" si="1401"/>
        <v>983</v>
      </c>
      <c r="C2803" s="22" t="str">
        <f t="shared" si="1402"/>
        <v>#983 Billet Festival</v>
      </c>
      <c r="D2803" t="str">
        <f t="shared" si="1400"/>
        <v>COR22F983</v>
      </c>
      <c r="E2803" s="53" t="s">
        <v>238</v>
      </c>
      <c r="F2803" s="20">
        <v>1000</v>
      </c>
      <c r="G2803" s="74" t="s">
        <v>3065</v>
      </c>
      <c r="H2803" s="23" t="s">
        <v>146</v>
      </c>
      <c r="J2803" s="54" t="s">
        <v>1020</v>
      </c>
      <c r="K2803" s="22" t="s">
        <v>173</v>
      </c>
      <c r="L2803" s="54" t="s">
        <v>147</v>
      </c>
      <c r="M2803" s="22">
        <v>1</v>
      </c>
      <c r="N2803" s="54" t="s">
        <v>174</v>
      </c>
      <c r="T2803" s="54" t="s">
        <v>36</v>
      </c>
      <c r="U2803" s="22" t="s">
        <v>227</v>
      </c>
      <c r="AW2803" s="22"/>
      <c r="AX2803" s="20" t="str">
        <f t="shared" si="1404"/>
        <v>ncreator</v>
      </c>
      <c r="AY2803" s="20">
        <f t="shared" si="1404"/>
        <v>10</v>
      </c>
      <c r="AZ2803" s="20" t="str">
        <f t="shared" si="1404"/>
        <v>cotrcrea</v>
      </c>
      <c r="BA2803" s="20">
        <f t="shared" si="1404"/>
        <v>90</v>
      </c>
      <c r="BB2803" s="20" t="str">
        <f t="shared" si="1404"/>
        <v>nminer</v>
      </c>
      <c r="BC2803" s="20">
        <f t="shared" si="1404"/>
        <v>0</v>
      </c>
      <c r="BD2803" s="14"/>
      <c r="BJ2803" t="s">
        <v>239</v>
      </c>
      <c r="BK2803" t="s">
        <v>152</v>
      </c>
      <c r="BN2803" s="36">
        <v>73.5</v>
      </c>
      <c r="BQ2803">
        <f t="shared" si="1399"/>
        <v>1</v>
      </c>
      <c r="BR2803" s="38">
        <v>44737</v>
      </c>
      <c r="BS2803" s="22" t="s">
        <v>183</v>
      </c>
      <c r="BT2803" s="20" t="str">
        <f t="shared" si="1397"/>
        <v>BILLETFestival_COR22F983</v>
      </c>
      <c r="BV2803">
        <v>1</v>
      </c>
    </row>
    <row r="2804" spans="2:74" x14ac:dyDescent="0.3">
      <c r="B2804" s="20">
        <f t="shared" si="1401"/>
        <v>984</v>
      </c>
      <c r="C2804" s="22" t="str">
        <f t="shared" si="1402"/>
        <v>#984 Billet Festival</v>
      </c>
      <c r="D2804" t="str">
        <f t="shared" si="1400"/>
        <v>COR22F984</v>
      </c>
      <c r="E2804" s="53" t="s">
        <v>238</v>
      </c>
      <c r="F2804" s="20">
        <v>1000</v>
      </c>
      <c r="G2804" s="74" t="s">
        <v>3066</v>
      </c>
      <c r="H2804" s="23" t="s">
        <v>146</v>
      </c>
      <c r="J2804" s="54" t="s">
        <v>1020</v>
      </c>
      <c r="K2804" s="22" t="s">
        <v>173</v>
      </c>
      <c r="L2804" s="54" t="s">
        <v>147</v>
      </c>
      <c r="M2804" s="22">
        <v>1</v>
      </c>
      <c r="N2804" s="54" t="s">
        <v>174</v>
      </c>
      <c r="T2804" s="54" t="s">
        <v>36</v>
      </c>
      <c r="U2804" s="22" t="s">
        <v>227</v>
      </c>
      <c r="AW2804" s="22"/>
      <c r="AX2804" s="20" t="str">
        <f t="shared" si="1404"/>
        <v>ncreator</v>
      </c>
      <c r="AY2804" s="20">
        <f t="shared" si="1404"/>
        <v>10</v>
      </c>
      <c r="AZ2804" s="20" t="str">
        <f t="shared" si="1404"/>
        <v>cotrcrea</v>
      </c>
      <c r="BA2804" s="20">
        <f t="shared" si="1404"/>
        <v>90</v>
      </c>
      <c r="BB2804" s="20" t="str">
        <f t="shared" si="1404"/>
        <v>nminer</v>
      </c>
      <c r="BC2804" s="20">
        <f t="shared" si="1404"/>
        <v>0</v>
      </c>
      <c r="BD2804" s="14"/>
      <c r="BJ2804" t="s">
        <v>239</v>
      </c>
      <c r="BK2804" t="s">
        <v>152</v>
      </c>
      <c r="BN2804" s="36">
        <v>73.5</v>
      </c>
      <c r="BQ2804">
        <f t="shared" si="1399"/>
        <v>1</v>
      </c>
      <c r="BR2804" s="38">
        <v>44737</v>
      </c>
      <c r="BS2804" s="22" t="s">
        <v>183</v>
      </c>
      <c r="BT2804" s="20" t="str">
        <f t="shared" si="1397"/>
        <v>BILLETFestival_COR22F984</v>
      </c>
      <c r="BV2804">
        <v>1</v>
      </c>
    </row>
    <row r="2805" spans="2:74" x14ac:dyDescent="0.3">
      <c r="B2805" s="20">
        <f t="shared" si="1401"/>
        <v>985</v>
      </c>
      <c r="C2805" s="22" t="str">
        <f t="shared" si="1402"/>
        <v>#985 Billet Festival</v>
      </c>
      <c r="D2805" t="str">
        <f t="shared" si="1400"/>
        <v>COR22F985</v>
      </c>
      <c r="E2805" s="53" t="s">
        <v>238</v>
      </c>
      <c r="F2805" s="20">
        <v>1000</v>
      </c>
      <c r="G2805" s="74" t="s">
        <v>3067</v>
      </c>
      <c r="H2805" s="23" t="s">
        <v>146</v>
      </c>
      <c r="J2805" s="54" t="s">
        <v>1020</v>
      </c>
      <c r="K2805" s="22" t="s">
        <v>173</v>
      </c>
      <c r="L2805" s="54" t="s">
        <v>147</v>
      </c>
      <c r="M2805" s="22">
        <v>1</v>
      </c>
      <c r="N2805" s="54" t="s">
        <v>174</v>
      </c>
      <c r="T2805" s="54" t="s">
        <v>36</v>
      </c>
      <c r="U2805" s="22" t="s">
        <v>227</v>
      </c>
      <c r="AW2805" s="22"/>
      <c r="AX2805" s="20" t="str">
        <f t="shared" si="1404"/>
        <v>ncreator</v>
      </c>
      <c r="AY2805" s="20">
        <f t="shared" si="1404"/>
        <v>10</v>
      </c>
      <c r="AZ2805" s="20" t="str">
        <f t="shared" si="1404"/>
        <v>cotrcrea</v>
      </c>
      <c r="BA2805" s="20">
        <f t="shared" si="1404"/>
        <v>90</v>
      </c>
      <c r="BB2805" s="20" t="str">
        <f t="shared" si="1404"/>
        <v>nminer</v>
      </c>
      <c r="BC2805" s="20">
        <f t="shared" si="1404"/>
        <v>0</v>
      </c>
      <c r="BD2805" s="14"/>
      <c r="BJ2805" t="s">
        <v>239</v>
      </c>
      <c r="BK2805" t="s">
        <v>152</v>
      </c>
      <c r="BN2805" s="36">
        <v>73.5</v>
      </c>
      <c r="BQ2805">
        <f t="shared" si="1399"/>
        <v>1</v>
      </c>
      <c r="BR2805" s="38">
        <v>44737</v>
      </c>
      <c r="BS2805" s="22" t="s">
        <v>183</v>
      </c>
      <c r="BT2805" s="20" t="str">
        <f t="shared" si="1397"/>
        <v>BILLETFestival_COR22F985</v>
      </c>
      <c r="BV2805">
        <v>1</v>
      </c>
    </row>
    <row r="2806" spans="2:74" x14ac:dyDescent="0.3">
      <c r="B2806" s="20">
        <f t="shared" si="1401"/>
        <v>986</v>
      </c>
      <c r="C2806" s="22" t="str">
        <f t="shared" si="1402"/>
        <v>#986 Billet Festival</v>
      </c>
      <c r="D2806" t="str">
        <f t="shared" si="1400"/>
        <v>COR22F986</v>
      </c>
      <c r="E2806" s="53" t="s">
        <v>238</v>
      </c>
      <c r="F2806" s="20">
        <v>1000</v>
      </c>
      <c r="G2806" s="74" t="s">
        <v>3068</v>
      </c>
      <c r="H2806" s="23" t="s">
        <v>146</v>
      </c>
      <c r="J2806" s="54" t="s">
        <v>1020</v>
      </c>
      <c r="K2806" s="22" t="s">
        <v>173</v>
      </c>
      <c r="L2806" s="54" t="s">
        <v>147</v>
      </c>
      <c r="M2806" s="22">
        <v>1</v>
      </c>
      <c r="N2806" s="54" t="s">
        <v>174</v>
      </c>
      <c r="T2806" s="54" t="s">
        <v>36</v>
      </c>
      <c r="U2806" s="22" t="s">
        <v>227</v>
      </c>
      <c r="AW2806" s="22"/>
      <c r="AX2806" s="20" t="str">
        <f t="shared" si="1404"/>
        <v>ncreator</v>
      </c>
      <c r="AY2806" s="20">
        <f t="shared" si="1404"/>
        <v>10</v>
      </c>
      <c r="AZ2806" s="20" t="str">
        <f t="shared" si="1404"/>
        <v>cotrcrea</v>
      </c>
      <c r="BA2806" s="20">
        <f t="shared" si="1404"/>
        <v>90</v>
      </c>
      <c r="BB2806" s="20" t="str">
        <f t="shared" si="1404"/>
        <v>nminer</v>
      </c>
      <c r="BC2806" s="20">
        <f t="shared" si="1404"/>
        <v>0</v>
      </c>
      <c r="BD2806" s="14"/>
      <c r="BJ2806" t="s">
        <v>239</v>
      </c>
      <c r="BK2806" t="s">
        <v>152</v>
      </c>
      <c r="BN2806" s="36">
        <v>73.5</v>
      </c>
      <c r="BQ2806">
        <f t="shared" si="1399"/>
        <v>1</v>
      </c>
      <c r="BR2806" s="38">
        <v>44737</v>
      </c>
      <c r="BS2806" s="22" t="s">
        <v>183</v>
      </c>
      <c r="BT2806" s="20" t="str">
        <f t="shared" si="1397"/>
        <v>BILLETFestival_COR22F986</v>
      </c>
      <c r="BV2806">
        <v>1</v>
      </c>
    </row>
    <row r="2807" spans="2:74" x14ac:dyDescent="0.3">
      <c r="B2807" s="20">
        <f t="shared" si="1401"/>
        <v>987</v>
      </c>
      <c r="C2807" s="22" t="str">
        <f t="shared" si="1402"/>
        <v>#987 Billet Festival</v>
      </c>
      <c r="D2807" t="str">
        <f t="shared" si="1400"/>
        <v>COR22F987</v>
      </c>
      <c r="E2807" s="53" t="s">
        <v>238</v>
      </c>
      <c r="F2807" s="20">
        <v>1000</v>
      </c>
      <c r="G2807" s="74" t="s">
        <v>3069</v>
      </c>
      <c r="H2807" s="23" t="s">
        <v>146</v>
      </c>
      <c r="J2807" s="54" t="s">
        <v>1020</v>
      </c>
      <c r="K2807" s="22" t="s">
        <v>173</v>
      </c>
      <c r="L2807" s="54" t="s">
        <v>147</v>
      </c>
      <c r="M2807" s="22">
        <v>1</v>
      </c>
      <c r="N2807" s="54" t="s">
        <v>174</v>
      </c>
      <c r="T2807" s="54" t="s">
        <v>36</v>
      </c>
      <c r="U2807" s="22" t="s">
        <v>227</v>
      </c>
      <c r="AW2807" s="22"/>
      <c r="AX2807" s="20" t="str">
        <f t="shared" si="1404"/>
        <v>ncreator</v>
      </c>
      <c r="AY2807" s="20">
        <f t="shared" si="1404"/>
        <v>10</v>
      </c>
      <c r="AZ2807" s="20" t="str">
        <f t="shared" si="1404"/>
        <v>cotrcrea</v>
      </c>
      <c r="BA2807" s="20">
        <f t="shared" si="1404"/>
        <v>90</v>
      </c>
      <c r="BB2807" s="20" t="str">
        <f t="shared" si="1404"/>
        <v>nminer</v>
      </c>
      <c r="BC2807" s="20">
        <f t="shared" si="1404"/>
        <v>0</v>
      </c>
      <c r="BD2807" s="14"/>
      <c r="BJ2807" t="s">
        <v>239</v>
      </c>
      <c r="BK2807" t="s">
        <v>152</v>
      </c>
      <c r="BN2807" s="36">
        <v>73.5</v>
      </c>
      <c r="BQ2807">
        <f t="shared" si="1399"/>
        <v>1</v>
      </c>
      <c r="BR2807" s="38">
        <v>44737</v>
      </c>
      <c r="BS2807" s="22" t="s">
        <v>183</v>
      </c>
      <c r="BT2807" s="20" t="str">
        <f t="shared" si="1397"/>
        <v>BILLETFestival_COR22F987</v>
      </c>
      <c r="BV2807">
        <v>1</v>
      </c>
    </row>
    <row r="2808" spans="2:74" x14ac:dyDescent="0.3">
      <c r="B2808" s="20">
        <f t="shared" si="1401"/>
        <v>988</v>
      </c>
      <c r="C2808" s="22" t="str">
        <f t="shared" si="1402"/>
        <v>#988 Billet Festival</v>
      </c>
      <c r="D2808" t="str">
        <f t="shared" si="1400"/>
        <v>COR22F988</v>
      </c>
      <c r="E2808" s="53" t="s">
        <v>238</v>
      </c>
      <c r="F2808" s="20">
        <v>1000</v>
      </c>
      <c r="G2808" s="74" t="s">
        <v>3070</v>
      </c>
      <c r="H2808" s="23" t="s">
        <v>146</v>
      </c>
      <c r="J2808" s="54" t="s">
        <v>1020</v>
      </c>
      <c r="K2808" s="22" t="s">
        <v>173</v>
      </c>
      <c r="L2808" s="54" t="s">
        <v>147</v>
      </c>
      <c r="M2808" s="22">
        <v>1</v>
      </c>
      <c r="N2808" s="54" t="s">
        <v>174</v>
      </c>
      <c r="T2808" s="54" t="s">
        <v>36</v>
      </c>
      <c r="U2808" s="22" t="s">
        <v>227</v>
      </c>
      <c r="AW2808" s="22"/>
      <c r="AX2808" s="20" t="str">
        <f t="shared" si="1404"/>
        <v>ncreator</v>
      </c>
      <c r="AY2808" s="20">
        <f t="shared" si="1404"/>
        <v>10</v>
      </c>
      <c r="AZ2808" s="20" t="str">
        <f t="shared" si="1404"/>
        <v>cotrcrea</v>
      </c>
      <c r="BA2808" s="20">
        <f t="shared" si="1404"/>
        <v>90</v>
      </c>
      <c r="BB2808" s="20" t="str">
        <f t="shared" si="1404"/>
        <v>nminer</v>
      </c>
      <c r="BC2808" s="20">
        <f t="shared" si="1404"/>
        <v>0</v>
      </c>
      <c r="BD2808" s="14"/>
      <c r="BJ2808" t="s">
        <v>239</v>
      </c>
      <c r="BK2808" t="s">
        <v>152</v>
      </c>
      <c r="BN2808" s="36">
        <v>73.5</v>
      </c>
      <c r="BQ2808">
        <f t="shared" si="1399"/>
        <v>1</v>
      </c>
      <c r="BR2808" s="38">
        <v>44737</v>
      </c>
      <c r="BS2808" s="22" t="s">
        <v>183</v>
      </c>
      <c r="BT2808" s="20" t="str">
        <f t="shared" si="1397"/>
        <v>BILLETFestival_COR22F988</v>
      </c>
      <c r="BV2808">
        <v>1</v>
      </c>
    </row>
    <row r="2809" spans="2:74" x14ac:dyDescent="0.3">
      <c r="B2809" s="20">
        <f t="shared" si="1401"/>
        <v>989</v>
      </c>
      <c r="C2809" s="22" t="str">
        <f t="shared" si="1402"/>
        <v>#989 Billet Festival</v>
      </c>
      <c r="D2809" t="str">
        <f t="shared" si="1400"/>
        <v>COR22F989</v>
      </c>
      <c r="E2809" s="53" t="s">
        <v>238</v>
      </c>
      <c r="F2809" s="20">
        <v>1000</v>
      </c>
      <c r="G2809" s="74" t="s">
        <v>3071</v>
      </c>
      <c r="H2809" s="23" t="s">
        <v>146</v>
      </c>
      <c r="J2809" s="54" t="s">
        <v>1020</v>
      </c>
      <c r="K2809" s="22" t="s">
        <v>173</v>
      </c>
      <c r="L2809" s="54" t="s">
        <v>147</v>
      </c>
      <c r="M2809" s="22">
        <v>1</v>
      </c>
      <c r="N2809" s="54" t="s">
        <v>174</v>
      </c>
      <c r="T2809" s="54" t="s">
        <v>36</v>
      </c>
      <c r="U2809" s="22" t="s">
        <v>227</v>
      </c>
      <c r="AW2809" s="22"/>
      <c r="AX2809" s="20" t="str">
        <f t="shared" si="1404"/>
        <v>ncreator</v>
      </c>
      <c r="AY2809" s="20">
        <f t="shared" si="1404"/>
        <v>10</v>
      </c>
      <c r="AZ2809" s="20" t="str">
        <f t="shared" si="1404"/>
        <v>cotrcrea</v>
      </c>
      <c r="BA2809" s="20">
        <f t="shared" si="1404"/>
        <v>90</v>
      </c>
      <c r="BB2809" s="20" t="str">
        <f t="shared" si="1404"/>
        <v>nminer</v>
      </c>
      <c r="BC2809" s="20">
        <f t="shared" si="1404"/>
        <v>0</v>
      </c>
      <c r="BD2809" s="14"/>
      <c r="BJ2809" t="s">
        <v>239</v>
      </c>
      <c r="BK2809" t="s">
        <v>152</v>
      </c>
      <c r="BN2809" s="36">
        <v>73.5</v>
      </c>
      <c r="BQ2809">
        <f t="shared" si="1399"/>
        <v>1</v>
      </c>
      <c r="BR2809" s="38">
        <v>44737</v>
      </c>
      <c r="BS2809" s="22" t="s">
        <v>183</v>
      </c>
      <c r="BT2809" s="20" t="str">
        <f t="shared" si="1397"/>
        <v>BILLETFestival_COR22F989</v>
      </c>
      <c r="BV2809">
        <v>1</v>
      </c>
    </row>
    <row r="2810" spans="2:74" x14ac:dyDescent="0.3">
      <c r="B2810" s="20">
        <f t="shared" si="1401"/>
        <v>990</v>
      </c>
      <c r="C2810" s="22" t="str">
        <f t="shared" si="1402"/>
        <v>#990 Billet Festival</v>
      </c>
      <c r="D2810" t="str">
        <f t="shared" si="1400"/>
        <v>COR22F990</v>
      </c>
      <c r="E2810" s="53" t="s">
        <v>238</v>
      </c>
      <c r="F2810" s="20">
        <v>1000</v>
      </c>
      <c r="G2810" s="74" t="s">
        <v>3072</v>
      </c>
      <c r="H2810" s="23" t="s">
        <v>146</v>
      </c>
      <c r="J2810" s="54" t="s">
        <v>1020</v>
      </c>
      <c r="K2810" s="22" t="s">
        <v>173</v>
      </c>
      <c r="L2810" s="54" t="s">
        <v>147</v>
      </c>
      <c r="M2810" s="22">
        <v>1</v>
      </c>
      <c r="N2810" s="54" t="s">
        <v>174</v>
      </c>
      <c r="T2810" s="54" t="s">
        <v>36</v>
      </c>
      <c r="U2810" s="22" t="s">
        <v>227</v>
      </c>
      <c r="AW2810" s="22"/>
      <c r="AX2810" s="20" t="str">
        <f t="shared" si="1404"/>
        <v>ncreator</v>
      </c>
      <c r="AY2810" s="20">
        <f t="shared" si="1404"/>
        <v>10</v>
      </c>
      <c r="AZ2810" s="20" t="str">
        <f t="shared" si="1404"/>
        <v>cotrcrea</v>
      </c>
      <c r="BA2810" s="20">
        <f t="shared" si="1404"/>
        <v>90</v>
      </c>
      <c r="BB2810" s="20" t="str">
        <f t="shared" si="1404"/>
        <v>nminer</v>
      </c>
      <c r="BC2810" s="20">
        <f t="shared" si="1404"/>
        <v>0</v>
      </c>
      <c r="BD2810" s="14"/>
      <c r="BJ2810" t="s">
        <v>239</v>
      </c>
      <c r="BK2810" t="s">
        <v>152</v>
      </c>
      <c r="BN2810" s="36">
        <v>73.5</v>
      </c>
      <c r="BQ2810">
        <f t="shared" si="1399"/>
        <v>1</v>
      </c>
      <c r="BR2810" s="38">
        <v>44737</v>
      </c>
      <c r="BS2810" s="22" t="s">
        <v>183</v>
      </c>
      <c r="BT2810" s="20" t="str">
        <f t="shared" si="1397"/>
        <v>BILLETFestival_COR22F990</v>
      </c>
      <c r="BV2810">
        <v>1</v>
      </c>
    </row>
    <row r="2811" spans="2:74" x14ac:dyDescent="0.3">
      <c r="B2811" s="20">
        <f t="shared" si="1401"/>
        <v>991</v>
      </c>
      <c r="C2811" s="22" t="str">
        <f t="shared" si="1402"/>
        <v>#991 Billet Festival</v>
      </c>
      <c r="D2811" t="str">
        <f t="shared" si="1400"/>
        <v>COR22F991</v>
      </c>
      <c r="E2811" s="53" t="s">
        <v>238</v>
      </c>
      <c r="F2811" s="20">
        <v>1000</v>
      </c>
      <c r="G2811" s="74" t="s">
        <v>3073</v>
      </c>
      <c r="H2811" s="23" t="s">
        <v>146</v>
      </c>
      <c r="J2811" s="54" t="s">
        <v>1020</v>
      </c>
      <c r="K2811" s="22" t="s">
        <v>173</v>
      </c>
      <c r="L2811" s="54" t="s">
        <v>147</v>
      </c>
      <c r="M2811" s="22">
        <v>1</v>
      </c>
      <c r="N2811" s="54" t="s">
        <v>174</v>
      </c>
      <c r="T2811" s="54" t="s">
        <v>36</v>
      </c>
      <c r="U2811" s="22" t="s">
        <v>227</v>
      </c>
      <c r="AW2811" s="22"/>
      <c r="AX2811" s="20" t="str">
        <f t="shared" si="1404"/>
        <v>ncreator</v>
      </c>
      <c r="AY2811" s="20">
        <f t="shared" si="1404"/>
        <v>10</v>
      </c>
      <c r="AZ2811" s="20" t="str">
        <f t="shared" si="1404"/>
        <v>cotrcrea</v>
      </c>
      <c r="BA2811" s="20">
        <f t="shared" si="1404"/>
        <v>90</v>
      </c>
      <c r="BB2811" s="20" t="str">
        <f t="shared" si="1404"/>
        <v>nminer</v>
      </c>
      <c r="BC2811" s="20">
        <f t="shared" si="1404"/>
        <v>0</v>
      </c>
      <c r="BD2811" s="14"/>
      <c r="BJ2811" t="s">
        <v>239</v>
      </c>
      <c r="BK2811" t="s">
        <v>152</v>
      </c>
      <c r="BN2811" s="36">
        <v>73.5</v>
      </c>
      <c r="BQ2811">
        <f t="shared" si="1399"/>
        <v>1</v>
      </c>
      <c r="BR2811" s="38">
        <v>44737</v>
      </c>
      <c r="BS2811" s="22" t="s">
        <v>183</v>
      </c>
      <c r="BT2811" s="20" t="str">
        <f t="shared" si="1397"/>
        <v>BILLETFestival_COR22F991</v>
      </c>
      <c r="BV2811">
        <v>1</v>
      </c>
    </row>
    <row r="2812" spans="2:74" x14ac:dyDescent="0.3">
      <c r="B2812" s="20">
        <f t="shared" si="1401"/>
        <v>992</v>
      </c>
      <c r="C2812" s="22" t="str">
        <f t="shared" si="1402"/>
        <v>#992 Billet Festival</v>
      </c>
      <c r="D2812" t="str">
        <f t="shared" si="1400"/>
        <v>COR22F992</v>
      </c>
      <c r="E2812" s="53" t="s">
        <v>238</v>
      </c>
      <c r="F2812" s="20">
        <v>1000</v>
      </c>
      <c r="G2812" s="74" t="s">
        <v>3074</v>
      </c>
      <c r="H2812" s="23" t="s">
        <v>146</v>
      </c>
      <c r="J2812" s="54" t="s">
        <v>1020</v>
      </c>
      <c r="K2812" s="22" t="s">
        <v>173</v>
      </c>
      <c r="L2812" s="54" t="s">
        <v>147</v>
      </c>
      <c r="M2812" s="22">
        <v>1</v>
      </c>
      <c r="N2812" s="54" t="s">
        <v>174</v>
      </c>
      <c r="T2812" s="54" t="s">
        <v>36</v>
      </c>
      <c r="U2812" s="22" t="s">
        <v>227</v>
      </c>
      <c r="AW2812" s="22"/>
      <c r="AX2812" s="20" t="str">
        <f t="shared" si="1404"/>
        <v>ncreator</v>
      </c>
      <c r="AY2812" s="20">
        <f t="shared" si="1404"/>
        <v>10</v>
      </c>
      <c r="AZ2812" s="20" t="str">
        <f t="shared" si="1404"/>
        <v>cotrcrea</v>
      </c>
      <c r="BA2812" s="20">
        <f t="shared" si="1404"/>
        <v>90</v>
      </c>
      <c r="BB2812" s="20" t="str">
        <f t="shared" si="1404"/>
        <v>nminer</v>
      </c>
      <c r="BC2812" s="20">
        <f t="shared" si="1404"/>
        <v>0</v>
      </c>
      <c r="BD2812" s="14"/>
      <c r="BJ2812" t="s">
        <v>239</v>
      </c>
      <c r="BK2812" t="s">
        <v>152</v>
      </c>
      <c r="BN2812" s="36">
        <v>73.5</v>
      </c>
      <c r="BQ2812">
        <f t="shared" si="1399"/>
        <v>1</v>
      </c>
      <c r="BR2812" s="38">
        <v>44737</v>
      </c>
      <c r="BS2812" s="22" t="s">
        <v>183</v>
      </c>
      <c r="BT2812" s="20" t="str">
        <f t="shared" si="1397"/>
        <v>BILLETFestival_COR22F992</v>
      </c>
      <c r="BV2812">
        <v>1</v>
      </c>
    </row>
    <row r="2813" spans="2:74" x14ac:dyDescent="0.3">
      <c r="B2813" s="20">
        <f t="shared" si="1401"/>
        <v>993</v>
      </c>
      <c r="C2813" s="22" t="str">
        <f t="shared" si="1402"/>
        <v>#993 Billet Festival</v>
      </c>
      <c r="D2813" t="str">
        <f t="shared" si="1400"/>
        <v>COR22F993</v>
      </c>
      <c r="E2813" s="53" t="s">
        <v>238</v>
      </c>
      <c r="F2813" s="20">
        <v>1000</v>
      </c>
      <c r="G2813" s="74" t="s">
        <v>3075</v>
      </c>
      <c r="H2813" s="23" t="s">
        <v>146</v>
      </c>
      <c r="J2813" s="54" t="s">
        <v>1020</v>
      </c>
      <c r="K2813" s="22" t="s">
        <v>173</v>
      </c>
      <c r="L2813" s="54" t="s">
        <v>147</v>
      </c>
      <c r="M2813" s="22">
        <v>1</v>
      </c>
      <c r="N2813" s="54" t="s">
        <v>174</v>
      </c>
      <c r="T2813" s="54" t="s">
        <v>36</v>
      </c>
      <c r="U2813" s="22" t="s">
        <v>227</v>
      </c>
      <c r="AW2813" s="22"/>
      <c r="AX2813" s="20" t="str">
        <f t="shared" si="1404"/>
        <v>ncreator</v>
      </c>
      <c r="AY2813" s="20">
        <f t="shared" si="1404"/>
        <v>10</v>
      </c>
      <c r="AZ2813" s="20" t="str">
        <f t="shared" si="1404"/>
        <v>cotrcrea</v>
      </c>
      <c r="BA2813" s="20">
        <f t="shared" si="1404"/>
        <v>90</v>
      </c>
      <c r="BB2813" s="20" t="str">
        <f t="shared" si="1404"/>
        <v>nminer</v>
      </c>
      <c r="BC2813" s="20">
        <f t="shared" si="1404"/>
        <v>0</v>
      </c>
      <c r="BD2813" s="14"/>
      <c r="BJ2813" t="s">
        <v>239</v>
      </c>
      <c r="BK2813" t="s">
        <v>152</v>
      </c>
      <c r="BN2813" s="36">
        <v>73.5</v>
      </c>
      <c r="BQ2813">
        <f t="shared" si="1399"/>
        <v>1</v>
      </c>
      <c r="BR2813" s="38">
        <v>44737</v>
      </c>
      <c r="BS2813" s="22" t="s">
        <v>183</v>
      </c>
      <c r="BT2813" s="20" t="str">
        <f t="shared" si="1397"/>
        <v>BILLETFestival_COR22F993</v>
      </c>
      <c r="BV2813">
        <v>1</v>
      </c>
    </row>
    <row r="2814" spans="2:74" x14ac:dyDescent="0.3">
      <c r="B2814" s="20">
        <f t="shared" si="1401"/>
        <v>994</v>
      </c>
      <c r="C2814" s="22" t="str">
        <f t="shared" si="1402"/>
        <v>#994 Billet Festival</v>
      </c>
      <c r="D2814" t="str">
        <f t="shared" si="1400"/>
        <v>COR22F994</v>
      </c>
      <c r="E2814" s="53" t="s">
        <v>238</v>
      </c>
      <c r="F2814" s="20">
        <v>1000</v>
      </c>
      <c r="G2814" s="74" t="s">
        <v>3076</v>
      </c>
      <c r="H2814" s="23" t="s">
        <v>146</v>
      </c>
      <c r="J2814" s="54" t="s">
        <v>1020</v>
      </c>
      <c r="K2814" s="22" t="s">
        <v>173</v>
      </c>
      <c r="L2814" s="54" t="s">
        <v>147</v>
      </c>
      <c r="M2814" s="22">
        <v>1</v>
      </c>
      <c r="N2814" s="54" t="s">
        <v>174</v>
      </c>
      <c r="T2814" s="54" t="s">
        <v>36</v>
      </c>
      <c r="U2814" s="22" t="s">
        <v>227</v>
      </c>
      <c r="AW2814" s="22"/>
      <c r="AX2814" s="20" t="str">
        <f t="shared" si="1404"/>
        <v>ncreator</v>
      </c>
      <c r="AY2814" s="20">
        <f t="shared" si="1404"/>
        <v>10</v>
      </c>
      <c r="AZ2814" s="20" t="str">
        <f t="shared" si="1404"/>
        <v>cotrcrea</v>
      </c>
      <c r="BA2814" s="20">
        <f t="shared" si="1404"/>
        <v>90</v>
      </c>
      <c r="BB2814" s="20" t="str">
        <f t="shared" si="1404"/>
        <v>nminer</v>
      </c>
      <c r="BC2814" s="20">
        <f t="shared" si="1404"/>
        <v>0</v>
      </c>
      <c r="BD2814" s="14"/>
      <c r="BJ2814" t="s">
        <v>239</v>
      </c>
      <c r="BK2814" t="s">
        <v>152</v>
      </c>
      <c r="BN2814" s="36">
        <v>73.5</v>
      </c>
      <c r="BQ2814">
        <f t="shared" si="1399"/>
        <v>1</v>
      </c>
      <c r="BR2814" s="38">
        <v>44737</v>
      </c>
      <c r="BS2814" s="22" t="s">
        <v>183</v>
      </c>
      <c r="BT2814" s="20" t="str">
        <f t="shared" si="1397"/>
        <v>BILLETFestival_COR22F994</v>
      </c>
      <c r="BV2814">
        <v>1</v>
      </c>
    </row>
    <row r="2815" spans="2:74" x14ac:dyDescent="0.3">
      <c r="B2815" s="20">
        <f t="shared" si="1401"/>
        <v>995</v>
      </c>
      <c r="C2815" s="22" t="str">
        <f t="shared" si="1402"/>
        <v>#995 Billet Festival</v>
      </c>
      <c r="D2815" t="str">
        <f t="shared" si="1400"/>
        <v>COR22F995</v>
      </c>
      <c r="E2815" s="53" t="s">
        <v>238</v>
      </c>
      <c r="F2815" s="20">
        <v>1000</v>
      </c>
      <c r="G2815" s="74" t="s">
        <v>3077</v>
      </c>
      <c r="H2815" s="23" t="s">
        <v>146</v>
      </c>
      <c r="J2815" s="54" t="s">
        <v>1020</v>
      </c>
      <c r="K2815" s="22" t="s">
        <v>173</v>
      </c>
      <c r="L2815" s="54" t="s">
        <v>147</v>
      </c>
      <c r="M2815" s="22">
        <v>1</v>
      </c>
      <c r="N2815" s="54" t="s">
        <v>174</v>
      </c>
      <c r="T2815" s="54" t="s">
        <v>36</v>
      </c>
      <c r="U2815" s="22" t="s">
        <v>227</v>
      </c>
      <c r="AW2815" s="22"/>
      <c r="AX2815" s="20" t="str">
        <f t="shared" si="1404"/>
        <v>ncreator</v>
      </c>
      <c r="AY2815" s="20">
        <f t="shared" si="1404"/>
        <v>10</v>
      </c>
      <c r="AZ2815" s="20" t="str">
        <f t="shared" si="1404"/>
        <v>cotrcrea</v>
      </c>
      <c r="BA2815" s="20">
        <f t="shared" si="1404"/>
        <v>90</v>
      </c>
      <c r="BB2815" s="20" t="str">
        <f t="shared" si="1404"/>
        <v>nminer</v>
      </c>
      <c r="BC2815" s="20">
        <f t="shared" si="1404"/>
        <v>0</v>
      </c>
      <c r="BD2815" s="14"/>
      <c r="BJ2815" t="s">
        <v>239</v>
      </c>
      <c r="BK2815" t="s">
        <v>152</v>
      </c>
      <c r="BN2815" s="36">
        <v>73.5</v>
      </c>
      <c r="BQ2815">
        <f t="shared" si="1399"/>
        <v>1</v>
      </c>
      <c r="BR2815" s="38">
        <v>44737</v>
      </c>
      <c r="BS2815" s="22" t="s">
        <v>183</v>
      </c>
      <c r="BT2815" s="20" t="str">
        <f t="shared" si="1397"/>
        <v>BILLETFestival_COR22F995</v>
      </c>
      <c r="BV2815">
        <v>1</v>
      </c>
    </row>
    <row r="2816" spans="2:74" x14ac:dyDescent="0.3">
      <c r="B2816" s="20">
        <f t="shared" si="1401"/>
        <v>996</v>
      </c>
      <c r="C2816" s="22" t="str">
        <f t="shared" si="1402"/>
        <v>#996 Billet Festival</v>
      </c>
      <c r="D2816" t="str">
        <f t="shared" si="1400"/>
        <v>COR22F996</v>
      </c>
      <c r="E2816" s="53" t="s">
        <v>238</v>
      </c>
      <c r="F2816" s="20">
        <v>1000</v>
      </c>
      <c r="G2816" s="74" t="s">
        <v>3078</v>
      </c>
      <c r="H2816" s="23" t="s">
        <v>146</v>
      </c>
      <c r="J2816" s="54" t="s">
        <v>1020</v>
      </c>
      <c r="K2816" s="22" t="s">
        <v>173</v>
      </c>
      <c r="L2816" s="54" t="s">
        <v>147</v>
      </c>
      <c r="M2816" s="22">
        <v>1</v>
      </c>
      <c r="N2816" s="54" t="s">
        <v>174</v>
      </c>
      <c r="T2816" s="54" t="s">
        <v>36</v>
      </c>
      <c r="U2816" s="22" t="s">
        <v>227</v>
      </c>
      <c r="AW2816" s="22"/>
      <c r="AX2816" s="20" t="str">
        <f t="shared" ref="AX2816:BC2831" si="1405">AX2815</f>
        <v>ncreator</v>
      </c>
      <c r="AY2816" s="20">
        <f t="shared" si="1405"/>
        <v>10</v>
      </c>
      <c r="AZ2816" s="20" t="str">
        <f t="shared" si="1405"/>
        <v>cotrcrea</v>
      </c>
      <c r="BA2816" s="20">
        <f t="shared" si="1405"/>
        <v>90</v>
      </c>
      <c r="BB2816" s="20" t="str">
        <f t="shared" si="1405"/>
        <v>nminer</v>
      </c>
      <c r="BC2816" s="20">
        <f t="shared" si="1405"/>
        <v>0</v>
      </c>
      <c r="BD2816" s="14"/>
      <c r="BJ2816" t="s">
        <v>239</v>
      </c>
      <c r="BK2816" t="s">
        <v>152</v>
      </c>
      <c r="BN2816" s="36">
        <v>73.5</v>
      </c>
      <c r="BQ2816">
        <f t="shared" si="1399"/>
        <v>1</v>
      </c>
      <c r="BR2816" s="38">
        <v>44737</v>
      </c>
      <c r="BS2816" s="22" t="s">
        <v>183</v>
      </c>
      <c r="BT2816" s="20" t="str">
        <f t="shared" si="1397"/>
        <v>BILLETFestival_COR22F996</v>
      </c>
      <c r="BV2816">
        <v>1</v>
      </c>
    </row>
    <row r="2817" spans="2:75" x14ac:dyDescent="0.3">
      <c r="B2817" s="20">
        <f t="shared" si="1401"/>
        <v>997</v>
      </c>
      <c r="C2817" s="22" t="str">
        <f t="shared" si="1402"/>
        <v>#997 Billet Festival</v>
      </c>
      <c r="D2817" t="str">
        <f t="shared" si="1400"/>
        <v>COR22F997</v>
      </c>
      <c r="E2817" s="53" t="s">
        <v>238</v>
      </c>
      <c r="F2817" s="20">
        <v>1000</v>
      </c>
      <c r="G2817" s="74" t="s">
        <v>3079</v>
      </c>
      <c r="H2817" s="23" t="s">
        <v>146</v>
      </c>
      <c r="J2817" s="54" t="s">
        <v>1020</v>
      </c>
      <c r="K2817" s="22" t="s">
        <v>173</v>
      </c>
      <c r="L2817" s="54" t="s">
        <v>147</v>
      </c>
      <c r="M2817" s="22">
        <v>1</v>
      </c>
      <c r="N2817" s="54" t="s">
        <v>174</v>
      </c>
      <c r="T2817" s="54" t="s">
        <v>36</v>
      </c>
      <c r="U2817" s="22" t="s">
        <v>227</v>
      </c>
      <c r="AW2817" s="22"/>
      <c r="AX2817" s="20" t="str">
        <f t="shared" si="1405"/>
        <v>ncreator</v>
      </c>
      <c r="AY2817" s="20">
        <f t="shared" si="1405"/>
        <v>10</v>
      </c>
      <c r="AZ2817" s="20" t="str">
        <f t="shared" si="1405"/>
        <v>cotrcrea</v>
      </c>
      <c r="BA2817" s="20">
        <f t="shared" si="1405"/>
        <v>90</v>
      </c>
      <c r="BB2817" s="20" t="str">
        <f t="shared" si="1405"/>
        <v>nminer</v>
      </c>
      <c r="BC2817" s="20">
        <f t="shared" si="1405"/>
        <v>0</v>
      </c>
      <c r="BD2817" s="14"/>
      <c r="BJ2817" t="s">
        <v>239</v>
      </c>
      <c r="BK2817" t="s">
        <v>152</v>
      </c>
      <c r="BN2817" s="36">
        <v>73.5</v>
      </c>
      <c r="BQ2817">
        <f t="shared" si="1399"/>
        <v>1</v>
      </c>
      <c r="BR2817" s="38">
        <v>44737</v>
      </c>
      <c r="BS2817" s="22" t="s">
        <v>183</v>
      </c>
      <c r="BT2817" s="20" t="str">
        <f t="shared" si="1397"/>
        <v>BILLETFestival_COR22F997</v>
      </c>
      <c r="BV2817">
        <v>1</v>
      </c>
    </row>
    <row r="2818" spans="2:75" x14ac:dyDescent="0.3">
      <c r="B2818" s="20">
        <f t="shared" si="1401"/>
        <v>998</v>
      </c>
      <c r="C2818" s="22" t="str">
        <f t="shared" si="1402"/>
        <v>#998 Billet Festival</v>
      </c>
      <c r="D2818" t="str">
        <f t="shared" si="1400"/>
        <v>COR22F998</v>
      </c>
      <c r="E2818" s="53" t="s">
        <v>238</v>
      </c>
      <c r="F2818" s="20">
        <v>1000</v>
      </c>
      <c r="G2818" s="74" t="s">
        <v>3080</v>
      </c>
      <c r="H2818" s="23" t="s">
        <v>146</v>
      </c>
      <c r="J2818" s="54" t="s">
        <v>1020</v>
      </c>
      <c r="K2818" s="22" t="s">
        <v>173</v>
      </c>
      <c r="L2818" s="54" t="s">
        <v>147</v>
      </c>
      <c r="M2818" s="22">
        <v>1</v>
      </c>
      <c r="N2818" s="54" t="s">
        <v>174</v>
      </c>
      <c r="T2818" s="54" t="s">
        <v>36</v>
      </c>
      <c r="U2818" s="22" t="s">
        <v>227</v>
      </c>
      <c r="AW2818" s="22"/>
      <c r="AX2818" s="20" t="str">
        <f t="shared" si="1405"/>
        <v>ncreator</v>
      </c>
      <c r="AY2818" s="20">
        <f t="shared" si="1405"/>
        <v>10</v>
      </c>
      <c r="AZ2818" s="20" t="str">
        <f t="shared" si="1405"/>
        <v>cotrcrea</v>
      </c>
      <c r="BA2818" s="20">
        <f t="shared" si="1405"/>
        <v>90</v>
      </c>
      <c r="BB2818" s="20" t="str">
        <f t="shared" si="1405"/>
        <v>nminer</v>
      </c>
      <c r="BC2818" s="20">
        <f t="shared" si="1405"/>
        <v>0</v>
      </c>
      <c r="BD2818" s="14"/>
      <c r="BJ2818" t="s">
        <v>239</v>
      </c>
      <c r="BK2818" t="s">
        <v>152</v>
      </c>
      <c r="BN2818" s="36">
        <v>73.5</v>
      </c>
      <c r="BQ2818">
        <f t="shared" si="1399"/>
        <v>1</v>
      </c>
      <c r="BR2818" s="38">
        <v>44737</v>
      </c>
      <c r="BS2818" s="22" t="s">
        <v>183</v>
      </c>
      <c r="BT2818" s="20" t="str">
        <f t="shared" si="1397"/>
        <v>BILLETFestival_COR22F998</v>
      </c>
      <c r="BV2818">
        <v>1</v>
      </c>
      <c r="BW2818" t="s">
        <v>1129</v>
      </c>
    </row>
    <row r="2819" spans="2:75" x14ac:dyDescent="0.3">
      <c r="B2819" s="20">
        <f t="shared" si="1401"/>
        <v>999</v>
      </c>
      <c r="C2819" s="22" t="str">
        <f t="shared" si="1402"/>
        <v>#999 Billet Festival</v>
      </c>
      <c r="D2819" t="str">
        <f t="shared" si="1400"/>
        <v>COR22F999</v>
      </c>
      <c r="E2819" s="53" t="s">
        <v>238</v>
      </c>
      <c r="F2819" s="20">
        <v>1000</v>
      </c>
      <c r="G2819" s="74" t="s">
        <v>3081</v>
      </c>
      <c r="H2819" s="23" t="s">
        <v>146</v>
      </c>
      <c r="J2819" s="54" t="s">
        <v>1020</v>
      </c>
      <c r="K2819" s="22" t="s">
        <v>173</v>
      </c>
      <c r="L2819" s="54" t="s">
        <v>147</v>
      </c>
      <c r="M2819" s="22">
        <v>1</v>
      </c>
      <c r="N2819" s="54" t="s">
        <v>174</v>
      </c>
      <c r="T2819" s="54" t="s">
        <v>36</v>
      </c>
      <c r="U2819" s="22" t="s">
        <v>227</v>
      </c>
      <c r="AW2819" s="22"/>
      <c r="AX2819" s="20" t="str">
        <f t="shared" si="1405"/>
        <v>ncreator</v>
      </c>
      <c r="AY2819" s="20">
        <f t="shared" si="1405"/>
        <v>10</v>
      </c>
      <c r="AZ2819" s="20" t="str">
        <f t="shared" si="1405"/>
        <v>cotrcrea</v>
      </c>
      <c r="BA2819" s="20">
        <f t="shared" si="1405"/>
        <v>90</v>
      </c>
      <c r="BB2819" s="20" t="str">
        <f t="shared" si="1405"/>
        <v>nminer</v>
      </c>
      <c r="BC2819" s="20">
        <f t="shared" si="1405"/>
        <v>0</v>
      </c>
      <c r="BD2819" s="14"/>
      <c r="BJ2819" t="s">
        <v>239</v>
      </c>
      <c r="BK2819" t="s">
        <v>152</v>
      </c>
      <c r="BN2819" s="36">
        <v>73.5</v>
      </c>
      <c r="BQ2819">
        <f t="shared" si="1399"/>
        <v>1</v>
      </c>
      <c r="BR2819" s="38">
        <v>44737</v>
      </c>
      <c r="BS2819" s="22" t="s">
        <v>183</v>
      </c>
      <c r="BT2819" s="20" t="str">
        <f t="shared" si="1397"/>
        <v>BILLETFestival_COR22F999</v>
      </c>
      <c r="BV2819">
        <v>1</v>
      </c>
      <c r="BW2819" t="s">
        <v>1129</v>
      </c>
    </row>
    <row r="2820" spans="2:75" x14ac:dyDescent="0.3">
      <c r="B2820" s="20">
        <f t="shared" si="1401"/>
        <v>1000</v>
      </c>
      <c r="C2820" s="22" t="str">
        <f t="shared" si="1402"/>
        <v>#1000 Billet Festival</v>
      </c>
      <c r="D2820" t="str">
        <f t="shared" si="1400"/>
        <v>COR22F1000</v>
      </c>
      <c r="E2820" s="53" t="s">
        <v>238</v>
      </c>
      <c r="F2820" s="20">
        <v>1000</v>
      </c>
      <c r="G2820" s="74" t="s">
        <v>3082</v>
      </c>
      <c r="H2820" s="23" t="s">
        <v>146</v>
      </c>
      <c r="J2820" s="54" t="s">
        <v>1020</v>
      </c>
      <c r="K2820" s="22" t="s">
        <v>173</v>
      </c>
      <c r="L2820" s="54" t="s">
        <v>147</v>
      </c>
      <c r="M2820" s="22">
        <v>1</v>
      </c>
      <c r="N2820" s="54" t="s">
        <v>174</v>
      </c>
      <c r="T2820" s="54" t="s">
        <v>36</v>
      </c>
      <c r="U2820" s="22" t="s">
        <v>227</v>
      </c>
      <c r="AW2820" s="22"/>
      <c r="AX2820" s="20" t="str">
        <f t="shared" si="1405"/>
        <v>ncreator</v>
      </c>
      <c r="AY2820" s="20">
        <f t="shared" si="1405"/>
        <v>10</v>
      </c>
      <c r="AZ2820" s="20" t="str">
        <f t="shared" si="1405"/>
        <v>cotrcrea</v>
      </c>
      <c r="BA2820" s="20">
        <f t="shared" si="1405"/>
        <v>90</v>
      </c>
      <c r="BB2820" s="20" t="str">
        <f t="shared" si="1405"/>
        <v>nminer</v>
      </c>
      <c r="BC2820" s="20">
        <f t="shared" si="1405"/>
        <v>0</v>
      </c>
      <c r="BD2820" s="14"/>
      <c r="BJ2820" t="s">
        <v>239</v>
      </c>
      <c r="BK2820" t="s">
        <v>152</v>
      </c>
      <c r="BN2820" s="36">
        <v>73.5</v>
      </c>
      <c r="BQ2820">
        <f t="shared" si="1399"/>
        <v>1</v>
      </c>
      <c r="BR2820" s="38">
        <v>44737</v>
      </c>
      <c r="BS2820" s="22" t="s">
        <v>183</v>
      </c>
      <c r="BT2820" s="20" t="str">
        <f t="shared" ref="BT2820:BT2883" si="1406">SUBSTITUTE(BJ2820," ","") &amp; "_" &amp; D2820</f>
        <v>BILLETFestival_COR22F1000</v>
      </c>
      <c r="BV2820">
        <v>1</v>
      </c>
      <c r="BW2820" t="s">
        <v>1129</v>
      </c>
    </row>
    <row r="2821" spans="2:75" x14ac:dyDescent="0.3">
      <c r="B2821" s="20">
        <f t="shared" si="1401"/>
        <v>1001</v>
      </c>
      <c r="C2821" s="22" t="str">
        <f t="shared" si="1402"/>
        <v>#1001 Billet Festival</v>
      </c>
      <c r="D2821" t="str">
        <f t="shared" si="1400"/>
        <v>COR22F1001</v>
      </c>
      <c r="E2821" s="53" t="s">
        <v>238</v>
      </c>
      <c r="F2821" s="20">
        <v>1000</v>
      </c>
      <c r="G2821" s="74" t="s">
        <v>3083</v>
      </c>
      <c r="H2821" s="23" t="s">
        <v>146</v>
      </c>
      <c r="J2821" s="54" t="s">
        <v>1020</v>
      </c>
      <c r="K2821" s="22" t="s">
        <v>173</v>
      </c>
      <c r="L2821" s="54" t="s">
        <v>147</v>
      </c>
      <c r="M2821" s="22">
        <v>1</v>
      </c>
      <c r="N2821" s="54" t="s">
        <v>174</v>
      </c>
      <c r="T2821" s="54" t="s">
        <v>36</v>
      </c>
      <c r="U2821" s="22" t="s">
        <v>227</v>
      </c>
      <c r="AW2821" s="22"/>
      <c r="AX2821" s="20" t="str">
        <f t="shared" si="1405"/>
        <v>ncreator</v>
      </c>
      <c r="AY2821" s="20">
        <f t="shared" si="1405"/>
        <v>10</v>
      </c>
      <c r="AZ2821" s="20" t="str">
        <f t="shared" si="1405"/>
        <v>cotrcrea</v>
      </c>
      <c r="BA2821" s="20">
        <f t="shared" si="1405"/>
        <v>90</v>
      </c>
      <c r="BB2821" s="20" t="str">
        <f t="shared" si="1405"/>
        <v>nminer</v>
      </c>
      <c r="BC2821" s="20">
        <f t="shared" si="1405"/>
        <v>0</v>
      </c>
      <c r="BD2821" s="14"/>
      <c r="BJ2821" t="s">
        <v>239</v>
      </c>
      <c r="BK2821" t="s">
        <v>152</v>
      </c>
      <c r="BN2821" s="36">
        <v>73.5</v>
      </c>
      <c r="BQ2821">
        <f t="shared" si="1399"/>
        <v>1</v>
      </c>
      <c r="BR2821" s="38">
        <v>44737</v>
      </c>
      <c r="BS2821" s="22" t="s">
        <v>183</v>
      </c>
      <c r="BT2821" s="20" t="str">
        <f t="shared" si="1406"/>
        <v>BILLETFestival_COR22F1001</v>
      </c>
      <c r="BV2821">
        <v>1</v>
      </c>
      <c r="BW2821" t="s">
        <v>1129</v>
      </c>
    </row>
    <row r="2822" spans="2:75" x14ac:dyDescent="0.3">
      <c r="B2822" s="20">
        <f t="shared" si="1401"/>
        <v>1002</v>
      </c>
      <c r="C2822" s="22" t="str">
        <f t="shared" si="1402"/>
        <v>#1002 Billet Festival</v>
      </c>
      <c r="D2822" t="str">
        <f t="shared" si="1400"/>
        <v>COR22F1002</v>
      </c>
      <c r="E2822" s="53" t="s">
        <v>238</v>
      </c>
      <c r="F2822" s="20">
        <v>1000</v>
      </c>
      <c r="G2822" s="74" t="s">
        <v>3084</v>
      </c>
      <c r="H2822" s="23" t="s">
        <v>146</v>
      </c>
      <c r="J2822" s="54" t="s">
        <v>1020</v>
      </c>
      <c r="K2822" s="22" t="s">
        <v>173</v>
      </c>
      <c r="L2822" s="54" t="s">
        <v>147</v>
      </c>
      <c r="M2822" s="22">
        <v>1</v>
      </c>
      <c r="N2822" s="54" t="s">
        <v>174</v>
      </c>
      <c r="T2822" s="54" t="s">
        <v>36</v>
      </c>
      <c r="U2822" s="22" t="s">
        <v>227</v>
      </c>
      <c r="AW2822" s="22"/>
      <c r="AX2822" s="20" t="str">
        <f t="shared" si="1405"/>
        <v>ncreator</v>
      </c>
      <c r="AY2822" s="20">
        <f t="shared" si="1405"/>
        <v>10</v>
      </c>
      <c r="AZ2822" s="20" t="str">
        <f t="shared" si="1405"/>
        <v>cotrcrea</v>
      </c>
      <c r="BA2822" s="20">
        <f t="shared" si="1405"/>
        <v>90</v>
      </c>
      <c r="BB2822" s="20" t="str">
        <f t="shared" si="1405"/>
        <v>nminer</v>
      </c>
      <c r="BC2822" s="20">
        <f t="shared" si="1405"/>
        <v>0</v>
      </c>
      <c r="BD2822" s="14"/>
      <c r="BJ2822" t="s">
        <v>239</v>
      </c>
      <c r="BK2822" t="s">
        <v>152</v>
      </c>
      <c r="BN2822" s="36">
        <v>73.5</v>
      </c>
      <c r="BQ2822">
        <f t="shared" si="1399"/>
        <v>1</v>
      </c>
      <c r="BR2822" s="38">
        <v>44737</v>
      </c>
      <c r="BS2822" s="22" t="s">
        <v>183</v>
      </c>
      <c r="BT2822" s="20" t="str">
        <f t="shared" si="1406"/>
        <v>BILLETFestival_COR22F1002</v>
      </c>
      <c r="BV2822">
        <v>1</v>
      </c>
      <c r="BW2822" t="s">
        <v>1128</v>
      </c>
    </row>
    <row r="2823" spans="2:75" x14ac:dyDescent="0.3">
      <c r="B2823" s="20">
        <f t="shared" si="1401"/>
        <v>1003</v>
      </c>
      <c r="C2823" s="22" t="str">
        <f t="shared" si="1402"/>
        <v>#1003 Billet Festival</v>
      </c>
      <c r="D2823" t="str">
        <f t="shared" si="1400"/>
        <v>COR22F1003</v>
      </c>
      <c r="E2823" s="53" t="s">
        <v>238</v>
      </c>
      <c r="F2823" s="20">
        <v>1000</v>
      </c>
      <c r="G2823" s="74" t="s">
        <v>3085</v>
      </c>
      <c r="H2823" s="23" t="s">
        <v>146</v>
      </c>
      <c r="J2823" s="54" t="s">
        <v>1020</v>
      </c>
      <c r="K2823" s="22" t="s">
        <v>173</v>
      </c>
      <c r="L2823" s="54" t="s">
        <v>147</v>
      </c>
      <c r="M2823" s="22">
        <v>1</v>
      </c>
      <c r="N2823" s="54" t="s">
        <v>174</v>
      </c>
      <c r="T2823" s="54" t="s">
        <v>36</v>
      </c>
      <c r="U2823" s="22" t="s">
        <v>227</v>
      </c>
      <c r="AW2823" s="22"/>
      <c r="AX2823" s="20" t="str">
        <f t="shared" si="1405"/>
        <v>ncreator</v>
      </c>
      <c r="AY2823" s="20">
        <f t="shared" si="1405"/>
        <v>10</v>
      </c>
      <c r="AZ2823" s="20" t="str">
        <f t="shared" si="1405"/>
        <v>cotrcrea</v>
      </c>
      <c r="BA2823" s="20">
        <f t="shared" si="1405"/>
        <v>90</v>
      </c>
      <c r="BB2823" s="20" t="str">
        <f t="shared" si="1405"/>
        <v>nminer</v>
      </c>
      <c r="BC2823" s="20">
        <f t="shared" si="1405"/>
        <v>0</v>
      </c>
      <c r="BD2823" s="14"/>
      <c r="BJ2823" t="s">
        <v>239</v>
      </c>
      <c r="BK2823" t="s">
        <v>152</v>
      </c>
      <c r="BN2823" s="36">
        <v>73.5</v>
      </c>
      <c r="BQ2823">
        <f t="shared" si="1399"/>
        <v>1</v>
      </c>
      <c r="BR2823" s="38">
        <v>44737</v>
      </c>
      <c r="BS2823" s="22" t="s">
        <v>183</v>
      </c>
      <c r="BT2823" s="20" t="str">
        <f t="shared" si="1406"/>
        <v>BILLETFestival_COR22F1003</v>
      </c>
      <c r="BV2823">
        <v>1</v>
      </c>
      <c r="BW2823" t="s">
        <v>1128</v>
      </c>
    </row>
    <row r="2824" spans="2:75" x14ac:dyDescent="0.3">
      <c r="B2824" s="20">
        <f t="shared" si="1401"/>
        <v>1004</v>
      </c>
      <c r="C2824" s="22" t="str">
        <f t="shared" si="1402"/>
        <v>#1004 Billet Festival</v>
      </c>
      <c r="D2824" t="str">
        <f t="shared" si="1400"/>
        <v>COR22F1004</v>
      </c>
      <c r="E2824" s="53" t="s">
        <v>238</v>
      </c>
      <c r="F2824" s="20">
        <v>1000</v>
      </c>
      <c r="G2824" s="74" t="s">
        <v>3086</v>
      </c>
      <c r="H2824" s="23" t="s">
        <v>146</v>
      </c>
      <c r="J2824" s="54" t="s">
        <v>1020</v>
      </c>
      <c r="K2824" s="22" t="s">
        <v>173</v>
      </c>
      <c r="L2824" s="54" t="s">
        <v>147</v>
      </c>
      <c r="M2824" s="22">
        <v>1</v>
      </c>
      <c r="N2824" s="54" t="s">
        <v>174</v>
      </c>
      <c r="T2824" s="54" t="s">
        <v>36</v>
      </c>
      <c r="U2824" s="22" t="s">
        <v>227</v>
      </c>
      <c r="AW2824" s="22"/>
      <c r="AX2824" s="20" t="str">
        <f t="shared" si="1405"/>
        <v>ncreator</v>
      </c>
      <c r="AY2824" s="20">
        <f t="shared" si="1405"/>
        <v>10</v>
      </c>
      <c r="AZ2824" s="20" t="str">
        <f t="shared" si="1405"/>
        <v>cotrcrea</v>
      </c>
      <c r="BA2824" s="20">
        <f t="shared" si="1405"/>
        <v>90</v>
      </c>
      <c r="BB2824" s="20" t="str">
        <f t="shared" si="1405"/>
        <v>nminer</v>
      </c>
      <c r="BC2824" s="20">
        <f t="shared" si="1405"/>
        <v>0</v>
      </c>
      <c r="BD2824" s="14"/>
      <c r="BJ2824" t="s">
        <v>239</v>
      </c>
      <c r="BK2824" t="s">
        <v>152</v>
      </c>
      <c r="BN2824" s="36">
        <v>73.5</v>
      </c>
      <c r="BQ2824">
        <f t="shared" si="1399"/>
        <v>1</v>
      </c>
      <c r="BR2824" s="38">
        <v>44737</v>
      </c>
      <c r="BS2824" s="22" t="s">
        <v>183</v>
      </c>
      <c r="BT2824" s="20" t="str">
        <f t="shared" si="1406"/>
        <v>BILLETFestival_COR22F1004</v>
      </c>
      <c r="BV2824">
        <v>1</v>
      </c>
      <c r="BW2824" t="s">
        <v>1127</v>
      </c>
    </row>
    <row r="2825" spans="2:75" x14ac:dyDescent="0.3">
      <c r="B2825" s="20">
        <f t="shared" si="1401"/>
        <v>1005</v>
      </c>
      <c r="C2825" s="22" t="str">
        <f t="shared" si="1402"/>
        <v>#1005 Billet Festival</v>
      </c>
      <c r="D2825" t="str">
        <f t="shared" si="1400"/>
        <v>COR22F1005</v>
      </c>
      <c r="E2825" s="53" t="s">
        <v>238</v>
      </c>
      <c r="F2825" s="20">
        <v>1000</v>
      </c>
      <c r="G2825" s="74" t="s">
        <v>3087</v>
      </c>
      <c r="H2825" s="23" t="s">
        <v>146</v>
      </c>
      <c r="J2825" s="54" t="s">
        <v>1020</v>
      </c>
      <c r="K2825" s="22" t="s">
        <v>173</v>
      </c>
      <c r="L2825" s="54" t="s">
        <v>147</v>
      </c>
      <c r="M2825" s="22">
        <v>1</v>
      </c>
      <c r="N2825" s="54" t="s">
        <v>174</v>
      </c>
      <c r="T2825" s="54" t="s">
        <v>36</v>
      </c>
      <c r="U2825" s="22" t="s">
        <v>227</v>
      </c>
      <c r="AW2825" s="22"/>
      <c r="AX2825" s="20" t="str">
        <f t="shared" si="1405"/>
        <v>ncreator</v>
      </c>
      <c r="AY2825" s="20">
        <f t="shared" si="1405"/>
        <v>10</v>
      </c>
      <c r="AZ2825" s="20" t="str">
        <f t="shared" si="1405"/>
        <v>cotrcrea</v>
      </c>
      <c r="BA2825" s="20">
        <f t="shared" si="1405"/>
        <v>90</v>
      </c>
      <c r="BB2825" s="20" t="str">
        <f t="shared" si="1405"/>
        <v>nminer</v>
      </c>
      <c r="BC2825" s="20">
        <f t="shared" si="1405"/>
        <v>0</v>
      </c>
      <c r="BD2825" s="14"/>
      <c r="BJ2825" t="s">
        <v>239</v>
      </c>
      <c r="BK2825" t="s">
        <v>152</v>
      </c>
      <c r="BN2825" s="36">
        <v>73.5</v>
      </c>
      <c r="BQ2825">
        <f t="shared" si="1399"/>
        <v>1</v>
      </c>
      <c r="BR2825" s="38">
        <v>44737</v>
      </c>
      <c r="BS2825" s="22" t="s">
        <v>183</v>
      </c>
      <c r="BT2825" s="20" t="str">
        <f t="shared" si="1406"/>
        <v>BILLETFestival_COR22F1005</v>
      </c>
      <c r="BV2825">
        <v>1</v>
      </c>
      <c r="BW2825" t="s">
        <v>1127</v>
      </c>
    </row>
    <row r="2826" spans="2:75" x14ac:dyDescent="0.3">
      <c r="B2826" s="20">
        <f t="shared" si="1401"/>
        <v>1006</v>
      </c>
      <c r="C2826" s="22" t="str">
        <f t="shared" si="1402"/>
        <v>#1006 Billet Festival</v>
      </c>
      <c r="D2826" t="str">
        <f t="shared" si="1400"/>
        <v>COR22F1006</v>
      </c>
      <c r="E2826" s="53" t="s">
        <v>238</v>
      </c>
      <c r="F2826" s="20">
        <v>1000</v>
      </c>
      <c r="G2826" s="74" t="s">
        <v>3088</v>
      </c>
      <c r="H2826" s="23" t="s">
        <v>146</v>
      </c>
      <c r="J2826" s="54" t="s">
        <v>1020</v>
      </c>
      <c r="K2826" s="22" t="s">
        <v>173</v>
      </c>
      <c r="L2826" s="54" t="s">
        <v>147</v>
      </c>
      <c r="M2826" s="22">
        <v>1</v>
      </c>
      <c r="N2826" s="54" t="s">
        <v>174</v>
      </c>
      <c r="T2826" s="54" t="s">
        <v>36</v>
      </c>
      <c r="U2826" s="22" t="s">
        <v>227</v>
      </c>
      <c r="AW2826" s="22"/>
      <c r="AX2826" s="20" t="str">
        <f t="shared" si="1405"/>
        <v>ncreator</v>
      </c>
      <c r="AY2826" s="20">
        <f t="shared" si="1405"/>
        <v>10</v>
      </c>
      <c r="AZ2826" s="20" t="str">
        <f t="shared" si="1405"/>
        <v>cotrcrea</v>
      </c>
      <c r="BA2826" s="20">
        <f t="shared" si="1405"/>
        <v>90</v>
      </c>
      <c r="BB2826" s="20" t="str">
        <f t="shared" si="1405"/>
        <v>nminer</v>
      </c>
      <c r="BC2826" s="20">
        <f t="shared" si="1405"/>
        <v>0</v>
      </c>
      <c r="BD2826" s="14"/>
      <c r="BJ2826" t="s">
        <v>239</v>
      </c>
      <c r="BK2826" t="s">
        <v>152</v>
      </c>
      <c r="BN2826" s="36">
        <v>73.5</v>
      </c>
      <c r="BQ2826">
        <f t="shared" si="1399"/>
        <v>1</v>
      </c>
      <c r="BR2826" s="38">
        <v>44737</v>
      </c>
      <c r="BS2826" s="22" t="s">
        <v>183</v>
      </c>
      <c r="BT2826" s="20" t="str">
        <f t="shared" si="1406"/>
        <v>BILLETFestival_COR22F1006</v>
      </c>
      <c r="BV2826">
        <v>1</v>
      </c>
      <c r="BW2826" t="s">
        <v>1126</v>
      </c>
    </row>
    <row r="2827" spans="2:75" x14ac:dyDescent="0.3">
      <c r="B2827" s="20">
        <f t="shared" si="1401"/>
        <v>1007</v>
      </c>
      <c r="C2827" s="22" t="str">
        <f t="shared" si="1402"/>
        <v>#1007 Billet Festival</v>
      </c>
      <c r="D2827" t="str">
        <f t="shared" si="1400"/>
        <v>COR22F1007</v>
      </c>
      <c r="E2827" s="53" t="s">
        <v>238</v>
      </c>
      <c r="F2827" s="20">
        <v>1000</v>
      </c>
      <c r="G2827" s="74" t="s">
        <v>3089</v>
      </c>
      <c r="H2827" s="23" t="s">
        <v>146</v>
      </c>
      <c r="J2827" s="54" t="s">
        <v>1020</v>
      </c>
      <c r="K2827" s="22" t="s">
        <v>173</v>
      </c>
      <c r="L2827" s="54" t="s">
        <v>147</v>
      </c>
      <c r="M2827" s="22">
        <v>1</v>
      </c>
      <c r="N2827" s="54" t="s">
        <v>174</v>
      </c>
      <c r="T2827" s="54" t="s">
        <v>36</v>
      </c>
      <c r="U2827" s="22" t="s">
        <v>227</v>
      </c>
      <c r="AW2827" s="22"/>
      <c r="AX2827" s="20" t="str">
        <f t="shared" si="1405"/>
        <v>ncreator</v>
      </c>
      <c r="AY2827" s="20">
        <f t="shared" si="1405"/>
        <v>10</v>
      </c>
      <c r="AZ2827" s="20" t="str">
        <f t="shared" si="1405"/>
        <v>cotrcrea</v>
      </c>
      <c r="BA2827" s="20">
        <f t="shared" si="1405"/>
        <v>90</v>
      </c>
      <c r="BB2827" s="20" t="str">
        <f t="shared" si="1405"/>
        <v>nminer</v>
      </c>
      <c r="BC2827" s="20">
        <f t="shared" si="1405"/>
        <v>0</v>
      </c>
      <c r="BD2827" s="14"/>
      <c r="BJ2827" t="s">
        <v>239</v>
      </c>
      <c r="BK2827" t="s">
        <v>152</v>
      </c>
      <c r="BN2827" s="36">
        <v>73.5</v>
      </c>
      <c r="BQ2827">
        <f t="shared" si="1399"/>
        <v>1</v>
      </c>
      <c r="BR2827" s="38">
        <v>44737</v>
      </c>
      <c r="BS2827" s="22" t="s">
        <v>183</v>
      </c>
      <c r="BT2827" s="20" t="str">
        <f t="shared" si="1406"/>
        <v>BILLETFestival_COR22F1007</v>
      </c>
      <c r="BV2827">
        <v>1</v>
      </c>
      <c r="BW2827" t="s">
        <v>1126</v>
      </c>
    </row>
    <row r="2828" spans="2:75" x14ac:dyDescent="0.3">
      <c r="B2828" s="20">
        <f t="shared" si="1401"/>
        <v>1008</v>
      </c>
      <c r="C2828" s="22" t="str">
        <f t="shared" si="1402"/>
        <v>#1008 Billet Festival</v>
      </c>
      <c r="D2828" t="str">
        <f t="shared" si="1400"/>
        <v>COR22F1008</v>
      </c>
      <c r="E2828" s="53" t="s">
        <v>238</v>
      </c>
      <c r="F2828" s="20">
        <v>1000</v>
      </c>
      <c r="G2828" s="74" t="s">
        <v>3090</v>
      </c>
      <c r="H2828" s="23" t="s">
        <v>146</v>
      </c>
      <c r="J2828" s="54" t="s">
        <v>1020</v>
      </c>
      <c r="K2828" s="22" t="s">
        <v>173</v>
      </c>
      <c r="L2828" s="54" t="s">
        <v>147</v>
      </c>
      <c r="M2828" s="22">
        <v>1</v>
      </c>
      <c r="N2828" s="54" t="s">
        <v>174</v>
      </c>
      <c r="T2828" s="54" t="s">
        <v>36</v>
      </c>
      <c r="U2828" s="22" t="s">
        <v>227</v>
      </c>
      <c r="AW2828" s="22"/>
      <c r="AX2828" s="20" t="str">
        <f t="shared" si="1405"/>
        <v>ncreator</v>
      </c>
      <c r="AY2828" s="20">
        <f t="shared" si="1405"/>
        <v>10</v>
      </c>
      <c r="AZ2828" s="20" t="str">
        <f t="shared" si="1405"/>
        <v>cotrcrea</v>
      </c>
      <c r="BA2828" s="20">
        <f t="shared" si="1405"/>
        <v>90</v>
      </c>
      <c r="BB2828" s="20" t="str">
        <f t="shared" si="1405"/>
        <v>nminer</v>
      </c>
      <c r="BC2828" s="20">
        <f t="shared" si="1405"/>
        <v>0</v>
      </c>
      <c r="BD2828" s="14"/>
      <c r="BJ2828" t="s">
        <v>239</v>
      </c>
      <c r="BK2828" t="s">
        <v>152</v>
      </c>
      <c r="BN2828" s="36">
        <v>73.5</v>
      </c>
      <c r="BQ2828">
        <f t="shared" si="1399"/>
        <v>1</v>
      </c>
      <c r="BR2828" s="38">
        <v>44737</v>
      </c>
      <c r="BS2828" s="22" t="s">
        <v>183</v>
      </c>
      <c r="BT2828" s="20" t="str">
        <f t="shared" si="1406"/>
        <v>BILLETFestival_COR22F1008</v>
      </c>
      <c r="BV2828">
        <v>1</v>
      </c>
      <c r="BW2828" t="s">
        <v>1126</v>
      </c>
    </row>
    <row r="2829" spans="2:75" x14ac:dyDescent="0.3">
      <c r="B2829" s="20">
        <f t="shared" si="1401"/>
        <v>1009</v>
      </c>
      <c r="C2829" s="22" t="str">
        <f t="shared" si="1402"/>
        <v>#1009 Billet Festival</v>
      </c>
      <c r="D2829" t="str">
        <f t="shared" si="1400"/>
        <v>COR22F1009</v>
      </c>
      <c r="E2829" s="53" t="s">
        <v>238</v>
      </c>
      <c r="F2829" s="20">
        <v>1000</v>
      </c>
      <c r="G2829" s="74" t="s">
        <v>3091</v>
      </c>
      <c r="H2829" s="23" t="s">
        <v>146</v>
      </c>
      <c r="J2829" s="54" t="s">
        <v>1020</v>
      </c>
      <c r="K2829" s="22" t="s">
        <v>173</v>
      </c>
      <c r="L2829" s="54" t="s">
        <v>147</v>
      </c>
      <c r="M2829" s="22">
        <v>1</v>
      </c>
      <c r="N2829" s="54" t="s">
        <v>174</v>
      </c>
      <c r="T2829" s="54" t="s">
        <v>36</v>
      </c>
      <c r="U2829" s="22" t="s">
        <v>227</v>
      </c>
      <c r="AW2829" s="22"/>
      <c r="AX2829" s="20" t="str">
        <f t="shared" si="1405"/>
        <v>ncreator</v>
      </c>
      <c r="AY2829" s="20">
        <f t="shared" si="1405"/>
        <v>10</v>
      </c>
      <c r="AZ2829" s="20" t="str">
        <f t="shared" si="1405"/>
        <v>cotrcrea</v>
      </c>
      <c r="BA2829" s="20">
        <f t="shared" si="1405"/>
        <v>90</v>
      </c>
      <c r="BB2829" s="20" t="str">
        <f t="shared" si="1405"/>
        <v>nminer</v>
      </c>
      <c r="BC2829" s="20">
        <f t="shared" si="1405"/>
        <v>0</v>
      </c>
      <c r="BD2829" s="14"/>
      <c r="BJ2829" t="s">
        <v>239</v>
      </c>
      <c r="BK2829" t="s">
        <v>152</v>
      </c>
      <c r="BN2829" s="36">
        <v>73.5</v>
      </c>
      <c r="BQ2829">
        <f t="shared" si="1399"/>
        <v>1</v>
      </c>
      <c r="BR2829" s="38">
        <v>44737</v>
      </c>
      <c r="BS2829" s="22" t="s">
        <v>183</v>
      </c>
      <c r="BT2829" s="20" t="str">
        <f t="shared" si="1406"/>
        <v>BILLETFestival_COR22F1009</v>
      </c>
      <c r="BV2829">
        <v>1</v>
      </c>
      <c r="BW2829" t="s">
        <v>1126</v>
      </c>
    </row>
    <row r="2830" spans="2:75" x14ac:dyDescent="0.3">
      <c r="B2830" s="20">
        <f t="shared" si="1401"/>
        <v>1010</v>
      </c>
      <c r="C2830" s="22" t="str">
        <f t="shared" si="1402"/>
        <v>#1010 Billet Festival</v>
      </c>
      <c r="D2830" t="str">
        <f t="shared" si="1400"/>
        <v>COR22F1010</v>
      </c>
      <c r="E2830" s="53" t="s">
        <v>238</v>
      </c>
      <c r="F2830" s="20">
        <v>1000</v>
      </c>
      <c r="G2830" s="74" t="s">
        <v>3092</v>
      </c>
      <c r="H2830" s="23" t="s">
        <v>146</v>
      </c>
      <c r="J2830" s="54" t="s">
        <v>1020</v>
      </c>
      <c r="K2830" s="22" t="s">
        <v>173</v>
      </c>
      <c r="L2830" s="54" t="s">
        <v>147</v>
      </c>
      <c r="M2830" s="22">
        <v>1</v>
      </c>
      <c r="N2830" s="54" t="s">
        <v>174</v>
      </c>
      <c r="T2830" s="54" t="s">
        <v>36</v>
      </c>
      <c r="U2830" s="22" t="s">
        <v>227</v>
      </c>
      <c r="AW2830" s="22"/>
      <c r="AX2830" s="20" t="str">
        <f t="shared" si="1405"/>
        <v>ncreator</v>
      </c>
      <c r="AY2830" s="20">
        <f t="shared" si="1405"/>
        <v>10</v>
      </c>
      <c r="AZ2830" s="20" t="str">
        <f t="shared" si="1405"/>
        <v>cotrcrea</v>
      </c>
      <c r="BA2830" s="20">
        <f t="shared" si="1405"/>
        <v>90</v>
      </c>
      <c r="BB2830" s="20" t="str">
        <f t="shared" si="1405"/>
        <v>nminer</v>
      </c>
      <c r="BC2830" s="20">
        <f t="shared" si="1405"/>
        <v>0</v>
      </c>
      <c r="BD2830" s="14"/>
      <c r="BJ2830" t="s">
        <v>239</v>
      </c>
      <c r="BK2830" t="s">
        <v>152</v>
      </c>
      <c r="BN2830" s="36">
        <v>73.5</v>
      </c>
      <c r="BQ2830">
        <f t="shared" si="1399"/>
        <v>1</v>
      </c>
      <c r="BR2830" s="38">
        <v>44737</v>
      </c>
      <c r="BS2830" s="22" t="s">
        <v>183</v>
      </c>
      <c r="BT2830" s="20" t="str">
        <f t="shared" si="1406"/>
        <v>BILLETFestival_COR22F1010</v>
      </c>
      <c r="BV2830">
        <v>1</v>
      </c>
      <c r="BW2830" t="s">
        <v>1125</v>
      </c>
    </row>
    <row r="2831" spans="2:75" x14ac:dyDescent="0.3">
      <c r="B2831" s="20">
        <f t="shared" si="1401"/>
        <v>1011</v>
      </c>
      <c r="C2831" s="22" t="str">
        <f t="shared" si="1402"/>
        <v>#1011 Billet Festival</v>
      </c>
      <c r="D2831" t="str">
        <f t="shared" si="1400"/>
        <v>COR22F1011</v>
      </c>
      <c r="E2831" s="53" t="s">
        <v>238</v>
      </c>
      <c r="F2831" s="20">
        <v>1000</v>
      </c>
      <c r="G2831" s="74" t="s">
        <v>3093</v>
      </c>
      <c r="H2831" s="23" t="s">
        <v>146</v>
      </c>
      <c r="J2831" s="54" t="s">
        <v>1020</v>
      </c>
      <c r="K2831" s="22" t="s">
        <v>173</v>
      </c>
      <c r="L2831" s="54" t="s">
        <v>147</v>
      </c>
      <c r="M2831" s="22">
        <v>1</v>
      </c>
      <c r="N2831" s="54" t="s">
        <v>174</v>
      </c>
      <c r="T2831" s="54" t="s">
        <v>36</v>
      </c>
      <c r="U2831" s="22" t="s">
        <v>227</v>
      </c>
      <c r="AW2831" s="22"/>
      <c r="AX2831" s="20" t="str">
        <f t="shared" si="1405"/>
        <v>ncreator</v>
      </c>
      <c r="AY2831" s="20">
        <f t="shared" si="1405"/>
        <v>10</v>
      </c>
      <c r="AZ2831" s="20" t="str">
        <f t="shared" si="1405"/>
        <v>cotrcrea</v>
      </c>
      <c r="BA2831" s="20">
        <f t="shared" si="1405"/>
        <v>90</v>
      </c>
      <c r="BB2831" s="20" t="str">
        <f t="shared" si="1405"/>
        <v>nminer</v>
      </c>
      <c r="BC2831" s="20">
        <f t="shared" si="1405"/>
        <v>0</v>
      </c>
      <c r="BD2831" s="14"/>
      <c r="BJ2831" t="s">
        <v>239</v>
      </c>
      <c r="BK2831" t="s">
        <v>152</v>
      </c>
      <c r="BN2831" s="36">
        <v>73.5</v>
      </c>
      <c r="BQ2831">
        <f t="shared" si="1399"/>
        <v>1</v>
      </c>
      <c r="BR2831" s="38">
        <v>44737</v>
      </c>
      <c r="BS2831" s="22" t="s">
        <v>183</v>
      </c>
      <c r="BT2831" s="20" t="str">
        <f t="shared" si="1406"/>
        <v>BILLETFestival_COR22F1011</v>
      </c>
      <c r="BV2831">
        <v>1</v>
      </c>
      <c r="BW2831" t="s">
        <v>1125</v>
      </c>
    </row>
    <row r="2832" spans="2:75" x14ac:dyDescent="0.3">
      <c r="B2832" s="20">
        <f t="shared" si="1401"/>
        <v>1012</v>
      </c>
      <c r="C2832" s="22" t="str">
        <f t="shared" si="1402"/>
        <v>#1012 Billet Festival</v>
      </c>
      <c r="D2832" t="str">
        <f t="shared" si="1400"/>
        <v>COR22F1012</v>
      </c>
      <c r="E2832" s="53" t="s">
        <v>238</v>
      </c>
      <c r="F2832" s="20">
        <v>1000</v>
      </c>
      <c r="G2832" s="74" t="s">
        <v>3094</v>
      </c>
      <c r="H2832" s="23" t="s">
        <v>146</v>
      </c>
      <c r="J2832" s="54" t="s">
        <v>1020</v>
      </c>
      <c r="K2832" s="22" t="s">
        <v>173</v>
      </c>
      <c r="L2832" s="54" t="s">
        <v>147</v>
      </c>
      <c r="M2832" s="22">
        <v>1</v>
      </c>
      <c r="N2832" s="54" t="s">
        <v>174</v>
      </c>
      <c r="T2832" s="54" t="s">
        <v>36</v>
      </c>
      <c r="U2832" s="22" t="s">
        <v>227</v>
      </c>
      <c r="AW2832" s="22"/>
      <c r="AX2832" s="20" t="str">
        <f t="shared" ref="AX2832:BC2847" si="1407">AX2831</f>
        <v>ncreator</v>
      </c>
      <c r="AY2832" s="20">
        <f t="shared" si="1407"/>
        <v>10</v>
      </c>
      <c r="AZ2832" s="20" t="str">
        <f t="shared" si="1407"/>
        <v>cotrcrea</v>
      </c>
      <c r="BA2832" s="20">
        <f t="shared" si="1407"/>
        <v>90</v>
      </c>
      <c r="BB2832" s="20" t="str">
        <f t="shared" si="1407"/>
        <v>nminer</v>
      </c>
      <c r="BC2832" s="20">
        <f t="shared" si="1407"/>
        <v>0</v>
      </c>
      <c r="BD2832" s="14"/>
      <c r="BJ2832" t="s">
        <v>239</v>
      </c>
      <c r="BK2832" t="s">
        <v>152</v>
      </c>
      <c r="BN2832" s="36">
        <v>73.5</v>
      </c>
      <c r="BQ2832">
        <f t="shared" si="1399"/>
        <v>1</v>
      </c>
      <c r="BR2832" s="38">
        <v>44737</v>
      </c>
      <c r="BS2832" s="22" t="s">
        <v>183</v>
      </c>
      <c r="BT2832" s="20" t="str">
        <f t="shared" si="1406"/>
        <v>BILLETFestival_COR22F1012</v>
      </c>
      <c r="BV2832">
        <v>1</v>
      </c>
      <c r="BW2832" t="s">
        <v>1124</v>
      </c>
    </row>
    <row r="2833" spans="2:75" x14ac:dyDescent="0.3">
      <c r="B2833" s="20">
        <f t="shared" si="1401"/>
        <v>1013</v>
      </c>
      <c r="C2833" s="22" t="str">
        <f t="shared" si="1402"/>
        <v>#1013 Billet Festival</v>
      </c>
      <c r="D2833" t="str">
        <f t="shared" si="1400"/>
        <v>COR22F1013</v>
      </c>
      <c r="E2833" s="53" t="s">
        <v>238</v>
      </c>
      <c r="F2833" s="20">
        <v>1000</v>
      </c>
      <c r="G2833" s="74" t="s">
        <v>3095</v>
      </c>
      <c r="H2833" s="23" t="s">
        <v>146</v>
      </c>
      <c r="J2833" s="54" t="s">
        <v>1020</v>
      </c>
      <c r="K2833" s="22" t="s">
        <v>173</v>
      </c>
      <c r="L2833" s="54" t="s">
        <v>147</v>
      </c>
      <c r="M2833" s="22">
        <v>1</v>
      </c>
      <c r="N2833" s="54" t="s">
        <v>174</v>
      </c>
      <c r="T2833" s="54" t="s">
        <v>36</v>
      </c>
      <c r="U2833" s="22" t="s">
        <v>227</v>
      </c>
      <c r="AW2833" s="22"/>
      <c r="AX2833" s="20" t="str">
        <f t="shared" si="1407"/>
        <v>ncreator</v>
      </c>
      <c r="AY2833" s="20">
        <f t="shared" si="1407"/>
        <v>10</v>
      </c>
      <c r="AZ2833" s="20" t="str">
        <f t="shared" si="1407"/>
        <v>cotrcrea</v>
      </c>
      <c r="BA2833" s="20">
        <f t="shared" si="1407"/>
        <v>90</v>
      </c>
      <c r="BB2833" s="20" t="str">
        <f t="shared" si="1407"/>
        <v>nminer</v>
      </c>
      <c r="BC2833" s="20">
        <f t="shared" si="1407"/>
        <v>0</v>
      </c>
      <c r="BD2833" s="14"/>
      <c r="BJ2833" t="s">
        <v>239</v>
      </c>
      <c r="BK2833" t="s">
        <v>152</v>
      </c>
      <c r="BN2833" s="36">
        <v>73.5</v>
      </c>
      <c r="BQ2833">
        <f t="shared" si="1399"/>
        <v>1</v>
      </c>
      <c r="BR2833" s="38">
        <v>44737</v>
      </c>
      <c r="BS2833" s="22" t="s">
        <v>183</v>
      </c>
      <c r="BT2833" s="20" t="str">
        <f t="shared" si="1406"/>
        <v>BILLETFestival_COR22F1013</v>
      </c>
      <c r="BV2833">
        <v>1</v>
      </c>
      <c r="BW2833" t="s">
        <v>1124</v>
      </c>
    </row>
    <row r="2834" spans="2:75" x14ac:dyDescent="0.3">
      <c r="B2834" s="20">
        <f t="shared" si="1401"/>
        <v>1014</v>
      </c>
      <c r="C2834" s="22" t="str">
        <f t="shared" si="1402"/>
        <v>#1014 Billet Festival</v>
      </c>
      <c r="D2834" t="str">
        <f t="shared" si="1400"/>
        <v>COR22F1014</v>
      </c>
      <c r="E2834" s="53" t="s">
        <v>238</v>
      </c>
      <c r="F2834" s="20">
        <v>1000</v>
      </c>
      <c r="G2834" s="74" t="s">
        <v>3096</v>
      </c>
      <c r="H2834" s="23" t="s">
        <v>146</v>
      </c>
      <c r="J2834" s="54" t="s">
        <v>1020</v>
      </c>
      <c r="K2834" s="22" t="s">
        <v>173</v>
      </c>
      <c r="L2834" s="54" t="s">
        <v>147</v>
      </c>
      <c r="M2834" s="22">
        <v>1</v>
      </c>
      <c r="N2834" s="54" t="s">
        <v>174</v>
      </c>
      <c r="T2834" s="54" t="s">
        <v>36</v>
      </c>
      <c r="U2834" s="22" t="s">
        <v>227</v>
      </c>
      <c r="AW2834" s="22"/>
      <c r="AX2834" s="20" t="str">
        <f t="shared" si="1407"/>
        <v>ncreator</v>
      </c>
      <c r="AY2834" s="20">
        <f t="shared" si="1407"/>
        <v>10</v>
      </c>
      <c r="AZ2834" s="20" t="str">
        <f t="shared" si="1407"/>
        <v>cotrcrea</v>
      </c>
      <c r="BA2834" s="20">
        <f t="shared" si="1407"/>
        <v>90</v>
      </c>
      <c r="BB2834" s="20" t="str">
        <f t="shared" si="1407"/>
        <v>nminer</v>
      </c>
      <c r="BC2834" s="20">
        <f t="shared" si="1407"/>
        <v>0</v>
      </c>
      <c r="BD2834" s="14"/>
      <c r="BJ2834" t="s">
        <v>239</v>
      </c>
      <c r="BK2834" t="s">
        <v>152</v>
      </c>
      <c r="BN2834" s="36">
        <v>73.5</v>
      </c>
      <c r="BQ2834">
        <f t="shared" si="1399"/>
        <v>1</v>
      </c>
      <c r="BR2834" s="38">
        <v>44737</v>
      </c>
      <c r="BS2834" s="22" t="s">
        <v>183</v>
      </c>
      <c r="BT2834" s="20" t="str">
        <f t="shared" si="1406"/>
        <v>BILLETFestival_COR22F1014</v>
      </c>
      <c r="BV2834">
        <v>1</v>
      </c>
      <c r="BW2834" t="s">
        <v>1124</v>
      </c>
    </row>
    <row r="2835" spans="2:75" x14ac:dyDescent="0.3">
      <c r="B2835" s="20">
        <f t="shared" si="1401"/>
        <v>1015</v>
      </c>
      <c r="C2835" s="22" t="str">
        <f t="shared" si="1402"/>
        <v>#1015 Billet Festival</v>
      </c>
      <c r="D2835" t="str">
        <f t="shared" si="1400"/>
        <v>COR22F1015</v>
      </c>
      <c r="E2835" s="53" t="s">
        <v>238</v>
      </c>
      <c r="F2835" s="20">
        <v>1000</v>
      </c>
      <c r="G2835" s="74" t="s">
        <v>3097</v>
      </c>
      <c r="H2835" s="23" t="s">
        <v>146</v>
      </c>
      <c r="J2835" s="54" t="s">
        <v>1020</v>
      </c>
      <c r="K2835" s="22" t="s">
        <v>173</v>
      </c>
      <c r="L2835" s="54" t="s">
        <v>147</v>
      </c>
      <c r="M2835" s="22">
        <v>1</v>
      </c>
      <c r="N2835" s="54" t="s">
        <v>174</v>
      </c>
      <c r="T2835" s="54" t="s">
        <v>36</v>
      </c>
      <c r="U2835" s="22" t="s">
        <v>227</v>
      </c>
      <c r="AW2835" s="22"/>
      <c r="AX2835" s="20" t="str">
        <f t="shared" si="1407"/>
        <v>ncreator</v>
      </c>
      <c r="AY2835" s="20">
        <f t="shared" si="1407"/>
        <v>10</v>
      </c>
      <c r="AZ2835" s="20" t="str">
        <f t="shared" si="1407"/>
        <v>cotrcrea</v>
      </c>
      <c r="BA2835" s="20">
        <f t="shared" si="1407"/>
        <v>90</v>
      </c>
      <c r="BB2835" s="20" t="str">
        <f t="shared" si="1407"/>
        <v>nminer</v>
      </c>
      <c r="BC2835" s="20">
        <f t="shared" si="1407"/>
        <v>0</v>
      </c>
      <c r="BD2835" s="14"/>
      <c r="BJ2835" t="s">
        <v>239</v>
      </c>
      <c r="BK2835" t="s">
        <v>152</v>
      </c>
      <c r="BN2835" s="36">
        <v>73.5</v>
      </c>
      <c r="BQ2835">
        <f t="shared" si="1399"/>
        <v>1</v>
      </c>
      <c r="BR2835" s="38">
        <v>44737</v>
      </c>
      <c r="BS2835" s="22" t="s">
        <v>183</v>
      </c>
      <c r="BT2835" s="20" t="str">
        <f t="shared" si="1406"/>
        <v>BILLETFestival_COR22F1015</v>
      </c>
      <c r="BV2835">
        <v>1</v>
      </c>
      <c r="BW2835" t="s">
        <v>1124</v>
      </c>
    </row>
    <row r="2836" spans="2:75" x14ac:dyDescent="0.3">
      <c r="B2836" s="20">
        <f t="shared" si="1401"/>
        <v>1016</v>
      </c>
      <c r="C2836" s="22" t="str">
        <f t="shared" si="1402"/>
        <v>#1016 Billet Festival</v>
      </c>
      <c r="D2836" t="str">
        <f t="shared" si="1400"/>
        <v>COR22F1016</v>
      </c>
      <c r="E2836" s="53" t="s">
        <v>238</v>
      </c>
      <c r="F2836" s="20">
        <v>1000</v>
      </c>
      <c r="G2836" s="74" t="s">
        <v>3098</v>
      </c>
      <c r="H2836" s="23" t="s">
        <v>146</v>
      </c>
      <c r="J2836" s="54" t="s">
        <v>1020</v>
      </c>
      <c r="K2836" s="22" t="s">
        <v>173</v>
      </c>
      <c r="L2836" s="54" t="s">
        <v>147</v>
      </c>
      <c r="M2836" s="22">
        <v>1</v>
      </c>
      <c r="N2836" s="54" t="s">
        <v>174</v>
      </c>
      <c r="T2836" s="54" t="s">
        <v>36</v>
      </c>
      <c r="U2836" s="22" t="s">
        <v>227</v>
      </c>
      <c r="AW2836" s="22"/>
      <c r="AX2836" s="20" t="str">
        <f t="shared" si="1407"/>
        <v>ncreator</v>
      </c>
      <c r="AY2836" s="20">
        <f t="shared" si="1407"/>
        <v>10</v>
      </c>
      <c r="AZ2836" s="20" t="str">
        <f t="shared" si="1407"/>
        <v>cotrcrea</v>
      </c>
      <c r="BA2836" s="20">
        <f t="shared" si="1407"/>
        <v>90</v>
      </c>
      <c r="BB2836" s="20" t="str">
        <f t="shared" si="1407"/>
        <v>nminer</v>
      </c>
      <c r="BC2836" s="20">
        <f t="shared" si="1407"/>
        <v>0</v>
      </c>
      <c r="BD2836" s="14"/>
      <c r="BJ2836" t="s">
        <v>239</v>
      </c>
      <c r="BK2836" t="s">
        <v>152</v>
      </c>
      <c r="BN2836" s="36">
        <v>73.5</v>
      </c>
      <c r="BQ2836">
        <f t="shared" si="1399"/>
        <v>1</v>
      </c>
      <c r="BR2836" s="38">
        <v>44737</v>
      </c>
      <c r="BS2836" s="22" t="s">
        <v>1550</v>
      </c>
      <c r="BT2836" s="20" t="str">
        <f t="shared" si="1406"/>
        <v>BILLETFestival_COR22F1016</v>
      </c>
      <c r="BV2836">
        <v>1</v>
      </c>
      <c r="BW2836" t="s">
        <v>1123</v>
      </c>
    </row>
    <row r="2837" spans="2:75" x14ac:dyDescent="0.3">
      <c r="B2837" s="20">
        <f t="shared" si="1401"/>
        <v>1017</v>
      </c>
      <c r="C2837" s="22" t="str">
        <f t="shared" si="1402"/>
        <v>#1017 Billet Festival</v>
      </c>
      <c r="D2837" t="str">
        <f t="shared" si="1400"/>
        <v>COR22F1017</v>
      </c>
      <c r="E2837" s="53" t="s">
        <v>238</v>
      </c>
      <c r="F2837" s="20">
        <v>1000</v>
      </c>
      <c r="G2837" s="74" t="s">
        <v>3099</v>
      </c>
      <c r="H2837" s="23" t="s">
        <v>146</v>
      </c>
      <c r="J2837" s="54" t="s">
        <v>1020</v>
      </c>
      <c r="K2837" s="22" t="s">
        <v>173</v>
      </c>
      <c r="L2837" s="54" t="s">
        <v>147</v>
      </c>
      <c r="M2837" s="22">
        <v>1</v>
      </c>
      <c r="N2837" s="54" t="s">
        <v>174</v>
      </c>
      <c r="T2837" s="54" t="s">
        <v>36</v>
      </c>
      <c r="U2837" s="22" t="s">
        <v>227</v>
      </c>
      <c r="AW2837" s="22"/>
      <c r="AX2837" s="20" t="str">
        <f t="shared" si="1407"/>
        <v>ncreator</v>
      </c>
      <c r="AY2837" s="20">
        <f t="shared" si="1407"/>
        <v>10</v>
      </c>
      <c r="AZ2837" s="20" t="str">
        <f t="shared" si="1407"/>
        <v>cotrcrea</v>
      </c>
      <c r="BA2837" s="20">
        <f t="shared" si="1407"/>
        <v>90</v>
      </c>
      <c r="BB2837" s="20" t="str">
        <f t="shared" si="1407"/>
        <v>nminer</v>
      </c>
      <c r="BC2837" s="20">
        <f t="shared" si="1407"/>
        <v>0</v>
      </c>
      <c r="BD2837" s="14"/>
      <c r="BJ2837" t="s">
        <v>239</v>
      </c>
      <c r="BK2837" t="s">
        <v>152</v>
      </c>
      <c r="BN2837" s="36">
        <v>73.5</v>
      </c>
      <c r="BQ2837">
        <f t="shared" si="1399"/>
        <v>1</v>
      </c>
      <c r="BR2837" s="38">
        <v>44737</v>
      </c>
      <c r="BS2837" s="22" t="s">
        <v>1550</v>
      </c>
      <c r="BT2837" s="20" t="str">
        <f t="shared" si="1406"/>
        <v>BILLETFestival_COR22F1017</v>
      </c>
      <c r="BV2837">
        <v>1</v>
      </c>
      <c r="BW2837" t="s">
        <v>1123</v>
      </c>
    </row>
    <row r="2838" spans="2:75" x14ac:dyDescent="0.3">
      <c r="B2838" s="20">
        <f t="shared" si="1401"/>
        <v>1018</v>
      </c>
      <c r="C2838" s="22" t="str">
        <f t="shared" si="1402"/>
        <v>#1018 Billet Festival</v>
      </c>
      <c r="D2838" t="str">
        <f t="shared" si="1400"/>
        <v>COR22F1018</v>
      </c>
      <c r="E2838" s="53" t="s">
        <v>238</v>
      </c>
      <c r="F2838" s="20">
        <v>1000</v>
      </c>
      <c r="G2838" s="74" t="s">
        <v>3100</v>
      </c>
      <c r="H2838" s="23" t="s">
        <v>146</v>
      </c>
      <c r="J2838" s="54" t="s">
        <v>1020</v>
      </c>
      <c r="K2838" s="22" t="s">
        <v>173</v>
      </c>
      <c r="L2838" s="54" t="s">
        <v>147</v>
      </c>
      <c r="M2838" s="22">
        <v>1</v>
      </c>
      <c r="N2838" s="54" t="s">
        <v>174</v>
      </c>
      <c r="T2838" s="54" t="s">
        <v>36</v>
      </c>
      <c r="U2838" s="22" t="s">
        <v>227</v>
      </c>
      <c r="AW2838" s="22"/>
      <c r="AX2838" s="20" t="str">
        <f t="shared" si="1407"/>
        <v>ncreator</v>
      </c>
      <c r="AY2838" s="20">
        <f t="shared" si="1407"/>
        <v>10</v>
      </c>
      <c r="AZ2838" s="20" t="str">
        <f t="shared" si="1407"/>
        <v>cotrcrea</v>
      </c>
      <c r="BA2838" s="20">
        <f t="shared" si="1407"/>
        <v>90</v>
      </c>
      <c r="BB2838" s="20" t="str">
        <f t="shared" si="1407"/>
        <v>nminer</v>
      </c>
      <c r="BC2838" s="20">
        <f t="shared" si="1407"/>
        <v>0</v>
      </c>
      <c r="BD2838" s="14"/>
      <c r="BJ2838" t="s">
        <v>239</v>
      </c>
      <c r="BK2838" t="s">
        <v>152</v>
      </c>
      <c r="BN2838" s="36">
        <v>73.5</v>
      </c>
      <c r="BQ2838">
        <f t="shared" si="1399"/>
        <v>1</v>
      </c>
      <c r="BR2838" s="38">
        <v>44737</v>
      </c>
      <c r="BS2838" s="22" t="s">
        <v>1550</v>
      </c>
      <c r="BT2838" s="20" t="str">
        <f t="shared" si="1406"/>
        <v>BILLETFestival_COR22F1018</v>
      </c>
      <c r="BV2838">
        <v>1</v>
      </c>
      <c r="BW2838" t="s">
        <v>1123</v>
      </c>
    </row>
    <row r="2839" spans="2:75" x14ac:dyDescent="0.3">
      <c r="B2839" s="20">
        <f t="shared" si="1401"/>
        <v>1019</v>
      </c>
      <c r="C2839" s="22" t="str">
        <f t="shared" si="1402"/>
        <v>#1019 Billet Festival</v>
      </c>
      <c r="D2839" t="str">
        <f t="shared" si="1400"/>
        <v>COR22F1019</v>
      </c>
      <c r="E2839" s="53" t="s">
        <v>238</v>
      </c>
      <c r="F2839" s="20">
        <v>1000</v>
      </c>
      <c r="G2839" s="74" t="s">
        <v>3101</v>
      </c>
      <c r="H2839" s="23" t="s">
        <v>146</v>
      </c>
      <c r="J2839" s="54" t="s">
        <v>1020</v>
      </c>
      <c r="K2839" s="22" t="s">
        <v>173</v>
      </c>
      <c r="L2839" s="54" t="s">
        <v>147</v>
      </c>
      <c r="M2839" s="22">
        <v>1</v>
      </c>
      <c r="N2839" s="54" t="s">
        <v>174</v>
      </c>
      <c r="T2839" s="54" t="s">
        <v>36</v>
      </c>
      <c r="U2839" s="22" t="s">
        <v>227</v>
      </c>
      <c r="AW2839" s="22"/>
      <c r="AX2839" s="20" t="str">
        <f t="shared" si="1407"/>
        <v>ncreator</v>
      </c>
      <c r="AY2839" s="20">
        <f t="shared" si="1407"/>
        <v>10</v>
      </c>
      <c r="AZ2839" s="20" t="str">
        <f t="shared" si="1407"/>
        <v>cotrcrea</v>
      </c>
      <c r="BA2839" s="20">
        <f t="shared" si="1407"/>
        <v>90</v>
      </c>
      <c r="BB2839" s="20" t="str">
        <f t="shared" si="1407"/>
        <v>nminer</v>
      </c>
      <c r="BC2839" s="20">
        <f t="shared" si="1407"/>
        <v>0</v>
      </c>
      <c r="BD2839" s="14"/>
      <c r="BJ2839" t="s">
        <v>239</v>
      </c>
      <c r="BK2839" t="s">
        <v>152</v>
      </c>
      <c r="BN2839" s="36">
        <v>73.5</v>
      </c>
      <c r="BQ2839">
        <f t="shared" si="1399"/>
        <v>1</v>
      </c>
      <c r="BR2839" s="38">
        <v>44737</v>
      </c>
      <c r="BS2839" s="22" t="s">
        <v>1550</v>
      </c>
      <c r="BT2839" s="20" t="str">
        <f t="shared" si="1406"/>
        <v>BILLETFestival_COR22F1019</v>
      </c>
      <c r="BV2839">
        <v>1</v>
      </c>
      <c r="BW2839" t="s">
        <v>1123</v>
      </c>
    </row>
    <row r="2840" spans="2:75" x14ac:dyDescent="0.3">
      <c r="B2840" s="20">
        <f t="shared" si="1401"/>
        <v>1020</v>
      </c>
      <c r="C2840" s="22" t="str">
        <f t="shared" si="1402"/>
        <v>#1020 Billet Festival</v>
      </c>
      <c r="D2840" t="str">
        <f t="shared" si="1400"/>
        <v>COR22F1020</v>
      </c>
      <c r="E2840" s="53" t="s">
        <v>238</v>
      </c>
      <c r="F2840" s="20">
        <v>1000</v>
      </c>
      <c r="G2840" s="74" t="s">
        <v>3102</v>
      </c>
      <c r="H2840" s="23" t="s">
        <v>146</v>
      </c>
      <c r="J2840" s="54" t="s">
        <v>1020</v>
      </c>
      <c r="K2840" s="22" t="s">
        <v>173</v>
      </c>
      <c r="L2840" s="54" t="s">
        <v>147</v>
      </c>
      <c r="M2840" s="22">
        <v>1</v>
      </c>
      <c r="N2840" s="54" t="s">
        <v>174</v>
      </c>
      <c r="T2840" s="54" t="s">
        <v>36</v>
      </c>
      <c r="U2840" s="22" t="s">
        <v>227</v>
      </c>
      <c r="AW2840" s="22"/>
      <c r="AX2840" s="20" t="str">
        <f t="shared" si="1407"/>
        <v>ncreator</v>
      </c>
      <c r="AY2840" s="20">
        <f t="shared" si="1407"/>
        <v>10</v>
      </c>
      <c r="AZ2840" s="20" t="str">
        <f t="shared" si="1407"/>
        <v>cotrcrea</v>
      </c>
      <c r="BA2840" s="20">
        <f t="shared" si="1407"/>
        <v>90</v>
      </c>
      <c r="BB2840" s="20" t="str">
        <f t="shared" si="1407"/>
        <v>nminer</v>
      </c>
      <c r="BC2840" s="20">
        <f t="shared" si="1407"/>
        <v>0</v>
      </c>
      <c r="BD2840" s="14"/>
      <c r="BJ2840" t="s">
        <v>239</v>
      </c>
      <c r="BK2840" t="s">
        <v>152</v>
      </c>
      <c r="BN2840" s="36">
        <v>73.5</v>
      </c>
      <c r="BQ2840">
        <f t="shared" si="1399"/>
        <v>1</v>
      </c>
      <c r="BR2840" s="38">
        <v>44737</v>
      </c>
      <c r="BS2840" s="22" t="s">
        <v>1550</v>
      </c>
      <c r="BT2840" s="20" t="str">
        <f t="shared" si="1406"/>
        <v>BILLETFestival_COR22F1020</v>
      </c>
      <c r="BV2840">
        <v>1</v>
      </c>
      <c r="BW2840" t="s">
        <v>1123</v>
      </c>
    </row>
    <row r="2841" spans="2:75" x14ac:dyDescent="0.3">
      <c r="B2841" s="20">
        <f t="shared" si="1401"/>
        <v>1021</v>
      </c>
      <c r="C2841" s="22" t="str">
        <f t="shared" si="1402"/>
        <v>#1021 Billet Festival</v>
      </c>
      <c r="D2841" t="str">
        <f t="shared" si="1400"/>
        <v>COR22F1021</v>
      </c>
      <c r="E2841" s="53" t="s">
        <v>238</v>
      </c>
      <c r="F2841" s="20">
        <v>1000</v>
      </c>
      <c r="G2841" s="74" t="s">
        <v>3103</v>
      </c>
      <c r="H2841" s="23" t="s">
        <v>146</v>
      </c>
      <c r="J2841" s="54" t="s">
        <v>1020</v>
      </c>
      <c r="K2841" s="22" t="s">
        <v>173</v>
      </c>
      <c r="L2841" s="54" t="s">
        <v>147</v>
      </c>
      <c r="M2841" s="22">
        <v>1</v>
      </c>
      <c r="N2841" s="54" t="s">
        <v>174</v>
      </c>
      <c r="T2841" s="54" t="s">
        <v>36</v>
      </c>
      <c r="U2841" s="22" t="s">
        <v>227</v>
      </c>
      <c r="AW2841" s="22"/>
      <c r="AX2841" s="20" t="str">
        <f t="shared" si="1407"/>
        <v>ncreator</v>
      </c>
      <c r="AY2841" s="20">
        <f t="shared" si="1407"/>
        <v>10</v>
      </c>
      <c r="AZ2841" s="20" t="str">
        <f t="shared" si="1407"/>
        <v>cotrcrea</v>
      </c>
      <c r="BA2841" s="20">
        <f t="shared" si="1407"/>
        <v>90</v>
      </c>
      <c r="BB2841" s="20" t="str">
        <f t="shared" si="1407"/>
        <v>nminer</v>
      </c>
      <c r="BC2841" s="20">
        <f t="shared" si="1407"/>
        <v>0</v>
      </c>
      <c r="BD2841" s="14"/>
      <c r="BJ2841" t="s">
        <v>239</v>
      </c>
      <c r="BK2841" t="s">
        <v>152</v>
      </c>
      <c r="BN2841" s="36">
        <v>73.5</v>
      </c>
      <c r="BQ2841">
        <f t="shared" si="1399"/>
        <v>1</v>
      </c>
      <c r="BR2841" s="38">
        <v>44737</v>
      </c>
      <c r="BS2841" s="22" t="s">
        <v>1550</v>
      </c>
      <c r="BT2841" s="20" t="str">
        <f t="shared" si="1406"/>
        <v>BILLETFestival_COR22F1021</v>
      </c>
      <c r="BV2841">
        <v>1</v>
      </c>
      <c r="BW2841" t="s">
        <v>1123</v>
      </c>
    </row>
    <row r="2842" spans="2:75" x14ac:dyDescent="0.3">
      <c r="B2842" s="20">
        <f t="shared" si="1401"/>
        <v>1022</v>
      </c>
      <c r="C2842" s="22" t="str">
        <f t="shared" si="1402"/>
        <v>#1022 Billet Festival</v>
      </c>
      <c r="D2842" t="str">
        <f t="shared" si="1400"/>
        <v>COR22F1022</v>
      </c>
      <c r="E2842" s="53" t="s">
        <v>238</v>
      </c>
      <c r="F2842" s="20">
        <v>1000</v>
      </c>
      <c r="G2842" s="74" t="s">
        <v>3104</v>
      </c>
      <c r="H2842" s="23" t="s">
        <v>146</v>
      </c>
      <c r="J2842" s="54" t="s">
        <v>1020</v>
      </c>
      <c r="K2842" s="22" t="s">
        <v>173</v>
      </c>
      <c r="L2842" s="54" t="s">
        <v>147</v>
      </c>
      <c r="M2842" s="22">
        <v>1</v>
      </c>
      <c r="N2842" s="54" t="s">
        <v>174</v>
      </c>
      <c r="T2842" s="54" t="s">
        <v>36</v>
      </c>
      <c r="U2842" s="22" t="s">
        <v>227</v>
      </c>
      <c r="AW2842" s="22"/>
      <c r="AX2842" s="20" t="str">
        <f t="shared" si="1407"/>
        <v>ncreator</v>
      </c>
      <c r="AY2842" s="20">
        <f t="shared" si="1407"/>
        <v>10</v>
      </c>
      <c r="AZ2842" s="20" t="str">
        <f t="shared" si="1407"/>
        <v>cotrcrea</v>
      </c>
      <c r="BA2842" s="20">
        <f t="shared" si="1407"/>
        <v>90</v>
      </c>
      <c r="BB2842" s="20" t="str">
        <f t="shared" si="1407"/>
        <v>nminer</v>
      </c>
      <c r="BC2842" s="20">
        <f t="shared" si="1407"/>
        <v>0</v>
      </c>
      <c r="BD2842" s="14"/>
      <c r="BJ2842" t="s">
        <v>239</v>
      </c>
      <c r="BK2842" t="s">
        <v>152</v>
      </c>
      <c r="BN2842" s="36">
        <v>73.5</v>
      </c>
      <c r="BQ2842">
        <f t="shared" ref="BQ2842:BQ2905" si="1408">BV2842</f>
        <v>1</v>
      </c>
      <c r="BR2842" s="38">
        <v>44737</v>
      </c>
      <c r="BS2842" s="22" t="s">
        <v>1550</v>
      </c>
      <c r="BT2842" s="20" t="str">
        <f t="shared" si="1406"/>
        <v>BILLETFestival_COR22F1022</v>
      </c>
      <c r="BV2842">
        <v>1</v>
      </c>
      <c r="BW2842" t="s">
        <v>1123</v>
      </c>
    </row>
    <row r="2843" spans="2:75" x14ac:dyDescent="0.3">
      <c r="B2843" s="20">
        <f t="shared" si="1401"/>
        <v>1023</v>
      </c>
      <c r="C2843" s="22" t="str">
        <f t="shared" si="1402"/>
        <v>#1023 Billet Festival</v>
      </c>
      <c r="D2843" t="str">
        <f t="shared" si="1400"/>
        <v>COR22F1023</v>
      </c>
      <c r="E2843" s="53" t="s">
        <v>238</v>
      </c>
      <c r="F2843" s="20">
        <v>1000</v>
      </c>
      <c r="G2843" s="74" t="s">
        <v>3105</v>
      </c>
      <c r="H2843" s="23" t="s">
        <v>146</v>
      </c>
      <c r="J2843" s="54" t="s">
        <v>1020</v>
      </c>
      <c r="K2843" s="22" t="s">
        <v>173</v>
      </c>
      <c r="L2843" s="54" t="s">
        <v>147</v>
      </c>
      <c r="M2843" s="22">
        <v>1</v>
      </c>
      <c r="N2843" s="54" t="s">
        <v>174</v>
      </c>
      <c r="T2843" s="54" t="s">
        <v>36</v>
      </c>
      <c r="U2843" s="22" t="s">
        <v>227</v>
      </c>
      <c r="AW2843" s="22"/>
      <c r="AX2843" s="20" t="str">
        <f t="shared" si="1407"/>
        <v>ncreator</v>
      </c>
      <c r="AY2843" s="20">
        <f t="shared" si="1407"/>
        <v>10</v>
      </c>
      <c r="AZ2843" s="20" t="str">
        <f t="shared" si="1407"/>
        <v>cotrcrea</v>
      </c>
      <c r="BA2843" s="20">
        <f t="shared" si="1407"/>
        <v>90</v>
      </c>
      <c r="BB2843" s="20" t="str">
        <f t="shared" si="1407"/>
        <v>nminer</v>
      </c>
      <c r="BC2843" s="20">
        <f t="shared" si="1407"/>
        <v>0</v>
      </c>
      <c r="BD2843" s="14"/>
      <c r="BJ2843" t="s">
        <v>239</v>
      </c>
      <c r="BK2843" t="s">
        <v>152</v>
      </c>
      <c r="BN2843" s="36">
        <v>73.5</v>
      </c>
      <c r="BQ2843">
        <f t="shared" si="1408"/>
        <v>1</v>
      </c>
      <c r="BR2843" s="38">
        <v>44737</v>
      </c>
      <c r="BS2843" s="22" t="s">
        <v>1550</v>
      </c>
      <c r="BT2843" s="20" t="str">
        <f t="shared" si="1406"/>
        <v>BILLETFestival_COR22F1023</v>
      </c>
      <c r="BV2843">
        <v>1</v>
      </c>
      <c r="BW2843" t="s">
        <v>1123</v>
      </c>
    </row>
    <row r="2844" spans="2:75" x14ac:dyDescent="0.3">
      <c r="B2844" s="20">
        <f t="shared" si="1401"/>
        <v>1024</v>
      </c>
      <c r="C2844" s="22" t="str">
        <f t="shared" si="1402"/>
        <v>#1024 Billet Festival</v>
      </c>
      <c r="D2844" t="str">
        <f t="shared" si="1400"/>
        <v>COR22F1024</v>
      </c>
      <c r="E2844" s="53" t="s">
        <v>238</v>
      </c>
      <c r="F2844" s="20">
        <v>1000</v>
      </c>
      <c r="G2844" s="74" t="s">
        <v>3106</v>
      </c>
      <c r="H2844" s="23" t="s">
        <v>146</v>
      </c>
      <c r="J2844" s="54" t="s">
        <v>1020</v>
      </c>
      <c r="K2844" s="22" t="s">
        <v>173</v>
      </c>
      <c r="L2844" s="54" t="s">
        <v>147</v>
      </c>
      <c r="M2844" s="22">
        <v>1</v>
      </c>
      <c r="N2844" s="54" t="s">
        <v>174</v>
      </c>
      <c r="T2844" s="54" t="s">
        <v>36</v>
      </c>
      <c r="U2844" s="22" t="s">
        <v>227</v>
      </c>
      <c r="AW2844" s="22"/>
      <c r="AX2844" s="20" t="str">
        <f t="shared" si="1407"/>
        <v>ncreator</v>
      </c>
      <c r="AY2844" s="20">
        <f t="shared" si="1407"/>
        <v>10</v>
      </c>
      <c r="AZ2844" s="20" t="str">
        <f t="shared" si="1407"/>
        <v>cotrcrea</v>
      </c>
      <c r="BA2844" s="20">
        <f t="shared" si="1407"/>
        <v>90</v>
      </c>
      <c r="BB2844" s="20" t="str">
        <f t="shared" si="1407"/>
        <v>nminer</v>
      </c>
      <c r="BC2844" s="20">
        <f t="shared" si="1407"/>
        <v>0</v>
      </c>
      <c r="BD2844" s="14"/>
      <c r="BJ2844" t="s">
        <v>239</v>
      </c>
      <c r="BK2844" t="s">
        <v>152</v>
      </c>
      <c r="BN2844" s="36">
        <v>73.5</v>
      </c>
      <c r="BQ2844">
        <f t="shared" si="1408"/>
        <v>1</v>
      </c>
      <c r="BR2844" s="38">
        <v>44737</v>
      </c>
      <c r="BS2844" s="22" t="s">
        <v>1550</v>
      </c>
      <c r="BT2844" s="20" t="str">
        <f t="shared" si="1406"/>
        <v>BILLETFestival_COR22F1024</v>
      </c>
      <c r="BV2844">
        <v>1</v>
      </c>
      <c r="BW2844" t="s">
        <v>1123</v>
      </c>
    </row>
    <row r="2845" spans="2:75" x14ac:dyDescent="0.3">
      <c r="B2845" s="20">
        <f t="shared" si="1401"/>
        <v>1025</v>
      </c>
      <c r="C2845" s="22" t="str">
        <f t="shared" si="1402"/>
        <v>#1025 Billet Festival</v>
      </c>
      <c r="D2845" t="str">
        <f t="shared" ref="D2845:D2908" si="1409">"COR22F"&amp;B2845</f>
        <v>COR22F1025</v>
      </c>
      <c r="E2845" s="53" t="s">
        <v>238</v>
      </c>
      <c r="F2845" s="20">
        <v>1000</v>
      </c>
      <c r="G2845" s="74" t="s">
        <v>3107</v>
      </c>
      <c r="H2845" s="23" t="s">
        <v>146</v>
      </c>
      <c r="J2845" s="54" t="s">
        <v>1020</v>
      </c>
      <c r="K2845" s="22" t="s">
        <v>173</v>
      </c>
      <c r="L2845" s="54" t="s">
        <v>147</v>
      </c>
      <c r="M2845" s="22">
        <v>1</v>
      </c>
      <c r="N2845" s="54" t="s">
        <v>174</v>
      </c>
      <c r="T2845" s="54" t="s">
        <v>36</v>
      </c>
      <c r="U2845" s="22" t="s">
        <v>227</v>
      </c>
      <c r="AW2845" s="22"/>
      <c r="AX2845" s="20" t="str">
        <f t="shared" si="1407"/>
        <v>ncreator</v>
      </c>
      <c r="AY2845" s="20">
        <f t="shared" si="1407"/>
        <v>10</v>
      </c>
      <c r="AZ2845" s="20" t="str">
        <f t="shared" si="1407"/>
        <v>cotrcrea</v>
      </c>
      <c r="BA2845" s="20">
        <f t="shared" si="1407"/>
        <v>90</v>
      </c>
      <c r="BB2845" s="20" t="str">
        <f t="shared" si="1407"/>
        <v>nminer</v>
      </c>
      <c r="BC2845" s="20">
        <f t="shared" si="1407"/>
        <v>0</v>
      </c>
      <c r="BD2845" s="14"/>
      <c r="BJ2845" t="s">
        <v>239</v>
      </c>
      <c r="BK2845" t="s">
        <v>152</v>
      </c>
      <c r="BN2845" s="36">
        <v>73.5</v>
      </c>
      <c r="BQ2845">
        <f t="shared" si="1408"/>
        <v>1</v>
      </c>
      <c r="BR2845" s="38">
        <v>44737</v>
      </c>
      <c r="BS2845" s="22" t="s">
        <v>1550</v>
      </c>
      <c r="BT2845" s="20" t="str">
        <f t="shared" si="1406"/>
        <v>BILLETFestival_COR22F1025</v>
      </c>
      <c r="BV2845">
        <v>1</v>
      </c>
      <c r="BW2845" t="s">
        <v>1123</v>
      </c>
    </row>
    <row r="2846" spans="2:75" x14ac:dyDescent="0.3">
      <c r="B2846" s="20">
        <f t="shared" ref="B2846:B2909" si="1410">+B2845+1</f>
        <v>1026</v>
      </c>
      <c r="C2846" s="22" t="str">
        <f t="shared" ref="C2846:C2909" si="1411">"#"&amp;B2846&amp;" Billet Festival"</f>
        <v>#1026 Billet Festival</v>
      </c>
      <c r="D2846" t="str">
        <f t="shared" si="1409"/>
        <v>COR22F1026</v>
      </c>
      <c r="E2846" s="53" t="s">
        <v>238</v>
      </c>
      <c r="F2846" s="20">
        <v>1000</v>
      </c>
      <c r="G2846" s="74" t="s">
        <v>3108</v>
      </c>
      <c r="H2846" s="23" t="s">
        <v>146</v>
      </c>
      <c r="J2846" s="54" t="s">
        <v>1020</v>
      </c>
      <c r="K2846" s="22" t="s">
        <v>173</v>
      </c>
      <c r="L2846" s="54" t="s">
        <v>147</v>
      </c>
      <c r="M2846" s="22">
        <v>1</v>
      </c>
      <c r="N2846" s="54" t="s">
        <v>174</v>
      </c>
      <c r="T2846" s="54" t="s">
        <v>36</v>
      </c>
      <c r="U2846" s="22" t="s">
        <v>227</v>
      </c>
      <c r="AW2846" s="22"/>
      <c r="AX2846" s="20" t="str">
        <f t="shared" si="1407"/>
        <v>ncreator</v>
      </c>
      <c r="AY2846" s="20">
        <f t="shared" si="1407"/>
        <v>10</v>
      </c>
      <c r="AZ2846" s="20" t="str">
        <f t="shared" si="1407"/>
        <v>cotrcrea</v>
      </c>
      <c r="BA2846" s="20">
        <f t="shared" si="1407"/>
        <v>90</v>
      </c>
      <c r="BB2846" s="20" t="str">
        <f t="shared" si="1407"/>
        <v>nminer</v>
      </c>
      <c r="BC2846" s="20">
        <f t="shared" si="1407"/>
        <v>0</v>
      </c>
      <c r="BD2846" s="14"/>
      <c r="BJ2846" t="s">
        <v>239</v>
      </c>
      <c r="BK2846" t="s">
        <v>152</v>
      </c>
      <c r="BN2846" s="36">
        <v>73.5</v>
      </c>
      <c r="BQ2846">
        <f t="shared" si="1408"/>
        <v>1</v>
      </c>
      <c r="BR2846" s="38">
        <v>44737</v>
      </c>
      <c r="BS2846" s="22" t="s">
        <v>1550</v>
      </c>
      <c r="BT2846" s="20" t="str">
        <f t="shared" si="1406"/>
        <v>BILLETFestival_COR22F1026</v>
      </c>
      <c r="BV2846">
        <v>1</v>
      </c>
      <c r="BW2846" t="s">
        <v>1123</v>
      </c>
    </row>
    <row r="2847" spans="2:75" x14ac:dyDescent="0.3">
      <c r="B2847" s="20">
        <f t="shared" si="1410"/>
        <v>1027</v>
      </c>
      <c r="C2847" s="22" t="str">
        <f t="shared" si="1411"/>
        <v>#1027 Billet Festival</v>
      </c>
      <c r="D2847" t="str">
        <f t="shared" si="1409"/>
        <v>COR22F1027</v>
      </c>
      <c r="E2847" s="53" t="s">
        <v>238</v>
      </c>
      <c r="F2847" s="20">
        <v>1000</v>
      </c>
      <c r="G2847" s="74" t="s">
        <v>3109</v>
      </c>
      <c r="H2847" s="23" t="s">
        <v>146</v>
      </c>
      <c r="J2847" s="54" t="s">
        <v>1020</v>
      </c>
      <c r="K2847" s="22" t="s">
        <v>173</v>
      </c>
      <c r="L2847" s="54" t="s">
        <v>147</v>
      </c>
      <c r="M2847" s="22">
        <v>1</v>
      </c>
      <c r="N2847" s="54" t="s">
        <v>174</v>
      </c>
      <c r="T2847" s="54" t="s">
        <v>36</v>
      </c>
      <c r="U2847" s="22" t="s">
        <v>227</v>
      </c>
      <c r="AW2847" s="22"/>
      <c r="AX2847" s="20" t="str">
        <f t="shared" si="1407"/>
        <v>ncreator</v>
      </c>
      <c r="AY2847" s="20">
        <f t="shared" si="1407"/>
        <v>10</v>
      </c>
      <c r="AZ2847" s="20" t="str">
        <f t="shared" si="1407"/>
        <v>cotrcrea</v>
      </c>
      <c r="BA2847" s="20">
        <f t="shared" si="1407"/>
        <v>90</v>
      </c>
      <c r="BB2847" s="20" t="str">
        <f t="shared" si="1407"/>
        <v>nminer</v>
      </c>
      <c r="BC2847" s="20">
        <f t="shared" si="1407"/>
        <v>0</v>
      </c>
      <c r="BD2847" s="14"/>
      <c r="BJ2847" t="s">
        <v>239</v>
      </c>
      <c r="BK2847" t="s">
        <v>152</v>
      </c>
      <c r="BN2847" s="36">
        <v>73.5</v>
      </c>
      <c r="BQ2847">
        <f t="shared" si="1408"/>
        <v>1</v>
      </c>
      <c r="BR2847" s="38">
        <v>44737</v>
      </c>
      <c r="BS2847" s="22" t="s">
        <v>1550</v>
      </c>
      <c r="BT2847" s="20" t="str">
        <f t="shared" si="1406"/>
        <v>BILLETFestival_COR22F1027</v>
      </c>
      <c r="BV2847">
        <v>1</v>
      </c>
      <c r="BW2847" t="s">
        <v>1123</v>
      </c>
    </row>
    <row r="2848" spans="2:75" x14ac:dyDescent="0.3">
      <c r="B2848" s="20">
        <f t="shared" si="1410"/>
        <v>1028</v>
      </c>
      <c r="C2848" s="22" t="str">
        <f t="shared" si="1411"/>
        <v>#1028 Billet Festival</v>
      </c>
      <c r="D2848" t="str">
        <f t="shared" si="1409"/>
        <v>COR22F1028</v>
      </c>
      <c r="E2848" s="53" t="s">
        <v>238</v>
      </c>
      <c r="F2848" s="20">
        <v>1000</v>
      </c>
      <c r="G2848" s="74" t="s">
        <v>3110</v>
      </c>
      <c r="H2848" s="23" t="s">
        <v>146</v>
      </c>
      <c r="J2848" s="54" t="s">
        <v>1020</v>
      </c>
      <c r="K2848" s="22" t="s">
        <v>173</v>
      </c>
      <c r="L2848" s="54" t="s">
        <v>147</v>
      </c>
      <c r="M2848" s="22">
        <v>1</v>
      </c>
      <c r="N2848" s="54" t="s">
        <v>174</v>
      </c>
      <c r="T2848" s="54" t="s">
        <v>36</v>
      </c>
      <c r="U2848" s="22" t="s">
        <v>227</v>
      </c>
      <c r="AW2848" s="22"/>
      <c r="AX2848" s="20" t="str">
        <f t="shared" ref="AX2848:BC2863" si="1412">AX2847</f>
        <v>ncreator</v>
      </c>
      <c r="AY2848" s="20">
        <f t="shared" si="1412"/>
        <v>10</v>
      </c>
      <c r="AZ2848" s="20" t="str">
        <f t="shared" si="1412"/>
        <v>cotrcrea</v>
      </c>
      <c r="BA2848" s="20">
        <f t="shared" si="1412"/>
        <v>90</v>
      </c>
      <c r="BB2848" s="20" t="str">
        <f t="shared" si="1412"/>
        <v>nminer</v>
      </c>
      <c r="BC2848" s="20">
        <f t="shared" si="1412"/>
        <v>0</v>
      </c>
      <c r="BD2848" s="14"/>
      <c r="BJ2848" t="s">
        <v>239</v>
      </c>
      <c r="BK2848" t="s">
        <v>152</v>
      </c>
      <c r="BN2848" s="36">
        <v>73.5</v>
      </c>
      <c r="BQ2848">
        <f t="shared" si="1408"/>
        <v>1</v>
      </c>
      <c r="BR2848" s="38">
        <v>44737</v>
      </c>
      <c r="BS2848" s="22" t="s">
        <v>1550</v>
      </c>
      <c r="BT2848" s="20" t="str">
        <f t="shared" si="1406"/>
        <v>BILLETFestival_COR22F1028</v>
      </c>
      <c r="BV2848">
        <v>1</v>
      </c>
      <c r="BW2848" t="s">
        <v>1123</v>
      </c>
    </row>
    <row r="2849" spans="2:75" x14ac:dyDescent="0.3">
      <c r="B2849" s="20">
        <f t="shared" si="1410"/>
        <v>1029</v>
      </c>
      <c r="C2849" s="22" t="str">
        <f t="shared" si="1411"/>
        <v>#1029 Billet Festival</v>
      </c>
      <c r="D2849" t="str">
        <f t="shared" si="1409"/>
        <v>COR22F1029</v>
      </c>
      <c r="E2849" s="53" t="s">
        <v>238</v>
      </c>
      <c r="F2849" s="20">
        <v>1000</v>
      </c>
      <c r="G2849" s="74" t="s">
        <v>3111</v>
      </c>
      <c r="H2849" s="23" t="s">
        <v>146</v>
      </c>
      <c r="J2849" s="54" t="s">
        <v>1020</v>
      </c>
      <c r="K2849" s="22" t="s">
        <v>173</v>
      </c>
      <c r="L2849" s="54" t="s">
        <v>147</v>
      </c>
      <c r="M2849" s="22">
        <v>1</v>
      </c>
      <c r="N2849" s="54" t="s">
        <v>174</v>
      </c>
      <c r="T2849" s="54" t="s">
        <v>36</v>
      </c>
      <c r="U2849" s="22" t="s">
        <v>227</v>
      </c>
      <c r="AW2849" s="22"/>
      <c r="AX2849" s="20" t="str">
        <f t="shared" si="1412"/>
        <v>ncreator</v>
      </c>
      <c r="AY2849" s="20">
        <f t="shared" si="1412"/>
        <v>10</v>
      </c>
      <c r="AZ2849" s="20" t="str">
        <f t="shared" si="1412"/>
        <v>cotrcrea</v>
      </c>
      <c r="BA2849" s="20">
        <f t="shared" si="1412"/>
        <v>90</v>
      </c>
      <c r="BB2849" s="20" t="str">
        <f t="shared" si="1412"/>
        <v>nminer</v>
      </c>
      <c r="BC2849" s="20">
        <f t="shared" si="1412"/>
        <v>0</v>
      </c>
      <c r="BD2849" s="14"/>
      <c r="BJ2849" t="s">
        <v>239</v>
      </c>
      <c r="BK2849" t="s">
        <v>152</v>
      </c>
      <c r="BN2849" s="36">
        <v>73.5</v>
      </c>
      <c r="BQ2849">
        <f t="shared" si="1408"/>
        <v>1</v>
      </c>
      <c r="BR2849" s="38">
        <v>44737</v>
      </c>
      <c r="BS2849" s="22" t="s">
        <v>1550</v>
      </c>
      <c r="BT2849" s="20" t="str">
        <f t="shared" si="1406"/>
        <v>BILLETFestival_COR22F1029</v>
      </c>
      <c r="BV2849">
        <v>1</v>
      </c>
      <c r="BW2849" t="s">
        <v>1123</v>
      </c>
    </row>
    <row r="2850" spans="2:75" x14ac:dyDescent="0.3">
      <c r="B2850" s="20">
        <f t="shared" si="1410"/>
        <v>1030</v>
      </c>
      <c r="C2850" s="22" t="str">
        <f t="shared" si="1411"/>
        <v>#1030 Billet Festival</v>
      </c>
      <c r="D2850" t="str">
        <f t="shared" si="1409"/>
        <v>COR22F1030</v>
      </c>
      <c r="E2850" s="53" t="s">
        <v>238</v>
      </c>
      <c r="F2850" s="20">
        <v>1000</v>
      </c>
      <c r="G2850" s="74" t="s">
        <v>3112</v>
      </c>
      <c r="H2850" s="23" t="s">
        <v>146</v>
      </c>
      <c r="J2850" s="54" t="s">
        <v>1020</v>
      </c>
      <c r="K2850" s="22" t="s">
        <v>173</v>
      </c>
      <c r="L2850" s="54" t="s">
        <v>147</v>
      </c>
      <c r="M2850" s="22">
        <v>1</v>
      </c>
      <c r="N2850" s="54" t="s">
        <v>174</v>
      </c>
      <c r="T2850" s="54" t="s">
        <v>36</v>
      </c>
      <c r="U2850" s="22" t="s">
        <v>227</v>
      </c>
      <c r="AW2850" s="22"/>
      <c r="AX2850" s="20" t="str">
        <f t="shared" si="1412"/>
        <v>ncreator</v>
      </c>
      <c r="AY2850" s="20">
        <f t="shared" si="1412"/>
        <v>10</v>
      </c>
      <c r="AZ2850" s="20" t="str">
        <f t="shared" si="1412"/>
        <v>cotrcrea</v>
      </c>
      <c r="BA2850" s="20">
        <f t="shared" si="1412"/>
        <v>90</v>
      </c>
      <c r="BB2850" s="20" t="str">
        <f t="shared" si="1412"/>
        <v>nminer</v>
      </c>
      <c r="BC2850" s="20">
        <f t="shared" si="1412"/>
        <v>0</v>
      </c>
      <c r="BD2850" s="14"/>
      <c r="BJ2850" t="s">
        <v>239</v>
      </c>
      <c r="BK2850" t="s">
        <v>152</v>
      </c>
      <c r="BN2850" s="36">
        <v>73.5</v>
      </c>
      <c r="BQ2850">
        <f t="shared" si="1408"/>
        <v>1</v>
      </c>
      <c r="BR2850" s="38">
        <v>44737</v>
      </c>
      <c r="BS2850" s="22" t="s">
        <v>1550</v>
      </c>
      <c r="BT2850" s="20" t="str">
        <f t="shared" si="1406"/>
        <v>BILLETFestival_COR22F1030</v>
      </c>
      <c r="BV2850">
        <v>1</v>
      </c>
      <c r="BW2850" t="s">
        <v>1123</v>
      </c>
    </row>
    <row r="2851" spans="2:75" x14ac:dyDescent="0.3">
      <c r="B2851" s="20">
        <f t="shared" si="1410"/>
        <v>1031</v>
      </c>
      <c r="C2851" s="22" t="str">
        <f t="shared" si="1411"/>
        <v>#1031 Billet Festival</v>
      </c>
      <c r="D2851" t="str">
        <f t="shared" si="1409"/>
        <v>COR22F1031</v>
      </c>
      <c r="E2851" s="53" t="s">
        <v>238</v>
      </c>
      <c r="F2851" s="20">
        <v>1000</v>
      </c>
      <c r="G2851" s="74" t="s">
        <v>3113</v>
      </c>
      <c r="H2851" s="23" t="s">
        <v>146</v>
      </c>
      <c r="J2851" s="54" t="s">
        <v>1020</v>
      </c>
      <c r="K2851" s="22" t="s">
        <v>173</v>
      </c>
      <c r="L2851" s="54" t="s">
        <v>147</v>
      </c>
      <c r="M2851" s="22">
        <v>1</v>
      </c>
      <c r="N2851" s="54" t="s">
        <v>174</v>
      </c>
      <c r="T2851" s="54" t="s">
        <v>36</v>
      </c>
      <c r="U2851" s="22" t="s">
        <v>227</v>
      </c>
      <c r="AW2851" s="22"/>
      <c r="AX2851" s="20" t="str">
        <f t="shared" si="1412"/>
        <v>ncreator</v>
      </c>
      <c r="AY2851" s="20">
        <f t="shared" si="1412"/>
        <v>10</v>
      </c>
      <c r="AZ2851" s="20" t="str">
        <f t="shared" si="1412"/>
        <v>cotrcrea</v>
      </c>
      <c r="BA2851" s="20">
        <f t="shared" si="1412"/>
        <v>90</v>
      </c>
      <c r="BB2851" s="20" t="str">
        <f t="shared" si="1412"/>
        <v>nminer</v>
      </c>
      <c r="BC2851" s="20">
        <f t="shared" si="1412"/>
        <v>0</v>
      </c>
      <c r="BD2851" s="14"/>
      <c r="BJ2851" t="s">
        <v>239</v>
      </c>
      <c r="BK2851" t="s">
        <v>152</v>
      </c>
      <c r="BN2851" s="36">
        <v>73.5</v>
      </c>
      <c r="BQ2851">
        <f t="shared" si="1408"/>
        <v>1</v>
      </c>
      <c r="BR2851" s="38">
        <v>44737</v>
      </c>
      <c r="BS2851" s="22" t="s">
        <v>1550</v>
      </c>
      <c r="BT2851" s="20" t="str">
        <f t="shared" si="1406"/>
        <v>BILLETFestival_COR22F1031</v>
      </c>
      <c r="BV2851">
        <v>1</v>
      </c>
      <c r="BW2851" t="s">
        <v>1123</v>
      </c>
    </row>
    <row r="2852" spans="2:75" x14ac:dyDescent="0.3">
      <c r="B2852" s="20">
        <f t="shared" si="1410"/>
        <v>1032</v>
      </c>
      <c r="C2852" s="22" t="str">
        <f t="shared" si="1411"/>
        <v>#1032 Billet Festival</v>
      </c>
      <c r="D2852" t="str">
        <f t="shared" si="1409"/>
        <v>COR22F1032</v>
      </c>
      <c r="E2852" s="53" t="s">
        <v>238</v>
      </c>
      <c r="F2852" s="20">
        <v>1000</v>
      </c>
      <c r="G2852" s="74" t="s">
        <v>3114</v>
      </c>
      <c r="H2852" s="23" t="s">
        <v>146</v>
      </c>
      <c r="J2852" s="54" t="s">
        <v>1020</v>
      </c>
      <c r="K2852" s="22" t="s">
        <v>173</v>
      </c>
      <c r="L2852" s="54" t="s">
        <v>147</v>
      </c>
      <c r="M2852" s="22">
        <v>1</v>
      </c>
      <c r="N2852" s="54" t="s">
        <v>174</v>
      </c>
      <c r="T2852" s="54" t="s">
        <v>36</v>
      </c>
      <c r="U2852" s="22" t="s">
        <v>227</v>
      </c>
      <c r="AW2852" s="22"/>
      <c r="AX2852" s="20" t="str">
        <f t="shared" si="1412"/>
        <v>ncreator</v>
      </c>
      <c r="AY2852" s="20">
        <f t="shared" si="1412"/>
        <v>10</v>
      </c>
      <c r="AZ2852" s="20" t="str">
        <f t="shared" si="1412"/>
        <v>cotrcrea</v>
      </c>
      <c r="BA2852" s="20">
        <f t="shared" si="1412"/>
        <v>90</v>
      </c>
      <c r="BB2852" s="20" t="str">
        <f t="shared" si="1412"/>
        <v>nminer</v>
      </c>
      <c r="BC2852" s="20">
        <f t="shared" si="1412"/>
        <v>0</v>
      </c>
      <c r="BD2852" s="14"/>
      <c r="BJ2852" t="s">
        <v>239</v>
      </c>
      <c r="BK2852" t="s">
        <v>152</v>
      </c>
      <c r="BN2852" s="36">
        <v>73.5</v>
      </c>
      <c r="BQ2852">
        <f t="shared" si="1408"/>
        <v>1</v>
      </c>
      <c r="BR2852" s="38">
        <v>44737</v>
      </c>
      <c r="BS2852" s="22" t="s">
        <v>1550</v>
      </c>
      <c r="BT2852" s="20" t="str">
        <f t="shared" si="1406"/>
        <v>BILLETFestival_COR22F1032</v>
      </c>
      <c r="BV2852">
        <v>1</v>
      </c>
      <c r="BW2852" t="s">
        <v>1123</v>
      </c>
    </row>
    <row r="2853" spans="2:75" x14ac:dyDescent="0.3">
      <c r="B2853" s="20">
        <f t="shared" si="1410"/>
        <v>1033</v>
      </c>
      <c r="C2853" s="22" t="str">
        <f t="shared" si="1411"/>
        <v>#1033 Billet Festival</v>
      </c>
      <c r="D2853" t="str">
        <f t="shared" si="1409"/>
        <v>COR22F1033</v>
      </c>
      <c r="E2853" s="53" t="s">
        <v>238</v>
      </c>
      <c r="F2853" s="20">
        <v>1000</v>
      </c>
      <c r="G2853" s="74" t="s">
        <v>3115</v>
      </c>
      <c r="H2853" s="23" t="s">
        <v>146</v>
      </c>
      <c r="J2853" s="54" t="s">
        <v>1020</v>
      </c>
      <c r="K2853" s="22" t="s">
        <v>173</v>
      </c>
      <c r="L2853" s="54" t="s">
        <v>147</v>
      </c>
      <c r="M2853" s="22">
        <v>1</v>
      </c>
      <c r="N2853" s="54" t="s">
        <v>174</v>
      </c>
      <c r="T2853" s="54" t="s">
        <v>36</v>
      </c>
      <c r="U2853" s="22" t="s">
        <v>227</v>
      </c>
      <c r="AW2853" s="22"/>
      <c r="AX2853" s="20" t="str">
        <f t="shared" si="1412"/>
        <v>ncreator</v>
      </c>
      <c r="AY2853" s="20">
        <f t="shared" si="1412"/>
        <v>10</v>
      </c>
      <c r="AZ2853" s="20" t="str">
        <f t="shared" si="1412"/>
        <v>cotrcrea</v>
      </c>
      <c r="BA2853" s="20">
        <f t="shared" si="1412"/>
        <v>90</v>
      </c>
      <c r="BB2853" s="20" t="str">
        <f t="shared" si="1412"/>
        <v>nminer</v>
      </c>
      <c r="BC2853" s="20">
        <f t="shared" si="1412"/>
        <v>0</v>
      </c>
      <c r="BD2853" s="14"/>
      <c r="BJ2853" t="s">
        <v>239</v>
      </c>
      <c r="BK2853" t="s">
        <v>152</v>
      </c>
      <c r="BN2853" s="36">
        <v>73.5</v>
      </c>
      <c r="BQ2853">
        <f t="shared" si="1408"/>
        <v>1</v>
      </c>
      <c r="BR2853" s="38">
        <v>44737</v>
      </c>
      <c r="BS2853" s="22" t="s">
        <v>1550</v>
      </c>
      <c r="BT2853" s="20" t="str">
        <f t="shared" si="1406"/>
        <v>BILLETFestival_COR22F1033</v>
      </c>
      <c r="BV2853">
        <v>1</v>
      </c>
      <c r="BW2853" t="s">
        <v>1123</v>
      </c>
    </row>
    <row r="2854" spans="2:75" x14ac:dyDescent="0.3">
      <c r="B2854" s="20">
        <f t="shared" si="1410"/>
        <v>1034</v>
      </c>
      <c r="C2854" s="22" t="str">
        <f t="shared" si="1411"/>
        <v>#1034 Billet Festival</v>
      </c>
      <c r="D2854" t="str">
        <f t="shared" si="1409"/>
        <v>COR22F1034</v>
      </c>
      <c r="E2854" s="53" t="s">
        <v>238</v>
      </c>
      <c r="F2854" s="20">
        <v>1000</v>
      </c>
      <c r="G2854" s="74" t="s">
        <v>3116</v>
      </c>
      <c r="H2854" s="23" t="s">
        <v>146</v>
      </c>
      <c r="J2854" s="54" t="s">
        <v>1020</v>
      </c>
      <c r="K2854" s="22" t="s">
        <v>173</v>
      </c>
      <c r="L2854" s="54" t="s">
        <v>147</v>
      </c>
      <c r="M2854" s="22">
        <v>1</v>
      </c>
      <c r="N2854" s="54" t="s">
        <v>174</v>
      </c>
      <c r="T2854" s="54" t="s">
        <v>36</v>
      </c>
      <c r="U2854" s="22" t="s">
        <v>227</v>
      </c>
      <c r="AW2854" s="22"/>
      <c r="AX2854" s="20" t="str">
        <f t="shared" si="1412"/>
        <v>ncreator</v>
      </c>
      <c r="AY2854" s="20">
        <f t="shared" si="1412"/>
        <v>10</v>
      </c>
      <c r="AZ2854" s="20" t="str">
        <f t="shared" si="1412"/>
        <v>cotrcrea</v>
      </c>
      <c r="BA2854" s="20">
        <f t="shared" si="1412"/>
        <v>90</v>
      </c>
      <c r="BB2854" s="20" t="str">
        <f t="shared" si="1412"/>
        <v>nminer</v>
      </c>
      <c r="BC2854" s="20">
        <f t="shared" si="1412"/>
        <v>0</v>
      </c>
      <c r="BD2854" s="14"/>
      <c r="BJ2854" t="s">
        <v>239</v>
      </c>
      <c r="BK2854" t="s">
        <v>152</v>
      </c>
      <c r="BN2854" s="36">
        <v>73.5</v>
      </c>
      <c r="BQ2854">
        <f t="shared" si="1408"/>
        <v>1</v>
      </c>
      <c r="BR2854" s="38">
        <v>44737</v>
      </c>
      <c r="BS2854" s="22" t="s">
        <v>1550</v>
      </c>
      <c r="BT2854" s="20" t="str">
        <f t="shared" si="1406"/>
        <v>BILLETFestival_COR22F1034</v>
      </c>
      <c r="BV2854">
        <v>1</v>
      </c>
      <c r="BW2854" t="s">
        <v>1123</v>
      </c>
    </row>
    <row r="2855" spans="2:75" x14ac:dyDescent="0.3">
      <c r="B2855" s="20">
        <f t="shared" si="1410"/>
        <v>1035</v>
      </c>
      <c r="C2855" s="22" t="str">
        <f t="shared" si="1411"/>
        <v>#1035 Billet Festival</v>
      </c>
      <c r="D2855" t="str">
        <f t="shared" si="1409"/>
        <v>COR22F1035</v>
      </c>
      <c r="E2855" s="53" t="s">
        <v>238</v>
      </c>
      <c r="F2855" s="20">
        <v>1000</v>
      </c>
      <c r="G2855" s="74" t="s">
        <v>3117</v>
      </c>
      <c r="H2855" s="23" t="s">
        <v>146</v>
      </c>
      <c r="J2855" s="54" t="s">
        <v>1020</v>
      </c>
      <c r="K2855" s="22" t="s">
        <v>173</v>
      </c>
      <c r="L2855" s="54" t="s">
        <v>147</v>
      </c>
      <c r="M2855" s="22">
        <v>1</v>
      </c>
      <c r="N2855" s="54" t="s">
        <v>174</v>
      </c>
      <c r="T2855" s="54" t="s">
        <v>36</v>
      </c>
      <c r="U2855" s="22" t="s">
        <v>227</v>
      </c>
      <c r="AW2855" s="22"/>
      <c r="AX2855" s="20" t="str">
        <f t="shared" si="1412"/>
        <v>ncreator</v>
      </c>
      <c r="AY2855" s="20">
        <f t="shared" si="1412"/>
        <v>10</v>
      </c>
      <c r="AZ2855" s="20" t="str">
        <f t="shared" si="1412"/>
        <v>cotrcrea</v>
      </c>
      <c r="BA2855" s="20">
        <f t="shared" si="1412"/>
        <v>90</v>
      </c>
      <c r="BB2855" s="20" t="str">
        <f t="shared" si="1412"/>
        <v>nminer</v>
      </c>
      <c r="BC2855" s="20">
        <f t="shared" si="1412"/>
        <v>0</v>
      </c>
      <c r="BD2855" s="14"/>
      <c r="BJ2855" t="s">
        <v>239</v>
      </c>
      <c r="BK2855" t="s">
        <v>152</v>
      </c>
      <c r="BN2855" s="36">
        <v>73.5</v>
      </c>
      <c r="BQ2855">
        <f t="shared" si="1408"/>
        <v>1</v>
      </c>
      <c r="BR2855" s="38">
        <v>44737</v>
      </c>
      <c r="BS2855" s="22" t="s">
        <v>1550</v>
      </c>
      <c r="BT2855" s="20" t="str">
        <f t="shared" si="1406"/>
        <v>BILLETFestival_COR22F1035</v>
      </c>
      <c r="BV2855">
        <v>1</v>
      </c>
      <c r="BW2855" t="s">
        <v>1123</v>
      </c>
    </row>
    <row r="2856" spans="2:75" x14ac:dyDescent="0.3">
      <c r="B2856" s="20">
        <f t="shared" si="1410"/>
        <v>1036</v>
      </c>
      <c r="C2856" s="22" t="str">
        <f t="shared" si="1411"/>
        <v>#1036 Billet Festival</v>
      </c>
      <c r="D2856" t="str">
        <f t="shared" si="1409"/>
        <v>COR22F1036</v>
      </c>
      <c r="E2856" s="53" t="s">
        <v>238</v>
      </c>
      <c r="F2856" s="20">
        <v>1000</v>
      </c>
      <c r="G2856" s="74" t="s">
        <v>3118</v>
      </c>
      <c r="H2856" s="23" t="s">
        <v>146</v>
      </c>
      <c r="J2856" s="54" t="s">
        <v>1020</v>
      </c>
      <c r="K2856" s="22" t="s">
        <v>173</v>
      </c>
      <c r="L2856" s="54" t="s">
        <v>147</v>
      </c>
      <c r="M2856" s="22">
        <v>1</v>
      </c>
      <c r="N2856" s="54" t="s">
        <v>174</v>
      </c>
      <c r="T2856" s="54" t="s">
        <v>36</v>
      </c>
      <c r="U2856" s="22" t="s">
        <v>227</v>
      </c>
      <c r="AW2856" s="22"/>
      <c r="AX2856" s="20" t="str">
        <f t="shared" si="1412"/>
        <v>ncreator</v>
      </c>
      <c r="AY2856" s="20">
        <f t="shared" si="1412"/>
        <v>10</v>
      </c>
      <c r="AZ2856" s="20" t="str">
        <f t="shared" si="1412"/>
        <v>cotrcrea</v>
      </c>
      <c r="BA2856" s="20">
        <f t="shared" si="1412"/>
        <v>90</v>
      </c>
      <c r="BB2856" s="20" t="str">
        <f t="shared" si="1412"/>
        <v>nminer</v>
      </c>
      <c r="BC2856" s="20">
        <f t="shared" si="1412"/>
        <v>0</v>
      </c>
      <c r="BD2856" s="14"/>
      <c r="BJ2856" t="s">
        <v>239</v>
      </c>
      <c r="BK2856" t="s">
        <v>152</v>
      </c>
      <c r="BN2856" s="36">
        <v>73.5</v>
      </c>
      <c r="BQ2856">
        <f t="shared" si="1408"/>
        <v>1</v>
      </c>
      <c r="BR2856" s="38">
        <v>44737</v>
      </c>
      <c r="BS2856" s="22" t="s">
        <v>1550</v>
      </c>
      <c r="BT2856" s="20" t="str">
        <f t="shared" si="1406"/>
        <v>BILLETFestival_COR22F1036</v>
      </c>
      <c r="BV2856">
        <v>1</v>
      </c>
      <c r="BW2856" t="s">
        <v>1123</v>
      </c>
    </row>
    <row r="2857" spans="2:75" x14ac:dyDescent="0.3">
      <c r="B2857" s="20">
        <f t="shared" si="1410"/>
        <v>1037</v>
      </c>
      <c r="C2857" s="22" t="str">
        <f t="shared" si="1411"/>
        <v>#1037 Billet Festival</v>
      </c>
      <c r="D2857" t="str">
        <f t="shared" si="1409"/>
        <v>COR22F1037</v>
      </c>
      <c r="E2857" s="53" t="s">
        <v>238</v>
      </c>
      <c r="F2857" s="20">
        <v>1000</v>
      </c>
      <c r="G2857" s="74" t="s">
        <v>3119</v>
      </c>
      <c r="H2857" s="23" t="s">
        <v>146</v>
      </c>
      <c r="J2857" s="54" t="s">
        <v>1020</v>
      </c>
      <c r="K2857" s="22" t="s">
        <v>173</v>
      </c>
      <c r="L2857" s="54" t="s">
        <v>147</v>
      </c>
      <c r="M2857" s="22">
        <v>1</v>
      </c>
      <c r="N2857" s="54" t="s">
        <v>174</v>
      </c>
      <c r="T2857" s="54" t="s">
        <v>36</v>
      </c>
      <c r="U2857" s="22" t="s">
        <v>227</v>
      </c>
      <c r="AW2857" s="22"/>
      <c r="AX2857" s="20" t="str">
        <f t="shared" si="1412"/>
        <v>ncreator</v>
      </c>
      <c r="AY2857" s="20">
        <f t="shared" si="1412"/>
        <v>10</v>
      </c>
      <c r="AZ2857" s="20" t="str">
        <f t="shared" si="1412"/>
        <v>cotrcrea</v>
      </c>
      <c r="BA2857" s="20">
        <f t="shared" si="1412"/>
        <v>90</v>
      </c>
      <c r="BB2857" s="20" t="str">
        <f t="shared" si="1412"/>
        <v>nminer</v>
      </c>
      <c r="BC2857" s="20">
        <f t="shared" si="1412"/>
        <v>0</v>
      </c>
      <c r="BD2857" s="14"/>
      <c r="BJ2857" t="s">
        <v>239</v>
      </c>
      <c r="BK2857" t="s">
        <v>152</v>
      </c>
      <c r="BN2857" s="36">
        <v>73.5</v>
      </c>
      <c r="BQ2857">
        <f t="shared" si="1408"/>
        <v>1</v>
      </c>
      <c r="BR2857" s="38">
        <v>44737</v>
      </c>
      <c r="BS2857" s="22" t="s">
        <v>1550</v>
      </c>
      <c r="BT2857" s="20" t="str">
        <f t="shared" si="1406"/>
        <v>BILLETFestival_COR22F1037</v>
      </c>
      <c r="BV2857">
        <v>1</v>
      </c>
      <c r="BW2857" t="s">
        <v>1123</v>
      </c>
    </row>
    <row r="2858" spans="2:75" x14ac:dyDescent="0.3">
      <c r="B2858" s="20">
        <f t="shared" si="1410"/>
        <v>1038</v>
      </c>
      <c r="C2858" s="22" t="str">
        <f t="shared" si="1411"/>
        <v>#1038 Billet Festival</v>
      </c>
      <c r="D2858" t="str">
        <f t="shared" si="1409"/>
        <v>COR22F1038</v>
      </c>
      <c r="E2858" s="53" t="s">
        <v>238</v>
      </c>
      <c r="F2858" s="20">
        <v>1000</v>
      </c>
      <c r="G2858" s="74" t="s">
        <v>3120</v>
      </c>
      <c r="H2858" s="23" t="s">
        <v>146</v>
      </c>
      <c r="J2858" s="54" t="s">
        <v>1020</v>
      </c>
      <c r="K2858" s="22" t="s">
        <v>173</v>
      </c>
      <c r="L2858" s="54" t="s">
        <v>147</v>
      </c>
      <c r="M2858" s="22">
        <v>1</v>
      </c>
      <c r="N2858" s="54" t="s">
        <v>174</v>
      </c>
      <c r="T2858" s="54" t="s">
        <v>36</v>
      </c>
      <c r="U2858" s="22" t="s">
        <v>227</v>
      </c>
      <c r="AW2858" s="22"/>
      <c r="AX2858" s="20" t="str">
        <f t="shared" si="1412"/>
        <v>ncreator</v>
      </c>
      <c r="AY2858" s="20">
        <f t="shared" si="1412"/>
        <v>10</v>
      </c>
      <c r="AZ2858" s="20" t="str">
        <f t="shared" si="1412"/>
        <v>cotrcrea</v>
      </c>
      <c r="BA2858" s="20">
        <f t="shared" si="1412"/>
        <v>90</v>
      </c>
      <c r="BB2858" s="20" t="str">
        <f t="shared" si="1412"/>
        <v>nminer</v>
      </c>
      <c r="BC2858" s="20">
        <f t="shared" si="1412"/>
        <v>0</v>
      </c>
      <c r="BD2858" s="14"/>
      <c r="BJ2858" t="s">
        <v>239</v>
      </c>
      <c r="BK2858" t="s">
        <v>152</v>
      </c>
      <c r="BN2858" s="36">
        <v>73.5</v>
      </c>
      <c r="BQ2858">
        <f t="shared" si="1408"/>
        <v>1</v>
      </c>
      <c r="BR2858" s="38">
        <v>44737</v>
      </c>
      <c r="BS2858" s="22" t="s">
        <v>1550</v>
      </c>
      <c r="BT2858" s="20" t="str">
        <f t="shared" si="1406"/>
        <v>BILLETFestival_COR22F1038</v>
      </c>
      <c r="BV2858">
        <v>1</v>
      </c>
      <c r="BW2858" t="s">
        <v>1123</v>
      </c>
    </row>
    <row r="2859" spans="2:75" x14ac:dyDescent="0.3">
      <c r="B2859" s="20">
        <f t="shared" si="1410"/>
        <v>1039</v>
      </c>
      <c r="C2859" s="22" t="str">
        <f t="shared" si="1411"/>
        <v>#1039 Billet Festival</v>
      </c>
      <c r="D2859" t="str">
        <f t="shared" si="1409"/>
        <v>COR22F1039</v>
      </c>
      <c r="E2859" s="53" t="s">
        <v>238</v>
      </c>
      <c r="F2859" s="20">
        <v>1000</v>
      </c>
      <c r="G2859" s="74" t="s">
        <v>3121</v>
      </c>
      <c r="H2859" s="23" t="s">
        <v>146</v>
      </c>
      <c r="J2859" s="54" t="s">
        <v>1020</v>
      </c>
      <c r="K2859" s="22" t="s">
        <v>173</v>
      </c>
      <c r="L2859" s="54" t="s">
        <v>147</v>
      </c>
      <c r="M2859" s="22">
        <v>1</v>
      </c>
      <c r="N2859" s="54" t="s">
        <v>174</v>
      </c>
      <c r="T2859" s="54" t="s">
        <v>36</v>
      </c>
      <c r="U2859" s="22" t="s">
        <v>227</v>
      </c>
      <c r="AW2859" s="22"/>
      <c r="AX2859" s="20" t="str">
        <f t="shared" si="1412"/>
        <v>ncreator</v>
      </c>
      <c r="AY2859" s="20">
        <f t="shared" si="1412"/>
        <v>10</v>
      </c>
      <c r="AZ2859" s="20" t="str">
        <f t="shared" si="1412"/>
        <v>cotrcrea</v>
      </c>
      <c r="BA2859" s="20">
        <f t="shared" si="1412"/>
        <v>90</v>
      </c>
      <c r="BB2859" s="20" t="str">
        <f t="shared" si="1412"/>
        <v>nminer</v>
      </c>
      <c r="BC2859" s="20">
        <f t="shared" si="1412"/>
        <v>0</v>
      </c>
      <c r="BD2859" s="14"/>
      <c r="BJ2859" t="s">
        <v>239</v>
      </c>
      <c r="BK2859" t="s">
        <v>152</v>
      </c>
      <c r="BN2859" s="36">
        <v>73.5</v>
      </c>
      <c r="BQ2859">
        <f t="shared" si="1408"/>
        <v>1</v>
      </c>
      <c r="BR2859" s="38">
        <v>44737</v>
      </c>
      <c r="BS2859" s="22" t="s">
        <v>1550</v>
      </c>
      <c r="BT2859" s="20" t="str">
        <f t="shared" si="1406"/>
        <v>BILLETFestival_COR22F1039</v>
      </c>
      <c r="BV2859">
        <v>1</v>
      </c>
      <c r="BW2859" t="s">
        <v>1123</v>
      </c>
    </row>
    <row r="2860" spans="2:75" x14ac:dyDescent="0.3">
      <c r="B2860" s="20">
        <f t="shared" si="1410"/>
        <v>1040</v>
      </c>
      <c r="C2860" s="22" t="str">
        <f t="shared" si="1411"/>
        <v>#1040 Billet Festival</v>
      </c>
      <c r="D2860" t="str">
        <f t="shared" si="1409"/>
        <v>COR22F1040</v>
      </c>
      <c r="E2860" s="53" t="s">
        <v>238</v>
      </c>
      <c r="F2860" s="20">
        <v>1000</v>
      </c>
      <c r="G2860" s="74" t="s">
        <v>3122</v>
      </c>
      <c r="H2860" s="23" t="s">
        <v>146</v>
      </c>
      <c r="J2860" s="54" t="s">
        <v>1020</v>
      </c>
      <c r="K2860" s="22" t="s">
        <v>173</v>
      </c>
      <c r="L2860" s="54" t="s">
        <v>147</v>
      </c>
      <c r="M2860" s="22">
        <v>1</v>
      </c>
      <c r="N2860" s="54" t="s">
        <v>174</v>
      </c>
      <c r="T2860" s="54" t="s">
        <v>36</v>
      </c>
      <c r="U2860" s="22" t="s">
        <v>227</v>
      </c>
      <c r="AW2860" s="22"/>
      <c r="AX2860" s="20" t="str">
        <f t="shared" si="1412"/>
        <v>ncreator</v>
      </c>
      <c r="AY2860" s="20">
        <f t="shared" si="1412"/>
        <v>10</v>
      </c>
      <c r="AZ2860" s="20" t="str">
        <f t="shared" si="1412"/>
        <v>cotrcrea</v>
      </c>
      <c r="BA2860" s="20">
        <f t="shared" si="1412"/>
        <v>90</v>
      </c>
      <c r="BB2860" s="20" t="str">
        <f t="shared" si="1412"/>
        <v>nminer</v>
      </c>
      <c r="BC2860" s="20">
        <f t="shared" si="1412"/>
        <v>0</v>
      </c>
      <c r="BD2860" s="14"/>
      <c r="BJ2860" t="s">
        <v>239</v>
      </c>
      <c r="BK2860" t="s">
        <v>152</v>
      </c>
      <c r="BN2860" s="36">
        <v>73.5</v>
      </c>
      <c r="BQ2860">
        <f t="shared" si="1408"/>
        <v>1</v>
      </c>
      <c r="BR2860" s="38">
        <v>44737</v>
      </c>
      <c r="BS2860" s="22" t="s">
        <v>1550</v>
      </c>
      <c r="BT2860" s="20" t="str">
        <f t="shared" si="1406"/>
        <v>BILLETFestival_COR22F1040</v>
      </c>
      <c r="BV2860">
        <v>1</v>
      </c>
      <c r="BW2860" t="s">
        <v>1123</v>
      </c>
    </row>
    <row r="2861" spans="2:75" x14ac:dyDescent="0.3">
      <c r="B2861" s="20">
        <f t="shared" si="1410"/>
        <v>1041</v>
      </c>
      <c r="C2861" s="22" t="str">
        <f t="shared" si="1411"/>
        <v>#1041 Billet Festival</v>
      </c>
      <c r="D2861" t="str">
        <f t="shared" si="1409"/>
        <v>COR22F1041</v>
      </c>
      <c r="E2861" s="53" t="s">
        <v>238</v>
      </c>
      <c r="F2861" s="20">
        <v>1000</v>
      </c>
      <c r="G2861" s="74" t="s">
        <v>3123</v>
      </c>
      <c r="H2861" s="23" t="s">
        <v>146</v>
      </c>
      <c r="J2861" s="54" t="s">
        <v>1020</v>
      </c>
      <c r="K2861" s="22" t="s">
        <v>173</v>
      </c>
      <c r="L2861" s="54" t="s">
        <v>147</v>
      </c>
      <c r="M2861" s="22">
        <v>1</v>
      </c>
      <c r="N2861" s="54" t="s">
        <v>174</v>
      </c>
      <c r="T2861" s="54" t="s">
        <v>36</v>
      </c>
      <c r="U2861" s="22" t="s">
        <v>227</v>
      </c>
      <c r="AW2861" s="22"/>
      <c r="AX2861" s="20" t="str">
        <f t="shared" si="1412"/>
        <v>ncreator</v>
      </c>
      <c r="AY2861" s="20">
        <f t="shared" si="1412"/>
        <v>10</v>
      </c>
      <c r="AZ2861" s="20" t="str">
        <f t="shared" si="1412"/>
        <v>cotrcrea</v>
      </c>
      <c r="BA2861" s="20">
        <f t="shared" si="1412"/>
        <v>90</v>
      </c>
      <c r="BB2861" s="20" t="str">
        <f t="shared" si="1412"/>
        <v>nminer</v>
      </c>
      <c r="BC2861" s="20">
        <f t="shared" si="1412"/>
        <v>0</v>
      </c>
      <c r="BD2861" s="14"/>
      <c r="BJ2861" t="s">
        <v>239</v>
      </c>
      <c r="BK2861" t="s">
        <v>152</v>
      </c>
      <c r="BN2861" s="36">
        <v>73.5</v>
      </c>
      <c r="BQ2861">
        <f t="shared" si="1408"/>
        <v>1</v>
      </c>
      <c r="BR2861" s="38">
        <v>44737</v>
      </c>
      <c r="BS2861" s="22" t="s">
        <v>1550</v>
      </c>
      <c r="BT2861" s="20" t="str">
        <f t="shared" si="1406"/>
        <v>BILLETFestival_COR22F1041</v>
      </c>
      <c r="BV2861">
        <v>1</v>
      </c>
      <c r="BW2861" t="s">
        <v>1123</v>
      </c>
    </row>
    <row r="2862" spans="2:75" x14ac:dyDescent="0.3">
      <c r="B2862" s="20">
        <f t="shared" si="1410"/>
        <v>1042</v>
      </c>
      <c r="C2862" s="22" t="str">
        <f t="shared" si="1411"/>
        <v>#1042 Billet Festival</v>
      </c>
      <c r="D2862" t="str">
        <f t="shared" si="1409"/>
        <v>COR22F1042</v>
      </c>
      <c r="E2862" s="53" t="s">
        <v>238</v>
      </c>
      <c r="F2862" s="20">
        <v>1000</v>
      </c>
      <c r="G2862" s="74" t="s">
        <v>3124</v>
      </c>
      <c r="H2862" s="23" t="s">
        <v>146</v>
      </c>
      <c r="J2862" s="54" t="s">
        <v>1020</v>
      </c>
      <c r="K2862" s="22" t="s">
        <v>173</v>
      </c>
      <c r="L2862" s="54" t="s">
        <v>147</v>
      </c>
      <c r="M2862" s="22">
        <v>1</v>
      </c>
      <c r="N2862" s="54" t="s">
        <v>174</v>
      </c>
      <c r="T2862" s="54" t="s">
        <v>36</v>
      </c>
      <c r="U2862" s="22" t="s">
        <v>227</v>
      </c>
      <c r="AW2862" s="22"/>
      <c r="AX2862" s="20" t="str">
        <f t="shared" si="1412"/>
        <v>ncreator</v>
      </c>
      <c r="AY2862" s="20">
        <f t="shared" si="1412"/>
        <v>10</v>
      </c>
      <c r="AZ2862" s="20" t="str">
        <f t="shared" si="1412"/>
        <v>cotrcrea</v>
      </c>
      <c r="BA2862" s="20">
        <f t="shared" si="1412"/>
        <v>90</v>
      </c>
      <c r="BB2862" s="20" t="str">
        <f t="shared" si="1412"/>
        <v>nminer</v>
      </c>
      <c r="BC2862" s="20">
        <f t="shared" si="1412"/>
        <v>0</v>
      </c>
      <c r="BD2862" s="14"/>
      <c r="BJ2862" t="s">
        <v>239</v>
      </c>
      <c r="BK2862" t="s">
        <v>152</v>
      </c>
      <c r="BN2862" s="36">
        <v>73.5</v>
      </c>
      <c r="BQ2862">
        <f t="shared" si="1408"/>
        <v>1</v>
      </c>
      <c r="BR2862" s="38">
        <v>44737</v>
      </c>
      <c r="BS2862" s="22" t="s">
        <v>1550</v>
      </c>
      <c r="BT2862" s="20" t="str">
        <f t="shared" si="1406"/>
        <v>BILLETFestival_COR22F1042</v>
      </c>
      <c r="BV2862">
        <v>1</v>
      </c>
      <c r="BW2862" t="s">
        <v>1123</v>
      </c>
    </row>
    <row r="2863" spans="2:75" x14ac:dyDescent="0.3">
      <c r="B2863" s="20">
        <f t="shared" si="1410"/>
        <v>1043</v>
      </c>
      <c r="C2863" s="22" t="str">
        <f t="shared" si="1411"/>
        <v>#1043 Billet Festival</v>
      </c>
      <c r="D2863" t="str">
        <f t="shared" si="1409"/>
        <v>COR22F1043</v>
      </c>
      <c r="E2863" s="53" t="s">
        <v>238</v>
      </c>
      <c r="F2863" s="20">
        <v>1000</v>
      </c>
      <c r="G2863" s="74" t="s">
        <v>3125</v>
      </c>
      <c r="H2863" s="23" t="s">
        <v>146</v>
      </c>
      <c r="J2863" s="54" t="s">
        <v>1020</v>
      </c>
      <c r="K2863" s="22" t="s">
        <v>173</v>
      </c>
      <c r="L2863" s="54" t="s">
        <v>147</v>
      </c>
      <c r="M2863" s="22">
        <v>1</v>
      </c>
      <c r="N2863" s="54" t="s">
        <v>174</v>
      </c>
      <c r="T2863" s="54" t="s">
        <v>36</v>
      </c>
      <c r="U2863" s="22" t="s">
        <v>227</v>
      </c>
      <c r="AW2863" s="22"/>
      <c r="AX2863" s="20" t="str">
        <f t="shared" si="1412"/>
        <v>ncreator</v>
      </c>
      <c r="AY2863" s="20">
        <f t="shared" si="1412"/>
        <v>10</v>
      </c>
      <c r="AZ2863" s="20" t="str">
        <f t="shared" si="1412"/>
        <v>cotrcrea</v>
      </c>
      <c r="BA2863" s="20">
        <f t="shared" si="1412"/>
        <v>90</v>
      </c>
      <c r="BB2863" s="20" t="str">
        <f t="shared" si="1412"/>
        <v>nminer</v>
      </c>
      <c r="BC2863" s="20">
        <f t="shared" si="1412"/>
        <v>0</v>
      </c>
      <c r="BD2863" s="14"/>
      <c r="BJ2863" t="s">
        <v>239</v>
      </c>
      <c r="BK2863" t="s">
        <v>152</v>
      </c>
      <c r="BN2863" s="36">
        <v>73.5</v>
      </c>
      <c r="BQ2863">
        <f t="shared" si="1408"/>
        <v>1</v>
      </c>
      <c r="BR2863" s="38">
        <v>44737</v>
      </c>
      <c r="BS2863" s="22" t="s">
        <v>1550</v>
      </c>
      <c r="BT2863" s="20" t="str">
        <f t="shared" si="1406"/>
        <v>BILLETFestival_COR22F1043</v>
      </c>
      <c r="BV2863">
        <v>1</v>
      </c>
      <c r="BW2863" t="s">
        <v>1123</v>
      </c>
    </row>
    <row r="2864" spans="2:75" x14ac:dyDescent="0.3">
      <c r="B2864" s="20">
        <f t="shared" si="1410"/>
        <v>1044</v>
      </c>
      <c r="C2864" s="22" t="str">
        <f t="shared" si="1411"/>
        <v>#1044 Billet Festival</v>
      </c>
      <c r="D2864" t="str">
        <f t="shared" si="1409"/>
        <v>COR22F1044</v>
      </c>
      <c r="E2864" s="53" t="s">
        <v>238</v>
      </c>
      <c r="F2864" s="20">
        <v>1000</v>
      </c>
      <c r="G2864" s="74" t="s">
        <v>3126</v>
      </c>
      <c r="H2864" s="23" t="s">
        <v>146</v>
      </c>
      <c r="J2864" s="54" t="s">
        <v>1020</v>
      </c>
      <c r="K2864" s="22" t="s">
        <v>173</v>
      </c>
      <c r="L2864" s="54" t="s">
        <v>147</v>
      </c>
      <c r="M2864" s="22">
        <v>1</v>
      </c>
      <c r="N2864" s="54" t="s">
        <v>174</v>
      </c>
      <c r="T2864" s="54" t="s">
        <v>36</v>
      </c>
      <c r="U2864" s="22" t="s">
        <v>227</v>
      </c>
      <c r="AW2864" s="22"/>
      <c r="AX2864" s="20" t="str">
        <f t="shared" ref="AX2864:BC2879" si="1413">AX2863</f>
        <v>ncreator</v>
      </c>
      <c r="AY2864" s="20">
        <f t="shared" si="1413"/>
        <v>10</v>
      </c>
      <c r="AZ2864" s="20" t="str">
        <f t="shared" si="1413"/>
        <v>cotrcrea</v>
      </c>
      <c r="BA2864" s="20">
        <f t="shared" si="1413"/>
        <v>90</v>
      </c>
      <c r="BB2864" s="20" t="str">
        <f t="shared" si="1413"/>
        <v>nminer</v>
      </c>
      <c r="BC2864" s="20">
        <f t="shared" si="1413"/>
        <v>0</v>
      </c>
      <c r="BD2864" s="14"/>
      <c r="BJ2864" t="s">
        <v>239</v>
      </c>
      <c r="BK2864" t="s">
        <v>152</v>
      </c>
      <c r="BN2864" s="36">
        <v>73.5</v>
      </c>
      <c r="BQ2864">
        <f t="shared" si="1408"/>
        <v>1</v>
      </c>
      <c r="BR2864" s="38">
        <v>44737</v>
      </c>
      <c r="BS2864" s="22" t="s">
        <v>1550</v>
      </c>
      <c r="BT2864" s="20" t="str">
        <f t="shared" si="1406"/>
        <v>BILLETFestival_COR22F1044</v>
      </c>
      <c r="BV2864">
        <v>1</v>
      </c>
      <c r="BW2864" t="s">
        <v>1123</v>
      </c>
    </row>
    <row r="2865" spans="2:75" x14ac:dyDescent="0.3">
      <c r="B2865" s="20">
        <f t="shared" si="1410"/>
        <v>1045</v>
      </c>
      <c r="C2865" s="22" t="str">
        <f t="shared" si="1411"/>
        <v>#1045 Billet Festival</v>
      </c>
      <c r="D2865" t="str">
        <f t="shared" si="1409"/>
        <v>COR22F1045</v>
      </c>
      <c r="E2865" s="53" t="s">
        <v>238</v>
      </c>
      <c r="F2865" s="20">
        <v>1000</v>
      </c>
      <c r="G2865" s="74" t="s">
        <v>3127</v>
      </c>
      <c r="H2865" s="23" t="s">
        <v>146</v>
      </c>
      <c r="J2865" s="54" t="s">
        <v>1020</v>
      </c>
      <c r="K2865" s="22" t="s">
        <v>173</v>
      </c>
      <c r="L2865" s="54" t="s">
        <v>147</v>
      </c>
      <c r="M2865" s="22">
        <v>1</v>
      </c>
      <c r="N2865" s="54" t="s">
        <v>174</v>
      </c>
      <c r="T2865" s="54" t="s">
        <v>36</v>
      </c>
      <c r="U2865" s="22" t="s">
        <v>227</v>
      </c>
      <c r="AW2865" s="22"/>
      <c r="AX2865" s="20" t="str">
        <f t="shared" si="1413"/>
        <v>ncreator</v>
      </c>
      <c r="AY2865" s="20">
        <f t="shared" si="1413"/>
        <v>10</v>
      </c>
      <c r="AZ2865" s="20" t="str">
        <f t="shared" si="1413"/>
        <v>cotrcrea</v>
      </c>
      <c r="BA2865" s="20">
        <f t="shared" si="1413"/>
        <v>90</v>
      </c>
      <c r="BB2865" s="20" t="str">
        <f t="shared" si="1413"/>
        <v>nminer</v>
      </c>
      <c r="BC2865" s="20">
        <f t="shared" si="1413"/>
        <v>0</v>
      </c>
      <c r="BD2865" s="14"/>
      <c r="BJ2865" t="s">
        <v>239</v>
      </c>
      <c r="BK2865" t="s">
        <v>152</v>
      </c>
      <c r="BN2865" s="36">
        <v>73.5</v>
      </c>
      <c r="BQ2865">
        <f t="shared" si="1408"/>
        <v>1</v>
      </c>
      <c r="BR2865" s="38">
        <v>44737</v>
      </c>
      <c r="BS2865" s="22" t="s">
        <v>1550</v>
      </c>
      <c r="BT2865" s="20" t="str">
        <f t="shared" si="1406"/>
        <v>BILLETFestival_COR22F1045</v>
      </c>
      <c r="BV2865">
        <v>1</v>
      </c>
      <c r="BW2865" t="s">
        <v>1123</v>
      </c>
    </row>
    <row r="2866" spans="2:75" x14ac:dyDescent="0.3">
      <c r="B2866" s="20">
        <f t="shared" si="1410"/>
        <v>1046</v>
      </c>
      <c r="C2866" s="22" t="str">
        <f t="shared" si="1411"/>
        <v>#1046 Billet Festival</v>
      </c>
      <c r="D2866" t="str">
        <f t="shared" si="1409"/>
        <v>COR22F1046</v>
      </c>
      <c r="E2866" s="53" t="s">
        <v>238</v>
      </c>
      <c r="F2866" s="20">
        <v>1000</v>
      </c>
      <c r="G2866" s="74" t="s">
        <v>3128</v>
      </c>
      <c r="H2866" s="23" t="s">
        <v>146</v>
      </c>
      <c r="J2866" s="54" t="s">
        <v>1020</v>
      </c>
      <c r="K2866" s="22" t="s">
        <v>173</v>
      </c>
      <c r="L2866" s="54" t="s">
        <v>147</v>
      </c>
      <c r="M2866" s="22">
        <v>1</v>
      </c>
      <c r="N2866" s="54" t="s">
        <v>174</v>
      </c>
      <c r="T2866" s="54" t="s">
        <v>36</v>
      </c>
      <c r="U2866" s="22" t="s">
        <v>227</v>
      </c>
      <c r="AW2866" s="22"/>
      <c r="AX2866" s="20" t="str">
        <f t="shared" si="1413"/>
        <v>ncreator</v>
      </c>
      <c r="AY2866" s="20">
        <f t="shared" si="1413"/>
        <v>10</v>
      </c>
      <c r="AZ2866" s="20" t="str">
        <f t="shared" si="1413"/>
        <v>cotrcrea</v>
      </c>
      <c r="BA2866" s="20">
        <f t="shared" si="1413"/>
        <v>90</v>
      </c>
      <c r="BB2866" s="20" t="str">
        <f t="shared" si="1413"/>
        <v>nminer</v>
      </c>
      <c r="BC2866" s="20">
        <f t="shared" si="1413"/>
        <v>0</v>
      </c>
      <c r="BD2866" s="14"/>
      <c r="BJ2866" t="s">
        <v>239</v>
      </c>
      <c r="BK2866" t="s">
        <v>152</v>
      </c>
      <c r="BN2866" s="36">
        <v>73.5</v>
      </c>
      <c r="BQ2866">
        <f t="shared" si="1408"/>
        <v>1</v>
      </c>
      <c r="BR2866" s="38">
        <v>44737</v>
      </c>
      <c r="BS2866" s="22" t="s">
        <v>1550</v>
      </c>
      <c r="BT2866" s="20" t="str">
        <f t="shared" si="1406"/>
        <v>BILLETFestival_COR22F1046</v>
      </c>
      <c r="BV2866">
        <v>1</v>
      </c>
      <c r="BW2866" t="s">
        <v>1123</v>
      </c>
    </row>
    <row r="2867" spans="2:75" x14ac:dyDescent="0.3">
      <c r="B2867" s="20">
        <f t="shared" si="1410"/>
        <v>1047</v>
      </c>
      <c r="C2867" s="22" t="str">
        <f t="shared" si="1411"/>
        <v>#1047 Billet Festival</v>
      </c>
      <c r="D2867" t="str">
        <f t="shared" si="1409"/>
        <v>COR22F1047</v>
      </c>
      <c r="E2867" s="53" t="s">
        <v>238</v>
      </c>
      <c r="F2867" s="20">
        <v>1000</v>
      </c>
      <c r="G2867" s="74" t="s">
        <v>3129</v>
      </c>
      <c r="H2867" s="23" t="s">
        <v>146</v>
      </c>
      <c r="J2867" s="54" t="s">
        <v>1020</v>
      </c>
      <c r="K2867" s="22" t="s">
        <v>173</v>
      </c>
      <c r="L2867" s="54" t="s">
        <v>147</v>
      </c>
      <c r="M2867" s="22">
        <v>1</v>
      </c>
      <c r="N2867" s="54" t="s">
        <v>174</v>
      </c>
      <c r="T2867" s="54" t="s">
        <v>36</v>
      </c>
      <c r="U2867" s="22" t="s">
        <v>227</v>
      </c>
      <c r="AW2867" s="22"/>
      <c r="AX2867" s="20" t="str">
        <f t="shared" si="1413"/>
        <v>ncreator</v>
      </c>
      <c r="AY2867" s="20">
        <f t="shared" si="1413"/>
        <v>10</v>
      </c>
      <c r="AZ2867" s="20" t="str">
        <f t="shared" si="1413"/>
        <v>cotrcrea</v>
      </c>
      <c r="BA2867" s="20">
        <f t="shared" si="1413"/>
        <v>90</v>
      </c>
      <c r="BB2867" s="20" t="str">
        <f t="shared" si="1413"/>
        <v>nminer</v>
      </c>
      <c r="BC2867" s="20">
        <f t="shared" si="1413"/>
        <v>0</v>
      </c>
      <c r="BD2867" s="14"/>
      <c r="BJ2867" t="s">
        <v>239</v>
      </c>
      <c r="BK2867" t="s">
        <v>152</v>
      </c>
      <c r="BN2867" s="36">
        <v>73.5</v>
      </c>
      <c r="BQ2867">
        <f t="shared" si="1408"/>
        <v>1</v>
      </c>
      <c r="BR2867" s="38">
        <v>44737</v>
      </c>
      <c r="BS2867" s="22" t="s">
        <v>1550</v>
      </c>
      <c r="BT2867" s="20" t="str">
        <f t="shared" si="1406"/>
        <v>BILLETFestival_COR22F1047</v>
      </c>
      <c r="BV2867">
        <v>1</v>
      </c>
      <c r="BW2867" t="s">
        <v>1123</v>
      </c>
    </row>
    <row r="2868" spans="2:75" x14ac:dyDescent="0.3">
      <c r="B2868" s="20">
        <f t="shared" si="1410"/>
        <v>1048</v>
      </c>
      <c r="C2868" s="22" t="str">
        <f t="shared" si="1411"/>
        <v>#1048 Billet Festival</v>
      </c>
      <c r="D2868" t="str">
        <f t="shared" si="1409"/>
        <v>COR22F1048</v>
      </c>
      <c r="E2868" s="53" t="s">
        <v>238</v>
      </c>
      <c r="F2868" s="20">
        <v>1000</v>
      </c>
      <c r="G2868" s="74" t="s">
        <v>3130</v>
      </c>
      <c r="H2868" s="23" t="s">
        <v>146</v>
      </c>
      <c r="J2868" s="54" t="s">
        <v>1020</v>
      </c>
      <c r="K2868" s="22" t="s">
        <v>173</v>
      </c>
      <c r="L2868" s="54" t="s">
        <v>147</v>
      </c>
      <c r="M2868" s="22">
        <v>1</v>
      </c>
      <c r="N2868" s="54" t="s">
        <v>174</v>
      </c>
      <c r="T2868" s="54" t="s">
        <v>36</v>
      </c>
      <c r="U2868" s="22" t="s">
        <v>227</v>
      </c>
      <c r="AW2868" s="22"/>
      <c r="AX2868" s="20" t="str">
        <f t="shared" si="1413"/>
        <v>ncreator</v>
      </c>
      <c r="AY2868" s="20">
        <f t="shared" si="1413"/>
        <v>10</v>
      </c>
      <c r="AZ2868" s="20" t="str">
        <f t="shared" si="1413"/>
        <v>cotrcrea</v>
      </c>
      <c r="BA2868" s="20">
        <f t="shared" si="1413"/>
        <v>90</v>
      </c>
      <c r="BB2868" s="20" t="str">
        <f t="shared" si="1413"/>
        <v>nminer</v>
      </c>
      <c r="BC2868" s="20">
        <f t="shared" si="1413"/>
        <v>0</v>
      </c>
      <c r="BD2868" s="14"/>
      <c r="BJ2868" t="s">
        <v>239</v>
      </c>
      <c r="BK2868" t="s">
        <v>152</v>
      </c>
      <c r="BN2868" s="36">
        <v>73.5</v>
      </c>
      <c r="BQ2868">
        <f t="shared" si="1408"/>
        <v>1</v>
      </c>
      <c r="BR2868" s="38">
        <v>44737</v>
      </c>
      <c r="BS2868" s="22" t="s">
        <v>1550</v>
      </c>
      <c r="BT2868" s="20" t="str">
        <f t="shared" si="1406"/>
        <v>BILLETFestival_COR22F1048</v>
      </c>
      <c r="BV2868">
        <v>1</v>
      </c>
      <c r="BW2868" t="s">
        <v>1123</v>
      </c>
    </row>
    <row r="2869" spans="2:75" x14ac:dyDescent="0.3">
      <c r="B2869" s="20">
        <f t="shared" si="1410"/>
        <v>1049</v>
      </c>
      <c r="C2869" s="22" t="str">
        <f t="shared" si="1411"/>
        <v>#1049 Billet Festival</v>
      </c>
      <c r="D2869" t="str">
        <f t="shared" si="1409"/>
        <v>COR22F1049</v>
      </c>
      <c r="E2869" s="53" t="s">
        <v>238</v>
      </c>
      <c r="F2869" s="20">
        <v>1000</v>
      </c>
      <c r="G2869" s="74" t="s">
        <v>3131</v>
      </c>
      <c r="H2869" s="23" t="s">
        <v>146</v>
      </c>
      <c r="J2869" s="54" t="s">
        <v>1020</v>
      </c>
      <c r="K2869" s="22" t="s">
        <v>173</v>
      </c>
      <c r="L2869" s="54" t="s">
        <v>147</v>
      </c>
      <c r="M2869" s="22">
        <v>1</v>
      </c>
      <c r="N2869" s="54" t="s">
        <v>174</v>
      </c>
      <c r="T2869" s="54" t="s">
        <v>36</v>
      </c>
      <c r="U2869" s="22" t="s">
        <v>227</v>
      </c>
      <c r="AW2869" s="22"/>
      <c r="AX2869" s="20" t="str">
        <f t="shared" si="1413"/>
        <v>ncreator</v>
      </c>
      <c r="AY2869" s="20">
        <f t="shared" si="1413"/>
        <v>10</v>
      </c>
      <c r="AZ2869" s="20" t="str">
        <f t="shared" si="1413"/>
        <v>cotrcrea</v>
      </c>
      <c r="BA2869" s="20">
        <f t="shared" si="1413"/>
        <v>90</v>
      </c>
      <c r="BB2869" s="20" t="str">
        <f t="shared" si="1413"/>
        <v>nminer</v>
      </c>
      <c r="BC2869" s="20">
        <f t="shared" si="1413"/>
        <v>0</v>
      </c>
      <c r="BD2869" s="14"/>
      <c r="BJ2869" t="s">
        <v>239</v>
      </c>
      <c r="BK2869" t="s">
        <v>152</v>
      </c>
      <c r="BN2869" s="36">
        <v>73.5</v>
      </c>
      <c r="BQ2869">
        <f t="shared" si="1408"/>
        <v>1</v>
      </c>
      <c r="BR2869" s="38">
        <v>44737</v>
      </c>
      <c r="BS2869" s="22" t="s">
        <v>1550</v>
      </c>
      <c r="BT2869" s="20" t="str">
        <f t="shared" si="1406"/>
        <v>BILLETFestival_COR22F1049</v>
      </c>
      <c r="BV2869">
        <v>1</v>
      </c>
      <c r="BW2869" t="s">
        <v>1123</v>
      </c>
    </row>
    <row r="2870" spans="2:75" x14ac:dyDescent="0.3">
      <c r="B2870" s="20">
        <f t="shared" si="1410"/>
        <v>1050</v>
      </c>
      <c r="C2870" s="22" t="str">
        <f t="shared" si="1411"/>
        <v>#1050 Billet Festival</v>
      </c>
      <c r="D2870" t="str">
        <f t="shared" si="1409"/>
        <v>COR22F1050</v>
      </c>
      <c r="E2870" s="53" t="s">
        <v>238</v>
      </c>
      <c r="F2870" s="20">
        <v>1000</v>
      </c>
      <c r="G2870" s="74" t="s">
        <v>3132</v>
      </c>
      <c r="H2870" s="23" t="s">
        <v>146</v>
      </c>
      <c r="J2870" s="54" t="s">
        <v>1020</v>
      </c>
      <c r="K2870" s="22" t="s">
        <v>173</v>
      </c>
      <c r="L2870" s="54" t="s">
        <v>147</v>
      </c>
      <c r="M2870" s="22">
        <v>1</v>
      </c>
      <c r="N2870" s="54" t="s">
        <v>174</v>
      </c>
      <c r="T2870" s="54" t="s">
        <v>36</v>
      </c>
      <c r="U2870" s="22" t="s">
        <v>227</v>
      </c>
      <c r="AW2870" s="22"/>
      <c r="AX2870" s="20" t="str">
        <f t="shared" si="1413"/>
        <v>ncreator</v>
      </c>
      <c r="AY2870" s="20">
        <f t="shared" si="1413"/>
        <v>10</v>
      </c>
      <c r="AZ2870" s="20" t="str">
        <f t="shared" si="1413"/>
        <v>cotrcrea</v>
      </c>
      <c r="BA2870" s="20">
        <f t="shared" si="1413"/>
        <v>90</v>
      </c>
      <c r="BB2870" s="20" t="str">
        <f t="shared" si="1413"/>
        <v>nminer</v>
      </c>
      <c r="BC2870" s="20">
        <f t="shared" si="1413"/>
        <v>0</v>
      </c>
      <c r="BD2870" s="14"/>
      <c r="BJ2870" t="s">
        <v>239</v>
      </c>
      <c r="BK2870" t="s">
        <v>152</v>
      </c>
      <c r="BN2870" s="36">
        <v>73.5</v>
      </c>
      <c r="BQ2870">
        <f t="shared" si="1408"/>
        <v>1</v>
      </c>
      <c r="BR2870" s="38">
        <v>44737</v>
      </c>
      <c r="BS2870" s="22" t="s">
        <v>1550</v>
      </c>
      <c r="BT2870" s="20" t="str">
        <f t="shared" si="1406"/>
        <v>BILLETFestival_COR22F1050</v>
      </c>
      <c r="BV2870">
        <v>1</v>
      </c>
      <c r="BW2870" t="s">
        <v>1123</v>
      </c>
    </row>
    <row r="2871" spans="2:75" x14ac:dyDescent="0.3">
      <c r="B2871" s="20">
        <f t="shared" si="1410"/>
        <v>1051</v>
      </c>
      <c r="C2871" s="22" t="str">
        <f t="shared" si="1411"/>
        <v>#1051 Billet Festival</v>
      </c>
      <c r="D2871" t="str">
        <f t="shared" si="1409"/>
        <v>COR22F1051</v>
      </c>
      <c r="E2871" s="53" t="s">
        <v>238</v>
      </c>
      <c r="F2871" s="20">
        <v>1000</v>
      </c>
      <c r="G2871" s="74" t="s">
        <v>3133</v>
      </c>
      <c r="H2871" s="23" t="s">
        <v>146</v>
      </c>
      <c r="J2871" s="54" t="s">
        <v>1020</v>
      </c>
      <c r="K2871" s="22" t="s">
        <v>173</v>
      </c>
      <c r="L2871" s="54" t="s">
        <v>147</v>
      </c>
      <c r="M2871" s="22">
        <v>1</v>
      </c>
      <c r="N2871" s="54" t="s">
        <v>174</v>
      </c>
      <c r="T2871" s="54" t="s">
        <v>36</v>
      </c>
      <c r="U2871" s="22" t="s">
        <v>227</v>
      </c>
      <c r="AW2871" s="22"/>
      <c r="AX2871" s="20" t="str">
        <f t="shared" si="1413"/>
        <v>ncreator</v>
      </c>
      <c r="AY2871" s="20">
        <f t="shared" si="1413"/>
        <v>10</v>
      </c>
      <c r="AZ2871" s="20" t="str">
        <f t="shared" si="1413"/>
        <v>cotrcrea</v>
      </c>
      <c r="BA2871" s="20">
        <f t="shared" si="1413"/>
        <v>90</v>
      </c>
      <c r="BB2871" s="20" t="str">
        <f t="shared" si="1413"/>
        <v>nminer</v>
      </c>
      <c r="BC2871" s="20">
        <f t="shared" si="1413"/>
        <v>0</v>
      </c>
      <c r="BD2871" s="14"/>
      <c r="BJ2871" t="s">
        <v>239</v>
      </c>
      <c r="BK2871" t="s">
        <v>152</v>
      </c>
      <c r="BN2871" s="36">
        <v>73.5</v>
      </c>
      <c r="BQ2871">
        <f t="shared" si="1408"/>
        <v>1</v>
      </c>
      <c r="BR2871" s="38">
        <v>44737</v>
      </c>
      <c r="BS2871" s="22" t="s">
        <v>1550</v>
      </c>
      <c r="BT2871" s="20" t="str">
        <f t="shared" si="1406"/>
        <v>BILLETFestival_COR22F1051</v>
      </c>
      <c r="BV2871">
        <v>1</v>
      </c>
      <c r="BW2871" t="s">
        <v>1123</v>
      </c>
    </row>
    <row r="2872" spans="2:75" x14ac:dyDescent="0.3">
      <c r="B2872" s="20">
        <f t="shared" si="1410"/>
        <v>1052</v>
      </c>
      <c r="C2872" s="22" t="str">
        <f t="shared" si="1411"/>
        <v>#1052 Billet Festival</v>
      </c>
      <c r="D2872" t="str">
        <f t="shared" si="1409"/>
        <v>COR22F1052</v>
      </c>
      <c r="E2872" s="53" t="s">
        <v>238</v>
      </c>
      <c r="F2872" s="20">
        <v>1000</v>
      </c>
      <c r="G2872" s="74" t="s">
        <v>3134</v>
      </c>
      <c r="H2872" s="23" t="s">
        <v>146</v>
      </c>
      <c r="J2872" s="54" t="s">
        <v>1020</v>
      </c>
      <c r="K2872" s="22" t="s">
        <v>173</v>
      </c>
      <c r="L2872" s="54" t="s">
        <v>147</v>
      </c>
      <c r="M2872" s="22">
        <v>1</v>
      </c>
      <c r="N2872" s="54" t="s">
        <v>174</v>
      </c>
      <c r="T2872" s="54" t="s">
        <v>36</v>
      </c>
      <c r="U2872" s="22" t="s">
        <v>227</v>
      </c>
      <c r="AW2872" s="22"/>
      <c r="AX2872" s="20" t="str">
        <f t="shared" si="1413"/>
        <v>ncreator</v>
      </c>
      <c r="AY2872" s="20">
        <f t="shared" si="1413"/>
        <v>10</v>
      </c>
      <c r="AZ2872" s="20" t="str">
        <f t="shared" si="1413"/>
        <v>cotrcrea</v>
      </c>
      <c r="BA2872" s="20">
        <f t="shared" si="1413"/>
        <v>90</v>
      </c>
      <c r="BB2872" s="20" t="str">
        <f t="shared" si="1413"/>
        <v>nminer</v>
      </c>
      <c r="BC2872" s="20">
        <f t="shared" si="1413"/>
        <v>0</v>
      </c>
      <c r="BD2872" s="14"/>
      <c r="BJ2872" t="s">
        <v>239</v>
      </c>
      <c r="BK2872" t="s">
        <v>152</v>
      </c>
      <c r="BN2872" s="36">
        <v>73.5</v>
      </c>
      <c r="BQ2872">
        <f t="shared" si="1408"/>
        <v>1</v>
      </c>
      <c r="BR2872" s="38">
        <v>44737</v>
      </c>
      <c r="BS2872" s="22" t="s">
        <v>1550</v>
      </c>
      <c r="BT2872" s="20" t="str">
        <f t="shared" si="1406"/>
        <v>BILLETFestival_COR22F1052</v>
      </c>
      <c r="BV2872">
        <v>1</v>
      </c>
      <c r="BW2872" t="s">
        <v>1123</v>
      </c>
    </row>
    <row r="2873" spans="2:75" x14ac:dyDescent="0.3">
      <c r="B2873" s="20">
        <f t="shared" si="1410"/>
        <v>1053</v>
      </c>
      <c r="C2873" s="22" t="str">
        <f t="shared" si="1411"/>
        <v>#1053 Billet Festival</v>
      </c>
      <c r="D2873" t="str">
        <f t="shared" si="1409"/>
        <v>COR22F1053</v>
      </c>
      <c r="E2873" s="53" t="s">
        <v>238</v>
      </c>
      <c r="F2873" s="20">
        <v>1000</v>
      </c>
      <c r="G2873" s="74" t="s">
        <v>3135</v>
      </c>
      <c r="H2873" s="23" t="s">
        <v>146</v>
      </c>
      <c r="J2873" s="54" t="s">
        <v>1020</v>
      </c>
      <c r="K2873" s="22" t="s">
        <v>173</v>
      </c>
      <c r="L2873" s="54" t="s">
        <v>147</v>
      </c>
      <c r="M2873" s="22">
        <v>1</v>
      </c>
      <c r="N2873" s="54" t="s">
        <v>174</v>
      </c>
      <c r="T2873" s="54" t="s">
        <v>36</v>
      </c>
      <c r="U2873" s="22" t="s">
        <v>227</v>
      </c>
      <c r="AW2873" s="22"/>
      <c r="AX2873" s="20" t="str">
        <f t="shared" si="1413"/>
        <v>ncreator</v>
      </c>
      <c r="AY2873" s="20">
        <f t="shared" si="1413"/>
        <v>10</v>
      </c>
      <c r="AZ2873" s="20" t="str">
        <f t="shared" si="1413"/>
        <v>cotrcrea</v>
      </c>
      <c r="BA2873" s="20">
        <f t="shared" si="1413"/>
        <v>90</v>
      </c>
      <c r="BB2873" s="20" t="str">
        <f t="shared" si="1413"/>
        <v>nminer</v>
      </c>
      <c r="BC2873" s="20">
        <f t="shared" si="1413"/>
        <v>0</v>
      </c>
      <c r="BD2873" s="14"/>
      <c r="BJ2873" t="s">
        <v>239</v>
      </c>
      <c r="BK2873" t="s">
        <v>152</v>
      </c>
      <c r="BN2873" s="36">
        <v>73.5</v>
      </c>
      <c r="BQ2873">
        <f t="shared" si="1408"/>
        <v>1</v>
      </c>
      <c r="BR2873" s="38">
        <v>44737</v>
      </c>
      <c r="BS2873" s="22" t="s">
        <v>1550</v>
      </c>
      <c r="BT2873" s="20" t="str">
        <f t="shared" si="1406"/>
        <v>BILLETFestival_COR22F1053</v>
      </c>
      <c r="BV2873">
        <v>1</v>
      </c>
      <c r="BW2873" t="s">
        <v>1123</v>
      </c>
    </row>
    <row r="2874" spans="2:75" x14ac:dyDescent="0.3">
      <c r="B2874" s="20">
        <f t="shared" si="1410"/>
        <v>1054</v>
      </c>
      <c r="C2874" s="22" t="str">
        <f t="shared" si="1411"/>
        <v>#1054 Billet Festival</v>
      </c>
      <c r="D2874" t="str">
        <f t="shared" si="1409"/>
        <v>COR22F1054</v>
      </c>
      <c r="E2874" s="53" t="s">
        <v>238</v>
      </c>
      <c r="F2874" s="20">
        <v>1000</v>
      </c>
      <c r="G2874" s="74" t="s">
        <v>3136</v>
      </c>
      <c r="H2874" s="23" t="s">
        <v>146</v>
      </c>
      <c r="J2874" s="54" t="s">
        <v>1020</v>
      </c>
      <c r="K2874" s="22" t="s">
        <v>173</v>
      </c>
      <c r="L2874" s="54" t="s">
        <v>147</v>
      </c>
      <c r="M2874" s="22">
        <v>1</v>
      </c>
      <c r="N2874" s="54" t="s">
        <v>174</v>
      </c>
      <c r="T2874" s="54" t="s">
        <v>36</v>
      </c>
      <c r="U2874" s="22" t="s">
        <v>227</v>
      </c>
      <c r="AW2874" s="22"/>
      <c r="AX2874" s="20" t="str">
        <f t="shared" si="1413"/>
        <v>ncreator</v>
      </c>
      <c r="AY2874" s="20">
        <f t="shared" si="1413"/>
        <v>10</v>
      </c>
      <c r="AZ2874" s="20" t="str">
        <f t="shared" si="1413"/>
        <v>cotrcrea</v>
      </c>
      <c r="BA2874" s="20">
        <f t="shared" si="1413"/>
        <v>90</v>
      </c>
      <c r="BB2874" s="20" t="str">
        <f t="shared" si="1413"/>
        <v>nminer</v>
      </c>
      <c r="BC2874" s="20">
        <f t="shared" si="1413"/>
        <v>0</v>
      </c>
      <c r="BD2874" s="14"/>
      <c r="BJ2874" t="s">
        <v>239</v>
      </c>
      <c r="BK2874" t="s">
        <v>152</v>
      </c>
      <c r="BN2874" s="36">
        <v>73.5</v>
      </c>
      <c r="BQ2874">
        <f t="shared" si="1408"/>
        <v>1</v>
      </c>
      <c r="BR2874" s="38">
        <v>44737</v>
      </c>
      <c r="BS2874" s="22" t="s">
        <v>1550</v>
      </c>
      <c r="BT2874" s="20" t="str">
        <f t="shared" si="1406"/>
        <v>BILLETFestival_COR22F1054</v>
      </c>
      <c r="BV2874">
        <v>1</v>
      </c>
      <c r="BW2874" t="s">
        <v>1123</v>
      </c>
    </row>
    <row r="2875" spans="2:75" x14ac:dyDescent="0.3">
      <c r="B2875" s="20">
        <f t="shared" si="1410"/>
        <v>1055</v>
      </c>
      <c r="C2875" s="22" t="str">
        <f t="shared" si="1411"/>
        <v>#1055 Billet Festival</v>
      </c>
      <c r="D2875" t="str">
        <f t="shared" si="1409"/>
        <v>COR22F1055</v>
      </c>
      <c r="E2875" s="53" t="s">
        <v>238</v>
      </c>
      <c r="F2875" s="20">
        <v>1000</v>
      </c>
      <c r="G2875" s="74" t="s">
        <v>3137</v>
      </c>
      <c r="H2875" s="23" t="s">
        <v>146</v>
      </c>
      <c r="J2875" s="54" t="s">
        <v>1020</v>
      </c>
      <c r="K2875" s="22" t="s">
        <v>173</v>
      </c>
      <c r="L2875" s="54" t="s">
        <v>147</v>
      </c>
      <c r="M2875" s="22">
        <v>1</v>
      </c>
      <c r="N2875" s="54" t="s">
        <v>174</v>
      </c>
      <c r="T2875" s="54" t="s">
        <v>36</v>
      </c>
      <c r="U2875" s="22" t="s">
        <v>227</v>
      </c>
      <c r="AW2875" s="22"/>
      <c r="AX2875" s="20" t="str">
        <f t="shared" si="1413"/>
        <v>ncreator</v>
      </c>
      <c r="AY2875" s="20">
        <f t="shared" si="1413"/>
        <v>10</v>
      </c>
      <c r="AZ2875" s="20" t="str">
        <f t="shared" si="1413"/>
        <v>cotrcrea</v>
      </c>
      <c r="BA2875" s="20">
        <f t="shared" si="1413"/>
        <v>90</v>
      </c>
      <c r="BB2875" s="20" t="str">
        <f t="shared" si="1413"/>
        <v>nminer</v>
      </c>
      <c r="BC2875" s="20">
        <f t="shared" si="1413"/>
        <v>0</v>
      </c>
      <c r="BD2875" s="14"/>
      <c r="BJ2875" t="s">
        <v>239</v>
      </c>
      <c r="BK2875" t="s">
        <v>152</v>
      </c>
      <c r="BN2875" s="36">
        <v>73.5</v>
      </c>
      <c r="BQ2875">
        <f t="shared" si="1408"/>
        <v>1</v>
      </c>
      <c r="BR2875" s="38">
        <v>44737</v>
      </c>
      <c r="BS2875" s="22" t="s">
        <v>1550</v>
      </c>
      <c r="BT2875" s="20" t="str">
        <f t="shared" si="1406"/>
        <v>BILLETFestival_COR22F1055</v>
      </c>
      <c r="BV2875">
        <v>1</v>
      </c>
      <c r="BW2875" t="s">
        <v>1123</v>
      </c>
    </row>
    <row r="2876" spans="2:75" x14ac:dyDescent="0.3">
      <c r="B2876" s="20">
        <f t="shared" si="1410"/>
        <v>1056</v>
      </c>
      <c r="C2876" s="22" t="str">
        <f t="shared" si="1411"/>
        <v>#1056 Billet Festival</v>
      </c>
      <c r="D2876" t="str">
        <f t="shared" si="1409"/>
        <v>COR22F1056</v>
      </c>
      <c r="E2876" s="53" t="s">
        <v>238</v>
      </c>
      <c r="F2876" s="20">
        <v>1000</v>
      </c>
      <c r="G2876" s="74" t="s">
        <v>3138</v>
      </c>
      <c r="H2876" s="23" t="s">
        <v>146</v>
      </c>
      <c r="J2876" s="54" t="s">
        <v>1020</v>
      </c>
      <c r="K2876" s="22" t="s">
        <v>173</v>
      </c>
      <c r="L2876" s="54" t="s">
        <v>147</v>
      </c>
      <c r="M2876" s="22">
        <v>1</v>
      </c>
      <c r="N2876" s="54" t="s">
        <v>174</v>
      </c>
      <c r="T2876" s="54" t="s">
        <v>36</v>
      </c>
      <c r="U2876" s="22" t="s">
        <v>227</v>
      </c>
      <c r="AW2876" s="22"/>
      <c r="AX2876" s="20" t="str">
        <f t="shared" si="1413"/>
        <v>ncreator</v>
      </c>
      <c r="AY2876" s="20">
        <f t="shared" si="1413"/>
        <v>10</v>
      </c>
      <c r="AZ2876" s="20" t="str">
        <f t="shared" si="1413"/>
        <v>cotrcrea</v>
      </c>
      <c r="BA2876" s="20">
        <f t="shared" si="1413"/>
        <v>90</v>
      </c>
      <c r="BB2876" s="20" t="str">
        <f t="shared" si="1413"/>
        <v>nminer</v>
      </c>
      <c r="BC2876" s="20">
        <f t="shared" si="1413"/>
        <v>0</v>
      </c>
      <c r="BD2876" s="14"/>
      <c r="BJ2876" t="s">
        <v>239</v>
      </c>
      <c r="BK2876" t="s">
        <v>152</v>
      </c>
      <c r="BN2876" s="36">
        <v>73.5</v>
      </c>
      <c r="BQ2876">
        <f t="shared" si="1408"/>
        <v>1</v>
      </c>
      <c r="BR2876" s="38">
        <v>44737</v>
      </c>
      <c r="BS2876" s="22" t="s">
        <v>1550</v>
      </c>
      <c r="BT2876" s="20" t="str">
        <f t="shared" si="1406"/>
        <v>BILLETFestival_COR22F1056</v>
      </c>
      <c r="BV2876">
        <v>1</v>
      </c>
      <c r="BW2876" t="s">
        <v>1123</v>
      </c>
    </row>
    <row r="2877" spans="2:75" x14ac:dyDescent="0.3">
      <c r="B2877" s="20">
        <f t="shared" si="1410"/>
        <v>1057</v>
      </c>
      <c r="C2877" s="22" t="str">
        <f t="shared" si="1411"/>
        <v>#1057 Billet Festival</v>
      </c>
      <c r="D2877" t="str">
        <f t="shared" si="1409"/>
        <v>COR22F1057</v>
      </c>
      <c r="E2877" s="53" t="s">
        <v>238</v>
      </c>
      <c r="F2877" s="20">
        <v>1000</v>
      </c>
      <c r="G2877" s="74" t="s">
        <v>3139</v>
      </c>
      <c r="H2877" s="23" t="s">
        <v>146</v>
      </c>
      <c r="J2877" s="54" t="s">
        <v>1020</v>
      </c>
      <c r="K2877" s="22" t="s">
        <v>173</v>
      </c>
      <c r="L2877" s="54" t="s">
        <v>147</v>
      </c>
      <c r="M2877" s="22">
        <v>1</v>
      </c>
      <c r="N2877" s="54" t="s">
        <v>174</v>
      </c>
      <c r="T2877" s="54" t="s">
        <v>36</v>
      </c>
      <c r="U2877" s="22" t="s">
        <v>227</v>
      </c>
      <c r="AW2877" s="22"/>
      <c r="AX2877" s="20" t="str">
        <f t="shared" si="1413"/>
        <v>ncreator</v>
      </c>
      <c r="AY2877" s="20">
        <f t="shared" si="1413"/>
        <v>10</v>
      </c>
      <c r="AZ2877" s="20" t="str">
        <f t="shared" si="1413"/>
        <v>cotrcrea</v>
      </c>
      <c r="BA2877" s="20">
        <f t="shared" si="1413"/>
        <v>90</v>
      </c>
      <c r="BB2877" s="20" t="str">
        <f t="shared" si="1413"/>
        <v>nminer</v>
      </c>
      <c r="BC2877" s="20">
        <f t="shared" si="1413"/>
        <v>0</v>
      </c>
      <c r="BD2877" s="14"/>
      <c r="BJ2877" t="s">
        <v>239</v>
      </c>
      <c r="BK2877" t="s">
        <v>152</v>
      </c>
      <c r="BN2877" s="36">
        <v>73.5</v>
      </c>
      <c r="BQ2877">
        <f t="shared" si="1408"/>
        <v>1</v>
      </c>
      <c r="BR2877" s="38">
        <v>44737</v>
      </c>
      <c r="BS2877" s="22" t="s">
        <v>1550</v>
      </c>
      <c r="BT2877" s="20" t="str">
        <f t="shared" si="1406"/>
        <v>BILLETFestival_COR22F1057</v>
      </c>
      <c r="BV2877">
        <v>1</v>
      </c>
      <c r="BW2877" t="s">
        <v>1123</v>
      </c>
    </row>
    <row r="2878" spans="2:75" x14ac:dyDescent="0.3">
      <c r="B2878" s="20">
        <f t="shared" si="1410"/>
        <v>1058</v>
      </c>
      <c r="C2878" s="22" t="str">
        <f t="shared" si="1411"/>
        <v>#1058 Billet Festival</v>
      </c>
      <c r="D2878" t="str">
        <f t="shared" si="1409"/>
        <v>COR22F1058</v>
      </c>
      <c r="E2878" s="53" t="s">
        <v>238</v>
      </c>
      <c r="F2878" s="20">
        <v>1000</v>
      </c>
      <c r="G2878" s="74" t="s">
        <v>3140</v>
      </c>
      <c r="H2878" s="23" t="s">
        <v>146</v>
      </c>
      <c r="J2878" s="54" t="s">
        <v>1020</v>
      </c>
      <c r="K2878" s="22" t="s">
        <v>173</v>
      </c>
      <c r="L2878" s="54" t="s">
        <v>147</v>
      </c>
      <c r="M2878" s="22">
        <v>1</v>
      </c>
      <c r="N2878" s="54" t="s">
        <v>174</v>
      </c>
      <c r="T2878" s="54" t="s">
        <v>36</v>
      </c>
      <c r="U2878" s="22" t="s">
        <v>227</v>
      </c>
      <c r="AW2878" s="22"/>
      <c r="AX2878" s="20" t="str">
        <f t="shared" si="1413"/>
        <v>ncreator</v>
      </c>
      <c r="AY2878" s="20">
        <f t="shared" si="1413"/>
        <v>10</v>
      </c>
      <c r="AZ2878" s="20" t="str">
        <f t="shared" si="1413"/>
        <v>cotrcrea</v>
      </c>
      <c r="BA2878" s="20">
        <f t="shared" si="1413"/>
        <v>90</v>
      </c>
      <c r="BB2878" s="20" t="str">
        <f t="shared" si="1413"/>
        <v>nminer</v>
      </c>
      <c r="BC2878" s="20">
        <f t="shared" si="1413"/>
        <v>0</v>
      </c>
      <c r="BD2878" s="14"/>
      <c r="BJ2878" t="s">
        <v>239</v>
      </c>
      <c r="BK2878" t="s">
        <v>152</v>
      </c>
      <c r="BN2878" s="36">
        <v>73.5</v>
      </c>
      <c r="BQ2878">
        <f t="shared" si="1408"/>
        <v>1</v>
      </c>
      <c r="BR2878" s="38">
        <v>44737</v>
      </c>
      <c r="BS2878" s="22" t="s">
        <v>1550</v>
      </c>
      <c r="BT2878" s="20" t="str">
        <f t="shared" si="1406"/>
        <v>BILLETFestival_COR22F1058</v>
      </c>
      <c r="BV2878">
        <v>1</v>
      </c>
      <c r="BW2878" t="s">
        <v>1123</v>
      </c>
    </row>
    <row r="2879" spans="2:75" x14ac:dyDescent="0.3">
      <c r="B2879" s="20">
        <f t="shared" si="1410"/>
        <v>1059</v>
      </c>
      <c r="C2879" s="22" t="str">
        <f t="shared" si="1411"/>
        <v>#1059 Billet Festival</v>
      </c>
      <c r="D2879" t="str">
        <f t="shared" si="1409"/>
        <v>COR22F1059</v>
      </c>
      <c r="E2879" s="53" t="s">
        <v>238</v>
      </c>
      <c r="F2879" s="20">
        <v>1000</v>
      </c>
      <c r="G2879" s="74" t="s">
        <v>3141</v>
      </c>
      <c r="H2879" s="23" t="s">
        <v>146</v>
      </c>
      <c r="J2879" s="54" t="s">
        <v>1020</v>
      </c>
      <c r="K2879" s="22" t="s">
        <v>173</v>
      </c>
      <c r="L2879" s="54" t="s">
        <v>147</v>
      </c>
      <c r="M2879" s="22">
        <v>1</v>
      </c>
      <c r="N2879" s="54" t="s">
        <v>174</v>
      </c>
      <c r="T2879" s="54" t="s">
        <v>36</v>
      </c>
      <c r="U2879" s="22" t="s">
        <v>227</v>
      </c>
      <c r="AW2879" s="22"/>
      <c r="AX2879" s="20" t="str">
        <f t="shared" si="1413"/>
        <v>ncreator</v>
      </c>
      <c r="AY2879" s="20">
        <f t="shared" si="1413"/>
        <v>10</v>
      </c>
      <c r="AZ2879" s="20" t="str">
        <f t="shared" si="1413"/>
        <v>cotrcrea</v>
      </c>
      <c r="BA2879" s="20">
        <f t="shared" si="1413"/>
        <v>90</v>
      </c>
      <c r="BB2879" s="20" t="str">
        <f t="shared" si="1413"/>
        <v>nminer</v>
      </c>
      <c r="BC2879" s="20">
        <f t="shared" si="1413"/>
        <v>0</v>
      </c>
      <c r="BD2879" s="14"/>
      <c r="BJ2879" t="s">
        <v>239</v>
      </c>
      <c r="BK2879" t="s">
        <v>152</v>
      </c>
      <c r="BN2879" s="36">
        <v>73.5</v>
      </c>
      <c r="BQ2879">
        <f t="shared" si="1408"/>
        <v>1</v>
      </c>
      <c r="BR2879" s="38">
        <v>44737</v>
      </c>
      <c r="BS2879" s="22" t="s">
        <v>1550</v>
      </c>
      <c r="BT2879" s="20" t="str">
        <f t="shared" si="1406"/>
        <v>BILLETFestival_COR22F1059</v>
      </c>
      <c r="BV2879">
        <v>1</v>
      </c>
      <c r="BW2879" t="s">
        <v>1123</v>
      </c>
    </row>
    <row r="2880" spans="2:75" x14ac:dyDescent="0.3">
      <c r="B2880" s="20">
        <f t="shared" si="1410"/>
        <v>1060</v>
      </c>
      <c r="C2880" s="22" t="str">
        <f t="shared" si="1411"/>
        <v>#1060 Billet Festival</v>
      </c>
      <c r="D2880" t="str">
        <f t="shared" si="1409"/>
        <v>COR22F1060</v>
      </c>
      <c r="E2880" s="53" t="s">
        <v>238</v>
      </c>
      <c r="F2880" s="20">
        <v>1000</v>
      </c>
      <c r="G2880" s="74" t="s">
        <v>3142</v>
      </c>
      <c r="H2880" s="23" t="s">
        <v>146</v>
      </c>
      <c r="J2880" s="54" t="s">
        <v>1020</v>
      </c>
      <c r="K2880" s="22" t="s">
        <v>173</v>
      </c>
      <c r="L2880" s="54" t="s">
        <v>147</v>
      </c>
      <c r="M2880" s="22">
        <v>1</v>
      </c>
      <c r="N2880" s="54" t="s">
        <v>174</v>
      </c>
      <c r="T2880" s="54" t="s">
        <v>36</v>
      </c>
      <c r="U2880" s="22" t="s">
        <v>227</v>
      </c>
      <c r="AW2880" s="22"/>
      <c r="AX2880" s="20" t="str">
        <f t="shared" ref="AX2880:BC2895" si="1414">AX2879</f>
        <v>ncreator</v>
      </c>
      <c r="AY2880" s="20">
        <f t="shared" si="1414"/>
        <v>10</v>
      </c>
      <c r="AZ2880" s="20" t="str">
        <f t="shared" si="1414"/>
        <v>cotrcrea</v>
      </c>
      <c r="BA2880" s="20">
        <f t="shared" si="1414"/>
        <v>90</v>
      </c>
      <c r="BB2880" s="20" t="str">
        <f t="shared" si="1414"/>
        <v>nminer</v>
      </c>
      <c r="BC2880" s="20">
        <f t="shared" si="1414"/>
        <v>0</v>
      </c>
      <c r="BD2880" s="14"/>
      <c r="BJ2880" t="s">
        <v>239</v>
      </c>
      <c r="BK2880" t="s">
        <v>152</v>
      </c>
      <c r="BN2880" s="36">
        <v>73.5</v>
      </c>
      <c r="BQ2880">
        <f t="shared" si="1408"/>
        <v>1</v>
      </c>
      <c r="BR2880" s="38">
        <v>44737</v>
      </c>
      <c r="BS2880" s="22" t="s">
        <v>1550</v>
      </c>
      <c r="BT2880" s="20" t="str">
        <f t="shared" si="1406"/>
        <v>BILLETFestival_COR22F1060</v>
      </c>
      <c r="BV2880">
        <v>1</v>
      </c>
      <c r="BW2880" t="s">
        <v>1123</v>
      </c>
    </row>
    <row r="2881" spans="2:75" x14ac:dyDescent="0.3">
      <c r="B2881" s="20">
        <f t="shared" si="1410"/>
        <v>1061</v>
      </c>
      <c r="C2881" s="22" t="str">
        <f t="shared" si="1411"/>
        <v>#1061 Billet Festival</v>
      </c>
      <c r="D2881" t="str">
        <f t="shared" si="1409"/>
        <v>COR22F1061</v>
      </c>
      <c r="E2881" s="53" t="s">
        <v>238</v>
      </c>
      <c r="F2881" s="20">
        <v>1000</v>
      </c>
      <c r="G2881" s="74" t="s">
        <v>3143</v>
      </c>
      <c r="H2881" s="23" t="s">
        <v>146</v>
      </c>
      <c r="J2881" s="54" t="s">
        <v>1020</v>
      </c>
      <c r="K2881" s="22" t="s">
        <v>173</v>
      </c>
      <c r="L2881" s="54" t="s">
        <v>147</v>
      </c>
      <c r="M2881" s="22">
        <v>1</v>
      </c>
      <c r="N2881" s="54" t="s">
        <v>174</v>
      </c>
      <c r="T2881" s="54" t="s">
        <v>36</v>
      </c>
      <c r="U2881" s="22" t="s">
        <v>227</v>
      </c>
      <c r="AW2881" s="22"/>
      <c r="AX2881" s="20" t="str">
        <f t="shared" si="1414"/>
        <v>ncreator</v>
      </c>
      <c r="AY2881" s="20">
        <f t="shared" si="1414"/>
        <v>10</v>
      </c>
      <c r="AZ2881" s="20" t="str">
        <f t="shared" si="1414"/>
        <v>cotrcrea</v>
      </c>
      <c r="BA2881" s="20">
        <f t="shared" si="1414"/>
        <v>90</v>
      </c>
      <c r="BB2881" s="20" t="str">
        <f t="shared" si="1414"/>
        <v>nminer</v>
      </c>
      <c r="BC2881" s="20">
        <f t="shared" si="1414"/>
        <v>0</v>
      </c>
      <c r="BD2881" s="14"/>
      <c r="BJ2881" t="s">
        <v>239</v>
      </c>
      <c r="BK2881" t="s">
        <v>152</v>
      </c>
      <c r="BN2881" s="36">
        <v>73.5</v>
      </c>
      <c r="BQ2881">
        <f t="shared" si="1408"/>
        <v>1</v>
      </c>
      <c r="BR2881" s="38">
        <v>44737</v>
      </c>
      <c r="BS2881" s="22" t="s">
        <v>1550</v>
      </c>
      <c r="BT2881" s="20" t="str">
        <f t="shared" si="1406"/>
        <v>BILLETFestival_COR22F1061</v>
      </c>
      <c r="BV2881">
        <v>1</v>
      </c>
      <c r="BW2881" t="s">
        <v>1123</v>
      </c>
    </row>
    <row r="2882" spans="2:75" x14ac:dyDescent="0.3">
      <c r="B2882" s="20">
        <f t="shared" si="1410"/>
        <v>1062</v>
      </c>
      <c r="C2882" s="22" t="str">
        <f t="shared" si="1411"/>
        <v>#1062 Billet Festival</v>
      </c>
      <c r="D2882" t="str">
        <f t="shared" si="1409"/>
        <v>COR22F1062</v>
      </c>
      <c r="E2882" s="53" t="s">
        <v>238</v>
      </c>
      <c r="F2882" s="20">
        <v>1000</v>
      </c>
      <c r="G2882" s="74" t="s">
        <v>3144</v>
      </c>
      <c r="H2882" s="23" t="s">
        <v>146</v>
      </c>
      <c r="J2882" s="54" t="s">
        <v>1020</v>
      </c>
      <c r="K2882" s="22" t="s">
        <v>173</v>
      </c>
      <c r="L2882" s="54" t="s">
        <v>147</v>
      </c>
      <c r="M2882" s="22">
        <v>1</v>
      </c>
      <c r="N2882" s="54" t="s">
        <v>174</v>
      </c>
      <c r="T2882" s="54" t="s">
        <v>36</v>
      </c>
      <c r="U2882" s="22" t="s">
        <v>227</v>
      </c>
      <c r="AW2882" s="22"/>
      <c r="AX2882" s="20" t="str">
        <f t="shared" si="1414"/>
        <v>ncreator</v>
      </c>
      <c r="AY2882" s="20">
        <f t="shared" si="1414"/>
        <v>10</v>
      </c>
      <c r="AZ2882" s="20" t="str">
        <f t="shared" si="1414"/>
        <v>cotrcrea</v>
      </c>
      <c r="BA2882" s="20">
        <f t="shared" si="1414"/>
        <v>90</v>
      </c>
      <c r="BB2882" s="20" t="str">
        <f t="shared" si="1414"/>
        <v>nminer</v>
      </c>
      <c r="BC2882" s="20">
        <f t="shared" si="1414"/>
        <v>0</v>
      </c>
      <c r="BD2882" s="14"/>
      <c r="BJ2882" t="s">
        <v>239</v>
      </c>
      <c r="BK2882" t="s">
        <v>152</v>
      </c>
      <c r="BN2882" s="36">
        <v>73.5</v>
      </c>
      <c r="BQ2882">
        <f t="shared" si="1408"/>
        <v>1</v>
      </c>
      <c r="BR2882" s="38">
        <v>44737</v>
      </c>
      <c r="BS2882" s="22" t="s">
        <v>1550</v>
      </c>
      <c r="BT2882" s="20" t="str">
        <f t="shared" si="1406"/>
        <v>BILLETFestival_COR22F1062</v>
      </c>
      <c r="BV2882">
        <v>1</v>
      </c>
      <c r="BW2882" t="s">
        <v>1123</v>
      </c>
    </row>
    <row r="2883" spans="2:75" x14ac:dyDescent="0.3">
      <c r="B2883" s="20">
        <f t="shared" si="1410"/>
        <v>1063</v>
      </c>
      <c r="C2883" s="22" t="str">
        <f t="shared" si="1411"/>
        <v>#1063 Billet Festival</v>
      </c>
      <c r="D2883" t="str">
        <f t="shared" si="1409"/>
        <v>COR22F1063</v>
      </c>
      <c r="E2883" s="53" t="s">
        <v>238</v>
      </c>
      <c r="F2883" s="20">
        <v>1000</v>
      </c>
      <c r="G2883" s="74" t="s">
        <v>3145</v>
      </c>
      <c r="H2883" s="23" t="s">
        <v>146</v>
      </c>
      <c r="J2883" s="54" t="s">
        <v>1020</v>
      </c>
      <c r="K2883" s="22" t="s">
        <v>173</v>
      </c>
      <c r="L2883" s="54" t="s">
        <v>147</v>
      </c>
      <c r="M2883" s="22">
        <v>1</v>
      </c>
      <c r="N2883" s="54" t="s">
        <v>174</v>
      </c>
      <c r="T2883" s="54" t="s">
        <v>36</v>
      </c>
      <c r="U2883" s="22" t="s">
        <v>227</v>
      </c>
      <c r="AW2883" s="22"/>
      <c r="AX2883" s="20" t="str">
        <f t="shared" si="1414"/>
        <v>ncreator</v>
      </c>
      <c r="AY2883" s="20">
        <f t="shared" si="1414"/>
        <v>10</v>
      </c>
      <c r="AZ2883" s="20" t="str">
        <f t="shared" si="1414"/>
        <v>cotrcrea</v>
      </c>
      <c r="BA2883" s="20">
        <f t="shared" si="1414"/>
        <v>90</v>
      </c>
      <c r="BB2883" s="20" t="str">
        <f t="shared" si="1414"/>
        <v>nminer</v>
      </c>
      <c r="BC2883" s="20">
        <f t="shared" si="1414"/>
        <v>0</v>
      </c>
      <c r="BD2883" s="14"/>
      <c r="BJ2883" t="s">
        <v>239</v>
      </c>
      <c r="BK2883" t="s">
        <v>152</v>
      </c>
      <c r="BN2883" s="36">
        <v>73.5</v>
      </c>
      <c r="BQ2883">
        <f t="shared" si="1408"/>
        <v>1</v>
      </c>
      <c r="BR2883" s="38">
        <v>44737</v>
      </c>
      <c r="BS2883" s="22" t="s">
        <v>1550</v>
      </c>
      <c r="BT2883" s="20" t="str">
        <f t="shared" si="1406"/>
        <v>BILLETFestival_COR22F1063</v>
      </c>
      <c r="BV2883">
        <v>1</v>
      </c>
      <c r="BW2883" t="s">
        <v>1123</v>
      </c>
    </row>
    <row r="2884" spans="2:75" x14ac:dyDescent="0.3">
      <c r="B2884" s="20">
        <f t="shared" si="1410"/>
        <v>1064</v>
      </c>
      <c r="C2884" s="22" t="str">
        <f t="shared" si="1411"/>
        <v>#1064 Billet Festival</v>
      </c>
      <c r="D2884" t="str">
        <f t="shared" si="1409"/>
        <v>COR22F1064</v>
      </c>
      <c r="E2884" s="53" t="s">
        <v>238</v>
      </c>
      <c r="F2884" s="20">
        <v>1000</v>
      </c>
      <c r="G2884" s="74" t="s">
        <v>3146</v>
      </c>
      <c r="H2884" s="23" t="s">
        <v>146</v>
      </c>
      <c r="J2884" s="54" t="s">
        <v>1020</v>
      </c>
      <c r="K2884" s="22" t="s">
        <v>173</v>
      </c>
      <c r="L2884" s="54" t="s">
        <v>147</v>
      </c>
      <c r="M2884" s="22">
        <v>1</v>
      </c>
      <c r="N2884" s="54" t="s">
        <v>174</v>
      </c>
      <c r="T2884" s="54" t="s">
        <v>36</v>
      </c>
      <c r="U2884" s="22" t="s">
        <v>227</v>
      </c>
      <c r="AW2884" s="22"/>
      <c r="AX2884" s="20" t="str">
        <f t="shared" si="1414"/>
        <v>ncreator</v>
      </c>
      <c r="AY2884" s="20">
        <f t="shared" si="1414"/>
        <v>10</v>
      </c>
      <c r="AZ2884" s="20" t="str">
        <f t="shared" si="1414"/>
        <v>cotrcrea</v>
      </c>
      <c r="BA2884" s="20">
        <f t="shared" si="1414"/>
        <v>90</v>
      </c>
      <c r="BB2884" s="20" t="str">
        <f t="shared" si="1414"/>
        <v>nminer</v>
      </c>
      <c r="BC2884" s="20">
        <f t="shared" si="1414"/>
        <v>0</v>
      </c>
      <c r="BD2884" s="14"/>
      <c r="BJ2884" t="s">
        <v>239</v>
      </c>
      <c r="BK2884" t="s">
        <v>152</v>
      </c>
      <c r="BN2884" s="36">
        <v>73.5</v>
      </c>
      <c r="BQ2884">
        <f t="shared" si="1408"/>
        <v>1</v>
      </c>
      <c r="BR2884" s="38">
        <v>44737</v>
      </c>
      <c r="BS2884" s="22" t="s">
        <v>1550</v>
      </c>
      <c r="BT2884" s="20" t="str">
        <f t="shared" ref="BT2884:BT2935" si="1415">SUBSTITUTE(BJ2884," ","") &amp; "_" &amp; D2884</f>
        <v>BILLETFestival_COR22F1064</v>
      </c>
      <c r="BV2884">
        <v>1</v>
      </c>
      <c r="BW2884" t="s">
        <v>1123</v>
      </c>
    </row>
    <row r="2885" spans="2:75" x14ac:dyDescent="0.3">
      <c r="B2885" s="20">
        <f t="shared" si="1410"/>
        <v>1065</v>
      </c>
      <c r="C2885" s="22" t="str">
        <f t="shared" si="1411"/>
        <v>#1065 Billet Festival</v>
      </c>
      <c r="D2885" t="str">
        <f t="shared" si="1409"/>
        <v>COR22F1065</v>
      </c>
      <c r="E2885" s="53" t="s">
        <v>238</v>
      </c>
      <c r="F2885" s="20">
        <v>1000</v>
      </c>
      <c r="G2885" s="74" t="s">
        <v>3147</v>
      </c>
      <c r="H2885" s="23" t="s">
        <v>146</v>
      </c>
      <c r="J2885" s="54" t="s">
        <v>1020</v>
      </c>
      <c r="K2885" s="22" t="s">
        <v>173</v>
      </c>
      <c r="L2885" s="54" t="s">
        <v>147</v>
      </c>
      <c r="M2885" s="22">
        <v>1</v>
      </c>
      <c r="N2885" s="54" t="s">
        <v>174</v>
      </c>
      <c r="T2885" s="54" t="s">
        <v>36</v>
      </c>
      <c r="U2885" s="22" t="s">
        <v>227</v>
      </c>
      <c r="AW2885" s="22"/>
      <c r="AX2885" s="20" t="str">
        <f t="shared" si="1414"/>
        <v>ncreator</v>
      </c>
      <c r="AY2885" s="20">
        <f t="shared" si="1414"/>
        <v>10</v>
      </c>
      <c r="AZ2885" s="20" t="str">
        <f t="shared" si="1414"/>
        <v>cotrcrea</v>
      </c>
      <c r="BA2885" s="20">
        <f t="shared" si="1414"/>
        <v>90</v>
      </c>
      <c r="BB2885" s="20" t="str">
        <f t="shared" si="1414"/>
        <v>nminer</v>
      </c>
      <c r="BC2885" s="20">
        <f t="shared" si="1414"/>
        <v>0</v>
      </c>
      <c r="BD2885" s="14"/>
      <c r="BJ2885" t="s">
        <v>239</v>
      </c>
      <c r="BK2885" t="s">
        <v>152</v>
      </c>
      <c r="BN2885" s="36">
        <v>73.5</v>
      </c>
      <c r="BQ2885">
        <f t="shared" si="1408"/>
        <v>1</v>
      </c>
      <c r="BR2885" s="38">
        <v>44737</v>
      </c>
      <c r="BS2885" s="22" t="s">
        <v>1550</v>
      </c>
      <c r="BT2885" s="20" t="str">
        <f t="shared" si="1415"/>
        <v>BILLETFestival_COR22F1065</v>
      </c>
      <c r="BV2885">
        <v>1</v>
      </c>
      <c r="BW2885" t="s">
        <v>1123</v>
      </c>
    </row>
    <row r="2886" spans="2:75" x14ac:dyDescent="0.3">
      <c r="B2886" s="20">
        <f t="shared" si="1410"/>
        <v>1066</v>
      </c>
      <c r="C2886" s="22" t="str">
        <f t="shared" si="1411"/>
        <v>#1066 Billet Festival</v>
      </c>
      <c r="D2886" t="str">
        <f t="shared" si="1409"/>
        <v>COR22F1066</v>
      </c>
      <c r="E2886" s="53" t="s">
        <v>238</v>
      </c>
      <c r="F2886" s="20">
        <v>1000</v>
      </c>
      <c r="G2886" s="74" t="s">
        <v>3148</v>
      </c>
      <c r="H2886" s="23" t="s">
        <v>146</v>
      </c>
      <c r="J2886" s="54" t="s">
        <v>1020</v>
      </c>
      <c r="K2886" s="22" t="s">
        <v>173</v>
      </c>
      <c r="L2886" s="54" t="s">
        <v>147</v>
      </c>
      <c r="M2886" s="22">
        <v>1</v>
      </c>
      <c r="N2886" s="54" t="s">
        <v>174</v>
      </c>
      <c r="T2886" s="54" t="s">
        <v>36</v>
      </c>
      <c r="U2886" s="22" t="s">
        <v>227</v>
      </c>
      <c r="AW2886" s="22"/>
      <c r="AX2886" s="20" t="str">
        <f t="shared" si="1414"/>
        <v>ncreator</v>
      </c>
      <c r="AY2886" s="20">
        <f t="shared" si="1414"/>
        <v>10</v>
      </c>
      <c r="AZ2886" s="20" t="str">
        <f t="shared" si="1414"/>
        <v>cotrcrea</v>
      </c>
      <c r="BA2886" s="20">
        <f t="shared" si="1414"/>
        <v>90</v>
      </c>
      <c r="BB2886" s="20" t="str">
        <f t="shared" si="1414"/>
        <v>nminer</v>
      </c>
      <c r="BC2886" s="20">
        <f t="shared" si="1414"/>
        <v>0</v>
      </c>
      <c r="BD2886" s="14"/>
      <c r="BJ2886" t="s">
        <v>239</v>
      </c>
      <c r="BK2886" t="s">
        <v>152</v>
      </c>
      <c r="BN2886" s="36">
        <v>73.5</v>
      </c>
      <c r="BQ2886">
        <f t="shared" si="1408"/>
        <v>1</v>
      </c>
      <c r="BR2886" s="38">
        <v>44737</v>
      </c>
      <c r="BS2886" s="22" t="s">
        <v>1550</v>
      </c>
      <c r="BT2886" s="20" t="str">
        <f t="shared" si="1415"/>
        <v>BILLETFestival_COR22F1066</v>
      </c>
      <c r="BV2886">
        <v>1</v>
      </c>
      <c r="BW2886" t="s">
        <v>1123</v>
      </c>
    </row>
    <row r="2887" spans="2:75" x14ac:dyDescent="0.3">
      <c r="B2887" s="20">
        <f t="shared" si="1410"/>
        <v>1067</v>
      </c>
      <c r="C2887" s="22" t="str">
        <f t="shared" si="1411"/>
        <v>#1067 Billet Festival</v>
      </c>
      <c r="D2887" t="str">
        <f t="shared" si="1409"/>
        <v>COR22F1067</v>
      </c>
      <c r="E2887" s="53" t="s">
        <v>238</v>
      </c>
      <c r="F2887" s="20">
        <v>1000</v>
      </c>
      <c r="G2887" s="74" t="s">
        <v>3149</v>
      </c>
      <c r="H2887" s="23" t="s">
        <v>146</v>
      </c>
      <c r="J2887" s="54" t="s">
        <v>1020</v>
      </c>
      <c r="K2887" s="22" t="s">
        <v>173</v>
      </c>
      <c r="L2887" s="54" t="s">
        <v>147</v>
      </c>
      <c r="M2887" s="22">
        <v>1</v>
      </c>
      <c r="N2887" s="54" t="s">
        <v>174</v>
      </c>
      <c r="T2887" s="54" t="s">
        <v>36</v>
      </c>
      <c r="U2887" s="22" t="s">
        <v>227</v>
      </c>
      <c r="AW2887" s="22"/>
      <c r="AX2887" s="20" t="str">
        <f t="shared" si="1414"/>
        <v>ncreator</v>
      </c>
      <c r="AY2887" s="20">
        <f t="shared" si="1414"/>
        <v>10</v>
      </c>
      <c r="AZ2887" s="20" t="str">
        <f t="shared" si="1414"/>
        <v>cotrcrea</v>
      </c>
      <c r="BA2887" s="20">
        <f t="shared" si="1414"/>
        <v>90</v>
      </c>
      <c r="BB2887" s="20" t="str">
        <f t="shared" si="1414"/>
        <v>nminer</v>
      </c>
      <c r="BC2887" s="20">
        <f t="shared" si="1414"/>
        <v>0</v>
      </c>
      <c r="BD2887" s="14"/>
      <c r="BJ2887" t="s">
        <v>239</v>
      </c>
      <c r="BK2887" t="s">
        <v>152</v>
      </c>
      <c r="BN2887" s="36">
        <v>73.5</v>
      </c>
      <c r="BQ2887">
        <f t="shared" si="1408"/>
        <v>1</v>
      </c>
      <c r="BR2887" s="38">
        <v>44737</v>
      </c>
      <c r="BS2887" s="22" t="s">
        <v>1550</v>
      </c>
      <c r="BT2887" s="20" t="str">
        <f t="shared" si="1415"/>
        <v>BILLETFestival_COR22F1067</v>
      </c>
      <c r="BV2887">
        <v>1</v>
      </c>
      <c r="BW2887" t="s">
        <v>1123</v>
      </c>
    </row>
    <row r="2888" spans="2:75" x14ac:dyDescent="0.3">
      <c r="B2888" s="20">
        <f t="shared" si="1410"/>
        <v>1068</v>
      </c>
      <c r="C2888" s="22" t="str">
        <f t="shared" si="1411"/>
        <v>#1068 Billet Festival</v>
      </c>
      <c r="D2888" t="str">
        <f t="shared" si="1409"/>
        <v>COR22F1068</v>
      </c>
      <c r="E2888" s="53" t="s">
        <v>238</v>
      </c>
      <c r="F2888" s="20">
        <v>1000</v>
      </c>
      <c r="G2888" s="74" t="s">
        <v>3150</v>
      </c>
      <c r="H2888" s="23" t="s">
        <v>146</v>
      </c>
      <c r="J2888" s="54" t="s">
        <v>1020</v>
      </c>
      <c r="K2888" s="22" t="s">
        <v>173</v>
      </c>
      <c r="L2888" s="54" t="s">
        <v>147</v>
      </c>
      <c r="M2888" s="22">
        <v>1</v>
      </c>
      <c r="N2888" s="54" t="s">
        <v>174</v>
      </c>
      <c r="T2888" s="54" t="s">
        <v>36</v>
      </c>
      <c r="U2888" s="22" t="s">
        <v>227</v>
      </c>
      <c r="AW2888" s="22"/>
      <c r="AX2888" s="20" t="str">
        <f t="shared" si="1414"/>
        <v>ncreator</v>
      </c>
      <c r="AY2888" s="20">
        <f t="shared" si="1414"/>
        <v>10</v>
      </c>
      <c r="AZ2888" s="20" t="str">
        <f t="shared" si="1414"/>
        <v>cotrcrea</v>
      </c>
      <c r="BA2888" s="20">
        <f t="shared" si="1414"/>
        <v>90</v>
      </c>
      <c r="BB2888" s="20" t="str">
        <f t="shared" si="1414"/>
        <v>nminer</v>
      </c>
      <c r="BC2888" s="20">
        <f t="shared" si="1414"/>
        <v>0</v>
      </c>
      <c r="BD2888" s="14"/>
      <c r="BJ2888" t="s">
        <v>239</v>
      </c>
      <c r="BK2888" t="s">
        <v>152</v>
      </c>
      <c r="BN2888" s="36">
        <v>73.5</v>
      </c>
      <c r="BQ2888">
        <f t="shared" si="1408"/>
        <v>1</v>
      </c>
      <c r="BR2888" s="38">
        <v>44737</v>
      </c>
      <c r="BS2888" s="22" t="s">
        <v>1550</v>
      </c>
      <c r="BT2888" s="20" t="str">
        <f t="shared" si="1415"/>
        <v>BILLETFestival_COR22F1068</v>
      </c>
      <c r="BV2888">
        <v>1</v>
      </c>
      <c r="BW2888" t="s">
        <v>1123</v>
      </c>
    </row>
    <row r="2889" spans="2:75" x14ac:dyDescent="0.3">
      <c r="B2889" s="20">
        <f t="shared" si="1410"/>
        <v>1069</v>
      </c>
      <c r="C2889" s="22" t="str">
        <f t="shared" si="1411"/>
        <v>#1069 Billet Festival</v>
      </c>
      <c r="D2889" t="str">
        <f t="shared" si="1409"/>
        <v>COR22F1069</v>
      </c>
      <c r="E2889" s="53" t="s">
        <v>238</v>
      </c>
      <c r="F2889" s="20">
        <v>1000</v>
      </c>
      <c r="G2889" s="74" t="s">
        <v>3151</v>
      </c>
      <c r="H2889" s="23" t="s">
        <v>146</v>
      </c>
      <c r="J2889" s="54" t="s">
        <v>1020</v>
      </c>
      <c r="K2889" s="22" t="s">
        <v>173</v>
      </c>
      <c r="L2889" s="54" t="s">
        <v>147</v>
      </c>
      <c r="M2889" s="22">
        <v>1</v>
      </c>
      <c r="N2889" s="54" t="s">
        <v>174</v>
      </c>
      <c r="T2889" s="54" t="s">
        <v>36</v>
      </c>
      <c r="U2889" s="22" t="s">
        <v>227</v>
      </c>
      <c r="AW2889" s="22"/>
      <c r="AX2889" s="20" t="str">
        <f t="shared" si="1414"/>
        <v>ncreator</v>
      </c>
      <c r="AY2889" s="20">
        <f t="shared" si="1414"/>
        <v>10</v>
      </c>
      <c r="AZ2889" s="20" t="str">
        <f t="shared" si="1414"/>
        <v>cotrcrea</v>
      </c>
      <c r="BA2889" s="20">
        <f t="shared" si="1414"/>
        <v>90</v>
      </c>
      <c r="BB2889" s="20" t="str">
        <f t="shared" si="1414"/>
        <v>nminer</v>
      </c>
      <c r="BC2889" s="20">
        <f t="shared" si="1414"/>
        <v>0</v>
      </c>
      <c r="BD2889" s="14"/>
      <c r="BJ2889" t="s">
        <v>239</v>
      </c>
      <c r="BK2889" t="s">
        <v>152</v>
      </c>
      <c r="BN2889" s="36">
        <v>73.5</v>
      </c>
      <c r="BQ2889">
        <f t="shared" si="1408"/>
        <v>1</v>
      </c>
      <c r="BR2889" s="38">
        <v>44737</v>
      </c>
      <c r="BS2889" s="22" t="s">
        <v>1550</v>
      </c>
      <c r="BT2889" s="20" t="str">
        <f t="shared" si="1415"/>
        <v>BILLETFestival_COR22F1069</v>
      </c>
      <c r="BV2889">
        <v>1</v>
      </c>
      <c r="BW2889" t="s">
        <v>1123</v>
      </c>
    </row>
    <row r="2890" spans="2:75" x14ac:dyDescent="0.3">
      <c r="B2890" s="20">
        <f t="shared" si="1410"/>
        <v>1070</v>
      </c>
      <c r="C2890" s="22" t="str">
        <f t="shared" si="1411"/>
        <v>#1070 Billet Festival</v>
      </c>
      <c r="D2890" t="str">
        <f t="shared" si="1409"/>
        <v>COR22F1070</v>
      </c>
      <c r="E2890" s="53" t="s">
        <v>238</v>
      </c>
      <c r="F2890" s="20">
        <v>1000</v>
      </c>
      <c r="G2890" s="74" t="s">
        <v>3152</v>
      </c>
      <c r="H2890" s="23" t="s">
        <v>146</v>
      </c>
      <c r="J2890" s="54" t="s">
        <v>1020</v>
      </c>
      <c r="K2890" s="22" t="s">
        <v>173</v>
      </c>
      <c r="L2890" s="54" t="s">
        <v>147</v>
      </c>
      <c r="M2890" s="22">
        <v>1</v>
      </c>
      <c r="N2890" s="54" t="s">
        <v>174</v>
      </c>
      <c r="T2890" s="54" t="s">
        <v>36</v>
      </c>
      <c r="U2890" s="22" t="s">
        <v>227</v>
      </c>
      <c r="AW2890" s="22"/>
      <c r="AX2890" s="20" t="str">
        <f t="shared" si="1414"/>
        <v>ncreator</v>
      </c>
      <c r="AY2890" s="20">
        <f t="shared" si="1414"/>
        <v>10</v>
      </c>
      <c r="AZ2890" s="20" t="str">
        <f t="shared" si="1414"/>
        <v>cotrcrea</v>
      </c>
      <c r="BA2890" s="20">
        <f t="shared" si="1414"/>
        <v>90</v>
      </c>
      <c r="BB2890" s="20" t="str">
        <f t="shared" si="1414"/>
        <v>nminer</v>
      </c>
      <c r="BC2890" s="20">
        <f t="shared" si="1414"/>
        <v>0</v>
      </c>
      <c r="BD2890" s="14"/>
      <c r="BJ2890" t="s">
        <v>239</v>
      </c>
      <c r="BK2890" t="s">
        <v>152</v>
      </c>
      <c r="BN2890" s="36">
        <v>73.5</v>
      </c>
      <c r="BQ2890">
        <f t="shared" si="1408"/>
        <v>1</v>
      </c>
      <c r="BR2890" s="38">
        <v>44737</v>
      </c>
      <c r="BS2890" s="22" t="s">
        <v>1550</v>
      </c>
      <c r="BT2890" s="20" t="str">
        <f t="shared" si="1415"/>
        <v>BILLETFestival_COR22F1070</v>
      </c>
      <c r="BV2890">
        <v>1</v>
      </c>
      <c r="BW2890" t="s">
        <v>1123</v>
      </c>
    </row>
    <row r="2891" spans="2:75" x14ac:dyDescent="0.3">
      <c r="B2891" s="20">
        <f t="shared" si="1410"/>
        <v>1071</v>
      </c>
      <c r="C2891" s="22" t="str">
        <f t="shared" si="1411"/>
        <v>#1071 Billet Festival</v>
      </c>
      <c r="D2891" t="str">
        <f t="shared" si="1409"/>
        <v>COR22F1071</v>
      </c>
      <c r="E2891" s="53" t="s">
        <v>238</v>
      </c>
      <c r="F2891" s="20">
        <v>1000</v>
      </c>
      <c r="G2891" s="74" t="s">
        <v>3153</v>
      </c>
      <c r="H2891" s="23" t="s">
        <v>146</v>
      </c>
      <c r="J2891" s="54" t="s">
        <v>1020</v>
      </c>
      <c r="K2891" s="22" t="s">
        <v>173</v>
      </c>
      <c r="L2891" s="54" t="s">
        <v>147</v>
      </c>
      <c r="M2891" s="22">
        <v>1</v>
      </c>
      <c r="N2891" s="54" t="s">
        <v>174</v>
      </c>
      <c r="T2891" s="54" t="s">
        <v>36</v>
      </c>
      <c r="U2891" s="22" t="s">
        <v>227</v>
      </c>
      <c r="AW2891" s="22"/>
      <c r="AX2891" s="20" t="str">
        <f t="shared" si="1414"/>
        <v>ncreator</v>
      </c>
      <c r="AY2891" s="20">
        <f t="shared" si="1414"/>
        <v>10</v>
      </c>
      <c r="AZ2891" s="20" t="str">
        <f t="shared" si="1414"/>
        <v>cotrcrea</v>
      </c>
      <c r="BA2891" s="20">
        <f t="shared" si="1414"/>
        <v>90</v>
      </c>
      <c r="BB2891" s="20" t="str">
        <f t="shared" si="1414"/>
        <v>nminer</v>
      </c>
      <c r="BC2891" s="20">
        <f t="shared" si="1414"/>
        <v>0</v>
      </c>
      <c r="BD2891" s="14"/>
      <c r="BJ2891" t="s">
        <v>239</v>
      </c>
      <c r="BK2891" t="s">
        <v>152</v>
      </c>
      <c r="BN2891" s="36">
        <v>73.5</v>
      </c>
      <c r="BQ2891">
        <f t="shared" si="1408"/>
        <v>1</v>
      </c>
      <c r="BR2891" s="38">
        <v>44737</v>
      </c>
      <c r="BS2891" s="22" t="s">
        <v>1550</v>
      </c>
      <c r="BT2891" s="20" t="str">
        <f t="shared" si="1415"/>
        <v>BILLETFestival_COR22F1071</v>
      </c>
      <c r="BV2891">
        <v>1</v>
      </c>
      <c r="BW2891" t="s">
        <v>1123</v>
      </c>
    </row>
    <row r="2892" spans="2:75" x14ac:dyDescent="0.3">
      <c r="B2892" s="20">
        <f t="shared" si="1410"/>
        <v>1072</v>
      </c>
      <c r="C2892" s="22" t="str">
        <f t="shared" si="1411"/>
        <v>#1072 Billet Festival</v>
      </c>
      <c r="D2892" t="str">
        <f t="shared" si="1409"/>
        <v>COR22F1072</v>
      </c>
      <c r="E2892" s="53" t="s">
        <v>238</v>
      </c>
      <c r="F2892" s="20">
        <v>1000</v>
      </c>
      <c r="G2892" s="74" t="s">
        <v>3154</v>
      </c>
      <c r="H2892" s="23" t="s">
        <v>146</v>
      </c>
      <c r="J2892" s="54" t="s">
        <v>1020</v>
      </c>
      <c r="K2892" s="22" t="s">
        <v>173</v>
      </c>
      <c r="L2892" s="54" t="s">
        <v>147</v>
      </c>
      <c r="M2892" s="22">
        <v>1</v>
      </c>
      <c r="N2892" s="54" t="s">
        <v>174</v>
      </c>
      <c r="T2892" s="54" t="s">
        <v>36</v>
      </c>
      <c r="U2892" s="22" t="s">
        <v>227</v>
      </c>
      <c r="AW2892" s="22"/>
      <c r="AX2892" s="20" t="str">
        <f t="shared" si="1414"/>
        <v>ncreator</v>
      </c>
      <c r="AY2892" s="20">
        <f t="shared" si="1414"/>
        <v>10</v>
      </c>
      <c r="AZ2892" s="20" t="str">
        <f t="shared" si="1414"/>
        <v>cotrcrea</v>
      </c>
      <c r="BA2892" s="20">
        <f t="shared" si="1414"/>
        <v>90</v>
      </c>
      <c r="BB2892" s="20" t="str">
        <f t="shared" si="1414"/>
        <v>nminer</v>
      </c>
      <c r="BC2892" s="20">
        <f t="shared" si="1414"/>
        <v>0</v>
      </c>
      <c r="BD2892" s="14"/>
      <c r="BJ2892" t="s">
        <v>239</v>
      </c>
      <c r="BK2892" t="s">
        <v>152</v>
      </c>
      <c r="BN2892" s="36">
        <v>73.5</v>
      </c>
      <c r="BQ2892">
        <f t="shared" si="1408"/>
        <v>1</v>
      </c>
      <c r="BR2892" s="38">
        <v>44737</v>
      </c>
      <c r="BS2892" s="22" t="s">
        <v>1550</v>
      </c>
      <c r="BT2892" s="20" t="str">
        <f t="shared" si="1415"/>
        <v>BILLETFestival_COR22F1072</v>
      </c>
      <c r="BV2892">
        <v>1</v>
      </c>
      <c r="BW2892" t="s">
        <v>1123</v>
      </c>
    </row>
    <row r="2893" spans="2:75" x14ac:dyDescent="0.3">
      <c r="B2893" s="20">
        <f t="shared" si="1410"/>
        <v>1073</v>
      </c>
      <c r="C2893" s="22" t="str">
        <f t="shared" si="1411"/>
        <v>#1073 Billet Festival</v>
      </c>
      <c r="D2893" t="str">
        <f t="shared" si="1409"/>
        <v>COR22F1073</v>
      </c>
      <c r="E2893" s="53" t="s">
        <v>238</v>
      </c>
      <c r="F2893" s="20">
        <v>1000</v>
      </c>
      <c r="G2893" s="74" t="s">
        <v>3155</v>
      </c>
      <c r="H2893" s="23" t="s">
        <v>146</v>
      </c>
      <c r="J2893" s="54" t="s">
        <v>1020</v>
      </c>
      <c r="K2893" s="22" t="s">
        <v>173</v>
      </c>
      <c r="L2893" s="54" t="s">
        <v>147</v>
      </c>
      <c r="M2893" s="22">
        <v>1</v>
      </c>
      <c r="N2893" s="54" t="s">
        <v>174</v>
      </c>
      <c r="T2893" s="54" t="s">
        <v>36</v>
      </c>
      <c r="U2893" s="22" t="s">
        <v>227</v>
      </c>
      <c r="AW2893" s="22"/>
      <c r="AX2893" s="20" t="str">
        <f t="shared" si="1414"/>
        <v>ncreator</v>
      </c>
      <c r="AY2893" s="20">
        <f t="shared" si="1414"/>
        <v>10</v>
      </c>
      <c r="AZ2893" s="20" t="str">
        <f t="shared" si="1414"/>
        <v>cotrcrea</v>
      </c>
      <c r="BA2893" s="20">
        <f t="shared" si="1414"/>
        <v>90</v>
      </c>
      <c r="BB2893" s="20" t="str">
        <f t="shared" si="1414"/>
        <v>nminer</v>
      </c>
      <c r="BC2893" s="20">
        <f t="shared" si="1414"/>
        <v>0</v>
      </c>
      <c r="BD2893" s="14"/>
      <c r="BJ2893" t="s">
        <v>239</v>
      </c>
      <c r="BK2893" t="s">
        <v>152</v>
      </c>
      <c r="BN2893" s="36">
        <v>73.5</v>
      </c>
      <c r="BQ2893">
        <f t="shared" si="1408"/>
        <v>1</v>
      </c>
      <c r="BR2893" s="38">
        <v>44737</v>
      </c>
      <c r="BS2893" s="22" t="s">
        <v>1550</v>
      </c>
      <c r="BT2893" s="20" t="str">
        <f t="shared" si="1415"/>
        <v>BILLETFestival_COR22F1073</v>
      </c>
      <c r="BV2893">
        <v>1</v>
      </c>
      <c r="BW2893" t="s">
        <v>1123</v>
      </c>
    </row>
    <row r="2894" spans="2:75" x14ac:dyDescent="0.3">
      <c r="B2894" s="20">
        <f t="shared" si="1410"/>
        <v>1074</v>
      </c>
      <c r="C2894" s="22" t="str">
        <f t="shared" si="1411"/>
        <v>#1074 Billet Festival</v>
      </c>
      <c r="D2894" t="str">
        <f t="shared" si="1409"/>
        <v>COR22F1074</v>
      </c>
      <c r="E2894" s="53" t="s">
        <v>238</v>
      </c>
      <c r="F2894" s="20">
        <v>1000</v>
      </c>
      <c r="G2894" s="74" t="s">
        <v>3156</v>
      </c>
      <c r="H2894" s="23" t="s">
        <v>146</v>
      </c>
      <c r="J2894" s="54" t="s">
        <v>1020</v>
      </c>
      <c r="K2894" s="22" t="s">
        <v>173</v>
      </c>
      <c r="L2894" s="54" t="s">
        <v>147</v>
      </c>
      <c r="M2894" s="22">
        <v>1</v>
      </c>
      <c r="N2894" s="54" t="s">
        <v>174</v>
      </c>
      <c r="T2894" s="54" t="s">
        <v>36</v>
      </c>
      <c r="U2894" s="22" t="s">
        <v>227</v>
      </c>
      <c r="AW2894" s="22"/>
      <c r="AX2894" s="20" t="str">
        <f t="shared" si="1414"/>
        <v>ncreator</v>
      </c>
      <c r="AY2894" s="20">
        <f t="shared" si="1414"/>
        <v>10</v>
      </c>
      <c r="AZ2894" s="20" t="str">
        <f t="shared" si="1414"/>
        <v>cotrcrea</v>
      </c>
      <c r="BA2894" s="20">
        <f t="shared" si="1414"/>
        <v>90</v>
      </c>
      <c r="BB2894" s="20" t="str">
        <f t="shared" si="1414"/>
        <v>nminer</v>
      </c>
      <c r="BC2894" s="20">
        <f t="shared" si="1414"/>
        <v>0</v>
      </c>
      <c r="BD2894" s="14"/>
      <c r="BJ2894" t="s">
        <v>239</v>
      </c>
      <c r="BK2894" t="s">
        <v>152</v>
      </c>
      <c r="BN2894" s="36">
        <v>73.5</v>
      </c>
      <c r="BQ2894">
        <f t="shared" si="1408"/>
        <v>1</v>
      </c>
      <c r="BR2894" s="38">
        <v>44737</v>
      </c>
      <c r="BS2894" s="22" t="s">
        <v>1550</v>
      </c>
      <c r="BT2894" s="20" t="str">
        <f t="shared" si="1415"/>
        <v>BILLETFestival_COR22F1074</v>
      </c>
      <c r="BV2894">
        <v>1</v>
      </c>
      <c r="BW2894" t="s">
        <v>1123</v>
      </c>
    </row>
    <row r="2895" spans="2:75" x14ac:dyDescent="0.3">
      <c r="B2895" s="20">
        <f t="shared" si="1410"/>
        <v>1075</v>
      </c>
      <c r="C2895" s="22" t="str">
        <f t="shared" si="1411"/>
        <v>#1075 Billet Festival</v>
      </c>
      <c r="D2895" t="str">
        <f t="shared" si="1409"/>
        <v>COR22F1075</v>
      </c>
      <c r="E2895" s="53" t="s">
        <v>238</v>
      </c>
      <c r="F2895" s="20">
        <v>1000</v>
      </c>
      <c r="G2895" s="74" t="s">
        <v>3157</v>
      </c>
      <c r="H2895" s="23" t="s">
        <v>146</v>
      </c>
      <c r="J2895" s="54" t="s">
        <v>1020</v>
      </c>
      <c r="K2895" s="22" t="s">
        <v>173</v>
      </c>
      <c r="L2895" s="54" t="s">
        <v>147</v>
      </c>
      <c r="M2895" s="22">
        <v>1</v>
      </c>
      <c r="N2895" s="54" t="s">
        <v>174</v>
      </c>
      <c r="T2895" s="54" t="s">
        <v>36</v>
      </c>
      <c r="U2895" s="22" t="s">
        <v>227</v>
      </c>
      <c r="AW2895" s="22"/>
      <c r="AX2895" s="20" t="str">
        <f t="shared" si="1414"/>
        <v>ncreator</v>
      </c>
      <c r="AY2895" s="20">
        <f t="shared" si="1414"/>
        <v>10</v>
      </c>
      <c r="AZ2895" s="20" t="str">
        <f t="shared" si="1414"/>
        <v>cotrcrea</v>
      </c>
      <c r="BA2895" s="20">
        <f t="shared" si="1414"/>
        <v>90</v>
      </c>
      <c r="BB2895" s="20" t="str">
        <f t="shared" si="1414"/>
        <v>nminer</v>
      </c>
      <c r="BC2895" s="20">
        <f t="shared" si="1414"/>
        <v>0</v>
      </c>
      <c r="BD2895" s="14"/>
      <c r="BJ2895" t="s">
        <v>239</v>
      </c>
      <c r="BK2895" t="s">
        <v>152</v>
      </c>
      <c r="BN2895" s="36">
        <v>73.5</v>
      </c>
      <c r="BQ2895">
        <f t="shared" si="1408"/>
        <v>1</v>
      </c>
      <c r="BR2895" s="38">
        <v>44737</v>
      </c>
      <c r="BS2895" s="22" t="s">
        <v>1550</v>
      </c>
      <c r="BT2895" s="20" t="str">
        <f t="shared" si="1415"/>
        <v>BILLETFestival_COR22F1075</v>
      </c>
      <c r="BV2895">
        <v>1</v>
      </c>
      <c r="BW2895" t="s">
        <v>1123</v>
      </c>
    </row>
    <row r="2896" spans="2:75" x14ac:dyDescent="0.3">
      <c r="B2896" s="20">
        <f t="shared" si="1410"/>
        <v>1076</v>
      </c>
      <c r="C2896" s="22" t="str">
        <f t="shared" si="1411"/>
        <v>#1076 Billet Festival</v>
      </c>
      <c r="D2896" t="str">
        <f t="shared" si="1409"/>
        <v>COR22F1076</v>
      </c>
      <c r="E2896" s="53" t="s">
        <v>238</v>
      </c>
      <c r="F2896" s="20">
        <v>1000</v>
      </c>
      <c r="G2896" s="74" t="s">
        <v>3158</v>
      </c>
      <c r="H2896" s="23" t="s">
        <v>146</v>
      </c>
      <c r="J2896" s="54" t="s">
        <v>1020</v>
      </c>
      <c r="K2896" s="22" t="s">
        <v>173</v>
      </c>
      <c r="L2896" s="54" t="s">
        <v>147</v>
      </c>
      <c r="M2896" s="22">
        <v>1</v>
      </c>
      <c r="N2896" s="54" t="s">
        <v>174</v>
      </c>
      <c r="T2896" s="54" t="s">
        <v>36</v>
      </c>
      <c r="U2896" s="22" t="s">
        <v>227</v>
      </c>
      <c r="AW2896" s="22"/>
      <c r="AX2896" s="20" t="str">
        <f t="shared" ref="AX2896:BC2911" si="1416">AX2895</f>
        <v>ncreator</v>
      </c>
      <c r="AY2896" s="20">
        <f t="shared" si="1416"/>
        <v>10</v>
      </c>
      <c r="AZ2896" s="20" t="str">
        <f t="shared" si="1416"/>
        <v>cotrcrea</v>
      </c>
      <c r="BA2896" s="20">
        <f t="shared" si="1416"/>
        <v>90</v>
      </c>
      <c r="BB2896" s="20" t="str">
        <f t="shared" si="1416"/>
        <v>nminer</v>
      </c>
      <c r="BC2896" s="20">
        <f t="shared" si="1416"/>
        <v>0</v>
      </c>
      <c r="BD2896" s="14"/>
      <c r="BJ2896" t="s">
        <v>239</v>
      </c>
      <c r="BK2896" t="s">
        <v>152</v>
      </c>
      <c r="BN2896" s="36">
        <v>73.5</v>
      </c>
      <c r="BQ2896">
        <f t="shared" si="1408"/>
        <v>1</v>
      </c>
      <c r="BR2896" s="38">
        <v>44737</v>
      </c>
      <c r="BS2896" s="22" t="s">
        <v>1550</v>
      </c>
      <c r="BT2896" s="20" t="str">
        <f t="shared" si="1415"/>
        <v>BILLETFestival_COR22F1076</v>
      </c>
      <c r="BV2896">
        <v>1</v>
      </c>
      <c r="BW2896" t="s">
        <v>1123</v>
      </c>
    </row>
    <row r="2897" spans="2:75" x14ac:dyDescent="0.3">
      <c r="B2897" s="20">
        <f t="shared" si="1410"/>
        <v>1077</v>
      </c>
      <c r="C2897" s="22" t="str">
        <f t="shared" si="1411"/>
        <v>#1077 Billet Festival</v>
      </c>
      <c r="D2897" t="str">
        <f t="shared" si="1409"/>
        <v>COR22F1077</v>
      </c>
      <c r="E2897" s="53" t="s">
        <v>238</v>
      </c>
      <c r="F2897" s="20">
        <v>1000</v>
      </c>
      <c r="G2897" s="74" t="s">
        <v>3159</v>
      </c>
      <c r="H2897" s="23" t="s">
        <v>146</v>
      </c>
      <c r="J2897" s="54" t="s">
        <v>1020</v>
      </c>
      <c r="K2897" s="22" t="s">
        <v>173</v>
      </c>
      <c r="L2897" s="54" t="s">
        <v>147</v>
      </c>
      <c r="M2897" s="22">
        <v>1</v>
      </c>
      <c r="N2897" s="54" t="s">
        <v>174</v>
      </c>
      <c r="T2897" s="54" t="s">
        <v>36</v>
      </c>
      <c r="U2897" s="22" t="s">
        <v>227</v>
      </c>
      <c r="AW2897" s="22"/>
      <c r="AX2897" s="20" t="str">
        <f t="shared" si="1416"/>
        <v>ncreator</v>
      </c>
      <c r="AY2897" s="20">
        <f t="shared" si="1416"/>
        <v>10</v>
      </c>
      <c r="AZ2897" s="20" t="str">
        <f t="shared" si="1416"/>
        <v>cotrcrea</v>
      </c>
      <c r="BA2897" s="20">
        <f t="shared" si="1416"/>
        <v>90</v>
      </c>
      <c r="BB2897" s="20" t="str">
        <f t="shared" si="1416"/>
        <v>nminer</v>
      </c>
      <c r="BC2897" s="20">
        <f t="shared" si="1416"/>
        <v>0</v>
      </c>
      <c r="BD2897" s="14"/>
      <c r="BJ2897" t="s">
        <v>239</v>
      </c>
      <c r="BK2897" t="s">
        <v>152</v>
      </c>
      <c r="BN2897" s="36">
        <v>73.5</v>
      </c>
      <c r="BQ2897">
        <f t="shared" si="1408"/>
        <v>1</v>
      </c>
      <c r="BR2897" s="38">
        <v>44737</v>
      </c>
      <c r="BS2897" s="22" t="s">
        <v>1550</v>
      </c>
      <c r="BT2897" s="20" t="str">
        <f t="shared" si="1415"/>
        <v>BILLETFestival_COR22F1077</v>
      </c>
      <c r="BV2897">
        <v>1</v>
      </c>
      <c r="BW2897" t="s">
        <v>1123</v>
      </c>
    </row>
    <row r="2898" spans="2:75" x14ac:dyDescent="0.3">
      <c r="B2898" s="20">
        <f t="shared" si="1410"/>
        <v>1078</v>
      </c>
      <c r="C2898" s="22" t="str">
        <f t="shared" si="1411"/>
        <v>#1078 Billet Festival</v>
      </c>
      <c r="D2898" t="str">
        <f t="shared" si="1409"/>
        <v>COR22F1078</v>
      </c>
      <c r="E2898" s="53" t="s">
        <v>238</v>
      </c>
      <c r="F2898" s="20">
        <v>1000</v>
      </c>
      <c r="G2898" s="74" t="s">
        <v>3160</v>
      </c>
      <c r="H2898" s="23" t="s">
        <v>146</v>
      </c>
      <c r="J2898" s="54" t="s">
        <v>1020</v>
      </c>
      <c r="K2898" s="22" t="s">
        <v>173</v>
      </c>
      <c r="L2898" s="54" t="s">
        <v>147</v>
      </c>
      <c r="M2898" s="22">
        <v>1</v>
      </c>
      <c r="N2898" s="54" t="s">
        <v>174</v>
      </c>
      <c r="T2898" s="54" t="s">
        <v>36</v>
      </c>
      <c r="U2898" s="22" t="s">
        <v>227</v>
      </c>
      <c r="AW2898" s="22"/>
      <c r="AX2898" s="20" t="str">
        <f t="shared" si="1416"/>
        <v>ncreator</v>
      </c>
      <c r="AY2898" s="20">
        <f t="shared" si="1416"/>
        <v>10</v>
      </c>
      <c r="AZ2898" s="20" t="str">
        <f t="shared" si="1416"/>
        <v>cotrcrea</v>
      </c>
      <c r="BA2898" s="20">
        <f t="shared" si="1416"/>
        <v>90</v>
      </c>
      <c r="BB2898" s="20" t="str">
        <f t="shared" si="1416"/>
        <v>nminer</v>
      </c>
      <c r="BC2898" s="20">
        <f t="shared" si="1416"/>
        <v>0</v>
      </c>
      <c r="BD2898" s="14"/>
      <c r="BJ2898" t="s">
        <v>239</v>
      </c>
      <c r="BK2898" t="s">
        <v>152</v>
      </c>
      <c r="BN2898" s="36">
        <v>73.5</v>
      </c>
      <c r="BQ2898">
        <f t="shared" si="1408"/>
        <v>1</v>
      </c>
      <c r="BR2898" s="38">
        <v>44737</v>
      </c>
      <c r="BS2898" s="22" t="s">
        <v>1550</v>
      </c>
      <c r="BT2898" s="20" t="str">
        <f t="shared" si="1415"/>
        <v>BILLETFestival_COR22F1078</v>
      </c>
      <c r="BV2898">
        <v>1</v>
      </c>
      <c r="BW2898" t="s">
        <v>1123</v>
      </c>
    </row>
    <row r="2899" spans="2:75" x14ac:dyDescent="0.3">
      <c r="B2899" s="20">
        <f t="shared" si="1410"/>
        <v>1079</v>
      </c>
      <c r="C2899" s="22" t="str">
        <f t="shared" si="1411"/>
        <v>#1079 Billet Festival</v>
      </c>
      <c r="D2899" t="str">
        <f t="shared" si="1409"/>
        <v>COR22F1079</v>
      </c>
      <c r="E2899" s="53" t="s">
        <v>238</v>
      </c>
      <c r="F2899" s="20">
        <v>1000</v>
      </c>
      <c r="G2899" s="74" t="s">
        <v>3161</v>
      </c>
      <c r="H2899" s="23" t="s">
        <v>146</v>
      </c>
      <c r="J2899" s="54" t="s">
        <v>1020</v>
      </c>
      <c r="K2899" s="22" t="s">
        <v>173</v>
      </c>
      <c r="L2899" s="54" t="s">
        <v>147</v>
      </c>
      <c r="M2899" s="22">
        <v>1</v>
      </c>
      <c r="N2899" s="54" t="s">
        <v>174</v>
      </c>
      <c r="T2899" s="54" t="s">
        <v>36</v>
      </c>
      <c r="U2899" s="22" t="s">
        <v>227</v>
      </c>
      <c r="AW2899" s="22"/>
      <c r="AX2899" s="20" t="str">
        <f t="shared" si="1416"/>
        <v>ncreator</v>
      </c>
      <c r="AY2899" s="20">
        <f t="shared" si="1416"/>
        <v>10</v>
      </c>
      <c r="AZ2899" s="20" t="str">
        <f t="shared" si="1416"/>
        <v>cotrcrea</v>
      </c>
      <c r="BA2899" s="20">
        <f t="shared" si="1416"/>
        <v>90</v>
      </c>
      <c r="BB2899" s="20" t="str">
        <f t="shared" si="1416"/>
        <v>nminer</v>
      </c>
      <c r="BC2899" s="20">
        <f t="shared" si="1416"/>
        <v>0</v>
      </c>
      <c r="BD2899" s="14"/>
      <c r="BJ2899" t="s">
        <v>239</v>
      </c>
      <c r="BK2899" t="s">
        <v>152</v>
      </c>
      <c r="BN2899" s="36">
        <v>73.5</v>
      </c>
      <c r="BQ2899">
        <f t="shared" si="1408"/>
        <v>1</v>
      </c>
      <c r="BR2899" s="38">
        <v>44737</v>
      </c>
      <c r="BS2899" s="22" t="s">
        <v>1550</v>
      </c>
      <c r="BT2899" s="20" t="str">
        <f t="shared" si="1415"/>
        <v>BILLETFestival_COR22F1079</v>
      </c>
      <c r="BV2899">
        <v>1</v>
      </c>
      <c r="BW2899" t="s">
        <v>1123</v>
      </c>
    </row>
    <row r="2900" spans="2:75" x14ac:dyDescent="0.3">
      <c r="B2900" s="20">
        <f t="shared" si="1410"/>
        <v>1080</v>
      </c>
      <c r="C2900" s="22" t="str">
        <f t="shared" si="1411"/>
        <v>#1080 Billet Festival</v>
      </c>
      <c r="D2900" t="str">
        <f t="shared" si="1409"/>
        <v>COR22F1080</v>
      </c>
      <c r="E2900" s="53" t="s">
        <v>238</v>
      </c>
      <c r="F2900" s="20">
        <v>1000</v>
      </c>
      <c r="G2900" s="74" t="s">
        <v>3162</v>
      </c>
      <c r="H2900" s="23" t="s">
        <v>146</v>
      </c>
      <c r="J2900" s="54" t="s">
        <v>1020</v>
      </c>
      <c r="K2900" s="22" t="s">
        <v>173</v>
      </c>
      <c r="L2900" s="54" t="s">
        <v>147</v>
      </c>
      <c r="M2900" s="22">
        <v>1</v>
      </c>
      <c r="N2900" s="54" t="s">
        <v>174</v>
      </c>
      <c r="T2900" s="54" t="s">
        <v>36</v>
      </c>
      <c r="U2900" s="22" t="s">
        <v>227</v>
      </c>
      <c r="AW2900" s="22"/>
      <c r="AX2900" s="20" t="str">
        <f t="shared" si="1416"/>
        <v>ncreator</v>
      </c>
      <c r="AY2900" s="20">
        <f t="shared" si="1416"/>
        <v>10</v>
      </c>
      <c r="AZ2900" s="20" t="str">
        <f t="shared" si="1416"/>
        <v>cotrcrea</v>
      </c>
      <c r="BA2900" s="20">
        <f t="shared" si="1416"/>
        <v>90</v>
      </c>
      <c r="BB2900" s="20" t="str">
        <f t="shared" si="1416"/>
        <v>nminer</v>
      </c>
      <c r="BC2900" s="20">
        <f t="shared" si="1416"/>
        <v>0</v>
      </c>
      <c r="BD2900" s="14"/>
      <c r="BJ2900" t="s">
        <v>239</v>
      </c>
      <c r="BK2900" t="s">
        <v>152</v>
      </c>
      <c r="BN2900" s="36">
        <v>73.5</v>
      </c>
      <c r="BQ2900">
        <f t="shared" si="1408"/>
        <v>1</v>
      </c>
      <c r="BR2900" s="38">
        <v>44737</v>
      </c>
      <c r="BS2900" s="22" t="s">
        <v>1550</v>
      </c>
      <c r="BT2900" s="20" t="str">
        <f t="shared" si="1415"/>
        <v>BILLETFestival_COR22F1080</v>
      </c>
      <c r="BV2900">
        <v>1</v>
      </c>
      <c r="BW2900" t="s">
        <v>1123</v>
      </c>
    </row>
    <row r="2901" spans="2:75" x14ac:dyDescent="0.3">
      <c r="B2901" s="20">
        <f t="shared" si="1410"/>
        <v>1081</v>
      </c>
      <c r="C2901" s="22" t="str">
        <f t="shared" si="1411"/>
        <v>#1081 Billet Festival</v>
      </c>
      <c r="D2901" t="str">
        <f t="shared" si="1409"/>
        <v>COR22F1081</v>
      </c>
      <c r="E2901" s="53" t="s">
        <v>238</v>
      </c>
      <c r="F2901" s="20">
        <v>1000</v>
      </c>
      <c r="G2901" s="74" t="s">
        <v>3163</v>
      </c>
      <c r="H2901" s="23" t="s">
        <v>146</v>
      </c>
      <c r="J2901" s="54" t="s">
        <v>1020</v>
      </c>
      <c r="K2901" s="22" t="s">
        <v>173</v>
      </c>
      <c r="L2901" s="54" t="s">
        <v>147</v>
      </c>
      <c r="M2901" s="22">
        <v>1</v>
      </c>
      <c r="N2901" s="54" t="s">
        <v>174</v>
      </c>
      <c r="T2901" s="54" t="s">
        <v>36</v>
      </c>
      <c r="U2901" s="22" t="s">
        <v>227</v>
      </c>
      <c r="AW2901" s="22"/>
      <c r="AX2901" s="20" t="str">
        <f t="shared" si="1416"/>
        <v>ncreator</v>
      </c>
      <c r="AY2901" s="20">
        <f t="shared" si="1416"/>
        <v>10</v>
      </c>
      <c r="AZ2901" s="20" t="str">
        <f t="shared" si="1416"/>
        <v>cotrcrea</v>
      </c>
      <c r="BA2901" s="20">
        <f t="shared" si="1416"/>
        <v>90</v>
      </c>
      <c r="BB2901" s="20" t="str">
        <f t="shared" si="1416"/>
        <v>nminer</v>
      </c>
      <c r="BC2901" s="20">
        <f t="shared" si="1416"/>
        <v>0</v>
      </c>
      <c r="BD2901" s="14"/>
      <c r="BJ2901" t="s">
        <v>239</v>
      </c>
      <c r="BK2901" t="s">
        <v>152</v>
      </c>
      <c r="BN2901" s="36">
        <v>73.5</v>
      </c>
      <c r="BQ2901">
        <f t="shared" si="1408"/>
        <v>1</v>
      </c>
      <c r="BR2901" s="38">
        <v>44737</v>
      </c>
      <c r="BS2901" s="22" t="s">
        <v>1550</v>
      </c>
      <c r="BT2901" s="20" t="str">
        <f t="shared" si="1415"/>
        <v>BILLETFestival_COR22F1081</v>
      </c>
      <c r="BV2901">
        <v>1</v>
      </c>
      <c r="BW2901" t="s">
        <v>1123</v>
      </c>
    </row>
    <row r="2902" spans="2:75" x14ac:dyDescent="0.3">
      <c r="B2902" s="20">
        <f t="shared" si="1410"/>
        <v>1082</v>
      </c>
      <c r="C2902" s="22" t="str">
        <f t="shared" si="1411"/>
        <v>#1082 Billet Festival</v>
      </c>
      <c r="D2902" t="str">
        <f t="shared" si="1409"/>
        <v>COR22F1082</v>
      </c>
      <c r="E2902" s="53" t="s">
        <v>238</v>
      </c>
      <c r="F2902" s="20">
        <v>1000</v>
      </c>
      <c r="G2902" s="74" t="s">
        <v>3164</v>
      </c>
      <c r="H2902" s="23" t="s">
        <v>146</v>
      </c>
      <c r="J2902" s="54" t="s">
        <v>1020</v>
      </c>
      <c r="K2902" s="22" t="s">
        <v>173</v>
      </c>
      <c r="L2902" s="54" t="s">
        <v>147</v>
      </c>
      <c r="M2902" s="22">
        <v>1</v>
      </c>
      <c r="N2902" s="54" t="s">
        <v>174</v>
      </c>
      <c r="T2902" s="54" t="s">
        <v>36</v>
      </c>
      <c r="U2902" s="22" t="s">
        <v>227</v>
      </c>
      <c r="AW2902" s="22"/>
      <c r="AX2902" s="20" t="str">
        <f t="shared" si="1416"/>
        <v>ncreator</v>
      </c>
      <c r="AY2902" s="20">
        <f t="shared" si="1416"/>
        <v>10</v>
      </c>
      <c r="AZ2902" s="20" t="str">
        <f t="shared" si="1416"/>
        <v>cotrcrea</v>
      </c>
      <c r="BA2902" s="20">
        <f t="shared" si="1416"/>
        <v>90</v>
      </c>
      <c r="BB2902" s="20" t="str">
        <f t="shared" si="1416"/>
        <v>nminer</v>
      </c>
      <c r="BC2902" s="20">
        <f t="shared" si="1416"/>
        <v>0</v>
      </c>
      <c r="BD2902" s="14"/>
      <c r="BJ2902" t="s">
        <v>239</v>
      </c>
      <c r="BK2902" t="s">
        <v>152</v>
      </c>
      <c r="BN2902" s="36">
        <v>73.5</v>
      </c>
      <c r="BQ2902">
        <f t="shared" si="1408"/>
        <v>1</v>
      </c>
      <c r="BR2902" s="38">
        <v>44737</v>
      </c>
      <c r="BS2902" s="22" t="s">
        <v>1550</v>
      </c>
      <c r="BT2902" s="20" t="str">
        <f t="shared" si="1415"/>
        <v>BILLETFestival_COR22F1082</v>
      </c>
      <c r="BV2902">
        <v>1</v>
      </c>
      <c r="BW2902" t="s">
        <v>1123</v>
      </c>
    </row>
    <row r="2903" spans="2:75" x14ac:dyDescent="0.3">
      <c r="B2903" s="20">
        <f t="shared" si="1410"/>
        <v>1083</v>
      </c>
      <c r="C2903" s="22" t="str">
        <f t="shared" si="1411"/>
        <v>#1083 Billet Festival</v>
      </c>
      <c r="D2903" t="str">
        <f t="shared" si="1409"/>
        <v>COR22F1083</v>
      </c>
      <c r="E2903" s="53" t="s">
        <v>238</v>
      </c>
      <c r="F2903" s="20">
        <v>1000</v>
      </c>
      <c r="G2903" s="74" t="s">
        <v>3165</v>
      </c>
      <c r="H2903" s="23" t="s">
        <v>146</v>
      </c>
      <c r="J2903" s="54" t="s">
        <v>1020</v>
      </c>
      <c r="K2903" s="22" t="s">
        <v>173</v>
      </c>
      <c r="L2903" s="54" t="s">
        <v>147</v>
      </c>
      <c r="M2903" s="22">
        <v>1</v>
      </c>
      <c r="N2903" s="54" t="s">
        <v>174</v>
      </c>
      <c r="T2903" s="54" t="s">
        <v>36</v>
      </c>
      <c r="U2903" s="22" t="s">
        <v>227</v>
      </c>
      <c r="AW2903" s="22"/>
      <c r="AX2903" s="20" t="str">
        <f t="shared" si="1416"/>
        <v>ncreator</v>
      </c>
      <c r="AY2903" s="20">
        <f t="shared" si="1416"/>
        <v>10</v>
      </c>
      <c r="AZ2903" s="20" t="str">
        <f t="shared" si="1416"/>
        <v>cotrcrea</v>
      </c>
      <c r="BA2903" s="20">
        <f t="shared" si="1416"/>
        <v>90</v>
      </c>
      <c r="BB2903" s="20" t="str">
        <f t="shared" si="1416"/>
        <v>nminer</v>
      </c>
      <c r="BC2903" s="20">
        <f t="shared" si="1416"/>
        <v>0</v>
      </c>
      <c r="BD2903" s="14"/>
      <c r="BJ2903" t="s">
        <v>239</v>
      </c>
      <c r="BK2903" t="s">
        <v>152</v>
      </c>
      <c r="BN2903" s="36">
        <v>73.5</v>
      </c>
      <c r="BQ2903">
        <f t="shared" si="1408"/>
        <v>1</v>
      </c>
      <c r="BR2903" s="38">
        <v>44737</v>
      </c>
      <c r="BS2903" s="22" t="s">
        <v>1550</v>
      </c>
      <c r="BT2903" s="20" t="str">
        <f t="shared" si="1415"/>
        <v>BILLETFestival_COR22F1083</v>
      </c>
      <c r="BV2903">
        <v>1</v>
      </c>
      <c r="BW2903" t="s">
        <v>1123</v>
      </c>
    </row>
    <row r="2904" spans="2:75" x14ac:dyDescent="0.3">
      <c r="B2904" s="20">
        <f t="shared" si="1410"/>
        <v>1084</v>
      </c>
      <c r="C2904" s="22" t="str">
        <f t="shared" si="1411"/>
        <v>#1084 Billet Festival</v>
      </c>
      <c r="D2904" t="str">
        <f t="shared" si="1409"/>
        <v>COR22F1084</v>
      </c>
      <c r="E2904" s="53" t="s">
        <v>238</v>
      </c>
      <c r="F2904" s="20">
        <v>1000</v>
      </c>
      <c r="G2904" s="74" t="s">
        <v>3166</v>
      </c>
      <c r="H2904" s="23" t="s">
        <v>146</v>
      </c>
      <c r="J2904" s="54" t="s">
        <v>1020</v>
      </c>
      <c r="K2904" s="22" t="s">
        <v>173</v>
      </c>
      <c r="L2904" s="54" t="s">
        <v>147</v>
      </c>
      <c r="M2904" s="22">
        <v>1</v>
      </c>
      <c r="N2904" s="54" t="s">
        <v>174</v>
      </c>
      <c r="T2904" s="54" t="s">
        <v>36</v>
      </c>
      <c r="U2904" s="22" t="s">
        <v>227</v>
      </c>
      <c r="AW2904" s="22"/>
      <c r="AX2904" s="20" t="str">
        <f t="shared" si="1416"/>
        <v>ncreator</v>
      </c>
      <c r="AY2904" s="20">
        <f t="shared" si="1416"/>
        <v>10</v>
      </c>
      <c r="AZ2904" s="20" t="str">
        <f t="shared" si="1416"/>
        <v>cotrcrea</v>
      </c>
      <c r="BA2904" s="20">
        <f t="shared" si="1416"/>
        <v>90</v>
      </c>
      <c r="BB2904" s="20" t="str">
        <f t="shared" si="1416"/>
        <v>nminer</v>
      </c>
      <c r="BC2904" s="20">
        <f t="shared" si="1416"/>
        <v>0</v>
      </c>
      <c r="BD2904" s="14"/>
      <c r="BJ2904" t="s">
        <v>239</v>
      </c>
      <c r="BK2904" t="s">
        <v>152</v>
      </c>
      <c r="BN2904" s="36">
        <v>73.5</v>
      </c>
      <c r="BQ2904">
        <f t="shared" si="1408"/>
        <v>1</v>
      </c>
      <c r="BR2904" s="38">
        <v>44737</v>
      </c>
      <c r="BS2904" s="22" t="s">
        <v>1550</v>
      </c>
      <c r="BT2904" s="20" t="str">
        <f t="shared" si="1415"/>
        <v>BILLETFestival_COR22F1084</v>
      </c>
      <c r="BV2904">
        <v>1</v>
      </c>
      <c r="BW2904" t="s">
        <v>1123</v>
      </c>
    </row>
    <row r="2905" spans="2:75" x14ac:dyDescent="0.3">
      <c r="B2905" s="20">
        <f t="shared" si="1410"/>
        <v>1085</v>
      </c>
      <c r="C2905" s="22" t="str">
        <f t="shared" si="1411"/>
        <v>#1085 Billet Festival</v>
      </c>
      <c r="D2905" t="str">
        <f t="shared" si="1409"/>
        <v>COR22F1085</v>
      </c>
      <c r="E2905" s="53" t="s">
        <v>238</v>
      </c>
      <c r="F2905" s="20">
        <v>1000</v>
      </c>
      <c r="G2905" s="74" t="s">
        <v>3167</v>
      </c>
      <c r="H2905" s="23" t="s">
        <v>146</v>
      </c>
      <c r="J2905" s="54" t="s">
        <v>1020</v>
      </c>
      <c r="K2905" s="22" t="s">
        <v>173</v>
      </c>
      <c r="L2905" s="54" t="s">
        <v>147</v>
      </c>
      <c r="M2905" s="22">
        <v>1</v>
      </c>
      <c r="N2905" s="54" t="s">
        <v>174</v>
      </c>
      <c r="T2905" s="54" t="s">
        <v>36</v>
      </c>
      <c r="U2905" s="22" t="s">
        <v>227</v>
      </c>
      <c r="AW2905" s="22"/>
      <c r="AX2905" s="20" t="str">
        <f t="shared" si="1416"/>
        <v>ncreator</v>
      </c>
      <c r="AY2905" s="20">
        <f t="shared" si="1416"/>
        <v>10</v>
      </c>
      <c r="AZ2905" s="20" t="str">
        <f t="shared" si="1416"/>
        <v>cotrcrea</v>
      </c>
      <c r="BA2905" s="20">
        <f t="shared" si="1416"/>
        <v>90</v>
      </c>
      <c r="BB2905" s="20" t="str">
        <f t="shared" si="1416"/>
        <v>nminer</v>
      </c>
      <c r="BC2905" s="20">
        <f t="shared" si="1416"/>
        <v>0</v>
      </c>
      <c r="BD2905" s="14"/>
      <c r="BJ2905" t="s">
        <v>239</v>
      </c>
      <c r="BK2905" t="s">
        <v>152</v>
      </c>
      <c r="BN2905" s="36">
        <v>73.5</v>
      </c>
      <c r="BQ2905">
        <f t="shared" si="1408"/>
        <v>1</v>
      </c>
      <c r="BR2905" s="38">
        <v>44737</v>
      </c>
      <c r="BS2905" s="22" t="s">
        <v>1550</v>
      </c>
      <c r="BT2905" s="20" t="str">
        <f t="shared" si="1415"/>
        <v>BILLETFestival_COR22F1085</v>
      </c>
      <c r="BV2905">
        <v>1</v>
      </c>
      <c r="BW2905" t="s">
        <v>1123</v>
      </c>
    </row>
    <row r="2906" spans="2:75" x14ac:dyDescent="0.3">
      <c r="B2906" s="20">
        <f t="shared" si="1410"/>
        <v>1086</v>
      </c>
      <c r="C2906" s="22" t="str">
        <f t="shared" si="1411"/>
        <v>#1086 Billet Festival</v>
      </c>
      <c r="D2906" t="str">
        <f t="shared" si="1409"/>
        <v>COR22F1086</v>
      </c>
      <c r="E2906" s="53" t="s">
        <v>238</v>
      </c>
      <c r="F2906" s="20">
        <v>1000</v>
      </c>
      <c r="G2906" s="74" t="s">
        <v>3168</v>
      </c>
      <c r="H2906" s="23" t="s">
        <v>146</v>
      </c>
      <c r="J2906" s="54" t="s">
        <v>1020</v>
      </c>
      <c r="K2906" s="22" t="s">
        <v>173</v>
      </c>
      <c r="L2906" s="54" t="s">
        <v>147</v>
      </c>
      <c r="M2906" s="22">
        <v>1</v>
      </c>
      <c r="N2906" s="54" t="s">
        <v>174</v>
      </c>
      <c r="T2906" s="54" t="s">
        <v>36</v>
      </c>
      <c r="U2906" s="22" t="s">
        <v>227</v>
      </c>
      <c r="AW2906" s="22"/>
      <c r="AX2906" s="20" t="str">
        <f t="shared" si="1416"/>
        <v>ncreator</v>
      </c>
      <c r="AY2906" s="20">
        <f t="shared" si="1416"/>
        <v>10</v>
      </c>
      <c r="AZ2906" s="20" t="str">
        <f t="shared" si="1416"/>
        <v>cotrcrea</v>
      </c>
      <c r="BA2906" s="20">
        <f t="shared" si="1416"/>
        <v>90</v>
      </c>
      <c r="BB2906" s="20" t="str">
        <f t="shared" si="1416"/>
        <v>nminer</v>
      </c>
      <c r="BC2906" s="20">
        <f t="shared" si="1416"/>
        <v>0</v>
      </c>
      <c r="BD2906" s="14"/>
      <c r="BJ2906" t="s">
        <v>239</v>
      </c>
      <c r="BK2906" t="s">
        <v>152</v>
      </c>
      <c r="BN2906" s="36">
        <v>73.5</v>
      </c>
      <c r="BQ2906">
        <f t="shared" ref="BQ2906:BQ2935" si="1417">BV2906</f>
        <v>1</v>
      </c>
      <c r="BR2906" s="38">
        <v>44737</v>
      </c>
      <c r="BS2906" s="22" t="s">
        <v>1550</v>
      </c>
      <c r="BT2906" s="20" t="str">
        <f t="shared" si="1415"/>
        <v>BILLETFestival_COR22F1086</v>
      </c>
      <c r="BV2906">
        <v>1</v>
      </c>
      <c r="BW2906" t="s">
        <v>1123</v>
      </c>
    </row>
    <row r="2907" spans="2:75" x14ac:dyDescent="0.3">
      <c r="B2907" s="20">
        <f t="shared" si="1410"/>
        <v>1087</v>
      </c>
      <c r="C2907" s="22" t="str">
        <f t="shared" si="1411"/>
        <v>#1087 Billet Festival</v>
      </c>
      <c r="D2907" t="str">
        <f t="shared" si="1409"/>
        <v>COR22F1087</v>
      </c>
      <c r="E2907" s="53" t="s">
        <v>238</v>
      </c>
      <c r="F2907" s="20">
        <v>1000</v>
      </c>
      <c r="G2907" s="74" t="s">
        <v>3169</v>
      </c>
      <c r="H2907" s="23" t="s">
        <v>146</v>
      </c>
      <c r="J2907" s="54" t="s">
        <v>1020</v>
      </c>
      <c r="K2907" s="22" t="s">
        <v>173</v>
      </c>
      <c r="L2907" s="54" t="s">
        <v>147</v>
      </c>
      <c r="M2907" s="22">
        <v>1</v>
      </c>
      <c r="N2907" s="54" t="s">
        <v>174</v>
      </c>
      <c r="T2907" s="54" t="s">
        <v>36</v>
      </c>
      <c r="U2907" s="22" t="s">
        <v>227</v>
      </c>
      <c r="AW2907" s="22"/>
      <c r="AX2907" s="20" t="str">
        <f t="shared" si="1416"/>
        <v>ncreator</v>
      </c>
      <c r="AY2907" s="20">
        <f t="shared" si="1416"/>
        <v>10</v>
      </c>
      <c r="AZ2907" s="20" t="str">
        <f t="shared" si="1416"/>
        <v>cotrcrea</v>
      </c>
      <c r="BA2907" s="20">
        <f t="shared" si="1416"/>
        <v>90</v>
      </c>
      <c r="BB2907" s="20" t="str">
        <f t="shared" si="1416"/>
        <v>nminer</v>
      </c>
      <c r="BC2907" s="20">
        <f t="shared" si="1416"/>
        <v>0</v>
      </c>
      <c r="BD2907" s="14"/>
      <c r="BJ2907" t="s">
        <v>239</v>
      </c>
      <c r="BK2907" t="s">
        <v>152</v>
      </c>
      <c r="BN2907" s="36">
        <v>73.5</v>
      </c>
      <c r="BQ2907">
        <f t="shared" si="1417"/>
        <v>1</v>
      </c>
      <c r="BR2907" s="38">
        <v>44737</v>
      </c>
      <c r="BS2907" s="22" t="s">
        <v>1550</v>
      </c>
      <c r="BT2907" s="20" t="str">
        <f t="shared" si="1415"/>
        <v>BILLETFestival_COR22F1087</v>
      </c>
      <c r="BV2907">
        <v>1</v>
      </c>
      <c r="BW2907" t="s">
        <v>1123</v>
      </c>
    </row>
    <row r="2908" spans="2:75" x14ac:dyDescent="0.3">
      <c r="B2908" s="20">
        <f t="shared" si="1410"/>
        <v>1088</v>
      </c>
      <c r="C2908" s="22" t="str">
        <f t="shared" si="1411"/>
        <v>#1088 Billet Festival</v>
      </c>
      <c r="D2908" t="str">
        <f t="shared" si="1409"/>
        <v>COR22F1088</v>
      </c>
      <c r="E2908" s="53" t="s">
        <v>238</v>
      </c>
      <c r="F2908" s="20">
        <v>1000</v>
      </c>
      <c r="G2908" s="74" t="s">
        <v>3170</v>
      </c>
      <c r="H2908" s="23" t="s">
        <v>146</v>
      </c>
      <c r="J2908" s="54" t="s">
        <v>1020</v>
      </c>
      <c r="K2908" s="22" t="s">
        <v>173</v>
      </c>
      <c r="L2908" s="54" t="s">
        <v>147</v>
      </c>
      <c r="M2908" s="22">
        <v>1</v>
      </c>
      <c r="N2908" s="54" t="s">
        <v>174</v>
      </c>
      <c r="T2908" s="54" t="s">
        <v>36</v>
      </c>
      <c r="U2908" s="22" t="s">
        <v>227</v>
      </c>
      <c r="AW2908" s="22"/>
      <c r="AX2908" s="20" t="str">
        <f t="shared" si="1416"/>
        <v>ncreator</v>
      </c>
      <c r="AY2908" s="20">
        <f t="shared" si="1416"/>
        <v>10</v>
      </c>
      <c r="AZ2908" s="20" t="str">
        <f t="shared" si="1416"/>
        <v>cotrcrea</v>
      </c>
      <c r="BA2908" s="20">
        <f t="shared" si="1416"/>
        <v>90</v>
      </c>
      <c r="BB2908" s="20" t="str">
        <f t="shared" si="1416"/>
        <v>nminer</v>
      </c>
      <c r="BC2908" s="20">
        <f t="shared" si="1416"/>
        <v>0</v>
      </c>
      <c r="BD2908" s="14"/>
      <c r="BJ2908" t="s">
        <v>239</v>
      </c>
      <c r="BK2908" t="s">
        <v>152</v>
      </c>
      <c r="BN2908" s="36">
        <v>73.5</v>
      </c>
      <c r="BQ2908">
        <f t="shared" si="1417"/>
        <v>1</v>
      </c>
      <c r="BR2908" s="38">
        <v>44737</v>
      </c>
      <c r="BS2908" s="22" t="s">
        <v>1550</v>
      </c>
      <c r="BT2908" s="20" t="str">
        <f t="shared" si="1415"/>
        <v>BILLETFestival_COR22F1088</v>
      </c>
      <c r="BV2908">
        <v>1</v>
      </c>
      <c r="BW2908" t="s">
        <v>1123</v>
      </c>
    </row>
    <row r="2909" spans="2:75" x14ac:dyDescent="0.3">
      <c r="B2909" s="20">
        <f t="shared" si="1410"/>
        <v>1089</v>
      </c>
      <c r="C2909" s="22" t="str">
        <f t="shared" si="1411"/>
        <v>#1089 Billet Festival</v>
      </c>
      <c r="D2909" t="str">
        <f t="shared" ref="D2909:D2935" si="1418">"COR22F"&amp;B2909</f>
        <v>COR22F1089</v>
      </c>
      <c r="E2909" s="53" t="s">
        <v>238</v>
      </c>
      <c r="F2909" s="20">
        <v>1000</v>
      </c>
      <c r="G2909" s="74" t="s">
        <v>3171</v>
      </c>
      <c r="H2909" s="23" t="s">
        <v>146</v>
      </c>
      <c r="J2909" s="54" t="s">
        <v>1020</v>
      </c>
      <c r="K2909" s="22" t="s">
        <v>173</v>
      </c>
      <c r="L2909" s="54" t="s">
        <v>147</v>
      </c>
      <c r="M2909" s="22">
        <v>1</v>
      </c>
      <c r="N2909" s="54" t="s">
        <v>174</v>
      </c>
      <c r="T2909" s="54" t="s">
        <v>36</v>
      </c>
      <c r="U2909" s="22" t="s">
        <v>227</v>
      </c>
      <c r="AW2909" s="22"/>
      <c r="AX2909" s="20" t="str">
        <f t="shared" si="1416"/>
        <v>ncreator</v>
      </c>
      <c r="AY2909" s="20">
        <f t="shared" si="1416"/>
        <v>10</v>
      </c>
      <c r="AZ2909" s="20" t="str">
        <f t="shared" si="1416"/>
        <v>cotrcrea</v>
      </c>
      <c r="BA2909" s="20">
        <f t="shared" si="1416"/>
        <v>90</v>
      </c>
      <c r="BB2909" s="20" t="str">
        <f t="shared" si="1416"/>
        <v>nminer</v>
      </c>
      <c r="BC2909" s="20">
        <f t="shared" si="1416"/>
        <v>0</v>
      </c>
      <c r="BD2909" s="14"/>
      <c r="BJ2909" t="s">
        <v>239</v>
      </c>
      <c r="BK2909" t="s">
        <v>152</v>
      </c>
      <c r="BN2909" s="36">
        <v>73.5</v>
      </c>
      <c r="BQ2909">
        <f t="shared" si="1417"/>
        <v>1</v>
      </c>
      <c r="BR2909" s="38">
        <v>44737</v>
      </c>
      <c r="BS2909" s="22" t="s">
        <v>1550</v>
      </c>
      <c r="BT2909" s="20" t="str">
        <f t="shared" si="1415"/>
        <v>BILLETFestival_COR22F1089</v>
      </c>
      <c r="BV2909">
        <v>1</v>
      </c>
      <c r="BW2909" t="s">
        <v>1123</v>
      </c>
    </row>
    <row r="2910" spans="2:75" x14ac:dyDescent="0.3">
      <c r="B2910" s="20">
        <f t="shared" ref="B2910:B2935" si="1419">+B2909+1</f>
        <v>1090</v>
      </c>
      <c r="C2910" s="22" t="str">
        <f t="shared" ref="C2910:C2935" si="1420">"#"&amp;B2910&amp;" Billet Festival"</f>
        <v>#1090 Billet Festival</v>
      </c>
      <c r="D2910" t="str">
        <f t="shared" si="1418"/>
        <v>COR22F1090</v>
      </c>
      <c r="E2910" s="53" t="s">
        <v>238</v>
      </c>
      <c r="F2910" s="20">
        <v>1000</v>
      </c>
      <c r="G2910" s="74" t="s">
        <v>3172</v>
      </c>
      <c r="H2910" s="23" t="s">
        <v>146</v>
      </c>
      <c r="J2910" s="54" t="s">
        <v>1020</v>
      </c>
      <c r="K2910" s="22" t="s">
        <v>173</v>
      </c>
      <c r="L2910" s="54" t="s">
        <v>147</v>
      </c>
      <c r="M2910" s="22">
        <v>1</v>
      </c>
      <c r="N2910" s="54" t="s">
        <v>174</v>
      </c>
      <c r="T2910" s="54" t="s">
        <v>36</v>
      </c>
      <c r="U2910" s="22" t="s">
        <v>227</v>
      </c>
      <c r="AW2910" s="22"/>
      <c r="AX2910" s="20" t="str">
        <f t="shared" si="1416"/>
        <v>ncreator</v>
      </c>
      <c r="AY2910" s="20">
        <f t="shared" si="1416"/>
        <v>10</v>
      </c>
      <c r="AZ2910" s="20" t="str">
        <f t="shared" si="1416"/>
        <v>cotrcrea</v>
      </c>
      <c r="BA2910" s="20">
        <f t="shared" si="1416"/>
        <v>90</v>
      </c>
      <c r="BB2910" s="20" t="str">
        <f t="shared" si="1416"/>
        <v>nminer</v>
      </c>
      <c r="BC2910" s="20">
        <f t="shared" si="1416"/>
        <v>0</v>
      </c>
      <c r="BD2910" s="14"/>
      <c r="BJ2910" t="s">
        <v>239</v>
      </c>
      <c r="BK2910" t="s">
        <v>152</v>
      </c>
      <c r="BN2910" s="36">
        <v>73.5</v>
      </c>
      <c r="BQ2910">
        <f t="shared" si="1417"/>
        <v>1</v>
      </c>
      <c r="BR2910" s="38">
        <v>44737</v>
      </c>
      <c r="BS2910" s="22" t="s">
        <v>1550</v>
      </c>
      <c r="BT2910" s="20" t="str">
        <f t="shared" si="1415"/>
        <v>BILLETFestival_COR22F1090</v>
      </c>
      <c r="BV2910">
        <v>1</v>
      </c>
      <c r="BW2910" t="s">
        <v>1123</v>
      </c>
    </row>
    <row r="2911" spans="2:75" x14ac:dyDescent="0.3">
      <c r="B2911" s="20">
        <f t="shared" si="1419"/>
        <v>1091</v>
      </c>
      <c r="C2911" s="22" t="str">
        <f t="shared" si="1420"/>
        <v>#1091 Billet Festival</v>
      </c>
      <c r="D2911" t="str">
        <f t="shared" si="1418"/>
        <v>COR22F1091</v>
      </c>
      <c r="E2911" s="53" t="s">
        <v>238</v>
      </c>
      <c r="F2911" s="20">
        <v>1000</v>
      </c>
      <c r="G2911" s="74" t="s">
        <v>3173</v>
      </c>
      <c r="H2911" s="23" t="s">
        <v>146</v>
      </c>
      <c r="J2911" s="54" t="s">
        <v>1020</v>
      </c>
      <c r="K2911" s="22" t="s">
        <v>173</v>
      </c>
      <c r="L2911" s="54" t="s">
        <v>147</v>
      </c>
      <c r="M2911" s="22">
        <v>1</v>
      </c>
      <c r="N2911" s="54" t="s">
        <v>174</v>
      </c>
      <c r="T2911" s="54" t="s">
        <v>36</v>
      </c>
      <c r="U2911" s="22" t="s">
        <v>227</v>
      </c>
      <c r="AW2911" s="22"/>
      <c r="AX2911" s="20" t="str">
        <f t="shared" si="1416"/>
        <v>ncreator</v>
      </c>
      <c r="AY2911" s="20">
        <f t="shared" si="1416"/>
        <v>10</v>
      </c>
      <c r="AZ2911" s="20" t="str">
        <f t="shared" si="1416"/>
        <v>cotrcrea</v>
      </c>
      <c r="BA2911" s="20">
        <f t="shared" si="1416"/>
        <v>90</v>
      </c>
      <c r="BB2911" s="20" t="str">
        <f t="shared" si="1416"/>
        <v>nminer</v>
      </c>
      <c r="BC2911" s="20">
        <f t="shared" si="1416"/>
        <v>0</v>
      </c>
      <c r="BD2911" s="14"/>
      <c r="BJ2911" t="s">
        <v>239</v>
      </c>
      <c r="BK2911" t="s">
        <v>152</v>
      </c>
      <c r="BN2911" s="36">
        <v>73.5</v>
      </c>
      <c r="BQ2911">
        <f t="shared" si="1417"/>
        <v>1</v>
      </c>
      <c r="BR2911" s="38">
        <v>44737</v>
      </c>
      <c r="BS2911" s="22" t="s">
        <v>1550</v>
      </c>
      <c r="BT2911" s="20" t="str">
        <f t="shared" si="1415"/>
        <v>BILLETFestival_COR22F1091</v>
      </c>
      <c r="BV2911">
        <v>1</v>
      </c>
      <c r="BW2911" t="s">
        <v>1123</v>
      </c>
    </row>
    <row r="2912" spans="2:75" x14ac:dyDescent="0.3">
      <c r="B2912" s="20">
        <f t="shared" si="1419"/>
        <v>1092</v>
      </c>
      <c r="C2912" s="22" t="str">
        <f t="shared" si="1420"/>
        <v>#1092 Billet Festival</v>
      </c>
      <c r="D2912" t="str">
        <f t="shared" si="1418"/>
        <v>COR22F1092</v>
      </c>
      <c r="E2912" s="53" t="s">
        <v>238</v>
      </c>
      <c r="F2912" s="20">
        <v>1000</v>
      </c>
      <c r="G2912" s="74" t="s">
        <v>3174</v>
      </c>
      <c r="H2912" s="23" t="s">
        <v>146</v>
      </c>
      <c r="J2912" s="54" t="s">
        <v>1020</v>
      </c>
      <c r="K2912" s="22" t="s">
        <v>173</v>
      </c>
      <c r="L2912" s="54" t="s">
        <v>147</v>
      </c>
      <c r="M2912" s="22">
        <v>1</v>
      </c>
      <c r="N2912" s="54" t="s">
        <v>174</v>
      </c>
      <c r="T2912" s="54" t="s">
        <v>36</v>
      </c>
      <c r="U2912" s="22" t="s">
        <v>227</v>
      </c>
      <c r="AW2912" s="22"/>
      <c r="AX2912" s="20" t="str">
        <f t="shared" ref="AX2912:BC2927" si="1421">AX2911</f>
        <v>ncreator</v>
      </c>
      <c r="AY2912" s="20">
        <f t="shared" si="1421"/>
        <v>10</v>
      </c>
      <c r="AZ2912" s="20" t="str">
        <f t="shared" si="1421"/>
        <v>cotrcrea</v>
      </c>
      <c r="BA2912" s="20">
        <f t="shared" si="1421"/>
        <v>90</v>
      </c>
      <c r="BB2912" s="20" t="str">
        <f t="shared" si="1421"/>
        <v>nminer</v>
      </c>
      <c r="BC2912" s="20">
        <f t="shared" si="1421"/>
        <v>0</v>
      </c>
      <c r="BD2912" s="14"/>
      <c r="BJ2912" t="s">
        <v>239</v>
      </c>
      <c r="BK2912" t="s">
        <v>152</v>
      </c>
      <c r="BN2912" s="36">
        <v>73.5</v>
      </c>
      <c r="BQ2912">
        <f t="shared" si="1417"/>
        <v>1</v>
      </c>
      <c r="BR2912" s="38">
        <v>44737</v>
      </c>
      <c r="BS2912" s="22" t="s">
        <v>1550</v>
      </c>
      <c r="BT2912" s="20" t="str">
        <f t="shared" si="1415"/>
        <v>BILLETFestival_COR22F1092</v>
      </c>
      <c r="BV2912">
        <v>1</v>
      </c>
      <c r="BW2912" t="s">
        <v>1123</v>
      </c>
    </row>
    <row r="2913" spans="2:75" x14ac:dyDescent="0.3">
      <c r="B2913" s="20">
        <f t="shared" si="1419"/>
        <v>1093</v>
      </c>
      <c r="C2913" s="22" t="str">
        <f t="shared" si="1420"/>
        <v>#1093 Billet Festival</v>
      </c>
      <c r="D2913" t="str">
        <f t="shared" si="1418"/>
        <v>COR22F1093</v>
      </c>
      <c r="E2913" s="53" t="s">
        <v>238</v>
      </c>
      <c r="F2913" s="20">
        <v>1000</v>
      </c>
      <c r="G2913" s="74" t="s">
        <v>3175</v>
      </c>
      <c r="H2913" s="23" t="s">
        <v>146</v>
      </c>
      <c r="J2913" s="54" t="s">
        <v>1020</v>
      </c>
      <c r="K2913" s="22" t="s">
        <v>173</v>
      </c>
      <c r="L2913" s="54" t="s">
        <v>147</v>
      </c>
      <c r="M2913" s="22">
        <v>1</v>
      </c>
      <c r="N2913" s="54" t="s">
        <v>174</v>
      </c>
      <c r="T2913" s="54" t="s">
        <v>36</v>
      </c>
      <c r="U2913" s="22" t="s">
        <v>227</v>
      </c>
      <c r="AW2913" s="22"/>
      <c r="AX2913" s="20" t="str">
        <f t="shared" si="1421"/>
        <v>ncreator</v>
      </c>
      <c r="AY2913" s="20">
        <f t="shared" si="1421"/>
        <v>10</v>
      </c>
      <c r="AZ2913" s="20" t="str">
        <f t="shared" si="1421"/>
        <v>cotrcrea</v>
      </c>
      <c r="BA2913" s="20">
        <f t="shared" si="1421"/>
        <v>90</v>
      </c>
      <c r="BB2913" s="20" t="str">
        <f t="shared" si="1421"/>
        <v>nminer</v>
      </c>
      <c r="BC2913" s="20">
        <f t="shared" si="1421"/>
        <v>0</v>
      </c>
      <c r="BD2913" s="14"/>
      <c r="BJ2913" t="s">
        <v>239</v>
      </c>
      <c r="BK2913" t="s">
        <v>152</v>
      </c>
      <c r="BN2913" s="36">
        <v>73.5</v>
      </c>
      <c r="BQ2913">
        <f t="shared" si="1417"/>
        <v>1</v>
      </c>
      <c r="BR2913" s="38">
        <v>44737</v>
      </c>
      <c r="BS2913" s="22" t="s">
        <v>1550</v>
      </c>
      <c r="BT2913" s="20" t="str">
        <f t="shared" si="1415"/>
        <v>BILLETFestival_COR22F1093</v>
      </c>
      <c r="BV2913">
        <v>1</v>
      </c>
      <c r="BW2913" t="s">
        <v>1123</v>
      </c>
    </row>
    <row r="2914" spans="2:75" x14ac:dyDescent="0.3">
      <c r="B2914" s="20">
        <f t="shared" si="1419"/>
        <v>1094</v>
      </c>
      <c r="C2914" s="22" t="str">
        <f t="shared" si="1420"/>
        <v>#1094 Billet Festival</v>
      </c>
      <c r="D2914" t="str">
        <f t="shared" si="1418"/>
        <v>COR22F1094</v>
      </c>
      <c r="E2914" s="53" t="s">
        <v>238</v>
      </c>
      <c r="F2914" s="20">
        <v>1000</v>
      </c>
      <c r="G2914" s="74" t="s">
        <v>3176</v>
      </c>
      <c r="H2914" s="23" t="s">
        <v>146</v>
      </c>
      <c r="J2914" s="54" t="s">
        <v>1020</v>
      </c>
      <c r="K2914" s="22" t="s">
        <v>173</v>
      </c>
      <c r="L2914" s="54" t="s">
        <v>147</v>
      </c>
      <c r="M2914" s="22">
        <v>1</v>
      </c>
      <c r="N2914" s="54" t="s">
        <v>174</v>
      </c>
      <c r="T2914" s="54" t="s">
        <v>36</v>
      </c>
      <c r="U2914" s="22" t="s">
        <v>227</v>
      </c>
      <c r="AW2914" s="22"/>
      <c r="AX2914" s="20" t="str">
        <f t="shared" si="1421"/>
        <v>ncreator</v>
      </c>
      <c r="AY2914" s="20">
        <f t="shared" si="1421"/>
        <v>10</v>
      </c>
      <c r="AZ2914" s="20" t="str">
        <f t="shared" si="1421"/>
        <v>cotrcrea</v>
      </c>
      <c r="BA2914" s="20">
        <f t="shared" si="1421"/>
        <v>90</v>
      </c>
      <c r="BB2914" s="20" t="str">
        <f t="shared" si="1421"/>
        <v>nminer</v>
      </c>
      <c r="BC2914" s="20">
        <f t="shared" si="1421"/>
        <v>0</v>
      </c>
      <c r="BD2914" s="14"/>
      <c r="BJ2914" t="s">
        <v>239</v>
      </c>
      <c r="BK2914" t="s">
        <v>152</v>
      </c>
      <c r="BN2914" s="36">
        <v>73.5</v>
      </c>
      <c r="BQ2914">
        <f t="shared" si="1417"/>
        <v>1</v>
      </c>
      <c r="BR2914" s="38">
        <v>44737</v>
      </c>
      <c r="BS2914" s="22" t="s">
        <v>1550</v>
      </c>
      <c r="BT2914" s="20" t="str">
        <f t="shared" si="1415"/>
        <v>BILLETFestival_COR22F1094</v>
      </c>
      <c r="BV2914">
        <v>1</v>
      </c>
      <c r="BW2914" t="s">
        <v>1123</v>
      </c>
    </row>
    <row r="2915" spans="2:75" x14ac:dyDescent="0.3">
      <c r="B2915" s="20">
        <f t="shared" si="1419"/>
        <v>1095</v>
      </c>
      <c r="C2915" s="22" t="str">
        <f t="shared" si="1420"/>
        <v>#1095 Billet Festival</v>
      </c>
      <c r="D2915" t="str">
        <f t="shared" si="1418"/>
        <v>COR22F1095</v>
      </c>
      <c r="E2915" s="53" t="s">
        <v>238</v>
      </c>
      <c r="F2915" s="20">
        <v>1000</v>
      </c>
      <c r="G2915" s="74" t="s">
        <v>3177</v>
      </c>
      <c r="H2915" s="23" t="s">
        <v>146</v>
      </c>
      <c r="J2915" s="54" t="s">
        <v>1020</v>
      </c>
      <c r="K2915" s="22" t="s">
        <v>173</v>
      </c>
      <c r="L2915" s="54" t="s">
        <v>147</v>
      </c>
      <c r="M2915" s="22">
        <v>1</v>
      </c>
      <c r="N2915" s="54" t="s">
        <v>174</v>
      </c>
      <c r="T2915" s="54" t="s">
        <v>36</v>
      </c>
      <c r="U2915" s="22" t="s">
        <v>227</v>
      </c>
      <c r="AW2915" s="22"/>
      <c r="AX2915" s="20" t="str">
        <f t="shared" si="1421"/>
        <v>ncreator</v>
      </c>
      <c r="AY2915" s="20">
        <f t="shared" si="1421"/>
        <v>10</v>
      </c>
      <c r="AZ2915" s="20" t="str">
        <f t="shared" si="1421"/>
        <v>cotrcrea</v>
      </c>
      <c r="BA2915" s="20">
        <f t="shared" si="1421"/>
        <v>90</v>
      </c>
      <c r="BB2915" s="20" t="str">
        <f t="shared" si="1421"/>
        <v>nminer</v>
      </c>
      <c r="BC2915" s="20">
        <f t="shared" si="1421"/>
        <v>0</v>
      </c>
      <c r="BD2915" s="14"/>
      <c r="BJ2915" t="s">
        <v>239</v>
      </c>
      <c r="BK2915" t="s">
        <v>152</v>
      </c>
      <c r="BN2915" s="36">
        <v>73.5</v>
      </c>
      <c r="BQ2915">
        <f t="shared" si="1417"/>
        <v>1</v>
      </c>
      <c r="BR2915" s="38">
        <v>44737</v>
      </c>
      <c r="BS2915" s="22" t="s">
        <v>1550</v>
      </c>
      <c r="BT2915" s="20" t="str">
        <f t="shared" si="1415"/>
        <v>BILLETFestival_COR22F1095</v>
      </c>
      <c r="BV2915">
        <v>1</v>
      </c>
      <c r="BW2915" t="s">
        <v>1123</v>
      </c>
    </row>
    <row r="2916" spans="2:75" x14ac:dyDescent="0.3">
      <c r="B2916" s="20">
        <f t="shared" si="1419"/>
        <v>1096</v>
      </c>
      <c r="C2916" s="22" t="str">
        <f t="shared" si="1420"/>
        <v>#1096 Billet Festival</v>
      </c>
      <c r="D2916" t="str">
        <f t="shared" si="1418"/>
        <v>COR22F1096</v>
      </c>
      <c r="E2916" s="53" t="s">
        <v>238</v>
      </c>
      <c r="F2916" s="20">
        <v>1000</v>
      </c>
      <c r="G2916" s="74" t="s">
        <v>3178</v>
      </c>
      <c r="H2916" s="23" t="s">
        <v>146</v>
      </c>
      <c r="J2916" s="54" t="s">
        <v>1020</v>
      </c>
      <c r="K2916" s="22" t="s">
        <v>173</v>
      </c>
      <c r="L2916" s="54" t="s">
        <v>147</v>
      </c>
      <c r="M2916" s="22">
        <v>1</v>
      </c>
      <c r="N2916" s="54" t="s">
        <v>174</v>
      </c>
      <c r="T2916" s="54" t="s">
        <v>36</v>
      </c>
      <c r="U2916" s="22" t="s">
        <v>227</v>
      </c>
      <c r="AW2916" s="22"/>
      <c r="AX2916" s="20" t="str">
        <f t="shared" si="1421"/>
        <v>ncreator</v>
      </c>
      <c r="AY2916" s="20">
        <f t="shared" si="1421"/>
        <v>10</v>
      </c>
      <c r="AZ2916" s="20" t="str">
        <f t="shared" si="1421"/>
        <v>cotrcrea</v>
      </c>
      <c r="BA2916" s="20">
        <f t="shared" si="1421"/>
        <v>90</v>
      </c>
      <c r="BB2916" s="20" t="str">
        <f t="shared" si="1421"/>
        <v>nminer</v>
      </c>
      <c r="BC2916" s="20">
        <f t="shared" si="1421"/>
        <v>0</v>
      </c>
      <c r="BD2916" s="14"/>
      <c r="BJ2916" t="s">
        <v>239</v>
      </c>
      <c r="BK2916" t="s">
        <v>152</v>
      </c>
      <c r="BN2916" s="36">
        <v>73.5</v>
      </c>
      <c r="BQ2916">
        <f t="shared" si="1417"/>
        <v>1</v>
      </c>
      <c r="BR2916" s="38">
        <v>44737</v>
      </c>
      <c r="BS2916" s="22" t="s">
        <v>1550</v>
      </c>
      <c r="BT2916" s="20" t="str">
        <f t="shared" si="1415"/>
        <v>BILLETFestival_COR22F1096</v>
      </c>
      <c r="BV2916">
        <v>1</v>
      </c>
      <c r="BW2916" t="s">
        <v>1123</v>
      </c>
    </row>
    <row r="2917" spans="2:75" x14ac:dyDescent="0.3">
      <c r="B2917" s="20">
        <f t="shared" si="1419"/>
        <v>1097</v>
      </c>
      <c r="C2917" s="22" t="str">
        <f t="shared" si="1420"/>
        <v>#1097 Billet Festival</v>
      </c>
      <c r="D2917" t="str">
        <f t="shared" si="1418"/>
        <v>COR22F1097</v>
      </c>
      <c r="E2917" s="53" t="s">
        <v>238</v>
      </c>
      <c r="F2917" s="20">
        <v>1000</v>
      </c>
      <c r="G2917" s="74" t="s">
        <v>3179</v>
      </c>
      <c r="H2917" s="23" t="s">
        <v>146</v>
      </c>
      <c r="J2917" s="54" t="s">
        <v>1020</v>
      </c>
      <c r="K2917" s="22" t="s">
        <v>173</v>
      </c>
      <c r="L2917" s="54" t="s">
        <v>147</v>
      </c>
      <c r="M2917" s="22">
        <v>1</v>
      </c>
      <c r="N2917" s="54" t="s">
        <v>174</v>
      </c>
      <c r="T2917" s="54" t="s">
        <v>36</v>
      </c>
      <c r="U2917" s="22" t="s">
        <v>227</v>
      </c>
      <c r="AW2917" s="22"/>
      <c r="AX2917" s="20" t="str">
        <f t="shared" si="1421"/>
        <v>ncreator</v>
      </c>
      <c r="AY2917" s="20">
        <f t="shared" si="1421"/>
        <v>10</v>
      </c>
      <c r="AZ2917" s="20" t="str">
        <f t="shared" si="1421"/>
        <v>cotrcrea</v>
      </c>
      <c r="BA2917" s="20">
        <f t="shared" si="1421"/>
        <v>90</v>
      </c>
      <c r="BB2917" s="20" t="str">
        <f t="shared" si="1421"/>
        <v>nminer</v>
      </c>
      <c r="BC2917" s="20">
        <f t="shared" si="1421"/>
        <v>0</v>
      </c>
      <c r="BD2917" s="14"/>
      <c r="BJ2917" t="s">
        <v>239</v>
      </c>
      <c r="BK2917" t="s">
        <v>152</v>
      </c>
      <c r="BN2917" s="36">
        <v>73.5</v>
      </c>
      <c r="BQ2917">
        <f t="shared" si="1417"/>
        <v>1</v>
      </c>
      <c r="BR2917" s="38">
        <v>44737</v>
      </c>
      <c r="BS2917" s="22" t="s">
        <v>1550</v>
      </c>
      <c r="BT2917" s="20" t="str">
        <f t="shared" si="1415"/>
        <v>BILLETFestival_COR22F1097</v>
      </c>
      <c r="BV2917">
        <v>1</v>
      </c>
      <c r="BW2917" t="s">
        <v>1123</v>
      </c>
    </row>
    <row r="2918" spans="2:75" x14ac:dyDescent="0.3">
      <c r="B2918" s="20">
        <f t="shared" si="1419"/>
        <v>1098</v>
      </c>
      <c r="C2918" s="22" t="str">
        <f t="shared" si="1420"/>
        <v>#1098 Billet Festival</v>
      </c>
      <c r="D2918" t="str">
        <f t="shared" si="1418"/>
        <v>COR22F1098</v>
      </c>
      <c r="E2918" s="53" t="s">
        <v>238</v>
      </c>
      <c r="F2918" s="20">
        <v>1000</v>
      </c>
      <c r="G2918" s="74" t="s">
        <v>3180</v>
      </c>
      <c r="H2918" s="23" t="s">
        <v>146</v>
      </c>
      <c r="J2918" s="54" t="s">
        <v>1020</v>
      </c>
      <c r="K2918" s="22" t="s">
        <v>173</v>
      </c>
      <c r="L2918" s="54" t="s">
        <v>147</v>
      </c>
      <c r="M2918" s="22">
        <v>1</v>
      </c>
      <c r="N2918" s="54" t="s">
        <v>174</v>
      </c>
      <c r="T2918" s="54" t="s">
        <v>36</v>
      </c>
      <c r="U2918" s="22" t="s">
        <v>227</v>
      </c>
      <c r="AW2918" s="22"/>
      <c r="AX2918" s="20" t="str">
        <f t="shared" si="1421"/>
        <v>ncreator</v>
      </c>
      <c r="AY2918" s="20">
        <f t="shared" si="1421"/>
        <v>10</v>
      </c>
      <c r="AZ2918" s="20" t="str">
        <f t="shared" si="1421"/>
        <v>cotrcrea</v>
      </c>
      <c r="BA2918" s="20">
        <f t="shared" si="1421"/>
        <v>90</v>
      </c>
      <c r="BB2918" s="20" t="str">
        <f t="shared" si="1421"/>
        <v>nminer</v>
      </c>
      <c r="BC2918" s="20">
        <f t="shared" si="1421"/>
        <v>0</v>
      </c>
      <c r="BD2918" s="14"/>
      <c r="BJ2918" t="s">
        <v>239</v>
      </c>
      <c r="BK2918" t="s">
        <v>152</v>
      </c>
      <c r="BN2918" s="36">
        <v>73.5</v>
      </c>
      <c r="BQ2918">
        <f t="shared" si="1417"/>
        <v>1</v>
      </c>
      <c r="BR2918" s="38">
        <v>44737</v>
      </c>
      <c r="BS2918" s="22" t="s">
        <v>1550</v>
      </c>
      <c r="BT2918" s="20" t="str">
        <f t="shared" si="1415"/>
        <v>BILLETFestival_COR22F1098</v>
      </c>
      <c r="BV2918">
        <v>1</v>
      </c>
      <c r="BW2918" t="s">
        <v>1123</v>
      </c>
    </row>
    <row r="2919" spans="2:75" x14ac:dyDescent="0.3">
      <c r="B2919" s="20">
        <f t="shared" si="1419"/>
        <v>1099</v>
      </c>
      <c r="C2919" s="22" t="str">
        <f t="shared" si="1420"/>
        <v>#1099 Billet Festival</v>
      </c>
      <c r="D2919" t="str">
        <f t="shared" si="1418"/>
        <v>COR22F1099</v>
      </c>
      <c r="E2919" s="53" t="s">
        <v>238</v>
      </c>
      <c r="F2919" s="20">
        <v>1000</v>
      </c>
      <c r="G2919" s="74" t="s">
        <v>3181</v>
      </c>
      <c r="H2919" s="23" t="s">
        <v>146</v>
      </c>
      <c r="J2919" s="54" t="s">
        <v>1020</v>
      </c>
      <c r="K2919" s="22" t="s">
        <v>173</v>
      </c>
      <c r="L2919" s="54" t="s">
        <v>147</v>
      </c>
      <c r="M2919" s="22">
        <v>1</v>
      </c>
      <c r="N2919" s="54" t="s">
        <v>174</v>
      </c>
      <c r="T2919" s="54" t="s">
        <v>36</v>
      </c>
      <c r="U2919" s="22" t="s">
        <v>227</v>
      </c>
      <c r="AW2919" s="22"/>
      <c r="AX2919" s="20" t="str">
        <f t="shared" si="1421"/>
        <v>ncreator</v>
      </c>
      <c r="AY2919" s="20">
        <f t="shared" si="1421"/>
        <v>10</v>
      </c>
      <c r="AZ2919" s="20" t="str">
        <f t="shared" si="1421"/>
        <v>cotrcrea</v>
      </c>
      <c r="BA2919" s="20">
        <f t="shared" si="1421"/>
        <v>90</v>
      </c>
      <c r="BB2919" s="20" t="str">
        <f t="shared" si="1421"/>
        <v>nminer</v>
      </c>
      <c r="BC2919" s="20">
        <f t="shared" si="1421"/>
        <v>0</v>
      </c>
      <c r="BD2919" s="14"/>
      <c r="BJ2919" t="s">
        <v>239</v>
      </c>
      <c r="BK2919" t="s">
        <v>152</v>
      </c>
      <c r="BN2919" s="36">
        <v>73.5</v>
      </c>
      <c r="BQ2919">
        <f t="shared" si="1417"/>
        <v>1</v>
      </c>
      <c r="BR2919" s="38">
        <v>44737</v>
      </c>
      <c r="BS2919" s="22" t="s">
        <v>1550</v>
      </c>
      <c r="BT2919" s="20" t="str">
        <f t="shared" si="1415"/>
        <v>BILLETFestival_COR22F1099</v>
      </c>
      <c r="BV2919">
        <v>1</v>
      </c>
      <c r="BW2919" t="s">
        <v>1123</v>
      </c>
    </row>
    <row r="2920" spans="2:75" x14ac:dyDescent="0.3">
      <c r="B2920" s="20">
        <f t="shared" si="1419"/>
        <v>1100</v>
      </c>
      <c r="C2920" s="22" t="str">
        <f t="shared" si="1420"/>
        <v>#1100 Billet Festival</v>
      </c>
      <c r="D2920" t="str">
        <f t="shared" si="1418"/>
        <v>COR22F1100</v>
      </c>
      <c r="E2920" s="53" t="s">
        <v>238</v>
      </c>
      <c r="F2920" s="20">
        <v>1000</v>
      </c>
      <c r="G2920" s="74" t="s">
        <v>3182</v>
      </c>
      <c r="H2920" s="23" t="s">
        <v>146</v>
      </c>
      <c r="J2920" s="54" t="s">
        <v>1020</v>
      </c>
      <c r="K2920" s="22" t="s">
        <v>173</v>
      </c>
      <c r="L2920" s="54" t="s">
        <v>147</v>
      </c>
      <c r="M2920" s="22">
        <v>1</v>
      </c>
      <c r="N2920" s="54" t="s">
        <v>174</v>
      </c>
      <c r="T2920" s="54" t="s">
        <v>36</v>
      </c>
      <c r="U2920" s="22" t="s">
        <v>227</v>
      </c>
      <c r="AW2920" s="22"/>
      <c r="AX2920" s="20" t="str">
        <f t="shared" si="1421"/>
        <v>ncreator</v>
      </c>
      <c r="AY2920" s="20">
        <f t="shared" si="1421"/>
        <v>10</v>
      </c>
      <c r="AZ2920" s="20" t="str">
        <f t="shared" si="1421"/>
        <v>cotrcrea</v>
      </c>
      <c r="BA2920" s="20">
        <f t="shared" si="1421"/>
        <v>90</v>
      </c>
      <c r="BB2920" s="20" t="str">
        <f t="shared" si="1421"/>
        <v>nminer</v>
      </c>
      <c r="BC2920" s="20">
        <f t="shared" si="1421"/>
        <v>0</v>
      </c>
      <c r="BD2920" s="14"/>
      <c r="BJ2920" t="s">
        <v>239</v>
      </c>
      <c r="BK2920" t="s">
        <v>152</v>
      </c>
      <c r="BN2920" s="36">
        <v>73.5</v>
      </c>
      <c r="BQ2920">
        <f t="shared" si="1417"/>
        <v>1</v>
      </c>
      <c r="BR2920" s="38">
        <v>44737</v>
      </c>
      <c r="BS2920" s="22" t="s">
        <v>1550</v>
      </c>
      <c r="BT2920" s="20" t="str">
        <f t="shared" si="1415"/>
        <v>BILLETFestival_COR22F1100</v>
      </c>
      <c r="BV2920">
        <v>1</v>
      </c>
      <c r="BW2920" t="s">
        <v>1123</v>
      </c>
    </row>
    <row r="2921" spans="2:75" x14ac:dyDescent="0.3">
      <c r="B2921" s="20">
        <f t="shared" si="1419"/>
        <v>1101</v>
      </c>
      <c r="C2921" s="22" t="str">
        <f t="shared" si="1420"/>
        <v>#1101 Billet Festival</v>
      </c>
      <c r="D2921" t="str">
        <f t="shared" si="1418"/>
        <v>COR22F1101</v>
      </c>
      <c r="E2921" s="53" t="s">
        <v>238</v>
      </c>
      <c r="F2921" s="20">
        <v>1000</v>
      </c>
      <c r="G2921" s="74" t="s">
        <v>3183</v>
      </c>
      <c r="H2921" s="23" t="s">
        <v>146</v>
      </c>
      <c r="J2921" s="54" t="s">
        <v>1020</v>
      </c>
      <c r="K2921" s="22" t="s">
        <v>173</v>
      </c>
      <c r="L2921" s="54" t="s">
        <v>147</v>
      </c>
      <c r="M2921" s="22">
        <v>1</v>
      </c>
      <c r="N2921" s="54" t="s">
        <v>174</v>
      </c>
      <c r="T2921" s="54" t="s">
        <v>36</v>
      </c>
      <c r="U2921" s="22" t="s">
        <v>227</v>
      </c>
      <c r="AW2921" s="22"/>
      <c r="AX2921" s="20" t="str">
        <f t="shared" si="1421"/>
        <v>ncreator</v>
      </c>
      <c r="AY2921" s="20">
        <f t="shared" si="1421"/>
        <v>10</v>
      </c>
      <c r="AZ2921" s="20" t="str">
        <f t="shared" si="1421"/>
        <v>cotrcrea</v>
      </c>
      <c r="BA2921" s="20">
        <f t="shared" si="1421"/>
        <v>90</v>
      </c>
      <c r="BB2921" s="20" t="str">
        <f t="shared" si="1421"/>
        <v>nminer</v>
      </c>
      <c r="BC2921" s="20">
        <f t="shared" si="1421"/>
        <v>0</v>
      </c>
      <c r="BD2921" s="14"/>
      <c r="BJ2921" t="s">
        <v>239</v>
      </c>
      <c r="BK2921" t="s">
        <v>152</v>
      </c>
      <c r="BN2921" s="36">
        <v>73.5</v>
      </c>
      <c r="BQ2921">
        <f t="shared" si="1417"/>
        <v>1</v>
      </c>
      <c r="BR2921" s="38">
        <v>44737</v>
      </c>
      <c r="BS2921" s="22" t="s">
        <v>1550</v>
      </c>
      <c r="BT2921" s="20" t="str">
        <f t="shared" si="1415"/>
        <v>BILLETFestival_COR22F1101</v>
      </c>
      <c r="BV2921">
        <v>1</v>
      </c>
      <c r="BW2921" t="s">
        <v>1123</v>
      </c>
    </row>
    <row r="2922" spans="2:75" x14ac:dyDescent="0.3">
      <c r="B2922" s="20">
        <f t="shared" si="1419"/>
        <v>1102</v>
      </c>
      <c r="C2922" s="22" t="str">
        <f t="shared" si="1420"/>
        <v>#1102 Billet Festival</v>
      </c>
      <c r="D2922" t="str">
        <f t="shared" si="1418"/>
        <v>COR22F1102</v>
      </c>
      <c r="E2922" s="53" t="s">
        <v>238</v>
      </c>
      <c r="F2922" s="20">
        <v>1000</v>
      </c>
      <c r="G2922" s="74" t="s">
        <v>3184</v>
      </c>
      <c r="H2922" s="23" t="s">
        <v>146</v>
      </c>
      <c r="J2922" s="54" t="s">
        <v>1020</v>
      </c>
      <c r="K2922" s="22" t="s">
        <v>173</v>
      </c>
      <c r="L2922" s="54" t="s">
        <v>147</v>
      </c>
      <c r="M2922" s="22">
        <v>1</v>
      </c>
      <c r="N2922" s="54" t="s">
        <v>174</v>
      </c>
      <c r="T2922" s="54" t="s">
        <v>36</v>
      </c>
      <c r="U2922" s="22" t="s">
        <v>227</v>
      </c>
      <c r="AW2922" s="22"/>
      <c r="AX2922" s="20" t="str">
        <f t="shared" si="1421"/>
        <v>ncreator</v>
      </c>
      <c r="AY2922" s="20">
        <f t="shared" si="1421"/>
        <v>10</v>
      </c>
      <c r="AZ2922" s="20" t="str">
        <f t="shared" si="1421"/>
        <v>cotrcrea</v>
      </c>
      <c r="BA2922" s="20">
        <f t="shared" si="1421"/>
        <v>90</v>
      </c>
      <c r="BB2922" s="20" t="str">
        <f t="shared" si="1421"/>
        <v>nminer</v>
      </c>
      <c r="BC2922" s="20">
        <f t="shared" si="1421"/>
        <v>0</v>
      </c>
      <c r="BD2922" s="14"/>
      <c r="BJ2922" t="s">
        <v>239</v>
      </c>
      <c r="BK2922" t="s">
        <v>152</v>
      </c>
      <c r="BN2922" s="36">
        <v>73.5</v>
      </c>
      <c r="BQ2922">
        <f t="shared" si="1417"/>
        <v>1</v>
      </c>
      <c r="BR2922" s="38">
        <v>44737</v>
      </c>
      <c r="BS2922" s="22" t="s">
        <v>1550</v>
      </c>
      <c r="BT2922" s="20" t="str">
        <f t="shared" si="1415"/>
        <v>BILLETFestival_COR22F1102</v>
      </c>
      <c r="BV2922">
        <v>1</v>
      </c>
      <c r="BW2922" t="s">
        <v>1123</v>
      </c>
    </row>
    <row r="2923" spans="2:75" x14ac:dyDescent="0.3">
      <c r="B2923" s="20">
        <f t="shared" si="1419"/>
        <v>1103</v>
      </c>
      <c r="C2923" s="22" t="str">
        <f t="shared" si="1420"/>
        <v>#1103 Billet Festival</v>
      </c>
      <c r="D2923" t="str">
        <f t="shared" si="1418"/>
        <v>COR22F1103</v>
      </c>
      <c r="E2923" s="53" t="s">
        <v>238</v>
      </c>
      <c r="F2923" s="20">
        <v>1000</v>
      </c>
      <c r="G2923" s="74" t="s">
        <v>3185</v>
      </c>
      <c r="H2923" s="23" t="s">
        <v>146</v>
      </c>
      <c r="J2923" s="54" t="s">
        <v>1020</v>
      </c>
      <c r="K2923" s="22" t="s">
        <v>173</v>
      </c>
      <c r="L2923" s="54" t="s">
        <v>147</v>
      </c>
      <c r="M2923" s="22">
        <v>1</v>
      </c>
      <c r="N2923" s="54" t="s">
        <v>174</v>
      </c>
      <c r="T2923" s="54" t="s">
        <v>36</v>
      </c>
      <c r="U2923" s="22" t="s">
        <v>227</v>
      </c>
      <c r="AW2923" s="22"/>
      <c r="AX2923" s="20" t="str">
        <f t="shared" si="1421"/>
        <v>ncreator</v>
      </c>
      <c r="AY2923" s="20">
        <f t="shared" si="1421"/>
        <v>10</v>
      </c>
      <c r="AZ2923" s="20" t="str">
        <f t="shared" si="1421"/>
        <v>cotrcrea</v>
      </c>
      <c r="BA2923" s="20">
        <f t="shared" si="1421"/>
        <v>90</v>
      </c>
      <c r="BB2923" s="20" t="str">
        <f t="shared" si="1421"/>
        <v>nminer</v>
      </c>
      <c r="BC2923" s="20">
        <f t="shared" si="1421"/>
        <v>0</v>
      </c>
      <c r="BD2923" s="14"/>
      <c r="BJ2923" t="s">
        <v>239</v>
      </c>
      <c r="BK2923" t="s">
        <v>152</v>
      </c>
      <c r="BN2923" s="36">
        <v>73.5</v>
      </c>
      <c r="BQ2923">
        <f t="shared" si="1417"/>
        <v>1</v>
      </c>
      <c r="BR2923" s="38">
        <v>44737</v>
      </c>
      <c r="BS2923" s="22" t="s">
        <v>1550</v>
      </c>
      <c r="BT2923" s="20" t="str">
        <f t="shared" si="1415"/>
        <v>BILLETFestival_COR22F1103</v>
      </c>
      <c r="BV2923">
        <v>1</v>
      </c>
      <c r="BW2923" t="s">
        <v>1123</v>
      </c>
    </row>
    <row r="2924" spans="2:75" x14ac:dyDescent="0.3">
      <c r="B2924" s="20">
        <f t="shared" si="1419"/>
        <v>1104</v>
      </c>
      <c r="C2924" s="22" t="str">
        <f t="shared" si="1420"/>
        <v>#1104 Billet Festival</v>
      </c>
      <c r="D2924" t="str">
        <f t="shared" si="1418"/>
        <v>COR22F1104</v>
      </c>
      <c r="E2924" s="53" t="s">
        <v>238</v>
      </c>
      <c r="F2924" s="20">
        <v>1000</v>
      </c>
      <c r="G2924" s="74" t="s">
        <v>3186</v>
      </c>
      <c r="H2924" s="23" t="s">
        <v>146</v>
      </c>
      <c r="J2924" s="54" t="s">
        <v>1020</v>
      </c>
      <c r="K2924" s="22" t="s">
        <v>173</v>
      </c>
      <c r="L2924" s="54" t="s">
        <v>147</v>
      </c>
      <c r="M2924" s="22">
        <v>1</v>
      </c>
      <c r="N2924" s="54" t="s">
        <v>174</v>
      </c>
      <c r="T2924" s="54" t="s">
        <v>36</v>
      </c>
      <c r="U2924" s="22" t="s">
        <v>227</v>
      </c>
      <c r="AW2924" s="22"/>
      <c r="AX2924" s="20" t="str">
        <f t="shared" si="1421"/>
        <v>ncreator</v>
      </c>
      <c r="AY2924" s="20">
        <f t="shared" si="1421"/>
        <v>10</v>
      </c>
      <c r="AZ2924" s="20" t="str">
        <f t="shared" si="1421"/>
        <v>cotrcrea</v>
      </c>
      <c r="BA2924" s="20">
        <f t="shared" si="1421"/>
        <v>90</v>
      </c>
      <c r="BB2924" s="20" t="str">
        <f t="shared" si="1421"/>
        <v>nminer</v>
      </c>
      <c r="BC2924" s="20">
        <f t="shared" si="1421"/>
        <v>0</v>
      </c>
      <c r="BD2924" s="14"/>
      <c r="BJ2924" t="s">
        <v>239</v>
      </c>
      <c r="BK2924" t="s">
        <v>152</v>
      </c>
      <c r="BN2924" s="36">
        <v>73.5</v>
      </c>
      <c r="BQ2924">
        <f t="shared" si="1417"/>
        <v>1</v>
      </c>
      <c r="BR2924" s="38">
        <v>44737</v>
      </c>
      <c r="BS2924" s="22" t="s">
        <v>1550</v>
      </c>
      <c r="BT2924" s="20" t="str">
        <f t="shared" si="1415"/>
        <v>BILLETFestival_COR22F1104</v>
      </c>
      <c r="BV2924">
        <v>1</v>
      </c>
      <c r="BW2924" t="s">
        <v>1123</v>
      </c>
    </row>
    <row r="2925" spans="2:75" x14ac:dyDescent="0.3">
      <c r="B2925" s="20">
        <f t="shared" si="1419"/>
        <v>1105</v>
      </c>
      <c r="C2925" s="22" t="str">
        <f t="shared" si="1420"/>
        <v>#1105 Billet Festival</v>
      </c>
      <c r="D2925" t="str">
        <f t="shared" si="1418"/>
        <v>COR22F1105</v>
      </c>
      <c r="E2925" s="53" t="s">
        <v>238</v>
      </c>
      <c r="F2925" s="20">
        <v>1000</v>
      </c>
      <c r="G2925" s="74" t="s">
        <v>3187</v>
      </c>
      <c r="H2925" s="23" t="s">
        <v>146</v>
      </c>
      <c r="J2925" s="54" t="s">
        <v>1020</v>
      </c>
      <c r="K2925" s="22" t="s">
        <v>173</v>
      </c>
      <c r="L2925" s="54" t="s">
        <v>147</v>
      </c>
      <c r="M2925" s="22">
        <v>1</v>
      </c>
      <c r="N2925" s="54" t="s">
        <v>174</v>
      </c>
      <c r="T2925" s="54" t="s">
        <v>36</v>
      </c>
      <c r="U2925" s="22" t="s">
        <v>227</v>
      </c>
      <c r="AW2925" s="22"/>
      <c r="AX2925" s="20" t="str">
        <f t="shared" si="1421"/>
        <v>ncreator</v>
      </c>
      <c r="AY2925" s="20">
        <f t="shared" si="1421"/>
        <v>10</v>
      </c>
      <c r="AZ2925" s="20" t="str">
        <f t="shared" si="1421"/>
        <v>cotrcrea</v>
      </c>
      <c r="BA2925" s="20">
        <f t="shared" si="1421"/>
        <v>90</v>
      </c>
      <c r="BB2925" s="20" t="str">
        <f t="shared" si="1421"/>
        <v>nminer</v>
      </c>
      <c r="BC2925" s="20">
        <f t="shared" si="1421"/>
        <v>0</v>
      </c>
      <c r="BD2925" s="14"/>
      <c r="BJ2925" t="s">
        <v>239</v>
      </c>
      <c r="BK2925" t="s">
        <v>152</v>
      </c>
      <c r="BN2925" s="36">
        <v>73.5</v>
      </c>
      <c r="BQ2925">
        <f t="shared" si="1417"/>
        <v>1</v>
      </c>
      <c r="BR2925" s="38">
        <v>44737</v>
      </c>
      <c r="BS2925" s="22" t="s">
        <v>1550</v>
      </c>
      <c r="BT2925" s="20" t="str">
        <f t="shared" si="1415"/>
        <v>BILLETFestival_COR22F1105</v>
      </c>
      <c r="BV2925">
        <v>1</v>
      </c>
      <c r="BW2925" t="s">
        <v>1123</v>
      </c>
    </row>
    <row r="2926" spans="2:75" x14ac:dyDescent="0.3">
      <c r="B2926" s="20">
        <f t="shared" si="1419"/>
        <v>1106</v>
      </c>
      <c r="C2926" s="22" t="str">
        <f t="shared" si="1420"/>
        <v>#1106 Billet Festival</v>
      </c>
      <c r="D2926" t="str">
        <f t="shared" si="1418"/>
        <v>COR22F1106</v>
      </c>
      <c r="E2926" s="53" t="s">
        <v>238</v>
      </c>
      <c r="F2926" s="20">
        <v>1000</v>
      </c>
      <c r="G2926" s="74" t="s">
        <v>3188</v>
      </c>
      <c r="H2926" s="23" t="s">
        <v>146</v>
      </c>
      <c r="J2926" s="54" t="s">
        <v>1020</v>
      </c>
      <c r="K2926" s="22" t="s">
        <v>173</v>
      </c>
      <c r="L2926" s="54" t="s">
        <v>147</v>
      </c>
      <c r="M2926" s="22">
        <v>1</v>
      </c>
      <c r="N2926" s="54" t="s">
        <v>174</v>
      </c>
      <c r="T2926" s="54" t="s">
        <v>36</v>
      </c>
      <c r="U2926" s="22" t="s">
        <v>227</v>
      </c>
      <c r="AW2926" s="22"/>
      <c r="AX2926" s="20" t="str">
        <f t="shared" si="1421"/>
        <v>ncreator</v>
      </c>
      <c r="AY2926" s="20">
        <f t="shared" si="1421"/>
        <v>10</v>
      </c>
      <c r="AZ2926" s="20" t="str">
        <f t="shared" si="1421"/>
        <v>cotrcrea</v>
      </c>
      <c r="BA2926" s="20">
        <f t="shared" si="1421"/>
        <v>90</v>
      </c>
      <c r="BB2926" s="20" t="str">
        <f t="shared" si="1421"/>
        <v>nminer</v>
      </c>
      <c r="BC2926" s="20">
        <f t="shared" si="1421"/>
        <v>0</v>
      </c>
      <c r="BD2926" s="14"/>
      <c r="BJ2926" t="s">
        <v>239</v>
      </c>
      <c r="BK2926" t="s">
        <v>152</v>
      </c>
      <c r="BN2926" s="36">
        <v>73.5</v>
      </c>
      <c r="BQ2926">
        <f t="shared" si="1417"/>
        <v>1</v>
      </c>
      <c r="BR2926" s="38">
        <v>44737</v>
      </c>
      <c r="BS2926" s="22" t="s">
        <v>1550</v>
      </c>
      <c r="BT2926" s="20" t="str">
        <f t="shared" si="1415"/>
        <v>BILLETFestival_COR22F1106</v>
      </c>
      <c r="BV2926">
        <v>1</v>
      </c>
      <c r="BW2926" t="s">
        <v>1123</v>
      </c>
    </row>
    <row r="2927" spans="2:75" x14ac:dyDescent="0.3">
      <c r="B2927" s="20">
        <f t="shared" si="1419"/>
        <v>1107</v>
      </c>
      <c r="C2927" s="22" t="str">
        <f t="shared" si="1420"/>
        <v>#1107 Billet Festival</v>
      </c>
      <c r="D2927" t="str">
        <f t="shared" si="1418"/>
        <v>COR22F1107</v>
      </c>
      <c r="E2927" s="53" t="s">
        <v>238</v>
      </c>
      <c r="F2927" s="20">
        <v>1000</v>
      </c>
      <c r="G2927" s="74" t="s">
        <v>3189</v>
      </c>
      <c r="H2927" s="23" t="s">
        <v>146</v>
      </c>
      <c r="J2927" s="54" t="s">
        <v>1020</v>
      </c>
      <c r="K2927" s="22" t="s">
        <v>173</v>
      </c>
      <c r="L2927" s="54" t="s">
        <v>147</v>
      </c>
      <c r="M2927" s="22">
        <v>1</v>
      </c>
      <c r="N2927" s="54" t="s">
        <v>174</v>
      </c>
      <c r="T2927" s="54" t="s">
        <v>36</v>
      </c>
      <c r="U2927" s="22" t="s">
        <v>227</v>
      </c>
      <c r="AW2927" s="22"/>
      <c r="AX2927" s="20" t="str">
        <f t="shared" si="1421"/>
        <v>ncreator</v>
      </c>
      <c r="AY2927" s="20">
        <f t="shared" si="1421"/>
        <v>10</v>
      </c>
      <c r="AZ2927" s="20" t="str">
        <f t="shared" si="1421"/>
        <v>cotrcrea</v>
      </c>
      <c r="BA2927" s="20">
        <f t="shared" si="1421"/>
        <v>90</v>
      </c>
      <c r="BB2927" s="20" t="str">
        <f t="shared" si="1421"/>
        <v>nminer</v>
      </c>
      <c r="BC2927" s="20">
        <f t="shared" si="1421"/>
        <v>0</v>
      </c>
      <c r="BD2927" s="14"/>
      <c r="BJ2927" t="s">
        <v>239</v>
      </c>
      <c r="BK2927" t="s">
        <v>152</v>
      </c>
      <c r="BN2927" s="36">
        <v>73.5</v>
      </c>
      <c r="BQ2927">
        <f t="shared" si="1417"/>
        <v>1</v>
      </c>
      <c r="BR2927" s="38">
        <v>44737</v>
      </c>
      <c r="BS2927" s="22" t="s">
        <v>1550</v>
      </c>
      <c r="BT2927" s="20" t="str">
        <f t="shared" si="1415"/>
        <v>BILLETFestival_COR22F1107</v>
      </c>
      <c r="BV2927">
        <v>1</v>
      </c>
      <c r="BW2927" t="s">
        <v>1123</v>
      </c>
    </row>
    <row r="2928" spans="2:75" x14ac:dyDescent="0.3">
      <c r="B2928" s="20">
        <f t="shared" si="1419"/>
        <v>1108</v>
      </c>
      <c r="C2928" s="22" t="str">
        <f t="shared" si="1420"/>
        <v>#1108 Billet Festival</v>
      </c>
      <c r="D2928" t="str">
        <f t="shared" si="1418"/>
        <v>COR22F1108</v>
      </c>
      <c r="E2928" s="53" t="s">
        <v>238</v>
      </c>
      <c r="F2928" s="20">
        <v>1000</v>
      </c>
      <c r="G2928" s="74" t="s">
        <v>3190</v>
      </c>
      <c r="H2928" s="23" t="s">
        <v>146</v>
      </c>
      <c r="J2928" s="54" t="s">
        <v>1020</v>
      </c>
      <c r="K2928" s="22" t="s">
        <v>173</v>
      </c>
      <c r="L2928" s="54" t="s">
        <v>147</v>
      </c>
      <c r="M2928" s="22">
        <v>1</v>
      </c>
      <c r="N2928" s="54" t="s">
        <v>174</v>
      </c>
      <c r="T2928" s="54" t="s">
        <v>36</v>
      </c>
      <c r="U2928" s="22" t="s">
        <v>227</v>
      </c>
      <c r="AW2928" s="22"/>
      <c r="AX2928" s="20" t="str">
        <f t="shared" ref="AX2928:BC2935" si="1422">AX2927</f>
        <v>ncreator</v>
      </c>
      <c r="AY2928" s="20">
        <f t="shared" si="1422"/>
        <v>10</v>
      </c>
      <c r="AZ2928" s="20" t="str">
        <f t="shared" si="1422"/>
        <v>cotrcrea</v>
      </c>
      <c r="BA2928" s="20">
        <f t="shared" si="1422"/>
        <v>90</v>
      </c>
      <c r="BB2928" s="20" t="str">
        <f t="shared" si="1422"/>
        <v>nminer</v>
      </c>
      <c r="BC2928" s="20">
        <f t="shared" si="1422"/>
        <v>0</v>
      </c>
      <c r="BD2928" s="14"/>
      <c r="BJ2928" t="s">
        <v>239</v>
      </c>
      <c r="BK2928" t="s">
        <v>152</v>
      </c>
      <c r="BN2928" s="36">
        <v>73.5</v>
      </c>
      <c r="BQ2928">
        <f t="shared" si="1417"/>
        <v>1</v>
      </c>
      <c r="BR2928" s="38">
        <v>44737</v>
      </c>
      <c r="BS2928" s="22" t="s">
        <v>1550</v>
      </c>
      <c r="BT2928" s="20" t="str">
        <f t="shared" si="1415"/>
        <v>BILLETFestival_COR22F1108</v>
      </c>
      <c r="BV2928">
        <v>1</v>
      </c>
      <c r="BW2928" t="s">
        <v>1123</v>
      </c>
    </row>
    <row r="2929" spans="2:75" x14ac:dyDescent="0.3">
      <c r="B2929" s="20">
        <f t="shared" si="1419"/>
        <v>1109</v>
      </c>
      <c r="C2929" s="22" t="str">
        <f t="shared" si="1420"/>
        <v>#1109 Billet Festival</v>
      </c>
      <c r="D2929" t="str">
        <f t="shared" si="1418"/>
        <v>COR22F1109</v>
      </c>
      <c r="E2929" s="53" t="s">
        <v>238</v>
      </c>
      <c r="F2929" s="20">
        <v>1000</v>
      </c>
      <c r="G2929" s="74" t="s">
        <v>3191</v>
      </c>
      <c r="H2929" s="23" t="s">
        <v>146</v>
      </c>
      <c r="J2929" s="54" t="s">
        <v>1020</v>
      </c>
      <c r="K2929" s="22" t="s">
        <v>173</v>
      </c>
      <c r="L2929" s="54" t="s">
        <v>147</v>
      </c>
      <c r="M2929" s="22">
        <v>1</v>
      </c>
      <c r="N2929" s="54" t="s">
        <v>174</v>
      </c>
      <c r="T2929" s="54" t="s">
        <v>36</v>
      </c>
      <c r="U2929" s="22" t="s">
        <v>227</v>
      </c>
      <c r="AW2929" s="22"/>
      <c r="AX2929" s="20" t="str">
        <f t="shared" si="1422"/>
        <v>ncreator</v>
      </c>
      <c r="AY2929" s="20">
        <f t="shared" si="1422"/>
        <v>10</v>
      </c>
      <c r="AZ2929" s="20" t="str">
        <f t="shared" si="1422"/>
        <v>cotrcrea</v>
      </c>
      <c r="BA2929" s="20">
        <f t="shared" si="1422"/>
        <v>90</v>
      </c>
      <c r="BB2929" s="20" t="str">
        <f t="shared" si="1422"/>
        <v>nminer</v>
      </c>
      <c r="BC2929" s="20">
        <f t="shared" si="1422"/>
        <v>0</v>
      </c>
      <c r="BD2929" s="14"/>
      <c r="BJ2929" t="s">
        <v>239</v>
      </c>
      <c r="BK2929" t="s">
        <v>152</v>
      </c>
      <c r="BN2929" s="36">
        <v>73.5</v>
      </c>
      <c r="BQ2929">
        <f t="shared" si="1417"/>
        <v>1</v>
      </c>
      <c r="BR2929" s="38">
        <v>44737</v>
      </c>
      <c r="BS2929" s="22" t="s">
        <v>1550</v>
      </c>
      <c r="BT2929" s="20" t="str">
        <f t="shared" si="1415"/>
        <v>BILLETFestival_COR22F1109</v>
      </c>
      <c r="BV2929">
        <v>1</v>
      </c>
      <c r="BW2929" t="s">
        <v>1123</v>
      </c>
    </row>
    <row r="2930" spans="2:75" x14ac:dyDescent="0.3">
      <c r="B2930" s="20">
        <f t="shared" si="1419"/>
        <v>1110</v>
      </c>
      <c r="C2930" s="22" t="str">
        <f t="shared" si="1420"/>
        <v>#1110 Billet Festival</v>
      </c>
      <c r="D2930" t="str">
        <f t="shared" si="1418"/>
        <v>COR22F1110</v>
      </c>
      <c r="E2930" s="53" t="s">
        <v>238</v>
      </c>
      <c r="F2930" s="20">
        <v>1000</v>
      </c>
      <c r="G2930" s="74" t="s">
        <v>3192</v>
      </c>
      <c r="H2930" s="23" t="s">
        <v>146</v>
      </c>
      <c r="J2930" s="54" t="s">
        <v>1020</v>
      </c>
      <c r="K2930" s="22" t="s">
        <v>173</v>
      </c>
      <c r="L2930" s="54" t="s">
        <v>147</v>
      </c>
      <c r="M2930" s="22">
        <v>1</v>
      </c>
      <c r="N2930" s="54" t="s">
        <v>174</v>
      </c>
      <c r="T2930" s="54" t="s">
        <v>36</v>
      </c>
      <c r="U2930" s="22" t="s">
        <v>227</v>
      </c>
      <c r="AW2930" s="22"/>
      <c r="AX2930" s="20" t="str">
        <f t="shared" si="1422"/>
        <v>ncreator</v>
      </c>
      <c r="AY2930" s="20">
        <f t="shared" si="1422"/>
        <v>10</v>
      </c>
      <c r="AZ2930" s="20" t="str">
        <f t="shared" si="1422"/>
        <v>cotrcrea</v>
      </c>
      <c r="BA2930" s="20">
        <f t="shared" si="1422"/>
        <v>90</v>
      </c>
      <c r="BB2930" s="20" t="str">
        <f t="shared" si="1422"/>
        <v>nminer</v>
      </c>
      <c r="BC2930" s="20">
        <f t="shared" si="1422"/>
        <v>0</v>
      </c>
      <c r="BD2930" s="14"/>
      <c r="BJ2930" t="s">
        <v>239</v>
      </c>
      <c r="BK2930" t="s">
        <v>152</v>
      </c>
      <c r="BN2930" s="36">
        <v>73.5</v>
      </c>
      <c r="BQ2930">
        <f t="shared" si="1417"/>
        <v>1</v>
      </c>
      <c r="BR2930" s="38">
        <v>44737</v>
      </c>
      <c r="BS2930" s="22" t="s">
        <v>1550</v>
      </c>
      <c r="BT2930" s="20" t="str">
        <f t="shared" si="1415"/>
        <v>BILLETFestival_COR22F1110</v>
      </c>
      <c r="BV2930">
        <v>1</v>
      </c>
      <c r="BW2930" t="s">
        <v>1123</v>
      </c>
    </row>
    <row r="2931" spans="2:75" x14ac:dyDescent="0.3">
      <c r="B2931" s="20">
        <f t="shared" si="1419"/>
        <v>1111</v>
      </c>
      <c r="C2931" s="22" t="str">
        <f t="shared" si="1420"/>
        <v>#1111 Billet Festival</v>
      </c>
      <c r="D2931" t="str">
        <f t="shared" si="1418"/>
        <v>COR22F1111</v>
      </c>
      <c r="E2931" s="53" t="s">
        <v>238</v>
      </c>
      <c r="F2931" s="20">
        <v>1000</v>
      </c>
      <c r="G2931" s="74" t="s">
        <v>3193</v>
      </c>
      <c r="H2931" s="23" t="s">
        <v>146</v>
      </c>
      <c r="J2931" s="54" t="s">
        <v>1020</v>
      </c>
      <c r="K2931" s="22" t="s">
        <v>173</v>
      </c>
      <c r="L2931" s="54" t="s">
        <v>147</v>
      </c>
      <c r="M2931" s="22">
        <v>1</v>
      </c>
      <c r="N2931" s="54" t="s">
        <v>174</v>
      </c>
      <c r="T2931" s="54" t="s">
        <v>36</v>
      </c>
      <c r="U2931" s="22" t="s">
        <v>227</v>
      </c>
      <c r="AW2931" s="22"/>
      <c r="AX2931" s="20" t="str">
        <f t="shared" si="1422"/>
        <v>ncreator</v>
      </c>
      <c r="AY2931" s="20">
        <f t="shared" si="1422"/>
        <v>10</v>
      </c>
      <c r="AZ2931" s="20" t="str">
        <f t="shared" si="1422"/>
        <v>cotrcrea</v>
      </c>
      <c r="BA2931" s="20">
        <f t="shared" si="1422"/>
        <v>90</v>
      </c>
      <c r="BB2931" s="20" t="str">
        <f t="shared" si="1422"/>
        <v>nminer</v>
      </c>
      <c r="BC2931" s="20">
        <f t="shared" si="1422"/>
        <v>0</v>
      </c>
      <c r="BD2931" s="14"/>
      <c r="BJ2931" t="s">
        <v>239</v>
      </c>
      <c r="BK2931" t="s">
        <v>152</v>
      </c>
      <c r="BN2931" s="36">
        <v>73.5</v>
      </c>
      <c r="BQ2931">
        <f t="shared" si="1417"/>
        <v>1</v>
      </c>
      <c r="BR2931" s="38">
        <v>44737</v>
      </c>
      <c r="BS2931" s="22" t="s">
        <v>1550</v>
      </c>
      <c r="BT2931" s="20" t="str">
        <f t="shared" si="1415"/>
        <v>BILLETFestival_COR22F1111</v>
      </c>
      <c r="BV2931">
        <v>1</v>
      </c>
      <c r="BW2931" t="s">
        <v>1123</v>
      </c>
    </row>
    <row r="2932" spans="2:75" x14ac:dyDescent="0.3">
      <c r="B2932" s="20">
        <f t="shared" si="1419"/>
        <v>1112</v>
      </c>
      <c r="C2932" s="22" t="str">
        <f t="shared" si="1420"/>
        <v>#1112 Billet Festival</v>
      </c>
      <c r="D2932" t="str">
        <f t="shared" si="1418"/>
        <v>COR22F1112</v>
      </c>
      <c r="E2932" s="53" t="s">
        <v>238</v>
      </c>
      <c r="F2932" s="20">
        <v>1000</v>
      </c>
      <c r="G2932" s="74" t="s">
        <v>3194</v>
      </c>
      <c r="H2932" s="23" t="s">
        <v>146</v>
      </c>
      <c r="J2932" s="54" t="s">
        <v>1020</v>
      </c>
      <c r="K2932" s="22" t="s">
        <v>173</v>
      </c>
      <c r="L2932" s="54" t="s">
        <v>147</v>
      </c>
      <c r="M2932" s="22">
        <v>1</v>
      </c>
      <c r="N2932" s="54" t="s">
        <v>174</v>
      </c>
      <c r="T2932" s="54" t="s">
        <v>36</v>
      </c>
      <c r="U2932" s="22" t="s">
        <v>227</v>
      </c>
      <c r="AW2932" s="22"/>
      <c r="AX2932" s="20" t="str">
        <f t="shared" si="1422"/>
        <v>ncreator</v>
      </c>
      <c r="AY2932" s="20">
        <f t="shared" si="1422"/>
        <v>10</v>
      </c>
      <c r="AZ2932" s="20" t="str">
        <f t="shared" si="1422"/>
        <v>cotrcrea</v>
      </c>
      <c r="BA2932" s="20">
        <f t="shared" si="1422"/>
        <v>90</v>
      </c>
      <c r="BB2932" s="20" t="str">
        <f t="shared" si="1422"/>
        <v>nminer</v>
      </c>
      <c r="BC2932" s="20">
        <f t="shared" si="1422"/>
        <v>0</v>
      </c>
      <c r="BD2932" s="14"/>
      <c r="BJ2932" t="s">
        <v>239</v>
      </c>
      <c r="BK2932" t="s">
        <v>152</v>
      </c>
      <c r="BN2932" s="36">
        <v>73.5</v>
      </c>
      <c r="BQ2932">
        <f t="shared" si="1417"/>
        <v>1</v>
      </c>
      <c r="BR2932" s="38">
        <v>44737</v>
      </c>
      <c r="BS2932" s="22" t="s">
        <v>1550</v>
      </c>
      <c r="BT2932" s="20" t="str">
        <f t="shared" si="1415"/>
        <v>BILLETFestival_COR22F1112</v>
      </c>
      <c r="BV2932">
        <v>1</v>
      </c>
      <c r="BW2932" t="s">
        <v>1123</v>
      </c>
    </row>
    <row r="2933" spans="2:75" x14ac:dyDescent="0.3">
      <c r="B2933" s="20">
        <f t="shared" si="1419"/>
        <v>1113</v>
      </c>
      <c r="C2933" s="22" t="str">
        <f t="shared" si="1420"/>
        <v>#1113 Billet Festival</v>
      </c>
      <c r="D2933" t="str">
        <f t="shared" si="1418"/>
        <v>COR22F1113</v>
      </c>
      <c r="E2933" s="53" t="s">
        <v>238</v>
      </c>
      <c r="F2933" s="20">
        <v>1000</v>
      </c>
      <c r="G2933" s="74" t="s">
        <v>3195</v>
      </c>
      <c r="H2933" s="23" t="s">
        <v>146</v>
      </c>
      <c r="J2933" s="54" t="s">
        <v>1020</v>
      </c>
      <c r="K2933" s="22" t="s">
        <v>173</v>
      </c>
      <c r="L2933" s="54" t="s">
        <v>147</v>
      </c>
      <c r="M2933" s="22">
        <v>1</v>
      </c>
      <c r="N2933" s="54" t="s">
        <v>174</v>
      </c>
      <c r="T2933" s="54" t="s">
        <v>36</v>
      </c>
      <c r="U2933" s="22" t="s">
        <v>227</v>
      </c>
      <c r="AW2933" s="22"/>
      <c r="AX2933" s="20" t="str">
        <f t="shared" si="1422"/>
        <v>ncreator</v>
      </c>
      <c r="AY2933" s="20">
        <f t="shared" si="1422"/>
        <v>10</v>
      </c>
      <c r="AZ2933" s="20" t="str">
        <f t="shared" si="1422"/>
        <v>cotrcrea</v>
      </c>
      <c r="BA2933" s="20">
        <f t="shared" si="1422"/>
        <v>90</v>
      </c>
      <c r="BB2933" s="20" t="str">
        <f t="shared" si="1422"/>
        <v>nminer</v>
      </c>
      <c r="BC2933" s="20">
        <f t="shared" si="1422"/>
        <v>0</v>
      </c>
      <c r="BD2933" s="14"/>
      <c r="BJ2933" t="s">
        <v>239</v>
      </c>
      <c r="BK2933" t="s">
        <v>152</v>
      </c>
      <c r="BN2933" s="36">
        <v>73.5</v>
      </c>
      <c r="BQ2933">
        <f t="shared" si="1417"/>
        <v>1</v>
      </c>
      <c r="BR2933" s="38">
        <v>44737</v>
      </c>
      <c r="BS2933" s="22" t="s">
        <v>1550</v>
      </c>
      <c r="BT2933" s="20" t="str">
        <f t="shared" si="1415"/>
        <v>BILLETFestival_COR22F1113</v>
      </c>
      <c r="BV2933">
        <v>1</v>
      </c>
      <c r="BW2933" t="s">
        <v>1123</v>
      </c>
    </row>
    <row r="2934" spans="2:75" x14ac:dyDescent="0.3">
      <c r="B2934" s="20">
        <f t="shared" si="1419"/>
        <v>1114</v>
      </c>
      <c r="C2934" s="22" t="str">
        <f t="shared" si="1420"/>
        <v>#1114 Billet Festival</v>
      </c>
      <c r="D2934" t="str">
        <f t="shared" si="1418"/>
        <v>COR22F1114</v>
      </c>
      <c r="E2934" s="53" t="s">
        <v>238</v>
      </c>
      <c r="F2934" s="20">
        <v>1000</v>
      </c>
      <c r="G2934" s="74" t="s">
        <v>3196</v>
      </c>
      <c r="H2934" s="23" t="s">
        <v>146</v>
      </c>
      <c r="J2934" s="54" t="s">
        <v>1020</v>
      </c>
      <c r="K2934" s="22" t="s">
        <v>173</v>
      </c>
      <c r="L2934" s="54" t="s">
        <v>147</v>
      </c>
      <c r="M2934" s="22">
        <v>1</v>
      </c>
      <c r="N2934" s="54" t="s">
        <v>174</v>
      </c>
      <c r="T2934" s="54" t="s">
        <v>36</v>
      </c>
      <c r="U2934" s="22" t="s">
        <v>227</v>
      </c>
      <c r="AW2934" s="22"/>
      <c r="AX2934" s="20" t="str">
        <f t="shared" si="1422"/>
        <v>ncreator</v>
      </c>
      <c r="AY2934" s="20">
        <f t="shared" si="1422"/>
        <v>10</v>
      </c>
      <c r="AZ2934" s="20" t="str">
        <f t="shared" si="1422"/>
        <v>cotrcrea</v>
      </c>
      <c r="BA2934" s="20">
        <f t="shared" si="1422"/>
        <v>90</v>
      </c>
      <c r="BB2934" s="20" t="str">
        <f t="shared" si="1422"/>
        <v>nminer</v>
      </c>
      <c r="BC2934" s="20">
        <f t="shared" si="1422"/>
        <v>0</v>
      </c>
      <c r="BD2934" s="14"/>
      <c r="BJ2934" t="s">
        <v>239</v>
      </c>
      <c r="BK2934" t="s">
        <v>152</v>
      </c>
      <c r="BN2934" s="36">
        <v>73.5</v>
      </c>
      <c r="BQ2934">
        <f t="shared" si="1417"/>
        <v>1</v>
      </c>
      <c r="BR2934" s="38">
        <v>44737</v>
      </c>
      <c r="BS2934" s="22" t="s">
        <v>1550</v>
      </c>
      <c r="BT2934" s="20" t="str">
        <f t="shared" si="1415"/>
        <v>BILLETFestival_COR22F1114</v>
      </c>
      <c r="BV2934">
        <v>1</v>
      </c>
      <c r="BW2934" t="s">
        <v>1123</v>
      </c>
    </row>
    <row r="2935" spans="2:75" x14ac:dyDescent="0.3">
      <c r="B2935" s="20">
        <f t="shared" si="1419"/>
        <v>1115</v>
      </c>
      <c r="C2935" s="22" t="str">
        <f t="shared" si="1420"/>
        <v>#1115 Billet Festival</v>
      </c>
      <c r="D2935" t="str">
        <f t="shared" si="1418"/>
        <v>COR22F1115</v>
      </c>
      <c r="E2935" s="53" t="s">
        <v>238</v>
      </c>
      <c r="F2935" s="20">
        <v>1000</v>
      </c>
      <c r="G2935" s="74" t="s">
        <v>3197</v>
      </c>
      <c r="H2935" s="23" t="s">
        <v>146</v>
      </c>
      <c r="J2935" s="54" t="s">
        <v>1020</v>
      </c>
      <c r="K2935" s="22" t="s">
        <v>173</v>
      </c>
      <c r="L2935" s="54" t="s">
        <v>147</v>
      </c>
      <c r="M2935" s="22">
        <v>1</v>
      </c>
      <c r="N2935" s="54" t="s">
        <v>174</v>
      </c>
      <c r="T2935" s="54" t="s">
        <v>36</v>
      </c>
      <c r="U2935" s="22" t="s">
        <v>227</v>
      </c>
      <c r="AW2935" s="22"/>
      <c r="AX2935" s="20" t="str">
        <f t="shared" si="1422"/>
        <v>ncreator</v>
      </c>
      <c r="AY2935" s="20">
        <f t="shared" si="1422"/>
        <v>10</v>
      </c>
      <c r="AZ2935" s="20" t="str">
        <f t="shared" si="1422"/>
        <v>cotrcrea</v>
      </c>
      <c r="BA2935" s="20">
        <f t="shared" si="1422"/>
        <v>90</v>
      </c>
      <c r="BB2935" s="20" t="str">
        <f t="shared" si="1422"/>
        <v>nminer</v>
      </c>
      <c r="BC2935" s="20">
        <f t="shared" si="1422"/>
        <v>0</v>
      </c>
      <c r="BD2935" s="14"/>
      <c r="BJ2935" t="s">
        <v>239</v>
      </c>
      <c r="BK2935" t="s">
        <v>152</v>
      </c>
      <c r="BN2935" s="36">
        <v>73.5</v>
      </c>
      <c r="BQ2935">
        <f t="shared" si="1417"/>
        <v>1</v>
      </c>
      <c r="BR2935" s="38">
        <v>44737</v>
      </c>
      <c r="BS2935" s="22" t="s">
        <v>1550</v>
      </c>
      <c r="BT2935" s="20" t="str">
        <f t="shared" si="1415"/>
        <v>BILLETFestival_COR22F1115</v>
      </c>
      <c r="BU2935" t="s">
        <v>184</v>
      </c>
      <c r="BV2935">
        <v>1</v>
      </c>
      <c r="BW2935" t="s">
        <v>1123</v>
      </c>
    </row>
  </sheetData>
  <autoFilter ref="B3:BW2935" xr:uid="{DF6422A0-FED0-49DC-8BC5-75A8A4B87431}"/>
  <phoneticPr fontId="1" type="noConversion"/>
  <conditionalFormatting sqref="BT1:BT3 BT2936:BT1048576">
    <cfRule type="duplicateValues" dxfId="11" priority="14"/>
  </conditionalFormatting>
  <conditionalFormatting sqref="BT6:BT15">
    <cfRule type="duplicateValues" dxfId="10" priority="13"/>
  </conditionalFormatting>
  <conditionalFormatting sqref="BT16:BT1306">
    <cfRule type="duplicateValues" dxfId="9" priority="12"/>
  </conditionalFormatting>
  <conditionalFormatting sqref="BT69:BT133">
    <cfRule type="duplicateValues" dxfId="8" priority="11"/>
  </conditionalFormatting>
  <conditionalFormatting sqref="BT134:BT575">
    <cfRule type="duplicateValues" dxfId="7" priority="10"/>
  </conditionalFormatting>
  <conditionalFormatting sqref="BT1821">
    <cfRule type="duplicateValues" dxfId="6" priority="9"/>
  </conditionalFormatting>
  <conditionalFormatting sqref="BT372">
    <cfRule type="duplicateValues" dxfId="5" priority="8"/>
  </conditionalFormatting>
  <conditionalFormatting sqref="BT372">
    <cfRule type="duplicateValues" dxfId="4" priority="7"/>
  </conditionalFormatting>
  <conditionalFormatting sqref="BT1307:BT1820">
    <cfRule type="duplicateValues" dxfId="3" priority="6"/>
  </conditionalFormatting>
  <conditionalFormatting sqref="BT1822:BT2935">
    <cfRule type="duplicateValues" dxfId="2" priority="5"/>
  </conditionalFormatting>
  <conditionalFormatting sqref="BT4">
    <cfRule type="duplicateValues" dxfId="1" priority="2"/>
  </conditionalFormatting>
  <conditionalFormatting sqref="BT5">
    <cfRule type="duplicateValues" dxfId="0" priority="1"/>
  </conditionalFormatting>
  <dataValidations count="2">
    <dataValidation type="textLength" allowBlank="1" showInputMessage="1" showErrorMessage="1" sqref="D1:D3 D2936:D1048576" xr:uid="{EC6F588B-C930-4547-BAC5-1C5E86225C34}">
      <formula1>2</formula1>
      <formula2>10</formula2>
    </dataValidation>
    <dataValidation type="textLength" allowBlank="1" showInputMessage="1" showErrorMessage="1" sqref="D4:D2935" xr:uid="{F30AAF47-7959-4A40-B18A-FE57D8EDCAAF}">
      <formula1>0</formula1>
      <formula2>10</formula2>
    </dataValidation>
  </dataValidations>
  <hyperlinks>
    <hyperlink ref="A17" r:id="rId1" xr:uid="{5F15B98F-46C7-4D67-A198-9D39BDAA58EA}"/>
    <hyperlink ref="AC4:AC21" r:id="rId2" display="https://tokensol.nfluent.io/validate?" xr:uid="{3CAA8591-0567-4C66-BDA8-D3CE3B77E424}"/>
    <hyperlink ref="G15" r:id="rId3" xr:uid="{3B4D21F7-3BDA-484D-90C0-14737E29D546}"/>
    <hyperlink ref="AC16:AC21" r:id="rId4" display="https://tokensol.nfluent.io/validate?" xr:uid="{8A8B87B8-FCAF-4187-85ED-3D5D30942AF4}"/>
    <hyperlink ref="AC16" r:id="rId5" display="https://tokensol.nfluent.io/validate?" xr:uid="{879A5C01-A0E6-47E6-8DDE-C65A78FBDC4C}"/>
    <hyperlink ref="AC17" r:id="rId6" display="https://tokensol.nfluent.io/validate?" xr:uid="{136348C1-26DC-4325-8B3D-AE31E21BD40C}"/>
    <hyperlink ref="AC18" r:id="rId7" display="https://tokensol.nfluent.io/validate?" xr:uid="{209C5D5A-500D-4421-86A2-582B945D05C9}"/>
    <hyperlink ref="AC19" r:id="rId8" display="https://tokensol.nfluent.io/validate?" xr:uid="{78443609-C4EB-4BEB-A1CD-BE9304AC47D8}"/>
    <hyperlink ref="AC20" r:id="rId9" display="https://tokensol.nfluent.io/validate?" xr:uid="{56C3504C-6335-4CA0-8015-AB27B2E423AE}"/>
    <hyperlink ref="AC21" r:id="rId10" display="https://tokensol.nfluent.io/validate?" xr:uid="{685FBC54-02F0-4634-9F9A-F3BFF4514E53}"/>
    <hyperlink ref="AC22" r:id="rId11" display="https://tokensol.nfluent.io/validate?" xr:uid="{790FEC6A-D0FE-41E6-9F86-0928FFB4888C}"/>
    <hyperlink ref="AC23" r:id="rId12" display="https://tokensol.nfluent.io/validate?" xr:uid="{4381718A-E326-4AA3-9199-8797DA7B5EFF}"/>
    <hyperlink ref="AC24" r:id="rId13" display="https://tokensol.nfluent.io/validate?" xr:uid="{07CC2F5E-CB81-4811-A8DD-967BE6570FC5}"/>
    <hyperlink ref="AC25" r:id="rId14" display="https://tokensol.nfluent.io/validate?" xr:uid="{945F52ED-2C38-4D18-A6C5-F25A21950E03}"/>
    <hyperlink ref="AC26" r:id="rId15" display="https://tokensol.nfluent.io/validate?" xr:uid="{A3C8A914-4E8C-403D-AAF3-E30A97EA58A3}"/>
    <hyperlink ref="AC27" r:id="rId16" display="https://tokensol.nfluent.io/validate?" xr:uid="{408C81D1-519F-4E41-AEC2-7B590ED38107}"/>
    <hyperlink ref="AC28" r:id="rId17" display="https://tokensol.nfluent.io/validate?" xr:uid="{70255A5D-6BD4-45C1-BF7A-07E497739179}"/>
    <hyperlink ref="AC29" r:id="rId18" display="https://tokensol.nfluent.io/validate?" xr:uid="{05DB7DC3-9B29-46CC-88D8-28508D832DA7}"/>
    <hyperlink ref="AC30" r:id="rId19" display="https://tokensol.nfluent.io/validate?" xr:uid="{17954C1A-F5E7-4995-AD0C-7763387576F5}"/>
    <hyperlink ref="AC31" r:id="rId20" display="https://tokensol.nfluent.io/validate?" xr:uid="{8B531F7B-9D74-4805-8609-697208D41EEF}"/>
    <hyperlink ref="AC32" r:id="rId21" display="https://tokensol.nfluent.io/validate?" xr:uid="{430F7FC8-B3F9-43FB-8D0E-2EF6C0335F38}"/>
    <hyperlink ref="AC33" r:id="rId22" display="https://tokensol.nfluent.io/validate?" xr:uid="{A2FB3658-9B21-409B-949D-1D82F9D8C75B}"/>
    <hyperlink ref="AC34" r:id="rId23" display="https://tokensol.nfluent.io/validate?" xr:uid="{DA7FDED3-0C94-483F-B352-7A348AF8B17A}"/>
    <hyperlink ref="AC35" r:id="rId24" display="https://tokensol.nfluent.io/validate?" xr:uid="{EE47F35F-E1AF-4043-87CE-05860F008BB9}"/>
    <hyperlink ref="AC36" r:id="rId25" display="https://tokensol.nfluent.io/validate?" xr:uid="{EB834C2E-05B4-4C22-B0A2-B6CD7637EC2F}"/>
    <hyperlink ref="AC37" r:id="rId26" display="https://tokensol.nfluent.io/validate?" xr:uid="{17716F15-D9F3-4FCC-86B2-AEC3BCD826DD}"/>
    <hyperlink ref="AC38" r:id="rId27" display="https://tokensol.nfluent.io/validate?" xr:uid="{F88ED76C-5940-44EB-93D3-961DF07DB2BE}"/>
    <hyperlink ref="AC39" r:id="rId28" display="https://tokensol.nfluent.io/validate?" xr:uid="{3150405E-E2CF-40EB-A10E-C24F9726F76D}"/>
    <hyperlink ref="AC40" r:id="rId29" display="https://tokensol.nfluent.io/validate?" xr:uid="{364D3515-0EAB-4897-9AC3-576E4D2F8875}"/>
    <hyperlink ref="AC41" r:id="rId30" display="https://tokensol.nfluent.io/validate?" xr:uid="{9755B2CA-D4D6-4F28-BBE6-BA7D8CE7B922}"/>
    <hyperlink ref="AC42" r:id="rId31" display="https://tokensol.nfluent.io/validate?" xr:uid="{92E399B5-CFA4-4BCB-89A5-4488CDF403B6}"/>
    <hyperlink ref="AC43" r:id="rId32" display="https://tokensol.nfluent.io/validate?" xr:uid="{5B7DAFAF-3BBA-4794-A6CC-92B7EBEF2624}"/>
    <hyperlink ref="AC44" r:id="rId33" display="https://tokensol.nfluent.io/validate?" xr:uid="{5C10D95A-9FB7-46B6-AEE2-76EFA16B67C3}"/>
    <hyperlink ref="AC45" r:id="rId34" display="https://tokensol.nfluent.io/validate?" xr:uid="{52871AAB-79FE-456E-B074-A4E0A968A172}"/>
    <hyperlink ref="AC46" r:id="rId35" display="https://tokensol.nfluent.io/validate?" xr:uid="{49077C0E-6D62-4C8B-B651-17581C3B219E}"/>
    <hyperlink ref="AC47" r:id="rId36" display="https://tokensol.nfluent.io/validate?" xr:uid="{FA1E35DE-E99D-4F11-A82D-1EA760E063DB}"/>
    <hyperlink ref="AC48" r:id="rId37" display="https://tokensol.nfluent.io/validate?" xr:uid="{21F09756-823A-4A72-A465-B02D97F8F2F0}"/>
    <hyperlink ref="AC49" r:id="rId38" display="https://tokensol.nfluent.io/validate?" xr:uid="{C5E93011-DDFE-4F91-8500-904D0D4460F4}"/>
    <hyperlink ref="AC50" r:id="rId39" display="https://tokensol.nfluent.io/validate?" xr:uid="{87AC4C53-8991-47D2-B373-7FD0578CE34D}"/>
    <hyperlink ref="AC51" r:id="rId40" display="https://tokensol.nfluent.io/validate?" xr:uid="{59AFE1B2-8C64-4537-BC33-86FEB1514B83}"/>
    <hyperlink ref="AC52" r:id="rId41" display="https://tokensol.nfluent.io/validate?" xr:uid="{57C09970-64D7-4DE6-8FC7-561BF3499D60}"/>
    <hyperlink ref="AC53" r:id="rId42" display="https://tokensol.nfluent.io/validate?" xr:uid="{B6ED6256-3EA5-4A81-9FEF-78ABA0B0FAB4}"/>
    <hyperlink ref="AC54" r:id="rId43" display="https://tokensol.nfluent.io/validate?" xr:uid="{EDB644DA-2BEF-47D5-8AD3-DEC5261719F2}"/>
    <hyperlink ref="AC55" r:id="rId44" display="https://tokensol.nfluent.io/validate?" xr:uid="{E8AED6A9-44D3-4A87-BAED-5647834BEAC5}"/>
    <hyperlink ref="AC56" r:id="rId45" display="https://tokensol.nfluent.io/validate?" xr:uid="{E2FE9A14-8FEB-4EF7-983E-AD383314BAD3}"/>
    <hyperlink ref="AC57" r:id="rId46" display="https://tokensol.nfluent.io/validate?" xr:uid="{B3F3B80A-3A6D-4510-98D8-1B7ADC64E74F}"/>
    <hyperlink ref="AC58" r:id="rId47" display="https://tokensol.nfluent.io/validate?" xr:uid="{B0852CBF-4CC4-4E50-9444-606E1904C309}"/>
    <hyperlink ref="AC59" r:id="rId48" display="https://tokensol.nfluent.io/validate?" xr:uid="{20F5261E-C358-4419-B2B0-AA19A43899AC}"/>
    <hyperlink ref="AC60" r:id="rId49" display="https://tokensol.nfluent.io/validate?" xr:uid="{A0BEF0BD-6FF7-4B26-BB45-FD8BF3808A2C}"/>
    <hyperlink ref="AC61" r:id="rId50" display="https://tokensol.nfluent.io/validate?" xr:uid="{E2AB66C3-24C0-42CA-A4D0-6C77CB5787CE}"/>
    <hyperlink ref="AC62" r:id="rId51" display="https://tokensol.nfluent.io/validate?" xr:uid="{F1B4DCA5-4ED0-4CC8-8098-43D2CFD32F83}"/>
    <hyperlink ref="AC63" r:id="rId52" display="https://tokensol.nfluent.io/validate?" xr:uid="{B4BCAA3B-0927-42E1-864A-0BD8C52FDC4B}"/>
    <hyperlink ref="AC64" r:id="rId53" display="https://tokensol.nfluent.io/validate?" xr:uid="{024B0216-695D-46EA-A6D3-BC027C4CDDE3}"/>
    <hyperlink ref="AC65" r:id="rId54" display="https://tokensol.nfluent.io/validate?" xr:uid="{39599BD3-B981-4070-854A-1EDA36437257}"/>
    <hyperlink ref="AC66" r:id="rId55" display="https://tokensol.nfluent.io/validate?" xr:uid="{0D5449F3-020D-4ACA-88A2-AC1AAA4944BC}"/>
    <hyperlink ref="AC67" r:id="rId56" display="https://tokensol.nfluent.io/validate?" xr:uid="{889FF118-5183-437E-B88A-F0BB4D52C49B}"/>
    <hyperlink ref="AC68" r:id="rId57" display="https://tokensol.nfluent.io/validate?" xr:uid="{62C68DBC-5FC3-4F8E-A12B-9F63DFCC566C}"/>
    <hyperlink ref="AC69" r:id="rId58" display="https://tokensol.nfluent.io/validate?" xr:uid="{DEC6A1F0-E8ED-47A7-930D-747585286E61}"/>
    <hyperlink ref="AC70" r:id="rId59" display="https://tokensol.nfluent.io/validate?" xr:uid="{22FF51F1-6194-40B0-BFCC-E295164944EA}"/>
    <hyperlink ref="AC71" r:id="rId60" display="https://tokensol.nfluent.io/validate?" xr:uid="{2CFB4E8C-9319-404C-8CEF-D0090CF4A2DC}"/>
    <hyperlink ref="AC72" r:id="rId61" display="https://tokensol.nfluent.io/validate?" xr:uid="{9D24F0CF-34BA-4CFB-9C5A-6B8D18C2EEA3}"/>
    <hyperlink ref="AC73" r:id="rId62" display="https://tokensol.nfluent.io/validate?" xr:uid="{99D7B542-5E45-4EB3-BE6F-A81D3ADDAA70}"/>
    <hyperlink ref="AC74" r:id="rId63" display="https://tokensol.nfluent.io/validate?" xr:uid="{712C6DBE-D743-4E8D-9D45-0CD7D8822316}"/>
    <hyperlink ref="AC75" r:id="rId64" display="https://tokensol.nfluent.io/validate?" xr:uid="{398650AB-571A-4624-A989-6DBADB42666B}"/>
    <hyperlink ref="AC76" r:id="rId65" display="https://tokensol.nfluent.io/validate?" xr:uid="{5C8F4A78-658E-4205-A126-FE29520D7D01}"/>
    <hyperlink ref="AC77" r:id="rId66" display="https://tokensol.nfluent.io/validate?" xr:uid="{A53BAFC7-22DC-41E6-9298-5DA0ECB53D6F}"/>
    <hyperlink ref="AC78" r:id="rId67" display="https://tokensol.nfluent.io/validate?" xr:uid="{69071E58-F7E2-4B8A-B9C3-243F26AE95CA}"/>
    <hyperlink ref="AC79" r:id="rId68" display="https://tokensol.nfluent.io/validate?" xr:uid="{F64DA68E-3FA7-487C-9107-0EE6C036C6D4}"/>
    <hyperlink ref="AC80" r:id="rId69" display="https://tokensol.nfluent.io/validate?" xr:uid="{CE389A20-018D-473E-94BA-3AA5E71385A3}"/>
    <hyperlink ref="AC81" r:id="rId70" display="https://tokensol.nfluent.io/validate?" xr:uid="{EAEDFC3E-D09D-4FF1-872A-959E84BE0AD2}"/>
    <hyperlink ref="AC82" r:id="rId71" display="https://tokensol.nfluent.io/validate?" xr:uid="{59F45C38-2571-4D31-87E2-C39949B3B6BC}"/>
    <hyperlink ref="AC83" r:id="rId72" display="https://tokensol.nfluent.io/validate?" xr:uid="{793504E3-5D8B-43E9-BAB5-0B64F905DEA9}"/>
    <hyperlink ref="AC84" r:id="rId73" display="https://tokensol.nfluent.io/validate?" xr:uid="{DD6A13C2-6A28-4BDA-BAFE-1CDE134A3B64}"/>
    <hyperlink ref="AC85" r:id="rId74" display="https://tokensol.nfluent.io/validate?" xr:uid="{DE2713DF-B193-4512-BA88-FDA0B2C84984}"/>
    <hyperlink ref="AC86" r:id="rId75" display="https://tokensol.nfluent.io/validate?" xr:uid="{AB4655AB-CCDA-41EE-9F09-6A6EDAAF60EE}"/>
    <hyperlink ref="AC87" r:id="rId76" display="https://tokensol.nfluent.io/validate?" xr:uid="{67422398-E61B-48D5-876A-8AD9FA3E08CC}"/>
    <hyperlink ref="AC88" r:id="rId77" display="https://tokensol.nfluent.io/validate?" xr:uid="{549C04B4-8834-41C2-AF67-3DBF00DFB846}"/>
    <hyperlink ref="AC89" r:id="rId78" display="https://tokensol.nfluent.io/validate?" xr:uid="{01604A84-2656-48BC-B84E-0A49303B2F2E}"/>
    <hyperlink ref="AC90" r:id="rId79" display="https://tokensol.nfluent.io/validate?" xr:uid="{C24D24F7-4133-469B-921A-1160307CBD29}"/>
    <hyperlink ref="AC91" r:id="rId80" display="https://tokensol.nfluent.io/validate?" xr:uid="{AABCA7C7-E101-4371-A43F-D6632617F56C}"/>
    <hyperlink ref="AC92" r:id="rId81" display="https://tokensol.nfluent.io/validate?" xr:uid="{0F8FE0A6-BC03-48C8-BCA2-2014EDFB7C13}"/>
    <hyperlink ref="AC93" r:id="rId82" display="https://tokensol.nfluent.io/validate?" xr:uid="{AC2AB4AA-9A37-4B5D-97DD-2D55B238540D}"/>
    <hyperlink ref="AC94" r:id="rId83" display="https://tokensol.nfluent.io/validate?" xr:uid="{91D735E4-061D-4E7F-8790-AC86EED97949}"/>
    <hyperlink ref="AC95" r:id="rId84" display="https://tokensol.nfluent.io/validate?" xr:uid="{EFA4511B-A2B9-4020-AA39-38A478A1342F}"/>
    <hyperlink ref="AC96" r:id="rId85" display="https://tokensol.nfluent.io/validate?" xr:uid="{8F238F26-33C9-466E-9D4D-C79A80153227}"/>
    <hyperlink ref="AC97" r:id="rId86" display="https://tokensol.nfluent.io/validate?" xr:uid="{E7E8BC06-0D66-4848-B0DC-6F786D02718D}"/>
    <hyperlink ref="AC98" r:id="rId87" display="https://tokensol.nfluent.io/validate?" xr:uid="{9E4EA174-A209-40A6-B25A-A846A2D855AB}"/>
    <hyperlink ref="AC99" r:id="rId88" display="https://tokensol.nfluent.io/validate?" xr:uid="{31BDE71F-F26C-4016-BDB1-31811356507C}"/>
    <hyperlink ref="AC100" r:id="rId89" display="https://tokensol.nfluent.io/validate?" xr:uid="{D488EB03-FF06-4EFF-8FE8-1C89E6AD0601}"/>
    <hyperlink ref="AC101" r:id="rId90" display="https://tokensol.nfluent.io/validate?" xr:uid="{6E67D8A5-9A28-403E-A3E6-C403EDC1E603}"/>
    <hyperlink ref="AC102" r:id="rId91" display="https://tokensol.nfluent.io/validate?" xr:uid="{0DE1B3B2-C640-4F76-BFFB-5D3A210B4316}"/>
    <hyperlink ref="AC103" r:id="rId92" display="https://tokensol.nfluent.io/validate?" xr:uid="{427BAE90-5080-4781-AAD5-9078F5A79CD6}"/>
    <hyperlink ref="AC104" r:id="rId93" display="https://tokensol.nfluent.io/validate?" xr:uid="{515893F6-2DE4-4884-8CA1-F54CA1E16B39}"/>
    <hyperlink ref="AC105" r:id="rId94" display="https://tokensol.nfluent.io/validate?" xr:uid="{CE6C880D-06AE-4C35-9444-9B74BFF977C2}"/>
    <hyperlink ref="AC106" r:id="rId95" display="https://tokensol.nfluent.io/validate?" xr:uid="{5F4F04D6-0A85-4CDB-AF06-6D5A6EF2F088}"/>
    <hyperlink ref="AC107" r:id="rId96" display="https://tokensol.nfluent.io/validate?" xr:uid="{8BBA44A8-0F39-4FE8-9B39-271BD3D70C81}"/>
    <hyperlink ref="AC108" r:id="rId97" display="https://tokensol.nfluent.io/validate?" xr:uid="{C270747B-370C-4334-A4E8-A3D9FB9B76D3}"/>
    <hyperlink ref="AC109" r:id="rId98" display="https://tokensol.nfluent.io/validate?" xr:uid="{F4E99698-B85F-41FF-8D67-815931647812}"/>
    <hyperlink ref="AC110" r:id="rId99" display="https://tokensol.nfluent.io/validate?" xr:uid="{C01EDB32-CA92-4801-8C17-D079F2037E7D}"/>
    <hyperlink ref="AC111" r:id="rId100" display="https://tokensol.nfluent.io/validate?" xr:uid="{4316B4BF-637A-4CF7-B26E-EC3A5F30DF41}"/>
    <hyperlink ref="AC112" r:id="rId101" display="https://tokensol.nfluent.io/validate?" xr:uid="{2CB4BD4E-E67C-4F99-BA11-DFD16BDC0B79}"/>
    <hyperlink ref="AC113" r:id="rId102" display="https://tokensol.nfluent.io/validate?" xr:uid="{DBF37FBF-D8C9-4D1C-AD74-A4B8334F8F0B}"/>
    <hyperlink ref="AC114" r:id="rId103" display="https://tokensol.nfluent.io/validate?" xr:uid="{7FD2042D-0AD5-40EF-8E8F-F42EEFDAB46D}"/>
    <hyperlink ref="AC115" r:id="rId104" display="https://tokensol.nfluent.io/validate?" xr:uid="{28744556-59D1-4D53-B37A-FF028A8E18E3}"/>
    <hyperlink ref="AC116" r:id="rId105" display="https://tokensol.nfluent.io/validate?" xr:uid="{3FD93934-4C63-456A-8A36-F60102A73736}"/>
    <hyperlink ref="AC117" r:id="rId106" display="https://tokensol.nfluent.io/validate?" xr:uid="{B7A1FB29-F439-4C31-8545-21697A8F9162}"/>
    <hyperlink ref="AC118" r:id="rId107" display="https://tokensol.nfluent.io/validate?" xr:uid="{700370EC-9CBC-41C2-94D6-22060A1677D6}"/>
    <hyperlink ref="AC119" r:id="rId108" display="https://tokensol.nfluent.io/validate?" xr:uid="{EEE0BC45-B377-42E6-80D6-03F41D778C0F}"/>
    <hyperlink ref="AC120" r:id="rId109" display="https://tokensol.nfluent.io/validate?" xr:uid="{B21E9D3D-F92B-4746-AA52-1B6699605F79}"/>
    <hyperlink ref="AC121" r:id="rId110" display="https://tokensol.nfluent.io/validate?" xr:uid="{9AE762A5-1FBF-4BBC-8000-4EBF1EBCE15B}"/>
    <hyperlink ref="AC122" r:id="rId111" display="https://tokensol.nfluent.io/validate?" xr:uid="{55C466F9-CFE0-441B-A6CD-FAFD206AFD6B}"/>
    <hyperlink ref="AC123" r:id="rId112" display="https://tokensol.nfluent.io/validate?" xr:uid="{6EADAEE6-10F4-4FC2-ADE4-FAACD657290A}"/>
    <hyperlink ref="AC124" r:id="rId113" display="https://tokensol.nfluent.io/validate?" xr:uid="{CB4F080B-D89D-4464-8A2B-C4F10A163566}"/>
    <hyperlink ref="AC125" r:id="rId114" display="https://tokensol.nfluent.io/validate?" xr:uid="{A1C7F5E6-7B4A-4104-9B25-C93E8F2DCEC1}"/>
    <hyperlink ref="AC126" r:id="rId115" display="https://tokensol.nfluent.io/validate?" xr:uid="{91344615-B405-418F-A7C8-0FB6FE8E6AA4}"/>
    <hyperlink ref="AC127" r:id="rId116" display="https://tokensol.nfluent.io/validate?" xr:uid="{05F5022C-9D1B-4849-8B3D-098DB8E09283}"/>
    <hyperlink ref="AC128" r:id="rId117" display="https://tokensol.nfluent.io/validate?" xr:uid="{349C65AD-1D40-4D21-A78F-9347E6C124CC}"/>
    <hyperlink ref="AC129" r:id="rId118" display="https://tokensol.nfluent.io/validate?" xr:uid="{889CC6AB-20E7-4D9E-A463-C9D0495CE945}"/>
    <hyperlink ref="AC130" r:id="rId119" display="https://tokensol.nfluent.io/validate?" xr:uid="{1A217883-53F1-4DB9-8C60-8A89A3900EDD}"/>
    <hyperlink ref="AC131" r:id="rId120" display="https://tokensol.nfluent.io/validate?" xr:uid="{3752484B-327E-4071-A4D5-CE7A92AA1D03}"/>
    <hyperlink ref="AC132" r:id="rId121" display="https://tokensol.nfluent.io/validate?" xr:uid="{20622D0C-6DF1-42D3-8602-A4F2B2611314}"/>
    <hyperlink ref="AC133" r:id="rId122" display="https://tokensol.nfluent.io/validate?" xr:uid="{9C687BDE-46CE-4FFB-BFAA-1199E1D7893C}"/>
    <hyperlink ref="AC134" r:id="rId123" display="https://tokensol.nfluent.io/validate?" xr:uid="{6606ADC2-CE01-4A75-ADFA-5AE2BCD719B7}"/>
    <hyperlink ref="AC135" r:id="rId124" display="https://tokensol.nfluent.io/validate?" xr:uid="{DB820592-2249-40B6-B065-7F44CAAA3F63}"/>
    <hyperlink ref="AC136" r:id="rId125" display="https://tokensol.nfluent.io/validate?" xr:uid="{4D2F22F4-8900-4E33-9C3E-62AF8E5F7092}"/>
    <hyperlink ref="AC137" r:id="rId126" display="https://tokensol.nfluent.io/validate?" xr:uid="{6CF639CC-64D7-4591-A466-5396C16EC342}"/>
    <hyperlink ref="AC138" r:id="rId127" display="https://tokensol.nfluent.io/validate?" xr:uid="{52B52CBC-0651-4AA7-B124-835625706A02}"/>
    <hyperlink ref="AC139" r:id="rId128" display="https://tokensol.nfluent.io/validate?" xr:uid="{200BE8D5-16C8-4669-AAA5-636678146CFB}"/>
    <hyperlink ref="AC140" r:id="rId129" display="https://tokensol.nfluent.io/validate?" xr:uid="{1E0B4A70-A256-40E3-841B-6C145CED6754}"/>
    <hyperlink ref="AC141" r:id="rId130" display="https://tokensol.nfluent.io/validate?" xr:uid="{F6764F27-3D7F-45C1-9DEE-D6D6D7D16BF9}"/>
    <hyperlink ref="AC142" r:id="rId131" display="https://tokensol.nfluent.io/validate?" xr:uid="{A81AB7F4-CF4D-4DC1-81B2-1EE51BC723A4}"/>
    <hyperlink ref="AC143" r:id="rId132" display="https://tokensol.nfluent.io/validate?" xr:uid="{89F97EAE-28AB-44F6-9AB0-3889AD3937C1}"/>
    <hyperlink ref="AC144" r:id="rId133" display="https://tokensol.nfluent.io/validate?" xr:uid="{2F810EEE-8FCA-4AB2-9368-94B994EFBBC6}"/>
    <hyperlink ref="AC145" r:id="rId134" display="https://tokensol.nfluent.io/validate?" xr:uid="{1993B5A4-41D8-49E1-BA2C-01CCAF21EFCB}"/>
    <hyperlink ref="AC146" r:id="rId135" display="https://tokensol.nfluent.io/validate?" xr:uid="{8559FB6A-F9C3-4C59-91B1-4E2822932E3E}"/>
    <hyperlink ref="AC147" r:id="rId136" display="https://tokensol.nfluent.io/validate?" xr:uid="{77DD7D4E-20EB-4BB6-83EC-E1F0BB06DDAD}"/>
    <hyperlink ref="AC148" r:id="rId137" display="https://tokensol.nfluent.io/validate?" xr:uid="{BCAC1DDF-C83B-42AA-8D18-6530C559F8B0}"/>
    <hyperlink ref="AC149" r:id="rId138" display="https://tokensol.nfluent.io/validate?" xr:uid="{40F1AA40-E2C8-4BEF-AB85-A715C6EE6C29}"/>
    <hyperlink ref="AC150" r:id="rId139" display="https://tokensol.nfluent.io/validate?" xr:uid="{82DB2A4F-D0F3-4978-A48A-E18A6657D523}"/>
    <hyperlink ref="AC151" r:id="rId140" display="https://tokensol.nfluent.io/validate?" xr:uid="{EA1A4870-6D21-4603-B50A-5CC4CAE154FD}"/>
    <hyperlink ref="AC152" r:id="rId141" display="https://tokensol.nfluent.io/validate?" xr:uid="{4912A312-D8A6-44F7-A9AF-C4C05EC2E66F}"/>
    <hyperlink ref="AC153" r:id="rId142" display="https://tokensol.nfluent.io/validate?" xr:uid="{A8D26425-090C-4E3C-9A9A-E7E4C0823AFF}"/>
    <hyperlink ref="AC154" r:id="rId143" display="https://tokensol.nfluent.io/validate?" xr:uid="{05DD79C6-FDA3-433D-8B6C-69DEDD1240E9}"/>
    <hyperlink ref="AC155" r:id="rId144" display="https://tokensol.nfluent.io/validate?" xr:uid="{EF6EC241-F4B9-4948-A947-6DAD3B23BA7A}"/>
    <hyperlink ref="AC156" r:id="rId145" display="https://tokensol.nfluent.io/validate?" xr:uid="{6DE895CB-0DBB-43D1-AB70-4D120334AEBA}"/>
    <hyperlink ref="AC157" r:id="rId146" display="https://tokensol.nfluent.io/validate?" xr:uid="{FCDA1BD4-1AC3-48BC-8119-BE58F3603958}"/>
    <hyperlink ref="AC158" r:id="rId147" display="https://tokensol.nfluent.io/validate?" xr:uid="{79B7747E-01A0-4793-B5A1-18316383C185}"/>
    <hyperlink ref="AC159" r:id="rId148" display="https://tokensol.nfluent.io/validate?" xr:uid="{FFE01B73-E718-425D-B4DA-CC00A1FDA82C}"/>
    <hyperlink ref="AC160" r:id="rId149" display="https://tokensol.nfluent.io/validate?" xr:uid="{E0C7BC02-212F-4507-B805-24DFB5A5CE91}"/>
    <hyperlink ref="AC161" r:id="rId150" display="https://tokensol.nfluent.io/validate?" xr:uid="{32D8357D-D6A9-4A25-B2D8-07A5FF7AB1F0}"/>
    <hyperlink ref="AC162" r:id="rId151" display="https://tokensol.nfluent.io/validate?" xr:uid="{28A0F6A6-1420-415F-AC3F-7FA150F8C73E}"/>
    <hyperlink ref="AC163" r:id="rId152" display="https://tokensol.nfluent.io/validate?" xr:uid="{7F09BB84-9FDB-4F3E-A37E-BBE2C5DCE43B}"/>
    <hyperlink ref="AC164" r:id="rId153" display="https://tokensol.nfluent.io/validate?" xr:uid="{EE1FD67D-B10F-484B-8033-334E7A0C82DA}"/>
    <hyperlink ref="AC165" r:id="rId154" display="https://tokensol.nfluent.io/validate?" xr:uid="{D1B26576-B088-4BB1-A3F3-097F7DCCB20C}"/>
    <hyperlink ref="AC166" r:id="rId155" display="https://tokensol.nfluent.io/validate?" xr:uid="{ED411283-D71C-4803-A913-C2921123F441}"/>
    <hyperlink ref="AC167" r:id="rId156" display="https://tokensol.nfluent.io/validate?" xr:uid="{8F3537EE-A218-45FF-8657-85861FC7F78B}"/>
    <hyperlink ref="AC168" r:id="rId157" display="https://tokensol.nfluent.io/validate?" xr:uid="{272EF340-C358-4453-B3DD-5E8075E46DF3}"/>
    <hyperlink ref="AC169" r:id="rId158" display="https://tokensol.nfluent.io/validate?" xr:uid="{AFBFE23C-7F70-4EE3-8D27-374209938BBF}"/>
    <hyperlink ref="AC170" r:id="rId159" display="https://tokensol.nfluent.io/validate?" xr:uid="{07682D7B-7F06-47F3-B983-5364B235D4D3}"/>
    <hyperlink ref="AC171" r:id="rId160" display="https://tokensol.nfluent.io/validate?" xr:uid="{EA932205-FC98-4228-8D65-23A75D8BA748}"/>
    <hyperlink ref="AC172" r:id="rId161" display="https://tokensol.nfluent.io/validate?" xr:uid="{05F2B1CD-B2A8-496E-B495-3E151A030C2F}"/>
    <hyperlink ref="AC173" r:id="rId162" display="https://tokensol.nfluent.io/validate?" xr:uid="{D0EE2D4F-077F-48A7-A8DD-37860DCFF852}"/>
    <hyperlink ref="AC174" r:id="rId163" display="https://tokensol.nfluent.io/validate?" xr:uid="{3D682429-3D45-44D8-A127-7AA0587DCF9F}"/>
    <hyperlink ref="AC175" r:id="rId164" display="https://tokensol.nfluent.io/validate?" xr:uid="{097F6888-4E70-47FC-9358-6114700EE619}"/>
    <hyperlink ref="AC176" r:id="rId165" display="https://tokensol.nfluent.io/validate?" xr:uid="{708BBE2F-4C1F-4892-9A7B-7D1DEBC5C9FF}"/>
    <hyperlink ref="AC177" r:id="rId166" display="https://tokensol.nfluent.io/validate?" xr:uid="{E67805C1-2929-41DA-B018-FBC3C85F8131}"/>
    <hyperlink ref="AC178" r:id="rId167" display="https://tokensol.nfluent.io/validate?" xr:uid="{6D26306F-735C-4B4E-A317-6BDEE8AE42CF}"/>
    <hyperlink ref="AC179" r:id="rId168" display="https://tokensol.nfluent.io/validate?" xr:uid="{E9C5A9C9-04BE-4A43-AE74-F11CF6F6E750}"/>
    <hyperlink ref="AC180" r:id="rId169" display="https://tokensol.nfluent.io/validate?" xr:uid="{47F8E35D-AE22-426C-B16F-804DFBF4C31E}"/>
    <hyperlink ref="AC181" r:id="rId170" display="https://tokensol.nfluent.io/validate?" xr:uid="{13FB45F9-D447-4D61-8F22-000AD103ED51}"/>
    <hyperlink ref="AC182" r:id="rId171" display="https://tokensol.nfluent.io/validate?" xr:uid="{E05F919E-5A69-416D-B87B-76577D029578}"/>
    <hyperlink ref="AC183" r:id="rId172" display="https://tokensol.nfluent.io/validate?" xr:uid="{EA40A88E-FBAD-4B8A-B4B6-07E22956D861}"/>
    <hyperlink ref="AC184" r:id="rId173" display="https://tokensol.nfluent.io/validate?" xr:uid="{9920169D-618E-46ED-97F2-4D56653F6F2A}"/>
    <hyperlink ref="AC185" r:id="rId174" display="https://tokensol.nfluent.io/validate?" xr:uid="{E6EB8DE0-5857-4D6C-9FCB-118B18B19E45}"/>
    <hyperlink ref="AC186" r:id="rId175" display="https://tokensol.nfluent.io/validate?" xr:uid="{E75D01EC-A04C-4C0A-B6B2-1E351C2ACEB7}"/>
    <hyperlink ref="AC187" r:id="rId176" display="https://tokensol.nfluent.io/validate?" xr:uid="{06E63B9A-F307-4C7F-8CC4-7D37798162F4}"/>
    <hyperlink ref="AC188" r:id="rId177" display="https://tokensol.nfluent.io/validate?" xr:uid="{19DD266A-F0BB-4B80-8900-DD7A8B2D7CFA}"/>
    <hyperlink ref="AC189" r:id="rId178" display="https://tokensol.nfluent.io/validate?" xr:uid="{3EFD3BC6-3563-4CC3-A387-379DFE689AB9}"/>
    <hyperlink ref="AC190" r:id="rId179" display="https://tokensol.nfluent.io/validate?" xr:uid="{7379E599-54FE-48BF-89C6-D0924C8E32DF}"/>
    <hyperlink ref="AC191" r:id="rId180" display="https://tokensol.nfluent.io/validate?" xr:uid="{34518912-B287-4DB0-A3AB-DB7CDB5B291A}"/>
    <hyperlink ref="AC192" r:id="rId181" display="https://tokensol.nfluent.io/validate?" xr:uid="{B6FBDB72-C3A6-4D95-9F89-912DFBA6245B}"/>
    <hyperlink ref="AC193" r:id="rId182" display="https://tokensol.nfluent.io/validate?" xr:uid="{9B7F17BF-4F47-412D-AD3D-114CB2F55C25}"/>
    <hyperlink ref="AC194" r:id="rId183" display="https://tokensol.nfluent.io/validate?" xr:uid="{BA643CCE-E01C-4E8B-B51B-B6698206E2CC}"/>
    <hyperlink ref="AC195" r:id="rId184" display="https://tokensol.nfluent.io/validate?" xr:uid="{2B054FA8-15B5-468B-80E9-A15D0DF0F7A5}"/>
    <hyperlink ref="AC196" r:id="rId185" display="https://tokensol.nfluent.io/validate?" xr:uid="{ABCAC8BF-F9A7-4A34-A78F-BE5C349BBB72}"/>
    <hyperlink ref="AC197" r:id="rId186" display="https://tokensol.nfluent.io/validate?" xr:uid="{E83DD438-9D8C-4248-8000-06246D08076F}"/>
    <hyperlink ref="AC198" r:id="rId187" display="https://tokensol.nfluent.io/validate?" xr:uid="{C03CAF2F-A8A3-49FA-9544-09FD7707125F}"/>
    <hyperlink ref="AC199" r:id="rId188" display="https://tokensol.nfluent.io/validate?" xr:uid="{653DF778-E700-4E35-A27C-63ABBC981974}"/>
    <hyperlink ref="AC200" r:id="rId189" display="https://tokensol.nfluent.io/validate?" xr:uid="{5CD14F97-92F7-42D7-BBAB-9796361F2AD1}"/>
    <hyperlink ref="AC201" r:id="rId190" display="https://tokensol.nfluent.io/validate?" xr:uid="{AA5743C9-05E0-4B71-8A87-3CE98D2AE31A}"/>
    <hyperlink ref="AC202" r:id="rId191" display="https://tokensol.nfluent.io/validate?" xr:uid="{557B1F9F-0A74-48A3-A369-8E6F8FE23E77}"/>
    <hyperlink ref="AC203" r:id="rId192" display="https://tokensol.nfluent.io/validate?" xr:uid="{AE196752-2BF3-4435-A1A3-DEEDAB2CADAC}"/>
    <hyperlink ref="AC204" r:id="rId193" display="https://tokensol.nfluent.io/validate?" xr:uid="{F441920F-E2B4-432A-ADD2-EB043D5633FD}"/>
    <hyperlink ref="AC205" r:id="rId194" display="https://tokensol.nfluent.io/validate?" xr:uid="{860C3630-1695-4EB9-A30C-C6E46A23B2C7}"/>
    <hyperlink ref="AC206" r:id="rId195" display="https://tokensol.nfluent.io/validate?" xr:uid="{CD5D2705-FC19-427B-82E4-F25087F76F0E}"/>
    <hyperlink ref="AC207" r:id="rId196" display="https://tokensol.nfluent.io/validate?" xr:uid="{A416AADF-8486-4125-93ED-A91427BC9EB4}"/>
    <hyperlink ref="AC208" r:id="rId197" display="https://tokensol.nfluent.io/validate?" xr:uid="{8DA14A45-B0E2-417D-A401-5D7EF6F2A4A1}"/>
    <hyperlink ref="AC209" r:id="rId198" display="https://tokensol.nfluent.io/validate?" xr:uid="{59A76FDB-CC43-4018-B121-8231D9AD29C4}"/>
    <hyperlink ref="AC210" r:id="rId199" display="https://tokensol.nfluent.io/validate?" xr:uid="{6191BB52-D087-4CD9-AACE-D23437BF2779}"/>
    <hyperlink ref="AC211" r:id="rId200" display="https://tokensol.nfluent.io/validate?" xr:uid="{B7B34A0B-C033-49CA-BBEA-3CE16285C4A5}"/>
    <hyperlink ref="AC212" r:id="rId201" display="https://tokensol.nfluent.io/validate?" xr:uid="{C31DEC9B-ACEF-429F-8DEA-4C6AE92082B5}"/>
    <hyperlink ref="AC213" r:id="rId202" display="https://tokensol.nfluent.io/validate?" xr:uid="{D589922D-AB0A-4F5C-B4F4-F98229454A94}"/>
    <hyperlink ref="AC214" r:id="rId203" display="https://tokensol.nfluent.io/validate?" xr:uid="{82301F09-D42B-4FCE-937D-F188B009F2E2}"/>
    <hyperlink ref="AC215" r:id="rId204" display="https://tokensol.nfluent.io/validate?" xr:uid="{82DB5341-A146-4165-B586-F17B0F724890}"/>
    <hyperlink ref="AC216" r:id="rId205" display="https://tokensol.nfluent.io/validate?" xr:uid="{B89B2D18-62DC-45CE-9060-8851AC71B1FE}"/>
    <hyperlink ref="AC217" r:id="rId206" display="https://tokensol.nfluent.io/validate?" xr:uid="{250C5375-7EF4-4E88-82A7-8EE2CCECCD01}"/>
    <hyperlink ref="AC218" r:id="rId207" display="https://tokensol.nfluent.io/validate?" xr:uid="{9FD67222-4AB7-4D72-B06F-1E4B929565A9}"/>
    <hyperlink ref="AC219" r:id="rId208" display="https://tokensol.nfluent.io/validate?" xr:uid="{8BAF8EAC-FF18-48CE-AEEA-08DE64BDB08E}"/>
    <hyperlink ref="AC220" r:id="rId209" display="https://tokensol.nfluent.io/validate?" xr:uid="{405263D0-62C8-4974-97EE-38872BD1D799}"/>
    <hyperlink ref="AC221" r:id="rId210" display="https://tokensol.nfluent.io/validate?" xr:uid="{FFFB4630-8BF1-49EB-BB19-589FBBB2DA88}"/>
    <hyperlink ref="AC222" r:id="rId211" display="https://tokensol.nfluent.io/validate?" xr:uid="{167390E8-F1CD-4915-B7F1-AE5E484D1182}"/>
    <hyperlink ref="AC223" r:id="rId212" display="https://tokensol.nfluent.io/validate?" xr:uid="{D1B5D5D1-CB5B-4A40-8827-33FD373DC296}"/>
    <hyperlink ref="AC224" r:id="rId213" display="https://tokensol.nfluent.io/validate?" xr:uid="{3A4638FA-C978-4112-ABF7-BDD4FF3CBF23}"/>
    <hyperlink ref="AC225" r:id="rId214" display="https://tokensol.nfluent.io/validate?" xr:uid="{0AD6E2C2-A0A2-476D-8AD5-2C921CC22535}"/>
    <hyperlink ref="AC226" r:id="rId215" display="https://tokensol.nfluent.io/validate?" xr:uid="{8D8BA8DB-1151-4BF2-9787-000A0A33BE2D}"/>
    <hyperlink ref="AC227" r:id="rId216" display="https://tokensol.nfluent.io/validate?" xr:uid="{EB17BF19-65CB-4155-909B-E393C6B3AFED}"/>
    <hyperlink ref="AC228" r:id="rId217" display="https://tokensol.nfluent.io/validate?" xr:uid="{C72E2795-1EE1-443D-A02A-A266C867698A}"/>
    <hyperlink ref="AC229" r:id="rId218" display="https://tokensol.nfluent.io/validate?" xr:uid="{C527A7D9-88DA-41F1-8A23-1D6AB6BAE42D}"/>
    <hyperlink ref="AC230" r:id="rId219" display="https://tokensol.nfluent.io/validate?" xr:uid="{BA89CB0D-200E-46E7-9179-1E4BE2966B87}"/>
    <hyperlink ref="AC231" r:id="rId220" display="https://tokensol.nfluent.io/validate?" xr:uid="{60887080-EEA5-4B56-9759-6C76ADC60BD3}"/>
    <hyperlink ref="AC232" r:id="rId221" display="https://tokensol.nfluent.io/validate?" xr:uid="{C6414A03-C739-42A2-86F3-DBA1A573B9CD}"/>
    <hyperlink ref="AC233" r:id="rId222" display="https://tokensol.nfluent.io/validate?" xr:uid="{7B434F8E-0C65-4A88-AE5C-2854070600EE}"/>
    <hyperlink ref="AC4" r:id="rId223" display="https://tokensol.nfluent.io/validate?" xr:uid="{9FA801AD-7B46-484A-9ADE-7CB1A6E11420}"/>
    <hyperlink ref="G16" r:id="rId224" xr:uid="{EEE7134D-FDE9-461A-82D5-D429F0419A0C}"/>
    <hyperlink ref="G233" r:id="rId225" xr:uid="{CE4D1060-E1F1-49CE-A185-15107781A1F5}"/>
    <hyperlink ref="G234" r:id="rId226" xr:uid="{3E9251FD-5898-43B2-BAB3-F7065200349F}"/>
    <hyperlink ref="G829" r:id="rId227" xr:uid="{B9AE93B5-81D1-4FF7-82A5-0D6DCB5288CC}"/>
    <hyperlink ref="G4" r:id="rId228" xr:uid="{31AFAEF6-A747-462F-85FE-5C12C8AA6ABE}"/>
    <hyperlink ref="AC5" r:id="rId229" display="https://tokensol.nfluent.io/validate?" xr:uid="{0A892688-B368-4190-A21D-E54C4C5E65F7}"/>
    <hyperlink ref="G5" r:id="rId230" xr:uid="{852F7833-2F75-490A-B8E7-98E14BCA5F0F}"/>
    <hyperlink ref="G1508" r:id="rId231" xr:uid="{81A847DC-D98B-49E1-9D06-2885DB47851C}"/>
    <hyperlink ref="G1820" r:id="rId232" xr:uid="{F9149A84-EA8A-49AE-9FC8-3699DE6C34D4}"/>
    <hyperlink ref="G1821" r:id="rId233" xr:uid="{2A6F6E1D-5CD5-4026-91E2-7ED49194CE01}"/>
    <hyperlink ref="G1825" r:id="rId234" xr:uid="{2B530ADB-9517-49BE-96EB-40E5CDD15AAD}"/>
  </hyperlinks>
  <pageMargins left="0.7" right="0.7" top="0.75" bottom="0.75" header="0.3" footer="0.3"/>
  <pageSetup paperSize="9" orientation="portrait" r:id="rId235"/>
  <drawing r:id="rId236"/>
  <legacyDrawing r:id="rId23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AE10000"/>
  <sheetViews>
    <sheetView showGridLines="0" zoomScaleNormal="100" workbookViewId="0">
      <selection activeCell="A17" sqref="A17"/>
    </sheetView>
  </sheetViews>
  <sheetFormatPr baseColWidth="10" defaultRowHeight="14.25" customHeight="1" x14ac:dyDescent="0.3"/>
  <cols>
    <col min="1" max="1" width="31.5546875" style="56" customWidth="1"/>
    <col min="2" max="2" width="23.109375" customWidth="1"/>
    <col min="3" max="4" width="7" customWidth="1"/>
    <col min="5" max="5" width="43.33203125" style="16" customWidth="1"/>
    <col min="6" max="6" width="24.33203125" style="13" customWidth="1"/>
    <col min="7" max="7" width="36" style="13" customWidth="1"/>
    <col min="8" max="8" width="13.6640625" style="13" customWidth="1"/>
    <col min="9" max="9" width="18.5546875" style="11" customWidth="1"/>
    <col min="10" max="10" width="23.109375" style="11" customWidth="1"/>
    <col min="11" max="11" width="24.33203125" customWidth="1"/>
    <col min="13" max="13" width="17.33203125" style="13" customWidth="1"/>
    <col min="14" max="14" width="13.109375" style="12" customWidth="1"/>
    <col min="15" max="16" width="9.6640625" style="13" customWidth="1"/>
    <col min="17" max="17" width="11.44140625" style="12" customWidth="1"/>
    <col min="18" max="18" width="16.6640625" style="12" customWidth="1"/>
    <col min="19" max="19" width="15.5546875" style="12" customWidth="1"/>
    <col min="20" max="20" width="76.88671875" style="76" customWidth="1"/>
    <col min="21" max="21" width="95.44140625" style="76" customWidth="1"/>
    <col min="22" max="22" width="95.33203125" style="76" customWidth="1"/>
    <col min="23" max="23" width="109.44140625" style="76" customWidth="1"/>
    <col min="24" max="24" width="71.44140625" style="76" customWidth="1"/>
    <col min="25" max="25" width="14.6640625" style="76" customWidth="1"/>
    <col min="26" max="26" width="11.33203125" style="76" customWidth="1"/>
    <col min="27" max="28" width="11.44140625" style="76"/>
    <col min="29" max="29" width="27.44140625" style="76" customWidth="1"/>
    <col min="30" max="30" width="46.5546875" customWidth="1"/>
  </cols>
  <sheetData>
    <row r="1" spans="1:31" ht="45.75" customHeight="1" x14ac:dyDescent="0.3">
      <c r="M1" s="15"/>
      <c r="N1" s="2" t="s">
        <v>43</v>
      </c>
      <c r="O1" s="15">
        <v>37.909999999999997</v>
      </c>
      <c r="P1" s="15"/>
    </row>
    <row r="2" spans="1:31" ht="15.75" customHeight="1" x14ac:dyDescent="0.3">
      <c r="M2" s="15"/>
      <c r="N2" s="12" t="s">
        <v>44</v>
      </c>
      <c r="O2" s="15">
        <f>SUM(O4:O99)</f>
        <v>0</v>
      </c>
      <c r="P2" s="15"/>
      <c r="Q2" s="70"/>
    </row>
    <row r="3" spans="1:31" s="27" customFormat="1" ht="15.75" customHeight="1" x14ac:dyDescent="0.35">
      <c r="A3" s="57" t="s">
        <v>212</v>
      </c>
      <c r="B3" s="49"/>
      <c r="C3" s="27">
        <v>4</v>
      </c>
      <c r="E3" s="50" t="s">
        <v>18</v>
      </c>
      <c r="F3" s="51" t="s">
        <v>19</v>
      </c>
      <c r="G3" s="51" t="s">
        <v>41</v>
      </c>
      <c r="H3" s="51" t="s">
        <v>42</v>
      </c>
      <c r="I3" s="52" t="s">
        <v>115</v>
      </c>
      <c r="J3" s="52" t="s">
        <v>51</v>
      </c>
      <c r="K3" s="52" t="s">
        <v>160</v>
      </c>
      <c r="L3" s="52"/>
      <c r="M3" s="51"/>
      <c r="N3" s="51" t="s">
        <v>116</v>
      </c>
      <c r="O3" s="51" t="s">
        <v>37</v>
      </c>
      <c r="P3" s="51" t="s">
        <v>52</v>
      </c>
      <c r="Q3" s="51" t="s">
        <v>113</v>
      </c>
      <c r="T3" s="77" t="s">
        <v>162</v>
      </c>
      <c r="U3" s="77" t="s">
        <v>169</v>
      </c>
      <c r="V3" s="77" t="s">
        <v>11</v>
      </c>
      <c r="W3" s="77" t="s">
        <v>12</v>
      </c>
      <c r="X3" s="77" t="s">
        <v>13</v>
      </c>
      <c r="Y3" s="77" t="s">
        <v>16</v>
      </c>
      <c r="Z3" s="77"/>
      <c r="AA3" s="77"/>
      <c r="AB3" s="77"/>
      <c r="AC3" s="77" t="s">
        <v>17</v>
      </c>
      <c r="AD3" s="77" t="s">
        <v>222</v>
      </c>
    </row>
    <row r="4" spans="1:31" s="1" customFormat="1" ht="16.5" customHeight="1" x14ac:dyDescent="0.35">
      <c r="A4" s="57" t="s">
        <v>163</v>
      </c>
      <c r="B4" s="49"/>
      <c r="C4" s="55">
        <v>12</v>
      </c>
      <c r="D4" s="1">
        <f>Tokens!B4</f>
        <v>1</v>
      </c>
      <c r="E4" s="17" t="str">
        <f>IF(Tokens!C4="","",Tokens!C4)</f>
        <v>15622_NFluenT #1</v>
      </c>
      <c r="F4" s="79">
        <v>44744.758148148147</v>
      </c>
      <c r="G4" t="s">
        <v>5639</v>
      </c>
      <c r="H4"/>
      <c r="I4" s="2" t="s">
        <v>5648</v>
      </c>
      <c r="J4" s="2" t="s">
        <v>5648</v>
      </c>
      <c r="K4" s="2"/>
      <c r="L4"/>
      <c r="M4"/>
      <c r="N4">
        <v>0</v>
      </c>
      <c r="O4" s="15" t="str">
        <f t="shared" ref="O4:O36" si="0">IF(AND(ISNUMBER(N3),ISNUMBER(N4)),(N4-N3)*$O$1,"_")</f>
        <v>_</v>
      </c>
      <c r="P4" s="18" t="str">
        <f>IF(F4="stop","",IF(F4&lt;&gt;"",HYPERLINK(Settings!$B$5 &amp; "/manage/?network=" &amp; LOWER(B$8) &amp; "&amp;search=token&amp;account=" &amp; ToMint!$B$5 &amp; "&amp;view=" &amp; ToMint!J4,"TokenSol"),""))</f>
        <v>TokenSol</v>
      </c>
      <c r="Q4" s="2"/>
      <c r="R4" s="2"/>
      <c r="S4" s="11"/>
      <c r="T4" s="78" t="str">
        <f>"owner=" &amp; Tokens!BS4 &amp; "&amp;filename_for_metadata=" &amp; Tokens!BT4 &amp; "&amp;offchaindata_platform=" &amp; $B$17 &amp; "&amp;keyfile=" &amp; $B$5 &amp;  "&amp;repository=" &amp; $B$18</f>
        <v>owner=thomas&amp;filename_for_metadata=NFluenTTest_FLU22A1&amp;offchaindata_platform=Github&amp;keyfile=Paul&amp;repository=CalviOnTheRocks2022</v>
      </c>
      <c r="U4" s="78" t="str">
        <f>"{" &amp; V4 &amp; "," &amp; W4 &amp; "," &amp; """properties"":{" &amp; X4 &amp; "," &amp; Y4 &amp; "}," &amp; AC4 &amp; "," &amp; AD4 &amp; "}"</f>
        <v>{"name":"15622_NFluenT #1",_x000D_
"symbol":"FLU22A1",_x000D_
"description":"The Private Island Club : networking &amp; party / Pass NFT All Access - 1 édition Calvi on the Rocks 2022",_x000D_
"seller_fee_basis_points":1000,_x000D_
"image":"https://bafybeidmbcpw4wsqe5gtnin5xvwhei5louv5bwgdtkwebttfrlw3f3yzdi.ipfs.nftstorage.link?image_1.webp",_x000D_
"Issuer":"NfluenT",_x000D_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disponibles)"}],"properties":{"creators":[{"address":"paul",_x000D_
"share":10},{"address":"thomas",_x000D_
"share":90},{"address":"roger",_x000D_
"share":0}],"files":[]},"collection":{"name":"NFluenTTest",_x000D_
"family":"NFluentFamily"},"marketplace":{"initial_price":800,_x000D_
"reservation_price":800,_x000D_
"duration":216,_x000D_
"max_mint":1,_x000D_
"sell_date":"25/06/2022"}}</v>
      </c>
      <c r="V4" s="78" t="str">
        <f>formatRow(Tokens!C$2:I$2,Tokens!C4:I4)</f>
        <v>"name":"15622_NFluenT #1",_x000D_
"symbol":"FLU22A1",_x000D_
"description":"The Private Island Club : networking &amp; party / Pass NFT All Access - 1 édition Calvi on the Rocks 2022",_x000D_
"seller_fee_basis_points":1000,_x000D_
"image":"https://bafybeidmbcpw4wsqe5gtnin5xvwhei5louv5bwgdtkwebttfrlw3f3yzdi.ipfs.nftstorage.link?image_1.webp",_x000D_
"Issuer":"NfluenT",_x000D_
"external_url":""</v>
      </c>
      <c r="W4" s="78" t="str">
        <f>formatRow(Tokens!J$2:AV$2,Tokens!J4:AV4,2,"attributes")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" s="78" t="str">
        <f>formatRow(Tokens!AX$2:BC$2,Tokens!AX4:BC4,2,"creators")</f>
        <v>"creators":[{"address":"paul",_x000D_
"share":10},{"address":"thomas",_x000D_
"share":90},{"address":"roger",_x000D_
"share":0}]</v>
      </c>
      <c r="Y4" s="78" t="str">
        <f>formatRow(Tokens!BD$2:BI$2,Tokens!BD4:BI4,2,"files")</f>
        <v>"files":[]</v>
      </c>
      <c r="Z4" s="78"/>
      <c r="AA4" s="78"/>
      <c r="AB4" s="78"/>
      <c r="AC4" s="78" t="str">
        <f>formatRow(Tokens!BJ$2:BK$2,Tokens!BJ4:BK4,0,"collection")</f>
        <v>"collection":{"name":"NFluenTTest",_x000D_
"family":"NFluentFamily"}</v>
      </c>
      <c r="AD4" s="1" t="str">
        <f>formatRow(Tokens!BN$2:BR$2,Tokens!BN4:BR4,0,"marketplace")</f>
        <v>"marketplace":{"initial_price":800,_x000D_
"reservation_price":800,_x000D_
"duration":216,_x000D_
"max_mint":1,_x000D_
"sell_date":"25/06/2022"}</v>
      </c>
    </row>
    <row r="5" spans="1:31" ht="13.35" customHeight="1" x14ac:dyDescent="0.3">
      <c r="A5" s="58" t="s">
        <v>154</v>
      </c>
      <c r="B5" t="s">
        <v>27</v>
      </c>
      <c r="D5" s="1">
        <f>Tokens!B5</f>
        <v>2</v>
      </c>
      <c r="E5" s="17" t="str">
        <f>IF(Tokens!C5="","",Tokens!C5)</f>
        <v>15622_NFluenT #2</v>
      </c>
      <c r="F5" s="79">
        <v>44744.758148148147</v>
      </c>
      <c r="G5" t="s">
        <v>5639</v>
      </c>
      <c r="H5"/>
      <c r="I5" s="2" t="s">
        <v>5649</v>
      </c>
      <c r="J5" s="2" t="s">
        <v>5649</v>
      </c>
      <c r="K5" s="2"/>
      <c r="M5"/>
      <c r="N5">
        <v>0</v>
      </c>
      <c r="O5" s="15">
        <f t="shared" si="0"/>
        <v>0</v>
      </c>
      <c r="P5" s="18" t="str">
        <f>IF(F5="stop","",IF(F5&lt;&gt;"",HYPERLINK(Settings!$B$5 &amp; "/manage/?network=" &amp; LOWER(B$8) &amp; "&amp;search=token&amp;account=" &amp; ToMint!$B$5 &amp; "&amp;view=" &amp; ToMint!J5,"TokenSol"),""))</f>
        <v>TokenSol</v>
      </c>
      <c r="Q5" s="2"/>
      <c r="R5" s="2"/>
      <c r="S5" s="11"/>
      <c r="T5" s="78" t="str">
        <f>"owner=" &amp; Tokens!BS5 &amp; "&amp;filename_for_metadata=" &amp; Tokens!BT5 &amp; "&amp;offchaindata_platform=" &amp; $B$17 &amp; "&amp;keyfile=" &amp; $B$5 &amp;  "&amp;repository=" &amp; $B$18</f>
        <v>owner=thomas&amp;filename_for_metadata=NFluenTTest_FLU22A2&amp;offchaindata_platform=Github&amp;keyfile=Paul&amp;repository=CalviOnTheRocks2022</v>
      </c>
      <c r="U5" s="78" t="str">
        <f t="shared" ref="U5:U68" si="1">"{" &amp; V5 &amp; "," &amp; W5 &amp; "," &amp; """properties"":{" &amp; X5 &amp; "," &amp; Y5 &amp; "}," &amp; AC5 &amp; "," &amp; AD5 &amp; "}"</f>
        <v>{"name":"15622_NFluenT #2",_x000D_
"symbol":"FLU22A2",_x000D_
"description":"The Private Island Club : networking &amp; party / Pass NFT All Access - 1 édition Calvi on the Rocks 2022",_x000D_
"seller_fee_basis_points":1000,_x000D_
"image":"https://bafybeibp54rh76xuez7hq5kgqkxgfmcltybadqrxacsxy4dsi7fj7o5tti.ipfs.nftstorage.link?image_3.webp",_x000D_
"Issuer":"NfluenT",_x000D_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disponibles)"}],"properties":{"creators":[{"address":"paul",_x000D_
"share":10},{"address":"thomas",_x000D_
"share":90},{"address":"roger",_x000D_
"share":0}],"files":[]},"collection":{"name":"NFluenTTest",_x000D_
"family":"NFluentFamily"},"marketplace":{"initial_price":800,_x000D_
"reservation_price":800,_x000D_
"duration":216,_x000D_
"max_mint":1,_x000D_
"sell_date":"25/06/2022"}}</v>
      </c>
      <c r="V5" s="78" t="str">
        <f>formatRow(Tokens!C$2:I$2,Tokens!C5:I5)</f>
        <v>"name":"15622_NFluenT #2",_x000D_
"symbol":"FLU22A2",_x000D_
"description":"The Private Island Club : networking &amp; party / Pass NFT All Access - 1 édition Calvi on the Rocks 2022",_x000D_
"seller_fee_basis_points":1000,_x000D_
"image":"https://bafybeibp54rh76xuez7hq5kgqkxgfmcltybadqrxacsxy4dsi7fj7o5tti.ipfs.nftstorage.link?image_3.webp",_x000D_
"Issuer":"NfluenT",_x000D_
"external_url":""</v>
      </c>
      <c r="W5" s="78" t="str">
        <f>formatRow(Tokens!J$2:AV$2,Tokens!J5:AV5,2,"attributes")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" s="78" t="str">
        <f>formatRow(Tokens!AX$2:BC$2,Tokens!AX5:BC5,2,"creators")</f>
        <v>"creators":[{"address":"paul",_x000D_
"share":10},{"address":"thomas",_x000D_
"share":90},{"address":"roger",_x000D_
"share":0}]</v>
      </c>
      <c r="Y5" s="78" t="str">
        <f>formatRow(Tokens!BD$2:BI$2,Tokens!BD5:BI5,2,"files")</f>
        <v>"files":[]</v>
      </c>
      <c r="Z5" s="78"/>
      <c r="AA5" s="78"/>
      <c r="AB5" s="78"/>
      <c r="AC5" s="78" t="str">
        <f>formatRow(Tokens!BJ$2:BK$2,Tokens!BJ5:BK5,0,"collection")</f>
        <v>"collection":{"name":"NFluenTTest",_x000D_
"family":"NFluentFamily"}</v>
      </c>
      <c r="AD5" s="1" t="str">
        <f>formatRow(Tokens!BN$2:BR$2,Tokens!BN5:BR5,0,"marketplace")</f>
        <v>"marketplace":{"initial_price":800,_x000D_
"reservation_price":800,_x000D_
"duration":216,_x000D_
"max_mint":1,_x000D_
"sell_date":"25/06/2022"}</v>
      </c>
      <c r="AE5" s="1"/>
    </row>
    <row r="6" spans="1:31" ht="15" customHeight="1" x14ac:dyDescent="0.3">
      <c r="A6" s="58" t="s">
        <v>100</v>
      </c>
      <c r="B6" t="s">
        <v>65</v>
      </c>
      <c r="D6" s="1">
        <f>Tokens!B6</f>
        <v>3</v>
      </c>
      <c r="E6" s="17" t="str">
        <f>IF(Tokens!C6="","",Tokens!C6)</f>
        <v>15622_NFluenT #3</v>
      </c>
      <c r="F6" s="79">
        <v>44744.758159722223</v>
      </c>
      <c r="G6" t="s">
        <v>5639</v>
      </c>
      <c r="H6"/>
      <c r="I6" s="2" t="s">
        <v>5640</v>
      </c>
      <c r="J6" s="2" t="s">
        <v>5640</v>
      </c>
      <c r="K6" s="2"/>
      <c r="M6"/>
      <c r="N6">
        <v>0</v>
      </c>
      <c r="O6" s="15">
        <f t="shared" si="0"/>
        <v>0</v>
      </c>
      <c r="P6" s="18" t="str">
        <f>IF(F6="stop","",IF(F6&lt;&gt;"",HYPERLINK(Settings!$B$5 &amp; "/manage/?network=" &amp; LOWER(B$8) &amp; "&amp;search=token&amp;account=" &amp; ToMint!$B$5 &amp; "&amp;view=" &amp; ToMint!J6,"TokenSol"),""))</f>
        <v>TokenSol</v>
      </c>
      <c r="Q6" s="2"/>
      <c r="R6" s="2"/>
      <c r="S6" s="11"/>
      <c r="T6" s="78" t="str">
        <f>"owner=" &amp; Tokens!BS6 &amp; "&amp;filename_for_metadata=" &amp; Tokens!BT6 &amp; "&amp;offchaindata_platform=" &amp; $B$17 &amp; "&amp;keyfile=" &amp; $B$5 &amp;  "&amp;repository=" &amp; $B$18</f>
        <v>owner=thomas&amp;filename_for_metadata=NFluenTTest_FLU22A3&amp;offchaindata_platform=Github&amp;keyfile=Paul&amp;repository=CalviOnTheRocks2022</v>
      </c>
      <c r="U6" s="78" t="str">
        <f t="shared" si="1"/>
        <v>{"name":"15622_NFluenT #3",_x000D_
"symbol":"FLU22A3",_x000D_
"description":"NFluenT - NFT agency",_x000D_
"seller_fee_basis_points":1000,_x000D_
"image":"https://bafybeibp54rh76xuez7hq5kgqkxgfmcltybadqrxacsxy4dsi7fj7o5tti.ipfs.nftstorage.link?image_3.webp",_x000D_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6" s="78" t="str">
        <f>formatRow(Tokens!C$2:I$2,Tokens!C6:I6)</f>
        <v>"name":"15622_NFluenT #3",_x000D_
"symbol":"FLU22A3",_x000D_
"description":"NFluenT - NFT agency",_x000D_
"seller_fee_basis_points":1000,_x000D_
"image":"https://bafybeibp54rh76xuez7hq5kgqkxgfmcltybadqrxacsxy4dsi7fj7o5tti.ipfs.nftstorage.link?image_3.webp",_x000D_
"Issuer":"NfluenT",_x000D_
"external_url":""</v>
      </c>
      <c r="W6" s="78" t="str">
        <f>formatRow(Tokens!J$2:AV$2,Tokens!J6:AV6,2,"attributes")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6" s="78" t="str">
        <f>formatRow(Tokens!AX$2:BC$2,Tokens!AX6:BC6,2,"creators")</f>
        <v>"creators":[{"address":"paul",_x000D_
"share":10},{"address":"thomas",_x000D_
"share":90},{"address":"roger",_x000D_
"share":0}]</v>
      </c>
      <c r="Y6" s="78" t="str">
        <f>formatRow(Tokens!BD$2:BI$2,Tokens!BD6:BI6,2,"files")</f>
        <v>"files":[]</v>
      </c>
      <c r="Z6" s="78"/>
      <c r="AA6" s="78"/>
      <c r="AB6" s="78"/>
      <c r="AC6" s="78" t="str">
        <f>formatRow(Tokens!BJ$2:BK$2,Tokens!BJ6:BK6,0,"collection")</f>
        <v>"collection":{"name":"NFluenTTest",_x000D_
"family":"NFluentFamily"}</v>
      </c>
      <c r="AD6" s="1" t="str">
        <f>formatRow(Tokens!BN$2:BR$2,Tokens!BN6:BR6,0,"marketplace")</f>
        <v>"marketplace":{"initial_price":1,_x000D_
"reservation_price":1,_x000D_
"duration":408,_x000D_
"max_mint":1,_x000D_
"sell_date":""}</v>
      </c>
      <c r="AE6" s="1"/>
    </row>
    <row r="7" spans="1:31" ht="14.25" customHeight="1" x14ac:dyDescent="0.3">
      <c r="A7" s="58" t="s">
        <v>112</v>
      </c>
      <c r="B7" t="s">
        <v>65</v>
      </c>
      <c r="D7" s="1">
        <f>Tokens!B7</f>
        <v>4</v>
      </c>
      <c r="E7" s="17" t="str">
        <f>IF(Tokens!C7="","",Tokens!C7)</f>
        <v>15622_NFluenT #4</v>
      </c>
      <c r="F7" s="79">
        <v>44744.758159722223</v>
      </c>
      <c r="G7" t="s">
        <v>5639</v>
      </c>
      <c r="H7"/>
      <c r="I7" s="2" t="s">
        <v>5641</v>
      </c>
      <c r="J7" s="2" t="s">
        <v>5641</v>
      </c>
      <c r="K7" s="2"/>
      <c r="M7"/>
      <c r="N7">
        <v>0</v>
      </c>
      <c r="O7" s="15">
        <f t="shared" si="0"/>
        <v>0</v>
      </c>
      <c r="P7" s="18" t="str">
        <f>IF(F7="stop","",IF(F7&lt;&gt;"",HYPERLINK(Settings!$B$5 &amp; "/manage/?network=" &amp; LOWER(B$8) &amp; "&amp;search=token&amp;account=" &amp; ToMint!$B$5 &amp; "&amp;view=" &amp; ToMint!J7,"TokenSol"),""))</f>
        <v>TokenSol</v>
      </c>
      <c r="Q7" s="2"/>
      <c r="R7" s="2"/>
      <c r="S7" s="11"/>
      <c r="T7" s="78" t="str">
        <f>"owner=" &amp; Tokens!BS7 &amp; "&amp;filename_for_metadata=" &amp; Tokens!BT7 &amp; "&amp;offchaindata_platform=" &amp; $B$17 &amp; "&amp;keyfile=" &amp; $B$5 &amp;  "&amp;repository=" &amp; $B$18</f>
        <v>owner=thomas&amp;filename_for_metadata=NFluenTTest_FLU22A4&amp;offchaindata_platform=Github&amp;keyfile=Paul&amp;repository=CalviOnTheRocks2022</v>
      </c>
      <c r="U7" s="78" t="str">
        <f t="shared" si="1"/>
        <v>{"name":"15622_NFluenT #4",_x000D_
"symbol":"FLU22A4",_x000D_
"description":"NFluenT - NFT agency",_x000D_
"seller_fee_basis_points":1000,_x000D_
"image":"https://bafybeihszwleaj5o4ehbfeyomvnh234iwapn72m7wcboxnvotlsnfkhfce.ipfs.nftstorage.link?image_4.webp",_x000D_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7" s="78" t="str">
        <f>formatRow(Tokens!C$2:I$2,Tokens!C7:I7)</f>
        <v>"name":"15622_NFluenT #4",_x000D_
"symbol":"FLU22A4",_x000D_
"description":"NFluenT - NFT agency",_x000D_
"seller_fee_basis_points":1000,_x000D_
"image":"https://bafybeihszwleaj5o4ehbfeyomvnh234iwapn72m7wcboxnvotlsnfkhfce.ipfs.nftstorage.link?image_4.webp",_x000D_
"Issuer":"NfluenT",_x000D_
"external_url":""</v>
      </c>
      <c r="W7" s="78" t="str">
        <f>formatRow(Tokens!J$2:AV$2,Tokens!J7:AV7,2,"attributes")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7" s="78" t="str">
        <f>formatRow(Tokens!AX$2:BC$2,Tokens!AX7:BC7,2,"creators")</f>
        <v>"creators":[{"address":"paul",_x000D_
"share":10},{"address":"thomas",_x000D_
"share":90},{"address":"roger",_x000D_
"share":0}]</v>
      </c>
      <c r="Y7" s="78" t="str">
        <f>formatRow(Tokens!BD$2:BI$2,Tokens!BD7:BI7,2,"files")</f>
        <v>"files":[]</v>
      </c>
      <c r="Z7" s="78"/>
      <c r="AA7" s="78"/>
      <c r="AB7" s="78"/>
      <c r="AC7" s="78" t="str">
        <f>formatRow(Tokens!BJ$2:BK$2,Tokens!BJ7:BK7,0,"collection")</f>
        <v>"collection":{"name":"NFluenTTest",_x000D_
"family":"NFluentFamily"}</v>
      </c>
      <c r="AD7" s="1" t="str">
        <f>formatRow(Tokens!BN$2:BR$2,Tokens!BN7:BR7,0,"marketplace")</f>
        <v>"marketplace":{"initial_price":1,_x000D_
"reservation_price":1,_x000D_
"duration":408,_x000D_
"max_mint":1,_x000D_
"sell_date":""}</v>
      </c>
      <c r="AE7" s="1"/>
    </row>
    <row r="8" spans="1:31" ht="15.75" customHeight="1" x14ac:dyDescent="0.3">
      <c r="A8" s="58" t="s">
        <v>21</v>
      </c>
      <c r="B8" t="s">
        <v>141</v>
      </c>
      <c r="D8" s="1">
        <f>Tokens!B8</f>
        <v>5</v>
      </c>
      <c r="E8" s="17" t="str">
        <f>IF(Tokens!C8="","",Tokens!C8)</f>
        <v>15622_NFluenT #5</v>
      </c>
      <c r="F8" s="79">
        <v>44744.758159722223</v>
      </c>
      <c r="G8" t="s">
        <v>5639</v>
      </c>
      <c r="H8"/>
      <c r="I8" s="2" t="s">
        <v>5642</v>
      </c>
      <c r="J8" s="2" t="s">
        <v>5642</v>
      </c>
      <c r="K8" s="2"/>
      <c r="M8"/>
      <c r="N8">
        <v>0</v>
      </c>
      <c r="O8" s="15">
        <f t="shared" si="0"/>
        <v>0</v>
      </c>
      <c r="P8" s="18" t="str">
        <f>IF(F8="stop","",IF(F8&lt;&gt;"",HYPERLINK(Settings!$B$5 &amp; "/manage/?network=" &amp; LOWER(B$8) &amp; "&amp;search=token&amp;account=" &amp; ToMint!$B$5 &amp; "&amp;view=" &amp; ToMint!J8,"TokenSol"),""))</f>
        <v>TokenSol</v>
      </c>
      <c r="Q8" s="2"/>
      <c r="R8" s="2"/>
      <c r="S8" s="11"/>
      <c r="T8" s="78" t="str">
        <f>"owner=" &amp; Tokens!BS8 &amp; "&amp;filename_for_metadata=" &amp; Tokens!BT8 &amp; "&amp;offchaindata_platform=" &amp; $B$17 &amp; "&amp;keyfile=" &amp; $B$5 &amp;  "&amp;repository=" &amp; $B$18</f>
        <v>owner=thomas&amp;filename_for_metadata=NFluenTTest_FLU22A5&amp;offchaindata_platform=Github&amp;keyfile=Paul&amp;repository=CalviOnTheRocks2022</v>
      </c>
      <c r="U8" s="78" t="str">
        <f t="shared" si="1"/>
        <v>{"name":"15622_NFluenT #5",_x000D_
"symbol":"FLU22A5",_x000D_
"description":"NFluenT - NFT agency",_x000D_
"seller_fee_basis_points":1000,_x000D_
"image":"https://bafkreidr5gjyu4zd4difqoxe74gfz35kb5hram7p6j2q3glxzh6rfa5e3a.ipfs.nftstorage.link?image_5.webp",_x000D_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8" s="78" t="str">
        <f>formatRow(Tokens!C$2:I$2,Tokens!C8:I8)</f>
        <v>"name":"15622_NFluenT #5",_x000D_
"symbol":"FLU22A5",_x000D_
"description":"NFluenT - NFT agency",_x000D_
"seller_fee_basis_points":1000,_x000D_
"image":"https://bafkreidr5gjyu4zd4difqoxe74gfz35kb5hram7p6j2q3glxzh6rfa5e3a.ipfs.nftstorage.link?image_5.webp",_x000D_
"Issuer":"NfluenT",_x000D_
"external_url":""</v>
      </c>
      <c r="W8" s="78" t="str">
        <f>formatRow(Tokens!J$2:AV$2,Tokens!J8:AV8,2,"attributes")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8" s="78" t="str">
        <f>formatRow(Tokens!AX$2:BC$2,Tokens!AX8:BC8,2,"creators")</f>
        <v>"creators":[{"address":"paul",_x000D_
"share":10},{"address":"thomas",_x000D_
"share":90},{"address":"roger",_x000D_
"share":0}]</v>
      </c>
      <c r="Y8" s="78" t="str">
        <f>formatRow(Tokens!BD$2:BI$2,Tokens!BD8:BI8,2,"files")</f>
        <v>"files":[]</v>
      </c>
      <c r="Z8" s="78"/>
      <c r="AA8" s="78"/>
      <c r="AB8" s="78"/>
      <c r="AC8" s="78" t="str">
        <f>formatRow(Tokens!BJ$2:BK$2,Tokens!BJ8:BK8,0,"collection")</f>
        <v>"collection":{"name":"NFluenTTest",_x000D_
"family":"NFluentFamily"}</v>
      </c>
      <c r="AD8" s="1" t="str">
        <f>formatRow(Tokens!BN$2:BR$2,Tokens!BN8:BR8,0,"marketplace")</f>
        <v>"marketplace":{"initial_price":1,_x000D_
"reservation_price":1,_x000D_
"duration":408,_x000D_
"max_mint":1,_x000D_
"sell_date":""}</v>
      </c>
      <c r="AE8" s="1"/>
    </row>
    <row r="9" spans="1:31" ht="14.25" customHeight="1" x14ac:dyDescent="0.3">
      <c r="A9" s="56" t="s">
        <v>204</v>
      </c>
      <c r="B9" t="s">
        <v>130</v>
      </c>
      <c r="D9" s="1">
        <f>Tokens!B9</f>
        <v>6</v>
      </c>
      <c r="E9" s="17" t="str">
        <f>IF(Tokens!C9="","",Tokens!C9)</f>
        <v>15622_NFluenT #6</v>
      </c>
      <c r="F9" s="79">
        <v>44744.758171296293</v>
      </c>
      <c r="G9" t="s">
        <v>5639</v>
      </c>
      <c r="H9"/>
      <c r="I9" s="2" t="s">
        <v>5643</v>
      </c>
      <c r="J9" s="2" t="s">
        <v>5643</v>
      </c>
      <c r="K9" s="2"/>
      <c r="M9"/>
      <c r="N9">
        <v>0</v>
      </c>
      <c r="O9" s="15">
        <f t="shared" si="0"/>
        <v>0</v>
      </c>
      <c r="P9" s="18" t="str">
        <f>IF(F9="stop","",IF(F9&lt;&gt;"",HYPERLINK(Settings!$B$5 &amp; "/manage/?network=" &amp; LOWER(B$8) &amp; "&amp;search=token&amp;account=" &amp; ToMint!$B$5 &amp; "&amp;view=" &amp; ToMint!J9,"TokenSol"),""))</f>
        <v>TokenSol</v>
      </c>
      <c r="Q9" s="2"/>
      <c r="R9" s="2"/>
      <c r="S9" s="11"/>
      <c r="T9" s="78" t="str">
        <f>"owner=" &amp; Tokens!BS9 &amp; "&amp;filename_for_metadata=" &amp; Tokens!BT9 &amp; "&amp;offchaindata_platform=" &amp; $B$17 &amp; "&amp;keyfile=" &amp; $B$5 &amp;  "&amp;repository=" &amp; $B$18</f>
        <v>owner=thomas&amp;filename_for_metadata=NFluenTTest_FLU22A6&amp;offchaindata_platform=Github&amp;keyfile=Paul&amp;repository=CalviOnTheRocks2022</v>
      </c>
      <c r="U9" s="78" t="str">
        <f t="shared" si="1"/>
        <v>{"name":"15622_NFluenT #6",_x000D_
"symbol":"FLU22A6",_x000D_
"description":"NFluenT - NFT agency",_x000D_
"seller_fee_basis_points":1000,_x000D_
"image":"https://bafybeihmirhj5egiyqzsyv3yihrm3v6itmc4ephbk7w2qqci72tjir7ope.ipfs.nftstorage.link?image_6.webp",_x000D_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9" s="78" t="str">
        <f>formatRow(Tokens!C$2:I$2,Tokens!C9:I9)</f>
        <v>"name":"15622_NFluenT #6",_x000D_
"symbol":"FLU22A6",_x000D_
"description":"NFluenT - NFT agency",_x000D_
"seller_fee_basis_points":1000,_x000D_
"image":"https://bafybeihmirhj5egiyqzsyv3yihrm3v6itmc4ephbk7w2qqci72tjir7ope.ipfs.nftstorage.link?image_6.webp",_x000D_
"Issuer":"NfluenT",_x000D_
"external_url":""</v>
      </c>
      <c r="W9" s="78" t="str">
        <f>formatRow(Tokens!J$2:AV$2,Tokens!J9:AV9,2,"attributes")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9" s="78" t="str">
        <f>formatRow(Tokens!AX$2:BC$2,Tokens!AX9:BC9,2,"creators")</f>
        <v>"creators":[{"address":"paul",_x000D_
"share":10},{"address":"thomas",_x000D_
"share":90},{"address":"roger",_x000D_
"share":0}]</v>
      </c>
      <c r="Y9" s="78" t="str">
        <f>formatRow(Tokens!BD$2:BI$2,Tokens!BD9:BI9,2,"files")</f>
        <v>"files":[]</v>
      </c>
      <c r="Z9" s="78"/>
      <c r="AA9" s="78"/>
      <c r="AB9" s="78"/>
      <c r="AC9" s="78" t="str">
        <f>formatRow(Tokens!BJ$2:BK$2,Tokens!BJ9:BK9,0,"collection")</f>
        <v>"collection":{"name":"NFluenTTest",_x000D_
"family":"NFluentFamily"}</v>
      </c>
      <c r="AD9" s="1" t="str">
        <f>formatRow(Tokens!BN$2:BR$2,Tokens!BN9:BR9,0,"marketplace")</f>
        <v>"marketplace":{"initial_price":1,_x000D_
"reservation_price":1,_x000D_
"duration":408,_x000D_
"max_mint":1,_x000D_
"sell_date":""}</v>
      </c>
      <c r="AE9" s="1"/>
    </row>
    <row r="10" spans="1:31" ht="14.25" customHeight="1" x14ac:dyDescent="0.3">
      <c r="A10" s="58" t="s">
        <v>50</v>
      </c>
      <c r="B10" t="s">
        <v>2082</v>
      </c>
      <c r="D10" s="1">
        <f>Tokens!B10</f>
        <v>7</v>
      </c>
      <c r="E10" s="17" t="str">
        <f>IF(Tokens!C10="","",Tokens!C10)</f>
        <v>15622_NFluenT #7</v>
      </c>
      <c r="F10" s="79">
        <v>44744.758171296293</v>
      </c>
      <c r="G10" t="s">
        <v>5639</v>
      </c>
      <c r="H10"/>
      <c r="I10" s="2" t="s">
        <v>5644</v>
      </c>
      <c r="J10" s="2" t="s">
        <v>5644</v>
      </c>
      <c r="K10" s="2"/>
      <c r="M10"/>
      <c r="N10">
        <v>0</v>
      </c>
      <c r="O10" s="15">
        <f t="shared" si="0"/>
        <v>0</v>
      </c>
      <c r="P10" s="18" t="str">
        <f>IF(F10="stop","",IF(F10&lt;&gt;"",HYPERLINK(Settings!$B$5 &amp; "/manage/?network=" &amp; LOWER(B$8) &amp; "&amp;search=token&amp;account=" &amp; ToMint!$B$5 &amp; "&amp;view=" &amp; ToMint!J10,"TokenSol"),""))</f>
        <v>TokenSol</v>
      </c>
      <c r="Q10" s="2"/>
      <c r="R10" s="2"/>
      <c r="S10" s="11"/>
      <c r="T10" s="78" t="str">
        <f>"owner=" &amp; Tokens!BS10 &amp; "&amp;filename_for_metadata=" &amp; Tokens!BT10 &amp; "&amp;offchaindata_platform=" &amp; $B$17 &amp; "&amp;keyfile=" &amp; $B$5 &amp;  "&amp;repository=" &amp; $B$18</f>
        <v>owner=thomas&amp;filename_for_metadata=NFluenTTest_FLU22A7&amp;offchaindata_platform=Github&amp;keyfile=Paul&amp;repository=CalviOnTheRocks2022</v>
      </c>
      <c r="U10" s="78" t="str">
        <f t="shared" si="1"/>
        <v>{"name":"15622_NFluenT #7",_x000D_
"symbol":"FLU22A7",_x000D_
"description":"NFluenT - NFT agency",_x000D_
"seller_fee_basis_points":1000,_x000D_
"image":"https://bafybeihfuostx3xi63kqycitohn2k7voltkq4hsbpasjiayfhglgcovdkq.ipfs.nftstorage.link?image_7.webp",_x000D_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0" s="78" t="str">
        <f>formatRow(Tokens!C$2:I$2,Tokens!C10:I10)</f>
        <v>"name":"15622_NFluenT #7",_x000D_
"symbol":"FLU22A7",_x000D_
"description":"NFluenT - NFT agency",_x000D_
"seller_fee_basis_points":1000,_x000D_
"image":"https://bafybeihfuostx3xi63kqycitohn2k7voltkq4hsbpasjiayfhglgcovdkq.ipfs.nftstorage.link?image_7.webp",_x000D_
"Issuer":"NfluenT",_x000D_
"external_url":""</v>
      </c>
      <c r="W10" s="78" t="str">
        <f>formatRow(Tokens!J$2:AV$2,Tokens!J10:AV10,2,"attributes")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0" s="78" t="str">
        <f>formatRow(Tokens!AX$2:BC$2,Tokens!AX10:BC10,2,"creators")</f>
        <v>"creators":[{"address":"paul",_x000D_
"share":10},{"address":"thomas",_x000D_
"share":90},{"address":"roger",_x000D_
"share":0}]</v>
      </c>
      <c r="Y10" s="78" t="str">
        <f>formatRow(Tokens!BD$2:BI$2,Tokens!BD10:BI10,2,"files")</f>
        <v>"files":[]</v>
      </c>
      <c r="Z10" s="78"/>
      <c r="AA10" s="78"/>
      <c r="AB10" s="78"/>
      <c r="AC10" s="78" t="str">
        <f>formatRow(Tokens!BJ$2:BK$2,Tokens!BJ10:BK10,0,"collection")</f>
        <v>"collection":{"name":"NFluenTTest",_x000D_
"family":"NFluentFamily"}</v>
      </c>
      <c r="AD10" s="1" t="str">
        <f>formatRow(Tokens!BN$2:BR$2,Tokens!BN10:BR10,0,"marketplace")</f>
        <v>"marketplace":{"initial_price":1,_x000D_
"reservation_price":1,_x000D_
"duration":408,_x000D_
"max_mint":1,_x000D_
"sell_date":""}</v>
      </c>
      <c r="AE10" s="1"/>
    </row>
    <row r="11" spans="1:31" ht="14.25" customHeight="1" x14ac:dyDescent="0.3">
      <c r="D11" s="1">
        <f>Tokens!B11</f>
        <v>8</v>
      </c>
      <c r="E11" s="17" t="str">
        <f>IF(Tokens!C11="","",Tokens!C11)</f>
        <v>15622_NFluenT #8</v>
      </c>
      <c r="F11" s="79">
        <v>44744.75818287037</v>
      </c>
      <c r="G11" t="s">
        <v>5639</v>
      </c>
      <c r="H11"/>
      <c r="I11" s="2" t="s">
        <v>5645</v>
      </c>
      <c r="J11" s="2" t="s">
        <v>5645</v>
      </c>
      <c r="K11" s="2"/>
      <c r="M11"/>
      <c r="N11">
        <v>0</v>
      </c>
      <c r="O11" s="15">
        <f t="shared" si="0"/>
        <v>0</v>
      </c>
      <c r="P11" s="18" t="str">
        <f>IF(F11="stop","",IF(F11&lt;&gt;"",HYPERLINK(Settings!$B$5 &amp; "/manage/?network=" &amp; LOWER(B$8) &amp; "&amp;search=token&amp;account=" &amp; ToMint!$B$5 &amp; "&amp;view=" &amp; ToMint!J11,"TokenSol"),""))</f>
        <v>TokenSol</v>
      </c>
      <c r="Q11" s="2"/>
      <c r="R11" s="2"/>
      <c r="S11" s="11"/>
      <c r="T11" s="78" t="str">
        <f>"owner=" &amp; Tokens!BS11 &amp; "&amp;filename_for_metadata=" &amp; Tokens!BT11 &amp; "&amp;offchaindata_platform=" &amp; $B$17 &amp; "&amp;keyfile=" &amp; $B$5 &amp;  "&amp;repository=" &amp; $B$18</f>
        <v>owner=thomas&amp;filename_for_metadata=NFluenTTest_FLU22A8&amp;offchaindata_platform=Github&amp;keyfile=Paul&amp;repository=CalviOnTheRocks2022</v>
      </c>
      <c r="U11" s="78" t="str">
        <f t="shared" si="1"/>
        <v>{"name":"15622_NFluenT #8",_x000D_
"symbol":"FLU22A8",_x000D_
"description":"NFluenT - NFT agency",_x000D_
"seller_fee_basis_points":1000,_x000D_
"image":"https://bafybeif6gozkw22jvxcaukruqiicxbs3q66b7xjzu4yks4hr6nosuyzxia.ipfs.nftstorage.link?image_8.webp",_x000D_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1" s="78" t="str">
        <f>formatRow(Tokens!C$2:I$2,Tokens!C11:I11)</f>
        <v>"name":"15622_NFluenT #8",_x000D_
"symbol":"FLU22A8",_x000D_
"description":"NFluenT - NFT agency",_x000D_
"seller_fee_basis_points":1000,_x000D_
"image":"https://bafybeif6gozkw22jvxcaukruqiicxbs3q66b7xjzu4yks4hr6nosuyzxia.ipfs.nftstorage.link?image_8.webp",_x000D_
"Issuer":"NfluenT",_x000D_
"external_url":""</v>
      </c>
      <c r="W11" s="78" t="str">
        <f>formatRow(Tokens!J$2:AV$2,Tokens!J11:AV11,2,"attributes")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1" s="78" t="str">
        <f>formatRow(Tokens!AX$2:BC$2,Tokens!AX11:BC11,2,"creators")</f>
        <v>"creators":[{"address":"paul",_x000D_
"share":10},{"address":"thomas",_x000D_
"share":90},{"address":"roger",_x000D_
"share":0}]</v>
      </c>
      <c r="Y11" s="78" t="str">
        <f>formatRow(Tokens!BD$2:BI$2,Tokens!BD11:BI11,2,"files")</f>
        <v>"files":[]</v>
      </c>
      <c r="Z11" s="78"/>
      <c r="AA11" s="78"/>
      <c r="AB11" s="78"/>
      <c r="AC11" s="78" t="str">
        <f>formatRow(Tokens!BJ$2:BK$2,Tokens!BJ11:BK11,0,"collection")</f>
        <v>"collection":{"name":"NFluenTTest",_x000D_
"family":"NFluentFamily"}</v>
      </c>
      <c r="AD11" s="1" t="str">
        <f>formatRow(Tokens!BN$2:BR$2,Tokens!BN11:BR11,0,"marketplace")</f>
        <v>"marketplace":{"initial_price":1,_x000D_
"reservation_price":1,_x000D_
"duration":408,_x000D_
"max_mint":1,_x000D_
"sell_date":""}</v>
      </c>
      <c r="AE11" s="1"/>
    </row>
    <row r="12" spans="1:31" ht="14.25" customHeight="1" x14ac:dyDescent="0.3">
      <c r="D12" s="1">
        <f>Tokens!B12</f>
        <v>9</v>
      </c>
      <c r="E12" s="17" t="str">
        <f>IF(Tokens!C12="","",Tokens!C12)</f>
        <v>15622_NFluenT #9</v>
      </c>
      <c r="F12" s="79">
        <v>44744.75818287037</v>
      </c>
      <c r="G12" t="s">
        <v>5639</v>
      </c>
      <c r="H12"/>
      <c r="I12" s="2" t="s">
        <v>5646</v>
      </c>
      <c r="J12" s="2" t="s">
        <v>5646</v>
      </c>
      <c r="K12" s="2"/>
      <c r="M12"/>
      <c r="N12">
        <v>0</v>
      </c>
      <c r="O12" s="15">
        <f t="shared" si="0"/>
        <v>0</v>
      </c>
      <c r="P12" s="18" t="str">
        <f>IF(F12="stop","",IF(F12&lt;&gt;"",HYPERLINK(Settings!$B$5 &amp; "/manage/?network=" &amp; LOWER(B$8) &amp; "&amp;search=token&amp;account=" &amp; ToMint!$B$5 &amp; "&amp;view=" &amp; ToMint!J12,"TokenSol"),""))</f>
        <v>TokenSol</v>
      </c>
      <c r="Q12" s="2"/>
      <c r="R12" s="2"/>
      <c r="S12" s="11"/>
      <c r="T12" s="78" t="str">
        <f>"owner=" &amp; Tokens!BS12 &amp; "&amp;filename_for_metadata=" &amp; Tokens!BT12 &amp; "&amp;offchaindata_platform=" &amp; $B$17 &amp; "&amp;keyfile=" &amp; $B$5 &amp;  "&amp;repository=" &amp; $B$18</f>
        <v>owner=thomas&amp;filename_for_metadata=NFluenTTest_FLU22A9&amp;offchaindata_platform=Github&amp;keyfile=Paul&amp;repository=CalviOnTheRocks2022</v>
      </c>
      <c r="U12" s="78" t="str">
        <f t="shared" si="1"/>
        <v>{"name":"15622_NFluenT #9",_x000D_
"symbol":"FLU22A9",_x000D_
"description":"NFluenT - NFT agency",_x000D_
"seller_fee_basis_points":1000,_x000D_
"image":"https://bafybeibkrbonwzbmbyw5ogf3v3mmzvlknhc7xkzpokvuxb3ym4qgifmxty.ipfs.nftstorage.link?image_9.webp",_x000D_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2" s="78" t="str">
        <f>formatRow(Tokens!C$2:I$2,Tokens!C12:I12)</f>
        <v>"name":"15622_NFluenT #9",_x000D_
"symbol":"FLU22A9",_x000D_
"description":"NFluenT - NFT agency",_x000D_
"seller_fee_basis_points":1000,_x000D_
"image":"https://bafybeibkrbonwzbmbyw5ogf3v3mmzvlknhc7xkzpokvuxb3ym4qgifmxty.ipfs.nftstorage.link?image_9.webp",_x000D_
"Issuer":"NfluenT",_x000D_
"external_url":""</v>
      </c>
      <c r="W12" s="78" t="str">
        <f>formatRow(Tokens!J$2:AV$2,Tokens!J12:AV12,2,"attributes")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2" s="78" t="str">
        <f>formatRow(Tokens!AX$2:BC$2,Tokens!AX12:BC12,2,"creators")</f>
        <v>"creators":[{"address":"paul",_x000D_
"share":10},{"address":"thomas",_x000D_
"share":90},{"address":"roger",_x000D_
"share":0}]</v>
      </c>
      <c r="Y12" s="78" t="str">
        <f>formatRow(Tokens!BD$2:BI$2,Tokens!BD12:BI12,2,"files")</f>
        <v>"files":[]</v>
      </c>
      <c r="Z12" s="78"/>
      <c r="AA12" s="78"/>
      <c r="AB12" s="78"/>
      <c r="AC12" s="78" t="str">
        <f>formatRow(Tokens!BJ$2:BK$2,Tokens!BJ12:BK12,0,"collection")</f>
        <v>"collection":{"name":"NFluenTTest",_x000D_
"family":"NFluentFamily"}</v>
      </c>
      <c r="AD12" s="1" t="str">
        <f>formatRow(Tokens!BN$2:BR$2,Tokens!BN12:BR12,0,"marketplace")</f>
        <v>"marketplace":{"initial_price":1,_x000D_
"reservation_price":1,_x000D_
"duration":408,_x000D_
"max_mint":1,_x000D_
"sell_date":""}</v>
      </c>
      <c r="AE12" s="1"/>
    </row>
    <row r="13" spans="1:31" ht="14.25" customHeight="1" x14ac:dyDescent="0.3">
      <c r="D13" s="1">
        <f>Tokens!B13</f>
        <v>10</v>
      </c>
      <c r="E13" s="17" t="str">
        <f>IF(Tokens!C13="","",Tokens!C13)</f>
        <v>15622_NFluenT #10</v>
      </c>
      <c r="F13" s="79">
        <v>44744.758194444446</v>
      </c>
      <c r="G13" t="s">
        <v>5639</v>
      </c>
      <c r="H13"/>
      <c r="I13" s="2" t="s">
        <v>5647</v>
      </c>
      <c r="J13" s="2" t="s">
        <v>5647</v>
      </c>
      <c r="K13" s="2"/>
      <c r="M13"/>
      <c r="N13">
        <v>0</v>
      </c>
      <c r="O13" s="15">
        <f t="shared" si="0"/>
        <v>0</v>
      </c>
      <c r="P13" s="18" t="str">
        <f>IF(F13="stop","",IF(F13&lt;&gt;"",HYPERLINK(Settings!$B$5 &amp; "/manage/?network=" &amp; LOWER(B$8) &amp; "&amp;search=token&amp;account=" &amp; ToMint!$B$5 &amp; "&amp;view=" &amp; ToMint!J13,"TokenSol"),""))</f>
        <v>TokenSol</v>
      </c>
      <c r="Q13" s="2"/>
      <c r="R13" s="2"/>
      <c r="S13" s="11"/>
      <c r="T13" s="78" t="str">
        <f>"owner=" &amp; Tokens!BS13 &amp; "&amp;filename_for_metadata=" &amp; Tokens!BT13 &amp; "&amp;offchaindata_platform=" &amp; $B$17 &amp; "&amp;keyfile=" &amp; $B$5 &amp;  "&amp;repository=" &amp; $B$18</f>
        <v>owner=thomas&amp;filename_for_metadata=NFluenTTest_FLU22A10&amp;offchaindata_platform=Github&amp;keyfile=Paul&amp;repository=CalviOnTheRocks2022</v>
      </c>
      <c r="U13" s="78" t="str">
        <f t="shared" si="1"/>
        <v>{"name":"15622_NFluenT #10",_x000D_
"symbol":"FLU22A10",_x000D_
"description":"NFluenT - NFT agency",_x000D_
"seller_fee_basis_points":1000,_x000D_
"image":"https://bafybeid7fhbwg5gwp4pu7ufuekoqbjapk4sa774fvmbnu2pywywpewolgq.ipfs.nftstorage.link?image_10.webp",_x000D_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3" s="78" t="str">
        <f>formatRow(Tokens!C$2:I$2,Tokens!C13:I13)</f>
        <v>"name":"15622_NFluenT #10",_x000D_
"symbol":"FLU22A10",_x000D_
"description":"NFluenT - NFT agency",_x000D_
"seller_fee_basis_points":1000,_x000D_
"image":"https://bafybeid7fhbwg5gwp4pu7ufuekoqbjapk4sa774fvmbnu2pywywpewolgq.ipfs.nftstorage.link?image_10.webp",_x000D_
"Issuer":"NfluenT",_x000D_
"external_url":""</v>
      </c>
      <c r="W13" s="78" t="str">
        <f>formatRow(Tokens!J$2:AV$2,Tokens!J13:AV13,2,"attributes")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3" s="78" t="str">
        <f>formatRow(Tokens!AX$2:BC$2,Tokens!AX13:BC13,2,"creators")</f>
        <v>"creators":[{"address":"paul",_x000D_
"share":10},{"address":"thomas",_x000D_
"share":90},{"address":"roger",_x000D_
"share":0}]</v>
      </c>
      <c r="Y13" s="78" t="str">
        <f>formatRow(Tokens!BD$2:BI$2,Tokens!BD13:BI13,2,"files")</f>
        <v>"files":[]</v>
      </c>
      <c r="Z13" s="78"/>
      <c r="AA13" s="78"/>
      <c r="AB13" s="78"/>
      <c r="AC13" s="78" t="str">
        <f>formatRow(Tokens!BJ$2:BK$2,Tokens!BJ13:BK13,0,"collection")</f>
        <v>"collection":{"name":"NFluenTTest",_x000D_
"family":"NFluentFamily"}</v>
      </c>
      <c r="AD13" s="1" t="str">
        <f>formatRow(Tokens!BN$2:BR$2,Tokens!BN13:BR13,0,"marketplace")</f>
        <v>"marketplace":{"initial_price":1,_x000D_
"reservation_price":1,_x000D_
"duration":408,_x000D_
"max_mint":1,_x000D_
"sell_date":""}</v>
      </c>
      <c r="AE13" s="1"/>
    </row>
    <row r="14" spans="1:31" ht="14.25" customHeight="1" x14ac:dyDescent="0.3">
      <c r="D14" s="1">
        <f>Tokens!B14</f>
        <v>11</v>
      </c>
      <c r="E14" s="17" t="str">
        <f>IF(Tokens!C14="","",Tokens!C14)</f>
        <v>15622_NFluenT #11</v>
      </c>
      <c r="F14" s="79">
        <v>44744.758194444446</v>
      </c>
      <c r="G14" t="s">
        <v>5639</v>
      </c>
      <c r="H14"/>
      <c r="I14" s="2" t="s">
        <v>5650</v>
      </c>
      <c r="J14" s="2" t="s">
        <v>5650</v>
      </c>
      <c r="K14" s="2"/>
      <c r="M14"/>
      <c r="N14">
        <v>0</v>
      </c>
      <c r="O14" s="15">
        <f t="shared" si="0"/>
        <v>0</v>
      </c>
      <c r="P14" s="18" t="str">
        <f>IF(F14="stop","",IF(F14&lt;&gt;"",HYPERLINK(Settings!$B$5 &amp; "/manage/?network=" &amp; LOWER(B$8) &amp; "&amp;search=token&amp;account=" &amp; ToMint!$B$5 &amp; "&amp;view=" &amp; ToMint!J14,"TokenSol"),""))</f>
        <v>TokenSol</v>
      </c>
      <c r="Q14" s="2"/>
      <c r="R14" s="2"/>
      <c r="S14" s="11"/>
      <c r="T14" s="78" t="str">
        <f>"owner=" &amp; Tokens!BS14 &amp; "&amp;filename_for_metadata=" &amp; Tokens!BT14 &amp; "&amp;offchaindata_platform=" &amp; $B$17 &amp; "&amp;keyfile=" &amp; $B$5 &amp;  "&amp;repository=" &amp; $B$18</f>
        <v>owner=thomas&amp;filename_for_metadata=NFluenTTest_FLU22A11&amp;offchaindata_platform=Github&amp;keyfile=Paul&amp;repository=CalviOnTheRocks2022</v>
      </c>
      <c r="U14" s="78" t="str">
        <f t="shared" si="1"/>
        <v>{"name":"15622_NFluenT #11",_x000D_
"symbol":"FLU22A11",_x000D_
"description":"NFluenT - NFT agency",_x000D_
"seller_fee_basis_points":1000,_x000D_
"image":"https://bafkreidngzq6vmu4mf3476zz5lg67izwotrshpxsffcmyw6hlptm7obkiy.ipfs.nftstorage.link?image_11.webp",_x000D_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4" s="78" t="str">
        <f>formatRow(Tokens!C$2:I$2,Tokens!C14:I14)</f>
        <v>"name":"15622_NFluenT #11",_x000D_
"symbol":"FLU22A11",_x000D_
"description":"NFluenT - NFT agency",_x000D_
"seller_fee_basis_points":1000,_x000D_
"image":"https://bafkreidngzq6vmu4mf3476zz5lg67izwotrshpxsffcmyw6hlptm7obkiy.ipfs.nftstorage.link?image_11.webp",_x000D_
"Issuer":"NfluenT",_x000D_
"external_url":""</v>
      </c>
      <c r="W14" s="78" t="str">
        <f>formatRow(Tokens!J$2:AV$2,Tokens!J14:AV14,2,"attributes")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4" s="78" t="str">
        <f>formatRow(Tokens!AX$2:BC$2,Tokens!AX14:BC14,2,"creators")</f>
        <v>"creators":[{"address":"paul",_x000D_
"share":10},{"address":"thomas",_x000D_
"share":90},{"address":"roger",_x000D_
"share":0}]</v>
      </c>
      <c r="Y14" s="78" t="str">
        <f>formatRow(Tokens!BD$2:BI$2,Tokens!BD14:BI14,2,"files")</f>
        <v>"files":[]</v>
      </c>
      <c r="Z14" s="78"/>
      <c r="AA14" s="78"/>
      <c r="AB14" s="78"/>
      <c r="AC14" s="78" t="str">
        <f>formatRow(Tokens!BJ$2:BK$2,Tokens!BJ14:BK14,0,"collection")</f>
        <v>"collection":{"name":"NFluenTTest",_x000D_
"family":"NFluentFamily"}</v>
      </c>
      <c r="AD14" s="1" t="str">
        <f>formatRow(Tokens!BN$2:BR$2,Tokens!BN14:BR14,0,"marketplace")</f>
        <v>"marketplace":{"initial_price":1,_x000D_
"reservation_price":1,_x000D_
"duration":408,_x000D_
"max_mint":1,_x000D_
"sell_date":""}</v>
      </c>
      <c r="AE14" s="1"/>
    </row>
    <row r="15" spans="1:31" ht="14.25" customHeight="1" x14ac:dyDescent="0.3">
      <c r="D15" s="1">
        <f>Tokens!B15</f>
        <v>12</v>
      </c>
      <c r="E15" s="17" t="str">
        <f>IF(Tokens!C15="","",Tokens!C15)</f>
        <v>15622_NFluenT #12</v>
      </c>
      <c r="F15" s="79">
        <v>44744.758194444446</v>
      </c>
      <c r="G15" t="s">
        <v>5639</v>
      </c>
      <c r="H15"/>
      <c r="I15" s="2" t="s">
        <v>5651</v>
      </c>
      <c r="J15" s="2" t="s">
        <v>5651</v>
      </c>
      <c r="K15" s="2"/>
      <c r="M15"/>
      <c r="N15">
        <v>0</v>
      </c>
      <c r="O15" s="15">
        <f t="shared" si="0"/>
        <v>0</v>
      </c>
      <c r="P15" s="18" t="str">
        <f>IF(F15="stop","",IF(F15&lt;&gt;"",HYPERLINK(Settings!$B$5 &amp; "/manage/?network=" &amp; LOWER(B$8) &amp; "&amp;search=token&amp;account=" &amp; ToMint!$B$5 &amp; "&amp;view=" &amp; ToMint!J15,"TokenSol"),""))</f>
        <v>TokenSol</v>
      </c>
      <c r="Q15" s="2"/>
      <c r="R15" s="2"/>
      <c r="S15" s="11"/>
      <c r="T15" s="78" t="str">
        <f>"owner=" &amp; Tokens!BS15 &amp; "&amp;filename_for_metadata=" &amp; Tokens!BT15 &amp; "&amp;offchaindata_platform=" &amp; $B$17 &amp; "&amp;keyfile=" &amp; $B$5 &amp;  "&amp;repository=" &amp; $B$18</f>
        <v>owner=thomas&amp;filename_for_metadata=NFluenTTest_FLU22A12&amp;offchaindata_platform=Github&amp;keyfile=Paul&amp;repository=CalviOnTheRocks2022</v>
      </c>
      <c r="U15" s="78" t="str">
        <f t="shared" si="1"/>
        <v>{"name":"15622_NFluenT #12",_x000D_
"symbol":"FLU22A12",_x000D_
"description":"NFluenT - NFT agency",_x000D_
"seller_fee_basis_points":1000,_x000D_
"image":"https://bafybeibjlsqw5f3xakcax53xz3msjsakr62swsracqyyzxhlf7kt74slfe.ipfs.nftstorage.link?image_12.webp",_x000D_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5" s="78" t="str">
        <f>formatRow(Tokens!C$2:I$2,Tokens!C15:I15)</f>
        <v>"name":"15622_NFluenT #12",_x000D_
"symbol":"FLU22A12",_x000D_
"description":"NFluenT - NFT agency",_x000D_
"seller_fee_basis_points":1000,_x000D_
"image":"https://bafybeibjlsqw5f3xakcax53xz3msjsakr62swsracqyyzxhlf7kt74slfe.ipfs.nftstorage.link?image_12.webp",_x000D_
"Issuer":"NfluenT",_x000D_
"external_url":""</v>
      </c>
      <c r="W15" s="78" t="str">
        <f>formatRow(Tokens!J$2:AV$2,Tokens!J15:AV15,2,"attributes")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5" s="78" t="str">
        <f>formatRow(Tokens!AX$2:BC$2,Tokens!AX15:BC15,2,"creators")</f>
        <v>"creators":[{"address":"paul",_x000D_
"share":10},{"address":"thomas",_x000D_
"share":90},{"address":"roger",_x000D_
"share":0}]</v>
      </c>
      <c r="Y15" s="78" t="str">
        <f>formatRow(Tokens!BD$2:BI$2,Tokens!BD15:BI15,2,"files")</f>
        <v>"files":[]</v>
      </c>
      <c r="Z15" s="78"/>
      <c r="AA15" s="78"/>
      <c r="AB15" s="78"/>
      <c r="AC15" s="78" t="str">
        <f>formatRow(Tokens!BJ$2:BK$2,Tokens!BJ15:BK15,0,"collection")</f>
        <v>"collection":{"name":"NFluenTTest",_x000D_
"family":"NFluentFamily"}</v>
      </c>
      <c r="AD15" s="1" t="str">
        <f>formatRow(Tokens!BN$2:BR$2,Tokens!BN15:BR15,0,"marketplace")</f>
        <v>"marketplace":{"initial_price":1,_x000D_
"reservation_price":1,_x000D_
"duration":408,_x000D_
"max_mint":1,_x000D_
"sell_date":""}</v>
      </c>
      <c r="AE15" s="1"/>
    </row>
    <row r="16" spans="1:31" ht="14.25" customHeight="1" x14ac:dyDescent="0.3">
      <c r="A16" s="58" t="s">
        <v>143</v>
      </c>
      <c r="B16" t="s">
        <v>49</v>
      </c>
      <c r="D16" s="1">
        <f>Tokens!B16</f>
        <v>1</v>
      </c>
      <c r="E16" s="17" t="str">
        <f>IF(Tokens!C16="","",Tokens!C16)</f>
        <v>#1 Pass Private Island Club</v>
      </c>
      <c r="F16"/>
      <c r="G16"/>
      <c r="H16"/>
      <c r="I16"/>
      <c r="J16"/>
      <c r="M16"/>
      <c r="N16"/>
      <c r="O16" s="15" t="str">
        <f t="shared" si="0"/>
        <v>_</v>
      </c>
      <c r="P16" s="18" t="str">
        <f>IF(F16="stop","",IF(F16&lt;&gt;"",HYPERLINK(Settings!$B$5 &amp; "/manage/?network=" &amp; LOWER(B$8) &amp; "&amp;search=token&amp;account=" &amp; ToMint!$B$5 &amp; "&amp;view=" &amp; ToMint!J16,"TokenSol"),""))</f>
        <v/>
      </c>
      <c r="Q16" s="2"/>
      <c r="R16" s="2"/>
      <c r="S16" s="11"/>
      <c r="T16" s="78" t="str">
        <f>"owner=" &amp; Tokens!BS16 &amp; "&amp;filename_for_metadata=" &amp; Tokens!BT16 &amp; "&amp;offchaindata_platform=" &amp; $B$17 &amp; "&amp;keyfile=" &amp; $B$5 &amp;  "&amp;repository=" &amp; $B$18</f>
        <v>owner=BbDq7xeUzpj8bXfd9N7dh1tw43Ss7xbYpyjoNuwDSrzq&amp;filename_for_metadata=PASSThePrivateIslandClub_COR22A1&amp;offchaindata_platform=Github&amp;keyfile=Paul&amp;repository=CalviOnTheRocks2022</v>
      </c>
      <c r="U16" s="78" t="str">
        <f t="shared" si="1"/>
        <v>{"name":"#1 Pass Private Island Club",_x000D_
"symbol":"COR22A1",_x000D_
"description":"The Private Island Club : networking &amp; party / Pass NFT All Access - 1 édition Calvi on the Rocks 2022",_x000D_
"seller_fee_basis_points":1000,_x000D_
"image":"https://bafybeibe3gh2hseiillkwna7mv7wn2t3wfa77nzg26tf5rrxhsf64f4nwa.ipfs.nftstorage.link?image_1.webp",_x000D_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6" s="78" t="str">
        <f>formatRow(Tokens!C$2:I$2,Tokens!C16:I16)</f>
        <v>"name":"#1 Pass Private Island Club",_x000D_
"symbol":"COR22A1",_x000D_
"description":"The Private Island Club : networking &amp; party / Pass NFT All Access - 1 édition Calvi on the Rocks 2022",_x000D_
"seller_fee_basis_points":1000,_x000D_
"image":"https://bafybeibe3gh2hseiillkwna7mv7wn2t3wfa77nzg26tf5rrxhsf64f4nwa.ipfs.nftstorage.link?image_1.webp",_x000D_
"Issuer":"NfluenT for Calvi On The rocks",_x000D_
"external_url":""</v>
      </c>
      <c r="W16" s="78" t="str">
        <f>formatRow(Tokens!J$2:AV$2,Tokens!J16:AV16,2,"attributes")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" s="78" t="str">
        <f>formatRow(Tokens!AX$2:BC$2,Tokens!AX16:BC16,2,"creators")</f>
        <v>"creators":[{"address":"ncreator",_x000D_
"share":10},{"address":"cotrcrea",_x000D_
"share":90},{"address":"nminer",_x000D_
"share":0}]</v>
      </c>
      <c r="Y16" s="78" t="str">
        <f>formatRow(Tokens!BD$2:BI$2,Tokens!BD16:BI16,2,"files")</f>
        <v>"files":[]</v>
      </c>
      <c r="Z16" s="78"/>
      <c r="AA16" s="78"/>
      <c r="AB16" s="78"/>
      <c r="AC16" s="78" t="str">
        <f>formatRow(Tokens!BJ$2:BK$2,Tokens!BJ16:BK16,0,"collection")</f>
        <v>"collection":{"name":"PASS The Private Island Club",_x000D_
"family":"Calvi On The Rocks"}</v>
      </c>
      <c r="AD16" s="1" t="str">
        <f>formatRow(Tokens!BN$2:BR$2,Tokens!BN16:BR16,0,"marketplace")</f>
        <v>"marketplace":{"initial_price":842,_x000D_
"reservation_price":842,_x000D_
"duration":216,_x000D_
"max_mint":1,_x000D_
"sell_date":"25/06/2022"}</v>
      </c>
      <c r="AE16" s="1"/>
    </row>
    <row r="17" spans="1:31" ht="14.25" customHeight="1" x14ac:dyDescent="0.3">
      <c r="A17" s="59" t="s">
        <v>145</v>
      </c>
      <c r="B17" t="s">
        <v>155</v>
      </c>
      <c r="D17" s="1">
        <f>Tokens!B17</f>
        <v>2</v>
      </c>
      <c r="E17" s="17" t="str">
        <f>IF(Tokens!C17="","",Tokens!C17)</f>
        <v>#2 Pass Private Island Club</v>
      </c>
      <c r="F17"/>
      <c r="G17"/>
      <c r="H17"/>
      <c r="I17"/>
      <c r="J17"/>
      <c r="M17"/>
      <c r="N17"/>
      <c r="O17" s="15" t="str">
        <f t="shared" si="0"/>
        <v>_</v>
      </c>
      <c r="P17" s="18" t="str">
        <f>IF(F17="stop","",IF(F17&lt;&gt;"",HYPERLINK(Settings!$B$5 &amp; "/manage/?network=" &amp; LOWER(B$8) &amp; "&amp;search=token&amp;account=" &amp; ToMint!$B$5 &amp; "&amp;view=" &amp; ToMint!J17,"TokenSol"),""))</f>
        <v/>
      </c>
      <c r="Q17" s="2"/>
      <c r="R17" s="2"/>
      <c r="S17" s="11"/>
      <c r="T17" s="78" t="str">
        <f>"owner=" &amp; Tokens!BS17 &amp; "&amp;filename_for_metadata=" &amp; Tokens!BT17 &amp; "&amp;offchaindata_platform=" &amp; $B$17 &amp; "&amp;keyfile=" &amp; $B$5 &amp;  "&amp;repository=" &amp; $B$18</f>
        <v>owner=BbDq7xeUzpj8bXfd9N7dh1tw43Ss7xbYpyjoNuwDSrzq&amp;filename_for_metadata=PASSThePrivateIslandClub_COR22A2&amp;offchaindata_platform=Github&amp;keyfile=Paul&amp;repository=CalviOnTheRocks2022</v>
      </c>
      <c r="U17" s="78" t="str">
        <f t="shared" si="1"/>
        <v>{"name":"#2 Pass Private Island Club",_x000D_
"symbol":"COR22A2",_x000D_
"description":"The Private Island Club : networking &amp; party / Pass NFT All Access - 1 édition Calvi on the Rocks 2022",_x000D_
"seller_fee_basis_points":1000,_x000D_
"image":"https://bafybeibilgg2ocrccqnwnv452wpb6gzoa25ld5p23wegwxbvkyqchje2p4.ipfs.nftstorage.link?image_2.webp",_x000D_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7" s="78" t="str">
        <f>formatRow(Tokens!C$2:I$2,Tokens!C17:I17)</f>
        <v>"name":"#2 Pass Private Island Club",_x000D_
"symbol":"COR22A2",_x000D_
"description":"The Private Island Club : networking &amp; party / Pass NFT All Access - 1 édition Calvi on the Rocks 2022",_x000D_
"seller_fee_basis_points":1000,_x000D_
"image":"https://bafybeibilgg2ocrccqnwnv452wpb6gzoa25ld5p23wegwxbvkyqchje2p4.ipfs.nftstorage.link?image_2.webp",_x000D_
"Issuer":"NfluenT for Calvi On The rocks",_x000D_
"external_url":""</v>
      </c>
      <c r="W17" s="78" t="str">
        <f>formatRow(Tokens!J$2:AV$2,Tokens!J17:AV17,2,"attributes")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" s="78" t="str">
        <f>formatRow(Tokens!AX$2:BC$2,Tokens!AX17:BC17,2,"creators")</f>
        <v>"creators":[{"address":"ncreator",_x000D_
"share":10},{"address":"cotrcrea",_x000D_
"share":90},{"address":"nminer",_x000D_
"share":0}]</v>
      </c>
      <c r="Y17" s="78" t="str">
        <f>formatRow(Tokens!BD$2:BI$2,Tokens!BD17:BI17,2,"files")</f>
        <v>"files":[]</v>
      </c>
      <c r="Z17" s="78"/>
      <c r="AA17" s="78"/>
      <c r="AB17" s="78"/>
      <c r="AC17" s="78" t="str">
        <f>formatRow(Tokens!BJ$2:BK$2,Tokens!BJ17:BK17,0,"collection")</f>
        <v>"collection":{"name":"PASS The Private Island Club",_x000D_
"family":"Calvi On The Rocks"}</v>
      </c>
      <c r="AD17" s="1" t="str">
        <f>formatRow(Tokens!BN$2:BR$2,Tokens!BN17:BR17,0,"marketplace")</f>
        <v>"marketplace":{"initial_price":842,_x000D_
"reservation_price":842,_x000D_
"duration":216,_x000D_
"max_mint":1,_x000D_
"sell_date":"25/06/2022"}</v>
      </c>
      <c r="AE17" s="1"/>
    </row>
    <row r="18" spans="1:31" ht="14.25" customHeight="1" x14ac:dyDescent="0.3">
      <c r="A18" s="59" t="s">
        <v>165</v>
      </c>
      <c r="B18" t="s">
        <v>240</v>
      </c>
      <c r="D18" s="1">
        <f>Tokens!B18</f>
        <v>3</v>
      </c>
      <c r="E18" s="17" t="str">
        <f>IF(Tokens!C18="","",Tokens!C18)</f>
        <v>#3 Pass Private Island Club</v>
      </c>
      <c r="F18"/>
      <c r="G18"/>
      <c r="H18"/>
      <c r="I18"/>
      <c r="J18"/>
      <c r="M18"/>
      <c r="N18"/>
      <c r="O18" s="15" t="str">
        <f t="shared" si="0"/>
        <v>_</v>
      </c>
      <c r="P18" s="18" t="str">
        <f>IF(F18="stop","",IF(F18&lt;&gt;"",HYPERLINK(Settings!$B$5 &amp; "/manage/?network=" &amp; LOWER(B$8) &amp; "&amp;search=token&amp;account=" &amp; ToMint!$B$5 &amp; "&amp;view=" &amp; ToMint!J18,"TokenSol"),""))</f>
        <v/>
      </c>
      <c r="Q18" s="2"/>
      <c r="R18" s="2"/>
      <c r="S18" s="11"/>
      <c r="T18" s="78" t="str">
        <f>"owner=" &amp; Tokens!BS18 &amp; "&amp;filename_for_metadata=" &amp; Tokens!BT18 &amp; "&amp;offchaindata_platform=" &amp; $B$17 &amp; "&amp;keyfile=" &amp; $B$5 &amp;  "&amp;repository=" &amp; $B$18</f>
        <v>owner=BbDq7xeUzpj8bXfd9N7dh1tw43Ss7xbYpyjoNuwDSrzq&amp;filename_for_metadata=PASSThePrivateIslandClub_COR22A3&amp;offchaindata_platform=Github&amp;keyfile=Paul&amp;repository=CalviOnTheRocks2022</v>
      </c>
      <c r="U18" s="78" t="str">
        <f t="shared" si="1"/>
        <v>{"name":"#3 Pass Private Island Club",_x000D_
"symbol":"COR22A3",_x000D_
"description":"The Private Island Club : networking &amp; party / Pass NFT All Access - 1 édition Calvi on the Rocks 2022",_x000D_
"seller_fee_basis_points":1000,_x000D_
"image":"https://bafybeiftnnk6hx7hszprnihgn44oa7m7fz6p3ib22tpes2dybqjqdaluqq.ipfs.nftstorage.link?image_3.webp",_x000D_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8" s="78" t="str">
        <f>formatRow(Tokens!C$2:I$2,Tokens!C18:I18)</f>
        <v>"name":"#3 Pass Private Island Club",_x000D_
"symbol":"COR22A3",_x000D_
"description":"The Private Island Club : networking &amp; party / Pass NFT All Access - 1 édition Calvi on the Rocks 2022",_x000D_
"seller_fee_basis_points":1000,_x000D_
"image":"https://bafybeiftnnk6hx7hszprnihgn44oa7m7fz6p3ib22tpes2dybqjqdaluqq.ipfs.nftstorage.link?image_3.webp",_x000D_
"Issuer":"NfluenT for Calvi On The rocks",_x000D_
"external_url":""</v>
      </c>
      <c r="W18" s="78" t="str">
        <f>formatRow(Tokens!J$2:AV$2,Tokens!J18:AV18,2,"attributes")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" s="78" t="str">
        <f>formatRow(Tokens!AX$2:BC$2,Tokens!AX18:BC18,2,"creators")</f>
        <v>"creators":[{"address":"ncreator",_x000D_
"share":10},{"address":"cotrcrea",_x000D_
"share":90},{"address":"nminer",_x000D_
"share":0}]</v>
      </c>
      <c r="Y18" s="78" t="str">
        <f>formatRow(Tokens!BD$2:BI$2,Tokens!BD18:BI18,2,"files")</f>
        <v>"files":[]</v>
      </c>
      <c r="Z18" s="78"/>
      <c r="AA18" s="78"/>
      <c r="AB18" s="78"/>
      <c r="AC18" s="78" t="str">
        <f>formatRow(Tokens!BJ$2:BK$2,Tokens!BJ18:BK18,0,"collection")</f>
        <v>"collection":{"name":"PASS The Private Island Club",_x000D_
"family":"Calvi On The Rocks"}</v>
      </c>
      <c r="AD18" s="1" t="str">
        <f>formatRow(Tokens!BN$2:BR$2,Tokens!BN18:BR18,0,"marketplace")</f>
        <v>"marketplace":{"initial_price":842,_x000D_
"reservation_price":842,_x000D_
"duration":216,_x000D_
"max_mint":1,_x000D_
"sell_date":"25/06/2022"}</v>
      </c>
      <c r="AE18" s="1"/>
    </row>
    <row r="19" spans="1:31" ht="14.25" customHeight="1" x14ac:dyDescent="0.3">
      <c r="B19" s="2" t="str">
        <f>HYPERLINK("https://github.com/nfluentdev/" &amp; B18,"Voir le Repository")</f>
        <v>Voir le Repository</v>
      </c>
      <c r="D19" s="1">
        <f>Tokens!B19</f>
        <v>4</v>
      </c>
      <c r="E19" s="17" t="str">
        <f>IF(Tokens!C19="","",Tokens!C19)</f>
        <v>#4 Pass Private Island Club</v>
      </c>
      <c r="F19"/>
      <c r="G19"/>
      <c r="H19"/>
      <c r="I19"/>
      <c r="J19"/>
      <c r="M19"/>
      <c r="N19"/>
      <c r="O19" s="15" t="str">
        <f t="shared" si="0"/>
        <v>_</v>
      </c>
      <c r="P19" s="18" t="str">
        <f>IF(F19="stop","",IF(F19&lt;&gt;"",HYPERLINK(Settings!$B$5 &amp; "/manage/?network=" &amp; LOWER(B$8) &amp; "&amp;search=token&amp;account=" &amp; ToMint!$B$5 &amp; "&amp;view=" &amp; ToMint!J19,"TokenSol"),""))</f>
        <v/>
      </c>
      <c r="Q19" s="2"/>
      <c r="R19" s="2"/>
      <c r="S19" s="11"/>
      <c r="T19" s="78" t="str">
        <f>"owner=" &amp; Tokens!BS19 &amp; "&amp;filename_for_metadata=" &amp; Tokens!BT19 &amp; "&amp;offchaindata_platform=" &amp; $B$17 &amp; "&amp;keyfile=" &amp; $B$5 &amp;  "&amp;repository=" &amp; $B$18</f>
        <v>owner=BbDq7xeUzpj8bXfd9N7dh1tw43Ss7xbYpyjoNuwDSrzq&amp;filename_for_metadata=PASSThePrivateIslandClub_COR22A4&amp;offchaindata_platform=Github&amp;keyfile=Paul&amp;repository=CalviOnTheRocks2022</v>
      </c>
      <c r="U19" s="78" t="str">
        <f t="shared" si="1"/>
        <v>{"name":"#4 Pass Private Island Club",_x000D_
"symbol":"COR22A4",_x000D_
"description":"The Private Island Club : networking &amp; party / Pass NFT All Access - 1 édition Calvi on the Rocks 2022",_x000D_
"seller_fee_basis_points":1000,_x000D_
"image":"https://bafybeibzphnjmon32yx6ow64kalnfjfybmy2oi3utqqawgldq3wwdtrtiq.ipfs.nftstorage.link?image_4.webp",_x000D_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9" s="78" t="str">
        <f>formatRow(Tokens!C$2:I$2,Tokens!C19:I19)</f>
        <v>"name":"#4 Pass Private Island Club",_x000D_
"symbol":"COR22A4",_x000D_
"description":"The Private Island Club : networking &amp; party / Pass NFT All Access - 1 édition Calvi on the Rocks 2022",_x000D_
"seller_fee_basis_points":1000,_x000D_
"image":"https://bafybeibzphnjmon32yx6ow64kalnfjfybmy2oi3utqqawgldq3wwdtrtiq.ipfs.nftstorage.link?image_4.webp",_x000D_
"Issuer":"NfluenT for Calvi On The rocks",_x000D_
"external_url":""</v>
      </c>
      <c r="W19" s="78" t="str">
        <f>formatRow(Tokens!J$2:AV$2,Tokens!J19:AV19,2,"attributes")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" s="78" t="str">
        <f>formatRow(Tokens!AX$2:BC$2,Tokens!AX19:BC19,2,"creators")</f>
        <v>"creators":[{"address":"ncreator",_x000D_
"share":10},{"address":"cotrcrea",_x000D_
"share":90},{"address":"nminer",_x000D_
"share":0}]</v>
      </c>
      <c r="Y19" s="78" t="str">
        <f>formatRow(Tokens!BD$2:BI$2,Tokens!BD19:BI19,2,"files")</f>
        <v>"files":[]</v>
      </c>
      <c r="Z19" s="78"/>
      <c r="AA19" s="78"/>
      <c r="AB19" s="78"/>
      <c r="AC19" s="78" t="str">
        <f>formatRow(Tokens!BJ$2:BK$2,Tokens!BJ19:BK19,0,"collection")</f>
        <v>"collection":{"name":"PASS The Private Island Club",_x000D_
"family":"Calvi On The Rocks"}</v>
      </c>
      <c r="AD19" s="1" t="str">
        <f>formatRow(Tokens!BN$2:BR$2,Tokens!BN19:BR19,0,"marketplace")</f>
        <v>"marketplace":{"initial_price":842,_x000D_
"reservation_price":842,_x000D_
"duration":216,_x000D_
"max_mint":1,_x000D_
"sell_date":"25/06/2022"}</v>
      </c>
      <c r="AE19" s="1"/>
    </row>
    <row r="20" spans="1:31" ht="14.25" customHeight="1" x14ac:dyDescent="0.3">
      <c r="D20" s="1">
        <f>Tokens!B20</f>
        <v>5</v>
      </c>
      <c r="E20" s="17" t="str">
        <f>IF(Tokens!C20="","",Tokens!C20)</f>
        <v>#5 Pass Private Island Club</v>
      </c>
      <c r="F20"/>
      <c r="G20"/>
      <c r="H20"/>
      <c r="I20"/>
      <c r="J20"/>
      <c r="M20"/>
      <c r="N20"/>
      <c r="O20" s="15" t="str">
        <f t="shared" si="0"/>
        <v>_</v>
      </c>
      <c r="P20" s="18" t="str">
        <f>IF(F20="stop","",IF(F20&lt;&gt;"",HYPERLINK(Settings!$B$5 &amp; "/manage/?network=" &amp; LOWER(B$8) &amp; "&amp;search=token&amp;account=" &amp; ToMint!$B$5 &amp; "&amp;view=" &amp; ToMint!J20,"TokenSol"),""))</f>
        <v/>
      </c>
      <c r="Q20" s="2"/>
      <c r="R20" s="2"/>
      <c r="S20" s="11"/>
      <c r="T20" s="78" t="str">
        <f>"owner=" &amp; Tokens!BS20 &amp; "&amp;filename_for_metadata=" &amp; Tokens!BT20 &amp; "&amp;offchaindata_platform=" &amp; $B$17 &amp; "&amp;keyfile=" &amp; $B$5 &amp;  "&amp;repository=" &amp; $B$18</f>
        <v>owner=BbDq7xeUzpj8bXfd9N7dh1tw43Ss7xbYpyjoNuwDSrzq&amp;filename_for_metadata=PASSThePrivateIslandClub_COR22A5&amp;offchaindata_platform=Github&amp;keyfile=Paul&amp;repository=CalviOnTheRocks2022</v>
      </c>
      <c r="U20" s="78" t="str">
        <f t="shared" si="1"/>
        <v>{"name":"#5 Pass Private Island Club",_x000D_
"symbol":"COR22A5",_x000D_
"description":"The Private Island Club : networking &amp; party / Pass NFT All Access - 1 édition Calvi on the Rocks 2022",_x000D_
"seller_fee_basis_points":1000,_x000D_
"image":"https://bafybeicicpcwxuth6xr5h3bxitcjkkuk3gbrrtjp4rrn2cs5hzpjowl2bu.ipfs.nftstorage.link?image_5.webp",_x000D_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0" s="78" t="str">
        <f>formatRow(Tokens!C$2:I$2,Tokens!C20:I20)</f>
        <v>"name":"#5 Pass Private Island Club",_x000D_
"symbol":"COR22A5",_x000D_
"description":"The Private Island Club : networking &amp; party / Pass NFT All Access - 1 édition Calvi on the Rocks 2022",_x000D_
"seller_fee_basis_points":1000,_x000D_
"image":"https://bafybeicicpcwxuth6xr5h3bxitcjkkuk3gbrrtjp4rrn2cs5hzpjowl2bu.ipfs.nftstorage.link?image_5.webp",_x000D_
"Issuer":"NfluenT for Calvi On The rocks",_x000D_
"external_url":""</v>
      </c>
      <c r="W20" s="78" t="str">
        <f>formatRow(Tokens!J$2:AV$2,Tokens!J20:AV20,2,"attributes")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" s="78" t="str">
        <f>formatRow(Tokens!AX$2:BC$2,Tokens!AX20:BC20,2,"creators")</f>
        <v>"creators":[{"address":"ncreator",_x000D_
"share":10},{"address":"cotrcrea",_x000D_
"share":90},{"address":"nminer",_x000D_
"share":0}]</v>
      </c>
      <c r="Y20" s="78" t="str">
        <f>formatRow(Tokens!BD$2:BI$2,Tokens!BD20:BI20,2,"files")</f>
        <v>"files":[]</v>
      </c>
      <c r="Z20" s="78"/>
      <c r="AA20" s="78"/>
      <c r="AB20" s="78"/>
      <c r="AC20" s="78" t="str">
        <f>formatRow(Tokens!BJ$2:BK$2,Tokens!BJ20:BK20,0,"collection")</f>
        <v>"collection":{"name":"PASS The Private Island Club",_x000D_
"family":"Calvi On The Rocks"}</v>
      </c>
      <c r="AD20" s="1" t="str">
        <f>formatRow(Tokens!BN$2:BR$2,Tokens!BN20:BR20,0,"marketplace")</f>
        <v>"marketplace":{"initial_price":842,_x000D_
"reservation_price":842,_x000D_
"duration":216,_x000D_
"max_mint":1,_x000D_
"sell_date":"25/06/2022"}</v>
      </c>
      <c r="AE20" s="1"/>
    </row>
    <row r="21" spans="1:31" ht="14.25" customHeight="1" x14ac:dyDescent="0.3">
      <c r="D21" s="1">
        <f>Tokens!B21</f>
        <v>6</v>
      </c>
      <c r="E21" s="17" t="str">
        <f>IF(Tokens!C21="","",Tokens!C21)</f>
        <v>#6 Pass Private Island Club</v>
      </c>
      <c r="F21"/>
      <c r="G21"/>
      <c r="H21"/>
      <c r="I21"/>
      <c r="J21"/>
      <c r="M21"/>
      <c r="N21"/>
      <c r="O21" s="15" t="str">
        <f t="shared" si="0"/>
        <v>_</v>
      </c>
      <c r="P21" s="18" t="str">
        <f>IF(F21="stop","",IF(F21&lt;&gt;"",HYPERLINK(Settings!$B$5 &amp; "/manage/?network=" &amp; LOWER(B$8) &amp; "&amp;search=token&amp;account=" &amp; ToMint!$B$5 &amp; "&amp;view=" &amp; ToMint!J21,"TokenSol"),""))</f>
        <v/>
      </c>
      <c r="Q21" s="2"/>
      <c r="R21" s="2"/>
      <c r="S21" s="11"/>
      <c r="T21" s="78" t="str">
        <f>"owner=" &amp; Tokens!BS21 &amp; "&amp;filename_for_metadata=" &amp; Tokens!BT21 &amp; "&amp;offchaindata_platform=" &amp; $B$17 &amp; "&amp;keyfile=" &amp; $B$5 &amp;  "&amp;repository=" &amp; $B$18</f>
        <v>owner=BbDq7xeUzpj8bXfd9N7dh1tw43Ss7xbYpyjoNuwDSrzq&amp;filename_for_metadata=PASSThePrivateIslandClub_COR22A6&amp;offchaindata_platform=Github&amp;keyfile=Paul&amp;repository=CalviOnTheRocks2022</v>
      </c>
      <c r="U21" s="78" t="str">
        <f t="shared" si="1"/>
        <v>{"name":"#6 Pass Private Island Club",_x000D_
"symbol":"COR22A6",_x000D_
"description":"The Private Island Club : networking &amp; party / Pass NFT All Access - 1 édition Calvi on the Rocks 2022",_x000D_
"seller_fee_basis_points":1000,_x000D_
"image":"https://bafybeial4ghukuyzrhemxiowhej3cmzgud7ia6jpvvmqhotvmuvsmvdjqm.ipfs.nftstorage.link?image_6.webp",_x000D_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1" s="78" t="str">
        <f>formatRow(Tokens!C$2:I$2,Tokens!C21:I21)</f>
        <v>"name":"#6 Pass Private Island Club",_x000D_
"symbol":"COR22A6",_x000D_
"description":"The Private Island Club : networking &amp; party / Pass NFT All Access - 1 édition Calvi on the Rocks 2022",_x000D_
"seller_fee_basis_points":1000,_x000D_
"image":"https://bafybeial4ghukuyzrhemxiowhej3cmzgud7ia6jpvvmqhotvmuvsmvdjqm.ipfs.nftstorage.link?image_6.webp",_x000D_
"Issuer":"NfluenT for Calvi On The rocks",_x000D_
"external_url":""</v>
      </c>
      <c r="W21" s="78" t="str">
        <f>formatRow(Tokens!J$2:AV$2,Tokens!J21:AV21,2,"attributes")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" s="78" t="str">
        <f>formatRow(Tokens!AX$2:BC$2,Tokens!AX21:BC21,2,"creators")</f>
        <v>"creators":[{"address":"ncreator",_x000D_
"share":10},{"address":"cotrcrea",_x000D_
"share":90},{"address":"nminer",_x000D_
"share":0}]</v>
      </c>
      <c r="Y21" s="78" t="str">
        <f>formatRow(Tokens!BD$2:BI$2,Tokens!BD21:BI21,2,"files")</f>
        <v>"files":[]</v>
      </c>
      <c r="Z21" s="78"/>
      <c r="AA21" s="78"/>
      <c r="AB21" s="78"/>
      <c r="AC21" s="78" t="str">
        <f>formatRow(Tokens!BJ$2:BK$2,Tokens!BJ21:BK21,0,"collection")</f>
        <v>"collection":{"name":"PASS The Private Island Club",_x000D_
"family":"Calvi On The Rocks"}</v>
      </c>
      <c r="AD21" s="1" t="str">
        <f>formatRow(Tokens!BN$2:BR$2,Tokens!BN21:BR21,0,"marketplace")</f>
        <v>"marketplace":{"initial_price":842,_x000D_
"reservation_price":842,_x000D_
"duration":216,_x000D_
"max_mint":1,_x000D_
"sell_date":"25/06/2022"}</v>
      </c>
      <c r="AE21" s="1"/>
    </row>
    <row r="22" spans="1:31" ht="14.25" customHeight="1" x14ac:dyDescent="0.3">
      <c r="D22" s="1">
        <f>Tokens!B22</f>
        <v>7</v>
      </c>
      <c r="E22" s="17" t="str">
        <f>IF(Tokens!C22="","",Tokens!C22)</f>
        <v>#7 Pass Private Island Club</v>
      </c>
      <c r="F22"/>
      <c r="G22"/>
      <c r="H22"/>
      <c r="I22"/>
      <c r="J22"/>
      <c r="M22"/>
      <c r="N22"/>
      <c r="O22" s="15" t="str">
        <f t="shared" si="0"/>
        <v>_</v>
      </c>
      <c r="P22" s="18" t="str">
        <f>IF(F22="stop","",IF(F22&lt;&gt;"",HYPERLINK(Settings!$B$5 &amp; "/manage/?network=" &amp; LOWER(B$8) &amp; "&amp;search=token&amp;account=" &amp; ToMint!$B$5 &amp; "&amp;view=" &amp; ToMint!J22,"TokenSol"),""))</f>
        <v/>
      </c>
      <c r="Q22" s="2"/>
      <c r="R22" s="2"/>
      <c r="S22" s="11"/>
      <c r="T22" s="78" t="str">
        <f>"owner=" &amp; Tokens!BS22 &amp; "&amp;filename_for_metadata=" &amp; Tokens!BT22 &amp; "&amp;offchaindata_platform=" &amp; $B$17 &amp; "&amp;keyfile=" &amp; $B$5 &amp;  "&amp;repository=" &amp; $B$18</f>
        <v>owner=BbDq7xeUzpj8bXfd9N7dh1tw43Ss7xbYpyjoNuwDSrzq&amp;filename_for_metadata=PASSThePrivateIslandClub_COR22A7&amp;offchaindata_platform=Github&amp;keyfile=Paul&amp;repository=CalviOnTheRocks2022</v>
      </c>
      <c r="U22" s="78" t="str">
        <f t="shared" si="1"/>
        <v>{"name":"#7 Pass Private Island Club",_x000D_
"symbol":"COR22A7",_x000D_
"description":"The Private Island Club : networking &amp; party / Pass NFT All Access - 1 édition Calvi on the Rocks 2022",_x000D_
"seller_fee_basis_points":1000,_x000D_
"image":"https://bafybeig4owhxiofkindlzxquluzrrn5ixilhfnpb542pf4wpjo7xjrtorq.ipfs.nftstorage.link?image_7.webp",_x000D_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2" s="78" t="str">
        <f>formatRow(Tokens!C$2:I$2,Tokens!C22:I22)</f>
        <v>"name":"#7 Pass Private Island Club",_x000D_
"symbol":"COR22A7",_x000D_
"description":"The Private Island Club : networking &amp; party / Pass NFT All Access - 1 édition Calvi on the Rocks 2022",_x000D_
"seller_fee_basis_points":1000,_x000D_
"image":"https://bafybeig4owhxiofkindlzxquluzrrn5ixilhfnpb542pf4wpjo7xjrtorq.ipfs.nftstorage.link?image_7.webp",_x000D_
"Issuer":"NfluenT for Calvi On The rocks",_x000D_
"external_url":""</v>
      </c>
      <c r="W22" s="78" t="str">
        <f>formatRow(Tokens!J$2:AV$2,Tokens!J22:AV22,2,"attributes")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" s="78" t="str">
        <f>formatRow(Tokens!AX$2:BC$2,Tokens!AX22:BC22,2,"creators")</f>
        <v>"creators":[{"address":"ncreator",_x000D_
"share":10},{"address":"cotrcrea",_x000D_
"share":90},{"address":"nminer",_x000D_
"share":0}]</v>
      </c>
      <c r="Y22" s="78" t="str">
        <f>formatRow(Tokens!BD$2:BI$2,Tokens!BD22:BI22,2,"files")</f>
        <v>"files":[]</v>
      </c>
      <c r="Z22" s="78"/>
      <c r="AA22" s="78"/>
      <c r="AB22" s="78"/>
      <c r="AC22" s="78" t="str">
        <f>formatRow(Tokens!BJ$2:BK$2,Tokens!BJ22:BK22,0,"collection")</f>
        <v>"collection":{"name":"PASS The Private Island Club",_x000D_
"family":"Calvi On The Rocks"}</v>
      </c>
      <c r="AD22" s="1" t="str">
        <f>formatRow(Tokens!BN$2:BR$2,Tokens!BN22:BR22,0,"marketplace")</f>
        <v>"marketplace":{"initial_price":842,_x000D_
"reservation_price":842,_x000D_
"duration":216,_x000D_
"max_mint":1,_x000D_
"sell_date":"25/06/2022"}</v>
      </c>
      <c r="AE22" s="1"/>
    </row>
    <row r="23" spans="1:31" ht="14.25" customHeight="1" x14ac:dyDescent="0.3">
      <c r="D23" s="1">
        <f>Tokens!B23</f>
        <v>8</v>
      </c>
      <c r="E23" s="17" t="str">
        <f>IF(Tokens!C23="","",Tokens!C23)</f>
        <v>#8 Pass Private Island Club</v>
      </c>
      <c r="F23"/>
      <c r="G23"/>
      <c r="H23"/>
      <c r="I23"/>
      <c r="J23"/>
      <c r="M23"/>
      <c r="N23"/>
      <c r="O23" s="15" t="str">
        <f t="shared" si="0"/>
        <v>_</v>
      </c>
      <c r="P23" s="18" t="str">
        <f>IF(F23="stop","",IF(F23&lt;&gt;"",HYPERLINK(Settings!$B$5 &amp; "/manage/?network=" &amp; LOWER(B$8) &amp; "&amp;search=token&amp;account=" &amp; ToMint!$B$5 &amp; "&amp;view=" &amp; ToMint!J23,"TokenSol"),""))</f>
        <v/>
      </c>
      <c r="Q23" s="2"/>
      <c r="R23" s="2"/>
      <c r="S23" s="11"/>
      <c r="T23" s="78" t="str">
        <f>"owner=" &amp; Tokens!BS23 &amp; "&amp;filename_for_metadata=" &amp; Tokens!BT23 &amp; "&amp;offchaindata_platform=" &amp; $B$17 &amp; "&amp;keyfile=" &amp; $B$5 &amp;  "&amp;repository=" &amp; $B$18</f>
        <v>owner=BbDq7xeUzpj8bXfd9N7dh1tw43Ss7xbYpyjoNuwDSrzq&amp;filename_for_metadata=PASSThePrivateIslandClub_COR22A8&amp;offchaindata_platform=Github&amp;keyfile=Paul&amp;repository=CalviOnTheRocks2022</v>
      </c>
      <c r="U23" s="78" t="str">
        <f t="shared" si="1"/>
        <v>{"name":"#8 Pass Private Island Club",_x000D_
"symbol":"COR22A8",_x000D_
"description":"The Private Island Club : networking &amp; party / Pass NFT All Access - 1 édition Calvi on the Rocks 2022",_x000D_
"seller_fee_basis_points":1000,_x000D_
"image":"https://bafybeiaoigyxclvb6r5am5sjae6tkzsnvhaxkxjdjaclmp3ulabvu7gdxq.ipfs.nftstorage.link?image_8.webp",_x000D_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3" s="78" t="str">
        <f>formatRow(Tokens!C$2:I$2,Tokens!C23:I23)</f>
        <v>"name":"#8 Pass Private Island Club",_x000D_
"symbol":"COR22A8",_x000D_
"description":"The Private Island Club : networking &amp; party / Pass NFT All Access - 1 édition Calvi on the Rocks 2022",_x000D_
"seller_fee_basis_points":1000,_x000D_
"image":"https://bafybeiaoigyxclvb6r5am5sjae6tkzsnvhaxkxjdjaclmp3ulabvu7gdxq.ipfs.nftstorage.link?image_8.webp",_x000D_
"Issuer":"NfluenT for Calvi On The rocks",_x000D_
"external_url":""</v>
      </c>
      <c r="W23" s="78" t="str">
        <f>formatRow(Tokens!J$2:AV$2,Tokens!J23:AV23,2,"attributes")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" s="78" t="str">
        <f>formatRow(Tokens!AX$2:BC$2,Tokens!AX23:BC23,2,"creators")</f>
        <v>"creators":[{"address":"ncreator",_x000D_
"share":10},{"address":"cotrcrea",_x000D_
"share":90},{"address":"nminer",_x000D_
"share":0}]</v>
      </c>
      <c r="Y23" s="78" t="str">
        <f>formatRow(Tokens!BD$2:BI$2,Tokens!BD23:BI23,2,"files")</f>
        <v>"files":[]</v>
      </c>
      <c r="Z23" s="78"/>
      <c r="AA23" s="78"/>
      <c r="AB23" s="78"/>
      <c r="AC23" s="78" t="str">
        <f>formatRow(Tokens!BJ$2:BK$2,Tokens!BJ23:BK23,0,"collection")</f>
        <v>"collection":{"name":"PASS The Private Island Club",_x000D_
"family":"Calvi On The Rocks"}</v>
      </c>
      <c r="AD23" s="1" t="str">
        <f>formatRow(Tokens!BN$2:BR$2,Tokens!BN23:BR23,0,"marketplace")</f>
        <v>"marketplace":{"initial_price":842,_x000D_
"reservation_price":842,_x000D_
"duration":216,_x000D_
"max_mint":1,_x000D_
"sell_date":"25/06/2022"}</v>
      </c>
      <c r="AE23" s="1"/>
    </row>
    <row r="24" spans="1:31" ht="14.25" customHeight="1" x14ac:dyDescent="0.3">
      <c r="D24" s="1">
        <f>Tokens!B24</f>
        <v>9</v>
      </c>
      <c r="E24" s="17" t="str">
        <f>IF(Tokens!C24="","",Tokens!C24)</f>
        <v>#9 Pass Private Island Club</v>
      </c>
      <c r="F24"/>
      <c r="G24"/>
      <c r="H24"/>
      <c r="I24"/>
      <c r="J24"/>
      <c r="M24"/>
      <c r="N24"/>
      <c r="O24" s="15" t="str">
        <f t="shared" si="0"/>
        <v>_</v>
      </c>
      <c r="P24" s="18" t="str">
        <f>IF(F24="stop","",IF(F24&lt;&gt;"",HYPERLINK(Settings!$B$5 &amp; "/manage/?network=" &amp; LOWER(B$8) &amp; "&amp;search=token&amp;account=" &amp; ToMint!$B$5 &amp; "&amp;view=" &amp; ToMint!J24,"TokenSol"),""))</f>
        <v/>
      </c>
      <c r="Q24" s="2"/>
      <c r="R24" s="2"/>
      <c r="S24" s="11"/>
      <c r="T24" s="78" t="str">
        <f>"owner=" &amp; Tokens!BS24 &amp; "&amp;filename_for_metadata=" &amp; Tokens!BT24 &amp; "&amp;offchaindata_platform=" &amp; $B$17 &amp; "&amp;keyfile=" &amp; $B$5 &amp;  "&amp;repository=" &amp; $B$18</f>
        <v>owner=BbDq7xeUzpj8bXfd9N7dh1tw43Ss7xbYpyjoNuwDSrzq&amp;filename_for_metadata=PASSThePrivateIslandClub_COR22A9&amp;offchaindata_platform=Github&amp;keyfile=Paul&amp;repository=CalviOnTheRocks2022</v>
      </c>
      <c r="U24" s="78" t="str">
        <f t="shared" si="1"/>
        <v>{"name":"#9 Pass Private Island Club",_x000D_
"symbol":"COR22A9",_x000D_
"description":"The Private Island Club : networking &amp; party / Pass NFT All Access - 1 édition Calvi on the Rocks 2022",_x000D_
"seller_fee_basis_points":1000,_x000D_
"image":"https://bafybeieanu2r3yjffsfyxb25ly4wl7746hbhrugmrdkpvelcxgg6fykici.ipfs.nftstorage.link?image_9.webp",_x000D_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4" s="78" t="str">
        <f>formatRow(Tokens!C$2:I$2,Tokens!C24:I24)</f>
        <v>"name":"#9 Pass Private Island Club",_x000D_
"symbol":"COR22A9",_x000D_
"description":"The Private Island Club : networking &amp; party / Pass NFT All Access - 1 édition Calvi on the Rocks 2022",_x000D_
"seller_fee_basis_points":1000,_x000D_
"image":"https://bafybeieanu2r3yjffsfyxb25ly4wl7746hbhrugmrdkpvelcxgg6fykici.ipfs.nftstorage.link?image_9.webp",_x000D_
"Issuer":"NfluenT for Calvi On The rocks",_x000D_
"external_url":""</v>
      </c>
      <c r="W24" s="78" t="str">
        <f>formatRow(Tokens!J$2:AV$2,Tokens!J24:AV24,2,"attributes")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" s="78" t="str">
        <f>formatRow(Tokens!AX$2:BC$2,Tokens!AX24:BC24,2,"creators")</f>
        <v>"creators":[{"address":"ncreator",_x000D_
"share":10},{"address":"cotrcrea",_x000D_
"share":90},{"address":"nminer",_x000D_
"share":0}]</v>
      </c>
      <c r="Y24" s="78" t="str">
        <f>formatRow(Tokens!BD$2:BI$2,Tokens!BD24:BI24,2,"files")</f>
        <v>"files":[]</v>
      </c>
      <c r="Z24" s="78"/>
      <c r="AA24" s="78"/>
      <c r="AB24" s="78"/>
      <c r="AC24" s="78" t="str">
        <f>formatRow(Tokens!BJ$2:BK$2,Tokens!BJ24:BK24,0,"collection")</f>
        <v>"collection":{"name":"PASS The Private Island Club",_x000D_
"family":"Calvi On The Rocks"}</v>
      </c>
      <c r="AD24" s="1" t="str">
        <f>formatRow(Tokens!BN$2:BR$2,Tokens!BN24:BR24,0,"marketplace")</f>
        <v>"marketplace":{"initial_price":842,_x000D_
"reservation_price":842,_x000D_
"duration":216,_x000D_
"max_mint":1,_x000D_
"sell_date":"25/06/2022"}</v>
      </c>
      <c r="AE24" s="1"/>
    </row>
    <row r="25" spans="1:31" ht="14.25" customHeight="1" x14ac:dyDescent="0.3">
      <c r="D25" s="1">
        <f>Tokens!B25</f>
        <v>10</v>
      </c>
      <c r="E25" s="17" t="str">
        <f>IF(Tokens!C25="","",Tokens!C25)</f>
        <v>#10 Pass Private Island Club</v>
      </c>
      <c r="F25"/>
      <c r="G25"/>
      <c r="H25"/>
      <c r="I25"/>
      <c r="J25"/>
      <c r="M25"/>
      <c r="N25"/>
      <c r="O25" s="15" t="str">
        <f t="shared" si="0"/>
        <v>_</v>
      </c>
      <c r="P25" s="18" t="str">
        <f>IF(F25="stop","",IF(F25&lt;&gt;"",HYPERLINK(Settings!$B$5 &amp; "/manage/?network=" &amp; LOWER(B$8) &amp; "&amp;search=token&amp;account=" &amp; ToMint!$B$5 &amp; "&amp;view=" &amp; ToMint!J25,"TokenSol"),""))</f>
        <v/>
      </c>
      <c r="Q25" s="2"/>
      <c r="R25" s="2"/>
      <c r="S25" s="11"/>
      <c r="T25" s="78" t="str">
        <f>"owner=" &amp; Tokens!BS25 &amp; "&amp;filename_for_metadata=" &amp; Tokens!BT25 &amp; "&amp;offchaindata_platform=" &amp; $B$17 &amp; "&amp;keyfile=" &amp; $B$5 &amp;  "&amp;repository=" &amp; $B$18</f>
        <v>owner=BbDq7xeUzpj8bXfd9N7dh1tw43Ss7xbYpyjoNuwDSrzq&amp;filename_for_metadata=PASSThePrivateIslandClub_COR22A10&amp;offchaindata_platform=Github&amp;keyfile=Paul&amp;repository=CalviOnTheRocks2022</v>
      </c>
      <c r="U25" s="78" t="str">
        <f t="shared" si="1"/>
        <v>{"name":"#10 Pass Private Island Club",_x000D_
"symbol":"COR22A10",_x000D_
"description":"The Private Island Club : networking &amp; party / Pass NFT All Access - 1 édition Calvi on the Rocks 2022",_x000D_
"seller_fee_basis_points":1000,_x000D_
"image":"https://bafybeihpqgy2mf5widfrrp6k6im25ifks3vf3du2rd3rpfedbsgdsxawna.ipfs.nftstorage.link?image_10.webp",_x000D_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5" s="78" t="str">
        <f>formatRow(Tokens!C$2:I$2,Tokens!C25:I25)</f>
        <v>"name":"#10 Pass Private Island Club",_x000D_
"symbol":"COR22A10",_x000D_
"description":"The Private Island Club : networking &amp; party / Pass NFT All Access - 1 édition Calvi on the Rocks 2022",_x000D_
"seller_fee_basis_points":1000,_x000D_
"image":"https://bafybeihpqgy2mf5widfrrp6k6im25ifks3vf3du2rd3rpfedbsgdsxawna.ipfs.nftstorage.link?image_10.webp",_x000D_
"Issuer":"NfluenT for Calvi On The rocks",_x000D_
"external_url":""</v>
      </c>
      <c r="W25" s="78" t="str">
        <f>formatRow(Tokens!J$2:AV$2,Tokens!J25:AV25,2,"attributes")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" s="78" t="str">
        <f>formatRow(Tokens!AX$2:BC$2,Tokens!AX25:BC25,2,"creators")</f>
        <v>"creators":[{"address":"ncreator",_x000D_
"share":10},{"address":"cotrcrea",_x000D_
"share":90},{"address":"nminer",_x000D_
"share":0}]</v>
      </c>
      <c r="Y25" s="78" t="str">
        <f>formatRow(Tokens!BD$2:BI$2,Tokens!BD25:BI25,2,"files")</f>
        <v>"files":[]</v>
      </c>
      <c r="Z25" s="78"/>
      <c r="AA25" s="78"/>
      <c r="AB25" s="78"/>
      <c r="AC25" s="78" t="str">
        <f>formatRow(Tokens!BJ$2:BK$2,Tokens!BJ25:BK25,0,"collection")</f>
        <v>"collection":{"name":"PASS The Private Island Club",_x000D_
"family":"Calvi On The Rocks"}</v>
      </c>
      <c r="AD25" s="1" t="str">
        <f>formatRow(Tokens!BN$2:BR$2,Tokens!BN25:BR25,0,"marketplace")</f>
        <v>"marketplace":{"initial_price":842,_x000D_
"reservation_price":842,_x000D_
"duration":216,_x000D_
"max_mint":1,_x000D_
"sell_date":"25/06/2022"}</v>
      </c>
      <c r="AE25" s="1"/>
    </row>
    <row r="26" spans="1:31" ht="14.25" customHeight="1" x14ac:dyDescent="0.3">
      <c r="D26" s="1">
        <f>Tokens!B26</f>
        <v>11</v>
      </c>
      <c r="E26" s="17" t="str">
        <f>IF(Tokens!C26="","",Tokens!C26)</f>
        <v>#11 Pass Private Island Club</v>
      </c>
      <c r="F26"/>
      <c r="G26"/>
      <c r="H26"/>
      <c r="I26"/>
      <c r="J26"/>
      <c r="M26"/>
      <c r="N26"/>
      <c r="O26" s="15" t="str">
        <f t="shared" si="0"/>
        <v>_</v>
      </c>
      <c r="P26" s="18" t="str">
        <f>IF(F26="stop","",IF(F26&lt;&gt;"",HYPERLINK(Settings!$B$5 &amp; "/manage/?network=" &amp; LOWER(B$8) &amp; "&amp;search=token&amp;account=" &amp; ToMint!$B$5 &amp; "&amp;view=" &amp; ToMint!J26,"TokenSol"),""))</f>
        <v/>
      </c>
      <c r="Q26" s="2"/>
      <c r="R26" s="2"/>
      <c r="S26" s="11"/>
      <c r="T26" s="78" t="str">
        <f>"owner=" &amp; Tokens!BS26 &amp; "&amp;filename_for_metadata=" &amp; Tokens!BT26 &amp; "&amp;offchaindata_platform=" &amp; $B$17 &amp; "&amp;keyfile=" &amp; $B$5 &amp;  "&amp;repository=" &amp; $B$18</f>
        <v>owner=BbDq7xeUzpj8bXfd9N7dh1tw43Ss7xbYpyjoNuwDSrzq&amp;filename_for_metadata=PASSThePrivateIslandClub_COR22A11&amp;offchaindata_platform=Github&amp;keyfile=Paul&amp;repository=CalviOnTheRocks2022</v>
      </c>
      <c r="U26" s="78" t="str">
        <f t="shared" si="1"/>
        <v>{"name":"#11 Pass Private Island Club",_x000D_
"symbol":"COR22A11",_x000D_
"description":"The Private Island Club : networking &amp; party / Pass NFT All Access - 1 édition Calvi on the Rocks 2022",_x000D_
"seller_fee_basis_points":1000,_x000D_
"image":"https://bafybeibje6wxq7jx3rxdyoqc2u2xcxwmzao5aa4u6msu7tmrn5u4mk7nma.ipfs.nftstorage.link?image_11.webp",_x000D_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6" s="78" t="str">
        <f>formatRow(Tokens!C$2:I$2,Tokens!C26:I26)</f>
        <v>"name":"#11 Pass Private Island Club",_x000D_
"symbol":"COR22A11",_x000D_
"description":"The Private Island Club : networking &amp; party / Pass NFT All Access - 1 édition Calvi on the Rocks 2022",_x000D_
"seller_fee_basis_points":1000,_x000D_
"image":"https://bafybeibje6wxq7jx3rxdyoqc2u2xcxwmzao5aa4u6msu7tmrn5u4mk7nma.ipfs.nftstorage.link?image_11.webp",_x000D_
"Issuer":"NfluenT for Calvi On The rocks",_x000D_
"external_url":""</v>
      </c>
      <c r="W26" s="78" t="str">
        <f>formatRow(Tokens!J$2:AV$2,Tokens!J26:AV26,2,"attributes")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" s="78" t="str">
        <f>formatRow(Tokens!AX$2:BC$2,Tokens!AX26:BC26,2,"creators")</f>
        <v>"creators":[{"address":"ncreator",_x000D_
"share":10},{"address":"cotrcrea",_x000D_
"share":90},{"address":"nminer",_x000D_
"share":0}]</v>
      </c>
      <c r="Y26" s="78" t="str">
        <f>formatRow(Tokens!BD$2:BI$2,Tokens!BD26:BI26,2,"files")</f>
        <v>"files":[]</v>
      </c>
      <c r="Z26" s="78"/>
      <c r="AA26" s="78"/>
      <c r="AB26" s="78"/>
      <c r="AC26" s="78" t="str">
        <f>formatRow(Tokens!BJ$2:BK$2,Tokens!BJ26:BK26,0,"collection")</f>
        <v>"collection":{"name":"PASS The Private Island Club",_x000D_
"family":"Calvi On The Rocks"}</v>
      </c>
      <c r="AD26" s="1" t="str">
        <f>formatRow(Tokens!BN$2:BR$2,Tokens!BN26:BR26,0,"marketplace")</f>
        <v>"marketplace":{"initial_price":842,_x000D_
"reservation_price":842,_x000D_
"duration":216,_x000D_
"max_mint":1,_x000D_
"sell_date":"25/06/2022"}</v>
      </c>
      <c r="AE26" s="1"/>
    </row>
    <row r="27" spans="1:31" ht="14.25" customHeight="1" x14ac:dyDescent="0.3">
      <c r="D27" s="1">
        <f>Tokens!B27</f>
        <v>12</v>
      </c>
      <c r="E27" s="17" t="str">
        <f>IF(Tokens!C27="","",Tokens!C27)</f>
        <v>#12 Pass Private Island Club</v>
      </c>
      <c r="F27"/>
      <c r="G27"/>
      <c r="H27"/>
      <c r="I27"/>
      <c r="J27"/>
      <c r="M27"/>
      <c r="N27"/>
      <c r="O27" s="15" t="str">
        <f t="shared" si="0"/>
        <v>_</v>
      </c>
      <c r="P27" s="18" t="str">
        <f>IF(F27="stop","",IF(F27&lt;&gt;"",HYPERLINK(Settings!$B$5 &amp; "/manage/?network=" &amp; LOWER(B$8) &amp; "&amp;search=token&amp;account=" &amp; ToMint!$B$5 &amp; "&amp;view=" &amp; ToMint!J27,"TokenSol"),""))</f>
        <v/>
      </c>
      <c r="Q27" s="2"/>
      <c r="R27" s="2"/>
      <c r="S27" s="11"/>
      <c r="T27" s="78" t="str">
        <f>"owner=" &amp; Tokens!BS27 &amp; "&amp;filename_for_metadata=" &amp; Tokens!BT27 &amp; "&amp;offchaindata_platform=" &amp; $B$17 &amp; "&amp;keyfile=" &amp; $B$5 &amp;  "&amp;repository=" &amp; $B$18</f>
        <v>owner=BbDq7xeUzpj8bXfd9N7dh1tw43Ss7xbYpyjoNuwDSrzq&amp;filename_for_metadata=PASSThePrivateIslandClub_COR22A12&amp;offchaindata_platform=Github&amp;keyfile=Paul&amp;repository=CalviOnTheRocks2022</v>
      </c>
      <c r="U27" s="78" t="str">
        <f t="shared" si="1"/>
        <v>{"name":"#12 Pass Private Island Club",_x000D_
"symbol":"COR22A12",_x000D_
"description":"The Private Island Club : networking &amp; party / Pass NFT All Access - 1 édition Calvi on the Rocks 2022",_x000D_
"seller_fee_basis_points":1000,_x000D_
"image":"https://bafybeib7aevceroz4m6bkxwfvmbhrwthjwjog34c6zgaz7cfeq43mfrdkq.ipfs.nftstorage.link?image_12.webp",_x000D_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7" s="78" t="str">
        <f>formatRow(Tokens!C$2:I$2,Tokens!C27:I27)</f>
        <v>"name":"#12 Pass Private Island Club",_x000D_
"symbol":"COR22A12",_x000D_
"description":"The Private Island Club : networking &amp; party / Pass NFT All Access - 1 édition Calvi on the Rocks 2022",_x000D_
"seller_fee_basis_points":1000,_x000D_
"image":"https://bafybeib7aevceroz4m6bkxwfvmbhrwthjwjog34c6zgaz7cfeq43mfrdkq.ipfs.nftstorage.link?image_12.webp",_x000D_
"Issuer":"NfluenT for Calvi On The rocks",_x000D_
"external_url":""</v>
      </c>
      <c r="W27" s="78" t="str">
        <f>formatRow(Tokens!J$2:AV$2,Tokens!J27:AV27,2,"attributes")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" s="78" t="str">
        <f>formatRow(Tokens!AX$2:BC$2,Tokens!AX27:BC27,2,"creators")</f>
        <v>"creators":[{"address":"ncreator",_x000D_
"share":10},{"address":"cotrcrea",_x000D_
"share":90},{"address":"nminer",_x000D_
"share":0}]</v>
      </c>
      <c r="Y27" s="78" t="str">
        <f>formatRow(Tokens!BD$2:BI$2,Tokens!BD27:BI27,2,"files")</f>
        <v>"files":[]</v>
      </c>
      <c r="Z27" s="78"/>
      <c r="AA27" s="78"/>
      <c r="AB27" s="78"/>
      <c r="AC27" s="78" t="str">
        <f>formatRow(Tokens!BJ$2:BK$2,Tokens!BJ27:BK27,0,"collection")</f>
        <v>"collection":{"name":"PASS The Private Island Club",_x000D_
"family":"Calvi On The Rocks"}</v>
      </c>
      <c r="AD27" s="1" t="str">
        <f>formatRow(Tokens!BN$2:BR$2,Tokens!BN27:BR27,0,"marketplace")</f>
        <v>"marketplace":{"initial_price":842,_x000D_
"reservation_price":842,_x000D_
"duration":216,_x000D_
"max_mint":1,_x000D_
"sell_date":"25/06/2022"}</v>
      </c>
      <c r="AE27" s="1"/>
    </row>
    <row r="28" spans="1:31" ht="14.25" customHeight="1" x14ac:dyDescent="0.3">
      <c r="D28" s="1">
        <f>Tokens!B28</f>
        <v>13</v>
      </c>
      <c r="E28" s="17" t="str">
        <f>IF(Tokens!C28="","",Tokens!C28)</f>
        <v>#13 Pass Private Island Club</v>
      </c>
      <c r="F28"/>
      <c r="G28"/>
      <c r="H28"/>
      <c r="I28"/>
      <c r="J28"/>
      <c r="M28"/>
      <c r="N28"/>
      <c r="O28" s="15" t="str">
        <f t="shared" si="0"/>
        <v>_</v>
      </c>
      <c r="P28" s="18" t="str">
        <f>IF(F28="stop","",IF(F28&lt;&gt;"",HYPERLINK(Settings!$B$5 &amp; "/manage/?network=" &amp; LOWER(B$8) &amp; "&amp;search=token&amp;account=" &amp; ToMint!$B$5 &amp; "&amp;view=" &amp; ToMint!J28,"TokenSol"),""))</f>
        <v/>
      </c>
      <c r="Q28" s="2"/>
      <c r="R28" s="2"/>
      <c r="S28" s="11"/>
      <c r="T28" s="78" t="str">
        <f>"owner=" &amp; Tokens!BS28 &amp; "&amp;filename_for_metadata=" &amp; Tokens!BT28 &amp; "&amp;offchaindata_platform=" &amp; $B$17 &amp; "&amp;keyfile=" &amp; $B$5 &amp;  "&amp;repository=" &amp; $B$18</f>
        <v>owner=BbDq7xeUzpj8bXfd9N7dh1tw43Ss7xbYpyjoNuwDSrzq&amp;filename_for_metadata=PASSThePrivateIslandClub_COR22A13&amp;offchaindata_platform=Github&amp;keyfile=Paul&amp;repository=CalviOnTheRocks2022</v>
      </c>
      <c r="U28" s="78" t="str">
        <f t="shared" si="1"/>
        <v>{"name":"#13 Pass Private Island Club",_x000D_
"symbol":"COR22A13",_x000D_
"description":"The Private Island Club : networking &amp; party / Pass NFT All Access - 1 édition Calvi on the Rocks 2022",_x000D_
"seller_fee_basis_points":1000,_x000D_
"image":"https://bafybeicf4wwdphtscmg6stet3m75oonuhdfltybpoxl6f7moa7pndarc3a.ipfs.nftstorage.link?image_13.webp",_x000D_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8" s="78" t="str">
        <f>formatRow(Tokens!C$2:I$2,Tokens!C28:I28)</f>
        <v>"name":"#13 Pass Private Island Club",_x000D_
"symbol":"COR22A13",_x000D_
"description":"The Private Island Club : networking &amp; party / Pass NFT All Access - 1 édition Calvi on the Rocks 2022",_x000D_
"seller_fee_basis_points":1000,_x000D_
"image":"https://bafybeicf4wwdphtscmg6stet3m75oonuhdfltybpoxl6f7moa7pndarc3a.ipfs.nftstorage.link?image_13.webp",_x000D_
"Issuer":"NfluenT for Calvi On The rocks",_x000D_
"external_url":""</v>
      </c>
      <c r="W28" s="78" t="str">
        <f>formatRow(Tokens!J$2:AV$2,Tokens!J28:AV28,2,"attributes")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" s="78" t="str">
        <f>formatRow(Tokens!AX$2:BC$2,Tokens!AX28:BC28,2,"creators")</f>
        <v>"creators":[{"address":"ncreator",_x000D_
"share":10},{"address":"cotrcrea",_x000D_
"share":90},{"address":"nminer",_x000D_
"share":0}]</v>
      </c>
      <c r="Y28" s="78" t="str">
        <f>formatRow(Tokens!BD$2:BI$2,Tokens!BD28:BI28,2,"files")</f>
        <v>"files":[]</v>
      </c>
      <c r="Z28" s="78"/>
      <c r="AA28" s="78"/>
      <c r="AB28" s="78"/>
      <c r="AC28" s="78" t="str">
        <f>formatRow(Tokens!BJ$2:BK$2,Tokens!BJ28:BK28,0,"collection")</f>
        <v>"collection":{"name":"PASS The Private Island Club",_x000D_
"family":"Calvi On The Rocks"}</v>
      </c>
      <c r="AD28" s="1" t="str">
        <f>formatRow(Tokens!BN$2:BR$2,Tokens!BN28:BR28,0,"marketplace")</f>
        <v>"marketplace":{"initial_price":842,_x000D_
"reservation_price":842,_x000D_
"duration":216,_x000D_
"max_mint":1,_x000D_
"sell_date":"25/06/2022"}</v>
      </c>
      <c r="AE28" s="1"/>
    </row>
    <row r="29" spans="1:31" ht="14.25" customHeight="1" x14ac:dyDescent="0.3">
      <c r="D29" s="1">
        <f>Tokens!B29</f>
        <v>14</v>
      </c>
      <c r="E29" s="17" t="str">
        <f>IF(Tokens!C29="","",Tokens!C29)</f>
        <v>#14 Pass Private Island Club</v>
      </c>
      <c r="F29"/>
      <c r="G29"/>
      <c r="H29"/>
      <c r="I29"/>
      <c r="J29"/>
      <c r="M29"/>
      <c r="N29"/>
      <c r="O29" s="15" t="str">
        <f t="shared" si="0"/>
        <v>_</v>
      </c>
      <c r="P29" s="18" t="str">
        <f>IF(F29="stop","",IF(F29&lt;&gt;"",HYPERLINK(Settings!$B$5 &amp; "/manage/?network=" &amp; LOWER(B$8) &amp; "&amp;search=token&amp;account=" &amp; ToMint!$B$5 &amp; "&amp;view=" &amp; ToMint!J29,"TokenSol"),""))</f>
        <v/>
      </c>
      <c r="Q29" s="2"/>
      <c r="R29" s="2"/>
      <c r="S29" s="11"/>
      <c r="T29" s="78" t="str">
        <f>"owner=" &amp; Tokens!BS29 &amp; "&amp;filename_for_metadata=" &amp; Tokens!BT29 &amp; "&amp;offchaindata_platform=" &amp; $B$17 &amp; "&amp;keyfile=" &amp; $B$5 &amp;  "&amp;repository=" &amp; $B$18</f>
        <v>owner=BbDq7xeUzpj8bXfd9N7dh1tw43Ss7xbYpyjoNuwDSrzq&amp;filename_for_metadata=PASSThePrivateIslandClub_COR22A14&amp;offchaindata_platform=Github&amp;keyfile=Paul&amp;repository=CalviOnTheRocks2022</v>
      </c>
      <c r="U29" s="78" t="str">
        <f t="shared" si="1"/>
        <v>{"name":"#14 Pass Private Island Club",_x000D_
"symbol":"COR22A14",_x000D_
"description":"The Private Island Club : networking &amp; party / Pass NFT All Access - 1 édition Calvi on the Rocks 2022",_x000D_
"seller_fee_basis_points":1000,_x000D_
"image":"https://bafybeidihiin7tjclgjpdaxohu6gnqaisgcxlf66yb2tqmrhmzdmuwaecu.ipfs.nftstorage.link?image_14.webp",_x000D_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9" s="78" t="str">
        <f>formatRow(Tokens!C$2:I$2,Tokens!C29:I29)</f>
        <v>"name":"#14 Pass Private Island Club",_x000D_
"symbol":"COR22A14",_x000D_
"description":"The Private Island Club : networking &amp; party / Pass NFT All Access - 1 édition Calvi on the Rocks 2022",_x000D_
"seller_fee_basis_points":1000,_x000D_
"image":"https://bafybeidihiin7tjclgjpdaxohu6gnqaisgcxlf66yb2tqmrhmzdmuwaecu.ipfs.nftstorage.link?image_14.webp",_x000D_
"Issuer":"NfluenT for Calvi On The rocks",_x000D_
"external_url":""</v>
      </c>
      <c r="W29" s="78" t="str">
        <f>formatRow(Tokens!J$2:AV$2,Tokens!J29:AV29,2,"attributes")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" s="78" t="str">
        <f>formatRow(Tokens!AX$2:BC$2,Tokens!AX29:BC29,2,"creators")</f>
        <v>"creators":[{"address":"ncreator",_x000D_
"share":10},{"address":"cotrcrea",_x000D_
"share":90},{"address":"nminer",_x000D_
"share":0}]</v>
      </c>
      <c r="Y29" s="78" t="str">
        <f>formatRow(Tokens!BD$2:BI$2,Tokens!BD29:BI29,2,"files")</f>
        <v>"files":[]</v>
      </c>
      <c r="Z29" s="78"/>
      <c r="AA29" s="78"/>
      <c r="AB29" s="78"/>
      <c r="AC29" s="78" t="str">
        <f>formatRow(Tokens!BJ$2:BK$2,Tokens!BJ29:BK29,0,"collection")</f>
        <v>"collection":{"name":"PASS The Private Island Club",_x000D_
"family":"Calvi On The Rocks"}</v>
      </c>
      <c r="AD29" s="1" t="str">
        <f>formatRow(Tokens!BN$2:BR$2,Tokens!BN29:BR29,0,"marketplace")</f>
        <v>"marketplace":{"initial_price":842,_x000D_
"reservation_price":842,_x000D_
"duration":216,_x000D_
"max_mint":1,_x000D_
"sell_date":"25/06/2022"}</v>
      </c>
      <c r="AE29" s="1"/>
    </row>
    <row r="30" spans="1:31" ht="14.25" customHeight="1" x14ac:dyDescent="0.3">
      <c r="D30" s="1">
        <f>Tokens!B30</f>
        <v>15</v>
      </c>
      <c r="E30" s="17" t="str">
        <f>IF(Tokens!C30="","",Tokens!C30)</f>
        <v>#15 Pass Private Island Club</v>
      </c>
      <c r="F30"/>
      <c r="G30"/>
      <c r="H30"/>
      <c r="I30"/>
      <c r="J30"/>
      <c r="M30"/>
      <c r="N30"/>
      <c r="O30" s="15" t="str">
        <f t="shared" si="0"/>
        <v>_</v>
      </c>
      <c r="P30" s="18" t="str">
        <f>IF(F30="stop","",IF(F30&lt;&gt;"",HYPERLINK(Settings!$B$5 &amp; "/manage/?network=" &amp; LOWER(B$8) &amp; "&amp;search=token&amp;account=" &amp; ToMint!$B$5 &amp; "&amp;view=" &amp; ToMint!J30,"TokenSol"),""))</f>
        <v/>
      </c>
      <c r="Q30" s="2"/>
      <c r="R30" s="2"/>
      <c r="S30" s="11"/>
      <c r="T30" s="78" t="str">
        <f>"owner=" &amp; Tokens!BS30 &amp; "&amp;filename_for_metadata=" &amp; Tokens!BT30 &amp; "&amp;offchaindata_platform=" &amp; $B$17 &amp; "&amp;keyfile=" &amp; $B$5 &amp;  "&amp;repository=" &amp; $B$18</f>
        <v>owner=BbDq7xeUzpj8bXfd9N7dh1tw43Ss7xbYpyjoNuwDSrzq&amp;filename_for_metadata=PASSThePrivateIslandClub_COR22A15&amp;offchaindata_platform=Github&amp;keyfile=Paul&amp;repository=CalviOnTheRocks2022</v>
      </c>
      <c r="U30" s="78" t="str">
        <f t="shared" si="1"/>
        <v>{"name":"#15 Pass Private Island Club",_x000D_
"symbol":"COR22A15",_x000D_
"description":"The Private Island Club : networking &amp; party / Pass NFT All Access - 1 édition Calvi on the Rocks 2022",_x000D_
"seller_fee_basis_points":1000,_x000D_
"image":"https://bafybeido5zpuvuocjipknvivfq5mnewetczlkm6dn2hxfjwb3inmacflsm.ipfs.nftstorage.link?image_15.webp",_x000D_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30" s="78" t="str">
        <f>formatRow(Tokens!C$2:I$2,Tokens!C30:I30)</f>
        <v>"name":"#15 Pass Private Island Club",_x000D_
"symbol":"COR22A15",_x000D_
"description":"The Private Island Club : networking &amp; party / Pass NFT All Access - 1 édition Calvi on the Rocks 2022",_x000D_
"seller_fee_basis_points":1000,_x000D_
"image":"https://bafybeido5zpuvuocjipknvivfq5mnewetczlkm6dn2hxfjwb3inmacflsm.ipfs.nftstorage.link?image_15.webp",_x000D_
"Issuer":"NfluenT for Calvi On The rocks",_x000D_
"external_url":""</v>
      </c>
      <c r="W30" s="78" t="str">
        <f>formatRow(Tokens!J$2:AV$2,Tokens!J30:AV30,2,"attributes")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" s="78" t="str">
        <f>formatRow(Tokens!AX$2:BC$2,Tokens!AX30:BC30,2,"creators")</f>
        <v>"creators":[{"address":"ncreator",_x000D_
"share":10},{"address":"cotrcrea",_x000D_
"share":90},{"address":"nminer",_x000D_
"share":0}]</v>
      </c>
      <c r="Y30" s="78" t="str">
        <f>formatRow(Tokens!BD$2:BI$2,Tokens!BD30:BI30,2,"files")</f>
        <v>"files":[]</v>
      </c>
      <c r="Z30" s="78"/>
      <c r="AA30" s="78"/>
      <c r="AB30" s="78"/>
      <c r="AC30" s="78" t="str">
        <f>formatRow(Tokens!BJ$2:BK$2,Tokens!BJ30:BK30,0,"collection")</f>
        <v>"collection":{"name":"PASS The Private Island Club",_x000D_
"family":"Calvi On The Rocks"}</v>
      </c>
      <c r="AD30" s="1" t="str">
        <f>formatRow(Tokens!BN$2:BR$2,Tokens!BN30:BR30,0,"marketplace")</f>
        <v>"marketplace":{"initial_price":842,_x000D_
"reservation_price":842,_x000D_
"duration":216,_x000D_
"max_mint":1,_x000D_
"sell_date":"25/06/2022"}</v>
      </c>
      <c r="AE30" s="1"/>
    </row>
    <row r="31" spans="1:31" ht="14.25" customHeight="1" x14ac:dyDescent="0.3">
      <c r="D31" s="1">
        <f>Tokens!B31</f>
        <v>16</v>
      </c>
      <c r="E31" s="17" t="str">
        <f>IF(Tokens!C31="","",Tokens!C31)</f>
        <v>#16 Pass Private Island Club</v>
      </c>
      <c r="F31"/>
      <c r="G31"/>
      <c r="H31"/>
      <c r="I31"/>
      <c r="J31"/>
      <c r="M31"/>
      <c r="N31"/>
      <c r="O31" s="15" t="str">
        <f t="shared" si="0"/>
        <v>_</v>
      </c>
      <c r="P31" s="18" t="str">
        <f>IF(F31="stop","",IF(F31&lt;&gt;"",HYPERLINK(Settings!$B$5 &amp; "/manage/?network=" &amp; LOWER(B$8) &amp; "&amp;search=token&amp;account=" &amp; ToMint!$B$5 &amp; "&amp;view=" &amp; ToMint!J31,"TokenSol"),""))</f>
        <v/>
      </c>
      <c r="Q31" s="2"/>
      <c r="R31" s="2"/>
      <c r="S31" s="11"/>
      <c r="T31" s="78" t="str">
        <f>"owner=" &amp; Tokens!BS31 &amp; "&amp;filename_for_metadata=" &amp; Tokens!BT31 &amp; "&amp;offchaindata_platform=" &amp; $B$17 &amp; "&amp;keyfile=" &amp; $B$5 &amp;  "&amp;repository=" &amp; $B$18</f>
        <v>owner=BbDq7xeUzpj8bXfd9N7dh1tw43Ss7xbYpyjoNuwDSrzq&amp;filename_for_metadata=PASSThePrivateIslandClub_COR22A16&amp;offchaindata_platform=Github&amp;keyfile=Paul&amp;repository=CalviOnTheRocks2022</v>
      </c>
      <c r="U31" s="78" t="str">
        <f t="shared" si="1"/>
        <v>{"name":"#16 Pass Private Island Club",_x000D_
"symbol":"COR22A16",_x000D_
"description":"The Private Island Club : networking &amp; party / Pass NFT All Access - 1 édition Calvi on the Rocks 2022",_x000D_
"seller_fee_basis_points":1000,_x000D_
"image":"https://bafybeie2dq5cc5h7rfvc6yugz3v6tfzyvjicliq5shwa4gytvrnsag6j4q.ipfs.nftstorage.link?image_16.webp",_x000D_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31" s="78" t="str">
        <f>formatRow(Tokens!C$2:I$2,Tokens!C31:I31)</f>
        <v>"name":"#16 Pass Private Island Club",_x000D_
"symbol":"COR22A16",_x000D_
"description":"The Private Island Club : networking &amp; party / Pass NFT All Access - 1 édition Calvi on the Rocks 2022",_x000D_
"seller_fee_basis_points":1000,_x000D_
"image":"https://bafybeie2dq5cc5h7rfvc6yugz3v6tfzyvjicliq5shwa4gytvrnsag6j4q.ipfs.nftstorage.link?image_16.webp",_x000D_
"Issuer":"NfluenT for Calvi On The rocks",_x000D_
"external_url":""</v>
      </c>
      <c r="W31" s="78" t="str">
        <f>formatRow(Tokens!J$2:AV$2,Tokens!J31:AV31,2,"attributes")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" s="78" t="str">
        <f>formatRow(Tokens!AX$2:BC$2,Tokens!AX31:BC31,2,"creators")</f>
        <v>"creators":[{"address":"ncreator",_x000D_
"share":10},{"address":"cotrcrea",_x000D_
"share":90},{"address":"nminer",_x000D_
"share":0}]</v>
      </c>
      <c r="Y31" s="78" t="str">
        <f>formatRow(Tokens!BD$2:BI$2,Tokens!BD31:BI31,2,"files")</f>
        <v>"files":[]</v>
      </c>
      <c r="Z31" s="78"/>
      <c r="AA31" s="78"/>
      <c r="AB31" s="78"/>
      <c r="AC31" s="78" t="str">
        <f>formatRow(Tokens!BJ$2:BK$2,Tokens!BJ31:BK31,0,"collection")</f>
        <v>"collection":{"name":"PASS The Private Island Club",_x000D_
"family":"Calvi On The Rocks"}</v>
      </c>
      <c r="AD31" s="1" t="str">
        <f>formatRow(Tokens!BN$2:BR$2,Tokens!BN31:BR31,0,"marketplace")</f>
        <v>"marketplace":{"initial_price":842,_x000D_
"reservation_price":842,_x000D_
"duration":216,_x000D_
"max_mint":1,_x000D_
"sell_date":"25/06/2022"}</v>
      </c>
      <c r="AE31" s="1"/>
    </row>
    <row r="32" spans="1:31" ht="14.25" customHeight="1" x14ac:dyDescent="0.3">
      <c r="D32" s="1">
        <f>Tokens!B32</f>
        <v>17</v>
      </c>
      <c r="E32" s="17" t="str">
        <f>IF(Tokens!C32="","",Tokens!C32)</f>
        <v>#17 Pass Private Island Club</v>
      </c>
      <c r="F32"/>
      <c r="G32"/>
      <c r="H32"/>
      <c r="I32"/>
      <c r="J32"/>
      <c r="M32"/>
      <c r="N32"/>
      <c r="O32" s="15" t="str">
        <f t="shared" si="0"/>
        <v>_</v>
      </c>
      <c r="P32" s="18" t="str">
        <f>IF(F32="stop","",IF(F32&lt;&gt;"",HYPERLINK(Settings!$B$5 &amp; "/manage/?network=" &amp; LOWER(B$8) &amp; "&amp;search=token&amp;account=" &amp; ToMint!$B$5 &amp; "&amp;view=" &amp; ToMint!J32,"TokenSol"),""))</f>
        <v/>
      </c>
      <c r="Q32" s="2"/>
      <c r="R32" s="2"/>
      <c r="S32" s="11"/>
      <c r="T32" s="78" t="str">
        <f>"owner=" &amp; Tokens!BS32 &amp; "&amp;filename_for_metadata=" &amp; Tokens!BT32 &amp; "&amp;offchaindata_platform=" &amp; $B$17 &amp; "&amp;keyfile=" &amp; $B$5 &amp;  "&amp;repository=" &amp; $B$18</f>
        <v>owner=BbDq7xeUzpj8bXfd9N7dh1tw43Ss7xbYpyjoNuwDSrzq&amp;filename_for_metadata=PASSThePrivateIslandClub_COR22A17&amp;offchaindata_platform=Github&amp;keyfile=Paul&amp;repository=CalviOnTheRocks2022</v>
      </c>
      <c r="U32" s="78" t="str">
        <f t="shared" si="1"/>
        <v>{"name":"#17 Pass Private Island Club",_x000D_
"symbol":"COR22A17",_x000D_
"description":"The Private Island Club : networking &amp; party / Pass NFT All Access - 1 édition Calvi on the Rocks 2022",_x000D_
"seller_fee_basis_points":1000,_x000D_
"image":"https://bafybeifuqtzemzzoeykomekv73ivjelvkb72yujdwebex3sxwm5tpfcvaq.ipfs.nftstorage.link?image_17.webp",_x000D_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32" s="78" t="str">
        <f>formatRow(Tokens!C$2:I$2,Tokens!C32:I32)</f>
        <v>"name":"#17 Pass Private Island Club",_x000D_
"symbol":"COR22A17",_x000D_
"description":"The Private Island Club : networking &amp; party / Pass NFT All Access - 1 édition Calvi on the Rocks 2022",_x000D_
"seller_fee_basis_points":1000,_x000D_
"image":"https://bafybeifuqtzemzzoeykomekv73ivjelvkb72yujdwebex3sxwm5tpfcvaq.ipfs.nftstorage.link?image_17.webp",_x000D_
"Issuer":"NfluenT for Calvi On The rocks",_x000D_
"external_url":""</v>
      </c>
      <c r="W32" s="78" t="str">
        <f>formatRow(Tokens!J$2:AV$2,Tokens!J32:AV32,2,"attributes")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" s="78" t="str">
        <f>formatRow(Tokens!AX$2:BC$2,Tokens!AX32:BC32,2,"creators")</f>
        <v>"creators":[{"address":"ncreator",_x000D_
"share":10},{"address":"cotrcrea",_x000D_
"share":90},{"address":"nminer",_x000D_
"share":0}]</v>
      </c>
      <c r="Y32" s="78" t="str">
        <f>formatRow(Tokens!BD$2:BI$2,Tokens!BD32:BI32,2,"files")</f>
        <v>"files":[]</v>
      </c>
      <c r="Z32" s="78"/>
      <c r="AA32" s="78"/>
      <c r="AB32" s="78"/>
      <c r="AC32" s="78" t="str">
        <f>formatRow(Tokens!BJ$2:BK$2,Tokens!BJ32:BK32,0,"collection")</f>
        <v>"collection":{"name":"PASS The Private Island Club",_x000D_
"family":"Calvi On The Rocks"}</v>
      </c>
      <c r="AD32" s="1" t="str">
        <f>formatRow(Tokens!BN$2:BR$2,Tokens!BN32:BR32,0,"marketplace")</f>
        <v>"marketplace":{"initial_price":842,_x000D_
"reservation_price":842,_x000D_
"duration":216,_x000D_
"max_mint":1,_x000D_
"sell_date":"25/06/2022"}</v>
      </c>
      <c r="AE32" s="1"/>
    </row>
    <row r="33" spans="4:31" ht="14.25" customHeight="1" x14ac:dyDescent="0.3">
      <c r="D33" s="1">
        <f>Tokens!B33</f>
        <v>18</v>
      </c>
      <c r="E33" s="17" t="str">
        <f>IF(Tokens!C33="","",Tokens!C33)</f>
        <v>#18 Pass Private Island Club</v>
      </c>
      <c r="F33"/>
      <c r="G33"/>
      <c r="H33"/>
      <c r="I33"/>
      <c r="J33"/>
      <c r="M33"/>
      <c r="N33"/>
      <c r="O33" s="15" t="str">
        <f t="shared" si="0"/>
        <v>_</v>
      </c>
      <c r="P33" s="18" t="str">
        <f>IF(F33="stop","",IF(F33&lt;&gt;"",HYPERLINK(Settings!$B$5 &amp; "/manage/?network=" &amp; LOWER(B$8) &amp; "&amp;search=token&amp;account=" &amp; ToMint!$B$5 &amp; "&amp;view=" &amp; ToMint!J33,"TokenSol"),""))</f>
        <v/>
      </c>
      <c r="Q33" s="2"/>
      <c r="R33" s="2"/>
      <c r="S33" s="11"/>
      <c r="T33" s="78" t="str">
        <f>"owner=" &amp; Tokens!BS33 &amp; "&amp;filename_for_metadata=" &amp; Tokens!BT33 &amp; "&amp;offchaindata_platform=" &amp; $B$17 &amp; "&amp;keyfile=" &amp; $B$5 &amp;  "&amp;repository=" &amp; $B$18</f>
        <v>owner=BbDq7xeUzpj8bXfd9N7dh1tw43Ss7xbYpyjoNuwDSrzq&amp;filename_for_metadata=PASSThePrivateIslandClub_COR22A18&amp;offchaindata_platform=Github&amp;keyfile=Paul&amp;repository=CalviOnTheRocks2022</v>
      </c>
      <c r="U33" s="78" t="str">
        <f t="shared" si="1"/>
        <v>{"name":"#18 Pass Private Island Club",_x000D_
"symbol":"COR22A18",_x000D_
"description":"The Private Island Club : networking &amp; party / Pass NFT All Access - 1 édition Calvi on the Rocks 2022",_x000D_
"seller_fee_basis_points":1000,_x000D_
"image":"https://bafybeihsesbse333amal7c7weietq6xcpwnp4ord7c5ey4tmyrikvpxahq.ipfs.nftstorage.link?image_18.webp",_x000D_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33" s="78" t="str">
        <f>formatRow(Tokens!C$2:I$2,Tokens!C33:I33)</f>
        <v>"name":"#18 Pass Private Island Club",_x000D_
"symbol":"COR22A18",_x000D_
"description":"The Private Island Club : networking &amp; party / Pass NFT All Access - 1 édition Calvi on the Rocks 2022",_x000D_
"seller_fee_basis_points":1000,_x000D_
"image":"https://bafybeihsesbse333amal7c7weietq6xcpwnp4ord7c5ey4tmyrikvpxahq.ipfs.nftstorage.link?image_18.webp",_x000D_
"Issuer":"NfluenT for Calvi On The rocks",_x000D_
"external_url":""</v>
      </c>
      <c r="W33" s="78" t="str">
        <f>formatRow(Tokens!J$2:AV$2,Tokens!J33:AV33,2,"attributes")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" s="78" t="str">
        <f>formatRow(Tokens!AX$2:BC$2,Tokens!AX33:BC33,2,"creators")</f>
        <v>"creators":[{"address":"ncreator",_x000D_
"share":10},{"address":"cotrcrea",_x000D_
"share":90},{"address":"nminer",_x000D_
"share":0}]</v>
      </c>
      <c r="Y33" s="78" t="str">
        <f>formatRow(Tokens!BD$2:BI$2,Tokens!BD33:BI33,2,"files")</f>
        <v>"files":[]</v>
      </c>
      <c r="Z33" s="78"/>
      <c r="AA33" s="78"/>
      <c r="AB33" s="78"/>
      <c r="AC33" s="78" t="str">
        <f>formatRow(Tokens!BJ$2:BK$2,Tokens!BJ33:BK33,0,"collection")</f>
        <v>"collection":{"name":"PASS The Private Island Club",_x000D_
"family":"Calvi On The Rocks"}</v>
      </c>
      <c r="AD33" s="1" t="str">
        <f>formatRow(Tokens!BN$2:BR$2,Tokens!BN33:BR33,0,"marketplace")</f>
        <v>"marketplace":{"initial_price":842,_x000D_
"reservation_price":842,_x000D_
"duration":216,_x000D_
"max_mint":1,_x000D_
"sell_date":"25/06/2022"}</v>
      </c>
      <c r="AE33" s="1"/>
    </row>
    <row r="34" spans="4:31" ht="14.25" customHeight="1" x14ac:dyDescent="0.3">
      <c r="D34" s="1">
        <f>Tokens!B34</f>
        <v>19</v>
      </c>
      <c r="E34" s="17" t="str">
        <f>IF(Tokens!C34="","",Tokens!C34)</f>
        <v>#19 Pass Private Island Club</v>
      </c>
      <c r="F34"/>
      <c r="G34"/>
      <c r="H34"/>
      <c r="I34"/>
      <c r="J34"/>
      <c r="M34"/>
      <c r="N34"/>
      <c r="O34" s="15" t="str">
        <f t="shared" si="0"/>
        <v>_</v>
      </c>
      <c r="P34" s="18" t="str">
        <f>IF(F34="stop","",IF(F34&lt;&gt;"",HYPERLINK(Settings!$B$5 &amp; "/manage/?network=" &amp; LOWER(B$8) &amp; "&amp;search=token&amp;account=" &amp; ToMint!$B$5 &amp; "&amp;view=" &amp; ToMint!J34,"TokenSol"),""))</f>
        <v/>
      </c>
      <c r="Q34" s="2"/>
      <c r="R34" s="2"/>
      <c r="S34" s="11"/>
      <c r="T34" s="78" t="str">
        <f>"owner=" &amp; Tokens!BS34 &amp; "&amp;filename_for_metadata=" &amp; Tokens!BT34 &amp; "&amp;offchaindata_platform=" &amp; $B$17 &amp; "&amp;keyfile=" &amp; $B$5 &amp;  "&amp;repository=" &amp; $B$18</f>
        <v>owner=BbDq7xeUzpj8bXfd9N7dh1tw43Ss7xbYpyjoNuwDSrzq&amp;filename_for_metadata=PASSThePrivateIslandClub_COR22A19&amp;offchaindata_platform=Github&amp;keyfile=Paul&amp;repository=CalviOnTheRocks2022</v>
      </c>
      <c r="U34" s="78" t="str">
        <f t="shared" si="1"/>
        <v>{"name":"#19 Pass Private Island Club",_x000D_
"symbol":"COR22A19",_x000D_
"description":"The Private Island Club : networking &amp; party / Pass NFT All Access - 1 édition Calvi on the Rocks 2022",_x000D_
"seller_fee_basis_points":1000,_x000D_
"image":"https://bafybeiekx643m2bdtkzr4j2n4cmngpwj65ou7abe5kymq47rn3f75rw7km.ipfs.nftstorage.link?image_19.webp",_x000D_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34" s="78" t="str">
        <f>formatRow(Tokens!C$2:I$2,Tokens!C34:I34)</f>
        <v>"name":"#19 Pass Private Island Club",_x000D_
"symbol":"COR22A19",_x000D_
"description":"The Private Island Club : networking &amp; party / Pass NFT All Access - 1 édition Calvi on the Rocks 2022",_x000D_
"seller_fee_basis_points":1000,_x000D_
"image":"https://bafybeiekx643m2bdtkzr4j2n4cmngpwj65ou7abe5kymq47rn3f75rw7km.ipfs.nftstorage.link?image_19.webp",_x000D_
"Issuer":"NfluenT for Calvi On The rocks",_x000D_
"external_url":""</v>
      </c>
      <c r="W34" s="78" t="str">
        <f>formatRow(Tokens!J$2:AV$2,Tokens!J34:AV34,2,"attributes")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" s="78" t="str">
        <f>formatRow(Tokens!AX$2:BC$2,Tokens!AX34:BC34,2,"creators")</f>
        <v>"creators":[{"address":"ncreator",_x000D_
"share":10},{"address":"cotrcrea",_x000D_
"share":90},{"address":"nminer",_x000D_
"share":0}]</v>
      </c>
      <c r="Y34" s="78" t="str">
        <f>formatRow(Tokens!BD$2:BI$2,Tokens!BD34:BI34,2,"files")</f>
        <v>"files":[]</v>
      </c>
      <c r="Z34" s="78"/>
      <c r="AA34" s="78"/>
      <c r="AB34" s="78"/>
      <c r="AC34" s="78" t="str">
        <f>formatRow(Tokens!BJ$2:BK$2,Tokens!BJ34:BK34,0,"collection")</f>
        <v>"collection":{"name":"PASS The Private Island Club",_x000D_
"family":"Calvi On The Rocks"}</v>
      </c>
      <c r="AD34" s="1" t="str">
        <f>formatRow(Tokens!BN$2:BR$2,Tokens!BN34:BR34,0,"marketplace")</f>
        <v>"marketplace":{"initial_price":842,_x000D_
"reservation_price":842,_x000D_
"duration":216,_x000D_
"max_mint":1,_x000D_
"sell_date":"25/06/2022"}</v>
      </c>
      <c r="AE34" s="1"/>
    </row>
    <row r="35" spans="4:31" ht="14.25" customHeight="1" x14ac:dyDescent="0.3">
      <c r="D35" s="1">
        <f>Tokens!B35</f>
        <v>20</v>
      </c>
      <c r="E35" s="17" t="str">
        <f>IF(Tokens!C35="","",Tokens!C35)</f>
        <v>#20 Pass Private Island Club</v>
      </c>
      <c r="F35"/>
      <c r="G35"/>
      <c r="H35"/>
      <c r="I35"/>
      <c r="J35"/>
      <c r="M35"/>
      <c r="N35"/>
      <c r="O35" s="15" t="str">
        <f t="shared" si="0"/>
        <v>_</v>
      </c>
      <c r="P35" s="18" t="str">
        <f>IF(F35="stop","",IF(F35&lt;&gt;"",HYPERLINK(Settings!$B$5 &amp; "/manage/?network=" &amp; LOWER(B$8) &amp; "&amp;search=token&amp;account=" &amp; ToMint!$B$5 &amp; "&amp;view=" &amp; ToMint!J35,"TokenSol"),""))</f>
        <v/>
      </c>
      <c r="Q35" s="2"/>
      <c r="R35" s="2"/>
      <c r="S35" s="11"/>
      <c r="T35" s="78" t="str">
        <f>"owner=" &amp; Tokens!BS35 &amp; "&amp;filename_for_metadata=" &amp; Tokens!BT35 &amp; "&amp;offchaindata_platform=" &amp; $B$17 &amp; "&amp;keyfile=" &amp; $B$5 &amp;  "&amp;repository=" &amp; $B$18</f>
        <v>owner=BbDq7xeUzpj8bXfd9N7dh1tw43Ss7xbYpyjoNuwDSrzq&amp;filename_for_metadata=PASSThePrivateIslandClub_COR22A20&amp;offchaindata_platform=Github&amp;keyfile=Paul&amp;repository=CalviOnTheRocks2022</v>
      </c>
      <c r="U35" s="78" t="str">
        <f t="shared" si="1"/>
        <v>{"name":"#20 Pass Private Island Club",_x000D_
"symbol":"COR22A20",_x000D_
"description":"The Private Island Club : networking &amp; party / Pass NFT All Access - 1 édition Calvi on the Rocks 2022",_x000D_
"seller_fee_basis_points":1000,_x000D_
"image":"https://bafybeidl7aimia2yg6krawo4lwrqainm4fhsvwh3n5fzr45mvhmc45a3jq.ipfs.nftstorage.link?image_20.webp",_x000D_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35" s="78" t="str">
        <f>formatRow(Tokens!C$2:I$2,Tokens!C35:I35)</f>
        <v>"name":"#20 Pass Private Island Club",_x000D_
"symbol":"COR22A20",_x000D_
"description":"The Private Island Club : networking &amp; party / Pass NFT All Access - 1 édition Calvi on the Rocks 2022",_x000D_
"seller_fee_basis_points":1000,_x000D_
"image":"https://bafybeidl7aimia2yg6krawo4lwrqainm4fhsvwh3n5fzr45mvhmc45a3jq.ipfs.nftstorage.link?image_20.webp",_x000D_
"Issuer":"NfluenT for Calvi On The rocks",_x000D_
"external_url":""</v>
      </c>
      <c r="W35" s="78" t="str">
        <f>formatRow(Tokens!J$2:AV$2,Tokens!J35:AV35,2,"attributes")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" s="78" t="str">
        <f>formatRow(Tokens!AX$2:BC$2,Tokens!AX35:BC35,2,"creators")</f>
        <v>"creators":[{"address":"ncreator",_x000D_
"share":10},{"address":"cotrcrea",_x000D_
"share":90},{"address":"nminer",_x000D_
"share":0}]</v>
      </c>
      <c r="Y35" s="78" t="str">
        <f>formatRow(Tokens!BD$2:BI$2,Tokens!BD35:BI35,2,"files")</f>
        <v>"files":[]</v>
      </c>
      <c r="Z35" s="78"/>
      <c r="AA35" s="78"/>
      <c r="AB35" s="78"/>
      <c r="AC35" s="78" t="str">
        <f>formatRow(Tokens!BJ$2:BK$2,Tokens!BJ35:BK35,0,"collection")</f>
        <v>"collection":{"name":"PASS The Private Island Club",_x000D_
"family":"Calvi On The Rocks"}</v>
      </c>
      <c r="AD35" s="1" t="str">
        <f>formatRow(Tokens!BN$2:BR$2,Tokens!BN35:BR35,0,"marketplace")</f>
        <v>"marketplace":{"initial_price":842,_x000D_
"reservation_price":842,_x000D_
"duration":216,_x000D_
"max_mint":1,_x000D_
"sell_date":"25/06/2022"}</v>
      </c>
      <c r="AE35" s="1"/>
    </row>
    <row r="36" spans="4:31" ht="14.25" customHeight="1" x14ac:dyDescent="0.3">
      <c r="D36" s="1">
        <f>Tokens!B36</f>
        <v>21</v>
      </c>
      <c r="E36" s="17" t="str">
        <f>IF(Tokens!C36="","",Tokens!C36)</f>
        <v>#21 Pass Private Island Club</v>
      </c>
      <c r="F36"/>
      <c r="G36"/>
      <c r="H36"/>
      <c r="I36"/>
      <c r="J36"/>
      <c r="M36"/>
      <c r="N36"/>
      <c r="O36" s="15" t="str">
        <f t="shared" si="0"/>
        <v>_</v>
      </c>
      <c r="P36" s="18" t="str">
        <f>IF(F36="stop","",IF(F36&lt;&gt;"",HYPERLINK(Settings!$B$5 &amp; "/manage/?network=" &amp; LOWER(B$8) &amp; "&amp;search=token&amp;account=" &amp; ToMint!$B$5 &amp; "&amp;view=" &amp; ToMint!J36,"TokenSol"),""))</f>
        <v/>
      </c>
      <c r="Q36" s="2"/>
      <c r="R36" s="2"/>
      <c r="S36" s="11"/>
      <c r="T36" s="78" t="str">
        <f>"owner=" &amp; Tokens!BS36 &amp; "&amp;filename_for_metadata=" &amp; Tokens!BT36 &amp; "&amp;offchaindata_platform=" &amp; $B$17 &amp; "&amp;keyfile=" &amp; $B$5 &amp;  "&amp;repository=" &amp; $B$18</f>
        <v>owner=BbDq7xeUzpj8bXfd9N7dh1tw43Ss7xbYpyjoNuwDSrzq&amp;filename_for_metadata=PASSThePrivateIslandClub_COR22A21&amp;offchaindata_platform=Github&amp;keyfile=Paul&amp;repository=CalviOnTheRocks2022</v>
      </c>
      <c r="U36" s="78" t="str">
        <f t="shared" si="1"/>
        <v>{"name":"#21 Pass Private Island Club",_x000D_
"symbol":"COR22A21",_x000D_
"description":"The Private Island Club : networking &amp; party / Pass NFT All Access - 1 édition Calvi on the Rocks 2022",_x000D_
"seller_fee_basis_points":1000,_x000D_
"image":"https://bafybeihr2lyrzfrul3exmtrfppbuikkktldav5youtepmihpwub43d2ksm.ipfs.nftstorage.link?image_21.webp",_x000D_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36" s="78" t="str">
        <f>formatRow(Tokens!C$2:I$2,Tokens!C36:I36)</f>
        <v>"name":"#21 Pass Private Island Club",_x000D_
"symbol":"COR22A21",_x000D_
"description":"The Private Island Club : networking &amp; party / Pass NFT All Access - 1 édition Calvi on the Rocks 2022",_x000D_
"seller_fee_basis_points":1000,_x000D_
"image":"https://bafybeihr2lyrzfrul3exmtrfppbuikkktldav5youtepmihpwub43d2ksm.ipfs.nftstorage.link?image_21.webp",_x000D_
"Issuer":"NfluenT for Calvi On The rocks",_x000D_
"external_url":""</v>
      </c>
      <c r="W36" s="78" t="str">
        <f>formatRow(Tokens!J$2:AV$2,Tokens!J36:AV36,2,"attributes")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" s="78" t="str">
        <f>formatRow(Tokens!AX$2:BC$2,Tokens!AX36:BC36,2,"creators")</f>
        <v>"creators":[{"address":"ncreator",_x000D_
"share":10},{"address":"cotrcrea",_x000D_
"share":90},{"address":"nminer",_x000D_
"share":0}]</v>
      </c>
      <c r="Y36" s="78" t="str">
        <f>formatRow(Tokens!BD$2:BI$2,Tokens!BD36:BI36,2,"files")</f>
        <v>"files":[]</v>
      </c>
      <c r="Z36" s="78"/>
      <c r="AA36" s="78"/>
      <c r="AB36" s="78"/>
      <c r="AC36" s="78" t="str">
        <f>formatRow(Tokens!BJ$2:BK$2,Tokens!BJ36:BK36,0,"collection")</f>
        <v>"collection":{"name":"PASS The Private Island Club",_x000D_
"family":"Calvi On The Rocks"}</v>
      </c>
      <c r="AD36" s="1" t="str">
        <f>formatRow(Tokens!BN$2:BR$2,Tokens!BN36:BR36,0,"marketplace")</f>
        <v>"marketplace":{"initial_price":842,_x000D_
"reservation_price":842,_x000D_
"duration":216,_x000D_
"max_mint":1,_x000D_
"sell_date":"25/06/2022"}</v>
      </c>
      <c r="AE36" s="1"/>
    </row>
    <row r="37" spans="4:31" ht="14.25" customHeight="1" x14ac:dyDescent="0.3">
      <c r="D37" s="1">
        <f>Tokens!B37</f>
        <v>22</v>
      </c>
      <c r="E37" s="17" t="str">
        <f>IF(Tokens!C37="","",Tokens!C37)</f>
        <v>#22 Pass Private Island Club</v>
      </c>
      <c r="F37"/>
      <c r="G37"/>
      <c r="H37"/>
      <c r="I37"/>
      <c r="J37"/>
      <c r="M37"/>
      <c r="N37"/>
      <c r="O37" s="15" t="str">
        <f t="shared" ref="O37:O100" si="2">IF(AND(ISNUMBER(N36),ISNUMBER(N37)),(N37-N36)*$O$1,"_")</f>
        <v>_</v>
      </c>
      <c r="P37" s="18" t="str">
        <f>IF(F37="stop","",IF(F37&lt;&gt;"",HYPERLINK(Settings!$B$5 &amp; "/manage/?network=" &amp; LOWER(B$8) &amp; "&amp;search=token&amp;account=" &amp; ToMint!$B$5 &amp; "&amp;view=" &amp; ToMint!J37,"TokenSol"),""))</f>
        <v/>
      </c>
      <c r="Q37" s="2"/>
      <c r="R37" s="2"/>
      <c r="S37" s="11"/>
      <c r="T37" s="78" t="str">
        <f>"owner=" &amp; Tokens!BS37 &amp; "&amp;filename_for_metadata=" &amp; Tokens!BT37 &amp; "&amp;offchaindata_platform=" &amp; $B$17 &amp; "&amp;keyfile=" &amp; $B$5 &amp;  "&amp;repository=" &amp; $B$18</f>
        <v>owner=BbDq7xeUzpj8bXfd9N7dh1tw43Ss7xbYpyjoNuwDSrzq&amp;filename_for_metadata=PASSThePrivateIslandClub_COR22A22&amp;offchaindata_platform=Github&amp;keyfile=Paul&amp;repository=CalviOnTheRocks2022</v>
      </c>
      <c r="U37" s="78" t="str">
        <f t="shared" si="1"/>
        <v>{"name":"#22 Pass Private Island Club",_x000D_
"symbol":"COR22A22",_x000D_
"description":"The Private Island Club : networking &amp; party / Pass NFT All Access - 1 édition Calvi on the Rocks 2022",_x000D_
"seller_fee_basis_points":1000,_x000D_
"image":"https://bafybeiasynu5omjza4cuuvwgxtq4mmqbcebmxub2jhtuczxswitw66px6e.ipfs.nftstorage.link?image_22.webp",_x000D_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37" s="78" t="str">
        <f>formatRow(Tokens!C$2:I$2,Tokens!C37:I37)</f>
        <v>"name":"#22 Pass Private Island Club",_x000D_
"symbol":"COR22A22",_x000D_
"description":"The Private Island Club : networking &amp; party / Pass NFT All Access - 1 édition Calvi on the Rocks 2022",_x000D_
"seller_fee_basis_points":1000,_x000D_
"image":"https://bafybeiasynu5omjza4cuuvwgxtq4mmqbcebmxub2jhtuczxswitw66px6e.ipfs.nftstorage.link?image_22.webp",_x000D_
"Issuer":"NfluenT for Calvi On The rocks",_x000D_
"external_url":""</v>
      </c>
      <c r="W37" s="78" t="str">
        <f>formatRow(Tokens!J$2:AV$2,Tokens!J37:AV37,2,"attributes")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" s="78" t="str">
        <f>formatRow(Tokens!AX$2:BC$2,Tokens!AX37:BC37,2,"creators")</f>
        <v>"creators":[{"address":"ncreator",_x000D_
"share":10},{"address":"cotrcrea",_x000D_
"share":90},{"address":"nminer",_x000D_
"share":0}]</v>
      </c>
      <c r="Y37" s="78" t="str">
        <f>formatRow(Tokens!BD$2:BI$2,Tokens!BD37:BI37,2,"files")</f>
        <v>"files":[]</v>
      </c>
      <c r="Z37" s="78"/>
      <c r="AA37" s="78"/>
      <c r="AB37" s="78"/>
      <c r="AC37" s="78" t="str">
        <f>formatRow(Tokens!BJ$2:BK$2,Tokens!BJ37:BK37,0,"collection")</f>
        <v>"collection":{"name":"PASS The Private Island Club",_x000D_
"family":"Calvi On The Rocks"}</v>
      </c>
      <c r="AD37" s="1" t="str">
        <f>formatRow(Tokens!BN$2:BR$2,Tokens!BN37:BR37,0,"marketplace")</f>
        <v>"marketplace":{"initial_price":842,_x000D_
"reservation_price":842,_x000D_
"duration":216,_x000D_
"max_mint":1,_x000D_
"sell_date":"25/06/2022"}</v>
      </c>
      <c r="AE37" s="1"/>
    </row>
    <row r="38" spans="4:31" ht="14.25" customHeight="1" x14ac:dyDescent="0.3">
      <c r="D38" s="1">
        <f>Tokens!B38</f>
        <v>23</v>
      </c>
      <c r="E38" s="17" t="str">
        <f>IF(Tokens!C38="","",Tokens!C38)</f>
        <v>#23 Pass Private Island Club</v>
      </c>
      <c r="F38"/>
      <c r="G38"/>
      <c r="H38"/>
      <c r="I38"/>
      <c r="J38"/>
      <c r="M38"/>
      <c r="N38"/>
      <c r="O38" s="15" t="str">
        <f t="shared" si="2"/>
        <v>_</v>
      </c>
      <c r="P38" s="18" t="str">
        <f>IF(F38="stop","",IF(F38&lt;&gt;"",HYPERLINK(Settings!$B$5 &amp; "/manage/?network=" &amp; LOWER(B$8) &amp; "&amp;search=token&amp;account=" &amp; ToMint!$B$5 &amp; "&amp;view=" &amp; ToMint!J38,"TokenSol"),""))</f>
        <v/>
      </c>
      <c r="Q38" s="2"/>
      <c r="R38" s="2"/>
      <c r="S38" s="11"/>
      <c r="T38" s="78" t="str">
        <f>"owner=" &amp; Tokens!BS38 &amp; "&amp;filename_for_metadata=" &amp; Tokens!BT38 &amp; "&amp;offchaindata_platform=" &amp; $B$17 &amp; "&amp;keyfile=" &amp; $B$5 &amp;  "&amp;repository=" &amp; $B$18</f>
        <v>owner=BbDq7xeUzpj8bXfd9N7dh1tw43Ss7xbYpyjoNuwDSrzq&amp;filename_for_metadata=PASSThePrivateIslandClub_COR22A23&amp;offchaindata_platform=Github&amp;keyfile=Paul&amp;repository=CalviOnTheRocks2022</v>
      </c>
      <c r="U38" s="78" t="str">
        <f t="shared" si="1"/>
        <v>{"name":"#23 Pass Private Island Club",_x000D_
"symbol":"COR22A23",_x000D_
"description":"The Private Island Club : networking &amp; party / Pass NFT All Access - 1 édition Calvi on the Rocks 2022",_x000D_
"seller_fee_basis_points":1000,_x000D_
"image":"https://bafybeicn2njfr5c7xg7qbjq6htuaqw7f5mfdgkwr5nlxdioj5yc4wvlyrm.ipfs.nftstorage.link?image_23.webp",_x000D_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38" s="78" t="str">
        <f>formatRow(Tokens!C$2:I$2,Tokens!C38:I38)</f>
        <v>"name":"#23 Pass Private Island Club",_x000D_
"symbol":"COR22A23",_x000D_
"description":"The Private Island Club : networking &amp; party / Pass NFT All Access - 1 édition Calvi on the Rocks 2022",_x000D_
"seller_fee_basis_points":1000,_x000D_
"image":"https://bafybeicn2njfr5c7xg7qbjq6htuaqw7f5mfdgkwr5nlxdioj5yc4wvlyrm.ipfs.nftstorage.link?image_23.webp",_x000D_
"Issuer":"NfluenT for Calvi On The rocks",_x000D_
"external_url":""</v>
      </c>
      <c r="W38" s="78" t="str">
        <f>formatRow(Tokens!J$2:AV$2,Tokens!J38:AV38,2,"attributes")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" s="78" t="str">
        <f>formatRow(Tokens!AX$2:BC$2,Tokens!AX38:BC38,2,"creators")</f>
        <v>"creators":[{"address":"ncreator",_x000D_
"share":10},{"address":"cotrcrea",_x000D_
"share":90},{"address":"nminer",_x000D_
"share":0}]</v>
      </c>
      <c r="Y38" s="78" t="str">
        <f>formatRow(Tokens!BD$2:BI$2,Tokens!BD38:BI38,2,"files")</f>
        <v>"files":[]</v>
      </c>
      <c r="Z38" s="78"/>
      <c r="AA38" s="78"/>
      <c r="AB38" s="78"/>
      <c r="AC38" s="78" t="str">
        <f>formatRow(Tokens!BJ$2:BK$2,Tokens!BJ38:BK38,0,"collection")</f>
        <v>"collection":{"name":"PASS The Private Island Club",_x000D_
"family":"Calvi On The Rocks"}</v>
      </c>
      <c r="AD38" s="1" t="str">
        <f>formatRow(Tokens!BN$2:BR$2,Tokens!BN38:BR38,0,"marketplace")</f>
        <v>"marketplace":{"initial_price":842,_x000D_
"reservation_price":842,_x000D_
"duration":216,_x000D_
"max_mint":1,_x000D_
"sell_date":"25/06/2022"}</v>
      </c>
      <c r="AE38" s="1"/>
    </row>
    <row r="39" spans="4:31" ht="14.25" customHeight="1" x14ac:dyDescent="0.3">
      <c r="D39" s="1">
        <f>Tokens!B39</f>
        <v>24</v>
      </c>
      <c r="E39" s="17" t="str">
        <f>IF(Tokens!C39="","",Tokens!C39)</f>
        <v>#24 Pass Private Island Club</v>
      </c>
      <c r="F39"/>
      <c r="G39"/>
      <c r="H39"/>
      <c r="I39"/>
      <c r="J39"/>
      <c r="M39"/>
      <c r="N39"/>
      <c r="O39" s="15" t="str">
        <f t="shared" si="2"/>
        <v>_</v>
      </c>
      <c r="P39" s="18" t="str">
        <f>IF(F39="stop","",IF(F39&lt;&gt;"",HYPERLINK(Settings!$B$5 &amp; "/manage/?network=" &amp; LOWER(B$8) &amp; "&amp;search=token&amp;account=" &amp; ToMint!$B$5 &amp; "&amp;view=" &amp; ToMint!J39,"TokenSol"),""))</f>
        <v/>
      </c>
      <c r="Q39" s="2"/>
      <c r="R39" s="2"/>
      <c r="S39" s="11"/>
      <c r="T39" s="78" t="str">
        <f>"owner=" &amp; Tokens!BS39 &amp; "&amp;filename_for_metadata=" &amp; Tokens!BT39 &amp; "&amp;offchaindata_platform=" &amp; $B$17 &amp; "&amp;keyfile=" &amp; $B$5 &amp;  "&amp;repository=" &amp; $B$18</f>
        <v>owner=BbDq7xeUzpj8bXfd9N7dh1tw43Ss7xbYpyjoNuwDSrzq&amp;filename_for_metadata=PASSThePrivateIslandClub_COR22A24&amp;offchaindata_platform=Github&amp;keyfile=Paul&amp;repository=CalviOnTheRocks2022</v>
      </c>
      <c r="U39" s="78" t="str">
        <f t="shared" si="1"/>
        <v>{"name":"#24 Pass Private Island Club",_x000D_
"symbol":"COR22A24",_x000D_
"description":"The Private Island Club : networking &amp; party / Pass NFT All Access - 1 édition Calvi on the Rocks 2022",_x000D_
"seller_fee_basis_points":1000,_x000D_
"image":"https://bafybeif7t5ht4qzpzq7cpv27h6zfeiubvworrpgi7tjgstg677bbvtoeva.ipfs.nftstorage.link?image_24.webp",_x000D_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39" s="78" t="str">
        <f>formatRow(Tokens!C$2:I$2,Tokens!C39:I39)</f>
        <v>"name":"#24 Pass Private Island Club",_x000D_
"symbol":"COR22A24",_x000D_
"description":"The Private Island Club : networking &amp; party / Pass NFT All Access - 1 édition Calvi on the Rocks 2022",_x000D_
"seller_fee_basis_points":1000,_x000D_
"image":"https://bafybeif7t5ht4qzpzq7cpv27h6zfeiubvworrpgi7tjgstg677bbvtoeva.ipfs.nftstorage.link?image_24.webp",_x000D_
"Issuer":"NfluenT for Calvi On The rocks",_x000D_
"external_url":""</v>
      </c>
      <c r="W39" s="78" t="str">
        <f>formatRow(Tokens!J$2:AV$2,Tokens!J39:AV39,2,"attributes")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" s="78" t="str">
        <f>formatRow(Tokens!AX$2:BC$2,Tokens!AX39:BC39,2,"creators")</f>
        <v>"creators":[{"address":"ncreator",_x000D_
"share":10},{"address":"cotrcrea",_x000D_
"share":90},{"address":"nminer",_x000D_
"share":0}]</v>
      </c>
      <c r="Y39" s="78" t="str">
        <f>formatRow(Tokens!BD$2:BI$2,Tokens!BD39:BI39,2,"files")</f>
        <v>"files":[]</v>
      </c>
      <c r="Z39" s="78"/>
      <c r="AA39" s="78"/>
      <c r="AB39" s="78"/>
      <c r="AC39" s="78" t="str">
        <f>formatRow(Tokens!BJ$2:BK$2,Tokens!BJ39:BK39,0,"collection")</f>
        <v>"collection":{"name":"PASS The Private Island Club",_x000D_
"family":"Calvi On The Rocks"}</v>
      </c>
      <c r="AD39" s="1" t="str">
        <f>formatRow(Tokens!BN$2:BR$2,Tokens!BN39:BR39,0,"marketplace")</f>
        <v>"marketplace":{"initial_price":842,_x000D_
"reservation_price":842,_x000D_
"duration":216,_x000D_
"max_mint":1,_x000D_
"sell_date":"25/06/2022"}</v>
      </c>
      <c r="AE39" s="1"/>
    </row>
    <row r="40" spans="4:31" ht="14.25" customHeight="1" x14ac:dyDescent="0.3">
      <c r="D40" s="1">
        <f>Tokens!B40</f>
        <v>25</v>
      </c>
      <c r="E40" s="17" t="str">
        <f>IF(Tokens!C40="","",Tokens!C40)</f>
        <v>#25 Pass Private Island Club</v>
      </c>
      <c r="F40"/>
      <c r="G40"/>
      <c r="H40"/>
      <c r="I40"/>
      <c r="J40"/>
      <c r="M40"/>
      <c r="N40"/>
      <c r="O40" s="15" t="str">
        <f t="shared" si="2"/>
        <v>_</v>
      </c>
      <c r="P40" s="18" t="str">
        <f>IF(F40="stop","",IF(F40&lt;&gt;"",HYPERLINK(Settings!$B$5 &amp; "/manage/?network=" &amp; LOWER(B$8) &amp; "&amp;search=token&amp;account=" &amp; ToMint!$B$5 &amp; "&amp;view=" &amp; ToMint!J40,"TokenSol"),""))</f>
        <v/>
      </c>
      <c r="Q40" s="2"/>
      <c r="R40" s="2"/>
      <c r="S40" s="11"/>
      <c r="T40" s="78" t="str">
        <f>"owner=" &amp; Tokens!BS40 &amp; "&amp;filename_for_metadata=" &amp; Tokens!BT40 &amp; "&amp;offchaindata_platform=" &amp; $B$17 &amp; "&amp;keyfile=" &amp; $B$5 &amp;  "&amp;repository=" &amp; $B$18</f>
        <v>owner=BbDq7xeUzpj8bXfd9N7dh1tw43Ss7xbYpyjoNuwDSrzq&amp;filename_for_metadata=PASSThePrivateIslandClub_COR22A25&amp;offchaindata_platform=Github&amp;keyfile=Paul&amp;repository=CalviOnTheRocks2022</v>
      </c>
      <c r="U40" s="78" t="str">
        <f t="shared" si="1"/>
        <v>{"name":"#25 Pass Private Island Club",_x000D_
"symbol":"COR22A25",_x000D_
"description":"The Private Island Club : networking &amp; party / Pass NFT All Access - 1 édition Calvi on the Rocks 2022",_x000D_
"seller_fee_basis_points":1000,_x000D_
"image":"https://bafybeie7wkdw6kbc6titoiqpq5hvfuvsads7abafg4iywbqee76w2pwf5y.ipfs.nftstorage.link?image_25.webp",_x000D_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40" s="78" t="str">
        <f>formatRow(Tokens!C$2:I$2,Tokens!C40:I40)</f>
        <v>"name":"#25 Pass Private Island Club",_x000D_
"symbol":"COR22A25",_x000D_
"description":"The Private Island Club : networking &amp; party / Pass NFT All Access - 1 édition Calvi on the Rocks 2022",_x000D_
"seller_fee_basis_points":1000,_x000D_
"image":"https://bafybeie7wkdw6kbc6titoiqpq5hvfuvsads7abafg4iywbqee76w2pwf5y.ipfs.nftstorage.link?image_25.webp",_x000D_
"Issuer":"NfluenT for Calvi On The rocks",_x000D_
"external_url":""</v>
      </c>
      <c r="W40" s="78" t="str">
        <f>formatRow(Tokens!J$2:AV$2,Tokens!J40:AV40,2,"attributes")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" s="78" t="str">
        <f>formatRow(Tokens!AX$2:BC$2,Tokens!AX40:BC40,2,"creators")</f>
        <v>"creators":[{"address":"ncreator",_x000D_
"share":10},{"address":"cotrcrea",_x000D_
"share":90},{"address":"nminer",_x000D_
"share":0}]</v>
      </c>
      <c r="Y40" s="78" t="str">
        <f>formatRow(Tokens!BD$2:BI$2,Tokens!BD40:BI40,2,"files")</f>
        <v>"files":[]</v>
      </c>
      <c r="Z40" s="78"/>
      <c r="AA40" s="78"/>
      <c r="AB40" s="78"/>
      <c r="AC40" s="78" t="str">
        <f>formatRow(Tokens!BJ$2:BK$2,Tokens!BJ40:BK40,0,"collection")</f>
        <v>"collection":{"name":"PASS The Private Island Club",_x000D_
"family":"Calvi On The Rocks"}</v>
      </c>
      <c r="AD40" s="1" t="str">
        <f>formatRow(Tokens!BN$2:BR$2,Tokens!BN40:BR40,0,"marketplace")</f>
        <v>"marketplace":{"initial_price":842,_x000D_
"reservation_price":842,_x000D_
"duration":216,_x000D_
"max_mint":1,_x000D_
"sell_date":"25/06/2022"}</v>
      </c>
      <c r="AE40" s="1"/>
    </row>
    <row r="41" spans="4:31" ht="14.25" customHeight="1" x14ac:dyDescent="0.3">
      <c r="D41" s="1">
        <f>Tokens!B41</f>
        <v>26</v>
      </c>
      <c r="E41" s="17" t="str">
        <f>IF(Tokens!C41="","",Tokens!C41)</f>
        <v>#26 Pass Private Island Club</v>
      </c>
      <c r="F41"/>
      <c r="G41"/>
      <c r="H41"/>
      <c r="I41"/>
      <c r="J41"/>
      <c r="M41"/>
      <c r="N41"/>
      <c r="O41" s="15" t="str">
        <f t="shared" si="2"/>
        <v>_</v>
      </c>
      <c r="P41" s="18" t="str">
        <f>IF(F41="stop","",IF(F41&lt;&gt;"",HYPERLINK(Settings!$B$5 &amp; "/manage/?network=" &amp; LOWER(B$8) &amp; "&amp;search=token&amp;account=" &amp; ToMint!$B$5 &amp; "&amp;view=" &amp; ToMint!J41,"TokenSol"),""))</f>
        <v/>
      </c>
      <c r="Q41" s="2"/>
      <c r="R41" s="2"/>
      <c r="S41" s="11"/>
      <c r="T41" s="78" t="str">
        <f>"owner=" &amp; Tokens!BS41 &amp; "&amp;filename_for_metadata=" &amp; Tokens!BT41 &amp; "&amp;offchaindata_platform=" &amp; $B$17 &amp; "&amp;keyfile=" &amp; $B$5 &amp;  "&amp;repository=" &amp; $B$18</f>
        <v>owner=BbDq7xeUzpj8bXfd9N7dh1tw43Ss7xbYpyjoNuwDSrzq&amp;filename_for_metadata=PASSThePrivateIslandClub_COR22A26&amp;offchaindata_platform=Github&amp;keyfile=Paul&amp;repository=CalviOnTheRocks2022</v>
      </c>
      <c r="U41" s="78" t="str">
        <f t="shared" si="1"/>
        <v>{"name":"#26 Pass Private Island Club",_x000D_
"symbol":"COR22A26",_x000D_
"description":"The Private Island Club : networking &amp; party / Pass NFT All Access - 1 édition Calvi on the Rocks 2022",_x000D_
"seller_fee_basis_points":1000,_x000D_
"image":"https://bafybeigaz2louqbdrdqcyygkz6wqfr2f27fopipkfluirmtmktr3xapdtu.ipfs.nftstorage.link?image_26.webp",_x000D_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41" s="78" t="str">
        <f>formatRow(Tokens!C$2:I$2,Tokens!C41:I41)</f>
        <v>"name":"#26 Pass Private Island Club",_x000D_
"symbol":"COR22A26",_x000D_
"description":"The Private Island Club : networking &amp; party / Pass NFT All Access - 1 édition Calvi on the Rocks 2022",_x000D_
"seller_fee_basis_points":1000,_x000D_
"image":"https://bafybeigaz2louqbdrdqcyygkz6wqfr2f27fopipkfluirmtmktr3xapdtu.ipfs.nftstorage.link?image_26.webp",_x000D_
"Issuer":"NfluenT for Calvi On The rocks",_x000D_
"external_url":""</v>
      </c>
      <c r="W41" s="78" t="str">
        <f>formatRow(Tokens!J$2:AV$2,Tokens!J41:AV41,2,"attributes")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" s="78" t="str">
        <f>formatRow(Tokens!AX$2:BC$2,Tokens!AX41:BC41,2,"creators")</f>
        <v>"creators":[{"address":"ncreator",_x000D_
"share":10},{"address":"cotrcrea",_x000D_
"share":90},{"address":"nminer",_x000D_
"share":0}]</v>
      </c>
      <c r="Y41" s="78" t="str">
        <f>formatRow(Tokens!BD$2:BI$2,Tokens!BD41:BI41,2,"files")</f>
        <v>"files":[]</v>
      </c>
      <c r="Z41" s="78"/>
      <c r="AA41" s="78"/>
      <c r="AB41" s="78"/>
      <c r="AC41" s="78" t="str">
        <f>formatRow(Tokens!BJ$2:BK$2,Tokens!BJ41:BK41,0,"collection")</f>
        <v>"collection":{"name":"PASS The Private Island Club",_x000D_
"family":"Calvi On The Rocks"}</v>
      </c>
      <c r="AD41" s="1" t="str">
        <f>formatRow(Tokens!BN$2:BR$2,Tokens!BN41:BR41,0,"marketplace")</f>
        <v>"marketplace":{"initial_price":842,_x000D_
"reservation_price":842,_x000D_
"duration":216,_x000D_
"max_mint":1,_x000D_
"sell_date":"25/06/2022"}</v>
      </c>
      <c r="AE41" s="1"/>
    </row>
    <row r="42" spans="4:31" ht="14.25" customHeight="1" x14ac:dyDescent="0.3">
      <c r="D42" s="1">
        <f>Tokens!B42</f>
        <v>27</v>
      </c>
      <c r="E42" s="17" t="str">
        <f>IF(Tokens!C42="","",Tokens!C42)</f>
        <v>#27 Pass Private Island Club</v>
      </c>
      <c r="F42"/>
      <c r="G42"/>
      <c r="H42"/>
      <c r="I42"/>
      <c r="J42"/>
      <c r="M42"/>
      <c r="N42"/>
      <c r="O42" s="15" t="str">
        <f t="shared" si="2"/>
        <v>_</v>
      </c>
      <c r="P42" s="18" t="str">
        <f>IF(F42="stop","",IF(F42&lt;&gt;"",HYPERLINK(Settings!$B$5 &amp; "/manage/?network=" &amp; LOWER(B$8) &amp; "&amp;search=token&amp;account=" &amp; ToMint!$B$5 &amp; "&amp;view=" &amp; ToMint!J42,"TokenSol"),""))</f>
        <v/>
      </c>
      <c r="Q42" s="2"/>
      <c r="R42" s="2"/>
      <c r="S42" s="11"/>
      <c r="T42" s="78" t="str">
        <f>"owner=" &amp; Tokens!BS42 &amp; "&amp;filename_for_metadata=" &amp; Tokens!BT42 &amp; "&amp;offchaindata_platform=" &amp; $B$17 &amp; "&amp;keyfile=" &amp; $B$5 &amp;  "&amp;repository=" &amp; $B$18</f>
        <v>owner=BbDq7xeUzpj8bXfd9N7dh1tw43Ss7xbYpyjoNuwDSrzq&amp;filename_for_metadata=PASSThePrivateIslandClub_COR22A27&amp;offchaindata_platform=Github&amp;keyfile=Paul&amp;repository=CalviOnTheRocks2022</v>
      </c>
      <c r="U42" s="78" t="str">
        <f t="shared" si="1"/>
        <v>{"name":"#27 Pass Private Island Club",_x000D_
"symbol":"COR22A27",_x000D_
"description":"The Private Island Club : networking &amp; party / Pass NFT All Access - 1 édition Calvi on the Rocks 2022",_x000D_
"seller_fee_basis_points":1000,_x000D_
"image":"https://bafybeicqelnpf2dli4swjjpayp7ywenhv5xc44nf7lm5pnqvmbqicyoxle.ipfs.nftstorage.link?image_27.webp",_x000D_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42" s="78" t="str">
        <f>formatRow(Tokens!C$2:I$2,Tokens!C42:I42)</f>
        <v>"name":"#27 Pass Private Island Club",_x000D_
"symbol":"COR22A27",_x000D_
"description":"The Private Island Club : networking &amp; party / Pass NFT All Access - 1 édition Calvi on the Rocks 2022",_x000D_
"seller_fee_basis_points":1000,_x000D_
"image":"https://bafybeicqelnpf2dli4swjjpayp7ywenhv5xc44nf7lm5pnqvmbqicyoxle.ipfs.nftstorage.link?image_27.webp",_x000D_
"Issuer":"NfluenT for Calvi On The rocks",_x000D_
"external_url":""</v>
      </c>
      <c r="W42" s="78" t="str">
        <f>formatRow(Tokens!J$2:AV$2,Tokens!J42:AV42,2,"attributes")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" s="78" t="str">
        <f>formatRow(Tokens!AX$2:BC$2,Tokens!AX42:BC42,2,"creators")</f>
        <v>"creators":[{"address":"ncreator",_x000D_
"share":10},{"address":"cotrcrea",_x000D_
"share":90},{"address":"nminer",_x000D_
"share":0}]</v>
      </c>
      <c r="Y42" s="78" t="str">
        <f>formatRow(Tokens!BD$2:BI$2,Tokens!BD42:BI42,2,"files")</f>
        <v>"files":[]</v>
      </c>
      <c r="Z42" s="78"/>
      <c r="AA42" s="78"/>
      <c r="AB42" s="78"/>
      <c r="AC42" s="78" t="str">
        <f>formatRow(Tokens!BJ$2:BK$2,Tokens!BJ42:BK42,0,"collection")</f>
        <v>"collection":{"name":"PASS The Private Island Club",_x000D_
"family":"Calvi On The Rocks"}</v>
      </c>
      <c r="AD42" s="1" t="str">
        <f>formatRow(Tokens!BN$2:BR$2,Tokens!BN42:BR42,0,"marketplace")</f>
        <v>"marketplace":{"initial_price":842,_x000D_
"reservation_price":842,_x000D_
"duration":216,_x000D_
"max_mint":1,_x000D_
"sell_date":"25/06/2022"}</v>
      </c>
      <c r="AE42" s="1"/>
    </row>
    <row r="43" spans="4:31" ht="14.25" customHeight="1" x14ac:dyDescent="0.3">
      <c r="D43" s="1">
        <f>Tokens!B43</f>
        <v>28</v>
      </c>
      <c r="E43" s="17" t="str">
        <f>IF(Tokens!C43="","",Tokens!C43)</f>
        <v>#28 Pass Private Island Club</v>
      </c>
      <c r="F43"/>
      <c r="G43"/>
      <c r="H43"/>
      <c r="I43"/>
      <c r="J43"/>
      <c r="M43"/>
      <c r="N43"/>
      <c r="O43" s="15" t="str">
        <f t="shared" si="2"/>
        <v>_</v>
      </c>
      <c r="P43" s="18" t="str">
        <f>IF(F43="stop","",IF(F43&lt;&gt;"",HYPERLINK(Settings!$B$5 &amp; "/manage/?network=" &amp; LOWER(B$8) &amp; "&amp;search=token&amp;account=" &amp; ToMint!$B$5 &amp; "&amp;view=" &amp; ToMint!J43,"TokenSol"),""))</f>
        <v/>
      </c>
      <c r="Q43" s="2"/>
      <c r="R43" s="2"/>
      <c r="S43" s="11"/>
      <c r="T43" s="78" t="str">
        <f>"owner=" &amp; Tokens!BS43 &amp; "&amp;filename_for_metadata=" &amp; Tokens!BT43 &amp; "&amp;offchaindata_platform=" &amp; $B$17 &amp; "&amp;keyfile=" &amp; $B$5 &amp;  "&amp;repository=" &amp; $B$18</f>
        <v>owner=BbDq7xeUzpj8bXfd9N7dh1tw43Ss7xbYpyjoNuwDSrzq&amp;filename_for_metadata=PASSThePrivateIslandClub_COR22A28&amp;offchaindata_platform=Github&amp;keyfile=Paul&amp;repository=CalviOnTheRocks2022</v>
      </c>
      <c r="U43" s="78" t="str">
        <f t="shared" si="1"/>
        <v>{"name":"#28 Pass Private Island Club",_x000D_
"symbol":"COR22A28",_x000D_
"description":"The Private Island Club : networking &amp; party / Pass NFT All Access - 1 édition Calvi on the Rocks 2022",_x000D_
"seller_fee_basis_points":1000,_x000D_
"image":"https://bafybeidpsmjjubpcuihiz6c5vchnxbcjjmdjrthuoufmcdek2h64nlvmua.ipfs.nftstorage.link?image_28.webp",_x000D_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43" s="78" t="str">
        <f>formatRow(Tokens!C$2:I$2,Tokens!C43:I43)</f>
        <v>"name":"#28 Pass Private Island Club",_x000D_
"symbol":"COR22A28",_x000D_
"description":"The Private Island Club : networking &amp; party / Pass NFT All Access - 1 édition Calvi on the Rocks 2022",_x000D_
"seller_fee_basis_points":1000,_x000D_
"image":"https://bafybeidpsmjjubpcuihiz6c5vchnxbcjjmdjrthuoufmcdek2h64nlvmua.ipfs.nftstorage.link?image_28.webp",_x000D_
"Issuer":"NfluenT for Calvi On The rocks",_x000D_
"external_url":""</v>
      </c>
      <c r="W43" s="78" t="str">
        <f>formatRow(Tokens!J$2:AV$2,Tokens!J43:AV43,2,"attributes")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" s="78" t="str">
        <f>formatRow(Tokens!AX$2:BC$2,Tokens!AX43:BC43,2,"creators")</f>
        <v>"creators":[{"address":"ncreator",_x000D_
"share":10},{"address":"cotrcrea",_x000D_
"share":90},{"address":"nminer",_x000D_
"share":0}]</v>
      </c>
      <c r="Y43" s="78" t="str">
        <f>formatRow(Tokens!BD$2:BI$2,Tokens!BD43:BI43,2,"files")</f>
        <v>"files":[]</v>
      </c>
      <c r="Z43" s="78"/>
      <c r="AA43" s="78"/>
      <c r="AB43" s="78"/>
      <c r="AC43" s="78" t="str">
        <f>formatRow(Tokens!BJ$2:BK$2,Tokens!BJ43:BK43,0,"collection")</f>
        <v>"collection":{"name":"PASS The Private Island Club",_x000D_
"family":"Calvi On The Rocks"}</v>
      </c>
      <c r="AD43" s="1" t="str">
        <f>formatRow(Tokens!BN$2:BR$2,Tokens!BN43:BR43,0,"marketplace")</f>
        <v>"marketplace":{"initial_price":842,_x000D_
"reservation_price":842,_x000D_
"duration":216,_x000D_
"max_mint":1,_x000D_
"sell_date":"25/06/2022"}</v>
      </c>
      <c r="AE43" s="1"/>
    </row>
    <row r="44" spans="4:31" ht="14.25" customHeight="1" x14ac:dyDescent="0.3">
      <c r="D44" s="1">
        <f>Tokens!B44</f>
        <v>29</v>
      </c>
      <c r="E44" s="17" t="str">
        <f>IF(Tokens!C44="","",Tokens!C44)</f>
        <v>#29 Pass Private Island Club</v>
      </c>
      <c r="F44"/>
      <c r="G44"/>
      <c r="H44"/>
      <c r="I44"/>
      <c r="J44"/>
      <c r="M44"/>
      <c r="N44"/>
      <c r="O44" s="15" t="str">
        <f t="shared" si="2"/>
        <v>_</v>
      </c>
      <c r="P44" s="18" t="str">
        <f>IF(F44="stop","",IF(F44&lt;&gt;"",HYPERLINK(Settings!$B$5 &amp; "/manage/?network=" &amp; LOWER(B$8) &amp; "&amp;search=token&amp;account=" &amp; ToMint!$B$5 &amp; "&amp;view=" &amp; ToMint!J44,"TokenSol"),""))</f>
        <v/>
      </c>
      <c r="Q44" s="2"/>
      <c r="R44" s="2"/>
      <c r="S44" s="11"/>
      <c r="T44" s="78" t="str">
        <f>"owner=" &amp; Tokens!BS44 &amp; "&amp;filename_for_metadata=" &amp; Tokens!BT44 &amp; "&amp;offchaindata_platform=" &amp; $B$17 &amp; "&amp;keyfile=" &amp; $B$5 &amp;  "&amp;repository=" &amp; $B$18</f>
        <v>owner=BbDq7xeUzpj8bXfd9N7dh1tw43Ss7xbYpyjoNuwDSrzq&amp;filename_for_metadata=PASSThePrivateIslandClub_COR22A29&amp;offchaindata_platform=Github&amp;keyfile=Paul&amp;repository=CalviOnTheRocks2022</v>
      </c>
      <c r="U44" s="78" t="str">
        <f t="shared" si="1"/>
        <v>{"name":"#29 Pass Private Island Club",_x000D_
"symbol":"COR22A29",_x000D_
"description":"The Private Island Club : networking &amp; party / Pass NFT All Access - 1 édition Calvi on the Rocks 2022",_x000D_
"seller_fee_basis_points":1000,_x000D_
"image":"https://bafybeihdge7gfzzye6oqougetb2fr64o4cmqrjv7oswmz2jl24vhbmoqsa.ipfs.nftstorage.link?image_29.webp",_x000D_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44" s="78" t="str">
        <f>formatRow(Tokens!C$2:I$2,Tokens!C44:I44)</f>
        <v>"name":"#29 Pass Private Island Club",_x000D_
"symbol":"COR22A29",_x000D_
"description":"The Private Island Club : networking &amp; party / Pass NFT All Access - 1 édition Calvi on the Rocks 2022",_x000D_
"seller_fee_basis_points":1000,_x000D_
"image":"https://bafybeihdge7gfzzye6oqougetb2fr64o4cmqrjv7oswmz2jl24vhbmoqsa.ipfs.nftstorage.link?image_29.webp",_x000D_
"Issuer":"NfluenT for Calvi On The rocks",_x000D_
"external_url":""</v>
      </c>
      <c r="W44" s="78" t="str">
        <f>formatRow(Tokens!J$2:AV$2,Tokens!J44:AV44,2,"attributes")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" s="78" t="str">
        <f>formatRow(Tokens!AX$2:BC$2,Tokens!AX44:BC44,2,"creators")</f>
        <v>"creators":[{"address":"ncreator",_x000D_
"share":10},{"address":"cotrcrea",_x000D_
"share":90},{"address":"nminer",_x000D_
"share":0}]</v>
      </c>
      <c r="Y44" s="78" t="str">
        <f>formatRow(Tokens!BD$2:BI$2,Tokens!BD44:BI44,2,"files")</f>
        <v>"files":[]</v>
      </c>
      <c r="Z44" s="78"/>
      <c r="AA44" s="78"/>
      <c r="AB44" s="78"/>
      <c r="AC44" s="78" t="str">
        <f>formatRow(Tokens!BJ$2:BK$2,Tokens!BJ44:BK44,0,"collection")</f>
        <v>"collection":{"name":"PASS The Private Island Club",_x000D_
"family":"Calvi On The Rocks"}</v>
      </c>
      <c r="AD44" s="1" t="str">
        <f>formatRow(Tokens!BN$2:BR$2,Tokens!BN44:BR44,0,"marketplace")</f>
        <v>"marketplace":{"initial_price":842,_x000D_
"reservation_price":842,_x000D_
"duration":216,_x000D_
"max_mint":1,_x000D_
"sell_date":"25/06/2022"}</v>
      </c>
      <c r="AE44" s="1"/>
    </row>
    <row r="45" spans="4:31" ht="14.25" customHeight="1" x14ac:dyDescent="0.3">
      <c r="D45" s="1">
        <f>Tokens!B45</f>
        <v>30</v>
      </c>
      <c r="E45" s="17" t="str">
        <f>IF(Tokens!C45="","",Tokens!C45)</f>
        <v>#30 Pass Private Island Club</v>
      </c>
      <c r="F45"/>
      <c r="G45"/>
      <c r="H45"/>
      <c r="I45"/>
      <c r="J45"/>
      <c r="M45"/>
      <c r="N45"/>
      <c r="O45" s="15" t="str">
        <f t="shared" si="2"/>
        <v>_</v>
      </c>
      <c r="P45" s="18" t="str">
        <f>IF(F45="stop","",IF(F45&lt;&gt;"",HYPERLINK(Settings!$B$5 &amp; "/manage/?network=" &amp; LOWER(B$8) &amp; "&amp;search=token&amp;account=" &amp; ToMint!$B$5 &amp; "&amp;view=" &amp; ToMint!J45,"TokenSol"),""))</f>
        <v/>
      </c>
      <c r="Q45" s="2"/>
      <c r="R45" s="2"/>
      <c r="S45" s="11"/>
      <c r="T45" s="78" t="str">
        <f>"owner=" &amp; Tokens!BS45 &amp; "&amp;filename_for_metadata=" &amp; Tokens!BT45 &amp; "&amp;offchaindata_platform=" &amp; $B$17 &amp; "&amp;keyfile=" &amp; $B$5 &amp;  "&amp;repository=" &amp; $B$18</f>
        <v>owner=BbDq7xeUzpj8bXfd9N7dh1tw43Ss7xbYpyjoNuwDSrzq&amp;filename_for_metadata=PASSThePrivateIslandClub_COR22A30&amp;offchaindata_platform=Github&amp;keyfile=Paul&amp;repository=CalviOnTheRocks2022</v>
      </c>
      <c r="U45" s="78" t="str">
        <f t="shared" si="1"/>
        <v>{"name":"#30 Pass Private Island Club",_x000D_
"symbol":"COR22A30",_x000D_
"description":"The Private Island Club : networking &amp; party / Pass NFT All Access - 1 édition Calvi on the Rocks 2022",_x000D_
"seller_fee_basis_points":1000,_x000D_
"image":"https://bafybeiggk34solvb6t6ue2qvpw4gxyoeh7irevbflzshgq47zdw6hsqisy.ipfs.nftstorage.link?image_30.webp",_x000D_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45" s="78" t="str">
        <f>formatRow(Tokens!C$2:I$2,Tokens!C45:I45)</f>
        <v>"name":"#30 Pass Private Island Club",_x000D_
"symbol":"COR22A30",_x000D_
"description":"The Private Island Club : networking &amp; party / Pass NFT All Access - 1 édition Calvi on the Rocks 2022",_x000D_
"seller_fee_basis_points":1000,_x000D_
"image":"https://bafybeiggk34solvb6t6ue2qvpw4gxyoeh7irevbflzshgq47zdw6hsqisy.ipfs.nftstorage.link?image_30.webp",_x000D_
"Issuer":"NfluenT for Calvi On The rocks",_x000D_
"external_url":""</v>
      </c>
      <c r="W45" s="78" t="str">
        <f>formatRow(Tokens!J$2:AV$2,Tokens!J45:AV45,2,"attributes")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" s="78" t="str">
        <f>formatRow(Tokens!AX$2:BC$2,Tokens!AX45:BC45,2,"creators")</f>
        <v>"creators":[{"address":"ncreator",_x000D_
"share":10},{"address":"cotrcrea",_x000D_
"share":90},{"address":"nminer",_x000D_
"share":0}]</v>
      </c>
      <c r="Y45" s="78" t="str">
        <f>formatRow(Tokens!BD$2:BI$2,Tokens!BD45:BI45,2,"files")</f>
        <v>"files":[]</v>
      </c>
      <c r="Z45" s="78"/>
      <c r="AA45" s="78"/>
      <c r="AB45" s="78"/>
      <c r="AC45" s="78" t="str">
        <f>formatRow(Tokens!BJ$2:BK$2,Tokens!BJ45:BK45,0,"collection")</f>
        <v>"collection":{"name":"PASS The Private Island Club",_x000D_
"family":"Calvi On The Rocks"}</v>
      </c>
      <c r="AD45" s="1" t="str">
        <f>formatRow(Tokens!BN$2:BR$2,Tokens!BN45:BR45,0,"marketplace")</f>
        <v>"marketplace":{"initial_price":842,_x000D_
"reservation_price":842,_x000D_
"duration":216,_x000D_
"max_mint":1,_x000D_
"sell_date":"25/06/2022"}</v>
      </c>
      <c r="AE45" s="1"/>
    </row>
    <row r="46" spans="4:31" ht="14.25" customHeight="1" x14ac:dyDescent="0.3">
      <c r="D46" s="1">
        <f>Tokens!B46</f>
        <v>31</v>
      </c>
      <c r="E46" s="17" t="str">
        <f>IF(Tokens!C46="","",Tokens!C46)</f>
        <v>#31 Pass Private Island Club</v>
      </c>
      <c r="F46"/>
      <c r="G46"/>
      <c r="H46"/>
      <c r="I46"/>
      <c r="J46"/>
      <c r="M46"/>
      <c r="N46"/>
      <c r="O46" s="15" t="str">
        <f t="shared" si="2"/>
        <v>_</v>
      </c>
      <c r="P46" s="18" t="str">
        <f>IF(F46="stop","",IF(F46&lt;&gt;"",HYPERLINK(Settings!$B$5 &amp; "/manage/?network=" &amp; LOWER(B$8) &amp; "&amp;search=token&amp;account=" &amp; ToMint!$B$5 &amp; "&amp;view=" &amp; ToMint!J46,"TokenSol"),""))</f>
        <v/>
      </c>
      <c r="Q46" s="2"/>
      <c r="R46" s="2"/>
      <c r="S46" s="11"/>
      <c r="T46" s="78" t="str">
        <f>"owner=" &amp; Tokens!BS46 &amp; "&amp;filename_for_metadata=" &amp; Tokens!BT46 &amp; "&amp;offchaindata_platform=" &amp; $B$17 &amp; "&amp;keyfile=" &amp; $B$5 &amp;  "&amp;repository=" &amp; $B$18</f>
        <v>owner=BbDq7xeUzpj8bXfd9N7dh1tw43Ss7xbYpyjoNuwDSrzq&amp;filename_for_metadata=PASSThePrivateIslandClub_COR22A31&amp;offchaindata_platform=Github&amp;keyfile=Paul&amp;repository=CalviOnTheRocks2022</v>
      </c>
      <c r="U46" s="78" t="str">
        <f t="shared" si="1"/>
        <v>{"name":"#31 Pass Private Island Club",_x000D_
"symbol":"COR22A31",_x000D_
"description":"The Private Island Club : networking &amp; party / Pass NFT All Access - 1 édition Calvi on the Rocks 2022",_x000D_
"seller_fee_basis_points":1000,_x000D_
"image":"https://bafybeidnfllwfyk3wbvwyr7nw7lbillgcjyyemlktkc6vb6pv6sy34amze.ipfs.nftstorage.link?image_31.webp",_x000D_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46" s="78" t="str">
        <f>formatRow(Tokens!C$2:I$2,Tokens!C46:I46)</f>
        <v>"name":"#31 Pass Private Island Club",_x000D_
"symbol":"COR22A31",_x000D_
"description":"The Private Island Club : networking &amp; party / Pass NFT All Access - 1 édition Calvi on the Rocks 2022",_x000D_
"seller_fee_basis_points":1000,_x000D_
"image":"https://bafybeidnfllwfyk3wbvwyr7nw7lbillgcjyyemlktkc6vb6pv6sy34amze.ipfs.nftstorage.link?image_31.webp",_x000D_
"Issuer":"NfluenT for Calvi On The rocks",_x000D_
"external_url":""</v>
      </c>
      <c r="W46" s="78" t="str">
        <f>formatRow(Tokens!J$2:AV$2,Tokens!J46:AV46,2,"attributes")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" s="78" t="str">
        <f>formatRow(Tokens!AX$2:BC$2,Tokens!AX46:BC46,2,"creators")</f>
        <v>"creators":[{"address":"ncreator",_x000D_
"share":10},{"address":"cotrcrea",_x000D_
"share":90},{"address":"nminer",_x000D_
"share":0}]</v>
      </c>
      <c r="Y46" s="78" t="str">
        <f>formatRow(Tokens!BD$2:BI$2,Tokens!BD46:BI46,2,"files")</f>
        <v>"files":[]</v>
      </c>
      <c r="Z46" s="78"/>
      <c r="AA46" s="78"/>
      <c r="AB46" s="78"/>
      <c r="AC46" s="78" t="str">
        <f>formatRow(Tokens!BJ$2:BK$2,Tokens!BJ46:BK46,0,"collection")</f>
        <v>"collection":{"name":"PASS The Private Island Club",_x000D_
"family":"Calvi On The Rocks"}</v>
      </c>
      <c r="AD46" s="1" t="str">
        <f>formatRow(Tokens!BN$2:BR$2,Tokens!BN46:BR46,0,"marketplace")</f>
        <v>"marketplace":{"initial_price":842,_x000D_
"reservation_price":842,_x000D_
"duration":216,_x000D_
"max_mint":1,_x000D_
"sell_date":"25/06/2022"}</v>
      </c>
      <c r="AE46" s="1"/>
    </row>
    <row r="47" spans="4:31" ht="14.25" customHeight="1" x14ac:dyDescent="0.3">
      <c r="D47" s="1">
        <f>Tokens!B47</f>
        <v>32</v>
      </c>
      <c r="E47" s="17" t="str">
        <f>IF(Tokens!C47="","",Tokens!C47)</f>
        <v>#32 Pass Private Island Club</v>
      </c>
      <c r="F47"/>
      <c r="G47"/>
      <c r="H47"/>
      <c r="I47"/>
      <c r="J47"/>
      <c r="M47"/>
      <c r="N47"/>
      <c r="O47" s="15" t="str">
        <f t="shared" si="2"/>
        <v>_</v>
      </c>
      <c r="P47" s="18" t="str">
        <f>IF(F47="stop","",IF(F47&lt;&gt;"",HYPERLINK(Settings!$B$5 &amp; "/manage/?network=" &amp; LOWER(B$8) &amp; "&amp;search=token&amp;account=" &amp; ToMint!$B$5 &amp; "&amp;view=" &amp; ToMint!J47,"TokenSol"),""))</f>
        <v/>
      </c>
      <c r="Q47" s="2"/>
      <c r="R47" s="2"/>
      <c r="S47" s="11"/>
      <c r="T47" s="78" t="str">
        <f>"owner=" &amp; Tokens!BS47 &amp; "&amp;filename_for_metadata=" &amp; Tokens!BT47 &amp; "&amp;offchaindata_platform=" &amp; $B$17 &amp; "&amp;keyfile=" &amp; $B$5 &amp;  "&amp;repository=" &amp; $B$18</f>
        <v>owner=BbDq7xeUzpj8bXfd9N7dh1tw43Ss7xbYpyjoNuwDSrzq&amp;filename_for_metadata=PASSThePrivateIslandClub_COR22A32&amp;offchaindata_platform=Github&amp;keyfile=Paul&amp;repository=CalviOnTheRocks2022</v>
      </c>
      <c r="U47" s="78" t="str">
        <f t="shared" si="1"/>
        <v>{"name":"#32 Pass Private Island Club",_x000D_
"symbol":"COR22A32",_x000D_
"description":"The Private Island Club : networking &amp; party / Pass NFT All Access - 1 édition Calvi on the Rocks 2022",_x000D_
"seller_fee_basis_points":1000,_x000D_
"image":"https://bafybeicw2dokm7oeun5nuy436kwkke4dr5mzv4n3n6onukhb34naw7al2e.ipfs.nftstorage.link?image_32.webp",_x000D_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47" s="78" t="str">
        <f>formatRow(Tokens!C$2:I$2,Tokens!C47:I47)</f>
        <v>"name":"#32 Pass Private Island Club",_x000D_
"symbol":"COR22A32",_x000D_
"description":"The Private Island Club : networking &amp; party / Pass NFT All Access - 1 édition Calvi on the Rocks 2022",_x000D_
"seller_fee_basis_points":1000,_x000D_
"image":"https://bafybeicw2dokm7oeun5nuy436kwkke4dr5mzv4n3n6onukhb34naw7al2e.ipfs.nftstorage.link?image_32.webp",_x000D_
"Issuer":"NfluenT for Calvi On The rocks",_x000D_
"external_url":""</v>
      </c>
      <c r="W47" s="78" t="str">
        <f>formatRow(Tokens!J$2:AV$2,Tokens!J47:AV47,2,"attributes")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" s="78" t="str">
        <f>formatRow(Tokens!AX$2:BC$2,Tokens!AX47:BC47,2,"creators")</f>
        <v>"creators":[{"address":"ncreator",_x000D_
"share":10},{"address":"cotrcrea",_x000D_
"share":90},{"address":"nminer",_x000D_
"share":0}]</v>
      </c>
      <c r="Y47" s="78" t="str">
        <f>formatRow(Tokens!BD$2:BI$2,Tokens!BD47:BI47,2,"files")</f>
        <v>"files":[]</v>
      </c>
      <c r="Z47" s="78"/>
      <c r="AA47" s="78"/>
      <c r="AB47" s="78"/>
      <c r="AC47" s="78" t="str">
        <f>formatRow(Tokens!BJ$2:BK$2,Tokens!BJ47:BK47,0,"collection")</f>
        <v>"collection":{"name":"PASS The Private Island Club",_x000D_
"family":"Calvi On The Rocks"}</v>
      </c>
      <c r="AD47" s="1" t="str">
        <f>formatRow(Tokens!BN$2:BR$2,Tokens!BN47:BR47,0,"marketplace")</f>
        <v>"marketplace":{"initial_price":842,_x000D_
"reservation_price":842,_x000D_
"duration":216,_x000D_
"max_mint":1,_x000D_
"sell_date":"25/06/2022"}</v>
      </c>
      <c r="AE47" s="1"/>
    </row>
    <row r="48" spans="4:31" ht="14.25" customHeight="1" x14ac:dyDescent="0.3">
      <c r="D48" s="1">
        <f>Tokens!B48</f>
        <v>33</v>
      </c>
      <c r="E48" s="17" t="str">
        <f>IF(Tokens!C48="","",Tokens!C48)</f>
        <v>#33 Pass Private Island Club</v>
      </c>
      <c r="F48"/>
      <c r="G48"/>
      <c r="H48"/>
      <c r="I48"/>
      <c r="J48"/>
      <c r="M48"/>
      <c r="N48"/>
      <c r="O48" s="15" t="str">
        <f t="shared" si="2"/>
        <v>_</v>
      </c>
      <c r="P48" s="18" t="str">
        <f>IF(F48="stop","",IF(F48&lt;&gt;"",HYPERLINK(Settings!$B$5 &amp; "/manage/?network=" &amp; LOWER(B$8) &amp; "&amp;search=token&amp;account=" &amp; ToMint!$B$5 &amp; "&amp;view=" &amp; ToMint!J48,"TokenSol"),""))</f>
        <v/>
      </c>
      <c r="Q48" s="2"/>
      <c r="R48" s="2"/>
      <c r="S48" s="11"/>
      <c r="T48" s="78" t="str">
        <f>"owner=" &amp; Tokens!BS48 &amp; "&amp;filename_for_metadata=" &amp; Tokens!BT48 &amp; "&amp;offchaindata_platform=" &amp; $B$17 &amp; "&amp;keyfile=" &amp; $B$5 &amp;  "&amp;repository=" &amp; $B$18</f>
        <v>owner=BbDq7xeUzpj8bXfd9N7dh1tw43Ss7xbYpyjoNuwDSrzq&amp;filename_for_metadata=PASSThePrivateIslandClub_COR22A33&amp;offchaindata_platform=Github&amp;keyfile=Paul&amp;repository=CalviOnTheRocks2022</v>
      </c>
      <c r="U48" s="78" t="str">
        <f t="shared" si="1"/>
        <v>{"name":"#33 Pass Private Island Club",_x000D_
"symbol":"COR22A33",_x000D_
"description":"The Private Island Club : networking &amp; party / Pass NFT All Access - 1 édition Calvi on the Rocks 2022",_x000D_
"seller_fee_basis_points":1000,_x000D_
"image":"https://bafybeiext3rnedblxspotc6jzwuq42qsho3dva7ehr62uhofxy2ihbbtau.ipfs.nftstorage.link?image_33.webp",_x000D_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48" s="78" t="str">
        <f>formatRow(Tokens!C$2:I$2,Tokens!C48:I48)</f>
        <v>"name":"#33 Pass Private Island Club",_x000D_
"symbol":"COR22A33",_x000D_
"description":"The Private Island Club : networking &amp; party / Pass NFT All Access - 1 édition Calvi on the Rocks 2022",_x000D_
"seller_fee_basis_points":1000,_x000D_
"image":"https://bafybeiext3rnedblxspotc6jzwuq42qsho3dva7ehr62uhofxy2ihbbtau.ipfs.nftstorage.link?image_33.webp",_x000D_
"Issuer":"NfluenT for Calvi On The rocks",_x000D_
"external_url":""</v>
      </c>
      <c r="W48" s="78" t="str">
        <f>formatRow(Tokens!J$2:AV$2,Tokens!J48:AV48,2,"attributes")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" s="78" t="str">
        <f>formatRow(Tokens!AX$2:BC$2,Tokens!AX48:BC48,2,"creators")</f>
        <v>"creators":[{"address":"ncreator",_x000D_
"share":10},{"address":"cotrcrea",_x000D_
"share":90},{"address":"nminer",_x000D_
"share":0}]</v>
      </c>
      <c r="Y48" s="78" t="str">
        <f>formatRow(Tokens!BD$2:BI$2,Tokens!BD48:BI48,2,"files")</f>
        <v>"files":[]</v>
      </c>
      <c r="Z48" s="78"/>
      <c r="AA48" s="78"/>
      <c r="AB48" s="78"/>
      <c r="AC48" s="78" t="str">
        <f>formatRow(Tokens!BJ$2:BK$2,Tokens!BJ48:BK48,0,"collection")</f>
        <v>"collection":{"name":"PASS The Private Island Club",_x000D_
"family":"Calvi On The Rocks"}</v>
      </c>
      <c r="AD48" s="1" t="str">
        <f>formatRow(Tokens!BN$2:BR$2,Tokens!BN48:BR48,0,"marketplace")</f>
        <v>"marketplace":{"initial_price":842,_x000D_
"reservation_price":842,_x000D_
"duration":216,_x000D_
"max_mint":1,_x000D_
"sell_date":"25/06/2022"}</v>
      </c>
      <c r="AE48" s="1"/>
    </row>
    <row r="49" spans="4:31" ht="14.25" customHeight="1" x14ac:dyDescent="0.3">
      <c r="D49" s="1">
        <f>Tokens!B49</f>
        <v>34</v>
      </c>
      <c r="E49" s="17" t="str">
        <f>IF(Tokens!C49="","",Tokens!C49)</f>
        <v>#34 Pass Private Island Club</v>
      </c>
      <c r="F49"/>
      <c r="G49"/>
      <c r="H49"/>
      <c r="I49"/>
      <c r="J49"/>
      <c r="M49"/>
      <c r="N49"/>
      <c r="O49" s="15" t="str">
        <f t="shared" si="2"/>
        <v>_</v>
      </c>
      <c r="P49" s="18" t="str">
        <f>IF(F49="stop","",IF(F49&lt;&gt;"",HYPERLINK(Settings!$B$5 &amp; "/manage/?network=" &amp; LOWER(B$8) &amp; "&amp;search=token&amp;account=" &amp; ToMint!$B$5 &amp; "&amp;view=" &amp; ToMint!J49,"TokenSol"),""))</f>
        <v/>
      </c>
      <c r="Q49" s="2"/>
      <c r="R49" s="2"/>
      <c r="S49" s="11"/>
      <c r="T49" s="78" t="str">
        <f>"owner=" &amp; Tokens!BS49 &amp; "&amp;filename_for_metadata=" &amp; Tokens!BT49 &amp; "&amp;offchaindata_platform=" &amp; $B$17 &amp; "&amp;keyfile=" &amp; $B$5 &amp;  "&amp;repository=" &amp; $B$18</f>
        <v>owner=BbDq7xeUzpj8bXfd9N7dh1tw43Ss7xbYpyjoNuwDSrzq&amp;filename_for_metadata=PASSThePrivateIslandClub_COR22A34&amp;offchaindata_platform=Github&amp;keyfile=Paul&amp;repository=CalviOnTheRocks2022</v>
      </c>
      <c r="U49" s="78" t="str">
        <f t="shared" si="1"/>
        <v>{"name":"#34 Pass Private Island Club",_x000D_
"symbol":"COR22A34",_x000D_
"description":"The Private Island Club : networking &amp; party / Pass NFT All Access - 1 édition Calvi on the Rocks 2022",_x000D_
"seller_fee_basis_points":1000,_x000D_
"image":"https://bafybeie4shc3dpitnn2wlazhxaaolhro4ug7yipp3kz7lch5au6kxs7fpi.ipfs.nftstorage.link?image_34.webp",_x000D_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49" s="78" t="str">
        <f>formatRow(Tokens!C$2:I$2,Tokens!C49:I49)</f>
        <v>"name":"#34 Pass Private Island Club",_x000D_
"symbol":"COR22A34",_x000D_
"description":"The Private Island Club : networking &amp; party / Pass NFT All Access - 1 édition Calvi on the Rocks 2022",_x000D_
"seller_fee_basis_points":1000,_x000D_
"image":"https://bafybeie4shc3dpitnn2wlazhxaaolhro4ug7yipp3kz7lch5au6kxs7fpi.ipfs.nftstorage.link?image_34.webp",_x000D_
"Issuer":"NfluenT for Calvi On The rocks",_x000D_
"external_url":""</v>
      </c>
      <c r="W49" s="78" t="str">
        <f>formatRow(Tokens!J$2:AV$2,Tokens!J49:AV49,2,"attributes")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" s="78" t="str">
        <f>formatRow(Tokens!AX$2:BC$2,Tokens!AX49:BC49,2,"creators")</f>
        <v>"creators":[{"address":"ncreator",_x000D_
"share":10},{"address":"cotrcrea",_x000D_
"share":90},{"address":"nminer",_x000D_
"share":0}]</v>
      </c>
      <c r="Y49" s="78" t="str">
        <f>formatRow(Tokens!BD$2:BI$2,Tokens!BD49:BI49,2,"files")</f>
        <v>"files":[]</v>
      </c>
      <c r="Z49" s="78"/>
      <c r="AA49" s="78"/>
      <c r="AB49" s="78"/>
      <c r="AC49" s="78" t="str">
        <f>formatRow(Tokens!BJ$2:BK$2,Tokens!BJ49:BK49,0,"collection")</f>
        <v>"collection":{"name":"PASS The Private Island Club",_x000D_
"family":"Calvi On The Rocks"}</v>
      </c>
      <c r="AD49" s="1" t="str">
        <f>formatRow(Tokens!BN$2:BR$2,Tokens!BN49:BR49,0,"marketplace")</f>
        <v>"marketplace":{"initial_price":842,_x000D_
"reservation_price":842,_x000D_
"duration":216,_x000D_
"max_mint":1,_x000D_
"sell_date":"25/06/2022"}</v>
      </c>
      <c r="AE49" s="1"/>
    </row>
    <row r="50" spans="4:31" ht="14.25" customHeight="1" x14ac:dyDescent="0.3">
      <c r="D50" s="1">
        <f>Tokens!B50</f>
        <v>35</v>
      </c>
      <c r="E50" s="17" t="str">
        <f>IF(Tokens!C50="","",Tokens!C50)</f>
        <v>#35 Pass Private Island Club</v>
      </c>
      <c r="F50"/>
      <c r="G50"/>
      <c r="H50"/>
      <c r="I50"/>
      <c r="J50"/>
      <c r="M50"/>
      <c r="N50"/>
      <c r="O50" s="15" t="str">
        <f t="shared" si="2"/>
        <v>_</v>
      </c>
      <c r="P50" s="18" t="str">
        <f>IF(F50="stop","",IF(F50&lt;&gt;"",HYPERLINK(Settings!$B$5 &amp; "/manage/?network=" &amp; LOWER(B$8) &amp; "&amp;search=token&amp;account=" &amp; ToMint!$B$5 &amp; "&amp;view=" &amp; ToMint!J50,"TokenSol"),""))</f>
        <v/>
      </c>
      <c r="Q50" s="2"/>
      <c r="R50" s="2"/>
      <c r="S50" s="11"/>
      <c r="T50" s="78" t="str">
        <f>"owner=" &amp; Tokens!BS50 &amp; "&amp;filename_for_metadata=" &amp; Tokens!BT50 &amp; "&amp;offchaindata_platform=" &amp; $B$17 &amp; "&amp;keyfile=" &amp; $B$5 &amp;  "&amp;repository=" &amp; $B$18</f>
        <v>owner=BbDq7xeUzpj8bXfd9N7dh1tw43Ss7xbYpyjoNuwDSrzq&amp;filename_for_metadata=PASSThePrivateIslandClub_COR22A35&amp;offchaindata_platform=Github&amp;keyfile=Paul&amp;repository=CalviOnTheRocks2022</v>
      </c>
      <c r="U50" s="78" t="str">
        <f t="shared" si="1"/>
        <v>{"name":"#35 Pass Private Island Club",_x000D_
"symbol":"COR22A35",_x000D_
"description":"The Private Island Club : networking &amp; party / Pass NFT All Access - 1 édition Calvi on the Rocks 2022",_x000D_
"seller_fee_basis_points":1000,_x000D_
"image":"https://bafybeia5p4pj3gx246c2njbgn7v2hru3urj3ejw64dvy46du5zif4auasy.ipfs.nftstorage.link?image_35.webp",_x000D_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50" s="78" t="str">
        <f>formatRow(Tokens!C$2:I$2,Tokens!C50:I50)</f>
        <v>"name":"#35 Pass Private Island Club",_x000D_
"symbol":"COR22A35",_x000D_
"description":"The Private Island Club : networking &amp; party / Pass NFT All Access - 1 édition Calvi on the Rocks 2022",_x000D_
"seller_fee_basis_points":1000,_x000D_
"image":"https://bafybeia5p4pj3gx246c2njbgn7v2hru3urj3ejw64dvy46du5zif4auasy.ipfs.nftstorage.link?image_35.webp",_x000D_
"Issuer":"NfluenT for Calvi On The rocks",_x000D_
"external_url":""</v>
      </c>
      <c r="W50" s="78" t="str">
        <f>formatRow(Tokens!J$2:AV$2,Tokens!J50:AV50,2,"attributes")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" s="78" t="str">
        <f>formatRow(Tokens!AX$2:BC$2,Tokens!AX50:BC50,2,"creators")</f>
        <v>"creators":[{"address":"ncreator",_x000D_
"share":10},{"address":"cotrcrea",_x000D_
"share":90},{"address":"nminer",_x000D_
"share":0}]</v>
      </c>
      <c r="Y50" s="78" t="str">
        <f>formatRow(Tokens!BD$2:BI$2,Tokens!BD50:BI50,2,"files")</f>
        <v>"files":[]</v>
      </c>
      <c r="Z50" s="78"/>
      <c r="AA50" s="78"/>
      <c r="AB50" s="78"/>
      <c r="AC50" s="78" t="str">
        <f>formatRow(Tokens!BJ$2:BK$2,Tokens!BJ50:BK50,0,"collection")</f>
        <v>"collection":{"name":"PASS The Private Island Club",_x000D_
"family":"Calvi On The Rocks"}</v>
      </c>
      <c r="AD50" s="1" t="str">
        <f>formatRow(Tokens!BN$2:BR$2,Tokens!BN50:BR50,0,"marketplace")</f>
        <v>"marketplace":{"initial_price":842,_x000D_
"reservation_price":842,_x000D_
"duration":216,_x000D_
"max_mint":1,_x000D_
"sell_date":"25/06/2022"}</v>
      </c>
      <c r="AE50" s="1"/>
    </row>
    <row r="51" spans="4:31" ht="14.25" customHeight="1" x14ac:dyDescent="0.3">
      <c r="D51" s="1">
        <f>Tokens!B51</f>
        <v>36</v>
      </c>
      <c r="E51" s="17" t="str">
        <f>IF(Tokens!C51="","",Tokens!C51)</f>
        <v>#36 Pass Private Island Club</v>
      </c>
      <c r="F51"/>
      <c r="G51"/>
      <c r="H51"/>
      <c r="I51"/>
      <c r="J51"/>
      <c r="M51"/>
      <c r="N51"/>
      <c r="O51" s="15" t="str">
        <f t="shared" si="2"/>
        <v>_</v>
      </c>
      <c r="P51" s="18" t="str">
        <f>IF(F51="stop","",IF(F51&lt;&gt;"",HYPERLINK(Settings!$B$5 &amp; "/manage/?network=" &amp; LOWER(B$8) &amp; "&amp;search=token&amp;account=" &amp; ToMint!$B$5 &amp; "&amp;view=" &amp; ToMint!J51,"TokenSol"),""))</f>
        <v/>
      </c>
      <c r="Q51" s="2"/>
      <c r="R51" s="2"/>
      <c r="S51" s="11"/>
      <c r="T51" s="78" t="str">
        <f>"owner=" &amp; Tokens!BS51 &amp; "&amp;filename_for_metadata=" &amp; Tokens!BT51 &amp; "&amp;offchaindata_platform=" &amp; $B$17 &amp; "&amp;keyfile=" &amp; $B$5 &amp;  "&amp;repository=" &amp; $B$18</f>
        <v>owner=BbDq7xeUzpj8bXfd9N7dh1tw43Ss7xbYpyjoNuwDSrzq&amp;filename_for_metadata=PASSThePrivateIslandClub_COR22A36&amp;offchaindata_platform=Github&amp;keyfile=Paul&amp;repository=CalviOnTheRocks2022</v>
      </c>
      <c r="U51" s="78" t="str">
        <f t="shared" si="1"/>
        <v>{"name":"#36 Pass Private Island Club",_x000D_
"symbol":"COR22A36",_x000D_
"description":"The Private Island Club : networking &amp; party / Pass NFT All Access - 1 édition Calvi on the Rocks 2022",_x000D_
"seller_fee_basis_points":1000,_x000D_
"image":"https://bafybeiatdazhnheldnymcvytsxk3pwkwmmkh2q7owyrm7er73dy3jyopn4.ipfs.nftstorage.link?image_36.webp",_x000D_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51" s="78" t="str">
        <f>formatRow(Tokens!C$2:I$2,Tokens!C51:I51)</f>
        <v>"name":"#36 Pass Private Island Club",_x000D_
"symbol":"COR22A36",_x000D_
"description":"The Private Island Club : networking &amp; party / Pass NFT All Access - 1 édition Calvi on the Rocks 2022",_x000D_
"seller_fee_basis_points":1000,_x000D_
"image":"https://bafybeiatdazhnheldnymcvytsxk3pwkwmmkh2q7owyrm7er73dy3jyopn4.ipfs.nftstorage.link?image_36.webp",_x000D_
"Issuer":"NfluenT for Calvi On The rocks",_x000D_
"external_url":""</v>
      </c>
      <c r="W51" s="78" t="str">
        <f>formatRow(Tokens!J$2:AV$2,Tokens!J51:AV51,2,"attributes")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" s="78" t="str">
        <f>formatRow(Tokens!AX$2:BC$2,Tokens!AX51:BC51,2,"creators")</f>
        <v>"creators":[{"address":"ncreator",_x000D_
"share":10},{"address":"cotrcrea",_x000D_
"share":90},{"address":"nminer",_x000D_
"share":0}]</v>
      </c>
      <c r="Y51" s="78" t="str">
        <f>formatRow(Tokens!BD$2:BI$2,Tokens!BD51:BI51,2,"files")</f>
        <v>"files":[]</v>
      </c>
      <c r="Z51" s="78"/>
      <c r="AA51" s="78"/>
      <c r="AB51" s="78"/>
      <c r="AC51" s="78" t="str">
        <f>formatRow(Tokens!BJ$2:BK$2,Tokens!BJ51:BK51,0,"collection")</f>
        <v>"collection":{"name":"PASS The Private Island Club",_x000D_
"family":"Calvi On The Rocks"}</v>
      </c>
      <c r="AD51" s="1" t="str">
        <f>formatRow(Tokens!BN$2:BR$2,Tokens!BN51:BR51,0,"marketplace")</f>
        <v>"marketplace":{"initial_price":842,_x000D_
"reservation_price":842,_x000D_
"duration":216,_x000D_
"max_mint":1,_x000D_
"sell_date":"25/06/2022"}</v>
      </c>
      <c r="AE51" s="1"/>
    </row>
    <row r="52" spans="4:31" ht="14.25" customHeight="1" x14ac:dyDescent="0.3">
      <c r="D52" s="1">
        <f>Tokens!B52</f>
        <v>37</v>
      </c>
      <c r="E52" s="17" t="str">
        <f>IF(Tokens!C52="","",Tokens!C52)</f>
        <v>#37 Pass Private Island Club</v>
      </c>
      <c r="F52"/>
      <c r="G52"/>
      <c r="H52"/>
      <c r="I52"/>
      <c r="J52"/>
      <c r="M52"/>
      <c r="N52"/>
      <c r="O52" s="15" t="str">
        <f t="shared" si="2"/>
        <v>_</v>
      </c>
      <c r="P52" s="18" t="str">
        <f>IF(F52="stop","",IF(F52&lt;&gt;"",HYPERLINK(Settings!$B$5 &amp; "/manage/?network=" &amp; LOWER(B$8) &amp; "&amp;search=token&amp;account=" &amp; ToMint!$B$5 &amp; "&amp;view=" &amp; ToMint!J52,"TokenSol"),""))</f>
        <v/>
      </c>
      <c r="Q52" s="2"/>
      <c r="R52" s="2"/>
      <c r="S52" s="11"/>
      <c r="T52" s="78" t="str">
        <f>"owner=" &amp; Tokens!BS52 &amp; "&amp;filename_for_metadata=" &amp; Tokens!BT52 &amp; "&amp;offchaindata_platform=" &amp; $B$17 &amp; "&amp;keyfile=" &amp; $B$5 &amp;  "&amp;repository=" &amp; $B$18</f>
        <v>owner=BbDq7xeUzpj8bXfd9N7dh1tw43Ss7xbYpyjoNuwDSrzq&amp;filename_for_metadata=PASSThePrivateIslandClub_COR22A37&amp;offchaindata_platform=Github&amp;keyfile=Paul&amp;repository=CalviOnTheRocks2022</v>
      </c>
      <c r="U52" s="78" t="str">
        <f t="shared" si="1"/>
        <v>{"name":"#37 Pass Private Island Club",_x000D_
"symbol":"COR22A37",_x000D_
"description":"The Private Island Club : networking &amp; party / Pass NFT All Access - 1 édition Calvi on the Rocks 2022",_x000D_
"seller_fee_basis_points":1000,_x000D_
"image":"https://bafybeifhogbgatm4corkzy7onj6usnvigocb4ewqiciol2mivt4avqqo5q.ipfs.nftstorage.link?image_37.webp",_x000D_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52" s="78" t="str">
        <f>formatRow(Tokens!C$2:I$2,Tokens!C52:I52)</f>
        <v>"name":"#37 Pass Private Island Club",_x000D_
"symbol":"COR22A37",_x000D_
"description":"The Private Island Club : networking &amp; party / Pass NFT All Access - 1 édition Calvi on the Rocks 2022",_x000D_
"seller_fee_basis_points":1000,_x000D_
"image":"https://bafybeifhogbgatm4corkzy7onj6usnvigocb4ewqiciol2mivt4avqqo5q.ipfs.nftstorage.link?image_37.webp",_x000D_
"Issuer":"NfluenT for Calvi On The rocks",_x000D_
"external_url":""</v>
      </c>
      <c r="W52" s="78" t="str">
        <f>formatRow(Tokens!J$2:AV$2,Tokens!J52:AV52,2,"attributes")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" s="78" t="str">
        <f>formatRow(Tokens!AX$2:BC$2,Tokens!AX52:BC52,2,"creators")</f>
        <v>"creators":[{"address":"ncreator",_x000D_
"share":10},{"address":"cotrcrea",_x000D_
"share":90},{"address":"nminer",_x000D_
"share":0}]</v>
      </c>
      <c r="Y52" s="78" t="str">
        <f>formatRow(Tokens!BD$2:BI$2,Tokens!BD52:BI52,2,"files")</f>
        <v>"files":[]</v>
      </c>
      <c r="Z52" s="78"/>
      <c r="AA52" s="78"/>
      <c r="AB52" s="78"/>
      <c r="AC52" s="78" t="str">
        <f>formatRow(Tokens!BJ$2:BK$2,Tokens!BJ52:BK52,0,"collection")</f>
        <v>"collection":{"name":"PASS The Private Island Club",_x000D_
"family":"Calvi On The Rocks"}</v>
      </c>
      <c r="AD52" s="1" t="str">
        <f>formatRow(Tokens!BN$2:BR$2,Tokens!BN52:BR52,0,"marketplace")</f>
        <v>"marketplace":{"initial_price":842,_x000D_
"reservation_price":842,_x000D_
"duration":216,_x000D_
"max_mint":1,_x000D_
"sell_date":"25/06/2022"}</v>
      </c>
      <c r="AE52" s="1"/>
    </row>
    <row r="53" spans="4:31" ht="14.25" customHeight="1" x14ac:dyDescent="0.3">
      <c r="D53" s="1">
        <f>Tokens!B53</f>
        <v>38</v>
      </c>
      <c r="E53" s="17" t="str">
        <f>IF(Tokens!C53="","",Tokens!C53)</f>
        <v>#38 Pass Private Island Club</v>
      </c>
      <c r="F53"/>
      <c r="G53"/>
      <c r="H53"/>
      <c r="I53"/>
      <c r="J53"/>
      <c r="M53"/>
      <c r="N53"/>
      <c r="O53" s="15" t="str">
        <f t="shared" si="2"/>
        <v>_</v>
      </c>
      <c r="P53" s="18" t="str">
        <f>IF(F53="stop","",IF(F53&lt;&gt;"",HYPERLINK(Settings!$B$5 &amp; "/manage/?network=" &amp; LOWER(B$8) &amp; "&amp;search=token&amp;account=" &amp; ToMint!$B$5 &amp; "&amp;view=" &amp; ToMint!J53,"TokenSol"),""))</f>
        <v/>
      </c>
      <c r="Q53" s="2"/>
      <c r="R53" s="2"/>
      <c r="S53" s="11"/>
      <c r="T53" s="78" t="str">
        <f>"owner=" &amp; Tokens!BS53 &amp; "&amp;filename_for_metadata=" &amp; Tokens!BT53 &amp; "&amp;offchaindata_platform=" &amp; $B$17 &amp; "&amp;keyfile=" &amp; $B$5 &amp;  "&amp;repository=" &amp; $B$18</f>
        <v>owner=BbDq7xeUzpj8bXfd9N7dh1tw43Ss7xbYpyjoNuwDSrzq&amp;filename_for_metadata=PASSThePrivateIslandClub_COR22A38&amp;offchaindata_platform=Github&amp;keyfile=Paul&amp;repository=CalviOnTheRocks2022</v>
      </c>
      <c r="U53" s="78" t="str">
        <f t="shared" si="1"/>
        <v>{"name":"#38 Pass Private Island Club",_x000D_
"symbol":"COR22A38",_x000D_
"description":"The Private Island Club : networking &amp; party / Pass NFT All Access - 1 édition Calvi on the Rocks 2022",_x000D_
"seller_fee_basis_points":1000,_x000D_
"image":"https://bafybeicyn32cctiuve4y3ahruyrunqhbmilafrxbcpra7ch5baquvklora.ipfs.nftstorage.link?image_38.webp",_x000D_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53" s="78" t="str">
        <f>formatRow(Tokens!C$2:I$2,Tokens!C53:I53)</f>
        <v>"name":"#38 Pass Private Island Club",_x000D_
"symbol":"COR22A38",_x000D_
"description":"The Private Island Club : networking &amp; party / Pass NFT All Access - 1 édition Calvi on the Rocks 2022",_x000D_
"seller_fee_basis_points":1000,_x000D_
"image":"https://bafybeicyn32cctiuve4y3ahruyrunqhbmilafrxbcpra7ch5baquvklora.ipfs.nftstorage.link?image_38.webp",_x000D_
"Issuer":"NfluenT for Calvi On The rocks",_x000D_
"external_url":""</v>
      </c>
      <c r="W53" s="78" t="str">
        <f>formatRow(Tokens!J$2:AV$2,Tokens!J53:AV53,2,"attributes")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" s="78" t="str">
        <f>formatRow(Tokens!AX$2:BC$2,Tokens!AX53:BC53,2,"creators")</f>
        <v>"creators":[{"address":"ncreator",_x000D_
"share":10},{"address":"cotrcrea",_x000D_
"share":90},{"address":"nminer",_x000D_
"share":0}]</v>
      </c>
      <c r="Y53" s="78" t="str">
        <f>formatRow(Tokens!BD$2:BI$2,Tokens!BD53:BI53,2,"files")</f>
        <v>"files":[]</v>
      </c>
      <c r="Z53" s="78"/>
      <c r="AA53" s="78"/>
      <c r="AB53" s="78"/>
      <c r="AC53" s="78" t="str">
        <f>formatRow(Tokens!BJ$2:BK$2,Tokens!BJ53:BK53,0,"collection")</f>
        <v>"collection":{"name":"PASS The Private Island Club",_x000D_
"family":"Calvi On The Rocks"}</v>
      </c>
      <c r="AD53" s="1" t="str">
        <f>formatRow(Tokens!BN$2:BR$2,Tokens!BN53:BR53,0,"marketplace")</f>
        <v>"marketplace":{"initial_price":842,_x000D_
"reservation_price":842,_x000D_
"duration":216,_x000D_
"max_mint":1,_x000D_
"sell_date":"25/06/2022"}</v>
      </c>
      <c r="AE53" s="1"/>
    </row>
    <row r="54" spans="4:31" ht="14.25" customHeight="1" x14ac:dyDescent="0.3">
      <c r="D54" s="1">
        <f>Tokens!B54</f>
        <v>39</v>
      </c>
      <c r="E54" s="17" t="str">
        <f>IF(Tokens!C54="","",Tokens!C54)</f>
        <v>#39 Pass Private Island Club</v>
      </c>
      <c r="F54"/>
      <c r="G54"/>
      <c r="H54"/>
      <c r="I54"/>
      <c r="J54"/>
      <c r="M54"/>
      <c r="N54"/>
      <c r="O54" s="15" t="str">
        <f t="shared" si="2"/>
        <v>_</v>
      </c>
      <c r="P54" s="18" t="str">
        <f>IF(F54="stop","",IF(F54&lt;&gt;"",HYPERLINK(Settings!$B$5 &amp; "/manage/?network=" &amp; LOWER(B$8) &amp; "&amp;search=token&amp;account=" &amp; ToMint!$B$5 &amp; "&amp;view=" &amp; ToMint!J54,"TokenSol"),""))</f>
        <v/>
      </c>
      <c r="Q54" s="2"/>
      <c r="R54" s="2"/>
      <c r="S54" s="11"/>
      <c r="T54" s="78" t="str">
        <f>"owner=" &amp; Tokens!BS54 &amp; "&amp;filename_for_metadata=" &amp; Tokens!BT54 &amp; "&amp;offchaindata_platform=" &amp; $B$17 &amp; "&amp;keyfile=" &amp; $B$5 &amp;  "&amp;repository=" &amp; $B$18</f>
        <v>owner=BbDq7xeUzpj8bXfd9N7dh1tw43Ss7xbYpyjoNuwDSrzq&amp;filename_for_metadata=PASSThePrivateIslandClub_COR22A39&amp;offchaindata_platform=Github&amp;keyfile=Paul&amp;repository=CalviOnTheRocks2022</v>
      </c>
      <c r="U54" s="78" t="str">
        <f t="shared" si="1"/>
        <v>{"name":"#39 Pass Private Island Club",_x000D_
"symbol":"COR22A39",_x000D_
"description":"The Private Island Club : networking &amp; party / Pass NFT All Access - 1 édition Calvi on the Rocks 2022",_x000D_
"seller_fee_basis_points":1000,_x000D_
"image":"https://bafybeibmti7akyzxmbzghunucndumqgrihyv3x5pzrlgn3ewnddoocrgbe.ipfs.nftstorage.link?image_39.webp",_x000D_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54" s="78" t="str">
        <f>formatRow(Tokens!C$2:I$2,Tokens!C54:I54)</f>
        <v>"name":"#39 Pass Private Island Club",_x000D_
"symbol":"COR22A39",_x000D_
"description":"The Private Island Club : networking &amp; party / Pass NFT All Access - 1 édition Calvi on the Rocks 2022",_x000D_
"seller_fee_basis_points":1000,_x000D_
"image":"https://bafybeibmti7akyzxmbzghunucndumqgrihyv3x5pzrlgn3ewnddoocrgbe.ipfs.nftstorage.link?image_39.webp",_x000D_
"Issuer":"NfluenT for Calvi On The rocks",_x000D_
"external_url":""</v>
      </c>
      <c r="W54" s="78" t="str">
        <f>formatRow(Tokens!J$2:AV$2,Tokens!J54:AV54,2,"attributes")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" s="78" t="str">
        <f>formatRow(Tokens!AX$2:BC$2,Tokens!AX54:BC54,2,"creators")</f>
        <v>"creators":[{"address":"ncreator",_x000D_
"share":10},{"address":"cotrcrea",_x000D_
"share":90},{"address":"nminer",_x000D_
"share":0}]</v>
      </c>
      <c r="Y54" s="78" t="str">
        <f>formatRow(Tokens!BD$2:BI$2,Tokens!BD54:BI54,2,"files")</f>
        <v>"files":[]</v>
      </c>
      <c r="Z54" s="78"/>
      <c r="AA54" s="78"/>
      <c r="AB54" s="78"/>
      <c r="AC54" s="78" t="str">
        <f>formatRow(Tokens!BJ$2:BK$2,Tokens!BJ54:BK54,0,"collection")</f>
        <v>"collection":{"name":"PASS The Private Island Club",_x000D_
"family":"Calvi On The Rocks"}</v>
      </c>
      <c r="AD54" s="1" t="str">
        <f>formatRow(Tokens!BN$2:BR$2,Tokens!BN54:BR54,0,"marketplace")</f>
        <v>"marketplace":{"initial_price":842,_x000D_
"reservation_price":842,_x000D_
"duration":216,_x000D_
"max_mint":1,_x000D_
"sell_date":"25/06/2022"}</v>
      </c>
      <c r="AE54" s="1"/>
    </row>
    <row r="55" spans="4:31" ht="14.25" customHeight="1" x14ac:dyDescent="0.3">
      <c r="D55" s="1">
        <f>Tokens!B55</f>
        <v>40</v>
      </c>
      <c r="E55" s="17" t="str">
        <f>IF(Tokens!C55="","",Tokens!C55)</f>
        <v>#40 Pass Private Island Club</v>
      </c>
      <c r="F55"/>
      <c r="G55"/>
      <c r="H55"/>
      <c r="I55"/>
      <c r="J55"/>
      <c r="M55"/>
      <c r="N55"/>
      <c r="O55" s="15" t="str">
        <f t="shared" si="2"/>
        <v>_</v>
      </c>
      <c r="P55" s="18" t="str">
        <f>IF(F55="stop","",IF(F55&lt;&gt;"",HYPERLINK(Settings!$B$5 &amp; "/manage/?network=" &amp; LOWER(B$8) &amp; "&amp;search=token&amp;account=" &amp; ToMint!$B$5 &amp; "&amp;view=" &amp; ToMint!J55,"TokenSol"),""))</f>
        <v/>
      </c>
      <c r="Q55" s="2"/>
      <c r="R55" s="2"/>
      <c r="S55" s="11"/>
      <c r="T55" s="78" t="str">
        <f>"owner=" &amp; Tokens!BS55 &amp; "&amp;filename_for_metadata=" &amp; Tokens!BT55 &amp; "&amp;offchaindata_platform=" &amp; $B$17 &amp; "&amp;keyfile=" &amp; $B$5 &amp;  "&amp;repository=" &amp; $B$18</f>
        <v>owner=BbDq7xeUzpj8bXfd9N7dh1tw43Ss7xbYpyjoNuwDSrzq&amp;filename_for_metadata=PASSThePrivateIslandClub_COR22A40&amp;offchaindata_platform=Github&amp;keyfile=Paul&amp;repository=CalviOnTheRocks2022</v>
      </c>
      <c r="U55" s="78" t="str">
        <f t="shared" si="1"/>
        <v>{"name":"#40 Pass Private Island Club",_x000D_
"symbol":"COR22A40",_x000D_
"description":"The Private Island Club : networking &amp; party / Pass NFT All Access - 1 édition Calvi on the Rocks 2022",_x000D_
"seller_fee_basis_points":1000,_x000D_
"image":"https://bafybeibneyoa2olsozbpuv33vqvqfe7dngidtwjzazr4juwnlfawkzncwq.ipfs.nftstorage.link?image_40.webp",_x000D_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55" s="78" t="str">
        <f>formatRow(Tokens!C$2:I$2,Tokens!C55:I55)</f>
        <v>"name":"#40 Pass Private Island Club",_x000D_
"symbol":"COR22A40",_x000D_
"description":"The Private Island Club : networking &amp; party / Pass NFT All Access - 1 édition Calvi on the Rocks 2022",_x000D_
"seller_fee_basis_points":1000,_x000D_
"image":"https://bafybeibneyoa2olsozbpuv33vqvqfe7dngidtwjzazr4juwnlfawkzncwq.ipfs.nftstorage.link?image_40.webp",_x000D_
"Issuer":"NfluenT for Calvi On The rocks",_x000D_
"external_url":""</v>
      </c>
      <c r="W55" s="78" t="str">
        <f>formatRow(Tokens!J$2:AV$2,Tokens!J55:AV55,2,"attributes")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" s="78" t="str">
        <f>formatRow(Tokens!AX$2:BC$2,Tokens!AX55:BC55,2,"creators")</f>
        <v>"creators":[{"address":"ncreator",_x000D_
"share":10},{"address":"cotrcrea",_x000D_
"share":90},{"address":"nminer",_x000D_
"share":0}]</v>
      </c>
      <c r="Y55" s="78" t="str">
        <f>formatRow(Tokens!BD$2:BI$2,Tokens!BD55:BI55,2,"files")</f>
        <v>"files":[]</v>
      </c>
      <c r="Z55" s="78"/>
      <c r="AA55" s="78"/>
      <c r="AB55" s="78"/>
      <c r="AC55" s="78" t="str">
        <f>formatRow(Tokens!BJ$2:BK$2,Tokens!BJ55:BK55,0,"collection")</f>
        <v>"collection":{"name":"PASS The Private Island Club",_x000D_
"family":"Calvi On The Rocks"}</v>
      </c>
      <c r="AD55" s="1" t="str">
        <f>formatRow(Tokens!BN$2:BR$2,Tokens!BN55:BR55,0,"marketplace")</f>
        <v>"marketplace":{"initial_price":842,_x000D_
"reservation_price":842,_x000D_
"duration":216,_x000D_
"max_mint":1,_x000D_
"sell_date":"25/06/2022"}</v>
      </c>
      <c r="AE55" s="1"/>
    </row>
    <row r="56" spans="4:31" ht="14.25" customHeight="1" x14ac:dyDescent="0.3">
      <c r="D56" s="1">
        <f>Tokens!B56</f>
        <v>41</v>
      </c>
      <c r="E56" s="17" t="str">
        <f>IF(Tokens!C56="","",Tokens!C56)</f>
        <v>#41 Pass Private Island Club</v>
      </c>
      <c r="F56"/>
      <c r="G56"/>
      <c r="H56"/>
      <c r="I56"/>
      <c r="J56"/>
      <c r="M56"/>
      <c r="N56"/>
      <c r="O56" s="15" t="str">
        <f t="shared" si="2"/>
        <v>_</v>
      </c>
      <c r="P56" s="18" t="str">
        <f>IF(F56="stop","",IF(F56&lt;&gt;"",HYPERLINK(Settings!$B$5 &amp; "/manage/?network=" &amp; LOWER(B$8) &amp; "&amp;search=token&amp;account=" &amp; ToMint!$B$5 &amp; "&amp;view=" &amp; ToMint!J56,"TokenSol"),""))</f>
        <v/>
      </c>
      <c r="Q56" s="2"/>
      <c r="R56" s="2"/>
      <c r="S56" s="11"/>
      <c r="T56" s="78" t="str">
        <f>"owner=" &amp; Tokens!BS56 &amp; "&amp;filename_for_metadata=" &amp; Tokens!BT56 &amp; "&amp;offchaindata_platform=" &amp; $B$17 &amp; "&amp;keyfile=" &amp; $B$5 &amp;  "&amp;repository=" &amp; $B$18</f>
        <v>owner=BbDq7xeUzpj8bXfd9N7dh1tw43Ss7xbYpyjoNuwDSrzq&amp;filename_for_metadata=PASSThePrivateIslandClub_COR22A41&amp;offchaindata_platform=Github&amp;keyfile=Paul&amp;repository=CalviOnTheRocks2022</v>
      </c>
      <c r="U56" s="78" t="str">
        <f t="shared" si="1"/>
        <v>{"name":"#41 Pass Private Island Club",_x000D_
"symbol":"COR22A41",_x000D_
"description":"The Private Island Club : networking &amp; party / Pass NFT All Access - 1 édition Calvi on the Rocks 2022",_x000D_
"seller_fee_basis_points":1000,_x000D_
"image":"https://bafybeibhjqd33fwjar5my45o4v5poqcavn3ftw7hdvwb2oeo4svbhd4sme.ipfs.nftstorage.link?image_41.webp",_x000D_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56" s="78" t="str">
        <f>formatRow(Tokens!C$2:I$2,Tokens!C56:I56)</f>
        <v>"name":"#41 Pass Private Island Club",_x000D_
"symbol":"COR22A41",_x000D_
"description":"The Private Island Club : networking &amp; party / Pass NFT All Access - 1 édition Calvi on the Rocks 2022",_x000D_
"seller_fee_basis_points":1000,_x000D_
"image":"https://bafybeibhjqd33fwjar5my45o4v5poqcavn3ftw7hdvwb2oeo4svbhd4sme.ipfs.nftstorage.link?image_41.webp",_x000D_
"Issuer":"NfluenT for Calvi On The rocks",_x000D_
"external_url":""</v>
      </c>
      <c r="W56" s="78" t="str">
        <f>formatRow(Tokens!J$2:AV$2,Tokens!J56:AV56,2,"attributes")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" s="78" t="str">
        <f>formatRow(Tokens!AX$2:BC$2,Tokens!AX56:BC56,2,"creators")</f>
        <v>"creators":[{"address":"ncreator",_x000D_
"share":10},{"address":"cotrcrea",_x000D_
"share":90},{"address":"nminer",_x000D_
"share":0}]</v>
      </c>
      <c r="Y56" s="78" t="str">
        <f>formatRow(Tokens!BD$2:BI$2,Tokens!BD56:BI56,2,"files")</f>
        <v>"files":[]</v>
      </c>
      <c r="Z56" s="78"/>
      <c r="AA56" s="78"/>
      <c r="AB56" s="78"/>
      <c r="AC56" s="78" t="str">
        <f>formatRow(Tokens!BJ$2:BK$2,Tokens!BJ56:BK56,0,"collection")</f>
        <v>"collection":{"name":"PASS The Private Island Club",_x000D_
"family":"Calvi On The Rocks"}</v>
      </c>
      <c r="AD56" s="1" t="str">
        <f>formatRow(Tokens!BN$2:BR$2,Tokens!BN56:BR56,0,"marketplace")</f>
        <v>"marketplace":{"initial_price":842,_x000D_
"reservation_price":842,_x000D_
"duration":216,_x000D_
"max_mint":1,_x000D_
"sell_date":"25/06/2022"}</v>
      </c>
      <c r="AE56" s="1"/>
    </row>
    <row r="57" spans="4:31" ht="14.25" customHeight="1" x14ac:dyDescent="0.3">
      <c r="D57" s="1">
        <f>Tokens!B57</f>
        <v>42</v>
      </c>
      <c r="E57" s="17" t="str">
        <f>IF(Tokens!C57="","",Tokens!C57)</f>
        <v>#42 Pass Private Island Club</v>
      </c>
      <c r="F57"/>
      <c r="G57"/>
      <c r="H57"/>
      <c r="I57"/>
      <c r="J57"/>
      <c r="M57"/>
      <c r="N57"/>
      <c r="O57" s="15" t="str">
        <f t="shared" si="2"/>
        <v>_</v>
      </c>
      <c r="P57" s="18" t="str">
        <f>IF(F57="stop","",IF(F57&lt;&gt;"",HYPERLINK(Settings!$B$5 &amp; "/manage/?network=" &amp; LOWER(B$8) &amp; "&amp;search=token&amp;account=" &amp; ToMint!$B$5 &amp; "&amp;view=" &amp; ToMint!J57,"TokenSol"),""))</f>
        <v/>
      </c>
      <c r="Q57" s="2"/>
      <c r="R57" s="2"/>
      <c r="S57" s="11"/>
      <c r="T57" s="78" t="str">
        <f>"owner=" &amp; Tokens!BS57 &amp; "&amp;filename_for_metadata=" &amp; Tokens!BT57 &amp; "&amp;offchaindata_platform=" &amp; $B$17 &amp; "&amp;keyfile=" &amp; $B$5 &amp;  "&amp;repository=" &amp; $B$18</f>
        <v>owner=BbDq7xeUzpj8bXfd9N7dh1tw43Ss7xbYpyjoNuwDSrzq&amp;filename_for_metadata=PASSThePrivateIslandClub_COR22A42&amp;offchaindata_platform=Github&amp;keyfile=Paul&amp;repository=CalviOnTheRocks2022</v>
      </c>
      <c r="U57" s="78" t="str">
        <f t="shared" si="1"/>
        <v>{"name":"#42 Pass Private Island Club",_x000D_
"symbol":"COR22A42",_x000D_
"description":"The Private Island Club : networking &amp; party / Pass NFT All Access - 1 édition Calvi on the Rocks 2022",_x000D_
"seller_fee_basis_points":1000,_x000D_
"image":"https://bafybeie6uk2gvl4uu7dsclu5owz4pss4cblgvgxps6nrgqnwte3u7kgx64.ipfs.nftstorage.link?image_42.webp",_x000D_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57" s="78" t="str">
        <f>formatRow(Tokens!C$2:I$2,Tokens!C57:I57)</f>
        <v>"name":"#42 Pass Private Island Club",_x000D_
"symbol":"COR22A42",_x000D_
"description":"The Private Island Club : networking &amp; party / Pass NFT All Access - 1 édition Calvi on the Rocks 2022",_x000D_
"seller_fee_basis_points":1000,_x000D_
"image":"https://bafybeie6uk2gvl4uu7dsclu5owz4pss4cblgvgxps6nrgqnwte3u7kgx64.ipfs.nftstorage.link?image_42.webp",_x000D_
"Issuer":"NfluenT for Calvi On The rocks",_x000D_
"external_url":""</v>
      </c>
      <c r="W57" s="78" t="str">
        <f>formatRow(Tokens!J$2:AV$2,Tokens!J57:AV57,2,"attributes")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7" s="78" t="str">
        <f>formatRow(Tokens!AX$2:BC$2,Tokens!AX57:BC57,2,"creators")</f>
        <v>"creators":[{"address":"ncreator",_x000D_
"share":10},{"address":"cotrcrea",_x000D_
"share":90},{"address":"nminer",_x000D_
"share":0}]</v>
      </c>
      <c r="Y57" s="78" t="str">
        <f>formatRow(Tokens!BD$2:BI$2,Tokens!BD57:BI57,2,"files")</f>
        <v>"files":[]</v>
      </c>
      <c r="Z57" s="78"/>
      <c r="AA57" s="78"/>
      <c r="AB57" s="78"/>
      <c r="AC57" s="78" t="str">
        <f>formatRow(Tokens!BJ$2:BK$2,Tokens!BJ57:BK57,0,"collection")</f>
        <v>"collection":{"name":"PASS The Private Island Club",_x000D_
"family":"Calvi On The Rocks"}</v>
      </c>
      <c r="AD57" s="1" t="str">
        <f>formatRow(Tokens!BN$2:BR$2,Tokens!BN57:BR57,0,"marketplace")</f>
        <v>"marketplace":{"initial_price":842,_x000D_
"reservation_price":842,_x000D_
"duration":216,_x000D_
"max_mint":1,_x000D_
"sell_date":"25/06/2022"}</v>
      </c>
      <c r="AE57" s="1"/>
    </row>
    <row r="58" spans="4:31" ht="14.25" customHeight="1" x14ac:dyDescent="0.3">
      <c r="D58" s="1">
        <f>Tokens!B58</f>
        <v>43</v>
      </c>
      <c r="E58" s="17" t="str">
        <f>IF(Tokens!C58="","",Tokens!C58)</f>
        <v>#43 Pass Private Island Club</v>
      </c>
      <c r="F58"/>
      <c r="G58"/>
      <c r="H58"/>
      <c r="I58"/>
      <c r="J58"/>
      <c r="M58"/>
      <c r="N58"/>
      <c r="O58" s="15" t="str">
        <f t="shared" si="2"/>
        <v>_</v>
      </c>
      <c r="P58" s="18" t="str">
        <f>IF(F58="stop","",IF(F58&lt;&gt;"",HYPERLINK(Settings!$B$5 &amp; "/manage/?network=" &amp; LOWER(B$8) &amp; "&amp;search=token&amp;account=" &amp; ToMint!$B$5 &amp; "&amp;view=" &amp; ToMint!J58,"TokenSol"),""))</f>
        <v/>
      </c>
      <c r="Q58" s="2"/>
      <c r="R58" s="2"/>
      <c r="S58" s="11"/>
      <c r="T58" s="78" t="str">
        <f>"owner=" &amp; Tokens!BS58 &amp; "&amp;filename_for_metadata=" &amp; Tokens!BT58 &amp; "&amp;offchaindata_platform=" &amp; $B$17 &amp; "&amp;keyfile=" &amp; $B$5 &amp;  "&amp;repository=" &amp; $B$18</f>
        <v>owner=BbDq7xeUzpj8bXfd9N7dh1tw43Ss7xbYpyjoNuwDSrzq&amp;filename_for_metadata=PASSThePrivateIslandClub_COR22A43&amp;offchaindata_platform=Github&amp;keyfile=Paul&amp;repository=CalviOnTheRocks2022</v>
      </c>
      <c r="U58" s="78" t="str">
        <f t="shared" si="1"/>
        <v>{"name":"#43 Pass Private Island Club",_x000D_
"symbol":"COR22A43",_x000D_
"description":"The Private Island Club : networking &amp; party / Pass NFT All Access - 1 édition Calvi on the Rocks 2022",_x000D_
"seller_fee_basis_points":1000,_x000D_
"image":"https://bafybeiaejqnjikid4cgxwgtw3zpfzsgxssacllunepxyaboeejy67xg2r4.ipfs.nftstorage.link?image_43.webp",_x000D_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58" s="78" t="str">
        <f>formatRow(Tokens!C$2:I$2,Tokens!C58:I58)</f>
        <v>"name":"#43 Pass Private Island Club",_x000D_
"symbol":"COR22A43",_x000D_
"description":"The Private Island Club : networking &amp; party / Pass NFT All Access - 1 édition Calvi on the Rocks 2022",_x000D_
"seller_fee_basis_points":1000,_x000D_
"image":"https://bafybeiaejqnjikid4cgxwgtw3zpfzsgxssacllunepxyaboeejy67xg2r4.ipfs.nftstorage.link?image_43.webp",_x000D_
"Issuer":"NfluenT for Calvi On The rocks",_x000D_
"external_url":""</v>
      </c>
      <c r="W58" s="78" t="str">
        <f>formatRow(Tokens!J$2:AV$2,Tokens!J58:AV58,2,"attributes")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8" s="78" t="str">
        <f>formatRow(Tokens!AX$2:BC$2,Tokens!AX58:BC58,2,"creators")</f>
        <v>"creators":[{"address":"ncreator",_x000D_
"share":10},{"address":"cotrcrea",_x000D_
"share":90},{"address":"nminer",_x000D_
"share":0}]</v>
      </c>
      <c r="Y58" s="78" t="str">
        <f>formatRow(Tokens!BD$2:BI$2,Tokens!BD58:BI58,2,"files")</f>
        <v>"files":[]</v>
      </c>
      <c r="Z58" s="78"/>
      <c r="AA58" s="78"/>
      <c r="AB58" s="78"/>
      <c r="AC58" s="78" t="str">
        <f>formatRow(Tokens!BJ$2:BK$2,Tokens!BJ58:BK58,0,"collection")</f>
        <v>"collection":{"name":"PASS The Private Island Club",_x000D_
"family":"Calvi On The Rocks"}</v>
      </c>
      <c r="AD58" s="1" t="str">
        <f>formatRow(Tokens!BN$2:BR$2,Tokens!BN58:BR58,0,"marketplace")</f>
        <v>"marketplace":{"initial_price":842,_x000D_
"reservation_price":842,_x000D_
"duration":216,_x000D_
"max_mint":1,_x000D_
"sell_date":"25/06/2022"}</v>
      </c>
      <c r="AE58" s="1"/>
    </row>
    <row r="59" spans="4:31" ht="14.25" customHeight="1" x14ac:dyDescent="0.3">
      <c r="D59" s="1">
        <f>Tokens!B59</f>
        <v>44</v>
      </c>
      <c r="E59" s="17" t="str">
        <f>IF(Tokens!C59="","",Tokens!C59)</f>
        <v>#44 Pass Private Island Club</v>
      </c>
      <c r="F59"/>
      <c r="G59"/>
      <c r="H59"/>
      <c r="I59"/>
      <c r="J59"/>
      <c r="M59"/>
      <c r="N59"/>
      <c r="O59" s="15" t="str">
        <f t="shared" si="2"/>
        <v>_</v>
      </c>
      <c r="P59" s="18" t="str">
        <f>IF(F59="stop","",IF(F59&lt;&gt;"",HYPERLINK(Settings!$B$5 &amp; "/manage/?network=" &amp; LOWER(B$8) &amp; "&amp;search=token&amp;account=" &amp; ToMint!$B$5 &amp; "&amp;view=" &amp; ToMint!J59,"TokenSol"),""))</f>
        <v/>
      </c>
      <c r="Q59" s="2"/>
      <c r="R59" s="2"/>
      <c r="S59" s="11"/>
      <c r="T59" s="78" t="str">
        <f>"owner=" &amp; Tokens!BS59 &amp; "&amp;filename_for_metadata=" &amp; Tokens!BT59 &amp; "&amp;offchaindata_platform=" &amp; $B$17 &amp; "&amp;keyfile=" &amp; $B$5 &amp;  "&amp;repository=" &amp; $B$18</f>
        <v>owner=BbDq7xeUzpj8bXfd9N7dh1tw43Ss7xbYpyjoNuwDSrzq&amp;filename_for_metadata=PASSThePrivateIslandClub_COR22A44&amp;offchaindata_platform=Github&amp;keyfile=Paul&amp;repository=CalviOnTheRocks2022</v>
      </c>
      <c r="U59" s="78" t="str">
        <f t="shared" si="1"/>
        <v>{"name":"#44 Pass Private Island Club",_x000D_
"symbol":"COR22A44",_x000D_
"description":"The Private Island Club : networking &amp; party / Pass NFT All Access - 1 édition Calvi on the Rocks 2022",_x000D_
"seller_fee_basis_points":1000,_x000D_
"image":"https://bafybeicvpvvjwd65frdqalfwre6ikhg2dtkxpg5uxhqgjr3rtaeynizg7u.ipfs.nftstorage.link?image_44.webp",_x000D_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59" s="78" t="str">
        <f>formatRow(Tokens!C$2:I$2,Tokens!C59:I59)</f>
        <v>"name":"#44 Pass Private Island Club",_x000D_
"symbol":"COR22A44",_x000D_
"description":"The Private Island Club : networking &amp; party / Pass NFT All Access - 1 édition Calvi on the Rocks 2022",_x000D_
"seller_fee_basis_points":1000,_x000D_
"image":"https://bafybeicvpvvjwd65frdqalfwre6ikhg2dtkxpg5uxhqgjr3rtaeynizg7u.ipfs.nftstorage.link?image_44.webp",_x000D_
"Issuer":"NfluenT for Calvi On The rocks",_x000D_
"external_url":""</v>
      </c>
      <c r="W59" s="78" t="str">
        <f>formatRow(Tokens!J$2:AV$2,Tokens!J59:AV59,2,"attributes")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9" s="78" t="str">
        <f>formatRow(Tokens!AX$2:BC$2,Tokens!AX59:BC59,2,"creators")</f>
        <v>"creators":[{"address":"ncreator",_x000D_
"share":10},{"address":"cotrcrea",_x000D_
"share":90},{"address":"nminer",_x000D_
"share":0}]</v>
      </c>
      <c r="Y59" s="78" t="str">
        <f>formatRow(Tokens!BD$2:BI$2,Tokens!BD59:BI59,2,"files")</f>
        <v>"files":[]</v>
      </c>
      <c r="Z59" s="78"/>
      <c r="AA59" s="78"/>
      <c r="AB59" s="78"/>
      <c r="AC59" s="78" t="str">
        <f>formatRow(Tokens!BJ$2:BK$2,Tokens!BJ59:BK59,0,"collection")</f>
        <v>"collection":{"name":"PASS The Private Island Club",_x000D_
"family":"Calvi On The Rocks"}</v>
      </c>
      <c r="AD59" s="1" t="str">
        <f>formatRow(Tokens!BN$2:BR$2,Tokens!BN59:BR59,0,"marketplace")</f>
        <v>"marketplace":{"initial_price":842,_x000D_
"reservation_price":842,_x000D_
"duration":216,_x000D_
"max_mint":1,_x000D_
"sell_date":"25/06/2022"}</v>
      </c>
      <c r="AE59" s="1"/>
    </row>
    <row r="60" spans="4:31" ht="14.25" customHeight="1" x14ac:dyDescent="0.3">
      <c r="D60" s="1">
        <f>Tokens!B60</f>
        <v>45</v>
      </c>
      <c r="E60" s="17" t="str">
        <f>IF(Tokens!C60="","",Tokens!C60)</f>
        <v>#45 Pass Private Island Club</v>
      </c>
      <c r="F60"/>
      <c r="G60"/>
      <c r="H60"/>
      <c r="I60"/>
      <c r="J60"/>
      <c r="M60"/>
      <c r="N60"/>
      <c r="O60" s="15" t="str">
        <f t="shared" si="2"/>
        <v>_</v>
      </c>
      <c r="P60" s="18" t="str">
        <f>IF(F60="stop","",IF(F60&lt;&gt;"",HYPERLINK(Settings!$B$5 &amp; "/manage/?network=" &amp; LOWER(B$8) &amp; "&amp;search=token&amp;account=" &amp; ToMint!$B$5 &amp; "&amp;view=" &amp; ToMint!J60,"TokenSol"),""))</f>
        <v/>
      </c>
      <c r="Q60" s="2"/>
      <c r="R60" s="2"/>
      <c r="S60" s="11"/>
      <c r="T60" s="78" t="str">
        <f>"owner=" &amp; Tokens!BS60 &amp; "&amp;filename_for_metadata=" &amp; Tokens!BT60 &amp; "&amp;offchaindata_platform=" &amp; $B$17 &amp; "&amp;keyfile=" &amp; $B$5 &amp;  "&amp;repository=" &amp; $B$18</f>
        <v>owner=BbDq7xeUzpj8bXfd9N7dh1tw43Ss7xbYpyjoNuwDSrzq&amp;filename_for_metadata=PASSThePrivateIslandClub_COR22A45&amp;offchaindata_platform=Github&amp;keyfile=Paul&amp;repository=CalviOnTheRocks2022</v>
      </c>
      <c r="U60" s="78" t="str">
        <f t="shared" si="1"/>
        <v>{"name":"#45 Pass Private Island Club",_x000D_
"symbol":"COR22A45",_x000D_
"description":"The Private Island Club : networking &amp; party / Pass NFT All Access - 1 édition Calvi on the Rocks 2022",_x000D_
"seller_fee_basis_points":1000,_x000D_
"image":"https://bafybeia2bvz4uvj26qnlbwy7mbm6ytda4oh33kczvquuqdqmno6g4muzd4.ipfs.nftstorage.link?image_45.webp",_x000D_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60" s="78" t="str">
        <f>formatRow(Tokens!C$2:I$2,Tokens!C60:I60)</f>
        <v>"name":"#45 Pass Private Island Club",_x000D_
"symbol":"COR22A45",_x000D_
"description":"The Private Island Club : networking &amp; party / Pass NFT All Access - 1 édition Calvi on the Rocks 2022",_x000D_
"seller_fee_basis_points":1000,_x000D_
"image":"https://bafybeia2bvz4uvj26qnlbwy7mbm6ytda4oh33kczvquuqdqmno6g4muzd4.ipfs.nftstorage.link?image_45.webp",_x000D_
"Issuer":"NfluenT for Calvi On The rocks",_x000D_
"external_url":""</v>
      </c>
      <c r="W60" s="78" t="str">
        <f>formatRow(Tokens!J$2:AV$2,Tokens!J60:AV60,2,"attributes")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0" s="78" t="str">
        <f>formatRow(Tokens!AX$2:BC$2,Tokens!AX60:BC60,2,"creators")</f>
        <v>"creators":[{"address":"ncreator",_x000D_
"share":10},{"address":"cotrcrea",_x000D_
"share":90},{"address":"nminer",_x000D_
"share":0}]</v>
      </c>
      <c r="Y60" s="78" t="str">
        <f>formatRow(Tokens!BD$2:BI$2,Tokens!BD60:BI60,2,"files")</f>
        <v>"files":[]</v>
      </c>
      <c r="Z60" s="78"/>
      <c r="AA60" s="78"/>
      <c r="AB60" s="78"/>
      <c r="AC60" s="78" t="str">
        <f>formatRow(Tokens!BJ$2:BK$2,Tokens!BJ60:BK60,0,"collection")</f>
        <v>"collection":{"name":"PASS The Private Island Club",_x000D_
"family":"Calvi On The Rocks"}</v>
      </c>
      <c r="AD60" s="1" t="str">
        <f>formatRow(Tokens!BN$2:BR$2,Tokens!BN60:BR60,0,"marketplace")</f>
        <v>"marketplace":{"initial_price":842,_x000D_
"reservation_price":842,_x000D_
"duration":216,_x000D_
"max_mint":1,_x000D_
"sell_date":"25/06/2022"}</v>
      </c>
      <c r="AE60" s="1"/>
    </row>
    <row r="61" spans="4:31" ht="14.25" customHeight="1" x14ac:dyDescent="0.3">
      <c r="D61" s="1">
        <f>Tokens!B61</f>
        <v>46</v>
      </c>
      <c r="E61" s="17" t="str">
        <f>IF(Tokens!C61="","",Tokens!C61)</f>
        <v>#46 Pass Private Island Club</v>
      </c>
      <c r="F61"/>
      <c r="G61"/>
      <c r="H61"/>
      <c r="I61"/>
      <c r="J61"/>
      <c r="M61"/>
      <c r="N61"/>
      <c r="O61" s="15" t="str">
        <f t="shared" si="2"/>
        <v>_</v>
      </c>
      <c r="P61" s="18" t="str">
        <f>IF(F61="stop","",IF(F61&lt;&gt;"",HYPERLINK(Settings!$B$5 &amp; "/manage/?network=" &amp; LOWER(B$8) &amp; "&amp;search=token&amp;account=" &amp; ToMint!$B$5 &amp; "&amp;view=" &amp; ToMint!J61,"TokenSol"),""))</f>
        <v/>
      </c>
      <c r="Q61" s="2"/>
      <c r="R61" s="2"/>
      <c r="S61" s="11"/>
      <c r="T61" s="78" t="str">
        <f>"owner=" &amp; Tokens!BS61 &amp; "&amp;filename_for_metadata=" &amp; Tokens!BT61 &amp; "&amp;offchaindata_platform=" &amp; $B$17 &amp; "&amp;keyfile=" &amp; $B$5 &amp;  "&amp;repository=" &amp; $B$18</f>
        <v>owner=BbDq7xeUzpj8bXfd9N7dh1tw43Ss7xbYpyjoNuwDSrzq&amp;filename_for_metadata=PASSThePrivateIslandClub_COR22A46&amp;offchaindata_platform=Github&amp;keyfile=Paul&amp;repository=CalviOnTheRocks2022</v>
      </c>
      <c r="U61" s="78" t="str">
        <f t="shared" si="1"/>
        <v>{"name":"#46 Pass Private Island Club",_x000D_
"symbol":"COR22A46",_x000D_
"description":"The Private Island Club : networking &amp; party / Pass NFT All Access - 1 édition Calvi on the Rocks 2022",_x000D_
"seller_fee_basis_points":1000,_x000D_
"image":"https://bafybeihheou4nmyojcfbzv3iojaoouvzgqdxcltyydlrg4nmuglp3mtbhu.ipfs.nftstorage.link?image_46.webp",_x000D_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61" s="78" t="str">
        <f>formatRow(Tokens!C$2:I$2,Tokens!C61:I61)</f>
        <v>"name":"#46 Pass Private Island Club",_x000D_
"symbol":"COR22A46",_x000D_
"description":"The Private Island Club : networking &amp; party / Pass NFT All Access - 1 édition Calvi on the Rocks 2022",_x000D_
"seller_fee_basis_points":1000,_x000D_
"image":"https://bafybeihheou4nmyojcfbzv3iojaoouvzgqdxcltyydlrg4nmuglp3mtbhu.ipfs.nftstorage.link?image_46.webp",_x000D_
"Issuer":"NfluenT for Calvi On The rocks",_x000D_
"external_url":""</v>
      </c>
      <c r="W61" s="78" t="str">
        <f>formatRow(Tokens!J$2:AV$2,Tokens!J61:AV61,2,"attributes")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1" s="78" t="str">
        <f>formatRow(Tokens!AX$2:BC$2,Tokens!AX61:BC61,2,"creators")</f>
        <v>"creators":[{"address":"ncreator",_x000D_
"share":10},{"address":"cotrcrea",_x000D_
"share":90},{"address":"nminer",_x000D_
"share":0}]</v>
      </c>
      <c r="Y61" s="78" t="str">
        <f>formatRow(Tokens!BD$2:BI$2,Tokens!BD61:BI61,2,"files")</f>
        <v>"files":[]</v>
      </c>
      <c r="Z61" s="78"/>
      <c r="AA61" s="78"/>
      <c r="AB61" s="78"/>
      <c r="AC61" s="78" t="str">
        <f>formatRow(Tokens!BJ$2:BK$2,Tokens!BJ61:BK61,0,"collection")</f>
        <v>"collection":{"name":"PASS The Private Island Club",_x000D_
"family":"Calvi On The Rocks"}</v>
      </c>
      <c r="AD61" s="1" t="str">
        <f>formatRow(Tokens!BN$2:BR$2,Tokens!BN61:BR61,0,"marketplace")</f>
        <v>"marketplace":{"initial_price":842,_x000D_
"reservation_price":842,_x000D_
"duration":216,_x000D_
"max_mint":1,_x000D_
"sell_date":"25/06/2022"}</v>
      </c>
      <c r="AE61" s="1"/>
    </row>
    <row r="62" spans="4:31" ht="14.25" customHeight="1" x14ac:dyDescent="0.3">
      <c r="D62" s="1">
        <f>Tokens!B62</f>
        <v>47</v>
      </c>
      <c r="E62" s="17" t="str">
        <f>IF(Tokens!C62="","",Tokens!C62)</f>
        <v>#47 Pass Private Island Club</v>
      </c>
      <c r="F62"/>
      <c r="G62"/>
      <c r="H62"/>
      <c r="I62"/>
      <c r="J62"/>
      <c r="M62"/>
      <c r="N62"/>
      <c r="O62" s="15" t="str">
        <f t="shared" si="2"/>
        <v>_</v>
      </c>
      <c r="P62" s="18" t="str">
        <f>IF(F62="stop","",IF(F62&lt;&gt;"",HYPERLINK(Settings!$B$5 &amp; "/manage/?network=" &amp; LOWER(B$8) &amp; "&amp;search=token&amp;account=" &amp; ToMint!$B$5 &amp; "&amp;view=" &amp; ToMint!J62,"TokenSol"),""))</f>
        <v/>
      </c>
      <c r="Q62" s="2"/>
      <c r="R62" s="2"/>
      <c r="S62" s="11"/>
      <c r="T62" s="78" t="str">
        <f>"owner=" &amp; Tokens!BS62 &amp; "&amp;filename_for_metadata=" &amp; Tokens!BT62 &amp; "&amp;offchaindata_platform=" &amp; $B$17 &amp; "&amp;keyfile=" &amp; $B$5 &amp;  "&amp;repository=" &amp; $B$18</f>
        <v>owner=BbDq7xeUzpj8bXfd9N7dh1tw43Ss7xbYpyjoNuwDSrzq&amp;filename_for_metadata=PASSThePrivateIslandClub_COR22A47&amp;offchaindata_platform=Github&amp;keyfile=Paul&amp;repository=CalviOnTheRocks2022</v>
      </c>
      <c r="U62" s="78" t="str">
        <f t="shared" si="1"/>
        <v>{"name":"#47 Pass Private Island Club",_x000D_
"symbol":"COR22A47",_x000D_
"description":"The Private Island Club : networking &amp; party / Pass NFT All Access - 1 édition Calvi on the Rocks 2022",_x000D_
"seller_fee_basis_points":1000,_x000D_
"image":"https://bafybeiegpkhpuwsqyru3aty2eoa3frkl6fyhtycwupn5toi4osakjxrchu.ipfs.nftstorage.link?image_47.webp",_x000D_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62" s="78" t="str">
        <f>formatRow(Tokens!C$2:I$2,Tokens!C62:I62)</f>
        <v>"name":"#47 Pass Private Island Club",_x000D_
"symbol":"COR22A47",_x000D_
"description":"The Private Island Club : networking &amp; party / Pass NFT All Access - 1 édition Calvi on the Rocks 2022",_x000D_
"seller_fee_basis_points":1000,_x000D_
"image":"https://bafybeiegpkhpuwsqyru3aty2eoa3frkl6fyhtycwupn5toi4osakjxrchu.ipfs.nftstorage.link?image_47.webp",_x000D_
"Issuer":"NfluenT for Calvi On The rocks",_x000D_
"external_url":""</v>
      </c>
      <c r="W62" s="78" t="str">
        <f>formatRow(Tokens!J$2:AV$2,Tokens!J62:AV62,2,"attributes")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2" s="78" t="str">
        <f>formatRow(Tokens!AX$2:BC$2,Tokens!AX62:BC62,2,"creators")</f>
        <v>"creators":[{"address":"ncreator",_x000D_
"share":10},{"address":"cotrcrea",_x000D_
"share":90},{"address":"nminer",_x000D_
"share":0}]</v>
      </c>
      <c r="Y62" s="78" t="str">
        <f>formatRow(Tokens!BD$2:BI$2,Tokens!BD62:BI62,2,"files")</f>
        <v>"files":[]</v>
      </c>
      <c r="Z62" s="78"/>
      <c r="AA62" s="78"/>
      <c r="AB62" s="78"/>
      <c r="AC62" s="78" t="str">
        <f>formatRow(Tokens!BJ$2:BK$2,Tokens!BJ62:BK62,0,"collection")</f>
        <v>"collection":{"name":"PASS The Private Island Club",_x000D_
"family":"Calvi On The Rocks"}</v>
      </c>
      <c r="AD62" s="1" t="str">
        <f>formatRow(Tokens!BN$2:BR$2,Tokens!BN62:BR62,0,"marketplace")</f>
        <v>"marketplace":{"initial_price":842,_x000D_
"reservation_price":842,_x000D_
"duration":216,_x000D_
"max_mint":1,_x000D_
"sell_date":"25/06/2022"}</v>
      </c>
      <c r="AE62" s="1"/>
    </row>
    <row r="63" spans="4:31" ht="14.25" customHeight="1" x14ac:dyDescent="0.3">
      <c r="D63" s="1">
        <f>Tokens!B63</f>
        <v>48</v>
      </c>
      <c r="E63" s="17" t="str">
        <f>IF(Tokens!C63="","",Tokens!C63)</f>
        <v>#48 Pass Private Island Club</v>
      </c>
      <c r="F63"/>
      <c r="G63"/>
      <c r="H63"/>
      <c r="I63"/>
      <c r="J63"/>
      <c r="M63"/>
      <c r="N63"/>
      <c r="O63" s="15" t="str">
        <f t="shared" si="2"/>
        <v>_</v>
      </c>
      <c r="P63" s="18" t="str">
        <f>IF(F63="stop","",IF(F63&lt;&gt;"",HYPERLINK(Settings!$B$5 &amp; "/manage/?network=" &amp; LOWER(B$8) &amp; "&amp;search=token&amp;account=" &amp; ToMint!$B$5 &amp; "&amp;view=" &amp; ToMint!J63,"TokenSol"),""))</f>
        <v/>
      </c>
      <c r="Q63" s="2"/>
      <c r="R63" s="2"/>
      <c r="S63" s="11"/>
      <c r="T63" s="78" t="str">
        <f>"owner=" &amp; Tokens!BS63 &amp; "&amp;filename_for_metadata=" &amp; Tokens!BT63 &amp; "&amp;offchaindata_platform=" &amp; $B$17 &amp; "&amp;keyfile=" &amp; $B$5 &amp;  "&amp;repository=" &amp; $B$18</f>
        <v>owner=BbDq7xeUzpj8bXfd9N7dh1tw43Ss7xbYpyjoNuwDSrzq&amp;filename_for_metadata=PASSThePrivateIslandClub_COR22A48&amp;offchaindata_platform=Github&amp;keyfile=Paul&amp;repository=CalviOnTheRocks2022</v>
      </c>
      <c r="U63" s="78" t="str">
        <f t="shared" si="1"/>
        <v>{"name":"#48 Pass Private Island Club",_x000D_
"symbol":"COR22A48",_x000D_
"description":"The Private Island Club : networking &amp; party / Pass NFT All Access - 1 édition Calvi on the Rocks 2022",_x000D_
"seller_fee_basis_points":1000,_x000D_
"image":"https://bafybeihq4zpmny44brkc6xqljkntflj5fwdjfvofvavcpc7zum2wnzrrnm.ipfs.nftstorage.link?image_48.webp",_x000D_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63" s="78" t="str">
        <f>formatRow(Tokens!C$2:I$2,Tokens!C63:I63)</f>
        <v>"name":"#48 Pass Private Island Club",_x000D_
"symbol":"COR22A48",_x000D_
"description":"The Private Island Club : networking &amp; party / Pass NFT All Access - 1 édition Calvi on the Rocks 2022",_x000D_
"seller_fee_basis_points":1000,_x000D_
"image":"https://bafybeihq4zpmny44brkc6xqljkntflj5fwdjfvofvavcpc7zum2wnzrrnm.ipfs.nftstorage.link?image_48.webp",_x000D_
"Issuer":"NfluenT for Calvi On The rocks",_x000D_
"external_url":""</v>
      </c>
      <c r="W63" s="78" t="str">
        <f>formatRow(Tokens!J$2:AV$2,Tokens!J63:AV63,2,"attributes")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3" s="78" t="str">
        <f>formatRow(Tokens!AX$2:BC$2,Tokens!AX63:BC63,2,"creators")</f>
        <v>"creators":[{"address":"ncreator",_x000D_
"share":10},{"address":"cotrcrea",_x000D_
"share":90},{"address":"nminer",_x000D_
"share":0}]</v>
      </c>
      <c r="Y63" s="78" t="str">
        <f>formatRow(Tokens!BD$2:BI$2,Tokens!BD63:BI63,2,"files")</f>
        <v>"files":[]</v>
      </c>
      <c r="Z63" s="78"/>
      <c r="AA63" s="78"/>
      <c r="AB63" s="78"/>
      <c r="AC63" s="78" t="str">
        <f>formatRow(Tokens!BJ$2:BK$2,Tokens!BJ63:BK63,0,"collection")</f>
        <v>"collection":{"name":"PASS The Private Island Club",_x000D_
"family":"Calvi On The Rocks"}</v>
      </c>
      <c r="AD63" s="1" t="str">
        <f>formatRow(Tokens!BN$2:BR$2,Tokens!BN63:BR63,0,"marketplace")</f>
        <v>"marketplace":{"initial_price":842,_x000D_
"reservation_price":842,_x000D_
"duration":216,_x000D_
"max_mint":1,_x000D_
"sell_date":"25/06/2022"}</v>
      </c>
      <c r="AE63" s="1"/>
    </row>
    <row r="64" spans="4:31" ht="14.25" customHeight="1" x14ac:dyDescent="0.3">
      <c r="D64" s="1">
        <f>Tokens!B64</f>
        <v>49</v>
      </c>
      <c r="E64" s="17" t="str">
        <f>IF(Tokens!C64="","",Tokens!C64)</f>
        <v>#49 Pass Private Island Club</v>
      </c>
      <c r="F64"/>
      <c r="G64"/>
      <c r="H64"/>
      <c r="I64"/>
      <c r="J64"/>
      <c r="M64"/>
      <c r="N64"/>
      <c r="O64" s="15" t="str">
        <f t="shared" si="2"/>
        <v>_</v>
      </c>
      <c r="P64" s="18" t="str">
        <f>IF(F64="stop","",IF(F64&lt;&gt;"",HYPERLINK(Settings!$B$5 &amp; "/manage/?network=" &amp; LOWER(B$8) &amp; "&amp;search=token&amp;account=" &amp; ToMint!$B$5 &amp; "&amp;view=" &amp; ToMint!J64,"TokenSol"),""))</f>
        <v/>
      </c>
      <c r="Q64" s="2"/>
      <c r="R64" s="2"/>
      <c r="S64" s="11"/>
      <c r="T64" s="78" t="str">
        <f>"owner=" &amp; Tokens!BS64 &amp; "&amp;filename_for_metadata=" &amp; Tokens!BT64 &amp; "&amp;offchaindata_platform=" &amp; $B$17 &amp; "&amp;keyfile=" &amp; $B$5 &amp;  "&amp;repository=" &amp; $B$18</f>
        <v>owner=BbDq7xeUzpj8bXfd9N7dh1tw43Ss7xbYpyjoNuwDSrzq&amp;filename_for_metadata=PASSThePrivateIslandClub_COR22A49&amp;offchaindata_platform=Github&amp;keyfile=Paul&amp;repository=CalviOnTheRocks2022</v>
      </c>
      <c r="U64" s="78" t="str">
        <f t="shared" si="1"/>
        <v>{"name":"#49 Pass Private Island Club",_x000D_
"symbol":"COR22A49",_x000D_
"description":"The Private Island Club : networking &amp; party / Pass NFT All Access - 1 édition Calvi on the Rocks 2022",_x000D_
"seller_fee_basis_points":1000,_x000D_
"image":"https://bafybeih55vzytdax3zr3thh2oc4ngyxtzqaeyjpysxzkqnphdt6djhqjj4.ipfs.nftstorage.link?image_49.webp",_x000D_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64" s="78" t="str">
        <f>formatRow(Tokens!C$2:I$2,Tokens!C64:I64)</f>
        <v>"name":"#49 Pass Private Island Club",_x000D_
"symbol":"COR22A49",_x000D_
"description":"The Private Island Club : networking &amp; party / Pass NFT All Access - 1 édition Calvi on the Rocks 2022",_x000D_
"seller_fee_basis_points":1000,_x000D_
"image":"https://bafybeih55vzytdax3zr3thh2oc4ngyxtzqaeyjpysxzkqnphdt6djhqjj4.ipfs.nftstorage.link?image_49.webp",_x000D_
"Issuer":"NfluenT for Calvi On The rocks",_x000D_
"external_url":""</v>
      </c>
      <c r="W64" s="78" t="str">
        <f>formatRow(Tokens!J$2:AV$2,Tokens!J64:AV64,2,"attributes")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4" s="78" t="str">
        <f>formatRow(Tokens!AX$2:BC$2,Tokens!AX64:BC64,2,"creators")</f>
        <v>"creators":[{"address":"ncreator",_x000D_
"share":10},{"address":"cotrcrea",_x000D_
"share":90},{"address":"nminer",_x000D_
"share":0}]</v>
      </c>
      <c r="Y64" s="78" t="str">
        <f>formatRow(Tokens!BD$2:BI$2,Tokens!BD64:BI64,2,"files")</f>
        <v>"files":[]</v>
      </c>
      <c r="Z64" s="78"/>
      <c r="AA64" s="78"/>
      <c r="AB64" s="78"/>
      <c r="AC64" s="78" t="str">
        <f>formatRow(Tokens!BJ$2:BK$2,Tokens!BJ64:BK64,0,"collection")</f>
        <v>"collection":{"name":"PASS The Private Island Club",_x000D_
"family":"Calvi On The Rocks"}</v>
      </c>
      <c r="AD64" s="1" t="str">
        <f>formatRow(Tokens!BN$2:BR$2,Tokens!BN64:BR64,0,"marketplace")</f>
        <v>"marketplace":{"initial_price":842,_x000D_
"reservation_price":842,_x000D_
"duration":216,_x000D_
"max_mint":1,_x000D_
"sell_date":"25/06/2022"}</v>
      </c>
      <c r="AE64" s="1"/>
    </row>
    <row r="65" spans="4:31" ht="14.25" customHeight="1" x14ac:dyDescent="0.3">
      <c r="D65" s="1">
        <f>Tokens!B65</f>
        <v>50</v>
      </c>
      <c r="E65" s="17" t="str">
        <f>IF(Tokens!C65="","",Tokens!C65)</f>
        <v>#50 Pass Private Island Club</v>
      </c>
      <c r="F65"/>
      <c r="G65"/>
      <c r="H65"/>
      <c r="I65"/>
      <c r="J65"/>
      <c r="M65"/>
      <c r="N65"/>
      <c r="O65" s="15" t="str">
        <f t="shared" si="2"/>
        <v>_</v>
      </c>
      <c r="P65" s="18" t="str">
        <f>IF(F65="stop","",IF(F65&lt;&gt;"",HYPERLINK(Settings!$B$5 &amp; "/manage/?network=" &amp; LOWER(B$8) &amp; "&amp;search=token&amp;account=" &amp; ToMint!$B$5 &amp; "&amp;view=" &amp; ToMint!J65,"TokenSol"),""))</f>
        <v/>
      </c>
      <c r="Q65" s="2"/>
      <c r="R65" s="2"/>
      <c r="S65" s="11"/>
      <c r="T65" s="78" t="str">
        <f>"owner=" &amp; Tokens!BS65 &amp; "&amp;filename_for_metadata=" &amp; Tokens!BT65 &amp; "&amp;offchaindata_platform=" &amp; $B$17 &amp; "&amp;keyfile=" &amp; $B$5 &amp;  "&amp;repository=" &amp; $B$18</f>
        <v>owner=BbDq7xeUzpj8bXfd9N7dh1tw43Ss7xbYpyjoNuwDSrzq&amp;filename_for_metadata=PASSThePrivateIslandClub_COR22A50&amp;offchaindata_platform=Github&amp;keyfile=Paul&amp;repository=CalviOnTheRocks2022</v>
      </c>
      <c r="U65" s="78" t="str">
        <f t="shared" si="1"/>
        <v>{"name":"#50 Pass Private Island Club",_x000D_
"symbol":"COR22A50",_x000D_
"description":"The Private Island Club : networking &amp; party / Pass NFT All Access - 1 édition Calvi on the Rocks 2022",_x000D_
"seller_fee_basis_points":1000,_x000D_
"image":"https://bafybeicg7t7qhhavdovbebi6xcwnm3axwnyvdqnhpe4zsaxqeaun2jr5ai.ipfs.nftstorage.link?image_50.webp",_x000D_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65" s="78" t="str">
        <f>formatRow(Tokens!C$2:I$2,Tokens!C65:I65)</f>
        <v>"name":"#50 Pass Private Island Club",_x000D_
"symbol":"COR22A50",_x000D_
"description":"The Private Island Club : networking &amp; party / Pass NFT All Access - 1 édition Calvi on the Rocks 2022",_x000D_
"seller_fee_basis_points":1000,_x000D_
"image":"https://bafybeicg7t7qhhavdovbebi6xcwnm3axwnyvdqnhpe4zsaxqeaun2jr5ai.ipfs.nftstorage.link?image_50.webp",_x000D_
"Issuer":"NfluenT for Calvi On The rocks",_x000D_
"external_url":""</v>
      </c>
      <c r="W65" s="78" t="str">
        <f>formatRow(Tokens!J$2:AV$2,Tokens!J65:AV65,2,"attributes")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5" s="78" t="str">
        <f>formatRow(Tokens!AX$2:BC$2,Tokens!AX65:BC65,2,"creators")</f>
        <v>"creators":[{"address":"ncreator",_x000D_
"share":10},{"address":"cotrcrea",_x000D_
"share":90},{"address":"nminer",_x000D_
"share":0}]</v>
      </c>
      <c r="Y65" s="78" t="str">
        <f>formatRow(Tokens!BD$2:BI$2,Tokens!BD65:BI65,2,"files")</f>
        <v>"files":[]</v>
      </c>
      <c r="Z65" s="78"/>
      <c r="AA65" s="78"/>
      <c r="AB65" s="78"/>
      <c r="AC65" s="78" t="str">
        <f>formatRow(Tokens!BJ$2:BK$2,Tokens!BJ65:BK65,0,"collection")</f>
        <v>"collection":{"name":"PASS The Private Island Club",_x000D_
"family":"Calvi On The Rocks"}</v>
      </c>
      <c r="AD65" s="1" t="str">
        <f>formatRow(Tokens!BN$2:BR$2,Tokens!BN65:BR65,0,"marketplace")</f>
        <v>"marketplace":{"initial_price":842,_x000D_
"reservation_price":842,_x000D_
"duration":216,_x000D_
"max_mint":1,_x000D_
"sell_date":"25/06/2022"}</v>
      </c>
      <c r="AE65" s="1"/>
    </row>
    <row r="66" spans="4:31" ht="14.25" customHeight="1" x14ac:dyDescent="0.3">
      <c r="D66" s="1">
        <f>Tokens!B66</f>
        <v>51</v>
      </c>
      <c r="E66" s="17" t="str">
        <f>IF(Tokens!C66="","",Tokens!C66)</f>
        <v>#51 Pass Private Island Club</v>
      </c>
      <c r="F66"/>
      <c r="G66"/>
      <c r="H66"/>
      <c r="I66"/>
      <c r="J66"/>
      <c r="M66"/>
      <c r="N66"/>
      <c r="O66" s="15" t="str">
        <f t="shared" si="2"/>
        <v>_</v>
      </c>
      <c r="P66" s="18" t="str">
        <f>IF(F66="stop","",IF(F66&lt;&gt;"",HYPERLINK(Settings!$B$5 &amp; "/manage/?network=" &amp; LOWER(B$8) &amp; "&amp;search=token&amp;account=" &amp; ToMint!$B$5 &amp; "&amp;view=" &amp; ToMint!J66,"TokenSol"),""))</f>
        <v/>
      </c>
      <c r="Q66" s="2"/>
      <c r="R66" s="2"/>
      <c r="S66" s="11"/>
      <c r="T66" s="78" t="str">
        <f>"owner=" &amp; Tokens!BS66 &amp; "&amp;filename_for_metadata=" &amp; Tokens!BT66 &amp; "&amp;offchaindata_platform=" &amp; $B$17 &amp; "&amp;keyfile=" &amp; $B$5 &amp;  "&amp;repository=" &amp; $B$18</f>
        <v>owner=BbDq7xeUzpj8bXfd9N7dh1tw43Ss7xbYpyjoNuwDSrzq&amp;filename_for_metadata=PASSThePrivateIslandClub_COR22A51&amp;offchaindata_platform=Github&amp;keyfile=Paul&amp;repository=CalviOnTheRocks2022</v>
      </c>
      <c r="U66" s="78" t="str">
        <f t="shared" si="1"/>
        <v>{"name":"#51 Pass Private Island Club",_x000D_
"symbol":"COR22A51",_x000D_
"description":"The Private Island Club : networking &amp; party / Pass NFT All Access - 1 édition Calvi on the Rocks 2022",_x000D_
"seller_fee_basis_points":1000,_x000D_
"image":"https://bafybeiehgwk4jx74p7juaihl3of7v2d2pvpnst75zy2smdlbsngumalfge.ipfs.nftstorage.link?image_51.webp",_x000D_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66" s="78" t="str">
        <f>formatRow(Tokens!C$2:I$2,Tokens!C66:I66)</f>
        <v>"name":"#51 Pass Private Island Club",_x000D_
"symbol":"COR22A51",_x000D_
"description":"The Private Island Club : networking &amp; party / Pass NFT All Access - 1 édition Calvi on the Rocks 2022",_x000D_
"seller_fee_basis_points":1000,_x000D_
"image":"https://bafybeiehgwk4jx74p7juaihl3of7v2d2pvpnst75zy2smdlbsngumalfge.ipfs.nftstorage.link?image_51.webp",_x000D_
"Issuer":"NfluenT for Calvi On The rocks",_x000D_
"external_url":""</v>
      </c>
      <c r="W66" s="78" t="str">
        <f>formatRow(Tokens!J$2:AV$2,Tokens!J66:AV66,2,"attributes")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6" s="78" t="str">
        <f>formatRow(Tokens!AX$2:BC$2,Tokens!AX66:BC66,2,"creators")</f>
        <v>"creators":[{"address":"ncreator",_x000D_
"share":10},{"address":"cotrcrea",_x000D_
"share":90},{"address":"nminer",_x000D_
"share":0}]</v>
      </c>
      <c r="Y66" s="78" t="str">
        <f>formatRow(Tokens!BD$2:BI$2,Tokens!BD66:BI66,2,"files")</f>
        <v>"files":[]</v>
      </c>
      <c r="Z66" s="78"/>
      <c r="AA66" s="78"/>
      <c r="AB66" s="78"/>
      <c r="AC66" s="78" t="str">
        <f>formatRow(Tokens!BJ$2:BK$2,Tokens!BJ66:BK66,0,"collection")</f>
        <v>"collection":{"name":"PASS The Private Island Club",_x000D_
"family":"Calvi On The Rocks"}</v>
      </c>
      <c r="AD66" s="1" t="str">
        <f>formatRow(Tokens!BN$2:BR$2,Tokens!BN66:BR66,0,"marketplace")</f>
        <v>"marketplace":{"initial_price":842,_x000D_
"reservation_price":842,_x000D_
"duration":216,_x000D_
"max_mint":1,_x000D_
"sell_date":"25/06/2022"}</v>
      </c>
      <c r="AE66" s="1"/>
    </row>
    <row r="67" spans="4:31" ht="14.25" customHeight="1" x14ac:dyDescent="0.3">
      <c r="D67" s="1">
        <f>Tokens!B67</f>
        <v>52</v>
      </c>
      <c r="E67" s="17" t="str">
        <f>IF(Tokens!C67="","",Tokens!C67)</f>
        <v>#52 Pass Private Island Club</v>
      </c>
      <c r="F67"/>
      <c r="G67"/>
      <c r="H67"/>
      <c r="I67"/>
      <c r="J67"/>
      <c r="M67"/>
      <c r="N67"/>
      <c r="O67" s="15" t="str">
        <f t="shared" si="2"/>
        <v>_</v>
      </c>
      <c r="P67" s="18" t="str">
        <f>IF(F67="stop","",IF(F67&lt;&gt;"",HYPERLINK(Settings!$B$5 &amp; "/manage/?network=" &amp; LOWER(B$8) &amp; "&amp;search=token&amp;account=" &amp; ToMint!$B$5 &amp; "&amp;view=" &amp; ToMint!J67,"TokenSol"),""))</f>
        <v/>
      </c>
      <c r="Q67" s="2"/>
      <c r="R67" s="2"/>
      <c r="S67" s="11"/>
      <c r="T67" s="78" t="str">
        <f>"owner=" &amp; Tokens!BS67 &amp; "&amp;filename_for_metadata=" &amp; Tokens!BT67 &amp; "&amp;offchaindata_platform=" &amp; $B$17 &amp; "&amp;keyfile=" &amp; $B$5 &amp;  "&amp;repository=" &amp; $B$18</f>
        <v>owner=BbDq7xeUzpj8bXfd9N7dh1tw43Ss7xbYpyjoNuwDSrzq&amp;filename_for_metadata=PASSThePrivateIslandClub_COR22A52&amp;offchaindata_platform=Github&amp;keyfile=Paul&amp;repository=CalviOnTheRocks2022</v>
      </c>
      <c r="U67" s="78" t="str">
        <f t="shared" si="1"/>
        <v>{"name":"#52 Pass Private Island Club",_x000D_
"symbol":"COR22A52",_x000D_
"description":"The Private Island Club : networking &amp; party / Pass NFT All Access - 1 édition Calvi on the Rocks 2022",_x000D_
"seller_fee_basis_points":1000,_x000D_
"image":"https://bafybeihajpdqvlbslq5fb7mkawfpymgc3pu67qg2foq6j2zglatgw6lsju.ipfs.nftstorage.link?image_52.webp",_x000D_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67" s="78" t="str">
        <f>formatRow(Tokens!C$2:I$2,Tokens!C67:I67)</f>
        <v>"name":"#52 Pass Private Island Club",_x000D_
"symbol":"COR22A52",_x000D_
"description":"The Private Island Club : networking &amp; party / Pass NFT All Access - 1 édition Calvi on the Rocks 2022",_x000D_
"seller_fee_basis_points":1000,_x000D_
"image":"https://bafybeihajpdqvlbslq5fb7mkawfpymgc3pu67qg2foq6j2zglatgw6lsju.ipfs.nftstorage.link?image_52.webp",_x000D_
"Issuer":"NfluenT for Calvi On The rocks",_x000D_
"external_url":""</v>
      </c>
      <c r="W67" s="78" t="str">
        <f>formatRow(Tokens!J$2:AV$2,Tokens!J67:AV67,2,"attributes")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7" s="78" t="str">
        <f>formatRow(Tokens!AX$2:BC$2,Tokens!AX67:BC67,2,"creators")</f>
        <v>"creators":[{"address":"ncreator",_x000D_
"share":10},{"address":"cotrcrea",_x000D_
"share":90},{"address":"nminer",_x000D_
"share":0}]</v>
      </c>
      <c r="Y67" s="78" t="str">
        <f>formatRow(Tokens!BD$2:BI$2,Tokens!BD67:BI67,2,"files")</f>
        <v>"files":[]</v>
      </c>
      <c r="Z67" s="78"/>
      <c r="AA67" s="78"/>
      <c r="AB67" s="78"/>
      <c r="AC67" s="78" t="str">
        <f>formatRow(Tokens!BJ$2:BK$2,Tokens!BJ67:BK67,0,"collection")</f>
        <v>"collection":{"name":"PASS The Private Island Club",_x000D_
"family":"Calvi On The Rocks"}</v>
      </c>
      <c r="AD67" s="1" t="str">
        <f>formatRow(Tokens!BN$2:BR$2,Tokens!BN67:BR67,0,"marketplace")</f>
        <v>"marketplace":{"initial_price":842,_x000D_
"reservation_price":842,_x000D_
"duration":216,_x000D_
"max_mint":1,_x000D_
"sell_date":"25/06/2022"}</v>
      </c>
      <c r="AE67" s="1"/>
    </row>
    <row r="68" spans="4:31" ht="14.25" customHeight="1" x14ac:dyDescent="0.3">
      <c r="D68" s="1">
        <f>Tokens!B68</f>
        <v>53</v>
      </c>
      <c r="E68" s="17" t="str">
        <f>IF(Tokens!C68="","",Tokens!C68)</f>
        <v>#53 Pass Private Island Club</v>
      </c>
      <c r="F68"/>
      <c r="G68"/>
      <c r="H68"/>
      <c r="I68"/>
      <c r="J68"/>
      <c r="M68"/>
      <c r="N68"/>
      <c r="O68" s="15" t="str">
        <f t="shared" si="2"/>
        <v>_</v>
      </c>
      <c r="P68" s="18" t="str">
        <f>IF(F68="stop","",IF(F68&lt;&gt;"",HYPERLINK(Settings!$B$5 &amp; "/manage/?network=" &amp; LOWER(B$8) &amp; "&amp;search=token&amp;account=" &amp; ToMint!$B$5 &amp; "&amp;view=" &amp; ToMint!J68,"TokenSol"),""))</f>
        <v/>
      </c>
      <c r="Q68" s="2"/>
      <c r="R68" s="2"/>
      <c r="S68" s="11"/>
      <c r="T68" s="78" t="str">
        <f>"owner=" &amp; Tokens!BS68 &amp; "&amp;filename_for_metadata=" &amp; Tokens!BT68 &amp; "&amp;offchaindata_platform=" &amp; $B$17 &amp; "&amp;keyfile=" &amp; $B$5 &amp;  "&amp;repository=" &amp; $B$18</f>
        <v>owner=BbDq7xeUzpj8bXfd9N7dh1tw43Ss7xbYpyjoNuwDSrzq&amp;filename_for_metadata=PASSThePrivateIslandClub_COR22A53&amp;offchaindata_platform=Github&amp;keyfile=Paul&amp;repository=CalviOnTheRocks2022</v>
      </c>
      <c r="U68" s="78" t="str">
        <f t="shared" si="1"/>
        <v>{"name":"#53 Pass Private Island Club",_x000D_
"symbol":"COR22A53",_x000D_
"description":"The Private Island Club : networking &amp; party / Pass NFT All Access - 1 édition Calvi on the Rocks 2022",_x000D_
"seller_fee_basis_points":1000,_x000D_
"image":"https://bafybeiajamzpzskkifbiwvaflaslcyva4d4hlxjpn5k6sfaa7uh6a6ome4.ipfs.nftstorage.link?image_53.webp",_x000D_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68" s="78" t="str">
        <f>formatRow(Tokens!C$2:I$2,Tokens!C68:I68)</f>
        <v>"name":"#53 Pass Private Island Club",_x000D_
"symbol":"COR22A53",_x000D_
"description":"The Private Island Club : networking &amp; party / Pass NFT All Access - 1 édition Calvi on the Rocks 2022",_x000D_
"seller_fee_basis_points":1000,_x000D_
"image":"https://bafybeiajamzpzskkifbiwvaflaslcyva4d4hlxjpn5k6sfaa7uh6a6ome4.ipfs.nftstorage.link?image_53.webp",_x000D_
"Issuer":"NfluenT for Calvi On The rocks",_x000D_
"external_url":""</v>
      </c>
      <c r="W68" s="78" t="str">
        <f>formatRow(Tokens!J$2:AV$2,Tokens!J68:AV68,2,"attributes")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8" s="78" t="str">
        <f>formatRow(Tokens!AX$2:BC$2,Tokens!AX68:BC68,2,"creators")</f>
        <v>"creators":[{"address":"ncreator",_x000D_
"share":10},{"address":"cotrcrea",_x000D_
"share":90},{"address":"nminer",_x000D_
"share":0}]</v>
      </c>
      <c r="Y68" s="78" t="str">
        <f>formatRow(Tokens!BD$2:BI$2,Tokens!BD68:BI68,2,"files")</f>
        <v>"files":[]</v>
      </c>
      <c r="Z68" s="78"/>
      <c r="AA68" s="78"/>
      <c r="AB68" s="78"/>
      <c r="AC68" s="78" t="str">
        <f>formatRow(Tokens!BJ$2:BK$2,Tokens!BJ68:BK68,0,"collection")</f>
        <v>"collection":{"name":"PASS The Private Island Club",_x000D_
"family":"Calvi On The Rocks"}</v>
      </c>
      <c r="AD68" s="1" t="str">
        <f>formatRow(Tokens!BN$2:BR$2,Tokens!BN68:BR68,0,"marketplace")</f>
        <v>"marketplace":{"initial_price":842,_x000D_
"reservation_price":842,_x000D_
"duration":216,_x000D_
"max_mint":1,_x000D_
"sell_date":"25/06/2022"}</v>
      </c>
      <c r="AE68" s="1"/>
    </row>
    <row r="69" spans="4:31" ht="14.25" customHeight="1" x14ac:dyDescent="0.3">
      <c r="D69" s="1">
        <f>Tokens!B69</f>
        <v>54</v>
      </c>
      <c r="E69" s="17" t="str">
        <f>IF(Tokens!C69="","",Tokens!C69)</f>
        <v>#54 Pass Private Island Club</v>
      </c>
      <c r="F69"/>
      <c r="G69"/>
      <c r="H69"/>
      <c r="I69"/>
      <c r="J69"/>
      <c r="M69"/>
      <c r="N69"/>
      <c r="O69" s="15" t="str">
        <f t="shared" si="2"/>
        <v>_</v>
      </c>
      <c r="P69" s="18" t="str">
        <f>IF(F69="stop","",IF(F69&lt;&gt;"",HYPERLINK(Settings!$B$5 &amp; "/manage/?network=" &amp; LOWER(B$8) &amp; "&amp;search=token&amp;account=" &amp; ToMint!$B$5 &amp; "&amp;view=" &amp; ToMint!J69,"TokenSol"),""))</f>
        <v/>
      </c>
      <c r="Q69" s="2"/>
      <c r="R69" s="2"/>
      <c r="S69" s="11"/>
      <c r="T69" s="78" t="str">
        <f>"owner=" &amp; Tokens!BS69 &amp; "&amp;filename_for_metadata=" &amp; Tokens!BT69 &amp; "&amp;offchaindata_platform=" &amp; $B$17 &amp; "&amp;keyfile=" &amp; $B$5 &amp;  "&amp;repository=" &amp; $B$18</f>
        <v>owner=BbDq7xeUzpj8bXfd9N7dh1tw43Ss7xbYpyjoNuwDSrzq&amp;filename_for_metadata=PASSThePrivateIslandClub_COR22A54&amp;offchaindata_platform=Github&amp;keyfile=Paul&amp;repository=CalviOnTheRocks2022</v>
      </c>
      <c r="U69" s="78" t="str">
        <f t="shared" ref="U69:U132" si="3">"{" &amp; V69 &amp; "," &amp; W69 &amp; "," &amp; """properties"":{" &amp; X69 &amp; "," &amp; Y69 &amp; "}," &amp; AC69 &amp; "," &amp; AD69 &amp; "}"</f>
        <v>{"name":"#54 Pass Private Island Club",_x000D_
"symbol":"COR22A54",_x000D_
"description":"The Private Island Club : networking &amp; party / Pass NFT All Access - 1 édition Calvi on the Rocks 2022",_x000D_
"seller_fee_basis_points":1000,_x000D_
"image":"https://bafybeif54qrzkfcae3maoberqeczb7jk6hsrzih5g3brutcmcckagndzr4.ipfs.nftstorage.link?image_54.webp",_x000D_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69" s="78" t="str">
        <f>formatRow(Tokens!C$2:I$2,Tokens!C69:I69)</f>
        <v>"name":"#54 Pass Private Island Club",_x000D_
"symbol":"COR22A54",_x000D_
"description":"The Private Island Club : networking &amp; party / Pass NFT All Access - 1 édition Calvi on the Rocks 2022",_x000D_
"seller_fee_basis_points":1000,_x000D_
"image":"https://bafybeif54qrzkfcae3maoberqeczb7jk6hsrzih5g3brutcmcckagndzr4.ipfs.nftstorage.link?image_54.webp",_x000D_
"Issuer":"NfluenT for Calvi On The rocks",_x000D_
"external_url":""</v>
      </c>
      <c r="W69" s="78" t="str">
        <f>formatRow(Tokens!J$2:AV$2,Tokens!J69:AV69,2,"attributes")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9" s="78" t="str">
        <f>formatRow(Tokens!AX$2:BC$2,Tokens!AX69:BC69,2,"creators")</f>
        <v>"creators":[{"address":"ncreator",_x000D_
"share":10},{"address":"cotrcrea",_x000D_
"share":90},{"address":"nminer",_x000D_
"share":0}]</v>
      </c>
      <c r="Y69" s="78" t="str">
        <f>formatRow(Tokens!BD$2:BI$2,Tokens!BD69:BI69,2,"files")</f>
        <v>"files":[]</v>
      </c>
      <c r="Z69" s="78"/>
      <c r="AA69" s="78"/>
      <c r="AB69" s="78"/>
      <c r="AC69" s="78" t="str">
        <f>formatRow(Tokens!BJ$2:BK$2,Tokens!BJ69:BK69,0,"collection")</f>
        <v>"collection":{"name":"PASS The Private Island Club",_x000D_
"family":"Calvi On The Rocks"}</v>
      </c>
      <c r="AD69" s="1" t="str">
        <f>formatRow(Tokens!BN$2:BR$2,Tokens!BN69:BR69,0,"marketplace")</f>
        <v>"marketplace":{"initial_price":842,_x000D_
"reservation_price":842,_x000D_
"duration":216,_x000D_
"max_mint":1,_x000D_
"sell_date":"25/06/2022"}</v>
      </c>
      <c r="AE69" s="1"/>
    </row>
    <row r="70" spans="4:31" ht="14.25" customHeight="1" x14ac:dyDescent="0.3">
      <c r="D70" s="1">
        <f>Tokens!B70</f>
        <v>55</v>
      </c>
      <c r="E70" s="17" t="str">
        <f>IF(Tokens!C70="","",Tokens!C70)</f>
        <v>#55 Pass Private Island Club</v>
      </c>
      <c r="F70"/>
      <c r="G70"/>
      <c r="H70"/>
      <c r="I70"/>
      <c r="J70"/>
      <c r="M70"/>
      <c r="N70"/>
      <c r="O70" s="15" t="str">
        <f t="shared" si="2"/>
        <v>_</v>
      </c>
      <c r="P70" s="18" t="str">
        <f>IF(F70="stop","",IF(F70&lt;&gt;"",HYPERLINK(Settings!$B$5 &amp; "/manage/?network=" &amp; LOWER(B$8) &amp; "&amp;search=token&amp;account=" &amp; ToMint!$B$5 &amp; "&amp;view=" &amp; ToMint!J70,"TokenSol"),""))</f>
        <v/>
      </c>
      <c r="Q70" s="2"/>
      <c r="R70" s="2"/>
      <c r="S70" s="11"/>
      <c r="T70" s="78" t="str">
        <f>"owner=" &amp; Tokens!BS70 &amp; "&amp;filename_for_metadata=" &amp; Tokens!BT70 &amp; "&amp;offchaindata_platform=" &amp; $B$17 &amp; "&amp;keyfile=" &amp; $B$5 &amp;  "&amp;repository=" &amp; $B$18</f>
        <v>owner=BbDq7xeUzpj8bXfd9N7dh1tw43Ss7xbYpyjoNuwDSrzq&amp;filename_for_metadata=PASSThePrivateIslandClub_COR22A55&amp;offchaindata_platform=Github&amp;keyfile=Paul&amp;repository=CalviOnTheRocks2022</v>
      </c>
      <c r="U70" s="78" t="str">
        <f t="shared" si="3"/>
        <v>{"name":"#55 Pass Private Island Club",_x000D_
"symbol":"COR22A55",_x000D_
"description":"The Private Island Club : networking &amp; party / Pass NFT All Access - 1 édition Calvi on the Rocks 2022",_x000D_
"seller_fee_basis_points":1000,_x000D_
"image":"https://bafybeighja7ozsdr5fybwviasivfty3inntbipdpzpaw63vee3p2idwrbi.ipfs.nftstorage.link?image_55.webp",_x000D_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70" s="78" t="str">
        <f>formatRow(Tokens!C$2:I$2,Tokens!C70:I70)</f>
        <v>"name":"#55 Pass Private Island Club",_x000D_
"symbol":"COR22A55",_x000D_
"description":"The Private Island Club : networking &amp; party / Pass NFT All Access - 1 édition Calvi on the Rocks 2022",_x000D_
"seller_fee_basis_points":1000,_x000D_
"image":"https://bafybeighja7ozsdr5fybwviasivfty3inntbipdpzpaw63vee3p2idwrbi.ipfs.nftstorage.link?image_55.webp",_x000D_
"Issuer":"NfluenT for Calvi On The rocks",_x000D_
"external_url":""</v>
      </c>
      <c r="W70" s="78" t="str">
        <f>formatRow(Tokens!J$2:AV$2,Tokens!J70:AV70,2,"attributes")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0" s="78" t="str">
        <f>formatRow(Tokens!AX$2:BC$2,Tokens!AX70:BC70,2,"creators")</f>
        <v>"creators":[{"address":"ncreator",_x000D_
"share":10},{"address":"cotrcrea",_x000D_
"share":90},{"address":"nminer",_x000D_
"share":0}]</v>
      </c>
      <c r="Y70" s="78" t="str">
        <f>formatRow(Tokens!BD$2:BI$2,Tokens!BD70:BI70,2,"files")</f>
        <v>"files":[]</v>
      </c>
      <c r="Z70" s="78"/>
      <c r="AA70" s="78"/>
      <c r="AB70" s="78"/>
      <c r="AC70" s="78" t="str">
        <f>formatRow(Tokens!BJ$2:BK$2,Tokens!BJ70:BK70,0,"collection")</f>
        <v>"collection":{"name":"PASS The Private Island Club",_x000D_
"family":"Calvi On The Rocks"}</v>
      </c>
      <c r="AD70" s="1" t="str">
        <f>formatRow(Tokens!BN$2:BR$2,Tokens!BN70:BR70,0,"marketplace")</f>
        <v>"marketplace":{"initial_price":842,_x000D_
"reservation_price":842,_x000D_
"duration":216,_x000D_
"max_mint":1,_x000D_
"sell_date":"25/06/2022"}</v>
      </c>
      <c r="AE70" s="1"/>
    </row>
    <row r="71" spans="4:31" ht="14.25" customHeight="1" x14ac:dyDescent="0.3">
      <c r="D71" s="1">
        <f>Tokens!B71</f>
        <v>56</v>
      </c>
      <c r="E71" s="17" t="str">
        <f>IF(Tokens!C71="","",Tokens!C71)</f>
        <v>#56 Pass Private Island Club</v>
      </c>
      <c r="F71"/>
      <c r="G71"/>
      <c r="H71"/>
      <c r="I71"/>
      <c r="J71"/>
      <c r="M71"/>
      <c r="N71"/>
      <c r="O71" s="15" t="str">
        <f t="shared" si="2"/>
        <v>_</v>
      </c>
      <c r="P71" s="18" t="str">
        <f>IF(F71="stop","",IF(F71&lt;&gt;"",HYPERLINK(Settings!$B$5 &amp; "/manage/?network=" &amp; LOWER(B$8) &amp; "&amp;search=token&amp;account=" &amp; ToMint!$B$5 &amp; "&amp;view=" &amp; ToMint!J71,"TokenSol"),""))</f>
        <v/>
      </c>
      <c r="Q71" s="2"/>
      <c r="R71" s="2"/>
      <c r="S71" s="11"/>
      <c r="T71" s="78" t="str">
        <f>"owner=" &amp; Tokens!BS71 &amp; "&amp;filename_for_metadata=" &amp; Tokens!BT71 &amp; "&amp;offchaindata_platform=" &amp; $B$17 &amp; "&amp;keyfile=" &amp; $B$5 &amp;  "&amp;repository=" &amp; $B$18</f>
        <v>owner=BbDq7xeUzpj8bXfd9N7dh1tw43Ss7xbYpyjoNuwDSrzq&amp;filename_for_metadata=PASSThePrivateIslandClub_COR22A56&amp;offchaindata_platform=Github&amp;keyfile=Paul&amp;repository=CalviOnTheRocks2022</v>
      </c>
      <c r="U71" s="78" t="str">
        <f t="shared" si="3"/>
        <v>{"name":"#56 Pass Private Island Club",_x000D_
"symbol":"COR22A56",_x000D_
"description":"The Private Island Club : networking &amp; party / Pass NFT All Access - 1 édition Calvi on the Rocks 2022",_x000D_
"seller_fee_basis_points":1000,_x000D_
"image":"https://bafybeibhkvhr3qjfwcopotvlzyekekuey34yaskbvohxektaftetxh4kpy.ipfs.nftstorage.link?image_56.webp",_x000D_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71" s="78" t="str">
        <f>formatRow(Tokens!C$2:I$2,Tokens!C71:I71)</f>
        <v>"name":"#56 Pass Private Island Club",_x000D_
"symbol":"COR22A56",_x000D_
"description":"The Private Island Club : networking &amp; party / Pass NFT All Access - 1 édition Calvi on the Rocks 2022",_x000D_
"seller_fee_basis_points":1000,_x000D_
"image":"https://bafybeibhkvhr3qjfwcopotvlzyekekuey34yaskbvohxektaftetxh4kpy.ipfs.nftstorage.link?image_56.webp",_x000D_
"Issuer":"NfluenT for Calvi On The rocks",_x000D_
"external_url":""</v>
      </c>
      <c r="W71" s="78" t="str">
        <f>formatRow(Tokens!J$2:AV$2,Tokens!J71:AV71,2,"attributes")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1" s="78" t="str">
        <f>formatRow(Tokens!AX$2:BC$2,Tokens!AX71:BC71,2,"creators")</f>
        <v>"creators":[{"address":"ncreator",_x000D_
"share":10},{"address":"cotrcrea",_x000D_
"share":90},{"address":"nminer",_x000D_
"share":0}]</v>
      </c>
      <c r="Y71" s="78" t="str">
        <f>formatRow(Tokens!BD$2:BI$2,Tokens!BD71:BI71,2,"files")</f>
        <v>"files":[]</v>
      </c>
      <c r="Z71" s="78"/>
      <c r="AA71" s="78"/>
      <c r="AB71" s="78"/>
      <c r="AC71" s="78" t="str">
        <f>formatRow(Tokens!BJ$2:BK$2,Tokens!BJ71:BK71,0,"collection")</f>
        <v>"collection":{"name":"PASS The Private Island Club",_x000D_
"family":"Calvi On The Rocks"}</v>
      </c>
      <c r="AD71" s="1" t="str">
        <f>formatRow(Tokens!BN$2:BR$2,Tokens!BN71:BR71,0,"marketplace")</f>
        <v>"marketplace":{"initial_price":842,_x000D_
"reservation_price":842,_x000D_
"duration":216,_x000D_
"max_mint":1,_x000D_
"sell_date":"25/06/2022"}</v>
      </c>
      <c r="AE71" s="1"/>
    </row>
    <row r="72" spans="4:31" ht="14.25" customHeight="1" x14ac:dyDescent="0.3">
      <c r="D72" s="1">
        <f>Tokens!B72</f>
        <v>57</v>
      </c>
      <c r="E72" s="17" t="str">
        <f>IF(Tokens!C72="","",Tokens!C72)</f>
        <v>#57 Pass Private Island Club</v>
      </c>
      <c r="F72"/>
      <c r="G72"/>
      <c r="H72"/>
      <c r="I72"/>
      <c r="J72"/>
      <c r="M72"/>
      <c r="N72"/>
      <c r="O72" s="15" t="str">
        <f t="shared" si="2"/>
        <v>_</v>
      </c>
      <c r="P72" s="18" t="str">
        <f>IF(F72="stop","",IF(F72&lt;&gt;"",HYPERLINK(Settings!$B$5 &amp; "/manage/?network=" &amp; LOWER(B$8) &amp; "&amp;search=token&amp;account=" &amp; ToMint!$B$5 &amp; "&amp;view=" &amp; ToMint!J72,"TokenSol"),""))</f>
        <v/>
      </c>
      <c r="Q72" s="2"/>
      <c r="R72" s="2"/>
      <c r="S72" s="11"/>
      <c r="T72" s="78" t="str">
        <f>"owner=" &amp; Tokens!BS72 &amp; "&amp;filename_for_metadata=" &amp; Tokens!BT72 &amp; "&amp;offchaindata_platform=" &amp; $B$17 &amp; "&amp;keyfile=" &amp; $B$5 &amp;  "&amp;repository=" &amp; $B$18</f>
        <v>owner=BbDq7xeUzpj8bXfd9N7dh1tw43Ss7xbYpyjoNuwDSrzq&amp;filename_for_metadata=PASSThePrivateIslandClub_COR22A57&amp;offchaindata_platform=Github&amp;keyfile=Paul&amp;repository=CalviOnTheRocks2022</v>
      </c>
      <c r="U72" s="78" t="str">
        <f t="shared" si="3"/>
        <v>{"name":"#57 Pass Private Island Club",_x000D_
"symbol":"COR22A57",_x000D_
"description":"The Private Island Club : networking &amp; party / Pass NFT All Access - 1 édition Calvi on the Rocks 2022",_x000D_
"seller_fee_basis_points":1000,_x000D_
"image":"https://bafybeialhcy7rq2d2gm3y25aqiinz5o34ldaxlqltckr2yp2wwamfy2qzu.ipfs.nftstorage.link?image_57.webp",_x000D_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72" s="78" t="str">
        <f>formatRow(Tokens!C$2:I$2,Tokens!C72:I72)</f>
        <v>"name":"#57 Pass Private Island Club",_x000D_
"symbol":"COR22A57",_x000D_
"description":"The Private Island Club : networking &amp; party / Pass NFT All Access - 1 édition Calvi on the Rocks 2022",_x000D_
"seller_fee_basis_points":1000,_x000D_
"image":"https://bafybeialhcy7rq2d2gm3y25aqiinz5o34ldaxlqltckr2yp2wwamfy2qzu.ipfs.nftstorage.link?image_57.webp",_x000D_
"Issuer":"NfluenT for Calvi On The rocks",_x000D_
"external_url":""</v>
      </c>
      <c r="W72" s="78" t="str">
        <f>formatRow(Tokens!J$2:AV$2,Tokens!J72:AV72,2,"attributes")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2" s="78" t="str">
        <f>formatRow(Tokens!AX$2:BC$2,Tokens!AX72:BC72,2,"creators")</f>
        <v>"creators":[{"address":"ncreator",_x000D_
"share":10},{"address":"cotrcrea",_x000D_
"share":90},{"address":"nminer",_x000D_
"share":0}]</v>
      </c>
      <c r="Y72" s="78" t="str">
        <f>formatRow(Tokens!BD$2:BI$2,Tokens!BD72:BI72,2,"files")</f>
        <v>"files":[]</v>
      </c>
      <c r="Z72" s="78"/>
      <c r="AA72" s="78"/>
      <c r="AB72" s="78"/>
      <c r="AC72" s="78" t="str">
        <f>formatRow(Tokens!BJ$2:BK$2,Tokens!BJ72:BK72,0,"collection")</f>
        <v>"collection":{"name":"PASS The Private Island Club",_x000D_
"family":"Calvi On The Rocks"}</v>
      </c>
      <c r="AD72" s="1" t="str">
        <f>formatRow(Tokens!BN$2:BR$2,Tokens!BN72:BR72,0,"marketplace")</f>
        <v>"marketplace":{"initial_price":842,_x000D_
"reservation_price":842,_x000D_
"duration":216,_x000D_
"max_mint":1,_x000D_
"sell_date":"25/06/2022"}</v>
      </c>
      <c r="AE72" s="1"/>
    </row>
    <row r="73" spans="4:31" ht="14.25" customHeight="1" x14ac:dyDescent="0.3">
      <c r="D73" s="1">
        <f>Tokens!B73</f>
        <v>58</v>
      </c>
      <c r="E73" s="17" t="str">
        <f>IF(Tokens!C73="","",Tokens!C73)</f>
        <v>#58 Pass Private Island Club</v>
      </c>
      <c r="F73"/>
      <c r="G73"/>
      <c r="H73"/>
      <c r="I73"/>
      <c r="J73"/>
      <c r="M73"/>
      <c r="N73"/>
      <c r="O73" s="15" t="str">
        <f t="shared" si="2"/>
        <v>_</v>
      </c>
      <c r="P73" s="18" t="str">
        <f>IF(F73="stop","",IF(F73&lt;&gt;"",HYPERLINK(Settings!$B$5 &amp; "/manage/?network=" &amp; LOWER(B$8) &amp; "&amp;search=token&amp;account=" &amp; ToMint!$B$5 &amp; "&amp;view=" &amp; ToMint!J73,"TokenSol"),""))</f>
        <v/>
      </c>
      <c r="Q73" s="2"/>
      <c r="R73" s="2"/>
      <c r="S73" s="11"/>
      <c r="T73" s="78" t="str">
        <f>"owner=" &amp; Tokens!BS73 &amp; "&amp;filename_for_metadata=" &amp; Tokens!BT73 &amp; "&amp;offchaindata_platform=" &amp; $B$17 &amp; "&amp;keyfile=" &amp; $B$5 &amp;  "&amp;repository=" &amp; $B$18</f>
        <v>owner=BbDq7xeUzpj8bXfd9N7dh1tw43Ss7xbYpyjoNuwDSrzq&amp;filename_for_metadata=PASSThePrivateIslandClub_COR22A58&amp;offchaindata_platform=Github&amp;keyfile=Paul&amp;repository=CalviOnTheRocks2022</v>
      </c>
      <c r="U73" s="78" t="str">
        <f t="shared" si="3"/>
        <v>{"name":"#58 Pass Private Island Club",_x000D_
"symbol":"COR22A58",_x000D_
"description":"The Private Island Club : networking &amp; party / Pass NFT All Access - 1 édition Calvi on the Rocks 2022",_x000D_
"seller_fee_basis_points":1000,_x000D_
"image":"https://bafybeigentti7hmeeqj344jvi32w2fr7icxisgc3l22uzz56355dh63ode.ipfs.nftstorage.link?image_58.webp",_x000D_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73" s="78" t="str">
        <f>formatRow(Tokens!C$2:I$2,Tokens!C73:I73)</f>
        <v>"name":"#58 Pass Private Island Club",_x000D_
"symbol":"COR22A58",_x000D_
"description":"The Private Island Club : networking &amp; party / Pass NFT All Access - 1 édition Calvi on the Rocks 2022",_x000D_
"seller_fee_basis_points":1000,_x000D_
"image":"https://bafybeigentti7hmeeqj344jvi32w2fr7icxisgc3l22uzz56355dh63ode.ipfs.nftstorage.link?image_58.webp",_x000D_
"Issuer":"NfluenT for Calvi On The rocks",_x000D_
"external_url":""</v>
      </c>
      <c r="W73" s="78" t="str">
        <f>formatRow(Tokens!J$2:AV$2,Tokens!J73:AV73,2,"attributes")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3" s="78" t="str">
        <f>formatRow(Tokens!AX$2:BC$2,Tokens!AX73:BC73,2,"creators")</f>
        <v>"creators":[{"address":"ncreator",_x000D_
"share":10},{"address":"cotrcrea",_x000D_
"share":90},{"address":"nminer",_x000D_
"share":0}]</v>
      </c>
      <c r="Y73" s="78" t="str">
        <f>formatRow(Tokens!BD$2:BI$2,Tokens!BD73:BI73,2,"files")</f>
        <v>"files":[]</v>
      </c>
      <c r="Z73" s="78"/>
      <c r="AA73" s="78"/>
      <c r="AB73" s="78"/>
      <c r="AC73" s="78" t="str">
        <f>formatRow(Tokens!BJ$2:BK$2,Tokens!BJ73:BK73,0,"collection")</f>
        <v>"collection":{"name":"PASS The Private Island Club",_x000D_
"family":"Calvi On The Rocks"}</v>
      </c>
      <c r="AD73" s="1" t="str">
        <f>formatRow(Tokens!BN$2:BR$2,Tokens!BN73:BR73,0,"marketplace")</f>
        <v>"marketplace":{"initial_price":842,_x000D_
"reservation_price":842,_x000D_
"duration":216,_x000D_
"max_mint":1,_x000D_
"sell_date":"25/06/2022"}</v>
      </c>
      <c r="AE73" s="1"/>
    </row>
    <row r="74" spans="4:31" ht="14.25" customHeight="1" x14ac:dyDescent="0.3">
      <c r="D74" s="1">
        <f>Tokens!B74</f>
        <v>59</v>
      </c>
      <c r="E74" s="17" t="str">
        <f>IF(Tokens!C74="","",Tokens!C74)</f>
        <v>#59 Pass Private Island Club</v>
      </c>
      <c r="F74"/>
      <c r="G74"/>
      <c r="H74"/>
      <c r="I74"/>
      <c r="J74"/>
      <c r="M74"/>
      <c r="N74"/>
      <c r="O74" s="15" t="str">
        <f t="shared" si="2"/>
        <v>_</v>
      </c>
      <c r="P74" s="18" t="str">
        <f>IF(F74="stop","",IF(F74&lt;&gt;"",HYPERLINK(Settings!$B$5 &amp; "/manage/?network=" &amp; LOWER(B$8) &amp; "&amp;search=token&amp;account=" &amp; ToMint!$B$5 &amp; "&amp;view=" &amp; ToMint!J74,"TokenSol"),""))</f>
        <v/>
      </c>
      <c r="Q74" s="2"/>
      <c r="R74" s="2"/>
      <c r="S74" s="11"/>
      <c r="T74" s="78" t="str">
        <f>"owner=" &amp; Tokens!BS74 &amp; "&amp;filename_for_metadata=" &amp; Tokens!BT74 &amp; "&amp;offchaindata_platform=" &amp; $B$17 &amp; "&amp;keyfile=" &amp; $B$5 &amp;  "&amp;repository=" &amp; $B$18</f>
        <v>owner=BbDq7xeUzpj8bXfd9N7dh1tw43Ss7xbYpyjoNuwDSrzq&amp;filename_for_metadata=PASSThePrivateIslandClub_COR22A59&amp;offchaindata_platform=Github&amp;keyfile=Paul&amp;repository=CalviOnTheRocks2022</v>
      </c>
      <c r="U74" s="78" t="str">
        <f t="shared" si="3"/>
        <v>{"name":"#59 Pass Private Island Club",_x000D_
"symbol":"COR22A59",_x000D_
"description":"The Private Island Club : networking &amp; party / Pass NFT All Access - 1 édition Calvi on the Rocks 2022",_x000D_
"seller_fee_basis_points":1000,_x000D_
"image":"https://bafybeibwfixrvwitmtafobxicffsh7wtugtlirea4dso5mpr4fah46ewlq.ipfs.nftstorage.link?image_59.webp",_x000D_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74" s="78" t="str">
        <f>formatRow(Tokens!C$2:I$2,Tokens!C74:I74)</f>
        <v>"name":"#59 Pass Private Island Club",_x000D_
"symbol":"COR22A59",_x000D_
"description":"The Private Island Club : networking &amp; party / Pass NFT All Access - 1 édition Calvi on the Rocks 2022",_x000D_
"seller_fee_basis_points":1000,_x000D_
"image":"https://bafybeibwfixrvwitmtafobxicffsh7wtugtlirea4dso5mpr4fah46ewlq.ipfs.nftstorage.link?image_59.webp",_x000D_
"Issuer":"NfluenT for Calvi On The rocks",_x000D_
"external_url":""</v>
      </c>
      <c r="W74" s="78" t="str">
        <f>formatRow(Tokens!J$2:AV$2,Tokens!J74:AV74,2,"attributes")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4" s="78" t="str">
        <f>formatRow(Tokens!AX$2:BC$2,Tokens!AX74:BC74,2,"creators")</f>
        <v>"creators":[{"address":"ncreator",_x000D_
"share":10},{"address":"cotrcrea",_x000D_
"share":90},{"address":"nminer",_x000D_
"share":0}]</v>
      </c>
      <c r="Y74" s="78" t="str">
        <f>formatRow(Tokens!BD$2:BI$2,Tokens!BD74:BI74,2,"files")</f>
        <v>"files":[]</v>
      </c>
      <c r="Z74" s="78"/>
      <c r="AA74" s="78"/>
      <c r="AB74" s="78"/>
      <c r="AC74" s="78" t="str">
        <f>formatRow(Tokens!BJ$2:BK$2,Tokens!BJ74:BK74,0,"collection")</f>
        <v>"collection":{"name":"PASS The Private Island Club",_x000D_
"family":"Calvi On The Rocks"}</v>
      </c>
      <c r="AD74" s="1" t="str">
        <f>formatRow(Tokens!BN$2:BR$2,Tokens!BN74:BR74,0,"marketplace")</f>
        <v>"marketplace":{"initial_price":842,_x000D_
"reservation_price":842,_x000D_
"duration":216,_x000D_
"max_mint":1,_x000D_
"sell_date":"25/06/2022"}</v>
      </c>
      <c r="AE74" s="1"/>
    </row>
    <row r="75" spans="4:31" ht="14.25" customHeight="1" x14ac:dyDescent="0.3">
      <c r="D75" s="1">
        <f>Tokens!B75</f>
        <v>60</v>
      </c>
      <c r="E75" s="17" t="str">
        <f>IF(Tokens!C75="","",Tokens!C75)</f>
        <v>#60 Pass Private Island Club</v>
      </c>
      <c r="F75"/>
      <c r="G75"/>
      <c r="H75"/>
      <c r="I75"/>
      <c r="J75"/>
      <c r="M75"/>
      <c r="N75"/>
      <c r="O75" s="15" t="str">
        <f t="shared" si="2"/>
        <v>_</v>
      </c>
      <c r="P75" s="18" t="str">
        <f>IF(F75="stop","",IF(F75&lt;&gt;"",HYPERLINK(Settings!$B$5 &amp; "/manage/?network=" &amp; LOWER(B$8) &amp; "&amp;search=token&amp;account=" &amp; ToMint!$B$5 &amp; "&amp;view=" &amp; ToMint!J75,"TokenSol"),""))</f>
        <v/>
      </c>
      <c r="Q75" s="2"/>
      <c r="R75" s="2"/>
      <c r="S75" s="11"/>
      <c r="T75" s="78" t="str">
        <f>"owner=" &amp; Tokens!BS75 &amp; "&amp;filename_for_metadata=" &amp; Tokens!BT75 &amp; "&amp;offchaindata_platform=" &amp; $B$17 &amp; "&amp;keyfile=" &amp; $B$5 &amp;  "&amp;repository=" &amp; $B$18</f>
        <v>owner=BbDq7xeUzpj8bXfd9N7dh1tw43Ss7xbYpyjoNuwDSrzq&amp;filename_for_metadata=PASSThePrivateIslandClub_COR22A60&amp;offchaindata_platform=Github&amp;keyfile=Paul&amp;repository=CalviOnTheRocks2022</v>
      </c>
      <c r="U75" s="78" t="str">
        <f t="shared" si="3"/>
        <v>{"name":"#60 Pass Private Island Club",_x000D_
"symbol":"COR22A60",_x000D_
"description":"The Private Island Club : networking &amp; party / Pass NFT All Access - 1 édition Calvi on the Rocks 2022",_x000D_
"seller_fee_basis_points":1000,_x000D_
"image":"https://bafybeidutb2igaewvmaujbbzdn7y3gqhy2o2ojbr5zfjo74iyk4oumvyoq.ipfs.nftstorage.link?image_60.webp",_x000D_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75" s="78" t="str">
        <f>formatRow(Tokens!C$2:I$2,Tokens!C75:I75)</f>
        <v>"name":"#60 Pass Private Island Club",_x000D_
"symbol":"COR22A60",_x000D_
"description":"The Private Island Club : networking &amp; party / Pass NFT All Access - 1 édition Calvi on the Rocks 2022",_x000D_
"seller_fee_basis_points":1000,_x000D_
"image":"https://bafybeidutb2igaewvmaujbbzdn7y3gqhy2o2ojbr5zfjo74iyk4oumvyoq.ipfs.nftstorage.link?image_60.webp",_x000D_
"Issuer":"NfluenT for Calvi On The rocks",_x000D_
"external_url":""</v>
      </c>
      <c r="W75" s="78" t="str">
        <f>formatRow(Tokens!J$2:AV$2,Tokens!J75:AV75,2,"attributes")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5" s="78" t="str">
        <f>formatRow(Tokens!AX$2:BC$2,Tokens!AX75:BC75,2,"creators")</f>
        <v>"creators":[{"address":"ncreator",_x000D_
"share":10},{"address":"cotrcrea",_x000D_
"share":90},{"address":"nminer",_x000D_
"share":0}]</v>
      </c>
      <c r="Y75" s="78" t="str">
        <f>formatRow(Tokens!BD$2:BI$2,Tokens!BD75:BI75,2,"files")</f>
        <v>"files":[]</v>
      </c>
      <c r="Z75" s="78"/>
      <c r="AA75" s="78"/>
      <c r="AB75" s="78"/>
      <c r="AC75" s="78" t="str">
        <f>formatRow(Tokens!BJ$2:BK$2,Tokens!BJ75:BK75,0,"collection")</f>
        <v>"collection":{"name":"PASS The Private Island Club",_x000D_
"family":"Calvi On The Rocks"}</v>
      </c>
      <c r="AD75" s="1" t="str">
        <f>formatRow(Tokens!BN$2:BR$2,Tokens!BN75:BR75,0,"marketplace")</f>
        <v>"marketplace":{"initial_price":842,_x000D_
"reservation_price":842,_x000D_
"duration":216,_x000D_
"max_mint":1,_x000D_
"sell_date":"25/06/2022"}</v>
      </c>
      <c r="AE75" s="1"/>
    </row>
    <row r="76" spans="4:31" ht="14.25" customHeight="1" x14ac:dyDescent="0.3">
      <c r="D76" s="1">
        <f>Tokens!B76</f>
        <v>61</v>
      </c>
      <c r="E76" s="17" t="str">
        <f>IF(Tokens!C76="","",Tokens!C76)</f>
        <v>#61 Pass Private Island Club</v>
      </c>
      <c r="F76"/>
      <c r="G76"/>
      <c r="H76"/>
      <c r="I76"/>
      <c r="J76"/>
      <c r="M76"/>
      <c r="N76"/>
      <c r="O76" s="15" t="str">
        <f t="shared" si="2"/>
        <v>_</v>
      </c>
      <c r="P76" s="18" t="str">
        <f>IF(F76="stop","",IF(F76&lt;&gt;"",HYPERLINK(Settings!$B$5 &amp; "/manage/?network=" &amp; LOWER(B$8) &amp; "&amp;search=token&amp;account=" &amp; ToMint!$B$5 &amp; "&amp;view=" &amp; ToMint!J76,"TokenSol"),""))</f>
        <v/>
      </c>
      <c r="Q76" s="2"/>
      <c r="R76" s="2"/>
      <c r="S76" s="11"/>
      <c r="T76" s="78" t="str">
        <f>"owner=" &amp; Tokens!BS76 &amp; "&amp;filename_for_metadata=" &amp; Tokens!BT76 &amp; "&amp;offchaindata_platform=" &amp; $B$17 &amp; "&amp;keyfile=" &amp; $B$5 &amp;  "&amp;repository=" &amp; $B$18</f>
        <v>owner=BbDq7xeUzpj8bXfd9N7dh1tw43Ss7xbYpyjoNuwDSrzq&amp;filename_for_metadata=PASSThePrivateIslandClub_COR22A61&amp;offchaindata_platform=Github&amp;keyfile=Paul&amp;repository=CalviOnTheRocks2022</v>
      </c>
      <c r="U76" s="78" t="str">
        <f t="shared" si="3"/>
        <v>{"name":"#61 Pass Private Island Club",_x000D_
"symbol":"COR22A61",_x000D_
"description":"The Private Island Club : networking &amp; party / Pass NFT All Access - 1 édition Calvi on the Rocks 2022",_x000D_
"seller_fee_basis_points":1000,_x000D_
"image":"https://bafybeibcixbzwmv3d3a46wmvz6r2xaygp74qvbrf5uco53pnsyweywau6m.ipfs.nftstorage.link?image_61.webp",_x000D_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76" s="78" t="str">
        <f>formatRow(Tokens!C$2:I$2,Tokens!C76:I76)</f>
        <v>"name":"#61 Pass Private Island Club",_x000D_
"symbol":"COR22A61",_x000D_
"description":"The Private Island Club : networking &amp; party / Pass NFT All Access - 1 édition Calvi on the Rocks 2022",_x000D_
"seller_fee_basis_points":1000,_x000D_
"image":"https://bafybeibcixbzwmv3d3a46wmvz6r2xaygp74qvbrf5uco53pnsyweywau6m.ipfs.nftstorage.link?image_61.webp",_x000D_
"Issuer":"NfluenT for Calvi On The rocks",_x000D_
"external_url":""</v>
      </c>
      <c r="W76" s="78" t="str">
        <f>formatRow(Tokens!J$2:AV$2,Tokens!J76:AV76,2,"attributes")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6" s="78" t="str">
        <f>formatRow(Tokens!AX$2:BC$2,Tokens!AX76:BC76,2,"creators")</f>
        <v>"creators":[{"address":"ncreator",_x000D_
"share":10},{"address":"cotrcrea",_x000D_
"share":90},{"address":"nminer",_x000D_
"share":0}]</v>
      </c>
      <c r="Y76" s="78" t="str">
        <f>formatRow(Tokens!BD$2:BI$2,Tokens!BD76:BI76,2,"files")</f>
        <v>"files":[]</v>
      </c>
      <c r="Z76" s="78"/>
      <c r="AA76" s="78"/>
      <c r="AB76" s="78"/>
      <c r="AC76" s="78" t="str">
        <f>formatRow(Tokens!BJ$2:BK$2,Tokens!BJ76:BK76,0,"collection")</f>
        <v>"collection":{"name":"PASS The Private Island Club",_x000D_
"family":"Calvi On The Rocks"}</v>
      </c>
      <c r="AD76" s="1" t="str">
        <f>formatRow(Tokens!BN$2:BR$2,Tokens!BN76:BR76,0,"marketplace")</f>
        <v>"marketplace":{"initial_price":842,_x000D_
"reservation_price":842,_x000D_
"duration":216,_x000D_
"max_mint":1,_x000D_
"sell_date":"25/06/2022"}</v>
      </c>
      <c r="AE76" s="1"/>
    </row>
    <row r="77" spans="4:31" ht="14.25" customHeight="1" x14ac:dyDescent="0.3">
      <c r="D77" s="1">
        <f>Tokens!B77</f>
        <v>62</v>
      </c>
      <c r="E77" s="17" t="str">
        <f>IF(Tokens!C77="","",Tokens!C77)</f>
        <v>#62 Pass Private Island Club</v>
      </c>
      <c r="F77"/>
      <c r="G77"/>
      <c r="H77"/>
      <c r="I77"/>
      <c r="J77"/>
      <c r="M77"/>
      <c r="N77"/>
      <c r="O77" s="15" t="str">
        <f t="shared" si="2"/>
        <v>_</v>
      </c>
      <c r="P77" s="18" t="str">
        <f>IF(F77="stop","",IF(F77&lt;&gt;"",HYPERLINK(Settings!$B$5 &amp; "/manage/?network=" &amp; LOWER(B$8) &amp; "&amp;search=token&amp;account=" &amp; ToMint!$B$5 &amp; "&amp;view=" &amp; ToMint!J77,"TokenSol"),""))</f>
        <v/>
      </c>
      <c r="Q77" s="2"/>
      <c r="R77" s="2"/>
      <c r="S77" s="11"/>
      <c r="T77" s="78" t="str">
        <f>"owner=" &amp; Tokens!BS77 &amp; "&amp;filename_for_metadata=" &amp; Tokens!BT77 &amp; "&amp;offchaindata_platform=" &amp; $B$17 &amp; "&amp;keyfile=" &amp; $B$5 &amp;  "&amp;repository=" &amp; $B$18</f>
        <v>owner=BbDq7xeUzpj8bXfd9N7dh1tw43Ss7xbYpyjoNuwDSrzq&amp;filename_for_metadata=PASSThePrivateIslandClub_COR22A62&amp;offchaindata_platform=Github&amp;keyfile=Paul&amp;repository=CalviOnTheRocks2022</v>
      </c>
      <c r="U77" s="78" t="str">
        <f t="shared" si="3"/>
        <v>{"name":"#62 Pass Private Island Club",_x000D_
"symbol":"COR22A62",_x000D_
"description":"The Private Island Club : networking &amp; party / Pass NFT All Access - 1 édition Calvi on the Rocks 2022",_x000D_
"seller_fee_basis_points":1000,_x000D_
"image":"https://bafybeihizz4m2c4mwk6qk5qtgkrxdsybqyqgsructcyeqkksjqhp7zlp3i.ipfs.nftstorage.link?image_62.webp",_x000D_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77" s="78" t="str">
        <f>formatRow(Tokens!C$2:I$2,Tokens!C77:I77)</f>
        <v>"name":"#62 Pass Private Island Club",_x000D_
"symbol":"COR22A62",_x000D_
"description":"The Private Island Club : networking &amp; party / Pass NFT All Access - 1 édition Calvi on the Rocks 2022",_x000D_
"seller_fee_basis_points":1000,_x000D_
"image":"https://bafybeihizz4m2c4mwk6qk5qtgkrxdsybqyqgsructcyeqkksjqhp7zlp3i.ipfs.nftstorage.link?image_62.webp",_x000D_
"Issuer":"NfluenT for Calvi On The rocks",_x000D_
"external_url":""</v>
      </c>
      <c r="W77" s="78" t="str">
        <f>formatRow(Tokens!J$2:AV$2,Tokens!J77:AV77,2,"attributes")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7" s="78" t="str">
        <f>formatRow(Tokens!AX$2:BC$2,Tokens!AX77:BC77,2,"creators")</f>
        <v>"creators":[{"address":"ncreator",_x000D_
"share":10},{"address":"cotrcrea",_x000D_
"share":90},{"address":"nminer",_x000D_
"share":0}]</v>
      </c>
      <c r="Y77" s="78" t="str">
        <f>formatRow(Tokens!BD$2:BI$2,Tokens!BD77:BI77,2,"files")</f>
        <v>"files":[]</v>
      </c>
      <c r="Z77" s="78"/>
      <c r="AA77" s="78"/>
      <c r="AB77" s="78"/>
      <c r="AC77" s="78" t="str">
        <f>formatRow(Tokens!BJ$2:BK$2,Tokens!BJ77:BK77,0,"collection")</f>
        <v>"collection":{"name":"PASS The Private Island Club",_x000D_
"family":"Calvi On The Rocks"}</v>
      </c>
      <c r="AD77" s="1" t="str">
        <f>formatRow(Tokens!BN$2:BR$2,Tokens!BN77:BR77,0,"marketplace")</f>
        <v>"marketplace":{"initial_price":842,_x000D_
"reservation_price":842,_x000D_
"duration":216,_x000D_
"max_mint":1,_x000D_
"sell_date":"25/06/2022"}</v>
      </c>
      <c r="AE77" s="1"/>
    </row>
    <row r="78" spans="4:31" ht="14.25" customHeight="1" x14ac:dyDescent="0.3">
      <c r="D78" s="1">
        <f>Tokens!B78</f>
        <v>63</v>
      </c>
      <c r="E78" s="17" t="str">
        <f>IF(Tokens!C78="","",Tokens!C78)</f>
        <v>#63 Pass Private Island Club</v>
      </c>
      <c r="F78"/>
      <c r="G78"/>
      <c r="H78"/>
      <c r="I78"/>
      <c r="J78"/>
      <c r="M78"/>
      <c r="N78"/>
      <c r="O78" s="15" t="str">
        <f t="shared" si="2"/>
        <v>_</v>
      </c>
      <c r="P78" s="18" t="str">
        <f>IF(F78="stop","",IF(F78&lt;&gt;"",HYPERLINK(Settings!$B$5 &amp; "/manage/?network=" &amp; LOWER(B$8) &amp; "&amp;search=token&amp;account=" &amp; ToMint!$B$5 &amp; "&amp;view=" &amp; ToMint!J78,"TokenSol"),""))</f>
        <v/>
      </c>
      <c r="Q78" s="2"/>
      <c r="R78" s="2"/>
      <c r="S78" s="11"/>
      <c r="T78" s="78" t="str">
        <f>"owner=" &amp; Tokens!BS78 &amp; "&amp;filename_for_metadata=" &amp; Tokens!BT78 &amp; "&amp;offchaindata_platform=" &amp; $B$17 &amp; "&amp;keyfile=" &amp; $B$5 &amp;  "&amp;repository=" &amp; $B$18</f>
        <v>owner=BbDq7xeUzpj8bXfd9N7dh1tw43Ss7xbYpyjoNuwDSrzq&amp;filename_for_metadata=PASSThePrivateIslandClub_COR22A63&amp;offchaindata_platform=Github&amp;keyfile=Paul&amp;repository=CalviOnTheRocks2022</v>
      </c>
      <c r="U78" s="78" t="str">
        <f t="shared" si="3"/>
        <v>{"name":"#63 Pass Private Island Club",_x000D_
"symbol":"COR22A63",_x000D_
"description":"The Private Island Club : networking &amp; party / Pass NFT All Access - 1 édition Calvi on the Rocks 2022",_x000D_
"seller_fee_basis_points":1000,_x000D_
"image":"https://bafybeibbb5dyibjo4k3ix72vhigjkc4agw425mxdoyfgh23stskbogotmy.ipfs.nftstorage.link?image_63.webp",_x000D_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78" s="78" t="str">
        <f>formatRow(Tokens!C$2:I$2,Tokens!C78:I78)</f>
        <v>"name":"#63 Pass Private Island Club",_x000D_
"symbol":"COR22A63",_x000D_
"description":"The Private Island Club : networking &amp; party / Pass NFT All Access - 1 édition Calvi on the Rocks 2022",_x000D_
"seller_fee_basis_points":1000,_x000D_
"image":"https://bafybeibbb5dyibjo4k3ix72vhigjkc4agw425mxdoyfgh23stskbogotmy.ipfs.nftstorage.link?image_63.webp",_x000D_
"Issuer":"NfluenT for Calvi On The rocks",_x000D_
"external_url":""</v>
      </c>
      <c r="W78" s="78" t="str">
        <f>formatRow(Tokens!J$2:AV$2,Tokens!J78:AV78,2,"attributes")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8" s="78" t="str">
        <f>formatRow(Tokens!AX$2:BC$2,Tokens!AX78:BC78,2,"creators")</f>
        <v>"creators":[{"address":"ncreator",_x000D_
"share":10},{"address":"cotrcrea",_x000D_
"share":90},{"address":"nminer",_x000D_
"share":0}]</v>
      </c>
      <c r="Y78" s="78" t="str">
        <f>formatRow(Tokens!BD$2:BI$2,Tokens!BD78:BI78,2,"files")</f>
        <v>"files":[]</v>
      </c>
      <c r="Z78" s="78"/>
      <c r="AA78" s="78"/>
      <c r="AB78" s="78"/>
      <c r="AC78" s="78" t="str">
        <f>formatRow(Tokens!BJ$2:BK$2,Tokens!BJ78:BK78,0,"collection")</f>
        <v>"collection":{"name":"PASS The Private Island Club",_x000D_
"family":"Calvi On The Rocks"}</v>
      </c>
      <c r="AD78" s="1" t="str">
        <f>formatRow(Tokens!BN$2:BR$2,Tokens!BN78:BR78,0,"marketplace")</f>
        <v>"marketplace":{"initial_price":842,_x000D_
"reservation_price":842,_x000D_
"duration":216,_x000D_
"max_mint":1,_x000D_
"sell_date":"25/06/2022"}</v>
      </c>
      <c r="AE78" s="1"/>
    </row>
    <row r="79" spans="4:31" ht="14.25" customHeight="1" x14ac:dyDescent="0.3">
      <c r="D79" s="1">
        <f>Tokens!B79</f>
        <v>64</v>
      </c>
      <c r="E79" s="17" t="str">
        <f>IF(Tokens!C79="","",Tokens!C79)</f>
        <v>#64 Pass Private Island Club</v>
      </c>
      <c r="F79"/>
      <c r="G79"/>
      <c r="H79"/>
      <c r="I79"/>
      <c r="J79"/>
      <c r="M79"/>
      <c r="N79"/>
      <c r="O79" s="15" t="str">
        <f t="shared" si="2"/>
        <v>_</v>
      </c>
      <c r="P79" s="18" t="str">
        <f>IF(F79="stop","",IF(F79&lt;&gt;"",HYPERLINK(Settings!$B$5 &amp; "/manage/?network=" &amp; LOWER(B$8) &amp; "&amp;search=token&amp;account=" &amp; ToMint!$B$5 &amp; "&amp;view=" &amp; ToMint!J79,"TokenSol"),""))</f>
        <v/>
      </c>
      <c r="Q79" s="2"/>
      <c r="R79" s="2"/>
      <c r="S79" s="11"/>
      <c r="T79" s="78" t="str">
        <f>"owner=" &amp; Tokens!BS79 &amp; "&amp;filename_for_metadata=" &amp; Tokens!BT79 &amp; "&amp;offchaindata_platform=" &amp; $B$17 &amp; "&amp;keyfile=" &amp; $B$5 &amp;  "&amp;repository=" &amp; $B$18</f>
        <v>owner=BbDq7xeUzpj8bXfd9N7dh1tw43Ss7xbYpyjoNuwDSrzq&amp;filename_for_metadata=PASSThePrivateIslandClub_COR22A64&amp;offchaindata_platform=Github&amp;keyfile=Paul&amp;repository=CalviOnTheRocks2022</v>
      </c>
      <c r="U79" s="78" t="str">
        <f t="shared" si="3"/>
        <v>{"name":"#64 Pass Private Island Club",_x000D_
"symbol":"COR22A64",_x000D_
"description":"The Private Island Club : networking &amp; party / Pass NFT All Access - 1 édition Calvi on the Rocks 2022",_x000D_
"seller_fee_basis_points":1000,_x000D_
"image":"https://bafybeichstx6zphm65ynghj4ddkfnisohtnqlf3xpwfwbqbiy4yjqdqq4e.ipfs.nftstorage.link?image_64.webp",_x000D_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79" s="78" t="str">
        <f>formatRow(Tokens!C$2:I$2,Tokens!C79:I79)</f>
        <v>"name":"#64 Pass Private Island Club",_x000D_
"symbol":"COR22A64",_x000D_
"description":"The Private Island Club : networking &amp; party / Pass NFT All Access - 1 édition Calvi on the Rocks 2022",_x000D_
"seller_fee_basis_points":1000,_x000D_
"image":"https://bafybeichstx6zphm65ynghj4ddkfnisohtnqlf3xpwfwbqbiy4yjqdqq4e.ipfs.nftstorage.link?image_64.webp",_x000D_
"Issuer":"NfluenT for Calvi On The rocks",_x000D_
"external_url":""</v>
      </c>
      <c r="W79" s="78" t="str">
        <f>formatRow(Tokens!J$2:AV$2,Tokens!J79:AV79,2,"attributes")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9" s="78" t="str">
        <f>formatRow(Tokens!AX$2:BC$2,Tokens!AX79:BC79,2,"creators")</f>
        <v>"creators":[{"address":"ncreator",_x000D_
"share":10},{"address":"cotrcrea",_x000D_
"share":90},{"address":"nminer",_x000D_
"share":0}]</v>
      </c>
      <c r="Y79" s="78" t="str">
        <f>formatRow(Tokens!BD$2:BI$2,Tokens!BD79:BI79,2,"files")</f>
        <v>"files":[]</v>
      </c>
      <c r="Z79" s="78"/>
      <c r="AA79" s="78"/>
      <c r="AB79" s="78"/>
      <c r="AC79" s="78" t="str">
        <f>formatRow(Tokens!BJ$2:BK$2,Tokens!BJ79:BK79,0,"collection")</f>
        <v>"collection":{"name":"PASS The Private Island Club",_x000D_
"family":"Calvi On The Rocks"}</v>
      </c>
      <c r="AD79" s="1" t="str">
        <f>formatRow(Tokens!BN$2:BR$2,Tokens!BN79:BR79,0,"marketplace")</f>
        <v>"marketplace":{"initial_price":842,_x000D_
"reservation_price":842,_x000D_
"duration":216,_x000D_
"max_mint":1,_x000D_
"sell_date":"25/06/2022"}</v>
      </c>
      <c r="AE79" s="1"/>
    </row>
    <row r="80" spans="4:31" ht="14.25" customHeight="1" x14ac:dyDescent="0.3">
      <c r="D80" s="1">
        <f>Tokens!B80</f>
        <v>65</v>
      </c>
      <c r="E80" s="17" t="str">
        <f>IF(Tokens!C80="","",Tokens!C80)</f>
        <v>#65 Pass Private Island Club</v>
      </c>
      <c r="F80"/>
      <c r="G80"/>
      <c r="H80"/>
      <c r="I80"/>
      <c r="J80"/>
      <c r="M80"/>
      <c r="N80"/>
      <c r="O80" s="15" t="str">
        <f t="shared" si="2"/>
        <v>_</v>
      </c>
      <c r="P80" s="18" t="str">
        <f>IF(F80="stop","",IF(F80&lt;&gt;"",HYPERLINK(Settings!$B$5 &amp; "/manage/?network=" &amp; LOWER(B$8) &amp; "&amp;search=token&amp;account=" &amp; ToMint!$B$5 &amp; "&amp;view=" &amp; ToMint!J80,"TokenSol"),""))</f>
        <v/>
      </c>
      <c r="Q80" s="2"/>
      <c r="R80" s="2"/>
      <c r="S80" s="11"/>
      <c r="T80" s="78" t="str">
        <f>"owner=" &amp; Tokens!BS80 &amp; "&amp;filename_for_metadata=" &amp; Tokens!BT80 &amp; "&amp;offchaindata_platform=" &amp; $B$17 &amp; "&amp;keyfile=" &amp; $B$5 &amp;  "&amp;repository=" &amp; $B$18</f>
        <v>owner=BbDq7xeUzpj8bXfd9N7dh1tw43Ss7xbYpyjoNuwDSrzq&amp;filename_for_metadata=PASSThePrivateIslandClub_COR22A65&amp;offchaindata_platform=Github&amp;keyfile=Paul&amp;repository=CalviOnTheRocks2022</v>
      </c>
      <c r="U80" s="78" t="str">
        <f t="shared" si="3"/>
        <v>{"name":"#65 Pass Private Island Club",_x000D_
"symbol":"COR22A65",_x000D_
"description":"The Private Island Club : networking &amp; party / Pass NFT All Access - 1 édition Calvi on the Rocks 2022",_x000D_
"seller_fee_basis_points":1000,_x000D_
"image":"https://bafybeiewr7wa4yetubgynhdrxwqb5w4mng4525sso6vbhl6ak7w3lmac4a.ipfs.nftstorage.link?image_65.webp",_x000D_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80" s="78" t="str">
        <f>formatRow(Tokens!C$2:I$2,Tokens!C80:I80)</f>
        <v>"name":"#65 Pass Private Island Club",_x000D_
"symbol":"COR22A65",_x000D_
"description":"The Private Island Club : networking &amp; party / Pass NFT All Access - 1 édition Calvi on the Rocks 2022",_x000D_
"seller_fee_basis_points":1000,_x000D_
"image":"https://bafybeiewr7wa4yetubgynhdrxwqb5w4mng4525sso6vbhl6ak7w3lmac4a.ipfs.nftstorage.link?image_65.webp",_x000D_
"Issuer":"NfluenT for Calvi On The rocks",_x000D_
"external_url":""</v>
      </c>
      <c r="W80" s="78" t="str">
        <f>formatRow(Tokens!J$2:AV$2,Tokens!J80:AV80,2,"attributes")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0" s="78" t="str">
        <f>formatRow(Tokens!AX$2:BC$2,Tokens!AX80:BC80,2,"creators")</f>
        <v>"creators":[{"address":"ncreator",_x000D_
"share":10},{"address":"cotrcrea",_x000D_
"share":90},{"address":"nminer",_x000D_
"share":0}]</v>
      </c>
      <c r="Y80" s="78" t="str">
        <f>formatRow(Tokens!BD$2:BI$2,Tokens!BD80:BI80,2,"files")</f>
        <v>"files":[]</v>
      </c>
      <c r="Z80" s="78"/>
      <c r="AA80" s="78"/>
      <c r="AB80" s="78"/>
      <c r="AC80" s="78" t="str">
        <f>formatRow(Tokens!BJ$2:BK$2,Tokens!BJ80:BK80,0,"collection")</f>
        <v>"collection":{"name":"PASS The Private Island Club",_x000D_
"family":"Calvi On The Rocks"}</v>
      </c>
      <c r="AD80" s="1" t="str">
        <f>formatRow(Tokens!BN$2:BR$2,Tokens!BN80:BR80,0,"marketplace")</f>
        <v>"marketplace":{"initial_price":842,_x000D_
"reservation_price":842,_x000D_
"duration":216,_x000D_
"max_mint":1,_x000D_
"sell_date":"25/06/2022"}</v>
      </c>
      <c r="AE80" s="1"/>
    </row>
    <row r="81" spans="4:31" ht="14.25" customHeight="1" x14ac:dyDescent="0.3">
      <c r="D81" s="1">
        <f>Tokens!B81</f>
        <v>66</v>
      </c>
      <c r="E81" s="17" t="str">
        <f>IF(Tokens!C81="","",Tokens!C81)</f>
        <v>#66 Pass Private Island Club</v>
      </c>
      <c r="F81"/>
      <c r="G81"/>
      <c r="H81"/>
      <c r="I81"/>
      <c r="J81"/>
      <c r="M81"/>
      <c r="N81"/>
      <c r="O81" s="15" t="str">
        <f t="shared" si="2"/>
        <v>_</v>
      </c>
      <c r="P81" s="18" t="str">
        <f>IF(F81="stop","",IF(F81&lt;&gt;"",HYPERLINK(Settings!$B$5 &amp; "/manage/?network=" &amp; LOWER(B$8) &amp; "&amp;search=token&amp;account=" &amp; ToMint!$B$5 &amp; "&amp;view=" &amp; ToMint!J81,"TokenSol"),""))</f>
        <v/>
      </c>
      <c r="Q81" s="2"/>
      <c r="R81" s="2"/>
      <c r="S81" s="11"/>
      <c r="T81" s="78" t="str">
        <f>"owner=" &amp; Tokens!BS81 &amp; "&amp;filename_for_metadata=" &amp; Tokens!BT81 &amp; "&amp;offchaindata_platform=" &amp; $B$17 &amp; "&amp;keyfile=" &amp; $B$5 &amp;  "&amp;repository=" &amp; $B$18</f>
        <v>owner=BbDq7xeUzpj8bXfd9N7dh1tw43Ss7xbYpyjoNuwDSrzq&amp;filename_for_metadata=PASSThePrivateIslandClub_COR22A66&amp;offchaindata_platform=Github&amp;keyfile=Paul&amp;repository=CalviOnTheRocks2022</v>
      </c>
      <c r="U81" s="78" t="str">
        <f t="shared" si="3"/>
        <v>{"name":"#66 Pass Private Island Club",_x000D_
"symbol":"COR22A66",_x000D_
"description":"The Private Island Club : networking &amp; party / Pass NFT All Access - 1 édition Calvi on the Rocks 2022",_x000D_
"seller_fee_basis_points":1000,_x000D_
"image":"https://bafybeigbtipvdqrwhwnvvhx6f6fwxbd64ssm6lpthcgdpqdcnsan6n3h6u.ipfs.nftstorage.link?image_66.webp",_x000D_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81" s="78" t="str">
        <f>formatRow(Tokens!C$2:I$2,Tokens!C81:I81)</f>
        <v>"name":"#66 Pass Private Island Club",_x000D_
"symbol":"COR22A66",_x000D_
"description":"The Private Island Club : networking &amp; party / Pass NFT All Access - 1 édition Calvi on the Rocks 2022",_x000D_
"seller_fee_basis_points":1000,_x000D_
"image":"https://bafybeigbtipvdqrwhwnvvhx6f6fwxbd64ssm6lpthcgdpqdcnsan6n3h6u.ipfs.nftstorage.link?image_66.webp",_x000D_
"Issuer":"NfluenT for Calvi On The rocks",_x000D_
"external_url":""</v>
      </c>
      <c r="W81" s="78" t="str">
        <f>formatRow(Tokens!J$2:AV$2,Tokens!J81:AV81,2,"attributes")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1" s="78" t="str">
        <f>formatRow(Tokens!AX$2:BC$2,Tokens!AX81:BC81,2,"creators")</f>
        <v>"creators":[{"address":"ncreator",_x000D_
"share":10},{"address":"cotrcrea",_x000D_
"share":90},{"address":"nminer",_x000D_
"share":0}]</v>
      </c>
      <c r="Y81" s="78" t="str">
        <f>formatRow(Tokens!BD$2:BI$2,Tokens!BD81:BI81,2,"files")</f>
        <v>"files":[]</v>
      </c>
      <c r="Z81" s="78"/>
      <c r="AA81" s="78"/>
      <c r="AB81" s="78"/>
      <c r="AC81" s="78" t="str">
        <f>formatRow(Tokens!BJ$2:BK$2,Tokens!BJ81:BK81,0,"collection")</f>
        <v>"collection":{"name":"PASS The Private Island Club",_x000D_
"family":"Calvi On The Rocks"}</v>
      </c>
      <c r="AD81" s="1" t="str">
        <f>formatRow(Tokens!BN$2:BR$2,Tokens!BN81:BR81,0,"marketplace")</f>
        <v>"marketplace":{"initial_price":842,_x000D_
"reservation_price":842,_x000D_
"duration":216,_x000D_
"max_mint":1,_x000D_
"sell_date":"25/06/2022"}</v>
      </c>
      <c r="AE81" s="1"/>
    </row>
    <row r="82" spans="4:31" ht="14.25" customHeight="1" x14ac:dyDescent="0.3">
      <c r="D82" s="1">
        <f>Tokens!B82</f>
        <v>67</v>
      </c>
      <c r="E82" s="17" t="str">
        <f>IF(Tokens!C82="","",Tokens!C82)</f>
        <v>#67 Pass Private Island Club</v>
      </c>
      <c r="F82"/>
      <c r="G82"/>
      <c r="H82"/>
      <c r="I82"/>
      <c r="J82"/>
      <c r="M82"/>
      <c r="N82"/>
      <c r="O82" s="15" t="str">
        <f t="shared" si="2"/>
        <v>_</v>
      </c>
      <c r="P82" s="18" t="str">
        <f>IF(F82="stop","",IF(F82&lt;&gt;"",HYPERLINK(Settings!$B$5 &amp; "/manage/?network=" &amp; LOWER(B$8) &amp; "&amp;search=token&amp;account=" &amp; ToMint!$B$5 &amp; "&amp;view=" &amp; ToMint!J82,"TokenSol"),""))</f>
        <v/>
      </c>
      <c r="Q82" s="2"/>
      <c r="R82" s="2"/>
      <c r="S82" s="11"/>
      <c r="T82" s="78" t="str">
        <f>"owner=" &amp; Tokens!BS82 &amp; "&amp;filename_for_metadata=" &amp; Tokens!BT82 &amp; "&amp;offchaindata_platform=" &amp; $B$17 &amp; "&amp;keyfile=" &amp; $B$5 &amp;  "&amp;repository=" &amp; $B$18</f>
        <v>owner=BbDq7xeUzpj8bXfd9N7dh1tw43Ss7xbYpyjoNuwDSrzq&amp;filename_for_metadata=PASSThePrivateIslandClub_COR22A67&amp;offchaindata_platform=Github&amp;keyfile=Paul&amp;repository=CalviOnTheRocks2022</v>
      </c>
      <c r="U82" s="78" t="str">
        <f t="shared" si="3"/>
        <v>{"name":"#67 Pass Private Island Club",_x000D_
"symbol":"COR22A67",_x000D_
"description":"The Private Island Club : networking &amp; party / Pass NFT All Access - 1 édition Calvi on the Rocks 2022",_x000D_
"seller_fee_basis_points":1000,_x000D_
"image":"https://bafybeifqqvwkba3jpnbpmmrcu7pwn6mtnso5xkksvwtsmtynheqpxx3dfm.ipfs.nftstorage.link?image_67.webp",_x000D_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82" s="78" t="str">
        <f>formatRow(Tokens!C$2:I$2,Tokens!C82:I82)</f>
        <v>"name":"#67 Pass Private Island Club",_x000D_
"symbol":"COR22A67",_x000D_
"description":"The Private Island Club : networking &amp; party / Pass NFT All Access - 1 édition Calvi on the Rocks 2022",_x000D_
"seller_fee_basis_points":1000,_x000D_
"image":"https://bafybeifqqvwkba3jpnbpmmrcu7pwn6mtnso5xkksvwtsmtynheqpxx3dfm.ipfs.nftstorage.link?image_67.webp",_x000D_
"Issuer":"NfluenT for Calvi On The rocks",_x000D_
"external_url":""</v>
      </c>
      <c r="W82" s="78" t="str">
        <f>formatRow(Tokens!J$2:AV$2,Tokens!J82:AV82,2,"attributes")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2" s="78" t="str">
        <f>formatRow(Tokens!AX$2:BC$2,Tokens!AX82:BC82,2,"creators")</f>
        <v>"creators":[{"address":"ncreator",_x000D_
"share":10},{"address":"cotrcrea",_x000D_
"share":90},{"address":"nminer",_x000D_
"share":0}]</v>
      </c>
      <c r="Y82" s="78" t="str">
        <f>formatRow(Tokens!BD$2:BI$2,Tokens!BD82:BI82,2,"files")</f>
        <v>"files":[]</v>
      </c>
      <c r="Z82" s="78"/>
      <c r="AA82" s="78"/>
      <c r="AB82" s="78"/>
      <c r="AC82" s="78" t="str">
        <f>formatRow(Tokens!BJ$2:BK$2,Tokens!BJ82:BK82,0,"collection")</f>
        <v>"collection":{"name":"PASS The Private Island Club",_x000D_
"family":"Calvi On The Rocks"}</v>
      </c>
      <c r="AD82" s="1" t="str">
        <f>formatRow(Tokens!BN$2:BR$2,Tokens!BN82:BR82,0,"marketplace")</f>
        <v>"marketplace":{"initial_price":842,_x000D_
"reservation_price":842,_x000D_
"duration":216,_x000D_
"max_mint":1,_x000D_
"sell_date":"25/06/2022"}</v>
      </c>
      <c r="AE82" s="1"/>
    </row>
    <row r="83" spans="4:31" ht="14.25" customHeight="1" x14ac:dyDescent="0.3">
      <c r="D83" s="1">
        <f>Tokens!B83</f>
        <v>68</v>
      </c>
      <c r="E83" s="17" t="str">
        <f>IF(Tokens!C83="","",Tokens!C83)</f>
        <v>#68 Pass Private Island Club</v>
      </c>
      <c r="F83"/>
      <c r="G83"/>
      <c r="H83"/>
      <c r="I83"/>
      <c r="J83"/>
      <c r="M83"/>
      <c r="N83"/>
      <c r="O83" s="15" t="str">
        <f t="shared" si="2"/>
        <v>_</v>
      </c>
      <c r="P83" s="18" t="str">
        <f>IF(F83="stop","",IF(F83&lt;&gt;"",HYPERLINK(Settings!$B$5 &amp; "/manage/?network=" &amp; LOWER(B$8) &amp; "&amp;search=token&amp;account=" &amp; ToMint!$B$5 &amp; "&amp;view=" &amp; ToMint!J83,"TokenSol"),""))</f>
        <v/>
      </c>
      <c r="Q83" s="2"/>
      <c r="R83" s="2"/>
      <c r="S83" s="11"/>
      <c r="T83" s="78" t="str">
        <f>"owner=" &amp; Tokens!BS83 &amp; "&amp;filename_for_metadata=" &amp; Tokens!BT83 &amp; "&amp;offchaindata_platform=" &amp; $B$17 &amp; "&amp;keyfile=" &amp; $B$5 &amp;  "&amp;repository=" &amp; $B$18</f>
        <v>owner=BbDq7xeUzpj8bXfd9N7dh1tw43Ss7xbYpyjoNuwDSrzq&amp;filename_for_metadata=PASSThePrivateIslandClub_COR22A68&amp;offchaindata_platform=Github&amp;keyfile=Paul&amp;repository=CalviOnTheRocks2022</v>
      </c>
      <c r="U83" s="78" t="str">
        <f t="shared" si="3"/>
        <v>{"name":"#68 Pass Private Island Club",_x000D_
"symbol":"COR22A68",_x000D_
"description":"The Private Island Club : networking &amp; party / Pass NFT All Access - 1 édition Calvi on the Rocks 2022",_x000D_
"seller_fee_basis_points":1000,_x000D_
"image":"https://bafybeihn6b2sgb6b2brf2jih7iwp3ofntv2iplrbnjqro5p7oz6qngnmee.ipfs.nftstorage.link?image_68.webp",_x000D_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83" s="78" t="str">
        <f>formatRow(Tokens!C$2:I$2,Tokens!C83:I83)</f>
        <v>"name":"#68 Pass Private Island Club",_x000D_
"symbol":"COR22A68",_x000D_
"description":"The Private Island Club : networking &amp; party / Pass NFT All Access - 1 édition Calvi on the Rocks 2022",_x000D_
"seller_fee_basis_points":1000,_x000D_
"image":"https://bafybeihn6b2sgb6b2brf2jih7iwp3ofntv2iplrbnjqro5p7oz6qngnmee.ipfs.nftstorage.link?image_68.webp",_x000D_
"Issuer":"NfluenT for Calvi On The rocks",_x000D_
"external_url":""</v>
      </c>
      <c r="W83" s="78" t="str">
        <f>formatRow(Tokens!J$2:AV$2,Tokens!J83:AV83,2,"attributes")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3" s="78" t="str">
        <f>formatRow(Tokens!AX$2:BC$2,Tokens!AX83:BC83,2,"creators")</f>
        <v>"creators":[{"address":"ncreator",_x000D_
"share":10},{"address":"cotrcrea",_x000D_
"share":90},{"address":"nminer",_x000D_
"share":0}]</v>
      </c>
      <c r="Y83" s="78" t="str">
        <f>formatRow(Tokens!BD$2:BI$2,Tokens!BD83:BI83,2,"files")</f>
        <v>"files":[]</v>
      </c>
      <c r="Z83" s="78"/>
      <c r="AA83" s="78"/>
      <c r="AB83" s="78"/>
      <c r="AC83" s="78" t="str">
        <f>formatRow(Tokens!BJ$2:BK$2,Tokens!BJ83:BK83,0,"collection")</f>
        <v>"collection":{"name":"PASS The Private Island Club",_x000D_
"family":"Calvi On The Rocks"}</v>
      </c>
      <c r="AD83" s="1" t="str">
        <f>formatRow(Tokens!BN$2:BR$2,Tokens!BN83:BR83,0,"marketplace")</f>
        <v>"marketplace":{"initial_price":842,_x000D_
"reservation_price":842,_x000D_
"duration":216,_x000D_
"max_mint":1,_x000D_
"sell_date":"25/06/2022"}</v>
      </c>
      <c r="AE83" s="1"/>
    </row>
    <row r="84" spans="4:31" ht="14.25" customHeight="1" x14ac:dyDescent="0.3">
      <c r="D84" s="1">
        <f>Tokens!B84</f>
        <v>69</v>
      </c>
      <c r="E84" s="17" t="str">
        <f>IF(Tokens!C84="","",Tokens!C84)</f>
        <v>#69 Pass Private Island Club</v>
      </c>
      <c r="F84"/>
      <c r="G84"/>
      <c r="H84"/>
      <c r="I84"/>
      <c r="J84"/>
      <c r="M84"/>
      <c r="N84"/>
      <c r="O84" s="15" t="str">
        <f t="shared" si="2"/>
        <v>_</v>
      </c>
      <c r="P84" s="18" t="str">
        <f>IF(F84="stop","",IF(F84&lt;&gt;"",HYPERLINK(Settings!$B$5 &amp; "/manage/?network=" &amp; LOWER(B$8) &amp; "&amp;search=token&amp;account=" &amp; ToMint!$B$5 &amp; "&amp;view=" &amp; ToMint!J84,"TokenSol"),""))</f>
        <v/>
      </c>
      <c r="Q84" s="2"/>
      <c r="R84" s="2"/>
      <c r="S84" s="11"/>
      <c r="T84" s="78" t="str">
        <f>"owner=" &amp; Tokens!BS84 &amp; "&amp;filename_for_metadata=" &amp; Tokens!BT84 &amp; "&amp;offchaindata_platform=" &amp; $B$17 &amp; "&amp;keyfile=" &amp; $B$5 &amp;  "&amp;repository=" &amp; $B$18</f>
        <v>owner=BbDq7xeUzpj8bXfd9N7dh1tw43Ss7xbYpyjoNuwDSrzq&amp;filename_for_metadata=PASSThePrivateIslandClub_COR22A69&amp;offchaindata_platform=Github&amp;keyfile=Paul&amp;repository=CalviOnTheRocks2022</v>
      </c>
      <c r="U84" s="78" t="str">
        <f t="shared" si="3"/>
        <v>{"name":"#69 Pass Private Island Club",_x000D_
"symbol":"COR22A69",_x000D_
"description":"The Private Island Club : networking &amp; party / Pass NFT All Access - 1 édition Calvi on the Rocks 2022",_x000D_
"seller_fee_basis_points":1000,_x000D_
"image":"https://bafybeic5p6hh6p5ynntmc6bqumoxedjeo4mk5hdkbr43wy74isvvcwxp6m.ipfs.nftstorage.link?image_69.webp",_x000D_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84" s="78" t="str">
        <f>formatRow(Tokens!C$2:I$2,Tokens!C84:I84)</f>
        <v>"name":"#69 Pass Private Island Club",_x000D_
"symbol":"COR22A69",_x000D_
"description":"The Private Island Club : networking &amp; party / Pass NFT All Access - 1 édition Calvi on the Rocks 2022",_x000D_
"seller_fee_basis_points":1000,_x000D_
"image":"https://bafybeic5p6hh6p5ynntmc6bqumoxedjeo4mk5hdkbr43wy74isvvcwxp6m.ipfs.nftstorage.link?image_69.webp",_x000D_
"Issuer":"NfluenT for Calvi On The rocks",_x000D_
"external_url":""</v>
      </c>
      <c r="W84" s="78" t="str">
        <f>formatRow(Tokens!J$2:AV$2,Tokens!J84:AV84,2,"attributes")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4" s="78" t="str">
        <f>formatRow(Tokens!AX$2:BC$2,Tokens!AX84:BC84,2,"creators")</f>
        <v>"creators":[{"address":"ncreator",_x000D_
"share":10},{"address":"cotrcrea",_x000D_
"share":90},{"address":"nminer",_x000D_
"share":0}]</v>
      </c>
      <c r="Y84" s="78" t="str">
        <f>formatRow(Tokens!BD$2:BI$2,Tokens!BD84:BI84,2,"files")</f>
        <v>"files":[]</v>
      </c>
      <c r="Z84" s="78"/>
      <c r="AA84" s="78"/>
      <c r="AB84" s="78"/>
      <c r="AC84" s="78" t="str">
        <f>formatRow(Tokens!BJ$2:BK$2,Tokens!BJ84:BK84,0,"collection")</f>
        <v>"collection":{"name":"PASS The Private Island Club",_x000D_
"family":"Calvi On The Rocks"}</v>
      </c>
      <c r="AD84" s="1" t="str">
        <f>formatRow(Tokens!BN$2:BR$2,Tokens!BN84:BR84,0,"marketplace")</f>
        <v>"marketplace":{"initial_price":842,_x000D_
"reservation_price":842,_x000D_
"duration":216,_x000D_
"max_mint":1,_x000D_
"sell_date":"25/06/2022"}</v>
      </c>
      <c r="AE84" s="1"/>
    </row>
    <row r="85" spans="4:31" ht="14.25" customHeight="1" x14ac:dyDescent="0.3">
      <c r="D85" s="1">
        <f>Tokens!B85</f>
        <v>70</v>
      </c>
      <c r="E85" s="17" t="str">
        <f>IF(Tokens!C85="","",Tokens!C85)</f>
        <v>#70 Pass Private Island Club</v>
      </c>
      <c r="F85"/>
      <c r="G85"/>
      <c r="H85"/>
      <c r="I85"/>
      <c r="J85"/>
      <c r="M85"/>
      <c r="N85"/>
      <c r="O85" s="15" t="str">
        <f t="shared" si="2"/>
        <v>_</v>
      </c>
      <c r="P85" s="18" t="str">
        <f>IF(F85="stop","",IF(F85&lt;&gt;"",HYPERLINK(Settings!$B$5 &amp; "/manage/?network=" &amp; LOWER(B$8) &amp; "&amp;search=token&amp;account=" &amp; ToMint!$B$5 &amp; "&amp;view=" &amp; ToMint!J85,"TokenSol"),""))</f>
        <v/>
      </c>
      <c r="Q85" s="2"/>
      <c r="R85" s="2"/>
      <c r="S85" s="11"/>
      <c r="T85" s="78" t="str">
        <f>"owner=" &amp; Tokens!BS85 &amp; "&amp;filename_for_metadata=" &amp; Tokens!BT85 &amp; "&amp;offchaindata_platform=" &amp; $B$17 &amp; "&amp;keyfile=" &amp; $B$5 &amp;  "&amp;repository=" &amp; $B$18</f>
        <v>owner=BbDq7xeUzpj8bXfd9N7dh1tw43Ss7xbYpyjoNuwDSrzq&amp;filename_for_metadata=PASSThePrivateIslandClub_COR22A70&amp;offchaindata_platform=Github&amp;keyfile=Paul&amp;repository=CalviOnTheRocks2022</v>
      </c>
      <c r="U85" s="78" t="str">
        <f t="shared" si="3"/>
        <v>{"name":"#70 Pass Private Island Club",_x000D_
"symbol":"COR22A70",_x000D_
"description":"The Private Island Club : networking &amp; party / Pass NFT All Access - 1 édition Calvi on the Rocks 2022",_x000D_
"seller_fee_basis_points":1000,_x000D_
"image":"https://bafybeibjsyiofxqjvusdohs6xmj2azpcvazazaccazprfulohzealqareq.ipfs.nftstorage.link?image_70.webp",_x000D_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85" s="78" t="str">
        <f>formatRow(Tokens!C$2:I$2,Tokens!C85:I85)</f>
        <v>"name":"#70 Pass Private Island Club",_x000D_
"symbol":"COR22A70",_x000D_
"description":"The Private Island Club : networking &amp; party / Pass NFT All Access - 1 édition Calvi on the Rocks 2022",_x000D_
"seller_fee_basis_points":1000,_x000D_
"image":"https://bafybeibjsyiofxqjvusdohs6xmj2azpcvazazaccazprfulohzealqareq.ipfs.nftstorage.link?image_70.webp",_x000D_
"Issuer":"NfluenT for Calvi On The rocks",_x000D_
"external_url":""</v>
      </c>
      <c r="W85" s="78" t="str">
        <f>formatRow(Tokens!J$2:AV$2,Tokens!J85:AV85,2,"attributes")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5" s="78" t="str">
        <f>formatRow(Tokens!AX$2:BC$2,Tokens!AX85:BC85,2,"creators")</f>
        <v>"creators":[{"address":"ncreator",_x000D_
"share":10},{"address":"cotrcrea",_x000D_
"share":90},{"address":"nminer",_x000D_
"share":0}]</v>
      </c>
      <c r="Y85" s="78" t="str">
        <f>formatRow(Tokens!BD$2:BI$2,Tokens!BD85:BI85,2,"files")</f>
        <v>"files":[]</v>
      </c>
      <c r="Z85" s="78"/>
      <c r="AA85" s="78"/>
      <c r="AB85" s="78"/>
      <c r="AC85" s="78" t="str">
        <f>formatRow(Tokens!BJ$2:BK$2,Tokens!BJ85:BK85,0,"collection")</f>
        <v>"collection":{"name":"PASS The Private Island Club",_x000D_
"family":"Calvi On The Rocks"}</v>
      </c>
      <c r="AD85" s="1" t="str">
        <f>formatRow(Tokens!BN$2:BR$2,Tokens!BN85:BR85,0,"marketplace")</f>
        <v>"marketplace":{"initial_price":842,_x000D_
"reservation_price":842,_x000D_
"duration":216,_x000D_
"max_mint":1,_x000D_
"sell_date":"25/06/2022"}</v>
      </c>
      <c r="AE85" s="1"/>
    </row>
    <row r="86" spans="4:31" ht="14.25" customHeight="1" x14ac:dyDescent="0.3">
      <c r="D86" s="1">
        <f>Tokens!B86</f>
        <v>71</v>
      </c>
      <c r="E86" s="17" t="str">
        <f>IF(Tokens!C86="","",Tokens!C86)</f>
        <v>#71 Pass Private Island Club</v>
      </c>
      <c r="F86"/>
      <c r="G86"/>
      <c r="H86"/>
      <c r="I86"/>
      <c r="J86"/>
      <c r="M86"/>
      <c r="N86"/>
      <c r="O86" s="15" t="str">
        <f t="shared" si="2"/>
        <v>_</v>
      </c>
      <c r="P86" s="18" t="str">
        <f>IF(F86="stop","",IF(F86&lt;&gt;"",HYPERLINK(Settings!$B$5 &amp; "/manage/?network=" &amp; LOWER(B$8) &amp; "&amp;search=token&amp;account=" &amp; ToMint!$B$5 &amp; "&amp;view=" &amp; ToMint!J86,"TokenSol"),""))</f>
        <v/>
      </c>
      <c r="Q86" s="2"/>
      <c r="R86" s="2"/>
      <c r="S86" s="11"/>
      <c r="T86" s="78" t="str">
        <f>"owner=" &amp; Tokens!BS86 &amp; "&amp;filename_for_metadata=" &amp; Tokens!BT86 &amp; "&amp;offchaindata_platform=" &amp; $B$17 &amp; "&amp;keyfile=" &amp; $B$5 &amp;  "&amp;repository=" &amp; $B$18</f>
        <v>owner=BbDq7xeUzpj8bXfd9N7dh1tw43Ss7xbYpyjoNuwDSrzq&amp;filename_for_metadata=PASSThePrivateIslandClub_COR22A71&amp;offchaindata_platform=Github&amp;keyfile=Paul&amp;repository=CalviOnTheRocks2022</v>
      </c>
      <c r="U86" s="78" t="str">
        <f t="shared" si="3"/>
        <v>{"name":"#71 Pass Private Island Club",_x000D_
"symbol":"COR22A71",_x000D_
"description":"The Private Island Club : networking &amp; party / Pass NFT All Access - 1 édition Calvi on the Rocks 2022",_x000D_
"seller_fee_basis_points":1000,_x000D_
"image":"https://bafybeidcxcgrpx7qcqyr7kd4h24lopp5ons7idglb6crt3kdonaa42wrr4.ipfs.nftstorage.link?image_71.webp",_x000D_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86" s="78" t="str">
        <f>formatRow(Tokens!C$2:I$2,Tokens!C86:I86)</f>
        <v>"name":"#71 Pass Private Island Club",_x000D_
"symbol":"COR22A71",_x000D_
"description":"The Private Island Club : networking &amp; party / Pass NFT All Access - 1 édition Calvi on the Rocks 2022",_x000D_
"seller_fee_basis_points":1000,_x000D_
"image":"https://bafybeidcxcgrpx7qcqyr7kd4h24lopp5ons7idglb6crt3kdonaa42wrr4.ipfs.nftstorage.link?image_71.webp",_x000D_
"Issuer":"NfluenT for Calvi On The rocks",_x000D_
"external_url":""</v>
      </c>
      <c r="W86" s="78" t="str">
        <f>formatRow(Tokens!J$2:AV$2,Tokens!J86:AV86,2,"attributes")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6" s="78" t="str">
        <f>formatRow(Tokens!AX$2:BC$2,Tokens!AX86:BC86,2,"creators")</f>
        <v>"creators":[{"address":"ncreator",_x000D_
"share":10},{"address":"cotrcrea",_x000D_
"share":90},{"address":"nminer",_x000D_
"share":0}]</v>
      </c>
      <c r="Y86" s="78" t="str">
        <f>formatRow(Tokens!BD$2:BI$2,Tokens!BD86:BI86,2,"files")</f>
        <v>"files":[]</v>
      </c>
      <c r="Z86" s="78"/>
      <c r="AA86" s="78"/>
      <c r="AB86" s="78"/>
      <c r="AC86" s="78" t="str">
        <f>formatRow(Tokens!BJ$2:BK$2,Tokens!BJ86:BK86,0,"collection")</f>
        <v>"collection":{"name":"PASS The Private Island Club",_x000D_
"family":"Calvi On The Rocks"}</v>
      </c>
      <c r="AD86" s="1" t="str">
        <f>formatRow(Tokens!BN$2:BR$2,Tokens!BN86:BR86,0,"marketplace")</f>
        <v>"marketplace":{"initial_price":842,_x000D_
"reservation_price":842,_x000D_
"duration":216,_x000D_
"max_mint":1,_x000D_
"sell_date":"25/06/2022"}</v>
      </c>
      <c r="AE86" s="1"/>
    </row>
    <row r="87" spans="4:31" ht="14.25" customHeight="1" x14ac:dyDescent="0.3">
      <c r="D87" s="1">
        <f>Tokens!B87</f>
        <v>72</v>
      </c>
      <c r="E87" s="17" t="str">
        <f>IF(Tokens!C87="","",Tokens!C87)</f>
        <v>#72 Pass Private Island Club</v>
      </c>
      <c r="F87"/>
      <c r="G87"/>
      <c r="H87"/>
      <c r="I87"/>
      <c r="J87"/>
      <c r="M87"/>
      <c r="N87"/>
      <c r="O87" s="15" t="str">
        <f t="shared" si="2"/>
        <v>_</v>
      </c>
      <c r="P87" s="18" t="str">
        <f>IF(F87="stop","",IF(F87&lt;&gt;"",HYPERLINK(Settings!$B$5 &amp; "/manage/?network=" &amp; LOWER(B$8) &amp; "&amp;search=token&amp;account=" &amp; ToMint!$B$5 &amp; "&amp;view=" &amp; ToMint!J87,"TokenSol"),""))</f>
        <v/>
      </c>
      <c r="Q87" s="2"/>
      <c r="R87" s="2"/>
      <c r="S87" s="11"/>
      <c r="T87" s="78" t="str">
        <f>"owner=" &amp; Tokens!BS87 &amp; "&amp;filename_for_metadata=" &amp; Tokens!BT87 &amp; "&amp;offchaindata_platform=" &amp; $B$17 &amp; "&amp;keyfile=" &amp; $B$5 &amp;  "&amp;repository=" &amp; $B$18</f>
        <v>owner=BbDq7xeUzpj8bXfd9N7dh1tw43Ss7xbYpyjoNuwDSrzq&amp;filename_for_metadata=PASSThePrivateIslandClub_COR22A72&amp;offchaindata_platform=Github&amp;keyfile=Paul&amp;repository=CalviOnTheRocks2022</v>
      </c>
      <c r="U87" s="78" t="str">
        <f t="shared" si="3"/>
        <v>{"name":"#72 Pass Private Island Club",_x000D_
"symbol":"COR22A72",_x000D_
"description":"The Private Island Club : networking &amp; party / Pass NFT All Access - 1 édition Calvi on the Rocks 2022",_x000D_
"seller_fee_basis_points":1000,_x000D_
"image":"https://bafybeif75szkip3wixwbsheevzrk4abnabt3fo4ggrzhrwma5vv37pjssm.ipfs.nftstorage.link?image_72.webp",_x000D_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87" s="78" t="str">
        <f>formatRow(Tokens!C$2:I$2,Tokens!C87:I87)</f>
        <v>"name":"#72 Pass Private Island Club",_x000D_
"symbol":"COR22A72",_x000D_
"description":"The Private Island Club : networking &amp; party / Pass NFT All Access - 1 édition Calvi on the Rocks 2022",_x000D_
"seller_fee_basis_points":1000,_x000D_
"image":"https://bafybeif75szkip3wixwbsheevzrk4abnabt3fo4ggrzhrwma5vv37pjssm.ipfs.nftstorage.link?image_72.webp",_x000D_
"Issuer":"NfluenT for Calvi On The rocks",_x000D_
"external_url":""</v>
      </c>
      <c r="W87" s="78" t="str">
        <f>formatRow(Tokens!J$2:AV$2,Tokens!J87:AV87,2,"attributes")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7" s="78" t="str">
        <f>formatRow(Tokens!AX$2:BC$2,Tokens!AX87:BC87,2,"creators")</f>
        <v>"creators":[{"address":"ncreator",_x000D_
"share":10},{"address":"cotrcrea",_x000D_
"share":90},{"address":"nminer",_x000D_
"share":0}]</v>
      </c>
      <c r="Y87" s="78" t="str">
        <f>formatRow(Tokens!BD$2:BI$2,Tokens!BD87:BI87,2,"files")</f>
        <v>"files":[]</v>
      </c>
      <c r="Z87" s="78"/>
      <c r="AA87" s="78"/>
      <c r="AB87" s="78"/>
      <c r="AC87" s="78" t="str">
        <f>formatRow(Tokens!BJ$2:BK$2,Tokens!BJ87:BK87,0,"collection")</f>
        <v>"collection":{"name":"PASS The Private Island Club",_x000D_
"family":"Calvi On The Rocks"}</v>
      </c>
      <c r="AD87" s="1" t="str">
        <f>formatRow(Tokens!BN$2:BR$2,Tokens!BN87:BR87,0,"marketplace")</f>
        <v>"marketplace":{"initial_price":842,_x000D_
"reservation_price":842,_x000D_
"duration":216,_x000D_
"max_mint":1,_x000D_
"sell_date":"25/06/2022"}</v>
      </c>
      <c r="AE87" s="1"/>
    </row>
    <row r="88" spans="4:31" ht="14.25" customHeight="1" x14ac:dyDescent="0.3">
      <c r="D88" s="1">
        <f>Tokens!B88</f>
        <v>73</v>
      </c>
      <c r="E88" s="17" t="str">
        <f>IF(Tokens!C88="","",Tokens!C88)</f>
        <v>#73 Pass Private Island Club</v>
      </c>
      <c r="F88"/>
      <c r="G88"/>
      <c r="H88"/>
      <c r="I88"/>
      <c r="J88"/>
      <c r="M88"/>
      <c r="N88"/>
      <c r="O88" s="15" t="str">
        <f t="shared" si="2"/>
        <v>_</v>
      </c>
      <c r="P88" s="18" t="str">
        <f>IF(F88="stop","",IF(F88&lt;&gt;"",HYPERLINK(Settings!$B$5 &amp; "/manage/?network=" &amp; LOWER(B$8) &amp; "&amp;search=token&amp;account=" &amp; ToMint!$B$5 &amp; "&amp;view=" &amp; ToMint!J88,"TokenSol"),""))</f>
        <v/>
      </c>
      <c r="Q88" s="2"/>
      <c r="R88" s="2"/>
      <c r="S88" s="11"/>
      <c r="T88" s="78" t="str">
        <f>"owner=" &amp; Tokens!BS88 &amp; "&amp;filename_for_metadata=" &amp; Tokens!BT88 &amp; "&amp;offchaindata_platform=" &amp; $B$17 &amp; "&amp;keyfile=" &amp; $B$5 &amp;  "&amp;repository=" &amp; $B$18</f>
        <v>owner=BbDq7xeUzpj8bXfd9N7dh1tw43Ss7xbYpyjoNuwDSrzq&amp;filename_for_metadata=PASSThePrivateIslandClub_COR22A73&amp;offchaindata_platform=Github&amp;keyfile=Paul&amp;repository=CalviOnTheRocks2022</v>
      </c>
      <c r="U88" s="78" t="str">
        <f t="shared" si="3"/>
        <v>{"name":"#73 Pass Private Island Club",_x000D_
"symbol":"COR22A73",_x000D_
"description":"The Private Island Club : networking &amp; party / Pass NFT All Access - 1 édition Calvi on the Rocks 2022",_x000D_
"seller_fee_basis_points":1000,_x000D_
"image":"https://bafybeifjzjf6bym43cxtwhzeja7576y4nyd6m2slgilz3qxppxfg4jai44.ipfs.nftstorage.link?image_73.webp",_x000D_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88" s="78" t="str">
        <f>formatRow(Tokens!C$2:I$2,Tokens!C88:I88)</f>
        <v>"name":"#73 Pass Private Island Club",_x000D_
"symbol":"COR22A73",_x000D_
"description":"The Private Island Club : networking &amp; party / Pass NFT All Access - 1 édition Calvi on the Rocks 2022",_x000D_
"seller_fee_basis_points":1000,_x000D_
"image":"https://bafybeifjzjf6bym43cxtwhzeja7576y4nyd6m2slgilz3qxppxfg4jai44.ipfs.nftstorage.link?image_73.webp",_x000D_
"Issuer":"NfluenT for Calvi On The rocks",_x000D_
"external_url":""</v>
      </c>
      <c r="W88" s="78" t="str">
        <f>formatRow(Tokens!J$2:AV$2,Tokens!J88:AV88,2,"attributes")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8" s="78" t="str">
        <f>formatRow(Tokens!AX$2:BC$2,Tokens!AX88:BC88,2,"creators")</f>
        <v>"creators":[{"address":"ncreator",_x000D_
"share":10},{"address":"cotrcrea",_x000D_
"share":90},{"address":"nminer",_x000D_
"share":0}]</v>
      </c>
      <c r="Y88" s="78" t="str">
        <f>formatRow(Tokens!BD$2:BI$2,Tokens!BD88:BI88,2,"files")</f>
        <v>"files":[]</v>
      </c>
      <c r="Z88" s="78"/>
      <c r="AA88" s="78"/>
      <c r="AB88" s="78"/>
      <c r="AC88" s="78" t="str">
        <f>formatRow(Tokens!BJ$2:BK$2,Tokens!BJ88:BK88,0,"collection")</f>
        <v>"collection":{"name":"PASS The Private Island Club",_x000D_
"family":"Calvi On The Rocks"}</v>
      </c>
      <c r="AD88" s="1" t="str">
        <f>formatRow(Tokens!BN$2:BR$2,Tokens!BN88:BR88,0,"marketplace")</f>
        <v>"marketplace":{"initial_price":842,_x000D_
"reservation_price":842,_x000D_
"duration":216,_x000D_
"max_mint":1,_x000D_
"sell_date":"25/06/2022"}</v>
      </c>
      <c r="AE88" s="1"/>
    </row>
    <row r="89" spans="4:31" ht="14.25" customHeight="1" x14ac:dyDescent="0.3">
      <c r="D89" s="1">
        <f>Tokens!B89</f>
        <v>74</v>
      </c>
      <c r="E89" s="17" t="str">
        <f>IF(Tokens!C89="","",Tokens!C89)</f>
        <v>#74 Pass Private Island Club</v>
      </c>
      <c r="F89"/>
      <c r="G89"/>
      <c r="H89"/>
      <c r="I89"/>
      <c r="J89"/>
      <c r="M89"/>
      <c r="N89"/>
      <c r="O89" s="15" t="str">
        <f t="shared" si="2"/>
        <v>_</v>
      </c>
      <c r="P89" s="18" t="str">
        <f>IF(F89="stop","",IF(F89&lt;&gt;"",HYPERLINK(Settings!$B$5 &amp; "/manage/?network=" &amp; LOWER(B$8) &amp; "&amp;search=token&amp;account=" &amp; ToMint!$B$5 &amp; "&amp;view=" &amp; ToMint!J89,"TokenSol"),""))</f>
        <v/>
      </c>
      <c r="Q89" s="2"/>
      <c r="R89" s="2"/>
      <c r="S89" s="11"/>
      <c r="T89" s="78" t="str">
        <f>"owner=" &amp; Tokens!BS89 &amp; "&amp;filename_for_metadata=" &amp; Tokens!BT89 &amp; "&amp;offchaindata_platform=" &amp; $B$17 &amp; "&amp;keyfile=" &amp; $B$5 &amp;  "&amp;repository=" &amp; $B$18</f>
        <v>owner=BbDq7xeUzpj8bXfd9N7dh1tw43Ss7xbYpyjoNuwDSrzq&amp;filename_for_metadata=PASSThePrivateIslandClub_COR22A74&amp;offchaindata_platform=Github&amp;keyfile=Paul&amp;repository=CalviOnTheRocks2022</v>
      </c>
      <c r="U89" s="78" t="str">
        <f t="shared" si="3"/>
        <v>{"name":"#74 Pass Private Island Club",_x000D_
"symbol":"COR22A74",_x000D_
"description":"The Private Island Club : networking &amp; party / Pass NFT All Access - 1 édition Calvi on the Rocks 2022",_x000D_
"seller_fee_basis_points":1000,_x000D_
"image":"https://bafybeia4sgnt7hw5w5j36c4wbcpfy37abo2uqfgufyuqerhirkrbxdjw7m.ipfs.nftstorage.link?image_74.webp",_x000D_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89" s="78" t="str">
        <f>formatRow(Tokens!C$2:I$2,Tokens!C89:I89)</f>
        <v>"name":"#74 Pass Private Island Club",_x000D_
"symbol":"COR22A74",_x000D_
"description":"The Private Island Club : networking &amp; party / Pass NFT All Access - 1 édition Calvi on the Rocks 2022",_x000D_
"seller_fee_basis_points":1000,_x000D_
"image":"https://bafybeia4sgnt7hw5w5j36c4wbcpfy37abo2uqfgufyuqerhirkrbxdjw7m.ipfs.nftstorage.link?image_74.webp",_x000D_
"Issuer":"NfluenT for Calvi On The rocks",_x000D_
"external_url":""</v>
      </c>
      <c r="W89" s="78" t="str">
        <f>formatRow(Tokens!J$2:AV$2,Tokens!J89:AV89,2,"attributes")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9" s="78" t="str">
        <f>formatRow(Tokens!AX$2:BC$2,Tokens!AX89:BC89,2,"creators")</f>
        <v>"creators":[{"address":"ncreator",_x000D_
"share":10},{"address":"cotrcrea",_x000D_
"share":90},{"address":"nminer",_x000D_
"share":0}]</v>
      </c>
      <c r="Y89" s="78" t="str">
        <f>formatRow(Tokens!BD$2:BI$2,Tokens!BD89:BI89,2,"files")</f>
        <v>"files":[]</v>
      </c>
      <c r="Z89" s="78"/>
      <c r="AA89" s="78"/>
      <c r="AB89" s="78"/>
      <c r="AC89" s="78" t="str">
        <f>formatRow(Tokens!BJ$2:BK$2,Tokens!BJ89:BK89,0,"collection")</f>
        <v>"collection":{"name":"PASS The Private Island Club",_x000D_
"family":"Calvi On The Rocks"}</v>
      </c>
      <c r="AD89" s="1" t="str">
        <f>formatRow(Tokens!BN$2:BR$2,Tokens!BN89:BR89,0,"marketplace")</f>
        <v>"marketplace":{"initial_price":842,_x000D_
"reservation_price":842,_x000D_
"duration":216,_x000D_
"max_mint":1,_x000D_
"sell_date":"25/06/2022"}</v>
      </c>
      <c r="AE89" s="1"/>
    </row>
    <row r="90" spans="4:31" ht="14.25" customHeight="1" x14ac:dyDescent="0.3">
      <c r="D90" s="1">
        <f>Tokens!B90</f>
        <v>75</v>
      </c>
      <c r="E90" s="17" t="str">
        <f>IF(Tokens!C90="","",Tokens!C90)</f>
        <v>#75 Pass Private Island Club</v>
      </c>
      <c r="F90"/>
      <c r="G90"/>
      <c r="H90"/>
      <c r="I90"/>
      <c r="J90"/>
      <c r="M90"/>
      <c r="N90"/>
      <c r="O90" s="15" t="str">
        <f t="shared" si="2"/>
        <v>_</v>
      </c>
      <c r="P90" s="18" t="str">
        <f>IF(F90="stop","",IF(F90&lt;&gt;"",HYPERLINK(Settings!$B$5 &amp; "/manage/?network=" &amp; LOWER(B$8) &amp; "&amp;search=token&amp;account=" &amp; ToMint!$B$5 &amp; "&amp;view=" &amp; ToMint!J90,"TokenSol"),""))</f>
        <v/>
      </c>
      <c r="Q90" s="2"/>
      <c r="R90" s="2"/>
      <c r="S90" s="11"/>
      <c r="T90" s="78" t="str">
        <f>"owner=" &amp; Tokens!BS90 &amp; "&amp;filename_for_metadata=" &amp; Tokens!BT90 &amp; "&amp;offchaindata_platform=" &amp; $B$17 &amp; "&amp;keyfile=" &amp; $B$5 &amp;  "&amp;repository=" &amp; $B$18</f>
        <v>owner=BbDq7xeUzpj8bXfd9N7dh1tw43Ss7xbYpyjoNuwDSrzq&amp;filename_for_metadata=PASSThePrivateIslandClub_COR22A75&amp;offchaindata_platform=Github&amp;keyfile=Paul&amp;repository=CalviOnTheRocks2022</v>
      </c>
      <c r="U90" s="78" t="str">
        <f t="shared" si="3"/>
        <v>{"name":"#75 Pass Private Island Club",_x000D_
"symbol":"COR22A75",_x000D_
"description":"The Private Island Club : networking &amp; party / Pass NFT All Access - 1 édition Calvi on the Rocks 2022",_x000D_
"seller_fee_basis_points":1000,_x000D_
"image":"https://bafybeifzfovoe4p2hqudwnzcln3qv36j4hhkeehtqfutsztaap5upa3uei.ipfs.nftstorage.link?image_75.webp",_x000D_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90" s="78" t="str">
        <f>formatRow(Tokens!C$2:I$2,Tokens!C90:I90)</f>
        <v>"name":"#75 Pass Private Island Club",_x000D_
"symbol":"COR22A75",_x000D_
"description":"The Private Island Club : networking &amp; party / Pass NFT All Access - 1 édition Calvi on the Rocks 2022",_x000D_
"seller_fee_basis_points":1000,_x000D_
"image":"https://bafybeifzfovoe4p2hqudwnzcln3qv36j4hhkeehtqfutsztaap5upa3uei.ipfs.nftstorage.link?image_75.webp",_x000D_
"Issuer":"NfluenT for Calvi On The rocks",_x000D_
"external_url":""</v>
      </c>
      <c r="W90" s="78" t="str">
        <f>formatRow(Tokens!J$2:AV$2,Tokens!J90:AV90,2,"attributes")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0" s="78" t="str">
        <f>formatRow(Tokens!AX$2:BC$2,Tokens!AX90:BC90,2,"creators")</f>
        <v>"creators":[{"address":"ncreator",_x000D_
"share":10},{"address":"cotrcrea",_x000D_
"share":90},{"address":"nminer",_x000D_
"share":0}]</v>
      </c>
      <c r="Y90" s="78" t="str">
        <f>formatRow(Tokens!BD$2:BI$2,Tokens!BD90:BI90,2,"files")</f>
        <v>"files":[]</v>
      </c>
      <c r="Z90" s="78"/>
      <c r="AA90" s="78"/>
      <c r="AB90" s="78"/>
      <c r="AC90" s="78" t="str">
        <f>formatRow(Tokens!BJ$2:BK$2,Tokens!BJ90:BK90,0,"collection")</f>
        <v>"collection":{"name":"PASS The Private Island Club",_x000D_
"family":"Calvi On The Rocks"}</v>
      </c>
      <c r="AD90" s="1" t="str">
        <f>formatRow(Tokens!BN$2:BR$2,Tokens!BN90:BR90,0,"marketplace")</f>
        <v>"marketplace":{"initial_price":842,_x000D_
"reservation_price":842,_x000D_
"duration":216,_x000D_
"max_mint":1,_x000D_
"sell_date":"25/06/2022"}</v>
      </c>
      <c r="AE90" s="1"/>
    </row>
    <row r="91" spans="4:31" ht="14.25" customHeight="1" x14ac:dyDescent="0.3">
      <c r="D91" s="1">
        <f>Tokens!B91</f>
        <v>76</v>
      </c>
      <c r="E91" s="17" t="str">
        <f>IF(Tokens!C91="","",Tokens!C91)</f>
        <v>#76 Pass Private Island Club</v>
      </c>
      <c r="F91"/>
      <c r="G91"/>
      <c r="H91"/>
      <c r="I91"/>
      <c r="J91"/>
      <c r="M91"/>
      <c r="N91"/>
      <c r="O91" s="15" t="str">
        <f t="shared" si="2"/>
        <v>_</v>
      </c>
      <c r="P91" s="18" t="str">
        <f>IF(F91="stop","",IF(F91&lt;&gt;"",HYPERLINK(Settings!$B$5 &amp; "/manage/?network=" &amp; LOWER(B$8) &amp; "&amp;search=token&amp;account=" &amp; ToMint!$B$5 &amp; "&amp;view=" &amp; ToMint!J91,"TokenSol"),""))</f>
        <v/>
      </c>
      <c r="Q91" s="2"/>
      <c r="R91" s="2"/>
      <c r="S91" s="11"/>
      <c r="T91" s="78" t="str">
        <f>"owner=" &amp; Tokens!BS91 &amp; "&amp;filename_for_metadata=" &amp; Tokens!BT91 &amp; "&amp;offchaindata_platform=" &amp; $B$17 &amp; "&amp;keyfile=" &amp; $B$5 &amp;  "&amp;repository=" &amp; $B$18</f>
        <v>owner=BbDq7xeUzpj8bXfd9N7dh1tw43Ss7xbYpyjoNuwDSrzq&amp;filename_for_metadata=PASSThePrivateIslandClub_COR22A76&amp;offchaindata_platform=Github&amp;keyfile=Paul&amp;repository=CalviOnTheRocks2022</v>
      </c>
      <c r="U91" s="78" t="str">
        <f t="shared" si="3"/>
        <v>{"name":"#76 Pass Private Island Club",_x000D_
"symbol":"COR22A76",_x000D_
"description":"The Private Island Club : networking &amp; party / Pass NFT All Access - 1 édition Calvi on the Rocks 2022",_x000D_
"seller_fee_basis_points":1000,_x000D_
"image":"https://bafybeicdi5ei56wft2x7jvm7zs3rfzytcf6hosnuxajiybs7wvsc7dnj64.ipfs.nftstorage.link?image_76.webp",_x000D_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91" s="78" t="str">
        <f>formatRow(Tokens!C$2:I$2,Tokens!C91:I91)</f>
        <v>"name":"#76 Pass Private Island Club",_x000D_
"symbol":"COR22A76",_x000D_
"description":"The Private Island Club : networking &amp; party / Pass NFT All Access - 1 édition Calvi on the Rocks 2022",_x000D_
"seller_fee_basis_points":1000,_x000D_
"image":"https://bafybeicdi5ei56wft2x7jvm7zs3rfzytcf6hosnuxajiybs7wvsc7dnj64.ipfs.nftstorage.link?image_76.webp",_x000D_
"Issuer":"NfluenT for Calvi On The rocks",_x000D_
"external_url":""</v>
      </c>
      <c r="W91" s="78" t="str">
        <f>formatRow(Tokens!J$2:AV$2,Tokens!J91:AV91,2,"attributes")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1" s="78" t="str">
        <f>formatRow(Tokens!AX$2:BC$2,Tokens!AX91:BC91,2,"creators")</f>
        <v>"creators":[{"address":"ncreator",_x000D_
"share":10},{"address":"cotrcrea",_x000D_
"share":90},{"address":"nminer",_x000D_
"share":0}]</v>
      </c>
      <c r="Y91" s="78" t="str">
        <f>formatRow(Tokens!BD$2:BI$2,Tokens!BD91:BI91,2,"files")</f>
        <v>"files":[]</v>
      </c>
      <c r="Z91" s="78"/>
      <c r="AA91" s="78"/>
      <c r="AB91" s="78"/>
      <c r="AC91" s="78" t="str">
        <f>formatRow(Tokens!BJ$2:BK$2,Tokens!BJ91:BK91,0,"collection")</f>
        <v>"collection":{"name":"PASS The Private Island Club",_x000D_
"family":"Calvi On The Rocks"}</v>
      </c>
      <c r="AD91" s="1" t="str">
        <f>formatRow(Tokens!BN$2:BR$2,Tokens!BN91:BR91,0,"marketplace")</f>
        <v>"marketplace":{"initial_price":842,_x000D_
"reservation_price":842,_x000D_
"duration":216,_x000D_
"max_mint":1,_x000D_
"sell_date":"25/06/2022"}</v>
      </c>
      <c r="AE91" s="1"/>
    </row>
    <row r="92" spans="4:31" ht="14.25" customHeight="1" x14ac:dyDescent="0.3">
      <c r="D92" s="1">
        <f>Tokens!B92</f>
        <v>77</v>
      </c>
      <c r="E92" s="17" t="str">
        <f>IF(Tokens!C92="","",Tokens!C92)</f>
        <v>#77 Pass Private Island Club</v>
      </c>
      <c r="F92"/>
      <c r="G92"/>
      <c r="H92"/>
      <c r="I92"/>
      <c r="J92"/>
      <c r="M92"/>
      <c r="N92"/>
      <c r="O92" s="15" t="str">
        <f t="shared" si="2"/>
        <v>_</v>
      </c>
      <c r="P92" s="18" t="str">
        <f>IF(F92="stop","",IF(F92&lt;&gt;"",HYPERLINK(Settings!$B$5 &amp; "/manage/?network=" &amp; LOWER(B$8) &amp; "&amp;search=token&amp;account=" &amp; ToMint!$B$5 &amp; "&amp;view=" &amp; ToMint!J92,"TokenSol"),""))</f>
        <v/>
      </c>
      <c r="Q92" s="2"/>
      <c r="R92" s="2"/>
      <c r="S92" s="11"/>
      <c r="T92" s="78" t="str">
        <f>"owner=" &amp; Tokens!BS92 &amp; "&amp;filename_for_metadata=" &amp; Tokens!BT92 &amp; "&amp;offchaindata_platform=" &amp; $B$17 &amp; "&amp;keyfile=" &amp; $B$5 &amp;  "&amp;repository=" &amp; $B$18</f>
        <v>owner=BbDq7xeUzpj8bXfd9N7dh1tw43Ss7xbYpyjoNuwDSrzq&amp;filename_for_metadata=PASSThePrivateIslandClub_COR22A77&amp;offchaindata_platform=Github&amp;keyfile=Paul&amp;repository=CalviOnTheRocks2022</v>
      </c>
      <c r="U92" s="78" t="str">
        <f t="shared" si="3"/>
        <v>{"name":"#77 Pass Private Island Club",_x000D_
"symbol":"COR22A77",_x000D_
"description":"The Private Island Club : networking &amp; party / Pass NFT All Access - 1 édition Calvi on the Rocks 2022",_x000D_
"seller_fee_basis_points":1000,_x000D_
"image":"https://bafybeih7mn33ipdl6d6l77yjtdagthxhzuuddnpd5m6hl65r3u46sh3lra.ipfs.nftstorage.link?image_77.webp",_x000D_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92" s="78" t="str">
        <f>formatRow(Tokens!C$2:I$2,Tokens!C92:I92)</f>
        <v>"name":"#77 Pass Private Island Club",_x000D_
"symbol":"COR22A77",_x000D_
"description":"The Private Island Club : networking &amp; party / Pass NFT All Access - 1 édition Calvi on the Rocks 2022",_x000D_
"seller_fee_basis_points":1000,_x000D_
"image":"https://bafybeih7mn33ipdl6d6l77yjtdagthxhzuuddnpd5m6hl65r3u46sh3lra.ipfs.nftstorage.link?image_77.webp",_x000D_
"Issuer":"NfluenT for Calvi On The rocks",_x000D_
"external_url":""</v>
      </c>
      <c r="W92" s="78" t="str">
        <f>formatRow(Tokens!J$2:AV$2,Tokens!J92:AV92,2,"attributes")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2" s="78" t="str">
        <f>formatRow(Tokens!AX$2:BC$2,Tokens!AX92:BC92,2,"creators")</f>
        <v>"creators":[{"address":"ncreator",_x000D_
"share":10},{"address":"cotrcrea",_x000D_
"share":90},{"address":"nminer",_x000D_
"share":0}]</v>
      </c>
      <c r="Y92" s="78" t="str">
        <f>formatRow(Tokens!BD$2:BI$2,Tokens!BD92:BI92,2,"files")</f>
        <v>"files":[]</v>
      </c>
      <c r="Z92" s="78"/>
      <c r="AA92" s="78"/>
      <c r="AB92" s="78"/>
      <c r="AC92" s="78" t="str">
        <f>formatRow(Tokens!BJ$2:BK$2,Tokens!BJ92:BK92,0,"collection")</f>
        <v>"collection":{"name":"PASS The Private Island Club",_x000D_
"family":"Calvi On The Rocks"}</v>
      </c>
      <c r="AD92" s="1" t="str">
        <f>formatRow(Tokens!BN$2:BR$2,Tokens!BN92:BR92,0,"marketplace")</f>
        <v>"marketplace":{"initial_price":842,_x000D_
"reservation_price":842,_x000D_
"duration":216,_x000D_
"max_mint":1,_x000D_
"sell_date":"25/06/2022"}</v>
      </c>
      <c r="AE92" s="1"/>
    </row>
    <row r="93" spans="4:31" ht="14.25" customHeight="1" x14ac:dyDescent="0.3">
      <c r="D93" s="1">
        <f>Tokens!B93</f>
        <v>78</v>
      </c>
      <c r="E93" s="17" t="str">
        <f>IF(Tokens!C93="","",Tokens!C93)</f>
        <v>#78 Pass Private Island Club</v>
      </c>
      <c r="F93"/>
      <c r="G93"/>
      <c r="H93"/>
      <c r="I93"/>
      <c r="J93"/>
      <c r="M93"/>
      <c r="N93"/>
      <c r="O93" s="15" t="str">
        <f t="shared" si="2"/>
        <v>_</v>
      </c>
      <c r="P93" s="18" t="str">
        <f>IF(F93="stop","",IF(F93&lt;&gt;"",HYPERLINK(Settings!$B$5 &amp; "/manage/?network=" &amp; LOWER(B$8) &amp; "&amp;search=token&amp;account=" &amp; ToMint!$B$5 &amp; "&amp;view=" &amp; ToMint!J93,"TokenSol"),""))</f>
        <v/>
      </c>
      <c r="Q93" s="2"/>
      <c r="R93" s="2"/>
      <c r="S93" s="11"/>
      <c r="T93" s="78" t="str">
        <f>"owner=" &amp; Tokens!BS93 &amp; "&amp;filename_for_metadata=" &amp; Tokens!BT93 &amp; "&amp;offchaindata_platform=" &amp; $B$17 &amp; "&amp;keyfile=" &amp; $B$5 &amp;  "&amp;repository=" &amp; $B$18</f>
        <v>owner=BbDq7xeUzpj8bXfd9N7dh1tw43Ss7xbYpyjoNuwDSrzq&amp;filename_for_metadata=PASSThePrivateIslandClub_COR22A78&amp;offchaindata_platform=Github&amp;keyfile=Paul&amp;repository=CalviOnTheRocks2022</v>
      </c>
      <c r="U93" s="78" t="str">
        <f t="shared" si="3"/>
        <v>{"name":"#78 Pass Private Island Club",_x000D_
"symbol":"COR22A78",_x000D_
"description":"The Private Island Club : networking &amp; party / Pass NFT All Access - 1 édition Calvi on the Rocks 2022",_x000D_
"seller_fee_basis_points":1000,_x000D_
"image":"https://bafybeiajnpa6idmfk3o2izjx3dyffta3lamwcaf7ttifnqz7rbkty5pbmi.ipfs.nftstorage.link?image_78.webp",_x000D_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93" s="78" t="str">
        <f>formatRow(Tokens!C$2:I$2,Tokens!C93:I93)</f>
        <v>"name":"#78 Pass Private Island Club",_x000D_
"symbol":"COR22A78",_x000D_
"description":"The Private Island Club : networking &amp; party / Pass NFT All Access - 1 édition Calvi on the Rocks 2022",_x000D_
"seller_fee_basis_points":1000,_x000D_
"image":"https://bafybeiajnpa6idmfk3o2izjx3dyffta3lamwcaf7ttifnqz7rbkty5pbmi.ipfs.nftstorage.link?image_78.webp",_x000D_
"Issuer":"NfluenT for Calvi On The rocks",_x000D_
"external_url":""</v>
      </c>
      <c r="W93" s="78" t="str">
        <f>formatRow(Tokens!J$2:AV$2,Tokens!J93:AV93,2,"attributes")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3" s="78" t="str">
        <f>formatRow(Tokens!AX$2:BC$2,Tokens!AX93:BC93,2,"creators")</f>
        <v>"creators":[{"address":"ncreator",_x000D_
"share":10},{"address":"cotrcrea",_x000D_
"share":90},{"address":"nminer",_x000D_
"share":0}]</v>
      </c>
      <c r="Y93" s="78" t="str">
        <f>formatRow(Tokens!BD$2:BI$2,Tokens!BD93:BI93,2,"files")</f>
        <v>"files":[]</v>
      </c>
      <c r="Z93" s="78"/>
      <c r="AA93" s="78"/>
      <c r="AB93" s="78"/>
      <c r="AC93" s="78" t="str">
        <f>formatRow(Tokens!BJ$2:BK$2,Tokens!BJ93:BK93,0,"collection")</f>
        <v>"collection":{"name":"PASS The Private Island Club",_x000D_
"family":"Calvi On The Rocks"}</v>
      </c>
      <c r="AD93" s="1" t="str">
        <f>formatRow(Tokens!BN$2:BR$2,Tokens!BN93:BR93,0,"marketplace")</f>
        <v>"marketplace":{"initial_price":842,_x000D_
"reservation_price":842,_x000D_
"duration":216,_x000D_
"max_mint":1,_x000D_
"sell_date":"25/06/2022"}</v>
      </c>
      <c r="AE93" s="1"/>
    </row>
    <row r="94" spans="4:31" ht="14.25" customHeight="1" x14ac:dyDescent="0.3">
      <c r="D94" s="1">
        <f>Tokens!B94</f>
        <v>79</v>
      </c>
      <c r="E94" s="17" t="str">
        <f>IF(Tokens!C94="","",Tokens!C94)</f>
        <v>#79 Pass Private Island Club</v>
      </c>
      <c r="F94"/>
      <c r="G94"/>
      <c r="H94"/>
      <c r="I94"/>
      <c r="J94"/>
      <c r="M94"/>
      <c r="N94"/>
      <c r="O94" s="15" t="str">
        <f t="shared" si="2"/>
        <v>_</v>
      </c>
      <c r="P94" s="18" t="str">
        <f>IF(F94="stop","",IF(F94&lt;&gt;"",HYPERLINK(Settings!$B$5 &amp; "/manage/?network=" &amp; LOWER(B$8) &amp; "&amp;search=token&amp;account=" &amp; ToMint!$B$5 &amp; "&amp;view=" &amp; ToMint!J94,"TokenSol"),""))</f>
        <v/>
      </c>
      <c r="Q94" s="2"/>
      <c r="R94" s="2"/>
      <c r="S94" s="11"/>
      <c r="T94" s="78" t="str">
        <f>"owner=" &amp; Tokens!BS94 &amp; "&amp;filename_for_metadata=" &amp; Tokens!BT94 &amp; "&amp;offchaindata_platform=" &amp; $B$17 &amp; "&amp;keyfile=" &amp; $B$5 &amp;  "&amp;repository=" &amp; $B$18</f>
        <v>owner=BbDq7xeUzpj8bXfd9N7dh1tw43Ss7xbYpyjoNuwDSrzq&amp;filename_for_metadata=PASSThePrivateIslandClub_COR22A79&amp;offchaindata_platform=Github&amp;keyfile=Paul&amp;repository=CalviOnTheRocks2022</v>
      </c>
      <c r="U94" s="78" t="str">
        <f t="shared" si="3"/>
        <v>{"name":"#79 Pass Private Island Club",_x000D_
"symbol":"COR22A79",_x000D_
"description":"The Private Island Club : networking &amp; party / Pass NFT All Access - 1 édition Calvi on the Rocks 2022",_x000D_
"seller_fee_basis_points":1000,_x000D_
"image":"https://bafybeiavawsvz2wxuhaa2cdbceowoffknuj62e7vxduefxjqde4upb6cwq.ipfs.nftstorage.link?image_79.webp",_x000D_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94" s="78" t="str">
        <f>formatRow(Tokens!C$2:I$2,Tokens!C94:I94)</f>
        <v>"name":"#79 Pass Private Island Club",_x000D_
"symbol":"COR22A79",_x000D_
"description":"The Private Island Club : networking &amp; party / Pass NFT All Access - 1 édition Calvi on the Rocks 2022",_x000D_
"seller_fee_basis_points":1000,_x000D_
"image":"https://bafybeiavawsvz2wxuhaa2cdbceowoffknuj62e7vxduefxjqde4upb6cwq.ipfs.nftstorage.link?image_79.webp",_x000D_
"Issuer":"NfluenT for Calvi On The rocks",_x000D_
"external_url":""</v>
      </c>
      <c r="W94" s="78" t="str">
        <f>formatRow(Tokens!J$2:AV$2,Tokens!J94:AV94,2,"attributes")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4" s="78" t="str">
        <f>formatRow(Tokens!AX$2:BC$2,Tokens!AX94:BC94,2,"creators")</f>
        <v>"creators":[{"address":"ncreator",_x000D_
"share":10},{"address":"cotrcrea",_x000D_
"share":90},{"address":"nminer",_x000D_
"share":0}]</v>
      </c>
      <c r="Y94" s="78" t="str">
        <f>formatRow(Tokens!BD$2:BI$2,Tokens!BD94:BI94,2,"files")</f>
        <v>"files":[]</v>
      </c>
      <c r="Z94" s="78"/>
      <c r="AA94" s="78"/>
      <c r="AB94" s="78"/>
      <c r="AC94" s="78" t="str">
        <f>formatRow(Tokens!BJ$2:BK$2,Tokens!BJ94:BK94,0,"collection")</f>
        <v>"collection":{"name":"PASS The Private Island Club",_x000D_
"family":"Calvi On The Rocks"}</v>
      </c>
      <c r="AD94" s="1" t="str">
        <f>formatRow(Tokens!BN$2:BR$2,Tokens!BN94:BR94,0,"marketplace")</f>
        <v>"marketplace":{"initial_price":842,_x000D_
"reservation_price":842,_x000D_
"duration":216,_x000D_
"max_mint":1,_x000D_
"sell_date":"25/06/2022"}</v>
      </c>
      <c r="AE94" s="1"/>
    </row>
    <row r="95" spans="4:31" ht="14.25" customHeight="1" x14ac:dyDescent="0.3">
      <c r="D95" s="1">
        <f>Tokens!B95</f>
        <v>80</v>
      </c>
      <c r="E95" s="17" t="str">
        <f>IF(Tokens!C95="","",Tokens!C95)</f>
        <v>#80 Pass Private Island Club</v>
      </c>
      <c r="F95"/>
      <c r="G95"/>
      <c r="H95"/>
      <c r="I95"/>
      <c r="J95"/>
      <c r="M95"/>
      <c r="N95"/>
      <c r="O95" s="15" t="str">
        <f t="shared" si="2"/>
        <v>_</v>
      </c>
      <c r="P95" s="18" t="str">
        <f>IF(F95="stop","",IF(F95&lt;&gt;"",HYPERLINK(Settings!$B$5 &amp; "/manage/?network=" &amp; LOWER(B$8) &amp; "&amp;search=token&amp;account=" &amp; ToMint!$B$5 &amp; "&amp;view=" &amp; ToMint!J95,"TokenSol"),""))</f>
        <v/>
      </c>
      <c r="Q95" s="2"/>
      <c r="R95" s="2"/>
      <c r="S95" s="11"/>
      <c r="T95" s="78" t="str">
        <f>"owner=" &amp; Tokens!BS95 &amp; "&amp;filename_for_metadata=" &amp; Tokens!BT95 &amp; "&amp;offchaindata_platform=" &amp; $B$17 &amp; "&amp;keyfile=" &amp; $B$5 &amp;  "&amp;repository=" &amp; $B$18</f>
        <v>owner=BbDq7xeUzpj8bXfd9N7dh1tw43Ss7xbYpyjoNuwDSrzq&amp;filename_for_metadata=PASSThePrivateIslandClub_COR22A80&amp;offchaindata_platform=Github&amp;keyfile=Paul&amp;repository=CalviOnTheRocks2022</v>
      </c>
      <c r="U95" s="78" t="str">
        <f t="shared" si="3"/>
        <v>{"name":"#80 Pass Private Island Club",_x000D_
"symbol":"COR22A80",_x000D_
"description":"The Private Island Club : networking &amp; party / Pass NFT All Access - 1 édition Calvi on the Rocks 2022",_x000D_
"seller_fee_basis_points":1000,_x000D_
"image":"https://bafybeiaqeaapgwmhsgjoeipamxbishk5ivnpiu2h7eeeh4a6lazfwgdmtm.ipfs.nftstorage.link?image_80.webp",_x000D_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95" s="78" t="str">
        <f>formatRow(Tokens!C$2:I$2,Tokens!C95:I95)</f>
        <v>"name":"#80 Pass Private Island Club",_x000D_
"symbol":"COR22A80",_x000D_
"description":"The Private Island Club : networking &amp; party / Pass NFT All Access - 1 édition Calvi on the Rocks 2022",_x000D_
"seller_fee_basis_points":1000,_x000D_
"image":"https://bafybeiaqeaapgwmhsgjoeipamxbishk5ivnpiu2h7eeeh4a6lazfwgdmtm.ipfs.nftstorage.link?image_80.webp",_x000D_
"Issuer":"NfluenT for Calvi On The rocks",_x000D_
"external_url":""</v>
      </c>
      <c r="W95" s="78" t="str">
        <f>formatRow(Tokens!J$2:AV$2,Tokens!J95:AV95,2,"attributes")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5" s="78" t="str">
        <f>formatRow(Tokens!AX$2:BC$2,Tokens!AX95:BC95,2,"creators")</f>
        <v>"creators":[{"address":"ncreator",_x000D_
"share":10},{"address":"cotrcrea",_x000D_
"share":90},{"address":"nminer",_x000D_
"share":0}]</v>
      </c>
      <c r="Y95" s="78" t="str">
        <f>formatRow(Tokens!BD$2:BI$2,Tokens!BD95:BI95,2,"files")</f>
        <v>"files":[]</v>
      </c>
      <c r="Z95" s="78"/>
      <c r="AA95" s="78"/>
      <c r="AB95" s="78"/>
      <c r="AC95" s="78" t="str">
        <f>formatRow(Tokens!BJ$2:BK$2,Tokens!BJ95:BK95,0,"collection")</f>
        <v>"collection":{"name":"PASS The Private Island Club",_x000D_
"family":"Calvi On The Rocks"}</v>
      </c>
      <c r="AD95" s="1" t="str">
        <f>formatRow(Tokens!BN$2:BR$2,Tokens!BN95:BR95,0,"marketplace")</f>
        <v>"marketplace":{"initial_price":842,_x000D_
"reservation_price":842,_x000D_
"duration":216,_x000D_
"max_mint":1,_x000D_
"sell_date":"25/06/2022"}</v>
      </c>
      <c r="AE95" s="1"/>
    </row>
    <row r="96" spans="4:31" ht="14.25" customHeight="1" x14ac:dyDescent="0.3">
      <c r="D96" s="1">
        <f>Tokens!B96</f>
        <v>81</v>
      </c>
      <c r="E96" s="17" t="str">
        <f>IF(Tokens!C96="","",Tokens!C96)</f>
        <v>#81 Pass Private Island Club</v>
      </c>
      <c r="F96"/>
      <c r="G96"/>
      <c r="H96"/>
      <c r="I96"/>
      <c r="J96"/>
      <c r="M96"/>
      <c r="N96"/>
      <c r="O96" s="15" t="str">
        <f t="shared" si="2"/>
        <v>_</v>
      </c>
      <c r="P96" s="18" t="str">
        <f>IF(F96="stop","",IF(F96&lt;&gt;"",HYPERLINK(Settings!$B$5 &amp; "/manage/?network=" &amp; LOWER(B$8) &amp; "&amp;search=token&amp;account=" &amp; ToMint!$B$5 &amp; "&amp;view=" &amp; ToMint!J96,"TokenSol"),""))</f>
        <v/>
      </c>
      <c r="Q96" s="2"/>
      <c r="R96" s="2"/>
      <c r="S96" s="11"/>
      <c r="T96" s="78" t="str">
        <f>"owner=" &amp; Tokens!BS96 &amp; "&amp;filename_for_metadata=" &amp; Tokens!BT96 &amp; "&amp;offchaindata_platform=" &amp; $B$17 &amp; "&amp;keyfile=" &amp; $B$5 &amp;  "&amp;repository=" &amp; $B$18</f>
        <v>owner=BbDq7xeUzpj8bXfd9N7dh1tw43Ss7xbYpyjoNuwDSrzq&amp;filename_for_metadata=PASSThePrivateIslandClub_COR22A81&amp;offchaindata_platform=Github&amp;keyfile=Paul&amp;repository=CalviOnTheRocks2022</v>
      </c>
      <c r="U96" s="78" t="str">
        <f t="shared" si="3"/>
        <v>{"name":"#81 Pass Private Island Club",_x000D_
"symbol":"COR22A81",_x000D_
"description":"The Private Island Club : networking &amp; party / Pass NFT All Access - 1 édition Calvi on the Rocks 2022",_x000D_
"seller_fee_basis_points":1000,_x000D_
"image":"https://bafybeifl64a5nozddla6ca2niv5bcnevjuaei22snfpxhbxnby6jfgtj34.ipfs.nftstorage.link?image_81.webp",_x000D_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96" s="78" t="str">
        <f>formatRow(Tokens!C$2:I$2,Tokens!C96:I96)</f>
        <v>"name":"#81 Pass Private Island Club",_x000D_
"symbol":"COR22A81",_x000D_
"description":"The Private Island Club : networking &amp; party / Pass NFT All Access - 1 édition Calvi on the Rocks 2022",_x000D_
"seller_fee_basis_points":1000,_x000D_
"image":"https://bafybeifl64a5nozddla6ca2niv5bcnevjuaei22snfpxhbxnby6jfgtj34.ipfs.nftstorage.link?image_81.webp",_x000D_
"Issuer":"NfluenT for Calvi On The rocks",_x000D_
"external_url":""</v>
      </c>
      <c r="W96" s="78" t="str">
        <f>formatRow(Tokens!J$2:AV$2,Tokens!J96:AV96,2,"attributes")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6" s="78" t="str">
        <f>formatRow(Tokens!AX$2:BC$2,Tokens!AX96:BC96,2,"creators")</f>
        <v>"creators":[{"address":"ncreator",_x000D_
"share":10},{"address":"cotrcrea",_x000D_
"share":90},{"address":"nminer",_x000D_
"share":0}]</v>
      </c>
      <c r="Y96" s="78" t="str">
        <f>formatRow(Tokens!BD$2:BI$2,Tokens!BD96:BI96,2,"files")</f>
        <v>"files":[]</v>
      </c>
      <c r="Z96" s="78"/>
      <c r="AA96" s="78"/>
      <c r="AB96" s="78"/>
      <c r="AC96" s="78" t="str">
        <f>formatRow(Tokens!BJ$2:BK$2,Tokens!BJ96:BK96,0,"collection")</f>
        <v>"collection":{"name":"PASS The Private Island Club",_x000D_
"family":"Calvi On The Rocks"}</v>
      </c>
      <c r="AD96" s="1" t="str">
        <f>formatRow(Tokens!BN$2:BR$2,Tokens!BN96:BR96,0,"marketplace")</f>
        <v>"marketplace":{"initial_price":842,_x000D_
"reservation_price":842,_x000D_
"duration":216,_x000D_
"max_mint":1,_x000D_
"sell_date":"25/06/2022"}</v>
      </c>
      <c r="AE96" s="1"/>
    </row>
    <row r="97" spans="4:31" ht="14.25" customHeight="1" x14ac:dyDescent="0.3">
      <c r="D97" s="1">
        <f>Tokens!B97</f>
        <v>82</v>
      </c>
      <c r="E97" s="17" t="str">
        <f>IF(Tokens!C97="","",Tokens!C97)</f>
        <v>#82 Pass Private Island Club</v>
      </c>
      <c r="F97"/>
      <c r="G97"/>
      <c r="H97"/>
      <c r="I97"/>
      <c r="J97"/>
      <c r="M97"/>
      <c r="N97"/>
      <c r="O97" s="15" t="str">
        <f t="shared" si="2"/>
        <v>_</v>
      </c>
      <c r="P97" s="18" t="str">
        <f>IF(F97="stop","",IF(F97&lt;&gt;"",HYPERLINK(Settings!$B$5 &amp; "/manage/?network=" &amp; LOWER(B$8) &amp; "&amp;search=token&amp;account=" &amp; ToMint!$B$5 &amp; "&amp;view=" &amp; ToMint!J97,"TokenSol"),""))</f>
        <v/>
      </c>
      <c r="Q97" s="2"/>
      <c r="R97" s="2"/>
      <c r="S97" s="11"/>
      <c r="T97" s="78" t="str">
        <f>"owner=" &amp; Tokens!BS97 &amp; "&amp;filename_for_metadata=" &amp; Tokens!BT97 &amp; "&amp;offchaindata_platform=" &amp; $B$17 &amp; "&amp;keyfile=" &amp; $B$5 &amp;  "&amp;repository=" &amp; $B$18</f>
        <v>owner=BbDq7xeUzpj8bXfd9N7dh1tw43Ss7xbYpyjoNuwDSrzq&amp;filename_for_metadata=PASSThePrivateIslandClub_COR22A82&amp;offchaindata_platform=Github&amp;keyfile=Paul&amp;repository=CalviOnTheRocks2022</v>
      </c>
      <c r="U97" s="78" t="str">
        <f t="shared" si="3"/>
        <v>{"name":"#82 Pass Private Island Club",_x000D_
"symbol":"COR22A82",_x000D_
"description":"The Private Island Club : networking &amp; party / Pass NFT All Access - 1 édition Calvi on the Rocks 2022",_x000D_
"seller_fee_basis_points":1000,_x000D_
"image":"https://bafybeib3bttt2oh422yzqru26w77i4nolbnpqkvew3hlubz22nxdbmtnaq.ipfs.nftstorage.link?image_82.webp",_x000D_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97" s="78" t="str">
        <f>formatRow(Tokens!C$2:I$2,Tokens!C97:I97)</f>
        <v>"name":"#82 Pass Private Island Club",_x000D_
"symbol":"COR22A82",_x000D_
"description":"The Private Island Club : networking &amp; party / Pass NFT All Access - 1 édition Calvi on the Rocks 2022",_x000D_
"seller_fee_basis_points":1000,_x000D_
"image":"https://bafybeib3bttt2oh422yzqru26w77i4nolbnpqkvew3hlubz22nxdbmtnaq.ipfs.nftstorage.link?image_82.webp",_x000D_
"Issuer":"NfluenT for Calvi On The rocks",_x000D_
"external_url":""</v>
      </c>
      <c r="W97" s="78" t="str">
        <f>formatRow(Tokens!J$2:AV$2,Tokens!J97:AV97,2,"attributes")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7" s="78" t="str">
        <f>formatRow(Tokens!AX$2:BC$2,Tokens!AX97:BC97,2,"creators")</f>
        <v>"creators":[{"address":"ncreator",_x000D_
"share":10},{"address":"cotrcrea",_x000D_
"share":90},{"address":"nminer",_x000D_
"share":0}]</v>
      </c>
      <c r="Y97" s="78" t="str">
        <f>formatRow(Tokens!BD$2:BI$2,Tokens!BD97:BI97,2,"files")</f>
        <v>"files":[]</v>
      </c>
      <c r="Z97" s="78"/>
      <c r="AA97" s="78"/>
      <c r="AB97" s="78"/>
      <c r="AC97" s="78" t="str">
        <f>formatRow(Tokens!BJ$2:BK$2,Tokens!BJ97:BK97,0,"collection")</f>
        <v>"collection":{"name":"PASS The Private Island Club",_x000D_
"family":"Calvi On The Rocks"}</v>
      </c>
      <c r="AD97" s="1" t="str">
        <f>formatRow(Tokens!BN$2:BR$2,Tokens!BN97:BR97,0,"marketplace")</f>
        <v>"marketplace":{"initial_price":842,_x000D_
"reservation_price":842,_x000D_
"duration":216,_x000D_
"max_mint":1,_x000D_
"sell_date":"25/06/2022"}</v>
      </c>
      <c r="AE97" s="1"/>
    </row>
    <row r="98" spans="4:31" ht="14.25" customHeight="1" x14ac:dyDescent="0.3">
      <c r="D98" s="1">
        <f>Tokens!B98</f>
        <v>83</v>
      </c>
      <c r="E98" s="17" t="str">
        <f>IF(Tokens!C98="","",Tokens!C98)</f>
        <v>#83 Pass Private Island Club</v>
      </c>
      <c r="F98"/>
      <c r="G98"/>
      <c r="H98"/>
      <c r="I98"/>
      <c r="J98"/>
      <c r="M98"/>
      <c r="N98"/>
      <c r="O98" s="15" t="str">
        <f t="shared" si="2"/>
        <v>_</v>
      </c>
      <c r="P98" s="18" t="str">
        <f>IF(F98="stop","",IF(F98&lt;&gt;"",HYPERLINK(Settings!$B$5 &amp; "/manage/?network=" &amp; LOWER(B$8) &amp; "&amp;search=token&amp;account=" &amp; ToMint!$B$5 &amp; "&amp;view=" &amp; ToMint!J98,"TokenSol"),""))</f>
        <v/>
      </c>
      <c r="Q98" s="2"/>
      <c r="R98" s="2"/>
      <c r="S98" s="11"/>
      <c r="T98" s="78" t="str">
        <f>"owner=" &amp; Tokens!BS98 &amp; "&amp;filename_for_metadata=" &amp; Tokens!BT98 &amp; "&amp;offchaindata_platform=" &amp; $B$17 &amp; "&amp;keyfile=" &amp; $B$5 &amp;  "&amp;repository=" &amp; $B$18</f>
        <v>owner=BbDq7xeUzpj8bXfd9N7dh1tw43Ss7xbYpyjoNuwDSrzq&amp;filename_for_metadata=PASSThePrivateIslandClub_COR22A83&amp;offchaindata_platform=Github&amp;keyfile=Paul&amp;repository=CalviOnTheRocks2022</v>
      </c>
      <c r="U98" s="78" t="str">
        <f t="shared" si="3"/>
        <v>{"name":"#83 Pass Private Island Club",_x000D_
"symbol":"COR22A83",_x000D_
"description":"The Private Island Club : networking &amp; party / Pass NFT All Access - 1 édition Calvi on the Rocks 2022",_x000D_
"seller_fee_basis_points":1000,_x000D_
"image":"https://bafybeietv25elnuo67narapvthhfgvyyvj4vdegehane2t2oyavlawo3ga.ipfs.nftstorage.link?image_83.webp",_x000D_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98" s="78" t="str">
        <f>formatRow(Tokens!C$2:I$2,Tokens!C98:I98)</f>
        <v>"name":"#83 Pass Private Island Club",_x000D_
"symbol":"COR22A83",_x000D_
"description":"The Private Island Club : networking &amp; party / Pass NFT All Access - 1 édition Calvi on the Rocks 2022",_x000D_
"seller_fee_basis_points":1000,_x000D_
"image":"https://bafybeietv25elnuo67narapvthhfgvyyvj4vdegehane2t2oyavlawo3ga.ipfs.nftstorage.link?image_83.webp",_x000D_
"Issuer":"NfluenT for Calvi On The rocks",_x000D_
"external_url":""</v>
      </c>
      <c r="W98" s="78" t="str">
        <f>formatRow(Tokens!J$2:AV$2,Tokens!J98:AV98,2,"attributes")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8" s="78" t="str">
        <f>formatRow(Tokens!AX$2:BC$2,Tokens!AX98:BC98,2,"creators")</f>
        <v>"creators":[{"address":"ncreator",_x000D_
"share":10},{"address":"cotrcrea",_x000D_
"share":90},{"address":"nminer",_x000D_
"share":0}]</v>
      </c>
      <c r="Y98" s="78" t="str">
        <f>formatRow(Tokens!BD$2:BI$2,Tokens!BD98:BI98,2,"files")</f>
        <v>"files":[]</v>
      </c>
      <c r="Z98" s="78"/>
      <c r="AA98" s="78"/>
      <c r="AB98" s="78"/>
      <c r="AC98" s="78" t="str">
        <f>formatRow(Tokens!BJ$2:BK$2,Tokens!BJ98:BK98,0,"collection")</f>
        <v>"collection":{"name":"PASS The Private Island Club",_x000D_
"family":"Calvi On The Rocks"}</v>
      </c>
      <c r="AD98" s="1" t="str">
        <f>formatRow(Tokens!BN$2:BR$2,Tokens!BN98:BR98,0,"marketplace")</f>
        <v>"marketplace":{"initial_price":842,_x000D_
"reservation_price":842,_x000D_
"duration":216,_x000D_
"max_mint":1,_x000D_
"sell_date":"25/06/2022"}</v>
      </c>
      <c r="AE98" s="1"/>
    </row>
    <row r="99" spans="4:31" ht="14.25" customHeight="1" x14ac:dyDescent="0.3">
      <c r="D99" s="1">
        <f>Tokens!B99</f>
        <v>84</v>
      </c>
      <c r="E99" s="17" t="str">
        <f>IF(Tokens!C99="","",Tokens!C99)</f>
        <v>#84 Pass Private Island Club</v>
      </c>
      <c r="F99"/>
      <c r="G99"/>
      <c r="H99"/>
      <c r="I99"/>
      <c r="J99"/>
      <c r="M99"/>
      <c r="N99"/>
      <c r="O99" s="15" t="str">
        <f t="shared" si="2"/>
        <v>_</v>
      </c>
      <c r="P99" s="18" t="str">
        <f>IF(F99="stop","",IF(F99&lt;&gt;"",HYPERLINK(Settings!$B$5 &amp; "/manage/?network=" &amp; LOWER(B$8) &amp; "&amp;search=token&amp;account=" &amp; ToMint!$B$5 &amp; "&amp;view=" &amp; ToMint!J99,"TokenSol"),""))</f>
        <v/>
      </c>
      <c r="Q99" s="2"/>
      <c r="R99" s="2"/>
      <c r="S99" s="11"/>
      <c r="T99" s="78" t="str">
        <f>"owner=" &amp; Tokens!BS99 &amp; "&amp;filename_for_metadata=" &amp; Tokens!BT99 &amp; "&amp;offchaindata_platform=" &amp; $B$17 &amp; "&amp;keyfile=" &amp; $B$5 &amp;  "&amp;repository=" &amp; $B$18</f>
        <v>owner=BbDq7xeUzpj8bXfd9N7dh1tw43Ss7xbYpyjoNuwDSrzq&amp;filename_for_metadata=PASSThePrivateIslandClub_COR22A84&amp;offchaindata_platform=Github&amp;keyfile=Paul&amp;repository=CalviOnTheRocks2022</v>
      </c>
      <c r="U99" s="78" t="str">
        <f t="shared" si="3"/>
        <v>{"name":"#84 Pass Private Island Club",_x000D_
"symbol":"COR22A84",_x000D_
"description":"The Private Island Club : networking &amp; party / Pass NFT All Access - 1 édition Calvi on the Rocks 2022",_x000D_
"seller_fee_basis_points":1000,_x000D_
"image":"https://bafybeicrmn2w43qrbpkc2pbbpevxt5zz5w6pzem5qav567w355quoxopk4.ipfs.nftstorage.link?image_84.webp",_x000D_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99" s="78" t="str">
        <f>formatRow(Tokens!C$2:I$2,Tokens!C99:I99)</f>
        <v>"name":"#84 Pass Private Island Club",_x000D_
"symbol":"COR22A84",_x000D_
"description":"The Private Island Club : networking &amp; party / Pass NFT All Access - 1 édition Calvi on the Rocks 2022",_x000D_
"seller_fee_basis_points":1000,_x000D_
"image":"https://bafybeicrmn2w43qrbpkc2pbbpevxt5zz5w6pzem5qav567w355quoxopk4.ipfs.nftstorage.link?image_84.webp",_x000D_
"Issuer":"NfluenT for Calvi On The rocks",_x000D_
"external_url":""</v>
      </c>
      <c r="W99" s="78" t="str">
        <f>formatRow(Tokens!J$2:AV$2,Tokens!J99:AV99,2,"attributes")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9" s="78" t="str">
        <f>formatRow(Tokens!AX$2:BC$2,Tokens!AX99:BC99,2,"creators")</f>
        <v>"creators":[{"address":"ncreator",_x000D_
"share":10},{"address":"cotrcrea",_x000D_
"share":90},{"address":"nminer",_x000D_
"share":0}]</v>
      </c>
      <c r="Y99" s="78" t="str">
        <f>formatRow(Tokens!BD$2:BI$2,Tokens!BD99:BI99,2,"files")</f>
        <v>"files":[]</v>
      </c>
      <c r="Z99" s="78"/>
      <c r="AA99" s="78"/>
      <c r="AB99" s="78"/>
      <c r="AC99" s="78" t="str">
        <f>formatRow(Tokens!BJ$2:BK$2,Tokens!BJ99:BK99,0,"collection")</f>
        <v>"collection":{"name":"PASS The Private Island Club",_x000D_
"family":"Calvi On The Rocks"}</v>
      </c>
      <c r="AD99" s="1" t="str">
        <f>formatRow(Tokens!BN$2:BR$2,Tokens!BN99:BR99,0,"marketplace")</f>
        <v>"marketplace":{"initial_price":842,_x000D_
"reservation_price":842,_x000D_
"duration":216,_x000D_
"max_mint":1,_x000D_
"sell_date":"25/06/2022"}</v>
      </c>
      <c r="AE99" s="1"/>
    </row>
    <row r="100" spans="4:31" ht="14.25" customHeight="1" x14ac:dyDescent="0.3">
      <c r="D100" s="1">
        <f>Tokens!B100</f>
        <v>85</v>
      </c>
      <c r="E100" s="17" t="str">
        <f>IF(Tokens!C100="","",Tokens!C100)</f>
        <v>#85 Pass Private Island Club</v>
      </c>
      <c r="F100"/>
      <c r="G100"/>
      <c r="H100"/>
      <c r="I100"/>
      <c r="J100"/>
      <c r="M100"/>
      <c r="N100"/>
      <c r="O100" s="15" t="str">
        <f t="shared" si="2"/>
        <v>_</v>
      </c>
      <c r="P100" s="18" t="str">
        <f>IF(F100="stop","",IF(F100&lt;&gt;"",HYPERLINK(Settings!$B$5 &amp; "/manage/?network=" &amp; LOWER(B$8) &amp; "&amp;search=token&amp;account=" &amp; ToMint!$B$5 &amp; "&amp;view=" &amp; ToMint!J100,"TokenSol"),""))</f>
        <v/>
      </c>
      <c r="Q100" s="2"/>
      <c r="R100" s="2"/>
      <c r="S100" s="11"/>
      <c r="T100" s="78" t="str">
        <f>"owner=" &amp; Tokens!BS100 &amp; "&amp;filename_for_metadata=" &amp; Tokens!BT100 &amp; "&amp;offchaindata_platform=" &amp; $B$17 &amp; "&amp;keyfile=" &amp; $B$5 &amp;  "&amp;repository=" &amp; $B$18</f>
        <v>owner=BbDq7xeUzpj8bXfd9N7dh1tw43Ss7xbYpyjoNuwDSrzq&amp;filename_for_metadata=PASSThePrivateIslandClub_COR22A85&amp;offchaindata_platform=Github&amp;keyfile=Paul&amp;repository=CalviOnTheRocks2022</v>
      </c>
      <c r="U100" s="78" t="str">
        <f t="shared" si="3"/>
        <v>{"name":"#85 Pass Private Island Club",_x000D_
"symbol":"COR22A85",_x000D_
"description":"The Private Island Club : networking &amp; party / Pass NFT All Access - 1 édition Calvi on the Rocks 2022",_x000D_
"seller_fee_basis_points":1000,_x000D_
"image":"https://bafybeifyfsja25j3qt22b3v2n7ounj56xcykhr4nildt67o6qsglmlmxtm.ipfs.nftstorage.link?image_85.webp",_x000D_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00" s="78" t="str">
        <f>formatRow(Tokens!C$2:I$2,Tokens!C100:I100)</f>
        <v>"name":"#85 Pass Private Island Club",_x000D_
"symbol":"COR22A85",_x000D_
"description":"The Private Island Club : networking &amp; party / Pass NFT All Access - 1 édition Calvi on the Rocks 2022",_x000D_
"seller_fee_basis_points":1000,_x000D_
"image":"https://bafybeifyfsja25j3qt22b3v2n7ounj56xcykhr4nildt67o6qsglmlmxtm.ipfs.nftstorage.link?image_85.webp",_x000D_
"Issuer":"NfluenT for Calvi On The rocks",_x000D_
"external_url":""</v>
      </c>
      <c r="W100" s="78" t="str">
        <f>formatRow(Tokens!J$2:AV$2,Tokens!J100:AV100,2,"attributes")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0" s="78" t="str">
        <f>formatRow(Tokens!AX$2:BC$2,Tokens!AX100:BC100,2,"creators")</f>
        <v>"creators":[{"address":"ncreator",_x000D_
"share":10},{"address":"cotrcrea",_x000D_
"share":90},{"address":"nminer",_x000D_
"share":0}]</v>
      </c>
      <c r="Y100" s="78" t="str">
        <f>formatRow(Tokens!BD$2:BI$2,Tokens!BD100:BI100,2,"files")</f>
        <v>"files":[]</v>
      </c>
      <c r="Z100" s="78"/>
      <c r="AA100" s="78"/>
      <c r="AB100" s="78"/>
      <c r="AC100" s="78" t="str">
        <f>formatRow(Tokens!BJ$2:BK$2,Tokens!BJ100:BK100,0,"collection")</f>
        <v>"collection":{"name":"PASS The Private Island Club",_x000D_
"family":"Calvi On The Rocks"}</v>
      </c>
      <c r="AD100" s="1" t="str">
        <f>formatRow(Tokens!BN$2:BR$2,Tokens!BN100:BR100,0,"marketplace")</f>
        <v>"marketplace":{"initial_price":842,_x000D_
"reservation_price":842,_x000D_
"duration":216,_x000D_
"max_mint":1,_x000D_
"sell_date":"25/06/2022"}</v>
      </c>
      <c r="AE100" s="1"/>
    </row>
    <row r="101" spans="4:31" ht="14.25" customHeight="1" x14ac:dyDescent="0.3">
      <c r="D101" s="1">
        <f>Tokens!B101</f>
        <v>86</v>
      </c>
      <c r="E101" s="17" t="str">
        <f>IF(Tokens!C101="","",Tokens!C101)</f>
        <v>#86 Pass Private Island Club</v>
      </c>
      <c r="F101"/>
      <c r="G101"/>
      <c r="H101"/>
      <c r="I101"/>
      <c r="J101"/>
      <c r="M101"/>
      <c r="N101"/>
      <c r="O101" s="15" t="str">
        <f t="shared" ref="O101:O164" si="4">IF(AND(ISNUMBER(N100),ISNUMBER(N101)),(N101-N100)*$O$1,"_")</f>
        <v>_</v>
      </c>
      <c r="P101" s="18" t="str">
        <f>IF(F101="stop","",IF(F101&lt;&gt;"",HYPERLINK(Settings!$B$5 &amp; "/manage/?network=" &amp; LOWER(B$8) &amp; "&amp;search=token&amp;account=" &amp; ToMint!$B$5 &amp; "&amp;view=" &amp; ToMint!J101,"TokenSol"),""))</f>
        <v/>
      </c>
      <c r="Q101" s="2"/>
      <c r="R101" s="2"/>
      <c r="S101" s="11"/>
      <c r="T101" s="78" t="str">
        <f>"owner=" &amp; Tokens!BS101 &amp; "&amp;filename_for_metadata=" &amp; Tokens!BT101 &amp; "&amp;offchaindata_platform=" &amp; $B$17 &amp; "&amp;keyfile=" &amp; $B$5 &amp;  "&amp;repository=" &amp; $B$18</f>
        <v>owner=BbDq7xeUzpj8bXfd9N7dh1tw43Ss7xbYpyjoNuwDSrzq&amp;filename_for_metadata=PASSThePrivateIslandClub_COR22A86&amp;offchaindata_platform=Github&amp;keyfile=Paul&amp;repository=CalviOnTheRocks2022</v>
      </c>
      <c r="U101" s="78" t="str">
        <f t="shared" si="3"/>
        <v>{"name":"#86 Pass Private Island Club",_x000D_
"symbol":"COR22A86",_x000D_
"description":"The Private Island Club : networking &amp; party / Pass NFT All Access - 1 édition Calvi on the Rocks 2022",_x000D_
"seller_fee_basis_points":1000,_x000D_
"image":"https://bafybeif3senirz6e2ju4qliyps6zsvegydli6tqzawznc5orpj6y63v4lm.ipfs.nftstorage.link?image_86.webp",_x000D_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01" s="78" t="str">
        <f>formatRow(Tokens!C$2:I$2,Tokens!C101:I101)</f>
        <v>"name":"#86 Pass Private Island Club",_x000D_
"symbol":"COR22A86",_x000D_
"description":"The Private Island Club : networking &amp; party / Pass NFT All Access - 1 édition Calvi on the Rocks 2022",_x000D_
"seller_fee_basis_points":1000,_x000D_
"image":"https://bafybeif3senirz6e2ju4qliyps6zsvegydli6tqzawznc5orpj6y63v4lm.ipfs.nftstorage.link?image_86.webp",_x000D_
"Issuer":"NfluenT for Calvi On The rocks",_x000D_
"external_url":""</v>
      </c>
      <c r="W101" s="78" t="str">
        <f>formatRow(Tokens!J$2:AV$2,Tokens!J101:AV101,2,"attributes")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1" s="78" t="str">
        <f>formatRow(Tokens!AX$2:BC$2,Tokens!AX101:BC101,2,"creators")</f>
        <v>"creators":[{"address":"ncreator",_x000D_
"share":10},{"address":"cotrcrea",_x000D_
"share":90},{"address":"nminer",_x000D_
"share":0}]</v>
      </c>
      <c r="Y101" s="78" t="str">
        <f>formatRow(Tokens!BD$2:BI$2,Tokens!BD101:BI101,2,"files")</f>
        <v>"files":[]</v>
      </c>
      <c r="Z101" s="78"/>
      <c r="AA101" s="78"/>
      <c r="AB101" s="78"/>
      <c r="AC101" s="78" t="str">
        <f>formatRow(Tokens!BJ$2:BK$2,Tokens!BJ101:BK101,0,"collection")</f>
        <v>"collection":{"name":"PASS The Private Island Club",_x000D_
"family":"Calvi On The Rocks"}</v>
      </c>
      <c r="AD101" s="1" t="str">
        <f>formatRow(Tokens!BN$2:BR$2,Tokens!BN101:BR101,0,"marketplace")</f>
        <v>"marketplace":{"initial_price":842,_x000D_
"reservation_price":842,_x000D_
"duration":216,_x000D_
"max_mint":1,_x000D_
"sell_date":"25/06/2022"}</v>
      </c>
      <c r="AE101" s="1"/>
    </row>
    <row r="102" spans="4:31" ht="14.25" customHeight="1" x14ac:dyDescent="0.3">
      <c r="D102" s="1">
        <f>Tokens!B102</f>
        <v>87</v>
      </c>
      <c r="E102" s="17" t="str">
        <f>IF(Tokens!C102="","",Tokens!C102)</f>
        <v>#87 Pass Private Island Club</v>
      </c>
      <c r="F102"/>
      <c r="G102"/>
      <c r="H102"/>
      <c r="I102"/>
      <c r="J102"/>
      <c r="M102"/>
      <c r="N102"/>
      <c r="O102" s="15" t="str">
        <f t="shared" si="4"/>
        <v>_</v>
      </c>
      <c r="P102" s="18" t="str">
        <f>IF(F102="stop","",IF(F102&lt;&gt;"",HYPERLINK(Settings!$B$5 &amp; "/manage/?network=" &amp; LOWER(B$8) &amp; "&amp;search=token&amp;account=" &amp; ToMint!$B$5 &amp; "&amp;view=" &amp; ToMint!J102,"TokenSol"),""))</f>
        <v/>
      </c>
      <c r="Q102" s="2"/>
      <c r="R102" s="2"/>
      <c r="S102" s="11"/>
      <c r="T102" s="78" t="str">
        <f>"owner=" &amp; Tokens!BS102 &amp; "&amp;filename_for_metadata=" &amp; Tokens!BT102 &amp; "&amp;offchaindata_platform=" &amp; $B$17 &amp; "&amp;keyfile=" &amp; $B$5 &amp;  "&amp;repository=" &amp; $B$18</f>
        <v>owner=BbDq7xeUzpj8bXfd9N7dh1tw43Ss7xbYpyjoNuwDSrzq&amp;filename_for_metadata=PASSThePrivateIslandClub_COR22A87&amp;offchaindata_platform=Github&amp;keyfile=Paul&amp;repository=CalviOnTheRocks2022</v>
      </c>
      <c r="U102" s="78" t="str">
        <f t="shared" si="3"/>
        <v>{"name":"#87 Pass Private Island Club",_x000D_
"symbol":"COR22A87",_x000D_
"description":"The Private Island Club : networking &amp; party / Pass NFT All Access - 1 édition Calvi on the Rocks 2022",_x000D_
"seller_fee_basis_points":1000,_x000D_
"image":"https://bafybeiegxymwuxhpexr6jskpiocqbkfd2zgu2piftiloswvf2v4qxkv7mu.ipfs.nftstorage.link?image_87.webp",_x000D_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02" s="78" t="str">
        <f>formatRow(Tokens!C$2:I$2,Tokens!C102:I102)</f>
        <v>"name":"#87 Pass Private Island Club",_x000D_
"symbol":"COR22A87",_x000D_
"description":"The Private Island Club : networking &amp; party / Pass NFT All Access - 1 édition Calvi on the Rocks 2022",_x000D_
"seller_fee_basis_points":1000,_x000D_
"image":"https://bafybeiegxymwuxhpexr6jskpiocqbkfd2zgu2piftiloswvf2v4qxkv7mu.ipfs.nftstorage.link?image_87.webp",_x000D_
"Issuer":"NfluenT for Calvi On The rocks",_x000D_
"external_url":""</v>
      </c>
      <c r="W102" s="78" t="str">
        <f>formatRow(Tokens!J$2:AV$2,Tokens!J102:AV102,2,"attributes")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2" s="78" t="str">
        <f>formatRow(Tokens!AX$2:BC$2,Tokens!AX102:BC102,2,"creators")</f>
        <v>"creators":[{"address":"ncreator",_x000D_
"share":10},{"address":"cotrcrea",_x000D_
"share":90},{"address":"nminer",_x000D_
"share":0}]</v>
      </c>
      <c r="Y102" s="78" t="str">
        <f>formatRow(Tokens!BD$2:BI$2,Tokens!BD102:BI102,2,"files")</f>
        <v>"files":[]</v>
      </c>
      <c r="Z102" s="78"/>
      <c r="AA102" s="78"/>
      <c r="AB102" s="78"/>
      <c r="AC102" s="78" t="str">
        <f>formatRow(Tokens!BJ$2:BK$2,Tokens!BJ102:BK102,0,"collection")</f>
        <v>"collection":{"name":"PASS The Private Island Club",_x000D_
"family":"Calvi On The Rocks"}</v>
      </c>
      <c r="AD102" s="1" t="str">
        <f>formatRow(Tokens!BN$2:BR$2,Tokens!BN102:BR102,0,"marketplace")</f>
        <v>"marketplace":{"initial_price":842,_x000D_
"reservation_price":842,_x000D_
"duration":216,_x000D_
"max_mint":1,_x000D_
"sell_date":"25/06/2022"}</v>
      </c>
      <c r="AE102" s="1"/>
    </row>
    <row r="103" spans="4:31" ht="14.25" customHeight="1" x14ac:dyDescent="0.3">
      <c r="D103" s="1">
        <f>Tokens!B103</f>
        <v>88</v>
      </c>
      <c r="E103" s="17" t="str">
        <f>IF(Tokens!C103="","",Tokens!C103)</f>
        <v>#88 Pass Private Island Club</v>
      </c>
      <c r="F103"/>
      <c r="G103"/>
      <c r="H103"/>
      <c r="I103"/>
      <c r="J103"/>
      <c r="M103"/>
      <c r="N103"/>
      <c r="O103" s="15" t="str">
        <f t="shared" si="4"/>
        <v>_</v>
      </c>
      <c r="P103" s="18" t="str">
        <f>IF(F103="stop","",IF(F103&lt;&gt;"",HYPERLINK(Settings!$B$5 &amp; "/manage/?network=" &amp; LOWER(B$8) &amp; "&amp;search=token&amp;account=" &amp; ToMint!$B$5 &amp; "&amp;view=" &amp; ToMint!J103,"TokenSol"),""))</f>
        <v/>
      </c>
      <c r="Q103" s="2"/>
      <c r="R103" s="2"/>
      <c r="S103" s="11"/>
      <c r="T103" s="78" t="str">
        <f>"owner=" &amp; Tokens!BS103 &amp; "&amp;filename_for_metadata=" &amp; Tokens!BT103 &amp; "&amp;offchaindata_platform=" &amp; $B$17 &amp; "&amp;keyfile=" &amp; $B$5 &amp;  "&amp;repository=" &amp; $B$18</f>
        <v>owner=BbDq7xeUzpj8bXfd9N7dh1tw43Ss7xbYpyjoNuwDSrzq&amp;filename_for_metadata=PASSThePrivateIslandClub_COR22A88&amp;offchaindata_platform=Github&amp;keyfile=Paul&amp;repository=CalviOnTheRocks2022</v>
      </c>
      <c r="U103" s="78" t="str">
        <f t="shared" si="3"/>
        <v>{"name":"#88 Pass Private Island Club",_x000D_
"symbol":"COR22A88",_x000D_
"description":"The Private Island Club : networking &amp; party / Pass NFT All Access - 1 édition Calvi on the Rocks 2022",_x000D_
"seller_fee_basis_points":1000,_x000D_
"image":"https://bafybeihdxaxtc4d42xfasgxndmly6cwednyzbwehwvc4a5vxsloue2mp6a.ipfs.nftstorage.link?image_88.webp",_x000D_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03" s="78" t="str">
        <f>formatRow(Tokens!C$2:I$2,Tokens!C103:I103)</f>
        <v>"name":"#88 Pass Private Island Club",_x000D_
"symbol":"COR22A88",_x000D_
"description":"The Private Island Club : networking &amp; party / Pass NFT All Access - 1 édition Calvi on the Rocks 2022",_x000D_
"seller_fee_basis_points":1000,_x000D_
"image":"https://bafybeihdxaxtc4d42xfasgxndmly6cwednyzbwehwvc4a5vxsloue2mp6a.ipfs.nftstorage.link?image_88.webp",_x000D_
"Issuer":"NfluenT for Calvi On The rocks",_x000D_
"external_url":""</v>
      </c>
      <c r="W103" s="78" t="str">
        <f>formatRow(Tokens!J$2:AV$2,Tokens!J103:AV103,2,"attributes")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3" s="78" t="str">
        <f>formatRow(Tokens!AX$2:BC$2,Tokens!AX103:BC103,2,"creators")</f>
        <v>"creators":[{"address":"ncreator",_x000D_
"share":10},{"address":"cotrcrea",_x000D_
"share":90},{"address":"nminer",_x000D_
"share":0}]</v>
      </c>
      <c r="Y103" s="78" t="str">
        <f>formatRow(Tokens!BD$2:BI$2,Tokens!BD103:BI103,2,"files")</f>
        <v>"files":[]</v>
      </c>
      <c r="Z103" s="78"/>
      <c r="AA103" s="78"/>
      <c r="AB103" s="78"/>
      <c r="AC103" s="78" t="str">
        <f>formatRow(Tokens!BJ$2:BK$2,Tokens!BJ103:BK103,0,"collection")</f>
        <v>"collection":{"name":"PASS The Private Island Club",_x000D_
"family":"Calvi On The Rocks"}</v>
      </c>
      <c r="AD103" s="1" t="str">
        <f>formatRow(Tokens!BN$2:BR$2,Tokens!BN103:BR103,0,"marketplace")</f>
        <v>"marketplace":{"initial_price":842,_x000D_
"reservation_price":842,_x000D_
"duration":216,_x000D_
"max_mint":1,_x000D_
"sell_date":"25/06/2022"}</v>
      </c>
      <c r="AE103" s="1"/>
    </row>
    <row r="104" spans="4:31" ht="14.25" customHeight="1" x14ac:dyDescent="0.3">
      <c r="D104" s="1">
        <f>Tokens!B104</f>
        <v>89</v>
      </c>
      <c r="E104" s="17" t="str">
        <f>IF(Tokens!C104="","",Tokens!C104)</f>
        <v>#89 Pass Private Island Club</v>
      </c>
      <c r="F104"/>
      <c r="G104"/>
      <c r="H104"/>
      <c r="I104"/>
      <c r="J104"/>
      <c r="M104"/>
      <c r="N104"/>
      <c r="O104" s="15" t="str">
        <f t="shared" si="4"/>
        <v>_</v>
      </c>
      <c r="P104" s="18" t="str">
        <f>IF(F104="stop","",IF(F104&lt;&gt;"",HYPERLINK(Settings!$B$5 &amp; "/manage/?network=" &amp; LOWER(B$8) &amp; "&amp;search=token&amp;account=" &amp; ToMint!$B$5 &amp; "&amp;view=" &amp; ToMint!J104,"TokenSol"),""))</f>
        <v/>
      </c>
      <c r="Q104" s="2"/>
      <c r="R104" s="2"/>
      <c r="S104" s="11"/>
      <c r="T104" s="78" t="str">
        <f>"owner=" &amp; Tokens!BS104 &amp; "&amp;filename_for_metadata=" &amp; Tokens!BT104 &amp; "&amp;offchaindata_platform=" &amp; $B$17 &amp; "&amp;keyfile=" &amp; $B$5 &amp;  "&amp;repository=" &amp; $B$18</f>
        <v>owner=BbDq7xeUzpj8bXfd9N7dh1tw43Ss7xbYpyjoNuwDSrzq&amp;filename_for_metadata=PASSThePrivateIslandClub_COR22A89&amp;offchaindata_platform=Github&amp;keyfile=Paul&amp;repository=CalviOnTheRocks2022</v>
      </c>
      <c r="U104" s="78" t="str">
        <f t="shared" si="3"/>
        <v>{"name":"#89 Pass Private Island Club",_x000D_
"symbol":"COR22A89",_x000D_
"description":"The Private Island Club : networking &amp; party / Pass NFT All Access - 1 édition Calvi on the Rocks 2022",_x000D_
"seller_fee_basis_points":1000,_x000D_
"image":"https://bafybeigs3utkrb75h4bl7ehwkkdlw666wywghqqcx5mtnvshsnjv6p3cqa.ipfs.nftstorage.link?image_89.webp",_x000D_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04" s="78" t="str">
        <f>formatRow(Tokens!C$2:I$2,Tokens!C104:I104)</f>
        <v>"name":"#89 Pass Private Island Club",_x000D_
"symbol":"COR22A89",_x000D_
"description":"The Private Island Club : networking &amp; party / Pass NFT All Access - 1 édition Calvi on the Rocks 2022",_x000D_
"seller_fee_basis_points":1000,_x000D_
"image":"https://bafybeigs3utkrb75h4bl7ehwkkdlw666wywghqqcx5mtnvshsnjv6p3cqa.ipfs.nftstorage.link?image_89.webp",_x000D_
"Issuer":"NfluenT for Calvi On The rocks",_x000D_
"external_url":""</v>
      </c>
      <c r="W104" s="78" t="str">
        <f>formatRow(Tokens!J$2:AV$2,Tokens!J104:AV104,2,"attributes")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4" s="78" t="str">
        <f>formatRow(Tokens!AX$2:BC$2,Tokens!AX104:BC104,2,"creators")</f>
        <v>"creators":[{"address":"ncreator",_x000D_
"share":10},{"address":"cotrcrea",_x000D_
"share":90},{"address":"nminer",_x000D_
"share":0}]</v>
      </c>
      <c r="Y104" s="78" t="str">
        <f>formatRow(Tokens!BD$2:BI$2,Tokens!BD104:BI104,2,"files")</f>
        <v>"files":[]</v>
      </c>
      <c r="Z104" s="78"/>
      <c r="AA104" s="78"/>
      <c r="AB104" s="78"/>
      <c r="AC104" s="78" t="str">
        <f>formatRow(Tokens!BJ$2:BK$2,Tokens!BJ104:BK104,0,"collection")</f>
        <v>"collection":{"name":"PASS The Private Island Club",_x000D_
"family":"Calvi On The Rocks"}</v>
      </c>
      <c r="AD104" s="1" t="str">
        <f>formatRow(Tokens!BN$2:BR$2,Tokens!BN104:BR104,0,"marketplace")</f>
        <v>"marketplace":{"initial_price":842,_x000D_
"reservation_price":842,_x000D_
"duration":216,_x000D_
"max_mint":1,_x000D_
"sell_date":"25/06/2022"}</v>
      </c>
      <c r="AE104" s="1"/>
    </row>
    <row r="105" spans="4:31" ht="14.25" customHeight="1" x14ac:dyDescent="0.3">
      <c r="D105" s="1">
        <f>Tokens!B105</f>
        <v>90</v>
      </c>
      <c r="E105" s="17" t="str">
        <f>IF(Tokens!C105="","",Tokens!C105)</f>
        <v>#90 Pass Private Island Club</v>
      </c>
      <c r="F105"/>
      <c r="G105"/>
      <c r="H105"/>
      <c r="I105"/>
      <c r="J105"/>
      <c r="M105"/>
      <c r="N105"/>
      <c r="O105" s="15" t="str">
        <f t="shared" si="4"/>
        <v>_</v>
      </c>
      <c r="P105" s="18" t="str">
        <f>IF(F105="stop","",IF(F105&lt;&gt;"",HYPERLINK(Settings!$B$5 &amp; "/manage/?network=" &amp; LOWER(B$8) &amp; "&amp;search=token&amp;account=" &amp; ToMint!$B$5 &amp; "&amp;view=" &amp; ToMint!J105,"TokenSol"),""))</f>
        <v/>
      </c>
      <c r="Q105" s="2"/>
      <c r="R105" s="2"/>
      <c r="S105" s="11"/>
      <c r="T105" s="78" t="str">
        <f>"owner=" &amp; Tokens!BS105 &amp; "&amp;filename_for_metadata=" &amp; Tokens!BT105 &amp; "&amp;offchaindata_platform=" &amp; $B$17 &amp; "&amp;keyfile=" &amp; $B$5 &amp;  "&amp;repository=" &amp; $B$18</f>
        <v>owner=BbDq7xeUzpj8bXfd9N7dh1tw43Ss7xbYpyjoNuwDSrzq&amp;filename_for_metadata=PASSThePrivateIslandClub_COR22A90&amp;offchaindata_platform=Github&amp;keyfile=Paul&amp;repository=CalviOnTheRocks2022</v>
      </c>
      <c r="U105" s="78" t="str">
        <f t="shared" si="3"/>
        <v>{"name":"#90 Pass Private Island Club",_x000D_
"symbol":"COR22A90",_x000D_
"description":"The Private Island Club : networking &amp; party / Pass NFT All Access - 1 édition Calvi on the Rocks 2022",_x000D_
"seller_fee_basis_points":1000,_x000D_
"image":"https://bafybeihzcizu4jd7er6fk7n6ad6tcqvvore5vam5xdlogtrsgp7zyvmqt4.ipfs.nftstorage.link?image_90.webp",_x000D_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05" s="78" t="str">
        <f>formatRow(Tokens!C$2:I$2,Tokens!C105:I105)</f>
        <v>"name":"#90 Pass Private Island Club",_x000D_
"symbol":"COR22A90",_x000D_
"description":"The Private Island Club : networking &amp; party / Pass NFT All Access - 1 édition Calvi on the Rocks 2022",_x000D_
"seller_fee_basis_points":1000,_x000D_
"image":"https://bafybeihzcizu4jd7er6fk7n6ad6tcqvvore5vam5xdlogtrsgp7zyvmqt4.ipfs.nftstorage.link?image_90.webp",_x000D_
"Issuer":"NfluenT for Calvi On The rocks",_x000D_
"external_url":""</v>
      </c>
      <c r="W105" s="78" t="str">
        <f>formatRow(Tokens!J$2:AV$2,Tokens!J105:AV105,2,"attributes")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5" s="78" t="str">
        <f>formatRow(Tokens!AX$2:BC$2,Tokens!AX105:BC105,2,"creators")</f>
        <v>"creators":[{"address":"ncreator",_x000D_
"share":10},{"address":"cotrcrea",_x000D_
"share":90},{"address":"nminer",_x000D_
"share":0}]</v>
      </c>
      <c r="Y105" s="78" t="str">
        <f>formatRow(Tokens!BD$2:BI$2,Tokens!BD105:BI105,2,"files")</f>
        <v>"files":[]</v>
      </c>
      <c r="Z105" s="78"/>
      <c r="AA105" s="78"/>
      <c r="AB105" s="78"/>
      <c r="AC105" s="78" t="str">
        <f>formatRow(Tokens!BJ$2:BK$2,Tokens!BJ105:BK105,0,"collection")</f>
        <v>"collection":{"name":"PASS The Private Island Club",_x000D_
"family":"Calvi On The Rocks"}</v>
      </c>
      <c r="AD105" s="1" t="str">
        <f>formatRow(Tokens!BN$2:BR$2,Tokens!BN105:BR105,0,"marketplace")</f>
        <v>"marketplace":{"initial_price":842,_x000D_
"reservation_price":842,_x000D_
"duration":216,_x000D_
"max_mint":1,_x000D_
"sell_date":"25/06/2022"}</v>
      </c>
      <c r="AE105" s="1"/>
    </row>
    <row r="106" spans="4:31" ht="14.25" customHeight="1" x14ac:dyDescent="0.3">
      <c r="D106" s="1">
        <f>Tokens!B106</f>
        <v>91</v>
      </c>
      <c r="E106" s="17" t="str">
        <f>IF(Tokens!C106="","",Tokens!C106)</f>
        <v>#91 Pass Private Island Club</v>
      </c>
      <c r="F106"/>
      <c r="G106"/>
      <c r="H106"/>
      <c r="I106"/>
      <c r="J106"/>
      <c r="M106"/>
      <c r="N106"/>
      <c r="O106" s="15" t="str">
        <f t="shared" si="4"/>
        <v>_</v>
      </c>
      <c r="P106" s="18" t="str">
        <f>IF(F106="stop","",IF(F106&lt;&gt;"",HYPERLINK(Settings!$B$5 &amp; "/manage/?network=" &amp; LOWER(B$8) &amp; "&amp;search=token&amp;account=" &amp; ToMint!$B$5 &amp; "&amp;view=" &amp; ToMint!J106,"TokenSol"),""))</f>
        <v/>
      </c>
      <c r="Q106" s="2"/>
      <c r="R106" s="2"/>
      <c r="S106" s="11"/>
      <c r="T106" s="78" t="str">
        <f>"owner=" &amp; Tokens!BS106 &amp; "&amp;filename_for_metadata=" &amp; Tokens!BT106 &amp; "&amp;offchaindata_platform=" &amp; $B$17 &amp; "&amp;keyfile=" &amp; $B$5 &amp;  "&amp;repository=" &amp; $B$18</f>
        <v>owner=BbDq7xeUzpj8bXfd9N7dh1tw43Ss7xbYpyjoNuwDSrzq&amp;filename_for_metadata=PASSThePrivateIslandClub_COR22A91&amp;offchaindata_platform=Github&amp;keyfile=Paul&amp;repository=CalviOnTheRocks2022</v>
      </c>
      <c r="U106" s="78" t="str">
        <f t="shared" si="3"/>
        <v>{"name":"#91 Pass Private Island Club",_x000D_
"symbol":"COR22A91",_x000D_
"description":"The Private Island Club : networking &amp; party / Pass NFT All Access - 1 édition Calvi on the Rocks 2022",_x000D_
"seller_fee_basis_points":1000,_x000D_
"image":"https://bafybeiabgbbrcm4iiu76x3lm2thhmt352uxiyulyn66rsx3rzgm6dfcewe.ipfs.nftstorage.link?image_91.webp",_x000D_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06" s="78" t="str">
        <f>formatRow(Tokens!C$2:I$2,Tokens!C106:I106)</f>
        <v>"name":"#91 Pass Private Island Club",_x000D_
"symbol":"COR22A91",_x000D_
"description":"The Private Island Club : networking &amp; party / Pass NFT All Access - 1 édition Calvi on the Rocks 2022",_x000D_
"seller_fee_basis_points":1000,_x000D_
"image":"https://bafybeiabgbbrcm4iiu76x3lm2thhmt352uxiyulyn66rsx3rzgm6dfcewe.ipfs.nftstorage.link?image_91.webp",_x000D_
"Issuer":"NfluenT for Calvi On The rocks",_x000D_
"external_url":""</v>
      </c>
      <c r="W106" s="78" t="str">
        <f>formatRow(Tokens!J$2:AV$2,Tokens!J106:AV106,2,"attributes")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6" s="78" t="str">
        <f>formatRow(Tokens!AX$2:BC$2,Tokens!AX106:BC106,2,"creators")</f>
        <v>"creators":[{"address":"ncreator",_x000D_
"share":10},{"address":"cotrcrea",_x000D_
"share":90},{"address":"nminer",_x000D_
"share":0}]</v>
      </c>
      <c r="Y106" s="78" t="str">
        <f>formatRow(Tokens!BD$2:BI$2,Tokens!BD106:BI106,2,"files")</f>
        <v>"files":[]</v>
      </c>
      <c r="Z106" s="78"/>
      <c r="AA106" s="78"/>
      <c r="AB106" s="78"/>
      <c r="AC106" s="78" t="str">
        <f>formatRow(Tokens!BJ$2:BK$2,Tokens!BJ106:BK106,0,"collection")</f>
        <v>"collection":{"name":"PASS The Private Island Club",_x000D_
"family":"Calvi On The Rocks"}</v>
      </c>
      <c r="AD106" s="1" t="str">
        <f>formatRow(Tokens!BN$2:BR$2,Tokens!BN106:BR106,0,"marketplace")</f>
        <v>"marketplace":{"initial_price":842,_x000D_
"reservation_price":842,_x000D_
"duration":216,_x000D_
"max_mint":1,_x000D_
"sell_date":"25/06/2022"}</v>
      </c>
      <c r="AE106" s="1"/>
    </row>
    <row r="107" spans="4:31" ht="14.25" customHeight="1" x14ac:dyDescent="0.3">
      <c r="D107" s="1">
        <f>Tokens!B107</f>
        <v>92</v>
      </c>
      <c r="E107" s="17" t="str">
        <f>IF(Tokens!C107="","",Tokens!C107)</f>
        <v>#92 Pass Private Island Club</v>
      </c>
      <c r="F107"/>
      <c r="G107"/>
      <c r="H107"/>
      <c r="I107"/>
      <c r="J107"/>
      <c r="M107"/>
      <c r="N107"/>
      <c r="O107" s="15" t="str">
        <f t="shared" si="4"/>
        <v>_</v>
      </c>
      <c r="P107" s="18" t="str">
        <f>IF(F107="stop","",IF(F107&lt;&gt;"",HYPERLINK(Settings!$B$5 &amp; "/manage/?network=" &amp; LOWER(B$8) &amp; "&amp;search=token&amp;account=" &amp; ToMint!$B$5 &amp; "&amp;view=" &amp; ToMint!J107,"TokenSol"),""))</f>
        <v/>
      </c>
      <c r="Q107" s="2"/>
      <c r="R107" s="2"/>
      <c r="S107" s="11"/>
      <c r="T107" s="78" t="str">
        <f>"owner=" &amp; Tokens!BS107 &amp; "&amp;filename_for_metadata=" &amp; Tokens!BT107 &amp; "&amp;offchaindata_platform=" &amp; $B$17 &amp; "&amp;keyfile=" &amp; $B$5 &amp;  "&amp;repository=" &amp; $B$18</f>
        <v>owner=BbDq7xeUzpj8bXfd9N7dh1tw43Ss7xbYpyjoNuwDSrzq&amp;filename_for_metadata=PASSThePrivateIslandClub_COR22A92&amp;offchaindata_platform=Github&amp;keyfile=Paul&amp;repository=CalviOnTheRocks2022</v>
      </c>
      <c r="U107" s="78" t="str">
        <f t="shared" si="3"/>
        <v>{"name":"#92 Pass Private Island Club",_x000D_
"symbol":"COR22A92",_x000D_
"description":"The Private Island Club : networking &amp; party / Pass NFT All Access - 1 édition Calvi on the Rocks 2022",_x000D_
"seller_fee_basis_points":1000,_x000D_
"image":"https://bafybeidyzft7jbxb2ag7pzcbf3b3pezsalft4l7ohbvs6zeqj6rrd56agm.ipfs.nftstorage.link?image_92.webp",_x000D_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07" s="78" t="str">
        <f>formatRow(Tokens!C$2:I$2,Tokens!C107:I107)</f>
        <v>"name":"#92 Pass Private Island Club",_x000D_
"symbol":"COR22A92",_x000D_
"description":"The Private Island Club : networking &amp; party / Pass NFT All Access - 1 édition Calvi on the Rocks 2022",_x000D_
"seller_fee_basis_points":1000,_x000D_
"image":"https://bafybeidyzft7jbxb2ag7pzcbf3b3pezsalft4l7ohbvs6zeqj6rrd56agm.ipfs.nftstorage.link?image_92.webp",_x000D_
"Issuer":"NfluenT for Calvi On The rocks",_x000D_
"external_url":""</v>
      </c>
      <c r="W107" s="78" t="str">
        <f>formatRow(Tokens!J$2:AV$2,Tokens!J107:AV107,2,"attributes")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7" s="78" t="str">
        <f>formatRow(Tokens!AX$2:BC$2,Tokens!AX107:BC107,2,"creators")</f>
        <v>"creators":[{"address":"ncreator",_x000D_
"share":10},{"address":"cotrcrea",_x000D_
"share":90},{"address":"nminer",_x000D_
"share":0}]</v>
      </c>
      <c r="Y107" s="78" t="str">
        <f>formatRow(Tokens!BD$2:BI$2,Tokens!BD107:BI107,2,"files")</f>
        <v>"files":[]</v>
      </c>
      <c r="Z107" s="78"/>
      <c r="AA107" s="78"/>
      <c r="AB107" s="78"/>
      <c r="AC107" s="78" t="str">
        <f>formatRow(Tokens!BJ$2:BK$2,Tokens!BJ107:BK107,0,"collection")</f>
        <v>"collection":{"name":"PASS The Private Island Club",_x000D_
"family":"Calvi On The Rocks"}</v>
      </c>
      <c r="AD107" s="1" t="str">
        <f>formatRow(Tokens!BN$2:BR$2,Tokens!BN107:BR107,0,"marketplace")</f>
        <v>"marketplace":{"initial_price":842,_x000D_
"reservation_price":842,_x000D_
"duration":216,_x000D_
"max_mint":1,_x000D_
"sell_date":"25/06/2022"}</v>
      </c>
      <c r="AE107" s="1"/>
    </row>
    <row r="108" spans="4:31" ht="14.25" customHeight="1" x14ac:dyDescent="0.3">
      <c r="D108" s="1">
        <f>Tokens!B108</f>
        <v>93</v>
      </c>
      <c r="E108" s="17" t="str">
        <f>IF(Tokens!C108="","",Tokens!C108)</f>
        <v>#93 Pass Private Island Club</v>
      </c>
      <c r="F108"/>
      <c r="G108"/>
      <c r="H108"/>
      <c r="I108"/>
      <c r="J108"/>
      <c r="M108"/>
      <c r="N108"/>
      <c r="O108" s="15" t="str">
        <f t="shared" si="4"/>
        <v>_</v>
      </c>
      <c r="P108" s="18" t="str">
        <f>IF(F108="stop","",IF(F108&lt;&gt;"",HYPERLINK(Settings!$B$5 &amp; "/manage/?network=" &amp; LOWER(B$8) &amp; "&amp;search=token&amp;account=" &amp; ToMint!$B$5 &amp; "&amp;view=" &amp; ToMint!J108,"TokenSol"),""))</f>
        <v/>
      </c>
      <c r="Q108" s="2"/>
      <c r="R108" s="2"/>
      <c r="S108" s="11"/>
      <c r="T108" s="78" t="str">
        <f>"owner=" &amp; Tokens!BS108 &amp; "&amp;filename_for_metadata=" &amp; Tokens!BT108 &amp; "&amp;offchaindata_platform=" &amp; $B$17 &amp; "&amp;keyfile=" &amp; $B$5 &amp;  "&amp;repository=" &amp; $B$18</f>
        <v>owner=BbDq7xeUzpj8bXfd9N7dh1tw43Ss7xbYpyjoNuwDSrzq&amp;filename_for_metadata=PASSThePrivateIslandClub_COR22A93&amp;offchaindata_platform=Github&amp;keyfile=Paul&amp;repository=CalviOnTheRocks2022</v>
      </c>
      <c r="U108" s="78" t="str">
        <f t="shared" si="3"/>
        <v>{"name":"#93 Pass Private Island Club",_x000D_
"symbol":"COR22A93",_x000D_
"description":"The Private Island Club : networking &amp; party / Pass NFT All Access - 1 édition Calvi on the Rocks 2022",_x000D_
"seller_fee_basis_points":1000,_x000D_
"image":"https://bafybeifqbbvqfnhvuprtq3bfbmw6d4i5vozzatf4respusqbpea4pa2vqm.ipfs.nftstorage.link?image_93.webp",_x000D_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08" s="78" t="str">
        <f>formatRow(Tokens!C$2:I$2,Tokens!C108:I108)</f>
        <v>"name":"#93 Pass Private Island Club",_x000D_
"symbol":"COR22A93",_x000D_
"description":"The Private Island Club : networking &amp; party / Pass NFT All Access - 1 édition Calvi on the Rocks 2022",_x000D_
"seller_fee_basis_points":1000,_x000D_
"image":"https://bafybeifqbbvqfnhvuprtq3bfbmw6d4i5vozzatf4respusqbpea4pa2vqm.ipfs.nftstorage.link?image_93.webp",_x000D_
"Issuer":"NfluenT for Calvi On The rocks",_x000D_
"external_url":""</v>
      </c>
      <c r="W108" s="78" t="str">
        <f>formatRow(Tokens!J$2:AV$2,Tokens!J108:AV108,2,"attributes")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8" s="78" t="str">
        <f>formatRow(Tokens!AX$2:BC$2,Tokens!AX108:BC108,2,"creators")</f>
        <v>"creators":[{"address":"ncreator",_x000D_
"share":10},{"address":"cotrcrea",_x000D_
"share":90},{"address":"nminer",_x000D_
"share":0}]</v>
      </c>
      <c r="Y108" s="78" t="str">
        <f>formatRow(Tokens!BD$2:BI$2,Tokens!BD108:BI108,2,"files")</f>
        <v>"files":[]</v>
      </c>
      <c r="Z108" s="78"/>
      <c r="AA108" s="78"/>
      <c r="AB108" s="78"/>
      <c r="AC108" s="78" t="str">
        <f>formatRow(Tokens!BJ$2:BK$2,Tokens!BJ108:BK108,0,"collection")</f>
        <v>"collection":{"name":"PASS The Private Island Club",_x000D_
"family":"Calvi On The Rocks"}</v>
      </c>
      <c r="AD108" s="1" t="str">
        <f>formatRow(Tokens!BN$2:BR$2,Tokens!BN108:BR108,0,"marketplace")</f>
        <v>"marketplace":{"initial_price":842,_x000D_
"reservation_price":842,_x000D_
"duration":216,_x000D_
"max_mint":1,_x000D_
"sell_date":"25/06/2022"}</v>
      </c>
      <c r="AE108" s="1"/>
    </row>
    <row r="109" spans="4:31" ht="14.25" customHeight="1" x14ac:dyDescent="0.3">
      <c r="D109" s="1">
        <f>Tokens!B109</f>
        <v>94</v>
      </c>
      <c r="E109" s="17" t="str">
        <f>IF(Tokens!C109="","",Tokens!C109)</f>
        <v>#94 Pass Private Island Club</v>
      </c>
      <c r="F109"/>
      <c r="G109"/>
      <c r="H109"/>
      <c r="I109"/>
      <c r="J109"/>
      <c r="M109"/>
      <c r="N109"/>
      <c r="O109" s="15" t="str">
        <f t="shared" si="4"/>
        <v>_</v>
      </c>
      <c r="P109" s="18" t="str">
        <f>IF(F109="stop","",IF(F109&lt;&gt;"",HYPERLINK(Settings!$B$5 &amp; "/manage/?network=" &amp; LOWER(B$8) &amp; "&amp;search=token&amp;account=" &amp; ToMint!$B$5 &amp; "&amp;view=" &amp; ToMint!J109,"TokenSol"),""))</f>
        <v/>
      </c>
      <c r="Q109" s="2"/>
      <c r="R109" s="2"/>
      <c r="S109" s="11"/>
      <c r="T109" s="78" t="str">
        <f>"owner=" &amp; Tokens!BS109 &amp; "&amp;filename_for_metadata=" &amp; Tokens!BT109 &amp; "&amp;offchaindata_platform=" &amp; $B$17 &amp; "&amp;keyfile=" &amp; $B$5 &amp;  "&amp;repository=" &amp; $B$18</f>
        <v>owner=BbDq7xeUzpj8bXfd9N7dh1tw43Ss7xbYpyjoNuwDSrzq&amp;filename_for_metadata=PASSThePrivateIslandClub_COR22A94&amp;offchaindata_platform=Github&amp;keyfile=Paul&amp;repository=CalviOnTheRocks2022</v>
      </c>
      <c r="U109" s="78" t="str">
        <f t="shared" si="3"/>
        <v>{"name":"#94 Pass Private Island Club",_x000D_
"symbol":"COR22A94",_x000D_
"description":"The Private Island Club : networking &amp; party / Pass NFT All Access - 1 édition Calvi on the Rocks 2022",_x000D_
"seller_fee_basis_points":1000,_x000D_
"image":"https://bafybeie5tc3sk6ex2uzfmyrzxja63rstmx3oj6afkm237h4xy4lgp2kcxe.ipfs.nftstorage.link?image_94.webp",_x000D_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09" s="78" t="str">
        <f>formatRow(Tokens!C$2:I$2,Tokens!C109:I109)</f>
        <v>"name":"#94 Pass Private Island Club",_x000D_
"symbol":"COR22A94",_x000D_
"description":"The Private Island Club : networking &amp; party / Pass NFT All Access - 1 édition Calvi on the Rocks 2022",_x000D_
"seller_fee_basis_points":1000,_x000D_
"image":"https://bafybeie5tc3sk6ex2uzfmyrzxja63rstmx3oj6afkm237h4xy4lgp2kcxe.ipfs.nftstorage.link?image_94.webp",_x000D_
"Issuer":"NfluenT for Calvi On The rocks",_x000D_
"external_url":""</v>
      </c>
      <c r="W109" s="78" t="str">
        <f>formatRow(Tokens!J$2:AV$2,Tokens!J109:AV109,2,"attributes")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9" s="78" t="str">
        <f>formatRow(Tokens!AX$2:BC$2,Tokens!AX109:BC109,2,"creators")</f>
        <v>"creators":[{"address":"ncreator",_x000D_
"share":10},{"address":"cotrcrea",_x000D_
"share":90},{"address":"nminer",_x000D_
"share":0}]</v>
      </c>
      <c r="Y109" s="78" t="str">
        <f>formatRow(Tokens!BD$2:BI$2,Tokens!BD109:BI109,2,"files")</f>
        <v>"files":[]</v>
      </c>
      <c r="Z109" s="78"/>
      <c r="AA109" s="78"/>
      <c r="AB109" s="78"/>
      <c r="AC109" s="78" t="str">
        <f>formatRow(Tokens!BJ$2:BK$2,Tokens!BJ109:BK109,0,"collection")</f>
        <v>"collection":{"name":"PASS The Private Island Club",_x000D_
"family":"Calvi On The Rocks"}</v>
      </c>
      <c r="AD109" s="1" t="str">
        <f>formatRow(Tokens!BN$2:BR$2,Tokens!BN109:BR109,0,"marketplace")</f>
        <v>"marketplace":{"initial_price":842,_x000D_
"reservation_price":842,_x000D_
"duration":216,_x000D_
"max_mint":1,_x000D_
"sell_date":"25/06/2022"}</v>
      </c>
      <c r="AE109" s="1"/>
    </row>
    <row r="110" spans="4:31" ht="14.25" customHeight="1" x14ac:dyDescent="0.3">
      <c r="D110" s="1">
        <f>Tokens!B110</f>
        <v>95</v>
      </c>
      <c r="E110" s="17" t="str">
        <f>IF(Tokens!C110="","",Tokens!C110)</f>
        <v>#95 Pass Private Island Club</v>
      </c>
      <c r="F110"/>
      <c r="G110"/>
      <c r="H110"/>
      <c r="I110"/>
      <c r="J110"/>
      <c r="M110"/>
      <c r="N110"/>
      <c r="O110" s="15" t="str">
        <f t="shared" si="4"/>
        <v>_</v>
      </c>
      <c r="P110" s="18" t="str">
        <f>IF(F110="stop","",IF(F110&lt;&gt;"",HYPERLINK(Settings!$B$5 &amp; "/manage/?network=" &amp; LOWER(B$8) &amp; "&amp;search=token&amp;account=" &amp; ToMint!$B$5 &amp; "&amp;view=" &amp; ToMint!J110,"TokenSol"),""))</f>
        <v/>
      </c>
      <c r="Q110" s="2"/>
      <c r="R110" s="2"/>
      <c r="S110" s="11"/>
      <c r="T110" s="78" t="str">
        <f>"owner=" &amp; Tokens!BS110 &amp; "&amp;filename_for_metadata=" &amp; Tokens!BT110 &amp; "&amp;offchaindata_platform=" &amp; $B$17 &amp; "&amp;keyfile=" &amp; $B$5 &amp;  "&amp;repository=" &amp; $B$18</f>
        <v>owner=BbDq7xeUzpj8bXfd9N7dh1tw43Ss7xbYpyjoNuwDSrzq&amp;filename_for_metadata=PASSThePrivateIslandClub_COR22A95&amp;offchaindata_platform=Github&amp;keyfile=Paul&amp;repository=CalviOnTheRocks2022</v>
      </c>
      <c r="U110" s="78" t="str">
        <f t="shared" si="3"/>
        <v>{"name":"#95 Pass Private Island Club",_x000D_
"symbol":"COR22A95",_x000D_
"description":"The Private Island Club : networking &amp; party / Pass NFT All Access - 1 édition Calvi on the Rocks 2022",_x000D_
"seller_fee_basis_points":1000,_x000D_
"image":"https://bafybeib5kgy24prd24ad6zr7gsgkqbpzouy7ld2e4byo6o354lbvilavm4.ipfs.nftstorage.link?image_95.webp",_x000D_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10" s="78" t="str">
        <f>formatRow(Tokens!C$2:I$2,Tokens!C110:I110)</f>
        <v>"name":"#95 Pass Private Island Club",_x000D_
"symbol":"COR22A95",_x000D_
"description":"The Private Island Club : networking &amp; party / Pass NFT All Access - 1 édition Calvi on the Rocks 2022",_x000D_
"seller_fee_basis_points":1000,_x000D_
"image":"https://bafybeib5kgy24prd24ad6zr7gsgkqbpzouy7ld2e4byo6o354lbvilavm4.ipfs.nftstorage.link?image_95.webp",_x000D_
"Issuer":"NfluenT for Calvi On The rocks",_x000D_
"external_url":""</v>
      </c>
      <c r="W110" s="78" t="str">
        <f>formatRow(Tokens!J$2:AV$2,Tokens!J110:AV110,2,"attributes")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0" s="78" t="str">
        <f>formatRow(Tokens!AX$2:BC$2,Tokens!AX110:BC110,2,"creators")</f>
        <v>"creators":[{"address":"ncreator",_x000D_
"share":10},{"address":"cotrcrea",_x000D_
"share":90},{"address":"nminer",_x000D_
"share":0}]</v>
      </c>
      <c r="Y110" s="78" t="str">
        <f>formatRow(Tokens!BD$2:BI$2,Tokens!BD110:BI110,2,"files")</f>
        <v>"files":[]</v>
      </c>
      <c r="Z110" s="78"/>
      <c r="AA110" s="78"/>
      <c r="AB110" s="78"/>
      <c r="AC110" s="78" t="str">
        <f>formatRow(Tokens!BJ$2:BK$2,Tokens!BJ110:BK110,0,"collection")</f>
        <v>"collection":{"name":"PASS The Private Island Club",_x000D_
"family":"Calvi On The Rocks"}</v>
      </c>
      <c r="AD110" s="1" t="str">
        <f>formatRow(Tokens!BN$2:BR$2,Tokens!BN110:BR110,0,"marketplace")</f>
        <v>"marketplace":{"initial_price":842,_x000D_
"reservation_price":842,_x000D_
"duration":216,_x000D_
"max_mint":1,_x000D_
"sell_date":"25/06/2022"}</v>
      </c>
      <c r="AE110" s="1"/>
    </row>
    <row r="111" spans="4:31" ht="14.25" customHeight="1" x14ac:dyDescent="0.3">
      <c r="D111" s="1">
        <f>Tokens!B111</f>
        <v>96</v>
      </c>
      <c r="E111" s="17" t="str">
        <f>IF(Tokens!C111="","",Tokens!C111)</f>
        <v>#96 Pass Private Island Club</v>
      </c>
      <c r="F111"/>
      <c r="G111"/>
      <c r="H111"/>
      <c r="I111"/>
      <c r="J111"/>
      <c r="M111"/>
      <c r="N111"/>
      <c r="O111" s="15" t="str">
        <f t="shared" si="4"/>
        <v>_</v>
      </c>
      <c r="P111" s="18" t="str">
        <f>IF(F111="stop","",IF(F111&lt;&gt;"",HYPERLINK(Settings!$B$5 &amp; "/manage/?network=" &amp; LOWER(B$8) &amp; "&amp;search=token&amp;account=" &amp; ToMint!$B$5 &amp; "&amp;view=" &amp; ToMint!J111,"TokenSol"),""))</f>
        <v/>
      </c>
      <c r="Q111" s="2"/>
      <c r="R111" s="2"/>
      <c r="S111" s="11"/>
      <c r="T111" s="78" t="str">
        <f>"owner=" &amp; Tokens!BS111 &amp; "&amp;filename_for_metadata=" &amp; Tokens!BT111 &amp; "&amp;offchaindata_platform=" &amp; $B$17 &amp; "&amp;keyfile=" &amp; $B$5 &amp;  "&amp;repository=" &amp; $B$18</f>
        <v>owner=BbDq7xeUzpj8bXfd9N7dh1tw43Ss7xbYpyjoNuwDSrzq&amp;filename_for_metadata=PASSThePrivateIslandClub_COR22A96&amp;offchaindata_platform=Github&amp;keyfile=Paul&amp;repository=CalviOnTheRocks2022</v>
      </c>
      <c r="U111" s="78" t="str">
        <f t="shared" si="3"/>
        <v>{"name":"#96 Pass Private Island Club",_x000D_
"symbol":"COR22A96",_x000D_
"description":"The Private Island Club : networking &amp; party / Pass NFT All Access - 1 édition Calvi on the Rocks 2022",_x000D_
"seller_fee_basis_points":1000,_x000D_
"image":"https://bafybeignvqyks2agyn6jowdh245r72c4cbufuuiciwdw2mjgmigfpml56m.ipfs.nftstorage.link?image_96.webp",_x000D_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11" s="78" t="str">
        <f>formatRow(Tokens!C$2:I$2,Tokens!C111:I111)</f>
        <v>"name":"#96 Pass Private Island Club",_x000D_
"symbol":"COR22A96",_x000D_
"description":"The Private Island Club : networking &amp; party / Pass NFT All Access - 1 édition Calvi on the Rocks 2022",_x000D_
"seller_fee_basis_points":1000,_x000D_
"image":"https://bafybeignvqyks2agyn6jowdh245r72c4cbufuuiciwdw2mjgmigfpml56m.ipfs.nftstorage.link?image_96.webp",_x000D_
"Issuer":"NfluenT for Calvi On The rocks",_x000D_
"external_url":""</v>
      </c>
      <c r="W111" s="78" t="str">
        <f>formatRow(Tokens!J$2:AV$2,Tokens!J111:AV111,2,"attributes")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1" s="78" t="str">
        <f>formatRow(Tokens!AX$2:BC$2,Tokens!AX111:BC111,2,"creators")</f>
        <v>"creators":[{"address":"ncreator",_x000D_
"share":10},{"address":"cotrcrea",_x000D_
"share":90},{"address":"nminer",_x000D_
"share":0}]</v>
      </c>
      <c r="Y111" s="78" t="str">
        <f>formatRow(Tokens!BD$2:BI$2,Tokens!BD111:BI111,2,"files")</f>
        <v>"files":[]</v>
      </c>
      <c r="Z111" s="78"/>
      <c r="AA111" s="78"/>
      <c r="AB111" s="78"/>
      <c r="AC111" s="78" t="str">
        <f>formatRow(Tokens!BJ$2:BK$2,Tokens!BJ111:BK111,0,"collection")</f>
        <v>"collection":{"name":"PASS The Private Island Club",_x000D_
"family":"Calvi On The Rocks"}</v>
      </c>
      <c r="AD111" s="1" t="str">
        <f>formatRow(Tokens!BN$2:BR$2,Tokens!BN111:BR111,0,"marketplace")</f>
        <v>"marketplace":{"initial_price":842,_x000D_
"reservation_price":842,_x000D_
"duration":216,_x000D_
"max_mint":1,_x000D_
"sell_date":"25/06/2022"}</v>
      </c>
      <c r="AE111" s="1"/>
    </row>
    <row r="112" spans="4:31" ht="14.25" customHeight="1" x14ac:dyDescent="0.3">
      <c r="D112" s="1">
        <f>Tokens!B112</f>
        <v>97</v>
      </c>
      <c r="E112" s="17" t="str">
        <f>IF(Tokens!C112="","",Tokens!C112)</f>
        <v>#97 Pass Private Island Club</v>
      </c>
      <c r="F112"/>
      <c r="G112"/>
      <c r="H112"/>
      <c r="I112"/>
      <c r="J112"/>
      <c r="M112"/>
      <c r="N112"/>
      <c r="O112" s="15" t="str">
        <f t="shared" si="4"/>
        <v>_</v>
      </c>
      <c r="P112" s="18" t="str">
        <f>IF(F112="stop","",IF(F112&lt;&gt;"",HYPERLINK(Settings!$B$5 &amp; "/manage/?network=" &amp; LOWER(B$8) &amp; "&amp;search=token&amp;account=" &amp; ToMint!$B$5 &amp; "&amp;view=" &amp; ToMint!J112,"TokenSol"),""))</f>
        <v/>
      </c>
      <c r="Q112" s="2"/>
      <c r="R112" s="2"/>
      <c r="S112" s="11"/>
      <c r="T112" s="78" t="str">
        <f>"owner=" &amp; Tokens!BS112 &amp; "&amp;filename_for_metadata=" &amp; Tokens!BT112 &amp; "&amp;offchaindata_platform=" &amp; $B$17 &amp; "&amp;keyfile=" &amp; $B$5 &amp;  "&amp;repository=" &amp; $B$18</f>
        <v>owner=BbDq7xeUzpj8bXfd9N7dh1tw43Ss7xbYpyjoNuwDSrzq&amp;filename_for_metadata=PASSThePrivateIslandClub_COR22A97&amp;offchaindata_platform=Github&amp;keyfile=Paul&amp;repository=CalviOnTheRocks2022</v>
      </c>
      <c r="U112" s="78" t="str">
        <f t="shared" si="3"/>
        <v>{"name":"#97 Pass Private Island Club",_x000D_
"symbol":"COR22A97",_x000D_
"description":"The Private Island Club : networking &amp; party / Pass NFT All Access - 1 édition Calvi on the Rocks 2022",_x000D_
"seller_fee_basis_points":1000,_x000D_
"image":"https://bafybeieh37bq6ejmgeumcapb6bu4m55qej3iek4oa6qgv4p6nzloupveve.ipfs.nftstorage.link?image_97.webp",_x000D_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12" s="78" t="str">
        <f>formatRow(Tokens!C$2:I$2,Tokens!C112:I112)</f>
        <v>"name":"#97 Pass Private Island Club",_x000D_
"symbol":"COR22A97",_x000D_
"description":"The Private Island Club : networking &amp; party / Pass NFT All Access - 1 édition Calvi on the Rocks 2022",_x000D_
"seller_fee_basis_points":1000,_x000D_
"image":"https://bafybeieh37bq6ejmgeumcapb6bu4m55qej3iek4oa6qgv4p6nzloupveve.ipfs.nftstorage.link?image_97.webp",_x000D_
"Issuer":"NfluenT for Calvi On The rocks",_x000D_
"external_url":""</v>
      </c>
      <c r="W112" s="78" t="str">
        <f>formatRow(Tokens!J$2:AV$2,Tokens!J112:AV112,2,"attributes")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2" s="78" t="str">
        <f>formatRow(Tokens!AX$2:BC$2,Tokens!AX112:BC112,2,"creators")</f>
        <v>"creators":[{"address":"ncreator",_x000D_
"share":10},{"address":"cotrcrea",_x000D_
"share":90},{"address":"nminer",_x000D_
"share":0}]</v>
      </c>
      <c r="Y112" s="78" t="str">
        <f>formatRow(Tokens!BD$2:BI$2,Tokens!BD112:BI112,2,"files")</f>
        <v>"files":[]</v>
      </c>
      <c r="Z112" s="78"/>
      <c r="AA112" s="78"/>
      <c r="AB112" s="78"/>
      <c r="AC112" s="78" t="str">
        <f>formatRow(Tokens!BJ$2:BK$2,Tokens!BJ112:BK112,0,"collection")</f>
        <v>"collection":{"name":"PASS The Private Island Club",_x000D_
"family":"Calvi On The Rocks"}</v>
      </c>
      <c r="AD112" s="1" t="str">
        <f>formatRow(Tokens!BN$2:BR$2,Tokens!BN112:BR112,0,"marketplace")</f>
        <v>"marketplace":{"initial_price":842,_x000D_
"reservation_price":842,_x000D_
"duration":216,_x000D_
"max_mint":1,_x000D_
"sell_date":"25/06/2022"}</v>
      </c>
      <c r="AE112" s="1"/>
    </row>
    <row r="113" spans="4:31" ht="14.25" customHeight="1" x14ac:dyDescent="0.3">
      <c r="D113" s="1">
        <f>Tokens!B113</f>
        <v>98</v>
      </c>
      <c r="E113" s="17" t="str">
        <f>IF(Tokens!C113="","",Tokens!C113)</f>
        <v>#98 Pass Private Island Club</v>
      </c>
      <c r="F113"/>
      <c r="G113"/>
      <c r="H113"/>
      <c r="I113"/>
      <c r="J113"/>
      <c r="M113"/>
      <c r="N113"/>
      <c r="O113" s="15" t="str">
        <f t="shared" si="4"/>
        <v>_</v>
      </c>
      <c r="P113" s="18" t="str">
        <f>IF(F113="stop","",IF(F113&lt;&gt;"",HYPERLINK(Settings!$B$5 &amp; "/manage/?network=" &amp; LOWER(B$8) &amp; "&amp;search=token&amp;account=" &amp; ToMint!$B$5 &amp; "&amp;view=" &amp; ToMint!J113,"TokenSol"),""))</f>
        <v/>
      </c>
      <c r="Q113" s="2"/>
      <c r="R113" s="2"/>
      <c r="S113" s="11"/>
      <c r="T113" s="78" t="str">
        <f>"owner=" &amp; Tokens!BS113 &amp; "&amp;filename_for_metadata=" &amp; Tokens!BT113 &amp; "&amp;offchaindata_platform=" &amp; $B$17 &amp; "&amp;keyfile=" &amp; $B$5 &amp;  "&amp;repository=" &amp; $B$18</f>
        <v>owner=BbDq7xeUzpj8bXfd9N7dh1tw43Ss7xbYpyjoNuwDSrzq&amp;filename_for_metadata=PASSThePrivateIslandClub_COR22A98&amp;offchaindata_platform=Github&amp;keyfile=Paul&amp;repository=CalviOnTheRocks2022</v>
      </c>
      <c r="U113" s="78" t="str">
        <f t="shared" si="3"/>
        <v>{"name":"#98 Pass Private Island Club",_x000D_
"symbol":"COR22A98",_x000D_
"description":"The Private Island Club : networking &amp; party / Pass NFT All Access - 1 édition Calvi on the Rocks 2022",_x000D_
"seller_fee_basis_points":1000,_x000D_
"image":"https://bafybeibzot5yhsa5ksy5wj46i4i5l3sdfvn7xuyc2ppxiotmq2nmsjlqlq.ipfs.nftstorage.link?image_98.webp",_x000D_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13" s="78" t="str">
        <f>formatRow(Tokens!C$2:I$2,Tokens!C113:I113)</f>
        <v>"name":"#98 Pass Private Island Club",_x000D_
"symbol":"COR22A98",_x000D_
"description":"The Private Island Club : networking &amp; party / Pass NFT All Access - 1 édition Calvi on the Rocks 2022",_x000D_
"seller_fee_basis_points":1000,_x000D_
"image":"https://bafybeibzot5yhsa5ksy5wj46i4i5l3sdfvn7xuyc2ppxiotmq2nmsjlqlq.ipfs.nftstorage.link?image_98.webp",_x000D_
"Issuer":"NfluenT for Calvi On The rocks",_x000D_
"external_url":""</v>
      </c>
      <c r="W113" s="78" t="str">
        <f>formatRow(Tokens!J$2:AV$2,Tokens!J113:AV113,2,"attributes")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3" s="78" t="str">
        <f>formatRow(Tokens!AX$2:BC$2,Tokens!AX113:BC113,2,"creators")</f>
        <v>"creators":[{"address":"ncreator",_x000D_
"share":10},{"address":"cotrcrea",_x000D_
"share":90},{"address":"nminer",_x000D_
"share":0}]</v>
      </c>
      <c r="Y113" s="78" t="str">
        <f>formatRow(Tokens!BD$2:BI$2,Tokens!BD113:BI113,2,"files")</f>
        <v>"files":[]</v>
      </c>
      <c r="Z113" s="78"/>
      <c r="AA113" s="78"/>
      <c r="AB113" s="78"/>
      <c r="AC113" s="78" t="str">
        <f>formatRow(Tokens!BJ$2:BK$2,Tokens!BJ113:BK113,0,"collection")</f>
        <v>"collection":{"name":"PASS The Private Island Club",_x000D_
"family":"Calvi On The Rocks"}</v>
      </c>
      <c r="AD113" s="1" t="str">
        <f>formatRow(Tokens!BN$2:BR$2,Tokens!BN113:BR113,0,"marketplace")</f>
        <v>"marketplace":{"initial_price":842,_x000D_
"reservation_price":842,_x000D_
"duration":216,_x000D_
"max_mint":1,_x000D_
"sell_date":"25/06/2022"}</v>
      </c>
      <c r="AE113" s="1"/>
    </row>
    <row r="114" spans="4:31" ht="14.25" customHeight="1" x14ac:dyDescent="0.3">
      <c r="D114" s="1">
        <f>Tokens!B114</f>
        <v>99</v>
      </c>
      <c r="E114" s="17" t="str">
        <f>IF(Tokens!C114="","",Tokens!C114)</f>
        <v>#99 Pass Private Island Club</v>
      </c>
      <c r="F114"/>
      <c r="G114"/>
      <c r="H114"/>
      <c r="I114"/>
      <c r="J114"/>
      <c r="M114"/>
      <c r="N114"/>
      <c r="O114" s="15" t="str">
        <f t="shared" si="4"/>
        <v>_</v>
      </c>
      <c r="P114" s="18" t="str">
        <f>IF(F114="stop","",IF(F114&lt;&gt;"",HYPERLINK(Settings!$B$5 &amp; "/manage/?network=" &amp; LOWER(B$8) &amp; "&amp;search=token&amp;account=" &amp; ToMint!$B$5 &amp; "&amp;view=" &amp; ToMint!J114,"TokenSol"),""))</f>
        <v/>
      </c>
      <c r="Q114" s="2"/>
      <c r="R114" s="2"/>
      <c r="S114" s="11"/>
      <c r="T114" s="78" t="str">
        <f>"owner=" &amp; Tokens!BS114 &amp; "&amp;filename_for_metadata=" &amp; Tokens!BT114 &amp; "&amp;offchaindata_platform=" &amp; $B$17 &amp; "&amp;keyfile=" &amp; $B$5 &amp;  "&amp;repository=" &amp; $B$18</f>
        <v>owner=BbDq7xeUzpj8bXfd9N7dh1tw43Ss7xbYpyjoNuwDSrzq&amp;filename_for_metadata=PASSThePrivateIslandClub_COR22A99&amp;offchaindata_platform=Github&amp;keyfile=Paul&amp;repository=CalviOnTheRocks2022</v>
      </c>
      <c r="U114" s="78" t="str">
        <f t="shared" si="3"/>
        <v>{"name":"#99 Pass Private Island Club",_x000D_
"symbol":"COR22A99",_x000D_
"description":"The Private Island Club : networking &amp; party / Pass NFT All Access - 1 édition Calvi on the Rocks 2022",_x000D_
"seller_fee_basis_points":1000,_x000D_
"image":"https://bafybeia3pktxwunnulrz466xyjvvohbdlngsesdnmrj27qoc3zinc3ig5m.ipfs.nftstorage.link?image_99.webp",_x000D_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14" s="78" t="str">
        <f>formatRow(Tokens!C$2:I$2,Tokens!C114:I114)</f>
        <v>"name":"#99 Pass Private Island Club",_x000D_
"symbol":"COR22A99",_x000D_
"description":"The Private Island Club : networking &amp; party / Pass NFT All Access - 1 édition Calvi on the Rocks 2022",_x000D_
"seller_fee_basis_points":1000,_x000D_
"image":"https://bafybeia3pktxwunnulrz466xyjvvohbdlngsesdnmrj27qoc3zinc3ig5m.ipfs.nftstorage.link?image_99.webp",_x000D_
"Issuer":"NfluenT for Calvi On The rocks",_x000D_
"external_url":""</v>
      </c>
      <c r="W114" s="78" t="str">
        <f>formatRow(Tokens!J$2:AV$2,Tokens!J114:AV114,2,"attributes")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4" s="78" t="str">
        <f>formatRow(Tokens!AX$2:BC$2,Tokens!AX114:BC114,2,"creators")</f>
        <v>"creators":[{"address":"ncreator",_x000D_
"share":10},{"address":"cotrcrea",_x000D_
"share":90},{"address":"nminer",_x000D_
"share":0}]</v>
      </c>
      <c r="Y114" s="78" t="str">
        <f>formatRow(Tokens!BD$2:BI$2,Tokens!BD114:BI114,2,"files")</f>
        <v>"files":[]</v>
      </c>
      <c r="Z114" s="78"/>
      <c r="AA114" s="78"/>
      <c r="AB114" s="78"/>
      <c r="AC114" s="78" t="str">
        <f>formatRow(Tokens!BJ$2:BK$2,Tokens!BJ114:BK114,0,"collection")</f>
        <v>"collection":{"name":"PASS The Private Island Club",_x000D_
"family":"Calvi On The Rocks"}</v>
      </c>
      <c r="AD114" s="1" t="str">
        <f>formatRow(Tokens!BN$2:BR$2,Tokens!BN114:BR114,0,"marketplace")</f>
        <v>"marketplace":{"initial_price":842,_x000D_
"reservation_price":842,_x000D_
"duration":216,_x000D_
"max_mint":1,_x000D_
"sell_date":"25/06/2022"}</v>
      </c>
      <c r="AE114" s="1"/>
    </row>
    <row r="115" spans="4:31" ht="14.25" customHeight="1" x14ac:dyDescent="0.3">
      <c r="D115" s="1">
        <f>Tokens!B115</f>
        <v>100</v>
      </c>
      <c r="E115" s="17" t="str">
        <f>IF(Tokens!C115="","",Tokens!C115)</f>
        <v>#100 Pass Private Island Club</v>
      </c>
      <c r="F115"/>
      <c r="G115"/>
      <c r="H115"/>
      <c r="I115"/>
      <c r="J115"/>
      <c r="M115"/>
      <c r="N115"/>
      <c r="O115" s="15" t="str">
        <f t="shared" si="4"/>
        <v>_</v>
      </c>
      <c r="P115" s="18" t="str">
        <f>IF(F115="stop","",IF(F115&lt;&gt;"",HYPERLINK(Settings!$B$5 &amp; "/manage/?network=" &amp; LOWER(B$8) &amp; "&amp;search=token&amp;account=" &amp; ToMint!$B$5 &amp; "&amp;view=" &amp; ToMint!J115,"TokenSol"),""))</f>
        <v/>
      </c>
      <c r="Q115" s="2"/>
      <c r="R115" s="2"/>
      <c r="S115" s="11"/>
      <c r="T115" s="78" t="str">
        <f>"owner=" &amp; Tokens!BS115 &amp; "&amp;filename_for_metadata=" &amp; Tokens!BT115 &amp; "&amp;offchaindata_platform=" &amp; $B$17 &amp; "&amp;keyfile=" &amp; $B$5 &amp;  "&amp;repository=" &amp; $B$18</f>
        <v>owner=BbDq7xeUzpj8bXfd9N7dh1tw43Ss7xbYpyjoNuwDSrzq&amp;filename_for_metadata=PASSThePrivateIslandClub_COR22A100&amp;offchaindata_platform=Github&amp;keyfile=Paul&amp;repository=CalviOnTheRocks2022</v>
      </c>
      <c r="U115" s="78" t="str">
        <f t="shared" si="3"/>
        <v>{"name":"#100 Pass Private Island Club",_x000D_
"symbol":"COR22A100",_x000D_
"description":"The Private Island Club : networking &amp; party / Pass NFT All Access - 1 édition Calvi on the Rocks 2022",_x000D_
"seller_fee_basis_points":1000,_x000D_
"image":"https://bafybeiff3hs4wbryjog7rmifi35gu5mojvz3cmpclq3djs6pmdnpvwenta.ipfs.nftstorage.link?image_100.webp",_x000D_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15" s="78" t="str">
        <f>formatRow(Tokens!C$2:I$2,Tokens!C115:I115)</f>
        <v>"name":"#100 Pass Private Island Club",_x000D_
"symbol":"COR22A100",_x000D_
"description":"The Private Island Club : networking &amp; party / Pass NFT All Access - 1 édition Calvi on the Rocks 2022",_x000D_
"seller_fee_basis_points":1000,_x000D_
"image":"https://bafybeiff3hs4wbryjog7rmifi35gu5mojvz3cmpclq3djs6pmdnpvwenta.ipfs.nftstorage.link?image_100.webp",_x000D_
"Issuer":"NfluenT for Calvi On The rocks",_x000D_
"external_url":""</v>
      </c>
      <c r="W115" s="78" t="str">
        <f>formatRow(Tokens!J$2:AV$2,Tokens!J115:AV115,2,"attributes")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5" s="78" t="str">
        <f>formatRow(Tokens!AX$2:BC$2,Tokens!AX115:BC115,2,"creators")</f>
        <v>"creators":[{"address":"ncreator",_x000D_
"share":10},{"address":"cotrcrea",_x000D_
"share":90},{"address":"nminer",_x000D_
"share":0}]</v>
      </c>
      <c r="Y115" s="78" t="str">
        <f>formatRow(Tokens!BD$2:BI$2,Tokens!BD115:BI115,2,"files")</f>
        <v>"files":[]</v>
      </c>
      <c r="Z115" s="78"/>
      <c r="AA115" s="78"/>
      <c r="AB115" s="78"/>
      <c r="AC115" s="78" t="str">
        <f>formatRow(Tokens!BJ$2:BK$2,Tokens!BJ115:BK115,0,"collection")</f>
        <v>"collection":{"name":"PASS The Private Island Club",_x000D_
"family":"Calvi On The Rocks"}</v>
      </c>
      <c r="AD115" s="1" t="str">
        <f>formatRow(Tokens!BN$2:BR$2,Tokens!BN115:BR115,0,"marketplace")</f>
        <v>"marketplace":{"initial_price":842,_x000D_
"reservation_price":842,_x000D_
"duration":216,_x000D_
"max_mint":1,_x000D_
"sell_date":"25/06/2022"}</v>
      </c>
      <c r="AE115" s="1"/>
    </row>
    <row r="116" spans="4:31" ht="14.25" customHeight="1" x14ac:dyDescent="0.3">
      <c r="D116" s="1">
        <f>Tokens!B116</f>
        <v>101</v>
      </c>
      <c r="E116" s="17" t="str">
        <f>IF(Tokens!C116="","",Tokens!C116)</f>
        <v>#101 Pass Private Island Club</v>
      </c>
      <c r="F116"/>
      <c r="G116"/>
      <c r="H116"/>
      <c r="I116"/>
      <c r="J116"/>
      <c r="M116"/>
      <c r="N116"/>
      <c r="O116" s="15" t="str">
        <f t="shared" si="4"/>
        <v>_</v>
      </c>
      <c r="P116" s="18" t="str">
        <f>IF(F116="stop","",IF(F116&lt;&gt;"",HYPERLINK(Settings!$B$5 &amp; "/manage/?network=" &amp; LOWER(B$8) &amp; "&amp;search=token&amp;account=" &amp; ToMint!$B$5 &amp; "&amp;view=" &amp; ToMint!J116,"TokenSol"),""))</f>
        <v/>
      </c>
      <c r="Q116" s="2"/>
      <c r="R116" s="2"/>
      <c r="S116" s="11"/>
      <c r="T116" s="78" t="str">
        <f>"owner=" &amp; Tokens!BS116 &amp; "&amp;filename_for_metadata=" &amp; Tokens!BT116 &amp; "&amp;offchaindata_platform=" &amp; $B$17 &amp; "&amp;keyfile=" &amp; $B$5 &amp;  "&amp;repository=" &amp; $B$18</f>
        <v>owner=BbDq7xeUzpj8bXfd9N7dh1tw43Ss7xbYpyjoNuwDSrzq&amp;filename_for_metadata=PASSThePrivateIslandClub_COR22A101&amp;offchaindata_platform=Github&amp;keyfile=Paul&amp;repository=CalviOnTheRocks2022</v>
      </c>
      <c r="U116" s="78" t="str">
        <f t="shared" si="3"/>
        <v>{"name":"#101 Pass Private Island Club",_x000D_
"symbol":"COR22A101",_x000D_
"description":"The Private Island Club : networking &amp; party / Pass NFT All Access - 1 édition Calvi on the Rocks 2022",_x000D_
"seller_fee_basis_points":1000,_x000D_
"image":"https://bafybeiey5ob4byll6tilzaq77uxpaemzvvdtjardzudhnv5okvi445ofpq.ipfs.nftstorage.link?image_101.webp",_x000D_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16" s="78" t="str">
        <f>formatRow(Tokens!C$2:I$2,Tokens!C116:I116)</f>
        <v>"name":"#101 Pass Private Island Club",_x000D_
"symbol":"COR22A101",_x000D_
"description":"The Private Island Club : networking &amp; party / Pass NFT All Access - 1 édition Calvi on the Rocks 2022",_x000D_
"seller_fee_basis_points":1000,_x000D_
"image":"https://bafybeiey5ob4byll6tilzaq77uxpaemzvvdtjardzudhnv5okvi445ofpq.ipfs.nftstorage.link?image_101.webp",_x000D_
"Issuer":"NfluenT for Calvi On The rocks",_x000D_
"external_url":""</v>
      </c>
      <c r="W116" s="78" t="str">
        <f>formatRow(Tokens!J$2:AV$2,Tokens!J116:AV116,2,"attributes")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6" s="78" t="str">
        <f>formatRow(Tokens!AX$2:BC$2,Tokens!AX116:BC116,2,"creators")</f>
        <v>"creators":[{"address":"ncreator",_x000D_
"share":10},{"address":"cotrcrea",_x000D_
"share":90},{"address":"nminer",_x000D_
"share":0}]</v>
      </c>
      <c r="Y116" s="78" t="str">
        <f>formatRow(Tokens!BD$2:BI$2,Tokens!BD116:BI116,2,"files")</f>
        <v>"files":[]</v>
      </c>
      <c r="Z116" s="78"/>
      <c r="AA116" s="78"/>
      <c r="AB116" s="78"/>
      <c r="AC116" s="78" t="str">
        <f>formatRow(Tokens!BJ$2:BK$2,Tokens!BJ116:BK116,0,"collection")</f>
        <v>"collection":{"name":"PASS The Private Island Club",_x000D_
"family":"Calvi On The Rocks"}</v>
      </c>
      <c r="AD116" s="1" t="str">
        <f>formatRow(Tokens!BN$2:BR$2,Tokens!BN116:BR116,0,"marketplace")</f>
        <v>"marketplace":{"initial_price":842,_x000D_
"reservation_price":842,_x000D_
"duration":216,_x000D_
"max_mint":1,_x000D_
"sell_date":"25/06/2022"}</v>
      </c>
      <c r="AE116" s="1"/>
    </row>
    <row r="117" spans="4:31" ht="14.25" customHeight="1" x14ac:dyDescent="0.3">
      <c r="D117" s="1">
        <f>Tokens!B117</f>
        <v>102</v>
      </c>
      <c r="E117" s="17" t="str">
        <f>IF(Tokens!C117="","",Tokens!C117)</f>
        <v>#102 Pass Private Island Club</v>
      </c>
      <c r="F117"/>
      <c r="G117"/>
      <c r="H117"/>
      <c r="I117"/>
      <c r="J117"/>
      <c r="M117"/>
      <c r="N117"/>
      <c r="O117" s="15" t="str">
        <f t="shared" si="4"/>
        <v>_</v>
      </c>
      <c r="P117" s="18" t="str">
        <f>IF(F117="stop","",IF(F117&lt;&gt;"",HYPERLINK(Settings!$B$5 &amp; "/manage/?network=" &amp; LOWER(B$8) &amp; "&amp;search=token&amp;account=" &amp; ToMint!$B$5 &amp; "&amp;view=" &amp; ToMint!J117,"TokenSol"),""))</f>
        <v/>
      </c>
      <c r="Q117" s="2"/>
      <c r="R117" s="2"/>
      <c r="S117" s="11"/>
      <c r="T117" s="78" t="str">
        <f>"owner=" &amp; Tokens!BS117 &amp; "&amp;filename_for_metadata=" &amp; Tokens!BT117 &amp; "&amp;offchaindata_platform=" &amp; $B$17 &amp; "&amp;keyfile=" &amp; $B$5 &amp;  "&amp;repository=" &amp; $B$18</f>
        <v>owner=BbDq7xeUzpj8bXfd9N7dh1tw43Ss7xbYpyjoNuwDSrzq&amp;filename_for_metadata=PASSThePrivateIslandClub_COR22A102&amp;offchaindata_platform=Github&amp;keyfile=Paul&amp;repository=CalviOnTheRocks2022</v>
      </c>
      <c r="U117" s="78" t="str">
        <f t="shared" si="3"/>
        <v>{"name":"#102 Pass Private Island Club",_x000D_
"symbol":"COR22A102",_x000D_
"description":"The Private Island Club : networking &amp; party / Pass NFT All Access - 1 édition Calvi on the Rocks 2022",_x000D_
"seller_fee_basis_points":1000,_x000D_
"image":"https://bafybeiaiqjxmc5bjcbxsvros5kxey4l6a2i2n6o3hcm4ts6tmahkmlxdry.ipfs.nftstorage.link?image_102.webp",_x000D_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17" s="78" t="str">
        <f>formatRow(Tokens!C$2:I$2,Tokens!C117:I117)</f>
        <v>"name":"#102 Pass Private Island Club",_x000D_
"symbol":"COR22A102",_x000D_
"description":"The Private Island Club : networking &amp; party / Pass NFT All Access - 1 édition Calvi on the Rocks 2022",_x000D_
"seller_fee_basis_points":1000,_x000D_
"image":"https://bafybeiaiqjxmc5bjcbxsvros5kxey4l6a2i2n6o3hcm4ts6tmahkmlxdry.ipfs.nftstorage.link?image_102.webp",_x000D_
"Issuer":"NfluenT for Calvi On The rocks",_x000D_
"external_url":""</v>
      </c>
      <c r="W117" s="78" t="str">
        <f>formatRow(Tokens!J$2:AV$2,Tokens!J117:AV117,2,"attributes")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7" s="78" t="str">
        <f>formatRow(Tokens!AX$2:BC$2,Tokens!AX117:BC117,2,"creators")</f>
        <v>"creators":[{"address":"ncreator",_x000D_
"share":10},{"address":"cotrcrea",_x000D_
"share":90},{"address":"nminer",_x000D_
"share":0}]</v>
      </c>
      <c r="Y117" s="78" t="str">
        <f>formatRow(Tokens!BD$2:BI$2,Tokens!BD117:BI117,2,"files")</f>
        <v>"files":[]</v>
      </c>
      <c r="Z117" s="78"/>
      <c r="AA117" s="78"/>
      <c r="AB117" s="78"/>
      <c r="AC117" s="78" t="str">
        <f>formatRow(Tokens!BJ$2:BK$2,Tokens!BJ117:BK117,0,"collection")</f>
        <v>"collection":{"name":"PASS The Private Island Club",_x000D_
"family":"Calvi On The Rocks"}</v>
      </c>
      <c r="AD117" s="1" t="str">
        <f>formatRow(Tokens!BN$2:BR$2,Tokens!BN117:BR117,0,"marketplace")</f>
        <v>"marketplace":{"initial_price":842,_x000D_
"reservation_price":842,_x000D_
"duration":216,_x000D_
"max_mint":1,_x000D_
"sell_date":"25/06/2022"}</v>
      </c>
      <c r="AE117" s="1"/>
    </row>
    <row r="118" spans="4:31" ht="14.25" customHeight="1" x14ac:dyDescent="0.3">
      <c r="D118" s="1">
        <f>Tokens!B118</f>
        <v>103</v>
      </c>
      <c r="E118" s="17" t="str">
        <f>IF(Tokens!C118="","",Tokens!C118)</f>
        <v>#103 Pass Private Island Club</v>
      </c>
      <c r="F118"/>
      <c r="G118"/>
      <c r="H118"/>
      <c r="I118"/>
      <c r="J118"/>
      <c r="M118"/>
      <c r="N118"/>
      <c r="O118" s="15" t="str">
        <f t="shared" si="4"/>
        <v>_</v>
      </c>
      <c r="P118" s="18" t="str">
        <f>IF(F118="stop","",IF(F118&lt;&gt;"",HYPERLINK(Settings!$B$5 &amp; "/manage/?network=" &amp; LOWER(B$8) &amp; "&amp;search=token&amp;account=" &amp; ToMint!$B$5 &amp; "&amp;view=" &amp; ToMint!J118,"TokenSol"),""))</f>
        <v/>
      </c>
      <c r="Q118" s="2"/>
      <c r="R118" s="2"/>
      <c r="S118" s="11"/>
      <c r="T118" s="78" t="str">
        <f>"owner=" &amp; Tokens!BS118 &amp; "&amp;filename_for_metadata=" &amp; Tokens!BT118 &amp; "&amp;offchaindata_platform=" &amp; $B$17 &amp; "&amp;keyfile=" &amp; $B$5 &amp;  "&amp;repository=" &amp; $B$18</f>
        <v>owner=BbDq7xeUzpj8bXfd9N7dh1tw43Ss7xbYpyjoNuwDSrzq&amp;filename_for_metadata=PASSThePrivateIslandClub_COR22A103&amp;offchaindata_platform=Github&amp;keyfile=Paul&amp;repository=CalviOnTheRocks2022</v>
      </c>
      <c r="U118" s="78" t="str">
        <f t="shared" si="3"/>
        <v>{"name":"#103 Pass Private Island Club",_x000D_
"symbol":"COR22A103",_x000D_
"description":"The Private Island Club : networking &amp; party / Pass NFT All Access - 1 édition Calvi on the Rocks 2022",_x000D_
"seller_fee_basis_points":1000,_x000D_
"image":"https://bafybeib6onaj2f3n4fo2mpurvl5ynwc6df4wfi46vrlieqqq2t352xobmi.ipfs.nftstorage.link?image_103.webp",_x000D_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18" s="78" t="str">
        <f>formatRow(Tokens!C$2:I$2,Tokens!C118:I118)</f>
        <v>"name":"#103 Pass Private Island Club",_x000D_
"symbol":"COR22A103",_x000D_
"description":"The Private Island Club : networking &amp; party / Pass NFT All Access - 1 édition Calvi on the Rocks 2022",_x000D_
"seller_fee_basis_points":1000,_x000D_
"image":"https://bafybeib6onaj2f3n4fo2mpurvl5ynwc6df4wfi46vrlieqqq2t352xobmi.ipfs.nftstorage.link?image_103.webp",_x000D_
"Issuer":"NfluenT for Calvi On The rocks",_x000D_
"external_url":""</v>
      </c>
      <c r="W118" s="78" t="str">
        <f>formatRow(Tokens!J$2:AV$2,Tokens!J118:AV118,2,"attributes")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8" s="78" t="str">
        <f>formatRow(Tokens!AX$2:BC$2,Tokens!AX118:BC118,2,"creators")</f>
        <v>"creators":[{"address":"ncreator",_x000D_
"share":10},{"address":"cotrcrea",_x000D_
"share":90},{"address":"nminer",_x000D_
"share":0}]</v>
      </c>
      <c r="Y118" s="78" t="str">
        <f>formatRow(Tokens!BD$2:BI$2,Tokens!BD118:BI118,2,"files")</f>
        <v>"files":[]</v>
      </c>
      <c r="Z118" s="78"/>
      <c r="AA118" s="78"/>
      <c r="AB118" s="78"/>
      <c r="AC118" s="78" t="str">
        <f>formatRow(Tokens!BJ$2:BK$2,Tokens!BJ118:BK118,0,"collection")</f>
        <v>"collection":{"name":"PASS The Private Island Club",_x000D_
"family":"Calvi On The Rocks"}</v>
      </c>
      <c r="AD118" s="1" t="str">
        <f>formatRow(Tokens!BN$2:BR$2,Tokens!BN118:BR118,0,"marketplace")</f>
        <v>"marketplace":{"initial_price":842,_x000D_
"reservation_price":842,_x000D_
"duration":216,_x000D_
"max_mint":1,_x000D_
"sell_date":"25/06/2022"}</v>
      </c>
      <c r="AE118" s="1"/>
    </row>
    <row r="119" spans="4:31" ht="14.25" customHeight="1" x14ac:dyDescent="0.3">
      <c r="D119" s="1">
        <f>Tokens!B119</f>
        <v>104</v>
      </c>
      <c r="E119" s="17" t="str">
        <f>IF(Tokens!C119="","",Tokens!C119)</f>
        <v>#104 Pass Private Island Club</v>
      </c>
      <c r="F119"/>
      <c r="G119"/>
      <c r="H119"/>
      <c r="I119"/>
      <c r="J119"/>
      <c r="M119"/>
      <c r="N119"/>
      <c r="O119" s="15" t="str">
        <f t="shared" si="4"/>
        <v>_</v>
      </c>
      <c r="P119" s="18" t="str">
        <f>IF(F119="stop","",IF(F119&lt;&gt;"",HYPERLINK(Settings!$B$5 &amp; "/manage/?network=" &amp; LOWER(B$8) &amp; "&amp;search=token&amp;account=" &amp; ToMint!$B$5 &amp; "&amp;view=" &amp; ToMint!J119,"TokenSol"),""))</f>
        <v/>
      </c>
      <c r="Q119" s="2"/>
      <c r="R119" s="2"/>
      <c r="S119" s="11"/>
      <c r="T119" s="78" t="str">
        <f>"owner=" &amp; Tokens!BS119 &amp; "&amp;filename_for_metadata=" &amp; Tokens!BT119 &amp; "&amp;offchaindata_platform=" &amp; $B$17 &amp; "&amp;keyfile=" &amp; $B$5 &amp;  "&amp;repository=" &amp; $B$18</f>
        <v>owner=BbDq7xeUzpj8bXfd9N7dh1tw43Ss7xbYpyjoNuwDSrzq&amp;filename_for_metadata=PASSThePrivateIslandClub_COR22A104&amp;offchaindata_platform=Github&amp;keyfile=Paul&amp;repository=CalviOnTheRocks2022</v>
      </c>
      <c r="U119" s="78" t="str">
        <f t="shared" si="3"/>
        <v>{"name":"#104 Pass Private Island Club",_x000D_
"symbol":"COR22A104",_x000D_
"description":"The Private Island Club : networking &amp; party / Pass NFT All Access - 1 édition Calvi on the Rocks 2022",_x000D_
"seller_fee_basis_points":1000,_x000D_
"image":"https://bafybeicele3qfscrhys3vskvajdndmq2rlfd6ngef7nfoov7m35pjey2gq.ipfs.nftstorage.link?image_104.webp",_x000D_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19" s="78" t="str">
        <f>formatRow(Tokens!C$2:I$2,Tokens!C119:I119)</f>
        <v>"name":"#104 Pass Private Island Club",_x000D_
"symbol":"COR22A104",_x000D_
"description":"The Private Island Club : networking &amp; party / Pass NFT All Access - 1 édition Calvi on the Rocks 2022",_x000D_
"seller_fee_basis_points":1000,_x000D_
"image":"https://bafybeicele3qfscrhys3vskvajdndmq2rlfd6ngef7nfoov7m35pjey2gq.ipfs.nftstorage.link?image_104.webp",_x000D_
"Issuer":"NfluenT for Calvi On The rocks",_x000D_
"external_url":""</v>
      </c>
      <c r="W119" s="78" t="str">
        <f>formatRow(Tokens!J$2:AV$2,Tokens!J119:AV119,2,"attributes")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9" s="78" t="str">
        <f>formatRow(Tokens!AX$2:BC$2,Tokens!AX119:BC119,2,"creators")</f>
        <v>"creators":[{"address":"ncreator",_x000D_
"share":10},{"address":"cotrcrea",_x000D_
"share":90},{"address":"nminer",_x000D_
"share":0}]</v>
      </c>
      <c r="Y119" s="78" t="str">
        <f>formatRow(Tokens!BD$2:BI$2,Tokens!BD119:BI119,2,"files")</f>
        <v>"files":[]</v>
      </c>
      <c r="Z119" s="78"/>
      <c r="AA119" s="78"/>
      <c r="AB119" s="78"/>
      <c r="AC119" s="78" t="str">
        <f>formatRow(Tokens!BJ$2:BK$2,Tokens!BJ119:BK119,0,"collection")</f>
        <v>"collection":{"name":"PASS The Private Island Club",_x000D_
"family":"Calvi On The Rocks"}</v>
      </c>
      <c r="AD119" s="1" t="str">
        <f>formatRow(Tokens!BN$2:BR$2,Tokens!BN119:BR119,0,"marketplace")</f>
        <v>"marketplace":{"initial_price":842,_x000D_
"reservation_price":842,_x000D_
"duration":216,_x000D_
"max_mint":1,_x000D_
"sell_date":"25/06/2022"}</v>
      </c>
      <c r="AE119" s="1"/>
    </row>
    <row r="120" spans="4:31" ht="14.25" customHeight="1" x14ac:dyDescent="0.3">
      <c r="D120" s="1">
        <f>Tokens!B120</f>
        <v>105</v>
      </c>
      <c r="E120" s="17" t="str">
        <f>IF(Tokens!C120="","",Tokens!C120)</f>
        <v>#105 Pass Private Island Club</v>
      </c>
      <c r="F120"/>
      <c r="G120"/>
      <c r="H120"/>
      <c r="I120"/>
      <c r="J120"/>
      <c r="M120"/>
      <c r="N120"/>
      <c r="O120" s="15" t="str">
        <f t="shared" si="4"/>
        <v>_</v>
      </c>
      <c r="P120" s="18" t="str">
        <f>IF(F120="stop","",IF(F120&lt;&gt;"",HYPERLINK(Settings!$B$5 &amp; "/manage/?network=" &amp; LOWER(B$8) &amp; "&amp;search=token&amp;account=" &amp; ToMint!$B$5 &amp; "&amp;view=" &amp; ToMint!J120,"TokenSol"),""))</f>
        <v/>
      </c>
      <c r="Q120" s="2"/>
      <c r="R120" s="2"/>
      <c r="S120" s="11"/>
      <c r="T120" s="78" t="str">
        <f>"owner=" &amp; Tokens!BS120 &amp; "&amp;filename_for_metadata=" &amp; Tokens!BT120 &amp; "&amp;offchaindata_platform=" &amp; $B$17 &amp; "&amp;keyfile=" &amp; $B$5 &amp;  "&amp;repository=" &amp; $B$18</f>
        <v>owner=BbDq7xeUzpj8bXfd9N7dh1tw43Ss7xbYpyjoNuwDSrzq&amp;filename_for_metadata=PASSThePrivateIslandClub_COR22A105&amp;offchaindata_platform=Github&amp;keyfile=Paul&amp;repository=CalviOnTheRocks2022</v>
      </c>
      <c r="U120" s="78" t="str">
        <f t="shared" si="3"/>
        <v>{"name":"#105 Pass Private Island Club",_x000D_
"symbol":"COR22A105",_x000D_
"description":"The Private Island Club : networking &amp; party / Pass NFT All Access - 1 édition Calvi on the Rocks 2022",_x000D_
"seller_fee_basis_points":1000,_x000D_
"image":"https://bafybeif3xsiujcre5buol6tzkemhcqdld6xspvhkg5dpglo6vhvwe33mdu.ipfs.nftstorage.link?image_105.webp",_x000D_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20" s="78" t="str">
        <f>formatRow(Tokens!C$2:I$2,Tokens!C120:I120)</f>
        <v>"name":"#105 Pass Private Island Club",_x000D_
"symbol":"COR22A105",_x000D_
"description":"The Private Island Club : networking &amp; party / Pass NFT All Access - 1 édition Calvi on the Rocks 2022",_x000D_
"seller_fee_basis_points":1000,_x000D_
"image":"https://bafybeif3xsiujcre5buol6tzkemhcqdld6xspvhkg5dpglo6vhvwe33mdu.ipfs.nftstorage.link?image_105.webp",_x000D_
"Issuer":"NfluenT for Calvi On The rocks",_x000D_
"external_url":""</v>
      </c>
      <c r="W120" s="78" t="str">
        <f>formatRow(Tokens!J$2:AV$2,Tokens!J120:AV120,2,"attributes")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0" s="78" t="str">
        <f>formatRow(Tokens!AX$2:BC$2,Tokens!AX120:BC120,2,"creators")</f>
        <v>"creators":[{"address":"ncreator",_x000D_
"share":10},{"address":"cotrcrea",_x000D_
"share":90},{"address":"nminer",_x000D_
"share":0}]</v>
      </c>
      <c r="Y120" s="78" t="str">
        <f>formatRow(Tokens!BD$2:BI$2,Tokens!BD120:BI120,2,"files")</f>
        <v>"files":[]</v>
      </c>
      <c r="Z120" s="78"/>
      <c r="AA120" s="78"/>
      <c r="AB120" s="78"/>
      <c r="AC120" s="78" t="str">
        <f>formatRow(Tokens!BJ$2:BK$2,Tokens!BJ120:BK120,0,"collection")</f>
        <v>"collection":{"name":"PASS The Private Island Club",_x000D_
"family":"Calvi On The Rocks"}</v>
      </c>
      <c r="AD120" s="1" t="str">
        <f>formatRow(Tokens!BN$2:BR$2,Tokens!BN120:BR120,0,"marketplace")</f>
        <v>"marketplace":{"initial_price":842,_x000D_
"reservation_price":842,_x000D_
"duration":216,_x000D_
"max_mint":1,_x000D_
"sell_date":"25/06/2022"}</v>
      </c>
      <c r="AE120" s="1"/>
    </row>
    <row r="121" spans="4:31" ht="14.25" customHeight="1" x14ac:dyDescent="0.3">
      <c r="D121" s="1">
        <f>Tokens!B121</f>
        <v>106</v>
      </c>
      <c r="E121" s="17" t="str">
        <f>IF(Tokens!C121="","",Tokens!C121)</f>
        <v>#106 Pass Private Island Club</v>
      </c>
      <c r="F121"/>
      <c r="G121"/>
      <c r="H121"/>
      <c r="I121"/>
      <c r="J121"/>
      <c r="M121"/>
      <c r="N121"/>
      <c r="O121" s="15" t="str">
        <f t="shared" si="4"/>
        <v>_</v>
      </c>
      <c r="P121" s="18" t="str">
        <f>IF(F121="stop","",IF(F121&lt;&gt;"",HYPERLINK(Settings!$B$5 &amp; "/manage/?network=" &amp; LOWER(B$8) &amp; "&amp;search=token&amp;account=" &amp; ToMint!$B$5 &amp; "&amp;view=" &amp; ToMint!J121,"TokenSol"),""))</f>
        <v/>
      </c>
      <c r="Q121" s="2"/>
      <c r="R121" s="2"/>
      <c r="S121" s="11"/>
      <c r="T121" s="78" t="str">
        <f>"owner=" &amp; Tokens!BS121 &amp; "&amp;filename_for_metadata=" &amp; Tokens!BT121 &amp; "&amp;offchaindata_platform=" &amp; $B$17 &amp; "&amp;keyfile=" &amp; $B$5 &amp;  "&amp;repository=" &amp; $B$18</f>
        <v>owner=BbDq7xeUzpj8bXfd9N7dh1tw43Ss7xbYpyjoNuwDSrzq&amp;filename_for_metadata=PASSThePrivateIslandClub_COR22A106&amp;offchaindata_platform=Github&amp;keyfile=Paul&amp;repository=CalviOnTheRocks2022</v>
      </c>
      <c r="U121" s="78" t="str">
        <f t="shared" si="3"/>
        <v>{"name":"#106 Pass Private Island Club",_x000D_
"symbol":"COR22A106",_x000D_
"description":"The Private Island Club : networking &amp; party / Pass NFT All Access - 1 édition Calvi on the Rocks 2022",_x000D_
"seller_fee_basis_points":1000,_x000D_
"image":"https://bafybeiblr6cm5khllsdhu6d3tf5ldm7q4njqjjwrvlioltecrj7nevst4q.ipfs.nftstorage.link?image_106.webp",_x000D_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21" s="78" t="str">
        <f>formatRow(Tokens!C$2:I$2,Tokens!C121:I121)</f>
        <v>"name":"#106 Pass Private Island Club",_x000D_
"symbol":"COR22A106",_x000D_
"description":"The Private Island Club : networking &amp; party / Pass NFT All Access - 1 édition Calvi on the Rocks 2022",_x000D_
"seller_fee_basis_points":1000,_x000D_
"image":"https://bafybeiblr6cm5khllsdhu6d3tf5ldm7q4njqjjwrvlioltecrj7nevst4q.ipfs.nftstorage.link?image_106.webp",_x000D_
"Issuer":"NfluenT for Calvi On The rocks",_x000D_
"external_url":""</v>
      </c>
      <c r="W121" s="78" t="str">
        <f>formatRow(Tokens!J$2:AV$2,Tokens!J121:AV121,2,"attributes")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1" s="78" t="str">
        <f>formatRow(Tokens!AX$2:BC$2,Tokens!AX121:BC121,2,"creators")</f>
        <v>"creators":[{"address":"ncreator",_x000D_
"share":10},{"address":"cotrcrea",_x000D_
"share":90},{"address":"nminer",_x000D_
"share":0}]</v>
      </c>
      <c r="Y121" s="78" t="str">
        <f>formatRow(Tokens!BD$2:BI$2,Tokens!BD121:BI121,2,"files")</f>
        <v>"files":[]</v>
      </c>
      <c r="Z121" s="78"/>
      <c r="AA121" s="78"/>
      <c r="AB121" s="78"/>
      <c r="AC121" s="78" t="str">
        <f>formatRow(Tokens!BJ$2:BK$2,Tokens!BJ121:BK121,0,"collection")</f>
        <v>"collection":{"name":"PASS The Private Island Club",_x000D_
"family":"Calvi On The Rocks"}</v>
      </c>
      <c r="AD121" s="1" t="str">
        <f>formatRow(Tokens!BN$2:BR$2,Tokens!BN121:BR121,0,"marketplace")</f>
        <v>"marketplace":{"initial_price":842,_x000D_
"reservation_price":842,_x000D_
"duration":216,_x000D_
"max_mint":1,_x000D_
"sell_date":"25/06/2022"}</v>
      </c>
      <c r="AE121" s="1"/>
    </row>
    <row r="122" spans="4:31" ht="14.25" customHeight="1" x14ac:dyDescent="0.3">
      <c r="D122" s="1">
        <f>Tokens!B122</f>
        <v>107</v>
      </c>
      <c r="E122" s="17" t="str">
        <f>IF(Tokens!C122="","",Tokens!C122)</f>
        <v>#107 Pass Private Island Club</v>
      </c>
      <c r="F122"/>
      <c r="G122"/>
      <c r="H122"/>
      <c r="I122"/>
      <c r="J122"/>
      <c r="M122"/>
      <c r="N122"/>
      <c r="O122" s="15" t="str">
        <f t="shared" si="4"/>
        <v>_</v>
      </c>
      <c r="P122" s="18" t="str">
        <f>IF(F122="stop","",IF(F122&lt;&gt;"",HYPERLINK(Settings!$B$5 &amp; "/manage/?network=" &amp; LOWER(B$8) &amp; "&amp;search=token&amp;account=" &amp; ToMint!$B$5 &amp; "&amp;view=" &amp; ToMint!J122,"TokenSol"),""))</f>
        <v/>
      </c>
      <c r="Q122" s="2"/>
      <c r="R122" s="2"/>
      <c r="S122" s="11"/>
      <c r="T122" s="78" t="str">
        <f>"owner=" &amp; Tokens!BS122 &amp; "&amp;filename_for_metadata=" &amp; Tokens!BT122 &amp; "&amp;offchaindata_platform=" &amp; $B$17 &amp; "&amp;keyfile=" &amp; $B$5 &amp;  "&amp;repository=" &amp; $B$18</f>
        <v>owner=BbDq7xeUzpj8bXfd9N7dh1tw43Ss7xbYpyjoNuwDSrzq&amp;filename_for_metadata=PASSThePrivateIslandClub_COR22A107&amp;offchaindata_platform=Github&amp;keyfile=Paul&amp;repository=CalviOnTheRocks2022</v>
      </c>
      <c r="U122" s="78" t="str">
        <f t="shared" si="3"/>
        <v>{"name":"#107 Pass Private Island Club",_x000D_
"symbol":"COR22A107",_x000D_
"description":"The Private Island Club : networking &amp; party / Pass NFT All Access - 1 édition Calvi on the Rocks 2022",_x000D_
"seller_fee_basis_points":1000,_x000D_
"image":"https://bafybeibzxcbrnzasganyrwfh3pugcxptvxhwa5fyi5c4wbvipaengrnzl4.ipfs.nftstorage.link?image_107.webp",_x000D_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22" s="78" t="str">
        <f>formatRow(Tokens!C$2:I$2,Tokens!C122:I122)</f>
        <v>"name":"#107 Pass Private Island Club",_x000D_
"symbol":"COR22A107",_x000D_
"description":"The Private Island Club : networking &amp; party / Pass NFT All Access - 1 édition Calvi on the Rocks 2022",_x000D_
"seller_fee_basis_points":1000,_x000D_
"image":"https://bafybeibzxcbrnzasganyrwfh3pugcxptvxhwa5fyi5c4wbvipaengrnzl4.ipfs.nftstorage.link?image_107.webp",_x000D_
"Issuer":"NfluenT for Calvi On The rocks",_x000D_
"external_url":""</v>
      </c>
      <c r="W122" s="78" t="str">
        <f>formatRow(Tokens!J$2:AV$2,Tokens!J122:AV122,2,"attributes")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2" s="78" t="str">
        <f>formatRow(Tokens!AX$2:BC$2,Tokens!AX122:BC122,2,"creators")</f>
        <v>"creators":[{"address":"ncreator",_x000D_
"share":10},{"address":"cotrcrea",_x000D_
"share":90},{"address":"nminer",_x000D_
"share":0}]</v>
      </c>
      <c r="Y122" s="78" t="str">
        <f>formatRow(Tokens!BD$2:BI$2,Tokens!BD122:BI122,2,"files")</f>
        <v>"files":[]</v>
      </c>
      <c r="Z122" s="78"/>
      <c r="AA122" s="78"/>
      <c r="AB122" s="78"/>
      <c r="AC122" s="78" t="str">
        <f>formatRow(Tokens!BJ$2:BK$2,Tokens!BJ122:BK122,0,"collection")</f>
        <v>"collection":{"name":"PASS The Private Island Club",_x000D_
"family":"Calvi On The Rocks"}</v>
      </c>
      <c r="AD122" s="1" t="str">
        <f>formatRow(Tokens!BN$2:BR$2,Tokens!BN122:BR122,0,"marketplace")</f>
        <v>"marketplace":{"initial_price":842,_x000D_
"reservation_price":842,_x000D_
"duration":216,_x000D_
"max_mint":1,_x000D_
"sell_date":"25/06/2022"}</v>
      </c>
      <c r="AE122" s="1"/>
    </row>
    <row r="123" spans="4:31" ht="14.25" customHeight="1" x14ac:dyDescent="0.3">
      <c r="D123" s="1">
        <f>Tokens!B123</f>
        <v>108</v>
      </c>
      <c r="E123" s="17" t="str">
        <f>IF(Tokens!C123="","",Tokens!C123)</f>
        <v>#108 Pass Private Island Club</v>
      </c>
      <c r="F123"/>
      <c r="G123"/>
      <c r="H123"/>
      <c r="I123"/>
      <c r="J123"/>
      <c r="M123"/>
      <c r="N123"/>
      <c r="O123" s="15" t="str">
        <f t="shared" si="4"/>
        <v>_</v>
      </c>
      <c r="P123" s="18" t="str">
        <f>IF(F123="stop","",IF(F123&lt;&gt;"",HYPERLINK(Settings!$B$5 &amp; "/manage/?network=" &amp; LOWER(B$8) &amp; "&amp;search=token&amp;account=" &amp; ToMint!$B$5 &amp; "&amp;view=" &amp; ToMint!J123,"TokenSol"),""))</f>
        <v/>
      </c>
      <c r="Q123" s="2"/>
      <c r="R123" s="2"/>
      <c r="S123" s="11"/>
      <c r="T123" s="78" t="str">
        <f>"owner=" &amp; Tokens!BS123 &amp; "&amp;filename_for_metadata=" &amp; Tokens!BT123 &amp; "&amp;offchaindata_platform=" &amp; $B$17 &amp; "&amp;keyfile=" &amp; $B$5 &amp;  "&amp;repository=" &amp; $B$18</f>
        <v>owner=BbDq7xeUzpj8bXfd9N7dh1tw43Ss7xbYpyjoNuwDSrzq&amp;filename_for_metadata=PASSThePrivateIslandClub_COR22A108&amp;offchaindata_platform=Github&amp;keyfile=Paul&amp;repository=CalviOnTheRocks2022</v>
      </c>
      <c r="U123" s="78" t="str">
        <f t="shared" si="3"/>
        <v>{"name":"#108 Pass Private Island Club",_x000D_
"symbol":"COR22A108",_x000D_
"description":"The Private Island Club : networking &amp; party / Pass NFT All Access - 1 édition Calvi on the Rocks 2022",_x000D_
"seller_fee_basis_points":1000,_x000D_
"image":"https://bafybeieed4w5oysea6vxih2nhv4rukwzsvkv2kw2cges3ssu66hkiiwjue.ipfs.nftstorage.link?image_108.webp",_x000D_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23" s="78" t="str">
        <f>formatRow(Tokens!C$2:I$2,Tokens!C123:I123)</f>
        <v>"name":"#108 Pass Private Island Club",_x000D_
"symbol":"COR22A108",_x000D_
"description":"The Private Island Club : networking &amp; party / Pass NFT All Access - 1 édition Calvi on the Rocks 2022",_x000D_
"seller_fee_basis_points":1000,_x000D_
"image":"https://bafybeieed4w5oysea6vxih2nhv4rukwzsvkv2kw2cges3ssu66hkiiwjue.ipfs.nftstorage.link?image_108.webp",_x000D_
"Issuer":"NfluenT for Calvi On The rocks",_x000D_
"external_url":""</v>
      </c>
      <c r="W123" s="78" t="str">
        <f>formatRow(Tokens!J$2:AV$2,Tokens!J123:AV123,2,"attributes")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3" s="78" t="str">
        <f>formatRow(Tokens!AX$2:BC$2,Tokens!AX123:BC123,2,"creators")</f>
        <v>"creators":[{"address":"ncreator",_x000D_
"share":10},{"address":"cotrcrea",_x000D_
"share":90},{"address":"nminer",_x000D_
"share":0}]</v>
      </c>
      <c r="Y123" s="78" t="str">
        <f>formatRow(Tokens!BD$2:BI$2,Tokens!BD123:BI123,2,"files")</f>
        <v>"files":[]</v>
      </c>
      <c r="Z123" s="78"/>
      <c r="AA123" s="78"/>
      <c r="AB123" s="78"/>
      <c r="AC123" s="78" t="str">
        <f>formatRow(Tokens!BJ$2:BK$2,Tokens!BJ123:BK123,0,"collection")</f>
        <v>"collection":{"name":"PASS The Private Island Club",_x000D_
"family":"Calvi On The Rocks"}</v>
      </c>
      <c r="AD123" s="1" t="str">
        <f>formatRow(Tokens!BN$2:BR$2,Tokens!BN123:BR123,0,"marketplace")</f>
        <v>"marketplace":{"initial_price":842,_x000D_
"reservation_price":842,_x000D_
"duration":216,_x000D_
"max_mint":1,_x000D_
"sell_date":"25/06/2022"}</v>
      </c>
      <c r="AE123" s="1"/>
    </row>
    <row r="124" spans="4:31" ht="14.25" customHeight="1" x14ac:dyDescent="0.3">
      <c r="D124" s="1">
        <f>Tokens!B124</f>
        <v>109</v>
      </c>
      <c r="E124" s="17" t="str">
        <f>IF(Tokens!C124="","",Tokens!C124)</f>
        <v>#109 Pass Private Island Club</v>
      </c>
      <c r="F124"/>
      <c r="G124"/>
      <c r="H124"/>
      <c r="I124"/>
      <c r="J124"/>
      <c r="M124"/>
      <c r="N124"/>
      <c r="O124" s="15" t="str">
        <f t="shared" si="4"/>
        <v>_</v>
      </c>
      <c r="P124" s="18" t="str">
        <f>IF(F124="stop","",IF(F124&lt;&gt;"",HYPERLINK(Settings!$B$5 &amp; "/manage/?network=" &amp; LOWER(B$8) &amp; "&amp;search=token&amp;account=" &amp; ToMint!$B$5 &amp; "&amp;view=" &amp; ToMint!J124,"TokenSol"),""))</f>
        <v/>
      </c>
      <c r="Q124" s="2"/>
      <c r="R124" s="2"/>
      <c r="S124" s="11"/>
      <c r="T124" s="78" t="str">
        <f>"owner=" &amp; Tokens!BS124 &amp; "&amp;filename_for_metadata=" &amp; Tokens!BT124 &amp; "&amp;offchaindata_platform=" &amp; $B$17 &amp; "&amp;keyfile=" &amp; $B$5 &amp;  "&amp;repository=" &amp; $B$18</f>
        <v>owner=BbDq7xeUzpj8bXfd9N7dh1tw43Ss7xbYpyjoNuwDSrzq&amp;filename_for_metadata=PASSThePrivateIslandClub_COR22A109&amp;offchaindata_platform=Github&amp;keyfile=Paul&amp;repository=CalviOnTheRocks2022</v>
      </c>
      <c r="U124" s="78" t="str">
        <f t="shared" si="3"/>
        <v>{"name":"#109 Pass Private Island Club",_x000D_
"symbol":"COR22A109",_x000D_
"description":"The Private Island Club : networking &amp; party / Pass NFT All Access - 1 édition Calvi on the Rocks 2022",_x000D_
"seller_fee_basis_points":1000,_x000D_
"image":"https://bafybeic5fimbgu3qystxni7p4bitsirw7etu4n5xl5rq55fleog2phvojq.ipfs.nftstorage.link?image_109.webp",_x000D_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24" s="78" t="str">
        <f>formatRow(Tokens!C$2:I$2,Tokens!C124:I124)</f>
        <v>"name":"#109 Pass Private Island Club",_x000D_
"symbol":"COR22A109",_x000D_
"description":"The Private Island Club : networking &amp; party / Pass NFT All Access - 1 édition Calvi on the Rocks 2022",_x000D_
"seller_fee_basis_points":1000,_x000D_
"image":"https://bafybeic5fimbgu3qystxni7p4bitsirw7etu4n5xl5rq55fleog2phvojq.ipfs.nftstorage.link?image_109.webp",_x000D_
"Issuer":"NfluenT for Calvi On The rocks",_x000D_
"external_url":""</v>
      </c>
      <c r="W124" s="78" t="str">
        <f>formatRow(Tokens!J$2:AV$2,Tokens!J124:AV124,2,"attributes")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4" s="78" t="str">
        <f>formatRow(Tokens!AX$2:BC$2,Tokens!AX124:BC124,2,"creators")</f>
        <v>"creators":[{"address":"ncreator",_x000D_
"share":10},{"address":"cotrcrea",_x000D_
"share":90},{"address":"nminer",_x000D_
"share":0}]</v>
      </c>
      <c r="Y124" s="78" t="str">
        <f>formatRow(Tokens!BD$2:BI$2,Tokens!BD124:BI124,2,"files")</f>
        <v>"files":[]</v>
      </c>
      <c r="Z124" s="78"/>
      <c r="AA124" s="78"/>
      <c r="AB124" s="78"/>
      <c r="AC124" s="78" t="str">
        <f>formatRow(Tokens!BJ$2:BK$2,Tokens!BJ124:BK124,0,"collection")</f>
        <v>"collection":{"name":"PASS The Private Island Club",_x000D_
"family":"Calvi On The Rocks"}</v>
      </c>
      <c r="AD124" s="1" t="str">
        <f>formatRow(Tokens!BN$2:BR$2,Tokens!BN124:BR124,0,"marketplace")</f>
        <v>"marketplace":{"initial_price":842,_x000D_
"reservation_price":842,_x000D_
"duration":216,_x000D_
"max_mint":1,_x000D_
"sell_date":"25/06/2022"}</v>
      </c>
      <c r="AE124" s="1"/>
    </row>
    <row r="125" spans="4:31" ht="14.25" customHeight="1" x14ac:dyDescent="0.3">
      <c r="D125" s="1">
        <f>Tokens!B125</f>
        <v>110</v>
      </c>
      <c r="E125" s="17" t="str">
        <f>IF(Tokens!C125="","",Tokens!C125)</f>
        <v>#110 Pass Private Island Club</v>
      </c>
      <c r="F125"/>
      <c r="G125"/>
      <c r="H125"/>
      <c r="I125"/>
      <c r="J125"/>
      <c r="M125"/>
      <c r="N125"/>
      <c r="O125" s="15" t="str">
        <f t="shared" si="4"/>
        <v>_</v>
      </c>
      <c r="P125" s="18" t="str">
        <f>IF(F125="stop","",IF(F125&lt;&gt;"",HYPERLINK(Settings!$B$5 &amp; "/manage/?network=" &amp; LOWER(B$8) &amp; "&amp;search=token&amp;account=" &amp; ToMint!$B$5 &amp; "&amp;view=" &amp; ToMint!J125,"TokenSol"),""))</f>
        <v/>
      </c>
      <c r="Q125" s="2"/>
      <c r="R125" s="2"/>
      <c r="S125" s="11"/>
      <c r="T125" s="78" t="str">
        <f>"owner=" &amp; Tokens!BS125 &amp; "&amp;filename_for_metadata=" &amp; Tokens!BT125 &amp; "&amp;offchaindata_platform=" &amp; $B$17 &amp; "&amp;keyfile=" &amp; $B$5 &amp;  "&amp;repository=" &amp; $B$18</f>
        <v>owner=BbDq7xeUzpj8bXfd9N7dh1tw43Ss7xbYpyjoNuwDSrzq&amp;filename_for_metadata=PASSThePrivateIslandClub_COR22A110&amp;offchaindata_platform=Github&amp;keyfile=Paul&amp;repository=CalviOnTheRocks2022</v>
      </c>
      <c r="U125" s="78" t="str">
        <f t="shared" si="3"/>
        <v>{"name":"#110 Pass Private Island Club",_x000D_
"symbol":"COR22A110",_x000D_
"description":"The Private Island Club : networking &amp; party / Pass NFT All Access - 1 édition Calvi on the Rocks 2022",_x000D_
"seller_fee_basis_points":1000,_x000D_
"image":"https://bafybeihuf7n7hypnthi4jexs75zi73nomwudmixh3f45ud22eokbifarmi.ipfs.nftstorage.link?image_110.webp",_x000D_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25" s="78" t="str">
        <f>formatRow(Tokens!C$2:I$2,Tokens!C125:I125)</f>
        <v>"name":"#110 Pass Private Island Club",_x000D_
"symbol":"COR22A110",_x000D_
"description":"The Private Island Club : networking &amp; party / Pass NFT All Access - 1 édition Calvi on the Rocks 2022",_x000D_
"seller_fee_basis_points":1000,_x000D_
"image":"https://bafybeihuf7n7hypnthi4jexs75zi73nomwudmixh3f45ud22eokbifarmi.ipfs.nftstorage.link?image_110.webp",_x000D_
"Issuer":"NfluenT for Calvi On The rocks",_x000D_
"external_url":""</v>
      </c>
      <c r="W125" s="78" t="str">
        <f>formatRow(Tokens!J$2:AV$2,Tokens!J125:AV125,2,"attributes")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5" s="78" t="str">
        <f>formatRow(Tokens!AX$2:BC$2,Tokens!AX125:BC125,2,"creators")</f>
        <v>"creators":[{"address":"ncreator",_x000D_
"share":10},{"address":"cotrcrea",_x000D_
"share":90},{"address":"nminer",_x000D_
"share":0}]</v>
      </c>
      <c r="Y125" s="78" t="str">
        <f>formatRow(Tokens!BD$2:BI$2,Tokens!BD125:BI125,2,"files")</f>
        <v>"files":[]</v>
      </c>
      <c r="Z125" s="78"/>
      <c r="AA125" s="78"/>
      <c r="AB125" s="78"/>
      <c r="AC125" s="78" t="str">
        <f>formatRow(Tokens!BJ$2:BK$2,Tokens!BJ125:BK125,0,"collection")</f>
        <v>"collection":{"name":"PASS The Private Island Club",_x000D_
"family":"Calvi On The Rocks"}</v>
      </c>
      <c r="AD125" s="1" t="str">
        <f>formatRow(Tokens!BN$2:BR$2,Tokens!BN125:BR125,0,"marketplace")</f>
        <v>"marketplace":{"initial_price":842,_x000D_
"reservation_price":842,_x000D_
"duration":216,_x000D_
"max_mint":1,_x000D_
"sell_date":"25/06/2022"}</v>
      </c>
      <c r="AE125" s="1"/>
    </row>
    <row r="126" spans="4:31" ht="14.25" customHeight="1" x14ac:dyDescent="0.3">
      <c r="D126" s="1">
        <f>Tokens!B126</f>
        <v>111</v>
      </c>
      <c r="E126" s="17" t="str">
        <f>IF(Tokens!C126="","",Tokens!C126)</f>
        <v>#111 Pass Private Island Club</v>
      </c>
      <c r="F126"/>
      <c r="G126"/>
      <c r="H126"/>
      <c r="I126"/>
      <c r="J126"/>
      <c r="M126"/>
      <c r="N126"/>
      <c r="O126" s="15" t="str">
        <f t="shared" si="4"/>
        <v>_</v>
      </c>
      <c r="P126" s="18" t="str">
        <f>IF(F126="stop","",IF(F126&lt;&gt;"",HYPERLINK(Settings!$B$5 &amp; "/manage/?network=" &amp; LOWER(B$8) &amp; "&amp;search=token&amp;account=" &amp; ToMint!$B$5 &amp; "&amp;view=" &amp; ToMint!J126,"TokenSol"),""))</f>
        <v/>
      </c>
      <c r="Q126" s="2"/>
      <c r="R126" s="2"/>
      <c r="S126" s="11"/>
      <c r="T126" s="78" t="str">
        <f>"owner=" &amp; Tokens!BS126 &amp; "&amp;filename_for_metadata=" &amp; Tokens!BT126 &amp; "&amp;offchaindata_platform=" &amp; $B$17 &amp; "&amp;keyfile=" &amp; $B$5 &amp;  "&amp;repository=" &amp; $B$18</f>
        <v>owner=BbDq7xeUzpj8bXfd9N7dh1tw43Ss7xbYpyjoNuwDSrzq&amp;filename_for_metadata=PASSThePrivateIslandClub_COR22A111&amp;offchaindata_platform=Github&amp;keyfile=Paul&amp;repository=CalviOnTheRocks2022</v>
      </c>
      <c r="U126" s="78" t="str">
        <f t="shared" si="3"/>
        <v>{"name":"#111 Pass Private Island Club",_x000D_
"symbol":"COR22A111",_x000D_
"description":"The Private Island Club : networking &amp; party / Pass NFT All Access - 1 édition Calvi on the Rocks 2022",_x000D_
"seller_fee_basis_points":1000,_x000D_
"image":"https://bafybeibe2lw3otro7v2fcd6p6ouwim6aa46horq3uyaeekvikaxrox5zvq.ipfs.nftstorage.link?image_111.webp",_x000D_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26" s="78" t="str">
        <f>formatRow(Tokens!C$2:I$2,Tokens!C126:I126)</f>
        <v>"name":"#111 Pass Private Island Club",_x000D_
"symbol":"COR22A111",_x000D_
"description":"The Private Island Club : networking &amp; party / Pass NFT All Access - 1 édition Calvi on the Rocks 2022",_x000D_
"seller_fee_basis_points":1000,_x000D_
"image":"https://bafybeibe2lw3otro7v2fcd6p6ouwim6aa46horq3uyaeekvikaxrox5zvq.ipfs.nftstorage.link?image_111.webp",_x000D_
"Issuer":"NfluenT for Calvi On The rocks",_x000D_
"external_url":""</v>
      </c>
      <c r="W126" s="78" t="str">
        <f>formatRow(Tokens!J$2:AV$2,Tokens!J126:AV126,2,"attributes")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6" s="78" t="str">
        <f>formatRow(Tokens!AX$2:BC$2,Tokens!AX126:BC126,2,"creators")</f>
        <v>"creators":[{"address":"ncreator",_x000D_
"share":10},{"address":"cotrcrea",_x000D_
"share":90},{"address":"nminer",_x000D_
"share":0}]</v>
      </c>
      <c r="Y126" s="78" t="str">
        <f>formatRow(Tokens!BD$2:BI$2,Tokens!BD126:BI126,2,"files")</f>
        <v>"files":[]</v>
      </c>
      <c r="Z126" s="78"/>
      <c r="AA126" s="78"/>
      <c r="AB126" s="78"/>
      <c r="AC126" s="78" t="str">
        <f>formatRow(Tokens!BJ$2:BK$2,Tokens!BJ126:BK126,0,"collection")</f>
        <v>"collection":{"name":"PASS The Private Island Club",_x000D_
"family":"Calvi On The Rocks"}</v>
      </c>
      <c r="AD126" s="1" t="str">
        <f>formatRow(Tokens!BN$2:BR$2,Tokens!BN126:BR126,0,"marketplace")</f>
        <v>"marketplace":{"initial_price":842,_x000D_
"reservation_price":842,_x000D_
"duration":216,_x000D_
"max_mint":1,_x000D_
"sell_date":"25/06/2022"}</v>
      </c>
      <c r="AE126" s="1"/>
    </row>
    <row r="127" spans="4:31" ht="14.25" customHeight="1" x14ac:dyDescent="0.3">
      <c r="D127" s="1">
        <f>Tokens!B127</f>
        <v>112</v>
      </c>
      <c r="E127" s="17" t="str">
        <f>IF(Tokens!C127="","",Tokens!C127)</f>
        <v>#112 Pass Private Island Club</v>
      </c>
      <c r="F127"/>
      <c r="G127"/>
      <c r="H127"/>
      <c r="I127"/>
      <c r="J127"/>
      <c r="M127"/>
      <c r="N127"/>
      <c r="O127" s="15" t="str">
        <f t="shared" si="4"/>
        <v>_</v>
      </c>
      <c r="P127" s="18" t="str">
        <f>IF(F127="stop","",IF(F127&lt;&gt;"",HYPERLINK(Settings!$B$5 &amp; "/manage/?network=" &amp; LOWER(B$8) &amp; "&amp;search=token&amp;account=" &amp; ToMint!$B$5 &amp; "&amp;view=" &amp; ToMint!J127,"TokenSol"),""))</f>
        <v/>
      </c>
      <c r="Q127" s="2"/>
      <c r="R127" s="2"/>
      <c r="S127" s="11"/>
      <c r="T127" s="78" t="str">
        <f>"owner=" &amp; Tokens!BS127 &amp; "&amp;filename_for_metadata=" &amp; Tokens!BT127 &amp; "&amp;offchaindata_platform=" &amp; $B$17 &amp; "&amp;keyfile=" &amp; $B$5 &amp;  "&amp;repository=" &amp; $B$18</f>
        <v>owner=BbDq7xeUzpj8bXfd9N7dh1tw43Ss7xbYpyjoNuwDSrzq&amp;filename_for_metadata=PASSThePrivateIslandClub_COR22A112&amp;offchaindata_platform=Github&amp;keyfile=Paul&amp;repository=CalviOnTheRocks2022</v>
      </c>
      <c r="U127" s="78" t="str">
        <f t="shared" si="3"/>
        <v>{"name":"#112 Pass Private Island Club",_x000D_
"symbol":"COR22A112",_x000D_
"description":"The Private Island Club : networking &amp; party / Pass NFT All Access - 1 édition Calvi on the Rocks 2022",_x000D_
"seller_fee_basis_points":1000,_x000D_
"image":"https://bafybeigqvdkkb3oxjpykivwk2yenwecg2rpf5ckih5nuwjhetklbuge3ri.ipfs.nftstorage.link?image_112.webp",_x000D_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27" s="78" t="str">
        <f>formatRow(Tokens!C$2:I$2,Tokens!C127:I127)</f>
        <v>"name":"#112 Pass Private Island Club",_x000D_
"symbol":"COR22A112",_x000D_
"description":"The Private Island Club : networking &amp; party / Pass NFT All Access - 1 édition Calvi on the Rocks 2022",_x000D_
"seller_fee_basis_points":1000,_x000D_
"image":"https://bafybeigqvdkkb3oxjpykivwk2yenwecg2rpf5ckih5nuwjhetklbuge3ri.ipfs.nftstorage.link?image_112.webp",_x000D_
"Issuer":"NfluenT for Calvi On The rocks",_x000D_
"external_url":""</v>
      </c>
      <c r="W127" s="78" t="str">
        <f>formatRow(Tokens!J$2:AV$2,Tokens!J127:AV127,2,"attributes")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7" s="78" t="str">
        <f>formatRow(Tokens!AX$2:BC$2,Tokens!AX127:BC127,2,"creators")</f>
        <v>"creators":[{"address":"ncreator",_x000D_
"share":10},{"address":"cotrcrea",_x000D_
"share":90},{"address":"nminer",_x000D_
"share":0}]</v>
      </c>
      <c r="Y127" s="78" t="str">
        <f>formatRow(Tokens!BD$2:BI$2,Tokens!BD127:BI127,2,"files")</f>
        <v>"files":[]</v>
      </c>
      <c r="Z127" s="78"/>
      <c r="AA127" s="78"/>
      <c r="AB127" s="78"/>
      <c r="AC127" s="78" t="str">
        <f>formatRow(Tokens!BJ$2:BK$2,Tokens!BJ127:BK127,0,"collection")</f>
        <v>"collection":{"name":"PASS The Private Island Club",_x000D_
"family":"Calvi On The Rocks"}</v>
      </c>
      <c r="AD127" s="1" t="str">
        <f>formatRow(Tokens!BN$2:BR$2,Tokens!BN127:BR127,0,"marketplace")</f>
        <v>"marketplace":{"initial_price":842,_x000D_
"reservation_price":842,_x000D_
"duration":216,_x000D_
"max_mint":1,_x000D_
"sell_date":"25/06/2022"}</v>
      </c>
      <c r="AE127" s="1"/>
    </row>
    <row r="128" spans="4:31" ht="14.25" customHeight="1" x14ac:dyDescent="0.3">
      <c r="D128" s="1">
        <f>Tokens!B128</f>
        <v>113</v>
      </c>
      <c r="E128" s="17" t="str">
        <f>IF(Tokens!C128="","",Tokens!C128)</f>
        <v>#113 Pass Private Island Club</v>
      </c>
      <c r="F128"/>
      <c r="G128"/>
      <c r="H128"/>
      <c r="I128"/>
      <c r="J128"/>
      <c r="M128"/>
      <c r="N128"/>
      <c r="O128" s="15" t="str">
        <f t="shared" si="4"/>
        <v>_</v>
      </c>
      <c r="P128" s="18" t="str">
        <f>IF(F128="stop","",IF(F128&lt;&gt;"",HYPERLINK(Settings!$B$5 &amp; "/manage/?network=" &amp; LOWER(B$8) &amp; "&amp;search=token&amp;account=" &amp; ToMint!$B$5 &amp; "&amp;view=" &amp; ToMint!J128,"TokenSol"),""))</f>
        <v/>
      </c>
      <c r="Q128" s="2"/>
      <c r="R128" s="2"/>
      <c r="S128" s="11"/>
      <c r="T128" s="78" t="str">
        <f>"owner=" &amp; Tokens!BS128 &amp; "&amp;filename_for_metadata=" &amp; Tokens!BT128 &amp; "&amp;offchaindata_platform=" &amp; $B$17 &amp; "&amp;keyfile=" &amp; $B$5 &amp;  "&amp;repository=" &amp; $B$18</f>
        <v>owner=BbDq7xeUzpj8bXfd9N7dh1tw43Ss7xbYpyjoNuwDSrzq&amp;filename_for_metadata=PASSThePrivateIslandClub_COR22A113&amp;offchaindata_platform=Github&amp;keyfile=Paul&amp;repository=CalviOnTheRocks2022</v>
      </c>
      <c r="U128" s="78" t="str">
        <f t="shared" si="3"/>
        <v>{"name":"#113 Pass Private Island Club",_x000D_
"symbol":"COR22A113",_x000D_
"description":"The Private Island Club : networking &amp; party / Pass NFT All Access - 1 édition Calvi on the Rocks 2022",_x000D_
"seller_fee_basis_points":1000,_x000D_
"image":"https://bafybeiex2g32swbcumkad3wypgvimyw62qvoaoc22aqlh7b7ibxlxole5y.ipfs.nftstorage.link?image_113.webp",_x000D_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28" s="78" t="str">
        <f>formatRow(Tokens!C$2:I$2,Tokens!C128:I128)</f>
        <v>"name":"#113 Pass Private Island Club",_x000D_
"symbol":"COR22A113",_x000D_
"description":"The Private Island Club : networking &amp; party / Pass NFT All Access - 1 édition Calvi on the Rocks 2022",_x000D_
"seller_fee_basis_points":1000,_x000D_
"image":"https://bafybeiex2g32swbcumkad3wypgvimyw62qvoaoc22aqlh7b7ibxlxole5y.ipfs.nftstorage.link?image_113.webp",_x000D_
"Issuer":"NfluenT for Calvi On The rocks",_x000D_
"external_url":""</v>
      </c>
      <c r="W128" s="78" t="str">
        <f>formatRow(Tokens!J$2:AV$2,Tokens!J128:AV128,2,"attributes")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8" s="78" t="str">
        <f>formatRow(Tokens!AX$2:BC$2,Tokens!AX128:BC128,2,"creators")</f>
        <v>"creators":[{"address":"ncreator",_x000D_
"share":10},{"address":"cotrcrea",_x000D_
"share":90},{"address":"nminer",_x000D_
"share":0}]</v>
      </c>
      <c r="Y128" s="78" t="str">
        <f>formatRow(Tokens!BD$2:BI$2,Tokens!BD128:BI128,2,"files")</f>
        <v>"files":[]</v>
      </c>
      <c r="Z128" s="78"/>
      <c r="AA128" s="78"/>
      <c r="AB128" s="78"/>
      <c r="AC128" s="78" t="str">
        <f>formatRow(Tokens!BJ$2:BK$2,Tokens!BJ128:BK128,0,"collection")</f>
        <v>"collection":{"name":"PASS The Private Island Club",_x000D_
"family":"Calvi On The Rocks"}</v>
      </c>
      <c r="AD128" s="1" t="str">
        <f>formatRow(Tokens!BN$2:BR$2,Tokens!BN128:BR128,0,"marketplace")</f>
        <v>"marketplace":{"initial_price":842,_x000D_
"reservation_price":842,_x000D_
"duration":216,_x000D_
"max_mint":1,_x000D_
"sell_date":"25/06/2022"}</v>
      </c>
      <c r="AE128" s="1"/>
    </row>
    <row r="129" spans="4:31" ht="14.25" customHeight="1" x14ac:dyDescent="0.3">
      <c r="D129" s="1">
        <f>Tokens!B129</f>
        <v>114</v>
      </c>
      <c r="E129" s="17" t="str">
        <f>IF(Tokens!C129="","",Tokens!C129)</f>
        <v>#114 Pass Private Island Club</v>
      </c>
      <c r="F129"/>
      <c r="G129"/>
      <c r="H129"/>
      <c r="I129"/>
      <c r="J129"/>
      <c r="M129"/>
      <c r="N129"/>
      <c r="O129" s="15" t="str">
        <f t="shared" si="4"/>
        <v>_</v>
      </c>
      <c r="P129" s="18" t="str">
        <f>IF(F129="stop","",IF(F129&lt;&gt;"",HYPERLINK(Settings!$B$5 &amp; "/manage/?network=" &amp; LOWER(B$8) &amp; "&amp;search=token&amp;account=" &amp; ToMint!$B$5 &amp; "&amp;view=" &amp; ToMint!J129,"TokenSol"),""))</f>
        <v/>
      </c>
      <c r="Q129" s="2"/>
      <c r="R129" s="2"/>
      <c r="S129" s="11"/>
      <c r="T129" s="78" t="str">
        <f>"owner=" &amp; Tokens!BS129 &amp; "&amp;filename_for_metadata=" &amp; Tokens!BT129 &amp; "&amp;offchaindata_platform=" &amp; $B$17 &amp; "&amp;keyfile=" &amp; $B$5 &amp;  "&amp;repository=" &amp; $B$18</f>
        <v>owner=BbDq7xeUzpj8bXfd9N7dh1tw43Ss7xbYpyjoNuwDSrzq&amp;filename_for_metadata=PASSThePrivateIslandClub_COR22A114&amp;offchaindata_platform=Github&amp;keyfile=Paul&amp;repository=CalviOnTheRocks2022</v>
      </c>
      <c r="U129" s="78" t="str">
        <f t="shared" si="3"/>
        <v>{"name":"#114 Pass Private Island Club",_x000D_
"symbol":"COR22A114",_x000D_
"description":"The Private Island Club : networking &amp; party / Pass NFT All Access - 1 édition Calvi on the Rocks 2022",_x000D_
"seller_fee_basis_points":1000,_x000D_
"image":"https://bafybeiebynam6srbs3nolbclw4nvewigibz6b7n3aiutycogw2e6ekiu44.ipfs.nftstorage.link?image_114.webp",_x000D_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29" s="78" t="str">
        <f>formatRow(Tokens!C$2:I$2,Tokens!C129:I129)</f>
        <v>"name":"#114 Pass Private Island Club",_x000D_
"symbol":"COR22A114",_x000D_
"description":"The Private Island Club : networking &amp; party / Pass NFT All Access - 1 édition Calvi on the Rocks 2022",_x000D_
"seller_fee_basis_points":1000,_x000D_
"image":"https://bafybeiebynam6srbs3nolbclw4nvewigibz6b7n3aiutycogw2e6ekiu44.ipfs.nftstorage.link?image_114.webp",_x000D_
"Issuer":"NfluenT for Calvi On The rocks",_x000D_
"external_url":""</v>
      </c>
      <c r="W129" s="78" t="str">
        <f>formatRow(Tokens!J$2:AV$2,Tokens!J129:AV129,2,"attributes")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9" s="78" t="str">
        <f>formatRow(Tokens!AX$2:BC$2,Tokens!AX129:BC129,2,"creators")</f>
        <v>"creators":[{"address":"ncreator",_x000D_
"share":10},{"address":"cotrcrea",_x000D_
"share":90},{"address":"nminer",_x000D_
"share":0}]</v>
      </c>
      <c r="Y129" s="78" t="str">
        <f>formatRow(Tokens!BD$2:BI$2,Tokens!BD129:BI129,2,"files")</f>
        <v>"files":[]</v>
      </c>
      <c r="Z129" s="78"/>
      <c r="AA129" s="78"/>
      <c r="AB129" s="78"/>
      <c r="AC129" s="78" t="str">
        <f>formatRow(Tokens!BJ$2:BK$2,Tokens!BJ129:BK129,0,"collection")</f>
        <v>"collection":{"name":"PASS The Private Island Club",_x000D_
"family":"Calvi On The Rocks"}</v>
      </c>
      <c r="AD129" s="1" t="str">
        <f>formatRow(Tokens!BN$2:BR$2,Tokens!BN129:BR129,0,"marketplace")</f>
        <v>"marketplace":{"initial_price":842,_x000D_
"reservation_price":842,_x000D_
"duration":216,_x000D_
"max_mint":1,_x000D_
"sell_date":"25/06/2022"}</v>
      </c>
      <c r="AE129" s="1"/>
    </row>
    <row r="130" spans="4:31" ht="14.25" customHeight="1" x14ac:dyDescent="0.3">
      <c r="D130" s="1">
        <f>Tokens!B130</f>
        <v>115</v>
      </c>
      <c r="E130" s="17" t="str">
        <f>IF(Tokens!C130="","",Tokens!C130)</f>
        <v>#115 Pass Private Island Club</v>
      </c>
      <c r="F130"/>
      <c r="G130"/>
      <c r="H130"/>
      <c r="I130"/>
      <c r="J130"/>
      <c r="M130"/>
      <c r="N130"/>
      <c r="O130" s="15" t="str">
        <f t="shared" si="4"/>
        <v>_</v>
      </c>
      <c r="P130" s="18" t="str">
        <f>IF(F130="stop","",IF(F130&lt;&gt;"",HYPERLINK(Settings!$B$5 &amp; "/manage/?network=" &amp; LOWER(B$8) &amp; "&amp;search=token&amp;account=" &amp; ToMint!$B$5 &amp; "&amp;view=" &amp; ToMint!J130,"TokenSol"),""))</f>
        <v/>
      </c>
      <c r="Q130" s="2"/>
      <c r="R130" s="2"/>
      <c r="S130" s="11"/>
      <c r="T130" s="78" t="str">
        <f>"owner=" &amp; Tokens!BS130 &amp; "&amp;filename_for_metadata=" &amp; Tokens!BT130 &amp; "&amp;offchaindata_platform=" &amp; $B$17 &amp; "&amp;keyfile=" &amp; $B$5 &amp;  "&amp;repository=" &amp; $B$18</f>
        <v>owner=BbDq7xeUzpj8bXfd9N7dh1tw43Ss7xbYpyjoNuwDSrzq&amp;filename_for_metadata=PASSThePrivateIslandClub_COR22A115&amp;offchaindata_platform=Github&amp;keyfile=Paul&amp;repository=CalviOnTheRocks2022</v>
      </c>
      <c r="U130" s="78" t="str">
        <f t="shared" si="3"/>
        <v>{"name":"#115 Pass Private Island Club",_x000D_
"symbol":"COR22A115",_x000D_
"description":"The Private Island Club : networking &amp; party / Pass NFT All Access - 1 édition Calvi on the Rocks 2022",_x000D_
"seller_fee_basis_points":1000,_x000D_
"image":"https://bafybeifogflhhq7wbaeyu3zc4343kf2gcel6ux7ucl6lq5za4wsbglaj74.ipfs.nftstorage.link?image_115.webp",_x000D_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30" s="78" t="str">
        <f>formatRow(Tokens!C$2:I$2,Tokens!C130:I130)</f>
        <v>"name":"#115 Pass Private Island Club",_x000D_
"symbol":"COR22A115",_x000D_
"description":"The Private Island Club : networking &amp; party / Pass NFT All Access - 1 édition Calvi on the Rocks 2022",_x000D_
"seller_fee_basis_points":1000,_x000D_
"image":"https://bafybeifogflhhq7wbaeyu3zc4343kf2gcel6ux7ucl6lq5za4wsbglaj74.ipfs.nftstorage.link?image_115.webp",_x000D_
"Issuer":"NfluenT for Calvi On The rocks",_x000D_
"external_url":""</v>
      </c>
      <c r="W130" s="78" t="str">
        <f>formatRow(Tokens!J$2:AV$2,Tokens!J130:AV130,2,"attributes")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0" s="78" t="str">
        <f>formatRow(Tokens!AX$2:BC$2,Tokens!AX130:BC130,2,"creators")</f>
        <v>"creators":[{"address":"ncreator",_x000D_
"share":10},{"address":"cotrcrea",_x000D_
"share":90},{"address":"nminer",_x000D_
"share":0}]</v>
      </c>
      <c r="Y130" s="78" t="str">
        <f>formatRow(Tokens!BD$2:BI$2,Tokens!BD130:BI130,2,"files")</f>
        <v>"files":[]</v>
      </c>
      <c r="Z130" s="78"/>
      <c r="AA130" s="78"/>
      <c r="AB130" s="78"/>
      <c r="AC130" s="78" t="str">
        <f>formatRow(Tokens!BJ$2:BK$2,Tokens!BJ130:BK130,0,"collection")</f>
        <v>"collection":{"name":"PASS The Private Island Club",_x000D_
"family":"Calvi On The Rocks"}</v>
      </c>
      <c r="AD130" s="1" t="str">
        <f>formatRow(Tokens!BN$2:BR$2,Tokens!BN130:BR130,0,"marketplace")</f>
        <v>"marketplace":{"initial_price":842,_x000D_
"reservation_price":842,_x000D_
"duration":216,_x000D_
"max_mint":1,_x000D_
"sell_date":"25/06/2022"}</v>
      </c>
      <c r="AE130" s="1"/>
    </row>
    <row r="131" spans="4:31" ht="14.25" customHeight="1" x14ac:dyDescent="0.3">
      <c r="D131" s="1">
        <f>Tokens!B131</f>
        <v>116</v>
      </c>
      <c r="E131" s="17" t="str">
        <f>IF(Tokens!C131="","",Tokens!C131)</f>
        <v>#116 Pass Private Island Club</v>
      </c>
      <c r="F131"/>
      <c r="G131"/>
      <c r="H131"/>
      <c r="I131"/>
      <c r="J131"/>
      <c r="M131"/>
      <c r="N131"/>
      <c r="O131" s="15" t="str">
        <f t="shared" si="4"/>
        <v>_</v>
      </c>
      <c r="P131" s="18" t="str">
        <f>IF(F131="stop","",IF(F131&lt;&gt;"",HYPERLINK(Settings!$B$5 &amp; "/manage/?network=" &amp; LOWER(B$8) &amp; "&amp;search=token&amp;account=" &amp; ToMint!$B$5 &amp; "&amp;view=" &amp; ToMint!J131,"TokenSol"),""))</f>
        <v/>
      </c>
      <c r="Q131" s="2"/>
      <c r="R131" s="2"/>
      <c r="S131" s="11"/>
      <c r="T131" s="78" t="str">
        <f>"owner=" &amp; Tokens!BS131 &amp; "&amp;filename_for_metadata=" &amp; Tokens!BT131 &amp; "&amp;offchaindata_platform=" &amp; $B$17 &amp; "&amp;keyfile=" &amp; $B$5 &amp;  "&amp;repository=" &amp; $B$18</f>
        <v>owner=BbDq7xeUzpj8bXfd9N7dh1tw43Ss7xbYpyjoNuwDSrzq&amp;filename_for_metadata=PASSThePrivateIslandClub_COR22A116&amp;offchaindata_platform=Github&amp;keyfile=Paul&amp;repository=CalviOnTheRocks2022</v>
      </c>
      <c r="U131" s="78" t="str">
        <f t="shared" si="3"/>
        <v>{"name":"#116 Pass Private Island Club",_x000D_
"symbol":"COR22A116",_x000D_
"description":"The Private Island Club : networking &amp; party / Pass NFT All Access - 1 édition Calvi on the Rocks 2022",_x000D_
"seller_fee_basis_points":1000,_x000D_
"image":"https://bafybeiai2iqfw5sbc7gc6pmnjakxw7jbfk57gr45truidijikuzicqjnva.ipfs.nftstorage.link?image_116.webp",_x000D_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31" s="78" t="str">
        <f>formatRow(Tokens!C$2:I$2,Tokens!C131:I131)</f>
        <v>"name":"#116 Pass Private Island Club",_x000D_
"symbol":"COR22A116",_x000D_
"description":"The Private Island Club : networking &amp; party / Pass NFT All Access - 1 édition Calvi on the Rocks 2022",_x000D_
"seller_fee_basis_points":1000,_x000D_
"image":"https://bafybeiai2iqfw5sbc7gc6pmnjakxw7jbfk57gr45truidijikuzicqjnva.ipfs.nftstorage.link?image_116.webp",_x000D_
"Issuer":"NfluenT for Calvi On The rocks",_x000D_
"external_url":""</v>
      </c>
      <c r="W131" s="78" t="str">
        <f>formatRow(Tokens!J$2:AV$2,Tokens!J131:AV131,2,"attributes")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1" s="78" t="str">
        <f>formatRow(Tokens!AX$2:BC$2,Tokens!AX131:BC131,2,"creators")</f>
        <v>"creators":[{"address":"ncreator",_x000D_
"share":10},{"address":"cotrcrea",_x000D_
"share":90},{"address":"nminer",_x000D_
"share":0}]</v>
      </c>
      <c r="Y131" s="78" t="str">
        <f>formatRow(Tokens!BD$2:BI$2,Tokens!BD131:BI131,2,"files")</f>
        <v>"files":[]</v>
      </c>
      <c r="Z131" s="78"/>
      <c r="AA131" s="78"/>
      <c r="AB131" s="78"/>
      <c r="AC131" s="78" t="str">
        <f>formatRow(Tokens!BJ$2:BK$2,Tokens!BJ131:BK131,0,"collection")</f>
        <v>"collection":{"name":"PASS The Private Island Club",_x000D_
"family":"Calvi On The Rocks"}</v>
      </c>
      <c r="AD131" s="1" t="str">
        <f>formatRow(Tokens!BN$2:BR$2,Tokens!BN131:BR131,0,"marketplace")</f>
        <v>"marketplace":{"initial_price":842,_x000D_
"reservation_price":842,_x000D_
"duration":216,_x000D_
"max_mint":1,_x000D_
"sell_date":"25/06/2022"}</v>
      </c>
      <c r="AE131" s="1"/>
    </row>
    <row r="132" spans="4:31" ht="14.25" customHeight="1" x14ac:dyDescent="0.3">
      <c r="D132" s="1">
        <f>Tokens!B132</f>
        <v>117</v>
      </c>
      <c r="E132" s="17" t="str">
        <f>IF(Tokens!C132="","",Tokens!C132)</f>
        <v>#117 Pass Private Island Club</v>
      </c>
      <c r="F132"/>
      <c r="G132"/>
      <c r="H132"/>
      <c r="I132"/>
      <c r="J132"/>
      <c r="M132"/>
      <c r="N132"/>
      <c r="O132" s="15" t="str">
        <f t="shared" si="4"/>
        <v>_</v>
      </c>
      <c r="P132" s="18" t="str">
        <f>IF(F132="stop","",IF(F132&lt;&gt;"",HYPERLINK(Settings!$B$5 &amp; "/manage/?network=" &amp; LOWER(B$8) &amp; "&amp;search=token&amp;account=" &amp; ToMint!$B$5 &amp; "&amp;view=" &amp; ToMint!J132,"TokenSol"),""))</f>
        <v/>
      </c>
      <c r="Q132" s="2"/>
      <c r="R132" s="2"/>
      <c r="S132" s="11"/>
      <c r="T132" s="78" t="str">
        <f>"owner=" &amp; Tokens!BS132 &amp; "&amp;filename_for_metadata=" &amp; Tokens!BT132 &amp; "&amp;offchaindata_platform=" &amp; $B$17 &amp; "&amp;keyfile=" &amp; $B$5 &amp;  "&amp;repository=" &amp; $B$18</f>
        <v>owner=BbDq7xeUzpj8bXfd9N7dh1tw43Ss7xbYpyjoNuwDSrzq&amp;filename_for_metadata=PASSThePrivateIslandClub_COR22A117&amp;offchaindata_platform=Github&amp;keyfile=Paul&amp;repository=CalviOnTheRocks2022</v>
      </c>
      <c r="U132" s="78" t="str">
        <f t="shared" si="3"/>
        <v>{"name":"#117 Pass Private Island Club",_x000D_
"symbol":"COR22A117",_x000D_
"description":"The Private Island Club : networking &amp; party / Pass NFT All Access - 1 édition Calvi on the Rocks 2022",_x000D_
"seller_fee_basis_points":1000,_x000D_
"image":"https://bafybeifgdb5gs6xg3uulxnm7no6ooa3mh34avuqmbic75cqvxs7nrfd5xy.ipfs.nftstorage.link?image_117.webp",_x000D_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32" s="78" t="str">
        <f>formatRow(Tokens!C$2:I$2,Tokens!C132:I132)</f>
        <v>"name":"#117 Pass Private Island Club",_x000D_
"symbol":"COR22A117",_x000D_
"description":"The Private Island Club : networking &amp; party / Pass NFT All Access - 1 édition Calvi on the Rocks 2022",_x000D_
"seller_fee_basis_points":1000,_x000D_
"image":"https://bafybeifgdb5gs6xg3uulxnm7no6ooa3mh34avuqmbic75cqvxs7nrfd5xy.ipfs.nftstorage.link?image_117.webp",_x000D_
"Issuer":"NfluenT for Calvi On The rocks",_x000D_
"external_url":""</v>
      </c>
      <c r="W132" s="78" t="str">
        <f>formatRow(Tokens!J$2:AV$2,Tokens!J132:AV132,2,"attributes")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2" s="78" t="str">
        <f>formatRow(Tokens!AX$2:BC$2,Tokens!AX132:BC132,2,"creators")</f>
        <v>"creators":[{"address":"ncreator",_x000D_
"share":10},{"address":"cotrcrea",_x000D_
"share":90},{"address":"nminer",_x000D_
"share":0}]</v>
      </c>
      <c r="Y132" s="78" t="str">
        <f>formatRow(Tokens!BD$2:BI$2,Tokens!BD132:BI132,2,"files")</f>
        <v>"files":[]</v>
      </c>
      <c r="Z132" s="78"/>
      <c r="AA132" s="78"/>
      <c r="AB132" s="78"/>
      <c r="AC132" s="78" t="str">
        <f>formatRow(Tokens!BJ$2:BK$2,Tokens!BJ132:BK132,0,"collection")</f>
        <v>"collection":{"name":"PASS The Private Island Club",_x000D_
"family":"Calvi On The Rocks"}</v>
      </c>
      <c r="AD132" s="1" t="str">
        <f>formatRow(Tokens!BN$2:BR$2,Tokens!BN132:BR132,0,"marketplace")</f>
        <v>"marketplace":{"initial_price":842,_x000D_
"reservation_price":842,_x000D_
"duration":216,_x000D_
"max_mint":1,_x000D_
"sell_date":"25/06/2022"}</v>
      </c>
      <c r="AE132" s="1"/>
    </row>
    <row r="133" spans="4:31" ht="14.25" customHeight="1" x14ac:dyDescent="0.3">
      <c r="D133" s="1">
        <f>Tokens!B133</f>
        <v>118</v>
      </c>
      <c r="E133" s="17" t="str">
        <f>IF(Tokens!C133="","",Tokens!C133)</f>
        <v>#118 Pass Private Island Club</v>
      </c>
      <c r="F133"/>
      <c r="G133"/>
      <c r="H133"/>
      <c r="I133"/>
      <c r="J133"/>
      <c r="M133"/>
      <c r="N133"/>
      <c r="O133" s="15" t="str">
        <f t="shared" si="4"/>
        <v>_</v>
      </c>
      <c r="P133" s="18" t="str">
        <f>IF(F133="stop","",IF(F133&lt;&gt;"",HYPERLINK(Settings!$B$5 &amp; "/manage/?network=" &amp; LOWER(B$8) &amp; "&amp;search=token&amp;account=" &amp; ToMint!$B$5 &amp; "&amp;view=" &amp; ToMint!J133,"TokenSol"),""))</f>
        <v/>
      </c>
      <c r="Q133" s="2"/>
      <c r="R133" s="2"/>
      <c r="S133" s="11"/>
      <c r="T133" s="78" t="str">
        <f>"owner=" &amp; Tokens!BS133 &amp; "&amp;filename_for_metadata=" &amp; Tokens!BT133 &amp; "&amp;offchaindata_platform=" &amp; $B$17 &amp; "&amp;keyfile=" &amp; $B$5 &amp;  "&amp;repository=" &amp; $B$18</f>
        <v>owner=BbDq7xeUzpj8bXfd9N7dh1tw43Ss7xbYpyjoNuwDSrzq&amp;filename_for_metadata=PASSThePrivateIslandClub_COR22A118&amp;offchaindata_platform=Github&amp;keyfile=Paul&amp;repository=CalviOnTheRocks2022</v>
      </c>
      <c r="U133" s="78" t="str">
        <f t="shared" ref="U133:U196" si="5">"{" &amp; V133 &amp; "," &amp; W133 &amp; "," &amp; """properties"":{" &amp; X133 &amp; "," &amp; Y133 &amp; "}," &amp; AC133 &amp; "," &amp; AD133 &amp; "}"</f>
        <v>{"name":"#118 Pass Private Island Club",_x000D_
"symbol":"COR22A118",_x000D_
"description":"The Private Island Club : networking &amp; party / Pass NFT All Access - 1 édition Calvi on the Rocks 2022",_x000D_
"seller_fee_basis_points":1000,_x000D_
"image":"https://bafybeihwkvzt5gpknrpfhif3gaeg47g42xyx4e46f4qi6oasnpnjhpdt7i.ipfs.nftstorage.link?image_118.webp",_x000D_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33" s="78" t="str">
        <f>formatRow(Tokens!C$2:I$2,Tokens!C133:I133)</f>
        <v>"name":"#118 Pass Private Island Club",_x000D_
"symbol":"COR22A118",_x000D_
"description":"The Private Island Club : networking &amp; party / Pass NFT All Access - 1 édition Calvi on the Rocks 2022",_x000D_
"seller_fee_basis_points":1000,_x000D_
"image":"https://bafybeihwkvzt5gpknrpfhif3gaeg47g42xyx4e46f4qi6oasnpnjhpdt7i.ipfs.nftstorage.link?image_118.webp",_x000D_
"Issuer":"NfluenT for Calvi On The rocks",_x000D_
"external_url":""</v>
      </c>
      <c r="W133" s="78" t="str">
        <f>formatRow(Tokens!J$2:AV$2,Tokens!J133:AV133,2,"attributes")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3" s="78" t="str">
        <f>formatRow(Tokens!AX$2:BC$2,Tokens!AX133:BC133,2,"creators")</f>
        <v>"creators":[{"address":"ncreator",_x000D_
"share":10},{"address":"cotrcrea",_x000D_
"share":90},{"address":"nminer",_x000D_
"share":0}]</v>
      </c>
      <c r="Y133" s="78" t="str">
        <f>formatRow(Tokens!BD$2:BI$2,Tokens!BD133:BI133,2,"files")</f>
        <v>"files":[]</v>
      </c>
      <c r="Z133" s="78"/>
      <c r="AA133" s="78"/>
      <c r="AB133" s="78"/>
      <c r="AC133" s="78" t="str">
        <f>formatRow(Tokens!BJ$2:BK$2,Tokens!BJ133:BK133,0,"collection")</f>
        <v>"collection":{"name":"PASS The Private Island Club",_x000D_
"family":"Calvi On The Rocks"}</v>
      </c>
      <c r="AD133" s="1" t="str">
        <f>formatRow(Tokens!BN$2:BR$2,Tokens!BN133:BR133,0,"marketplace")</f>
        <v>"marketplace":{"initial_price":842,_x000D_
"reservation_price":842,_x000D_
"duration":216,_x000D_
"max_mint":1,_x000D_
"sell_date":"25/06/2022"}</v>
      </c>
      <c r="AE133" s="1"/>
    </row>
    <row r="134" spans="4:31" ht="14.25" customHeight="1" x14ac:dyDescent="0.3">
      <c r="D134" s="1">
        <f>Tokens!B134</f>
        <v>119</v>
      </c>
      <c r="E134" s="17" t="str">
        <f>IF(Tokens!C134="","",Tokens!C134)</f>
        <v>#119 Pass Private Island Club</v>
      </c>
      <c r="F134"/>
      <c r="G134"/>
      <c r="H134"/>
      <c r="I134"/>
      <c r="J134"/>
      <c r="M134"/>
      <c r="N134"/>
      <c r="O134" s="15" t="str">
        <f t="shared" si="4"/>
        <v>_</v>
      </c>
      <c r="P134" s="18" t="str">
        <f>IF(F134="stop","",IF(F134&lt;&gt;"",HYPERLINK(Settings!$B$5 &amp; "/manage/?network=" &amp; LOWER(B$8) &amp; "&amp;search=token&amp;account=" &amp; ToMint!$B$5 &amp; "&amp;view=" &amp; ToMint!J134,"TokenSol"),""))</f>
        <v/>
      </c>
      <c r="Q134" s="2"/>
      <c r="R134" s="2"/>
      <c r="S134" s="11"/>
      <c r="T134" s="78" t="str">
        <f>"owner=" &amp; Tokens!BS134 &amp; "&amp;filename_for_metadata=" &amp; Tokens!BT134 &amp; "&amp;offchaindata_platform=" &amp; $B$17 &amp; "&amp;keyfile=" &amp; $B$5 &amp;  "&amp;repository=" &amp; $B$18</f>
        <v>owner=AeDSKpNsSENahGHS7fCrAxcDtcNXjyLM68b4gHoTBkC&amp;filename_for_metadata=PASSThePrivateIslandClub_COR22A119&amp;offchaindata_platform=Github&amp;keyfile=Paul&amp;repository=CalviOnTheRocks2022</v>
      </c>
      <c r="U134" s="78" t="str">
        <f t="shared" si="5"/>
        <v>{"name":"#119 Pass Private Island Club",_x000D_
"symbol":"COR22A119",_x000D_
"description":"The Private Island Club : networking &amp; party / Pass NFT All Access - 1 édition Calvi on the Rocks 2022",_x000D_
"seller_fee_basis_points":1000,_x000D_
"image":"https://bafybeif3bw2vsj7amciqefiidtqbuyy2pw36e6dw32lkon23en7mgtznl4.ipfs.nftstorage.link?image_119.webp",_x000D_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34" s="78" t="str">
        <f>formatRow(Tokens!C$2:I$2,Tokens!C134:I134)</f>
        <v>"name":"#119 Pass Private Island Club",_x000D_
"symbol":"COR22A119",_x000D_
"description":"The Private Island Club : networking &amp; party / Pass NFT All Access - 1 édition Calvi on the Rocks 2022",_x000D_
"seller_fee_basis_points":1000,_x000D_
"image":"https://bafybeif3bw2vsj7amciqefiidtqbuyy2pw36e6dw32lkon23en7mgtznl4.ipfs.nftstorage.link?image_119.webp",_x000D_
"Issuer":"NfluenT for Calvi On The rocks",_x000D_
"external_url":""</v>
      </c>
      <c r="W134" s="78" t="str">
        <f>formatRow(Tokens!J$2:AV$2,Tokens!J134:AV134,2,"attributes")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4" s="78" t="str">
        <f>formatRow(Tokens!AX$2:BC$2,Tokens!AX134:BC134,2,"creators")</f>
        <v>"creators":[{"address":"ncreator",_x000D_
"share":10},{"address":"cotrcrea",_x000D_
"share":90},{"address":"nminer",_x000D_
"share":0}]</v>
      </c>
      <c r="Y134" s="78" t="str">
        <f>formatRow(Tokens!BD$2:BI$2,Tokens!BD134:BI134,2,"files")</f>
        <v>"files":[]</v>
      </c>
      <c r="Z134" s="78"/>
      <c r="AA134" s="78"/>
      <c r="AB134" s="78"/>
      <c r="AC134" s="78" t="str">
        <f>formatRow(Tokens!BJ$2:BK$2,Tokens!BJ134:BK134,0,"collection")</f>
        <v>"collection":{"name":"PASS The Private Island Club",_x000D_
"family":"Calvi On The Rocks"}</v>
      </c>
      <c r="AD134" s="1" t="str">
        <f>formatRow(Tokens!BN$2:BR$2,Tokens!BN134:BR134,0,"marketplace")</f>
        <v>"marketplace":{"initial_price":842,_x000D_
"reservation_price":842,_x000D_
"duration":216,_x000D_
"max_mint":1,_x000D_
"sell_date":"25/06/2022"}</v>
      </c>
      <c r="AE134" s="1"/>
    </row>
    <row r="135" spans="4:31" ht="14.25" customHeight="1" x14ac:dyDescent="0.3">
      <c r="D135" s="1">
        <f>Tokens!B135</f>
        <v>120</v>
      </c>
      <c r="E135" s="17" t="str">
        <f>IF(Tokens!C135="","",Tokens!C135)</f>
        <v>#120 Pass Private Island Club</v>
      </c>
      <c r="F135"/>
      <c r="G135"/>
      <c r="H135"/>
      <c r="I135"/>
      <c r="J135"/>
      <c r="M135"/>
      <c r="N135"/>
      <c r="O135" s="15" t="str">
        <f t="shared" si="4"/>
        <v>_</v>
      </c>
      <c r="P135" s="18" t="str">
        <f>IF(F135="stop","",IF(F135&lt;&gt;"",HYPERLINK(Settings!$B$5 &amp; "/manage/?network=" &amp; LOWER(B$8) &amp; "&amp;search=token&amp;account=" &amp; ToMint!$B$5 &amp; "&amp;view=" &amp; ToMint!J135,"TokenSol"),""))</f>
        <v/>
      </c>
      <c r="Q135" s="2"/>
      <c r="R135" s="2"/>
      <c r="S135" s="11"/>
      <c r="T135" s="78" t="str">
        <f>"owner=" &amp; Tokens!BS135 &amp; "&amp;filename_for_metadata=" &amp; Tokens!BT135 &amp; "&amp;offchaindata_platform=" &amp; $B$17 &amp; "&amp;keyfile=" &amp; $B$5 &amp;  "&amp;repository=" &amp; $B$18</f>
        <v>owner=AeDSKpNsSENahGHS7fCrAxcDtcNXjyLM68b4gHoTBkC&amp;filename_for_metadata=PASSThePrivateIslandClub_COR22A120&amp;offchaindata_platform=Github&amp;keyfile=Paul&amp;repository=CalviOnTheRocks2022</v>
      </c>
      <c r="U135" s="78" t="str">
        <f t="shared" si="5"/>
        <v>{"name":"#120 Pass Private Island Club",_x000D_
"symbol":"COR22A120",_x000D_
"description":"The Private Island Club : networking &amp; party / Pass NFT All Access - 1 édition Calvi on the Rocks 2022",_x000D_
"seller_fee_basis_points":1000,_x000D_
"image":"https://bafybeihcpabnyxd3c2iox26ykmxrojum3k7w5lhu5ne4ujvphagijskne4.ipfs.nftstorage.link?image_120.webp",_x000D_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35" s="78" t="str">
        <f>formatRow(Tokens!C$2:I$2,Tokens!C135:I135)</f>
        <v>"name":"#120 Pass Private Island Club",_x000D_
"symbol":"COR22A120",_x000D_
"description":"The Private Island Club : networking &amp; party / Pass NFT All Access - 1 édition Calvi on the Rocks 2022",_x000D_
"seller_fee_basis_points":1000,_x000D_
"image":"https://bafybeihcpabnyxd3c2iox26ykmxrojum3k7w5lhu5ne4ujvphagijskne4.ipfs.nftstorage.link?image_120.webp",_x000D_
"Issuer":"NfluenT for Calvi On The rocks",_x000D_
"external_url":""</v>
      </c>
      <c r="W135" s="78" t="str">
        <f>formatRow(Tokens!J$2:AV$2,Tokens!J135:AV135,2,"attributes")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5" s="78" t="str">
        <f>formatRow(Tokens!AX$2:BC$2,Tokens!AX135:BC135,2,"creators")</f>
        <v>"creators":[{"address":"ncreator",_x000D_
"share":10},{"address":"cotrcrea",_x000D_
"share":90},{"address":"nminer",_x000D_
"share":0}]</v>
      </c>
      <c r="Y135" s="78" t="str">
        <f>formatRow(Tokens!BD$2:BI$2,Tokens!BD135:BI135,2,"files")</f>
        <v>"files":[]</v>
      </c>
      <c r="Z135" s="78"/>
      <c r="AA135" s="78"/>
      <c r="AB135" s="78"/>
      <c r="AC135" s="78" t="str">
        <f>formatRow(Tokens!BJ$2:BK$2,Tokens!BJ135:BK135,0,"collection")</f>
        <v>"collection":{"name":"PASS The Private Island Club",_x000D_
"family":"Calvi On The Rocks"}</v>
      </c>
      <c r="AD135" s="1" t="str">
        <f>formatRow(Tokens!BN$2:BR$2,Tokens!BN135:BR135,0,"marketplace")</f>
        <v>"marketplace":{"initial_price":842,_x000D_
"reservation_price":842,_x000D_
"duration":216,_x000D_
"max_mint":1,_x000D_
"sell_date":"25/06/2022"}</v>
      </c>
      <c r="AE135" s="1"/>
    </row>
    <row r="136" spans="4:31" ht="14.25" customHeight="1" x14ac:dyDescent="0.3">
      <c r="D136" s="1">
        <f>Tokens!B136</f>
        <v>121</v>
      </c>
      <c r="E136" s="17" t="str">
        <f>IF(Tokens!C136="","",Tokens!C136)</f>
        <v>#121 Pass Private Island Club</v>
      </c>
      <c r="F136"/>
      <c r="G136"/>
      <c r="H136"/>
      <c r="I136"/>
      <c r="J136"/>
      <c r="M136"/>
      <c r="N136"/>
      <c r="O136" s="15" t="str">
        <f t="shared" si="4"/>
        <v>_</v>
      </c>
      <c r="P136" s="18" t="str">
        <f>IF(F136="stop","",IF(F136&lt;&gt;"",HYPERLINK(Settings!$B$5 &amp; "/manage/?network=" &amp; LOWER(B$8) &amp; "&amp;search=token&amp;account=" &amp; ToMint!$B$5 &amp; "&amp;view=" &amp; ToMint!J136,"TokenSol"),""))</f>
        <v/>
      </c>
      <c r="Q136" s="2"/>
      <c r="R136" s="2"/>
      <c r="S136" s="11"/>
      <c r="T136" s="78" t="str">
        <f>"owner=" &amp; Tokens!BS136 &amp; "&amp;filename_for_metadata=" &amp; Tokens!BT136 &amp; "&amp;offchaindata_platform=" &amp; $B$17 &amp; "&amp;keyfile=" &amp; $B$5 &amp;  "&amp;repository=" &amp; $B$18</f>
        <v>owner=AeDSKpNsSENahGHS7fCrAxcDtcNXjyLM68b4gHoTBkC&amp;filename_for_metadata=PASSThePrivateIslandClub_COR22A121&amp;offchaindata_platform=Github&amp;keyfile=Paul&amp;repository=CalviOnTheRocks2022</v>
      </c>
      <c r="U136" s="78" t="str">
        <f t="shared" si="5"/>
        <v>{"name":"#121 Pass Private Island Club",_x000D_
"symbol":"COR22A121",_x000D_
"description":"The Private Island Club : networking &amp; party / Pass NFT All Access - 1 édition Calvi on the Rocks 2022",_x000D_
"seller_fee_basis_points":1000,_x000D_
"image":"https://bafybeiadewd3yrpf5y6izoedvuf34g2q3aiit2ptgnkozozx3kshz5g57a.ipfs.nftstorage.link?image_121.webp",_x000D_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36" s="78" t="str">
        <f>formatRow(Tokens!C$2:I$2,Tokens!C136:I136)</f>
        <v>"name":"#121 Pass Private Island Club",_x000D_
"symbol":"COR22A121",_x000D_
"description":"The Private Island Club : networking &amp; party / Pass NFT All Access - 1 édition Calvi on the Rocks 2022",_x000D_
"seller_fee_basis_points":1000,_x000D_
"image":"https://bafybeiadewd3yrpf5y6izoedvuf34g2q3aiit2ptgnkozozx3kshz5g57a.ipfs.nftstorage.link?image_121.webp",_x000D_
"Issuer":"NfluenT for Calvi On The rocks",_x000D_
"external_url":""</v>
      </c>
      <c r="W136" s="78" t="str">
        <f>formatRow(Tokens!J$2:AV$2,Tokens!J136:AV136,2,"attributes")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6" s="78" t="str">
        <f>formatRow(Tokens!AX$2:BC$2,Tokens!AX136:BC136,2,"creators")</f>
        <v>"creators":[{"address":"ncreator",_x000D_
"share":10},{"address":"cotrcrea",_x000D_
"share":90},{"address":"nminer",_x000D_
"share":0}]</v>
      </c>
      <c r="Y136" s="78" t="str">
        <f>formatRow(Tokens!BD$2:BI$2,Tokens!BD136:BI136,2,"files")</f>
        <v>"files":[]</v>
      </c>
      <c r="Z136" s="78"/>
      <c r="AA136" s="78"/>
      <c r="AB136" s="78"/>
      <c r="AC136" s="78" t="str">
        <f>formatRow(Tokens!BJ$2:BK$2,Tokens!BJ136:BK136,0,"collection")</f>
        <v>"collection":{"name":"PASS The Private Island Club",_x000D_
"family":"Calvi On The Rocks"}</v>
      </c>
      <c r="AD136" s="1" t="str">
        <f>formatRow(Tokens!BN$2:BR$2,Tokens!BN136:BR136,0,"marketplace")</f>
        <v>"marketplace":{"initial_price":842,_x000D_
"reservation_price":842,_x000D_
"duration":216,_x000D_
"max_mint":1,_x000D_
"sell_date":"25/06/2022"}</v>
      </c>
      <c r="AE136" s="1"/>
    </row>
    <row r="137" spans="4:31" ht="14.25" customHeight="1" x14ac:dyDescent="0.3">
      <c r="D137" s="1">
        <f>Tokens!B137</f>
        <v>122</v>
      </c>
      <c r="E137" s="17" t="str">
        <f>IF(Tokens!C137="","",Tokens!C137)</f>
        <v>#122 Pass Private Island Club</v>
      </c>
      <c r="F137"/>
      <c r="G137"/>
      <c r="H137"/>
      <c r="I137"/>
      <c r="J137"/>
      <c r="M137"/>
      <c r="N137"/>
      <c r="O137" s="15" t="str">
        <f t="shared" si="4"/>
        <v>_</v>
      </c>
      <c r="P137" s="18" t="str">
        <f>IF(F137="stop","",IF(F137&lt;&gt;"",HYPERLINK(Settings!$B$5 &amp; "/manage/?network=" &amp; LOWER(B$8) &amp; "&amp;search=token&amp;account=" &amp; ToMint!$B$5 &amp; "&amp;view=" &amp; ToMint!J137,"TokenSol"),""))</f>
        <v/>
      </c>
      <c r="Q137" s="2"/>
      <c r="R137" s="2"/>
      <c r="S137" s="11"/>
      <c r="T137" s="78" t="str">
        <f>"owner=" &amp; Tokens!BS137 &amp; "&amp;filename_for_metadata=" &amp; Tokens!BT137 &amp; "&amp;offchaindata_platform=" &amp; $B$17 &amp; "&amp;keyfile=" &amp; $B$5 &amp;  "&amp;repository=" &amp; $B$18</f>
        <v>owner=AeDSKpNsSENahGHS7fCrAxcDtcNXjyLM68b4gHoTBkC&amp;filename_for_metadata=PASSThePrivateIslandClub_COR22A122&amp;offchaindata_platform=Github&amp;keyfile=Paul&amp;repository=CalviOnTheRocks2022</v>
      </c>
      <c r="U137" s="78" t="str">
        <f t="shared" si="5"/>
        <v>{"name":"#122 Pass Private Island Club",_x000D_
"symbol":"COR22A122",_x000D_
"description":"The Private Island Club : networking &amp; party / Pass NFT All Access - 1 édition Calvi on the Rocks 2022",_x000D_
"seller_fee_basis_points":1000,_x000D_
"image":"https://bafybeihjhni32pxnggxiiplbt4busdwm4s4t2pn7j5q7oj7v7f5jp4x3xm.ipfs.nftstorage.link?image_122.webp",_x000D_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37" s="78" t="str">
        <f>formatRow(Tokens!C$2:I$2,Tokens!C137:I137)</f>
        <v>"name":"#122 Pass Private Island Club",_x000D_
"symbol":"COR22A122",_x000D_
"description":"The Private Island Club : networking &amp; party / Pass NFT All Access - 1 édition Calvi on the Rocks 2022",_x000D_
"seller_fee_basis_points":1000,_x000D_
"image":"https://bafybeihjhni32pxnggxiiplbt4busdwm4s4t2pn7j5q7oj7v7f5jp4x3xm.ipfs.nftstorage.link?image_122.webp",_x000D_
"Issuer":"NfluenT for Calvi On The rocks",_x000D_
"external_url":""</v>
      </c>
      <c r="W137" s="78" t="str">
        <f>formatRow(Tokens!J$2:AV$2,Tokens!J137:AV137,2,"attributes")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7" s="78" t="str">
        <f>formatRow(Tokens!AX$2:BC$2,Tokens!AX137:BC137,2,"creators")</f>
        <v>"creators":[{"address":"ncreator",_x000D_
"share":10},{"address":"cotrcrea",_x000D_
"share":90},{"address":"nminer",_x000D_
"share":0}]</v>
      </c>
      <c r="Y137" s="78" t="str">
        <f>formatRow(Tokens!BD$2:BI$2,Tokens!BD137:BI137,2,"files")</f>
        <v>"files":[]</v>
      </c>
      <c r="Z137" s="78"/>
      <c r="AA137" s="78"/>
      <c r="AB137" s="78"/>
      <c r="AC137" s="78" t="str">
        <f>formatRow(Tokens!BJ$2:BK$2,Tokens!BJ137:BK137,0,"collection")</f>
        <v>"collection":{"name":"PASS The Private Island Club",_x000D_
"family":"Calvi On The Rocks"}</v>
      </c>
      <c r="AD137" s="1" t="str">
        <f>formatRow(Tokens!BN$2:BR$2,Tokens!BN137:BR137,0,"marketplace")</f>
        <v>"marketplace":{"initial_price":842,_x000D_
"reservation_price":842,_x000D_
"duration":216,_x000D_
"max_mint":1,_x000D_
"sell_date":"25/06/2022"}</v>
      </c>
      <c r="AE137" s="1"/>
    </row>
    <row r="138" spans="4:31" ht="14.25" customHeight="1" x14ac:dyDescent="0.3">
      <c r="D138" s="1">
        <f>Tokens!B138</f>
        <v>123</v>
      </c>
      <c r="E138" s="17" t="str">
        <f>IF(Tokens!C138="","",Tokens!C138)</f>
        <v>#123 Pass Private Island Club</v>
      </c>
      <c r="F138"/>
      <c r="G138"/>
      <c r="H138"/>
      <c r="I138"/>
      <c r="J138"/>
      <c r="M138"/>
      <c r="N138"/>
      <c r="O138" s="15" t="str">
        <f t="shared" si="4"/>
        <v>_</v>
      </c>
      <c r="P138" s="18" t="str">
        <f>IF(F138="stop","",IF(F138&lt;&gt;"",HYPERLINK(Settings!$B$5 &amp; "/manage/?network=" &amp; LOWER(B$8) &amp; "&amp;search=token&amp;account=" &amp; ToMint!$B$5 &amp; "&amp;view=" &amp; ToMint!J138,"TokenSol"),""))</f>
        <v/>
      </c>
      <c r="Q138" s="2"/>
      <c r="R138" s="2"/>
      <c r="S138" s="11"/>
      <c r="T138" s="78" t="str">
        <f>"owner=" &amp; Tokens!BS138 &amp; "&amp;filename_for_metadata=" &amp; Tokens!BT138 &amp; "&amp;offchaindata_platform=" &amp; $B$17 &amp; "&amp;keyfile=" &amp; $B$5 &amp;  "&amp;repository=" &amp; $B$18</f>
        <v>owner=AeDSKpNsSENahGHS7fCrAxcDtcNXjyLM68b4gHoTBkC&amp;filename_for_metadata=PASSThePrivateIslandClub_COR22A123&amp;offchaindata_platform=Github&amp;keyfile=Paul&amp;repository=CalviOnTheRocks2022</v>
      </c>
      <c r="U138" s="78" t="str">
        <f t="shared" si="5"/>
        <v>{"name":"#123 Pass Private Island Club",_x000D_
"symbol":"COR22A123",_x000D_
"description":"The Private Island Club : networking &amp; party / Pass NFT All Access - 1 édition Calvi on the Rocks 2022",_x000D_
"seller_fee_basis_points":1000,_x000D_
"image":"https://bafybeifxyzaw24ktht76dmv7qbyga5ffd6w4u4pirjzm2jsx7rxjemlrte.ipfs.nftstorage.link?image_123.webp",_x000D_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38" s="78" t="str">
        <f>formatRow(Tokens!C$2:I$2,Tokens!C138:I138)</f>
        <v>"name":"#123 Pass Private Island Club",_x000D_
"symbol":"COR22A123",_x000D_
"description":"The Private Island Club : networking &amp; party / Pass NFT All Access - 1 édition Calvi on the Rocks 2022",_x000D_
"seller_fee_basis_points":1000,_x000D_
"image":"https://bafybeifxyzaw24ktht76dmv7qbyga5ffd6w4u4pirjzm2jsx7rxjemlrte.ipfs.nftstorage.link?image_123.webp",_x000D_
"Issuer":"NfluenT for Calvi On The rocks",_x000D_
"external_url":""</v>
      </c>
      <c r="W138" s="78" t="str">
        <f>formatRow(Tokens!J$2:AV$2,Tokens!J138:AV138,2,"attributes")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8" s="78" t="str">
        <f>formatRow(Tokens!AX$2:BC$2,Tokens!AX138:BC138,2,"creators")</f>
        <v>"creators":[{"address":"ncreator",_x000D_
"share":10},{"address":"cotrcrea",_x000D_
"share":90},{"address":"nminer",_x000D_
"share":0}]</v>
      </c>
      <c r="Y138" s="78" t="str">
        <f>formatRow(Tokens!BD$2:BI$2,Tokens!BD138:BI138,2,"files")</f>
        <v>"files":[]</v>
      </c>
      <c r="Z138" s="78"/>
      <c r="AA138" s="78"/>
      <c r="AB138" s="78"/>
      <c r="AC138" s="78" t="str">
        <f>formatRow(Tokens!BJ$2:BK$2,Tokens!BJ138:BK138,0,"collection")</f>
        <v>"collection":{"name":"PASS The Private Island Club",_x000D_
"family":"Calvi On The Rocks"}</v>
      </c>
      <c r="AD138" s="1" t="str">
        <f>formatRow(Tokens!BN$2:BR$2,Tokens!BN138:BR138,0,"marketplace")</f>
        <v>"marketplace":{"initial_price":842,_x000D_
"reservation_price":842,_x000D_
"duration":216,_x000D_
"max_mint":1,_x000D_
"sell_date":"25/06/2022"}</v>
      </c>
      <c r="AE138" s="1"/>
    </row>
    <row r="139" spans="4:31" ht="14.25" customHeight="1" x14ac:dyDescent="0.3">
      <c r="D139" s="1">
        <f>Tokens!B139</f>
        <v>124</v>
      </c>
      <c r="E139" s="17" t="str">
        <f>IF(Tokens!C139="","",Tokens!C139)</f>
        <v>#124 Pass Private Island Club</v>
      </c>
      <c r="F139"/>
      <c r="G139"/>
      <c r="H139"/>
      <c r="I139"/>
      <c r="J139"/>
      <c r="M139"/>
      <c r="N139"/>
      <c r="O139" s="15" t="str">
        <f t="shared" si="4"/>
        <v>_</v>
      </c>
      <c r="P139" s="18" t="str">
        <f>IF(F139="stop","",IF(F139&lt;&gt;"",HYPERLINK(Settings!$B$5 &amp; "/manage/?network=" &amp; LOWER(B$8) &amp; "&amp;search=token&amp;account=" &amp; ToMint!$B$5 &amp; "&amp;view=" &amp; ToMint!J139,"TokenSol"),""))</f>
        <v/>
      </c>
      <c r="Q139" s="2"/>
      <c r="R139" s="2"/>
      <c r="S139" s="11"/>
      <c r="T139" s="78" t="str">
        <f>"owner=" &amp; Tokens!BS139 &amp; "&amp;filename_for_metadata=" &amp; Tokens!BT139 &amp; "&amp;offchaindata_platform=" &amp; $B$17 &amp; "&amp;keyfile=" &amp; $B$5 &amp;  "&amp;repository=" &amp; $B$18</f>
        <v>owner=AeDSKpNsSENahGHS7fCrAxcDtcNXjyLM68b4gHoTBkC&amp;filename_for_metadata=PASSThePrivateIslandClub_COR22A124&amp;offchaindata_platform=Github&amp;keyfile=Paul&amp;repository=CalviOnTheRocks2022</v>
      </c>
      <c r="U139" s="78" t="str">
        <f t="shared" si="5"/>
        <v>{"name":"#124 Pass Private Island Club",_x000D_
"symbol":"COR22A124",_x000D_
"description":"The Private Island Club : networking &amp; party / Pass NFT All Access - 1 édition Calvi on the Rocks 2022",_x000D_
"seller_fee_basis_points":1000,_x000D_
"image":"https://bafybeihusxbawscuh5xjx4bswafb4nwbtehlzphjgxal4vk6y5o2opp7lu.ipfs.nftstorage.link?image_124.webp",_x000D_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39" s="78" t="str">
        <f>formatRow(Tokens!C$2:I$2,Tokens!C139:I139)</f>
        <v>"name":"#124 Pass Private Island Club",_x000D_
"symbol":"COR22A124",_x000D_
"description":"The Private Island Club : networking &amp; party / Pass NFT All Access - 1 édition Calvi on the Rocks 2022",_x000D_
"seller_fee_basis_points":1000,_x000D_
"image":"https://bafybeihusxbawscuh5xjx4bswafb4nwbtehlzphjgxal4vk6y5o2opp7lu.ipfs.nftstorage.link?image_124.webp",_x000D_
"Issuer":"NfluenT for Calvi On The rocks",_x000D_
"external_url":""</v>
      </c>
      <c r="W139" s="78" t="str">
        <f>formatRow(Tokens!J$2:AV$2,Tokens!J139:AV139,2,"attributes")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9" s="78" t="str">
        <f>formatRow(Tokens!AX$2:BC$2,Tokens!AX139:BC139,2,"creators")</f>
        <v>"creators":[{"address":"ncreator",_x000D_
"share":10},{"address":"cotrcrea",_x000D_
"share":90},{"address":"nminer",_x000D_
"share":0}]</v>
      </c>
      <c r="Y139" s="78" t="str">
        <f>formatRow(Tokens!BD$2:BI$2,Tokens!BD139:BI139,2,"files")</f>
        <v>"files":[]</v>
      </c>
      <c r="Z139" s="78"/>
      <c r="AA139" s="78"/>
      <c r="AB139" s="78"/>
      <c r="AC139" s="78" t="str">
        <f>formatRow(Tokens!BJ$2:BK$2,Tokens!BJ139:BK139,0,"collection")</f>
        <v>"collection":{"name":"PASS The Private Island Club",_x000D_
"family":"Calvi On The Rocks"}</v>
      </c>
      <c r="AD139" s="1" t="str">
        <f>formatRow(Tokens!BN$2:BR$2,Tokens!BN139:BR139,0,"marketplace")</f>
        <v>"marketplace":{"initial_price":842,_x000D_
"reservation_price":842,_x000D_
"duration":216,_x000D_
"max_mint":1,_x000D_
"sell_date":"25/06/2022"}</v>
      </c>
      <c r="AE139" s="1"/>
    </row>
    <row r="140" spans="4:31" ht="14.25" customHeight="1" x14ac:dyDescent="0.3">
      <c r="D140" s="1">
        <f>Tokens!B140</f>
        <v>125</v>
      </c>
      <c r="E140" s="17" t="str">
        <f>IF(Tokens!C140="","",Tokens!C140)</f>
        <v>#125 Pass Private Island Club</v>
      </c>
      <c r="F140"/>
      <c r="G140"/>
      <c r="H140"/>
      <c r="I140"/>
      <c r="J140"/>
      <c r="M140"/>
      <c r="N140"/>
      <c r="O140" s="15" t="str">
        <f t="shared" si="4"/>
        <v>_</v>
      </c>
      <c r="P140" s="18" t="str">
        <f>IF(F140="stop","",IF(F140&lt;&gt;"",HYPERLINK(Settings!$B$5 &amp; "/manage/?network=" &amp; LOWER(B$8) &amp; "&amp;search=token&amp;account=" &amp; ToMint!$B$5 &amp; "&amp;view=" &amp; ToMint!J140,"TokenSol"),""))</f>
        <v/>
      </c>
      <c r="Q140" s="2"/>
      <c r="R140" s="2"/>
      <c r="S140" s="11"/>
      <c r="T140" s="78" t="str">
        <f>"owner=" &amp; Tokens!BS140 &amp; "&amp;filename_for_metadata=" &amp; Tokens!BT140 &amp; "&amp;offchaindata_platform=" &amp; $B$17 &amp; "&amp;keyfile=" &amp; $B$5 &amp;  "&amp;repository=" &amp; $B$18</f>
        <v>owner=AeDSKpNsSENahGHS7fCrAxcDtcNXjyLM68b4gHoTBkC&amp;filename_for_metadata=PASSThePrivateIslandClub_COR22A125&amp;offchaindata_platform=Github&amp;keyfile=Paul&amp;repository=CalviOnTheRocks2022</v>
      </c>
      <c r="U140" s="78" t="str">
        <f t="shared" si="5"/>
        <v>{"name":"#125 Pass Private Island Club",_x000D_
"symbol":"COR22A125",_x000D_
"description":"The Private Island Club : networking &amp; party / Pass NFT All Access - 1 édition Calvi on the Rocks 2022",_x000D_
"seller_fee_basis_points":1000,_x000D_
"image":"https://bafybeigdwfeqefp4ioxesz5cerwhcjskjlv5hsue3dhtcf6jcmlew5trjm.ipfs.nftstorage.link?image_125.webp",_x000D_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40" s="78" t="str">
        <f>formatRow(Tokens!C$2:I$2,Tokens!C140:I140)</f>
        <v>"name":"#125 Pass Private Island Club",_x000D_
"symbol":"COR22A125",_x000D_
"description":"The Private Island Club : networking &amp; party / Pass NFT All Access - 1 édition Calvi on the Rocks 2022",_x000D_
"seller_fee_basis_points":1000,_x000D_
"image":"https://bafybeigdwfeqefp4ioxesz5cerwhcjskjlv5hsue3dhtcf6jcmlew5trjm.ipfs.nftstorage.link?image_125.webp",_x000D_
"Issuer":"NfluenT for Calvi On The rocks",_x000D_
"external_url":""</v>
      </c>
      <c r="W140" s="78" t="str">
        <f>formatRow(Tokens!J$2:AV$2,Tokens!J140:AV140,2,"attributes")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0" s="78" t="str">
        <f>formatRow(Tokens!AX$2:BC$2,Tokens!AX140:BC140,2,"creators")</f>
        <v>"creators":[{"address":"ncreator",_x000D_
"share":10},{"address":"cotrcrea",_x000D_
"share":90},{"address":"nminer",_x000D_
"share":0}]</v>
      </c>
      <c r="Y140" s="78" t="str">
        <f>formatRow(Tokens!BD$2:BI$2,Tokens!BD140:BI140,2,"files")</f>
        <v>"files":[]</v>
      </c>
      <c r="Z140" s="78"/>
      <c r="AA140" s="78"/>
      <c r="AB140" s="78"/>
      <c r="AC140" s="78" t="str">
        <f>formatRow(Tokens!BJ$2:BK$2,Tokens!BJ140:BK140,0,"collection")</f>
        <v>"collection":{"name":"PASS The Private Island Club",_x000D_
"family":"Calvi On The Rocks"}</v>
      </c>
      <c r="AD140" s="1" t="str">
        <f>formatRow(Tokens!BN$2:BR$2,Tokens!BN140:BR140,0,"marketplace")</f>
        <v>"marketplace":{"initial_price":842,_x000D_
"reservation_price":842,_x000D_
"duration":216,_x000D_
"max_mint":1,_x000D_
"sell_date":"25/06/2022"}</v>
      </c>
      <c r="AE140" s="1"/>
    </row>
    <row r="141" spans="4:31" ht="14.25" customHeight="1" x14ac:dyDescent="0.3">
      <c r="D141" s="1">
        <f>Tokens!B141</f>
        <v>126</v>
      </c>
      <c r="E141" s="17" t="str">
        <f>IF(Tokens!C141="","",Tokens!C141)</f>
        <v>#126 Pass Private Island Club</v>
      </c>
      <c r="F141"/>
      <c r="G141"/>
      <c r="H141"/>
      <c r="I141"/>
      <c r="J141"/>
      <c r="M141"/>
      <c r="N141"/>
      <c r="O141" s="15" t="str">
        <f t="shared" si="4"/>
        <v>_</v>
      </c>
      <c r="P141" s="18" t="str">
        <f>IF(F141="stop","",IF(F141&lt;&gt;"",HYPERLINK(Settings!$B$5 &amp; "/manage/?network=" &amp; LOWER(B$8) &amp; "&amp;search=token&amp;account=" &amp; ToMint!$B$5 &amp; "&amp;view=" &amp; ToMint!J141,"TokenSol"),""))</f>
        <v/>
      </c>
      <c r="Q141" s="2"/>
      <c r="R141" s="2"/>
      <c r="S141" s="11"/>
      <c r="T141" s="78" t="str">
        <f>"owner=" &amp; Tokens!BS141 &amp; "&amp;filename_for_metadata=" &amp; Tokens!BT141 &amp; "&amp;offchaindata_platform=" &amp; $B$17 &amp; "&amp;keyfile=" &amp; $B$5 &amp;  "&amp;repository=" &amp; $B$18</f>
        <v>owner=AeDSKpNsSENahGHS7fCrAxcDtcNXjyLM68b4gHoTBkC&amp;filename_for_metadata=PASSThePrivateIslandClub_COR22A126&amp;offchaindata_platform=Github&amp;keyfile=Paul&amp;repository=CalviOnTheRocks2022</v>
      </c>
      <c r="U141" s="78" t="str">
        <f t="shared" si="5"/>
        <v>{"name":"#126 Pass Private Island Club",_x000D_
"symbol":"COR22A126",_x000D_
"description":"The Private Island Club : networking &amp; party / Pass NFT All Access - 1 édition Calvi on the Rocks 2022",_x000D_
"seller_fee_basis_points":1000,_x000D_
"image":"https://bafybeic3jgdt4zzje4wvlzdkqyoov44ikuly5q5ehs7la7luxi7ukrvx5m.ipfs.nftstorage.link?image_126.webp",_x000D_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41" s="78" t="str">
        <f>formatRow(Tokens!C$2:I$2,Tokens!C141:I141)</f>
        <v>"name":"#126 Pass Private Island Club",_x000D_
"symbol":"COR22A126",_x000D_
"description":"The Private Island Club : networking &amp; party / Pass NFT All Access - 1 édition Calvi on the Rocks 2022",_x000D_
"seller_fee_basis_points":1000,_x000D_
"image":"https://bafybeic3jgdt4zzje4wvlzdkqyoov44ikuly5q5ehs7la7luxi7ukrvx5m.ipfs.nftstorage.link?image_126.webp",_x000D_
"Issuer":"NfluenT for Calvi On The rocks",_x000D_
"external_url":""</v>
      </c>
      <c r="W141" s="78" t="str">
        <f>formatRow(Tokens!J$2:AV$2,Tokens!J141:AV141,2,"attributes")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1" s="78" t="str">
        <f>formatRow(Tokens!AX$2:BC$2,Tokens!AX141:BC141,2,"creators")</f>
        <v>"creators":[{"address":"ncreator",_x000D_
"share":10},{"address":"cotrcrea",_x000D_
"share":90},{"address":"nminer",_x000D_
"share":0}]</v>
      </c>
      <c r="Y141" s="78" t="str">
        <f>formatRow(Tokens!BD$2:BI$2,Tokens!BD141:BI141,2,"files")</f>
        <v>"files":[]</v>
      </c>
      <c r="Z141" s="78"/>
      <c r="AA141" s="78"/>
      <c r="AB141" s="78"/>
      <c r="AC141" s="78" t="str">
        <f>formatRow(Tokens!BJ$2:BK$2,Tokens!BJ141:BK141,0,"collection")</f>
        <v>"collection":{"name":"PASS The Private Island Club",_x000D_
"family":"Calvi On The Rocks"}</v>
      </c>
      <c r="AD141" s="1" t="str">
        <f>formatRow(Tokens!BN$2:BR$2,Tokens!BN141:BR141,0,"marketplace")</f>
        <v>"marketplace":{"initial_price":842,_x000D_
"reservation_price":842,_x000D_
"duration":216,_x000D_
"max_mint":1,_x000D_
"sell_date":"25/06/2022"}</v>
      </c>
      <c r="AE141" s="1"/>
    </row>
    <row r="142" spans="4:31" ht="14.25" customHeight="1" x14ac:dyDescent="0.3">
      <c r="D142" s="1">
        <f>Tokens!B142</f>
        <v>127</v>
      </c>
      <c r="E142" s="17" t="str">
        <f>IF(Tokens!C142="","",Tokens!C142)</f>
        <v>#127 Pass Private Island Club</v>
      </c>
      <c r="F142"/>
      <c r="G142"/>
      <c r="H142"/>
      <c r="I142"/>
      <c r="J142"/>
      <c r="M142"/>
      <c r="N142"/>
      <c r="O142" s="15" t="str">
        <f t="shared" si="4"/>
        <v>_</v>
      </c>
      <c r="P142" s="18" t="str">
        <f>IF(F142="stop","",IF(F142&lt;&gt;"",HYPERLINK(Settings!$B$5 &amp; "/manage/?network=" &amp; LOWER(B$8) &amp; "&amp;search=token&amp;account=" &amp; ToMint!$B$5 &amp; "&amp;view=" &amp; ToMint!J142,"TokenSol"),""))</f>
        <v/>
      </c>
      <c r="Q142" s="2"/>
      <c r="R142" s="2"/>
      <c r="S142" s="11"/>
      <c r="T142" s="78" t="str">
        <f>"owner=" &amp; Tokens!BS142 &amp; "&amp;filename_for_metadata=" &amp; Tokens!BT142 &amp; "&amp;offchaindata_platform=" &amp; $B$17 &amp; "&amp;keyfile=" &amp; $B$5 &amp;  "&amp;repository=" &amp; $B$18</f>
        <v>owner=AeDSKpNsSENahGHS7fCrAxcDtcNXjyLM68b4gHoTBkC&amp;filename_for_metadata=PASSThePrivateIslandClub_COR22A127&amp;offchaindata_platform=Github&amp;keyfile=Paul&amp;repository=CalviOnTheRocks2022</v>
      </c>
      <c r="U142" s="78" t="str">
        <f t="shared" si="5"/>
        <v>{"name":"#127 Pass Private Island Club",_x000D_
"symbol":"COR22A127",_x000D_
"description":"The Private Island Club : networking &amp; party / Pass NFT All Access - 1 édition Calvi on the Rocks 2022",_x000D_
"seller_fee_basis_points":1000,_x000D_
"image":"https://bafybeifr7zeb3jucvfo7bspptlne3iiljs52g4z3sfwiafyellbdrtxnf4.ipfs.nftstorage.link?image_127.webp",_x000D_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42" s="78" t="str">
        <f>formatRow(Tokens!C$2:I$2,Tokens!C142:I142)</f>
        <v>"name":"#127 Pass Private Island Club",_x000D_
"symbol":"COR22A127",_x000D_
"description":"The Private Island Club : networking &amp; party / Pass NFT All Access - 1 édition Calvi on the Rocks 2022",_x000D_
"seller_fee_basis_points":1000,_x000D_
"image":"https://bafybeifr7zeb3jucvfo7bspptlne3iiljs52g4z3sfwiafyellbdrtxnf4.ipfs.nftstorage.link?image_127.webp",_x000D_
"Issuer":"NfluenT for Calvi On The rocks",_x000D_
"external_url":""</v>
      </c>
      <c r="W142" s="78" t="str">
        <f>formatRow(Tokens!J$2:AV$2,Tokens!J142:AV142,2,"attributes")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2" s="78" t="str">
        <f>formatRow(Tokens!AX$2:BC$2,Tokens!AX142:BC142,2,"creators")</f>
        <v>"creators":[{"address":"ncreator",_x000D_
"share":10},{"address":"cotrcrea",_x000D_
"share":90},{"address":"nminer",_x000D_
"share":0}]</v>
      </c>
      <c r="Y142" s="78" t="str">
        <f>formatRow(Tokens!BD$2:BI$2,Tokens!BD142:BI142,2,"files")</f>
        <v>"files":[]</v>
      </c>
      <c r="Z142" s="78"/>
      <c r="AA142" s="78"/>
      <c r="AB142" s="78"/>
      <c r="AC142" s="78" t="str">
        <f>formatRow(Tokens!BJ$2:BK$2,Tokens!BJ142:BK142,0,"collection")</f>
        <v>"collection":{"name":"PASS The Private Island Club",_x000D_
"family":"Calvi On The Rocks"}</v>
      </c>
      <c r="AD142" s="1" t="str">
        <f>formatRow(Tokens!BN$2:BR$2,Tokens!BN142:BR142,0,"marketplace")</f>
        <v>"marketplace":{"initial_price":842,_x000D_
"reservation_price":842,_x000D_
"duration":216,_x000D_
"max_mint":1,_x000D_
"sell_date":"25/06/2022"}</v>
      </c>
      <c r="AE142" s="1"/>
    </row>
    <row r="143" spans="4:31" ht="14.25" customHeight="1" x14ac:dyDescent="0.3">
      <c r="D143" s="1">
        <f>Tokens!B143</f>
        <v>128</v>
      </c>
      <c r="E143" s="17" t="str">
        <f>IF(Tokens!C143="","",Tokens!C143)</f>
        <v>#128 Pass Private Island Club</v>
      </c>
      <c r="F143"/>
      <c r="G143"/>
      <c r="H143"/>
      <c r="I143"/>
      <c r="J143"/>
      <c r="M143"/>
      <c r="N143"/>
      <c r="O143" s="15" t="str">
        <f t="shared" si="4"/>
        <v>_</v>
      </c>
      <c r="P143" s="18" t="str">
        <f>IF(F143="stop","",IF(F143&lt;&gt;"",HYPERLINK(Settings!$B$5 &amp; "/manage/?network=" &amp; LOWER(B$8) &amp; "&amp;search=token&amp;account=" &amp; ToMint!$B$5 &amp; "&amp;view=" &amp; ToMint!J143,"TokenSol"),""))</f>
        <v/>
      </c>
      <c r="Q143" s="2"/>
      <c r="R143" s="2"/>
      <c r="S143" s="11"/>
      <c r="T143" s="78" t="str">
        <f>"owner=" &amp; Tokens!BS143 &amp; "&amp;filename_for_metadata=" &amp; Tokens!BT143 &amp; "&amp;offchaindata_platform=" &amp; $B$17 &amp; "&amp;keyfile=" &amp; $B$5 &amp;  "&amp;repository=" &amp; $B$18</f>
        <v>owner=AeDSKpNsSENahGHS7fCrAxcDtcNXjyLM68b4gHoTBkC&amp;filename_for_metadata=PASSThePrivateIslandClub_COR22A128&amp;offchaindata_platform=Github&amp;keyfile=Paul&amp;repository=CalviOnTheRocks2022</v>
      </c>
      <c r="U143" s="78" t="str">
        <f t="shared" si="5"/>
        <v>{"name":"#128 Pass Private Island Club",_x000D_
"symbol":"COR22A128",_x000D_
"description":"The Private Island Club : networking &amp; party / Pass NFT All Access - 1 édition Calvi on the Rocks 2022",_x000D_
"seller_fee_basis_points":1000,_x000D_
"image":"https://bafybeidfv3h7n4q3fiv6tfnjazhd6q6d3o33tsi3464l7lsj22ab6gishq.ipfs.nftstorage.link?image_128.webp",_x000D_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43" s="78" t="str">
        <f>formatRow(Tokens!C$2:I$2,Tokens!C143:I143)</f>
        <v>"name":"#128 Pass Private Island Club",_x000D_
"symbol":"COR22A128",_x000D_
"description":"The Private Island Club : networking &amp; party / Pass NFT All Access - 1 édition Calvi on the Rocks 2022",_x000D_
"seller_fee_basis_points":1000,_x000D_
"image":"https://bafybeidfv3h7n4q3fiv6tfnjazhd6q6d3o33tsi3464l7lsj22ab6gishq.ipfs.nftstorage.link?image_128.webp",_x000D_
"Issuer":"NfluenT for Calvi On The rocks",_x000D_
"external_url":""</v>
      </c>
      <c r="W143" s="78" t="str">
        <f>formatRow(Tokens!J$2:AV$2,Tokens!J143:AV143,2,"attributes")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3" s="78" t="str">
        <f>formatRow(Tokens!AX$2:BC$2,Tokens!AX143:BC143,2,"creators")</f>
        <v>"creators":[{"address":"ncreator",_x000D_
"share":10},{"address":"cotrcrea",_x000D_
"share":90},{"address":"nminer",_x000D_
"share":0}]</v>
      </c>
      <c r="Y143" s="78" t="str">
        <f>formatRow(Tokens!BD$2:BI$2,Tokens!BD143:BI143,2,"files")</f>
        <v>"files":[]</v>
      </c>
      <c r="Z143" s="78"/>
      <c r="AA143" s="78"/>
      <c r="AB143" s="78"/>
      <c r="AC143" s="78" t="str">
        <f>formatRow(Tokens!BJ$2:BK$2,Tokens!BJ143:BK143,0,"collection")</f>
        <v>"collection":{"name":"PASS The Private Island Club",_x000D_
"family":"Calvi On The Rocks"}</v>
      </c>
      <c r="AD143" s="1" t="str">
        <f>formatRow(Tokens!BN$2:BR$2,Tokens!BN143:BR143,0,"marketplace")</f>
        <v>"marketplace":{"initial_price":842,_x000D_
"reservation_price":842,_x000D_
"duration":216,_x000D_
"max_mint":1,_x000D_
"sell_date":"25/06/2022"}</v>
      </c>
      <c r="AE143" s="1"/>
    </row>
    <row r="144" spans="4:31" ht="14.25" customHeight="1" x14ac:dyDescent="0.3">
      <c r="D144" s="1">
        <f>Tokens!B144</f>
        <v>129</v>
      </c>
      <c r="E144" s="17" t="str">
        <f>IF(Tokens!C144="","",Tokens!C144)</f>
        <v>#129 Pass Private Island Club</v>
      </c>
      <c r="F144"/>
      <c r="G144"/>
      <c r="H144"/>
      <c r="I144"/>
      <c r="J144"/>
      <c r="M144"/>
      <c r="N144"/>
      <c r="O144" s="15" t="str">
        <f t="shared" si="4"/>
        <v>_</v>
      </c>
      <c r="P144" s="18" t="str">
        <f>IF(F144="stop","",IF(F144&lt;&gt;"",HYPERLINK(Settings!$B$5 &amp; "/manage/?network=" &amp; LOWER(B$8) &amp; "&amp;search=token&amp;account=" &amp; ToMint!$B$5 &amp; "&amp;view=" &amp; ToMint!J144,"TokenSol"),""))</f>
        <v/>
      </c>
      <c r="Q144" s="2"/>
      <c r="R144" s="2"/>
      <c r="S144" s="11"/>
      <c r="T144" s="78" t="str">
        <f>"owner=" &amp; Tokens!BS144 &amp; "&amp;filename_for_metadata=" &amp; Tokens!BT144 &amp; "&amp;offchaindata_platform=" &amp; $B$17 &amp; "&amp;keyfile=" &amp; $B$5 &amp;  "&amp;repository=" &amp; $B$18</f>
        <v>owner=AeDSKpNsSENahGHS7fCrAxcDtcNXjyLM68b4gHoTBkC&amp;filename_for_metadata=PASSThePrivateIslandClub_COR22A129&amp;offchaindata_platform=Github&amp;keyfile=Paul&amp;repository=CalviOnTheRocks2022</v>
      </c>
      <c r="U144" s="78" t="str">
        <f t="shared" si="5"/>
        <v>{"name":"#129 Pass Private Island Club",_x000D_
"symbol":"COR22A129",_x000D_
"description":"The Private Island Club : networking &amp; party / Pass NFT All Access - 1 édition Calvi on the Rocks 2022",_x000D_
"seller_fee_basis_points":1000,_x000D_
"image":"https://bafybeifkyl6yqyex4ajdzurjlxwhrmeiiktddgkloiotody3hlcpgge76u.ipfs.nftstorage.link?image_129.webp",_x000D_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44" s="78" t="str">
        <f>formatRow(Tokens!C$2:I$2,Tokens!C144:I144)</f>
        <v>"name":"#129 Pass Private Island Club",_x000D_
"symbol":"COR22A129",_x000D_
"description":"The Private Island Club : networking &amp; party / Pass NFT All Access - 1 édition Calvi on the Rocks 2022",_x000D_
"seller_fee_basis_points":1000,_x000D_
"image":"https://bafybeifkyl6yqyex4ajdzurjlxwhrmeiiktddgkloiotody3hlcpgge76u.ipfs.nftstorage.link?image_129.webp",_x000D_
"Issuer":"NfluenT for Calvi On The rocks",_x000D_
"external_url":""</v>
      </c>
      <c r="W144" s="78" t="str">
        <f>formatRow(Tokens!J$2:AV$2,Tokens!J144:AV144,2,"attributes")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4" s="78" t="str">
        <f>formatRow(Tokens!AX$2:BC$2,Tokens!AX144:BC144,2,"creators")</f>
        <v>"creators":[{"address":"ncreator",_x000D_
"share":10},{"address":"cotrcrea",_x000D_
"share":90},{"address":"nminer",_x000D_
"share":0}]</v>
      </c>
      <c r="Y144" s="78" t="str">
        <f>formatRow(Tokens!BD$2:BI$2,Tokens!BD144:BI144,2,"files")</f>
        <v>"files":[]</v>
      </c>
      <c r="Z144" s="78"/>
      <c r="AA144" s="78"/>
      <c r="AB144" s="78"/>
      <c r="AC144" s="78" t="str">
        <f>formatRow(Tokens!BJ$2:BK$2,Tokens!BJ144:BK144,0,"collection")</f>
        <v>"collection":{"name":"PASS The Private Island Club",_x000D_
"family":"Calvi On The Rocks"}</v>
      </c>
      <c r="AD144" s="1" t="str">
        <f>formatRow(Tokens!BN$2:BR$2,Tokens!BN144:BR144,0,"marketplace")</f>
        <v>"marketplace":{"initial_price":842,_x000D_
"reservation_price":842,_x000D_
"duration":216,_x000D_
"max_mint":1,_x000D_
"sell_date":"25/06/2022"}</v>
      </c>
      <c r="AE144" s="1"/>
    </row>
    <row r="145" spans="4:31" ht="14.25" customHeight="1" x14ac:dyDescent="0.3">
      <c r="D145" s="1">
        <f>Tokens!B145</f>
        <v>130</v>
      </c>
      <c r="E145" s="17" t="str">
        <f>IF(Tokens!C145="","",Tokens!C145)</f>
        <v>#130 Pass Private Island Club</v>
      </c>
      <c r="F145"/>
      <c r="G145"/>
      <c r="H145"/>
      <c r="I145"/>
      <c r="J145"/>
      <c r="M145"/>
      <c r="N145"/>
      <c r="O145" s="15" t="str">
        <f t="shared" si="4"/>
        <v>_</v>
      </c>
      <c r="P145" s="18" t="str">
        <f>IF(F145="stop","",IF(F145&lt;&gt;"",HYPERLINK(Settings!$B$5 &amp; "/manage/?network=" &amp; LOWER(B$8) &amp; "&amp;search=token&amp;account=" &amp; ToMint!$B$5 &amp; "&amp;view=" &amp; ToMint!J145,"TokenSol"),""))</f>
        <v/>
      </c>
      <c r="Q145" s="2"/>
      <c r="R145" s="2"/>
      <c r="S145" s="11"/>
      <c r="T145" s="78" t="str">
        <f>"owner=" &amp; Tokens!BS145 &amp; "&amp;filename_for_metadata=" &amp; Tokens!BT145 &amp; "&amp;offchaindata_platform=" &amp; $B$17 &amp; "&amp;keyfile=" &amp; $B$5 &amp;  "&amp;repository=" &amp; $B$18</f>
        <v>owner=AeDSKpNsSENahGHS7fCrAxcDtcNXjyLM68b4gHoTBkC&amp;filename_for_metadata=PASSThePrivateIslandClub_COR22A130&amp;offchaindata_platform=Github&amp;keyfile=Paul&amp;repository=CalviOnTheRocks2022</v>
      </c>
      <c r="U145" s="78" t="str">
        <f t="shared" si="5"/>
        <v>{"name":"#130 Pass Private Island Club",_x000D_
"symbol":"COR22A130",_x000D_
"description":"The Private Island Club : networking &amp; party / Pass NFT All Access - 1 édition Calvi on the Rocks 2022",_x000D_
"seller_fee_basis_points":1000,_x000D_
"image":"https://bafybeid2kau46sq7pkzh62ffdmzkjcshboaqz4y7ysvzrxyeyfn6ciqyoe.ipfs.nftstorage.link?image_130.webp",_x000D_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45" s="78" t="str">
        <f>formatRow(Tokens!C$2:I$2,Tokens!C145:I145)</f>
        <v>"name":"#130 Pass Private Island Club",_x000D_
"symbol":"COR22A130",_x000D_
"description":"The Private Island Club : networking &amp; party / Pass NFT All Access - 1 édition Calvi on the Rocks 2022",_x000D_
"seller_fee_basis_points":1000,_x000D_
"image":"https://bafybeid2kau46sq7pkzh62ffdmzkjcshboaqz4y7ysvzrxyeyfn6ciqyoe.ipfs.nftstorage.link?image_130.webp",_x000D_
"Issuer":"NfluenT for Calvi On The rocks",_x000D_
"external_url":""</v>
      </c>
      <c r="W145" s="78" t="str">
        <f>formatRow(Tokens!J$2:AV$2,Tokens!J145:AV145,2,"attributes")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5" s="78" t="str">
        <f>formatRow(Tokens!AX$2:BC$2,Tokens!AX145:BC145,2,"creators")</f>
        <v>"creators":[{"address":"ncreator",_x000D_
"share":10},{"address":"cotrcrea",_x000D_
"share":90},{"address":"nminer",_x000D_
"share":0}]</v>
      </c>
      <c r="Y145" s="78" t="str">
        <f>formatRow(Tokens!BD$2:BI$2,Tokens!BD145:BI145,2,"files")</f>
        <v>"files":[]</v>
      </c>
      <c r="Z145" s="78"/>
      <c r="AA145" s="78"/>
      <c r="AB145" s="78"/>
      <c r="AC145" s="78" t="str">
        <f>formatRow(Tokens!BJ$2:BK$2,Tokens!BJ145:BK145,0,"collection")</f>
        <v>"collection":{"name":"PASS The Private Island Club",_x000D_
"family":"Calvi On The Rocks"}</v>
      </c>
      <c r="AD145" s="1" t="str">
        <f>formatRow(Tokens!BN$2:BR$2,Tokens!BN145:BR145,0,"marketplace")</f>
        <v>"marketplace":{"initial_price":842,_x000D_
"reservation_price":842,_x000D_
"duration":216,_x000D_
"max_mint":1,_x000D_
"sell_date":"25/06/2022"}</v>
      </c>
      <c r="AE145" s="1"/>
    </row>
    <row r="146" spans="4:31" ht="14.25" customHeight="1" x14ac:dyDescent="0.3">
      <c r="D146" s="1">
        <f>Tokens!B146</f>
        <v>131</v>
      </c>
      <c r="E146" s="17" t="str">
        <f>IF(Tokens!C146="","",Tokens!C146)</f>
        <v>#131 Pass Private Island Club</v>
      </c>
      <c r="F146"/>
      <c r="G146"/>
      <c r="H146"/>
      <c r="I146"/>
      <c r="J146"/>
      <c r="M146"/>
      <c r="N146"/>
      <c r="O146" s="15" t="str">
        <f t="shared" si="4"/>
        <v>_</v>
      </c>
      <c r="P146" s="18" t="str">
        <f>IF(F146="stop","",IF(F146&lt;&gt;"",HYPERLINK(Settings!$B$5 &amp; "/manage/?network=" &amp; LOWER(B$8) &amp; "&amp;search=token&amp;account=" &amp; ToMint!$B$5 &amp; "&amp;view=" &amp; ToMint!J146,"TokenSol"),""))</f>
        <v/>
      </c>
      <c r="Q146" s="2"/>
      <c r="R146" s="2"/>
      <c r="S146" s="11"/>
      <c r="T146" s="78" t="str">
        <f>"owner=" &amp; Tokens!BS146 &amp; "&amp;filename_for_metadata=" &amp; Tokens!BT146 &amp; "&amp;offchaindata_platform=" &amp; $B$17 &amp; "&amp;keyfile=" &amp; $B$5 &amp;  "&amp;repository=" &amp; $B$18</f>
        <v>owner=AeDSKpNsSENahGHS7fCrAxcDtcNXjyLM68b4gHoTBkC&amp;filename_for_metadata=PASSThePrivateIslandClub_COR22A131&amp;offchaindata_platform=Github&amp;keyfile=Paul&amp;repository=CalviOnTheRocks2022</v>
      </c>
      <c r="U146" s="78" t="str">
        <f t="shared" si="5"/>
        <v>{"name":"#131 Pass Private Island Club",_x000D_
"symbol":"COR22A131",_x000D_
"description":"The Private Island Club : networking &amp; party / Pass NFT All Access - 1 édition Calvi on the Rocks 2022",_x000D_
"seller_fee_basis_points":1000,_x000D_
"image":"https://bafybeier4xmtqns7wfsgf764qtmfs5fsasfs6fzt6v4455lx7hgdsckgei.ipfs.nftstorage.link?image_131.webp",_x000D_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46" s="78" t="str">
        <f>formatRow(Tokens!C$2:I$2,Tokens!C146:I146)</f>
        <v>"name":"#131 Pass Private Island Club",_x000D_
"symbol":"COR22A131",_x000D_
"description":"The Private Island Club : networking &amp; party / Pass NFT All Access - 1 édition Calvi on the Rocks 2022",_x000D_
"seller_fee_basis_points":1000,_x000D_
"image":"https://bafybeier4xmtqns7wfsgf764qtmfs5fsasfs6fzt6v4455lx7hgdsckgei.ipfs.nftstorage.link?image_131.webp",_x000D_
"Issuer":"NfluenT for Calvi On The rocks",_x000D_
"external_url":""</v>
      </c>
      <c r="W146" s="78" t="str">
        <f>formatRow(Tokens!J$2:AV$2,Tokens!J146:AV146,2,"attributes")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6" s="78" t="str">
        <f>formatRow(Tokens!AX$2:BC$2,Tokens!AX146:BC146,2,"creators")</f>
        <v>"creators":[{"address":"ncreator",_x000D_
"share":10},{"address":"cotrcrea",_x000D_
"share":90},{"address":"nminer",_x000D_
"share":0}]</v>
      </c>
      <c r="Y146" s="78" t="str">
        <f>formatRow(Tokens!BD$2:BI$2,Tokens!BD146:BI146,2,"files")</f>
        <v>"files":[]</v>
      </c>
      <c r="Z146" s="78"/>
      <c r="AA146" s="78"/>
      <c r="AB146" s="78"/>
      <c r="AC146" s="78" t="str">
        <f>formatRow(Tokens!BJ$2:BK$2,Tokens!BJ146:BK146,0,"collection")</f>
        <v>"collection":{"name":"PASS The Private Island Club",_x000D_
"family":"Calvi On The Rocks"}</v>
      </c>
      <c r="AD146" s="1" t="str">
        <f>formatRow(Tokens!BN$2:BR$2,Tokens!BN146:BR146,0,"marketplace")</f>
        <v>"marketplace":{"initial_price":842,_x000D_
"reservation_price":842,_x000D_
"duration":216,_x000D_
"max_mint":1,_x000D_
"sell_date":"25/06/2022"}</v>
      </c>
      <c r="AE146" s="1"/>
    </row>
    <row r="147" spans="4:31" ht="14.25" customHeight="1" x14ac:dyDescent="0.3">
      <c r="D147" s="1">
        <f>Tokens!B147</f>
        <v>132</v>
      </c>
      <c r="E147" s="17" t="str">
        <f>IF(Tokens!C147="","",Tokens!C147)</f>
        <v>#132 Pass Private Island Club</v>
      </c>
      <c r="F147"/>
      <c r="G147"/>
      <c r="H147"/>
      <c r="I147"/>
      <c r="J147"/>
      <c r="M147"/>
      <c r="N147"/>
      <c r="O147" s="15" t="str">
        <f t="shared" si="4"/>
        <v>_</v>
      </c>
      <c r="P147" s="18" t="str">
        <f>IF(F147="stop","",IF(F147&lt;&gt;"",HYPERLINK(Settings!$B$5 &amp; "/manage/?network=" &amp; LOWER(B$8) &amp; "&amp;search=token&amp;account=" &amp; ToMint!$B$5 &amp; "&amp;view=" &amp; ToMint!J147,"TokenSol"),""))</f>
        <v/>
      </c>
      <c r="Q147" s="2"/>
      <c r="R147" s="2"/>
      <c r="S147" s="11"/>
      <c r="T147" s="78" t="str">
        <f>"owner=" &amp; Tokens!BS147 &amp; "&amp;filename_for_metadata=" &amp; Tokens!BT147 &amp; "&amp;offchaindata_platform=" &amp; $B$17 &amp; "&amp;keyfile=" &amp; $B$5 &amp;  "&amp;repository=" &amp; $B$18</f>
        <v>owner=AeDSKpNsSENahGHS7fCrAxcDtcNXjyLM68b4gHoTBkC&amp;filename_for_metadata=PASSThePrivateIslandClub_COR22A132&amp;offchaindata_platform=Github&amp;keyfile=Paul&amp;repository=CalviOnTheRocks2022</v>
      </c>
      <c r="U147" s="78" t="str">
        <f t="shared" si="5"/>
        <v>{"name":"#132 Pass Private Island Club",_x000D_
"symbol":"COR22A132",_x000D_
"description":"The Private Island Club : networking &amp; party / Pass NFT All Access - 1 édition Calvi on the Rocks 2022",_x000D_
"seller_fee_basis_points":1000,_x000D_
"image":"https://bafybeif3ron6hkyvanm36paz5fxpgso4rzonwhxy2gd3mxqbcqildfidza.ipfs.nftstorage.link?image_132.webp",_x000D_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47" s="78" t="str">
        <f>formatRow(Tokens!C$2:I$2,Tokens!C147:I147)</f>
        <v>"name":"#132 Pass Private Island Club",_x000D_
"symbol":"COR22A132",_x000D_
"description":"The Private Island Club : networking &amp; party / Pass NFT All Access - 1 édition Calvi on the Rocks 2022",_x000D_
"seller_fee_basis_points":1000,_x000D_
"image":"https://bafybeif3ron6hkyvanm36paz5fxpgso4rzonwhxy2gd3mxqbcqildfidza.ipfs.nftstorage.link?image_132.webp",_x000D_
"Issuer":"NfluenT for Calvi On The rocks",_x000D_
"external_url":""</v>
      </c>
      <c r="W147" s="78" t="str">
        <f>formatRow(Tokens!J$2:AV$2,Tokens!J147:AV147,2,"attributes")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7" s="78" t="str">
        <f>formatRow(Tokens!AX$2:BC$2,Tokens!AX147:BC147,2,"creators")</f>
        <v>"creators":[{"address":"ncreator",_x000D_
"share":10},{"address":"cotrcrea",_x000D_
"share":90},{"address":"nminer",_x000D_
"share":0}]</v>
      </c>
      <c r="Y147" s="78" t="str">
        <f>formatRow(Tokens!BD$2:BI$2,Tokens!BD147:BI147,2,"files")</f>
        <v>"files":[]</v>
      </c>
      <c r="Z147" s="78"/>
      <c r="AA147" s="78"/>
      <c r="AB147" s="78"/>
      <c r="AC147" s="78" t="str">
        <f>formatRow(Tokens!BJ$2:BK$2,Tokens!BJ147:BK147,0,"collection")</f>
        <v>"collection":{"name":"PASS The Private Island Club",_x000D_
"family":"Calvi On The Rocks"}</v>
      </c>
      <c r="AD147" s="1" t="str">
        <f>formatRow(Tokens!BN$2:BR$2,Tokens!BN147:BR147,0,"marketplace")</f>
        <v>"marketplace":{"initial_price":842,_x000D_
"reservation_price":842,_x000D_
"duration":216,_x000D_
"max_mint":1,_x000D_
"sell_date":"25/06/2022"}</v>
      </c>
      <c r="AE147" s="1"/>
    </row>
    <row r="148" spans="4:31" ht="14.25" customHeight="1" x14ac:dyDescent="0.3">
      <c r="D148" s="1">
        <f>Tokens!B148</f>
        <v>133</v>
      </c>
      <c r="E148" s="17" t="str">
        <f>IF(Tokens!C148="","",Tokens!C148)</f>
        <v>#133 Pass Private Island Club</v>
      </c>
      <c r="F148"/>
      <c r="G148"/>
      <c r="H148"/>
      <c r="I148"/>
      <c r="J148"/>
      <c r="M148"/>
      <c r="N148"/>
      <c r="O148" s="15" t="str">
        <f t="shared" si="4"/>
        <v>_</v>
      </c>
      <c r="P148" s="18" t="str">
        <f>IF(F148="stop","",IF(F148&lt;&gt;"",HYPERLINK(Settings!$B$5 &amp; "/manage/?network=" &amp; LOWER(B$8) &amp; "&amp;search=token&amp;account=" &amp; ToMint!$B$5 &amp; "&amp;view=" &amp; ToMint!J148,"TokenSol"),""))</f>
        <v/>
      </c>
      <c r="Q148" s="2"/>
      <c r="R148" s="2"/>
      <c r="S148" s="11"/>
      <c r="T148" s="78" t="str">
        <f>"owner=" &amp; Tokens!BS148 &amp; "&amp;filename_for_metadata=" &amp; Tokens!BT148 &amp; "&amp;offchaindata_platform=" &amp; $B$17 &amp; "&amp;keyfile=" &amp; $B$5 &amp;  "&amp;repository=" &amp; $B$18</f>
        <v>owner=AeDSKpNsSENahGHS7fCrAxcDtcNXjyLM68b4gHoTBkC&amp;filename_for_metadata=PASSThePrivateIslandClub_COR22A133&amp;offchaindata_platform=Github&amp;keyfile=Paul&amp;repository=CalviOnTheRocks2022</v>
      </c>
      <c r="U148" s="78" t="str">
        <f t="shared" si="5"/>
        <v>{"name":"#133 Pass Private Island Club",_x000D_
"symbol":"COR22A133",_x000D_
"description":"The Private Island Club : networking &amp; party / Pass NFT All Access - 1 édition Calvi on the Rocks 2022",_x000D_
"seller_fee_basis_points":1000,_x000D_
"image":"https://bafybeigwfkb3zbbf2fyfti4wckif3e6kr7wgpusm2zhvpbkhi7n2jellom.ipfs.nftstorage.link?image_133.webp",_x000D_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48" s="78" t="str">
        <f>formatRow(Tokens!C$2:I$2,Tokens!C148:I148)</f>
        <v>"name":"#133 Pass Private Island Club",_x000D_
"symbol":"COR22A133",_x000D_
"description":"The Private Island Club : networking &amp; party / Pass NFT All Access - 1 édition Calvi on the Rocks 2022",_x000D_
"seller_fee_basis_points":1000,_x000D_
"image":"https://bafybeigwfkb3zbbf2fyfti4wckif3e6kr7wgpusm2zhvpbkhi7n2jellom.ipfs.nftstorage.link?image_133.webp",_x000D_
"Issuer":"NfluenT for Calvi On The rocks",_x000D_
"external_url":""</v>
      </c>
      <c r="W148" s="78" t="str">
        <f>formatRow(Tokens!J$2:AV$2,Tokens!J148:AV148,2,"attributes")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8" s="78" t="str">
        <f>formatRow(Tokens!AX$2:BC$2,Tokens!AX148:BC148,2,"creators")</f>
        <v>"creators":[{"address":"ncreator",_x000D_
"share":10},{"address":"cotrcrea",_x000D_
"share":90},{"address":"nminer",_x000D_
"share":0}]</v>
      </c>
      <c r="Y148" s="78" t="str">
        <f>formatRow(Tokens!BD$2:BI$2,Tokens!BD148:BI148,2,"files")</f>
        <v>"files":[]</v>
      </c>
      <c r="Z148" s="78"/>
      <c r="AA148" s="78"/>
      <c r="AB148" s="78"/>
      <c r="AC148" s="78" t="str">
        <f>formatRow(Tokens!BJ$2:BK$2,Tokens!BJ148:BK148,0,"collection")</f>
        <v>"collection":{"name":"PASS The Private Island Club",_x000D_
"family":"Calvi On The Rocks"}</v>
      </c>
      <c r="AD148" s="1" t="str">
        <f>formatRow(Tokens!BN$2:BR$2,Tokens!BN148:BR148,0,"marketplace")</f>
        <v>"marketplace":{"initial_price":842,_x000D_
"reservation_price":842,_x000D_
"duration":216,_x000D_
"max_mint":1,_x000D_
"sell_date":"25/06/2022"}</v>
      </c>
      <c r="AE148" s="1"/>
    </row>
    <row r="149" spans="4:31" ht="14.25" customHeight="1" x14ac:dyDescent="0.3">
      <c r="D149" s="1">
        <f>Tokens!B149</f>
        <v>134</v>
      </c>
      <c r="E149" s="17" t="str">
        <f>IF(Tokens!C149="","",Tokens!C149)</f>
        <v>#134 Pass Private Island Club</v>
      </c>
      <c r="F149"/>
      <c r="G149"/>
      <c r="H149"/>
      <c r="I149"/>
      <c r="J149"/>
      <c r="M149"/>
      <c r="N149"/>
      <c r="O149" s="15" t="str">
        <f t="shared" si="4"/>
        <v>_</v>
      </c>
      <c r="P149" s="18" t="str">
        <f>IF(F149="stop","",IF(F149&lt;&gt;"",HYPERLINK(Settings!$B$5 &amp; "/manage/?network=" &amp; LOWER(B$8) &amp; "&amp;search=token&amp;account=" &amp; ToMint!$B$5 &amp; "&amp;view=" &amp; ToMint!J149,"TokenSol"),""))</f>
        <v/>
      </c>
      <c r="Q149" s="2"/>
      <c r="R149" s="2"/>
      <c r="S149" s="11"/>
      <c r="T149" s="78" t="str">
        <f>"owner=" &amp; Tokens!BS149 &amp; "&amp;filename_for_metadata=" &amp; Tokens!BT149 &amp; "&amp;offchaindata_platform=" &amp; $B$17 &amp; "&amp;keyfile=" &amp; $B$5 &amp;  "&amp;repository=" &amp; $B$18</f>
        <v>owner=AeDSKpNsSENahGHS7fCrAxcDtcNXjyLM68b4gHoTBkC&amp;filename_for_metadata=PASSThePrivateIslandClub_COR22A134&amp;offchaindata_platform=Github&amp;keyfile=Paul&amp;repository=CalviOnTheRocks2022</v>
      </c>
      <c r="U149" s="78" t="str">
        <f t="shared" si="5"/>
        <v>{"name":"#134 Pass Private Island Club",_x000D_
"symbol":"COR22A134",_x000D_
"description":"The Private Island Club : networking &amp; party / Pass NFT All Access - 1 édition Calvi on the Rocks 2022",_x000D_
"seller_fee_basis_points":1000,_x000D_
"image":"https://bafybeiabotafekbnsezco2zeoclrbhsejdrfazguq6yjd7k2h3rgdwyvgi.ipfs.nftstorage.link?image_134.webp",_x000D_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49" s="78" t="str">
        <f>formatRow(Tokens!C$2:I$2,Tokens!C149:I149)</f>
        <v>"name":"#134 Pass Private Island Club",_x000D_
"symbol":"COR22A134",_x000D_
"description":"The Private Island Club : networking &amp; party / Pass NFT All Access - 1 édition Calvi on the Rocks 2022",_x000D_
"seller_fee_basis_points":1000,_x000D_
"image":"https://bafybeiabotafekbnsezco2zeoclrbhsejdrfazguq6yjd7k2h3rgdwyvgi.ipfs.nftstorage.link?image_134.webp",_x000D_
"Issuer":"NfluenT for Calvi On The rocks",_x000D_
"external_url":""</v>
      </c>
      <c r="W149" s="78" t="str">
        <f>formatRow(Tokens!J$2:AV$2,Tokens!J149:AV149,2,"attributes")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9" s="78" t="str">
        <f>formatRow(Tokens!AX$2:BC$2,Tokens!AX149:BC149,2,"creators")</f>
        <v>"creators":[{"address":"ncreator",_x000D_
"share":10},{"address":"cotrcrea",_x000D_
"share":90},{"address":"nminer",_x000D_
"share":0}]</v>
      </c>
      <c r="Y149" s="78" t="str">
        <f>formatRow(Tokens!BD$2:BI$2,Tokens!BD149:BI149,2,"files")</f>
        <v>"files":[]</v>
      </c>
      <c r="Z149" s="78"/>
      <c r="AA149" s="78"/>
      <c r="AB149" s="78"/>
      <c r="AC149" s="78" t="str">
        <f>formatRow(Tokens!BJ$2:BK$2,Tokens!BJ149:BK149,0,"collection")</f>
        <v>"collection":{"name":"PASS The Private Island Club",_x000D_
"family":"Calvi On The Rocks"}</v>
      </c>
      <c r="AD149" s="1" t="str">
        <f>formatRow(Tokens!BN$2:BR$2,Tokens!BN149:BR149,0,"marketplace")</f>
        <v>"marketplace":{"initial_price":842,_x000D_
"reservation_price":842,_x000D_
"duration":216,_x000D_
"max_mint":1,_x000D_
"sell_date":"25/06/2022"}</v>
      </c>
      <c r="AE149" s="1"/>
    </row>
    <row r="150" spans="4:31" ht="14.25" customHeight="1" x14ac:dyDescent="0.3">
      <c r="D150" s="1">
        <f>Tokens!B150</f>
        <v>135</v>
      </c>
      <c r="E150" s="17" t="str">
        <f>IF(Tokens!C150="","",Tokens!C150)</f>
        <v>#135 Pass Private Island Club</v>
      </c>
      <c r="F150"/>
      <c r="G150"/>
      <c r="H150"/>
      <c r="I150"/>
      <c r="J150"/>
      <c r="M150"/>
      <c r="N150"/>
      <c r="O150" s="15" t="str">
        <f t="shared" si="4"/>
        <v>_</v>
      </c>
      <c r="P150" s="18" t="str">
        <f>IF(F150="stop","",IF(F150&lt;&gt;"",HYPERLINK(Settings!$B$5 &amp; "/manage/?network=" &amp; LOWER(B$8) &amp; "&amp;search=token&amp;account=" &amp; ToMint!$B$5 &amp; "&amp;view=" &amp; ToMint!J150,"TokenSol"),""))</f>
        <v/>
      </c>
      <c r="Q150" s="2"/>
      <c r="R150" s="2"/>
      <c r="S150" s="11"/>
      <c r="T150" s="78" t="str">
        <f>"owner=" &amp; Tokens!BS150 &amp; "&amp;filename_for_metadata=" &amp; Tokens!BT150 &amp; "&amp;offchaindata_platform=" &amp; $B$17 &amp; "&amp;keyfile=" &amp; $B$5 &amp;  "&amp;repository=" &amp; $B$18</f>
        <v>owner=AeDSKpNsSENahGHS7fCrAxcDtcNXjyLM68b4gHoTBkC&amp;filename_for_metadata=PASSThePrivateIslandClub_COR22A135&amp;offchaindata_platform=Github&amp;keyfile=Paul&amp;repository=CalviOnTheRocks2022</v>
      </c>
      <c r="U150" s="78" t="str">
        <f t="shared" si="5"/>
        <v>{"name":"#135 Pass Private Island Club",_x000D_
"symbol":"COR22A135",_x000D_
"description":"The Private Island Club : networking &amp; party / Pass NFT All Access - 1 édition Calvi on the Rocks 2022",_x000D_
"seller_fee_basis_points":1000,_x000D_
"image":"https://bafybeiayazdkvyhbqtuwa6eakhyyuixm7vcpsxpqy7xpkdegd63eqtrpyu.ipfs.nftstorage.link?image_135.webp",_x000D_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50" s="78" t="str">
        <f>formatRow(Tokens!C$2:I$2,Tokens!C150:I150)</f>
        <v>"name":"#135 Pass Private Island Club",_x000D_
"symbol":"COR22A135",_x000D_
"description":"The Private Island Club : networking &amp; party / Pass NFT All Access - 1 édition Calvi on the Rocks 2022",_x000D_
"seller_fee_basis_points":1000,_x000D_
"image":"https://bafybeiayazdkvyhbqtuwa6eakhyyuixm7vcpsxpqy7xpkdegd63eqtrpyu.ipfs.nftstorage.link?image_135.webp",_x000D_
"Issuer":"NfluenT for Calvi On The rocks",_x000D_
"external_url":""</v>
      </c>
      <c r="W150" s="78" t="str">
        <f>formatRow(Tokens!J$2:AV$2,Tokens!J150:AV150,2,"attributes")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0" s="78" t="str">
        <f>formatRow(Tokens!AX$2:BC$2,Tokens!AX150:BC150,2,"creators")</f>
        <v>"creators":[{"address":"ncreator",_x000D_
"share":10},{"address":"cotrcrea",_x000D_
"share":90},{"address":"nminer",_x000D_
"share":0}]</v>
      </c>
      <c r="Y150" s="78" t="str">
        <f>formatRow(Tokens!BD$2:BI$2,Tokens!BD150:BI150,2,"files")</f>
        <v>"files":[]</v>
      </c>
      <c r="Z150" s="78"/>
      <c r="AA150" s="78"/>
      <c r="AB150" s="78"/>
      <c r="AC150" s="78" t="str">
        <f>formatRow(Tokens!BJ$2:BK$2,Tokens!BJ150:BK150,0,"collection")</f>
        <v>"collection":{"name":"PASS The Private Island Club",_x000D_
"family":"Calvi On The Rocks"}</v>
      </c>
      <c r="AD150" s="1" t="str">
        <f>formatRow(Tokens!BN$2:BR$2,Tokens!BN150:BR150,0,"marketplace")</f>
        <v>"marketplace":{"initial_price":842,_x000D_
"reservation_price":842,_x000D_
"duration":216,_x000D_
"max_mint":1,_x000D_
"sell_date":"25/06/2022"}</v>
      </c>
      <c r="AE150" s="1"/>
    </row>
    <row r="151" spans="4:31" ht="14.25" customHeight="1" x14ac:dyDescent="0.3">
      <c r="D151" s="1">
        <f>Tokens!B151</f>
        <v>136</v>
      </c>
      <c r="E151" s="17" t="str">
        <f>IF(Tokens!C151="","",Tokens!C151)</f>
        <v>#136 Pass Private Island Club</v>
      </c>
      <c r="F151"/>
      <c r="G151"/>
      <c r="H151"/>
      <c r="I151"/>
      <c r="J151"/>
      <c r="M151"/>
      <c r="N151"/>
      <c r="O151" s="15" t="str">
        <f t="shared" si="4"/>
        <v>_</v>
      </c>
      <c r="P151" s="18" t="str">
        <f>IF(F151="stop","",IF(F151&lt;&gt;"",HYPERLINK(Settings!$B$5 &amp; "/manage/?network=" &amp; LOWER(B$8) &amp; "&amp;search=token&amp;account=" &amp; ToMint!$B$5 &amp; "&amp;view=" &amp; ToMint!J151,"TokenSol"),""))</f>
        <v/>
      </c>
      <c r="Q151" s="2"/>
      <c r="R151" s="2"/>
      <c r="S151" s="11"/>
      <c r="T151" s="78" t="str">
        <f>"owner=" &amp; Tokens!BS151 &amp; "&amp;filename_for_metadata=" &amp; Tokens!BT151 &amp; "&amp;offchaindata_platform=" &amp; $B$17 &amp; "&amp;keyfile=" &amp; $B$5 &amp;  "&amp;repository=" &amp; $B$18</f>
        <v>owner=AeDSKpNsSENahGHS7fCrAxcDtcNXjyLM68b4gHoTBkC&amp;filename_for_metadata=PASSThePrivateIslandClub_COR22A136&amp;offchaindata_platform=Github&amp;keyfile=Paul&amp;repository=CalviOnTheRocks2022</v>
      </c>
      <c r="U151" s="78" t="str">
        <f t="shared" si="5"/>
        <v>{"name":"#136 Pass Private Island Club",_x000D_
"symbol":"COR22A136",_x000D_
"description":"The Private Island Club : networking &amp; party / Pass NFT All Access - 1 édition Calvi on the Rocks 2022",_x000D_
"seller_fee_basis_points":1000,_x000D_
"image":"https://bafybeicbpgqwi3uzgmgeb4a7coa5nidpihpkvf4o5l4xuzwu52ioyu3zza.ipfs.nftstorage.link?image_136.webp",_x000D_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51" s="78" t="str">
        <f>formatRow(Tokens!C$2:I$2,Tokens!C151:I151)</f>
        <v>"name":"#136 Pass Private Island Club",_x000D_
"symbol":"COR22A136",_x000D_
"description":"The Private Island Club : networking &amp; party / Pass NFT All Access - 1 édition Calvi on the Rocks 2022",_x000D_
"seller_fee_basis_points":1000,_x000D_
"image":"https://bafybeicbpgqwi3uzgmgeb4a7coa5nidpihpkvf4o5l4xuzwu52ioyu3zza.ipfs.nftstorage.link?image_136.webp",_x000D_
"Issuer":"NfluenT for Calvi On The rocks",_x000D_
"external_url":""</v>
      </c>
      <c r="W151" s="78" t="str">
        <f>formatRow(Tokens!J$2:AV$2,Tokens!J151:AV151,2,"attributes")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1" s="78" t="str">
        <f>formatRow(Tokens!AX$2:BC$2,Tokens!AX151:BC151,2,"creators")</f>
        <v>"creators":[{"address":"ncreator",_x000D_
"share":10},{"address":"cotrcrea",_x000D_
"share":90},{"address":"nminer",_x000D_
"share":0}]</v>
      </c>
      <c r="Y151" s="78" t="str">
        <f>formatRow(Tokens!BD$2:BI$2,Tokens!BD151:BI151,2,"files")</f>
        <v>"files":[]</v>
      </c>
      <c r="Z151" s="78"/>
      <c r="AA151" s="78"/>
      <c r="AB151" s="78"/>
      <c r="AC151" s="78" t="str">
        <f>formatRow(Tokens!BJ$2:BK$2,Tokens!BJ151:BK151,0,"collection")</f>
        <v>"collection":{"name":"PASS The Private Island Club",_x000D_
"family":"Calvi On The Rocks"}</v>
      </c>
      <c r="AD151" s="1" t="str">
        <f>formatRow(Tokens!BN$2:BR$2,Tokens!BN151:BR151,0,"marketplace")</f>
        <v>"marketplace":{"initial_price":842,_x000D_
"reservation_price":842,_x000D_
"duration":216,_x000D_
"max_mint":1,_x000D_
"sell_date":"25/06/2022"}</v>
      </c>
      <c r="AE151" s="1"/>
    </row>
    <row r="152" spans="4:31" ht="14.25" customHeight="1" x14ac:dyDescent="0.3">
      <c r="D152" s="1">
        <f>Tokens!B152</f>
        <v>137</v>
      </c>
      <c r="E152" s="17" t="str">
        <f>IF(Tokens!C152="","",Tokens!C152)</f>
        <v>#137 Pass Private Island Club</v>
      </c>
      <c r="F152"/>
      <c r="G152"/>
      <c r="H152"/>
      <c r="I152"/>
      <c r="J152"/>
      <c r="M152"/>
      <c r="N152"/>
      <c r="O152" s="15" t="str">
        <f t="shared" si="4"/>
        <v>_</v>
      </c>
      <c r="P152" s="18" t="str">
        <f>IF(F152="stop","",IF(F152&lt;&gt;"",HYPERLINK(Settings!$B$5 &amp; "/manage/?network=" &amp; LOWER(B$8) &amp; "&amp;search=token&amp;account=" &amp; ToMint!$B$5 &amp; "&amp;view=" &amp; ToMint!J152,"TokenSol"),""))</f>
        <v/>
      </c>
      <c r="Q152" s="2"/>
      <c r="R152" s="2"/>
      <c r="S152" s="11"/>
      <c r="T152" s="78" t="str">
        <f>"owner=" &amp; Tokens!BS152 &amp; "&amp;filename_for_metadata=" &amp; Tokens!BT152 &amp; "&amp;offchaindata_platform=" &amp; $B$17 &amp; "&amp;keyfile=" &amp; $B$5 &amp;  "&amp;repository=" &amp; $B$18</f>
        <v>owner=AeDSKpNsSENahGHS7fCrAxcDtcNXjyLM68b4gHoTBkC&amp;filename_for_metadata=PASSThePrivateIslandClub_COR22A137&amp;offchaindata_platform=Github&amp;keyfile=Paul&amp;repository=CalviOnTheRocks2022</v>
      </c>
      <c r="U152" s="78" t="str">
        <f t="shared" si="5"/>
        <v>{"name":"#137 Pass Private Island Club",_x000D_
"symbol":"COR22A137",_x000D_
"description":"The Private Island Club : networking &amp; party / Pass NFT All Access - 1 édition Calvi on the Rocks 2022",_x000D_
"seller_fee_basis_points":1000,_x000D_
"image":"https://bafybeiblctjdxdogc4icciudfouzngxekp26fcbsr3v2pstzmhtg4vvd3q.ipfs.nftstorage.link?image_137.webp",_x000D_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52" s="78" t="str">
        <f>formatRow(Tokens!C$2:I$2,Tokens!C152:I152)</f>
        <v>"name":"#137 Pass Private Island Club",_x000D_
"symbol":"COR22A137",_x000D_
"description":"The Private Island Club : networking &amp; party / Pass NFT All Access - 1 édition Calvi on the Rocks 2022",_x000D_
"seller_fee_basis_points":1000,_x000D_
"image":"https://bafybeiblctjdxdogc4icciudfouzngxekp26fcbsr3v2pstzmhtg4vvd3q.ipfs.nftstorage.link?image_137.webp",_x000D_
"Issuer":"NfluenT for Calvi On The rocks",_x000D_
"external_url":""</v>
      </c>
      <c r="W152" s="78" t="str">
        <f>formatRow(Tokens!J$2:AV$2,Tokens!J152:AV152,2,"attributes")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2" s="78" t="str">
        <f>formatRow(Tokens!AX$2:BC$2,Tokens!AX152:BC152,2,"creators")</f>
        <v>"creators":[{"address":"ncreator",_x000D_
"share":10},{"address":"cotrcrea",_x000D_
"share":90},{"address":"nminer",_x000D_
"share":0}]</v>
      </c>
      <c r="Y152" s="78" t="str">
        <f>formatRow(Tokens!BD$2:BI$2,Tokens!BD152:BI152,2,"files")</f>
        <v>"files":[]</v>
      </c>
      <c r="Z152" s="78"/>
      <c r="AA152" s="78"/>
      <c r="AB152" s="78"/>
      <c r="AC152" s="78" t="str">
        <f>formatRow(Tokens!BJ$2:BK$2,Tokens!BJ152:BK152,0,"collection")</f>
        <v>"collection":{"name":"PASS The Private Island Club",_x000D_
"family":"Calvi On The Rocks"}</v>
      </c>
      <c r="AD152" s="1" t="str">
        <f>formatRow(Tokens!BN$2:BR$2,Tokens!BN152:BR152,0,"marketplace")</f>
        <v>"marketplace":{"initial_price":842,_x000D_
"reservation_price":842,_x000D_
"duration":216,_x000D_
"max_mint":1,_x000D_
"sell_date":"25/06/2022"}</v>
      </c>
      <c r="AE152" s="1"/>
    </row>
    <row r="153" spans="4:31" ht="14.25" customHeight="1" x14ac:dyDescent="0.3">
      <c r="D153" s="1">
        <f>Tokens!B153</f>
        <v>138</v>
      </c>
      <c r="E153" s="17" t="str">
        <f>IF(Tokens!C153="","",Tokens!C153)</f>
        <v>#138 Pass Private Island Club</v>
      </c>
      <c r="F153"/>
      <c r="G153"/>
      <c r="H153"/>
      <c r="I153"/>
      <c r="J153"/>
      <c r="M153"/>
      <c r="N153"/>
      <c r="O153" s="15" t="str">
        <f t="shared" si="4"/>
        <v>_</v>
      </c>
      <c r="P153" s="18" t="str">
        <f>IF(F153="stop","",IF(F153&lt;&gt;"",HYPERLINK(Settings!$B$5 &amp; "/manage/?network=" &amp; LOWER(B$8) &amp; "&amp;search=token&amp;account=" &amp; ToMint!$B$5 &amp; "&amp;view=" &amp; ToMint!J153,"TokenSol"),""))</f>
        <v/>
      </c>
      <c r="Q153" s="2"/>
      <c r="R153" s="2"/>
      <c r="S153" s="11"/>
      <c r="T153" s="78" t="str">
        <f>"owner=" &amp; Tokens!BS153 &amp; "&amp;filename_for_metadata=" &amp; Tokens!BT153 &amp; "&amp;offchaindata_platform=" &amp; $B$17 &amp; "&amp;keyfile=" &amp; $B$5 &amp;  "&amp;repository=" &amp; $B$18</f>
        <v>owner=AeDSKpNsSENahGHS7fCrAxcDtcNXjyLM68b4gHoTBkC&amp;filename_for_metadata=PASSThePrivateIslandClub_COR22A138&amp;offchaindata_platform=Github&amp;keyfile=Paul&amp;repository=CalviOnTheRocks2022</v>
      </c>
      <c r="U153" s="78" t="str">
        <f t="shared" si="5"/>
        <v>{"name":"#138 Pass Private Island Club",_x000D_
"symbol":"COR22A138",_x000D_
"description":"The Private Island Club : networking &amp; party / Pass NFT All Access - 1 édition Calvi on the Rocks 2022",_x000D_
"seller_fee_basis_points":1000,_x000D_
"image":"https://bafybeid57f7lcx4m5ljeaibez43y7p3rbp2i5tb5bqug4dj3hb6uoz636y.ipfs.nftstorage.link?image_138.webp",_x000D_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53" s="78" t="str">
        <f>formatRow(Tokens!C$2:I$2,Tokens!C153:I153)</f>
        <v>"name":"#138 Pass Private Island Club",_x000D_
"symbol":"COR22A138",_x000D_
"description":"The Private Island Club : networking &amp; party / Pass NFT All Access - 1 édition Calvi on the Rocks 2022",_x000D_
"seller_fee_basis_points":1000,_x000D_
"image":"https://bafybeid57f7lcx4m5ljeaibez43y7p3rbp2i5tb5bqug4dj3hb6uoz636y.ipfs.nftstorage.link?image_138.webp",_x000D_
"Issuer":"NfluenT for Calvi On The rocks",_x000D_
"external_url":""</v>
      </c>
      <c r="W153" s="78" t="str">
        <f>formatRow(Tokens!J$2:AV$2,Tokens!J153:AV153,2,"attributes")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3" s="78" t="str">
        <f>formatRow(Tokens!AX$2:BC$2,Tokens!AX153:BC153,2,"creators")</f>
        <v>"creators":[{"address":"ncreator",_x000D_
"share":10},{"address":"cotrcrea",_x000D_
"share":90},{"address":"nminer",_x000D_
"share":0}]</v>
      </c>
      <c r="Y153" s="78" t="str">
        <f>formatRow(Tokens!BD$2:BI$2,Tokens!BD153:BI153,2,"files")</f>
        <v>"files":[]</v>
      </c>
      <c r="Z153" s="78"/>
      <c r="AA153" s="78"/>
      <c r="AB153" s="78"/>
      <c r="AC153" s="78" t="str">
        <f>formatRow(Tokens!BJ$2:BK$2,Tokens!BJ153:BK153,0,"collection")</f>
        <v>"collection":{"name":"PASS The Private Island Club",_x000D_
"family":"Calvi On The Rocks"}</v>
      </c>
      <c r="AD153" s="1" t="str">
        <f>formatRow(Tokens!BN$2:BR$2,Tokens!BN153:BR153,0,"marketplace")</f>
        <v>"marketplace":{"initial_price":842,_x000D_
"reservation_price":842,_x000D_
"duration":216,_x000D_
"max_mint":1,_x000D_
"sell_date":"25/06/2022"}</v>
      </c>
      <c r="AE153" s="1"/>
    </row>
    <row r="154" spans="4:31" ht="14.25" customHeight="1" x14ac:dyDescent="0.3">
      <c r="D154" s="1">
        <f>Tokens!B154</f>
        <v>139</v>
      </c>
      <c r="E154" s="17" t="str">
        <f>IF(Tokens!C154="","",Tokens!C154)</f>
        <v>#139 Pass Private Island Club</v>
      </c>
      <c r="F154"/>
      <c r="G154"/>
      <c r="H154"/>
      <c r="I154"/>
      <c r="J154"/>
      <c r="M154"/>
      <c r="N154"/>
      <c r="O154" s="15" t="str">
        <f t="shared" si="4"/>
        <v>_</v>
      </c>
      <c r="P154" s="18" t="str">
        <f>IF(F154="stop","",IF(F154&lt;&gt;"",HYPERLINK(Settings!$B$5 &amp; "/manage/?network=" &amp; LOWER(B$8) &amp; "&amp;search=token&amp;account=" &amp; ToMint!$B$5 &amp; "&amp;view=" &amp; ToMint!J154,"TokenSol"),""))</f>
        <v/>
      </c>
      <c r="Q154" s="2"/>
      <c r="R154" s="2"/>
      <c r="S154" s="11"/>
      <c r="T154" s="78" t="str">
        <f>"owner=" &amp; Tokens!BS154 &amp; "&amp;filename_for_metadata=" &amp; Tokens!BT154 &amp; "&amp;offchaindata_platform=" &amp; $B$17 &amp; "&amp;keyfile=" &amp; $B$5 &amp;  "&amp;repository=" &amp; $B$18</f>
        <v>owner=AeDSKpNsSENahGHS7fCrAxcDtcNXjyLM68b4gHoTBkC&amp;filename_for_metadata=PASSThePrivateIslandClub_COR22A139&amp;offchaindata_platform=Github&amp;keyfile=Paul&amp;repository=CalviOnTheRocks2022</v>
      </c>
      <c r="U154" s="78" t="str">
        <f t="shared" si="5"/>
        <v>{"name":"#139 Pass Private Island Club",_x000D_
"symbol":"COR22A139",_x000D_
"description":"The Private Island Club : networking &amp; party / Pass NFT All Access - 1 édition Calvi on the Rocks 2022",_x000D_
"seller_fee_basis_points":1000,_x000D_
"image":"https://bafybeib55ndixv4ydmrlse2uwy2633nguoj3ur26tc2ncbf3uaoxh7pqwe.ipfs.nftstorage.link?image_139.webp",_x000D_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54" s="78" t="str">
        <f>formatRow(Tokens!C$2:I$2,Tokens!C154:I154)</f>
        <v>"name":"#139 Pass Private Island Club",_x000D_
"symbol":"COR22A139",_x000D_
"description":"The Private Island Club : networking &amp; party / Pass NFT All Access - 1 édition Calvi on the Rocks 2022",_x000D_
"seller_fee_basis_points":1000,_x000D_
"image":"https://bafybeib55ndixv4ydmrlse2uwy2633nguoj3ur26tc2ncbf3uaoxh7pqwe.ipfs.nftstorage.link?image_139.webp",_x000D_
"Issuer":"NfluenT for Calvi On The rocks",_x000D_
"external_url":""</v>
      </c>
      <c r="W154" s="78" t="str">
        <f>formatRow(Tokens!J$2:AV$2,Tokens!J154:AV154,2,"attributes")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4" s="78" t="str">
        <f>formatRow(Tokens!AX$2:BC$2,Tokens!AX154:BC154,2,"creators")</f>
        <v>"creators":[{"address":"ncreator",_x000D_
"share":10},{"address":"cotrcrea",_x000D_
"share":90},{"address":"nminer",_x000D_
"share":0}]</v>
      </c>
      <c r="Y154" s="78" t="str">
        <f>formatRow(Tokens!BD$2:BI$2,Tokens!BD154:BI154,2,"files")</f>
        <v>"files":[]</v>
      </c>
      <c r="Z154" s="78"/>
      <c r="AA154" s="78"/>
      <c r="AB154" s="78"/>
      <c r="AC154" s="78" t="str">
        <f>formatRow(Tokens!BJ$2:BK$2,Tokens!BJ154:BK154,0,"collection")</f>
        <v>"collection":{"name":"PASS The Private Island Club",_x000D_
"family":"Calvi On The Rocks"}</v>
      </c>
      <c r="AD154" s="1" t="str">
        <f>formatRow(Tokens!BN$2:BR$2,Tokens!BN154:BR154,0,"marketplace")</f>
        <v>"marketplace":{"initial_price":842,_x000D_
"reservation_price":842,_x000D_
"duration":216,_x000D_
"max_mint":1,_x000D_
"sell_date":"25/06/2022"}</v>
      </c>
      <c r="AE154" s="1"/>
    </row>
    <row r="155" spans="4:31" ht="14.25" customHeight="1" x14ac:dyDescent="0.3">
      <c r="D155" s="1">
        <f>Tokens!B155</f>
        <v>140</v>
      </c>
      <c r="E155" s="17" t="str">
        <f>IF(Tokens!C155="","",Tokens!C155)</f>
        <v>#140 Pass Private Island Club</v>
      </c>
      <c r="F155"/>
      <c r="G155"/>
      <c r="H155"/>
      <c r="I155"/>
      <c r="J155"/>
      <c r="M155"/>
      <c r="N155"/>
      <c r="O155" s="15" t="str">
        <f t="shared" si="4"/>
        <v>_</v>
      </c>
      <c r="P155" s="18" t="str">
        <f>IF(F155="stop","",IF(F155&lt;&gt;"",HYPERLINK(Settings!$B$5 &amp; "/manage/?network=" &amp; LOWER(B$8) &amp; "&amp;search=token&amp;account=" &amp; ToMint!$B$5 &amp; "&amp;view=" &amp; ToMint!J155,"TokenSol"),""))</f>
        <v/>
      </c>
      <c r="Q155" s="2"/>
      <c r="R155" s="2"/>
      <c r="S155" s="11"/>
      <c r="T155" s="78" t="str">
        <f>"owner=" &amp; Tokens!BS155 &amp; "&amp;filename_for_metadata=" &amp; Tokens!BT155 &amp; "&amp;offchaindata_platform=" &amp; $B$17 &amp; "&amp;keyfile=" &amp; $B$5 &amp;  "&amp;repository=" &amp; $B$18</f>
        <v>owner=AeDSKpNsSENahGHS7fCrAxcDtcNXjyLM68b4gHoTBkC&amp;filename_for_metadata=PASSThePrivateIslandClub_COR22A140&amp;offchaindata_platform=Github&amp;keyfile=Paul&amp;repository=CalviOnTheRocks2022</v>
      </c>
      <c r="U155" s="78" t="str">
        <f t="shared" si="5"/>
        <v>{"name":"#140 Pass Private Island Club",_x000D_
"symbol":"COR22A140",_x000D_
"description":"The Private Island Club : networking &amp; party / Pass NFT All Access - 1 édition Calvi on the Rocks 2022",_x000D_
"seller_fee_basis_points":1000,_x000D_
"image":"https://bafybeiaozu6zq3molzovio25sjixbs6pe5xzdmp7cgnsmlhjckp7nkt7le.ipfs.nftstorage.link?image_140.webp",_x000D_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55" s="78" t="str">
        <f>formatRow(Tokens!C$2:I$2,Tokens!C155:I155)</f>
        <v>"name":"#140 Pass Private Island Club",_x000D_
"symbol":"COR22A140",_x000D_
"description":"The Private Island Club : networking &amp; party / Pass NFT All Access - 1 édition Calvi on the Rocks 2022",_x000D_
"seller_fee_basis_points":1000,_x000D_
"image":"https://bafybeiaozu6zq3molzovio25sjixbs6pe5xzdmp7cgnsmlhjckp7nkt7le.ipfs.nftstorage.link?image_140.webp",_x000D_
"Issuer":"NfluenT for Calvi On The rocks",_x000D_
"external_url":""</v>
      </c>
      <c r="W155" s="78" t="str">
        <f>formatRow(Tokens!J$2:AV$2,Tokens!J155:AV155,2,"attributes")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5" s="78" t="str">
        <f>formatRow(Tokens!AX$2:BC$2,Tokens!AX155:BC155,2,"creators")</f>
        <v>"creators":[{"address":"ncreator",_x000D_
"share":10},{"address":"cotrcrea",_x000D_
"share":90},{"address":"nminer",_x000D_
"share":0}]</v>
      </c>
      <c r="Y155" s="78" t="str">
        <f>formatRow(Tokens!BD$2:BI$2,Tokens!BD155:BI155,2,"files")</f>
        <v>"files":[]</v>
      </c>
      <c r="Z155" s="78"/>
      <c r="AA155" s="78"/>
      <c r="AB155" s="78"/>
      <c r="AC155" s="78" t="str">
        <f>formatRow(Tokens!BJ$2:BK$2,Tokens!BJ155:BK155,0,"collection")</f>
        <v>"collection":{"name":"PASS The Private Island Club",_x000D_
"family":"Calvi On The Rocks"}</v>
      </c>
      <c r="AD155" s="1" t="str">
        <f>formatRow(Tokens!BN$2:BR$2,Tokens!BN155:BR155,0,"marketplace")</f>
        <v>"marketplace":{"initial_price":842,_x000D_
"reservation_price":842,_x000D_
"duration":216,_x000D_
"max_mint":1,_x000D_
"sell_date":"25/06/2022"}</v>
      </c>
      <c r="AE155" s="1"/>
    </row>
    <row r="156" spans="4:31" ht="14.25" customHeight="1" x14ac:dyDescent="0.3">
      <c r="D156" s="1">
        <f>Tokens!B156</f>
        <v>141</v>
      </c>
      <c r="E156" s="17" t="str">
        <f>IF(Tokens!C156="","",Tokens!C156)</f>
        <v>#141 Pass Private Island Club</v>
      </c>
      <c r="F156"/>
      <c r="G156"/>
      <c r="H156"/>
      <c r="I156"/>
      <c r="J156"/>
      <c r="M156"/>
      <c r="N156"/>
      <c r="O156" s="15" t="str">
        <f t="shared" si="4"/>
        <v>_</v>
      </c>
      <c r="P156" s="18" t="str">
        <f>IF(F156="stop","",IF(F156&lt;&gt;"",HYPERLINK(Settings!$B$5 &amp; "/manage/?network=" &amp; LOWER(B$8) &amp; "&amp;search=token&amp;account=" &amp; ToMint!$B$5 &amp; "&amp;view=" &amp; ToMint!J156,"TokenSol"),""))</f>
        <v/>
      </c>
      <c r="Q156" s="2"/>
      <c r="R156" s="2"/>
      <c r="S156" s="11"/>
      <c r="T156" s="78" t="str">
        <f>"owner=" &amp; Tokens!BS156 &amp; "&amp;filename_for_metadata=" &amp; Tokens!BT156 &amp; "&amp;offchaindata_platform=" &amp; $B$17 &amp; "&amp;keyfile=" &amp; $B$5 &amp;  "&amp;repository=" &amp; $B$18</f>
        <v>owner=AeDSKpNsSENahGHS7fCrAxcDtcNXjyLM68b4gHoTBkC&amp;filename_for_metadata=PASSThePrivateIslandClub_COR22A141&amp;offchaindata_platform=Github&amp;keyfile=Paul&amp;repository=CalviOnTheRocks2022</v>
      </c>
      <c r="U156" s="78" t="str">
        <f t="shared" si="5"/>
        <v>{"name":"#141 Pass Private Island Club",_x000D_
"symbol":"COR22A141",_x000D_
"description":"The Private Island Club : networking &amp; party / Pass NFT All Access - 1 édition Calvi on the Rocks 2022",_x000D_
"seller_fee_basis_points":1000,_x000D_
"image":"https://bafybeiehqlmhhnpfi6sao5ssafta3o3v5il6okhtu44umcvmor4lyilnou.ipfs.nftstorage.link?image_141.webp",_x000D_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56" s="78" t="str">
        <f>formatRow(Tokens!C$2:I$2,Tokens!C156:I156)</f>
        <v>"name":"#141 Pass Private Island Club",_x000D_
"symbol":"COR22A141",_x000D_
"description":"The Private Island Club : networking &amp; party / Pass NFT All Access - 1 édition Calvi on the Rocks 2022",_x000D_
"seller_fee_basis_points":1000,_x000D_
"image":"https://bafybeiehqlmhhnpfi6sao5ssafta3o3v5il6okhtu44umcvmor4lyilnou.ipfs.nftstorage.link?image_141.webp",_x000D_
"Issuer":"NfluenT for Calvi On The rocks",_x000D_
"external_url":""</v>
      </c>
      <c r="W156" s="78" t="str">
        <f>formatRow(Tokens!J$2:AV$2,Tokens!J156:AV156,2,"attributes")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6" s="78" t="str">
        <f>formatRow(Tokens!AX$2:BC$2,Tokens!AX156:BC156,2,"creators")</f>
        <v>"creators":[{"address":"ncreator",_x000D_
"share":10},{"address":"cotrcrea",_x000D_
"share":90},{"address":"nminer",_x000D_
"share":0}]</v>
      </c>
      <c r="Y156" s="78" t="str">
        <f>formatRow(Tokens!BD$2:BI$2,Tokens!BD156:BI156,2,"files")</f>
        <v>"files":[]</v>
      </c>
      <c r="Z156" s="78"/>
      <c r="AA156" s="78"/>
      <c r="AB156" s="78"/>
      <c r="AC156" s="78" t="str">
        <f>formatRow(Tokens!BJ$2:BK$2,Tokens!BJ156:BK156,0,"collection")</f>
        <v>"collection":{"name":"PASS The Private Island Club",_x000D_
"family":"Calvi On The Rocks"}</v>
      </c>
      <c r="AD156" s="1" t="str">
        <f>formatRow(Tokens!BN$2:BR$2,Tokens!BN156:BR156,0,"marketplace")</f>
        <v>"marketplace":{"initial_price":842,_x000D_
"reservation_price":842,_x000D_
"duration":216,_x000D_
"max_mint":1,_x000D_
"sell_date":"25/06/2022"}</v>
      </c>
      <c r="AE156" s="1"/>
    </row>
    <row r="157" spans="4:31" ht="14.25" customHeight="1" x14ac:dyDescent="0.3">
      <c r="D157" s="1">
        <f>Tokens!B157</f>
        <v>142</v>
      </c>
      <c r="E157" s="17" t="str">
        <f>IF(Tokens!C157="","",Tokens!C157)</f>
        <v>#142 Pass Private Island Club</v>
      </c>
      <c r="F157"/>
      <c r="G157"/>
      <c r="H157"/>
      <c r="I157"/>
      <c r="J157"/>
      <c r="M157"/>
      <c r="N157"/>
      <c r="O157" s="15" t="str">
        <f t="shared" si="4"/>
        <v>_</v>
      </c>
      <c r="P157" s="18" t="str">
        <f>IF(F157="stop","",IF(F157&lt;&gt;"",HYPERLINK(Settings!$B$5 &amp; "/manage/?network=" &amp; LOWER(B$8) &amp; "&amp;search=token&amp;account=" &amp; ToMint!$B$5 &amp; "&amp;view=" &amp; ToMint!J157,"TokenSol"),""))</f>
        <v/>
      </c>
      <c r="Q157" s="2"/>
      <c r="R157" s="2"/>
      <c r="S157" s="11"/>
      <c r="T157" s="78" t="str">
        <f>"owner=" &amp; Tokens!BS157 &amp; "&amp;filename_for_metadata=" &amp; Tokens!BT157 &amp; "&amp;offchaindata_platform=" &amp; $B$17 &amp; "&amp;keyfile=" &amp; $B$5 &amp;  "&amp;repository=" &amp; $B$18</f>
        <v>owner=AeDSKpNsSENahGHS7fCrAxcDtcNXjyLM68b4gHoTBkC&amp;filename_for_metadata=PASSThePrivateIslandClub_COR22A142&amp;offchaindata_platform=Github&amp;keyfile=Paul&amp;repository=CalviOnTheRocks2022</v>
      </c>
      <c r="U157" s="78" t="str">
        <f t="shared" si="5"/>
        <v>{"name":"#142 Pass Private Island Club",_x000D_
"symbol":"COR22A142",_x000D_
"description":"The Private Island Club : networking &amp; party / Pass NFT All Access - 1 édition Calvi on the Rocks 2022",_x000D_
"seller_fee_basis_points":1000,_x000D_
"image":"https://bafybeihcbaaeuixwsmn3xvwlfmz34h6hf6hhhki6fciw2rur2mshe75bzq.ipfs.nftstorage.link?image_142.webp",_x000D_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57" s="78" t="str">
        <f>formatRow(Tokens!C$2:I$2,Tokens!C157:I157)</f>
        <v>"name":"#142 Pass Private Island Club",_x000D_
"symbol":"COR22A142",_x000D_
"description":"The Private Island Club : networking &amp; party / Pass NFT All Access - 1 édition Calvi on the Rocks 2022",_x000D_
"seller_fee_basis_points":1000,_x000D_
"image":"https://bafybeihcbaaeuixwsmn3xvwlfmz34h6hf6hhhki6fciw2rur2mshe75bzq.ipfs.nftstorage.link?image_142.webp",_x000D_
"Issuer":"NfluenT for Calvi On The rocks",_x000D_
"external_url":""</v>
      </c>
      <c r="W157" s="78" t="str">
        <f>formatRow(Tokens!J$2:AV$2,Tokens!J157:AV157,2,"attributes")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7" s="78" t="str">
        <f>formatRow(Tokens!AX$2:BC$2,Tokens!AX157:BC157,2,"creators")</f>
        <v>"creators":[{"address":"ncreator",_x000D_
"share":10},{"address":"cotrcrea",_x000D_
"share":90},{"address":"nminer",_x000D_
"share":0}]</v>
      </c>
      <c r="Y157" s="78" t="str">
        <f>formatRow(Tokens!BD$2:BI$2,Tokens!BD157:BI157,2,"files")</f>
        <v>"files":[]</v>
      </c>
      <c r="Z157" s="78"/>
      <c r="AA157" s="78"/>
      <c r="AB157" s="78"/>
      <c r="AC157" s="78" t="str">
        <f>formatRow(Tokens!BJ$2:BK$2,Tokens!BJ157:BK157,0,"collection")</f>
        <v>"collection":{"name":"PASS The Private Island Club",_x000D_
"family":"Calvi On The Rocks"}</v>
      </c>
      <c r="AD157" s="1" t="str">
        <f>formatRow(Tokens!BN$2:BR$2,Tokens!BN157:BR157,0,"marketplace")</f>
        <v>"marketplace":{"initial_price":842,_x000D_
"reservation_price":842,_x000D_
"duration":216,_x000D_
"max_mint":1,_x000D_
"sell_date":"25/06/2022"}</v>
      </c>
      <c r="AE157" s="1"/>
    </row>
    <row r="158" spans="4:31" ht="14.25" customHeight="1" x14ac:dyDescent="0.3">
      <c r="D158" s="1">
        <f>Tokens!B158</f>
        <v>143</v>
      </c>
      <c r="E158" s="17" t="str">
        <f>IF(Tokens!C158="","",Tokens!C158)</f>
        <v>#143 Pass Private Island Club</v>
      </c>
      <c r="F158"/>
      <c r="G158"/>
      <c r="H158"/>
      <c r="I158"/>
      <c r="J158"/>
      <c r="M158"/>
      <c r="N158"/>
      <c r="O158" s="15" t="str">
        <f t="shared" si="4"/>
        <v>_</v>
      </c>
      <c r="P158" s="18" t="str">
        <f>IF(F158="stop","",IF(F158&lt;&gt;"",HYPERLINK(Settings!$B$5 &amp; "/manage/?network=" &amp; LOWER(B$8) &amp; "&amp;search=token&amp;account=" &amp; ToMint!$B$5 &amp; "&amp;view=" &amp; ToMint!J158,"TokenSol"),""))</f>
        <v/>
      </c>
      <c r="Q158" s="2"/>
      <c r="R158" s="2"/>
      <c r="S158" s="11"/>
      <c r="T158" s="78" t="str">
        <f>"owner=" &amp; Tokens!BS158 &amp; "&amp;filename_for_metadata=" &amp; Tokens!BT158 &amp; "&amp;offchaindata_platform=" &amp; $B$17 &amp; "&amp;keyfile=" &amp; $B$5 &amp;  "&amp;repository=" &amp; $B$18</f>
        <v>owner=AeDSKpNsSENahGHS7fCrAxcDtcNXjyLM68b4gHoTBkC&amp;filename_for_metadata=PASSThePrivateIslandClub_COR22A143&amp;offchaindata_platform=Github&amp;keyfile=Paul&amp;repository=CalviOnTheRocks2022</v>
      </c>
      <c r="U158" s="78" t="str">
        <f t="shared" si="5"/>
        <v>{"name":"#143 Pass Private Island Club",_x000D_
"symbol":"COR22A143",_x000D_
"description":"The Private Island Club : networking &amp; party / Pass NFT All Access - 1 édition Calvi on the Rocks 2022",_x000D_
"seller_fee_basis_points":1000,_x000D_
"image":"https://bafybeiebkmgq232bny6jdd4isy57g5rxvoxbbijbfpperhwgutvyarlln4.ipfs.nftstorage.link?image_143.webp",_x000D_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58" s="78" t="str">
        <f>formatRow(Tokens!C$2:I$2,Tokens!C158:I158)</f>
        <v>"name":"#143 Pass Private Island Club",_x000D_
"symbol":"COR22A143",_x000D_
"description":"The Private Island Club : networking &amp; party / Pass NFT All Access - 1 édition Calvi on the Rocks 2022",_x000D_
"seller_fee_basis_points":1000,_x000D_
"image":"https://bafybeiebkmgq232bny6jdd4isy57g5rxvoxbbijbfpperhwgutvyarlln4.ipfs.nftstorage.link?image_143.webp",_x000D_
"Issuer":"NfluenT for Calvi On The rocks",_x000D_
"external_url":""</v>
      </c>
      <c r="W158" s="78" t="str">
        <f>formatRow(Tokens!J$2:AV$2,Tokens!J158:AV158,2,"attributes")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8" s="78" t="str">
        <f>formatRow(Tokens!AX$2:BC$2,Tokens!AX158:BC158,2,"creators")</f>
        <v>"creators":[{"address":"ncreator",_x000D_
"share":10},{"address":"cotrcrea",_x000D_
"share":90},{"address":"nminer",_x000D_
"share":0}]</v>
      </c>
      <c r="Y158" s="78" t="str">
        <f>formatRow(Tokens!BD$2:BI$2,Tokens!BD158:BI158,2,"files")</f>
        <v>"files":[]</v>
      </c>
      <c r="Z158" s="78"/>
      <c r="AA158" s="78"/>
      <c r="AB158" s="78"/>
      <c r="AC158" s="78" t="str">
        <f>formatRow(Tokens!BJ$2:BK$2,Tokens!BJ158:BK158,0,"collection")</f>
        <v>"collection":{"name":"PASS The Private Island Club",_x000D_
"family":"Calvi On The Rocks"}</v>
      </c>
      <c r="AD158" s="1" t="str">
        <f>formatRow(Tokens!BN$2:BR$2,Tokens!BN158:BR158,0,"marketplace")</f>
        <v>"marketplace":{"initial_price":842,_x000D_
"reservation_price":842,_x000D_
"duration":216,_x000D_
"max_mint":1,_x000D_
"sell_date":"25/06/2022"}</v>
      </c>
      <c r="AE158" s="1"/>
    </row>
    <row r="159" spans="4:31" ht="14.25" customHeight="1" x14ac:dyDescent="0.3">
      <c r="D159" s="1">
        <f>Tokens!B159</f>
        <v>144</v>
      </c>
      <c r="E159" s="17" t="str">
        <f>IF(Tokens!C159="","",Tokens!C159)</f>
        <v>#144 Pass Private Island Club</v>
      </c>
      <c r="F159"/>
      <c r="G159"/>
      <c r="H159"/>
      <c r="I159"/>
      <c r="J159"/>
      <c r="M159"/>
      <c r="N159"/>
      <c r="O159" s="15" t="str">
        <f t="shared" si="4"/>
        <v>_</v>
      </c>
      <c r="P159" s="18" t="str">
        <f>IF(F159="stop","",IF(F159&lt;&gt;"",HYPERLINK(Settings!$B$5 &amp; "/manage/?network=" &amp; LOWER(B$8) &amp; "&amp;search=token&amp;account=" &amp; ToMint!$B$5 &amp; "&amp;view=" &amp; ToMint!J159,"TokenSol"),""))</f>
        <v/>
      </c>
      <c r="Q159" s="2"/>
      <c r="R159" s="2"/>
      <c r="S159" s="11"/>
      <c r="T159" s="78" t="str">
        <f>"owner=" &amp; Tokens!BS159 &amp; "&amp;filename_for_metadata=" &amp; Tokens!BT159 &amp; "&amp;offchaindata_platform=" &amp; $B$17 &amp; "&amp;keyfile=" &amp; $B$5 &amp;  "&amp;repository=" &amp; $B$18</f>
        <v>owner=AeDSKpNsSENahGHS7fCrAxcDtcNXjyLM68b4gHoTBkC&amp;filename_for_metadata=PASSThePrivateIslandClub_COR22A144&amp;offchaindata_platform=Github&amp;keyfile=Paul&amp;repository=CalviOnTheRocks2022</v>
      </c>
      <c r="U159" s="78" t="str">
        <f t="shared" si="5"/>
        <v>{"name":"#144 Pass Private Island Club",_x000D_
"symbol":"COR22A144",_x000D_
"description":"The Private Island Club : networking &amp; party / Pass NFT All Access - 1 édition Calvi on the Rocks 2022",_x000D_
"seller_fee_basis_points":1000,_x000D_
"image":"https://bafybeiagsjp3gshuuuqjfgtjlh5wukevwxiaxz3hfqpcfde4cuocvnj5im.ipfs.nftstorage.link?image_144.webp",_x000D_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59" s="78" t="str">
        <f>formatRow(Tokens!C$2:I$2,Tokens!C159:I159)</f>
        <v>"name":"#144 Pass Private Island Club",_x000D_
"symbol":"COR22A144",_x000D_
"description":"The Private Island Club : networking &amp; party / Pass NFT All Access - 1 édition Calvi on the Rocks 2022",_x000D_
"seller_fee_basis_points":1000,_x000D_
"image":"https://bafybeiagsjp3gshuuuqjfgtjlh5wukevwxiaxz3hfqpcfde4cuocvnj5im.ipfs.nftstorage.link?image_144.webp",_x000D_
"Issuer":"NfluenT for Calvi On The rocks",_x000D_
"external_url":""</v>
      </c>
      <c r="W159" s="78" t="str">
        <f>formatRow(Tokens!J$2:AV$2,Tokens!J159:AV159,2,"attributes")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9" s="78" t="str">
        <f>formatRow(Tokens!AX$2:BC$2,Tokens!AX159:BC159,2,"creators")</f>
        <v>"creators":[{"address":"ncreator",_x000D_
"share":10},{"address":"cotrcrea",_x000D_
"share":90},{"address":"nminer",_x000D_
"share":0}]</v>
      </c>
      <c r="Y159" s="78" t="str">
        <f>formatRow(Tokens!BD$2:BI$2,Tokens!BD159:BI159,2,"files")</f>
        <v>"files":[]</v>
      </c>
      <c r="Z159" s="78"/>
      <c r="AA159" s="78"/>
      <c r="AB159" s="78"/>
      <c r="AC159" s="78" t="str">
        <f>formatRow(Tokens!BJ$2:BK$2,Tokens!BJ159:BK159,0,"collection")</f>
        <v>"collection":{"name":"PASS The Private Island Club",_x000D_
"family":"Calvi On The Rocks"}</v>
      </c>
      <c r="AD159" s="1" t="str">
        <f>formatRow(Tokens!BN$2:BR$2,Tokens!BN159:BR159,0,"marketplace")</f>
        <v>"marketplace":{"initial_price":842,_x000D_
"reservation_price":842,_x000D_
"duration":216,_x000D_
"max_mint":1,_x000D_
"sell_date":"25/06/2022"}</v>
      </c>
      <c r="AE159" s="1"/>
    </row>
    <row r="160" spans="4:31" ht="14.25" customHeight="1" x14ac:dyDescent="0.3">
      <c r="D160" s="1">
        <f>Tokens!B160</f>
        <v>145</v>
      </c>
      <c r="E160" s="17" t="str">
        <f>IF(Tokens!C160="","",Tokens!C160)</f>
        <v>#145 Pass Private Island Club</v>
      </c>
      <c r="F160"/>
      <c r="G160"/>
      <c r="H160"/>
      <c r="I160"/>
      <c r="J160"/>
      <c r="M160"/>
      <c r="N160"/>
      <c r="O160" s="15" t="str">
        <f t="shared" si="4"/>
        <v>_</v>
      </c>
      <c r="P160" s="18" t="str">
        <f>IF(F160="stop","",IF(F160&lt;&gt;"",HYPERLINK(Settings!$B$5 &amp; "/manage/?network=" &amp; LOWER(B$8) &amp; "&amp;search=token&amp;account=" &amp; ToMint!$B$5 &amp; "&amp;view=" &amp; ToMint!J160,"TokenSol"),""))</f>
        <v/>
      </c>
      <c r="Q160" s="2"/>
      <c r="R160" s="2"/>
      <c r="S160" s="11"/>
      <c r="T160" s="78" t="str">
        <f>"owner=" &amp; Tokens!BS160 &amp; "&amp;filename_for_metadata=" &amp; Tokens!BT160 &amp; "&amp;offchaindata_platform=" &amp; $B$17 &amp; "&amp;keyfile=" &amp; $B$5 &amp;  "&amp;repository=" &amp; $B$18</f>
        <v>owner=AeDSKpNsSENahGHS7fCrAxcDtcNXjyLM68b4gHoTBkC&amp;filename_for_metadata=PASSThePrivateIslandClub_COR22A145&amp;offchaindata_platform=Github&amp;keyfile=Paul&amp;repository=CalviOnTheRocks2022</v>
      </c>
      <c r="U160" s="78" t="str">
        <f t="shared" si="5"/>
        <v>{"name":"#145 Pass Private Island Club",_x000D_
"symbol":"COR22A145",_x000D_
"description":"The Private Island Club : networking &amp; party / Pass NFT All Access - 1 édition Calvi on the Rocks 2022",_x000D_
"seller_fee_basis_points":1000,_x000D_
"image":"https://bafybeih4ksg4kdwr7c2wt5rrddq77u2qeu6tah3pncdhqiqhhpl4ywvsdm.ipfs.nftstorage.link?image_145.webp",_x000D_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60" s="78" t="str">
        <f>formatRow(Tokens!C$2:I$2,Tokens!C160:I160)</f>
        <v>"name":"#145 Pass Private Island Club",_x000D_
"symbol":"COR22A145",_x000D_
"description":"The Private Island Club : networking &amp; party / Pass NFT All Access - 1 édition Calvi on the Rocks 2022",_x000D_
"seller_fee_basis_points":1000,_x000D_
"image":"https://bafybeih4ksg4kdwr7c2wt5rrddq77u2qeu6tah3pncdhqiqhhpl4ywvsdm.ipfs.nftstorage.link?image_145.webp",_x000D_
"Issuer":"NfluenT for Calvi On The rocks",_x000D_
"external_url":""</v>
      </c>
      <c r="W160" s="78" t="str">
        <f>formatRow(Tokens!J$2:AV$2,Tokens!J160:AV160,2,"attributes")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0" s="78" t="str">
        <f>formatRow(Tokens!AX$2:BC$2,Tokens!AX160:BC160,2,"creators")</f>
        <v>"creators":[{"address":"ncreator",_x000D_
"share":10},{"address":"cotrcrea",_x000D_
"share":90},{"address":"nminer",_x000D_
"share":0}]</v>
      </c>
      <c r="Y160" s="78" t="str">
        <f>formatRow(Tokens!BD$2:BI$2,Tokens!BD160:BI160,2,"files")</f>
        <v>"files":[]</v>
      </c>
      <c r="Z160" s="78"/>
      <c r="AA160" s="78"/>
      <c r="AB160" s="78"/>
      <c r="AC160" s="78" t="str">
        <f>formatRow(Tokens!BJ$2:BK$2,Tokens!BJ160:BK160,0,"collection")</f>
        <v>"collection":{"name":"PASS The Private Island Club",_x000D_
"family":"Calvi On The Rocks"}</v>
      </c>
      <c r="AD160" s="1" t="str">
        <f>formatRow(Tokens!BN$2:BR$2,Tokens!BN160:BR160,0,"marketplace")</f>
        <v>"marketplace":{"initial_price":842,_x000D_
"reservation_price":842,_x000D_
"duration":216,_x000D_
"max_mint":1,_x000D_
"sell_date":"25/06/2022"}</v>
      </c>
      <c r="AE160" s="1"/>
    </row>
    <row r="161" spans="4:31" ht="14.25" customHeight="1" x14ac:dyDescent="0.3">
      <c r="D161" s="1">
        <f>Tokens!B161</f>
        <v>146</v>
      </c>
      <c r="E161" s="17" t="str">
        <f>IF(Tokens!C161="","",Tokens!C161)</f>
        <v>#146 Pass Private Island Club</v>
      </c>
      <c r="F161"/>
      <c r="G161"/>
      <c r="H161"/>
      <c r="I161"/>
      <c r="J161"/>
      <c r="M161"/>
      <c r="N161"/>
      <c r="O161" s="15" t="str">
        <f t="shared" si="4"/>
        <v>_</v>
      </c>
      <c r="P161" s="18" t="str">
        <f>IF(F161="stop","",IF(F161&lt;&gt;"",HYPERLINK(Settings!$B$5 &amp; "/manage/?network=" &amp; LOWER(B$8) &amp; "&amp;search=token&amp;account=" &amp; ToMint!$B$5 &amp; "&amp;view=" &amp; ToMint!J161,"TokenSol"),""))</f>
        <v/>
      </c>
      <c r="Q161" s="2"/>
      <c r="R161" s="2"/>
      <c r="S161" s="11"/>
      <c r="T161" s="78" t="str">
        <f>"owner=" &amp; Tokens!BS161 &amp; "&amp;filename_for_metadata=" &amp; Tokens!BT161 &amp; "&amp;offchaindata_platform=" &amp; $B$17 &amp; "&amp;keyfile=" &amp; $B$5 &amp;  "&amp;repository=" &amp; $B$18</f>
        <v>owner=AeDSKpNsSENahGHS7fCrAxcDtcNXjyLM68b4gHoTBkC&amp;filename_for_metadata=PASSThePrivateIslandClub_COR22A146&amp;offchaindata_platform=Github&amp;keyfile=Paul&amp;repository=CalviOnTheRocks2022</v>
      </c>
      <c r="U161" s="78" t="str">
        <f t="shared" si="5"/>
        <v>{"name":"#146 Pass Private Island Club",_x000D_
"symbol":"COR22A146",_x000D_
"description":"The Private Island Club : networking &amp; party / Pass NFT All Access - 1 édition Calvi on the Rocks 2022",_x000D_
"seller_fee_basis_points":1000,_x000D_
"image":"https://bafybeidfdyc4vjeqj3m2qp5ywmbalologohkohhgu7g747b77q4mnz6o4e.ipfs.nftstorage.link?image_146.webp",_x000D_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61" s="78" t="str">
        <f>formatRow(Tokens!C$2:I$2,Tokens!C161:I161)</f>
        <v>"name":"#146 Pass Private Island Club",_x000D_
"symbol":"COR22A146",_x000D_
"description":"The Private Island Club : networking &amp; party / Pass NFT All Access - 1 édition Calvi on the Rocks 2022",_x000D_
"seller_fee_basis_points":1000,_x000D_
"image":"https://bafybeidfdyc4vjeqj3m2qp5ywmbalologohkohhgu7g747b77q4mnz6o4e.ipfs.nftstorage.link?image_146.webp",_x000D_
"Issuer":"NfluenT for Calvi On The rocks",_x000D_
"external_url":""</v>
      </c>
      <c r="W161" s="78" t="str">
        <f>formatRow(Tokens!J$2:AV$2,Tokens!J161:AV161,2,"attributes")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1" s="78" t="str">
        <f>formatRow(Tokens!AX$2:BC$2,Tokens!AX161:BC161,2,"creators")</f>
        <v>"creators":[{"address":"ncreator",_x000D_
"share":10},{"address":"cotrcrea",_x000D_
"share":90},{"address":"nminer",_x000D_
"share":0}]</v>
      </c>
      <c r="Y161" s="78" t="str">
        <f>formatRow(Tokens!BD$2:BI$2,Tokens!BD161:BI161,2,"files")</f>
        <v>"files":[]</v>
      </c>
      <c r="Z161" s="78"/>
      <c r="AA161" s="78"/>
      <c r="AB161" s="78"/>
      <c r="AC161" s="78" t="str">
        <f>formatRow(Tokens!BJ$2:BK$2,Tokens!BJ161:BK161,0,"collection")</f>
        <v>"collection":{"name":"PASS The Private Island Club",_x000D_
"family":"Calvi On The Rocks"}</v>
      </c>
      <c r="AD161" s="1" t="str">
        <f>formatRow(Tokens!BN$2:BR$2,Tokens!BN161:BR161,0,"marketplace")</f>
        <v>"marketplace":{"initial_price":842,_x000D_
"reservation_price":842,_x000D_
"duration":216,_x000D_
"max_mint":1,_x000D_
"sell_date":"25/06/2022"}</v>
      </c>
      <c r="AE161" s="1"/>
    </row>
    <row r="162" spans="4:31" ht="14.25" customHeight="1" x14ac:dyDescent="0.3">
      <c r="D162" s="1">
        <f>Tokens!B162</f>
        <v>147</v>
      </c>
      <c r="E162" s="17" t="str">
        <f>IF(Tokens!C162="","",Tokens!C162)</f>
        <v>#147 Pass Private Island Club</v>
      </c>
      <c r="F162"/>
      <c r="G162"/>
      <c r="H162"/>
      <c r="I162"/>
      <c r="J162"/>
      <c r="M162"/>
      <c r="N162"/>
      <c r="O162" s="15" t="str">
        <f t="shared" si="4"/>
        <v>_</v>
      </c>
      <c r="P162" s="18" t="str">
        <f>IF(F162="stop","",IF(F162&lt;&gt;"",HYPERLINK(Settings!$B$5 &amp; "/manage/?network=" &amp; LOWER(B$8) &amp; "&amp;search=token&amp;account=" &amp; ToMint!$B$5 &amp; "&amp;view=" &amp; ToMint!J162,"TokenSol"),""))</f>
        <v/>
      </c>
      <c r="Q162" s="2"/>
      <c r="R162" s="2"/>
      <c r="S162" s="11"/>
      <c r="T162" s="78" t="str">
        <f>"owner=" &amp; Tokens!BS162 &amp; "&amp;filename_for_metadata=" &amp; Tokens!BT162 &amp; "&amp;offchaindata_platform=" &amp; $B$17 &amp; "&amp;keyfile=" &amp; $B$5 &amp;  "&amp;repository=" &amp; $B$18</f>
        <v>owner=AeDSKpNsSENahGHS7fCrAxcDtcNXjyLM68b4gHoTBkC&amp;filename_for_metadata=PASSThePrivateIslandClub_COR22A147&amp;offchaindata_platform=Github&amp;keyfile=Paul&amp;repository=CalviOnTheRocks2022</v>
      </c>
      <c r="U162" s="78" t="str">
        <f t="shared" si="5"/>
        <v>{"name":"#147 Pass Private Island Club",_x000D_
"symbol":"COR22A147",_x000D_
"description":"The Private Island Club : networking &amp; party / Pass NFT All Access - 1 édition Calvi on the Rocks 2022",_x000D_
"seller_fee_basis_points":1000,_x000D_
"image":"https://bafybeiheqxxzzec6zdeo7joa5bdqhzc3aojqj7c4wxqlpnec6magb63hs4.ipfs.nftstorage.link?image_147.webp",_x000D_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62" s="78" t="str">
        <f>formatRow(Tokens!C$2:I$2,Tokens!C162:I162)</f>
        <v>"name":"#147 Pass Private Island Club",_x000D_
"symbol":"COR22A147",_x000D_
"description":"The Private Island Club : networking &amp; party / Pass NFT All Access - 1 édition Calvi on the Rocks 2022",_x000D_
"seller_fee_basis_points":1000,_x000D_
"image":"https://bafybeiheqxxzzec6zdeo7joa5bdqhzc3aojqj7c4wxqlpnec6magb63hs4.ipfs.nftstorage.link?image_147.webp",_x000D_
"Issuer":"NfluenT for Calvi On The rocks",_x000D_
"external_url":""</v>
      </c>
      <c r="W162" s="78" t="str">
        <f>formatRow(Tokens!J$2:AV$2,Tokens!J162:AV162,2,"attributes")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2" s="78" t="str">
        <f>formatRow(Tokens!AX$2:BC$2,Tokens!AX162:BC162,2,"creators")</f>
        <v>"creators":[{"address":"ncreator",_x000D_
"share":10},{"address":"cotrcrea",_x000D_
"share":90},{"address":"nminer",_x000D_
"share":0}]</v>
      </c>
      <c r="Y162" s="78" t="str">
        <f>formatRow(Tokens!BD$2:BI$2,Tokens!BD162:BI162,2,"files")</f>
        <v>"files":[]</v>
      </c>
      <c r="Z162" s="78"/>
      <c r="AA162" s="78"/>
      <c r="AB162" s="78"/>
      <c r="AC162" s="78" t="str">
        <f>formatRow(Tokens!BJ$2:BK$2,Tokens!BJ162:BK162,0,"collection")</f>
        <v>"collection":{"name":"PASS The Private Island Club",_x000D_
"family":"Calvi On The Rocks"}</v>
      </c>
      <c r="AD162" s="1" t="str">
        <f>formatRow(Tokens!BN$2:BR$2,Tokens!BN162:BR162,0,"marketplace")</f>
        <v>"marketplace":{"initial_price":842,_x000D_
"reservation_price":842,_x000D_
"duration":216,_x000D_
"max_mint":1,_x000D_
"sell_date":"25/06/2022"}</v>
      </c>
      <c r="AE162" s="1"/>
    </row>
    <row r="163" spans="4:31" ht="14.25" customHeight="1" x14ac:dyDescent="0.3">
      <c r="D163" s="1">
        <f>Tokens!B163</f>
        <v>148</v>
      </c>
      <c r="E163" s="17" t="str">
        <f>IF(Tokens!C163="","",Tokens!C163)</f>
        <v>#148 Pass Private Island Club</v>
      </c>
      <c r="F163"/>
      <c r="G163"/>
      <c r="H163"/>
      <c r="I163"/>
      <c r="J163"/>
      <c r="M163"/>
      <c r="N163"/>
      <c r="O163" s="15" t="str">
        <f t="shared" si="4"/>
        <v>_</v>
      </c>
      <c r="P163" s="18" t="str">
        <f>IF(F163="stop","",IF(F163&lt;&gt;"",HYPERLINK(Settings!$B$5 &amp; "/manage/?network=" &amp; LOWER(B$8) &amp; "&amp;search=token&amp;account=" &amp; ToMint!$B$5 &amp; "&amp;view=" &amp; ToMint!J163,"TokenSol"),""))</f>
        <v/>
      </c>
      <c r="Q163" s="2"/>
      <c r="R163" s="2"/>
      <c r="S163" s="11"/>
      <c r="T163" s="78" t="str">
        <f>"owner=" &amp; Tokens!BS163 &amp; "&amp;filename_for_metadata=" &amp; Tokens!BT163 &amp; "&amp;offchaindata_platform=" &amp; $B$17 &amp; "&amp;keyfile=" &amp; $B$5 &amp;  "&amp;repository=" &amp; $B$18</f>
        <v>owner=AeDSKpNsSENahGHS7fCrAxcDtcNXjyLM68b4gHoTBkC&amp;filename_for_metadata=PASSThePrivateIslandClub_COR22A148&amp;offchaindata_platform=Github&amp;keyfile=Paul&amp;repository=CalviOnTheRocks2022</v>
      </c>
      <c r="U163" s="78" t="str">
        <f t="shared" si="5"/>
        <v>{"name":"#148 Pass Private Island Club",_x000D_
"symbol":"COR22A148",_x000D_
"description":"The Private Island Club : networking &amp; party / Pass NFT All Access - 1 édition Calvi on the Rocks 2022",_x000D_
"seller_fee_basis_points":1000,_x000D_
"image":"https://bafybeib72p55ngyaypk2uizkqcujde24fsupkbsbqyhjx3mmofhaehfbee.ipfs.nftstorage.link?image_148.webp",_x000D_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63" s="78" t="str">
        <f>formatRow(Tokens!C$2:I$2,Tokens!C163:I163)</f>
        <v>"name":"#148 Pass Private Island Club",_x000D_
"symbol":"COR22A148",_x000D_
"description":"The Private Island Club : networking &amp; party / Pass NFT All Access - 1 édition Calvi on the Rocks 2022",_x000D_
"seller_fee_basis_points":1000,_x000D_
"image":"https://bafybeib72p55ngyaypk2uizkqcujde24fsupkbsbqyhjx3mmofhaehfbee.ipfs.nftstorage.link?image_148.webp",_x000D_
"Issuer":"NfluenT for Calvi On The rocks",_x000D_
"external_url":""</v>
      </c>
      <c r="W163" s="78" t="str">
        <f>formatRow(Tokens!J$2:AV$2,Tokens!J163:AV163,2,"attributes")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3" s="78" t="str">
        <f>formatRow(Tokens!AX$2:BC$2,Tokens!AX163:BC163,2,"creators")</f>
        <v>"creators":[{"address":"ncreator",_x000D_
"share":10},{"address":"cotrcrea",_x000D_
"share":90},{"address":"nminer",_x000D_
"share":0}]</v>
      </c>
      <c r="Y163" s="78" t="str">
        <f>formatRow(Tokens!BD$2:BI$2,Tokens!BD163:BI163,2,"files")</f>
        <v>"files":[]</v>
      </c>
      <c r="Z163" s="78"/>
      <c r="AA163" s="78"/>
      <c r="AB163" s="78"/>
      <c r="AC163" s="78" t="str">
        <f>formatRow(Tokens!BJ$2:BK$2,Tokens!BJ163:BK163,0,"collection")</f>
        <v>"collection":{"name":"PASS The Private Island Club",_x000D_
"family":"Calvi On The Rocks"}</v>
      </c>
      <c r="AD163" s="1" t="str">
        <f>formatRow(Tokens!BN$2:BR$2,Tokens!BN163:BR163,0,"marketplace")</f>
        <v>"marketplace":{"initial_price":842,_x000D_
"reservation_price":842,_x000D_
"duration":216,_x000D_
"max_mint":1,_x000D_
"sell_date":"25/06/2022"}</v>
      </c>
      <c r="AE163" s="1"/>
    </row>
    <row r="164" spans="4:31" ht="14.25" customHeight="1" x14ac:dyDescent="0.3">
      <c r="D164" s="1">
        <f>Tokens!B164</f>
        <v>149</v>
      </c>
      <c r="E164" s="17" t="str">
        <f>IF(Tokens!C164="","",Tokens!C164)</f>
        <v>#149 Pass Private Island Club</v>
      </c>
      <c r="F164"/>
      <c r="G164"/>
      <c r="H164"/>
      <c r="I164"/>
      <c r="J164"/>
      <c r="M164"/>
      <c r="N164"/>
      <c r="O164" s="15" t="str">
        <f t="shared" si="4"/>
        <v>_</v>
      </c>
      <c r="P164" s="18" t="str">
        <f>IF(F164="stop","",IF(F164&lt;&gt;"",HYPERLINK(Settings!$B$5 &amp; "/manage/?network=" &amp; LOWER(B$8) &amp; "&amp;search=token&amp;account=" &amp; ToMint!$B$5 &amp; "&amp;view=" &amp; ToMint!J164,"TokenSol"),""))</f>
        <v/>
      </c>
      <c r="Q164" s="2"/>
      <c r="R164" s="2"/>
      <c r="S164" s="11"/>
      <c r="T164" s="78" t="str">
        <f>"owner=" &amp; Tokens!BS164 &amp; "&amp;filename_for_metadata=" &amp; Tokens!BT164 &amp; "&amp;offchaindata_platform=" &amp; $B$17 &amp; "&amp;keyfile=" &amp; $B$5 &amp;  "&amp;repository=" &amp; $B$18</f>
        <v>owner=AeDSKpNsSENahGHS7fCrAxcDtcNXjyLM68b4gHoTBkC&amp;filename_for_metadata=PASSThePrivateIslandClub_COR22A149&amp;offchaindata_platform=Github&amp;keyfile=Paul&amp;repository=CalviOnTheRocks2022</v>
      </c>
      <c r="U164" s="78" t="str">
        <f t="shared" si="5"/>
        <v>{"name":"#149 Pass Private Island Club",_x000D_
"symbol":"COR22A149",_x000D_
"description":"The Private Island Club : networking &amp; party / Pass NFT All Access - 1 édition Calvi on the Rocks 2022",_x000D_
"seller_fee_basis_points":1000,_x000D_
"image":"https://bafybeiebhhwgl6bi4uos2bmjungsantgfiagztzv2lou2k4lftx6jqbuma.ipfs.nftstorage.link?image_149.webp",_x000D_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64" s="78" t="str">
        <f>formatRow(Tokens!C$2:I$2,Tokens!C164:I164)</f>
        <v>"name":"#149 Pass Private Island Club",_x000D_
"symbol":"COR22A149",_x000D_
"description":"The Private Island Club : networking &amp; party / Pass NFT All Access - 1 édition Calvi on the Rocks 2022",_x000D_
"seller_fee_basis_points":1000,_x000D_
"image":"https://bafybeiebhhwgl6bi4uos2bmjungsantgfiagztzv2lou2k4lftx6jqbuma.ipfs.nftstorage.link?image_149.webp",_x000D_
"Issuer":"NfluenT for Calvi On The rocks",_x000D_
"external_url":""</v>
      </c>
      <c r="W164" s="78" t="str">
        <f>formatRow(Tokens!J$2:AV$2,Tokens!J164:AV164,2,"attributes")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4" s="78" t="str">
        <f>formatRow(Tokens!AX$2:BC$2,Tokens!AX164:BC164,2,"creators")</f>
        <v>"creators":[{"address":"ncreator",_x000D_
"share":10},{"address":"cotrcrea",_x000D_
"share":90},{"address":"nminer",_x000D_
"share":0}]</v>
      </c>
      <c r="Y164" s="78" t="str">
        <f>formatRow(Tokens!BD$2:BI$2,Tokens!BD164:BI164,2,"files")</f>
        <v>"files":[]</v>
      </c>
      <c r="Z164" s="78"/>
      <c r="AA164" s="78"/>
      <c r="AB164" s="78"/>
      <c r="AC164" s="78" t="str">
        <f>formatRow(Tokens!BJ$2:BK$2,Tokens!BJ164:BK164,0,"collection")</f>
        <v>"collection":{"name":"PASS The Private Island Club",_x000D_
"family":"Calvi On The Rocks"}</v>
      </c>
      <c r="AD164" s="1" t="str">
        <f>formatRow(Tokens!BN$2:BR$2,Tokens!BN164:BR164,0,"marketplace")</f>
        <v>"marketplace":{"initial_price":842,_x000D_
"reservation_price":842,_x000D_
"duration":216,_x000D_
"max_mint":1,_x000D_
"sell_date":"25/06/2022"}</v>
      </c>
      <c r="AE164" s="1"/>
    </row>
    <row r="165" spans="4:31" ht="14.25" customHeight="1" x14ac:dyDescent="0.3">
      <c r="D165" s="1">
        <f>Tokens!B165</f>
        <v>150</v>
      </c>
      <c r="E165" s="17" t="str">
        <f>IF(Tokens!C165="","",Tokens!C165)</f>
        <v>#150 Pass Private Island Club</v>
      </c>
      <c r="F165"/>
      <c r="G165"/>
      <c r="H165"/>
      <c r="I165"/>
      <c r="J165"/>
      <c r="M165"/>
      <c r="N165"/>
      <c r="O165" s="15" t="str">
        <f t="shared" ref="O165:O228" si="6">IF(AND(ISNUMBER(N164),ISNUMBER(N165)),(N165-N164)*$O$1,"_")</f>
        <v>_</v>
      </c>
      <c r="P165" s="18" t="str">
        <f>IF(F165="stop","",IF(F165&lt;&gt;"",HYPERLINK(Settings!$B$5 &amp; "/manage/?network=" &amp; LOWER(B$8) &amp; "&amp;search=token&amp;account=" &amp; ToMint!$B$5 &amp; "&amp;view=" &amp; ToMint!J165,"TokenSol"),""))</f>
        <v/>
      </c>
      <c r="Q165" s="2"/>
      <c r="R165" s="2"/>
      <c r="S165" s="11"/>
      <c r="T165" s="78" t="str">
        <f>"owner=" &amp; Tokens!BS165 &amp; "&amp;filename_for_metadata=" &amp; Tokens!BT165 &amp; "&amp;offchaindata_platform=" &amp; $B$17 &amp; "&amp;keyfile=" &amp; $B$5 &amp;  "&amp;repository=" &amp; $B$18</f>
        <v>owner=AeDSKpNsSENahGHS7fCrAxcDtcNXjyLM68b4gHoTBkC&amp;filename_for_metadata=PASSThePrivateIslandClub_COR22A150&amp;offchaindata_platform=Github&amp;keyfile=Paul&amp;repository=CalviOnTheRocks2022</v>
      </c>
      <c r="U165" s="78" t="str">
        <f t="shared" si="5"/>
        <v>{"name":"#150 Pass Private Island Club",_x000D_
"symbol":"COR22A150",_x000D_
"description":"The Private Island Club : networking &amp; party / Pass NFT All Access - 1 édition Calvi on the Rocks 2022",_x000D_
"seller_fee_basis_points":1000,_x000D_
"image":"https://bafybeiak5loftrq6vl6bnut5fsaxpuzq247fizhxxoeudsgyjd6wwx3zw4.ipfs.nftstorage.link?image_150.webp",_x000D_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65" s="78" t="str">
        <f>formatRow(Tokens!C$2:I$2,Tokens!C165:I165)</f>
        <v>"name":"#150 Pass Private Island Club",_x000D_
"symbol":"COR22A150",_x000D_
"description":"The Private Island Club : networking &amp; party / Pass NFT All Access - 1 édition Calvi on the Rocks 2022",_x000D_
"seller_fee_basis_points":1000,_x000D_
"image":"https://bafybeiak5loftrq6vl6bnut5fsaxpuzq247fizhxxoeudsgyjd6wwx3zw4.ipfs.nftstorage.link?image_150.webp",_x000D_
"Issuer":"NfluenT for Calvi On The rocks",_x000D_
"external_url":""</v>
      </c>
      <c r="W165" s="78" t="str">
        <f>formatRow(Tokens!J$2:AV$2,Tokens!J165:AV165,2,"attributes")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5" s="78" t="str">
        <f>formatRow(Tokens!AX$2:BC$2,Tokens!AX165:BC165,2,"creators")</f>
        <v>"creators":[{"address":"ncreator",_x000D_
"share":10},{"address":"cotrcrea",_x000D_
"share":90},{"address":"nminer",_x000D_
"share":0}]</v>
      </c>
      <c r="Y165" s="78" t="str">
        <f>formatRow(Tokens!BD$2:BI$2,Tokens!BD165:BI165,2,"files")</f>
        <v>"files":[]</v>
      </c>
      <c r="Z165" s="78"/>
      <c r="AA165" s="78"/>
      <c r="AB165" s="78"/>
      <c r="AC165" s="78" t="str">
        <f>formatRow(Tokens!BJ$2:BK$2,Tokens!BJ165:BK165,0,"collection")</f>
        <v>"collection":{"name":"PASS The Private Island Club",_x000D_
"family":"Calvi On The Rocks"}</v>
      </c>
      <c r="AD165" s="1" t="str">
        <f>formatRow(Tokens!BN$2:BR$2,Tokens!BN165:BR165,0,"marketplace")</f>
        <v>"marketplace":{"initial_price":842,_x000D_
"reservation_price":842,_x000D_
"duration":216,_x000D_
"max_mint":1,_x000D_
"sell_date":"25/06/2022"}</v>
      </c>
      <c r="AE165" s="1"/>
    </row>
    <row r="166" spans="4:31" ht="14.25" customHeight="1" x14ac:dyDescent="0.3">
      <c r="D166" s="1">
        <f>Tokens!B166</f>
        <v>151</v>
      </c>
      <c r="E166" s="17" t="str">
        <f>IF(Tokens!C166="","",Tokens!C166)</f>
        <v>#151 Pass Private Island Club</v>
      </c>
      <c r="F166"/>
      <c r="G166"/>
      <c r="H166"/>
      <c r="I166"/>
      <c r="J166"/>
      <c r="M166"/>
      <c r="N166"/>
      <c r="O166" s="15" t="str">
        <f t="shared" si="6"/>
        <v>_</v>
      </c>
      <c r="P166" s="18" t="str">
        <f>IF(F166="stop","",IF(F166&lt;&gt;"",HYPERLINK(Settings!$B$5 &amp; "/manage/?network=" &amp; LOWER(B$8) &amp; "&amp;search=token&amp;account=" &amp; ToMint!$B$5 &amp; "&amp;view=" &amp; ToMint!J166,"TokenSol"),""))</f>
        <v/>
      </c>
      <c r="Q166" s="2"/>
      <c r="R166" s="2"/>
      <c r="S166" s="11"/>
      <c r="T166" s="78" t="str">
        <f>"owner=" &amp; Tokens!BS166 &amp; "&amp;filename_for_metadata=" &amp; Tokens!BT166 &amp; "&amp;offchaindata_platform=" &amp; $B$17 &amp; "&amp;keyfile=" &amp; $B$5 &amp;  "&amp;repository=" &amp; $B$18</f>
        <v>owner=AeDSKpNsSENahGHS7fCrAxcDtcNXjyLM68b4gHoTBkC&amp;filename_for_metadata=PASSThePrivateIslandClub_COR22A151&amp;offchaindata_platform=Github&amp;keyfile=Paul&amp;repository=CalviOnTheRocks2022</v>
      </c>
      <c r="U166" s="78" t="str">
        <f t="shared" si="5"/>
        <v>{"name":"#151 Pass Private Island Club",_x000D_
"symbol":"COR22A151",_x000D_
"description":"The Private Island Club : networking &amp; party / Pass NFT All Access - 1 édition Calvi on the Rocks 2022",_x000D_
"seller_fee_basis_points":1000,_x000D_
"image":"https://bafybeibgosdylzfj22byazszdtzbjrkdy3b2hnjsuogx33ns2eqljwn4zy.ipfs.nftstorage.link?image_151.webp",_x000D_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66" s="78" t="str">
        <f>formatRow(Tokens!C$2:I$2,Tokens!C166:I166)</f>
        <v>"name":"#151 Pass Private Island Club",_x000D_
"symbol":"COR22A151",_x000D_
"description":"The Private Island Club : networking &amp; party / Pass NFT All Access - 1 édition Calvi on the Rocks 2022",_x000D_
"seller_fee_basis_points":1000,_x000D_
"image":"https://bafybeibgosdylzfj22byazszdtzbjrkdy3b2hnjsuogx33ns2eqljwn4zy.ipfs.nftstorage.link?image_151.webp",_x000D_
"Issuer":"NfluenT for Calvi On The rocks",_x000D_
"external_url":""</v>
      </c>
      <c r="W166" s="78" t="str">
        <f>formatRow(Tokens!J$2:AV$2,Tokens!J166:AV166,2,"attributes")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6" s="78" t="str">
        <f>formatRow(Tokens!AX$2:BC$2,Tokens!AX166:BC166,2,"creators")</f>
        <v>"creators":[{"address":"ncreator",_x000D_
"share":10},{"address":"cotrcrea",_x000D_
"share":90},{"address":"nminer",_x000D_
"share":0}]</v>
      </c>
      <c r="Y166" s="78" t="str">
        <f>formatRow(Tokens!BD$2:BI$2,Tokens!BD166:BI166,2,"files")</f>
        <v>"files":[]</v>
      </c>
      <c r="Z166" s="78"/>
      <c r="AA166" s="78"/>
      <c r="AB166" s="78"/>
      <c r="AC166" s="78" t="str">
        <f>formatRow(Tokens!BJ$2:BK$2,Tokens!BJ166:BK166,0,"collection")</f>
        <v>"collection":{"name":"PASS The Private Island Club",_x000D_
"family":"Calvi On The Rocks"}</v>
      </c>
      <c r="AD166" s="1" t="str">
        <f>formatRow(Tokens!BN$2:BR$2,Tokens!BN166:BR166,0,"marketplace")</f>
        <v>"marketplace":{"initial_price":842,_x000D_
"reservation_price":842,_x000D_
"duration":216,_x000D_
"max_mint":1,_x000D_
"sell_date":"25/06/2022"}</v>
      </c>
      <c r="AE166" s="1"/>
    </row>
    <row r="167" spans="4:31" ht="14.25" customHeight="1" x14ac:dyDescent="0.3">
      <c r="D167" s="1">
        <f>Tokens!B167</f>
        <v>152</v>
      </c>
      <c r="E167" s="17" t="str">
        <f>IF(Tokens!C167="","",Tokens!C167)</f>
        <v>#152 Pass Private Island Club</v>
      </c>
      <c r="F167"/>
      <c r="G167"/>
      <c r="H167"/>
      <c r="I167"/>
      <c r="J167"/>
      <c r="M167"/>
      <c r="N167"/>
      <c r="O167" s="15" t="str">
        <f t="shared" si="6"/>
        <v>_</v>
      </c>
      <c r="P167" s="18" t="str">
        <f>IF(F167="stop","",IF(F167&lt;&gt;"",HYPERLINK(Settings!$B$5 &amp; "/manage/?network=" &amp; LOWER(B$8) &amp; "&amp;search=token&amp;account=" &amp; ToMint!$B$5 &amp; "&amp;view=" &amp; ToMint!J167,"TokenSol"),""))</f>
        <v/>
      </c>
      <c r="Q167" s="2"/>
      <c r="R167" s="2"/>
      <c r="S167" s="11"/>
      <c r="T167" s="78" t="str">
        <f>"owner=" &amp; Tokens!BS167 &amp; "&amp;filename_for_metadata=" &amp; Tokens!BT167 &amp; "&amp;offchaindata_platform=" &amp; $B$17 &amp; "&amp;keyfile=" &amp; $B$5 &amp;  "&amp;repository=" &amp; $B$18</f>
        <v>owner=AeDSKpNsSENahGHS7fCrAxcDtcNXjyLM68b4gHoTBkC&amp;filename_for_metadata=PASSThePrivateIslandClub_COR22A152&amp;offchaindata_platform=Github&amp;keyfile=Paul&amp;repository=CalviOnTheRocks2022</v>
      </c>
      <c r="U167" s="78" t="str">
        <f t="shared" si="5"/>
        <v>{"name":"#152 Pass Private Island Club",_x000D_
"symbol":"COR22A152",_x000D_
"description":"The Private Island Club : networking &amp; party / Pass NFT All Access - 1 édition Calvi on the Rocks 2022",_x000D_
"seller_fee_basis_points":1000,_x000D_
"image":"https://bafybeiez66fmsqapsrlgicktpkpkjbjxy3twizzoagibpjoilvaibgdnve.ipfs.nftstorage.link?image_152.webp",_x000D_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67" s="78" t="str">
        <f>formatRow(Tokens!C$2:I$2,Tokens!C167:I167)</f>
        <v>"name":"#152 Pass Private Island Club",_x000D_
"symbol":"COR22A152",_x000D_
"description":"The Private Island Club : networking &amp; party / Pass NFT All Access - 1 édition Calvi on the Rocks 2022",_x000D_
"seller_fee_basis_points":1000,_x000D_
"image":"https://bafybeiez66fmsqapsrlgicktpkpkjbjxy3twizzoagibpjoilvaibgdnve.ipfs.nftstorage.link?image_152.webp",_x000D_
"Issuer":"NfluenT for Calvi On The rocks",_x000D_
"external_url":""</v>
      </c>
      <c r="W167" s="78" t="str">
        <f>formatRow(Tokens!J$2:AV$2,Tokens!J167:AV167,2,"attributes")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7" s="78" t="str">
        <f>formatRow(Tokens!AX$2:BC$2,Tokens!AX167:BC167,2,"creators")</f>
        <v>"creators":[{"address":"ncreator",_x000D_
"share":10},{"address":"cotrcrea",_x000D_
"share":90},{"address":"nminer",_x000D_
"share":0}]</v>
      </c>
      <c r="Y167" s="78" t="str">
        <f>formatRow(Tokens!BD$2:BI$2,Tokens!BD167:BI167,2,"files")</f>
        <v>"files":[]</v>
      </c>
      <c r="Z167" s="78"/>
      <c r="AA167" s="78"/>
      <c r="AB167" s="78"/>
      <c r="AC167" s="78" t="str">
        <f>formatRow(Tokens!BJ$2:BK$2,Tokens!BJ167:BK167,0,"collection")</f>
        <v>"collection":{"name":"PASS The Private Island Club",_x000D_
"family":"Calvi On The Rocks"}</v>
      </c>
      <c r="AD167" s="1" t="str">
        <f>formatRow(Tokens!BN$2:BR$2,Tokens!BN167:BR167,0,"marketplace")</f>
        <v>"marketplace":{"initial_price":842,_x000D_
"reservation_price":842,_x000D_
"duration":216,_x000D_
"max_mint":1,_x000D_
"sell_date":"25/06/2022"}</v>
      </c>
      <c r="AE167" s="1"/>
    </row>
    <row r="168" spans="4:31" ht="14.25" customHeight="1" x14ac:dyDescent="0.3">
      <c r="D168" s="1">
        <f>Tokens!B168</f>
        <v>153</v>
      </c>
      <c r="E168" s="17" t="str">
        <f>IF(Tokens!C168="","",Tokens!C168)</f>
        <v>#153 Pass Private Island Club</v>
      </c>
      <c r="F168"/>
      <c r="G168"/>
      <c r="H168"/>
      <c r="I168"/>
      <c r="J168"/>
      <c r="M168"/>
      <c r="N168"/>
      <c r="O168" s="15" t="str">
        <f t="shared" si="6"/>
        <v>_</v>
      </c>
      <c r="P168" s="18" t="str">
        <f>IF(F168="stop","",IF(F168&lt;&gt;"",HYPERLINK(Settings!$B$5 &amp; "/manage/?network=" &amp; LOWER(B$8) &amp; "&amp;search=token&amp;account=" &amp; ToMint!$B$5 &amp; "&amp;view=" &amp; ToMint!J168,"TokenSol"),""))</f>
        <v/>
      </c>
      <c r="Q168" s="2"/>
      <c r="R168" s="2"/>
      <c r="S168" s="11"/>
      <c r="T168" s="78" t="str">
        <f>"owner=" &amp; Tokens!BS168 &amp; "&amp;filename_for_metadata=" &amp; Tokens!BT168 &amp; "&amp;offchaindata_platform=" &amp; $B$17 &amp; "&amp;keyfile=" &amp; $B$5 &amp;  "&amp;repository=" &amp; $B$18</f>
        <v>owner=AeDSKpNsSENahGHS7fCrAxcDtcNXjyLM68b4gHoTBkC&amp;filename_for_metadata=PASSThePrivateIslandClub_COR22A153&amp;offchaindata_platform=Github&amp;keyfile=Paul&amp;repository=CalviOnTheRocks2022</v>
      </c>
      <c r="U168" s="78" t="str">
        <f t="shared" si="5"/>
        <v>{"name":"#153 Pass Private Island Club",_x000D_
"symbol":"COR22A153",_x000D_
"description":"The Private Island Club : networking &amp; party / Pass NFT All Access - 1 édition Calvi on the Rocks 2022",_x000D_
"seller_fee_basis_points":1000,_x000D_
"image":"https://bafybeihamwqld4vdkkw3ms2i2dxua7msukzi366gdsicn6epqrueneleyu.ipfs.nftstorage.link?image_153.webp",_x000D_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68" s="78" t="str">
        <f>formatRow(Tokens!C$2:I$2,Tokens!C168:I168)</f>
        <v>"name":"#153 Pass Private Island Club",_x000D_
"symbol":"COR22A153",_x000D_
"description":"The Private Island Club : networking &amp; party / Pass NFT All Access - 1 édition Calvi on the Rocks 2022",_x000D_
"seller_fee_basis_points":1000,_x000D_
"image":"https://bafybeihamwqld4vdkkw3ms2i2dxua7msukzi366gdsicn6epqrueneleyu.ipfs.nftstorage.link?image_153.webp",_x000D_
"Issuer":"NfluenT for Calvi On The rocks",_x000D_
"external_url":""</v>
      </c>
      <c r="W168" s="78" t="str">
        <f>formatRow(Tokens!J$2:AV$2,Tokens!J168:AV168,2,"attributes")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8" s="78" t="str">
        <f>formatRow(Tokens!AX$2:BC$2,Tokens!AX168:BC168,2,"creators")</f>
        <v>"creators":[{"address":"ncreator",_x000D_
"share":10},{"address":"cotrcrea",_x000D_
"share":90},{"address":"nminer",_x000D_
"share":0}]</v>
      </c>
      <c r="Y168" s="78" t="str">
        <f>formatRow(Tokens!BD$2:BI$2,Tokens!BD168:BI168,2,"files")</f>
        <v>"files":[]</v>
      </c>
      <c r="Z168" s="78"/>
      <c r="AA168" s="78"/>
      <c r="AB168" s="78"/>
      <c r="AC168" s="78" t="str">
        <f>formatRow(Tokens!BJ$2:BK$2,Tokens!BJ168:BK168,0,"collection")</f>
        <v>"collection":{"name":"PASS The Private Island Club",_x000D_
"family":"Calvi On The Rocks"}</v>
      </c>
      <c r="AD168" s="1" t="str">
        <f>formatRow(Tokens!BN$2:BR$2,Tokens!BN168:BR168,0,"marketplace")</f>
        <v>"marketplace":{"initial_price":842,_x000D_
"reservation_price":842,_x000D_
"duration":216,_x000D_
"max_mint":1,_x000D_
"sell_date":"25/06/2022"}</v>
      </c>
      <c r="AE168" s="1"/>
    </row>
    <row r="169" spans="4:31" ht="14.25" customHeight="1" x14ac:dyDescent="0.3">
      <c r="D169" s="1">
        <f>Tokens!B169</f>
        <v>154</v>
      </c>
      <c r="E169" s="17" t="str">
        <f>IF(Tokens!C169="","",Tokens!C169)</f>
        <v>#154 Pass Private Island Club</v>
      </c>
      <c r="F169"/>
      <c r="G169"/>
      <c r="H169"/>
      <c r="I169"/>
      <c r="J169"/>
      <c r="M169"/>
      <c r="N169"/>
      <c r="O169" s="15" t="str">
        <f t="shared" si="6"/>
        <v>_</v>
      </c>
      <c r="P169" s="18" t="str">
        <f>IF(F169="stop","",IF(F169&lt;&gt;"",HYPERLINK(Settings!$B$5 &amp; "/manage/?network=" &amp; LOWER(B$8) &amp; "&amp;search=token&amp;account=" &amp; ToMint!$B$5 &amp; "&amp;view=" &amp; ToMint!J169,"TokenSol"),""))</f>
        <v/>
      </c>
      <c r="Q169" s="2"/>
      <c r="R169" s="2"/>
      <c r="S169" s="11"/>
      <c r="T169" s="78" t="str">
        <f>"owner=" &amp; Tokens!BS169 &amp; "&amp;filename_for_metadata=" &amp; Tokens!BT169 &amp; "&amp;offchaindata_platform=" &amp; $B$17 &amp; "&amp;keyfile=" &amp; $B$5 &amp;  "&amp;repository=" &amp; $B$18</f>
        <v>owner=AeDSKpNsSENahGHS7fCrAxcDtcNXjyLM68b4gHoTBkC&amp;filename_for_metadata=PASSThePrivateIslandClub_COR22A154&amp;offchaindata_platform=Github&amp;keyfile=Paul&amp;repository=CalviOnTheRocks2022</v>
      </c>
      <c r="U169" s="78" t="str">
        <f t="shared" si="5"/>
        <v>{"name":"#154 Pass Private Island Club",_x000D_
"symbol":"COR22A154",_x000D_
"description":"The Private Island Club : networking &amp; party / Pass NFT All Access - 1 édition Calvi on the Rocks 2022",_x000D_
"seller_fee_basis_points":1000,_x000D_
"image":"https://bafybeifitslmtl46oun2zpysxdxxsdzogwp2rgcgrohinbphwsrqcppcue.ipfs.nftstorage.link?image_154.webp",_x000D_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69" s="78" t="str">
        <f>formatRow(Tokens!C$2:I$2,Tokens!C169:I169)</f>
        <v>"name":"#154 Pass Private Island Club",_x000D_
"symbol":"COR22A154",_x000D_
"description":"The Private Island Club : networking &amp; party / Pass NFT All Access - 1 édition Calvi on the Rocks 2022",_x000D_
"seller_fee_basis_points":1000,_x000D_
"image":"https://bafybeifitslmtl46oun2zpysxdxxsdzogwp2rgcgrohinbphwsrqcppcue.ipfs.nftstorage.link?image_154.webp",_x000D_
"Issuer":"NfluenT for Calvi On The rocks",_x000D_
"external_url":""</v>
      </c>
      <c r="W169" s="78" t="str">
        <f>formatRow(Tokens!J$2:AV$2,Tokens!J169:AV169,2,"attributes")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9" s="78" t="str">
        <f>formatRow(Tokens!AX$2:BC$2,Tokens!AX169:BC169,2,"creators")</f>
        <v>"creators":[{"address":"ncreator",_x000D_
"share":10},{"address":"cotrcrea",_x000D_
"share":90},{"address":"nminer",_x000D_
"share":0}]</v>
      </c>
      <c r="Y169" s="78" t="str">
        <f>formatRow(Tokens!BD$2:BI$2,Tokens!BD169:BI169,2,"files")</f>
        <v>"files":[]</v>
      </c>
      <c r="Z169" s="78"/>
      <c r="AA169" s="78"/>
      <c r="AB169" s="78"/>
      <c r="AC169" s="78" t="str">
        <f>formatRow(Tokens!BJ$2:BK$2,Tokens!BJ169:BK169,0,"collection")</f>
        <v>"collection":{"name":"PASS The Private Island Club",_x000D_
"family":"Calvi On The Rocks"}</v>
      </c>
      <c r="AD169" s="1" t="str">
        <f>formatRow(Tokens!BN$2:BR$2,Tokens!BN169:BR169,0,"marketplace")</f>
        <v>"marketplace":{"initial_price":842,_x000D_
"reservation_price":842,_x000D_
"duration":216,_x000D_
"max_mint":1,_x000D_
"sell_date":"25/06/2022"}</v>
      </c>
      <c r="AE169" s="1"/>
    </row>
    <row r="170" spans="4:31" ht="14.25" customHeight="1" x14ac:dyDescent="0.3">
      <c r="D170" s="1">
        <f>Tokens!B170</f>
        <v>155</v>
      </c>
      <c r="E170" s="17" t="str">
        <f>IF(Tokens!C170="","",Tokens!C170)</f>
        <v>#155 Pass Private Island Club</v>
      </c>
      <c r="F170"/>
      <c r="G170"/>
      <c r="H170"/>
      <c r="I170"/>
      <c r="J170"/>
      <c r="M170"/>
      <c r="N170"/>
      <c r="O170" s="15" t="str">
        <f t="shared" si="6"/>
        <v>_</v>
      </c>
      <c r="P170" s="18" t="str">
        <f>IF(F170="stop","",IF(F170&lt;&gt;"",HYPERLINK(Settings!$B$5 &amp; "/manage/?network=" &amp; LOWER(B$8) &amp; "&amp;search=token&amp;account=" &amp; ToMint!$B$5 &amp; "&amp;view=" &amp; ToMint!J170,"TokenSol"),""))</f>
        <v/>
      </c>
      <c r="Q170" s="2"/>
      <c r="R170" s="2"/>
      <c r="S170" s="11"/>
      <c r="T170" s="78" t="str">
        <f>"owner=" &amp; Tokens!BS170 &amp; "&amp;filename_for_metadata=" &amp; Tokens!BT170 &amp; "&amp;offchaindata_platform=" &amp; $B$17 &amp; "&amp;keyfile=" &amp; $B$5 &amp;  "&amp;repository=" &amp; $B$18</f>
        <v>owner=AeDSKpNsSENahGHS7fCrAxcDtcNXjyLM68b4gHoTBkC&amp;filename_for_metadata=PASSThePrivateIslandClub_COR22A155&amp;offchaindata_platform=Github&amp;keyfile=Paul&amp;repository=CalviOnTheRocks2022</v>
      </c>
      <c r="U170" s="78" t="str">
        <f t="shared" si="5"/>
        <v>{"name":"#155 Pass Private Island Club",_x000D_
"symbol":"COR22A155",_x000D_
"description":"The Private Island Club : networking &amp; party / Pass NFT All Access - 1 édition Calvi on the Rocks 2022",_x000D_
"seller_fee_basis_points":1000,_x000D_
"image":"https://bafybeicgjuelscz2pih4pmqejmbbq4k66izarbe3uya6bzlonxtdy4inxy.ipfs.nftstorage.link?image_155.webp",_x000D_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70" s="78" t="str">
        <f>formatRow(Tokens!C$2:I$2,Tokens!C170:I170)</f>
        <v>"name":"#155 Pass Private Island Club",_x000D_
"symbol":"COR22A155",_x000D_
"description":"The Private Island Club : networking &amp; party / Pass NFT All Access - 1 édition Calvi on the Rocks 2022",_x000D_
"seller_fee_basis_points":1000,_x000D_
"image":"https://bafybeicgjuelscz2pih4pmqejmbbq4k66izarbe3uya6bzlonxtdy4inxy.ipfs.nftstorage.link?image_155.webp",_x000D_
"Issuer":"NfluenT for Calvi On The rocks",_x000D_
"external_url":""</v>
      </c>
      <c r="W170" s="78" t="str">
        <f>formatRow(Tokens!J$2:AV$2,Tokens!J170:AV170,2,"attributes")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0" s="78" t="str">
        <f>formatRow(Tokens!AX$2:BC$2,Tokens!AX170:BC170,2,"creators")</f>
        <v>"creators":[{"address":"ncreator",_x000D_
"share":10},{"address":"cotrcrea",_x000D_
"share":90},{"address":"nminer",_x000D_
"share":0}]</v>
      </c>
      <c r="Y170" s="78" t="str">
        <f>formatRow(Tokens!BD$2:BI$2,Tokens!BD170:BI170,2,"files")</f>
        <v>"files":[]</v>
      </c>
      <c r="Z170" s="78"/>
      <c r="AA170" s="78"/>
      <c r="AB170" s="78"/>
      <c r="AC170" s="78" t="str">
        <f>formatRow(Tokens!BJ$2:BK$2,Tokens!BJ170:BK170,0,"collection")</f>
        <v>"collection":{"name":"PASS The Private Island Club",_x000D_
"family":"Calvi On The Rocks"}</v>
      </c>
      <c r="AD170" s="1" t="str">
        <f>formatRow(Tokens!BN$2:BR$2,Tokens!BN170:BR170,0,"marketplace")</f>
        <v>"marketplace":{"initial_price":842,_x000D_
"reservation_price":842,_x000D_
"duration":216,_x000D_
"max_mint":1,_x000D_
"sell_date":"25/06/2022"}</v>
      </c>
      <c r="AE170" s="1"/>
    </row>
    <row r="171" spans="4:31" ht="14.25" customHeight="1" x14ac:dyDescent="0.3">
      <c r="D171" s="1">
        <f>Tokens!B171</f>
        <v>156</v>
      </c>
      <c r="E171" s="17" t="str">
        <f>IF(Tokens!C171="","",Tokens!C171)</f>
        <v>#156 Pass Private Island Club</v>
      </c>
      <c r="F171"/>
      <c r="G171"/>
      <c r="H171"/>
      <c r="I171"/>
      <c r="J171"/>
      <c r="M171"/>
      <c r="N171"/>
      <c r="O171" s="15" t="str">
        <f t="shared" si="6"/>
        <v>_</v>
      </c>
      <c r="P171" s="18" t="str">
        <f>IF(F171="stop","",IF(F171&lt;&gt;"",HYPERLINK(Settings!$B$5 &amp; "/manage/?network=" &amp; LOWER(B$8) &amp; "&amp;search=token&amp;account=" &amp; ToMint!$B$5 &amp; "&amp;view=" &amp; ToMint!J171,"TokenSol"),""))</f>
        <v/>
      </c>
      <c r="Q171" s="2"/>
      <c r="R171" s="2"/>
      <c r="S171" s="11"/>
      <c r="T171" s="78" t="str">
        <f>"owner=" &amp; Tokens!BS171 &amp; "&amp;filename_for_metadata=" &amp; Tokens!BT171 &amp; "&amp;offchaindata_platform=" &amp; $B$17 &amp; "&amp;keyfile=" &amp; $B$5 &amp;  "&amp;repository=" &amp; $B$18</f>
        <v>owner=AeDSKpNsSENahGHS7fCrAxcDtcNXjyLM68b4gHoTBkC&amp;filename_for_metadata=PASSThePrivateIslandClub_COR22A156&amp;offchaindata_platform=Github&amp;keyfile=Paul&amp;repository=CalviOnTheRocks2022</v>
      </c>
      <c r="U171" s="78" t="str">
        <f t="shared" si="5"/>
        <v>{"name":"#156 Pass Private Island Club",_x000D_
"symbol":"COR22A156",_x000D_
"description":"The Private Island Club : networking &amp; party / Pass NFT All Access - 1 édition Calvi on the Rocks 2022",_x000D_
"seller_fee_basis_points":1000,_x000D_
"image":"https://bafybeiaic753mzyzxymbk7qpmexk3owz2w44x32y4lg2w7vwij53lset2e.ipfs.nftstorage.link?image_156.webp",_x000D_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71" s="78" t="str">
        <f>formatRow(Tokens!C$2:I$2,Tokens!C171:I171)</f>
        <v>"name":"#156 Pass Private Island Club",_x000D_
"symbol":"COR22A156",_x000D_
"description":"The Private Island Club : networking &amp; party / Pass NFT All Access - 1 édition Calvi on the Rocks 2022",_x000D_
"seller_fee_basis_points":1000,_x000D_
"image":"https://bafybeiaic753mzyzxymbk7qpmexk3owz2w44x32y4lg2w7vwij53lset2e.ipfs.nftstorage.link?image_156.webp",_x000D_
"Issuer":"NfluenT for Calvi On The rocks",_x000D_
"external_url":""</v>
      </c>
      <c r="W171" s="78" t="str">
        <f>formatRow(Tokens!J$2:AV$2,Tokens!J171:AV171,2,"attributes")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1" s="78" t="str">
        <f>formatRow(Tokens!AX$2:BC$2,Tokens!AX171:BC171,2,"creators")</f>
        <v>"creators":[{"address":"ncreator",_x000D_
"share":10},{"address":"cotrcrea",_x000D_
"share":90},{"address":"nminer",_x000D_
"share":0}]</v>
      </c>
      <c r="Y171" s="78" t="str">
        <f>formatRow(Tokens!BD$2:BI$2,Tokens!BD171:BI171,2,"files")</f>
        <v>"files":[]</v>
      </c>
      <c r="Z171" s="78"/>
      <c r="AA171" s="78"/>
      <c r="AB171" s="78"/>
      <c r="AC171" s="78" t="str">
        <f>formatRow(Tokens!BJ$2:BK$2,Tokens!BJ171:BK171,0,"collection")</f>
        <v>"collection":{"name":"PASS The Private Island Club",_x000D_
"family":"Calvi On The Rocks"}</v>
      </c>
      <c r="AD171" s="1" t="str">
        <f>formatRow(Tokens!BN$2:BR$2,Tokens!BN171:BR171,0,"marketplace")</f>
        <v>"marketplace":{"initial_price":842,_x000D_
"reservation_price":842,_x000D_
"duration":216,_x000D_
"max_mint":1,_x000D_
"sell_date":"25/06/2022"}</v>
      </c>
      <c r="AE171" s="1"/>
    </row>
    <row r="172" spans="4:31" ht="14.25" customHeight="1" x14ac:dyDescent="0.3">
      <c r="D172" s="1">
        <f>Tokens!B172</f>
        <v>157</v>
      </c>
      <c r="E172" s="17" t="str">
        <f>IF(Tokens!C172="","",Tokens!C172)</f>
        <v>#157 Pass Private Island Club</v>
      </c>
      <c r="F172"/>
      <c r="G172"/>
      <c r="H172"/>
      <c r="I172"/>
      <c r="J172"/>
      <c r="M172"/>
      <c r="N172"/>
      <c r="O172" s="15" t="str">
        <f t="shared" si="6"/>
        <v>_</v>
      </c>
      <c r="P172" s="18" t="str">
        <f>IF(F172="stop","",IF(F172&lt;&gt;"",HYPERLINK(Settings!$B$5 &amp; "/manage/?network=" &amp; LOWER(B$8) &amp; "&amp;search=token&amp;account=" &amp; ToMint!$B$5 &amp; "&amp;view=" &amp; ToMint!J172,"TokenSol"),""))</f>
        <v/>
      </c>
      <c r="Q172" s="2"/>
      <c r="R172" s="2"/>
      <c r="S172" s="11"/>
      <c r="T172" s="78" t="str">
        <f>"owner=" &amp; Tokens!BS172 &amp; "&amp;filename_for_metadata=" &amp; Tokens!BT172 &amp; "&amp;offchaindata_platform=" &amp; $B$17 &amp; "&amp;keyfile=" &amp; $B$5 &amp;  "&amp;repository=" &amp; $B$18</f>
        <v>owner=AeDSKpNsSENahGHS7fCrAxcDtcNXjyLM68b4gHoTBkC&amp;filename_for_metadata=PASSThePrivateIslandClub_COR22A157&amp;offchaindata_platform=Github&amp;keyfile=Paul&amp;repository=CalviOnTheRocks2022</v>
      </c>
      <c r="U172" s="78" t="str">
        <f t="shared" si="5"/>
        <v>{"name":"#157 Pass Private Island Club",_x000D_
"symbol":"COR22A157",_x000D_
"description":"The Private Island Club : networking &amp; party / Pass NFT All Access - 1 édition Calvi on the Rocks 2022",_x000D_
"seller_fee_basis_points":1000,_x000D_
"image":"https://bafybeierav6edacdhkkq3n4m7gdkq57zpzmxegfv6melqfcdv2g3bhilhm.ipfs.nftstorage.link?image_157.webp",_x000D_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72" s="78" t="str">
        <f>formatRow(Tokens!C$2:I$2,Tokens!C172:I172)</f>
        <v>"name":"#157 Pass Private Island Club",_x000D_
"symbol":"COR22A157",_x000D_
"description":"The Private Island Club : networking &amp; party / Pass NFT All Access - 1 édition Calvi on the Rocks 2022",_x000D_
"seller_fee_basis_points":1000,_x000D_
"image":"https://bafybeierav6edacdhkkq3n4m7gdkq57zpzmxegfv6melqfcdv2g3bhilhm.ipfs.nftstorage.link?image_157.webp",_x000D_
"Issuer":"NfluenT for Calvi On The rocks",_x000D_
"external_url":""</v>
      </c>
      <c r="W172" s="78" t="str">
        <f>formatRow(Tokens!J$2:AV$2,Tokens!J172:AV172,2,"attributes")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2" s="78" t="str">
        <f>formatRow(Tokens!AX$2:BC$2,Tokens!AX172:BC172,2,"creators")</f>
        <v>"creators":[{"address":"ncreator",_x000D_
"share":10},{"address":"cotrcrea",_x000D_
"share":90},{"address":"nminer",_x000D_
"share":0}]</v>
      </c>
      <c r="Y172" s="78" t="str">
        <f>formatRow(Tokens!BD$2:BI$2,Tokens!BD172:BI172,2,"files")</f>
        <v>"files":[]</v>
      </c>
      <c r="Z172" s="78"/>
      <c r="AA172" s="78"/>
      <c r="AB172" s="78"/>
      <c r="AC172" s="78" t="str">
        <f>formatRow(Tokens!BJ$2:BK$2,Tokens!BJ172:BK172,0,"collection")</f>
        <v>"collection":{"name":"PASS The Private Island Club",_x000D_
"family":"Calvi On The Rocks"}</v>
      </c>
      <c r="AD172" s="1" t="str">
        <f>formatRow(Tokens!BN$2:BR$2,Tokens!BN172:BR172,0,"marketplace")</f>
        <v>"marketplace":{"initial_price":842,_x000D_
"reservation_price":842,_x000D_
"duration":216,_x000D_
"max_mint":1,_x000D_
"sell_date":"25/06/2022"}</v>
      </c>
      <c r="AE172" s="1"/>
    </row>
    <row r="173" spans="4:31" ht="14.25" customHeight="1" x14ac:dyDescent="0.3">
      <c r="D173" s="1">
        <f>Tokens!B173</f>
        <v>158</v>
      </c>
      <c r="E173" s="17" t="str">
        <f>IF(Tokens!C173="","",Tokens!C173)</f>
        <v>#158 Pass Private Island Club</v>
      </c>
      <c r="F173"/>
      <c r="G173"/>
      <c r="H173"/>
      <c r="I173"/>
      <c r="J173"/>
      <c r="M173"/>
      <c r="N173"/>
      <c r="O173" s="15" t="str">
        <f t="shared" si="6"/>
        <v>_</v>
      </c>
      <c r="P173" s="18" t="str">
        <f>IF(F173="stop","",IF(F173&lt;&gt;"",HYPERLINK(Settings!$B$5 &amp; "/manage/?network=" &amp; LOWER(B$8) &amp; "&amp;search=token&amp;account=" &amp; ToMint!$B$5 &amp; "&amp;view=" &amp; ToMint!J173,"TokenSol"),""))</f>
        <v/>
      </c>
      <c r="Q173" s="2"/>
      <c r="R173" s="2"/>
      <c r="S173" s="11"/>
      <c r="T173" s="78" t="str">
        <f>"owner=" &amp; Tokens!BS173 &amp; "&amp;filename_for_metadata=" &amp; Tokens!BT173 &amp; "&amp;offchaindata_platform=" &amp; $B$17 &amp; "&amp;keyfile=" &amp; $B$5 &amp;  "&amp;repository=" &amp; $B$18</f>
        <v>owner=AeDSKpNsSENahGHS7fCrAxcDtcNXjyLM68b4gHoTBkC&amp;filename_for_metadata=PASSThePrivateIslandClub_COR22A158&amp;offchaindata_platform=Github&amp;keyfile=Paul&amp;repository=CalviOnTheRocks2022</v>
      </c>
      <c r="U173" s="78" t="str">
        <f t="shared" si="5"/>
        <v>{"name":"#158 Pass Private Island Club",_x000D_
"symbol":"COR22A158",_x000D_
"description":"The Private Island Club : networking &amp; party / Pass NFT All Access - 1 édition Calvi on the Rocks 2022",_x000D_
"seller_fee_basis_points":1000,_x000D_
"image":"https://bafybeihy2go2xjzxkv4nx3e4reyy4rvywaazbjej66ucsuh3pp2tbxkobm.ipfs.nftstorage.link?image_158.webp",_x000D_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73" s="78" t="str">
        <f>formatRow(Tokens!C$2:I$2,Tokens!C173:I173)</f>
        <v>"name":"#158 Pass Private Island Club",_x000D_
"symbol":"COR22A158",_x000D_
"description":"The Private Island Club : networking &amp; party / Pass NFT All Access - 1 édition Calvi on the Rocks 2022",_x000D_
"seller_fee_basis_points":1000,_x000D_
"image":"https://bafybeihy2go2xjzxkv4nx3e4reyy4rvywaazbjej66ucsuh3pp2tbxkobm.ipfs.nftstorage.link?image_158.webp",_x000D_
"Issuer":"NfluenT for Calvi On The rocks",_x000D_
"external_url":""</v>
      </c>
      <c r="W173" s="78" t="str">
        <f>formatRow(Tokens!J$2:AV$2,Tokens!J173:AV173,2,"attributes")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3" s="78" t="str">
        <f>formatRow(Tokens!AX$2:BC$2,Tokens!AX173:BC173,2,"creators")</f>
        <v>"creators":[{"address":"ncreator",_x000D_
"share":10},{"address":"cotrcrea",_x000D_
"share":90},{"address":"nminer",_x000D_
"share":0}]</v>
      </c>
      <c r="Y173" s="78" t="str">
        <f>formatRow(Tokens!BD$2:BI$2,Tokens!BD173:BI173,2,"files")</f>
        <v>"files":[]</v>
      </c>
      <c r="Z173" s="78"/>
      <c r="AA173" s="78"/>
      <c r="AB173" s="78"/>
      <c r="AC173" s="78" t="str">
        <f>formatRow(Tokens!BJ$2:BK$2,Tokens!BJ173:BK173,0,"collection")</f>
        <v>"collection":{"name":"PASS The Private Island Club",_x000D_
"family":"Calvi On The Rocks"}</v>
      </c>
      <c r="AD173" s="1" t="str">
        <f>formatRow(Tokens!BN$2:BR$2,Tokens!BN173:BR173,0,"marketplace")</f>
        <v>"marketplace":{"initial_price":842,_x000D_
"reservation_price":842,_x000D_
"duration":216,_x000D_
"max_mint":1,_x000D_
"sell_date":"25/06/2022"}</v>
      </c>
      <c r="AE173" s="1"/>
    </row>
    <row r="174" spans="4:31" ht="14.25" customHeight="1" x14ac:dyDescent="0.3">
      <c r="D174" s="1">
        <f>Tokens!B174</f>
        <v>159</v>
      </c>
      <c r="E174" s="17" t="str">
        <f>IF(Tokens!C174="","",Tokens!C174)</f>
        <v>#159 Pass Private Island Club</v>
      </c>
      <c r="F174"/>
      <c r="G174"/>
      <c r="H174"/>
      <c r="I174"/>
      <c r="J174"/>
      <c r="M174"/>
      <c r="N174"/>
      <c r="O174" s="15" t="str">
        <f t="shared" si="6"/>
        <v>_</v>
      </c>
      <c r="P174" s="18" t="str">
        <f>IF(F174="stop","",IF(F174&lt;&gt;"",HYPERLINK(Settings!$B$5 &amp; "/manage/?network=" &amp; LOWER(B$8) &amp; "&amp;search=token&amp;account=" &amp; ToMint!$B$5 &amp; "&amp;view=" &amp; ToMint!J174,"TokenSol"),""))</f>
        <v/>
      </c>
      <c r="Q174" s="2"/>
      <c r="R174" s="2"/>
      <c r="S174" s="11"/>
      <c r="T174" s="78" t="str">
        <f>"owner=" &amp; Tokens!BS174 &amp; "&amp;filename_for_metadata=" &amp; Tokens!BT174 &amp; "&amp;offchaindata_platform=" &amp; $B$17 &amp; "&amp;keyfile=" &amp; $B$5 &amp;  "&amp;repository=" &amp; $B$18</f>
        <v>owner=AeDSKpNsSENahGHS7fCrAxcDtcNXjyLM68b4gHoTBkC&amp;filename_for_metadata=PASSThePrivateIslandClub_COR22A159&amp;offchaindata_platform=Github&amp;keyfile=Paul&amp;repository=CalviOnTheRocks2022</v>
      </c>
      <c r="U174" s="78" t="str">
        <f t="shared" si="5"/>
        <v>{"name":"#159 Pass Private Island Club",_x000D_
"symbol":"COR22A159",_x000D_
"description":"The Private Island Club : networking &amp; party / Pass NFT All Access - 1 édition Calvi on the Rocks 2022",_x000D_
"seller_fee_basis_points":1000,_x000D_
"image":"https://bafybeidibcd5hslb4nkbh7jm2xha7wzkcevxa37omvheje7sfat3gfkktu.ipfs.nftstorage.link?image_159.webp",_x000D_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74" s="78" t="str">
        <f>formatRow(Tokens!C$2:I$2,Tokens!C174:I174)</f>
        <v>"name":"#159 Pass Private Island Club",_x000D_
"symbol":"COR22A159",_x000D_
"description":"The Private Island Club : networking &amp; party / Pass NFT All Access - 1 édition Calvi on the Rocks 2022",_x000D_
"seller_fee_basis_points":1000,_x000D_
"image":"https://bafybeidibcd5hslb4nkbh7jm2xha7wzkcevxa37omvheje7sfat3gfkktu.ipfs.nftstorage.link?image_159.webp",_x000D_
"Issuer":"NfluenT for Calvi On The rocks",_x000D_
"external_url":""</v>
      </c>
      <c r="W174" s="78" t="str">
        <f>formatRow(Tokens!J$2:AV$2,Tokens!J174:AV174,2,"attributes")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4" s="78" t="str">
        <f>formatRow(Tokens!AX$2:BC$2,Tokens!AX174:BC174,2,"creators")</f>
        <v>"creators":[{"address":"ncreator",_x000D_
"share":10},{"address":"cotrcrea",_x000D_
"share":90},{"address":"nminer",_x000D_
"share":0}]</v>
      </c>
      <c r="Y174" s="78" t="str">
        <f>formatRow(Tokens!BD$2:BI$2,Tokens!BD174:BI174,2,"files")</f>
        <v>"files":[]</v>
      </c>
      <c r="Z174" s="78"/>
      <c r="AA174" s="78"/>
      <c r="AB174" s="78"/>
      <c r="AC174" s="78" t="str">
        <f>formatRow(Tokens!BJ$2:BK$2,Tokens!BJ174:BK174,0,"collection")</f>
        <v>"collection":{"name":"PASS The Private Island Club",_x000D_
"family":"Calvi On The Rocks"}</v>
      </c>
      <c r="AD174" s="1" t="str">
        <f>formatRow(Tokens!BN$2:BR$2,Tokens!BN174:BR174,0,"marketplace")</f>
        <v>"marketplace":{"initial_price":842,_x000D_
"reservation_price":842,_x000D_
"duration":216,_x000D_
"max_mint":1,_x000D_
"sell_date":"25/06/2022"}</v>
      </c>
      <c r="AE174" s="1"/>
    </row>
    <row r="175" spans="4:31" ht="14.25" customHeight="1" x14ac:dyDescent="0.3">
      <c r="D175" s="1">
        <f>Tokens!B175</f>
        <v>160</v>
      </c>
      <c r="E175" s="17" t="str">
        <f>IF(Tokens!C175="","",Tokens!C175)</f>
        <v>#160 Pass Private Island Club</v>
      </c>
      <c r="F175"/>
      <c r="G175"/>
      <c r="H175"/>
      <c r="I175"/>
      <c r="J175"/>
      <c r="M175"/>
      <c r="N175"/>
      <c r="O175" s="15" t="str">
        <f t="shared" si="6"/>
        <v>_</v>
      </c>
      <c r="P175" s="18" t="str">
        <f>IF(F175="stop","",IF(F175&lt;&gt;"",HYPERLINK(Settings!$B$5 &amp; "/manage/?network=" &amp; LOWER(B$8) &amp; "&amp;search=token&amp;account=" &amp; ToMint!$B$5 &amp; "&amp;view=" &amp; ToMint!J175,"TokenSol"),""))</f>
        <v/>
      </c>
      <c r="Q175" s="2"/>
      <c r="R175" s="2"/>
      <c r="S175" s="11"/>
      <c r="T175" s="78" t="str">
        <f>"owner=" &amp; Tokens!BS175 &amp; "&amp;filename_for_metadata=" &amp; Tokens!BT175 &amp; "&amp;offchaindata_platform=" &amp; $B$17 &amp; "&amp;keyfile=" &amp; $B$5 &amp;  "&amp;repository=" &amp; $B$18</f>
        <v>owner=AeDSKpNsSENahGHS7fCrAxcDtcNXjyLM68b4gHoTBkC&amp;filename_for_metadata=PASSThePrivateIslandClub_COR22A160&amp;offchaindata_platform=Github&amp;keyfile=Paul&amp;repository=CalviOnTheRocks2022</v>
      </c>
      <c r="U175" s="78" t="str">
        <f t="shared" si="5"/>
        <v>{"name":"#160 Pass Private Island Club",_x000D_
"symbol":"COR22A160",_x000D_
"description":"The Private Island Club : networking &amp; party / Pass NFT All Access - 1 édition Calvi on the Rocks 2022",_x000D_
"seller_fee_basis_points":1000,_x000D_
"image":"https://bafybeifsyzrdtmxdhdkpy2ljyjeku7jirlxquzv4nscpsgzviclnizhnxm.ipfs.nftstorage.link?image_160.webp",_x000D_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75" s="78" t="str">
        <f>formatRow(Tokens!C$2:I$2,Tokens!C175:I175)</f>
        <v>"name":"#160 Pass Private Island Club",_x000D_
"symbol":"COR22A160",_x000D_
"description":"The Private Island Club : networking &amp; party / Pass NFT All Access - 1 édition Calvi on the Rocks 2022",_x000D_
"seller_fee_basis_points":1000,_x000D_
"image":"https://bafybeifsyzrdtmxdhdkpy2ljyjeku7jirlxquzv4nscpsgzviclnizhnxm.ipfs.nftstorage.link?image_160.webp",_x000D_
"Issuer":"NfluenT for Calvi On The rocks",_x000D_
"external_url":""</v>
      </c>
      <c r="W175" s="78" t="str">
        <f>formatRow(Tokens!J$2:AV$2,Tokens!J175:AV175,2,"attributes")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5" s="78" t="str">
        <f>formatRow(Tokens!AX$2:BC$2,Tokens!AX175:BC175,2,"creators")</f>
        <v>"creators":[{"address":"ncreator",_x000D_
"share":10},{"address":"cotrcrea",_x000D_
"share":90},{"address":"nminer",_x000D_
"share":0}]</v>
      </c>
      <c r="Y175" s="78" t="str">
        <f>formatRow(Tokens!BD$2:BI$2,Tokens!BD175:BI175,2,"files")</f>
        <v>"files":[]</v>
      </c>
      <c r="Z175" s="78"/>
      <c r="AA175" s="78"/>
      <c r="AB175" s="78"/>
      <c r="AC175" s="78" t="str">
        <f>formatRow(Tokens!BJ$2:BK$2,Tokens!BJ175:BK175,0,"collection")</f>
        <v>"collection":{"name":"PASS The Private Island Club",_x000D_
"family":"Calvi On The Rocks"}</v>
      </c>
      <c r="AD175" s="1" t="str">
        <f>formatRow(Tokens!BN$2:BR$2,Tokens!BN175:BR175,0,"marketplace")</f>
        <v>"marketplace":{"initial_price":842,_x000D_
"reservation_price":842,_x000D_
"duration":216,_x000D_
"max_mint":1,_x000D_
"sell_date":"25/06/2022"}</v>
      </c>
      <c r="AE175" s="1"/>
    </row>
    <row r="176" spans="4:31" ht="14.25" customHeight="1" x14ac:dyDescent="0.3">
      <c r="D176" s="1">
        <f>Tokens!B176</f>
        <v>161</v>
      </c>
      <c r="E176" s="17" t="str">
        <f>IF(Tokens!C176="","",Tokens!C176)</f>
        <v>#161 Pass Private Island Club</v>
      </c>
      <c r="F176"/>
      <c r="G176"/>
      <c r="H176"/>
      <c r="I176"/>
      <c r="J176"/>
      <c r="M176"/>
      <c r="N176"/>
      <c r="O176" s="15" t="str">
        <f t="shared" si="6"/>
        <v>_</v>
      </c>
      <c r="P176" s="18" t="str">
        <f>IF(F176="stop","",IF(F176&lt;&gt;"",HYPERLINK(Settings!$B$5 &amp; "/manage/?network=" &amp; LOWER(B$8) &amp; "&amp;search=token&amp;account=" &amp; ToMint!$B$5 &amp; "&amp;view=" &amp; ToMint!J176,"TokenSol"),""))</f>
        <v/>
      </c>
      <c r="Q176" s="2"/>
      <c r="R176" s="2"/>
      <c r="S176" s="11"/>
      <c r="T176" s="78" t="str">
        <f>"owner=" &amp; Tokens!BS176 &amp; "&amp;filename_for_metadata=" &amp; Tokens!BT176 &amp; "&amp;offchaindata_platform=" &amp; $B$17 &amp; "&amp;keyfile=" &amp; $B$5 &amp;  "&amp;repository=" &amp; $B$18</f>
        <v>owner=AeDSKpNsSENahGHS7fCrAxcDtcNXjyLM68b4gHoTBkC&amp;filename_for_metadata=PASSThePrivateIslandClub_COR22A161&amp;offchaindata_platform=Github&amp;keyfile=Paul&amp;repository=CalviOnTheRocks2022</v>
      </c>
      <c r="U176" s="78" t="str">
        <f t="shared" si="5"/>
        <v>{"name":"#161 Pass Private Island Club",_x000D_
"symbol":"COR22A161",_x000D_
"description":"The Private Island Club : networking &amp; party / Pass NFT All Access - 1 édition Calvi on the Rocks 2022",_x000D_
"seller_fee_basis_points":1000,_x000D_
"image":"https://bafybeie22e5ydzkrm2g2t5og5ve26hadbfybfb7aw2lrvzmcka4xgonkri.ipfs.nftstorage.link?image_161.webp",_x000D_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76" s="78" t="str">
        <f>formatRow(Tokens!C$2:I$2,Tokens!C176:I176)</f>
        <v>"name":"#161 Pass Private Island Club",_x000D_
"symbol":"COR22A161",_x000D_
"description":"The Private Island Club : networking &amp; party / Pass NFT All Access - 1 édition Calvi on the Rocks 2022",_x000D_
"seller_fee_basis_points":1000,_x000D_
"image":"https://bafybeie22e5ydzkrm2g2t5og5ve26hadbfybfb7aw2lrvzmcka4xgonkri.ipfs.nftstorage.link?image_161.webp",_x000D_
"Issuer":"NfluenT for Calvi On The rocks",_x000D_
"external_url":""</v>
      </c>
      <c r="W176" s="78" t="str">
        <f>formatRow(Tokens!J$2:AV$2,Tokens!J176:AV176,2,"attributes")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6" s="78" t="str">
        <f>formatRow(Tokens!AX$2:BC$2,Tokens!AX176:BC176,2,"creators")</f>
        <v>"creators":[{"address":"ncreator",_x000D_
"share":10},{"address":"cotrcrea",_x000D_
"share":90},{"address":"nminer",_x000D_
"share":0}]</v>
      </c>
      <c r="Y176" s="78" t="str">
        <f>formatRow(Tokens!BD$2:BI$2,Tokens!BD176:BI176,2,"files")</f>
        <v>"files":[]</v>
      </c>
      <c r="Z176" s="78"/>
      <c r="AA176" s="78"/>
      <c r="AB176" s="78"/>
      <c r="AC176" s="78" t="str">
        <f>formatRow(Tokens!BJ$2:BK$2,Tokens!BJ176:BK176,0,"collection")</f>
        <v>"collection":{"name":"PASS The Private Island Club",_x000D_
"family":"Calvi On The Rocks"}</v>
      </c>
      <c r="AD176" s="1" t="str">
        <f>formatRow(Tokens!BN$2:BR$2,Tokens!BN176:BR176,0,"marketplace")</f>
        <v>"marketplace":{"initial_price":842,_x000D_
"reservation_price":842,_x000D_
"duration":216,_x000D_
"max_mint":1,_x000D_
"sell_date":"25/06/2022"}</v>
      </c>
      <c r="AE176" s="1"/>
    </row>
    <row r="177" spans="4:31" ht="14.25" customHeight="1" x14ac:dyDescent="0.3">
      <c r="D177" s="1">
        <f>Tokens!B177</f>
        <v>162</v>
      </c>
      <c r="E177" s="17" t="str">
        <f>IF(Tokens!C177="","",Tokens!C177)</f>
        <v>#162 Pass Private Island Club</v>
      </c>
      <c r="F177"/>
      <c r="G177"/>
      <c r="H177"/>
      <c r="I177"/>
      <c r="J177"/>
      <c r="M177"/>
      <c r="N177"/>
      <c r="O177" s="15" t="str">
        <f t="shared" si="6"/>
        <v>_</v>
      </c>
      <c r="P177" s="18" t="str">
        <f>IF(F177="stop","",IF(F177&lt;&gt;"",HYPERLINK(Settings!$B$5 &amp; "/manage/?network=" &amp; LOWER(B$8) &amp; "&amp;search=token&amp;account=" &amp; ToMint!$B$5 &amp; "&amp;view=" &amp; ToMint!J177,"TokenSol"),""))</f>
        <v/>
      </c>
      <c r="Q177" s="2"/>
      <c r="R177" s="2"/>
      <c r="S177" s="11"/>
      <c r="T177" s="78" t="str">
        <f>"owner=" &amp; Tokens!BS177 &amp; "&amp;filename_for_metadata=" &amp; Tokens!BT177 &amp; "&amp;offchaindata_platform=" &amp; $B$17 &amp; "&amp;keyfile=" &amp; $B$5 &amp;  "&amp;repository=" &amp; $B$18</f>
        <v>owner=AeDSKpNsSENahGHS7fCrAxcDtcNXjyLM68b4gHoTBkC&amp;filename_for_metadata=PASSThePrivateIslandClub_COR22A162&amp;offchaindata_platform=Github&amp;keyfile=Paul&amp;repository=CalviOnTheRocks2022</v>
      </c>
      <c r="U177" s="78" t="str">
        <f t="shared" si="5"/>
        <v>{"name":"#162 Pass Private Island Club",_x000D_
"symbol":"COR22A162",_x000D_
"description":"The Private Island Club : networking &amp; party / Pass NFT All Access - 1 édition Calvi on the Rocks 2022",_x000D_
"seller_fee_basis_points":1000,_x000D_
"image":"https://bafybeifg73x6k4brcqgmkkkdg64z2xe3b3u3svntjm6xu7jpeqa7a4cyve.ipfs.nftstorage.link?image_162.webp",_x000D_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77" s="78" t="str">
        <f>formatRow(Tokens!C$2:I$2,Tokens!C177:I177)</f>
        <v>"name":"#162 Pass Private Island Club",_x000D_
"symbol":"COR22A162",_x000D_
"description":"The Private Island Club : networking &amp; party / Pass NFT All Access - 1 édition Calvi on the Rocks 2022",_x000D_
"seller_fee_basis_points":1000,_x000D_
"image":"https://bafybeifg73x6k4brcqgmkkkdg64z2xe3b3u3svntjm6xu7jpeqa7a4cyve.ipfs.nftstorage.link?image_162.webp",_x000D_
"Issuer":"NfluenT for Calvi On The rocks",_x000D_
"external_url":""</v>
      </c>
      <c r="W177" s="78" t="str">
        <f>formatRow(Tokens!J$2:AV$2,Tokens!J177:AV177,2,"attributes")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7" s="78" t="str">
        <f>formatRow(Tokens!AX$2:BC$2,Tokens!AX177:BC177,2,"creators")</f>
        <v>"creators":[{"address":"ncreator",_x000D_
"share":10},{"address":"cotrcrea",_x000D_
"share":90},{"address":"nminer",_x000D_
"share":0}]</v>
      </c>
      <c r="Y177" s="78" t="str">
        <f>formatRow(Tokens!BD$2:BI$2,Tokens!BD177:BI177,2,"files")</f>
        <v>"files":[]</v>
      </c>
      <c r="Z177" s="78"/>
      <c r="AA177" s="78"/>
      <c r="AB177" s="78"/>
      <c r="AC177" s="78" t="str">
        <f>formatRow(Tokens!BJ$2:BK$2,Tokens!BJ177:BK177,0,"collection")</f>
        <v>"collection":{"name":"PASS The Private Island Club",_x000D_
"family":"Calvi On The Rocks"}</v>
      </c>
      <c r="AD177" s="1" t="str">
        <f>formatRow(Tokens!BN$2:BR$2,Tokens!BN177:BR177,0,"marketplace")</f>
        <v>"marketplace":{"initial_price":842,_x000D_
"reservation_price":842,_x000D_
"duration":216,_x000D_
"max_mint":1,_x000D_
"sell_date":"25/06/2022"}</v>
      </c>
      <c r="AE177" s="1"/>
    </row>
    <row r="178" spans="4:31" ht="14.25" customHeight="1" x14ac:dyDescent="0.3">
      <c r="D178" s="1">
        <f>Tokens!B178</f>
        <v>163</v>
      </c>
      <c r="E178" s="17" t="str">
        <f>IF(Tokens!C178="","",Tokens!C178)</f>
        <v>#163 Pass Private Island Club</v>
      </c>
      <c r="F178"/>
      <c r="G178"/>
      <c r="H178"/>
      <c r="I178"/>
      <c r="J178"/>
      <c r="M178"/>
      <c r="N178"/>
      <c r="O178" s="15" t="str">
        <f t="shared" si="6"/>
        <v>_</v>
      </c>
      <c r="P178" s="18" t="str">
        <f>IF(F178="stop","",IF(F178&lt;&gt;"",HYPERLINK(Settings!$B$5 &amp; "/manage/?network=" &amp; LOWER(B$8) &amp; "&amp;search=token&amp;account=" &amp; ToMint!$B$5 &amp; "&amp;view=" &amp; ToMint!J178,"TokenSol"),""))</f>
        <v/>
      </c>
      <c r="Q178" s="2"/>
      <c r="R178" s="2"/>
      <c r="S178" s="11"/>
      <c r="T178" s="78" t="str">
        <f>"owner=" &amp; Tokens!BS178 &amp; "&amp;filename_for_metadata=" &amp; Tokens!BT178 &amp; "&amp;offchaindata_platform=" &amp; $B$17 &amp; "&amp;keyfile=" &amp; $B$5 &amp;  "&amp;repository=" &amp; $B$18</f>
        <v>owner=AeDSKpNsSENahGHS7fCrAxcDtcNXjyLM68b4gHoTBkC&amp;filename_for_metadata=PASSThePrivateIslandClub_COR22A163&amp;offchaindata_platform=Github&amp;keyfile=Paul&amp;repository=CalviOnTheRocks2022</v>
      </c>
      <c r="U178" s="78" t="str">
        <f t="shared" si="5"/>
        <v>{"name":"#163 Pass Private Island Club",_x000D_
"symbol":"COR22A163",_x000D_
"description":"The Private Island Club : networking &amp; party / Pass NFT All Access - 1 édition Calvi on the Rocks 2022",_x000D_
"seller_fee_basis_points":1000,_x000D_
"image":"https://bafybeidcb3zbp62wu54ifklz7mulluyqok26oxps3ngtdbfy625jg57wmq.ipfs.nftstorage.link?image_163.webp",_x000D_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78" s="78" t="str">
        <f>formatRow(Tokens!C$2:I$2,Tokens!C178:I178)</f>
        <v>"name":"#163 Pass Private Island Club",_x000D_
"symbol":"COR22A163",_x000D_
"description":"The Private Island Club : networking &amp; party / Pass NFT All Access - 1 édition Calvi on the Rocks 2022",_x000D_
"seller_fee_basis_points":1000,_x000D_
"image":"https://bafybeidcb3zbp62wu54ifklz7mulluyqok26oxps3ngtdbfy625jg57wmq.ipfs.nftstorage.link?image_163.webp",_x000D_
"Issuer":"NfluenT for Calvi On The rocks",_x000D_
"external_url":""</v>
      </c>
      <c r="W178" s="78" t="str">
        <f>formatRow(Tokens!J$2:AV$2,Tokens!J178:AV178,2,"attributes")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8" s="78" t="str">
        <f>formatRow(Tokens!AX$2:BC$2,Tokens!AX178:BC178,2,"creators")</f>
        <v>"creators":[{"address":"ncreator",_x000D_
"share":10},{"address":"cotrcrea",_x000D_
"share":90},{"address":"nminer",_x000D_
"share":0}]</v>
      </c>
      <c r="Y178" s="78" t="str">
        <f>formatRow(Tokens!BD$2:BI$2,Tokens!BD178:BI178,2,"files")</f>
        <v>"files":[]</v>
      </c>
      <c r="Z178" s="78"/>
      <c r="AA178" s="78"/>
      <c r="AB178" s="78"/>
      <c r="AC178" s="78" t="str">
        <f>formatRow(Tokens!BJ$2:BK$2,Tokens!BJ178:BK178,0,"collection")</f>
        <v>"collection":{"name":"PASS The Private Island Club",_x000D_
"family":"Calvi On The Rocks"}</v>
      </c>
      <c r="AD178" s="1" t="str">
        <f>formatRow(Tokens!BN$2:BR$2,Tokens!BN178:BR178,0,"marketplace")</f>
        <v>"marketplace":{"initial_price":842,_x000D_
"reservation_price":842,_x000D_
"duration":216,_x000D_
"max_mint":1,_x000D_
"sell_date":"25/06/2022"}</v>
      </c>
      <c r="AE178" s="1"/>
    </row>
    <row r="179" spans="4:31" ht="14.25" customHeight="1" x14ac:dyDescent="0.3">
      <c r="D179" s="1">
        <f>Tokens!B179</f>
        <v>164</v>
      </c>
      <c r="E179" s="17" t="str">
        <f>IF(Tokens!C179="","",Tokens!C179)</f>
        <v>#164 Pass Private Island Club</v>
      </c>
      <c r="F179"/>
      <c r="G179"/>
      <c r="H179"/>
      <c r="I179"/>
      <c r="J179"/>
      <c r="M179"/>
      <c r="N179"/>
      <c r="O179" s="15" t="str">
        <f t="shared" si="6"/>
        <v>_</v>
      </c>
      <c r="P179" s="18" t="str">
        <f>IF(F179="stop","",IF(F179&lt;&gt;"",HYPERLINK(Settings!$B$5 &amp; "/manage/?network=" &amp; LOWER(B$8) &amp; "&amp;search=token&amp;account=" &amp; ToMint!$B$5 &amp; "&amp;view=" &amp; ToMint!J179,"TokenSol"),""))</f>
        <v/>
      </c>
      <c r="Q179" s="2"/>
      <c r="R179" s="2"/>
      <c r="S179" s="11"/>
      <c r="T179" s="78" t="str">
        <f>"owner=" &amp; Tokens!BS179 &amp; "&amp;filename_for_metadata=" &amp; Tokens!BT179 &amp; "&amp;offchaindata_platform=" &amp; $B$17 &amp; "&amp;keyfile=" &amp; $B$5 &amp;  "&amp;repository=" &amp; $B$18</f>
        <v>owner=AeDSKpNsSENahGHS7fCrAxcDtcNXjyLM68b4gHoTBkC&amp;filename_for_metadata=PASSThePrivateIslandClub_COR22A164&amp;offchaindata_platform=Github&amp;keyfile=Paul&amp;repository=CalviOnTheRocks2022</v>
      </c>
      <c r="U179" s="78" t="str">
        <f t="shared" si="5"/>
        <v>{"name":"#164 Pass Private Island Club",_x000D_
"symbol":"COR22A164",_x000D_
"description":"The Private Island Club : networking &amp; party / Pass NFT All Access - 1 édition Calvi on the Rocks 2022",_x000D_
"seller_fee_basis_points":1000,_x000D_
"image":"https://bafybeibe7cvkjele7dz6b7i6vwykn65yvj3gkw2gwdhldog6wpxuyutuj4.ipfs.nftstorage.link?image_164.webp",_x000D_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79" s="78" t="str">
        <f>formatRow(Tokens!C$2:I$2,Tokens!C179:I179)</f>
        <v>"name":"#164 Pass Private Island Club",_x000D_
"symbol":"COR22A164",_x000D_
"description":"The Private Island Club : networking &amp; party / Pass NFT All Access - 1 édition Calvi on the Rocks 2022",_x000D_
"seller_fee_basis_points":1000,_x000D_
"image":"https://bafybeibe7cvkjele7dz6b7i6vwykn65yvj3gkw2gwdhldog6wpxuyutuj4.ipfs.nftstorage.link?image_164.webp",_x000D_
"Issuer":"NfluenT for Calvi On The rocks",_x000D_
"external_url":""</v>
      </c>
      <c r="W179" s="78" t="str">
        <f>formatRow(Tokens!J$2:AV$2,Tokens!J179:AV179,2,"attributes")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9" s="78" t="str">
        <f>formatRow(Tokens!AX$2:BC$2,Tokens!AX179:BC179,2,"creators")</f>
        <v>"creators":[{"address":"ncreator",_x000D_
"share":10},{"address":"cotrcrea",_x000D_
"share":90},{"address":"nminer",_x000D_
"share":0}]</v>
      </c>
      <c r="Y179" s="78" t="str">
        <f>formatRow(Tokens!BD$2:BI$2,Tokens!BD179:BI179,2,"files")</f>
        <v>"files":[]</v>
      </c>
      <c r="Z179" s="78"/>
      <c r="AA179" s="78"/>
      <c r="AB179" s="78"/>
      <c r="AC179" s="78" t="str">
        <f>formatRow(Tokens!BJ$2:BK$2,Tokens!BJ179:BK179,0,"collection")</f>
        <v>"collection":{"name":"PASS The Private Island Club",_x000D_
"family":"Calvi On The Rocks"}</v>
      </c>
      <c r="AD179" s="1" t="str">
        <f>formatRow(Tokens!BN$2:BR$2,Tokens!BN179:BR179,0,"marketplace")</f>
        <v>"marketplace":{"initial_price":842,_x000D_
"reservation_price":842,_x000D_
"duration":216,_x000D_
"max_mint":1,_x000D_
"sell_date":"25/06/2022"}</v>
      </c>
      <c r="AE179" s="1"/>
    </row>
    <row r="180" spans="4:31" ht="14.25" customHeight="1" x14ac:dyDescent="0.3">
      <c r="D180" s="1">
        <f>Tokens!B180</f>
        <v>165</v>
      </c>
      <c r="E180" s="17" t="str">
        <f>IF(Tokens!C180="","",Tokens!C180)</f>
        <v>#165 Pass Private Island Club</v>
      </c>
      <c r="F180"/>
      <c r="G180"/>
      <c r="H180"/>
      <c r="I180"/>
      <c r="J180"/>
      <c r="M180"/>
      <c r="N180"/>
      <c r="O180" s="15" t="str">
        <f t="shared" si="6"/>
        <v>_</v>
      </c>
      <c r="P180" s="18" t="str">
        <f>IF(F180="stop","",IF(F180&lt;&gt;"",HYPERLINK(Settings!$B$5 &amp; "/manage/?network=" &amp; LOWER(B$8) &amp; "&amp;search=token&amp;account=" &amp; ToMint!$B$5 &amp; "&amp;view=" &amp; ToMint!J180,"TokenSol"),""))</f>
        <v/>
      </c>
      <c r="Q180" s="2"/>
      <c r="R180" s="2"/>
      <c r="S180" s="11"/>
      <c r="T180" s="78" t="str">
        <f>"owner=" &amp; Tokens!BS180 &amp; "&amp;filename_for_metadata=" &amp; Tokens!BT180 &amp; "&amp;offchaindata_platform=" &amp; $B$17 &amp; "&amp;keyfile=" &amp; $B$5 &amp;  "&amp;repository=" &amp; $B$18</f>
        <v>owner=AeDSKpNsSENahGHS7fCrAxcDtcNXjyLM68b4gHoTBkC&amp;filename_for_metadata=PASSThePrivateIslandClub_COR22A165&amp;offchaindata_platform=Github&amp;keyfile=Paul&amp;repository=CalviOnTheRocks2022</v>
      </c>
      <c r="U180" s="78" t="str">
        <f t="shared" si="5"/>
        <v>{"name":"#165 Pass Private Island Club",_x000D_
"symbol":"COR22A165",_x000D_
"description":"The Private Island Club : networking &amp; party / Pass NFT All Access - 1 édition Calvi on the Rocks 2022",_x000D_
"seller_fee_basis_points":1000,_x000D_
"image":"https://bafybeic4oxlgy6yc5x5jty2s4cny5fb3rer5ou5kudfkq2cend2wasgg2y.ipfs.nftstorage.link?image_165.webp",_x000D_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80" s="78" t="str">
        <f>formatRow(Tokens!C$2:I$2,Tokens!C180:I180)</f>
        <v>"name":"#165 Pass Private Island Club",_x000D_
"symbol":"COR22A165",_x000D_
"description":"The Private Island Club : networking &amp; party / Pass NFT All Access - 1 édition Calvi on the Rocks 2022",_x000D_
"seller_fee_basis_points":1000,_x000D_
"image":"https://bafybeic4oxlgy6yc5x5jty2s4cny5fb3rer5ou5kudfkq2cend2wasgg2y.ipfs.nftstorage.link?image_165.webp",_x000D_
"Issuer":"NfluenT for Calvi On The rocks",_x000D_
"external_url":""</v>
      </c>
      <c r="W180" s="78" t="str">
        <f>formatRow(Tokens!J$2:AV$2,Tokens!J180:AV180,2,"attributes")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0" s="78" t="str">
        <f>formatRow(Tokens!AX$2:BC$2,Tokens!AX180:BC180,2,"creators")</f>
        <v>"creators":[{"address":"ncreator",_x000D_
"share":10},{"address":"cotrcrea",_x000D_
"share":90},{"address":"nminer",_x000D_
"share":0}]</v>
      </c>
      <c r="Y180" s="78" t="str">
        <f>formatRow(Tokens!BD$2:BI$2,Tokens!BD180:BI180,2,"files")</f>
        <v>"files":[]</v>
      </c>
      <c r="Z180" s="78"/>
      <c r="AA180" s="78"/>
      <c r="AB180" s="78"/>
      <c r="AC180" s="78" t="str">
        <f>formatRow(Tokens!BJ$2:BK$2,Tokens!BJ180:BK180,0,"collection")</f>
        <v>"collection":{"name":"PASS The Private Island Club",_x000D_
"family":"Calvi On The Rocks"}</v>
      </c>
      <c r="AD180" s="1" t="str">
        <f>formatRow(Tokens!BN$2:BR$2,Tokens!BN180:BR180,0,"marketplace")</f>
        <v>"marketplace":{"initial_price":842,_x000D_
"reservation_price":842,_x000D_
"duration":216,_x000D_
"max_mint":1,_x000D_
"sell_date":"25/06/2022"}</v>
      </c>
      <c r="AE180" s="1"/>
    </row>
    <row r="181" spans="4:31" ht="14.25" customHeight="1" x14ac:dyDescent="0.3">
      <c r="D181" s="1">
        <f>Tokens!B181</f>
        <v>166</v>
      </c>
      <c r="E181" s="17" t="str">
        <f>IF(Tokens!C181="","",Tokens!C181)</f>
        <v>#166 Pass Private Island Club</v>
      </c>
      <c r="F181"/>
      <c r="G181"/>
      <c r="H181"/>
      <c r="I181"/>
      <c r="J181"/>
      <c r="M181"/>
      <c r="N181"/>
      <c r="O181" s="15" t="str">
        <f t="shared" si="6"/>
        <v>_</v>
      </c>
      <c r="P181" s="18" t="str">
        <f>IF(F181="stop","",IF(F181&lt;&gt;"",HYPERLINK(Settings!$B$5 &amp; "/manage/?network=" &amp; LOWER(B$8) &amp; "&amp;search=token&amp;account=" &amp; ToMint!$B$5 &amp; "&amp;view=" &amp; ToMint!J181,"TokenSol"),""))</f>
        <v/>
      </c>
      <c r="Q181" s="2"/>
      <c r="R181" s="2"/>
      <c r="S181" s="11"/>
      <c r="T181" s="78" t="str">
        <f>"owner=" &amp; Tokens!BS181 &amp; "&amp;filename_for_metadata=" &amp; Tokens!BT181 &amp; "&amp;offchaindata_platform=" &amp; $B$17 &amp; "&amp;keyfile=" &amp; $B$5 &amp;  "&amp;repository=" &amp; $B$18</f>
        <v>owner=AeDSKpNsSENahGHS7fCrAxcDtcNXjyLM68b4gHoTBkC&amp;filename_for_metadata=PASSThePrivateIslandClub_COR22A166&amp;offchaindata_platform=Github&amp;keyfile=Paul&amp;repository=CalviOnTheRocks2022</v>
      </c>
      <c r="U181" s="78" t="str">
        <f t="shared" si="5"/>
        <v>{"name":"#166 Pass Private Island Club",_x000D_
"symbol":"COR22A166",_x000D_
"description":"The Private Island Club : networking &amp; party / Pass NFT All Access - 1 édition Calvi on the Rocks 2022",_x000D_
"seller_fee_basis_points":1000,_x000D_
"image":"https://bafybeibcvqky4pngfx2oh3cpugmcy5emdoxt7nmmvjjxjqaiec7k2mxd7e.ipfs.nftstorage.link?image_166.webp",_x000D_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81" s="78" t="str">
        <f>formatRow(Tokens!C$2:I$2,Tokens!C181:I181)</f>
        <v>"name":"#166 Pass Private Island Club",_x000D_
"symbol":"COR22A166",_x000D_
"description":"The Private Island Club : networking &amp; party / Pass NFT All Access - 1 édition Calvi on the Rocks 2022",_x000D_
"seller_fee_basis_points":1000,_x000D_
"image":"https://bafybeibcvqky4pngfx2oh3cpugmcy5emdoxt7nmmvjjxjqaiec7k2mxd7e.ipfs.nftstorage.link?image_166.webp",_x000D_
"Issuer":"NfluenT for Calvi On The rocks",_x000D_
"external_url":""</v>
      </c>
      <c r="W181" s="78" t="str">
        <f>formatRow(Tokens!J$2:AV$2,Tokens!J181:AV181,2,"attributes")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1" s="78" t="str">
        <f>formatRow(Tokens!AX$2:BC$2,Tokens!AX181:BC181,2,"creators")</f>
        <v>"creators":[{"address":"ncreator",_x000D_
"share":10},{"address":"cotrcrea",_x000D_
"share":90},{"address":"nminer",_x000D_
"share":0}]</v>
      </c>
      <c r="Y181" s="78" t="str">
        <f>formatRow(Tokens!BD$2:BI$2,Tokens!BD181:BI181,2,"files")</f>
        <v>"files":[]</v>
      </c>
      <c r="Z181" s="78"/>
      <c r="AA181" s="78"/>
      <c r="AB181" s="78"/>
      <c r="AC181" s="78" t="str">
        <f>formatRow(Tokens!BJ$2:BK$2,Tokens!BJ181:BK181,0,"collection")</f>
        <v>"collection":{"name":"PASS The Private Island Club",_x000D_
"family":"Calvi On The Rocks"}</v>
      </c>
      <c r="AD181" s="1" t="str">
        <f>formatRow(Tokens!BN$2:BR$2,Tokens!BN181:BR181,0,"marketplace")</f>
        <v>"marketplace":{"initial_price":842,_x000D_
"reservation_price":842,_x000D_
"duration":216,_x000D_
"max_mint":1,_x000D_
"sell_date":"25/06/2022"}</v>
      </c>
      <c r="AE181" s="1"/>
    </row>
    <row r="182" spans="4:31" ht="14.25" customHeight="1" x14ac:dyDescent="0.3">
      <c r="D182" s="1">
        <f>Tokens!B182</f>
        <v>167</v>
      </c>
      <c r="E182" s="17" t="str">
        <f>IF(Tokens!C182="","",Tokens!C182)</f>
        <v>#167 Pass Private Island Club</v>
      </c>
      <c r="F182"/>
      <c r="G182"/>
      <c r="H182"/>
      <c r="I182"/>
      <c r="J182"/>
      <c r="M182"/>
      <c r="N182"/>
      <c r="O182" s="15" t="str">
        <f t="shared" si="6"/>
        <v>_</v>
      </c>
      <c r="P182" s="18" t="str">
        <f>IF(F182="stop","",IF(F182&lt;&gt;"",HYPERLINK(Settings!$B$5 &amp; "/manage/?network=" &amp; LOWER(B$8) &amp; "&amp;search=token&amp;account=" &amp; ToMint!$B$5 &amp; "&amp;view=" &amp; ToMint!J182,"TokenSol"),""))</f>
        <v/>
      </c>
      <c r="Q182" s="2"/>
      <c r="R182" s="2"/>
      <c r="S182" s="11"/>
      <c r="T182" s="78" t="str">
        <f>"owner=" &amp; Tokens!BS182 &amp; "&amp;filename_for_metadata=" &amp; Tokens!BT182 &amp; "&amp;offchaindata_platform=" &amp; $B$17 &amp; "&amp;keyfile=" &amp; $B$5 &amp;  "&amp;repository=" &amp; $B$18</f>
        <v>owner=AeDSKpNsSENahGHS7fCrAxcDtcNXjyLM68b4gHoTBkC&amp;filename_for_metadata=PASSThePrivateIslandClub_COR22A167&amp;offchaindata_platform=Github&amp;keyfile=Paul&amp;repository=CalviOnTheRocks2022</v>
      </c>
      <c r="U182" s="78" t="str">
        <f t="shared" si="5"/>
        <v>{"name":"#167 Pass Private Island Club",_x000D_
"symbol":"COR22A167",_x000D_
"description":"The Private Island Club : networking &amp; party / Pass NFT All Access - 1 édition Calvi on the Rocks 2022",_x000D_
"seller_fee_basis_points":1000,_x000D_
"image":"https://bafybeidujgtbci7kgpk3wd2gyq4uo34apvwr6jxlt4whzkgjigh3u54bga.ipfs.nftstorage.link?image_167.webp",_x000D_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82" s="78" t="str">
        <f>formatRow(Tokens!C$2:I$2,Tokens!C182:I182)</f>
        <v>"name":"#167 Pass Private Island Club",_x000D_
"symbol":"COR22A167",_x000D_
"description":"The Private Island Club : networking &amp; party / Pass NFT All Access - 1 édition Calvi on the Rocks 2022",_x000D_
"seller_fee_basis_points":1000,_x000D_
"image":"https://bafybeidujgtbci7kgpk3wd2gyq4uo34apvwr6jxlt4whzkgjigh3u54bga.ipfs.nftstorage.link?image_167.webp",_x000D_
"Issuer":"NfluenT for Calvi On The rocks",_x000D_
"external_url":""</v>
      </c>
      <c r="W182" s="78" t="str">
        <f>formatRow(Tokens!J$2:AV$2,Tokens!J182:AV182,2,"attributes")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2" s="78" t="str">
        <f>formatRow(Tokens!AX$2:BC$2,Tokens!AX182:BC182,2,"creators")</f>
        <v>"creators":[{"address":"ncreator",_x000D_
"share":10},{"address":"cotrcrea",_x000D_
"share":90},{"address":"nminer",_x000D_
"share":0}]</v>
      </c>
      <c r="Y182" s="78" t="str">
        <f>formatRow(Tokens!BD$2:BI$2,Tokens!BD182:BI182,2,"files")</f>
        <v>"files":[]</v>
      </c>
      <c r="Z182" s="78"/>
      <c r="AA182" s="78"/>
      <c r="AB182" s="78"/>
      <c r="AC182" s="78" t="str">
        <f>formatRow(Tokens!BJ$2:BK$2,Tokens!BJ182:BK182,0,"collection")</f>
        <v>"collection":{"name":"PASS The Private Island Club",_x000D_
"family":"Calvi On The Rocks"}</v>
      </c>
      <c r="AD182" s="1" t="str">
        <f>formatRow(Tokens!BN$2:BR$2,Tokens!BN182:BR182,0,"marketplace")</f>
        <v>"marketplace":{"initial_price":842,_x000D_
"reservation_price":842,_x000D_
"duration":216,_x000D_
"max_mint":1,_x000D_
"sell_date":"25/06/2022"}</v>
      </c>
      <c r="AE182" s="1"/>
    </row>
    <row r="183" spans="4:31" ht="14.25" customHeight="1" x14ac:dyDescent="0.3">
      <c r="D183" s="1">
        <f>Tokens!B183</f>
        <v>168</v>
      </c>
      <c r="E183" s="17" t="str">
        <f>IF(Tokens!C183="","",Tokens!C183)</f>
        <v>#168 Pass Private Island Club</v>
      </c>
      <c r="F183"/>
      <c r="G183"/>
      <c r="H183"/>
      <c r="I183"/>
      <c r="J183"/>
      <c r="M183"/>
      <c r="N183"/>
      <c r="O183" s="15" t="str">
        <f t="shared" si="6"/>
        <v>_</v>
      </c>
      <c r="P183" s="18" t="str">
        <f>IF(F183="stop","",IF(F183&lt;&gt;"",HYPERLINK(Settings!$B$5 &amp; "/manage/?network=" &amp; LOWER(B$8) &amp; "&amp;search=token&amp;account=" &amp; ToMint!$B$5 &amp; "&amp;view=" &amp; ToMint!J183,"TokenSol"),""))</f>
        <v/>
      </c>
      <c r="Q183" s="2"/>
      <c r="R183" s="2"/>
      <c r="S183" s="11"/>
      <c r="T183" s="78" t="str">
        <f>"owner=" &amp; Tokens!BS183 &amp; "&amp;filename_for_metadata=" &amp; Tokens!BT183 &amp; "&amp;offchaindata_platform=" &amp; $B$17 &amp; "&amp;keyfile=" &amp; $B$5 &amp;  "&amp;repository=" &amp; $B$18</f>
        <v>owner=AeDSKpNsSENahGHS7fCrAxcDtcNXjyLM68b4gHoTBkC&amp;filename_for_metadata=PASSThePrivateIslandClub_COR22A168&amp;offchaindata_platform=Github&amp;keyfile=Paul&amp;repository=CalviOnTheRocks2022</v>
      </c>
      <c r="U183" s="78" t="str">
        <f t="shared" si="5"/>
        <v>{"name":"#168 Pass Private Island Club",_x000D_
"symbol":"COR22A168",_x000D_
"description":"The Private Island Club : networking &amp; party / Pass NFT All Access - 1 édition Calvi on the Rocks 2022",_x000D_
"seller_fee_basis_points":1000,_x000D_
"image":"https://bafybeih3cwimzp6ujgh6sid3cyzitimfhgcdoljf5tk2vguvqpb5esvxfy.ipfs.nftstorage.link?image_168.webp",_x000D_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83" s="78" t="str">
        <f>formatRow(Tokens!C$2:I$2,Tokens!C183:I183)</f>
        <v>"name":"#168 Pass Private Island Club",_x000D_
"symbol":"COR22A168",_x000D_
"description":"The Private Island Club : networking &amp; party / Pass NFT All Access - 1 édition Calvi on the Rocks 2022",_x000D_
"seller_fee_basis_points":1000,_x000D_
"image":"https://bafybeih3cwimzp6ujgh6sid3cyzitimfhgcdoljf5tk2vguvqpb5esvxfy.ipfs.nftstorage.link?image_168.webp",_x000D_
"Issuer":"NfluenT for Calvi On The rocks",_x000D_
"external_url":""</v>
      </c>
      <c r="W183" s="78" t="str">
        <f>formatRow(Tokens!J$2:AV$2,Tokens!J183:AV183,2,"attributes")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3" s="78" t="str">
        <f>formatRow(Tokens!AX$2:BC$2,Tokens!AX183:BC183,2,"creators")</f>
        <v>"creators":[{"address":"ncreator",_x000D_
"share":10},{"address":"cotrcrea",_x000D_
"share":90},{"address":"nminer",_x000D_
"share":0}]</v>
      </c>
      <c r="Y183" s="78" t="str">
        <f>formatRow(Tokens!BD$2:BI$2,Tokens!BD183:BI183,2,"files")</f>
        <v>"files":[]</v>
      </c>
      <c r="Z183" s="78"/>
      <c r="AA183" s="78"/>
      <c r="AB183" s="78"/>
      <c r="AC183" s="78" t="str">
        <f>formatRow(Tokens!BJ$2:BK$2,Tokens!BJ183:BK183,0,"collection")</f>
        <v>"collection":{"name":"PASS The Private Island Club",_x000D_
"family":"Calvi On The Rocks"}</v>
      </c>
      <c r="AD183" s="1" t="str">
        <f>formatRow(Tokens!BN$2:BR$2,Tokens!BN183:BR183,0,"marketplace")</f>
        <v>"marketplace":{"initial_price":842,_x000D_
"reservation_price":842,_x000D_
"duration":216,_x000D_
"max_mint":1,_x000D_
"sell_date":"25/06/2022"}</v>
      </c>
      <c r="AE183" s="1"/>
    </row>
    <row r="184" spans="4:31" ht="14.25" customHeight="1" x14ac:dyDescent="0.3">
      <c r="D184" s="1">
        <f>Tokens!B184</f>
        <v>169</v>
      </c>
      <c r="E184" s="17" t="str">
        <f>IF(Tokens!C184="","",Tokens!C184)</f>
        <v>#169 Pass Private Island Club</v>
      </c>
      <c r="F184"/>
      <c r="G184"/>
      <c r="H184"/>
      <c r="I184"/>
      <c r="J184"/>
      <c r="M184"/>
      <c r="N184"/>
      <c r="O184" s="15" t="str">
        <f t="shared" si="6"/>
        <v>_</v>
      </c>
      <c r="P184" s="18" t="str">
        <f>IF(F184="stop","",IF(F184&lt;&gt;"",HYPERLINK(Settings!$B$5 &amp; "/manage/?network=" &amp; LOWER(B$8) &amp; "&amp;search=token&amp;account=" &amp; ToMint!$B$5 &amp; "&amp;view=" &amp; ToMint!J184,"TokenSol"),""))</f>
        <v/>
      </c>
      <c r="Q184" s="2"/>
      <c r="R184" s="2"/>
      <c r="S184" s="11"/>
      <c r="T184" s="78" t="str">
        <f>"owner=" &amp; Tokens!BS184 &amp; "&amp;filename_for_metadata=" &amp; Tokens!BT184 &amp; "&amp;offchaindata_platform=" &amp; $B$17 &amp; "&amp;keyfile=" &amp; $B$5 &amp;  "&amp;repository=" &amp; $B$18</f>
        <v>owner=AeDSKpNsSENahGHS7fCrAxcDtcNXjyLM68b4gHoTBkC&amp;filename_for_metadata=PASSThePrivateIslandClub_COR22A169&amp;offchaindata_platform=Github&amp;keyfile=Paul&amp;repository=CalviOnTheRocks2022</v>
      </c>
      <c r="U184" s="78" t="str">
        <f t="shared" si="5"/>
        <v>{"name":"#169 Pass Private Island Club",_x000D_
"symbol":"COR22A169",_x000D_
"description":"The Private Island Club : networking &amp; party / Pass NFT All Access - 1 édition Calvi on the Rocks 2022",_x000D_
"seller_fee_basis_points":1000,_x000D_
"image":"https://bafybeidzmcq66nfokccxfhkm6qjz6d55z55zbhb73y54d4dbtnonf3nu2i.ipfs.nftstorage.link?image_169.webp",_x000D_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84" s="78" t="str">
        <f>formatRow(Tokens!C$2:I$2,Tokens!C184:I184)</f>
        <v>"name":"#169 Pass Private Island Club",_x000D_
"symbol":"COR22A169",_x000D_
"description":"The Private Island Club : networking &amp; party / Pass NFT All Access - 1 édition Calvi on the Rocks 2022",_x000D_
"seller_fee_basis_points":1000,_x000D_
"image":"https://bafybeidzmcq66nfokccxfhkm6qjz6d55z55zbhb73y54d4dbtnonf3nu2i.ipfs.nftstorage.link?image_169.webp",_x000D_
"Issuer":"NfluenT for Calvi On The rocks",_x000D_
"external_url":""</v>
      </c>
      <c r="W184" s="78" t="str">
        <f>formatRow(Tokens!J$2:AV$2,Tokens!J184:AV184,2,"attributes")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4" s="78" t="str">
        <f>formatRow(Tokens!AX$2:BC$2,Tokens!AX184:BC184,2,"creators")</f>
        <v>"creators":[{"address":"ncreator",_x000D_
"share":10},{"address":"cotrcrea",_x000D_
"share":90},{"address":"nminer",_x000D_
"share":0}]</v>
      </c>
      <c r="Y184" s="78" t="str">
        <f>formatRow(Tokens!BD$2:BI$2,Tokens!BD184:BI184,2,"files")</f>
        <v>"files":[]</v>
      </c>
      <c r="Z184" s="78"/>
      <c r="AA184" s="78"/>
      <c r="AB184" s="78"/>
      <c r="AC184" s="78" t="str">
        <f>formatRow(Tokens!BJ$2:BK$2,Tokens!BJ184:BK184,0,"collection")</f>
        <v>"collection":{"name":"PASS The Private Island Club",_x000D_
"family":"Calvi On The Rocks"}</v>
      </c>
      <c r="AD184" s="1" t="str">
        <f>formatRow(Tokens!BN$2:BR$2,Tokens!BN184:BR184,0,"marketplace")</f>
        <v>"marketplace":{"initial_price":842,_x000D_
"reservation_price":842,_x000D_
"duration":216,_x000D_
"max_mint":1,_x000D_
"sell_date":"25/06/2022"}</v>
      </c>
      <c r="AE184" s="1"/>
    </row>
    <row r="185" spans="4:31" ht="14.25" customHeight="1" x14ac:dyDescent="0.3">
      <c r="D185" s="1">
        <f>Tokens!B185</f>
        <v>170</v>
      </c>
      <c r="E185" s="17" t="str">
        <f>IF(Tokens!C185="","",Tokens!C185)</f>
        <v>#170 Pass Private Island Club</v>
      </c>
      <c r="F185"/>
      <c r="G185"/>
      <c r="H185"/>
      <c r="I185"/>
      <c r="J185"/>
      <c r="M185"/>
      <c r="N185"/>
      <c r="O185" s="15" t="str">
        <f t="shared" si="6"/>
        <v>_</v>
      </c>
      <c r="P185" s="18" t="str">
        <f>IF(F185="stop","",IF(F185&lt;&gt;"",HYPERLINK(Settings!$B$5 &amp; "/manage/?network=" &amp; LOWER(B$8) &amp; "&amp;search=token&amp;account=" &amp; ToMint!$B$5 &amp; "&amp;view=" &amp; ToMint!J185,"TokenSol"),""))</f>
        <v/>
      </c>
      <c r="Q185" s="2"/>
      <c r="R185" s="2"/>
      <c r="S185" s="11"/>
      <c r="T185" s="78" t="str">
        <f>"owner=" &amp; Tokens!BS185 &amp; "&amp;filename_for_metadata=" &amp; Tokens!BT185 &amp; "&amp;offchaindata_platform=" &amp; $B$17 &amp; "&amp;keyfile=" &amp; $B$5 &amp;  "&amp;repository=" &amp; $B$18</f>
        <v>owner=AeDSKpNsSENahGHS7fCrAxcDtcNXjyLM68b4gHoTBkC&amp;filename_for_metadata=PASSThePrivateIslandClub_COR22A170&amp;offchaindata_platform=Github&amp;keyfile=Paul&amp;repository=CalviOnTheRocks2022</v>
      </c>
      <c r="U185" s="78" t="str">
        <f t="shared" si="5"/>
        <v>{"name":"#170 Pass Private Island Club",_x000D_
"symbol":"COR22A170",_x000D_
"description":"The Private Island Club : networking &amp; party / Pass NFT All Access - 1 édition Calvi on the Rocks 2022",_x000D_
"seller_fee_basis_points":1000,_x000D_
"image":"https://bafybeie4i5tlpwoo5wlpihtomqg7hobvcuhnk6ehikgrix4j7umwnkgezm.ipfs.nftstorage.link?image_170.webp",_x000D_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85" s="78" t="str">
        <f>formatRow(Tokens!C$2:I$2,Tokens!C185:I185)</f>
        <v>"name":"#170 Pass Private Island Club",_x000D_
"symbol":"COR22A170",_x000D_
"description":"The Private Island Club : networking &amp; party / Pass NFT All Access - 1 édition Calvi on the Rocks 2022",_x000D_
"seller_fee_basis_points":1000,_x000D_
"image":"https://bafybeie4i5tlpwoo5wlpihtomqg7hobvcuhnk6ehikgrix4j7umwnkgezm.ipfs.nftstorage.link?image_170.webp",_x000D_
"Issuer":"NfluenT for Calvi On The rocks",_x000D_
"external_url":""</v>
      </c>
      <c r="W185" s="78" t="str">
        <f>formatRow(Tokens!J$2:AV$2,Tokens!J185:AV185,2,"attributes")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5" s="78" t="str">
        <f>formatRow(Tokens!AX$2:BC$2,Tokens!AX185:BC185,2,"creators")</f>
        <v>"creators":[{"address":"ncreator",_x000D_
"share":10},{"address":"cotrcrea",_x000D_
"share":90},{"address":"nminer",_x000D_
"share":0}]</v>
      </c>
      <c r="Y185" s="78" t="str">
        <f>formatRow(Tokens!BD$2:BI$2,Tokens!BD185:BI185,2,"files")</f>
        <v>"files":[]</v>
      </c>
      <c r="Z185" s="78"/>
      <c r="AA185" s="78"/>
      <c r="AB185" s="78"/>
      <c r="AC185" s="78" t="str">
        <f>formatRow(Tokens!BJ$2:BK$2,Tokens!BJ185:BK185,0,"collection")</f>
        <v>"collection":{"name":"PASS The Private Island Club",_x000D_
"family":"Calvi On The Rocks"}</v>
      </c>
      <c r="AD185" s="1" t="str">
        <f>formatRow(Tokens!BN$2:BR$2,Tokens!BN185:BR185,0,"marketplace")</f>
        <v>"marketplace":{"initial_price":842,_x000D_
"reservation_price":842,_x000D_
"duration":216,_x000D_
"max_mint":1,_x000D_
"sell_date":"25/06/2022"}</v>
      </c>
      <c r="AE185" s="1"/>
    </row>
    <row r="186" spans="4:31" ht="14.25" customHeight="1" x14ac:dyDescent="0.3">
      <c r="D186" s="1">
        <f>Tokens!B186</f>
        <v>171</v>
      </c>
      <c r="E186" s="17" t="str">
        <f>IF(Tokens!C186="","",Tokens!C186)</f>
        <v>#171 Pass Private Island Club</v>
      </c>
      <c r="F186"/>
      <c r="G186"/>
      <c r="H186"/>
      <c r="I186"/>
      <c r="J186"/>
      <c r="M186"/>
      <c r="N186"/>
      <c r="O186" s="15" t="str">
        <f t="shared" si="6"/>
        <v>_</v>
      </c>
      <c r="P186" s="18" t="str">
        <f>IF(F186="stop","",IF(F186&lt;&gt;"",HYPERLINK(Settings!$B$5 &amp; "/manage/?network=" &amp; LOWER(B$8) &amp; "&amp;search=token&amp;account=" &amp; ToMint!$B$5 &amp; "&amp;view=" &amp; ToMint!J186,"TokenSol"),""))</f>
        <v/>
      </c>
      <c r="Q186" s="2"/>
      <c r="R186" s="2"/>
      <c r="S186" s="11"/>
      <c r="T186" s="78" t="str">
        <f>"owner=" &amp; Tokens!BS186 &amp; "&amp;filename_for_metadata=" &amp; Tokens!BT186 &amp; "&amp;offchaindata_platform=" &amp; $B$17 &amp; "&amp;keyfile=" &amp; $B$5 &amp;  "&amp;repository=" &amp; $B$18</f>
        <v>owner=AeDSKpNsSENahGHS7fCrAxcDtcNXjyLM68b4gHoTBkC&amp;filename_for_metadata=PASSThePrivateIslandClub_COR22A171&amp;offchaindata_platform=Github&amp;keyfile=Paul&amp;repository=CalviOnTheRocks2022</v>
      </c>
      <c r="U186" s="78" t="str">
        <f t="shared" si="5"/>
        <v>{"name":"#171 Pass Private Island Club",_x000D_
"symbol":"COR22A171",_x000D_
"description":"The Private Island Club : networking &amp; party / Pass NFT All Access - 1 édition Calvi on the Rocks 2022",_x000D_
"seller_fee_basis_points":1000,_x000D_
"image":"https://bafybeidraxlk66ietbecjqmy7bkjnupflgosrnc72a7xupruso2cbgyste.ipfs.nftstorage.link?image_171.webp",_x000D_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86" s="78" t="str">
        <f>formatRow(Tokens!C$2:I$2,Tokens!C186:I186)</f>
        <v>"name":"#171 Pass Private Island Club",_x000D_
"symbol":"COR22A171",_x000D_
"description":"The Private Island Club : networking &amp; party / Pass NFT All Access - 1 édition Calvi on the Rocks 2022",_x000D_
"seller_fee_basis_points":1000,_x000D_
"image":"https://bafybeidraxlk66ietbecjqmy7bkjnupflgosrnc72a7xupruso2cbgyste.ipfs.nftstorage.link?image_171.webp",_x000D_
"Issuer":"NfluenT for Calvi On The rocks",_x000D_
"external_url":""</v>
      </c>
      <c r="W186" s="78" t="str">
        <f>formatRow(Tokens!J$2:AV$2,Tokens!J186:AV186,2,"attributes")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6" s="78" t="str">
        <f>formatRow(Tokens!AX$2:BC$2,Tokens!AX186:BC186,2,"creators")</f>
        <v>"creators":[{"address":"ncreator",_x000D_
"share":10},{"address":"cotrcrea",_x000D_
"share":90},{"address":"nminer",_x000D_
"share":0}]</v>
      </c>
      <c r="Y186" s="78" t="str">
        <f>formatRow(Tokens!BD$2:BI$2,Tokens!BD186:BI186,2,"files")</f>
        <v>"files":[]</v>
      </c>
      <c r="Z186" s="78"/>
      <c r="AA186" s="78"/>
      <c r="AB186" s="78"/>
      <c r="AC186" s="78" t="str">
        <f>formatRow(Tokens!BJ$2:BK$2,Tokens!BJ186:BK186,0,"collection")</f>
        <v>"collection":{"name":"PASS The Private Island Club",_x000D_
"family":"Calvi On The Rocks"}</v>
      </c>
      <c r="AD186" s="1" t="str">
        <f>formatRow(Tokens!BN$2:BR$2,Tokens!BN186:BR186,0,"marketplace")</f>
        <v>"marketplace":{"initial_price":842,_x000D_
"reservation_price":842,_x000D_
"duration":216,_x000D_
"max_mint":1,_x000D_
"sell_date":"25/06/2022"}</v>
      </c>
      <c r="AE186" s="1"/>
    </row>
    <row r="187" spans="4:31" ht="14.25" customHeight="1" x14ac:dyDescent="0.3">
      <c r="D187" s="1">
        <f>Tokens!B187</f>
        <v>172</v>
      </c>
      <c r="E187" s="17" t="str">
        <f>IF(Tokens!C187="","",Tokens!C187)</f>
        <v>#172 Pass Private Island Club</v>
      </c>
      <c r="F187"/>
      <c r="G187"/>
      <c r="H187"/>
      <c r="I187"/>
      <c r="J187"/>
      <c r="M187"/>
      <c r="N187"/>
      <c r="O187" s="15" t="str">
        <f t="shared" si="6"/>
        <v>_</v>
      </c>
      <c r="P187" s="18" t="str">
        <f>IF(F187="stop","",IF(F187&lt;&gt;"",HYPERLINK(Settings!$B$5 &amp; "/manage/?network=" &amp; LOWER(B$8) &amp; "&amp;search=token&amp;account=" &amp; ToMint!$B$5 &amp; "&amp;view=" &amp; ToMint!J187,"TokenSol"),""))</f>
        <v/>
      </c>
      <c r="Q187" s="2"/>
      <c r="R187" s="2"/>
      <c r="S187" s="11"/>
      <c r="T187" s="78" t="str">
        <f>"owner=" &amp; Tokens!BS187 &amp; "&amp;filename_for_metadata=" &amp; Tokens!BT187 &amp; "&amp;offchaindata_platform=" &amp; $B$17 &amp; "&amp;keyfile=" &amp; $B$5 &amp;  "&amp;repository=" &amp; $B$18</f>
        <v>owner=AeDSKpNsSENahGHS7fCrAxcDtcNXjyLM68b4gHoTBkC&amp;filename_for_metadata=PASSThePrivateIslandClub_COR22A172&amp;offchaindata_platform=Github&amp;keyfile=Paul&amp;repository=CalviOnTheRocks2022</v>
      </c>
      <c r="U187" s="78" t="str">
        <f t="shared" si="5"/>
        <v>{"name":"#172 Pass Private Island Club",_x000D_
"symbol":"COR22A172",_x000D_
"description":"The Private Island Club : networking &amp; party / Pass NFT All Access - 1 édition Calvi on the Rocks 2022",_x000D_
"seller_fee_basis_points":1000,_x000D_
"image":"https://bafybeidqwo6e36g5ojqh77w7z42eqtdvhuuj6vmoiemkjx6whrdcpugm7y.ipfs.nftstorage.link?image_172.webp",_x000D_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87" s="78" t="str">
        <f>formatRow(Tokens!C$2:I$2,Tokens!C187:I187)</f>
        <v>"name":"#172 Pass Private Island Club",_x000D_
"symbol":"COR22A172",_x000D_
"description":"The Private Island Club : networking &amp; party / Pass NFT All Access - 1 édition Calvi on the Rocks 2022",_x000D_
"seller_fee_basis_points":1000,_x000D_
"image":"https://bafybeidqwo6e36g5ojqh77w7z42eqtdvhuuj6vmoiemkjx6whrdcpugm7y.ipfs.nftstorage.link?image_172.webp",_x000D_
"Issuer":"NfluenT for Calvi On The rocks",_x000D_
"external_url":""</v>
      </c>
      <c r="W187" s="78" t="str">
        <f>formatRow(Tokens!J$2:AV$2,Tokens!J187:AV187,2,"attributes")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7" s="78" t="str">
        <f>formatRow(Tokens!AX$2:BC$2,Tokens!AX187:BC187,2,"creators")</f>
        <v>"creators":[{"address":"ncreator",_x000D_
"share":10},{"address":"cotrcrea",_x000D_
"share":90},{"address":"nminer",_x000D_
"share":0}]</v>
      </c>
      <c r="Y187" s="78" t="str">
        <f>formatRow(Tokens!BD$2:BI$2,Tokens!BD187:BI187,2,"files")</f>
        <v>"files":[]</v>
      </c>
      <c r="Z187" s="78"/>
      <c r="AA187" s="78"/>
      <c r="AB187" s="78"/>
      <c r="AC187" s="78" t="str">
        <f>formatRow(Tokens!BJ$2:BK$2,Tokens!BJ187:BK187,0,"collection")</f>
        <v>"collection":{"name":"PASS The Private Island Club",_x000D_
"family":"Calvi On The Rocks"}</v>
      </c>
      <c r="AD187" s="1" t="str">
        <f>formatRow(Tokens!BN$2:BR$2,Tokens!BN187:BR187,0,"marketplace")</f>
        <v>"marketplace":{"initial_price":842,_x000D_
"reservation_price":842,_x000D_
"duration":216,_x000D_
"max_mint":1,_x000D_
"sell_date":"25/06/2022"}</v>
      </c>
      <c r="AE187" s="1"/>
    </row>
    <row r="188" spans="4:31" ht="14.25" customHeight="1" x14ac:dyDescent="0.3">
      <c r="D188" s="1">
        <f>Tokens!B188</f>
        <v>173</v>
      </c>
      <c r="E188" s="17" t="str">
        <f>IF(Tokens!C188="","",Tokens!C188)</f>
        <v>#173 Pass Private Island Club</v>
      </c>
      <c r="F188"/>
      <c r="G188"/>
      <c r="H188"/>
      <c r="I188"/>
      <c r="J188"/>
      <c r="M188"/>
      <c r="N188"/>
      <c r="O188" s="15" t="str">
        <f t="shared" si="6"/>
        <v>_</v>
      </c>
      <c r="P188" s="18" t="str">
        <f>IF(F188="stop","",IF(F188&lt;&gt;"",HYPERLINK(Settings!$B$5 &amp; "/manage/?network=" &amp; LOWER(B$8) &amp; "&amp;search=token&amp;account=" &amp; ToMint!$B$5 &amp; "&amp;view=" &amp; ToMint!J188,"TokenSol"),""))</f>
        <v/>
      </c>
      <c r="Q188" s="2"/>
      <c r="R188" s="2"/>
      <c r="S188" s="11"/>
      <c r="T188" s="78" t="str">
        <f>"owner=" &amp; Tokens!BS188 &amp; "&amp;filename_for_metadata=" &amp; Tokens!BT188 &amp; "&amp;offchaindata_platform=" &amp; $B$17 &amp; "&amp;keyfile=" &amp; $B$5 &amp;  "&amp;repository=" &amp; $B$18</f>
        <v>owner=AeDSKpNsSENahGHS7fCrAxcDtcNXjyLM68b4gHoTBkC&amp;filename_for_metadata=PASSThePrivateIslandClub_COR22A173&amp;offchaindata_platform=Github&amp;keyfile=Paul&amp;repository=CalviOnTheRocks2022</v>
      </c>
      <c r="U188" s="78" t="str">
        <f t="shared" si="5"/>
        <v>{"name":"#173 Pass Private Island Club",_x000D_
"symbol":"COR22A173",_x000D_
"description":"The Private Island Club : networking &amp; party / Pass NFT All Access - 1 édition Calvi on the Rocks 2022",_x000D_
"seller_fee_basis_points":1000,_x000D_
"image":"https://bafybeifzq6ulgadfxbnvltmd26a22e42mt4zngqd6zg7qz3gh33jgqhah4.ipfs.nftstorage.link?image_173.webp",_x000D_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88" s="78" t="str">
        <f>formatRow(Tokens!C$2:I$2,Tokens!C188:I188)</f>
        <v>"name":"#173 Pass Private Island Club",_x000D_
"symbol":"COR22A173",_x000D_
"description":"The Private Island Club : networking &amp; party / Pass NFT All Access - 1 édition Calvi on the Rocks 2022",_x000D_
"seller_fee_basis_points":1000,_x000D_
"image":"https://bafybeifzq6ulgadfxbnvltmd26a22e42mt4zngqd6zg7qz3gh33jgqhah4.ipfs.nftstorage.link?image_173.webp",_x000D_
"Issuer":"NfluenT for Calvi On The rocks",_x000D_
"external_url":""</v>
      </c>
      <c r="W188" s="78" t="str">
        <f>formatRow(Tokens!J$2:AV$2,Tokens!J188:AV188,2,"attributes")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8" s="78" t="str">
        <f>formatRow(Tokens!AX$2:BC$2,Tokens!AX188:BC188,2,"creators")</f>
        <v>"creators":[{"address":"ncreator",_x000D_
"share":10},{"address":"cotrcrea",_x000D_
"share":90},{"address":"nminer",_x000D_
"share":0}]</v>
      </c>
      <c r="Y188" s="78" t="str">
        <f>formatRow(Tokens!BD$2:BI$2,Tokens!BD188:BI188,2,"files")</f>
        <v>"files":[]</v>
      </c>
      <c r="Z188" s="78"/>
      <c r="AA188" s="78"/>
      <c r="AB188" s="78"/>
      <c r="AC188" s="78" t="str">
        <f>formatRow(Tokens!BJ$2:BK$2,Tokens!BJ188:BK188,0,"collection")</f>
        <v>"collection":{"name":"PASS The Private Island Club",_x000D_
"family":"Calvi On The Rocks"}</v>
      </c>
      <c r="AD188" s="1" t="str">
        <f>formatRow(Tokens!BN$2:BR$2,Tokens!BN188:BR188,0,"marketplace")</f>
        <v>"marketplace":{"initial_price":842,_x000D_
"reservation_price":842,_x000D_
"duration":216,_x000D_
"max_mint":1,_x000D_
"sell_date":"25/06/2022"}</v>
      </c>
      <c r="AE188" s="1"/>
    </row>
    <row r="189" spans="4:31" ht="14.25" customHeight="1" x14ac:dyDescent="0.3">
      <c r="D189" s="1">
        <f>Tokens!B189</f>
        <v>174</v>
      </c>
      <c r="E189" s="17" t="str">
        <f>IF(Tokens!C189="","",Tokens!C189)</f>
        <v>#174 Pass Private Island Club</v>
      </c>
      <c r="F189"/>
      <c r="G189"/>
      <c r="H189"/>
      <c r="I189"/>
      <c r="J189"/>
      <c r="M189"/>
      <c r="N189"/>
      <c r="O189" s="15" t="str">
        <f t="shared" si="6"/>
        <v>_</v>
      </c>
      <c r="P189" s="18" t="str">
        <f>IF(F189="stop","",IF(F189&lt;&gt;"",HYPERLINK(Settings!$B$5 &amp; "/manage/?network=" &amp; LOWER(B$8) &amp; "&amp;search=token&amp;account=" &amp; ToMint!$B$5 &amp; "&amp;view=" &amp; ToMint!J189,"TokenSol"),""))</f>
        <v/>
      </c>
      <c r="Q189" s="2"/>
      <c r="R189" s="2"/>
      <c r="S189" s="11"/>
      <c r="T189" s="78" t="str">
        <f>"owner=" &amp; Tokens!BS189 &amp; "&amp;filename_for_metadata=" &amp; Tokens!BT189 &amp; "&amp;offchaindata_platform=" &amp; $B$17 &amp; "&amp;keyfile=" &amp; $B$5 &amp;  "&amp;repository=" &amp; $B$18</f>
        <v>owner=AeDSKpNsSENahGHS7fCrAxcDtcNXjyLM68b4gHoTBkC&amp;filename_for_metadata=PASSThePrivateIslandClub_COR22A174&amp;offchaindata_platform=Github&amp;keyfile=Paul&amp;repository=CalviOnTheRocks2022</v>
      </c>
      <c r="U189" s="78" t="str">
        <f t="shared" si="5"/>
        <v>{"name":"#174 Pass Private Island Club",_x000D_
"symbol":"COR22A174",_x000D_
"description":"The Private Island Club : networking &amp; party / Pass NFT All Access - 1 édition Calvi on the Rocks 2022",_x000D_
"seller_fee_basis_points":1000,_x000D_
"image":"https://bafybeie454oqd4v75yk6uv7gajsvddfcwh3dnxgfp4732tw4ihc33bjnpe.ipfs.nftstorage.link?image_174.webp",_x000D_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89" s="78" t="str">
        <f>formatRow(Tokens!C$2:I$2,Tokens!C189:I189)</f>
        <v>"name":"#174 Pass Private Island Club",_x000D_
"symbol":"COR22A174",_x000D_
"description":"The Private Island Club : networking &amp; party / Pass NFT All Access - 1 édition Calvi on the Rocks 2022",_x000D_
"seller_fee_basis_points":1000,_x000D_
"image":"https://bafybeie454oqd4v75yk6uv7gajsvddfcwh3dnxgfp4732tw4ihc33bjnpe.ipfs.nftstorage.link?image_174.webp",_x000D_
"Issuer":"NfluenT for Calvi On The rocks",_x000D_
"external_url":""</v>
      </c>
      <c r="W189" s="78" t="str">
        <f>formatRow(Tokens!J$2:AV$2,Tokens!J189:AV189,2,"attributes")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9" s="78" t="str">
        <f>formatRow(Tokens!AX$2:BC$2,Tokens!AX189:BC189,2,"creators")</f>
        <v>"creators":[{"address":"ncreator",_x000D_
"share":10},{"address":"cotrcrea",_x000D_
"share":90},{"address":"nminer",_x000D_
"share":0}]</v>
      </c>
      <c r="Y189" s="78" t="str">
        <f>formatRow(Tokens!BD$2:BI$2,Tokens!BD189:BI189,2,"files")</f>
        <v>"files":[]</v>
      </c>
      <c r="Z189" s="78"/>
      <c r="AA189" s="78"/>
      <c r="AB189" s="78"/>
      <c r="AC189" s="78" t="str">
        <f>formatRow(Tokens!BJ$2:BK$2,Tokens!BJ189:BK189,0,"collection")</f>
        <v>"collection":{"name":"PASS The Private Island Club",_x000D_
"family":"Calvi On The Rocks"}</v>
      </c>
      <c r="AD189" s="1" t="str">
        <f>formatRow(Tokens!BN$2:BR$2,Tokens!BN189:BR189,0,"marketplace")</f>
        <v>"marketplace":{"initial_price":842,_x000D_
"reservation_price":842,_x000D_
"duration":216,_x000D_
"max_mint":1,_x000D_
"sell_date":"25/06/2022"}</v>
      </c>
      <c r="AE189" s="1"/>
    </row>
    <row r="190" spans="4:31" ht="14.25" customHeight="1" x14ac:dyDescent="0.3">
      <c r="D190" s="1">
        <f>Tokens!B190</f>
        <v>175</v>
      </c>
      <c r="E190" s="17" t="str">
        <f>IF(Tokens!C190="","",Tokens!C190)</f>
        <v>#175 Pass Private Island Club</v>
      </c>
      <c r="F190"/>
      <c r="G190"/>
      <c r="H190"/>
      <c r="I190"/>
      <c r="J190"/>
      <c r="M190"/>
      <c r="N190"/>
      <c r="O190" s="15" t="str">
        <f t="shared" si="6"/>
        <v>_</v>
      </c>
      <c r="P190" s="18" t="str">
        <f>IF(F190="stop","",IF(F190&lt;&gt;"",HYPERLINK(Settings!$B$5 &amp; "/manage/?network=" &amp; LOWER(B$8) &amp; "&amp;search=token&amp;account=" &amp; ToMint!$B$5 &amp; "&amp;view=" &amp; ToMint!J190,"TokenSol"),""))</f>
        <v/>
      </c>
      <c r="Q190" s="2"/>
      <c r="R190" s="2"/>
      <c r="S190" s="11"/>
      <c r="T190" s="78" t="str">
        <f>"owner=" &amp; Tokens!BS190 &amp; "&amp;filename_for_metadata=" &amp; Tokens!BT190 &amp; "&amp;offchaindata_platform=" &amp; $B$17 &amp; "&amp;keyfile=" &amp; $B$5 &amp;  "&amp;repository=" &amp; $B$18</f>
        <v>owner=AeDSKpNsSENahGHS7fCrAxcDtcNXjyLM68b4gHoTBkC&amp;filename_for_metadata=PASSThePrivateIslandClub_COR22A175&amp;offchaindata_platform=Github&amp;keyfile=Paul&amp;repository=CalviOnTheRocks2022</v>
      </c>
      <c r="U190" s="78" t="str">
        <f t="shared" si="5"/>
        <v>{"name":"#175 Pass Private Island Club",_x000D_
"symbol":"COR22A175",_x000D_
"description":"The Private Island Club : networking &amp; party / Pass NFT All Access - 1 édition Calvi on the Rocks 2022",_x000D_
"seller_fee_basis_points":1000,_x000D_
"image":"https://bafybeihtd6fb67uzqavfxeucvgfxiadqwjo5dk7pmhuzbv4d3do5y2l44u.ipfs.nftstorage.link?image_175.webp",_x000D_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90" s="78" t="str">
        <f>formatRow(Tokens!C$2:I$2,Tokens!C190:I190)</f>
        <v>"name":"#175 Pass Private Island Club",_x000D_
"symbol":"COR22A175",_x000D_
"description":"The Private Island Club : networking &amp; party / Pass NFT All Access - 1 édition Calvi on the Rocks 2022",_x000D_
"seller_fee_basis_points":1000,_x000D_
"image":"https://bafybeihtd6fb67uzqavfxeucvgfxiadqwjo5dk7pmhuzbv4d3do5y2l44u.ipfs.nftstorage.link?image_175.webp",_x000D_
"Issuer":"NfluenT for Calvi On The rocks",_x000D_
"external_url":""</v>
      </c>
      <c r="W190" s="78" t="str">
        <f>formatRow(Tokens!J$2:AV$2,Tokens!J190:AV190,2,"attributes")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0" s="78" t="str">
        <f>formatRow(Tokens!AX$2:BC$2,Tokens!AX190:BC190,2,"creators")</f>
        <v>"creators":[{"address":"ncreator",_x000D_
"share":10},{"address":"cotrcrea",_x000D_
"share":90},{"address":"nminer",_x000D_
"share":0}]</v>
      </c>
      <c r="Y190" s="78" t="str">
        <f>formatRow(Tokens!BD$2:BI$2,Tokens!BD190:BI190,2,"files")</f>
        <v>"files":[]</v>
      </c>
      <c r="Z190" s="78"/>
      <c r="AA190" s="78"/>
      <c r="AB190" s="78"/>
      <c r="AC190" s="78" t="str">
        <f>formatRow(Tokens!BJ$2:BK$2,Tokens!BJ190:BK190,0,"collection")</f>
        <v>"collection":{"name":"PASS The Private Island Club",_x000D_
"family":"Calvi On The Rocks"}</v>
      </c>
      <c r="AD190" s="1" t="str">
        <f>formatRow(Tokens!BN$2:BR$2,Tokens!BN190:BR190,0,"marketplace")</f>
        <v>"marketplace":{"initial_price":842,_x000D_
"reservation_price":842,_x000D_
"duration":216,_x000D_
"max_mint":1,_x000D_
"sell_date":"25/06/2022"}</v>
      </c>
      <c r="AE190" s="1"/>
    </row>
    <row r="191" spans="4:31" ht="14.25" customHeight="1" x14ac:dyDescent="0.3">
      <c r="D191" s="1">
        <f>Tokens!B191</f>
        <v>176</v>
      </c>
      <c r="E191" s="17" t="str">
        <f>IF(Tokens!C191="","",Tokens!C191)</f>
        <v>#176 Pass Private Island Club</v>
      </c>
      <c r="F191"/>
      <c r="G191"/>
      <c r="H191"/>
      <c r="I191"/>
      <c r="J191"/>
      <c r="M191"/>
      <c r="N191"/>
      <c r="O191" s="15" t="str">
        <f t="shared" si="6"/>
        <v>_</v>
      </c>
      <c r="P191" s="18" t="str">
        <f>IF(F191="stop","",IF(F191&lt;&gt;"",HYPERLINK(Settings!$B$5 &amp; "/manage/?network=" &amp; LOWER(B$8) &amp; "&amp;search=token&amp;account=" &amp; ToMint!$B$5 &amp; "&amp;view=" &amp; ToMint!J191,"TokenSol"),""))</f>
        <v/>
      </c>
      <c r="Q191" s="2"/>
      <c r="R191" s="2"/>
      <c r="S191" s="11"/>
      <c r="T191" s="78" t="str">
        <f>"owner=" &amp; Tokens!BS191 &amp; "&amp;filename_for_metadata=" &amp; Tokens!BT191 &amp; "&amp;offchaindata_platform=" &amp; $B$17 &amp; "&amp;keyfile=" &amp; $B$5 &amp;  "&amp;repository=" &amp; $B$18</f>
        <v>owner=AeDSKpNsSENahGHS7fCrAxcDtcNXjyLM68b4gHoTBkC&amp;filename_for_metadata=PASSThePrivateIslandClub_COR22A176&amp;offchaindata_platform=Github&amp;keyfile=Paul&amp;repository=CalviOnTheRocks2022</v>
      </c>
      <c r="U191" s="78" t="str">
        <f t="shared" si="5"/>
        <v>{"name":"#176 Pass Private Island Club",_x000D_
"symbol":"COR22A176",_x000D_
"description":"The Private Island Club : networking &amp; party / Pass NFT All Access - 1 édition Calvi on the Rocks 2022",_x000D_
"seller_fee_basis_points":1000,_x000D_
"image":"https://bafybeicl5sc266reflmweoes3kce7gqqgmf6srwn5v3ejsjd3t5bbrbd44.ipfs.nftstorage.link?image_176.webp",_x000D_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91" s="78" t="str">
        <f>formatRow(Tokens!C$2:I$2,Tokens!C191:I191)</f>
        <v>"name":"#176 Pass Private Island Club",_x000D_
"symbol":"COR22A176",_x000D_
"description":"The Private Island Club : networking &amp; party / Pass NFT All Access - 1 édition Calvi on the Rocks 2022",_x000D_
"seller_fee_basis_points":1000,_x000D_
"image":"https://bafybeicl5sc266reflmweoes3kce7gqqgmf6srwn5v3ejsjd3t5bbrbd44.ipfs.nftstorage.link?image_176.webp",_x000D_
"Issuer":"NfluenT for Calvi On The rocks",_x000D_
"external_url":""</v>
      </c>
      <c r="W191" s="78" t="str">
        <f>formatRow(Tokens!J$2:AV$2,Tokens!J191:AV191,2,"attributes")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1" s="78" t="str">
        <f>formatRow(Tokens!AX$2:BC$2,Tokens!AX191:BC191,2,"creators")</f>
        <v>"creators":[{"address":"ncreator",_x000D_
"share":10},{"address":"cotrcrea",_x000D_
"share":90},{"address":"nminer",_x000D_
"share":0}]</v>
      </c>
      <c r="Y191" s="78" t="str">
        <f>formatRow(Tokens!BD$2:BI$2,Tokens!BD191:BI191,2,"files")</f>
        <v>"files":[]</v>
      </c>
      <c r="Z191" s="78"/>
      <c r="AA191" s="78"/>
      <c r="AB191" s="78"/>
      <c r="AC191" s="78" t="str">
        <f>formatRow(Tokens!BJ$2:BK$2,Tokens!BJ191:BK191,0,"collection")</f>
        <v>"collection":{"name":"PASS The Private Island Club",_x000D_
"family":"Calvi On The Rocks"}</v>
      </c>
      <c r="AD191" s="1" t="str">
        <f>formatRow(Tokens!BN$2:BR$2,Tokens!BN191:BR191,0,"marketplace")</f>
        <v>"marketplace":{"initial_price":842,_x000D_
"reservation_price":842,_x000D_
"duration":216,_x000D_
"max_mint":1,_x000D_
"sell_date":"25/06/2022"}</v>
      </c>
      <c r="AE191" s="1"/>
    </row>
    <row r="192" spans="4:31" ht="14.25" customHeight="1" x14ac:dyDescent="0.3">
      <c r="D192" s="1">
        <f>Tokens!B192</f>
        <v>177</v>
      </c>
      <c r="E192" s="17" t="str">
        <f>IF(Tokens!C192="","",Tokens!C192)</f>
        <v>#177 Pass Private Island Club</v>
      </c>
      <c r="F192"/>
      <c r="G192"/>
      <c r="H192"/>
      <c r="I192"/>
      <c r="J192"/>
      <c r="M192"/>
      <c r="N192"/>
      <c r="O192" s="15" t="str">
        <f t="shared" si="6"/>
        <v>_</v>
      </c>
      <c r="P192" s="18" t="str">
        <f>IF(F192="stop","",IF(F192&lt;&gt;"",HYPERLINK(Settings!$B$5 &amp; "/manage/?network=" &amp; LOWER(B$8) &amp; "&amp;search=token&amp;account=" &amp; ToMint!$B$5 &amp; "&amp;view=" &amp; ToMint!J192,"TokenSol"),""))</f>
        <v/>
      </c>
      <c r="Q192" s="2"/>
      <c r="R192" s="2"/>
      <c r="S192" s="11"/>
      <c r="T192" s="78" t="str">
        <f>"owner=" &amp; Tokens!BS192 &amp; "&amp;filename_for_metadata=" &amp; Tokens!BT192 &amp; "&amp;offchaindata_platform=" &amp; $B$17 &amp; "&amp;keyfile=" &amp; $B$5 &amp;  "&amp;repository=" &amp; $B$18</f>
        <v>owner=AeDSKpNsSENahGHS7fCrAxcDtcNXjyLM68b4gHoTBkC&amp;filename_for_metadata=PASSThePrivateIslandClub_COR22A177&amp;offchaindata_platform=Github&amp;keyfile=Paul&amp;repository=CalviOnTheRocks2022</v>
      </c>
      <c r="U192" s="78" t="str">
        <f t="shared" si="5"/>
        <v>{"name":"#177 Pass Private Island Club",_x000D_
"symbol":"COR22A177",_x000D_
"description":"The Private Island Club : networking &amp; party / Pass NFT All Access - 1 édition Calvi on the Rocks 2022",_x000D_
"seller_fee_basis_points":1000,_x000D_
"image":"https://bafybeiht7ox5kaii65axjxzjko2vqp5yaykqb3kn4lrmljzkhnbbmrd4fa.ipfs.nftstorage.link?image_177.webp",_x000D_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92" s="78" t="str">
        <f>formatRow(Tokens!C$2:I$2,Tokens!C192:I192)</f>
        <v>"name":"#177 Pass Private Island Club",_x000D_
"symbol":"COR22A177",_x000D_
"description":"The Private Island Club : networking &amp; party / Pass NFT All Access - 1 édition Calvi on the Rocks 2022",_x000D_
"seller_fee_basis_points":1000,_x000D_
"image":"https://bafybeiht7ox5kaii65axjxzjko2vqp5yaykqb3kn4lrmljzkhnbbmrd4fa.ipfs.nftstorage.link?image_177.webp",_x000D_
"Issuer":"NfluenT for Calvi On The rocks",_x000D_
"external_url":""</v>
      </c>
      <c r="W192" s="78" t="str">
        <f>formatRow(Tokens!J$2:AV$2,Tokens!J192:AV192,2,"attributes")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2" s="78" t="str">
        <f>formatRow(Tokens!AX$2:BC$2,Tokens!AX192:BC192,2,"creators")</f>
        <v>"creators":[{"address":"ncreator",_x000D_
"share":10},{"address":"cotrcrea",_x000D_
"share":90},{"address":"nminer",_x000D_
"share":0}]</v>
      </c>
      <c r="Y192" s="78" t="str">
        <f>formatRow(Tokens!BD$2:BI$2,Tokens!BD192:BI192,2,"files")</f>
        <v>"files":[]</v>
      </c>
      <c r="Z192" s="78"/>
      <c r="AA192" s="78"/>
      <c r="AB192" s="78"/>
      <c r="AC192" s="78" t="str">
        <f>formatRow(Tokens!BJ$2:BK$2,Tokens!BJ192:BK192,0,"collection")</f>
        <v>"collection":{"name":"PASS The Private Island Club",_x000D_
"family":"Calvi On The Rocks"}</v>
      </c>
      <c r="AD192" s="1" t="str">
        <f>formatRow(Tokens!BN$2:BR$2,Tokens!BN192:BR192,0,"marketplace")</f>
        <v>"marketplace":{"initial_price":842,_x000D_
"reservation_price":842,_x000D_
"duration":216,_x000D_
"max_mint":1,_x000D_
"sell_date":"25/06/2022"}</v>
      </c>
      <c r="AE192" s="1"/>
    </row>
    <row r="193" spans="4:31" ht="14.25" customHeight="1" x14ac:dyDescent="0.3">
      <c r="D193" s="1">
        <f>Tokens!B193</f>
        <v>178</v>
      </c>
      <c r="E193" s="17" t="str">
        <f>IF(Tokens!C193="","",Tokens!C193)</f>
        <v>#178 Pass Private Island Club</v>
      </c>
      <c r="F193"/>
      <c r="G193"/>
      <c r="H193"/>
      <c r="I193"/>
      <c r="J193"/>
      <c r="M193"/>
      <c r="N193"/>
      <c r="O193" s="15" t="str">
        <f t="shared" si="6"/>
        <v>_</v>
      </c>
      <c r="P193" s="18" t="str">
        <f>IF(F193="stop","",IF(F193&lt;&gt;"",HYPERLINK(Settings!$B$5 &amp; "/manage/?network=" &amp; LOWER(B$8) &amp; "&amp;search=token&amp;account=" &amp; ToMint!$B$5 &amp; "&amp;view=" &amp; ToMint!J193,"TokenSol"),""))</f>
        <v/>
      </c>
      <c r="Q193" s="2"/>
      <c r="R193" s="2"/>
      <c r="S193" s="11"/>
      <c r="T193" s="78" t="str">
        <f>"owner=" &amp; Tokens!BS193 &amp; "&amp;filename_for_metadata=" &amp; Tokens!BT193 &amp; "&amp;offchaindata_platform=" &amp; $B$17 &amp; "&amp;keyfile=" &amp; $B$5 &amp;  "&amp;repository=" &amp; $B$18</f>
        <v>owner=AeDSKpNsSENahGHS7fCrAxcDtcNXjyLM68b4gHoTBkC&amp;filename_for_metadata=PASSThePrivateIslandClub_COR22A178&amp;offchaindata_platform=Github&amp;keyfile=Paul&amp;repository=CalviOnTheRocks2022</v>
      </c>
      <c r="U193" s="78" t="str">
        <f t="shared" si="5"/>
        <v>{"name":"#178 Pass Private Island Club",_x000D_
"symbol":"COR22A178",_x000D_
"description":"The Private Island Club : networking &amp; party / Pass NFT All Access - 1 édition Calvi on the Rocks 2022",_x000D_
"seller_fee_basis_points":1000,_x000D_
"image":"https://bafybeifytvtbqul6ecat5bvanzbmvtfcgkabsqut5adgprum2gos35qi24.ipfs.nftstorage.link?image_178.webp",_x000D_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93" s="78" t="str">
        <f>formatRow(Tokens!C$2:I$2,Tokens!C193:I193)</f>
        <v>"name":"#178 Pass Private Island Club",_x000D_
"symbol":"COR22A178",_x000D_
"description":"The Private Island Club : networking &amp; party / Pass NFT All Access - 1 édition Calvi on the Rocks 2022",_x000D_
"seller_fee_basis_points":1000,_x000D_
"image":"https://bafybeifytvtbqul6ecat5bvanzbmvtfcgkabsqut5adgprum2gos35qi24.ipfs.nftstorage.link?image_178.webp",_x000D_
"Issuer":"NfluenT for Calvi On The rocks",_x000D_
"external_url":""</v>
      </c>
      <c r="W193" s="78" t="str">
        <f>formatRow(Tokens!J$2:AV$2,Tokens!J193:AV193,2,"attributes")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3" s="78" t="str">
        <f>formatRow(Tokens!AX$2:BC$2,Tokens!AX193:BC193,2,"creators")</f>
        <v>"creators":[{"address":"ncreator",_x000D_
"share":10},{"address":"cotrcrea",_x000D_
"share":90},{"address":"nminer",_x000D_
"share":0}]</v>
      </c>
      <c r="Y193" s="78" t="str">
        <f>formatRow(Tokens!BD$2:BI$2,Tokens!BD193:BI193,2,"files")</f>
        <v>"files":[]</v>
      </c>
      <c r="Z193" s="78"/>
      <c r="AA193" s="78"/>
      <c r="AB193" s="78"/>
      <c r="AC193" s="78" t="str">
        <f>formatRow(Tokens!BJ$2:BK$2,Tokens!BJ193:BK193,0,"collection")</f>
        <v>"collection":{"name":"PASS The Private Island Club",_x000D_
"family":"Calvi On The Rocks"}</v>
      </c>
      <c r="AD193" s="1" t="str">
        <f>formatRow(Tokens!BN$2:BR$2,Tokens!BN193:BR193,0,"marketplace")</f>
        <v>"marketplace":{"initial_price":842,_x000D_
"reservation_price":842,_x000D_
"duration":216,_x000D_
"max_mint":1,_x000D_
"sell_date":"25/06/2022"}</v>
      </c>
      <c r="AE193" s="1"/>
    </row>
    <row r="194" spans="4:31" ht="14.25" customHeight="1" x14ac:dyDescent="0.3">
      <c r="D194" s="1">
        <f>Tokens!B194</f>
        <v>179</v>
      </c>
      <c r="E194" s="17" t="str">
        <f>IF(Tokens!C194="","",Tokens!C194)</f>
        <v>#179 Pass Private Island Club</v>
      </c>
      <c r="F194"/>
      <c r="G194"/>
      <c r="H194"/>
      <c r="I194"/>
      <c r="J194"/>
      <c r="M194"/>
      <c r="N194"/>
      <c r="O194" s="15" t="str">
        <f t="shared" si="6"/>
        <v>_</v>
      </c>
      <c r="P194" s="18" t="str">
        <f>IF(F194="stop","",IF(F194&lt;&gt;"",HYPERLINK(Settings!$B$5 &amp; "/manage/?network=" &amp; LOWER(B$8) &amp; "&amp;search=token&amp;account=" &amp; ToMint!$B$5 &amp; "&amp;view=" &amp; ToMint!J194,"TokenSol"),""))</f>
        <v/>
      </c>
      <c r="Q194" s="2"/>
      <c r="R194" s="2"/>
      <c r="S194" s="11"/>
      <c r="T194" s="78" t="str">
        <f>"owner=" &amp; Tokens!BS194 &amp; "&amp;filename_for_metadata=" &amp; Tokens!BT194 &amp; "&amp;offchaindata_platform=" &amp; $B$17 &amp; "&amp;keyfile=" &amp; $B$5 &amp;  "&amp;repository=" &amp; $B$18</f>
        <v>owner=AeDSKpNsSENahGHS7fCrAxcDtcNXjyLM68b4gHoTBkC&amp;filename_for_metadata=PASSThePrivateIslandClub_COR22A179&amp;offchaindata_platform=Github&amp;keyfile=Paul&amp;repository=CalviOnTheRocks2022</v>
      </c>
      <c r="U194" s="78" t="str">
        <f t="shared" si="5"/>
        <v>{"name":"#179 Pass Private Island Club",_x000D_
"symbol":"COR22A179",_x000D_
"description":"The Private Island Club : networking &amp; party / Pass NFT All Access - 1 édition Calvi on the Rocks 2022",_x000D_
"seller_fee_basis_points":1000,_x000D_
"image":"https://bafybeiehe4pgujxqetttebkl7u5c42znllszjxsuyw2ehgnle5ro3y6qpy.ipfs.nftstorage.link?image_179.webp",_x000D_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94" s="78" t="str">
        <f>formatRow(Tokens!C$2:I$2,Tokens!C194:I194)</f>
        <v>"name":"#179 Pass Private Island Club",_x000D_
"symbol":"COR22A179",_x000D_
"description":"The Private Island Club : networking &amp; party / Pass NFT All Access - 1 édition Calvi on the Rocks 2022",_x000D_
"seller_fee_basis_points":1000,_x000D_
"image":"https://bafybeiehe4pgujxqetttebkl7u5c42znllszjxsuyw2ehgnle5ro3y6qpy.ipfs.nftstorage.link?image_179.webp",_x000D_
"Issuer":"NfluenT for Calvi On The rocks",_x000D_
"external_url":""</v>
      </c>
      <c r="W194" s="78" t="str">
        <f>formatRow(Tokens!J$2:AV$2,Tokens!J194:AV194,2,"attributes")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4" s="78" t="str">
        <f>formatRow(Tokens!AX$2:BC$2,Tokens!AX194:BC194,2,"creators")</f>
        <v>"creators":[{"address":"ncreator",_x000D_
"share":10},{"address":"cotrcrea",_x000D_
"share":90},{"address":"nminer",_x000D_
"share":0}]</v>
      </c>
      <c r="Y194" s="78" t="str">
        <f>formatRow(Tokens!BD$2:BI$2,Tokens!BD194:BI194,2,"files")</f>
        <v>"files":[]</v>
      </c>
      <c r="Z194" s="78"/>
      <c r="AA194" s="78"/>
      <c r="AB194" s="78"/>
      <c r="AC194" s="78" t="str">
        <f>formatRow(Tokens!BJ$2:BK$2,Tokens!BJ194:BK194,0,"collection")</f>
        <v>"collection":{"name":"PASS The Private Island Club",_x000D_
"family":"Calvi On The Rocks"}</v>
      </c>
      <c r="AD194" s="1" t="str">
        <f>formatRow(Tokens!BN$2:BR$2,Tokens!BN194:BR194,0,"marketplace")</f>
        <v>"marketplace":{"initial_price":842,_x000D_
"reservation_price":842,_x000D_
"duration":216,_x000D_
"max_mint":1,_x000D_
"sell_date":"25/06/2022"}</v>
      </c>
      <c r="AE194" s="1"/>
    </row>
    <row r="195" spans="4:31" ht="14.25" customHeight="1" x14ac:dyDescent="0.3">
      <c r="D195" s="1">
        <f>Tokens!B195</f>
        <v>180</v>
      </c>
      <c r="E195" s="17" t="str">
        <f>IF(Tokens!C195="","",Tokens!C195)</f>
        <v>#180 Pass Private Island Club</v>
      </c>
      <c r="F195"/>
      <c r="G195"/>
      <c r="H195"/>
      <c r="I195"/>
      <c r="J195"/>
      <c r="M195"/>
      <c r="N195"/>
      <c r="O195" s="15" t="str">
        <f t="shared" si="6"/>
        <v>_</v>
      </c>
      <c r="P195" s="18" t="str">
        <f>IF(F195="stop","",IF(F195&lt;&gt;"",HYPERLINK(Settings!$B$5 &amp; "/manage/?network=" &amp; LOWER(B$8) &amp; "&amp;search=token&amp;account=" &amp; ToMint!$B$5 &amp; "&amp;view=" &amp; ToMint!J195,"TokenSol"),""))</f>
        <v/>
      </c>
      <c r="Q195" s="2"/>
      <c r="R195" s="2"/>
      <c r="S195" s="11"/>
      <c r="T195" s="78" t="str">
        <f>"owner=" &amp; Tokens!BS195 &amp; "&amp;filename_for_metadata=" &amp; Tokens!BT195 &amp; "&amp;offchaindata_platform=" &amp; $B$17 &amp; "&amp;keyfile=" &amp; $B$5 &amp;  "&amp;repository=" &amp; $B$18</f>
        <v>owner=AeDSKpNsSENahGHS7fCrAxcDtcNXjyLM68b4gHoTBkC&amp;filename_for_metadata=PASSThePrivateIslandClub_COR22A180&amp;offchaindata_platform=Github&amp;keyfile=Paul&amp;repository=CalviOnTheRocks2022</v>
      </c>
      <c r="U195" s="78" t="str">
        <f t="shared" si="5"/>
        <v>{"name":"#180 Pass Private Island Club",_x000D_
"symbol":"COR22A180",_x000D_
"description":"The Private Island Club : networking &amp; party / Pass NFT All Access - 1 édition Calvi on the Rocks 2022",_x000D_
"seller_fee_basis_points":1000,_x000D_
"image":"https://bafybeiczvm4d2flu35smsmdumwcv5mzdu62bxh3bpukhntymfffpnwjou4.ipfs.nftstorage.link?image_180.webp",_x000D_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95" s="78" t="str">
        <f>formatRow(Tokens!C$2:I$2,Tokens!C195:I195)</f>
        <v>"name":"#180 Pass Private Island Club",_x000D_
"symbol":"COR22A180",_x000D_
"description":"The Private Island Club : networking &amp; party / Pass NFT All Access - 1 édition Calvi on the Rocks 2022",_x000D_
"seller_fee_basis_points":1000,_x000D_
"image":"https://bafybeiczvm4d2flu35smsmdumwcv5mzdu62bxh3bpukhntymfffpnwjou4.ipfs.nftstorage.link?image_180.webp",_x000D_
"Issuer":"NfluenT for Calvi On The rocks",_x000D_
"external_url":""</v>
      </c>
      <c r="W195" s="78" t="str">
        <f>formatRow(Tokens!J$2:AV$2,Tokens!J195:AV195,2,"attributes")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5" s="78" t="str">
        <f>formatRow(Tokens!AX$2:BC$2,Tokens!AX195:BC195,2,"creators")</f>
        <v>"creators":[{"address":"ncreator",_x000D_
"share":10},{"address":"cotrcrea",_x000D_
"share":90},{"address":"nminer",_x000D_
"share":0}]</v>
      </c>
      <c r="Y195" s="78" t="str">
        <f>formatRow(Tokens!BD$2:BI$2,Tokens!BD195:BI195,2,"files")</f>
        <v>"files":[]</v>
      </c>
      <c r="Z195" s="78"/>
      <c r="AA195" s="78"/>
      <c r="AB195" s="78"/>
      <c r="AC195" s="78" t="str">
        <f>formatRow(Tokens!BJ$2:BK$2,Tokens!BJ195:BK195,0,"collection")</f>
        <v>"collection":{"name":"PASS The Private Island Club",_x000D_
"family":"Calvi On The Rocks"}</v>
      </c>
      <c r="AD195" s="1" t="str">
        <f>formatRow(Tokens!BN$2:BR$2,Tokens!BN195:BR195,0,"marketplace")</f>
        <v>"marketplace":{"initial_price":842,_x000D_
"reservation_price":842,_x000D_
"duration":216,_x000D_
"max_mint":1,_x000D_
"sell_date":"25/06/2022"}</v>
      </c>
      <c r="AE195" s="1"/>
    </row>
    <row r="196" spans="4:31" ht="14.25" customHeight="1" x14ac:dyDescent="0.3">
      <c r="D196" s="1">
        <f>Tokens!B196</f>
        <v>181</v>
      </c>
      <c r="E196" s="17" t="str">
        <f>IF(Tokens!C196="","",Tokens!C196)</f>
        <v>#181 Pass Private Island Club</v>
      </c>
      <c r="F196"/>
      <c r="G196"/>
      <c r="H196"/>
      <c r="I196"/>
      <c r="J196"/>
      <c r="M196"/>
      <c r="N196"/>
      <c r="O196" s="15" t="str">
        <f t="shared" si="6"/>
        <v>_</v>
      </c>
      <c r="P196" s="18" t="str">
        <f>IF(F196="stop","",IF(F196&lt;&gt;"",HYPERLINK(Settings!$B$5 &amp; "/manage/?network=" &amp; LOWER(B$8) &amp; "&amp;search=token&amp;account=" &amp; ToMint!$B$5 &amp; "&amp;view=" &amp; ToMint!J196,"TokenSol"),""))</f>
        <v/>
      </c>
      <c r="Q196" s="2"/>
      <c r="R196" s="2"/>
      <c r="S196" s="11"/>
      <c r="T196" s="78" t="str">
        <f>"owner=" &amp; Tokens!BS196 &amp; "&amp;filename_for_metadata=" &amp; Tokens!BT196 &amp; "&amp;offchaindata_platform=" &amp; $B$17 &amp; "&amp;keyfile=" &amp; $B$5 &amp;  "&amp;repository=" &amp; $B$18</f>
        <v>owner=AeDSKpNsSENahGHS7fCrAxcDtcNXjyLM68b4gHoTBkC&amp;filename_for_metadata=PASSThePrivateIslandClub_COR22A181&amp;offchaindata_platform=Github&amp;keyfile=Paul&amp;repository=CalviOnTheRocks2022</v>
      </c>
      <c r="U196" s="78" t="str">
        <f t="shared" si="5"/>
        <v>{"name":"#181 Pass Private Island Club",_x000D_
"symbol":"COR22A181",_x000D_
"description":"The Private Island Club : networking &amp; party / Pass NFT All Access - 1 édition Calvi on the Rocks 2022",_x000D_
"seller_fee_basis_points":1000,_x000D_
"image":"https://bafybeicvmvor3zuqzy25nw4un4bfz6wxb7fokijmy2skxevqk2rqlf7tbe.ipfs.nftstorage.link?image_181.webp",_x000D_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96" s="78" t="str">
        <f>formatRow(Tokens!C$2:I$2,Tokens!C196:I196)</f>
        <v>"name":"#181 Pass Private Island Club",_x000D_
"symbol":"COR22A181",_x000D_
"description":"The Private Island Club : networking &amp; party / Pass NFT All Access - 1 édition Calvi on the Rocks 2022",_x000D_
"seller_fee_basis_points":1000,_x000D_
"image":"https://bafybeicvmvor3zuqzy25nw4un4bfz6wxb7fokijmy2skxevqk2rqlf7tbe.ipfs.nftstorage.link?image_181.webp",_x000D_
"Issuer":"NfluenT for Calvi On The rocks",_x000D_
"external_url":""</v>
      </c>
      <c r="W196" s="78" t="str">
        <f>formatRow(Tokens!J$2:AV$2,Tokens!J196:AV196,2,"attributes")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6" s="78" t="str">
        <f>formatRow(Tokens!AX$2:BC$2,Tokens!AX196:BC196,2,"creators")</f>
        <v>"creators":[{"address":"ncreator",_x000D_
"share":10},{"address":"cotrcrea",_x000D_
"share":90},{"address":"nminer",_x000D_
"share":0}]</v>
      </c>
      <c r="Y196" s="78" t="str">
        <f>formatRow(Tokens!BD$2:BI$2,Tokens!BD196:BI196,2,"files")</f>
        <v>"files":[]</v>
      </c>
      <c r="Z196" s="78"/>
      <c r="AA196" s="78"/>
      <c r="AB196" s="78"/>
      <c r="AC196" s="78" t="str">
        <f>formatRow(Tokens!BJ$2:BK$2,Tokens!BJ196:BK196,0,"collection")</f>
        <v>"collection":{"name":"PASS The Private Island Club",_x000D_
"family":"Calvi On The Rocks"}</v>
      </c>
      <c r="AD196" s="1" t="str">
        <f>formatRow(Tokens!BN$2:BR$2,Tokens!BN196:BR196,0,"marketplace")</f>
        <v>"marketplace":{"initial_price":842,_x000D_
"reservation_price":842,_x000D_
"duration":216,_x000D_
"max_mint":1,_x000D_
"sell_date":"25/06/2022"}</v>
      </c>
      <c r="AE196" s="1"/>
    </row>
    <row r="197" spans="4:31" ht="14.25" customHeight="1" x14ac:dyDescent="0.3">
      <c r="D197" s="1">
        <f>Tokens!B197</f>
        <v>182</v>
      </c>
      <c r="E197" s="17" t="str">
        <f>IF(Tokens!C197="","",Tokens!C197)</f>
        <v>#182 Pass Private Island Club</v>
      </c>
      <c r="F197"/>
      <c r="G197"/>
      <c r="H197"/>
      <c r="I197"/>
      <c r="J197"/>
      <c r="M197"/>
      <c r="N197"/>
      <c r="O197" s="15" t="str">
        <f t="shared" si="6"/>
        <v>_</v>
      </c>
      <c r="P197" s="18" t="str">
        <f>IF(F197="stop","",IF(F197&lt;&gt;"",HYPERLINK(Settings!$B$5 &amp; "/manage/?network=" &amp; LOWER(B$8) &amp; "&amp;search=token&amp;account=" &amp; ToMint!$B$5 &amp; "&amp;view=" &amp; ToMint!J197,"TokenSol"),""))</f>
        <v/>
      </c>
      <c r="Q197" s="2"/>
      <c r="R197" s="2"/>
      <c r="S197" s="11"/>
      <c r="T197" s="78" t="str">
        <f>"owner=" &amp; Tokens!BS197 &amp; "&amp;filename_for_metadata=" &amp; Tokens!BT197 &amp; "&amp;offchaindata_platform=" &amp; $B$17 &amp; "&amp;keyfile=" &amp; $B$5 &amp;  "&amp;repository=" &amp; $B$18</f>
        <v>owner=AeDSKpNsSENahGHS7fCrAxcDtcNXjyLM68b4gHoTBkC&amp;filename_for_metadata=PASSThePrivateIslandClub_COR22A182&amp;offchaindata_platform=Github&amp;keyfile=Paul&amp;repository=CalviOnTheRocks2022</v>
      </c>
      <c r="U197" s="78" t="str">
        <f t="shared" ref="U197:U260" si="7">"{" &amp; V197 &amp; "," &amp; W197 &amp; "," &amp; """properties"":{" &amp; X197 &amp; "," &amp; Y197 &amp; "}," &amp; AC197 &amp; "," &amp; AD197 &amp; "}"</f>
        <v>{"name":"#182 Pass Private Island Club",_x000D_
"symbol":"COR22A182",_x000D_
"description":"The Private Island Club : networking &amp; party / Pass NFT All Access - 1 édition Calvi on the Rocks 2022",_x000D_
"seller_fee_basis_points":1000,_x000D_
"image":"https://bafybeih4tsosa3kvssohvwbpcmb42js5qz3ejnwtxl4sgtbcatmvlwy4bq.ipfs.nftstorage.link?image_182.webp",_x000D_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97" s="78" t="str">
        <f>formatRow(Tokens!C$2:I$2,Tokens!C197:I197)</f>
        <v>"name":"#182 Pass Private Island Club",_x000D_
"symbol":"COR22A182",_x000D_
"description":"The Private Island Club : networking &amp; party / Pass NFT All Access - 1 édition Calvi on the Rocks 2022",_x000D_
"seller_fee_basis_points":1000,_x000D_
"image":"https://bafybeih4tsosa3kvssohvwbpcmb42js5qz3ejnwtxl4sgtbcatmvlwy4bq.ipfs.nftstorage.link?image_182.webp",_x000D_
"Issuer":"NfluenT for Calvi On The rocks",_x000D_
"external_url":""</v>
      </c>
      <c r="W197" s="78" t="str">
        <f>formatRow(Tokens!J$2:AV$2,Tokens!J197:AV197,2,"attributes")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7" s="78" t="str">
        <f>formatRow(Tokens!AX$2:BC$2,Tokens!AX197:BC197,2,"creators")</f>
        <v>"creators":[{"address":"ncreator",_x000D_
"share":10},{"address":"cotrcrea",_x000D_
"share":90},{"address":"nminer",_x000D_
"share":0}]</v>
      </c>
      <c r="Y197" s="78" t="str">
        <f>formatRow(Tokens!BD$2:BI$2,Tokens!BD197:BI197,2,"files")</f>
        <v>"files":[]</v>
      </c>
      <c r="Z197" s="78"/>
      <c r="AA197" s="78"/>
      <c r="AB197" s="78"/>
      <c r="AC197" s="78" t="str">
        <f>formatRow(Tokens!BJ$2:BK$2,Tokens!BJ197:BK197,0,"collection")</f>
        <v>"collection":{"name":"PASS The Private Island Club",_x000D_
"family":"Calvi On The Rocks"}</v>
      </c>
      <c r="AD197" s="1" t="str">
        <f>formatRow(Tokens!BN$2:BR$2,Tokens!BN197:BR197,0,"marketplace")</f>
        <v>"marketplace":{"initial_price":842,_x000D_
"reservation_price":842,_x000D_
"duration":216,_x000D_
"max_mint":1,_x000D_
"sell_date":"25/06/2022"}</v>
      </c>
      <c r="AE197" s="1"/>
    </row>
    <row r="198" spans="4:31" ht="14.25" customHeight="1" x14ac:dyDescent="0.3">
      <c r="D198" s="1">
        <f>Tokens!B198</f>
        <v>183</v>
      </c>
      <c r="E198" s="17" t="str">
        <f>IF(Tokens!C198="","",Tokens!C198)</f>
        <v>#183 Pass Private Island Club</v>
      </c>
      <c r="F198"/>
      <c r="G198"/>
      <c r="H198"/>
      <c r="I198"/>
      <c r="J198"/>
      <c r="M198"/>
      <c r="N198"/>
      <c r="O198" s="15" t="str">
        <f t="shared" si="6"/>
        <v>_</v>
      </c>
      <c r="P198" s="18" t="str">
        <f>IF(F198="stop","",IF(F198&lt;&gt;"",HYPERLINK(Settings!$B$5 &amp; "/manage/?network=" &amp; LOWER(B$8) &amp; "&amp;search=token&amp;account=" &amp; ToMint!$B$5 &amp; "&amp;view=" &amp; ToMint!J198,"TokenSol"),""))</f>
        <v/>
      </c>
      <c r="Q198" s="2"/>
      <c r="R198" s="2"/>
      <c r="S198" s="11"/>
      <c r="T198" s="78" t="str">
        <f>"owner=" &amp; Tokens!BS198 &amp; "&amp;filename_for_metadata=" &amp; Tokens!BT198 &amp; "&amp;offchaindata_platform=" &amp; $B$17 &amp; "&amp;keyfile=" &amp; $B$5 &amp;  "&amp;repository=" &amp; $B$18</f>
        <v>owner=AeDSKpNsSENahGHS7fCrAxcDtcNXjyLM68b4gHoTBkC&amp;filename_for_metadata=PASSThePrivateIslandClub_COR22A183&amp;offchaindata_platform=Github&amp;keyfile=Paul&amp;repository=CalviOnTheRocks2022</v>
      </c>
      <c r="U198" s="78" t="str">
        <f t="shared" si="7"/>
        <v>{"name":"#183 Pass Private Island Club",_x000D_
"symbol":"COR22A183",_x000D_
"description":"The Private Island Club : networking &amp; party / Pass NFT All Access - 1 édition Calvi on the Rocks 2022",_x000D_
"seller_fee_basis_points":1000,_x000D_
"image":"https://bafybeifo547vqmcx3jgr2cvfknurhvvt45iyz757cie3ddxybwdo42g52q.ipfs.nftstorage.link?image_183.webp",_x000D_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98" s="78" t="str">
        <f>formatRow(Tokens!C$2:I$2,Tokens!C198:I198)</f>
        <v>"name":"#183 Pass Private Island Club",_x000D_
"symbol":"COR22A183",_x000D_
"description":"The Private Island Club : networking &amp; party / Pass NFT All Access - 1 édition Calvi on the Rocks 2022",_x000D_
"seller_fee_basis_points":1000,_x000D_
"image":"https://bafybeifo547vqmcx3jgr2cvfknurhvvt45iyz757cie3ddxybwdo42g52q.ipfs.nftstorage.link?image_183.webp",_x000D_
"Issuer":"NfluenT for Calvi On The rocks",_x000D_
"external_url":""</v>
      </c>
      <c r="W198" s="78" t="str">
        <f>formatRow(Tokens!J$2:AV$2,Tokens!J198:AV198,2,"attributes")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8" s="78" t="str">
        <f>formatRow(Tokens!AX$2:BC$2,Tokens!AX198:BC198,2,"creators")</f>
        <v>"creators":[{"address":"ncreator",_x000D_
"share":10},{"address":"cotrcrea",_x000D_
"share":90},{"address":"nminer",_x000D_
"share":0}]</v>
      </c>
      <c r="Y198" s="78" t="str">
        <f>formatRow(Tokens!BD$2:BI$2,Tokens!BD198:BI198,2,"files")</f>
        <v>"files":[]</v>
      </c>
      <c r="Z198" s="78"/>
      <c r="AA198" s="78"/>
      <c r="AB198" s="78"/>
      <c r="AC198" s="78" t="str">
        <f>formatRow(Tokens!BJ$2:BK$2,Tokens!BJ198:BK198,0,"collection")</f>
        <v>"collection":{"name":"PASS The Private Island Club",_x000D_
"family":"Calvi On The Rocks"}</v>
      </c>
      <c r="AD198" s="1" t="str">
        <f>formatRow(Tokens!BN$2:BR$2,Tokens!BN198:BR198,0,"marketplace")</f>
        <v>"marketplace":{"initial_price":842,_x000D_
"reservation_price":842,_x000D_
"duration":216,_x000D_
"max_mint":1,_x000D_
"sell_date":"25/06/2022"}</v>
      </c>
      <c r="AE198" s="1"/>
    </row>
    <row r="199" spans="4:31" ht="14.25" customHeight="1" x14ac:dyDescent="0.3">
      <c r="D199" s="1">
        <f>Tokens!B199</f>
        <v>184</v>
      </c>
      <c r="E199" s="17" t="str">
        <f>IF(Tokens!C199="","",Tokens!C199)</f>
        <v>#184 Pass Private Island Club</v>
      </c>
      <c r="F199"/>
      <c r="G199"/>
      <c r="H199"/>
      <c r="I199"/>
      <c r="J199"/>
      <c r="M199"/>
      <c r="N199"/>
      <c r="O199" s="15" t="str">
        <f t="shared" si="6"/>
        <v>_</v>
      </c>
      <c r="P199" s="18" t="str">
        <f>IF(F199="stop","",IF(F199&lt;&gt;"",HYPERLINK(Settings!$B$5 &amp; "/manage/?network=" &amp; LOWER(B$8) &amp; "&amp;search=token&amp;account=" &amp; ToMint!$B$5 &amp; "&amp;view=" &amp; ToMint!J199,"TokenSol"),""))</f>
        <v/>
      </c>
      <c r="Q199" s="2"/>
      <c r="R199" s="2"/>
      <c r="S199" s="11"/>
      <c r="T199" s="78" t="str">
        <f>"owner=" &amp; Tokens!BS199 &amp; "&amp;filename_for_metadata=" &amp; Tokens!BT199 &amp; "&amp;offchaindata_platform=" &amp; $B$17 &amp; "&amp;keyfile=" &amp; $B$5 &amp;  "&amp;repository=" &amp; $B$18</f>
        <v>owner=AeDSKpNsSENahGHS7fCrAxcDtcNXjyLM68b4gHoTBkC&amp;filename_for_metadata=PASSThePrivateIslandClub_COR22A184&amp;offchaindata_platform=Github&amp;keyfile=Paul&amp;repository=CalviOnTheRocks2022</v>
      </c>
      <c r="U199" s="78" t="str">
        <f t="shared" si="7"/>
        <v>{"name":"#184 Pass Private Island Club",_x000D_
"symbol":"COR22A184",_x000D_
"description":"The Private Island Club : networking &amp; party / Pass NFT All Access - 1 édition Calvi on the Rocks 2022",_x000D_
"seller_fee_basis_points":1000,_x000D_
"image":"https://bafybeidqila44zzji2x6rgzltjpeqwwn6vz5yjnfsi3ct3cny4trahctyy.ipfs.nftstorage.link?image_184.webp",_x000D_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199" s="78" t="str">
        <f>formatRow(Tokens!C$2:I$2,Tokens!C199:I199)</f>
        <v>"name":"#184 Pass Private Island Club",_x000D_
"symbol":"COR22A184",_x000D_
"description":"The Private Island Club : networking &amp; party / Pass NFT All Access - 1 édition Calvi on the Rocks 2022",_x000D_
"seller_fee_basis_points":1000,_x000D_
"image":"https://bafybeidqila44zzji2x6rgzltjpeqwwn6vz5yjnfsi3ct3cny4trahctyy.ipfs.nftstorage.link?image_184.webp",_x000D_
"Issuer":"NfluenT for Calvi On The rocks",_x000D_
"external_url":""</v>
      </c>
      <c r="W199" s="78" t="str">
        <f>formatRow(Tokens!J$2:AV$2,Tokens!J199:AV199,2,"attributes")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9" s="78" t="str">
        <f>formatRow(Tokens!AX$2:BC$2,Tokens!AX199:BC199,2,"creators")</f>
        <v>"creators":[{"address":"ncreator",_x000D_
"share":10},{"address":"cotrcrea",_x000D_
"share":90},{"address":"nminer",_x000D_
"share":0}]</v>
      </c>
      <c r="Y199" s="78" t="str">
        <f>formatRow(Tokens!BD$2:BI$2,Tokens!BD199:BI199,2,"files")</f>
        <v>"files":[]</v>
      </c>
      <c r="Z199" s="78"/>
      <c r="AA199" s="78"/>
      <c r="AB199" s="78"/>
      <c r="AC199" s="78" t="str">
        <f>formatRow(Tokens!BJ$2:BK$2,Tokens!BJ199:BK199,0,"collection")</f>
        <v>"collection":{"name":"PASS The Private Island Club",_x000D_
"family":"Calvi On The Rocks"}</v>
      </c>
      <c r="AD199" s="1" t="str">
        <f>formatRow(Tokens!BN$2:BR$2,Tokens!BN199:BR199,0,"marketplace")</f>
        <v>"marketplace":{"initial_price":842,_x000D_
"reservation_price":842,_x000D_
"duration":216,_x000D_
"max_mint":1,_x000D_
"sell_date":"25/06/2022"}</v>
      </c>
      <c r="AE199" s="1"/>
    </row>
    <row r="200" spans="4:31" ht="14.25" customHeight="1" x14ac:dyDescent="0.3">
      <c r="D200" s="1">
        <f>Tokens!B200</f>
        <v>185</v>
      </c>
      <c r="E200" s="17" t="str">
        <f>IF(Tokens!C200="","",Tokens!C200)</f>
        <v>#185 Pass Private Island Club</v>
      </c>
      <c r="F200"/>
      <c r="G200"/>
      <c r="H200"/>
      <c r="I200"/>
      <c r="J200"/>
      <c r="M200"/>
      <c r="N200"/>
      <c r="O200" s="15" t="str">
        <f t="shared" si="6"/>
        <v>_</v>
      </c>
      <c r="P200" s="18" t="str">
        <f>IF(F200="stop","",IF(F200&lt;&gt;"",HYPERLINK(Settings!$B$5 &amp; "/manage/?network=" &amp; LOWER(B$8) &amp; "&amp;search=token&amp;account=" &amp; ToMint!$B$5 &amp; "&amp;view=" &amp; ToMint!J200,"TokenSol"),""))</f>
        <v/>
      </c>
      <c r="Q200" s="2"/>
      <c r="R200" s="2"/>
      <c r="S200" s="11"/>
      <c r="T200" s="78" t="str">
        <f>"owner=" &amp; Tokens!BS200 &amp; "&amp;filename_for_metadata=" &amp; Tokens!BT200 &amp; "&amp;offchaindata_platform=" &amp; $B$17 &amp; "&amp;keyfile=" &amp; $B$5 &amp;  "&amp;repository=" &amp; $B$18</f>
        <v>owner=AeDSKpNsSENahGHS7fCrAxcDtcNXjyLM68b4gHoTBkC&amp;filename_for_metadata=PASSThePrivateIslandClub_COR22A185&amp;offchaindata_platform=Github&amp;keyfile=Paul&amp;repository=CalviOnTheRocks2022</v>
      </c>
      <c r="U200" s="78" t="str">
        <f t="shared" si="7"/>
        <v>{"name":"#185 Pass Private Island Club",_x000D_
"symbol":"COR22A185",_x000D_
"description":"The Private Island Club : networking &amp; party / Pass NFT All Access - 1 édition Calvi on the Rocks 2022",_x000D_
"seller_fee_basis_points":1000,_x000D_
"image":"https://bafybeialif3scaujiuxjabw6rpq7y2iitjzevbnvbama3owx2giexfaase.ipfs.nftstorage.link?image_185.webp",_x000D_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00" s="78" t="str">
        <f>formatRow(Tokens!C$2:I$2,Tokens!C200:I200)</f>
        <v>"name":"#185 Pass Private Island Club",_x000D_
"symbol":"COR22A185",_x000D_
"description":"The Private Island Club : networking &amp; party / Pass NFT All Access - 1 édition Calvi on the Rocks 2022",_x000D_
"seller_fee_basis_points":1000,_x000D_
"image":"https://bafybeialif3scaujiuxjabw6rpq7y2iitjzevbnvbama3owx2giexfaase.ipfs.nftstorage.link?image_185.webp",_x000D_
"Issuer":"NfluenT for Calvi On The rocks",_x000D_
"external_url":""</v>
      </c>
      <c r="W200" s="78" t="str">
        <f>formatRow(Tokens!J$2:AV$2,Tokens!J200:AV200,2,"attributes")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0" s="78" t="str">
        <f>formatRow(Tokens!AX$2:BC$2,Tokens!AX200:BC200,2,"creators")</f>
        <v>"creators":[{"address":"ncreator",_x000D_
"share":10},{"address":"cotrcrea",_x000D_
"share":90},{"address":"nminer",_x000D_
"share":0}]</v>
      </c>
      <c r="Y200" s="78" t="str">
        <f>formatRow(Tokens!BD$2:BI$2,Tokens!BD200:BI200,2,"files")</f>
        <v>"files":[]</v>
      </c>
      <c r="Z200" s="78"/>
      <c r="AA200" s="78"/>
      <c r="AB200" s="78"/>
      <c r="AC200" s="78" t="str">
        <f>formatRow(Tokens!BJ$2:BK$2,Tokens!BJ200:BK200,0,"collection")</f>
        <v>"collection":{"name":"PASS The Private Island Club",_x000D_
"family":"Calvi On The Rocks"}</v>
      </c>
      <c r="AD200" s="1" t="str">
        <f>formatRow(Tokens!BN$2:BR$2,Tokens!BN200:BR200,0,"marketplace")</f>
        <v>"marketplace":{"initial_price":842,_x000D_
"reservation_price":842,_x000D_
"duration":216,_x000D_
"max_mint":1,_x000D_
"sell_date":"25/06/2022"}</v>
      </c>
      <c r="AE200" s="1"/>
    </row>
    <row r="201" spans="4:31" ht="14.25" customHeight="1" x14ac:dyDescent="0.3">
      <c r="D201" s="1">
        <f>Tokens!B201</f>
        <v>186</v>
      </c>
      <c r="E201" s="17" t="str">
        <f>IF(Tokens!C201="","",Tokens!C201)</f>
        <v>#186 Pass Private Island Club</v>
      </c>
      <c r="F201"/>
      <c r="G201"/>
      <c r="H201"/>
      <c r="I201"/>
      <c r="J201"/>
      <c r="M201"/>
      <c r="N201"/>
      <c r="O201" s="15" t="str">
        <f t="shared" si="6"/>
        <v>_</v>
      </c>
      <c r="P201" s="18" t="str">
        <f>IF(F201="stop","",IF(F201&lt;&gt;"",HYPERLINK(Settings!$B$5 &amp; "/manage/?network=" &amp; LOWER(B$8) &amp; "&amp;search=token&amp;account=" &amp; ToMint!$B$5 &amp; "&amp;view=" &amp; ToMint!J201,"TokenSol"),""))</f>
        <v/>
      </c>
      <c r="Q201" s="2"/>
      <c r="R201" s="2"/>
      <c r="S201" s="11"/>
      <c r="T201" s="78" t="str">
        <f>"owner=" &amp; Tokens!BS201 &amp; "&amp;filename_for_metadata=" &amp; Tokens!BT201 &amp; "&amp;offchaindata_platform=" &amp; $B$17 &amp; "&amp;keyfile=" &amp; $B$5 &amp;  "&amp;repository=" &amp; $B$18</f>
        <v>owner=AeDSKpNsSENahGHS7fCrAxcDtcNXjyLM68b4gHoTBkC&amp;filename_for_metadata=PASSThePrivateIslandClub_COR22A186&amp;offchaindata_platform=Github&amp;keyfile=Paul&amp;repository=CalviOnTheRocks2022</v>
      </c>
      <c r="U201" s="78" t="str">
        <f t="shared" si="7"/>
        <v>{"name":"#186 Pass Private Island Club",_x000D_
"symbol":"COR22A186",_x000D_
"description":"The Private Island Club : networking &amp; party / Pass NFT All Access - 1 édition Calvi on the Rocks 2022",_x000D_
"seller_fee_basis_points":1000,_x000D_
"image":"https://bafybeid7vhzhp3wmstgvaimuzpievwtfvvsgcticbxlp5dqyv6fpx5z3hm.ipfs.nftstorage.link?image_186.webp",_x000D_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01" s="78" t="str">
        <f>formatRow(Tokens!C$2:I$2,Tokens!C201:I201)</f>
        <v>"name":"#186 Pass Private Island Club",_x000D_
"symbol":"COR22A186",_x000D_
"description":"The Private Island Club : networking &amp; party / Pass NFT All Access - 1 édition Calvi on the Rocks 2022",_x000D_
"seller_fee_basis_points":1000,_x000D_
"image":"https://bafybeid7vhzhp3wmstgvaimuzpievwtfvvsgcticbxlp5dqyv6fpx5z3hm.ipfs.nftstorage.link?image_186.webp",_x000D_
"Issuer":"NfluenT for Calvi On The rocks",_x000D_
"external_url":""</v>
      </c>
      <c r="W201" s="78" t="str">
        <f>formatRow(Tokens!J$2:AV$2,Tokens!J201:AV201,2,"attributes")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1" s="78" t="str">
        <f>formatRow(Tokens!AX$2:BC$2,Tokens!AX201:BC201,2,"creators")</f>
        <v>"creators":[{"address":"ncreator",_x000D_
"share":10},{"address":"cotrcrea",_x000D_
"share":90},{"address":"nminer",_x000D_
"share":0}]</v>
      </c>
      <c r="Y201" s="78" t="str">
        <f>formatRow(Tokens!BD$2:BI$2,Tokens!BD201:BI201,2,"files")</f>
        <v>"files":[]</v>
      </c>
      <c r="Z201" s="78"/>
      <c r="AA201" s="78"/>
      <c r="AB201" s="78"/>
      <c r="AC201" s="78" t="str">
        <f>formatRow(Tokens!BJ$2:BK$2,Tokens!BJ201:BK201,0,"collection")</f>
        <v>"collection":{"name":"PASS The Private Island Club",_x000D_
"family":"Calvi On The Rocks"}</v>
      </c>
      <c r="AD201" s="1" t="str">
        <f>formatRow(Tokens!BN$2:BR$2,Tokens!BN201:BR201,0,"marketplace")</f>
        <v>"marketplace":{"initial_price":842,_x000D_
"reservation_price":842,_x000D_
"duration":216,_x000D_
"max_mint":1,_x000D_
"sell_date":"25/06/2022"}</v>
      </c>
      <c r="AE201" s="1"/>
    </row>
    <row r="202" spans="4:31" ht="14.25" customHeight="1" x14ac:dyDescent="0.3">
      <c r="D202" s="1">
        <f>Tokens!B202</f>
        <v>187</v>
      </c>
      <c r="E202" s="17" t="str">
        <f>IF(Tokens!C202="","",Tokens!C202)</f>
        <v>#187 Pass Private Island Club</v>
      </c>
      <c r="F202"/>
      <c r="G202"/>
      <c r="H202"/>
      <c r="I202"/>
      <c r="J202"/>
      <c r="M202"/>
      <c r="N202"/>
      <c r="O202" s="15" t="str">
        <f t="shared" si="6"/>
        <v>_</v>
      </c>
      <c r="P202" s="18" t="str">
        <f>IF(F202="stop","",IF(F202&lt;&gt;"",HYPERLINK(Settings!$B$5 &amp; "/manage/?network=" &amp; LOWER(B$8) &amp; "&amp;search=token&amp;account=" &amp; ToMint!$B$5 &amp; "&amp;view=" &amp; ToMint!J202,"TokenSol"),""))</f>
        <v/>
      </c>
      <c r="Q202" s="2"/>
      <c r="R202" s="2"/>
      <c r="S202" s="11"/>
      <c r="T202" s="78" t="str">
        <f>"owner=" &amp; Tokens!BS202 &amp; "&amp;filename_for_metadata=" &amp; Tokens!BT202 &amp; "&amp;offchaindata_platform=" &amp; $B$17 &amp; "&amp;keyfile=" &amp; $B$5 &amp;  "&amp;repository=" &amp; $B$18</f>
        <v>owner=AeDSKpNsSENahGHS7fCrAxcDtcNXjyLM68b4gHoTBkC&amp;filename_for_metadata=PASSThePrivateIslandClub_COR22A187&amp;offchaindata_platform=Github&amp;keyfile=Paul&amp;repository=CalviOnTheRocks2022</v>
      </c>
      <c r="U202" s="78" t="str">
        <f t="shared" si="7"/>
        <v>{"name":"#187 Pass Private Island Club",_x000D_
"symbol":"COR22A187",_x000D_
"description":"The Private Island Club : networking &amp; party / Pass NFT All Access - 1 édition Calvi on the Rocks 2022",_x000D_
"seller_fee_basis_points":1000,_x000D_
"image":"https://bafybeiaq76hl5anxu5pmbtn4wuqei3p2e6cnzwg5ysgh4d6jup4jzazkue.ipfs.nftstorage.link?image_187.webp",_x000D_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02" s="78" t="str">
        <f>formatRow(Tokens!C$2:I$2,Tokens!C202:I202)</f>
        <v>"name":"#187 Pass Private Island Club",_x000D_
"symbol":"COR22A187",_x000D_
"description":"The Private Island Club : networking &amp; party / Pass NFT All Access - 1 édition Calvi on the Rocks 2022",_x000D_
"seller_fee_basis_points":1000,_x000D_
"image":"https://bafybeiaq76hl5anxu5pmbtn4wuqei3p2e6cnzwg5ysgh4d6jup4jzazkue.ipfs.nftstorage.link?image_187.webp",_x000D_
"Issuer":"NfluenT for Calvi On The rocks",_x000D_
"external_url":""</v>
      </c>
      <c r="W202" s="78" t="str">
        <f>formatRow(Tokens!J$2:AV$2,Tokens!J202:AV202,2,"attributes")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2" s="78" t="str">
        <f>formatRow(Tokens!AX$2:BC$2,Tokens!AX202:BC202,2,"creators")</f>
        <v>"creators":[{"address":"ncreator",_x000D_
"share":10},{"address":"cotrcrea",_x000D_
"share":90},{"address":"nminer",_x000D_
"share":0}]</v>
      </c>
      <c r="Y202" s="78" t="str">
        <f>formatRow(Tokens!BD$2:BI$2,Tokens!BD202:BI202,2,"files")</f>
        <v>"files":[]</v>
      </c>
      <c r="Z202" s="78"/>
      <c r="AA202" s="78"/>
      <c r="AB202" s="78"/>
      <c r="AC202" s="78" t="str">
        <f>formatRow(Tokens!BJ$2:BK$2,Tokens!BJ202:BK202,0,"collection")</f>
        <v>"collection":{"name":"PASS The Private Island Club",_x000D_
"family":"Calvi On The Rocks"}</v>
      </c>
      <c r="AD202" s="1" t="str">
        <f>formatRow(Tokens!BN$2:BR$2,Tokens!BN202:BR202,0,"marketplace")</f>
        <v>"marketplace":{"initial_price":842,_x000D_
"reservation_price":842,_x000D_
"duration":216,_x000D_
"max_mint":1,_x000D_
"sell_date":"25/06/2022"}</v>
      </c>
      <c r="AE202" s="1"/>
    </row>
    <row r="203" spans="4:31" ht="14.25" customHeight="1" x14ac:dyDescent="0.3">
      <c r="D203" s="1">
        <f>Tokens!B203</f>
        <v>188</v>
      </c>
      <c r="E203" s="17" t="str">
        <f>IF(Tokens!C203="","",Tokens!C203)</f>
        <v>#188 Pass Private Island Club</v>
      </c>
      <c r="F203"/>
      <c r="G203"/>
      <c r="H203"/>
      <c r="I203"/>
      <c r="J203"/>
      <c r="M203"/>
      <c r="N203"/>
      <c r="O203" s="15" t="str">
        <f t="shared" si="6"/>
        <v>_</v>
      </c>
      <c r="P203" s="18" t="str">
        <f>IF(F203="stop","",IF(F203&lt;&gt;"",HYPERLINK(Settings!$B$5 &amp; "/manage/?network=" &amp; LOWER(B$8) &amp; "&amp;search=token&amp;account=" &amp; ToMint!$B$5 &amp; "&amp;view=" &amp; ToMint!J203,"TokenSol"),""))</f>
        <v/>
      </c>
      <c r="Q203" s="2"/>
      <c r="R203" s="2"/>
      <c r="S203" s="11"/>
      <c r="T203" s="78" t="str">
        <f>"owner=" &amp; Tokens!BS203 &amp; "&amp;filename_for_metadata=" &amp; Tokens!BT203 &amp; "&amp;offchaindata_platform=" &amp; $B$17 &amp; "&amp;keyfile=" &amp; $B$5 &amp;  "&amp;repository=" &amp; $B$18</f>
        <v>owner=AeDSKpNsSENahGHS7fCrAxcDtcNXjyLM68b4gHoTBkC&amp;filename_for_metadata=PASSThePrivateIslandClub_COR22A188&amp;offchaindata_platform=Github&amp;keyfile=Paul&amp;repository=CalviOnTheRocks2022</v>
      </c>
      <c r="U203" s="78" t="str">
        <f t="shared" si="7"/>
        <v>{"name":"#188 Pass Private Island Club",_x000D_
"symbol":"COR22A188",_x000D_
"description":"The Private Island Club : networking &amp; party / Pass NFT All Access - 1 édition Calvi on the Rocks 2022",_x000D_
"seller_fee_basis_points":1000,_x000D_
"image":"https://bafybeiafka5milavzx3egg6hw5mfamu6jhphk6mw72ia3qvjjknjqzjlne.ipfs.nftstorage.link?image_188.webp",_x000D_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03" s="78" t="str">
        <f>formatRow(Tokens!C$2:I$2,Tokens!C203:I203)</f>
        <v>"name":"#188 Pass Private Island Club",_x000D_
"symbol":"COR22A188",_x000D_
"description":"The Private Island Club : networking &amp; party / Pass NFT All Access - 1 édition Calvi on the Rocks 2022",_x000D_
"seller_fee_basis_points":1000,_x000D_
"image":"https://bafybeiafka5milavzx3egg6hw5mfamu6jhphk6mw72ia3qvjjknjqzjlne.ipfs.nftstorage.link?image_188.webp",_x000D_
"Issuer":"NfluenT for Calvi On The rocks",_x000D_
"external_url":""</v>
      </c>
      <c r="W203" s="78" t="str">
        <f>formatRow(Tokens!J$2:AV$2,Tokens!J203:AV203,2,"attributes")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3" s="78" t="str">
        <f>formatRow(Tokens!AX$2:BC$2,Tokens!AX203:BC203,2,"creators")</f>
        <v>"creators":[{"address":"ncreator",_x000D_
"share":10},{"address":"cotrcrea",_x000D_
"share":90},{"address":"nminer",_x000D_
"share":0}]</v>
      </c>
      <c r="Y203" s="78" t="str">
        <f>formatRow(Tokens!BD$2:BI$2,Tokens!BD203:BI203,2,"files")</f>
        <v>"files":[]</v>
      </c>
      <c r="Z203" s="78"/>
      <c r="AA203" s="78"/>
      <c r="AB203" s="78"/>
      <c r="AC203" s="78" t="str">
        <f>formatRow(Tokens!BJ$2:BK$2,Tokens!BJ203:BK203,0,"collection")</f>
        <v>"collection":{"name":"PASS The Private Island Club",_x000D_
"family":"Calvi On The Rocks"}</v>
      </c>
      <c r="AD203" s="1" t="str">
        <f>formatRow(Tokens!BN$2:BR$2,Tokens!BN203:BR203,0,"marketplace")</f>
        <v>"marketplace":{"initial_price":842,_x000D_
"reservation_price":842,_x000D_
"duration":216,_x000D_
"max_mint":1,_x000D_
"sell_date":"25/06/2022"}</v>
      </c>
      <c r="AE203" s="1"/>
    </row>
    <row r="204" spans="4:31" ht="14.25" customHeight="1" x14ac:dyDescent="0.3">
      <c r="D204" s="1">
        <f>Tokens!B204</f>
        <v>189</v>
      </c>
      <c r="E204" s="17" t="str">
        <f>IF(Tokens!C204="","",Tokens!C204)</f>
        <v>#189 Pass Private Island Club</v>
      </c>
      <c r="F204"/>
      <c r="G204"/>
      <c r="H204"/>
      <c r="I204"/>
      <c r="J204"/>
      <c r="M204"/>
      <c r="N204"/>
      <c r="O204" s="15" t="str">
        <f t="shared" si="6"/>
        <v>_</v>
      </c>
      <c r="P204" s="18" t="str">
        <f>IF(F204="stop","",IF(F204&lt;&gt;"",HYPERLINK(Settings!$B$5 &amp; "/manage/?network=" &amp; LOWER(B$8) &amp; "&amp;search=token&amp;account=" &amp; ToMint!$B$5 &amp; "&amp;view=" &amp; ToMint!J204,"TokenSol"),""))</f>
        <v/>
      </c>
      <c r="Q204" s="2"/>
      <c r="R204" s="2"/>
      <c r="S204" s="11"/>
      <c r="T204" s="78" t="str">
        <f>"owner=" &amp; Tokens!BS204 &amp; "&amp;filename_for_metadata=" &amp; Tokens!BT204 &amp; "&amp;offchaindata_platform=" &amp; $B$17 &amp; "&amp;keyfile=" &amp; $B$5 &amp;  "&amp;repository=" &amp; $B$18</f>
        <v>owner=AeDSKpNsSENahGHS7fCrAxcDtcNXjyLM68b4gHoTBkC&amp;filename_for_metadata=PASSThePrivateIslandClub_COR22A189&amp;offchaindata_platform=Github&amp;keyfile=Paul&amp;repository=CalviOnTheRocks2022</v>
      </c>
      <c r="U204" s="78" t="str">
        <f t="shared" si="7"/>
        <v>{"name":"#189 Pass Private Island Club",_x000D_
"symbol":"COR22A189",_x000D_
"description":"The Private Island Club : networking &amp; party / Pass NFT All Access - 1 édition Calvi on the Rocks 2022",_x000D_
"seller_fee_basis_points":1000,_x000D_
"image":"https://bafybeibgcnjmfpap4r4vrfgxtdsa23qombi7uqml2fzjsgrncmfuz53t5y.ipfs.nftstorage.link?image_189.webp",_x000D_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04" s="78" t="str">
        <f>formatRow(Tokens!C$2:I$2,Tokens!C204:I204)</f>
        <v>"name":"#189 Pass Private Island Club",_x000D_
"symbol":"COR22A189",_x000D_
"description":"The Private Island Club : networking &amp; party / Pass NFT All Access - 1 édition Calvi on the Rocks 2022",_x000D_
"seller_fee_basis_points":1000,_x000D_
"image":"https://bafybeibgcnjmfpap4r4vrfgxtdsa23qombi7uqml2fzjsgrncmfuz53t5y.ipfs.nftstorage.link?image_189.webp",_x000D_
"Issuer":"NfluenT for Calvi On The rocks",_x000D_
"external_url":""</v>
      </c>
      <c r="W204" s="78" t="str">
        <f>formatRow(Tokens!J$2:AV$2,Tokens!J204:AV204,2,"attributes")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4" s="78" t="str">
        <f>formatRow(Tokens!AX$2:BC$2,Tokens!AX204:BC204,2,"creators")</f>
        <v>"creators":[{"address":"ncreator",_x000D_
"share":10},{"address":"cotrcrea",_x000D_
"share":90},{"address":"nminer",_x000D_
"share":0}]</v>
      </c>
      <c r="Y204" s="78" t="str">
        <f>formatRow(Tokens!BD$2:BI$2,Tokens!BD204:BI204,2,"files")</f>
        <v>"files":[]</v>
      </c>
      <c r="Z204" s="78"/>
      <c r="AA204" s="78"/>
      <c r="AB204" s="78"/>
      <c r="AC204" s="78" t="str">
        <f>formatRow(Tokens!BJ$2:BK$2,Tokens!BJ204:BK204,0,"collection")</f>
        <v>"collection":{"name":"PASS The Private Island Club",_x000D_
"family":"Calvi On The Rocks"}</v>
      </c>
      <c r="AD204" s="1" t="str">
        <f>formatRow(Tokens!BN$2:BR$2,Tokens!BN204:BR204,0,"marketplace")</f>
        <v>"marketplace":{"initial_price":842,_x000D_
"reservation_price":842,_x000D_
"duration":216,_x000D_
"max_mint":1,_x000D_
"sell_date":"25/06/2022"}</v>
      </c>
      <c r="AE204" s="1"/>
    </row>
    <row r="205" spans="4:31" ht="14.25" customHeight="1" x14ac:dyDescent="0.3">
      <c r="D205" s="1">
        <f>Tokens!B205</f>
        <v>190</v>
      </c>
      <c r="E205" s="17" t="str">
        <f>IF(Tokens!C205="","",Tokens!C205)</f>
        <v>#190 Pass Private Island Club</v>
      </c>
      <c r="F205"/>
      <c r="G205"/>
      <c r="H205"/>
      <c r="I205"/>
      <c r="J205"/>
      <c r="M205"/>
      <c r="N205"/>
      <c r="O205" s="15" t="str">
        <f t="shared" si="6"/>
        <v>_</v>
      </c>
      <c r="P205" s="18" t="str">
        <f>IF(F205="stop","",IF(F205&lt;&gt;"",HYPERLINK(Settings!$B$5 &amp; "/manage/?network=" &amp; LOWER(B$8) &amp; "&amp;search=token&amp;account=" &amp; ToMint!$B$5 &amp; "&amp;view=" &amp; ToMint!J205,"TokenSol"),""))</f>
        <v/>
      </c>
      <c r="Q205" s="2"/>
      <c r="R205" s="2"/>
      <c r="S205" s="11"/>
      <c r="T205" s="78" t="str">
        <f>"owner=" &amp; Tokens!BS205 &amp; "&amp;filename_for_metadata=" &amp; Tokens!BT205 &amp; "&amp;offchaindata_platform=" &amp; $B$17 &amp; "&amp;keyfile=" &amp; $B$5 &amp;  "&amp;repository=" &amp; $B$18</f>
        <v>owner=AeDSKpNsSENahGHS7fCrAxcDtcNXjyLM68b4gHoTBkC&amp;filename_for_metadata=PASSThePrivateIslandClub_COR22A190&amp;offchaindata_platform=Github&amp;keyfile=Paul&amp;repository=CalviOnTheRocks2022</v>
      </c>
      <c r="U205" s="78" t="str">
        <f t="shared" si="7"/>
        <v>{"name":"#190 Pass Private Island Club",_x000D_
"symbol":"COR22A190",_x000D_
"description":"The Private Island Club : networking &amp; party / Pass NFT All Access - 1 édition Calvi on the Rocks 2022",_x000D_
"seller_fee_basis_points":1000,_x000D_
"image":"https://bafybeib5pkekwngbogqmf46xsoc6rnbzlomraltdoh5rl5r6r42weckfqq.ipfs.nftstorage.link?image_190.webp",_x000D_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05" s="78" t="str">
        <f>formatRow(Tokens!C$2:I$2,Tokens!C205:I205)</f>
        <v>"name":"#190 Pass Private Island Club",_x000D_
"symbol":"COR22A190",_x000D_
"description":"The Private Island Club : networking &amp; party / Pass NFT All Access - 1 édition Calvi on the Rocks 2022",_x000D_
"seller_fee_basis_points":1000,_x000D_
"image":"https://bafybeib5pkekwngbogqmf46xsoc6rnbzlomraltdoh5rl5r6r42weckfqq.ipfs.nftstorage.link?image_190.webp",_x000D_
"Issuer":"NfluenT for Calvi On The rocks",_x000D_
"external_url":""</v>
      </c>
      <c r="W205" s="78" t="str">
        <f>formatRow(Tokens!J$2:AV$2,Tokens!J205:AV205,2,"attributes")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5" s="78" t="str">
        <f>formatRow(Tokens!AX$2:BC$2,Tokens!AX205:BC205,2,"creators")</f>
        <v>"creators":[{"address":"ncreator",_x000D_
"share":10},{"address":"cotrcrea",_x000D_
"share":90},{"address":"nminer",_x000D_
"share":0}]</v>
      </c>
      <c r="Y205" s="78" t="str">
        <f>formatRow(Tokens!BD$2:BI$2,Tokens!BD205:BI205,2,"files")</f>
        <v>"files":[]</v>
      </c>
      <c r="Z205" s="78"/>
      <c r="AA205" s="78"/>
      <c r="AB205" s="78"/>
      <c r="AC205" s="78" t="str">
        <f>formatRow(Tokens!BJ$2:BK$2,Tokens!BJ205:BK205,0,"collection")</f>
        <v>"collection":{"name":"PASS The Private Island Club",_x000D_
"family":"Calvi On The Rocks"}</v>
      </c>
      <c r="AD205" s="1" t="str">
        <f>formatRow(Tokens!BN$2:BR$2,Tokens!BN205:BR205,0,"marketplace")</f>
        <v>"marketplace":{"initial_price":842,_x000D_
"reservation_price":842,_x000D_
"duration":216,_x000D_
"max_mint":1,_x000D_
"sell_date":"25/06/2022"}</v>
      </c>
      <c r="AE205" s="1"/>
    </row>
    <row r="206" spans="4:31" ht="14.25" customHeight="1" x14ac:dyDescent="0.3">
      <c r="D206" s="1">
        <f>Tokens!B206</f>
        <v>191</v>
      </c>
      <c r="E206" s="17" t="str">
        <f>IF(Tokens!C206="","",Tokens!C206)</f>
        <v>#191 Pass Private Island Club</v>
      </c>
      <c r="F206"/>
      <c r="G206"/>
      <c r="H206"/>
      <c r="I206"/>
      <c r="J206"/>
      <c r="M206"/>
      <c r="N206"/>
      <c r="O206" s="15" t="str">
        <f t="shared" si="6"/>
        <v>_</v>
      </c>
      <c r="P206" s="18" t="str">
        <f>IF(F206="stop","",IF(F206&lt;&gt;"",HYPERLINK(Settings!$B$5 &amp; "/manage/?network=" &amp; LOWER(B$8) &amp; "&amp;search=token&amp;account=" &amp; ToMint!$B$5 &amp; "&amp;view=" &amp; ToMint!J206,"TokenSol"),""))</f>
        <v/>
      </c>
      <c r="Q206" s="2"/>
      <c r="R206" s="2"/>
      <c r="S206" s="11"/>
      <c r="T206" s="78" t="str">
        <f>"owner=" &amp; Tokens!BS206 &amp; "&amp;filename_for_metadata=" &amp; Tokens!BT206 &amp; "&amp;offchaindata_platform=" &amp; $B$17 &amp; "&amp;keyfile=" &amp; $B$5 &amp;  "&amp;repository=" &amp; $B$18</f>
        <v>owner=AeDSKpNsSENahGHS7fCrAxcDtcNXjyLM68b4gHoTBkC&amp;filename_for_metadata=PASSThePrivateIslandClub_COR22A191&amp;offchaindata_platform=Github&amp;keyfile=Paul&amp;repository=CalviOnTheRocks2022</v>
      </c>
      <c r="U206" s="78" t="str">
        <f t="shared" si="7"/>
        <v>{"name":"#191 Pass Private Island Club",_x000D_
"symbol":"COR22A191",_x000D_
"description":"The Private Island Club : networking &amp; party / Pass NFT All Access - 1 édition Calvi on the Rocks 2022",_x000D_
"seller_fee_basis_points":1000,_x000D_
"image":"https://bafybeif7cu4rznr5rflukykwsgrpljrq4ucy7emvp4dcrkjqk33dblxloy.ipfs.nftstorage.link?image_191.webp",_x000D_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06" s="78" t="str">
        <f>formatRow(Tokens!C$2:I$2,Tokens!C206:I206)</f>
        <v>"name":"#191 Pass Private Island Club",_x000D_
"symbol":"COR22A191",_x000D_
"description":"The Private Island Club : networking &amp; party / Pass NFT All Access - 1 édition Calvi on the Rocks 2022",_x000D_
"seller_fee_basis_points":1000,_x000D_
"image":"https://bafybeif7cu4rznr5rflukykwsgrpljrq4ucy7emvp4dcrkjqk33dblxloy.ipfs.nftstorage.link?image_191.webp",_x000D_
"Issuer":"NfluenT for Calvi On The rocks",_x000D_
"external_url":""</v>
      </c>
      <c r="W206" s="78" t="str">
        <f>formatRow(Tokens!J$2:AV$2,Tokens!J206:AV206,2,"attributes")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6" s="78" t="str">
        <f>formatRow(Tokens!AX$2:BC$2,Tokens!AX206:BC206,2,"creators")</f>
        <v>"creators":[{"address":"ncreator",_x000D_
"share":10},{"address":"cotrcrea",_x000D_
"share":90},{"address":"nminer",_x000D_
"share":0}]</v>
      </c>
      <c r="Y206" s="78" t="str">
        <f>formatRow(Tokens!BD$2:BI$2,Tokens!BD206:BI206,2,"files")</f>
        <v>"files":[]</v>
      </c>
      <c r="Z206" s="78"/>
      <c r="AA206" s="78"/>
      <c r="AB206" s="78"/>
      <c r="AC206" s="78" t="str">
        <f>formatRow(Tokens!BJ$2:BK$2,Tokens!BJ206:BK206,0,"collection")</f>
        <v>"collection":{"name":"PASS The Private Island Club",_x000D_
"family":"Calvi On The Rocks"}</v>
      </c>
      <c r="AD206" s="1" t="str">
        <f>formatRow(Tokens!BN$2:BR$2,Tokens!BN206:BR206,0,"marketplace")</f>
        <v>"marketplace":{"initial_price":842,_x000D_
"reservation_price":842,_x000D_
"duration":216,_x000D_
"max_mint":1,_x000D_
"sell_date":"25/06/2022"}</v>
      </c>
      <c r="AE206" s="1"/>
    </row>
    <row r="207" spans="4:31" ht="14.25" customHeight="1" x14ac:dyDescent="0.3">
      <c r="D207" s="1">
        <f>Tokens!B207</f>
        <v>192</v>
      </c>
      <c r="E207" s="17" t="str">
        <f>IF(Tokens!C207="","",Tokens!C207)</f>
        <v>#192 Pass Private Island Club</v>
      </c>
      <c r="F207"/>
      <c r="G207"/>
      <c r="H207"/>
      <c r="I207"/>
      <c r="J207"/>
      <c r="M207"/>
      <c r="N207"/>
      <c r="O207" s="15" t="str">
        <f t="shared" si="6"/>
        <v>_</v>
      </c>
      <c r="P207" s="18" t="str">
        <f>IF(F207="stop","",IF(F207&lt;&gt;"",HYPERLINK(Settings!$B$5 &amp; "/manage/?network=" &amp; LOWER(B$8) &amp; "&amp;search=token&amp;account=" &amp; ToMint!$B$5 &amp; "&amp;view=" &amp; ToMint!J207,"TokenSol"),""))</f>
        <v/>
      </c>
      <c r="Q207" s="2"/>
      <c r="R207" s="2"/>
      <c r="S207" s="11"/>
      <c r="T207" s="78" t="str">
        <f>"owner=" &amp; Tokens!BS207 &amp; "&amp;filename_for_metadata=" &amp; Tokens!BT207 &amp; "&amp;offchaindata_platform=" &amp; $B$17 &amp; "&amp;keyfile=" &amp; $B$5 &amp;  "&amp;repository=" &amp; $B$18</f>
        <v>owner=AeDSKpNsSENahGHS7fCrAxcDtcNXjyLM68b4gHoTBkC&amp;filename_for_metadata=PASSThePrivateIslandClub_COR22A192&amp;offchaindata_platform=Github&amp;keyfile=Paul&amp;repository=CalviOnTheRocks2022</v>
      </c>
      <c r="U207" s="78" t="str">
        <f t="shared" si="7"/>
        <v>{"name":"#192 Pass Private Island Club",_x000D_
"symbol":"COR22A192",_x000D_
"description":"The Private Island Club : networking &amp; party / Pass NFT All Access - 1 édition Calvi on the Rocks 2022",_x000D_
"seller_fee_basis_points":1000,_x000D_
"image":"https://bafybeifjfn6s4uxcr6mhjfgmillkgefooxsctepbur4hvn3x2fccksddma.ipfs.nftstorage.link?image_192.webp",_x000D_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07" s="78" t="str">
        <f>formatRow(Tokens!C$2:I$2,Tokens!C207:I207)</f>
        <v>"name":"#192 Pass Private Island Club",_x000D_
"symbol":"COR22A192",_x000D_
"description":"The Private Island Club : networking &amp; party / Pass NFT All Access - 1 édition Calvi on the Rocks 2022",_x000D_
"seller_fee_basis_points":1000,_x000D_
"image":"https://bafybeifjfn6s4uxcr6mhjfgmillkgefooxsctepbur4hvn3x2fccksddma.ipfs.nftstorage.link?image_192.webp",_x000D_
"Issuer":"NfluenT for Calvi On The rocks",_x000D_
"external_url":""</v>
      </c>
      <c r="W207" s="78" t="str">
        <f>formatRow(Tokens!J$2:AV$2,Tokens!J207:AV207,2,"attributes")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7" s="78" t="str">
        <f>formatRow(Tokens!AX$2:BC$2,Tokens!AX207:BC207,2,"creators")</f>
        <v>"creators":[{"address":"ncreator",_x000D_
"share":10},{"address":"cotrcrea",_x000D_
"share":90},{"address":"nminer",_x000D_
"share":0}]</v>
      </c>
      <c r="Y207" s="78" t="str">
        <f>formatRow(Tokens!BD$2:BI$2,Tokens!BD207:BI207,2,"files")</f>
        <v>"files":[]</v>
      </c>
      <c r="Z207" s="78"/>
      <c r="AA207" s="78"/>
      <c r="AB207" s="78"/>
      <c r="AC207" s="78" t="str">
        <f>formatRow(Tokens!BJ$2:BK$2,Tokens!BJ207:BK207,0,"collection")</f>
        <v>"collection":{"name":"PASS The Private Island Club",_x000D_
"family":"Calvi On The Rocks"}</v>
      </c>
      <c r="AD207" s="1" t="str">
        <f>formatRow(Tokens!BN$2:BR$2,Tokens!BN207:BR207,0,"marketplace")</f>
        <v>"marketplace":{"initial_price":842,_x000D_
"reservation_price":842,_x000D_
"duration":216,_x000D_
"max_mint":1,_x000D_
"sell_date":"25/06/2022"}</v>
      </c>
      <c r="AE207" s="1"/>
    </row>
    <row r="208" spans="4:31" ht="14.25" customHeight="1" x14ac:dyDescent="0.3">
      <c r="D208" s="1">
        <f>Tokens!B208</f>
        <v>193</v>
      </c>
      <c r="E208" s="17" t="str">
        <f>IF(Tokens!C208="","",Tokens!C208)</f>
        <v>#193 Pass Private Island Club</v>
      </c>
      <c r="F208"/>
      <c r="G208"/>
      <c r="H208"/>
      <c r="I208"/>
      <c r="J208"/>
      <c r="M208"/>
      <c r="N208"/>
      <c r="O208" s="15" t="str">
        <f t="shared" si="6"/>
        <v>_</v>
      </c>
      <c r="P208" s="18" t="str">
        <f>IF(F208="stop","",IF(F208&lt;&gt;"",HYPERLINK(Settings!$B$5 &amp; "/manage/?network=" &amp; LOWER(B$8) &amp; "&amp;search=token&amp;account=" &amp; ToMint!$B$5 &amp; "&amp;view=" &amp; ToMint!J208,"TokenSol"),""))</f>
        <v/>
      </c>
      <c r="Q208" s="2"/>
      <c r="R208" s="2"/>
      <c r="S208" s="11"/>
      <c r="T208" s="78" t="str">
        <f>"owner=" &amp; Tokens!BS208 &amp; "&amp;filename_for_metadata=" &amp; Tokens!BT208 &amp; "&amp;offchaindata_platform=" &amp; $B$17 &amp; "&amp;keyfile=" &amp; $B$5 &amp;  "&amp;repository=" &amp; $B$18</f>
        <v>owner=AeDSKpNsSENahGHS7fCrAxcDtcNXjyLM68b4gHoTBkC&amp;filename_for_metadata=PASSThePrivateIslandClub_COR22A193&amp;offchaindata_platform=Github&amp;keyfile=Paul&amp;repository=CalviOnTheRocks2022</v>
      </c>
      <c r="U208" s="78" t="str">
        <f t="shared" si="7"/>
        <v>{"name":"#193 Pass Private Island Club",_x000D_
"symbol":"COR22A193",_x000D_
"description":"The Private Island Club : networking &amp; party / Pass NFT All Access - 1 édition Calvi on the Rocks 2022",_x000D_
"seller_fee_basis_points":1000,_x000D_
"image":"https://bafybeigjkyragogunuitzanrsca2lobnnhhoebelomif7kz7skovo4v424.ipfs.nftstorage.link?image_193.webp",_x000D_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08" s="78" t="str">
        <f>formatRow(Tokens!C$2:I$2,Tokens!C208:I208)</f>
        <v>"name":"#193 Pass Private Island Club",_x000D_
"symbol":"COR22A193",_x000D_
"description":"The Private Island Club : networking &amp; party / Pass NFT All Access - 1 édition Calvi on the Rocks 2022",_x000D_
"seller_fee_basis_points":1000,_x000D_
"image":"https://bafybeigjkyragogunuitzanrsca2lobnnhhoebelomif7kz7skovo4v424.ipfs.nftstorage.link?image_193.webp",_x000D_
"Issuer":"NfluenT for Calvi On The rocks",_x000D_
"external_url":""</v>
      </c>
      <c r="W208" s="78" t="str">
        <f>formatRow(Tokens!J$2:AV$2,Tokens!J208:AV208,2,"attributes")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8" s="78" t="str">
        <f>formatRow(Tokens!AX$2:BC$2,Tokens!AX208:BC208,2,"creators")</f>
        <v>"creators":[{"address":"ncreator",_x000D_
"share":10},{"address":"cotrcrea",_x000D_
"share":90},{"address":"nminer",_x000D_
"share":0}]</v>
      </c>
      <c r="Y208" s="78" t="str">
        <f>formatRow(Tokens!BD$2:BI$2,Tokens!BD208:BI208,2,"files")</f>
        <v>"files":[]</v>
      </c>
      <c r="Z208" s="78"/>
      <c r="AA208" s="78"/>
      <c r="AB208" s="78"/>
      <c r="AC208" s="78" t="str">
        <f>formatRow(Tokens!BJ$2:BK$2,Tokens!BJ208:BK208,0,"collection")</f>
        <v>"collection":{"name":"PASS The Private Island Club",_x000D_
"family":"Calvi On The Rocks"}</v>
      </c>
      <c r="AD208" s="1" t="str">
        <f>formatRow(Tokens!BN$2:BR$2,Tokens!BN208:BR208,0,"marketplace")</f>
        <v>"marketplace":{"initial_price":842,_x000D_
"reservation_price":842,_x000D_
"duration":216,_x000D_
"max_mint":1,_x000D_
"sell_date":"25/06/2022"}</v>
      </c>
      <c r="AE208" s="1"/>
    </row>
    <row r="209" spans="4:31" ht="14.25" customHeight="1" x14ac:dyDescent="0.3">
      <c r="D209" s="1">
        <f>Tokens!B209</f>
        <v>194</v>
      </c>
      <c r="E209" s="17" t="str">
        <f>IF(Tokens!C209="","",Tokens!C209)</f>
        <v>#194 Pass Private Island Club</v>
      </c>
      <c r="F209"/>
      <c r="G209"/>
      <c r="H209"/>
      <c r="I209"/>
      <c r="J209"/>
      <c r="M209"/>
      <c r="N209"/>
      <c r="O209" s="15" t="str">
        <f t="shared" si="6"/>
        <v>_</v>
      </c>
      <c r="P209" s="18" t="str">
        <f>IF(F209="stop","",IF(F209&lt;&gt;"",HYPERLINK(Settings!$B$5 &amp; "/manage/?network=" &amp; LOWER(B$8) &amp; "&amp;search=token&amp;account=" &amp; ToMint!$B$5 &amp; "&amp;view=" &amp; ToMint!J209,"TokenSol"),""))</f>
        <v/>
      </c>
      <c r="Q209" s="2"/>
      <c r="R209" s="2"/>
      <c r="S209" s="11"/>
      <c r="T209" s="78" t="str">
        <f>"owner=" &amp; Tokens!BS209 &amp; "&amp;filename_for_metadata=" &amp; Tokens!BT209 &amp; "&amp;offchaindata_platform=" &amp; $B$17 &amp; "&amp;keyfile=" &amp; $B$5 &amp;  "&amp;repository=" &amp; $B$18</f>
        <v>owner=AeDSKpNsSENahGHS7fCrAxcDtcNXjyLM68b4gHoTBkC&amp;filename_for_metadata=PASSThePrivateIslandClub_COR22A194&amp;offchaindata_platform=Github&amp;keyfile=Paul&amp;repository=CalviOnTheRocks2022</v>
      </c>
      <c r="U209" s="78" t="str">
        <f t="shared" si="7"/>
        <v>{"name":"#194 Pass Private Island Club",_x000D_
"symbol":"COR22A194",_x000D_
"description":"The Private Island Club : networking &amp; party / Pass NFT All Access - 1 édition Calvi on the Rocks 2022",_x000D_
"seller_fee_basis_points":1000,_x000D_
"image":"https://bafybeigjoj4r6yisisre35mvgatfenbsluyytlqv5m46a6gelqp57yy2iy.ipfs.nftstorage.link?image_194.webp",_x000D_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09" s="78" t="str">
        <f>formatRow(Tokens!C$2:I$2,Tokens!C209:I209)</f>
        <v>"name":"#194 Pass Private Island Club",_x000D_
"symbol":"COR22A194",_x000D_
"description":"The Private Island Club : networking &amp; party / Pass NFT All Access - 1 édition Calvi on the Rocks 2022",_x000D_
"seller_fee_basis_points":1000,_x000D_
"image":"https://bafybeigjoj4r6yisisre35mvgatfenbsluyytlqv5m46a6gelqp57yy2iy.ipfs.nftstorage.link?image_194.webp",_x000D_
"Issuer":"NfluenT for Calvi On The rocks",_x000D_
"external_url":""</v>
      </c>
      <c r="W209" s="78" t="str">
        <f>formatRow(Tokens!J$2:AV$2,Tokens!J209:AV209,2,"attributes")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9" s="78" t="str">
        <f>formatRow(Tokens!AX$2:BC$2,Tokens!AX209:BC209,2,"creators")</f>
        <v>"creators":[{"address":"ncreator",_x000D_
"share":10},{"address":"cotrcrea",_x000D_
"share":90},{"address":"nminer",_x000D_
"share":0}]</v>
      </c>
      <c r="Y209" s="78" t="str">
        <f>formatRow(Tokens!BD$2:BI$2,Tokens!BD209:BI209,2,"files")</f>
        <v>"files":[]</v>
      </c>
      <c r="Z209" s="78"/>
      <c r="AA209" s="78"/>
      <c r="AB209" s="78"/>
      <c r="AC209" s="78" t="str">
        <f>formatRow(Tokens!BJ$2:BK$2,Tokens!BJ209:BK209,0,"collection")</f>
        <v>"collection":{"name":"PASS The Private Island Club",_x000D_
"family":"Calvi On The Rocks"}</v>
      </c>
      <c r="AD209" s="1" t="str">
        <f>formatRow(Tokens!BN$2:BR$2,Tokens!BN209:BR209,0,"marketplace")</f>
        <v>"marketplace":{"initial_price":842,_x000D_
"reservation_price":842,_x000D_
"duration":216,_x000D_
"max_mint":1,_x000D_
"sell_date":"25/06/2022"}</v>
      </c>
      <c r="AE209" s="1"/>
    </row>
    <row r="210" spans="4:31" ht="14.25" customHeight="1" x14ac:dyDescent="0.3">
      <c r="D210" s="1">
        <f>Tokens!B210</f>
        <v>195</v>
      </c>
      <c r="E210" s="17" t="str">
        <f>IF(Tokens!C210="","",Tokens!C210)</f>
        <v>#195 Pass Private Island Club</v>
      </c>
      <c r="F210"/>
      <c r="G210"/>
      <c r="H210"/>
      <c r="I210"/>
      <c r="J210"/>
      <c r="M210"/>
      <c r="N210"/>
      <c r="O210" s="15" t="str">
        <f t="shared" si="6"/>
        <v>_</v>
      </c>
      <c r="P210" s="18" t="str">
        <f>IF(F210="stop","",IF(F210&lt;&gt;"",HYPERLINK(Settings!$B$5 &amp; "/manage/?network=" &amp; LOWER(B$8) &amp; "&amp;search=token&amp;account=" &amp; ToMint!$B$5 &amp; "&amp;view=" &amp; ToMint!J210,"TokenSol"),""))</f>
        <v/>
      </c>
      <c r="Q210" s="2"/>
      <c r="R210" s="2"/>
      <c r="S210" s="11"/>
      <c r="T210" s="78" t="str">
        <f>"owner=" &amp; Tokens!BS210 &amp; "&amp;filename_for_metadata=" &amp; Tokens!BT210 &amp; "&amp;offchaindata_platform=" &amp; $B$17 &amp; "&amp;keyfile=" &amp; $B$5 &amp;  "&amp;repository=" &amp; $B$18</f>
        <v>owner=AeDSKpNsSENahGHS7fCrAxcDtcNXjyLM68b4gHoTBkC&amp;filename_for_metadata=PASSThePrivateIslandClub_COR22A195&amp;offchaindata_platform=Github&amp;keyfile=Paul&amp;repository=CalviOnTheRocks2022</v>
      </c>
      <c r="U210" s="78" t="str">
        <f t="shared" si="7"/>
        <v>{"name":"#195 Pass Private Island Club",_x000D_
"symbol":"COR22A195",_x000D_
"description":"The Private Island Club : networking &amp; party / Pass NFT All Access - 1 édition Calvi on the Rocks 2022",_x000D_
"seller_fee_basis_points":1000,_x000D_
"image":"https://bafybeicukjdylwxczg3skjgedbfwpdonnwrzbiop5vwk46b5bbvycrizcy.ipfs.nftstorage.link?image_195.webp",_x000D_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10" s="78" t="str">
        <f>formatRow(Tokens!C$2:I$2,Tokens!C210:I210)</f>
        <v>"name":"#195 Pass Private Island Club",_x000D_
"symbol":"COR22A195",_x000D_
"description":"The Private Island Club : networking &amp; party / Pass NFT All Access - 1 édition Calvi on the Rocks 2022",_x000D_
"seller_fee_basis_points":1000,_x000D_
"image":"https://bafybeicukjdylwxczg3skjgedbfwpdonnwrzbiop5vwk46b5bbvycrizcy.ipfs.nftstorage.link?image_195.webp",_x000D_
"Issuer":"NfluenT for Calvi On The rocks",_x000D_
"external_url":""</v>
      </c>
      <c r="W210" s="78" t="str">
        <f>formatRow(Tokens!J$2:AV$2,Tokens!J210:AV210,2,"attributes")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0" s="78" t="str">
        <f>formatRow(Tokens!AX$2:BC$2,Tokens!AX210:BC210,2,"creators")</f>
        <v>"creators":[{"address":"ncreator",_x000D_
"share":10},{"address":"cotrcrea",_x000D_
"share":90},{"address":"nminer",_x000D_
"share":0}]</v>
      </c>
      <c r="Y210" s="78" t="str">
        <f>formatRow(Tokens!BD$2:BI$2,Tokens!BD210:BI210,2,"files")</f>
        <v>"files":[]</v>
      </c>
      <c r="Z210" s="78"/>
      <c r="AA210" s="78"/>
      <c r="AB210" s="78"/>
      <c r="AC210" s="78" t="str">
        <f>formatRow(Tokens!BJ$2:BK$2,Tokens!BJ210:BK210,0,"collection")</f>
        <v>"collection":{"name":"PASS The Private Island Club",_x000D_
"family":"Calvi On The Rocks"}</v>
      </c>
      <c r="AD210" s="1" t="str">
        <f>formatRow(Tokens!BN$2:BR$2,Tokens!BN210:BR210,0,"marketplace")</f>
        <v>"marketplace":{"initial_price":842,_x000D_
"reservation_price":842,_x000D_
"duration":216,_x000D_
"max_mint":1,_x000D_
"sell_date":"25/06/2022"}</v>
      </c>
      <c r="AE210" s="1"/>
    </row>
    <row r="211" spans="4:31" ht="14.25" customHeight="1" x14ac:dyDescent="0.3">
      <c r="D211" s="1">
        <f>Tokens!B211</f>
        <v>196</v>
      </c>
      <c r="E211" s="17" t="str">
        <f>IF(Tokens!C211="","",Tokens!C211)</f>
        <v>#196 Pass Private Island Club</v>
      </c>
      <c r="F211"/>
      <c r="G211"/>
      <c r="H211"/>
      <c r="I211"/>
      <c r="J211"/>
      <c r="M211"/>
      <c r="N211"/>
      <c r="O211" s="15" t="str">
        <f t="shared" si="6"/>
        <v>_</v>
      </c>
      <c r="P211" s="18" t="str">
        <f>IF(F211="stop","",IF(F211&lt;&gt;"",HYPERLINK(Settings!$B$5 &amp; "/manage/?network=" &amp; LOWER(B$8) &amp; "&amp;search=token&amp;account=" &amp; ToMint!$B$5 &amp; "&amp;view=" &amp; ToMint!J211,"TokenSol"),""))</f>
        <v/>
      </c>
      <c r="Q211" s="2"/>
      <c r="R211" s="2"/>
      <c r="S211" s="11"/>
      <c r="T211" s="78" t="str">
        <f>"owner=" &amp; Tokens!BS211 &amp; "&amp;filename_for_metadata=" &amp; Tokens!BT211 &amp; "&amp;offchaindata_platform=" &amp; $B$17 &amp; "&amp;keyfile=" &amp; $B$5 &amp;  "&amp;repository=" &amp; $B$18</f>
        <v>owner=AeDSKpNsSENahGHS7fCrAxcDtcNXjyLM68b4gHoTBkC&amp;filename_for_metadata=PASSThePrivateIslandClub_COR22A196&amp;offchaindata_platform=Github&amp;keyfile=Paul&amp;repository=CalviOnTheRocks2022</v>
      </c>
      <c r="U211" s="78" t="str">
        <f t="shared" si="7"/>
        <v>{"name":"#196 Pass Private Island Club",_x000D_
"symbol":"COR22A196",_x000D_
"description":"The Private Island Club : networking &amp; party / Pass NFT All Access - 1 édition Calvi on the Rocks 2022",_x000D_
"seller_fee_basis_points":1000,_x000D_
"image":"https://bafybeica2bq6uwmwsv3frm7l7jgyl2uaqdzoxwkdvufeydm5jys4jneceq.ipfs.nftstorage.link?image_196.webp",_x000D_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11" s="78" t="str">
        <f>formatRow(Tokens!C$2:I$2,Tokens!C211:I211)</f>
        <v>"name":"#196 Pass Private Island Club",_x000D_
"symbol":"COR22A196",_x000D_
"description":"The Private Island Club : networking &amp; party / Pass NFT All Access - 1 édition Calvi on the Rocks 2022",_x000D_
"seller_fee_basis_points":1000,_x000D_
"image":"https://bafybeica2bq6uwmwsv3frm7l7jgyl2uaqdzoxwkdvufeydm5jys4jneceq.ipfs.nftstorage.link?image_196.webp",_x000D_
"Issuer":"NfluenT for Calvi On The rocks",_x000D_
"external_url":""</v>
      </c>
      <c r="W211" s="78" t="str">
        <f>formatRow(Tokens!J$2:AV$2,Tokens!J211:AV211,2,"attributes")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1" s="78" t="str">
        <f>formatRow(Tokens!AX$2:BC$2,Tokens!AX211:BC211,2,"creators")</f>
        <v>"creators":[{"address":"ncreator",_x000D_
"share":10},{"address":"cotrcrea",_x000D_
"share":90},{"address":"nminer",_x000D_
"share":0}]</v>
      </c>
      <c r="Y211" s="78" t="str">
        <f>formatRow(Tokens!BD$2:BI$2,Tokens!BD211:BI211,2,"files")</f>
        <v>"files":[]</v>
      </c>
      <c r="Z211" s="78"/>
      <c r="AA211" s="78"/>
      <c r="AB211" s="78"/>
      <c r="AC211" s="78" t="str">
        <f>formatRow(Tokens!BJ$2:BK$2,Tokens!BJ211:BK211,0,"collection")</f>
        <v>"collection":{"name":"PASS The Private Island Club",_x000D_
"family":"Calvi On The Rocks"}</v>
      </c>
      <c r="AD211" s="1" t="str">
        <f>formatRow(Tokens!BN$2:BR$2,Tokens!BN211:BR211,0,"marketplace")</f>
        <v>"marketplace":{"initial_price":842,_x000D_
"reservation_price":842,_x000D_
"duration":216,_x000D_
"max_mint":1,_x000D_
"sell_date":"25/06/2022"}</v>
      </c>
      <c r="AE211" s="1"/>
    </row>
    <row r="212" spans="4:31" ht="14.25" customHeight="1" x14ac:dyDescent="0.3">
      <c r="D212" s="1">
        <f>Tokens!B212</f>
        <v>197</v>
      </c>
      <c r="E212" s="17" t="str">
        <f>IF(Tokens!C212="","",Tokens!C212)</f>
        <v>#197 Pass Private Island Club</v>
      </c>
      <c r="F212"/>
      <c r="G212"/>
      <c r="H212"/>
      <c r="I212"/>
      <c r="J212"/>
      <c r="M212"/>
      <c r="N212"/>
      <c r="O212" s="15" t="str">
        <f t="shared" si="6"/>
        <v>_</v>
      </c>
      <c r="P212" s="18" t="str">
        <f>IF(F212="stop","",IF(F212&lt;&gt;"",HYPERLINK(Settings!$B$5 &amp; "/manage/?network=" &amp; LOWER(B$8) &amp; "&amp;search=token&amp;account=" &amp; ToMint!$B$5 &amp; "&amp;view=" &amp; ToMint!J212,"TokenSol"),""))</f>
        <v/>
      </c>
      <c r="Q212" s="2"/>
      <c r="R212" s="2"/>
      <c r="S212" s="11"/>
      <c r="T212" s="78" t="str">
        <f>"owner=" &amp; Tokens!BS212 &amp; "&amp;filename_for_metadata=" &amp; Tokens!BT212 &amp; "&amp;offchaindata_platform=" &amp; $B$17 &amp; "&amp;keyfile=" &amp; $B$5 &amp;  "&amp;repository=" &amp; $B$18</f>
        <v>owner=AeDSKpNsSENahGHS7fCrAxcDtcNXjyLM68b4gHoTBkC&amp;filename_for_metadata=PASSThePrivateIslandClub_COR22A197&amp;offchaindata_platform=Github&amp;keyfile=Paul&amp;repository=CalviOnTheRocks2022</v>
      </c>
      <c r="U212" s="78" t="str">
        <f t="shared" si="7"/>
        <v>{"name":"#197 Pass Private Island Club",_x000D_
"symbol":"COR22A197",_x000D_
"description":"The Private Island Club : networking &amp; party / Pass NFT All Access - 1 édition Calvi on the Rocks 2022",_x000D_
"seller_fee_basis_points":1000,_x000D_
"image":"https://bafybeiby4cmvsiynkjvcnbmo74htctmkfoikirlgeeul2apca5r4cbwz4u.ipfs.nftstorage.link?image_197.webp",_x000D_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12" s="78" t="str">
        <f>formatRow(Tokens!C$2:I$2,Tokens!C212:I212)</f>
        <v>"name":"#197 Pass Private Island Club",_x000D_
"symbol":"COR22A197",_x000D_
"description":"The Private Island Club : networking &amp; party / Pass NFT All Access - 1 édition Calvi on the Rocks 2022",_x000D_
"seller_fee_basis_points":1000,_x000D_
"image":"https://bafybeiby4cmvsiynkjvcnbmo74htctmkfoikirlgeeul2apca5r4cbwz4u.ipfs.nftstorage.link?image_197.webp",_x000D_
"Issuer":"NfluenT for Calvi On The rocks",_x000D_
"external_url":""</v>
      </c>
      <c r="W212" s="78" t="str">
        <f>formatRow(Tokens!J$2:AV$2,Tokens!J212:AV212,2,"attributes")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2" s="78" t="str">
        <f>formatRow(Tokens!AX$2:BC$2,Tokens!AX212:BC212,2,"creators")</f>
        <v>"creators":[{"address":"ncreator",_x000D_
"share":10},{"address":"cotrcrea",_x000D_
"share":90},{"address":"nminer",_x000D_
"share":0}]</v>
      </c>
      <c r="Y212" s="78" t="str">
        <f>formatRow(Tokens!BD$2:BI$2,Tokens!BD212:BI212,2,"files")</f>
        <v>"files":[]</v>
      </c>
      <c r="Z212" s="78"/>
      <c r="AA212" s="78"/>
      <c r="AB212" s="78"/>
      <c r="AC212" s="78" t="str">
        <f>formatRow(Tokens!BJ$2:BK$2,Tokens!BJ212:BK212,0,"collection")</f>
        <v>"collection":{"name":"PASS The Private Island Club",_x000D_
"family":"Calvi On The Rocks"}</v>
      </c>
      <c r="AD212" s="1" t="str">
        <f>formatRow(Tokens!BN$2:BR$2,Tokens!BN212:BR212,0,"marketplace")</f>
        <v>"marketplace":{"initial_price":842,_x000D_
"reservation_price":842,_x000D_
"duration":216,_x000D_
"max_mint":1,_x000D_
"sell_date":"25/06/2022"}</v>
      </c>
      <c r="AE212" s="1"/>
    </row>
    <row r="213" spans="4:31" ht="14.25" customHeight="1" x14ac:dyDescent="0.3">
      <c r="D213" s="1">
        <f>Tokens!B213</f>
        <v>198</v>
      </c>
      <c r="E213" s="17" t="str">
        <f>IF(Tokens!C213="","",Tokens!C213)</f>
        <v>#198 Pass Private Island Club</v>
      </c>
      <c r="F213"/>
      <c r="G213"/>
      <c r="H213"/>
      <c r="I213"/>
      <c r="J213"/>
      <c r="M213"/>
      <c r="N213"/>
      <c r="O213" s="15" t="str">
        <f t="shared" si="6"/>
        <v>_</v>
      </c>
      <c r="P213" s="18" t="str">
        <f>IF(F213="stop","",IF(F213&lt;&gt;"",HYPERLINK(Settings!$B$5 &amp; "/manage/?network=" &amp; LOWER(B$8) &amp; "&amp;search=token&amp;account=" &amp; ToMint!$B$5 &amp; "&amp;view=" &amp; ToMint!J213,"TokenSol"),""))</f>
        <v/>
      </c>
      <c r="Q213" s="2"/>
      <c r="R213" s="2"/>
      <c r="S213" s="11"/>
      <c r="T213" s="78" t="str">
        <f>"owner=" &amp; Tokens!BS213 &amp; "&amp;filename_for_metadata=" &amp; Tokens!BT213 &amp; "&amp;offchaindata_platform=" &amp; $B$17 &amp; "&amp;keyfile=" &amp; $B$5 &amp;  "&amp;repository=" &amp; $B$18</f>
        <v>owner=AeDSKpNsSENahGHS7fCrAxcDtcNXjyLM68b4gHoTBkC&amp;filename_for_metadata=PASSThePrivateIslandClub_COR22A198&amp;offchaindata_platform=Github&amp;keyfile=Paul&amp;repository=CalviOnTheRocks2022</v>
      </c>
      <c r="U213" s="78" t="str">
        <f t="shared" si="7"/>
        <v>{"name":"#198 Pass Private Island Club",_x000D_
"symbol":"COR22A198",_x000D_
"description":"The Private Island Club : networking &amp; party / Pass NFT All Access - 1 édition Calvi on the Rocks 2022",_x000D_
"seller_fee_basis_points":1000,_x000D_
"image":"https://bafybeibtrxqry5543koqggfve5brwop4lugsk33yba4itgaelu73l6tqaa.ipfs.nftstorage.link?image_198.webp",_x000D_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13" s="78" t="str">
        <f>formatRow(Tokens!C$2:I$2,Tokens!C213:I213)</f>
        <v>"name":"#198 Pass Private Island Club",_x000D_
"symbol":"COR22A198",_x000D_
"description":"The Private Island Club : networking &amp; party / Pass NFT All Access - 1 édition Calvi on the Rocks 2022",_x000D_
"seller_fee_basis_points":1000,_x000D_
"image":"https://bafybeibtrxqry5543koqggfve5brwop4lugsk33yba4itgaelu73l6tqaa.ipfs.nftstorage.link?image_198.webp",_x000D_
"Issuer":"NfluenT for Calvi On The rocks",_x000D_
"external_url":""</v>
      </c>
      <c r="W213" s="78" t="str">
        <f>formatRow(Tokens!J$2:AV$2,Tokens!J213:AV213,2,"attributes")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3" s="78" t="str">
        <f>formatRow(Tokens!AX$2:BC$2,Tokens!AX213:BC213,2,"creators")</f>
        <v>"creators":[{"address":"ncreator",_x000D_
"share":10},{"address":"cotrcrea",_x000D_
"share":90},{"address":"nminer",_x000D_
"share":0}]</v>
      </c>
      <c r="Y213" s="78" t="str">
        <f>formatRow(Tokens!BD$2:BI$2,Tokens!BD213:BI213,2,"files")</f>
        <v>"files":[]</v>
      </c>
      <c r="Z213" s="78"/>
      <c r="AA213" s="78"/>
      <c r="AB213" s="78"/>
      <c r="AC213" s="78" t="str">
        <f>formatRow(Tokens!BJ$2:BK$2,Tokens!BJ213:BK213,0,"collection")</f>
        <v>"collection":{"name":"PASS The Private Island Club",_x000D_
"family":"Calvi On The Rocks"}</v>
      </c>
      <c r="AD213" s="1" t="str">
        <f>formatRow(Tokens!BN$2:BR$2,Tokens!BN213:BR213,0,"marketplace")</f>
        <v>"marketplace":{"initial_price":842,_x000D_
"reservation_price":842,_x000D_
"duration":216,_x000D_
"max_mint":1,_x000D_
"sell_date":"25/06/2022"}</v>
      </c>
      <c r="AE213" s="1"/>
    </row>
    <row r="214" spans="4:31" ht="14.25" customHeight="1" x14ac:dyDescent="0.3">
      <c r="D214" s="1">
        <f>Tokens!B214</f>
        <v>199</v>
      </c>
      <c r="E214" s="17" t="str">
        <f>IF(Tokens!C214="","",Tokens!C214)</f>
        <v>#199 Pass Private Island Club</v>
      </c>
      <c r="F214"/>
      <c r="G214"/>
      <c r="H214"/>
      <c r="I214"/>
      <c r="J214"/>
      <c r="M214"/>
      <c r="N214"/>
      <c r="O214" s="15" t="str">
        <f t="shared" si="6"/>
        <v>_</v>
      </c>
      <c r="P214" s="18" t="str">
        <f>IF(F214="stop","",IF(F214&lt;&gt;"",HYPERLINK(Settings!$B$5 &amp; "/manage/?network=" &amp; LOWER(B$8) &amp; "&amp;search=token&amp;account=" &amp; ToMint!$B$5 &amp; "&amp;view=" &amp; ToMint!J214,"TokenSol"),""))</f>
        <v/>
      </c>
      <c r="Q214" s="2"/>
      <c r="R214" s="2"/>
      <c r="S214" s="11"/>
      <c r="T214" s="78" t="str">
        <f>"owner=" &amp; Tokens!BS214 &amp; "&amp;filename_for_metadata=" &amp; Tokens!BT214 &amp; "&amp;offchaindata_platform=" &amp; $B$17 &amp; "&amp;keyfile=" &amp; $B$5 &amp;  "&amp;repository=" &amp; $B$18</f>
        <v>owner=AeDSKpNsSENahGHS7fCrAxcDtcNXjyLM68b4gHoTBkC&amp;filename_for_metadata=PASSThePrivateIslandClub_COR22A199&amp;offchaindata_platform=Github&amp;keyfile=Paul&amp;repository=CalviOnTheRocks2022</v>
      </c>
      <c r="U214" s="78" t="str">
        <f t="shared" si="7"/>
        <v>{"name":"#199 Pass Private Island Club",_x000D_
"symbol":"COR22A199",_x000D_
"description":"The Private Island Club : networking &amp; party / Pass NFT All Access - 1 édition Calvi on the Rocks 2022",_x000D_
"seller_fee_basis_points":1000,_x000D_
"image":"https://bafybeihanvcturjoq2s6nfpekmalljlvgbsnfoxdotd4xmril5xj4unbda.ipfs.nftstorage.link?image_199.webp",_x000D_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14" s="78" t="str">
        <f>formatRow(Tokens!C$2:I$2,Tokens!C214:I214)</f>
        <v>"name":"#199 Pass Private Island Club",_x000D_
"symbol":"COR22A199",_x000D_
"description":"The Private Island Club : networking &amp; party / Pass NFT All Access - 1 édition Calvi on the Rocks 2022",_x000D_
"seller_fee_basis_points":1000,_x000D_
"image":"https://bafybeihanvcturjoq2s6nfpekmalljlvgbsnfoxdotd4xmril5xj4unbda.ipfs.nftstorage.link?image_199.webp",_x000D_
"Issuer":"NfluenT for Calvi On The rocks",_x000D_
"external_url":""</v>
      </c>
      <c r="W214" s="78" t="str">
        <f>formatRow(Tokens!J$2:AV$2,Tokens!J214:AV214,2,"attributes")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4" s="78" t="str">
        <f>formatRow(Tokens!AX$2:BC$2,Tokens!AX214:BC214,2,"creators")</f>
        <v>"creators":[{"address":"ncreator",_x000D_
"share":10},{"address":"cotrcrea",_x000D_
"share":90},{"address":"nminer",_x000D_
"share":0}]</v>
      </c>
      <c r="Y214" s="78" t="str">
        <f>formatRow(Tokens!BD$2:BI$2,Tokens!BD214:BI214,2,"files")</f>
        <v>"files":[]</v>
      </c>
      <c r="Z214" s="78"/>
      <c r="AA214" s="78"/>
      <c r="AB214" s="78"/>
      <c r="AC214" s="78" t="str">
        <f>formatRow(Tokens!BJ$2:BK$2,Tokens!BJ214:BK214,0,"collection")</f>
        <v>"collection":{"name":"PASS The Private Island Club",_x000D_
"family":"Calvi On The Rocks"}</v>
      </c>
      <c r="AD214" s="1" t="str">
        <f>formatRow(Tokens!BN$2:BR$2,Tokens!BN214:BR214,0,"marketplace")</f>
        <v>"marketplace":{"initial_price":842,_x000D_
"reservation_price":842,_x000D_
"duration":216,_x000D_
"max_mint":1,_x000D_
"sell_date":"25/06/2022"}</v>
      </c>
      <c r="AE214" s="1"/>
    </row>
    <row r="215" spans="4:31" ht="14.25" customHeight="1" x14ac:dyDescent="0.3">
      <c r="D215" s="1">
        <f>Tokens!B215</f>
        <v>200</v>
      </c>
      <c r="E215" s="17" t="str">
        <f>IF(Tokens!C215="","",Tokens!C215)</f>
        <v>#200 Pass Private Island Club</v>
      </c>
      <c r="F215"/>
      <c r="G215"/>
      <c r="H215"/>
      <c r="I215"/>
      <c r="J215"/>
      <c r="M215"/>
      <c r="N215"/>
      <c r="O215" s="15" t="str">
        <f t="shared" si="6"/>
        <v>_</v>
      </c>
      <c r="P215" s="18" t="str">
        <f>IF(F215="stop","",IF(F215&lt;&gt;"",HYPERLINK(Settings!$B$5 &amp; "/manage/?network=" &amp; LOWER(B$8) &amp; "&amp;search=token&amp;account=" &amp; ToMint!$B$5 &amp; "&amp;view=" &amp; ToMint!J215,"TokenSol"),""))</f>
        <v/>
      </c>
      <c r="Q215" s="2"/>
      <c r="R215" s="2"/>
      <c r="S215" s="11"/>
      <c r="T215" s="78" t="str">
        <f>"owner=" &amp; Tokens!BS215 &amp; "&amp;filename_for_metadata=" &amp; Tokens!BT215 &amp; "&amp;offchaindata_platform=" &amp; $B$17 &amp; "&amp;keyfile=" &amp; $B$5 &amp;  "&amp;repository=" &amp; $B$18</f>
        <v>owner=AeDSKpNsSENahGHS7fCrAxcDtcNXjyLM68b4gHoTBkC&amp;filename_for_metadata=PASSThePrivateIslandClub_COR22A200&amp;offchaindata_platform=Github&amp;keyfile=Paul&amp;repository=CalviOnTheRocks2022</v>
      </c>
      <c r="U215" s="78" t="str">
        <f t="shared" si="7"/>
        <v>{"name":"#200 Pass Private Island Club",_x000D_
"symbol":"COR22A200",_x000D_
"description":"The Private Island Club : networking &amp; party / Pass NFT All Access - 1 édition Calvi on the Rocks 2022",_x000D_
"seller_fee_basis_points":1000,_x000D_
"image":"https://bafybeibgwbdybtp4lr4ndka47zd3lsdv52bnreatx54w6sabtzttsi567u.ipfs.nftstorage.link?image_200.webp",_x000D_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15" s="78" t="str">
        <f>formatRow(Tokens!C$2:I$2,Tokens!C215:I215)</f>
        <v>"name":"#200 Pass Private Island Club",_x000D_
"symbol":"COR22A200",_x000D_
"description":"The Private Island Club : networking &amp; party / Pass NFT All Access - 1 édition Calvi on the Rocks 2022",_x000D_
"seller_fee_basis_points":1000,_x000D_
"image":"https://bafybeibgwbdybtp4lr4ndka47zd3lsdv52bnreatx54w6sabtzttsi567u.ipfs.nftstorage.link?image_200.webp",_x000D_
"Issuer":"NfluenT for Calvi On The rocks",_x000D_
"external_url":""</v>
      </c>
      <c r="W215" s="78" t="str">
        <f>formatRow(Tokens!J$2:AV$2,Tokens!J215:AV215,2,"attributes")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5" s="78" t="str">
        <f>formatRow(Tokens!AX$2:BC$2,Tokens!AX215:BC215,2,"creators")</f>
        <v>"creators":[{"address":"ncreator",_x000D_
"share":10},{"address":"cotrcrea",_x000D_
"share":90},{"address":"nminer",_x000D_
"share":0}]</v>
      </c>
      <c r="Y215" s="78" t="str">
        <f>formatRow(Tokens!BD$2:BI$2,Tokens!BD215:BI215,2,"files")</f>
        <v>"files":[]</v>
      </c>
      <c r="Z215" s="78"/>
      <c r="AA215" s="78"/>
      <c r="AB215" s="78"/>
      <c r="AC215" s="78" t="str">
        <f>formatRow(Tokens!BJ$2:BK$2,Tokens!BJ215:BK215,0,"collection")</f>
        <v>"collection":{"name":"PASS The Private Island Club",_x000D_
"family":"Calvi On The Rocks"}</v>
      </c>
      <c r="AD215" s="1" t="str">
        <f>formatRow(Tokens!BN$2:BR$2,Tokens!BN215:BR215,0,"marketplace")</f>
        <v>"marketplace":{"initial_price":842,_x000D_
"reservation_price":842,_x000D_
"duration":216,_x000D_
"max_mint":1,_x000D_
"sell_date":"25/06/2022"}</v>
      </c>
      <c r="AE215" s="1"/>
    </row>
    <row r="216" spans="4:31" ht="14.25" customHeight="1" x14ac:dyDescent="0.3">
      <c r="D216" s="1">
        <f>Tokens!B216</f>
        <v>201</v>
      </c>
      <c r="E216" s="17" t="str">
        <f>IF(Tokens!C216="","",Tokens!C216)</f>
        <v>#201 Pass Private Island Club</v>
      </c>
      <c r="F216"/>
      <c r="G216"/>
      <c r="H216"/>
      <c r="I216"/>
      <c r="J216"/>
      <c r="M216"/>
      <c r="N216"/>
      <c r="O216" s="15" t="str">
        <f t="shared" si="6"/>
        <v>_</v>
      </c>
      <c r="P216" s="18" t="str">
        <f>IF(F216="stop","",IF(F216&lt;&gt;"",HYPERLINK(Settings!$B$5 &amp; "/manage/?network=" &amp; LOWER(B$8) &amp; "&amp;search=token&amp;account=" &amp; ToMint!$B$5 &amp; "&amp;view=" &amp; ToMint!J216,"TokenSol"),""))</f>
        <v/>
      </c>
      <c r="Q216" s="2"/>
      <c r="R216" s="2"/>
      <c r="S216" s="11"/>
      <c r="T216" s="78" t="str">
        <f>"owner=" &amp; Tokens!BS216 &amp; "&amp;filename_for_metadata=" &amp; Tokens!BT216 &amp; "&amp;offchaindata_platform=" &amp; $B$17 &amp; "&amp;keyfile=" &amp; $B$5 &amp;  "&amp;repository=" &amp; $B$18</f>
        <v>owner=AeDSKpNsSENahGHS7fCrAxcDtcNXjyLM68b4gHoTBkC&amp;filename_for_metadata=PASSThePrivateIslandClub_COR22A201&amp;offchaindata_platform=Github&amp;keyfile=Paul&amp;repository=CalviOnTheRocks2022</v>
      </c>
      <c r="U216" s="78" t="str">
        <f t="shared" si="7"/>
        <v>{"name":"#201 Pass Private Island Club",_x000D_
"symbol":"COR22A201",_x000D_
"description":"The Private Island Club : networking &amp; party / Pass NFT All Access - 1 édition Calvi on the Rocks 2022",_x000D_
"seller_fee_basis_points":1000,_x000D_
"image":"https://bafybeifp2t6i7nin5fktkqk2dgxjy2mks4p6fp5oughjsfbzppd6aoccha.ipfs.nftstorage.link?image_201.webp",_x000D_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16" s="78" t="str">
        <f>formatRow(Tokens!C$2:I$2,Tokens!C216:I216)</f>
        <v>"name":"#201 Pass Private Island Club",_x000D_
"symbol":"COR22A201",_x000D_
"description":"The Private Island Club : networking &amp; party / Pass NFT All Access - 1 édition Calvi on the Rocks 2022",_x000D_
"seller_fee_basis_points":1000,_x000D_
"image":"https://bafybeifp2t6i7nin5fktkqk2dgxjy2mks4p6fp5oughjsfbzppd6aoccha.ipfs.nftstorage.link?image_201.webp",_x000D_
"Issuer":"NfluenT for Calvi On The rocks",_x000D_
"external_url":""</v>
      </c>
      <c r="W216" s="78" t="str">
        <f>formatRow(Tokens!J$2:AV$2,Tokens!J216:AV216,2,"attributes")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6" s="78" t="str">
        <f>formatRow(Tokens!AX$2:BC$2,Tokens!AX216:BC216,2,"creators")</f>
        <v>"creators":[{"address":"ncreator",_x000D_
"share":10},{"address":"cotrcrea",_x000D_
"share":90},{"address":"nminer",_x000D_
"share":0}]</v>
      </c>
      <c r="Y216" s="78" t="str">
        <f>formatRow(Tokens!BD$2:BI$2,Tokens!BD216:BI216,2,"files")</f>
        <v>"files":[]</v>
      </c>
      <c r="Z216" s="78"/>
      <c r="AA216" s="78"/>
      <c r="AB216" s="78"/>
      <c r="AC216" s="78" t="str">
        <f>formatRow(Tokens!BJ$2:BK$2,Tokens!BJ216:BK216,0,"collection")</f>
        <v>"collection":{"name":"PASS The Private Island Club",_x000D_
"family":"Calvi On The Rocks"}</v>
      </c>
      <c r="AD216" s="1" t="str">
        <f>formatRow(Tokens!BN$2:BR$2,Tokens!BN216:BR216,0,"marketplace")</f>
        <v>"marketplace":{"initial_price":842,_x000D_
"reservation_price":842,_x000D_
"duration":216,_x000D_
"max_mint":1,_x000D_
"sell_date":"25/06/2022"}</v>
      </c>
      <c r="AE216" s="1"/>
    </row>
    <row r="217" spans="4:31" ht="14.25" customHeight="1" x14ac:dyDescent="0.3">
      <c r="D217" s="1">
        <f>Tokens!B217</f>
        <v>202</v>
      </c>
      <c r="E217" s="17" t="str">
        <f>IF(Tokens!C217="","",Tokens!C217)</f>
        <v>#202 Pass Private Island Club</v>
      </c>
      <c r="F217"/>
      <c r="G217"/>
      <c r="H217"/>
      <c r="I217"/>
      <c r="J217"/>
      <c r="M217"/>
      <c r="N217"/>
      <c r="O217" s="15" t="str">
        <f t="shared" si="6"/>
        <v>_</v>
      </c>
      <c r="P217" s="18" t="str">
        <f>IF(F217="stop","",IF(F217&lt;&gt;"",HYPERLINK(Settings!$B$5 &amp; "/manage/?network=" &amp; LOWER(B$8) &amp; "&amp;search=token&amp;account=" &amp; ToMint!$B$5 &amp; "&amp;view=" &amp; ToMint!J217,"TokenSol"),""))</f>
        <v/>
      </c>
      <c r="Q217" s="2"/>
      <c r="R217" s="2"/>
      <c r="S217" s="11"/>
      <c r="T217" s="78" t="str">
        <f>"owner=" &amp; Tokens!BS217 &amp; "&amp;filename_for_metadata=" &amp; Tokens!BT217 &amp; "&amp;offchaindata_platform=" &amp; $B$17 &amp; "&amp;keyfile=" &amp; $B$5 &amp;  "&amp;repository=" &amp; $B$18</f>
        <v>owner=AeDSKpNsSENahGHS7fCrAxcDtcNXjyLM68b4gHoTBkC&amp;filename_for_metadata=PASSThePrivateIslandClub_COR22A202&amp;offchaindata_platform=Github&amp;keyfile=Paul&amp;repository=CalviOnTheRocks2022</v>
      </c>
      <c r="U217" s="78" t="str">
        <f t="shared" si="7"/>
        <v>{"name":"#202 Pass Private Island Club",_x000D_
"symbol":"COR22A202",_x000D_
"description":"The Private Island Club : networking &amp; party / Pass NFT All Access - 1 édition Calvi on the Rocks 2022",_x000D_
"seller_fee_basis_points":1000,_x000D_
"image":"https://bafybeiazgwsvxixvrg5wpwj4p4yrw6hl6ig64htrggcbyguzaier7qeijq.ipfs.nftstorage.link?image_202.webp",_x000D_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17" s="78" t="str">
        <f>formatRow(Tokens!C$2:I$2,Tokens!C217:I217)</f>
        <v>"name":"#202 Pass Private Island Club",_x000D_
"symbol":"COR22A202",_x000D_
"description":"The Private Island Club : networking &amp; party / Pass NFT All Access - 1 édition Calvi on the Rocks 2022",_x000D_
"seller_fee_basis_points":1000,_x000D_
"image":"https://bafybeiazgwsvxixvrg5wpwj4p4yrw6hl6ig64htrggcbyguzaier7qeijq.ipfs.nftstorage.link?image_202.webp",_x000D_
"Issuer":"NfluenT for Calvi On The rocks",_x000D_
"external_url":""</v>
      </c>
      <c r="W217" s="78" t="str">
        <f>formatRow(Tokens!J$2:AV$2,Tokens!J217:AV217,2,"attributes")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7" s="78" t="str">
        <f>formatRow(Tokens!AX$2:BC$2,Tokens!AX217:BC217,2,"creators")</f>
        <v>"creators":[{"address":"ncreator",_x000D_
"share":10},{"address":"cotrcrea",_x000D_
"share":90},{"address":"nminer",_x000D_
"share":0}]</v>
      </c>
      <c r="Y217" s="78" t="str">
        <f>formatRow(Tokens!BD$2:BI$2,Tokens!BD217:BI217,2,"files")</f>
        <v>"files":[]</v>
      </c>
      <c r="Z217" s="78"/>
      <c r="AA217" s="78"/>
      <c r="AB217" s="78"/>
      <c r="AC217" s="78" t="str">
        <f>formatRow(Tokens!BJ$2:BK$2,Tokens!BJ217:BK217,0,"collection")</f>
        <v>"collection":{"name":"PASS The Private Island Club",_x000D_
"family":"Calvi On The Rocks"}</v>
      </c>
      <c r="AD217" s="1" t="str">
        <f>formatRow(Tokens!BN$2:BR$2,Tokens!BN217:BR217,0,"marketplace")</f>
        <v>"marketplace":{"initial_price":842,_x000D_
"reservation_price":842,_x000D_
"duration":216,_x000D_
"max_mint":1,_x000D_
"sell_date":"25/06/2022"}</v>
      </c>
      <c r="AE217" s="1"/>
    </row>
    <row r="218" spans="4:31" ht="14.25" customHeight="1" x14ac:dyDescent="0.3">
      <c r="D218" s="1">
        <f>Tokens!B218</f>
        <v>203</v>
      </c>
      <c r="E218" s="17" t="str">
        <f>IF(Tokens!C218="","",Tokens!C218)</f>
        <v>#203 Pass Private Island Club</v>
      </c>
      <c r="F218"/>
      <c r="G218"/>
      <c r="H218"/>
      <c r="I218"/>
      <c r="J218"/>
      <c r="M218"/>
      <c r="N218"/>
      <c r="O218" s="15" t="str">
        <f t="shared" si="6"/>
        <v>_</v>
      </c>
      <c r="P218" s="18" t="str">
        <f>IF(F218="stop","",IF(F218&lt;&gt;"",HYPERLINK(Settings!$B$5 &amp; "/manage/?network=" &amp; LOWER(B$8) &amp; "&amp;search=token&amp;account=" &amp; ToMint!$B$5 &amp; "&amp;view=" &amp; ToMint!J218,"TokenSol"),""))</f>
        <v/>
      </c>
      <c r="Q218" s="2"/>
      <c r="R218" s="2"/>
      <c r="S218" s="11"/>
      <c r="T218" s="78" t="str">
        <f>"owner=" &amp; Tokens!BS218 &amp; "&amp;filename_for_metadata=" &amp; Tokens!BT218 &amp; "&amp;offchaindata_platform=" &amp; $B$17 &amp; "&amp;keyfile=" &amp; $B$5 &amp;  "&amp;repository=" &amp; $B$18</f>
        <v>owner=AeDSKpNsSENahGHS7fCrAxcDtcNXjyLM68b4gHoTBkC&amp;filename_for_metadata=PASSThePrivateIslandClub_COR22A203&amp;offchaindata_platform=Github&amp;keyfile=Paul&amp;repository=CalviOnTheRocks2022</v>
      </c>
      <c r="U218" s="78" t="str">
        <f t="shared" si="7"/>
        <v>{"name":"#203 Pass Private Island Club",_x000D_
"symbol":"COR22A203",_x000D_
"description":"The Private Island Club : networking &amp; party / Pass NFT All Access - 1 édition Calvi on the Rocks 2022",_x000D_
"seller_fee_basis_points":1000,_x000D_
"image":"https://bafybeiaw46rqd4ma4rfflgbgykujvlzxpqa57a7ytd3ytwlm4pa44icyvq.ipfs.nftstorage.link?image_203.webp",_x000D_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18" s="78" t="str">
        <f>formatRow(Tokens!C$2:I$2,Tokens!C218:I218)</f>
        <v>"name":"#203 Pass Private Island Club",_x000D_
"symbol":"COR22A203",_x000D_
"description":"The Private Island Club : networking &amp; party / Pass NFT All Access - 1 édition Calvi on the Rocks 2022",_x000D_
"seller_fee_basis_points":1000,_x000D_
"image":"https://bafybeiaw46rqd4ma4rfflgbgykujvlzxpqa57a7ytd3ytwlm4pa44icyvq.ipfs.nftstorage.link?image_203.webp",_x000D_
"Issuer":"NfluenT for Calvi On The rocks",_x000D_
"external_url":""</v>
      </c>
      <c r="W218" s="78" t="str">
        <f>formatRow(Tokens!J$2:AV$2,Tokens!J218:AV218,2,"attributes")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8" s="78" t="str">
        <f>formatRow(Tokens!AX$2:BC$2,Tokens!AX218:BC218,2,"creators")</f>
        <v>"creators":[{"address":"ncreator",_x000D_
"share":10},{"address":"cotrcrea",_x000D_
"share":90},{"address":"nminer",_x000D_
"share":0}]</v>
      </c>
      <c r="Y218" s="78" t="str">
        <f>formatRow(Tokens!BD$2:BI$2,Tokens!BD218:BI218,2,"files")</f>
        <v>"files":[]</v>
      </c>
      <c r="Z218" s="78"/>
      <c r="AA218" s="78"/>
      <c r="AB218" s="78"/>
      <c r="AC218" s="78" t="str">
        <f>formatRow(Tokens!BJ$2:BK$2,Tokens!BJ218:BK218,0,"collection")</f>
        <v>"collection":{"name":"PASS The Private Island Club",_x000D_
"family":"Calvi On The Rocks"}</v>
      </c>
      <c r="AD218" s="1" t="str">
        <f>formatRow(Tokens!BN$2:BR$2,Tokens!BN218:BR218,0,"marketplace")</f>
        <v>"marketplace":{"initial_price":842,_x000D_
"reservation_price":842,_x000D_
"duration":216,_x000D_
"max_mint":1,_x000D_
"sell_date":"25/06/2022"}</v>
      </c>
      <c r="AE218" s="1"/>
    </row>
    <row r="219" spans="4:31" ht="14.25" customHeight="1" x14ac:dyDescent="0.3">
      <c r="D219" s="1">
        <f>Tokens!B219</f>
        <v>204</v>
      </c>
      <c r="E219" s="17" t="str">
        <f>IF(Tokens!C219="","",Tokens!C219)</f>
        <v>#204 Pass Private Island Club</v>
      </c>
      <c r="F219"/>
      <c r="G219"/>
      <c r="H219"/>
      <c r="I219"/>
      <c r="J219"/>
      <c r="M219"/>
      <c r="N219"/>
      <c r="O219" s="15" t="str">
        <f t="shared" si="6"/>
        <v>_</v>
      </c>
      <c r="P219" s="18" t="str">
        <f>IF(F219="stop","",IF(F219&lt;&gt;"",HYPERLINK(Settings!$B$5 &amp; "/manage/?network=" &amp; LOWER(B$8) &amp; "&amp;search=token&amp;account=" &amp; ToMint!$B$5 &amp; "&amp;view=" &amp; ToMint!J219,"TokenSol"),""))</f>
        <v/>
      </c>
      <c r="Q219" s="2"/>
      <c r="R219" s="2"/>
      <c r="S219" s="11"/>
      <c r="T219" s="78" t="str">
        <f>"owner=" &amp; Tokens!BS219 &amp; "&amp;filename_for_metadata=" &amp; Tokens!BT219 &amp; "&amp;offchaindata_platform=" &amp; $B$17 &amp; "&amp;keyfile=" &amp; $B$5 &amp;  "&amp;repository=" &amp; $B$18</f>
        <v>owner=AeDSKpNsSENahGHS7fCrAxcDtcNXjyLM68b4gHoTBkC&amp;filename_for_metadata=PASSThePrivateIslandClub_COR22A204&amp;offchaindata_platform=Github&amp;keyfile=Paul&amp;repository=CalviOnTheRocks2022</v>
      </c>
      <c r="U219" s="78" t="str">
        <f t="shared" si="7"/>
        <v>{"name":"#204 Pass Private Island Club",_x000D_
"symbol":"COR22A204",_x000D_
"description":"The Private Island Club : networking &amp; party / Pass NFT All Access - 1 édition Calvi on the Rocks 2022",_x000D_
"seller_fee_basis_points":1000,_x000D_
"image":"https://bafybeiekdchlh7yx5fnhsm53q3f2dj55wwqextkg345ohw27q72kffotbu.ipfs.nftstorage.link?image_204.webp",_x000D_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19" s="78" t="str">
        <f>formatRow(Tokens!C$2:I$2,Tokens!C219:I219)</f>
        <v>"name":"#204 Pass Private Island Club",_x000D_
"symbol":"COR22A204",_x000D_
"description":"The Private Island Club : networking &amp; party / Pass NFT All Access - 1 édition Calvi on the Rocks 2022",_x000D_
"seller_fee_basis_points":1000,_x000D_
"image":"https://bafybeiekdchlh7yx5fnhsm53q3f2dj55wwqextkg345ohw27q72kffotbu.ipfs.nftstorage.link?image_204.webp",_x000D_
"Issuer":"NfluenT for Calvi On The rocks",_x000D_
"external_url":""</v>
      </c>
      <c r="W219" s="78" t="str">
        <f>formatRow(Tokens!J$2:AV$2,Tokens!J219:AV219,2,"attributes")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9" s="78" t="str">
        <f>formatRow(Tokens!AX$2:BC$2,Tokens!AX219:BC219,2,"creators")</f>
        <v>"creators":[{"address":"ncreator",_x000D_
"share":10},{"address":"cotrcrea",_x000D_
"share":90},{"address":"nminer",_x000D_
"share":0}]</v>
      </c>
      <c r="Y219" s="78" t="str">
        <f>formatRow(Tokens!BD$2:BI$2,Tokens!BD219:BI219,2,"files")</f>
        <v>"files":[]</v>
      </c>
      <c r="Z219" s="78"/>
      <c r="AA219" s="78"/>
      <c r="AB219" s="78"/>
      <c r="AC219" s="78" t="str">
        <f>formatRow(Tokens!BJ$2:BK$2,Tokens!BJ219:BK219,0,"collection")</f>
        <v>"collection":{"name":"PASS The Private Island Club",_x000D_
"family":"Calvi On The Rocks"}</v>
      </c>
      <c r="AD219" s="1" t="str">
        <f>formatRow(Tokens!BN$2:BR$2,Tokens!BN219:BR219,0,"marketplace")</f>
        <v>"marketplace":{"initial_price":842,_x000D_
"reservation_price":842,_x000D_
"duration":216,_x000D_
"max_mint":1,_x000D_
"sell_date":"25/06/2022"}</v>
      </c>
      <c r="AE219" s="1"/>
    </row>
    <row r="220" spans="4:31" ht="14.25" customHeight="1" x14ac:dyDescent="0.3">
      <c r="D220" s="1">
        <f>Tokens!B220</f>
        <v>205</v>
      </c>
      <c r="E220" s="17" t="str">
        <f>IF(Tokens!C220="","",Tokens!C220)</f>
        <v>#205 Pass Private Island Club</v>
      </c>
      <c r="F220"/>
      <c r="G220"/>
      <c r="H220"/>
      <c r="I220"/>
      <c r="J220"/>
      <c r="M220"/>
      <c r="N220"/>
      <c r="O220" s="15" t="str">
        <f t="shared" si="6"/>
        <v>_</v>
      </c>
      <c r="P220" s="18" t="str">
        <f>IF(F220="stop","",IF(F220&lt;&gt;"",HYPERLINK(Settings!$B$5 &amp; "/manage/?network=" &amp; LOWER(B$8) &amp; "&amp;search=token&amp;account=" &amp; ToMint!$B$5 &amp; "&amp;view=" &amp; ToMint!J220,"TokenSol"),""))</f>
        <v/>
      </c>
      <c r="Q220" s="2"/>
      <c r="R220" s="2"/>
      <c r="S220" s="11"/>
      <c r="T220" s="78" t="str">
        <f>"owner=" &amp; Tokens!BS220 &amp; "&amp;filename_for_metadata=" &amp; Tokens!BT220 &amp; "&amp;offchaindata_platform=" &amp; $B$17 &amp; "&amp;keyfile=" &amp; $B$5 &amp;  "&amp;repository=" &amp; $B$18</f>
        <v>owner=AeDSKpNsSENahGHS7fCrAxcDtcNXjyLM68b4gHoTBkC&amp;filename_for_metadata=PASSThePrivateIslandClub_COR22A205&amp;offchaindata_platform=Github&amp;keyfile=Paul&amp;repository=CalviOnTheRocks2022</v>
      </c>
      <c r="U220" s="78" t="str">
        <f t="shared" si="7"/>
        <v>{"name":"#205 Pass Private Island Club",_x000D_
"symbol":"COR22A205",_x000D_
"description":"The Private Island Club : networking &amp; party / Pass NFT All Access - 1 édition Calvi on the Rocks 2022",_x000D_
"seller_fee_basis_points":1000,_x000D_
"image":"https://bafybeicxfw5pxogrmivztch4fbnybszkjh4s2evo3t6gtl3wujwvpjrbeu.ipfs.nftstorage.link?image_205.webp",_x000D_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20" s="78" t="str">
        <f>formatRow(Tokens!C$2:I$2,Tokens!C220:I220)</f>
        <v>"name":"#205 Pass Private Island Club",_x000D_
"symbol":"COR22A205",_x000D_
"description":"The Private Island Club : networking &amp; party / Pass NFT All Access - 1 édition Calvi on the Rocks 2022",_x000D_
"seller_fee_basis_points":1000,_x000D_
"image":"https://bafybeicxfw5pxogrmivztch4fbnybszkjh4s2evo3t6gtl3wujwvpjrbeu.ipfs.nftstorage.link?image_205.webp",_x000D_
"Issuer":"NfluenT for Calvi On The rocks",_x000D_
"external_url":""</v>
      </c>
      <c r="W220" s="78" t="str">
        <f>formatRow(Tokens!J$2:AV$2,Tokens!J220:AV220,2,"attributes")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0" s="78" t="str">
        <f>formatRow(Tokens!AX$2:BC$2,Tokens!AX220:BC220,2,"creators")</f>
        <v>"creators":[{"address":"ncreator",_x000D_
"share":10},{"address":"cotrcrea",_x000D_
"share":90},{"address":"nminer",_x000D_
"share":0}]</v>
      </c>
      <c r="Y220" s="78" t="str">
        <f>formatRow(Tokens!BD$2:BI$2,Tokens!BD220:BI220,2,"files")</f>
        <v>"files":[]</v>
      </c>
      <c r="Z220" s="78"/>
      <c r="AA220" s="78"/>
      <c r="AB220" s="78"/>
      <c r="AC220" s="78" t="str">
        <f>formatRow(Tokens!BJ$2:BK$2,Tokens!BJ220:BK220,0,"collection")</f>
        <v>"collection":{"name":"PASS The Private Island Club",_x000D_
"family":"Calvi On The Rocks"}</v>
      </c>
      <c r="AD220" s="1" t="str">
        <f>formatRow(Tokens!BN$2:BR$2,Tokens!BN220:BR220,0,"marketplace")</f>
        <v>"marketplace":{"initial_price":842,_x000D_
"reservation_price":842,_x000D_
"duration":216,_x000D_
"max_mint":1,_x000D_
"sell_date":"25/06/2022"}</v>
      </c>
      <c r="AE220" s="1"/>
    </row>
    <row r="221" spans="4:31" ht="14.25" customHeight="1" x14ac:dyDescent="0.3">
      <c r="D221" s="1">
        <f>Tokens!B221</f>
        <v>206</v>
      </c>
      <c r="E221" s="17" t="str">
        <f>IF(Tokens!C221="","",Tokens!C221)</f>
        <v>#206 Pass Private Island Club</v>
      </c>
      <c r="F221"/>
      <c r="G221"/>
      <c r="H221"/>
      <c r="I221"/>
      <c r="J221"/>
      <c r="M221"/>
      <c r="N221"/>
      <c r="O221" s="15" t="str">
        <f t="shared" si="6"/>
        <v>_</v>
      </c>
      <c r="P221" s="18" t="str">
        <f>IF(F221="stop","",IF(F221&lt;&gt;"",HYPERLINK(Settings!$B$5 &amp; "/manage/?network=" &amp; LOWER(B$8) &amp; "&amp;search=token&amp;account=" &amp; ToMint!$B$5 &amp; "&amp;view=" &amp; ToMint!J221,"TokenSol"),""))</f>
        <v/>
      </c>
      <c r="Q221" s="2"/>
      <c r="R221" s="2"/>
      <c r="S221" s="11"/>
      <c r="T221" s="78" t="str">
        <f>"owner=" &amp; Tokens!BS221 &amp; "&amp;filename_for_metadata=" &amp; Tokens!BT221 &amp; "&amp;offchaindata_platform=" &amp; $B$17 &amp; "&amp;keyfile=" &amp; $B$5 &amp;  "&amp;repository=" &amp; $B$18</f>
        <v>owner=AeDSKpNsSENahGHS7fCrAxcDtcNXjyLM68b4gHoTBkC&amp;filename_for_metadata=PASSThePrivateIslandClub_COR22A206&amp;offchaindata_platform=Github&amp;keyfile=Paul&amp;repository=CalviOnTheRocks2022</v>
      </c>
      <c r="U221" s="78" t="str">
        <f t="shared" si="7"/>
        <v>{"name":"#206 Pass Private Island Club",_x000D_
"symbol":"COR22A206",_x000D_
"description":"The Private Island Club : networking &amp; party / Pass NFT All Access - 1 édition Calvi on the Rocks 2022",_x000D_
"seller_fee_basis_points":1000,_x000D_
"image":"https://bafybeibhezvkvdew7ku7y6yhowk3nv27gf545frnmyvsndqvzg7vod2yde.ipfs.nftstorage.link?image_206.webp",_x000D_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21" s="78" t="str">
        <f>formatRow(Tokens!C$2:I$2,Tokens!C221:I221)</f>
        <v>"name":"#206 Pass Private Island Club",_x000D_
"symbol":"COR22A206",_x000D_
"description":"The Private Island Club : networking &amp; party / Pass NFT All Access - 1 édition Calvi on the Rocks 2022",_x000D_
"seller_fee_basis_points":1000,_x000D_
"image":"https://bafybeibhezvkvdew7ku7y6yhowk3nv27gf545frnmyvsndqvzg7vod2yde.ipfs.nftstorage.link?image_206.webp",_x000D_
"Issuer":"NfluenT for Calvi On The rocks",_x000D_
"external_url":""</v>
      </c>
      <c r="W221" s="78" t="str">
        <f>formatRow(Tokens!J$2:AV$2,Tokens!J221:AV221,2,"attributes")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1" s="78" t="str">
        <f>formatRow(Tokens!AX$2:BC$2,Tokens!AX221:BC221,2,"creators")</f>
        <v>"creators":[{"address":"ncreator",_x000D_
"share":10},{"address":"cotrcrea",_x000D_
"share":90},{"address":"nminer",_x000D_
"share":0}]</v>
      </c>
      <c r="Y221" s="78" t="str">
        <f>formatRow(Tokens!BD$2:BI$2,Tokens!BD221:BI221,2,"files")</f>
        <v>"files":[]</v>
      </c>
      <c r="Z221" s="78"/>
      <c r="AA221" s="78"/>
      <c r="AB221" s="78"/>
      <c r="AC221" s="78" t="str">
        <f>formatRow(Tokens!BJ$2:BK$2,Tokens!BJ221:BK221,0,"collection")</f>
        <v>"collection":{"name":"PASS The Private Island Club",_x000D_
"family":"Calvi On The Rocks"}</v>
      </c>
      <c r="AD221" s="1" t="str">
        <f>formatRow(Tokens!BN$2:BR$2,Tokens!BN221:BR221,0,"marketplace")</f>
        <v>"marketplace":{"initial_price":842,_x000D_
"reservation_price":842,_x000D_
"duration":216,_x000D_
"max_mint":1,_x000D_
"sell_date":"25/06/2022"}</v>
      </c>
      <c r="AE221" s="1"/>
    </row>
    <row r="222" spans="4:31" ht="14.25" customHeight="1" x14ac:dyDescent="0.3">
      <c r="D222" s="1">
        <f>Tokens!B222</f>
        <v>207</v>
      </c>
      <c r="E222" s="17" t="str">
        <f>IF(Tokens!C222="","",Tokens!C222)</f>
        <v>#207 Pass Private Island Club</v>
      </c>
      <c r="F222"/>
      <c r="G222"/>
      <c r="H222"/>
      <c r="I222"/>
      <c r="J222"/>
      <c r="M222"/>
      <c r="N222"/>
      <c r="O222" s="15" t="str">
        <f t="shared" si="6"/>
        <v>_</v>
      </c>
      <c r="P222" s="18" t="str">
        <f>IF(F222="stop","",IF(F222&lt;&gt;"",HYPERLINK(Settings!$B$5 &amp; "/manage/?network=" &amp; LOWER(B$8) &amp; "&amp;search=token&amp;account=" &amp; ToMint!$B$5 &amp; "&amp;view=" &amp; ToMint!J222,"TokenSol"),""))</f>
        <v/>
      </c>
      <c r="Q222" s="2"/>
      <c r="R222" s="2"/>
      <c r="S222" s="11"/>
      <c r="T222" s="78" t="str">
        <f>"owner=" &amp; Tokens!BS222 &amp; "&amp;filename_for_metadata=" &amp; Tokens!BT222 &amp; "&amp;offchaindata_platform=" &amp; $B$17 &amp; "&amp;keyfile=" &amp; $B$5 &amp;  "&amp;repository=" &amp; $B$18</f>
        <v>owner=AeDSKpNsSENahGHS7fCrAxcDtcNXjyLM68b4gHoTBkC&amp;filename_for_metadata=PASSThePrivateIslandClub_COR22A207&amp;offchaindata_platform=Github&amp;keyfile=Paul&amp;repository=CalviOnTheRocks2022</v>
      </c>
      <c r="U222" s="78" t="str">
        <f t="shared" si="7"/>
        <v>{"name":"#207 Pass Private Island Club",_x000D_
"symbol":"COR22A207",_x000D_
"description":"The Private Island Club : networking &amp; party / Pass NFT All Access - 1 édition Calvi on the Rocks 2022",_x000D_
"seller_fee_basis_points":1000,_x000D_
"image":"https://bafybeigjgucqr5pv333mhfcpdcy4yx2p2e6pizp2ms2cmr7sr4me2m66xi.ipfs.nftstorage.link?image_207.webp",_x000D_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22" s="78" t="str">
        <f>formatRow(Tokens!C$2:I$2,Tokens!C222:I222)</f>
        <v>"name":"#207 Pass Private Island Club",_x000D_
"symbol":"COR22A207",_x000D_
"description":"The Private Island Club : networking &amp; party / Pass NFT All Access - 1 édition Calvi on the Rocks 2022",_x000D_
"seller_fee_basis_points":1000,_x000D_
"image":"https://bafybeigjgucqr5pv333mhfcpdcy4yx2p2e6pizp2ms2cmr7sr4me2m66xi.ipfs.nftstorage.link?image_207.webp",_x000D_
"Issuer":"NfluenT for Calvi On The rocks",_x000D_
"external_url":""</v>
      </c>
      <c r="W222" s="78" t="str">
        <f>formatRow(Tokens!J$2:AV$2,Tokens!J222:AV222,2,"attributes")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2" s="78" t="str">
        <f>formatRow(Tokens!AX$2:BC$2,Tokens!AX222:BC222,2,"creators")</f>
        <v>"creators":[{"address":"ncreator",_x000D_
"share":10},{"address":"cotrcrea",_x000D_
"share":90},{"address":"nminer",_x000D_
"share":0}]</v>
      </c>
      <c r="Y222" s="78" t="str">
        <f>formatRow(Tokens!BD$2:BI$2,Tokens!BD222:BI222,2,"files")</f>
        <v>"files":[]</v>
      </c>
      <c r="Z222" s="78"/>
      <c r="AA222" s="78"/>
      <c r="AB222" s="78"/>
      <c r="AC222" s="78" t="str">
        <f>formatRow(Tokens!BJ$2:BK$2,Tokens!BJ222:BK222,0,"collection")</f>
        <v>"collection":{"name":"PASS The Private Island Club",_x000D_
"family":"Calvi On The Rocks"}</v>
      </c>
      <c r="AD222" s="1" t="str">
        <f>formatRow(Tokens!BN$2:BR$2,Tokens!BN222:BR222,0,"marketplace")</f>
        <v>"marketplace":{"initial_price":842,_x000D_
"reservation_price":842,_x000D_
"duration":216,_x000D_
"max_mint":1,_x000D_
"sell_date":"25/06/2022"}</v>
      </c>
      <c r="AE222" s="1"/>
    </row>
    <row r="223" spans="4:31" ht="14.25" customHeight="1" x14ac:dyDescent="0.3">
      <c r="D223" s="1">
        <f>Tokens!B223</f>
        <v>208</v>
      </c>
      <c r="E223" s="17" t="str">
        <f>IF(Tokens!C223="","",Tokens!C223)</f>
        <v>#208 Pass Private Island Club</v>
      </c>
      <c r="F223"/>
      <c r="G223"/>
      <c r="H223"/>
      <c r="I223"/>
      <c r="J223"/>
      <c r="M223"/>
      <c r="N223"/>
      <c r="O223" s="15" t="str">
        <f t="shared" si="6"/>
        <v>_</v>
      </c>
      <c r="P223" s="18" t="str">
        <f>IF(F223="stop","",IF(F223&lt;&gt;"",HYPERLINK(Settings!$B$5 &amp; "/manage/?network=" &amp; LOWER(B$8) &amp; "&amp;search=token&amp;account=" &amp; ToMint!$B$5 &amp; "&amp;view=" &amp; ToMint!J223,"TokenSol"),""))</f>
        <v/>
      </c>
      <c r="Q223" s="2"/>
      <c r="R223" s="2"/>
      <c r="S223" s="11"/>
      <c r="T223" s="78" t="str">
        <f>"owner=" &amp; Tokens!BS223 &amp; "&amp;filename_for_metadata=" &amp; Tokens!BT223 &amp; "&amp;offchaindata_platform=" &amp; $B$17 &amp; "&amp;keyfile=" &amp; $B$5 &amp;  "&amp;repository=" &amp; $B$18</f>
        <v>owner=AeDSKpNsSENahGHS7fCrAxcDtcNXjyLM68b4gHoTBkC&amp;filename_for_metadata=PASSThePrivateIslandClub_COR22A208&amp;offchaindata_platform=Github&amp;keyfile=Paul&amp;repository=CalviOnTheRocks2022</v>
      </c>
      <c r="U223" s="78" t="str">
        <f t="shared" si="7"/>
        <v>{"name":"#208 Pass Private Island Club",_x000D_
"symbol":"COR22A208",_x000D_
"description":"The Private Island Club : networking &amp; party / Pass NFT All Access - 1 édition Calvi on the Rocks 2022",_x000D_
"seller_fee_basis_points":1000,_x000D_
"image":"https://bafybeidx43m4nsj6org3vyyc6f7vimgwsau36bdm7avbe5uk22qc4ojd4e.ipfs.nftstorage.link?image_208.webp",_x000D_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23" s="78" t="str">
        <f>formatRow(Tokens!C$2:I$2,Tokens!C223:I223)</f>
        <v>"name":"#208 Pass Private Island Club",_x000D_
"symbol":"COR22A208",_x000D_
"description":"The Private Island Club : networking &amp; party / Pass NFT All Access - 1 édition Calvi on the Rocks 2022",_x000D_
"seller_fee_basis_points":1000,_x000D_
"image":"https://bafybeidx43m4nsj6org3vyyc6f7vimgwsau36bdm7avbe5uk22qc4ojd4e.ipfs.nftstorage.link?image_208.webp",_x000D_
"Issuer":"NfluenT for Calvi On The rocks",_x000D_
"external_url":""</v>
      </c>
      <c r="W223" s="78" t="str">
        <f>formatRow(Tokens!J$2:AV$2,Tokens!J223:AV223,2,"attributes")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3" s="78" t="str">
        <f>formatRow(Tokens!AX$2:BC$2,Tokens!AX223:BC223,2,"creators")</f>
        <v>"creators":[{"address":"ncreator",_x000D_
"share":10},{"address":"cotrcrea",_x000D_
"share":90},{"address":"nminer",_x000D_
"share":0}]</v>
      </c>
      <c r="Y223" s="78" t="str">
        <f>formatRow(Tokens!BD$2:BI$2,Tokens!BD223:BI223,2,"files")</f>
        <v>"files":[]</v>
      </c>
      <c r="Z223" s="78"/>
      <c r="AA223" s="78"/>
      <c r="AB223" s="78"/>
      <c r="AC223" s="78" t="str">
        <f>formatRow(Tokens!BJ$2:BK$2,Tokens!BJ223:BK223,0,"collection")</f>
        <v>"collection":{"name":"PASS The Private Island Club",_x000D_
"family":"Calvi On The Rocks"}</v>
      </c>
      <c r="AD223" s="1" t="str">
        <f>formatRow(Tokens!BN$2:BR$2,Tokens!BN223:BR223,0,"marketplace")</f>
        <v>"marketplace":{"initial_price":842,_x000D_
"reservation_price":842,_x000D_
"duration":216,_x000D_
"max_mint":1,_x000D_
"sell_date":"25/06/2022"}</v>
      </c>
      <c r="AE223" s="1"/>
    </row>
    <row r="224" spans="4:31" ht="14.25" customHeight="1" x14ac:dyDescent="0.3">
      <c r="D224" s="1">
        <f>Tokens!B224</f>
        <v>209</v>
      </c>
      <c r="E224" s="17" t="str">
        <f>IF(Tokens!C224="","",Tokens!C224)</f>
        <v>#209 Pass Private Island Club</v>
      </c>
      <c r="F224"/>
      <c r="G224"/>
      <c r="H224"/>
      <c r="I224"/>
      <c r="J224"/>
      <c r="M224"/>
      <c r="N224"/>
      <c r="O224" s="15" t="str">
        <f t="shared" si="6"/>
        <v>_</v>
      </c>
      <c r="P224" s="18" t="str">
        <f>IF(F224="stop","",IF(F224&lt;&gt;"",HYPERLINK(Settings!$B$5 &amp; "/manage/?network=" &amp; LOWER(B$8) &amp; "&amp;search=token&amp;account=" &amp; ToMint!$B$5 &amp; "&amp;view=" &amp; ToMint!J224,"TokenSol"),""))</f>
        <v/>
      </c>
      <c r="Q224" s="2"/>
      <c r="R224" s="2"/>
      <c r="S224" s="11"/>
      <c r="T224" s="78" t="str">
        <f>"owner=" &amp; Tokens!BS224 &amp; "&amp;filename_for_metadata=" &amp; Tokens!BT224 &amp; "&amp;offchaindata_platform=" &amp; $B$17 &amp; "&amp;keyfile=" &amp; $B$5 &amp;  "&amp;repository=" &amp; $B$18</f>
        <v>owner=AeDSKpNsSENahGHS7fCrAxcDtcNXjyLM68b4gHoTBkC&amp;filename_for_metadata=PASSThePrivateIslandClub_COR22A209&amp;offchaindata_platform=Github&amp;keyfile=Paul&amp;repository=CalviOnTheRocks2022</v>
      </c>
      <c r="U224" s="78" t="str">
        <f t="shared" si="7"/>
        <v>{"name":"#209 Pass Private Island Club",_x000D_
"symbol":"COR22A209",_x000D_
"description":"The Private Island Club : networking &amp; party / Pass NFT All Access - 1 édition Calvi on the Rocks 2022",_x000D_
"seller_fee_basis_points":1000,_x000D_
"image":"https://bafybeidc623rwgtjgedrjo3sb4isvpqdko3oioevbrp3t3ob4vma2r2ami.ipfs.nftstorage.link?image_209.webp",_x000D_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24" s="78" t="str">
        <f>formatRow(Tokens!C$2:I$2,Tokens!C224:I224)</f>
        <v>"name":"#209 Pass Private Island Club",_x000D_
"symbol":"COR22A209",_x000D_
"description":"The Private Island Club : networking &amp; party / Pass NFT All Access - 1 édition Calvi on the Rocks 2022",_x000D_
"seller_fee_basis_points":1000,_x000D_
"image":"https://bafybeidc623rwgtjgedrjo3sb4isvpqdko3oioevbrp3t3ob4vma2r2ami.ipfs.nftstorage.link?image_209.webp",_x000D_
"Issuer":"NfluenT for Calvi On The rocks",_x000D_
"external_url":""</v>
      </c>
      <c r="W224" s="78" t="str">
        <f>formatRow(Tokens!J$2:AV$2,Tokens!J224:AV224,2,"attributes")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4" s="78" t="str">
        <f>formatRow(Tokens!AX$2:BC$2,Tokens!AX224:BC224,2,"creators")</f>
        <v>"creators":[{"address":"ncreator",_x000D_
"share":10},{"address":"cotrcrea",_x000D_
"share":90},{"address":"nminer",_x000D_
"share":0}]</v>
      </c>
      <c r="Y224" s="78" t="str">
        <f>formatRow(Tokens!BD$2:BI$2,Tokens!BD224:BI224,2,"files")</f>
        <v>"files":[]</v>
      </c>
      <c r="Z224" s="78"/>
      <c r="AA224" s="78"/>
      <c r="AB224" s="78"/>
      <c r="AC224" s="78" t="str">
        <f>formatRow(Tokens!BJ$2:BK$2,Tokens!BJ224:BK224,0,"collection")</f>
        <v>"collection":{"name":"PASS The Private Island Club",_x000D_
"family":"Calvi On The Rocks"}</v>
      </c>
      <c r="AD224" s="1" t="str">
        <f>formatRow(Tokens!BN$2:BR$2,Tokens!BN224:BR224,0,"marketplace")</f>
        <v>"marketplace":{"initial_price":842,_x000D_
"reservation_price":842,_x000D_
"duration":216,_x000D_
"max_mint":1,_x000D_
"sell_date":"25/06/2022"}</v>
      </c>
      <c r="AE224" s="1"/>
    </row>
    <row r="225" spans="4:31" ht="14.25" customHeight="1" x14ac:dyDescent="0.3">
      <c r="D225" s="1">
        <f>Tokens!B225</f>
        <v>210</v>
      </c>
      <c r="E225" s="17" t="str">
        <f>IF(Tokens!C225="","",Tokens!C225)</f>
        <v>#210 Pass Private Island Club</v>
      </c>
      <c r="F225"/>
      <c r="G225"/>
      <c r="H225"/>
      <c r="I225"/>
      <c r="J225"/>
      <c r="M225"/>
      <c r="N225"/>
      <c r="O225" s="15" t="str">
        <f t="shared" si="6"/>
        <v>_</v>
      </c>
      <c r="P225" s="18" t="str">
        <f>IF(F225="stop","",IF(F225&lt;&gt;"",HYPERLINK(Settings!$B$5 &amp; "/manage/?network=" &amp; LOWER(B$8) &amp; "&amp;search=token&amp;account=" &amp; ToMint!$B$5 &amp; "&amp;view=" &amp; ToMint!J225,"TokenSol"),""))</f>
        <v/>
      </c>
      <c r="Q225" s="2"/>
      <c r="R225" s="2"/>
      <c r="S225" s="11"/>
      <c r="T225" s="78" t="str">
        <f>"owner=" &amp; Tokens!BS225 &amp; "&amp;filename_for_metadata=" &amp; Tokens!BT225 &amp; "&amp;offchaindata_platform=" &amp; $B$17 &amp; "&amp;keyfile=" &amp; $B$5 &amp;  "&amp;repository=" &amp; $B$18</f>
        <v>owner=AeDSKpNsSENahGHS7fCrAxcDtcNXjyLM68b4gHoTBkC&amp;filename_for_metadata=PASSThePrivateIslandClub_COR22A210&amp;offchaindata_platform=Github&amp;keyfile=Paul&amp;repository=CalviOnTheRocks2022</v>
      </c>
      <c r="U225" s="78" t="str">
        <f t="shared" si="7"/>
        <v>{"name":"#210 Pass Private Island Club",_x000D_
"symbol":"COR22A210",_x000D_
"description":"The Private Island Club : networking &amp; party / Pass NFT All Access - 1 édition Calvi on the Rocks 2022",_x000D_
"seller_fee_basis_points":1000,_x000D_
"image":"https://bafybeias4mfxmjntoal6xrbmhiveb263uz34okxiry5xhojee6ymuetk2m.ipfs.nftstorage.link?image_210.webp",_x000D_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25" s="78" t="str">
        <f>formatRow(Tokens!C$2:I$2,Tokens!C225:I225)</f>
        <v>"name":"#210 Pass Private Island Club",_x000D_
"symbol":"COR22A210",_x000D_
"description":"The Private Island Club : networking &amp; party / Pass NFT All Access - 1 édition Calvi on the Rocks 2022",_x000D_
"seller_fee_basis_points":1000,_x000D_
"image":"https://bafybeias4mfxmjntoal6xrbmhiveb263uz34okxiry5xhojee6ymuetk2m.ipfs.nftstorage.link?image_210.webp",_x000D_
"Issuer":"NfluenT for Calvi On The rocks",_x000D_
"external_url":""</v>
      </c>
      <c r="W225" s="78" t="str">
        <f>formatRow(Tokens!J$2:AV$2,Tokens!J225:AV225,2,"attributes")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5" s="78" t="str">
        <f>formatRow(Tokens!AX$2:BC$2,Tokens!AX225:BC225,2,"creators")</f>
        <v>"creators":[{"address":"ncreator",_x000D_
"share":10},{"address":"cotrcrea",_x000D_
"share":90},{"address":"nminer",_x000D_
"share":0}]</v>
      </c>
      <c r="Y225" s="78" t="str">
        <f>formatRow(Tokens!BD$2:BI$2,Tokens!BD225:BI225,2,"files")</f>
        <v>"files":[]</v>
      </c>
      <c r="Z225" s="78"/>
      <c r="AA225" s="78"/>
      <c r="AB225" s="78"/>
      <c r="AC225" s="78" t="str">
        <f>formatRow(Tokens!BJ$2:BK$2,Tokens!BJ225:BK225,0,"collection")</f>
        <v>"collection":{"name":"PASS The Private Island Club",_x000D_
"family":"Calvi On The Rocks"}</v>
      </c>
      <c r="AD225" s="1" t="str">
        <f>formatRow(Tokens!BN$2:BR$2,Tokens!BN225:BR225,0,"marketplace")</f>
        <v>"marketplace":{"initial_price":842,_x000D_
"reservation_price":842,_x000D_
"duration":216,_x000D_
"max_mint":1,_x000D_
"sell_date":"25/06/2022"}</v>
      </c>
      <c r="AE225" s="1"/>
    </row>
    <row r="226" spans="4:31" ht="14.25" customHeight="1" x14ac:dyDescent="0.3">
      <c r="D226" s="1">
        <f>Tokens!B226</f>
        <v>211</v>
      </c>
      <c r="E226" s="17" t="str">
        <f>IF(Tokens!C226="","",Tokens!C226)</f>
        <v>#211 Pass Private Island Club</v>
      </c>
      <c r="F226"/>
      <c r="G226"/>
      <c r="H226"/>
      <c r="I226"/>
      <c r="J226"/>
      <c r="M226"/>
      <c r="N226"/>
      <c r="O226" s="15" t="str">
        <f t="shared" si="6"/>
        <v>_</v>
      </c>
      <c r="P226" s="18" t="str">
        <f>IF(F226="stop","",IF(F226&lt;&gt;"",HYPERLINK(Settings!$B$5 &amp; "/manage/?network=" &amp; LOWER(B$8) &amp; "&amp;search=token&amp;account=" &amp; ToMint!$B$5 &amp; "&amp;view=" &amp; ToMint!J226,"TokenSol"),""))</f>
        <v/>
      </c>
      <c r="Q226" s="2"/>
      <c r="R226" s="2"/>
      <c r="S226" s="11"/>
      <c r="T226" s="78" t="str">
        <f>"owner=" &amp; Tokens!BS226 &amp; "&amp;filename_for_metadata=" &amp; Tokens!BT226 &amp; "&amp;offchaindata_platform=" &amp; $B$17 &amp; "&amp;keyfile=" &amp; $B$5 &amp;  "&amp;repository=" &amp; $B$18</f>
        <v>owner=AeDSKpNsSENahGHS7fCrAxcDtcNXjyLM68b4gHoTBkC&amp;filename_for_metadata=PASSThePrivateIslandClub_COR22A211&amp;offchaindata_platform=Github&amp;keyfile=Paul&amp;repository=CalviOnTheRocks2022</v>
      </c>
      <c r="U226" s="78" t="str">
        <f t="shared" si="7"/>
        <v>{"name":"#211 Pass Private Island Club",_x000D_
"symbol":"COR22A211",_x000D_
"description":"The Private Island Club : networking &amp; party / Pass NFT All Access - 1 édition Calvi on the Rocks 2022",_x000D_
"seller_fee_basis_points":1000,_x000D_
"image":"https://bafybeidrz46y6ummds4vchhth7y5m56c5wwtg75h3sdci2ankgjnwsvsry.ipfs.nftstorage.link?image_211.webp",_x000D_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26" s="78" t="str">
        <f>formatRow(Tokens!C$2:I$2,Tokens!C226:I226)</f>
        <v>"name":"#211 Pass Private Island Club",_x000D_
"symbol":"COR22A211",_x000D_
"description":"The Private Island Club : networking &amp; party / Pass NFT All Access - 1 édition Calvi on the Rocks 2022",_x000D_
"seller_fee_basis_points":1000,_x000D_
"image":"https://bafybeidrz46y6ummds4vchhth7y5m56c5wwtg75h3sdci2ankgjnwsvsry.ipfs.nftstorage.link?image_211.webp",_x000D_
"Issuer":"NfluenT for Calvi On The rocks",_x000D_
"external_url":""</v>
      </c>
      <c r="W226" s="78" t="str">
        <f>formatRow(Tokens!J$2:AV$2,Tokens!J226:AV226,2,"attributes")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6" s="78" t="str">
        <f>formatRow(Tokens!AX$2:BC$2,Tokens!AX226:BC226,2,"creators")</f>
        <v>"creators":[{"address":"ncreator",_x000D_
"share":10},{"address":"cotrcrea",_x000D_
"share":90},{"address":"nminer",_x000D_
"share":0}]</v>
      </c>
      <c r="Y226" s="78" t="str">
        <f>formatRow(Tokens!BD$2:BI$2,Tokens!BD226:BI226,2,"files")</f>
        <v>"files":[]</v>
      </c>
      <c r="Z226" s="78"/>
      <c r="AA226" s="78"/>
      <c r="AB226" s="78"/>
      <c r="AC226" s="78" t="str">
        <f>formatRow(Tokens!BJ$2:BK$2,Tokens!BJ226:BK226,0,"collection")</f>
        <v>"collection":{"name":"PASS The Private Island Club",_x000D_
"family":"Calvi On The Rocks"}</v>
      </c>
      <c r="AD226" s="1" t="str">
        <f>formatRow(Tokens!BN$2:BR$2,Tokens!BN226:BR226,0,"marketplace")</f>
        <v>"marketplace":{"initial_price":842,_x000D_
"reservation_price":842,_x000D_
"duration":216,_x000D_
"max_mint":1,_x000D_
"sell_date":"25/06/2022"}</v>
      </c>
      <c r="AE226" s="1"/>
    </row>
    <row r="227" spans="4:31" ht="14.25" customHeight="1" x14ac:dyDescent="0.3">
      <c r="D227" s="1">
        <f>Tokens!B227</f>
        <v>212</v>
      </c>
      <c r="E227" s="17" t="str">
        <f>IF(Tokens!C227="","",Tokens!C227)</f>
        <v>#212 Pass Private Island Club</v>
      </c>
      <c r="F227"/>
      <c r="G227"/>
      <c r="H227"/>
      <c r="I227"/>
      <c r="J227"/>
      <c r="M227"/>
      <c r="N227"/>
      <c r="O227" s="15" t="str">
        <f t="shared" si="6"/>
        <v>_</v>
      </c>
      <c r="P227" s="18" t="str">
        <f>IF(F227="stop","",IF(F227&lt;&gt;"",HYPERLINK(Settings!$B$5 &amp; "/manage/?network=" &amp; LOWER(B$8) &amp; "&amp;search=token&amp;account=" &amp; ToMint!$B$5 &amp; "&amp;view=" &amp; ToMint!J227,"TokenSol"),""))</f>
        <v/>
      </c>
      <c r="Q227" s="2"/>
      <c r="R227" s="2"/>
      <c r="S227" s="11"/>
      <c r="T227" s="78" t="str">
        <f>"owner=" &amp; Tokens!BS227 &amp; "&amp;filename_for_metadata=" &amp; Tokens!BT227 &amp; "&amp;offchaindata_platform=" &amp; $B$17 &amp; "&amp;keyfile=" &amp; $B$5 &amp;  "&amp;repository=" &amp; $B$18</f>
        <v>owner=AeDSKpNsSENahGHS7fCrAxcDtcNXjyLM68b4gHoTBkC&amp;filename_for_metadata=PASSThePrivateIslandClub_COR22A212&amp;offchaindata_platform=Github&amp;keyfile=Paul&amp;repository=CalviOnTheRocks2022</v>
      </c>
      <c r="U227" s="78" t="str">
        <f t="shared" si="7"/>
        <v>{"name":"#212 Pass Private Island Club",_x000D_
"symbol":"COR22A212",_x000D_
"description":"The Private Island Club : networking &amp; party / Pass NFT All Access - 1 édition Calvi on the Rocks 2022",_x000D_
"seller_fee_basis_points":1000,_x000D_
"image":"https://bafybeidpu3bhr35xkbeguy4cncnjkg54cy6w5l5doqt74u7kws5ojbyipq.ipfs.nftstorage.link?image_212.webp",_x000D_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27" s="78" t="str">
        <f>formatRow(Tokens!C$2:I$2,Tokens!C227:I227)</f>
        <v>"name":"#212 Pass Private Island Club",_x000D_
"symbol":"COR22A212",_x000D_
"description":"The Private Island Club : networking &amp; party / Pass NFT All Access - 1 édition Calvi on the Rocks 2022",_x000D_
"seller_fee_basis_points":1000,_x000D_
"image":"https://bafybeidpu3bhr35xkbeguy4cncnjkg54cy6w5l5doqt74u7kws5ojbyipq.ipfs.nftstorage.link?image_212.webp",_x000D_
"Issuer":"NfluenT for Calvi On The rocks",_x000D_
"external_url":""</v>
      </c>
      <c r="W227" s="78" t="str">
        <f>formatRow(Tokens!J$2:AV$2,Tokens!J227:AV227,2,"attributes")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7" s="78" t="str">
        <f>formatRow(Tokens!AX$2:BC$2,Tokens!AX227:BC227,2,"creators")</f>
        <v>"creators":[{"address":"ncreator",_x000D_
"share":10},{"address":"cotrcrea",_x000D_
"share":90},{"address":"nminer",_x000D_
"share":0}]</v>
      </c>
      <c r="Y227" s="78" t="str">
        <f>formatRow(Tokens!BD$2:BI$2,Tokens!BD227:BI227,2,"files")</f>
        <v>"files":[]</v>
      </c>
      <c r="Z227" s="78"/>
      <c r="AA227" s="78"/>
      <c r="AB227" s="78"/>
      <c r="AC227" s="78" t="str">
        <f>formatRow(Tokens!BJ$2:BK$2,Tokens!BJ227:BK227,0,"collection")</f>
        <v>"collection":{"name":"PASS The Private Island Club",_x000D_
"family":"Calvi On The Rocks"}</v>
      </c>
      <c r="AD227" s="1" t="str">
        <f>formatRow(Tokens!BN$2:BR$2,Tokens!BN227:BR227,0,"marketplace")</f>
        <v>"marketplace":{"initial_price":842,_x000D_
"reservation_price":842,_x000D_
"duration":216,_x000D_
"max_mint":1,_x000D_
"sell_date":"25/06/2022"}</v>
      </c>
      <c r="AE227" s="1"/>
    </row>
    <row r="228" spans="4:31" ht="14.25" customHeight="1" x14ac:dyDescent="0.3">
      <c r="D228" s="1">
        <f>Tokens!B228</f>
        <v>213</v>
      </c>
      <c r="E228" s="17" t="str">
        <f>IF(Tokens!C228="","",Tokens!C228)</f>
        <v>#213 Pass Private Island Club</v>
      </c>
      <c r="F228"/>
      <c r="G228"/>
      <c r="H228"/>
      <c r="I228"/>
      <c r="J228"/>
      <c r="M228"/>
      <c r="N228"/>
      <c r="O228" s="15" t="str">
        <f t="shared" si="6"/>
        <v>_</v>
      </c>
      <c r="P228" s="18" t="str">
        <f>IF(F228="stop","",IF(F228&lt;&gt;"",HYPERLINK(Settings!$B$5 &amp; "/manage/?network=" &amp; LOWER(B$8) &amp; "&amp;search=token&amp;account=" &amp; ToMint!$B$5 &amp; "&amp;view=" &amp; ToMint!J228,"TokenSol"),""))</f>
        <v/>
      </c>
      <c r="Q228" s="2"/>
      <c r="R228" s="2"/>
      <c r="S228" s="11"/>
      <c r="T228" s="78" t="str">
        <f>"owner=" &amp; Tokens!BS228 &amp; "&amp;filename_for_metadata=" &amp; Tokens!BT228 &amp; "&amp;offchaindata_platform=" &amp; $B$17 &amp; "&amp;keyfile=" &amp; $B$5 &amp;  "&amp;repository=" &amp; $B$18</f>
        <v>owner=AeDSKpNsSENahGHS7fCrAxcDtcNXjyLM68b4gHoTBkC&amp;filename_for_metadata=PASSThePrivateIslandClub_COR22A213&amp;offchaindata_platform=Github&amp;keyfile=Paul&amp;repository=CalviOnTheRocks2022</v>
      </c>
      <c r="U228" s="78" t="str">
        <f t="shared" si="7"/>
        <v>{"name":"#213 Pass Private Island Club",_x000D_
"symbol":"COR22A213",_x000D_
"description":"The Private Island Club : networking &amp; party / Pass NFT All Access - 1 édition Calvi on the Rocks 2022",_x000D_
"seller_fee_basis_points":1000,_x000D_
"image":"https://bafybeiernek3josavtnnlcvbogmbxwkmo3slux77juezcyxwpqc63tak3e.ipfs.nftstorage.link?image_213.webp",_x000D_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28" s="78" t="str">
        <f>formatRow(Tokens!C$2:I$2,Tokens!C228:I228)</f>
        <v>"name":"#213 Pass Private Island Club",_x000D_
"symbol":"COR22A213",_x000D_
"description":"The Private Island Club : networking &amp; party / Pass NFT All Access - 1 édition Calvi on the Rocks 2022",_x000D_
"seller_fee_basis_points":1000,_x000D_
"image":"https://bafybeiernek3josavtnnlcvbogmbxwkmo3slux77juezcyxwpqc63tak3e.ipfs.nftstorage.link?image_213.webp",_x000D_
"Issuer":"NfluenT for Calvi On The rocks",_x000D_
"external_url":""</v>
      </c>
      <c r="W228" s="78" t="str">
        <f>formatRow(Tokens!J$2:AV$2,Tokens!J228:AV228,2,"attributes")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8" s="78" t="str">
        <f>formatRow(Tokens!AX$2:BC$2,Tokens!AX228:BC228,2,"creators")</f>
        <v>"creators":[{"address":"ncreator",_x000D_
"share":10},{"address":"cotrcrea",_x000D_
"share":90},{"address":"nminer",_x000D_
"share":0}]</v>
      </c>
      <c r="Y228" s="78" t="str">
        <f>formatRow(Tokens!BD$2:BI$2,Tokens!BD228:BI228,2,"files")</f>
        <v>"files":[]</v>
      </c>
      <c r="Z228" s="78"/>
      <c r="AA228" s="78"/>
      <c r="AB228" s="78"/>
      <c r="AC228" s="78" t="str">
        <f>formatRow(Tokens!BJ$2:BK$2,Tokens!BJ228:BK228,0,"collection")</f>
        <v>"collection":{"name":"PASS The Private Island Club",_x000D_
"family":"Calvi On The Rocks"}</v>
      </c>
      <c r="AD228" s="1" t="str">
        <f>formatRow(Tokens!BN$2:BR$2,Tokens!BN228:BR228,0,"marketplace")</f>
        <v>"marketplace":{"initial_price":842,_x000D_
"reservation_price":842,_x000D_
"duration":216,_x000D_
"max_mint":1,_x000D_
"sell_date":"25/06/2022"}</v>
      </c>
      <c r="AE228" s="1"/>
    </row>
    <row r="229" spans="4:31" ht="14.25" customHeight="1" x14ac:dyDescent="0.3">
      <c r="D229" s="1">
        <f>Tokens!B229</f>
        <v>214</v>
      </c>
      <c r="E229" s="17" t="str">
        <f>IF(Tokens!C229="","",Tokens!C229)</f>
        <v>#214 Pass Private Island Club</v>
      </c>
      <c r="F229"/>
      <c r="G229"/>
      <c r="H229"/>
      <c r="I229"/>
      <c r="J229"/>
      <c r="M229"/>
      <c r="N229"/>
      <c r="O229" s="15" t="str">
        <f t="shared" ref="O229:O292" si="8">IF(AND(ISNUMBER(N228),ISNUMBER(N229)),(N229-N228)*$O$1,"_")</f>
        <v>_</v>
      </c>
      <c r="P229" s="18" t="str">
        <f>IF(F229="stop","",IF(F229&lt;&gt;"",HYPERLINK(Settings!$B$5 &amp; "/manage/?network=" &amp; LOWER(B$8) &amp; "&amp;search=token&amp;account=" &amp; ToMint!$B$5 &amp; "&amp;view=" &amp; ToMint!J229,"TokenSol"),""))</f>
        <v/>
      </c>
      <c r="Q229" s="2"/>
      <c r="R229" s="2"/>
      <c r="S229" s="11"/>
      <c r="T229" s="78" t="str">
        <f>"owner=" &amp; Tokens!BS229 &amp; "&amp;filename_for_metadata=" &amp; Tokens!BT229 &amp; "&amp;offchaindata_platform=" &amp; $B$17 &amp; "&amp;keyfile=" &amp; $B$5 &amp;  "&amp;repository=" &amp; $B$18</f>
        <v>owner=AeDSKpNsSENahGHS7fCrAxcDtcNXjyLM68b4gHoTBkC&amp;filename_for_metadata=PASSThePrivateIslandClub_COR22A214&amp;offchaindata_platform=Github&amp;keyfile=Paul&amp;repository=CalviOnTheRocks2022</v>
      </c>
      <c r="U229" s="78" t="str">
        <f t="shared" si="7"/>
        <v>{"name":"#214 Pass Private Island Club",_x000D_
"symbol":"COR22A214",_x000D_
"description":"The Private Island Club : networking &amp; party / Pass NFT All Access - 1 édition Calvi on the Rocks 2022",_x000D_
"seller_fee_basis_points":1000,_x000D_
"image":"https://bafybeicq2ebra2zxa37wqxikuz4beietvykov4dg6j2asbbxbywwswicee.ipfs.nftstorage.link?image_214.webp",_x000D_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29" s="78" t="str">
        <f>formatRow(Tokens!C$2:I$2,Tokens!C229:I229)</f>
        <v>"name":"#214 Pass Private Island Club",_x000D_
"symbol":"COR22A214",_x000D_
"description":"The Private Island Club : networking &amp; party / Pass NFT All Access - 1 édition Calvi on the Rocks 2022",_x000D_
"seller_fee_basis_points":1000,_x000D_
"image":"https://bafybeicq2ebra2zxa37wqxikuz4beietvykov4dg6j2asbbxbywwswicee.ipfs.nftstorage.link?image_214.webp",_x000D_
"Issuer":"NfluenT for Calvi On The rocks",_x000D_
"external_url":""</v>
      </c>
      <c r="W229" s="78" t="str">
        <f>formatRow(Tokens!J$2:AV$2,Tokens!J229:AV229,2,"attributes")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9" s="78" t="str">
        <f>formatRow(Tokens!AX$2:BC$2,Tokens!AX229:BC229,2,"creators")</f>
        <v>"creators":[{"address":"ncreator",_x000D_
"share":10},{"address":"cotrcrea",_x000D_
"share":90},{"address":"nminer",_x000D_
"share":0}]</v>
      </c>
      <c r="Y229" s="78" t="str">
        <f>formatRow(Tokens!BD$2:BI$2,Tokens!BD229:BI229,2,"files")</f>
        <v>"files":[]</v>
      </c>
      <c r="Z229" s="78"/>
      <c r="AA229" s="78"/>
      <c r="AB229" s="78"/>
      <c r="AC229" s="78" t="str">
        <f>formatRow(Tokens!BJ$2:BK$2,Tokens!BJ229:BK229,0,"collection")</f>
        <v>"collection":{"name":"PASS The Private Island Club",_x000D_
"family":"Calvi On The Rocks"}</v>
      </c>
      <c r="AD229" s="1" t="str">
        <f>formatRow(Tokens!BN$2:BR$2,Tokens!BN229:BR229,0,"marketplace")</f>
        <v>"marketplace":{"initial_price":842,_x000D_
"reservation_price":842,_x000D_
"duration":216,_x000D_
"max_mint":1,_x000D_
"sell_date":"25/06/2022"}</v>
      </c>
      <c r="AE229" s="1"/>
    </row>
    <row r="230" spans="4:31" ht="14.25" customHeight="1" x14ac:dyDescent="0.3">
      <c r="D230" s="1">
        <f>Tokens!B230</f>
        <v>215</v>
      </c>
      <c r="E230" s="17" t="str">
        <f>IF(Tokens!C230="","",Tokens!C230)</f>
        <v>#215 Pass Private Island Club</v>
      </c>
      <c r="F230"/>
      <c r="G230"/>
      <c r="H230"/>
      <c r="I230"/>
      <c r="J230"/>
      <c r="M230"/>
      <c r="N230"/>
      <c r="O230" s="15" t="str">
        <f t="shared" si="8"/>
        <v>_</v>
      </c>
      <c r="P230" s="18" t="str">
        <f>IF(F230="stop","",IF(F230&lt;&gt;"",HYPERLINK(Settings!$B$5 &amp; "/manage/?network=" &amp; LOWER(B$8) &amp; "&amp;search=token&amp;account=" &amp; ToMint!$B$5 &amp; "&amp;view=" &amp; ToMint!J230,"TokenSol"),""))</f>
        <v/>
      </c>
      <c r="Q230" s="2"/>
      <c r="R230" s="2"/>
      <c r="S230" s="11"/>
      <c r="T230" s="78" t="str">
        <f>"owner=" &amp; Tokens!BS230 &amp; "&amp;filename_for_metadata=" &amp; Tokens!BT230 &amp; "&amp;offchaindata_platform=" &amp; $B$17 &amp; "&amp;keyfile=" &amp; $B$5 &amp;  "&amp;repository=" &amp; $B$18</f>
        <v>owner=AeDSKpNsSENahGHS7fCrAxcDtcNXjyLM68b4gHoTBkC&amp;filename_for_metadata=PASSThePrivateIslandClub_COR22A215&amp;offchaindata_platform=Github&amp;keyfile=Paul&amp;repository=CalviOnTheRocks2022</v>
      </c>
      <c r="U230" s="78" t="str">
        <f t="shared" si="7"/>
        <v>{"name":"#215 Pass Private Island Club",_x000D_
"symbol":"COR22A215",_x000D_
"description":"The Private Island Club : networking &amp; party / Pass NFT All Access - 1 édition Calvi on the Rocks 2022",_x000D_
"seller_fee_basis_points":1000,_x000D_
"image":"https://bafybeiaxgd2tyekkiebinm3p7xhzym5aj3xsqkr3qvjayrjq7frixj46y4.ipfs.nftstorage.link?image_215.webp",_x000D_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30" s="78" t="str">
        <f>formatRow(Tokens!C$2:I$2,Tokens!C230:I230)</f>
        <v>"name":"#215 Pass Private Island Club",_x000D_
"symbol":"COR22A215",_x000D_
"description":"The Private Island Club : networking &amp; party / Pass NFT All Access - 1 édition Calvi on the Rocks 2022",_x000D_
"seller_fee_basis_points":1000,_x000D_
"image":"https://bafybeiaxgd2tyekkiebinm3p7xhzym5aj3xsqkr3qvjayrjq7frixj46y4.ipfs.nftstorage.link?image_215.webp",_x000D_
"Issuer":"NfluenT for Calvi On The rocks",_x000D_
"external_url":""</v>
      </c>
      <c r="W230" s="78" t="str">
        <f>formatRow(Tokens!J$2:AV$2,Tokens!J230:AV230,2,"attributes")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0" s="78" t="str">
        <f>formatRow(Tokens!AX$2:BC$2,Tokens!AX230:BC230,2,"creators")</f>
        <v>"creators":[{"address":"ncreator",_x000D_
"share":10},{"address":"cotrcrea",_x000D_
"share":90},{"address":"nminer",_x000D_
"share":0}]</v>
      </c>
      <c r="Y230" s="78" t="str">
        <f>formatRow(Tokens!BD$2:BI$2,Tokens!BD230:BI230,2,"files")</f>
        <v>"files":[]</v>
      </c>
      <c r="Z230" s="78"/>
      <c r="AA230" s="78"/>
      <c r="AB230" s="78"/>
      <c r="AC230" s="78" t="str">
        <f>formatRow(Tokens!BJ$2:BK$2,Tokens!BJ230:BK230,0,"collection")</f>
        <v>"collection":{"name":"PASS The Private Island Club",_x000D_
"family":"Calvi On The Rocks"}</v>
      </c>
      <c r="AD230" s="1" t="str">
        <f>formatRow(Tokens!BN$2:BR$2,Tokens!BN230:BR230,0,"marketplace")</f>
        <v>"marketplace":{"initial_price":842,_x000D_
"reservation_price":842,_x000D_
"duration":216,_x000D_
"max_mint":1,_x000D_
"sell_date":"25/06/2022"}</v>
      </c>
      <c r="AE230" s="1"/>
    </row>
    <row r="231" spans="4:31" ht="14.25" customHeight="1" x14ac:dyDescent="0.3">
      <c r="D231" s="1">
        <f>Tokens!B231</f>
        <v>216</v>
      </c>
      <c r="E231" s="17" t="str">
        <f>IF(Tokens!C231="","",Tokens!C231)</f>
        <v>#216 Pass Private Island Club</v>
      </c>
      <c r="F231"/>
      <c r="G231"/>
      <c r="H231"/>
      <c r="I231"/>
      <c r="J231"/>
      <c r="M231"/>
      <c r="N231"/>
      <c r="O231" s="15" t="str">
        <f t="shared" si="8"/>
        <v>_</v>
      </c>
      <c r="P231" s="18" t="str">
        <f>IF(F231="stop","",IF(F231&lt;&gt;"",HYPERLINK(Settings!$B$5 &amp; "/manage/?network=" &amp; LOWER(B$8) &amp; "&amp;search=token&amp;account=" &amp; ToMint!$B$5 &amp; "&amp;view=" &amp; ToMint!J231,"TokenSol"),""))</f>
        <v/>
      </c>
      <c r="Q231" s="2"/>
      <c r="R231" s="2"/>
      <c r="S231" s="11"/>
      <c r="T231" s="78" t="str">
        <f>"owner=" &amp; Tokens!BS231 &amp; "&amp;filename_for_metadata=" &amp; Tokens!BT231 &amp; "&amp;offchaindata_platform=" &amp; $B$17 &amp; "&amp;keyfile=" &amp; $B$5 &amp;  "&amp;repository=" &amp; $B$18</f>
        <v>owner=AeDSKpNsSENahGHS7fCrAxcDtcNXjyLM68b4gHoTBkC&amp;filename_for_metadata=PASSThePrivateIslandClub_COR22A216&amp;offchaindata_platform=Github&amp;keyfile=Paul&amp;repository=CalviOnTheRocks2022</v>
      </c>
      <c r="U231" s="78" t="str">
        <f t="shared" si="7"/>
        <v>{"name":"#216 Pass Private Island Club",_x000D_
"symbol":"COR22A216",_x000D_
"description":"The Private Island Club : networking &amp; party / Pass NFT All Access - 1 édition Calvi on the Rocks 2022",_x000D_
"seller_fee_basis_points":1000,_x000D_
"image":"https://bafybeihfp5sdfaindpdk7lcjda6it2fntqpvg2tn53kq2p6qltpypkmvr4.ipfs.nftstorage.link?image_216.webp",_x000D_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31" s="78" t="str">
        <f>formatRow(Tokens!C$2:I$2,Tokens!C231:I231)</f>
        <v>"name":"#216 Pass Private Island Club",_x000D_
"symbol":"COR22A216",_x000D_
"description":"The Private Island Club : networking &amp; party / Pass NFT All Access - 1 édition Calvi on the Rocks 2022",_x000D_
"seller_fee_basis_points":1000,_x000D_
"image":"https://bafybeihfp5sdfaindpdk7lcjda6it2fntqpvg2tn53kq2p6qltpypkmvr4.ipfs.nftstorage.link?image_216.webp",_x000D_
"Issuer":"NfluenT for Calvi On The rocks",_x000D_
"external_url":""</v>
      </c>
      <c r="W231" s="78" t="str">
        <f>formatRow(Tokens!J$2:AV$2,Tokens!J231:AV231,2,"attributes")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1" s="78" t="str">
        <f>formatRow(Tokens!AX$2:BC$2,Tokens!AX231:BC231,2,"creators")</f>
        <v>"creators":[{"address":"ncreator",_x000D_
"share":10},{"address":"cotrcrea",_x000D_
"share":90},{"address":"nminer",_x000D_
"share":0}]</v>
      </c>
      <c r="Y231" s="78" t="str">
        <f>formatRow(Tokens!BD$2:BI$2,Tokens!BD231:BI231,2,"files")</f>
        <v>"files":[]</v>
      </c>
      <c r="Z231" s="78"/>
      <c r="AA231" s="78"/>
      <c r="AB231" s="78"/>
      <c r="AC231" s="78" t="str">
        <f>formatRow(Tokens!BJ$2:BK$2,Tokens!BJ231:BK231,0,"collection")</f>
        <v>"collection":{"name":"PASS The Private Island Club",_x000D_
"family":"Calvi On The Rocks"}</v>
      </c>
      <c r="AD231" s="1" t="str">
        <f>formatRow(Tokens!BN$2:BR$2,Tokens!BN231:BR231,0,"marketplace")</f>
        <v>"marketplace":{"initial_price":842,_x000D_
"reservation_price":842,_x000D_
"duration":216,_x000D_
"max_mint":1,_x000D_
"sell_date":"25/06/2022"}</v>
      </c>
      <c r="AE231" s="1"/>
    </row>
    <row r="232" spans="4:31" ht="14.25" customHeight="1" x14ac:dyDescent="0.3">
      <c r="D232" s="1">
        <f>Tokens!B232</f>
        <v>217</v>
      </c>
      <c r="E232" s="17" t="str">
        <f>IF(Tokens!C232="","",Tokens!C232)</f>
        <v>#217 Pass Private Island Club</v>
      </c>
      <c r="F232"/>
      <c r="G232"/>
      <c r="H232"/>
      <c r="I232"/>
      <c r="J232"/>
      <c r="M232"/>
      <c r="N232"/>
      <c r="O232" s="15" t="str">
        <f t="shared" si="8"/>
        <v>_</v>
      </c>
      <c r="P232" s="18" t="str">
        <f>IF(F232="stop","",IF(F232&lt;&gt;"",HYPERLINK(Settings!$B$5 &amp; "/manage/?network=" &amp; LOWER(B$8) &amp; "&amp;search=token&amp;account=" &amp; ToMint!$B$5 &amp; "&amp;view=" &amp; ToMint!J232,"TokenSol"),""))</f>
        <v/>
      </c>
      <c r="Q232" s="2"/>
      <c r="R232" s="2"/>
      <c r="S232" s="11"/>
      <c r="T232" s="78" t="str">
        <f>"owner=" &amp; Tokens!BS232 &amp; "&amp;filename_for_metadata=" &amp; Tokens!BT232 &amp; "&amp;offchaindata_platform=" &amp; $B$17 &amp; "&amp;keyfile=" &amp; $B$5 &amp;  "&amp;repository=" &amp; $B$18</f>
        <v>owner=AeDSKpNsSENahGHS7fCrAxcDtcNXjyLM68b4gHoTBkC&amp;filename_for_metadata=PASSThePrivateIslandClub_COR22A217&amp;offchaindata_platform=Github&amp;keyfile=Paul&amp;repository=CalviOnTheRocks2022</v>
      </c>
      <c r="U232" s="78" t="str">
        <f t="shared" si="7"/>
        <v>{"name":"#217 Pass Private Island Club",_x000D_
"symbol":"COR22A217",_x000D_
"description":"The Private Island Club : networking &amp; party / Pass NFT All Access - 1 édition Calvi on the Rocks 2022",_x000D_
"seller_fee_basis_points":1000,_x000D_
"image":"https://bafybeigbk75yv4wuhytjwqa2naadlknb4tyxk5kv2qpt5nkgztwugkfvfa.ipfs.nftstorage.link?image_217.webp",_x000D_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32" s="78" t="str">
        <f>formatRow(Tokens!C$2:I$2,Tokens!C232:I232)</f>
        <v>"name":"#217 Pass Private Island Club",_x000D_
"symbol":"COR22A217",_x000D_
"description":"The Private Island Club : networking &amp; party / Pass NFT All Access - 1 édition Calvi on the Rocks 2022",_x000D_
"seller_fee_basis_points":1000,_x000D_
"image":"https://bafybeigbk75yv4wuhytjwqa2naadlknb4tyxk5kv2qpt5nkgztwugkfvfa.ipfs.nftstorage.link?image_217.webp",_x000D_
"Issuer":"NfluenT for Calvi On The rocks",_x000D_
"external_url":""</v>
      </c>
      <c r="W232" s="78" t="str">
        <f>formatRow(Tokens!J$2:AV$2,Tokens!J232:AV232,2,"attributes")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2" s="78" t="str">
        <f>formatRow(Tokens!AX$2:BC$2,Tokens!AX232:BC232,2,"creators")</f>
        <v>"creators":[{"address":"ncreator",_x000D_
"share":10},{"address":"cotrcrea",_x000D_
"share":90},{"address":"nminer",_x000D_
"share":0}]</v>
      </c>
      <c r="Y232" s="78" t="str">
        <f>formatRow(Tokens!BD$2:BI$2,Tokens!BD232:BI232,2,"files")</f>
        <v>"files":[]</v>
      </c>
      <c r="Z232" s="78"/>
      <c r="AA232" s="78"/>
      <c r="AB232" s="78"/>
      <c r="AC232" s="78" t="str">
        <f>formatRow(Tokens!BJ$2:BK$2,Tokens!BJ232:BK232,0,"collection")</f>
        <v>"collection":{"name":"PASS The Private Island Club",_x000D_
"family":"Calvi On The Rocks"}</v>
      </c>
      <c r="AD232" s="1" t="str">
        <f>formatRow(Tokens!BN$2:BR$2,Tokens!BN232:BR232,0,"marketplace")</f>
        <v>"marketplace":{"initial_price":842,_x000D_
"reservation_price":842,_x000D_
"duration":216,_x000D_
"max_mint":1,_x000D_
"sell_date":"25/06/2022"}</v>
      </c>
      <c r="AE232" s="1"/>
    </row>
    <row r="233" spans="4:31" ht="14.25" customHeight="1" x14ac:dyDescent="0.3">
      <c r="D233" s="1">
        <f>Tokens!B233</f>
        <v>218</v>
      </c>
      <c r="E233" s="17" t="str">
        <f>IF(Tokens!C233="","",Tokens!C233)</f>
        <v>#218 Pass Private Island Club</v>
      </c>
      <c r="F233"/>
      <c r="G233"/>
      <c r="H233"/>
      <c r="I233"/>
      <c r="J233"/>
      <c r="M233"/>
      <c r="N233"/>
      <c r="O233" s="15" t="str">
        <f t="shared" si="8"/>
        <v>_</v>
      </c>
      <c r="P233" s="18" t="str">
        <f>IF(F233="stop","",IF(F233&lt;&gt;"",HYPERLINK(Settings!$B$5 &amp; "/manage/?network=" &amp; LOWER(B$8) &amp; "&amp;search=token&amp;account=" &amp; ToMint!$B$5 &amp; "&amp;view=" &amp; ToMint!J233,"TokenSol"),""))</f>
        <v/>
      </c>
      <c r="Q233" s="2"/>
      <c r="R233" s="2"/>
      <c r="S233" s="11"/>
      <c r="T233" s="78" t="str">
        <f>"owner=" &amp; Tokens!BS233 &amp; "&amp;filename_for_metadata=" &amp; Tokens!BT233 &amp; "&amp;offchaindata_platform=" &amp; $B$17 &amp; "&amp;keyfile=" &amp; $B$5 &amp;  "&amp;repository=" &amp; $B$18</f>
        <v>owner=AeDSKpNsSENahGHS7fCrAxcDtcNXjyLM68b4gHoTBkC&amp;filename_for_metadata=PASSThePrivateIslandClub_COR22A218&amp;offchaindata_platform=Github&amp;keyfile=Paul&amp;repository=CalviOnTheRocks2022</v>
      </c>
      <c r="U233" s="78" t="str">
        <f t="shared" si="7"/>
        <v>{"name":"#218 Pass Private Island Club",_x000D_
"symbol":"COR22A218",_x000D_
"description":"The Private Island Club : networking &amp; party / Pass NFT All Access - 1 édition Calvi on the Rocks 2022",_x000D_
"seller_fee_basis_points":1000,_x000D_
"image":"https://bafybeieg3yvrjf2nqf627bakydeudrpd5ctpwbm3kqnls2tzhc3jj4p32e.ipfs.nftstorage.link?image_218.webp",_x000D_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Rocks"},"marketplace":{"initial_price":842,_x000D_
"reservation_price":842,_x000D_
"duration":216,_x000D_
"max_mint":1,_x000D_
"sell_date":"25/06/2022"}}</v>
      </c>
      <c r="V233" s="78" t="str">
        <f>formatRow(Tokens!C$2:I$2,Tokens!C233:I233)</f>
        <v>"name":"#218 Pass Private Island Club",_x000D_
"symbol":"COR22A218",_x000D_
"description":"The Private Island Club : networking &amp; party / Pass NFT All Access - 1 édition Calvi on the Rocks 2022",_x000D_
"seller_fee_basis_points":1000,_x000D_
"image":"https://bafybeieg3yvrjf2nqf627bakydeudrpd5ctpwbm3kqnls2tzhc3jj4p32e.ipfs.nftstorage.link?image_218.webp",_x000D_
"Issuer":"NfluenT for Calvi On The rocks",_x000D_
"external_url":""</v>
      </c>
      <c r="W233" s="78" t="str">
        <f>formatRow(Tokens!J$2:AV$2,Tokens!J233:AV233,2,"attributes")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3" s="78" t="str">
        <f>formatRow(Tokens!AX$2:BC$2,Tokens!AX233:BC233,2,"creators")</f>
        <v>"creators":[{"address":"ncreator",_x000D_
"share":10},{"address":"cotrcrea",_x000D_
"share":90},{"address":"nminer",_x000D_
"share":0}]</v>
      </c>
      <c r="Y233" s="78" t="str">
        <f>formatRow(Tokens!BD$2:BI$2,Tokens!BD233:BI233,2,"files")</f>
        <v>"files":[]</v>
      </c>
      <c r="Z233" s="78"/>
      <c r="AA233" s="78"/>
      <c r="AB233" s="78"/>
      <c r="AC233" s="78" t="str">
        <f>formatRow(Tokens!BJ$2:BK$2,Tokens!BJ233:BK233,0,"collection")</f>
        <v>"collection":{"name":"PASS The Private Island Club",_x000D_
"family":"Calvi On The Rocks"}</v>
      </c>
      <c r="AD233" s="1" t="str">
        <f>formatRow(Tokens!BN$2:BR$2,Tokens!BN233:BR233,0,"marketplace")</f>
        <v>"marketplace":{"initial_price":842,_x000D_
"reservation_price":842,_x000D_
"duration":216,_x000D_
"max_mint":1,_x000D_
"sell_date":"25/06/2022"}</v>
      </c>
      <c r="AE233" s="1"/>
    </row>
    <row r="234" spans="4:31" ht="14.25" customHeight="1" x14ac:dyDescent="0.3">
      <c r="D234" s="1">
        <f>Tokens!B234</f>
        <v>1</v>
      </c>
      <c r="E234" s="17" t="str">
        <f>IF(Tokens!C234="","",Tokens!C234)</f>
        <v>#1 Billet Private Island Club</v>
      </c>
      <c r="F234"/>
      <c r="G234"/>
      <c r="H234"/>
      <c r="I234"/>
      <c r="J234"/>
      <c r="M234"/>
      <c r="N234"/>
      <c r="O234" s="15" t="str">
        <f t="shared" si="8"/>
        <v>_</v>
      </c>
      <c r="P234" s="18" t="str">
        <f>IF(F234="stop","",IF(F234&lt;&gt;"",HYPERLINK(Settings!$B$5 &amp; "/manage/?network=" &amp; LOWER(B$8) &amp; "&amp;search=token&amp;account=" &amp; ToMint!$B$5 &amp; "&amp;view=" &amp; ToMint!J234,"TokenSol"),""))</f>
        <v/>
      </c>
      <c r="Q234" s="2"/>
      <c r="R234" s="2"/>
      <c r="S234" s="11"/>
      <c r="T234" s="78" t="str">
        <f>"owner=" &amp; Tokens!BS234 &amp; "&amp;filename_for_metadata=" &amp; Tokens!BT234 &amp; "&amp;offchaindata_platform=" &amp; $B$17 &amp; "&amp;keyfile=" &amp; $B$5 &amp;  "&amp;repository=" &amp; $B$18</f>
        <v>owner=BbDq7xeUzpj8bXfd9N7dh1tw43Ss7xbYpyjoNuwDSrzq&amp;filename_for_metadata=BILLETThePrivateIslandClub_COR22B1&amp;offchaindata_platform=Github&amp;keyfile=Paul&amp;repository=CalviOnTheRocks2022</v>
      </c>
      <c r="U234" s="78" t="str">
        <f t="shared" si="7"/>
        <v>{"name":"#1 Billet Private Island Club",_x000D_
"symbol":"COR22B1",_x000D_
"description":"The Private Island Club : networking &amp; party / Billet NFT All Access - 1 jour Calvi on the Rocks 2022",_x000D_
"seller_fee_basis_points":1000,_x000D_
"image":"https://bafybeihru6wtiyfqy2e3gyhuzbtxvn7nvenlbqa2q2sjxqox4nkg6un7gm.ipfs.nftstorage.link?image_1.webp",_x000D_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34" s="78" t="str">
        <f>formatRow(Tokens!C$2:I$2,Tokens!C234:I234)</f>
        <v>"name":"#1 Billet Private Island Club",_x000D_
"symbol":"COR22B1",_x000D_
"description":"The Private Island Club : networking &amp; party / Billet NFT All Access - 1 jour Calvi on the Rocks 2022",_x000D_
"seller_fee_basis_points":1000,_x000D_
"image":"https://bafybeihru6wtiyfqy2e3gyhuzbtxvn7nvenlbqa2q2sjxqox4nkg6un7gm.ipfs.nftstorage.link?image_1.webp",_x000D_
"Issuer":"NfluenT for Calvi On The rocks",_x000D_
"external_url":""</v>
      </c>
      <c r="W234" s="78" t="str">
        <f>formatRow(Tokens!J$2:AV$2,Tokens!J234:AV234,2,"attributes")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4" s="78" t="str">
        <f>formatRow(Tokens!AX$2:BC$2,Tokens!AX234:BC234,2,"creators")</f>
        <v>"creators":[{"address":"ncreator",_x000D_
"share":10},{"address":"cotrcrea",_x000D_
"share":90},{"address":"nminer",_x000D_
"share":0}]</v>
      </c>
      <c r="Y234" s="78" t="str">
        <f>formatRow(Tokens!BD$2:BI$2,Tokens!BD234:BI234,2,"files")</f>
        <v>"files":[]</v>
      </c>
      <c r="Z234" s="78"/>
      <c r="AA234" s="78"/>
      <c r="AB234" s="78"/>
      <c r="AC234" s="78" t="str">
        <f>formatRow(Tokens!BJ$2:BK$2,Tokens!BJ234:BK234,0,"collection")</f>
        <v>"collection":{"name":"BILLET The Private Island Club",_x000D_
"family":"Calvi On The Rocks"}</v>
      </c>
      <c r="AD234" s="1" t="str">
        <f>formatRow(Tokens!BN$2:BR$2,Tokens!BN234:BR234,0,"marketplace")</f>
        <v>"marketplace":{"initial_price":232,_x000D_
"reservation_price":"",_x000D_
"duration":"",_x000D_
"max_mint":1,_x000D_
"sell_date":"25/06/2022"}</v>
      </c>
      <c r="AE234" s="1"/>
    </row>
    <row r="235" spans="4:31" ht="14.25" customHeight="1" x14ac:dyDescent="0.3">
      <c r="D235" s="1">
        <f>Tokens!B235</f>
        <v>2</v>
      </c>
      <c r="E235" s="17" t="str">
        <f>IF(Tokens!C235="","",Tokens!C235)</f>
        <v>#2 Billet Private Island Club</v>
      </c>
      <c r="F235"/>
      <c r="G235"/>
      <c r="H235"/>
      <c r="I235"/>
      <c r="J235"/>
      <c r="M235"/>
      <c r="N235"/>
      <c r="O235" s="15" t="str">
        <f t="shared" si="8"/>
        <v>_</v>
      </c>
      <c r="P235" s="18" t="str">
        <f>IF(F235="stop","",IF(F235&lt;&gt;"",HYPERLINK(Settings!$B$5 &amp; "/manage/?network=" &amp; LOWER(B$8) &amp; "&amp;search=token&amp;account=" &amp; ToMint!$B$5 &amp; "&amp;view=" &amp; ToMint!J235,"TokenSol"),""))</f>
        <v/>
      </c>
      <c r="Q235" s="2"/>
      <c r="R235" s="2"/>
      <c r="S235" s="11"/>
      <c r="T235" s="78" t="str">
        <f>"owner=" &amp; Tokens!BS235 &amp; "&amp;filename_for_metadata=" &amp; Tokens!BT235 &amp; "&amp;offchaindata_platform=" &amp; $B$17 &amp; "&amp;keyfile=" &amp; $B$5 &amp;  "&amp;repository=" &amp; $B$18</f>
        <v>owner=BbDq7xeUzpj8bXfd9N7dh1tw43Ss7xbYpyjoNuwDSrzq&amp;filename_for_metadata=BILLETThePrivateIslandClub_COR22B2&amp;offchaindata_platform=Github&amp;keyfile=Paul&amp;repository=CalviOnTheRocks2022</v>
      </c>
      <c r="U235" s="78" t="str">
        <f t="shared" si="7"/>
        <v>{"name":"#2 Billet Private Island Club",_x000D_
"symbol":"COR22B2",_x000D_
"description":"The Private Island Club : networking &amp; party / Billet NFT All Access - 1 jour Calvi on the Rocks 2022",_x000D_
"seller_fee_basis_points":1000,_x000D_
"image":"https://bafybeihdhlbyixqh4amtknoevtk276pt7ln7jxeods6g5hy6umljwnfaie.ipfs.nftstorage.link?image_2.webp",_x000D_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35" s="78" t="str">
        <f>formatRow(Tokens!C$2:I$2,Tokens!C235:I235)</f>
        <v>"name":"#2 Billet Private Island Club",_x000D_
"symbol":"COR22B2",_x000D_
"description":"The Private Island Club : networking &amp; party / Billet NFT All Access - 1 jour Calvi on the Rocks 2022",_x000D_
"seller_fee_basis_points":1000,_x000D_
"image":"https://bafybeihdhlbyixqh4amtknoevtk276pt7ln7jxeods6g5hy6umljwnfaie.ipfs.nftstorage.link?image_2.webp",_x000D_
"Issuer":"NfluenT for Calvi On The rocks",_x000D_
"external_url":""</v>
      </c>
      <c r="W235" s="78" t="str">
        <f>formatRow(Tokens!J$2:AV$2,Tokens!J235:AV235,2,"attributes")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5" s="78" t="str">
        <f>formatRow(Tokens!AX$2:BC$2,Tokens!AX235:BC235,2,"creators")</f>
        <v>"creators":[{"address":"ncreator",_x000D_
"share":10},{"address":"cotrcrea",_x000D_
"share":90},{"address":"nminer",_x000D_
"share":0}]</v>
      </c>
      <c r="Y235" s="78" t="str">
        <f>formatRow(Tokens!BD$2:BI$2,Tokens!BD235:BI235,2,"files")</f>
        <v>"files":[]</v>
      </c>
      <c r="Z235" s="78"/>
      <c r="AA235" s="78"/>
      <c r="AB235" s="78"/>
      <c r="AC235" s="78" t="str">
        <f>formatRow(Tokens!BJ$2:BK$2,Tokens!BJ235:BK235,0,"collection")</f>
        <v>"collection":{"name":"BILLET The Private Island Club",_x000D_
"family":"Calvi On The Rocks"}</v>
      </c>
      <c r="AD235" s="1" t="str">
        <f>formatRow(Tokens!BN$2:BR$2,Tokens!BN235:BR235,0,"marketplace")</f>
        <v>"marketplace":{"initial_price":232,_x000D_
"reservation_price":"",_x000D_
"duration":"",_x000D_
"max_mint":1,_x000D_
"sell_date":"25/06/2022"}</v>
      </c>
      <c r="AE235" s="1"/>
    </row>
    <row r="236" spans="4:31" ht="14.25" customHeight="1" x14ac:dyDescent="0.3">
      <c r="D236" s="1">
        <f>Tokens!B236</f>
        <v>3</v>
      </c>
      <c r="E236" s="17" t="str">
        <f>IF(Tokens!C236="","",Tokens!C236)</f>
        <v>#3 Billet Private Island Club</v>
      </c>
      <c r="F236"/>
      <c r="G236"/>
      <c r="H236"/>
      <c r="I236"/>
      <c r="J236"/>
      <c r="M236"/>
      <c r="N236"/>
      <c r="O236" s="15" t="str">
        <f t="shared" si="8"/>
        <v>_</v>
      </c>
      <c r="P236" s="18" t="str">
        <f>IF(F236="stop","",IF(F236&lt;&gt;"",HYPERLINK(Settings!$B$5 &amp; "/manage/?network=" &amp; LOWER(B$8) &amp; "&amp;search=token&amp;account=" &amp; ToMint!$B$5 &amp; "&amp;view=" &amp; ToMint!J236,"TokenSol"),""))</f>
        <v/>
      </c>
      <c r="Q236" s="2"/>
      <c r="R236" s="2"/>
      <c r="S236" s="11"/>
      <c r="T236" s="78" t="str">
        <f>"owner=" &amp; Tokens!BS236 &amp; "&amp;filename_for_metadata=" &amp; Tokens!BT236 &amp; "&amp;offchaindata_platform=" &amp; $B$17 &amp; "&amp;keyfile=" &amp; $B$5 &amp;  "&amp;repository=" &amp; $B$18</f>
        <v>owner=BbDq7xeUzpj8bXfd9N7dh1tw43Ss7xbYpyjoNuwDSrzq&amp;filename_for_metadata=BILLETThePrivateIslandClub_COR22B3&amp;offchaindata_platform=Github&amp;keyfile=Paul&amp;repository=CalviOnTheRocks2022</v>
      </c>
      <c r="U236" s="78" t="str">
        <f t="shared" si="7"/>
        <v>{"name":"#3 Billet Private Island Club",_x000D_
"symbol":"COR22B3",_x000D_
"description":"The Private Island Club : networking &amp; party / Billet NFT All Access - 1 jour Calvi on the Rocks 2022",_x000D_
"seller_fee_basis_points":1000,_x000D_
"image":"https://bafybeicwuwhrs7csnwwt3auo7i6epj74vcgblmozpwx6fevjyxkhqtcgky.ipfs.nftstorage.link?image_3.webp",_x000D_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36" s="78" t="str">
        <f>formatRow(Tokens!C$2:I$2,Tokens!C236:I236)</f>
        <v>"name":"#3 Billet Private Island Club",_x000D_
"symbol":"COR22B3",_x000D_
"description":"The Private Island Club : networking &amp; party / Billet NFT All Access - 1 jour Calvi on the Rocks 2022",_x000D_
"seller_fee_basis_points":1000,_x000D_
"image":"https://bafybeicwuwhrs7csnwwt3auo7i6epj74vcgblmozpwx6fevjyxkhqtcgky.ipfs.nftstorage.link?image_3.webp",_x000D_
"Issuer":"NfluenT for Calvi On The rocks",_x000D_
"external_url":""</v>
      </c>
      <c r="W236" s="78" t="str">
        <f>formatRow(Tokens!J$2:AV$2,Tokens!J236:AV236,2,"attributes")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6" s="78" t="str">
        <f>formatRow(Tokens!AX$2:BC$2,Tokens!AX236:BC236,2,"creators")</f>
        <v>"creators":[{"address":"ncreator",_x000D_
"share":10},{"address":"cotrcrea",_x000D_
"share":90},{"address":"nminer",_x000D_
"share":0}]</v>
      </c>
      <c r="Y236" s="78" t="str">
        <f>formatRow(Tokens!BD$2:BI$2,Tokens!BD236:BI236,2,"files")</f>
        <v>"files":[]</v>
      </c>
      <c r="Z236" s="78"/>
      <c r="AA236" s="78"/>
      <c r="AB236" s="78"/>
      <c r="AC236" s="78" t="str">
        <f>formatRow(Tokens!BJ$2:BK$2,Tokens!BJ236:BK236,0,"collection")</f>
        <v>"collection":{"name":"BILLET The Private Island Club",_x000D_
"family":"Calvi On The Rocks"}</v>
      </c>
      <c r="AD236" s="1" t="str">
        <f>formatRow(Tokens!BN$2:BR$2,Tokens!BN236:BR236,0,"marketplace")</f>
        <v>"marketplace":{"initial_price":232,_x000D_
"reservation_price":"",_x000D_
"duration":"",_x000D_
"max_mint":1,_x000D_
"sell_date":"25/06/2022"}</v>
      </c>
      <c r="AE236" s="1"/>
    </row>
    <row r="237" spans="4:31" ht="14.25" customHeight="1" x14ac:dyDescent="0.3">
      <c r="D237" s="1">
        <f>Tokens!B237</f>
        <v>4</v>
      </c>
      <c r="E237" s="17" t="str">
        <f>IF(Tokens!C237="","",Tokens!C237)</f>
        <v>#4 Billet Private Island Club</v>
      </c>
      <c r="F237"/>
      <c r="G237"/>
      <c r="H237"/>
      <c r="I237"/>
      <c r="J237"/>
      <c r="M237"/>
      <c r="N237"/>
      <c r="O237" s="15" t="str">
        <f t="shared" si="8"/>
        <v>_</v>
      </c>
      <c r="P237" s="18" t="str">
        <f>IF(F237="stop","",IF(F237&lt;&gt;"",HYPERLINK(Settings!$B$5 &amp; "/manage/?network=" &amp; LOWER(B$8) &amp; "&amp;search=token&amp;account=" &amp; ToMint!$B$5 &amp; "&amp;view=" &amp; ToMint!J237,"TokenSol"),""))</f>
        <v/>
      </c>
      <c r="Q237" s="2"/>
      <c r="R237" s="2"/>
      <c r="S237" s="11"/>
      <c r="T237" s="78" t="str">
        <f>"owner=" &amp; Tokens!BS237 &amp; "&amp;filename_for_metadata=" &amp; Tokens!BT237 &amp; "&amp;offchaindata_platform=" &amp; $B$17 &amp; "&amp;keyfile=" &amp; $B$5 &amp;  "&amp;repository=" &amp; $B$18</f>
        <v>owner=BbDq7xeUzpj8bXfd9N7dh1tw43Ss7xbYpyjoNuwDSrzq&amp;filename_for_metadata=BILLETThePrivateIslandClub_COR22B4&amp;offchaindata_platform=Github&amp;keyfile=Paul&amp;repository=CalviOnTheRocks2022</v>
      </c>
      <c r="U237" s="78" t="str">
        <f t="shared" si="7"/>
        <v>{"name":"#4 Billet Private Island Club",_x000D_
"symbol":"COR22B4",_x000D_
"description":"The Private Island Club : networking &amp; party / Billet NFT All Access - 1 jour Calvi on the Rocks 2022",_x000D_
"seller_fee_basis_points":1000,_x000D_
"image":"https://bafybeig2dyggqkzlclia3vhnk7mjhkhmwzxqarqop5xo4knmtlyxcdua6a.ipfs.nftstorage.link?image_4.webp",_x000D_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37" s="78" t="str">
        <f>formatRow(Tokens!C$2:I$2,Tokens!C237:I237)</f>
        <v>"name":"#4 Billet Private Island Club",_x000D_
"symbol":"COR22B4",_x000D_
"description":"The Private Island Club : networking &amp; party / Billet NFT All Access - 1 jour Calvi on the Rocks 2022",_x000D_
"seller_fee_basis_points":1000,_x000D_
"image":"https://bafybeig2dyggqkzlclia3vhnk7mjhkhmwzxqarqop5xo4knmtlyxcdua6a.ipfs.nftstorage.link?image_4.webp",_x000D_
"Issuer":"NfluenT for Calvi On The rocks",_x000D_
"external_url":""</v>
      </c>
      <c r="W237" s="78" t="str">
        <f>formatRow(Tokens!J$2:AV$2,Tokens!J237:AV237,2,"attributes")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7" s="78" t="str">
        <f>formatRow(Tokens!AX$2:BC$2,Tokens!AX237:BC237,2,"creators")</f>
        <v>"creators":[{"address":"ncreator",_x000D_
"share":10},{"address":"cotrcrea",_x000D_
"share":90},{"address":"nminer",_x000D_
"share":0}]</v>
      </c>
      <c r="Y237" s="78" t="str">
        <f>formatRow(Tokens!BD$2:BI$2,Tokens!BD237:BI237,2,"files")</f>
        <v>"files":[]</v>
      </c>
      <c r="Z237" s="78"/>
      <c r="AA237" s="78"/>
      <c r="AB237" s="78"/>
      <c r="AC237" s="78" t="str">
        <f>formatRow(Tokens!BJ$2:BK$2,Tokens!BJ237:BK237,0,"collection")</f>
        <v>"collection":{"name":"BILLET The Private Island Club",_x000D_
"family":"Calvi On The Rocks"}</v>
      </c>
      <c r="AD237" s="1" t="str">
        <f>formatRow(Tokens!BN$2:BR$2,Tokens!BN237:BR237,0,"marketplace")</f>
        <v>"marketplace":{"initial_price":232,_x000D_
"reservation_price":"",_x000D_
"duration":"",_x000D_
"max_mint":1,_x000D_
"sell_date":"25/06/2022"}</v>
      </c>
      <c r="AE237" s="1"/>
    </row>
    <row r="238" spans="4:31" ht="14.25" customHeight="1" x14ac:dyDescent="0.3">
      <c r="D238" s="1">
        <f>Tokens!B238</f>
        <v>5</v>
      </c>
      <c r="E238" s="17" t="str">
        <f>IF(Tokens!C238="","",Tokens!C238)</f>
        <v>#5 Billet Private Island Club</v>
      </c>
      <c r="F238"/>
      <c r="G238"/>
      <c r="H238"/>
      <c r="I238"/>
      <c r="J238"/>
      <c r="M238"/>
      <c r="N238"/>
      <c r="O238" s="15" t="str">
        <f t="shared" si="8"/>
        <v>_</v>
      </c>
      <c r="P238" s="18" t="str">
        <f>IF(F238="stop","",IF(F238&lt;&gt;"",HYPERLINK(Settings!$B$5 &amp; "/manage/?network=" &amp; LOWER(B$8) &amp; "&amp;search=token&amp;account=" &amp; ToMint!$B$5 &amp; "&amp;view=" &amp; ToMint!J238,"TokenSol"),""))</f>
        <v/>
      </c>
      <c r="Q238" s="2"/>
      <c r="R238" s="2"/>
      <c r="S238" s="11"/>
      <c r="T238" s="78" t="str">
        <f>"owner=" &amp; Tokens!BS238 &amp; "&amp;filename_for_metadata=" &amp; Tokens!BT238 &amp; "&amp;offchaindata_platform=" &amp; $B$17 &amp; "&amp;keyfile=" &amp; $B$5 &amp;  "&amp;repository=" &amp; $B$18</f>
        <v>owner=BbDq7xeUzpj8bXfd9N7dh1tw43Ss7xbYpyjoNuwDSrzq&amp;filename_for_metadata=BILLETThePrivateIslandClub_COR22B5&amp;offchaindata_platform=Github&amp;keyfile=Paul&amp;repository=CalviOnTheRocks2022</v>
      </c>
      <c r="U238" s="78" t="str">
        <f t="shared" si="7"/>
        <v>{"name":"#5 Billet Private Island Club",_x000D_
"symbol":"COR22B5",_x000D_
"description":"The Private Island Club : networking &amp; party / Billet NFT All Access - 1 jour Calvi on the Rocks 2022",_x000D_
"seller_fee_basis_points":1000,_x000D_
"image":"https://bafybeibba7jz37s35jgiqtk6nsmyx6ei2zzsq26k5upvqfzeipbx3oejui.ipfs.nftstorage.link?image_5.webp",_x000D_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38" s="78" t="str">
        <f>formatRow(Tokens!C$2:I$2,Tokens!C238:I238)</f>
        <v>"name":"#5 Billet Private Island Club",_x000D_
"symbol":"COR22B5",_x000D_
"description":"The Private Island Club : networking &amp; party / Billet NFT All Access - 1 jour Calvi on the Rocks 2022",_x000D_
"seller_fee_basis_points":1000,_x000D_
"image":"https://bafybeibba7jz37s35jgiqtk6nsmyx6ei2zzsq26k5upvqfzeipbx3oejui.ipfs.nftstorage.link?image_5.webp",_x000D_
"Issuer":"NfluenT for Calvi On The rocks",_x000D_
"external_url":""</v>
      </c>
      <c r="W238" s="78" t="str">
        <f>formatRow(Tokens!J$2:AV$2,Tokens!J238:AV238,2,"attributes")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8" s="78" t="str">
        <f>formatRow(Tokens!AX$2:BC$2,Tokens!AX238:BC238,2,"creators")</f>
        <v>"creators":[{"address":"ncreator",_x000D_
"share":10},{"address":"cotrcrea",_x000D_
"share":90},{"address":"nminer",_x000D_
"share":0}]</v>
      </c>
      <c r="Y238" s="78" t="str">
        <f>formatRow(Tokens!BD$2:BI$2,Tokens!BD238:BI238,2,"files")</f>
        <v>"files":[]</v>
      </c>
      <c r="Z238" s="78"/>
      <c r="AA238" s="78"/>
      <c r="AB238" s="78"/>
      <c r="AC238" s="78" t="str">
        <f>formatRow(Tokens!BJ$2:BK$2,Tokens!BJ238:BK238,0,"collection")</f>
        <v>"collection":{"name":"BILLET The Private Island Club",_x000D_
"family":"Calvi On The Rocks"}</v>
      </c>
      <c r="AD238" s="1" t="str">
        <f>formatRow(Tokens!BN$2:BR$2,Tokens!BN238:BR238,0,"marketplace")</f>
        <v>"marketplace":{"initial_price":232,_x000D_
"reservation_price":"",_x000D_
"duration":"",_x000D_
"max_mint":1,_x000D_
"sell_date":"25/06/2022"}</v>
      </c>
      <c r="AE238" s="1"/>
    </row>
    <row r="239" spans="4:31" ht="14.25" customHeight="1" x14ac:dyDescent="0.3">
      <c r="D239" s="1">
        <f>Tokens!B239</f>
        <v>6</v>
      </c>
      <c r="E239" s="17" t="str">
        <f>IF(Tokens!C239="","",Tokens!C239)</f>
        <v>#6 Billet Private Island Club</v>
      </c>
      <c r="F239"/>
      <c r="G239"/>
      <c r="H239"/>
      <c r="I239"/>
      <c r="J239"/>
      <c r="M239"/>
      <c r="N239"/>
      <c r="O239" s="15" t="str">
        <f t="shared" si="8"/>
        <v>_</v>
      </c>
      <c r="P239" s="18" t="str">
        <f>IF(F239="stop","",IF(F239&lt;&gt;"",HYPERLINK(Settings!$B$5 &amp; "/manage/?network=" &amp; LOWER(B$8) &amp; "&amp;search=token&amp;account=" &amp; ToMint!$B$5 &amp; "&amp;view=" &amp; ToMint!J239,"TokenSol"),""))</f>
        <v/>
      </c>
      <c r="Q239" s="2"/>
      <c r="R239" s="2"/>
      <c r="S239" s="11"/>
      <c r="T239" s="78" t="str">
        <f>"owner=" &amp; Tokens!BS239 &amp; "&amp;filename_for_metadata=" &amp; Tokens!BT239 &amp; "&amp;offchaindata_platform=" &amp; $B$17 &amp; "&amp;keyfile=" &amp; $B$5 &amp;  "&amp;repository=" &amp; $B$18</f>
        <v>owner=BbDq7xeUzpj8bXfd9N7dh1tw43Ss7xbYpyjoNuwDSrzq&amp;filename_for_metadata=BILLETThePrivateIslandClub_COR22B6&amp;offchaindata_platform=Github&amp;keyfile=Paul&amp;repository=CalviOnTheRocks2022</v>
      </c>
      <c r="U239" s="78" t="str">
        <f t="shared" si="7"/>
        <v>{"name":"#6 Billet Private Island Club",_x000D_
"symbol":"COR22B6",_x000D_
"description":"The Private Island Club : networking &amp; party / Billet NFT All Access - 1 jour Calvi on the Rocks 2022",_x000D_
"seller_fee_basis_points":1000,_x000D_
"image":"https://bafybeih2liyleiowftzptaplwq2biqunwpc6ztc3wnbu5levk7clqsj5qq.ipfs.nftstorage.link?image_6.webp",_x000D_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39" s="78" t="str">
        <f>formatRow(Tokens!C$2:I$2,Tokens!C239:I239)</f>
        <v>"name":"#6 Billet Private Island Club",_x000D_
"symbol":"COR22B6",_x000D_
"description":"The Private Island Club : networking &amp; party / Billet NFT All Access - 1 jour Calvi on the Rocks 2022",_x000D_
"seller_fee_basis_points":1000,_x000D_
"image":"https://bafybeih2liyleiowftzptaplwq2biqunwpc6ztc3wnbu5levk7clqsj5qq.ipfs.nftstorage.link?image_6.webp",_x000D_
"Issuer":"NfluenT for Calvi On The rocks",_x000D_
"external_url":""</v>
      </c>
      <c r="W239" s="78" t="str">
        <f>formatRow(Tokens!J$2:AV$2,Tokens!J239:AV239,2,"attributes")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9" s="78" t="str">
        <f>formatRow(Tokens!AX$2:BC$2,Tokens!AX239:BC239,2,"creators")</f>
        <v>"creators":[{"address":"ncreator",_x000D_
"share":10},{"address":"cotrcrea",_x000D_
"share":90},{"address":"nminer",_x000D_
"share":0}]</v>
      </c>
      <c r="Y239" s="78" t="str">
        <f>formatRow(Tokens!BD$2:BI$2,Tokens!BD239:BI239,2,"files")</f>
        <v>"files":[]</v>
      </c>
      <c r="Z239" s="78"/>
      <c r="AA239" s="78"/>
      <c r="AB239" s="78"/>
      <c r="AC239" s="78" t="str">
        <f>formatRow(Tokens!BJ$2:BK$2,Tokens!BJ239:BK239,0,"collection")</f>
        <v>"collection":{"name":"BILLET The Private Island Club",_x000D_
"family":"Calvi On The Rocks"}</v>
      </c>
      <c r="AD239" s="1" t="str">
        <f>formatRow(Tokens!BN$2:BR$2,Tokens!BN239:BR239,0,"marketplace")</f>
        <v>"marketplace":{"initial_price":232,_x000D_
"reservation_price":"",_x000D_
"duration":"",_x000D_
"max_mint":1,_x000D_
"sell_date":"25/06/2022"}</v>
      </c>
      <c r="AE239" s="1"/>
    </row>
    <row r="240" spans="4:31" ht="14.25" customHeight="1" x14ac:dyDescent="0.3">
      <c r="D240" s="1">
        <f>Tokens!B240</f>
        <v>7</v>
      </c>
      <c r="E240" s="17" t="str">
        <f>IF(Tokens!C240="","",Tokens!C240)</f>
        <v>#7 Billet Private Island Club</v>
      </c>
      <c r="F240"/>
      <c r="G240"/>
      <c r="H240"/>
      <c r="I240"/>
      <c r="J240"/>
      <c r="M240"/>
      <c r="N240"/>
      <c r="O240" s="15" t="str">
        <f t="shared" si="8"/>
        <v>_</v>
      </c>
      <c r="P240" s="18" t="str">
        <f>IF(F240="stop","",IF(F240&lt;&gt;"",HYPERLINK(Settings!$B$5 &amp; "/manage/?network=" &amp; LOWER(B$8) &amp; "&amp;search=token&amp;account=" &amp; ToMint!$B$5 &amp; "&amp;view=" &amp; ToMint!J240,"TokenSol"),""))</f>
        <v/>
      </c>
      <c r="Q240" s="2"/>
      <c r="R240" s="2"/>
      <c r="S240" s="11"/>
      <c r="T240" s="78" t="str">
        <f>"owner=" &amp; Tokens!BS240 &amp; "&amp;filename_for_metadata=" &amp; Tokens!BT240 &amp; "&amp;offchaindata_platform=" &amp; $B$17 &amp; "&amp;keyfile=" &amp; $B$5 &amp;  "&amp;repository=" &amp; $B$18</f>
        <v>owner=BbDq7xeUzpj8bXfd9N7dh1tw43Ss7xbYpyjoNuwDSrzq&amp;filename_for_metadata=BILLETThePrivateIslandClub_COR22B7&amp;offchaindata_platform=Github&amp;keyfile=Paul&amp;repository=CalviOnTheRocks2022</v>
      </c>
      <c r="U240" s="78" t="str">
        <f t="shared" si="7"/>
        <v>{"name":"#7 Billet Private Island Club",_x000D_
"symbol":"COR22B7",_x000D_
"description":"The Private Island Club : networking &amp; party / Billet NFT All Access - 1 jour Calvi on the Rocks 2022",_x000D_
"seller_fee_basis_points":1000,_x000D_
"image":"https://bafybeihn3ueatwabycz3tywtcvodtpeogduibqm2dlwmx35rnltbt7duhi.ipfs.nftstorage.link?image_7.webp",_x000D_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40" s="78" t="str">
        <f>formatRow(Tokens!C$2:I$2,Tokens!C240:I240)</f>
        <v>"name":"#7 Billet Private Island Club",_x000D_
"symbol":"COR22B7",_x000D_
"description":"The Private Island Club : networking &amp; party / Billet NFT All Access - 1 jour Calvi on the Rocks 2022",_x000D_
"seller_fee_basis_points":1000,_x000D_
"image":"https://bafybeihn3ueatwabycz3tywtcvodtpeogduibqm2dlwmx35rnltbt7duhi.ipfs.nftstorage.link?image_7.webp",_x000D_
"Issuer":"NfluenT for Calvi On The rocks",_x000D_
"external_url":""</v>
      </c>
      <c r="W240" s="78" t="str">
        <f>formatRow(Tokens!J$2:AV$2,Tokens!J240:AV240,2,"attributes")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0" s="78" t="str">
        <f>formatRow(Tokens!AX$2:BC$2,Tokens!AX240:BC240,2,"creators")</f>
        <v>"creators":[{"address":"ncreator",_x000D_
"share":10},{"address":"cotrcrea",_x000D_
"share":90},{"address":"nminer",_x000D_
"share":0}]</v>
      </c>
      <c r="Y240" s="78" t="str">
        <f>formatRow(Tokens!BD$2:BI$2,Tokens!BD240:BI240,2,"files")</f>
        <v>"files":[]</v>
      </c>
      <c r="Z240" s="78"/>
      <c r="AA240" s="78"/>
      <c r="AB240" s="78"/>
      <c r="AC240" s="78" t="str">
        <f>formatRow(Tokens!BJ$2:BK$2,Tokens!BJ240:BK240,0,"collection")</f>
        <v>"collection":{"name":"BILLET The Private Island Club",_x000D_
"family":"Calvi On The Rocks"}</v>
      </c>
      <c r="AD240" s="1" t="str">
        <f>formatRow(Tokens!BN$2:BR$2,Tokens!BN240:BR240,0,"marketplace")</f>
        <v>"marketplace":{"initial_price":232,_x000D_
"reservation_price":"",_x000D_
"duration":"",_x000D_
"max_mint":1,_x000D_
"sell_date":"25/06/2022"}</v>
      </c>
      <c r="AE240" s="1"/>
    </row>
    <row r="241" spans="4:31" ht="14.25" customHeight="1" x14ac:dyDescent="0.3">
      <c r="D241" s="1">
        <f>Tokens!B241</f>
        <v>8</v>
      </c>
      <c r="E241" s="17" t="str">
        <f>IF(Tokens!C241="","",Tokens!C241)</f>
        <v>#8 Billet Private Island Club</v>
      </c>
      <c r="F241"/>
      <c r="G241"/>
      <c r="H241"/>
      <c r="I241"/>
      <c r="J241"/>
      <c r="M241"/>
      <c r="N241"/>
      <c r="O241" s="15" t="str">
        <f t="shared" si="8"/>
        <v>_</v>
      </c>
      <c r="P241" s="18" t="str">
        <f>IF(F241="stop","",IF(F241&lt;&gt;"",HYPERLINK(Settings!$B$5 &amp; "/manage/?network=" &amp; LOWER(B$8) &amp; "&amp;search=token&amp;account=" &amp; ToMint!$B$5 &amp; "&amp;view=" &amp; ToMint!J241,"TokenSol"),""))</f>
        <v/>
      </c>
      <c r="Q241" s="2"/>
      <c r="R241" s="2"/>
      <c r="S241" s="11"/>
      <c r="T241" s="78" t="str">
        <f>"owner=" &amp; Tokens!BS241 &amp; "&amp;filename_for_metadata=" &amp; Tokens!BT241 &amp; "&amp;offchaindata_platform=" &amp; $B$17 &amp; "&amp;keyfile=" &amp; $B$5 &amp;  "&amp;repository=" &amp; $B$18</f>
        <v>owner=BbDq7xeUzpj8bXfd9N7dh1tw43Ss7xbYpyjoNuwDSrzq&amp;filename_for_metadata=BILLETThePrivateIslandClub_COR22B8&amp;offchaindata_platform=Github&amp;keyfile=Paul&amp;repository=CalviOnTheRocks2022</v>
      </c>
      <c r="U241" s="78" t="str">
        <f t="shared" si="7"/>
        <v>{"name":"#8 Billet Private Island Club",_x000D_
"symbol":"COR22B8",_x000D_
"description":"The Private Island Club : networking &amp; party / Billet NFT All Access - 1 jour Calvi on the Rocks 2022",_x000D_
"seller_fee_basis_points":1000,_x000D_
"image":"https://bafybeieasb7ewa3elrsuabpxwwsvluab27agdvrruy6thztmekm4uzxg54.ipfs.nftstorage.link?image_8.webp",_x000D_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41" s="78" t="str">
        <f>formatRow(Tokens!C$2:I$2,Tokens!C241:I241)</f>
        <v>"name":"#8 Billet Private Island Club",_x000D_
"symbol":"COR22B8",_x000D_
"description":"The Private Island Club : networking &amp; party / Billet NFT All Access - 1 jour Calvi on the Rocks 2022",_x000D_
"seller_fee_basis_points":1000,_x000D_
"image":"https://bafybeieasb7ewa3elrsuabpxwwsvluab27agdvrruy6thztmekm4uzxg54.ipfs.nftstorage.link?image_8.webp",_x000D_
"Issuer":"NfluenT for Calvi On The rocks",_x000D_
"external_url":""</v>
      </c>
      <c r="W241" s="78" t="str">
        <f>formatRow(Tokens!J$2:AV$2,Tokens!J241:AV241,2,"attributes")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1" s="78" t="str">
        <f>formatRow(Tokens!AX$2:BC$2,Tokens!AX241:BC241,2,"creators")</f>
        <v>"creators":[{"address":"ncreator",_x000D_
"share":10},{"address":"cotrcrea",_x000D_
"share":90},{"address":"nminer",_x000D_
"share":0}]</v>
      </c>
      <c r="Y241" s="78" t="str">
        <f>formatRow(Tokens!BD$2:BI$2,Tokens!BD241:BI241,2,"files")</f>
        <v>"files":[]</v>
      </c>
      <c r="Z241" s="78"/>
      <c r="AA241" s="78"/>
      <c r="AB241" s="78"/>
      <c r="AC241" s="78" t="str">
        <f>formatRow(Tokens!BJ$2:BK$2,Tokens!BJ241:BK241,0,"collection")</f>
        <v>"collection":{"name":"BILLET The Private Island Club",_x000D_
"family":"Calvi On The Rocks"}</v>
      </c>
      <c r="AD241" s="1" t="str">
        <f>formatRow(Tokens!BN$2:BR$2,Tokens!BN241:BR241,0,"marketplace")</f>
        <v>"marketplace":{"initial_price":232,_x000D_
"reservation_price":"",_x000D_
"duration":"",_x000D_
"max_mint":1,_x000D_
"sell_date":"25/06/2022"}</v>
      </c>
      <c r="AE241" s="1"/>
    </row>
    <row r="242" spans="4:31" ht="14.25" customHeight="1" x14ac:dyDescent="0.3">
      <c r="D242" s="1">
        <f>Tokens!B242</f>
        <v>9</v>
      </c>
      <c r="E242" s="17" t="str">
        <f>IF(Tokens!C242="","",Tokens!C242)</f>
        <v>#9 Billet Private Island Club</v>
      </c>
      <c r="F242"/>
      <c r="G242"/>
      <c r="H242"/>
      <c r="I242"/>
      <c r="J242"/>
      <c r="M242"/>
      <c r="N242"/>
      <c r="O242" s="15" t="str">
        <f t="shared" si="8"/>
        <v>_</v>
      </c>
      <c r="P242" s="18" t="str">
        <f>IF(F242="stop","",IF(F242&lt;&gt;"",HYPERLINK(Settings!$B$5 &amp; "/manage/?network=" &amp; LOWER(B$8) &amp; "&amp;search=token&amp;account=" &amp; ToMint!$B$5 &amp; "&amp;view=" &amp; ToMint!J242,"TokenSol"),""))</f>
        <v/>
      </c>
      <c r="Q242" s="2"/>
      <c r="R242" s="2"/>
      <c r="S242" s="11"/>
      <c r="T242" s="78" t="str">
        <f>"owner=" &amp; Tokens!BS242 &amp; "&amp;filename_for_metadata=" &amp; Tokens!BT242 &amp; "&amp;offchaindata_platform=" &amp; $B$17 &amp; "&amp;keyfile=" &amp; $B$5 &amp;  "&amp;repository=" &amp; $B$18</f>
        <v>owner=BbDq7xeUzpj8bXfd9N7dh1tw43Ss7xbYpyjoNuwDSrzq&amp;filename_for_metadata=BILLETThePrivateIslandClub_COR22B9&amp;offchaindata_platform=Github&amp;keyfile=Paul&amp;repository=CalviOnTheRocks2022</v>
      </c>
      <c r="U242" s="78" t="str">
        <f t="shared" si="7"/>
        <v>{"name":"#9 Billet Private Island Club",_x000D_
"symbol":"COR22B9",_x000D_
"description":"The Private Island Club : networking &amp; party / Billet NFT All Access - 1 jour Calvi on the Rocks 2022",_x000D_
"seller_fee_basis_points":1000,_x000D_
"image":"https://bafybeibprp4rrjcqgbas64df5bf7arcddaabonrhns3yrlcqhs6c3f527q.ipfs.nftstorage.link?image_9.webp",_x000D_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42" s="78" t="str">
        <f>formatRow(Tokens!C$2:I$2,Tokens!C242:I242)</f>
        <v>"name":"#9 Billet Private Island Club",_x000D_
"symbol":"COR22B9",_x000D_
"description":"The Private Island Club : networking &amp; party / Billet NFT All Access - 1 jour Calvi on the Rocks 2022",_x000D_
"seller_fee_basis_points":1000,_x000D_
"image":"https://bafybeibprp4rrjcqgbas64df5bf7arcddaabonrhns3yrlcqhs6c3f527q.ipfs.nftstorage.link?image_9.webp",_x000D_
"Issuer":"NfluenT for Calvi On The rocks",_x000D_
"external_url":""</v>
      </c>
      <c r="W242" s="78" t="str">
        <f>formatRow(Tokens!J$2:AV$2,Tokens!J242:AV242,2,"attributes")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2" s="78" t="str">
        <f>formatRow(Tokens!AX$2:BC$2,Tokens!AX242:BC242,2,"creators")</f>
        <v>"creators":[{"address":"ncreator",_x000D_
"share":10},{"address":"cotrcrea",_x000D_
"share":90},{"address":"nminer",_x000D_
"share":0}]</v>
      </c>
      <c r="Y242" s="78" t="str">
        <f>formatRow(Tokens!BD$2:BI$2,Tokens!BD242:BI242,2,"files")</f>
        <v>"files":[]</v>
      </c>
      <c r="Z242" s="78"/>
      <c r="AA242" s="78"/>
      <c r="AB242" s="78"/>
      <c r="AC242" s="78" t="str">
        <f>formatRow(Tokens!BJ$2:BK$2,Tokens!BJ242:BK242,0,"collection")</f>
        <v>"collection":{"name":"BILLET The Private Island Club",_x000D_
"family":"Calvi On The Rocks"}</v>
      </c>
      <c r="AD242" s="1" t="str">
        <f>formatRow(Tokens!BN$2:BR$2,Tokens!BN242:BR242,0,"marketplace")</f>
        <v>"marketplace":{"initial_price":232,_x000D_
"reservation_price":"",_x000D_
"duration":"",_x000D_
"max_mint":1,_x000D_
"sell_date":"25/06/2022"}</v>
      </c>
      <c r="AE242" s="1"/>
    </row>
    <row r="243" spans="4:31" ht="14.25" customHeight="1" x14ac:dyDescent="0.3">
      <c r="D243" s="1">
        <f>Tokens!B243</f>
        <v>10</v>
      </c>
      <c r="E243" s="17" t="str">
        <f>IF(Tokens!C243="","",Tokens!C243)</f>
        <v>#10 Billet Private Island Club</v>
      </c>
      <c r="F243"/>
      <c r="G243"/>
      <c r="H243"/>
      <c r="I243"/>
      <c r="J243"/>
      <c r="M243"/>
      <c r="N243"/>
      <c r="O243" s="15" t="str">
        <f t="shared" si="8"/>
        <v>_</v>
      </c>
      <c r="P243" s="18" t="str">
        <f>IF(F243="stop","",IF(F243&lt;&gt;"",HYPERLINK(Settings!$B$5 &amp; "/manage/?network=" &amp; LOWER(B$8) &amp; "&amp;search=token&amp;account=" &amp; ToMint!$B$5 &amp; "&amp;view=" &amp; ToMint!J243,"TokenSol"),""))</f>
        <v/>
      </c>
      <c r="Q243" s="2"/>
      <c r="R243" s="2"/>
      <c r="S243" s="11"/>
      <c r="T243" s="78" t="str">
        <f>"owner=" &amp; Tokens!BS243 &amp; "&amp;filename_for_metadata=" &amp; Tokens!BT243 &amp; "&amp;offchaindata_platform=" &amp; $B$17 &amp; "&amp;keyfile=" &amp; $B$5 &amp;  "&amp;repository=" &amp; $B$18</f>
        <v>owner=BbDq7xeUzpj8bXfd9N7dh1tw43Ss7xbYpyjoNuwDSrzq&amp;filename_for_metadata=BILLETThePrivateIslandClub_COR22B10&amp;offchaindata_platform=Github&amp;keyfile=Paul&amp;repository=CalviOnTheRocks2022</v>
      </c>
      <c r="U243" s="78" t="str">
        <f t="shared" si="7"/>
        <v>{"name":"#10 Billet Private Island Club",_x000D_
"symbol":"COR22B10",_x000D_
"description":"The Private Island Club : networking &amp; party / Billet NFT All Access - 1 jour Calvi on the Rocks 2022",_x000D_
"seller_fee_basis_points":1000,_x000D_
"image":"https://bafybeiavx5tivo7iyohyoudv53benevonqahiarhhpof5do5xinh52j2de.ipfs.nftstorage.link?image_10.webp",_x000D_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43" s="78" t="str">
        <f>formatRow(Tokens!C$2:I$2,Tokens!C243:I243)</f>
        <v>"name":"#10 Billet Private Island Club",_x000D_
"symbol":"COR22B10",_x000D_
"description":"The Private Island Club : networking &amp; party / Billet NFT All Access - 1 jour Calvi on the Rocks 2022",_x000D_
"seller_fee_basis_points":1000,_x000D_
"image":"https://bafybeiavx5tivo7iyohyoudv53benevonqahiarhhpof5do5xinh52j2de.ipfs.nftstorage.link?image_10.webp",_x000D_
"Issuer":"NfluenT for Calvi On The rocks",_x000D_
"external_url":""</v>
      </c>
      <c r="W243" s="78" t="str">
        <f>formatRow(Tokens!J$2:AV$2,Tokens!J243:AV243,2,"attributes")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3" s="78" t="str">
        <f>formatRow(Tokens!AX$2:BC$2,Tokens!AX243:BC243,2,"creators")</f>
        <v>"creators":[{"address":"ncreator",_x000D_
"share":10},{"address":"cotrcrea",_x000D_
"share":90},{"address":"nminer",_x000D_
"share":0}]</v>
      </c>
      <c r="Y243" s="78" t="str">
        <f>formatRow(Tokens!BD$2:BI$2,Tokens!BD243:BI243,2,"files")</f>
        <v>"files":[]</v>
      </c>
      <c r="Z243" s="78"/>
      <c r="AA243" s="78"/>
      <c r="AB243" s="78"/>
      <c r="AC243" s="78" t="str">
        <f>formatRow(Tokens!BJ$2:BK$2,Tokens!BJ243:BK243,0,"collection")</f>
        <v>"collection":{"name":"BILLET The Private Island Club",_x000D_
"family":"Calvi On The Rocks"}</v>
      </c>
      <c r="AD243" s="1" t="str">
        <f>formatRow(Tokens!BN$2:BR$2,Tokens!BN243:BR243,0,"marketplace")</f>
        <v>"marketplace":{"initial_price":232,_x000D_
"reservation_price":"",_x000D_
"duration":"",_x000D_
"max_mint":1,_x000D_
"sell_date":"25/06/2022"}</v>
      </c>
      <c r="AE243" s="1"/>
    </row>
    <row r="244" spans="4:31" ht="14.25" customHeight="1" x14ac:dyDescent="0.3">
      <c r="D244" s="1">
        <f>Tokens!B244</f>
        <v>11</v>
      </c>
      <c r="E244" s="17" t="str">
        <f>IF(Tokens!C244="","",Tokens!C244)</f>
        <v>#11 Billet Private Island Club</v>
      </c>
      <c r="F244"/>
      <c r="G244"/>
      <c r="H244"/>
      <c r="I244"/>
      <c r="J244"/>
      <c r="M244"/>
      <c r="N244"/>
      <c r="O244" s="15" t="str">
        <f t="shared" si="8"/>
        <v>_</v>
      </c>
      <c r="P244" s="18" t="str">
        <f>IF(F244="stop","",IF(F244&lt;&gt;"",HYPERLINK(Settings!$B$5 &amp; "/manage/?network=" &amp; LOWER(B$8) &amp; "&amp;search=token&amp;account=" &amp; ToMint!$B$5 &amp; "&amp;view=" &amp; ToMint!J244,"TokenSol"),""))</f>
        <v/>
      </c>
      <c r="Q244" s="2"/>
      <c r="R244" s="2"/>
      <c r="S244" s="11"/>
      <c r="T244" s="78" t="str">
        <f>"owner=" &amp; Tokens!BS244 &amp; "&amp;filename_for_metadata=" &amp; Tokens!BT244 &amp; "&amp;offchaindata_platform=" &amp; $B$17 &amp; "&amp;keyfile=" &amp; $B$5 &amp;  "&amp;repository=" &amp; $B$18</f>
        <v>owner=BbDq7xeUzpj8bXfd9N7dh1tw43Ss7xbYpyjoNuwDSrzq&amp;filename_for_metadata=BILLETThePrivateIslandClub_COR22B11&amp;offchaindata_platform=Github&amp;keyfile=Paul&amp;repository=CalviOnTheRocks2022</v>
      </c>
      <c r="U244" s="78" t="str">
        <f t="shared" si="7"/>
        <v>{"name":"#11 Billet Private Island Club",_x000D_
"symbol":"COR22B11",_x000D_
"description":"The Private Island Club : networking &amp; party / Billet NFT All Access - 1 jour Calvi on the Rocks 2022",_x000D_
"seller_fee_basis_points":1000,_x000D_
"image":"https://bafybeibbux5dhg2qzkwn7iq2j3hxpyujhzvvuhuscujkrwuu6fq5koi2l4.ipfs.nftstorage.link?image_11.webp",_x000D_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44" s="78" t="str">
        <f>formatRow(Tokens!C$2:I$2,Tokens!C244:I244)</f>
        <v>"name":"#11 Billet Private Island Club",_x000D_
"symbol":"COR22B11",_x000D_
"description":"The Private Island Club : networking &amp; party / Billet NFT All Access - 1 jour Calvi on the Rocks 2022",_x000D_
"seller_fee_basis_points":1000,_x000D_
"image":"https://bafybeibbux5dhg2qzkwn7iq2j3hxpyujhzvvuhuscujkrwuu6fq5koi2l4.ipfs.nftstorage.link?image_11.webp",_x000D_
"Issuer":"NfluenT for Calvi On The rocks",_x000D_
"external_url":""</v>
      </c>
      <c r="W244" s="78" t="str">
        <f>formatRow(Tokens!J$2:AV$2,Tokens!J244:AV244,2,"attributes")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4" s="78" t="str">
        <f>formatRow(Tokens!AX$2:BC$2,Tokens!AX244:BC244,2,"creators")</f>
        <v>"creators":[{"address":"ncreator",_x000D_
"share":10},{"address":"cotrcrea",_x000D_
"share":90},{"address":"nminer",_x000D_
"share":0}]</v>
      </c>
      <c r="Y244" s="78" t="str">
        <f>formatRow(Tokens!BD$2:BI$2,Tokens!BD244:BI244,2,"files")</f>
        <v>"files":[]</v>
      </c>
      <c r="Z244" s="78"/>
      <c r="AA244" s="78"/>
      <c r="AB244" s="78"/>
      <c r="AC244" s="78" t="str">
        <f>formatRow(Tokens!BJ$2:BK$2,Tokens!BJ244:BK244,0,"collection")</f>
        <v>"collection":{"name":"BILLET The Private Island Club",_x000D_
"family":"Calvi On The Rocks"}</v>
      </c>
      <c r="AD244" s="1" t="str">
        <f>formatRow(Tokens!BN$2:BR$2,Tokens!BN244:BR244,0,"marketplace")</f>
        <v>"marketplace":{"initial_price":232,_x000D_
"reservation_price":"",_x000D_
"duration":"",_x000D_
"max_mint":1,_x000D_
"sell_date":"25/06/2022"}</v>
      </c>
      <c r="AE244" s="1"/>
    </row>
    <row r="245" spans="4:31" ht="14.25" customHeight="1" x14ac:dyDescent="0.3">
      <c r="D245" s="1">
        <f>Tokens!B245</f>
        <v>12</v>
      </c>
      <c r="E245" s="17" t="str">
        <f>IF(Tokens!C245="","",Tokens!C245)</f>
        <v>#12 Billet Private Island Club</v>
      </c>
      <c r="F245"/>
      <c r="G245"/>
      <c r="H245"/>
      <c r="I245"/>
      <c r="J245"/>
      <c r="M245"/>
      <c r="N245"/>
      <c r="O245" s="15" t="str">
        <f t="shared" si="8"/>
        <v>_</v>
      </c>
      <c r="P245" s="18" t="str">
        <f>IF(F245="stop","",IF(F245&lt;&gt;"",HYPERLINK(Settings!$B$5 &amp; "/manage/?network=" &amp; LOWER(B$8) &amp; "&amp;search=token&amp;account=" &amp; ToMint!$B$5 &amp; "&amp;view=" &amp; ToMint!J245,"TokenSol"),""))</f>
        <v/>
      </c>
      <c r="Q245" s="2"/>
      <c r="R245" s="2"/>
      <c r="S245" s="11"/>
      <c r="T245" s="78" t="str">
        <f>"owner=" &amp; Tokens!BS245 &amp; "&amp;filename_for_metadata=" &amp; Tokens!BT245 &amp; "&amp;offchaindata_platform=" &amp; $B$17 &amp; "&amp;keyfile=" &amp; $B$5 &amp;  "&amp;repository=" &amp; $B$18</f>
        <v>owner=BbDq7xeUzpj8bXfd9N7dh1tw43Ss7xbYpyjoNuwDSrzq&amp;filename_for_metadata=BILLETThePrivateIslandClub_COR22B12&amp;offchaindata_platform=Github&amp;keyfile=Paul&amp;repository=CalviOnTheRocks2022</v>
      </c>
      <c r="U245" s="78" t="str">
        <f t="shared" si="7"/>
        <v>{"name":"#12 Billet Private Island Club",_x000D_
"symbol":"COR22B12",_x000D_
"description":"The Private Island Club : networking &amp; party / Billet NFT All Access - 1 jour Calvi on the Rocks 2022",_x000D_
"seller_fee_basis_points":1000,_x000D_
"image":"https://bafybeicyjt5eeepzw2pwjvskevd7iijhdyeabwxoozkswbw52grjwiw3a4.ipfs.nftstorage.link?image_12.webp",_x000D_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45" s="78" t="str">
        <f>formatRow(Tokens!C$2:I$2,Tokens!C245:I245)</f>
        <v>"name":"#12 Billet Private Island Club",_x000D_
"symbol":"COR22B12",_x000D_
"description":"The Private Island Club : networking &amp; party / Billet NFT All Access - 1 jour Calvi on the Rocks 2022",_x000D_
"seller_fee_basis_points":1000,_x000D_
"image":"https://bafybeicyjt5eeepzw2pwjvskevd7iijhdyeabwxoozkswbw52grjwiw3a4.ipfs.nftstorage.link?image_12.webp",_x000D_
"Issuer":"NfluenT for Calvi On The rocks",_x000D_
"external_url":""</v>
      </c>
      <c r="W245" s="78" t="str">
        <f>formatRow(Tokens!J$2:AV$2,Tokens!J245:AV245,2,"attributes")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5" s="78" t="str">
        <f>formatRow(Tokens!AX$2:BC$2,Tokens!AX245:BC245,2,"creators")</f>
        <v>"creators":[{"address":"ncreator",_x000D_
"share":10},{"address":"cotrcrea",_x000D_
"share":90},{"address":"nminer",_x000D_
"share":0}]</v>
      </c>
      <c r="Y245" s="78" t="str">
        <f>formatRow(Tokens!BD$2:BI$2,Tokens!BD245:BI245,2,"files")</f>
        <v>"files":[]</v>
      </c>
      <c r="Z245" s="78"/>
      <c r="AA245" s="78"/>
      <c r="AB245" s="78"/>
      <c r="AC245" s="78" t="str">
        <f>formatRow(Tokens!BJ$2:BK$2,Tokens!BJ245:BK245,0,"collection")</f>
        <v>"collection":{"name":"BILLET The Private Island Club",_x000D_
"family":"Calvi On The Rocks"}</v>
      </c>
      <c r="AD245" s="1" t="str">
        <f>formatRow(Tokens!BN$2:BR$2,Tokens!BN245:BR245,0,"marketplace")</f>
        <v>"marketplace":{"initial_price":232,_x000D_
"reservation_price":"",_x000D_
"duration":"",_x000D_
"max_mint":1,_x000D_
"sell_date":"25/06/2022"}</v>
      </c>
      <c r="AE245" s="1"/>
    </row>
    <row r="246" spans="4:31" ht="14.25" customHeight="1" x14ac:dyDescent="0.3">
      <c r="D246" s="1">
        <f>Tokens!B246</f>
        <v>13</v>
      </c>
      <c r="E246" s="17" t="str">
        <f>IF(Tokens!C246="","",Tokens!C246)</f>
        <v>#13 Billet Private Island Club</v>
      </c>
      <c r="F246"/>
      <c r="G246"/>
      <c r="H246"/>
      <c r="I246"/>
      <c r="J246"/>
      <c r="M246"/>
      <c r="N246"/>
      <c r="O246" s="15" t="str">
        <f t="shared" si="8"/>
        <v>_</v>
      </c>
      <c r="P246" s="18" t="str">
        <f>IF(F246="stop","",IF(F246&lt;&gt;"",HYPERLINK(Settings!$B$5 &amp; "/manage/?network=" &amp; LOWER(B$8) &amp; "&amp;search=token&amp;account=" &amp; ToMint!$B$5 &amp; "&amp;view=" &amp; ToMint!J246,"TokenSol"),""))</f>
        <v/>
      </c>
      <c r="Q246" s="2"/>
      <c r="R246" s="2"/>
      <c r="S246" s="11"/>
      <c r="T246" s="78" t="str">
        <f>"owner=" &amp; Tokens!BS246 &amp; "&amp;filename_for_metadata=" &amp; Tokens!BT246 &amp; "&amp;offchaindata_platform=" &amp; $B$17 &amp; "&amp;keyfile=" &amp; $B$5 &amp;  "&amp;repository=" &amp; $B$18</f>
        <v>owner=BbDq7xeUzpj8bXfd9N7dh1tw43Ss7xbYpyjoNuwDSrzq&amp;filename_for_metadata=BILLETThePrivateIslandClub_COR22B13&amp;offchaindata_platform=Github&amp;keyfile=Paul&amp;repository=CalviOnTheRocks2022</v>
      </c>
      <c r="U246" s="78" t="str">
        <f t="shared" si="7"/>
        <v>{"name":"#13 Billet Private Island Club",_x000D_
"symbol":"COR22B13",_x000D_
"description":"The Private Island Club : networking &amp; party / Billet NFT All Access - 1 jour Calvi on the Rocks 2022",_x000D_
"seller_fee_basis_points":1000,_x000D_
"image":"https://bafybeicbeuag4snujgdwpl3queexptbqtxmw7bbbakwt3g5l5e3nx57zxi.ipfs.nftstorage.link?image_13.webp",_x000D_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46" s="78" t="str">
        <f>formatRow(Tokens!C$2:I$2,Tokens!C246:I246)</f>
        <v>"name":"#13 Billet Private Island Club",_x000D_
"symbol":"COR22B13",_x000D_
"description":"The Private Island Club : networking &amp; party / Billet NFT All Access - 1 jour Calvi on the Rocks 2022",_x000D_
"seller_fee_basis_points":1000,_x000D_
"image":"https://bafybeicbeuag4snujgdwpl3queexptbqtxmw7bbbakwt3g5l5e3nx57zxi.ipfs.nftstorage.link?image_13.webp",_x000D_
"Issuer":"NfluenT for Calvi On The rocks",_x000D_
"external_url":""</v>
      </c>
      <c r="W246" s="78" t="str">
        <f>formatRow(Tokens!J$2:AV$2,Tokens!J246:AV246,2,"attributes")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6" s="78" t="str">
        <f>formatRow(Tokens!AX$2:BC$2,Tokens!AX246:BC246,2,"creators")</f>
        <v>"creators":[{"address":"ncreator",_x000D_
"share":10},{"address":"cotrcrea",_x000D_
"share":90},{"address":"nminer",_x000D_
"share":0}]</v>
      </c>
      <c r="Y246" s="78" t="str">
        <f>formatRow(Tokens!BD$2:BI$2,Tokens!BD246:BI246,2,"files")</f>
        <v>"files":[]</v>
      </c>
      <c r="Z246" s="78"/>
      <c r="AA246" s="78"/>
      <c r="AB246" s="78"/>
      <c r="AC246" s="78" t="str">
        <f>formatRow(Tokens!BJ$2:BK$2,Tokens!BJ246:BK246,0,"collection")</f>
        <v>"collection":{"name":"BILLET The Private Island Club",_x000D_
"family":"Calvi On The Rocks"}</v>
      </c>
      <c r="AD246" s="1" t="str">
        <f>formatRow(Tokens!BN$2:BR$2,Tokens!BN246:BR246,0,"marketplace")</f>
        <v>"marketplace":{"initial_price":232,_x000D_
"reservation_price":"",_x000D_
"duration":"",_x000D_
"max_mint":1,_x000D_
"sell_date":"25/06/2022"}</v>
      </c>
      <c r="AE246" s="1"/>
    </row>
    <row r="247" spans="4:31" ht="14.25" customHeight="1" x14ac:dyDescent="0.3">
      <c r="D247" s="1">
        <f>Tokens!B247</f>
        <v>14</v>
      </c>
      <c r="E247" s="17" t="str">
        <f>IF(Tokens!C247="","",Tokens!C247)</f>
        <v>#14 Billet Private Island Club</v>
      </c>
      <c r="F247"/>
      <c r="G247"/>
      <c r="H247"/>
      <c r="I247"/>
      <c r="J247"/>
      <c r="M247"/>
      <c r="N247"/>
      <c r="O247" s="15" t="str">
        <f t="shared" si="8"/>
        <v>_</v>
      </c>
      <c r="P247" s="18" t="str">
        <f>IF(F247="stop","",IF(F247&lt;&gt;"",HYPERLINK(Settings!$B$5 &amp; "/manage/?network=" &amp; LOWER(B$8) &amp; "&amp;search=token&amp;account=" &amp; ToMint!$B$5 &amp; "&amp;view=" &amp; ToMint!J247,"TokenSol"),""))</f>
        <v/>
      </c>
      <c r="Q247" s="2"/>
      <c r="R247" s="2"/>
      <c r="S247" s="11"/>
      <c r="T247" s="78" t="str">
        <f>"owner=" &amp; Tokens!BS247 &amp; "&amp;filename_for_metadata=" &amp; Tokens!BT247 &amp; "&amp;offchaindata_platform=" &amp; $B$17 &amp; "&amp;keyfile=" &amp; $B$5 &amp;  "&amp;repository=" &amp; $B$18</f>
        <v>owner=BbDq7xeUzpj8bXfd9N7dh1tw43Ss7xbYpyjoNuwDSrzq&amp;filename_for_metadata=BILLETThePrivateIslandClub_COR22B14&amp;offchaindata_platform=Github&amp;keyfile=Paul&amp;repository=CalviOnTheRocks2022</v>
      </c>
      <c r="U247" s="78" t="str">
        <f t="shared" si="7"/>
        <v>{"name":"#14 Billet Private Island Club",_x000D_
"symbol":"COR22B14",_x000D_
"description":"The Private Island Club : networking &amp; party / Billet NFT All Access - 1 jour Calvi on the Rocks 2022",_x000D_
"seller_fee_basis_points":1000,_x000D_
"image":"https://bafybeid6y3kmnfgcpzonfwhnvfrtgv6dy6pmpkixrv3nx5zsj4a5l5glle.ipfs.nftstorage.link?image_14.webp",_x000D_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47" s="78" t="str">
        <f>formatRow(Tokens!C$2:I$2,Tokens!C247:I247)</f>
        <v>"name":"#14 Billet Private Island Club",_x000D_
"symbol":"COR22B14",_x000D_
"description":"The Private Island Club : networking &amp; party / Billet NFT All Access - 1 jour Calvi on the Rocks 2022",_x000D_
"seller_fee_basis_points":1000,_x000D_
"image":"https://bafybeid6y3kmnfgcpzonfwhnvfrtgv6dy6pmpkixrv3nx5zsj4a5l5glle.ipfs.nftstorage.link?image_14.webp",_x000D_
"Issuer":"NfluenT for Calvi On The rocks",_x000D_
"external_url":""</v>
      </c>
      <c r="W247" s="78" t="str">
        <f>formatRow(Tokens!J$2:AV$2,Tokens!J247:AV247,2,"attributes")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7" s="78" t="str">
        <f>formatRow(Tokens!AX$2:BC$2,Tokens!AX247:BC247,2,"creators")</f>
        <v>"creators":[{"address":"ncreator",_x000D_
"share":10},{"address":"cotrcrea",_x000D_
"share":90},{"address":"nminer",_x000D_
"share":0}]</v>
      </c>
      <c r="Y247" s="78" t="str">
        <f>formatRow(Tokens!BD$2:BI$2,Tokens!BD247:BI247,2,"files")</f>
        <v>"files":[]</v>
      </c>
      <c r="Z247" s="78"/>
      <c r="AA247" s="78"/>
      <c r="AB247" s="78"/>
      <c r="AC247" s="78" t="str">
        <f>formatRow(Tokens!BJ$2:BK$2,Tokens!BJ247:BK247,0,"collection")</f>
        <v>"collection":{"name":"BILLET The Private Island Club",_x000D_
"family":"Calvi On The Rocks"}</v>
      </c>
      <c r="AD247" s="1" t="str">
        <f>formatRow(Tokens!BN$2:BR$2,Tokens!BN247:BR247,0,"marketplace")</f>
        <v>"marketplace":{"initial_price":232,_x000D_
"reservation_price":"",_x000D_
"duration":"",_x000D_
"max_mint":1,_x000D_
"sell_date":"25/06/2022"}</v>
      </c>
      <c r="AE247" s="1"/>
    </row>
    <row r="248" spans="4:31" ht="14.25" customHeight="1" x14ac:dyDescent="0.3">
      <c r="D248" s="1">
        <f>Tokens!B248</f>
        <v>15</v>
      </c>
      <c r="E248" s="17" t="str">
        <f>IF(Tokens!C248="","",Tokens!C248)</f>
        <v>#15 Billet Private Island Club</v>
      </c>
      <c r="F248"/>
      <c r="G248"/>
      <c r="H248"/>
      <c r="I248"/>
      <c r="J248"/>
      <c r="M248"/>
      <c r="N248"/>
      <c r="O248" s="15" t="str">
        <f t="shared" si="8"/>
        <v>_</v>
      </c>
      <c r="P248" s="18" t="str">
        <f>IF(F248="stop","",IF(F248&lt;&gt;"",HYPERLINK(Settings!$B$5 &amp; "/manage/?network=" &amp; LOWER(B$8) &amp; "&amp;search=token&amp;account=" &amp; ToMint!$B$5 &amp; "&amp;view=" &amp; ToMint!J248,"TokenSol"),""))</f>
        <v/>
      </c>
      <c r="Q248" s="2"/>
      <c r="R248" s="2"/>
      <c r="S248" s="11"/>
      <c r="T248" s="78" t="str">
        <f>"owner=" &amp; Tokens!BS248 &amp; "&amp;filename_for_metadata=" &amp; Tokens!BT248 &amp; "&amp;offchaindata_platform=" &amp; $B$17 &amp; "&amp;keyfile=" &amp; $B$5 &amp;  "&amp;repository=" &amp; $B$18</f>
        <v>owner=BbDq7xeUzpj8bXfd9N7dh1tw43Ss7xbYpyjoNuwDSrzq&amp;filename_for_metadata=BILLETThePrivateIslandClub_COR22B15&amp;offchaindata_platform=Github&amp;keyfile=Paul&amp;repository=CalviOnTheRocks2022</v>
      </c>
      <c r="U248" s="78" t="str">
        <f t="shared" si="7"/>
        <v>{"name":"#15 Billet Private Island Club",_x000D_
"symbol":"COR22B15",_x000D_
"description":"The Private Island Club : networking &amp; party / Billet NFT All Access - 1 jour Calvi on the Rocks 2022",_x000D_
"seller_fee_basis_points":1000,_x000D_
"image":"https://bafybeihse3ngdakm6fi7oyf5jj2yavgh4lop4263sqqf4haw6iz43qkrxi.ipfs.nftstorage.link?image_15.webp",_x000D_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48" s="78" t="str">
        <f>formatRow(Tokens!C$2:I$2,Tokens!C248:I248)</f>
        <v>"name":"#15 Billet Private Island Club",_x000D_
"symbol":"COR22B15",_x000D_
"description":"The Private Island Club : networking &amp; party / Billet NFT All Access - 1 jour Calvi on the Rocks 2022",_x000D_
"seller_fee_basis_points":1000,_x000D_
"image":"https://bafybeihse3ngdakm6fi7oyf5jj2yavgh4lop4263sqqf4haw6iz43qkrxi.ipfs.nftstorage.link?image_15.webp",_x000D_
"Issuer":"NfluenT for Calvi On The rocks",_x000D_
"external_url":""</v>
      </c>
      <c r="W248" s="78" t="str">
        <f>formatRow(Tokens!J$2:AV$2,Tokens!J248:AV248,2,"attributes")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8" s="78" t="str">
        <f>formatRow(Tokens!AX$2:BC$2,Tokens!AX248:BC248,2,"creators")</f>
        <v>"creators":[{"address":"ncreator",_x000D_
"share":10},{"address":"cotrcrea",_x000D_
"share":90},{"address":"nminer",_x000D_
"share":0}]</v>
      </c>
      <c r="Y248" s="78" t="str">
        <f>formatRow(Tokens!BD$2:BI$2,Tokens!BD248:BI248,2,"files")</f>
        <v>"files":[]</v>
      </c>
      <c r="Z248" s="78"/>
      <c r="AA248" s="78"/>
      <c r="AB248" s="78"/>
      <c r="AC248" s="78" t="str">
        <f>formatRow(Tokens!BJ$2:BK$2,Tokens!BJ248:BK248,0,"collection")</f>
        <v>"collection":{"name":"BILLET The Private Island Club",_x000D_
"family":"Calvi On The Rocks"}</v>
      </c>
      <c r="AD248" s="1" t="str">
        <f>formatRow(Tokens!BN$2:BR$2,Tokens!BN248:BR248,0,"marketplace")</f>
        <v>"marketplace":{"initial_price":232,_x000D_
"reservation_price":"",_x000D_
"duration":"",_x000D_
"max_mint":1,_x000D_
"sell_date":"25/06/2022"}</v>
      </c>
      <c r="AE248" s="1"/>
    </row>
    <row r="249" spans="4:31" ht="14.25" customHeight="1" x14ac:dyDescent="0.3">
      <c r="D249" s="1">
        <f>Tokens!B249</f>
        <v>16</v>
      </c>
      <c r="E249" s="17" t="str">
        <f>IF(Tokens!C249="","",Tokens!C249)</f>
        <v>#16 Billet Private Island Club</v>
      </c>
      <c r="F249"/>
      <c r="G249"/>
      <c r="H249"/>
      <c r="I249"/>
      <c r="J249"/>
      <c r="M249"/>
      <c r="N249"/>
      <c r="O249" s="15" t="str">
        <f t="shared" si="8"/>
        <v>_</v>
      </c>
      <c r="P249" s="18" t="str">
        <f>IF(F249="stop","",IF(F249&lt;&gt;"",HYPERLINK(Settings!$B$5 &amp; "/manage/?network=" &amp; LOWER(B$8) &amp; "&amp;search=token&amp;account=" &amp; ToMint!$B$5 &amp; "&amp;view=" &amp; ToMint!J249,"TokenSol"),""))</f>
        <v/>
      </c>
      <c r="Q249" s="2"/>
      <c r="R249" s="2"/>
      <c r="S249" s="11"/>
      <c r="T249" s="78" t="str">
        <f>"owner=" &amp; Tokens!BS249 &amp; "&amp;filename_for_metadata=" &amp; Tokens!BT249 &amp; "&amp;offchaindata_platform=" &amp; $B$17 &amp; "&amp;keyfile=" &amp; $B$5 &amp;  "&amp;repository=" &amp; $B$18</f>
        <v>owner=BbDq7xeUzpj8bXfd9N7dh1tw43Ss7xbYpyjoNuwDSrzq&amp;filename_for_metadata=BILLETThePrivateIslandClub_COR22B16&amp;offchaindata_platform=Github&amp;keyfile=Paul&amp;repository=CalviOnTheRocks2022</v>
      </c>
      <c r="U249" s="78" t="str">
        <f t="shared" si="7"/>
        <v>{"name":"#16 Billet Private Island Club",_x000D_
"symbol":"COR22B16",_x000D_
"description":"The Private Island Club : networking &amp; party / Billet NFT All Access - 1 jour Calvi on the Rocks 2022",_x000D_
"seller_fee_basis_points":1000,_x000D_
"image":"https://bafybeiege7phnwgffmumaixw3ncjhyogzccq2vaxiu2mpqku7aguz2hhoq.ipfs.nftstorage.link?image_16.webp",_x000D_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49" s="78" t="str">
        <f>formatRow(Tokens!C$2:I$2,Tokens!C249:I249)</f>
        <v>"name":"#16 Billet Private Island Club",_x000D_
"symbol":"COR22B16",_x000D_
"description":"The Private Island Club : networking &amp; party / Billet NFT All Access - 1 jour Calvi on the Rocks 2022",_x000D_
"seller_fee_basis_points":1000,_x000D_
"image":"https://bafybeiege7phnwgffmumaixw3ncjhyogzccq2vaxiu2mpqku7aguz2hhoq.ipfs.nftstorage.link?image_16.webp",_x000D_
"Issuer":"NfluenT for Calvi On The rocks",_x000D_
"external_url":""</v>
      </c>
      <c r="W249" s="78" t="str">
        <f>formatRow(Tokens!J$2:AV$2,Tokens!J249:AV249,2,"attributes")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9" s="78" t="str">
        <f>formatRow(Tokens!AX$2:BC$2,Tokens!AX249:BC249,2,"creators")</f>
        <v>"creators":[{"address":"ncreator",_x000D_
"share":10},{"address":"cotrcrea",_x000D_
"share":90},{"address":"nminer",_x000D_
"share":0}]</v>
      </c>
      <c r="Y249" s="78" t="str">
        <f>formatRow(Tokens!BD$2:BI$2,Tokens!BD249:BI249,2,"files")</f>
        <v>"files":[]</v>
      </c>
      <c r="Z249" s="78"/>
      <c r="AA249" s="78"/>
      <c r="AB249" s="78"/>
      <c r="AC249" s="78" t="str">
        <f>formatRow(Tokens!BJ$2:BK$2,Tokens!BJ249:BK249,0,"collection")</f>
        <v>"collection":{"name":"BILLET The Private Island Club",_x000D_
"family":"Calvi On The Rocks"}</v>
      </c>
      <c r="AD249" s="1" t="str">
        <f>formatRow(Tokens!BN$2:BR$2,Tokens!BN249:BR249,0,"marketplace")</f>
        <v>"marketplace":{"initial_price":232,_x000D_
"reservation_price":"",_x000D_
"duration":"",_x000D_
"max_mint":1,_x000D_
"sell_date":"25/06/2022"}</v>
      </c>
      <c r="AE249" s="1"/>
    </row>
    <row r="250" spans="4:31" ht="14.25" customHeight="1" x14ac:dyDescent="0.3">
      <c r="D250" s="1">
        <f>Tokens!B250</f>
        <v>17</v>
      </c>
      <c r="E250" s="17" t="str">
        <f>IF(Tokens!C250="","",Tokens!C250)</f>
        <v>#17 Billet Private Island Club</v>
      </c>
      <c r="F250"/>
      <c r="G250"/>
      <c r="H250"/>
      <c r="I250"/>
      <c r="J250"/>
      <c r="M250"/>
      <c r="N250"/>
      <c r="O250" s="15" t="str">
        <f t="shared" si="8"/>
        <v>_</v>
      </c>
      <c r="P250" s="18" t="str">
        <f>IF(F250="stop","",IF(F250&lt;&gt;"",HYPERLINK(Settings!$B$5 &amp; "/manage/?network=" &amp; LOWER(B$8) &amp; "&amp;search=token&amp;account=" &amp; ToMint!$B$5 &amp; "&amp;view=" &amp; ToMint!J250,"TokenSol"),""))</f>
        <v/>
      </c>
      <c r="Q250" s="2"/>
      <c r="R250" s="2"/>
      <c r="S250" s="11"/>
      <c r="T250" s="78" t="str">
        <f>"owner=" &amp; Tokens!BS250 &amp; "&amp;filename_for_metadata=" &amp; Tokens!BT250 &amp; "&amp;offchaindata_platform=" &amp; $B$17 &amp; "&amp;keyfile=" &amp; $B$5 &amp;  "&amp;repository=" &amp; $B$18</f>
        <v>owner=BbDq7xeUzpj8bXfd9N7dh1tw43Ss7xbYpyjoNuwDSrzq&amp;filename_for_metadata=BILLETThePrivateIslandClub_COR22B17&amp;offchaindata_platform=Github&amp;keyfile=Paul&amp;repository=CalviOnTheRocks2022</v>
      </c>
      <c r="U250" s="78" t="str">
        <f t="shared" si="7"/>
        <v>{"name":"#17 Billet Private Island Club",_x000D_
"symbol":"COR22B17",_x000D_
"description":"The Private Island Club : networking &amp; party / Billet NFT All Access - 1 jour Calvi on the Rocks 2022",_x000D_
"seller_fee_basis_points":1000,_x000D_
"image":"https://bafybeifzyzavfg4x6jswopfmmr6luph4l6zgzmruzhaew6kdeckopcmkly.ipfs.nftstorage.link?image_17.webp",_x000D_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50" s="78" t="str">
        <f>formatRow(Tokens!C$2:I$2,Tokens!C250:I250)</f>
        <v>"name":"#17 Billet Private Island Club",_x000D_
"symbol":"COR22B17",_x000D_
"description":"The Private Island Club : networking &amp; party / Billet NFT All Access - 1 jour Calvi on the Rocks 2022",_x000D_
"seller_fee_basis_points":1000,_x000D_
"image":"https://bafybeifzyzavfg4x6jswopfmmr6luph4l6zgzmruzhaew6kdeckopcmkly.ipfs.nftstorage.link?image_17.webp",_x000D_
"Issuer":"NfluenT for Calvi On The rocks",_x000D_
"external_url":""</v>
      </c>
      <c r="W250" s="78" t="str">
        <f>formatRow(Tokens!J$2:AV$2,Tokens!J250:AV250,2,"attributes")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0" s="78" t="str">
        <f>formatRow(Tokens!AX$2:BC$2,Tokens!AX250:BC250,2,"creators")</f>
        <v>"creators":[{"address":"ncreator",_x000D_
"share":10},{"address":"cotrcrea",_x000D_
"share":90},{"address":"nminer",_x000D_
"share":0}]</v>
      </c>
      <c r="Y250" s="78" t="str">
        <f>formatRow(Tokens!BD$2:BI$2,Tokens!BD250:BI250,2,"files")</f>
        <v>"files":[]</v>
      </c>
      <c r="Z250" s="78"/>
      <c r="AA250" s="78"/>
      <c r="AB250" s="78"/>
      <c r="AC250" s="78" t="str">
        <f>formatRow(Tokens!BJ$2:BK$2,Tokens!BJ250:BK250,0,"collection")</f>
        <v>"collection":{"name":"BILLET The Private Island Club",_x000D_
"family":"Calvi On The Rocks"}</v>
      </c>
      <c r="AD250" s="1" t="str">
        <f>formatRow(Tokens!BN$2:BR$2,Tokens!BN250:BR250,0,"marketplace")</f>
        <v>"marketplace":{"initial_price":232,_x000D_
"reservation_price":"",_x000D_
"duration":"",_x000D_
"max_mint":1,_x000D_
"sell_date":"25/06/2022"}</v>
      </c>
      <c r="AE250" s="1"/>
    </row>
    <row r="251" spans="4:31" ht="14.25" customHeight="1" x14ac:dyDescent="0.3">
      <c r="D251" s="1">
        <f>Tokens!B251</f>
        <v>18</v>
      </c>
      <c r="E251" s="17" t="str">
        <f>IF(Tokens!C251="","",Tokens!C251)</f>
        <v>#18 Billet Private Island Club</v>
      </c>
      <c r="F251"/>
      <c r="G251"/>
      <c r="H251"/>
      <c r="I251"/>
      <c r="J251"/>
      <c r="M251"/>
      <c r="N251"/>
      <c r="O251" s="15" t="str">
        <f t="shared" si="8"/>
        <v>_</v>
      </c>
      <c r="P251" s="18" t="str">
        <f>IF(F251="stop","",IF(F251&lt;&gt;"",HYPERLINK(Settings!$B$5 &amp; "/manage/?network=" &amp; LOWER(B$8) &amp; "&amp;search=token&amp;account=" &amp; ToMint!$B$5 &amp; "&amp;view=" &amp; ToMint!J251,"TokenSol"),""))</f>
        <v/>
      </c>
      <c r="Q251" s="2"/>
      <c r="R251" s="2"/>
      <c r="S251" s="11"/>
      <c r="T251" s="78" t="str">
        <f>"owner=" &amp; Tokens!BS251 &amp; "&amp;filename_for_metadata=" &amp; Tokens!BT251 &amp; "&amp;offchaindata_platform=" &amp; $B$17 &amp; "&amp;keyfile=" &amp; $B$5 &amp;  "&amp;repository=" &amp; $B$18</f>
        <v>owner=BbDq7xeUzpj8bXfd9N7dh1tw43Ss7xbYpyjoNuwDSrzq&amp;filename_for_metadata=BILLETThePrivateIslandClub_COR22B18&amp;offchaindata_platform=Github&amp;keyfile=Paul&amp;repository=CalviOnTheRocks2022</v>
      </c>
      <c r="U251" s="78" t="str">
        <f t="shared" si="7"/>
        <v>{"name":"#18 Billet Private Island Club",_x000D_
"symbol":"COR22B18",_x000D_
"description":"The Private Island Club : networking &amp; party / Billet NFT All Access - 1 jour Calvi on the Rocks 2022",_x000D_
"seller_fee_basis_points":1000,_x000D_
"image":"https://bafybeigtvjbnomuvfjcgj57wi73xfhxgv4d4ztmvwrqky272fbgcj3boxy.ipfs.nftstorage.link?image_18.webp",_x000D_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51" s="78" t="str">
        <f>formatRow(Tokens!C$2:I$2,Tokens!C251:I251)</f>
        <v>"name":"#18 Billet Private Island Club",_x000D_
"symbol":"COR22B18",_x000D_
"description":"The Private Island Club : networking &amp; party / Billet NFT All Access - 1 jour Calvi on the Rocks 2022",_x000D_
"seller_fee_basis_points":1000,_x000D_
"image":"https://bafybeigtvjbnomuvfjcgj57wi73xfhxgv4d4ztmvwrqky272fbgcj3boxy.ipfs.nftstorage.link?image_18.webp",_x000D_
"Issuer":"NfluenT for Calvi On The rocks",_x000D_
"external_url":""</v>
      </c>
      <c r="W251" s="78" t="str">
        <f>formatRow(Tokens!J$2:AV$2,Tokens!J251:AV251,2,"attributes")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1" s="78" t="str">
        <f>formatRow(Tokens!AX$2:BC$2,Tokens!AX251:BC251,2,"creators")</f>
        <v>"creators":[{"address":"ncreator",_x000D_
"share":10},{"address":"cotrcrea",_x000D_
"share":90},{"address":"nminer",_x000D_
"share":0}]</v>
      </c>
      <c r="Y251" s="78" t="str">
        <f>formatRow(Tokens!BD$2:BI$2,Tokens!BD251:BI251,2,"files")</f>
        <v>"files":[]</v>
      </c>
      <c r="Z251" s="78"/>
      <c r="AA251" s="78"/>
      <c r="AB251" s="78"/>
      <c r="AC251" s="78" t="str">
        <f>formatRow(Tokens!BJ$2:BK$2,Tokens!BJ251:BK251,0,"collection")</f>
        <v>"collection":{"name":"BILLET The Private Island Club",_x000D_
"family":"Calvi On The Rocks"}</v>
      </c>
      <c r="AD251" s="1" t="str">
        <f>formatRow(Tokens!BN$2:BR$2,Tokens!BN251:BR251,0,"marketplace")</f>
        <v>"marketplace":{"initial_price":232,_x000D_
"reservation_price":"",_x000D_
"duration":"",_x000D_
"max_mint":1,_x000D_
"sell_date":"25/06/2022"}</v>
      </c>
      <c r="AE251" s="1"/>
    </row>
    <row r="252" spans="4:31" ht="14.25" customHeight="1" x14ac:dyDescent="0.3">
      <c r="D252" s="1">
        <f>Tokens!B252</f>
        <v>19</v>
      </c>
      <c r="E252" s="17" t="str">
        <f>IF(Tokens!C252="","",Tokens!C252)</f>
        <v>#19 Billet Private Island Club</v>
      </c>
      <c r="F252"/>
      <c r="G252"/>
      <c r="H252"/>
      <c r="I252"/>
      <c r="J252"/>
      <c r="M252"/>
      <c r="N252"/>
      <c r="O252" s="15" t="str">
        <f t="shared" si="8"/>
        <v>_</v>
      </c>
      <c r="P252" s="18" t="str">
        <f>IF(F252="stop","",IF(F252&lt;&gt;"",HYPERLINK(Settings!$B$5 &amp; "/manage/?network=" &amp; LOWER(B$8) &amp; "&amp;search=token&amp;account=" &amp; ToMint!$B$5 &amp; "&amp;view=" &amp; ToMint!J252,"TokenSol"),""))</f>
        <v/>
      </c>
      <c r="Q252" s="2"/>
      <c r="R252" s="2"/>
      <c r="S252" s="11"/>
      <c r="T252" s="78" t="str">
        <f>"owner=" &amp; Tokens!BS252 &amp; "&amp;filename_for_metadata=" &amp; Tokens!BT252 &amp; "&amp;offchaindata_platform=" &amp; $B$17 &amp; "&amp;keyfile=" &amp; $B$5 &amp;  "&amp;repository=" &amp; $B$18</f>
        <v>owner=BbDq7xeUzpj8bXfd9N7dh1tw43Ss7xbYpyjoNuwDSrzq&amp;filename_for_metadata=BILLETThePrivateIslandClub_COR22B19&amp;offchaindata_platform=Github&amp;keyfile=Paul&amp;repository=CalviOnTheRocks2022</v>
      </c>
      <c r="U252" s="78" t="str">
        <f t="shared" si="7"/>
        <v>{"name":"#19 Billet Private Island Club",_x000D_
"symbol":"COR22B19",_x000D_
"description":"The Private Island Club : networking &amp; party / Billet NFT All Access - 1 jour Calvi on the Rocks 2022",_x000D_
"seller_fee_basis_points":1000,_x000D_
"image":"https://bafybeidk67hqeik7vbfyehadvmlsdqe2ob3qjqkgbo6lstved5e6acksdm.ipfs.nftstorage.link?image_19.webp",_x000D_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52" s="78" t="str">
        <f>formatRow(Tokens!C$2:I$2,Tokens!C252:I252)</f>
        <v>"name":"#19 Billet Private Island Club",_x000D_
"symbol":"COR22B19",_x000D_
"description":"The Private Island Club : networking &amp; party / Billet NFT All Access - 1 jour Calvi on the Rocks 2022",_x000D_
"seller_fee_basis_points":1000,_x000D_
"image":"https://bafybeidk67hqeik7vbfyehadvmlsdqe2ob3qjqkgbo6lstved5e6acksdm.ipfs.nftstorage.link?image_19.webp",_x000D_
"Issuer":"NfluenT for Calvi On The rocks",_x000D_
"external_url":""</v>
      </c>
      <c r="W252" s="78" t="str">
        <f>formatRow(Tokens!J$2:AV$2,Tokens!J252:AV252,2,"attributes")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2" s="78" t="str">
        <f>formatRow(Tokens!AX$2:BC$2,Tokens!AX252:BC252,2,"creators")</f>
        <v>"creators":[{"address":"ncreator",_x000D_
"share":10},{"address":"cotrcrea",_x000D_
"share":90},{"address":"nminer",_x000D_
"share":0}]</v>
      </c>
      <c r="Y252" s="78" t="str">
        <f>formatRow(Tokens!BD$2:BI$2,Tokens!BD252:BI252,2,"files")</f>
        <v>"files":[]</v>
      </c>
      <c r="Z252" s="78"/>
      <c r="AA252" s="78"/>
      <c r="AB252" s="78"/>
      <c r="AC252" s="78" t="str">
        <f>formatRow(Tokens!BJ$2:BK$2,Tokens!BJ252:BK252,0,"collection")</f>
        <v>"collection":{"name":"BILLET The Private Island Club",_x000D_
"family":"Calvi On The Rocks"}</v>
      </c>
      <c r="AD252" s="1" t="str">
        <f>formatRow(Tokens!BN$2:BR$2,Tokens!BN252:BR252,0,"marketplace")</f>
        <v>"marketplace":{"initial_price":232,_x000D_
"reservation_price":"",_x000D_
"duration":"",_x000D_
"max_mint":1,_x000D_
"sell_date":"25/06/2022"}</v>
      </c>
      <c r="AE252" s="1"/>
    </row>
    <row r="253" spans="4:31" ht="14.25" customHeight="1" x14ac:dyDescent="0.3">
      <c r="D253" s="1">
        <f>Tokens!B253</f>
        <v>20</v>
      </c>
      <c r="E253" s="17" t="str">
        <f>IF(Tokens!C253="","",Tokens!C253)</f>
        <v>#20 Billet Private Island Club</v>
      </c>
      <c r="F253"/>
      <c r="G253"/>
      <c r="H253"/>
      <c r="I253"/>
      <c r="J253"/>
      <c r="M253"/>
      <c r="N253"/>
      <c r="O253" s="15" t="str">
        <f t="shared" si="8"/>
        <v>_</v>
      </c>
      <c r="P253" s="18" t="str">
        <f>IF(F253="stop","",IF(F253&lt;&gt;"",HYPERLINK(Settings!$B$5 &amp; "/manage/?network=" &amp; LOWER(B$8) &amp; "&amp;search=token&amp;account=" &amp; ToMint!$B$5 &amp; "&amp;view=" &amp; ToMint!J253,"TokenSol"),""))</f>
        <v/>
      </c>
      <c r="Q253" s="2"/>
      <c r="R253" s="2"/>
      <c r="S253" s="11"/>
      <c r="T253" s="78" t="str">
        <f>"owner=" &amp; Tokens!BS253 &amp; "&amp;filename_for_metadata=" &amp; Tokens!BT253 &amp; "&amp;offchaindata_platform=" &amp; $B$17 &amp; "&amp;keyfile=" &amp; $B$5 &amp;  "&amp;repository=" &amp; $B$18</f>
        <v>owner=BbDq7xeUzpj8bXfd9N7dh1tw43Ss7xbYpyjoNuwDSrzq&amp;filename_for_metadata=BILLETThePrivateIslandClub_COR22B20&amp;offchaindata_platform=Github&amp;keyfile=Paul&amp;repository=CalviOnTheRocks2022</v>
      </c>
      <c r="U253" s="78" t="str">
        <f t="shared" si="7"/>
        <v>{"name":"#20 Billet Private Island Club",_x000D_
"symbol":"COR22B20",_x000D_
"description":"The Private Island Club : networking &amp; party / Billet NFT All Access - 1 jour Calvi on the Rocks 2022",_x000D_
"seller_fee_basis_points":1000,_x000D_
"image":"https://bafybeiaifedtd3bpecwxaqmczic6j3uork7ijpeqcxzfmzabmmiedcvcsu.ipfs.nftstorage.link?image_20.webp",_x000D_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53" s="78" t="str">
        <f>formatRow(Tokens!C$2:I$2,Tokens!C253:I253)</f>
        <v>"name":"#20 Billet Private Island Club",_x000D_
"symbol":"COR22B20",_x000D_
"description":"The Private Island Club : networking &amp; party / Billet NFT All Access - 1 jour Calvi on the Rocks 2022",_x000D_
"seller_fee_basis_points":1000,_x000D_
"image":"https://bafybeiaifedtd3bpecwxaqmczic6j3uork7ijpeqcxzfmzabmmiedcvcsu.ipfs.nftstorage.link?image_20.webp",_x000D_
"Issuer":"NfluenT for Calvi On The rocks",_x000D_
"external_url":""</v>
      </c>
      <c r="W253" s="78" t="str">
        <f>formatRow(Tokens!J$2:AV$2,Tokens!J253:AV253,2,"attributes")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3" s="78" t="str">
        <f>formatRow(Tokens!AX$2:BC$2,Tokens!AX253:BC253,2,"creators")</f>
        <v>"creators":[{"address":"ncreator",_x000D_
"share":10},{"address":"cotrcrea",_x000D_
"share":90},{"address":"nminer",_x000D_
"share":0}]</v>
      </c>
      <c r="Y253" s="78" t="str">
        <f>formatRow(Tokens!BD$2:BI$2,Tokens!BD253:BI253,2,"files")</f>
        <v>"files":[]</v>
      </c>
      <c r="Z253" s="78"/>
      <c r="AA253" s="78"/>
      <c r="AB253" s="78"/>
      <c r="AC253" s="78" t="str">
        <f>formatRow(Tokens!BJ$2:BK$2,Tokens!BJ253:BK253,0,"collection")</f>
        <v>"collection":{"name":"BILLET The Private Island Club",_x000D_
"family":"Calvi On The Rocks"}</v>
      </c>
      <c r="AD253" s="1" t="str">
        <f>formatRow(Tokens!BN$2:BR$2,Tokens!BN253:BR253,0,"marketplace")</f>
        <v>"marketplace":{"initial_price":232,_x000D_
"reservation_price":"",_x000D_
"duration":"",_x000D_
"max_mint":1,_x000D_
"sell_date":"25/06/2022"}</v>
      </c>
      <c r="AE253" s="1"/>
    </row>
    <row r="254" spans="4:31" ht="14.25" customHeight="1" x14ac:dyDescent="0.3">
      <c r="D254" s="1">
        <f>Tokens!B254</f>
        <v>21</v>
      </c>
      <c r="E254" s="17" t="str">
        <f>IF(Tokens!C254="","",Tokens!C254)</f>
        <v>#21 Billet Private Island Club</v>
      </c>
      <c r="F254"/>
      <c r="G254"/>
      <c r="H254"/>
      <c r="I254"/>
      <c r="J254"/>
      <c r="M254"/>
      <c r="N254"/>
      <c r="O254" s="15" t="str">
        <f t="shared" si="8"/>
        <v>_</v>
      </c>
      <c r="P254" s="18" t="str">
        <f>IF(F254="stop","",IF(F254&lt;&gt;"",HYPERLINK(Settings!$B$5 &amp; "/manage/?network=" &amp; LOWER(B$8) &amp; "&amp;search=token&amp;account=" &amp; ToMint!$B$5 &amp; "&amp;view=" &amp; ToMint!J254,"TokenSol"),""))</f>
        <v/>
      </c>
      <c r="Q254" s="2"/>
      <c r="R254" s="2"/>
      <c r="S254" s="11"/>
      <c r="T254" s="78" t="str">
        <f>"owner=" &amp; Tokens!BS254 &amp; "&amp;filename_for_metadata=" &amp; Tokens!BT254 &amp; "&amp;offchaindata_platform=" &amp; $B$17 &amp; "&amp;keyfile=" &amp; $B$5 &amp;  "&amp;repository=" &amp; $B$18</f>
        <v>owner=BbDq7xeUzpj8bXfd9N7dh1tw43Ss7xbYpyjoNuwDSrzq&amp;filename_for_metadata=BILLETThePrivateIslandClub_COR22B21&amp;offchaindata_platform=Github&amp;keyfile=Paul&amp;repository=CalviOnTheRocks2022</v>
      </c>
      <c r="U254" s="78" t="str">
        <f t="shared" si="7"/>
        <v>{"name":"#21 Billet Private Island Club",_x000D_
"symbol":"COR22B21",_x000D_
"description":"The Private Island Club : networking &amp; party / Billet NFT All Access - 1 jour Calvi on the Rocks 2022",_x000D_
"seller_fee_basis_points":1000,_x000D_
"image":"https://bafybeid4mwwwbp2zbsb6lvzy5ngt7cbrzm63ywzyzixdpujbkxiysh3ryq.ipfs.nftstorage.link?image_21.webp",_x000D_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54" s="78" t="str">
        <f>formatRow(Tokens!C$2:I$2,Tokens!C254:I254)</f>
        <v>"name":"#21 Billet Private Island Club",_x000D_
"symbol":"COR22B21",_x000D_
"description":"The Private Island Club : networking &amp; party / Billet NFT All Access - 1 jour Calvi on the Rocks 2022",_x000D_
"seller_fee_basis_points":1000,_x000D_
"image":"https://bafybeid4mwwwbp2zbsb6lvzy5ngt7cbrzm63ywzyzixdpujbkxiysh3ryq.ipfs.nftstorage.link?image_21.webp",_x000D_
"Issuer":"NfluenT for Calvi On The rocks",_x000D_
"external_url":""</v>
      </c>
      <c r="W254" s="78" t="str">
        <f>formatRow(Tokens!J$2:AV$2,Tokens!J254:AV254,2,"attributes")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4" s="78" t="str">
        <f>formatRow(Tokens!AX$2:BC$2,Tokens!AX254:BC254,2,"creators")</f>
        <v>"creators":[{"address":"ncreator",_x000D_
"share":10},{"address":"cotrcrea",_x000D_
"share":90},{"address":"nminer",_x000D_
"share":0}]</v>
      </c>
      <c r="Y254" s="78" t="str">
        <f>formatRow(Tokens!BD$2:BI$2,Tokens!BD254:BI254,2,"files")</f>
        <v>"files":[]</v>
      </c>
      <c r="Z254" s="78"/>
      <c r="AA254" s="78"/>
      <c r="AB254" s="78"/>
      <c r="AC254" s="78" t="str">
        <f>formatRow(Tokens!BJ$2:BK$2,Tokens!BJ254:BK254,0,"collection")</f>
        <v>"collection":{"name":"BILLET The Private Island Club",_x000D_
"family":"Calvi On The Rocks"}</v>
      </c>
      <c r="AD254" s="1" t="str">
        <f>formatRow(Tokens!BN$2:BR$2,Tokens!BN254:BR254,0,"marketplace")</f>
        <v>"marketplace":{"initial_price":232,_x000D_
"reservation_price":"",_x000D_
"duration":"",_x000D_
"max_mint":1,_x000D_
"sell_date":"25/06/2022"}</v>
      </c>
      <c r="AE254" s="1"/>
    </row>
    <row r="255" spans="4:31" ht="14.25" customHeight="1" x14ac:dyDescent="0.3">
      <c r="D255" s="1">
        <f>Tokens!B255</f>
        <v>22</v>
      </c>
      <c r="E255" s="17" t="str">
        <f>IF(Tokens!C255="","",Tokens!C255)</f>
        <v>#22 Billet Private Island Club</v>
      </c>
      <c r="F255"/>
      <c r="G255"/>
      <c r="H255"/>
      <c r="I255"/>
      <c r="J255"/>
      <c r="M255"/>
      <c r="N255"/>
      <c r="O255" s="15" t="str">
        <f t="shared" si="8"/>
        <v>_</v>
      </c>
      <c r="P255" s="18" t="str">
        <f>IF(F255="stop","",IF(F255&lt;&gt;"",HYPERLINK(Settings!$B$5 &amp; "/manage/?network=" &amp; LOWER(B$8) &amp; "&amp;search=token&amp;account=" &amp; ToMint!$B$5 &amp; "&amp;view=" &amp; ToMint!J255,"TokenSol"),""))</f>
        <v/>
      </c>
      <c r="Q255" s="2"/>
      <c r="R255" s="2"/>
      <c r="S255" s="11"/>
      <c r="T255" s="78" t="str">
        <f>"owner=" &amp; Tokens!BS255 &amp; "&amp;filename_for_metadata=" &amp; Tokens!BT255 &amp; "&amp;offchaindata_platform=" &amp; $B$17 &amp; "&amp;keyfile=" &amp; $B$5 &amp;  "&amp;repository=" &amp; $B$18</f>
        <v>owner=BbDq7xeUzpj8bXfd9N7dh1tw43Ss7xbYpyjoNuwDSrzq&amp;filename_for_metadata=BILLETThePrivateIslandClub_COR22B22&amp;offchaindata_platform=Github&amp;keyfile=Paul&amp;repository=CalviOnTheRocks2022</v>
      </c>
      <c r="U255" s="78" t="str">
        <f t="shared" si="7"/>
        <v>{"name":"#22 Billet Private Island Club",_x000D_
"symbol":"COR22B22",_x000D_
"description":"The Private Island Club : networking &amp; party / Billet NFT All Access - 1 jour Calvi on the Rocks 2022",_x000D_
"seller_fee_basis_points":1000,_x000D_
"image":"https://bafybeiafjua4hvmfr75ah4yeb44tgfiso4gjbvnlfitxx77szlt5y7jcf4.ipfs.nftstorage.link?image_22.webp",_x000D_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55" s="78" t="str">
        <f>formatRow(Tokens!C$2:I$2,Tokens!C255:I255)</f>
        <v>"name":"#22 Billet Private Island Club",_x000D_
"symbol":"COR22B22",_x000D_
"description":"The Private Island Club : networking &amp; party / Billet NFT All Access - 1 jour Calvi on the Rocks 2022",_x000D_
"seller_fee_basis_points":1000,_x000D_
"image":"https://bafybeiafjua4hvmfr75ah4yeb44tgfiso4gjbvnlfitxx77szlt5y7jcf4.ipfs.nftstorage.link?image_22.webp",_x000D_
"Issuer":"NfluenT for Calvi On The rocks",_x000D_
"external_url":""</v>
      </c>
      <c r="W255" s="78" t="str">
        <f>formatRow(Tokens!J$2:AV$2,Tokens!J255:AV255,2,"attributes")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5" s="78" t="str">
        <f>formatRow(Tokens!AX$2:BC$2,Tokens!AX255:BC255,2,"creators")</f>
        <v>"creators":[{"address":"ncreator",_x000D_
"share":10},{"address":"cotrcrea",_x000D_
"share":90},{"address":"nminer",_x000D_
"share":0}]</v>
      </c>
      <c r="Y255" s="78" t="str">
        <f>formatRow(Tokens!BD$2:BI$2,Tokens!BD255:BI255,2,"files")</f>
        <v>"files":[]</v>
      </c>
      <c r="Z255" s="78"/>
      <c r="AA255" s="78"/>
      <c r="AB255" s="78"/>
      <c r="AC255" s="78" t="str">
        <f>formatRow(Tokens!BJ$2:BK$2,Tokens!BJ255:BK255,0,"collection")</f>
        <v>"collection":{"name":"BILLET The Private Island Club",_x000D_
"family":"Calvi On The Rocks"}</v>
      </c>
      <c r="AD255" s="1" t="str">
        <f>formatRow(Tokens!BN$2:BR$2,Tokens!BN255:BR255,0,"marketplace")</f>
        <v>"marketplace":{"initial_price":232,_x000D_
"reservation_price":"",_x000D_
"duration":"",_x000D_
"max_mint":1,_x000D_
"sell_date":"25/06/2022"}</v>
      </c>
      <c r="AE255" s="1"/>
    </row>
    <row r="256" spans="4:31" ht="14.25" customHeight="1" x14ac:dyDescent="0.3">
      <c r="D256" s="1">
        <f>Tokens!B256</f>
        <v>23</v>
      </c>
      <c r="E256" s="17" t="str">
        <f>IF(Tokens!C256="","",Tokens!C256)</f>
        <v>#23 Billet Private Island Club</v>
      </c>
      <c r="F256"/>
      <c r="G256"/>
      <c r="H256"/>
      <c r="I256"/>
      <c r="J256"/>
      <c r="M256"/>
      <c r="N256"/>
      <c r="O256" s="15" t="str">
        <f t="shared" si="8"/>
        <v>_</v>
      </c>
      <c r="P256" s="18" t="str">
        <f>IF(F256="stop","",IF(F256&lt;&gt;"",HYPERLINK(Settings!$B$5 &amp; "/manage/?network=" &amp; LOWER(B$8) &amp; "&amp;search=token&amp;account=" &amp; ToMint!$B$5 &amp; "&amp;view=" &amp; ToMint!J256,"TokenSol"),""))</f>
        <v/>
      </c>
      <c r="Q256" s="2"/>
      <c r="R256" s="2"/>
      <c r="S256" s="11"/>
      <c r="T256" s="78" t="str">
        <f>"owner=" &amp; Tokens!BS256 &amp; "&amp;filename_for_metadata=" &amp; Tokens!BT256 &amp; "&amp;offchaindata_platform=" &amp; $B$17 &amp; "&amp;keyfile=" &amp; $B$5 &amp;  "&amp;repository=" &amp; $B$18</f>
        <v>owner=BbDq7xeUzpj8bXfd9N7dh1tw43Ss7xbYpyjoNuwDSrzq&amp;filename_for_metadata=BILLETThePrivateIslandClub_COR22B23&amp;offchaindata_platform=Github&amp;keyfile=Paul&amp;repository=CalviOnTheRocks2022</v>
      </c>
      <c r="U256" s="78" t="str">
        <f t="shared" si="7"/>
        <v>{"name":"#23 Billet Private Island Club",_x000D_
"symbol":"COR22B23",_x000D_
"description":"The Private Island Club : networking &amp; party / Billet NFT All Access - 1 jour Calvi on the Rocks 2022",_x000D_
"seller_fee_basis_points":1000,_x000D_
"image":"https://bafybeiasea7z5tjw2ybj2jq5tl7ugn2lnllmernx5s4wxvl7uyxkrwyo2u.ipfs.nftstorage.link?image_23.webp",_x000D_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56" s="78" t="str">
        <f>formatRow(Tokens!C$2:I$2,Tokens!C256:I256)</f>
        <v>"name":"#23 Billet Private Island Club",_x000D_
"symbol":"COR22B23",_x000D_
"description":"The Private Island Club : networking &amp; party / Billet NFT All Access - 1 jour Calvi on the Rocks 2022",_x000D_
"seller_fee_basis_points":1000,_x000D_
"image":"https://bafybeiasea7z5tjw2ybj2jq5tl7ugn2lnllmernx5s4wxvl7uyxkrwyo2u.ipfs.nftstorage.link?image_23.webp",_x000D_
"Issuer":"NfluenT for Calvi On The rocks",_x000D_
"external_url":""</v>
      </c>
      <c r="W256" s="78" t="str">
        <f>formatRow(Tokens!J$2:AV$2,Tokens!J256:AV256,2,"attributes")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6" s="78" t="str">
        <f>formatRow(Tokens!AX$2:BC$2,Tokens!AX256:BC256,2,"creators")</f>
        <v>"creators":[{"address":"ncreator",_x000D_
"share":10},{"address":"cotrcrea",_x000D_
"share":90},{"address":"nminer",_x000D_
"share":0}]</v>
      </c>
      <c r="Y256" s="78" t="str">
        <f>formatRow(Tokens!BD$2:BI$2,Tokens!BD256:BI256,2,"files")</f>
        <v>"files":[]</v>
      </c>
      <c r="Z256" s="78"/>
      <c r="AA256" s="78"/>
      <c r="AB256" s="78"/>
      <c r="AC256" s="78" t="str">
        <f>formatRow(Tokens!BJ$2:BK$2,Tokens!BJ256:BK256,0,"collection")</f>
        <v>"collection":{"name":"BILLET The Private Island Club",_x000D_
"family":"Calvi On The Rocks"}</v>
      </c>
      <c r="AD256" s="1" t="str">
        <f>formatRow(Tokens!BN$2:BR$2,Tokens!BN256:BR256,0,"marketplace")</f>
        <v>"marketplace":{"initial_price":232,_x000D_
"reservation_price":"",_x000D_
"duration":"",_x000D_
"max_mint":1,_x000D_
"sell_date":"25/06/2022"}</v>
      </c>
      <c r="AE256" s="1"/>
    </row>
    <row r="257" spans="4:31" ht="14.25" customHeight="1" x14ac:dyDescent="0.3">
      <c r="D257" s="1">
        <f>Tokens!B257</f>
        <v>24</v>
      </c>
      <c r="E257" s="17" t="str">
        <f>IF(Tokens!C257="","",Tokens!C257)</f>
        <v>#24 Billet Private Island Club</v>
      </c>
      <c r="F257"/>
      <c r="G257"/>
      <c r="H257"/>
      <c r="I257"/>
      <c r="J257"/>
      <c r="M257"/>
      <c r="N257"/>
      <c r="O257" s="15" t="str">
        <f t="shared" si="8"/>
        <v>_</v>
      </c>
      <c r="P257" s="18" t="str">
        <f>IF(F257="stop","",IF(F257&lt;&gt;"",HYPERLINK(Settings!$B$5 &amp; "/manage/?network=" &amp; LOWER(B$8) &amp; "&amp;search=token&amp;account=" &amp; ToMint!$B$5 &amp; "&amp;view=" &amp; ToMint!J257,"TokenSol"),""))</f>
        <v/>
      </c>
      <c r="Q257" s="2"/>
      <c r="R257" s="2"/>
      <c r="S257" s="11"/>
      <c r="T257" s="78" t="str">
        <f>"owner=" &amp; Tokens!BS257 &amp; "&amp;filename_for_metadata=" &amp; Tokens!BT257 &amp; "&amp;offchaindata_platform=" &amp; $B$17 &amp; "&amp;keyfile=" &amp; $B$5 &amp;  "&amp;repository=" &amp; $B$18</f>
        <v>owner=BbDq7xeUzpj8bXfd9N7dh1tw43Ss7xbYpyjoNuwDSrzq&amp;filename_for_metadata=BILLETThePrivateIslandClub_COR22B24&amp;offchaindata_platform=Github&amp;keyfile=Paul&amp;repository=CalviOnTheRocks2022</v>
      </c>
      <c r="U257" s="78" t="str">
        <f t="shared" si="7"/>
        <v>{"name":"#24 Billet Private Island Club",_x000D_
"symbol":"COR22B24",_x000D_
"description":"The Private Island Club : networking &amp; party / Billet NFT All Access - 1 jour Calvi on the Rocks 2022",_x000D_
"seller_fee_basis_points":1000,_x000D_
"image":"https://bafybeibxldcboqygcdcbmvktac44a35jnxz5uhin7benl5b4ixno4ggpiq.ipfs.nftstorage.link?image_24.webp",_x000D_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57" s="78" t="str">
        <f>formatRow(Tokens!C$2:I$2,Tokens!C257:I257)</f>
        <v>"name":"#24 Billet Private Island Club",_x000D_
"symbol":"COR22B24",_x000D_
"description":"The Private Island Club : networking &amp; party / Billet NFT All Access - 1 jour Calvi on the Rocks 2022",_x000D_
"seller_fee_basis_points":1000,_x000D_
"image":"https://bafybeibxldcboqygcdcbmvktac44a35jnxz5uhin7benl5b4ixno4ggpiq.ipfs.nftstorage.link?image_24.webp",_x000D_
"Issuer":"NfluenT for Calvi On The rocks",_x000D_
"external_url":""</v>
      </c>
      <c r="W257" s="78" t="str">
        <f>formatRow(Tokens!J$2:AV$2,Tokens!J257:AV257,2,"attributes")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7" s="78" t="str">
        <f>formatRow(Tokens!AX$2:BC$2,Tokens!AX257:BC257,2,"creators")</f>
        <v>"creators":[{"address":"ncreator",_x000D_
"share":10},{"address":"cotrcrea",_x000D_
"share":90},{"address":"nminer",_x000D_
"share":0}]</v>
      </c>
      <c r="Y257" s="78" t="str">
        <f>formatRow(Tokens!BD$2:BI$2,Tokens!BD257:BI257,2,"files")</f>
        <v>"files":[]</v>
      </c>
      <c r="Z257" s="78"/>
      <c r="AA257" s="78"/>
      <c r="AB257" s="78"/>
      <c r="AC257" s="78" t="str">
        <f>formatRow(Tokens!BJ$2:BK$2,Tokens!BJ257:BK257,0,"collection")</f>
        <v>"collection":{"name":"BILLET The Private Island Club",_x000D_
"family":"Calvi On The Rocks"}</v>
      </c>
      <c r="AD257" s="1" t="str">
        <f>formatRow(Tokens!BN$2:BR$2,Tokens!BN257:BR257,0,"marketplace")</f>
        <v>"marketplace":{"initial_price":232,_x000D_
"reservation_price":"",_x000D_
"duration":"",_x000D_
"max_mint":1,_x000D_
"sell_date":"25/06/2022"}</v>
      </c>
      <c r="AE257" s="1"/>
    </row>
    <row r="258" spans="4:31" ht="14.25" customHeight="1" x14ac:dyDescent="0.3">
      <c r="D258" s="1">
        <f>Tokens!B258</f>
        <v>25</v>
      </c>
      <c r="E258" s="17" t="str">
        <f>IF(Tokens!C258="","",Tokens!C258)</f>
        <v>#25 Billet Private Island Club</v>
      </c>
      <c r="F258"/>
      <c r="G258"/>
      <c r="H258"/>
      <c r="I258"/>
      <c r="J258"/>
      <c r="M258"/>
      <c r="N258"/>
      <c r="O258" s="15" t="str">
        <f t="shared" si="8"/>
        <v>_</v>
      </c>
      <c r="P258" s="18" t="str">
        <f>IF(F258="stop","",IF(F258&lt;&gt;"",HYPERLINK(Settings!$B$5 &amp; "/manage/?network=" &amp; LOWER(B$8) &amp; "&amp;search=token&amp;account=" &amp; ToMint!$B$5 &amp; "&amp;view=" &amp; ToMint!J258,"TokenSol"),""))</f>
        <v/>
      </c>
      <c r="Q258" s="2"/>
      <c r="R258" s="2"/>
      <c r="S258" s="11"/>
      <c r="T258" s="78" t="str">
        <f>"owner=" &amp; Tokens!BS258 &amp; "&amp;filename_for_metadata=" &amp; Tokens!BT258 &amp; "&amp;offchaindata_platform=" &amp; $B$17 &amp; "&amp;keyfile=" &amp; $B$5 &amp;  "&amp;repository=" &amp; $B$18</f>
        <v>owner=BbDq7xeUzpj8bXfd9N7dh1tw43Ss7xbYpyjoNuwDSrzq&amp;filename_for_metadata=BILLETThePrivateIslandClub_COR22B25&amp;offchaindata_platform=Github&amp;keyfile=Paul&amp;repository=CalviOnTheRocks2022</v>
      </c>
      <c r="U258" s="78" t="str">
        <f t="shared" si="7"/>
        <v>{"name":"#25 Billet Private Island Club",_x000D_
"symbol":"COR22B25",_x000D_
"description":"The Private Island Club : networking &amp; party / Billet NFT All Access - 1 jour Calvi on the Rocks 2022",_x000D_
"seller_fee_basis_points":1000,_x000D_
"image":"https://bafybeia5nixbl7e74bzuwpwnwbnkw7dwv2o36a36l3htobexgt7f5ar4da.ipfs.nftstorage.link?image_25.webp",_x000D_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58" s="78" t="str">
        <f>formatRow(Tokens!C$2:I$2,Tokens!C258:I258)</f>
        <v>"name":"#25 Billet Private Island Club",_x000D_
"symbol":"COR22B25",_x000D_
"description":"The Private Island Club : networking &amp; party / Billet NFT All Access - 1 jour Calvi on the Rocks 2022",_x000D_
"seller_fee_basis_points":1000,_x000D_
"image":"https://bafybeia5nixbl7e74bzuwpwnwbnkw7dwv2o36a36l3htobexgt7f5ar4da.ipfs.nftstorage.link?image_25.webp",_x000D_
"Issuer":"NfluenT for Calvi On The rocks",_x000D_
"external_url":""</v>
      </c>
      <c r="W258" s="78" t="str">
        <f>formatRow(Tokens!J$2:AV$2,Tokens!J258:AV258,2,"attributes")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8" s="78" t="str">
        <f>formatRow(Tokens!AX$2:BC$2,Tokens!AX258:BC258,2,"creators")</f>
        <v>"creators":[{"address":"ncreator",_x000D_
"share":10},{"address":"cotrcrea",_x000D_
"share":90},{"address":"nminer",_x000D_
"share":0}]</v>
      </c>
      <c r="Y258" s="78" t="str">
        <f>formatRow(Tokens!BD$2:BI$2,Tokens!BD258:BI258,2,"files")</f>
        <v>"files":[]</v>
      </c>
      <c r="Z258" s="78"/>
      <c r="AA258" s="78"/>
      <c r="AB258" s="78"/>
      <c r="AC258" s="78" t="str">
        <f>formatRow(Tokens!BJ$2:BK$2,Tokens!BJ258:BK258,0,"collection")</f>
        <v>"collection":{"name":"BILLET The Private Island Club",_x000D_
"family":"Calvi On The Rocks"}</v>
      </c>
      <c r="AD258" s="1" t="str">
        <f>formatRow(Tokens!BN$2:BR$2,Tokens!BN258:BR258,0,"marketplace")</f>
        <v>"marketplace":{"initial_price":232,_x000D_
"reservation_price":"",_x000D_
"duration":"",_x000D_
"max_mint":1,_x000D_
"sell_date":"25/06/2022"}</v>
      </c>
      <c r="AE258" s="1"/>
    </row>
    <row r="259" spans="4:31" ht="14.25" customHeight="1" x14ac:dyDescent="0.3">
      <c r="D259" s="1">
        <f>Tokens!B259</f>
        <v>26</v>
      </c>
      <c r="E259" s="17" t="str">
        <f>IF(Tokens!C259="","",Tokens!C259)</f>
        <v>#26 Billet Private Island Club</v>
      </c>
      <c r="F259"/>
      <c r="G259"/>
      <c r="H259"/>
      <c r="I259"/>
      <c r="J259"/>
      <c r="M259"/>
      <c r="N259"/>
      <c r="O259" s="15" t="str">
        <f t="shared" si="8"/>
        <v>_</v>
      </c>
      <c r="P259" s="18" t="str">
        <f>IF(F259="stop","",IF(F259&lt;&gt;"",HYPERLINK(Settings!$B$5 &amp; "/manage/?network=" &amp; LOWER(B$8) &amp; "&amp;search=token&amp;account=" &amp; ToMint!$B$5 &amp; "&amp;view=" &amp; ToMint!J259,"TokenSol"),""))</f>
        <v/>
      </c>
      <c r="Q259" s="2"/>
      <c r="R259" s="2"/>
      <c r="S259" s="11"/>
      <c r="T259" s="78" t="str">
        <f>"owner=" &amp; Tokens!BS259 &amp; "&amp;filename_for_metadata=" &amp; Tokens!BT259 &amp; "&amp;offchaindata_platform=" &amp; $B$17 &amp; "&amp;keyfile=" &amp; $B$5 &amp;  "&amp;repository=" &amp; $B$18</f>
        <v>owner=BbDq7xeUzpj8bXfd9N7dh1tw43Ss7xbYpyjoNuwDSrzq&amp;filename_for_metadata=BILLETThePrivateIslandClub_COR22B26&amp;offchaindata_platform=Github&amp;keyfile=Paul&amp;repository=CalviOnTheRocks2022</v>
      </c>
      <c r="U259" s="78" t="str">
        <f t="shared" si="7"/>
        <v>{"name":"#26 Billet Private Island Club",_x000D_
"symbol":"COR22B26",_x000D_
"description":"The Private Island Club : networking &amp; party / Billet NFT All Access - 1 jour Calvi on the Rocks 2022",_x000D_
"seller_fee_basis_points":1000,_x000D_
"image":"https://bafybeibcqpqwoet5n4flgz7rjhbvvunrvfeef5whskzy6grfnrx3jrnc2u.ipfs.nftstorage.link?image_26.webp",_x000D_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59" s="78" t="str">
        <f>formatRow(Tokens!C$2:I$2,Tokens!C259:I259)</f>
        <v>"name":"#26 Billet Private Island Club",_x000D_
"symbol":"COR22B26",_x000D_
"description":"The Private Island Club : networking &amp; party / Billet NFT All Access - 1 jour Calvi on the Rocks 2022",_x000D_
"seller_fee_basis_points":1000,_x000D_
"image":"https://bafybeibcqpqwoet5n4flgz7rjhbvvunrvfeef5whskzy6grfnrx3jrnc2u.ipfs.nftstorage.link?image_26.webp",_x000D_
"Issuer":"NfluenT for Calvi On The rocks",_x000D_
"external_url":""</v>
      </c>
      <c r="W259" s="78" t="str">
        <f>formatRow(Tokens!J$2:AV$2,Tokens!J259:AV259,2,"attributes")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9" s="78" t="str">
        <f>formatRow(Tokens!AX$2:BC$2,Tokens!AX259:BC259,2,"creators")</f>
        <v>"creators":[{"address":"ncreator",_x000D_
"share":10},{"address":"cotrcrea",_x000D_
"share":90},{"address":"nminer",_x000D_
"share":0}]</v>
      </c>
      <c r="Y259" s="78" t="str">
        <f>formatRow(Tokens!BD$2:BI$2,Tokens!BD259:BI259,2,"files")</f>
        <v>"files":[]</v>
      </c>
      <c r="Z259" s="78"/>
      <c r="AA259" s="78"/>
      <c r="AB259" s="78"/>
      <c r="AC259" s="78" t="str">
        <f>formatRow(Tokens!BJ$2:BK$2,Tokens!BJ259:BK259,0,"collection")</f>
        <v>"collection":{"name":"BILLET The Private Island Club",_x000D_
"family":"Calvi On The Rocks"}</v>
      </c>
      <c r="AD259" s="1" t="str">
        <f>formatRow(Tokens!BN$2:BR$2,Tokens!BN259:BR259,0,"marketplace")</f>
        <v>"marketplace":{"initial_price":232,_x000D_
"reservation_price":"",_x000D_
"duration":"",_x000D_
"max_mint":1,_x000D_
"sell_date":"25/06/2022"}</v>
      </c>
      <c r="AE259" s="1"/>
    </row>
    <row r="260" spans="4:31" ht="14.25" customHeight="1" x14ac:dyDescent="0.3">
      <c r="D260" s="1">
        <f>Tokens!B260</f>
        <v>27</v>
      </c>
      <c r="E260" s="17" t="str">
        <f>IF(Tokens!C260="","",Tokens!C260)</f>
        <v>#27 Billet Private Island Club</v>
      </c>
      <c r="F260"/>
      <c r="G260"/>
      <c r="H260"/>
      <c r="I260"/>
      <c r="J260"/>
      <c r="M260"/>
      <c r="N260"/>
      <c r="O260" s="15" t="str">
        <f t="shared" si="8"/>
        <v>_</v>
      </c>
      <c r="P260" s="18" t="str">
        <f>IF(F260="stop","",IF(F260&lt;&gt;"",HYPERLINK(Settings!$B$5 &amp; "/manage/?network=" &amp; LOWER(B$8) &amp; "&amp;search=token&amp;account=" &amp; ToMint!$B$5 &amp; "&amp;view=" &amp; ToMint!J260,"TokenSol"),""))</f>
        <v/>
      </c>
      <c r="Q260" s="2"/>
      <c r="R260" s="2"/>
      <c r="S260" s="11"/>
      <c r="T260" s="78" t="str">
        <f>"owner=" &amp; Tokens!BS260 &amp; "&amp;filename_for_metadata=" &amp; Tokens!BT260 &amp; "&amp;offchaindata_platform=" &amp; $B$17 &amp; "&amp;keyfile=" &amp; $B$5 &amp;  "&amp;repository=" &amp; $B$18</f>
        <v>owner=BbDq7xeUzpj8bXfd9N7dh1tw43Ss7xbYpyjoNuwDSrzq&amp;filename_for_metadata=BILLETThePrivateIslandClub_COR22B27&amp;offchaindata_platform=Github&amp;keyfile=Paul&amp;repository=CalviOnTheRocks2022</v>
      </c>
      <c r="U260" s="78" t="str">
        <f t="shared" si="7"/>
        <v>{"name":"#27 Billet Private Island Club",_x000D_
"symbol":"COR22B27",_x000D_
"description":"The Private Island Club : networking &amp; party / Billet NFT All Access - 1 jour Calvi on the Rocks 2022",_x000D_
"seller_fee_basis_points":1000,_x000D_
"image":"https://bafybeiarx2j3omhmw2qt47bryuc4licxdlllv7kj26rsgtodeafc54652u.ipfs.nftstorage.link?image_27.webp",_x000D_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60" s="78" t="str">
        <f>formatRow(Tokens!C$2:I$2,Tokens!C260:I260)</f>
        <v>"name":"#27 Billet Private Island Club",_x000D_
"symbol":"COR22B27",_x000D_
"description":"The Private Island Club : networking &amp; party / Billet NFT All Access - 1 jour Calvi on the Rocks 2022",_x000D_
"seller_fee_basis_points":1000,_x000D_
"image":"https://bafybeiarx2j3omhmw2qt47bryuc4licxdlllv7kj26rsgtodeafc54652u.ipfs.nftstorage.link?image_27.webp",_x000D_
"Issuer":"NfluenT for Calvi On The rocks",_x000D_
"external_url":""</v>
      </c>
      <c r="W260" s="78" t="str">
        <f>formatRow(Tokens!J$2:AV$2,Tokens!J260:AV260,2,"attributes")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0" s="78" t="str">
        <f>formatRow(Tokens!AX$2:BC$2,Tokens!AX260:BC260,2,"creators")</f>
        <v>"creators":[{"address":"ncreator",_x000D_
"share":10},{"address":"cotrcrea",_x000D_
"share":90},{"address":"nminer",_x000D_
"share":0}]</v>
      </c>
      <c r="Y260" s="78" t="str">
        <f>formatRow(Tokens!BD$2:BI$2,Tokens!BD260:BI260,2,"files")</f>
        <v>"files":[]</v>
      </c>
      <c r="Z260" s="78"/>
      <c r="AA260" s="78"/>
      <c r="AB260" s="78"/>
      <c r="AC260" s="78" t="str">
        <f>formatRow(Tokens!BJ$2:BK$2,Tokens!BJ260:BK260,0,"collection")</f>
        <v>"collection":{"name":"BILLET The Private Island Club",_x000D_
"family":"Calvi On The Rocks"}</v>
      </c>
      <c r="AD260" s="1" t="str">
        <f>formatRow(Tokens!BN$2:BR$2,Tokens!BN260:BR260,0,"marketplace")</f>
        <v>"marketplace":{"initial_price":232,_x000D_
"reservation_price":"",_x000D_
"duration":"",_x000D_
"max_mint":1,_x000D_
"sell_date":"25/06/2022"}</v>
      </c>
      <c r="AE260" s="1"/>
    </row>
    <row r="261" spans="4:31" ht="14.25" customHeight="1" x14ac:dyDescent="0.3">
      <c r="D261" s="1">
        <f>Tokens!B261</f>
        <v>28</v>
      </c>
      <c r="E261" s="17" t="str">
        <f>IF(Tokens!C261="","",Tokens!C261)</f>
        <v>#28 Billet Private Island Club</v>
      </c>
      <c r="F261"/>
      <c r="G261"/>
      <c r="H261"/>
      <c r="I261"/>
      <c r="J261"/>
      <c r="M261"/>
      <c r="N261"/>
      <c r="O261" s="15" t="str">
        <f t="shared" si="8"/>
        <v>_</v>
      </c>
      <c r="P261" s="18" t="str">
        <f>IF(F261="stop","",IF(F261&lt;&gt;"",HYPERLINK(Settings!$B$5 &amp; "/manage/?network=" &amp; LOWER(B$8) &amp; "&amp;search=token&amp;account=" &amp; ToMint!$B$5 &amp; "&amp;view=" &amp; ToMint!J261,"TokenSol"),""))</f>
        <v/>
      </c>
      <c r="Q261" s="2"/>
      <c r="R261" s="2"/>
      <c r="S261" s="11"/>
      <c r="T261" s="78" t="str">
        <f>"owner=" &amp; Tokens!BS261 &amp; "&amp;filename_for_metadata=" &amp; Tokens!BT261 &amp; "&amp;offchaindata_platform=" &amp; $B$17 &amp; "&amp;keyfile=" &amp; $B$5 &amp;  "&amp;repository=" &amp; $B$18</f>
        <v>owner=BbDq7xeUzpj8bXfd9N7dh1tw43Ss7xbYpyjoNuwDSrzq&amp;filename_for_metadata=BILLETThePrivateIslandClub_COR22B28&amp;offchaindata_platform=Github&amp;keyfile=Paul&amp;repository=CalviOnTheRocks2022</v>
      </c>
      <c r="U261" s="78" t="str">
        <f t="shared" ref="U261:U324" si="9">"{" &amp; V261 &amp; "," &amp; W261 &amp; "," &amp; """properties"":{" &amp; X261 &amp; "," &amp; Y261 &amp; "}," &amp; AC261 &amp; "," &amp; AD261 &amp; "}"</f>
        <v>{"name":"#28 Billet Private Island Club",_x000D_
"symbol":"COR22B28",_x000D_
"description":"The Private Island Club : networking &amp; party / Billet NFT All Access - 1 jour Calvi on the Rocks 2022",_x000D_
"seller_fee_basis_points":1000,_x000D_
"image":"https://bafybeidsikie4x52x5wpi67ug3didehwtkxmsbkrdmhzpwvog7nkqtjgp4.ipfs.nftstorage.link?image_28.webp",_x000D_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61" s="78" t="str">
        <f>formatRow(Tokens!C$2:I$2,Tokens!C261:I261)</f>
        <v>"name":"#28 Billet Private Island Club",_x000D_
"symbol":"COR22B28",_x000D_
"description":"The Private Island Club : networking &amp; party / Billet NFT All Access - 1 jour Calvi on the Rocks 2022",_x000D_
"seller_fee_basis_points":1000,_x000D_
"image":"https://bafybeidsikie4x52x5wpi67ug3didehwtkxmsbkrdmhzpwvog7nkqtjgp4.ipfs.nftstorage.link?image_28.webp",_x000D_
"Issuer":"NfluenT for Calvi On The rocks",_x000D_
"external_url":""</v>
      </c>
      <c r="W261" s="78" t="str">
        <f>formatRow(Tokens!J$2:AV$2,Tokens!J261:AV261,2,"attributes")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1" s="78" t="str">
        <f>formatRow(Tokens!AX$2:BC$2,Tokens!AX261:BC261,2,"creators")</f>
        <v>"creators":[{"address":"ncreator",_x000D_
"share":10},{"address":"cotrcrea",_x000D_
"share":90},{"address":"nminer",_x000D_
"share":0}]</v>
      </c>
      <c r="Y261" s="78" t="str">
        <f>formatRow(Tokens!BD$2:BI$2,Tokens!BD261:BI261,2,"files")</f>
        <v>"files":[]</v>
      </c>
      <c r="Z261" s="78"/>
      <c r="AA261" s="78"/>
      <c r="AB261" s="78"/>
      <c r="AC261" s="78" t="str">
        <f>formatRow(Tokens!BJ$2:BK$2,Tokens!BJ261:BK261,0,"collection")</f>
        <v>"collection":{"name":"BILLET The Private Island Club",_x000D_
"family":"Calvi On The Rocks"}</v>
      </c>
      <c r="AD261" s="1" t="str">
        <f>formatRow(Tokens!BN$2:BR$2,Tokens!BN261:BR261,0,"marketplace")</f>
        <v>"marketplace":{"initial_price":232,_x000D_
"reservation_price":"",_x000D_
"duration":"",_x000D_
"max_mint":1,_x000D_
"sell_date":"25/06/2022"}</v>
      </c>
      <c r="AE261" s="1"/>
    </row>
    <row r="262" spans="4:31" ht="14.25" customHeight="1" x14ac:dyDescent="0.3">
      <c r="D262" s="1">
        <f>Tokens!B262</f>
        <v>29</v>
      </c>
      <c r="E262" s="17" t="str">
        <f>IF(Tokens!C262="","",Tokens!C262)</f>
        <v>#29 Billet Private Island Club</v>
      </c>
      <c r="F262"/>
      <c r="G262"/>
      <c r="H262"/>
      <c r="I262"/>
      <c r="J262"/>
      <c r="M262"/>
      <c r="N262"/>
      <c r="O262" s="15" t="str">
        <f t="shared" si="8"/>
        <v>_</v>
      </c>
      <c r="P262" s="18" t="str">
        <f>IF(F262="stop","",IF(F262&lt;&gt;"",HYPERLINK(Settings!$B$5 &amp; "/manage/?network=" &amp; LOWER(B$8) &amp; "&amp;search=token&amp;account=" &amp; ToMint!$B$5 &amp; "&amp;view=" &amp; ToMint!J262,"TokenSol"),""))</f>
        <v/>
      </c>
      <c r="Q262" s="2"/>
      <c r="R262" s="2"/>
      <c r="S262" s="11"/>
      <c r="T262" s="78" t="str">
        <f>"owner=" &amp; Tokens!BS262 &amp; "&amp;filename_for_metadata=" &amp; Tokens!BT262 &amp; "&amp;offchaindata_platform=" &amp; $B$17 &amp; "&amp;keyfile=" &amp; $B$5 &amp;  "&amp;repository=" &amp; $B$18</f>
        <v>owner=BbDq7xeUzpj8bXfd9N7dh1tw43Ss7xbYpyjoNuwDSrzq&amp;filename_for_metadata=BILLETThePrivateIslandClub_COR22B29&amp;offchaindata_platform=Github&amp;keyfile=Paul&amp;repository=CalviOnTheRocks2022</v>
      </c>
      <c r="U262" s="78" t="str">
        <f t="shared" si="9"/>
        <v>{"name":"#29 Billet Private Island Club",_x000D_
"symbol":"COR22B29",_x000D_
"description":"The Private Island Club : networking &amp; party / Billet NFT All Access - 1 jour Calvi on the Rocks 2022",_x000D_
"seller_fee_basis_points":1000,_x000D_
"image":"https://bafybeie7jqrxvowvd5dgnh73dbxkathesu2zvn6ebzxdplen3rxhqd43wq.ipfs.nftstorage.link?image_29.webp",_x000D_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62" s="78" t="str">
        <f>formatRow(Tokens!C$2:I$2,Tokens!C262:I262)</f>
        <v>"name":"#29 Billet Private Island Club",_x000D_
"symbol":"COR22B29",_x000D_
"description":"The Private Island Club : networking &amp; party / Billet NFT All Access - 1 jour Calvi on the Rocks 2022",_x000D_
"seller_fee_basis_points":1000,_x000D_
"image":"https://bafybeie7jqrxvowvd5dgnh73dbxkathesu2zvn6ebzxdplen3rxhqd43wq.ipfs.nftstorage.link?image_29.webp",_x000D_
"Issuer":"NfluenT for Calvi On The rocks",_x000D_
"external_url":""</v>
      </c>
      <c r="W262" s="78" t="str">
        <f>formatRow(Tokens!J$2:AV$2,Tokens!J262:AV262,2,"attributes")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2" s="78" t="str">
        <f>formatRow(Tokens!AX$2:BC$2,Tokens!AX262:BC262,2,"creators")</f>
        <v>"creators":[{"address":"ncreator",_x000D_
"share":10},{"address":"cotrcrea",_x000D_
"share":90},{"address":"nminer",_x000D_
"share":0}]</v>
      </c>
      <c r="Y262" s="78" t="str">
        <f>formatRow(Tokens!BD$2:BI$2,Tokens!BD262:BI262,2,"files")</f>
        <v>"files":[]</v>
      </c>
      <c r="Z262" s="78"/>
      <c r="AA262" s="78"/>
      <c r="AB262" s="78"/>
      <c r="AC262" s="78" t="str">
        <f>formatRow(Tokens!BJ$2:BK$2,Tokens!BJ262:BK262,0,"collection")</f>
        <v>"collection":{"name":"BILLET The Private Island Club",_x000D_
"family":"Calvi On The Rocks"}</v>
      </c>
      <c r="AD262" s="1" t="str">
        <f>formatRow(Tokens!BN$2:BR$2,Tokens!BN262:BR262,0,"marketplace")</f>
        <v>"marketplace":{"initial_price":232,_x000D_
"reservation_price":"",_x000D_
"duration":"",_x000D_
"max_mint":1,_x000D_
"sell_date":"25/06/2022"}</v>
      </c>
      <c r="AE262" s="1"/>
    </row>
    <row r="263" spans="4:31" ht="14.25" customHeight="1" x14ac:dyDescent="0.3">
      <c r="D263" s="1">
        <f>Tokens!B263</f>
        <v>30</v>
      </c>
      <c r="E263" s="17" t="str">
        <f>IF(Tokens!C263="","",Tokens!C263)</f>
        <v>#30 Billet Private Island Club</v>
      </c>
      <c r="F263"/>
      <c r="G263"/>
      <c r="H263"/>
      <c r="I263"/>
      <c r="J263"/>
      <c r="M263"/>
      <c r="N263"/>
      <c r="O263" s="15" t="str">
        <f t="shared" si="8"/>
        <v>_</v>
      </c>
      <c r="P263" s="18" t="str">
        <f>IF(F263="stop","",IF(F263&lt;&gt;"",HYPERLINK(Settings!$B$5 &amp; "/manage/?network=" &amp; LOWER(B$8) &amp; "&amp;search=token&amp;account=" &amp; ToMint!$B$5 &amp; "&amp;view=" &amp; ToMint!J263,"TokenSol"),""))</f>
        <v/>
      </c>
      <c r="Q263" s="2"/>
      <c r="R263" s="2"/>
      <c r="S263" s="11"/>
      <c r="T263" s="78" t="str">
        <f>"owner=" &amp; Tokens!BS263 &amp; "&amp;filename_for_metadata=" &amp; Tokens!BT263 &amp; "&amp;offchaindata_platform=" &amp; $B$17 &amp; "&amp;keyfile=" &amp; $B$5 &amp;  "&amp;repository=" &amp; $B$18</f>
        <v>owner=BbDq7xeUzpj8bXfd9N7dh1tw43Ss7xbYpyjoNuwDSrzq&amp;filename_for_metadata=BILLETThePrivateIslandClub_COR22B30&amp;offchaindata_platform=Github&amp;keyfile=Paul&amp;repository=CalviOnTheRocks2022</v>
      </c>
      <c r="U263" s="78" t="str">
        <f t="shared" si="9"/>
        <v>{"name":"#30 Billet Private Island Club",_x000D_
"symbol":"COR22B30",_x000D_
"description":"The Private Island Club : networking &amp; party / Billet NFT All Access - 1 jour Calvi on the Rocks 2022",_x000D_
"seller_fee_basis_points":1000,_x000D_
"image":"https://bafybeic26n42hb676soinuhdbxzvfe3fykcjjjtfc7unoq2ecrbbpp5gje.ipfs.nftstorage.link?image_30.webp",_x000D_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63" s="78" t="str">
        <f>formatRow(Tokens!C$2:I$2,Tokens!C263:I263)</f>
        <v>"name":"#30 Billet Private Island Club",_x000D_
"symbol":"COR22B30",_x000D_
"description":"The Private Island Club : networking &amp; party / Billet NFT All Access - 1 jour Calvi on the Rocks 2022",_x000D_
"seller_fee_basis_points":1000,_x000D_
"image":"https://bafybeic26n42hb676soinuhdbxzvfe3fykcjjjtfc7unoq2ecrbbpp5gje.ipfs.nftstorage.link?image_30.webp",_x000D_
"Issuer":"NfluenT for Calvi On The rocks",_x000D_
"external_url":""</v>
      </c>
      <c r="W263" s="78" t="str">
        <f>formatRow(Tokens!J$2:AV$2,Tokens!J263:AV263,2,"attributes")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3" s="78" t="str">
        <f>formatRow(Tokens!AX$2:BC$2,Tokens!AX263:BC263,2,"creators")</f>
        <v>"creators":[{"address":"ncreator",_x000D_
"share":10},{"address":"cotrcrea",_x000D_
"share":90},{"address":"nminer",_x000D_
"share":0}]</v>
      </c>
      <c r="Y263" s="78" t="str">
        <f>formatRow(Tokens!BD$2:BI$2,Tokens!BD263:BI263,2,"files")</f>
        <v>"files":[]</v>
      </c>
      <c r="Z263" s="78"/>
      <c r="AA263" s="78"/>
      <c r="AB263" s="78"/>
      <c r="AC263" s="78" t="str">
        <f>formatRow(Tokens!BJ$2:BK$2,Tokens!BJ263:BK263,0,"collection")</f>
        <v>"collection":{"name":"BILLET The Private Island Club",_x000D_
"family":"Calvi On The Rocks"}</v>
      </c>
      <c r="AD263" s="1" t="str">
        <f>formatRow(Tokens!BN$2:BR$2,Tokens!BN263:BR263,0,"marketplace")</f>
        <v>"marketplace":{"initial_price":232,_x000D_
"reservation_price":"",_x000D_
"duration":"",_x000D_
"max_mint":1,_x000D_
"sell_date":"25/06/2022"}</v>
      </c>
      <c r="AE263" s="1"/>
    </row>
    <row r="264" spans="4:31" ht="14.25" customHeight="1" x14ac:dyDescent="0.3">
      <c r="D264" s="1">
        <f>Tokens!B264</f>
        <v>31</v>
      </c>
      <c r="E264" s="17" t="str">
        <f>IF(Tokens!C264="","",Tokens!C264)</f>
        <v>#31 Billet Private Island Club</v>
      </c>
      <c r="F264"/>
      <c r="G264"/>
      <c r="H264"/>
      <c r="I264"/>
      <c r="J264"/>
      <c r="M264"/>
      <c r="N264"/>
      <c r="O264" s="15" t="str">
        <f t="shared" si="8"/>
        <v>_</v>
      </c>
      <c r="P264" s="18" t="str">
        <f>IF(F264="stop","",IF(F264&lt;&gt;"",HYPERLINK(Settings!$B$5 &amp; "/manage/?network=" &amp; LOWER(B$8) &amp; "&amp;search=token&amp;account=" &amp; ToMint!$B$5 &amp; "&amp;view=" &amp; ToMint!J264,"TokenSol"),""))</f>
        <v/>
      </c>
      <c r="Q264" s="2"/>
      <c r="R264" s="2"/>
      <c r="S264" s="11"/>
      <c r="T264" s="78" t="str">
        <f>"owner=" &amp; Tokens!BS264 &amp; "&amp;filename_for_metadata=" &amp; Tokens!BT264 &amp; "&amp;offchaindata_platform=" &amp; $B$17 &amp; "&amp;keyfile=" &amp; $B$5 &amp;  "&amp;repository=" &amp; $B$18</f>
        <v>owner=BbDq7xeUzpj8bXfd9N7dh1tw43Ss7xbYpyjoNuwDSrzq&amp;filename_for_metadata=BILLETThePrivateIslandClub_COR22B31&amp;offchaindata_platform=Github&amp;keyfile=Paul&amp;repository=CalviOnTheRocks2022</v>
      </c>
      <c r="U264" s="78" t="str">
        <f t="shared" si="9"/>
        <v>{"name":"#31 Billet Private Island Club",_x000D_
"symbol":"COR22B31",_x000D_
"description":"The Private Island Club : networking &amp; party / Billet NFT All Access - 1 jour Calvi on the Rocks 2022",_x000D_
"seller_fee_basis_points":1000,_x000D_
"image":"https://bafybeib4tz7avu64ibxu2hiexsshfkizqxfsqxidnmrcwr2ps2r3dv4ksa.ipfs.nftstorage.link?image_31.webp",_x000D_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64" s="78" t="str">
        <f>formatRow(Tokens!C$2:I$2,Tokens!C264:I264)</f>
        <v>"name":"#31 Billet Private Island Club",_x000D_
"symbol":"COR22B31",_x000D_
"description":"The Private Island Club : networking &amp; party / Billet NFT All Access - 1 jour Calvi on the Rocks 2022",_x000D_
"seller_fee_basis_points":1000,_x000D_
"image":"https://bafybeib4tz7avu64ibxu2hiexsshfkizqxfsqxidnmrcwr2ps2r3dv4ksa.ipfs.nftstorage.link?image_31.webp",_x000D_
"Issuer":"NfluenT for Calvi On The rocks",_x000D_
"external_url":""</v>
      </c>
      <c r="W264" s="78" t="str">
        <f>formatRow(Tokens!J$2:AV$2,Tokens!J264:AV264,2,"attributes")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4" s="78" t="str">
        <f>formatRow(Tokens!AX$2:BC$2,Tokens!AX264:BC264,2,"creators")</f>
        <v>"creators":[{"address":"ncreator",_x000D_
"share":10},{"address":"cotrcrea",_x000D_
"share":90},{"address":"nminer",_x000D_
"share":0}]</v>
      </c>
      <c r="Y264" s="78" t="str">
        <f>formatRow(Tokens!BD$2:BI$2,Tokens!BD264:BI264,2,"files")</f>
        <v>"files":[]</v>
      </c>
      <c r="Z264" s="78"/>
      <c r="AA264" s="78"/>
      <c r="AB264" s="78"/>
      <c r="AC264" s="78" t="str">
        <f>formatRow(Tokens!BJ$2:BK$2,Tokens!BJ264:BK264,0,"collection")</f>
        <v>"collection":{"name":"BILLET The Private Island Club",_x000D_
"family":"Calvi On The Rocks"}</v>
      </c>
      <c r="AD264" s="1" t="str">
        <f>formatRow(Tokens!BN$2:BR$2,Tokens!BN264:BR264,0,"marketplace")</f>
        <v>"marketplace":{"initial_price":232,_x000D_
"reservation_price":"",_x000D_
"duration":"",_x000D_
"max_mint":1,_x000D_
"sell_date":"25/06/2022"}</v>
      </c>
      <c r="AE264" s="1"/>
    </row>
    <row r="265" spans="4:31" ht="14.25" customHeight="1" x14ac:dyDescent="0.3">
      <c r="D265" s="1">
        <f>Tokens!B265</f>
        <v>32</v>
      </c>
      <c r="E265" s="17" t="str">
        <f>IF(Tokens!C265="","",Tokens!C265)</f>
        <v>#32 Billet Private Island Club</v>
      </c>
      <c r="F265"/>
      <c r="G265"/>
      <c r="H265"/>
      <c r="I265"/>
      <c r="J265"/>
      <c r="M265"/>
      <c r="N265"/>
      <c r="O265" s="15" t="str">
        <f t="shared" si="8"/>
        <v>_</v>
      </c>
      <c r="P265" s="18" t="str">
        <f>IF(F265="stop","",IF(F265&lt;&gt;"",HYPERLINK(Settings!$B$5 &amp; "/manage/?network=" &amp; LOWER(B$8) &amp; "&amp;search=token&amp;account=" &amp; ToMint!$B$5 &amp; "&amp;view=" &amp; ToMint!J265,"TokenSol"),""))</f>
        <v/>
      </c>
      <c r="Q265" s="2"/>
      <c r="R265" s="2"/>
      <c r="S265" s="11"/>
      <c r="T265" s="78" t="str">
        <f>"owner=" &amp; Tokens!BS265 &amp; "&amp;filename_for_metadata=" &amp; Tokens!BT265 &amp; "&amp;offchaindata_platform=" &amp; $B$17 &amp; "&amp;keyfile=" &amp; $B$5 &amp;  "&amp;repository=" &amp; $B$18</f>
        <v>owner=BbDq7xeUzpj8bXfd9N7dh1tw43Ss7xbYpyjoNuwDSrzq&amp;filename_for_metadata=BILLETThePrivateIslandClub_COR22B32&amp;offchaindata_platform=Github&amp;keyfile=Paul&amp;repository=CalviOnTheRocks2022</v>
      </c>
      <c r="U265" s="78" t="str">
        <f t="shared" si="9"/>
        <v>{"name":"#32 Billet Private Island Club",_x000D_
"symbol":"COR22B32",_x000D_
"description":"The Private Island Club : networking &amp; party / Billet NFT All Access - 1 jour Calvi on the Rocks 2022",_x000D_
"seller_fee_basis_points":1000,_x000D_
"image":"https://bafybeihaeeu4bxp5kliwttbogefsjkdebhrto2aw5axy6voejqoktyxdju.ipfs.nftstorage.link?image_32.webp",_x000D_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65" s="78" t="str">
        <f>formatRow(Tokens!C$2:I$2,Tokens!C265:I265)</f>
        <v>"name":"#32 Billet Private Island Club",_x000D_
"symbol":"COR22B32",_x000D_
"description":"The Private Island Club : networking &amp; party / Billet NFT All Access - 1 jour Calvi on the Rocks 2022",_x000D_
"seller_fee_basis_points":1000,_x000D_
"image":"https://bafybeihaeeu4bxp5kliwttbogefsjkdebhrto2aw5axy6voejqoktyxdju.ipfs.nftstorage.link?image_32.webp",_x000D_
"Issuer":"NfluenT for Calvi On The rocks",_x000D_
"external_url":""</v>
      </c>
      <c r="W265" s="78" t="str">
        <f>formatRow(Tokens!J$2:AV$2,Tokens!J265:AV265,2,"attributes")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5" s="78" t="str">
        <f>formatRow(Tokens!AX$2:BC$2,Tokens!AX265:BC265,2,"creators")</f>
        <v>"creators":[{"address":"ncreator",_x000D_
"share":10},{"address":"cotrcrea",_x000D_
"share":90},{"address":"nminer",_x000D_
"share":0}]</v>
      </c>
      <c r="Y265" s="78" t="str">
        <f>formatRow(Tokens!BD$2:BI$2,Tokens!BD265:BI265,2,"files")</f>
        <v>"files":[]</v>
      </c>
      <c r="Z265" s="78"/>
      <c r="AA265" s="78"/>
      <c r="AB265" s="78"/>
      <c r="AC265" s="78" t="str">
        <f>formatRow(Tokens!BJ$2:BK$2,Tokens!BJ265:BK265,0,"collection")</f>
        <v>"collection":{"name":"BILLET The Private Island Club",_x000D_
"family":"Calvi On The Rocks"}</v>
      </c>
      <c r="AD265" s="1" t="str">
        <f>formatRow(Tokens!BN$2:BR$2,Tokens!BN265:BR265,0,"marketplace")</f>
        <v>"marketplace":{"initial_price":232,_x000D_
"reservation_price":"",_x000D_
"duration":"",_x000D_
"max_mint":1,_x000D_
"sell_date":"25/06/2022"}</v>
      </c>
      <c r="AE265" s="1"/>
    </row>
    <row r="266" spans="4:31" ht="14.25" customHeight="1" x14ac:dyDescent="0.3">
      <c r="D266" s="1">
        <f>Tokens!B266</f>
        <v>33</v>
      </c>
      <c r="E266" s="17" t="str">
        <f>IF(Tokens!C266="","",Tokens!C266)</f>
        <v>#33 Billet Private Island Club</v>
      </c>
      <c r="F266"/>
      <c r="G266"/>
      <c r="H266"/>
      <c r="I266"/>
      <c r="J266"/>
      <c r="M266"/>
      <c r="N266"/>
      <c r="O266" s="15" t="str">
        <f t="shared" si="8"/>
        <v>_</v>
      </c>
      <c r="P266" s="18" t="str">
        <f>IF(F266="stop","",IF(F266&lt;&gt;"",HYPERLINK(Settings!$B$5 &amp; "/manage/?network=" &amp; LOWER(B$8) &amp; "&amp;search=token&amp;account=" &amp; ToMint!$B$5 &amp; "&amp;view=" &amp; ToMint!J266,"TokenSol"),""))</f>
        <v/>
      </c>
      <c r="Q266" s="2"/>
      <c r="R266" s="2"/>
      <c r="S266" s="11"/>
      <c r="T266" s="78" t="str">
        <f>"owner=" &amp; Tokens!BS266 &amp; "&amp;filename_for_metadata=" &amp; Tokens!BT266 &amp; "&amp;offchaindata_platform=" &amp; $B$17 &amp; "&amp;keyfile=" &amp; $B$5 &amp;  "&amp;repository=" &amp; $B$18</f>
        <v>owner=BbDq7xeUzpj8bXfd9N7dh1tw43Ss7xbYpyjoNuwDSrzq&amp;filename_for_metadata=BILLETThePrivateIslandClub_COR22B33&amp;offchaindata_platform=Github&amp;keyfile=Paul&amp;repository=CalviOnTheRocks2022</v>
      </c>
      <c r="U266" s="78" t="str">
        <f t="shared" si="9"/>
        <v>{"name":"#33 Billet Private Island Club",_x000D_
"symbol":"COR22B33",_x000D_
"description":"The Private Island Club : networking &amp; party / Billet NFT All Access - 1 jour Calvi on the Rocks 2022",_x000D_
"seller_fee_basis_points":1000,_x000D_
"image":"https://bafybeigmagoak6krr27s72dvhg2m3i7yvuvlx3xegkpx4nrk7f4wr5meoi.ipfs.nftstorage.link?image_33.webp",_x000D_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66" s="78" t="str">
        <f>formatRow(Tokens!C$2:I$2,Tokens!C266:I266)</f>
        <v>"name":"#33 Billet Private Island Club",_x000D_
"symbol":"COR22B33",_x000D_
"description":"The Private Island Club : networking &amp; party / Billet NFT All Access - 1 jour Calvi on the Rocks 2022",_x000D_
"seller_fee_basis_points":1000,_x000D_
"image":"https://bafybeigmagoak6krr27s72dvhg2m3i7yvuvlx3xegkpx4nrk7f4wr5meoi.ipfs.nftstorage.link?image_33.webp",_x000D_
"Issuer":"NfluenT for Calvi On The rocks",_x000D_
"external_url":""</v>
      </c>
      <c r="W266" s="78" t="str">
        <f>formatRow(Tokens!J$2:AV$2,Tokens!J266:AV266,2,"attributes")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6" s="78" t="str">
        <f>formatRow(Tokens!AX$2:BC$2,Tokens!AX266:BC266,2,"creators")</f>
        <v>"creators":[{"address":"ncreator",_x000D_
"share":10},{"address":"cotrcrea",_x000D_
"share":90},{"address":"nminer",_x000D_
"share":0}]</v>
      </c>
      <c r="Y266" s="78" t="str">
        <f>formatRow(Tokens!BD$2:BI$2,Tokens!BD266:BI266,2,"files")</f>
        <v>"files":[]</v>
      </c>
      <c r="Z266" s="78"/>
      <c r="AA266" s="78"/>
      <c r="AB266" s="78"/>
      <c r="AC266" s="78" t="str">
        <f>formatRow(Tokens!BJ$2:BK$2,Tokens!BJ266:BK266,0,"collection")</f>
        <v>"collection":{"name":"BILLET The Private Island Club",_x000D_
"family":"Calvi On The Rocks"}</v>
      </c>
      <c r="AD266" s="1" t="str">
        <f>formatRow(Tokens!BN$2:BR$2,Tokens!BN266:BR266,0,"marketplace")</f>
        <v>"marketplace":{"initial_price":232,_x000D_
"reservation_price":"",_x000D_
"duration":"",_x000D_
"max_mint":1,_x000D_
"sell_date":"25/06/2022"}</v>
      </c>
      <c r="AE266" s="1"/>
    </row>
    <row r="267" spans="4:31" ht="14.25" customHeight="1" x14ac:dyDescent="0.3">
      <c r="D267" s="1">
        <f>Tokens!B267</f>
        <v>34</v>
      </c>
      <c r="E267" s="17" t="str">
        <f>IF(Tokens!C267="","",Tokens!C267)</f>
        <v>#34 Billet Private Island Club</v>
      </c>
      <c r="F267"/>
      <c r="G267"/>
      <c r="H267"/>
      <c r="I267"/>
      <c r="J267"/>
      <c r="M267"/>
      <c r="N267"/>
      <c r="O267" s="15" t="str">
        <f t="shared" si="8"/>
        <v>_</v>
      </c>
      <c r="P267" s="18" t="str">
        <f>IF(F267="stop","",IF(F267&lt;&gt;"",HYPERLINK(Settings!$B$5 &amp; "/manage/?network=" &amp; LOWER(B$8) &amp; "&amp;search=token&amp;account=" &amp; ToMint!$B$5 &amp; "&amp;view=" &amp; ToMint!J267,"TokenSol"),""))</f>
        <v/>
      </c>
      <c r="Q267" s="2"/>
      <c r="R267" s="2"/>
      <c r="S267" s="11"/>
      <c r="T267" s="78" t="str">
        <f>"owner=" &amp; Tokens!BS267 &amp; "&amp;filename_for_metadata=" &amp; Tokens!BT267 &amp; "&amp;offchaindata_platform=" &amp; $B$17 &amp; "&amp;keyfile=" &amp; $B$5 &amp;  "&amp;repository=" &amp; $B$18</f>
        <v>owner=BbDq7xeUzpj8bXfd9N7dh1tw43Ss7xbYpyjoNuwDSrzq&amp;filename_for_metadata=BILLETThePrivateIslandClub_COR22B34&amp;offchaindata_platform=Github&amp;keyfile=Paul&amp;repository=CalviOnTheRocks2022</v>
      </c>
      <c r="U267" s="78" t="str">
        <f t="shared" si="9"/>
        <v>{"name":"#34 Billet Private Island Club",_x000D_
"symbol":"COR22B34",_x000D_
"description":"The Private Island Club : networking &amp; party / Billet NFT All Access - 1 jour Calvi on the Rocks 2022",_x000D_
"seller_fee_basis_points":1000,_x000D_
"image":"https://bafybeifodyvwldqn6k2qth6oktltepsqnanhnuv7725zpq2yylxh3jkd4a.ipfs.nftstorage.link?image_34.webp",_x000D_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67" s="78" t="str">
        <f>formatRow(Tokens!C$2:I$2,Tokens!C267:I267)</f>
        <v>"name":"#34 Billet Private Island Club",_x000D_
"symbol":"COR22B34",_x000D_
"description":"The Private Island Club : networking &amp; party / Billet NFT All Access - 1 jour Calvi on the Rocks 2022",_x000D_
"seller_fee_basis_points":1000,_x000D_
"image":"https://bafybeifodyvwldqn6k2qth6oktltepsqnanhnuv7725zpq2yylxh3jkd4a.ipfs.nftstorage.link?image_34.webp",_x000D_
"Issuer":"NfluenT for Calvi On The rocks",_x000D_
"external_url":""</v>
      </c>
      <c r="W267" s="78" t="str">
        <f>formatRow(Tokens!J$2:AV$2,Tokens!J267:AV267,2,"attributes")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7" s="78" t="str">
        <f>formatRow(Tokens!AX$2:BC$2,Tokens!AX267:BC267,2,"creators")</f>
        <v>"creators":[{"address":"ncreator",_x000D_
"share":10},{"address":"cotrcrea",_x000D_
"share":90},{"address":"nminer",_x000D_
"share":0}]</v>
      </c>
      <c r="Y267" s="78" t="str">
        <f>formatRow(Tokens!BD$2:BI$2,Tokens!BD267:BI267,2,"files")</f>
        <v>"files":[]</v>
      </c>
      <c r="Z267" s="78"/>
      <c r="AA267" s="78"/>
      <c r="AB267" s="78"/>
      <c r="AC267" s="78" t="str">
        <f>formatRow(Tokens!BJ$2:BK$2,Tokens!BJ267:BK267,0,"collection")</f>
        <v>"collection":{"name":"BILLET The Private Island Club",_x000D_
"family":"Calvi On The Rocks"}</v>
      </c>
      <c r="AD267" s="1" t="str">
        <f>formatRow(Tokens!BN$2:BR$2,Tokens!BN267:BR267,0,"marketplace")</f>
        <v>"marketplace":{"initial_price":232,_x000D_
"reservation_price":"",_x000D_
"duration":"",_x000D_
"max_mint":1,_x000D_
"sell_date":"25/06/2022"}</v>
      </c>
      <c r="AE267" s="1"/>
    </row>
    <row r="268" spans="4:31" ht="14.25" customHeight="1" x14ac:dyDescent="0.3">
      <c r="D268" s="1">
        <f>Tokens!B268</f>
        <v>35</v>
      </c>
      <c r="E268" s="17" t="str">
        <f>IF(Tokens!C268="","",Tokens!C268)</f>
        <v>#35 Billet Private Island Club</v>
      </c>
      <c r="F268"/>
      <c r="G268"/>
      <c r="H268"/>
      <c r="I268"/>
      <c r="J268"/>
      <c r="M268"/>
      <c r="N268"/>
      <c r="O268" s="15" t="str">
        <f t="shared" si="8"/>
        <v>_</v>
      </c>
      <c r="P268" s="18" t="str">
        <f>IF(F268="stop","",IF(F268&lt;&gt;"",HYPERLINK(Settings!$B$5 &amp; "/manage/?network=" &amp; LOWER(B$8) &amp; "&amp;search=token&amp;account=" &amp; ToMint!$B$5 &amp; "&amp;view=" &amp; ToMint!J268,"TokenSol"),""))</f>
        <v/>
      </c>
      <c r="Q268" s="2"/>
      <c r="R268" s="2"/>
      <c r="S268" s="11"/>
      <c r="T268" s="78" t="str">
        <f>"owner=" &amp; Tokens!BS268 &amp; "&amp;filename_for_metadata=" &amp; Tokens!BT268 &amp; "&amp;offchaindata_platform=" &amp; $B$17 &amp; "&amp;keyfile=" &amp; $B$5 &amp;  "&amp;repository=" &amp; $B$18</f>
        <v>owner=BbDq7xeUzpj8bXfd9N7dh1tw43Ss7xbYpyjoNuwDSrzq&amp;filename_for_metadata=BILLETThePrivateIslandClub_COR22B35&amp;offchaindata_platform=Github&amp;keyfile=Paul&amp;repository=CalviOnTheRocks2022</v>
      </c>
      <c r="U268" s="78" t="str">
        <f t="shared" si="9"/>
        <v>{"name":"#35 Billet Private Island Club",_x000D_
"symbol":"COR22B35",_x000D_
"description":"The Private Island Club : networking &amp; party / Billet NFT All Access - 1 jour Calvi on the Rocks 2022",_x000D_
"seller_fee_basis_points":1000,_x000D_
"image":"https://bafybeibeg6imc2tzjtkripmwhdqbojbknnpi3e5grqve36dykhcaekznva.ipfs.nftstorage.link?image_35.webp",_x000D_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68" s="78" t="str">
        <f>formatRow(Tokens!C$2:I$2,Tokens!C268:I268)</f>
        <v>"name":"#35 Billet Private Island Club",_x000D_
"symbol":"COR22B35",_x000D_
"description":"The Private Island Club : networking &amp; party / Billet NFT All Access - 1 jour Calvi on the Rocks 2022",_x000D_
"seller_fee_basis_points":1000,_x000D_
"image":"https://bafybeibeg6imc2tzjtkripmwhdqbojbknnpi3e5grqve36dykhcaekznva.ipfs.nftstorage.link?image_35.webp",_x000D_
"Issuer":"NfluenT for Calvi On The rocks",_x000D_
"external_url":""</v>
      </c>
      <c r="W268" s="78" t="str">
        <f>formatRow(Tokens!J$2:AV$2,Tokens!J268:AV268,2,"attributes")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8" s="78" t="str">
        <f>formatRow(Tokens!AX$2:BC$2,Tokens!AX268:BC268,2,"creators")</f>
        <v>"creators":[{"address":"ncreator",_x000D_
"share":10},{"address":"cotrcrea",_x000D_
"share":90},{"address":"nminer",_x000D_
"share":0}]</v>
      </c>
      <c r="Y268" s="78" t="str">
        <f>formatRow(Tokens!BD$2:BI$2,Tokens!BD268:BI268,2,"files")</f>
        <v>"files":[]</v>
      </c>
      <c r="Z268" s="78"/>
      <c r="AA268" s="78"/>
      <c r="AB268" s="78"/>
      <c r="AC268" s="78" t="str">
        <f>formatRow(Tokens!BJ$2:BK$2,Tokens!BJ268:BK268,0,"collection")</f>
        <v>"collection":{"name":"BILLET The Private Island Club",_x000D_
"family":"Calvi On The Rocks"}</v>
      </c>
      <c r="AD268" s="1" t="str">
        <f>formatRow(Tokens!BN$2:BR$2,Tokens!BN268:BR268,0,"marketplace")</f>
        <v>"marketplace":{"initial_price":232,_x000D_
"reservation_price":"",_x000D_
"duration":"",_x000D_
"max_mint":1,_x000D_
"sell_date":"25/06/2022"}</v>
      </c>
      <c r="AE268" s="1"/>
    </row>
    <row r="269" spans="4:31" ht="14.25" customHeight="1" x14ac:dyDescent="0.3">
      <c r="D269" s="1">
        <f>Tokens!B269</f>
        <v>36</v>
      </c>
      <c r="E269" s="17" t="str">
        <f>IF(Tokens!C269="","",Tokens!C269)</f>
        <v>#36 Billet Private Island Club</v>
      </c>
      <c r="F269"/>
      <c r="G269"/>
      <c r="H269"/>
      <c r="I269"/>
      <c r="J269"/>
      <c r="M269"/>
      <c r="N269"/>
      <c r="O269" s="15" t="str">
        <f t="shared" si="8"/>
        <v>_</v>
      </c>
      <c r="P269" s="18" t="str">
        <f>IF(F269="stop","",IF(F269&lt;&gt;"",HYPERLINK(Settings!$B$5 &amp; "/manage/?network=" &amp; LOWER(B$8) &amp; "&amp;search=token&amp;account=" &amp; ToMint!$B$5 &amp; "&amp;view=" &amp; ToMint!J269,"TokenSol"),""))</f>
        <v/>
      </c>
      <c r="Q269" s="2"/>
      <c r="R269" s="2"/>
      <c r="S269" s="11"/>
      <c r="T269" s="78" t="str">
        <f>"owner=" &amp; Tokens!BS269 &amp; "&amp;filename_for_metadata=" &amp; Tokens!BT269 &amp; "&amp;offchaindata_platform=" &amp; $B$17 &amp; "&amp;keyfile=" &amp; $B$5 &amp;  "&amp;repository=" &amp; $B$18</f>
        <v>owner=BbDq7xeUzpj8bXfd9N7dh1tw43Ss7xbYpyjoNuwDSrzq&amp;filename_for_metadata=BILLETThePrivateIslandClub_COR22B36&amp;offchaindata_platform=Github&amp;keyfile=Paul&amp;repository=CalviOnTheRocks2022</v>
      </c>
      <c r="U269" s="78" t="str">
        <f t="shared" si="9"/>
        <v>{"name":"#36 Billet Private Island Club",_x000D_
"symbol":"COR22B36",_x000D_
"description":"The Private Island Club : networking &amp; party / Billet NFT All Access - 1 jour Calvi on the Rocks 2022",_x000D_
"seller_fee_basis_points":1000,_x000D_
"image":"https://bafybeifv74n6fqovxfkalnnleuvpxjp3xvceitrmez2xaswve4xmzfahiy.ipfs.nftstorage.link?image_36.webp",_x000D_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69" s="78" t="str">
        <f>formatRow(Tokens!C$2:I$2,Tokens!C269:I269)</f>
        <v>"name":"#36 Billet Private Island Club",_x000D_
"symbol":"COR22B36",_x000D_
"description":"The Private Island Club : networking &amp; party / Billet NFT All Access - 1 jour Calvi on the Rocks 2022",_x000D_
"seller_fee_basis_points":1000,_x000D_
"image":"https://bafybeifv74n6fqovxfkalnnleuvpxjp3xvceitrmez2xaswve4xmzfahiy.ipfs.nftstorage.link?image_36.webp",_x000D_
"Issuer":"NfluenT for Calvi On The rocks",_x000D_
"external_url":""</v>
      </c>
      <c r="W269" s="78" t="str">
        <f>formatRow(Tokens!J$2:AV$2,Tokens!J269:AV269,2,"attributes")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9" s="78" t="str">
        <f>formatRow(Tokens!AX$2:BC$2,Tokens!AX269:BC269,2,"creators")</f>
        <v>"creators":[{"address":"ncreator",_x000D_
"share":10},{"address":"cotrcrea",_x000D_
"share":90},{"address":"nminer",_x000D_
"share":0}]</v>
      </c>
      <c r="Y269" s="78" t="str">
        <f>formatRow(Tokens!BD$2:BI$2,Tokens!BD269:BI269,2,"files")</f>
        <v>"files":[]</v>
      </c>
      <c r="Z269" s="78"/>
      <c r="AA269" s="78"/>
      <c r="AB269" s="78"/>
      <c r="AC269" s="78" t="str">
        <f>formatRow(Tokens!BJ$2:BK$2,Tokens!BJ269:BK269,0,"collection")</f>
        <v>"collection":{"name":"BILLET The Private Island Club",_x000D_
"family":"Calvi On The Rocks"}</v>
      </c>
      <c r="AD269" s="1" t="str">
        <f>formatRow(Tokens!BN$2:BR$2,Tokens!BN269:BR269,0,"marketplace")</f>
        <v>"marketplace":{"initial_price":232,_x000D_
"reservation_price":"",_x000D_
"duration":"",_x000D_
"max_mint":1,_x000D_
"sell_date":"25/06/2022"}</v>
      </c>
      <c r="AE269" s="1"/>
    </row>
    <row r="270" spans="4:31" ht="14.25" customHeight="1" x14ac:dyDescent="0.3">
      <c r="D270" s="1">
        <f>Tokens!B270</f>
        <v>37</v>
      </c>
      <c r="E270" s="17" t="str">
        <f>IF(Tokens!C270="","",Tokens!C270)</f>
        <v>#37 Billet Private Island Club</v>
      </c>
      <c r="F270"/>
      <c r="G270"/>
      <c r="H270"/>
      <c r="I270"/>
      <c r="J270"/>
      <c r="M270"/>
      <c r="N270"/>
      <c r="O270" s="15" t="str">
        <f t="shared" si="8"/>
        <v>_</v>
      </c>
      <c r="P270" s="18" t="str">
        <f>IF(F270="stop","",IF(F270&lt;&gt;"",HYPERLINK(Settings!$B$5 &amp; "/manage/?network=" &amp; LOWER(B$8) &amp; "&amp;search=token&amp;account=" &amp; ToMint!$B$5 &amp; "&amp;view=" &amp; ToMint!J270,"TokenSol"),""))</f>
        <v/>
      </c>
      <c r="Q270" s="2"/>
      <c r="R270" s="2"/>
      <c r="S270" s="11"/>
      <c r="T270" s="78" t="str">
        <f>"owner=" &amp; Tokens!BS270 &amp; "&amp;filename_for_metadata=" &amp; Tokens!BT270 &amp; "&amp;offchaindata_platform=" &amp; $B$17 &amp; "&amp;keyfile=" &amp; $B$5 &amp;  "&amp;repository=" &amp; $B$18</f>
        <v>owner=BbDq7xeUzpj8bXfd9N7dh1tw43Ss7xbYpyjoNuwDSrzq&amp;filename_for_metadata=BILLETThePrivateIslandClub_COR22B37&amp;offchaindata_platform=Github&amp;keyfile=Paul&amp;repository=CalviOnTheRocks2022</v>
      </c>
      <c r="U270" s="78" t="str">
        <f t="shared" si="9"/>
        <v>{"name":"#37 Billet Private Island Club",_x000D_
"symbol":"COR22B37",_x000D_
"description":"The Private Island Club : networking &amp; party / Billet NFT All Access - 1 jour Calvi on the Rocks 2022",_x000D_
"seller_fee_basis_points":1000,_x000D_
"image":"https://bafybeiab5iqe2nte7l5t7r7tf2ct3srf2reqeniduu62cte2lkvtdxwz64.ipfs.nftstorage.link?image_37.webp",_x000D_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70" s="78" t="str">
        <f>formatRow(Tokens!C$2:I$2,Tokens!C270:I270)</f>
        <v>"name":"#37 Billet Private Island Club",_x000D_
"symbol":"COR22B37",_x000D_
"description":"The Private Island Club : networking &amp; party / Billet NFT All Access - 1 jour Calvi on the Rocks 2022",_x000D_
"seller_fee_basis_points":1000,_x000D_
"image":"https://bafybeiab5iqe2nte7l5t7r7tf2ct3srf2reqeniduu62cte2lkvtdxwz64.ipfs.nftstorage.link?image_37.webp",_x000D_
"Issuer":"NfluenT for Calvi On The rocks",_x000D_
"external_url":""</v>
      </c>
      <c r="W270" s="78" t="str">
        <f>formatRow(Tokens!J$2:AV$2,Tokens!J270:AV270,2,"attributes")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0" s="78" t="str">
        <f>formatRow(Tokens!AX$2:BC$2,Tokens!AX270:BC270,2,"creators")</f>
        <v>"creators":[{"address":"ncreator",_x000D_
"share":10},{"address":"cotrcrea",_x000D_
"share":90},{"address":"nminer",_x000D_
"share":0}]</v>
      </c>
      <c r="Y270" s="78" t="str">
        <f>formatRow(Tokens!BD$2:BI$2,Tokens!BD270:BI270,2,"files")</f>
        <v>"files":[]</v>
      </c>
      <c r="Z270" s="78"/>
      <c r="AA270" s="78"/>
      <c r="AB270" s="78"/>
      <c r="AC270" s="78" t="str">
        <f>formatRow(Tokens!BJ$2:BK$2,Tokens!BJ270:BK270,0,"collection")</f>
        <v>"collection":{"name":"BILLET The Private Island Club",_x000D_
"family":"Calvi On The Rocks"}</v>
      </c>
      <c r="AD270" s="1" t="str">
        <f>formatRow(Tokens!BN$2:BR$2,Tokens!BN270:BR270,0,"marketplace")</f>
        <v>"marketplace":{"initial_price":232,_x000D_
"reservation_price":"",_x000D_
"duration":"",_x000D_
"max_mint":1,_x000D_
"sell_date":"25/06/2022"}</v>
      </c>
      <c r="AE270" s="1"/>
    </row>
    <row r="271" spans="4:31" ht="14.25" customHeight="1" x14ac:dyDescent="0.3">
      <c r="D271" s="1">
        <f>Tokens!B271</f>
        <v>38</v>
      </c>
      <c r="E271" s="17" t="str">
        <f>IF(Tokens!C271="","",Tokens!C271)</f>
        <v>#38 Billet Private Island Club</v>
      </c>
      <c r="F271"/>
      <c r="G271"/>
      <c r="H271"/>
      <c r="I271"/>
      <c r="J271"/>
      <c r="M271"/>
      <c r="N271"/>
      <c r="O271" s="15" t="str">
        <f t="shared" si="8"/>
        <v>_</v>
      </c>
      <c r="P271" s="18" t="str">
        <f>IF(F271="stop","",IF(F271&lt;&gt;"",HYPERLINK(Settings!$B$5 &amp; "/manage/?network=" &amp; LOWER(B$8) &amp; "&amp;search=token&amp;account=" &amp; ToMint!$B$5 &amp; "&amp;view=" &amp; ToMint!J271,"TokenSol"),""))</f>
        <v/>
      </c>
      <c r="Q271" s="2"/>
      <c r="R271" s="2"/>
      <c r="S271" s="11"/>
      <c r="T271" s="78" t="str">
        <f>"owner=" &amp; Tokens!BS271 &amp; "&amp;filename_for_metadata=" &amp; Tokens!BT271 &amp; "&amp;offchaindata_platform=" &amp; $B$17 &amp; "&amp;keyfile=" &amp; $B$5 &amp;  "&amp;repository=" &amp; $B$18</f>
        <v>owner=BbDq7xeUzpj8bXfd9N7dh1tw43Ss7xbYpyjoNuwDSrzq&amp;filename_for_metadata=BILLETThePrivateIslandClub_COR22B38&amp;offchaindata_platform=Github&amp;keyfile=Paul&amp;repository=CalviOnTheRocks2022</v>
      </c>
      <c r="U271" s="78" t="str">
        <f t="shared" si="9"/>
        <v>{"name":"#38 Billet Private Island Club",_x000D_
"symbol":"COR22B38",_x000D_
"description":"The Private Island Club : networking &amp; party / Billet NFT All Access - 1 jour Calvi on the Rocks 2022",_x000D_
"seller_fee_basis_points":1000,_x000D_
"image":"https://bafybeievtxrghobbv36oiez23gn7tylugg4tgnk7puewikwnylqvmd34z4.ipfs.nftstorage.link?image_38.webp",_x000D_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71" s="78" t="str">
        <f>formatRow(Tokens!C$2:I$2,Tokens!C271:I271)</f>
        <v>"name":"#38 Billet Private Island Club",_x000D_
"symbol":"COR22B38",_x000D_
"description":"The Private Island Club : networking &amp; party / Billet NFT All Access - 1 jour Calvi on the Rocks 2022",_x000D_
"seller_fee_basis_points":1000,_x000D_
"image":"https://bafybeievtxrghobbv36oiez23gn7tylugg4tgnk7puewikwnylqvmd34z4.ipfs.nftstorage.link?image_38.webp",_x000D_
"Issuer":"NfluenT for Calvi On The rocks",_x000D_
"external_url":""</v>
      </c>
      <c r="W271" s="78" t="str">
        <f>formatRow(Tokens!J$2:AV$2,Tokens!J271:AV271,2,"attributes")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1" s="78" t="str">
        <f>formatRow(Tokens!AX$2:BC$2,Tokens!AX271:BC271,2,"creators")</f>
        <v>"creators":[{"address":"ncreator",_x000D_
"share":10},{"address":"cotrcrea",_x000D_
"share":90},{"address":"nminer",_x000D_
"share":0}]</v>
      </c>
      <c r="Y271" s="78" t="str">
        <f>formatRow(Tokens!BD$2:BI$2,Tokens!BD271:BI271,2,"files")</f>
        <v>"files":[]</v>
      </c>
      <c r="Z271" s="78"/>
      <c r="AA271" s="78"/>
      <c r="AB271" s="78"/>
      <c r="AC271" s="78" t="str">
        <f>formatRow(Tokens!BJ$2:BK$2,Tokens!BJ271:BK271,0,"collection")</f>
        <v>"collection":{"name":"BILLET The Private Island Club",_x000D_
"family":"Calvi On The Rocks"}</v>
      </c>
      <c r="AD271" s="1" t="str">
        <f>formatRow(Tokens!BN$2:BR$2,Tokens!BN271:BR271,0,"marketplace")</f>
        <v>"marketplace":{"initial_price":232,_x000D_
"reservation_price":"",_x000D_
"duration":"",_x000D_
"max_mint":1,_x000D_
"sell_date":"25/06/2022"}</v>
      </c>
      <c r="AE271" s="1"/>
    </row>
    <row r="272" spans="4:31" ht="14.25" customHeight="1" x14ac:dyDescent="0.3">
      <c r="D272" s="1">
        <f>Tokens!B272</f>
        <v>39</v>
      </c>
      <c r="E272" s="17" t="str">
        <f>IF(Tokens!C272="","",Tokens!C272)</f>
        <v>#39 Billet Private Island Club</v>
      </c>
      <c r="F272"/>
      <c r="G272"/>
      <c r="H272"/>
      <c r="I272"/>
      <c r="J272"/>
      <c r="M272"/>
      <c r="N272"/>
      <c r="O272" s="15" t="str">
        <f t="shared" si="8"/>
        <v>_</v>
      </c>
      <c r="P272" s="18" t="str">
        <f>IF(F272="stop","",IF(F272&lt;&gt;"",HYPERLINK(Settings!$B$5 &amp; "/manage/?network=" &amp; LOWER(B$8) &amp; "&amp;search=token&amp;account=" &amp; ToMint!$B$5 &amp; "&amp;view=" &amp; ToMint!J272,"TokenSol"),""))</f>
        <v/>
      </c>
      <c r="Q272" s="2"/>
      <c r="R272" s="2"/>
      <c r="S272" s="11"/>
      <c r="T272" s="78" t="str">
        <f>"owner=" &amp; Tokens!BS272 &amp; "&amp;filename_for_metadata=" &amp; Tokens!BT272 &amp; "&amp;offchaindata_platform=" &amp; $B$17 &amp; "&amp;keyfile=" &amp; $B$5 &amp;  "&amp;repository=" &amp; $B$18</f>
        <v>owner=BbDq7xeUzpj8bXfd9N7dh1tw43Ss7xbYpyjoNuwDSrzq&amp;filename_for_metadata=BILLETThePrivateIslandClub_COR22B39&amp;offchaindata_platform=Github&amp;keyfile=Paul&amp;repository=CalviOnTheRocks2022</v>
      </c>
      <c r="U272" s="78" t="str">
        <f t="shared" si="9"/>
        <v>{"name":"#39 Billet Private Island Club",_x000D_
"symbol":"COR22B39",_x000D_
"description":"The Private Island Club : networking &amp; party / Billet NFT All Access - 1 jour Calvi on the Rocks 2022",_x000D_
"seller_fee_basis_points":1000,_x000D_
"image":"https://bafybeiebdtdvbdqoge6nxde25vmshff7yqipsl6fezd3gu36wj6nq2a4ia.ipfs.nftstorage.link?image_39.webp",_x000D_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72" s="78" t="str">
        <f>formatRow(Tokens!C$2:I$2,Tokens!C272:I272)</f>
        <v>"name":"#39 Billet Private Island Club",_x000D_
"symbol":"COR22B39",_x000D_
"description":"The Private Island Club : networking &amp; party / Billet NFT All Access - 1 jour Calvi on the Rocks 2022",_x000D_
"seller_fee_basis_points":1000,_x000D_
"image":"https://bafybeiebdtdvbdqoge6nxde25vmshff7yqipsl6fezd3gu36wj6nq2a4ia.ipfs.nftstorage.link?image_39.webp",_x000D_
"Issuer":"NfluenT for Calvi On The rocks",_x000D_
"external_url":""</v>
      </c>
      <c r="W272" s="78" t="str">
        <f>formatRow(Tokens!J$2:AV$2,Tokens!J272:AV272,2,"attributes")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2" s="78" t="str">
        <f>formatRow(Tokens!AX$2:BC$2,Tokens!AX272:BC272,2,"creators")</f>
        <v>"creators":[{"address":"ncreator",_x000D_
"share":10},{"address":"cotrcrea",_x000D_
"share":90},{"address":"nminer",_x000D_
"share":0}]</v>
      </c>
      <c r="Y272" s="78" t="str">
        <f>formatRow(Tokens!BD$2:BI$2,Tokens!BD272:BI272,2,"files")</f>
        <v>"files":[]</v>
      </c>
      <c r="Z272" s="78"/>
      <c r="AA272" s="78"/>
      <c r="AB272" s="78"/>
      <c r="AC272" s="78" t="str">
        <f>formatRow(Tokens!BJ$2:BK$2,Tokens!BJ272:BK272,0,"collection")</f>
        <v>"collection":{"name":"BILLET The Private Island Club",_x000D_
"family":"Calvi On The Rocks"}</v>
      </c>
      <c r="AD272" s="1" t="str">
        <f>formatRow(Tokens!BN$2:BR$2,Tokens!BN272:BR272,0,"marketplace")</f>
        <v>"marketplace":{"initial_price":232,_x000D_
"reservation_price":"",_x000D_
"duration":"",_x000D_
"max_mint":1,_x000D_
"sell_date":"25/06/2022"}</v>
      </c>
      <c r="AE272" s="1"/>
    </row>
    <row r="273" spans="4:31" ht="14.25" customHeight="1" x14ac:dyDescent="0.3">
      <c r="D273" s="1">
        <f>Tokens!B273</f>
        <v>40</v>
      </c>
      <c r="E273" s="17" t="str">
        <f>IF(Tokens!C273="","",Tokens!C273)</f>
        <v>#40 Billet Private Island Club</v>
      </c>
      <c r="F273"/>
      <c r="G273"/>
      <c r="H273"/>
      <c r="I273"/>
      <c r="J273"/>
      <c r="M273"/>
      <c r="N273"/>
      <c r="O273" s="15" t="str">
        <f t="shared" si="8"/>
        <v>_</v>
      </c>
      <c r="P273" s="18" t="str">
        <f>IF(F273="stop","",IF(F273&lt;&gt;"",HYPERLINK(Settings!$B$5 &amp; "/manage/?network=" &amp; LOWER(B$8) &amp; "&amp;search=token&amp;account=" &amp; ToMint!$B$5 &amp; "&amp;view=" &amp; ToMint!J273,"TokenSol"),""))</f>
        <v/>
      </c>
      <c r="Q273" s="2"/>
      <c r="R273" s="2"/>
      <c r="S273" s="11"/>
      <c r="T273" s="78" t="str">
        <f>"owner=" &amp; Tokens!BS273 &amp; "&amp;filename_for_metadata=" &amp; Tokens!BT273 &amp; "&amp;offchaindata_platform=" &amp; $B$17 &amp; "&amp;keyfile=" &amp; $B$5 &amp;  "&amp;repository=" &amp; $B$18</f>
        <v>owner=BbDq7xeUzpj8bXfd9N7dh1tw43Ss7xbYpyjoNuwDSrzq&amp;filename_for_metadata=BILLETThePrivateIslandClub_COR22B40&amp;offchaindata_platform=Github&amp;keyfile=Paul&amp;repository=CalviOnTheRocks2022</v>
      </c>
      <c r="U273" s="78" t="str">
        <f t="shared" si="9"/>
        <v>{"name":"#40 Billet Private Island Club",_x000D_
"symbol":"COR22B40",_x000D_
"description":"The Private Island Club : networking &amp; party / Billet NFT All Access - 1 jour Calvi on the Rocks 2022",_x000D_
"seller_fee_basis_points":1000,_x000D_
"image":"https://bafybeih6hlgdlsj73rgs7jz7syahjwg6lvmtezvaubu5cdiz23fq2w46uu.ipfs.nftstorage.link?image_40.webp",_x000D_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73" s="78" t="str">
        <f>formatRow(Tokens!C$2:I$2,Tokens!C273:I273)</f>
        <v>"name":"#40 Billet Private Island Club",_x000D_
"symbol":"COR22B40",_x000D_
"description":"The Private Island Club : networking &amp; party / Billet NFT All Access - 1 jour Calvi on the Rocks 2022",_x000D_
"seller_fee_basis_points":1000,_x000D_
"image":"https://bafybeih6hlgdlsj73rgs7jz7syahjwg6lvmtezvaubu5cdiz23fq2w46uu.ipfs.nftstorage.link?image_40.webp",_x000D_
"Issuer":"NfluenT for Calvi On The rocks",_x000D_
"external_url":""</v>
      </c>
      <c r="W273" s="78" t="str">
        <f>formatRow(Tokens!J$2:AV$2,Tokens!J273:AV273,2,"attributes")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3" s="78" t="str">
        <f>formatRow(Tokens!AX$2:BC$2,Tokens!AX273:BC273,2,"creators")</f>
        <v>"creators":[{"address":"ncreator",_x000D_
"share":10},{"address":"cotrcrea",_x000D_
"share":90},{"address":"nminer",_x000D_
"share":0}]</v>
      </c>
      <c r="Y273" s="78" t="str">
        <f>formatRow(Tokens!BD$2:BI$2,Tokens!BD273:BI273,2,"files")</f>
        <v>"files":[]</v>
      </c>
      <c r="Z273" s="78"/>
      <c r="AA273" s="78"/>
      <c r="AB273" s="78"/>
      <c r="AC273" s="78" t="str">
        <f>formatRow(Tokens!BJ$2:BK$2,Tokens!BJ273:BK273,0,"collection")</f>
        <v>"collection":{"name":"BILLET The Private Island Club",_x000D_
"family":"Calvi On The Rocks"}</v>
      </c>
      <c r="AD273" s="1" t="str">
        <f>formatRow(Tokens!BN$2:BR$2,Tokens!BN273:BR273,0,"marketplace")</f>
        <v>"marketplace":{"initial_price":232,_x000D_
"reservation_price":"",_x000D_
"duration":"",_x000D_
"max_mint":1,_x000D_
"sell_date":"25/06/2022"}</v>
      </c>
      <c r="AE273" s="1"/>
    </row>
    <row r="274" spans="4:31" ht="14.25" customHeight="1" x14ac:dyDescent="0.3">
      <c r="D274" s="1">
        <f>Tokens!B274</f>
        <v>41</v>
      </c>
      <c r="E274" s="17" t="str">
        <f>IF(Tokens!C274="","",Tokens!C274)</f>
        <v>#41 Billet Private Island Club</v>
      </c>
      <c r="F274"/>
      <c r="G274"/>
      <c r="H274"/>
      <c r="I274"/>
      <c r="J274"/>
      <c r="M274"/>
      <c r="N274"/>
      <c r="O274" s="15" t="str">
        <f t="shared" si="8"/>
        <v>_</v>
      </c>
      <c r="P274" s="18" t="str">
        <f>IF(F274="stop","",IF(F274&lt;&gt;"",HYPERLINK(Settings!$B$5 &amp; "/manage/?network=" &amp; LOWER(B$8) &amp; "&amp;search=token&amp;account=" &amp; ToMint!$B$5 &amp; "&amp;view=" &amp; ToMint!J274,"TokenSol"),""))</f>
        <v/>
      </c>
      <c r="Q274" s="2"/>
      <c r="R274" s="2"/>
      <c r="S274" s="11"/>
      <c r="T274" s="78" t="str">
        <f>"owner=" &amp; Tokens!BS274 &amp; "&amp;filename_for_metadata=" &amp; Tokens!BT274 &amp; "&amp;offchaindata_platform=" &amp; $B$17 &amp; "&amp;keyfile=" &amp; $B$5 &amp;  "&amp;repository=" &amp; $B$18</f>
        <v>owner=BbDq7xeUzpj8bXfd9N7dh1tw43Ss7xbYpyjoNuwDSrzq&amp;filename_for_metadata=BILLETThePrivateIslandClub_COR22B41&amp;offchaindata_platform=Github&amp;keyfile=Paul&amp;repository=CalviOnTheRocks2022</v>
      </c>
      <c r="U274" s="78" t="str">
        <f t="shared" si="9"/>
        <v>{"name":"#41 Billet Private Island Club",_x000D_
"symbol":"COR22B41",_x000D_
"description":"The Private Island Club : networking &amp; party / Billet NFT All Access - 1 jour Calvi on the Rocks 2022",_x000D_
"seller_fee_basis_points":1000,_x000D_
"image":"https://bafybeigtd7bexhpijhre2cjmxvddl3mrdopipnsqqkuo3bnbgfxlsv4fna.ipfs.nftstorage.link?image_41.webp",_x000D_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74" s="78" t="str">
        <f>formatRow(Tokens!C$2:I$2,Tokens!C274:I274)</f>
        <v>"name":"#41 Billet Private Island Club",_x000D_
"symbol":"COR22B41",_x000D_
"description":"The Private Island Club : networking &amp; party / Billet NFT All Access - 1 jour Calvi on the Rocks 2022",_x000D_
"seller_fee_basis_points":1000,_x000D_
"image":"https://bafybeigtd7bexhpijhre2cjmxvddl3mrdopipnsqqkuo3bnbgfxlsv4fna.ipfs.nftstorage.link?image_41.webp",_x000D_
"Issuer":"NfluenT for Calvi On The rocks",_x000D_
"external_url":""</v>
      </c>
      <c r="W274" s="78" t="str">
        <f>formatRow(Tokens!J$2:AV$2,Tokens!J274:AV274,2,"attributes")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4" s="78" t="str">
        <f>formatRow(Tokens!AX$2:BC$2,Tokens!AX274:BC274,2,"creators")</f>
        <v>"creators":[{"address":"ncreator",_x000D_
"share":10},{"address":"cotrcrea",_x000D_
"share":90},{"address":"nminer",_x000D_
"share":0}]</v>
      </c>
      <c r="Y274" s="78" t="str">
        <f>formatRow(Tokens!BD$2:BI$2,Tokens!BD274:BI274,2,"files")</f>
        <v>"files":[]</v>
      </c>
      <c r="Z274" s="78"/>
      <c r="AA274" s="78"/>
      <c r="AB274" s="78"/>
      <c r="AC274" s="78" t="str">
        <f>formatRow(Tokens!BJ$2:BK$2,Tokens!BJ274:BK274,0,"collection")</f>
        <v>"collection":{"name":"BILLET The Private Island Club",_x000D_
"family":"Calvi On The Rocks"}</v>
      </c>
      <c r="AD274" s="1" t="str">
        <f>formatRow(Tokens!BN$2:BR$2,Tokens!BN274:BR274,0,"marketplace")</f>
        <v>"marketplace":{"initial_price":232,_x000D_
"reservation_price":"",_x000D_
"duration":"",_x000D_
"max_mint":1,_x000D_
"sell_date":"25/06/2022"}</v>
      </c>
      <c r="AE274" s="1"/>
    </row>
    <row r="275" spans="4:31" ht="14.25" customHeight="1" x14ac:dyDescent="0.3">
      <c r="D275" s="1">
        <f>Tokens!B275</f>
        <v>42</v>
      </c>
      <c r="E275" s="17" t="str">
        <f>IF(Tokens!C275="","",Tokens!C275)</f>
        <v>#42 Billet Private Island Club</v>
      </c>
      <c r="F275"/>
      <c r="G275"/>
      <c r="H275"/>
      <c r="I275"/>
      <c r="J275"/>
      <c r="M275"/>
      <c r="N275"/>
      <c r="O275" s="15" t="str">
        <f t="shared" si="8"/>
        <v>_</v>
      </c>
      <c r="P275" s="18" t="str">
        <f>IF(F275="stop","",IF(F275&lt;&gt;"",HYPERLINK(Settings!$B$5 &amp; "/manage/?network=" &amp; LOWER(B$8) &amp; "&amp;search=token&amp;account=" &amp; ToMint!$B$5 &amp; "&amp;view=" &amp; ToMint!J275,"TokenSol"),""))</f>
        <v/>
      </c>
      <c r="Q275" s="2"/>
      <c r="R275" s="2"/>
      <c r="S275" s="11"/>
      <c r="T275" s="78" t="str">
        <f>"owner=" &amp; Tokens!BS275 &amp; "&amp;filename_for_metadata=" &amp; Tokens!BT275 &amp; "&amp;offchaindata_platform=" &amp; $B$17 &amp; "&amp;keyfile=" &amp; $B$5 &amp;  "&amp;repository=" &amp; $B$18</f>
        <v>owner=BbDq7xeUzpj8bXfd9N7dh1tw43Ss7xbYpyjoNuwDSrzq&amp;filename_for_metadata=BILLETThePrivateIslandClub_COR22B42&amp;offchaindata_platform=Github&amp;keyfile=Paul&amp;repository=CalviOnTheRocks2022</v>
      </c>
      <c r="U275" s="78" t="str">
        <f t="shared" si="9"/>
        <v>{"name":"#42 Billet Private Island Club",_x000D_
"symbol":"COR22B42",_x000D_
"description":"The Private Island Club : networking &amp; party / Billet NFT All Access - 1 jour Calvi on the Rocks 2022",_x000D_
"seller_fee_basis_points":1000,_x000D_
"image":"https://bafybeid2og5xpwcpri54zt5wm6sa37vx4r7qx4resfqfk4ldj43gsts3uq.ipfs.nftstorage.link?image_42.webp",_x000D_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75" s="78" t="str">
        <f>formatRow(Tokens!C$2:I$2,Tokens!C275:I275)</f>
        <v>"name":"#42 Billet Private Island Club",_x000D_
"symbol":"COR22B42",_x000D_
"description":"The Private Island Club : networking &amp; party / Billet NFT All Access - 1 jour Calvi on the Rocks 2022",_x000D_
"seller_fee_basis_points":1000,_x000D_
"image":"https://bafybeid2og5xpwcpri54zt5wm6sa37vx4r7qx4resfqfk4ldj43gsts3uq.ipfs.nftstorage.link?image_42.webp",_x000D_
"Issuer":"NfluenT for Calvi On The rocks",_x000D_
"external_url":""</v>
      </c>
      <c r="W275" s="78" t="str">
        <f>formatRow(Tokens!J$2:AV$2,Tokens!J275:AV275,2,"attributes")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5" s="78" t="str">
        <f>formatRow(Tokens!AX$2:BC$2,Tokens!AX275:BC275,2,"creators")</f>
        <v>"creators":[{"address":"ncreator",_x000D_
"share":10},{"address":"cotrcrea",_x000D_
"share":90},{"address":"nminer",_x000D_
"share":0}]</v>
      </c>
      <c r="Y275" s="78" t="str">
        <f>formatRow(Tokens!BD$2:BI$2,Tokens!BD275:BI275,2,"files")</f>
        <v>"files":[]</v>
      </c>
      <c r="Z275" s="78"/>
      <c r="AA275" s="78"/>
      <c r="AB275" s="78"/>
      <c r="AC275" s="78" t="str">
        <f>formatRow(Tokens!BJ$2:BK$2,Tokens!BJ275:BK275,0,"collection")</f>
        <v>"collection":{"name":"BILLET The Private Island Club",_x000D_
"family":"Calvi On The Rocks"}</v>
      </c>
      <c r="AD275" s="1" t="str">
        <f>formatRow(Tokens!BN$2:BR$2,Tokens!BN275:BR275,0,"marketplace")</f>
        <v>"marketplace":{"initial_price":232,_x000D_
"reservation_price":"",_x000D_
"duration":"",_x000D_
"max_mint":1,_x000D_
"sell_date":"25/06/2022"}</v>
      </c>
      <c r="AE275" s="1"/>
    </row>
    <row r="276" spans="4:31" ht="14.25" customHeight="1" x14ac:dyDescent="0.3">
      <c r="D276" s="1">
        <f>Tokens!B276</f>
        <v>43</v>
      </c>
      <c r="E276" s="17" t="str">
        <f>IF(Tokens!C276="","",Tokens!C276)</f>
        <v>#43 Billet Private Island Club</v>
      </c>
      <c r="F276"/>
      <c r="G276"/>
      <c r="H276"/>
      <c r="I276"/>
      <c r="J276"/>
      <c r="M276"/>
      <c r="N276"/>
      <c r="O276" s="15" t="str">
        <f t="shared" si="8"/>
        <v>_</v>
      </c>
      <c r="P276" s="18" t="str">
        <f>IF(F276="stop","",IF(F276&lt;&gt;"",HYPERLINK(Settings!$B$5 &amp; "/manage/?network=" &amp; LOWER(B$8) &amp; "&amp;search=token&amp;account=" &amp; ToMint!$B$5 &amp; "&amp;view=" &amp; ToMint!J276,"TokenSol"),""))</f>
        <v/>
      </c>
      <c r="Q276" s="2"/>
      <c r="R276" s="2"/>
      <c r="S276" s="11"/>
      <c r="T276" s="78" t="str">
        <f>"owner=" &amp; Tokens!BS276 &amp; "&amp;filename_for_metadata=" &amp; Tokens!BT276 &amp; "&amp;offchaindata_platform=" &amp; $B$17 &amp; "&amp;keyfile=" &amp; $B$5 &amp;  "&amp;repository=" &amp; $B$18</f>
        <v>owner=BbDq7xeUzpj8bXfd9N7dh1tw43Ss7xbYpyjoNuwDSrzq&amp;filename_for_metadata=BILLETThePrivateIslandClub_COR22B43&amp;offchaindata_platform=Github&amp;keyfile=Paul&amp;repository=CalviOnTheRocks2022</v>
      </c>
      <c r="U276" s="78" t="str">
        <f t="shared" si="9"/>
        <v>{"name":"#43 Billet Private Island Club",_x000D_
"symbol":"COR22B43",_x000D_
"description":"The Private Island Club : networking &amp; party / Billet NFT All Access - 1 jour Calvi on the Rocks 2022",_x000D_
"seller_fee_basis_points":1000,_x000D_
"image":"https://bafybeifinybtfjer6ywfzvboqdttwwycqs3w3wg4p4nvxsfeapfppcq63y.ipfs.nftstorage.link?image_43.webp",_x000D_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76" s="78" t="str">
        <f>formatRow(Tokens!C$2:I$2,Tokens!C276:I276)</f>
        <v>"name":"#43 Billet Private Island Club",_x000D_
"symbol":"COR22B43",_x000D_
"description":"The Private Island Club : networking &amp; party / Billet NFT All Access - 1 jour Calvi on the Rocks 2022",_x000D_
"seller_fee_basis_points":1000,_x000D_
"image":"https://bafybeifinybtfjer6ywfzvboqdttwwycqs3w3wg4p4nvxsfeapfppcq63y.ipfs.nftstorage.link?image_43.webp",_x000D_
"Issuer":"NfluenT for Calvi On The rocks",_x000D_
"external_url":""</v>
      </c>
      <c r="W276" s="78" t="str">
        <f>formatRow(Tokens!J$2:AV$2,Tokens!J276:AV276,2,"attributes")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6" s="78" t="str">
        <f>formatRow(Tokens!AX$2:BC$2,Tokens!AX276:BC276,2,"creators")</f>
        <v>"creators":[{"address":"ncreator",_x000D_
"share":10},{"address":"cotrcrea",_x000D_
"share":90},{"address":"nminer",_x000D_
"share":0}]</v>
      </c>
      <c r="Y276" s="78" t="str">
        <f>formatRow(Tokens!BD$2:BI$2,Tokens!BD276:BI276,2,"files")</f>
        <v>"files":[]</v>
      </c>
      <c r="Z276" s="78"/>
      <c r="AA276" s="78"/>
      <c r="AB276" s="78"/>
      <c r="AC276" s="78" t="str">
        <f>formatRow(Tokens!BJ$2:BK$2,Tokens!BJ276:BK276,0,"collection")</f>
        <v>"collection":{"name":"BILLET The Private Island Club",_x000D_
"family":"Calvi On The Rocks"}</v>
      </c>
      <c r="AD276" s="1" t="str">
        <f>formatRow(Tokens!BN$2:BR$2,Tokens!BN276:BR276,0,"marketplace")</f>
        <v>"marketplace":{"initial_price":232,_x000D_
"reservation_price":"",_x000D_
"duration":"",_x000D_
"max_mint":1,_x000D_
"sell_date":"25/06/2022"}</v>
      </c>
      <c r="AE276" s="1"/>
    </row>
    <row r="277" spans="4:31" ht="14.25" customHeight="1" x14ac:dyDescent="0.3">
      <c r="D277" s="1">
        <f>Tokens!B277</f>
        <v>44</v>
      </c>
      <c r="E277" s="17" t="str">
        <f>IF(Tokens!C277="","",Tokens!C277)</f>
        <v>#44 Billet Private Island Club</v>
      </c>
      <c r="F277"/>
      <c r="G277"/>
      <c r="H277"/>
      <c r="I277"/>
      <c r="J277"/>
      <c r="M277"/>
      <c r="N277"/>
      <c r="O277" s="15" t="str">
        <f t="shared" si="8"/>
        <v>_</v>
      </c>
      <c r="P277" s="18" t="str">
        <f>IF(F277="stop","",IF(F277&lt;&gt;"",HYPERLINK(Settings!$B$5 &amp; "/manage/?network=" &amp; LOWER(B$8) &amp; "&amp;search=token&amp;account=" &amp; ToMint!$B$5 &amp; "&amp;view=" &amp; ToMint!J277,"TokenSol"),""))</f>
        <v/>
      </c>
      <c r="Q277" s="2"/>
      <c r="R277" s="2"/>
      <c r="S277" s="11"/>
      <c r="T277" s="78" t="str">
        <f>"owner=" &amp; Tokens!BS277 &amp; "&amp;filename_for_metadata=" &amp; Tokens!BT277 &amp; "&amp;offchaindata_platform=" &amp; $B$17 &amp; "&amp;keyfile=" &amp; $B$5 &amp;  "&amp;repository=" &amp; $B$18</f>
        <v>owner=BbDq7xeUzpj8bXfd9N7dh1tw43Ss7xbYpyjoNuwDSrzq&amp;filename_for_metadata=BILLETThePrivateIslandClub_COR22B44&amp;offchaindata_platform=Github&amp;keyfile=Paul&amp;repository=CalviOnTheRocks2022</v>
      </c>
      <c r="U277" s="78" t="str">
        <f t="shared" si="9"/>
        <v>{"name":"#44 Billet Private Island Club",_x000D_
"symbol":"COR22B44",_x000D_
"description":"The Private Island Club : networking &amp; party / Billet NFT All Access - 1 jour Calvi on the Rocks 2022",_x000D_
"seller_fee_basis_points":1000,_x000D_
"image":"https://bafybeiemfj4fsovuvhwcqep5ggxsbtk25dj2iu4hwbihflhhh2othsagzq.ipfs.nftstorage.link?image_44.webp",_x000D_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77" s="78" t="str">
        <f>formatRow(Tokens!C$2:I$2,Tokens!C277:I277)</f>
        <v>"name":"#44 Billet Private Island Club",_x000D_
"symbol":"COR22B44",_x000D_
"description":"The Private Island Club : networking &amp; party / Billet NFT All Access - 1 jour Calvi on the Rocks 2022",_x000D_
"seller_fee_basis_points":1000,_x000D_
"image":"https://bafybeiemfj4fsovuvhwcqep5ggxsbtk25dj2iu4hwbihflhhh2othsagzq.ipfs.nftstorage.link?image_44.webp",_x000D_
"Issuer":"NfluenT for Calvi On The rocks",_x000D_
"external_url":""</v>
      </c>
      <c r="W277" s="78" t="str">
        <f>formatRow(Tokens!J$2:AV$2,Tokens!J277:AV277,2,"attributes")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7" s="78" t="str">
        <f>formatRow(Tokens!AX$2:BC$2,Tokens!AX277:BC277,2,"creators")</f>
        <v>"creators":[{"address":"ncreator",_x000D_
"share":10},{"address":"cotrcrea",_x000D_
"share":90},{"address":"nminer",_x000D_
"share":0}]</v>
      </c>
      <c r="Y277" s="78" t="str">
        <f>formatRow(Tokens!BD$2:BI$2,Tokens!BD277:BI277,2,"files")</f>
        <v>"files":[]</v>
      </c>
      <c r="Z277" s="78"/>
      <c r="AA277" s="78"/>
      <c r="AB277" s="78"/>
      <c r="AC277" s="78" t="str">
        <f>formatRow(Tokens!BJ$2:BK$2,Tokens!BJ277:BK277,0,"collection")</f>
        <v>"collection":{"name":"BILLET The Private Island Club",_x000D_
"family":"Calvi On The Rocks"}</v>
      </c>
      <c r="AD277" s="1" t="str">
        <f>formatRow(Tokens!BN$2:BR$2,Tokens!BN277:BR277,0,"marketplace")</f>
        <v>"marketplace":{"initial_price":232,_x000D_
"reservation_price":"",_x000D_
"duration":"",_x000D_
"max_mint":1,_x000D_
"sell_date":"25/06/2022"}</v>
      </c>
      <c r="AE277" s="1"/>
    </row>
    <row r="278" spans="4:31" ht="14.25" customHeight="1" x14ac:dyDescent="0.3">
      <c r="D278" s="1">
        <f>Tokens!B278</f>
        <v>45</v>
      </c>
      <c r="E278" s="17" t="str">
        <f>IF(Tokens!C278="","",Tokens!C278)</f>
        <v>#45 Billet Private Island Club</v>
      </c>
      <c r="F278"/>
      <c r="G278"/>
      <c r="H278"/>
      <c r="I278"/>
      <c r="J278"/>
      <c r="M278"/>
      <c r="N278"/>
      <c r="O278" s="15" t="str">
        <f t="shared" si="8"/>
        <v>_</v>
      </c>
      <c r="P278" s="18" t="str">
        <f>IF(F278="stop","",IF(F278&lt;&gt;"",HYPERLINK(Settings!$B$5 &amp; "/manage/?network=" &amp; LOWER(B$8) &amp; "&amp;search=token&amp;account=" &amp; ToMint!$B$5 &amp; "&amp;view=" &amp; ToMint!J278,"TokenSol"),""))</f>
        <v/>
      </c>
      <c r="Q278" s="2"/>
      <c r="R278" s="2"/>
      <c r="S278" s="11"/>
      <c r="T278" s="78" t="str">
        <f>"owner=" &amp; Tokens!BS278 &amp; "&amp;filename_for_metadata=" &amp; Tokens!BT278 &amp; "&amp;offchaindata_platform=" &amp; $B$17 &amp; "&amp;keyfile=" &amp; $B$5 &amp;  "&amp;repository=" &amp; $B$18</f>
        <v>owner=BbDq7xeUzpj8bXfd9N7dh1tw43Ss7xbYpyjoNuwDSrzq&amp;filename_for_metadata=BILLETThePrivateIslandClub_COR22B45&amp;offchaindata_platform=Github&amp;keyfile=Paul&amp;repository=CalviOnTheRocks2022</v>
      </c>
      <c r="U278" s="78" t="str">
        <f t="shared" si="9"/>
        <v>{"name":"#45 Billet Private Island Club",_x000D_
"symbol":"COR22B45",_x000D_
"description":"The Private Island Club : networking &amp; party / Billet NFT All Access - 1 jour Calvi on the Rocks 2022",_x000D_
"seller_fee_basis_points":1000,_x000D_
"image":"https://bafybeiaqdj6fgci3mbx57u2lzohlffmib4bnaul2lrcf63d7rcig3wpeha.ipfs.nftstorage.link?image_45.webp",_x000D_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78" s="78" t="str">
        <f>formatRow(Tokens!C$2:I$2,Tokens!C278:I278)</f>
        <v>"name":"#45 Billet Private Island Club",_x000D_
"symbol":"COR22B45",_x000D_
"description":"The Private Island Club : networking &amp; party / Billet NFT All Access - 1 jour Calvi on the Rocks 2022",_x000D_
"seller_fee_basis_points":1000,_x000D_
"image":"https://bafybeiaqdj6fgci3mbx57u2lzohlffmib4bnaul2lrcf63d7rcig3wpeha.ipfs.nftstorage.link?image_45.webp",_x000D_
"Issuer":"NfluenT for Calvi On The rocks",_x000D_
"external_url":""</v>
      </c>
      <c r="W278" s="78" t="str">
        <f>formatRow(Tokens!J$2:AV$2,Tokens!J278:AV278,2,"attributes")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8" s="78" t="str">
        <f>formatRow(Tokens!AX$2:BC$2,Tokens!AX278:BC278,2,"creators")</f>
        <v>"creators":[{"address":"ncreator",_x000D_
"share":10},{"address":"cotrcrea",_x000D_
"share":90},{"address":"nminer",_x000D_
"share":0}]</v>
      </c>
      <c r="Y278" s="78" t="str">
        <f>formatRow(Tokens!BD$2:BI$2,Tokens!BD278:BI278,2,"files")</f>
        <v>"files":[]</v>
      </c>
      <c r="Z278" s="78"/>
      <c r="AA278" s="78"/>
      <c r="AB278" s="78"/>
      <c r="AC278" s="78" t="str">
        <f>formatRow(Tokens!BJ$2:BK$2,Tokens!BJ278:BK278,0,"collection")</f>
        <v>"collection":{"name":"BILLET The Private Island Club",_x000D_
"family":"Calvi On The Rocks"}</v>
      </c>
      <c r="AD278" s="1" t="str">
        <f>formatRow(Tokens!BN$2:BR$2,Tokens!BN278:BR278,0,"marketplace")</f>
        <v>"marketplace":{"initial_price":232,_x000D_
"reservation_price":"",_x000D_
"duration":"",_x000D_
"max_mint":1,_x000D_
"sell_date":"25/06/2022"}</v>
      </c>
      <c r="AE278" s="1"/>
    </row>
    <row r="279" spans="4:31" ht="14.25" customHeight="1" x14ac:dyDescent="0.3">
      <c r="D279" s="1">
        <f>Tokens!B279</f>
        <v>46</v>
      </c>
      <c r="E279" s="17" t="str">
        <f>IF(Tokens!C279="","",Tokens!C279)</f>
        <v>#46 Billet Private Island Club</v>
      </c>
      <c r="F279"/>
      <c r="G279"/>
      <c r="H279"/>
      <c r="I279"/>
      <c r="J279"/>
      <c r="M279"/>
      <c r="N279"/>
      <c r="O279" s="15" t="str">
        <f t="shared" si="8"/>
        <v>_</v>
      </c>
      <c r="P279" s="18" t="str">
        <f>IF(F279="stop","",IF(F279&lt;&gt;"",HYPERLINK(Settings!$B$5 &amp; "/manage/?network=" &amp; LOWER(B$8) &amp; "&amp;search=token&amp;account=" &amp; ToMint!$B$5 &amp; "&amp;view=" &amp; ToMint!J279,"TokenSol"),""))</f>
        <v/>
      </c>
      <c r="Q279" s="2"/>
      <c r="R279" s="2"/>
      <c r="S279" s="11"/>
      <c r="T279" s="78" t="str">
        <f>"owner=" &amp; Tokens!BS279 &amp; "&amp;filename_for_metadata=" &amp; Tokens!BT279 &amp; "&amp;offchaindata_platform=" &amp; $B$17 &amp; "&amp;keyfile=" &amp; $B$5 &amp;  "&amp;repository=" &amp; $B$18</f>
        <v>owner=BbDq7xeUzpj8bXfd9N7dh1tw43Ss7xbYpyjoNuwDSrzq&amp;filename_for_metadata=BILLETThePrivateIslandClub_COR22B46&amp;offchaindata_platform=Github&amp;keyfile=Paul&amp;repository=CalviOnTheRocks2022</v>
      </c>
      <c r="U279" s="78" t="str">
        <f t="shared" si="9"/>
        <v>{"name":"#46 Billet Private Island Club",_x000D_
"symbol":"COR22B46",_x000D_
"description":"The Private Island Club : networking &amp; party / Billet NFT All Access - 1 jour Calvi on the Rocks 2022",_x000D_
"seller_fee_basis_points":1000,_x000D_
"image":"https://bafybeicca7i3plktur3bcte4ualthxxmky7w3wuezbt3qgulwx3uycqhsq.ipfs.nftstorage.link?image_46.webp",_x000D_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79" s="78" t="str">
        <f>formatRow(Tokens!C$2:I$2,Tokens!C279:I279)</f>
        <v>"name":"#46 Billet Private Island Club",_x000D_
"symbol":"COR22B46",_x000D_
"description":"The Private Island Club : networking &amp; party / Billet NFT All Access - 1 jour Calvi on the Rocks 2022",_x000D_
"seller_fee_basis_points":1000,_x000D_
"image":"https://bafybeicca7i3plktur3bcte4ualthxxmky7w3wuezbt3qgulwx3uycqhsq.ipfs.nftstorage.link?image_46.webp",_x000D_
"Issuer":"NfluenT for Calvi On The rocks",_x000D_
"external_url":""</v>
      </c>
      <c r="W279" s="78" t="str">
        <f>formatRow(Tokens!J$2:AV$2,Tokens!J279:AV279,2,"attributes")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9" s="78" t="str">
        <f>formatRow(Tokens!AX$2:BC$2,Tokens!AX279:BC279,2,"creators")</f>
        <v>"creators":[{"address":"ncreator",_x000D_
"share":10},{"address":"cotrcrea",_x000D_
"share":90},{"address":"nminer",_x000D_
"share":0}]</v>
      </c>
      <c r="Y279" s="78" t="str">
        <f>formatRow(Tokens!BD$2:BI$2,Tokens!BD279:BI279,2,"files")</f>
        <v>"files":[]</v>
      </c>
      <c r="Z279" s="78"/>
      <c r="AA279" s="78"/>
      <c r="AB279" s="78"/>
      <c r="AC279" s="78" t="str">
        <f>formatRow(Tokens!BJ$2:BK$2,Tokens!BJ279:BK279,0,"collection")</f>
        <v>"collection":{"name":"BILLET The Private Island Club",_x000D_
"family":"Calvi On The Rocks"}</v>
      </c>
      <c r="AD279" s="1" t="str">
        <f>formatRow(Tokens!BN$2:BR$2,Tokens!BN279:BR279,0,"marketplace")</f>
        <v>"marketplace":{"initial_price":232,_x000D_
"reservation_price":"",_x000D_
"duration":"",_x000D_
"max_mint":1,_x000D_
"sell_date":"25/06/2022"}</v>
      </c>
      <c r="AE279" s="1"/>
    </row>
    <row r="280" spans="4:31" ht="14.25" customHeight="1" x14ac:dyDescent="0.3">
      <c r="D280" s="1">
        <f>Tokens!B280</f>
        <v>47</v>
      </c>
      <c r="E280" s="17" t="str">
        <f>IF(Tokens!C280="","",Tokens!C280)</f>
        <v>#47 Billet Private Island Club</v>
      </c>
      <c r="F280"/>
      <c r="G280"/>
      <c r="H280"/>
      <c r="I280"/>
      <c r="J280"/>
      <c r="M280"/>
      <c r="N280"/>
      <c r="O280" s="15" t="str">
        <f t="shared" si="8"/>
        <v>_</v>
      </c>
      <c r="P280" s="18" t="str">
        <f>IF(F280="stop","",IF(F280&lt;&gt;"",HYPERLINK(Settings!$B$5 &amp; "/manage/?network=" &amp; LOWER(B$8) &amp; "&amp;search=token&amp;account=" &amp; ToMint!$B$5 &amp; "&amp;view=" &amp; ToMint!J280,"TokenSol"),""))</f>
        <v/>
      </c>
      <c r="Q280" s="2"/>
      <c r="R280" s="2"/>
      <c r="S280" s="11"/>
      <c r="T280" s="78" t="str">
        <f>"owner=" &amp; Tokens!BS280 &amp; "&amp;filename_for_metadata=" &amp; Tokens!BT280 &amp; "&amp;offchaindata_platform=" &amp; $B$17 &amp; "&amp;keyfile=" &amp; $B$5 &amp;  "&amp;repository=" &amp; $B$18</f>
        <v>owner=BbDq7xeUzpj8bXfd9N7dh1tw43Ss7xbYpyjoNuwDSrzq&amp;filename_for_metadata=BILLETThePrivateIslandClub_COR22B47&amp;offchaindata_platform=Github&amp;keyfile=Paul&amp;repository=CalviOnTheRocks2022</v>
      </c>
      <c r="U280" s="78" t="str">
        <f t="shared" si="9"/>
        <v>{"name":"#47 Billet Private Island Club",_x000D_
"symbol":"COR22B47",_x000D_
"description":"The Private Island Club : networking &amp; party / Billet NFT All Access - 1 jour Calvi on the Rocks 2022",_x000D_
"seller_fee_basis_points":1000,_x000D_
"image":"https://bafybeicqi3fukbx4vvgmquvvnli2yt6nwkph3h4rd5n2rda5jdorhk7xmi.ipfs.nftstorage.link?image_47.webp",_x000D_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80" s="78" t="str">
        <f>formatRow(Tokens!C$2:I$2,Tokens!C280:I280)</f>
        <v>"name":"#47 Billet Private Island Club",_x000D_
"symbol":"COR22B47",_x000D_
"description":"The Private Island Club : networking &amp; party / Billet NFT All Access - 1 jour Calvi on the Rocks 2022",_x000D_
"seller_fee_basis_points":1000,_x000D_
"image":"https://bafybeicqi3fukbx4vvgmquvvnli2yt6nwkph3h4rd5n2rda5jdorhk7xmi.ipfs.nftstorage.link?image_47.webp",_x000D_
"Issuer":"NfluenT for Calvi On The rocks",_x000D_
"external_url":""</v>
      </c>
      <c r="W280" s="78" t="str">
        <f>formatRow(Tokens!J$2:AV$2,Tokens!J280:AV280,2,"attributes")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0" s="78" t="str">
        <f>formatRow(Tokens!AX$2:BC$2,Tokens!AX280:BC280,2,"creators")</f>
        <v>"creators":[{"address":"ncreator",_x000D_
"share":10},{"address":"cotrcrea",_x000D_
"share":90},{"address":"nminer",_x000D_
"share":0}]</v>
      </c>
      <c r="Y280" s="78" t="str">
        <f>formatRow(Tokens!BD$2:BI$2,Tokens!BD280:BI280,2,"files")</f>
        <v>"files":[]</v>
      </c>
      <c r="Z280" s="78"/>
      <c r="AA280" s="78"/>
      <c r="AB280" s="78"/>
      <c r="AC280" s="78" t="str">
        <f>formatRow(Tokens!BJ$2:BK$2,Tokens!BJ280:BK280,0,"collection")</f>
        <v>"collection":{"name":"BILLET The Private Island Club",_x000D_
"family":"Calvi On The Rocks"}</v>
      </c>
      <c r="AD280" s="1" t="str">
        <f>formatRow(Tokens!BN$2:BR$2,Tokens!BN280:BR280,0,"marketplace")</f>
        <v>"marketplace":{"initial_price":232,_x000D_
"reservation_price":"",_x000D_
"duration":"",_x000D_
"max_mint":1,_x000D_
"sell_date":"25/06/2022"}</v>
      </c>
      <c r="AE280" s="1"/>
    </row>
    <row r="281" spans="4:31" ht="14.25" customHeight="1" x14ac:dyDescent="0.3">
      <c r="D281" s="1">
        <f>Tokens!B281</f>
        <v>48</v>
      </c>
      <c r="E281" s="17" t="str">
        <f>IF(Tokens!C281="","",Tokens!C281)</f>
        <v>#48 Billet Private Island Club</v>
      </c>
      <c r="F281"/>
      <c r="G281"/>
      <c r="H281"/>
      <c r="I281"/>
      <c r="J281"/>
      <c r="M281"/>
      <c r="N281"/>
      <c r="O281" s="15" t="str">
        <f t="shared" si="8"/>
        <v>_</v>
      </c>
      <c r="P281" s="18" t="str">
        <f>IF(F281="stop","",IF(F281&lt;&gt;"",HYPERLINK(Settings!$B$5 &amp; "/manage/?network=" &amp; LOWER(B$8) &amp; "&amp;search=token&amp;account=" &amp; ToMint!$B$5 &amp; "&amp;view=" &amp; ToMint!J281,"TokenSol"),""))</f>
        <v/>
      </c>
      <c r="Q281" s="2"/>
      <c r="R281" s="2"/>
      <c r="S281" s="11"/>
      <c r="T281" s="78" t="str">
        <f>"owner=" &amp; Tokens!BS281 &amp; "&amp;filename_for_metadata=" &amp; Tokens!BT281 &amp; "&amp;offchaindata_platform=" &amp; $B$17 &amp; "&amp;keyfile=" &amp; $B$5 &amp;  "&amp;repository=" &amp; $B$18</f>
        <v>owner=BbDq7xeUzpj8bXfd9N7dh1tw43Ss7xbYpyjoNuwDSrzq&amp;filename_for_metadata=BILLETThePrivateIslandClub_COR22B48&amp;offchaindata_platform=Github&amp;keyfile=Paul&amp;repository=CalviOnTheRocks2022</v>
      </c>
      <c r="U281" s="78" t="str">
        <f t="shared" si="9"/>
        <v>{"name":"#48 Billet Private Island Club",_x000D_
"symbol":"COR22B48",_x000D_
"description":"The Private Island Club : networking &amp; party / Billet NFT All Access - 1 jour Calvi on the Rocks 2022",_x000D_
"seller_fee_basis_points":1000,_x000D_
"image":"https://bafybeicuhe4fp2expiesnnrfsfxkoereuvggknj64b2m4dtmxdsigc7bqi.ipfs.nftstorage.link?image_48.webp",_x000D_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81" s="78" t="str">
        <f>formatRow(Tokens!C$2:I$2,Tokens!C281:I281)</f>
        <v>"name":"#48 Billet Private Island Club",_x000D_
"symbol":"COR22B48",_x000D_
"description":"The Private Island Club : networking &amp; party / Billet NFT All Access - 1 jour Calvi on the Rocks 2022",_x000D_
"seller_fee_basis_points":1000,_x000D_
"image":"https://bafybeicuhe4fp2expiesnnrfsfxkoereuvggknj64b2m4dtmxdsigc7bqi.ipfs.nftstorage.link?image_48.webp",_x000D_
"Issuer":"NfluenT for Calvi On The rocks",_x000D_
"external_url":""</v>
      </c>
      <c r="W281" s="78" t="str">
        <f>formatRow(Tokens!J$2:AV$2,Tokens!J281:AV281,2,"attributes")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1" s="78" t="str">
        <f>formatRow(Tokens!AX$2:BC$2,Tokens!AX281:BC281,2,"creators")</f>
        <v>"creators":[{"address":"ncreator",_x000D_
"share":10},{"address":"cotrcrea",_x000D_
"share":90},{"address":"nminer",_x000D_
"share":0}]</v>
      </c>
      <c r="Y281" s="78" t="str">
        <f>formatRow(Tokens!BD$2:BI$2,Tokens!BD281:BI281,2,"files")</f>
        <v>"files":[]</v>
      </c>
      <c r="Z281" s="78"/>
      <c r="AA281" s="78"/>
      <c r="AB281" s="78"/>
      <c r="AC281" s="78" t="str">
        <f>formatRow(Tokens!BJ$2:BK$2,Tokens!BJ281:BK281,0,"collection")</f>
        <v>"collection":{"name":"BILLET The Private Island Club",_x000D_
"family":"Calvi On The Rocks"}</v>
      </c>
      <c r="AD281" s="1" t="str">
        <f>formatRow(Tokens!BN$2:BR$2,Tokens!BN281:BR281,0,"marketplace")</f>
        <v>"marketplace":{"initial_price":232,_x000D_
"reservation_price":"",_x000D_
"duration":"",_x000D_
"max_mint":1,_x000D_
"sell_date":"25/06/2022"}</v>
      </c>
      <c r="AE281" s="1"/>
    </row>
    <row r="282" spans="4:31" ht="14.25" customHeight="1" x14ac:dyDescent="0.3">
      <c r="D282" s="1">
        <f>Tokens!B282</f>
        <v>49</v>
      </c>
      <c r="E282" s="17" t="str">
        <f>IF(Tokens!C282="","",Tokens!C282)</f>
        <v>#49 Billet Private Island Club</v>
      </c>
      <c r="F282"/>
      <c r="G282"/>
      <c r="H282"/>
      <c r="I282"/>
      <c r="J282"/>
      <c r="M282"/>
      <c r="N282"/>
      <c r="O282" s="15" t="str">
        <f t="shared" si="8"/>
        <v>_</v>
      </c>
      <c r="P282" s="18" t="str">
        <f>IF(F282="stop","",IF(F282&lt;&gt;"",HYPERLINK(Settings!$B$5 &amp; "/manage/?network=" &amp; LOWER(B$8) &amp; "&amp;search=token&amp;account=" &amp; ToMint!$B$5 &amp; "&amp;view=" &amp; ToMint!J282,"TokenSol"),""))</f>
        <v/>
      </c>
      <c r="Q282" s="2"/>
      <c r="R282" s="2"/>
      <c r="S282" s="11"/>
      <c r="T282" s="78" t="str">
        <f>"owner=" &amp; Tokens!BS282 &amp; "&amp;filename_for_metadata=" &amp; Tokens!BT282 &amp; "&amp;offchaindata_platform=" &amp; $B$17 &amp; "&amp;keyfile=" &amp; $B$5 &amp;  "&amp;repository=" &amp; $B$18</f>
        <v>owner=BbDq7xeUzpj8bXfd9N7dh1tw43Ss7xbYpyjoNuwDSrzq&amp;filename_for_metadata=BILLETThePrivateIslandClub_COR22B49&amp;offchaindata_platform=Github&amp;keyfile=Paul&amp;repository=CalviOnTheRocks2022</v>
      </c>
      <c r="U282" s="78" t="str">
        <f t="shared" si="9"/>
        <v>{"name":"#49 Billet Private Island Club",_x000D_
"symbol":"COR22B49",_x000D_
"description":"The Private Island Club : networking &amp; party / Billet NFT All Access - 1 jour Calvi on the Rocks 2022",_x000D_
"seller_fee_basis_points":1000,_x000D_
"image":"https://bafybeibdfricx36ozymnyqxdgh47ac5z4pevyuyt3ncaixitqucl6vlxdm.ipfs.nftstorage.link?image_49.webp",_x000D_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82" s="78" t="str">
        <f>formatRow(Tokens!C$2:I$2,Tokens!C282:I282)</f>
        <v>"name":"#49 Billet Private Island Club",_x000D_
"symbol":"COR22B49",_x000D_
"description":"The Private Island Club : networking &amp; party / Billet NFT All Access - 1 jour Calvi on the Rocks 2022",_x000D_
"seller_fee_basis_points":1000,_x000D_
"image":"https://bafybeibdfricx36ozymnyqxdgh47ac5z4pevyuyt3ncaixitqucl6vlxdm.ipfs.nftstorage.link?image_49.webp",_x000D_
"Issuer":"NfluenT for Calvi On The rocks",_x000D_
"external_url":""</v>
      </c>
      <c r="W282" s="78" t="str">
        <f>formatRow(Tokens!J$2:AV$2,Tokens!J282:AV282,2,"attributes")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2" s="78" t="str">
        <f>formatRow(Tokens!AX$2:BC$2,Tokens!AX282:BC282,2,"creators")</f>
        <v>"creators":[{"address":"ncreator",_x000D_
"share":10},{"address":"cotrcrea",_x000D_
"share":90},{"address":"nminer",_x000D_
"share":0}]</v>
      </c>
      <c r="Y282" s="78" t="str">
        <f>formatRow(Tokens!BD$2:BI$2,Tokens!BD282:BI282,2,"files")</f>
        <v>"files":[]</v>
      </c>
      <c r="Z282" s="78"/>
      <c r="AA282" s="78"/>
      <c r="AB282" s="78"/>
      <c r="AC282" s="78" t="str">
        <f>formatRow(Tokens!BJ$2:BK$2,Tokens!BJ282:BK282,0,"collection")</f>
        <v>"collection":{"name":"BILLET The Private Island Club",_x000D_
"family":"Calvi On The Rocks"}</v>
      </c>
      <c r="AD282" s="1" t="str">
        <f>formatRow(Tokens!BN$2:BR$2,Tokens!BN282:BR282,0,"marketplace")</f>
        <v>"marketplace":{"initial_price":232,_x000D_
"reservation_price":"",_x000D_
"duration":"",_x000D_
"max_mint":1,_x000D_
"sell_date":"25/06/2022"}</v>
      </c>
      <c r="AE282" s="1"/>
    </row>
    <row r="283" spans="4:31" ht="14.25" customHeight="1" x14ac:dyDescent="0.3">
      <c r="D283" s="1">
        <f>Tokens!B283</f>
        <v>50</v>
      </c>
      <c r="E283" s="17" t="str">
        <f>IF(Tokens!C283="","",Tokens!C283)</f>
        <v>#50 Billet Private Island Club</v>
      </c>
      <c r="F283"/>
      <c r="G283"/>
      <c r="H283"/>
      <c r="I283"/>
      <c r="J283"/>
      <c r="M283"/>
      <c r="N283"/>
      <c r="O283" s="15" t="str">
        <f t="shared" si="8"/>
        <v>_</v>
      </c>
      <c r="P283" s="18" t="str">
        <f>IF(F283="stop","",IF(F283&lt;&gt;"",HYPERLINK(Settings!$B$5 &amp; "/manage/?network=" &amp; LOWER(B$8) &amp; "&amp;search=token&amp;account=" &amp; ToMint!$B$5 &amp; "&amp;view=" &amp; ToMint!J283,"TokenSol"),""))</f>
        <v/>
      </c>
      <c r="Q283" s="2"/>
      <c r="R283" s="2"/>
      <c r="S283" s="11"/>
      <c r="T283" s="78" t="str">
        <f>"owner=" &amp; Tokens!BS283 &amp; "&amp;filename_for_metadata=" &amp; Tokens!BT283 &amp; "&amp;offchaindata_platform=" &amp; $B$17 &amp; "&amp;keyfile=" &amp; $B$5 &amp;  "&amp;repository=" &amp; $B$18</f>
        <v>owner=BbDq7xeUzpj8bXfd9N7dh1tw43Ss7xbYpyjoNuwDSrzq&amp;filename_for_metadata=BILLETThePrivateIslandClub_COR22B50&amp;offchaindata_platform=Github&amp;keyfile=Paul&amp;repository=CalviOnTheRocks2022</v>
      </c>
      <c r="U283" s="78" t="str">
        <f t="shared" si="9"/>
        <v>{"name":"#50 Billet Private Island Club",_x000D_
"symbol":"COR22B50",_x000D_
"description":"The Private Island Club : networking &amp; party / Billet NFT All Access - 1 jour Calvi on the Rocks 2022",_x000D_
"seller_fee_basis_points":1000,_x000D_
"image":"https://bafybeiblsfnq3kuan7dsq6smo53siejvxjrakvny6mxgxjrqv75skbbacu.ipfs.nftstorage.link?image_50.webp",_x000D_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83" s="78" t="str">
        <f>formatRow(Tokens!C$2:I$2,Tokens!C283:I283)</f>
        <v>"name":"#50 Billet Private Island Club",_x000D_
"symbol":"COR22B50",_x000D_
"description":"The Private Island Club : networking &amp; party / Billet NFT All Access - 1 jour Calvi on the Rocks 2022",_x000D_
"seller_fee_basis_points":1000,_x000D_
"image":"https://bafybeiblsfnq3kuan7dsq6smo53siejvxjrakvny6mxgxjrqv75skbbacu.ipfs.nftstorage.link?image_50.webp",_x000D_
"Issuer":"NfluenT for Calvi On The rocks",_x000D_
"external_url":""</v>
      </c>
      <c r="W283" s="78" t="str">
        <f>formatRow(Tokens!J$2:AV$2,Tokens!J283:AV283,2,"attributes")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3" s="78" t="str">
        <f>formatRow(Tokens!AX$2:BC$2,Tokens!AX283:BC283,2,"creators")</f>
        <v>"creators":[{"address":"ncreator",_x000D_
"share":10},{"address":"cotrcrea",_x000D_
"share":90},{"address":"nminer",_x000D_
"share":0}]</v>
      </c>
      <c r="Y283" s="78" t="str">
        <f>formatRow(Tokens!BD$2:BI$2,Tokens!BD283:BI283,2,"files")</f>
        <v>"files":[]</v>
      </c>
      <c r="Z283" s="78"/>
      <c r="AA283" s="78"/>
      <c r="AB283" s="78"/>
      <c r="AC283" s="78" t="str">
        <f>formatRow(Tokens!BJ$2:BK$2,Tokens!BJ283:BK283,0,"collection")</f>
        <v>"collection":{"name":"BILLET The Private Island Club",_x000D_
"family":"Calvi On The Rocks"}</v>
      </c>
      <c r="AD283" s="1" t="str">
        <f>formatRow(Tokens!BN$2:BR$2,Tokens!BN283:BR283,0,"marketplace")</f>
        <v>"marketplace":{"initial_price":232,_x000D_
"reservation_price":"",_x000D_
"duration":"",_x000D_
"max_mint":1,_x000D_
"sell_date":"25/06/2022"}</v>
      </c>
      <c r="AE283" s="1"/>
    </row>
    <row r="284" spans="4:31" ht="14.25" customHeight="1" x14ac:dyDescent="0.3">
      <c r="D284" s="1">
        <f>Tokens!B284</f>
        <v>51</v>
      </c>
      <c r="E284" s="17" t="str">
        <f>IF(Tokens!C284="","",Tokens!C284)</f>
        <v>#51 Billet Private Island Club</v>
      </c>
      <c r="F284"/>
      <c r="G284"/>
      <c r="H284"/>
      <c r="I284"/>
      <c r="J284"/>
      <c r="M284"/>
      <c r="N284"/>
      <c r="O284" s="15" t="str">
        <f t="shared" si="8"/>
        <v>_</v>
      </c>
      <c r="P284" s="18" t="str">
        <f>IF(F284="stop","",IF(F284&lt;&gt;"",HYPERLINK(Settings!$B$5 &amp; "/manage/?network=" &amp; LOWER(B$8) &amp; "&amp;search=token&amp;account=" &amp; ToMint!$B$5 &amp; "&amp;view=" &amp; ToMint!J284,"TokenSol"),""))</f>
        <v/>
      </c>
      <c r="Q284" s="2"/>
      <c r="R284" s="2"/>
      <c r="S284" s="11"/>
      <c r="T284" s="78" t="str">
        <f>"owner=" &amp; Tokens!BS284 &amp; "&amp;filename_for_metadata=" &amp; Tokens!BT284 &amp; "&amp;offchaindata_platform=" &amp; $B$17 &amp; "&amp;keyfile=" &amp; $B$5 &amp;  "&amp;repository=" &amp; $B$18</f>
        <v>owner=BbDq7xeUzpj8bXfd9N7dh1tw43Ss7xbYpyjoNuwDSrzq&amp;filename_for_metadata=BILLETThePrivateIslandClub_COR22B51&amp;offchaindata_platform=Github&amp;keyfile=Paul&amp;repository=CalviOnTheRocks2022</v>
      </c>
      <c r="U284" s="78" t="str">
        <f t="shared" si="9"/>
        <v>{"name":"#51 Billet Private Island Club",_x000D_
"symbol":"COR22B51",_x000D_
"description":"The Private Island Club : networking &amp; party / Billet NFT All Access - 1 jour Calvi on the Rocks 2022",_x000D_
"seller_fee_basis_points":1000,_x000D_
"image":"https://bafybeie7yfhabsif5cpjgkpx2njnqiveajxlpsbfe5i23ulgacqlkijtei.ipfs.nftstorage.link?image_51.webp",_x000D_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84" s="78" t="str">
        <f>formatRow(Tokens!C$2:I$2,Tokens!C284:I284)</f>
        <v>"name":"#51 Billet Private Island Club",_x000D_
"symbol":"COR22B51",_x000D_
"description":"The Private Island Club : networking &amp; party / Billet NFT All Access - 1 jour Calvi on the Rocks 2022",_x000D_
"seller_fee_basis_points":1000,_x000D_
"image":"https://bafybeie7yfhabsif5cpjgkpx2njnqiveajxlpsbfe5i23ulgacqlkijtei.ipfs.nftstorage.link?image_51.webp",_x000D_
"Issuer":"NfluenT for Calvi On The rocks",_x000D_
"external_url":""</v>
      </c>
      <c r="W284" s="78" t="str">
        <f>formatRow(Tokens!J$2:AV$2,Tokens!J284:AV284,2,"attributes")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4" s="78" t="str">
        <f>formatRow(Tokens!AX$2:BC$2,Tokens!AX284:BC284,2,"creators")</f>
        <v>"creators":[{"address":"ncreator",_x000D_
"share":10},{"address":"cotrcrea",_x000D_
"share":90},{"address":"nminer",_x000D_
"share":0}]</v>
      </c>
      <c r="Y284" s="78" t="str">
        <f>formatRow(Tokens!BD$2:BI$2,Tokens!BD284:BI284,2,"files")</f>
        <v>"files":[]</v>
      </c>
      <c r="Z284" s="78"/>
      <c r="AA284" s="78"/>
      <c r="AB284" s="78"/>
      <c r="AC284" s="78" t="str">
        <f>formatRow(Tokens!BJ$2:BK$2,Tokens!BJ284:BK284,0,"collection")</f>
        <v>"collection":{"name":"BILLET The Private Island Club",_x000D_
"family":"Calvi On The Rocks"}</v>
      </c>
      <c r="AD284" s="1" t="str">
        <f>formatRow(Tokens!BN$2:BR$2,Tokens!BN284:BR284,0,"marketplace")</f>
        <v>"marketplace":{"initial_price":232,_x000D_
"reservation_price":"",_x000D_
"duration":"",_x000D_
"max_mint":1,_x000D_
"sell_date":"25/06/2022"}</v>
      </c>
      <c r="AE284" s="1"/>
    </row>
    <row r="285" spans="4:31" ht="14.25" customHeight="1" x14ac:dyDescent="0.3">
      <c r="D285" s="1">
        <f>Tokens!B285</f>
        <v>52</v>
      </c>
      <c r="E285" s="17" t="str">
        <f>IF(Tokens!C285="","",Tokens!C285)</f>
        <v>#52 Billet Private Island Club</v>
      </c>
      <c r="F285"/>
      <c r="G285"/>
      <c r="H285"/>
      <c r="I285"/>
      <c r="J285"/>
      <c r="M285"/>
      <c r="N285"/>
      <c r="O285" s="15" t="str">
        <f t="shared" si="8"/>
        <v>_</v>
      </c>
      <c r="P285" s="18" t="str">
        <f>IF(F285="stop","",IF(F285&lt;&gt;"",HYPERLINK(Settings!$B$5 &amp; "/manage/?network=" &amp; LOWER(B$8) &amp; "&amp;search=token&amp;account=" &amp; ToMint!$B$5 &amp; "&amp;view=" &amp; ToMint!J285,"TokenSol"),""))</f>
        <v/>
      </c>
      <c r="Q285" s="2"/>
      <c r="R285" s="2"/>
      <c r="S285" s="11"/>
      <c r="T285" s="78" t="str">
        <f>"owner=" &amp; Tokens!BS285 &amp; "&amp;filename_for_metadata=" &amp; Tokens!BT285 &amp; "&amp;offchaindata_platform=" &amp; $B$17 &amp; "&amp;keyfile=" &amp; $B$5 &amp;  "&amp;repository=" &amp; $B$18</f>
        <v>owner=BbDq7xeUzpj8bXfd9N7dh1tw43Ss7xbYpyjoNuwDSrzq&amp;filename_for_metadata=BILLETThePrivateIslandClub_COR22B52&amp;offchaindata_platform=Github&amp;keyfile=Paul&amp;repository=CalviOnTheRocks2022</v>
      </c>
      <c r="U285" s="78" t="str">
        <f t="shared" si="9"/>
        <v>{"name":"#52 Billet Private Island Club",_x000D_
"symbol":"COR22B52",_x000D_
"description":"The Private Island Club : networking &amp; party / Billet NFT All Access - 1 jour Calvi on the Rocks 2022",_x000D_
"seller_fee_basis_points":1000,_x000D_
"image":"https://bafybeigg6groygjnqvovjfh45iot4p6xpbop5dukedsqeeh7llgrfbqm3u.ipfs.nftstorage.link?image_52.webp",_x000D_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85" s="78" t="str">
        <f>formatRow(Tokens!C$2:I$2,Tokens!C285:I285)</f>
        <v>"name":"#52 Billet Private Island Club",_x000D_
"symbol":"COR22B52",_x000D_
"description":"The Private Island Club : networking &amp; party / Billet NFT All Access - 1 jour Calvi on the Rocks 2022",_x000D_
"seller_fee_basis_points":1000,_x000D_
"image":"https://bafybeigg6groygjnqvovjfh45iot4p6xpbop5dukedsqeeh7llgrfbqm3u.ipfs.nftstorage.link?image_52.webp",_x000D_
"Issuer":"NfluenT for Calvi On The rocks",_x000D_
"external_url":""</v>
      </c>
      <c r="W285" s="78" t="str">
        <f>formatRow(Tokens!J$2:AV$2,Tokens!J285:AV285,2,"attributes")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5" s="78" t="str">
        <f>formatRow(Tokens!AX$2:BC$2,Tokens!AX285:BC285,2,"creators")</f>
        <v>"creators":[{"address":"ncreator",_x000D_
"share":10},{"address":"cotrcrea",_x000D_
"share":90},{"address":"nminer",_x000D_
"share":0}]</v>
      </c>
      <c r="Y285" s="78" t="str">
        <f>formatRow(Tokens!BD$2:BI$2,Tokens!BD285:BI285,2,"files")</f>
        <v>"files":[]</v>
      </c>
      <c r="Z285" s="78"/>
      <c r="AA285" s="78"/>
      <c r="AB285" s="78"/>
      <c r="AC285" s="78" t="str">
        <f>formatRow(Tokens!BJ$2:BK$2,Tokens!BJ285:BK285,0,"collection")</f>
        <v>"collection":{"name":"BILLET The Private Island Club",_x000D_
"family":"Calvi On The Rocks"}</v>
      </c>
      <c r="AD285" s="1" t="str">
        <f>formatRow(Tokens!BN$2:BR$2,Tokens!BN285:BR285,0,"marketplace")</f>
        <v>"marketplace":{"initial_price":232,_x000D_
"reservation_price":"",_x000D_
"duration":"",_x000D_
"max_mint":1,_x000D_
"sell_date":"25/06/2022"}</v>
      </c>
      <c r="AE285" s="1"/>
    </row>
    <row r="286" spans="4:31" ht="14.25" customHeight="1" x14ac:dyDescent="0.3">
      <c r="D286" s="1">
        <f>Tokens!B286</f>
        <v>53</v>
      </c>
      <c r="E286" s="17" t="str">
        <f>IF(Tokens!C286="","",Tokens!C286)</f>
        <v>#53 Billet Private Island Club</v>
      </c>
      <c r="F286"/>
      <c r="G286"/>
      <c r="H286"/>
      <c r="I286"/>
      <c r="J286"/>
      <c r="M286"/>
      <c r="N286"/>
      <c r="O286" s="15" t="str">
        <f t="shared" si="8"/>
        <v>_</v>
      </c>
      <c r="P286" s="18" t="str">
        <f>IF(F286="stop","",IF(F286&lt;&gt;"",HYPERLINK(Settings!$B$5 &amp; "/manage/?network=" &amp; LOWER(B$8) &amp; "&amp;search=token&amp;account=" &amp; ToMint!$B$5 &amp; "&amp;view=" &amp; ToMint!J286,"TokenSol"),""))</f>
        <v/>
      </c>
      <c r="Q286" s="2"/>
      <c r="R286" s="2"/>
      <c r="S286" s="11"/>
      <c r="T286" s="78" t="str">
        <f>"owner=" &amp; Tokens!BS286 &amp; "&amp;filename_for_metadata=" &amp; Tokens!BT286 &amp; "&amp;offchaindata_platform=" &amp; $B$17 &amp; "&amp;keyfile=" &amp; $B$5 &amp;  "&amp;repository=" &amp; $B$18</f>
        <v>owner=BbDq7xeUzpj8bXfd9N7dh1tw43Ss7xbYpyjoNuwDSrzq&amp;filename_for_metadata=BILLETThePrivateIslandClub_COR22B53&amp;offchaindata_platform=Github&amp;keyfile=Paul&amp;repository=CalviOnTheRocks2022</v>
      </c>
      <c r="U286" s="78" t="str">
        <f t="shared" si="9"/>
        <v>{"name":"#53 Billet Private Island Club",_x000D_
"symbol":"COR22B53",_x000D_
"description":"The Private Island Club : networking &amp; party / Billet NFT All Access - 1 jour Calvi on the Rocks 2022",_x000D_
"seller_fee_basis_points":1000,_x000D_
"image":"https://bafybeihxbjx5fhy5m6ac2tzhvuvztalzw7wmvuyc5nfsfjqg7jiwypvwgu.ipfs.nftstorage.link?image_53.webp",_x000D_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86" s="78" t="str">
        <f>formatRow(Tokens!C$2:I$2,Tokens!C286:I286)</f>
        <v>"name":"#53 Billet Private Island Club",_x000D_
"symbol":"COR22B53",_x000D_
"description":"The Private Island Club : networking &amp; party / Billet NFT All Access - 1 jour Calvi on the Rocks 2022",_x000D_
"seller_fee_basis_points":1000,_x000D_
"image":"https://bafybeihxbjx5fhy5m6ac2tzhvuvztalzw7wmvuyc5nfsfjqg7jiwypvwgu.ipfs.nftstorage.link?image_53.webp",_x000D_
"Issuer":"NfluenT for Calvi On The rocks",_x000D_
"external_url":""</v>
      </c>
      <c r="W286" s="78" t="str">
        <f>formatRow(Tokens!J$2:AV$2,Tokens!J286:AV286,2,"attributes")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6" s="78" t="str">
        <f>formatRow(Tokens!AX$2:BC$2,Tokens!AX286:BC286,2,"creators")</f>
        <v>"creators":[{"address":"ncreator",_x000D_
"share":10},{"address":"cotrcrea",_x000D_
"share":90},{"address":"nminer",_x000D_
"share":0}]</v>
      </c>
      <c r="Y286" s="78" t="str">
        <f>formatRow(Tokens!BD$2:BI$2,Tokens!BD286:BI286,2,"files")</f>
        <v>"files":[]</v>
      </c>
      <c r="Z286" s="78"/>
      <c r="AA286" s="78"/>
      <c r="AB286" s="78"/>
      <c r="AC286" s="78" t="str">
        <f>formatRow(Tokens!BJ$2:BK$2,Tokens!BJ286:BK286,0,"collection")</f>
        <v>"collection":{"name":"BILLET The Private Island Club",_x000D_
"family":"Calvi On The Rocks"}</v>
      </c>
      <c r="AD286" s="1" t="str">
        <f>formatRow(Tokens!BN$2:BR$2,Tokens!BN286:BR286,0,"marketplace")</f>
        <v>"marketplace":{"initial_price":232,_x000D_
"reservation_price":"",_x000D_
"duration":"",_x000D_
"max_mint":1,_x000D_
"sell_date":"25/06/2022"}</v>
      </c>
      <c r="AE286" s="1"/>
    </row>
    <row r="287" spans="4:31" ht="14.25" customHeight="1" x14ac:dyDescent="0.3">
      <c r="D287" s="1">
        <f>Tokens!B287</f>
        <v>54</v>
      </c>
      <c r="E287" s="17" t="str">
        <f>IF(Tokens!C287="","",Tokens!C287)</f>
        <v>#54 Billet Private Island Club</v>
      </c>
      <c r="F287"/>
      <c r="G287"/>
      <c r="H287"/>
      <c r="I287"/>
      <c r="J287"/>
      <c r="M287"/>
      <c r="N287"/>
      <c r="O287" s="15" t="str">
        <f t="shared" si="8"/>
        <v>_</v>
      </c>
      <c r="P287" s="18" t="str">
        <f>IF(F287="stop","",IF(F287&lt;&gt;"",HYPERLINK(Settings!$B$5 &amp; "/manage/?network=" &amp; LOWER(B$8) &amp; "&amp;search=token&amp;account=" &amp; ToMint!$B$5 &amp; "&amp;view=" &amp; ToMint!J287,"TokenSol"),""))</f>
        <v/>
      </c>
      <c r="Q287" s="2"/>
      <c r="R287" s="2"/>
      <c r="S287" s="11"/>
      <c r="T287" s="78" t="str">
        <f>"owner=" &amp; Tokens!BS287 &amp; "&amp;filename_for_metadata=" &amp; Tokens!BT287 &amp; "&amp;offchaindata_platform=" &amp; $B$17 &amp; "&amp;keyfile=" &amp; $B$5 &amp;  "&amp;repository=" &amp; $B$18</f>
        <v>owner=BbDq7xeUzpj8bXfd9N7dh1tw43Ss7xbYpyjoNuwDSrzq&amp;filename_for_metadata=BILLETThePrivateIslandClub_COR22B54&amp;offchaindata_platform=Github&amp;keyfile=Paul&amp;repository=CalviOnTheRocks2022</v>
      </c>
      <c r="U287" s="78" t="str">
        <f t="shared" si="9"/>
        <v>{"name":"#54 Billet Private Island Club",_x000D_
"symbol":"COR22B54",_x000D_
"description":"The Private Island Club : networking &amp; party / Billet NFT All Access - 1 jour Calvi on the Rocks 2022",_x000D_
"seller_fee_basis_points":1000,_x000D_
"image":"https://bafybeifw7lfnuhf2bb2zxzs3a7sczcaq3i6hubilmuspprad6owl72lh2u.ipfs.nftstorage.link?image_54.webp",_x000D_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87" s="78" t="str">
        <f>formatRow(Tokens!C$2:I$2,Tokens!C287:I287)</f>
        <v>"name":"#54 Billet Private Island Club",_x000D_
"symbol":"COR22B54",_x000D_
"description":"The Private Island Club : networking &amp; party / Billet NFT All Access - 1 jour Calvi on the Rocks 2022",_x000D_
"seller_fee_basis_points":1000,_x000D_
"image":"https://bafybeifw7lfnuhf2bb2zxzs3a7sczcaq3i6hubilmuspprad6owl72lh2u.ipfs.nftstorage.link?image_54.webp",_x000D_
"Issuer":"NfluenT for Calvi On The rocks",_x000D_
"external_url":""</v>
      </c>
      <c r="W287" s="78" t="str">
        <f>formatRow(Tokens!J$2:AV$2,Tokens!J287:AV287,2,"attributes")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7" s="78" t="str">
        <f>formatRow(Tokens!AX$2:BC$2,Tokens!AX287:BC287,2,"creators")</f>
        <v>"creators":[{"address":"ncreator",_x000D_
"share":10},{"address":"cotrcrea",_x000D_
"share":90},{"address":"nminer",_x000D_
"share":0}]</v>
      </c>
      <c r="Y287" s="78" t="str">
        <f>formatRow(Tokens!BD$2:BI$2,Tokens!BD287:BI287,2,"files")</f>
        <v>"files":[]</v>
      </c>
      <c r="Z287" s="78"/>
      <c r="AA287" s="78"/>
      <c r="AB287" s="78"/>
      <c r="AC287" s="78" t="str">
        <f>formatRow(Tokens!BJ$2:BK$2,Tokens!BJ287:BK287,0,"collection")</f>
        <v>"collection":{"name":"BILLET The Private Island Club",_x000D_
"family":"Calvi On The Rocks"}</v>
      </c>
      <c r="AD287" s="1" t="str">
        <f>formatRow(Tokens!BN$2:BR$2,Tokens!BN287:BR287,0,"marketplace")</f>
        <v>"marketplace":{"initial_price":232,_x000D_
"reservation_price":"",_x000D_
"duration":"",_x000D_
"max_mint":1,_x000D_
"sell_date":"25/06/2022"}</v>
      </c>
      <c r="AE287" s="1"/>
    </row>
    <row r="288" spans="4:31" ht="14.25" customHeight="1" x14ac:dyDescent="0.3">
      <c r="D288" s="1">
        <f>Tokens!B288</f>
        <v>55</v>
      </c>
      <c r="E288" s="17" t="str">
        <f>IF(Tokens!C288="","",Tokens!C288)</f>
        <v>#55 Billet Private Island Club</v>
      </c>
      <c r="F288"/>
      <c r="G288"/>
      <c r="H288"/>
      <c r="I288"/>
      <c r="J288"/>
      <c r="M288"/>
      <c r="N288"/>
      <c r="O288" s="15" t="str">
        <f t="shared" si="8"/>
        <v>_</v>
      </c>
      <c r="P288" s="18" t="str">
        <f>IF(F288="stop","",IF(F288&lt;&gt;"",HYPERLINK(Settings!$B$5 &amp; "/manage/?network=" &amp; LOWER(B$8) &amp; "&amp;search=token&amp;account=" &amp; ToMint!$B$5 &amp; "&amp;view=" &amp; ToMint!J288,"TokenSol"),""))</f>
        <v/>
      </c>
      <c r="Q288" s="2"/>
      <c r="R288" s="2"/>
      <c r="S288" s="11"/>
      <c r="T288" s="78" t="str">
        <f>"owner=" &amp; Tokens!BS288 &amp; "&amp;filename_for_metadata=" &amp; Tokens!BT288 &amp; "&amp;offchaindata_platform=" &amp; $B$17 &amp; "&amp;keyfile=" &amp; $B$5 &amp;  "&amp;repository=" &amp; $B$18</f>
        <v>owner=BbDq7xeUzpj8bXfd9N7dh1tw43Ss7xbYpyjoNuwDSrzq&amp;filename_for_metadata=BILLETThePrivateIslandClub_COR22B55&amp;offchaindata_platform=Github&amp;keyfile=Paul&amp;repository=CalviOnTheRocks2022</v>
      </c>
      <c r="U288" s="78" t="str">
        <f t="shared" si="9"/>
        <v>{"name":"#55 Billet Private Island Club",_x000D_
"symbol":"COR22B55",_x000D_
"description":"The Private Island Club : networking &amp; party / Billet NFT All Access - 1 jour Calvi on the Rocks 2022",_x000D_
"seller_fee_basis_points":1000,_x000D_
"image":"https://bafybeiba2wu2h2ux5xtj6mzgc7emzo5ystr3sb6aofhfn2uayohkd3mpyi.ipfs.nftstorage.link?image_55.webp",_x000D_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88" s="78" t="str">
        <f>formatRow(Tokens!C$2:I$2,Tokens!C288:I288)</f>
        <v>"name":"#55 Billet Private Island Club",_x000D_
"symbol":"COR22B55",_x000D_
"description":"The Private Island Club : networking &amp; party / Billet NFT All Access - 1 jour Calvi on the Rocks 2022",_x000D_
"seller_fee_basis_points":1000,_x000D_
"image":"https://bafybeiba2wu2h2ux5xtj6mzgc7emzo5ystr3sb6aofhfn2uayohkd3mpyi.ipfs.nftstorage.link?image_55.webp",_x000D_
"Issuer":"NfluenT for Calvi On The rocks",_x000D_
"external_url":""</v>
      </c>
      <c r="W288" s="78" t="str">
        <f>formatRow(Tokens!J$2:AV$2,Tokens!J288:AV288,2,"attributes")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8" s="78" t="str">
        <f>formatRow(Tokens!AX$2:BC$2,Tokens!AX288:BC288,2,"creators")</f>
        <v>"creators":[{"address":"ncreator",_x000D_
"share":10},{"address":"cotrcrea",_x000D_
"share":90},{"address":"nminer",_x000D_
"share":0}]</v>
      </c>
      <c r="Y288" s="78" t="str">
        <f>formatRow(Tokens!BD$2:BI$2,Tokens!BD288:BI288,2,"files")</f>
        <v>"files":[]</v>
      </c>
      <c r="Z288" s="78"/>
      <c r="AA288" s="78"/>
      <c r="AB288" s="78"/>
      <c r="AC288" s="78" t="str">
        <f>formatRow(Tokens!BJ$2:BK$2,Tokens!BJ288:BK288,0,"collection")</f>
        <v>"collection":{"name":"BILLET The Private Island Club",_x000D_
"family":"Calvi On The Rocks"}</v>
      </c>
      <c r="AD288" s="1" t="str">
        <f>formatRow(Tokens!BN$2:BR$2,Tokens!BN288:BR288,0,"marketplace")</f>
        <v>"marketplace":{"initial_price":232,_x000D_
"reservation_price":"",_x000D_
"duration":"",_x000D_
"max_mint":1,_x000D_
"sell_date":"25/06/2022"}</v>
      </c>
      <c r="AE288" s="1"/>
    </row>
    <row r="289" spans="4:31" ht="14.25" customHeight="1" x14ac:dyDescent="0.3">
      <c r="D289" s="1">
        <f>Tokens!B289</f>
        <v>56</v>
      </c>
      <c r="E289" s="17" t="str">
        <f>IF(Tokens!C289="","",Tokens!C289)</f>
        <v>#56 Billet Private Island Club</v>
      </c>
      <c r="F289"/>
      <c r="G289"/>
      <c r="H289"/>
      <c r="I289"/>
      <c r="J289"/>
      <c r="M289"/>
      <c r="N289"/>
      <c r="O289" s="15" t="str">
        <f t="shared" si="8"/>
        <v>_</v>
      </c>
      <c r="P289" s="18" t="str">
        <f>IF(F289="stop","",IF(F289&lt;&gt;"",HYPERLINK(Settings!$B$5 &amp; "/manage/?network=" &amp; LOWER(B$8) &amp; "&amp;search=token&amp;account=" &amp; ToMint!$B$5 &amp; "&amp;view=" &amp; ToMint!J289,"TokenSol"),""))</f>
        <v/>
      </c>
      <c r="Q289" s="2"/>
      <c r="R289" s="2"/>
      <c r="S289" s="11"/>
      <c r="T289" s="78" t="str">
        <f>"owner=" &amp; Tokens!BS289 &amp; "&amp;filename_for_metadata=" &amp; Tokens!BT289 &amp; "&amp;offchaindata_platform=" &amp; $B$17 &amp; "&amp;keyfile=" &amp; $B$5 &amp;  "&amp;repository=" &amp; $B$18</f>
        <v>owner=BbDq7xeUzpj8bXfd9N7dh1tw43Ss7xbYpyjoNuwDSrzq&amp;filename_for_metadata=BILLETThePrivateIslandClub_COR22B56&amp;offchaindata_platform=Github&amp;keyfile=Paul&amp;repository=CalviOnTheRocks2022</v>
      </c>
      <c r="U289" s="78" t="str">
        <f t="shared" si="9"/>
        <v>{"name":"#56 Billet Private Island Club",_x000D_
"symbol":"COR22B56",_x000D_
"description":"The Private Island Club : networking &amp; party / Billet NFT All Access - 1 jour Calvi on the Rocks 2022",_x000D_
"seller_fee_basis_points":1000,_x000D_
"image":"https://bafybeifx7mwopq3wotoiueolkrpk4nlxt6fgccus5llvtt3roobx5ylt4q.ipfs.nftstorage.link?image_56.webp",_x000D_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89" s="78" t="str">
        <f>formatRow(Tokens!C$2:I$2,Tokens!C289:I289)</f>
        <v>"name":"#56 Billet Private Island Club",_x000D_
"symbol":"COR22B56",_x000D_
"description":"The Private Island Club : networking &amp; party / Billet NFT All Access - 1 jour Calvi on the Rocks 2022",_x000D_
"seller_fee_basis_points":1000,_x000D_
"image":"https://bafybeifx7mwopq3wotoiueolkrpk4nlxt6fgccus5llvtt3roobx5ylt4q.ipfs.nftstorage.link?image_56.webp",_x000D_
"Issuer":"NfluenT for Calvi On The rocks",_x000D_
"external_url":""</v>
      </c>
      <c r="W289" s="78" t="str">
        <f>formatRow(Tokens!J$2:AV$2,Tokens!J289:AV289,2,"attributes")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9" s="78" t="str">
        <f>formatRow(Tokens!AX$2:BC$2,Tokens!AX289:BC289,2,"creators")</f>
        <v>"creators":[{"address":"ncreator",_x000D_
"share":10},{"address":"cotrcrea",_x000D_
"share":90},{"address":"nminer",_x000D_
"share":0}]</v>
      </c>
      <c r="Y289" s="78" t="str">
        <f>formatRow(Tokens!BD$2:BI$2,Tokens!BD289:BI289,2,"files")</f>
        <v>"files":[]</v>
      </c>
      <c r="Z289" s="78"/>
      <c r="AA289" s="78"/>
      <c r="AB289" s="78"/>
      <c r="AC289" s="78" t="str">
        <f>formatRow(Tokens!BJ$2:BK$2,Tokens!BJ289:BK289,0,"collection")</f>
        <v>"collection":{"name":"BILLET The Private Island Club",_x000D_
"family":"Calvi On The Rocks"}</v>
      </c>
      <c r="AD289" s="1" t="str">
        <f>formatRow(Tokens!BN$2:BR$2,Tokens!BN289:BR289,0,"marketplace")</f>
        <v>"marketplace":{"initial_price":232,_x000D_
"reservation_price":"",_x000D_
"duration":"",_x000D_
"max_mint":1,_x000D_
"sell_date":"25/06/2022"}</v>
      </c>
      <c r="AE289" s="1"/>
    </row>
    <row r="290" spans="4:31" ht="14.25" customHeight="1" x14ac:dyDescent="0.3">
      <c r="D290" s="1">
        <f>Tokens!B290</f>
        <v>57</v>
      </c>
      <c r="E290" s="17" t="str">
        <f>IF(Tokens!C290="","",Tokens!C290)</f>
        <v>#57 Billet Private Island Club</v>
      </c>
      <c r="F290"/>
      <c r="G290"/>
      <c r="H290"/>
      <c r="I290"/>
      <c r="J290"/>
      <c r="M290"/>
      <c r="N290"/>
      <c r="O290" s="15" t="str">
        <f t="shared" si="8"/>
        <v>_</v>
      </c>
      <c r="P290" s="18" t="str">
        <f>IF(F290="stop","",IF(F290&lt;&gt;"",HYPERLINK(Settings!$B$5 &amp; "/manage/?network=" &amp; LOWER(B$8) &amp; "&amp;search=token&amp;account=" &amp; ToMint!$B$5 &amp; "&amp;view=" &amp; ToMint!J290,"TokenSol"),""))</f>
        <v/>
      </c>
      <c r="Q290" s="2"/>
      <c r="R290" s="2"/>
      <c r="S290" s="11"/>
      <c r="T290" s="78" t="str">
        <f>"owner=" &amp; Tokens!BS290 &amp; "&amp;filename_for_metadata=" &amp; Tokens!BT290 &amp; "&amp;offchaindata_platform=" &amp; $B$17 &amp; "&amp;keyfile=" &amp; $B$5 &amp;  "&amp;repository=" &amp; $B$18</f>
        <v>owner=BbDq7xeUzpj8bXfd9N7dh1tw43Ss7xbYpyjoNuwDSrzq&amp;filename_for_metadata=BILLETThePrivateIslandClub_COR22B57&amp;offchaindata_platform=Github&amp;keyfile=Paul&amp;repository=CalviOnTheRocks2022</v>
      </c>
      <c r="U290" s="78" t="str">
        <f t="shared" si="9"/>
        <v>{"name":"#57 Billet Private Island Club",_x000D_
"symbol":"COR22B57",_x000D_
"description":"The Private Island Club : networking &amp; party / Billet NFT All Access - 1 jour Calvi on the Rocks 2022",_x000D_
"seller_fee_basis_points":1000,_x000D_
"image":"https://bafybeig4rcucrzq7ndenevmh6bzqtjjcgp5yaqrr3obacjnpu2lq6xrapq.ipfs.nftstorage.link?image_57.webp",_x000D_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90" s="78" t="str">
        <f>formatRow(Tokens!C$2:I$2,Tokens!C290:I290)</f>
        <v>"name":"#57 Billet Private Island Club",_x000D_
"symbol":"COR22B57",_x000D_
"description":"The Private Island Club : networking &amp; party / Billet NFT All Access - 1 jour Calvi on the Rocks 2022",_x000D_
"seller_fee_basis_points":1000,_x000D_
"image":"https://bafybeig4rcucrzq7ndenevmh6bzqtjjcgp5yaqrr3obacjnpu2lq6xrapq.ipfs.nftstorage.link?image_57.webp",_x000D_
"Issuer":"NfluenT for Calvi On The rocks",_x000D_
"external_url":""</v>
      </c>
      <c r="W290" s="78" t="str">
        <f>formatRow(Tokens!J$2:AV$2,Tokens!J290:AV290,2,"attributes")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0" s="78" t="str">
        <f>formatRow(Tokens!AX$2:BC$2,Tokens!AX290:BC290,2,"creators")</f>
        <v>"creators":[{"address":"ncreator",_x000D_
"share":10},{"address":"cotrcrea",_x000D_
"share":90},{"address":"nminer",_x000D_
"share":0}]</v>
      </c>
      <c r="Y290" s="78" t="str">
        <f>formatRow(Tokens!BD$2:BI$2,Tokens!BD290:BI290,2,"files")</f>
        <v>"files":[]</v>
      </c>
      <c r="Z290" s="78"/>
      <c r="AA290" s="78"/>
      <c r="AB290" s="78"/>
      <c r="AC290" s="78" t="str">
        <f>formatRow(Tokens!BJ$2:BK$2,Tokens!BJ290:BK290,0,"collection")</f>
        <v>"collection":{"name":"BILLET The Private Island Club",_x000D_
"family":"Calvi On The Rocks"}</v>
      </c>
      <c r="AD290" s="1" t="str">
        <f>formatRow(Tokens!BN$2:BR$2,Tokens!BN290:BR290,0,"marketplace")</f>
        <v>"marketplace":{"initial_price":232,_x000D_
"reservation_price":"",_x000D_
"duration":"",_x000D_
"max_mint":1,_x000D_
"sell_date":"25/06/2022"}</v>
      </c>
      <c r="AE290" s="1"/>
    </row>
    <row r="291" spans="4:31" ht="14.25" customHeight="1" x14ac:dyDescent="0.3">
      <c r="D291" s="1">
        <f>Tokens!B291</f>
        <v>58</v>
      </c>
      <c r="E291" s="17" t="str">
        <f>IF(Tokens!C291="","",Tokens!C291)</f>
        <v>#58 Billet Private Island Club</v>
      </c>
      <c r="F291"/>
      <c r="G291"/>
      <c r="H291"/>
      <c r="I291"/>
      <c r="J291"/>
      <c r="M291"/>
      <c r="N291"/>
      <c r="O291" s="15" t="str">
        <f t="shared" si="8"/>
        <v>_</v>
      </c>
      <c r="P291" s="18" t="str">
        <f>IF(F291="stop","",IF(F291&lt;&gt;"",HYPERLINK(Settings!$B$5 &amp; "/manage/?network=" &amp; LOWER(B$8) &amp; "&amp;search=token&amp;account=" &amp; ToMint!$B$5 &amp; "&amp;view=" &amp; ToMint!J291,"TokenSol"),""))</f>
        <v/>
      </c>
      <c r="Q291" s="2"/>
      <c r="R291" s="2"/>
      <c r="S291" s="11"/>
      <c r="T291" s="78" t="str">
        <f>"owner=" &amp; Tokens!BS291 &amp; "&amp;filename_for_metadata=" &amp; Tokens!BT291 &amp; "&amp;offchaindata_platform=" &amp; $B$17 &amp; "&amp;keyfile=" &amp; $B$5 &amp;  "&amp;repository=" &amp; $B$18</f>
        <v>owner=BbDq7xeUzpj8bXfd9N7dh1tw43Ss7xbYpyjoNuwDSrzq&amp;filename_for_metadata=BILLETThePrivateIslandClub_COR22B58&amp;offchaindata_platform=Github&amp;keyfile=Paul&amp;repository=CalviOnTheRocks2022</v>
      </c>
      <c r="U291" s="78" t="str">
        <f t="shared" si="9"/>
        <v>{"name":"#58 Billet Private Island Club",_x000D_
"symbol":"COR22B58",_x000D_
"description":"The Private Island Club : networking &amp; party / Billet NFT All Access - 1 jour Calvi on the Rocks 2022",_x000D_
"seller_fee_basis_points":1000,_x000D_
"image":"https://bafybeidrkagptakmerc3pza6gdzlpuvaagt2tn5hdxqloqf4pvfomtqndm.ipfs.nftstorage.link?image_58.webp",_x000D_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91" s="78" t="str">
        <f>formatRow(Tokens!C$2:I$2,Tokens!C291:I291)</f>
        <v>"name":"#58 Billet Private Island Club",_x000D_
"symbol":"COR22B58",_x000D_
"description":"The Private Island Club : networking &amp; party / Billet NFT All Access - 1 jour Calvi on the Rocks 2022",_x000D_
"seller_fee_basis_points":1000,_x000D_
"image":"https://bafybeidrkagptakmerc3pza6gdzlpuvaagt2tn5hdxqloqf4pvfomtqndm.ipfs.nftstorage.link?image_58.webp",_x000D_
"Issuer":"NfluenT for Calvi On The rocks",_x000D_
"external_url":""</v>
      </c>
      <c r="W291" s="78" t="str">
        <f>formatRow(Tokens!J$2:AV$2,Tokens!J291:AV291,2,"attributes")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1" s="78" t="str">
        <f>formatRow(Tokens!AX$2:BC$2,Tokens!AX291:BC291,2,"creators")</f>
        <v>"creators":[{"address":"ncreator",_x000D_
"share":10},{"address":"cotrcrea",_x000D_
"share":90},{"address":"nminer",_x000D_
"share":0}]</v>
      </c>
      <c r="Y291" s="78" t="str">
        <f>formatRow(Tokens!BD$2:BI$2,Tokens!BD291:BI291,2,"files")</f>
        <v>"files":[]</v>
      </c>
      <c r="Z291" s="78"/>
      <c r="AA291" s="78"/>
      <c r="AB291" s="78"/>
      <c r="AC291" s="78" t="str">
        <f>formatRow(Tokens!BJ$2:BK$2,Tokens!BJ291:BK291,0,"collection")</f>
        <v>"collection":{"name":"BILLET The Private Island Club",_x000D_
"family":"Calvi On The Rocks"}</v>
      </c>
      <c r="AD291" s="1" t="str">
        <f>formatRow(Tokens!BN$2:BR$2,Tokens!BN291:BR291,0,"marketplace")</f>
        <v>"marketplace":{"initial_price":232,_x000D_
"reservation_price":"",_x000D_
"duration":"",_x000D_
"max_mint":1,_x000D_
"sell_date":"25/06/2022"}</v>
      </c>
      <c r="AE291" s="1"/>
    </row>
    <row r="292" spans="4:31" ht="14.25" customHeight="1" x14ac:dyDescent="0.3">
      <c r="D292" s="1">
        <f>Tokens!B292</f>
        <v>59</v>
      </c>
      <c r="E292" s="17" t="str">
        <f>IF(Tokens!C292="","",Tokens!C292)</f>
        <v>#59 Billet Private Island Club</v>
      </c>
      <c r="F292"/>
      <c r="G292"/>
      <c r="H292"/>
      <c r="I292"/>
      <c r="J292"/>
      <c r="M292"/>
      <c r="N292"/>
      <c r="O292" s="15" t="str">
        <f t="shared" si="8"/>
        <v>_</v>
      </c>
      <c r="P292" s="18" t="str">
        <f>IF(F292="stop","",IF(F292&lt;&gt;"",HYPERLINK(Settings!$B$5 &amp; "/manage/?network=" &amp; LOWER(B$8) &amp; "&amp;search=token&amp;account=" &amp; ToMint!$B$5 &amp; "&amp;view=" &amp; ToMint!J292,"TokenSol"),""))</f>
        <v/>
      </c>
      <c r="Q292" s="2"/>
      <c r="R292" s="2"/>
      <c r="S292" s="11"/>
      <c r="T292" s="78" t="str">
        <f>"owner=" &amp; Tokens!BS292 &amp; "&amp;filename_for_metadata=" &amp; Tokens!BT292 &amp; "&amp;offchaindata_platform=" &amp; $B$17 &amp; "&amp;keyfile=" &amp; $B$5 &amp;  "&amp;repository=" &amp; $B$18</f>
        <v>owner=BbDq7xeUzpj8bXfd9N7dh1tw43Ss7xbYpyjoNuwDSrzq&amp;filename_for_metadata=BILLETThePrivateIslandClub_COR22B59&amp;offchaindata_platform=Github&amp;keyfile=Paul&amp;repository=CalviOnTheRocks2022</v>
      </c>
      <c r="U292" s="78" t="str">
        <f t="shared" si="9"/>
        <v>{"name":"#59 Billet Private Island Club",_x000D_
"symbol":"COR22B59",_x000D_
"description":"The Private Island Club : networking &amp; party / Billet NFT All Access - 1 jour Calvi on the Rocks 2022",_x000D_
"seller_fee_basis_points":1000,_x000D_
"image":"https://bafybeifmpjtgazbtgvu4za55me5li6xb7ehy6ac3sm6ltnigohidfxdknq.ipfs.nftstorage.link?image_59.webp",_x000D_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92" s="78" t="str">
        <f>formatRow(Tokens!C$2:I$2,Tokens!C292:I292)</f>
        <v>"name":"#59 Billet Private Island Club",_x000D_
"symbol":"COR22B59",_x000D_
"description":"The Private Island Club : networking &amp; party / Billet NFT All Access - 1 jour Calvi on the Rocks 2022",_x000D_
"seller_fee_basis_points":1000,_x000D_
"image":"https://bafybeifmpjtgazbtgvu4za55me5li6xb7ehy6ac3sm6ltnigohidfxdknq.ipfs.nftstorage.link?image_59.webp",_x000D_
"Issuer":"NfluenT for Calvi On The rocks",_x000D_
"external_url":""</v>
      </c>
      <c r="W292" s="78" t="str">
        <f>formatRow(Tokens!J$2:AV$2,Tokens!J292:AV292,2,"attributes")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2" s="78" t="str">
        <f>formatRow(Tokens!AX$2:BC$2,Tokens!AX292:BC292,2,"creators")</f>
        <v>"creators":[{"address":"ncreator",_x000D_
"share":10},{"address":"cotrcrea",_x000D_
"share":90},{"address":"nminer",_x000D_
"share":0}]</v>
      </c>
      <c r="Y292" s="78" t="str">
        <f>formatRow(Tokens!BD$2:BI$2,Tokens!BD292:BI292,2,"files")</f>
        <v>"files":[]</v>
      </c>
      <c r="Z292" s="78"/>
      <c r="AA292" s="78"/>
      <c r="AB292" s="78"/>
      <c r="AC292" s="78" t="str">
        <f>formatRow(Tokens!BJ$2:BK$2,Tokens!BJ292:BK292,0,"collection")</f>
        <v>"collection":{"name":"BILLET The Private Island Club",_x000D_
"family":"Calvi On The Rocks"}</v>
      </c>
      <c r="AD292" s="1" t="str">
        <f>formatRow(Tokens!BN$2:BR$2,Tokens!BN292:BR292,0,"marketplace")</f>
        <v>"marketplace":{"initial_price":232,_x000D_
"reservation_price":"",_x000D_
"duration":"",_x000D_
"max_mint":1,_x000D_
"sell_date":"25/06/2022"}</v>
      </c>
      <c r="AE292" s="1"/>
    </row>
    <row r="293" spans="4:31" ht="14.25" customHeight="1" x14ac:dyDescent="0.3">
      <c r="D293" s="1">
        <f>Tokens!B293</f>
        <v>60</v>
      </c>
      <c r="E293" s="17" t="str">
        <f>IF(Tokens!C293="","",Tokens!C293)</f>
        <v>#60 Billet Private Island Club</v>
      </c>
      <c r="F293"/>
      <c r="G293"/>
      <c r="H293"/>
      <c r="I293"/>
      <c r="J293"/>
      <c r="M293"/>
      <c r="N293"/>
      <c r="O293" s="15" t="str">
        <f t="shared" ref="O293:O356" si="10">IF(AND(ISNUMBER(N292),ISNUMBER(N293)),(N293-N292)*$O$1,"_")</f>
        <v>_</v>
      </c>
      <c r="P293" s="18" t="str">
        <f>IF(F293="stop","",IF(F293&lt;&gt;"",HYPERLINK(Settings!$B$5 &amp; "/manage/?network=" &amp; LOWER(B$8) &amp; "&amp;search=token&amp;account=" &amp; ToMint!$B$5 &amp; "&amp;view=" &amp; ToMint!J293,"TokenSol"),""))</f>
        <v/>
      </c>
      <c r="Q293" s="2"/>
      <c r="R293" s="2"/>
      <c r="S293" s="11"/>
      <c r="T293" s="78" t="str">
        <f>"owner=" &amp; Tokens!BS293 &amp; "&amp;filename_for_metadata=" &amp; Tokens!BT293 &amp; "&amp;offchaindata_platform=" &amp; $B$17 &amp; "&amp;keyfile=" &amp; $B$5 &amp;  "&amp;repository=" &amp; $B$18</f>
        <v>owner=BbDq7xeUzpj8bXfd9N7dh1tw43Ss7xbYpyjoNuwDSrzq&amp;filename_for_metadata=BILLETThePrivateIslandClub_COR22B60&amp;offchaindata_platform=Github&amp;keyfile=Paul&amp;repository=CalviOnTheRocks2022</v>
      </c>
      <c r="U293" s="78" t="str">
        <f t="shared" si="9"/>
        <v>{"name":"#60 Billet Private Island Club",_x000D_
"symbol":"COR22B60",_x000D_
"description":"The Private Island Club : networking &amp; party / Billet NFT All Access - 1 jour Calvi on the Rocks 2022",_x000D_
"seller_fee_basis_points":1000,_x000D_
"image":"https://bafybeictbkol3igxnngj52hzwfynwhrej2gb6zudb26kk6tbbldmmvjrj4.ipfs.nftstorage.link?image_60.webp",_x000D_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93" s="78" t="str">
        <f>formatRow(Tokens!C$2:I$2,Tokens!C293:I293)</f>
        <v>"name":"#60 Billet Private Island Club",_x000D_
"symbol":"COR22B60",_x000D_
"description":"The Private Island Club : networking &amp; party / Billet NFT All Access - 1 jour Calvi on the Rocks 2022",_x000D_
"seller_fee_basis_points":1000,_x000D_
"image":"https://bafybeictbkol3igxnngj52hzwfynwhrej2gb6zudb26kk6tbbldmmvjrj4.ipfs.nftstorage.link?image_60.webp",_x000D_
"Issuer":"NfluenT for Calvi On The rocks",_x000D_
"external_url":""</v>
      </c>
      <c r="W293" s="78" t="str">
        <f>formatRow(Tokens!J$2:AV$2,Tokens!J293:AV293,2,"attributes")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3" s="78" t="str">
        <f>formatRow(Tokens!AX$2:BC$2,Tokens!AX293:BC293,2,"creators")</f>
        <v>"creators":[{"address":"ncreator",_x000D_
"share":10},{"address":"cotrcrea",_x000D_
"share":90},{"address":"nminer",_x000D_
"share":0}]</v>
      </c>
      <c r="Y293" s="78" t="str">
        <f>formatRow(Tokens!BD$2:BI$2,Tokens!BD293:BI293,2,"files")</f>
        <v>"files":[]</v>
      </c>
      <c r="Z293" s="78"/>
      <c r="AA293" s="78"/>
      <c r="AB293" s="78"/>
      <c r="AC293" s="78" t="str">
        <f>formatRow(Tokens!BJ$2:BK$2,Tokens!BJ293:BK293,0,"collection")</f>
        <v>"collection":{"name":"BILLET The Private Island Club",_x000D_
"family":"Calvi On The Rocks"}</v>
      </c>
      <c r="AD293" s="1" t="str">
        <f>formatRow(Tokens!BN$2:BR$2,Tokens!BN293:BR293,0,"marketplace")</f>
        <v>"marketplace":{"initial_price":232,_x000D_
"reservation_price":"",_x000D_
"duration":"",_x000D_
"max_mint":1,_x000D_
"sell_date":"25/06/2022"}</v>
      </c>
      <c r="AE293" s="1"/>
    </row>
    <row r="294" spans="4:31" ht="14.25" customHeight="1" x14ac:dyDescent="0.3">
      <c r="D294" s="1">
        <f>Tokens!B294</f>
        <v>61</v>
      </c>
      <c r="E294" s="17" t="str">
        <f>IF(Tokens!C294="","",Tokens!C294)</f>
        <v>#61 Billet Private Island Club</v>
      </c>
      <c r="F294"/>
      <c r="G294"/>
      <c r="H294"/>
      <c r="I294"/>
      <c r="J294"/>
      <c r="M294"/>
      <c r="N294"/>
      <c r="O294" s="15" t="str">
        <f t="shared" si="10"/>
        <v>_</v>
      </c>
      <c r="P294" s="18" t="str">
        <f>IF(F294="stop","",IF(F294&lt;&gt;"",HYPERLINK(Settings!$B$5 &amp; "/manage/?network=" &amp; LOWER(B$8) &amp; "&amp;search=token&amp;account=" &amp; ToMint!$B$5 &amp; "&amp;view=" &amp; ToMint!J294,"TokenSol"),""))</f>
        <v/>
      </c>
      <c r="Q294" s="2"/>
      <c r="R294" s="2"/>
      <c r="S294" s="11"/>
      <c r="T294" s="78" t="str">
        <f>"owner=" &amp; Tokens!BS294 &amp; "&amp;filename_for_metadata=" &amp; Tokens!BT294 &amp; "&amp;offchaindata_platform=" &amp; $B$17 &amp; "&amp;keyfile=" &amp; $B$5 &amp;  "&amp;repository=" &amp; $B$18</f>
        <v>owner=BbDq7xeUzpj8bXfd9N7dh1tw43Ss7xbYpyjoNuwDSrzq&amp;filename_for_metadata=BILLETThePrivateIslandClub_COR22B61&amp;offchaindata_platform=Github&amp;keyfile=Paul&amp;repository=CalviOnTheRocks2022</v>
      </c>
      <c r="U294" s="78" t="str">
        <f t="shared" si="9"/>
        <v>{"name":"#61 Billet Private Island Club",_x000D_
"symbol":"COR22B61",_x000D_
"description":"The Private Island Club : networking &amp; party / Billet NFT All Access - 1 jour Calvi on the Rocks 2022",_x000D_
"seller_fee_basis_points":1000,_x000D_
"image":"https://bafybeihjxsehfbs3hikfzthq5n3uprrpo54yq626lso4oj3of5idd66kim.ipfs.nftstorage.link?image_61.webp",_x000D_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94" s="78" t="str">
        <f>formatRow(Tokens!C$2:I$2,Tokens!C294:I294)</f>
        <v>"name":"#61 Billet Private Island Club",_x000D_
"symbol":"COR22B61",_x000D_
"description":"The Private Island Club : networking &amp; party / Billet NFT All Access - 1 jour Calvi on the Rocks 2022",_x000D_
"seller_fee_basis_points":1000,_x000D_
"image":"https://bafybeihjxsehfbs3hikfzthq5n3uprrpo54yq626lso4oj3of5idd66kim.ipfs.nftstorage.link?image_61.webp",_x000D_
"Issuer":"NfluenT for Calvi On The rocks",_x000D_
"external_url":""</v>
      </c>
      <c r="W294" s="78" t="str">
        <f>formatRow(Tokens!J$2:AV$2,Tokens!J294:AV294,2,"attributes")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4" s="78" t="str">
        <f>formatRow(Tokens!AX$2:BC$2,Tokens!AX294:BC294,2,"creators")</f>
        <v>"creators":[{"address":"ncreator",_x000D_
"share":10},{"address":"cotrcrea",_x000D_
"share":90},{"address":"nminer",_x000D_
"share":0}]</v>
      </c>
      <c r="Y294" s="78" t="str">
        <f>formatRow(Tokens!BD$2:BI$2,Tokens!BD294:BI294,2,"files")</f>
        <v>"files":[]</v>
      </c>
      <c r="Z294" s="78"/>
      <c r="AA294" s="78"/>
      <c r="AB294" s="78"/>
      <c r="AC294" s="78" t="str">
        <f>formatRow(Tokens!BJ$2:BK$2,Tokens!BJ294:BK294,0,"collection")</f>
        <v>"collection":{"name":"BILLET The Private Island Club",_x000D_
"family":"Calvi On The Rocks"}</v>
      </c>
      <c r="AD294" s="1" t="str">
        <f>formatRow(Tokens!BN$2:BR$2,Tokens!BN294:BR294,0,"marketplace")</f>
        <v>"marketplace":{"initial_price":232,_x000D_
"reservation_price":"",_x000D_
"duration":"",_x000D_
"max_mint":1,_x000D_
"sell_date":"25/06/2022"}</v>
      </c>
      <c r="AE294" s="1"/>
    </row>
    <row r="295" spans="4:31" ht="14.25" customHeight="1" x14ac:dyDescent="0.3">
      <c r="D295" s="1">
        <f>Tokens!B295</f>
        <v>62</v>
      </c>
      <c r="E295" s="17" t="str">
        <f>IF(Tokens!C295="","",Tokens!C295)</f>
        <v>#62 Billet Private Island Club</v>
      </c>
      <c r="F295"/>
      <c r="G295"/>
      <c r="H295"/>
      <c r="I295"/>
      <c r="J295"/>
      <c r="M295"/>
      <c r="N295"/>
      <c r="O295" s="15" t="str">
        <f t="shared" si="10"/>
        <v>_</v>
      </c>
      <c r="P295" s="18" t="str">
        <f>IF(F295="stop","",IF(F295&lt;&gt;"",HYPERLINK(Settings!$B$5 &amp; "/manage/?network=" &amp; LOWER(B$8) &amp; "&amp;search=token&amp;account=" &amp; ToMint!$B$5 &amp; "&amp;view=" &amp; ToMint!J295,"TokenSol"),""))</f>
        <v/>
      </c>
      <c r="Q295" s="2"/>
      <c r="R295" s="2"/>
      <c r="S295" s="11"/>
      <c r="T295" s="78" t="str">
        <f>"owner=" &amp; Tokens!BS295 &amp; "&amp;filename_for_metadata=" &amp; Tokens!BT295 &amp; "&amp;offchaindata_platform=" &amp; $B$17 &amp; "&amp;keyfile=" &amp; $B$5 &amp;  "&amp;repository=" &amp; $B$18</f>
        <v>owner=BbDq7xeUzpj8bXfd9N7dh1tw43Ss7xbYpyjoNuwDSrzq&amp;filename_for_metadata=BILLETThePrivateIslandClub_COR22B62&amp;offchaindata_platform=Github&amp;keyfile=Paul&amp;repository=CalviOnTheRocks2022</v>
      </c>
      <c r="U295" s="78" t="str">
        <f t="shared" si="9"/>
        <v>{"name":"#62 Billet Private Island Club",_x000D_
"symbol":"COR22B62",_x000D_
"description":"The Private Island Club : networking &amp; party / Billet NFT All Access - 1 jour Calvi on the Rocks 2022",_x000D_
"seller_fee_basis_points":1000,_x000D_
"image":"https://bafybeiggvthq2ve627e57tl2cxcoxgnx7pg2gigiys3lp6qmxaysr7x5my.ipfs.nftstorage.link?image_62.webp",_x000D_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95" s="78" t="str">
        <f>formatRow(Tokens!C$2:I$2,Tokens!C295:I295)</f>
        <v>"name":"#62 Billet Private Island Club",_x000D_
"symbol":"COR22B62",_x000D_
"description":"The Private Island Club : networking &amp; party / Billet NFT All Access - 1 jour Calvi on the Rocks 2022",_x000D_
"seller_fee_basis_points":1000,_x000D_
"image":"https://bafybeiggvthq2ve627e57tl2cxcoxgnx7pg2gigiys3lp6qmxaysr7x5my.ipfs.nftstorage.link?image_62.webp",_x000D_
"Issuer":"NfluenT for Calvi On The rocks",_x000D_
"external_url":""</v>
      </c>
      <c r="W295" s="78" t="str">
        <f>formatRow(Tokens!J$2:AV$2,Tokens!J295:AV295,2,"attributes")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5" s="78" t="str">
        <f>formatRow(Tokens!AX$2:BC$2,Tokens!AX295:BC295,2,"creators")</f>
        <v>"creators":[{"address":"ncreator",_x000D_
"share":10},{"address":"cotrcrea",_x000D_
"share":90},{"address":"nminer",_x000D_
"share":0}]</v>
      </c>
      <c r="Y295" s="78" t="str">
        <f>formatRow(Tokens!BD$2:BI$2,Tokens!BD295:BI295,2,"files")</f>
        <v>"files":[]</v>
      </c>
      <c r="Z295" s="78"/>
      <c r="AA295" s="78"/>
      <c r="AB295" s="78"/>
      <c r="AC295" s="78" t="str">
        <f>formatRow(Tokens!BJ$2:BK$2,Tokens!BJ295:BK295,0,"collection")</f>
        <v>"collection":{"name":"BILLET The Private Island Club",_x000D_
"family":"Calvi On The Rocks"}</v>
      </c>
      <c r="AD295" s="1" t="str">
        <f>formatRow(Tokens!BN$2:BR$2,Tokens!BN295:BR295,0,"marketplace")</f>
        <v>"marketplace":{"initial_price":232,_x000D_
"reservation_price":"",_x000D_
"duration":"",_x000D_
"max_mint":1,_x000D_
"sell_date":"25/06/2022"}</v>
      </c>
      <c r="AE295" s="1"/>
    </row>
    <row r="296" spans="4:31" ht="14.25" customHeight="1" x14ac:dyDescent="0.3">
      <c r="D296" s="1">
        <f>Tokens!B296</f>
        <v>63</v>
      </c>
      <c r="E296" s="17" t="str">
        <f>IF(Tokens!C296="","",Tokens!C296)</f>
        <v>#63 Billet Private Island Club</v>
      </c>
      <c r="F296"/>
      <c r="G296"/>
      <c r="H296"/>
      <c r="I296"/>
      <c r="J296"/>
      <c r="M296"/>
      <c r="N296"/>
      <c r="O296" s="15" t="str">
        <f t="shared" si="10"/>
        <v>_</v>
      </c>
      <c r="P296" s="18" t="str">
        <f>IF(F296="stop","",IF(F296&lt;&gt;"",HYPERLINK(Settings!$B$5 &amp; "/manage/?network=" &amp; LOWER(B$8) &amp; "&amp;search=token&amp;account=" &amp; ToMint!$B$5 &amp; "&amp;view=" &amp; ToMint!J296,"TokenSol"),""))</f>
        <v/>
      </c>
      <c r="Q296" s="2"/>
      <c r="R296" s="2"/>
      <c r="S296" s="11"/>
      <c r="T296" s="78" t="str">
        <f>"owner=" &amp; Tokens!BS296 &amp; "&amp;filename_for_metadata=" &amp; Tokens!BT296 &amp; "&amp;offchaindata_platform=" &amp; $B$17 &amp; "&amp;keyfile=" &amp; $B$5 &amp;  "&amp;repository=" &amp; $B$18</f>
        <v>owner=BbDq7xeUzpj8bXfd9N7dh1tw43Ss7xbYpyjoNuwDSrzq&amp;filename_for_metadata=BILLETThePrivateIslandClub_COR22B63&amp;offchaindata_platform=Github&amp;keyfile=Paul&amp;repository=CalviOnTheRocks2022</v>
      </c>
      <c r="U296" s="78" t="str">
        <f t="shared" si="9"/>
        <v>{"name":"#63 Billet Private Island Club",_x000D_
"symbol":"COR22B63",_x000D_
"description":"The Private Island Club : networking &amp; party / Billet NFT All Access - 1 jour Calvi on the Rocks 2022",_x000D_
"seller_fee_basis_points":1000,_x000D_
"image":"https://bafybeiaxnomvgdf3cgxwdcvccwbifq6lyzu4wo4oxva5bvkjbip7wgeke4.ipfs.nftstorage.link?image_63.webp",_x000D_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96" s="78" t="str">
        <f>formatRow(Tokens!C$2:I$2,Tokens!C296:I296)</f>
        <v>"name":"#63 Billet Private Island Club",_x000D_
"symbol":"COR22B63",_x000D_
"description":"The Private Island Club : networking &amp; party / Billet NFT All Access - 1 jour Calvi on the Rocks 2022",_x000D_
"seller_fee_basis_points":1000,_x000D_
"image":"https://bafybeiaxnomvgdf3cgxwdcvccwbifq6lyzu4wo4oxva5bvkjbip7wgeke4.ipfs.nftstorage.link?image_63.webp",_x000D_
"Issuer":"NfluenT for Calvi On The rocks",_x000D_
"external_url":""</v>
      </c>
      <c r="W296" s="78" t="str">
        <f>formatRow(Tokens!J$2:AV$2,Tokens!J296:AV296,2,"attributes")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6" s="78" t="str">
        <f>formatRow(Tokens!AX$2:BC$2,Tokens!AX296:BC296,2,"creators")</f>
        <v>"creators":[{"address":"ncreator",_x000D_
"share":10},{"address":"cotrcrea",_x000D_
"share":90},{"address":"nminer",_x000D_
"share":0}]</v>
      </c>
      <c r="Y296" s="78" t="str">
        <f>formatRow(Tokens!BD$2:BI$2,Tokens!BD296:BI296,2,"files")</f>
        <v>"files":[]</v>
      </c>
      <c r="Z296" s="78"/>
      <c r="AA296" s="78"/>
      <c r="AB296" s="78"/>
      <c r="AC296" s="78" t="str">
        <f>formatRow(Tokens!BJ$2:BK$2,Tokens!BJ296:BK296,0,"collection")</f>
        <v>"collection":{"name":"BILLET The Private Island Club",_x000D_
"family":"Calvi On The Rocks"}</v>
      </c>
      <c r="AD296" s="1" t="str">
        <f>formatRow(Tokens!BN$2:BR$2,Tokens!BN296:BR296,0,"marketplace")</f>
        <v>"marketplace":{"initial_price":232,_x000D_
"reservation_price":"",_x000D_
"duration":"",_x000D_
"max_mint":1,_x000D_
"sell_date":"25/06/2022"}</v>
      </c>
      <c r="AE296" s="1"/>
    </row>
    <row r="297" spans="4:31" ht="14.25" customHeight="1" x14ac:dyDescent="0.3">
      <c r="D297" s="1">
        <f>Tokens!B297</f>
        <v>64</v>
      </c>
      <c r="E297" s="17" t="str">
        <f>IF(Tokens!C297="","",Tokens!C297)</f>
        <v>#64 Billet Private Island Club</v>
      </c>
      <c r="F297"/>
      <c r="G297"/>
      <c r="H297"/>
      <c r="I297"/>
      <c r="J297"/>
      <c r="M297"/>
      <c r="N297"/>
      <c r="O297" s="15" t="str">
        <f t="shared" si="10"/>
        <v>_</v>
      </c>
      <c r="P297" s="18" t="str">
        <f>IF(F297="stop","",IF(F297&lt;&gt;"",HYPERLINK(Settings!$B$5 &amp; "/manage/?network=" &amp; LOWER(B$8) &amp; "&amp;search=token&amp;account=" &amp; ToMint!$B$5 &amp; "&amp;view=" &amp; ToMint!J297,"TokenSol"),""))</f>
        <v/>
      </c>
      <c r="Q297" s="2"/>
      <c r="R297" s="2"/>
      <c r="S297" s="11"/>
      <c r="T297" s="78" t="str">
        <f>"owner=" &amp; Tokens!BS297 &amp; "&amp;filename_for_metadata=" &amp; Tokens!BT297 &amp; "&amp;offchaindata_platform=" &amp; $B$17 &amp; "&amp;keyfile=" &amp; $B$5 &amp;  "&amp;repository=" &amp; $B$18</f>
        <v>owner=BbDq7xeUzpj8bXfd9N7dh1tw43Ss7xbYpyjoNuwDSrzq&amp;filename_for_metadata=BILLETThePrivateIslandClub_COR22B64&amp;offchaindata_platform=Github&amp;keyfile=Paul&amp;repository=CalviOnTheRocks2022</v>
      </c>
      <c r="U297" s="78" t="str">
        <f t="shared" si="9"/>
        <v>{"name":"#64 Billet Private Island Club",_x000D_
"symbol":"COR22B64",_x000D_
"description":"The Private Island Club : networking &amp; party / Billet NFT All Access - 1 jour Calvi on the Rocks 2022",_x000D_
"seller_fee_basis_points":1000,_x000D_
"image":"https://bafybeighnpkaamhh3h4htgzf5ksrltuzbvejoqkgn22pp6cn3j47jvgqcy.ipfs.nftstorage.link?image_64.webp",_x000D_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97" s="78" t="str">
        <f>formatRow(Tokens!C$2:I$2,Tokens!C297:I297)</f>
        <v>"name":"#64 Billet Private Island Club",_x000D_
"symbol":"COR22B64",_x000D_
"description":"The Private Island Club : networking &amp; party / Billet NFT All Access - 1 jour Calvi on the Rocks 2022",_x000D_
"seller_fee_basis_points":1000,_x000D_
"image":"https://bafybeighnpkaamhh3h4htgzf5ksrltuzbvejoqkgn22pp6cn3j47jvgqcy.ipfs.nftstorage.link?image_64.webp",_x000D_
"Issuer":"NfluenT for Calvi On The rocks",_x000D_
"external_url":""</v>
      </c>
      <c r="W297" s="78" t="str">
        <f>formatRow(Tokens!J$2:AV$2,Tokens!J297:AV297,2,"attributes")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7" s="78" t="str">
        <f>formatRow(Tokens!AX$2:BC$2,Tokens!AX297:BC297,2,"creators")</f>
        <v>"creators":[{"address":"ncreator",_x000D_
"share":10},{"address":"cotrcrea",_x000D_
"share":90},{"address":"nminer",_x000D_
"share":0}]</v>
      </c>
      <c r="Y297" s="78" t="str">
        <f>formatRow(Tokens!BD$2:BI$2,Tokens!BD297:BI297,2,"files")</f>
        <v>"files":[]</v>
      </c>
      <c r="Z297" s="78"/>
      <c r="AA297" s="78"/>
      <c r="AB297" s="78"/>
      <c r="AC297" s="78" t="str">
        <f>formatRow(Tokens!BJ$2:BK$2,Tokens!BJ297:BK297,0,"collection")</f>
        <v>"collection":{"name":"BILLET The Private Island Club",_x000D_
"family":"Calvi On The Rocks"}</v>
      </c>
      <c r="AD297" s="1" t="str">
        <f>formatRow(Tokens!BN$2:BR$2,Tokens!BN297:BR297,0,"marketplace")</f>
        <v>"marketplace":{"initial_price":232,_x000D_
"reservation_price":"",_x000D_
"duration":"",_x000D_
"max_mint":1,_x000D_
"sell_date":"25/06/2022"}</v>
      </c>
      <c r="AE297" s="1"/>
    </row>
    <row r="298" spans="4:31" ht="14.25" customHeight="1" x14ac:dyDescent="0.3">
      <c r="D298" s="1">
        <f>Tokens!B298</f>
        <v>65</v>
      </c>
      <c r="E298" s="17" t="str">
        <f>IF(Tokens!C298="","",Tokens!C298)</f>
        <v>#65 Billet Private Island Club</v>
      </c>
      <c r="F298"/>
      <c r="G298"/>
      <c r="H298"/>
      <c r="I298"/>
      <c r="J298"/>
      <c r="M298"/>
      <c r="N298"/>
      <c r="O298" s="15" t="str">
        <f t="shared" si="10"/>
        <v>_</v>
      </c>
      <c r="P298" s="18" t="str">
        <f>IF(F298="stop","",IF(F298&lt;&gt;"",HYPERLINK(Settings!$B$5 &amp; "/manage/?network=" &amp; LOWER(B$8) &amp; "&amp;search=token&amp;account=" &amp; ToMint!$B$5 &amp; "&amp;view=" &amp; ToMint!J298,"TokenSol"),""))</f>
        <v/>
      </c>
      <c r="Q298" s="2"/>
      <c r="R298" s="2"/>
      <c r="S298" s="11"/>
      <c r="T298" s="78" t="str">
        <f>"owner=" &amp; Tokens!BS298 &amp; "&amp;filename_for_metadata=" &amp; Tokens!BT298 &amp; "&amp;offchaindata_platform=" &amp; $B$17 &amp; "&amp;keyfile=" &amp; $B$5 &amp;  "&amp;repository=" &amp; $B$18</f>
        <v>owner=BbDq7xeUzpj8bXfd9N7dh1tw43Ss7xbYpyjoNuwDSrzq&amp;filename_for_metadata=BILLETThePrivateIslandClub_COR22B65&amp;offchaindata_platform=Github&amp;keyfile=Paul&amp;repository=CalviOnTheRocks2022</v>
      </c>
      <c r="U298" s="78" t="str">
        <f t="shared" si="9"/>
        <v>{"name":"#65 Billet Private Island Club",_x000D_
"symbol":"COR22B65",_x000D_
"description":"The Private Island Club : networking &amp; party / Billet NFT All Access - 1 jour Calvi on the Rocks 2022",_x000D_
"seller_fee_basis_points":1000,_x000D_
"image":"https://bafybeiaberewenzutomrk5uofpetiwwnzrl34yalgwexfekhmr4n4at4le.ipfs.nftstorage.link?image_65.webp",_x000D_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98" s="78" t="str">
        <f>formatRow(Tokens!C$2:I$2,Tokens!C298:I298)</f>
        <v>"name":"#65 Billet Private Island Club",_x000D_
"symbol":"COR22B65",_x000D_
"description":"The Private Island Club : networking &amp; party / Billet NFT All Access - 1 jour Calvi on the Rocks 2022",_x000D_
"seller_fee_basis_points":1000,_x000D_
"image":"https://bafybeiaberewenzutomrk5uofpetiwwnzrl34yalgwexfekhmr4n4at4le.ipfs.nftstorage.link?image_65.webp",_x000D_
"Issuer":"NfluenT for Calvi On The rocks",_x000D_
"external_url":""</v>
      </c>
      <c r="W298" s="78" t="str">
        <f>formatRow(Tokens!J$2:AV$2,Tokens!J298:AV298,2,"attributes")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8" s="78" t="str">
        <f>formatRow(Tokens!AX$2:BC$2,Tokens!AX298:BC298,2,"creators")</f>
        <v>"creators":[{"address":"ncreator",_x000D_
"share":10},{"address":"cotrcrea",_x000D_
"share":90},{"address":"nminer",_x000D_
"share":0}]</v>
      </c>
      <c r="Y298" s="78" t="str">
        <f>formatRow(Tokens!BD$2:BI$2,Tokens!BD298:BI298,2,"files")</f>
        <v>"files":[]</v>
      </c>
      <c r="Z298" s="78"/>
      <c r="AA298" s="78"/>
      <c r="AB298" s="78"/>
      <c r="AC298" s="78" t="str">
        <f>formatRow(Tokens!BJ$2:BK$2,Tokens!BJ298:BK298,0,"collection")</f>
        <v>"collection":{"name":"BILLET The Private Island Club",_x000D_
"family":"Calvi On The Rocks"}</v>
      </c>
      <c r="AD298" s="1" t="str">
        <f>formatRow(Tokens!BN$2:BR$2,Tokens!BN298:BR298,0,"marketplace")</f>
        <v>"marketplace":{"initial_price":232,_x000D_
"reservation_price":"",_x000D_
"duration":"",_x000D_
"max_mint":1,_x000D_
"sell_date":"25/06/2022"}</v>
      </c>
      <c r="AE298" s="1"/>
    </row>
    <row r="299" spans="4:31" ht="14.25" customHeight="1" x14ac:dyDescent="0.3">
      <c r="D299" s="1">
        <f>Tokens!B299</f>
        <v>66</v>
      </c>
      <c r="E299" s="17" t="str">
        <f>IF(Tokens!C299="","",Tokens!C299)</f>
        <v>#66 Billet Private Island Club</v>
      </c>
      <c r="F299"/>
      <c r="G299"/>
      <c r="H299"/>
      <c r="I299"/>
      <c r="J299"/>
      <c r="M299"/>
      <c r="N299"/>
      <c r="O299" s="15" t="str">
        <f t="shared" si="10"/>
        <v>_</v>
      </c>
      <c r="P299" s="18" t="str">
        <f>IF(F299="stop","",IF(F299&lt;&gt;"",HYPERLINK(Settings!$B$5 &amp; "/manage/?network=" &amp; LOWER(B$8) &amp; "&amp;search=token&amp;account=" &amp; ToMint!$B$5 &amp; "&amp;view=" &amp; ToMint!J299,"TokenSol"),""))</f>
        <v/>
      </c>
      <c r="Q299" s="2"/>
      <c r="R299" s="2"/>
      <c r="S299" s="11"/>
      <c r="T299" s="78" t="str">
        <f>"owner=" &amp; Tokens!BS299 &amp; "&amp;filename_for_metadata=" &amp; Tokens!BT299 &amp; "&amp;offchaindata_platform=" &amp; $B$17 &amp; "&amp;keyfile=" &amp; $B$5 &amp;  "&amp;repository=" &amp; $B$18</f>
        <v>owner=BbDq7xeUzpj8bXfd9N7dh1tw43Ss7xbYpyjoNuwDSrzq&amp;filename_for_metadata=BILLETThePrivateIslandClub_COR22B66&amp;offchaindata_platform=Github&amp;keyfile=Paul&amp;repository=CalviOnTheRocks2022</v>
      </c>
      <c r="U299" s="78" t="str">
        <f t="shared" si="9"/>
        <v>{"name":"#66 Billet Private Island Club",_x000D_
"symbol":"COR22B66",_x000D_
"description":"The Private Island Club : networking &amp; party / Billet NFT All Access - 1 jour Calvi on the Rocks 2022",_x000D_
"seller_fee_basis_points":1000,_x000D_
"image":"https://bafybeidpa476zraeidwykem6kzszcwsfs7qua742c7dwhjkjwfofnqedum.ipfs.nftstorage.link?image_66.webp",_x000D_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299" s="78" t="str">
        <f>formatRow(Tokens!C$2:I$2,Tokens!C299:I299)</f>
        <v>"name":"#66 Billet Private Island Club",_x000D_
"symbol":"COR22B66",_x000D_
"description":"The Private Island Club : networking &amp; party / Billet NFT All Access - 1 jour Calvi on the Rocks 2022",_x000D_
"seller_fee_basis_points":1000,_x000D_
"image":"https://bafybeidpa476zraeidwykem6kzszcwsfs7qua742c7dwhjkjwfofnqedum.ipfs.nftstorage.link?image_66.webp",_x000D_
"Issuer":"NfluenT for Calvi On The rocks",_x000D_
"external_url":""</v>
      </c>
      <c r="W299" s="78" t="str">
        <f>formatRow(Tokens!J$2:AV$2,Tokens!J299:AV299,2,"attributes")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9" s="78" t="str">
        <f>formatRow(Tokens!AX$2:BC$2,Tokens!AX299:BC299,2,"creators")</f>
        <v>"creators":[{"address":"ncreator",_x000D_
"share":10},{"address":"cotrcrea",_x000D_
"share":90},{"address":"nminer",_x000D_
"share":0}]</v>
      </c>
      <c r="Y299" s="78" t="str">
        <f>formatRow(Tokens!BD$2:BI$2,Tokens!BD299:BI299,2,"files")</f>
        <v>"files":[]</v>
      </c>
      <c r="Z299" s="78"/>
      <c r="AA299" s="78"/>
      <c r="AB299" s="78"/>
      <c r="AC299" s="78" t="str">
        <f>formatRow(Tokens!BJ$2:BK$2,Tokens!BJ299:BK299,0,"collection")</f>
        <v>"collection":{"name":"BILLET The Private Island Club",_x000D_
"family":"Calvi On The Rocks"}</v>
      </c>
      <c r="AD299" s="1" t="str">
        <f>formatRow(Tokens!BN$2:BR$2,Tokens!BN299:BR299,0,"marketplace")</f>
        <v>"marketplace":{"initial_price":232,_x000D_
"reservation_price":"",_x000D_
"duration":"",_x000D_
"max_mint":1,_x000D_
"sell_date":"25/06/2022"}</v>
      </c>
      <c r="AE299" s="1"/>
    </row>
    <row r="300" spans="4:31" ht="14.25" customHeight="1" x14ac:dyDescent="0.3">
      <c r="D300" s="1">
        <f>Tokens!B300</f>
        <v>67</v>
      </c>
      <c r="E300" s="17" t="str">
        <f>IF(Tokens!C300="","",Tokens!C300)</f>
        <v>#67 Billet Private Island Club</v>
      </c>
      <c r="F300"/>
      <c r="G300"/>
      <c r="H300"/>
      <c r="I300"/>
      <c r="J300"/>
      <c r="M300"/>
      <c r="N300"/>
      <c r="O300" s="15" t="str">
        <f t="shared" si="10"/>
        <v>_</v>
      </c>
      <c r="P300" s="18" t="str">
        <f>IF(F300="stop","",IF(F300&lt;&gt;"",HYPERLINK(Settings!$B$5 &amp; "/manage/?network=" &amp; LOWER(B$8) &amp; "&amp;search=token&amp;account=" &amp; ToMint!$B$5 &amp; "&amp;view=" &amp; ToMint!J300,"TokenSol"),""))</f>
        <v/>
      </c>
      <c r="Q300" s="2"/>
      <c r="R300" s="2"/>
      <c r="S300" s="11"/>
      <c r="T300" s="78" t="str">
        <f>"owner=" &amp; Tokens!BS300 &amp; "&amp;filename_for_metadata=" &amp; Tokens!BT300 &amp; "&amp;offchaindata_platform=" &amp; $B$17 &amp; "&amp;keyfile=" &amp; $B$5 &amp;  "&amp;repository=" &amp; $B$18</f>
        <v>owner=BbDq7xeUzpj8bXfd9N7dh1tw43Ss7xbYpyjoNuwDSrzq&amp;filename_for_metadata=BILLETThePrivateIslandClub_COR22B67&amp;offchaindata_platform=Github&amp;keyfile=Paul&amp;repository=CalviOnTheRocks2022</v>
      </c>
      <c r="U300" s="78" t="str">
        <f t="shared" si="9"/>
        <v>{"name":"#67 Billet Private Island Club",_x000D_
"symbol":"COR22B67",_x000D_
"description":"The Private Island Club : networking &amp; party / Billet NFT All Access - 1 jour Calvi on the Rocks 2022",_x000D_
"seller_fee_basis_points":1000,_x000D_
"image":"https://bafybeicqo2oiw6m4wv4r245f7egbbk6ej3fxekgwdt3kdr3qiggaq5podu.ipfs.nftstorage.link?image_67.webp",_x000D_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00" s="78" t="str">
        <f>formatRow(Tokens!C$2:I$2,Tokens!C300:I300)</f>
        <v>"name":"#67 Billet Private Island Club",_x000D_
"symbol":"COR22B67",_x000D_
"description":"The Private Island Club : networking &amp; party / Billet NFT All Access - 1 jour Calvi on the Rocks 2022",_x000D_
"seller_fee_basis_points":1000,_x000D_
"image":"https://bafybeicqo2oiw6m4wv4r245f7egbbk6ej3fxekgwdt3kdr3qiggaq5podu.ipfs.nftstorage.link?image_67.webp",_x000D_
"Issuer":"NfluenT for Calvi On The rocks",_x000D_
"external_url":""</v>
      </c>
      <c r="W300" s="78" t="str">
        <f>formatRow(Tokens!J$2:AV$2,Tokens!J300:AV300,2,"attributes")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0" s="78" t="str">
        <f>formatRow(Tokens!AX$2:BC$2,Tokens!AX300:BC300,2,"creators")</f>
        <v>"creators":[{"address":"ncreator",_x000D_
"share":10},{"address":"cotrcrea",_x000D_
"share":90},{"address":"nminer",_x000D_
"share":0}]</v>
      </c>
      <c r="Y300" s="78" t="str">
        <f>formatRow(Tokens!BD$2:BI$2,Tokens!BD300:BI300,2,"files")</f>
        <v>"files":[]</v>
      </c>
      <c r="Z300" s="78"/>
      <c r="AA300" s="78"/>
      <c r="AB300" s="78"/>
      <c r="AC300" s="78" t="str">
        <f>formatRow(Tokens!BJ$2:BK$2,Tokens!BJ300:BK300,0,"collection")</f>
        <v>"collection":{"name":"BILLET The Private Island Club",_x000D_
"family":"Calvi On The Rocks"}</v>
      </c>
      <c r="AD300" s="1" t="str">
        <f>formatRow(Tokens!BN$2:BR$2,Tokens!BN300:BR300,0,"marketplace")</f>
        <v>"marketplace":{"initial_price":232,_x000D_
"reservation_price":"",_x000D_
"duration":"",_x000D_
"max_mint":1,_x000D_
"sell_date":"25/06/2022"}</v>
      </c>
      <c r="AE300" s="1"/>
    </row>
    <row r="301" spans="4:31" ht="14.25" customHeight="1" x14ac:dyDescent="0.3">
      <c r="D301" s="1">
        <f>Tokens!B301</f>
        <v>68</v>
      </c>
      <c r="E301" s="17" t="str">
        <f>IF(Tokens!C301="","",Tokens!C301)</f>
        <v>#68 Billet Private Island Club</v>
      </c>
      <c r="F301"/>
      <c r="G301"/>
      <c r="H301"/>
      <c r="I301"/>
      <c r="J301"/>
      <c r="M301"/>
      <c r="N301"/>
      <c r="O301" s="15" t="str">
        <f t="shared" si="10"/>
        <v>_</v>
      </c>
      <c r="P301" s="18" t="str">
        <f>IF(F301="stop","",IF(F301&lt;&gt;"",HYPERLINK(Settings!$B$5 &amp; "/manage/?network=" &amp; LOWER(B$8) &amp; "&amp;search=token&amp;account=" &amp; ToMint!$B$5 &amp; "&amp;view=" &amp; ToMint!J301,"TokenSol"),""))</f>
        <v/>
      </c>
      <c r="Q301" s="2"/>
      <c r="R301" s="2"/>
      <c r="S301" s="11"/>
      <c r="T301" s="78" t="str">
        <f>"owner=" &amp; Tokens!BS301 &amp; "&amp;filename_for_metadata=" &amp; Tokens!BT301 &amp; "&amp;offchaindata_platform=" &amp; $B$17 &amp; "&amp;keyfile=" &amp; $B$5 &amp;  "&amp;repository=" &amp; $B$18</f>
        <v>owner=BbDq7xeUzpj8bXfd9N7dh1tw43Ss7xbYpyjoNuwDSrzq&amp;filename_for_metadata=BILLETThePrivateIslandClub_COR22B68&amp;offchaindata_platform=Github&amp;keyfile=Paul&amp;repository=CalviOnTheRocks2022</v>
      </c>
      <c r="U301" s="78" t="str">
        <f t="shared" si="9"/>
        <v>{"name":"#68 Billet Private Island Club",_x000D_
"symbol":"COR22B68",_x000D_
"description":"The Private Island Club : networking &amp; party / Billet NFT All Access - 1 jour Calvi on the Rocks 2022",_x000D_
"seller_fee_basis_points":1000,_x000D_
"image":"https://bafybeidcu46gb5swjzxs2d7qmfkpedwqi6vki7iu4yq7d2drdo27r6z2lq.ipfs.nftstorage.link?image_68.webp",_x000D_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01" s="78" t="str">
        <f>formatRow(Tokens!C$2:I$2,Tokens!C301:I301)</f>
        <v>"name":"#68 Billet Private Island Club",_x000D_
"symbol":"COR22B68",_x000D_
"description":"The Private Island Club : networking &amp; party / Billet NFT All Access - 1 jour Calvi on the Rocks 2022",_x000D_
"seller_fee_basis_points":1000,_x000D_
"image":"https://bafybeidcu46gb5swjzxs2d7qmfkpedwqi6vki7iu4yq7d2drdo27r6z2lq.ipfs.nftstorage.link?image_68.webp",_x000D_
"Issuer":"NfluenT for Calvi On The rocks",_x000D_
"external_url":""</v>
      </c>
      <c r="W301" s="78" t="str">
        <f>formatRow(Tokens!J$2:AV$2,Tokens!J301:AV301,2,"attributes")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1" s="78" t="str">
        <f>formatRow(Tokens!AX$2:BC$2,Tokens!AX301:BC301,2,"creators")</f>
        <v>"creators":[{"address":"ncreator",_x000D_
"share":10},{"address":"cotrcrea",_x000D_
"share":90},{"address":"nminer",_x000D_
"share":0}]</v>
      </c>
      <c r="Y301" s="78" t="str">
        <f>formatRow(Tokens!BD$2:BI$2,Tokens!BD301:BI301,2,"files")</f>
        <v>"files":[]</v>
      </c>
      <c r="Z301" s="78"/>
      <c r="AA301" s="78"/>
      <c r="AB301" s="78"/>
      <c r="AC301" s="78" t="str">
        <f>formatRow(Tokens!BJ$2:BK$2,Tokens!BJ301:BK301,0,"collection")</f>
        <v>"collection":{"name":"BILLET The Private Island Club",_x000D_
"family":"Calvi On The Rocks"}</v>
      </c>
      <c r="AD301" s="1" t="str">
        <f>formatRow(Tokens!BN$2:BR$2,Tokens!BN301:BR301,0,"marketplace")</f>
        <v>"marketplace":{"initial_price":232,_x000D_
"reservation_price":"",_x000D_
"duration":"",_x000D_
"max_mint":1,_x000D_
"sell_date":"25/06/2022"}</v>
      </c>
      <c r="AE301" s="1"/>
    </row>
    <row r="302" spans="4:31" ht="14.25" customHeight="1" x14ac:dyDescent="0.3">
      <c r="D302" s="1">
        <f>Tokens!B302</f>
        <v>69</v>
      </c>
      <c r="E302" s="17" t="str">
        <f>IF(Tokens!C302="","",Tokens!C302)</f>
        <v>#69 Billet Private Island Club</v>
      </c>
      <c r="F302"/>
      <c r="G302"/>
      <c r="H302"/>
      <c r="I302"/>
      <c r="J302"/>
      <c r="M302"/>
      <c r="N302"/>
      <c r="O302" s="15" t="str">
        <f t="shared" si="10"/>
        <v>_</v>
      </c>
      <c r="P302" s="18" t="str">
        <f>IF(F302="stop","",IF(F302&lt;&gt;"",HYPERLINK(Settings!$B$5 &amp; "/manage/?network=" &amp; LOWER(B$8) &amp; "&amp;search=token&amp;account=" &amp; ToMint!$B$5 &amp; "&amp;view=" &amp; ToMint!J302,"TokenSol"),""))</f>
        <v/>
      </c>
      <c r="Q302" s="2"/>
      <c r="R302" s="2"/>
      <c r="S302" s="11"/>
      <c r="T302" s="78" t="str">
        <f>"owner=" &amp; Tokens!BS302 &amp; "&amp;filename_for_metadata=" &amp; Tokens!BT302 &amp; "&amp;offchaindata_platform=" &amp; $B$17 &amp; "&amp;keyfile=" &amp; $B$5 &amp;  "&amp;repository=" &amp; $B$18</f>
        <v>owner=BbDq7xeUzpj8bXfd9N7dh1tw43Ss7xbYpyjoNuwDSrzq&amp;filename_for_metadata=BILLETThePrivateIslandClub_COR22B69&amp;offchaindata_platform=Github&amp;keyfile=Paul&amp;repository=CalviOnTheRocks2022</v>
      </c>
      <c r="U302" s="78" t="str">
        <f t="shared" si="9"/>
        <v>{"name":"#69 Billet Private Island Club",_x000D_
"symbol":"COR22B69",_x000D_
"description":"The Private Island Club : networking &amp; party / Billet NFT All Access - 1 jour Calvi on the Rocks 2022",_x000D_
"seller_fee_basis_points":1000,_x000D_
"image":"https://bafybeicfj57avzaxad5cabahvrj4bvl7jpvn4f6jbqwj4hfjfb27zet4py.ipfs.nftstorage.link?image_69.webp",_x000D_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02" s="78" t="str">
        <f>formatRow(Tokens!C$2:I$2,Tokens!C302:I302)</f>
        <v>"name":"#69 Billet Private Island Club",_x000D_
"symbol":"COR22B69",_x000D_
"description":"The Private Island Club : networking &amp; party / Billet NFT All Access - 1 jour Calvi on the Rocks 2022",_x000D_
"seller_fee_basis_points":1000,_x000D_
"image":"https://bafybeicfj57avzaxad5cabahvrj4bvl7jpvn4f6jbqwj4hfjfb27zet4py.ipfs.nftstorage.link?image_69.webp",_x000D_
"Issuer":"NfluenT for Calvi On The rocks",_x000D_
"external_url":""</v>
      </c>
      <c r="W302" s="78" t="str">
        <f>formatRow(Tokens!J$2:AV$2,Tokens!J302:AV302,2,"attributes")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2" s="78" t="str">
        <f>formatRow(Tokens!AX$2:BC$2,Tokens!AX302:BC302,2,"creators")</f>
        <v>"creators":[{"address":"ncreator",_x000D_
"share":10},{"address":"cotrcrea",_x000D_
"share":90},{"address":"nminer",_x000D_
"share":0}]</v>
      </c>
      <c r="Y302" s="78" t="str">
        <f>formatRow(Tokens!BD$2:BI$2,Tokens!BD302:BI302,2,"files")</f>
        <v>"files":[]</v>
      </c>
      <c r="Z302" s="78"/>
      <c r="AA302" s="78"/>
      <c r="AB302" s="78"/>
      <c r="AC302" s="78" t="str">
        <f>formatRow(Tokens!BJ$2:BK$2,Tokens!BJ302:BK302,0,"collection")</f>
        <v>"collection":{"name":"BILLET The Private Island Club",_x000D_
"family":"Calvi On The Rocks"}</v>
      </c>
      <c r="AD302" s="1" t="str">
        <f>formatRow(Tokens!BN$2:BR$2,Tokens!BN302:BR302,0,"marketplace")</f>
        <v>"marketplace":{"initial_price":232,_x000D_
"reservation_price":"",_x000D_
"duration":"",_x000D_
"max_mint":1,_x000D_
"sell_date":"25/06/2022"}</v>
      </c>
      <c r="AE302" s="1"/>
    </row>
    <row r="303" spans="4:31" ht="14.25" customHeight="1" x14ac:dyDescent="0.3">
      <c r="D303" s="1">
        <f>Tokens!B303</f>
        <v>70</v>
      </c>
      <c r="E303" s="17" t="str">
        <f>IF(Tokens!C303="","",Tokens!C303)</f>
        <v>#70 Billet Private Island Club</v>
      </c>
      <c r="F303"/>
      <c r="G303"/>
      <c r="H303"/>
      <c r="I303"/>
      <c r="J303"/>
      <c r="M303"/>
      <c r="N303"/>
      <c r="O303" s="15" t="str">
        <f t="shared" si="10"/>
        <v>_</v>
      </c>
      <c r="P303" s="18" t="str">
        <f>IF(F303="stop","",IF(F303&lt;&gt;"",HYPERLINK(Settings!$B$5 &amp; "/manage/?network=" &amp; LOWER(B$8) &amp; "&amp;search=token&amp;account=" &amp; ToMint!$B$5 &amp; "&amp;view=" &amp; ToMint!J303,"TokenSol"),""))</f>
        <v/>
      </c>
      <c r="Q303" s="2"/>
      <c r="R303" s="2"/>
      <c r="S303" s="11"/>
      <c r="T303" s="78" t="str">
        <f>"owner=" &amp; Tokens!BS303 &amp; "&amp;filename_for_metadata=" &amp; Tokens!BT303 &amp; "&amp;offchaindata_platform=" &amp; $B$17 &amp; "&amp;keyfile=" &amp; $B$5 &amp;  "&amp;repository=" &amp; $B$18</f>
        <v>owner=BbDq7xeUzpj8bXfd9N7dh1tw43Ss7xbYpyjoNuwDSrzq&amp;filename_for_metadata=BILLETThePrivateIslandClub_COR22B70&amp;offchaindata_platform=Github&amp;keyfile=Paul&amp;repository=CalviOnTheRocks2022</v>
      </c>
      <c r="U303" s="78" t="str">
        <f t="shared" si="9"/>
        <v>{"name":"#70 Billet Private Island Club",_x000D_
"symbol":"COR22B70",_x000D_
"description":"The Private Island Club : networking &amp; party / Billet NFT All Access - 1 jour Calvi on the Rocks 2022",_x000D_
"seller_fee_basis_points":1000,_x000D_
"image":"https://bafybeidvlcwdwkp2lllu4nk2isyoyftux2bdum6ctrpnlvjew4hzhrnowe.ipfs.nftstorage.link?image_70.webp",_x000D_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03" s="78" t="str">
        <f>formatRow(Tokens!C$2:I$2,Tokens!C303:I303)</f>
        <v>"name":"#70 Billet Private Island Club",_x000D_
"symbol":"COR22B70",_x000D_
"description":"The Private Island Club : networking &amp; party / Billet NFT All Access - 1 jour Calvi on the Rocks 2022",_x000D_
"seller_fee_basis_points":1000,_x000D_
"image":"https://bafybeidvlcwdwkp2lllu4nk2isyoyftux2bdum6ctrpnlvjew4hzhrnowe.ipfs.nftstorage.link?image_70.webp",_x000D_
"Issuer":"NfluenT for Calvi On The rocks",_x000D_
"external_url":""</v>
      </c>
      <c r="W303" s="78" t="str">
        <f>formatRow(Tokens!J$2:AV$2,Tokens!J303:AV303,2,"attributes")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3" s="78" t="str">
        <f>formatRow(Tokens!AX$2:BC$2,Tokens!AX303:BC303,2,"creators")</f>
        <v>"creators":[{"address":"ncreator",_x000D_
"share":10},{"address":"cotrcrea",_x000D_
"share":90},{"address":"nminer",_x000D_
"share":0}]</v>
      </c>
      <c r="Y303" s="78" t="str">
        <f>formatRow(Tokens!BD$2:BI$2,Tokens!BD303:BI303,2,"files")</f>
        <v>"files":[]</v>
      </c>
      <c r="Z303" s="78"/>
      <c r="AA303" s="78"/>
      <c r="AB303" s="78"/>
      <c r="AC303" s="78" t="str">
        <f>formatRow(Tokens!BJ$2:BK$2,Tokens!BJ303:BK303,0,"collection")</f>
        <v>"collection":{"name":"BILLET The Private Island Club",_x000D_
"family":"Calvi On The Rocks"}</v>
      </c>
      <c r="AD303" s="1" t="str">
        <f>formatRow(Tokens!BN$2:BR$2,Tokens!BN303:BR303,0,"marketplace")</f>
        <v>"marketplace":{"initial_price":232,_x000D_
"reservation_price":"",_x000D_
"duration":"",_x000D_
"max_mint":1,_x000D_
"sell_date":"25/06/2022"}</v>
      </c>
      <c r="AE303" s="1"/>
    </row>
    <row r="304" spans="4:31" ht="14.25" customHeight="1" x14ac:dyDescent="0.3">
      <c r="D304" s="1">
        <f>Tokens!B304</f>
        <v>71</v>
      </c>
      <c r="E304" s="17" t="str">
        <f>IF(Tokens!C304="","",Tokens!C304)</f>
        <v>#71 Billet Private Island Club</v>
      </c>
      <c r="F304"/>
      <c r="G304"/>
      <c r="H304"/>
      <c r="I304"/>
      <c r="J304"/>
      <c r="M304"/>
      <c r="N304"/>
      <c r="O304" s="15" t="str">
        <f t="shared" si="10"/>
        <v>_</v>
      </c>
      <c r="P304" s="18" t="str">
        <f>IF(F304="stop","",IF(F304&lt;&gt;"",HYPERLINK(Settings!$B$5 &amp; "/manage/?network=" &amp; LOWER(B$8) &amp; "&amp;search=token&amp;account=" &amp; ToMint!$B$5 &amp; "&amp;view=" &amp; ToMint!J304,"TokenSol"),""))</f>
        <v/>
      </c>
      <c r="Q304" s="2"/>
      <c r="R304" s="2"/>
      <c r="S304" s="11"/>
      <c r="T304" s="78" t="str">
        <f>"owner=" &amp; Tokens!BS304 &amp; "&amp;filename_for_metadata=" &amp; Tokens!BT304 &amp; "&amp;offchaindata_platform=" &amp; $B$17 &amp; "&amp;keyfile=" &amp; $B$5 &amp;  "&amp;repository=" &amp; $B$18</f>
        <v>owner=BbDq7xeUzpj8bXfd9N7dh1tw43Ss7xbYpyjoNuwDSrzq&amp;filename_for_metadata=BILLETThePrivateIslandClub_COR22B71&amp;offchaindata_platform=Github&amp;keyfile=Paul&amp;repository=CalviOnTheRocks2022</v>
      </c>
      <c r="U304" s="78" t="str">
        <f t="shared" si="9"/>
        <v>{"name":"#71 Billet Private Island Club",_x000D_
"symbol":"COR22B71",_x000D_
"description":"The Private Island Club : networking &amp; party / Billet NFT All Access - 1 jour Calvi on the Rocks 2022",_x000D_
"seller_fee_basis_points":1000,_x000D_
"image":"https://bafybeibuu5sm7dhcre23ekjodjboqvffso4wyngrpry6ns7uenozfqk7aa.ipfs.nftstorage.link?image_71.webp",_x000D_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04" s="78" t="str">
        <f>formatRow(Tokens!C$2:I$2,Tokens!C304:I304)</f>
        <v>"name":"#71 Billet Private Island Club",_x000D_
"symbol":"COR22B71",_x000D_
"description":"The Private Island Club : networking &amp; party / Billet NFT All Access - 1 jour Calvi on the Rocks 2022",_x000D_
"seller_fee_basis_points":1000,_x000D_
"image":"https://bafybeibuu5sm7dhcre23ekjodjboqvffso4wyngrpry6ns7uenozfqk7aa.ipfs.nftstorage.link?image_71.webp",_x000D_
"Issuer":"NfluenT for Calvi On The rocks",_x000D_
"external_url":""</v>
      </c>
      <c r="W304" s="78" t="str">
        <f>formatRow(Tokens!J$2:AV$2,Tokens!J304:AV304,2,"attributes")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4" s="78" t="str">
        <f>formatRow(Tokens!AX$2:BC$2,Tokens!AX304:BC304,2,"creators")</f>
        <v>"creators":[{"address":"ncreator",_x000D_
"share":10},{"address":"cotrcrea",_x000D_
"share":90},{"address":"nminer",_x000D_
"share":0}]</v>
      </c>
      <c r="Y304" s="78" t="str">
        <f>formatRow(Tokens!BD$2:BI$2,Tokens!BD304:BI304,2,"files")</f>
        <v>"files":[]</v>
      </c>
      <c r="Z304" s="78"/>
      <c r="AA304" s="78"/>
      <c r="AB304" s="78"/>
      <c r="AC304" s="78" t="str">
        <f>formatRow(Tokens!BJ$2:BK$2,Tokens!BJ304:BK304,0,"collection")</f>
        <v>"collection":{"name":"BILLET The Private Island Club",_x000D_
"family":"Calvi On The Rocks"}</v>
      </c>
      <c r="AD304" s="1" t="str">
        <f>formatRow(Tokens!BN$2:BR$2,Tokens!BN304:BR304,0,"marketplace")</f>
        <v>"marketplace":{"initial_price":232,_x000D_
"reservation_price":"",_x000D_
"duration":"",_x000D_
"max_mint":1,_x000D_
"sell_date":"25/06/2022"}</v>
      </c>
      <c r="AE304" s="1"/>
    </row>
    <row r="305" spans="4:31" ht="14.25" customHeight="1" x14ac:dyDescent="0.3">
      <c r="D305" s="1">
        <f>Tokens!B305</f>
        <v>72</v>
      </c>
      <c r="E305" s="17" t="str">
        <f>IF(Tokens!C305="","",Tokens!C305)</f>
        <v>#72 Billet Private Island Club</v>
      </c>
      <c r="F305"/>
      <c r="G305"/>
      <c r="H305"/>
      <c r="I305"/>
      <c r="J305"/>
      <c r="M305"/>
      <c r="N305"/>
      <c r="O305" s="15" t="str">
        <f t="shared" si="10"/>
        <v>_</v>
      </c>
      <c r="P305" s="18" t="str">
        <f>IF(F305="stop","",IF(F305&lt;&gt;"",HYPERLINK(Settings!$B$5 &amp; "/manage/?network=" &amp; LOWER(B$8) &amp; "&amp;search=token&amp;account=" &amp; ToMint!$B$5 &amp; "&amp;view=" &amp; ToMint!J305,"TokenSol"),""))</f>
        <v/>
      </c>
      <c r="Q305" s="2"/>
      <c r="R305" s="2"/>
      <c r="S305" s="11"/>
      <c r="T305" s="78" t="str">
        <f>"owner=" &amp; Tokens!BS305 &amp; "&amp;filename_for_metadata=" &amp; Tokens!BT305 &amp; "&amp;offchaindata_platform=" &amp; $B$17 &amp; "&amp;keyfile=" &amp; $B$5 &amp;  "&amp;repository=" &amp; $B$18</f>
        <v>owner=BbDq7xeUzpj8bXfd9N7dh1tw43Ss7xbYpyjoNuwDSrzq&amp;filename_for_metadata=BILLETThePrivateIslandClub_COR22B72&amp;offchaindata_platform=Github&amp;keyfile=Paul&amp;repository=CalviOnTheRocks2022</v>
      </c>
      <c r="U305" s="78" t="str">
        <f t="shared" si="9"/>
        <v>{"name":"#72 Billet Private Island Club",_x000D_
"symbol":"COR22B72",_x000D_
"description":"The Private Island Club : networking &amp; party / Billet NFT All Access - 1 jour Calvi on the Rocks 2022",_x000D_
"seller_fee_basis_points":1000,_x000D_
"image":"https://bafybeihqscd3lviob3bzz2srxoup4ig6zvrdbanb27vu2nt7sxpzgkgyx4.ipfs.nftstorage.link?image_72.webp",_x000D_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05" s="78" t="str">
        <f>formatRow(Tokens!C$2:I$2,Tokens!C305:I305)</f>
        <v>"name":"#72 Billet Private Island Club",_x000D_
"symbol":"COR22B72",_x000D_
"description":"The Private Island Club : networking &amp; party / Billet NFT All Access - 1 jour Calvi on the Rocks 2022",_x000D_
"seller_fee_basis_points":1000,_x000D_
"image":"https://bafybeihqscd3lviob3bzz2srxoup4ig6zvrdbanb27vu2nt7sxpzgkgyx4.ipfs.nftstorage.link?image_72.webp",_x000D_
"Issuer":"NfluenT for Calvi On The rocks",_x000D_
"external_url":""</v>
      </c>
      <c r="W305" s="78" t="str">
        <f>formatRow(Tokens!J$2:AV$2,Tokens!J305:AV305,2,"attributes")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5" s="78" t="str">
        <f>formatRow(Tokens!AX$2:BC$2,Tokens!AX305:BC305,2,"creators")</f>
        <v>"creators":[{"address":"ncreator",_x000D_
"share":10},{"address":"cotrcrea",_x000D_
"share":90},{"address":"nminer",_x000D_
"share":0}]</v>
      </c>
      <c r="Y305" s="78" t="str">
        <f>formatRow(Tokens!BD$2:BI$2,Tokens!BD305:BI305,2,"files")</f>
        <v>"files":[]</v>
      </c>
      <c r="Z305" s="78"/>
      <c r="AA305" s="78"/>
      <c r="AB305" s="78"/>
      <c r="AC305" s="78" t="str">
        <f>formatRow(Tokens!BJ$2:BK$2,Tokens!BJ305:BK305,0,"collection")</f>
        <v>"collection":{"name":"BILLET The Private Island Club",_x000D_
"family":"Calvi On The Rocks"}</v>
      </c>
      <c r="AD305" s="1" t="str">
        <f>formatRow(Tokens!BN$2:BR$2,Tokens!BN305:BR305,0,"marketplace")</f>
        <v>"marketplace":{"initial_price":232,_x000D_
"reservation_price":"",_x000D_
"duration":"",_x000D_
"max_mint":1,_x000D_
"sell_date":"25/06/2022"}</v>
      </c>
      <c r="AE305" s="1"/>
    </row>
    <row r="306" spans="4:31" ht="14.25" customHeight="1" x14ac:dyDescent="0.3">
      <c r="D306" s="1">
        <f>Tokens!B306</f>
        <v>73</v>
      </c>
      <c r="E306" s="17" t="str">
        <f>IF(Tokens!C306="","",Tokens!C306)</f>
        <v>#73 Billet Private Island Club</v>
      </c>
      <c r="F306"/>
      <c r="G306"/>
      <c r="H306"/>
      <c r="I306"/>
      <c r="J306"/>
      <c r="M306"/>
      <c r="N306"/>
      <c r="O306" s="15" t="str">
        <f t="shared" si="10"/>
        <v>_</v>
      </c>
      <c r="P306" s="18" t="str">
        <f>IF(F306="stop","",IF(F306&lt;&gt;"",HYPERLINK(Settings!$B$5 &amp; "/manage/?network=" &amp; LOWER(B$8) &amp; "&amp;search=token&amp;account=" &amp; ToMint!$B$5 &amp; "&amp;view=" &amp; ToMint!J306,"TokenSol"),""))</f>
        <v/>
      </c>
      <c r="Q306" s="2"/>
      <c r="R306" s="2"/>
      <c r="S306" s="11"/>
      <c r="T306" s="78" t="str">
        <f>"owner=" &amp; Tokens!BS306 &amp; "&amp;filename_for_metadata=" &amp; Tokens!BT306 &amp; "&amp;offchaindata_platform=" &amp; $B$17 &amp; "&amp;keyfile=" &amp; $B$5 &amp;  "&amp;repository=" &amp; $B$18</f>
        <v>owner=BbDq7xeUzpj8bXfd9N7dh1tw43Ss7xbYpyjoNuwDSrzq&amp;filename_for_metadata=BILLETThePrivateIslandClub_COR22B73&amp;offchaindata_platform=Github&amp;keyfile=Paul&amp;repository=CalviOnTheRocks2022</v>
      </c>
      <c r="U306" s="78" t="str">
        <f t="shared" si="9"/>
        <v>{"name":"#73 Billet Private Island Club",_x000D_
"symbol":"COR22B73",_x000D_
"description":"The Private Island Club : networking &amp; party / Billet NFT All Access - 1 jour Calvi on the Rocks 2022",_x000D_
"seller_fee_basis_points":1000,_x000D_
"image":"https://bafybeifyz7d72rlwwx266xc3wy55joficvp4blwbwbrscrted7bbdlh74e.ipfs.nftstorage.link?image_73.webp",_x000D_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06" s="78" t="str">
        <f>formatRow(Tokens!C$2:I$2,Tokens!C306:I306)</f>
        <v>"name":"#73 Billet Private Island Club",_x000D_
"symbol":"COR22B73",_x000D_
"description":"The Private Island Club : networking &amp; party / Billet NFT All Access - 1 jour Calvi on the Rocks 2022",_x000D_
"seller_fee_basis_points":1000,_x000D_
"image":"https://bafybeifyz7d72rlwwx266xc3wy55joficvp4blwbwbrscrted7bbdlh74e.ipfs.nftstorage.link?image_73.webp",_x000D_
"Issuer":"NfluenT for Calvi On The rocks",_x000D_
"external_url":""</v>
      </c>
      <c r="W306" s="78" t="str">
        <f>formatRow(Tokens!J$2:AV$2,Tokens!J306:AV306,2,"attributes")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6" s="78" t="str">
        <f>formatRow(Tokens!AX$2:BC$2,Tokens!AX306:BC306,2,"creators")</f>
        <v>"creators":[{"address":"ncreator",_x000D_
"share":10},{"address":"cotrcrea",_x000D_
"share":90},{"address":"nminer",_x000D_
"share":0}]</v>
      </c>
      <c r="Y306" s="78" t="str">
        <f>formatRow(Tokens!BD$2:BI$2,Tokens!BD306:BI306,2,"files")</f>
        <v>"files":[]</v>
      </c>
      <c r="Z306" s="78"/>
      <c r="AA306" s="78"/>
      <c r="AB306" s="78"/>
      <c r="AC306" s="78" t="str">
        <f>formatRow(Tokens!BJ$2:BK$2,Tokens!BJ306:BK306,0,"collection")</f>
        <v>"collection":{"name":"BILLET The Private Island Club",_x000D_
"family":"Calvi On The Rocks"}</v>
      </c>
      <c r="AD306" s="1" t="str">
        <f>formatRow(Tokens!BN$2:BR$2,Tokens!BN306:BR306,0,"marketplace")</f>
        <v>"marketplace":{"initial_price":232,_x000D_
"reservation_price":"",_x000D_
"duration":"",_x000D_
"max_mint":1,_x000D_
"sell_date":"25/06/2022"}</v>
      </c>
      <c r="AE306" s="1"/>
    </row>
    <row r="307" spans="4:31" ht="14.25" customHeight="1" x14ac:dyDescent="0.3">
      <c r="D307" s="1">
        <f>Tokens!B307</f>
        <v>74</v>
      </c>
      <c r="E307" s="17" t="str">
        <f>IF(Tokens!C307="","",Tokens!C307)</f>
        <v>#74 Billet Private Island Club</v>
      </c>
      <c r="F307"/>
      <c r="G307"/>
      <c r="H307"/>
      <c r="I307"/>
      <c r="J307"/>
      <c r="M307"/>
      <c r="N307"/>
      <c r="O307" s="15" t="str">
        <f t="shared" si="10"/>
        <v>_</v>
      </c>
      <c r="P307" s="18" t="str">
        <f>IF(F307="stop","",IF(F307&lt;&gt;"",HYPERLINK(Settings!$B$5 &amp; "/manage/?network=" &amp; LOWER(B$8) &amp; "&amp;search=token&amp;account=" &amp; ToMint!$B$5 &amp; "&amp;view=" &amp; ToMint!J307,"TokenSol"),""))</f>
        <v/>
      </c>
      <c r="Q307" s="2"/>
      <c r="R307" s="2"/>
      <c r="S307" s="11"/>
      <c r="T307" s="78" t="str">
        <f>"owner=" &amp; Tokens!BS307 &amp; "&amp;filename_for_metadata=" &amp; Tokens!BT307 &amp; "&amp;offchaindata_platform=" &amp; $B$17 &amp; "&amp;keyfile=" &amp; $B$5 &amp;  "&amp;repository=" &amp; $B$18</f>
        <v>owner=BbDq7xeUzpj8bXfd9N7dh1tw43Ss7xbYpyjoNuwDSrzq&amp;filename_for_metadata=BILLETThePrivateIslandClub_COR22B74&amp;offchaindata_platform=Github&amp;keyfile=Paul&amp;repository=CalviOnTheRocks2022</v>
      </c>
      <c r="U307" s="78" t="str">
        <f t="shared" si="9"/>
        <v>{"name":"#74 Billet Private Island Club",_x000D_
"symbol":"COR22B74",_x000D_
"description":"The Private Island Club : networking &amp; party / Billet NFT All Access - 1 jour Calvi on the Rocks 2022",_x000D_
"seller_fee_basis_points":1000,_x000D_
"image":"https://bafybeicl7k6zakinn6zh3v3r6zwz2qmcmjtnlo34i4kdkjcwjm5o6h5gwa.ipfs.nftstorage.link?image_74.webp",_x000D_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07" s="78" t="str">
        <f>formatRow(Tokens!C$2:I$2,Tokens!C307:I307)</f>
        <v>"name":"#74 Billet Private Island Club",_x000D_
"symbol":"COR22B74",_x000D_
"description":"The Private Island Club : networking &amp; party / Billet NFT All Access - 1 jour Calvi on the Rocks 2022",_x000D_
"seller_fee_basis_points":1000,_x000D_
"image":"https://bafybeicl7k6zakinn6zh3v3r6zwz2qmcmjtnlo34i4kdkjcwjm5o6h5gwa.ipfs.nftstorage.link?image_74.webp",_x000D_
"Issuer":"NfluenT for Calvi On The rocks",_x000D_
"external_url":""</v>
      </c>
      <c r="W307" s="78" t="str">
        <f>formatRow(Tokens!J$2:AV$2,Tokens!J307:AV307,2,"attributes")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7" s="78" t="str">
        <f>formatRow(Tokens!AX$2:BC$2,Tokens!AX307:BC307,2,"creators")</f>
        <v>"creators":[{"address":"ncreator",_x000D_
"share":10},{"address":"cotrcrea",_x000D_
"share":90},{"address":"nminer",_x000D_
"share":0}]</v>
      </c>
      <c r="Y307" s="78" t="str">
        <f>formatRow(Tokens!BD$2:BI$2,Tokens!BD307:BI307,2,"files")</f>
        <v>"files":[]</v>
      </c>
      <c r="Z307" s="78"/>
      <c r="AA307" s="78"/>
      <c r="AB307" s="78"/>
      <c r="AC307" s="78" t="str">
        <f>formatRow(Tokens!BJ$2:BK$2,Tokens!BJ307:BK307,0,"collection")</f>
        <v>"collection":{"name":"BILLET The Private Island Club",_x000D_
"family":"Calvi On The Rocks"}</v>
      </c>
      <c r="AD307" s="1" t="str">
        <f>formatRow(Tokens!BN$2:BR$2,Tokens!BN307:BR307,0,"marketplace")</f>
        <v>"marketplace":{"initial_price":232,_x000D_
"reservation_price":"",_x000D_
"duration":"",_x000D_
"max_mint":1,_x000D_
"sell_date":"25/06/2022"}</v>
      </c>
      <c r="AE307" s="1"/>
    </row>
    <row r="308" spans="4:31" ht="14.25" customHeight="1" x14ac:dyDescent="0.3">
      <c r="D308" s="1">
        <f>Tokens!B308</f>
        <v>75</v>
      </c>
      <c r="E308" s="17" t="str">
        <f>IF(Tokens!C308="","",Tokens!C308)</f>
        <v>#75 Billet Private Island Club</v>
      </c>
      <c r="F308"/>
      <c r="G308"/>
      <c r="H308"/>
      <c r="I308"/>
      <c r="J308"/>
      <c r="M308"/>
      <c r="N308"/>
      <c r="O308" s="15" t="str">
        <f t="shared" si="10"/>
        <v>_</v>
      </c>
      <c r="P308" s="18" t="str">
        <f>IF(F308="stop","",IF(F308&lt;&gt;"",HYPERLINK(Settings!$B$5 &amp; "/manage/?network=" &amp; LOWER(B$8) &amp; "&amp;search=token&amp;account=" &amp; ToMint!$B$5 &amp; "&amp;view=" &amp; ToMint!J308,"TokenSol"),""))</f>
        <v/>
      </c>
      <c r="Q308" s="2"/>
      <c r="R308" s="2"/>
      <c r="S308" s="11"/>
      <c r="T308" s="78" t="str">
        <f>"owner=" &amp; Tokens!BS308 &amp; "&amp;filename_for_metadata=" &amp; Tokens!BT308 &amp; "&amp;offchaindata_platform=" &amp; $B$17 &amp; "&amp;keyfile=" &amp; $B$5 &amp;  "&amp;repository=" &amp; $B$18</f>
        <v>owner=BbDq7xeUzpj8bXfd9N7dh1tw43Ss7xbYpyjoNuwDSrzq&amp;filename_for_metadata=BILLETThePrivateIslandClub_COR22B75&amp;offchaindata_platform=Github&amp;keyfile=Paul&amp;repository=CalviOnTheRocks2022</v>
      </c>
      <c r="U308" s="78" t="str">
        <f t="shared" si="9"/>
        <v>{"name":"#75 Billet Private Island Club",_x000D_
"symbol":"COR22B75",_x000D_
"description":"The Private Island Club : networking &amp; party / Billet NFT All Access - 1 jour Calvi on the Rocks 2022",_x000D_
"seller_fee_basis_points":1000,_x000D_
"image":"https://bafybeidcyggc6h35rs7zyitas2inwtax7kvqksoowp4wntcodvd2vddkwe.ipfs.nftstorage.link?image_75.webp",_x000D_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08" s="78" t="str">
        <f>formatRow(Tokens!C$2:I$2,Tokens!C308:I308)</f>
        <v>"name":"#75 Billet Private Island Club",_x000D_
"symbol":"COR22B75",_x000D_
"description":"The Private Island Club : networking &amp; party / Billet NFT All Access - 1 jour Calvi on the Rocks 2022",_x000D_
"seller_fee_basis_points":1000,_x000D_
"image":"https://bafybeidcyggc6h35rs7zyitas2inwtax7kvqksoowp4wntcodvd2vddkwe.ipfs.nftstorage.link?image_75.webp",_x000D_
"Issuer":"NfluenT for Calvi On The rocks",_x000D_
"external_url":""</v>
      </c>
      <c r="W308" s="78" t="str">
        <f>formatRow(Tokens!J$2:AV$2,Tokens!J308:AV308,2,"attributes")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8" s="78" t="str">
        <f>formatRow(Tokens!AX$2:BC$2,Tokens!AX308:BC308,2,"creators")</f>
        <v>"creators":[{"address":"ncreator",_x000D_
"share":10},{"address":"cotrcrea",_x000D_
"share":90},{"address":"nminer",_x000D_
"share":0}]</v>
      </c>
      <c r="Y308" s="78" t="str">
        <f>formatRow(Tokens!BD$2:BI$2,Tokens!BD308:BI308,2,"files")</f>
        <v>"files":[]</v>
      </c>
      <c r="Z308" s="78"/>
      <c r="AA308" s="78"/>
      <c r="AB308" s="78"/>
      <c r="AC308" s="78" t="str">
        <f>formatRow(Tokens!BJ$2:BK$2,Tokens!BJ308:BK308,0,"collection")</f>
        <v>"collection":{"name":"BILLET The Private Island Club",_x000D_
"family":"Calvi On The Rocks"}</v>
      </c>
      <c r="AD308" s="1" t="str">
        <f>formatRow(Tokens!BN$2:BR$2,Tokens!BN308:BR308,0,"marketplace")</f>
        <v>"marketplace":{"initial_price":232,_x000D_
"reservation_price":"",_x000D_
"duration":"",_x000D_
"max_mint":1,_x000D_
"sell_date":"25/06/2022"}</v>
      </c>
      <c r="AE308" s="1"/>
    </row>
    <row r="309" spans="4:31" ht="14.25" customHeight="1" x14ac:dyDescent="0.3">
      <c r="D309" s="1">
        <f>Tokens!B309</f>
        <v>76</v>
      </c>
      <c r="E309" s="17" t="str">
        <f>IF(Tokens!C309="","",Tokens!C309)</f>
        <v>#76 Billet Private Island Club</v>
      </c>
      <c r="F309"/>
      <c r="G309"/>
      <c r="H309"/>
      <c r="I309"/>
      <c r="J309"/>
      <c r="M309"/>
      <c r="N309"/>
      <c r="O309" s="15" t="str">
        <f t="shared" si="10"/>
        <v>_</v>
      </c>
      <c r="P309" s="18" t="str">
        <f>IF(F309="stop","",IF(F309&lt;&gt;"",HYPERLINK(Settings!$B$5 &amp; "/manage/?network=" &amp; LOWER(B$8) &amp; "&amp;search=token&amp;account=" &amp; ToMint!$B$5 &amp; "&amp;view=" &amp; ToMint!J309,"TokenSol"),""))</f>
        <v/>
      </c>
      <c r="Q309" s="2"/>
      <c r="R309" s="2"/>
      <c r="S309" s="11"/>
      <c r="T309" s="78" t="str">
        <f>"owner=" &amp; Tokens!BS309 &amp; "&amp;filename_for_metadata=" &amp; Tokens!BT309 &amp; "&amp;offchaindata_platform=" &amp; $B$17 &amp; "&amp;keyfile=" &amp; $B$5 &amp;  "&amp;repository=" &amp; $B$18</f>
        <v>owner=BbDq7xeUzpj8bXfd9N7dh1tw43Ss7xbYpyjoNuwDSrzq&amp;filename_for_metadata=BILLETThePrivateIslandClub_COR22B76&amp;offchaindata_platform=Github&amp;keyfile=Paul&amp;repository=CalviOnTheRocks2022</v>
      </c>
      <c r="U309" s="78" t="str">
        <f t="shared" si="9"/>
        <v>{"name":"#76 Billet Private Island Club",_x000D_
"symbol":"COR22B76",_x000D_
"description":"The Private Island Club : networking &amp; party / Billet NFT All Access - 1 jour Calvi on the Rocks 2022",_x000D_
"seller_fee_basis_points":1000,_x000D_
"image":"https://bafybeie5qhvsatyte5ztqmefozgjdimf2xpr4qz4uvn7uhlgazqgp4qqmy.ipfs.nftstorage.link?image_76.webp",_x000D_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09" s="78" t="str">
        <f>formatRow(Tokens!C$2:I$2,Tokens!C309:I309)</f>
        <v>"name":"#76 Billet Private Island Club",_x000D_
"symbol":"COR22B76",_x000D_
"description":"The Private Island Club : networking &amp; party / Billet NFT All Access - 1 jour Calvi on the Rocks 2022",_x000D_
"seller_fee_basis_points":1000,_x000D_
"image":"https://bafybeie5qhvsatyte5ztqmefozgjdimf2xpr4qz4uvn7uhlgazqgp4qqmy.ipfs.nftstorage.link?image_76.webp",_x000D_
"Issuer":"NfluenT for Calvi On The rocks",_x000D_
"external_url":""</v>
      </c>
      <c r="W309" s="78" t="str">
        <f>formatRow(Tokens!J$2:AV$2,Tokens!J309:AV309,2,"attributes")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9" s="78" t="str">
        <f>formatRow(Tokens!AX$2:BC$2,Tokens!AX309:BC309,2,"creators")</f>
        <v>"creators":[{"address":"ncreator",_x000D_
"share":10},{"address":"cotrcrea",_x000D_
"share":90},{"address":"nminer",_x000D_
"share":0}]</v>
      </c>
      <c r="Y309" s="78" t="str">
        <f>formatRow(Tokens!BD$2:BI$2,Tokens!BD309:BI309,2,"files")</f>
        <v>"files":[]</v>
      </c>
      <c r="Z309" s="78"/>
      <c r="AA309" s="78"/>
      <c r="AB309" s="78"/>
      <c r="AC309" s="78" t="str">
        <f>formatRow(Tokens!BJ$2:BK$2,Tokens!BJ309:BK309,0,"collection")</f>
        <v>"collection":{"name":"BILLET The Private Island Club",_x000D_
"family":"Calvi On The Rocks"}</v>
      </c>
      <c r="AD309" s="1" t="str">
        <f>formatRow(Tokens!BN$2:BR$2,Tokens!BN309:BR309,0,"marketplace")</f>
        <v>"marketplace":{"initial_price":232,_x000D_
"reservation_price":"",_x000D_
"duration":"",_x000D_
"max_mint":1,_x000D_
"sell_date":"25/06/2022"}</v>
      </c>
      <c r="AE309" s="1"/>
    </row>
    <row r="310" spans="4:31" ht="14.25" customHeight="1" x14ac:dyDescent="0.3">
      <c r="D310" s="1">
        <f>Tokens!B310</f>
        <v>77</v>
      </c>
      <c r="E310" s="17" t="str">
        <f>IF(Tokens!C310="","",Tokens!C310)</f>
        <v>#77 Billet Private Island Club</v>
      </c>
      <c r="F310"/>
      <c r="G310"/>
      <c r="H310"/>
      <c r="I310"/>
      <c r="J310"/>
      <c r="M310"/>
      <c r="N310"/>
      <c r="O310" s="15" t="str">
        <f t="shared" si="10"/>
        <v>_</v>
      </c>
      <c r="P310" s="18" t="str">
        <f>IF(F310="stop","",IF(F310&lt;&gt;"",HYPERLINK(Settings!$B$5 &amp; "/manage/?network=" &amp; LOWER(B$8) &amp; "&amp;search=token&amp;account=" &amp; ToMint!$B$5 &amp; "&amp;view=" &amp; ToMint!J310,"TokenSol"),""))</f>
        <v/>
      </c>
      <c r="Q310" s="2"/>
      <c r="R310" s="2"/>
      <c r="S310" s="11"/>
      <c r="T310" s="78" t="str">
        <f>"owner=" &amp; Tokens!BS310 &amp; "&amp;filename_for_metadata=" &amp; Tokens!BT310 &amp; "&amp;offchaindata_platform=" &amp; $B$17 &amp; "&amp;keyfile=" &amp; $B$5 &amp;  "&amp;repository=" &amp; $B$18</f>
        <v>owner=BbDq7xeUzpj8bXfd9N7dh1tw43Ss7xbYpyjoNuwDSrzq&amp;filename_for_metadata=BILLETThePrivateIslandClub_COR22B77&amp;offchaindata_platform=Github&amp;keyfile=Paul&amp;repository=CalviOnTheRocks2022</v>
      </c>
      <c r="U310" s="78" t="str">
        <f t="shared" si="9"/>
        <v>{"name":"#77 Billet Private Island Club",_x000D_
"symbol":"COR22B77",_x000D_
"description":"The Private Island Club : networking &amp; party / Billet NFT All Access - 1 jour Calvi on the Rocks 2022",_x000D_
"seller_fee_basis_points":1000,_x000D_
"image":"https://bafybeidbvvmzr47dgmeeb55lgiksx7mjspkcpn7zgz2cg4mwzrvnabbdce.ipfs.nftstorage.link?image_77.webp",_x000D_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10" s="78" t="str">
        <f>formatRow(Tokens!C$2:I$2,Tokens!C310:I310)</f>
        <v>"name":"#77 Billet Private Island Club",_x000D_
"symbol":"COR22B77",_x000D_
"description":"The Private Island Club : networking &amp; party / Billet NFT All Access - 1 jour Calvi on the Rocks 2022",_x000D_
"seller_fee_basis_points":1000,_x000D_
"image":"https://bafybeidbvvmzr47dgmeeb55lgiksx7mjspkcpn7zgz2cg4mwzrvnabbdce.ipfs.nftstorage.link?image_77.webp",_x000D_
"Issuer":"NfluenT for Calvi On The rocks",_x000D_
"external_url":""</v>
      </c>
      <c r="W310" s="78" t="str">
        <f>formatRow(Tokens!J$2:AV$2,Tokens!J310:AV310,2,"attributes")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0" s="78" t="str">
        <f>formatRow(Tokens!AX$2:BC$2,Tokens!AX310:BC310,2,"creators")</f>
        <v>"creators":[{"address":"ncreator",_x000D_
"share":10},{"address":"cotrcrea",_x000D_
"share":90},{"address":"nminer",_x000D_
"share":0}]</v>
      </c>
      <c r="Y310" s="78" t="str">
        <f>formatRow(Tokens!BD$2:BI$2,Tokens!BD310:BI310,2,"files")</f>
        <v>"files":[]</v>
      </c>
      <c r="Z310" s="78"/>
      <c r="AA310" s="78"/>
      <c r="AB310" s="78"/>
      <c r="AC310" s="78" t="str">
        <f>formatRow(Tokens!BJ$2:BK$2,Tokens!BJ310:BK310,0,"collection")</f>
        <v>"collection":{"name":"BILLET The Private Island Club",_x000D_
"family":"Calvi On The Rocks"}</v>
      </c>
      <c r="AD310" s="1" t="str">
        <f>formatRow(Tokens!BN$2:BR$2,Tokens!BN310:BR310,0,"marketplace")</f>
        <v>"marketplace":{"initial_price":232,_x000D_
"reservation_price":"",_x000D_
"duration":"",_x000D_
"max_mint":1,_x000D_
"sell_date":"25/06/2022"}</v>
      </c>
      <c r="AE310" s="1"/>
    </row>
    <row r="311" spans="4:31" ht="14.25" customHeight="1" x14ac:dyDescent="0.3">
      <c r="D311" s="1">
        <f>Tokens!B311</f>
        <v>78</v>
      </c>
      <c r="E311" s="17" t="str">
        <f>IF(Tokens!C311="","",Tokens!C311)</f>
        <v>#78 Billet Private Island Club</v>
      </c>
      <c r="F311"/>
      <c r="G311"/>
      <c r="H311"/>
      <c r="I311"/>
      <c r="J311"/>
      <c r="M311"/>
      <c r="N311"/>
      <c r="O311" s="15" t="str">
        <f t="shared" si="10"/>
        <v>_</v>
      </c>
      <c r="P311" s="18" t="str">
        <f>IF(F311="stop","",IF(F311&lt;&gt;"",HYPERLINK(Settings!$B$5 &amp; "/manage/?network=" &amp; LOWER(B$8) &amp; "&amp;search=token&amp;account=" &amp; ToMint!$B$5 &amp; "&amp;view=" &amp; ToMint!J311,"TokenSol"),""))</f>
        <v/>
      </c>
      <c r="Q311" s="2"/>
      <c r="R311" s="2"/>
      <c r="S311" s="11"/>
      <c r="T311" s="78" t="str">
        <f>"owner=" &amp; Tokens!BS311 &amp; "&amp;filename_for_metadata=" &amp; Tokens!BT311 &amp; "&amp;offchaindata_platform=" &amp; $B$17 &amp; "&amp;keyfile=" &amp; $B$5 &amp;  "&amp;repository=" &amp; $B$18</f>
        <v>owner=BbDq7xeUzpj8bXfd9N7dh1tw43Ss7xbYpyjoNuwDSrzq&amp;filename_for_metadata=BILLETThePrivateIslandClub_COR22B78&amp;offchaindata_platform=Github&amp;keyfile=Paul&amp;repository=CalviOnTheRocks2022</v>
      </c>
      <c r="U311" s="78" t="str">
        <f t="shared" si="9"/>
        <v>{"name":"#78 Billet Private Island Club",_x000D_
"symbol":"COR22B78",_x000D_
"description":"The Private Island Club : networking &amp; party / Billet NFT All Access - 1 jour Calvi on the Rocks 2022",_x000D_
"seller_fee_basis_points":1000,_x000D_
"image":"https://bafybeiatmgqlkbni57ytgox22axq7acrl52tnmif266fssdf5deym5kioa.ipfs.nftstorage.link?image_78.webp",_x000D_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11" s="78" t="str">
        <f>formatRow(Tokens!C$2:I$2,Tokens!C311:I311)</f>
        <v>"name":"#78 Billet Private Island Club",_x000D_
"symbol":"COR22B78",_x000D_
"description":"The Private Island Club : networking &amp; party / Billet NFT All Access - 1 jour Calvi on the Rocks 2022",_x000D_
"seller_fee_basis_points":1000,_x000D_
"image":"https://bafybeiatmgqlkbni57ytgox22axq7acrl52tnmif266fssdf5deym5kioa.ipfs.nftstorage.link?image_78.webp",_x000D_
"Issuer":"NfluenT for Calvi On The rocks",_x000D_
"external_url":""</v>
      </c>
      <c r="W311" s="78" t="str">
        <f>formatRow(Tokens!J$2:AV$2,Tokens!J311:AV311,2,"attributes")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1" s="78" t="str">
        <f>formatRow(Tokens!AX$2:BC$2,Tokens!AX311:BC311,2,"creators")</f>
        <v>"creators":[{"address":"ncreator",_x000D_
"share":10},{"address":"cotrcrea",_x000D_
"share":90},{"address":"nminer",_x000D_
"share":0}]</v>
      </c>
      <c r="Y311" s="78" t="str">
        <f>formatRow(Tokens!BD$2:BI$2,Tokens!BD311:BI311,2,"files")</f>
        <v>"files":[]</v>
      </c>
      <c r="Z311" s="78"/>
      <c r="AA311" s="78"/>
      <c r="AB311" s="78"/>
      <c r="AC311" s="78" t="str">
        <f>formatRow(Tokens!BJ$2:BK$2,Tokens!BJ311:BK311,0,"collection")</f>
        <v>"collection":{"name":"BILLET The Private Island Club",_x000D_
"family":"Calvi On The Rocks"}</v>
      </c>
      <c r="AD311" s="1" t="str">
        <f>formatRow(Tokens!BN$2:BR$2,Tokens!BN311:BR311,0,"marketplace")</f>
        <v>"marketplace":{"initial_price":232,_x000D_
"reservation_price":"",_x000D_
"duration":"",_x000D_
"max_mint":1,_x000D_
"sell_date":"25/06/2022"}</v>
      </c>
      <c r="AE311" s="1"/>
    </row>
    <row r="312" spans="4:31" ht="14.25" customHeight="1" x14ac:dyDescent="0.3">
      <c r="D312" s="1">
        <f>Tokens!B312</f>
        <v>79</v>
      </c>
      <c r="E312" s="17" t="str">
        <f>IF(Tokens!C312="","",Tokens!C312)</f>
        <v>#79 Billet Private Island Club</v>
      </c>
      <c r="F312"/>
      <c r="G312"/>
      <c r="H312"/>
      <c r="I312"/>
      <c r="J312"/>
      <c r="M312"/>
      <c r="N312"/>
      <c r="O312" s="15" t="str">
        <f t="shared" si="10"/>
        <v>_</v>
      </c>
      <c r="P312" s="18" t="str">
        <f>IF(F312="stop","",IF(F312&lt;&gt;"",HYPERLINK(Settings!$B$5 &amp; "/manage/?network=" &amp; LOWER(B$8) &amp; "&amp;search=token&amp;account=" &amp; ToMint!$B$5 &amp; "&amp;view=" &amp; ToMint!J312,"TokenSol"),""))</f>
        <v/>
      </c>
      <c r="Q312" s="2"/>
      <c r="R312" s="2"/>
      <c r="S312" s="11"/>
      <c r="T312" s="78" t="str">
        <f>"owner=" &amp; Tokens!BS312 &amp; "&amp;filename_for_metadata=" &amp; Tokens!BT312 &amp; "&amp;offchaindata_platform=" &amp; $B$17 &amp; "&amp;keyfile=" &amp; $B$5 &amp;  "&amp;repository=" &amp; $B$18</f>
        <v>owner=BbDq7xeUzpj8bXfd9N7dh1tw43Ss7xbYpyjoNuwDSrzq&amp;filename_for_metadata=BILLETThePrivateIslandClub_COR22B79&amp;offchaindata_platform=Github&amp;keyfile=Paul&amp;repository=CalviOnTheRocks2022</v>
      </c>
      <c r="U312" s="78" t="str">
        <f t="shared" si="9"/>
        <v>{"name":"#79 Billet Private Island Club",_x000D_
"symbol":"COR22B79",_x000D_
"description":"The Private Island Club : networking &amp; party / Billet NFT All Access - 1 jour Calvi on the Rocks 2022",_x000D_
"seller_fee_basis_points":1000,_x000D_
"image":"https://bafybeigv3flot5v54746srancawtpogfcraxeiwya257d5u6icca5tntsi.ipfs.nftstorage.link?image_79.webp",_x000D_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12" s="78" t="str">
        <f>formatRow(Tokens!C$2:I$2,Tokens!C312:I312)</f>
        <v>"name":"#79 Billet Private Island Club",_x000D_
"symbol":"COR22B79",_x000D_
"description":"The Private Island Club : networking &amp; party / Billet NFT All Access - 1 jour Calvi on the Rocks 2022",_x000D_
"seller_fee_basis_points":1000,_x000D_
"image":"https://bafybeigv3flot5v54746srancawtpogfcraxeiwya257d5u6icca5tntsi.ipfs.nftstorage.link?image_79.webp",_x000D_
"Issuer":"NfluenT for Calvi On The rocks",_x000D_
"external_url":""</v>
      </c>
      <c r="W312" s="78" t="str">
        <f>formatRow(Tokens!J$2:AV$2,Tokens!J312:AV312,2,"attributes")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2" s="78" t="str">
        <f>formatRow(Tokens!AX$2:BC$2,Tokens!AX312:BC312,2,"creators")</f>
        <v>"creators":[{"address":"ncreator",_x000D_
"share":10},{"address":"cotrcrea",_x000D_
"share":90},{"address":"nminer",_x000D_
"share":0}]</v>
      </c>
      <c r="Y312" s="78" t="str">
        <f>formatRow(Tokens!BD$2:BI$2,Tokens!BD312:BI312,2,"files")</f>
        <v>"files":[]</v>
      </c>
      <c r="Z312" s="78"/>
      <c r="AA312" s="78"/>
      <c r="AB312" s="78"/>
      <c r="AC312" s="78" t="str">
        <f>formatRow(Tokens!BJ$2:BK$2,Tokens!BJ312:BK312,0,"collection")</f>
        <v>"collection":{"name":"BILLET The Private Island Club",_x000D_
"family":"Calvi On The Rocks"}</v>
      </c>
      <c r="AD312" s="1" t="str">
        <f>formatRow(Tokens!BN$2:BR$2,Tokens!BN312:BR312,0,"marketplace")</f>
        <v>"marketplace":{"initial_price":232,_x000D_
"reservation_price":"",_x000D_
"duration":"",_x000D_
"max_mint":1,_x000D_
"sell_date":"25/06/2022"}</v>
      </c>
      <c r="AE312" s="1"/>
    </row>
    <row r="313" spans="4:31" ht="14.25" customHeight="1" x14ac:dyDescent="0.3">
      <c r="D313" s="1">
        <f>Tokens!B313</f>
        <v>80</v>
      </c>
      <c r="E313" s="17" t="str">
        <f>IF(Tokens!C313="","",Tokens!C313)</f>
        <v>#80 Billet Private Island Club</v>
      </c>
      <c r="F313"/>
      <c r="G313"/>
      <c r="H313"/>
      <c r="I313"/>
      <c r="J313"/>
      <c r="M313"/>
      <c r="N313"/>
      <c r="O313" s="15" t="str">
        <f t="shared" si="10"/>
        <v>_</v>
      </c>
      <c r="P313" s="18" t="str">
        <f>IF(F313="stop","",IF(F313&lt;&gt;"",HYPERLINK(Settings!$B$5 &amp; "/manage/?network=" &amp; LOWER(B$8) &amp; "&amp;search=token&amp;account=" &amp; ToMint!$B$5 &amp; "&amp;view=" &amp; ToMint!J313,"TokenSol"),""))</f>
        <v/>
      </c>
      <c r="Q313" s="2"/>
      <c r="R313" s="2"/>
      <c r="S313" s="11"/>
      <c r="T313" s="78" t="str">
        <f>"owner=" &amp; Tokens!BS313 &amp; "&amp;filename_for_metadata=" &amp; Tokens!BT313 &amp; "&amp;offchaindata_platform=" &amp; $B$17 &amp; "&amp;keyfile=" &amp; $B$5 &amp;  "&amp;repository=" &amp; $B$18</f>
        <v>owner=BbDq7xeUzpj8bXfd9N7dh1tw43Ss7xbYpyjoNuwDSrzq&amp;filename_for_metadata=BILLETThePrivateIslandClub_COR22B80&amp;offchaindata_platform=Github&amp;keyfile=Paul&amp;repository=CalviOnTheRocks2022</v>
      </c>
      <c r="U313" s="78" t="str">
        <f t="shared" si="9"/>
        <v>{"name":"#80 Billet Private Island Club",_x000D_
"symbol":"COR22B80",_x000D_
"description":"The Private Island Club : networking &amp; party / Billet NFT All Access - 1 jour Calvi on the Rocks 2022",_x000D_
"seller_fee_basis_points":1000,_x000D_
"image":"https://bafybeiawrcdsfcrynetv6mbm7hg3oenvk5ekhul3xulepb36wfuzhfsiim.ipfs.nftstorage.link?image_80.webp",_x000D_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13" s="78" t="str">
        <f>formatRow(Tokens!C$2:I$2,Tokens!C313:I313)</f>
        <v>"name":"#80 Billet Private Island Club",_x000D_
"symbol":"COR22B80",_x000D_
"description":"The Private Island Club : networking &amp; party / Billet NFT All Access - 1 jour Calvi on the Rocks 2022",_x000D_
"seller_fee_basis_points":1000,_x000D_
"image":"https://bafybeiawrcdsfcrynetv6mbm7hg3oenvk5ekhul3xulepb36wfuzhfsiim.ipfs.nftstorage.link?image_80.webp",_x000D_
"Issuer":"NfluenT for Calvi On The rocks",_x000D_
"external_url":""</v>
      </c>
      <c r="W313" s="78" t="str">
        <f>formatRow(Tokens!J$2:AV$2,Tokens!J313:AV313,2,"attributes")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3" s="78" t="str">
        <f>formatRow(Tokens!AX$2:BC$2,Tokens!AX313:BC313,2,"creators")</f>
        <v>"creators":[{"address":"ncreator",_x000D_
"share":10},{"address":"cotrcrea",_x000D_
"share":90},{"address":"nminer",_x000D_
"share":0}]</v>
      </c>
      <c r="Y313" s="78" t="str">
        <f>formatRow(Tokens!BD$2:BI$2,Tokens!BD313:BI313,2,"files")</f>
        <v>"files":[]</v>
      </c>
      <c r="Z313" s="78"/>
      <c r="AA313" s="78"/>
      <c r="AB313" s="78"/>
      <c r="AC313" s="78" t="str">
        <f>formatRow(Tokens!BJ$2:BK$2,Tokens!BJ313:BK313,0,"collection")</f>
        <v>"collection":{"name":"BILLET The Private Island Club",_x000D_
"family":"Calvi On The Rocks"}</v>
      </c>
      <c r="AD313" s="1" t="str">
        <f>formatRow(Tokens!BN$2:BR$2,Tokens!BN313:BR313,0,"marketplace")</f>
        <v>"marketplace":{"initial_price":232,_x000D_
"reservation_price":"",_x000D_
"duration":"",_x000D_
"max_mint":1,_x000D_
"sell_date":"25/06/2022"}</v>
      </c>
      <c r="AE313" s="1"/>
    </row>
    <row r="314" spans="4:31" ht="14.25" customHeight="1" x14ac:dyDescent="0.3">
      <c r="D314" s="1">
        <f>Tokens!B314</f>
        <v>81</v>
      </c>
      <c r="E314" s="17" t="str">
        <f>IF(Tokens!C314="","",Tokens!C314)</f>
        <v>#81 Billet Private Island Club</v>
      </c>
      <c r="F314"/>
      <c r="G314"/>
      <c r="H314"/>
      <c r="I314"/>
      <c r="J314"/>
      <c r="M314"/>
      <c r="N314"/>
      <c r="O314" s="15" t="str">
        <f t="shared" si="10"/>
        <v>_</v>
      </c>
      <c r="P314" s="18" t="str">
        <f>IF(F314="stop","",IF(F314&lt;&gt;"",HYPERLINK(Settings!$B$5 &amp; "/manage/?network=" &amp; LOWER(B$8) &amp; "&amp;search=token&amp;account=" &amp; ToMint!$B$5 &amp; "&amp;view=" &amp; ToMint!J314,"TokenSol"),""))</f>
        <v/>
      </c>
      <c r="Q314" s="2"/>
      <c r="R314" s="2"/>
      <c r="S314" s="11"/>
      <c r="T314" s="78" t="str">
        <f>"owner=" &amp; Tokens!BS314 &amp; "&amp;filename_for_metadata=" &amp; Tokens!BT314 &amp; "&amp;offchaindata_platform=" &amp; $B$17 &amp; "&amp;keyfile=" &amp; $B$5 &amp;  "&amp;repository=" &amp; $B$18</f>
        <v>owner=BbDq7xeUzpj8bXfd9N7dh1tw43Ss7xbYpyjoNuwDSrzq&amp;filename_for_metadata=BILLETThePrivateIslandClub_COR22B81&amp;offchaindata_platform=Github&amp;keyfile=Paul&amp;repository=CalviOnTheRocks2022</v>
      </c>
      <c r="U314" s="78" t="str">
        <f t="shared" si="9"/>
        <v>{"name":"#81 Billet Private Island Club",_x000D_
"symbol":"COR22B81",_x000D_
"description":"The Private Island Club : networking &amp; party / Billet NFT All Access - 1 jour Calvi on the Rocks 2022",_x000D_
"seller_fee_basis_points":1000,_x000D_
"image":"https://bafybeid2oqrv6zpvergdiierli4ybfmq4b4boctyaqozqezuhkdz7vib5i.ipfs.nftstorage.link?image_81.webp",_x000D_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14" s="78" t="str">
        <f>formatRow(Tokens!C$2:I$2,Tokens!C314:I314)</f>
        <v>"name":"#81 Billet Private Island Club",_x000D_
"symbol":"COR22B81",_x000D_
"description":"The Private Island Club : networking &amp; party / Billet NFT All Access - 1 jour Calvi on the Rocks 2022",_x000D_
"seller_fee_basis_points":1000,_x000D_
"image":"https://bafybeid2oqrv6zpvergdiierli4ybfmq4b4boctyaqozqezuhkdz7vib5i.ipfs.nftstorage.link?image_81.webp",_x000D_
"Issuer":"NfluenT for Calvi On The rocks",_x000D_
"external_url":""</v>
      </c>
      <c r="W314" s="78" t="str">
        <f>formatRow(Tokens!J$2:AV$2,Tokens!J314:AV314,2,"attributes")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4" s="78" t="str">
        <f>formatRow(Tokens!AX$2:BC$2,Tokens!AX314:BC314,2,"creators")</f>
        <v>"creators":[{"address":"ncreator",_x000D_
"share":10},{"address":"cotrcrea",_x000D_
"share":90},{"address":"nminer",_x000D_
"share":0}]</v>
      </c>
      <c r="Y314" s="78" t="str">
        <f>formatRow(Tokens!BD$2:BI$2,Tokens!BD314:BI314,2,"files")</f>
        <v>"files":[]</v>
      </c>
      <c r="Z314" s="78"/>
      <c r="AA314" s="78"/>
      <c r="AB314" s="78"/>
      <c r="AC314" s="78" t="str">
        <f>formatRow(Tokens!BJ$2:BK$2,Tokens!BJ314:BK314,0,"collection")</f>
        <v>"collection":{"name":"BILLET The Private Island Club",_x000D_
"family":"Calvi On The Rocks"}</v>
      </c>
      <c r="AD314" s="1" t="str">
        <f>formatRow(Tokens!BN$2:BR$2,Tokens!BN314:BR314,0,"marketplace")</f>
        <v>"marketplace":{"initial_price":232,_x000D_
"reservation_price":"",_x000D_
"duration":"",_x000D_
"max_mint":1,_x000D_
"sell_date":"25/06/2022"}</v>
      </c>
      <c r="AE314" s="1"/>
    </row>
    <row r="315" spans="4:31" ht="14.25" customHeight="1" x14ac:dyDescent="0.3">
      <c r="D315" s="1">
        <f>Tokens!B315</f>
        <v>82</v>
      </c>
      <c r="E315" s="17" t="str">
        <f>IF(Tokens!C315="","",Tokens!C315)</f>
        <v>#82 Billet Private Island Club</v>
      </c>
      <c r="F315"/>
      <c r="G315"/>
      <c r="H315"/>
      <c r="I315"/>
      <c r="J315"/>
      <c r="M315"/>
      <c r="N315"/>
      <c r="O315" s="15" t="str">
        <f t="shared" si="10"/>
        <v>_</v>
      </c>
      <c r="P315" s="18" t="str">
        <f>IF(F315="stop","",IF(F315&lt;&gt;"",HYPERLINK(Settings!$B$5 &amp; "/manage/?network=" &amp; LOWER(B$8) &amp; "&amp;search=token&amp;account=" &amp; ToMint!$B$5 &amp; "&amp;view=" &amp; ToMint!J315,"TokenSol"),""))</f>
        <v/>
      </c>
      <c r="Q315" s="2"/>
      <c r="R315" s="2"/>
      <c r="S315" s="11"/>
      <c r="T315" s="78" t="str">
        <f>"owner=" &amp; Tokens!BS315 &amp; "&amp;filename_for_metadata=" &amp; Tokens!BT315 &amp; "&amp;offchaindata_platform=" &amp; $B$17 &amp; "&amp;keyfile=" &amp; $B$5 &amp;  "&amp;repository=" &amp; $B$18</f>
        <v>owner=BbDq7xeUzpj8bXfd9N7dh1tw43Ss7xbYpyjoNuwDSrzq&amp;filename_for_metadata=BILLETThePrivateIslandClub_COR22B82&amp;offchaindata_platform=Github&amp;keyfile=Paul&amp;repository=CalviOnTheRocks2022</v>
      </c>
      <c r="U315" s="78" t="str">
        <f t="shared" si="9"/>
        <v>{"name":"#82 Billet Private Island Club",_x000D_
"symbol":"COR22B82",_x000D_
"description":"The Private Island Club : networking &amp; party / Billet NFT All Access - 1 jour Calvi on the Rocks 2022",_x000D_
"seller_fee_basis_points":1000,_x000D_
"image":"https://bafybeic3vuapvflntp7pbxqakotplcx3qlyzyh3sjgofzafx4zopy6oetq.ipfs.nftstorage.link?image_82.webp",_x000D_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15" s="78" t="str">
        <f>formatRow(Tokens!C$2:I$2,Tokens!C315:I315)</f>
        <v>"name":"#82 Billet Private Island Club",_x000D_
"symbol":"COR22B82",_x000D_
"description":"The Private Island Club : networking &amp; party / Billet NFT All Access - 1 jour Calvi on the Rocks 2022",_x000D_
"seller_fee_basis_points":1000,_x000D_
"image":"https://bafybeic3vuapvflntp7pbxqakotplcx3qlyzyh3sjgofzafx4zopy6oetq.ipfs.nftstorage.link?image_82.webp",_x000D_
"Issuer":"NfluenT for Calvi On The rocks",_x000D_
"external_url":""</v>
      </c>
      <c r="W315" s="78" t="str">
        <f>formatRow(Tokens!J$2:AV$2,Tokens!J315:AV315,2,"attributes")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5" s="78" t="str">
        <f>formatRow(Tokens!AX$2:BC$2,Tokens!AX315:BC315,2,"creators")</f>
        <v>"creators":[{"address":"ncreator",_x000D_
"share":10},{"address":"cotrcrea",_x000D_
"share":90},{"address":"nminer",_x000D_
"share":0}]</v>
      </c>
      <c r="Y315" s="78" t="str">
        <f>formatRow(Tokens!BD$2:BI$2,Tokens!BD315:BI315,2,"files")</f>
        <v>"files":[]</v>
      </c>
      <c r="Z315" s="78"/>
      <c r="AA315" s="78"/>
      <c r="AB315" s="78"/>
      <c r="AC315" s="78" t="str">
        <f>formatRow(Tokens!BJ$2:BK$2,Tokens!BJ315:BK315,0,"collection")</f>
        <v>"collection":{"name":"BILLET The Private Island Club",_x000D_
"family":"Calvi On The Rocks"}</v>
      </c>
      <c r="AD315" s="1" t="str">
        <f>formatRow(Tokens!BN$2:BR$2,Tokens!BN315:BR315,0,"marketplace")</f>
        <v>"marketplace":{"initial_price":232,_x000D_
"reservation_price":"",_x000D_
"duration":"",_x000D_
"max_mint":1,_x000D_
"sell_date":"25/06/2022"}</v>
      </c>
      <c r="AE315" s="1"/>
    </row>
    <row r="316" spans="4:31" ht="14.25" customHeight="1" x14ac:dyDescent="0.3">
      <c r="D316" s="1">
        <f>Tokens!B316</f>
        <v>83</v>
      </c>
      <c r="E316" s="17" t="str">
        <f>IF(Tokens!C316="","",Tokens!C316)</f>
        <v>#83 Billet Private Island Club</v>
      </c>
      <c r="F316"/>
      <c r="G316"/>
      <c r="H316"/>
      <c r="I316"/>
      <c r="J316"/>
      <c r="M316"/>
      <c r="N316"/>
      <c r="O316" s="15" t="str">
        <f t="shared" si="10"/>
        <v>_</v>
      </c>
      <c r="P316" s="18" t="str">
        <f>IF(F316="stop","",IF(F316&lt;&gt;"",HYPERLINK(Settings!$B$5 &amp; "/manage/?network=" &amp; LOWER(B$8) &amp; "&amp;search=token&amp;account=" &amp; ToMint!$B$5 &amp; "&amp;view=" &amp; ToMint!J316,"TokenSol"),""))</f>
        <v/>
      </c>
      <c r="Q316" s="2"/>
      <c r="R316" s="2"/>
      <c r="S316" s="11"/>
      <c r="T316" s="78" t="str">
        <f>"owner=" &amp; Tokens!BS316 &amp; "&amp;filename_for_metadata=" &amp; Tokens!BT316 &amp; "&amp;offchaindata_platform=" &amp; $B$17 &amp; "&amp;keyfile=" &amp; $B$5 &amp;  "&amp;repository=" &amp; $B$18</f>
        <v>owner=BbDq7xeUzpj8bXfd9N7dh1tw43Ss7xbYpyjoNuwDSrzq&amp;filename_for_metadata=BILLETThePrivateIslandClub_COR22B83&amp;offchaindata_platform=Github&amp;keyfile=Paul&amp;repository=CalviOnTheRocks2022</v>
      </c>
      <c r="U316" s="78" t="str">
        <f t="shared" si="9"/>
        <v>{"name":"#83 Billet Private Island Club",_x000D_
"symbol":"COR22B83",_x000D_
"description":"The Private Island Club : networking &amp; party / Billet NFT All Access - 1 jour Calvi on the Rocks 2022",_x000D_
"seller_fee_basis_points":1000,_x000D_
"image":"https://bafybeiaqdph2ycpttmcpqpjemclv5zkjcuks2d2t7qtwgsch5l2d2b5m3y.ipfs.nftstorage.link?image_83.webp",_x000D_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16" s="78" t="str">
        <f>formatRow(Tokens!C$2:I$2,Tokens!C316:I316)</f>
        <v>"name":"#83 Billet Private Island Club",_x000D_
"symbol":"COR22B83",_x000D_
"description":"The Private Island Club : networking &amp; party / Billet NFT All Access - 1 jour Calvi on the Rocks 2022",_x000D_
"seller_fee_basis_points":1000,_x000D_
"image":"https://bafybeiaqdph2ycpttmcpqpjemclv5zkjcuks2d2t7qtwgsch5l2d2b5m3y.ipfs.nftstorage.link?image_83.webp",_x000D_
"Issuer":"NfluenT for Calvi On The rocks",_x000D_
"external_url":""</v>
      </c>
      <c r="W316" s="78" t="str">
        <f>formatRow(Tokens!J$2:AV$2,Tokens!J316:AV316,2,"attributes")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6" s="78" t="str">
        <f>formatRow(Tokens!AX$2:BC$2,Tokens!AX316:BC316,2,"creators")</f>
        <v>"creators":[{"address":"ncreator",_x000D_
"share":10},{"address":"cotrcrea",_x000D_
"share":90},{"address":"nminer",_x000D_
"share":0}]</v>
      </c>
      <c r="Y316" s="78" t="str">
        <f>formatRow(Tokens!BD$2:BI$2,Tokens!BD316:BI316,2,"files")</f>
        <v>"files":[]</v>
      </c>
      <c r="Z316" s="78"/>
      <c r="AA316" s="78"/>
      <c r="AB316" s="78"/>
      <c r="AC316" s="78" t="str">
        <f>formatRow(Tokens!BJ$2:BK$2,Tokens!BJ316:BK316,0,"collection")</f>
        <v>"collection":{"name":"BILLET The Private Island Club",_x000D_
"family":"Calvi On The Rocks"}</v>
      </c>
      <c r="AD316" s="1" t="str">
        <f>formatRow(Tokens!BN$2:BR$2,Tokens!BN316:BR316,0,"marketplace")</f>
        <v>"marketplace":{"initial_price":232,_x000D_
"reservation_price":"",_x000D_
"duration":"",_x000D_
"max_mint":1,_x000D_
"sell_date":"25/06/2022"}</v>
      </c>
      <c r="AE316" s="1"/>
    </row>
    <row r="317" spans="4:31" ht="14.25" customHeight="1" x14ac:dyDescent="0.3">
      <c r="D317" s="1">
        <f>Tokens!B317</f>
        <v>84</v>
      </c>
      <c r="E317" s="17" t="str">
        <f>IF(Tokens!C317="","",Tokens!C317)</f>
        <v>#84 Billet Private Island Club</v>
      </c>
      <c r="F317"/>
      <c r="G317"/>
      <c r="H317"/>
      <c r="I317"/>
      <c r="J317"/>
      <c r="M317"/>
      <c r="N317"/>
      <c r="O317" s="15" t="str">
        <f t="shared" si="10"/>
        <v>_</v>
      </c>
      <c r="P317" s="18" t="str">
        <f>IF(F317="stop","",IF(F317&lt;&gt;"",HYPERLINK(Settings!$B$5 &amp; "/manage/?network=" &amp; LOWER(B$8) &amp; "&amp;search=token&amp;account=" &amp; ToMint!$B$5 &amp; "&amp;view=" &amp; ToMint!J317,"TokenSol"),""))</f>
        <v/>
      </c>
      <c r="Q317" s="2"/>
      <c r="R317" s="2"/>
      <c r="S317" s="11"/>
      <c r="T317" s="78" t="str">
        <f>"owner=" &amp; Tokens!BS317 &amp; "&amp;filename_for_metadata=" &amp; Tokens!BT317 &amp; "&amp;offchaindata_platform=" &amp; $B$17 &amp; "&amp;keyfile=" &amp; $B$5 &amp;  "&amp;repository=" &amp; $B$18</f>
        <v>owner=BbDq7xeUzpj8bXfd9N7dh1tw43Ss7xbYpyjoNuwDSrzq&amp;filename_for_metadata=BILLETThePrivateIslandClub_COR22B84&amp;offchaindata_platform=Github&amp;keyfile=Paul&amp;repository=CalviOnTheRocks2022</v>
      </c>
      <c r="U317" s="78" t="str">
        <f t="shared" si="9"/>
        <v>{"name":"#84 Billet Private Island Club",_x000D_
"symbol":"COR22B84",_x000D_
"description":"The Private Island Club : networking &amp; party / Billet NFT All Access - 1 jour Calvi on the Rocks 2022",_x000D_
"seller_fee_basis_points":1000,_x000D_
"image":"https://bafybeiba4s4gvewafizpc6gk5pufeybto7ivs63h44s7vg7cy3obxafana.ipfs.nftstorage.link?image_84.webp",_x000D_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17" s="78" t="str">
        <f>formatRow(Tokens!C$2:I$2,Tokens!C317:I317)</f>
        <v>"name":"#84 Billet Private Island Club",_x000D_
"symbol":"COR22B84",_x000D_
"description":"The Private Island Club : networking &amp; party / Billet NFT All Access - 1 jour Calvi on the Rocks 2022",_x000D_
"seller_fee_basis_points":1000,_x000D_
"image":"https://bafybeiba4s4gvewafizpc6gk5pufeybto7ivs63h44s7vg7cy3obxafana.ipfs.nftstorage.link?image_84.webp",_x000D_
"Issuer":"NfluenT for Calvi On The rocks",_x000D_
"external_url":""</v>
      </c>
      <c r="W317" s="78" t="str">
        <f>formatRow(Tokens!J$2:AV$2,Tokens!J317:AV317,2,"attributes")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7" s="78" t="str">
        <f>formatRow(Tokens!AX$2:BC$2,Tokens!AX317:BC317,2,"creators")</f>
        <v>"creators":[{"address":"ncreator",_x000D_
"share":10},{"address":"cotrcrea",_x000D_
"share":90},{"address":"nminer",_x000D_
"share":0}]</v>
      </c>
      <c r="Y317" s="78" t="str">
        <f>formatRow(Tokens!BD$2:BI$2,Tokens!BD317:BI317,2,"files")</f>
        <v>"files":[]</v>
      </c>
      <c r="Z317" s="78"/>
      <c r="AA317" s="78"/>
      <c r="AB317" s="78"/>
      <c r="AC317" s="78" t="str">
        <f>formatRow(Tokens!BJ$2:BK$2,Tokens!BJ317:BK317,0,"collection")</f>
        <v>"collection":{"name":"BILLET The Private Island Club",_x000D_
"family":"Calvi On The Rocks"}</v>
      </c>
      <c r="AD317" s="1" t="str">
        <f>formatRow(Tokens!BN$2:BR$2,Tokens!BN317:BR317,0,"marketplace")</f>
        <v>"marketplace":{"initial_price":232,_x000D_
"reservation_price":"",_x000D_
"duration":"",_x000D_
"max_mint":1,_x000D_
"sell_date":"25/06/2022"}</v>
      </c>
      <c r="AE317" s="1"/>
    </row>
    <row r="318" spans="4:31" ht="14.25" customHeight="1" x14ac:dyDescent="0.3">
      <c r="D318" s="1">
        <f>Tokens!B318</f>
        <v>85</v>
      </c>
      <c r="E318" s="17" t="str">
        <f>IF(Tokens!C318="","",Tokens!C318)</f>
        <v>#85 Billet Private Island Club</v>
      </c>
      <c r="F318"/>
      <c r="G318"/>
      <c r="H318"/>
      <c r="I318"/>
      <c r="J318"/>
      <c r="M318"/>
      <c r="N318"/>
      <c r="O318" s="15" t="str">
        <f t="shared" si="10"/>
        <v>_</v>
      </c>
      <c r="P318" s="18" t="str">
        <f>IF(F318="stop","",IF(F318&lt;&gt;"",HYPERLINK(Settings!$B$5 &amp; "/manage/?network=" &amp; LOWER(B$8) &amp; "&amp;search=token&amp;account=" &amp; ToMint!$B$5 &amp; "&amp;view=" &amp; ToMint!J318,"TokenSol"),""))</f>
        <v/>
      </c>
      <c r="Q318" s="2"/>
      <c r="R318" s="2"/>
      <c r="S318" s="11"/>
      <c r="T318" s="78" t="str">
        <f>"owner=" &amp; Tokens!BS318 &amp; "&amp;filename_for_metadata=" &amp; Tokens!BT318 &amp; "&amp;offchaindata_platform=" &amp; $B$17 &amp; "&amp;keyfile=" &amp; $B$5 &amp;  "&amp;repository=" &amp; $B$18</f>
        <v>owner=BbDq7xeUzpj8bXfd9N7dh1tw43Ss7xbYpyjoNuwDSrzq&amp;filename_for_metadata=BILLETThePrivateIslandClub_COR22B85&amp;offchaindata_platform=Github&amp;keyfile=Paul&amp;repository=CalviOnTheRocks2022</v>
      </c>
      <c r="U318" s="78" t="str">
        <f t="shared" si="9"/>
        <v>{"name":"#85 Billet Private Island Club",_x000D_
"symbol":"COR22B85",_x000D_
"description":"The Private Island Club : networking &amp; party / Billet NFT All Access - 1 jour Calvi on the Rocks 2022",_x000D_
"seller_fee_basis_points":1000,_x000D_
"image":"https://bafybeifegflarbz63ygivbqwu6bofj53ksn6qwg36gqgkc64wjjrph4omy.ipfs.nftstorage.link?image_85.webp",_x000D_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18" s="78" t="str">
        <f>formatRow(Tokens!C$2:I$2,Tokens!C318:I318)</f>
        <v>"name":"#85 Billet Private Island Club",_x000D_
"symbol":"COR22B85",_x000D_
"description":"The Private Island Club : networking &amp; party / Billet NFT All Access - 1 jour Calvi on the Rocks 2022",_x000D_
"seller_fee_basis_points":1000,_x000D_
"image":"https://bafybeifegflarbz63ygivbqwu6bofj53ksn6qwg36gqgkc64wjjrph4omy.ipfs.nftstorage.link?image_85.webp",_x000D_
"Issuer":"NfluenT for Calvi On The rocks",_x000D_
"external_url":""</v>
      </c>
      <c r="W318" s="78" t="str">
        <f>formatRow(Tokens!J$2:AV$2,Tokens!J318:AV318,2,"attributes")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8" s="78" t="str">
        <f>formatRow(Tokens!AX$2:BC$2,Tokens!AX318:BC318,2,"creators")</f>
        <v>"creators":[{"address":"ncreator",_x000D_
"share":10},{"address":"cotrcrea",_x000D_
"share":90},{"address":"nminer",_x000D_
"share":0}]</v>
      </c>
      <c r="Y318" s="78" t="str">
        <f>formatRow(Tokens!BD$2:BI$2,Tokens!BD318:BI318,2,"files")</f>
        <v>"files":[]</v>
      </c>
      <c r="Z318" s="78"/>
      <c r="AA318" s="78"/>
      <c r="AB318" s="78"/>
      <c r="AC318" s="78" t="str">
        <f>formatRow(Tokens!BJ$2:BK$2,Tokens!BJ318:BK318,0,"collection")</f>
        <v>"collection":{"name":"BILLET The Private Island Club",_x000D_
"family":"Calvi On The Rocks"}</v>
      </c>
      <c r="AD318" s="1" t="str">
        <f>formatRow(Tokens!BN$2:BR$2,Tokens!BN318:BR318,0,"marketplace")</f>
        <v>"marketplace":{"initial_price":232,_x000D_
"reservation_price":"",_x000D_
"duration":"",_x000D_
"max_mint":1,_x000D_
"sell_date":"25/06/2022"}</v>
      </c>
      <c r="AE318" s="1"/>
    </row>
    <row r="319" spans="4:31" ht="14.25" customHeight="1" x14ac:dyDescent="0.3">
      <c r="D319" s="1">
        <f>Tokens!B319</f>
        <v>86</v>
      </c>
      <c r="E319" s="17" t="str">
        <f>IF(Tokens!C319="","",Tokens!C319)</f>
        <v>#86 Billet Private Island Club</v>
      </c>
      <c r="F319"/>
      <c r="G319"/>
      <c r="H319"/>
      <c r="I319"/>
      <c r="J319"/>
      <c r="M319"/>
      <c r="N319"/>
      <c r="O319" s="15" t="str">
        <f t="shared" si="10"/>
        <v>_</v>
      </c>
      <c r="P319" s="18" t="str">
        <f>IF(F319="stop","",IF(F319&lt;&gt;"",HYPERLINK(Settings!$B$5 &amp; "/manage/?network=" &amp; LOWER(B$8) &amp; "&amp;search=token&amp;account=" &amp; ToMint!$B$5 &amp; "&amp;view=" &amp; ToMint!J319,"TokenSol"),""))</f>
        <v/>
      </c>
      <c r="Q319" s="2"/>
      <c r="R319" s="2"/>
      <c r="S319" s="11"/>
      <c r="T319" s="78" t="str">
        <f>"owner=" &amp; Tokens!BS319 &amp; "&amp;filename_for_metadata=" &amp; Tokens!BT319 &amp; "&amp;offchaindata_platform=" &amp; $B$17 &amp; "&amp;keyfile=" &amp; $B$5 &amp;  "&amp;repository=" &amp; $B$18</f>
        <v>owner=BbDq7xeUzpj8bXfd9N7dh1tw43Ss7xbYpyjoNuwDSrzq&amp;filename_for_metadata=BILLETThePrivateIslandClub_COR22B86&amp;offchaindata_platform=Github&amp;keyfile=Paul&amp;repository=CalviOnTheRocks2022</v>
      </c>
      <c r="U319" s="78" t="str">
        <f t="shared" si="9"/>
        <v>{"name":"#86 Billet Private Island Club",_x000D_
"symbol":"COR22B86",_x000D_
"description":"The Private Island Club : networking &amp; party / Billet NFT All Access - 1 jour Calvi on the Rocks 2022",_x000D_
"seller_fee_basis_points":1000,_x000D_
"image":"https://bafybeievkx4y7vsurb5q7ng5snq3w2s43nmgcfi6tkd5fykmrsdhqwze4q.ipfs.nftstorage.link?image_86.webp",_x000D_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19" s="78" t="str">
        <f>formatRow(Tokens!C$2:I$2,Tokens!C319:I319)</f>
        <v>"name":"#86 Billet Private Island Club",_x000D_
"symbol":"COR22B86",_x000D_
"description":"The Private Island Club : networking &amp; party / Billet NFT All Access - 1 jour Calvi on the Rocks 2022",_x000D_
"seller_fee_basis_points":1000,_x000D_
"image":"https://bafybeievkx4y7vsurb5q7ng5snq3w2s43nmgcfi6tkd5fykmrsdhqwze4q.ipfs.nftstorage.link?image_86.webp",_x000D_
"Issuer":"NfluenT for Calvi On The rocks",_x000D_
"external_url":""</v>
      </c>
      <c r="W319" s="78" t="str">
        <f>formatRow(Tokens!J$2:AV$2,Tokens!J319:AV319,2,"attributes")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9" s="78" t="str">
        <f>formatRow(Tokens!AX$2:BC$2,Tokens!AX319:BC319,2,"creators")</f>
        <v>"creators":[{"address":"ncreator",_x000D_
"share":10},{"address":"cotrcrea",_x000D_
"share":90},{"address":"nminer",_x000D_
"share":0}]</v>
      </c>
      <c r="Y319" s="78" t="str">
        <f>formatRow(Tokens!BD$2:BI$2,Tokens!BD319:BI319,2,"files")</f>
        <v>"files":[]</v>
      </c>
      <c r="Z319" s="78"/>
      <c r="AA319" s="78"/>
      <c r="AB319" s="78"/>
      <c r="AC319" s="78" t="str">
        <f>formatRow(Tokens!BJ$2:BK$2,Tokens!BJ319:BK319,0,"collection")</f>
        <v>"collection":{"name":"BILLET The Private Island Club",_x000D_
"family":"Calvi On The Rocks"}</v>
      </c>
      <c r="AD319" s="1" t="str">
        <f>formatRow(Tokens!BN$2:BR$2,Tokens!BN319:BR319,0,"marketplace")</f>
        <v>"marketplace":{"initial_price":232,_x000D_
"reservation_price":"",_x000D_
"duration":"",_x000D_
"max_mint":1,_x000D_
"sell_date":"25/06/2022"}</v>
      </c>
      <c r="AE319" s="1"/>
    </row>
    <row r="320" spans="4:31" ht="14.25" customHeight="1" x14ac:dyDescent="0.3">
      <c r="D320" s="1">
        <f>Tokens!B320</f>
        <v>87</v>
      </c>
      <c r="E320" s="17" t="str">
        <f>IF(Tokens!C320="","",Tokens!C320)</f>
        <v>#87 Billet Private Island Club</v>
      </c>
      <c r="F320"/>
      <c r="G320"/>
      <c r="H320"/>
      <c r="I320"/>
      <c r="J320"/>
      <c r="M320"/>
      <c r="N320"/>
      <c r="O320" s="15" t="str">
        <f t="shared" si="10"/>
        <v>_</v>
      </c>
      <c r="P320" s="18" t="str">
        <f>IF(F320="stop","",IF(F320&lt;&gt;"",HYPERLINK(Settings!$B$5 &amp; "/manage/?network=" &amp; LOWER(B$8) &amp; "&amp;search=token&amp;account=" &amp; ToMint!$B$5 &amp; "&amp;view=" &amp; ToMint!J320,"TokenSol"),""))</f>
        <v/>
      </c>
      <c r="Q320" s="2"/>
      <c r="R320" s="2"/>
      <c r="S320" s="11"/>
      <c r="T320" s="78" t="str">
        <f>"owner=" &amp; Tokens!BS320 &amp; "&amp;filename_for_metadata=" &amp; Tokens!BT320 &amp; "&amp;offchaindata_platform=" &amp; $B$17 &amp; "&amp;keyfile=" &amp; $B$5 &amp;  "&amp;repository=" &amp; $B$18</f>
        <v>owner=BbDq7xeUzpj8bXfd9N7dh1tw43Ss7xbYpyjoNuwDSrzq&amp;filename_for_metadata=BILLETThePrivateIslandClub_COR22B87&amp;offchaindata_platform=Github&amp;keyfile=Paul&amp;repository=CalviOnTheRocks2022</v>
      </c>
      <c r="U320" s="78" t="str">
        <f t="shared" si="9"/>
        <v>{"name":"#87 Billet Private Island Club",_x000D_
"symbol":"COR22B87",_x000D_
"description":"The Private Island Club : networking &amp; party / Billet NFT All Access - 1 jour Calvi on the Rocks 2022",_x000D_
"seller_fee_basis_points":1000,_x000D_
"image":"https://bafybeig2jbcjdpdnaymiovpl5azideogzrxr6tqx4ab5ywmbktsenwx5u4.ipfs.nftstorage.link?image_87.webp",_x000D_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20" s="78" t="str">
        <f>formatRow(Tokens!C$2:I$2,Tokens!C320:I320)</f>
        <v>"name":"#87 Billet Private Island Club",_x000D_
"symbol":"COR22B87",_x000D_
"description":"The Private Island Club : networking &amp; party / Billet NFT All Access - 1 jour Calvi on the Rocks 2022",_x000D_
"seller_fee_basis_points":1000,_x000D_
"image":"https://bafybeig2jbcjdpdnaymiovpl5azideogzrxr6tqx4ab5ywmbktsenwx5u4.ipfs.nftstorage.link?image_87.webp",_x000D_
"Issuer":"NfluenT for Calvi On The rocks",_x000D_
"external_url":""</v>
      </c>
      <c r="W320" s="78" t="str">
        <f>formatRow(Tokens!J$2:AV$2,Tokens!J320:AV320,2,"attributes")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0" s="78" t="str">
        <f>formatRow(Tokens!AX$2:BC$2,Tokens!AX320:BC320,2,"creators")</f>
        <v>"creators":[{"address":"ncreator",_x000D_
"share":10},{"address":"cotrcrea",_x000D_
"share":90},{"address":"nminer",_x000D_
"share":0}]</v>
      </c>
      <c r="Y320" s="78" t="str">
        <f>formatRow(Tokens!BD$2:BI$2,Tokens!BD320:BI320,2,"files")</f>
        <v>"files":[]</v>
      </c>
      <c r="Z320" s="78"/>
      <c r="AA320" s="78"/>
      <c r="AB320" s="78"/>
      <c r="AC320" s="78" t="str">
        <f>formatRow(Tokens!BJ$2:BK$2,Tokens!BJ320:BK320,0,"collection")</f>
        <v>"collection":{"name":"BILLET The Private Island Club",_x000D_
"family":"Calvi On The Rocks"}</v>
      </c>
      <c r="AD320" s="1" t="str">
        <f>formatRow(Tokens!BN$2:BR$2,Tokens!BN320:BR320,0,"marketplace")</f>
        <v>"marketplace":{"initial_price":232,_x000D_
"reservation_price":"",_x000D_
"duration":"",_x000D_
"max_mint":1,_x000D_
"sell_date":"25/06/2022"}</v>
      </c>
      <c r="AE320" s="1"/>
    </row>
    <row r="321" spans="4:31" ht="14.25" customHeight="1" x14ac:dyDescent="0.3">
      <c r="D321" s="1">
        <f>Tokens!B321</f>
        <v>88</v>
      </c>
      <c r="E321" s="17" t="str">
        <f>IF(Tokens!C321="","",Tokens!C321)</f>
        <v>#88 Billet Private Island Club</v>
      </c>
      <c r="F321"/>
      <c r="G321"/>
      <c r="H321"/>
      <c r="I321"/>
      <c r="J321"/>
      <c r="M321"/>
      <c r="N321"/>
      <c r="O321" s="15" t="str">
        <f t="shared" si="10"/>
        <v>_</v>
      </c>
      <c r="P321" s="18" t="str">
        <f>IF(F321="stop","",IF(F321&lt;&gt;"",HYPERLINK(Settings!$B$5 &amp; "/manage/?network=" &amp; LOWER(B$8) &amp; "&amp;search=token&amp;account=" &amp; ToMint!$B$5 &amp; "&amp;view=" &amp; ToMint!J321,"TokenSol"),""))</f>
        <v/>
      </c>
      <c r="Q321" s="2"/>
      <c r="R321" s="2"/>
      <c r="S321" s="11"/>
      <c r="T321" s="78" t="str">
        <f>"owner=" &amp; Tokens!BS321 &amp; "&amp;filename_for_metadata=" &amp; Tokens!BT321 &amp; "&amp;offchaindata_platform=" &amp; $B$17 &amp; "&amp;keyfile=" &amp; $B$5 &amp;  "&amp;repository=" &amp; $B$18</f>
        <v>owner=BbDq7xeUzpj8bXfd9N7dh1tw43Ss7xbYpyjoNuwDSrzq&amp;filename_for_metadata=BILLETThePrivateIslandClub_COR22B88&amp;offchaindata_platform=Github&amp;keyfile=Paul&amp;repository=CalviOnTheRocks2022</v>
      </c>
      <c r="U321" s="78" t="str">
        <f t="shared" si="9"/>
        <v>{"name":"#88 Billet Private Island Club",_x000D_
"symbol":"COR22B88",_x000D_
"description":"The Private Island Club : networking &amp; party / Billet NFT All Access - 1 jour Calvi on the Rocks 2022",_x000D_
"seller_fee_basis_points":1000,_x000D_
"image":"https://bafybeic54o4odcenv54ysvmmqxz2jmkuygvec3vg2x2x2dlzwajsiu6soq.ipfs.nftstorage.link?image_88.webp",_x000D_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21" s="78" t="str">
        <f>formatRow(Tokens!C$2:I$2,Tokens!C321:I321)</f>
        <v>"name":"#88 Billet Private Island Club",_x000D_
"symbol":"COR22B88",_x000D_
"description":"The Private Island Club : networking &amp; party / Billet NFT All Access - 1 jour Calvi on the Rocks 2022",_x000D_
"seller_fee_basis_points":1000,_x000D_
"image":"https://bafybeic54o4odcenv54ysvmmqxz2jmkuygvec3vg2x2x2dlzwajsiu6soq.ipfs.nftstorage.link?image_88.webp",_x000D_
"Issuer":"NfluenT for Calvi On The rocks",_x000D_
"external_url":""</v>
      </c>
      <c r="W321" s="78" t="str">
        <f>formatRow(Tokens!J$2:AV$2,Tokens!J321:AV321,2,"attributes")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1" s="78" t="str">
        <f>formatRow(Tokens!AX$2:BC$2,Tokens!AX321:BC321,2,"creators")</f>
        <v>"creators":[{"address":"ncreator",_x000D_
"share":10},{"address":"cotrcrea",_x000D_
"share":90},{"address":"nminer",_x000D_
"share":0}]</v>
      </c>
      <c r="Y321" s="78" t="str">
        <f>formatRow(Tokens!BD$2:BI$2,Tokens!BD321:BI321,2,"files")</f>
        <v>"files":[]</v>
      </c>
      <c r="Z321" s="78"/>
      <c r="AA321" s="78"/>
      <c r="AB321" s="78"/>
      <c r="AC321" s="78" t="str">
        <f>formatRow(Tokens!BJ$2:BK$2,Tokens!BJ321:BK321,0,"collection")</f>
        <v>"collection":{"name":"BILLET The Private Island Club",_x000D_
"family":"Calvi On The Rocks"}</v>
      </c>
      <c r="AD321" s="1" t="str">
        <f>formatRow(Tokens!BN$2:BR$2,Tokens!BN321:BR321,0,"marketplace")</f>
        <v>"marketplace":{"initial_price":232,_x000D_
"reservation_price":"",_x000D_
"duration":"",_x000D_
"max_mint":1,_x000D_
"sell_date":"25/06/2022"}</v>
      </c>
      <c r="AE321" s="1"/>
    </row>
    <row r="322" spans="4:31" ht="14.25" customHeight="1" x14ac:dyDescent="0.3">
      <c r="D322" s="1">
        <f>Tokens!B322</f>
        <v>89</v>
      </c>
      <c r="E322" s="17" t="str">
        <f>IF(Tokens!C322="","",Tokens!C322)</f>
        <v>#89 Billet Private Island Club</v>
      </c>
      <c r="F322"/>
      <c r="G322"/>
      <c r="H322"/>
      <c r="I322"/>
      <c r="J322"/>
      <c r="M322"/>
      <c r="N322"/>
      <c r="O322" s="15" t="str">
        <f t="shared" si="10"/>
        <v>_</v>
      </c>
      <c r="P322" s="18" t="str">
        <f>IF(F322="stop","",IF(F322&lt;&gt;"",HYPERLINK(Settings!$B$5 &amp; "/manage/?network=" &amp; LOWER(B$8) &amp; "&amp;search=token&amp;account=" &amp; ToMint!$B$5 &amp; "&amp;view=" &amp; ToMint!J322,"TokenSol"),""))</f>
        <v/>
      </c>
      <c r="Q322" s="2"/>
      <c r="R322" s="2"/>
      <c r="S322" s="11"/>
      <c r="T322" s="78" t="str">
        <f>"owner=" &amp; Tokens!BS322 &amp; "&amp;filename_for_metadata=" &amp; Tokens!BT322 &amp; "&amp;offchaindata_platform=" &amp; $B$17 &amp; "&amp;keyfile=" &amp; $B$5 &amp;  "&amp;repository=" &amp; $B$18</f>
        <v>owner=BbDq7xeUzpj8bXfd9N7dh1tw43Ss7xbYpyjoNuwDSrzq&amp;filename_for_metadata=BILLETThePrivateIslandClub_COR22B89&amp;offchaindata_platform=Github&amp;keyfile=Paul&amp;repository=CalviOnTheRocks2022</v>
      </c>
      <c r="U322" s="78" t="str">
        <f t="shared" si="9"/>
        <v>{"name":"#89 Billet Private Island Club",_x000D_
"symbol":"COR22B89",_x000D_
"description":"The Private Island Club : networking &amp; party / Billet NFT All Access - 1 jour Calvi on the Rocks 2022",_x000D_
"seller_fee_basis_points":1000,_x000D_
"image":"https://bafybeigu73s65g5yjm4fhfu25bp2itmoiivgh2bfjnmrzoc5s655674wdi.ipfs.nftstorage.link?image_89.webp",_x000D_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22" s="78" t="str">
        <f>formatRow(Tokens!C$2:I$2,Tokens!C322:I322)</f>
        <v>"name":"#89 Billet Private Island Club",_x000D_
"symbol":"COR22B89",_x000D_
"description":"The Private Island Club : networking &amp; party / Billet NFT All Access - 1 jour Calvi on the Rocks 2022",_x000D_
"seller_fee_basis_points":1000,_x000D_
"image":"https://bafybeigu73s65g5yjm4fhfu25bp2itmoiivgh2bfjnmrzoc5s655674wdi.ipfs.nftstorage.link?image_89.webp",_x000D_
"Issuer":"NfluenT for Calvi On The rocks",_x000D_
"external_url":""</v>
      </c>
      <c r="W322" s="78" t="str">
        <f>formatRow(Tokens!J$2:AV$2,Tokens!J322:AV322,2,"attributes")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2" s="78" t="str">
        <f>formatRow(Tokens!AX$2:BC$2,Tokens!AX322:BC322,2,"creators")</f>
        <v>"creators":[{"address":"ncreator",_x000D_
"share":10},{"address":"cotrcrea",_x000D_
"share":90},{"address":"nminer",_x000D_
"share":0}]</v>
      </c>
      <c r="Y322" s="78" t="str">
        <f>formatRow(Tokens!BD$2:BI$2,Tokens!BD322:BI322,2,"files")</f>
        <v>"files":[]</v>
      </c>
      <c r="Z322" s="78"/>
      <c r="AA322" s="78"/>
      <c r="AB322" s="78"/>
      <c r="AC322" s="78" t="str">
        <f>formatRow(Tokens!BJ$2:BK$2,Tokens!BJ322:BK322,0,"collection")</f>
        <v>"collection":{"name":"BILLET The Private Island Club",_x000D_
"family":"Calvi On The Rocks"}</v>
      </c>
      <c r="AD322" s="1" t="str">
        <f>formatRow(Tokens!BN$2:BR$2,Tokens!BN322:BR322,0,"marketplace")</f>
        <v>"marketplace":{"initial_price":232,_x000D_
"reservation_price":"",_x000D_
"duration":"",_x000D_
"max_mint":1,_x000D_
"sell_date":"25/06/2022"}</v>
      </c>
      <c r="AE322" s="1"/>
    </row>
    <row r="323" spans="4:31" ht="14.25" customHeight="1" x14ac:dyDescent="0.3">
      <c r="D323" s="1">
        <f>Tokens!B323</f>
        <v>90</v>
      </c>
      <c r="E323" s="17" t="str">
        <f>IF(Tokens!C323="","",Tokens!C323)</f>
        <v>#90 Billet Private Island Club</v>
      </c>
      <c r="F323"/>
      <c r="G323"/>
      <c r="H323"/>
      <c r="I323"/>
      <c r="J323"/>
      <c r="M323"/>
      <c r="N323"/>
      <c r="O323" s="15" t="str">
        <f t="shared" si="10"/>
        <v>_</v>
      </c>
      <c r="P323" s="18" t="str">
        <f>IF(F323="stop","",IF(F323&lt;&gt;"",HYPERLINK(Settings!$B$5 &amp; "/manage/?network=" &amp; LOWER(B$8) &amp; "&amp;search=token&amp;account=" &amp; ToMint!$B$5 &amp; "&amp;view=" &amp; ToMint!J323,"TokenSol"),""))</f>
        <v/>
      </c>
      <c r="Q323" s="2"/>
      <c r="R323" s="2"/>
      <c r="S323" s="11"/>
      <c r="T323" s="78" t="str">
        <f>"owner=" &amp; Tokens!BS323 &amp; "&amp;filename_for_metadata=" &amp; Tokens!BT323 &amp; "&amp;offchaindata_platform=" &amp; $B$17 &amp; "&amp;keyfile=" &amp; $B$5 &amp;  "&amp;repository=" &amp; $B$18</f>
        <v>owner=BbDq7xeUzpj8bXfd9N7dh1tw43Ss7xbYpyjoNuwDSrzq&amp;filename_for_metadata=BILLETThePrivateIslandClub_COR22B90&amp;offchaindata_platform=Github&amp;keyfile=Paul&amp;repository=CalviOnTheRocks2022</v>
      </c>
      <c r="U323" s="78" t="str">
        <f t="shared" si="9"/>
        <v>{"name":"#90 Billet Private Island Club",_x000D_
"symbol":"COR22B90",_x000D_
"description":"The Private Island Club : networking &amp; party / Billet NFT All Access - 1 jour Calvi on the Rocks 2022",_x000D_
"seller_fee_basis_points":1000,_x000D_
"image":"https://bafybeic74yvhxzob6tnwci45khyhx2c7pb5rquuvxzee7ta73j62gfmk24.ipfs.nftstorage.link?image_90.webp",_x000D_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23" s="78" t="str">
        <f>formatRow(Tokens!C$2:I$2,Tokens!C323:I323)</f>
        <v>"name":"#90 Billet Private Island Club",_x000D_
"symbol":"COR22B90",_x000D_
"description":"The Private Island Club : networking &amp; party / Billet NFT All Access - 1 jour Calvi on the Rocks 2022",_x000D_
"seller_fee_basis_points":1000,_x000D_
"image":"https://bafybeic74yvhxzob6tnwci45khyhx2c7pb5rquuvxzee7ta73j62gfmk24.ipfs.nftstorage.link?image_90.webp",_x000D_
"Issuer":"NfluenT for Calvi On The rocks",_x000D_
"external_url":""</v>
      </c>
      <c r="W323" s="78" t="str">
        <f>formatRow(Tokens!J$2:AV$2,Tokens!J323:AV323,2,"attributes")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3" s="78" t="str">
        <f>formatRow(Tokens!AX$2:BC$2,Tokens!AX323:BC323,2,"creators")</f>
        <v>"creators":[{"address":"ncreator",_x000D_
"share":10},{"address":"cotrcrea",_x000D_
"share":90},{"address":"nminer",_x000D_
"share":0}]</v>
      </c>
      <c r="Y323" s="78" t="str">
        <f>formatRow(Tokens!BD$2:BI$2,Tokens!BD323:BI323,2,"files")</f>
        <v>"files":[]</v>
      </c>
      <c r="Z323" s="78"/>
      <c r="AA323" s="78"/>
      <c r="AB323" s="78"/>
      <c r="AC323" s="78" t="str">
        <f>formatRow(Tokens!BJ$2:BK$2,Tokens!BJ323:BK323,0,"collection")</f>
        <v>"collection":{"name":"BILLET The Private Island Club",_x000D_
"family":"Calvi On The Rocks"}</v>
      </c>
      <c r="AD323" s="1" t="str">
        <f>formatRow(Tokens!BN$2:BR$2,Tokens!BN323:BR323,0,"marketplace")</f>
        <v>"marketplace":{"initial_price":232,_x000D_
"reservation_price":"",_x000D_
"duration":"",_x000D_
"max_mint":1,_x000D_
"sell_date":"25/06/2022"}</v>
      </c>
      <c r="AE323" s="1"/>
    </row>
    <row r="324" spans="4:31" ht="14.25" customHeight="1" x14ac:dyDescent="0.3">
      <c r="D324" s="1">
        <f>Tokens!B324</f>
        <v>91</v>
      </c>
      <c r="E324" s="17" t="str">
        <f>IF(Tokens!C324="","",Tokens!C324)</f>
        <v>#91 Billet Private Island Club</v>
      </c>
      <c r="F324"/>
      <c r="G324"/>
      <c r="H324"/>
      <c r="I324"/>
      <c r="J324"/>
      <c r="M324"/>
      <c r="N324"/>
      <c r="O324" s="15" t="str">
        <f t="shared" si="10"/>
        <v>_</v>
      </c>
      <c r="P324" s="18" t="str">
        <f>IF(F324="stop","",IF(F324&lt;&gt;"",HYPERLINK(Settings!$B$5 &amp; "/manage/?network=" &amp; LOWER(B$8) &amp; "&amp;search=token&amp;account=" &amp; ToMint!$B$5 &amp; "&amp;view=" &amp; ToMint!J324,"TokenSol"),""))</f>
        <v/>
      </c>
      <c r="Q324" s="2"/>
      <c r="R324" s="2"/>
      <c r="S324" s="11"/>
      <c r="T324" s="78" t="str">
        <f>"owner=" &amp; Tokens!BS324 &amp; "&amp;filename_for_metadata=" &amp; Tokens!BT324 &amp; "&amp;offchaindata_platform=" &amp; $B$17 &amp; "&amp;keyfile=" &amp; $B$5 &amp;  "&amp;repository=" &amp; $B$18</f>
        <v>owner=BbDq7xeUzpj8bXfd9N7dh1tw43Ss7xbYpyjoNuwDSrzq&amp;filename_for_metadata=BILLETThePrivateIslandClub_COR22B91&amp;offchaindata_platform=Github&amp;keyfile=Paul&amp;repository=CalviOnTheRocks2022</v>
      </c>
      <c r="U324" s="78" t="str">
        <f t="shared" si="9"/>
        <v>{"name":"#91 Billet Private Island Club",_x000D_
"symbol":"COR22B91",_x000D_
"description":"The Private Island Club : networking &amp; party / Billet NFT All Access - 1 jour Calvi on the Rocks 2022",_x000D_
"seller_fee_basis_points":1000,_x000D_
"image":"https://bafybeig6vv56jbfq7lzqofinpaxbuoep52ov42ovfxckvye5vq4feygnfe.ipfs.nftstorage.link?image_91.webp",_x000D_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24" s="78" t="str">
        <f>formatRow(Tokens!C$2:I$2,Tokens!C324:I324)</f>
        <v>"name":"#91 Billet Private Island Club",_x000D_
"symbol":"COR22B91",_x000D_
"description":"The Private Island Club : networking &amp; party / Billet NFT All Access - 1 jour Calvi on the Rocks 2022",_x000D_
"seller_fee_basis_points":1000,_x000D_
"image":"https://bafybeig6vv56jbfq7lzqofinpaxbuoep52ov42ovfxckvye5vq4feygnfe.ipfs.nftstorage.link?image_91.webp",_x000D_
"Issuer":"NfluenT for Calvi On The rocks",_x000D_
"external_url":""</v>
      </c>
      <c r="W324" s="78" t="str">
        <f>formatRow(Tokens!J$2:AV$2,Tokens!J324:AV324,2,"attributes")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4" s="78" t="str">
        <f>formatRow(Tokens!AX$2:BC$2,Tokens!AX324:BC324,2,"creators")</f>
        <v>"creators":[{"address":"ncreator",_x000D_
"share":10},{"address":"cotrcrea",_x000D_
"share":90},{"address":"nminer",_x000D_
"share":0}]</v>
      </c>
      <c r="Y324" s="78" t="str">
        <f>formatRow(Tokens!BD$2:BI$2,Tokens!BD324:BI324,2,"files")</f>
        <v>"files":[]</v>
      </c>
      <c r="Z324" s="78"/>
      <c r="AA324" s="78"/>
      <c r="AB324" s="78"/>
      <c r="AC324" s="78" t="str">
        <f>formatRow(Tokens!BJ$2:BK$2,Tokens!BJ324:BK324,0,"collection")</f>
        <v>"collection":{"name":"BILLET The Private Island Club",_x000D_
"family":"Calvi On The Rocks"}</v>
      </c>
      <c r="AD324" s="1" t="str">
        <f>formatRow(Tokens!BN$2:BR$2,Tokens!BN324:BR324,0,"marketplace")</f>
        <v>"marketplace":{"initial_price":232,_x000D_
"reservation_price":"",_x000D_
"duration":"",_x000D_
"max_mint":1,_x000D_
"sell_date":"25/06/2022"}</v>
      </c>
      <c r="AE324" s="1"/>
    </row>
    <row r="325" spans="4:31" ht="14.25" customHeight="1" x14ac:dyDescent="0.3">
      <c r="D325" s="1">
        <f>Tokens!B325</f>
        <v>92</v>
      </c>
      <c r="E325" s="17" t="str">
        <f>IF(Tokens!C325="","",Tokens!C325)</f>
        <v>#92 Billet Private Island Club</v>
      </c>
      <c r="F325"/>
      <c r="G325"/>
      <c r="H325"/>
      <c r="I325"/>
      <c r="J325"/>
      <c r="M325"/>
      <c r="N325"/>
      <c r="O325" s="15" t="str">
        <f t="shared" si="10"/>
        <v>_</v>
      </c>
      <c r="P325" s="18" t="str">
        <f>IF(F325="stop","",IF(F325&lt;&gt;"",HYPERLINK(Settings!$B$5 &amp; "/manage/?network=" &amp; LOWER(B$8) &amp; "&amp;search=token&amp;account=" &amp; ToMint!$B$5 &amp; "&amp;view=" &amp; ToMint!J325,"TokenSol"),""))</f>
        <v/>
      </c>
      <c r="Q325" s="2"/>
      <c r="R325" s="2"/>
      <c r="S325" s="11"/>
      <c r="T325" s="78" t="str">
        <f>"owner=" &amp; Tokens!BS325 &amp; "&amp;filename_for_metadata=" &amp; Tokens!BT325 &amp; "&amp;offchaindata_platform=" &amp; $B$17 &amp; "&amp;keyfile=" &amp; $B$5 &amp;  "&amp;repository=" &amp; $B$18</f>
        <v>owner=BbDq7xeUzpj8bXfd9N7dh1tw43Ss7xbYpyjoNuwDSrzq&amp;filename_for_metadata=BILLETThePrivateIslandClub_COR22B92&amp;offchaindata_platform=Github&amp;keyfile=Paul&amp;repository=CalviOnTheRocks2022</v>
      </c>
      <c r="U325" s="78" t="str">
        <f t="shared" ref="U325:U388" si="11">"{" &amp; V325 &amp; "," &amp; W325 &amp; "," &amp; """properties"":{" &amp; X325 &amp; "," &amp; Y325 &amp; "}," &amp; AC325 &amp; "," &amp; AD325 &amp; "}"</f>
        <v>{"name":"#92 Billet Private Island Club",_x000D_
"symbol":"COR22B92",_x000D_
"description":"The Private Island Club : networking &amp; party / Billet NFT All Access - 1 jour Calvi on the Rocks 2022",_x000D_
"seller_fee_basis_points":1000,_x000D_
"image":"https://bafybeiaccmnez6qqag66krxfh6t7lmwjhqtq3yue627myg22tniiesx6im.ipfs.nftstorage.link?image_92.webp",_x000D_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25" s="78" t="str">
        <f>formatRow(Tokens!C$2:I$2,Tokens!C325:I325)</f>
        <v>"name":"#92 Billet Private Island Club",_x000D_
"symbol":"COR22B92",_x000D_
"description":"The Private Island Club : networking &amp; party / Billet NFT All Access - 1 jour Calvi on the Rocks 2022",_x000D_
"seller_fee_basis_points":1000,_x000D_
"image":"https://bafybeiaccmnez6qqag66krxfh6t7lmwjhqtq3yue627myg22tniiesx6im.ipfs.nftstorage.link?image_92.webp",_x000D_
"Issuer":"NfluenT for Calvi On The rocks",_x000D_
"external_url":""</v>
      </c>
      <c r="W325" s="78" t="str">
        <f>formatRow(Tokens!J$2:AV$2,Tokens!J325:AV325,2,"attributes")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5" s="78" t="str">
        <f>formatRow(Tokens!AX$2:BC$2,Tokens!AX325:BC325,2,"creators")</f>
        <v>"creators":[{"address":"ncreator",_x000D_
"share":10},{"address":"cotrcrea",_x000D_
"share":90},{"address":"nminer",_x000D_
"share":0}]</v>
      </c>
      <c r="Y325" s="78" t="str">
        <f>formatRow(Tokens!BD$2:BI$2,Tokens!BD325:BI325,2,"files")</f>
        <v>"files":[]</v>
      </c>
      <c r="Z325" s="78"/>
      <c r="AA325" s="78"/>
      <c r="AB325" s="78"/>
      <c r="AC325" s="78" t="str">
        <f>formatRow(Tokens!BJ$2:BK$2,Tokens!BJ325:BK325,0,"collection")</f>
        <v>"collection":{"name":"BILLET The Private Island Club",_x000D_
"family":"Calvi On The Rocks"}</v>
      </c>
      <c r="AD325" s="1" t="str">
        <f>formatRow(Tokens!BN$2:BR$2,Tokens!BN325:BR325,0,"marketplace")</f>
        <v>"marketplace":{"initial_price":232,_x000D_
"reservation_price":"",_x000D_
"duration":"",_x000D_
"max_mint":1,_x000D_
"sell_date":"25/06/2022"}</v>
      </c>
      <c r="AE325" s="1"/>
    </row>
    <row r="326" spans="4:31" ht="14.25" customHeight="1" x14ac:dyDescent="0.3">
      <c r="D326" s="1">
        <f>Tokens!B326</f>
        <v>93</v>
      </c>
      <c r="E326" s="17" t="str">
        <f>IF(Tokens!C326="","",Tokens!C326)</f>
        <v>#93 Billet Private Island Club</v>
      </c>
      <c r="F326"/>
      <c r="G326"/>
      <c r="H326"/>
      <c r="I326"/>
      <c r="J326"/>
      <c r="M326"/>
      <c r="N326"/>
      <c r="O326" s="15" t="str">
        <f t="shared" si="10"/>
        <v>_</v>
      </c>
      <c r="P326" s="18" t="str">
        <f>IF(F326="stop","",IF(F326&lt;&gt;"",HYPERLINK(Settings!$B$5 &amp; "/manage/?network=" &amp; LOWER(B$8) &amp; "&amp;search=token&amp;account=" &amp; ToMint!$B$5 &amp; "&amp;view=" &amp; ToMint!J326,"TokenSol"),""))</f>
        <v/>
      </c>
      <c r="Q326" s="2"/>
      <c r="R326" s="2"/>
      <c r="S326" s="11"/>
      <c r="T326" s="78" t="str">
        <f>"owner=" &amp; Tokens!BS326 &amp; "&amp;filename_for_metadata=" &amp; Tokens!BT326 &amp; "&amp;offchaindata_platform=" &amp; $B$17 &amp; "&amp;keyfile=" &amp; $B$5 &amp;  "&amp;repository=" &amp; $B$18</f>
        <v>owner=BbDq7xeUzpj8bXfd9N7dh1tw43Ss7xbYpyjoNuwDSrzq&amp;filename_for_metadata=BILLETThePrivateIslandClub_COR22B93&amp;offchaindata_platform=Github&amp;keyfile=Paul&amp;repository=CalviOnTheRocks2022</v>
      </c>
      <c r="U326" s="78" t="str">
        <f t="shared" si="11"/>
        <v>{"name":"#93 Billet Private Island Club",_x000D_
"symbol":"COR22B93",_x000D_
"description":"The Private Island Club : networking &amp; party / Billet NFT All Access - 1 jour Calvi on the Rocks 2022",_x000D_
"seller_fee_basis_points":1000,_x000D_
"image":"https://bafybeiem576asuxbvt2t4bzczf555bydtcs3hp3vbhmtuaziuo3hn5jmpu.ipfs.nftstorage.link?image_93.webp",_x000D_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26" s="78" t="str">
        <f>formatRow(Tokens!C$2:I$2,Tokens!C326:I326)</f>
        <v>"name":"#93 Billet Private Island Club",_x000D_
"symbol":"COR22B93",_x000D_
"description":"The Private Island Club : networking &amp; party / Billet NFT All Access - 1 jour Calvi on the Rocks 2022",_x000D_
"seller_fee_basis_points":1000,_x000D_
"image":"https://bafybeiem576asuxbvt2t4bzczf555bydtcs3hp3vbhmtuaziuo3hn5jmpu.ipfs.nftstorage.link?image_93.webp",_x000D_
"Issuer":"NfluenT for Calvi On The rocks",_x000D_
"external_url":""</v>
      </c>
      <c r="W326" s="78" t="str">
        <f>formatRow(Tokens!J$2:AV$2,Tokens!J326:AV326,2,"attributes")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6" s="78" t="str">
        <f>formatRow(Tokens!AX$2:BC$2,Tokens!AX326:BC326,2,"creators")</f>
        <v>"creators":[{"address":"ncreator",_x000D_
"share":10},{"address":"cotrcrea",_x000D_
"share":90},{"address":"nminer",_x000D_
"share":0}]</v>
      </c>
      <c r="Y326" s="78" t="str">
        <f>formatRow(Tokens!BD$2:BI$2,Tokens!BD326:BI326,2,"files")</f>
        <v>"files":[]</v>
      </c>
      <c r="Z326" s="78"/>
      <c r="AA326" s="78"/>
      <c r="AB326" s="78"/>
      <c r="AC326" s="78" t="str">
        <f>formatRow(Tokens!BJ$2:BK$2,Tokens!BJ326:BK326,0,"collection")</f>
        <v>"collection":{"name":"BILLET The Private Island Club",_x000D_
"family":"Calvi On The Rocks"}</v>
      </c>
      <c r="AD326" s="1" t="str">
        <f>formatRow(Tokens!BN$2:BR$2,Tokens!BN326:BR326,0,"marketplace")</f>
        <v>"marketplace":{"initial_price":232,_x000D_
"reservation_price":"",_x000D_
"duration":"",_x000D_
"max_mint":1,_x000D_
"sell_date":"25/06/2022"}</v>
      </c>
      <c r="AE326" s="1"/>
    </row>
    <row r="327" spans="4:31" ht="14.25" customHeight="1" x14ac:dyDescent="0.3">
      <c r="D327" s="1">
        <f>Tokens!B327</f>
        <v>94</v>
      </c>
      <c r="E327" s="17" t="str">
        <f>IF(Tokens!C327="","",Tokens!C327)</f>
        <v>#94 Billet Private Island Club</v>
      </c>
      <c r="F327"/>
      <c r="G327"/>
      <c r="H327"/>
      <c r="I327"/>
      <c r="J327"/>
      <c r="M327"/>
      <c r="N327"/>
      <c r="O327" s="15" t="str">
        <f t="shared" si="10"/>
        <v>_</v>
      </c>
      <c r="P327" s="18" t="str">
        <f>IF(F327="stop","",IF(F327&lt;&gt;"",HYPERLINK(Settings!$B$5 &amp; "/manage/?network=" &amp; LOWER(B$8) &amp; "&amp;search=token&amp;account=" &amp; ToMint!$B$5 &amp; "&amp;view=" &amp; ToMint!J327,"TokenSol"),""))</f>
        <v/>
      </c>
      <c r="Q327" s="2"/>
      <c r="R327" s="2"/>
      <c r="S327" s="11"/>
      <c r="T327" s="78" t="str">
        <f>"owner=" &amp; Tokens!BS327 &amp; "&amp;filename_for_metadata=" &amp; Tokens!BT327 &amp; "&amp;offchaindata_platform=" &amp; $B$17 &amp; "&amp;keyfile=" &amp; $B$5 &amp;  "&amp;repository=" &amp; $B$18</f>
        <v>owner=BbDq7xeUzpj8bXfd9N7dh1tw43Ss7xbYpyjoNuwDSrzq&amp;filename_for_metadata=BILLETThePrivateIslandClub_COR22B94&amp;offchaindata_platform=Github&amp;keyfile=Paul&amp;repository=CalviOnTheRocks2022</v>
      </c>
      <c r="U327" s="78" t="str">
        <f t="shared" si="11"/>
        <v>{"name":"#94 Billet Private Island Club",_x000D_
"symbol":"COR22B94",_x000D_
"description":"The Private Island Club : networking &amp; party / Billet NFT All Access - 1 jour Calvi on the Rocks 2022",_x000D_
"seller_fee_basis_points":1000,_x000D_
"image":"https://bafybeidygdpdf744cvxfooixzktrtzrm3cjpnagkbnhuunaup3d3pfvmfa.ipfs.nftstorage.link?image_94.webp",_x000D_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27" s="78" t="str">
        <f>formatRow(Tokens!C$2:I$2,Tokens!C327:I327)</f>
        <v>"name":"#94 Billet Private Island Club",_x000D_
"symbol":"COR22B94",_x000D_
"description":"The Private Island Club : networking &amp; party / Billet NFT All Access - 1 jour Calvi on the Rocks 2022",_x000D_
"seller_fee_basis_points":1000,_x000D_
"image":"https://bafybeidygdpdf744cvxfooixzktrtzrm3cjpnagkbnhuunaup3d3pfvmfa.ipfs.nftstorage.link?image_94.webp",_x000D_
"Issuer":"NfluenT for Calvi On The rocks",_x000D_
"external_url":""</v>
      </c>
      <c r="W327" s="78" t="str">
        <f>formatRow(Tokens!J$2:AV$2,Tokens!J327:AV327,2,"attributes")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7" s="78" t="str">
        <f>formatRow(Tokens!AX$2:BC$2,Tokens!AX327:BC327,2,"creators")</f>
        <v>"creators":[{"address":"ncreator",_x000D_
"share":10},{"address":"cotrcrea",_x000D_
"share":90},{"address":"nminer",_x000D_
"share":0}]</v>
      </c>
      <c r="Y327" s="78" t="str">
        <f>formatRow(Tokens!BD$2:BI$2,Tokens!BD327:BI327,2,"files")</f>
        <v>"files":[]</v>
      </c>
      <c r="Z327" s="78"/>
      <c r="AA327" s="78"/>
      <c r="AB327" s="78"/>
      <c r="AC327" s="78" t="str">
        <f>formatRow(Tokens!BJ$2:BK$2,Tokens!BJ327:BK327,0,"collection")</f>
        <v>"collection":{"name":"BILLET The Private Island Club",_x000D_
"family":"Calvi On The Rocks"}</v>
      </c>
      <c r="AD327" s="1" t="str">
        <f>formatRow(Tokens!BN$2:BR$2,Tokens!BN327:BR327,0,"marketplace")</f>
        <v>"marketplace":{"initial_price":232,_x000D_
"reservation_price":"",_x000D_
"duration":"",_x000D_
"max_mint":1,_x000D_
"sell_date":"25/06/2022"}</v>
      </c>
      <c r="AE327" s="1"/>
    </row>
    <row r="328" spans="4:31" ht="14.25" customHeight="1" x14ac:dyDescent="0.3">
      <c r="D328" s="1">
        <f>Tokens!B328</f>
        <v>95</v>
      </c>
      <c r="E328" s="17" t="str">
        <f>IF(Tokens!C328="","",Tokens!C328)</f>
        <v>#95 Billet Private Island Club</v>
      </c>
      <c r="F328"/>
      <c r="G328"/>
      <c r="H328"/>
      <c r="I328"/>
      <c r="J328"/>
      <c r="M328"/>
      <c r="N328"/>
      <c r="O328" s="15" t="str">
        <f t="shared" si="10"/>
        <v>_</v>
      </c>
      <c r="P328" s="18" t="str">
        <f>IF(F328="stop","",IF(F328&lt;&gt;"",HYPERLINK(Settings!$B$5 &amp; "/manage/?network=" &amp; LOWER(B$8) &amp; "&amp;search=token&amp;account=" &amp; ToMint!$B$5 &amp; "&amp;view=" &amp; ToMint!J328,"TokenSol"),""))</f>
        <v/>
      </c>
      <c r="Q328" s="2"/>
      <c r="R328" s="2"/>
      <c r="S328" s="11"/>
      <c r="T328" s="78" t="str">
        <f>"owner=" &amp; Tokens!BS328 &amp; "&amp;filename_for_metadata=" &amp; Tokens!BT328 &amp; "&amp;offchaindata_platform=" &amp; $B$17 &amp; "&amp;keyfile=" &amp; $B$5 &amp;  "&amp;repository=" &amp; $B$18</f>
        <v>owner=BbDq7xeUzpj8bXfd9N7dh1tw43Ss7xbYpyjoNuwDSrzq&amp;filename_for_metadata=BILLETThePrivateIslandClub_COR22B95&amp;offchaindata_platform=Github&amp;keyfile=Paul&amp;repository=CalviOnTheRocks2022</v>
      </c>
      <c r="U328" s="78" t="str">
        <f t="shared" si="11"/>
        <v>{"name":"#95 Billet Private Island Club",_x000D_
"symbol":"COR22B95",_x000D_
"description":"The Private Island Club : networking &amp; party / Billet NFT All Access - 1 jour Calvi on the Rocks 2022",_x000D_
"seller_fee_basis_points":1000,_x000D_
"image":"https://bafybeia3pobegswuegbmcv75upyamjfstfviph6sxrycgfwjcsu56eqk5q.ipfs.nftstorage.link?image_95.webp",_x000D_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28" s="78" t="str">
        <f>formatRow(Tokens!C$2:I$2,Tokens!C328:I328)</f>
        <v>"name":"#95 Billet Private Island Club",_x000D_
"symbol":"COR22B95",_x000D_
"description":"The Private Island Club : networking &amp; party / Billet NFT All Access - 1 jour Calvi on the Rocks 2022",_x000D_
"seller_fee_basis_points":1000,_x000D_
"image":"https://bafybeia3pobegswuegbmcv75upyamjfstfviph6sxrycgfwjcsu56eqk5q.ipfs.nftstorage.link?image_95.webp",_x000D_
"Issuer":"NfluenT for Calvi On The rocks",_x000D_
"external_url":""</v>
      </c>
      <c r="W328" s="78" t="str">
        <f>formatRow(Tokens!J$2:AV$2,Tokens!J328:AV328,2,"attributes")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8" s="78" t="str">
        <f>formatRow(Tokens!AX$2:BC$2,Tokens!AX328:BC328,2,"creators")</f>
        <v>"creators":[{"address":"ncreator",_x000D_
"share":10},{"address":"cotrcrea",_x000D_
"share":90},{"address":"nminer",_x000D_
"share":0}]</v>
      </c>
      <c r="Y328" s="78" t="str">
        <f>formatRow(Tokens!BD$2:BI$2,Tokens!BD328:BI328,2,"files")</f>
        <v>"files":[]</v>
      </c>
      <c r="Z328" s="78"/>
      <c r="AA328" s="78"/>
      <c r="AB328" s="78"/>
      <c r="AC328" s="78" t="str">
        <f>formatRow(Tokens!BJ$2:BK$2,Tokens!BJ328:BK328,0,"collection")</f>
        <v>"collection":{"name":"BILLET The Private Island Club",_x000D_
"family":"Calvi On The Rocks"}</v>
      </c>
      <c r="AD328" s="1" t="str">
        <f>formatRow(Tokens!BN$2:BR$2,Tokens!BN328:BR328,0,"marketplace")</f>
        <v>"marketplace":{"initial_price":232,_x000D_
"reservation_price":"",_x000D_
"duration":"",_x000D_
"max_mint":1,_x000D_
"sell_date":"25/06/2022"}</v>
      </c>
      <c r="AE328" s="1"/>
    </row>
    <row r="329" spans="4:31" ht="14.25" customHeight="1" x14ac:dyDescent="0.3">
      <c r="D329" s="1">
        <f>Tokens!B329</f>
        <v>96</v>
      </c>
      <c r="E329" s="17" t="str">
        <f>IF(Tokens!C329="","",Tokens!C329)</f>
        <v>#96 Billet Private Island Club</v>
      </c>
      <c r="F329"/>
      <c r="G329"/>
      <c r="H329"/>
      <c r="I329"/>
      <c r="J329"/>
      <c r="M329"/>
      <c r="N329"/>
      <c r="O329" s="15" t="str">
        <f t="shared" si="10"/>
        <v>_</v>
      </c>
      <c r="P329" s="18" t="str">
        <f>IF(F329="stop","",IF(F329&lt;&gt;"",HYPERLINK(Settings!$B$5 &amp; "/manage/?network=" &amp; LOWER(B$8) &amp; "&amp;search=token&amp;account=" &amp; ToMint!$B$5 &amp; "&amp;view=" &amp; ToMint!J329,"TokenSol"),""))</f>
        <v/>
      </c>
      <c r="Q329" s="2"/>
      <c r="R329" s="2"/>
      <c r="S329" s="11"/>
      <c r="T329" s="78" t="str">
        <f>"owner=" &amp; Tokens!BS329 &amp; "&amp;filename_for_metadata=" &amp; Tokens!BT329 &amp; "&amp;offchaindata_platform=" &amp; $B$17 &amp; "&amp;keyfile=" &amp; $B$5 &amp;  "&amp;repository=" &amp; $B$18</f>
        <v>owner=BbDq7xeUzpj8bXfd9N7dh1tw43Ss7xbYpyjoNuwDSrzq&amp;filename_for_metadata=BILLETThePrivateIslandClub_COR22B96&amp;offchaindata_platform=Github&amp;keyfile=Paul&amp;repository=CalviOnTheRocks2022</v>
      </c>
      <c r="U329" s="78" t="str">
        <f t="shared" si="11"/>
        <v>{"name":"#96 Billet Private Island Club",_x000D_
"symbol":"COR22B96",_x000D_
"description":"The Private Island Club : networking &amp; party / Billet NFT All Access - 1 jour Calvi on the Rocks 2022",_x000D_
"seller_fee_basis_points":1000,_x000D_
"image":"https://bafybeig3uhxhyg3mflwiqttvesh27t7n3pupl2zwz4btgsof72cgsuhzbq.ipfs.nftstorage.link?image_96.webp",_x000D_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29" s="78" t="str">
        <f>formatRow(Tokens!C$2:I$2,Tokens!C329:I329)</f>
        <v>"name":"#96 Billet Private Island Club",_x000D_
"symbol":"COR22B96",_x000D_
"description":"The Private Island Club : networking &amp; party / Billet NFT All Access - 1 jour Calvi on the Rocks 2022",_x000D_
"seller_fee_basis_points":1000,_x000D_
"image":"https://bafybeig3uhxhyg3mflwiqttvesh27t7n3pupl2zwz4btgsof72cgsuhzbq.ipfs.nftstorage.link?image_96.webp",_x000D_
"Issuer":"NfluenT for Calvi On The rocks",_x000D_
"external_url":""</v>
      </c>
      <c r="W329" s="78" t="str">
        <f>formatRow(Tokens!J$2:AV$2,Tokens!J329:AV329,2,"attributes")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9" s="78" t="str">
        <f>formatRow(Tokens!AX$2:BC$2,Tokens!AX329:BC329,2,"creators")</f>
        <v>"creators":[{"address":"ncreator",_x000D_
"share":10},{"address":"cotrcrea",_x000D_
"share":90},{"address":"nminer",_x000D_
"share":0}]</v>
      </c>
      <c r="Y329" s="78" t="str">
        <f>formatRow(Tokens!BD$2:BI$2,Tokens!BD329:BI329,2,"files")</f>
        <v>"files":[]</v>
      </c>
      <c r="Z329" s="78"/>
      <c r="AA329" s="78"/>
      <c r="AB329" s="78"/>
      <c r="AC329" s="78" t="str">
        <f>formatRow(Tokens!BJ$2:BK$2,Tokens!BJ329:BK329,0,"collection")</f>
        <v>"collection":{"name":"BILLET The Private Island Club",_x000D_
"family":"Calvi On The Rocks"}</v>
      </c>
      <c r="AD329" s="1" t="str">
        <f>formatRow(Tokens!BN$2:BR$2,Tokens!BN329:BR329,0,"marketplace")</f>
        <v>"marketplace":{"initial_price":232,_x000D_
"reservation_price":"",_x000D_
"duration":"",_x000D_
"max_mint":1,_x000D_
"sell_date":"25/06/2022"}</v>
      </c>
      <c r="AE329" s="1"/>
    </row>
    <row r="330" spans="4:31" ht="14.25" customHeight="1" x14ac:dyDescent="0.3">
      <c r="D330" s="1">
        <f>Tokens!B330</f>
        <v>97</v>
      </c>
      <c r="E330" s="17" t="str">
        <f>IF(Tokens!C330="","",Tokens!C330)</f>
        <v>#97 Billet Private Island Club</v>
      </c>
      <c r="F330"/>
      <c r="G330"/>
      <c r="H330"/>
      <c r="I330"/>
      <c r="J330"/>
      <c r="M330"/>
      <c r="N330"/>
      <c r="O330" s="15" t="str">
        <f t="shared" si="10"/>
        <v>_</v>
      </c>
      <c r="P330" s="18" t="str">
        <f>IF(F330="stop","",IF(F330&lt;&gt;"",HYPERLINK(Settings!$B$5 &amp; "/manage/?network=" &amp; LOWER(B$8) &amp; "&amp;search=token&amp;account=" &amp; ToMint!$B$5 &amp; "&amp;view=" &amp; ToMint!J330,"TokenSol"),""))</f>
        <v/>
      </c>
      <c r="Q330" s="2"/>
      <c r="R330" s="2"/>
      <c r="S330" s="11"/>
      <c r="T330" s="78" t="str">
        <f>"owner=" &amp; Tokens!BS330 &amp; "&amp;filename_for_metadata=" &amp; Tokens!BT330 &amp; "&amp;offchaindata_platform=" &amp; $B$17 &amp; "&amp;keyfile=" &amp; $B$5 &amp;  "&amp;repository=" &amp; $B$18</f>
        <v>owner=BbDq7xeUzpj8bXfd9N7dh1tw43Ss7xbYpyjoNuwDSrzq&amp;filename_for_metadata=BILLETThePrivateIslandClub_COR22B97&amp;offchaindata_platform=Github&amp;keyfile=Paul&amp;repository=CalviOnTheRocks2022</v>
      </c>
      <c r="U330" s="78" t="str">
        <f t="shared" si="11"/>
        <v>{"name":"#97 Billet Private Island Club",_x000D_
"symbol":"COR22B97",_x000D_
"description":"The Private Island Club : networking &amp; party / Billet NFT All Access - 1 jour Calvi on the Rocks 2022",_x000D_
"seller_fee_basis_points":1000,_x000D_
"image":"https://bafybeibxq5vtmlxwy47m4jfyx6xuz2fgb2rz4uzf7pcfnafomdxkp42ap4.ipfs.nftstorage.link?image_97.webp",_x000D_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30" s="78" t="str">
        <f>formatRow(Tokens!C$2:I$2,Tokens!C330:I330)</f>
        <v>"name":"#97 Billet Private Island Club",_x000D_
"symbol":"COR22B97",_x000D_
"description":"The Private Island Club : networking &amp; party / Billet NFT All Access - 1 jour Calvi on the Rocks 2022",_x000D_
"seller_fee_basis_points":1000,_x000D_
"image":"https://bafybeibxq5vtmlxwy47m4jfyx6xuz2fgb2rz4uzf7pcfnafomdxkp42ap4.ipfs.nftstorage.link?image_97.webp",_x000D_
"Issuer":"NfluenT for Calvi On The rocks",_x000D_
"external_url":""</v>
      </c>
      <c r="W330" s="78" t="str">
        <f>formatRow(Tokens!J$2:AV$2,Tokens!J330:AV330,2,"attributes")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0" s="78" t="str">
        <f>formatRow(Tokens!AX$2:BC$2,Tokens!AX330:BC330,2,"creators")</f>
        <v>"creators":[{"address":"ncreator",_x000D_
"share":10},{"address":"cotrcrea",_x000D_
"share":90},{"address":"nminer",_x000D_
"share":0}]</v>
      </c>
      <c r="Y330" s="78" t="str">
        <f>formatRow(Tokens!BD$2:BI$2,Tokens!BD330:BI330,2,"files")</f>
        <v>"files":[]</v>
      </c>
      <c r="Z330" s="78"/>
      <c r="AA330" s="78"/>
      <c r="AB330" s="78"/>
      <c r="AC330" s="78" t="str">
        <f>formatRow(Tokens!BJ$2:BK$2,Tokens!BJ330:BK330,0,"collection")</f>
        <v>"collection":{"name":"BILLET The Private Island Club",_x000D_
"family":"Calvi On The Rocks"}</v>
      </c>
      <c r="AD330" s="1" t="str">
        <f>formatRow(Tokens!BN$2:BR$2,Tokens!BN330:BR330,0,"marketplace")</f>
        <v>"marketplace":{"initial_price":232,_x000D_
"reservation_price":"",_x000D_
"duration":"",_x000D_
"max_mint":1,_x000D_
"sell_date":"25/06/2022"}</v>
      </c>
      <c r="AE330" s="1"/>
    </row>
    <row r="331" spans="4:31" ht="14.25" customHeight="1" x14ac:dyDescent="0.3">
      <c r="D331" s="1">
        <f>Tokens!B331</f>
        <v>98</v>
      </c>
      <c r="E331" s="17" t="str">
        <f>IF(Tokens!C331="","",Tokens!C331)</f>
        <v>#98 Billet Private Island Club</v>
      </c>
      <c r="F331"/>
      <c r="G331"/>
      <c r="H331"/>
      <c r="I331"/>
      <c r="J331"/>
      <c r="M331"/>
      <c r="N331"/>
      <c r="O331" s="15" t="str">
        <f t="shared" si="10"/>
        <v>_</v>
      </c>
      <c r="P331" s="18" t="str">
        <f>IF(F331="stop","",IF(F331&lt;&gt;"",HYPERLINK(Settings!$B$5 &amp; "/manage/?network=" &amp; LOWER(B$8) &amp; "&amp;search=token&amp;account=" &amp; ToMint!$B$5 &amp; "&amp;view=" &amp; ToMint!J331,"TokenSol"),""))</f>
        <v/>
      </c>
      <c r="Q331" s="2"/>
      <c r="R331" s="2"/>
      <c r="S331" s="11"/>
      <c r="T331" s="78" t="str">
        <f>"owner=" &amp; Tokens!BS331 &amp; "&amp;filename_for_metadata=" &amp; Tokens!BT331 &amp; "&amp;offchaindata_platform=" &amp; $B$17 &amp; "&amp;keyfile=" &amp; $B$5 &amp;  "&amp;repository=" &amp; $B$18</f>
        <v>owner=BbDq7xeUzpj8bXfd9N7dh1tw43Ss7xbYpyjoNuwDSrzq&amp;filename_for_metadata=BILLETThePrivateIslandClub_COR22B98&amp;offchaindata_platform=Github&amp;keyfile=Paul&amp;repository=CalviOnTheRocks2022</v>
      </c>
      <c r="U331" s="78" t="str">
        <f t="shared" si="11"/>
        <v>{"name":"#98 Billet Private Island Club",_x000D_
"symbol":"COR22B98",_x000D_
"description":"The Private Island Club : networking &amp; party / Billet NFT All Access - 1 jour Calvi on the Rocks 2022",_x000D_
"seller_fee_basis_points":1000,_x000D_
"image":"https://bafybeietxcpeeaneliniuxrxuwlggpc4s6wizrckjcudnhopr5xqf72mjm.ipfs.nftstorage.link?image_98.webp",_x000D_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31" s="78" t="str">
        <f>formatRow(Tokens!C$2:I$2,Tokens!C331:I331)</f>
        <v>"name":"#98 Billet Private Island Club",_x000D_
"symbol":"COR22B98",_x000D_
"description":"The Private Island Club : networking &amp; party / Billet NFT All Access - 1 jour Calvi on the Rocks 2022",_x000D_
"seller_fee_basis_points":1000,_x000D_
"image":"https://bafybeietxcpeeaneliniuxrxuwlggpc4s6wizrckjcudnhopr5xqf72mjm.ipfs.nftstorage.link?image_98.webp",_x000D_
"Issuer":"NfluenT for Calvi On The rocks",_x000D_
"external_url":""</v>
      </c>
      <c r="W331" s="78" t="str">
        <f>formatRow(Tokens!J$2:AV$2,Tokens!J331:AV331,2,"attributes")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1" s="78" t="str">
        <f>formatRow(Tokens!AX$2:BC$2,Tokens!AX331:BC331,2,"creators")</f>
        <v>"creators":[{"address":"ncreator",_x000D_
"share":10},{"address":"cotrcrea",_x000D_
"share":90},{"address":"nminer",_x000D_
"share":0}]</v>
      </c>
      <c r="Y331" s="78" t="str">
        <f>formatRow(Tokens!BD$2:BI$2,Tokens!BD331:BI331,2,"files")</f>
        <v>"files":[]</v>
      </c>
      <c r="Z331" s="78"/>
      <c r="AA331" s="78"/>
      <c r="AB331" s="78"/>
      <c r="AC331" s="78" t="str">
        <f>formatRow(Tokens!BJ$2:BK$2,Tokens!BJ331:BK331,0,"collection")</f>
        <v>"collection":{"name":"BILLET The Private Island Club",_x000D_
"family":"Calvi On The Rocks"}</v>
      </c>
      <c r="AD331" s="1" t="str">
        <f>formatRow(Tokens!BN$2:BR$2,Tokens!BN331:BR331,0,"marketplace")</f>
        <v>"marketplace":{"initial_price":232,_x000D_
"reservation_price":"",_x000D_
"duration":"",_x000D_
"max_mint":1,_x000D_
"sell_date":"25/06/2022"}</v>
      </c>
      <c r="AE331" s="1"/>
    </row>
    <row r="332" spans="4:31" ht="14.25" customHeight="1" x14ac:dyDescent="0.3">
      <c r="D332" s="1">
        <f>Tokens!B332</f>
        <v>99</v>
      </c>
      <c r="E332" s="17" t="str">
        <f>IF(Tokens!C332="","",Tokens!C332)</f>
        <v>#99 Billet Private Island Club</v>
      </c>
      <c r="F332"/>
      <c r="G332"/>
      <c r="H332"/>
      <c r="I332"/>
      <c r="J332"/>
      <c r="M332"/>
      <c r="N332"/>
      <c r="O332" s="15" t="str">
        <f t="shared" si="10"/>
        <v>_</v>
      </c>
      <c r="P332" s="18" t="str">
        <f>IF(F332="stop","",IF(F332&lt;&gt;"",HYPERLINK(Settings!$B$5 &amp; "/manage/?network=" &amp; LOWER(B$8) &amp; "&amp;search=token&amp;account=" &amp; ToMint!$B$5 &amp; "&amp;view=" &amp; ToMint!J332,"TokenSol"),""))</f>
        <v/>
      </c>
      <c r="Q332" s="2"/>
      <c r="R332" s="2"/>
      <c r="S332" s="11"/>
      <c r="T332" s="78" t="str">
        <f>"owner=" &amp; Tokens!BS332 &amp; "&amp;filename_for_metadata=" &amp; Tokens!BT332 &amp; "&amp;offchaindata_platform=" &amp; $B$17 &amp; "&amp;keyfile=" &amp; $B$5 &amp;  "&amp;repository=" &amp; $B$18</f>
        <v>owner=BbDq7xeUzpj8bXfd9N7dh1tw43Ss7xbYpyjoNuwDSrzq&amp;filename_for_metadata=BILLETThePrivateIslandClub_COR22B99&amp;offchaindata_platform=Github&amp;keyfile=Paul&amp;repository=CalviOnTheRocks2022</v>
      </c>
      <c r="U332" s="78" t="str">
        <f t="shared" si="11"/>
        <v>{"name":"#99 Billet Private Island Club",_x000D_
"symbol":"COR22B99",_x000D_
"description":"The Private Island Club : networking &amp; party / Billet NFT All Access - 1 jour Calvi on the Rocks 2022",_x000D_
"seller_fee_basis_points":1000,_x000D_
"image":"https://bafybeiewtegkhgv3zjb4fre4pfpyuwe5rkea3pm2lxgohavzzsiqghxl7u.ipfs.nftstorage.link?image_99.webp",_x000D_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32" s="78" t="str">
        <f>formatRow(Tokens!C$2:I$2,Tokens!C332:I332)</f>
        <v>"name":"#99 Billet Private Island Club",_x000D_
"symbol":"COR22B99",_x000D_
"description":"The Private Island Club : networking &amp; party / Billet NFT All Access - 1 jour Calvi on the Rocks 2022",_x000D_
"seller_fee_basis_points":1000,_x000D_
"image":"https://bafybeiewtegkhgv3zjb4fre4pfpyuwe5rkea3pm2lxgohavzzsiqghxl7u.ipfs.nftstorage.link?image_99.webp",_x000D_
"Issuer":"NfluenT for Calvi On The rocks",_x000D_
"external_url":""</v>
      </c>
      <c r="W332" s="78" t="str">
        <f>formatRow(Tokens!J$2:AV$2,Tokens!J332:AV332,2,"attributes")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2" s="78" t="str">
        <f>formatRow(Tokens!AX$2:BC$2,Tokens!AX332:BC332,2,"creators")</f>
        <v>"creators":[{"address":"ncreator",_x000D_
"share":10},{"address":"cotrcrea",_x000D_
"share":90},{"address":"nminer",_x000D_
"share":0}]</v>
      </c>
      <c r="Y332" s="78" t="str">
        <f>formatRow(Tokens!BD$2:BI$2,Tokens!BD332:BI332,2,"files")</f>
        <v>"files":[]</v>
      </c>
      <c r="Z332" s="78"/>
      <c r="AA332" s="78"/>
      <c r="AB332" s="78"/>
      <c r="AC332" s="78" t="str">
        <f>formatRow(Tokens!BJ$2:BK$2,Tokens!BJ332:BK332,0,"collection")</f>
        <v>"collection":{"name":"BILLET The Private Island Club",_x000D_
"family":"Calvi On The Rocks"}</v>
      </c>
      <c r="AD332" s="1" t="str">
        <f>formatRow(Tokens!BN$2:BR$2,Tokens!BN332:BR332,0,"marketplace")</f>
        <v>"marketplace":{"initial_price":232,_x000D_
"reservation_price":"",_x000D_
"duration":"",_x000D_
"max_mint":1,_x000D_
"sell_date":"25/06/2022"}</v>
      </c>
      <c r="AE332" s="1"/>
    </row>
    <row r="333" spans="4:31" ht="14.25" customHeight="1" x14ac:dyDescent="0.3">
      <c r="D333" s="1">
        <f>Tokens!B333</f>
        <v>100</v>
      </c>
      <c r="E333" s="17" t="str">
        <f>IF(Tokens!C333="","",Tokens!C333)</f>
        <v>#100 Billet Private Island Club</v>
      </c>
      <c r="F333"/>
      <c r="G333"/>
      <c r="H333"/>
      <c r="I333"/>
      <c r="J333"/>
      <c r="M333"/>
      <c r="N333"/>
      <c r="O333" s="15" t="str">
        <f t="shared" si="10"/>
        <v>_</v>
      </c>
      <c r="P333" s="18" t="str">
        <f>IF(F333="stop","",IF(F333&lt;&gt;"",HYPERLINK(Settings!$B$5 &amp; "/manage/?network=" &amp; LOWER(B$8) &amp; "&amp;search=token&amp;account=" &amp; ToMint!$B$5 &amp; "&amp;view=" &amp; ToMint!J333,"TokenSol"),""))</f>
        <v/>
      </c>
      <c r="Q333" s="2"/>
      <c r="R333" s="2"/>
      <c r="S333" s="11"/>
      <c r="T333" s="78" t="str">
        <f>"owner=" &amp; Tokens!BS333 &amp; "&amp;filename_for_metadata=" &amp; Tokens!BT333 &amp; "&amp;offchaindata_platform=" &amp; $B$17 &amp; "&amp;keyfile=" &amp; $B$5 &amp;  "&amp;repository=" &amp; $B$18</f>
        <v>owner=BbDq7xeUzpj8bXfd9N7dh1tw43Ss7xbYpyjoNuwDSrzq&amp;filename_for_metadata=BILLETThePrivateIslandClub_COR22B100&amp;offchaindata_platform=Github&amp;keyfile=Paul&amp;repository=CalviOnTheRocks2022</v>
      </c>
      <c r="U333" s="78" t="str">
        <f t="shared" si="11"/>
        <v>{"name":"#100 Billet Private Island Club",_x000D_
"symbol":"COR22B100",_x000D_
"description":"The Private Island Club : networking &amp; party / Billet NFT All Access - 1 jour Calvi on the Rocks 2022",_x000D_
"seller_fee_basis_points":1000,_x000D_
"image":"https://bafybeiah6vwd7iwpbm4ilo6lradlr4c247abrull25z5blclndg7qbeqfu.ipfs.nftstorage.link?image_100.webp",_x000D_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33" s="78" t="str">
        <f>formatRow(Tokens!C$2:I$2,Tokens!C333:I333)</f>
        <v>"name":"#100 Billet Private Island Club",_x000D_
"symbol":"COR22B100",_x000D_
"description":"The Private Island Club : networking &amp; party / Billet NFT All Access - 1 jour Calvi on the Rocks 2022",_x000D_
"seller_fee_basis_points":1000,_x000D_
"image":"https://bafybeiah6vwd7iwpbm4ilo6lradlr4c247abrull25z5blclndg7qbeqfu.ipfs.nftstorage.link?image_100.webp",_x000D_
"Issuer":"NfluenT for Calvi On The rocks",_x000D_
"external_url":""</v>
      </c>
      <c r="W333" s="78" t="str">
        <f>formatRow(Tokens!J$2:AV$2,Tokens!J333:AV333,2,"attributes")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3" s="78" t="str">
        <f>formatRow(Tokens!AX$2:BC$2,Tokens!AX333:BC333,2,"creators")</f>
        <v>"creators":[{"address":"ncreator",_x000D_
"share":10},{"address":"cotrcrea",_x000D_
"share":90},{"address":"nminer",_x000D_
"share":0}]</v>
      </c>
      <c r="Y333" s="78" t="str">
        <f>formatRow(Tokens!BD$2:BI$2,Tokens!BD333:BI333,2,"files")</f>
        <v>"files":[]</v>
      </c>
      <c r="Z333" s="78"/>
      <c r="AA333" s="78"/>
      <c r="AB333" s="78"/>
      <c r="AC333" s="78" t="str">
        <f>formatRow(Tokens!BJ$2:BK$2,Tokens!BJ333:BK333,0,"collection")</f>
        <v>"collection":{"name":"BILLET The Private Island Club",_x000D_
"family":"Calvi On The Rocks"}</v>
      </c>
      <c r="AD333" s="1" t="str">
        <f>formatRow(Tokens!BN$2:BR$2,Tokens!BN333:BR333,0,"marketplace")</f>
        <v>"marketplace":{"initial_price":232,_x000D_
"reservation_price":"",_x000D_
"duration":"",_x000D_
"max_mint":1,_x000D_
"sell_date":"25/06/2022"}</v>
      </c>
      <c r="AE333" s="1"/>
    </row>
    <row r="334" spans="4:31" ht="14.25" customHeight="1" x14ac:dyDescent="0.3">
      <c r="D334" s="1">
        <f>Tokens!B334</f>
        <v>101</v>
      </c>
      <c r="E334" s="17" t="str">
        <f>IF(Tokens!C334="","",Tokens!C334)</f>
        <v>#101 Billet Private Island Club</v>
      </c>
      <c r="F334"/>
      <c r="G334"/>
      <c r="H334"/>
      <c r="I334"/>
      <c r="J334"/>
      <c r="M334"/>
      <c r="N334"/>
      <c r="O334" s="15" t="str">
        <f t="shared" si="10"/>
        <v>_</v>
      </c>
      <c r="P334" s="18" t="str">
        <f>IF(F334="stop","",IF(F334&lt;&gt;"",HYPERLINK(Settings!$B$5 &amp; "/manage/?network=" &amp; LOWER(B$8) &amp; "&amp;search=token&amp;account=" &amp; ToMint!$B$5 &amp; "&amp;view=" &amp; ToMint!J334,"TokenSol"),""))</f>
        <v/>
      </c>
      <c r="Q334" s="2"/>
      <c r="R334" s="2"/>
      <c r="S334" s="11"/>
      <c r="T334" s="78" t="str">
        <f>"owner=" &amp; Tokens!BS334 &amp; "&amp;filename_for_metadata=" &amp; Tokens!BT334 &amp; "&amp;offchaindata_platform=" &amp; $B$17 &amp; "&amp;keyfile=" &amp; $B$5 &amp;  "&amp;repository=" &amp; $B$18</f>
        <v>owner=BbDq7xeUzpj8bXfd9N7dh1tw43Ss7xbYpyjoNuwDSrzq&amp;filename_for_metadata=BILLETThePrivateIslandClub_COR22B101&amp;offchaindata_platform=Github&amp;keyfile=Paul&amp;repository=CalviOnTheRocks2022</v>
      </c>
      <c r="U334" s="78" t="str">
        <f t="shared" si="11"/>
        <v>{"name":"#101 Billet Private Island Club",_x000D_
"symbol":"COR22B101",_x000D_
"description":"The Private Island Club : networking &amp; party / Billet NFT All Access - 1 jour Calvi on the Rocks 2022",_x000D_
"seller_fee_basis_points":1000,_x000D_
"image":"https://bafybeicmkz5pn6lqbxcaqpdol27ee2iq6hbhiv7uz56kpuhuxfboimtgoi.ipfs.nftstorage.link?image_101.webp",_x000D_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34" s="78" t="str">
        <f>formatRow(Tokens!C$2:I$2,Tokens!C334:I334)</f>
        <v>"name":"#101 Billet Private Island Club",_x000D_
"symbol":"COR22B101",_x000D_
"description":"The Private Island Club : networking &amp; party / Billet NFT All Access - 1 jour Calvi on the Rocks 2022",_x000D_
"seller_fee_basis_points":1000,_x000D_
"image":"https://bafybeicmkz5pn6lqbxcaqpdol27ee2iq6hbhiv7uz56kpuhuxfboimtgoi.ipfs.nftstorage.link?image_101.webp",_x000D_
"Issuer":"NfluenT for Calvi On The rocks",_x000D_
"external_url":""</v>
      </c>
      <c r="W334" s="78" t="str">
        <f>formatRow(Tokens!J$2:AV$2,Tokens!J334:AV334,2,"attributes")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4" s="78" t="str">
        <f>formatRow(Tokens!AX$2:BC$2,Tokens!AX334:BC334,2,"creators")</f>
        <v>"creators":[{"address":"ncreator",_x000D_
"share":10},{"address":"cotrcrea",_x000D_
"share":90},{"address":"nminer",_x000D_
"share":0}]</v>
      </c>
      <c r="Y334" s="78" t="str">
        <f>formatRow(Tokens!BD$2:BI$2,Tokens!BD334:BI334,2,"files")</f>
        <v>"files":[]</v>
      </c>
      <c r="Z334" s="78"/>
      <c r="AA334" s="78"/>
      <c r="AB334" s="78"/>
      <c r="AC334" s="78" t="str">
        <f>formatRow(Tokens!BJ$2:BK$2,Tokens!BJ334:BK334,0,"collection")</f>
        <v>"collection":{"name":"BILLET The Private Island Club",_x000D_
"family":"Calvi On The Rocks"}</v>
      </c>
      <c r="AD334" s="1" t="str">
        <f>formatRow(Tokens!BN$2:BR$2,Tokens!BN334:BR334,0,"marketplace")</f>
        <v>"marketplace":{"initial_price":232,_x000D_
"reservation_price":"",_x000D_
"duration":"",_x000D_
"max_mint":1,_x000D_
"sell_date":"25/06/2022"}</v>
      </c>
      <c r="AE334" s="1"/>
    </row>
    <row r="335" spans="4:31" ht="14.25" customHeight="1" x14ac:dyDescent="0.3">
      <c r="D335" s="1">
        <f>Tokens!B335</f>
        <v>102</v>
      </c>
      <c r="E335" s="17" t="str">
        <f>IF(Tokens!C335="","",Tokens!C335)</f>
        <v>#102 Billet Private Island Club</v>
      </c>
      <c r="F335"/>
      <c r="G335"/>
      <c r="H335"/>
      <c r="I335"/>
      <c r="J335"/>
      <c r="M335"/>
      <c r="N335"/>
      <c r="O335" s="15" t="str">
        <f t="shared" si="10"/>
        <v>_</v>
      </c>
      <c r="P335" s="18" t="str">
        <f>IF(F335="stop","",IF(F335&lt;&gt;"",HYPERLINK(Settings!$B$5 &amp; "/manage/?network=" &amp; LOWER(B$8) &amp; "&amp;search=token&amp;account=" &amp; ToMint!$B$5 &amp; "&amp;view=" &amp; ToMint!J335,"TokenSol"),""))</f>
        <v/>
      </c>
      <c r="Q335" s="2"/>
      <c r="R335" s="2"/>
      <c r="S335" s="11"/>
      <c r="T335" s="78" t="str">
        <f>"owner=" &amp; Tokens!BS335 &amp; "&amp;filename_for_metadata=" &amp; Tokens!BT335 &amp; "&amp;offchaindata_platform=" &amp; $B$17 &amp; "&amp;keyfile=" &amp; $B$5 &amp;  "&amp;repository=" &amp; $B$18</f>
        <v>owner=BbDq7xeUzpj8bXfd9N7dh1tw43Ss7xbYpyjoNuwDSrzq&amp;filename_for_metadata=BILLETThePrivateIslandClub_COR22B102&amp;offchaindata_platform=Github&amp;keyfile=Paul&amp;repository=CalviOnTheRocks2022</v>
      </c>
      <c r="U335" s="78" t="str">
        <f t="shared" si="11"/>
        <v>{"name":"#102 Billet Private Island Club",_x000D_
"symbol":"COR22B102",_x000D_
"description":"The Private Island Club : networking &amp; party / Billet NFT All Access - 1 jour Calvi on the Rocks 2022",_x000D_
"seller_fee_basis_points":1000,_x000D_
"image":"https://bafybeiaes6pirryjornufgfrztmnthsp7unu44blnq6puwwd5umtezmd6u.ipfs.nftstorage.link?image_102.webp",_x000D_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35" s="78" t="str">
        <f>formatRow(Tokens!C$2:I$2,Tokens!C335:I335)</f>
        <v>"name":"#102 Billet Private Island Club",_x000D_
"symbol":"COR22B102",_x000D_
"description":"The Private Island Club : networking &amp; party / Billet NFT All Access - 1 jour Calvi on the Rocks 2022",_x000D_
"seller_fee_basis_points":1000,_x000D_
"image":"https://bafybeiaes6pirryjornufgfrztmnthsp7unu44blnq6puwwd5umtezmd6u.ipfs.nftstorage.link?image_102.webp",_x000D_
"Issuer":"NfluenT for Calvi On The rocks",_x000D_
"external_url":""</v>
      </c>
      <c r="W335" s="78" t="str">
        <f>formatRow(Tokens!J$2:AV$2,Tokens!J335:AV335,2,"attributes")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5" s="78" t="str">
        <f>formatRow(Tokens!AX$2:BC$2,Tokens!AX335:BC335,2,"creators")</f>
        <v>"creators":[{"address":"ncreator",_x000D_
"share":10},{"address":"cotrcrea",_x000D_
"share":90},{"address":"nminer",_x000D_
"share":0}]</v>
      </c>
      <c r="Y335" s="78" t="str">
        <f>formatRow(Tokens!BD$2:BI$2,Tokens!BD335:BI335,2,"files")</f>
        <v>"files":[]</v>
      </c>
      <c r="Z335" s="78"/>
      <c r="AA335" s="78"/>
      <c r="AB335" s="78"/>
      <c r="AC335" s="78" t="str">
        <f>formatRow(Tokens!BJ$2:BK$2,Tokens!BJ335:BK335,0,"collection")</f>
        <v>"collection":{"name":"BILLET The Private Island Club",_x000D_
"family":"Calvi On The Rocks"}</v>
      </c>
      <c r="AD335" s="1" t="str">
        <f>formatRow(Tokens!BN$2:BR$2,Tokens!BN335:BR335,0,"marketplace")</f>
        <v>"marketplace":{"initial_price":232,_x000D_
"reservation_price":"",_x000D_
"duration":"",_x000D_
"max_mint":1,_x000D_
"sell_date":"25/06/2022"}</v>
      </c>
      <c r="AE335" s="1"/>
    </row>
    <row r="336" spans="4:31" ht="14.25" customHeight="1" x14ac:dyDescent="0.3">
      <c r="D336" s="1">
        <f>Tokens!B336</f>
        <v>103</v>
      </c>
      <c r="E336" s="17" t="str">
        <f>IF(Tokens!C336="","",Tokens!C336)</f>
        <v>#103 Billet Private Island Club</v>
      </c>
      <c r="F336"/>
      <c r="G336"/>
      <c r="H336"/>
      <c r="I336"/>
      <c r="J336"/>
      <c r="M336"/>
      <c r="N336"/>
      <c r="O336" s="15" t="str">
        <f t="shared" si="10"/>
        <v>_</v>
      </c>
      <c r="P336" s="18" t="str">
        <f>IF(F336="stop","",IF(F336&lt;&gt;"",HYPERLINK(Settings!$B$5 &amp; "/manage/?network=" &amp; LOWER(B$8) &amp; "&amp;search=token&amp;account=" &amp; ToMint!$B$5 &amp; "&amp;view=" &amp; ToMint!J336,"TokenSol"),""))</f>
        <v/>
      </c>
      <c r="Q336" s="2"/>
      <c r="R336" s="2"/>
      <c r="S336" s="11"/>
      <c r="T336" s="78" t="str">
        <f>"owner=" &amp; Tokens!BS336 &amp; "&amp;filename_for_metadata=" &amp; Tokens!BT336 &amp; "&amp;offchaindata_platform=" &amp; $B$17 &amp; "&amp;keyfile=" &amp; $B$5 &amp;  "&amp;repository=" &amp; $B$18</f>
        <v>owner=BbDq7xeUzpj8bXfd9N7dh1tw43Ss7xbYpyjoNuwDSrzq&amp;filename_for_metadata=BILLETThePrivateIslandClub_COR22B103&amp;offchaindata_platform=Github&amp;keyfile=Paul&amp;repository=CalviOnTheRocks2022</v>
      </c>
      <c r="U336" s="78" t="str">
        <f t="shared" si="11"/>
        <v>{"name":"#103 Billet Private Island Club",_x000D_
"symbol":"COR22B103",_x000D_
"description":"The Private Island Club : networking &amp; party / Billet NFT All Access - 1 jour Calvi on the Rocks 2022",_x000D_
"seller_fee_basis_points":1000,_x000D_
"image":"https://bafybeihpeyld3xya7ndg4iq3nn6ri7ylh2sclznami5yimir5eomfarete.ipfs.nftstorage.link?image_103.webp",_x000D_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36" s="78" t="str">
        <f>formatRow(Tokens!C$2:I$2,Tokens!C336:I336)</f>
        <v>"name":"#103 Billet Private Island Club",_x000D_
"symbol":"COR22B103",_x000D_
"description":"The Private Island Club : networking &amp; party / Billet NFT All Access - 1 jour Calvi on the Rocks 2022",_x000D_
"seller_fee_basis_points":1000,_x000D_
"image":"https://bafybeihpeyld3xya7ndg4iq3nn6ri7ylh2sclznami5yimir5eomfarete.ipfs.nftstorage.link?image_103.webp",_x000D_
"Issuer":"NfluenT for Calvi On The rocks",_x000D_
"external_url":""</v>
      </c>
      <c r="W336" s="78" t="str">
        <f>formatRow(Tokens!J$2:AV$2,Tokens!J336:AV336,2,"attributes")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6" s="78" t="str">
        <f>formatRow(Tokens!AX$2:BC$2,Tokens!AX336:BC336,2,"creators")</f>
        <v>"creators":[{"address":"ncreator",_x000D_
"share":10},{"address":"cotrcrea",_x000D_
"share":90},{"address":"nminer",_x000D_
"share":0}]</v>
      </c>
      <c r="Y336" s="78" t="str">
        <f>formatRow(Tokens!BD$2:BI$2,Tokens!BD336:BI336,2,"files")</f>
        <v>"files":[]</v>
      </c>
      <c r="Z336" s="78"/>
      <c r="AA336" s="78"/>
      <c r="AB336" s="78"/>
      <c r="AC336" s="78" t="str">
        <f>formatRow(Tokens!BJ$2:BK$2,Tokens!BJ336:BK336,0,"collection")</f>
        <v>"collection":{"name":"BILLET The Private Island Club",_x000D_
"family":"Calvi On The Rocks"}</v>
      </c>
      <c r="AD336" s="1" t="str">
        <f>formatRow(Tokens!BN$2:BR$2,Tokens!BN336:BR336,0,"marketplace")</f>
        <v>"marketplace":{"initial_price":232,_x000D_
"reservation_price":"",_x000D_
"duration":"",_x000D_
"max_mint":1,_x000D_
"sell_date":"25/06/2022"}</v>
      </c>
      <c r="AE336" s="1"/>
    </row>
    <row r="337" spans="4:31" ht="14.25" customHeight="1" x14ac:dyDescent="0.3">
      <c r="D337" s="1">
        <f>Tokens!B337</f>
        <v>104</v>
      </c>
      <c r="E337" s="17" t="str">
        <f>IF(Tokens!C337="","",Tokens!C337)</f>
        <v>#104 Billet Private Island Club</v>
      </c>
      <c r="F337"/>
      <c r="G337"/>
      <c r="H337"/>
      <c r="I337"/>
      <c r="J337"/>
      <c r="M337"/>
      <c r="N337"/>
      <c r="O337" s="15" t="str">
        <f t="shared" si="10"/>
        <v>_</v>
      </c>
      <c r="P337" s="18" t="str">
        <f>IF(F337="stop","",IF(F337&lt;&gt;"",HYPERLINK(Settings!$B$5 &amp; "/manage/?network=" &amp; LOWER(B$8) &amp; "&amp;search=token&amp;account=" &amp; ToMint!$B$5 &amp; "&amp;view=" &amp; ToMint!J337,"TokenSol"),""))</f>
        <v/>
      </c>
      <c r="Q337" s="2"/>
      <c r="R337" s="2"/>
      <c r="S337" s="11"/>
      <c r="T337" s="78" t="str">
        <f>"owner=" &amp; Tokens!BS337 &amp; "&amp;filename_for_metadata=" &amp; Tokens!BT337 &amp; "&amp;offchaindata_platform=" &amp; $B$17 &amp; "&amp;keyfile=" &amp; $B$5 &amp;  "&amp;repository=" &amp; $B$18</f>
        <v>owner=BbDq7xeUzpj8bXfd9N7dh1tw43Ss7xbYpyjoNuwDSrzq&amp;filename_for_metadata=BILLETThePrivateIslandClub_COR22B104&amp;offchaindata_platform=Github&amp;keyfile=Paul&amp;repository=CalviOnTheRocks2022</v>
      </c>
      <c r="U337" s="78" t="str">
        <f t="shared" si="11"/>
        <v>{"name":"#104 Billet Private Island Club",_x000D_
"symbol":"COR22B104",_x000D_
"description":"The Private Island Club : networking &amp; party / Billet NFT All Access - 1 jour Calvi on the Rocks 2022",_x000D_
"seller_fee_basis_points":1000,_x000D_
"image":"https://bafybeifgt5wvg4vxemjmnlrebtbmnglojciwkfxi6dnudsqxiycxhltb7q.ipfs.nftstorage.link?image_104.webp",_x000D_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37" s="78" t="str">
        <f>formatRow(Tokens!C$2:I$2,Tokens!C337:I337)</f>
        <v>"name":"#104 Billet Private Island Club",_x000D_
"symbol":"COR22B104",_x000D_
"description":"The Private Island Club : networking &amp; party / Billet NFT All Access - 1 jour Calvi on the Rocks 2022",_x000D_
"seller_fee_basis_points":1000,_x000D_
"image":"https://bafybeifgt5wvg4vxemjmnlrebtbmnglojciwkfxi6dnudsqxiycxhltb7q.ipfs.nftstorage.link?image_104.webp",_x000D_
"Issuer":"NfluenT for Calvi On The rocks",_x000D_
"external_url":""</v>
      </c>
      <c r="W337" s="78" t="str">
        <f>formatRow(Tokens!J$2:AV$2,Tokens!J337:AV337,2,"attributes")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7" s="78" t="str">
        <f>formatRow(Tokens!AX$2:BC$2,Tokens!AX337:BC337,2,"creators")</f>
        <v>"creators":[{"address":"ncreator",_x000D_
"share":10},{"address":"cotrcrea",_x000D_
"share":90},{"address":"nminer",_x000D_
"share":0}]</v>
      </c>
      <c r="Y337" s="78" t="str">
        <f>formatRow(Tokens!BD$2:BI$2,Tokens!BD337:BI337,2,"files")</f>
        <v>"files":[]</v>
      </c>
      <c r="Z337" s="78"/>
      <c r="AA337" s="78"/>
      <c r="AB337" s="78"/>
      <c r="AC337" s="78" t="str">
        <f>formatRow(Tokens!BJ$2:BK$2,Tokens!BJ337:BK337,0,"collection")</f>
        <v>"collection":{"name":"BILLET The Private Island Club",_x000D_
"family":"Calvi On The Rocks"}</v>
      </c>
      <c r="AD337" s="1" t="str">
        <f>formatRow(Tokens!BN$2:BR$2,Tokens!BN337:BR337,0,"marketplace")</f>
        <v>"marketplace":{"initial_price":232,_x000D_
"reservation_price":"",_x000D_
"duration":"",_x000D_
"max_mint":1,_x000D_
"sell_date":"25/06/2022"}</v>
      </c>
      <c r="AE337" s="1"/>
    </row>
    <row r="338" spans="4:31" ht="14.25" customHeight="1" x14ac:dyDescent="0.3">
      <c r="D338" s="1">
        <f>Tokens!B338</f>
        <v>105</v>
      </c>
      <c r="E338" s="17" t="str">
        <f>IF(Tokens!C338="","",Tokens!C338)</f>
        <v>#105 Billet Private Island Club</v>
      </c>
      <c r="F338"/>
      <c r="G338"/>
      <c r="H338"/>
      <c r="I338"/>
      <c r="J338"/>
      <c r="M338"/>
      <c r="N338"/>
      <c r="O338" s="15" t="str">
        <f t="shared" si="10"/>
        <v>_</v>
      </c>
      <c r="P338" s="18" t="str">
        <f>IF(F338="stop","",IF(F338&lt;&gt;"",HYPERLINK(Settings!$B$5 &amp; "/manage/?network=" &amp; LOWER(B$8) &amp; "&amp;search=token&amp;account=" &amp; ToMint!$B$5 &amp; "&amp;view=" &amp; ToMint!J338,"TokenSol"),""))</f>
        <v/>
      </c>
      <c r="Q338" s="2"/>
      <c r="R338" s="2"/>
      <c r="S338" s="11"/>
      <c r="T338" s="78" t="str">
        <f>"owner=" &amp; Tokens!BS338 &amp; "&amp;filename_for_metadata=" &amp; Tokens!BT338 &amp; "&amp;offchaindata_platform=" &amp; $B$17 &amp; "&amp;keyfile=" &amp; $B$5 &amp;  "&amp;repository=" &amp; $B$18</f>
        <v>owner=BbDq7xeUzpj8bXfd9N7dh1tw43Ss7xbYpyjoNuwDSrzq&amp;filename_for_metadata=BILLETThePrivateIslandClub_COR22B105&amp;offchaindata_platform=Github&amp;keyfile=Paul&amp;repository=CalviOnTheRocks2022</v>
      </c>
      <c r="U338" s="78" t="str">
        <f t="shared" si="11"/>
        <v>{"name":"#105 Billet Private Island Club",_x000D_
"symbol":"COR22B105",_x000D_
"description":"The Private Island Club : networking &amp; party / Billet NFT All Access - 1 jour Calvi on the Rocks 2022",_x000D_
"seller_fee_basis_points":1000,_x000D_
"image":"https://bafybeifyj2sut32f7jipbo3wjqy4qspj552mgdm434q63epzpjgtt6wdmu.ipfs.nftstorage.link?image_105.webp",_x000D_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38" s="78" t="str">
        <f>formatRow(Tokens!C$2:I$2,Tokens!C338:I338)</f>
        <v>"name":"#105 Billet Private Island Club",_x000D_
"symbol":"COR22B105",_x000D_
"description":"The Private Island Club : networking &amp; party / Billet NFT All Access - 1 jour Calvi on the Rocks 2022",_x000D_
"seller_fee_basis_points":1000,_x000D_
"image":"https://bafybeifyj2sut32f7jipbo3wjqy4qspj552mgdm434q63epzpjgtt6wdmu.ipfs.nftstorage.link?image_105.webp",_x000D_
"Issuer":"NfluenT for Calvi On The rocks",_x000D_
"external_url":""</v>
      </c>
      <c r="W338" s="78" t="str">
        <f>formatRow(Tokens!J$2:AV$2,Tokens!J338:AV338,2,"attributes")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8" s="78" t="str">
        <f>formatRow(Tokens!AX$2:BC$2,Tokens!AX338:BC338,2,"creators")</f>
        <v>"creators":[{"address":"ncreator",_x000D_
"share":10},{"address":"cotrcrea",_x000D_
"share":90},{"address":"nminer",_x000D_
"share":0}]</v>
      </c>
      <c r="Y338" s="78" t="str">
        <f>formatRow(Tokens!BD$2:BI$2,Tokens!BD338:BI338,2,"files")</f>
        <v>"files":[]</v>
      </c>
      <c r="Z338" s="78"/>
      <c r="AA338" s="78"/>
      <c r="AB338" s="78"/>
      <c r="AC338" s="78" t="str">
        <f>formatRow(Tokens!BJ$2:BK$2,Tokens!BJ338:BK338,0,"collection")</f>
        <v>"collection":{"name":"BILLET The Private Island Club",_x000D_
"family":"Calvi On The Rocks"}</v>
      </c>
      <c r="AD338" s="1" t="str">
        <f>formatRow(Tokens!BN$2:BR$2,Tokens!BN338:BR338,0,"marketplace")</f>
        <v>"marketplace":{"initial_price":232,_x000D_
"reservation_price":"",_x000D_
"duration":"",_x000D_
"max_mint":1,_x000D_
"sell_date":"25/06/2022"}</v>
      </c>
      <c r="AE338" s="1"/>
    </row>
    <row r="339" spans="4:31" ht="14.25" customHeight="1" x14ac:dyDescent="0.3">
      <c r="D339" s="1">
        <f>Tokens!B339</f>
        <v>106</v>
      </c>
      <c r="E339" s="17" t="str">
        <f>IF(Tokens!C339="","",Tokens!C339)</f>
        <v>#106 Billet Private Island Club</v>
      </c>
      <c r="F339"/>
      <c r="G339"/>
      <c r="H339"/>
      <c r="I339"/>
      <c r="J339"/>
      <c r="M339"/>
      <c r="N339"/>
      <c r="O339" s="15" t="str">
        <f t="shared" si="10"/>
        <v>_</v>
      </c>
      <c r="P339" s="18" t="str">
        <f>IF(F339="stop","",IF(F339&lt;&gt;"",HYPERLINK(Settings!$B$5 &amp; "/manage/?network=" &amp; LOWER(B$8) &amp; "&amp;search=token&amp;account=" &amp; ToMint!$B$5 &amp; "&amp;view=" &amp; ToMint!J339,"TokenSol"),""))</f>
        <v/>
      </c>
      <c r="Q339" s="2"/>
      <c r="R339" s="2"/>
      <c r="S339" s="11"/>
      <c r="T339" s="78" t="str">
        <f>"owner=" &amp; Tokens!BS339 &amp; "&amp;filename_for_metadata=" &amp; Tokens!BT339 &amp; "&amp;offchaindata_platform=" &amp; $B$17 &amp; "&amp;keyfile=" &amp; $B$5 &amp;  "&amp;repository=" &amp; $B$18</f>
        <v>owner=BbDq7xeUzpj8bXfd9N7dh1tw43Ss7xbYpyjoNuwDSrzq&amp;filename_for_metadata=BILLETThePrivateIslandClub_COR22B106&amp;offchaindata_platform=Github&amp;keyfile=Paul&amp;repository=CalviOnTheRocks2022</v>
      </c>
      <c r="U339" s="78" t="str">
        <f t="shared" si="11"/>
        <v>{"name":"#106 Billet Private Island Club",_x000D_
"symbol":"COR22B106",_x000D_
"description":"The Private Island Club : networking &amp; party / Billet NFT All Access - 1 jour Calvi on the Rocks 2022",_x000D_
"seller_fee_basis_points":1000,_x000D_
"image":"https://bafybeia3esm3kbcofam4k5vehka4uxausrvbpnl5g2yf5jpe5o7afnej7a.ipfs.nftstorage.link?image_106.webp",_x000D_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39" s="78" t="str">
        <f>formatRow(Tokens!C$2:I$2,Tokens!C339:I339)</f>
        <v>"name":"#106 Billet Private Island Club",_x000D_
"symbol":"COR22B106",_x000D_
"description":"The Private Island Club : networking &amp; party / Billet NFT All Access - 1 jour Calvi on the Rocks 2022",_x000D_
"seller_fee_basis_points":1000,_x000D_
"image":"https://bafybeia3esm3kbcofam4k5vehka4uxausrvbpnl5g2yf5jpe5o7afnej7a.ipfs.nftstorage.link?image_106.webp",_x000D_
"Issuer":"NfluenT for Calvi On The rocks",_x000D_
"external_url":""</v>
      </c>
      <c r="W339" s="78" t="str">
        <f>formatRow(Tokens!J$2:AV$2,Tokens!J339:AV339,2,"attributes")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9" s="78" t="str">
        <f>formatRow(Tokens!AX$2:BC$2,Tokens!AX339:BC339,2,"creators")</f>
        <v>"creators":[{"address":"ncreator",_x000D_
"share":10},{"address":"cotrcrea",_x000D_
"share":90},{"address":"nminer",_x000D_
"share":0}]</v>
      </c>
      <c r="Y339" s="78" t="str">
        <f>formatRow(Tokens!BD$2:BI$2,Tokens!BD339:BI339,2,"files")</f>
        <v>"files":[]</v>
      </c>
      <c r="Z339" s="78"/>
      <c r="AA339" s="78"/>
      <c r="AB339" s="78"/>
      <c r="AC339" s="78" t="str">
        <f>formatRow(Tokens!BJ$2:BK$2,Tokens!BJ339:BK339,0,"collection")</f>
        <v>"collection":{"name":"BILLET The Private Island Club",_x000D_
"family":"Calvi On The Rocks"}</v>
      </c>
      <c r="AD339" s="1" t="str">
        <f>formatRow(Tokens!BN$2:BR$2,Tokens!BN339:BR339,0,"marketplace")</f>
        <v>"marketplace":{"initial_price":232,_x000D_
"reservation_price":"",_x000D_
"duration":"",_x000D_
"max_mint":1,_x000D_
"sell_date":"25/06/2022"}</v>
      </c>
      <c r="AE339" s="1"/>
    </row>
    <row r="340" spans="4:31" ht="14.25" customHeight="1" x14ac:dyDescent="0.3">
      <c r="D340" s="1">
        <f>Tokens!B340</f>
        <v>107</v>
      </c>
      <c r="E340" s="17" t="str">
        <f>IF(Tokens!C340="","",Tokens!C340)</f>
        <v>#107 Billet Private Island Club</v>
      </c>
      <c r="F340"/>
      <c r="G340"/>
      <c r="H340"/>
      <c r="I340"/>
      <c r="J340"/>
      <c r="M340"/>
      <c r="N340"/>
      <c r="O340" s="15" t="str">
        <f t="shared" si="10"/>
        <v>_</v>
      </c>
      <c r="P340" s="18" t="str">
        <f>IF(F340="stop","",IF(F340&lt;&gt;"",HYPERLINK(Settings!$B$5 &amp; "/manage/?network=" &amp; LOWER(B$8) &amp; "&amp;search=token&amp;account=" &amp; ToMint!$B$5 &amp; "&amp;view=" &amp; ToMint!J340,"TokenSol"),""))</f>
        <v/>
      </c>
      <c r="Q340" s="2"/>
      <c r="R340" s="2"/>
      <c r="S340" s="11"/>
      <c r="T340" s="78" t="str">
        <f>"owner=" &amp; Tokens!BS340 &amp; "&amp;filename_for_metadata=" &amp; Tokens!BT340 &amp; "&amp;offchaindata_platform=" &amp; $B$17 &amp; "&amp;keyfile=" &amp; $B$5 &amp;  "&amp;repository=" &amp; $B$18</f>
        <v>owner=BbDq7xeUzpj8bXfd9N7dh1tw43Ss7xbYpyjoNuwDSrzq&amp;filename_for_metadata=BILLETThePrivateIslandClub_COR22B107&amp;offchaindata_platform=Github&amp;keyfile=Paul&amp;repository=CalviOnTheRocks2022</v>
      </c>
      <c r="U340" s="78" t="str">
        <f t="shared" si="11"/>
        <v>{"name":"#107 Billet Private Island Club",_x000D_
"symbol":"COR22B107",_x000D_
"description":"The Private Island Club : networking &amp; party / Billet NFT All Access - 1 jour Calvi on the Rocks 2022",_x000D_
"seller_fee_basis_points":1000,_x000D_
"image":"https://bafybeifag2fa6rroslu4k4q5xtcboc34my7yob37n2ztlsqg5lq3d4upu4.ipfs.nftstorage.link?image_107.webp",_x000D_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40" s="78" t="str">
        <f>formatRow(Tokens!C$2:I$2,Tokens!C340:I340)</f>
        <v>"name":"#107 Billet Private Island Club",_x000D_
"symbol":"COR22B107",_x000D_
"description":"The Private Island Club : networking &amp; party / Billet NFT All Access - 1 jour Calvi on the Rocks 2022",_x000D_
"seller_fee_basis_points":1000,_x000D_
"image":"https://bafybeifag2fa6rroslu4k4q5xtcboc34my7yob37n2ztlsqg5lq3d4upu4.ipfs.nftstorage.link?image_107.webp",_x000D_
"Issuer":"NfluenT for Calvi On The rocks",_x000D_
"external_url":""</v>
      </c>
      <c r="W340" s="78" t="str">
        <f>formatRow(Tokens!J$2:AV$2,Tokens!J340:AV340,2,"attributes")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0" s="78" t="str">
        <f>formatRow(Tokens!AX$2:BC$2,Tokens!AX340:BC340,2,"creators")</f>
        <v>"creators":[{"address":"ncreator",_x000D_
"share":10},{"address":"cotrcrea",_x000D_
"share":90},{"address":"nminer",_x000D_
"share":0}]</v>
      </c>
      <c r="Y340" s="78" t="str">
        <f>formatRow(Tokens!BD$2:BI$2,Tokens!BD340:BI340,2,"files")</f>
        <v>"files":[]</v>
      </c>
      <c r="Z340" s="78"/>
      <c r="AA340" s="78"/>
      <c r="AB340" s="78"/>
      <c r="AC340" s="78" t="str">
        <f>formatRow(Tokens!BJ$2:BK$2,Tokens!BJ340:BK340,0,"collection")</f>
        <v>"collection":{"name":"BILLET The Private Island Club",_x000D_
"family":"Calvi On The Rocks"}</v>
      </c>
      <c r="AD340" s="1" t="str">
        <f>formatRow(Tokens!BN$2:BR$2,Tokens!BN340:BR340,0,"marketplace")</f>
        <v>"marketplace":{"initial_price":232,_x000D_
"reservation_price":"",_x000D_
"duration":"",_x000D_
"max_mint":1,_x000D_
"sell_date":"25/06/2022"}</v>
      </c>
      <c r="AE340" s="1"/>
    </row>
    <row r="341" spans="4:31" ht="14.25" customHeight="1" x14ac:dyDescent="0.3">
      <c r="D341" s="1">
        <f>Tokens!B341</f>
        <v>108</v>
      </c>
      <c r="E341" s="17" t="str">
        <f>IF(Tokens!C341="","",Tokens!C341)</f>
        <v>#108 Billet Private Island Club</v>
      </c>
      <c r="F341"/>
      <c r="G341"/>
      <c r="H341"/>
      <c r="I341"/>
      <c r="J341"/>
      <c r="M341"/>
      <c r="N341"/>
      <c r="O341" s="15" t="str">
        <f t="shared" si="10"/>
        <v>_</v>
      </c>
      <c r="P341" s="18" t="str">
        <f>IF(F341="stop","",IF(F341&lt;&gt;"",HYPERLINK(Settings!$B$5 &amp; "/manage/?network=" &amp; LOWER(B$8) &amp; "&amp;search=token&amp;account=" &amp; ToMint!$B$5 &amp; "&amp;view=" &amp; ToMint!J341,"TokenSol"),""))</f>
        <v/>
      </c>
      <c r="Q341" s="2"/>
      <c r="R341" s="2"/>
      <c r="S341" s="11"/>
      <c r="T341" s="78" t="str">
        <f>"owner=" &amp; Tokens!BS341 &amp; "&amp;filename_for_metadata=" &amp; Tokens!BT341 &amp; "&amp;offchaindata_platform=" &amp; $B$17 &amp; "&amp;keyfile=" &amp; $B$5 &amp;  "&amp;repository=" &amp; $B$18</f>
        <v>owner=BbDq7xeUzpj8bXfd9N7dh1tw43Ss7xbYpyjoNuwDSrzq&amp;filename_for_metadata=BILLETThePrivateIslandClub_COR22B108&amp;offchaindata_platform=Github&amp;keyfile=Paul&amp;repository=CalviOnTheRocks2022</v>
      </c>
      <c r="U341" s="78" t="str">
        <f t="shared" si="11"/>
        <v>{"name":"#108 Billet Private Island Club",_x000D_
"symbol":"COR22B108",_x000D_
"description":"The Private Island Club : networking &amp; party / Billet NFT All Access - 1 jour Calvi on the Rocks 2022",_x000D_
"seller_fee_basis_points":1000,_x000D_
"image":"https://bafybeia26pchjhne5wkvwt4vpteloyhmth63f5jjfhdpxhlqz2xspk3cry.ipfs.nftstorage.link?image_108.webp",_x000D_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41" s="78" t="str">
        <f>formatRow(Tokens!C$2:I$2,Tokens!C341:I341)</f>
        <v>"name":"#108 Billet Private Island Club",_x000D_
"symbol":"COR22B108",_x000D_
"description":"The Private Island Club : networking &amp; party / Billet NFT All Access - 1 jour Calvi on the Rocks 2022",_x000D_
"seller_fee_basis_points":1000,_x000D_
"image":"https://bafybeia26pchjhne5wkvwt4vpteloyhmth63f5jjfhdpxhlqz2xspk3cry.ipfs.nftstorage.link?image_108.webp",_x000D_
"Issuer":"NfluenT for Calvi On The rocks",_x000D_
"external_url":""</v>
      </c>
      <c r="W341" s="78" t="str">
        <f>formatRow(Tokens!J$2:AV$2,Tokens!J341:AV341,2,"attributes")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1" s="78" t="str">
        <f>formatRow(Tokens!AX$2:BC$2,Tokens!AX341:BC341,2,"creators")</f>
        <v>"creators":[{"address":"ncreator",_x000D_
"share":10},{"address":"cotrcrea",_x000D_
"share":90},{"address":"nminer",_x000D_
"share":0}]</v>
      </c>
      <c r="Y341" s="78" t="str">
        <f>formatRow(Tokens!BD$2:BI$2,Tokens!BD341:BI341,2,"files")</f>
        <v>"files":[]</v>
      </c>
      <c r="Z341" s="78"/>
      <c r="AA341" s="78"/>
      <c r="AB341" s="78"/>
      <c r="AC341" s="78" t="str">
        <f>formatRow(Tokens!BJ$2:BK$2,Tokens!BJ341:BK341,0,"collection")</f>
        <v>"collection":{"name":"BILLET The Private Island Club",_x000D_
"family":"Calvi On The Rocks"}</v>
      </c>
      <c r="AD341" s="1" t="str">
        <f>formatRow(Tokens!BN$2:BR$2,Tokens!BN341:BR341,0,"marketplace")</f>
        <v>"marketplace":{"initial_price":232,_x000D_
"reservation_price":"",_x000D_
"duration":"",_x000D_
"max_mint":1,_x000D_
"sell_date":"25/06/2022"}</v>
      </c>
      <c r="AE341" s="1"/>
    </row>
    <row r="342" spans="4:31" ht="14.25" customHeight="1" x14ac:dyDescent="0.3">
      <c r="D342" s="1">
        <f>Tokens!B342</f>
        <v>109</v>
      </c>
      <c r="E342" s="17" t="str">
        <f>IF(Tokens!C342="","",Tokens!C342)</f>
        <v>#109 Billet Private Island Club</v>
      </c>
      <c r="F342"/>
      <c r="G342"/>
      <c r="H342"/>
      <c r="I342"/>
      <c r="J342"/>
      <c r="M342"/>
      <c r="N342"/>
      <c r="O342" s="15" t="str">
        <f t="shared" si="10"/>
        <v>_</v>
      </c>
      <c r="P342" s="18" t="str">
        <f>IF(F342="stop","",IF(F342&lt;&gt;"",HYPERLINK(Settings!$B$5 &amp; "/manage/?network=" &amp; LOWER(B$8) &amp; "&amp;search=token&amp;account=" &amp; ToMint!$B$5 &amp; "&amp;view=" &amp; ToMint!J342,"TokenSol"),""))</f>
        <v/>
      </c>
      <c r="Q342" s="2"/>
      <c r="R342" s="2"/>
      <c r="S342" s="11"/>
      <c r="T342" s="78" t="str">
        <f>"owner=" &amp; Tokens!BS342 &amp; "&amp;filename_for_metadata=" &amp; Tokens!BT342 &amp; "&amp;offchaindata_platform=" &amp; $B$17 &amp; "&amp;keyfile=" &amp; $B$5 &amp;  "&amp;repository=" &amp; $B$18</f>
        <v>owner=BbDq7xeUzpj8bXfd9N7dh1tw43Ss7xbYpyjoNuwDSrzq&amp;filename_for_metadata=BILLETThePrivateIslandClub_COR22B109&amp;offchaindata_platform=Github&amp;keyfile=Paul&amp;repository=CalviOnTheRocks2022</v>
      </c>
      <c r="U342" s="78" t="str">
        <f t="shared" si="11"/>
        <v>{"name":"#109 Billet Private Island Club",_x000D_
"symbol":"COR22B109",_x000D_
"description":"The Private Island Club : networking &amp; party / Billet NFT All Access - 1 jour Calvi on the Rocks 2022",_x000D_
"seller_fee_basis_points":1000,_x000D_
"image":"https://bafybeihlvpm5aoih3hxt2blco2wypiacwzlwpmxgfmmfubb7uscpmrax64.ipfs.nftstorage.link?image_109.webp",_x000D_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42" s="78" t="str">
        <f>formatRow(Tokens!C$2:I$2,Tokens!C342:I342)</f>
        <v>"name":"#109 Billet Private Island Club",_x000D_
"symbol":"COR22B109",_x000D_
"description":"The Private Island Club : networking &amp; party / Billet NFT All Access - 1 jour Calvi on the Rocks 2022",_x000D_
"seller_fee_basis_points":1000,_x000D_
"image":"https://bafybeihlvpm5aoih3hxt2blco2wypiacwzlwpmxgfmmfubb7uscpmrax64.ipfs.nftstorage.link?image_109.webp",_x000D_
"Issuer":"NfluenT for Calvi On The rocks",_x000D_
"external_url":""</v>
      </c>
      <c r="W342" s="78" t="str">
        <f>formatRow(Tokens!J$2:AV$2,Tokens!J342:AV342,2,"attributes")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2" s="78" t="str">
        <f>formatRow(Tokens!AX$2:BC$2,Tokens!AX342:BC342,2,"creators")</f>
        <v>"creators":[{"address":"ncreator",_x000D_
"share":10},{"address":"cotrcrea",_x000D_
"share":90},{"address":"nminer",_x000D_
"share":0}]</v>
      </c>
      <c r="Y342" s="78" t="str">
        <f>formatRow(Tokens!BD$2:BI$2,Tokens!BD342:BI342,2,"files")</f>
        <v>"files":[]</v>
      </c>
      <c r="Z342" s="78"/>
      <c r="AA342" s="78"/>
      <c r="AB342" s="78"/>
      <c r="AC342" s="78" t="str">
        <f>formatRow(Tokens!BJ$2:BK$2,Tokens!BJ342:BK342,0,"collection")</f>
        <v>"collection":{"name":"BILLET The Private Island Club",_x000D_
"family":"Calvi On The Rocks"}</v>
      </c>
      <c r="AD342" s="1" t="str">
        <f>formatRow(Tokens!BN$2:BR$2,Tokens!BN342:BR342,0,"marketplace")</f>
        <v>"marketplace":{"initial_price":232,_x000D_
"reservation_price":"",_x000D_
"duration":"",_x000D_
"max_mint":1,_x000D_
"sell_date":"25/06/2022"}</v>
      </c>
      <c r="AE342" s="1"/>
    </row>
    <row r="343" spans="4:31" ht="14.25" customHeight="1" x14ac:dyDescent="0.3">
      <c r="D343" s="1">
        <f>Tokens!B343</f>
        <v>110</v>
      </c>
      <c r="E343" s="17" t="str">
        <f>IF(Tokens!C343="","",Tokens!C343)</f>
        <v>#110 Billet Private Island Club</v>
      </c>
      <c r="F343"/>
      <c r="G343"/>
      <c r="H343"/>
      <c r="I343"/>
      <c r="J343"/>
      <c r="M343"/>
      <c r="N343"/>
      <c r="O343" s="15" t="str">
        <f t="shared" si="10"/>
        <v>_</v>
      </c>
      <c r="P343" s="18" t="str">
        <f>IF(F343="stop","",IF(F343&lt;&gt;"",HYPERLINK(Settings!$B$5 &amp; "/manage/?network=" &amp; LOWER(B$8) &amp; "&amp;search=token&amp;account=" &amp; ToMint!$B$5 &amp; "&amp;view=" &amp; ToMint!J343,"TokenSol"),""))</f>
        <v/>
      </c>
      <c r="Q343" s="2"/>
      <c r="R343" s="2"/>
      <c r="S343" s="11"/>
      <c r="T343" s="78" t="str">
        <f>"owner=" &amp; Tokens!BS343 &amp; "&amp;filename_for_metadata=" &amp; Tokens!BT343 &amp; "&amp;offchaindata_platform=" &amp; $B$17 &amp; "&amp;keyfile=" &amp; $B$5 &amp;  "&amp;repository=" &amp; $B$18</f>
        <v>owner=BbDq7xeUzpj8bXfd9N7dh1tw43Ss7xbYpyjoNuwDSrzq&amp;filename_for_metadata=BILLETThePrivateIslandClub_COR22B110&amp;offchaindata_platform=Github&amp;keyfile=Paul&amp;repository=CalviOnTheRocks2022</v>
      </c>
      <c r="U343" s="78" t="str">
        <f t="shared" si="11"/>
        <v>{"name":"#110 Billet Private Island Club",_x000D_
"symbol":"COR22B110",_x000D_
"description":"The Private Island Club : networking &amp; party / Billet NFT All Access - 1 jour Calvi on the Rocks 2022",_x000D_
"seller_fee_basis_points":1000,_x000D_
"image":"https://bafybeiaqmjozsxsbol4bhlszmev5u2swr7vrlucdjo7hhcae3ucznomo5i.ipfs.nftstorage.link?image_110.webp",_x000D_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43" s="78" t="str">
        <f>formatRow(Tokens!C$2:I$2,Tokens!C343:I343)</f>
        <v>"name":"#110 Billet Private Island Club",_x000D_
"symbol":"COR22B110",_x000D_
"description":"The Private Island Club : networking &amp; party / Billet NFT All Access - 1 jour Calvi on the Rocks 2022",_x000D_
"seller_fee_basis_points":1000,_x000D_
"image":"https://bafybeiaqmjozsxsbol4bhlszmev5u2swr7vrlucdjo7hhcae3ucznomo5i.ipfs.nftstorage.link?image_110.webp",_x000D_
"Issuer":"NfluenT for Calvi On The rocks",_x000D_
"external_url":""</v>
      </c>
      <c r="W343" s="78" t="str">
        <f>formatRow(Tokens!J$2:AV$2,Tokens!J343:AV343,2,"attributes")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3" s="78" t="str">
        <f>formatRow(Tokens!AX$2:BC$2,Tokens!AX343:BC343,2,"creators")</f>
        <v>"creators":[{"address":"ncreator",_x000D_
"share":10},{"address":"cotrcrea",_x000D_
"share":90},{"address":"nminer",_x000D_
"share":0}]</v>
      </c>
      <c r="Y343" s="78" t="str">
        <f>formatRow(Tokens!BD$2:BI$2,Tokens!BD343:BI343,2,"files")</f>
        <v>"files":[]</v>
      </c>
      <c r="Z343" s="78"/>
      <c r="AA343" s="78"/>
      <c r="AB343" s="78"/>
      <c r="AC343" s="78" t="str">
        <f>formatRow(Tokens!BJ$2:BK$2,Tokens!BJ343:BK343,0,"collection")</f>
        <v>"collection":{"name":"BILLET The Private Island Club",_x000D_
"family":"Calvi On The Rocks"}</v>
      </c>
      <c r="AD343" s="1" t="str">
        <f>formatRow(Tokens!BN$2:BR$2,Tokens!BN343:BR343,0,"marketplace")</f>
        <v>"marketplace":{"initial_price":232,_x000D_
"reservation_price":"",_x000D_
"duration":"",_x000D_
"max_mint":1,_x000D_
"sell_date":"25/06/2022"}</v>
      </c>
      <c r="AE343" s="1"/>
    </row>
    <row r="344" spans="4:31" ht="14.25" customHeight="1" x14ac:dyDescent="0.3">
      <c r="D344" s="1">
        <f>Tokens!B344</f>
        <v>111</v>
      </c>
      <c r="E344" s="17" t="str">
        <f>IF(Tokens!C344="","",Tokens!C344)</f>
        <v>#111 Billet Private Island Club</v>
      </c>
      <c r="F344"/>
      <c r="G344"/>
      <c r="H344"/>
      <c r="I344"/>
      <c r="J344"/>
      <c r="M344"/>
      <c r="N344"/>
      <c r="O344" s="15" t="str">
        <f t="shared" si="10"/>
        <v>_</v>
      </c>
      <c r="P344" s="18" t="str">
        <f>IF(F344="stop","",IF(F344&lt;&gt;"",HYPERLINK(Settings!$B$5 &amp; "/manage/?network=" &amp; LOWER(B$8) &amp; "&amp;search=token&amp;account=" &amp; ToMint!$B$5 &amp; "&amp;view=" &amp; ToMint!J344,"TokenSol"),""))</f>
        <v/>
      </c>
      <c r="Q344" s="2"/>
      <c r="R344" s="2"/>
      <c r="S344" s="11"/>
      <c r="T344" s="78" t="str">
        <f>"owner=" &amp; Tokens!BS344 &amp; "&amp;filename_for_metadata=" &amp; Tokens!BT344 &amp; "&amp;offchaindata_platform=" &amp; $B$17 &amp; "&amp;keyfile=" &amp; $B$5 &amp;  "&amp;repository=" &amp; $B$18</f>
        <v>owner=BbDq7xeUzpj8bXfd9N7dh1tw43Ss7xbYpyjoNuwDSrzq&amp;filename_for_metadata=BILLETThePrivateIslandClub_COR22B111&amp;offchaindata_platform=Github&amp;keyfile=Paul&amp;repository=CalviOnTheRocks2022</v>
      </c>
      <c r="U344" s="78" t="str">
        <f t="shared" si="11"/>
        <v>{"name":"#111 Billet Private Island Club",_x000D_
"symbol":"COR22B111",_x000D_
"description":"The Private Island Club : networking &amp; party / Billet NFT All Access - 1 jour Calvi on the Rocks 2022",_x000D_
"seller_fee_basis_points":1000,_x000D_
"image":"https://bafybeihmcf6hhmo3dx4exkkcmso25abzbj3xu4m7alzzxudar5arnmofzq.ipfs.nftstorage.link?image_111.webp",_x000D_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44" s="78" t="str">
        <f>formatRow(Tokens!C$2:I$2,Tokens!C344:I344)</f>
        <v>"name":"#111 Billet Private Island Club",_x000D_
"symbol":"COR22B111",_x000D_
"description":"The Private Island Club : networking &amp; party / Billet NFT All Access - 1 jour Calvi on the Rocks 2022",_x000D_
"seller_fee_basis_points":1000,_x000D_
"image":"https://bafybeihmcf6hhmo3dx4exkkcmso25abzbj3xu4m7alzzxudar5arnmofzq.ipfs.nftstorage.link?image_111.webp",_x000D_
"Issuer":"NfluenT for Calvi On The rocks",_x000D_
"external_url":""</v>
      </c>
      <c r="W344" s="78" t="str">
        <f>formatRow(Tokens!J$2:AV$2,Tokens!J344:AV344,2,"attributes")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4" s="78" t="str">
        <f>formatRow(Tokens!AX$2:BC$2,Tokens!AX344:BC344,2,"creators")</f>
        <v>"creators":[{"address":"ncreator",_x000D_
"share":10},{"address":"cotrcrea",_x000D_
"share":90},{"address":"nminer",_x000D_
"share":0}]</v>
      </c>
      <c r="Y344" s="78" t="str">
        <f>formatRow(Tokens!BD$2:BI$2,Tokens!BD344:BI344,2,"files")</f>
        <v>"files":[]</v>
      </c>
      <c r="Z344" s="78"/>
      <c r="AA344" s="78"/>
      <c r="AB344" s="78"/>
      <c r="AC344" s="78" t="str">
        <f>formatRow(Tokens!BJ$2:BK$2,Tokens!BJ344:BK344,0,"collection")</f>
        <v>"collection":{"name":"BILLET The Private Island Club",_x000D_
"family":"Calvi On The Rocks"}</v>
      </c>
      <c r="AD344" s="1" t="str">
        <f>formatRow(Tokens!BN$2:BR$2,Tokens!BN344:BR344,0,"marketplace")</f>
        <v>"marketplace":{"initial_price":232,_x000D_
"reservation_price":"",_x000D_
"duration":"",_x000D_
"max_mint":1,_x000D_
"sell_date":"25/06/2022"}</v>
      </c>
      <c r="AE344" s="1"/>
    </row>
    <row r="345" spans="4:31" ht="14.25" customHeight="1" x14ac:dyDescent="0.3">
      <c r="D345" s="1">
        <f>Tokens!B345</f>
        <v>112</v>
      </c>
      <c r="E345" s="17" t="str">
        <f>IF(Tokens!C345="","",Tokens!C345)</f>
        <v>#112 Billet Private Island Club</v>
      </c>
      <c r="F345"/>
      <c r="G345"/>
      <c r="H345"/>
      <c r="I345"/>
      <c r="J345"/>
      <c r="M345"/>
      <c r="N345"/>
      <c r="O345" s="15" t="str">
        <f t="shared" si="10"/>
        <v>_</v>
      </c>
      <c r="P345" s="18" t="str">
        <f>IF(F345="stop","",IF(F345&lt;&gt;"",HYPERLINK(Settings!$B$5 &amp; "/manage/?network=" &amp; LOWER(B$8) &amp; "&amp;search=token&amp;account=" &amp; ToMint!$B$5 &amp; "&amp;view=" &amp; ToMint!J345,"TokenSol"),""))</f>
        <v/>
      </c>
      <c r="Q345" s="2"/>
      <c r="R345" s="2"/>
      <c r="S345" s="11"/>
      <c r="T345" s="78" t="str">
        <f>"owner=" &amp; Tokens!BS345 &amp; "&amp;filename_for_metadata=" &amp; Tokens!BT345 &amp; "&amp;offchaindata_platform=" &amp; $B$17 &amp; "&amp;keyfile=" &amp; $B$5 &amp;  "&amp;repository=" &amp; $B$18</f>
        <v>owner=BbDq7xeUzpj8bXfd9N7dh1tw43Ss7xbYpyjoNuwDSrzq&amp;filename_for_metadata=BILLETThePrivateIslandClub_COR22B112&amp;offchaindata_platform=Github&amp;keyfile=Paul&amp;repository=CalviOnTheRocks2022</v>
      </c>
      <c r="U345" s="78" t="str">
        <f t="shared" si="11"/>
        <v>{"name":"#112 Billet Private Island Club",_x000D_
"symbol":"COR22B112",_x000D_
"description":"The Private Island Club : networking &amp; party / Billet NFT All Access - 1 jour Calvi on the Rocks 2022",_x000D_
"seller_fee_basis_points":1000,_x000D_
"image":"https://bafybeihfmcchottkfoiczc6iwz37nrd2macl2dksiqhydz3ppzwxunrlwm.ipfs.nftstorage.link?image_112.webp",_x000D_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45" s="78" t="str">
        <f>formatRow(Tokens!C$2:I$2,Tokens!C345:I345)</f>
        <v>"name":"#112 Billet Private Island Club",_x000D_
"symbol":"COR22B112",_x000D_
"description":"The Private Island Club : networking &amp; party / Billet NFT All Access - 1 jour Calvi on the Rocks 2022",_x000D_
"seller_fee_basis_points":1000,_x000D_
"image":"https://bafybeihfmcchottkfoiczc6iwz37nrd2macl2dksiqhydz3ppzwxunrlwm.ipfs.nftstorage.link?image_112.webp",_x000D_
"Issuer":"NfluenT for Calvi On The rocks",_x000D_
"external_url":""</v>
      </c>
      <c r="W345" s="78" t="str">
        <f>formatRow(Tokens!J$2:AV$2,Tokens!J345:AV345,2,"attributes")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5" s="78" t="str">
        <f>formatRow(Tokens!AX$2:BC$2,Tokens!AX345:BC345,2,"creators")</f>
        <v>"creators":[{"address":"ncreator",_x000D_
"share":10},{"address":"cotrcrea",_x000D_
"share":90},{"address":"nminer",_x000D_
"share":0}]</v>
      </c>
      <c r="Y345" s="78" t="str">
        <f>formatRow(Tokens!BD$2:BI$2,Tokens!BD345:BI345,2,"files")</f>
        <v>"files":[]</v>
      </c>
      <c r="Z345" s="78"/>
      <c r="AA345" s="78"/>
      <c r="AB345" s="78"/>
      <c r="AC345" s="78" t="str">
        <f>formatRow(Tokens!BJ$2:BK$2,Tokens!BJ345:BK345,0,"collection")</f>
        <v>"collection":{"name":"BILLET The Private Island Club",_x000D_
"family":"Calvi On The Rocks"}</v>
      </c>
      <c r="AD345" s="1" t="str">
        <f>formatRow(Tokens!BN$2:BR$2,Tokens!BN345:BR345,0,"marketplace")</f>
        <v>"marketplace":{"initial_price":232,_x000D_
"reservation_price":"",_x000D_
"duration":"",_x000D_
"max_mint":1,_x000D_
"sell_date":"25/06/2022"}</v>
      </c>
      <c r="AE345" s="1"/>
    </row>
    <row r="346" spans="4:31" ht="14.25" customHeight="1" x14ac:dyDescent="0.3">
      <c r="D346" s="1">
        <f>Tokens!B346</f>
        <v>113</v>
      </c>
      <c r="E346" s="17" t="str">
        <f>IF(Tokens!C346="","",Tokens!C346)</f>
        <v>#113 Billet Private Island Club</v>
      </c>
      <c r="F346"/>
      <c r="G346"/>
      <c r="H346"/>
      <c r="I346"/>
      <c r="J346"/>
      <c r="M346"/>
      <c r="N346"/>
      <c r="O346" s="15" t="str">
        <f t="shared" si="10"/>
        <v>_</v>
      </c>
      <c r="P346" s="18" t="str">
        <f>IF(F346="stop","",IF(F346&lt;&gt;"",HYPERLINK(Settings!$B$5 &amp; "/manage/?network=" &amp; LOWER(B$8) &amp; "&amp;search=token&amp;account=" &amp; ToMint!$B$5 &amp; "&amp;view=" &amp; ToMint!J346,"TokenSol"),""))</f>
        <v/>
      </c>
      <c r="Q346" s="2"/>
      <c r="R346" s="2"/>
      <c r="S346" s="11"/>
      <c r="T346" s="78" t="str">
        <f>"owner=" &amp; Tokens!BS346 &amp; "&amp;filename_for_metadata=" &amp; Tokens!BT346 &amp; "&amp;offchaindata_platform=" &amp; $B$17 &amp; "&amp;keyfile=" &amp; $B$5 &amp;  "&amp;repository=" &amp; $B$18</f>
        <v>owner=BbDq7xeUzpj8bXfd9N7dh1tw43Ss7xbYpyjoNuwDSrzq&amp;filename_for_metadata=BILLETThePrivateIslandClub_COR22B113&amp;offchaindata_platform=Github&amp;keyfile=Paul&amp;repository=CalviOnTheRocks2022</v>
      </c>
      <c r="U346" s="78" t="str">
        <f t="shared" si="11"/>
        <v>{"name":"#113 Billet Private Island Club",_x000D_
"symbol":"COR22B113",_x000D_
"description":"The Private Island Club : networking &amp; party / Billet NFT All Access - 1 jour Calvi on the Rocks 2022",_x000D_
"seller_fee_basis_points":1000,_x000D_
"image":"https://bafybeicskjbb5xsgiqk4tfgmlv5mkzh46rd3bjlzi7s3v7gvka46rsfrpa.ipfs.nftstorage.link?image_113.webp",_x000D_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46" s="78" t="str">
        <f>formatRow(Tokens!C$2:I$2,Tokens!C346:I346)</f>
        <v>"name":"#113 Billet Private Island Club",_x000D_
"symbol":"COR22B113",_x000D_
"description":"The Private Island Club : networking &amp; party / Billet NFT All Access - 1 jour Calvi on the Rocks 2022",_x000D_
"seller_fee_basis_points":1000,_x000D_
"image":"https://bafybeicskjbb5xsgiqk4tfgmlv5mkzh46rd3bjlzi7s3v7gvka46rsfrpa.ipfs.nftstorage.link?image_113.webp",_x000D_
"Issuer":"NfluenT for Calvi On The rocks",_x000D_
"external_url":""</v>
      </c>
      <c r="W346" s="78" t="str">
        <f>formatRow(Tokens!J$2:AV$2,Tokens!J346:AV346,2,"attributes")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6" s="78" t="str">
        <f>formatRow(Tokens!AX$2:BC$2,Tokens!AX346:BC346,2,"creators")</f>
        <v>"creators":[{"address":"ncreator",_x000D_
"share":10},{"address":"cotrcrea",_x000D_
"share":90},{"address":"nminer",_x000D_
"share":0}]</v>
      </c>
      <c r="Y346" s="78" t="str">
        <f>formatRow(Tokens!BD$2:BI$2,Tokens!BD346:BI346,2,"files")</f>
        <v>"files":[]</v>
      </c>
      <c r="Z346" s="78"/>
      <c r="AA346" s="78"/>
      <c r="AB346" s="78"/>
      <c r="AC346" s="78" t="str">
        <f>formatRow(Tokens!BJ$2:BK$2,Tokens!BJ346:BK346,0,"collection")</f>
        <v>"collection":{"name":"BILLET The Private Island Club",_x000D_
"family":"Calvi On The Rocks"}</v>
      </c>
      <c r="AD346" s="1" t="str">
        <f>formatRow(Tokens!BN$2:BR$2,Tokens!BN346:BR346,0,"marketplace")</f>
        <v>"marketplace":{"initial_price":232,_x000D_
"reservation_price":"",_x000D_
"duration":"",_x000D_
"max_mint":1,_x000D_
"sell_date":"25/06/2022"}</v>
      </c>
      <c r="AE346" s="1"/>
    </row>
    <row r="347" spans="4:31" ht="14.25" customHeight="1" x14ac:dyDescent="0.3">
      <c r="D347" s="1">
        <f>Tokens!B347</f>
        <v>114</v>
      </c>
      <c r="E347" s="17" t="str">
        <f>IF(Tokens!C347="","",Tokens!C347)</f>
        <v>#114 Billet Private Island Club</v>
      </c>
      <c r="F347"/>
      <c r="G347"/>
      <c r="H347"/>
      <c r="I347"/>
      <c r="J347"/>
      <c r="M347"/>
      <c r="N347"/>
      <c r="O347" s="15" t="str">
        <f t="shared" si="10"/>
        <v>_</v>
      </c>
      <c r="P347" s="18" t="str">
        <f>IF(F347="stop","",IF(F347&lt;&gt;"",HYPERLINK(Settings!$B$5 &amp; "/manage/?network=" &amp; LOWER(B$8) &amp; "&amp;search=token&amp;account=" &amp; ToMint!$B$5 &amp; "&amp;view=" &amp; ToMint!J347,"TokenSol"),""))</f>
        <v/>
      </c>
      <c r="Q347" s="2"/>
      <c r="R347" s="2"/>
      <c r="S347" s="11"/>
      <c r="T347" s="78" t="str">
        <f>"owner=" &amp; Tokens!BS347 &amp; "&amp;filename_for_metadata=" &amp; Tokens!BT347 &amp; "&amp;offchaindata_platform=" &amp; $B$17 &amp; "&amp;keyfile=" &amp; $B$5 &amp;  "&amp;repository=" &amp; $B$18</f>
        <v>owner=BbDq7xeUzpj8bXfd9N7dh1tw43Ss7xbYpyjoNuwDSrzq&amp;filename_for_metadata=BILLETThePrivateIslandClub_COR22B114&amp;offchaindata_platform=Github&amp;keyfile=Paul&amp;repository=CalviOnTheRocks2022</v>
      </c>
      <c r="U347" s="78" t="str">
        <f t="shared" si="11"/>
        <v>{"name":"#114 Billet Private Island Club",_x000D_
"symbol":"COR22B114",_x000D_
"description":"The Private Island Club : networking &amp; party / Billet NFT All Access - 1 jour Calvi on the Rocks 2022",_x000D_
"seller_fee_basis_points":1000,_x000D_
"image":"https://bafybeidoj36vcm2rl5wxbog447q6yvyxqfbvrh4i2hr4mgrjavpsxl3li4.ipfs.nftstorage.link?image_114.webp",_x000D_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47" s="78" t="str">
        <f>formatRow(Tokens!C$2:I$2,Tokens!C347:I347)</f>
        <v>"name":"#114 Billet Private Island Club",_x000D_
"symbol":"COR22B114",_x000D_
"description":"The Private Island Club : networking &amp; party / Billet NFT All Access - 1 jour Calvi on the Rocks 2022",_x000D_
"seller_fee_basis_points":1000,_x000D_
"image":"https://bafybeidoj36vcm2rl5wxbog447q6yvyxqfbvrh4i2hr4mgrjavpsxl3li4.ipfs.nftstorage.link?image_114.webp",_x000D_
"Issuer":"NfluenT for Calvi On The rocks",_x000D_
"external_url":""</v>
      </c>
      <c r="W347" s="78" t="str">
        <f>formatRow(Tokens!J$2:AV$2,Tokens!J347:AV347,2,"attributes")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7" s="78" t="str">
        <f>formatRow(Tokens!AX$2:BC$2,Tokens!AX347:BC347,2,"creators")</f>
        <v>"creators":[{"address":"ncreator",_x000D_
"share":10},{"address":"cotrcrea",_x000D_
"share":90},{"address":"nminer",_x000D_
"share":0}]</v>
      </c>
      <c r="Y347" s="78" t="str">
        <f>formatRow(Tokens!BD$2:BI$2,Tokens!BD347:BI347,2,"files")</f>
        <v>"files":[]</v>
      </c>
      <c r="Z347" s="78"/>
      <c r="AA347" s="78"/>
      <c r="AB347" s="78"/>
      <c r="AC347" s="78" t="str">
        <f>formatRow(Tokens!BJ$2:BK$2,Tokens!BJ347:BK347,0,"collection")</f>
        <v>"collection":{"name":"BILLET The Private Island Club",_x000D_
"family":"Calvi On The Rocks"}</v>
      </c>
      <c r="AD347" s="1" t="str">
        <f>formatRow(Tokens!BN$2:BR$2,Tokens!BN347:BR347,0,"marketplace")</f>
        <v>"marketplace":{"initial_price":232,_x000D_
"reservation_price":"",_x000D_
"duration":"",_x000D_
"max_mint":1,_x000D_
"sell_date":"25/06/2022"}</v>
      </c>
      <c r="AE347" s="1"/>
    </row>
    <row r="348" spans="4:31" ht="14.25" customHeight="1" x14ac:dyDescent="0.3">
      <c r="D348" s="1">
        <f>Tokens!B348</f>
        <v>115</v>
      </c>
      <c r="E348" s="17" t="str">
        <f>IF(Tokens!C348="","",Tokens!C348)</f>
        <v>#115 Billet Private Island Club</v>
      </c>
      <c r="F348"/>
      <c r="G348"/>
      <c r="H348"/>
      <c r="I348"/>
      <c r="J348"/>
      <c r="M348"/>
      <c r="N348"/>
      <c r="O348" s="15" t="str">
        <f t="shared" si="10"/>
        <v>_</v>
      </c>
      <c r="P348" s="18" t="str">
        <f>IF(F348="stop","",IF(F348&lt;&gt;"",HYPERLINK(Settings!$B$5 &amp; "/manage/?network=" &amp; LOWER(B$8) &amp; "&amp;search=token&amp;account=" &amp; ToMint!$B$5 &amp; "&amp;view=" &amp; ToMint!J348,"TokenSol"),""))</f>
        <v/>
      </c>
      <c r="Q348" s="2"/>
      <c r="R348" s="2"/>
      <c r="S348" s="11"/>
      <c r="T348" s="78" t="str">
        <f>"owner=" &amp; Tokens!BS348 &amp; "&amp;filename_for_metadata=" &amp; Tokens!BT348 &amp; "&amp;offchaindata_platform=" &amp; $B$17 &amp; "&amp;keyfile=" &amp; $B$5 &amp;  "&amp;repository=" &amp; $B$18</f>
        <v>owner=BbDq7xeUzpj8bXfd9N7dh1tw43Ss7xbYpyjoNuwDSrzq&amp;filename_for_metadata=BILLETThePrivateIslandClub_COR22B115&amp;offchaindata_platform=Github&amp;keyfile=Paul&amp;repository=CalviOnTheRocks2022</v>
      </c>
      <c r="U348" s="78" t="str">
        <f t="shared" si="11"/>
        <v>{"name":"#115 Billet Private Island Club",_x000D_
"symbol":"COR22B115",_x000D_
"description":"The Private Island Club : networking &amp; party / Billet NFT All Access - 1 jour Calvi on the Rocks 2022",_x000D_
"seller_fee_basis_points":1000,_x000D_
"image":"https://bafybeidf4ighlpauwwrhilowfw65ju32os5ujk4jrawmu5rdfi422durzm.ipfs.nftstorage.link?image_115.webp",_x000D_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48" s="78" t="str">
        <f>formatRow(Tokens!C$2:I$2,Tokens!C348:I348)</f>
        <v>"name":"#115 Billet Private Island Club",_x000D_
"symbol":"COR22B115",_x000D_
"description":"The Private Island Club : networking &amp; party / Billet NFT All Access - 1 jour Calvi on the Rocks 2022",_x000D_
"seller_fee_basis_points":1000,_x000D_
"image":"https://bafybeidf4ighlpauwwrhilowfw65ju32os5ujk4jrawmu5rdfi422durzm.ipfs.nftstorage.link?image_115.webp",_x000D_
"Issuer":"NfluenT for Calvi On The rocks",_x000D_
"external_url":""</v>
      </c>
      <c r="W348" s="78" t="str">
        <f>formatRow(Tokens!J$2:AV$2,Tokens!J348:AV348,2,"attributes")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8" s="78" t="str">
        <f>formatRow(Tokens!AX$2:BC$2,Tokens!AX348:BC348,2,"creators")</f>
        <v>"creators":[{"address":"ncreator",_x000D_
"share":10},{"address":"cotrcrea",_x000D_
"share":90},{"address":"nminer",_x000D_
"share":0}]</v>
      </c>
      <c r="Y348" s="78" t="str">
        <f>formatRow(Tokens!BD$2:BI$2,Tokens!BD348:BI348,2,"files")</f>
        <v>"files":[]</v>
      </c>
      <c r="Z348" s="78"/>
      <c r="AA348" s="78"/>
      <c r="AB348" s="78"/>
      <c r="AC348" s="78" t="str">
        <f>formatRow(Tokens!BJ$2:BK$2,Tokens!BJ348:BK348,0,"collection")</f>
        <v>"collection":{"name":"BILLET The Private Island Club",_x000D_
"family":"Calvi On The Rocks"}</v>
      </c>
      <c r="AD348" s="1" t="str">
        <f>formatRow(Tokens!BN$2:BR$2,Tokens!BN348:BR348,0,"marketplace")</f>
        <v>"marketplace":{"initial_price":232,_x000D_
"reservation_price":"",_x000D_
"duration":"",_x000D_
"max_mint":1,_x000D_
"sell_date":"25/06/2022"}</v>
      </c>
      <c r="AE348" s="1"/>
    </row>
    <row r="349" spans="4:31" ht="14.25" customHeight="1" x14ac:dyDescent="0.3">
      <c r="D349" s="1">
        <f>Tokens!B349</f>
        <v>116</v>
      </c>
      <c r="E349" s="17" t="str">
        <f>IF(Tokens!C349="","",Tokens!C349)</f>
        <v>#116 Billet Private Island Club</v>
      </c>
      <c r="F349"/>
      <c r="G349"/>
      <c r="H349"/>
      <c r="I349"/>
      <c r="J349"/>
      <c r="M349"/>
      <c r="N349"/>
      <c r="O349" s="15" t="str">
        <f t="shared" si="10"/>
        <v>_</v>
      </c>
      <c r="P349" s="18" t="str">
        <f>IF(F349="stop","",IF(F349&lt;&gt;"",HYPERLINK(Settings!$B$5 &amp; "/manage/?network=" &amp; LOWER(B$8) &amp; "&amp;search=token&amp;account=" &amp; ToMint!$B$5 &amp; "&amp;view=" &amp; ToMint!J349,"TokenSol"),""))</f>
        <v/>
      </c>
      <c r="Q349" s="2"/>
      <c r="R349" s="2"/>
      <c r="S349" s="11"/>
      <c r="T349" s="78" t="str">
        <f>"owner=" &amp; Tokens!BS349 &amp; "&amp;filename_for_metadata=" &amp; Tokens!BT349 &amp; "&amp;offchaindata_platform=" &amp; $B$17 &amp; "&amp;keyfile=" &amp; $B$5 &amp;  "&amp;repository=" &amp; $B$18</f>
        <v>owner=BbDq7xeUzpj8bXfd9N7dh1tw43Ss7xbYpyjoNuwDSrzq&amp;filename_for_metadata=BILLETThePrivateIslandClub_COR22B116&amp;offchaindata_platform=Github&amp;keyfile=Paul&amp;repository=CalviOnTheRocks2022</v>
      </c>
      <c r="U349" s="78" t="str">
        <f t="shared" si="11"/>
        <v>{"name":"#116 Billet Private Island Club",_x000D_
"symbol":"COR22B116",_x000D_
"description":"The Private Island Club : networking &amp; party / Billet NFT All Access - 1 jour Calvi on the Rocks 2022",_x000D_
"seller_fee_basis_points":1000,_x000D_
"image":"https://bafybeig4abmpb6k22zlog4zaqqpfzsfqv3by3ziwpsgol6jq6sthag2xba.ipfs.nftstorage.link?image_116.webp",_x000D_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49" s="78" t="str">
        <f>formatRow(Tokens!C$2:I$2,Tokens!C349:I349)</f>
        <v>"name":"#116 Billet Private Island Club",_x000D_
"symbol":"COR22B116",_x000D_
"description":"The Private Island Club : networking &amp; party / Billet NFT All Access - 1 jour Calvi on the Rocks 2022",_x000D_
"seller_fee_basis_points":1000,_x000D_
"image":"https://bafybeig4abmpb6k22zlog4zaqqpfzsfqv3by3ziwpsgol6jq6sthag2xba.ipfs.nftstorage.link?image_116.webp",_x000D_
"Issuer":"NfluenT for Calvi On The rocks",_x000D_
"external_url":""</v>
      </c>
      <c r="W349" s="78" t="str">
        <f>formatRow(Tokens!J$2:AV$2,Tokens!J349:AV349,2,"attributes")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9" s="78" t="str">
        <f>formatRow(Tokens!AX$2:BC$2,Tokens!AX349:BC349,2,"creators")</f>
        <v>"creators":[{"address":"ncreator",_x000D_
"share":10},{"address":"cotrcrea",_x000D_
"share":90},{"address":"nminer",_x000D_
"share":0}]</v>
      </c>
      <c r="Y349" s="78" t="str">
        <f>formatRow(Tokens!BD$2:BI$2,Tokens!BD349:BI349,2,"files")</f>
        <v>"files":[]</v>
      </c>
      <c r="Z349" s="78"/>
      <c r="AA349" s="78"/>
      <c r="AB349" s="78"/>
      <c r="AC349" s="78" t="str">
        <f>formatRow(Tokens!BJ$2:BK$2,Tokens!BJ349:BK349,0,"collection")</f>
        <v>"collection":{"name":"BILLET The Private Island Club",_x000D_
"family":"Calvi On The Rocks"}</v>
      </c>
      <c r="AD349" s="1" t="str">
        <f>formatRow(Tokens!BN$2:BR$2,Tokens!BN349:BR349,0,"marketplace")</f>
        <v>"marketplace":{"initial_price":232,_x000D_
"reservation_price":"",_x000D_
"duration":"",_x000D_
"max_mint":1,_x000D_
"sell_date":"25/06/2022"}</v>
      </c>
      <c r="AE349" s="1"/>
    </row>
    <row r="350" spans="4:31" ht="14.25" customHeight="1" x14ac:dyDescent="0.3">
      <c r="D350" s="1">
        <f>Tokens!B350</f>
        <v>117</v>
      </c>
      <c r="E350" s="17" t="str">
        <f>IF(Tokens!C350="","",Tokens!C350)</f>
        <v>#117 Billet Private Island Club</v>
      </c>
      <c r="F350"/>
      <c r="G350"/>
      <c r="H350"/>
      <c r="I350"/>
      <c r="J350"/>
      <c r="M350"/>
      <c r="N350"/>
      <c r="O350" s="15" t="str">
        <f t="shared" si="10"/>
        <v>_</v>
      </c>
      <c r="P350" s="18" t="str">
        <f>IF(F350="stop","",IF(F350&lt;&gt;"",HYPERLINK(Settings!$B$5 &amp; "/manage/?network=" &amp; LOWER(B$8) &amp; "&amp;search=token&amp;account=" &amp; ToMint!$B$5 &amp; "&amp;view=" &amp; ToMint!J350,"TokenSol"),""))</f>
        <v/>
      </c>
      <c r="Q350" s="2"/>
      <c r="R350" s="2"/>
      <c r="S350" s="11"/>
      <c r="T350" s="78" t="str">
        <f>"owner=" &amp; Tokens!BS350 &amp; "&amp;filename_for_metadata=" &amp; Tokens!BT350 &amp; "&amp;offchaindata_platform=" &amp; $B$17 &amp; "&amp;keyfile=" &amp; $B$5 &amp;  "&amp;repository=" &amp; $B$18</f>
        <v>owner=BbDq7xeUzpj8bXfd9N7dh1tw43Ss7xbYpyjoNuwDSrzq&amp;filename_for_metadata=BILLETThePrivateIslandClub_COR22B117&amp;offchaindata_platform=Github&amp;keyfile=Paul&amp;repository=CalviOnTheRocks2022</v>
      </c>
      <c r="U350" s="78" t="str">
        <f t="shared" si="11"/>
        <v>{"name":"#117 Billet Private Island Club",_x000D_
"symbol":"COR22B117",_x000D_
"description":"The Private Island Club : networking &amp; party / Billet NFT All Access - 1 jour Calvi on the Rocks 2022",_x000D_
"seller_fee_basis_points":1000,_x000D_
"image":"https://bafybeiehmf2iuchk33czdrmhgqbjk2obtprc2sp4nyysb2saez7vddoggq.ipfs.nftstorage.link?image_117.webp",_x000D_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50" s="78" t="str">
        <f>formatRow(Tokens!C$2:I$2,Tokens!C350:I350)</f>
        <v>"name":"#117 Billet Private Island Club",_x000D_
"symbol":"COR22B117",_x000D_
"description":"The Private Island Club : networking &amp; party / Billet NFT All Access - 1 jour Calvi on the Rocks 2022",_x000D_
"seller_fee_basis_points":1000,_x000D_
"image":"https://bafybeiehmf2iuchk33czdrmhgqbjk2obtprc2sp4nyysb2saez7vddoggq.ipfs.nftstorage.link?image_117.webp",_x000D_
"Issuer":"NfluenT for Calvi On The rocks",_x000D_
"external_url":""</v>
      </c>
      <c r="W350" s="78" t="str">
        <f>formatRow(Tokens!J$2:AV$2,Tokens!J350:AV350,2,"attributes")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0" s="78" t="str">
        <f>formatRow(Tokens!AX$2:BC$2,Tokens!AX350:BC350,2,"creators")</f>
        <v>"creators":[{"address":"ncreator",_x000D_
"share":10},{"address":"cotrcrea",_x000D_
"share":90},{"address":"nminer",_x000D_
"share":0}]</v>
      </c>
      <c r="Y350" s="78" t="str">
        <f>formatRow(Tokens!BD$2:BI$2,Tokens!BD350:BI350,2,"files")</f>
        <v>"files":[]</v>
      </c>
      <c r="Z350" s="78"/>
      <c r="AA350" s="78"/>
      <c r="AB350" s="78"/>
      <c r="AC350" s="78" t="str">
        <f>formatRow(Tokens!BJ$2:BK$2,Tokens!BJ350:BK350,0,"collection")</f>
        <v>"collection":{"name":"BILLET The Private Island Club",_x000D_
"family":"Calvi On The Rocks"}</v>
      </c>
      <c r="AD350" s="1" t="str">
        <f>formatRow(Tokens!BN$2:BR$2,Tokens!BN350:BR350,0,"marketplace")</f>
        <v>"marketplace":{"initial_price":232,_x000D_
"reservation_price":"",_x000D_
"duration":"",_x000D_
"max_mint":1,_x000D_
"sell_date":"25/06/2022"}</v>
      </c>
      <c r="AE350" s="1"/>
    </row>
    <row r="351" spans="4:31" ht="14.25" customHeight="1" x14ac:dyDescent="0.3">
      <c r="D351" s="1">
        <f>Tokens!B351</f>
        <v>118</v>
      </c>
      <c r="E351" s="17" t="str">
        <f>IF(Tokens!C351="","",Tokens!C351)</f>
        <v>#118 Billet Private Island Club</v>
      </c>
      <c r="F351"/>
      <c r="G351"/>
      <c r="H351"/>
      <c r="I351"/>
      <c r="J351"/>
      <c r="M351"/>
      <c r="N351"/>
      <c r="O351" s="15" t="str">
        <f t="shared" si="10"/>
        <v>_</v>
      </c>
      <c r="P351" s="18" t="str">
        <f>IF(F351="stop","",IF(F351&lt;&gt;"",HYPERLINK(Settings!$B$5 &amp; "/manage/?network=" &amp; LOWER(B$8) &amp; "&amp;search=token&amp;account=" &amp; ToMint!$B$5 &amp; "&amp;view=" &amp; ToMint!J351,"TokenSol"),""))</f>
        <v/>
      </c>
      <c r="Q351" s="2"/>
      <c r="R351" s="2"/>
      <c r="S351" s="11"/>
      <c r="T351" s="78" t="str">
        <f>"owner=" &amp; Tokens!BS351 &amp; "&amp;filename_for_metadata=" &amp; Tokens!BT351 &amp; "&amp;offchaindata_platform=" &amp; $B$17 &amp; "&amp;keyfile=" &amp; $B$5 &amp;  "&amp;repository=" &amp; $B$18</f>
        <v>owner=BbDq7xeUzpj8bXfd9N7dh1tw43Ss7xbYpyjoNuwDSrzq&amp;filename_for_metadata=BILLETThePrivateIslandClub_COR22B118&amp;offchaindata_platform=Github&amp;keyfile=Paul&amp;repository=CalviOnTheRocks2022</v>
      </c>
      <c r="U351" s="78" t="str">
        <f t="shared" si="11"/>
        <v>{"name":"#118 Billet Private Island Club",_x000D_
"symbol":"COR22B118",_x000D_
"description":"The Private Island Club : networking &amp; party / Billet NFT All Access - 1 jour Calvi on the Rocks 2022",_x000D_
"seller_fee_basis_points":1000,_x000D_
"image":"https://bafybeiefjs3hhulwk2rezdycr2t45uwccvxqvueqp5fblnoxrknh3ujq6a.ipfs.nftstorage.link?image_118.webp",_x000D_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51" s="78" t="str">
        <f>formatRow(Tokens!C$2:I$2,Tokens!C351:I351)</f>
        <v>"name":"#118 Billet Private Island Club",_x000D_
"symbol":"COR22B118",_x000D_
"description":"The Private Island Club : networking &amp; party / Billet NFT All Access - 1 jour Calvi on the Rocks 2022",_x000D_
"seller_fee_basis_points":1000,_x000D_
"image":"https://bafybeiefjs3hhulwk2rezdycr2t45uwccvxqvueqp5fblnoxrknh3ujq6a.ipfs.nftstorage.link?image_118.webp",_x000D_
"Issuer":"NfluenT for Calvi On The rocks",_x000D_
"external_url":""</v>
      </c>
      <c r="W351" s="78" t="str">
        <f>formatRow(Tokens!J$2:AV$2,Tokens!J351:AV351,2,"attributes")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1" s="78" t="str">
        <f>formatRow(Tokens!AX$2:BC$2,Tokens!AX351:BC351,2,"creators")</f>
        <v>"creators":[{"address":"ncreator",_x000D_
"share":10},{"address":"cotrcrea",_x000D_
"share":90},{"address":"nminer",_x000D_
"share":0}]</v>
      </c>
      <c r="Y351" s="78" t="str">
        <f>formatRow(Tokens!BD$2:BI$2,Tokens!BD351:BI351,2,"files")</f>
        <v>"files":[]</v>
      </c>
      <c r="Z351" s="78"/>
      <c r="AA351" s="78"/>
      <c r="AB351" s="78"/>
      <c r="AC351" s="78" t="str">
        <f>formatRow(Tokens!BJ$2:BK$2,Tokens!BJ351:BK351,0,"collection")</f>
        <v>"collection":{"name":"BILLET The Private Island Club",_x000D_
"family":"Calvi On The Rocks"}</v>
      </c>
      <c r="AD351" s="1" t="str">
        <f>formatRow(Tokens!BN$2:BR$2,Tokens!BN351:BR351,0,"marketplace")</f>
        <v>"marketplace":{"initial_price":232,_x000D_
"reservation_price":"",_x000D_
"duration":"",_x000D_
"max_mint":1,_x000D_
"sell_date":"25/06/2022"}</v>
      </c>
      <c r="AE351" s="1"/>
    </row>
    <row r="352" spans="4:31" ht="14.25" customHeight="1" x14ac:dyDescent="0.3">
      <c r="D352" s="1">
        <f>Tokens!B352</f>
        <v>119</v>
      </c>
      <c r="E352" s="17" t="str">
        <f>IF(Tokens!C352="","",Tokens!C352)</f>
        <v>#119 Billet Private Island Club</v>
      </c>
      <c r="F352"/>
      <c r="G352"/>
      <c r="H352"/>
      <c r="I352"/>
      <c r="J352"/>
      <c r="M352"/>
      <c r="N352"/>
      <c r="O352" s="15" t="str">
        <f t="shared" si="10"/>
        <v>_</v>
      </c>
      <c r="P352" s="18" t="str">
        <f>IF(F352="stop","",IF(F352&lt;&gt;"",HYPERLINK(Settings!$B$5 &amp; "/manage/?network=" &amp; LOWER(B$8) &amp; "&amp;search=token&amp;account=" &amp; ToMint!$B$5 &amp; "&amp;view=" &amp; ToMint!J352,"TokenSol"),""))</f>
        <v/>
      </c>
      <c r="Q352" s="2"/>
      <c r="R352" s="2"/>
      <c r="S352" s="11"/>
      <c r="T352" s="78" t="str">
        <f>"owner=" &amp; Tokens!BS352 &amp; "&amp;filename_for_metadata=" &amp; Tokens!BT352 &amp; "&amp;offchaindata_platform=" &amp; $B$17 &amp; "&amp;keyfile=" &amp; $B$5 &amp;  "&amp;repository=" &amp; $B$18</f>
        <v>owner=BbDq7xeUzpj8bXfd9N7dh1tw43Ss7xbYpyjoNuwDSrzq&amp;filename_for_metadata=BILLETThePrivateIslandClub_COR22B119&amp;offchaindata_platform=Github&amp;keyfile=Paul&amp;repository=CalviOnTheRocks2022</v>
      </c>
      <c r="U352" s="78" t="str">
        <f t="shared" si="11"/>
        <v>{"name":"#119 Billet Private Island Club",_x000D_
"symbol":"COR22B119",_x000D_
"description":"The Private Island Club : networking &amp; party / Billet NFT All Access - 1 jour Calvi on the Rocks 2022",_x000D_
"seller_fee_basis_points":1000,_x000D_
"image":"https://bafybeicyvb63heels75ltn6kylbwnrjbvplcax7vmjzhovdbpxuul66uka.ipfs.nftstorage.link?image_119.webp",_x000D_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52" s="78" t="str">
        <f>formatRow(Tokens!C$2:I$2,Tokens!C352:I352)</f>
        <v>"name":"#119 Billet Private Island Club",_x000D_
"symbol":"COR22B119",_x000D_
"description":"The Private Island Club : networking &amp; party / Billet NFT All Access - 1 jour Calvi on the Rocks 2022",_x000D_
"seller_fee_basis_points":1000,_x000D_
"image":"https://bafybeicyvb63heels75ltn6kylbwnrjbvplcax7vmjzhovdbpxuul66uka.ipfs.nftstorage.link?image_119.webp",_x000D_
"Issuer":"NfluenT for Calvi On The rocks",_x000D_
"external_url":""</v>
      </c>
      <c r="W352" s="78" t="str">
        <f>formatRow(Tokens!J$2:AV$2,Tokens!J352:AV352,2,"attributes")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2" s="78" t="str">
        <f>formatRow(Tokens!AX$2:BC$2,Tokens!AX352:BC352,2,"creators")</f>
        <v>"creators":[{"address":"ncreator",_x000D_
"share":10},{"address":"cotrcrea",_x000D_
"share":90},{"address":"nminer",_x000D_
"share":0}]</v>
      </c>
      <c r="Y352" s="78" t="str">
        <f>formatRow(Tokens!BD$2:BI$2,Tokens!BD352:BI352,2,"files")</f>
        <v>"files":[]</v>
      </c>
      <c r="Z352" s="78"/>
      <c r="AA352" s="78"/>
      <c r="AB352" s="78"/>
      <c r="AC352" s="78" t="str">
        <f>formatRow(Tokens!BJ$2:BK$2,Tokens!BJ352:BK352,0,"collection")</f>
        <v>"collection":{"name":"BILLET The Private Island Club",_x000D_
"family":"Calvi On The Rocks"}</v>
      </c>
      <c r="AD352" s="1" t="str">
        <f>formatRow(Tokens!BN$2:BR$2,Tokens!BN352:BR352,0,"marketplace")</f>
        <v>"marketplace":{"initial_price":232,_x000D_
"reservation_price":"",_x000D_
"duration":"",_x000D_
"max_mint":1,_x000D_
"sell_date":"25/06/2022"}</v>
      </c>
      <c r="AE352" s="1"/>
    </row>
    <row r="353" spans="4:31" ht="14.25" customHeight="1" x14ac:dyDescent="0.3">
      <c r="D353" s="1">
        <f>Tokens!B353</f>
        <v>120</v>
      </c>
      <c r="E353" s="17" t="str">
        <f>IF(Tokens!C353="","",Tokens!C353)</f>
        <v>#120 Billet Private Island Club</v>
      </c>
      <c r="F353"/>
      <c r="G353"/>
      <c r="H353"/>
      <c r="I353"/>
      <c r="J353"/>
      <c r="M353"/>
      <c r="N353"/>
      <c r="O353" s="15" t="str">
        <f t="shared" si="10"/>
        <v>_</v>
      </c>
      <c r="P353" s="18" t="str">
        <f>IF(F353="stop","",IF(F353&lt;&gt;"",HYPERLINK(Settings!$B$5 &amp; "/manage/?network=" &amp; LOWER(B$8) &amp; "&amp;search=token&amp;account=" &amp; ToMint!$B$5 &amp; "&amp;view=" &amp; ToMint!J353,"TokenSol"),""))</f>
        <v/>
      </c>
      <c r="Q353" s="2"/>
      <c r="R353" s="2"/>
      <c r="S353" s="11"/>
      <c r="T353" s="78" t="str">
        <f>"owner=" &amp; Tokens!BS353 &amp; "&amp;filename_for_metadata=" &amp; Tokens!BT353 &amp; "&amp;offchaindata_platform=" &amp; $B$17 &amp; "&amp;keyfile=" &amp; $B$5 &amp;  "&amp;repository=" &amp; $B$18</f>
        <v>owner=BbDq7xeUzpj8bXfd9N7dh1tw43Ss7xbYpyjoNuwDSrzq&amp;filename_for_metadata=BILLETThePrivateIslandClub_COR22B120&amp;offchaindata_platform=Github&amp;keyfile=Paul&amp;repository=CalviOnTheRocks2022</v>
      </c>
      <c r="U353" s="78" t="str">
        <f t="shared" si="11"/>
        <v>{"name":"#120 Billet Private Island Club",_x000D_
"symbol":"COR22B120",_x000D_
"description":"The Private Island Club : networking &amp; party / Billet NFT All Access - 1 jour Calvi on the Rocks 2022",_x000D_
"seller_fee_basis_points":1000,_x000D_
"image":"https://bafybeicd5he7aff7epfphmreo7nl4k46sjfpxf5dhezrmzmurun72lbikm.ipfs.nftstorage.link?image_120.webp",_x000D_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53" s="78" t="str">
        <f>formatRow(Tokens!C$2:I$2,Tokens!C353:I353)</f>
        <v>"name":"#120 Billet Private Island Club",_x000D_
"symbol":"COR22B120",_x000D_
"description":"The Private Island Club : networking &amp; party / Billet NFT All Access - 1 jour Calvi on the Rocks 2022",_x000D_
"seller_fee_basis_points":1000,_x000D_
"image":"https://bafybeicd5he7aff7epfphmreo7nl4k46sjfpxf5dhezrmzmurun72lbikm.ipfs.nftstorage.link?image_120.webp",_x000D_
"Issuer":"NfluenT for Calvi On The rocks",_x000D_
"external_url":""</v>
      </c>
      <c r="W353" s="78" t="str">
        <f>formatRow(Tokens!J$2:AV$2,Tokens!J353:AV353,2,"attributes")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3" s="78" t="str">
        <f>formatRow(Tokens!AX$2:BC$2,Tokens!AX353:BC353,2,"creators")</f>
        <v>"creators":[{"address":"ncreator",_x000D_
"share":10},{"address":"cotrcrea",_x000D_
"share":90},{"address":"nminer",_x000D_
"share":0}]</v>
      </c>
      <c r="Y353" s="78" t="str">
        <f>formatRow(Tokens!BD$2:BI$2,Tokens!BD353:BI353,2,"files")</f>
        <v>"files":[]</v>
      </c>
      <c r="Z353" s="78"/>
      <c r="AA353" s="78"/>
      <c r="AB353" s="78"/>
      <c r="AC353" s="78" t="str">
        <f>formatRow(Tokens!BJ$2:BK$2,Tokens!BJ353:BK353,0,"collection")</f>
        <v>"collection":{"name":"BILLET The Private Island Club",_x000D_
"family":"Calvi On The Rocks"}</v>
      </c>
      <c r="AD353" s="1" t="str">
        <f>formatRow(Tokens!BN$2:BR$2,Tokens!BN353:BR353,0,"marketplace")</f>
        <v>"marketplace":{"initial_price":232,_x000D_
"reservation_price":"",_x000D_
"duration":"",_x000D_
"max_mint":1,_x000D_
"sell_date":"25/06/2022"}</v>
      </c>
      <c r="AE353" s="1"/>
    </row>
    <row r="354" spans="4:31" ht="14.25" customHeight="1" x14ac:dyDescent="0.3">
      <c r="D354" s="1">
        <f>Tokens!B354</f>
        <v>121</v>
      </c>
      <c r="E354" s="17" t="str">
        <f>IF(Tokens!C354="","",Tokens!C354)</f>
        <v>#121 Billet Private Island Club</v>
      </c>
      <c r="F354"/>
      <c r="G354"/>
      <c r="H354"/>
      <c r="I354"/>
      <c r="J354"/>
      <c r="M354"/>
      <c r="N354"/>
      <c r="O354" s="15" t="str">
        <f t="shared" si="10"/>
        <v>_</v>
      </c>
      <c r="P354" s="18" t="str">
        <f>IF(F354="stop","",IF(F354&lt;&gt;"",HYPERLINK(Settings!$B$5 &amp; "/manage/?network=" &amp; LOWER(B$8) &amp; "&amp;search=token&amp;account=" &amp; ToMint!$B$5 &amp; "&amp;view=" &amp; ToMint!J354,"TokenSol"),""))</f>
        <v/>
      </c>
      <c r="Q354" s="2"/>
      <c r="R354" s="2"/>
      <c r="S354" s="11"/>
      <c r="T354" s="78" t="str">
        <f>"owner=" &amp; Tokens!BS354 &amp; "&amp;filename_for_metadata=" &amp; Tokens!BT354 &amp; "&amp;offchaindata_platform=" &amp; $B$17 &amp; "&amp;keyfile=" &amp; $B$5 &amp;  "&amp;repository=" &amp; $B$18</f>
        <v>owner=BbDq7xeUzpj8bXfd9N7dh1tw43Ss7xbYpyjoNuwDSrzq&amp;filename_for_metadata=BILLETThePrivateIslandClub_COR22B121&amp;offchaindata_platform=Github&amp;keyfile=Paul&amp;repository=CalviOnTheRocks2022</v>
      </c>
      <c r="U354" s="78" t="str">
        <f t="shared" si="11"/>
        <v>{"name":"#121 Billet Private Island Club",_x000D_
"symbol":"COR22B121",_x000D_
"description":"The Private Island Club : networking &amp; party / Billet NFT All Access - 1 jour Calvi on the Rocks 2022",_x000D_
"seller_fee_basis_points":1000,_x000D_
"image":"https://bafybeic5lxdvbprgmjgidj3lxoxalvfgf63sko3hhmhxfs7wf4cd3wxski.ipfs.nftstorage.link?image_121.webp",_x000D_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54" s="78" t="str">
        <f>formatRow(Tokens!C$2:I$2,Tokens!C354:I354)</f>
        <v>"name":"#121 Billet Private Island Club",_x000D_
"symbol":"COR22B121",_x000D_
"description":"The Private Island Club : networking &amp; party / Billet NFT All Access - 1 jour Calvi on the Rocks 2022",_x000D_
"seller_fee_basis_points":1000,_x000D_
"image":"https://bafybeic5lxdvbprgmjgidj3lxoxalvfgf63sko3hhmhxfs7wf4cd3wxski.ipfs.nftstorage.link?image_121.webp",_x000D_
"Issuer":"NfluenT for Calvi On The rocks",_x000D_
"external_url":""</v>
      </c>
      <c r="W354" s="78" t="str">
        <f>formatRow(Tokens!J$2:AV$2,Tokens!J354:AV354,2,"attributes")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4" s="78" t="str">
        <f>formatRow(Tokens!AX$2:BC$2,Tokens!AX354:BC354,2,"creators")</f>
        <v>"creators":[{"address":"ncreator",_x000D_
"share":10},{"address":"cotrcrea",_x000D_
"share":90},{"address":"nminer",_x000D_
"share":0}]</v>
      </c>
      <c r="Y354" s="78" t="str">
        <f>formatRow(Tokens!BD$2:BI$2,Tokens!BD354:BI354,2,"files")</f>
        <v>"files":[]</v>
      </c>
      <c r="Z354" s="78"/>
      <c r="AA354" s="78"/>
      <c r="AB354" s="78"/>
      <c r="AC354" s="78" t="str">
        <f>formatRow(Tokens!BJ$2:BK$2,Tokens!BJ354:BK354,0,"collection")</f>
        <v>"collection":{"name":"BILLET The Private Island Club",_x000D_
"family":"Calvi On The Rocks"}</v>
      </c>
      <c r="AD354" s="1" t="str">
        <f>formatRow(Tokens!BN$2:BR$2,Tokens!BN354:BR354,0,"marketplace")</f>
        <v>"marketplace":{"initial_price":232,_x000D_
"reservation_price":"",_x000D_
"duration":"",_x000D_
"max_mint":1,_x000D_
"sell_date":"25/06/2022"}</v>
      </c>
      <c r="AE354" s="1"/>
    </row>
    <row r="355" spans="4:31" ht="14.25" customHeight="1" x14ac:dyDescent="0.3">
      <c r="D355" s="1">
        <f>Tokens!B355</f>
        <v>122</v>
      </c>
      <c r="E355" s="17" t="str">
        <f>IF(Tokens!C355="","",Tokens!C355)</f>
        <v>#122 Billet Private Island Club</v>
      </c>
      <c r="F355"/>
      <c r="G355"/>
      <c r="H355"/>
      <c r="I355"/>
      <c r="J355"/>
      <c r="M355"/>
      <c r="N355"/>
      <c r="O355" s="15" t="str">
        <f t="shared" si="10"/>
        <v>_</v>
      </c>
      <c r="P355" s="18" t="str">
        <f>IF(F355="stop","",IF(F355&lt;&gt;"",HYPERLINK(Settings!$B$5 &amp; "/manage/?network=" &amp; LOWER(B$8) &amp; "&amp;search=token&amp;account=" &amp; ToMint!$B$5 &amp; "&amp;view=" &amp; ToMint!J355,"TokenSol"),""))</f>
        <v/>
      </c>
      <c r="Q355" s="2"/>
      <c r="R355" s="2"/>
      <c r="S355" s="11"/>
      <c r="T355" s="78" t="str">
        <f>"owner=" &amp; Tokens!BS355 &amp; "&amp;filename_for_metadata=" &amp; Tokens!BT355 &amp; "&amp;offchaindata_platform=" &amp; $B$17 &amp; "&amp;keyfile=" &amp; $B$5 &amp;  "&amp;repository=" &amp; $B$18</f>
        <v>owner=BbDq7xeUzpj8bXfd9N7dh1tw43Ss7xbYpyjoNuwDSrzq&amp;filename_for_metadata=BILLETThePrivateIslandClub_COR22B122&amp;offchaindata_platform=Github&amp;keyfile=Paul&amp;repository=CalviOnTheRocks2022</v>
      </c>
      <c r="U355" s="78" t="str">
        <f t="shared" si="11"/>
        <v>{"name":"#122 Billet Private Island Club",_x000D_
"symbol":"COR22B122",_x000D_
"description":"The Private Island Club : networking &amp; party / Billet NFT All Access - 1 jour Calvi on the Rocks 2022",_x000D_
"seller_fee_basis_points":1000,_x000D_
"image":"https://bafybeiem3rlkf25boakkzxj3j3encnj7tho4iswxzbztn4faoomgllp6oa.ipfs.nftstorage.link?image_122.webp",_x000D_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55" s="78" t="str">
        <f>formatRow(Tokens!C$2:I$2,Tokens!C355:I355)</f>
        <v>"name":"#122 Billet Private Island Club",_x000D_
"symbol":"COR22B122",_x000D_
"description":"The Private Island Club : networking &amp; party / Billet NFT All Access - 1 jour Calvi on the Rocks 2022",_x000D_
"seller_fee_basis_points":1000,_x000D_
"image":"https://bafybeiem3rlkf25boakkzxj3j3encnj7tho4iswxzbztn4faoomgllp6oa.ipfs.nftstorage.link?image_122.webp",_x000D_
"Issuer":"NfluenT for Calvi On The rocks",_x000D_
"external_url":""</v>
      </c>
      <c r="W355" s="78" t="str">
        <f>formatRow(Tokens!J$2:AV$2,Tokens!J355:AV355,2,"attributes")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5" s="78" t="str">
        <f>formatRow(Tokens!AX$2:BC$2,Tokens!AX355:BC355,2,"creators")</f>
        <v>"creators":[{"address":"ncreator",_x000D_
"share":10},{"address":"cotrcrea",_x000D_
"share":90},{"address":"nminer",_x000D_
"share":0}]</v>
      </c>
      <c r="Y355" s="78" t="str">
        <f>formatRow(Tokens!BD$2:BI$2,Tokens!BD355:BI355,2,"files")</f>
        <v>"files":[]</v>
      </c>
      <c r="Z355" s="78"/>
      <c r="AA355" s="78"/>
      <c r="AB355" s="78"/>
      <c r="AC355" s="78" t="str">
        <f>formatRow(Tokens!BJ$2:BK$2,Tokens!BJ355:BK355,0,"collection")</f>
        <v>"collection":{"name":"BILLET The Private Island Club",_x000D_
"family":"Calvi On The Rocks"}</v>
      </c>
      <c r="AD355" s="1" t="str">
        <f>formatRow(Tokens!BN$2:BR$2,Tokens!BN355:BR355,0,"marketplace")</f>
        <v>"marketplace":{"initial_price":232,_x000D_
"reservation_price":"",_x000D_
"duration":"",_x000D_
"max_mint":1,_x000D_
"sell_date":"25/06/2022"}</v>
      </c>
      <c r="AE355" s="1"/>
    </row>
    <row r="356" spans="4:31" ht="14.25" customHeight="1" x14ac:dyDescent="0.3">
      <c r="D356" s="1">
        <f>Tokens!B356</f>
        <v>123</v>
      </c>
      <c r="E356" s="17" t="str">
        <f>IF(Tokens!C356="","",Tokens!C356)</f>
        <v>#123 Billet Private Island Club</v>
      </c>
      <c r="F356"/>
      <c r="G356"/>
      <c r="H356"/>
      <c r="I356"/>
      <c r="J356"/>
      <c r="M356"/>
      <c r="N356"/>
      <c r="O356" s="15" t="str">
        <f t="shared" si="10"/>
        <v>_</v>
      </c>
      <c r="P356" s="18" t="str">
        <f>IF(F356="stop","",IF(F356&lt;&gt;"",HYPERLINK(Settings!$B$5 &amp; "/manage/?network=" &amp; LOWER(B$8) &amp; "&amp;search=token&amp;account=" &amp; ToMint!$B$5 &amp; "&amp;view=" &amp; ToMint!J356,"TokenSol"),""))</f>
        <v/>
      </c>
      <c r="Q356" s="2"/>
      <c r="R356" s="2"/>
      <c r="S356" s="11"/>
      <c r="T356" s="78" t="str">
        <f>"owner=" &amp; Tokens!BS356 &amp; "&amp;filename_for_metadata=" &amp; Tokens!BT356 &amp; "&amp;offchaindata_platform=" &amp; $B$17 &amp; "&amp;keyfile=" &amp; $B$5 &amp;  "&amp;repository=" &amp; $B$18</f>
        <v>owner=BbDq7xeUzpj8bXfd9N7dh1tw43Ss7xbYpyjoNuwDSrzq&amp;filename_for_metadata=BILLETThePrivateIslandClub_COR22B123&amp;offchaindata_platform=Github&amp;keyfile=Paul&amp;repository=CalviOnTheRocks2022</v>
      </c>
      <c r="U356" s="78" t="str">
        <f t="shared" si="11"/>
        <v>{"name":"#123 Billet Private Island Club",_x000D_
"symbol":"COR22B123",_x000D_
"description":"The Private Island Club : networking &amp; party / Billet NFT All Access - 1 jour Calvi on the Rocks 2022",_x000D_
"seller_fee_basis_points":1000,_x000D_
"image":"https://bafybeify23omm4srbqczacdisf2qvu4uvmr2lmy36toxvdfupxg5x4s5ce.ipfs.nftstorage.link?image_123.webp",_x000D_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56" s="78" t="str">
        <f>formatRow(Tokens!C$2:I$2,Tokens!C356:I356)</f>
        <v>"name":"#123 Billet Private Island Club",_x000D_
"symbol":"COR22B123",_x000D_
"description":"The Private Island Club : networking &amp; party / Billet NFT All Access - 1 jour Calvi on the Rocks 2022",_x000D_
"seller_fee_basis_points":1000,_x000D_
"image":"https://bafybeify23omm4srbqczacdisf2qvu4uvmr2lmy36toxvdfupxg5x4s5ce.ipfs.nftstorage.link?image_123.webp",_x000D_
"Issuer":"NfluenT for Calvi On The rocks",_x000D_
"external_url":""</v>
      </c>
      <c r="W356" s="78" t="str">
        <f>formatRow(Tokens!J$2:AV$2,Tokens!J356:AV356,2,"attributes")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6" s="78" t="str">
        <f>formatRow(Tokens!AX$2:BC$2,Tokens!AX356:BC356,2,"creators")</f>
        <v>"creators":[{"address":"ncreator",_x000D_
"share":10},{"address":"cotrcrea",_x000D_
"share":90},{"address":"nminer",_x000D_
"share":0}]</v>
      </c>
      <c r="Y356" s="78" t="str">
        <f>formatRow(Tokens!BD$2:BI$2,Tokens!BD356:BI356,2,"files")</f>
        <v>"files":[]</v>
      </c>
      <c r="Z356" s="78"/>
      <c r="AA356" s="78"/>
      <c r="AB356" s="78"/>
      <c r="AC356" s="78" t="str">
        <f>formatRow(Tokens!BJ$2:BK$2,Tokens!BJ356:BK356,0,"collection")</f>
        <v>"collection":{"name":"BILLET The Private Island Club",_x000D_
"family":"Calvi On The Rocks"}</v>
      </c>
      <c r="AD356" s="1" t="str">
        <f>formatRow(Tokens!BN$2:BR$2,Tokens!BN356:BR356,0,"marketplace")</f>
        <v>"marketplace":{"initial_price":232,_x000D_
"reservation_price":"",_x000D_
"duration":"",_x000D_
"max_mint":1,_x000D_
"sell_date":"25/06/2022"}</v>
      </c>
      <c r="AE356" s="1"/>
    </row>
    <row r="357" spans="4:31" ht="14.25" customHeight="1" x14ac:dyDescent="0.3">
      <c r="D357" s="1">
        <f>Tokens!B357</f>
        <v>124</v>
      </c>
      <c r="E357" s="17" t="str">
        <f>IF(Tokens!C357="","",Tokens!C357)</f>
        <v>#124 Billet Private Island Club</v>
      </c>
      <c r="F357"/>
      <c r="G357"/>
      <c r="H357"/>
      <c r="I357"/>
      <c r="J357"/>
      <c r="M357"/>
      <c r="N357"/>
      <c r="O357" s="15" t="str">
        <f t="shared" ref="O357:O420" si="12">IF(AND(ISNUMBER(N356),ISNUMBER(N357)),(N357-N356)*$O$1,"_")</f>
        <v>_</v>
      </c>
      <c r="P357" s="18" t="str">
        <f>IF(F357="stop","",IF(F357&lt;&gt;"",HYPERLINK(Settings!$B$5 &amp; "/manage/?network=" &amp; LOWER(B$8) &amp; "&amp;search=token&amp;account=" &amp; ToMint!$B$5 &amp; "&amp;view=" &amp; ToMint!J357,"TokenSol"),""))</f>
        <v/>
      </c>
      <c r="Q357" s="2"/>
      <c r="R357" s="2"/>
      <c r="S357" s="11"/>
      <c r="T357" s="78" t="str">
        <f>"owner=" &amp; Tokens!BS357 &amp; "&amp;filename_for_metadata=" &amp; Tokens!BT357 &amp; "&amp;offchaindata_platform=" &amp; $B$17 &amp; "&amp;keyfile=" &amp; $B$5 &amp;  "&amp;repository=" &amp; $B$18</f>
        <v>owner=BbDq7xeUzpj8bXfd9N7dh1tw43Ss7xbYpyjoNuwDSrzq&amp;filename_for_metadata=BILLETThePrivateIslandClub_COR22B124&amp;offchaindata_platform=Github&amp;keyfile=Paul&amp;repository=CalviOnTheRocks2022</v>
      </c>
      <c r="U357" s="78" t="str">
        <f t="shared" si="11"/>
        <v>{"name":"#124 Billet Private Island Club",_x000D_
"symbol":"COR22B124",_x000D_
"description":"The Private Island Club : networking &amp; party / Billet NFT All Access - 1 jour Calvi on the Rocks 2022",_x000D_
"seller_fee_basis_points":1000,_x000D_
"image":"https://bafybeifde2qnl6vqb466cssmbeydoht2qjy6eougwhccw3hjybtelkl36q.ipfs.nftstorage.link?image_124.webp",_x000D_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57" s="78" t="str">
        <f>formatRow(Tokens!C$2:I$2,Tokens!C357:I357)</f>
        <v>"name":"#124 Billet Private Island Club",_x000D_
"symbol":"COR22B124",_x000D_
"description":"The Private Island Club : networking &amp; party / Billet NFT All Access - 1 jour Calvi on the Rocks 2022",_x000D_
"seller_fee_basis_points":1000,_x000D_
"image":"https://bafybeifde2qnl6vqb466cssmbeydoht2qjy6eougwhccw3hjybtelkl36q.ipfs.nftstorage.link?image_124.webp",_x000D_
"Issuer":"NfluenT for Calvi On The rocks",_x000D_
"external_url":""</v>
      </c>
      <c r="W357" s="78" t="str">
        <f>formatRow(Tokens!J$2:AV$2,Tokens!J357:AV357,2,"attributes")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7" s="78" t="str">
        <f>formatRow(Tokens!AX$2:BC$2,Tokens!AX357:BC357,2,"creators")</f>
        <v>"creators":[{"address":"ncreator",_x000D_
"share":10},{"address":"cotrcrea",_x000D_
"share":90},{"address":"nminer",_x000D_
"share":0}]</v>
      </c>
      <c r="Y357" s="78" t="str">
        <f>formatRow(Tokens!BD$2:BI$2,Tokens!BD357:BI357,2,"files")</f>
        <v>"files":[]</v>
      </c>
      <c r="Z357" s="78"/>
      <c r="AA357" s="78"/>
      <c r="AB357" s="78"/>
      <c r="AC357" s="78" t="str">
        <f>formatRow(Tokens!BJ$2:BK$2,Tokens!BJ357:BK357,0,"collection")</f>
        <v>"collection":{"name":"BILLET The Private Island Club",_x000D_
"family":"Calvi On The Rocks"}</v>
      </c>
      <c r="AD357" s="1" t="str">
        <f>formatRow(Tokens!BN$2:BR$2,Tokens!BN357:BR357,0,"marketplace")</f>
        <v>"marketplace":{"initial_price":232,_x000D_
"reservation_price":"",_x000D_
"duration":"",_x000D_
"max_mint":1,_x000D_
"sell_date":"25/06/2022"}</v>
      </c>
      <c r="AE357" s="1"/>
    </row>
    <row r="358" spans="4:31" ht="14.25" customHeight="1" x14ac:dyDescent="0.3">
      <c r="D358" s="1">
        <f>Tokens!B358</f>
        <v>125</v>
      </c>
      <c r="E358" s="17" t="str">
        <f>IF(Tokens!C358="","",Tokens!C358)</f>
        <v>#125 Billet Private Island Club</v>
      </c>
      <c r="F358"/>
      <c r="G358"/>
      <c r="H358"/>
      <c r="I358"/>
      <c r="J358"/>
      <c r="M358"/>
      <c r="N358"/>
      <c r="O358" s="15" t="str">
        <f t="shared" si="12"/>
        <v>_</v>
      </c>
      <c r="P358" s="18" t="str">
        <f>IF(F358="stop","",IF(F358&lt;&gt;"",HYPERLINK(Settings!$B$5 &amp; "/manage/?network=" &amp; LOWER(B$8) &amp; "&amp;search=token&amp;account=" &amp; ToMint!$B$5 &amp; "&amp;view=" &amp; ToMint!J358,"TokenSol"),""))</f>
        <v/>
      </c>
      <c r="Q358" s="2"/>
      <c r="R358" s="2"/>
      <c r="S358" s="11"/>
      <c r="T358" s="78" t="str">
        <f>"owner=" &amp; Tokens!BS358 &amp; "&amp;filename_for_metadata=" &amp; Tokens!BT358 &amp; "&amp;offchaindata_platform=" &amp; $B$17 &amp; "&amp;keyfile=" &amp; $B$5 &amp;  "&amp;repository=" &amp; $B$18</f>
        <v>owner=BbDq7xeUzpj8bXfd9N7dh1tw43Ss7xbYpyjoNuwDSrzq&amp;filename_for_metadata=BILLETThePrivateIslandClub_COR22B125&amp;offchaindata_platform=Github&amp;keyfile=Paul&amp;repository=CalviOnTheRocks2022</v>
      </c>
      <c r="U358" s="78" t="str">
        <f t="shared" si="11"/>
        <v>{"name":"#125 Billet Private Island Club",_x000D_
"symbol":"COR22B125",_x000D_
"description":"The Private Island Club : networking &amp; party / Billet NFT All Access - 1 jour Calvi on the Rocks 2022",_x000D_
"seller_fee_basis_points":1000,_x000D_
"image":"https://bafybeidrr5mdl2sjmp5lefnnofd6y7r2ejqccrwh4kpjw2c32x5uzfdrnq.ipfs.nftstorage.link?image_125.webp",_x000D_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58" s="78" t="str">
        <f>formatRow(Tokens!C$2:I$2,Tokens!C358:I358)</f>
        <v>"name":"#125 Billet Private Island Club",_x000D_
"symbol":"COR22B125",_x000D_
"description":"The Private Island Club : networking &amp; party / Billet NFT All Access - 1 jour Calvi on the Rocks 2022",_x000D_
"seller_fee_basis_points":1000,_x000D_
"image":"https://bafybeidrr5mdl2sjmp5lefnnofd6y7r2ejqccrwh4kpjw2c32x5uzfdrnq.ipfs.nftstorage.link?image_125.webp",_x000D_
"Issuer":"NfluenT for Calvi On The rocks",_x000D_
"external_url":""</v>
      </c>
      <c r="W358" s="78" t="str">
        <f>formatRow(Tokens!J$2:AV$2,Tokens!J358:AV358,2,"attributes")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8" s="78" t="str">
        <f>formatRow(Tokens!AX$2:BC$2,Tokens!AX358:BC358,2,"creators")</f>
        <v>"creators":[{"address":"ncreator",_x000D_
"share":10},{"address":"cotrcrea",_x000D_
"share":90},{"address":"nminer",_x000D_
"share":0}]</v>
      </c>
      <c r="Y358" s="78" t="str">
        <f>formatRow(Tokens!BD$2:BI$2,Tokens!BD358:BI358,2,"files")</f>
        <v>"files":[]</v>
      </c>
      <c r="Z358" s="78"/>
      <c r="AA358" s="78"/>
      <c r="AB358" s="78"/>
      <c r="AC358" s="78" t="str">
        <f>formatRow(Tokens!BJ$2:BK$2,Tokens!BJ358:BK358,0,"collection")</f>
        <v>"collection":{"name":"BILLET The Private Island Club",_x000D_
"family":"Calvi On The Rocks"}</v>
      </c>
      <c r="AD358" s="1" t="str">
        <f>formatRow(Tokens!BN$2:BR$2,Tokens!BN358:BR358,0,"marketplace")</f>
        <v>"marketplace":{"initial_price":232,_x000D_
"reservation_price":"",_x000D_
"duration":"",_x000D_
"max_mint":1,_x000D_
"sell_date":"25/06/2022"}</v>
      </c>
      <c r="AE358" s="1"/>
    </row>
    <row r="359" spans="4:31" ht="14.25" customHeight="1" x14ac:dyDescent="0.3">
      <c r="D359" s="1">
        <f>Tokens!B359</f>
        <v>126</v>
      </c>
      <c r="E359" s="17" t="str">
        <f>IF(Tokens!C359="","",Tokens!C359)</f>
        <v>#126 Billet Private Island Club</v>
      </c>
      <c r="F359"/>
      <c r="G359"/>
      <c r="H359"/>
      <c r="I359"/>
      <c r="J359"/>
      <c r="M359"/>
      <c r="N359"/>
      <c r="O359" s="15" t="str">
        <f t="shared" si="12"/>
        <v>_</v>
      </c>
      <c r="P359" s="18" t="str">
        <f>IF(F359="stop","",IF(F359&lt;&gt;"",HYPERLINK(Settings!$B$5 &amp; "/manage/?network=" &amp; LOWER(B$8) &amp; "&amp;search=token&amp;account=" &amp; ToMint!$B$5 &amp; "&amp;view=" &amp; ToMint!J359,"TokenSol"),""))</f>
        <v/>
      </c>
      <c r="Q359" s="2"/>
      <c r="R359" s="2"/>
      <c r="S359" s="11"/>
      <c r="T359" s="78" t="str">
        <f>"owner=" &amp; Tokens!BS359 &amp; "&amp;filename_for_metadata=" &amp; Tokens!BT359 &amp; "&amp;offchaindata_platform=" &amp; $B$17 &amp; "&amp;keyfile=" &amp; $B$5 &amp;  "&amp;repository=" &amp; $B$18</f>
        <v>owner=BbDq7xeUzpj8bXfd9N7dh1tw43Ss7xbYpyjoNuwDSrzq&amp;filename_for_metadata=BILLETThePrivateIslandClub_COR22B126&amp;offchaindata_platform=Github&amp;keyfile=Paul&amp;repository=CalviOnTheRocks2022</v>
      </c>
      <c r="U359" s="78" t="str">
        <f t="shared" si="11"/>
        <v>{"name":"#126 Billet Private Island Club",_x000D_
"symbol":"COR22B126",_x000D_
"description":"The Private Island Club : networking &amp; party / Billet NFT All Access - 1 jour Calvi on the Rocks 2022",_x000D_
"seller_fee_basis_points":1000,_x000D_
"image":"https://bafybeihom2dlhjtuzxlr5ye3m33ikmwsxpccsgplzjtnylne3omujvzvt4.ipfs.nftstorage.link?image_126.webp",_x000D_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59" s="78" t="str">
        <f>formatRow(Tokens!C$2:I$2,Tokens!C359:I359)</f>
        <v>"name":"#126 Billet Private Island Club",_x000D_
"symbol":"COR22B126",_x000D_
"description":"The Private Island Club : networking &amp; party / Billet NFT All Access - 1 jour Calvi on the Rocks 2022",_x000D_
"seller_fee_basis_points":1000,_x000D_
"image":"https://bafybeihom2dlhjtuzxlr5ye3m33ikmwsxpccsgplzjtnylne3omujvzvt4.ipfs.nftstorage.link?image_126.webp",_x000D_
"Issuer":"NfluenT for Calvi On The rocks",_x000D_
"external_url":""</v>
      </c>
      <c r="W359" s="78" t="str">
        <f>formatRow(Tokens!J$2:AV$2,Tokens!J359:AV359,2,"attributes")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9" s="78" t="str">
        <f>formatRow(Tokens!AX$2:BC$2,Tokens!AX359:BC359,2,"creators")</f>
        <v>"creators":[{"address":"ncreator",_x000D_
"share":10},{"address":"cotrcrea",_x000D_
"share":90},{"address":"nminer",_x000D_
"share":0}]</v>
      </c>
      <c r="Y359" s="78" t="str">
        <f>formatRow(Tokens!BD$2:BI$2,Tokens!BD359:BI359,2,"files")</f>
        <v>"files":[]</v>
      </c>
      <c r="Z359" s="78"/>
      <c r="AA359" s="78"/>
      <c r="AB359" s="78"/>
      <c r="AC359" s="78" t="str">
        <f>formatRow(Tokens!BJ$2:BK$2,Tokens!BJ359:BK359,0,"collection")</f>
        <v>"collection":{"name":"BILLET The Private Island Club",_x000D_
"family":"Calvi On The Rocks"}</v>
      </c>
      <c r="AD359" s="1" t="str">
        <f>formatRow(Tokens!BN$2:BR$2,Tokens!BN359:BR359,0,"marketplace")</f>
        <v>"marketplace":{"initial_price":232,_x000D_
"reservation_price":"",_x000D_
"duration":"",_x000D_
"max_mint":1,_x000D_
"sell_date":"25/06/2022"}</v>
      </c>
      <c r="AE359" s="1"/>
    </row>
    <row r="360" spans="4:31" ht="14.25" customHeight="1" x14ac:dyDescent="0.3">
      <c r="D360" s="1">
        <f>Tokens!B360</f>
        <v>127</v>
      </c>
      <c r="E360" s="17" t="str">
        <f>IF(Tokens!C360="","",Tokens!C360)</f>
        <v>#127 Billet Private Island Club</v>
      </c>
      <c r="F360"/>
      <c r="G360"/>
      <c r="H360"/>
      <c r="I360"/>
      <c r="J360"/>
      <c r="M360"/>
      <c r="N360"/>
      <c r="O360" s="15" t="str">
        <f t="shared" si="12"/>
        <v>_</v>
      </c>
      <c r="P360" s="18" t="str">
        <f>IF(F360="stop","",IF(F360&lt;&gt;"",HYPERLINK(Settings!$B$5 &amp; "/manage/?network=" &amp; LOWER(B$8) &amp; "&amp;search=token&amp;account=" &amp; ToMint!$B$5 &amp; "&amp;view=" &amp; ToMint!J360,"TokenSol"),""))</f>
        <v/>
      </c>
      <c r="Q360" s="2"/>
      <c r="R360" s="2"/>
      <c r="S360" s="11"/>
      <c r="T360" s="78" t="str">
        <f>"owner=" &amp; Tokens!BS360 &amp; "&amp;filename_for_metadata=" &amp; Tokens!BT360 &amp; "&amp;offchaindata_platform=" &amp; $B$17 &amp; "&amp;keyfile=" &amp; $B$5 &amp;  "&amp;repository=" &amp; $B$18</f>
        <v>owner=BbDq7xeUzpj8bXfd9N7dh1tw43Ss7xbYpyjoNuwDSrzq&amp;filename_for_metadata=BILLETThePrivateIslandClub_COR22B127&amp;offchaindata_platform=Github&amp;keyfile=Paul&amp;repository=CalviOnTheRocks2022</v>
      </c>
      <c r="U360" s="78" t="str">
        <f t="shared" si="11"/>
        <v>{"name":"#127 Billet Private Island Club",_x000D_
"symbol":"COR22B127",_x000D_
"description":"The Private Island Club : networking &amp; party / Billet NFT All Access - 1 jour Calvi on the Rocks 2022",_x000D_
"seller_fee_basis_points":1000,_x000D_
"image":"https://bafybeieuxphblqibn3jzt2dscob5jiaqeuim6w7nuugseeoqsmrfxii6ue.ipfs.nftstorage.link?image_127.webp",_x000D_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60" s="78" t="str">
        <f>formatRow(Tokens!C$2:I$2,Tokens!C360:I360)</f>
        <v>"name":"#127 Billet Private Island Club",_x000D_
"symbol":"COR22B127",_x000D_
"description":"The Private Island Club : networking &amp; party / Billet NFT All Access - 1 jour Calvi on the Rocks 2022",_x000D_
"seller_fee_basis_points":1000,_x000D_
"image":"https://bafybeieuxphblqibn3jzt2dscob5jiaqeuim6w7nuugseeoqsmrfxii6ue.ipfs.nftstorage.link?image_127.webp",_x000D_
"Issuer":"NfluenT for Calvi On The rocks",_x000D_
"external_url":""</v>
      </c>
      <c r="W360" s="78" t="str">
        <f>formatRow(Tokens!J$2:AV$2,Tokens!J360:AV360,2,"attributes")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0" s="78" t="str">
        <f>formatRow(Tokens!AX$2:BC$2,Tokens!AX360:BC360,2,"creators")</f>
        <v>"creators":[{"address":"ncreator",_x000D_
"share":10},{"address":"cotrcrea",_x000D_
"share":90},{"address":"nminer",_x000D_
"share":0}]</v>
      </c>
      <c r="Y360" s="78" t="str">
        <f>formatRow(Tokens!BD$2:BI$2,Tokens!BD360:BI360,2,"files")</f>
        <v>"files":[]</v>
      </c>
      <c r="Z360" s="78"/>
      <c r="AA360" s="78"/>
      <c r="AB360" s="78"/>
      <c r="AC360" s="78" t="str">
        <f>formatRow(Tokens!BJ$2:BK$2,Tokens!BJ360:BK360,0,"collection")</f>
        <v>"collection":{"name":"BILLET The Private Island Club",_x000D_
"family":"Calvi On The Rocks"}</v>
      </c>
      <c r="AD360" s="1" t="str">
        <f>formatRow(Tokens!BN$2:BR$2,Tokens!BN360:BR360,0,"marketplace")</f>
        <v>"marketplace":{"initial_price":232,_x000D_
"reservation_price":"",_x000D_
"duration":"",_x000D_
"max_mint":1,_x000D_
"sell_date":"25/06/2022"}</v>
      </c>
      <c r="AE360" s="1"/>
    </row>
    <row r="361" spans="4:31" ht="14.25" customHeight="1" x14ac:dyDescent="0.3">
      <c r="D361" s="1">
        <f>Tokens!B361</f>
        <v>128</v>
      </c>
      <c r="E361" s="17" t="str">
        <f>IF(Tokens!C361="","",Tokens!C361)</f>
        <v>#128 Billet Private Island Club</v>
      </c>
      <c r="F361"/>
      <c r="G361"/>
      <c r="H361"/>
      <c r="I361"/>
      <c r="J361"/>
      <c r="M361"/>
      <c r="N361"/>
      <c r="O361" s="15" t="str">
        <f t="shared" si="12"/>
        <v>_</v>
      </c>
      <c r="P361" s="18" t="str">
        <f>IF(F361="stop","",IF(F361&lt;&gt;"",HYPERLINK(Settings!$B$5 &amp; "/manage/?network=" &amp; LOWER(B$8) &amp; "&amp;search=token&amp;account=" &amp; ToMint!$B$5 &amp; "&amp;view=" &amp; ToMint!J361,"TokenSol"),""))</f>
        <v/>
      </c>
      <c r="Q361" s="2"/>
      <c r="R361" s="2"/>
      <c r="S361" s="11"/>
      <c r="T361" s="78" t="str">
        <f>"owner=" &amp; Tokens!BS361 &amp; "&amp;filename_for_metadata=" &amp; Tokens!BT361 &amp; "&amp;offchaindata_platform=" &amp; $B$17 &amp; "&amp;keyfile=" &amp; $B$5 &amp;  "&amp;repository=" &amp; $B$18</f>
        <v>owner=BbDq7xeUzpj8bXfd9N7dh1tw43Ss7xbYpyjoNuwDSrzq&amp;filename_for_metadata=BILLETThePrivateIslandClub_COR22B128&amp;offchaindata_platform=Github&amp;keyfile=Paul&amp;repository=CalviOnTheRocks2022</v>
      </c>
      <c r="U361" s="78" t="str">
        <f t="shared" si="11"/>
        <v>{"name":"#128 Billet Private Island Club",_x000D_
"symbol":"COR22B128",_x000D_
"description":"The Private Island Club : networking &amp; party / Billet NFT All Access - 1 jour Calvi on the Rocks 2022",_x000D_
"seller_fee_basis_points":1000,_x000D_
"image":"https://bafybeiaa77hyof2ynqargnrvn37v4lyqd6rpvixcsbl7fcyzne5p4hfanu.ipfs.nftstorage.link?image_128.webp",_x000D_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61" s="78" t="str">
        <f>formatRow(Tokens!C$2:I$2,Tokens!C361:I361)</f>
        <v>"name":"#128 Billet Private Island Club",_x000D_
"symbol":"COR22B128",_x000D_
"description":"The Private Island Club : networking &amp; party / Billet NFT All Access - 1 jour Calvi on the Rocks 2022",_x000D_
"seller_fee_basis_points":1000,_x000D_
"image":"https://bafybeiaa77hyof2ynqargnrvn37v4lyqd6rpvixcsbl7fcyzne5p4hfanu.ipfs.nftstorage.link?image_128.webp",_x000D_
"Issuer":"NfluenT for Calvi On The rocks",_x000D_
"external_url":""</v>
      </c>
      <c r="W361" s="78" t="str">
        <f>formatRow(Tokens!J$2:AV$2,Tokens!J361:AV361,2,"attributes")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1" s="78" t="str">
        <f>formatRow(Tokens!AX$2:BC$2,Tokens!AX361:BC361,2,"creators")</f>
        <v>"creators":[{"address":"ncreator",_x000D_
"share":10},{"address":"cotrcrea",_x000D_
"share":90},{"address":"nminer",_x000D_
"share":0}]</v>
      </c>
      <c r="Y361" s="78" t="str">
        <f>formatRow(Tokens!BD$2:BI$2,Tokens!BD361:BI361,2,"files")</f>
        <v>"files":[]</v>
      </c>
      <c r="Z361" s="78"/>
      <c r="AA361" s="78"/>
      <c r="AB361" s="78"/>
      <c r="AC361" s="78" t="str">
        <f>formatRow(Tokens!BJ$2:BK$2,Tokens!BJ361:BK361,0,"collection")</f>
        <v>"collection":{"name":"BILLET The Private Island Club",_x000D_
"family":"Calvi On The Rocks"}</v>
      </c>
      <c r="AD361" s="1" t="str">
        <f>formatRow(Tokens!BN$2:BR$2,Tokens!BN361:BR361,0,"marketplace")</f>
        <v>"marketplace":{"initial_price":232,_x000D_
"reservation_price":"",_x000D_
"duration":"",_x000D_
"max_mint":1,_x000D_
"sell_date":"25/06/2022"}</v>
      </c>
      <c r="AE361" s="1"/>
    </row>
    <row r="362" spans="4:31" ht="14.25" customHeight="1" x14ac:dyDescent="0.3">
      <c r="D362" s="1">
        <f>Tokens!B362</f>
        <v>129</v>
      </c>
      <c r="E362" s="17" t="str">
        <f>IF(Tokens!C362="","",Tokens!C362)</f>
        <v>#129 Billet Private Island Club</v>
      </c>
      <c r="F362"/>
      <c r="G362"/>
      <c r="H362"/>
      <c r="I362"/>
      <c r="J362"/>
      <c r="M362"/>
      <c r="N362"/>
      <c r="O362" s="15" t="str">
        <f t="shared" si="12"/>
        <v>_</v>
      </c>
      <c r="P362" s="18" t="str">
        <f>IF(F362="stop","",IF(F362&lt;&gt;"",HYPERLINK(Settings!$B$5 &amp; "/manage/?network=" &amp; LOWER(B$8) &amp; "&amp;search=token&amp;account=" &amp; ToMint!$B$5 &amp; "&amp;view=" &amp; ToMint!J362,"TokenSol"),""))</f>
        <v/>
      </c>
      <c r="Q362" s="2"/>
      <c r="R362" s="2"/>
      <c r="S362" s="11"/>
      <c r="T362" s="78" t="str">
        <f>"owner=" &amp; Tokens!BS362 &amp; "&amp;filename_for_metadata=" &amp; Tokens!BT362 &amp; "&amp;offchaindata_platform=" &amp; $B$17 &amp; "&amp;keyfile=" &amp; $B$5 &amp;  "&amp;repository=" &amp; $B$18</f>
        <v>owner=BbDq7xeUzpj8bXfd9N7dh1tw43Ss7xbYpyjoNuwDSrzq&amp;filename_for_metadata=BILLETThePrivateIslandClub_COR22B129&amp;offchaindata_platform=Github&amp;keyfile=Paul&amp;repository=CalviOnTheRocks2022</v>
      </c>
      <c r="U362" s="78" t="str">
        <f t="shared" si="11"/>
        <v>{"name":"#129 Billet Private Island Club",_x000D_
"symbol":"COR22B129",_x000D_
"description":"The Private Island Club : networking &amp; party / Billet NFT All Access - 1 jour Calvi on the Rocks 2022",_x000D_
"seller_fee_basis_points":1000,_x000D_
"image":"https://bafybeieqjls35awocnffj572xxphpuzklo7i3v3md4bxfllqar6mgdfble.ipfs.nftstorage.link?image_129.webp",_x000D_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62" s="78" t="str">
        <f>formatRow(Tokens!C$2:I$2,Tokens!C362:I362)</f>
        <v>"name":"#129 Billet Private Island Club",_x000D_
"symbol":"COR22B129",_x000D_
"description":"The Private Island Club : networking &amp; party / Billet NFT All Access - 1 jour Calvi on the Rocks 2022",_x000D_
"seller_fee_basis_points":1000,_x000D_
"image":"https://bafybeieqjls35awocnffj572xxphpuzklo7i3v3md4bxfllqar6mgdfble.ipfs.nftstorage.link?image_129.webp",_x000D_
"Issuer":"NfluenT for Calvi On The rocks",_x000D_
"external_url":""</v>
      </c>
      <c r="W362" s="78" t="str">
        <f>formatRow(Tokens!J$2:AV$2,Tokens!J362:AV362,2,"attributes")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2" s="78" t="str">
        <f>formatRow(Tokens!AX$2:BC$2,Tokens!AX362:BC362,2,"creators")</f>
        <v>"creators":[{"address":"ncreator",_x000D_
"share":10},{"address":"cotrcrea",_x000D_
"share":90},{"address":"nminer",_x000D_
"share":0}]</v>
      </c>
      <c r="Y362" s="78" t="str">
        <f>formatRow(Tokens!BD$2:BI$2,Tokens!BD362:BI362,2,"files")</f>
        <v>"files":[]</v>
      </c>
      <c r="Z362" s="78"/>
      <c r="AA362" s="78"/>
      <c r="AB362" s="78"/>
      <c r="AC362" s="78" t="str">
        <f>formatRow(Tokens!BJ$2:BK$2,Tokens!BJ362:BK362,0,"collection")</f>
        <v>"collection":{"name":"BILLET The Private Island Club",_x000D_
"family":"Calvi On The Rocks"}</v>
      </c>
      <c r="AD362" s="1" t="str">
        <f>formatRow(Tokens!BN$2:BR$2,Tokens!BN362:BR362,0,"marketplace")</f>
        <v>"marketplace":{"initial_price":232,_x000D_
"reservation_price":"",_x000D_
"duration":"",_x000D_
"max_mint":1,_x000D_
"sell_date":"25/06/2022"}</v>
      </c>
      <c r="AE362" s="1"/>
    </row>
    <row r="363" spans="4:31" ht="14.25" customHeight="1" x14ac:dyDescent="0.3">
      <c r="D363" s="1">
        <f>Tokens!B363</f>
        <v>130</v>
      </c>
      <c r="E363" s="17" t="str">
        <f>IF(Tokens!C363="","",Tokens!C363)</f>
        <v>#130 Billet Private Island Club</v>
      </c>
      <c r="F363"/>
      <c r="G363"/>
      <c r="H363"/>
      <c r="I363"/>
      <c r="J363"/>
      <c r="M363"/>
      <c r="N363"/>
      <c r="O363" s="15" t="str">
        <f t="shared" si="12"/>
        <v>_</v>
      </c>
      <c r="P363" s="18" t="str">
        <f>IF(F363="stop","",IF(F363&lt;&gt;"",HYPERLINK(Settings!$B$5 &amp; "/manage/?network=" &amp; LOWER(B$8) &amp; "&amp;search=token&amp;account=" &amp; ToMint!$B$5 &amp; "&amp;view=" &amp; ToMint!J363,"TokenSol"),""))</f>
        <v/>
      </c>
      <c r="Q363" s="2"/>
      <c r="R363" s="2"/>
      <c r="S363" s="11"/>
      <c r="T363" s="78" t="str">
        <f>"owner=" &amp; Tokens!BS363 &amp; "&amp;filename_for_metadata=" &amp; Tokens!BT363 &amp; "&amp;offchaindata_platform=" &amp; $B$17 &amp; "&amp;keyfile=" &amp; $B$5 &amp;  "&amp;repository=" &amp; $B$18</f>
        <v>owner=BbDq7xeUzpj8bXfd9N7dh1tw43Ss7xbYpyjoNuwDSrzq&amp;filename_for_metadata=BILLETThePrivateIslandClub_COR22B130&amp;offchaindata_platform=Github&amp;keyfile=Paul&amp;repository=CalviOnTheRocks2022</v>
      </c>
      <c r="U363" s="78" t="str">
        <f t="shared" si="11"/>
        <v>{"name":"#130 Billet Private Island Club",_x000D_
"symbol":"COR22B130",_x000D_
"description":"The Private Island Club : networking &amp; party / Billet NFT All Access - 1 jour Calvi on the Rocks 2022",_x000D_
"seller_fee_basis_points":1000,_x000D_
"image":"https://bafybeics64ref3h7yrsigma5ajwbookkslabwsbv45vwhzhhajcvxdaxym.ipfs.nftstorage.link?image_130.webp",_x000D_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63" s="78" t="str">
        <f>formatRow(Tokens!C$2:I$2,Tokens!C363:I363)</f>
        <v>"name":"#130 Billet Private Island Club",_x000D_
"symbol":"COR22B130",_x000D_
"description":"The Private Island Club : networking &amp; party / Billet NFT All Access - 1 jour Calvi on the Rocks 2022",_x000D_
"seller_fee_basis_points":1000,_x000D_
"image":"https://bafybeics64ref3h7yrsigma5ajwbookkslabwsbv45vwhzhhajcvxdaxym.ipfs.nftstorage.link?image_130.webp",_x000D_
"Issuer":"NfluenT for Calvi On The rocks",_x000D_
"external_url":""</v>
      </c>
      <c r="W363" s="78" t="str">
        <f>formatRow(Tokens!J$2:AV$2,Tokens!J363:AV363,2,"attributes")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3" s="78" t="str">
        <f>formatRow(Tokens!AX$2:BC$2,Tokens!AX363:BC363,2,"creators")</f>
        <v>"creators":[{"address":"ncreator",_x000D_
"share":10},{"address":"cotrcrea",_x000D_
"share":90},{"address":"nminer",_x000D_
"share":0}]</v>
      </c>
      <c r="Y363" s="78" t="str">
        <f>formatRow(Tokens!BD$2:BI$2,Tokens!BD363:BI363,2,"files")</f>
        <v>"files":[]</v>
      </c>
      <c r="Z363" s="78"/>
      <c r="AA363" s="78"/>
      <c r="AB363" s="78"/>
      <c r="AC363" s="78" t="str">
        <f>formatRow(Tokens!BJ$2:BK$2,Tokens!BJ363:BK363,0,"collection")</f>
        <v>"collection":{"name":"BILLET The Private Island Club",_x000D_
"family":"Calvi On The Rocks"}</v>
      </c>
      <c r="AD363" s="1" t="str">
        <f>formatRow(Tokens!BN$2:BR$2,Tokens!BN363:BR363,0,"marketplace")</f>
        <v>"marketplace":{"initial_price":232,_x000D_
"reservation_price":"",_x000D_
"duration":"",_x000D_
"max_mint":1,_x000D_
"sell_date":"25/06/2022"}</v>
      </c>
      <c r="AE363" s="1"/>
    </row>
    <row r="364" spans="4:31" ht="14.25" customHeight="1" x14ac:dyDescent="0.3">
      <c r="D364" s="1">
        <f>Tokens!B364</f>
        <v>131</v>
      </c>
      <c r="E364" s="17" t="str">
        <f>IF(Tokens!C364="","",Tokens!C364)</f>
        <v>#131 Billet Private Island Club</v>
      </c>
      <c r="F364"/>
      <c r="G364"/>
      <c r="H364"/>
      <c r="I364"/>
      <c r="J364"/>
      <c r="M364"/>
      <c r="N364"/>
      <c r="O364" s="15" t="str">
        <f t="shared" si="12"/>
        <v>_</v>
      </c>
      <c r="P364" s="18" t="str">
        <f>IF(F364="stop","",IF(F364&lt;&gt;"",HYPERLINK(Settings!$B$5 &amp; "/manage/?network=" &amp; LOWER(B$8) &amp; "&amp;search=token&amp;account=" &amp; ToMint!$B$5 &amp; "&amp;view=" &amp; ToMint!J364,"TokenSol"),""))</f>
        <v/>
      </c>
      <c r="Q364" s="2"/>
      <c r="R364" s="2"/>
      <c r="S364" s="11"/>
      <c r="T364" s="78" t="str">
        <f>"owner=" &amp; Tokens!BS364 &amp; "&amp;filename_for_metadata=" &amp; Tokens!BT364 &amp; "&amp;offchaindata_platform=" &amp; $B$17 &amp; "&amp;keyfile=" &amp; $B$5 &amp;  "&amp;repository=" &amp; $B$18</f>
        <v>owner=BbDq7xeUzpj8bXfd9N7dh1tw43Ss7xbYpyjoNuwDSrzq&amp;filename_for_metadata=BILLETThePrivateIslandClub_COR22B131&amp;offchaindata_platform=Github&amp;keyfile=Paul&amp;repository=CalviOnTheRocks2022</v>
      </c>
      <c r="U364" s="78" t="str">
        <f t="shared" si="11"/>
        <v>{"name":"#131 Billet Private Island Club",_x000D_
"symbol":"COR22B131",_x000D_
"description":"The Private Island Club : networking &amp; party / Billet NFT All Access - 1 jour Calvi on the Rocks 2022",_x000D_
"seller_fee_basis_points":1000,_x000D_
"image":"https://bafybeiao5crsbshb5jbcbbre3x7ls5wcpexezgk4nypo2qdirwz6pwyu4m.ipfs.nftstorage.link?image_131.webp",_x000D_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64" s="78" t="str">
        <f>formatRow(Tokens!C$2:I$2,Tokens!C364:I364)</f>
        <v>"name":"#131 Billet Private Island Club",_x000D_
"symbol":"COR22B131",_x000D_
"description":"The Private Island Club : networking &amp; party / Billet NFT All Access - 1 jour Calvi on the Rocks 2022",_x000D_
"seller_fee_basis_points":1000,_x000D_
"image":"https://bafybeiao5crsbshb5jbcbbre3x7ls5wcpexezgk4nypo2qdirwz6pwyu4m.ipfs.nftstorage.link?image_131.webp",_x000D_
"Issuer":"NfluenT for Calvi On The rocks",_x000D_
"external_url":""</v>
      </c>
      <c r="W364" s="78" t="str">
        <f>formatRow(Tokens!J$2:AV$2,Tokens!J364:AV364,2,"attributes")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4" s="78" t="str">
        <f>formatRow(Tokens!AX$2:BC$2,Tokens!AX364:BC364,2,"creators")</f>
        <v>"creators":[{"address":"ncreator",_x000D_
"share":10},{"address":"cotrcrea",_x000D_
"share":90},{"address":"nminer",_x000D_
"share":0}]</v>
      </c>
      <c r="Y364" s="78" t="str">
        <f>formatRow(Tokens!BD$2:BI$2,Tokens!BD364:BI364,2,"files")</f>
        <v>"files":[]</v>
      </c>
      <c r="Z364" s="78"/>
      <c r="AA364" s="78"/>
      <c r="AB364" s="78"/>
      <c r="AC364" s="78" t="str">
        <f>formatRow(Tokens!BJ$2:BK$2,Tokens!BJ364:BK364,0,"collection")</f>
        <v>"collection":{"name":"BILLET The Private Island Club",_x000D_
"family":"Calvi On The Rocks"}</v>
      </c>
      <c r="AD364" s="1" t="str">
        <f>formatRow(Tokens!BN$2:BR$2,Tokens!BN364:BR364,0,"marketplace")</f>
        <v>"marketplace":{"initial_price":232,_x000D_
"reservation_price":"",_x000D_
"duration":"",_x000D_
"max_mint":1,_x000D_
"sell_date":"25/06/2022"}</v>
      </c>
      <c r="AE364" s="1"/>
    </row>
    <row r="365" spans="4:31" ht="14.25" customHeight="1" x14ac:dyDescent="0.3">
      <c r="D365" s="1">
        <f>Tokens!B365</f>
        <v>132</v>
      </c>
      <c r="E365" s="17" t="str">
        <f>IF(Tokens!C365="","",Tokens!C365)</f>
        <v>#132 Billet Private Island Club</v>
      </c>
      <c r="F365"/>
      <c r="G365"/>
      <c r="H365"/>
      <c r="I365"/>
      <c r="J365"/>
      <c r="M365"/>
      <c r="N365"/>
      <c r="O365" s="15" t="str">
        <f t="shared" si="12"/>
        <v>_</v>
      </c>
      <c r="P365" s="18" t="str">
        <f>IF(F365="stop","",IF(F365&lt;&gt;"",HYPERLINK(Settings!$B$5 &amp; "/manage/?network=" &amp; LOWER(B$8) &amp; "&amp;search=token&amp;account=" &amp; ToMint!$B$5 &amp; "&amp;view=" &amp; ToMint!J365,"TokenSol"),""))</f>
        <v/>
      </c>
      <c r="Q365" s="2"/>
      <c r="R365" s="2"/>
      <c r="S365" s="11"/>
      <c r="T365" s="78" t="str">
        <f>"owner=" &amp; Tokens!BS365 &amp; "&amp;filename_for_metadata=" &amp; Tokens!BT365 &amp; "&amp;offchaindata_platform=" &amp; $B$17 &amp; "&amp;keyfile=" &amp; $B$5 &amp;  "&amp;repository=" &amp; $B$18</f>
        <v>owner=BbDq7xeUzpj8bXfd9N7dh1tw43Ss7xbYpyjoNuwDSrzq&amp;filename_for_metadata=BILLETThePrivateIslandClub_COR22B132&amp;offchaindata_platform=Github&amp;keyfile=Paul&amp;repository=CalviOnTheRocks2022</v>
      </c>
      <c r="U365" s="78" t="str">
        <f t="shared" si="11"/>
        <v>{"name":"#132 Billet Private Island Club",_x000D_
"symbol":"COR22B132",_x000D_
"description":"The Private Island Club : networking &amp; party / Billet NFT All Access - 1 jour Calvi on the Rocks 2022",_x000D_
"seller_fee_basis_points":1000,_x000D_
"image":"https://bafybeihu7vhogp6pfse4b37jixsbksw3fouez43cu455d6rnplj42oaoaq.ipfs.nftstorage.link?image_132.webp",_x000D_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65" s="78" t="str">
        <f>formatRow(Tokens!C$2:I$2,Tokens!C365:I365)</f>
        <v>"name":"#132 Billet Private Island Club",_x000D_
"symbol":"COR22B132",_x000D_
"description":"The Private Island Club : networking &amp; party / Billet NFT All Access - 1 jour Calvi on the Rocks 2022",_x000D_
"seller_fee_basis_points":1000,_x000D_
"image":"https://bafybeihu7vhogp6pfse4b37jixsbksw3fouez43cu455d6rnplj42oaoaq.ipfs.nftstorage.link?image_132.webp",_x000D_
"Issuer":"NfluenT for Calvi On The rocks",_x000D_
"external_url":""</v>
      </c>
      <c r="W365" s="78" t="str">
        <f>formatRow(Tokens!J$2:AV$2,Tokens!J365:AV365,2,"attributes")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5" s="78" t="str">
        <f>formatRow(Tokens!AX$2:BC$2,Tokens!AX365:BC365,2,"creators")</f>
        <v>"creators":[{"address":"ncreator",_x000D_
"share":10},{"address":"cotrcrea",_x000D_
"share":90},{"address":"nminer",_x000D_
"share":0}]</v>
      </c>
      <c r="Y365" s="78" t="str">
        <f>formatRow(Tokens!BD$2:BI$2,Tokens!BD365:BI365,2,"files")</f>
        <v>"files":[]</v>
      </c>
      <c r="Z365" s="78"/>
      <c r="AA365" s="78"/>
      <c r="AB365" s="78"/>
      <c r="AC365" s="78" t="str">
        <f>formatRow(Tokens!BJ$2:BK$2,Tokens!BJ365:BK365,0,"collection")</f>
        <v>"collection":{"name":"BILLET The Private Island Club",_x000D_
"family":"Calvi On The Rocks"}</v>
      </c>
      <c r="AD365" s="1" t="str">
        <f>formatRow(Tokens!BN$2:BR$2,Tokens!BN365:BR365,0,"marketplace")</f>
        <v>"marketplace":{"initial_price":232,_x000D_
"reservation_price":"",_x000D_
"duration":"",_x000D_
"max_mint":1,_x000D_
"sell_date":"25/06/2022"}</v>
      </c>
      <c r="AE365" s="1"/>
    </row>
    <row r="366" spans="4:31" ht="14.25" customHeight="1" x14ac:dyDescent="0.3">
      <c r="D366" s="1">
        <f>Tokens!B366</f>
        <v>133</v>
      </c>
      <c r="E366" s="17" t="str">
        <f>IF(Tokens!C366="","",Tokens!C366)</f>
        <v>#133 Billet Private Island Club</v>
      </c>
      <c r="F366"/>
      <c r="G366"/>
      <c r="H366"/>
      <c r="I366"/>
      <c r="J366"/>
      <c r="M366"/>
      <c r="N366"/>
      <c r="O366" s="15" t="str">
        <f t="shared" si="12"/>
        <v>_</v>
      </c>
      <c r="P366" s="18" t="str">
        <f>IF(F366="stop","",IF(F366&lt;&gt;"",HYPERLINK(Settings!$B$5 &amp; "/manage/?network=" &amp; LOWER(B$8) &amp; "&amp;search=token&amp;account=" &amp; ToMint!$B$5 &amp; "&amp;view=" &amp; ToMint!J366,"TokenSol"),""))</f>
        <v/>
      </c>
      <c r="Q366" s="2"/>
      <c r="R366" s="2"/>
      <c r="S366" s="11"/>
      <c r="T366" s="78" t="str">
        <f>"owner=" &amp; Tokens!BS366 &amp; "&amp;filename_for_metadata=" &amp; Tokens!BT366 &amp; "&amp;offchaindata_platform=" &amp; $B$17 &amp; "&amp;keyfile=" &amp; $B$5 &amp;  "&amp;repository=" &amp; $B$18</f>
        <v>owner=BbDq7xeUzpj8bXfd9N7dh1tw43Ss7xbYpyjoNuwDSrzq&amp;filename_for_metadata=BILLETThePrivateIslandClub_COR22B133&amp;offchaindata_platform=Github&amp;keyfile=Paul&amp;repository=CalviOnTheRocks2022</v>
      </c>
      <c r="U366" s="78" t="str">
        <f t="shared" si="11"/>
        <v>{"name":"#133 Billet Private Island Club",_x000D_
"symbol":"COR22B133",_x000D_
"description":"The Private Island Club : networking &amp; party / Billet NFT All Access - 1 jour Calvi on the Rocks 2022",_x000D_
"seller_fee_basis_points":1000,_x000D_
"image":"https://bafybeifpyicmidknskye7edsditcif63gxx35ykfwl3axcouffb2fny7pa.ipfs.nftstorage.link?image_133.webp",_x000D_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66" s="78" t="str">
        <f>formatRow(Tokens!C$2:I$2,Tokens!C366:I366)</f>
        <v>"name":"#133 Billet Private Island Club",_x000D_
"symbol":"COR22B133",_x000D_
"description":"The Private Island Club : networking &amp; party / Billet NFT All Access - 1 jour Calvi on the Rocks 2022",_x000D_
"seller_fee_basis_points":1000,_x000D_
"image":"https://bafybeifpyicmidknskye7edsditcif63gxx35ykfwl3axcouffb2fny7pa.ipfs.nftstorage.link?image_133.webp",_x000D_
"Issuer":"NfluenT for Calvi On The rocks",_x000D_
"external_url":""</v>
      </c>
      <c r="W366" s="78" t="str">
        <f>formatRow(Tokens!J$2:AV$2,Tokens!J366:AV366,2,"attributes")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6" s="78" t="str">
        <f>formatRow(Tokens!AX$2:BC$2,Tokens!AX366:BC366,2,"creators")</f>
        <v>"creators":[{"address":"ncreator",_x000D_
"share":10},{"address":"cotrcrea",_x000D_
"share":90},{"address":"nminer",_x000D_
"share":0}]</v>
      </c>
      <c r="Y366" s="78" t="str">
        <f>formatRow(Tokens!BD$2:BI$2,Tokens!BD366:BI366,2,"files")</f>
        <v>"files":[]</v>
      </c>
      <c r="Z366" s="78"/>
      <c r="AA366" s="78"/>
      <c r="AB366" s="78"/>
      <c r="AC366" s="78" t="str">
        <f>formatRow(Tokens!BJ$2:BK$2,Tokens!BJ366:BK366,0,"collection")</f>
        <v>"collection":{"name":"BILLET The Private Island Club",_x000D_
"family":"Calvi On The Rocks"}</v>
      </c>
      <c r="AD366" s="1" t="str">
        <f>formatRow(Tokens!BN$2:BR$2,Tokens!BN366:BR366,0,"marketplace")</f>
        <v>"marketplace":{"initial_price":232,_x000D_
"reservation_price":"",_x000D_
"duration":"",_x000D_
"max_mint":1,_x000D_
"sell_date":"25/06/2022"}</v>
      </c>
      <c r="AE366" s="1"/>
    </row>
    <row r="367" spans="4:31" ht="14.25" customHeight="1" x14ac:dyDescent="0.3">
      <c r="D367" s="1">
        <f>Tokens!B367</f>
        <v>134</v>
      </c>
      <c r="E367" s="17" t="str">
        <f>IF(Tokens!C367="","",Tokens!C367)</f>
        <v>#134 Billet Private Island Club</v>
      </c>
      <c r="F367"/>
      <c r="G367"/>
      <c r="H367"/>
      <c r="I367"/>
      <c r="J367"/>
      <c r="M367"/>
      <c r="N367"/>
      <c r="O367" s="15" t="str">
        <f t="shared" si="12"/>
        <v>_</v>
      </c>
      <c r="P367" s="18" t="str">
        <f>IF(F367="stop","",IF(F367&lt;&gt;"",HYPERLINK(Settings!$B$5 &amp; "/manage/?network=" &amp; LOWER(B$8) &amp; "&amp;search=token&amp;account=" &amp; ToMint!$B$5 &amp; "&amp;view=" &amp; ToMint!J367,"TokenSol"),""))</f>
        <v/>
      </c>
      <c r="Q367" s="2"/>
      <c r="R367" s="2"/>
      <c r="S367" s="11"/>
      <c r="T367" s="78" t="str">
        <f>"owner=" &amp; Tokens!BS367 &amp; "&amp;filename_for_metadata=" &amp; Tokens!BT367 &amp; "&amp;offchaindata_platform=" &amp; $B$17 &amp; "&amp;keyfile=" &amp; $B$5 &amp;  "&amp;repository=" &amp; $B$18</f>
        <v>owner=BbDq7xeUzpj8bXfd9N7dh1tw43Ss7xbYpyjoNuwDSrzq&amp;filename_for_metadata=BILLETThePrivateIslandClub_COR22B134&amp;offchaindata_platform=Github&amp;keyfile=Paul&amp;repository=CalviOnTheRocks2022</v>
      </c>
      <c r="U367" s="78" t="str">
        <f t="shared" si="11"/>
        <v>{"name":"#134 Billet Private Island Club",_x000D_
"symbol":"COR22B134",_x000D_
"description":"The Private Island Club : networking &amp; party / Billet NFT All Access - 1 jour Calvi on the Rocks 2022",_x000D_
"seller_fee_basis_points":1000,_x000D_
"image":"https://bafybeih4j77eyp3qj7ytct3oi4p6vxdbcm7oezxgqrm74fdm67pwlx52pi.ipfs.nftstorage.link?image_134.webp",_x000D_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67" s="78" t="str">
        <f>formatRow(Tokens!C$2:I$2,Tokens!C367:I367)</f>
        <v>"name":"#134 Billet Private Island Club",_x000D_
"symbol":"COR22B134",_x000D_
"description":"The Private Island Club : networking &amp; party / Billet NFT All Access - 1 jour Calvi on the Rocks 2022",_x000D_
"seller_fee_basis_points":1000,_x000D_
"image":"https://bafybeih4j77eyp3qj7ytct3oi4p6vxdbcm7oezxgqrm74fdm67pwlx52pi.ipfs.nftstorage.link?image_134.webp",_x000D_
"Issuer":"NfluenT for Calvi On The rocks",_x000D_
"external_url":""</v>
      </c>
      <c r="W367" s="78" t="str">
        <f>formatRow(Tokens!J$2:AV$2,Tokens!J367:AV367,2,"attributes")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7" s="78" t="str">
        <f>formatRow(Tokens!AX$2:BC$2,Tokens!AX367:BC367,2,"creators")</f>
        <v>"creators":[{"address":"ncreator",_x000D_
"share":10},{"address":"cotrcrea",_x000D_
"share":90},{"address":"nminer",_x000D_
"share":0}]</v>
      </c>
      <c r="Y367" s="78" t="str">
        <f>formatRow(Tokens!BD$2:BI$2,Tokens!BD367:BI367,2,"files")</f>
        <v>"files":[]</v>
      </c>
      <c r="Z367" s="78"/>
      <c r="AA367" s="78"/>
      <c r="AB367" s="78"/>
      <c r="AC367" s="78" t="str">
        <f>formatRow(Tokens!BJ$2:BK$2,Tokens!BJ367:BK367,0,"collection")</f>
        <v>"collection":{"name":"BILLET The Private Island Club",_x000D_
"family":"Calvi On The Rocks"}</v>
      </c>
      <c r="AD367" s="1" t="str">
        <f>formatRow(Tokens!BN$2:BR$2,Tokens!BN367:BR367,0,"marketplace")</f>
        <v>"marketplace":{"initial_price":232,_x000D_
"reservation_price":"",_x000D_
"duration":"",_x000D_
"max_mint":1,_x000D_
"sell_date":"25/06/2022"}</v>
      </c>
      <c r="AE367" s="1"/>
    </row>
    <row r="368" spans="4:31" ht="14.25" customHeight="1" x14ac:dyDescent="0.3">
      <c r="D368" s="1">
        <f>Tokens!B368</f>
        <v>135</v>
      </c>
      <c r="E368" s="17" t="str">
        <f>IF(Tokens!C368="","",Tokens!C368)</f>
        <v>#135 Billet Private Island Club</v>
      </c>
      <c r="F368"/>
      <c r="G368"/>
      <c r="H368"/>
      <c r="I368"/>
      <c r="J368"/>
      <c r="M368"/>
      <c r="N368"/>
      <c r="O368" s="15" t="str">
        <f t="shared" si="12"/>
        <v>_</v>
      </c>
      <c r="P368" s="18" t="str">
        <f>IF(F368="stop","",IF(F368&lt;&gt;"",HYPERLINK(Settings!$B$5 &amp; "/manage/?network=" &amp; LOWER(B$8) &amp; "&amp;search=token&amp;account=" &amp; ToMint!$B$5 &amp; "&amp;view=" &amp; ToMint!J368,"TokenSol"),""))</f>
        <v/>
      </c>
      <c r="Q368" s="2"/>
      <c r="R368" s="2"/>
      <c r="S368" s="11"/>
      <c r="T368" s="78" t="str">
        <f>"owner=" &amp; Tokens!BS368 &amp; "&amp;filename_for_metadata=" &amp; Tokens!BT368 &amp; "&amp;offchaindata_platform=" &amp; $B$17 &amp; "&amp;keyfile=" &amp; $B$5 &amp;  "&amp;repository=" &amp; $B$18</f>
        <v>owner=BbDq7xeUzpj8bXfd9N7dh1tw43Ss7xbYpyjoNuwDSrzq&amp;filename_for_metadata=BILLETThePrivateIslandClub_COR22B135&amp;offchaindata_platform=Github&amp;keyfile=Paul&amp;repository=CalviOnTheRocks2022</v>
      </c>
      <c r="U368" s="78" t="str">
        <f t="shared" si="11"/>
        <v>{"name":"#135 Billet Private Island Club",_x000D_
"symbol":"COR22B135",_x000D_
"description":"The Private Island Club : networking &amp; party / Billet NFT All Access - 1 jour Calvi on the Rocks 2022",_x000D_
"seller_fee_basis_points":1000,_x000D_
"image":"https://bafybeihxnkdp2orvot2llvvvzxjgingqn4dn5pquj4ijktqubocrcplega.ipfs.nftstorage.link?image_135.webp",_x000D_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68" s="78" t="str">
        <f>formatRow(Tokens!C$2:I$2,Tokens!C368:I368)</f>
        <v>"name":"#135 Billet Private Island Club",_x000D_
"symbol":"COR22B135",_x000D_
"description":"The Private Island Club : networking &amp; party / Billet NFT All Access - 1 jour Calvi on the Rocks 2022",_x000D_
"seller_fee_basis_points":1000,_x000D_
"image":"https://bafybeihxnkdp2orvot2llvvvzxjgingqn4dn5pquj4ijktqubocrcplega.ipfs.nftstorage.link?image_135.webp",_x000D_
"Issuer":"NfluenT for Calvi On The rocks",_x000D_
"external_url":""</v>
      </c>
      <c r="W368" s="78" t="str">
        <f>formatRow(Tokens!J$2:AV$2,Tokens!J368:AV368,2,"attributes")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8" s="78" t="str">
        <f>formatRow(Tokens!AX$2:BC$2,Tokens!AX368:BC368,2,"creators")</f>
        <v>"creators":[{"address":"ncreator",_x000D_
"share":10},{"address":"cotrcrea",_x000D_
"share":90},{"address":"nminer",_x000D_
"share":0}]</v>
      </c>
      <c r="Y368" s="78" t="str">
        <f>formatRow(Tokens!BD$2:BI$2,Tokens!BD368:BI368,2,"files")</f>
        <v>"files":[]</v>
      </c>
      <c r="Z368" s="78"/>
      <c r="AA368" s="78"/>
      <c r="AB368" s="78"/>
      <c r="AC368" s="78" t="str">
        <f>formatRow(Tokens!BJ$2:BK$2,Tokens!BJ368:BK368,0,"collection")</f>
        <v>"collection":{"name":"BILLET The Private Island Club",_x000D_
"family":"Calvi On The Rocks"}</v>
      </c>
      <c r="AD368" s="1" t="str">
        <f>formatRow(Tokens!BN$2:BR$2,Tokens!BN368:BR368,0,"marketplace")</f>
        <v>"marketplace":{"initial_price":232,_x000D_
"reservation_price":"",_x000D_
"duration":"",_x000D_
"max_mint":1,_x000D_
"sell_date":"25/06/2022"}</v>
      </c>
      <c r="AE368" s="1"/>
    </row>
    <row r="369" spans="4:31" ht="14.25" customHeight="1" x14ac:dyDescent="0.3">
      <c r="D369" s="1">
        <f>Tokens!B369</f>
        <v>136</v>
      </c>
      <c r="E369" s="17" t="str">
        <f>IF(Tokens!C369="","",Tokens!C369)</f>
        <v>#136 Billet Private Island Club</v>
      </c>
      <c r="F369"/>
      <c r="G369"/>
      <c r="H369"/>
      <c r="I369"/>
      <c r="J369"/>
      <c r="M369"/>
      <c r="N369"/>
      <c r="O369" s="15" t="str">
        <f t="shared" si="12"/>
        <v>_</v>
      </c>
      <c r="P369" s="18" t="str">
        <f>IF(F369="stop","",IF(F369&lt;&gt;"",HYPERLINK(Settings!$B$5 &amp; "/manage/?network=" &amp; LOWER(B$8) &amp; "&amp;search=token&amp;account=" &amp; ToMint!$B$5 &amp; "&amp;view=" &amp; ToMint!J369,"TokenSol"),""))</f>
        <v/>
      </c>
      <c r="Q369" s="2"/>
      <c r="R369" s="2"/>
      <c r="S369" s="11"/>
      <c r="T369" s="78" t="str">
        <f>"owner=" &amp; Tokens!BS369 &amp; "&amp;filename_for_metadata=" &amp; Tokens!BT369 &amp; "&amp;offchaindata_platform=" &amp; $B$17 &amp; "&amp;keyfile=" &amp; $B$5 &amp;  "&amp;repository=" &amp; $B$18</f>
        <v>owner=BbDq7xeUzpj8bXfd9N7dh1tw43Ss7xbYpyjoNuwDSrzq&amp;filename_for_metadata=BILLETThePrivateIslandClub_COR22B136&amp;offchaindata_platform=Github&amp;keyfile=Paul&amp;repository=CalviOnTheRocks2022</v>
      </c>
      <c r="U369" s="78" t="str">
        <f t="shared" si="11"/>
        <v>{"name":"#136 Billet Private Island Club",_x000D_
"symbol":"COR22B136",_x000D_
"description":"The Private Island Club : networking &amp; party / Billet NFT All Access - 1 jour Calvi on the Rocks 2022",_x000D_
"seller_fee_basis_points":1000,_x000D_
"image":"https://bafybeiftmhrtnikwpka2quguvmoaym673khyfir26l7bopnnqgucmchgge.ipfs.nftstorage.link?image_136.webp",_x000D_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69" s="78" t="str">
        <f>formatRow(Tokens!C$2:I$2,Tokens!C369:I369)</f>
        <v>"name":"#136 Billet Private Island Club",_x000D_
"symbol":"COR22B136",_x000D_
"description":"The Private Island Club : networking &amp; party / Billet NFT All Access - 1 jour Calvi on the Rocks 2022",_x000D_
"seller_fee_basis_points":1000,_x000D_
"image":"https://bafybeiftmhrtnikwpka2quguvmoaym673khyfir26l7bopnnqgucmchgge.ipfs.nftstorage.link?image_136.webp",_x000D_
"Issuer":"NfluenT for Calvi On The rocks",_x000D_
"external_url":""</v>
      </c>
      <c r="W369" s="78" t="str">
        <f>formatRow(Tokens!J$2:AV$2,Tokens!J369:AV369,2,"attributes")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9" s="78" t="str">
        <f>formatRow(Tokens!AX$2:BC$2,Tokens!AX369:BC369,2,"creators")</f>
        <v>"creators":[{"address":"ncreator",_x000D_
"share":10},{"address":"cotrcrea",_x000D_
"share":90},{"address":"nminer",_x000D_
"share":0}]</v>
      </c>
      <c r="Y369" s="78" t="str">
        <f>formatRow(Tokens!BD$2:BI$2,Tokens!BD369:BI369,2,"files")</f>
        <v>"files":[]</v>
      </c>
      <c r="Z369" s="78"/>
      <c r="AA369" s="78"/>
      <c r="AB369" s="78"/>
      <c r="AC369" s="78" t="str">
        <f>formatRow(Tokens!BJ$2:BK$2,Tokens!BJ369:BK369,0,"collection")</f>
        <v>"collection":{"name":"BILLET The Private Island Club",_x000D_
"family":"Calvi On The Rocks"}</v>
      </c>
      <c r="AD369" s="1" t="str">
        <f>formatRow(Tokens!BN$2:BR$2,Tokens!BN369:BR369,0,"marketplace")</f>
        <v>"marketplace":{"initial_price":232,_x000D_
"reservation_price":"",_x000D_
"duration":"",_x000D_
"max_mint":1,_x000D_
"sell_date":"25/06/2022"}</v>
      </c>
      <c r="AE369" s="1"/>
    </row>
    <row r="370" spans="4:31" ht="14.25" customHeight="1" x14ac:dyDescent="0.3">
      <c r="D370" s="1">
        <f>Tokens!B370</f>
        <v>137</v>
      </c>
      <c r="E370" s="17" t="str">
        <f>IF(Tokens!C370="","",Tokens!C370)</f>
        <v>#137 Billet Private Island Club</v>
      </c>
      <c r="F370"/>
      <c r="G370"/>
      <c r="H370"/>
      <c r="I370"/>
      <c r="J370"/>
      <c r="M370"/>
      <c r="N370"/>
      <c r="O370" s="15" t="str">
        <f t="shared" si="12"/>
        <v>_</v>
      </c>
      <c r="P370" s="18" t="str">
        <f>IF(F370="stop","",IF(F370&lt;&gt;"",HYPERLINK(Settings!$B$5 &amp; "/manage/?network=" &amp; LOWER(B$8) &amp; "&amp;search=token&amp;account=" &amp; ToMint!$B$5 &amp; "&amp;view=" &amp; ToMint!J370,"TokenSol"),""))</f>
        <v/>
      </c>
      <c r="Q370" s="2"/>
      <c r="R370" s="2"/>
      <c r="S370" s="11"/>
      <c r="T370" s="78" t="str">
        <f>"owner=" &amp; Tokens!BS370 &amp; "&amp;filename_for_metadata=" &amp; Tokens!BT370 &amp; "&amp;offchaindata_platform=" &amp; $B$17 &amp; "&amp;keyfile=" &amp; $B$5 &amp;  "&amp;repository=" &amp; $B$18</f>
        <v>owner=BbDq7xeUzpj8bXfd9N7dh1tw43Ss7xbYpyjoNuwDSrzq&amp;filename_for_metadata=BILLETThePrivateIslandClub_COR22B137&amp;offchaindata_platform=Github&amp;keyfile=Paul&amp;repository=CalviOnTheRocks2022</v>
      </c>
      <c r="U370" s="78" t="str">
        <f t="shared" si="11"/>
        <v>{"name":"#137 Billet Private Island Club",_x000D_
"symbol":"COR22B137",_x000D_
"description":"The Private Island Club : networking &amp; party / Billet NFT All Access - 1 jour Calvi on the Rocks 2022",_x000D_
"seller_fee_basis_points":1000,_x000D_
"image":"https://bafybeifs6ihxc3rq7o5cfttu2mxx4boseeqfoen26evcw23xorlsq2uebq.ipfs.nftstorage.link?image_137.webp",_x000D_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70" s="78" t="str">
        <f>formatRow(Tokens!C$2:I$2,Tokens!C370:I370)</f>
        <v>"name":"#137 Billet Private Island Club",_x000D_
"symbol":"COR22B137",_x000D_
"description":"The Private Island Club : networking &amp; party / Billet NFT All Access - 1 jour Calvi on the Rocks 2022",_x000D_
"seller_fee_basis_points":1000,_x000D_
"image":"https://bafybeifs6ihxc3rq7o5cfttu2mxx4boseeqfoen26evcw23xorlsq2uebq.ipfs.nftstorage.link?image_137.webp",_x000D_
"Issuer":"NfluenT for Calvi On The rocks",_x000D_
"external_url":""</v>
      </c>
      <c r="W370" s="78" t="str">
        <f>formatRow(Tokens!J$2:AV$2,Tokens!J370:AV370,2,"attributes")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0" s="78" t="str">
        <f>formatRow(Tokens!AX$2:BC$2,Tokens!AX370:BC370,2,"creators")</f>
        <v>"creators":[{"address":"ncreator",_x000D_
"share":10},{"address":"cotrcrea",_x000D_
"share":90},{"address":"nminer",_x000D_
"share":0}]</v>
      </c>
      <c r="Y370" s="78" t="str">
        <f>formatRow(Tokens!BD$2:BI$2,Tokens!BD370:BI370,2,"files")</f>
        <v>"files":[]</v>
      </c>
      <c r="Z370" s="78"/>
      <c r="AA370" s="78"/>
      <c r="AB370" s="78"/>
      <c r="AC370" s="78" t="str">
        <f>formatRow(Tokens!BJ$2:BK$2,Tokens!BJ370:BK370,0,"collection")</f>
        <v>"collection":{"name":"BILLET The Private Island Club",_x000D_
"family":"Calvi On The Rocks"}</v>
      </c>
      <c r="AD370" s="1" t="str">
        <f>formatRow(Tokens!BN$2:BR$2,Tokens!BN370:BR370,0,"marketplace")</f>
        <v>"marketplace":{"initial_price":232,_x000D_
"reservation_price":"",_x000D_
"duration":"",_x000D_
"max_mint":1,_x000D_
"sell_date":"25/06/2022"}</v>
      </c>
      <c r="AE370" s="1"/>
    </row>
    <row r="371" spans="4:31" ht="14.25" customHeight="1" x14ac:dyDescent="0.3">
      <c r="D371" s="1">
        <f>Tokens!B371</f>
        <v>138</v>
      </c>
      <c r="E371" s="17" t="str">
        <f>IF(Tokens!C371="","",Tokens!C371)</f>
        <v>#138 Billet Private Island Club</v>
      </c>
      <c r="F371"/>
      <c r="G371"/>
      <c r="H371"/>
      <c r="I371"/>
      <c r="J371"/>
      <c r="M371"/>
      <c r="N371"/>
      <c r="O371" s="15" t="str">
        <f t="shared" si="12"/>
        <v>_</v>
      </c>
      <c r="P371" s="18" t="str">
        <f>IF(F371="stop","",IF(F371&lt;&gt;"",HYPERLINK(Settings!$B$5 &amp; "/manage/?network=" &amp; LOWER(B$8) &amp; "&amp;search=token&amp;account=" &amp; ToMint!$B$5 &amp; "&amp;view=" &amp; ToMint!J371,"TokenSol"),""))</f>
        <v/>
      </c>
      <c r="Q371" s="2"/>
      <c r="R371" s="2"/>
      <c r="S371" s="11"/>
      <c r="T371" s="78" t="str">
        <f>"owner=" &amp; Tokens!BS371 &amp; "&amp;filename_for_metadata=" &amp; Tokens!BT371 &amp; "&amp;offchaindata_platform=" &amp; $B$17 &amp; "&amp;keyfile=" &amp; $B$5 &amp;  "&amp;repository=" &amp; $B$18</f>
        <v>owner=BbDq7xeUzpj8bXfd9N7dh1tw43Ss7xbYpyjoNuwDSrzq&amp;filename_for_metadata=BILLETThePrivateIslandClub_COR22B138&amp;offchaindata_platform=Github&amp;keyfile=Paul&amp;repository=CalviOnTheRocks2022</v>
      </c>
      <c r="U371" s="78" t="str">
        <f t="shared" si="11"/>
        <v>{"name":"#138 Billet Private Island Club",_x000D_
"symbol":"COR22B138",_x000D_
"description":"The Private Island Club : networking &amp; party / Billet NFT All Access - 1 jour Calvi on the Rocks 2022",_x000D_
"seller_fee_basis_points":1000,_x000D_
"image":"https://bafybeihcmisujkg4zdunia7zihde25m6htjqcziy25agjenvnd3r2ncm6u.ipfs.nftstorage.link?image_138.webp",_x000D_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71" s="78" t="str">
        <f>formatRow(Tokens!C$2:I$2,Tokens!C371:I371)</f>
        <v>"name":"#138 Billet Private Island Club",_x000D_
"symbol":"COR22B138",_x000D_
"description":"The Private Island Club : networking &amp; party / Billet NFT All Access - 1 jour Calvi on the Rocks 2022",_x000D_
"seller_fee_basis_points":1000,_x000D_
"image":"https://bafybeihcmisujkg4zdunia7zihde25m6htjqcziy25agjenvnd3r2ncm6u.ipfs.nftstorage.link?image_138.webp",_x000D_
"Issuer":"NfluenT for Calvi On The rocks",_x000D_
"external_url":""</v>
      </c>
      <c r="W371" s="78" t="str">
        <f>formatRow(Tokens!J$2:AV$2,Tokens!J371:AV371,2,"attributes")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1" s="78" t="str">
        <f>formatRow(Tokens!AX$2:BC$2,Tokens!AX371:BC371,2,"creators")</f>
        <v>"creators":[{"address":"ncreator",_x000D_
"share":10},{"address":"cotrcrea",_x000D_
"share":90},{"address":"nminer",_x000D_
"share":0}]</v>
      </c>
      <c r="Y371" s="78" t="str">
        <f>formatRow(Tokens!BD$2:BI$2,Tokens!BD371:BI371,2,"files")</f>
        <v>"files":[]</v>
      </c>
      <c r="Z371" s="78"/>
      <c r="AA371" s="78"/>
      <c r="AB371" s="78"/>
      <c r="AC371" s="78" t="str">
        <f>formatRow(Tokens!BJ$2:BK$2,Tokens!BJ371:BK371,0,"collection")</f>
        <v>"collection":{"name":"BILLET The Private Island Club",_x000D_
"family":"Calvi On The Rocks"}</v>
      </c>
      <c r="AD371" s="1" t="str">
        <f>formatRow(Tokens!BN$2:BR$2,Tokens!BN371:BR371,0,"marketplace")</f>
        <v>"marketplace":{"initial_price":232,_x000D_
"reservation_price":"",_x000D_
"duration":"",_x000D_
"max_mint":1,_x000D_
"sell_date":"25/06/2022"}</v>
      </c>
      <c r="AE371" s="1"/>
    </row>
    <row r="372" spans="4:31" ht="14.25" customHeight="1" x14ac:dyDescent="0.3">
      <c r="D372" s="1">
        <f>Tokens!B372</f>
        <v>139</v>
      </c>
      <c r="E372" s="17" t="str">
        <f>IF(Tokens!C372="","",Tokens!C372)</f>
        <v>#139 Billet Private Island Club</v>
      </c>
      <c r="F372"/>
      <c r="G372"/>
      <c r="H372"/>
      <c r="I372"/>
      <c r="J372"/>
      <c r="M372"/>
      <c r="N372"/>
      <c r="O372" s="15" t="str">
        <f t="shared" si="12"/>
        <v>_</v>
      </c>
      <c r="P372" s="18" t="str">
        <f>IF(F372="stop","",IF(F372&lt;&gt;"",HYPERLINK(Settings!$B$5 &amp; "/manage/?network=" &amp; LOWER(B$8) &amp; "&amp;search=token&amp;account=" &amp; ToMint!$B$5 &amp; "&amp;view=" &amp; ToMint!J372,"TokenSol"),""))</f>
        <v/>
      </c>
      <c r="Q372" s="2"/>
      <c r="R372" s="2"/>
      <c r="S372" s="11"/>
      <c r="T372" s="78" t="str">
        <f>"owner=" &amp; Tokens!BS372 &amp; "&amp;filename_for_metadata=" &amp; Tokens!BT372 &amp; "&amp;offchaindata_platform=" &amp; $B$17 &amp; "&amp;keyfile=" &amp; $B$5 &amp;  "&amp;repository=" &amp; $B$18</f>
        <v>owner=BbDq7xeUzpj8bXfd9N7dh1tw43Ss7xbYpyjoNuwDSrzq&amp;filename_for_metadata=BILLETThePrivateIslandClub_COR22B139&amp;offchaindata_platform=Github&amp;keyfile=Paul&amp;repository=CalviOnTheRocks2022</v>
      </c>
      <c r="U372" s="78" t="str">
        <f t="shared" si="11"/>
        <v>{"name":"#139 Billet Private Island Club",_x000D_
"symbol":"COR22B139",_x000D_
"description":"The Private Island Club : networking &amp; party / Billet NFT All Access - 1 jour Calvi on the Rocks 2022",_x000D_
"seller_fee_basis_points":1000,_x000D_
"image":"https://bafybeib6tk24vfaxs5utmgb66w7s75al4tma52owjmryvtrr7qecf3koei.ipfs.nftstorage.link?image_139.webp",_x000D_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72" s="78" t="str">
        <f>formatRow(Tokens!C$2:I$2,Tokens!C372:I372)</f>
        <v>"name":"#139 Billet Private Island Club",_x000D_
"symbol":"COR22B139",_x000D_
"description":"The Private Island Club : networking &amp; party / Billet NFT All Access - 1 jour Calvi on the Rocks 2022",_x000D_
"seller_fee_basis_points":1000,_x000D_
"image":"https://bafybeib6tk24vfaxs5utmgb66w7s75al4tma52owjmryvtrr7qecf3koei.ipfs.nftstorage.link?image_139.webp",_x000D_
"Issuer":"NfluenT for Calvi On The rocks",_x000D_
"external_url":""</v>
      </c>
      <c r="W372" s="78" t="str">
        <f>formatRow(Tokens!J$2:AV$2,Tokens!J372:AV372,2,"attributes")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2" s="78" t="str">
        <f>formatRow(Tokens!AX$2:BC$2,Tokens!AX372:BC372,2,"creators")</f>
        <v>"creators":[{"address":"ncreator",_x000D_
"share":10},{"address":"cotrcrea",_x000D_
"share":90},{"address":"nminer",_x000D_
"share":0}]</v>
      </c>
      <c r="Y372" s="78" t="str">
        <f>formatRow(Tokens!BD$2:BI$2,Tokens!BD372:BI372,2,"files")</f>
        <v>"files":[]</v>
      </c>
      <c r="Z372" s="78"/>
      <c r="AA372" s="78"/>
      <c r="AB372" s="78"/>
      <c r="AC372" s="78" t="str">
        <f>formatRow(Tokens!BJ$2:BK$2,Tokens!BJ372:BK372,0,"collection")</f>
        <v>"collection":{"name":"BILLET The Private Island Club",_x000D_
"family":"Calvi On The Rocks"}</v>
      </c>
      <c r="AD372" s="1" t="str">
        <f>formatRow(Tokens!BN$2:BR$2,Tokens!BN372:BR372,0,"marketplace")</f>
        <v>"marketplace":{"initial_price":232,_x000D_
"reservation_price":"",_x000D_
"duration":"",_x000D_
"max_mint":1,_x000D_
"sell_date":"25/06/2022"}</v>
      </c>
      <c r="AE372" s="1"/>
    </row>
    <row r="373" spans="4:31" ht="14.25" customHeight="1" x14ac:dyDescent="0.3">
      <c r="D373" s="1">
        <f>Tokens!B373</f>
        <v>140</v>
      </c>
      <c r="E373" s="17" t="str">
        <f>IF(Tokens!C373="","",Tokens!C373)</f>
        <v>#140 Billet Private Island Club</v>
      </c>
      <c r="F373"/>
      <c r="G373"/>
      <c r="H373"/>
      <c r="I373"/>
      <c r="J373"/>
      <c r="M373"/>
      <c r="N373"/>
      <c r="O373" s="15" t="str">
        <f t="shared" si="12"/>
        <v>_</v>
      </c>
      <c r="P373" s="18" t="str">
        <f>IF(F373="stop","",IF(F373&lt;&gt;"",HYPERLINK(Settings!$B$5 &amp; "/manage/?network=" &amp; LOWER(B$8) &amp; "&amp;search=token&amp;account=" &amp; ToMint!$B$5 &amp; "&amp;view=" &amp; ToMint!J373,"TokenSol"),""))</f>
        <v/>
      </c>
      <c r="Q373" s="2"/>
      <c r="R373" s="2"/>
      <c r="S373" s="11"/>
      <c r="T373" s="78" t="str">
        <f>"owner=" &amp; Tokens!BS373 &amp; "&amp;filename_for_metadata=" &amp; Tokens!BT373 &amp; "&amp;offchaindata_platform=" &amp; $B$17 &amp; "&amp;keyfile=" &amp; $B$5 &amp;  "&amp;repository=" &amp; $B$18</f>
        <v>owner=BbDq7xeUzpj8bXfd9N7dh1tw43Ss7xbYpyjoNuwDSrzq&amp;filename_for_metadata=BILLETThePrivateIslandClub_COR22B140&amp;offchaindata_platform=Github&amp;keyfile=Paul&amp;repository=CalviOnTheRocks2022</v>
      </c>
      <c r="U373" s="78" t="str">
        <f t="shared" si="11"/>
        <v>{"name":"#140 Billet Private Island Club",_x000D_
"symbol":"COR22B140",_x000D_
"description":"The Private Island Club : networking &amp; party / Billet NFT All Access - 1 jour Calvi on the Rocks 2022",_x000D_
"seller_fee_basis_points":1000,_x000D_
"image":"https://bafybeigfw75yr5my2ppoboxgavx4nqloroy3hdpywyivl5gszvbjypgqwi.ipfs.nftstorage.link?image_140.webp",_x000D_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73" s="78" t="str">
        <f>formatRow(Tokens!C$2:I$2,Tokens!C373:I373)</f>
        <v>"name":"#140 Billet Private Island Club",_x000D_
"symbol":"COR22B140",_x000D_
"description":"The Private Island Club : networking &amp; party / Billet NFT All Access - 1 jour Calvi on the Rocks 2022",_x000D_
"seller_fee_basis_points":1000,_x000D_
"image":"https://bafybeigfw75yr5my2ppoboxgavx4nqloroy3hdpywyivl5gszvbjypgqwi.ipfs.nftstorage.link?image_140.webp",_x000D_
"Issuer":"NfluenT for Calvi On The rocks",_x000D_
"external_url":""</v>
      </c>
      <c r="W373" s="78" t="str">
        <f>formatRow(Tokens!J$2:AV$2,Tokens!J373:AV373,2,"attributes")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3" s="78" t="str">
        <f>formatRow(Tokens!AX$2:BC$2,Tokens!AX373:BC373,2,"creators")</f>
        <v>"creators":[{"address":"ncreator",_x000D_
"share":10},{"address":"cotrcrea",_x000D_
"share":90},{"address":"nminer",_x000D_
"share":0}]</v>
      </c>
      <c r="Y373" s="78" t="str">
        <f>formatRow(Tokens!BD$2:BI$2,Tokens!BD373:BI373,2,"files")</f>
        <v>"files":[]</v>
      </c>
      <c r="Z373" s="78"/>
      <c r="AA373" s="78"/>
      <c r="AB373" s="78"/>
      <c r="AC373" s="78" t="str">
        <f>formatRow(Tokens!BJ$2:BK$2,Tokens!BJ373:BK373,0,"collection")</f>
        <v>"collection":{"name":"BILLET The Private Island Club",_x000D_
"family":"Calvi On The Rocks"}</v>
      </c>
      <c r="AD373" s="1" t="str">
        <f>formatRow(Tokens!BN$2:BR$2,Tokens!BN373:BR373,0,"marketplace")</f>
        <v>"marketplace":{"initial_price":232,_x000D_
"reservation_price":"",_x000D_
"duration":"",_x000D_
"max_mint":1,_x000D_
"sell_date":"25/06/2022"}</v>
      </c>
      <c r="AE373" s="1"/>
    </row>
    <row r="374" spans="4:31" ht="14.25" customHeight="1" x14ac:dyDescent="0.3">
      <c r="D374" s="1">
        <f>Tokens!B374</f>
        <v>141</v>
      </c>
      <c r="E374" s="17" t="str">
        <f>IF(Tokens!C374="","",Tokens!C374)</f>
        <v>#141 Billet Private Island Club</v>
      </c>
      <c r="F374"/>
      <c r="G374"/>
      <c r="H374"/>
      <c r="I374"/>
      <c r="J374"/>
      <c r="M374"/>
      <c r="N374"/>
      <c r="O374" s="15" t="str">
        <f t="shared" si="12"/>
        <v>_</v>
      </c>
      <c r="P374" s="18" t="str">
        <f>IF(F374="stop","",IF(F374&lt;&gt;"",HYPERLINK(Settings!$B$5 &amp; "/manage/?network=" &amp; LOWER(B$8) &amp; "&amp;search=token&amp;account=" &amp; ToMint!$B$5 &amp; "&amp;view=" &amp; ToMint!J374,"TokenSol"),""))</f>
        <v/>
      </c>
      <c r="Q374" s="2"/>
      <c r="R374" s="2"/>
      <c r="S374" s="11"/>
      <c r="T374" s="78" t="str">
        <f>"owner=" &amp; Tokens!BS374 &amp; "&amp;filename_for_metadata=" &amp; Tokens!BT374 &amp; "&amp;offchaindata_platform=" &amp; $B$17 &amp; "&amp;keyfile=" &amp; $B$5 &amp;  "&amp;repository=" &amp; $B$18</f>
        <v>owner=BbDq7xeUzpj8bXfd9N7dh1tw43Ss7xbYpyjoNuwDSrzq&amp;filename_for_metadata=BILLETThePrivateIslandClub_COR22B141&amp;offchaindata_platform=Github&amp;keyfile=Paul&amp;repository=CalviOnTheRocks2022</v>
      </c>
      <c r="U374" s="78" t="str">
        <f t="shared" si="11"/>
        <v>{"name":"#141 Billet Private Island Club",_x000D_
"symbol":"COR22B141",_x000D_
"description":"The Private Island Club : networking &amp; party / Billet NFT All Access - 1 jour Calvi on the Rocks 2022",_x000D_
"seller_fee_basis_points":1000,_x000D_
"image":"https://bafybeidtl4jxbvffychyhxdpmfkxlevxktskhft46wsevjjqju5whhpsxq.ipfs.nftstorage.link?image_141.webp",_x000D_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74" s="78" t="str">
        <f>formatRow(Tokens!C$2:I$2,Tokens!C374:I374)</f>
        <v>"name":"#141 Billet Private Island Club",_x000D_
"symbol":"COR22B141",_x000D_
"description":"The Private Island Club : networking &amp; party / Billet NFT All Access - 1 jour Calvi on the Rocks 2022",_x000D_
"seller_fee_basis_points":1000,_x000D_
"image":"https://bafybeidtl4jxbvffychyhxdpmfkxlevxktskhft46wsevjjqju5whhpsxq.ipfs.nftstorage.link?image_141.webp",_x000D_
"Issuer":"NfluenT for Calvi On The rocks",_x000D_
"external_url":""</v>
      </c>
      <c r="W374" s="78" t="str">
        <f>formatRow(Tokens!J$2:AV$2,Tokens!J374:AV374,2,"attributes")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4" s="78" t="str">
        <f>formatRow(Tokens!AX$2:BC$2,Tokens!AX374:BC374,2,"creators")</f>
        <v>"creators":[{"address":"ncreator",_x000D_
"share":10},{"address":"cotrcrea",_x000D_
"share":90},{"address":"nminer",_x000D_
"share":0}]</v>
      </c>
      <c r="Y374" s="78" t="str">
        <f>formatRow(Tokens!BD$2:BI$2,Tokens!BD374:BI374,2,"files")</f>
        <v>"files":[]</v>
      </c>
      <c r="Z374" s="78"/>
      <c r="AA374" s="78"/>
      <c r="AB374" s="78"/>
      <c r="AC374" s="78" t="str">
        <f>formatRow(Tokens!BJ$2:BK$2,Tokens!BJ374:BK374,0,"collection")</f>
        <v>"collection":{"name":"BILLET The Private Island Club",_x000D_
"family":"Calvi On The Rocks"}</v>
      </c>
      <c r="AD374" s="1" t="str">
        <f>formatRow(Tokens!BN$2:BR$2,Tokens!BN374:BR374,0,"marketplace")</f>
        <v>"marketplace":{"initial_price":232,_x000D_
"reservation_price":"",_x000D_
"duration":"",_x000D_
"max_mint":1,_x000D_
"sell_date":"25/06/2022"}</v>
      </c>
      <c r="AE374" s="1"/>
    </row>
    <row r="375" spans="4:31" ht="14.25" customHeight="1" x14ac:dyDescent="0.3">
      <c r="D375" s="1">
        <f>Tokens!B375</f>
        <v>142</v>
      </c>
      <c r="E375" s="17" t="str">
        <f>IF(Tokens!C375="","",Tokens!C375)</f>
        <v>#142 Billet Private Island Club</v>
      </c>
      <c r="F375"/>
      <c r="G375"/>
      <c r="H375"/>
      <c r="I375"/>
      <c r="J375"/>
      <c r="M375"/>
      <c r="N375"/>
      <c r="O375" s="15" t="str">
        <f t="shared" si="12"/>
        <v>_</v>
      </c>
      <c r="P375" s="18" t="str">
        <f>IF(F375="stop","",IF(F375&lt;&gt;"",HYPERLINK(Settings!$B$5 &amp; "/manage/?network=" &amp; LOWER(B$8) &amp; "&amp;search=token&amp;account=" &amp; ToMint!$B$5 &amp; "&amp;view=" &amp; ToMint!J375,"TokenSol"),""))</f>
        <v/>
      </c>
      <c r="Q375" s="2"/>
      <c r="R375" s="2"/>
      <c r="S375" s="11"/>
      <c r="T375" s="78" t="str">
        <f>"owner=" &amp; Tokens!BS375 &amp; "&amp;filename_for_metadata=" &amp; Tokens!BT375 &amp; "&amp;offchaindata_platform=" &amp; $B$17 &amp; "&amp;keyfile=" &amp; $B$5 &amp;  "&amp;repository=" &amp; $B$18</f>
        <v>owner=BbDq7xeUzpj8bXfd9N7dh1tw43Ss7xbYpyjoNuwDSrzq&amp;filename_for_metadata=BILLETThePrivateIslandClub_COR22B142&amp;offchaindata_platform=Github&amp;keyfile=Paul&amp;repository=CalviOnTheRocks2022</v>
      </c>
      <c r="U375" s="78" t="str">
        <f t="shared" si="11"/>
        <v>{"name":"#142 Billet Private Island Club",_x000D_
"symbol":"COR22B142",_x000D_
"description":"The Private Island Club : networking &amp; party / Billet NFT All Access - 1 jour Calvi on the Rocks 2022",_x000D_
"seller_fee_basis_points":1000,_x000D_
"image":"https://bafybeidt2lef6psltlge225u5zoptlkkyzfwv5hm6yz6qvlgo3xf72hrtu.ipfs.nftstorage.link?image_142.webp",_x000D_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75" s="78" t="str">
        <f>formatRow(Tokens!C$2:I$2,Tokens!C375:I375)</f>
        <v>"name":"#142 Billet Private Island Club",_x000D_
"symbol":"COR22B142",_x000D_
"description":"The Private Island Club : networking &amp; party / Billet NFT All Access - 1 jour Calvi on the Rocks 2022",_x000D_
"seller_fee_basis_points":1000,_x000D_
"image":"https://bafybeidt2lef6psltlge225u5zoptlkkyzfwv5hm6yz6qvlgo3xf72hrtu.ipfs.nftstorage.link?image_142.webp",_x000D_
"Issuer":"NfluenT for Calvi On The rocks",_x000D_
"external_url":""</v>
      </c>
      <c r="W375" s="78" t="str">
        <f>formatRow(Tokens!J$2:AV$2,Tokens!J375:AV375,2,"attributes")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5" s="78" t="str">
        <f>formatRow(Tokens!AX$2:BC$2,Tokens!AX375:BC375,2,"creators")</f>
        <v>"creators":[{"address":"ncreator",_x000D_
"share":10},{"address":"cotrcrea",_x000D_
"share":90},{"address":"nminer",_x000D_
"share":0}]</v>
      </c>
      <c r="Y375" s="78" t="str">
        <f>formatRow(Tokens!BD$2:BI$2,Tokens!BD375:BI375,2,"files")</f>
        <v>"files":[]</v>
      </c>
      <c r="Z375" s="78"/>
      <c r="AA375" s="78"/>
      <c r="AB375" s="78"/>
      <c r="AC375" s="78" t="str">
        <f>formatRow(Tokens!BJ$2:BK$2,Tokens!BJ375:BK375,0,"collection")</f>
        <v>"collection":{"name":"BILLET The Private Island Club",_x000D_
"family":"Calvi On The Rocks"}</v>
      </c>
      <c r="AD375" s="1" t="str">
        <f>formatRow(Tokens!BN$2:BR$2,Tokens!BN375:BR375,0,"marketplace")</f>
        <v>"marketplace":{"initial_price":232,_x000D_
"reservation_price":"",_x000D_
"duration":"",_x000D_
"max_mint":1,_x000D_
"sell_date":"25/06/2022"}</v>
      </c>
      <c r="AE375" s="1"/>
    </row>
    <row r="376" spans="4:31" ht="14.25" customHeight="1" x14ac:dyDescent="0.3">
      <c r="D376" s="1">
        <f>Tokens!B376</f>
        <v>143</v>
      </c>
      <c r="E376" s="17" t="str">
        <f>IF(Tokens!C376="","",Tokens!C376)</f>
        <v>#143 Billet Private Island Club</v>
      </c>
      <c r="F376"/>
      <c r="G376"/>
      <c r="H376"/>
      <c r="I376"/>
      <c r="J376"/>
      <c r="M376"/>
      <c r="N376"/>
      <c r="O376" s="15" t="str">
        <f t="shared" si="12"/>
        <v>_</v>
      </c>
      <c r="P376" s="18" t="str">
        <f>IF(F376="stop","",IF(F376&lt;&gt;"",HYPERLINK(Settings!$B$5 &amp; "/manage/?network=" &amp; LOWER(B$8) &amp; "&amp;search=token&amp;account=" &amp; ToMint!$B$5 &amp; "&amp;view=" &amp; ToMint!J376,"TokenSol"),""))</f>
        <v/>
      </c>
      <c r="Q376" s="2"/>
      <c r="R376" s="2"/>
      <c r="S376" s="11"/>
      <c r="T376" s="78" t="str">
        <f>"owner=" &amp; Tokens!BS376 &amp; "&amp;filename_for_metadata=" &amp; Tokens!BT376 &amp; "&amp;offchaindata_platform=" &amp; $B$17 &amp; "&amp;keyfile=" &amp; $B$5 &amp;  "&amp;repository=" &amp; $B$18</f>
        <v>owner=BbDq7xeUzpj8bXfd9N7dh1tw43Ss7xbYpyjoNuwDSrzq&amp;filename_for_metadata=BILLETThePrivateIslandClub_COR22B143&amp;offchaindata_platform=Github&amp;keyfile=Paul&amp;repository=CalviOnTheRocks2022</v>
      </c>
      <c r="U376" s="78" t="str">
        <f t="shared" si="11"/>
        <v>{"name":"#143 Billet Private Island Club",_x000D_
"symbol":"COR22B143",_x000D_
"description":"The Private Island Club : networking &amp; party / Billet NFT All Access - 1 jour Calvi on the Rocks 2022",_x000D_
"seller_fee_basis_points":1000,_x000D_
"image":"https://bafybeihqpkp3ljs2k5okg6hu4jlwumrtghshd3itk6t755byruzuwqzqqu.ipfs.nftstorage.link?image_143.webp",_x000D_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76" s="78" t="str">
        <f>formatRow(Tokens!C$2:I$2,Tokens!C376:I376)</f>
        <v>"name":"#143 Billet Private Island Club",_x000D_
"symbol":"COR22B143",_x000D_
"description":"The Private Island Club : networking &amp; party / Billet NFT All Access - 1 jour Calvi on the Rocks 2022",_x000D_
"seller_fee_basis_points":1000,_x000D_
"image":"https://bafybeihqpkp3ljs2k5okg6hu4jlwumrtghshd3itk6t755byruzuwqzqqu.ipfs.nftstorage.link?image_143.webp",_x000D_
"Issuer":"NfluenT for Calvi On The rocks",_x000D_
"external_url":""</v>
      </c>
      <c r="W376" s="78" t="str">
        <f>formatRow(Tokens!J$2:AV$2,Tokens!J376:AV376,2,"attributes")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6" s="78" t="str">
        <f>formatRow(Tokens!AX$2:BC$2,Tokens!AX376:BC376,2,"creators")</f>
        <v>"creators":[{"address":"ncreator",_x000D_
"share":10},{"address":"cotrcrea",_x000D_
"share":90},{"address":"nminer",_x000D_
"share":0}]</v>
      </c>
      <c r="Y376" s="78" t="str">
        <f>formatRow(Tokens!BD$2:BI$2,Tokens!BD376:BI376,2,"files")</f>
        <v>"files":[]</v>
      </c>
      <c r="Z376" s="78"/>
      <c r="AA376" s="78"/>
      <c r="AB376" s="78"/>
      <c r="AC376" s="78" t="str">
        <f>formatRow(Tokens!BJ$2:BK$2,Tokens!BJ376:BK376,0,"collection")</f>
        <v>"collection":{"name":"BILLET The Private Island Club",_x000D_
"family":"Calvi On The Rocks"}</v>
      </c>
      <c r="AD376" s="1" t="str">
        <f>formatRow(Tokens!BN$2:BR$2,Tokens!BN376:BR376,0,"marketplace")</f>
        <v>"marketplace":{"initial_price":232,_x000D_
"reservation_price":"",_x000D_
"duration":"",_x000D_
"max_mint":1,_x000D_
"sell_date":"25/06/2022"}</v>
      </c>
      <c r="AE376" s="1"/>
    </row>
    <row r="377" spans="4:31" ht="14.25" customHeight="1" x14ac:dyDescent="0.3">
      <c r="D377" s="1">
        <f>Tokens!B377</f>
        <v>144</v>
      </c>
      <c r="E377" s="17" t="str">
        <f>IF(Tokens!C377="","",Tokens!C377)</f>
        <v>#144 Billet Private Island Club</v>
      </c>
      <c r="F377"/>
      <c r="G377"/>
      <c r="H377"/>
      <c r="I377"/>
      <c r="J377"/>
      <c r="M377"/>
      <c r="N377"/>
      <c r="O377" s="15" t="str">
        <f t="shared" si="12"/>
        <v>_</v>
      </c>
      <c r="P377" s="18" t="str">
        <f>IF(F377="stop","",IF(F377&lt;&gt;"",HYPERLINK(Settings!$B$5 &amp; "/manage/?network=" &amp; LOWER(B$8) &amp; "&amp;search=token&amp;account=" &amp; ToMint!$B$5 &amp; "&amp;view=" &amp; ToMint!J377,"TokenSol"),""))</f>
        <v/>
      </c>
      <c r="Q377" s="2"/>
      <c r="R377" s="2"/>
      <c r="S377" s="11"/>
      <c r="T377" s="78" t="str">
        <f>"owner=" &amp; Tokens!BS377 &amp; "&amp;filename_for_metadata=" &amp; Tokens!BT377 &amp; "&amp;offchaindata_platform=" &amp; $B$17 &amp; "&amp;keyfile=" &amp; $B$5 &amp;  "&amp;repository=" &amp; $B$18</f>
        <v>owner=BbDq7xeUzpj8bXfd9N7dh1tw43Ss7xbYpyjoNuwDSrzq&amp;filename_for_metadata=BILLETThePrivateIslandClub_COR22B144&amp;offchaindata_platform=Github&amp;keyfile=Paul&amp;repository=CalviOnTheRocks2022</v>
      </c>
      <c r="U377" s="78" t="str">
        <f t="shared" si="11"/>
        <v>{"name":"#144 Billet Private Island Club",_x000D_
"symbol":"COR22B144",_x000D_
"description":"The Private Island Club : networking &amp; party / Billet NFT All Access - 1 jour Calvi on the Rocks 2022",_x000D_
"seller_fee_basis_points":1000,_x000D_
"image":"https://bafybeicrtgk52tvy2xe2bt2sdjh55cb66hl7sdcpdjlgjfyyzpppkbqpuu.ipfs.nftstorage.link?image_144.webp",_x000D_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77" s="78" t="str">
        <f>formatRow(Tokens!C$2:I$2,Tokens!C377:I377)</f>
        <v>"name":"#144 Billet Private Island Club",_x000D_
"symbol":"COR22B144",_x000D_
"description":"The Private Island Club : networking &amp; party / Billet NFT All Access - 1 jour Calvi on the Rocks 2022",_x000D_
"seller_fee_basis_points":1000,_x000D_
"image":"https://bafybeicrtgk52tvy2xe2bt2sdjh55cb66hl7sdcpdjlgjfyyzpppkbqpuu.ipfs.nftstorage.link?image_144.webp",_x000D_
"Issuer":"NfluenT for Calvi On The rocks",_x000D_
"external_url":""</v>
      </c>
      <c r="W377" s="78" t="str">
        <f>formatRow(Tokens!J$2:AV$2,Tokens!J377:AV377,2,"attributes")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7" s="78" t="str">
        <f>formatRow(Tokens!AX$2:BC$2,Tokens!AX377:BC377,2,"creators")</f>
        <v>"creators":[{"address":"ncreator",_x000D_
"share":10},{"address":"cotrcrea",_x000D_
"share":90},{"address":"nminer",_x000D_
"share":0}]</v>
      </c>
      <c r="Y377" s="78" t="str">
        <f>formatRow(Tokens!BD$2:BI$2,Tokens!BD377:BI377,2,"files")</f>
        <v>"files":[]</v>
      </c>
      <c r="Z377" s="78"/>
      <c r="AA377" s="78"/>
      <c r="AB377" s="78"/>
      <c r="AC377" s="78" t="str">
        <f>formatRow(Tokens!BJ$2:BK$2,Tokens!BJ377:BK377,0,"collection")</f>
        <v>"collection":{"name":"BILLET The Private Island Club",_x000D_
"family":"Calvi On The Rocks"}</v>
      </c>
      <c r="AD377" s="1" t="str">
        <f>formatRow(Tokens!BN$2:BR$2,Tokens!BN377:BR377,0,"marketplace")</f>
        <v>"marketplace":{"initial_price":232,_x000D_
"reservation_price":"",_x000D_
"duration":"",_x000D_
"max_mint":1,_x000D_
"sell_date":"25/06/2022"}</v>
      </c>
      <c r="AE377" s="1"/>
    </row>
    <row r="378" spans="4:31" ht="14.25" customHeight="1" x14ac:dyDescent="0.3">
      <c r="D378" s="1">
        <f>Tokens!B378</f>
        <v>145</v>
      </c>
      <c r="E378" s="17" t="str">
        <f>IF(Tokens!C378="","",Tokens!C378)</f>
        <v>#145 Billet Private Island Club</v>
      </c>
      <c r="F378"/>
      <c r="G378"/>
      <c r="H378"/>
      <c r="I378"/>
      <c r="J378"/>
      <c r="M378"/>
      <c r="N378"/>
      <c r="O378" s="15" t="str">
        <f t="shared" si="12"/>
        <v>_</v>
      </c>
      <c r="P378" s="18" t="str">
        <f>IF(F378="stop","",IF(F378&lt;&gt;"",HYPERLINK(Settings!$B$5 &amp; "/manage/?network=" &amp; LOWER(B$8) &amp; "&amp;search=token&amp;account=" &amp; ToMint!$B$5 &amp; "&amp;view=" &amp; ToMint!J378,"TokenSol"),""))</f>
        <v/>
      </c>
      <c r="Q378" s="2"/>
      <c r="R378" s="2"/>
      <c r="S378" s="11"/>
      <c r="T378" s="78" t="str">
        <f>"owner=" &amp; Tokens!BS378 &amp; "&amp;filename_for_metadata=" &amp; Tokens!BT378 &amp; "&amp;offchaindata_platform=" &amp; $B$17 &amp; "&amp;keyfile=" &amp; $B$5 &amp;  "&amp;repository=" &amp; $B$18</f>
        <v>owner=BbDq7xeUzpj8bXfd9N7dh1tw43Ss7xbYpyjoNuwDSrzq&amp;filename_for_metadata=BILLETThePrivateIslandClub_COR22B145&amp;offchaindata_platform=Github&amp;keyfile=Paul&amp;repository=CalviOnTheRocks2022</v>
      </c>
      <c r="U378" s="78" t="str">
        <f t="shared" si="11"/>
        <v>{"name":"#145 Billet Private Island Club",_x000D_
"symbol":"COR22B145",_x000D_
"description":"The Private Island Club : networking &amp; party / Billet NFT All Access - 1 jour Calvi on the Rocks 2022",_x000D_
"seller_fee_basis_points":1000,_x000D_
"image":"https://bafybeiau5as4w4wxazhdndl4d7v4my7vp7foqmtmc5745lhdbey2hgwiau.ipfs.nftstorage.link?image_145.webp",_x000D_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78" s="78" t="str">
        <f>formatRow(Tokens!C$2:I$2,Tokens!C378:I378)</f>
        <v>"name":"#145 Billet Private Island Club",_x000D_
"symbol":"COR22B145",_x000D_
"description":"The Private Island Club : networking &amp; party / Billet NFT All Access - 1 jour Calvi on the Rocks 2022",_x000D_
"seller_fee_basis_points":1000,_x000D_
"image":"https://bafybeiau5as4w4wxazhdndl4d7v4my7vp7foqmtmc5745lhdbey2hgwiau.ipfs.nftstorage.link?image_145.webp",_x000D_
"Issuer":"NfluenT for Calvi On The rocks",_x000D_
"external_url":""</v>
      </c>
      <c r="W378" s="78" t="str">
        <f>formatRow(Tokens!J$2:AV$2,Tokens!J378:AV378,2,"attributes")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8" s="78" t="str">
        <f>formatRow(Tokens!AX$2:BC$2,Tokens!AX378:BC378,2,"creators")</f>
        <v>"creators":[{"address":"ncreator",_x000D_
"share":10},{"address":"cotrcrea",_x000D_
"share":90},{"address":"nminer",_x000D_
"share":0}]</v>
      </c>
      <c r="Y378" s="78" t="str">
        <f>formatRow(Tokens!BD$2:BI$2,Tokens!BD378:BI378,2,"files")</f>
        <v>"files":[]</v>
      </c>
      <c r="Z378" s="78"/>
      <c r="AA378" s="78"/>
      <c r="AB378" s="78"/>
      <c r="AC378" s="78" t="str">
        <f>formatRow(Tokens!BJ$2:BK$2,Tokens!BJ378:BK378,0,"collection")</f>
        <v>"collection":{"name":"BILLET The Private Island Club",_x000D_
"family":"Calvi On The Rocks"}</v>
      </c>
      <c r="AD378" s="1" t="str">
        <f>formatRow(Tokens!BN$2:BR$2,Tokens!BN378:BR378,0,"marketplace")</f>
        <v>"marketplace":{"initial_price":232,_x000D_
"reservation_price":"",_x000D_
"duration":"",_x000D_
"max_mint":1,_x000D_
"sell_date":"25/06/2022"}</v>
      </c>
      <c r="AE378" s="1"/>
    </row>
    <row r="379" spans="4:31" ht="14.25" customHeight="1" x14ac:dyDescent="0.3">
      <c r="D379" s="1">
        <f>Tokens!B379</f>
        <v>146</v>
      </c>
      <c r="E379" s="17" t="str">
        <f>IF(Tokens!C379="","",Tokens!C379)</f>
        <v>#146 Billet Private Island Club</v>
      </c>
      <c r="F379"/>
      <c r="G379"/>
      <c r="H379"/>
      <c r="I379"/>
      <c r="J379"/>
      <c r="M379"/>
      <c r="N379"/>
      <c r="O379" s="15" t="str">
        <f t="shared" si="12"/>
        <v>_</v>
      </c>
      <c r="P379" s="18" t="str">
        <f>IF(F379="stop","",IF(F379&lt;&gt;"",HYPERLINK(Settings!$B$5 &amp; "/manage/?network=" &amp; LOWER(B$8) &amp; "&amp;search=token&amp;account=" &amp; ToMint!$B$5 &amp; "&amp;view=" &amp; ToMint!J379,"TokenSol"),""))</f>
        <v/>
      </c>
      <c r="Q379" s="2"/>
      <c r="R379" s="2"/>
      <c r="S379" s="11"/>
      <c r="T379" s="78" t="str">
        <f>"owner=" &amp; Tokens!BS379 &amp; "&amp;filename_for_metadata=" &amp; Tokens!BT379 &amp; "&amp;offchaindata_platform=" &amp; $B$17 &amp; "&amp;keyfile=" &amp; $B$5 &amp;  "&amp;repository=" &amp; $B$18</f>
        <v>owner=BbDq7xeUzpj8bXfd9N7dh1tw43Ss7xbYpyjoNuwDSrzq&amp;filename_for_metadata=BILLETThePrivateIslandClub_COR22B146&amp;offchaindata_platform=Github&amp;keyfile=Paul&amp;repository=CalviOnTheRocks2022</v>
      </c>
      <c r="U379" s="78" t="str">
        <f t="shared" si="11"/>
        <v>{"name":"#146 Billet Private Island Club",_x000D_
"symbol":"COR22B146",_x000D_
"description":"The Private Island Club : networking &amp; party / Billet NFT All Access - 1 jour Calvi on the Rocks 2022",_x000D_
"seller_fee_basis_points":1000,_x000D_
"image":"https://bafybeiehphg27t34vvoetp5uzeyzrbbrzendxfyptzj35er6lub5kl54qe.ipfs.nftstorage.link?image_146.webp",_x000D_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79" s="78" t="str">
        <f>formatRow(Tokens!C$2:I$2,Tokens!C379:I379)</f>
        <v>"name":"#146 Billet Private Island Club",_x000D_
"symbol":"COR22B146",_x000D_
"description":"The Private Island Club : networking &amp; party / Billet NFT All Access - 1 jour Calvi on the Rocks 2022",_x000D_
"seller_fee_basis_points":1000,_x000D_
"image":"https://bafybeiehphg27t34vvoetp5uzeyzrbbrzendxfyptzj35er6lub5kl54qe.ipfs.nftstorage.link?image_146.webp",_x000D_
"Issuer":"NfluenT for Calvi On The rocks",_x000D_
"external_url":""</v>
      </c>
      <c r="W379" s="78" t="str">
        <f>formatRow(Tokens!J$2:AV$2,Tokens!J379:AV379,2,"attributes")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9" s="78" t="str">
        <f>formatRow(Tokens!AX$2:BC$2,Tokens!AX379:BC379,2,"creators")</f>
        <v>"creators":[{"address":"ncreator",_x000D_
"share":10},{"address":"cotrcrea",_x000D_
"share":90},{"address":"nminer",_x000D_
"share":0}]</v>
      </c>
      <c r="Y379" s="78" t="str">
        <f>formatRow(Tokens!BD$2:BI$2,Tokens!BD379:BI379,2,"files")</f>
        <v>"files":[]</v>
      </c>
      <c r="Z379" s="78"/>
      <c r="AA379" s="78"/>
      <c r="AB379" s="78"/>
      <c r="AC379" s="78" t="str">
        <f>formatRow(Tokens!BJ$2:BK$2,Tokens!BJ379:BK379,0,"collection")</f>
        <v>"collection":{"name":"BILLET The Private Island Club",_x000D_
"family":"Calvi On The Rocks"}</v>
      </c>
      <c r="AD379" s="1" t="str">
        <f>formatRow(Tokens!BN$2:BR$2,Tokens!BN379:BR379,0,"marketplace")</f>
        <v>"marketplace":{"initial_price":232,_x000D_
"reservation_price":"",_x000D_
"duration":"",_x000D_
"max_mint":1,_x000D_
"sell_date":"25/06/2022"}</v>
      </c>
      <c r="AE379" s="1"/>
    </row>
    <row r="380" spans="4:31" ht="14.25" customHeight="1" x14ac:dyDescent="0.3">
      <c r="D380" s="1">
        <f>Tokens!B380</f>
        <v>147</v>
      </c>
      <c r="E380" s="17" t="str">
        <f>IF(Tokens!C380="","",Tokens!C380)</f>
        <v>#147 Billet Private Island Club</v>
      </c>
      <c r="F380"/>
      <c r="G380"/>
      <c r="H380"/>
      <c r="I380"/>
      <c r="J380"/>
      <c r="M380"/>
      <c r="N380"/>
      <c r="O380" s="15" t="str">
        <f t="shared" si="12"/>
        <v>_</v>
      </c>
      <c r="P380" s="18" t="str">
        <f>IF(F380="stop","",IF(F380&lt;&gt;"",HYPERLINK(Settings!$B$5 &amp; "/manage/?network=" &amp; LOWER(B$8) &amp; "&amp;search=token&amp;account=" &amp; ToMint!$B$5 &amp; "&amp;view=" &amp; ToMint!J380,"TokenSol"),""))</f>
        <v/>
      </c>
      <c r="Q380" s="2"/>
      <c r="R380" s="2"/>
      <c r="S380" s="11"/>
      <c r="T380" s="78" t="str">
        <f>"owner=" &amp; Tokens!BS380 &amp; "&amp;filename_for_metadata=" &amp; Tokens!BT380 &amp; "&amp;offchaindata_platform=" &amp; $B$17 &amp; "&amp;keyfile=" &amp; $B$5 &amp;  "&amp;repository=" &amp; $B$18</f>
        <v>owner=BbDq7xeUzpj8bXfd9N7dh1tw43Ss7xbYpyjoNuwDSrzq&amp;filename_for_metadata=BILLETThePrivateIslandClub_COR22B147&amp;offchaindata_platform=Github&amp;keyfile=Paul&amp;repository=CalviOnTheRocks2022</v>
      </c>
      <c r="U380" s="78" t="str">
        <f t="shared" si="11"/>
        <v>{"name":"#147 Billet Private Island Club",_x000D_
"symbol":"COR22B147",_x000D_
"description":"The Private Island Club : networking &amp; party / Billet NFT All Access - 1 jour Calvi on the Rocks 2022",_x000D_
"seller_fee_basis_points":1000,_x000D_
"image":"https://bafybeibmbajlfieneb5l5o7ihkiwvqhgrc5ezvlfmfv274do7ui234ftcq.ipfs.nftstorage.link?image_147.webp",_x000D_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80" s="78" t="str">
        <f>formatRow(Tokens!C$2:I$2,Tokens!C380:I380)</f>
        <v>"name":"#147 Billet Private Island Club",_x000D_
"symbol":"COR22B147",_x000D_
"description":"The Private Island Club : networking &amp; party / Billet NFT All Access - 1 jour Calvi on the Rocks 2022",_x000D_
"seller_fee_basis_points":1000,_x000D_
"image":"https://bafybeibmbajlfieneb5l5o7ihkiwvqhgrc5ezvlfmfv274do7ui234ftcq.ipfs.nftstorage.link?image_147.webp",_x000D_
"Issuer":"NfluenT for Calvi On The rocks",_x000D_
"external_url":""</v>
      </c>
      <c r="W380" s="78" t="str">
        <f>formatRow(Tokens!J$2:AV$2,Tokens!J380:AV380,2,"attributes")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0" s="78" t="str">
        <f>formatRow(Tokens!AX$2:BC$2,Tokens!AX380:BC380,2,"creators")</f>
        <v>"creators":[{"address":"ncreator",_x000D_
"share":10},{"address":"cotrcrea",_x000D_
"share":90},{"address":"nminer",_x000D_
"share":0}]</v>
      </c>
      <c r="Y380" s="78" t="str">
        <f>formatRow(Tokens!BD$2:BI$2,Tokens!BD380:BI380,2,"files")</f>
        <v>"files":[]</v>
      </c>
      <c r="Z380" s="78"/>
      <c r="AA380" s="78"/>
      <c r="AB380" s="78"/>
      <c r="AC380" s="78" t="str">
        <f>formatRow(Tokens!BJ$2:BK$2,Tokens!BJ380:BK380,0,"collection")</f>
        <v>"collection":{"name":"BILLET The Private Island Club",_x000D_
"family":"Calvi On The Rocks"}</v>
      </c>
      <c r="AD380" s="1" t="str">
        <f>formatRow(Tokens!BN$2:BR$2,Tokens!BN380:BR380,0,"marketplace")</f>
        <v>"marketplace":{"initial_price":232,_x000D_
"reservation_price":"",_x000D_
"duration":"",_x000D_
"max_mint":1,_x000D_
"sell_date":"25/06/2022"}</v>
      </c>
      <c r="AE380" s="1"/>
    </row>
    <row r="381" spans="4:31" ht="14.25" customHeight="1" x14ac:dyDescent="0.3">
      <c r="D381" s="1">
        <f>Tokens!B381</f>
        <v>148</v>
      </c>
      <c r="E381" s="17" t="str">
        <f>IF(Tokens!C381="","",Tokens!C381)</f>
        <v>#148 Billet Private Island Club</v>
      </c>
      <c r="F381"/>
      <c r="G381"/>
      <c r="H381"/>
      <c r="I381"/>
      <c r="J381"/>
      <c r="M381"/>
      <c r="N381"/>
      <c r="O381" s="15" t="str">
        <f t="shared" si="12"/>
        <v>_</v>
      </c>
      <c r="P381" s="18" t="str">
        <f>IF(F381="stop","",IF(F381&lt;&gt;"",HYPERLINK(Settings!$B$5 &amp; "/manage/?network=" &amp; LOWER(B$8) &amp; "&amp;search=token&amp;account=" &amp; ToMint!$B$5 &amp; "&amp;view=" &amp; ToMint!J381,"TokenSol"),""))</f>
        <v/>
      </c>
      <c r="Q381" s="2"/>
      <c r="R381" s="2"/>
      <c r="S381" s="11"/>
      <c r="T381" s="78" t="str">
        <f>"owner=" &amp; Tokens!BS381 &amp; "&amp;filename_for_metadata=" &amp; Tokens!BT381 &amp; "&amp;offchaindata_platform=" &amp; $B$17 &amp; "&amp;keyfile=" &amp; $B$5 &amp;  "&amp;repository=" &amp; $B$18</f>
        <v>owner=BbDq7xeUzpj8bXfd9N7dh1tw43Ss7xbYpyjoNuwDSrzq&amp;filename_for_metadata=BILLETThePrivateIslandClub_COR22B148&amp;offchaindata_platform=Github&amp;keyfile=Paul&amp;repository=CalviOnTheRocks2022</v>
      </c>
      <c r="U381" s="78" t="str">
        <f t="shared" si="11"/>
        <v>{"name":"#148 Billet Private Island Club",_x000D_
"symbol":"COR22B148",_x000D_
"description":"The Private Island Club : networking &amp; party / Billet NFT All Access - 1 jour Calvi on the Rocks 2022",_x000D_
"seller_fee_basis_points":1000,_x000D_
"image":"https://bafybeidac6zkv2soqx6iihxqofnkkxecs44a2b2ecbtnokuppkqccdbcuq.ipfs.nftstorage.link?image_148.webp",_x000D_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81" s="78" t="str">
        <f>formatRow(Tokens!C$2:I$2,Tokens!C381:I381)</f>
        <v>"name":"#148 Billet Private Island Club",_x000D_
"symbol":"COR22B148",_x000D_
"description":"The Private Island Club : networking &amp; party / Billet NFT All Access - 1 jour Calvi on the Rocks 2022",_x000D_
"seller_fee_basis_points":1000,_x000D_
"image":"https://bafybeidac6zkv2soqx6iihxqofnkkxecs44a2b2ecbtnokuppkqccdbcuq.ipfs.nftstorage.link?image_148.webp",_x000D_
"Issuer":"NfluenT for Calvi On The rocks",_x000D_
"external_url":""</v>
      </c>
      <c r="W381" s="78" t="str">
        <f>formatRow(Tokens!J$2:AV$2,Tokens!J381:AV381,2,"attributes")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1" s="78" t="str">
        <f>formatRow(Tokens!AX$2:BC$2,Tokens!AX381:BC381,2,"creators")</f>
        <v>"creators":[{"address":"ncreator",_x000D_
"share":10},{"address":"cotrcrea",_x000D_
"share":90},{"address":"nminer",_x000D_
"share":0}]</v>
      </c>
      <c r="Y381" s="78" t="str">
        <f>formatRow(Tokens!BD$2:BI$2,Tokens!BD381:BI381,2,"files")</f>
        <v>"files":[]</v>
      </c>
      <c r="Z381" s="78"/>
      <c r="AA381" s="78"/>
      <c r="AB381" s="78"/>
      <c r="AC381" s="78" t="str">
        <f>formatRow(Tokens!BJ$2:BK$2,Tokens!BJ381:BK381,0,"collection")</f>
        <v>"collection":{"name":"BILLET The Private Island Club",_x000D_
"family":"Calvi On The Rocks"}</v>
      </c>
      <c r="AD381" s="1" t="str">
        <f>formatRow(Tokens!BN$2:BR$2,Tokens!BN381:BR381,0,"marketplace")</f>
        <v>"marketplace":{"initial_price":232,_x000D_
"reservation_price":"",_x000D_
"duration":"",_x000D_
"max_mint":1,_x000D_
"sell_date":"25/06/2022"}</v>
      </c>
      <c r="AE381" s="1"/>
    </row>
    <row r="382" spans="4:31" ht="14.25" customHeight="1" x14ac:dyDescent="0.3">
      <c r="D382" s="1">
        <f>Tokens!B382</f>
        <v>149</v>
      </c>
      <c r="E382" s="17" t="str">
        <f>IF(Tokens!C382="","",Tokens!C382)</f>
        <v>#149 Billet Private Island Club</v>
      </c>
      <c r="F382"/>
      <c r="G382"/>
      <c r="H382"/>
      <c r="I382"/>
      <c r="J382"/>
      <c r="M382"/>
      <c r="N382"/>
      <c r="O382" s="15" t="str">
        <f t="shared" si="12"/>
        <v>_</v>
      </c>
      <c r="P382" s="18" t="str">
        <f>IF(F382="stop","",IF(F382&lt;&gt;"",HYPERLINK(Settings!$B$5 &amp; "/manage/?network=" &amp; LOWER(B$8) &amp; "&amp;search=token&amp;account=" &amp; ToMint!$B$5 &amp; "&amp;view=" &amp; ToMint!J382,"TokenSol"),""))</f>
        <v/>
      </c>
      <c r="Q382" s="2"/>
      <c r="R382" s="2"/>
      <c r="S382" s="11"/>
      <c r="T382" s="78" t="str">
        <f>"owner=" &amp; Tokens!BS382 &amp; "&amp;filename_for_metadata=" &amp; Tokens!BT382 &amp; "&amp;offchaindata_platform=" &amp; $B$17 &amp; "&amp;keyfile=" &amp; $B$5 &amp;  "&amp;repository=" &amp; $B$18</f>
        <v>owner=BbDq7xeUzpj8bXfd9N7dh1tw43Ss7xbYpyjoNuwDSrzq&amp;filename_for_metadata=BILLETThePrivateIslandClub_COR22B149&amp;offchaindata_platform=Github&amp;keyfile=Paul&amp;repository=CalviOnTheRocks2022</v>
      </c>
      <c r="U382" s="78" t="str">
        <f t="shared" si="11"/>
        <v>{"name":"#149 Billet Private Island Club",_x000D_
"symbol":"COR22B149",_x000D_
"description":"The Private Island Club : networking &amp; party / Billet NFT All Access - 1 jour Calvi on the Rocks 2022",_x000D_
"seller_fee_basis_points":1000,_x000D_
"image":"https://bafybeigsgiznvd3cf2zmof3l6fnxxn5qahmk26bgnlrw2s3ajuiyzrawze.ipfs.nftstorage.link?image_149.webp",_x000D_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82" s="78" t="str">
        <f>formatRow(Tokens!C$2:I$2,Tokens!C382:I382)</f>
        <v>"name":"#149 Billet Private Island Club",_x000D_
"symbol":"COR22B149",_x000D_
"description":"The Private Island Club : networking &amp; party / Billet NFT All Access - 1 jour Calvi on the Rocks 2022",_x000D_
"seller_fee_basis_points":1000,_x000D_
"image":"https://bafybeigsgiznvd3cf2zmof3l6fnxxn5qahmk26bgnlrw2s3ajuiyzrawze.ipfs.nftstorage.link?image_149.webp",_x000D_
"Issuer":"NfluenT for Calvi On The rocks",_x000D_
"external_url":""</v>
      </c>
      <c r="W382" s="78" t="str">
        <f>formatRow(Tokens!J$2:AV$2,Tokens!J382:AV382,2,"attributes")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2" s="78" t="str">
        <f>formatRow(Tokens!AX$2:BC$2,Tokens!AX382:BC382,2,"creators")</f>
        <v>"creators":[{"address":"ncreator",_x000D_
"share":10},{"address":"cotrcrea",_x000D_
"share":90},{"address":"nminer",_x000D_
"share":0}]</v>
      </c>
      <c r="Y382" s="78" t="str">
        <f>formatRow(Tokens!BD$2:BI$2,Tokens!BD382:BI382,2,"files")</f>
        <v>"files":[]</v>
      </c>
      <c r="Z382" s="78"/>
      <c r="AA382" s="78"/>
      <c r="AB382" s="78"/>
      <c r="AC382" s="78" t="str">
        <f>formatRow(Tokens!BJ$2:BK$2,Tokens!BJ382:BK382,0,"collection")</f>
        <v>"collection":{"name":"BILLET The Private Island Club",_x000D_
"family":"Calvi On The Rocks"}</v>
      </c>
      <c r="AD382" s="1" t="str">
        <f>formatRow(Tokens!BN$2:BR$2,Tokens!BN382:BR382,0,"marketplace")</f>
        <v>"marketplace":{"initial_price":232,_x000D_
"reservation_price":"",_x000D_
"duration":"",_x000D_
"max_mint":1,_x000D_
"sell_date":"25/06/2022"}</v>
      </c>
      <c r="AE382" s="1"/>
    </row>
    <row r="383" spans="4:31" ht="14.25" customHeight="1" x14ac:dyDescent="0.3">
      <c r="D383" s="1">
        <f>Tokens!B383</f>
        <v>150</v>
      </c>
      <c r="E383" s="17" t="str">
        <f>IF(Tokens!C383="","",Tokens!C383)</f>
        <v>#150 Billet Private Island Club</v>
      </c>
      <c r="F383"/>
      <c r="G383"/>
      <c r="H383"/>
      <c r="I383"/>
      <c r="J383"/>
      <c r="M383"/>
      <c r="N383"/>
      <c r="O383" s="15" t="str">
        <f t="shared" si="12"/>
        <v>_</v>
      </c>
      <c r="P383" s="18" t="str">
        <f>IF(F383="stop","",IF(F383&lt;&gt;"",HYPERLINK(Settings!$B$5 &amp; "/manage/?network=" &amp; LOWER(B$8) &amp; "&amp;search=token&amp;account=" &amp; ToMint!$B$5 &amp; "&amp;view=" &amp; ToMint!J383,"TokenSol"),""))</f>
        <v/>
      </c>
      <c r="Q383" s="2"/>
      <c r="R383" s="2"/>
      <c r="S383" s="11"/>
      <c r="T383" s="78" t="str">
        <f>"owner=" &amp; Tokens!BS383 &amp; "&amp;filename_for_metadata=" &amp; Tokens!BT383 &amp; "&amp;offchaindata_platform=" &amp; $B$17 &amp; "&amp;keyfile=" &amp; $B$5 &amp;  "&amp;repository=" &amp; $B$18</f>
        <v>owner=BbDq7xeUzpj8bXfd9N7dh1tw43Ss7xbYpyjoNuwDSrzq&amp;filename_for_metadata=BILLETThePrivateIslandClub_COR22B150&amp;offchaindata_platform=Github&amp;keyfile=Paul&amp;repository=CalviOnTheRocks2022</v>
      </c>
      <c r="U383" s="78" t="str">
        <f t="shared" si="11"/>
        <v>{"name":"#150 Billet Private Island Club",_x000D_
"symbol":"COR22B150",_x000D_
"description":"The Private Island Club : networking &amp; party / Billet NFT All Access - 1 jour Calvi on the Rocks 2022",_x000D_
"seller_fee_basis_points":1000,_x000D_
"image":"https://bafybeidhhrei7rec5e3fzmixnmrogyh2l7upmn74d7pvymhwszzabolsvy.ipfs.nftstorage.link?image_150.webp",_x000D_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83" s="78" t="str">
        <f>formatRow(Tokens!C$2:I$2,Tokens!C383:I383)</f>
        <v>"name":"#150 Billet Private Island Club",_x000D_
"symbol":"COR22B150",_x000D_
"description":"The Private Island Club : networking &amp; party / Billet NFT All Access - 1 jour Calvi on the Rocks 2022",_x000D_
"seller_fee_basis_points":1000,_x000D_
"image":"https://bafybeidhhrei7rec5e3fzmixnmrogyh2l7upmn74d7pvymhwszzabolsvy.ipfs.nftstorage.link?image_150.webp",_x000D_
"Issuer":"NfluenT for Calvi On The rocks",_x000D_
"external_url":""</v>
      </c>
      <c r="W383" s="78" t="str">
        <f>formatRow(Tokens!J$2:AV$2,Tokens!J383:AV383,2,"attributes")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3" s="78" t="str">
        <f>formatRow(Tokens!AX$2:BC$2,Tokens!AX383:BC383,2,"creators")</f>
        <v>"creators":[{"address":"ncreator",_x000D_
"share":10},{"address":"cotrcrea",_x000D_
"share":90},{"address":"nminer",_x000D_
"share":0}]</v>
      </c>
      <c r="Y383" s="78" t="str">
        <f>formatRow(Tokens!BD$2:BI$2,Tokens!BD383:BI383,2,"files")</f>
        <v>"files":[]</v>
      </c>
      <c r="Z383" s="78"/>
      <c r="AA383" s="78"/>
      <c r="AB383" s="78"/>
      <c r="AC383" s="78" t="str">
        <f>formatRow(Tokens!BJ$2:BK$2,Tokens!BJ383:BK383,0,"collection")</f>
        <v>"collection":{"name":"BILLET The Private Island Club",_x000D_
"family":"Calvi On The Rocks"}</v>
      </c>
      <c r="AD383" s="1" t="str">
        <f>formatRow(Tokens!BN$2:BR$2,Tokens!BN383:BR383,0,"marketplace")</f>
        <v>"marketplace":{"initial_price":232,_x000D_
"reservation_price":"",_x000D_
"duration":"",_x000D_
"max_mint":1,_x000D_
"sell_date":"25/06/2022"}</v>
      </c>
      <c r="AE383" s="1"/>
    </row>
    <row r="384" spans="4:31" ht="14.25" customHeight="1" x14ac:dyDescent="0.3">
      <c r="D384" s="1">
        <f>Tokens!B384</f>
        <v>151</v>
      </c>
      <c r="E384" s="17" t="str">
        <f>IF(Tokens!C384="","",Tokens!C384)</f>
        <v>#151 Billet Private Island Club</v>
      </c>
      <c r="F384"/>
      <c r="G384"/>
      <c r="H384"/>
      <c r="I384"/>
      <c r="J384"/>
      <c r="M384"/>
      <c r="N384"/>
      <c r="O384" s="15" t="str">
        <f t="shared" si="12"/>
        <v>_</v>
      </c>
      <c r="P384" s="18" t="str">
        <f>IF(F384="stop","",IF(F384&lt;&gt;"",HYPERLINK(Settings!$B$5 &amp; "/manage/?network=" &amp; LOWER(B$8) &amp; "&amp;search=token&amp;account=" &amp; ToMint!$B$5 &amp; "&amp;view=" &amp; ToMint!J384,"TokenSol"),""))</f>
        <v/>
      </c>
      <c r="Q384" s="2"/>
      <c r="R384" s="2"/>
      <c r="S384" s="11"/>
      <c r="T384" s="78" t="str">
        <f>"owner=" &amp; Tokens!BS384 &amp; "&amp;filename_for_metadata=" &amp; Tokens!BT384 &amp; "&amp;offchaindata_platform=" &amp; $B$17 &amp; "&amp;keyfile=" &amp; $B$5 &amp;  "&amp;repository=" &amp; $B$18</f>
        <v>owner=BbDq7xeUzpj8bXfd9N7dh1tw43Ss7xbYpyjoNuwDSrzq&amp;filename_for_metadata=BILLETThePrivateIslandClub_COR22B151&amp;offchaindata_platform=Github&amp;keyfile=Paul&amp;repository=CalviOnTheRocks2022</v>
      </c>
      <c r="U384" s="78" t="str">
        <f t="shared" si="11"/>
        <v>{"name":"#151 Billet Private Island Club",_x000D_
"symbol":"COR22B151",_x000D_
"description":"The Private Island Club : networking &amp; party / Billet NFT All Access - 1 jour Calvi on the Rocks 2022",_x000D_
"seller_fee_basis_points":1000,_x000D_
"image":"https://bafybeia2lpkqhxb3dchrxt5lbxwy3vbadvmii7lfeh24b7652662f4rvmq.ipfs.nftstorage.link?image_151.webp",_x000D_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84" s="78" t="str">
        <f>formatRow(Tokens!C$2:I$2,Tokens!C384:I384)</f>
        <v>"name":"#151 Billet Private Island Club",_x000D_
"symbol":"COR22B151",_x000D_
"description":"The Private Island Club : networking &amp; party / Billet NFT All Access - 1 jour Calvi on the Rocks 2022",_x000D_
"seller_fee_basis_points":1000,_x000D_
"image":"https://bafybeia2lpkqhxb3dchrxt5lbxwy3vbadvmii7lfeh24b7652662f4rvmq.ipfs.nftstorage.link?image_151.webp",_x000D_
"Issuer":"NfluenT for Calvi On The rocks",_x000D_
"external_url":""</v>
      </c>
      <c r="W384" s="78" t="str">
        <f>formatRow(Tokens!J$2:AV$2,Tokens!J384:AV384,2,"attributes")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4" s="78" t="str">
        <f>formatRow(Tokens!AX$2:BC$2,Tokens!AX384:BC384,2,"creators")</f>
        <v>"creators":[{"address":"ncreator",_x000D_
"share":10},{"address":"cotrcrea",_x000D_
"share":90},{"address":"nminer",_x000D_
"share":0}]</v>
      </c>
      <c r="Y384" s="78" t="str">
        <f>formatRow(Tokens!BD$2:BI$2,Tokens!BD384:BI384,2,"files")</f>
        <v>"files":[]</v>
      </c>
      <c r="Z384" s="78"/>
      <c r="AA384" s="78"/>
      <c r="AB384" s="78"/>
      <c r="AC384" s="78" t="str">
        <f>formatRow(Tokens!BJ$2:BK$2,Tokens!BJ384:BK384,0,"collection")</f>
        <v>"collection":{"name":"BILLET The Private Island Club",_x000D_
"family":"Calvi On The Rocks"}</v>
      </c>
      <c r="AD384" s="1" t="str">
        <f>formatRow(Tokens!BN$2:BR$2,Tokens!BN384:BR384,0,"marketplace")</f>
        <v>"marketplace":{"initial_price":232,_x000D_
"reservation_price":"",_x000D_
"duration":"",_x000D_
"max_mint":1,_x000D_
"sell_date":"25/06/2022"}</v>
      </c>
      <c r="AE384" s="1"/>
    </row>
    <row r="385" spans="4:31" ht="14.25" customHeight="1" x14ac:dyDescent="0.3">
      <c r="D385" s="1">
        <f>Tokens!B385</f>
        <v>152</v>
      </c>
      <c r="E385" s="17" t="str">
        <f>IF(Tokens!C385="","",Tokens!C385)</f>
        <v>#152 Billet Private Island Club</v>
      </c>
      <c r="F385"/>
      <c r="G385"/>
      <c r="H385"/>
      <c r="I385"/>
      <c r="J385"/>
      <c r="M385"/>
      <c r="N385"/>
      <c r="O385" s="15" t="str">
        <f t="shared" si="12"/>
        <v>_</v>
      </c>
      <c r="P385" s="18" t="str">
        <f>IF(F385="stop","",IF(F385&lt;&gt;"",HYPERLINK(Settings!$B$5 &amp; "/manage/?network=" &amp; LOWER(B$8) &amp; "&amp;search=token&amp;account=" &amp; ToMint!$B$5 &amp; "&amp;view=" &amp; ToMint!J385,"TokenSol"),""))</f>
        <v/>
      </c>
      <c r="Q385" s="2"/>
      <c r="R385" s="2"/>
      <c r="S385" s="11"/>
      <c r="T385" s="78" t="str">
        <f>"owner=" &amp; Tokens!BS385 &amp; "&amp;filename_for_metadata=" &amp; Tokens!BT385 &amp; "&amp;offchaindata_platform=" &amp; $B$17 &amp; "&amp;keyfile=" &amp; $B$5 &amp;  "&amp;repository=" &amp; $B$18</f>
        <v>owner=BbDq7xeUzpj8bXfd9N7dh1tw43Ss7xbYpyjoNuwDSrzq&amp;filename_for_metadata=BILLETThePrivateIslandClub_COR22B152&amp;offchaindata_platform=Github&amp;keyfile=Paul&amp;repository=CalviOnTheRocks2022</v>
      </c>
      <c r="U385" s="78" t="str">
        <f t="shared" si="11"/>
        <v>{"name":"#152 Billet Private Island Club",_x000D_
"symbol":"COR22B152",_x000D_
"description":"The Private Island Club : networking &amp; party / Billet NFT All Access - 1 jour Calvi on the Rocks 2022",_x000D_
"seller_fee_basis_points":1000,_x000D_
"image":"https://bafybeifxlpstlaylngam3hb4r7wd4n2wempqszalajliik36daiw6sbite.ipfs.nftstorage.link?image_152.webp",_x000D_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85" s="78" t="str">
        <f>formatRow(Tokens!C$2:I$2,Tokens!C385:I385)</f>
        <v>"name":"#152 Billet Private Island Club",_x000D_
"symbol":"COR22B152",_x000D_
"description":"The Private Island Club : networking &amp; party / Billet NFT All Access - 1 jour Calvi on the Rocks 2022",_x000D_
"seller_fee_basis_points":1000,_x000D_
"image":"https://bafybeifxlpstlaylngam3hb4r7wd4n2wempqszalajliik36daiw6sbite.ipfs.nftstorage.link?image_152.webp",_x000D_
"Issuer":"NfluenT for Calvi On The rocks",_x000D_
"external_url":""</v>
      </c>
      <c r="W385" s="78" t="str">
        <f>formatRow(Tokens!J$2:AV$2,Tokens!J385:AV385,2,"attributes")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5" s="78" t="str">
        <f>formatRow(Tokens!AX$2:BC$2,Tokens!AX385:BC385,2,"creators")</f>
        <v>"creators":[{"address":"ncreator",_x000D_
"share":10},{"address":"cotrcrea",_x000D_
"share":90},{"address":"nminer",_x000D_
"share":0}]</v>
      </c>
      <c r="Y385" s="78" t="str">
        <f>formatRow(Tokens!BD$2:BI$2,Tokens!BD385:BI385,2,"files")</f>
        <v>"files":[]</v>
      </c>
      <c r="Z385" s="78"/>
      <c r="AA385" s="78"/>
      <c r="AB385" s="78"/>
      <c r="AC385" s="78" t="str">
        <f>formatRow(Tokens!BJ$2:BK$2,Tokens!BJ385:BK385,0,"collection")</f>
        <v>"collection":{"name":"BILLET The Private Island Club",_x000D_
"family":"Calvi On The Rocks"}</v>
      </c>
      <c r="AD385" s="1" t="str">
        <f>formatRow(Tokens!BN$2:BR$2,Tokens!BN385:BR385,0,"marketplace")</f>
        <v>"marketplace":{"initial_price":232,_x000D_
"reservation_price":"",_x000D_
"duration":"",_x000D_
"max_mint":1,_x000D_
"sell_date":"25/06/2022"}</v>
      </c>
      <c r="AE385" s="1"/>
    </row>
    <row r="386" spans="4:31" ht="14.25" customHeight="1" x14ac:dyDescent="0.3">
      <c r="D386" s="1">
        <f>Tokens!B386</f>
        <v>153</v>
      </c>
      <c r="E386" s="17" t="str">
        <f>IF(Tokens!C386="","",Tokens!C386)</f>
        <v>#153 Billet Private Island Club</v>
      </c>
      <c r="F386"/>
      <c r="G386"/>
      <c r="H386"/>
      <c r="I386"/>
      <c r="J386"/>
      <c r="M386"/>
      <c r="N386"/>
      <c r="O386" s="15" t="str">
        <f t="shared" si="12"/>
        <v>_</v>
      </c>
      <c r="P386" s="18" t="str">
        <f>IF(F386="stop","",IF(F386&lt;&gt;"",HYPERLINK(Settings!$B$5 &amp; "/manage/?network=" &amp; LOWER(B$8) &amp; "&amp;search=token&amp;account=" &amp; ToMint!$B$5 &amp; "&amp;view=" &amp; ToMint!J386,"TokenSol"),""))</f>
        <v/>
      </c>
      <c r="Q386" s="2"/>
      <c r="R386" s="2"/>
      <c r="S386" s="11"/>
      <c r="T386" s="78" t="str">
        <f>"owner=" &amp; Tokens!BS386 &amp; "&amp;filename_for_metadata=" &amp; Tokens!BT386 &amp; "&amp;offchaindata_platform=" &amp; $B$17 &amp; "&amp;keyfile=" &amp; $B$5 &amp;  "&amp;repository=" &amp; $B$18</f>
        <v>owner=BbDq7xeUzpj8bXfd9N7dh1tw43Ss7xbYpyjoNuwDSrzq&amp;filename_for_metadata=BILLETThePrivateIslandClub_COR22B153&amp;offchaindata_platform=Github&amp;keyfile=Paul&amp;repository=CalviOnTheRocks2022</v>
      </c>
      <c r="U386" s="78" t="str">
        <f t="shared" si="11"/>
        <v>{"name":"#153 Billet Private Island Club",_x000D_
"symbol":"COR22B153",_x000D_
"description":"The Private Island Club : networking &amp; party / Billet NFT All Access - 1 jour Calvi on the Rocks 2022",_x000D_
"seller_fee_basis_points":1000,_x000D_
"image":"https://bafybeib752mo3jwnxsyi557sjf4vmh3mys3tqpe5csd6jqr3gdnzzjzxba.ipfs.nftstorage.link?image_153.webp",_x000D_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86" s="78" t="str">
        <f>formatRow(Tokens!C$2:I$2,Tokens!C386:I386)</f>
        <v>"name":"#153 Billet Private Island Club",_x000D_
"symbol":"COR22B153",_x000D_
"description":"The Private Island Club : networking &amp; party / Billet NFT All Access - 1 jour Calvi on the Rocks 2022",_x000D_
"seller_fee_basis_points":1000,_x000D_
"image":"https://bafybeib752mo3jwnxsyi557sjf4vmh3mys3tqpe5csd6jqr3gdnzzjzxba.ipfs.nftstorage.link?image_153.webp",_x000D_
"Issuer":"NfluenT for Calvi On The rocks",_x000D_
"external_url":""</v>
      </c>
      <c r="W386" s="78" t="str">
        <f>formatRow(Tokens!J$2:AV$2,Tokens!J386:AV386,2,"attributes")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6" s="78" t="str">
        <f>formatRow(Tokens!AX$2:BC$2,Tokens!AX386:BC386,2,"creators")</f>
        <v>"creators":[{"address":"ncreator",_x000D_
"share":10},{"address":"cotrcrea",_x000D_
"share":90},{"address":"nminer",_x000D_
"share":0}]</v>
      </c>
      <c r="Y386" s="78" t="str">
        <f>formatRow(Tokens!BD$2:BI$2,Tokens!BD386:BI386,2,"files")</f>
        <v>"files":[]</v>
      </c>
      <c r="Z386" s="78"/>
      <c r="AA386" s="78"/>
      <c r="AB386" s="78"/>
      <c r="AC386" s="78" t="str">
        <f>formatRow(Tokens!BJ$2:BK$2,Tokens!BJ386:BK386,0,"collection")</f>
        <v>"collection":{"name":"BILLET The Private Island Club",_x000D_
"family":"Calvi On The Rocks"}</v>
      </c>
      <c r="AD386" s="1" t="str">
        <f>formatRow(Tokens!BN$2:BR$2,Tokens!BN386:BR386,0,"marketplace")</f>
        <v>"marketplace":{"initial_price":232,_x000D_
"reservation_price":"",_x000D_
"duration":"",_x000D_
"max_mint":1,_x000D_
"sell_date":"25/06/2022"}</v>
      </c>
      <c r="AE386" s="1"/>
    </row>
    <row r="387" spans="4:31" ht="14.25" customHeight="1" x14ac:dyDescent="0.3">
      <c r="D387" s="1">
        <f>Tokens!B387</f>
        <v>154</v>
      </c>
      <c r="E387" s="17" t="str">
        <f>IF(Tokens!C387="","",Tokens!C387)</f>
        <v>#154 Billet Private Island Club</v>
      </c>
      <c r="F387"/>
      <c r="G387"/>
      <c r="H387"/>
      <c r="I387"/>
      <c r="J387"/>
      <c r="M387"/>
      <c r="N387"/>
      <c r="O387" s="15" t="str">
        <f t="shared" si="12"/>
        <v>_</v>
      </c>
      <c r="P387" s="18" t="str">
        <f>IF(F387="stop","",IF(F387&lt;&gt;"",HYPERLINK(Settings!$B$5 &amp; "/manage/?network=" &amp; LOWER(B$8) &amp; "&amp;search=token&amp;account=" &amp; ToMint!$B$5 &amp; "&amp;view=" &amp; ToMint!J387,"TokenSol"),""))</f>
        <v/>
      </c>
      <c r="Q387" s="2"/>
      <c r="R387" s="2"/>
      <c r="S387" s="11"/>
      <c r="T387" s="78" t="str">
        <f>"owner=" &amp; Tokens!BS387 &amp; "&amp;filename_for_metadata=" &amp; Tokens!BT387 &amp; "&amp;offchaindata_platform=" &amp; $B$17 &amp; "&amp;keyfile=" &amp; $B$5 &amp;  "&amp;repository=" &amp; $B$18</f>
        <v>owner=BbDq7xeUzpj8bXfd9N7dh1tw43Ss7xbYpyjoNuwDSrzq&amp;filename_for_metadata=BILLETThePrivateIslandClub_COR22B154&amp;offchaindata_platform=Github&amp;keyfile=Paul&amp;repository=CalviOnTheRocks2022</v>
      </c>
      <c r="U387" s="78" t="str">
        <f t="shared" si="11"/>
        <v>{"name":"#154 Billet Private Island Club",_x000D_
"symbol":"COR22B154",_x000D_
"description":"The Private Island Club : networking &amp; party / Billet NFT All Access - 1 jour Calvi on the Rocks 2022",_x000D_
"seller_fee_basis_points":1000,_x000D_
"image":"https://bafybeih5umnndrttdyxnduy4pfumf7qg7shyqoymbjmzveogvfclvth3ga.ipfs.nftstorage.link?image_154.webp",_x000D_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87" s="78" t="str">
        <f>formatRow(Tokens!C$2:I$2,Tokens!C387:I387)</f>
        <v>"name":"#154 Billet Private Island Club",_x000D_
"symbol":"COR22B154",_x000D_
"description":"The Private Island Club : networking &amp; party / Billet NFT All Access - 1 jour Calvi on the Rocks 2022",_x000D_
"seller_fee_basis_points":1000,_x000D_
"image":"https://bafybeih5umnndrttdyxnduy4pfumf7qg7shyqoymbjmzveogvfclvth3ga.ipfs.nftstorage.link?image_154.webp",_x000D_
"Issuer":"NfluenT for Calvi On The rocks",_x000D_
"external_url":""</v>
      </c>
      <c r="W387" s="78" t="str">
        <f>formatRow(Tokens!J$2:AV$2,Tokens!J387:AV387,2,"attributes")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7" s="78" t="str">
        <f>formatRow(Tokens!AX$2:BC$2,Tokens!AX387:BC387,2,"creators")</f>
        <v>"creators":[{"address":"ncreator",_x000D_
"share":10},{"address":"cotrcrea",_x000D_
"share":90},{"address":"nminer",_x000D_
"share":0}]</v>
      </c>
      <c r="Y387" s="78" t="str">
        <f>formatRow(Tokens!BD$2:BI$2,Tokens!BD387:BI387,2,"files")</f>
        <v>"files":[]</v>
      </c>
      <c r="Z387" s="78"/>
      <c r="AA387" s="78"/>
      <c r="AB387" s="78"/>
      <c r="AC387" s="78" t="str">
        <f>formatRow(Tokens!BJ$2:BK$2,Tokens!BJ387:BK387,0,"collection")</f>
        <v>"collection":{"name":"BILLET The Private Island Club",_x000D_
"family":"Calvi On The Rocks"}</v>
      </c>
      <c r="AD387" s="1" t="str">
        <f>formatRow(Tokens!BN$2:BR$2,Tokens!BN387:BR387,0,"marketplace")</f>
        <v>"marketplace":{"initial_price":232,_x000D_
"reservation_price":"",_x000D_
"duration":"",_x000D_
"max_mint":1,_x000D_
"sell_date":"25/06/2022"}</v>
      </c>
      <c r="AE387" s="1"/>
    </row>
    <row r="388" spans="4:31" ht="14.25" customHeight="1" x14ac:dyDescent="0.3">
      <c r="D388" s="1">
        <f>Tokens!B388</f>
        <v>155</v>
      </c>
      <c r="E388" s="17" t="str">
        <f>IF(Tokens!C388="","",Tokens!C388)</f>
        <v>#155 Billet Private Island Club</v>
      </c>
      <c r="F388"/>
      <c r="G388"/>
      <c r="H388"/>
      <c r="I388"/>
      <c r="J388"/>
      <c r="M388"/>
      <c r="N388"/>
      <c r="O388" s="15" t="str">
        <f t="shared" si="12"/>
        <v>_</v>
      </c>
      <c r="P388" s="18" t="str">
        <f>IF(F388="stop","",IF(F388&lt;&gt;"",HYPERLINK(Settings!$B$5 &amp; "/manage/?network=" &amp; LOWER(B$8) &amp; "&amp;search=token&amp;account=" &amp; ToMint!$B$5 &amp; "&amp;view=" &amp; ToMint!J388,"TokenSol"),""))</f>
        <v/>
      </c>
      <c r="Q388" s="2"/>
      <c r="R388" s="2"/>
      <c r="S388" s="11"/>
      <c r="T388" s="78" t="str">
        <f>"owner=" &amp; Tokens!BS388 &amp; "&amp;filename_for_metadata=" &amp; Tokens!BT388 &amp; "&amp;offchaindata_platform=" &amp; $B$17 &amp; "&amp;keyfile=" &amp; $B$5 &amp;  "&amp;repository=" &amp; $B$18</f>
        <v>owner=BbDq7xeUzpj8bXfd9N7dh1tw43Ss7xbYpyjoNuwDSrzq&amp;filename_for_metadata=BILLETThePrivateIslandClub_COR22B155&amp;offchaindata_platform=Github&amp;keyfile=Paul&amp;repository=CalviOnTheRocks2022</v>
      </c>
      <c r="U388" s="78" t="str">
        <f t="shared" si="11"/>
        <v>{"name":"#155 Billet Private Island Club",_x000D_
"symbol":"COR22B155",_x000D_
"description":"The Private Island Club : networking &amp; party / Billet NFT All Access - 1 jour Calvi on the Rocks 2022",_x000D_
"seller_fee_basis_points":1000,_x000D_
"image":"https://bafybeihjd5gl2ekgtoxdghwfvhzjiqherzxuqrhrt7m2f3c7ssd2jpyaku.ipfs.nftstorage.link?image_155.webp",_x000D_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88" s="78" t="str">
        <f>formatRow(Tokens!C$2:I$2,Tokens!C388:I388)</f>
        <v>"name":"#155 Billet Private Island Club",_x000D_
"symbol":"COR22B155",_x000D_
"description":"The Private Island Club : networking &amp; party / Billet NFT All Access - 1 jour Calvi on the Rocks 2022",_x000D_
"seller_fee_basis_points":1000,_x000D_
"image":"https://bafybeihjd5gl2ekgtoxdghwfvhzjiqherzxuqrhrt7m2f3c7ssd2jpyaku.ipfs.nftstorage.link?image_155.webp",_x000D_
"Issuer":"NfluenT for Calvi On The rocks",_x000D_
"external_url":""</v>
      </c>
      <c r="W388" s="78" t="str">
        <f>formatRow(Tokens!J$2:AV$2,Tokens!J388:AV388,2,"attributes")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8" s="78" t="str">
        <f>formatRow(Tokens!AX$2:BC$2,Tokens!AX388:BC388,2,"creators")</f>
        <v>"creators":[{"address":"ncreator",_x000D_
"share":10},{"address":"cotrcrea",_x000D_
"share":90},{"address":"nminer",_x000D_
"share":0}]</v>
      </c>
      <c r="Y388" s="78" t="str">
        <f>formatRow(Tokens!BD$2:BI$2,Tokens!BD388:BI388,2,"files")</f>
        <v>"files":[]</v>
      </c>
      <c r="Z388" s="78"/>
      <c r="AA388" s="78"/>
      <c r="AB388" s="78"/>
      <c r="AC388" s="78" t="str">
        <f>formatRow(Tokens!BJ$2:BK$2,Tokens!BJ388:BK388,0,"collection")</f>
        <v>"collection":{"name":"BILLET The Private Island Club",_x000D_
"family":"Calvi On The Rocks"}</v>
      </c>
      <c r="AD388" s="1" t="str">
        <f>formatRow(Tokens!BN$2:BR$2,Tokens!BN388:BR388,0,"marketplace")</f>
        <v>"marketplace":{"initial_price":232,_x000D_
"reservation_price":"",_x000D_
"duration":"",_x000D_
"max_mint":1,_x000D_
"sell_date":"25/06/2022"}</v>
      </c>
      <c r="AE388" s="1"/>
    </row>
    <row r="389" spans="4:31" ht="14.25" customHeight="1" x14ac:dyDescent="0.3">
      <c r="D389" s="1">
        <f>Tokens!B389</f>
        <v>156</v>
      </c>
      <c r="E389" s="17" t="str">
        <f>IF(Tokens!C389="","",Tokens!C389)</f>
        <v>#156 Billet Private Island Club</v>
      </c>
      <c r="F389"/>
      <c r="G389"/>
      <c r="H389"/>
      <c r="I389"/>
      <c r="J389"/>
      <c r="M389"/>
      <c r="N389"/>
      <c r="O389" s="15" t="str">
        <f t="shared" si="12"/>
        <v>_</v>
      </c>
      <c r="P389" s="18" t="str">
        <f>IF(F389="stop","",IF(F389&lt;&gt;"",HYPERLINK(Settings!$B$5 &amp; "/manage/?network=" &amp; LOWER(B$8) &amp; "&amp;search=token&amp;account=" &amp; ToMint!$B$5 &amp; "&amp;view=" &amp; ToMint!J389,"TokenSol"),""))</f>
        <v/>
      </c>
      <c r="Q389" s="2"/>
      <c r="R389" s="2"/>
      <c r="S389" s="11"/>
      <c r="T389" s="78" t="str">
        <f>"owner=" &amp; Tokens!BS389 &amp; "&amp;filename_for_metadata=" &amp; Tokens!BT389 &amp; "&amp;offchaindata_platform=" &amp; $B$17 &amp; "&amp;keyfile=" &amp; $B$5 &amp;  "&amp;repository=" &amp; $B$18</f>
        <v>owner=BbDq7xeUzpj8bXfd9N7dh1tw43Ss7xbYpyjoNuwDSrzq&amp;filename_for_metadata=BILLETThePrivateIslandClub_COR22B156&amp;offchaindata_platform=Github&amp;keyfile=Paul&amp;repository=CalviOnTheRocks2022</v>
      </c>
      <c r="U389" s="78" t="str">
        <f t="shared" ref="U389:U452" si="13">"{" &amp; V389 &amp; "," &amp; W389 &amp; "," &amp; """properties"":{" &amp; X389 &amp; "," &amp; Y389 &amp; "}," &amp; AC389 &amp; "," &amp; AD389 &amp; "}"</f>
        <v>{"name":"#156 Billet Private Island Club",_x000D_
"symbol":"COR22B156",_x000D_
"description":"The Private Island Club : networking &amp; party / Billet NFT All Access - 1 jour Calvi on the Rocks 2022",_x000D_
"seller_fee_basis_points":1000,_x000D_
"image":"https://bafybeig3cj3hpmf4getjjhb4jvc7466mnocw5x65i26tzadxvk7cvid4x4.ipfs.nftstorage.link?image_156.webp",_x000D_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89" s="78" t="str">
        <f>formatRow(Tokens!C$2:I$2,Tokens!C389:I389)</f>
        <v>"name":"#156 Billet Private Island Club",_x000D_
"symbol":"COR22B156",_x000D_
"description":"The Private Island Club : networking &amp; party / Billet NFT All Access - 1 jour Calvi on the Rocks 2022",_x000D_
"seller_fee_basis_points":1000,_x000D_
"image":"https://bafybeig3cj3hpmf4getjjhb4jvc7466mnocw5x65i26tzadxvk7cvid4x4.ipfs.nftstorage.link?image_156.webp",_x000D_
"Issuer":"NfluenT for Calvi On The rocks",_x000D_
"external_url":""</v>
      </c>
      <c r="W389" s="78" t="str">
        <f>formatRow(Tokens!J$2:AV$2,Tokens!J389:AV389,2,"attributes")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9" s="78" t="str">
        <f>formatRow(Tokens!AX$2:BC$2,Tokens!AX389:BC389,2,"creators")</f>
        <v>"creators":[{"address":"ncreator",_x000D_
"share":10},{"address":"cotrcrea",_x000D_
"share":90},{"address":"nminer",_x000D_
"share":0}]</v>
      </c>
      <c r="Y389" s="78" t="str">
        <f>formatRow(Tokens!BD$2:BI$2,Tokens!BD389:BI389,2,"files")</f>
        <v>"files":[]</v>
      </c>
      <c r="Z389" s="78"/>
      <c r="AA389" s="78"/>
      <c r="AB389" s="78"/>
      <c r="AC389" s="78" t="str">
        <f>formatRow(Tokens!BJ$2:BK$2,Tokens!BJ389:BK389,0,"collection")</f>
        <v>"collection":{"name":"BILLET The Private Island Club",_x000D_
"family":"Calvi On The Rocks"}</v>
      </c>
      <c r="AD389" s="1" t="str">
        <f>formatRow(Tokens!BN$2:BR$2,Tokens!BN389:BR389,0,"marketplace")</f>
        <v>"marketplace":{"initial_price":232,_x000D_
"reservation_price":"",_x000D_
"duration":"",_x000D_
"max_mint":1,_x000D_
"sell_date":"25/06/2022"}</v>
      </c>
      <c r="AE389" s="1"/>
    </row>
    <row r="390" spans="4:31" ht="14.25" customHeight="1" x14ac:dyDescent="0.3">
      <c r="D390" s="1">
        <f>Tokens!B390</f>
        <v>157</v>
      </c>
      <c r="E390" s="17" t="str">
        <f>IF(Tokens!C390="","",Tokens!C390)</f>
        <v>#157 Billet Private Island Club</v>
      </c>
      <c r="F390"/>
      <c r="G390"/>
      <c r="H390"/>
      <c r="I390"/>
      <c r="J390"/>
      <c r="M390"/>
      <c r="N390"/>
      <c r="O390" s="15" t="str">
        <f t="shared" si="12"/>
        <v>_</v>
      </c>
      <c r="P390" s="18" t="str">
        <f>IF(F390="stop","",IF(F390&lt;&gt;"",HYPERLINK(Settings!$B$5 &amp; "/manage/?network=" &amp; LOWER(B$8) &amp; "&amp;search=token&amp;account=" &amp; ToMint!$B$5 &amp; "&amp;view=" &amp; ToMint!J390,"TokenSol"),""))</f>
        <v/>
      </c>
      <c r="Q390" s="2"/>
      <c r="R390" s="2"/>
      <c r="S390" s="11"/>
      <c r="T390" s="78" t="str">
        <f>"owner=" &amp; Tokens!BS390 &amp; "&amp;filename_for_metadata=" &amp; Tokens!BT390 &amp; "&amp;offchaindata_platform=" &amp; $B$17 &amp; "&amp;keyfile=" &amp; $B$5 &amp;  "&amp;repository=" &amp; $B$18</f>
        <v>owner=BbDq7xeUzpj8bXfd9N7dh1tw43Ss7xbYpyjoNuwDSrzq&amp;filename_for_metadata=BILLETThePrivateIslandClub_COR22B157&amp;offchaindata_platform=Github&amp;keyfile=Paul&amp;repository=CalviOnTheRocks2022</v>
      </c>
      <c r="U390" s="78" t="str">
        <f t="shared" si="13"/>
        <v>{"name":"#157 Billet Private Island Club",_x000D_
"symbol":"COR22B157",_x000D_
"description":"The Private Island Club : networking &amp; party / Billet NFT All Access - 1 jour Calvi on the Rocks 2022",_x000D_
"seller_fee_basis_points":1000,_x000D_
"image":"https://bafybeigsgnyljcrokhbwigtwv7wmkwei5e36r2bs2amh3p5jqqpusmjsoe.ipfs.nftstorage.link?image_157.webp",_x000D_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90" s="78" t="str">
        <f>formatRow(Tokens!C$2:I$2,Tokens!C390:I390)</f>
        <v>"name":"#157 Billet Private Island Club",_x000D_
"symbol":"COR22B157",_x000D_
"description":"The Private Island Club : networking &amp; party / Billet NFT All Access - 1 jour Calvi on the Rocks 2022",_x000D_
"seller_fee_basis_points":1000,_x000D_
"image":"https://bafybeigsgnyljcrokhbwigtwv7wmkwei5e36r2bs2amh3p5jqqpusmjsoe.ipfs.nftstorage.link?image_157.webp",_x000D_
"Issuer":"NfluenT for Calvi On The rocks",_x000D_
"external_url":""</v>
      </c>
      <c r="W390" s="78" t="str">
        <f>formatRow(Tokens!J$2:AV$2,Tokens!J390:AV390,2,"attributes")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0" s="78" t="str">
        <f>formatRow(Tokens!AX$2:BC$2,Tokens!AX390:BC390,2,"creators")</f>
        <v>"creators":[{"address":"ncreator",_x000D_
"share":10},{"address":"cotrcrea",_x000D_
"share":90},{"address":"nminer",_x000D_
"share":0}]</v>
      </c>
      <c r="Y390" s="78" t="str">
        <f>formatRow(Tokens!BD$2:BI$2,Tokens!BD390:BI390,2,"files")</f>
        <v>"files":[]</v>
      </c>
      <c r="Z390" s="78"/>
      <c r="AA390" s="78"/>
      <c r="AB390" s="78"/>
      <c r="AC390" s="78" t="str">
        <f>formatRow(Tokens!BJ$2:BK$2,Tokens!BJ390:BK390,0,"collection")</f>
        <v>"collection":{"name":"BILLET The Private Island Club",_x000D_
"family":"Calvi On The Rocks"}</v>
      </c>
      <c r="AD390" s="1" t="str">
        <f>formatRow(Tokens!BN$2:BR$2,Tokens!BN390:BR390,0,"marketplace")</f>
        <v>"marketplace":{"initial_price":232,_x000D_
"reservation_price":"",_x000D_
"duration":"",_x000D_
"max_mint":1,_x000D_
"sell_date":"25/06/2022"}</v>
      </c>
      <c r="AE390" s="1"/>
    </row>
    <row r="391" spans="4:31" ht="14.25" customHeight="1" x14ac:dyDescent="0.3">
      <c r="D391" s="1">
        <f>Tokens!B391</f>
        <v>158</v>
      </c>
      <c r="E391" s="17" t="str">
        <f>IF(Tokens!C391="","",Tokens!C391)</f>
        <v>#158 Billet Private Island Club</v>
      </c>
      <c r="F391"/>
      <c r="G391"/>
      <c r="H391"/>
      <c r="I391"/>
      <c r="J391"/>
      <c r="M391"/>
      <c r="N391"/>
      <c r="O391" s="15" t="str">
        <f t="shared" si="12"/>
        <v>_</v>
      </c>
      <c r="P391" s="18" t="str">
        <f>IF(F391="stop","",IF(F391&lt;&gt;"",HYPERLINK(Settings!$B$5 &amp; "/manage/?network=" &amp; LOWER(B$8) &amp; "&amp;search=token&amp;account=" &amp; ToMint!$B$5 &amp; "&amp;view=" &amp; ToMint!J391,"TokenSol"),""))</f>
        <v/>
      </c>
      <c r="Q391" s="2"/>
      <c r="R391" s="2"/>
      <c r="S391" s="11"/>
      <c r="T391" s="78" t="str">
        <f>"owner=" &amp; Tokens!BS391 &amp; "&amp;filename_for_metadata=" &amp; Tokens!BT391 &amp; "&amp;offchaindata_platform=" &amp; $B$17 &amp; "&amp;keyfile=" &amp; $B$5 &amp;  "&amp;repository=" &amp; $B$18</f>
        <v>owner=BbDq7xeUzpj8bXfd9N7dh1tw43Ss7xbYpyjoNuwDSrzq&amp;filename_for_metadata=BILLETThePrivateIslandClub_COR22B158&amp;offchaindata_platform=Github&amp;keyfile=Paul&amp;repository=CalviOnTheRocks2022</v>
      </c>
      <c r="U391" s="78" t="str">
        <f t="shared" si="13"/>
        <v>{"name":"#158 Billet Private Island Club",_x000D_
"symbol":"COR22B158",_x000D_
"description":"The Private Island Club : networking &amp; party / Billet NFT All Access - 1 jour Calvi on the Rocks 2022",_x000D_
"seller_fee_basis_points":1000,_x000D_
"image":"https://bafybeidzw3mfrmy3srfoqa5xhvdyjrsf3mggmgwertkbog7edocrk5j7ga.ipfs.nftstorage.link?image_158.webp",_x000D_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91" s="78" t="str">
        <f>formatRow(Tokens!C$2:I$2,Tokens!C391:I391)</f>
        <v>"name":"#158 Billet Private Island Club",_x000D_
"symbol":"COR22B158",_x000D_
"description":"The Private Island Club : networking &amp; party / Billet NFT All Access - 1 jour Calvi on the Rocks 2022",_x000D_
"seller_fee_basis_points":1000,_x000D_
"image":"https://bafybeidzw3mfrmy3srfoqa5xhvdyjrsf3mggmgwertkbog7edocrk5j7ga.ipfs.nftstorage.link?image_158.webp",_x000D_
"Issuer":"NfluenT for Calvi On The rocks",_x000D_
"external_url":""</v>
      </c>
      <c r="W391" s="78" t="str">
        <f>formatRow(Tokens!J$2:AV$2,Tokens!J391:AV391,2,"attributes")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1" s="78" t="str">
        <f>formatRow(Tokens!AX$2:BC$2,Tokens!AX391:BC391,2,"creators")</f>
        <v>"creators":[{"address":"ncreator",_x000D_
"share":10},{"address":"cotrcrea",_x000D_
"share":90},{"address":"nminer",_x000D_
"share":0}]</v>
      </c>
      <c r="Y391" s="78" t="str">
        <f>formatRow(Tokens!BD$2:BI$2,Tokens!BD391:BI391,2,"files")</f>
        <v>"files":[]</v>
      </c>
      <c r="Z391" s="78"/>
      <c r="AA391" s="78"/>
      <c r="AB391" s="78"/>
      <c r="AC391" s="78" t="str">
        <f>formatRow(Tokens!BJ$2:BK$2,Tokens!BJ391:BK391,0,"collection")</f>
        <v>"collection":{"name":"BILLET The Private Island Club",_x000D_
"family":"Calvi On The Rocks"}</v>
      </c>
      <c r="AD391" s="1" t="str">
        <f>formatRow(Tokens!BN$2:BR$2,Tokens!BN391:BR391,0,"marketplace")</f>
        <v>"marketplace":{"initial_price":232,_x000D_
"reservation_price":"",_x000D_
"duration":"",_x000D_
"max_mint":1,_x000D_
"sell_date":"25/06/2022"}</v>
      </c>
      <c r="AE391" s="1"/>
    </row>
    <row r="392" spans="4:31" ht="14.25" customHeight="1" x14ac:dyDescent="0.3">
      <c r="D392" s="1">
        <f>Tokens!B392</f>
        <v>159</v>
      </c>
      <c r="E392" s="17" t="str">
        <f>IF(Tokens!C392="","",Tokens!C392)</f>
        <v>#159 Billet Private Island Club</v>
      </c>
      <c r="F392"/>
      <c r="G392"/>
      <c r="H392"/>
      <c r="I392"/>
      <c r="J392"/>
      <c r="M392"/>
      <c r="N392"/>
      <c r="O392" s="15" t="str">
        <f t="shared" si="12"/>
        <v>_</v>
      </c>
      <c r="P392" s="18" t="str">
        <f>IF(F392="stop","",IF(F392&lt;&gt;"",HYPERLINK(Settings!$B$5 &amp; "/manage/?network=" &amp; LOWER(B$8) &amp; "&amp;search=token&amp;account=" &amp; ToMint!$B$5 &amp; "&amp;view=" &amp; ToMint!J392,"TokenSol"),""))</f>
        <v/>
      </c>
      <c r="Q392" s="2"/>
      <c r="R392" s="2"/>
      <c r="S392" s="11"/>
      <c r="T392" s="78" t="str">
        <f>"owner=" &amp; Tokens!BS392 &amp; "&amp;filename_for_metadata=" &amp; Tokens!BT392 &amp; "&amp;offchaindata_platform=" &amp; $B$17 &amp; "&amp;keyfile=" &amp; $B$5 &amp;  "&amp;repository=" &amp; $B$18</f>
        <v>owner=BbDq7xeUzpj8bXfd9N7dh1tw43Ss7xbYpyjoNuwDSrzq&amp;filename_for_metadata=BILLETThePrivateIslandClub_COR22B159&amp;offchaindata_platform=Github&amp;keyfile=Paul&amp;repository=CalviOnTheRocks2022</v>
      </c>
      <c r="U392" s="78" t="str">
        <f t="shared" si="13"/>
        <v>{"name":"#159 Billet Private Island Club",_x000D_
"symbol":"COR22B159",_x000D_
"description":"The Private Island Club : networking &amp; party / Billet NFT All Access - 1 jour Calvi on the Rocks 2022",_x000D_
"seller_fee_basis_points":1000,_x000D_
"image":"https://bafybeid6yhgzjl2oeqnz5sw5gxzk2d6jrcu4mgjzwm5cu6zcpinj7vn44i.ipfs.nftstorage.link?image_159.webp",_x000D_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92" s="78" t="str">
        <f>formatRow(Tokens!C$2:I$2,Tokens!C392:I392)</f>
        <v>"name":"#159 Billet Private Island Club",_x000D_
"symbol":"COR22B159",_x000D_
"description":"The Private Island Club : networking &amp; party / Billet NFT All Access - 1 jour Calvi on the Rocks 2022",_x000D_
"seller_fee_basis_points":1000,_x000D_
"image":"https://bafybeid6yhgzjl2oeqnz5sw5gxzk2d6jrcu4mgjzwm5cu6zcpinj7vn44i.ipfs.nftstorage.link?image_159.webp",_x000D_
"Issuer":"NfluenT for Calvi On The rocks",_x000D_
"external_url":""</v>
      </c>
      <c r="W392" s="78" t="str">
        <f>formatRow(Tokens!J$2:AV$2,Tokens!J392:AV392,2,"attributes")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2" s="78" t="str">
        <f>formatRow(Tokens!AX$2:BC$2,Tokens!AX392:BC392,2,"creators")</f>
        <v>"creators":[{"address":"ncreator",_x000D_
"share":10},{"address":"cotrcrea",_x000D_
"share":90},{"address":"nminer",_x000D_
"share":0}]</v>
      </c>
      <c r="Y392" s="78" t="str">
        <f>formatRow(Tokens!BD$2:BI$2,Tokens!BD392:BI392,2,"files")</f>
        <v>"files":[]</v>
      </c>
      <c r="Z392" s="78"/>
      <c r="AA392" s="78"/>
      <c r="AB392" s="78"/>
      <c r="AC392" s="78" t="str">
        <f>formatRow(Tokens!BJ$2:BK$2,Tokens!BJ392:BK392,0,"collection")</f>
        <v>"collection":{"name":"BILLET The Private Island Club",_x000D_
"family":"Calvi On The Rocks"}</v>
      </c>
      <c r="AD392" s="1" t="str">
        <f>formatRow(Tokens!BN$2:BR$2,Tokens!BN392:BR392,0,"marketplace")</f>
        <v>"marketplace":{"initial_price":232,_x000D_
"reservation_price":"",_x000D_
"duration":"",_x000D_
"max_mint":1,_x000D_
"sell_date":"25/06/2022"}</v>
      </c>
      <c r="AE392" s="1"/>
    </row>
    <row r="393" spans="4:31" ht="14.25" customHeight="1" x14ac:dyDescent="0.3">
      <c r="D393" s="1">
        <f>Tokens!B393</f>
        <v>160</v>
      </c>
      <c r="E393" s="17" t="str">
        <f>IF(Tokens!C393="","",Tokens!C393)</f>
        <v>#160 Billet Private Island Club</v>
      </c>
      <c r="F393"/>
      <c r="G393"/>
      <c r="H393"/>
      <c r="I393"/>
      <c r="J393"/>
      <c r="M393"/>
      <c r="N393"/>
      <c r="O393" s="15" t="str">
        <f t="shared" si="12"/>
        <v>_</v>
      </c>
      <c r="P393" s="18" t="str">
        <f>IF(F393="stop","",IF(F393&lt;&gt;"",HYPERLINK(Settings!$B$5 &amp; "/manage/?network=" &amp; LOWER(B$8) &amp; "&amp;search=token&amp;account=" &amp; ToMint!$B$5 &amp; "&amp;view=" &amp; ToMint!J393,"TokenSol"),""))</f>
        <v/>
      </c>
      <c r="Q393" s="2"/>
      <c r="R393" s="2"/>
      <c r="S393" s="11"/>
      <c r="T393" s="78" t="str">
        <f>"owner=" &amp; Tokens!BS393 &amp; "&amp;filename_for_metadata=" &amp; Tokens!BT393 &amp; "&amp;offchaindata_platform=" &amp; $B$17 &amp; "&amp;keyfile=" &amp; $B$5 &amp;  "&amp;repository=" &amp; $B$18</f>
        <v>owner=BbDq7xeUzpj8bXfd9N7dh1tw43Ss7xbYpyjoNuwDSrzq&amp;filename_for_metadata=BILLETThePrivateIslandClub_COR22B160&amp;offchaindata_platform=Github&amp;keyfile=Paul&amp;repository=CalviOnTheRocks2022</v>
      </c>
      <c r="U393" s="78" t="str">
        <f t="shared" si="13"/>
        <v>{"name":"#160 Billet Private Island Club",_x000D_
"symbol":"COR22B160",_x000D_
"description":"The Private Island Club : networking &amp; party / Billet NFT All Access - 1 jour Calvi on the Rocks 2022",_x000D_
"seller_fee_basis_points":1000,_x000D_
"image":"https://bafybeiddt6f2fkfsxnikf6simthv27xy5s2tdtdx4fiogkujsxurpccs2e.ipfs.nftstorage.link?image_160.webp",_x000D_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93" s="78" t="str">
        <f>formatRow(Tokens!C$2:I$2,Tokens!C393:I393)</f>
        <v>"name":"#160 Billet Private Island Club",_x000D_
"symbol":"COR22B160",_x000D_
"description":"The Private Island Club : networking &amp; party / Billet NFT All Access - 1 jour Calvi on the Rocks 2022",_x000D_
"seller_fee_basis_points":1000,_x000D_
"image":"https://bafybeiddt6f2fkfsxnikf6simthv27xy5s2tdtdx4fiogkujsxurpccs2e.ipfs.nftstorage.link?image_160.webp",_x000D_
"Issuer":"NfluenT for Calvi On The rocks",_x000D_
"external_url":""</v>
      </c>
      <c r="W393" s="78" t="str">
        <f>formatRow(Tokens!J$2:AV$2,Tokens!J393:AV393,2,"attributes")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3" s="78" t="str">
        <f>formatRow(Tokens!AX$2:BC$2,Tokens!AX393:BC393,2,"creators")</f>
        <v>"creators":[{"address":"ncreator",_x000D_
"share":10},{"address":"cotrcrea",_x000D_
"share":90},{"address":"nminer",_x000D_
"share":0}]</v>
      </c>
      <c r="Y393" s="78" t="str">
        <f>formatRow(Tokens!BD$2:BI$2,Tokens!BD393:BI393,2,"files")</f>
        <v>"files":[]</v>
      </c>
      <c r="Z393" s="78"/>
      <c r="AA393" s="78"/>
      <c r="AB393" s="78"/>
      <c r="AC393" s="78" t="str">
        <f>formatRow(Tokens!BJ$2:BK$2,Tokens!BJ393:BK393,0,"collection")</f>
        <v>"collection":{"name":"BILLET The Private Island Club",_x000D_
"family":"Calvi On The Rocks"}</v>
      </c>
      <c r="AD393" s="1" t="str">
        <f>formatRow(Tokens!BN$2:BR$2,Tokens!BN393:BR393,0,"marketplace")</f>
        <v>"marketplace":{"initial_price":232,_x000D_
"reservation_price":"",_x000D_
"duration":"",_x000D_
"max_mint":1,_x000D_
"sell_date":"25/06/2022"}</v>
      </c>
      <c r="AE393" s="1"/>
    </row>
    <row r="394" spans="4:31" ht="14.25" customHeight="1" x14ac:dyDescent="0.3">
      <c r="D394" s="1">
        <f>Tokens!B394</f>
        <v>161</v>
      </c>
      <c r="E394" s="17" t="str">
        <f>IF(Tokens!C394="","",Tokens!C394)</f>
        <v>#161 Billet Private Island Club</v>
      </c>
      <c r="F394"/>
      <c r="G394"/>
      <c r="H394"/>
      <c r="I394"/>
      <c r="J394"/>
      <c r="M394"/>
      <c r="N394"/>
      <c r="O394" s="15" t="str">
        <f t="shared" si="12"/>
        <v>_</v>
      </c>
      <c r="P394" s="18" t="str">
        <f>IF(F394="stop","",IF(F394&lt;&gt;"",HYPERLINK(Settings!$B$5 &amp; "/manage/?network=" &amp; LOWER(B$8) &amp; "&amp;search=token&amp;account=" &amp; ToMint!$B$5 &amp; "&amp;view=" &amp; ToMint!J394,"TokenSol"),""))</f>
        <v/>
      </c>
      <c r="Q394" s="2"/>
      <c r="R394" s="2"/>
      <c r="S394" s="11"/>
      <c r="T394" s="78" t="str">
        <f>"owner=" &amp; Tokens!BS394 &amp; "&amp;filename_for_metadata=" &amp; Tokens!BT394 &amp; "&amp;offchaindata_platform=" &amp; $B$17 &amp; "&amp;keyfile=" &amp; $B$5 &amp;  "&amp;repository=" &amp; $B$18</f>
        <v>owner=BbDq7xeUzpj8bXfd9N7dh1tw43Ss7xbYpyjoNuwDSrzq&amp;filename_for_metadata=BILLETThePrivateIslandClub_COR22B161&amp;offchaindata_platform=Github&amp;keyfile=Paul&amp;repository=CalviOnTheRocks2022</v>
      </c>
      <c r="U394" s="78" t="str">
        <f t="shared" si="13"/>
        <v>{"name":"#161 Billet Private Island Club",_x000D_
"symbol":"COR22B161",_x000D_
"description":"The Private Island Club : networking &amp; party / Billet NFT All Access - 1 jour Calvi on the Rocks 2022",_x000D_
"seller_fee_basis_points":1000,_x000D_
"image":"https://bafybeigk3arc35i3tcdwwdvlemzky5di5asw3er43mhvybh43kpexghlkm.ipfs.nftstorage.link?image_161.webp",_x000D_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94" s="78" t="str">
        <f>formatRow(Tokens!C$2:I$2,Tokens!C394:I394)</f>
        <v>"name":"#161 Billet Private Island Club",_x000D_
"symbol":"COR22B161",_x000D_
"description":"The Private Island Club : networking &amp; party / Billet NFT All Access - 1 jour Calvi on the Rocks 2022",_x000D_
"seller_fee_basis_points":1000,_x000D_
"image":"https://bafybeigk3arc35i3tcdwwdvlemzky5di5asw3er43mhvybh43kpexghlkm.ipfs.nftstorage.link?image_161.webp",_x000D_
"Issuer":"NfluenT for Calvi On The rocks",_x000D_
"external_url":""</v>
      </c>
      <c r="W394" s="78" t="str">
        <f>formatRow(Tokens!J$2:AV$2,Tokens!J394:AV394,2,"attributes")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4" s="78" t="str">
        <f>formatRow(Tokens!AX$2:BC$2,Tokens!AX394:BC394,2,"creators")</f>
        <v>"creators":[{"address":"ncreator",_x000D_
"share":10},{"address":"cotrcrea",_x000D_
"share":90},{"address":"nminer",_x000D_
"share":0}]</v>
      </c>
      <c r="Y394" s="78" t="str">
        <f>formatRow(Tokens!BD$2:BI$2,Tokens!BD394:BI394,2,"files")</f>
        <v>"files":[]</v>
      </c>
      <c r="Z394" s="78"/>
      <c r="AA394" s="78"/>
      <c r="AB394" s="78"/>
      <c r="AC394" s="78" t="str">
        <f>formatRow(Tokens!BJ$2:BK$2,Tokens!BJ394:BK394,0,"collection")</f>
        <v>"collection":{"name":"BILLET The Private Island Club",_x000D_
"family":"Calvi On The Rocks"}</v>
      </c>
      <c r="AD394" s="1" t="str">
        <f>formatRow(Tokens!BN$2:BR$2,Tokens!BN394:BR394,0,"marketplace")</f>
        <v>"marketplace":{"initial_price":232,_x000D_
"reservation_price":"",_x000D_
"duration":"",_x000D_
"max_mint":1,_x000D_
"sell_date":"25/06/2022"}</v>
      </c>
      <c r="AE394" s="1"/>
    </row>
    <row r="395" spans="4:31" ht="14.25" customHeight="1" x14ac:dyDescent="0.3">
      <c r="D395" s="1">
        <f>Tokens!B395</f>
        <v>162</v>
      </c>
      <c r="E395" s="17" t="str">
        <f>IF(Tokens!C395="","",Tokens!C395)</f>
        <v>#162 Billet Private Island Club</v>
      </c>
      <c r="F395"/>
      <c r="G395"/>
      <c r="H395"/>
      <c r="I395"/>
      <c r="J395"/>
      <c r="M395"/>
      <c r="N395"/>
      <c r="O395" s="15" t="str">
        <f t="shared" si="12"/>
        <v>_</v>
      </c>
      <c r="P395" s="18" t="str">
        <f>IF(F395="stop","",IF(F395&lt;&gt;"",HYPERLINK(Settings!$B$5 &amp; "/manage/?network=" &amp; LOWER(B$8) &amp; "&amp;search=token&amp;account=" &amp; ToMint!$B$5 &amp; "&amp;view=" &amp; ToMint!J395,"TokenSol"),""))</f>
        <v/>
      </c>
      <c r="Q395" s="2"/>
      <c r="R395" s="2"/>
      <c r="S395" s="11"/>
      <c r="T395" s="78" t="str">
        <f>"owner=" &amp; Tokens!BS395 &amp; "&amp;filename_for_metadata=" &amp; Tokens!BT395 &amp; "&amp;offchaindata_platform=" &amp; $B$17 &amp; "&amp;keyfile=" &amp; $B$5 &amp;  "&amp;repository=" &amp; $B$18</f>
        <v>owner=BbDq7xeUzpj8bXfd9N7dh1tw43Ss7xbYpyjoNuwDSrzq&amp;filename_for_metadata=BILLETThePrivateIslandClub_COR22B162&amp;offchaindata_platform=Github&amp;keyfile=Paul&amp;repository=CalviOnTheRocks2022</v>
      </c>
      <c r="U395" s="78" t="str">
        <f t="shared" si="13"/>
        <v>{"name":"#162 Billet Private Island Club",_x000D_
"symbol":"COR22B162",_x000D_
"description":"The Private Island Club : networking &amp; party / Billet NFT All Access - 1 jour Calvi on the Rocks 2022",_x000D_
"seller_fee_basis_points":1000,_x000D_
"image":"https://bafybeifuypxtfcrs6ermutl6wgvptojjesugj2obib4xuf7kzijpupmgdq.ipfs.nftstorage.link?image_162.webp",_x000D_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95" s="78" t="str">
        <f>formatRow(Tokens!C$2:I$2,Tokens!C395:I395)</f>
        <v>"name":"#162 Billet Private Island Club",_x000D_
"symbol":"COR22B162",_x000D_
"description":"The Private Island Club : networking &amp; party / Billet NFT All Access - 1 jour Calvi on the Rocks 2022",_x000D_
"seller_fee_basis_points":1000,_x000D_
"image":"https://bafybeifuypxtfcrs6ermutl6wgvptojjesugj2obib4xuf7kzijpupmgdq.ipfs.nftstorage.link?image_162.webp",_x000D_
"Issuer":"NfluenT for Calvi On The rocks",_x000D_
"external_url":""</v>
      </c>
      <c r="W395" s="78" t="str">
        <f>formatRow(Tokens!J$2:AV$2,Tokens!J395:AV395,2,"attributes")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5" s="78" t="str">
        <f>formatRow(Tokens!AX$2:BC$2,Tokens!AX395:BC395,2,"creators")</f>
        <v>"creators":[{"address":"ncreator",_x000D_
"share":10},{"address":"cotrcrea",_x000D_
"share":90},{"address":"nminer",_x000D_
"share":0}]</v>
      </c>
      <c r="Y395" s="78" t="str">
        <f>formatRow(Tokens!BD$2:BI$2,Tokens!BD395:BI395,2,"files")</f>
        <v>"files":[]</v>
      </c>
      <c r="Z395" s="78"/>
      <c r="AA395" s="78"/>
      <c r="AB395" s="78"/>
      <c r="AC395" s="78" t="str">
        <f>formatRow(Tokens!BJ$2:BK$2,Tokens!BJ395:BK395,0,"collection")</f>
        <v>"collection":{"name":"BILLET The Private Island Club",_x000D_
"family":"Calvi On The Rocks"}</v>
      </c>
      <c r="AD395" s="1" t="str">
        <f>formatRow(Tokens!BN$2:BR$2,Tokens!BN395:BR395,0,"marketplace")</f>
        <v>"marketplace":{"initial_price":232,_x000D_
"reservation_price":"",_x000D_
"duration":"",_x000D_
"max_mint":1,_x000D_
"sell_date":"25/06/2022"}</v>
      </c>
      <c r="AE395" s="1"/>
    </row>
    <row r="396" spans="4:31" ht="14.25" customHeight="1" x14ac:dyDescent="0.3">
      <c r="D396" s="1">
        <f>Tokens!B396</f>
        <v>163</v>
      </c>
      <c r="E396" s="17" t="str">
        <f>IF(Tokens!C396="","",Tokens!C396)</f>
        <v>#163 Billet Private Island Club</v>
      </c>
      <c r="F396"/>
      <c r="G396"/>
      <c r="H396"/>
      <c r="I396"/>
      <c r="J396"/>
      <c r="M396"/>
      <c r="N396"/>
      <c r="O396" s="15" t="str">
        <f t="shared" si="12"/>
        <v>_</v>
      </c>
      <c r="P396" s="18" t="str">
        <f>IF(F396="stop","",IF(F396&lt;&gt;"",HYPERLINK(Settings!$B$5 &amp; "/manage/?network=" &amp; LOWER(B$8) &amp; "&amp;search=token&amp;account=" &amp; ToMint!$B$5 &amp; "&amp;view=" &amp; ToMint!J396,"TokenSol"),""))</f>
        <v/>
      </c>
      <c r="Q396" s="2"/>
      <c r="R396" s="2"/>
      <c r="S396" s="11"/>
      <c r="T396" s="78" t="str">
        <f>"owner=" &amp; Tokens!BS396 &amp; "&amp;filename_for_metadata=" &amp; Tokens!BT396 &amp; "&amp;offchaindata_platform=" &amp; $B$17 &amp; "&amp;keyfile=" &amp; $B$5 &amp;  "&amp;repository=" &amp; $B$18</f>
        <v>owner=BbDq7xeUzpj8bXfd9N7dh1tw43Ss7xbYpyjoNuwDSrzq&amp;filename_for_metadata=BILLETThePrivateIslandClub_COR22B163&amp;offchaindata_platform=Github&amp;keyfile=Paul&amp;repository=CalviOnTheRocks2022</v>
      </c>
      <c r="U396" s="78" t="str">
        <f t="shared" si="13"/>
        <v>{"name":"#163 Billet Private Island Club",_x000D_
"symbol":"COR22B163",_x000D_
"description":"The Private Island Club : networking &amp; party / Billet NFT All Access - 1 jour Calvi on the Rocks 2022",_x000D_
"seller_fee_basis_points":1000,_x000D_
"image":"https://bafybeihvu4zslacyt4i26faeqfyn7l75i35zsbu7znjvp3lgae7qpmkvwe.ipfs.nftstorage.link?image_163.webp",_x000D_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96" s="78" t="str">
        <f>formatRow(Tokens!C$2:I$2,Tokens!C396:I396)</f>
        <v>"name":"#163 Billet Private Island Club",_x000D_
"symbol":"COR22B163",_x000D_
"description":"The Private Island Club : networking &amp; party / Billet NFT All Access - 1 jour Calvi on the Rocks 2022",_x000D_
"seller_fee_basis_points":1000,_x000D_
"image":"https://bafybeihvu4zslacyt4i26faeqfyn7l75i35zsbu7znjvp3lgae7qpmkvwe.ipfs.nftstorage.link?image_163.webp",_x000D_
"Issuer":"NfluenT for Calvi On The rocks",_x000D_
"external_url":""</v>
      </c>
      <c r="W396" s="78" t="str">
        <f>formatRow(Tokens!J$2:AV$2,Tokens!J396:AV396,2,"attributes")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6" s="78" t="str">
        <f>formatRow(Tokens!AX$2:BC$2,Tokens!AX396:BC396,2,"creators")</f>
        <v>"creators":[{"address":"ncreator",_x000D_
"share":10},{"address":"cotrcrea",_x000D_
"share":90},{"address":"nminer",_x000D_
"share":0}]</v>
      </c>
      <c r="Y396" s="78" t="str">
        <f>formatRow(Tokens!BD$2:BI$2,Tokens!BD396:BI396,2,"files")</f>
        <v>"files":[]</v>
      </c>
      <c r="Z396" s="78"/>
      <c r="AA396" s="78"/>
      <c r="AB396" s="78"/>
      <c r="AC396" s="78" t="str">
        <f>formatRow(Tokens!BJ$2:BK$2,Tokens!BJ396:BK396,0,"collection")</f>
        <v>"collection":{"name":"BILLET The Private Island Club",_x000D_
"family":"Calvi On The Rocks"}</v>
      </c>
      <c r="AD396" s="1" t="str">
        <f>formatRow(Tokens!BN$2:BR$2,Tokens!BN396:BR396,0,"marketplace")</f>
        <v>"marketplace":{"initial_price":232,_x000D_
"reservation_price":"",_x000D_
"duration":"",_x000D_
"max_mint":1,_x000D_
"sell_date":"25/06/2022"}</v>
      </c>
      <c r="AE396" s="1"/>
    </row>
    <row r="397" spans="4:31" ht="14.25" customHeight="1" x14ac:dyDescent="0.3">
      <c r="D397" s="1">
        <f>Tokens!B397</f>
        <v>164</v>
      </c>
      <c r="E397" s="17" t="str">
        <f>IF(Tokens!C397="","",Tokens!C397)</f>
        <v>#164 Billet Private Island Club</v>
      </c>
      <c r="F397"/>
      <c r="G397"/>
      <c r="H397"/>
      <c r="I397"/>
      <c r="J397"/>
      <c r="M397"/>
      <c r="N397"/>
      <c r="O397" s="15" t="str">
        <f t="shared" si="12"/>
        <v>_</v>
      </c>
      <c r="P397" s="18" t="str">
        <f>IF(F397="stop","",IF(F397&lt;&gt;"",HYPERLINK(Settings!$B$5 &amp; "/manage/?network=" &amp; LOWER(B$8) &amp; "&amp;search=token&amp;account=" &amp; ToMint!$B$5 &amp; "&amp;view=" &amp; ToMint!J397,"TokenSol"),""))</f>
        <v/>
      </c>
      <c r="Q397" s="2"/>
      <c r="R397" s="2"/>
      <c r="S397" s="11"/>
      <c r="T397" s="78" t="str">
        <f>"owner=" &amp; Tokens!BS397 &amp; "&amp;filename_for_metadata=" &amp; Tokens!BT397 &amp; "&amp;offchaindata_platform=" &amp; $B$17 &amp; "&amp;keyfile=" &amp; $B$5 &amp;  "&amp;repository=" &amp; $B$18</f>
        <v>owner=BbDq7xeUzpj8bXfd9N7dh1tw43Ss7xbYpyjoNuwDSrzq&amp;filename_for_metadata=BILLETThePrivateIslandClub_COR22B164&amp;offchaindata_platform=Github&amp;keyfile=Paul&amp;repository=CalviOnTheRocks2022</v>
      </c>
      <c r="U397" s="78" t="str">
        <f t="shared" si="13"/>
        <v>{"name":"#164 Billet Private Island Club",_x000D_
"symbol":"COR22B164",_x000D_
"description":"The Private Island Club : networking &amp; party / Billet NFT All Access - 1 jour Calvi on the Rocks 2022",_x000D_
"seller_fee_basis_points":1000,_x000D_
"image":"https://bafybeifaw4ob53spvgayhc4nlekuu5frwa6fb47mvyhnwe4wyulsi5mqam.ipfs.nftstorage.link?image_164.webp",_x000D_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97" s="78" t="str">
        <f>formatRow(Tokens!C$2:I$2,Tokens!C397:I397)</f>
        <v>"name":"#164 Billet Private Island Club",_x000D_
"symbol":"COR22B164",_x000D_
"description":"The Private Island Club : networking &amp; party / Billet NFT All Access - 1 jour Calvi on the Rocks 2022",_x000D_
"seller_fee_basis_points":1000,_x000D_
"image":"https://bafybeifaw4ob53spvgayhc4nlekuu5frwa6fb47mvyhnwe4wyulsi5mqam.ipfs.nftstorage.link?image_164.webp",_x000D_
"Issuer":"NfluenT for Calvi On The rocks",_x000D_
"external_url":""</v>
      </c>
      <c r="W397" s="78" t="str">
        <f>formatRow(Tokens!J$2:AV$2,Tokens!J397:AV397,2,"attributes")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7" s="78" t="str">
        <f>formatRow(Tokens!AX$2:BC$2,Tokens!AX397:BC397,2,"creators")</f>
        <v>"creators":[{"address":"ncreator",_x000D_
"share":10},{"address":"cotrcrea",_x000D_
"share":90},{"address":"nminer",_x000D_
"share":0}]</v>
      </c>
      <c r="Y397" s="78" t="str">
        <f>formatRow(Tokens!BD$2:BI$2,Tokens!BD397:BI397,2,"files")</f>
        <v>"files":[]</v>
      </c>
      <c r="Z397" s="78"/>
      <c r="AA397" s="78"/>
      <c r="AB397" s="78"/>
      <c r="AC397" s="78" t="str">
        <f>formatRow(Tokens!BJ$2:BK$2,Tokens!BJ397:BK397,0,"collection")</f>
        <v>"collection":{"name":"BILLET The Private Island Club",_x000D_
"family":"Calvi On The Rocks"}</v>
      </c>
      <c r="AD397" s="1" t="str">
        <f>formatRow(Tokens!BN$2:BR$2,Tokens!BN397:BR397,0,"marketplace")</f>
        <v>"marketplace":{"initial_price":232,_x000D_
"reservation_price":"",_x000D_
"duration":"",_x000D_
"max_mint":1,_x000D_
"sell_date":"25/06/2022"}</v>
      </c>
      <c r="AE397" s="1"/>
    </row>
    <row r="398" spans="4:31" ht="14.25" customHeight="1" x14ac:dyDescent="0.3">
      <c r="D398" s="1">
        <f>Tokens!B398</f>
        <v>165</v>
      </c>
      <c r="E398" s="17" t="str">
        <f>IF(Tokens!C398="","",Tokens!C398)</f>
        <v>#165 Billet Private Island Club</v>
      </c>
      <c r="F398"/>
      <c r="G398"/>
      <c r="H398"/>
      <c r="I398"/>
      <c r="J398"/>
      <c r="M398"/>
      <c r="N398"/>
      <c r="O398" s="15" t="str">
        <f t="shared" si="12"/>
        <v>_</v>
      </c>
      <c r="P398" s="18" t="str">
        <f>IF(F398="stop","",IF(F398&lt;&gt;"",HYPERLINK(Settings!$B$5 &amp; "/manage/?network=" &amp; LOWER(B$8) &amp; "&amp;search=token&amp;account=" &amp; ToMint!$B$5 &amp; "&amp;view=" &amp; ToMint!J398,"TokenSol"),""))</f>
        <v/>
      </c>
      <c r="Q398" s="2"/>
      <c r="R398" s="2"/>
      <c r="S398" s="11"/>
      <c r="T398" s="78" t="str">
        <f>"owner=" &amp; Tokens!BS398 &amp; "&amp;filename_for_metadata=" &amp; Tokens!BT398 &amp; "&amp;offchaindata_platform=" &amp; $B$17 &amp; "&amp;keyfile=" &amp; $B$5 &amp;  "&amp;repository=" &amp; $B$18</f>
        <v>owner=BbDq7xeUzpj8bXfd9N7dh1tw43Ss7xbYpyjoNuwDSrzq&amp;filename_for_metadata=BILLETThePrivateIslandClub_COR22B165&amp;offchaindata_platform=Github&amp;keyfile=Paul&amp;repository=CalviOnTheRocks2022</v>
      </c>
      <c r="U398" s="78" t="str">
        <f t="shared" si="13"/>
        <v>{"name":"#165 Billet Private Island Club",_x000D_
"symbol":"COR22B165",_x000D_
"description":"The Private Island Club : networking &amp; party / Billet NFT All Access - 1 jour Calvi on the Rocks 2022",_x000D_
"seller_fee_basis_points":1000,_x000D_
"image":"https://bafybeihewfcnfl3as22tp5owb3igiiqypnmavvvgh5yruvgjwczaczstmq.ipfs.nftstorage.link?image_165.webp",_x000D_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98" s="78" t="str">
        <f>formatRow(Tokens!C$2:I$2,Tokens!C398:I398)</f>
        <v>"name":"#165 Billet Private Island Club",_x000D_
"symbol":"COR22B165",_x000D_
"description":"The Private Island Club : networking &amp; party / Billet NFT All Access - 1 jour Calvi on the Rocks 2022",_x000D_
"seller_fee_basis_points":1000,_x000D_
"image":"https://bafybeihewfcnfl3as22tp5owb3igiiqypnmavvvgh5yruvgjwczaczstmq.ipfs.nftstorage.link?image_165.webp",_x000D_
"Issuer":"NfluenT for Calvi On The rocks",_x000D_
"external_url":""</v>
      </c>
      <c r="W398" s="78" t="str">
        <f>formatRow(Tokens!J$2:AV$2,Tokens!J398:AV398,2,"attributes")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8" s="78" t="str">
        <f>formatRow(Tokens!AX$2:BC$2,Tokens!AX398:BC398,2,"creators")</f>
        <v>"creators":[{"address":"ncreator",_x000D_
"share":10},{"address":"cotrcrea",_x000D_
"share":90},{"address":"nminer",_x000D_
"share":0}]</v>
      </c>
      <c r="Y398" s="78" t="str">
        <f>formatRow(Tokens!BD$2:BI$2,Tokens!BD398:BI398,2,"files")</f>
        <v>"files":[]</v>
      </c>
      <c r="Z398" s="78"/>
      <c r="AA398" s="78"/>
      <c r="AB398" s="78"/>
      <c r="AC398" s="78" t="str">
        <f>formatRow(Tokens!BJ$2:BK$2,Tokens!BJ398:BK398,0,"collection")</f>
        <v>"collection":{"name":"BILLET The Private Island Club",_x000D_
"family":"Calvi On The Rocks"}</v>
      </c>
      <c r="AD398" s="1" t="str">
        <f>formatRow(Tokens!BN$2:BR$2,Tokens!BN398:BR398,0,"marketplace")</f>
        <v>"marketplace":{"initial_price":232,_x000D_
"reservation_price":"",_x000D_
"duration":"",_x000D_
"max_mint":1,_x000D_
"sell_date":"25/06/2022"}</v>
      </c>
      <c r="AE398" s="1"/>
    </row>
    <row r="399" spans="4:31" ht="14.25" customHeight="1" x14ac:dyDescent="0.3">
      <c r="D399" s="1">
        <f>Tokens!B399</f>
        <v>166</v>
      </c>
      <c r="E399" s="17" t="str">
        <f>IF(Tokens!C399="","",Tokens!C399)</f>
        <v>#166 Billet Private Island Club</v>
      </c>
      <c r="F399"/>
      <c r="G399"/>
      <c r="H399"/>
      <c r="I399"/>
      <c r="J399"/>
      <c r="M399"/>
      <c r="N399"/>
      <c r="O399" s="15" t="str">
        <f t="shared" si="12"/>
        <v>_</v>
      </c>
      <c r="P399" s="18" t="str">
        <f>IF(F399="stop","",IF(F399&lt;&gt;"",HYPERLINK(Settings!$B$5 &amp; "/manage/?network=" &amp; LOWER(B$8) &amp; "&amp;search=token&amp;account=" &amp; ToMint!$B$5 &amp; "&amp;view=" &amp; ToMint!J399,"TokenSol"),""))</f>
        <v/>
      </c>
      <c r="Q399" s="2"/>
      <c r="R399" s="2"/>
      <c r="S399" s="11"/>
      <c r="T399" s="78" t="str">
        <f>"owner=" &amp; Tokens!BS399 &amp; "&amp;filename_for_metadata=" &amp; Tokens!BT399 &amp; "&amp;offchaindata_platform=" &amp; $B$17 &amp; "&amp;keyfile=" &amp; $B$5 &amp;  "&amp;repository=" &amp; $B$18</f>
        <v>owner=BbDq7xeUzpj8bXfd9N7dh1tw43Ss7xbYpyjoNuwDSrzq&amp;filename_for_metadata=BILLETThePrivateIslandClub_COR22B166&amp;offchaindata_platform=Github&amp;keyfile=Paul&amp;repository=CalviOnTheRocks2022</v>
      </c>
      <c r="U399" s="78" t="str">
        <f t="shared" si="13"/>
        <v>{"name":"#166 Billet Private Island Club",_x000D_
"symbol":"COR22B166",_x000D_
"description":"The Private Island Club : networking &amp; party / Billet NFT All Access - 1 jour Calvi on the Rocks 2022",_x000D_
"seller_fee_basis_points":1000,_x000D_
"image":"https://bafybeihovic4voprotd5vjgjwevwcqzdvoqu4m54xhem6ihccto6hfkbee.ipfs.nftstorage.link?image_166.webp",_x000D_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399" s="78" t="str">
        <f>formatRow(Tokens!C$2:I$2,Tokens!C399:I399)</f>
        <v>"name":"#166 Billet Private Island Club",_x000D_
"symbol":"COR22B166",_x000D_
"description":"The Private Island Club : networking &amp; party / Billet NFT All Access - 1 jour Calvi on the Rocks 2022",_x000D_
"seller_fee_basis_points":1000,_x000D_
"image":"https://bafybeihovic4voprotd5vjgjwevwcqzdvoqu4m54xhem6ihccto6hfkbee.ipfs.nftstorage.link?image_166.webp",_x000D_
"Issuer":"NfluenT for Calvi On The rocks",_x000D_
"external_url":""</v>
      </c>
      <c r="W399" s="78" t="str">
        <f>formatRow(Tokens!J$2:AV$2,Tokens!J399:AV399,2,"attributes")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9" s="78" t="str">
        <f>formatRow(Tokens!AX$2:BC$2,Tokens!AX399:BC399,2,"creators")</f>
        <v>"creators":[{"address":"ncreator",_x000D_
"share":10},{"address":"cotrcrea",_x000D_
"share":90},{"address":"nminer",_x000D_
"share":0}]</v>
      </c>
      <c r="Y399" s="78" t="str">
        <f>formatRow(Tokens!BD$2:BI$2,Tokens!BD399:BI399,2,"files")</f>
        <v>"files":[]</v>
      </c>
      <c r="Z399" s="78"/>
      <c r="AA399" s="78"/>
      <c r="AB399" s="78"/>
      <c r="AC399" s="78" t="str">
        <f>formatRow(Tokens!BJ$2:BK$2,Tokens!BJ399:BK399,0,"collection")</f>
        <v>"collection":{"name":"BILLET The Private Island Club",_x000D_
"family":"Calvi On The Rocks"}</v>
      </c>
      <c r="AD399" s="1" t="str">
        <f>formatRow(Tokens!BN$2:BR$2,Tokens!BN399:BR399,0,"marketplace")</f>
        <v>"marketplace":{"initial_price":232,_x000D_
"reservation_price":"",_x000D_
"duration":"",_x000D_
"max_mint":1,_x000D_
"sell_date":"25/06/2022"}</v>
      </c>
      <c r="AE399" s="1"/>
    </row>
    <row r="400" spans="4:31" ht="14.25" customHeight="1" x14ac:dyDescent="0.3">
      <c r="D400" s="1">
        <f>Tokens!B400</f>
        <v>167</v>
      </c>
      <c r="E400" s="17" t="str">
        <f>IF(Tokens!C400="","",Tokens!C400)</f>
        <v>#167 Billet Private Island Club</v>
      </c>
      <c r="F400"/>
      <c r="G400"/>
      <c r="H400"/>
      <c r="I400"/>
      <c r="J400"/>
      <c r="M400"/>
      <c r="N400"/>
      <c r="O400" s="15" t="str">
        <f t="shared" si="12"/>
        <v>_</v>
      </c>
      <c r="P400" s="18" t="str">
        <f>IF(F400="stop","",IF(F400&lt;&gt;"",HYPERLINK(Settings!$B$5 &amp; "/manage/?network=" &amp; LOWER(B$8) &amp; "&amp;search=token&amp;account=" &amp; ToMint!$B$5 &amp; "&amp;view=" &amp; ToMint!J400,"TokenSol"),""))</f>
        <v/>
      </c>
      <c r="Q400" s="2"/>
      <c r="R400" s="2"/>
      <c r="S400" s="11"/>
      <c r="T400" s="78" t="str">
        <f>"owner=" &amp; Tokens!BS400 &amp; "&amp;filename_for_metadata=" &amp; Tokens!BT400 &amp; "&amp;offchaindata_platform=" &amp; $B$17 &amp; "&amp;keyfile=" &amp; $B$5 &amp;  "&amp;repository=" &amp; $B$18</f>
        <v>owner=BbDq7xeUzpj8bXfd9N7dh1tw43Ss7xbYpyjoNuwDSrzq&amp;filename_for_metadata=BILLETThePrivateIslandClub_COR22B167&amp;offchaindata_platform=Github&amp;keyfile=Paul&amp;repository=CalviOnTheRocks2022</v>
      </c>
      <c r="U400" s="78" t="str">
        <f t="shared" si="13"/>
        <v>{"name":"#167 Billet Private Island Club",_x000D_
"symbol":"COR22B167",_x000D_
"description":"The Private Island Club : networking &amp; party / Billet NFT All Access - 1 jour Calvi on the Rocks 2022",_x000D_
"seller_fee_basis_points":1000,_x000D_
"image":"https://bafybeiacjsyvw3km7lnp4yltkvnik365mgwqxhjw2f7f6g5w7astvhawpu.ipfs.nftstorage.link?image_167.webp",_x000D_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00" s="78" t="str">
        <f>formatRow(Tokens!C$2:I$2,Tokens!C400:I400)</f>
        <v>"name":"#167 Billet Private Island Club",_x000D_
"symbol":"COR22B167",_x000D_
"description":"The Private Island Club : networking &amp; party / Billet NFT All Access - 1 jour Calvi on the Rocks 2022",_x000D_
"seller_fee_basis_points":1000,_x000D_
"image":"https://bafybeiacjsyvw3km7lnp4yltkvnik365mgwqxhjw2f7f6g5w7astvhawpu.ipfs.nftstorage.link?image_167.webp",_x000D_
"Issuer":"NfluenT for Calvi On The rocks",_x000D_
"external_url":""</v>
      </c>
      <c r="W400" s="78" t="str">
        <f>formatRow(Tokens!J$2:AV$2,Tokens!J400:AV400,2,"attributes")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0" s="78" t="str">
        <f>formatRow(Tokens!AX$2:BC$2,Tokens!AX400:BC400,2,"creators")</f>
        <v>"creators":[{"address":"ncreator",_x000D_
"share":10},{"address":"cotrcrea",_x000D_
"share":90},{"address":"nminer",_x000D_
"share":0}]</v>
      </c>
      <c r="Y400" s="78" t="str">
        <f>formatRow(Tokens!BD$2:BI$2,Tokens!BD400:BI400,2,"files")</f>
        <v>"files":[]</v>
      </c>
      <c r="Z400" s="78"/>
      <c r="AA400" s="78"/>
      <c r="AB400" s="78"/>
      <c r="AC400" s="78" t="str">
        <f>formatRow(Tokens!BJ$2:BK$2,Tokens!BJ400:BK400,0,"collection")</f>
        <v>"collection":{"name":"BILLET The Private Island Club",_x000D_
"family":"Calvi On The Rocks"}</v>
      </c>
      <c r="AD400" s="1" t="str">
        <f>formatRow(Tokens!BN$2:BR$2,Tokens!BN400:BR400,0,"marketplace")</f>
        <v>"marketplace":{"initial_price":232,_x000D_
"reservation_price":"",_x000D_
"duration":"",_x000D_
"max_mint":1,_x000D_
"sell_date":"25/06/2022"}</v>
      </c>
      <c r="AE400" s="1"/>
    </row>
    <row r="401" spans="4:31" ht="14.25" customHeight="1" x14ac:dyDescent="0.3">
      <c r="D401" s="1">
        <f>Tokens!B401</f>
        <v>168</v>
      </c>
      <c r="E401" s="17" t="str">
        <f>IF(Tokens!C401="","",Tokens!C401)</f>
        <v>#168 Billet Private Island Club</v>
      </c>
      <c r="F401"/>
      <c r="G401"/>
      <c r="H401"/>
      <c r="I401"/>
      <c r="J401"/>
      <c r="M401"/>
      <c r="N401"/>
      <c r="O401" s="15" t="str">
        <f t="shared" si="12"/>
        <v>_</v>
      </c>
      <c r="P401" s="18" t="str">
        <f>IF(F401="stop","",IF(F401&lt;&gt;"",HYPERLINK(Settings!$B$5 &amp; "/manage/?network=" &amp; LOWER(B$8) &amp; "&amp;search=token&amp;account=" &amp; ToMint!$B$5 &amp; "&amp;view=" &amp; ToMint!J401,"TokenSol"),""))</f>
        <v/>
      </c>
      <c r="Q401" s="2"/>
      <c r="R401" s="2"/>
      <c r="S401" s="11"/>
      <c r="T401" s="78" t="str">
        <f>"owner=" &amp; Tokens!BS401 &amp; "&amp;filename_for_metadata=" &amp; Tokens!BT401 &amp; "&amp;offchaindata_platform=" &amp; $B$17 &amp; "&amp;keyfile=" &amp; $B$5 &amp;  "&amp;repository=" &amp; $B$18</f>
        <v>owner=BbDq7xeUzpj8bXfd9N7dh1tw43Ss7xbYpyjoNuwDSrzq&amp;filename_for_metadata=BILLETThePrivateIslandClub_COR22B168&amp;offchaindata_platform=Github&amp;keyfile=Paul&amp;repository=CalviOnTheRocks2022</v>
      </c>
      <c r="U401" s="78" t="str">
        <f t="shared" si="13"/>
        <v>{"name":"#168 Billet Private Island Club",_x000D_
"symbol":"COR22B168",_x000D_
"description":"The Private Island Club : networking &amp; party / Billet NFT All Access - 1 jour Calvi on the Rocks 2022",_x000D_
"seller_fee_basis_points":1000,_x000D_
"image":"https://bafybeiauh2d4opfzff3xk7pliaccief3zodkowtr4adaxz46lyhhbcgpyu.ipfs.nftstorage.link?image_168.webp",_x000D_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01" s="78" t="str">
        <f>formatRow(Tokens!C$2:I$2,Tokens!C401:I401)</f>
        <v>"name":"#168 Billet Private Island Club",_x000D_
"symbol":"COR22B168",_x000D_
"description":"The Private Island Club : networking &amp; party / Billet NFT All Access - 1 jour Calvi on the Rocks 2022",_x000D_
"seller_fee_basis_points":1000,_x000D_
"image":"https://bafybeiauh2d4opfzff3xk7pliaccief3zodkowtr4adaxz46lyhhbcgpyu.ipfs.nftstorage.link?image_168.webp",_x000D_
"Issuer":"NfluenT for Calvi On The rocks",_x000D_
"external_url":""</v>
      </c>
      <c r="W401" s="78" t="str">
        <f>formatRow(Tokens!J$2:AV$2,Tokens!J401:AV401,2,"attributes")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1" s="78" t="str">
        <f>formatRow(Tokens!AX$2:BC$2,Tokens!AX401:BC401,2,"creators")</f>
        <v>"creators":[{"address":"ncreator",_x000D_
"share":10},{"address":"cotrcrea",_x000D_
"share":90},{"address":"nminer",_x000D_
"share":0}]</v>
      </c>
      <c r="Y401" s="78" t="str">
        <f>formatRow(Tokens!BD$2:BI$2,Tokens!BD401:BI401,2,"files")</f>
        <v>"files":[]</v>
      </c>
      <c r="Z401" s="78"/>
      <c r="AA401" s="78"/>
      <c r="AB401" s="78"/>
      <c r="AC401" s="78" t="str">
        <f>formatRow(Tokens!BJ$2:BK$2,Tokens!BJ401:BK401,0,"collection")</f>
        <v>"collection":{"name":"BILLET The Private Island Club",_x000D_
"family":"Calvi On The Rocks"}</v>
      </c>
      <c r="AD401" s="1" t="str">
        <f>formatRow(Tokens!BN$2:BR$2,Tokens!BN401:BR401,0,"marketplace")</f>
        <v>"marketplace":{"initial_price":232,_x000D_
"reservation_price":"",_x000D_
"duration":"",_x000D_
"max_mint":1,_x000D_
"sell_date":"25/06/2022"}</v>
      </c>
      <c r="AE401" s="1"/>
    </row>
    <row r="402" spans="4:31" ht="14.25" customHeight="1" x14ac:dyDescent="0.3">
      <c r="D402" s="1">
        <f>Tokens!B402</f>
        <v>169</v>
      </c>
      <c r="E402" s="17" t="str">
        <f>IF(Tokens!C402="","",Tokens!C402)</f>
        <v>#169 Billet Private Island Club</v>
      </c>
      <c r="F402"/>
      <c r="G402"/>
      <c r="H402"/>
      <c r="I402"/>
      <c r="J402"/>
      <c r="M402"/>
      <c r="N402"/>
      <c r="O402" s="15" t="str">
        <f t="shared" si="12"/>
        <v>_</v>
      </c>
      <c r="P402" s="18" t="str">
        <f>IF(F402="stop","",IF(F402&lt;&gt;"",HYPERLINK(Settings!$B$5 &amp; "/manage/?network=" &amp; LOWER(B$8) &amp; "&amp;search=token&amp;account=" &amp; ToMint!$B$5 &amp; "&amp;view=" &amp; ToMint!J402,"TokenSol"),""))</f>
        <v/>
      </c>
      <c r="Q402" s="2"/>
      <c r="R402" s="2"/>
      <c r="S402" s="11"/>
      <c r="T402" s="78" t="str">
        <f>"owner=" &amp; Tokens!BS402 &amp; "&amp;filename_for_metadata=" &amp; Tokens!BT402 &amp; "&amp;offchaindata_platform=" &amp; $B$17 &amp; "&amp;keyfile=" &amp; $B$5 &amp;  "&amp;repository=" &amp; $B$18</f>
        <v>owner=BbDq7xeUzpj8bXfd9N7dh1tw43Ss7xbYpyjoNuwDSrzq&amp;filename_for_metadata=BILLETThePrivateIslandClub_COR22B169&amp;offchaindata_platform=Github&amp;keyfile=Paul&amp;repository=CalviOnTheRocks2022</v>
      </c>
      <c r="U402" s="78" t="str">
        <f t="shared" si="13"/>
        <v>{"name":"#169 Billet Private Island Club",_x000D_
"symbol":"COR22B169",_x000D_
"description":"The Private Island Club : networking &amp; party / Billet NFT All Access - 1 jour Calvi on the Rocks 2022",_x000D_
"seller_fee_basis_points":1000,_x000D_
"image":"https://bafybeiafzzuadfcv2p5hfmccil6kiqqukpydbvu6gezxqbm6c2yqsimpda.ipfs.nftstorage.link?image_169.webp",_x000D_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02" s="78" t="str">
        <f>formatRow(Tokens!C$2:I$2,Tokens!C402:I402)</f>
        <v>"name":"#169 Billet Private Island Club",_x000D_
"symbol":"COR22B169",_x000D_
"description":"The Private Island Club : networking &amp; party / Billet NFT All Access - 1 jour Calvi on the Rocks 2022",_x000D_
"seller_fee_basis_points":1000,_x000D_
"image":"https://bafybeiafzzuadfcv2p5hfmccil6kiqqukpydbvu6gezxqbm6c2yqsimpda.ipfs.nftstorage.link?image_169.webp",_x000D_
"Issuer":"NfluenT for Calvi On The rocks",_x000D_
"external_url":""</v>
      </c>
      <c r="W402" s="78" t="str">
        <f>formatRow(Tokens!J$2:AV$2,Tokens!J402:AV402,2,"attributes")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2" s="78" t="str">
        <f>formatRow(Tokens!AX$2:BC$2,Tokens!AX402:BC402,2,"creators")</f>
        <v>"creators":[{"address":"ncreator",_x000D_
"share":10},{"address":"cotrcrea",_x000D_
"share":90},{"address":"nminer",_x000D_
"share":0}]</v>
      </c>
      <c r="Y402" s="78" t="str">
        <f>formatRow(Tokens!BD$2:BI$2,Tokens!BD402:BI402,2,"files")</f>
        <v>"files":[]</v>
      </c>
      <c r="Z402" s="78"/>
      <c r="AA402" s="78"/>
      <c r="AB402" s="78"/>
      <c r="AC402" s="78" t="str">
        <f>formatRow(Tokens!BJ$2:BK$2,Tokens!BJ402:BK402,0,"collection")</f>
        <v>"collection":{"name":"BILLET The Private Island Club",_x000D_
"family":"Calvi On The Rocks"}</v>
      </c>
      <c r="AD402" s="1" t="str">
        <f>formatRow(Tokens!BN$2:BR$2,Tokens!BN402:BR402,0,"marketplace")</f>
        <v>"marketplace":{"initial_price":232,_x000D_
"reservation_price":"",_x000D_
"duration":"",_x000D_
"max_mint":1,_x000D_
"sell_date":"25/06/2022"}</v>
      </c>
      <c r="AE402" s="1"/>
    </row>
    <row r="403" spans="4:31" ht="14.25" customHeight="1" x14ac:dyDescent="0.3">
      <c r="D403" s="1">
        <f>Tokens!B403</f>
        <v>170</v>
      </c>
      <c r="E403" s="17" t="str">
        <f>IF(Tokens!C403="","",Tokens!C403)</f>
        <v>#170 Billet Private Island Club</v>
      </c>
      <c r="F403"/>
      <c r="G403"/>
      <c r="H403"/>
      <c r="I403"/>
      <c r="J403"/>
      <c r="M403"/>
      <c r="N403"/>
      <c r="O403" s="15" t="str">
        <f t="shared" si="12"/>
        <v>_</v>
      </c>
      <c r="P403" s="18" t="str">
        <f>IF(F403="stop","",IF(F403&lt;&gt;"",HYPERLINK(Settings!$B$5 &amp; "/manage/?network=" &amp; LOWER(B$8) &amp; "&amp;search=token&amp;account=" &amp; ToMint!$B$5 &amp; "&amp;view=" &amp; ToMint!J403,"TokenSol"),""))</f>
        <v/>
      </c>
      <c r="Q403" s="2"/>
      <c r="R403" s="2"/>
      <c r="S403" s="11"/>
      <c r="T403" s="78" t="str">
        <f>"owner=" &amp; Tokens!BS403 &amp; "&amp;filename_for_metadata=" &amp; Tokens!BT403 &amp; "&amp;offchaindata_platform=" &amp; $B$17 &amp; "&amp;keyfile=" &amp; $B$5 &amp;  "&amp;repository=" &amp; $B$18</f>
        <v>owner=BbDq7xeUzpj8bXfd9N7dh1tw43Ss7xbYpyjoNuwDSrzq&amp;filename_for_metadata=BILLETThePrivateIslandClub_COR22B170&amp;offchaindata_platform=Github&amp;keyfile=Paul&amp;repository=CalviOnTheRocks2022</v>
      </c>
      <c r="U403" s="78" t="str">
        <f t="shared" si="13"/>
        <v>{"name":"#170 Billet Private Island Club",_x000D_
"symbol":"COR22B170",_x000D_
"description":"The Private Island Club : networking &amp; party / Billet NFT All Access - 1 jour Calvi on the Rocks 2022",_x000D_
"seller_fee_basis_points":1000,_x000D_
"image":"https://bafybeia2foq44wsiezunldglnnwn5f4p3rxx5zmv7jm2yqizy7cqwe2pom.ipfs.nftstorage.link?image_170.webp",_x000D_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03" s="78" t="str">
        <f>formatRow(Tokens!C$2:I$2,Tokens!C403:I403)</f>
        <v>"name":"#170 Billet Private Island Club",_x000D_
"symbol":"COR22B170",_x000D_
"description":"The Private Island Club : networking &amp; party / Billet NFT All Access - 1 jour Calvi on the Rocks 2022",_x000D_
"seller_fee_basis_points":1000,_x000D_
"image":"https://bafybeia2foq44wsiezunldglnnwn5f4p3rxx5zmv7jm2yqizy7cqwe2pom.ipfs.nftstorage.link?image_170.webp",_x000D_
"Issuer":"NfluenT for Calvi On The rocks",_x000D_
"external_url":""</v>
      </c>
      <c r="W403" s="78" t="str">
        <f>formatRow(Tokens!J$2:AV$2,Tokens!J403:AV403,2,"attributes")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3" s="78" t="str">
        <f>formatRow(Tokens!AX$2:BC$2,Tokens!AX403:BC403,2,"creators")</f>
        <v>"creators":[{"address":"ncreator",_x000D_
"share":10},{"address":"cotrcrea",_x000D_
"share":90},{"address":"nminer",_x000D_
"share":0}]</v>
      </c>
      <c r="Y403" s="78" t="str">
        <f>formatRow(Tokens!BD$2:BI$2,Tokens!BD403:BI403,2,"files")</f>
        <v>"files":[]</v>
      </c>
      <c r="Z403" s="78"/>
      <c r="AA403" s="78"/>
      <c r="AB403" s="78"/>
      <c r="AC403" s="78" t="str">
        <f>formatRow(Tokens!BJ$2:BK$2,Tokens!BJ403:BK403,0,"collection")</f>
        <v>"collection":{"name":"BILLET The Private Island Club",_x000D_
"family":"Calvi On The Rocks"}</v>
      </c>
      <c r="AD403" s="1" t="str">
        <f>formatRow(Tokens!BN$2:BR$2,Tokens!BN403:BR403,0,"marketplace")</f>
        <v>"marketplace":{"initial_price":232,_x000D_
"reservation_price":"",_x000D_
"duration":"",_x000D_
"max_mint":1,_x000D_
"sell_date":"25/06/2022"}</v>
      </c>
      <c r="AE403" s="1"/>
    </row>
    <row r="404" spans="4:31" ht="14.25" customHeight="1" x14ac:dyDescent="0.3">
      <c r="D404" s="1">
        <f>Tokens!B404</f>
        <v>171</v>
      </c>
      <c r="E404" s="17" t="str">
        <f>IF(Tokens!C404="","",Tokens!C404)</f>
        <v>#171 Billet Private Island Club</v>
      </c>
      <c r="F404"/>
      <c r="G404"/>
      <c r="H404"/>
      <c r="I404"/>
      <c r="J404"/>
      <c r="M404"/>
      <c r="N404"/>
      <c r="O404" s="15" t="str">
        <f t="shared" si="12"/>
        <v>_</v>
      </c>
      <c r="P404" s="18" t="str">
        <f>IF(F404="stop","",IF(F404&lt;&gt;"",HYPERLINK(Settings!$B$5 &amp; "/manage/?network=" &amp; LOWER(B$8) &amp; "&amp;search=token&amp;account=" &amp; ToMint!$B$5 &amp; "&amp;view=" &amp; ToMint!J404,"TokenSol"),""))</f>
        <v/>
      </c>
      <c r="Q404" s="2"/>
      <c r="R404" s="2"/>
      <c r="S404" s="11"/>
      <c r="T404" s="78" t="str">
        <f>"owner=" &amp; Tokens!BS404 &amp; "&amp;filename_for_metadata=" &amp; Tokens!BT404 &amp; "&amp;offchaindata_platform=" &amp; $B$17 &amp; "&amp;keyfile=" &amp; $B$5 &amp;  "&amp;repository=" &amp; $B$18</f>
        <v>owner=BbDq7xeUzpj8bXfd9N7dh1tw43Ss7xbYpyjoNuwDSrzq&amp;filename_for_metadata=BILLETThePrivateIslandClub_COR22B171&amp;offchaindata_platform=Github&amp;keyfile=Paul&amp;repository=CalviOnTheRocks2022</v>
      </c>
      <c r="U404" s="78" t="str">
        <f t="shared" si="13"/>
        <v>{"name":"#171 Billet Private Island Club",_x000D_
"symbol":"COR22B171",_x000D_
"description":"The Private Island Club : networking &amp; party / Billet NFT All Access - 1 jour Calvi on the Rocks 2022",_x000D_
"seller_fee_basis_points":1000,_x000D_
"image":"https://bafybeibplto2mxjjyw5jksmmdg2maqsp4n2jyhauzsdbi6o3rlbj43me4y.ipfs.nftstorage.link?image_171.webp",_x000D_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04" s="78" t="str">
        <f>formatRow(Tokens!C$2:I$2,Tokens!C404:I404)</f>
        <v>"name":"#171 Billet Private Island Club",_x000D_
"symbol":"COR22B171",_x000D_
"description":"The Private Island Club : networking &amp; party / Billet NFT All Access - 1 jour Calvi on the Rocks 2022",_x000D_
"seller_fee_basis_points":1000,_x000D_
"image":"https://bafybeibplto2mxjjyw5jksmmdg2maqsp4n2jyhauzsdbi6o3rlbj43me4y.ipfs.nftstorage.link?image_171.webp",_x000D_
"Issuer":"NfluenT for Calvi On The rocks",_x000D_
"external_url":""</v>
      </c>
      <c r="W404" s="78" t="str">
        <f>formatRow(Tokens!J$2:AV$2,Tokens!J404:AV404,2,"attributes")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4" s="78" t="str">
        <f>formatRow(Tokens!AX$2:BC$2,Tokens!AX404:BC404,2,"creators")</f>
        <v>"creators":[{"address":"ncreator",_x000D_
"share":10},{"address":"cotrcrea",_x000D_
"share":90},{"address":"nminer",_x000D_
"share":0}]</v>
      </c>
      <c r="Y404" s="78" t="str">
        <f>formatRow(Tokens!BD$2:BI$2,Tokens!BD404:BI404,2,"files")</f>
        <v>"files":[]</v>
      </c>
      <c r="Z404" s="78"/>
      <c r="AA404" s="78"/>
      <c r="AB404" s="78"/>
      <c r="AC404" s="78" t="str">
        <f>formatRow(Tokens!BJ$2:BK$2,Tokens!BJ404:BK404,0,"collection")</f>
        <v>"collection":{"name":"BILLET The Private Island Club",_x000D_
"family":"Calvi On The Rocks"}</v>
      </c>
      <c r="AD404" s="1" t="str">
        <f>formatRow(Tokens!BN$2:BR$2,Tokens!BN404:BR404,0,"marketplace")</f>
        <v>"marketplace":{"initial_price":232,_x000D_
"reservation_price":"",_x000D_
"duration":"",_x000D_
"max_mint":1,_x000D_
"sell_date":"25/06/2022"}</v>
      </c>
      <c r="AE404" s="1"/>
    </row>
    <row r="405" spans="4:31" ht="14.25" customHeight="1" x14ac:dyDescent="0.3">
      <c r="D405" s="1">
        <f>Tokens!B405</f>
        <v>172</v>
      </c>
      <c r="E405" s="17" t="str">
        <f>IF(Tokens!C405="","",Tokens!C405)</f>
        <v>#172 Billet Private Island Club</v>
      </c>
      <c r="F405"/>
      <c r="G405"/>
      <c r="H405"/>
      <c r="I405"/>
      <c r="J405"/>
      <c r="M405"/>
      <c r="N405"/>
      <c r="O405" s="15" t="str">
        <f t="shared" si="12"/>
        <v>_</v>
      </c>
      <c r="P405" s="18" t="str">
        <f>IF(F405="stop","",IF(F405&lt;&gt;"",HYPERLINK(Settings!$B$5 &amp; "/manage/?network=" &amp; LOWER(B$8) &amp; "&amp;search=token&amp;account=" &amp; ToMint!$B$5 &amp; "&amp;view=" &amp; ToMint!J405,"TokenSol"),""))</f>
        <v/>
      </c>
      <c r="Q405" s="2"/>
      <c r="R405" s="2"/>
      <c r="S405" s="11"/>
      <c r="T405" s="78" t="str">
        <f>"owner=" &amp; Tokens!BS405 &amp; "&amp;filename_for_metadata=" &amp; Tokens!BT405 &amp; "&amp;offchaindata_platform=" &amp; $B$17 &amp; "&amp;keyfile=" &amp; $B$5 &amp;  "&amp;repository=" &amp; $B$18</f>
        <v>owner=BbDq7xeUzpj8bXfd9N7dh1tw43Ss7xbYpyjoNuwDSrzq&amp;filename_for_metadata=BILLETThePrivateIslandClub_COR22B172&amp;offchaindata_platform=Github&amp;keyfile=Paul&amp;repository=CalviOnTheRocks2022</v>
      </c>
      <c r="U405" s="78" t="str">
        <f t="shared" si="13"/>
        <v>{"name":"#172 Billet Private Island Club",_x000D_
"symbol":"COR22B172",_x000D_
"description":"The Private Island Club : networking &amp; party / Billet NFT All Access - 1 jour Calvi on the Rocks 2022",_x000D_
"seller_fee_basis_points":1000,_x000D_
"image":"https://bafybeida4aot5oplz6q33nqjvkauvdnseurxdisfl5hf72vfbxwep4ivf4.ipfs.nftstorage.link?image_172.webp",_x000D_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05" s="78" t="str">
        <f>formatRow(Tokens!C$2:I$2,Tokens!C405:I405)</f>
        <v>"name":"#172 Billet Private Island Club",_x000D_
"symbol":"COR22B172",_x000D_
"description":"The Private Island Club : networking &amp; party / Billet NFT All Access - 1 jour Calvi on the Rocks 2022",_x000D_
"seller_fee_basis_points":1000,_x000D_
"image":"https://bafybeida4aot5oplz6q33nqjvkauvdnseurxdisfl5hf72vfbxwep4ivf4.ipfs.nftstorage.link?image_172.webp",_x000D_
"Issuer":"NfluenT for Calvi On The rocks",_x000D_
"external_url":""</v>
      </c>
      <c r="W405" s="78" t="str">
        <f>formatRow(Tokens!J$2:AV$2,Tokens!J405:AV405,2,"attributes")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5" s="78" t="str">
        <f>formatRow(Tokens!AX$2:BC$2,Tokens!AX405:BC405,2,"creators")</f>
        <v>"creators":[{"address":"ncreator",_x000D_
"share":10},{"address":"cotrcrea",_x000D_
"share":90},{"address":"nminer",_x000D_
"share":0}]</v>
      </c>
      <c r="Y405" s="78" t="str">
        <f>formatRow(Tokens!BD$2:BI$2,Tokens!BD405:BI405,2,"files")</f>
        <v>"files":[]</v>
      </c>
      <c r="Z405" s="78"/>
      <c r="AA405" s="78"/>
      <c r="AB405" s="78"/>
      <c r="AC405" s="78" t="str">
        <f>formatRow(Tokens!BJ$2:BK$2,Tokens!BJ405:BK405,0,"collection")</f>
        <v>"collection":{"name":"BILLET The Private Island Club",_x000D_
"family":"Calvi On The Rocks"}</v>
      </c>
      <c r="AD405" s="1" t="str">
        <f>formatRow(Tokens!BN$2:BR$2,Tokens!BN405:BR405,0,"marketplace")</f>
        <v>"marketplace":{"initial_price":232,_x000D_
"reservation_price":"",_x000D_
"duration":"",_x000D_
"max_mint":1,_x000D_
"sell_date":"25/06/2022"}</v>
      </c>
      <c r="AE405" s="1"/>
    </row>
    <row r="406" spans="4:31" ht="14.25" customHeight="1" x14ac:dyDescent="0.3">
      <c r="D406" s="1">
        <f>Tokens!B406</f>
        <v>173</v>
      </c>
      <c r="E406" s="17" t="str">
        <f>IF(Tokens!C406="","",Tokens!C406)</f>
        <v>#173 Billet Private Island Club</v>
      </c>
      <c r="F406"/>
      <c r="G406"/>
      <c r="H406"/>
      <c r="I406"/>
      <c r="J406"/>
      <c r="M406"/>
      <c r="N406"/>
      <c r="O406" s="15" t="str">
        <f t="shared" si="12"/>
        <v>_</v>
      </c>
      <c r="P406" s="18" t="str">
        <f>IF(F406="stop","",IF(F406&lt;&gt;"",HYPERLINK(Settings!$B$5 &amp; "/manage/?network=" &amp; LOWER(B$8) &amp; "&amp;search=token&amp;account=" &amp; ToMint!$B$5 &amp; "&amp;view=" &amp; ToMint!J406,"TokenSol"),""))</f>
        <v/>
      </c>
      <c r="Q406" s="2"/>
      <c r="R406" s="2"/>
      <c r="S406" s="11"/>
      <c r="T406" s="78" t="str">
        <f>"owner=" &amp; Tokens!BS406 &amp; "&amp;filename_for_metadata=" &amp; Tokens!BT406 &amp; "&amp;offchaindata_platform=" &amp; $B$17 &amp; "&amp;keyfile=" &amp; $B$5 &amp;  "&amp;repository=" &amp; $B$18</f>
        <v>owner=BbDq7xeUzpj8bXfd9N7dh1tw43Ss7xbYpyjoNuwDSrzq&amp;filename_for_metadata=BILLETThePrivateIslandClub_COR22B173&amp;offchaindata_platform=Github&amp;keyfile=Paul&amp;repository=CalviOnTheRocks2022</v>
      </c>
      <c r="U406" s="78" t="str">
        <f t="shared" si="13"/>
        <v>{"name":"#173 Billet Private Island Club",_x000D_
"symbol":"COR22B173",_x000D_
"description":"The Private Island Club : networking &amp; party / Billet NFT All Access - 1 jour Calvi on the Rocks 2022",_x000D_
"seller_fee_basis_points":1000,_x000D_
"image":"https://bafybeihvxy3vobgydrktrldl6ydfbhj5n7xxeaqlkceg6rdjipruyu2xli.ipfs.nftstorage.link?image_173.webp",_x000D_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06" s="78" t="str">
        <f>formatRow(Tokens!C$2:I$2,Tokens!C406:I406)</f>
        <v>"name":"#173 Billet Private Island Club",_x000D_
"symbol":"COR22B173",_x000D_
"description":"The Private Island Club : networking &amp; party / Billet NFT All Access - 1 jour Calvi on the Rocks 2022",_x000D_
"seller_fee_basis_points":1000,_x000D_
"image":"https://bafybeihvxy3vobgydrktrldl6ydfbhj5n7xxeaqlkceg6rdjipruyu2xli.ipfs.nftstorage.link?image_173.webp",_x000D_
"Issuer":"NfluenT for Calvi On The rocks",_x000D_
"external_url":""</v>
      </c>
      <c r="W406" s="78" t="str">
        <f>formatRow(Tokens!J$2:AV$2,Tokens!J406:AV406,2,"attributes")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6" s="78" t="str">
        <f>formatRow(Tokens!AX$2:BC$2,Tokens!AX406:BC406,2,"creators")</f>
        <v>"creators":[{"address":"ncreator",_x000D_
"share":10},{"address":"cotrcrea",_x000D_
"share":90},{"address":"nminer",_x000D_
"share":0}]</v>
      </c>
      <c r="Y406" s="78" t="str">
        <f>formatRow(Tokens!BD$2:BI$2,Tokens!BD406:BI406,2,"files")</f>
        <v>"files":[]</v>
      </c>
      <c r="Z406" s="78"/>
      <c r="AA406" s="78"/>
      <c r="AB406" s="78"/>
      <c r="AC406" s="78" t="str">
        <f>formatRow(Tokens!BJ$2:BK$2,Tokens!BJ406:BK406,0,"collection")</f>
        <v>"collection":{"name":"BILLET The Private Island Club",_x000D_
"family":"Calvi On The Rocks"}</v>
      </c>
      <c r="AD406" s="1" t="str">
        <f>formatRow(Tokens!BN$2:BR$2,Tokens!BN406:BR406,0,"marketplace")</f>
        <v>"marketplace":{"initial_price":232,_x000D_
"reservation_price":"",_x000D_
"duration":"",_x000D_
"max_mint":1,_x000D_
"sell_date":"25/06/2022"}</v>
      </c>
      <c r="AE406" s="1"/>
    </row>
    <row r="407" spans="4:31" ht="14.25" customHeight="1" x14ac:dyDescent="0.3">
      <c r="D407" s="1">
        <f>Tokens!B407</f>
        <v>174</v>
      </c>
      <c r="E407" s="17" t="str">
        <f>IF(Tokens!C407="","",Tokens!C407)</f>
        <v>#174 Billet Private Island Club</v>
      </c>
      <c r="F407"/>
      <c r="G407"/>
      <c r="H407"/>
      <c r="I407"/>
      <c r="J407"/>
      <c r="M407"/>
      <c r="N407"/>
      <c r="O407" s="15" t="str">
        <f t="shared" si="12"/>
        <v>_</v>
      </c>
      <c r="P407" s="18" t="str">
        <f>IF(F407="stop","",IF(F407&lt;&gt;"",HYPERLINK(Settings!$B$5 &amp; "/manage/?network=" &amp; LOWER(B$8) &amp; "&amp;search=token&amp;account=" &amp; ToMint!$B$5 &amp; "&amp;view=" &amp; ToMint!J407,"TokenSol"),""))</f>
        <v/>
      </c>
      <c r="Q407" s="2"/>
      <c r="R407" s="2"/>
      <c r="S407" s="11"/>
      <c r="T407" s="78" t="str">
        <f>"owner=" &amp; Tokens!BS407 &amp; "&amp;filename_for_metadata=" &amp; Tokens!BT407 &amp; "&amp;offchaindata_platform=" &amp; $B$17 &amp; "&amp;keyfile=" &amp; $B$5 &amp;  "&amp;repository=" &amp; $B$18</f>
        <v>owner=BbDq7xeUzpj8bXfd9N7dh1tw43Ss7xbYpyjoNuwDSrzq&amp;filename_for_metadata=BILLETThePrivateIslandClub_COR22B174&amp;offchaindata_platform=Github&amp;keyfile=Paul&amp;repository=CalviOnTheRocks2022</v>
      </c>
      <c r="U407" s="78" t="str">
        <f t="shared" si="13"/>
        <v>{"name":"#174 Billet Private Island Club",_x000D_
"symbol":"COR22B174",_x000D_
"description":"The Private Island Club : networking &amp; party / Billet NFT All Access - 1 jour Calvi on the Rocks 2022",_x000D_
"seller_fee_basis_points":1000,_x000D_
"image":"https://bafybeigj5qxwy2ld2plxnww362a6yy6zyi436g6cepmkpbydfbef6edkqm.ipfs.nftstorage.link?image_174.webp",_x000D_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07" s="78" t="str">
        <f>formatRow(Tokens!C$2:I$2,Tokens!C407:I407)</f>
        <v>"name":"#174 Billet Private Island Club",_x000D_
"symbol":"COR22B174",_x000D_
"description":"The Private Island Club : networking &amp; party / Billet NFT All Access - 1 jour Calvi on the Rocks 2022",_x000D_
"seller_fee_basis_points":1000,_x000D_
"image":"https://bafybeigj5qxwy2ld2plxnww362a6yy6zyi436g6cepmkpbydfbef6edkqm.ipfs.nftstorage.link?image_174.webp",_x000D_
"Issuer":"NfluenT for Calvi On The rocks",_x000D_
"external_url":""</v>
      </c>
      <c r="W407" s="78" t="str">
        <f>formatRow(Tokens!J$2:AV$2,Tokens!J407:AV407,2,"attributes")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7" s="78" t="str">
        <f>formatRow(Tokens!AX$2:BC$2,Tokens!AX407:BC407,2,"creators")</f>
        <v>"creators":[{"address":"ncreator",_x000D_
"share":10},{"address":"cotrcrea",_x000D_
"share":90},{"address":"nminer",_x000D_
"share":0}]</v>
      </c>
      <c r="Y407" s="78" t="str">
        <f>formatRow(Tokens!BD$2:BI$2,Tokens!BD407:BI407,2,"files")</f>
        <v>"files":[]</v>
      </c>
      <c r="Z407" s="78"/>
      <c r="AA407" s="78"/>
      <c r="AB407" s="78"/>
      <c r="AC407" s="78" t="str">
        <f>formatRow(Tokens!BJ$2:BK$2,Tokens!BJ407:BK407,0,"collection")</f>
        <v>"collection":{"name":"BILLET The Private Island Club",_x000D_
"family":"Calvi On The Rocks"}</v>
      </c>
      <c r="AD407" s="1" t="str">
        <f>formatRow(Tokens!BN$2:BR$2,Tokens!BN407:BR407,0,"marketplace")</f>
        <v>"marketplace":{"initial_price":232,_x000D_
"reservation_price":"",_x000D_
"duration":"",_x000D_
"max_mint":1,_x000D_
"sell_date":"25/06/2022"}</v>
      </c>
      <c r="AE407" s="1"/>
    </row>
    <row r="408" spans="4:31" ht="14.25" customHeight="1" x14ac:dyDescent="0.3">
      <c r="D408" s="1">
        <f>Tokens!B408</f>
        <v>175</v>
      </c>
      <c r="E408" s="17" t="str">
        <f>IF(Tokens!C408="","",Tokens!C408)</f>
        <v>#175 Billet Private Island Club</v>
      </c>
      <c r="F408"/>
      <c r="G408"/>
      <c r="H408"/>
      <c r="I408"/>
      <c r="J408"/>
      <c r="M408"/>
      <c r="N408"/>
      <c r="O408" s="15" t="str">
        <f t="shared" si="12"/>
        <v>_</v>
      </c>
      <c r="P408" s="18" t="str">
        <f>IF(F408="stop","",IF(F408&lt;&gt;"",HYPERLINK(Settings!$B$5 &amp; "/manage/?network=" &amp; LOWER(B$8) &amp; "&amp;search=token&amp;account=" &amp; ToMint!$B$5 &amp; "&amp;view=" &amp; ToMint!J408,"TokenSol"),""))</f>
        <v/>
      </c>
      <c r="Q408" s="2"/>
      <c r="R408" s="2"/>
      <c r="S408" s="11"/>
      <c r="T408" s="78" t="str">
        <f>"owner=" &amp; Tokens!BS408 &amp; "&amp;filename_for_metadata=" &amp; Tokens!BT408 &amp; "&amp;offchaindata_platform=" &amp; $B$17 &amp; "&amp;keyfile=" &amp; $B$5 &amp;  "&amp;repository=" &amp; $B$18</f>
        <v>owner=BbDq7xeUzpj8bXfd9N7dh1tw43Ss7xbYpyjoNuwDSrzq&amp;filename_for_metadata=BILLETThePrivateIslandClub_COR22B175&amp;offchaindata_platform=Github&amp;keyfile=Paul&amp;repository=CalviOnTheRocks2022</v>
      </c>
      <c r="U408" s="78" t="str">
        <f t="shared" si="13"/>
        <v>{"name":"#175 Billet Private Island Club",_x000D_
"symbol":"COR22B175",_x000D_
"description":"The Private Island Club : networking &amp; party / Billet NFT All Access - 1 jour Calvi on the Rocks 2022",_x000D_
"seller_fee_basis_points":1000,_x000D_
"image":"https://bafybeibcfcp7wy4zyz6joz4u2le7wblij5vft2om6jfqrqo74235gwquli.ipfs.nftstorage.link?image_175.webp",_x000D_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08" s="78" t="str">
        <f>formatRow(Tokens!C$2:I$2,Tokens!C408:I408)</f>
        <v>"name":"#175 Billet Private Island Club",_x000D_
"symbol":"COR22B175",_x000D_
"description":"The Private Island Club : networking &amp; party / Billet NFT All Access - 1 jour Calvi on the Rocks 2022",_x000D_
"seller_fee_basis_points":1000,_x000D_
"image":"https://bafybeibcfcp7wy4zyz6joz4u2le7wblij5vft2om6jfqrqo74235gwquli.ipfs.nftstorage.link?image_175.webp",_x000D_
"Issuer":"NfluenT for Calvi On The rocks",_x000D_
"external_url":""</v>
      </c>
      <c r="W408" s="78" t="str">
        <f>formatRow(Tokens!J$2:AV$2,Tokens!J408:AV408,2,"attributes")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8" s="78" t="str">
        <f>formatRow(Tokens!AX$2:BC$2,Tokens!AX408:BC408,2,"creators")</f>
        <v>"creators":[{"address":"ncreator",_x000D_
"share":10},{"address":"cotrcrea",_x000D_
"share":90},{"address":"nminer",_x000D_
"share":0}]</v>
      </c>
      <c r="Y408" s="78" t="str">
        <f>formatRow(Tokens!BD$2:BI$2,Tokens!BD408:BI408,2,"files")</f>
        <v>"files":[]</v>
      </c>
      <c r="Z408" s="78"/>
      <c r="AA408" s="78"/>
      <c r="AB408" s="78"/>
      <c r="AC408" s="78" t="str">
        <f>formatRow(Tokens!BJ$2:BK$2,Tokens!BJ408:BK408,0,"collection")</f>
        <v>"collection":{"name":"BILLET The Private Island Club",_x000D_
"family":"Calvi On The Rocks"}</v>
      </c>
      <c r="AD408" s="1" t="str">
        <f>formatRow(Tokens!BN$2:BR$2,Tokens!BN408:BR408,0,"marketplace")</f>
        <v>"marketplace":{"initial_price":232,_x000D_
"reservation_price":"",_x000D_
"duration":"",_x000D_
"max_mint":1,_x000D_
"sell_date":"25/06/2022"}</v>
      </c>
      <c r="AE408" s="1"/>
    </row>
    <row r="409" spans="4:31" ht="14.25" customHeight="1" x14ac:dyDescent="0.3">
      <c r="D409" s="1">
        <f>Tokens!B409</f>
        <v>176</v>
      </c>
      <c r="E409" s="17" t="str">
        <f>IF(Tokens!C409="","",Tokens!C409)</f>
        <v>#176 Billet Private Island Club</v>
      </c>
      <c r="F409"/>
      <c r="G409"/>
      <c r="H409"/>
      <c r="I409"/>
      <c r="J409"/>
      <c r="M409"/>
      <c r="N409"/>
      <c r="O409" s="15" t="str">
        <f t="shared" si="12"/>
        <v>_</v>
      </c>
      <c r="P409" s="18" t="str">
        <f>IF(F409="stop","",IF(F409&lt;&gt;"",HYPERLINK(Settings!$B$5 &amp; "/manage/?network=" &amp; LOWER(B$8) &amp; "&amp;search=token&amp;account=" &amp; ToMint!$B$5 &amp; "&amp;view=" &amp; ToMint!J409,"TokenSol"),""))</f>
        <v/>
      </c>
      <c r="Q409" s="2"/>
      <c r="R409" s="2"/>
      <c r="S409" s="11"/>
      <c r="T409" s="78" t="str">
        <f>"owner=" &amp; Tokens!BS409 &amp; "&amp;filename_for_metadata=" &amp; Tokens!BT409 &amp; "&amp;offchaindata_platform=" &amp; $B$17 &amp; "&amp;keyfile=" &amp; $B$5 &amp;  "&amp;repository=" &amp; $B$18</f>
        <v>owner=BbDq7xeUzpj8bXfd9N7dh1tw43Ss7xbYpyjoNuwDSrzq&amp;filename_for_metadata=BILLETThePrivateIslandClub_COR22B176&amp;offchaindata_platform=Github&amp;keyfile=Paul&amp;repository=CalviOnTheRocks2022</v>
      </c>
      <c r="U409" s="78" t="str">
        <f t="shared" si="13"/>
        <v>{"name":"#176 Billet Private Island Club",_x000D_
"symbol":"COR22B176",_x000D_
"description":"The Private Island Club : networking &amp; party / Billet NFT All Access - 1 jour Calvi on the Rocks 2022",_x000D_
"seller_fee_basis_points":1000,_x000D_
"image":"https://bafybeiebfq6mggggveu3a2u2tcov4xksqk6sqiuvlovyzddeh5t4lzyxtm.ipfs.nftstorage.link?image_176.webp",_x000D_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09" s="78" t="str">
        <f>formatRow(Tokens!C$2:I$2,Tokens!C409:I409)</f>
        <v>"name":"#176 Billet Private Island Club",_x000D_
"symbol":"COR22B176",_x000D_
"description":"The Private Island Club : networking &amp; party / Billet NFT All Access - 1 jour Calvi on the Rocks 2022",_x000D_
"seller_fee_basis_points":1000,_x000D_
"image":"https://bafybeiebfq6mggggveu3a2u2tcov4xksqk6sqiuvlovyzddeh5t4lzyxtm.ipfs.nftstorage.link?image_176.webp",_x000D_
"Issuer":"NfluenT for Calvi On The rocks",_x000D_
"external_url":""</v>
      </c>
      <c r="W409" s="78" t="str">
        <f>formatRow(Tokens!J$2:AV$2,Tokens!J409:AV409,2,"attributes")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9" s="78" t="str">
        <f>formatRow(Tokens!AX$2:BC$2,Tokens!AX409:BC409,2,"creators")</f>
        <v>"creators":[{"address":"ncreator",_x000D_
"share":10},{"address":"cotrcrea",_x000D_
"share":90},{"address":"nminer",_x000D_
"share":0}]</v>
      </c>
      <c r="Y409" s="78" t="str">
        <f>formatRow(Tokens!BD$2:BI$2,Tokens!BD409:BI409,2,"files")</f>
        <v>"files":[]</v>
      </c>
      <c r="Z409" s="78"/>
      <c r="AA409" s="78"/>
      <c r="AB409" s="78"/>
      <c r="AC409" s="78" t="str">
        <f>formatRow(Tokens!BJ$2:BK$2,Tokens!BJ409:BK409,0,"collection")</f>
        <v>"collection":{"name":"BILLET The Private Island Club",_x000D_
"family":"Calvi On The Rocks"}</v>
      </c>
      <c r="AD409" s="1" t="str">
        <f>formatRow(Tokens!BN$2:BR$2,Tokens!BN409:BR409,0,"marketplace")</f>
        <v>"marketplace":{"initial_price":232,_x000D_
"reservation_price":"",_x000D_
"duration":"",_x000D_
"max_mint":1,_x000D_
"sell_date":"25/06/2022"}</v>
      </c>
      <c r="AE409" s="1"/>
    </row>
    <row r="410" spans="4:31" ht="14.25" customHeight="1" x14ac:dyDescent="0.3">
      <c r="D410" s="1">
        <f>Tokens!B410</f>
        <v>177</v>
      </c>
      <c r="E410" s="17" t="str">
        <f>IF(Tokens!C410="","",Tokens!C410)</f>
        <v>#177 Billet Private Island Club</v>
      </c>
      <c r="F410"/>
      <c r="G410"/>
      <c r="H410"/>
      <c r="I410"/>
      <c r="J410"/>
      <c r="M410"/>
      <c r="N410"/>
      <c r="O410" s="15" t="str">
        <f t="shared" si="12"/>
        <v>_</v>
      </c>
      <c r="P410" s="18" t="str">
        <f>IF(F410="stop","",IF(F410&lt;&gt;"",HYPERLINK(Settings!$B$5 &amp; "/manage/?network=" &amp; LOWER(B$8) &amp; "&amp;search=token&amp;account=" &amp; ToMint!$B$5 &amp; "&amp;view=" &amp; ToMint!J410,"TokenSol"),""))</f>
        <v/>
      </c>
      <c r="Q410" s="2"/>
      <c r="R410" s="2"/>
      <c r="S410" s="11"/>
      <c r="T410" s="78" t="str">
        <f>"owner=" &amp; Tokens!BS410 &amp; "&amp;filename_for_metadata=" &amp; Tokens!BT410 &amp; "&amp;offchaindata_platform=" &amp; $B$17 &amp; "&amp;keyfile=" &amp; $B$5 &amp;  "&amp;repository=" &amp; $B$18</f>
        <v>owner=BbDq7xeUzpj8bXfd9N7dh1tw43Ss7xbYpyjoNuwDSrzq&amp;filename_for_metadata=BILLETThePrivateIslandClub_COR22B177&amp;offchaindata_platform=Github&amp;keyfile=Paul&amp;repository=CalviOnTheRocks2022</v>
      </c>
      <c r="U410" s="78" t="str">
        <f t="shared" si="13"/>
        <v>{"name":"#177 Billet Private Island Club",_x000D_
"symbol":"COR22B177",_x000D_
"description":"The Private Island Club : networking &amp; party / Billet NFT All Access - 1 jour Calvi on the Rocks 2022",_x000D_
"seller_fee_basis_points":1000,_x000D_
"image":"https://bafybeihijb4ubseu5l2ixaosndkfdur4vk7qpehmq3y6fcqka2spmw2aqa.ipfs.nftstorage.link?image_177.webp",_x000D_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10" s="78" t="str">
        <f>formatRow(Tokens!C$2:I$2,Tokens!C410:I410)</f>
        <v>"name":"#177 Billet Private Island Club",_x000D_
"symbol":"COR22B177",_x000D_
"description":"The Private Island Club : networking &amp; party / Billet NFT All Access - 1 jour Calvi on the Rocks 2022",_x000D_
"seller_fee_basis_points":1000,_x000D_
"image":"https://bafybeihijb4ubseu5l2ixaosndkfdur4vk7qpehmq3y6fcqka2spmw2aqa.ipfs.nftstorage.link?image_177.webp",_x000D_
"Issuer":"NfluenT for Calvi On The rocks",_x000D_
"external_url":""</v>
      </c>
      <c r="W410" s="78" t="str">
        <f>formatRow(Tokens!J$2:AV$2,Tokens!J410:AV410,2,"attributes")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0" s="78" t="str">
        <f>formatRow(Tokens!AX$2:BC$2,Tokens!AX410:BC410,2,"creators")</f>
        <v>"creators":[{"address":"ncreator",_x000D_
"share":10},{"address":"cotrcrea",_x000D_
"share":90},{"address":"nminer",_x000D_
"share":0}]</v>
      </c>
      <c r="Y410" s="78" t="str">
        <f>formatRow(Tokens!BD$2:BI$2,Tokens!BD410:BI410,2,"files")</f>
        <v>"files":[]</v>
      </c>
      <c r="Z410" s="78"/>
      <c r="AA410" s="78"/>
      <c r="AB410" s="78"/>
      <c r="AC410" s="78" t="str">
        <f>formatRow(Tokens!BJ$2:BK$2,Tokens!BJ410:BK410,0,"collection")</f>
        <v>"collection":{"name":"BILLET The Private Island Club",_x000D_
"family":"Calvi On The Rocks"}</v>
      </c>
      <c r="AD410" s="1" t="str">
        <f>formatRow(Tokens!BN$2:BR$2,Tokens!BN410:BR410,0,"marketplace")</f>
        <v>"marketplace":{"initial_price":232,_x000D_
"reservation_price":"",_x000D_
"duration":"",_x000D_
"max_mint":1,_x000D_
"sell_date":"25/06/2022"}</v>
      </c>
      <c r="AE410" s="1"/>
    </row>
    <row r="411" spans="4:31" ht="14.25" customHeight="1" x14ac:dyDescent="0.3">
      <c r="D411" s="1">
        <f>Tokens!B411</f>
        <v>178</v>
      </c>
      <c r="E411" s="17" t="str">
        <f>IF(Tokens!C411="","",Tokens!C411)</f>
        <v>#178 Billet Private Island Club</v>
      </c>
      <c r="F411"/>
      <c r="G411"/>
      <c r="H411"/>
      <c r="I411"/>
      <c r="J411"/>
      <c r="M411"/>
      <c r="N411"/>
      <c r="O411" s="15" t="str">
        <f t="shared" si="12"/>
        <v>_</v>
      </c>
      <c r="P411" s="18" t="str">
        <f>IF(F411="stop","",IF(F411&lt;&gt;"",HYPERLINK(Settings!$B$5 &amp; "/manage/?network=" &amp; LOWER(B$8) &amp; "&amp;search=token&amp;account=" &amp; ToMint!$B$5 &amp; "&amp;view=" &amp; ToMint!J411,"TokenSol"),""))</f>
        <v/>
      </c>
      <c r="Q411" s="2"/>
      <c r="R411" s="2"/>
      <c r="S411" s="11"/>
      <c r="T411" s="78" t="str">
        <f>"owner=" &amp; Tokens!BS411 &amp; "&amp;filename_for_metadata=" &amp; Tokens!BT411 &amp; "&amp;offchaindata_platform=" &amp; $B$17 &amp; "&amp;keyfile=" &amp; $B$5 &amp;  "&amp;repository=" &amp; $B$18</f>
        <v>owner=BbDq7xeUzpj8bXfd9N7dh1tw43Ss7xbYpyjoNuwDSrzq&amp;filename_for_metadata=BILLETThePrivateIslandClub_COR22B178&amp;offchaindata_platform=Github&amp;keyfile=Paul&amp;repository=CalviOnTheRocks2022</v>
      </c>
      <c r="U411" s="78" t="str">
        <f t="shared" si="13"/>
        <v>{"name":"#178 Billet Private Island Club",_x000D_
"symbol":"COR22B178",_x000D_
"description":"The Private Island Club : networking &amp; party / Billet NFT All Access - 1 jour Calvi on the Rocks 2022",_x000D_
"seller_fee_basis_points":1000,_x000D_
"image":"https://bafybeibmpomne4iebwcrtlpuh7qt5b5zjn2wmmynfb43jqezwamigoqyze.ipfs.nftstorage.link?image_178.webp",_x000D_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11" s="78" t="str">
        <f>formatRow(Tokens!C$2:I$2,Tokens!C411:I411)</f>
        <v>"name":"#178 Billet Private Island Club",_x000D_
"symbol":"COR22B178",_x000D_
"description":"The Private Island Club : networking &amp; party / Billet NFT All Access - 1 jour Calvi on the Rocks 2022",_x000D_
"seller_fee_basis_points":1000,_x000D_
"image":"https://bafybeibmpomne4iebwcrtlpuh7qt5b5zjn2wmmynfb43jqezwamigoqyze.ipfs.nftstorage.link?image_178.webp",_x000D_
"Issuer":"NfluenT for Calvi On The rocks",_x000D_
"external_url":""</v>
      </c>
      <c r="W411" s="78" t="str">
        <f>formatRow(Tokens!J$2:AV$2,Tokens!J411:AV411,2,"attributes")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1" s="78" t="str">
        <f>formatRow(Tokens!AX$2:BC$2,Tokens!AX411:BC411,2,"creators")</f>
        <v>"creators":[{"address":"ncreator",_x000D_
"share":10},{"address":"cotrcrea",_x000D_
"share":90},{"address":"nminer",_x000D_
"share":0}]</v>
      </c>
      <c r="Y411" s="78" t="str">
        <f>formatRow(Tokens!BD$2:BI$2,Tokens!BD411:BI411,2,"files")</f>
        <v>"files":[]</v>
      </c>
      <c r="Z411" s="78"/>
      <c r="AA411" s="78"/>
      <c r="AB411" s="78"/>
      <c r="AC411" s="78" t="str">
        <f>formatRow(Tokens!BJ$2:BK$2,Tokens!BJ411:BK411,0,"collection")</f>
        <v>"collection":{"name":"BILLET The Private Island Club",_x000D_
"family":"Calvi On The Rocks"}</v>
      </c>
      <c r="AD411" s="1" t="str">
        <f>formatRow(Tokens!BN$2:BR$2,Tokens!BN411:BR411,0,"marketplace")</f>
        <v>"marketplace":{"initial_price":232,_x000D_
"reservation_price":"",_x000D_
"duration":"",_x000D_
"max_mint":1,_x000D_
"sell_date":"25/06/2022"}</v>
      </c>
      <c r="AE411" s="1"/>
    </row>
    <row r="412" spans="4:31" ht="14.25" customHeight="1" x14ac:dyDescent="0.3">
      <c r="D412" s="1">
        <f>Tokens!B412</f>
        <v>179</v>
      </c>
      <c r="E412" s="17" t="str">
        <f>IF(Tokens!C412="","",Tokens!C412)</f>
        <v>#179 Billet Private Island Club</v>
      </c>
      <c r="F412"/>
      <c r="G412"/>
      <c r="H412"/>
      <c r="I412"/>
      <c r="J412"/>
      <c r="M412"/>
      <c r="N412"/>
      <c r="O412" s="15" t="str">
        <f t="shared" si="12"/>
        <v>_</v>
      </c>
      <c r="P412" s="18" t="str">
        <f>IF(F412="stop","",IF(F412&lt;&gt;"",HYPERLINK(Settings!$B$5 &amp; "/manage/?network=" &amp; LOWER(B$8) &amp; "&amp;search=token&amp;account=" &amp; ToMint!$B$5 &amp; "&amp;view=" &amp; ToMint!J412,"TokenSol"),""))</f>
        <v/>
      </c>
      <c r="Q412" s="2"/>
      <c r="R412" s="2"/>
      <c r="S412" s="11"/>
      <c r="T412" s="78" t="str">
        <f>"owner=" &amp; Tokens!BS412 &amp; "&amp;filename_for_metadata=" &amp; Tokens!BT412 &amp; "&amp;offchaindata_platform=" &amp; $B$17 &amp; "&amp;keyfile=" &amp; $B$5 &amp;  "&amp;repository=" &amp; $B$18</f>
        <v>owner=BbDq7xeUzpj8bXfd9N7dh1tw43Ss7xbYpyjoNuwDSrzq&amp;filename_for_metadata=BILLETThePrivateIslandClub_COR22B179&amp;offchaindata_platform=Github&amp;keyfile=Paul&amp;repository=CalviOnTheRocks2022</v>
      </c>
      <c r="U412" s="78" t="str">
        <f t="shared" si="13"/>
        <v>{"name":"#179 Billet Private Island Club",_x000D_
"symbol":"COR22B179",_x000D_
"description":"The Private Island Club : networking &amp; party / Billet NFT All Access - 1 jour Calvi on the Rocks 2022",_x000D_
"seller_fee_basis_points":1000,_x000D_
"image":"https://bafybeidwdszjydpiwl4lh7k3m3ybssiwt4pe5sgkwbsoiuhuujcszcs57u.ipfs.nftstorage.link?image_179.webp",_x000D_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12" s="78" t="str">
        <f>formatRow(Tokens!C$2:I$2,Tokens!C412:I412)</f>
        <v>"name":"#179 Billet Private Island Club",_x000D_
"symbol":"COR22B179",_x000D_
"description":"The Private Island Club : networking &amp; party / Billet NFT All Access - 1 jour Calvi on the Rocks 2022",_x000D_
"seller_fee_basis_points":1000,_x000D_
"image":"https://bafybeidwdszjydpiwl4lh7k3m3ybssiwt4pe5sgkwbsoiuhuujcszcs57u.ipfs.nftstorage.link?image_179.webp",_x000D_
"Issuer":"NfluenT for Calvi On The rocks",_x000D_
"external_url":""</v>
      </c>
      <c r="W412" s="78" t="str">
        <f>formatRow(Tokens!J$2:AV$2,Tokens!J412:AV412,2,"attributes")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2" s="78" t="str">
        <f>formatRow(Tokens!AX$2:BC$2,Tokens!AX412:BC412,2,"creators")</f>
        <v>"creators":[{"address":"ncreator",_x000D_
"share":10},{"address":"cotrcrea",_x000D_
"share":90},{"address":"nminer",_x000D_
"share":0}]</v>
      </c>
      <c r="Y412" s="78" t="str">
        <f>formatRow(Tokens!BD$2:BI$2,Tokens!BD412:BI412,2,"files")</f>
        <v>"files":[]</v>
      </c>
      <c r="Z412" s="78"/>
      <c r="AA412" s="78"/>
      <c r="AB412" s="78"/>
      <c r="AC412" s="78" t="str">
        <f>formatRow(Tokens!BJ$2:BK$2,Tokens!BJ412:BK412,0,"collection")</f>
        <v>"collection":{"name":"BILLET The Private Island Club",_x000D_
"family":"Calvi On The Rocks"}</v>
      </c>
      <c r="AD412" s="1" t="str">
        <f>formatRow(Tokens!BN$2:BR$2,Tokens!BN412:BR412,0,"marketplace")</f>
        <v>"marketplace":{"initial_price":232,_x000D_
"reservation_price":"",_x000D_
"duration":"",_x000D_
"max_mint":1,_x000D_
"sell_date":"25/06/2022"}</v>
      </c>
      <c r="AE412" s="1"/>
    </row>
    <row r="413" spans="4:31" ht="14.25" customHeight="1" x14ac:dyDescent="0.3">
      <c r="D413" s="1">
        <f>Tokens!B413</f>
        <v>180</v>
      </c>
      <c r="E413" s="17" t="str">
        <f>IF(Tokens!C413="","",Tokens!C413)</f>
        <v>#180 Billet Private Island Club</v>
      </c>
      <c r="F413"/>
      <c r="G413"/>
      <c r="H413"/>
      <c r="I413"/>
      <c r="J413"/>
      <c r="M413"/>
      <c r="N413"/>
      <c r="O413" s="15" t="str">
        <f t="shared" si="12"/>
        <v>_</v>
      </c>
      <c r="P413" s="18" t="str">
        <f>IF(F413="stop","",IF(F413&lt;&gt;"",HYPERLINK(Settings!$B$5 &amp; "/manage/?network=" &amp; LOWER(B$8) &amp; "&amp;search=token&amp;account=" &amp; ToMint!$B$5 &amp; "&amp;view=" &amp; ToMint!J413,"TokenSol"),""))</f>
        <v/>
      </c>
      <c r="Q413" s="2"/>
      <c r="R413" s="2"/>
      <c r="S413" s="11"/>
      <c r="T413" s="78" t="str">
        <f>"owner=" &amp; Tokens!BS413 &amp; "&amp;filename_for_metadata=" &amp; Tokens!BT413 &amp; "&amp;offchaindata_platform=" &amp; $B$17 &amp; "&amp;keyfile=" &amp; $B$5 &amp;  "&amp;repository=" &amp; $B$18</f>
        <v>owner=BbDq7xeUzpj8bXfd9N7dh1tw43Ss7xbYpyjoNuwDSrzq&amp;filename_for_metadata=BILLETThePrivateIslandClub_COR22B180&amp;offchaindata_platform=Github&amp;keyfile=Paul&amp;repository=CalviOnTheRocks2022</v>
      </c>
      <c r="U413" s="78" t="str">
        <f t="shared" si="13"/>
        <v>{"name":"#180 Billet Private Island Club",_x000D_
"symbol":"COR22B180",_x000D_
"description":"The Private Island Club : networking &amp; party / Billet NFT All Access - 1 jour Calvi on the Rocks 2022",_x000D_
"seller_fee_basis_points":1000,_x000D_
"image":"https://bafybeibx2kit5pyifiaeuodsszmqu6afyctn7oez5gn33unuyvvmor6sy4.ipfs.nftstorage.link?image_180.webp",_x000D_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13" s="78" t="str">
        <f>formatRow(Tokens!C$2:I$2,Tokens!C413:I413)</f>
        <v>"name":"#180 Billet Private Island Club",_x000D_
"symbol":"COR22B180",_x000D_
"description":"The Private Island Club : networking &amp; party / Billet NFT All Access - 1 jour Calvi on the Rocks 2022",_x000D_
"seller_fee_basis_points":1000,_x000D_
"image":"https://bafybeibx2kit5pyifiaeuodsszmqu6afyctn7oez5gn33unuyvvmor6sy4.ipfs.nftstorage.link?image_180.webp",_x000D_
"Issuer":"NfluenT for Calvi On The rocks",_x000D_
"external_url":""</v>
      </c>
      <c r="W413" s="78" t="str">
        <f>formatRow(Tokens!J$2:AV$2,Tokens!J413:AV413,2,"attributes")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3" s="78" t="str">
        <f>formatRow(Tokens!AX$2:BC$2,Tokens!AX413:BC413,2,"creators")</f>
        <v>"creators":[{"address":"ncreator",_x000D_
"share":10},{"address":"cotrcrea",_x000D_
"share":90},{"address":"nminer",_x000D_
"share":0}]</v>
      </c>
      <c r="Y413" s="78" t="str">
        <f>formatRow(Tokens!BD$2:BI$2,Tokens!BD413:BI413,2,"files")</f>
        <v>"files":[]</v>
      </c>
      <c r="Z413" s="78"/>
      <c r="AA413" s="78"/>
      <c r="AB413" s="78"/>
      <c r="AC413" s="78" t="str">
        <f>formatRow(Tokens!BJ$2:BK$2,Tokens!BJ413:BK413,0,"collection")</f>
        <v>"collection":{"name":"BILLET The Private Island Club",_x000D_
"family":"Calvi On The Rocks"}</v>
      </c>
      <c r="AD413" s="1" t="str">
        <f>formatRow(Tokens!BN$2:BR$2,Tokens!BN413:BR413,0,"marketplace")</f>
        <v>"marketplace":{"initial_price":232,_x000D_
"reservation_price":"",_x000D_
"duration":"",_x000D_
"max_mint":1,_x000D_
"sell_date":"25/06/2022"}</v>
      </c>
      <c r="AE413" s="1"/>
    </row>
    <row r="414" spans="4:31" ht="14.25" customHeight="1" x14ac:dyDescent="0.3">
      <c r="D414" s="1">
        <f>Tokens!B414</f>
        <v>181</v>
      </c>
      <c r="E414" s="17" t="str">
        <f>IF(Tokens!C414="","",Tokens!C414)</f>
        <v>#181 Billet Private Island Club</v>
      </c>
      <c r="F414"/>
      <c r="G414"/>
      <c r="H414"/>
      <c r="I414"/>
      <c r="J414"/>
      <c r="M414"/>
      <c r="N414"/>
      <c r="O414" s="15" t="str">
        <f t="shared" si="12"/>
        <v>_</v>
      </c>
      <c r="P414" s="18" t="str">
        <f>IF(F414="stop","",IF(F414&lt;&gt;"",HYPERLINK(Settings!$B$5 &amp; "/manage/?network=" &amp; LOWER(B$8) &amp; "&amp;search=token&amp;account=" &amp; ToMint!$B$5 &amp; "&amp;view=" &amp; ToMint!J414,"TokenSol"),""))</f>
        <v/>
      </c>
      <c r="Q414" s="2"/>
      <c r="R414" s="2"/>
      <c r="S414" s="11"/>
      <c r="T414" s="78" t="str">
        <f>"owner=" &amp; Tokens!BS414 &amp; "&amp;filename_for_metadata=" &amp; Tokens!BT414 &amp; "&amp;offchaindata_platform=" &amp; $B$17 &amp; "&amp;keyfile=" &amp; $B$5 &amp;  "&amp;repository=" &amp; $B$18</f>
        <v>owner=BbDq7xeUzpj8bXfd9N7dh1tw43Ss7xbYpyjoNuwDSrzq&amp;filename_for_metadata=BILLETThePrivateIslandClub_COR22B181&amp;offchaindata_platform=Github&amp;keyfile=Paul&amp;repository=CalviOnTheRocks2022</v>
      </c>
      <c r="U414" s="78" t="str">
        <f t="shared" si="13"/>
        <v>{"name":"#181 Billet Private Island Club",_x000D_
"symbol":"COR22B181",_x000D_
"description":"The Private Island Club : networking &amp; party / Billet NFT All Access - 1 jour Calvi on the Rocks 2022",_x000D_
"seller_fee_basis_points":1000,_x000D_
"image":"https://bafybeibdfsb4bhcj4mujpxpggbytltr3wkqsxclhs57fxp6v6x4ig2ouzq.ipfs.nftstorage.link?image_181.webp",_x000D_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14" s="78" t="str">
        <f>formatRow(Tokens!C$2:I$2,Tokens!C414:I414)</f>
        <v>"name":"#181 Billet Private Island Club",_x000D_
"symbol":"COR22B181",_x000D_
"description":"The Private Island Club : networking &amp; party / Billet NFT All Access - 1 jour Calvi on the Rocks 2022",_x000D_
"seller_fee_basis_points":1000,_x000D_
"image":"https://bafybeibdfsb4bhcj4mujpxpggbytltr3wkqsxclhs57fxp6v6x4ig2ouzq.ipfs.nftstorage.link?image_181.webp",_x000D_
"Issuer":"NfluenT for Calvi On The rocks",_x000D_
"external_url":""</v>
      </c>
      <c r="W414" s="78" t="str">
        <f>formatRow(Tokens!J$2:AV$2,Tokens!J414:AV414,2,"attributes")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4" s="78" t="str">
        <f>formatRow(Tokens!AX$2:BC$2,Tokens!AX414:BC414,2,"creators")</f>
        <v>"creators":[{"address":"ncreator",_x000D_
"share":10},{"address":"cotrcrea",_x000D_
"share":90},{"address":"nminer",_x000D_
"share":0}]</v>
      </c>
      <c r="Y414" s="78" t="str">
        <f>formatRow(Tokens!BD$2:BI$2,Tokens!BD414:BI414,2,"files")</f>
        <v>"files":[]</v>
      </c>
      <c r="Z414" s="78"/>
      <c r="AA414" s="78"/>
      <c r="AB414" s="78"/>
      <c r="AC414" s="78" t="str">
        <f>formatRow(Tokens!BJ$2:BK$2,Tokens!BJ414:BK414,0,"collection")</f>
        <v>"collection":{"name":"BILLET The Private Island Club",_x000D_
"family":"Calvi On The Rocks"}</v>
      </c>
      <c r="AD414" s="1" t="str">
        <f>formatRow(Tokens!BN$2:BR$2,Tokens!BN414:BR414,0,"marketplace")</f>
        <v>"marketplace":{"initial_price":232,_x000D_
"reservation_price":"",_x000D_
"duration":"",_x000D_
"max_mint":1,_x000D_
"sell_date":"25/06/2022"}</v>
      </c>
      <c r="AE414" s="1"/>
    </row>
    <row r="415" spans="4:31" ht="14.25" customHeight="1" x14ac:dyDescent="0.3">
      <c r="D415" s="1">
        <f>Tokens!B415</f>
        <v>182</v>
      </c>
      <c r="E415" s="17" t="str">
        <f>IF(Tokens!C415="","",Tokens!C415)</f>
        <v>#182 Billet Private Island Club</v>
      </c>
      <c r="F415"/>
      <c r="G415"/>
      <c r="H415"/>
      <c r="I415"/>
      <c r="J415"/>
      <c r="M415"/>
      <c r="N415"/>
      <c r="O415" s="15" t="str">
        <f t="shared" si="12"/>
        <v>_</v>
      </c>
      <c r="P415" s="18" t="str">
        <f>IF(F415="stop","",IF(F415&lt;&gt;"",HYPERLINK(Settings!$B$5 &amp; "/manage/?network=" &amp; LOWER(B$8) &amp; "&amp;search=token&amp;account=" &amp; ToMint!$B$5 &amp; "&amp;view=" &amp; ToMint!J415,"TokenSol"),""))</f>
        <v/>
      </c>
      <c r="Q415" s="2"/>
      <c r="R415" s="2"/>
      <c r="S415" s="11"/>
      <c r="T415" s="78" t="str">
        <f>"owner=" &amp; Tokens!BS415 &amp; "&amp;filename_for_metadata=" &amp; Tokens!BT415 &amp; "&amp;offchaindata_platform=" &amp; $B$17 &amp; "&amp;keyfile=" &amp; $B$5 &amp;  "&amp;repository=" &amp; $B$18</f>
        <v>owner=BbDq7xeUzpj8bXfd9N7dh1tw43Ss7xbYpyjoNuwDSrzq&amp;filename_for_metadata=BILLETThePrivateIslandClub_COR22B182&amp;offchaindata_platform=Github&amp;keyfile=Paul&amp;repository=CalviOnTheRocks2022</v>
      </c>
      <c r="U415" s="78" t="str">
        <f t="shared" si="13"/>
        <v>{"name":"#182 Billet Private Island Club",_x000D_
"symbol":"COR22B182",_x000D_
"description":"The Private Island Club : networking &amp; party / Billet NFT All Access - 1 jour Calvi on the Rocks 2022",_x000D_
"seller_fee_basis_points":1000,_x000D_
"image":"https://bafybeidoixok7t2xm6t7fqftdmg42zh3nqlctpfb42p2psde5pfnbs5cam.ipfs.nftstorage.link?image_182.webp",_x000D_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15" s="78" t="str">
        <f>formatRow(Tokens!C$2:I$2,Tokens!C415:I415)</f>
        <v>"name":"#182 Billet Private Island Club",_x000D_
"symbol":"COR22B182",_x000D_
"description":"The Private Island Club : networking &amp; party / Billet NFT All Access - 1 jour Calvi on the Rocks 2022",_x000D_
"seller_fee_basis_points":1000,_x000D_
"image":"https://bafybeidoixok7t2xm6t7fqftdmg42zh3nqlctpfb42p2psde5pfnbs5cam.ipfs.nftstorage.link?image_182.webp",_x000D_
"Issuer":"NfluenT for Calvi On The rocks",_x000D_
"external_url":""</v>
      </c>
      <c r="W415" s="78" t="str">
        <f>formatRow(Tokens!J$2:AV$2,Tokens!J415:AV415,2,"attributes")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5" s="78" t="str">
        <f>formatRow(Tokens!AX$2:BC$2,Tokens!AX415:BC415,2,"creators")</f>
        <v>"creators":[{"address":"ncreator",_x000D_
"share":10},{"address":"cotrcrea",_x000D_
"share":90},{"address":"nminer",_x000D_
"share":0}]</v>
      </c>
      <c r="Y415" s="78" t="str">
        <f>formatRow(Tokens!BD$2:BI$2,Tokens!BD415:BI415,2,"files")</f>
        <v>"files":[]</v>
      </c>
      <c r="Z415" s="78"/>
      <c r="AA415" s="78"/>
      <c r="AB415" s="78"/>
      <c r="AC415" s="78" t="str">
        <f>formatRow(Tokens!BJ$2:BK$2,Tokens!BJ415:BK415,0,"collection")</f>
        <v>"collection":{"name":"BILLET The Private Island Club",_x000D_
"family":"Calvi On The Rocks"}</v>
      </c>
      <c r="AD415" s="1" t="str">
        <f>formatRow(Tokens!BN$2:BR$2,Tokens!BN415:BR415,0,"marketplace")</f>
        <v>"marketplace":{"initial_price":232,_x000D_
"reservation_price":"",_x000D_
"duration":"",_x000D_
"max_mint":1,_x000D_
"sell_date":"25/06/2022"}</v>
      </c>
      <c r="AE415" s="1"/>
    </row>
    <row r="416" spans="4:31" ht="14.25" customHeight="1" x14ac:dyDescent="0.3">
      <c r="D416" s="1">
        <f>Tokens!B416</f>
        <v>183</v>
      </c>
      <c r="E416" s="17" t="str">
        <f>IF(Tokens!C416="","",Tokens!C416)</f>
        <v>#183 Billet Private Island Club</v>
      </c>
      <c r="F416"/>
      <c r="G416"/>
      <c r="H416"/>
      <c r="I416"/>
      <c r="J416"/>
      <c r="M416"/>
      <c r="N416"/>
      <c r="O416" s="15" t="str">
        <f t="shared" si="12"/>
        <v>_</v>
      </c>
      <c r="P416" s="18" t="str">
        <f>IF(F416="stop","",IF(F416&lt;&gt;"",HYPERLINK(Settings!$B$5 &amp; "/manage/?network=" &amp; LOWER(B$8) &amp; "&amp;search=token&amp;account=" &amp; ToMint!$B$5 &amp; "&amp;view=" &amp; ToMint!J416,"TokenSol"),""))</f>
        <v/>
      </c>
      <c r="Q416" s="2"/>
      <c r="R416" s="2"/>
      <c r="S416" s="11"/>
      <c r="T416" s="78" t="str">
        <f>"owner=" &amp; Tokens!BS416 &amp; "&amp;filename_for_metadata=" &amp; Tokens!BT416 &amp; "&amp;offchaindata_platform=" &amp; $B$17 &amp; "&amp;keyfile=" &amp; $B$5 &amp;  "&amp;repository=" &amp; $B$18</f>
        <v>owner=BbDq7xeUzpj8bXfd9N7dh1tw43Ss7xbYpyjoNuwDSrzq&amp;filename_for_metadata=BILLETThePrivateIslandClub_COR22B183&amp;offchaindata_platform=Github&amp;keyfile=Paul&amp;repository=CalviOnTheRocks2022</v>
      </c>
      <c r="U416" s="78" t="str">
        <f t="shared" si="13"/>
        <v>{"name":"#183 Billet Private Island Club",_x000D_
"symbol":"COR22B183",_x000D_
"description":"The Private Island Club : networking &amp; party / Billet NFT All Access - 1 jour Calvi on the Rocks 2022",_x000D_
"seller_fee_basis_points":1000,_x000D_
"image":"https://bafybeiam274xdplrop5j6cunqsdf5acimxom7jf5lnbpyvz4ummw4t4xuy.ipfs.nftstorage.link?image_183.webp",_x000D_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16" s="78" t="str">
        <f>formatRow(Tokens!C$2:I$2,Tokens!C416:I416)</f>
        <v>"name":"#183 Billet Private Island Club",_x000D_
"symbol":"COR22B183",_x000D_
"description":"The Private Island Club : networking &amp; party / Billet NFT All Access - 1 jour Calvi on the Rocks 2022",_x000D_
"seller_fee_basis_points":1000,_x000D_
"image":"https://bafybeiam274xdplrop5j6cunqsdf5acimxom7jf5lnbpyvz4ummw4t4xuy.ipfs.nftstorage.link?image_183.webp",_x000D_
"Issuer":"NfluenT for Calvi On The rocks",_x000D_
"external_url":""</v>
      </c>
      <c r="W416" s="78" t="str">
        <f>formatRow(Tokens!J$2:AV$2,Tokens!J416:AV416,2,"attributes")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6" s="78" t="str">
        <f>formatRow(Tokens!AX$2:BC$2,Tokens!AX416:BC416,2,"creators")</f>
        <v>"creators":[{"address":"ncreator",_x000D_
"share":10},{"address":"cotrcrea",_x000D_
"share":90},{"address":"nminer",_x000D_
"share":0}]</v>
      </c>
      <c r="Y416" s="78" t="str">
        <f>formatRow(Tokens!BD$2:BI$2,Tokens!BD416:BI416,2,"files")</f>
        <v>"files":[]</v>
      </c>
      <c r="Z416" s="78"/>
      <c r="AA416" s="78"/>
      <c r="AB416" s="78"/>
      <c r="AC416" s="78" t="str">
        <f>formatRow(Tokens!BJ$2:BK$2,Tokens!BJ416:BK416,0,"collection")</f>
        <v>"collection":{"name":"BILLET The Private Island Club",_x000D_
"family":"Calvi On The Rocks"}</v>
      </c>
      <c r="AD416" s="1" t="str">
        <f>formatRow(Tokens!BN$2:BR$2,Tokens!BN416:BR416,0,"marketplace")</f>
        <v>"marketplace":{"initial_price":232,_x000D_
"reservation_price":"",_x000D_
"duration":"",_x000D_
"max_mint":1,_x000D_
"sell_date":"25/06/2022"}</v>
      </c>
      <c r="AE416" s="1"/>
    </row>
    <row r="417" spans="4:31" ht="14.25" customHeight="1" x14ac:dyDescent="0.3">
      <c r="D417" s="1">
        <f>Tokens!B417</f>
        <v>184</v>
      </c>
      <c r="E417" s="17" t="str">
        <f>IF(Tokens!C417="","",Tokens!C417)</f>
        <v>#184 Billet Private Island Club</v>
      </c>
      <c r="F417"/>
      <c r="G417"/>
      <c r="H417"/>
      <c r="I417"/>
      <c r="J417"/>
      <c r="M417"/>
      <c r="N417"/>
      <c r="O417" s="15" t="str">
        <f t="shared" si="12"/>
        <v>_</v>
      </c>
      <c r="P417" s="18" t="str">
        <f>IF(F417="stop","",IF(F417&lt;&gt;"",HYPERLINK(Settings!$B$5 &amp; "/manage/?network=" &amp; LOWER(B$8) &amp; "&amp;search=token&amp;account=" &amp; ToMint!$B$5 &amp; "&amp;view=" &amp; ToMint!J417,"TokenSol"),""))</f>
        <v/>
      </c>
      <c r="Q417" s="2"/>
      <c r="R417" s="2"/>
      <c r="S417" s="11"/>
      <c r="T417" s="78" t="str">
        <f>"owner=" &amp; Tokens!BS417 &amp; "&amp;filename_for_metadata=" &amp; Tokens!BT417 &amp; "&amp;offchaindata_platform=" &amp; $B$17 &amp; "&amp;keyfile=" &amp; $B$5 &amp;  "&amp;repository=" &amp; $B$18</f>
        <v>owner=BbDq7xeUzpj8bXfd9N7dh1tw43Ss7xbYpyjoNuwDSrzq&amp;filename_for_metadata=BILLETThePrivateIslandClub_COR22B184&amp;offchaindata_platform=Github&amp;keyfile=Paul&amp;repository=CalviOnTheRocks2022</v>
      </c>
      <c r="U417" s="78" t="str">
        <f t="shared" si="13"/>
        <v>{"name":"#184 Billet Private Island Club",_x000D_
"symbol":"COR22B184",_x000D_
"description":"The Private Island Club : networking &amp; party / Billet NFT All Access - 1 jour Calvi on the Rocks 2022",_x000D_
"seller_fee_basis_points":1000,_x000D_
"image":"https://bafybeih5q3y6rhevqevmvwibhrjedquwdfq4yylnqduzdteeauvpjk6qau.ipfs.nftstorage.link?image_184.webp",_x000D_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17" s="78" t="str">
        <f>formatRow(Tokens!C$2:I$2,Tokens!C417:I417)</f>
        <v>"name":"#184 Billet Private Island Club",_x000D_
"symbol":"COR22B184",_x000D_
"description":"The Private Island Club : networking &amp; party / Billet NFT All Access - 1 jour Calvi on the Rocks 2022",_x000D_
"seller_fee_basis_points":1000,_x000D_
"image":"https://bafybeih5q3y6rhevqevmvwibhrjedquwdfq4yylnqduzdteeauvpjk6qau.ipfs.nftstorage.link?image_184.webp",_x000D_
"Issuer":"NfluenT for Calvi On The rocks",_x000D_
"external_url":""</v>
      </c>
      <c r="W417" s="78" t="str">
        <f>formatRow(Tokens!J$2:AV$2,Tokens!J417:AV417,2,"attributes")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7" s="78" t="str">
        <f>formatRow(Tokens!AX$2:BC$2,Tokens!AX417:BC417,2,"creators")</f>
        <v>"creators":[{"address":"ncreator",_x000D_
"share":10},{"address":"cotrcrea",_x000D_
"share":90},{"address":"nminer",_x000D_
"share":0}]</v>
      </c>
      <c r="Y417" s="78" t="str">
        <f>formatRow(Tokens!BD$2:BI$2,Tokens!BD417:BI417,2,"files")</f>
        <v>"files":[]</v>
      </c>
      <c r="Z417" s="78"/>
      <c r="AA417" s="78"/>
      <c r="AB417" s="78"/>
      <c r="AC417" s="78" t="str">
        <f>formatRow(Tokens!BJ$2:BK$2,Tokens!BJ417:BK417,0,"collection")</f>
        <v>"collection":{"name":"BILLET The Private Island Club",_x000D_
"family":"Calvi On The Rocks"}</v>
      </c>
      <c r="AD417" s="1" t="str">
        <f>formatRow(Tokens!BN$2:BR$2,Tokens!BN417:BR417,0,"marketplace")</f>
        <v>"marketplace":{"initial_price":232,_x000D_
"reservation_price":"",_x000D_
"duration":"",_x000D_
"max_mint":1,_x000D_
"sell_date":"25/06/2022"}</v>
      </c>
      <c r="AE417" s="1"/>
    </row>
    <row r="418" spans="4:31" ht="14.25" customHeight="1" x14ac:dyDescent="0.3">
      <c r="D418" s="1">
        <f>Tokens!B418</f>
        <v>185</v>
      </c>
      <c r="E418" s="17" t="str">
        <f>IF(Tokens!C418="","",Tokens!C418)</f>
        <v>#185 Billet Private Island Club</v>
      </c>
      <c r="F418"/>
      <c r="G418"/>
      <c r="H418"/>
      <c r="I418"/>
      <c r="J418"/>
      <c r="M418"/>
      <c r="N418"/>
      <c r="O418" s="15" t="str">
        <f t="shared" si="12"/>
        <v>_</v>
      </c>
      <c r="P418" s="18" t="str">
        <f>IF(F418="stop","",IF(F418&lt;&gt;"",HYPERLINK(Settings!$B$5 &amp; "/manage/?network=" &amp; LOWER(B$8) &amp; "&amp;search=token&amp;account=" &amp; ToMint!$B$5 &amp; "&amp;view=" &amp; ToMint!J418,"TokenSol"),""))</f>
        <v/>
      </c>
      <c r="Q418" s="2"/>
      <c r="R418" s="2"/>
      <c r="S418" s="11"/>
      <c r="T418" s="78" t="str">
        <f>"owner=" &amp; Tokens!BS418 &amp; "&amp;filename_for_metadata=" &amp; Tokens!BT418 &amp; "&amp;offchaindata_platform=" &amp; $B$17 &amp; "&amp;keyfile=" &amp; $B$5 &amp;  "&amp;repository=" &amp; $B$18</f>
        <v>owner=BbDq7xeUzpj8bXfd9N7dh1tw43Ss7xbYpyjoNuwDSrzq&amp;filename_for_metadata=BILLETThePrivateIslandClub_COR22B185&amp;offchaindata_platform=Github&amp;keyfile=Paul&amp;repository=CalviOnTheRocks2022</v>
      </c>
      <c r="U418" s="78" t="str">
        <f t="shared" si="13"/>
        <v>{"name":"#185 Billet Private Island Club",_x000D_
"symbol":"COR22B185",_x000D_
"description":"The Private Island Club : networking &amp; party / Billet NFT All Access - 1 jour Calvi on the Rocks 2022",_x000D_
"seller_fee_basis_points":1000,_x000D_
"image":"https://bafybeih4xdlqu6v7itbspkvmcdrtshnpdi775eegtufu23vjjlmcxuyleq.ipfs.nftstorage.link?image_185.webp",_x000D_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18" s="78" t="str">
        <f>formatRow(Tokens!C$2:I$2,Tokens!C418:I418)</f>
        <v>"name":"#185 Billet Private Island Club",_x000D_
"symbol":"COR22B185",_x000D_
"description":"The Private Island Club : networking &amp; party / Billet NFT All Access - 1 jour Calvi on the Rocks 2022",_x000D_
"seller_fee_basis_points":1000,_x000D_
"image":"https://bafybeih4xdlqu6v7itbspkvmcdrtshnpdi775eegtufu23vjjlmcxuyleq.ipfs.nftstorage.link?image_185.webp",_x000D_
"Issuer":"NfluenT for Calvi On The rocks",_x000D_
"external_url":""</v>
      </c>
      <c r="W418" s="78" t="str">
        <f>formatRow(Tokens!J$2:AV$2,Tokens!J418:AV418,2,"attributes")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8" s="78" t="str">
        <f>formatRow(Tokens!AX$2:BC$2,Tokens!AX418:BC418,2,"creators")</f>
        <v>"creators":[{"address":"ncreator",_x000D_
"share":10},{"address":"cotrcrea",_x000D_
"share":90},{"address":"nminer",_x000D_
"share":0}]</v>
      </c>
      <c r="Y418" s="78" t="str">
        <f>formatRow(Tokens!BD$2:BI$2,Tokens!BD418:BI418,2,"files")</f>
        <v>"files":[]</v>
      </c>
      <c r="Z418" s="78"/>
      <c r="AA418" s="78"/>
      <c r="AB418" s="78"/>
      <c r="AC418" s="78" t="str">
        <f>formatRow(Tokens!BJ$2:BK$2,Tokens!BJ418:BK418,0,"collection")</f>
        <v>"collection":{"name":"BILLET The Private Island Club",_x000D_
"family":"Calvi On The Rocks"}</v>
      </c>
      <c r="AD418" s="1" t="str">
        <f>formatRow(Tokens!BN$2:BR$2,Tokens!BN418:BR418,0,"marketplace")</f>
        <v>"marketplace":{"initial_price":232,_x000D_
"reservation_price":"",_x000D_
"duration":"",_x000D_
"max_mint":1,_x000D_
"sell_date":"25/06/2022"}</v>
      </c>
      <c r="AE418" s="1"/>
    </row>
    <row r="419" spans="4:31" ht="14.25" customHeight="1" x14ac:dyDescent="0.3">
      <c r="D419" s="1">
        <f>Tokens!B419</f>
        <v>186</v>
      </c>
      <c r="E419" s="17" t="str">
        <f>IF(Tokens!C419="","",Tokens!C419)</f>
        <v>#186 Billet Private Island Club</v>
      </c>
      <c r="F419"/>
      <c r="G419"/>
      <c r="H419"/>
      <c r="I419"/>
      <c r="J419"/>
      <c r="M419"/>
      <c r="N419"/>
      <c r="O419" s="15" t="str">
        <f t="shared" si="12"/>
        <v>_</v>
      </c>
      <c r="P419" s="18" t="str">
        <f>IF(F419="stop","",IF(F419&lt;&gt;"",HYPERLINK(Settings!$B$5 &amp; "/manage/?network=" &amp; LOWER(B$8) &amp; "&amp;search=token&amp;account=" &amp; ToMint!$B$5 &amp; "&amp;view=" &amp; ToMint!J419,"TokenSol"),""))</f>
        <v/>
      </c>
      <c r="Q419" s="2"/>
      <c r="R419" s="2"/>
      <c r="S419" s="11"/>
      <c r="T419" s="78" t="str">
        <f>"owner=" &amp; Tokens!BS419 &amp; "&amp;filename_for_metadata=" &amp; Tokens!BT419 &amp; "&amp;offchaindata_platform=" &amp; $B$17 &amp; "&amp;keyfile=" &amp; $B$5 &amp;  "&amp;repository=" &amp; $B$18</f>
        <v>owner=BbDq7xeUzpj8bXfd9N7dh1tw43Ss7xbYpyjoNuwDSrzq&amp;filename_for_metadata=BILLETThePrivateIslandClub_COR22B186&amp;offchaindata_platform=Github&amp;keyfile=Paul&amp;repository=CalviOnTheRocks2022</v>
      </c>
      <c r="U419" s="78" t="str">
        <f t="shared" si="13"/>
        <v>{"name":"#186 Billet Private Island Club",_x000D_
"symbol":"COR22B186",_x000D_
"description":"The Private Island Club : networking &amp; party / Billet NFT All Access - 1 jour Calvi on the Rocks 2022",_x000D_
"seller_fee_basis_points":1000,_x000D_
"image":"https://bafybeiby2j4bt3tbhweuf6p4n5vr2jq5rub5nzzdh2iqtdpmvat44rjn3e.ipfs.nftstorage.link?image_186.webp",_x000D_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19" s="78" t="str">
        <f>formatRow(Tokens!C$2:I$2,Tokens!C419:I419)</f>
        <v>"name":"#186 Billet Private Island Club",_x000D_
"symbol":"COR22B186",_x000D_
"description":"The Private Island Club : networking &amp; party / Billet NFT All Access - 1 jour Calvi on the Rocks 2022",_x000D_
"seller_fee_basis_points":1000,_x000D_
"image":"https://bafybeiby2j4bt3tbhweuf6p4n5vr2jq5rub5nzzdh2iqtdpmvat44rjn3e.ipfs.nftstorage.link?image_186.webp",_x000D_
"Issuer":"NfluenT for Calvi On The rocks",_x000D_
"external_url":""</v>
      </c>
      <c r="W419" s="78" t="str">
        <f>formatRow(Tokens!J$2:AV$2,Tokens!J419:AV419,2,"attributes")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9" s="78" t="str">
        <f>formatRow(Tokens!AX$2:BC$2,Tokens!AX419:BC419,2,"creators")</f>
        <v>"creators":[{"address":"ncreator",_x000D_
"share":10},{"address":"cotrcrea",_x000D_
"share":90},{"address":"nminer",_x000D_
"share":0}]</v>
      </c>
      <c r="Y419" s="78" t="str">
        <f>formatRow(Tokens!BD$2:BI$2,Tokens!BD419:BI419,2,"files")</f>
        <v>"files":[]</v>
      </c>
      <c r="Z419" s="78"/>
      <c r="AA419" s="78"/>
      <c r="AB419" s="78"/>
      <c r="AC419" s="78" t="str">
        <f>formatRow(Tokens!BJ$2:BK$2,Tokens!BJ419:BK419,0,"collection")</f>
        <v>"collection":{"name":"BILLET The Private Island Club",_x000D_
"family":"Calvi On The Rocks"}</v>
      </c>
      <c r="AD419" s="1" t="str">
        <f>formatRow(Tokens!BN$2:BR$2,Tokens!BN419:BR419,0,"marketplace")</f>
        <v>"marketplace":{"initial_price":232,_x000D_
"reservation_price":"",_x000D_
"duration":"",_x000D_
"max_mint":1,_x000D_
"sell_date":"25/06/2022"}</v>
      </c>
      <c r="AE419" s="1"/>
    </row>
    <row r="420" spans="4:31" ht="14.25" customHeight="1" x14ac:dyDescent="0.3">
      <c r="D420" s="1">
        <f>Tokens!B420</f>
        <v>187</v>
      </c>
      <c r="E420" s="17" t="str">
        <f>IF(Tokens!C420="","",Tokens!C420)</f>
        <v>#187 Billet Private Island Club</v>
      </c>
      <c r="F420"/>
      <c r="G420"/>
      <c r="H420"/>
      <c r="I420"/>
      <c r="J420"/>
      <c r="M420"/>
      <c r="N420"/>
      <c r="O420" s="15" t="str">
        <f t="shared" si="12"/>
        <v>_</v>
      </c>
      <c r="P420" s="18" t="str">
        <f>IF(F420="stop","",IF(F420&lt;&gt;"",HYPERLINK(Settings!$B$5 &amp; "/manage/?network=" &amp; LOWER(B$8) &amp; "&amp;search=token&amp;account=" &amp; ToMint!$B$5 &amp; "&amp;view=" &amp; ToMint!J420,"TokenSol"),""))</f>
        <v/>
      </c>
      <c r="Q420" s="2"/>
      <c r="R420" s="2"/>
      <c r="S420" s="11"/>
      <c r="T420" s="78" t="str">
        <f>"owner=" &amp; Tokens!BS420 &amp; "&amp;filename_for_metadata=" &amp; Tokens!BT420 &amp; "&amp;offchaindata_platform=" &amp; $B$17 &amp; "&amp;keyfile=" &amp; $B$5 &amp;  "&amp;repository=" &amp; $B$18</f>
        <v>owner=BbDq7xeUzpj8bXfd9N7dh1tw43Ss7xbYpyjoNuwDSrzq&amp;filename_for_metadata=BILLETThePrivateIslandClub_COR22B187&amp;offchaindata_platform=Github&amp;keyfile=Paul&amp;repository=CalviOnTheRocks2022</v>
      </c>
      <c r="U420" s="78" t="str">
        <f t="shared" si="13"/>
        <v>{"name":"#187 Billet Private Island Club",_x000D_
"symbol":"COR22B187",_x000D_
"description":"The Private Island Club : networking &amp; party / Billet NFT All Access - 1 jour Calvi on the Rocks 2022",_x000D_
"seller_fee_basis_points":1000,_x000D_
"image":"https://bafybeib5qvbgudbis4lftyobmwssdhzisjfpzlujqf7v4kapneemvph2my.ipfs.nftstorage.link?image_187.webp",_x000D_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20" s="78" t="str">
        <f>formatRow(Tokens!C$2:I$2,Tokens!C420:I420)</f>
        <v>"name":"#187 Billet Private Island Club",_x000D_
"symbol":"COR22B187",_x000D_
"description":"The Private Island Club : networking &amp; party / Billet NFT All Access - 1 jour Calvi on the Rocks 2022",_x000D_
"seller_fee_basis_points":1000,_x000D_
"image":"https://bafybeib5qvbgudbis4lftyobmwssdhzisjfpzlujqf7v4kapneemvph2my.ipfs.nftstorage.link?image_187.webp",_x000D_
"Issuer":"NfluenT for Calvi On The rocks",_x000D_
"external_url":""</v>
      </c>
      <c r="W420" s="78" t="str">
        <f>formatRow(Tokens!J$2:AV$2,Tokens!J420:AV420,2,"attributes")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0" s="78" t="str">
        <f>formatRow(Tokens!AX$2:BC$2,Tokens!AX420:BC420,2,"creators")</f>
        <v>"creators":[{"address":"ncreator",_x000D_
"share":10},{"address":"cotrcrea",_x000D_
"share":90},{"address":"nminer",_x000D_
"share":0}]</v>
      </c>
      <c r="Y420" s="78" t="str">
        <f>formatRow(Tokens!BD$2:BI$2,Tokens!BD420:BI420,2,"files")</f>
        <v>"files":[]</v>
      </c>
      <c r="Z420" s="78"/>
      <c r="AA420" s="78"/>
      <c r="AB420" s="78"/>
      <c r="AC420" s="78" t="str">
        <f>formatRow(Tokens!BJ$2:BK$2,Tokens!BJ420:BK420,0,"collection")</f>
        <v>"collection":{"name":"BILLET The Private Island Club",_x000D_
"family":"Calvi On The Rocks"}</v>
      </c>
      <c r="AD420" s="1" t="str">
        <f>formatRow(Tokens!BN$2:BR$2,Tokens!BN420:BR420,0,"marketplace")</f>
        <v>"marketplace":{"initial_price":232,_x000D_
"reservation_price":"",_x000D_
"duration":"",_x000D_
"max_mint":1,_x000D_
"sell_date":"25/06/2022"}</v>
      </c>
      <c r="AE420" s="1"/>
    </row>
    <row r="421" spans="4:31" ht="14.25" customHeight="1" x14ac:dyDescent="0.3">
      <c r="D421" s="1">
        <f>Tokens!B421</f>
        <v>188</v>
      </c>
      <c r="E421" s="17" t="str">
        <f>IF(Tokens!C421="","",Tokens!C421)</f>
        <v>#188 Billet Private Island Club</v>
      </c>
      <c r="F421"/>
      <c r="G421"/>
      <c r="H421"/>
      <c r="I421"/>
      <c r="J421"/>
      <c r="M421"/>
      <c r="N421"/>
      <c r="O421" s="15" t="str">
        <f t="shared" ref="O421:O484" si="14">IF(AND(ISNUMBER(N420),ISNUMBER(N421)),(N421-N420)*$O$1,"_")</f>
        <v>_</v>
      </c>
      <c r="P421" s="18" t="str">
        <f>IF(F421="stop","",IF(F421&lt;&gt;"",HYPERLINK(Settings!$B$5 &amp; "/manage/?network=" &amp; LOWER(B$8) &amp; "&amp;search=token&amp;account=" &amp; ToMint!$B$5 &amp; "&amp;view=" &amp; ToMint!J421,"TokenSol"),""))</f>
        <v/>
      </c>
      <c r="Q421" s="2"/>
      <c r="R421" s="2"/>
      <c r="S421" s="11"/>
      <c r="T421" s="78" t="str">
        <f>"owner=" &amp; Tokens!BS421 &amp; "&amp;filename_for_metadata=" &amp; Tokens!BT421 &amp; "&amp;offchaindata_platform=" &amp; $B$17 &amp; "&amp;keyfile=" &amp; $B$5 &amp;  "&amp;repository=" &amp; $B$18</f>
        <v>owner=BbDq7xeUzpj8bXfd9N7dh1tw43Ss7xbYpyjoNuwDSrzq&amp;filename_for_metadata=BILLETThePrivateIslandClub_COR22B188&amp;offchaindata_platform=Github&amp;keyfile=Paul&amp;repository=CalviOnTheRocks2022</v>
      </c>
      <c r="U421" s="78" t="str">
        <f t="shared" si="13"/>
        <v>{"name":"#188 Billet Private Island Club",_x000D_
"symbol":"COR22B188",_x000D_
"description":"The Private Island Club : networking &amp; party / Billet NFT All Access - 1 jour Calvi on the Rocks 2022",_x000D_
"seller_fee_basis_points":1000,_x000D_
"image":"https://bafybeigzirw664kpav5kwearv36qffhjklsjya6uf2oiigycptxgzxvmae.ipfs.nftstorage.link?image_188.webp",_x000D_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21" s="78" t="str">
        <f>formatRow(Tokens!C$2:I$2,Tokens!C421:I421)</f>
        <v>"name":"#188 Billet Private Island Club",_x000D_
"symbol":"COR22B188",_x000D_
"description":"The Private Island Club : networking &amp; party / Billet NFT All Access - 1 jour Calvi on the Rocks 2022",_x000D_
"seller_fee_basis_points":1000,_x000D_
"image":"https://bafybeigzirw664kpav5kwearv36qffhjklsjya6uf2oiigycptxgzxvmae.ipfs.nftstorage.link?image_188.webp",_x000D_
"Issuer":"NfluenT for Calvi On The rocks",_x000D_
"external_url":""</v>
      </c>
      <c r="W421" s="78" t="str">
        <f>formatRow(Tokens!J$2:AV$2,Tokens!J421:AV421,2,"attributes")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1" s="78" t="str">
        <f>formatRow(Tokens!AX$2:BC$2,Tokens!AX421:BC421,2,"creators")</f>
        <v>"creators":[{"address":"ncreator",_x000D_
"share":10},{"address":"cotrcrea",_x000D_
"share":90},{"address":"nminer",_x000D_
"share":0}]</v>
      </c>
      <c r="Y421" s="78" t="str">
        <f>formatRow(Tokens!BD$2:BI$2,Tokens!BD421:BI421,2,"files")</f>
        <v>"files":[]</v>
      </c>
      <c r="Z421" s="78"/>
      <c r="AA421" s="78"/>
      <c r="AB421" s="78"/>
      <c r="AC421" s="78" t="str">
        <f>formatRow(Tokens!BJ$2:BK$2,Tokens!BJ421:BK421,0,"collection")</f>
        <v>"collection":{"name":"BILLET The Private Island Club",_x000D_
"family":"Calvi On The Rocks"}</v>
      </c>
      <c r="AD421" s="1" t="str">
        <f>formatRow(Tokens!BN$2:BR$2,Tokens!BN421:BR421,0,"marketplace")</f>
        <v>"marketplace":{"initial_price":232,_x000D_
"reservation_price":"",_x000D_
"duration":"",_x000D_
"max_mint":1,_x000D_
"sell_date":"25/06/2022"}</v>
      </c>
      <c r="AE421" s="1"/>
    </row>
    <row r="422" spans="4:31" ht="14.25" customHeight="1" x14ac:dyDescent="0.3">
      <c r="D422" s="1">
        <f>Tokens!B422</f>
        <v>189</v>
      </c>
      <c r="E422" s="17" t="str">
        <f>IF(Tokens!C422="","",Tokens!C422)</f>
        <v>#189 Billet Private Island Club</v>
      </c>
      <c r="F422"/>
      <c r="G422"/>
      <c r="H422"/>
      <c r="I422"/>
      <c r="J422"/>
      <c r="M422"/>
      <c r="N422"/>
      <c r="O422" s="15" t="str">
        <f t="shared" si="14"/>
        <v>_</v>
      </c>
      <c r="P422" s="18" t="str">
        <f>IF(F422="stop","",IF(F422&lt;&gt;"",HYPERLINK(Settings!$B$5 &amp; "/manage/?network=" &amp; LOWER(B$8) &amp; "&amp;search=token&amp;account=" &amp; ToMint!$B$5 &amp; "&amp;view=" &amp; ToMint!J422,"TokenSol"),""))</f>
        <v/>
      </c>
      <c r="Q422" s="2"/>
      <c r="R422" s="2"/>
      <c r="S422" s="11"/>
      <c r="T422" s="78" t="str">
        <f>"owner=" &amp; Tokens!BS422 &amp; "&amp;filename_for_metadata=" &amp; Tokens!BT422 &amp; "&amp;offchaindata_platform=" &amp; $B$17 &amp; "&amp;keyfile=" &amp; $B$5 &amp;  "&amp;repository=" &amp; $B$18</f>
        <v>owner=BbDq7xeUzpj8bXfd9N7dh1tw43Ss7xbYpyjoNuwDSrzq&amp;filename_for_metadata=BILLETThePrivateIslandClub_COR22B189&amp;offchaindata_platform=Github&amp;keyfile=Paul&amp;repository=CalviOnTheRocks2022</v>
      </c>
      <c r="U422" s="78" t="str">
        <f t="shared" si="13"/>
        <v>{"name":"#189 Billet Private Island Club",_x000D_
"symbol":"COR22B189",_x000D_
"description":"The Private Island Club : networking &amp; party / Billet NFT All Access - 1 jour Calvi on the Rocks 2022",_x000D_
"seller_fee_basis_points":1000,_x000D_
"image":"https://bafybeihlbvofluir4digx27n5laxbmon27le2qfbcni3lbijqcus3pdyhy.ipfs.nftstorage.link?image_189.webp",_x000D_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22" s="78" t="str">
        <f>formatRow(Tokens!C$2:I$2,Tokens!C422:I422)</f>
        <v>"name":"#189 Billet Private Island Club",_x000D_
"symbol":"COR22B189",_x000D_
"description":"The Private Island Club : networking &amp; party / Billet NFT All Access - 1 jour Calvi on the Rocks 2022",_x000D_
"seller_fee_basis_points":1000,_x000D_
"image":"https://bafybeihlbvofluir4digx27n5laxbmon27le2qfbcni3lbijqcus3pdyhy.ipfs.nftstorage.link?image_189.webp",_x000D_
"Issuer":"NfluenT for Calvi On The rocks",_x000D_
"external_url":""</v>
      </c>
      <c r="W422" s="78" t="str">
        <f>formatRow(Tokens!J$2:AV$2,Tokens!J422:AV422,2,"attributes")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2" s="78" t="str">
        <f>formatRow(Tokens!AX$2:BC$2,Tokens!AX422:BC422,2,"creators")</f>
        <v>"creators":[{"address":"ncreator",_x000D_
"share":10},{"address":"cotrcrea",_x000D_
"share":90},{"address":"nminer",_x000D_
"share":0}]</v>
      </c>
      <c r="Y422" s="78" t="str">
        <f>formatRow(Tokens!BD$2:BI$2,Tokens!BD422:BI422,2,"files")</f>
        <v>"files":[]</v>
      </c>
      <c r="Z422" s="78"/>
      <c r="AA422" s="78"/>
      <c r="AB422" s="78"/>
      <c r="AC422" s="78" t="str">
        <f>formatRow(Tokens!BJ$2:BK$2,Tokens!BJ422:BK422,0,"collection")</f>
        <v>"collection":{"name":"BILLET The Private Island Club",_x000D_
"family":"Calvi On The Rocks"}</v>
      </c>
      <c r="AD422" s="1" t="str">
        <f>formatRow(Tokens!BN$2:BR$2,Tokens!BN422:BR422,0,"marketplace")</f>
        <v>"marketplace":{"initial_price":232,_x000D_
"reservation_price":"",_x000D_
"duration":"",_x000D_
"max_mint":1,_x000D_
"sell_date":"25/06/2022"}</v>
      </c>
      <c r="AE422" s="1"/>
    </row>
    <row r="423" spans="4:31" ht="14.25" customHeight="1" x14ac:dyDescent="0.3">
      <c r="D423" s="1">
        <f>Tokens!B423</f>
        <v>190</v>
      </c>
      <c r="E423" s="17" t="str">
        <f>IF(Tokens!C423="","",Tokens!C423)</f>
        <v>#190 Billet Private Island Club</v>
      </c>
      <c r="F423"/>
      <c r="G423"/>
      <c r="H423"/>
      <c r="I423"/>
      <c r="J423"/>
      <c r="M423"/>
      <c r="N423"/>
      <c r="O423" s="15" t="str">
        <f t="shared" si="14"/>
        <v>_</v>
      </c>
      <c r="P423" s="18" t="str">
        <f>IF(F423="stop","",IF(F423&lt;&gt;"",HYPERLINK(Settings!$B$5 &amp; "/manage/?network=" &amp; LOWER(B$8) &amp; "&amp;search=token&amp;account=" &amp; ToMint!$B$5 &amp; "&amp;view=" &amp; ToMint!J423,"TokenSol"),""))</f>
        <v/>
      </c>
      <c r="Q423" s="2"/>
      <c r="R423" s="2"/>
      <c r="S423" s="11"/>
      <c r="T423" s="78" t="str">
        <f>"owner=" &amp; Tokens!BS423 &amp; "&amp;filename_for_metadata=" &amp; Tokens!BT423 &amp; "&amp;offchaindata_platform=" &amp; $B$17 &amp; "&amp;keyfile=" &amp; $B$5 &amp;  "&amp;repository=" &amp; $B$18</f>
        <v>owner=BbDq7xeUzpj8bXfd9N7dh1tw43Ss7xbYpyjoNuwDSrzq&amp;filename_for_metadata=BILLETThePrivateIslandClub_COR22B190&amp;offchaindata_platform=Github&amp;keyfile=Paul&amp;repository=CalviOnTheRocks2022</v>
      </c>
      <c r="U423" s="78" t="str">
        <f t="shared" si="13"/>
        <v>{"name":"#190 Billet Private Island Club",_x000D_
"symbol":"COR22B190",_x000D_
"description":"The Private Island Club : networking &amp; party / Billet NFT All Access - 1 jour Calvi on the Rocks 2022",_x000D_
"seller_fee_basis_points":1000,_x000D_
"image":"https://bafybeie5t42ymz36bpriq23dulxuy6qilfwwkfhkz7unc6wmxfz43toi2i.ipfs.nftstorage.link?image_190.webp",_x000D_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23" s="78" t="str">
        <f>formatRow(Tokens!C$2:I$2,Tokens!C423:I423)</f>
        <v>"name":"#190 Billet Private Island Club",_x000D_
"symbol":"COR22B190",_x000D_
"description":"The Private Island Club : networking &amp; party / Billet NFT All Access - 1 jour Calvi on the Rocks 2022",_x000D_
"seller_fee_basis_points":1000,_x000D_
"image":"https://bafybeie5t42ymz36bpriq23dulxuy6qilfwwkfhkz7unc6wmxfz43toi2i.ipfs.nftstorage.link?image_190.webp",_x000D_
"Issuer":"NfluenT for Calvi On The rocks",_x000D_
"external_url":""</v>
      </c>
      <c r="W423" s="78" t="str">
        <f>formatRow(Tokens!J$2:AV$2,Tokens!J423:AV423,2,"attributes")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3" s="78" t="str">
        <f>formatRow(Tokens!AX$2:BC$2,Tokens!AX423:BC423,2,"creators")</f>
        <v>"creators":[{"address":"ncreator",_x000D_
"share":10},{"address":"cotrcrea",_x000D_
"share":90},{"address":"nminer",_x000D_
"share":0}]</v>
      </c>
      <c r="Y423" s="78" t="str">
        <f>formatRow(Tokens!BD$2:BI$2,Tokens!BD423:BI423,2,"files")</f>
        <v>"files":[]</v>
      </c>
      <c r="Z423" s="78"/>
      <c r="AA423" s="78"/>
      <c r="AB423" s="78"/>
      <c r="AC423" s="78" t="str">
        <f>formatRow(Tokens!BJ$2:BK$2,Tokens!BJ423:BK423,0,"collection")</f>
        <v>"collection":{"name":"BILLET The Private Island Club",_x000D_
"family":"Calvi On The Rocks"}</v>
      </c>
      <c r="AD423" s="1" t="str">
        <f>formatRow(Tokens!BN$2:BR$2,Tokens!BN423:BR423,0,"marketplace")</f>
        <v>"marketplace":{"initial_price":232,_x000D_
"reservation_price":"",_x000D_
"duration":"",_x000D_
"max_mint":1,_x000D_
"sell_date":"25/06/2022"}</v>
      </c>
      <c r="AE423" s="1"/>
    </row>
    <row r="424" spans="4:31" ht="14.25" customHeight="1" x14ac:dyDescent="0.3">
      <c r="D424" s="1">
        <f>Tokens!B424</f>
        <v>191</v>
      </c>
      <c r="E424" s="17" t="str">
        <f>IF(Tokens!C424="","",Tokens!C424)</f>
        <v>#191 Billet Private Island Club</v>
      </c>
      <c r="F424"/>
      <c r="G424"/>
      <c r="H424"/>
      <c r="I424"/>
      <c r="J424"/>
      <c r="M424"/>
      <c r="N424"/>
      <c r="O424" s="15" t="str">
        <f t="shared" si="14"/>
        <v>_</v>
      </c>
      <c r="P424" s="18" t="str">
        <f>IF(F424="stop","",IF(F424&lt;&gt;"",HYPERLINK(Settings!$B$5 &amp; "/manage/?network=" &amp; LOWER(B$8) &amp; "&amp;search=token&amp;account=" &amp; ToMint!$B$5 &amp; "&amp;view=" &amp; ToMint!J424,"TokenSol"),""))</f>
        <v/>
      </c>
      <c r="Q424" s="2"/>
      <c r="R424" s="2"/>
      <c r="S424" s="11"/>
      <c r="T424" s="78" t="str">
        <f>"owner=" &amp; Tokens!BS424 &amp; "&amp;filename_for_metadata=" &amp; Tokens!BT424 &amp; "&amp;offchaindata_platform=" &amp; $B$17 &amp; "&amp;keyfile=" &amp; $B$5 &amp;  "&amp;repository=" &amp; $B$18</f>
        <v>owner=BbDq7xeUzpj8bXfd9N7dh1tw43Ss7xbYpyjoNuwDSrzq&amp;filename_for_metadata=BILLETThePrivateIslandClub_COR22B191&amp;offchaindata_platform=Github&amp;keyfile=Paul&amp;repository=CalviOnTheRocks2022</v>
      </c>
      <c r="U424" s="78" t="str">
        <f t="shared" si="13"/>
        <v>{"name":"#191 Billet Private Island Club",_x000D_
"symbol":"COR22B191",_x000D_
"description":"The Private Island Club : networking &amp; party / Billet NFT All Access - 1 jour Calvi on the Rocks 2022",_x000D_
"seller_fee_basis_points":1000,_x000D_
"image":"https://bafybeict3se5qwvlkekf7uiqiwzvd6uncls4zw7j3woxpvzyt2ldeortxe.ipfs.nftstorage.link?image_191.webp",_x000D_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24" s="78" t="str">
        <f>formatRow(Tokens!C$2:I$2,Tokens!C424:I424)</f>
        <v>"name":"#191 Billet Private Island Club",_x000D_
"symbol":"COR22B191",_x000D_
"description":"The Private Island Club : networking &amp; party / Billet NFT All Access - 1 jour Calvi on the Rocks 2022",_x000D_
"seller_fee_basis_points":1000,_x000D_
"image":"https://bafybeict3se5qwvlkekf7uiqiwzvd6uncls4zw7j3woxpvzyt2ldeortxe.ipfs.nftstorage.link?image_191.webp",_x000D_
"Issuer":"NfluenT for Calvi On The rocks",_x000D_
"external_url":""</v>
      </c>
      <c r="W424" s="78" t="str">
        <f>formatRow(Tokens!J$2:AV$2,Tokens!J424:AV424,2,"attributes")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4" s="78" t="str">
        <f>formatRow(Tokens!AX$2:BC$2,Tokens!AX424:BC424,2,"creators")</f>
        <v>"creators":[{"address":"ncreator",_x000D_
"share":10},{"address":"cotrcrea",_x000D_
"share":90},{"address":"nminer",_x000D_
"share":0}]</v>
      </c>
      <c r="Y424" s="78" t="str">
        <f>formatRow(Tokens!BD$2:BI$2,Tokens!BD424:BI424,2,"files")</f>
        <v>"files":[]</v>
      </c>
      <c r="Z424" s="78"/>
      <c r="AA424" s="78"/>
      <c r="AB424" s="78"/>
      <c r="AC424" s="78" t="str">
        <f>formatRow(Tokens!BJ$2:BK$2,Tokens!BJ424:BK424,0,"collection")</f>
        <v>"collection":{"name":"BILLET The Private Island Club",_x000D_
"family":"Calvi On The Rocks"}</v>
      </c>
      <c r="AD424" s="1" t="str">
        <f>formatRow(Tokens!BN$2:BR$2,Tokens!BN424:BR424,0,"marketplace")</f>
        <v>"marketplace":{"initial_price":232,_x000D_
"reservation_price":"",_x000D_
"duration":"",_x000D_
"max_mint":1,_x000D_
"sell_date":"25/06/2022"}</v>
      </c>
      <c r="AE424" s="1"/>
    </row>
    <row r="425" spans="4:31" ht="14.25" customHeight="1" x14ac:dyDescent="0.3">
      <c r="D425" s="1">
        <f>Tokens!B425</f>
        <v>192</v>
      </c>
      <c r="E425" s="17" t="str">
        <f>IF(Tokens!C425="","",Tokens!C425)</f>
        <v>#192 Billet Private Island Club</v>
      </c>
      <c r="F425"/>
      <c r="G425"/>
      <c r="H425"/>
      <c r="I425"/>
      <c r="J425"/>
      <c r="M425"/>
      <c r="N425"/>
      <c r="O425" s="15" t="str">
        <f t="shared" si="14"/>
        <v>_</v>
      </c>
      <c r="P425" s="18" t="str">
        <f>IF(F425="stop","",IF(F425&lt;&gt;"",HYPERLINK(Settings!$B$5 &amp; "/manage/?network=" &amp; LOWER(B$8) &amp; "&amp;search=token&amp;account=" &amp; ToMint!$B$5 &amp; "&amp;view=" &amp; ToMint!J425,"TokenSol"),""))</f>
        <v/>
      </c>
      <c r="Q425" s="2"/>
      <c r="R425" s="2"/>
      <c r="S425" s="11"/>
      <c r="T425" s="78" t="str">
        <f>"owner=" &amp; Tokens!BS425 &amp; "&amp;filename_for_metadata=" &amp; Tokens!BT425 &amp; "&amp;offchaindata_platform=" &amp; $B$17 &amp; "&amp;keyfile=" &amp; $B$5 &amp;  "&amp;repository=" &amp; $B$18</f>
        <v>owner=BbDq7xeUzpj8bXfd9N7dh1tw43Ss7xbYpyjoNuwDSrzq&amp;filename_for_metadata=BILLETThePrivateIslandClub_COR22B192&amp;offchaindata_platform=Github&amp;keyfile=Paul&amp;repository=CalviOnTheRocks2022</v>
      </c>
      <c r="U425" s="78" t="str">
        <f t="shared" si="13"/>
        <v>{"name":"#192 Billet Private Island Club",_x000D_
"symbol":"COR22B192",_x000D_
"description":"The Private Island Club : networking &amp; party / Billet NFT All Access - 1 jour Calvi on the Rocks 2022",_x000D_
"seller_fee_basis_points":1000,_x000D_
"image":"https://bafybeig6eud36wsdp63ewz5g7mrnpd2jekttm7gsjnmymvoj3qlv7mvg7u.ipfs.nftstorage.link?image_192.webp",_x000D_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25" s="78" t="str">
        <f>formatRow(Tokens!C$2:I$2,Tokens!C425:I425)</f>
        <v>"name":"#192 Billet Private Island Club",_x000D_
"symbol":"COR22B192",_x000D_
"description":"The Private Island Club : networking &amp; party / Billet NFT All Access - 1 jour Calvi on the Rocks 2022",_x000D_
"seller_fee_basis_points":1000,_x000D_
"image":"https://bafybeig6eud36wsdp63ewz5g7mrnpd2jekttm7gsjnmymvoj3qlv7mvg7u.ipfs.nftstorage.link?image_192.webp",_x000D_
"Issuer":"NfluenT for Calvi On The rocks",_x000D_
"external_url":""</v>
      </c>
      <c r="W425" s="78" t="str">
        <f>formatRow(Tokens!J$2:AV$2,Tokens!J425:AV425,2,"attributes")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5" s="78" t="str">
        <f>formatRow(Tokens!AX$2:BC$2,Tokens!AX425:BC425,2,"creators")</f>
        <v>"creators":[{"address":"ncreator",_x000D_
"share":10},{"address":"cotrcrea",_x000D_
"share":90},{"address":"nminer",_x000D_
"share":0}]</v>
      </c>
      <c r="Y425" s="78" t="str">
        <f>formatRow(Tokens!BD$2:BI$2,Tokens!BD425:BI425,2,"files")</f>
        <v>"files":[]</v>
      </c>
      <c r="Z425" s="78"/>
      <c r="AA425" s="78"/>
      <c r="AB425" s="78"/>
      <c r="AC425" s="78" t="str">
        <f>formatRow(Tokens!BJ$2:BK$2,Tokens!BJ425:BK425,0,"collection")</f>
        <v>"collection":{"name":"BILLET The Private Island Club",_x000D_
"family":"Calvi On The Rocks"}</v>
      </c>
      <c r="AD425" s="1" t="str">
        <f>formatRow(Tokens!BN$2:BR$2,Tokens!BN425:BR425,0,"marketplace")</f>
        <v>"marketplace":{"initial_price":232,_x000D_
"reservation_price":"",_x000D_
"duration":"",_x000D_
"max_mint":1,_x000D_
"sell_date":"25/06/2022"}</v>
      </c>
      <c r="AE425" s="1"/>
    </row>
    <row r="426" spans="4:31" ht="14.25" customHeight="1" x14ac:dyDescent="0.3">
      <c r="D426" s="1">
        <f>Tokens!B426</f>
        <v>193</v>
      </c>
      <c r="E426" s="17" t="str">
        <f>IF(Tokens!C426="","",Tokens!C426)</f>
        <v>#193 Billet Private Island Club</v>
      </c>
      <c r="F426"/>
      <c r="G426"/>
      <c r="H426"/>
      <c r="I426"/>
      <c r="J426"/>
      <c r="M426"/>
      <c r="N426"/>
      <c r="O426" s="15" t="str">
        <f t="shared" si="14"/>
        <v>_</v>
      </c>
      <c r="P426" s="18" t="str">
        <f>IF(F426="stop","",IF(F426&lt;&gt;"",HYPERLINK(Settings!$B$5 &amp; "/manage/?network=" &amp; LOWER(B$8) &amp; "&amp;search=token&amp;account=" &amp; ToMint!$B$5 &amp; "&amp;view=" &amp; ToMint!J426,"TokenSol"),""))</f>
        <v/>
      </c>
      <c r="Q426" s="2"/>
      <c r="R426" s="2"/>
      <c r="S426" s="11"/>
      <c r="T426" s="78" t="str">
        <f>"owner=" &amp; Tokens!BS426 &amp; "&amp;filename_for_metadata=" &amp; Tokens!BT426 &amp; "&amp;offchaindata_platform=" &amp; $B$17 &amp; "&amp;keyfile=" &amp; $B$5 &amp;  "&amp;repository=" &amp; $B$18</f>
        <v>owner=BbDq7xeUzpj8bXfd9N7dh1tw43Ss7xbYpyjoNuwDSrzq&amp;filename_for_metadata=BILLETThePrivateIslandClub_COR22B193&amp;offchaindata_platform=Github&amp;keyfile=Paul&amp;repository=CalviOnTheRocks2022</v>
      </c>
      <c r="U426" s="78" t="str">
        <f t="shared" si="13"/>
        <v>{"name":"#193 Billet Private Island Club",_x000D_
"symbol":"COR22B193",_x000D_
"description":"The Private Island Club : networking &amp; party / Billet NFT All Access - 1 jour Calvi on the Rocks 2022",_x000D_
"seller_fee_basis_points":1000,_x000D_
"image":"https://bafybeif2ka5wdvltxtbsciyrrpmzugoevgpfcd2fzcsj2gn5i6elavhq3q.ipfs.nftstorage.link?image_193.webp",_x000D_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26" s="78" t="str">
        <f>formatRow(Tokens!C$2:I$2,Tokens!C426:I426)</f>
        <v>"name":"#193 Billet Private Island Club",_x000D_
"symbol":"COR22B193",_x000D_
"description":"The Private Island Club : networking &amp; party / Billet NFT All Access - 1 jour Calvi on the Rocks 2022",_x000D_
"seller_fee_basis_points":1000,_x000D_
"image":"https://bafybeif2ka5wdvltxtbsciyrrpmzugoevgpfcd2fzcsj2gn5i6elavhq3q.ipfs.nftstorage.link?image_193.webp",_x000D_
"Issuer":"NfluenT for Calvi On The rocks",_x000D_
"external_url":""</v>
      </c>
      <c r="W426" s="78" t="str">
        <f>formatRow(Tokens!J$2:AV$2,Tokens!J426:AV426,2,"attributes")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6" s="78" t="str">
        <f>formatRow(Tokens!AX$2:BC$2,Tokens!AX426:BC426,2,"creators")</f>
        <v>"creators":[{"address":"ncreator",_x000D_
"share":10},{"address":"cotrcrea",_x000D_
"share":90},{"address":"nminer",_x000D_
"share":0}]</v>
      </c>
      <c r="Y426" s="78" t="str">
        <f>formatRow(Tokens!BD$2:BI$2,Tokens!BD426:BI426,2,"files")</f>
        <v>"files":[]</v>
      </c>
      <c r="Z426" s="78"/>
      <c r="AA426" s="78"/>
      <c r="AB426" s="78"/>
      <c r="AC426" s="78" t="str">
        <f>formatRow(Tokens!BJ$2:BK$2,Tokens!BJ426:BK426,0,"collection")</f>
        <v>"collection":{"name":"BILLET The Private Island Club",_x000D_
"family":"Calvi On The Rocks"}</v>
      </c>
      <c r="AD426" s="1" t="str">
        <f>formatRow(Tokens!BN$2:BR$2,Tokens!BN426:BR426,0,"marketplace")</f>
        <v>"marketplace":{"initial_price":232,_x000D_
"reservation_price":"",_x000D_
"duration":"",_x000D_
"max_mint":1,_x000D_
"sell_date":"25/06/2022"}</v>
      </c>
      <c r="AE426" s="1"/>
    </row>
    <row r="427" spans="4:31" ht="14.25" customHeight="1" x14ac:dyDescent="0.3">
      <c r="D427" s="1">
        <f>Tokens!B427</f>
        <v>194</v>
      </c>
      <c r="E427" s="17" t="str">
        <f>IF(Tokens!C427="","",Tokens!C427)</f>
        <v>#194 Billet Private Island Club</v>
      </c>
      <c r="F427"/>
      <c r="G427"/>
      <c r="H427"/>
      <c r="I427"/>
      <c r="J427"/>
      <c r="M427"/>
      <c r="N427"/>
      <c r="O427" s="15" t="str">
        <f t="shared" si="14"/>
        <v>_</v>
      </c>
      <c r="P427" s="18" t="str">
        <f>IF(F427="stop","",IF(F427&lt;&gt;"",HYPERLINK(Settings!$B$5 &amp; "/manage/?network=" &amp; LOWER(B$8) &amp; "&amp;search=token&amp;account=" &amp; ToMint!$B$5 &amp; "&amp;view=" &amp; ToMint!J427,"TokenSol"),""))</f>
        <v/>
      </c>
      <c r="Q427" s="2"/>
      <c r="R427" s="2"/>
      <c r="S427" s="11"/>
      <c r="T427" s="78" t="str">
        <f>"owner=" &amp; Tokens!BS427 &amp; "&amp;filename_for_metadata=" &amp; Tokens!BT427 &amp; "&amp;offchaindata_platform=" &amp; $B$17 &amp; "&amp;keyfile=" &amp; $B$5 &amp;  "&amp;repository=" &amp; $B$18</f>
        <v>owner=BbDq7xeUzpj8bXfd9N7dh1tw43Ss7xbYpyjoNuwDSrzq&amp;filename_for_metadata=BILLETThePrivateIslandClub_COR22B194&amp;offchaindata_platform=Github&amp;keyfile=Paul&amp;repository=CalviOnTheRocks2022</v>
      </c>
      <c r="U427" s="78" t="str">
        <f t="shared" si="13"/>
        <v>{"name":"#194 Billet Private Island Club",_x000D_
"symbol":"COR22B194",_x000D_
"description":"The Private Island Club : networking &amp; party / Billet NFT All Access - 1 jour Calvi on the Rocks 2022",_x000D_
"seller_fee_basis_points":1000,_x000D_
"image":"https://bafybeieruhi4hesog2oresvh7a3hjvyuwfmwctmi5t6kpp7ghq26kcdnyu.ipfs.nftstorage.link?image_194.webp",_x000D_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27" s="78" t="str">
        <f>formatRow(Tokens!C$2:I$2,Tokens!C427:I427)</f>
        <v>"name":"#194 Billet Private Island Club",_x000D_
"symbol":"COR22B194",_x000D_
"description":"The Private Island Club : networking &amp; party / Billet NFT All Access - 1 jour Calvi on the Rocks 2022",_x000D_
"seller_fee_basis_points":1000,_x000D_
"image":"https://bafybeieruhi4hesog2oresvh7a3hjvyuwfmwctmi5t6kpp7ghq26kcdnyu.ipfs.nftstorage.link?image_194.webp",_x000D_
"Issuer":"NfluenT for Calvi On The rocks",_x000D_
"external_url":""</v>
      </c>
      <c r="W427" s="78" t="str">
        <f>formatRow(Tokens!J$2:AV$2,Tokens!J427:AV427,2,"attributes")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7" s="78" t="str">
        <f>formatRow(Tokens!AX$2:BC$2,Tokens!AX427:BC427,2,"creators")</f>
        <v>"creators":[{"address":"ncreator",_x000D_
"share":10},{"address":"cotrcrea",_x000D_
"share":90},{"address":"nminer",_x000D_
"share":0}]</v>
      </c>
      <c r="Y427" s="78" t="str">
        <f>formatRow(Tokens!BD$2:BI$2,Tokens!BD427:BI427,2,"files")</f>
        <v>"files":[]</v>
      </c>
      <c r="Z427" s="78"/>
      <c r="AA427" s="78"/>
      <c r="AB427" s="78"/>
      <c r="AC427" s="78" t="str">
        <f>formatRow(Tokens!BJ$2:BK$2,Tokens!BJ427:BK427,0,"collection")</f>
        <v>"collection":{"name":"BILLET The Private Island Club",_x000D_
"family":"Calvi On The Rocks"}</v>
      </c>
      <c r="AD427" s="1" t="str">
        <f>formatRow(Tokens!BN$2:BR$2,Tokens!BN427:BR427,0,"marketplace")</f>
        <v>"marketplace":{"initial_price":232,_x000D_
"reservation_price":"",_x000D_
"duration":"",_x000D_
"max_mint":1,_x000D_
"sell_date":"25/06/2022"}</v>
      </c>
      <c r="AE427" s="1"/>
    </row>
    <row r="428" spans="4:31" ht="14.25" customHeight="1" x14ac:dyDescent="0.3">
      <c r="D428" s="1">
        <f>Tokens!B428</f>
        <v>195</v>
      </c>
      <c r="E428" s="17" t="str">
        <f>IF(Tokens!C428="","",Tokens!C428)</f>
        <v>#195 Billet Private Island Club</v>
      </c>
      <c r="F428"/>
      <c r="G428"/>
      <c r="H428"/>
      <c r="I428"/>
      <c r="J428"/>
      <c r="M428"/>
      <c r="N428"/>
      <c r="O428" s="15" t="str">
        <f t="shared" si="14"/>
        <v>_</v>
      </c>
      <c r="P428" s="18" t="str">
        <f>IF(F428="stop","",IF(F428&lt;&gt;"",HYPERLINK(Settings!$B$5 &amp; "/manage/?network=" &amp; LOWER(B$8) &amp; "&amp;search=token&amp;account=" &amp; ToMint!$B$5 &amp; "&amp;view=" &amp; ToMint!J428,"TokenSol"),""))</f>
        <v/>
      </c>
      <c r="Q428" s="2"/>
      <c r="R428" s="2"/>
      <c r="S428" s="11"/>
      <c r="T428" s="78" t="str">
        <f>"owner=" &amp; Tokens!BS428 &amp; "&amp;filename_for_metadata=" &amp; Tokens!BT428 &amp; "&amp;offchaindata_platform=" &amp; $B$17 &amp; "&amp;keyfile=" &amp; $B$5 &amp;  "&amp;repository=" &amp; $B$18</f>
        <v>owner=BbDq7xeUzpj8bXfd9N7dh1tw43Ss7xbYpyjoNuwDSrzq&amp;filename_for_metadata=BILLETThePrivateIslandClub_COR22B195&amp;offchaindata_platform=Github&amp;keyfile=Paul&amp;repository=CalviOnTheRocks2022</v>
      </c>
      <c r="U428" s="78" t="str">
        <f t="shared" si="13"/>
        <v>{"name":"#195 Billet Private Island Club",_x000D_
"symbol":"COR22B195",_x000D_
"description":"The Private Island Club : networking &amp; party / Billet NFT All Access - 1 jour Calvi on the Rocks 2022",_x000D_
"seller_fee_basis_points":1000,_x000D_
"image":"https://bafybeidfq6bq6xm4z2vyuzvo7wwf3u3pg2flif2bboujeh2ilx5a57yrni.ipfs.nftstorage.link?image_195.webp",_x000D_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28" s="78" t="str">
        <f>formatRow(Tokens!C$2:I$2,Tokens!C428:I428)</f>
        <v>"name":"#195 Billet Private Island Club",_x000D_
"symbol":"COR22B195",_x000D_
"description":"The Private Island Club : networking &amp; party / Billet NFT All Access - 1 jour Calvi on the Rocks 2022",_x000D_
"seller_fee_basis_points":1000,_x000D_
"image":"https://bafybeidfq6bq6xm4z2vyuzvo7wwf3u3pg2flif2bboujeh2ilx5a57yrni.ipfs.nftstorage.link?image_195.webp",_x000D_
"Issuer":"NfluenT for Calvi On The rocks",_x000D_
"external_url":""</v>
      </c>
      <c r="W428" s="78" t="str">
        <f>formatRow(Tokens!J$2:AV$2,Tokens!J428:AV428,2,"attributes")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8" s="78" t="str">
        <f>formatRow(Tokens!AX$2:BC$2,Tokens!AX428:BC428,2,"creators")</f>
        <v>"creators":[{"address":"ncreator",_x000D_
"share":10},{"address":"cotrcrea",_x000D_
"share":90},{"address":"nminer",_x000D_
"share":0}]</v>
      </c>
      <c r="Y428" s="78" t="str">
        <f>formatRow(Tokens!BD$2:BI$2,Tokens!BD428:BI428,2,"files")</f>
        <v>"files":[]</v>
      </c>
      <c r="Z428" s="78"/>
      <c r="AA428" s="78"/>
      <c r="AB428" s="78"/>
      <c r="AC428" s="78" t="str">
        <f>formatRow(Tokens!BJ$2:BK$2,Tokens!BJ428:BK428,0,"collection")</f>
        <v>"collection":{"name":"BILLET The Private Island Club",_x000D_
"family":"Calvi On The Rocks"}</v>
      </c>
      <c r="AD428" s="1" t="str">
        <f>formatRow(Tokens!BN$2:BR$2,Tokens!BN428:BR428,0,"marketplace")</f>
        <v>"marketplace":{"initial_price":232,_x000D_
"reservation_price":"",_x000D_
"duration":"",_x000D_
"max_mint":1,_x000D_
"sell_date":"25/06/2022"}</v>
      </c>
      <c r="AE428" s="1"/>
    </row>
    <row r="429" spans="4:31" ht="14.25" customHeight="1" x14ac:dyDescent="0.3">
      <c r="D429" s="1">
        <f>Tokens!B429</f>
        <v>196</v>
      </c>
      <c r="E429" s="17" t="str">
        <f>IF(Tokens!C429="","",Tokens!C429)</f>
        <v>#196 Billet Private Island Club</v>
      </c>
      <c r="F429"/>
      <c r="G429"/>
      <c r="H429"/>
      <c r="I429"/>
      <c r="J429"/>
      <c r="M429"/>
      <c r="N429"/>
      <c r="O429" s="15" t="str">
        <f t="shared" si="14"/>
        <v>_</v>
      </c>
      <c r="P429" s="18" t="str">
        <f>IF(F429="stop","",IF(F429&lt;&gt;"",HYPERLINK(Settings!$B$5 &amp; "/manage/?network=" &amp; LOWER(B$8) &amp; "&amp;search=token&amp;account=" &amp; ToMint!$B$5 &amp; "&amp;view=" &amp; ToMint!J429,"TokenSol"),""))</f>
        <v/>
      </c>
      <c r="Q429" s="2"/>
      <c r="R429" s="2"/>
      <c r="S429" s="11"/>
      <c r="T429" s="78" t="str">
        <f>"owner=" &amp; Tokens!BS429 &amp; "&amp;filename_for_metadata=" &amp; Tokens!BT429 &amp; "&amp;offchaindata_platform=" &amp; $B$17 &amp; "&amp;keyfile=" &amp; $B$5 &amp;  "&amp;repository=" &amp; $B$18</f>
        <v>owner=BbDq7xeUzpj8bXfd9N7dh1tw43Ss7xbYpyjoNuwDSrzq&amp;filename_for_metadata=BILLETThePrivateIslandClub_COR22B196&amp;offchaindata_platform=Github&amp;keyfile=Paul&amp;repository=CalviOnTheRocks2022</v>
      </c>
      <c r="U429" s="78" t="str">
        <f t="shared" si="13"/>
        <v>{"name":"#196 Billet Private Island Club",_x000D_
"symbol":"COR22B196",_x000D_
"description":"The Private Island Club : networking &amp; party / Billet NFT All Access - 1 jour Calvi on the Rocks 2022",_x000D_
"seller_fee_basis_points":1000,_x000D_
"image":"https://bafybeif3fb7o6x4jk2bi3go2ae4ccw675ddi4ziob4qurdwac6ccbeiv5m.ipfs.nftstorage.link?image_196.webp",_x000D_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29" s="78" t="str">
        <f>formatRow(Tokens!C$2:I$2,Tokens!C429:I429)</f>
        <v>"name":"#196 Billet Private Island Club",_x000D_
"symbol":"COR22B196",_x000D_
"description":"The Private Island Club : networking &amp; party / Billet NFT All Access - 1 jour Calvi on the Rocks 2022",_x000D_
"seller_fee_basis_points":1000,_x000D_
"image":"https://bafybeif3fb7o6x4jk2bi3go2ae4ccw675ddi4ziob4qurdwac6ccbeiv5m.ipfs.nftstorage.link?image_196.webp",_x000D_
"Issuer":"NfluenT for Calvi On The rocks",_x000D_
"external_url":""</v>
      </c>
      <c r="W429" s="78" t="str">
        <f>formatRow(Tokens!J$2:AV$2,Tokens!J429:AV429,2,"attributes")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9" s="78" t="str">
        <f>formatRow(Tokens!AX$2:BC$2,Tokens!AX429:BC429,2,"creators")</f>
        <v>"creators":[{"address":"ncreator",_x000D_
"share":10},{"address":"cotrcrea",_x000D_
"share":90},{"address":"nminer",_x000D_
"share":0}]</v>
      </c>
      <c r="Y429" s="78" t="str">
        <f>formatRow(Tokens!BD$2:BI$2,Tokens!BD429:BI429,2,"files")</f>
        <v>"files":[]</v>
      </c>
      <c r="Z429" s="78"/>
      <c r="AA429" s="78"/>
      <c r="AB429" s="78"/>
      <c r="AC429" s="78" t="str">
        <f>formatRow(Tokens!BJ$2:BK$2,Tokens!BJ429:BK429,0,"collection")</f>
        <v>"collection":{"name":"BILLET The Private Island Club",_x000D_
"family":"Calvi On The Rocks"}</v>
      </c>
      <c r="AD429" s="1" t="str">
        <f>formatRow(Tokens!BN$2:BR$2,Tokens!BN429:BR429,0,"marketplace")</f>
        <v>"marketplace":{"initial_price":232,_x000D_
"reservation_price":"",_x000D_
"duration":"",_x000D_
"max_mint":1,_x000D_
"sell_date":"25/06/2022"}</v>
      </c>
      <c r="AE429" s="1"/>
    </row>
    <row r="430" spans="4:31" ht="14.25" customHeight="1" x14ac:dyDescent="0.3">
      <c r="D430" s="1">
        <f>Tokens!B430</f>
        <v>197</v>
      </c>
      <c r="E430" s="17" t="str">
        <f>IF(Tokens!C430="","",Tokens!C430)</f>
        <v>#197 Billet Private Island Club</v>
      </c>
      <c r="F430"/>
      <c r="G430"/>
      <c r="H430"/>
      <c r="I430"/>
      <c r="J430"/>
      <c r="M430"/>
      <c r="N430"/>
      <c r="O430" s="15" t="str">
        <f t="shared" si="14"/>
        <v>_</v>
      </c>
      <c r="P430" s="18" t="str">
        <f>IF(F430="stop","",IF(F430&lt;&gt;"",HYPERLINK(Settings!$B$5 &amp; "/manage/?network=" &amp; LOWER(B$8) &amp; "&amp;search=token&amp;account=" &amp; ToMint!$B$5 &amp; "&amp;view=" &amp; ToMint!J430,"TokenSol"),""))</f>
        <v/>
      </c>
      <c r="Q430" s="2"/>
      <c r="R430" s="2"/>
      <c r="S430" s="11"/>
      <c r="T430" s="78" t="str">
        <f>"owner=" &amp; Tokens!BS430 &amp; "&amp;filename_for_metadata=" &amp; Tokens!BT430 &amp; "&amp;offchaindata_platform=" &amp; $B$17 &amp; "&amp;keyfile=" &amp; $B$5 &amp;  "&amp;repository=" &amp; $B$18</f>
        <v>owner=BbDq7xeUzpj8bXfd9N7dh1tw43Ss7xbYpyjoNuwDSrzq&amp;filename_for_metadata=BILLETThePrivateIslandClub_COR22B197&amp;offchaindata_platform=Github&amp;keyfile=Paul&amp;repository=CalviOnTheRocks2022</v>
      </c>
      <c r="U430" s="78" t="str">
        <f t="shared" si="13"/>
        <v>{"name":"#197 Billet Private Island Club",_x000D_
"symbol":"COR22B197",_x000D_
"description":"The Private Island Club : networking &amp; party / Billet NFT All Access - 1 jour Calvi on the Rocks 2022",_x000D_
"seller_fee_basis_points":1000,_x000D_
"image":"https://bafybeig5hcsqismjof5fh65oo2kvrnteyqnioovvdmfw7gfbqkntq3kosi.ipfs.nftstorage.link?image_197.webp",_x000D_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30" s="78" t="str">
        <f>formatRow(Tokens!C$2:I$2,Tokens!C430:I430)</f>
        <v>"name":"#197 Billet Private Island Club",_x000D_
"symbol":"COR22B197",_x000D_
"description":"The Private Island Club : networking &amp; party / Billet NFT All Access - 1 jour Calvi on the Rocks 2022",_x000D_
"seller_fee_basis_points":1000,_x000D_
"image":"https://bafybeig5hcsqismjof5fh65oo2kvrnteyqnioovvdmfw7gfbqkntq3kosi.ipfs.nftstorage.link?image_197.webp",_x000D_
"Issuer":"NfluenT for Calvi On The rocks",_x000D_
"external_url":""</v>
      </c>
      <c r="W430" s="78" t="str">
        <f>formatRow(Tokens!J$2:AV$2,Tokens!J430:AV430,2,"attributes")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0" s="78" t="str">
        <f>formatRow(Tokens!AX$2:BC$2,Tokens!AX430:BC430,2,"creators")</f>
        <v>"creators":[{"address":"ncreator",_x000D_
"share":10},{"address":"cotrcrea",_x000D_
"share":90},{"address":"nminer",_x000D_
"share":0}]</v>
      </c>
      <c r="Y430" s="78" t="str">
        <f>formatRow(Tokens!BD$2:BI$2,Tokens!BD430:BI430,2,"files")</f>
        <v>"files":[]</v>
      </c>
      <c r="Z430" s="78"/>
      <c r="AA430" s="78"/>
      <c r="AB430" s="78"/>
      <c r="AC430" s="78" t="str">
        <f>formatRow(Tokens!BJ$2:BK$2,Tokens!BJ430:BK430,0,"collection")</f>
        <v>"collection":{"name":"BILLET The Private Island Club",_x000D_
"family":"Calvi On The Rocks"}</v>
      </c>
      <c r="AD430" s="1" t="str">
        <f>formatRow(Tokens!BN$2:BR$2,Tokens!BN430:BR430,0,"marketplace")</f>
        <v>"marketplace":{"initial_price":232,_x000D_
"reservation_price":"",_x000D_
"duration":"",_x000D_
"max_mint":1,_x000D_
"sell_date":"25/06/2022"}</v>
      </c>
      <c r="AE430" s="1"/>
    </row>
    <row r="431" spans="4:31" ht="14.25" customHeight="1" x14ac:dyDescent="0.3">
      <c r="D431" s="1">
        <f>Tokens!B431</f>
        <v>198</v>
      </c>
      <c r="E431" s="17" t="str">
        <f>IF(Tokens!C431="","",Tokens!C431)</f>
        <v>#198 Billet Private Island Club</v>
      </c>
      <c r="F431"/>
      <c r="G431"/>
      <c r="H431"/>
      <c r="I431"/>
      <c r="J431"/>
      <c r="M431"/>
      <c r="N431"/>
      <c r="O431" s="15" t="str">
        <f t="shared" si="14"/>
        <v>_</v>
      </c>
      <c r="P431" s="18" t="str">
        <f>IF(F431="stop","",IF(F431&lt;&gt;"",HYPERLINK(Settings!$B$5 &amp; "/manage/?network=" &amp; LOWER(B$8) &amp; "&amp;search=token&amp;account=" &amp; ToMint!$B$5 &amp; "&amp;view=" &amp; ToMint!J431,"TokenSol"),""))</f>
        <v/>
      </c>
      <c r="Q431" s="2"/>
      <c r="R431" s="2"/>
      <c r="S431" s="11"/>
      <c r="T431" s="78" t="str">
        <f>"owner=" &amp; Tokens!BS431 &amp; "&amp;filename_for_metadata=" &amp; Tokens!BT431 &amp; "&amp;offchaindata_platform=" &amp; $B$17 &amp; "&amp;keyfile=" &amp; $B$5 &amp;  "&amp;repository=" &amp; $B$18</f>
        <v>owner=BbDq7xeUzpj8bXfd9N7dh1tw43Ss7xbYpyjoNuwDSrzq&amp;filename_for_metadata=BILLETThePrivateIslandClub_COR22B198&amp;offchaindata_platform=Github&amp;keyfile=Paul&amp;repository=CalviOnTheRocks2022</v>
      </c>
      <c r="U431" s="78" t="str">
        <f t="shared" si="13"/>
        <v>{"name":"#198 Billet Private Island Club",_x000D_
"symbol":"COR22B198",_x000D_
"description":"The Private Island Club : networking &amp; party / Billet NFT All Access - 1 jour Calvi on the Rocks 2022",_x000D_
"seller_fee_basis_points":1000,_x000D_
"image":"https://bafybeibcts4hmsfl57334md52327czvwhgua4xl4vxgpqosawnjog3eq2m.ipfs.nftstorage.link?image_198.webp",_x000D_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31" s="78" t="str">
        <f>formatRow(Tokens!C$2:I$2,Tokens!C431:I431)</f>
        <v>"name":"#198 Billet Private Island Club",_x000D_
"symbol":"COR22B198",_x000D_
"description":"The Private Island Club : networking &amp; party / Billet NFT All Access - 1 jour Calvi on the Rocks 2022",_x000D_
"seller_fee_basis_points":1000,_x000D_
"image":"https://bafybeibcts4hmsfl57334md52327czvwhgua4xl4vxgpqosawnjog3eq2m.ipfs.nftstorage.link?image_198.webp",_x000D_
"Issuer":"NfluenT for Calvi On The rocks",_x000D_
"external_url":""</v>
      </c>
      <c r="W431" s="78" t="str">
        <f>formatRow(Tokens!J$2:AV$2,Tokens!J431:AV431,2,"attributes")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1" s="78" t="str">
        <f>formatRow(Tokens!AX$2:BC$2,Tokens!AX431:BC431,2,"creators")</f>
        <v>"creators":[{"address":"ncreator",_x000D_
"share":10},{"address":"cotrcrea",_x000D_
"share":90},{"address":"nminer",_x000D_
"share":0}]</v>
      </c>
      <c r="Y431" s="78" t="str">
        <f>formatRow(Tokens!BD$2:BI$2,Tokens!BD431:BI431,2,"files")</f>
        <v>"files":[]</v>
      </c>
      <c r="Z431" s="78"/>
      <c r="AA431" s="78"/>
      <c r="AB431" s="78"/>
      <c r="AC431" s="78" t="str">
        <f>formatRow(Tokens!BJ$2:BK$2,Tokens!BJ431:BK431,0,"collection")</f>
        <v>"collection":{"name":"BILLET The Private Island Club",_x000D_
"family":"Calvi On The Rocks"}</v>
      </c>
      <c r="AD431" s="1" t="str">
        <f>formatRow(Tokens!BN$2:BR$2,Tokens!BN431:BR431,0,"marketplace")</f>
        <v>"marketplace":{"initial_price":232,_x000D_
"reservation_price":"",_x000D_
"duration":"",_x000D_
"max_mint":1,_x000D_
"sell_date":"25/06/2022"}</v>
      </c>
      <c r="AE431" s="1"/>
    </row>
    <row r="432" spans="4:31" ht="14.25" customHeight="1" x14ac:dyDescent="0.3">
      <c r="D432" s="1">
        <f>Tokens!B432</f>
        <v>199</v>
      </c>
      <c r="E432" s="17" t="str">
        <f>IF(Tokens!C432="","",Tokens!C432)</f>
        <v>#199 Billet Private Island Club</v>
      </c>
      <c r="F432"/>
      <c r="G432"/>
      <c r="H432"/>
      <c r="I432"/>
      <c r="J432"/>
      <c r="M432"/>
      <c r="N432"/>
      <c r="O432" s="15" t="str">
        <f t="shared" si="14"/>
        <v>_</v>
      </c>
      <c r="P432" s="18" t="str">
        <f>IF(F432="stop","",IF(F432&lt;&gt;"",HYPERLINK(Settings!$B$5 &amp; "/manage/?network=" &amp; LOWER(B$8) &amp; "&amp;search=token&amp;account=" &amp; ToMint!$B$5 &amp; "&amp;view=" &amp; ToMint!J432,"TokenSol"),""))</f>
        <v/>
      </c>
      <c r="Q432" s="2"/>
      <c r="R432" s="2"/>
      <c r="S432" s="11"/>
      <c r="T432" s="78" t="str">
        <f>"owner=" &amp; Tokens!BS432 &amp; "&amp;filename_for_metadata=" &amp; Tokens!BT432 &amp; "&amp;offchaindata_platform=" &amp; $B$17 &amp; "&amp;keyfile=" &amp; $B$5 &amp;  "&amp;repository=" &amp; $B$18</f>
        <v>owner=BbDq7xeUzpj8bXfd9N7dh1tw43Ss7xbYpyjoNuwDSrzq&amp;filename_for_metadata=BILLETThePrivateIslandClub_COR22B199&amp;offchaindata_platform=Github&amp;keyfile=Paul&amp;repository=CalviOnTheRocks2022</v>
      </c>
      <c r="U432" s="78" t="str">
        <f t="shared" si="13"/>
        <v>{"name":"#199 Billet Private Island Club",_x000D_
"symbol":"COR22B199",_x000D_
"description":"The Private Island Club : networking &amp; party / Billet NFT All Access - 1 jour Calvi on the Rocks 2022",_x000D_
"seller_fee_basis_points":1000,_x000D_
"image":"https://bafybeidqz5h5utrn5offdrrvtlkyebrtafgolk5ybkd5rzrllnwfar2tju.ipfs.nftstorage.link?image_199.webp",_x000D_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32" s="78" t="str">
        <f>formatRow(Tokens!C$2:I$2,Tokens!C432:I432)</f>
        <v>"name":"#199 Billet Private Island Club",_x000D_
"symbol":"COR22B199",_x000D_
"description":"The Private Island Club : networking &amp; party / Billet NFT All Access - 1 jour Calvi on the Rocks 2022",_x000D_
"seller_fee_basis_points":1000,_x000D_
"image":"https://bafybeidqz5h5utrn5offdrrvtlkyebrtafgolk5ybkd5rzrllnwfar2tju.ipfs.nftstorage.link?image_199.webp",_x000D_
"Issuer":"NfluenT for Calvi On The rocks",_x000D_
"external_url":""</v>
      </c>
      <c r="W432" s="78" t="str">
        <f>formatRow(Tokens!J$2:AV$2,Tokens!J432:AV432,2,"attributes")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2" s="78" t="str">
        <f>formatRow(Tokens!AX$2:BC$2,Tokens!AX432:BC432,2,"creators")</f>
        <v>"creators":[{"address":"ncreator",_x000D_
"share":10},{"address":"cotrcrea",_x000D_
"share":90},{"address":"nminer",_x000D_
"share":0}]</v>
      </c>
      <c r="Y432" s="78" t="str">
        <f>formatRow(Tokens!BD$2:BI$2,Tokens!BD432:BI432,2,"files")</f>
        <v>"files":[]</v>
      </c>
      <c r="Z432" s="78"/>
      <c r="AA432" s="78"/>
      <c r="AB432" s="78"/>
      <c r="AC432" s="78" t="str">
        <f>formatRow(Tokens!BJ$2:BK$2,Tokens!BJ432:BK432,0,"collection")</f>
        <v>"collection":{"name":"BILLET The Private Island Club",_x000D_
"family":"Calvi On The Rocks"}</v>
      </c>
      <c r="AD432" s="1" t="str">
        <f>formatRow(Tokens!BN$2:BR$2,Tokens!BN432:BR432,0,"marketplace")</f>
        <v>"marketplace":{"initial_price":232,_x000D_
"reservation_price":"",_x000D_
"duration":"",_x000D_
"max_mint":1,_x000D_
"sell_date":"25/06/2022"}</v>
      </c>
      <c r="AE432" s="1"/>
    </row>
    <row r="433" spans="4:31" ht="14.25" customHeight="1" x14ac:dyDescent="0.3">
      <c r="D433" s="1">
        <f>Tokens!B433</f>
        <v>200</v>
      </c>
      <c r="E433" s="17" t="str">
        <f>IF(Tokens!C433="","",Tokens!C433)</f>
        <v>#200 Billet Private Island Club</v>
      </c>
      <c r="F433"/>
      <c r="G433"/>
      <c r="H433"/>
      <c r="I433"/>
      <c r="J433"/>
      <c r="M433"/>
      <c r="N433"/>
      <c r="O433" s="15" t="str">
        <f t="shared" si="14"/>
        <v>_</v>
      </c>
      <c r="P433" s="18" t="str">
        <f>IF(F433="stop","",IF(F433&lt;&gt;"",HYPERLINK(Settings!$B$5 &amp; "/manage/?network=" &amp; LOWER(B$8) &amp; "&amp;search=token&amp;account=" &amp; ToMint!$B$5 &amp; "&amp;view=" &amp; ToMint!J433,"TokenSol"),""))</f>
        <v/>
      </c>
      <c r="Q433" s="2"/>
      <c r="R433" s="2"/>
      <c r="S433" s="11"/>
      <c r="T433" s="78" t="str">
        <f>"owner=" &amp; Tokens!BS433 &amp; "&amp;filename_for_metadata=" &amp; Tokens!BT433 &amp; "&amp;offchaindata_platform=" &amp; $B$17 &amp; "&amp;keyfile=" &amp; $B$5 &amp;  "&amp;repository=" &amp; $B$18</f>
        <v>owner=BbDq7xeUzpj8bXfd9N7dh1tw43Ss7xbYpyjoNuwDSrzq&amp;filename_for_metadata=BILLETThePrivateIslandClub_COR22B200&amp;offchaindata_platform=Github&amp;keyfile=Paul&amp;repository=CalviOnTheRocks2022</v>
      </c>
      <c r="U433" s="78" t="str">
        <f t="shared" si="13"/>
        <v>{"name":"#200 Billet Private Island Club",_x000D_
"symbol":"COR22B200",_x000D_
"description":"The Private Island Club : networking &amp; party / Billet NFT All Access - 1 jour Calvi on the Rocks 2022",_x000D_
"seller_fee_basis_points":1000,_x000D_
"image":"https://bafybeia7qhnxliuykeaqwgfh5rk7mlsze2ncnwu42fnsnd7hn44s4bcaju.ipfs.nftstorage.link?image_200.webp",_x000D_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33" s="78" t="str">
        <f>formatRow(Tokens!C$2:I$2,Tokens!C433:I433)</f>
        <v>"name":"#200 Billet Private Island Club",_x000D_
"symbol":"COR22B200",_x000D_
"description":"The Private Island Club : networking &amp; party / Billet NFT All Access - 1 jour Calvi on the Rocks 2022",_x000D_
"seller_fee_basis_points":1000,_x000D_
"image":"https://bafybeia7qhnxliuykeaqwgfh5rk7mlsze2ncnwu42fnsnd7hn44s4bcaju.ipfs.nftstorage.link?image_200.webp",_x000D_
"Issuer":"NfluenT for Calvi On The rocks",_x000D_
"external_url":""</v>
      </c>
      <c r="W433" s="78" t="str">
        <f>formatRow(Tokens!J$2:AV$2,Tokens!J433:AV433,2,"attributes")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3" s="78" t="str">
        <f>formatRow(Tokens!AX$2:BC$2,Tokens!AX433:BC433,2,"creators")</f>
        <v>"creators":[{"address":"ncreator",_x000D_
"share":10},{"address":"cotrcrea",_x000D_
"share":90},{"address":"nminer",_x000D_
"share":0}]</v>
      </c>
      <c r="Y433" s="78" t="str">
        <f>formatRow(Tokens!BD$2:BI$2,Tokens!BD433:BI433,2,"files")</f>
        <v>"files":[]</v>
      </c>
      <c r="Z433" s="78"/>
      <c r="AA433" s="78"/>
      <c r="AB433" s="78"/>
      <c r="AC433" s="78" t="str">
        <f>formatRow(Tokens!BJ$2:BK$2,Tokens!BJ433:BK433,0,"collection")</f>
        <v>"collection":{"name":"BILLET The Private Island Club",_x000D_
"family":"Calvi On The Rocks"}</v>
      </c>
      <c r="AD433" s="1" t="str">
        <f>formatRow(Tokens!BN$2:BR$2,Tokens!BN433:BR433,0,"marketplace")</f>
        <v>"marketplace":{"initial_price":232,_x000D_
"reservation_price":"",_x000D_
"duration":"",_x000D_
"max_mint":1,_x000D_
"sell_date":"25/06/2022"}</v>
      </c>
      <c r="AE433" s="1"/>
    </row>
    <row r="434" spans="4:31" ht="14.25" customHeight="1" x14ac:dyDescent="0.3">
      <c r="D434" s="1">
        <f>Tokens!B434</f>
        <v>201</v>
      </c>
      <c r="E434" s="17" t="str">
        <f>IF(Tokens!C434="","",Tokens!C434)</f>
        <v>#201 Billet Private Island Club</v>
      </c>
      <c r="F434"/>
      <c r="G434"/>
      <c r="H434"/>
      <c r="I434"/>
      <c r="J434"/>
      <c r="M434"/>
      <c r="N434"/>
      <c r="O434" s="15" t="str">
        <f t="shared" si="14"/>
        <v>_</v>
      </c>
      <c r="P434" s="18" t="str">
        <f>IF(F434="stop","",IF(F434&lt;&gt;"",HYPERLINK(Settings!$B$5 &amp; "/manage/?network=" &amp; LOWER(B$8) &amp; "&amp;search=token&amp;account=" &amp; ToMint!$B$5 &amp; "&amp;view=" &amp; ToMint!J434,"TokenSol"),""))</f>
        <v/>
      </c>
      <c r="Q434" s="2"/>
      <c r="R434" s="2"/>
      <c r="S434" s="11"/>
      <c r="T434" s="78" t="str">
        <f>"owner=" &amp; Tokens!BS434 &amp; "&amp;filename_for_metadata=" &amp; Tokens!BT434 &amp; "&amp;offchaindata_platform=" &amp; $B$17 &amp; "&amp;keyfile=" &amp; $B$5 &amp;  "&amp;repository=" &amp; $B$18</f>
        <v>owner=BbDq7xeUzpj8bXfd9N7dh1tw43Ss7xbYpyjoNuwDSrzq&amp;filename_for_metadata=BILLETThePrivateIslandClub_COR22B201&amp;offchaindata_platform=Github&amp;keyfile=Paul&amp;repository=CalviOnTheRocks2022</v>
      </c>
      <c r="U434" s="78" t="str">
        <f t="shared" si="13"/>
        <v>{"name":"#201 Billet Private Island Club",_x000D_
"symbol":"COR22B201",_x000D_
"description":"The Private Island Club : networking &amp; party / Billet NFT All Access - 1 jour Calvi on the Rocks 2022",_x000D_
"seller_fee_basis_points":1000,_x000D_
"image":"https://bafybeidxkoay7mx3c5b7olro2nli7y2t6dtqrxmvars3tvgipj2cupdx7m.ipfs.nftstorage.link?image_201.webp",_x000D_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34" s="78" t="str">
        <f>formatRow(Tokens!C$2:I$2,Tokens!C434:I434)</f>
        <v>"name":"#201 Billet Private Island Club",_x000D_
"symbol":"COR22B201",_x000D_
"description":"The Private Island Club : networking &amp; party / Billet NFT All Access - 1 jour Calvi on the Rocks 2022",_x000D_
"seller_fee_basis_points":1000,_x000D_
"image":"https://bafybeidxkoay7mx3c5b7olro2nli7y2t6dtqrxmvars3tvgipj2cupdx7m.ipfs.nftstorage.link?image_201.webp",_x000D_
"Issuer":"NfluenT for Calvi On The rocks",_x000D_
"external_url":""</v>
      </c>
      <c r="W434" s="78" t="str">
        <f>formatRow(Tokens!J$2:AV$2,Tokens!J434:AV434,2,"attributes")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4" s="78" t="str">
        <f>formatRow(Tokens!AX$2:BC$2,Tokens!AX434:BC434,2,"creators")</f>
        <v>"creators":[{"address":"ncreator",_x000D_
"share":10},{"address":"cotrcrea",_x000D_
"share":90},{"address":"nminer",_x000D_
"share":0}]</v>
      </c>
      <c r="Y434" s="78" t="str">
        <f>formatRow(Tokens!BD$2:BI$2,Tokens!BD434:BI434,2,"files")</f>
        <v>"files":[]</v>
      </c>
      <c r="Z434" s="78"/>
      <c r="AA434" s="78"/>
      <c r="AB434" s="78"/>
      <c r="AC434" s="78" t="str">
        <f>formatRow(Tokens!BJ$2:BK$2,Tokens!BJ434:BK434,0,"collection")</f>
        <v>"collection":{"name":"BILLET The Private Island Club",_x000D_
"family":"Calvi On The Rocks"}</v>
      </c>
      <c r="AD434" s="1" t="str">
        <f>formatRow(Tokens!BN$2:BR$2,Tokens!BN434:BR434,0,"marketplace")</f>
        <v>"marketplace":{"initial_price":232,_x000D_
"reservation_price":"",_x000D_
"duration":"",_x000D_
"max_mint":1,_x000D_
"sell_date":"25/06/2022"}</v>
      </c>
      <c r="AE434" s="1"/>
    </row>
    <row r="435" spans="4:31" ht="14.25" customHeight="1" x14ac:dyDescent="0.3">
      <c r="D435" s="1">
        <f>Tokens!B435</f>
        <v>202</v>
      </c>
      <c r="E435" s="17" t="str">
        <f>IF(Tokens!C435="","",Tokens!C435)</f>
        <v>#202 Billet Private Island Club</v>
      </c>
      <c r="F435"/>
      <c r="G435"/>
      <c r="H435"/>
      <c r="I435"/>
      <c r="J435"/>
      <c r="M435"/>
      <c r="N435"/>
      <c r="O435" s="15" t="str">
        <f t="shared" si="14"/>
        <v>_</v>
      </c>
      <c r="P435" s="18" t="str">
        <f>IF(F435="stop","",IF(F435&lt;&gt;"",HYPERLINK(Settings!$B$5 &amp; "/manage/?network=" &amp; LOWER(B$8) &amp; "&amp;search=token&amp;account=" &amp; ToMint!$B$5 &amp; "&amp;view=" &amp; ToMint!J435,"TokenSol"),""))</f>
        <v/>
      </c>
      <c r="Q435" s="2"/>
      <c r="R435" s="2"/>
      <c r="S435" s="11"/>
      <c r="T435" s="78" t="str">
        <f>"owner=" &amp; Tokens!BS435 &amp; "&amp;filename_for_metadata=" &amp; Tokens!BT435 &amp; "&amp;offchaindata_platform=" &amp; $B$17 &amp; "&amp;keyfile=" &amp; $B$5 &amp;  "&amp;repository=" &amp; $B$18</f>
        <v>owner=BbDq7xeUzpj8bXfd9N7dh1tw43Ss7xbYpyjoNuwDSrzq&amp;filename_for_metadata=BILLETThePrivateIslandClub_COR22B202&amp;offchaindata_platform=Github&amp;keyfile=Paul&amp;repository=CalviOnTheRocks2022</v>
      </c>
      <c r="U435" s="78" t="str">
        <f t="shared" si="13"/>
        <v>{"name":"#202 Billet Private Island Club",_x000D_
"symbol":"COR22B202",_x000D_
"description":"The Private Island Club : networking &amp; party / Billet NFT All Access - 1 jour Calvi on the Rocks 2022",_x000D_
"seller_fee_basis_points":1000,_x000D_
"image":"https://bafybeia7kr64cwzigedapwuk5exkvzrsrbdo54dffmbopisukpu4bgskqi.ipfs.nftstorage.link?image_202.webp",_x000D_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35" s="78" t="str">
        <f>formatRow(Tokens!C$2:I$2,Tokens!C435:I435)</f>
        <v>"name":"#202 Billet Private Island Club",_x000D_
"symbol":"COR22B202",_x000D_
"description":"The Private Island Club : networking &amp; party / Billet NFT All Access - 1 jour Calvi on the Rocks 2022",_x000D_
"seller_fee_basis_points":1000,_x000D_
"image":"https://bafybeia7kr64cwzigedapwuk5exkvzrsrbdo54dffmbopisukpu4bgskqi.ipfs.nftstorage.link?image_202.webp",_x000D_
"Issuer":"NfluenT for Calvi On The rocks",_x000D_
"external_url":""</v>
      </c>
      <c r="W435" s="78" t="str">
        <f>formatRow(Tokens!J$2:AV$2,Tokens!J435:AV435,2,"attributes")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5" s="78" t="str">
        <f>formatRow(Tokens!AX$2:BC$2,Tokens!AX435:BC435,2,"creators")</f>
        <v>"creators":[{"address":"ncreator",_x000D_
"share":10},{"address":"cotrcrea",_x000D_
"share":90},{"address":"nminer",_x000D_
"share":0}]</v>
      </c>
      <c r="Y435" s="78" t="str">
        <f>formatRow(Tokens!BD$2:BI$2,Tokens!BD435:BI435,2,"files")</f>
        <v>"files":[]</v>
      </c>
      <c r="Z435" s="78"/>
      <c r="AA435" s="78"/>
      <c r="AB435" s="78"/>
      <c r="AC435" s="78" t="str">
        <f>formatRow(Tokens!BJ$2:BK$2,Tokens!BJ435:BK435,0,"collection")</f>
        <v>"collection":{"name":"BILLET The Private Island Club",_x000D_
"family":"Calvi On The Rocks"}</v>
      </c>
      <c r="AD435" s="1" t="str">
        <f>formatRow(Tokens!BN$2:BR$2,Tokens!BN435:BR435,0,"marketplace")</f>
        <v>"marketplace":{"initial_price":232,_x000D_
"reservation_price":"",_x000D_
"duration":"",_x000D_
"max_mint":1,_x000D_
"sell_date":"25/06/2022"}</v>
      </c>
      <c r="AE435" s="1"/>
    </row>
    <row r="436" spans="4:31" ht="14.25" customHeight="1" x14ac:dyDescent="0.3">
      <c r="D436" s="1">
        <f>Tokens!B436</f>
        <v>203</v>
      </c>
      <c r="E436" s="17" t="str">
        <f>IF(Tokens!C436="","",Tokens!C436)</f>
        <v>#203 Billet Private Island Club</v>
      </c>
      <c r="F436"/>
      <c r="G436"/>
      <c r="H436"/>
      <c r="I436"/>
      <c r="J436"/>
      <c r="M436"/>
      <c r="N436"/>
      <c r="O436" s="15" t="str">
        <f t="shared" si="14"/>
        <v>_</v>
      </c>
      <c r="P436" s="18" t="str">
        <f>IF(F436="stop","",IF(F436&lt;&gt;"",HYPERLINK(Settings!$B$5 &amp; "/manage/?network=" &amp; LOWER(B$8) &amp; "&amp;search=token&amp;account=" &amp; ToMint!$B$5 &amp; "&amp;view=" &amp; ToMint!J436,"TokenSol"),""))</f>
        <v/>
      </c>
      <c r="Q436" s="2"/>
      <c r="R436" s="2"/>
      <c r="S436" s="11"/>
      <c r="T436" s="78" t="str">
        <f>"owner=" &amp; Tokens!BS436 &amp; "&amp;filename_for_metadata=" &amp; Tokens!BT436 &amp; "&amp;offchaindata_platform=" &amp; $B$17 &amp; "&amp;keyfile=" &amp; $B$5 &amp;  "&amp;repository=" &amp; $B$18</f>
        <v>owner=BbDq7xeUzpj8bXfd9N7dh1tw43Ss7xbYpyjoNuwDSrzq&amp;filename_for_metadata=BILLETThePrivateIslandClub_COR22B203&amp;offchaindata_platform=Github&amp;keyfile=Paul&amp;repository=CalviOnTheRocks2022</v>
      </c>
      <c r="U436" s="78" t="str">
        <f t="shared" si="13"/>
        <v>{"name":"#203 Billet Private Island Club",_x000D_
"symbol":"COR22B203",_x000D_
"description":"The Private Island Club : networking &amp; party / Billet NFT All Access - 1 jour Calvi on the Rocks 2022",_x000D_
"seller_fee_basis_points":1000,_x000D_
"image":"https://bafybeigfoiioivi2xgdjb4ews7b564ht3ma6zow6ylgottj2g5ozuhdt5y.ipfs.nftstorage.link?image_203.webp",_x000D_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36" s="78" t="str">
        <f>formatRow(Tokens!C$2:I$2,Tokens!C436:I436)</f>
        <v>"name":"#203 Billet Private Island Club",_x000D_
"symbol":"COR22B203",_x000D_
"description":"The Private Island Club : networking &amp; party / Billet NFT All Access - 1 jour Calvi on the Rocks 2022",_x000D_
"seller_fee_basis_points":1000,_x000D_
"image":"https://bafybeigfoiioivi2xgdjb4ews7b564ht3ma6zow6ylgottj2g5ozuhdt5y.ipfs.nftstorage.link?image_203.webp",_x000D_
"Issuer":"NfluenT for Calvi On The rocks",_x000D_
"external_url":""</v>
      </c>
      <c r="W436" s="78" t="str">
        <f>formatRow(Tokens!J$2:AV$2,Tokens!J436:AV436,2,"attributes")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6" s="78" t="str">
        <f>formatRow(Tokens!AX$2:BC$2,Tokens!AX436:BC436,2,"creators")</f>
        <v>"creators":[{"address":"ncreator",_x000D_
"share":10},{"address":"cotrcrea",_x000D_
"share":90},{"address":"nminer",_x000D_
"share":0}]</v>
      </c>
      <c r="Y436" s="78" t="str">
        <f>formatRow(Tokens!BD$2:BI$2,Tokens!BD436:BI436,2,"files")</f>
        <v>"files":[]</v>
      </c>
      <c r="Z436" s="78"/>
      <c r="AA436" s="78"/>
      <c r="AB436" s="78"/>
      <c r="AC436" s="78" t="str">
        <f>formatRow(Tokens!BJ$2:BK$2,Tokens!BJ436:BK436,0,"collection")</f>
        <v>"collection":{"name":"BILLET The Private Island Club",_x000D_
"family":"Calvi On The Rocks"}</v>
      </c>
      <c r="AD436" s="1" t="str">
        <f>formatRow(Tokens!BN$2:BR$2,Tokens!BN436:BR436,0,"marketplace")</f>
        <v>"marketplace":{"initial_price":232,_x000D_
"reservation_price":"",_x000D_
"duration":"",_x000D_
"max_mint":1,_x000D_
"sell_date":"25/06/2022"}</v>
      </c>
      <c r="AE436" s="1"/>
    </row>
    <row r="437" spans="4:31" ht="14.25" customHeight="1" x14ac:dyDescent="0.3">
      <c r="D437" s="1">
        <f>Tokens!B437</f>
        <v>204</v>
      </c>
      <c r="E437" s="17" t="str">
        <f>IF(Tokens!C437="","",Tokens!C437)</f>
        <v>#204 Billet Private Island Club</v>
      </c>
      <c r="F437"/>
      <c r="G437"/>
      <c r="H437"/>
      <c r="I437"/>
      <c r="J437"/>
      <c r="M437"/>
      <c r="N437"/>
      <c r="O437" s="15" t="str">
        <f t="shared" si="14"/>
        <v>_</v>
      </c>
      <c r="P437" s="18" t="str">
        <f>IF(F437="stop","",IF(F437&lt;&gt;"",HYPERLINK(Settings!$B$5 &amp; "/manage/?network=" &amp; LOWER(B$8) &amp; "&amp;search=token&amp;account=" &amp; ToMint!$B$5 &amp; "&amp;view=" &amp; ToMint!J437,"TokenSol"),""))</f>
        <v/>
      </c>
      <c r="Q437" s="2"/>
      <c r="R437" s="2"/>
      <c r="S437" s="11"/>
      <c r="T437" s="78" t="str">
        <f>"owner=" &amp; Tokens!BS437 &amp; "&amp;filename_for_metadata=" &amp; Tokens!BT437 &amp; "&amp;offchaindata_platform=" &amp; $B$17 &amp; "&amp;keyfile=" &amp; $B$5 &amp;  "&amp;repository=" &amp; $B$18</f>
        <v>owner=BbDq7xeUzpj8bXfd9N7dh1tw43Ss7xbYpyjoNuwDSrzq&amp;filename_for_metadata=BILLETThePrivateIslandClub_COR22B204&amp;offchaindata_platform=Github&amp;keyfile=Paul&amp;repository=CalviOnTheRocks2022</v>
      </c>
      <c r="U437" s="78" t="str">
        <f t="shared" si="13"/>
        <v>{"name":"#204 Billet Private Island Club",_x000D_
"symbol":"COR22B204",_x000D_
"description":"The Private Island Club : networking &amp; party / Billet NFT All Access - 1 jour Calvi on the Rocks 2022",_x000D_
"seller_fee_basis_points":1000,_x000D_
"image":"https://bafybeiey3hi4ksrvki5oqjpa2hxnpwek5qqx2762uu3p5chv65hq4febvy.ipfs.nftstorage.link?image_204.webp",_x000D_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37" s="78" t="str">
        <f>formatRow(Tokens!C$2:I$2,Tokens!C437:I437)</f>
        <v>"name":"#204 Billet Private Island Club",_x000D_
"symbol":"COR22B204",_x000D_
"description":"The Private Island Club : networking &amp; party / Billet NFT All Access - 1 jour Calvi on the Rocks 2022",_x000D_
"seller_fee_basis_points":1000,_x000D_
"image":"https://bafybeiey3hi4ksrvki5oqjpa2hxnpwek5qqx2762uu3p5chv65hq4febvy.ipfs.nftstorage.link?image_204.webp",_x000D_
"Issuer":"NfluenT for Calvi On The rocks",_x000D_
"external_url":""</v>
      </c>
      <c r="W437" s="78" t="str">
        <f>formatRow(Tokens!J$2:AV$2,Tokens!J437:AV437,2,"attributes")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7" s="78" t="str">
        <f>formatRow(Tokens!AX$2:BC$2,Tokens!AX437:BC437,2,"creators")</f>
        <v>"creators":[{"address":"ncreator",_x000D_
"share":10},{"address":"cotrcrea",_x000D_
"share":90},{"address":"nminer",_x000D_
"share":0}]</v>
      </c>
      <c r="Y437" s="78" t="str">
        <f>formatRow(Tokens!BD$2:BI$2,Tokens!BD437:BI437,2,"files")</f>
        <v>"files":[]</v>
      </c>
      <c r="Z437" s="78"/>
      <c r="AA437" s="78"/>
      <c r="AB437" s="78"/>
      <c r="AC437" s="78" t="str">
        <f>formatRow(Tokens!BJ$2:BK$2,Tokens!BJ437:BK437,0,"collection")</f>
        <v>"collection":{"name":"BILLET The Private Island Club",_x000D_
"family":"Calvi On The Rocks"}</v>
      </c>
      <c r="AD437" s="1" t="str">
        <f>formatRow(Tokens!BN$2:BR$2,Tokens!BN437:BR437,0,"marketplace")</f>
        <v>"marketplace":{"initial_price":232,_x000D_
"reservation_price":"",_x000D_
"duration":"",_x000D_
"max_mint":1,_x000D_
"sell_date":"25/06/2022"}</v>
      </c>
      <c r="AE437" s="1"/>
    </row>
    <row r="438" spans="4:31" ht="14.25" customHeight="1" x14ac:dyDescent="0.3">
      <c r="D438" s="1">
        <f>Tokens!B438</f>
        <v>205</v>
      </c>
      <c r="E438" s="17" t="str">
        <f>IF(Tokens!C438="","",Tokens!C438)</f>
        <v>#205 Billet Private Island Club</v>
      </c>
      <c r="F438"/>
      <c r="G438"/>
      <c r="H438"/>
      <c r="I438"/>
      <c r="J438"/>
      <c r="M438"/>
      <c r="N438"/>
      <c r="O438" s="15" t="str">
        <f t="shared" si="14"/>
        <v>_</v>
      </c>
      <c r="P438" s="18" t="str">
        <f>IF(F438="stop","",IF(F438&lt;&gt;"",HYPERLINK(Settings!$B$5 &amp; "/manage/?network=" &amp; LOWER(B$8) &amp; "&amp;search=token&amp;account=" &amp; ToMint!$B$5 &amp; "&amp;view=" &amp; ToMint!J438,"TokenSol"),""))</f>
        <v/>
      </c>
      <c r="Q438" s="2"/>
      <c r="R438" s="2"/>
      <c r="S438" s="11"/>
      <c r="T438" s="78" t="str">
        <f>"owner=" &amp; Tokens!BS438 &amp; "&amp;filename_for_metadata=" &amp; Tokens!BT438 &amp; "&amp;offchaindata_platform=" &amp; $B$17 &amp; "&amp;keyfile=" &amp; $B$5 &amp;  "&amp;repository=" &amp; $B$18</f>
        <v>owner=BbDq7xeUzpj8bXfd9N7dh1tw43Ss7xbYpyjoNuwDSrzq&amp;filename_for_metadata=BILLETThePrivateIslandClub_COR22B205&amp;offchaindata_platform=Github&amp;keyfile=Paul&amp;repository=CalviOnTheRocks2022</v>
      </c>
      <c r="U438" s="78" t="str">
        <f t="shared" si="13"/>
        <v>{"name":"#205 Billet Private Island Club",_x000D_
"symbol":"COR22B205",_x000D_
"description":"The Private Island Club : networking &amp; party / Billet NFT All Access - 1 jour Calvi on the Rocks 2022",_x000D_
"seller_fee_basis_points":1000,_x000D_
"image":"https://bafybeib4uh5ahthmzwj434zfdxmoc3hetbkkdqw2zsook2srdmoogcwcqu.ipfs.nftstorage.link?image_205.webp",_x000D_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38" s="78" t="str">
        <f>formatRow(Tokens!C$2:I$2,Tokens!C438:I438)</f>
        <v>"name":"#205 Billet Private Island Club",_x000D_
"symbol":"COR22B205",_x000D_
"description":"The Private Island Club : networking &amp; party / Billet NFT All Access - 1 jour Calvi on the Rocks 2022",_x000D_
"seller_fee_basis_points":1000,_x000D_
"image":"https://bafybeib4uh5ahthmzwj434zfdxmoc3hetbkkdqw2zsook2srdmoogcwcqu.ipfs.nftstorage.link?image_205.webp",_x000D_
"Issuer":"NfluenT for Calvi On The rocks",_x000D_
"external_url":""</v>
      </c>
      <c r="W438" s="78" t="str">
        <f>formatRow(Tokens!J$2:AV$2,Tokens!J438:AV438,2,"attributes")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8" s="78" t="str">
        <f>formatRow(Tokens!AX$2:BC$2,Tokens!AX438:BC438,2,"creators")</f>
        <v>"creators":[{"address":"ncreator",_x000D_
"share":10},{"address":"cotrcrea",_x000D_
"share":90},{"address":"nminer",_x000D_
"share":0}]</v>
      </c>
      <c r="Y438" s="78" t="str">
        <f>formatRow(Tokens!BD$2:BI$2,Tokens!BD438:BI438,2,"files")</f>
        <v>"files":[]</v>
      </c>
      <c r="Z438" s="78"/>
      <c r="AA438" s="78"/>
      <c r="AB438" s="78"/>
      <c r="AC438" s="78" t="str">
        <f>formatRow(Tokens!BJ$2:BK$2,Tokens!BJ438:BK438,0,"collection")</f>
        <v>"collection":{"name":"BILLET The Private Island Club",_x000D_
"family":"Calvi On The Rocks"}</v>
      </c>
      <c r="AD438" s="1" t="str">
        <f>formatRow(Tokens!BN$2:BR$2,Tokens!BN438:BR438,0,"marketplace")</f>
        <v>"marketplace":{"initial_price":232,_x000D_
"reservation_price":"",_x000D_
"duration":"",_x000D_
"max_mint":1,_x000D_
"sell_date":"25/06/2022"}</v>
      </c>
      <c r="AE438" s="1"/>
    </row>
    <row r="439" spans="4:31" ht="14.25" customHeight="1" x14ac:dyDescent="0.3">
      <c r="D439" s="1">
        <f>Tokens!B439</f>
        <v>206</v>
      </c>
      <c r="E439" s="17" t="str">
        <f>IF(Tokens!C439="","",Tokens!C439)</f>
        <v>#206 Billet Private Island Club</v>
      </c>
      <c r="F439"/>
      <c r="G439"/>
      <c r="H439"/>
      <c r="I439"/>
      <c r="J439"/>
      <c r="M439"/>
      <c r="N439"/>
      <c r="O439" s="15" t="str">
        <f t="shared" si="14"/>
        <v>_</v>
      </c>
      <c r="P439" s="18" t="str">
        <f>IF(F439="stop","",IF(F439&lt;&gt;"",HYPERLINK(Settings!$B$5 &amp; "/manage/?network=" &amp; LOWER(B$8) &amp; "&amp;search=token&amp;account=" &amp; ToMint!$B$5 &amp; "&amp;view=" &amp; ToMint!J439,"TokenSol"),""))</f>
        <v/>
      </c>
      <c r="Q439" s="2"/>
      <c r="R439" s="2"/>
      <c r="S439" s="11"/>
      <c r="T439" s="78" t="str">
        <f>"owner=" &amp; Tokens!BS439 &amp; "&amp;filename_for_metadata=" &amp; Tokens!BT439 &amp; "&amp;offchaindata_platform=" &amp; $B$17 &amp; "&amp;keyfile=" &amp; $B$5 &amp;  "&amp;repository=" &amp; $B$18</f>
        <v>owner=BbDq7xeUzpj8bXfd9N7dh1tw43Ss7xbYpyjoNuwDSrzq&amp;filename_for_metadata=BILLETThePrivateIslandClub_COR22B206&amp;offchaindata_platform=Github&amp;keyfile=Paul&amp;repository=CalviOnTheRocks2022</v>
      </c>
      <c r="U439" s="78" t="str">
        <f t="shared" si="13"/>
        <v>{"name":"#206 Billet Private Island Club",_x000D_
"symbol":"COR22B206",_x000D_
"description":"The Private Island Club : networking &amp; party / Billet NFT All Access - 1 jour Calvi on the Rocks 2022",_x000D_
"seller_fee_basis_points":1000,_x000D_
"image":"https://bafybeieajmsujt6fkhua2dppt4lfywojeatbjjwajftgzt5gnmrgnxymcu.ipfs.nftstorage.link?image_206.webp",_x000D_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39" s="78" t="str">
        <f>formatRow(Tokens!C$2:I$2,Tokens!C439:I439)</f>
        <v>"name":"#206 Billet Private Island Club",_x000D_
"symbol":"COR22B206",_x000D_
"description":"The Private Island Club : networking &amp; party / Billet NFT All Access - 1 jour Calvi on the Rocks 2022",_x000D_
"seller_fee_basis_points":1000,_x000D_
"image":"https://bafybeieajmsujt6fkhua2dppt4lfywojeatbjjwajftgzt5gnmrgnxymcu.ipfs.nftstorage.link?image_206.webp",_x000D_
"Issuer":"NfluenT for Calvi On The rocks",_x000D_
"external_url":""</v>
      </c>
      <c r="W439" s="78" t="str">
        <f>formatRow(Tokens!J$2:AV$2,Tokens!J439:AV439,2,"attributes")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9" s="78" t="str">
        <f>formatRow(Tokens!AX$2:BC$2,Tokens!AX439:BC439,2,"creators")</f>
        <v>"creators":[{"address":"ncreator",_x000D_
"share":10},{"address":"cotrcrea",_x000D_
"share":90},{"address":"nminer",_x000D_
"share":0}]</v>
      </c>
      <c r="Y439" s="78" t="str">
        <f>formatRow(Tokens!BD$2:BI$2,Tokens!BD439:BI439,2,"files")</f>
        <v>"files":[]</v>
      </c>
      <c r="Z439" s="78"/>
      <c r="AA439" s="78"/>
      <c r="AB439" s="78"/>
      <c r="AC439" s="78" t="str">
        <f>formatRow(Tokens!BJ$2:BK$2,Tokens!BJ439:BK439,0,"collection")</f>
        <v>"collection":{"name":"BILLET The Private Island Club",_x000D_
"family":"Calvi On The Rocks"}</v>
      </c>
      <c r="AD439" s="1" t="str">
        <f>formatRow(Tokens!BN$2:BR$2,Tokens!BN439:BR439,0,"marketplace")</f>
        <v>"marketplace":{"initial_price":232,_x000D_
"reservation_price":"",_x000D_
"duration":"",_x000D_
"max_mint":1,_x000D_
"sell_date":"25/06/2022"}</v>
      </c>
      <c r="AE439" s="1"/>
    </row>
    <row r="440" spans="4:31" ht="14.25" customHeight="1" x14ac:dyDescent="0.3">
      <c r="D440" s="1">
        <f>Tokens!B440</f>
        <v>207</v>
      </c>
      <c r="E440" s="17" t="str">
        <f>IF(Tokens!C440="","",Tokens!C440)</f>
        <v>#207 Billet Private Island Club</v>
      </c>
      <c r="F440"/>
      <c r="G440"/>
      <c r="H440"/>
      <c r="I440"/>
      <c r="J440"/>
      <c r="M440"/>
      <c r="N440"/>
      <c r="O440" s="15" t="str">
        <f t="shared" si="14"/>
        <v>_</v>
      </c>
      <c r="P440" s="18" t="str">
        <f>IF(F440="stop","",IF(F440&lt;&gt;"",HYPERLINK(Settings!$B$5 &amp; "/manage/?network=" &amp; LOWER(B$8) &amp; "&amp;search=token&amp;account=" &amp; ToMint!$B$5 &amp; "&amp;view=" &amp; ToMint!J440,"TokenSol"),""))</f>
        <v/>
      </c>
      <c r="Q440" s="2"/>
      <c r="R440" s="2"/>
      <c r="S440" s="11"/>
      <c r="T440" s="78" t="str">
        <f>"owner=" &amp; Tokens!BS440 &amp; "&amp;filename_for_metadata=" &amp; Tokens!BT440 &amp; "&amp;offchaindata_platform=" &amp; $B$17 &amp; "&amp;keyfile=" &amp; $B$5 &amp;  "&amp;repository=" &amp; $B$18</f>
        <v>owner=BbDq7xeUzpj8bXfd9N7dh1tw43Ss7xbYpyjoNuwDSrzq&amp;filename_for_metadata=BILLETThePrivateIslandClub_COR22B207&amp;offchaindata_platform=Github&amp;keyfile=Paul&amp;repository=CalviOnTheRocks2022</v>
      </c>
      <c r="U440" s="78" t="str">
        <f t="shared" si="13"/>
        <v>{"name":"#207 Billet Private Island Club",_x000D_
"symbol":"COR22B207",_x000D_
"description":"The Private Island Club : networking &amp; party / Billet NFT All Access - 1 jour Calvi on the Rocks 2022",_x000D_
"seller_fee_basis_points":1000,_x000D_
"image":"https://bafybeiczeymnrmzuf26ylqdjuxvhzyjdcixniqvmsxzqhxwj2pkxmwtky4.ipfs.nftstorage.link?image_207.webp",_x000D_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40" s="78" t="str">
        <f>formatRow(Tokens!C$2:I$2,Tokens!C440:I440)</f>
        <v>"name":"#207 Billet Private Island Club",_x000D_
"symbol":"COR22B207",_x000D_
"description":"The Private Island Club : networking &amp; party / Billet NFT All Access - 1 jour Calvi on the Rocks 2022",_x000D_
"seller_fee_basis_points":1000,_x000D_
"image":"https://bafybeiczeymnrmzuf26ylqdjuxvhzyjdcixniqvmsxzqhxwj2pkxmwtky4.ipfs.nftstorage.link?image_207.webp",_x000D_
"Issuer":"NfluenT for Calvi On The rocks",_x000D_
"external_url":""</v>
      </c>
      <c r="W440" s="78" t="str">
        <f>formatRow(Tokens!J$2:AV$2,Tokens!J440:AV440,2,"attributes")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0" s="78" t="str">
        <f>formatRow(Tokens!AX$2:BC$2,Tokens!AX440:BC440,2,"creators")</f>
        <v>"creators":[{"address":"ncreator",_x000D_
"share":10},{"address":"cotrcrea",_x000D_
"share":90},{"address":"nminer",_x000D_
"share":0}]</v>
      </c>
      <c r="Y440" s="78" t="str">
        <f>formatRow(Tokens!BD$2:BI$2,Tokens!BD440:BI440,2,"files")</f>
        <v>"files":[]</v>
      </c>
      <c r="Z440" s="78"/>
      <c r="AA440" s="78"/>
      <c r="AB440" s="78"/>
      <c r="AC440" s="78" t="str">
        <f>formatRow(Tokens!BJ$2:BK$2,Tokens!BJ440:BK440,0,"collection")</f>
        <v>"collection":{"name":"BILLET The Private Island Club",_x000D_
"family":"Calvi On The Rocks"}</v>
      </c>
      <c r="AD440" s="1" t="str">
        <f>formatRow(Tokens!BN$2:BR$2,Tokens!BN440:BR440,0,"marketplace")</f>
        <v>"marketplace":{"initial_price":232,_x000D_
"reservation_price":"",_x000D_
"duration":"",_x000D_
"max_mint":1,_x000D_
"sell_date":"25/06/2022"}</v>
      </c>
      <c r="AE440" s="1"/>
    </row>
    <row r="441" spans="4:31" ht="14.25" customHeight="1" x14ac:dyDescent="0.3">
      <c r="D441" s="1">
        <f>Tokens!B441</f>
        <v>208</v>
      </c>
      <c r="E441" s="17" t="str">
        <f>IF(Tokens!C441="","",Tokens!C441)</f>
        <v>#208 Billet Private Island Club</v>
      </c>
      <c r="F441"/>
      <c r="G441"/>
      <c r="H441"/>
      <c r="I441"/>
      <c r="J441"/>
      <c r="M441"/>
      <c r="N441"/>
      <c r="O441" s="15" t="str">
        <f t="shared" si="14"/>
        <v>_</v>
      </c>
      <c r="P441" s="18" t="str">
        <f>IF(F441="stop","",IF(F441&lt;&gt;"",HYPERLINK(Settings!$B$5 &amp; "/manage/?network=" &amp; LOWER(B$8) &amp; "&amp;search=token&amp;account=" &amp; ToMint!$B$5 &amp; "&amp;view=" &amp; ToMint!J441,"TokenSol"),""))</f>
        <v/>
      </c>
      <c r="Q441" s="2"/>
      <c r="R441" s="2"/>
      <c r="S441" s="11"/>
      <c r="T441" s="78" t="str">
        <f>"owner=" &amp; Tokens!BS441 &amp; "&amp;filename_for_metadata=" &amp; Tokens!BT441 &amp; "&amp;offchaindata_platform=" &amp; $B$17 &amp; "&amp;keyfile=" &amp; $B$5 &amp;  "&amp;repository=" &amp; $B$18</f>
        <v>owner=BbDq7xeUzpj8bXfd9N7dh1tw43Ss7xbYpyjoNuwDSrzq&amp;filename_for_metadata=BILLETThePrivateIslandClub_COR22B208&amp;offchaindata_platform=Github&amp;keyfile=Paul&amp;repository=CalviOnTheRocks2022</v>
      </c>
      <c r="U441" s="78" t="str">
        <f t="shared" si="13"/>
        <v>{"name":"#208 Billet Private Island Club",_x000D_
"symbol":"COR22B208",_x000D_
"description":"The Private Island Club : networking &amp; party / Billet NFT All Access - 1 jour Calvi on the Rocks 2022",_x000D_
"seller_fee_basis_points":1000,_x000D_
"image":"https://bafybeig2dn6265dvvrwuyiiwk4avjty3e3glspyc4asvoturmc4xxeqfzq.ipfs.nftstorage.link?image_208.webp",_x000D_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41" s="78" t="str">
        <f>formatRow(Tokens!C$2:I$2,Tokens!C441:I441)</f>
        <v>"name":"#208 Billet Private Island Club",_x000D_
"symbol":"COR22B208",_x000D_
"description":"The Private Island Club : networking &amp; party / Billet NFT All Access - 1 jour Calvi on the Rocks 2022",_x000D_
"seller_fee_basis_points":1000,_x000D_
"image":"https://bafybeig2dn6265dvvrwuyiiwk4avjty3e3glspyc4asvoturmc4xxeqfzq.ipfs.nftstorage.link?image_208.webp",_x000D_
"Issuer":"NfluenT for Calvi On The rocks",_x000D_
"external_url":""</v>
      </c>
      <c r="W441" s="78" t="str">
        <f>formatRow(Tokens!J$2:AV$2,Tokens!J441:AV441,2,"attributes")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1" s="78" t="str">
        <f>formatRow(Tokens!AX$2:BC$2,Tokens!AX441:BC441,2,"creators")</f>
        <v>"creators":[{"address":"ncreator",_x000D_
"share":10},{"address":"cotrcrea",_x000D_
"share":90},{"address":"nminer",_x000D_
"share":0}]</v>
      </c>
      <c r="Y441" s="78" t="str">
        <f>formatRow(Tokens!BD$2:BI$2,Tokens!BD441:BI441,2,"files")</f>
        <v>"files":[]</v>
      </c>
      <c r="Z441" s="78"/>
      <c r="AA441" s="78"/>
      <c r="AB441" s="78"/>
      <c r="AC441" s="78" t="str">
        <f>formatRow(Tokens!BJ$2:BK$2,Tokens!BJ441:BK441,0,"collection")</f>
        <v>"collection":{"name":"BILLET The Private Island Club",_x000D_
"family":"Calvi On The Rocks"}</v>
      </c>
      <c r="AD441" s="1" t="str">
        <f>formatRow(Tokens!BN$2:BR$2,Tokens!BN441:BR441,0,"marketplace")</f>
        <v>"marketplace":{"initial_price":232,_x000D_
"reservation_price":"",_x000D_
"duration":"",_x000D_
"max_mint":1,_x000D_
"sell_date":"25/06/2022"}</v>
      </c>
      <c r="AE441" s="1"/>
    </row>
    <row r="442" spans="4:31" ht="14.25" customHeight="1" x14ac:dyDescent="0.3">
      <c r="D442" s="1">
        <f>Tokens!B442</f>
        <v>209</v>
      </c>
      <c r="E442" s="17" t="str">
        <f>IF(Tokens!C442="","",Tokens!C442)</f>
        <v>#209 Billet Private Island Club</v>
      </c>
      <c r="F442"/>
      <c r="G442"/>
      <c r="H442"/>
      <c r="I442"/>
      <c r="J442"/>
      <c r="M442"/>
      <c r="N442"/>
      <c r="O442" s="15" t="str">
        <f t="shared" si="14"/>
        <v>_</v>
      </c>
      <c r="P442" s="18" t="str">
        <f>IF(F442="stop","",IF(F442&lt;&gt;"",HYPERLINK(Settings!$B$5 &amp; "/manage/?network=" &amp; LOWER(B$8) &amp; "&amp;search=token&amp;account=" &amp; ToMint!$B$5 &amp; "&amp;view=" &amp; ToMint!J442,"TokenSol"),""))</f>
        <v/>
      </c>
      <c r="Q442" s="2"/>
      <c r="R442" s="2"/>
      <c r="S442" s="11"/>
      <c r="T442" s="78" t="str">
        <f>"owner=" &amp; Tokens!BS442 &amp; "&amp;filename_for_metadata=" &amp; Tokens!BT442 &amp; "&amp;offchaindata_platform=" &amp; $B$17 &amp; "&amp;keyfile=" &amp; $B$5 &amp;  "&amp;repository=" &amp; $B$18</f>
        <v>owner=BbDq7xeUzpj8bXfd9N7dh1tw43Ss7xbYpyjoNuwDSrzq&amp;filename_for_metadata=BILLETThePrivateIslandClub_COR22B209&amp;offchaindata_platform=Github&amp;keyfile=Paul&amp;repository=CalviOnTheRocks2022</v>
      </c>
      <c r="U442" s="78" t="str">
        <f t="shared" si="13"/>
        <v>{"name":"#209 Billet Private Island Club",_x000D_
"symbol":"COR22B209",_x000D_
"description":"The Private Island Club : networking &amp; party / Billet NFT All Access - 1 jour Calvi on the Rocks 2022",_x000D_
"seller_fee_basis_points":1000,_x000D_
"image":"https://bafybeicgzp33fncwwzeoy3kalqzz74xwm2ttbyxm5pugvia37nfgxe4a4u.ipfs.nftstorage.link?image_209.webp",_x000D_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42" s="78" t="str">
        <f>formatRow(Tokens!C$2:I$2,Tokens!C442:I442)</f>
        <v>"name":"#209 Billet Private Island Club",_x000D_
"symbol":"COR22B209",_x000D_
"description":"The Private Island Club : networking &amp; party / Billet NFT All Access - 1 jour Calvi on the Rocks 2022",_x000D_
"seller_fee_basis_points":1000,_x000D_
"image":"https://bafybeicgzp33fncwwzeoy3kalqzz74xwm2ttbyxm5pugvia37nfgxe4a4u.ipfs.nftstorage.link?image_209.webp",_x000D_
"Issuer":"NfluenT for Calvi On The rocks",_x000D_
"external_url":""</v>
      </c>
      <c r="W442" s="78" t="str">
        <f>formatRow(Tokens!J$2:AV$2,Tokens!J442:AV442,2,"attributes")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2" s="78" t="str">
        <f>formatRow(Tokens!AX$2:BC$2,Tokens!AX442:BC442,2,"creators")</f>
        <v>"creators":[{"address":"ncreator",_x000D_
"share":10},{"address":"cotrcrea",_x000D_
"share":90},{"address":"nminer",_x000D_
"share":0}]</v>
      </c>
      <c r="Y442" s="78" t="str">
        <f>formatRow(Tokens!BD$2:BI$2,Tokens!BD442:BI442,2,"files")</f>
        <v>"files":[]</v>
      </c>
      <c r="Z442" s="78"/>
      <c r="AA442" s="78"/>
      <c r="AB442" s="78"/>
      <c r="AC442" s="78" t="str">
        <f>formatRow(Tokens!BJ$2:BK$2,Tokens!BJ442:BK442,0,"collection")</f>
        <v>"collection":{"name":"BILLET The Private Island Club",_x000D_
"family":"Calvi On The Rocks"}</v>
      </c>
      <c r="AD442" s="1" t="str">
        <f>formatRow(Tokens!BN$2:BR$2,Tokens!BN442:BR442,0,"marketplace")</f>
        <v>"marketplace":{"initial_price":232,_x000D_
"reservation_price":"",_x000D_
"duration":"",_x000D_
"max_mint":1,_x000D_
"sell_date":"25/06/2022"}</v>
      </c>
      <c r="AE442" s="1"/>
    </row>
    <row r="443" spans="4:31" ht="14.25" customHeight="1" x14ac:dyDescent="0.3">
      <c r="D443" s="1">
        <f>Tokens!B443</f>
        <v>210</v>
      </c>
      <c r="E443" s="17" t="str">
        <f>IF(Tokens!C443="","",Tokens!C443)</f>
        <v>#210 Billet Private Island Club</v>
      </c>
      <c r="F443"/>
      <c r="G443"/>
      <c r="H443"/>
      <c r="I443"/>
      <c r="J443"/>
      <c r="M443"/>
      <c r="N443"/>
      <c r="O443" s="15" t="str">
        <f t="shared" si="14"/>
        <v>_</v>
      </c>
      <c r="P443" s="18" t="str">
        <f>IF(F443="stop","",IF(F443&lt;&gt;"",HYPERLINK(Settings!$B$5 &amp; "/manage/?network=" &amp; LOWER(B$8) &amp; "&amp;search=token&amp;account=" &amp; ToMint!$B$5 &amp; "&amp;view=" &amp; ToMint!J443,"TokenSol"),""))</f>
        <v/>
      </c>
      <c r="Q443" s="2"/>
      <c r="R443" s="2"/>
      <c r="S443" s="11"/>
      <c r="T443" s="78" t="str">
        <f>"owner=" &amp; Tokens!BS443 &amp; "&amp;filename_for_metadata=" &amp; Tokens!BT443 &amp; "&amp;offchaindata_platform=" &amp; $B$17 &amp; "&amp;keyfile=" &amp; $B$5 &amp;  "&amp;repository=" &amp; $B$18</f>
        <v>owner=BbDq7xeUzpj8bXfd9N7dh1tw43Ss7xbYpyjoNuwDSrzq&amp;filename_for_metadata=BILLETThePrivateIslandClub_COR22B210&amp;offchaindata_platform=Github&amp;keyfile=Paul&amp;repository=CalviOnTheRocks2022</v>
      </c>
      <c r="U443" s="78" t="str">
        <f t="shared" si="13"/>
        <v>{"name":"#210 Billet Private Island Club",_x000D_
"symbol":"COR22B210",_x000D_
"description":"The Private Island Club : networking &amp; party / Billet NFT All Access - 1 jour Calvi on the Rocks 2022",_x000D_
"seller_fee_basis_points":1000,_x000D_
"image":"https://bafybeibryjqqty6jeflcfmf6mtr33hb2xvjley4wqixobt4ucovciqxxmm.ipfs.nftstorage.link?image_210.webp",_x000D_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43" s="78" t="str">
        <f>formatRow(Tokens!C$2:I$2,Tokens!C443:I443)</f>
        <v>"name":"#210 Billet Private Island Club",_x000D_
"symbol":"COR22B210",_x000D_
"description":"The Private Island Club : networking &amp; party / Billet NFT All Access - 1 jour Calvi on the Rocks 2022",_x000D_
"seller_fee_basis_points":1000,_x000D_
"image":"https://bafybeibryjqqty6jeflcfmf6mtr33hb2xvjley4wqixobt4ucovciqxxmm.ipfs.nftstorage.link?image_210.webp",_x000D_
"Issuer":"NfluenT for Calvi On The rocks",_x000D_
"external_url":""</v>
      </c>
      <c r="W443" s="78" t="str">
        <f>formatRow(Tokens!J$2:AV$2,Tokens!J443:AV443,2,"attributes")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3" s="78" t="str">
        <f>formatRow(Tokens!AX$2:BC$2,Tokens!AX443:BC443,2,"creators")</f>
        <v>"creators":[{"address":"ncreator",_x000D_
"share":10},{"address":"cotrcrea",_x000D_
"share":90},{"address":"nminer",_x000D_
"share":0}]</v>
      </c>
      <c r="Y443" s="78" t="str">
        <f>formatRow(Tokens!BD$2:BI$2,Tokens!BD443:BI443,2,"files")</f>
        <v>"files":[]</v>
      </c>
      <c r="Z443" s="78"/>
      <c r="AA443" s="78"/>
      <c r="AB443" s="78"/>
      <c r="AC443" s="78" t="str">
        <f>formatRow(Tokens!BJ$2:BK$2,Tokens!BJ443:BK443,0,"collection")</f>
        <v>"collection":{"name":"BILLET The Private Island Club",_x000D_
"family":"Calvi On The Rocks"}</v>
      </c>
      <c r="AD443" s="1" t="str">
        <f>formatRow(Tokens!BN$2:BR$2,Tokens!BN443:BR443,0,"marketplace")</f>
        <v>"marketplace":{"initial_price":232,_x000D_
"reservation_price":"",_x000D_
"duration":"",_x000D_
"max_mint":1,_x000D_
"sell_date":"25/06/2022"}</v>
      </c>
      <c r="AE443" s="1"/>
    </row>
    <row r="444" spans="4:31" ht="14.25" customHeight="1" x14ac:dyDescent="0.3">
      <c r="D444" s="1">
        <f>Tokens!B444</f>
        <v>211</v>
      </c>
      <c r="E444" s="17" t="str">
        <f>IF(Tokens!C444="","",Tokens!C444)</f>
        <v>#211 Billet Private Island Club</v>
      </c>
      <c r="F444"/>
      <c r="G444"/>
      <c r="H444"/>
      <c r="I444"/>
      <c r="J444"/>
      <c r="M444"/>
      <c r="N444"/>
      <c r="O444" s="15" t="str">
        <f t="shared" si="14"/>
        <v>_</v>
      </c>
      <c r="P444" s="18" t="str">
        <f>IF(F444="stop","",IF(F444&lt;&gt;"",HYPERLINK(Settings!$B$5 &amp; "/manage/?network=" &amp; LOWER(B$8) &amp; "&amp;search=token&amp;account=" &amp; ToMint!$B$5 &amp; "&amp;view=" &amp; ToMint!J444,"TokenSol"),""))</f>
        <v/>
      </c>
      <c r="Q444" s="2"/>
      <c r="R444" s="2"/>
      <c r="S444" s="11"/>
      <c r="T444" s="78" t="str">
        <f>"owner=" &amp; Tokens!BS444 &amp; "&amp;filename_for_metadata=" &amp; Tokens!BT444 &amp; "&amp;offchaindata_platform=" &amp; $B$17 &amp; "&amp;keyfile=" &amp; $B$5 &amp;  "&amp;repository=" &amp; $B$18</f>
        <v>owner=BbDq7xeUzpj8bXfd9N7dh1tw43Ss7xbYpyjoNuwDSrzq&amp;filename_for_metadata=BILLETThePrivateIslandClub_COR22B211&amp;offchaindata_platform=Github&amp;keyfile=Paul&amp;repository=CalviOnTheRocks2022</v>
      </c>
      <c r="U444" s="78" t="str">
        <f t="shared" si="13"/>
        <v>{"name":"#211 Billet Private Island Club",_x000D_
"symbol":"COR22B211",_x000D_
"description":"The Private Island Club : networking &amp; party / Billet NFT All Access - 1 jour Calvi on the Rocks 2022",_x000D_
"seller_fee_basis_points":1000,_x000D_
"image":"https://bafybeihueywv6awfznjsobxrsdrgmy72rwjcwpnnyya6efihcbjnwjbory.ipfs.nftstorage.link?image_211.webp",_x000D_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44" s="78" t="str">
        <f>formatRow(Tokens!C$2:I$2,Tokens!C444:I444)</f>
        <v>"name":"#211 Billet Private Island Club",_x000D_
"symbol":"COR22B211",_x000D_
"description":"The Private Island Club : networking &amp; party / Billet NFT All Access - 1 jour Calvi on the Rocks 2022",_x000D_
"seller_fee_basis_points":1000,_x000D_
"image":"https://bafybeihueywv6awfznjsobxrsdrgmy72rwjcwpnnyya6efihcbjnwjbory.ipfs.nftstorage.link?image_211.webp",_x000D_
"Issuer":"NfluenT for Calvi On The rocks",_x000D_
"external_url":""</v>
      </c>
      <c r="W444" s="78" t="str">
        <f>formatRow(Tokens!J$2:AV$2,Tokens!J444:AV444,2,"attributes")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4" s="78" t="str">
        <f>formatRow(Tokens!AX$2:BC$2,Tokens!AX444:BC444,2,"creators")</f>
        <v>"creators":[{"address":"ncreator",_x000D_
"share":10},{"address":"cotrcrea",_x000D_
"share":90},{"address":"nminer",_x000D_
"share":0}]</v>
      </c>
      <c r="Y444" s="78" t="str">
        <f>formatRow(Tokens!BD$2:BI$2,Tokens!BD444:BI444,2,"files")</f>
        <v>"files":[]</v>
      </c>
      <c r="Z444" s="78"/>
      <c r="AA444" s="78"/>
      <c r="AB444" s="78"/>
      <c r="AC444" s="78" t="str">
        <f>formatRow(Tokens!BJ$2:BK$2,Tokens!BJ444:BK444,0,"collection")</f>
        <v>"collection":{"name":"BILLET The Private Island Club",_x000D_
"family":"Calvi On The Rocks"}</v>
      </c>
      <c r="AD444" s="1" t="str">
        <f>formatRow(Tokens!BN$2:BR$2,Tokens!BN444:BR444,0,"marketplace")</f>
        <v>"marketplace":{"initial_price":232,_x000D_
"reservation_price":"",_x000D_
"duration":"",_x000D_
"max_mint":1,_x000D_
"sell_date":"25/06/2022"}</v>
      </c>
      <c r="AE444" s="1"/>
    </row>
    <row r="445" spans="4:31" ht="14.25" customHeight="1" x14ac:dyDescent="0.3">
      <c r="D445" s="1">
        <f>Tokens!B445</f>
        <v>212</v>
      </c>
      <c r="E445" s="17" t="str">
        <f>IF(Tokens!C445="","",Tokens!C445)</f>
        <v>#212 Billet Private Island Club</v>
      </c>
      <c r="F445"/>
      <c r="G445"/>
      <c r="H445"/>
      <c r="I445"/>
      <c r="J445"/>
      <c r="M445"/>
      <c r="N445"/>
      <c r="O445" s="15" t="str">
        <f t="shared" si="14"/>
        <v>_</v>
      </c>
      <c r="P445" s="18" t="str">
        <f>IF(F445="stop","",IF(F445&lt;&gt;"",HYPERLINK(Settings!$B$5 &amp; "/manage/?network=" &amp; LOWER(B$8) &amp; "&amp;search=token&amp;account=" &amp; ToMint!$B$5 &amp; "&amp;view=" &amp; ToMint!J445,"TokenSol"),""))</f>
        <v/>
      </c>
      <c r="Q445" s="2"/>
      <c r="R445" s="2"/>
      <c r="S445" s="11"/>
      <c r="T445" s="78" t="str">
        <f>"owner=" &amp; Tokens!BS445 &amp; "&amp;filename_for_metadata=" &amp; Tokens!BT445 &amp; "&amp;offchaindata_platform=" &amp; $B$17 &amp; "&amp;keyfile=" &amp; $B$5 &amp;  "&amp;repository=" &amp; $B$18</f>
        <v>owner=BbDq7xeUzpj8bXfd9N7dh1tw43Ss7xbYpyjoNuwDSrzq&amp;filename_for_metadata=BILLETThePrivateIslandClub_COR22B212&amp;offchaindata_platform=Github&amp;keyfile=Paul&amp;repository=CalviOnTheRocks2022</v>
      </c>
      <c r="U445" s="78" t="str">
        <f t="shared" si="13"/>
        <v>{"name":"#212 Billet Private Island Club",_x000D_
"symbol":"COR22B212",_x000D_
"description":"The Private Island Club : networking &amp; party / Billet NFT All Access - 1 jour Calvi on the Rocks 2022",_x000D_
"seller_fee_basis_points":1000,_x000D_
"image":"https://bafybeidqkhurz2c2mgii6tsjdcvoddw5e6y4marzlnflkm3bfhpmfkweia.ipfs.nftstorage.link?image_212.webp",_x000D_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45" s="78" t="str">
        <f>formatRow(Tokens!C$2:I$2,Tokens!C445:I445)</f>
        <v>"name":"#212 Billet Private Island Club",_x000D_
"symbol":"COR22B212",_x000D_
"description":"The Private Island Club : networking &amp; party / Billet NFT All Access - 1 jour Calvi on the Rocks 2022",_x000D_
"seller_fee_basis_points":1000,_x000D_
"image":"https://bafybeidqkhurz2c2mgii6tsjdcvoddw5e6y4marzlnflkm3bfhpmfkweia.ipfs.nftstorage.link?image_212.webp",_x000D_
"Issuer":"NfluenT for Calvi On The rocks",_x000D_
"external_url":""</v>
      </c>
      <c r="W445" s="78" t="str">
        <f>formatRow(Tokens!J$2:AV$2,Tokens!J445:AV445,2,"attributes")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5" s="78" t="str">
        <f>formatRow(Tokens!AX$2:BC$2,Tokens!AX445:BC445,2,"creators")</f>
        <v>"creators":[{"address":"ncreator",_x000D_
"share":10},{"address":"cotrcrea",_x000D_
"share":90},{"address":"nminer",_x000D_
"share":0}]</v>
      </c>
      <c r="Y445" s="78" t="str">
        <f>formatRow(Tokens!BD$2:BI$2,Tokens!BD445:BI445,2,"files")</f>
        <v>"files":[]</v>
      </c>
      <c r="Z445" s="78"/>
      <c r="AA445" s="78"/>
      <c r="AB445" s="78"/>
      <c r="AC445" s="78" t="str">
        <f>formatRow(Tokens!BJ$2:BK$2,Tokens!BJ445:BK445,0,"collection")</f>
        <v>"collection":{"name":"BILLET The Private Island Club",_x000D_
"family":"Calvi On The Rocks"}</v>
      </c>
      <c r="AD445" s="1" t="str">
        <f>formatRow(Tokens!BN$2:BR$2,Tokens!BN445:BR445,0,"marketplace")</f>
        <v>"marketplace":{"initial_price":232,_x000D_
"reservation_price":"",_x000D_
"duration":"",_x000D_
"max_mint":1,_x000D_
"sell_date":"25/06/2022"}</v>
      </c>
      <c r="AE445" s="1"/>
    </row>
    <row r="446" spans="4:31" ht="14.25" customHeight="1" x14ac:dyDescent="0.3">
      <c r="D446" s="1">
        <f>Tokens!B446</f>
        <v>213</v>
      </c>
      <c r="E446" s="17" t="str">
        <f>IF(Tokens!C446="","",Tokens!C446)</f>
        <v>#213 Billet Private Island Club</v>
      </c>
      <c r="F446"/>
      <c r="G446"/>
      <c r="H446"/>
      <c r="I446"/>
      <c r="J446"/>
      <c r="M446"/>
      <c r="N446"/>
      <c r="O446" s="15" t="str">
        <f t="shared" si="14"/>
        <v>_</v>
      </c>
      <c r="P446" s="18" t="str">
        <f>IF(F446="stop","",IF(F446&lt;&gt;"",HYPERLINK(Settings!$B$5 &amp; "/manage/?network=" &amp; LOWER(B$8) &amp; "&amp;search=token&amp;account=" &amp; ToMint!$B$5 &amp; "&amp;view=" &amp; ToMint!J446,"TokenSol"),""))</f>
        <v/>
      </c>
      <c r="Q446" s="2"/>
      <c r="R446" s="2"/>
      <c r="S446" s="11"/>
      <c r="T446" s="78" t="str">
        <f>"owner=" &amp; Tokens!BS446 &amp; "&amp;filename_for_metadata=" &amp; Tokens!BT446 &amp; "&amp;offchaindata_platform=" &amp; $B$17 &amp; "&amp;keyfile=" &amp; $B$5 &amp;  "&amp;repository=" &amp; $B$18</f>
        <v>owner=BbDq7xeUzpj8bXfd9N7dh1tw43Ss7xbYpyjoNuwDSrzq&amp;filename_for_metadata=BILLETThePrivateIslandClub_COR22B213&amp;offchaindata_platform=Github&amp;keyfile=Paul&amp;repository=CalviOnTheRocks2022</v>
      </c>
      <c r="U446" s="78" t="str">
        <f t="shared" si="13"/>
        <v>{"name":"#213 Billet Private Island Club",_x000D_
"symbol":"COR22B213",_x000D_
"description":"The Private Island Club : networking &amp; party / Billet NFT All Access - 1 jour Calvi on the Rocks 2022",_x000D_
"seller_fee_basis_points":1000,_x000D_
"image":"https://bafybeie2q4w2bkccp5kemk4as6ofbr4n753yjopoqgpfvqbezhixaiqguu.ipfs.nftstorage.link?image_213.webp",_x000D_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46" s="78" t="str">
        <f>formatRow(Tokens!C$2:I$2,Tokens!C446:I446)</f>
        <v>"name":"#213 Billet Private Island Club",_x000D_
"symbol":"COR22B213",_x000D_
"description":"The Private Island Club : networking &amp; party / Billet NFT All Access - 1 jour Calvi on the Rocks 2022",_x000D_
"seller_fee_basis_points":1000,_x000D_
"image":"https://bafybeie2q4w2bkccp5kemk4as6ofbr4n753yjopoqgpfvqbezhixaiqguu.ipfs.nftstorage.link?image_213.webp",_x000D_
"Issuer":"NfluenT for Calvi On The rocks",_x000D_
"external_url":""</v>
      </c>
      <c r="W446" s="78" t="str">
        <f>formatRow(Tokens!J$2:AV$2,Tokens!J446:AV446,2,"attributes")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6" s="78" t="str">
        <f>formatRow(Tokens!AX$2:BC$2,Tokens!AX446:BC446,2,"creators")</f>
        <v>"creators":[{"address":"ncreator",_x000D_
"share":10},{"address":"cotrcrea",_x000D_
"share":90},{"address":"nminer",_x000D_
"share":0}]</v>
      </c>
      <c r="Y446" s="78" t="str">
        <f>formatRow(Tokens!BD$2:BI$2,Tokens!BD446:BI446,2,"files")</f>
        <v>"files":[]</v>
      </c>
      <c r="Z446" s="78"/>
      <c r="AA446" s="78"/>
      <c r="AB446" s="78"/>
      <c r="AC446" s="78" t="str">
        <f>formatRow(Tokens!BJ$2:BK$2,Tokens!BJ446:BK446,0,"collection")</f>
        <v>"collection":{"name":"BILLET The Private Island Club",_x000D_
"family":"Calvi On The Rocks"}</v>
      </c>
      <c r="AD446" s="1" t="str">
        <f>formatRow(Tokens!BN$2:BR$2,Tokens!BN446:BR446,0,"marketplace")</f>
        <v>"marketplace":{"initial_price":232,_x000D_
"reservation_price":"",_x000D_
"duration":"",_x000D_
"max_mint":1,_x000D_
"sell_date":"25/06/2022"}</v>
      </c>
      <c r="AE446" s="1"/>
    </row>
    <row r="447" spans="4:31" ht="14.25" customHeight="1" x14ac:dyDescent="0.3">
      <c r="D447" s="1">
        <f>Tokens!B447</f>
        <v>214</v>
      </c>
      <c r="E447" s="17" t="str">
        <f>IF(Tokens!C447="","",Tokens!C447)</f>
        <v>#214 Billet Private Island Club</v>
      </c>
      <c r="F447"/>
      <c r="G447"/>
      <c r="H447"/>
      <c r="I447"/>
      <c r="J447"/>
      <c r="M447"/>
      <c r="N447"/>
      <c r="O447" s="15" t="str">
        <f t="shared" si="14"/>
        <v>_</v>
      </c>
      <c r="P447" s="18" t="str">
        <f>IF(F447="stop","",IF(F447&lt;&gt;"",HYPERLINK(Settings!$B$5 &amp; "/manage/?network=" &amp; LOWER(B$8) &amp; "&amp;search=token&amp;account=" &amp; ToMint!$B$5 &amp; "&amp;view=" &amp; ToMint!J447,"TokenSol"),""))</f>
        <v/>
      </c>
      <c r="Q447" s="2"/>
      <c r="R447" s="2"/>
      <c r="S447" s="11"/>
      <c r="T447" s="78" t="str">
        <f>"owner=" &amp; Tokens!BS447 &amp; "&amp;filename_for_metadata=" &amp; Tokens!BT447 &amp; "&amp;offchaindata_platform=" &amp; $B$17 &amp; "&amp;keyfile=" &amp; $B$5 &amp;  "&amp;repository=" &amp; $B$18</f>
        <v>owner=BbDq7xeUzpj8bXfd9N7dh1tw43Ss7xbYpyjoNuwDSrzq&amp;filename_for_metadata=BILLETThePrivateIslandClub_COR22B214&amp;offchaindata_platform=Github&amp;keyfile=Paul&amp;repository=CalviOnTheRocks2022</v>
      </c>
      <c r="U447" s="78" t="str">
        <f t="shared" si="13"/>
        <v>{"name":"#214 Billet Private Island Club",_x000D_
"symbol":"COR22B214",_x000D_
"description":"The Private Island Club : networking &amp; party / Billet NFT All Access - 1 jour Calvi on the Rocks 2022",_x000D_
"seller_fee_basis_points":1000,_x000D_
"image":"https://bafybeickojlj37zqgm7qvhnf7e35lpyn7lqazbop6iirv3oqb25ghaxv3q.ipfs.nftstorage.link?image_214.webp",_x000D_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47" s="78" t="str">
        <f>formatRow(Tokens!C$2:I$2,Tokens!C447:I447)</f>
        <v>"name":"#214 Billet Private Island Club",_x000D_
"symbol":"COR22B214",_x000D_
"description":"The Private Island Club : networking &amp; party / Billet NFT All Access - 1 jour Calvi on the Rocks 2022",_x000D_
"seller_fee_basis_points":1000,_x000D_
"image":"https://bafybeickojlj37zqgm7qvhnf7e35lpyn7lqazbop6iirv3oqb25ghaxv3q.ipfs.nftstorage.link?image_214.webp",_x000D_
"Issuer":"NfluenT for Calvi On The rocks",_x000D_
"external_url":""</v>
      </c>
      <c r="W447" s="78" t="str">
        <f>formatRow(Tokens!J$2:AV$2,Tokens!J447:AV447,2,"attributes")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7" s="78" t="str">
        <f>formatRow(Tokens!AX$2:BC$2,Tokens!AX447:BC447,2,"creators")</f>
        <v>"creators":[{"address":"ncreator",_x000D_
"share":10},{"address":"cotrcrea",_x000D_
"share":90},{"address":"nminer",_x000D_
"share":0}]</v>
      </c>
      <c r="Y447" s="78" t="str">
        <f>formatRow(Tokens!BD$2:BI$2,Tokens!BD447:BI447,2,"files")</f>
        <v>"files":[]</v>
      </c>
      <c r="Z447" s="78"/>
      <c r="AA447" s="78"/>
      <c r="AB447" s="78"/>
      <c r="AC447" s="78" t="str">
        <f>formatRow(Tokens!BJ$2:BK$2,Tokens!BJ447:BK447,0,"collection")</f>
        <v>"collection":{"name":"BILLET The Private Island Club",_x000D_
"family":"Calvi On The Rocks"}</v>
      </c>
      <c r="AD447" s="1" t="str">
        <f>formatRow(Tokens!BN$2:BR$2,Tokens!BN447:BR447,0,"marketplace")</f>
        <v>"marketplace":{"initial_price":232,_x000D_
"reservation_price":"",_x000D_
"duration":"",_x000D_
"max_mint":1,_x000D_
"sell_date":"25/06/2022"}</v>
      </c>
      <c r="AE447" s="1"/>
    </row>
    <row r="448" spans="4:31" ht="14.25" customHeight="1" x14ac:dyDescent="0.3">
      <c r="D448" s="1">
        <f>Tokens!B448</f>
        <v>215</v>
      </c>
      <c r="E448" s="17" t="str">
        <f>IF(Tokens!C448="","",Tokens!C448)</f>
        <v>#215 Billet Private Island Club</v>
      </c>
      <c r="F448"/>
      <c r="G448"/>
      <c r="H448"/>
      <c r="I448"/>
      <c r="J448"/>
      <c r="M448"/>
      <c r="N448"/>
      <c r="O448" s="15" t="str">
        <f t="shared" si="14"/>
        <v>_</v>
      </c>
      <c r="P448" s="18" t="str">
        <f>IF(F448="stop","",IF(F448&lt;&gt;"",HYPERLINK(Settings!$B$5 &amp; "/manage/?network=" &amp; LOWER(B$8) &amp; "&amp;search=token&amp;account=" &amp; ToMint!$B$5 &amp; "&amp;view=" &amp; ToMint!J448,"TokenSol"),""))</f>
        <v/>
      </c>
      <c r="Q448" s="2"/>
      <c r="R448" s="2"/>
      <c r="S448" s="11"/>
      <c r="T448" s="78" t="str">
        <f>"owner=" &amp; Tokens!BS448 &amp; "&amp;filename_for_metadata=" &amp; Tokens!BT448 &amp; "&amp;offchaindata_platform=" &amp; $B$17 &amp; "&amp;keyfile=" &amp; $B$5 &amp;  "&amp;repository=" &amp; $B$18</f>
        <v>owner=BbDq7xeUzpj8bXfd9N7dh1tw43Ss7xbYpyjoNuwDSrzq&amp;filename_for_metadata=BILLETThePrivateIslandClub_COR22B215&amp;offchaindata_platform=Github&amp;keyfile=Paul&amp;repository=CalviOnTheRocks2022</v>
      </c>
      <c r="U448" s="78" t="str">
        <f t="shared" si="13"/>
        <v>{"name":"#215 Billet Private Island Club",_x000D_
"symbol":"COR22B215",_x000D_
"description":"The Private Island Club : networking &amp; party / Billet NFT All Access - 1 jour Calvi on the Rocks 2022",_x000D_
"seller_fee_basis_points":1000,_x000D_
"image":"https://bafybeib5ifqukqnvkuuzgmvvolezerguvdh625fb44ztj6svgwcqdagx54.ipfs.nftstorage.link?image_215.webp",_x000D_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48" s="78" t="str">
        <f>formatRow(Tokens!C$2:I$2,Tokens!C448:I448)</f>
        <v>"name":"#215 Billet Private Island Club",_x000D_
"symbol":"COR22B215",_x000D_
"description":"The Private Island Club : networking &amp; party / Billet NFT All Access - 1 jour Calvi on the Rocks 2022",_x000D_
"seller_fee_basis_points":1000,_x000D_
"image":"https://bafybeib5ifqukqnvkuuzgmvvolezerguvdh625fb44ztj6svgwcqdagx54.ipfs.nftstorage.link?image_215.webp",_x000D_
"Issuer":"NfluenT for Calvi On The rocks",_x000D_
"external_url":""</v>
      </c>
      <c r="W448" s="78" t="str">
        <f>formatRow(Tokens!J$2:AV$2,Tokens!J448:AV448,2,"attributes")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8" s="78" t="str">
        <f>formatRow(Tokens!AX$2:BC$2,Tokens!AX448:BC448,2,"creators")</f>
        <v>"creators":[{"address":"ncreator",_x000D_
"share":10},{"address":"cotrcrea",_x000D_
"share":90},{"address":"nminer",_x000D_
"share":0}]</v>
      </c>
      <c r="Y448" s="78" t="str">
        <f>formatRow(Tokens!BD$2:BI$2,Tokens!BD448:BI448,2,"files")</f>
        <v>"files":[]</v>
      </c>
      <c r="Z448" s="78"/>
      <c r="AA448" s="78"/>
      <c r="AB448" s="78"/>
      <c r="AC448" s="78" t="str">
        <f>formatRow(Tokens!BJ$2:BK$2,Tokens!BJ448:BK448,0,"collection")</f>
        <v>"collection":{"name":"BILLET The Private Island Club",_x000D_
"family":"Calvi On The Rocks"}</v>
      </c>
      <c r="AD448" s="1" t="str">
        <f>formatRow(Tokens!BN$2:BR$2,Tokens!BN448:BR448,0,"marketplace")</f>
        <v>"marketplace":{"initial_price":232,_x000D_
"reservation_price":"",_x000D_
"duration":"",_x000D_
"max_mint":1,_x000D_
"sell_date":"25/06/2022"}</v>
      </c>
      <c r="AE448" s="1"/>
    </row>
    <row r="449" spans="4:31" ht="14.25" customHeight="1" x14ac:dyDescent="0.3">
      <c r="D449" s="1">
        <f>Tokens!B449</f>
        <v>216</v>
      </c>
      <c r="E449" s="17" t="str">
        <f>IF(Tokens!C449="","",Tokens!C449)</f>
        <v>#216 Billet Private Island Club</v>
      </c>
      <c r="F449"/>
      <c r="G449"/>
      <c r="H449"/>
      <c r="I449"/>
      <c r="J449"/>
      <c r="M449"/>
      <c r="N449"/>
      <c r="O449" s="15" t="str">
        <f t="shared" si="14"/>
        <v>_</v>
      </c>
      <c r="P449" s="18" t="str">
        <f>IF(F449="stop","",IF(F449&lt;&gt;"",HYPERLINK(Settings!$B$5 &amp; "/manage/?network=" &amp; LOWER(B$8) &amp; "&amp;search=token&amp;account=" &amp; ToMint!$B$5 &amp; "&amp;view=" &amp; ToMint!J449,"TokenSol"),""))</f>
        <v/>
      </c>
      <c r="Q449" s="2"/>
      <c r="R449" s="2"/>
      <c r="S449" s="11"/>
      <c r="T449" s="78" t="str">
        <f>"owner=" &amp; Tokens!BS449 &amp; "&amp;filename_for_metadata=" &amp; Tokens!BT449 &amp; "&amp;offchaindata_platform=" &amp; $B$17 &amp; "&amp;keyfile=" &amp; $B$5 &amp;  "&amp;repository=" &amp; $B$18</f>
        <v>owner=BbDq7xeUzpj8bXfd9N7dh1tw43Ss7xbYpyjoNuwDSrzq&amp;filename_for_metadata=BILLETThePrivateIslandClub_COR22B216&amp;offchaindata_platform=Github&amp;keyfile=Paul&amp;repository=CalviOnTheRocks2022</v>
      </c>
      <c r="U449" s="78" t="str">
        <f t="shared" si="13"/>
        <v>{"name":"#216 Billet Private Island Club",_x000D_
"symbol":"COR22B216",_x000D_
"description":"The Private Island Club : networking &amp; party / Billet NFT All Access - 1 jour Calvi on the Rocks 2022",_x000D_
"seller_fee_basis_points":1000,_x000D_
"image":"https://bafybeibljkii66daeh5d5jjzq6mecw4lq3nfv6xxl2ixvvpt7h2vzrfeoa.ipfs.nftstorage.link?image_216.webp",_x000D_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49" s="78" t="str">
        <f>formatRow(Tokens!C$2:I$2,Tokens!C449:I449)</f>
        <v>"name":"#216 Billet Private Island Club",_x000D_
"symbol":"COR22B216",_x000D_
"description":"The Private Island Club : networking &amp; party / Billet NFT All Access - 1 jour Calvi on the Rocks 2022",_x000D_
"seller_fee_basis_points":1000,_x000D_
"image":"https://bafybeibljkii66daeh5d5jjzq6mecw4lq3nfv6xxl2ixvvpt7h2vzrfeoa.ipfs.nftstorage.link?image_216.webp",_x000D_
"Issuer":"NfluenT for Calvi On The rocks",_x000D_
"external_url":""</v>
      </c>
      <c r="W449" s="78" t="str">
        <f>formatRow(Tokens!J$2:AV$2,Tokens!J449:AV449,2,"attributes")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9" s="78" t="str">
        <f>formatRow(Tokens!AX$2:BC$2,Tokens!AX449:BC449,2,"creators")</f>
        <v>"creators":[{"address":"ncreator",_x000D_
"share":10},{"address":"cotrcrea",_x000D_
"share":90},{"address":"nminer",_x000D_
"share":0}]</v>
      </c>
      <c r="Y449" s="78" t="str">
        <f>formatRow(Tokens!BD$2:BI$2,Tokens!BD449:BI449,2,"files")</f>
        <v>"files":[]</v>
      </c>
      <c r="Z449" s="78"/>
      <c r="AA449" s="78"/>
      <c r="AB449" s="78"/>
      <c r="AC449" s="78" t="str">
        <f>formatRow(Tokens!BJ$2:BK$2,Tokens!BJ449:BK449,0,"collection")</f>
        <v>"collection":{"name":"BILLET The Private Island Club",_x000D_
"family":"Calvi On The Rocks"}</v>
      </c>
      <c r="AD449" s="1" t="str">
        <f>formatRow(Tokens!BN$2:BR$2,Tokens!BN449:BR449,0,"marketplace")</f>
        <v>"marketplace":{"initial_price":232,_x000D_
"reservation_price":"",_x000D_
"duration":"",_x000D_
"max_mint":1,_x000D_
"sell_date":"25/06/2022"}</v>
      </c>
      <c r="AE449" s="1"/>
    </row>
    <row r="450" spans="4:31" ht="14.25" customHeight="1" x14ac:dyDescent="0.3">
      <c r="D450" s="1">
        <f>Tokens!B450</f>
        <v>217</v>
      </c>
      <c r="E450" s="17" t="str">
        <f>IF(Tokens!C450="","",Tokens!C450)</f>
        <v>#217 Billet Private Island Club</v>
      </c>
      <c r="F450"/>
      <c r="G450"/>
      <c r="H450"/>
      <c r="I450"/>
      <c r="J450"/>
      <c r="M450"/>
      <c r="N450"/>
      <c r="O450" s="15" t="str">
        <f t="shared" si="14"/>
        <v>_</v>
      </c>
      <c r="P450" s="18" t="str">
        <f>IF(F450="stop","",IF(F450&lt;&gt;"",HYPERLINK(Settings!$B$5 &amp; "/manage/?network=" &amp; LOWER(B$8) &amp; "&amp;search=token&amp;account=" &amp; ToMint!$B$5 &amp; "&amp;view=" &amp; ToMint!J450,"TokenSol"),""))</f>
        <v/>
      </c>
      <c r="Q450" s="2"/>
      <c r="R450" s="2"/>
      <c r="S450" s="11"/>
      <c r="T450" s="78" t="str">
        <f>"owner=" &amp; Tokens!BS450 &amp; "&amp;filename_for_metadata=" &amp; Tokens!BT450 &amp; "&amp;offchaindata_platform=" &amp; $B$17 &amp; "&amp;keyfile=" &amp; $B$5 &amp;  "&amp;repository=" &amp; $B$18</f>
        <v>owner=BbDq7xeUzpj8bXfd9N7dh1tw43Ss7xbYpyjoNuwDSrzq&amp;filename_for_metadata=BILLETThePrivateIslandClub_COR22B217&amp;offchaindata_platform=Github&amp;keyfile=Paul&amp;repository=CalviOnTheRocks2022</v>
      </c>
      <c r="U450" s="78" t="str">
        <f t="shared" si="13"/>
        <v>{"name":"#217 Billet Private Island Club",_x000D_
"symbol":"COR22B217",_x000D_
"description":"The Private Island Club : networking &amp; party / Billet NFT All Access - 1 jour Calvi on the Rocks 2022",_x000D_
"seller_fee_basis_points":1000,_x000D_
"image":"https://bafybeihbtma5atjftscjwueeposvetsjmsaq56tbitttwcogb4b7qmpese.ipfs.nftstorage.link?image_217.webp",_x000D_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50" s="78" t="str">
        <f>formatRow(Tokens!C$2:I$2,Tokens!C450:I450)</f>
        <v>"name":"#217 Billet Private Island Club",_x000D_
"symbol":"COR22B217",_x000D_
"description":"The Private Island Club : networking &amp; party / Billet NFT All Access - 1 jour Calvi on the Rocks 2022",_x000D_
"seller_fee_basis_points":1000,_x000D_
"image":"https://bafybeihbtma5atjftscjwueeposvetsjmsaq56tbitttwcogb4b7qmpese.ipfs.nftstorage.link?image_217.webp",_x000D_
"Issuer":"NfluenT for Calvi On The rocks",_x000D_
"external_url":""</v>
      </c>
      <c r="W450" s="78" t="str">
        <f>formatRow(Tokens!J$2:AV$2,Tokens!J450:AV450,2,"attributes")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0" s="78" t="str">
        <f>formatRow(Tokens!AX$2:BC$2,Tokens!AX450:BC450,2,"creators")</f>
        <v>"creators":[{"address":"ncreator",_x000D_
"share":10},{"address":"cotrcrea",_x000D_
"share":90},{"address":"nminer",_x000D_
"share":0}]</v>
      </c>
      <c r="Y450" s="78" t="str">
        <f>formatRow(Tokens!BD$2:BI$2,Tokens!BD450:BI450,2,"files")</f>
        <v>"files":[]</v>
      </c>
      <c r="Z450" s="78"/>
      <c r="AA450" s="78"/>
      <c r="AB450" s="78"/>
      <c r="AC450" s="78" t="str">
        <f>formatRow(Tokens!BJ$2:BK$2,Tokens!BJ450:BK450,0,"collection")</f>
        <v>"collection":{"name":"BILLET The Private Island Club",_x000D_
"family":"Calvi On The Rocks"}</v>
      </c>
      <c r="AD450" s="1" t="str">
        <f>formatRow(Tokens!BN$2:BR$2,Tokens!BN450:BR450,0,"marketplace")</f>
        <v>"marketplace":{"initial_price":232,_x000D_
"reservation_price":"",_x000D_
"duration":"",_x000D_
"max_mint":1,_x000D_
"sell_date":"25/06/2022"}</v>
      </c>
      <c r="AE450" s="1"/>
    </row>
    <row r="451" spans="4:31" ht="14.25" customHeight="1" x14ac:dyDescent="0.3">
      <c r="D451" s="1">
        <f>Tokens!B451</f>
        <v>218</v>
      </c>
      <c r="E451" s="17" t="str">
        <f>IF(Tokens!C451="","",Tokens!C451)</f>
        <v>#218 Billet Private Island Club</v>
      </c>
      <c r="F451"/>
      <c r="G451"/>
      <c r="H451"/>
      <c r="I451"/>
      <c r="J451"/>
      <c r="M451"/>
      <c r="N451"/>
      <c r="O451" s="15" t="str">
        <f t="shared" si="14"/>
        <v>_</v>
      </c>
      <c r="P451" s="18" t="str">
        <f>IF(F451="stop","",IF(F451&lt;&gt;"",HYPERLINK(Settings!$B$5 &amp; "/manage/?network=" &amp; LOWER(B$8) &amp; "&amp;search=token&amp;account=" &amp; ToMint!$B$5 &amp; "&amp;view=" &amp; ToMint!J451,"TokenSol"),""))</f>
        <v/>
      </c>
      <c r="Q451" s="2"/>
      <c r="R451" s="2"/>
      <c r="S451" s="11"/>
      <c r="T451" s="78" t="str">
        <f>"owner=" &amp; Tokens!BS451 &amp; "&amp;filename_for_metadata=" &amp; Tokens!BT451 &amp; "&amp;offchaindata_platform=" &amp; $B$17 &amp; "&amp;keyfile=" &amp; $B$5 &amp;  "&amp;repository=" &amp; $B$18</f>
        <v>owner=BbDq7xeUzpj8bXfd9N7dh1tw43Ss7xbYpyjoNuwDSrzq&amp;filename_for_metadata=BILLETThePrivateIslandClub_COR22B218&amp;offchaindata_platform=Github&amp;keyfile=Paul&amp;repository=CalviOnTheRocks2022</v>
      </c>
      <c r="U451" s="78" t="str">
        <f t="shared" si="13"/>
        <v>{"name":"#218 Billet Private Island Club",_x000D_
"symbol":"COR22B218",_x000D_
"description":"The Private Island Club : networking &amp; party / Billet NFT All Access - 1 jour Calvi on the Rocks 2022",_x000D_
"seller_fee_basis_points":1000,_x000D_
"image":"https://bafybeiezjxhfezoiwmfv7bajqznevczkot6zhp27m6int5tbiz3pgc4ola.ipfs.nftstorage.link?image_218.webp",_x000D_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51" s="78" t="str">
        <f>formatRow(Tokens!C$2:I$2,Tokens!C451:I451)</f>
        <v>"name":"#218 Billet Private Island Club",_x000D_
"symbol":"COR22B218",_x000D_
"description":"The Private Island Club : networking &amp; party / Billet NFT All Access - 1 jour Calvi on the Rocks 2022",_x000D_
"seller_fee_basis_points":1000,_x000D_
"image":"https://bafybeiezjxhfezoiwmfv7bajqznevczkot6zhp27m6int5tbiz3pgc4ola.ipfs.nftstorage.link?image_218.webp",_x000D_
"Issuer":"NfluenT for Calvi On The rocks",_x000D_
"external_url":""</v>
      </c>
      <c r="W451" s="78" t="str">
        <f>formatRow(Tokens!J$2:AV$2,Tokens!J451:AV451,2,"attributes")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1" s="78" t="str">
        <f>formatRow(Tokens!AX$2:BC$2,Tokens!AX451:BC451,2,"creators")</f>
        <v>"creators":[{"address":"ncreator",_x000D_
"share":10},{"address":"cotrcrea",_x000D_
"share":90},{"address":"nminer",_x000D_
"share":0}]</v>
      </c>
      <c r="Y451" s="78" t="str">
        <f>formatRow(Tokens!BD$2:BI$2,Tokens!BD451:BI451,2,"files")</f>
        <v>"files":[]</v>
      </c>
      <c r="Z451" s="78"/>
      <c r="AA451" s="78"/>
      <c r="AB451" s="78"/>
      <c r="AC451" s="78" t="str">
        <f>formatRow(Tokens!BJ$2:BK$2,Tokens!BJ451:BK451,0,"collection")</f>
        <v>"collection":{"name":"BILLET The Private Island Club",_x000D_
"family":"Calvi On The Rocks"}</v>
      </c>
      <c r="AD451" s="1" t="str">
        <f>formatRow(Tokens!BN$2:BR$2,Tokens!BN451:BR451,0,"marketplace")</f>
        <v>"marketplace":{"initial_price":232,_x000D_
"reservation_price":"",_x000D_
"duration":"",_x000D_
"max_mint":1,_x000D_
"sell_date":"25/06/2022"}</v>
      </c>
      <c r="AE451" s="1"/>
    </row>
    <row r="452" spans="4:31" ht="14.25" customHeight="1" x14ac:dyDescent="0.3">
      <c r="D452" s="1">
        <f>Tokens!B452</f>
        <v>219</v>
      </c>
      <c r="E452" s="17" t="str">
        <f>IF(Tokens!C452="","",Tokens!C452)</f>
        <v>#219 Billet Private Island Club</v>
      </c>
      <c r="F452"/>
      <c r="G452"/>
      <c r="H452"/>
      <c r="I452"/>
      <c r="J452"/>
      <c r="M452"/>
      <c r="N452"/>
      <c r="O452" s="15" t="str">
        <f t="shared" si="14"/>
        <v>_</v>
      </c>
      <c r="P452" s="18" t="str">
        <f>IF(F452="stop","",IF(F452&lt;&gt;"",HYPERLINK(Settings!$B$5 &amp; "/manage/?network=" &amp; LOWER(B$8) &amp; "&amp;search=token&amp;account=" &amp; ToMint!$B$5 &amp; "&amp;view=" &amp; ToMint!J452,"TokenSol"),""))</f>
        <v/>
      </c>
      <c r="Q452" s="2"/>
      <c r="R452" s="2"/>
      <c r="S452" s="11"/>
      <c r="T452" s="78" t="str">
        <f>"owner=" &amp; Tokens!BS452 &amp; "&amp;filename_for_metadata=" &amp; Tokens!BT452 &amp; "&amp;offchaindata_platform=" &amp; $B$17 &amp; "&amp;keyfile=" &amp; $B$5 &amp;  "&amp;repository=" &amp; $B$18</f>
        <v>owner=BbDq7xeUzpj8bXfd9N7dh1tw43Ss7xbYpyjoNuwDSrzq&amp;filename_for_metadata=BILLETThePrivateIslandClub_COR22B219&amp;offchaindata_platform=Github&amp;keyfile=Paul&amp;repository=CalviOnTheRocks2022</v>
      </c>
      <c r="U452" s="78" t="str">
        <f t="shared" si="13"/>
        <v>{"name":"#219 Billet Private Island Club",_x000D_
"symbol":"COR22B219",_x000D_
"description":"The Private Island Club : networking &amp; party / Billet NFT All Access - 1 jour Calvi on the Rocks 2022",_x000D_
"seller_fee_basis_points":1000,_x000D_
"image":"https://bafybeifjd64xdmktcea4b46wliyig5brngwj2bmnlekclu5b7cbiaz2kme.ipfs.nftstorage.link?image_219.webp",_x000D_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52" s="78" t="str">
        <f>formatRow(Tokens!C$2:I$2,Tokens!C452:I452)</f>
        <v>"name":"#219 Billet Private Island Club",_x000D_
"symbol":"COR22B219",_x000D_
"description":"The Private Island Club : networking &amp; party / Billet NFT All Access - 1 jour Calvi on the Rocks 2022",_x000D_
"seller_fee_basis_points":1000,_x000D_
"image":"https://bafybeifjd64xdmktcea4b46wliyig5brngwj2bmnlekclu5b7cbiaz2kme.ipfs.nftstorage.link?image_219.webp",_x000D_
"Issuer":"NfluenT for Calvi On The rocks",_x000D_
"external_url":""</v>
      </c>
      <c r="W452" s="78" t="str">
        <f>formatRow(Tokens!J$2:AV$2,Tokens!J452:AV452,2,"attributes")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2" s="78" t="str">
        <f>formatRow(Tokens!AX$2:BC$2,Tokens!AX452:BC452,2,"creators")</f>
        <v>"creators":[{"address":"ncreator",_x000D_
"share":10},{"address":"cotrcrea",_x000D_
"share":90},{"address":"nminer",_x000D_
"share":0}]</v>
      </c>
      <c r="Y452" s="78" t="str">
        <f>formatRow(Tokens!BD$2:BI$2,Tokens!BD452:BI452,2,"files")</f>
        <v>"files":[]</v>
      </c>
      <c r="Z452" s="78"/>
      <c r="AA452" s="78"/>
      <c r="AB452" s="78"/>
      <c r="AC452" s="78" t="str">
        <f>formatRow(Tokens!BJ$2:BK$2,Tokens!BJ452:BK452,0,"collection")</f>
        <v>"collection":{"name":"BILLET The Private Island Club",_x000D_
"family":"Calvi On The Rocks"}</v>
      </c>
      <c r="AD452" s="1" t="str">
        <f>formatRow(Tokens!BN$2:BR$2,Tokens!BN452:BR452,0,"marketplace")</f>
        <v>"marketplace":{"initial_price":232,_x000D_
"reservation_price":"",_x000D_
"duration":"",_x000D_
"max_mint":1,_x000D_
"sell_date":"25/06/2022"}</v>
      </c>
      <c r="AE452" s="1"/>
    </row>
    <row r="453" spans="4:31" ht="14.25" customHeight="1" x14ac:dyDescent="0.3">
      <c r="D453" s="1">
        <f>Tokens!B453</f>
        <v>220</v>
      </c>
      <c r="E453" s="17" t="str">
        <f>IF(Tokens!C453="","",Tokens!C453)</f>
        <v>#220 Billet Private Island Club</v>
      </c>
      <c r="F453"/>
      <c r="G453"/>
      <c r="H453"/>
      <c r="I453"/>
      <c r="J453"/>
      <c r="M453"/>
      <c r="N453"/>
      <c r="O453" s="15" t="str">
        <f t="shared" si="14"/>
        <v>_</v>
      </c>
      <c r="P453" s="18" t="str">
        <f>IF(F453="stop","",IF(F453&lt;&gt;"",HYPERLINK(Settings!$B$5 &amp; "/manage/?network=" &amp; LOWER(B$8) &amp; "&amp;search=token&amp;account=" &amp; ToMint!$B$5 &amp; "&amp;view=" &amp; ToMint!J453,"TokenSol"),""))</f>
        <v/>
      </c>
      <c r="Q453" s="2"/>
      <c r="R453" s="2"/>
      <c r="S453" s="11"/>
      <c r="T453" s="78" t="str">
        <f>"owner=" &amp; Tokens!BS453 &amp; "&amp;filename_for_metadata=" &amp; Tokens!BT453 &amp; "&amp;offchaindata_platform=" &amp; $B$17 &amp; "&amp;keyfile=" &amp; $B$5 &amp;  "&amp;repository=" &amp; $B$18</f>
        <v>owner=BbDq7xeUzpj8bXfd9N7dh1tw43Ss7xbYpyjoNuwDSrzq&amp;filename_for_metadata=BILLETThePrivateIslandClub_COR22B220&amp;offchaindata_platform=Github&amp;keyfile=Paul&amp;repository=CalviOnTheRocks2022</v>
      </c>
      <c r="U453" s="78" t="str">
        <f t="shared" ref="U453:U516" si="15">"{" &amp; V453 &amp; "," &amp; W453 &amp; "," &amp; """properties"":{" &amp; X453 &amp; "," &amp; Y453 &amp; "}," &amp; AC453 &amp; "," &amp; AD453 &amp; "}"</f>
        <v>{"name":"#220 Billet Private Island Club",_x000D_
"symbol":"COR22B220",_x000D_
"description":"The Private Island Club : networking &amp; party / Billet NFT All Access - 1 jour Calvi on the Rocks 2022",_x000D_
"seller_fee_basis_points":1000,_x000D_
"image":"https://bafybeibwb3da3en3rvdtb5t6lv24rhkifn7vvqway5gdxplguns4l4lf7u.ipfs.nftstorage.link?image_220.webp",_x000D_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53" s="78" t="str">
        <f>formatRow(Tokens!C$2:I$2,Tokens!C453:I453)</f>
        <v>"name":"#220 Billet Private Island Club",_x000D_
"symbol":"COR22B220",_x000D_
"description":"The Private Island Club : networking &amp; party / Billet NFT All Access - 1 jour Calvi on the Rocks 2022",_x000D_
"seller_fee_basis_points":1000,_x000D_
"image":"https://bafybeibwb3da3en3rvdtb5t6lv24rhkifn7vvqway5gdxplguns4l4lf7u.ipfs.nftstorage.link?image_220.webp",_x000D_
"Issuer":"NfluenT for Calvi On The rocks",_x000D_
"external_url":""</v>
      </c>
      <c r="W453" s="78" t="str">
        <f>formatRow(Tokens!J$2:AV$2,Tokens!J453:AV453,2,"attributes")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3" s="78" t="str">
        <f>formatRow(Tokens!AX$2:BC$2,Tokens!AX453:BC453,2,"creators")</f>
        <v>"creators":[{"address":"ncreator",_x000D_
"share":10},{"address":"cotrcrea",_x000D_
"share":90},{"address":"nminer",_x000D_
"share":0}]</v>
      </c>
      <c r="Y453" s="78" t="str">
        <f>formatRow(Tokens!BD$2:BI$2,Tokens!BD453:BI453,2,"files")</f>
        <v>"files":[]</v>
      </c>
      <c r="Z453" s="78"/>
      <c r="AA453" s="78"/>
      <c r="AB453" s="78"/>
      <c r="AC453" s="78" t="str">
        <f>formatRow(Tokens!BJ$2:BK$2,Tokens!BJ453:BK453,0,"collection")</f>
        <v>"collection":{"name":"BILLET The Private Island Club",_x000D_
"family":"Calvi On The Rocks"}</v>
      </c>
      <c r="AD453" s="1" t="str">
        <f>formatRow(Tokens!BN$2:BR$2,Tokens!BN453:BR453,0,"marketplace")</f>
        <v>"marketplace":{"initial_price":232,_x000D_
"reservation_price":"",_x000D_
"duration":"",_x000D_
"max_mint":1,_x000D_
"sell_date":"25/06/2022"}</v>
      </c>
      <c r="AE453" s="1"/>
    </row>
    <row r="454" spans="4:31" ht="14.25" customHeight="1" x14ac:dyDescent="0.3">
      <c r="D454" s="1">
        <f>Tokens!B454</f>
        <v>221</v>
      </c>
      <c r="E454" s="17" t="str">
        <f>IF(Tokens!C454="","",Tokens!C454)</f>
        <v>#221 Billet Private Island Club</v>
      </c>
      <c r="F454"/>
      <c r="G454"/>
      <c r="H454"/>
      <c r="I454"/>
      <c r="J454"/>
      <c r="M454"/>
      <c r="N454"/>
      <c r="O454" s="15" t="str">
        <f t="shared" si="14"/>
        <v>_</v>
      </c>
      <c r="P454" s="18" t="str">
        <f>IF(F454="stop","",IF(F454&lt;&gt;"",HYPERLINK(Settings!$B$5 &amp; "/manage/?network=" &amp; LOWER(B$8) &amp; "&amp;search=token&amp;account=" &amp; ToMint!$B$5 &amp; "&amp;view=" &amp; ToMint!J454,"TokenSol"),""))</f>
        <v/>
      </c>
      <c r="Q454" s="2"/>
      <c r="R454" s="2"/>
      <c r="S454" s="11"/>
      <c r="T454" s="78" t="str">
        <f>"owner=" &amp; Tokens!BS454 &amp; "&amp;filename_for_metadata=" &amp; Tokens!BT454 &amp; "&amp;offchaindata_platform=" &amp; $B$17 &amp; "&amp;keyfile=" &amp; $B$5 &amp;  "&amp;repository=" &amp; $B$18</f>
        <v>owner=BbDq7xeUzpj8bXfd9N7dh1tw43Ss7xbYpyjoNuwDSrzq&amp;filename_for_metadata=BILLETThePrivateIslandClub_COR22B221&amp;offchaindata_platform=Github&amp;keyfile=Paul&amp;repository=CalviOnTheRocks2022</v>
      </c>
      <c r="U454" s="78" t="str">
        <f t="shared" si="15"/>
        <v>{"name":"#221 Billet Private Island Club",_x000D_
"symbol":"COR22B221",_x000D_
"description":"The Private Island Club : networking &amp; party / Billet NFT All Access - 1 jour Calvi on the Rocks 2022",_x000D_
"seller_fee_basis_points":1000,_x000D_
"image":"https://bafybeidfzhn6mzhd7kctloqw66c7gk4dwucnycbysqmaqbsr7kbo7llh44.ipfs.nftstorage.link?image_221.webp",_x000D_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54" s="78" t="str">
        <f>formatRow(Tokens!C$2:I$2,Tokens!C454:I454)</f>
        <v>"name":"#221 Billet Private Island Club",_x000D_
"symbol":"COR22B221",_x000D_
"description":"The Private Island Club : networking &amp; party / Billet NFT All Access - 1 jour Calvi on the Rocks 2022",_x000D_
"seller_fee_basis_points":1000,_x000D_
"image":"https://bafybeidfzhn6mzhd7kctloqw66c7gk4dwucnycbysqmaqbsr7kbo7llh44.ipfs.nftstorage.link?image_221.webp",_x000D_
"Issuer":"NfluenT for Calvi On The rocks",_x000D_
"external_url":""</v>
      </c>
      <c r="W454" s="78" t="str">
        <f>formatRow(Tokens!J$2:AV$2,Tokens!J454:AV454,2,"attributes")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4" s="78" t="str">
        <f>formatRow(Tokens!AX$2:BC$2,Tokens!AX454:BC454,2,"creators")</f>
        <v>"creators":[{"address":"ncreator",_x000D_
"share":10},{"address":"cotrcrea",_x000D_
"share":90},{"address":"nminer",_x000D_
"share":0}]</v>
      </c>
      <c r="Y454" s="78" t="str">
        <f>formatRow(Tokens!BD$2:BI$2,Tokens!BD454:BI454,2,"files")</f>
        <v>"files":[]</v>
      </c>
      <c r="Z454" s="78"/>
      <c r="AA454" s="78"/>
      <c r="AB454" s="78"/>
      <c r="AC454" s="78" t="str">
        <f>formatRow(Tokens!BJ$2:BK$2,Tokens!BJ454:BK454,0,"collection")</f>
        <v>"collection":{"name":"BILLET The Private Island Club",_x000D_
"family":"Calvi On The Rocks"}</v>
      </c>
      <c r="AD454" s="1" t="str">
        <f>formatRow(Tokens!BN$2:BR$2,Tokens!BN454:BR454,0,"marketplace")</f>
        <v>"marketplace":{"initial_price":232,_x000D_
"reservation_price":"",_x000D_
"duration":"",_x000D_
"max_mint":1,_x000D_
"sell_date":"25/06/2022"}</v>
      </c>
      <c r="AE454" s="1"/>
    </row>
    <row r="455" spans="4:31" ht="14.25" customHeight="1" x14ac:dyDescent="0.3">
      <c r="D455" s="1">
        <f>Tokens!B455</f>
        <v>222</v>
      </c>
      <c r="E455" s="17" t="str">
        <f>IF(Tokens!C455="","",Tokens!C455)</f>
        <v>#222 Billet Private Island Club</v>
      </c>
      <c r="F455"/>
      <c r="G455"/>
      <c r="H455"/>
      <c r="I455"/>
      <c r="J455"/>
      <c r="M455"/>
      <c r="N455"/>
      <c r="O455" s="15" t="str">
        <f t="shared" si="14"/>
        <v>_</v>
      </c>
      <c r="P455" s="18" t="str">
        <f>IF(F455="stop","",IF(F455&lt;&gt;"",HYPERLINK(Settings!$B$5 &amp; "/manage/?network=" &amp; LOWER(B$8) &amp; "&amp;search=token&amp;account=" &amp; ToMint!$B$5 &amp; "&amp;view=" &amp; ToMint!J455,"TokenSol"),""))</f>
        <v/>
      </c>
      <c r="Q455" s="2"/>
      <c r="R455" s="2"/>
      <c r="S455" s="11"/>
      <c r="T455" s="78" t="str">
        <f>"owner=" &amp; Tokens!BS455 &amp; "&amp;filename_for_metadata=" &amp; Tokens!BT455 &amp; "&amp;offchaindata_platform=" &amp; $B$17 &amp; "&amp;keyfile=" &amp; $B$5 &amp;  "&amp;repository=" &amp; $B$18</f>
        <v>owner=BbDq7xeUzpj8bXfd9N7dh1tw43Ss7xbYpyjoNuwDSrzq&amp;filename_for_metadata=BILLETThePrivateIslandClub_COR22B222&amp;offchaindata_platform=Github&amp;keyfile=Paul&amp;repository=CalviOnTheRocks2022</v>
      </c>
      <c r="U455" s="78" t="str">
        <f t="shared" si="15"/>
        <v>{"name":"#222 Billet Private Island Club",_x000D_
"symbol":"COR22B222",_x000D_
"description":"The Private Island Club : networking &amp; party / Billet NFT All Access - 1 jour Calvi on the Rocks 2022",_x000D_
"seller_fee_basis_points":1000,_x000D_
"image":"https://bafybeibsbvyyfritme2f6imtmogjc37vv2qpzavdj63v7ixd2lcy2mhmzy.ipfs.nftstorage.link?image_222.webp",_x000D_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55" s="78" t="str">
        <f>formatRow(Tokens!C$2:I$2,Tokens!C455:I455)</f>
        <v>"name":"#222 Billet Private Island Club",_x000D_
"symbol":"COR22B222",_x000D_
"description":"The Private Island Club : networking &amp; party / Billet NFT All Access - 1 jour Calvi on the Rocks 2022",_x000D_
"seller_fee_basis_points":1000,_x000D_
"image":"https://bafybeibsbvyyfritme2f6imtmogjc37vv2qpzavdj63v7ixd2lcy2mhmzy.ipfs.nftstorage.link?image_222.webp",_x000D_
"Issuer":"NfluenT for Calvi On The rocks",_x000D_
"external_url":""</v>
      </c>
      <c r="W455" s="78" t="str">
        <f>formatRow(Tokens!J$2:AV$2,Tokens!J455:AV455,2,"attributes")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5" s="78" t="str">
        <f>formatRow(Tokens!AX$2:BC$2,Tokens!AX455:BC455,2,"creators")</f>
        <v>"creators":[{"address":"ncreator",_x000D_
"share":10},{"address":"cotrcrea",_x000D_
"share":90},{"address":"nminer",_x000D_
"share":0}]</v>
      </c>
      <c r="Y455" s="78" t="str">
        <f>formatRow(Tokens!BD$2:BI$2,Tokens!BD455:BI455,2,"files")</f>
        <v>"files":[]</v>
      </c>
      <c r="Z455" s="78"/>
      <c r="AA455" s="78"/>
      <c r="AB455" s="78"/>
      <c r="AC455" s="78" t="str">
        <f>formatRow(Tokens!BJ$2:BK$2,Tokens!BJ455:BK455,0,"collection")</f>
        <v>"collection":{"name":"BILLET The Private Island Club",_x000D_
"family":"Calvi On The Rocks"}</v>
      </c>
      <c r="AD455" s="1" t="str">
        <f>formatRow(Tokens!BN$2:BR$2,Tokens!BN455:BR455,0,"marketplace")</f>
        <v>"marketplace":{"initial_price":232,_x000D_
"reservation_price":"",_x000D_
"duration":"",_x000D_
"max_mint":1,_x000D_
"sell_date":"25/06/2022"}</v>
      </c>
      <c r="AE455" s="1"/>
    </row>
    <row r="456" spans="4:31" ht="14.25" customHeight="1" x14ac:dyDescent="0.3">
      <c r="D456" s="1">
        <f>Tokens!B456</f>
        <v>223</v>
      </c>
      <c r="E456" s="17" t="str">
        <f>IF(Tokens!C456="","",Tokens!C456)</f>
        <v>#223 Billet Private Island Club</v>
      </c>
      <c r="F456"/>
      <c r="G456"/>
      <c r="H456"/>
      <c r="I456"/>
      <c r="J456"/>
      <c r="M456"/>
      <c r="N456"/>
      <c r="O456" s="15" t="str">
        <f t="shared" si="14"/>
        <v>_</v>
      </c>
      <c r="P456" s="18" t="str">
        <f>IF(F456="stop","",IF(F456&lt;&gt;"",HYPERLINK(Settings!$B$5 &amp; "/manage/?network=" &amp; LOWER(B$8) &amp; "&amp;search=token&amp;account=" &amp; ToMint!$B$5 &amp; "&amp;view=" &amp; ToMint!J456,"TokenSol"),""))</f>
        <v/>
      </c>
      <c r="Q456" s="2"/>
      <c r="R456" s="2"/>
      <c r="S456" s="11"/>
      <c r="T456" s="78" t="str">
        <f>"owner=" &amp; Tokens!BS456 &amp; "&amp;filename_for_metadata=" &amp; Tokens!BT456 &amp; "&amp;offchaindata_platform=" &amp; $B$17 &amp; "&amp;keyfile=" &amp; $B$5 &amp;  "&amp;repository=" &amp; $B$18</f>
        <v>owner=BbDq7xeUzpj8bXfd9N7dh1tw43Ss7xbYpyjoNuwDSrzq&amp;filename_for_metadata=BILLETThePrivateIslandClub_COR22B223&amp;offchaindata_platform=Github&amp;keyfile=Paul&amp;repository=CalviOnTheRocks2022</v>
      </c>
      <c r="U456" s="78" t="str">
        <f t="shared" si="15"/>
        <v>{"name":"#223 Billet Private Island Club",_x000D_
"symbol":"COR22B223",_x000D_
"description":"The Private Island Club : networking &amp; party / Billet NFT All Access - 1 jour Calvi on the Rocks 2022",_x000D_
"seller_fee_basis_points":1000,_x000D_
"image":"https://bafybeidcehxs77scdnax62ga3knltqlna7625ghtz6ii3xhcrbgdgvzjzq.ipfs.nftstorage.link?image_223.webp",_x000D_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56" s="78" t="str">
        <f>formatRow(Tokens!C$2:I$2,Tokens!C456:I456)</f>
        <v>"name":"#223 Billet Private Island Club",_x000D_
"symbol":"COR22B223",_x000D_
"description":"The Private Island Club : networking &amp; party / Billet NFT All Access - 1 jour Calvi on the Rocks 2022",_x000D_
"seller_fee_basis_points":1000,_x000D_
"image":"https://bafybeidcehxs77scdnax62ga3knltqlna7625ghtz6ii3xhcrbgdgvzjzq.ipfs.nftstorage.link?image_223.webp",_x000D_
"Issuer":"NfluenT for Calvi On The rocks",_x000D_
"external_url":""</v>
      </c>
      <c r="W456" s="78" t="str">
        <f>formatRow(Tokens!J$2:AV$2,Tokens!J456:AV456,2,"attributes")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6" s="78" t="str">
        <f>formatRow(Tokens!AX$2:BC$2,Tokens!AX456:BC456,2,"creators")</f>
        <v>"creators":[{"address":"ncreator",_x000D_
"share":10},{"address":"cotrcrea",_x000D_
"share":90},{"address":"nminer",_x000D_
"share":0}]</v>
      </c>
      <c r="Y456" s="78" t="str">
        <f>formatRow(Tokens!BD$2:BI$2,Tokens!BD456:BI456,2,"files")</f>
        <v>"files":[]</v>
      </c>
      <c r="Z456" s="78"/>
      <c r="AA456" s="78"/>
      <c r="AB456" s="78"/>
      <c r="AC456" s="78" t="str">
        <f>formatRow(Tokens!BJ$2:BK$2,Tokens!BJ456:BK456,0,"collection")</f>
        <v>"collection":{"name":"BILLET The Private Island Club",_x000D_
"family":"Calvi On The Rocks"}</v>
      </c>
      <c r="AD456" s="1" t="str">
        <f>formatRow(Tokens!BN$2:BR$2,Tokens!BN456:BR456,0,"marketplace")</f>
        <v>"marketplace":{"initial_price":232,_x000D_
"reservation_price":"",_x000D_
"duration":"",_x000D_
"max_mint":1,_x000D_
"sell_date":"25/06/2022"}</v>
      </c>
      <c r="AE456" s="1"/>
    </row>
    <row r="457" spans="4:31" ht="14.25" customHeight="1" x14ac:dyDescent="0.3">
      <c r="D457" s="1">
        <f>Tokens!B457</f>
        <v>224</v>
      </c>
      <c r="E457" s="17" t="str">
        <f>IF(Tokens!C457="","",Tokens!C457)</f>
        <v>#224 Billet Private Island Club</v>
      </c>
      <c r="F457"/>
      <c r="G457"/>
      <c r="H457"/>
      <c r="I457"/>
      <c r="J457"/>
      <c r="M457"/>
      <c r="N457"/>
      <c r="O457" s="15" t="str">
        <f t="shared" si="14"/>
        <v>_</v>
      </c>
      <c r="P457" s="18" t="str">
        <f>IF(F457="stop","",IF(F457&lt;&gt;"",HYPERLINK(Settings!$B$5 &amp; "/manage/?network=" &amp; LOWER(B$8) &amp; "&amp;search=token&amp;account=" &amp; ToMint!$B$5 &amp; "&amp;view=" &amp; ToMint!J457,"TokenSol"),""))</f>
        <v/>
      </c>
      <c r="Q457" s="2"/>
      <c r="R457" s="2"/>
      <c r="S457" s="11"/>
      <c r="T457" s="78" t="str">
        <f>"owner=" &amp; Tokens!BS457 &amp; "&amp;filename_for_metadata=" &amp; Tokens!BT457 &amp; "&amp;offchaindata_platform=" &amp; $B$17 &amp; "&amp;keyfile=" &amp; $B$5 &amp;  "&amp;repository=" &amp; $B$18</f>
        <v>owner=BbDq7xeUzpj8bXfd9N7dh1tw43Ss7xbYpyjoNuwDSrzq&amp;filename_for_metadata=BILLETThePrivateIslandClub_COR22B224&amp;offchaindata_platform=Github&amp;keyfile=Paul&amp;repository=CalviOnTheRocks2022</v>
      </c>
      <c r="U457" s="78" t="str">
        <f t="shared" si="15"/>
        <v>{"name":"#224 Billet Private Island Club",_x000D_
"symbol":"COR22B224",_x000D_
"description":"The Private Island Club : networking &amp; party / Billet NFT All Access - 1 jour Calvi on the Rocks 2022",_x000D_
"seller_fee_basis_points":1000,_x000D_
"image":"https://bafybeid5zcdayg6iwpdpnelp5mdviyxm5rvbxgb7d6nuyj7hxnohlwb7m4.ipfs.nftstorage.link?image_224.webp",_x000D_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57" s="78" t="str">
        <f>formatRow(Tokens!C$2:I$2,Tokens!C457:I457)</f>
        <v>"name":"#224 Billet Private Island Club",_x000D_
"symbol":"COR22B224",_x000D_
"description":"The Private Island Club : networking &amp; party / Billet NFT All Access - 1 jour Calvi on the Rocks 2022",_x000D_
"seller_fee_basis_points":1000,_x000D_
"image":"https://bafybeid5zcdayg6iwpdpnelp5mdviyxm5rvbxgb7d6nuyj7hxnohlwb7m4.ipfs.nftstorage.link?image_224.webp",_x000D_
"Issuer":"NfluenT for Calvi On The rocks",_x000D_
"external_url":""</v>
      </c>
      <c r="W457" s="78" t="str">
        <f>formatRow(Tokens!J$2:AV$2,Tokens!J457:AV457,2,"attributes")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7" s="78" t="str">
        <f>formatRow(Tokens!AX$2:BC$2,Tokens!AX457:BC457,2,"creators")</f>
        <v>"creators":[{"address":"ncreator",_x000D_
"share":10},{"address":"cotrcrea",_x000D_
"share":90},{"address":"nminer",_x000D_
"share":0}]</v>
      </c>
      <c r="Y457" s="78" t="str">
        <f>formatRow(Tokens!BD$2:BI$2,Tokens!BD457:BI457,2,"files")</f>
        <v>"files":[]</v>
      </c>
      <c r="Z457" s="78"/>
      <c r="AA457" s="78"/>
      <c r="AB457" s="78"/>
      <c r="AC457" s="78" t="str">
        <f>formatRow(Tokens!BJ$2:BK$2,Tokens!BJ457:BK457,0,"collection")</f>
        <v>"collection":{"name":"BILLET The Private Island Club",_x000D_
"family":"Calvi On The Rocks"}</v>
      </c>
      <c r="AD457" s="1" t="str">
        <f>formatRow(Tokens!BN$2:BR$2,Tokens!BN457:BR457,0,"marketplace")</f>
        <v>"marketplace":{"initial_price":232,_x000D_
"reservation_price":"",_x000D_
"duration":"",_x000D_
"max_mint":1,_x000D_
"sell_date":"25/06/2022"}</v>
      </c>
      <c r="AE457" s="1"/>
    </row>
    <row r="458" spans="4:31" ht="14.25" customHeight="1" x14ac:dyDescent="0.3">
      <c r="D458" s="1">
        <f>Tokens!B458</f>
        <v>225</v>
      </c>
      <c r="E458" s="17" t="str">
        <f>IF(Tokens!C458="","",Tokens!C458)</f>
        <v>#225 Billet Private Island Club</v>
      </c>
      <c r="F458"/>
      <c r="G458"/>
      <c r="H458"/>
      <c r="I458"/>
      <c r="J458"/>
      <c r="M458"/>
      <c r="N458"/>
      <c r="O458" s="15" t="str">
        <f t="shared" si="14"/>
        <v>_</v>
      </c>
      <c r="P458" s="18" t="str">
        <f>IF(F458="stop","",IF(F458&lt;&gt;"",HYPERLINK(Settings!$B$5 &amp; "/manage/?network=" &amp; LOWER(B$8) &amp; "&amp;search=token&amp;account=" &amp; ToMint!$B$5 &amp; "&amp;view=" &amp; ToMint!J458,"TokenSol"),""))</f>
        <v/>
      </c>
      <c r="Q458" s="2"/>
      <c r="R458" s="2"/>
      <c r="S458" s="11"/>
      <c r="T458" s="78" t="str">
        <f>"owner=" &amp; Tokens!BS458 &amp; "&amp;filename_for_metadata=" &amp; Tokens!BT458 &amp; "&amp;offchaindata_platform=" &amp; $B$17 &amp; "&amp;keyfile=" &amp; $B$5 &amp;  "&amp;repository=" &amp; $B$18</f>
        <v>owner=BbDq7xeUzpj8bXfd9N7dh1tw43Ss7xbYpyjoNuwDSrzq&amp;filename_for_metadata=BILLETThePrivateIslandClub_COR22B225&amp;offchaindata_platform=Github&amp;keyfile=Paul&amp;repository=CalviOnTheRocks2022</v>
      </c>
      <c r="U458" s="78" t="str">
        <f t="shared" si="15"/>
        <v>{"name":"#225 Billet Private Island Club",_x000D_
"symbol":"COR22B225",_x000D_
"description":"The Private Island Club : networking &amp; party / Billet NFT All Access - 1 jour Calvi on the Rocks 2022",_x000D_
"seller_fee_basis_points":1000,_x000D_
"image":"https://bafybeic2g5kyu2mwrrqwoiuoflsdu4mpbu6ucbwor5efticcicb3gvls5u.ipfs.nftstorage.link?image_225.webp",_x000D_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58" s="78" t="str">
        <f>formatRow(Tokens!C$2:I$2,Tokens!C458:I458)</f>
        <v>"name":"#225 Billet Private Island Club",_x000D_
"symbol":"COR22B225",_x000D_
"description":"The Private Island Club : networking &amp; party / Billet NFT All Access - 1 jour Calvi on the Rocks 2022",_x000D_
"seller_fee_basis_points":1000,_x000D_
"image":"https://bafybeic2g5kyu2mwrrqwoiuoflsdu4mpbu6ucbwor5efticcicb3gvls5u.ipfs.nftstorage.link?image_225.webp",_x000D_
"Issuer":"NfluenT for Calvi On The rocks",_x000D_
"external_url":""</v>
      </c>
      <c r="W458" s="78" t="str">
        <f>formatRow(Tokens!J$2:AV$2,Tokens!J458:AV458,2,"attributes")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8" s="78" t="str">
        <f>formatRow(Tokens!AX$2:BC$2,Tokens!AX458:BC458,2,"creators")</f>
        <v>"creators":[{"address":"ncreator",_x000D_
"share":10},{"address":"cotrcrea",_x000D_
"share":90},{"address":"nminer",_x000D_
"share":0}]</v>
      </c>
      <c r="Y458" s="78" t="str">
        <f>formatRow(Tokens!BD$2:BI$2,Tokens!BD458:BI458,2,"files")</f>
        <v>"files":[]</v>
      </c>
      <c r="Z458" s="78"/>
      <c r="AA458" s="78"/>
      <c r="AB458" s="78"/>
      <c r="AC458" s="78" t="str">
        <f>formatRow(Tokens!BJ$2:BK$2,Tokens!BJ458:BK458,0,"collection")</f>
        <v>"collection":{"name":"BILLET The Private Island Club",_x000D_
"family":"Calvi On The Rocks"}</v>
      </c>
      <c r="AD458" s="1" t="str">
        <f>formatRow(Tokens!BN$2:BR$2,Tokens!BN458:BR458,0,"marketplace")</f>
        <v>"marketplace":{"initial_price":232,_x000D_
"reservation_price":"",_x000D_
"duration":"",_x000D_
"max_mint":1,_x000D_
"sell_date":"25/06/2022"}</v>
      </c>
      <c r="AE458" s="1"/>
    </row>
    <row r="459" spans="4:31" ht="14.25" customHeight="1" x14ac:dyDescent="0.3">
      <c r="D459" s="1">
        <f>Tokens!B459</f>
        <v>226</v>
      </c>
      <c r="E459" s="17" t="str">
        <f>IF(Tokens!C459="","",Tokens!C459)</f>
        <v>#226 Billet Private Island Club</v>
      </c>
      <c r="F459"/>
      <c r="G459"/>
      <c r="H459"/>
      <c r="I459"/>
      <c r="J459"/>
      <c r="M459"/>
      <c r="N459"/>
      <c r="O459" s="15" t="str">
        <f t="shared" si="14"/>
        <v>_</v>
      </c>
      <c r="P459" s="18" t="str">
        <f>IF(F459="stop","",IF(F459&lt;&gt;"",HYPERLINK(Settings!$B$5 &amp; "/manage/?network=" &amp; LOWER(B$8) &amp; "&amp;search=token&amp;account=" &amp; ToMint!$B$5 &amp; "&amp;view=" &amp; ToMint!J459,"TokenSol"),""))</f>
        <v/>
      </c>
      <c r="Q459" s="2"/>
      <c r="R459" s="2"/>
      <c r="S459" s="11"/>
      <c r="T459" s="78" t="str">
        <f>"owner=" &amp; Tokens!BS459 &amp; "&amp;filename_for_metadata=" &amp; Tokens!BT459 &amp; "&amp;offchaindata_platform=" &amp; $B$17 &amp; "&amp;keyfile=" &amp; $B$5 &amp;  "&amp;repository=" &amp; $B$18</f>
        <v>owner=BbDq7xeUzpj8bXfd9N7dh1tw43Ss7xbYpyjoNuwDSrzq&amp;filename_for_metadata=BILLETThePrivateIslandClub_COR22B226&amp;offchaindata_platform=Github&amp;keyfile=Paul&amp;repository=CalviOnTheRocks2022</v>
      </c>
      <c r="U459" s="78" t="str">
        <f t="shared" si="15"/>
        <v>{"name":"#226 Billet Private Island Club",_x000D_
"symbol":"COR22B226",_x000D_
"description":"The Private Island Club : networking &amp; party / Billet NFT All Access - 1 jour Calvi on the Rocks 2022",_x000D_
"seller_fee_basis_points":1000,_x000D_
"image":"https://bafybeicqz2gorhc36n5fvwwc3snzotpqouindagnaubqciyo3an4nd7wby.ipfs.nftstorage.link?image_226.webp",_x000D_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59" s="78" t="str">
        <f>formatRow(Tokens!C$2:I$2,Tokens!C459:I459)</f>
        <v>"name":"#226 Billet Private Island Club",_x000D_
"symbol":"COR22B226",_x000D_
"description":"The Private Island Club : networking &amp; party / Billet NFT All Access - 1 jour Calvi on the Rocks 2022",_x000D_
"seller_fee_basis_points":1000,_x000D_
"image":"https://bafybeicqz2gorhc36n5fvwwc3snzotpqouindagnaubqciyo3an4nd7wby.ipfs.nftstorage.link?image_226.webp",_x000D_
"Issuer":"NfluenT for Calvi On The rocks",_x000D_
"external_url":""</v>
      </c>
      <c r="W459" s="78" t="str">
        <f>formatRow(Tokens!J$2:AV$2,Tokens!J459:AV459,2,"attributes")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9" s="78" t="str">
        <f>formatRow(Tokens!AX$2:BC$2,Tokens!AX459:BC459,2,"creators")</f>
        <v>"creators":[{"address":"ncreator",_x000D_
"share":10},{"address":"cotrcrea",_x000D_
"share":90},{"address":"nminer",_x000D_
"share":0}]</v>
      </c>
      <c r="Y459" s="78" t="str">
        <f>formatRow(Tokens!BD$2:BI$2,Tokens!BD459:BI459,2,"files")</f>
        <v>"files":[]</v>
      </c>
      <c r="Z459" s="78"/>
      <c r="AA459" s="78"/>
      <c r="AB459" s="78"/>
      <c r="AC459" s="78" t="str">
        <f>formatRow(Tokens!BJ$2:BK$2,Tokens!BJ459:BK459,0,"collection")</f>
        <v>"collection":{"name":"BILLET The Private Island Club",_x000D_
"family":"Calvi On The Rocks"}</v>
      </c>
      <c r="AD459" s="1" t="str">
        <f>formatRow(Tokens!BN$2:BR$2,Tokens!BN459:BR459,0,"marketplace")</f>
        <v>"marketplace":{"initial_price":232,_x000D_
"reservation_price":"",_x000D_
"duration":"",_x000D_
"max_mint":1,_x000D_
"sell_date":"25/06/2022"}</v>
      </c>
      <c r="AE459" s="1"/>
    </row>
    <row r="460" spans="4:31" ht="14.25" customHeight="1" x14ac:dyDescent="0.3">
      <c r="D460" s="1">
        <f>Tokens!B460</f>
        <v>227</v>
      </c>
      <c r="E460" s="17" t="str">
        <f>IF(Tokens!C460="","",Tokens!C460)</f>
        <v>#227 Billet Private Island Club</v>
      </c>
      <c r="F460"/>
      <c r="G460"/>
      <c r="H460"/>
      <c r="I460"/>
      <c r="J460"/>
      <c r="M460"/>
      <c r="N460"/>
      <c r="O460" s="15" t="str">
        <f t="shared" si="14"/>
        <v>_</v>
      </c>
      <c r="P460" s="18" t="str">
        <f>IF(F460="stop","",IF(F460&lt;&gt;"",HYPERLINK(Settings!$B$5 &amp; "/manage/?network=" &amp; LOWER(B$8) &amp; "&amp;search=token&amp;account=" &amp; ToMint!$B$5 &amp; "&amp;view=" &amp; ToMint!J460,"TokenSol"),""))</f>
        <v/>
      </c>
      <c r="Q460" s="2"/>
      <c r="R460" s="2"/>
      <c r="S460" s="11"/>
      <c r="T460" s="78" t="str">
        <f>"owner=" &amp; Tokens!BS460 &amp; "&amp;filename_for_metadata=" &amp; Tokens!BT460 &amp; "&amp;offchaindata_platform=" &amp; $B$17 &amp; "&amp;keyfile=" &amp; $B$5 &amp;  "&amp;repository=" &amp; $B$18</f>
        <v>owner=BbDq7xeUzpj8bXfd9N7dh1tw43Ss7xbYpyjoNuwDSrzq&amp;filename_for_metadata=BILLETThePrivateIslandClub_COR22B227&amp;offchaindata_platform=Github&amp;keyfile=Paul&amp;repository=CalviOnTheRocks2022</v>
      </c>
      <c r="U460" s="78" t="str">
        <f t="shared" si="15"/>
        <v>{"name":"#227 Billet Private Island Club",_x000D_
"symbol":"COR22B227",_x000D_
"description":"The Private Island Club : networking &amp; party / Billet NFT All Access - 1 jour Calvi on the Rocks 2022",_x000D_
"seller_fee_basis_points":1000,_x000D_
"image":"https://bafybeibwze7k3ewjpbpnzmw6dyrtcmteumsg6pnr3ndecyjxrwivum6n4m.ipfs.nftstorage.link?image_227.webp",_x000D_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60" s="78" t="str">
        <f>formatRow(Tokens!C$2:I$2,Tokens!C460:I460)</f>
        <v>"name":"#227 Billet Private Island Club",_x000D_
"symbol":"COR22B227",_x000D_
"description":"The Private Island Club : networking &amp; party / Billet NFT All Access - 1 jour Calvi on the Rocks 2022",_x000D_
"seller_fee_basis_points":1000,_x000D_
"image":"https://bafybeibwze7k3ewjpbpnzmw6dyrtcmteumsg6pnr3ndecyjxrwivum6n4m.ipfs.nftstorage.link?image_227.webp",_x000D_
"Issuer":"NfluenT for Calvi On The rocks",_x000D_
"external_url":""</v>
      </c>
      <c r="W460" s="78" t="str">
        <f>formatRow(Tokens!J$2:AV$2,Tokens!J460:AV460,2,"attributes")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0" s="78" t="str">
        <f>formatRow(Tokens!AX$2:BC$2,Tokens!AX460:BC460,2,"creators")</f>
        <v>"creators":[{"address":"ncreator",_x000D_
"share":10},{"address":"cotrcrea",_x000D_
"share":90},{"address":"nminer",_x000D_
"share":0}]</v>
      </c>
      <c r="Y460" s="78" t="str">
        <f>formatRow(Tokens!BD$2:BI$2,Tokens!BD460:BI460,2,"files")</f>
        <v>"files":[]</v>
      </c>
      <c r="Z460" s="78"/>
      <c r="AA460" s="78"/>
      <c r="AB460" s="78"/>
      <c r="AC460" s="78" t="str">
        <f>formatRow(Tokens!BJ$2:BK$2,Tokens!BJ460:BK460,0,"collection")</f>
        <v>"collection":{"name":"BILLET The Private Island Club",_x000D_
"family":"Calvi On The Rocks"}</v>
      </c>
      <c r="AD460" s="1" t="str">
        <f>formatRow(Tokens!BN$2:BR$2,Tokens!BN460:BR460,0,"marketplace")</f>
        <v>"marketplace":{"initial_price":232,_x000D_
"reservation_price":"",_x000D_
"duration":"",_x000D_
"max_mint":1,_x000D_
"sell_date":"25/06/2022"}</v>
      </c>
      <c r="AE460" s="1"/>
    </row>
    <row r="461" spans="4:31" ht="14.25" customHeight="1" x14ac:dyDescent="0.3">
      <c r="D461" s="1">
        <f>Tokens!B461</f>
        <v>228</v>
      </c>
      <c r="E461" s="17" t="str">
        <f>IF(Tokens!C461="","",Tokens!C461)</f>
        <v>#228 Billet Private Island Club</v>
      </c>
      <c r="F461"/>
      <c r="G461"/>
      <c r="H461"/>
      <c r="I461"/>
      <c r="J461"/>
      <c r="M461"/>
      <c r="N461"/>
      <c r="O461" s="15" t="str">
        <f t="shared" si="14"/>
        <v>_</v>
      </c>
      <c r="P461" s="18" t="str">
        <f>IF(F461="stop","",IF(F461&lt;&gt;"",HYPERLINK(Settings!$B$5 &amp; "/manage/?network=" &amp; LOWER(B$8) &amp; "&amp;search=token&amp;account=" &amp; ToMint!$B$5 &amp; "&amp;view=" &amp; ToMint!J461,"TokenSol"),""))</f>
        <v/>
      </c>
      <c r="Q461" s="2"/>
      <c r="R461" s="2"/>
      <c r="S461" s="11"/>
      <c r="T461" s="78" t="str">
        <f>"owner=" &amp; Tokens!BS461 &amp; "&amp;filename_for_metadata=" &amp; Tokens!BT461 &amp; "&amp;offchaindata_platform=" &amp; $B$17 &amp; "&amp;keyfile=" &amp; $B$5 &amp;  "&amp;repository=" &amp; $B$18</f>
        <v>owner=BbDq7xeUzpj8bXfd9N7dh1tw43Ss7xbYpyjoNuwDSrzq&amp;filename_for_metadata=BILLETThePrivateIslandClub_COR22B228&amp;offchaindata_platform=Github&amp;keyfile=Paul&amp;repository=CalviOnTheRocks2022</v>
      </c>
      <c r="U461" s="78" t="str">
        <f t="shared" si="15"/>
        <v>{"name":"#228 Billet Private Island Club",_x000D_
"symbol":"COR22B228",_x000D_
"description":"The Private Island Club : networking &amp; party / Billet NFT All Access - 1 jour Calvi on the Rocks 2022",_x000D_
"seller_fee_basis_points":1000,_x000D_
"image":"https://bafybeiaq63ultcg2wk5bc5pipxepglniwifwfxvkm6qhp5yl3kg442qviu.ipfs.nftstorage.link?image_228.webp",_x000D_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61" s="78" t="str">
        <f>formatRow(Tokens!C$2:I$2,Tokens!C461:I461)</f>
        <v>"name":"#228 Billet Private Island Club",_x000D_
"symbol":"COR22B228",_x000D_
"description":"The Private Island Club : networking &amp; party / Billet NFT All Access - 1 jour Calvi on the Rocks 2022",_x000D_
"seller_fee_basis_points":1000,_x000D_
"image":"https://bafybeiaq63ultcg2wk5bc5pipxepglniwifwfxvkm6qhp5yl3kg442qviu.ipfs.nftstorage.link?image_228.webp",_x000D_
"Issuer":"NfluenT for Calvi On The rocks",_x000D_
"external_url":""</v>
      </c>
      <c r="W461" s="78" t="str">
        <f>formatRow(Tokens!J$2:AV$2,Tokens!J461:AV461,2,"attributes")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1" s="78" t="str">
        <f>formatRow(Tokens!AX$2:BC$2,Tokens!AX461:BC461,2,"creators")</f>
        <v>"creators":[{"address":"ncreator",_x000D_
"share":10},{"address":"cotrcrea",_x000D_
"share":90},{"address":"nminer",_x000D_
"share":0}]</v>
      </c>
      <c r="Y461" s="78" t="str">
        <f>formatRow(Tokens!BD$2:BI$2,Tokens!BD461:BI461,2,"files")</f>
        <v>"files":[]</v>
      </c>
      <c r="Z461" s="78"/>
      <c r="AA461" s="78"/>
      <c r="AB461" s="78"/>
      <c r="AC461" s="78" t="str">
        <f>formatRow(Tokens!BJ$2:BK$2,Tokens!BJ461:BK461,0,"collection")</f>
        <v>"collection":{"name":"BILLET The Private Island Club",_x000D_
"family":"Calvi On The Rocks"}</v>
      </c>
      <c r="AD461" s="1" t="str">
        <f>formatRow(Tokens!BN$2:BR$2,Tokens!BN461:BR461,0,"marketplace")</f>
        <v>"marketplace":{"initial_price":232,_x000D_
"reservation_price":"",_x000D_
"duration":"",_x000D_
"max_mint":1,_x000D_
"sell_date":"25/06/2022"}</v>
      </c>
      <c r="AE461" s="1"/>
    </row>
    <row r="462" spans="4:31" ht="14.25" customHeight="1" x14ac:dyDescent="0.3">
      <c r="D462" s="1">
        <f>Tokens!B462</f>
        <v>229</v>
      </c>
      <c r="E462" s="17" t="str">
        <f>IF(Tokens!C462="","",Tokens!C462)</f>
        <v>#229 Billet Private Island Club</v>
      </c>
      <c r="F462"/>
      <c r="G462"/>
      <c r="H462"/>
      <c r="I462"/>
      <c r="J462"/>
      <c r="M462"/>
      <c r="N462"/>
      <c r="O462" s="15" t="str">
        <f t="shared" si="14"/>
        <v>_</v>
      </c>
      <c r="P462" s="18" t="str">
        <f>IF(F462="stop","",IF(F462&lt;&gt;"",HYPERLINK(Settings!$B$5 &amp; "/manage/?network=" &amp; LOWER(B$8) &amp; "&amp;search=token&amp;account=" &amp; ToMint!$B$5 &amp; "&amp;view=" &amp; ToMint!J462,"TokenSol"),""))</f>
        <v/>
      </c>
      <c r="Q462" s="2"/>
      <c r="R462" s="2"/>
      <c r="S462" s="11"/>
      <c r="T462" s="78" t="str">
        <f>"owner=" &amp; Tokens!BS462 &amp; "&amp;filename_for_metadata=" &amp; Tokens!BT462 &amp; "&amp;offchaindata_platform=" &amp; $B$17 &amp; "&amp;keyfile=" &amp; $B$5 &amp;  "&amp;repository=" &amp; $B$18</f>
        <v>owner=BbDq7xeUzpj8bXfd9N7dh1tw43Ss7xbYpyjoNuwDSrzq&amp;filename_for_metadata=BILLETThePrivateIslandClub_COR22B229&amp;offchaindata_platform=Github&amp;keyfile=Paul&amp;repository=CalviOnTheRocks2022</v>
      </c>
      <c r="U462" s="78" t="str">
        <f t="shared" si="15"/>
        <v>{"name":"#229 Billet Private Island Club",_x000D_
"symbol":"COR22B229",_x000D_
"description":"The Private Island Club : networking &amp; party / Billet NFT All Access - 1 jour Calvi on the Rocks 2022",_x000D_
"seller_fee_basis_points":1000,_x000D_
"image":"https://bafybeid344mpsthoa5d6vd27x6ql7wf5kvxhasjuqkhvgsy3aihoxnuakm.ipfs.nftstorage.link?image_229.webp",_x000D_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62" s="78" t="str">
        <f>formatRow(Tokens!C$2:I$2,Tokens!C462:I462)</f>
        <v>"name":"#229 Billet Private Island Club",_x000D_
"symbol":"COR22B229",_x000D_
"description":"The Private Island Club : networking &amp; party / Billet NFT All Access - 1 jour Calvi on the Rocks 2022",_x000D_
"seller_fee_basis_points":1000,_x000D_
"image":"https://bafybeid344mpsthoa5d6vd27x6ql7wf5kvxhasjuqkhvgsy3aihoxnuakm.ipfs.nftstorage.link?image_229.webp",_x000D_
"Issuer":"NfluenT for Calvi On The rocks",_x000D_
"external_url":""</v>
      </c>
      <c r="W462" s="78" t="str">
        <f>formatRow(Tokens!J$2:AV$2,Tokens!J462:AV462,2,"attributes")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2" s="78" t="str">
        <f>formatRow(Tokens!AX$2:BC$2,Tokens!AX462:BC462,2,"creators")</f>
        <v>"creators":[{"address":"ncreator",_x000D_
"share":10},{"address":"cotrcrea",_x000D_
"share":90},{"address":"nminer",_x000D_
"share":0}]</v>
      </c>
      <c r="Y462" s="78" t="str">
        <f>formatRow(Tokens!BD$2:BI$2,Tokens!BD462:BI462,2,"files")</f>
        <v>"files":[]</v>
      </c>
      <c r="Z462" s="78"/>
      <c r="AA462" s="78"/>
      <c r="AB462" s="78"/>
      <c r="AC462" s="78" t="str">
        <f>formatRow(Tokens!BJ$2:BK$2,Tokens!BJ462:BK462,0,"collection")</f>
        <v>"collection":{"name":"BILLET The Private Island Club",_x000D_
"family":"Calvi On The Rocks"}</v>
      </c>
      <c r="AD462" s="1" t="str">
        <f>formatRow(Tokens!BN$2:BR$2,Tokens!BN462:BR462,0,"marketplace")</f>
        <v>"marketplace":{"initial_price":232,_x000D_
"reservation_price":"",_x000D_
"duration":"",_x000D_
"max_mint":1,_x000D_
"sell_date":"25/06/2022"}</v>
      </c>
      <c r="AE462" s="1"/>
    </row>
    <row r="463" spans="4:31" ht="14.25" customHeight="1" x14ac:dyDescent="0.3">
      <c r="D463" s="1">
        <f>Tokens!B463</f>
        <v>230</v>
      </c>
      <c r="E463" s="17" t="str">
        <f>IF(Tokens!C463="","",Tokens!C463)</f>
        <v>#230 Billet Private Island Club</v>
      </c>
      <c r="F463"/>
      <c r="G463"/>
      <c r="H463"/>
      <c r="I463"/>
      <c r="J463"/>
      <c r="M463"/>
      <c r="N463"/>
      <c r="O463" s="15" t="str">
        <f t="shared" si="14"/>
        <v>_</v>
      </c>
      <c r="P463" s="18" t="str">
        <f>IF(F463="stop","",IF(F463&lt;&gt;"",HYPERLINK(Settings!$B$5 &amp; "/manage/?network=" &amp; LOWER(B$8) &amp; "&amp;search=token&amp;account=" &amp; ToMint!$B$5 &amp; "&amp;view=" &amp; ToMint!J463,"TokenSol"),""))</f>
        <v/>
      </c>
      <c r="Q463" s="2"/>
      <c r="R463" s="2"/>
      <c r="S463" s="11"/>
      <c r="T463" s="78" t="str">
        <f>"owner=" &amp; Tokens!BS463 &amp; "&amp;filename_for_metadata=" &amp; Tokens!BT463 &amp; "&amp;offchaindata_platform=" &amp; $B$17 &amp; "&amp;keyfile=" &amp; $B$5 &amp;  "&amp;repository=" &amp; $B$18</f>
        <v>owner=BbDq7xeUzpj8bXfd9N7dh1tw43Ss7xbYpyjoNuwDSrzq&amp;filename_for_metadata=BILLETThePrivateIslandClub_COR22B230&amp;offchaindata_platform=Github&amp;keyfile=Paul&amp;repository=CalviOnTheRocks2022</v>
      </c>
      <c r="U463" s="78" t="str">
        <f t="shared" si="15"/>
        <v>{"name":"#230 Billet Private Island Club",_x000D_
"symbol":"COR22B230",_x000D_
"description":"The Private Island Club : networking &amp; party / Billet NFT All Access - 1 jour Calvi on the Rocks 2022",_x000D_
"seller_fee_basis_points":1000,_x000D_
"image":"https://bafybeia4apnocmvpew4w6gp2qcnkwuidmx5yq43taw2dqqupawwrw6mige.ipfs.nftstorage.link?image_230.webp",_x000D_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63" s="78" t="str">
        <f>formatRow(Tokens!C$2:I$2,Tokens!C463:I463)</f>
        <v>"name":"#230 Billet Private Island Club",_x000D_
"symbol":"COR22B230",_x000D_
"description":"The Private Island Club : networking &amp; party / Billet NFT All Access - 1 jour Calvi on the Rocks 2022",_x000D_
"seller_fee_basis_points":1000,_x000D_
"image":"https://bafybeia4apnocmvpew4w6gp2qcnkwuidmx5yq43taw2dqqupawwrw6mige.ipfs.nftstorage.link?image_230.webp",_x000D_
"Issuer":"NfluenT for Calvi On The rocks",_x000D_
"external_url":""</v>
      </c>
      <c r="W463" s="78" t="str">
        <f>formatRow(Tokens!J$2:AV$2,Tokens!J463:AV463,2,"attributes")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3" s="78" t="str">
        <f>formatRow(Tokens!AX$2:BC$2,Tokens!AX463:BC463,2,"creators")</f>
        <v>"creators":[{"address":"ncreator",_x000D_
"share":10},{"address":"cotrcrea",_x000D_
"share":90},{"address":"nminer",_x000D_
"share":0}]</v>
      </c>
      <c r="Y463" s="78" t="str">
        <f>formatRow(Tokens!BD$2:BI$2,Tokens!BD463:BI463,2,"files")</f>
        <v>"files":[]</v>
      </c>
      <c r="Z463" s="78"/>
      <c r="AA463" s="78"/>
      <c r="AB463" s="78"/>
      <c r="AC463" s="78" t="str">
        <f>formatRow(Tokens!BJ$2:BK$2,Tokens!BJ463:BK463,0,"collection")</f>
        <v>"collection":{"name":"BILLET The Private Island Club",_x000D_
"family":"Calvi On The Rocks"}</v>
      </c>
      <c r="AD463" s="1" t="str">
        <f>formatRow(Tokens!BN$2:BR$2,Tokens!BN463:BR463,0,"marketplace")</f>
        <v>"marketplace":{"initial_price":232,_x000D_
"reservation_price":"",_x000D_
"duration":"",_x000D_
"max_mint":1,_x000D_
"sell_date":"25/06/2022"}</v>
      </c>
      <c r="AE463" s="1"/>
    </row>
    <row r="464" spans="4:31" ht="14.25" customHeight="1" x14ac:dyDescent="0.3">
      <c r="D464" s="1">
        <f>Tokens!B464</f>
        <v>231</v>
      </c>
      <c r="E464" s="17" t="str">
        <f>IF(Tokens!C464="","",Tokens!C464)</f>
        <v>#231 Billet Private Island Club</v>
      </c>
      <c r="F464"/>
      <c r="G464"/>
      <c r="H464"/>
      <c r="I464"/>
      <c r="J464"/>
      <c r="M464"/>
      <c r="N464"/>
      <c r="O464" s="15" t="str">
        <f t="shared" si="14"/>
        <v>_</v>
      </c>
      <c r="P464" s="18" t="str">
        <f>IF(F464="stop","",IF(F464&lt;&gt;"",HYPERLINK(Settings!$B$5 &amp; "/manage/?network=" &amp; LOWER(B$8) &amp; "&amp;search=token&amp;account=" &amp; ToMint!$B$5 &amp; "&amp;view=" &amp; ToMint!J464,"TokenSol"),""))</f>
        <v/>
      </c>
      <c r="Q464" s="2"/>
      <c r="R464" s="2"/>
      <c r="S464" s="11"/>
      <c r="T464" s="78" t="str">
        <f>"owner=" &amp; Tokens!BS464 &amp; "&amp;filename_for_metadata=" &amp; Tokens!BT464 &amp; "&amp;offchaindata_platform=" &amp; $B$17 &amp; "&amp;keyfile=" &amp; $B$5 &amp;  "&amp;repository=" &amp; $B$18</f>
        <v>owner=BbDq7xeUzpj8bXfd9N7dh1tw43Ss7xbYpyjoNuwDSrzq&amp;filename_for_metadata=BILLETThePrivateIslandClub_COR22B231&amp;offchaindata_platform=Github&amp;keyfile=Paul&amp;repository=CalviOnTheRocks2022</v>
      </c>
      <c r="U464" s="78" t="str">
        <f t="shared" si="15"/>
        <v>{"name":"#231 Billet Private Island Club",_x000D_
"symbol":"COR22B231",_x000D_
"description":"The Private Island Club : networking &amp; party / Billet NFT All Access - 1 jour Calvi on the Rocks 2022",_x000D_
"seller_fee_basis_points":1000,_x000D_
"image":"https://bafybeiejn6ev7uz5tl7r2s5hh6zhde574kxlextawb2ndbppeeftgrhumi.ipfs.nftstorage.link?image_231.webp",_x000D_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64" s="78" t="str">
        <f>formatRow(Tokens!C$2:I$2,Tokens!C464:I464)</f>
        <v>"name":"#231 Billet Private Island Club",_x000D_
"symbol":"COR22B231",_x000D_
"description":"The Private Island Club : networking &amp; party / Billet NFT All Access - 1 jour Calvi on the Rocks 2022",_x000D_
"seller_fee_basis_points":1000,_x000D_
"image":"https://bafybeiejn6ev7uz5tl7r2s5hh6zhde574kxlextawb2ndbppeeftgrhumi.ipfs.nftstorage.link?image_231.webp",_x000D_
"Issuer":"NfluenT for Calvi On The rocks",_x000D_
"external_url":""</v>
      </c>
      <c r="W464" s="78" t="str">
        <f>formatRow(Tokens!J$2:AV$2,Tokens!J464:AV464,2,"attributes")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4" s="78" t="str">
        <f>formatRow(Tokens!AX$2:BC$2,Tokens!AX464:BC464,2,"creators")</f>
        <v>"creators":[{"address":"ncreator",_x000D_
"share":10},{"address":"cotrcrea",_x000D_
"share":90},{"address":"nminer",_x000D_
"share":0}]</v>
      </c>
      <c r="Y464" s="78" t="str">
        <f>formatRow(Tokens!BD$2:BI$2,Tokens!BD464:BI464,2,"files")</f>
        <v>"files":[]</v>
      </c>
      <c r="Z464" s="78"/>
      <c r="AA464" s="78"/>
      <c r="AB464" s="78"/>
      <c r="AC464" s="78" t="str">
        <f>formatRow(Tokens!BJ$2:BK$2,Tokens!BJ464:BK464,0,"collection")</f>
        <v>"collection":{"name":"BILLET The Private Island Club",_x000D_
"family":"Calvi On The Rocks"}</v>
      </c>
      <c r="AD464" s="1" t="str">
        <f>formatRow(Tokens!BN$2:BR$2,Tokens!BN464:BR464,0,"marketplace")</f>
        <v>"marketplace":{"initial_price":232,_x000D_
"reservation_price":"",_x000D_
"duration":"",_x000D_
"max_mint":1,_x000D_
"sell_date":"25/06/2022"}</v>
      </c>
      <c r="AE464" s="1"/>
    </row>
    <row r="465" spans="4:31" ht="14.25" customHeight="1" x14ac:dyDescent="0.3">
      <c r="D465" s="1">
        <f>Tokens!B465</f>
        <v>232</v>
      </c>
      <c r="E465" s="17" t="str">
        <f>IF(Tokens!C465="","",Tokens!C465)</f>
        <v>#232 Billet Private Island Club</v>
      </c>
      <c r="F465"/>
      <c r="G465"/>
      <c r="H465"/>
      <c r="I465"/>
      <c r="J465"/>
      <c r="M465"/>
      <c r="N465"/>
      <c r="O465" s="15" t="str">
        <f t="shared" si="14"/>
        <v>_</v>
      </c>
      <c r="P465" s="18" t="str">
        <f>IF(F465="stop","",IF(F465&lt;&gt;"",HYPERLINK(Settings!$B$5 &amp; "/manage/?network=" &amp; LOWER(B$8) &amp; "&amp;search=token&amp;account=" &amp; ToMint!$B$5 &amp; "&amp;view=" &amp; ToMint!J465,"TokenSol"),""))</f>
        <v/>
      </c>
      <c r="Q465" s="2"/>
      <c r="R465" s="2"/>
      <c r="S465" s="11"/>
      <c r="T465" s="78" t="str">
        <f>"owner=" &amp; Tokens!BS465 &amp; "&amp;filename_for_metadata=" &amp; Tokens!BT465 &amp; "&amp;offchaindata_platform=" &amp; $B$17 &amp; "&amp;keyfile=" &amp; $B$5 &amp;  "&amp;repository=" &amp; $B$18</f>
        <v>owner=BbDq7xeUzpj8bXfd9N7dh1tw43Ss7xbYpyjoNuwDSrzq&amp;filename_for_metadata=BILLETThePrivateIslandClub_COR22B232&amp;offchaindata_platform=Github&amp;keyfile=Paul&amp;repository=CalviOnTheRocks2022</v>
      </c>
      <c r="U465" s="78" t="str">
        <f t="shared" si="15"/>
        <v>{"name":"#232 Billet Private Island Club",_x000D_
"symbol":"COR22B232",_x000D_
"description":"The Private Island Club : networking &amp; party / Billet NFT All Access - 1 jour Calvi on the Rocks 2022",_x000D_
"seller_fee_basis_points":1000,_x000D_
"image":"https://bafybeiaksktktsirbfjucvhiojc66rd6qavqcqxiadp5fxvwhdrenrkpza.ipfs.nftstorage.link?image_232.webp",_x000D_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65" s="78" t="str">
        <f>formatRow(Tokens!C$2:I$2,Tokens!C465:I465)</f>
        <v>"name":"#232 Billet Private Island Club",_x000D_
"symbol":"COR22B232",_x000D_
"description":"The Private Island Club : networking &amp; party / Billet NFT All Access - 1 jour Calvi on the Rocks 2022",_x000D_
"seller_fee_basis_points":1000,_x000D_
"image":"https://bafybeiaksktktsirbfjucvhiojc66rd6qavqcqxiadp5fxvwhdrenrkpza.ipfs.nftstorage.link?image_232.webp",_x000D_
"Issuer":"NfluenT for Calvi On The rocks",_x000D_
"external_url":""</v>
      </c>
      <c r="W465" s="78" t="str">
        <f>formatRow(Tokens!J$2:AV$2,Tokens!J465:AV465,2,"attributes")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5" s="78" t="str">
        <f>formatRow(Tokens!AX$2:BC$2,Tokens!AX465:BC465,2,"creators")</f>
        <v>"creators":[{"address":"ncreator",_x000D_
"share":10},{"address":"cotrcrea",_x000D_
"share":90},{"address":"nminer",_x000D_
"share":0}]</v>
      </c>
      <c r="Y465" s="78" t="str">
        <f>formatRow(Tokens!BD$2:BI$2,Tokens!BD465:BI465,2,"files")</f>
        <v>"files":[]</v>
      </c>
      <c r="Z465" s="78"/>
      <c r="AA465" s="78"/>
      <c r="AB465" s="78"/>
      <c r="AC465" s="78" t="str">
        <f>formatRow(Tokens!BJ$2:BK$2,Tokens!BJ465:BK465,0,"collection")</f>
        <v>"collection":{"name":"BILLET The Private Island Club",_x000D_
"family":"Calvi On The Rocks"}</v>
      </c>
      <c r="AD465" s="1" t="str">
        <f>formatRow(Tokens!BN$2:BR$2,Tokens!BN465:BR465,0,"marketplace")</f>
        <v>"marketplace":{"initial_price":232,_x000D_
"reservation_price":"",_x000D_
"duration":"",_x000D_
"max_mint":1,_x000D_
"sell_date":"25/06/2022"}</v>
      </c>
      <c r="AE465" s="1"/>
    </row>
    <row r="466" spans="4:31" ht="14.25" customHeight="1" x14ac:dyDescent="0.3">
      <c r="D466" s="1">
        <f>Tokens!B466</f>
        <v>233</v>
      </c>
      <c r="E466" s="17" t="str">
        <f>IF(Tokens!C466="","",Tokens!C466)</f>
        <v>#233 Billet Private Island Club</v>
      </c>
      <c r="F466"/>
      <c r="G466"/>
      <c r="H466"/>
      <c r="I466"/>
      <c r="J466"/>
      <c r="M466"/>
      <c r="N466"/>
      <c r="O466" s="15" t="str">
        <f t="shared" si="14"/>
        <v>_</v>
      </c>
      <c r="P466" s="18" t="str">
        <f>IF(F466="stop","",IF(F466&lt;&gt;"",HYPERLINK(Settings!$B$5 &amp; "/manage/?network=" &amp; LOWER(B$8) &amp; "&amp;search=token&amp;account=" &amp; ToMint!$B$5 &amp; "&amp;view=" &amp; ToMint!J466,"TokenSol"),""))</f>
        <v/>
      </c>
      <c r="Q466" s="2"/>
      <c r="R466" s="2"/>
      <c r="S466" s="11"/>
      <c r="T466" s="78" t="str">
        <f>"owner=" &amp; Tokens!BS466 &amp; "&amp;filename_for_metadata=" &amp; Tokens!BT466 &amp; "&amp;offchaindata_platform=" &amp; $B$17 &amp; "&amp;keyfile=" &amp; $B$5 &amp;  "&amp;repository=" &amp; $B$18</f>
        <v>owner=BbDq7xeUzpj8bXfd9N7dh1tw43Ss7xbYpyjoNuwDSrzq&amp;filename_for_metadata=BILLETThePrivateIslandClub_COR22B233&amp;offchaindata_platform=Github&amp;keyfile=Paul&amp;repository=CalviOnTheRocks2022</v>
      </c>
      <c r="U466" s="78" t="str">
        <f t="shared" si="15"/>
        <v>{"name":"#233 Billet Private Island Club",_x000D_
"symbol":"COR22B233",_x000D_
"description":"The Private Island Club : networking &amp; party / Billet NFT All Access - 1 jour Calvi on the Rocks 2022",_x000D_
"seller_fee_basis_points":1000,_x000D_
"image":"https://bafybeihzhs7kmt6lupindwvfqynz672iisndcbdqpzrmb7yxxe66dzsd4q.ipfs.nftstorage.link?image_233.webp",_x000D_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66" s="78" t="str">
        <f>formatRow(Tokens!C$2:I$2,Tokens!C466:I466)</f>
        <v>"name":"#233 Billet Private Island Club",_x000D_
"symbol":"COR22B233",_x000D_
"description":"The Private Island Club : networking &amp; party / Billet NFT All Access - 1 jour Calvi on the Rocks 2022",_x000D_
"seller_fee_basis_points":1000,_x000D_
"image":"https://bafybeihzhs7kmt6lupindwvfqynz672iisndcbdqpzrmb7yxxe66dzsd4q.ipfs.nftstorage.link?image_233.webp",_x000D_
"Issuer":"NfluenT for Calvi On The rocks",_x000D_
"external_url":""</v>
      </c>
      <c r="W466" s="78" t="str">
        <f>formatRow(Tokens!J$2:AV$2,Tokens!J466:AV466,2,"attributes")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6" s="78" t="str">
        <f>formatRow(Tokens!AX$2:BC$2,Tokens!AX466:BC466,2,"creators")</f>
        <v>"creators":[{"address":"ncreator",_x000D_
"share":10},{"address":"cotrcrea",_x000D_
"share":90},{"address":"nminer",_x000D_
"share":0}]</v>
      </c>
      <c r="Y466" s="78" t="str">
        <f>formatRow(Tokens!BD$2:BI$2,Tokens!BD466:BI466,2,"files")</f>
        <v>"files":[]</v>
      </c>
      <c r="Z466" s="78"/>
      <c r="AA466" s="78"/>
      <c r="AB466" s="78"/>
      <c r="AC466" s="78" t="str">
        <f>formatRow(Tokens!BJ$2:BK$2,Tokens!BJ466:BK466,0,"collection")</f>
        <v>"collection":{"name":"BILLET The Private Island Club",_x000D_
"family":"Calvi On The Rocks"}</v>
      </c>
      <c r="AD466" s="1" t="str">
        <f>formatRow(Tokens!BN$2:BR$2,Tokens!BN466:BR466,0,"marketplace")</f>
        <v>"marketplace":{"initial_price":232,_x000D_
"reservation_price":"",_x000D_
"duration":"",_x000D_
"max_mint":1,_x000D_
"sell_date":"25/06/2022"}</v>
      </c>
      <c r="AE466" s="1"/>
    </row>
    <row r="467" spans="4:31" ht="14.25" customHeight="1" x14ac:dyDescent="0.3">
      <c r="D467" s="1">
        <f>Tokens!B467</f>
        <v>234</v>
      </c>
      <c r="E467" s="17" t="str">
        <f>IF(Tokens!C467="","",Tokens!C467)</f>
        <v>#234 Billet Private Island Club</v>
      </c>
      <c r="F467"/>
      <c r="G467"/>
      <c r="H467"/>
      <c r="I467"/>
      <c r="J467"/>
      <c r="M467"/>
      <c r="N467"/>
      <c r="O467" s="15" t="str">
        <f t="shared" si="14"/>
        <v>_</v>
      </c>
      <c r="P467" s="18" t="str">
        <f>IF(F467="stop","",IF(F467&lt;&gt;"",HYPERLINK(Settings!$B$5 &amp; "/manage/?network=" &amp; LOWER(B$8) &amp; "&amp;search=token&amp;account=" &amp; ToMint!$B$5 &amp; "&amp;view=" &amp; ToMint!J467,"TokenSol"),""))</f>
        <v/>
      </c>
      <c r="Q467" s="2"/>
      <c r="R467" s="2"/>
      <c r="S467" s="11"/>
      <c r="T467" s="78" t="str">
        <f>"owner=" &amp; Tokens!BS467 &amp; "&amp;filename_for_metadata=" &amp; Tokens!BT467 &amp; "&amp;offchaindata_platform=" &amp; $B$17 &amp; "&amp;keyfile=" &amp; $B$5 &amp;  "&amp;repository=" &amp; $B$18</f>
        <v>owner=BbDq7xeUzpj8bXfd9N7dh1tw43Ss7xbYpyjoNuwDSrzq&amp;filename_for_metadata=BILLETThePrivateIslandClub_COR22B234&amp;offchaindata_platform=Github&amp;keyfile=Paul&amp;repository=CalviOnTheRocks2022</v>
      </c>
      <c r="U467" s="78" t="str">
        <f t="shared" si="15"/>
        <v>{"name":"#234 Billet Private Island Club",_x000D_
"symbol":"COR22B234",_x000D_
"description":"The Private Island Club : networking &amp; party / Billet NFT All Access - 1 jour Calvi on the Rocks 2022",_x000D_
"seller_fee_basis_points":1000,_x000D_
"image":"https://bafybeihchugs7g2pz3fxjntqn2tkwna4b5glfqazdhryylueqe7pzh4czq.ipfs.nftstorage.link?image_234.webp",_x000D_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67" s="78" t="str">
        <f>formatRow(Tokens!C$2:I$2,Tokens!C467:I467)</f>
        <v>"name":"#234 Billet Private Island Club",_x000D_
"symbol":"COR22B234",_x000D_
"description":"The Private Island Club : networking &amp; party / Billet NFT All Access - 1 jour Calvi on the Rocks 2022",_x000D_
"seller_fee_basis_points":1000,_x000D_
"image":"https://bafybeihchugs7g2pz3fxjntqn2tkwna4b5glfqazdhryylueqe7pzh4czq.ipfs.nftstorage.link?image_234.webp",_x000D_
"Issuer":"NfluenT for Calvi On The rocks",_x000D_
"external_url":""</v>
      </c>
      <c r="W467" s="78" t="str">
        <f>formatRow(Tokens!J$2:AV$2,Tokens!J467:AV467,2,"attributes")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7" s="78" t="str">
        <f>formatRow(Tokens!AX$2:BC$2,Tokens!AX467:BC467,2,"creators")</f>
        <v>"creators":[{"address":"ncreator",_x000D_
"share":10},{"address":"cotrcrea",_x000D_
"share":90},{"address":"nminer",_x000D_
"share":0}]</v>
      </c>
      <c r="Y467" s="78" t="str">
        <f>formatRow(Tokens!BD$2:BI$2,Tokens!BD467:BI467,2,"files")</f>
        <v>"files":[]</v>
      </c>
      <c r="Z467" s="78"/>
      <c r="AA467" s="78"/>
      <c r="AB467" s="78"/>
      <c r="AC467" s="78" t="str">
        <f>formatRow(Tokens!BJ$2:BK$2,Tokens!BJ467:BK467,0,"collection")</f>
        <v>"collection":{"name":"BILLET The Private Island Club",_x000D_
"family":"Calvi On The Rocks"}</v>
      </c>
      <c r="AD467" s="1" t="str">
        <f>formatRow(Tokens!BN$2:BR$2,Tokens!BN467:BR467,0,"marketplace")</f>
        <v>"marketplace":{"initial_price":232,_x000D_
"reservation_price":"",_x000D_
"duration":"",_x000D_
"max_mint":1,_x000D_
"sell_date":"25/06/2022"}</v>
      </c>
      <c r="AE467" s="1"/>
    </row>
    <row r="468" spans="4:31" ht="14.25" customHeight="1" x14ac:dyDescent="0.3">
      <c r="D468" s="1">
        <f>Tokens!B468</f>
        <v>235</v>
      </c>
      <c r="E468" s="17" t="str">
        <f>IF(Tokens!C468="","",Tokens!C468)</f>
        <v>#235 Billet Private Island Club</v>
      </c>
      <c r="F468"/>
      <c r="G468"/>
      <c r="H468"/>
      <c r="I468"/>
      <c r="J468"/>
      <c r="M468"/>
      <c r="N468"/>
      <c r="O468" s="15" t="str">
        <f t="shared" si="14"/>
        <v>_</v>
      </c>
      <c r="P468" s="18" t="str">
        <f>IF(F468="stop","",IF(F468&lt;&gt;"",HYPERLINK(Settings!$B$5 &amp; "/manage/?network=" &amp; LOWER(B$8) &amp; "&amp;search=token&amp;account=" &amp; ToMint!$B$5 &amp; "&amp;view=" &amp; ToMint!J468,"TokenSol"),""))</f>
        <v/>
      </c>
      <c r="Q468" s="2"/>
      <c r="R468" s="2"/>
      <c r="S468" s="11"/>
      <c r="T468" s="78" t="str">
        <f>"owner=" &amp; Tokens!BS468 &amp; "&amp;filename_for_metadata=" &amp; Tokens!BT468 &amp; "&amp;offchaindata_platform=" &amp; $B$17 &amp; "&amp;keyfile=" &amp; $B$5 &amp;  "&amp;repository=" &amp; $B$18</f>
        <v>owner=BbDq7xeUzpj8bXfd9N7dh1tw43Ss7xbYpyjoNuwDSrzq&amp;filename_for_metadata=BILLETThePrivateIslandClub_COR22B235&amp;offchaindata_platform=Github&amp;keyfile=Paul&amp;repository=CalviOnTheRocks2022</v>
      </c>
      <c r="U468" s="78" t="str">
        <f t="shared" si="15"/>
        <v>{"name":"#235 Billet Private Island Club",_x000D_
"symbol":"COR22B235",_x000D_
"description":"The Private Island Club : networking &amp; party / Billet NFT All Access - 1 jour Calvi on the Rocks 2022",_x000D_
"seller_fee_basis_points":1000,_x000D_
"image":"https://bafybeihyep6kvd4h3u2jsmrgpzppuzxnwjsybd5rr5oujaopn2xp36bcta.ipfs.nftstorage.link?image_235.webp",_x000D_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68" s="78" t="str">
        <f>formatRow(Tokens!C$2:I$2,Tokens!C468:I468)</f>
        <v>"name":"#235 Billet Private Island Club",_x000D_
"symbol":"COR22B235",_x000D_
"description":"The Private Island Club : networking &amp; party / Billet NFT All Access - 1 jour Calvi on the Rocks 2022",_x000D_
"seller_fee_basis_points":1000,_x000D_
"image":"https://bafybeihyep6kvd4h3u2jsmrgpzppuzxnwjsybd5rr5oujaopn2xp36bcta.ipfs.nftstorage.link?image_235.webp",_x000D_
"Issuer":"NfluenT for Calvi On The rocks",_x000D_
"external_url":""</v>
      </c>
      <c r="W468" s="78" t="str">
        <f>formatRow(Tokens!J$2:AV$2,Tokens!J468:AV468,2,"attributes")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8" s="78" t="str">
        <f>formatRow(Tokens!AX$2:BC$2,Tokens!AX468:BC468,2,"creators")</f>
        <v>"creators":[{"address":"ncreator",_x000D_
"share":10},{"address":"cotrcrea",_x000D_
"share":90},{"address":"nminer",_x000D_
"share":0}]</v>
      </c>
      <c r="Y468" s="78" t="str">
        <f>formatRow(Tokens!BD$2:BI$2,Tokens!BD468:BI468,2,"files")</f>
        <v>"files":[]</v>
      </c>
      <c r="Z468" s="78"/>
      <c r="AA468" s="78"/>
      <c r="AB468" s="78"/>
      <c r="AC468" s="78" t="str">
        <f>formatRow(Tokens!BJ$2:BK$2,Tokens!BJ468:BK468,0,"collection")</f>
        <v>"collection":{"name":"BILLET The Private Island Club",_x000D_
"family":"Calvi On The Rocks"}</v>
      </c>
      <c r="AD468" s="1" t="str">
        <f>formatRow(Tokens!BN$2:BR$2,Tokens!BN468:BR468,0,"marketplace")</f>
        <v>"marketplace":{"initial_price":232,_x000D_
"reservation_price":"",_x000D_
"duration":"",_x000D_
"max_mint":1,_x000D_
"sell_date":"25/06/2022"}</v>
      </c>
      <c r="AE468" s="1"/>
    </row>
    <row r="469" spans="4:31" ht="14.25" customHeight="1" x14ac:dyDescent="0.3">
      <c r="D469" s="1">
        <f>Tokens!B469</f>
        <v>236</v>
      </c>
      <c r="E469" s="17" t="str">
        <f>IF(Tokens!C469="","",Tokens!C469)</f>
        <v>#236 Billet Private Island Club</v>
      </c>
      <c r="F469"/>
      <c r="G469"/>
      <c r="H469"/>
      <c r="I469"/>
      <c r="J469"/>
      <c r="M469"/>
      <c r="N469"/>
      <c r="O469" s="15" t="str">
        <f t="shared" si="14"/>
        <v>_</v>
      </c>
      <c r="P469" s="18" t="str">
        <f>IF(F469="stop","",IF(F469&lt;&gt;"",HYPERLINK(Settings!$B$5 &amp; "/manage/?network=" &amp; LOWER(B$8) &amp; "&amp;search=token&amp;account=" &amp; ToMint!$B$5 &amp; "&amp;view=" &amp; ToMint!J469,"TokenSol"),""))</f>
        <v/>
      </c>
      <c r="Q469" s="2"/>
      <c r="R469" s="2"/>
      <c r="S469" s="11"/>
      <c r="T469" s="78" t="str">
        <f>"owner=" &amp; Tokens!BS469 &amp; "&amp;filename_for_metadata=" &amp; Tokens!BT469 &amp; "&amp;offchaindata_platform=" &amp; $B$17 &amp; "&amp;keyfile=" &amp; $B$5 &amp;  "&amp;repository=" &amp; $B$18</f>
        <v>owner=BbDq7xeUzpj8bXfd9N7dh1tw43Ss7xbYpyjoNuwDSrzq&amp;filename_for_metadata=BILLETThePrivateIslandClub_COR22B236&amp;offchaindata_platform=Github&amp;keyfile=Paul&amp;repository=CalviOnTheRocks2022</v>
      </c>
      <c r="U469" s="78" t="str">
        <f t="shared" si="15"/>
        <v>{"name":"#236 Billet Private Island Club",_x000D_
"symbol":"COR22B236",_x000D_
"description":"The Private Island Club : networking &amp; party / Billet NFT All Access - 1 jour Calvi on the Rocks 2022",_x000D_
"seller_fee_basis_points":1000,_x000D_
"image":"https://bafybeiaz6gnyrzz3omqcmwygyfz4auynglyun5l52rfl3fwbfah3na5djm.ipfs.nftstorage.link?image_236.webp",_x000D_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69" s="78" t="str">
        <f>formatRow(Tokens!C$2:I$2,Tokens!C469:I469)</f>
        <v>"name":"#236 Billet Private Island Club",_x000D_
"symbol":"COR22B236",_x000D_
"description":"The Private Island Club : networking &amp; party / Billet NFT All Access - 1 jour Calvi on the Rocks 2022",_x000D_
"seller_fee_basis_points":1000,_x000D_
"image":"https://bafybeiaz6gnyrzz3omqcmwygyfz4auynglyun5l52rfl3fwbfah3na5djm.ipfs.nftstorage.link?image_236.webp",_x000D_
"Issuer":"NfluenT for Calvi On The rocks",_x000D_
"external_url":""</v>
      </c>
      <c r="W469" s="78" t="str">
        <f>formatRow(Tokens!J$2:AV$2,Tokens!J469:AV469,2,"attributes")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9" s="78" t="str">
        <f>formatRow(Tokens!AX$2:BC$2,Tokens!AX469:BC469,2,"creators")</f>
        <v>"creators":[{"address":"ncreator",_x000D_
"share":10},{"address":"cotrcrea",_x000D_
"share":90},{"address":"nminer",_x000D_
"share":0}]</v>
      </c>
      <c r="Y469" s="78" t="str">
        <f>formatRow(Tokens!BD$2:BI$2,Tokens!BD469:BI469,2,"files")</f>
        <v>"files":[]</v>
      </c>
      <c r="Z469" s="78"/>
      <c r="AA469" s="78"/>
      <c r="AB469" s="78"/>
      <c r="AC469" s="78" t="str">
        <f>formatRow(Tokens!BJ$2:BK$2,Tokens!BJ469:BK469,0,"collection")</f>
        <v>"collection":{"name":"BILLET The Private Island Club",_x000D_
"family":"Calvi On The Rocks"}</v>
      </c>
      <c r="AD469" s="1" t="str">
        <f>formatRow(Tokens!BN$2:BR$2,Tokens!BN469:BR469,0,"marketplace")</f>
        <v>"marketplace":{"initial_price":232,_x000D_
"reservation_price":"",_x000D_
"duration":"",_x000D_
"max_mint":1,_x000D_
"sell_date":"25/06/2022"}</v>
      </c>
      <c r="AE469" s="1"/>
    </row>
    <row r="470" spans="4:31" ht="14.25" customHeight="1" x14ac:dyDescent="0.3">
      <c r="D470" s="1">
        <f>Tokens!B470</f>
        <v>237</v>
      </c>
      <c r="E470" s="17" t="str">
        <f>IF(Tokens!C470="","",Tokens!C470)</f>
        <v>#237 Billet Private Island Club</v>
      </c>
      <c r="F470"/>
      <c r="G470"/>
      <c r="H470"/>
      <c r="I470"/>
      <c r="J470"/>
      <c r="M470"/>
      <c r="N470"/>
      <c r="O470" s="15" t="str">
        <f t="shared" si="14"/>
        <v>_</v>
      </c>
      <c r="P470" s="18" t="str">
        <f>IF(F470="stop","",IF(F470&lt;&gt;"",HYPERLINK(Settings!$B$5 &amp; "/manage/?network=" &amp; LOWER(B$8) &amp; "&amp;search=token&amp;account=" &amp; ToMint!$B$5 &amp; "&amp;view=" &amp; ToMint!J470,"TokenSol"),""))</f>
        <v/>
      </c>
      <c r="Q470" s="2"/>
      <c r="R470" s="2"/>
      <c r="S470" s="11"/>
      <c r="T470" s="78" t="str">
        <f>"owner=" &amp; Tokens!BS470 &amp; "&amp;filename_for_metadata=" &amp; Tokens!BT470 &amp; "&amp;offchaindata_platform=" &amp; $B$17 &amp; "&amp;keyfile=" &amp; $B$5 &amp;  "&amp;repository=" &amp; $B$18</f>
        <v>owner=BbDq7xeUzpj8bXfd9N7dh1tw43Ss7xbYpyjoNuwDSrzq&amp;filename_for_metadata=BILLETThePrivateIslandClub_COR22B237&amp;offchaindata_platform=Github&amp;keyfile=Paul&amp;repository=CalviOnTheRocks2022</v>
      </c>
      <c r="U470" s="78" t="str">
        <f t="shared" si="15"/>
        <v>{"name":"#237 Billet Private Island Club",_x000D_
"symbol":"COR22B237",_x000D_
"description":"The Private Island Club : networking &amp; party / Billet NFT All Access - 1 jour Calvi on the Rocks 2022",_x000D_
"seller_fee_basis_points":1000,_x000D_
"image":"https://bafybeidv5r23lephgavazeftfgvzqrcjmezbo7fh6ikjhpue6tgzkug5iu.ipfs.nftstorage.link?image_237.webp",_x000D_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70" s="78" t="str">
        <f>formatRow(Tokens!C$2:I$2,Tokens!C470:I470)</f>
        <v>"name":"#237 Billet Private Island Club",_x000D_
"symbol":"COR22B237",_x000D_
"description":"The Private Island Club : networking &amp; party / Billet NFT All Access - 1 jour Calvi on the Rocks 2022",_x000D_
"seller_fee_basis_points":1000,_x000D_
"image":"https://bafybeidv5r23lephgavazeftfgvzqrcjmezbo7fh6ikjhpue6tgzkug5iu.ipfs.nftstorage.link?image_237.webp",_x000D_
"Issuer":"NfluenT for Calvi On The rocks",_x000D_
"external_url":""</v>
      </c>
      <c r="W470" s="78" t="str">
        <f>formatRow(Tokens!J$2:AV$2,Tokens!J470:AV470,2,"attributes")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0" s="78" t="str">
        <f>formatRow(Tokens!AX$2:BC$2,Tokens!AX470:BC470,2,"creators")</f>
        <v>"creators":[{"address":"ncreator",_x000D_
"share":10},{"address":"cotrcrea",_x000D_
"share":90},{"address":"nminer",_x000D_
"share":0}]</v>
      </c>
      <c r="Y470" s="78" t="str">
        <f>formatRow(Tokens!BD$2:BI$2,Tokens!BD470:BI470,2,"files")</f>
        <v>"files":[]</v>
      </c>
      <c r="Z470" s="78"/>
      <c r="AA470" s="78"/>
      <c r="AB470" s="78"/>
      <c r="AC470" s="78" t="str">
        <f>formatRow(Tokens!BJ$2:BK$2,Tokens!BJ470:BK470,0,"collection")</f>
        <v>"collection":{"name":"BILLET The Private Island Club",_x000D_
"family":"Calvi On The Rocks"}</v>
      </c>
      <c r="AD470" s="1" t="str">
        <f>formatRow(Tokens!BN$2:BR$2,Tokens!BN470:BR470,0,"marketplace")</f>
        <v>"marketplace":{"initial_price":232,_x000D_
"reservation_price":"",_x000D_
"duration":"",_x000D_
"max_mint":1,_x000D_
"sell_date":"25/06/2022"}</v>
      </c>
      <c r="AE470" s="1"/>
    </row>
    <row r="471" spans="4:31" ht="14.25" customHeight="1" x14ac:dyDescent="0.3">
      <c r="D471" s="1">
        <f>Tokens!B471</f>
        <v>238</v>
      </c>
      <c r="E471" s="17" t="str">
        <f>IF(Tokens!C471="","",Tokens!C471)</f>
        <v>#238 Billet Private Island Club</v>
      </c>
      <c r="F471"/>
      <c r="G471"/>
      <c r="H471"/>
      <c r="I471"/>
      <c r="J471"/>
      <c r="M471"/>
      <c r="N471"/>
      <c r="O471" s="15" t="str">
        <f t="shared" si="14"/>
        <v>_</v>
      </c>
      <c r="P471" s="18" t="str">
        <f>IF(F471="stop","",IF(F471&lt;&gt;"",HYPERLINK(Settings!$B$5 &amp; "/manage/?network=" &amp; LOWER(B$8) &amp; "&amp;search=token&amp;account=" &amp; ToMint!$B$5 &amp; "&amp;view=" &amp; ToMint!J471,"TokenSol"),""))</f>
        <v/>
      </c>
      <c r="Q471" s="2"/>
      <c r="R471" s="2"/>
      <c r="S471" s="11"/>
      <c r="T471" s="78" t="str">
        <f>"owner=" &amp; Tokens!BS471 &amp; "&amp;filename_for_metadata=" &amp; Tokens!BT471 &amp; "&amp;offchaindata_platform=" &amp; $B$17 &amp; "&amp;keyfile=" &amp; $B$5 &amp;  "&amp;repository=" &amp; $B$18</f>
        <v>owner=BbDq7xeUzpj8bXfd9N7dh1tw43Ss7xbYpyjoNuwDSrzq&amp;filename_for_metadata=BILLETThePrivateIslandClub_COR22B238&amp;offchaindata_platform=Github&amp;keyfile=Paul&amp;repository=CalviOnTheRocks2022</v>
      </c>
      <c r="U471" s="78" t="str">
        <f t="shared" si="15"/>
        <v>{"name":"#238 Billet Private Island Club",_x000D_
"symbol":"COR22B238",_x000D_
"description":"The Private Island Club : networking &amp; party / Billet NFT All Access - 1 jour Calvi on the Rocks 2022",_x000D_
"seller_fee_basis_points":1000,_x000D_
"image":"https://bafybeihm4ndo2uh3i37p3oz37yiaohnpzdzd4db3qgksqnpg7jo6u4m7by.ipfs.nftstorage.link?image_238.webp",_x000D_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71" s="78" t="str">
        <f>formatRow(Tokens!C$2:I$2,Tokens!C471:I471)</f>
        <v>"name":"#238 Billet Private Island Club",_x000D_
"symbol":"COR22B238",_x000D_
"description":"The Private Island Club : networking &amp; party / Billet NFT All Access - 1 jour Calvi on the Rocks 2022",_x000D_
"seller_fee_basis_points":1000,_x000D_
"image":"https://bafybeihm4ndo2uh3i37p3oz37yiaohnpzdzd4db3qgksqnpg7jo6u4m7by.ipfs.nftstorage.link?image_238.webp",_x000D_
"Issuer":"NfluenT for Calvi On The rocks",_x000D_
"external_url":""</v>
      </c>
      <c r="W471" s="78" t="str">
        <f>formatRow(Tokens!J$2:AV$2,Tokens!J471:AV471,2,"attributes")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1" s="78" t="str">
        <f>formatRow(Tokens!AX$2:BC$2,Tokens!AX471:BC471,2,"creators")</f>
        <v>"creators":[{"address":"ncreator",_x000D_
"share":10},{"address":"cotrcrea",_x000D_
"share":90},{"address":"nminer",_x000D_
"share":0}]</v>
      </c>
      <c r="Y471" s="78" t="str">
        <f>formatRow(Tokens!BD$2:BI$2,Tokens!BD471:BI471,2,"files")</f>
        <v>"files":[]</v>
      </c>
      <c r="Z471" s="78"/>
      <c r="AA471" s="78"/>
      <c r="AB471" s="78"/>
      <c r="AC471" s="78" t="str">
        <f>formatRow(Tokens!BJ$2:BK$2,Tokens!BJ471:BK471,0,"collection")</f>
        <v>"collection":{"name":"BILLET The Private Island Club",_x000D_
"family":"Calvi On The Rocks"}</v>
      </c>
      <c r="AD471" s="1" t="str">
        <f>formatRow(Tokens!BN$2:BR$2,Tokens!BN471:BR471,0,"marketplace")</f>
        <v>"marketplace":{"initial_price":232,_x000D_
"reservation_price":"",_x000D_
"duration":"",_x000D_
"max_mint":1,_x000D_
"sell_date":"25/06/2022"}</v>
      </c>
      <c r="AE471" s="1"/>
    </row>
    <row r="472" spans="4:31" ht="14.25" customHeight="1" x14ac:dyDescent="0.3">
      <c r="D472" s="1">
        <f>Tokens!B472</f>
        <v>239</v>
      </c>
      <c r="E472" s="17" t="str">
        <f>IF(Tokens!C472="","",Tokens!C472)</f>
        <v>#239 Billet Private Island Club</v>
      </c>
      <c r="F472"/>
      <c r="G472"/>
      <c r="H472"/>
      <c r="I472"/>
      <c r="J472"/>
      <c r="M472"/>
      <c r="N472"/>
      <c r="O472" s="15" t="str">
        <f t="shared" si="14"/>
        <v>_</v>
      </c>
      <c r="P472" s="18" t="str">
        <f>IF(F472="stop","",IF(F472&lt;&gt;"",HYPERLINK(Settings!$B$5 &amp; "/manage/?network=" &amp; LOWER(B$8) &amp; "&amp;search=token&amp;account=" &amp; ToMint!$B$5 &amp; "&amp;view=" &amp; ToMint!J472,"TokenSol"),""))</f>
        <v/>
      </c>
      <c r="Q472" s="2"/>
      <c r="R472" s="2"/>
      <c r="S472" s="11"/>
      <c r="T472" s="78" t="str">
        <f>"owner=" &amp; Tokens!BS472 &amp; "&amp;filename_for_metadata=" &amp; Tokens!BT472 &amp; "&amp;offchaindata_platform=" &amp; $B$17 &amp; "&amp;keyfile=" &amp; $B$5 &amp;  "&amp;repository=" &amp; $B$18</f>
        <v>owner=BbDq7xeUzpj8bXfd9N7dh1tw43Ss7xbYpyjoNuwDSrzq&amp;filename_for_metadata=BILLETThePrivateIslandClub_COR22B239&amp;offchaindata_platform=Github&amp;keyfile=Paul&amp;repository=CalviOnTheRocks2022</v>
      </c>
      <c r="U472" s="78" t="str">
        <f t="shared" si="15"/>
        <v>{"name":"#239 Billet Private Island Club",_x000D_
"symbol":"COR22B239",_x000D_
"description":"The Private Island Club : networking &amp; party / Billet NFT All Access - 1 jour Calvi on the Rocks 2022",_x000D_
"seller_fee_basis_points":1000,_x000D_
"image":"https://bafybeidohe22hfl57ccq6z7hqla2ein7tgm3beumrvwyvfrs2u7na66f4q.ipfs.nftstorage.link?image_239.webp",_x000D_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72" s="78" t="str">
        <f>formatRow(Tokens!C$2:I$2,Tokens!C472:I472)</f>
        <v>"name":"#239 Billet Private Island Club",_x000D_
"symbol":"COR22B239",_x000D_
"description":"The Private Island Club : networking &amp; party / Billet NFT All Access - 1 jour Calvi on the Rocks 2022",_x000D_
"seller_fee_basis_points":1000,_x000D_
"image":"https://bafybeidohe22hfl57ccq6z7hqla2ein7tgm3beumrvwyvfrs2u7na66f4q.ipfs.nftstorage.link?image_239.webp",_x000D_
"Issuer":"NfluenT for Calvi On The rocks",_x000D_
"external_url":""</v>
      </c>
      <c r="W472" s="78" t="str">
        <f>formatRow(Tokens!J$2:AV$2,Tokens!J472:AV472,2,"attributes")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2" s="78" t="str">
        <f>formatRow(Tokens!AX$2:BC$2,Tokens!AX472:BC472,2,"creators")</f>
        <v>"creators":[{"address":"ncreator",_x000D_
"share":10},{"address":"cotrcrea",_x000D_
"share":90},{"address":"nminer",_x000D_
"share":0}]</v>
      </c>
      <c r="Y472" s="78" t="str">
        <f>formatRow(Tokens!BD$2:BI$2,Tokens!BD472:BI472,2,"files")</f>
        <v>"files":[]</v>
      </c>
      <c r="Z472" s="78"/>
      <c r="AA472" s="78"/>
      <c r="AB472" s="78"/>
      <c r="AC472" s="78" t="str">
        <f>formatRow(Tokens!BJ$2:BK$2,Tokens!BJ472:BK472,0,"collection")</f>
        <v>"collection":{"name":"BILLET The Private Island Club",_x000D_
"family":"Calvi On The Rocks"}</v>
      </c>
      <c r="AD472" s="1" t="str">
        <f>formatRow(Tokens!BN$2:BR$2,Tokens!BN472:BR472,0,"marketplace")</f>
        <v>"marketplace":{"initial_price":232,_x000D_
"reservation_price":"",_x000D_
"duration":"",_x000D_
"max_mint":1,_x000D_
"sell_date":"25/06/2022"}</v>
      </c>
      <c r="AE472" s="1"/>
    </row>
    <row r="473" spans="4:31" ht="14.25" customHeight="1" x14ac:dyDescent="0.3">
      <c r="D473" s="1">
        <f>Tokens!B473</f>
        <v>240</v>
      </c>
      <c r="E473" s="17" t="str">
        <f>IF(Tokens!C473="","",Tokens!C473)</f>
        <v>#240 Billet Private Island Club</v>
      </c>
      <c r="F473"/>
      <c r="G473"/>
      <c r="H473"/>
      <c r="I473"/>
      <c r="J473"/>
      <c r="M473"/>
      <c r="N473"/>
      <c r="O473" s="15" t="str">
        <f t="shared" si="14"/>
        <v>_</v>
      </c>
      <c r="P473" s="18" t="str">
        <f>IF(F473="stop","",IF(F473&lt;&gt;"",HYPERLINK(Settings!$B$5 &amp; "/manage/?network=" &amp; LOWER(B$8) &amp; "&amp;search=token&amp;account=" &amp; ToMint!$B$5 &amp; "&amp;view=" &amp; ToMint!J473,"TokenSol"),""))</f>
        <v/>
      </c>
      <c r="Q473" s="2"/>
      <c r="R473" s="2"/>
      <c r="S473" s="11"/>
      <c r="T473" s="78" t="str">
        <f>"owner=" &amp; Tokens!BS473 &amp; "&amp;filename_for_metadata=" &amp; Tokens!BT473 &amp; "&amp;offchaindata_platform=" &amp; $B$17 &amp; "&amp;keyfile=" &amp; $B$5 &amp;  "&amp;repository=" &amp; $B$18</f>
        <v>owner=BbDq7xeUzpj8bXfd9N7dh1tw43Ss7xbYpyjoNuwDSrzq&amp;filename_for_metadata=BILLETThePrivateIslandClub_COR22B240&amp;offchaindata_platform=Github&amp;keyfile=Paul&amp;repository=CalviOnTheRocks2022</v>
      </c>
      <c r="U473" s="78" t="str">
        <f t="shared" si="15"/>
        <v>{"name":"#240 Billet Private Island Club",_x000D_
"symbol":"COR22B240",_x000D_
"description":"The Private Island Club : networking &amp; party / Billet NFT All Access - 1 jour Calvi on the Rocks 2022",_x000D_
"seller_fee_basis_points":1000,_x000D_
"image":"https://bafybeiabylyhfdm7s56rtg66eos7ikddu4w4govy4ghkurw2wm5zjr2if4.ipfs.nftstorage.link?image_240.webp",_x000D_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73" s="78" t="str">
        <f>formatRow(Tokens!C$2:I$2,Tokens!C473:I473)</f>
        <v>"name":"#240 Billet Private Island Club",_x000D_
"symbol":"COR22B240",_x000D_
"description":"The Private Island Club : networking &amp; party / Billet NFT All Access - 1 jour Calvi on the Rocks 2022",_x000D_
"seller_fee_basis_points":1000,_x000D_
"image":"https://bafybeiabylyhfdm7s56rtg66eos7ikddu4w4govy4ghkurw2wm5zjr2if4.ipfs.nftstorage.link?image_240.webp",_x000D_
"Issuer":"NfluenT for Calvi On The rocks",_x000D_
"external_url":""</v>
      </c>
      <c r="W473" s="78" t="str">
        <f>formatRow(Tokens!J$2:AV$2,Tokens!J473:AV473,2,"attributes")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3" s="78" t="str">
        <f>formatRow(Tokens!AX$2:BC$2,Tokens!AX473:BC473,2,"creators")</f>
        <v>"creators":[{"address":"ncreator",_x000D_
"share":10},{"address":"cotrcrea",_x000D_
"share":90},{"address":"nminer",_x000D_
"share":0}]</v>
      </c>
      <c r="Y473" s="78" t="str">
        <f>formatRow(Tokens!BD$2:BI$2,Tokens!BD473:BI473,2,"files")</f>
        <v>"files":[]</v>
      </c>
      <c r="Z473" s="78"/>
      <c r="AA473" s="78"/>
      <c r="AB473" s="78"/>
      <c r="AC473" s="78" t="str">
        <f>formatRow(Tokens!BJ$2:BK$2,Tokens!BJ473:BK473,0,"collection")</f>
        <v>"collection":{"name":"BILLET The Private Island Club",_x000D_
"family":"Calvi On The Rocks"}</v>
      </c>
      <c r="AD473" s="1" t="str">
        <f>formatRow(Tokens!BN$2:BR$2,Tokens!BN473:BR473,0,"marketplace")</f>
        <v>"marketplace":{"initial_price":232,_x000D_
"reservation_price":"",_x000D_
"duration":"",_x000D_
"max_mint":1,_x000D_
"sell_date":"25/06/2022"}</v>
      </c>
      <c r="AE473" s="1"/>
    </row>
    <row r="474" spans="4:31" ht="14.25" customHeight="1" x14ac:dyDescent="0.3">
      <c r="D474" s="1">
        <f>Tokens!B474</f>
        <v>241</v>
      </c>
      <c r="E474" s="17" t="str">
        <f>IF(Tokens!C474="","",Tokens!C474)</f>
        <v>#241 Billet Private Island Club</v>
      </c>
      <c r="F474"/>
      <c r="G474"/>
      <c r="H474"/>
      <c r="I474"/>
      <c r="J474"/>
      <c r="M474"/>
      <c r="N474"/>
      <c r="O474" s="15" t="str">
        <f t="shared" si="14"/>
        <v>_</v>
      </c>
      <c r="P474" s="18" t="str">
        <f>IF(F474="stop","",IF(F474&lt;&gt;"",HYPERLINK(Settings!$B$5 &amp; "/manage/?network=" &amp; LOWER(B$8) &amp; "&amp;search=token&amp;account=" &amp; ToMint!$B$5 &amp; "&amp;view=" &amp; ToMint!J474,"TokenSol"),""))</f>
        <v/>
      </c>
      <c r="Q474" s="2"/>
      <c r="R474" s="2"/>
      <c r="S474" s="11"/>
      <c r="T474" s="78" t="str">
        <f>"owner=" &amp; Tokens!BS474 &amp; "&amp;filename_for_metadata=" &amp; Tokens!BT474 &amp; "&amp;offchaindata_platform=" &amp; $B$17 &amp; "&amp;keyfile=" &amp; $B$5 &amp;  "&amp;repository=" &amp; $B$18</f>
        <v>owner=BbDq7xeUzpj8bXfd9N7dh1tw43Ss7xbYpyjoNuwDSrzq&amp;filename_for_metadata=BILLETThePrivateIslandClub_COR22B241&amp;offchaindata_platform=Github&amp;keyfile=Paul&amp;repository=CalviOnTheRocks2022</v>
      </c>
      <c r="U474" s="78" t="str">
        <f t="shared" si="15"/>
        <v>{"name":"#241 Billet Private Island Club",_x000D_
"symbol":"COR22B241",_x000D_
"description":"The Private Island Club : networking &amp; party / Billet NFT All Access - 1 jour Calvi on the Rocks 2022",_x000D_
"seller_fee_basis_points":1000,_x000D_
"image":"https://bafybeiaczq5i7o7xallp2edwmry2lpvxekuvf33uxxyb5rq6bm34dg7xcq.ipfs.nftstorage.link?image_241.webp",_x000D_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74" s="78" t="str">
        <f>formatRow(Tokens!C$2:I$2,Tokens!C474:I474)</f>
        <v>"name":"#241 Billet Private Island Club",_x000D_
"symbol":"COR22B241",_x000D_
"description":"The Private Island Club : networking &amp; party / Billet NFT All Access - 1 jour Calvi on the Rocks 2022",_x000D_
"seller_fee_basis_points":1000,_x000D_
"image":"https://bafybeiaczq5i7o7xallp2edwmry2lpvxekuvf33uxxyb5rq6bm34dg7xcq.ipfs.nftstorage.link?image_241.webp",_x000D_
"Issuer":"NfluenT for Calvi On The rocks",_x000D_
"external_url":""</v>
      </c>
      <c r="W474" s="78" t="str">
        <f>formatRow(Tokens!J$2:AV$2,Tokens!J474:AV474,2,"attributes")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4" s="78" t="str">
        <f>formatRow(Tokens!AX$2:BC$2,Tokens!AX474:BC474,2,"creators")</f>
        <v>"creators":[{"address":"ncreator",_x000D_
"share":10},{"address":"cotrcrea",_x000D_
"share":90},{"address":"nminer",_x000D_
"share":0}]</v>
      </c>
      <c r="Y474" s="78" t="str">
        <f>formatRow(Tokens!BD$2:BI$2,Tokens!BD474:BI474,2,"files")</f>
        <v>"files":[]</v>
      </c>
      <c r="Z474" s="78"/>
      <c r="AA474" s="78"/>
      <c r="AB474" s="78"/>
      <c r="AC474" s="78" t="str">
        <f>formatRow(Tokens!BJ$2:BK$2,Tokens!BJ474:BK474,0,"collection")</f>
        <v>"collection":{"name":"BILLET The Private Island Club",_x000D_
"family":"Calvi On The Rocks"}</v>
      </c>
      <c r="AD474" s="1" t="str">
        <f>formatRow(Tokens!BN$2:BR$2,Tokens!BN474:BR474,0,"marketplace")</f>
        <v>"marketplace":{"initial_price":232,_x000D_
"reservation_price":"",_x000D_
"duration":"",_x000D_
"max_mint":1,_x000D_
"sell_date":"25/06/2022"}</v>
      </c>
      <c r="AE474" s="1"/>
    </row>
    <row r="475" spans="4:31" ht="14.25" customHeight="1" x14ac:dyDescent="0.3">
      <c r="D475" s="1">
        <f>Tokens!B475</f>
        <v>242</v>
      </c>
      <c r="E475" s="17" t="str">
        <f>IF(Tokens!C475="","",Tokens!C475)</f>
        <v>#242 Billet Private Island Club</v>
      </c>
      <c r="F475"/>
      <c r="G475"/>
      <c r="H475"/>
      <c r="I475"/>
      <c r="J475"/>
      <c r="M475"/>
      <c r="N475"/>
      <c r="O475" s="15" t="str">
        <f t="shared" si="14"/>
        <v>_</v>
      </c>
      <c r="P475" s="18" t="str">
        <f>IF(F475="stop","",IF(F475&lt;&gt;"",HYPERLINK(Settings!$B$5 &amp; "/manage/?network=" &amp; LOWER(B$8) &amp; "&amp;search=token&amp;account=" &amp; ToMint!$B$5 &amp; "&amp;view=" &amp; ToMint!J475,"TokenSol"),""))</f>
        <v/>
      </c>
      <c r="Q475" s="2"/>
      <c r="R475" s="2"/>
      <c r="S475" s="11"/>
      <c r="T475" s="78" t="str">
        <f>"owner=" &amp; Tokens!BS475 &amp; "&amp;filename_for_metadata=" &amp; Tokens!BT475 &amp; "&amp;offchaindata_platform=" &amp; $B$17 &amp; "&amp;keyfile=" &amp; $B$5 &amp;  "&amp;repository=" &amp; $B$18</f>
        <v>owner=BbDq7xeUzpj8bXfd9N7dh1tw43Ss7xbYpyjoNuwDSrzq&amp;filename_for_metadata=BILLETThePrivateIslandClub_COR22B242&amp;offchaindata_platform=Github&amp;keyfile=Paul&amp;repository=CalviOnTheRocks2022</v>
      </c>
      <c r="U475" s="78" t="str">
        <f t="shared" si="15"/>
        <v>{"name":"#242 Billet Private Island Club",_x000D_
"symbol":"COR22B242",_x000D_
"description":"The Private Island Club : networking &amp; party / Billet NFT All Access - 1 jour Calvi on the Rocks 2022",_x000D_
"seller_fee_basis_points":1000,_x000D_
"image":"https://bafybeielbijextmhvizzi2uym3m4x6k36aiokbcy7az3oxeuqhcap66wlu.ipfs.nftstorage.link?image_242.webp",_x000D_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75" s="78" t="str">
        <f>formatRow(Tokens!C$2:I$2,Tokens!C475:I475)</f>
        <v>"name":"#242 Billet Private Island Club",_x000D_
"symbol":"COR22B242",_x000D_
"description":"The Private Island Club : networking &amp; party / Billet NFT All Access - 1 jour Calvi on the Rocks 2022",_x000D_
"seller_fee_basis_points":1000,_x000D_
"image":"https://bafybeielbijextmhvizzi2uym3m4x6k36aiokbcy7az3oxeuqhcap66wlu.ipfs.nftstorage.link?image_242.webp",_x000D_
"Issuer":"NfluenT for Calvi On The rocks",_x000D_
"external_url":""</v>
      </c>
      <c r="W475" s="78" t="str">
        <f>formatRow(Tokens!J$2:AV$2,Tokens!J475:AV475,2,"attributes")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5" s="78" t="str">
        <f>formatRow(Tokens!AX$2:BC$2,Tokens!AX475:BC475,2,"creators")</f>
        <v>"creators":[{"address":"ncreator",_x000D_
"share":10},{"address":"cotrcrea",_x000D_
"share":90},{"address":"nminer",_x000D_
"share":0}]</v>
      </c>
      <c r="Y475" s="78" t="str">
        <f>formatRow(Tokens!BD$2:BI$2,Tokens!BD475:BI475,2,"files")</f>
        <v>"files":[]</v>
      </c>
      <c r="Z475" s="78"/>
      <c r="AA475" s="78"/>
      <c r="AB475" s="78"/>
      <c r="AC475" s="78" t="str">
        <f>formatRow(Tokens!BJ$2:BK$2,Tokens!BJ475:BK475,0,"collection")</f>
        <v>"collection":{"name":"BILLET The Private Island Club",_x000D_
"family":"Calvi On The Rocks"}</v>
      </c>
      <c r="AD475" s="1" t="str">
        <f>formatRow(Tokens!BN$2:BR$2,Tokens!BN475:BR475,0,"marketplace")</f>
        <v>"marketplace":{"initial_price":232,_x000D_
"reservation_price":"",_x000D_
"duration":"",_x000D_
"max_mint":1,_x000D_
"sell_date":"25/06/2022"}</v>
      </c>
      <c r="AE475" s="1"/>
    </row>
    <row r="476" spans="4:31" ht="14.25" customHeight="1" x14ac:dyDescent="0.3">
      <c r="D476" s="1">
        <f>Tokens!B476</f>
        <v>243</v>
      </c>
      <c r="E476" s="17" t="str">
        <f>IF(Tokens!C476="","",Tokens!C476)</f>
        <v>#243 Billet Private Island Club</v>
      </c>
      <c r="F476"/>
      <c r="G476"/>
      <c r="H476"/>
      <c r="I476"/>
      <c r="J476"/>
      <c r="M476"/>
      <c r="N476"/>
      <c r="O476" s="15" t="str">
        <f t="shared" si="14"/>
        <v>_</v>
      </c>
      <c r="P476" s="18" t="str">
        <f>IF(F476="stop","",IF(F476&lt;&gt;"",HYPERLINK(Settings!$B$5 &amp; "/manage/?network=" &amp; LOWER(B$8) &amp; "&amp;search=token&amp;account=" &amp; ToMint!$B$5 &amp; "&amp;view=" &amp; ToMint!J476,"TokenSol"),""))</f>
        <v/>
      </c>
      <c r="Q476" s="2"/>
      <c r="R476" s="2"/>
      <c r="S476" s="11"/>
      <c r="T476" s="78" t="str">
        <f>"owner=" &amp; Tokens!BS476 &amp; "&amp;filename_for_metadata=" &amp; Tokens!BT476 &amp; "&amp;offchaindata_platform=" &amp; $B$17 &amp; "&amp;keyfile=" &amp; $B$5 &amp;  "&amp;repository=" &amp; $B$18</f>
        <v>owner=AeDSKpNsSENahGHS7fCrAxcDtcNXjyLM68b4gHoTBkC&amp;filename_for_metadata=BILLETThePrivateIslandClub_COR22B243&amp;offchaindata_platform=Github&amp;keyfile=Paul&amp;repository=CalviOnTheRocks2022</v>
      </c>
      <c r="U476" s="78" t="str">
        <f t="shared" si="15"/>
        <v>{"name":"#243 Billet Private Island Club",_x000D_
"symbol":"COR22B243",_x000D_
"description":"The Private Island Club : networking &amp; party / Billet NFT All Access - 1 jour Calvi on the Rocks 2022",_x000D_
"seller_fee_basis_points":1000,_x000D_
"image":"https://bafybeidqj2zwr3cvkzr5qkb7suqww6qzhu32f3y3656gez3u4bvhss6evm.ipfs.nftstorage.link?image_243.webp",_x000D_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76" s="78" t="str">
        <f>formatRow(Tokens!C$2:I$2,Tokens!C476:I476)</f>
        <v>"name":"#243 Billet Private Island Club",_x000D_
"symbol":"COR22B243",_x000D_
"description":"The Private Island Club : networking &amp; party / Billet NFT All Access - 1 jour Calvi on the Rocks 2022",_x000D_
"seller_fee_basis_points":1000,_x000D_
"image":"https://bafybeidqj2zwr3cvkzr5qkb7suqww6qzhu32f3y3656gez3u4bvhss6evm.ipfs.nftstorage.link?image_243.webp",_x000D_
"Issuer":"NfluenT for Calvi On The rocks",_x000D_
"external_url":""</v>
      </c>
      <c r="W476" s="78" t="str">
        <f>formatRow(Tokens!J$2:AV$2,Tokens!J476:AV476,2,"attributes")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6" s="78" t="str">
        <f>formatRow(Tokens!AX$2:BC$2,Tokens!AX476:BC476,2,"creators")</f>
        <v>"creators":[{"address":"ncreator",_x000D_
"share":10},{"address":"cotrcrea",_x000D_
"share":90},{"address":"nminer",_x000D_
"share":0}]</v>
      </c>
      <c r="Y476" s="78" t="str">
        <f>formatRow(Tokens!BD$2:BI$2,Tokens!BD476:BI476,2,"files")</f>
        <v>"files":[]</v>
      </c>
      <c r="Z476" s="78"/>
      <c r="AA476" s="78"/>
      <c r="AB476" s="78"/>
      <c r="AC476" s="78" t="str">
        <f>formatRow(Tokens!BJ$2:BK$2,Tokens!BJ476:BK476,0,"collection")</f>
        <v>"collection":{"name":"BILLET The Private Island Club",_x000D_
"family":"Calvi On The Rocks"}</v>
      </c>
      <c r="AD476" s="1" t="str">
        <f>formatRow(Tokens!BN$2:BR$2,Tokens!BN476:BR476,0,"marketplace")</f>
        <v>"marketplace":{"initial_price":232,_x000D_
"reservation_price":"",_x000D_
"duration":"",_x000D_
"max_mint":1,_x000D_
"sell_date":"25/06/2022"}</v>
      </c>
      <c r="AE476" s="1"/>
    </row>
    <row r="477" spans="4:31" ht="14.25" customHeight="1" x14ac:dyDescent="0.3">
      <c r="D477" s="1">
        <f>Tokens!B477</f>
        <v>244</v>
      </c>
      <c r="E477" s="17" t="str">
        <f>IF(Tokens!C477="","",Tokens!C477)</f>
        <v>#244 Billet Private Island Club</v>
      </c>
      <c r="F477"/>
      <c r="G477"/>
      <c r="H477"/>
      <c r="I477"/>
      <c r="J477"/>
      <c r="M477"/>
      <c r="N477"/>
      <c r="O477" s="15" t="str">
        <f t="shared" si="14"/>
        <v>_</v>
      </c>
      <c r="P477" s="18" t="str">
        <f>IF(F477="stop","",IF(F477&lt;&gt;"",HYPERLINK(Settings!$B$5 &amp; "/manage/?network=" &amp; LOWER(B$8) &amp; "&amp;search=token&amp;account=" &amp; ToMint!$B$5 &amp; "&amp;view=" &amp; ToMint!J477,"TokenSol"),""))</f>
        <v/>
      </c>
      <c r="Q477" s="2"/>
      <c r="R477" s="2"/>
      <c r="S477" s="11"/>
      <c r="T477" s="78" t="str">
        <f>"owner=" &amp; Tokens!BS477 &amp; "&amp;filename_for_metadata=" &amp; Tokens!BT477 &amp; "&amp;offchaindata_platform=" &amp; $B$17 &amp; "&amp;keyfile=" &amp; $B$5 &amp;  "&amp;repository=" &amp; $B$18</f>
        <v>owner=AeDSKpNsSENahGHS7fCrAxcDtcNXjyLM68b4gHoTBkC&amp;filename_for_metadata=BILLETThePrivateIslandClub_COR22B244&amp;offchaindata_platform=Github&amp;keyfile=Paul&amp;repository=CalviOnTheRocks2022</v>
      </c>
      <c r="U477" s="78" t="str">
        <f t="shared" si="15"/>
        <v>{"name":"#244 Billet Private Island Club",_x000D_
"symbol":"COR22B244",_x000D_
"description":"The Private Island Club : networking &amp; party / Billet NFT All Access - 1 jour Calvi on the Rocks 2022",_x000D_
"seller_fee_basis_points":1000,_x000D_
"image":"https://bafybeigw3fwdjbbb5fja74woa2js27jjhrurzrqoyj3nvok5lr6u2mmauq.ipfs.nftstorage.link?image_244.webp",_x000D_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77" s="78" t="str">
        <f>formatRow(Tokens!C$2:I$2,Tokens!C477:I477)</f>
        <v>"name":"#244 Billet Private Island Club",_x000D_
"symbol":"COR22B244",_x000D_
"description":"The Private Island Club : networking &amp; party / Billet NFT All Access - 1 jour Calvi on the Rocks 2022",_x000D_
"seller_fee_basis_points":1000,_x000D_
"image":"https://bafybeigw3fwdjbbb5fja74woa2js27jjhrurzrqoyj3nvok5lr6u2mmauq.ipfs.nftstorage.link?image_244.webp",_x000D_
"Issuer":"NfluenT for Calvi On The rocks",_x000D_
"external_url":""</v>
      </c>
      <c r="W477" s="78" t="str">
        <f>formatRow(Tokens!J$2:AV$2,Tokens!J477:AV477,2,"attributes")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7" s="78" t="str">
        <f>formatRow(Tokens!AX$2:BC$2,Tokens!AX477:BC477,2,"creators")</f>
        <v>"creators":[{"address":"ncreator",_x000D_
"share":10},{"address":"cotrcrea",_x000D_
"share":90},{"address":"nminer",_x000D_
"share":0}]</v>
      </c>
      <c r="Y477" s="78" t="str">
        <f>formatRow(Tokens!BD$2:BI$2,Tokens!BD477:BI477,2,"files")</f>
        <v>"files":[]</v>
      </c>
      <c r="Z477" s="78"/>
      <c r="AA477" s="78"/>
      <c r="AB477" s="78"/>
      <c r="AC477" s="78" t="str">
        <f>formatRow(Tokens!BJ$2:BK$2,Tokens!BJ477:BK477,0,"collection")</f>
        <v>"collection":{"name":"BILLET The Private Island Club",_x000D_
"family":"Calvi On The Rocks"}</v>
      </c>
      <c r="AD477" s="1" t="str">
        <f>formatRow(Tokens!BN$2:BR$2,Tokens!BN477:BR477,0,"marketplace")</f>
        <v>"marketplace":{"initial_price":232,_x000D_
"reservation_price":"",_x000D_
"duration":"",_x000D_
"max_mint":1,_x000D_
"sell_date":"25/06/2022"}</v>
      </c>
      <c r="AE477" s="1"/>
    </row>
    <row r="478" spans="4:31" ht="14.25" customHeight="1" x14ac:dyDescent="0.3">
      <c r="D478" s="1">
        <f>Tokens!B478</f>
        <v>245</v>
      </c>
      <c r="E478" s="17" t="str">
        <f>IF(Tokens!C478="","",Tokens!C478)</f>
        <v>#245 Billet Private Island Club</v>
      </c>
      <c r="F478"/>
      <c r="G478"/>
      <c r="H478"/>
      <c r="I478"/>
      <c r="J478"/>
      <c r="M478"/>
      <c r="N478"/>
      <c r="O478" s="15" t="str">
        <f t="shared" si="14"/>
        <v>_</v>
      </c>
      <c r="P478" s="18" t="str">
        <f>IF(F478="stop","",IF(F478&lt;&gt;"",HYPERLINK(Settings!$B$5 &amp; "/manage/?network=" &amp; LOWER(B$8) &amp; "&amp;search=token&amp;account=" &amp; ToMint!$B$5 &amp; "&amp;view=" &amp; ToMint!J478,"TokenSol"),""))</f>
        <v/>
      </c>
      <c r="Q478" s="2"/>
      <c r="R478" s="2"/>
      <c r="S478" s="11"/>
      <c r="T478" s="78" t="str">
        <f>"owner=" &amp; Tokens!BS478 &amp; "&amp;filename_for_metadata=" &amp; Tokens!BT478 &amp; "&amp;offchaindata_platform=" &amp; $B$17 &amp; "&amp;keyfile=" &amp; $B$5 &amp;  "&amp;repository=" &amp; $B$18</f>
        <v>owner=AeDSKpNsSENahGHS7fCrAxcDtcNXjyLM68b4gHoTBkC&amp;filename_for_metadata=BILLETThePrivateIslandClub_COR22B245&amp;offchaindata_platform=Github&amp;keyfile=Paul&amp;repository=CalviOnTheRocks2022</v>
      </c>
      <c r="U478" s="78" t="str">
        <f t="shared" si="15"/>
        <v>{"name":"#245 Billet Private Island Club",_x000D_
"symbol":"COR22B245",_x000D_
"description":"The Private Island Club : networking &amp; party / Billet NFT All Access - 1 jour Calvi on the Rocks 2022",_x000D_
"seller_fee_basis_points":1000,_x000D_
"image":"https://bafybeib4fftofmjtqr2hkugcohcl5yxgzmatrpxomzmfbfqhgwen5qkf5q.ipfs.nftstorage.link?image_245.webp",_x000D_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78" s="78" t="str">
        <f>formatRow(Tokens!C$2:I$2,Tokens!C478:I478)</f>
        <v>"name":"#245 Billet Private Island Club",_x000D_
"symbol":"COR22B245",_x000D_
"description":"The Private Island Club : networking &amp; party / Billet NFT All Access - 1 jour Calvi on the Rocks 2022",_x000D_
"seller_fee_basis_points":1000,_x000D_
"image":"https://bafybeib4fftofmjtqr2hkugcohcl5yxgzmatrpxomzmfbfqhgwen5qkf5q.ipfs.nftstorage.link?image_245.webp",_x000D_
"Issuer":"NfluenT for Calvi On The rocks",_x000D_
"external_url":""</v>
      </c>
      <c r="W478" s="78" t="str">
        <f>formatRow(Tokens!J$2:AV$2,Tokens!J478:AV478,2,"attributes")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8" s="78" t="str">
        <f>formatRow(Tokens!AX$2:BC$2,Tokens!AX478:BC478,2,"creators")</f>
        <v>"creators":[{"address":"ncreator",_x000D_
"share":10},{"address":"cotrcrea",_x000D_
"share":90},{"address":"nminer",_x000D_
"share":0}]</v>
      </c>
      <c r="Y478" s="78" t="str">
        <f>formatRow(Tokens!BD$2:BI$2,Tokens!BD478:BI478,2,"files")</f>
        <v>"files":[]</v>
      </c>
      <c r="Z478" s="78"/>
      <c r="AA478" s="78"/>
      <c r="AB478" s="78"/>
      <c r="AC478" s="78" t="str">
        <f>formatRow(Tokens!BJ$2:BK$2,Tokens!BJ478:BK478,0,"collection")</f>
        <v>"collection":{"name":"BILLET The Private Island Club",_x000D_
"family":"Calvi On The Rocks"}</v>
      </c>
      <c r="AD478" s="1" t="str">
        <f>formatRow(Tokens!BN$2:BR$2,Tokens!BN478:BR478,0,"marketplace")</f>
        <v>"marketplace":{"initial_price":232,_x000D_
"reservation_price":"",_x000D_
"duration":"",_x000D_
"max_mint":1,_x000D_
"sell_date":"25/06/2022"}</v>
      </c>
      <c r="AE478" s="1"/>
    </row>
    <row r="479" spans="4:31" ht="14.25" customHeight="1" x14ac:dyDescent="0.3">
      <c r="D479" s="1">
        <f>Tokens!B479</f>
        <v>246</v>
      </c>
      <c r="E479" s="17" t="str">
        <f>IF(Tokens!C479="","",Tokens!C479)</f>
        <v>#246 Billet Private Island Club</v>
      </c>
      <c r="F479"/>
      <c r="G479"/>
      <c r="H479"/>
      <c r="I479"/>
      <c r="J479"/>
      <c r="M479"/>
      <c r="N479"/>
      <c r="O479" s="15" t="str">
        <f t="shared" si="14"/>
        <v>_</v>
      </c>
      <c r="P479" s="18" t="str">
        <f>IF(F479="stop","",IF(F479&lt;&gt;"",HYPERLINK(Settings!$B$5 &amp; "/manage/?network=" &amp; LOWER(B$8) &amp; "&amp;search=token&amp;account=" &amp; ToMint!$B$5 &amp; "&amp;view=" &amp; ToMint!J479,"TokenSol"),""))</f>
        <v/>
      </c>
      <c r="Q479" s="2"/>
      <c r="R479" s="2"/>
      <c r="S479" s="11"/>
      <c r="T479" s="78" t="str">
        <f>"owner=" &amp; Tokens!BS479 &amp; "&amp;filename_for_metadata=" &amp; Tokens!BT479 &amp; "&amp;offchaindata_platform=" &amp; $B$17 &amp; "&amp;keyfile=" &amp; $B$5 &amp;  "&amp;repository=" &amp; $B$18</f>
        <v>owner=AeDSKpNsSENahGHS7fCrAxcDtcNXjyLM68b4gHoTBkC&amp;filename_for_metadata=BILLETThePrivateIslandClub_COR22B246&amp;offchaindata_platform=Github&amp;keyfile=Paul&amp;repository=CalviOnTheRocks2022</v>
      </c>
      <c r="U479" s="78" t="str">
        <f t="shared" si="15"/>
        <v>{"name":"#246 Billet Private Island Club",_x000D_
"symbol":"COR22B246",_x000D_
"description":"The Private Island Club : networking &amp; party / Billet NFT All Access - 1 jour Calvi on the Rocks 2022",_x000D_
"seller_fee_basis_points":1000,_x000D_
"image":"https://bafybeicbxm73behrgx2b2pnyyapagiaeimkcxxjv2ixpuaqf3ixssvujhy.ipfs.nftstorage.link?image_246.webp",_x000D_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79" s="78" t="str">
        <f>formatRow(Tokens!C$2:I$2,Tokens!C479:I479)</f>
        <v>"name":"#246 Billet Private Island Club",_x000D_
"symbol":"COR22B246",_x000D_
"description":"The Private Island Club : networking &amp; party / Billet NFT All Access - 1 jour Calvi on the Rocks 2022",_x000D_
"seller_fee_basis_points":1000,_x000D_
"image":"https://bafybeicbxm73behrgx2b2pnyyapagiaeimkcxxjv2ixpuaqf3ixssvujhy.ipfs.nftstorage.link?image_246.webp",_x000D_
"Issuer":"NfluenT for Calvi On The rocks",_x000D_
"external_url":""</v>
      </c>
      <c r="W479" s="78" t="str">
        <f>formatRow(Tokens!J$2:AV$2,Tokens!J479:AV479,2,"attributes")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9" s="78" t="str">
        <f>formatRow(Tokens!AX$2:BC$2,Tokens!AX479:BC479,2,"creators")</f>
        <v>"creators":[{"address":"ncreator",_x000D_
"share":10},{"address":"cotrcrea",_x000D_
"share":90},{"address":"nminer",_x000D_
"share":0}]</v>
      </c>
      <c r="Y479" s="78" t="str">
        <f>formatRow(Tokens!BD$2:BI$2,Tokens!BD479:BI479,2,"files")</f>
        <v>"files":[]</v>
      </c>
      <c r="Z479" s="78"/>
      <c r="AA479" s="78"/>
      <c r="AB479" s="78"/>
      <c r="AC479" s="78" t="str">
        <f>formatRow(Tokens!BJ$2:BK$2,Tokens!BJ479:BK479,0,"collection")</f>
        <v>"collection":{"name":"BILLET The Private Island Club",_x000D_
"family":"Calvi On The Rocks"}</v>
      </c>
      <c r="AD479" s="1" t="str">
        <f>formatRow(Tokens!BN$2:BR$2,Tokens!BN479:BR479,0,"marketplace")</f>
        <v>"marketplace":{"initial_price":232,_x000D_
"reservation_price":"",_x000D_
"duration":"",_x000D_
"max_mint":1,_x000D_
"sell_date":"25/06/2022"}</v>
      </c>
      <c r="AE479" s="1"/>
    </row>
    <row r="480" spans="4:31" ht="14.25" customHeight="1" x14ac:dyDescent="0.3">
      <c r="D480" s="1">
        <f>Tokens!B480</f>
        <v>247</v>
      </c>
      <c r="E480" s="17" t="str">
        <f>IF(Tokens!C480="","",Tokens!C480)</f>
        <v>#247 Billet Private Island Club</v>
      </c>
      <c r="F480"/>
      <c r="G480"/>
      <c r="H480"/>
      <c r="I480"/>
      <c r="J480"/>
      <c r="M480"/>
      <c r="N480"/>
      <c r="O480" s="15" t="str">
        <f t="shared" si="14"/>
        <v>_</v>
      </c>
      <c r="P480" s="18" t="str">
        <f>IF(F480="stop","",IF(F480&lt;&gt;"",HYPERLINK(Settings!$B$5 &amp; "/manage/?network=" &amp; LOWER(B$8) &amp; "&amp;search=token&amp;account=" &amp; ToMint!$B$5 &amp; "&amp;view=" &amp; ToMint!J480,"TokenSol"),""))</f>
        <v/>
      </c>
      <c r="Q480" s="2"/>
      <c r="R480" s="2"/>
      <c r="S480" s="11"/>
      <c r="T480" s="78" t="str">
        <f>"owner=" &amp; Tokens!BS480 &amp; "&amp;filename_for_metadata=" &amp; Tokens!BT480 &amp; "&amp;offchaindata_platform=" &amp; $B$17 &amp; "&amp;keyfile=" &amp; $B$5 &amp;  "&amp;repository=" &amp; $B$18</f>
        <v>owner=AeDSKpNsSENahGHS7fCrAxcDtcNXjyLM68b4gHoTBkC&amp;filename_for_metadata=BILLETThePrivateIslandClub_COR22B247&amp;offchaindata_platform=Github&amp;keyfile=Paul&amp;repository=CalviOnTheRocks2022</v>
      </c>
      <c r="U480" s="78" t="str">
        <f t="shared" si="15"/>
        <v>{"name":"#247 Billet Private Island Club",_x000D_
"symbol":"COR22B247",_x000D_
"description":"The Private Island Club : networking &amp; party / Billet NFT All Access - 1 jour Calvi on the Rocks 2022",_x000D_
"seller_fee_basis_points":1000,_x000D_
"image":"https://bafybeick3yduzrpul3a2yj5ht4onklpfca7l2e3b4guexpccxhhzlutqka.ipfs.nftstorage.link?image_247.webp",_x000D_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80" s="78" t="str">
        <f>formatRow(Tokens!C$2:I$2,Tokens!C480:I480)</f>
        <v>"name":"#247 Billet Private Island Club",_x000D_
"symbol":"COR22B247",_x000D_
"description":"The Private Island Club : networking &amp; party / Billet NFT All Access - 1 jour Calvi on the Rocks 2022",_x000D_
"seller_fee_basis_points":1000,_x000D_
"image":"https://bafybeick3yduzrpul3a2yj5ht4onklpfca7l2e3b4guexpccxhhzlutqka.ipfs.nftstorage.link?image_247.webp",_x000D_
"Issuer":"NfluenT for Calvi On The rocks",_x000D_
"external_url":""</v>
      </c>
      <c r="W480" s="78" t="str">
        <f>formatRow(Tokens!J$2:AV$2,Tokens!J480:AV480,2,"attributes")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0" s="78" t="str">
        <f>formatRow(Tokens!AX$2:BC$2,Tokens!AX480:BC480,2,"creators")</f>
        <v>"creators":[{"address":"ncreator",_x000D_
"share":10},{"address":"cotrcrea",_x000D_
"share":90},{"address":"nminer",_x000D_
"share":0}]</v>
      </c>
      <c r="Y480" s="78" t="str">
        <f>formatRow(Tokens!BD$2:BI$2,Tokens!BD480:BI480,2,"files")</f>
        <v>"files":[]</v>
      </c>
      <c r="Z480" s="78"/>
      <c r="AA480" s="78"/>
      <c r="AB480" s="78"/>
      <c r="AC480" s="78" t="str">
        <f>formatRow(Tokens!BJ$2:BK$2,Tokens!BJ480:BK480,0,"collection")</f>
        <v>"collection":{"name":"BILLET The Private Island Club",_x000D_
"family":"Calvi On The Rocks"}</v>
      </c>
      <c r="AD480" s="1" t="str">
        <f>formatRow(Tokens!BN$2:BR$2,Tokens!BN480:BR480,0,"marketplace")</f>
        <v>"marketplace":{"initial_price":232,_x000D_
"reservation_price":"",_x000D_
"duration":"",_x000D_
"max_mint":1,_x000D_
"sell_date":"25/06/2022"}</v>
      </c>
      <c r="AE480" s="1"/>
    </row>
    <row r="481" spans="4:31" ht="14.25" customHeight="1" x14ac:dyDescent="0.3">
      <c r="D481" s="1">
        <f>Tokens!B481</f>
        <v>248</v>
      </c>
      <c r="E481" s="17" t="str">
        <f>IF(Tokens!C481="","",Tokens!C481)</f>
        <v>#248 Billet Private Island Club</v>
      </c>
      <c r="F481"/>
      <c r="G481"/>
      <c r="H481"/>
      <c r="I481"/>
      <c r="J481"/>
      <c r="M481"/>
      <c r="N481"/>
      <c r="O481" s="15" t="str">
        <f t="shared" si="14"/>
        <v>_</v>
      </c>
      <c r="P481" s="18" t="str">
        <f>IF(F481="stop","",IF(F481&lt;&gt;"",HYPERLINK(Settings!$B$5 &amp; "/manage/?network=" &amp; LOWER(B$8) &amp; "&amp;search=token&amp;account=" &amp; ToMint!$B$5 &amp; "&amp;view=" &amp; ToMint!J481,"TokenSol"),""))</f>
        <v/>
      </c>
      <c r="Q481" s="2"/>
      <c r="R481" s="2"/>
      <c r="S481" s="11"/>
      <c r="T481" s="78" t="str">
        <f>"owner=" &amp; Tokens!BS481 &amp; "&amp;filename_for_metadata=" &amp; Tokens!BT481 &amp; "&amp;offchaindata_platform=" &amp; $B$17 &amp; "&amp;keyfile=" &amp; $B$5 &amp;  "&amp;repository=" &amp; $B$18</f>
        <v>owner=AeDSKpNsSENahGHS7fCrAxcDtcNXjyLM68b4gHoTBkC&amp;filename_for_metadata=BILLETThePrivateIslandClub_COR22B248&amp;offchaindata_platform=Github&amp;keyfile=Paul&amp;repository=CalviOnTheRocks2022</v>
      </c>
      <c r="U481" s="78" t="str">
        <f t="shared" si="15"/>
        <v>{"name":"#248 Billet Private Island Club",_x000D_
"symbol":"COR22B248",_x000D_
"description":"The Private Island Club : networking &amp; party / Billet NFT All Access - 1 jour Calvi on the Rocks 2022",_x000D_
"seller_fee_basis_points":1000,_x000D_
"image":"https://bafybeidchorvwuv4nhnzvrbtctn2xxfquupd2rg53xi4bs66ferh33id3m.ipfs.nftstorage.link?image_248.webp",_x000D_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81" s="78" t="str">
        <f>formatRow(Tokens!C$2:I$2,Tokens!C481:I481)</f>
        <v>"name":"#248 Billet Private Island Club",_x000D_
"symbol":"COR22B248",_x000D_
"description":"The Private Island Club : networking &amp; party / Billet NFT All Access - 1 jour Calvi on the Rocks 2022",_x000D_
"seller_fee_basis_points":1000,_x000D_
"image":"https://bafybeidchorvwuv4nhnzvrbtctn2xxfquupd2rg53xi4bs66ferh33id3m.ipfs.nftstorage.link?image_248.webp",_x000D_
"Issuer":"NfluenT for Calvi On The rocks",_x000D_
"external_url":""</v>
      </c>
      <c r="W481" s="78" t="str">
        <f>formatRow(Tokens!J$2:AV$2,Tokens!J481:AV481,2,"attributes")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1" s="78" t="str">
        <f>formatRow(Tokens!AX$2:BC$2,Tokens!AX481:BC481,2,"creators")</f>
        <v>"creators":[{"address":"ncreator",_x000D_
"share":10},{"address":"cotrcrea",_x000D_
"share":90},{"address":"nminer",_x000D_
"share":0}]</v>
      </c>
      <c r="Y481" s="78" t="str">
        <f>formatRow(Tokens!BD$2:BI$2,Tokens!BD481:BI481,2,"files")</f>
        <v>"files":[]</v>
      </c>
      <c r="Z481" s="78"/>
      <c r="AA481" s="78"/>
      <c r="AB481" s="78"/>
      <c r="AC481" s="78" t="str">
        <f>formatRow(Tokens!BJ$2:BK$2,Tokens!BJ481:BK481,0,"collection")</f>
        <v>"collection":{"name":"BILLET The Private Island Club",_x000D_
"family":"Calvi On The Rocks"}</v>
      </c>
      <c r="AD481" s="1" t="str">
        <f>formatRow(Tokens!BN$2:BR$2,Tokens!BN481:BR481,0,"marketplace")</f>
        <v>"marketplace":{"initial_price":232,_x000D_
"reservation_price":"",_x000D_
"duration":"",_x000D_
"max_mint":1,_x000D_
"sell_date":"25/06/2022"}</v>
      </c>
      <c r="AE481" s="1"/>
    </row>
    <row r="482" spans="4:31" ht="14.25" customHeight="1" x14ac:dyDescent="0.3">
      <c r="D482" s="1">
        <f>Tokens!B482</f>
        <v>249</v>
      </c>
      <c r="E482" s="17" t="str">
        <f>IF(Tokens!C482="","",Tokens!C482)</f>
        <v>#249 Billet Private Island Club</v>
      </c>
      <c r="F482"/>
      <c r="G482"/>
      <c r="H482"/>
      <c r="I482"/>
      <c r="J482"/>
      <c r="M482"/>
      <c r="N482"/>
      <c r="O482" s="15" t="str">
        <f t="shared" si="14"/>
        <v>_</v>
      </c>
      <c r="P482" s="18" t="str">
        <f>IF(F482="stop","",IF(F482&lt;&gt;"",HYPERLINK(Settings!$B$5 &amp; "/manage/?network=" &amp; LOWER(B$8) &amp; "&amp;search=token&amp;account=" &amp; ToMint!$B$5 &amp; "&amp;view=" &amp; ToMint!J482,"TokenSol"),""))</f>
        <v/>
      </c>
      <c r="Q482" s="2"/>
      <c r="R482" s="2"/>
      <c r="S482" s="11"/>
      <c r="T482" s="78" t="str">
        <f>"owner=" &amp; Tokens!BS482 &amp; "&amp;filename_for_metadata=" &amp; Tokens!BT482 &amp; "&amp;offchaindata_platform=" &amp; $B$17 &amp; "&amp;keyfile=" &amp; $B$5 &amp;  "&amp;repository=" &amp; $B$18</f>
        <v>owner=AeDSKpNsSENahGHS7fCrAxcDtcNXjyLM68b4gHoTBkC&amp;filename_for_metadata=BILLETThePrivateIslandClub_COR22B249&amp;offchaindata_platform=Github&amp;keyfile=Paul&amp;repository=CalviOnTheRocks2022</v>
      </c>
      <c r="U482" s="78" t="str">
        <f t="shared" si="15"/>
        <v>{"name":"#249 Billet Private Island Club",_x000D_
"symbol":"COR22B249",_x000D_
"description":"The Private Island Club : networking &amp; party / Billet NFT All Access - 1 jour Calvi on the Rocks 2022",_x000D_
"seller_fee_basis_points":1000,_x000D_
"image":"https://bafybeiax5od7lf4er6xl5w52jvd4kmzi4jgpf3w43optiv6e6sdvmscvzy.ipfs.nftstorage.link?image_249.webp",_x000D_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82" s="78" t="str">
        <f>formatRow(Tokens!C$2:I$2,Tokens!C482:I482)</f>
        <v>"name":"#249 Billet Private Island Club",_x000D_
"symbol":"COR22B249",_x000D_
"description":"The Private Island Club : networking &amp; party / Billet NFT All Access - 1 jour Calvi on the Rocks 2022",_x000D_
"seller_fee_basis_points":1000,_x000D_
"image":"https://bafybeiax5od7lf4er6xl5w52jvd4kmzi4jgpf3w43optiv6e6sdvmscvzy.ipfs.nftstorage.link?image_249.webp",_x000D_
"Issuer":"NfluenT for Calvi On The rocks",_x000D_
"external_url":""</v>
      </c>
      <c r="W482" s="78" t="str">
        <f>formatRow(Tokens!J$2:AV$2,Tokens!J482:AV482,2,"attributes")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2" s="78" t="str">
        <f>formatRow(Tokens!AX$2:BC$2,Tokens!AX482:BC482,2,"creators")</f>
        <v>"creators":[{"address":"ncreator",_x000D_
"share":10},{"address":"cotrcrea",_x000D_
"share":90},{"address":"nminer",_x000D_
"share":0}]</v>
      </c>
      <c r="Y482" s="78" t="str">
        <f>formatRow(Tokens!BD$2:BI$2,Tokens!BD482:BI482,2,"files")</f>
        <v>"files":[]</v>
      </c>
      <c r="Z482" s="78"/>
      <c r="AA482" s="78"/>
      <c r="AB482" s="78"/>
      <c r="AC482" s="78" t="str">
        <f>formatRow(Tokens!BJ$2:BK$2,Tokens!BJ482:BK482,0,"collection")</f>
        <v>"collection":{"name":"BILLET The Private Island Club",_x000D_
"family":"Calvi On The Rocks"}</v>
      </c>
      <c r="AD482" s="1" t="str">
        <f>formatRow(Tokens!BN$2:BR$2,Tokens!BN482:BR482,0,"marketplace")</f>
        <v>"marketplace":{"initial_price":232,_x000D_
"reservation_price":"",_x000D_
"duration":"",_x000D_
"max_mint":1,_x000D_
"sell_date":"25/06/2022"}</v>
      </c>
      <c r="AE482" s="1"/>
    </row>
    <row r="483" spans="4:31" ht="14.25" customHeight="1" x14ac:dyDescent="0.3">
      <c r="D483" s="1">
        <f>Tokens!B483</f>
        <v>250</v>
      </c>
      <c r="E483" s="17" t="str">
        <f>IF(Tokens!C483="","",Tokens!C483)</f>
        <v>#250 Billet Private Island Club</v>
      </c>
      <c r="F483"/>
      <c r="G483"/>
      <c r="H483"/>
      <c r="I483"/>
      <c r="J483"/>
      <c r="M483"/>
      <c r="N483"/>
      <c r="O483" s="15" t="str">
        <f t="shared" si="14"/>
        <v>_</v>
      </c>
      <c r="P483" s="18" t="str">
        <f>IF(F483="stop","",IF(F483&lt;&gt;"",HYPERLINK(Settings!$B$5 &amp; "/manage/?network=" &amp; LOWER(B$8) &amp; "&amp;search=token&amp;account=" &amp; ToMint!$B$5 &amp; "&amp;view=" &amp; ToMint!J483,"TokenSol"),""))</f>
        <v/>
      </c>
      <c r="Q483" s="2"/>
      <c r="R483" s="2"/>
      <c r="S483" s="11"/>
      <c r="T483" s="78" t="str">
        <f>"owner=" &amp; Tokens!BS483 &amp; "&amp;filename_for_metadata=" &amp; Tokens!BT483 &amp; "&amp;offchaindata_platform=" &amp; $B$17 &amp; "&amp;keyfile=" &amp; $B$5 &amp;  "&amp;repository=" &amp; $B$18</f>
        <v>owner=AeDSKpNsSENahGHS7fCrAxcDtcNXjyLM68b4gHoTBkC&amp;filename_for_metadata=BILLETThePrivateIslandClub_COR22B250&amp;offchaindata_platform=Github&amp;keyfile=Paul&amp;repository=CalviOnTheRocks2022</v>
      </c>
      <c r="U483" s="78" t="str">
        <f t="shared" si="15"/>
        <v>{"name":"#250 Billet Private Island Club",_x000D_
"symbol":"COR22B250",_x000D_
"description":"The Private Island Club : networking &amp; party / Billet NFT All Access - 1 jour Calvi on the Rocks 2022",_x000D_
"seller_fee_basis_points":1000,_x000D_
"image":"https://bafybeidxhlxcayfcoo4jr6ctvorhjb5cwjjvj7b5tbwi6b6cxkkdhu3xre.ipfs.nftstorage.link?image_250.webp",_x000D_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83" s="78" t="str">
        <f>formatRow(Tokens!C$2:I$2,Tokens!C483:I483)</f>
        <v>"name":"#250 Billet Private Island Club",_x000D_
"symbol":"COR22B250",_x000D_
"description":"The Private Island Club : networking &amp; party / Billet NFT All Access - 1 jour Calvi on the Rocks 2022",_x000D_
"seller_fee_basis_points":1000,_x000D_
"image":"https://bafybeidxhlxcayfcoo4jr6ctvorhjb5cwjjvj7b5tbwi6b6cxkkdhu3xre.ipfs.nftstorage.link?image_250.webp",_x000D_
"Issuer":"NfluenT for Calvi On The rocks",_x000D_
"external_url":""</v>
      </c>
      <c r="W483" s="78" t="str">
        <f>formatRow(Tokens!J$2:AV$2,Tokens!J483:AV483,2,"attributes")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3" s="78" t="str">
        <f>formatRow(Tokens!AX$2:BC$2,Tokens!AX483:BC483,2,"creators")</f>
        <v>"creators":[{"address":"ncreator",_x000D_
"share":10},{"address":"cotrcrea",_x000D_
"share":90},{"address":"nminer",_x000D_
"share":0}]</v>
      </c>
      <c r="Y483" s="78" t="str">
        <f>formatRow(Tokens!BD$2:BI$2,Tokens!BD483:BI483,2,"files")</f>
        <v>"files":[]</v>
      </c>
      <c r="Z483" s="78"/>
      <c r="AA483" s="78"/>
      <c r="AB483" s="78"/>
      <c r="AC483" s="78" t="str">
        <f>formatRow(Tokens!BJ$2:BK$2,Tokens!BJ483:BK483,0,"collection")</f>
        <v>"collection":{"name":"BILLET The Private Island Club",_x000D_
"family":"Calvi On The Rocks"}</v>
      </c>
      <c r="AD483" s="1" t="str">
        <f>formatRow(Tokens!BN$2:BR$2,Tokens!BN483:BR483,0,"marketplace")</f>
        <v>"marketplace":{"initial_price":232,_x000D_
"reservation_price":"",_x000D_
"duration":"",_x000D_
"max_mint":1,_x000D_
"sell_date":"25/06/2022"}</v>
      </c>
      <c r="AE483" s="1"/>
    </row>
    <row r="484" spans="4:31" ht="14.25" customHeight="1" x14ac:dyDescent="0.3">
      <c r="D484" s="1">
        <f>Tokens!B484</f>
        <v>251</v>
      </c>
      <c r="E484" s="17" t="str">
        <f>IF(Tokens!C484="","",Tokens!C484)</f>
        <v>#251 Billet Private Island Club</v>
      </c>
      <c r="F484"/>
      <c r="G484"/>
      <c r="H484"/>
      <c r="I484"/>
      <c r="J484"/>
      <c r="M484"/>
      <c r="N484"/>
      <c r="O484" s="15" t="str">
        <f t="shared" si="14"/>
        <v>_</v>
      </c>
      <c r="P484" s="18" t="str">
        <f>IF(F484="stop","",IF(F484&lt;&gt;"",HYPERLINK(Settings!$B$5 &amp; "/manage/?network=" &amp; LOWER(B$8) &amp; "&amp;search=token&amp;account=" &amp; ToMint!$B$5 &amp; "&amp;view=" &amp; ToMint!J484,"TokenSol"),""))</f>
        <v/>
      </c>
      <c r="Q484" s="2"/>
      <c r="R484" s="2"/>
      <c r="S484" s="11"/>
      <c r="T484" s="78" t="str">
        <f>"owner=" &amp; Tokens!BS484 &amp; "&amp;filename_for_metadata=" &amp; Tokens!BT484 &amp; "&amp;offchaindata_platform=" &amp; $B$17 &amp; "&amp;keyfile=" &amp; $B$5 &amp;  "&amp;repository=" &amp; $B$18</f>
        <v>owner=AeDSKpNsSENahGHS7fCrAxcDtcNXjyLM68b4gHoTBkC&amp;filename_for_metadata=BILLETThePrivateIslandClub_COR22B251&amp;offchaindata_platform=Github&amp;keyfile=Paul&amp;repository=CalviOnTheRocks2022</v>
      </c>
      <c r="U484" s="78" t="str">
        <f t="shared" si="15"/>
        <v>{"name":"#251 Billet Private Island Club",_x000D_
"symbol":"COR22B251",_x000D_
"description":"The Private Island Club : networking &amp; party / Billet NFT All Access - 1 jour Calvi on the Rocks 2022",_x000D_
"seller_fee_basis_points":1000,_x000D_
"image":"https://bafybeic6tj3ulznuysigy2taspzljn2eofsxxsf4zjrjlnuygkycivfg2y.ipfs.nftstorage.link?image_251.webp",_x000D_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84" s="78" t="str">
        <f>formatRow(Tokens!C$2:I$2,Tokens!C484:I484)</f>
        <v>"name":"#251 Billet Private Island Club",_x000D_
"symbol":"COR22B251",_x000D_
"description":"The Private Island Club : networking &amp; party / Billet NFT All Access - 1 jour Calvi on the Rocks 2022",_x000D_
"seller_fee_basis_points":1000,_x000D_
"image":"https://bafybeic6tj3ulznuysigy2taspzljn2eofsxxsf4zjrjlnuygkycivfg2y.ipfs.nftstorage.link?image_251.webp",_x000D_
"Issuer":"NfluenT for Calvi On The rocks",_x000D_
"external_url":""</v>
      </c>
      <c r="W484" s="78" t="str">
        <f>formatRow(Tokens!J$2:AV$2,Tokens!J484:AV484,2,"attributes")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4" s="78" t="str">
        <f>formatRow(Tokens!AX$2:BC$2,Tokens!AX484:BC484,2,"creators")</f>
        <v>"creators":[{"address":"ncreator",_x000D_
"share":10},{"address":"cotrcrea",_x000D_
"share":90},{"address":"nminer",_x000D_
"share":0}]</v>
      </c>
      <c r="Y484" s="78" t="str">
        <f>formatRow(Tokens!BD$2:BI$2,Tokens!BD484:BI484,2,"files")</f>
        <v>"files":[]</v>
      </c>
      <c r="Z484" s="78"/>
      <c r="AA484" s="78"/>
      <c r="AB484" s="78"/>
      <c r="AC484" s="78" t="str">
        <f>formatRow(Tokens!BJ$2:BK$2,Tokens!BJ484:BK484,0,"collection")</f>
        <v>"collection":{"name":"BILLET The Private Island Club",_x000D_
"family":"Calvi On The Rocks"}</v>
      </c>
      <c r="AD484" s="1" t="str">
        <f>formatRow(Tokens!BN$2:BR$2,Tokens!BN484:BR484,0,"marketplace")</f>
        <v>"marketplace":{"initial_price":232,_x000D_
"reservation_price":"",_x000D_
"duration":"",_x000D_
"max_mint":1,_x000D_
"sell_date":"25/06/2022"}</v>
      </c>
      <c r="AE484" s="1"/>
    </row>
    <row r="485" spans="4:31" ht="14.25" customHeight="1" x14ac:dyDescent="0.3">
      <c r="D485" s="1">
        <f>Tokens!B485</f>
        <v>252</v>
      </c>
      <c r="E485" s="17" t="str">
        <f>IF(Tokens!C485="","",Tokens!C485)</f>
        <v>#252 Billet Private Island Club</v>
      </c>
      <c r="F485"/>
      <c r="G485"/>
      <c r="H485"/>
      <c r="I485"/>
      <c r="J485"/>
      <c r="M485"/>
      <c r="N485"/>
      <c r="O485" s="15" t="str">
        <f t="shared" ref="O485:O548" si="16">IF(AND(ISNUMBER(N484),ISNUMBER(N485)),(N485-N484)*$O$1,"_")</f>
        <v>_</v>
      </c>
      <c r="P485" s="18" t="str">
        <f>IF(F485="stop","",IF(F485&lt;&gt;"",HYPERLINK(Settings!$B$5 &amp; "/manage/?network=" &amp; LOWER(B$8) &amp; "&amp;search=token&amp;account=" &amp; ToMint!$B$5 &amp; "&amp;view=" &amp; ToMint!J485,"TokenSol"),""))</f>
        <v/>
      </c>
      <c r="Q485" s="2"/>
      <c r="R485" s="2"/>
      <c r="S485" s="11"/>
      <c r="T485" s="78" t="str">
        <f>"owner=" &amp; Tokens!BS485 &amp; "&amp;filename_for_metadata=" &amp; Tokens!BT485 &amp; "&amp;offchaindata_platform=" &amp; $B$17 &amp; "&amp;keyfile=" &amp; $B$5 &amp;  "&amp;repository=" &amp; $B$18</f>
        <v>owner=AeDSKpNsSENahGHS7fCrAxcDtcNXjyLM68b4gHoTBkC&amp;filename_for_metadata=BILLETThePrivateIslandClub_COR22B252&amp;offchaindata_platform=Github&amp;keyfile=Paul&amp;repository=CalviOnTheRocks2022</v>
      </c>
      <c r="U485" s="78" t="str">
        <f t="shared" si="15"/>
        <v>{"name":"#252 Billet Private Island Club",_x000D_
"symbol":"COR22B252",_x000D_
"description":"The Private Island Club : networking &amp; party / Billet NFT All Access - 1 jour Calvi on the Rocks 2022",_x000D_
"seller_fee_basis_points":1000,_x000D_
"image":"https://bafybeidh3gixw7fewk62grfeqtdaw24npdtvwph6dxot5j7am57wxd635u.ipfs.nftstorage.link?image_252.webp",_x000D_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85" s="78" t="str">
        <f>formatRow(Tokens!C$2:I$2,Tokens!C485:I485)</f>
        <v>"name":"#252 Billet Private Island Club",_x000D_
"symbol":"COR22B252",_x000D_
"description":"The Private Island Club : networking &amp; party / Billet NFT All Access - 1 jour Calvi on the Rocks 2022",_x000D_
"seller_fee_basis_points":1000,_x000D_
"image":"https://bafybeidh3gixw7fewk62grfeqtdaw24npdtvwph6dxot5j7am57wxd635u.ipfs.nftstorage.link?image_252.webp",_x000D_
"Issuer":"NfluenT for Calvi On The rocks",_x000D_
"external_url":""</v>
      </c>
      <c r="W485" s="78" t="str">
        <f>formatRow(Tokens!J$2:AV$2,Tokens!J485:AV485,2,"attributes")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5" s="78" t="str">
        <f>formatRow(Tokens!AX$2:BC$2,Tokens!AX485:BC485,2,"creators")</f>
        <v>"creators":[{"address":"ncreator",_x000D_
"share":10},{"address":"cotrcrea",_x000D_
"share":90},{"address":"nminer",_x000D_
"share":0}]</v>
      </c>
      <c r="Y485" s="78" t="str">
        <f>formatRow(Tokens!BD$2:BI$2,Tokens!BD485:BI485,2,"files")</f>
        <v>"files":[]</v>
      </c>
      <c r="Z485" s="78"/>
      <c r="AA485" s="78"/>
      <c r="AB485" s="78"/>
      <c r="AC485" s="78" t="str">
        <f>formatRow(Tokens!BJ$2:BK$2,Tokens!BJ485:BK485,0,"collection")</f>
        <v>"collection":{"name":"BILLET The Private Island Club",_x000D_
"family":"Calvi On The Rocks"}</v>
      </c>
      <c r="AD485" s="1" t="str">
        <f>formatRow(Tokens!BN$2:BR$2,Tokens!BN485:BR485,0,"marketplace")</f>
        <v>"marketplace":{"initial_price":232,_x000D_
"reservation_price":"",_x000D_
"duration":"",_x000D_
"max_mint":1,_x000D_
"sell_date":"25/06/2022"}</v>
      </c>
      <c r="AE485" s="1"/>
    </row>
    <row r="486" spans="4:31" ht="14.25" customHeight="1" x14ac:dyDescent="0.3">
      <c r="D486" s="1">
        <f>Tokens!B486</f>
        <v>253</v>
      </c>
      <c r="E486" s="17" t="str">
        <f>IF(Tokens!C486="","",Tokens!C486)</f>
        <v>#253 Billet Private Island Club</v>
      </c>
      <c r="F486"/>
      <c r="G486"/>
      <c r="H486"/>
      <c r="I486"/>
      <c r="J486"/>
      <c r="M486"/>
      <c r="N486"/>
      <c r="O486" s="15" t="str">
        <f t="shared" si="16"/>
        <v>_</v>
      </c>
      <c r="P486" s="18" t="str">
        <f>IF(F486="stop","",IF(F486&lt;&gt;"",HYPERLINK(Settings!$B$5 &amp; "/manage/?network=" &amp; LOWER(B$8) &amp; "&amp;search=token&amp;account=" &amp; ToMint!$B$5 &amp; "&amp;view=" &amp; ToMint!J486,"TokenSol"),""))</f>
        <v/>
      </c>
      <c r="Q486" s="2"/>
      <c r="R486" s="2"/>
      <c r="S486" s="11"/>
      <c r="T486" s="78" t="str">
        <f>"owner=" &amp; Tokens!BS486 &amp; "&amp;filename_for_metadata=" &amp; Tokens!BT486 &amp; "&amp;offchaindata_platform=" &amp; $B$17 &amp; "&amp;keyfile=" &amp; $B$5 &amp;  "&amp;repository=" &amp; $B$18</f>
        <v>owner=AeDSKpNsSENahGHS7fCrAxcDtcNXjyLM68b4gHoTBkC&amp;filename_for_metadata=BILLETThePrivateIslandClub_COR22B253&amp;offchaindata_platform=Github&amp;keyfile=Paul&amp;repository=CalviOnTheRocks2022</v>
      </c>
      <c r="U486" s="78" t="str">
        <f t="shared" si="15"/>
        <v>{"name":"#253 Billet Private Island Club",_x000D_
"symbol":"COR22B253",_x000D_
"description":"The Private Island Club : networking &amp; party / Billet NFT All Access - 1 jour Calvi on the Rocks 2022",_x000D_
"seller_fee_basis_points":1000,_x000D_
"image":"https://bafybeifmp6boki4vf4mqpm4o3jkos6cguacs65wx64zqzr5zwti76ffh2u.ipfs.nftstorage.link?image_253.webp",_x000D_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86" s="78" t="str">
        <f>formatRow(Tokens!C$2:I$2,Tokens!C486:I486)</f>
        <v>"name":"#253 Billet Private Island Club",_x000D_
"symbol":"COR22B253",_x000D_
"description":"The Private Island Club : networking &amp; party / Billet NFT All Access - 1 jour Calvi on the Rocks 2022",_x000D_
"seller_fee_basis_points":1000,_x000D_
"image":"https://bafybeifmp6boki4vf4mqpm4o3jkos6cguacs65wx64zqzr5zwti76ffh2u.ipfs.nftstorage.link?image_253.webp",_x000D_
"Issuer":"NfluenT for Calvi On The rocks",_x000D_
"external_url":""</v>
      </c>
      <c r="W486" s="78" t="str">
        <f>formatRow(Tokens!J$2:AV$2,Tokens!J486:AV486,2,"attributes")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6" s="78" t="str">
        <f>formatRow(Tokens!AX$2:BC$2,Tokens!AX486:BC486,2,"creators")</f>
        <v>"creators":[{"address":"ncreator",_x000D_
"share":10},{"address":"cotrcrea",_x000D_
"share":90},{"address":"nminer",_x000D_
"share":0}]</v>
      </c>
      <c r="Y486" s="78" t="str">
        <f>formatRow(Tokens!BD$2:BI$2,Tokens!BD486:BI486,2,"files")</f>
        <v>"files":[]</v>
      </c>
      <c r="Z486" s="78"/>
      <c r="AA486" s="78"/>
      <c r="AB486" s="78"/>
      <c r="AC486" s="78" t="str">
        <f>formatRow(Tokens!BJ$2:BK$2,Tokens!BJ486:BK486,0,"collection")</f>
        <v>"collection":{"name":"BILLET The Private Island Club",_x000D_
"family":"Calvi On The Rocks"}</v>
      </c>
      <c r="AD486" s="1" t="str">
        <f>formatRow(Tokens!BN$2:BR$2,Tokens!BN486:BR486,0,"marketplace")</f>
        <v>"marketplace":{"initial_price":232,_x000D_
"reservation_price":"",_x000D_
"duration":"",_x000D_
"max_mint":1,_x000D_
"sell_date":"25/06/2022"}</v>
      </c>
      <c r="AE486" s="1"/>
    </row>
    <row r="487" spans="4:31" ht="14.25" customHeight="1" x14ac:dyDescent="0.3">
      <c r="D487" s="1">
        <f>Tokens!B487</f>
        <v>254</v>
      </c>
      <c r="E487" s="17" t="str">
        <f>IF(Tokens!C487="","",Tokens!C487)</f>
        <v>#254 Billet Private Island Club</v>
      </c>
      <c r="F487"/>
      <c r="G487"/>
      <c r="H487"/>
      <c r="I487"/>
      <c r="J487"/>
      <c r="M487"/>
      <c r="N487"/>
      <c r="O487" s="15" t="str">
        <f t="shared" si="16"/>
        <v>_</v>
      </c>
      <c r="P487" s="18" t="str">
        <f>IF(F487="stop","",IF(F487&lt;&gt;"",HYPERLINK(Settings!$B$5 &amp; "/manage/?network=" &amp; LOWER(B$8) &amp; "&amp;search=token&amp;account=" &amp; ToMint!$B$5 &amp; "&amp;view=" &amp; ToMint!J487,"TokenSol"),""))</f>
        <v/>
      </c>
      <c r="Q487" s="2"/>
      <c r="R487" s="2"/>
      <c r="S487" s="11"/>
      <c r="T487" s="78" t="str">
        <f>"owner=" &amp; Tokens!BS487 &amp; "&amp;filename_for_metadata=" &amp; Tokens!BT487 &amp; "&amp;offchaindata_platform=" &amp; $B$17 &amp; "&amp;keyfile=" &amp; $B$5 &amp;  "&amp;repository=" &amp; $B$18</f>
        <v>owner=AeDSKpNsSENahGHS7fCrAxcDtcNXjyLM68b4gHoTBkC&amp;filename_for_metadata=BILLETThePrivateIslandClub_COR22B254&amp;offchaindata_platform=Github&amp;keyfile=Paul&amp;repository=CalviOnTheRocks2022</v>
      </c>
      <c r="U487" s="78" t="str">
        <f t="shared" si="15"/>
        <v>{"name":"#254 Billet Private Island Club",_x000D_
"symbol":"COR22B254",_x000D_
"description":"The Private Island Club : networking &amp; party / Billet NFT All Access - 1 jour Calvi on the Rocks 2022",_x000D_
"seller_fee_basis_points":1000,_x000D_
"image":"https://bafybeigmlrvsel5yitpylyompxyuunaclxmpgi7ge2qupnwdyajebo5g3y.ipfs.nftstorage.link?image_254.webp",_x000D_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87" s="78" t="str">
        <f>formatRow(Tokens!C$2:I$2,Tokens!C487:I487)</f>
        <v>"name":"#254 Billet Private Island Club",_x000D_
"symbol":"COR22B254",_x000D_
"description":"The Private Island Club : networking &amp; party / Billet NFT All Access - 1 jour Calvi on the Rocks 2022",_x000D_
"seller_fee_basis_points":1000,_x000D_
"image":"https://bafybeigmlrvsel5yitpylyompxyuunaclxmpgi7ge2qupnwdyajebo5g3y.ipfs.nftstorage.link?image_254.webp",_x000D_
"Issuer":"NfluenT for Calvi On The rocks",_x000D_
"external_url":""</v>
      </c>
      <c r="W487" s="78" t="str">
        <f>formatRow(Tokens!J$2:AV$2,Tokens!J487:AV487,2,"attributes")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7" s="78" t="str">
        <f>formatRow(Tokens!AX$2:BC$2,Tokens!AX487:BC487,2,"creators")</f>
        <v>"creators":[{"address":"ncreator",_x000D_
"share":10},{"address":"cotrcrea",_x000D_
"share":90},{"address":"nminer",_x000D_
"share":0}]</v>
      </c>
      <c r="Y487" s="78" t="str">
        <f>formatRow(Tokens!BD$2:BI$2,Tokens!BD487:BI487,2,"files")</f>
        <v>"files":[]</v>
      </c>
      <c r="Z487" s="78"/>
      <c r="AA487" s="78"/>
      <c r="AB487" s="78"/>
      <c r="AC487" s="78" t="str">
        <f>formatRow(Tokens!BJ$2:BK$2,Tokens!BJ487:BK487,0,"collection")</f>
        <v>"collection":{"name":"BILLET The Private Island Club",_x000D_
"family":"Calvi On The Rocks"}</v>
      </c>
      <c r="AD487" s="1" t="str">
        <f>formatRow(Tokens!BN$2:BR$2,Tokens!BN487:BR487,0,"marketplace")</f>
        <v>"marketplace":{"initial_price":232,_x000D_
"reservation_price":"",_x000D_
"duration":"",_x000D_
"max_mint":1,_x000D_
"sell_date":"25/06/2022"}</v>
      </c>
      <c r="AE487" s="1"/>
    </row>
    <row r="488" spans="4:31" ht="14.25" customHeight="1" x14ac:dyDescent="0.3">
      <c r="D488" s="1">
        <f>Tokens!B488</f>
        <v>255</v>
      </c>
      <c r="E488" s="17" t="str">
        <f>IF(Tokens!C488="","",Tokens!C488)</f>
        <v>#255 Billet Private Island Club</v>
      </c>
      <c r="F488"/>
      <c r="G488"/>
      <c r="H488"/>
      <c r="I488"/>
      <c r="J488"/>
      <c r="M488"/>
      <c r="N488"/>
      <c r="O488" s="15" t="str">
        <f t="shared" si="16"/>
        <v>_</v>
      </c>
      <c r="P488" s="18" t="str">
        <f>IF(F488="stop","",IF(F488&lt;&gt;"",HYPERLINK(Settings!$B$5 &amp; "/manage/?network=" &amp; LOWER(B$8) &amp; "&amp;search=token&amp;account=" &amp; ToMint!$B$5 &amp; "&amp;view=" &amp; ToMint!J488,"TokenSol"),""))</f>
        <v/>
      </c>
      <c r="Q488" s="2"/>
      <c r="R488" s="2"/>
      <c r="S488" s="11"/>
      <c r="T488" s="78" t="str">
        <f>"owner=" &amp; Tokens!BS488 &amp; "&amp;filename_for_metadata=" &amp; Tokens!BT488 &amp; "&amp;offchaindata_platform=" &amp; $B$17 &amp; "&amp;keyfile=" &amp; $B$5 &amp;  "&amp;repository=" &amp; $B$18</f>
        <v>owner=AeDSKpNsSENahGHS7fCrAxcDtcNXjyLM68b4gHoTBkC&amp;filename_for_metadata=BILLETThePrivateIslandClub_COR22B255&amp;offchaindata_platform=Github&amp;keyfile=Paul&amp;repository=CalviOnTheRocks2022</v>
      </c>
      <c r="U488" s="78" t="str">
        <f t="shared" si="15"/>
        <v>{"name":"#255 Billet Private Island Club",_x000D_
"symbol":"COR22B255",_x000D_
"description":"The Private Island Club : networking &amp; party / Billet NFT All Access - 1 jour Calvi on the Rocks 2022",_x000D_
"seller_fee_basis_points":1000,_x000D_
"image":"https://bafybeiab5g3ikixz73pknw7rmdxolsummudu77qgc37pnqek72jizjb45m.ipfs.nftstorage.link?image_255.webp",_x000D_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88" s="78" t="str">
        <f>formatRow(Tokens!C$2:I$2,Tokens!C488:I488)</f>
        <v>"name":"#255 Billet Private Island Club",_x000D_
"symbol":"COR22B255",_x000D_
"description":"The Private Island Club : networking &amp; party / Billet NFT All Access - 1 jour Calvi on the Rocks 2022",_x000D_
"seller_fee_basis_points":1000,_x000D_
"image":"https://bafybeiab5g3ikixz73pknw7rmdxolsummudu77qgc37pnqek72jizjb45m.ipfs.nftstorage.link?image_255.webp",_x000D_
"Issuer":"NfluenT for Calvi On The rocks",_x000D_
"external_url":""</v>
      </c>
      <c r="W488" s="78" t="str">
        <f>formatRow(Tokens!J$2:AV$2,Tokens!J488:AV488,2,"attributes")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8" s="78" t="str">
        <f>formatRow(Tokens!AX$2:BC$2,Tokens!AX488:BC488,2,"creators")</f>
        <v>"creators":[{"address":"ncreator",_x000D_
"share":10},{"address":"cotrcrea",_x000D_
"share":90},{"address":"nminer",_x000D_
"share":0}]</v>
      </c>
      <c r="Y488" s="78" t="str">
        <f>formatRow(Tokens!BD$2:BI$2,Tokens!BD488:BI488,2,"files")</f>
        <v>"files":[]</v>
      </c>
      <c r="Z488" s="78"/>
      <c r="AA488" s="78"/>
      <c r="AB488" s="78"/>
      <c r="AC488" s="78" t="str">
        <f>formatRow(Tokens!BJ$2:BK$2,Tokens!BJ488:BK488,0,"collection")</f>
        <v>"collection":{"name":"BILLET The Private Island Club",_x000D_
"family":"Calvi On The Rocks"}</v>
      </c>
      <c r="AD488" s="1" t="str">
        <f>formatRow(Tokens!BN$2:BR$2,Tokens!BN488:BR488,0,"marketplace")</f>
        <v>"marketplace":{"initial_price":232,_x000D_
"reservation_price":"",_x000D_
"duration":"",_x000D_
"max_mint":1,_x000D_
"sell_date":"25/06/2022"}</v>
      </c>
      <c r="AE488" s="1"/>
    </row>
    <row r="489" spans="4:31" ht="14.25" customHeight="1" x14ac:dyDescent="0.3">
      <c r="D489" s="1">
        <f>Tokens!B489</f>
        <v>256</v>
      </c>
      <c r="E489" s="17" t="str">
        <f>IF(Tokens!C489="","",Tokens!C489)</f>
        <v>#256 Billet Private Island Club</v>
      </c>
      <c r="F489"/>
      <c r="G489"/>
      <c r="H489"/>
      <c r="I489"/>
      <c r="J489"/>
      <c r="M489"/>
      <c r="N489"/>
      <c r="O489" s="15" t="str">
        <f t="shared" si="16"/>
        <v>_</v>
      </c>
      <c r="P489" s="18" t="str">
        <f>IF(F489="stop","",IF(F489&lt;&gt;"",HYPERLINK(Settings!$B$5 &amp; "/manage/?network=" &amp; LOWER(B$8) &amp; "&amp;search=token&amp;account=" &amp; ToMint!$B$5 &amp; "&amp;view=" &amp; ToMint!J489,"TokenSol"),""))</f>
        <v/>
      </c>
      <c r="Q489" s="2"/>
      <c r="R489" s="2"/>
      <c r="S489" s="11"/>
      <c r="T489" s="78" t="str">
        <f>"owner=" &amp; Tokens!BS489 &amp; "&amp;filename_for_metadata=" &amp; Tokens!BT489 &amp; "&amp;offchaindata_platform=" &amp; $B$17 &amp; "&amp;keyfile=" &amp; $B$5 &amp;  "&amp;repository=" &amp; $B$18</f>
        <v>owner=AeDSKpNsSENahGHS7fCrAxcDtcNXjyLM68b4gHoTBkC&amp;filename_for_metadata=BILLETThePrivateIslandClub_COR22B256&amp;offchaindata_platform=Github&amp;keyfile=Paul&amp;repository=CalviOnTheRocks2022</v>
      </c>
      <c r="U489" s="78" t="str">
        <f t="shared" si="15"/>
        <v>{"name":"#256 Billet Private Island Club",_x000D_
"symbol":"COR22B256",_x000D_
"description":"The Private Island Club : networking &amp; party / Billet NFT All Access - 1 jour Calvi on the Rocks 2022",_x000D_
"seller_fee_basis_points":1000,_x000D_
"image":"https://bafybeibajdhufx5wm5quxfgppkn3oymfli2zbygzemipafwp2jak2je5oq.ipfs.nftstorage.link?image_256.webp",_x000D_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89" s="78" t="str">
        <f>formatRow(Tokens!C$2:I$2,Tokens!C489:I489)</f>
        <v>"name":"#256 Billet Private Island Club",_x000D_
"symbol":"COR22B256",_x000D_
"description":"The Private Island Club : networking &amp; party / Billet NFT All Access - 1 jour Calvi on the Rocks 2022",_x000D_
"seller_fee_basis_points":1000,_x000D_
"image":"https://bafybeibajdhufx5wm5quxfgppkn3oymfli2zbygzemipafwp2jak2je5oq.ipfs.nftstorage.link?image_256.webp",_x000D_
"Issuer":"NfluenT for Calvi On The rocks",_x000D_
"external_url":""</v>
      </c>
      <c r="W489" s="78" t="str">
        <f>formatRow(Tokens!J$2:AV$2,Tokens!J489:AV489,2,"attributes")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9" s="78" t="str">
        <f>formatRow(Tokens!AX$2:BC$2,Tokens!AX489:BC489,2,"creators")</f>
        <v>"creators":[{"address":"ncreator",_x000D_
"share":10},{"address":"cotrcrea",_x000D_
"share":90},{"address":"nminer",_x000D_
"share":0}]</v>
      </c>
      <c r="Y489" s="78" t="str">
        <f>formatRow(Tokens!BD$2:BI$2,Tokens!BD489:BI489,2,"files")</f>
        <v>"files":[]</v>
      </c>
      <c r="Z489" s="78"/>
      <c r="AA489" s="78"/>
      <c r="AB489" s="78"/>
      <c r="AC489" s="78" t="str">
        <f>formatRow(Tokens!BJ$2:BK$2,Tokens!BJ489:BK489,0,"collection")</f>
        <v>"collection":{"name":"BILLET The Private Island Club",_x000D_
"family":"Calvi On The Rocks"}</v>
      </c>
      <c r="AD489" s="1" t="str">
        <f>formatRow(Tokens!BN$2:BR$2,Tokens!BN489:BR489,0,"marketplace")</f>
        <v>"marketplace":{"initial_price":232,_x000D_
"reservation_price":"",_x000D_
"duration":"",_x000D_
"max_mint":1,_x000D_
"sell_date":"25/06/2022"}</v>
      </c>
      <c r="AE489" s="1"/>
    </row>
    <row r="490" spans="4:31" ht="14.25" customHeight="1" x14ac:dyDescent="0.3">
      <c r="D490" s="1">
        <f>Tokens!B490</f>
        <v>257</v>
      </c>
      <c r="E490" s="17" t="str">
        <f>IF(Tokens!C490="","",Tokens!C490)</f>
        <v>#257 Billet Private Island Club</v>
      </c>
      <c r="F490"/>
      <c r="G490"/>
      <c r="H490"/>
      <c r="I490"/>
      <c r="J490"/>
      <c r="M490"/>
      <c r="N490"/>
      <c r="O490" s="15" t="str">
        <f t="shared" si="16"/>
        <v>_</v>
      </c>
      <c r="P490" s="18" t="str">
        <f>IF(F490="stop","",IF(F490&lt;&gt;"",HYPERLINK(Settings!$B$5 &amp; "/manage/?network=" &amp; LOWER(B$8) &amp; "&amp;search=token&amp;account=" &amp; ToMint!$B$5 &amp; "&amp;view=" &amp; ToMint!J490,"TokenSol"),""))</f>
        <v/>
      </c>
      <c r="Q490" s="2"/>
      <c r="R490" s="2"/>
      <c r="S490" s="11"/>
      <c r="T490" s="78" t="str">
        <f>"owner=" &amp; Tokens!BS490 &amp; "&amp;filename_for_metadata=" &amp; Tokens!BT490 &amp; "&amp;offchaindata_platform=" &amp; $B$17 &amp; "&amp;keyfile=" &amp; $B$5 &amp;  "&amp;repository=" &amp; $B$18</f>
        <v>owner=AeDSKpNsSENahGHS7fCrAxcDtcNXjyLM68b4gHoTBkC&amp;filename_for_metadata=BILLETThePrivateIslandClub_COR22B257&amp;offchaindata_platform=Github&amp;keyfile=Paul&amp;repository=CalviOnTheRocks2022</v>
      </c>
      <c r="U490" s="78" t="str">
        <f t="shared" si="15"/>
        <v>{"name":"#257 Billet Private Island Club",_x000D_
"symbol":"COR22B257",_x000D_
"description":"The Private Island Club : networking &amp; party / Billet NFT All Access - 1 jour Calvi on the Rocks 2022",_x000D_
"seller_fee_basis_points":1000,_x000D_
"image":"https://bafybeicpbntqeqtmiwdhfjoh2gfdaoqzu7dnqomtxdwk3gtf7gqzoqcru4.ipfs.nftstorage.link?image_257.webp",_x000D_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90" s="78" t="str">
        <f>formatRow(Tokens!C$2:I$2,Tokens!C490:I490)</f>
        <v>"name":"#257 Billet Private Island Club",_x000D_
"symbol":"COR22B257",_x000D_
"description":"The Private Island Club : networking &amp; party / Billet NFT All Access - 1 jour Calvi on the Rocks 2022",_x000D_
"seller_fee_basis_points":1000,_x000D_
"image":"https://bafybeicpbntqeqtmiwdhfjoh2gfdaoqzu7dnqomtxdwk3gtf7gqzoqcru4.ipfs.nftstorage.link?image_257.webp",_x000D_
"Issuer":"NfluenT for Calvi On The rocks",_x000D_
"external_url":""</v>
      </c>
      <c r="W490" s="78" t="str">
        <f>formatRow(Tokens!J$2:AV$2,Tokens!J490:AV490,2,"attributes")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0" s="78" t="str">
        <f>formatRow(Tokens!AX$2:BC$2,Tokens!AX490:BC490,2,"creators")</f>
        <v>"creators":[{"address":"ncreator",_x000D_
"share":10},{"address":"cotrcrea",_x000D_
"share":90},{"address":"nminer",_x000D_
"share":0}]</v>
      </c>
      <c r="Y490" s="78" t="str">
        <f>formatRow(Tokens!BD$2:BI$2,Tokens!BD490:BI490,2,"files")</f>
        <v>"files":[]</v>
      </c>
      <c r="Z490" s="78"/>
      <c r="AA490" s="78"/>
      <c r="AB490" s="78"/>
      <c r="AC490" s="78" t="str">
        <f>formatRow(Tokens!BJ$2:BK$2,Tokens!BJ490:BK490,0,"collection")</f>
        <v>"collection":{"name":"BILLET The Private Island Club",_x000D_
"family":"Calvi On The Rocks"}</v>
      </c>
      <c r="AD490" s="1" t="str">
        <f>formatRow(Tokens!BN$2:BR$2,Tokens!BN490:BR490,0,"marketplace")</f>
        <v>"marketplace":{"initial_price":232,_x000D_
"reservation_price":"",_x000D_
"duration":"",_x000D_
"max_mint":1,_x000D_
"sell_date":"25/06/2022"}</v>
      </c>
      <c r="AE490" s="1"/>
    </row>
    <row r="491" spans="4:31" ht="14.25" customHeight="1" x14ac:dyDescent="0.3">
      <c r="D491" s="1">
        <f>Tokens!B491</f>
        <v>258</v>
      </c>
      <c r="E491" s="17" t="str">
        <f>IF(Tokens!C491="","",Tokens!C491)</f>
        <v>#258 Billet Private Island Club</v>
      </c>
      <c r="F491"/>
      <c r="G491"/>
      <c r="H491"/>
      <c r="I491"/>
      <c r="J491"/>
      <c r="M491"/>
      <c r="N491"/>
      <c r="O491" s="15" t="str">
        <f t="shared" si="16"/>
        <v>_</v>
      </c>
      <c r="P491" s="18" t="str">
        <f>IF(F491="stop","",IF(F491&lt;&gt;"",HYPERLINK(Settings!$B$5 &amp; "/manage/?network=" &amp; LOWER(B$8) &amp; "&amp;search=token&amp;account=" &amp; ToMint!$B$5 &amp; "&amp;view=" &amp; ToMint!J491,"TokenSol"),""))</f>
        <v/>
      </c>
      <c r="Q491" s="2"/>
      <c r="R491" s="2"/>
      <c r="S491" s="11"/>
      <c r="T491" s="78" t="str">
        <f>"owner=" &amp; Tokens!BS491 &amp; "&amp;filename_for_metadata=" &amp; Tokens!BT491 &amp; "&amp;offchaindata_platform=" &amp; $B$17 &amp; "&amp;keyfile=" &amp; $B$5 &amp;  "&amp;repository=" &amp; $B$18</f>
        <v>owner=AeDSKpNsSENahGHS7fCrAxcDtcNXjyLM68b4gHoTBkC&amp;filename_for_metadata=BILLETThePrivateIslandClub_COR22B258&amp;offchaindata_platform=Github&amp;keyfile=Paul&amp;repository=CalviOnTheRocks2022</v>
      </c>
      <c r="U491" s="78" t="str">
        <f t="shared" si="15"/>
        <v>{"name":"#258 Billet Private Island Club",_x000D_
"symbol":"COR22B258",_x000D_
"description":"The Private Island Club : networking &amp; party / Billet NFT All Access - 1 jour Calvi on the Rocks 2022",_x000D_
"seller_fee_basis_points":1000,_x000D_
"image":"https://bafybeigay6zxdy7tzive2qu5olwoxxzrbgmj62peanodvcj6emnranzdfu.ipfs.nftstorage.link?image_258.webp",_x000D_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91" s="78" t="str">
        <f>formatRow(Tokens!C$2:I$2,Tokens!C491:I491)</f>
        <v>"name":"#258 Billet Private Island Club",_x000D_
"symbol":"COR22B258",_x000D_
"description":"The Private Island Club : networking &amp; party / Billet NFT All Access - 1 jour Calvi on the Rocks 2022",_x000D_
"seller_fee_basis_points":1000,_x000D_
"image":"https://bafybeigay6zxdy7tzive2qu5olwoxxzrbgmj62peanodvcj6emnranzdfu.ipfs.nftstorage.link?image_258.webp",_x000D_
"Issuer":"NfluenT for Calvi On The rocks",_x000D_
"external_url":""</v>
      </c>
      <c r="W491" s="78" t="str">
        <f>formatRow(Tokens!J$2:AV$2,Tokens!J491:AV491,2,"attributes")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1" s="78" t="str">
        <f>formatRow(Tokens!AX$2:BC$2,Tokens!AX491:BC491,2,"creators")</f>
        <v>"creators":[{"address":"ncreator",_x000D_
"share":10},{"address":"cotrcrea",_x000D_
"share":90},{"address":"nminer",_x000D_
"share":0}]</v>
      </c>
      <c r="Y491" s="78" t="str">
        <f>formatRow(Tokens!BD$2:BI$2,Tokens!BD491:BI491,2,"files")</f>
        <v>"files":[]</v>
      </c>
      <c r="Z491" s="78"/>
      <c r="AA491" s="78"/>
      <c r="AB491" s="78"/>
      <c r="AC491" s="78" t="str">
        <f>formatRow(Tokens!BJ$2:BK$2,Tokens!BJ491:BK491,0,"collection")</f>
        <v>"collection":{"name":"BILLET The Private Island Club",_x000D_
"family":"Calvi On The Rocks"}</v>
      </c>
      <c r="AD491" s="1" t="str">
        <f>formatRow(Tokens!BN$2:BR$2,Tokens!BN491:BR491,0,"marketplace")</f>
        <v>"marketplace":{"initial_price":232,_x000D_
"reservation_price":"",_x000D_
"duration":"",_x000D_
"max_mint":1,_x000D_
"sell_date":"25/06/2022"}</v>
      </c>
      <c r="AE491" s="1"/>
    </row>
    <row r="492" spans="4:31" ht="14.25" customHeight="1" x14ac:dyDescent="0.3">
      <c r="D492" s="1">
        <f>Tokens!B492</f>
        <v>259</v>
      </c>
      <c r="E492" s="17" t="str">
        <f>IF(Tokens!C492="","",Tokens!C492)</f>
        <v>#259 Billet Private Island Club</v>
      </c>
      <c r="F492"/>
      <c r="G492"/>
      <c r="H492"/>
      <c r="I492"/>
      <c r="J492"/>
      <c r="M492"/>
      <c r="N492"/>
      <c r="O492" s="15" t="str">
        <f t="shared" si="16"/>
        <v>_</v>
      </c>
      <c r="P492" s="18" t="str">
        <f>IF(F492="stop","",IF(F492&lt;&gt;"",HYPERLINK(Settings!$B$5 &amp; "/manage/?network=" &amp; LOWER(B$8) &amp; "&amp;search=token&amp;account=" &amp; ToMint!$B$5 &amp; "&amp;view=" &amp; ToMint!J492,"TokenSol"),""))</f>
        <v/>
      </c>
      <c r="Q492" s="2"/>
      <c r="R492" s="2"/>
      <c r="S492" s="11"/>
      <c r="T492" s="78" t="str">
        <f>"owner=" &amp; Tokens!BS492 &amp; "&amp;filename_for_metadata=" &amp; Tokens!BT492 &amp; "&amp;offchaindata_platform=" &amp; $B$17 &amp; "&amp;keyfile=" &amp; $B$5 &amp;  "&amp;repository=" &amp; $B$18</f>
        <v>owner=AeDSKpNsSENahGHS7fCrAxcDtcNXjyLM68b4gHoTBkC&amp;filename_for_metadata=BILLETThePrivateIslandClub_COR22B259&amp;offchaindata_platform=Github&amp;keyfile=Paul&amp;repository=CalviOnTheRocks2022</v>
      </c>
      <c r="U492" s="78" t="str">
        <f t="shared" si="15"/>
        <v>{"name":"#259 Billet Private Island Club",_x000D_
"symbol":"COR22B259",_x000D_
"description":"The Private Island Club : networking &amp; party / Billet NFT All Access - 1 jour Calvi on the Rocks 2022",_x000D_
"seller_fee_basis_points":1000,_x000D_
"image":"https://bafybeie3mevkikgef36pirctnz3udwm542wojmle2b5zmds6rvtvqjiwf4.ipfs.nftstorage.link?image_259.webp",_x000D_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92" s="78" t="str">
        <f>formatRow(Tokens!C$2:I$2,Tokens!C492:I492)</f>
        <v>"name":"#259 Billet Private Island Club",_x000D_
"symbol":"COR22B259",_x000D_
"description":"The Private Island Club : networking &amp; party / Billet NFT All Access - 1 jour Calvi on the Rocks 2022",_x000D_
"seller_fee_basis_points":1000,_x000D_
"image":"https://bafybeie3mevkikgef36pirctnz3udwm542wojmle2b5zmds6rvtvqjiwf4.ipfs.nftstorage.link?image_259.webp",_x000D_
"Issuer":"NfluenT for Calvi On The rocks",_x000D_
"external_url":""</v>
      </c>
      <c r="W492" s="78" t="str">
        <f>formatRow(Tokens!J$2:AV$2,Tokens!J492:AV492,2,"attributes")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2" s="78" t="str">
        <f>formatRow(Tokens!AX$2:BC$2,Tokens!AX492:BC492,2,"creators")</f>
        <v>"creators":[{"address":"ncreator",_x000D_
"share":10},{"address":"cotrcrea",_x000D_
"share":90},{"address":"nminer",_x000D_
"share":0}]</v>
      </c>
      <c r="Y492" s="78" t="str">
        <f>formatRow(Tokens!BD$2:BI$2,Tokens!BD492:BI492,2,"files")</f>
        <v>"files":[]</v>
      </c>
      <c r="Z492" s="78"/>
      <c r="AA492" s="78"/>
      <c r="AB492" s="78"/>
      <c r="AC492" s="78" t="str">
        <f>formatRow(Tokens!BJ$2:BK$2,Tokens!BJ492:BK492,0,"collection")</f>
        <v>"collection":{"name":"BILLET The Private Island Club",_x000D_
"family":"Calvi On The Rocks"}</v>
      </c>
      <c r="AD492" s="1" t="str">
        <f>formatRow(Tokens!BN$2:BR$2,Tokens!BN492:BR492,0,"marketplace")</f>
        <v>"marketplace":{"initial_price":232,_x000D_
"reservation_price":"",_x000D_
"duration":"",_x000D_
"max_mint":1,_x000D_
"sell_date":"25/06/2022"}</v>
      </c>
      <c r="AE492" s="1"/>
    </row>
    <row r="493" spans="4:31" ht="14.25" customHeight="1" x14ac:dyDescent="0.3">
      <c r="D493" s="1">
        <f>Tokens!B493</f>
        <v>260</v>
      </c>
      <c r="E493" s="17" t="str">
        <f>IF(Tokens!C493="","",Tokens!C493)</f>
        <v>#260 Billet Private Island Club</v>
      </c>
      <c r="F493"/>
      <c r="G493"/>
      <c r="H493"/>
      <c r="I493"/>
      <c r="J493"/>
      <c r="M493"/>
      <c r="N493"/>
      <c r="O493" s="15" t="str">
        <f t="shared" si="16"/>
        <v>_</v>
      </c>
      <c r="P493" s="18" t="str">
        <f>IF(F493="stop","",IF(F493&lt;&gt;"",HYPERLINK(Settings!$B$5 &amp; "/manage/?network=" &amp; LOWER(B$8) &amp; "&amp;search=token&amp;account=" &amp; ToMint!$B$5 &amp; "&amp;view=" &amp; ToMint!J493,"TokenSol"),""))</f>
        <v/>
      </c>
      <c r="Q493" s="2"/>
      <c r="R493" s="2"/>
      <c r="S493" s="11"/>
      <c r="T493" s="78" t="str">
        <f>"owner=" &amp; Tokens!BS493 &amp; "&amp;filename_for_metadata=" &amp; Tokens!BT493 &amp; "&amp;offchaindata_platform=" &amp; $B$17 &amp; "&amp;keyfile=" &amp; $B$5 &amp;  "&amp;repository=" &amp; $B$18</f>
        <v>owner=AeDSKpNsSENahGHS7fCrAxcDtcNXjyLM68b4gHoTBkC&amp;filename_for_metadata=BILLETThePrivateIslandClub_COR22B260&amp;offchaindata_platform=Github&amp;keyfile=Paul&amp;repository=CalviOnTheRocks2022</v>
      </c>
      <c r="U493" s="78" t="str">
        <f t="shared" si="15"/>
        <v>{"name":"#260 Billet Private Island Club",_x000D_
"symbol":"COR22B260",_x000D_
"description":"The Private Island Club : networking &amp; party / Billet NFT All Access - 1 jour Calvi on the Rocks 2022",_x000D_
"seller_fee_basis_points":1000,_x000D_
"image":"https://bafybeiexxmvh55eq6qffuj2u4s3bpnrf25ivtwn4tbu2vk7mbsijro63qu.ipfs.nftstorage.link?image_260.webp",_x000D_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93" s="78" t="str">
        <f>formatRow(Tokens!C$2:I$2,Tokens!C493:I493)</f>
        <v>"name":"#260 Billet Private Island Club",_x000D_
"symbol":"COR22B260",_x000D_
"description":"The Private Island Club : networking &amp; party / Billet NFT All Access - 1 jour Calvi on the Rocks 2022",_x000D_
"seller_fee_basis_points":1000,_x000D_
"image":"https://bafybeiexxmvh55eq6qffuj2u4s3bpnrf25ivtwn4tbu2vk7mbsijro63qu.ipfs.nftstorage.link?image_260.webp",_x000D_
"Issuer":"NfluenT for Calvi On The rocks",_x000D_
"external_url":""</v>
      </c>
      <c r="W493" s="78" t="str">
        <f>formatRow(Tokens!J$2:AV$2,Tokens!J493:AV493,2,"attributes")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3" s="78" t="str">
        <f>formatRow(Tokens!AX$2:BC$2,Tokens!AX493:BC493,2,"creators")</f>
        <v>"creators":[{"address":"ncreator",_x000D_
"share":10},{"address":"cotrcrea",_x000D_
"share":90},{"address":"nminer",_x000D_
"share":0}]</v>
      </c>
      <c r="Y493" s="78" t="str">
        <f>formatRow(Tokens!BD$2:BI$2,Tokens!BD493:BI493,2,"files")</f>
        <v>"files":[]</v>
      </c>
      <c r="Z493" s="78"/>
      <c r="AA493" s="78"/>
      <c r="AB493" s="78"/>
      <c r="AC493" s="78" t="str">
        <f>formatRow(Tokens!BJ$2:BK$2,Tokens!BJ493:BK493,0,"collection")</f>
        <v>"collection":{"name":"BILLET The Private Island Club",_x000D_
"family":"Calvi On The Rocks"}</v>
      </c>
      <c r="AD493" s="1" t="str">
        <f>formatRow(Tokens!BN$2:BR$2,Tokens!BN493:BR493,0,"marketplace")</f>
        <v>"marketplace":{"initial_price":232,_x000D_
"reservation_price":"",_x000D_
"duration":"",_x000D_
"max_mint":1,_x000D_
"sell_date":"25/06/2022"}</v>
      </c>
      <c r="AE493" s="1"/>
    </row>
    <row r="494" spans="4:31" ht="14.25" customHeight="1" x14ac:dyDescent="0.3">
      <c r="D494" s="1">
        <f>Tokens!B494</f>
        <v>261</v>
      </c>
      <c r="E494" s="17" t="str">
        <f>IF(Tokens!C494="","",Tokens!C494)</f>
        <v>#261 Billet Private Island Club</v>
      </c>
      <c r="F494"/>
      <c r="G494"/>
      <c r="H494"/>
      <c r="I494"/>
      <c r="J494"/>
      <c r="M494"/>
      <c r="N494"/>
      <c r="O494" s="15" t="str">
        <f t="shared" si="16"/>
        <v>_</v>
      </c>
      <c r="P494" s="18" t="str">
        <f>IF(F494="stop","",IF(F494&lt;&gt;"",HYPERLINK(Settings!$B$5 &amp; "/manage/?network=" &amp; LOWER(B$8) &amp; "&amp;search=token&amp;account=" &amp; ToMint!$B$5 &amp; "&amp;view=" &amp; ToMint!J494,"TokenSol"),""))</f>
        <v/>
      </c>
      <c r="Q494" s="2"/>
      <c r="R494" s="2"/>
      <c r="S494" s="11"/>
      <c r="T494" s="78" t="str">
        <f>"owner=" &amp; Tokens!BS494 &amp; "&amp;filename_for_metadata=" &amp; Tokens!BT494 &amp; "&amp;offchaindata_platform=" &amp; $B$17 &amp; "&amp;keyfile=" &amp; $B$5 &amp;  "&amp;repository=" &amp; $B$18</f>
        <v>owner=AeDSKpNsSENahGHS7fCrAxcDtcNXjyLM68b4gHoTBkC&amp;filename_for_metadata=BILLETThePrivateIslandClub_COR22B261&amp;offchaindata_platform=Github&amp;keyfile=Paul&amp;repository=CalviOnTheRocks2022</v>
      </c>
      <c r="U494" s="78" t="str">
        <f t="shared" si="15"/>
        <v>{"name":"#261 Billet Private Island Club",_x000D_
"symbol":"COR22B261",_x000D_
"description":"The Private Island Club : networking &amp; party / Billet NFT All Access - 1 jour Calvi on the Rocks 2022",_x000D_
"seller_fee_basis_points":1000,_x000D_
"image":"https://bafybeih64ewghyjhpsjflptm6eodrg5sltelssrf2hkrjapchtagl4muje.ipfs.nftstorage.link?image_261.webp",_x000D_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94" s="78" t="str">
        <f>formatRow(Tokens!C$2:I$2,Tokens!C494:I494)</f>
        <v>"name":"#261 Billet Private Island Club",_x000D_
"symbol":"COR22B261",_x000D_
"description":"The Private Island Club : networking &amp; party / Billet NFT All Access - 1 jour Calvi on the Rocks 2022",_x000D_
"seller_fee_basis_points":1000,_x000D_
"image":"https://bafybeih64ewghyjhpsjflptm6eodrg5sltelssrf2hkrjapchtagl4muje.ipfs.nftstorage.link?image_261.webp",_x000D_
"Issuer":"NfluenT for Calvi On The rocks",_x000D_
"external_url":""</v>
      </c>
      <c r="W494" s="78" t="str">
        <f>formatRow(Tokens!J$2:AV$2,Tokens!J494:AV494,2,"attributes")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4" s="78" t="str">
        <f>formatRow(Tokens!AX$2:BC$2,Tokens!AX494:BC494,2,"creators")</f>
        <v>"creators":[{"address":"ncreator",_x000D_
"share":10},{"address":"cotrcrea",_x000D_
"share":90},{"address":"nminer",_x000D_
"share":0}]</v>
      </c>
      <c r="Y494" s="78" t="str">
        <f>formatRow(Tokens!BD$2:BI$2,Tokens!BD494:BI494,2,"files")</f>
        <v>"files":[]</v>
      </c>
      <c r="Z494" s="78"/>
      <c r="AA494" s="78"/>
      <c r="AB494" s="78"/>
      <c r="AC494" s="78" t="str">
        <f>formatRow(Tokens!BJ$2:BK$2,Tokens!BJ494:BK494,0,"collection")</f>
        <v>"collection":{"name":"BILLET The Private Island Club",_x000D_
"family":"Calvi On The Rocks"}</v>
      </c>
      <c r="AD494" s="1" t="str">
        <f>formatRow(Tokens!BN$2:BR$2,Tokens!BN494:BR494,0,"marketplace")</f>
        <v>"marketplace":{"initial_price":232,_x000D_
"reservation_price":"",_x000D_
"duration":"",_x000D_
"max_mint":1,_x000D_
"sell_date":"25/06/2022"}</v>
      </c>
      <c r="AE494" s="1"/>
    </row>
    <row r="495" spans="4:31" ht="14.25" customHeight="1" x14ac:dyDescent="0.3">
      <c r="D495" s="1">
        <f>Tokens!B495</f>
        <v>262</v>
      </c>
      <c r="E495" s="17" t="str">
        <f>IF(Tokens!C495="","",Tokens!C495)</f>
        <v>#262 Billet Private Island Club</v>
      </c>
      <c r="F495"/>
      <c r="G495"/>
      <c r="H495"/>
      <c r="I495"/>
      <c r="J495"/>
      <c r="M495"/>
      <c r="N495"/>
      <c r="O495" s="15" t="str">
        <f t="shared" si="16"/>
        <v>_</v>
      </c>
      <c r="P495" s="18" t="str">
        <f>IF(F495="stop","",IF(F495&lt;&gt;"",HYPERLINK(Settings!$B$5 &amp; "/manage/?network=" &amp; LOWER(B$8) &amp; "&amp;search=token&amp;account=" &amp; ToMint!$B$5 &amp; "&amp;view=" &amp; ToMint!J495,"TokenSol"),""))</f>
        <v/>
      </c>
      <c r="Q495" s="2"/>
      <c r="R495" s="2"/>
      <c r="S495" s="11"/>
      <c r="T495" s="78" t="str">
        <f>"owner=" &amp; Tokens!BS495 &amp; "&amp;filename_for_metadata=" &amp; Tokens!BT495 &amp; "&amp;offchaindata_platform=" &amp; $B$17 &amp; "&amp;keyfile=" &amp; $B$5 &amp;  "&amp;repository=" &amp; $B$18</f>
        <v>owner=AeDSKpNsSENahGHS7fCrAxcDtcNXjyLM68b4gHoTBkC&amp;filename_for_metadata=BILLETThePrivateIslandClub_COR22B262&amp;offchaindata_platform=Github&amp;keyfile=Paul&amp;repository=CalviOnTheRocks2022</v>
      </c>
      <c r="U495" s="78" t="str">
        <f t="shared" si="15"/>
        <v>{"name":"#262 Billet Private Island Club",_x000D_
"symbol":"COR22B262",_x000D_
"description":"The Private Island Club : networking &amp; party / Billet NFT All Access - 1 jour Calvi on the Rocks 2022",_x000D_
"seller_fee_basis_points":1000,_x000D_
"image":"https://bafybeieajkvql3v4bochnsadzhoew37qnxutytsu3isukz4cerao2b5tk4.ipfs.nftstorage.link?image_262.webp",_x000D_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95" s="78" t="str">
        <f>formatRow(Tokens!C$2:I$2,Tokens!C495:I495)</f>
        <v>"name":"#262 Billet Private Island Club",_x000D_
"symbol":"COR22B262",_x000D_
"description":"The Private Island Club : networking &amp; party / Billet NFT All Access - 1 jour Calvi on the Rocks 2022",_x000D_
"seller_fee_basis_points":1000,_x000D_
"image":"https://bafybeieajkvql3v4bochnsadzhoew37qnxutytsu3isukz4cerao2b5tk4.ipfs.nftstorage.link?image_262.webp",_x000D_
"Issuer":"NfluenT for Calvi On The rocks",_x000D_
"external_url":""</v>
      </c>
      <c r="W495" s="78" t="str">
        <f>formatRow(Tokens!J$2:AV$2,Tokens!J495:AV495,2,"attributes")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5" s="78" t="str">
        <f>formatRow(Tokens!AX$2:BC$2,Tokens!AX495:BC495,2,"creators")</f>
        <v>"creators":[{"address":"ncreator",_x000D_
"share":10},{"address":"cotrcrea",_x000D_
"share":90},{"address":"nminer",_x000D_
"share":0}]</v>
      </c>
      <c r="Y495" s="78" t="str">
        <f>formatRow(Tokens!BD$2:BI$2,Tokens!BD495:BI495,2,"files")</f>
        <v>"files":[]</v>
      </c>
      <c r="Z495" s="78"/>
      <c r="AA495" s="78"/>
      <c r="AB495" s="78"/>
      <c r="AC495" s="78" t="str">
        <f>formatRow(Tokens!BJ$2:BK$2,Tokens!BJ495:BK495,0,"collection")</f>
        <v>"collection":{"name":"BILLET The Private Island Club",_x000D_
"family":"Calvi On The Rocks"}</v>
      </c>
      <c r="AD495" s="1" t="str">
        <f>formatRow(Tokens!BN$2:BR$2,Tokens!BN495:BR495,0,"marketplace")</f>
        <v>"marketplace":{"initial_price":232,_x000D_
"reservation_price":"",_x000D_
"duration":"",_x000D_
"max_mint":1,_x000D_
"sell_date":"25/06/2022"}</v>
      </c>
      <c r="AE495" s="1"/>
    </row>
    <row r="496" spans="4:31" ht="14.25" customHeight="1" x14ac:dyDescent="0.3">
      <c r="D496" s="1">
        <f>Tokens!B496</f>
        <v>263</v>
      </c>
      <c r="E496" s="17" t="str">
        <f>IF(Tokens!C496="","",Tokens!C496)</f>
        <v>#263 Billet Private Island Club</v>
      </c>
      <c r="F496"/>
      <c r="G496"/>
      <c r="H496"/>
      <c r="I496"/>
      <c r="J496"/>
      <c r="M496"/>
      <c r="N496"/>
      <c r="O496" s="15" t="str">
        <f t="shared" si="16"/>
        <v>_</v>
      </c>
      <c r="P496" s="18" t="str">
        <f>IF(F496="stop","",IF(F496&lt;&gt;"",HYPERLINK(Settings!$B$5 &amp; "/manage/?network=" &amp; LOWER(B$8) &amp; "&amp;search=token&amp;account=" &amp; ToMint!$B$5 &amp; "&amp;view=" &amp; ToMint!J496,"TokenSol"),""))</f>
        <v/>
      </c>
      <c r="Q496" s="2"/>
      <c r="R496" s="2"/>
      <c r="S496" s="11"/>
      <c r="T496" s="78" t="str">
        <f>"owner=" &amp; Tokens!BS496 &amp; "&amp;filename_for_metadata=" &amp; Tokens!BT496 &amp; "&amp;offchaindata_platform=" &amp; $B$17 &amp; "&amp;keyfile=" &amp; $B$5 &amp;  "&amp;repository=" &amp; $B$18</f>
        <v>owner=AeDSKpNsSENahGHS7fCrAxcDtcNXjyLM68b4gHoTBkC&amp;filename_for_metadata=BILLETThePrivateIslandClub_COR22B263&amp;offchaindata_platform=Github&amp;keyfile=Paul&amp;repository=CalviOnTheRocks2022</v>
      </c>
      <c r="U496" s="78" t="str">
        <f t="shared" si="15"/>
        <v>{"name":"#263 Billet Private Island Club",_x000D_
"symbol":"COR22B263",_x000D_
"description":"The Private Island Club : networking &amp; party / Billet NFT All Access - 1 jour Calvi on the Rocks 2022",_x000D_
"seller_fee_basis_points":1000,_x000D_
"image":"https://bafybeiez6ayms2vwmwqmyl43ukt6frqe2igsfwtitymcds3nevptfbfl2m.ipfs.nftstorage.link?image_263.webp",_x000D_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96" s="78" t="str">
        <f>formatRow(Tokens!C$2:I$2,Tokens!C496:I496)</f>
        <v>"name":"#263 Billet Private Island Club",_x000D_
"symbol":"COR22B263",_x000D_
"description":"The Private Island Club : networking &amp; party / Billet NFT All Access - 1 jour Calvi on the Rocks 2022",_x000D_
"seller_fee_basis_points":1000,_x000D_
"image":"https://bafybeiez6ayms2vwmwqmyl43ukt6frqe2igsfwtitymcds3nevptfbfl2m.ipfs.nftstorage.link?image_263.webp",_x000D_
"Issuer":"NfluenT for Calvi On The rocks",_x000D_
"external_url":""</v>
      </c>
      <c r="W496" s="78" t="str">
        <f>formatRow(Tokens!J$2:AV$2,Tokens!J496:AV496,2,"attributes")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6" s="78" t="str">
        <f>formatRow(Tokens!AX$2:BC$2,Tokens!AX496:BC496,2,"creators")</f>
        <v>"creators":[{"address":"ncreator",_x000D_
"share":10},{"address":"cotrcrea",_x000D_
"share":90},{"address":"nminer",_x000D_
"share":0}]</v>
      </c>
      <c r="Y496" s="78" t="str">
        <f>formatRow(Tokens!BD$2:BI$2,Tokens!BD496:BI496,2,"files")</f>
        <v>"files":[]</v>
      </c>
      <c r="Z496" s="78"/>
      <c r="AA496" s="78"/>
      <c r="AB496" s="78"/>
      <c r="AC496" s="78" t="str">
        <f>formatRow(Tokens!BJ$2:BK$2,Tokens!BJ496:BK496,0,"collection")</f>
        <v>"collection":{"name":"BILLET The Private Island Club",_x000D_
"family":"Calvi On The Rocks"}</v>
      </c>
      <c r="AD496" s="1" t="str">
        <f>formatRow(Tokens!BN$2:BR$2,Tokens!BN496:BR496,0,"marketplace")</f>
        <v>"marketplace":{"initial_price":232,_x000D_
"reservation_price":"",_x000D_
"duration":"",_x000D_
"max_mint":1,_x000D_
"sell_date":"25/06/2022"}</v>
      </c>
      <c r="AE496" s="1"/>
    </row>
    <row r="497" spans="4:31" ht="14.25" customHeight="1" x14ac:dyDescent="0.3">
      <c r="D497" s="1">
        <f>Tokens!B497</f>
        <v>264</v>
      </c>
      <c r="E497" s="17" t="str">
        <f>IF(Tokens!C497="","",Tokens!C497)</f>
        <v>#264 Billet Private Island Club</v>
      </c>
      <c r="F497"/>
      <c r="G497"/>
      <c r="H497"/>
      <c r="I497"/>
      <c r="J497"/>
      <c r="M497"/>
      <c r="N497"/>
      <c r="O497" s="15" t="str">
        <f t="shared" si="16"/>
        <v>_</v>
      </c>
      <c r="P497" s="18" t="str">
        <f>IF(F497="stop","",IF(F497&lt;&gt;"",HYPERLINK(Settings!$B$5 &amp; "/manage/?network=" &amp; LOWER(B$8) &amp; "&amp;search=token&amp;account=" &amp; ToMint!$B$5 &amp; "&amp;view=" &amp; ToMint!J497,"TokenSol"),""))</f>
        <v/>
      </c>
      <c r="Q497" s="2"/>
      <c r="R497" s="2"/>
      <c r="S497" s="11"/>
      <c r="T497" s="78" t="str">
        <f>"owner=" &amp; Tokens!BS497 &amp; "&amp;filename_for_metadata=" &amp; Tokens!BT497 &amp; "&amp;offchaindata_platform=" &amp; $B$17 &amp; "&amp;keyfile=" &amp; $B$5 &amp;  "&amp;repository=" &amp; $B$18</f>
        <v>owner=AeDSKpNsSENahGHS7fCrAxcDtcNXjyLM68b4gHoTBkC&amp;filename_for_metadata=BILLETThePrivateIslandClub_COR22B264&amp;offchaindata_platform=Github&amp;keyfile=Paul&amp;repository=CalviOnTheRocks2022</v>
      </c>
      <c r="U497" s="78" t="str">
        <f t="shared" si="15"/>
        <v>{"name":"#264 Billet Private Island Club",_x000D_
"symbol":"COR22B264",_x000D_
"description":"The Private Island Club : networking &amp; party / Billet NFT All Access - 1 jour Calvi on the Rocks 2022",_x000D_
"seller_fee_basis_points":1000,_x000D_
"image":"https://bafybeifa5xloofoxbebh5vcfvz4ahayhqfpiv4rwsrxiqhg2fextka5fxe.ipfs.nftstorage.link?image_264.webp",_x000D_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97" s="78" t="str">
        <f>formatRow(Tokens!C$2:I$2,Tokens!C497:I497)</f>
        <v>"name":"#264 Billet Private Island Club",_x000D_
"symbol":"COR22B264",_x000D_
"description":"The Private Island Club : networking &amp; party / Billet NFT All Access - 1 jour Calvi on the Rocks 2022",_x000D_
"seller_fee_basis_points":1000,_x000D_
"image":"https://bafybeifa5xloofoxbebh5vcfvz4ahayhqfpiv4rwsrxiqhg2fextka5fxe.ipfs.nftstorage.link?image_264.webp",_x000D_
"Issuer":"NfluenT for Calvi On The rocks",_x000D_
"external_url":""</v>
      </c>
      <c r="W497" s="78" t="str">
        <f>formatRow(Tokens!J$2:AV$2,Tokens!J497:AV497,2,"attributes")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7" s="78" t="str">
        <f>formatRow(Tokens!AX$2:BC$2,Tokens!AX497:BC497,2,"creators")</f>
        <v>"creators":[{"address":"ncreator",_x000D_
"share":10},{"address":"cotrcrea",_x000D_
"share":90},{"address":"nminer",_x000D_
"share":0}]</v>
      </c>
      <c r="Y497" s="78" t="str">
        <f>formatRow(Tokens!BD$2:BI$2,Tokens!BD497:BI497,2,"files")</f>
        <v>"files":[]</v>
      </c>
      <c r="Z497" s="78"/>
      <c r="AA497" s="78"/>
      <c r="AB497" s="78"/>
      <c r="AC497" s="78" t="str">
        <f>formatRow(Tokens!BJ$2:BK$2,Tokens!BJ497:BK497,0,"collection")</f>
        <v>"collection":{"name":"BILLET The Private Island Club",_x000D_
"family":"Calvi On The Rocks"}</v>
      </c>
      <c r="AD497" s="1" t="str">
        <f>formatRow(Tokens!BN$2:BR$2,Tokens!BN497:BR497,0,"marketplace")</f>
        <v>"marketplace":{"initial_price":232,_x000D_
"reservation_price":"",_x000D_
"duration":"",_x000D_
"max_mint":1,_x000D_
"sell_date":"25/06/2022"}</v>
      </c>
      <c r="AE497" s="1"/>
    </row>
    <row r="498" spans="4:31" ht="14.25" customHeight="1" x14ac:dyDescent="0.3">
      <c r="D498" s="1">
        <f>Tokens!B498</f>
        <v>265</v>
      </c>
      <c r="E498" s="17" t="str">
        <f>IF(Tokens!C498="","",Tokens!C498)</f>
        <v>#265 Billet Private Island Club</v>
      </c>
      <c r="F498"/>
      <c r="G498"/>
      <c r="H498"/>
      <c r="I498"/>
      <c r="J498"/>
      <c r="M498"/>
      <c r="N498"/>
      <c r="O498" s="15" t="str">
        <f t="shared" si="16"/>
        <v>_</v>
      </c>
      <c r="P498" s="18" t="str">
        <f>IF(F498="stop","",IF(F498&lt;&gt;"",HYPERLINK(Settings!$B$5 &amp; "/manage/?network=" &amp; LOWER(B$8) &amp; "&amp;search=token&amp;account=" &amp; ToMint!$B$5 &amp; "&amp;view=" &amp; ToMint!J498,"TokenSol"),""))</f>
        <v/>
      </c>
      <c r="Q498" s="2"/>
      <c r="R498" s="2"/>
      <c r="S498" s="11"/>
      <c r="T498" s="78" t="str">
        <f>"owner=" &amp; Tokens!BS498 &amp; "&amp;filename_for_metadata=" &amp; Tokens!BT498 &amp; "&amp;offchaindata_platform=" &amp; $B$17 &amp; "&amp;keyfile=" &amp; $B$5 &amp;  "&amp;repository=" &amp; $B$18</f>
        <v>owner=AeDSKpNsSENahGHS7fCrAxcDtcNXjyLM68b4gHoTBkC&amp;filename_for_metadata=BILLETThePrivateIslandClub_COR22B265&amp;offchaindata_platform=Github&amp;keyfile=Paul&amp;repository=CalviOnTheRocks2022</v>
      </c>
      <c r="U498" s="78" t="str">
        <f t="shared" si="15"/>
        <v>{"name":"#265 Billet Private Island Club",_x000D_
"symbol":"COR22B265",_x000D_
"description":"The Private Island Club : networking &amp; party / Billet NFT All Access - 1 jour Calvi on the Rocks 2022",_x000D_
"seller_fee_basis_points":1000,_x000D_
"image":"https://bafybeiarqon4pmw2eil5hawej3s4eloqxlxotxt6wivwlvcuvolislptz4.ipfs.nftstorage.link?image_265.webp",_x000D_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98" s="78" t="str">
        <f>formatRow(Tokens!C$2:I$2,Tokens!C498:I498)</f>
        <v>"name":"#265 Billet Private Island Club",_x000D_
"symbol":"COR22B265",_x000D_
"description":"The Private Island Club : networking &amp; party / Billet NFT All Access - 1 jour Calvi on the Rocks 2022",_x000D_
"seller_fee_basis_points":1000,_x000D_
"image":"https://bafybeiarqon4pmw2eil5hawej3s4eloqxlxotxt6wivwlvcuvolislptz4.ipfs.nftstorage.link?image_265.webp",_x000D_
"Issuer":"NfluenT for Calvi On The rocks",_x000D_
"external_url":""</v>
      </c>
      <c r="W498" s="78" t="str">
        <f>formatRow(Tokens!J$2:AV$2,Tokens!J498:AV498,2,"attributes")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8" s="78" t="str">
        <f>formatRow(Tokens!AX$2:BC$2,Tokens!AX498:BC498,2,"creators")</f>
        <v>"creators":[{"address":"ncreator",_x000D_
"share":10},{"address":"cotrcrea",_x000D_
"share":90},{"address":"nminer",_x000D_
"share":0}]</v>
      </c>
      <c r="Y498" s="78" t="str">
        <f>formatRow(Tokens!BD$2:BI$2,Tokens!BD498:BI498,2,"files")</f>
        <v>"files":[]</v>
      </c>
      <c r="Z498" s="78"/>
      <c r="AA498" s="78"/>
      <c r="AB498" s="78"/>
      <c r="AC498" s="78" t="str">
        <f>formatRow(Tokens!BJ$2:BK$2,Tokens!BJ498:BK498,0,"collection")</f>
        <v>"collection":{"name":"BILLET The Private Island Club",_x000D_
"family":"Calvi On The Rocks"}</v>
      </c>
      <c r="AD498" s="1" t="str">
        <f>formatRow(Tokens!BN$2:BR$2,Tokens!BN498:BR498,0,"marketplace")</f>
        <v>"marketplace":{"initial_price":232,_x000D_
"reservation_price":"",_x000D_
"duration":"",_x000D_
"max_mint":1,_x000D_
"sell_date":"25/06/2022"}</v>
      </c>
      <c r="AE498" s="1"/>
    </row>
    <row r="499" spans="4:31" ht="14.25" customHeight="1" x14ac:dyDescent="0.3">
      <c r="D499" s="1">
        <f>Tokens!B499</f>
        <v>266</v>
      </c>
      <c r="E499" s="17" t="str">
        <f>IF(Tokens!C499="","",Tokens!C499)</f>
        <v>#266 Billet Private Island Club</v>
      </c>
      <c r="F499"/>
      <c r="G499"/>
      <c r="H499"/>
      <c r="I499"/>
      <c r="J499"/>
      <c r="M499"/>
      <c r="N499"/>
      <c r="O499" s="15" t="str">
        <f t="shared" si="16"/>
        <v>_</v>
      </c>
      <c r="P499" s="18" t="str">
        <f>IF(F499="stop","",IF(F499&lt;&gt;"",HYPERLINK(Settings!$B$5 &amp; "/manage/?network=" &amp; LOWER(B$8) &amp; "&amp;search=token&amp;account=" &amp; ToMint!$B$5 &amp; "&amp;view=" &amp; ToMint!J499,"TokenSol"),""))</f>
        <v/>
      </c>
      <c r="Q499" s="2"/>
      <c r="R499" s="2"/>
      <c r="S499" s="11"/>
      <c r="T499" s="78" t="str">
        <f>"owner=" &amp; Tokens!BS499 &amp; "&amp;filename_for_metadata=" &amp; Tokens!BT499 &amp; "&amp;offchaindata_platform=" &amp; $B$17 &amp; "&amp;keyfile=" &amp; $B$5 &amp;  "&amp;repository=" &amp; $B$18</f>
        <v>owner=AeDSKpNsSENahGHS7fCrAxcDtcNXjyLM68b4gHoTBkC&amp;filename_for_metadata=BILLETThePrivateIslandClub_COR22B266&amp;offchaindata_platform=Github&amp;keyfile=Paul&amp;repository=CalviOnTheRocks2022</v>
      </c>
      <c r="U499" s="78" t="str">
        <f t="shared" si="15"/>
        <v>{"name":"#266 Billet Private Island Club",_x000D_
"symbol":"COR22B266",_x000D_
"description":"The Private Island Club : networking &amp; party / Billet NFT All Access - 1 jour Calvi on the Rocks 2022",_x000D_
"seller_fee_basis_points":1000,_x000D_
"image":"https://bafybeiawhpyo2ttiqjlakhamdznffnniwg2crntzacautkp42z7or2ejje.ipfs.nftstorage.link?image_266.webp",_x000D_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499" s="78" t="str">
        <f>formatRow(Tokens!C$2:I$2,Tokens!C499:I499)</f>
        <v>"name":"#266 Billet Private Island Club",_x000D_
"symbol":"COR22B266",_x000D_
"description":"The Private Island Club : networking &amp; party / Billet NFT All Access - 1 jour Calvi on the Rocks 2022",_x000D_
"seller_fee_basis_points":1000,_x000D_
"image":"https://bafybeiawhpyo2ttiqjlakhamdznffnniwg2crntzacautkp42z7or2ejje.ipfs.nftstorage.link?image_266.webp",_x000D_
"Issuer":"NfluenT for Calvi On The rocks",_x000D_
"external_url":""</v>
      </c>
      <c r="W499" s="78" t="str">
        <f>formatRow(Tokens!J$2:AV$2,Tokens!J499:AV499,2,"attributes")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9" s="78" t="str">
        <f>formatRow(Tokens!AX$2:BC$2,Tokens!AX499:BC499,2,"creators")</f>
        <v>"creators":[{"address":"ncreator",_x000D_
"share":10},{"address":"cotrcrea",_x000D_
"share":90},{"address":"nminer",_x000D_
"share":0}]</v>
      </c>
      <c r="Y499" s="78" t="str">
        <f>formatRow(Tokens!BD$2:BI$2,Tokens!BD499:BI499,2,"files")</f>
        <v>"files":[]</v>
      </c>
      <c r="Z499" s="78"/>
      <c r="AA499" s="78"/>
      <c r="AB499" s="78"/>
      <c r="AC499" s="78" t="str">
        <f>formatRow(Tokens!BJ$2:BK$2,Tokens!BJ499:BK499,0,"collection")</f>
        <v>"collection":{"name":"BILLET The Private Island Club",_x000D_
"family":"Calvi On The Rocks"}</v>
      </c>
      <c r="AD499" s="1" t="str">
        <f>formatRow(Tokens!BN$2:BR$2,Tokens!BN499:BR499,0,"marketplace")</f>
        <v>"marketplace":{"initial_price":232,_x000D_
"reservation_price":"",_x000D_
"duration":"",_x000D_
"max_mint":1,_x000D_
"sell_date":"25/06/2022"}</v>
      </c>
      <c r="AE499" s="1"/>
    </row>
    <row r="500" spans="4:31" ht="14.25" customHeight="1" x14ac:dyDescent="0.3">
      <c r="D500" s="1">
        <f>Tokens!B500</f>
        <v>267</v>
      </c>
      <c r="E500" s="17" t="str">
        <f>IF(Tokens!C500="","",Tokens!C500)</f>
        <v>#267 Billet Private Island Club</v>
      </c>
      <c r="F500"/>
      <c r="G500"/>
      <c r="H500"/>
      <c r="I500"/>
      <c r="J500"/>
      <c r="M500"/>
      <c r="N500"/>
      <c r="O500" s="15" t="str">
        <f t="shared" si="16"/>
        <v>_</v>
      </c>
      <c r="P500" s="18" t="str">
        <f>IF(F500="stop","",IF(F500&lt;&gt;"",HYPERLINK(Settings!$B$5 &amp; "/manage/?network=" &amp; LOWER(B$8) &amp; "&amp;search=token&amp;account=" &amp; ToMint!$B$5 &amp; "&amp;view=" &amp; ToMint!J500,"TokenSol"),""))</f>
        <v/>
      </c>
      <c r="Q500" s="2"/>
      <c r="R500" s="2"/>
      <c r="S500" s="11"/>
      <c r="T500" s="78" t="str">
        <f>"owner=" &amp; Tokens!BS500 &amp; "&amp;filename_for_metadata=" &amp; Tokens!BT500 &amp; "&amp;offchaindata_platform=" &amp; $B$17 &amp; "&amp;keyfile=" &amp; $B$5 &amp;  "&amp;repository=" &amp; $B$18</f>
        <v>owner=AeDSKpNsSENahGHS7fCrAxcDtcNXjyLM68b4gHoTBkC&amp;filename_for_metadata=BILLETThePrivateIslandClub_COR22B267&amp;offchaindata_platform=Github&amp;keyfile=Paul&amp;repository=CalviOnTheRocks2022</v>
      </c>
      <c r="U500" s="78" t="str">
        <f t="shared" si="15"/>
        <v>{"name":"#267 Billet Private Island Club",_x000D_
"symbol":"COR22B267",_x000D_
"description":"The Private Island Club : networking &amp; party / Billet NFT All Access - 1 jour Calvi on the Rocks 2022",_x000D_
"seller_fee_basis_points":1000,_x000D_
"image":"https://bafybeieegtble5btdur4uvcppmzslficyhjyz5csrr7big377hgsxko4qa.ipfs.nftstorage.link?image_267.webp",_x000D_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00" s="78" t="str">
        <f>formatRow(Tokens!C$2:I$2,Tokens!C500:I500)</f>
        <v>"name":"#267 Billet Private Island Club",_x000D_
"symbol":"COR22B267",_x000D_
"description":"The Private Island Club : networking &amp; party / Billet NFT All Access - 1 jour Calvi on the Rocks 2022",_x000D_
"seller_fee_basis_points":1000,_x000D_
"image":"https://bafybeieegtble5btdur4uvcppmzslficyhjyz5csrr7big377hgsxko4qa.ipfs.nftstorage.link?image_267.webp",_x000D_
"Issuer":"NfluenT for Calvi On The rocks",_x000D_
"external_url":""</v>
      </c>
      <c r="W500" s="78" t="str">
        <f>formatRow(Tokens!J$2:AV$2,Tokens!J500:AV500,2,"attributes")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0" s="78" t="str">
        <f>formatRow(Tokens!AX$2:BC$2,Tokens!AX500:BC500,2,"creators")</f>
        <v>"creators":[{"address":"ncreator",_x000D_
"share":10},{"address":"cotrcrea",_x000D_
"share":90},{"address":"nminer",_x000D_
"share":0}]</v>
      </c>
      <c r="Y500" s="78" t="str">
        <f>formatRow(Tokens!BD$2:BI$2,Tokens!BD500:BI500,2,"files")</f>
        <v>"files":[]</v>
      </c>
      <c r="Z500" s="78"/>
      <c r="AA500" s="78"/>
      <c r="AB500" s="78"/>
      <c r="AC500" s="78" t="str">
        <f>formatRow(Tokens!BJ$2:BK$2,Tokens!BJ500:BK500,0,"collection")</f>
        <v>"collection":{"name":"BILLET The Private Island Club",_x000D_
"family":"Calvi On The Rocks"}</v>
      </c>
      <c r="AD500" s="1" t="str">
        <f>formatRow(Tokens!BN$2:BR$2,Tokens!BN500:BR500,0,"marketplace")</f>
        <v>"marketplace":{"initial_price":232,_x000D_
"reservation_price":"",_x000D_
"duration":"",_x000D_
"max_mint":1,_x000D_
"sell_date":"25/06/2022"}</v>
      </c>
      <c r="AE500" s="1"/>
    </row>
    <row r="501" spans="4:31" ht="14.25" customHeight="1" x14ac:dyDescent="0.3">
      <c r="D501" s="1">
        <f>Tokens!B501</f>
        <v>268</v>
      </c>
      <c r="E501" s="17" t="str">
        <f>IF(Tokens!C501="","",Tokens!C501)</f>
        <v>#268 Billet Private Island Club</v>
      </c>
      <c r="F501"/>
      <c r="G501"/>
      <c r="H501"/>
      <c r="I501"/>
      <c r="J501"/>
      <c r="M501"/>
      <c r="N501"/>
      <c r="O501" s="15" t="str">
        <f t="shared" si="16"/>
        <v>_</v>
      </c>
      <c r="P501" s="18" t="str">
        <f>IF(F501="stop","",IF(F501&lt;&gt;"",HYPERLINK(Settings!$B$5 &amp; "/manage/?network=" &amp; LOWER(B$8) &amp; "&amp;search=token&amp;account=" &amp; ToMint!$B$5 &amp; "&amp;view=" &amp; ToMint!J501,"TokenSol"),""))</f>
        <v/>
      </c>
      <c r="Q501" s="2"/>
      <c r="R501" s="2"/>
      <c r="S501" s="11"/>
      <c r="T501" s="78" t="str">
        <f>"owner=" &amp; Tokens!BS501 &amp; "&amp;filename_for_metadata=" &amp; Tokens!BT501 &amp; "&amp;offchaindata_platform=" &amp; $B$17 &amp; "&amp;keyfile=" &amp; $B$5 &amp;  "&amp;repository=" &amp; $B$18</f>
        <v>owner=AeDSKpNsSENahGHS7fCrAxcDtcNXjyLM68b4gHoTBkC&amp;filename_for_metadata=BILLETThePrivateIslandClub_COR22B268&amp;offchaindata_platform=Github&amp;keyfile=Paul&amp;repository=CalviOnTheRocks2022</v>
      </c>
      <c r="U501" s="78" t="str">
        <f t="shared" si="15"/>
        <v>{"name":"#268 Billet Private Island Club",_x000D_
"symbol":"COR22B268",_x000D_
"description":"The Private Island Club : networking &amp; party / Billet NFT All Access - 1 jour Calvi on the Rocks 2022",_x000D_
"seller_fee_basis_points":1000,_x000D_
"image":"https://bafybeihls3dsgzcvphmnj2vdvnuzdmgmcrrpnysayctocrwbu452wcz6di.ipfs.nftstorage.link?image_268.webp",_x000D_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01" s="78" t="str">
        <f>formatRow(Tokens!C$2:I$2,Tokens!C501:I501)</f>
        <v>"name":"#268 Billet Private Island Club",_x000D_
"symbol":"COR22B268",_x000D_
"description":"The Private Island Club : networking &amp; party / Billet NFT All Access - 1 jour Calvi on the Rocks 2022",_x000D_
"seller_fee_basis_points":1000,_x000D_
"image":"https://bafybeihls3dsgzcvphmnj2vdvnuzdmgmcrrpnysayctocrwbu452wcz6di.ipfs.nftstorage.link?image_268.webp",_x000D_
"Issuer":"NfluenT for Calvi On The rocks",_x000D_
"external_url":""</v>
      </c>
      <c r="W501" s="78" t="str">
        <f>formatRow(Tokens!J$2:AV$2,Tokens!J501:AV501,2,"attributes")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1" s="78" t="str">
        <f>formatRow(Tokens!AX$2:BC$2,Tokens!AX501:BC501,2,"creators")</f>
        <v>"creators":[{"address":"ncreator",_x000D_
"share":10},{"address":"cotrcrea",_x000D_
"share":90},{"address":"nminer",_x000D_
"share":0}]</v>
      </c>
      <c r="Y501" s="78" t="str">
        <f>formatRow(Tokens!BD$2:BI$2,Tokens!BD501:BI501,2,"files")</f>
        <v>"files":[]</v>
      </c>
      <c r="Z501" s="78"/>
      <c r="AA501" s="78"/>
      <c r="AB501" s="78"/>
      <c r="AC501" s="78" t="str">
        <f>formatRow(Tokens!BJ$2:BK$2,Tokens!BJ501:BK501,0,"collection")</f>
        <v>"collection":{"name":"BILLET The Private Island Club",_x000D_
"family":"Calvi On The Rocks"}</v>
      </c>
      <c r="AD501" s="1" t="str">
        <f>formatRow(Tokens!BN$2:BR$2,Tokens!BN501:BR501,0,"marketplace")</f>
        <v>"marketplace":{"initial_price":232,_x000D_
"reservation_price":"",_x000D_
"duration":"",_x000D_
"max_mint":1,_x000D_
"sell_date":"25/06/2022"}</v>
      </c>
      <c r="AE501" s="1"/>
    </row>
    <row r="502" spans="4:31" ht="14.25" customHeight="1" x14ac:dyDescent="0.3">
      <c r="D502" s="1">
        <f>Tokens!B502</f>
        <v>269</v>
      </c>
      <c r="E502" s="17" t="str">
        <f>IF(Tokens!C502="","",Tokens!C502)</f>
        <v>#269 Billet Private Island Club</v>
      </c>
      <c r="F502"/>
      <c r="G502"/>
      <c r="H502"/>
      <c r="I502"/>
      <c r="J502"/>
      <c r="M502"/>
      <c r="N502"/>
      <c r="O502" s="15" t="str">
        <f t="shared" si="16"/>
        <v>_</v>
      </c>
      <c r="P502" s="18" t="str">
        <f>IF(F502="stop","",IF(F502&lt;&gt;"",HYPERLINK(Settings!$B$5 &amp; "/manage/?network=" &amp; LOWER(B$8) &amp; "&amp;search=token&amp;account=" &amp; ToMint!$B$5 &amp; "&amp;view=" &amp; ToMint!J502,"TokenSol"),""))</f>
        <v/>
      </c>
      <c r="Q502" s="2"/>
      <c r="R502" s="2"/>
      <c r="S502" s="11"/>
      <c r="T502" s="78" t="str">
        <f>"owner=" &amp; Tokens!BS502 &amp; "&amp;filename_for_metadata=" &amp; Tokens!BT502 &amp; "&amp;offchaindata_platform=" &amp; $B$17 &amp; "&amp;keyfile=" &amp; $B$5 &amp;  "&amp;repository=" &amp; $B$18</f>
        <v>owner=AeDSKpNsSENahGHS7fCrAxcDtcNXjyLM68b4gHoTBkC&amp;filename_for_metadata=BILLETThePrivateIslandClub_COR22B269&amp;offchaindata_platform=Github&amp;keyfile=Paul&amp;repository=CalviOnTheRocks2022</v>
      </c>
      <c r="U502" s="78" t="str">
        <f t="shared" si="15"/>
        <v>{"name":"#269 Billet Private Island Club",_x000D_
"symbol":"COR22B269",_x000D_
"description":"The Private Island Club : networking &amp; party / Billet NFT All Access - 1 jour Calvi on the Rocks 2022",_x000D_
"seller_fee_basis_points":1000,_x000D_
"image":"https://bafybeies6ywkkkj3t4e3qjlw6uigfnbqcsjellmbyf3v73phb4ovb4apgm.ipfs.nftstorage.link?image_269.webp",_x000D_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02" s="78" t="str">
        <f>formatRow(Tokens!C$2:I$2,Tokens!C502:I502)</f>
        <v>"name":"#269 Billet Private Island Club",_x000D_
"symbol":"COR22B269",_x000D_
"description":"The Private Island Club : networking &amp; party / Billet NFT All Access - 1 jour Calvi on the Rocks 2022",_x000D_
"seller_fee_basis_points":1000,_x000D_
"image":"https://bafybeies6ywkkkj3t4e3qjlw6uigfnbqcsjellmbyf3v73phb4ovb4apgm.ipfs.nftstorage.link?image_269.webp",_x000D_
"Issuer":"NfluenT for Calvi On The rocks",_x000D_
"external_url":""</v>
      </c>
      <c r="W502" s="78" t="str">
        <f>formatRow(Tokens!J$2:AV$2,Tokens!J502:AV502,2,"attributes")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2" s="78" t="str">
        <f>formatRow(Tokens!AX$2:BC$2,Tokens!AX502:BC502,2,"creators")</f>
        <v>"creators":[{"address":"ncreator",_x000D_
"share":10},{"address":"cotrcrea",_x000D_
"share":90},{"address":"nminer",_x000D_
"share":0}]</v>
      </c>
      <c r="Y502" s="78" t="str">
        <f>formatRow(Tokens!BD$2:BI$2,Tokens!BD502:BI502,2,"files")</f>
        <v>"files":[]</v>
      </c>
      <c r="Z502" s="78"/>
      <c r="AA502" s="78"/>
      <c r="AB502" s="78"/>
      <c r="AC502" s="78" t="str">
        <f>formatRow(Tokens!BJ$2:BK$2,Tokens!BJ502:BK502,0,"collection")</f>
        <v>"collection":{"name":"BILLET The Private Island Club",_x000D_
"family":"Calvi On The Rocks"}</v>
      </c>
      <c r="AD502" s="1" t="str">
        <f>formatRow(Tokens!BN$2:BR$2,Tokens!BN502:BR502,0,"marketplace")</f>
        <v>"marketplace":{"initial_price":232,_x000D_
"reservation_price":"",_x000D_
"duration":"",_x000D_
"max_mint":1,_x000D_
"sell_date":"25/06/2022"}</v>
      </c>
      <c r="AE502" s="1"/>
    </row>
    <row r="503" spans="4:31" ht="14.25" customHeight="1" x14ac:dyDescent="0.3">
      <c r="D503" s="1">
        <f>Tokens!B503</f>
        <v>270</v>
      </c>
      <c r="E503" s="17" t="str">
        <f>IF(Tokens!C503="","",Tokens!C503)</f>
        <v>#270 Billet Private Island Club</v>
      </c>
      <c r="F503"/>
      <c r="G503"/>
      <c r="H503"/>
      <c r="I503"/>
      <c r="J503"/>
      <c r="M503"/>
      <c r="N503"/>
      <c r="O503" s="15" t="str">
        <f t="shared" si="16"/>
        <v>_</v>
      </c>
      <c r="P503" s="18" t="str">
        <f>IF(F503="stop","",IF(F503&lt;&gt;"",HYPERLINK(Settings!$B$5 &amp; "/manage/?network=" &amp; LOWER(B$8) &amp; "&amp;search=token&amp;account=" &amp; ToMint!$B$5 &amp; "&amp;view=" &amp; ToMint!J503,"TokenSol"),""))</f>
        <v/>
      </c>
      <c r="Q503" s="2"/>
      <c r="R503" s="2"/>
      <c r="S503" s="11"/>
      <c r="T503" s="78" t="str">
        <f>"owner=" &amp; Tokens!BS503 &amp; "&amp;filename_for_metadata=" &amp; Tokens!BT503 &amp; "&amp;offchaindata_platform=" &amp; $B$17 &amp; "&amp;keyfile=" &amp; $B$5 &amp;  "&amp;repository=" &amp; $B$18</f>
        <v>owner=AeDSKpNsSENahGHS7fCrAxcDtcNXjyLM68b4gHoTBkC&amp;filename_for_metadata=BILLETThePrivateIslandClub_COR22B270&amp;offchaindata_platform=Github&amp;keyfile=Paul&amp;repository=CalviOnTheRocks2022</v>
      </c>
      <c r="U503" s="78" t="str">
        <f t="shared" si="15"/>
        <v>{"name":"#270 Billet Private Island Club",_x000D_
"symbol":"COR22B270",_x000D_
"description":"The Private Island Club : networking &amp; party / Billet NFT All Access - 1 jour Calvi on the Rocks 2022",_x000D_
"seller_fee_basis_points":1000,_x000D_
"image":"https://bafybeif32nrfap2tjxi6l4tbb53ifbggefobjinqmc7h7vitjxbmdcrona.ipfs.nftstorage.link?image_270.webp",_x000D_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03" s="78" t="str">
        <f>formatRow(Tokens!C$2:I$2,Tokens!C503:I503)</f>
        <v>"name":"#270 Billet Private Island Club",_x000D_
"symbol":"COR22B270",_x000D_
"description":"The Private Island Club : networking &amp; party / Billet NFT All Access - 1 jour Calvi on the Rocks 2022",_x000D_
"seller_fee_basis_points":1000,_x000D_
"image":"https://bafybeif32nrfap2tjxi6l4tbb53ifbggefobjinqmc7h7vitjxbmdcrona.ipfs.nftstorage.link?image_270.webp",_x000D_
"Issuer":"NfluenT for Calvi On The rocks",_x000D_
"external_url":""</v>
      </c>
      <c r="W503" s="78" t="str">
        <f>formatRow(Tokens!J$2:AV$2,Tokens!J503:AV503,2,"attributes")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3" s="78" t="str">
        <f>formatRow(Tokens!AX$2:BC$2,Tokens!AX503:BC503,2,"creators")</f>
        <v>"creators":[{"address":"ncreator",_x000D_
"share":10},{"address":"cotrcrea",_x000D_
"share":90},{"address":"nminer",_x000D_
"share":0}]</v>
      </c>
      <c r="Y503" s="78" t="str">
        <f>formatRow(Tokens!BD$2:BI$2,Tokens!BD503:BI503,2,"files")</f>
        <v>"files":[]</v>
      </c>
      <c r="Z503" s="78"/>
      <c r="AA503" s="78"/>
      <c r="AB503" s="78"/>
      <c r="AC503" s="78" t="str">
        <f>formatRow(Tokens!BJ$2:BK$2,Tokens!BJ503:BK503,0,"collection")</f>
        <v>"collection":{"name":"BILLET The Private Island Club",_x000D_
"family":"Calvi On The Rocks"}</v>
      </c>
      <c r="AD503" s="1" t="str">
        <f>formatRow(Tokens!BN$2:BR$2,Tokens!BN503:BR503,0,"marketplace")</f>
        <v>"marketplace":{"initial_price":232,_x000D_
"reservation_price":"",_x000D_
"duration":"",_x000D_
"max_mint":1,_x000D_
"sell_date":"25/06/2022"}</v>
      </c>
      <c r="AE503" s="1"/>
    </row>
    <row r="504" spans="4:31" ht="14.25" customHeight="1" x14ac:dyDescent="0.3">
      <c r="D504" s="1">
        <f>Tokens!B504</f>
        <v>271</v>
      </c>
      <c r="E504" s="17" t="str">
        <f>IF(Tokens!C504="","",Tokens!C504)</f>
        <v>#271 Billet Private Island Club</v>
      </c>
      <c r="F504"/>
      <c r="G504"/>
      <c r="H504"/>
      <c r="I504"/>
      <c r="J504"/>
      <c r="M504"/>
      <c r="N504"/>
      <c r="O504" s="15" t="str">
        <f t="shared" si="16"/>
        <v>_</v>
      </c>
      <c r="P504" s="18" t="str">
        <f>IF(F504="stop","",IF(F504&lt;&gt;"",HYPERLINK(Settings!$B$5 &amp; "/manage/?network=" &amp; LOWER(B$8) &amp; "&amp;search=token&amp;account=" &amp; ToMint!$B$5 &amp; "&amp;view=" &amp; ToMint!J504,"TokenSol"),""))</f>
        <v/>
      </c>
      <c r="Q504" s="2"/>
      <c r="R504" s="2"/>
      <c r="S504" s="11"/>
      <c r="T504" s="78" t="str">
        <f>"owner=" &amp; Tokens!BS504 &amp; "&amp;filename_for_metadata=" &amp; Tokens!BT504 &amp; "&amp;offchaindata_platform=" &amp; $B$17 &amp; "&amp;keyfile=" &amp; $B$5 &amp;  "&amp;repository=" &amp; $B$18</f>
        <v>owner=AeDSKpNsSENahGHS7fCrAxcDtcNXjyLM68b4gHoTBkC&amp;filename_for_metadata=BILLETThePrivateIslandClub_COR22B271&amp;offchaindata_platform=Github&amp;keyfile=Paul&amp;repository=CalviOnTheRocks2022</v>
      </c>
      <c r="U504" s="78" t="str">
        <f t="shared" si="15"/>
        <v>{"name":"#271 Billet Private Island Club",_x000D_
"symbol":"COR22B271",_x000D_
"description":"The Private Island Club : networking &amp; party / Billet NFT All Access - 1 jour Calvi on the Rocks 2022",_x000D_
"seller_fee_basis_points":1000,_x000D_
"image":"https://bafybeifqznyogztxa5k3pdermqer2z46bpnzvlvaxvb6zxggfem4wd6wom.ipfs.nftstorage.link?image_271.webp",_x000D_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04" s="78" t="str">
        <f>formatRow(Tokens!C$2:I$2,Tokens!C504:I504)</f>
        <v>"name":"#271 Billet Private Island Club",_x000D_
"symbol":"COR22B271",_x000D_
"description":"The Private Island Club : networking &amp; party / Billet NFT All Access - 1 jour Calvi on the Rocks 2022",_x000D_
"seller_fee_basis_points":1000,_x000D_
"image":"https://bafybeifqznyogztxa5k3pdermqer2z46bpnzvlvaxvb6zxggfem4wd6wom.ipfs.nftstorage.link?image_271.webp",_x000D_
"Issuer":"NfluenT for Calvi On The rocks",_x000D_
"external_url":""</v>
      </c>
      <c r="W504" s="78" t="str">
        <f>formatRow(Tokens!J$2:AV$2,Tokens!J504:AV504,2,"attributes")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4" s="78" t="str">
        <f>formatRow(Tokens!AX$2:BC$2,Tokens!AX504:BC504,2,"creators")</f>
        <v>"creators":[{"address":"ncreator",_x000D_
"share":10},{"address":"cotrcrea",_x000D_
"share":90},{"address":"nminer",_x000D_
"share":0}]</v>
      </c>
      <c r="Y504" s="78" t="str">
        <f>formatRow(Tokens!BD$2:BI$2,Tokens!BD504:BI504,2,"files")</f>
        <v>"files":[]</v>
      </c>
      <c r="Z504" s="78"/>
      <c r="AA504" s="78"/>
      <c r="AB504" s="78"/>
      <c r="AC504" s="78" t="str">
        <f>formatRow(Tokens!BJ$2:BK$2,Tokens!BJ504:BK504,0,"collection")</f>
        <v>"collection":{"name":"BILLET The Private Island Club",_x000D_
"family":"Calvi On The Rocks"}</v>
      </c>
      <c r="AD504" s="1" t="str">
        <f>formatRow(Tokens!BN$2:BR$2,Tokens!BN504:BR504,0,"marketplace")</f>
        <v>"marketplace":{"initial_price":232,_x000D_
"reservation_price":"",_x000D_
"duration":"",_x000D_
"max_mint":1,_x000D_
"sell_date":"25/06/2022"}</v>
      </c>
      <c r="AE504" s="1"/>
    </row>
    <row r="505" spans="4:31" ht="14.25" customHeight="1" x14ac:dyDescent="0.3">
      <c r="D505" s="1">
        <f>Tokens!B505</f>
        <v>272</v>
      </c>
      <c r="E505" s="17" t="str">
        <f>IF(Tokens!C505="","",Tokens!C505)</f>
        <v>#272 Billet Private Island Club</v>
      </c>
      <c r="F505"/>
      <c r="G505"/>
      <c r="H505"/>
      <c r="I505"/>
      <c r="J505"/>
      <c r="M505"/>
      <c r="N505"/>
      <c r="O505" s="15" t="str">
        <f t="shared" si="16"/>
        <v>_</v>
      </c>
      <c r="P505" s="18" t="str">
        <f>IF(F505="stop","",IF(F505&lt;&gt;"",HYPERLINK(Settings!$B$5 &amp; "/manage/?network=" &amp; LOWER(B$8) &amp; "&amp;search=token&amp;account=" &amp; ToMint!$B$5 &amp; "&amp;view=" &amp; ToMint!J505,"TokenSol"),""))</f>
        <v/>
      </c>
      <c r="Q505" s="2"/>
      <c r="R505" s="2"/>
      <c r="S505" s="11"/>
      <c r="T505" s="78" t="str">
        <f>"owner=" &amp; Tokens!BS505 &amp; "&amp;filename_for_metadata=" &amp; Tokens!BT505 &amp; "&amp;offchaindata_platform=" &amp; $B$17 &amp; "&amp;keyfile=" &amp; $B$5 &amp;  "&amp;repository=" &amp; $B$18</f>
        <v>owner=AeDSKpNsSENahGHS7fCrAxcDtcNXjyLM68b4gHoTBkC&amp;filename_for_metadata=BILLETThePrivateIslandClub_COR22B272&amp;offchaindata_platform=Github&amp;keyfile=Paul&amp;repository=CalviOnTheRocks2022</v>
      </c>
      <c r="U505" s="78" t="str">
        <f t="shared" si="15"/>
        <v>{"name":"#272 Billet Private Island Club",_x000D_
"symbol":"COR22B272",_x000D_
"description":"The Private Island Club : networking &amp; party / Billet NFT All Access - 1 jour Calvi on the Rocks 2022",_x000D_
"seller_fee_basis_points":1000,_x000D_
"image":"https://bafybeidxwtva625f2dihaye4urpi3rcvbtobmfnbohwhvqhw3a6ojh4hny.ipfs.nftstorage.link?image_272.webp",_x000D_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05" s="78" t="str">
        <f>formatRow(Tokens!C$2:I$2,Tokens!C505:I505)</f>
        <v>"name":"#272 Billet Private Island Club",_x000D_
"symbol":"COR22B272",_x000D_
"description":"The Private Island Club : networking &amp; party / Billet NFT All Access - 1 jour Calvi on the Rocks 2022",_x000D_
"seller_fee_basis_points":1000,_x000D_
"image":"https://bafybeidxwtva625f2dihaye4urpi3rcvbtobmfnbohwhvqhw3a6ojh4hny.ipfs.nftstorage.link?image_272.webp",_x000D_
"Issuer":"NfluenT for Calvi On The rocks",_x000D_
"external_url":""</v>
      </c>
      <c r="W505" s="78" t="str">
        <f>formatRow(Tokens!J$2:AV$2,Tokens!J505:AV505,2,"attributes")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5" s="78" t="str">
        <f>formatRow(Tokens!AX$2:BC$2,Tokens!AX505:BC505,2,"creators")</f>
        <v>"creators":[{"address":"ncreator",_x000D_
"share":10},{"address":"cotrcrea",_x000D_
"share":90},{"address":"nminer",_x000D_
"share":0}]</v>
      </c>
      <c r="Y505" s="78" t="str">
        <f>formatRow(Tokens!BD$2:BI$2,Tokens!BD505:BI505,2,"files")</f>
        <v>"files":[]</v>
      </c>
      <c r="Z505" s="78"/>
      <c r="AA505" s="78"/>
      <c r="AB505" s="78"/>
      <c r="AC505" s="78" t="str">
        <f>formatRow(Tokens!BJ$2:BK$2,Tokens!BJ505:BK505,0,"collection")</f>
        <v>"collection":{"name":"BILLET The Private Island Club",_x000D_
"family":"Calvi On The Rocks"}</v>
      </c>
      <c r="AD505" s="1" t="str">
        <f>formatRow(Tokens!BN$2:BR$2,Tokens!BN505:BR505,0,"marketplace")</f>
        <v>"marketplace":{"initial_price":232,_x000D_
"reservation_price":"",_x000D_
"duration":"",_x000D_
"max_mint":1,_x000D_
"sell_date":"25/06/2022"}</v>
      </c>
      <c r="AE505" s="1"/>
    </row>
    <row r="506" spans="4:31" ht="14.25" customHeight="1" x14ac:dyDescent="0.3">
      <c r="D506" s="1">
        <f>Tokens!B506</f>
        <v>273</v>
      </c>
      <c r="E506" s="17" t="str">
        <f>IF(Tokens!C506="","",Tokens!C506)</f>
        <v>#273 Billet Private Island Club</v>
      </c>
      <c r="F506"/>
      <c r="G506"/>
      <c r="H506"/>
      <c r="I506"/>
      <c r="J506"/>
      <c r="M506"/>
      <c r="N506"/>
      <c r="O506" s="15" t="str">
        <f t="shared" si="16"/>
        <v>_</v>
      </c>
      <c r="P506" s="18" t="str">
        <f>IF(F506="stop","",IF(F506&lt;&gt;"",HYPERLINK(Settings!$B$5 &amp; "/manage/?network=" &amp; LOWER(B$8) &amp; "&amp;search=token&amp;account=" &amp; ToMint!$B$5 &amp; "&amp;view=" &amp; ToMint!J506,"TokenSol"),""))</f>
        <v/>
      </c>
      <c r="Q506" s="2"/>
      <c r="R506" s="2"/>
      <c r="S506" s="11"/>
      <c r="T506" s="78" t="str">
        <f>"owner=" &amp; Tokens!BS506 &amp; "&amp;filename_for_metadata=" &amp; Tokens!BT506 &amp; "&amp;offchaindata_platform=" &amp; $B$17 &amp; "&amp;keyfile=" &amp; $B$5 &amp;  "&amp;repository=" &amp; $B$18</f>
        <v>owner=AeDSKpNsSENahGHS7fCrAxcDtcNXjyLM68b4gHoTBkC&amp;filename_for_metadata=BILLETThePrivateIslandClub_COR22B273&amp;offchaindata_platform=Github&amp;keyfile=Paul&amp;repository=CalviOnTheRocks2022</v>
      </c>
      <c r="U506" s="78" t="str">
        <f t="shared" si="15"/>
        <v>{"name":"#273 Billet Private Island Club",_x000D_
"symbol":"COR22B273",_x000D_
"description":"The Private Island Club : networking &amp; party / Billet NFT All Access - 1 jour Calvi on the Rocks 2022",_x000D_
"seller_fee_basis_points":1000,_x000D_
"image":"https://bafybeige7mz7t4qoeyzr3qe72hwwk2jxdipccijh3gkigcet4cgmq7a24m.ipfs.nftstorage.link?image_273.webp",_x000D_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06" s="78" t="str">
        <f>formatRow(Tokens!C$2:I$2,Tokens!C506:I506)</f>
        <v>"name":"#273 Billet Private Island Club",_x000D_
"symbol":"COR22B273",_x000D_
"description":"The Private Island Club : networking &amp; party / Billet NFT All Access - 1 jour Calvi on the Rocks 2022",_x000D_
"seller_fee_basis_points":1000,_x000D_
"image":"https://bafybeige7mz7t4qoeyzr3qe72hwwk2jxdipccijh3gkigcet4cgmq7a24m.ipfs.nftstorage.link?image_273.webp",_x000D_
"Issuer":"NfluenT for Calvi On The rocks",_x000D_
"external_url":""</v>
      </c>
      <c r="W506" s="78" t="str">
        <f>formatRow(Tokens!J$2:AV$2,Tokens!J506:AV506,2,"attributes")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6" s="78" t="str">
        <f>formatRow(Tokens!AX$2:BC$2,Tokens!AX506:BC506,2,"creators")</f>
        <v>"creators":[{"address":"ncreator",_x000D_
"share":10},{"address":"cotrcrea",_x000D_
"share":90},{"address":"nminer",_x000D_
"share":0}]</v>
      </c>
      <c r="Y506" s="78" t="str">
        <f>formatRow(Tokens!BD$2:BI$2,Tokens!BD506:BI506,2,"files")</f>
        <v>"files":[]</v>
      </c>
      <c r="Z506" s="78"/>
      <c r="AA506" s="78"/>
      <c r="AB506" s="78"/>
      <c r="AC506" s="78" t="str">
        <f>formatRow(Tokens!BJ$2:BK$2,Tokens!BJ506:BK506,0,"collection")</f>
        <v>"collection":{"name":"BILLET The Private Island Club",_x000D_
"family":"Calvi On The Rocks"}</v>
      </c>
      <c r="AD506" s="1" t="str">
        <f>formatRow(Tokens!BN$2:BR$2,Tokens!BN506:BR506,0,"marketplace")</f>
        <v>"marketplace":{"initial_price":232,_x000D_
"reservation_price":"",_x000D_
"duration":"",_x000D_
"max_mint":1,_x000D_
"sell_date":"25/06/2022"}</v>
      </c>
      <c r="AE506" s="1"/>
    </row>
    <row r="507" spans="4:31" ht="14.25" customHeight="1" x14ac:dyDescent="0.3">
      <c r="D507" s="1">
        <f>Tokens!B507</f>
        <v>274</v>
      </c>
      <c r="E507" s="17" t="str">
        <f>IF(Tokens!C507="","",Tokens!C507)</f>
        <v>#274 Billet Private Island Club</v>
      </c>
      <c r="F507"/>
      <c r="G507"/>
      <c r="H507"/>
      <c r="I507"/>
      <c r="J507"/>
      <c r="M507"/>
      <c r="N507"/>
      <c r="O507" s="15" t="str">
        <f t="shared" si="16"/>
        <v>_</v>
      </c>
      <c r="P507" s="18" t="str">
        <f>IF(F507="stop","",IF(F507&lt;&gt;"",HYPERLINK(Settings!$B$5 &amp; "/manage/?network=" &amp; LOWER(B$8) &amp; "&amp;search=token&amp;account=" &amp; ToMint!$B$5 &amp; "&amp;view=" &amp; ToMint!J507,"TokenSol"),""))</f>
        <v/>
      </c>
      <c r="Q507" s="2"/>
      <c r="R507" s="2"/>
      <c r="S507" s="11"/>
      <c r="T507" s="78" t="str">
        <f>"owner=" &amp; Tokens!BS507 &amp; "&amp;filename_for_metadata=" &amp; Tokens!BT507 &amp; "&amp;offchaindata_platform=" &amp; $B$17 &amp; "&amp;keyfile=" &amp; $B$5 &amp;  "&amp;repository=" &amp; $B$18</f>
        <v>owner=AeDSKpNsSENahGHS7fCrAxcDtcNXjyLM68b4gHoTBkC&amp;filename_for_metadata=BILLETThePrivateIslandClub_COR22B274&amp;offchaindata_platform=Github&amp;keyfile=Paul&amp;repository=CalviOnTheRocks2022</v>
      </c>
      <c r="U507" s="78" t="str">
        <f t="shared" si="15"/>
        <v>{"name":"#274 Billet Private Island Club",_x000D_
"symbol":"COR22B274",_x000D_
"description":"The Private Island Club : networking &amp; party / Billet NFT All Access - 1 jour Calvi on the Rocks 2022",_x000D_
"seller_fee_basis_points":1000,_x000D_
"image":"https://bafybeiczjl4ylrzu3gc4kmv3pxxgnhidcfco3laiugxa5e6xnsa4ddwhpa.ipfs.nftstorage.link?image_274.webp",_x000D_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07" s="78" t="str">
        <f>formatRow(Tokens!C$2:I$2,Tokens!C507:I507)</f>
        <v>"name":"#274 Billet Private Island Club",_x000D_
"symbol":"COR22B274",_x000D_
"description":"The Private Island Club : networking &amp; party / Billet NFT All Access - 1 jour Calvi on the Rocks 2022",_x000D_
"seller_fee_basis_points":1000,_x000D_
"image":"https://bafybeiczjl4ylrzu3gc4kmv3pxxgnhidcfco3laiugxa5e6xnsa4ddwhpa.ipfs.nftstorage.link?image_274.webp",_x000D_
"Issuer":"NfluenT for Calvi On The rocks",_x000D_
"external_url":""</v>
      </c>
      <c r="W507" s="78" t="str">
        <f>formatRow(Tokens!J$2:AV$2,Tokens!J507:AV507,2,"attributes")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7" s="78" t="str">
        <f>formatRow(Tokens!AX$2:BC$2,Tokens!AX507:BC507,2,"creators")</f>
        <v>"creators":[{"address":"ncreator",_x000D_
"share":10},{"address":"cotrcrea",_x000D_
"share":90},{"address":"nminer",_x000D_
"share":0}]</v>
      </c>
      <c r="Y507" s="78" t="str">
        <f>formatRow(Tokens!BD$2:BI$2,Tokens!BD507:BI507,2,"files")</f>
        <v>"files":[]</v>
      </c>
      <c r="Z507" s="78"/>
      <c r="AA507" s="78"/>
      <c r="AB507" s="78"/>
      <c r="AC507" s="78" t="str">
        <f>formatRow(Tokens!BJ$2:BK$2,Tokens!BJ507:BK507,0,"collection")</f>
        <v>"collection":{"name":"BILLET The Private Island Club",_x000D_
"family":"Calvi On The Rocks"}</v>
      </c>
      <c r="AD507" s="1" t="str">
        <f>formatRow(Tokens!BN$2:BR$2,Tokens!BN507:BR507,0,"marketplace")</f>
        <v>"marketplace":{"initial_price":232,_x000D_
"reservation_price":"",_x000D_
"duration":"",_x000D_
"max_mint":1,_x000D_
"sell_date":"25/06/2022"}</v>
      </c>
      <c r="AE507" s="1"/>
    </row>
    <row r="508" spans="4:31" ht="14.25" customHeight="1" x14ac:dyDescent="0.3">
      <c r="D508" s="1">
        <f>Tokens!B508</f>
        <v>275</v>
      </c>
      <c r="E508" s="17" t="str">
        <f>IF(Tokens!C508="","",Tokens!C508)</f>
        <v>#275 Billet Private Island Club</v>
      </c>
      <c r="F508"/>
      <c r="G508"/>
      <c r="H508"/>
      <c r="I508"/>
      <c r="J508"/>
      <c r="M508"/>
      <c r="N508"/>
      <c r="O508" s="15" t="str">
        <f t="shared" si="16"/>
        <v>_</v>
      </c>
      <c r="P508" s="18" t="str">
        <f>IF(F508="stop","",IF(F508&lt;&gt;"",HYPERLINK(Settings!$B$5 &amp; "/manage/?network=" &amp; LOWER(B$8) &amp; "&amp;search=token&amp;account=" &amp; ToMint!$B$5 &amp; "&amp;view=" &amp; ToMint!J508,"TokenSol"),""))</f>
        <v/>
      </c>
      <c r="Q508" s="2"/>
      <c r="R508" s="2"/>
      <c r="S508" s="11"/>
      <c r="T508" s="78" t="str">
        <f>"owner=" &amp; Tokens!BS508 &amp; "&amp;filename_for_metadata=" &amp; Tokens!BT508 &amp; "&amp;offchaindata_platform=" &amp; $B$17 &amp; "&amp;keyfile=" &amp; $B$5 &amp;  "&amp;repository=" &amp; $B$18</f>
        <v>owner=AeDSKpNsSENahGHS7fCrAxcDtcNXjyLM68b4gHoTBkC&amp;filename_for_metadata=BILLETThePrivateIslandClub_COR22B275&amp;offchaindata_platform=Github&amp;keyfile=Paul&amp;repository=CalviOnTheRocks2022</v>
      </c>
      <c r="U508" s="78" t="str">
        <f t="shared" si="15"/>
        <v>{"name":"#275 Billet Private Island Club",_x000D_
"symbol":"COR22B275",_x000D_
"description":"The Private Island Club : networking &amp; party / Billet NFT All Access - 1 jour Calvi on the Rocks 2022",_x000D_
"seller_fee_basis_points":1000,_x000D_
"image":"https://bafybeie6nidtfvfc47rtehhqxnp4iozv3gxq5r46p4inr4brt5vk5wrizm.ipfs.nftstorage.link?image_275.webp",_x000D_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08" s="78" t="str">
        <f>formatRow(Tokens!C$2:I$2,Tokens!C508:I508)</f>
        <v>"name":"#275 Billet Private Island Club",_x000D_
"symbol":"COR22B275",_x000D_
"description":"The Private Island Club : networking &amp; party / Billet NFT All Access - 1 jour Calvi on the Rocks 2022",_x000D_
"seller_fee_basis_points":1000,_x000D_
"image":"https://bafybeie6nidtfvfc47rtehhqxnp4iozv3gxq5r46p4inr4brt5vk5wrizm.ipfs.nftstorage.link?image_275.webp",_x000D_
"Issuer":"NfluenT for Calvi On The rocks",_x000D_
"external_url":""</v>
      </c>
      <c r="W508" s="78" t="str">
        <f>formatRow(Tokens!J$2:AV$2,Tokens!J508:AV508,2,"attributes")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8" s="78" t="str">
        <f>formatRow(Tokens!AX$2:BC$2,Tokens!AX508:BC508,2,"creators")</f>
        <v>"creators":[{"address":"ncreator",_x000D_
"share":10},{"address":"cotrcrea",_x000D_
"share":90},{"address":"nminer",_x000D_
"share":0}]</v>
      </c>
      <c r="Y508" s="78" t="str">
        <f>formatRow(Tokens!BD$2:BI$2,Tokens!BD508:BI508,2,"files")</f>
        <v>"files":[]</v>
      </c>
      <c r="Z508" s="78"/>
      <c r="AA508" s="78"/>
      <c r="AB508" s="78"/>
      <c r="AC508" s="78" t="str">
        <f>formatRow(Tokens!BJ$2:BK$2,Tokens!BJ508:BK508,0,"collection")</f>
        <v>"collection":{"name":"BILLET The Private Island Club",_x000D_
"family":"Calvi On The Rocks"}</v>
      </c>
      <c r="AD508" s="1" t="str">
        <f>formatRow(Tokens!BN$2:BR$2,Tokens!BN508:BR508,0,"marketplace")</f>
        <v>"marketplace":{"initial_price":232,_x000D_
"reservation_price":"",_x000D_
"duration":"",_x000D_
"max_mint":1,_x000D_
"sell_date":"25/06/2022"}</v>
      </c>
      <c r="AE508" s="1"/>
    </row>
    <row r="509" spans="4:31" ht="14.25" customHeight="1" x14ac:dyDescent="0.3">
      <c r="D509" s="1">
        <f>Tokens!B509</f>
        <v>276</v>
      </c>
      <c r="E509" s="17" t="str">
        <f>IF(Tokens!C509="","",Tokens!C509)</f>
        <v>#276 Billet Private Island Club</v>
      </c>
      <c r="F509"/>
      <c r="G509"/>
      <c r="H509"/>
      <c r="I509"/>
      <c r="J509"/>
      <c r="M509"/>
      <c r="N509"/>
      <c r="O509" s="15" t="str">
        <f t="shared" si="16"/>
        <v>_</v>
      </c>
      <c r="P509" s="18" t="str">
        <f>IF(F509="stop","",IF(F509&lt;&gt;"",HYPERLINK(Settings!$B$5 &amp; "/manage/?network=" &amp; LOWER(B$8) &amp; "&amp;search=token&amp;account=" &amp; ToMint!$B$5 &amp; "&amp;view=" &amp; ToMint!J509,"TokenSol"),""))</f>
        <v/>
      </c>
      <c r="Q509" s="2"/>
      <c r="R509" s="2"/>
      <c r="S509" s="11"/>
      <c r="T509" s="78" t="str">
        <f>"owner=" &amp; Tokens!BS509 &amp; "&amp;filename_for_metadata=" &amp; Tokens!BT509 &amp; "&amp;offchaindata_platform=" &amp; $B$17 &amp; "&amp;keyfile=" &amp; $B$5 &amp;  "&amp;repository=" &amp; $B$18</f>
        <v>owner=AeDSKpNsSENahGHS7fCrAxcDtcNXjyLM68b4gHoTBkC&amp;filename_for_metadata=BILLETThePrivateIslandClub_COR22B276&amp;offchaindata_platform=Github&amp;keyfile=Paul&amp;repository=CalviOnTheRocks2022</v>
      </c>
      <c r="U509" s="78" t="str">
        <f t="shared" si="15"/>
        <v>{"name":"#276 Billet Private Island Club",_x000D_
"symbol":"COR22B276",_x000D_
"description":"The Private Island Club : networking &amp; party / Billet NFT All Access - 1 jour Calvi on the Rocks 2022",_x000D_
"seller_fee_basis_points":1000,_x000D_
"image":"https://bafybeifb7fadpv6div7pbyj3jgjgio5eet6yy2jbp5s37wp4vuaqu6o4fa.ipfs.nftstorage.link?image_276.webp",_x000D_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09" s="78" t="str">
        <f>formatRow(Tokens!C$2:I$2,Tokens!C509:I509)</f>
        <v>"name":"#276 Billet Private Island Club",_x000D_
"symbol":"COR22B276",_x000D_
"description":"The Private Island Club : networking &amp; party / Billet NFT All Access - 1 jour Calvi on the Rocks 2022",_x000D_
"seller_fee_basis_points":1000,_x000D_
"image":"https://bafybeifb7fadpv6div7pbyj3jgjgio5eet6yy2jbp5s37wp4vuaqu6o4fa.ipfs.nftstorage.link?image_276.webp",_x000D_
"Issuer":"NfluenT for Calvi On The rocks",_x000D_
"external_url":""</v>
      </c>
      <c r="W509" s="78" t="str">
        <f>formatRow(Tokens!J$2:AV$2,Tokens!J509:AV509,2,"attributes")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9" s="78" t="str">
        <f>formatRow(Tokens!AX$2:BC$2,Tokens!AX509:BC509,2,"creators")</f>
        <v>"creators":[{"address":"ncreator",_x000D_
"share":10},{"address":"cotrcrea",_x000D_
"share":90},{"address":"nminer",_x000D_
"share":0}]</v>
      </c>
      <c r="Y509" s="78" t="str">
        <f>formatRow(Tokens!BD$2:BI$2,Tokens!BD509:BI509,2,"files")</f>
        <v>"files":[]</v>
      </c>
      <c r="Z509" s="78"/>
      <c r="AA509" s="78"/>
      <c r="AB509" s="78"/>
      <c r="AC509" s="78" t="str">
        <f>formatRow(Tokens!BJ$2:BK$2,Tokens!BJ509:BK509,0,"collection")</f>
        <v>"collection":{"name":"BILLET The Private Island Club",_x000D_
"family":"Calvi On The Rocks"}</v>
      </c>
      <c r="AD509" s="1" t="str">
        <f>formatRow(Tokens!BN$2:BR$2,Tokens!BN509:BR509,0,"marketplace")</f>
        <v>"marketplace":{"initial_price":232,_x000D_
"reservation_price":"",_x000D_
"duration":"",_x000D_
"max_mint":1,_x000D_
"sell_date":"25/06/2022"}</v>
      </c>
      <c r="AE509" s="1"/>
    </row>
    <row r="510" spans="4:31" ht="14.25" customHeight="1" x14ac:dyDescent="0.3">
      <c r="D510" s="1">
        <f>Tokens!B510</f>
        <v>277</v>
      </c>
      <c r="E510" s="17" t="str">
        <f>IF(Tokens!C510="","",Tokens!C510)</f>
        <v>#277 Billet Private Island Club</v>
      </c>
      <c r="F510"/>
      <c r="G510"/>
      <c r="H510"/>
      <c r="I510"/>
      <c r="J510"/>
      <c r="M510"/>
      <c r="N510"/>
      <c r="O510" s="15" t="str">
        <f t="shared" si="16"/>
        <v>_</v>
      </c>
      <c r="P510" s="18" t="str">
        <f>IF(F510="stop","",IF(F510&lt;&gt;"",HYPERLINK(Settings!$B$5 &amp; "/manage/?network=" &amp; LOWER(B$8) &amp; "&amp;search=token&amp;account=" &amp; ToMint!$B$5 &amp; "&amp;view=" &amp; ToMint!J510,"TokenSol"),""))</f>
        <v/>
      </c>
      <c r="Q510" s="2"/>
      <c r="R510" s="2"/>
      <c r="S510" s="11"/>
      <c r="T510" s="78" t="str">
        <f>"owner=" &amp; Tokens!BS510 &amp; "&amp;filename_for_metadata=" &amp; Tokens!BT510 &amp; "&amp;offchaindata_platform=" &amp; $B$17 &amp; "&amp;keyfile=" &amp; $B$5 &amp;  "&amp;repository=" &amp; $B$18</f>
        <v>owner=AeDSKpNsSENahGHS7fCrAxcDtcNXjyLM68b4gHoTBkC&amp;filename_for_metadata=BILLETThePrivateIslandClub_COR22B277&amp;offchaindata_platform=Github&amp;keyfile=Paul&amp;repository=CalviOnTheRocks2022</v>
      </c>
      <c r="U510" s="78" t="str">
        <f t="shared" si="15"/>
        <v>{"name":"#277 Billet Private Island Club",_x000D_
"symbol":"COR22B277",_x000D_
"description":"The Private Island Club : networking &amp; party / Billet NFT All Access - 1 jour Calvi on the Rocks 2022",_x000D_
"seller_fee_basis_points":1000,_x000D_
"image":"https://bafybeifkgdm4au5unm63djfav7lyntj2ad6zlqhsr4xwpuytj4oqnvz4xq.ipfs.nftstorage.link?image_277.webp",_x000D_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10" s="78" t="str">
        <f>formatRow(Tokens!C$2:I$2,Tokens!C510:I510)</f>
        <v>"name":"#277 Billet Private Island Club",_x000D_
"symbol":"COR22B277",_x000D_
"description":"The Private Island Club : networking &amp; party / Billet NFT All Access - 1 jour Calvi on the Rocks 2022",_x000D_
"seller_fee_basis_points":1000,_x000D_
"image":"https://bafybeifkgdm4au5unm63djfav7lyntj2ad6zlqhsr4xwpuytj4oqnvz4xq.ipfs.nftstorage.link?image_277.webp",_x000D_
"Issuer":"NfluenT for Calvi On The rocks",_x000D_
"external_url":""</v>
      </c>
      <c r="W510" s="78" t="str">
        <f>formatRow(Tokens!J$2:AV$2,Tokens!J510:AV510,2,"attributes")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0" s="78" t="str">
        <f>formatRow(Tokens!AX$2:BC$2,Tokens!AX510:BC510,2,"creators")</f>
        <v>"creators":[{"address":"ncreator",_x000D_
"share":10},{"address":"cotrcrea",_x000D_
"share":90},{"address":"nminer",_x000D_
"share":0}]</v>
      </c>
      <c r="Y510" s="78" t="str">
        <f>formatRow(Tokens!BD$2:BI$2,Tokens!BD510:BI510,2,"files")</f>
        <v>"files":[]</v>
      </c>
      <c r="Z510" s="78"/>
      <c r="AA510" s="78"/>
      <c r="AB510" s="78"/>
      <c r="AC510" s="78" t="str">
        <f>formatRow(Tokens!BJ$2:BK$2,Tokens!BJ510:BK510,0,"collection")</f>
        <v>"collection":{"name":"BILLET The Private Island Club",_x000D_
"family":"Calvi On The Rocks"}</v>
      </c>
      <c r="AD510" s="1" t="str">
        <f>formatRow(Tokens!BN$2:BR$2,Tokens!BN510:BR510,0,"marketplace")</f>
        <v>"marketplace":{"initial_price":232,_x000D_
"reservation_price":"",_x000D_
"duration":"",_x000D_
"max_mint":1,_x000D_
"sell_date":"25/06/2022"}</v>
      </c>
      <c r="AE510" s="1"/>
    </row>
    <row r="511" spans="4:31" ht="14.25" customHeight="1" x14ac:dyDescent="0.3">
      <c r="D511" s="1">
        <f>Tokens!B511</f>
        <v>278</v>
      </c>
      <c r="E511" s="17" t="str">
        <f>IF(Tokens!C511="","",Tokens!C511)</f>
        <v>#278 Billet Private Island Club</v>
      </c>
      <c r="F511"/>
      <c r="G511"/>
      <c r="H511"/>
      <c r="I511"/>
      <c r="J511"/>
      <c r="M511"/>
      <c r="N511"/>
      <c r="O511" s="15" t="str">
        <f t="shared" si="16"/>
        <v>_</v>
      </c>
      <c r="P511" s="18" t="str">
        <f>IF(F511="stop","",IF(F511&lt;&gt;"",HYPERLINK(Settings!$B$5 &amp; "/manage/?network=" &amp; LOWER(B$8) &amp; "&amp;search=token&amp;account=" &amp; ToMint!$B$5 &amp; "&amp;view=" &amp; ToMint!J511,"TokenSol"),""))</f>
        <v/>
      </c>
      <c r="Q511" s="2"/>
      <c r="R511" s="2"/>
      <c r="S511" s="11"/>
      <c r="T511" s="78" t="str">
        <f>"owner=" &amp; Tokens!BS511 &amp; "&amp;filename_for_metadata=" &amp; Tokens!BT511 &amp; "&amp;offchaindata_platform=" &amp; $B$17 &amp; "&amp;keyfile=" &amp; $B$5 &amp;  "&amp;repository=" &amp; $B$18</f>
        <v>owner=AeDSKpNsSENahGHS7fCrAxcDtcNXjyLM68b4gHoTBkC&amp;filename_for_metadata=BILLETThePrivateIslandClub_COR22B278&amp;offchaindata_platform=Github&amp;keyfile=Paul&amp;repository=CalviOnTheRocks2022</v>
      </c>
      <c r="U511" s="78" t="str">
        <f t="shared" si="15"/>
        <v>{"name":"#278 Billet Private Island Club",_x000D_
"symbol":"COR22B278",_x000D_
"description":"The Private Island Club : networking &amp; party / Billet NFT All Access - 1 jour Calvi on the Rocks 2022",_x000D_
"seller_fee_basis_points":1000,_x000D_
"image":"https://bafybeih4eyvr67erlvy6jvurkrntxdlqxikj6cbiroqzqvsebrnwuatlay.ipfs.nftstorage.link?image_278.webp",_x000D_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11" s="78" t="str">
        <f>formatRow(Tokens!C$2:I$2,Tokens!C511:I511)</f>
        <v>"name":"#278 Billet Private Island Club",_x000D_
"symbol":"COR22B278",_x000D_
"description":"The Private Island Club : networking &amp; party / Billet NFT All Access - 1 jour Calvi on the Rocks 2022",_x000D_
"seller_fee_basis_points":1000,_x000D_
"image":"https://bafybeih4eyvr67erlvy6jvurkrntxdlqxikj6cbiroqzqvsebrnwuatlay.ipfs.nftstorage.link?image_278.webp",_x000D_
"Issuer":"NfluenT for Calvi On The rocks",_x000D_
"external_url":""</v>
      </c>
      <c r="W511" s="78" t="str">
        <f>formatRow(Tokens!J$2:AV$2,Tokens!J511:AV511,2,"attributes")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1" s="78" t="str">
        <f>formatRow(Tokens!AX$2:BC$2,Tokens!AX511:BC511,2,"creators")</f>
        <v>"creators":[{"address":"ncreator",_x000D_
"share":10},{"address":"cotrcrea",_x000D_
"share":90},{"address":"nminer",_x000D_
"share":0}]</v>
      </c>
      <c r="Y511" s="78" t="str">
        <f>formatRow(Tokens!BD$2:BI$2,Tokens!BD511:BI511,2,"files")</f>
        <v>"files":[]</v>
      </c>
      <c r="Z511" s="78"/>
      <c r="AA511" s="78"/>
      <c r="AB511" s="78"/>
      <c r="AC511" s="78" t="str">
        <f>formatRow(Tokens!BJ$2:BK$2,Tokens!BJ511:BK511,0,"collection")</f>
        <v>"collection":{"name":"BILLET The Private Island Club",_x000D_
"family":"Calvi On The Rocks"}</v>
      </c>
      <c r="AD511" s="1" t="str">
        <f>formatRow(Tokens!BN$2:BR$2,Tokens!BN511:BR511,0,"marketplace")</f>
        <v>"marketplace":{"initial_price":232,_x000D_
"reservation_price":"",_x000D_
"duration":"",_x000D_
"max_mint":1,_x000D_
"sell_date":"25/06/2022"}</v>
      </c>
      <c r="AE511" s="1"/>
    </row>
    <row r="512" spans="4:31" ht="14.25" customHeight="1" x14ac:dyDescent="0.3">
      <c r="D512" s="1">
        <f>Tokens!B512</f>
        <v>279</v>
      </c>
      <c r="E512" s="17" t="str">
        <f>IF(Tokens!C512="","",Tokens!C512)</f>
        <v>#279 Billet Private Island Club</v>
      </c>
      <c r="F512"/>
      <c r="G512"/>
      <c r="H512"/>
      <c r="I512"/>
      <c r="J512"/>
      <c r="M512"/>
      <c r="N512"/>
      <c r="O512" s="15" t="str">
        <f t="shared" si="16"/>
        <v>_</v>
      </c>
      <c r="P512" s="18" t="str">
        <f>IF(F512="stop","",IF(F512&lt;&gt;"",HYPERLINK(Settings!$B$5 &amp; "/manage/?network=" &amp; LOWER(B$8) &amp; "&amp;search=token&amp;account=" &amp; ToMint!$B$5 &amp; "&amp;view=" &amp; ToMint!J512,"TokenSol"),""))</f>
        <v/>
      </c>
      <c r="Q512" s="2"/>
      <c r="R512" s="2"/>
      <c r="S512" s="11"/>
      <c r="T512" s="78" t="str">
        <f>"owner=" &amp; Tokens!BS512 &amp; "&amp;filename_for_metadata=" &amp; Tokens!BT512 &amp; "&amp;offchaindata_platform=" &amp; $B$17 &amp; "&amp;keyfile=" &amp; $B$5 &amp;  "&amp;repository=" &amp; $B$18</f>
        <v>owner=AeDSKpNsSENahGHS7fCrAxcDtcNXjyLM68b4gHoTBkC&amp;filename_for_metadata=BILLETThePrivateIslandClub_COR22B279&amp;offchaindata_platform=Github&amp;keyfile=Paul&amp;repository=CalviOnTheRocks2022</v>
      </c>
      <c r="U512" s="78" t="str">
        <f t="shared" si="15"/>
        <v>{"name":"#279 Billet Private Island Club",_x000D_
"symbol":"COR22B279",_x000D_
"description":"The Private Island Club : networking &amp; party / Billet NFT All Access - 1 jour Calvi on the Rocks 2022",_x000D_
"seller_fee_basis_points":1000,_x000D_
"image":"https://bafybeicpldox3iaabkw63pdv5crfywqpgl42hk3j5jd3i65kyxu6wqmrem.ipfs.nftstorage.link?image_279.webp",_x000D_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12" s="78" t="str">
        <f>formatRow(Tokens!C$2:I$2,Tokens!C512:I512)</f>
        <v>"name":"#279 Billet Private Island Club",_x000D_
"symbol":"COR22B279",_x000D_
"description":"The Private Island Club : networking &amp; party / Billet NFT All Access - 1 jour Calvi on the Rocks 2022",_x000D_
"seller_fee_basis_points":1000,_x000D_
"image":"https://bafybeicpldox3iaabkw63pdv5crfywqpgl42hk3j5jd3i65kyxu6wqmrem.ipfs.nftstorage.link?image_279.webp",_x000D_
"Issuer":"NfluenT for Calvi On The rocks",_x000D_
"external_url":""</v>
      </c>
      <c r="W512" s="78" t="str">
        <f>formatRow(Tokens!J$2:AV$2,Tokens!J512:AV512,2,"attributes")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2" s="78" t="str">
        <f>formatRow(Tokens!AX$2:BC$2,Tokens!AX512:BC512,2,"creators")</f>
        <v>"creators":[{"address":"ncreator",_x000D_
"share":10},{"address":"cotrcrea",_x000D_
"share":90},{"address":"nminer",_x000D_
"share":0}]</v>
      </c>
      <c r="Y512" s="78" t="str">
        <f>formatRow(Tokens!BD$2:BI$2,Tokens!BD512:BI512,2,"files")</f>
        <v>"files":[]</v>
      </c>
      <c r="Z512" s="78"/>
      <c r="AA512" s="78"/>
      <c r="AB512" s="78"/>
      <c r="AC512" s="78" t="str">
        <f>formatRow(Tokens!BJ$2:BK$2,Tokens!BJ512:BK512,0,"collection")</f>
        <v>"collection":{"name":"BILLET The Private Island Club",_x000D_
"family":"Calvi On The Rocks"}</v>
      </c>
      <c r="AD512" s="1" t="str">
        <f>formatRow(Tokens!BN$2:BR$2,Tokens!BN512:BR512,0,"marketplace")</f>
        <v>"marketplace":{"initial_price":232,_x000D_
"reservation_price":"",_x000D_
"duration":"",_x000D_
"max_mint":1,_x000D_
"sell_date":"25/06/2022"}</v>
      </c>
      <c r="AE512" s="1"/>
    </row>
    <row r="513" spans="4:31" ht="14.25" customHeight="1" x14ac:dyDescent="0.3">
      <c r="D513" s="1">
        <f>Tokens!B513</f>
        <v>280</v>
      </c>
      <c r="E513" s="17" t="str">
        <f>IF(Tokens!C513="","",Tokens!C513)</f>
        <v>#280 Billet Private Island Club</v>
      </c>
      <c r="F513"/>
      <c r="G513"/>
      <c r="H513"/>
      <c r="I513"/>
      <c r="J513"/>
      <c r="M513"/>
      <c r="N513"/>
      <c r="O513" s="15" t="str">
        <f t="shared" si="16"/>
        <v>_</v>
      </c>
      <c r="P513" s="18" t="str">
        <f>IF(F513="stop","",IF(F513&lt;&gt;"",HYPERLINK(Settings!$B$5 &amp; "/manage/?network=" &amp; LOWER(B$8) &amp; "&amp;search=token&amp;account=" &amp; ToMint!$B$5 &amp; "&amp;view=" &amp; ToMint!J513,"TokenSol"),""))</f>
        <v/>
      </c>
      <c r="Q513" s="2"/>
      <c r="R513" s="2"/>
      <c r="S513" s="11"/>
      <c r="T513" s="78" t="str">
        <f>"owner=" &amp; Tokens!BS513 &amp; "&amp;filename_for_metadata=" &amp; Tokens!BT513 &amp; "&amp;offchaindata_platform=" &amp; $B$17 &amp; "&amp;keyfile=" &amp; $B$5 &amp;  "&amp;repository=" &amp; $B$18</f>
        <v>owner=AeDSKpNsSENahGHS7fCrAxcDtcNXjyLM68b4gHoTBkC&amp;filename_for_metadata=BILLETThePrivateIslandClub_COR22B280&amp;offchaindata_platform=Github&amp;keyfile=Paul&amp;repository=CalviOnTheRocks2022</v>
      </c>
      <c r="U513" s="78" t="str">
        <f t="shared" si="15"/>
        <v>{"name":"#280 Billet Private Island Club",_x000D_
"symbol":"COR22B280",_x000D_
"description":"The Private Island Club : networking &amp; party / Billet NFT All Access - 1 jour Calvi on the Rocks 2022",_x000D_
"seller_fee_basis_points":1000,_x000D_
"image":"https://bafybeifrisjx5tmka6pcmurkelycnxxkapoanurif6fnodthvak57nsbmu.ipfs.nftstorage.link?image_280.webp",_x000D_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13" s="78" t="str">
        <f>formatRow(Tokens!C$2:I$2,Tokens!C513:I513)</f>
        <v>"name":"#280 Billet Private Island Club",_x000D_
"symbol":"COR22B280",_x000D_
"description":"The Private Island Club : networking &amp; party / Billet NFT All Access - 1 jour Calvi on the Rocks 2022",_x000D_
"seller_fee_basis_points":1000,_x000D_
"image":"https://bafybeifrisjx5tmka6pcmurkelycnxxkapoanurif6fnodthvak57nsbmu.ipfs.nftstorage.link?image_280.webp",_x000D_
"Issuer":"NfluenT for Calvi On The rocks",_x000D_
"external_url":""</v>
      </c>
      <c r="W513" s="78" t="str">
        <f>formatRow(Tokens!J$2:AV$2,Tokens!J513:AV513,2,"attributes")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3" s="78" t="str">
        <f>formatRow(Tokens!AX$2:BC$2,Tokens!AX513:BC513,2,"creators")</f>
        <v>"creators":[{"address":"ncreator",_x000D_
"share":10},{"address":"cotrcrea",_x000D_
"share":90},{"address":"nminer",_x000D_
"share":0}]</v>
      </c>
      <c r="Y513" s="78" t="str">
        <f>formatRow(Tokens!BD$2:BI$2,Tokens!BD513:BI513,2,"files")</f>
        <v>"files":[]</v>
      </c>
      <c r="Z513" s="78"/>
      <c r="AA513" s="78"/>
      <c r="AB513" s="78"/>
      <c r="AC513" s="78" t="str">
        <f>formatRow(Tokens!BJ$2:BK$2,Tokens!BJ513:BK513,0,"collection")</f>
        <v>"collection":{"name":"BILLET The Private Island Club",_x000D_
"family":"Calvi On The Rocks"}</v>
      </c>
      <c r="AD513" s="1" t="str">
        <f>formatRow(Tokens!BN$2:BR$2,Tokens!BN513:BR513,0,"marketplace")</f>
        <v>"marketplace":{"initial_price":232,_x000D_
"reservation_price":"",_x000D_
"duration":"",_x000D_
"max_mint":1,_x000D_
"sell_date":"25/06/2022"}</v>
      </c>
      <c r="AE513" s="1"/>
    </row>
    <row r="514" spans="4:31" ht="14.25" customHeight="1" x14ac:dyDescent="0.3">
      <c r="D514" s="1">
        <f>Tokens!B514</f>
        <v>281</v>
      </c>
      <c r="E514" s="17" t="str">
        <f>IF(Tokens!C514="","",Tokens!C514)</f>
        <v>#281 Billet Private Island Club</v>
      </c>
      <c r="F514"/>
      <c r="G514"/>
      <c r="H514"/>
      <c r="I514"/>
      <c r="J514"/>
      <c r="M514"/>
      <c r="N514"/>
      <c r="O514" s="15" t="str">
        <f t="shared" si="16"/>
        <v>_</v>
      </c>
      <c r="P514" s="18" t="str">
        <f>IF(F514="stop","",IF(F514&lt;&gt;"",HYPERLINK(Settings!$B$5 &amp; "/manage/?network=" &amp; LOWER(B$8) &amp; "&amp;search=token&amp;account=" &amp; ToMint!$B$5 &amp; "&amp;view=" &amp; ToMint!J514,"TokenSol"),""))</f>
        <v/>
      </c>
      <c r="Q514" s="2"/>
      <c r="R514" s="2"/>
      <c r="S514" s="11"/>
      <c r="T514" s="78" t="str">
        <f>"owner=" &amp; Tokens!BS514 &amp; "&amp;filename_for_metadata=" &amp; Tokens!BT514 &amp; "&amp;offchaindata_platform=" &amp; $B$17 &amp; "&amp;keyfile=" &amp; $B$5 &amp;  "&amp;repository=" &amp; $B$18</f>
        <v>owner=AeDSKpNsSENahGHS7fCrAxcDtcNXjyLM68b4gHoTBkC&amp;filename_for_metadata=BILLETThePrivateIslandClub_COR22B281&amp;offchaindata_platform=Github&amp;keyfile=Paul&amp;repository=CalviOnTheRocks2022</v>
      </c>
      <c r="U514" s="78" t="str">
        <f t="shared" si="15"/>
        <v>{"name":"#281 Billet Private Island Club",_x000D_
"symbol":"COR22B281",_x000D_
"description":"The Private Island Club : networking &amp; party / Billet NFT All Access - 1 jour Calvi on the Rocks 2022",_x000D_
"seller_fee_basis_points":1000,_x000D_
"image":"https://bafybeibu5zs3sru5hek2bnpergi3hox5ovlla54rnon4ewx2g3pnfprstu.ipfs.nftstorage.link?image_281.webp",_x000D_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14" s="78" t="str">
        <f>formatRow(Tokens!C$2:I$2,Tokens!C514:I514)</f>
        <v>"name":"#281 Billet Private Island Club",_x000D_
"symbol":"COR22B281",_x000D_
"description":"The Private Island Club : networking &amp; party / Billet NFT All Access - 1 jour Calvi on the Rocks 2022",_x000D_
"seller_fee_basis_points":1000,_x000D_
"image":"https://bafybeibu5zs3sru5hek2bnpergi3hox5ovlla54rnon4ewx2g3pnfprstu.ipfs.nftstorage.link?image_281.webp",_x000D_
"Issuer":"NfluenT for Calvi On The rocks",_x000D_
"external_url":""</v>
      </c>
      <c r="W514" s="78" t="str">
        <f>formatRow(Tokens!J$2:AV$2,Tokens!J514:AV514,2,"attributes")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4" s="78" t="str">
        <f>formatRow(Tokens!AX$2:BC$2,Tokens!AX514:BC514,2,"creators")</f>
        <v>"creators":[{"address":"ncreator",_x000D_
"share":10},{"address":"cotrcrea",_x000D_
"share":90},{"address":"nminer",_x000D_
"share":0}]</v>
      </c>
      <c r="Y514" s="78" t="str">
        <f>formatRow(Tokens!BD$2:BI$2,Tokens!BD514:BI514,2,"files")</f>
        <v>"files":[]</v>
      </c>
      <c r="Z514" s="78"/>
      <c r="AA514" s="78"/>
      <c r="AB514" s="78"/>
      <c r="AC514" s="78" t="str">
        <f>formatRow(Tokens!BJ$2:BK$2,Tokens!BJ514:BK514,0,"collection")</f>
        <v>"collection":{"name":"BILLET The Private Island Club",_x000D_
"family":"Calvi On The Rocks"}</v>
      </c>
      <c r="AD514" s="1" t="str">
        <f>formatRow(Tokens!BN$2:BR$2,Tokens!BN514:BR514,0,"marketplace")</f>
        <v>"marketplace":{"initial_price":232,_x000D_
"reservation_price":"",_x000D_
"duration":"",_x000D_
"max_mint":1,_x000D_
"sell_date":"25/06/2022"}</v>
      </c>
      <c r="AE514" s="1"/>
    </row>
    <row r="515" spans="4:31" ht="14.25" customHeight="1" x14ac:dyDescent="0.3">
      <c r="D515" s="1">
        <f>Tokens!B515</f>
        <v>282</v>
      </c>
      <c r="E515" s="17" t="str">
        <f>IF(Tokens!C515="","",Tokens!C515)</f>
        <v>#282 Billet Private Island Club</v>
      </c>
      <c r="F515"/>
      <c r="G515"/>
      <c r="H515"/>
      <c r="I515"/>
      <c r="J515"/>
      <c r="M515"/>
      <c r="N515"/>
      <c r="O515" s="15" t="str">
        <f t="shared" si="16"/>
        <v>_</v>
      </c>
      <c r="P515" s="18" t="str">
        <f>IF(F515="stop","",IF(F515&lt;&gt;"",HYPERLINK(Settings!$B$5 &amp; "/manage/?network=" &amp; LOWER(B$8) &amp; "&amp;search=token&amp;account=" &amp; ToMint!$B$5 &amp; "&amp;view=" &amp; ToMint!J515,"TokenSol"),""))</f>
        <v/>
      </c>
      <c r="Q515" s="2"/>
      <c r="R515" s="2"/>
      <c r="S515" s="11"/>
      <c r="T515" s="78" t="str">
        <f>"owner=" &amp; Tokens!BS515 &amp; "&amp;filename_for_metadata=" &amp; Tokens!BT515 &amp; "&amp;offchaindata_platform=" &amp; $B$17 &amp; "&amp;keyfile=" &amp; $B$5 &amp;  "&amp;repository=" &amp; $B$18</f>
        <v>owner=AeDSKpNsSENahGHS7fCrAxcDtcNXjyLM68b4gHoTBkC&amp;filename_for_metadata=BILLETThePrivateIslandClub_COR22B282&amp;offchaindata_platform=Github&amp;keyfile=Paul&amp;repository=CalviOnTheRocks2022</v>
      </c>
      <c r="U515" s="78" t="str">
        <f t="shared" si="15"/>
        <v>{"name":"#282 Billet Private Island Club",_x000D_
"symbol":"COR22B282",_x000D_
"description":"The Private Island Club : networking &amp; party / Billet NFT All Access - 1 jour Calvi on the Rocks 2022",_x000D_
"seller_fee_basis_points":1000,_x000D_
"image":"https://bafybeih26xso3klkmljfg4xhqpfalaczpqciqaffezeawf72h67d255lhq.ipfs.nftstorage.link?image_282.webp",_x000D_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15" s="78" t="str">
        <f>formatRow(Tokens!C$2:I$2,Tokens!C515:I515)</f>
        <v>"name":"#282 Billet Private Island Club",_x000D_
"symbol":"COR22B282",_x000D_
"description":"The Private Island Club : networking &amp; party / Billet NFT All Access - 1 jour Calvi on the Rocks 2022",_x000D_
"seller_fee_basis_points":1000,_x000D_
"image":"https://bafybeih26xso3klkmljfg4xhqpfalaczpqciqaffezeawf72h67d255lhq.ipfs.nftstorage.link?image_282.webp",_x000D_
"Issuer":"NfluenT for Calvi On The rocks",_x000D_
"external_url":""</v>
      </c>
      <c r="W515" s="78" t="str">
        <f>formatRow(Tokens!J$2:AV$2,Tokens!J515:AV515,2,"attributes")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5" s="78" t="str">
        <f>formatRow(Tokens!AX$2:BC$2,Tokens!AX515:BC515,2,"creators")</f>
        <v>"creators":[{"address":"ncreator",_x000D_
"share":10},{"address":"cotrcrea",_x000D_
"share":90},{"address":"nminer",_x000D_
"share":0}]</v>
      </c>
      <c r="Y515" s="78" t="str">
        <f>formatRow(Tokens!BD$2:BI$2,Tokens!BD515:BI515,2,"files")</f>
        <v>"files":[]</v>
      </c>
      <c r="Z515" s="78"/>
      <c r="AA515" s="78"/>
      <c r="AB515" s="78"/>
      <c r="AC515" s="78" t="str">
        <f>formatRow(Tokens!BJ$2:BK$2,Tokens!BJ515:BK515,0,"collection")</f>
        <v>"collection":{"name":"BILLET The Private Island Club",_x000D_
"family":"Calvi On The Rocks"}</v>
      </c>
      <c r="AD515" s="1" t="str">
        <f>formatRow(Tokens!BN$2:BR$2,Tokens!BN515:BR515,0,"marketplace")</f>
        <v>"marketplace":{"initial_price":232,_x000D_
"reservation_price":"",_x000D_
"duration":"",_x000D_
"max_mint":1,_x000D_
"sell_date":"25/06/2022"}</v>
      </c>
      <c r="AE515" s="1"/>
    </row>
    <row r="516" spans="4:31" ht="14.25" customHeight="1" x14ac:dyDescent="0.3">
      <c r="D516" s="1">
        <f>Tokens!B516</f>
        <v>283</v>
      </c>
      <c r="E516" s="17" t="str">
        <f>IF(Tokens!C516="","",Tokens!C516)</f>
        <v>#283 Billet Private Island Club</v>
      </c>
      <c r="F516"/>
      <c r="G516"/>
      <c r="H516"/>
      <c r="I516"/>
      <c r="J516"/>
      <c r="M516"/>
      <c r="N516"/>
      <c r="O516" s="15" t="str">
        <f t="shared" si="16"/>
        <v>_</v>
      </c>
      <c r="P516" s="18" t="str">
        <f>IF(F516="stop","",IF(F516&lt;&gt;"",HYPERLINK(Settings!$B$5 &amp; "/manage/?network=" &amp; LOWER(B$8) &amp; "&amp;search=token&amp;account=" &amp; ToMint!$B$5 &amp; "&amp;view=" &amp; ToMint!J516,"TokenSol"),""))</f>
        <v/>
      </c>
      <c r="Q516" s="2"/>
      <c r="R516" s="2"/>
      <c r="S516" s="11"/>
      <c r="T516" s="78" t="str">
        <f>"owner=" &amp; Tokens!BS516 &amp; "&amp;filename_for_metadata=" &amp; Tokens!BT516 &amp; "&amp;offchaindata_platform=" &amp; $B$17 &amp; "&amp;keyfile=" &amp; $B$5 &amp;  "&amp;repository=" &amp; $B$18</f>
        <v>owner=AeDSKpNsSENahGHS7fCrAxcDtcNXjyLM68b4gHoTBkC&amp;filename_for_metadata=BILLETThePrivateIslandClub_COR22B283&amp;offchaindata_platform=Github&amp;keyfile=Paul&amp;repository=CalviOnTheRocks2022</v>
      </c>
      <c r="U516" s="78" t="str">
        <f t="shared" si="15"/>
        <v>{"name":"#283 Billet Private Island Club",_x000D_
"symbol":"COR22B283",_x000D_
"description":"The Private Island Club : networking &amp; party / Billet NFT All Access - 1 jour Calvi on the Rocks 2022",_x000D_
"seller_fee_basis_points":1000,_x000D_
"image":"https://bafybeidif5kleknrv6xovfl32hmbniqhd5hcvxamfbu6373bcbdm4d5noi.ipfs.nftstorage.link?image_283.webp",_x000D_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16" s="78" t="str">
        <f>formatRow(Tokens!C$2:I$2,Tokens!C516:I516)</f>
        <v>"name":"#283 Billet Private Island Club",_x000D_
"symbol":"COR22B283",_x000D_
"description":"The Private Island Club : networking &amp; party / Billet NFT All Access - 1 jour Calvi on the Rocks 2022",_x000D_
"seller_fee_basis_points":1000,_x000D_
"image":"https://bafybeidif5kleknrv6xovfl32hmbniqhd5hcvxamfbu6373bcbdm4d5noi.ipfs.nftstorage.link?image_283.webp",_x000D_
"Issuer":"NfluenT for Calvi On The rocks",_x000D_
"external_url":""</v>
      </c>
      <c r="W516" s="78" t="str">
        <f>formatRow(Tokens!J$2:AV$2,Tokens!J516:AV516,2,"attributes")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6" s="78" t="str">
        <f>formatRow(Tokens!AX$2:BC$2,Tokens!AX516:BC516,2,"creators")</f>
        <v>"creators":[{"address":"ncreator",_x000D_
"share":10},{"address":"cotrcrea",_x000D_
"share":90},{"address":"nminer",_x000D_
"share":0}]</v>
      </c>
      <c r="Y516" s="78" t="str">
        <f>formatRow(Tokens!BD$2:BI$2,Tokens!BD516:BI516,2,"files")</f>
        <v>"files":[]</v>
      </c>
      <c r="Z516" s="78"/>
      <c r="AA516" s="78"/>
      <c r="AB516" s="78"/>
      <c r="AC516" s="78" t="str">
        <f>formatRow(Tokens!BJ$2:BK$2,Tokens!BJ516:BK516,0,"collection")</f>
        <v>"collection":{"name":"BILLET The Private Island Club",_x000D_
"family":"Calvi On The Rocks"}</v>
      </c>
      <c r="AD516" s="1" t="str">
        <f>formatRow(Tokens!BN$2:BR$2,Tokens!BN516:BR516,0,"marketplace")</f>
        <v>"marketplace":{"initial_price":232,_x000D_
"reservation_price":"",_x000D_
"duration":"",_x000D_
"max_mint":1,_x000D_
"sell_date":"25/06/2022"}</v>
      </c>
      <c r="AE516" s="1"/>
    </row>
    <row r="517" spans="4:31" ht="14.25" customHeight="1" x14ac:dyDescent="0.3">
      <c r="D517" s="1">
        <f>Tokens!B517</f>
        <v>284</v>
      </c>
      <c r="E517" s="17" t="str">
        <f>IF(Tokens!C517="","",Tokens!C517)</f>
        <v>#284 Billet Private Island Club</v>
      </c>
      <c r="F517"/>
      <c r="G517"/>
      <c r="H517"/>
      <c r="I517"/>
      <c r="J517"/>
      <c r="M517"/>
      <c r="N517"/>
      <c r="O517" s="15" t="str">
        <f t="shared" si="16"/>
        <v>_</v>
      </c>
      <c r="P517" s="18" t="str">
        <f>IF(F517="stop","",IF(F517&lt;&gt;"",HYPERLINK(Settings!$B$5 &amp; "/manage/?network=" &amp; LOWER(B$8) &amp; "&amp;search=token&amp;account=" &amp; ToMint!$B$5 &amp; "&amp;view=" &amp; ToMint!J517,"TokenSol"),""))</f>
        <v/>
      </c>
      <c r="Q517" s="2"/>
      <c r="R517" s="2"/>
      <c r="S517" s="11"/>
      <c r="T517" s="78" t="str">
        <f>"owner=" &amp; Tokens!BS517 &amp; "&amp;filename_for_metadata=" &amp; Tokens!BT517 &amp; "&amp;offchaindata_platform=" &amp; $B$17 &amp; "&amp;keyfile=" &amp; $B$5 &amp;  "&amp;repository=" &amp; $B$18</f>
        <v>owner=AeDSKpNsSENahGHS7fCrAxcDtcNXjyLM68b4gHoTBkC&amp;filename_for_metadata=BILLETThePrivateIslandClub_COR22B284&amp;offchaindata_platform=Github&amp;keyfile=Paul&amp;repository=CalviOnTheRocks2022</v>
      </c>
      <c r="U517" s="78" t="str">
        <f t="shared" ref="U517:U580" si="17">"{" &amp; V517 &amp; "," &amp; W517 &amp; "," &amp; """properties"":{" &amp; X517 &amp; "," &amp; Y517 &amp; "}," &amp; AC517 &amp; "," &amp; AD517 &amp; "}"</f>
        <v>{"name":"#284 Billet Private Island Club",_x000D_
"symbol":"COR22B284",_x000D_
"description":"The Private Island Club : networking &amp; party / Billet NFT All Access - 1 jour Calvi on the Rocks 2022",_x000D_
"seller_fee_basis_points":1000,_x000D_
"image":"https://bafybeifbezuxzfakybrdbswirnqji2pn6j2v5n76jycghatgwzzzybo5ca.ipfs.nftstorage.link?image_284.webp",_x000D_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17" s="78" t="str">
        <f>formatRow(Tokens!C$2:I$2,Tokens!C517:I517)</f>
        <v>"name":"#284 Billet Private Island Club",_x000D_
"symbol":"COR22B284",_x000D_
"description":"The Private Island Club : networking &amp; party / Billet NFT All Access - 1 jour Calvi on the Rocks 2022",_x000D_
"seller_fee_basis_points":1000,_x000D_
"image":"https://bafybeifbezuxzfakybrdbswirnqji2pn6j2v5n76jycghatgwzzzybo5ca.ipfs.nftstorage.link?image_284.webp",_x000D_
"Issuer":"NfluenT for Calvi On The rocks",_x000D_
"external_url":""</v>
      </c>
      <c r="W517" s="78" t="str">
        <f>formatRow(Tokens!J$2:AV$2,Tokens!J517:AV517,2,"attributes")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7" s="78" t="str">
        <f>formatRow(Tokens!AX$2:BC$2,Tokens!AX517:BC517,2,"creators")</f>
        <v>"creators":[{"address":"ncreator",_x000D_
"share":10},{"address":"cotrcrea",_x000D_
"share":90},{"address":"nminer",_x000D_
"share":0}]</v>
      </c>
      <c r="Y517" s="78" t="str">
        <f>formatRow(Tokens!BD$2:BI$2,Tokens!BD517:BI517,2,"files")</f>
        <v>"files":[]</v>
      </c>
      <c r="Z517" s="78"/>
      <c r="AA517" s="78"/>
      <c r="AB517" s="78"/>
      <c r="AC517" s="78" t="str">
        <f>formatRow(Tokens!BJ$2:BK$2,Tokens!BJ517:BK517,0,"collection")</f>
        <v>"collection":{"name":"BILLET The Private Island Club",_x000D_
"family":"Calvi On The Rocks"}</v>
      </c>
      <c r="AD517" s="1" t="str">
        <f>formatRow(Tokens!BN$2:BR$2,Tokens!BN517:BR517,0,"marketplace")</f>
        <v>"marketplace":{"initial_price":232,_x000D_
"reservation_price":"",_x000D_
"duration":"",_x000D_
"max_mint":1,_x000D_
"sell_date":"25/06/2022"}</v>
      </c>
      <c r="AE517" s="1"/>
    </row>
    <row r="518" spans="4:31" ht="14.25" customHeight="1" x14ac:dyDescent="0.3">
      <c r="D518" s="1">
        <f>Tokens!B518</f>
        <v>285</v>
      </c>
      <c r="E518" s="17" t="str">
        <f>IF(Tokens!C518="","",Tokens!C518)</f>
        <v>#285 Billet Private Island Club</v>
      </c>
      <c r="F518"/>
      <c r="G518"/>
      <c r="H518"/>
      <c r="I518"/>
      <c r="J518"/>
      <c r="M518"/>
      <c r="N518"/>
      <c r="O518" s="15" t="str">
        <f t="shared" si="16"/>
        <v>_</v>
      </c>
      <c r="P518" s="18" t="str">
        <f>IF(F518="stop","",IF(F518&lt;&gt;"",HYPERLINK(Settings!$B$5 &amp; "/manage/?network=" &amp; LOWER(B$8) &amp; "&amp;search=token&amp;account=" &amp; ToMint!$B$5 &amp; "&amp;view=" &amp; ToMint!J518,"TokenSol"),""))</f>
        <v/>
      </c>
      <c r="Q518" s="2"/>
      <c r="R518" s="2"/>
      <c r="S518" s="11"/>
      <c r="T518" s="78" t="str">
        <f>"owner=" &amp; Tokens!BS518 &amp; "&amp;filename_for_metadata=" &amp; Tokens!BT518 &amp; "&amp;offchaindata_platform=" &amp; $B$17 &amp; "&amp;keyfile=" &amp; $B$5 &amp;  "&amp;repository=" &amp; $B$18</f>
        <v>owner=AeDSKpNsSENahGHS7fCrAxcDtcNXjyLM68b4gHoTBkC&amp;filename_for_metadata=BILLETThePrivateIslandClub_COR22B285&amp;offchaindata_platform=Github&amp;keyfile=Paul&amp;repository=CalviOnTheRocks2022</v>
      </c>
      <c r="U518" s="78" t="str">
        <f t="shared" si="17"/>
        <v>{"name":"#285 Billet Private Island Club",_x000D_
"symbol":"COR22B285",_x000D_
"description":"The Private Island Club : networking &amp; party / Billet NFT All Access - 1 jour Calvi on the Rocks 2022",_x000D_
"seller_fee_basis_points":1000,_x000D_
"image":"https://bafybeigrln3f6hpoavs643gbfnxok2qskaiyhxepba46cazhz2lpwkp3eq.ipfs.nftstorage.link?image_285.webp",_x000D_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18" s="78" t="str">
        <f>formatRow(Tokens!C$2:I$2,Tokens!C518:I518)</f>
        <v>"name":"#285 Billet Private Island Club",_x000D_
"symbol":"COR22B285",_x000D_
"description":"The Private Island Club : networking &amp; party / Billet NFT All Access - 1 jour Calvi on the Rocks 2022",_x000D_
"seller_fee_basis_points":1000,_x000D_
"image":"https://bafybeigrln3f6hpoavs643gbfnxok2qskaiyhxepba46cazhz2lpwkp3eq.ipfs.nftstorage.link?image_285.webp",_x000D_
"Issuer":"NfluenT for Calvi On The rocks",_x000D_
"external_url":""</v>
      </c>
      <c r="W518" s="78" t="str">
        <f>formatRow(Tokens!J$2:AV$2,Tokens!J518:AV518,2,"attributes")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8" s="78" t="str">
        <f>formatRow(Tokens!AX$2:BC$2,Tokens!AX518:BC518,2,"creators")</f>
        <v>"creators":[{"address":"ncreator",_x000D_
"share":10},{"address":"cotrcrea",_x000D_
"share":90},{"address":"nminer",_x000D_
"share":0}]</v>
      </c>
      <c r="Y518" s="78" t="str">
        <f>formatRow(Tokens!BD$2:BI$2,Tokens!BD518:BI518,2,"files")</f>
        <v>"files":[]</v>
      </c>
      <c r="Z518" s="78"/>
      <c r="AA518" s="78"/>
      <c r="AB518" s="78"/>
      <c r="AC518" s="78" t="str">
        <f>formatRow(Tokens!BJ$2:BK$2,Tokens!BJ518:BK518,0,"collection")</f>
        <v>"collection":{"name":"BILLET The Private Island Club",_x000D_
"family":"Calvi On The Rocks"}</v>
      </c>
      <c r="AD518" s="1" t="str">
        <f>formatRow(Tokens!BN$2:BR$2,Tokens!BN518:BR518,0,"marketplace")</f>
        <v>"marketplace":{"initial_price":232,_x000D_
"reservation_price":"",_x000D_
"duration":"",_x000D_
"max_mint":1,_x000D_
"sell_date":"25/06/2022"}</v>
      </c>
      <c r="AE518" s="1"/>
    </row>
    <row r="519" spans="4:31" ht="14.25" customHeight="1" x14ac:dyDescent="0.3">
      <c r="D519" s="1">
        <f>Tokens!B519</f>
        <v>286</v>
      </c>
      <c r="E519" s="17" t="str">
        <f>IF(Tokens!C519="","",Tokens!C519)</f>
        <v>#286 Billet Private Island Club</v>
      </c>
      <c r="F519"/>
      <c r="G519"/>
      <c r="H519"/>
      <c r="I519"/>
      <c r="J519"/>
      <c r="M519"/>
      <c r="N519"/>
      <c r="O519" s="15" t="str">
        <f t="shared" si="16"/>
        <v>_</v>
      </c>
      <c r="P519" s="18" t="str">
        <f>IF(F519="stop","",IF(F519&lt;&gt;"",HYPERLINK(Settings!$B$5 &amp; "/manage/?network=" &amp; LOWER(B$8) &amp; "&amp;search=token&amp;account=" &amp; ToMint!$B$5 &amp; "&amp;view=" &amp; ToMint!J519,"TokenSol"),""))</f>
        <v/>
      </c>
      <c r="Q519" s="2"/>
      <c r="R519" s="2"/>
      <c r="S519" s="11"/>
      <c r="T519" s="78" t="str">
        <f>"owner=" &amp; Tokens!BS519 &amp; "&amp;filename_for_metadata=" &amp; Tokens!BT519 &amp; "&amp;offchaindata_platform=" &amp; $B$17 &amp; "&amp;keyfile=" &amp; $B$5 &amp;  "&amp;repository=" &amp; $B$18</f>
        <v>owner=AeDSKpNsSENahGHS7fCrAxcDtcNXjyLM68b4gHoTBkC&amp;filename_for_metadata=BILLETThePrivateIslandClub_COR22B286&amp;offchaindata_platform=Github&amp;keyfile=Paul&amp;repository=CalviOnTheRocks2022</v>
      </c>
      <c r="U519" s="78" t="str">
        <f t="shared" si="17"/>
        <v>{"name":"#286 Billet Private Island Club",_x000D_
"symbol":"COR22B286",_x000D_
"description":"The Private Island Club : networking &amp; party / Billet NFT All Access - 1 jour Calvi on the Rocks 2022",_x000D_
"seller_fee_basis_points":1000,_x000D_
"image":"https://bafybeifcq5sbr32ipo5nqktylbbvtzr5gjcazrktmzlmdr7c4atoooie3q.ipfs.nftstorage.link?image_286.webp",_x000D_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19" s="78" t="str">
        <f>formatRow(Tokens!C$2:I$2,Tokens!C519:I519)</f>
        <v>"name":"#286 Billet Private Island Club",_x000D_
"symbol":"COR22B286",_x000D_
"description":"The Private Island Club : networking &amp; party / Billet NFT All Access - 1 jour Calvi on the Rocks 2022",_x000D_
"seller_fee_basis_points":1000,_x000D_
"image":"https://bafybeifcq5sbr32ipo5nqktylbbvtzr5gjcazrktmzlmdr7c4atoooie3q.ipfs.nftstorage.link?image_286.webp",_x000D_
"Issuer":"NfluenT for Calvi On The rocks",_x000D_
"external_url":""</v>
      </c>
      <c r="W519" s="78" t="str">
        <f>formatRow(Tokens!J$2:AV$2,Tokens!J519:AV519,2,"attributes")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9" s="78" t="str">
        <f>formatRow(Tokens!AX$2:BC$2,Tokens!AX519:BC519,2,"creators")</f>
        <v>"creators":[{"address":"ncreator",_x000D_
"share":10},{"address":"cotrcrea",_x000D_
"share":90},{"address":"nminer",_x000D_
"share":0}]</v>
      </c>
      <c r="Y519" s="78" t="str">
        <f>formatRow(Tokens!BD$2:BI$2,Tokens!BD519:BI519,2,"files")</f>
        <v>"files":[]</v>
      </c>
      <c r="Z519" s="78"/>
      <c r="AA519" s="78"/>
      <c r="AB519" s="78"/>
      <c r="AC519" s="78" t="str">
        <f>formatRow(Tokens!BJ$2:BK$2,Tokens!BJ519:BK519,0,"collection")</f>
        <v>"collection":{"name":"BILLET The Private Island Club",_x000D_
"family":"Calvi On The Rocks"}</v>
      </c>
      <c r="AD519" s="1" t="str">
        <f>formatRow(Tokens!BN$2:BR$2,Tokens!BN519:BR519,0,"marketplace")</f>
        <v>"marketplace":{"initial_price":232,_x000D_
"reservation_price":"",_x000D_
"duration":"",_x000D_
"max_mint":1,_x000D_
"sell_date":"25/06/2022"}</v>
      </c>
      <c r="AE519" s="1"/>
    </row>
    <row r="520" spans="4:31" ht="14.25" customHeight="1" x14ac:dyDescent="0.3">
      <c r="D520" s="1">
        <f>Tokens!B520</f>
        <v>287</v>
      </c>
      <c r="E520" s="17" t="str">
        <f>IF(Tokens!C520="","",Tokens!C520)</f>
        <v>#287 Billet Private Island Club</v>
      </c>
      <c r="F520"/>
      <c r="G520"/>
      <c r="H520"/>
      <c r="I520"/>
      <c r="J520"/>
      <c r="M520"/>
      <c r="N520"/>
      <c r="O520" s="15" t="str">
        <f t="shared" si="16"/>
        <v>_</v>
      </c>
      <c r="P520" s="18" t="str">
        <f>IF(F520="stop","",IF(F520&lt;&gt;"",HYPERLINK(Settings!$B$5 &amp; "/manage/?network=" &amp; LOWER(B$8) &amp; "&amp;search=token&amp;account=" &amp; ToMint!$B$5 &amp; "&amp;view=" &amp; ToMint!J520,"TokenSol"),""))</f>
        <v/>
      </c>
      <c r="Q520" s="2"/>
      <c r="R520" s="2"/>
      <c r="S520" s="11"/>
      <c r="T520" s="78" t="str">
        <f>"owner=" &amp; Tokens!BS520 &amp; "&amp;filename_for_metadata=" &amp; Tokens!BT520 &amp; "&amp;offchaindata_platform=" &amp; $B$17 &amp; "&amp;keyfile=" &amp; $B$5 &amp;  "&amp;repository=" &amp; $B$18</f>
        <v>owner=AeDSKpNsSENahGHS7fCrAxcDtcNXjyLM68b4gHoTBkC&amp;filename_for_metadata=BILLETThePrivateIslandClub_COR22B287&amp;offchaindata_platform=Github&amp;keyfile=Paul&amp;repository=CalviOnTheRocks2022</v>
      </c>
      <c r="U520" s="78" t="str">
        <f t="shared" si="17"/>
        <v>{"name":"#287 Billet Private Island Club",_x000D_
"symbol":"COR22B287",_x000D_
"description":"The Private Island Club : networking &amp; party / Billet NFT All Access - 1 jour Calvi on the Rocks 2022",_x000D_
"seller_fee_basis_points":1000,_x000D_
"image":"https://bafybeihk53sfkpu4crtjgojvc52xwgwjzanymxgy2wvgtrwhgflj3dav4a.ipfs.nftstorage.link?image_287.webp",_x000D_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20" s="78" t="str">
        <f>formatRow(Tokens!C$2:I$2,Tokens!C520:I520)</f>
        <v>"name":"#287 Billet Private Island Club",_x000D_
"symbol":"COR22B287",_x000D_
"description":"The Private Island Club : networking &amp; party / Billet NFT All Access - 1 jour Calvi on the Rocks 2022",_x000D_
"seller_fee_basis_points":1000,_x000D_
"image":"https://bafybeihk53sfkpu4crtjgojvc52xwgwjzanymxgy2wvgtrwhgflj3dav4a.ipfs.nftstorage.link?image_287.webp",_x000D_
"Issuer":"NfluenT for Calvi On The rocks",_x000D_
"external_url":""</v>
      </c>
      <c r="W520" s="78" t="str">
        <f>formatRow(Tokens!J$2:AV$2,Tokens!J520:AV520,2,"attributes")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0" s="78" t="str">
        <f>formatRow(Tokens!AX$2:BC$2,Tokens!AX520:BC520,2,"creators")</f>
        <v>"creators":[{"address":"ncreator",_x000D_
"share":10},{"address":"cotrcrea",_x000D_
"share":90},{"address":"nminer",_x000D_
"share":0}]</v>
      </c>
      <c r="Y520" s="78" t="str">
        <f>formatRow(Tokens!BD$2:BI$2,Tokens!BD520:BI520,2,"files")</f>
        <v>"files":[]</v>
      </c>
      <c r="Z520" s="78"/>
      <c r="AA520" s="78"/>
      <c r="AB520" s="78"/>
      <c r="AC520" s="78" t="str">
        <f>formatRow(Tokens!BJ$2:BK$2,Tokens!BJ520:BK520,0,"collection")</f>
        <v>"collection":{"name":"BILLET The Private Island Club",_x000D_
"family":"Calvi On The Rocks"}</v>
      </c>
      <c r="AD520" s="1" t="str">
        <f>formatRow(Tokens!BN$2:BR$2,Tokens!BN520:BR520,0,"marketplace")</f>
        <v>"marketplace":{"initial_price":232,_x000D_
"reservation_price":"",_x000D_
"duration":"",_x000D_
"max_mint":1,_x000D_
"sell_date":"25/06/2022"}</v>
      </c>
      <c r="AE520" s="1"/>
    </row>
    <row r="521" spans="4:31" ht="14.25" customHeight="1" x14ac:dyDescent="0.3">
      <c r="D521" s="1">
        <f>Tokens!B521</f>
        <v>288</v>
      </c>
      <c r="E521" s="17" t="str">
        <f>IF(Tokens!C521="","",Tokens!C521)</f>
        <v>#288 Billet Private Island Club</v>
      </c>
      <c r="F521"/>
      <c r="G521"/>
      <c r="H521"/>
      <c r="I521"/>
      <c r="J521"/>
      <c r="M521"/>
      <c r="N521"/>
      <c r="O521" s="15" t="str">
        <f t="shared" si="16"/>
        <v>_</v>
      </c>
      <c r="P521" s="18" t="str">
        <f>IF(F521="stop","",IF(F521&lt;&gt;"",HYPERLINK(Settings!$B$5 &amp; "/manage/?network=" &amp; LOWER(B$8) &amp; "&amp;search=token&amp;account=" &amp; ToMint!$B$5 &amp; "&amp;view=" &amp; ToMint!J521,"TokenSol"),""))</f>
        <v/>
      </c>
      <c r="Q521" s="2"/>
      <c r="R521" s="2"/>
      <c r="S521" s="11"/>
      <c r="T521" s="78" t="str">
        <f>"owner=" &amp; Tokens!BS521 &amp; "&amp;filename_for_metadata=" &amp; Tokens!BT521 &amp; "&amp;offchaindata_platform=" &amp; $B$17 &amp; "&amp;keyfile=" &amp; $B$5 &amp;  "&amp;repository=" &amp; $B$18</f>
        <v>owner=AeDSKpNsSENahGHS7fCrAxcDtcNXjyLM68b4gHoTBkC&amp;filename_for_metadata=BILLETThePrivateIslandClub_COR22B288&amp;offchaindata_platform=Github&amp;keyfile=Paul&amp;repository=CalviOnTheRocks2022</v>
      </c>
      <c r="U521" s="78" t="str">
        <f t="shared" si="17"/>
        <v>{"name":"#288 Billet Private Island Club",_x000D_
"symbol":"COR22B288",_x000D_
"description":"The Private Island Club : networking &amp; party / Billet NFT All Access - 1 jour Calvi on the Rocks 2022",_x000D_
"seller_fee_basis_points":1000,_x000D_
"image":"https://bafybeib7aw7ojhg4xtfeh5wxc7hw7jbkhl2jgoys23unx34eb2wbzgaaou.ipfs.nftstorage.link?image_288.webp",_x000D_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21" s="78" t="str">
        <f>formatRow(Tokens!C$2:I$2,Tokens!C521:I521)</f>
        <v>"name":"#288 Billet Private Island Club",_x000D_
"symbol":"COR22B288",_x000D_
"description":"The Private Island Club : networking &amp; party / Billet NFT All Access - 1 jour Calvi on the Rocks 2022",_x000D_
"seller_fee_basis_points":1000,_x000D_
"image":"https://bafybeib7aw7ojhg4xtfeh5wxc7hw7jbkhl2jgoys23unx34eb2wbzgaaou.ipfs.nftstorage.link?image_288.webp",_x000D_
"Issuer":"NfluenT for Calvi On The rocks",_x000D_
"external_url":""</v>
      </c>
      <c r="W521" s="78" t="str">
        <f>formatRow(Tokens!J$2:AV$2,Tokens!J521:AV521,2,"attributes")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1" s="78" t="str">
        <f>formatRow(Tokens!AX$2:BC$2,Tokens!AX521:BC521,2,"creators")</f>
        <v>"creators":[{"address":"ncreator",_x000D_
"share":10},{"address":"cotrcrea",_x000D_
"share":90},{"address":"nminer",_x000D_
"share":0}]</v>
      </c>
      <c r="Y521" s="78" t="str">
        <f>formatRow(Tokens!BD$2:BI$2,Tokens!BD521:BI521,2,"files")</f>
        <v>"files":[]</v>
      </c>
      <c r="Z521" s="78"/>
      <c r="AA521" s="78"/>
      <c r="AB521" s="78"/>
      <c r="AC521" s="78" t="str">
        <f>formatRow(Tokens!BJ$2:BK$2,Tokens!BJ521:BK521,0,"collection")</f>
        <v>"collection":{"name":"BILLET The Private Island Club",_x000D_
"family":"Calvi On The Rocks"}</v>
      </c>
      <c r="AD521" s="1" t="str">
        <f>formatRow(Tokens!BN$2:BR$2,Tokens!BN521:BR521,0,"marketplace")</f>
        <v>"marketplace":{"initial_price":232,_x000D_
"reservation_price":"",_x000D_
"duration":"",_x000D_
"max_mint":1,_x000D_
"sell_date":"25/06/2022"}</v>
      </c>
      <c r="AE521" s="1"/>
    </row>
    <row r="522" spans="4:31" ht="14.25" customHeight="1" x14ac:dyDescent="0.3">
      <c r="D522" s="1">
        <f>Tokens!B522</f>
        <v>289</v>
      </c>
      <c r="E522" s="17" t="str">
        <f>IF(Tokens!C522="","",Tokens!C522)</f>
        <v>#289 Billet Private Island Club</v>
      </c>
      <c r="F522"/>
      <c r="G522"/>
      <c r="H522"/>
      <c r="I522"/>
      <c r="J522"/>
      <c r="M522"/>
      <c r="N522"/>
      <c r="O522" s="15" t="str">
        <f t="shared" si="16"/>
        <v>_</v>
      </c>
      <c r="P522" s="18" t="str">
        <f>IF(F522="stop","",IF(F522&lt;&gt;"",HYPERLINK(Settings!$B$5 &amp; "/manage/?network=" &amp; LOWER(B$8) &amp; "&amp;search=token&amp;account=" &amp; ToMint!$B$5 &amp; "&amp;view=" &amp; ToMint!J522,"TokenSol"),""))</f>
        <v/>
      </c>
      <c r="Q522" s="2"/>
      <c r="R522" s="2"/>
      <c r="S522" s="11"/>
      <c r="T522" s="78" t="str">
        <f>"owner=" &amp; Tokens!BS522 &amp; "&amp;filename_for_metadata=" &amp; Tokens!BT522 &amp; "&amp;offchaindata_platform=" &amp; $B$17 &amp; "&amp;keyfile=" &amp; $B$5 &amp;  "&amp;repository=" &amp; $B$18</f>
        <v>owner=AeDSKpNsSENahGHS7fCrAxcDtcNXjyLM68b4gHoTBkC&amp;filename_for_metadata=BILLETThePrivateIslandClub_COR22B289&amp;offchaindata_platform=Github&amp;keyfile=Paul&amp;repository=CalviOnTheRocks2022</v>
      </c>
      <c r="U522" s="78" t="str">
        <f t="shared" si="17"/>
        <v>{"name":"#289 Billet Private Island Club",_x000D_
"symbol":"COR22B289",_x000D_
"description":"The Private Island Club : networking &amp; party / Billet NFT All Access - 1 jour Calvi on the Rocks 2022",_x000D_
"seller_fee_basis_points":1000,_x000D_
"image":"https://bafybeia34ozgn3zzxuo727de7f7zyijpobaydribwh2kg4yklunakdxlpe.ipfs.nftstorage.link?image_289.webp",_x000D_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22" s="78" t="str">
        <f>formatRow(Tokens!C$2:I$2,Tokens!C522:I522)</f>
        <v>"name":"#289 Billet Private Island Club",_x000D_
"symbol":"COR22B289",_x000D_
"description":"The Private Island Club : networking &amp; party / Billet NFT All Access - 1 jour Calvi on the Rocks 2022",_x000D_
"seller_fee_basis_points":1000,_x000D_
"image":"https://bafybeia34ozgn3zzxuo727de7f7zyijpobaydribwh2kg4yklunakdxlpe.ipfs.nftstorage.link?image_289.webp",_x000D_
"Issuer":"NfluenT for Calvi On The rocks",_x000D_
"external_url":""</v>
      </c>
      <c r="W522" s="78" t="str">
        <f>formatRow(Tokens!J$2:AV$2,Tokens!J522:AV522,2,"attributes")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2" s="78" t="str">
        <f>formatRow(Tokens!AX$2:BC$2,Tokens!AX522:BC522,2,"creators")</f>
        <v>"creators":[{"address":"ncreator",_x000D_
"share":10},{"address":"cotrcrea",_x000D_
"share":90},{"address":"nminer",_x000D_
"share":0}]</v>
      </c>
      <c r="Y522" s="78" t="str">
        <f>formatRow(Tokens!BD$2:BI$2,Tokens!BD522:BI522,2,"files")</f>
        <v>"files":[]</v>
      </c>
      <c r="Z522" s="78"/>
      <c r="AA522" s="78"/>
      <c r="AB522" s="78"/>
      <c r="AC522" s="78" t="str">
        <f>formatRow(Tokens!BJ$2:BK$2,Tokens!BJ522:BK522,0,"collection")</f>
        <v>"collection":{"name":"BILLET The Private Island Club",_x000D_
"family":"Calvi On The Rocks"}</v>
      </c>
      <c r="AD522" s="1" t="str">
        <f>formatRow(Tokens!BN$2:BR$2,Tokens!BN522:BR522,0,"marketplace")</f>
        <v>"marketplace":{"initial_price":232,_x000D_
"reservation_price":"",_x000D_
"duration":"",_x000D_
"max_mint":1,_x000D_
"sell_date":"25/06/2022"}</v>
      </c>
      <c r="AE522" s="1"/>
    </row>
    <row r="523" spans="4:31" ht="14.25" customHeight="1" x14ac:dyDescent="0.3">
      <c r="D523" s="1">
        <f>Tokens!B523</f>
        <v>290</v>
      </c>
      <c r="E523" s="17" t="str">
        <f>IF(Tokens!C523="","",Tokens!C523)</f>
        <v>#290 Billet Private Island Club</v>
      </c>
      <c r="F523"/>
      <c r="G523"/>
      <c r="H523"/>
      <c r="I523"/>
      <c r="J523"/>
      <c r="M523"/>
      <c r="N523"/>
      <c r="O523" s="15" t="str">
        <f t="shared" si="16"/>
        <v>_</v>
      </c>
      <c r="P523" s="18" t="str">
        <f>IF(F523="stop","",IF(F523&lt;&gt;"",HYPERLINK(Settings!$B$5 &amp; "/manage/?network=" &amp; LOWER(B$8) &amp; "&amp;search=token&amp;account=" &amp; ToMint!$B$5 &amp; "&amp;view=" &amp; ToMint!J523,"TokenSol"),""))</f>
        <v/>
      </c>
      <c r="Q523" s="2"/>
      <c r="R523" s="2"/>
      <c r="S523" s="11"/>
      <c r="T523" s="78" t="str">
        <f>"owner=" &amp; Tokens!BS523 &amp; "&amp;filename_for_metadata=" &amp; Tokens!BT523 &amp; "&amp;offchaindata_platform=" &amp; $B$17 &amp; "&amp;keyfile=" &amp; $B$5 &amp;  "&amp;repository=" &amp; $B$18</f>
        <v>owner=AeDSKpNsSENahGHS7fCrAxcDtcNXjyLM68b4gHoTBkC&amp;filename_for_metadata=BILLETThePrivateIslandClub_COR22B290&amp;offchaindata_platform=Github&amp;keyfile=Paul&amp;repository=CalviOnTheRocks2022</v>
      </c>
      <c r="U523" s="78" t="str">
        <f t="shared" si="17"/>
        <v>{"name":"#290 Billet Private Island Club",_x000D_
"symbol":"COR22B290",_x000D_
"description":"The Private Island Club : networking &amp; party / Billet NFT All Access - 1 jour Calvi on the Rocks 2022",_x000D_
"seller_fee_basis_points":1000,_x000D_
"image":"https://bafybeicsoi2jw4fxdmsdxszj5pmt2yj7e5yvq5iqpzggbrwyypeclhwiaq.ipfs.nftstorage.link?image_290.webp",_x000D_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23" s="78" t="str">
        <f>formatRow(Tokens!C$2:I$2,Tokens!C523:I523)</f>
        <v>"name":"#290 Billet Private Island Club",_x000D_
"symbol":"COR22B290",_x000D_
"description":"The Private Island Club : networking &amp; party / Billet NFT All Access - 1 jour Calvi on the Rocks 2022",_x000D_
"seller_fee_basis_points":1000,_x000D_
"image":"https://bafybeicsoi2jw4fxdmsdxszj5pmt2yj7e5yvq5iqpzggbrwyypeclhwiaq.ipfs.nftstorage.link?image_290.webp",_x000D_
"Issuer":"NfluenT for Calvi On The rocks",_x000D_
"external_url":""</v>
      </c>
      <c r="W523" s="78" t="str">
        <f>formatRow(Tokens!J$2:AV$2,Tokens!J523:AV523,2,"attributes")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3" s="78" t="str">
        <f>formatRow(Tokens!AX$2:BC$2,Tokens!AX523:BC523,2,"creators")</f>
        <v>"creators":[{"address":"ncreator",_x000D_
"share":10},{"address":"cotrcrea",_x000D_
"share":90},{"address":"nminer",_x000D_
"share":0}]</v>
      </c>
      <c r="Y523" s="78" t="str">
        <f>formatRow(Tokens!BD$2:BI$2,Tokens!BD523:BI523,2,"files")</f>
        <v>"files":[]</v>
      </c>
      <c r="Z523" s="78"/>
      <c r="AA523" s="78"/>
      <c r="AB523" s="78"/>
      <c r="AC523" s="78" t="str">
        <f>formatRow(Tokens!BJ$2:BK$2,Tokens!BJ523:BK523,0,"collection")</f>
        <v>"collection":{"name":"BILLET The Private Island Club",_x000D_
"family":"Calvi On The Rocks"}</v>
      </c>
      <c r="AD523" s="1" t="str">
        <f>formatRow(Tokens!BN$2:BR$2,Tokens!BN523:BR523,0,"marketplace")</f>
        <v>"marketplace":{"initial_price":232,_x000D_
"reservation_price":"",_x000D_
"duration":"",_x000D_
"max_mint":1,_x000D_
"sell_date":"25/06/2022"}</v>
      </c>
      <c r="AE523" s="1"/>
    </row>
    <row r="524" spans="4:31" ht="14.25" customHeight="1" x14ac:dyDescent="0.3">
      <c r="D524" s="1">
        <f>Tokens!B524</f>
        <v>291</v>
      </c>
      <c r="E524" s="17" t="str">
        <f>IF(Tokens!C524="","",Tokens!C524)</f>
        <v>#291 Billet Private Island Club</v>
      </c>
      <c r="F524"/>
      <c r="G524"/>
      <c r="H524"/>
      <c r="I524"/>
      <c r="J524"/>
      <c r="M524"/>
      <c r="N524"/>
      <c r="O524" s="15" t="str">
        <f t="shared" si="16"/>
        <v>_</v>
      </c>
      <c r="P524" s="18" t="str">
        <f>IF(F524="stop","",IF(F524&lt;&gt;"",HYPERLINK(Settings!$B$5 &amp; "/manage/?network=" &amp; LOWER(B$8) &amp; "&amp;search=token&amp;account=" &amp; ToMint!$B$5 &amp; "&amp;view=" &amp; ToMint!J524,"TokenSol"),""))</f>
        <v/>
      </c>
      <c r="Q524" s="2"/>
      <c r="R524" s="2"/>
      <c r="S524" s="11"/>
      <c r="T524" s="78" t="str">
        <f>"owner=" &amp; Tokens!BS524 &amp; "&amp;filename_for_metadata=" &amp; Tokens!BT524 &amp; "&amp;offchaindata_platform=" &amp; $B$17 &amp; "&amp;keyfile=" &amp; $B$5 &amp;  "&amp;repository=" &amp; $B$18</f>
        <v>owner=AeDSKpNsSENahGHS7fCrAxcDtcNXjyLM68b4gHoTBkC&amp;filename_for_metadata=BILLETThePrivateIslandClub_COR22B291&amp;offchaindata_platform=Github&amp;keyfile=Paul&amp;repository=CalviOnTheRocks2022</v>
      </c>
      <c r="U524" s="78" t="str">
        <f t="shared" si="17"/>
        <v>{"name":"#291 Billet Private Island Club",_x000D_
"symbol":"COR22B291",_x000D_
"description":"The Private Island Club : networking &amp; party / Billet NFT All Access - 1 jour Calvi on the Rocks 2022",_x000D_
"seller_fee_basis_points":1000,_x000D_
"image":"https://bafybeieu5vmygalfu63svy7ftg4eayo43wqsk3e4qbjwxilk7gxb4h2lji.ipfs.nftstorage.link?image_291.webp",_x000D_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24" s="78" t="str">
        <f>formatRow(Tokens!C$2:I$2,Tokens!C524:I524)</f>
        <v>"name":"#291 Billet Private Island Club",_x000D_
"symbol":"COR22B291",_x000D_
"description":"The Private Island Club : networking &amp; party / Billet NFT All Access - 1 jour Calvi on the Rocks 2022",_x000D_
"seller_fee_basis_points":1000,_x000D_
"image":"https://bafybeieu5vmygalfu63svy7ftg4eayo43wqsk3e4qbjwxilk7gxb4h2lji.ipfs.nftstorage.link?image_291.webp",_x000D_
"Issuer":"NfluenT for Calvi On The rocks",_x000D_
"external_url":""</v>
      </c>
      <c r="W524" s="78" t="str">
        <f>formatRow(Tokens!J$2:AV$2,Tokens!J524:AV524,2,"attributes")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4" s="78" t="str">
        <f>formatRow(Tokens!AX$2:BC$2,Tokens!AX524:BC524,2,"creators")</f>
        <v>"creators":[{"address":"ncreator",_x000D_
"share":10},{"address":"cotrcrea",_x000D_
"share":90},{"address":"nminer",_x000D_
"share":0}]</v>
      </c>
      <c r="Y524" s="78" t="str">
        <f>formatRow(Tokens!BD$2:BI$2,Tokens!BD524:BI524,2,"files")</f>
        <v>"files":[]</v>
      </c>
      <c r="Z524" s="78"/>
      <c r="AA524" s="78"/>
      <c r="AB524" s="78"/>
      <c r="AC524" s="78" t="str">
        <f>formatRow(Tokens!BJ$2:BK$2,Tokens!BJ524:BK524,0,"collection")</f>
        <v>"collection":{"name":"BILLET The Private Island Club",_x000D_
"family":"Calvi On The Rocks"}</v>
      </c>
      <c r="AD524" s="1" t="str">
        <f>formatRow(Tokens!BN$2:BR$2,Tokens!BN524:BR524,0,"marketplace")</f>
        <v>"marketplace":{"initial_price":232,_x000D_
"reservation_price":"",_x000D_
"duration":"",_x000D_
"max_mint":1,_x000D_
"sell_date":"25/06/2022"}</v>
      </c>
      <c r="AE524" s="1"/>
    </row>
    <row r="525" spans="4:31" ht="14.25" customHeight="1" x14ac:dyDescent="0.3">
      <c r="D525" s="1">
        <f>Tokens!B525</f>
        <v>292</v>
      </c>
      <c r="E525" s="17" t="str">
        <f>IF(Tokens!C525="","",Tokens!C525)</f>
        <v>#292 Billet Private Island Club</v>
      </c>
      <c r="F525"/>
      <c r="G525"/>
      <c r="H525"/>
      <c r="I525"/>
      <c r="J525"/>
      <c r="M525"/>
      <c r="N525"/>
      <c r="O525" s="15" t="str">
        <f t="shared" si="16"/>
        <v>_</v>
      </c>
      <c r="P525" s="18" t="str">
        <f>IF(F525="stop","",IF(F525&lt;&gt;"",HYPERLINK(Settings!$B$5 &amp; "/manage/?network=" &amp; LOWER(B$8) &amp; "&amp;search=token&amp;account=" &amp; ToMint!$B$5 &amp; "&amp;view=" &amp; ToMint!J525,"TokenSol"),""))</f>
        <v/>
      </c>
      <c r="Q525" s="2"/>
      <c r="R525" s="2"/>
      <c r="S525" s="11"/>
      <c r="T525" s="78" t="str">
        <f>"owner=" &amp; Tokens!BS525 &amp; "&amp;filename_for_metadata=" &amp; Tokens!BT525 &amp; "&amp;offchaindata_platform=" &amp; $B$17 &amp; "&amp;keyfile=" &amp; $B$5 &amp;  "&amp;repository=" &amp; $B$18</f>
        <v>owner=AeDSKpNsSENahGHS7fCrAxcDtcNXjyLM68b4gHoTBkC&amp;filename_for_metadata=BILLETThePrivateIslandClub_COR22B292&amp;offchaindata_platform=Github&amp;keyfile=Paul&amp;repository=CalviOnTheRocks2022</v>
      </c>
      <c r="U525" s="78" t="str">
        <f t="shared" si="17"/>
        <v>{"name":"#292 Billet Private Island Club",_x000D_
"symbol":"COR22B292",_x000D_
"description":"The Private Island Club : networking &amp; party / Billet NFT All Access - 1 jour Calvi on the Rocks 2022",_x000D_
"seller_fee_basis_points":1000,_x000D_
"image":"https://bafybeidbi2nephm4mmab57q32jntj6shn6bdssndfufoezdedhbikh4thy.ipfs.nftstorage.link?image_292.webp",_x000D_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25" s="78" t="str">
        <f>formatRow(Tokens!C$2:I$2,Tokens!C525:I525)</f>
        <v>"name":"#292 Billet Private Island Club",_x000D_
"symbol":"COR22B292",_x000D_
"description":"The Private Island Club : networking &amp; party / Billet NFT All Access - 1 jour Calvi on the Rocks 2022",_x000D_
"seller_fee_basis_points":1000,_x000D_
"image":"https://bafybeidbi2nephm4mmab57q32jntj6shn6bdssndfufoezdedhbikh4thy.ipfs.nftstorage.link?image_292.webp",_x000D_
"Issuer":"NfluenT for Calvi On The rocks",_x000D_
"external_url":""</v>
      </c>
      <c r="W525" s="78" t="str">
        <f>formatRow(Tokens!J$2:AV$2,Tokens!J525:AV525,2,"attributes")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5" s="78" t="str">
        <f>formatRow(Tokens!AX$2:BC$2,Tokens!AX525:BC525,2,"creators")</f>
        <v>"creators":[{"address":"ncreator",_x000D_
"share":10},{"address":"cotrcrea",_x000D_
"share":90},{"address":"nminer",_x000D_
"share":0}]</v>
      </c>
      <c r="Y525" s="78" t="str">
        <f>formatRow(Tokens!BD$2:BI$2,Tokens!BD525:BI525,2,"files")</f>
        <v>"files":[]</v>
      </c>
      <c r="Z525" s="78"/>
      <c r="AA525" s="78"/>
      <c r="AB525" s="78"/>
      <c r="AC525" s="78" t="str">
        <f>formatRow(Tokens!BJ$2:BK$2,Tokens!BJ525:BK525,0,"collection")</f>
        <v>"collection":{"name":"BILLET The Private Island Club",_x000D_
"family":"Calvi On The Rocks"}</v>
      </c>
      <c r="AD525" s="1" t="str">
        <f>formatRow(Tokens!BN$2:BR$2,Tokens!BN525:BR525,0,"marketplace")</f>
        <v>"marketplace":{"initial_price":232,_x000D_
"reservation_price":"",_x000D_
"duration":"",_x000D_
"max_mint":1,_x000D_
"sell_date":"25/06/2022"}</v>
      </c>
      <c r="AE525" s="1"/>
    </row>
    <row r="526" spans="4:31" ht="14.25" customHeight="1" x14ac:dyDescent="0.3">
      <c r="D526" s="1">
        <f>Tokens!B526</f>
        <v>293</v>
      </c>
      <c r="E526" s="17" t="str">
        <f>IF(Tokens!C526="","",Tokens!C526)</f>
        <v>#293 Billet Private Island Club</v>
      </c>
      <c r="F526"/>
      <c r="G526"/>
      <c r="H526"/>
      <c r="I526"/>
      <c r="J526"/>
      <c r="M526"/>
      <c r="N526"/>
      <c r="O526" s="15" t="str">
        <f t="shared" si="16"/>
        <v>_</v>
      </c>
      <c r="P526" s="18" t="str">
        <f>IF(F526="stop","",IF(F526&lt;&gt;"",HYPERLINK(Settings!$B$5 &amp; "/manage/?network=" &amp; LOWER(B$8) &amp; "&amp;search=token&amp;account=" &amp; ToMint!$B$5 &amp; "&amp;view=" &amp; ToMint!J526,"TokenSol"),""))</f>
        <v/>
      </c>
      <c r="Q526" s="2"/>
      <c r="R526" s="2"/>
      <c r="S526" s="11"/>
      <c r="T526" s="78" t="str">
        <f>"owner=" &amp; Tokens!BS526 &amp; "&amp;filename_for_metadata=" &amp; Tokens!BT526 &amp; "&amp;offchaindata_platform=" &amp; $B$17 &amp; "&amp;keyfile=" &amp; $B$5 &amp;  "&amp;repository=" &amp; $B$18</f>
        <v>owner=AeDSKpNsSENahGHS7fCrAxcDtcNXjyLM68b4gHoTBkC&amp;filename_for_metadata=BILLETThePrivateIslandClub_COR22B293&amp;offchaindata_platform=Github&amp;keyfile=Paul&amp;repository=CalviOnTheRocks2022</v>
      </c>
      <c r="U526" s="78" t="str">
        <f t="shared" si="17"/>
        <v>{"name":"#293 Billet Private Island Club",_x000D_
"symbol":"COR22B293",_x000D_
"description":"The Private Island Club : networking &amp; party / Billet NFT All Access - 1 jour Calvi on the Rocks 2022",_x000D_
"seller_fee_basis_points":1000,_x000D_
"image":"https://bafybeib6qurbpxxzmswqqxvlqtz6qyqjxt55wyiqz5r6m6fqsneclrq2ha.ipfs.nftstorage.link?image_293.webp",_x000D_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26" s="78" t="str">
        <f>formatRow(Tokens!C$2:I$2,Tokens!C526:I526)</f>
        <v>"name":"#293 Billet Private Island Club",_x000D_
"symbol":"COR22B293",_x000D_
"description":"The Private Island Club : networking &amp; party / Billet NFT All Access - 1 jour Calvi on the Rocks 2022",_x000D_
"seller_fee_basis_points":1000,_x000D_
"image":"https://bafybeib6qurbpxxzmswqqxvlqtz6qyqjxt55wyiqz5r6m6fqsneclrq2ha.ipfs.nftstorage.link?image_293.webp",_x000D_
"Issuer":"NfluenT for Calvi On The rocks",_x000D_
"external_url":""</v>
      </c>
      <c r="W526" s="78" t="str">
        <f>formatRow(Tokens!J$2:AV$2,Tokens!J526:AV526,2,"attributes")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6" s="78" t="str">
        <f>formatRow(Tokens!AX$2:BC$2,Tokens!AX526:BC526,2,"creators")</f>
        <v>"creators":[{"address":"ncreator",_x000D_
"share":10},{"address":"cotrcrea",_x000D_
"share":90},{"address":"nminer",_x000D_
"share":0}]</v>
      </c>
      <c r="Y526" s="78" t="str">
        <f>formatRow(Tokens!BD$2:BI$2,Tokens!BD526:BI526,2,"files")</f>
        <v>"files":[]</v>
      </c>
      <c r="Z526" s="78"/>
      <c r="AA526" s="78"/>
      <c r="AB526" s="78"/>
      <c r="AC526" s="78" t="str">
        <f>formatRow(Tokens!BJ$2:BK$2,Tokens!BJ526:BK526,0,"collection")</f>
        <v>"collection":{"name":"BILLET The Private Island Club",_x000D_
"family":"Calvi On The Rocks"}</v>
      </c>
      <c r="AD526" s="1" t="str">
        <f>formatRow(Tokens!BN$2:BR$2,Tokens!BN526:BR526,0,"marketplace")</f>
        <v>"marketplace":{"initial_price":232,_x000D_
"reservation_price":"",_x000D_
"duration":"",_x000D_
"max_mint":1,_x000D_
"sell_date":"25/06/2022"}</v>
      </c>
      <c r="AE526" s="1"/>
    </row>
    <row r="527" spans="4:31" ht="14.25" customHeight="1" x14ac:dyDescent="0.3">
      <c r="D527" s="1">
        <f>Tokens!B527</f>
        <v>294</v>
      </c>
      <c r="E527" s="17" t="str">
        <f>IF(Tokens!C527="","",Tokens!C527)</f>
        <v>#294 Billet Private Island Club</v>
      </c>
      <c r="F527"/>
      <c r="G527"/>
      <c r="H527"/>
      <c r="I527"/>
      <c r="J527"/>
      <c r="M527"/>
      <c r="N527"/>
      <c r="O527" s="15" t="str">
        <f t="shared" si="16"/>
        <v>_</v>
      </c>
      <c r="P527" s="18" t="str">
        <f>IF(F527="stop","",IF(F527&lt;&gt;"",HYPERLINK(Settings!$B$5 &amp; "/manage/?network=" &amp; LOWER(B$8) &amp; "&amp;search=token&amp;account=" &amp; ToMint!$B$5 &amp; "&amp;view=" &amp; ToMint!J527,"TokenSol"),""))</f>
        <v/>
      </c>
      <c r="Q527" s="2"/>
      <c r="R527" s="2"/>
      <c r="S527" s="11"/>
      <c r="T527" s="78" t="str">
        <f>"owner=" &amp; Tokens!BS527 &amp; "&amp;filename_for_metadata=" &amp; Tokens!BT527 &amp; "&amp;offchaindata_platform=" &amp; $B$17 &amp; "&amp;keyfile=" &amp; $B$5 &amp;  "&amp;repository=" &amp; $B$18</f>
        <v>owner=AeDSKpNsSENahGHS7fCrAxcDtcNXjyLM68b4gHoTBkC&amp;filename_for_metadata=BILLETThePrivateIslandClub_COR22B294&amp;offchaindata_platform=Github&amp;keyfile=Paul&amp;repository=CalviOnTheRocks2022</v>
      </c>
      <c r="U527" s="78" t="str">
        <f t="shared" si="17"/>
        <v>{"name":"#294 Billet Private Island Club",_x000D_
"symbol":"COR22B294",_x000D_
"description":"The Private Island Club : networking &amp; party / Billet NFT All Access - 1 jour Calvi on the Rocks 2022",_x000D_
"seller_fee_basis_points":1000,_x000D_
"image":"https://bafybeihee33srrqhvnl45euxwhpyyaqhf7kgviovfve3ogutdtovku3vna.ipfs.nftstorage.link?image_294.webp",_x000D_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27" s="78" t="str">
        <f>formatRow(Tokens!C$2:I$2,Tokens!C527:I527)</f>
        <v>"name":"#294 Billet Private Island Club",_x000D_
"symbol":"COR22B294",_x000D_
"description":"The Private Island Club : networking &amp; party / Billet NFT All Access - 1 jour Calvi on the Rocks 2022",_x000D_
"seller_fee_basis_points":1000,_x000D_
"image":"https://bafybeihee33srrqhvnl45euxwhpyyaqhf7kgviovfve3ogutdtovku3vna.ipfs.nftstorage.link?image_294.webp",_x000D_
"Issuer":"NfluenT for Calvi On The rocks",_x000D_
"external_url":""</v>
      </c>
      <c r="W527" s="78" t="str">
        <f>formatRow(Tokens!J$2:AV$2,Tokens!J527:AV527,2,"attributes")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7" s="78" t="str">
        <f>formatRow(Tokens!AX$2:BC$2,Tokens!AX527:BC527,2,"creators")</f>
        <v>"creators":[{"address":"ncreator",_x000D_
"share":10},{"address":"cotrcrea",_x000D_
"share":90},{"address":"nminer",_x000D_
"share":0}]</v>
      </c>
      <c r="Y527" s="78" t="str">
        <f>formatRow(Tokens!BD$2:BI$2,Tokens!BD527:BI527,2,"files")</f>
        <v>"files":[]</v>
      </c>
      <c r="Z527" s="78"/>
      <c r="AA527" s="78"/>
      <c r="AB527" s="78"/>
      <c r="AC527" s="78" t="str">
        <f>formatRow(Tokens!BJ$2:BK$2,Tokens!BJ527:BK527,0,"collection")</f>
        <v>"collection":{"name":"BILLET The Private Island Club",_x000D_
"family":"Calvi On The Rocks"}</v>
      </c>
      <c r="AD527" s="1" t="str">
        <f>formatRow(Tokens!BN$2:BR$2,Tokens!BN527:BR527,0,"marketplace")</f>
        <v>"marketplace":{"initial_price":232,_x000D_
"reservation_price":"",_x000D_
"duration":"",_x000D_
"max_mint":1,_x000D_
"sell_date":"25/06/2022"}</v>
      </c>
      <c r="AE527" s="1"/>
    </row>
    <row r="528" spans="4:31" ht="14.25" customHeight="1" x14ac:dyDescent="0.3">
      <c r="D528" s="1">
        <f>Tokens!B528</f>
        <v>295</v>
      </c>
      <c r="E528" s="17" t="str">
        <f>IF(Tokens!C528="","",Tokens!C528)</f>
        <v>#295 Billet Private Island Club</v>
      </c>
      <c r="F528"/>
      <c r="G528"/>
      <c r="H528"/>
      <c r="I528"/>
      <c r="J528"/>
      <c r="M528"/>
      <c r="N528"/>
      <c r="O528" s="15" t="str">
        <f t="shared" si="16"/>
        <v>_</v>
      </c>
      <c r="P528" s="18" t="str">
        <f>IF(F528="stop","",IF(F528&lt;&gt;"",HYPERLINK(Settings!$B$5 &amp; "/manage/?network=" &amp; LOWER(B$8) &amp; "&amp;search=token&amp;account=" &amp; ToMint!$B$5 &amp; "&amp;view=" &amp; ToMint!J528,"TokenSol"),""))</f>
        <v/>
      </c>
      <c r="Q528" s="2"/>
      <c r="R528" s="2"/>
      <c r="S528" s="11"/>
      <c r="T528" s="78" t="str">
        <f>"owner=" &amp; Tokens!BS528 &amp; "&amp;filename_for_metadata=" &amp; Tokens!BT528 &amp; "&amp;offchaindata_platform=" &amp; $B$17 &amp; "&amp;keyfile=" &amp; $B$5 &amp;  "&amp;repository=" &amp; $B$18</f>
        <v>owner=AeDSKpNsSENahGHS7fCrAxcDtcNXjyLM68b4gHoTBkC&amp;filename_for_metadata=BILLETThePrivateIslandClub_COR22B295&amp;offchaindata_platform=Github&amp;keyfile=Paul&amp;repository=CalviOnTheRocks2022</v>
      </c>
      <c r="U528" s="78" t="str">
        <f t="shared" si="17"/>
        <v>{"name":"#295 Billet Private Island Club",_x000D_
"symbol":"COR22B295",_x000D_
"description":"The Private Island Club : networking &amp; party / Billet NFT All Access - 1 jour Calvi on the Rocks 2022",_x000D_
"seller_fee_basis_points":1000,_x000D_
"image":"https://bafybeib632vqpsx4o4pfk6drozgxfewb4s3kb7kofj3l45qirg7fsuwqry.ipfs.nftstorage.link?image_295.webp",_x000D_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28" s="78" t="str">
        <f>formatRow(Tokens!C$2:I$2,Tokens!C528:I528)</f>
        <v>"name":"#295 Billet Private Island Club",_x000D_
"symbol":"COR22B295",_x000D_
"description":"The Private Island Club : networking &amp; party / Billet NFT All Access - 1 jour Calvi on the Rocks 2022",_x000D_
"seller_fee_basis_points":1000,_x000D_
"image":"https://bafybeib632vqpsx4o4pfk6drozgxfewb4s3kb7kofj3l45qirg7fsuwqry.ipfs.nftstorage.link?image_295.webp",_x000D_
"Issuer":"NfluenT for Calvi On The rocks",_x000D_
"external_url":""</v>
      </c>
      <c r="W528" s="78" t="str">
        <f>formatRow(Tokens!J$2:AV$2,Tokens!J528:AV528,2,"attributes")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8" s="78" t="str">
        <f>formatRow(Tokens!AX$2:BC$2,Tokens!AX528:BC528,2,"creators")</f>
        <v>"creators":[{"address":"ncreator",_x000D_
"share":10},{"address":"cotrcrea",_x000D_
"share":90},{"address":"nminer",_x000D_
"share":0}]</v>
      </c>
      <c r="Y528" s="78" t="str">
        <f>formatRow(Tokens!BD$2:BI$2,Tokens!BD528:BI528,2,"files")</f>
        <v>"files":[]</v>
      </c>
      <c r="Z528" s="78"/>
      <c r="AA528" s="78"/>
      <c r="AB528" s="78"/>
      <c r="AC528" s="78" t="str">
        <f>formatRow(Tokens!BJ$2:BK$2,Tokens!BJ528:BK528,0,"collection")</f>
        <v>"collection":{"name":"BILLET The Private Island Club",_x000D_
"family":"Calvi On The Rocks"}</v>
      </c>
      <c r="AD528" s="1" t="str">
        <f>formatRow(Tokens!BN$2:BR$2,Tokens!BN528:BR528,0,"marketplace")</f>
        <v>"marketplace":{"initial_price":232,_x000D_
"reservation_price":"",_x000D_
"duration":"",_x000D_
"max_mint":1,_x000D_
"sell_date":"25/06/2022"}</v>
      </c>
      <c r="AE528" s="1"/>
    </row>
    <row r="529" spans="4:31" ht="14.25" customHeight="1" x14ac:dyDescent="0.3">
      <c r="D529" s="1">
        <f>Tokens!B529</f>
        <v>296</v>
      </c>
      <c r="E529" s="17" t="str">
        <f>IF(Tokens!C529="","",Tokens!C529)</f>
        <v>#296 Billet Private Island Club</v>
      </c>
      <c r="F529"/>
      <c r="G529"/>
      <c r="H529"/>
      <c r="I529"/>
      <c r="J529"/>
      <c r="M529"/>
      <c r="N529"/>
      <c r="O529" s="15" t="str">
        <f t="shared" si="16"/>
        <v>_</v>
      </c>
      <c r="P529" s="18" t="str">
        <f>IF(F529="stop","",IF(F529&lt;&gt;"",HYPERLINK(Settings!$B$5 &amp; "/manage/?network=" &amp; LOWER(B$8) &amp; "&amp;search=token&amp;account=" &amp; ToMint!$B$5 &amp; "&amp;view=" &amp; ToMint!J529,"TokenSol"),""))</f>
        <v/>
      </c>
      <c r="Q529" s="2"/>
      <c r="R529" s="2"/>
      <c r="S529" s="11"/>
      <c r="T529" s="78" t="str">
        <f>"owner=" &amp; Tokens!BS529 &amp; "&amp;filename_for_metadata=" &amp; Tokens!BT529 &amp; "&amp;offchaindata_platform=" &amp; $B$17 &amp; "&amp;keyfile=" &amp; $B$5 &amp;  "&amp;repository=" &amp; $B$18</f>
        <v>owner=AeDSKpNsSENahGHS7fCrAxcDtcNXjyLM68b4gHoTBkC&amp;filename_for_metadata=BILLETThePrivateIslandClub_COR22B296&amp;offchaindata_platform=Github&amp;keyfile=Paul&amp;repository=CalviOnTheRocks2022</v>
      </c>
      <c r="U529" s="78" t="str">
        <f t="shared" si="17"/>
        <v>{"name":"#296 Billet Private Island Club",_x000D_
"symbol":"COR22B296",_x000D_
"description":"The Private Island Club : networking &amp; party / Billet NFT All Access - 1 jour Calvi on the Rocks 2022",_x000D_
"seller_fee_basis_points":1000,_x000D_
"image":"https://bafybeieo2pksoonjndmr3ba7bigch3xwyy53mwt66e22sra24ldbz7pqku.ipfs.nftstorage.link?image_296.webp",_x000D_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29" s="78" t="str">
        <f>formatRow(Tokens!C$2:I$2,Tokens!C529:I529)</f>
        <v>"name":"#296 Billet Private Island Club",_x000D_
"symbol":"COR22B296",_x000D_
"description":"The Private Island Club : networking &amp; party / Billet NFT All Access - 1 jour Calvi on the Rocks 2022",_x000D_
"seller_fee_basis_points":1000,_x000D_
"image":"https://bafybeieo2pksoonjndmr3ba7bigch3xwyy53mwt66e22sra24ldbz7pqku.ipfs.nftstorage.link?image_296.webp",_x000D_
"Issuer":"NfluenT for Calvi On The rocks",_x000D_
"external_url":""</v>
      </c>
      <c r="W529" s="78" t="str">
        <f>formatRow(Tokens!J$2:AV$2,Tokens!J529:AV529,2,"attributes")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9" s="78" t="str">
        <f>formatRow(Tokens!AX$2:BC$2,Tokens!AX529:BC529,2,"creators")</f>
        <v>"creators":[{"address":"ncreator",_x000D_
"share":10},{"address":"cotrcrea",_x000D_
"share":90},{"address":"nminer",_x000D_
"share":0}]</v>
      </c>
      <c r="Y529" s="78" t="str">
        <f>formatRow(Tokens!BD$2:BI$2,Tokens!BD529:BI529,2,"files")</f>
        <v>"files":[]</v>
      </c>
      <c r="Z529" s="78"/>
      <c r="AA529" s="78"/>
      <c r="AB529" s="78"/>
      <c r="AC529" s="78" t="str">
        <f>formatRow(Tokens!BJ$2:BK$2,Tokens!BJ529:BK529,0,"collection")</f>
        <v>"collection":{"name":"BILLET The Private Island Club",_x000D_
"family":"Calvi On The Rocks"}</v>
      </c>
      <c r="AD529" s="1" t="str">
        <f>formatRow(Tokens!BN$2:BR$2,Tokens!BN529:BR529,0,"marketplace")</f>
        <v>"marketplace":{"initial_price":232,_x000D_
"reservation_price":"",_x000D_
"duration":"",_x000D_
"max_mint":1,_x000D_
"sell_date":"25/06/2022"}</v>
      </c>
      <c r="AE529" s="1"/>
    </row>
    <row r="530" spans="4:31" ht="14.25" customHeight="1" x14ac:dyDescent="0.3">
      <c r="D530" s="1">
        <f>Tokens!B530</f>
        <v>297</v>
      </c>
      <c r="E530" s="17" t="str">
        <f>IF(Tokens!C530="","",Tokens!C530)</f>
        <v>#297 Billet Private Island Club</v>
      </c>
      <c r="F530"/>
      <c r="G530"/>
      <c r="H530"/>
      <c r="I530"/>
      <c r="J530"/>
      <c r="M530"/>
      <c r="N530"/>
      <c r="O530" s="15" t="str">
        <f t="shared" si="16"/>
        <v>_</v>
      </c>
      <c r="P530" s="18" t="str">
        <f>IF(F530="stop","",IF(F530&lt;&gt;"",HYPERLINK(Settings!$B$5 &amp; "/manage/?network=" &amp; LOWER(B$8) &amp; "&amp;search=token&amp;account=" &amp; ToMint!$B$5 &amp; "&amp;view=" &amp; ToMint!J530,"TokenSol"),""))</f>
        <v/>
      </c>
      <c r="Q530" s="2"/>
      <c r="R530" s="2"/>
      <c r="S530" s="11"/>
      <c r="T530" s="78" t="str">
        <f>"owner=" &amp; Tokens!BS530 &amp; "&amp;filename_for_metadata=" &amp; Tokens!BT530 &amp; "&amp;offchaindata_platform=" &amp; $B$17 &amp; "&amp;keyfile=" &amp; $B$5 &amp;  "&amp;repository=" &amp; $B$18</f>
        <v>owner=AeDSKpNsSENahGHS7fCrAxcDtcNXjyLM68b4gHoTBkC&amp;filename_for_metadata=BILLETThePrivateIslandClub_COR22B297&amp;offchaindata_platform=Github&amp;keyfile=Paul&amp;repository=CalviOnTheRocks2022</v>
      </c>
      <c r="U530" s="78" t="str">
        <f t="shared" si="17"/>
        <v>{"name":"#297 Billet Private Island Club",_x000D_
"symbol":"COR22B297",_x000D_
"description":"The Private Island Club : networking &amp; party / Billet NFT All Access - 1 jour Calvi on the Rocks 2022",_x000D_
"seller_fee_basis_points":1000,_x000D_
"image":"https://bafybeih2ru42kgknwuqh4mx63ttvnnbgjc6zrkc6cyughm7htogdm5s7ie.ipfs.nftstorage.link?image_297.webp",_x000D_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30" s="78" t="str">
        <f>formatRow(Tokens!C$2:I$2,Tokens!C530:I530)</f>
        <v>"name":"#297 Billet Private Island Club",_x000D_
"symbol":"COR22B297",_x000D_
"description":"The Private Island Club : networking &amp; party / Billet NFT All Access - 1 jour Calvi on the Rocks 2022",_x000D_
"seller_fee_basis_points":1000,_x000D_
"image":"https://bafybeih2ru42kgknwuqh4mx63ttvnnbgjc6zrkc6cyughm7htogdm5s7ie.ipfs.nftstorage.link?image_297.webp",_x000D_
"Issuer":"NfluenT for Calvi On The rocks",_x000D_
"external_url":""</v>
      </c>
      <c r="W530" s="78" t="str">
        <f>formatRow(Tokens!J$2:AV$2,Tokens!J530:AV530,2,"attributes")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0" s="78" t="str">
        <f>formatRow(Tokens!AX$2:BC$2,Tokens!AX530:BC530,2,"creators")</f>
        <v>"creators":[{"address":"ncreator",_x000D_
"share":10},{"address":"cotrcrea",_x000D_
"share":90},{"address":"nminer",_x000D_
"share":0}]</v>
      </c>
      <c r="Y530" s="78" t="str">
        <f>formatRow(Tokens!BD$2:BI$2,Tokens!BD530:BI530,2,"files")</f>
        <v>"files":[]</v>
      </c>
      <c r="Z530" s="78"/>
      <c r="AA530" s="78"/>
      <c r="AB530" s="78"/>
      <c r="AC530" s="78" t="str">
        <f>formatRow(Tokens!BJ$2:BK$2,Tokens!BJ530:BK530,0,"collection")</f>
        <v>"collection":{"name":"BILLET The Private Island Club",_x000D_
"family":"Calvi On The Rocks"}</v>
      </c>
      <c r="AD530" s="1" t="str">
        <f>formatRow(Tokens!BN$2:BR$2,Tokens!BN530:BR530,0,"marketplace")</f>
        <v>"marketplace":{"initial_price":232,_x000D_
"reservation_price":"",_x000D_
"duration":"",_x000D_
"max_mint":1,_x000D_
"sell_date":"25/06/2022"}</v>
      </c>
      <c r="AE530" s="1"/>
    </row>
    <row r="531" spans="4:31" ht="14.25" customHeight="1" x14ac:dyDescent="0.3">
      <c r="D531" s="1">
        <f>Tokens!B531</f>
        <v>298</v>
      </c>
      <c r="E531" s="17" t="str">
        <f>IF(Tokens!C531="","",Tokens!C531)</f>
        <v>#298 Billet Private Island Club</v>
      </c>
      <c r="F531"/>
      <c r="G531"/>
      <c r="H531"/>
      <c r="I531"/>
      <c r="J531"/>
      <c r="M531"/>
      <c r="N531"/>
      <c r="O531" s="15" t="str">
        <f t="shared" si="16"/>
        <v>_</v>
      </c>
      <c r="P531" s="18" t="str">
        <f>IF(F531="stop","",IF(F531&lt;&gt;"",HYPERLINK(Settings!$B$5 &amp; "/manage/?network=" &amp; LOWER(B$8) &amp; "&amp;search=token&amp;account=" &amp; ToMint!$B$5 &amp; "&amp;view=" &amp; ToMint!J531,"TokenSol"),""))</f>
        <v/>
      </c>
      <c r="Q531" s="2"/>
      <c r="R531" s="2"/>
      <c r="S531" s="11"/>
      <c r="T531" s="78" t="str">
        <f>"owner=" &amp; Tokens!BS531 &amp; "&amp;filename_for_metadata=" &amp; Tokens!BT531 &amp; "&amp;offchaindata_platform=" &amp; $B$17 &amp; "&amp;keyfile=" &amp; $B$5 &amp;  "&amp;repository=" &amp; $B$18</f>
        <v>owner=AeDSKpNsSENahGHS7fCrAxcDtcNXjyLM68b4gHoTBkC&amp;filename_for_metadata=BILLETThePrivateIslandClub_COR22B298&amp;offchaindata_platform=Github&amp;keyfile=Paul&amp;repository=CalviOnTheRocks2022</v>
      </c>
      <c r="U531" s="78" t="str">
        <f t="shared" si="17"/>
        <v>{"name":"#298 Billet Private Island Club",_x000D_
"symbol":"COR22B298",_x000D_
"description":"The Private Island Club : networking &amp; party / Billet NFT All Access - 1 jour Calvi on the Rocks 2022",_x000D_
"seller_fee_basis_points":1000,_x000D_
"image":"https://bafybeiewbk6fxwavgfvp5chiq5h32vohgltx5fg6z3wdkyraolwmmhyxtm.ipfs.nftstorage.link?image_298.webp",_x000D_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31" s="78" t="str">
        <f>formatRow(Tokens!C$2:I$2,Tokens!C531:I531)</f>
        <v>"name":"#298 Billet Private Island Club",_x000D_
"symbol":"COR22B298",_x000D_
"description":"The Private Island Club : networking &amp; party / Billet NFT All Access - 1 jour Calvi on the Rocks 2022",_x000D_
"seller_fee_basis_points":1000,_x000D_
"image":"https://bafybeiewbk6fxwavgfvp5chiq5h32vohgltx5fg6z3wdkyraolwmmhyxtm.ipfs.nftstorage.link?image_298.webp",_x000D_
"Issuer":"NfluenT for Calvi On The rocks",_x000D_
"external_url":""</v>
      </c>
      <c r="W531" s="78" t="str">
        <f>formatRow(Tokens!J$2:AV$2,Tokens!J531:AV531,2,"attributes")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1" s="78" t="str">
        <f>formatRow(Tokens!AX$2:BC$2,Tokens!AX531:BC531,2,"creators")</f>
        <v>"creators":[{"address":"ncreator",_x000D_
"share":10},{"address":"cotrcrea",_x000D_
"share":90},{"address":"nminer",_x000D_
"share":0}]</v>
      </c>
      <c r="Y531" s="78" t="str">
        <f>formatRow(Tokens!BD$2:BI$2,Tokens!BD531:BI531,2,"files")</f>
        <v>"files":[]</v>
      </c>
      <c r="Z531" s="78"/>
      <c r="AA531" s="78"/>
      <c r="AB531" s="78"/>
      <c r="AC531" s="78" t="str">
        <f>formatRow(Tokens!BJ$2:BK$2,Tokens!BJ531:BK531,0,"collection")</f>
        <v>"collection":{"name":"BILLET The Private Island Club",_x000D_
"family":"Calvi On The Rocks"}</v>
      </c>
      <c r="AD531" s="1" t="str">
        <f>formatRow(Tokens!BN$2:BR$2,Tokens!BN531:BR531,0,"marketplace")</f>
        <v>"marketplace":{"initial_price":232,_x000D_
"reservation_price":"",_x000D_
"duration":"",_x000D_
"max_mint":1,_x000D_
"sell_date":"25/06/2022"}</v>
      </c>
      <c r="AE531" s="1"/>
    </row>
    <row r="532" spans="4:31" ht="14.25" customHeight="1" x14ac:dyDescent="0.3">
      <c r="D532" s="1">
        <f>Tokens!B532</f>
        <v>299</v>
      </c>
      <c r="E532" s="17" t="str">
        <f>IF(Tokens!C532="","",Tokens!C532)</f>
        <v>#299 Billet Private Island Club</v>
      </c>
      <c r="F532"/>
      <c r="G532"/>
      <c r="H532"/>
      <c r="I532"/>
      <c r="J532"/>
      <c r="M532"/>
      <c r="N532"/>
      <c r="O532" s="15" t="str">
        <f t="shared" si="16"/>
        <v>_</v>
      </c>
      <c r="P532" s="18" t="str">
        <f>IF(F532="stop","",IF(F532&lt;&gt;"",HYPERLINK(Settings!$B$5 &amp; "/manage/?network=" &amp; LOWER(B$8) &amp; "&amp;search=token&amp;account=" &amp; ToMint!$B$5 &amp; "&amp;view=" &amp; ToMint!J532,"TokenSol"),""))</f>
        <v/>
      </c>
      <c r="Q532" s="2"/>
      <c r="R532" s="2"/>
      <c r="S532" s="11"/>
      <c r="T532" s="78" t="str">
        <f>"owner=" &amp; Tokens!BS532 &amp; "&amp;filename_for_metadata=" &amp; Tokens!BT532 &amp; "&amp;offchaindata_platform=" &amp; $B$17 &amp; "&amp;keyfile=" &amp; $B$5 &amp;  "&amp;repository=" &amp; $B$18</f>
        <v>owner=AeDSKpNsSENahGHS7fCrAxcDtcNXjyLM68b4gHoTBkC&amp;filename_for_metadata=BILLETThePrivateIslandClub_COR22B299&amp;offchaindata_platform=Github&amp;keyfile=Paul&amp;repository=CalviOnTheRocks2022</v>
      </c>
      <c r="U532" s="78" t="str">
        <f t="shared" si="17"/>
        <v>{"name":"#299 Billet Private Island Club",_x000D_
"symbol":"COR22B299",_x000D_
"description":"The Private Island Club : networking &amp; party / Billet NFT All Access - 1 jour Calvi on the Rocks 2022",_x000D_
"seller_fee_basis_points":1000,_x000D_
"image":"https://bafybeihdprlwzx5n5h4naeqxdwvx2dacbhaeslxntl6yddaeg6ep56znqe.ipfs.nftstorage.link?image_299.webp",_x000D_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32" s="78" t="str">
        <f>formatRow(Tokens!C$2:I$2,Tokens!C532:I532)</f>
        <v>"name":"#299 Billet Private Island Club",_x000D_
"symbol":"COR22B299",_x000D_
"description":"The Private Island Club : networking &amp; party / Billet NFT All Access - 1 jour Calvi on the Rocks 2022",_x000D_
"seller_fee_basis_points":1000,_x000D_
"image":"https://bafybeihdprlwzx5n5h4naeqxdwvx2dacbhaeslxntl6yddaeg6ep56znqe.ipfs.nftstorage.link?image_299.webp",_x000D_
"Issuer":"NfluenT for Calvi On The rocks",_x000D_
"external_url":""</v>
      </c>
      <c r="W532" s="78" t="str">
        <f>formatRow(Tokens!J$2:AV$2,Tokens!J532:AV532,2,"attributes")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2" s="78" t="str">
        <f>formatRow(Tokens!AX$2:BC$2,Tokens!AX532:BC532,2,"creators")</f>
        <v>"creators":[{"address":"ncreator",_x000D_
"share":10},{"address":"cotrcrea",_x000D_
"share":90},{"address":"nminer",_x000D_
"share":0}]</v>
      </c>
      <c r="Y532" s="78" t="str">
        <f>formatRow(Tokens!BD$2:BI$2,Tokens!BD532:BI532,2,"files")</f>
        <v>"files":[]</v>
      </c>
      <c r="Z532" s="78"/>
      <c r="AA532" s="78"/>
      <c r="AB532" s="78"/>
      <c r="AC532" s="78" t="str">
        <f>formatRow(Tokens!BJ$2:BK$2,Tokens!BJ532:BK532,0,"collection")</f>
        <v>"collection":{"name":"BILLET The Private Island Club",_x000D_
"family":"Calvi On The Rocks"}</v>
      </c>
      <c r="AD532" s="1" t="str">
        <f>formatRow(Tokens!BN$2:BR$2,Tokens!BN532:BR532,0,"marketplace")</f>
        <v>"marketplace":{"initial_price":232,_x000D_
"reservation_price":"",_x000D_
"duration":"",_x000D_
"max_mint":1,_x000D_
"sell_date":"25/06/2022"}</v>
      </c>
      <c r="AE532" s="1"/>
    </row>
    <row r="533" spans="4:31" ht="14.25" customHeight="1" x14ac:dyDescent="0.3">
      <c r="D533" s="1">
        <f>Tokens!B533</f>
        <v>300</v>
      </c>
      <c r="E533" s="17" t="str">
        <f>IF(Tokens!C533="","",Tokens!C533)</f>
        <v>#300 Billet Private Island Club</v>
      </c>
      <c r="F533"/>
      <c r="G533"/>
      <c r="H533"/>
      <c r="I533"/>
      <c r="J533"/>
      <c r="M533"/>
      <c r="N533"/>
      <c r="O533" s="15" t="str">
        <f t="shared" si="16"/>
        <v>_</v>
      </c>
      <c r="P533" s="18" t="str">
        <f>IF(F533="stop","",IF(F533&lt;&gt;"",HYPERLINK(Settings!$B$5 &amp; "/manage/?network=" &amp; LOWER(B$8) &amp; "&amp;search=token&amp;account=" &amp; ToMint!$B$5 &amp; "&amp;view=" &amp; ToMint!J533,"TokenSol"),""))</f>
        <v/>
      </c>
      <c r="Q533" s="2"/>
      <c r="R533" s="2"/>
      <c r="S533" s="11"/>
      <c r="T533" s="78" t="str">
        <f>"owner=" &amp; Tokens!BS533 &amp; "&amp;filename_for_metadata=" &amp; Tokens!BT533 &amp; "&amp;offchaindata_platform=" &amp; $B$17 &amp; "&amp;keyfile=" &amp; $B$5 &amp;  "&amp;repository=" &amp; $B$18</f>
        <v>owner=AeDSKpNsSENahGHS7fCrAxcDtcNXjyLM68b4gHoTBkC&amp;filename_for_metadata=BILLETThePrivateIslandClub_COR22B300&amp;offchaindata_platform=Github&amp;keyfile=Paul&amp;repository=CalviOnTheRocks2022</v>
      </c>
      <c r="U533" s="78" t="str">
        <f t="shared" si="17"/>
        <v>{"name":"#300 Billet Private Island Club",_x000D_
"symbol":"COR22B300",_x000D_
"description":"The Private Island Club : networking &amp; party / Billet NFT All Access - 1 jour Calvi on the Rocks 2022",_x000D_
"seller_fee_basis_points":1000,_x000D_
"image":"https://bafybeicesllpmbeqadygkgkiwwnnwxxg5uj7bfg25rcj4gpdaudd3awuhe.ipfs.nftstorage.link?image_300.webp",_x000D_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33" s="78" t="str">
        <f>formatRow(Tokens!C$2:I$2,Tokens!C533:I533)</f>
        <v>"name":"#300 Billet Private Island Club",_x000D_
"symbol":"COR22B300",_x000D_
"description":"The Private Island Club : networking &amp; party / Billet NFT All Access - 1 jour Calvi on the Rocks 2022",_x000D_
"seller_fee_basis_points":1000,_x000D_
"image":"https://bafybeicesllpmbeqadygkgkiwwnnwxxg5uj7bfg25rcj4gpdaudd3awuhe.ipfs.nftstorage.link?image_300.webp",_x000D_
"Issuer":"NfluenT for Calvi On The rocks",_x000D_
"external_url":""</v>
      </c>
      <c r="W533" s="78" t="str">
        <f>formatRow(Tokens!J$2:AV$2,Tokens!J533:AV533,2,"attributes")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3" s="78" t="str">
        <f>formatRow(Tokens!AX$2:BC$2,Tokens!AX533:BC533,2,"creators")</f>
        <v>"creators":[{"address":"ncreator",_x000D_
"share":10},{"address":"cotrcrea",_x000D_
"share":90},{"address":"nminer",_x000D_
"share":0}]</v>
      </c>
      <c r="Y533" s="78" t="str">
        <f>formatRow(Tokens!BD$2:BI$2,Tokens!BD533:BI533,2,"files")</f>
        <v>"files":[]</v>
      </c>
      <c r="Z533" s="78"/>
      <c r="AA533" s="78"/>
      <c r="AB533" s="78"/>
      <c r="AC533" s="78" t="str">
        <f>formatRow(Tokens!BJ$2:BK$2,Tokens!BJ533:BK533,0,"collection")</f>
        <v>"collection":{"name":"BILLET The Private Island Club",_x000D_
"family":"Calvi On The Rocks"}</v>
      </c>
      <c r="AD533" s="1" t="str">
        <f>formatRow(Tokens!BN$2:BR$2,Tokens!BN533:BR533,0,"marketplace")</f>
        <v>"marketplace":{"initial_price":232,_x000D_
"reservation_price":"",_x000D_
"duration":"",_x000D_
"max_mint":1,_x000D_
"sell_date":"25/06/2022"}</v>
      </c>
      <c r="AE533" s="1"/>
    </row>
    <row r="534" spans="4:31" ht="14.25" customHeight="1" x14ac:dyDescent="0.3">
      <c r="D534" s="1">
        <f>Tokens!B534</f>
        <v>301</v>
      </c>
      <c r="E534" s="17" t="str">
        <f>IF(Tokens!C534="","",Tokens!C534)</f>
        <v>#301 Billet Private Island Club</v>
      </c>
      <c r="F534"/>
      <c r="G534"/>
      <c r="H534"/>
      <c r="I534"/>
      <c r="J534"/>
      <c r="M534"/>
      <c r="N534"/>
      <c r="O534" s="15" t="str">
        <f t="shared" si="16"/>
        <v>_</v>
      </c>
      <c r="P534" s="18" t="str">
        <f>IF(F534="stop","",IF(F534&lt;&gt;"",HYPERLINK(Settings!$B$5 &amp; "/manage/?network=" &amp; LOWER(B$8) &amp; "&amp;search=token&amp;account=" &amp; ToMint!$B$5 &amp; "&amp;view=" &amp; ToMint!J534,"TokenSol"),""))</f>
        <v/>
      </c>
      <c r="Q534" s="2"/>
      <c r="R534" s="2"/>
      <c r="S534" s="11"/>
      <c r="T534" s="78" t="str">
        <f>"owner=" &amp; Tokens!BS534 &amp; "&amp;filename_for_metadata=" &amp; Tokens!BT534 &amp; "&amp;offchaindata_platform=" &amp; $B$17 &amp; "&amp;keyfile=" &amp; $B$5 &amp;  "&amp;repository=" &amp; $B$18</f>
        <v>owner=AeDSKpNsSENahGHS7fCrAxcDtcNXjyLM68b4gHoTBkC&amp;filename_for_metadata=BILLETThePrivateIslandClub_COR22B301&amp;offchaindata_platform=Github&amp;keyfile=Paul&amp;repository=CalviOnTheRocks2022</v>
      </c>
      <c r="U534" s="78" t="str">
        <f t="shared" si="17"/>
        <v>{"name":"#301 Billet Private Island Club",_x000D_
"symbol":"COR22B301",_x000D_
"description":"The Private Island Club : networking &amp; party / Billet NFT All Access - 1 jour Calvi on the Rocks 2022",_x000D_
"seller_fee_basis_points":1000,_x000D_
"image":"https://bafybeigpt57m3q7iq3iecje7y37274vczxi4visnr7a2vhzc4n47afwaxq.ipfs.nftstorage.link?image_301.webp",_x000D_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34" s="78" t="str">
        <f>formatRow(Tokens!C$2:I$2,Tokens!C534:I534)</f>
        <v>"name":"#301 Billet Private Island Club",_x000D_
"symbol":"COR22B301",_x000D_
"description":"The Private Island Club : networking &amp; party / Billet NFT All Access - 1 jour Calvi on the Rocks 2022",_x000D_
"seller_fee_basis_points":1000,_x000D_
"image":"https://bafybeigpt57m3q7iq3iecje7y37274vczxi4visnr7a2vhzc4n47afwaxq.ipfs.nftstorage.link?image_301.webp",_x000D_
"Issuer":"NfluenT for Calvi On The rocks",_x000D_
"external_url":""</v>
      </c>
      <c r="W534" s="78" t="str">
        <f>formatRow(Tokens!J$2:AV$2,Tokens!J534:AV534,2,"attributes")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4" s="78" t="str">
        <f>formatRow(Tokens!AX$2:BC$2,Tokens!AX534:BC534,2,"creators")</f>
        <v>"creators":[{"address":"ncreator",_x000D_
"share":10},{"address":"cotrcrea",_x000D_
"share":90},{"address":"nminer",_x000D_
"share":0}]</v>
      </c>
      <c r="Y534" s="78" t="str">
        <f>formatRow(Tokens!BD$2:BI$2,Tokens!BD534:BI534,2,"files")</f>
        <v>"files":[]</v>
      </c>
      <c r="Z534" s="78"/>
      <c r="AA534" s="78"/>
      <c r="AB534" s="78"/>
      <c r="AC534" s="78" t="str">
        <f>formatRow(Tokens!BJ$2:BK$2,Tokens!BJ534:BK534,0,"collection")</f>
        <v>"collection":{"name":"BILLET The Private Island Club",_x000D_
"family":"Calvi On The Rocks"}</v>
      </c>
      <c r="AD534" s="1" t="str">
        <f>formatRow(Tokens!BN$2:BR$2,Tokens!BN534:BR534,0,"marketplace")</f>
        <v>"marketplace":{"initial_price":232,_x000D_
"reservation_price":"",_x000D_
"duration":"",_x000D_
"max_mint":1,_x000D_
"sell_date":"25/06/2022"}</v>
      </c>
      <c r="AE534" s="1"/>
    </row>
    <row r="535" spans="4:31" ht="14.25" customHeight="1" x14ac:dyDescent="0.3">
      <c r="D535" s="1">
        <f>Tokens!B535</f>
        <v>302</v>
      </c>
      <c r="E535" s="17" t="str">
        <f>IF(Tokens!C535="","",Tokens!C535)</f>
        <v>#302 Billet Private Island Club</v>
      </c>
      <c r="F535"/>
      <c r="G535"/>
      <c r="H535"/>
      <c r="I535"/>
      <c r="J535"/>
      <c r="M535"/>
      <c r="N535"/>
      <c r="O535" s="15" t="str">
        <f t="shared" si="16"/>
        <v>_</v>
      </c>
      <c r="P535" s="18" t="str">
        <f>IF(F535="stop","",IF(F535&lt;&gt;"",HYPERLINK(Settings!$B$5 &amp; "/manage/?network=" &amp; LOWER(B$8) &amp; "&amp;search=token&amp;account=" &amp; ToMint!$B$5 &amp; "&amp;view=" &amp; ToMint!J535,"TokenSol"),""))</f>
        <v/>
      </c>
      <c r="Q535" s="2"/>
      <c r="R535" s="2"/>
      <c r="S535" s="11"/>
      <c r="T535" s="78" t="str">
        <f>"owner=" &amp; Tokens!BS535 &amp; "&amp;filename_for_metadata=" &amp; Tokens!BT535 &amp; "&amp;offchaindata_platform=" &amp; $B$17 &amp; "&amp;keyfile=" &amp; $B$5 &amp;  "&amp;repository=" &amp; $B$18</f>
        <v>owner=AeDSKpNsSENahGHS7fCrAxcDtcNXjyLM68b4gHoTBkC&amp;filename_for_metadata=BILLETThePrivateIslandClub_COR22B302&amp;offchaindata_platform=Github&amp;keyfile=Paul&amp;repository=CalviOnTheRocks2022</v>
      </c>
      <c r="U535" s="78" t="str">
        <f t="shared" si="17"/>
        <v>{"name":"#302 Billet Private Island Club",_x000D_
"symbol":"COR22B302",_x000D_
"description":"The Private Island Club : networking &amp; party / Billet NFT All Access - 1 jour Calvi on the Rocks 2022",_x000D_
"seller_fee_basis_points":1000,_x000D_
"image":"https://bafybeiefepihpvn4xjiyouhgkq7vp3g3c4ltrop2hopdpseidkqgd24kse.ipfs.nftstorage.link?image_302.webp",_x000D_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35" s="78" t="str">
        <f>formatRow(Tokens!C$2:I$2,Tokens!C535:I535)</f>
        <v>"name":"#302 Billet Private Island Club",_x000D_
"symbol":"COR22B302",_x000D_
"description":"The Private Island Club : networking &amp; party / Billet NFT All Access - 1 jour Calvi on the Rocks 2022",_x000D_
"seller_fee_basis_points":1000,_x000D_
"image":"https://bafybeiefepihpvn4xjiyouhgkq7vp3g3c4ltrop2hopdpseidkqgd24kse.ipfs.nftstorage.link?image_302.webp",_x000D_
"Issuer":"NfluenT for Calvi On The rocks",_x000D_
"external_url":""</v>
      </c>
      <c r="W535" s="78" t="str">
        <f>formatRow(Tokens!J$2:AV$2,Tokens!J535:AV535,2,"attributes")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5" s="78" t="str">
        <f>formatRow(Tokens!AX$2:BC$2,Tokens!AX535:BC535,2,"creators")</f>
        <v>"creators":[{"address":"ncreator",_x000D_
"share":10},{"address":"cotrcrea",_x000D_
"share":90},{"address":"nminer",_x000D_
"share":0}]</v>
      </c>
      <c r="Y535" s="78" t="str">
        <f>formatRow(Tokens!BD$2:BI$2,Tokens!BD535:BI535,2,"files")</f>
        <v>"files":[]</v>
      </c>
      <c r="Z535" s="78"/>
      <c r="AA535" s="78"/>
      <c r="AB535" s="78"/>
      <c r="AC535" s="78" t="str">
        <f>formatRow(Tokens!BJ$2:BK$2,Tokens!BJ535:BK535,0,"collection")</f>
        <v>"collection":{"name":"BILLET The Private Island Club",_x000D_
"family":"Calvi On The Rocks"}</v>
      </c>
      <c r="AD535" s="1" t="str">
        <f>formatRow(Tokens!BN$2:BR$2,Tokens!BN535:BR535,0,"marketplace")</f>
        <v>"marketplace":{"initial_price":232,_x000D_
"reservation_price":"",_x000D_
"duration":"",_x000D_
"max_mint":1,_x000D_
"sell_date":"25/06/2022"}</v>
      </c>
      <c r="AE535" s="1"/>
    </row>
    <row r="536" spans="4:31" ht="14.25" customHeight="1" x14ac:dyDescent="0.3">
      <c r="D536" s="1">
        <f>Tokens!B536</f>
        <v>303</v>
      </c>
      <c r="E536" s="17" t="str">
        <f>IF(Tokens!C536="","",Tokens!C536)</f>
        <v>#303 Billet Private Island Club</v>
      </c>
      <c r="F536"/>
      <c r="G536"/>
      <c r="H536"/>
      <c r="I536"/>
      <c r="J536"/>
      <c r="M536"/>
      <c r="N536"/>
      <c r="O536" s="15" t="str">
        <f t="shared" si="16"/>
        <v>_</v>
      </c>
      <c r="P536" s="18" t="str">
        <f>IF(F536="stop","",IF(F536&lt;&gt;"",HYPERLINK(Settings!$B$5 &amp; "/manage/?network=" &amp; LOWER(B$8) &amp; "&amp;search=token&amp;account=" &amp; ToMint!$B$5 &amp; "&amp;view=" &amp; ToMint!J536,"TokenSol"),""))</f>
        <v/>
      </c>
      <c r="Q536" s="2"/>
      <c r="R536" s="2"/>
      <c r="S536" s="11"/>
      <c r="T536" s="78" t="str">
        <f>"owner=" &amp; Tokens!BS536 &amp; "&amp;filename_for_metadata=" &amp; Tokens!BT536 &amp; "&amp;offchaindata_platform=" &amp; $B$17 &amp; "&amp;keyfile=" &amp; $B$5 &amp;  "&amp;repository=" &amp; $B$18</f>
        <v>owner=AeDSKpNsSENahGHS7fCrAxcDtcNXjyLM68b4gHoTBkC&amp;filename_for_metadata=BILLETThePrivateIslandClub_COR22B303&amp;offchaindata_platform=Github&amp;keyfile=Paul&amp;repository=CalviOnTheRocks2022</v>
      </c>
      <c r="U536" s="78" t="str">
        <f t="shared" si="17"/>
        <v>{"name":"#303 Billet Private Island Club",_x000D_
"symbol":"COR22B303",_x000D_
"description":"The Private Island Club : networking &amp; party / Billet NFT All Access - 1 jour Calvi on the Rocks 2022",_x000D_
"seller_fee_basis_points":1000,_x000D_
"image":"https://bafybeibbdjym4qoxb5n4ow3xkyhnqh3nr64nxjgle4dbz563bm5g2xcll4.ipfs.nftstorage.link?image_303.webp",_x000D_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36" s="78" t="str">
        <f>formatRow(Tokens!C$2:I$2,Tokens!C536:I536)</f>
        <v>"name":"#303 Billet Private Island Club",_x000D_
"symbol":"COR22B303",_x000D_
"description":"The Private Island Club : networking &amp; party / Billet NFT All Access - 1 jour Calvi on the Rocks 2022",_x000D_
"seller_fee_basis_points":1000,_x000D_
"image":"https://bafybeibbdjym4qoxb5n4ow3xkyhnqh3nr64nxjgle4dbz563bm5g2xcll4.ipfs.nftstorage.link?image_303.webp",_x000D_
"Issuer":"NfluenT for Calvi On The rocks",_x000D_
"external_url":""</v>
      </c>
      <c r="W536" s="78" t="str">
        <f>formatRow(Tokens!J$2:AV$2,Tokens!J536:AV536,2,"attributes")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6" s="78" t="str">
        <f>formatRow(Tokens!AX$2:BC$2,Tokens!AX536:BC536,2,"creators")</f>
        <v>"creators":[{"address":"ncreator",_x000D_
"share":10},{"address":"cotrcrea",_x000D_
"share":90},{"address":"nminer",_x000D_
"share":0}]</v>
      </c>
      <c r="Y536" s="78" t="str">
        <f>formatRow(Tokens!BD$2:BI$2,Tokens!BD536:BI536,2,"files")</f>
        <v>"files":[]</v>
      </c>
      <c r="Z536" s="78"/>
      <c r="AA536" s="78"/>
      <c r="AB536" s="78"/>
      <c r="AC536" s="78" t="str">
        <f>formatRow(Tokens!BJ$2:BK$2,Tokens!BJ536:BK536,0,"collection")</f>
        <v>"collection":{"name":"BILLET The Private Island Club",_x000D_
"family":"Calvi On The Rocks"}</v>
      </c>
      <c r="AD536" s="1" t="str">
        <f>formatRow(Tokens!BN$2:BR$2,Tokens!BN536:BR536,0,"marketplace")</f>
        <v>"marketplace":{"initial_price":232,_x000D_
"reservation_price":"",_x000D_
"duration":"",_x000D_
"max_mint":1,_x000D_
"sell_date":"25/06/2022"}</v>
      </c>
      <c r="AE536" s="1"/>
    </row>
    <row r="537" spans="4:31" ht="14.25" customHeight="1" x14ac:dyDescent="0.3">
      <c r="D537" s="1">
        <f>Tokens!B537</f>
        <v>304</v>
      </c>
      <c r="E537" s="17" t="str">
        <f>IF(Tokens!C537="","",Tokens!C537)</f>
        <v>#304 Billet Private Island Club</v>
      </c>
      <c r="F537"/>
      <c r="G537"/>
      <c r="H537"/>
      <c r="I537"/>
      <c r="J537"/>
      <c r="M537"/>
      <c r="N537"/>
      <c r="O537" s="15" t="str">
        <f t="shared" si="16"/>
        <v>_</v>
      </c>
      <c r="P537" s="18" t="str">
        <f>IF(F537="stop","",IF(F537&lt;&gt;"",HYPERLINK(Settings!$B$5 &amp; "/manage/?network=" &amp; LOWER(B$8) &amp; "&amp;search=token&amp;account=" &amp; ToMint!$B$5 &amp; "&amp;view=" &amp; ToMint!J537,"TokenSol"),""))</f>
        <v/>
      </c>
      <c r="Q537" s="2"/>
      <c r="R537" s="2"/>
      <c r="S537" s="11"/>
      <c r="T537" s="78" t="str">
        <f>"owner=" &amp; Tokens!BS537 &amp; "&amp;filename_for_metadata=" &amp; Tokens!BT537 &amp; "&amp;offchaindata_platform=" &amp; $B$17 &amp; "&amp;keyfile=" &amp; $B$5 &amp;  "&amp;repository=" &amp; $B$18</f>
        <v>owner=AeDSKpNsSENahGHS7fCrAxcDtcNXjyLM68b4gHoTBkC&amp;filename_for_metadata=BILLETThePrivateIslandClub_COR22B304&amp;offchaindata_platform=Github&amp;keyfile=Paul&amp;repository=CalviOnTheRocks2022</v>
      </c>
      <c r="U537" s="78" t="str">
        <f t="shared" si="17"/>
        <v>{"name":"#304 Billet Private Island Club",_x000D_
"symbol":"COR22B304",_x000D_
"description":"The Private Island Club : networking &amp; party / Billet NFT All Access - 1 jour Calvi on the Rocks 2022",_x000D_
"seller_fee_basis_points":1000,_x000D_
"image":"https://bafybeibrtdbr7eiaxvddiywztpalv25xm3hswaq4cp36nlq4aichbv3y6q.ipfs.nftstorage.link?image_304.webp",_x000D_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37" s="78" t="str">
        <f>formatRow(Tokens!C$2:I$2,Tokens!C537:I537)</f>
        <v>"name":"#304 Billet Private Island Club",_x000D_
"symbol":"COR22B304",_x000D_
"description":"The Private Island Club : networking &amp; party / Billet NFT All Access - 1 jour Calvi on the Rocks 2022",_x000D_
"seller_fee_basis_points":1000,_x000D_
"image":"https://bafybeibrtdbr7eiaxvddiywztpalv25xm3hswaq4cp36nlq4aichbv3y6q.ipfs.nftstorage.link?image_304.webp",_x000D_
"Issuer":"NfluenT for Calvi On The rocks",_x000D_
"external_url":""</v>
      </c>
      <c r="W537" s="78" t="str">
        <f>formatRow(Tokens!J$2:AV$2,Tokens!J537:AV537,2,"attributes")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7" s="78" t="str">
        <f>formatRow(Tokens!AX$2:BC$2,Tokens!AX537:BC537,2,"creators")</f>
        <v>"creators":[{"address":"ncreator",_x000D_
"share":10},{"address":"cotrcrea",_x000D_
"share":90},{"address":"nminer",_x000D_
"share":0}]</v>
      </c>
      <c r="Y537" s="78" t="str">
        <f>formatRow(Tokens!BD$2:BI$2,Tokens!BD537:BI537,2,"files")</f>
        <v>"files":[]</v>
      </c>
      <c r="Z537" s="78"/>
      <c r="AA537" s="78"/>
      <c r="AB537" s="78"/>
      <c r="AC537" s="78" t="str">
        <f>formatRow(Tokens!BJ$2:BK$2,Tokens!BJ537:BK537,0,"collection")</f>
        <v>"collection":{"name":"BILLET The Private Island Club",_x000D_
"family":"Calvi On The Rocks"}</v>
      </c>
      <c r="AD537" s="1" t="str">
        <f>formatRow(Tokens!BN$2:BR$2,Tokens!BN537:BR537,0,"marketplace")</f>
        <v>"marketplace":{"initial_price":232,_x000D_
"reservation_price":"",_x000D_
"duration":"",_x000D_
"max_mint":1,_x000D_
"sell_date":"25/06/2022"}</v>
      </c>
      <c r="AE537" s="1"/>
    </row>
    <row r="538" spans="4:31" ht="14.25" customHeight="1" x14ac:dyDescent="0.3">
      <c r="D538" s="1">
        <f>Tokens!B538</f>
        <v>305</v>
      </c>
      <c r="E538" s="17" t="str">
        <f>IF(Tokens!C538="","",Tokens!C538)</f>
        <v>#305 Billet Private Island Club</v>
      </c>
      <c r="F538"/>
      <c r="G538"/>
      <c r="H538"/>
      <c r="I538"/>
      <c r="J538"/>
      <c r="M538"/>
      <c r="N538"/>
      <c r="O538" s="15" t="str">
        <f t="shared" si="16"/>
        <v>_</v>
      </c>
      <c r="P538" s="18" t="str">
        <f>IF(F538="stop","",IF(F538&lt;&gt;"",HYPERLINK(Settings!$B$5 &amp; "/manage/?network=" &amp; LOWER(B$8) &amp; "&amp;search=token&amp;account=" &amp; ToMint!$B$5 &amp; "&amp;view=" &amp; ToMint!J538,"TokenSol"),""))</f>
        <v/>
      </c>
      <c r="Q538" s="2"/>
      <c r="R538" s="2"/>
      <c r="S538" s="11"/>
      <c r="T538" s="78" t="str">
        <f>"owner=" &amp; Tokens!BS538 &amp; "&amp;filename_for_metadata=" &amp; Tokens!BT538 &amp; "&amp;offchaindata_platform=" &amp; $B$17 &amp; "&amp;keyfile=" &amp; $B$5 &amp;  "&amp;repository=" &amp; $B$18</f>
        <v>owner=AeDSKpNsSENahGHS7fCrAxcDtcNXjyLM68b4gHoTBkC&amp;filename_for_metadata=BILLETThePrivateIslandClub_COR22B305&amp;offchaindata_platform=Github&amp;keyfile=Paul&amp;repository=CalviOnTheRocks2022</v>
      </c>
      <c r="U538" s="78" t="str">
        <f t="shared" si="17"/>
        <v>{"name":"#305 Billet Private Island Club",_x000D_
"symbol":"COR22B305",_x000D_
"description":"The Private Island Club : networking &amp; party / Billet NFT All Access - 1 jour Calvi on the Rocks 2022",_x000D_
"seller_fee_basis_points":1000,_x000D_
"image":"https://bafybeidhi2cjn53qk7o6ilw4hlsaqdl5mzfxamtpnczjcq6qkbxtvutl6y.ipfs.nftstorage.link?image_305.webp",_x000D_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38" s="78" t="str">
        <f>formatRow(Tokens!C$2:I$2,Tokens!C538:I538)</f>
        <v>"name":"#305 Billet Private Island Club",_x000D_
"symbol":"COR22B305",_x000D_
"description":"The Private Island Club : networking &amp; party / Billet NFT All Access - 1 jour Calvi on the Rocks 2022",_x000D_
"seller_fee_basis_points":1000,_x000D_
"image":"https://bafybeidhi2cjn53qk7o6ilw4hlsaqdl5mzfxamtpnczjcq6qkbxtvutl6y.ipfs.nftstorage.link?image_305.webp",_x000D_
"Issuer":"NfluenT for Calvi On The rocks",_x000D_
"external_url":""</v>
      </c>
      <c r="W538" s="78" t="str">
        <f>formatRow(Tokens!J$2:AV$2,Tokens!J538:AV538,2,"attributes")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8" s="78" t="str">
        <f>formatRow(Tokens!AX$2:BC$2,Tokens!AX538:BC538,2,"creators")</f>
        <v>"creators":[{"address":"ncreator",_x000D_
"share":10},{"address":"cotrcrea",_x000D_
"share":90},{"address":"nminer",_x000D_
"share":0}]</v>
      </c>
      <c r="Y538" s="78" t="str">
        <f>formatRow(Tokens!BD$2:BI$2,Tokens!BD538:BI538,2,"files")</f>
        <v>"files":[]</v>
      </c>
      <c r="Z538" s="78"/>
      <c r="AA538" s="78"/>
      <c r="AB538" s="78"/>
      <c r="AC538" s="78" t="str">
        <f>formatRow(Tokens!BJ$2:BK$2,Tokens!BJ538:BK538,0,"collection")</f>
        <v>"collection":{"name":"BILLET The Private Island Club",_x000D_
"family":"Calvi On The Rocks"}</v>
      </c>
      <c r="AD538" s="1" t="str">
        <f>formatRow(Tokens!BN$2:BR$2,Tokens!BN538:BR538,0,"marketplace")</f>
        <v>"marketplace":{"initial_price":232,_x000D_
"reservation_price":"",_x000D_
"duration":"",_x000D_
"max_mint":1,_x000D_
"sell_date":"25/06/2022"}</v>
      </c>
      <c r="AE538" s="1"/>
    </row>
    <row r="539" spans="4:31" ht="14.25" customHeight="1" x14ac:dyDescent="0.3">
      <c r="D539" s="1">
        <f>Tokens!B539</f>
        <v>306</v>
      </c>
      <c r="E539" s="17" t="str">
        <f>IF(Tokens!C539="","",Tokens!C539)</f>
        <v>#306 Billet Private Island Club</v>
      </c>
      <c r="F539"/>
      <c r="G539"/>
      <c r="H539"/>
      <c r="I539"/>
      <c r="J539"/>
      <c r="M539"/>
      <c r="N539"/>
      <c r="O539" s="15" t="str">
        <f t="shared" si="16"/>
        <v>_</v>
      </c>
      <c r="P539" s="18" t="str">
        <f>IF(F539="stop","",IF(F539&lt;&gt;"",HYPERLINK(Settings!$B$5 &amp; "/manage/?network=" &amp; LOWER(B$8) &amp; "&amp;search=token&amp;account=" &amp; ToMint!$B$5 &amp; "&amp;view=" &amp; ToMint!J539,"TokenSol"),""))</f>
        <v/>
      </c>
      <c r="Q539" s="2"/>
      <c r="R539" s="2"/>
      <c r="S539" s="11"/>
      <c r="T539" s="78" t="str">
        <f>"owner=" &amp; Tokens!BS539 &amp; "&amp;filename_for_metadata=" &amp; Tokens!BT539 &amp; "&amp;offchaindata_platform=" &amp; $B$17 &amp; "&amp;keyfile=" &amp; $B$5 &amp;  "&amp;repository=" &amp; $B$18</f>
        <v>owner=AeDSKpNsSENahGHS7fCrAxcDtcNXjyLM68b4gHoTBkC&amp;filename_for_metadata=BILLETThePrivateIslandClub_COR22B306&amp;offchaindata_platform=Github&amp;keyfile=Paul&amp;repository=CalviOnTheRocks2022</v>
      </c>
      <c r="U539" s="78" t="str">
        <f t="shared" si="17"/>
        <v>{"name":"#306 Billet Private Island Club",_x000D_
"symbol":"COR22B306",_x000D_
"description":"The Private Island Club : networking &amp; party / Billet NFT All Access - 1 jour Calvi on the Rocks 2022",_x000D_
"seller_fee_basis_points":1000,_x000D_
"image":"https://bafybeifkz77ybyc2rg4urzo4nwuwff2aercjmq6b4gtbbzxvfqqwnrxpyu.ipfs.nftstorage.link?image_306.webp",_x000D_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39" s="78" t="str">
        <f>formatRow(Tokens!C$2:I$2,Tokens!C539:I539)</f>
        <v>"name":"#306 Billet Private Island Club",_x000D_
"symbol":"COR22B306",_x000D_
"description":"The Private Island Club : networking &amp; party / Billet NFT All Access - 1 jour Calvi on the Rocks 2022",_x000D_
"seller_fee_basis_points":1000,_x000D_
"image":"https://bafybeifkz77ybyc2rg4urzo4nwuwff2aercjmq6b4gtbbzxvfqqwnrxpyu.ipfs.nftstorage.link?image_306.webp",_x000D_
"Issuer":"NfluenT for Calvi On The rocks",_x000D_
"external_url":""</v>
      </c>
      <c r="W539" s="78" t="str">
        <f>formatRow(Tokens!J$2:AV$2,Tokens!J539:AV539,2,"attributes")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9" s="78" t="str">
        <f>formatRow(Tokens!AX$2:BC$2,Tokens!AX539:BC539,2,"creators")</f>
        <v>"creators":[{"address":"ncreator",_x000D_
"share":10},{"address":"cotrcrea",_x000D_
"share":90},{"address":"nminer",_x000D_
"share":0}]</v>
      </c>
      <c r="Y539" s="78" t="str">
        <f>formatRow(Tokens!BD$2:BI$2,Tokens!BD539:BI539,2,"files")</f>
        <v>"files":[]</v>
      </c>
      <c r="Z539" s="78"/>
      <c r="AA539" s="78"/>
      <c r="AB539" s="78"/>
      <c r="AC539" s="78" t="str">
        <f>formatRow(Tokens!BJ$2:BK$2,Tokens!BJ539:BK539,0,"collection")</f>
        <v>"collection":{"name":"BILLET The Private Island Club",_x000D_
"family":"Calvi On The Rocks"}</v>
      </c>
      <c r="AD539" s="1" t="str">
        <f>formatRow(Tokens!BN$2:BR$2,Tokens!BN539:BR539,0,"marketplace")</f>
        <v>"marketplace":{"initial_price":232,_x000D_
"reservation_price":"",_x000D_
"duration":"",_x000D_
"max_mint":1,_x000D_
"sell_date":"25/06/2022"}</v>
      </c>
      <c r="AE539" s="1"/>
    </row>
    <row r="540" spans="4:31" ht="14.25" customHeight="1" x14ac:dyDescent="0.3">
      <c r="D540" s="1">
        <f>Tokens!B540</f>
        <v>307</v>
      </c>
      <c r="E540" s="17" t="str">
        <f>IF(Tokens!C540="","",Tokens!C540)</f>
        <v>#307 Billet Private Island Club</v>
      </c>
      <c r="F540"/>
      <c r="G540"/>
      <c r="H540"/>
      <c r="I540"/>
      <c r="J540"/>
      <c r="M540"/>
      <c r="N540"/>
      <c r="O540" s="15" t="str">
        <f t="shared" si="16"/>
        <v>_</v>
      </c>
      <c r="P540" s="18" t="str">
        <f>IF(F540="stop","",IF(F540&lt;&gt;"",HYPERLINK(Settings!$B$5 &amp; "/manage/?network=" &amp; LOWER(B$8) &amp; "&amp;search=token&amp;account=" &amp; ToMint!$B$5 &amp; "&amp;view=" &amp; ToMint!J540,"TokenSol"),""))</f>
        <v/>
      </c>
      <c r="Q540" s="2"/>
      <c r="R540" s="2"/>
      <c r="S540" s="11"/>
      <c r="T540" s="78" t="str">
        <f>"owner=" &amp; Tokens!BS540 &amp; "&amp;filename_for_metadata=" &amp; Tokens!BT540 &amp; "&amp;offchaindata_platform=" &amp; $B$17 &amp; "&amp;keyfile=" &amp; $B$5 &amp;  "&amp;repository=" &amp; $B$18</f>
        <v>owner=AeDSKpNsSENahGHS7fCrAxcDtcNXjyLM68b4gHoTBkC&amp;filename_for_metadata=BILLETThePrivateIslandClub_COR22B307&amp;offchaindata_platform=Github&amp;keyfile=Paul&amp;repository=CalviOnTheRocks2022</v>
      </c>
      <c r="U540" s="78" t="str">
        <f t="shared" si="17"/>
        <v>{"name":"#307 Billet Private Island Club",_x000D_
"symbol":"COR22B307",_x000D_
"description":"The Private Island Club : networking &amp; party / Billet NFT All Access - 1 jour Calvi on the Rocks 2022",_x000D_
"seller_fee_basis_points":1000,_x000D_
"image":"https://bafybeig5mo43on3mkhnppn2yv2habmg22ngi6kcjt4cfw7uhwzvtipgpyi.ipfs.nftstorage.link?image_307.webp",_x000D_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40" s="78" t="str">
        <f>formatRow(Tokens!C$2:I$2,Tokens!C540:I540)</f>
        <v>"name":"#307 Billet Private Island Club",_x000D_
"symbol":"COR22B307",_x000D_
"description":"The Private Island Club : networking &amp; party / Billet NFT All Access - 1 jour Calvi on the Rocks 2022",_x000D_
"seller_fee_basis_points":1000,_x000D_
"image":"https://bafybeig5mo43on3mkhnppn2yv2habmg22ngi6kcjt4cfw7uhwzvtipgpyi.ipfs.nftstorage.link?image_307.webp",_x000D_
"Issuer":"NfluenT for Calvi On The rocks",_x000D_
"external_url":""</v>
      </c>
      <c r="W540" s="78" t="str">
        <f>formatRow(Tokens!J$2:AV$2,Tokens!J540:AV540,2,"attributes")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0" s="78" t="str">
        <f>formatRow(Tokens!AX$2:BC$2,Tokens!AX540:BC540,2,"creators")</f>
        <v>"creators":[{"address":"ncreator",_x000D_
"share":10},{"address":"cotrcrea",_x000D_
"share":90},{"address":"nminer",_x000D_
"share":0}]</v>
      </c>
      <c r="Y540" s="78" t="str">
        <f>formatRow(Tokens!BD$2:BI$2,Tokens!BD540:BI540,2,"files")</f>
        <v>"files":[]</v>
      </c>
      <c r="Z540" s="78"/>
      <c r="AA540" s="78"/>
      <c r="AB540" s="78"/>
      <c r="AC540" s="78" t="str">
        <f>formatRow(Tokens!BJ$2:BK$2,Tokens!BJ540:BK540,0,"collection")</f>
        <v>"collection":{"name":"BILLET The Private Island Club",_x000D_
"family":"Calvi On The Rocks"}</v>
      </c>
      <c r="AD540" s="1" t="str">
        <f>formatRow(Tokens!BN$2:BR$2,Tokens!BN540:BR540,0,"marketplace")</f>
        <v>"marketplace":{"initial_price":232,_x000D_
"reservation_price":"",_x000D_
"duration":"",_x000D_
"max_mint":1,_x000D_
"sell_date":"25/06/2022"}</v>
      </c>
      <c r="AE540" s="1"/>
    </row>
    <row r="541" spans="4:31" ht="14.25" customHeight="1" x14ac:dyDescent="0.3">
      <c r="D541" s="1">
        <f>Tokens!B541</f>
        <v>308</v>
      </c>
      <c r="E541" s="17" t="str">
        <f>IF(Tokens!C541="","",Tokens!C541)</f>
        <v>#308 Billet Private Island Club</v>
      </c>
      <c r="F541"/>
      <c r="G541"/>
      <c r="H541"/>
      <c r="I541"/>
      <c r="J541"/>
      <c r="M541"/>
      <c r="N541"/>
      <c r="O541" s="15" t="str">
        <f t="shared" si="16"/>
        <v>_</v>
      </c>
      <c r="P541" s="18" t="str">
        <f>IF(F541="stop","",IF(F541&lt;&gt;"",HYPERLINK(Settings!$B$5 &amp; "/manage/?network=" &amp; LOWER(B$8) &amp; "&amp;search=token&amp;account=" &amp; ToMint!$B$5 &amp; "&amp;view=" &amp; ToMint!J541,"TokenSol"),""))</f>
        <v/>
      </c>
      <c r="Q541" s="2"/>
      <c r="R541" s="2"/>
      <c r="S541" s="11"/>
      <c r="T541" s="78" t="str">
        <f>"owner=" &amp; Tokens!BS541 &amp; "&amp;filename_for_metadata=" &amp; Tokens!BT541 &amp; "&amp;offchaindata_platform=" &amp; $B$17 &amp; "&amp;keyfile=" &amp; $B$5 &amp;  "&amp;repository=" &amp; $B$18</f>
        <v>owner=AeDSKpNsSENahGHS7fCrAxcDtcNXjyLM68b4gHoTBkC&amp;filename_for_metadata=BILLETThePrivateIslandClub_COR22B308&amp;offchaindata_platform=Github&amp;keyfile=Paul&amp;repository=CalviOnTheRocks2022</v>
      </c>
      <c r="U541" s="78" t="str">
        <f t="shared" si="17"/>
        <v>{"name":"#308 Billet Private Island Club",_x000D_
"symbol":"COR22B308",_x000D_
"description":"The Private Island Club : networking &amp; party / Billet NFT All Access - 1 jour Calvi on the Rocks 2022",_x000D_
"seller_fee_basis_points":1000,_x000D_
"image":"https://bafybeidenh54j5yw4uwqdlaqyppay2zkgzldliq5n24ygmkhscgdhyasgq.ipfs.nftstorage.link?image_308.webp",_x000D_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41" s="78" t="str">
        <f>formatRow(Tokens!C$2:I$2,Tokens!C541:I541)</f>
        <v>"name":"#308 Billet Private Island Club",_x000D_
"symbol":"COR22B308",_x000D_
"description":"The Private Island Club : networking &amp; party / Billet NFT All Access - 1 jour Calvi on the Rocks 2022",_x000D_
"seller_fee_basis_points":1000,_x000D_
"image":"https://bafybeidenh54j5yw4uwqdlaqyppay2zkgzldliq5n24ygmkhscgdhyasgq.ipfs.nftstorage.link?image_308.webp",_x000D_
"Issuer":"NfluenT for Calvi On The rocks",_x000D_
"external_url":""</v>
      </c>
      <c r="W541" s="78" t="str">
        <f>formatRow(Tokens!J$2:AV$2,Tokens!J541:AV541,2,"attributes")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1" s="78" t="str">
        <f>formatRow(Tokens!AX$2:BC$2,Tokens!AX541:BC541,2,"creators")</f>
        <v>"creators":[{"address":"ncreator",_x000D_
"share":10},{"address":"cotrcrea",_x000D_
"share":90},{"address":"nminer",_x000D_
"share":0}]</v>
      </c>
      <c r="Y541" s="78" t="str">
        <f>formatRow(Tokens!BD$2:BI$2,Tokens!BD541:BI541,2,"files")</f>
        <v>"files":[]</v>
      </c>
      <c r="Z541" s="78"/>
      <c r="AA541" s="78"/>
      <c r="AB541" s="78"/>
      <c r="AC541" s="78" t="str">
        <f>formatRow(Tokens!BJ$2:BK$2,Tokens!BJ541:BK541,0,"collection")</f>
        <v>"collection":{"name":"BILLET The Private Island Club",_x000D_
"family":"Calvi On The Rocks"}</v>
      </c>
      <c r="AD541" s="1" t="str">
        <f>formatRow(Tokens!BN$2:BR$2,Tokens!BN541:BR541,0,"marketplace")</f>
        <v>"marketplace":{"initial_price":232,_x000D_
"reservation_price":"",_x000D_
"duration":"",_x000D_
"max_mint":1,_x000D_
"sell_date":"25/06/2022"}</v>
      </c>
      <c r="AE541" s="1"/>
    </row>
    <row r="542" spans="4:31" ht="14.25" customHeight="1" x14ac:dyDescent="0.3">
      <c r="D542" s="1">
        <f>Tokens!B542</f>
        <v>309</v>
      </c>
      <c r="E542" s="17" t="str">
        <f>IF(Tokens!C542="","",Tokens!C542)</f>
        <v>#309 Billet Private Island Club</v>
      </c>
      <c r="F542"/>
      <c r="G542"/>
      <c r="H542"/>
      <c r="I542"/>
      <c r="J542"/>
      <c r="M542"/>
      <c r="N542"/>
      <c r="O542" s="15" t="str">
        <f t="shared" si="16"/>
        <v>_</v>
      </c>
      <c r="P542" s="18" t="str">
        <f>IF(F542="stop","",IF(F542&lt;&gt;"",HYPERLINK(Settings!$B$5 &amp; "/manage/?network=" &amp; LOWER(B$8) &amp; "&amp;search=token&amp;account=" &amp; ToMint!$B$5 &amp; "&amp;view=" &amp; ToMint!J542,"TokenSol"),""))</f>
        <v/>
      </c>
      <c r="Q542" s="2"/>
      <c r="R542" s="2"/>
      <c r="S542" s="11"/>
      <c r="T542" s="78" t="str">
        <f>"owner=" &amp; Tokens!BS542 &amp; "&amp;filename_for_metadata=" &amp; Tokens!BT542 &amp; "&amp;offchaindata_platform=" &amp; $B$17 &amp; "&amp;keyfile=" &amp; $B$5 &amp;  "&amp;repository=" &amp; $B$18</f>
        <v>owner=AeDSKpNsSENahGHS7fCrAxcDtcNXjyLM68b4gHoTBkC&amp;filename_for_metadata=BILLETThePrivateIslandClub_COR22B309&amp;offchaindata_platform=Github&amp;keyfile=Paul&amp;repository=CalviOnTheRocks2022</v>
      </c>
      <c r="U542" s="78" t="str">
        <f t="shared" si="17"/>
        <v>{"name":"#309 Billet Private Island Club",_x000D_
"symbol":"COR22B309",_x000D_
"description":"The Private Island Club : networking &amp; party / Billet NFT All Access - 1 jour Calvi on the Rocks 2022",_x000D_
"seller_fee_basis_points":1000,_x000D_
"image":"https://bafybeibimrnekmgcbjg5zse23umkalxrxnd7zkofagrc2nshyovxmfsula.ipfs.nftstorage.link?image_309.webp",_x000D_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42" s="78" t="str">
        <f>formatRow(Tokens!C$2:I$2,Tokens!C542:I542)</f>
        <v>"name":"#309 Billet Private Island Club",_x000D_
"symbol":"COR22B309",_x000D_
"description":"The Private Island Club : networking &amp; party / Billet NFT All Access - 1 jour Calvi on the Rocks 2022",_x000D_
"seller_fee_basis_points":1000,_x000D_
"image":"https://bafybeibimrnekmgcbjg5zse23umkalxrxnd7zkofagrc2nshyovxmfsula.ipfs.nftstorage.link?image_309.webp",_x000D_
"Issuer":"NfluenT for Calvi On The rocks",_x000D_
"external_url":""</v>
      </c>
      <c r="W542" s="78" t="str">
        <f>formatRow(Tokens!J$2:AV$2,Tokens!J542:AV542,2,"attributes")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2" s="78" t="str">
        <f>formatRow(Tokens!AX$2:BC$2,Tokens!AX542:BC542,2,"creators")</f>
        <v>"creators":[{"address":"ncreator",_x000D_
"share":10},{"address":"cotrcrea",_x000D_
"share":90},{"address":"nminer",_x000D_
"share":0}]</v>
      </c>
      <c r="Y542" s="78" t="str">
        <f>formatRow(Tokens!BD$2:BI$2,Tokens!BD542:BI542,2,"files")</f>
        <v>"files":[]</v>
      </c>
      <c r="Z542" s="78"/>
      <c r="AA542" s="78"/>
      <c r="AB542" s="78"/>
      <c r="AC542" s="78" t="str">
        <f>formatRow(Tokens!BJ$2:BK$2,Tokens!BJ542:BK542,0,"collection")</f>
        <v>"collection":{"name":"BILLET The Private Island Club",_x000D_
"family":"Calvi On The Rocks"}</v>
      </c>
      <c r="AD542" s="1" t="str">
        <f>formatRow(Tokens!BN$2:BR$2,Tokens!BN542:BR542,0,"marketplace")</f>
        <v>"marketplace":{"initial_price":232,_x000D_
"reservation_price":"",_x000D_
"duration":"",_x000D_
"max_mint":1,_x000D_
"sell_date":"25/06/2022"}</v>
      </c>
      <c r="AE542" s="1"/>
    </row>
    <row r="543" spans="4:31" ht="14.25" customHeight="1" x14ac:dyDescent="0.3">
      <c r="D543" s="1">
        <f>Tokens!B543</f>
        <v>310</v>
      </c>
      <c r="E543" s="17" t="str">
        <f>IF(Tokens!C543="","",Tokens!C543)</f>
        <v>#310 Billet Private Island Club</v>
      </c>
      <c r="F543"/>
      <c r="G543"/>
      <c r="H543"/>
      <c r="I543"/>
      <c r="J543"/>
      <c r="M543"/>
      <c r="N543"/>
      <c r="O543" s="15" t="str">
        <f t="shared" si="16"/>
        <v>_</v>
      </c>
      <c r="P543" s="18" t="str">
        <f>IF(F543="stop","",IF(F543&lt;&gt;"",HYPERLINK(Settings!$B$5 &amp; "/manage/?network=" &amp; LOWER(B$8) &amp; "&amp;search=token&amp;account=" &amp; ToMint!$B$5 &amp; "&amp;view=" &amp; ToMint!J543,"TokenSol"),""))</f>
        <v/>
      </c>
      <c r="Q543" s="2"/>
      <c r="R543" s="2"/>
      <c r="S543" s="11"/>
      <c r="T543" s="78" t="str">
        <f>"owner=" &amp; Tokens!BS543 &amp; "&amp;filename_for_metadata=" &amp; Tokens!BT543 &amp; "&amp;offchaindata_platform=" &amp; $B$17 &amp; "&amp;keyfile=" &amp; $B$5 &amp;  "&amp;repository=" &amp; $B$18</f>
        <v>owner=AeDSKpNsSENahGHS7fCrAxcDtcNXjyLM68b4gHoTBkC&amp;filename_for_metadata=BILLETThePrivateIslandClub_COR22B310&amp;offchaindata_platform=Github&amp;keyfile=Paul&amp;repository=CalviOnTheRocks2022</v>
      </c>
      <c r="U543" s="78" t="str">
        <f t="shared" si="17"/>
        <v>{"name":"#310 Billet Private Island Club",_x000D_
"symbol":"COR22B310",_x000D_
"description":"The Private Island Club : networking &amp; party / Billet NFT All Access - 1 jour Calvi on the Rocks 2022",_x000D_
"seller_fee_basis_points":1000,_x000D_
"image":"https://bafybeibeas57y6jlsk7y3vjoysj5izu2rieo3rcafxeytywdxd3plhjwmy.ipfs.nftstorage.link?image_310.webp",_x000D_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43" s="78" t="str">
        <f>formatRow(Tokens!C$2:I$2,Tokens!C543:I543)</f>
        <v>"name":"#310 Billet Private Island Club",_x000D_
"symbol":"COR22B310",_x000D_
"description":"The Private Island Club : networking &amp; party / Billet NFT All Access - 1 jour Calvi on the Rocks 2022",_x000D_
"seller_fee_basis_points":1000,_x000D_
"image":"https://bafybeibeas57y6jlsk7y3vjoysj5izu2rieo3rcafxeytywdxd3plhjwmy.ipfs.nftstorage.link?image_310.webp",_x000D_
"Issuer":"NfluenT for Calvi On The rocks",_x000D_
"external_url":""</v>
      </c>
      <c r="W543" s="78" t="str">
        <f>formatRow(Tokens!J$2:AV$2,Tokens!J543:AV543,2,"attributes")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3" s="78" t="str">
        <f>formatRow(Tokens!AX$2:BC$2,Tokens!AX543:BC543,2,"creators")</f>
        <v>"creators":[{"address":"ncreator",_x000D_
"share":10},{"address":"cotrcrea",_x000D_
"share":90},{"address":"nminer",_x000D_
"share":0}]</v>
      </c>
      <c r="Y543" s="78" t="str">
        <f>formatRow(Tokens!BD$2:BI$2,Tokens!BD543:BI543,2,"files")</f>
        <v>"files":[]</v>
      </c>
      <c r="Z543" s="78"/>
      <c r="AA543" s="78"/>
      <c r="AB543" s="78"/>
      <c r="AC543" s="78" t="str">
        <f>formatRow(Tokens!BJ$2:BK$2,Tokens!BJ543:BK543,0,"collection")</f>
        <v>"collection":{"name":"BILLET The Private Island Club",_x000D_
"family":"Calvi On The Rocks"}</v>
      </c>
      <c r="AD543" s="1" t="str">
        <f>formatRow(Tokens!BN$2:BR$2,Tokens!BN543:BR543,0,"marketplace")</f>
        <v>"marketplace":{"initial_price":232,_x000D_
"reservation_price":"",_x000D_
"duration":"",_x000D_
"max_mint":1,_x000D_
"sell_date":"25/06/2022"}</v>
      </c>
      <c r="AE543" s="1"/>
    </row>
    <row r="544" spans="4:31" ht="14.25" customHeight="1" x14ac:dyDescent="0.3">
      <c r="D544" s="1">
        <f>Tokens!B544</f>
        <v>311</v>
      </c>
      <c r="E544" s="17" t="str">
        <f>IF(Tokens!C544="","",Tokens!C544)</f>
        <v>#311 Billet Private Island Club</v>
      </c>
      <c r="F544"/>
      <c r="G544"/>
      <c r="H544"/>
      <c r="I544"/>
      <c r="J544"/>
      <c r="M544"/>
      <c r="N544"/>
      <c r="O544" s="15" t="str">
        <f t="shared" si="16"/>
        <v>_</v>
      </c>
      <c r="P544" s="18" t="str">
        <f>IF(F544="stop","",IF(F544&lt;&gt;"",HYPERLINK(Settings!$B$5 &amp; "/manage/?network=" &amp; LOWER(B$8) &amp; "&amp;search=token&amp;account=" &amp; ToMint!$B$5 &amp; "&amp;view=" &amp; ToMint!J544,"TokenSol"),""))</f>
        <v/>
      </c>
      <c r="Q544" s="2"/>
      <c r="R544" s="2"/>
      <c r="S544" s="11"/>
      <c r="T544" s="78" t="str">
        <f>"owner=" &amp; Tokens!BS544 &amp; "&amp;filename_for_metadata=" &amp; Tokens!BT544 &amp; "&amp;offchaindata_platform=" &amp; $B$17 &amp; "&amp;keyfile=" &amp; $B$5 &amp;  "&amp;repository=" &amp; $B$18</f>
        <v>owner=AeDSKpNsSENahGHS7fCrAxcDtcNXjyLM68b4gHoTBkC&amp;filename_for_metadata=BILLETThePrivateIslandClub_COR22B311&amp;offchaindata_platform=Github&amp;keyfile=Paul&amp;repository=CalviOnTheRocks2022</v>
      </c>
      <c r="U544" s="78" t="str">
        <f t="shared" si="17"/>
        <v>{"name":"#311 Billet Private Island Club",_x000D_
"symbol":"COR22B311",_x000D_
"description":"The Private Island Club : networking &amp; party / Billet NFT All Access - 1 jour Calvi on the Rocks 2022",_x000D_
"seller_fee_basis_points":1000,_x000D_
"image":"https://bafybeibeqnesxsxixdueqgt243gtb3n6luc7kbib52tbksuf6cgvwsurlu.ipfs.nftstorage.link?image_311.webp",_x000D_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44" s="78" t="str">
        <f>formatRow(Tokens!C$2:I$2,Tokens!C544:I544)</f>
        <v>"name":"#311 Billet Private Island Club",_x000D_
"symbol":"COR22B311",_x000D_
"description":"The Private Island Club : networking &amp; party / Billet NFT All Access - 1 jour Calvi on the Rocks 2022",_x000D_
"seller_fee_basis_points":1000,_x000D_
"image":"https://bafybeibeqnesxsxixdueqgt243gtb3n6luc7kbib52tbksuf6cgvwsurlu.ipfs.nftstorage.link?image_311.webp",_x000D_
"Issuer":"NfluenT for Calvi On The rocks",_x000D_
"external_url":""</v>
      </c>
      <c r="W544" s="78" t="str">
        <f>formatRow(Tokens!J$2:AV$2,Tokens!J544:AV544,2,"attributes")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4" s="78" t="str">
        <f>formatRow(Tokens!AX$2:BC$2,Tokens!AX544:BC544,2,"creators")</f>
        <v>"creators":[{"address":"ncreator",_x000D_
"share":10},{"address":"cotrcrea",_x000D_
"share":90},{"address":"nminer",_x000D_
"share":0}]</v>
      </c>
      <c r="Y544" s="78" t="str">
        <f>formatRow(Tokens!BD$2:BI$2,Tokens!BD544:BI544,2,"files")</f>
        <v>"files":[]</v>
      </c>
      <c r="Z544" s="78"/>
      <c r="AA544" s="78"/>
      <c r="AB544" s="78"/>
      <c r="AC544" s="78" t="str">
        <f>formatRow(Tokens!BJ$2:BK$2,Tokens!BJ544:BK544,0,"collection")</f>
        <v>"collection":{"name":"BILLET The Private Island Club",_x000D_
"family":"Calvi On The Rocks"}</v>
      </c>
      <c r="AD544" s="1" t="str">
        <f>formatRow(Tokens!BN$2:BR$2,Tokens!BN544:BR544,0,"marketplace")</f>
        <v>"marketplace":{"initial_price":232,_x000D_
"reservation_price":"",_x000D_
"duration":"",_x000D_
"max_mint":1,_x000D_
"sell_date":"25/06/2022"}</v>
      </c>
      <c r="AE544" s="1"/>
    </row>
    <row r="545" spans="4:31" ht="14.25" customHeight="1" x14ac:dyDescent="0.3">
      <c r="D545" s="1">
        <f>Tokens!B545</f>
        <v>312</v>
      </c>
      <c r="E545" s="17" t="str">
        <f>IF(Tokens!C545="","",Tokens!C545)</f>
        <v>#312 Billet Private Island Club</v>
      </c>
      <c r="F545"/>
      <c r="G545"/>
      <c r="H545"/>
      <c r="I545"/>
      <c r="J545"/>
      <c r="M545"/>
      <c r="N545"/>
      <c r="O545" s="15" t="str">
        <f t="shared" si="16"/>
        <v>_</v>
      </c>
      <c r="P545" s="18" t="str">
        <f>IF(F545="stop","",IF(F545&lt;&gt;"",HYPERLINK(Settings!$B$5 &amp; "/manage/?network=" &amp; LOWER(B$8) &amp; "&amp;search=token&amp;account=" &amp; ToMint!$B$5 &amp; "&amp;view=" &amp; ToMint!J545,"TokenSol"),""))</f>
        <v/>
      </c>
      <c r="Q545" s="2"/>
      <c r="R545" s="2"/>
      <c r="S545" s="11"/>
      <c r="T545" s="78" t="str">
        <f>"owner=" &amp; Tokens!BS545 &amp; "&amp;filename_for_metadata=" &amp; Tokens!BT545 &amp; "&amp;offchaindata_platform=" &amp; $B$17 &amp; "&amp;keyfile=" &amp; $B$5 &amp;  "&amp;repository=" &amp; $B$18</f>
        <v>owner=AeDSKpNsSENahGHS7fCrAxcDtcNXjyLM68b4gHoTBkC&amp;filename_for_metadata=BILLETThePrivateIslandClub_COR22B312&amp;offchaindata_platform=Github&amp;keyfile=Paul&amp;repository=CalviOnTheRocks2022</v>
      </c>
      <c r="U545" s="78" t="str">
        <f t="shared" si="17"/>
        <v>{"name":"#312 Billet Private Island Club",_x000D_
"symbol":"COR22B312",_x000D_
"description":"The Private Island Club : networking &amp; party / Billet NFT All Access - 1 jour Calvi on the Rocks 2022",_x000D_
"seller_fee_basis_points":1000,_x000D_
"image":"https://bafybeibzfhouwfcztzjknw2kk6mcbdqonbfza3vw5hey6nynuulxmhafce.ipfs.nftstorage.link?image_312.webp",_x000D_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45" s="78" t="str">
        <f>formatRow(Tokens!C$2:I$2,Tokens!C545:I545)</f>
        <v>"name":"#312 Billet Private Island Club",_x000D_
"symbol":"COR22B312",_x000D_
"description":"The Private Island Club : networking &amp; party / Billet NFT All Access - 1 jour Calvi on the Rocks 2022",_x000D_
"seller_fee_basis_points":1000,_x000D_
"image":"https://bafybeibzfhouwfcztzjknw2kk6mcbdqonbfza3vw5hey6nynuulxmhafce.ipfs.nftstorage.link?image_312.webp",_x000D_
"Issuer":"NfluenT for Calvi On The rocks",_x000D_
"external_url":""</v>
      </c>
      <c r="W545" s="78" t="str">
        <f>formatRow(Tokens!J$2:AV$2,Tokens!J545:AV545,2,"attributes")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5" s="78" t="str">
        <f>formatRow(Tokens!AX$2:BC$2,Tokens!AX545:BC545,2,"creators")</f>
        <v>"creators":[{"address":"ncreator",_x000D_
"share":10},{"address":"cotrcrea",_x000D_
"share":90},{"address":"nminer",_x000D_
"share":0}]</v>
      </c>
      <c r="Y545" s="78" t="str">
        <f>formatRow(Tokens!BD$2:BI$2,Tokens!BD545:BI545,2,"files")</f>
        <v>"files":[]</v>
      </c>
      <c r="Z545" s="78"/>
      <c r="AA545" s="78"/>
      <c r="AB545" s="78"/>
      <c r="AC545" s="78" t="str">
        <f>formatRow(Tokens!BJ$2:BK$2,Tokens!BJ545:BK545,0,"collection")</f>
        <v>"collection":{"name":"BILLET The Private Island Club",_x000D_
"family":"Calvi On The Rocks"}</v>
      </c>
      <c r="AD545" s="1" t="str">
        <f>formatRow(Tokens!BN$2:BR$2,Tokens!BN545:BR545,0,"marketplace")</f>
        <v>"marketplace":{"initial_price":232,_x000D_
"reservation_price":"",_x000D_
"duration":"",_x000D_
"max_mint":1,_x000D_
"sell_date":"25/06/2022"}</v>
      </c>
      <c r="AE545" s="1"/>
    </row>
    <row r="546" spans="4:31" ht="14.25" customHeight="1" x14ac:dyDescent="0.3">
      <c r="D546" s="1">
        <f>Tokens!B546</f>
        <v>313</v>
      </c>
      <c r="E546" s="17" t="str">
        <f>IF(Tokens!C546="","",Tokens!C546)</f>
        <v>#313 Billet Private Island Club</v>
      </c>
      <c r="F546"/>
      <c r="G546"/>
      <c r="H546"/>
      <c r="I546"/>
      <c r="J546"/>
      <c r="M546"/>
      <c r="N546"/>
      <c r="O546" s="15" t="str">
        <f t="shared" si="16"/>
        <v>_</v>
      </c>
      <c r="P546" s="18" t="str">
        <f>IF(F546="stop","",IF(F546&lt;&gt;"",HYPERLINK(Settings!$B$5 &amp; "/manage/?network=" &amp; LOWER(B$8) &amp; "&amp;search=token&amp;account=" &amp; ToMint!$B$5 &amp; "&amp;view=" &amp; ToMint!J546,"TokenSol"),""))</f>
        <v/>
      </c>
      <c r="Q546" s="2"/>
      <c r="R546" s="2"/>
      <c r="S546" s="11"/>
      <c r="T546" s="78" t="str">
        <f>"owner=" &amp; Tokens!BS546 &amp; "&amp;filename_for_metadata=" &amp; Tokens!BT546 &amp; "&amp;offchaindata_platform=" &amp; $B$17 &amp; "&amp;keyfile=" &amp; $B$5 &amp;  "&amp;repository=" &amp; $B$18</f>
        <v>owner=AeDSKpNsSENahGHS7fCrAxcDtcNXjyLM68b4gHoTBkC&amp;filename_for_metadata=BILLETThePrivateIslandClub_COR22B313&amp;offchaindata_platform=Github&amp;keyfile=Paul&amp;repository=CalviOnTheRocks2022</v>
      </c>
      <c r="U546" s="78" t="str">
        <f t="shared" si="17"/>
        <v>{"name":"#313 Billet Private Island Club",_x000D_
"symbol":"COR22B313",_x000D_
"description":"The Private Island Club : networking &amp; party / Billet NFT All Access - 1 jour Calvi on the Rocks 2022",_x000D_
"seller_fee_basis_points":1000,_x000D_
"image":"https://bafybeihnfm5m6p7swycnhkn5x3mvdhmzq27cxhetlcv76futeejysbrgai.ipfs.nftstorage.link?image_313.webp",_x000D_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46" s="78" t="str">
        <f>formatRow(Tokens!C$2:I$2,Tokens!C546:I546)</f>
        <v>"name":"#313 Billet Private Island Club",_x000D_
"symbol":"COR22B313",_x000D_
"description":"The Private Island Club : networking &amp; party / Billet NFT All Access - 1 jour Calvi on the Rocks 2022",_x000D_
"seller_fee_basis_points":1000,_x000D_
"image":"https://bafybeihnfm5m6p7swycnhkn5x3mvdhmzq27cxhetlcv76futeejysbrgai.ipfs.nftstorage.link?image_313.webp",_x000D_
"Issuer":"NfluenT for Calvi On The rocks",_x000D_
"external_url":""</v>
      </c>
      <c r="W546" s="78" t="str">
        <f>formatRow(Tokens!J$2:AV$2,Tokens!J546:AV546,2,"attributes")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6" s="78" t="str">
        <f>formatRow(Tokens!AX$2:BC$2,Tokens!AX546:BC546,2,"creators")</f>
        <v>"creators":[{"address":"ncreator",_x000D_
"share":10},{"address":"cotrcrea",_x000D_
"share":90},{"address":"nminer",_x000D_
"share":0}]</v>
      </c>
      <c r="Y546" s="78" t="str">
        <f>formatRow(Tokens!BD$2:BI$2,Tokens!BD546:BI546,2,"files")</f>
        <v>"files":[]</v>
      </c>
      <c r="Z546" s="78"/>
      <c r="AA546" s="78"/>
      <c r="AB546" s="78"/>
      <c r="AC546" s="78" t="str">
        <f>formatRow(Tokens!BJ$2:BK$2,Tokens!BJ546:BK546,0,"collection")</f>
        <v>"collection":{"name":"BILLET The Private Island Club",_x000D_
"family":"Calvi On The Rocks"}</v>
      </c>
      <c r="AD546" s="1" t="str">
        <f>formatRow(Tokens!BN$2:BR$2,Tokens!BN546:BR546,0,"marketplace")</f>
        <v>"marketplace":{"initial_price":232,_x000D_
"reservation_price":"",_x000D_
"duration":"",_x000D_
"max_mint":1,_x000D_
"sell_date":"25/06/2022"}</v>
      </c>
      <c r="AE546" s="1"/>
    </row>
    <row r="547" spans="4:31" ht="14.25" customHeight="1" x14ac:dyDescent="0.3">
      <c r="D547" s="1">
        <f>Tokens!B547</f>
        <v>314</v>
      </c>
      <c r="E547" s="17" t="str">
        <f>IF(Tokens!C547="","",Tokens!C547)</f>
        <v>#314 Billet Private Island Club</v>
      </c>
      <c r="F547"/>
      <c r="G547"/>
      <c r="H547"/>
      <c r="I547"/>
      <c r="J547"/>
      <c r="M547"/>
      <c r="N547"/>
      <c r="O547" s="15" t="str">
        <f t="shared" si="16"/>
        <v>_</v>
      </c>
      <c r="P547" s="18" t="str">
        <f>IF(F547="stop","",IF(F547&lt;&gt;"",HYPERLINK(Settings!$B$5 &amp; "/manage/?network=" &amp; LOWER(B$8) &amp; "&amp;search=token&amp;account=" &amp; ToMint!$B$5 &amp; "&amp;view=" &amp; ToMint!J547,"TokenSol"),""))</f>
        <v/>
      </c>
      <c r="Q547" s="2"/>
      <c r="R547" s="2"/>
      <c r="S547" s="11"/>
      <c r="T547" s="78" t="str">
        <f>"owner=" &amp; Tokens!BS547 &amp; "&amp;filename_for_metadata=" &amp; Tokens!BT547 &amp; "&amp;offchaindata_platform=" &amp; $B$17 &amp; "&amp;keyfile=" &amp; $B$5 &amp;  "&amp;repository=" &amp; $B$18</f>
        <v>owner=AeDSKpNsSENahGHS7fCrAxcDtcNXjyLM68b4gHoTBkC&amp;filename_for_metadata=BILLETThePrivateIslandClub_COR22B314&amp;offchaindata_platform=Github&amp;keyfile=Paul&amp;repository=CalviOnTheRocks2022</v>
      </c>
      <c r="U547" s="78" t="str">
        <f t="shared" si="17"/>
        <v>{"name":"#314 Billet Private Island Club",_x000D_
"symbol":"COR22B314",_x000D_
"description":"The Private Island Club : networking &amp; party / Billet NFT All Access - 1 jour Calvi on the Rocks 2022",_x000D_
"seller_fee_basis_points":1000,_x000D_
"image":"https://bafybeib25uqngexzp7z4eao77xmsn63u4x7k6wkvec3wndfjtdszir2kje.ipfs.nftstorage.link?image_314.webp",_x000D_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47" s="78" t="str">
        <f>formatRow(Tokens!C$2:I$2,Tokens!C547:I547)</f>
        <v>"name":"#314 Billet Private Island Club",_x000D_
"symbol":"COR22B314",_x000D_
"description":"The Private Island Club : networking &amp; party / Billet NFT All Access - 1 jour Calvi on the Rocks 2022",_x000D_
"seller_fee_basis_points":1000,_x000D_
"image":"https://bafybeib25uqngexzp7z4eao77xmsn63u4x7k6wkvec3wndfjtdszir2kje.ipfs.nftstorage.link?image_314.webp",_x000D_
"Issuer":"NfluenT for Calvi On The rocks",_x000D_
"external_url":""</v>
      </c>
      <c r="W547" s="78" t="str">
        <f>formatRow(Tokens!J$2:AV$2,Tokens!J547:AV547,2,"attributes")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7" s="78" t="str">
        <f>formatRow(Tokens!AX$2:BC$2,Tokens!AX547:BC547,2,"creators")</f>
        <v>"creators":[{"address":"ncreator",_x000D_
"share":10},{"address":"cotrcrea",_x000D_
"share":90},{"address":"nminer",_x000D_
"share":0}]</v>
      </c>
      <c r="Y547" s="78" t="str">
        <f>formatRow(Tokens!BD$2:BI$2,Tokens!BD547:BI547,2,"files")</f>
        <v>"files":[]</v>
      </c>
      <c r="Z547" s="78"/>
      <c r="AA547" s="78"/>
      <c r="AB547" s="78"/>
      <c r="AC547" s="78" t="str">
        <f>formatRow(Tokens!BJ$2:BK$2,Tokens!BJ547:BK547,0,"collection")</f>
        <v>"collection":{"name":"BILLET The Private Island Club",_x000D_
"family":"Calvi On The Rocks"}</v>
      </c>
      <c r="AD547" s="1" t="str">
        <f>formatRow(Tokens!BN$2:BR$2,Tokens!BN547:BR547,0,"marketplace")</f>
        <v>"marketplace":{"initial_price":232,_x000D_
"reservation_price":"",_x000D_
"duration":"",_x000D_
"max_mint":1,_x000D_
"sell_date":"25/06/2022"}</v>
      </c>
      <c r="AE547" s="1"/>
    </row>
    <row r="548" spans="4:31" ht="14.25" customHeight="1" x14ac:dyDescent="0.3">
      <c r="D548" s="1">
        <f>Tokens!B548</f>
        <v>315</v>
      </c>
      <c r="E548" s="17" t="str">
        <f>IF(Tokens!C548="","",Tokens!C548)</f>
        <v>#315 Billet Private Island Club</v>
      </c>
      <c r="F548"/>
      <c r="G548"/>
      <c r="H548"/>
      <c r="I548"/>
      <c r="J548"/>
      <c r="M548"/>
      <c r="N548"/>
      <c r="O548" s="15" t="str">
        <f t="shared" si="16"/>
        <v>_</v>
      </c>
      <c r="P548" s="18" t="str">
        <f>IF(F548="stop","",IF(F548&lt;&gt;"",HYPERLINK(Settings!$B$5 &amp; "/manage/?network=" &amp; LOWER(B$8) &amp; "&amp;search=token&amp;account=" &amp; ToMint!$B$5 &amp; "&amp;view=" &amp; ToMint!J548,"TokenSol"),""))</f>
        <v/>
      </c>
      <c r="Q548" s="2"/>
      <c r="R548" s="2"/>
      <c r="S548" s="11"/>
      <c r="T548" s="78" t="str">
        <f>"owner=" &amp; Tokens!BS548 &amp; "&amp;filename_for_metadata=" &amp; Tokens!BT548 &amp; "&amp;offchaindata_platform=" &amp; $B$17 &amp; "&amp;keyfile=" &amp; $B$5 &amp;  "&amp;repository=" &amp; $B$18</f>
        <v>owner=AeDSKpNsSENahGHS7fCrAxcDtcNXjyLM68b4gHoTBkC&amp;filename_for_metadata=BILLETThePrivateIslandClub_COR22B315&amp;offchaindata_platform=Github&amp;keyfile=Paul&amp;repository=CalviOnTheRocks2022</v>
      </c>
      <c r="U548" s="78" t="str">
        <f t="shared" si="17"/>
        <v>{"name":"#315 Billet Private Island Club",_x000D_
"symbol":"COR22B315",_x000D_
"description":"The Private Island Club : networking &amp; party / Billet NFT All Access - 1 jour Calvi on the Rocks 2022",_x000D_
"seller_fee_basis_points":1000,_x000D_
"image":"https://bafybeigr33pby7oatxmpu3osnq2d5mfh6q5oazfgnpxbmmkushbde2cezm.ipfs.nftstorage.link?image_315.webp",_x000D_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48" s="78" t="str">
        <f>formatRow(Tokens!C$2:I$2,Tokens!C548:I548)</f>
        <v>"name":"#315 Billet Private Island Club",_x000D_
"symbol":"COR22B315",_x000D_
"description":"The Private Island Club : networking &amp; party / Billet NFT All Access - 1 jour Calvi on the Rocks 2022",_x000D_
"seller_fee_basis_points":1000,_x000D_
"image":"https://bafybeigr33pby7oatxmpu3osnq2d5mfh6q5oazfgnpxbmmkushbde2cezm.ipfs.nftstorage.link?image_315.webp",_x000D_
"Issuer":"NfluenT for Calvi On The rocks",_x000D_
"external_url":""</v>
      </c>
      <c r="W548" s="78" t="str">
        <f>formatRow(Tokens!J$2:AV$2,Tokens!J548:AV548,2,"attributes")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8" s="78" t="str">
        <f>formatRow(Tokens!AX$2:BC$2,Tokens!AX548:BC548,2,"creators")</f>
        <v>"creators":[{"address":"ncreator",_x000D_
"share":10},{"address":"cotrcrea",_x000D_
"share":90},{"address":"nminer",_x000D_
"share":0}]</v>
      </c>
      <c r="Y548" s="78" t="str">
        <f>formatRow(Tokens!BD$2:BI$2,Tokens!BD548:BI548,2,"files")</f>
        <v>"files":[]</v>
      </c>
      <c r="Z548" s="78"/>
      <c r="AA548" s="78"/>
      <c r="AB548" s="78"/>
      <c r="AC548" s="78" t="str">
        <f>formatRow(Tokens!BJ$2:BK$2,Tokens!BJ548:BK548,0,"collection")</f>
        <v>"collection":{"name":"BILLET The Private Island Club",_x000D_
"family":"Calvi On The Rocks"}</v>
      </c>
      <c r="AD548" s="1" t="str">
        <f>formatRow(Tokens!BN$2:BR$2,Tokens!BN548:BR548,0,"marketplace")</f>
        <v>"marketplace":{"initial_price":232,_x000D_
"reservation_price":"",_x000D_
"duration":"",_x000D_
"max_mint":1,_x000D_
"sell_date":"25/06/2022"}</v>
      </c>
      <c r="AE548" s="1"/>
    </row>
    <row r="549" spans="4:31" ht="14.25" customHeight="1" x14ac:dyDescent="0.3">
      <c r="D549" s="1">
        <f>Tokens!B549</f>
        <v>316</v>
      </c>
      <c r="E549" s="17" t="str">
        <f>IF(Tokens!C549="","",Tokens!C549)</f>
        <v>#316 Billet Private Island Club</v>
      </c>
      <c r="F549"/>
      <c r="G549"/>
      <c r="H549"/>
      <c r="I549"/>
      <c r="J549"/>
      <c r="M549"/>
      <c r="N549"/>
      <c r="O549" s="15" t="str">
        <f t="shared" ref="O549:O612" si="18">IF(AND(ISNUMBER(N548),ISNUMBER(N549)),(N549-N548)*$O$1,"_")</f>
        <v>_</v>
      </c>
      <c r="P549" s="18" t="str">
        <f>IF(F549="stop","",IF(F549&lt;&gt;"",HYPERLINK(Settings!$B$5 &amp; "/manage/?network=" &amp; LOWER(B$8) &amp; "&amp;search=token&amp;account=" &amp; ToMint!$B$5 &amp; "&amp;view=" &amp; ToMint!J549,"TokenSol"),""))</f>
        <v/>
      </c>
      <c r="Q549" s="2"/>
      <c r="R549" s="2"/>
      <c r="S549" s="11"/>
      <c r="T549" s="78" t="str">
        <f>"owner=" &amp; Tokens!BS549 &amp; "&amp;filename_for_metadata=" &amp; Tokens!BT549 &amp; "&amp;offchaindata_platform=" &amp; $B$17 &amp; "&amp;keyfile=" &amp; $B$5 &amp;  "&amp;repository=" &amp; $B$18</f>
        <v>owner=AeDSKpNsSENahGHS7fCrAxcDtcNXjyLM68b4gHoTBkC&amp;filename_for_metadata=BILLETThePrivateIslandClub_COR22B316&amp;offchaindata_platform=Github&amp;keyfile=Paul&amp;repository=CalviOnTheRocks2022</v>
      </c>
      <c r="U549" s="78" t="str">
        <f t="shared" si="17"/>
        <v>{"name":"#316 Billet Private Island Club",_x000D_
"symbol":"COR22B316",_x000D_
"description":"The Private Island Club : networking &amp; party / Billet NFT All Access - 1 jour Calvi on the Rocks 2022",_x000D_
"seller_fee_basis_points":1000,_x000D_
"image":"https://bafybeidpblzs7ibrei37luhtzuohhsghgx4ljwebtggsl4o2atzelck2ji.ipfs.nftstorage.link?image_316.webp",_x000D_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49" s="78" t="str">
        <f>formatRow(Tokens!C$2:I$2,Tokens!C549:I549)</f>
        <v>"name":"#316 Billet Private Island Club",_x000D_
"symbol":"COR22B316",_x000D_
"description":"The Private Island Club : networking &amp; party / Billet NFT All Access - 1 jour Calvi on the Rocks 2022",_x000D_
"seller_fee_basis_points":1000,_x000D_
"image":"https://bafybeidpblzs7ibrei37luhtzuohhsghgx4ljwebtggsl4o2atzelck2ji.ipfs.nftstorage.link?image_316.webp",_x000D_
"Issuer":"NfluenT for Calvi On The rocks",_x000D_
"external_url":""</v>
      </c>
      <c r="W549" s="78" t="str">
        <f>formatRow(Tokens!J$2:AV$2,Tokens!J549:AV549,2,"attributes")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9" s="78" t="str">
        <f>formatRow(Tokens!AX$2:BC$2,Tokens!AX549:BC549,2,"creators")</f>
        <v>"creators":[{"address":"ncreator",_x000D_
"share":10},{"address":"cotrcrea",_x000D_
"share":90},{"address":"nminer",_x000D_
"share":0}]</v>
      </c>
      <c r="Y549" s="78" t="str">
        <f>formatRow(Tokens!BD$2:BI$2,Tokens!BD549:BI549,2,"files")</f>
        <v>"files":[]</v>
      </c>
      <c r="Z549" s="78"/>
      <c r="AA549" s="78"/>
      <c r="AB549" s="78"/>
      <c r="AC549" s="78" t="str">
        <f>formatRow(Tokens!BJ$2:BK$2,Tokens!BJ549:BK549,0,"collection")</f>
        <v>"collection":{"name":"BILLET The Private Island Club",_x000D_
"family":"Calvi On The Rocks"}</v>
      </c>
      <c r="AD549" s="1" t="str">
        <f>formatRow(Tokens!BN$2:BR$2,Tokens!BN549:BR549,0,"marketplace")</f>
        <v>"marketplace":{"initial_price":232,_x000D_
"reservation_price":"",_x000D_
"duration":"",_x000D_
"max_mint":1,_x000D_
"sell_date":"25/06/2022"}</v>
      </c>
      <c r="AE549" s="1"/>
    </row>
    <row r="550" spans="4:31" ht="14.25" customHeight="1" x14ac:dyDescent="0.3">
      <c r="D550" s="1">
        <f>Tokens!B550</f>
        <v>317</v>
      </c>
      <c r="E550" s="17" t="str">
        <f>IF(Tokens!C550="","",Tokens!C550)</f>
        <v>#317 Billet Private Island Club</v>
      </c>
      <c r="F550"/>
      <c r="G550"/>
      <c r="H550"/>
      <c r="I550"/>
      <c r="J550"/>
      <c r="M550"/>
      <c r="N550"/>
      <c r="O550" s="15" t="str">
        <f t="shared" si="18"/>
        <v>_</v>
      </c>
      <c r="P550" s="18" t="str">
        <f>IF(F550="stop","",IF(F550&lt;&gt;"",HYPERLINK(Settings!$B$5 &amp; "/manage/?network=" &amp; LOWER(B$8) &amp; "&amp;search=token&amp;account=" &amp; ToMint!$B$5 &amp; "&amp;view=" &amp; ToMint!J550,"TokenSol"),""))</f>
        <v/>
      </c>
      <c r="Q550" s="2"/>
      <c r="R550" s="2"/>
      <c r="S550" s="11"/>
      <c r="T550" s="78" t="str">
        <f>"owner=" &amp; Tokens!BS550 &amp; "&amp;filename_for_metadata=" &amp; Tokens!BT550 &amp; "&amp;offchaindata_platform=" &amp; $B$17 &amp; "&amp;keyfile=" &amp; $B$5 &amp;  "&amp;repository=" &amp; $B$18</f>
        <v>owner=AeDSKpNsSENahGHS7fCrAxcDtcNXjyLM68b4gHoTBkC&amp;filename_for_metadata=BILLETThePrivateIslandClub_COR22B317&amp;offchaindata_platform=Github&amp;keyfile=Paul&amp;repository=CalviOnTheRocks2022</v>
      </c>
      <c r="U550" s="78" t="str">
        <f t="shared" si="17"/>
        <v>{"name":"#317 Billet Private Island Club",_x000D_
"symbol":"COR22B317",_x000D_
"description":"The Private Island Club : networking &amp; party / Billet NFT All Access - 1 jour Calvi on the Rocks 2022",_x000D_
"seller_fee_basis_points":1000,_x000D_
"image":"https://bafybeiftlqay45vsldbehjtl7hctif3ylrfbioq3m5pfc7p5k2x3rztf3a.ipfs.nftstorage.link?image_317.webp",_x000D_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50" s="78" t="str">
        <f>formatRow(Tokens!C$2:I$2,Tokens!C550:I550)</f>
        <v>"name":"#317 Billet Private Island Club",_x000D_
"symbol":"COR22B317",_x000D_
"description":"The Private Island Club : networking &amp; party / Billet NFT All Access - 1 jour Calvi on the Rocks 2022",_x000D_
"seller_fee_basis_points":1000,_x000D_
"image":"https://bafybeiftlqay45vsldbehjtl7hctif3ylrfbioq3m5pfc7p5k2x3rztf3a.ipfs.nftstorage.link?image_317.webp",_x000D_
"Issuer":"NfluenT for Calvi On The rocks",_x000D_
"external_url":""</v>
      </c>
      <c r="W550" s="78" t="str">
        <f>formatRow(Tokens!J$2:AV$2,Tokens!J550:AV550,2,"attributes")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0" s="78" t="str">
        <f>formatRow(Tokens!AX$2:BC$2,Tokens!AX550:BC550,2,"creators")</f>
        <v>"creators":[{"address":"ncreator",_x000D_
"share":10},{"address":"cotrcrea",_x000D_
"share":90},{"address":"nminer",_x000D_
"share":0}]</v>
      </c>
      <c r="Y550" s="78" t="str">
        <f>formatRow(Tokens!BD$2:BI$2,Tokens!BD550:BI550,2,"files")</f>
        <v>"files":[]</v>
      </c>
      <c r="Z550" s="78"/>
      <c r="AA550" s="78"/>
      <c r="AB550" s="78"/>
      <c r="AC550" s="78" t="str">
        <f>formatRow(Tokens!BJ$2:BK$2,Tokens!BJ550:BK550,0,"collection")</f>
        <v>"collection":{"name":"BILLET The Private Island Club",_x000D_
"family":"Calvi On The Rocks"}</v>
      </c>
      <c r="AD550" s="1" t="str">
        <f>formatRow(Tokens!BN$2:BR$2,Tokens!BN550:BR550,0,"marketplace")</f>
        <v>"marketplace":{"initial_price":232,_x000D_
"reservation_price":"",_x000D_
"duration":"",_x000D_
"max_mint":1,_x000D_
"sell_date":"25/06/2022"}</v>
      </c>
      <c r="AE550" s="1"/>
    </row>
    <row r="551" spans="4:31" ht="14.25" customHeight="1" x14ac:dyDescent="0.3">
      <c r="D551" s="1">
        <f>Tokens!B551</f>
        <v>318</v>
      </c>
      <c r="E551" s="17" t="str">
        <f>IF(Tokens!C551="","",Tokens!C551)</f>
        <v>#318 Billet Private Island Club</v>
      </c>
      <c r="F551"/>
      <c r="G551"/>
      <c r="H551"/>
      <c r="I551"/>
      <c r="J551"/>
      <c r="M551"/>
      <c r="N551"/>
      <c r="O551" s="15" t="str">
        <f t="shared" si="18"/>
        <v>_</v>
      </c>
      <c r="P551" s="18" t="str">
        <f>IF(F551="stop","",IF(F551&lt;&gt;"",HYPERLINK(Settings!$B$5 &amp; "/manage/?network=" &amp; LOWER(B$8) &amp; "&amp;search=token&amp;account=" &amp; ToMint!$B$5 &amp; "&amp;view=" &amp; ToMint!J551,"TokenSol"),""))</f>
        <v/>
      </c>
      <c r="Q551" s="2"/>
      <c r="R551" s="2"/>
      <c r="S551" s="11"/>
      <c r="T551" s="78" t="str">
        <f>"owner=" &amp; Tokens!BS551 &amp; "&amp;filename_for_metadata=" &amp; Tokens!BT551 &amp; "&amp;offchaindata_platform=" &amp; $B$17 &amp; "&amp;keyfile=" &amp; $B$5 &amp;  "&amp;repository=" &amp; $B$18</f>
        <v>owner=AeDSKpNsSENahGHS7fCrAxcDtcNXjyLM68b4gHoTBkC&amp;filename_for_metadata=BILLETThePrivateIslandClub_COR22B318&amp;offchaindata_platform=Github&amp;keyfile=Paul&amp;repository=CalviOnTheRocks2022</v>
      </c>
      <c r="U551" s="78" t="str">
        <f t="shared" si="17"/>
        <v>{"name":"#318 Billet Private Island Club",_x000D_
"symbol":"COR22B318",_x000D_
"description":"The Private Island Club : networking &amp; party / Billet NFT All Access - 1 jour Calvi on the Rocks 2022",_x000D_
"seller_fee_basis_points":1000,_x000D_
"image":"https://bafybeif4qb2wq47wwaztuoydvmmbhk4fyhev6vp5tg56gwtp7tmv4pyoke.ipfs.nftstorage.link?image_318.webp",_x000D_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51" s="78" t="str">
        <f>formatRow(Tokens!C$2:I$2,Tokens!C551:I551)</f>
        <v>"name":"#318 Billet Private Island Club",_x000D_
"symbol":"COR22B318",_x000D_
"description":"The Private Island Club : networking &amp; party / Billet NFT All Access - 1 jour Calvi on the Rocks 2022",_x000D_
"seller_fee_basis_points":1000,_x000D_
"image":"https://bafybeif4qb2wq47wwaztuoydvmmbhk4fyhev6vp5tg56gwtp7tmv4pyoke.ipfs.nftstorage.link?image_318.webp",_x000D_
"Issuer":"NfluenT for Calvi On The rocks",_x000D_
"external_url":""</v>
      </c>
      <c r="W551" s="78" t="str">
        <f>formatRow(Tokens!J$2:AV$2,Tokens!J551:AV551,2,"attributes")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1" s="78" t="str">
        <f>formatRow(Tokens!AX$2:BC$2,Tokens!AX551:BC551,2,"creators")</f>
        <v>"creators":[{"address":"ncreator",_x000D_
"share":10},{"address":"cotrcrea",_x000D_
"share":90},{"address":"nminer",_x000D_
"share":0}]</v>
      </c>
      <c r="Y551" s="78" t="str">
        <f>formatRow(Tokens!BD$2:BI$2,Tokens!BD551:BI551,2,"files")</f>
        <v>"files":[]</v>
      </c>
      <c r="Z551" s="78"/>
      <c r="AA551" s="78"/>
      <c r="AB551" s="78"/>
      <c r="AC551" s="78" t="str">
        <f>formatRow(Tokens!BJ$2:BK$2,Tokens!BJ551:BK551,0,"collection")</f>
        <v>"collection":{"name":"BILLET The Private Island Club",_x000D_
"family":"Calvi On The Rocks"}</v>
      </c>
      <c r="AD551" s="1" t="str">
        <f>formatRow(Tokens!BN$2:BR$2,Tokens!BN551:BR551,0,"marketplace")</f>
        <v>"marketplace":{"initial_price":232,_x000D_
"reservation_price":"",_x000D_
"duration":"",_x000D_
"max_mint":1,_x000D_
"sell_date":"25/06/2022"}</v>
      </c>
      <c r="AE551" s="1"/>
    </row>
    <row r="552" spans="4:31" ht="14.25" customHeight="1" x14ac:dyDescent="0.3">
      <c r="D552" s="1">
        <f>Tokens!B552</f>
        <v>319</v>
      </c>
      <c r="E552" s="17" t="str">
        <f>IF(Tokens!C552="","",Tokens!C552)</f>
        <v>#319 Billet Private Island Club</v>
      </c>
      <c r="F552"/>
      <c r="G552"/>
      <c r="H552"/>
      <c r="I552"/>
      <c r="J552"/>
      <c r="M552"/>
      <c r="N552"/>
      <c r="O552" s="15" t="str">
        <f t="shared" si="18"/>
        <v>_</v>
      </c>
      <c r="P552" s="18" t="str">
        <f>IF(F552="stop","",IF(F552&lt;&gt;"",HYPERLINK(Settings!$B$5 &amp; "/manage/?network=" &amp; LOWER(B$8) &amp; "&amp;search=token&amp;account=" &amp; ToMint!$B$5 &amp; "&amp;view=" &amp; ToMint!J552,"TokenSol"),""))</f>
        <v/>
      </c>
      <c r="Q552" s="2"/>
      <c r="R552" s="2"/>
      <c r="S552" s="11"/>
      <c r="T552" s="78" t="str">
        <f>"owner=" &amp; Tokens!BS552 &amp; "&amp;filename_for_metadata=" &amp; Tokens!BT552 &amp; "&amp;offchaindata_platform=" &amp; $B$17 &amp; "&amp;keyfile=" &amp; $B$5 &amp;  "&amp;repository=" &amp; $B$18</f>
        <v>owner=AeDSKpNsSENahGHS7fCrAxcDtcNXjyLM68b4gHoTBkC&amp;filename_for_metadata=BILLETThePrivateIslandClub_COR22B319&amp;offchaindata_platform=Github&amp;keyfile=Paul&amp;repository=CalviOnTheRocks2022</v>
      </c>
      <c r="U552" s="78" t="str">
        <f t="shared" si="17"/>
        <v>{"name":"#319 Billet Private Island Club",_x000D_
"symbol":"COR22B319",_x000D_
"description":"The Private Island Club : networking &amp; party / Billet NFT All Access - 1 jour Calvi on the Rocks 2022",_x000D_
"seller_fee_basis_points":1000,_x000D_
"image":"https://bafybeiauqli4z5yzypjsod6zf4lcmifqwa7fn47bbzyl2kvyjxy2w6sg2a.ipfs.nftstorage.link?image_319.webp",_x000D_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52" s="78" t="str">
        <f>formatRow(Tokens!C$2:I$2,Tokens!C552:I552)</f>
        <v>"name":"#319 Billet Private Island Club",_x000D_
"symbol":"COR22B319",_x000D_
"description":"The Private Island Club : networking &amp; party / Billet NFT All Access - 1 jour Calvi on the Rocks 2022",_x000D_
"seller_fee_basis_points":1000,_x000D_
"image":"https://bafybeiauqli4z5yzypjsod6zf4lcmifqwa7fn47bbzyl2kvyjxy2w6sg2a.ipfs.nftstorage.link?image_319.webp",_x000D_
"Issuer":"NfluenT for Calvi On The rocks",_x000D_
"external_url":""</v>
      </c>
      <c r="W552" s="78" t="str">
        <f>formatRow(Tokens!J$2:AV$2,Tokens!J552:AV552,2,"attributes")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2" s="78" t="str">
        <f>formatRow(Tokens!AX$2:BC$2,Tokens!AX552:BC552,2,"creators")</f>
        <v>"creators":[{"address":"ncreator",_x000D_
"share":10},{"address":"cotrcrea",_x000D_
"share":90},{"address":"nminer",_x000D_
"share":0}]</v>
      </c>
      <c r="Y552" s="78" t="str">
        <f>formatRow(Tokens!BD$2:BI$2,Tokens!BD552:BI552,2,"files")</f>
        <v>"files":[]</v>
      </c>
      <c r="Z552" s="78"/>
      <c r="AA552" s="78"/>
      <c r="AB552" s="78"/>
      <c r="AC552" s="78" t="str">
        <f>formatRow(Tokens!BJ$2:BK$2,Tokens!BJ552:BK552,0,"collection")</f>
        <v>"collection":{"name":"BILLET The Private Island Club",_x000D_
"family":"Calvi On The Rocks"}</v>
      </c>
      <c r="AD552" s="1" t="str">
        <f>formatRow(Tokens!BN$2:BR$2,Tokens!BN552:BR552,0,"marketplace")</f>
        <v>"marketplace":{"initial_price":232,_x000D_
"reservation_price":"",_x000D_
"duration":"",_x000D_
"max_mint":1,_x000D_
"sell_date":"25/06/2022"}</v>
      </c>
      <c r="AE552" s="1"/>
    </row>
    <row r="553" spans="4:31" ht="14.25" customHeight="1" x14ac:dyDescent="0.3">
      <c r="D553" s="1">
        <f>Tokens!B553</f>
        <v>320</v>
      </c>
      <c r="E553" s="17" t="str">
        <f>IF(Tokens!C553="","",Tokens!C553)</f>
        <v>#320 Billet Private Island Club</v>
      </c>
      <c r="F553"/>
      <c r="G553"/>
      <c r="H553"/>
      <c r="I553"/>
      <c r="J553"/>
      <c r="M553"/>
      <c r="N553"/>
      <c r="O553" s="15" t="str">
        <f t="shared" si="18"/>
        <v>_</v>
      </c>
      <c r="P553" s="18" t="str">
        <f>IF(F553="stop","",IF(F553&lt;&gt;"",HYPERLINK(Settings!$B$5 &amp; "/manage/?network=" &amp; LOWER(B$8) &amp; "&amp;search=token&amp;account=" &amp; ToMint!$B$5 &amp; "&amp;view=" &amp; ToMint!J553,"TokenSol"),""))</f>
        <v/>
      </c>
      <c r="Q553" s="2"/>
      <c r="R553" s="2"/>
      <c r="S553" s="11"/>
      <c r="T553" s="78" t="str">
        <f>"owner=" &amp; Tokens!BS553 &amp; "&amp;filename_for_metadata=" &amp; Tokens!BT553 &amp; "&amp;offchaindata_platform=" &amp; $B$17 &amp; "&amp;keyfile=" &amp; $B$5 &amp;  "&amp;repository=" &amp; $B$18</f>
        <v>owner=AeDSKpNsSENahGHS7fCrAxcDtcNXjyLM68b4gHoTBkC&amp;filename_for_metadata=BILLETThePrivateIslandClub_COR22B320&amp;offchaindata_platform=Github&amp;keyfile=Paul&amp;repository=CalviOnTheRocks2022</v>
      </c>
      <c r="U553" s="78" t="str">
        <f t="shared" si="17"/>
        <v>{"name":"#320 Billet Private Island Club",_x000D_
"symbol":"COR22B320",_x000D_
"description":"The Private Island Club : networking &amp; party / Billet NFT All Access - 1 jour Calvi on the Rocks 2022",_x000D_
"seller_fee_basis_points":1000,_x000D_
"image":"https://bafybeihogrmzqdk3vbmidaowkhixcctsy66jrflkfpenezis7cxaaw5xje.ipfs.nftstorage.link?image_320.webp",_x000D_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53" s="78" t="str">
        <f>formatRow(Tokens!C$2:I$2,Tokens!C553:I553)</f>
        <v>"name":"#320 Billet Private Island Club",_x000D_
"symbol":"COR22B320",_x000D_
"description":"The Private Island Club : networking &amp; party / Billet NFT All Access - 1 jour Calvi on the Rocks 2022",_x000D_
"seller_fee_basis_points":1000,_x000D_
"image":"https://bafybeihogrmzqdk3vbmidaowkhixcctsy66jrflkfpenezis7cxaaw5xje.ipfs.nftstorage.link?image_320.webp",_x000D_
"Issuer":"NfluenT for Calvi On The rocks",_x000D_
"external_url":""</v>
      </c>
      <c r="W553" s="78" t="str">
        <f>formatRow(Tokens!J$2:AV$2,Tokens!J553:AV553,2,"attributes")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3" s="78" t="str">
        <f>formatRow(Tokens!AX$2:BC$2,Tokens!AX553:BC553,2,"creators")</f>
        <v>"creators":[{"address":"ncreator",_x000D_
"share":10},{"address":"cotrcrea",_x000D_
"share":90},{"address":"nminer",_x000D_
"share":0}]</v>
      </c>
      <c r="Y553" s="78" t="str">
        <f>formatRow(Tokens!BD$2:BI$2,Tokens!BD553:BI553,2,"files")</f>
        <v>"files":[]</v>
      </c>
      <c r="Z553" s="78"/>
      <c r="AA553" s="78"/>
      <c r="AB553" s="78"/>
      <c r="AC553" s="78" t="str">
        <f>formatRow(Tokens!BJ$2:BK$2,Tokens!BJ553:BK553,0,"collection")</f>
        <v>"collection":{"name":"BILLET The Private Island Club",_x000D_
"family":"Calvi On The Rocks"}</v>
      </c>
      <c r="AD553" s="1" t="str">
        <f>formatRow(Tokens!BN$2:BR$2,Tokens!BN553:BR553,0,"marketplace")</f>
        <v>"marketplace":{"initial_price":232,_x000D_
"reservation_price":"",_x000D_
"duration":"",_x000D_
"max_mint":1,_x000D_
"sell_date":"25/06/2022"}</v>
      </c>
      <c r="AE553" s="1"/>
    </row>
    <row r="554" spans="4:31" ht="14.25" customHeight="1" x14ac:dyDescent="0.3">
      <c r="D554" s="1">
        <f>Tokens!B554</f>
        <v>321</v>
      </c>
      <c r="E554" s="17" t="str">
        <f>IF(Tokens!C554="","",Tokens!C554)</f>
        <v>#321 Billet Private Island Club</v>
      </c>
      <c r="F554"/>
      <c r="G554"/>
      <c r="H554"/>
      <c r="I554"/>
      <c r="J554"/>
      <c r="M554"/>
      <c r="N554"/>
      <c r="O554" s="15" t="str">
        <f t="shared" si="18"/>
        <v>_</v>
      </c>
      <c r="P554" s="18" t="str">
        <f>IF(F554="stop","",IF(F554&lt;&gt;"",HYPERLINK(Settings!$B$5 &amp; "/manage/?network=" &amp; LOWER(B$8) &amp; "&amp;search=token&amp;account=" &amp; ToMint!$B$5 &amp; "&amp;view=" &amp; ToMint!J554,"TokenSol"),""))</f>
        <v/>
      </c>
      <c r="Q554" s="2"/>
      <c r="R554" s="2"/>
      <c r="S554" s="11"/>
      <c r="T554" s="78" t="str">
        <f>"owner=" &amp; Tokens!BS554 &amp; "&amp;filename_for_metadata=" &amp; Tokens!BT554 &amp; "&amp;offchaindata_platform=" &amp; $B$17 &amp; "&amp;keyfile=" &amp; $B$5 &amp;  "&amp;repository=" &amp; $B$18</f>
        <v>owner=AeDSKpNsSENahGHS7fCrAxcDtcNXjyLM68b4gHoTBkC&amp;filename_for_metadata=BILLETThePrivateIslandClub_COR22B321&amp;offchaindata_platform=Github&amp;keyfile=Paul&amp;repository=CalviOnTheRocks2022</v>
      </c>
      <c r="U554" s="78" t="str">
        <f t="shared" si="17"/>
        <v>{"name":"#321 Billet Private Island Club",_x000D_
"symbol":"COR22B321",_x000D_
"description":"The Private Island Club : networking &amp; party / Billet NFT All Access - 1 jour Calvi on the Rocks 2022",_x000D_
"seller_fee_basis_points":1000,_x000D_
"image":"https://bafybeib2pzqk7frx4uoazjhywxkkqrlc7zjorsdvfz4vrmybhrcbauqnle.ipfs.nftstorage.link?image_321.webp",_x000D_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54" s="78" t="str">
        <f>formatRow(Tokens!C$2:I$2,Tokens!C554:I554)</f>
        <v>"name":"#321 Billet Private Island Club",_x000D_
"symbol":"COR22B321",_x000D_
"description":"The Private Island Club : networking &amp; party / Billet NFT All Access - 1 jour Calvi on the Rocks 2022",_x000D_
"seller_fee_basis_points":1000,_x000D_
"image":"https://bafybeib2pzqk7frx4uoazjhywxkkqrlc7zjorsdvfz4vrmybhrcbauqnle.ipfs.nftstorage.link?image_321.webp",_x000D_
"Issuer":"NfluenT for Calvi On The rocks",_x000D_
"external_url":""</v>
      </c>
      <c r="W554" s="78" t="str">
        <f>formatRow(Tokens!J$2:AV$2,Tokens!J554:AV554,2,"attributes")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4" s="78" t="str">
        <f>formatRow(Tokens!AX$2:BC$2,Tokens!AX554:BC554,2,"creators")</f>
        <v>"creators":[{"address":"ncreator",_x000D_
"share":10},{"address":"cotrcrea",_x000D_
"share":90},{"address":"nminer",_x000D_
"share":0}]</v>
      </c>
      <c r="Y554" s="78" t="str">
        <f>formatRow(Tokens!BD$2:BI$2,Tokens!BD554:BI554,2,"files")</f>
        <v>"files":[]</v>
      </c>
      <c r="Z554" s="78"/>
      <c r="AA554" s="78"/>
      <c r="AB554" s="78"/>
      <c r="AC554" s="78" t="str">
        <f>formatRow(Tokens!BJ$2:BK$2,Tokens!BJ554:BK554,0,"collection")</f>
        <v>"collection":{"name":"BILLET The Private Island Club",_x000D_
"family":"Calvi On The Rocks"}</v>
      </c>
      <c r="AD554" s="1" t="str">
        <f>formatRow(Tokens!BN$2:BR$2,Tokens!BN554:BR554,0,"marketplace")</f>
        <v>"marketplace":{"initial_price":232,_x000D_
"reservation_price":"",_x000D_
"duration":"",_x000D_
"max_mint":1,_x000D_
"sell_date":"25/06/2022"}</v>
      </c>
      <c r="AE554" s="1"/>
    </row>
    <row r="555" spans="4:31" ht="14.25" customHeight="1" x14ac:dyDescent="0.3">
      <c r="D555" s="1">
        <f>Tokens!B555</f>
        <v>322</v>
      </c>
      <c r="E555" s="17" t="str">
        <f>IF(Tokens!C555="","",Tokens!C555)</f>
        <v>#322 Billet Private Island Club</v>
      </c>
      <c r="F555"/>
      <c r="G555"/>
      <c r="H555"/>
      <c r="I555"/>
      <c r="J555"/>
      <c r="M555"/>
      <c r="N555"/>
      <c r="O555" s="15" t="str">
        <f t="shared" si="18"/>
        <v>_</v>
      </c>
      <c r="P555" s="18" t="str">
        <f>IF(F555="stop","",IF(F555&lt;&gt;"",HYPERLINK(Settings!$B$5 &amp; "/manage/?network=" &amp; LOWER(B$8) &amp; "&amp;search=token&amp;account=" &amp; ToMint!$B$5 &amp; "&amp;view=" &amp; ToMint!J555,"TokenSol"),""))</f>
        <v/>
      </c>
      <c r="Q555" s="2"/>
      <c r="R555" s="2"/>
      <c r="S555" s="11"/>
      <c r="T555" s="78" t="str">
        <f>"owner=" &amp; Tokens!BS555 &amp; "&amp;filename_for_metadata=" &amp; Tokens!BT555 &amp; "&amp;offchaindata_platform=" &amp; $B$17 &amp; "&amp;keyfile=" &amp; $B$5 &amp;  "&amp;repository=" &amp; $B$18</f>
        <v>owner=AeDSKpNsSENahGHS7fCrAxcDtcNXjyLM68b4gHoTBkC&amp;filename_for_metadata=BILLETThePrivateIslandClub_COR22B322&amp;offchaindata_platform=Github&amp;keyfile=Paul&amp;repository=CalviOnTheRocks2022</v>
      </c>
      <c r="U555" s="78" t="str">
        <f t="shared" si="17"/>
        <v>{"name":"#322 Billet Private Island Club",_x000D_
"symbol":"COR22B322",_x000D_
"description":"The Private Island Club : networking &amp; party / Billet NFT All Access - 1 jour Calvi on the Rocks 2022",_x000D_
"seller_fee_basis_points":1000,_x000D_
"image":"https://bafybeibkyviv2dovkhm6shc7g67p6ndsaalkqey66h3ieiaupqorjmkdeq.ipfs.nftstorage.link?image_322.webp",_x000D_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55" s="78" t="str">
        <f>formatRow(Tokens!C$2:I$2,Tokens!C555:I555)</f>
        <v>"name":"#322 Billet Private Island Club",_x000D_
"symbol":"COR22B322",_x000D_
"description":"The Private Island Club : networking &amp; party / Billet NFT All Access - 1 jour Calvi on the Rocks 2022",_x000D_
"seller_fee_basis_points":1000,_x000D_
"image":"https://bafybeibkyviv2dovkhm6shc7g67p6ndsaalkqey66h3ieiaupqorjmkdeq.ipfs.nftstorage.link?image_322.webp",_x000D_
"Issuer":"NfluenT for Calvi On The rocks",_x000D_
"external_url":""</v>
      </c>
      <c r="W555" s="78" t="str">
        <f>formatRow(Tokens!J$2:AV$2,Tokens!J555:AV555,2,"attributes")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5" s="78" t="str">
        <f>formatRow(Tokens!AX$2:BC$2,Tokens!AX555:BC555,2,"creators")</f>
        <v>"creators":[{"address":"ncreator",_x000D_
"share":10},{"address":"cotrcrea",_x000D_
"share":90},{"address":"nminer",_x000D_
"share":0}]</v>
      </c>
      <c r="Y555" s="78" t="str">
        <f>formatRow(Tokens!BD$2:BI$2,Tokens!BD555:BI555,2,"files")</f>
        <v>"files":[]</v>
      </c>
      <c r="Z555" s="78"/>
      <c r="AA555" s="78"/>
      <c r="AB555" s="78"/>
      <c r="AC555" s="78" t="str">
        <f>formatRow(Tokens!BJ$2:BK$2,Tokens!BJ555:BK555,0,"collection")</f>
        <v>"collection":{"name":"BILLET The Private Island Club",_x000D_
"family":"Calvi On The Rocks"}</v>
      </c>
      <c r="AD555" s="1" t="str">
        <f>formatRow(Tokens!BN$2:BR$2,Tokens!BN555:BR555,0,"marketplace")</f>
        <v>"marketplace":{"initial_price":232,_x000D_
"reservation_price":"",_x000D_
"duration":"",_x000D_
"max_mint":1,_x000D_
"sell_date":"25/06/2022"}</v>
      </c>
      <c r="AE555" s="1"/>
    </row>
    <row r="556" spans="4:31" ht="14.25" customHeight="1" x14ac:dyDescent="0.3">
      <c r="D556" s="1">
        <f>Tokens!B556</f>
        <v>323</v>
      </c>
      <c r="E556" s="17" t="str">
        <f>IF(Tokens!C556="","",Tokens!C556)</f>
        <v>#323 Billet Private Island Club</v>
      </c>
      <c r="F556"/>
      <c r="G556"/>
      <c r="H556"/>
      <c r="I556"/>
      <c r="J556"/>
      <c r="M556"/>
      <c r="N556"/>
      <c r="O556" s="15" t="str">
        <f t="shared" si="18"/>
        <v>_</v>
      </c>
      <c r="P556" s="18" t="str">
        <f>IF(F556="stop","",IF(F556&lt;&gt;"",HYPERLINK(Settings!$B$5 &amp; "/manage/?network=" &amp; LOWER(B$8) &amp; "&amp;search=token&amp;account=" &amp; ToMint!$B$5 &amp; "&amp;view=" &amp; ToMint!J556,"TokenSol"),""))</f>
        <v/>
      </c>
      <c r="Q556" s="2"/>
      <c r="R556" s="2"/>
      <c r="S556" s="11"/>
      <c r="T556" s="78" t="str">
        <f>"owner=" &amp; Tokens!BS556 &amp; "&amp;filename_for_metadata=" &amp; Tokens!BT556 &amp; "&amp;offchaindata_platform=" &amp; $B$17 &amp; "&amp;keyfile=" &amp; $B$5 &amp;  "&amp;repository=" &amp; $B$18</f>
        <v>owner=AeDSKpNsSENahGHS7fCrAxcDtcNXjyLM68b4gHoTBkC&amp;filename_for_metadata=BILLETThePrivateIslandClub_COR22B323&amp;offchaindata_platform=Github&amp;keyfile=Paul&amp;repository=CalviOnTheRocks2022</v>
      </c>
      <c r="U556" s="78" t="str">
        <f t="shared" si="17"/>
        <v>{"name":"#323 Billet Private Island Club",_x000D_
"symbol":"COR22B323",_x000D_
"description":"The Private Island Club : networking &amp; party / Billet NFT All Access - 1 jour Calvi on the Rocks 2022",_x000D_
"seller_fee_basis_points":1000,_x000D_
"image":"https://bafybeidxuoinzfgxgzhkn54ocahrnqpopvpwgkszbzs5xn5dskf2h5qwm4.ipfs.nftstorage.link?image_323.webp",_x000D_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56" s="78" t="str">
        <f>formatRow(Tokens!C$2:I$2,Tokens!C556:I556)</f>
        <v>"name":"#323 Billet Private Island Club",_x000D_
"symbol":"COR22B323",_x000D_
"description":"The Private Island Club : networking &amp; party / Billet NFT All Access - 1 jour Calvi on the Rocks 2022",_x000D_
"seller_fee_basis_points":1000,_x000D_
"image":"https://bafybeidxuoinzfgxgzhkn54ocahrnqpopvpwgkszbzs5xn5dskf2h5qwm4.ipfs.nftstorage.link?image_323.webp",_x000D_
"Issuer":"NfluenT for Calvi On The rocks",_x000D_
"external_url":""</v>
      </c>
      <c r="W556" s="78" t="str">
        <f>formatRow(Tokens!J$2:AV$2,Tokens!J556:AV556,2,"attributes")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6" s="78" t="str">
        <f>formatRow(Tokens!AX$2:BC$2,Tokens!AX556:BC556,2,"creators")</f>
        <v>"creators":[{"address":"ncreator",_x000D_
"share":10},{"address":"cotrcrea",_x000D_
"share":90},{"address":"nminer",_x000D_
"share":0}]</v>
      </c>
      <c r="Y556" s="78" t="str">
        <f>formatRow(Tokens!BD$2:BI$2,Tokens!BD556:BI556,2,"files")</f>
        <v>"files":[]</v>
      </c>
      <c r="Z556" s="78"/>
      <c r="AA556" s="78"/>
      <c r="AB556" s="78"/>
      <c r="AC556" s="78" t="str">
        <f>formatRow(Tokens!BJ$2:BK$2,Tokens!BJ556:BK556,0,"collection")</f>
        <v>"collection":{"name":"BILLET The Private Island Club",_x000D_
"family":"Calvi On The Rocks"}</v>
      </c>
      <c r="AD556" s="1" t="str">
        <f>formatRow(Tokens!BN$2:BR$2,Tokens!BN556:BR556,0,"marketplace")</f>
        <v>"marketplace":{"initial_price":232,_x000D_
"reservation_price":"",_x000D_
"duration":"",_x000D_
"max_mint":1,_x000D_
"sell_date":"25/06/2022"}</v>
      </c>
      <c r="AE556" s="1"/>
    </row>
    <row r="557" spans="4:31" ht="14.25" customHeight="1" x14ac:dyDescent="0.3">
      <c r="D557" s="1">
        <f>Tokens!B557</f>
        <v>324</v>
      </c>
      <c r="E557" s="17" t="str">
        <f>IF(Tokens!C557="","",Tokens!C557)</f>
        <v>#324 Billet Private Island Club</v>
      </c>
      <c r="F557"/>
      <c r="G557"/>
      <c r="H557"/>
      <c r="I557"/>
      <c r="J557"/>
      <c r="M557"/>
      <c r="N557"/>
      <c r="O557" s="15" t="str">
        <f t="shared" si="18"/>
        <v>_</v>
      </c>
      <c r="P557" s="18" t="str">
        <f>IF(F557="stop","",IF(F557&lt;&gt;"",HYPERLINK(Settings!$B$5 &amp; "/manage/?network=" &amp; LOWER(B$8) &amp; "&amp;search=token&amp;account=" &amp; ToMint!$B$5 &amp; "&amp;view=" &amp; ToMint!J557,"TokenSol"),""))</f>
        <v/>
      </c>
      <c r="Q557" s="2"/>
      <c r="R557" s="2"/>
      <c r="S557" s="11"/>
      <c r="T557" s="78" t="str">
        <f>"owner=" &amp; Tokens!BS557 &amp; "&amp;filename_for_metadata=" &amp; Tokens!BT557 &amp; "&amp;offchaindata_platform=" &amp; $B$17 &amp; "&amp;keyfile=" &amp; $B$5 &amp;  "&amp;repository=" &amp; $B$18</f>
        <v>owner=AeDSKpNsSENahGHS7fCrAxcDtcNXjyLM68b4gHoTBkC&amp;filename_for_metadata=BILLETThePrivateIslandClub_COR22B324&amp;offchaindata_platform=Github&amp;keyfile=Paul&amp;repository=CalviOnTheRocks2022</v>
      </c>
      <c r="U557" s="78" t="str">
        <f t="shared" si="17"/>
        <v>{"name":"#324 Billet Private Island Club",_x000D_
"symbol":"COR22B324",_x000D_
"description":"The Private Island Club : networking &amp; party / Billet NFT All Access - 1 jour Calvi on the Rocks 2022",_x000D_
"seller_fee_basis_points":1000,_x000D_
"image":"https://bafybeibaoh7rvh7kcdopt4i5ry7whkm3rk2qzyl2b2vlrdgvmlxo4mc3zu.ipfs.nftstorage.link?image_324.webp",_x000D_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57" s="78" t="str">
        <f>formatRow(Tokens!C$2:I$2,Tokens!C557:I557)</f>
        <v>"name":"#324 Billet Private Island Club",_x000D_
"symbol":"COR22B324",_x000D_
"description":"The Private Island Club : networking &amp; party / Billet NFT All Access - 1 jour Calvi on the Rocks 2022",_x000D_
"seller_fee_basis_points":1000,_x000D_
"image":"https://bafybeibaoh7rvh7kcdopt4i5ry7whkm3rk2qzyl2b2vlrdgvmlxo4mc3zu.ipfs.nftstorage.link?image_324.webp",_x000D_
"Issuer":"NfluenT for Calvi On The rocks",_x000D_
"external_url":""</v>
      </c>
      <c r="W557" s="78" t="str">
        <f>formatRow(Tokens!J$2:AV$2,Tokens!J557:AV557,2,"attributes")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7" s="78" t="str">
        <f>formatRow(Tokens!AX$2:BC$2,Tokens!AX557:BC557,2,"creators")</f>
        <v>"creators":[{"address":"ncreator",_x000D_
"share":10},{"address":"cotrcrea",_x000D_
"share":90},{"address":"nminer",_x000D_
"share":0}]</v>
      </c>
      <c r="Y557" s="78" t="str">
        <f>formatRow(Tokens!BD$2:BI$2,Tokens!BD557:BI557,2,"files")</f>
        <v>"files":[]</v>
      </c>
      <c r="Z557" s="78"/>
      <c r="AA557" s="78"/>
      <c r="AB557" s="78"/>
      <c r="AC557" s="78" t="str">
        <f>formatRow(Tokens!BJ$2:BK$2,Tokens!BJ557:BK557,0,"collection")</f>
        <v>"collection":{"name":"BILLET The Private Island Club",_x000D_
"family":"Calvi On The Rocks"}</v>
      </c>
      <c r="AD557" s="1" t="str">
        <f>formatRow(Tokens!BN$2:BR$2,Tokens!BN557:BR557,0,"marketplace")</f>
        <v>"marketplace":{"initial_price":232,_x000D_
"reservation_price":"",_x000D_
"duration":"",_x000D_
"max_mint":1,_x000D_
"sell_date":"25/06/2022"}</v>
      </c>
      <c r="AE557" s="1"/>
    </row>
    <row r="558" spans="4:31" ht="14.25" customHeight="1" x14ac:dyDescent="0.3">
      <c r="D558" s="1">
        <f>Tokens!B558</f>
        <v>325</v>
      </c>
      <c r="E558" s="17" t="str">
        <f>IF(Tokens!C558="","",Tokens!C558)</f>
        <v>#325 Billet Private Island Club</v>
      </c>
      <c r="F558"/>
      <c r="G558"/>
      <c r="H558"/>
      <c r="I558"/>
      <c r="J558"/>
      <c r="M558"/>
      <c r="N558"/>
      <c r="O558" s="15" t="str">
        <f t="shared" si="18"/>
        <v>_</v>
      </c>
      <c r="P558" s="18" t="str">
        <f>IF(F558="stop","",IF(F558&lt;&gt;"",HYPERLINK(Settings!$B$5 &amp; "/manage/?network=" &amp; LOWER(B$8) &amp; "&amp;search=token&amp;account=" &amp; ToMint!$B$5 &amp; "&amp;view=" &amp; ToMint!J558,"TokenSol"),""))</f>
        <v/>
      </c>
      <c r="Q558" s="2"/>
      <c r="R558" s="2"/>
      <c r="S558" s="11"/>
      <c r="T558" s="78" t="str">
        <f>"owner=" &amp; Tokens!BS558 &amp; "&amp;filename_for_metadata=" &amp; Tokens!BT558 &amp; "&amp;offchaindata_platform=" &amp; $B$17 &amp; "&amp;keyfile=" &amp; $B$5 &amp;  "&amp;repository=" &amp; $B$18</f>
        <v>owner=AeDSKpNsSENahGHS7fCrAxcDtcNXjyLM68b4gHoTBkC&amp;filename_for_metadata=BILLETThePrivateIslandClub_COR22B325&amp;offchaindata_platform=Github&amp;keyfile=Paul&amp;repository=CalviOnTheRocks2022</v>
      </c>
      <c r="U558" s="78" t="str">
        <f t="shared" si="17"/>
        <v>{"name":"#325 Billet Private Island Club",_x000D_
"symbol":"COR22B325",_x000D_
"description":"The Private Island Club : networking &amp; party / Billet NFT All Access - 1 jour Calvi on the Rocks 2022",_x000D_
"seller_fee_basis_points":1000,_x000D_
"image":"https://bafybeia5dzt364bdra4ahhxflzsxz7a2le4m4qs3gxsrpcwd6r7vujt2re.ipfs.nftstorage.link?image_325.webp",_x000D_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58" s="78" t="str">
        <f>formatRow(Tokens!C$2:I$2,Tokens!C558:I558)</f>
        <v>"name":"#325 Billet Private Island Club",_x000D_
"symbol":"COR22B325",_x000D_
"description":"The Private Island Club : networking &amp; party / Billet NFT All Access - 1 jour Calvi on the Rocks 2022",_x000D_
"seller_fee_basis_points":1000,_x000D_
"image":"https://bafybeia5dzt364bdra4ahhxflzsxz7a2le4m4qs3gxsrpcwd6r7vujt2re.ipfs.nftstorage.link?image_325.webp",_x000D_
"Issuer":"NfluenT for Calvi On The rocks",_x000D_
"external_url":""</v>
      </c>
      <c r="W558" s="78" t="str">
        <f>formatRow(Tokens!J$2:AV$2,Tokens!J558:AV558,2,"attributes")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8" s="78" t="str">
        <f>formatRow(Tokens!AX$2:BC$2,Tokens!AX558:BC558,2,"creators")</f>
        <v>"creators":[{"address":"ncreator",_x000D_
"share":10},{"address":"cotrcrea",_x000D_
"share":90},{"address":"nminer",_x000D_
"share":0}]</v>
      </c>
      <c r="Y558" s="78" t="str">
        <f>formatRow(Tokens!BD$2:BI$2,Tokens!BD558:BI558,2,"files")</f>
        <v>"files":[]</v>
      </c>
      <c r="Z558" s="78"/>
      <c r="AA558" s="78"/>
      <c r="AB558" s="78"/>
      <c r="AC558" s="78" t="str">
        <f>formatRow(Tokens!BJ$2:BK$2,Tokens!BJ558:BK558,0,"collection")</f>
        <v>"collection":{"name":"BILLET The Private Island Club",_x000D_
"family":"Calvi On The Rocks"}</v>
      </c>
      <c r="AD558" s="1" t="str">
        <f>formatRow(Tokens!BN$2:BR$2,Tokens!BN558:BR558,0,"marketplace")</f>
        <v>"marketplace":{"initial_price":232,_x000D_
"reservation_price":"",_x000D_
"duration":"",_x000D_
"max_mint":1,_x000D_
"sell_date":"25/06/2022"}</v>
      </c>
      <c r="AE558" s="1"/>
    </row>
    <row r="559" spans="4:31" ht="14.25" customHeight="1" x14ac:dyDescent="0.3">
      <c r="D559" s="1">
        <f>Tokens!B559</f>
        <v>326</v>
      </c>
      <c r="E559" s="17" t="str">
        <f>IF(Tokens!C559="","",Tokens!C559)</f>
        <v>#326 Billet Private Island Club</v>
      </c>
      <c r="F559"/>
      <c r="G559"/>
      <c r="H559"/>
      <c r="I559"/>
      <c r="J559"/>
      <c r="M559"/>
      <c r="N559"/>
      <c r="O559" s="15" t="str">
        <f t="shared" si="18"/>
        <v>_</v>
      </c>
      <c r="P559" s="18" t="str">
        <f>IF(F559="stop","",IF(F559&lt;&gt;"",HYPERLINK(Settings!$B$5 &amp; "/manage/?network=" &amp; LOWER(B$8) &amp; "&amp;search=token&amp;account=" &amp; ToMint!$B$5 &amp; "&amp;view=" &amp; ToMint!J559,"TokenSol"),""))</f>
        <v/>
      </c>
      <c r="Q559" s="2"/>
      <c r="R559" s="2"/>
      <c r="S559" s="11"/>
      <c r="T559" s="78" t="str">
        <f>"owner=" &amp; Tokens!BS559 &amp; "&amp;filename_for_metadata=" &amp; Tokens!BT559 &amp; "&amp;offchaindata_platform=" &amp; $B$17 &amp; "&amp;keyfile=" &amp; $B$5 &amp;  "&amp;repository=" &amp; $B$18</f>
        <v>owner=AeDSKpNsSENahGHS7fCrAxcDtcNXjyLM68b4gHoTBkC&amp;filename_for_metadata=BILLETThePrivateIslandClub_COR22B326&amp;offchaindata_platform=Github&amp;keyfile=Paul&amp;repository=CalviOnTheRocks2022</v>
      </c>
      <c r="U559" s="78" t="str">
        <f t="shared" si="17"/>
        <v>{"name":"#326 Billet Private Island Club",_x000D_
"symbol":"COR22B326",_x000D_
"description":"The Private Island Club : networking &amp; party / Billet NFT All Access - 1 jour Calvi on the Rocks 2022",_x000D_
"seller_fee_basis_points":1000,_x000D_
"image":"https://bafybeifxwx2uanuirdzf2d6gly7in7emaz7gq6zr6fqmwkqbuor4vk6e5m.ipfs.nftstorage.link?image_326.webp",_x000D_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59" s="78" t="str">
        <f>formatRow(Tokens!C$2:I$2,Tokens!C559:I559)</f>
        <v>"name":"#326 Billet Private Island Club",_x000D_
"symbol":"COR22B326",_x000D_
"description":"The Private Island Club : networking &amp; party / Billet NFT All Access - 1 jour Calvi on the Rocks 2022",_x000D_
"seller_fee_basis_points":1000,_x000D_
"image":"https://bafybeifxwx2uanuirdzf2d6gly7in7emaz7gq6zr6fqmwkqbuor4vk6e5m.ipfs.nftstorage.link?image_326.webp",_x000D_
"Issuer":"NfluenT for Calvi On The rocks",_x000D_
"external_url":""</v>
      </c>
      <c r="W559" s="78" t="str">
        <f>formatRow(Tokens!J$2:AV$2,Tokens!J559:AV559,2,"attributes")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9" s="78" t="str">
        <f>formatRow(Tokens!AX$2:BC$2,Tokens!AX559:BC559,2,"creators")</f>
        <v>"creators":[{"address":"ncreator",_x000D_
"share":10},{"address":"cotrcrea",_x000D_
"share":90},{"address":"nminer",_x000D_
"share":0}]</v>
      </c>
      <c r="Y559" s="78" t="str">
        <f>formatRow(Tokens!BD$2:BI$2,Tokens!BD559:BI559,2,"files")</f>
        <v>"files":[]</v>
      </c>
      <c r="Z559" s="78"/>
      <c r="AA559" s="78"/>
      <c r="AB559" s="78"/>
      <c r="AC559" s="78" t="str">
        <f>formatRow(Tokens!BJ$2:BK$2,Tokens!BJ559:BK559,0,"collection")</f>
        <v>"collection":{"name":"BILLET The Private Island Club",_x000D_
"family":"Calvi On The Rocks"}</v>
      </c>
      <c r="AD559" s="1" t="str">
        <f>formatRow(Tokens!BN$2:BR$2,Tokens!BN559:BR559,0,"marketplace")</f>
        <v>"marketplace":{"initial_price":232,_x000D_
"reservation_price":"",_x000D_
"duration":"",_x000D_
"max_mint":1,_x000D_
"sell_date":"25/06/2022"}</v>
      </c>
      <c r="AE559" s="1"/>
    </row>
    <row r="560" spans="4:31" ht="14.25" customHeight="1" x14ac:dyDescent="0.3">
      <c r="D560" s="1">
        <f>Tokens!B560</f>
        <v>327</v>
      </c>
      <c r="E560" s="17" t="str">
        <f>IF(Tokens!C560="","",Tokens!C560)</f>
        <v>#327 Billet Private Island Club</v>
      </c>
      <c r="F560"/>
      <c r="G560"/>
      <c r="H560"/>
      <c r="I560"/>
      <c r="J560"/>
      <c r="M560"/>
      <c r="N560"/>
      <c r="O560" s="15" t="str">
        <f t="shared" si="18"/>
        <v>_</v>
      </c>
      <c r="P560" s="18" t="str">
        <f>IF(F560="stop","",IF(F560&lt;&gt;"",HYPERLINK(Settings!$B$5 &amp; "/manage/?network=" &amp; LOWER(B$8) &amp; "&amp;search=token&amp;account=" &amp; ToMint!$B$5 &amp; "&amp;view=" &amp; ToMint!J560,"TokenSol"),""))</f>
        <v/>
      </c>
      <c r="Q560" s="2"/>
      <c r="R560" s="2"/>
      <c r="S560" s="11"/>
      <c r="T560" s="78" t="str">
        <f>"owner=" &amp; Tokens!BS560 &amp; "&amp;filename_for_metadata=" &amp; Tokens!BT560 &amp; "&amp;offchaindata_platform=" &amp; $B$17 &amp; "&amp;keyfile=" &amp; $B$5 &amp;  "&amp;repository=" &amp; $B$18</f>
        <v>owner=AeDSKpNsSENahGHS7fCrAxcDtcNXjyLM68b4gHoTBkC&amp;filename_for_metadata=BILLETThePrivateIslandClub_COR22B327&amp;offchaindata_platform=Github&amp;keyfile=Paul&amp;repository=CalviOnTheRocks2022</v>
      </c>
      <c r="U560" s="78" t="str">
        <f t="shared" si="17"/>
        <v>{"name":"#327 Billet Private Island Club",_x000D_
"symbol":"COR22B327",_x000D_
"description":"The Private Island Club : networking &amp; party / Billet NFT All Access - 1 jour Calvi on the Rocks 2022",_x000D_
"seller_fee_basis_points":1000,_x000D_
"image":"https://bafybeickexym2hvnxyir6bgy3jm5ysz4rawruqbposy5cbswsfwr6ay7tm.ipfs.nftstorage.link?image_327.webp",_x000D_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60" s="78" t="str">
        <f>formatRow(Tokens!C$2:I$2,Tokens!C560:I560)</f>
        <v>"name":"#327 Billet Private Island Club",_x000D_
"symbol":"COR22B327",_x000D_
"description":"The Private Island Club : networking &amp; party / Billet NFT All Access - 1 jour Calvi on the Rocks 2022",_x000D_
"seller_fee_basis_points":1000,_x000D_
"image":"https://bafybeickexym2hvnxyir6bgy3jm5ysz4rawruqbposy5cbswsfwr6ay7tm.ipfs.nftstorage.link?image_327.webp",_x000D_
"Issuer":"NfluenT for Calvi On The rocks",_x000D_
"external_url":""</v>
      </c>
      <c r="W560" s="78" t="str">
        <f>formatRow(Tokens!J$2:AV$2,Tokens!J560:AV560,2,"attributes")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0" s="78" t="str">
        <f>formatRow(Tokens!AX$2:BC$2,Tokens!AX560:BC560,2,"creators")</f>
        <v>"creators":[{"address":"ncreator",_x000D_
"share":10},{"address":"cotrcrea",_x000D_
"share":90},{"address":"nminer",_x000D_
"share":0}]</v>
      </c>
      <c r="Y560" s="78" t="str">
        <f>formatRow(Tokens!BD$2:BI$2,Tokens!BD560:BI560,2,"files")</f>
        <v>"files":[]</v>
      </c>
      <c r="Z560" s="78"/>
      <c r="AA560" s="78"/>
      <c r="AB560" s="78"/>
      <c r="AC560" s="78" t="str">
        <f>formatRow(Tokens!BJ$2:BK$2,Tokens!BJ560:BK560,0,"collection")</f>
        <v>"collection":{"name":"BILLET The Private Island Club",_x000D_
"family":"Calvi On The Rocks"}</v>
      </c>
      <c r="AD560" s="1" t="str">
        <f>formatRow(Tokens!BN$2:BR$2,Tokens!BN560:BR560,0,"marketplace")</f>
        <v>"marketplace":{"initial_price":232,_x000D_
"reservation_price":"",_x000D_
"duration":"",_x000D_
"max_mint":1,_x000D_
"sell_date":"25/06/2022"}</v>
      </c>
      <c r="AE560" s="1"/>
    </row>
    <row r="561" spans="4:31" ht="14.25" customHeight="1" x14ac:dyDescent="0.3">
      <c r="D561" s="1">
        <f>Tokens!B561</f>
        <v>328</v>
      </c>
      <c r="E561" s="17" t="str">
        <f>IF(Tokens!C561="","",Tokens!C561)</f>
        <v>#328 Billet Private Island Club</v>
      </c>
      <c r="F561"/>
      <c r="G561"/>
      <c r="H561"/>
      <c r="I561"/>
      <c r="J561"/>
      <c r="M561"/>
      <c r="N561"/>
      <c r="O561" s="15" t="str">
        <f t="shared" si="18"/>
        <v>_</v>
      </c>
      <c r="P561" s="18" t="str">
        <f>IF(F561="stop","",IF(F561&lt;&gt;"",HYPERLINK(Settings!$B$5 &amp; "/manage/?network=" &amp; LOWER(B$8) &amp; "&amp;search=token&amp;account=" &amp; ToMint!$B$5 &amp; "&amp;view=" &amp; ToMint!J561,"TokenSol"),""))</f>
        <v/>
      </c>
      <c r="Q561" s="2"/>
      <c r="R561" s="2"/>
      <c r="S561" s="11"/>
      <c r="T561" s="78" t="str">
        <f>"owner=" &amp; Tokens!BS561 &amp; "&amp;filename_for_metadata=" &amp; Tokens!BT561 &amp; "&amp;offchaindata_platform=" &amp; $B$17 &amp; "&amp;keyfile=" &amp; $B$5 &amp;  "&amp;repository=" &amp; $B$18</f>
        <v>owner=AeDSKpNsSENahGHS7fCrAxcDtcNXjyLM68b4gHoTBkC&amp;filename_for_metadata=BILLETThePrivateIslandClub_COR22B328&amp;offchaindata_platform=Github&amp;keyfile=Paul&amp;repository=CalviOnTheRocks2022</v>
      </c>
      <c r="U561" s="78" t="str">
        <f t="shared" si="17"/>
        <v>{"name":"#328 Billet Private Island Club",_x000D_
"symbol":"COR22B328",_x000D_
"description":"The Private Island Club : networking &amp; party / Billet NFT All Access - 1 jour Calvi on the Rocks 2022",_x000D_
"seller_fee_basis_points":1000,_x000D_
"image":"https://bafybeidzceowr3niyfe7cqw7wegmc4es7tp7rskypmti3vqarxajt5qja4.ipfs.nftstorage.link?image_328.webp",_x000D_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61" s="78" t="str">
        <f>formatRow(Tokens!C$2:I$2,Tokens!C561:I561)</f>
        <v>"name":"#328 Billet Private Island Club",_x000D_
"symbol":"COR22B328",_x000D_
"description":"The Private Island Club : networking &amp; party / Billet NFT All Access - 1 jour Calvi on the Rocks 2022",_x000D_
"seller_fee_basis_points":1000,_x000D_
"image":"https://bafybeidzceowr3niyfe7cqw7wegmc4es7tp7rskypmti3vqarxajt5qja4.ipfs.nftstorage.link?image_328.webp",_x000D_
"Issuer":"NfluenT for Calvi On The rocks",_x000D_
"external_url":""</v>
      </c>
      <c r="W561" s="78" t="str">
        <f>formatRow(Tokens!J$2:AV$2,Tokens!J561:AV561,2,"attributes")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1" s="78" t="str">
        <f>formatRow(Tokens!AX$2:BC$2,Tokens!AX561:BC561,2,"creators")</f>
        <v>"creators":[{"address":"ncreator",_x000D_
"share":10},{"address":"cotrcrea",_x000D_
"share":90},{"address":"nminer",_x000D_
"share":0}]</v>
      </c>
      <c r="Y561" s="78" t="str">
        <f>formatRow(Tokens!BD$2:BI$2,Tokens!BD561:BI561,2,"files")</f>
        <v>"files":[]</v>
      </c>
      <c r="Z561" s="78"/>
      <c r="AA561" s="78"/>
      <c r="AB561" s="78"/>
      <c r="AC561" s="78" t="str">
        <f>formatRow(Tokens!BJ$2:BK$2,Tokens!BJ561:BK561,0,"collection")</f>
        <v>"collection":{"name":"BILLET The Private Island Club",_x000D_
"family":"Calvi On The Rocks"}</v>
      </c>
      <c r="AD561" s="1" t="str">
        <f>formatRow(Tokens!BN$2:BR$2,Tokens!BN561:BR561,0,"marketplace")</f>
        <v>"marketplace":{"initial_price":232,_x000D_
"reservation_price":"",_x000D_
"duration":"",_x000D_
"max_mint":1,_x000D_
"sell_date":"25/06/2022"}</v>
      </c>
      <c r="AE561" s="1"/>
    </row>
    <row r="562" spans="4:31" ht="14.25" customHeight="1" x14ac:dyDescent="0.3">
      <c r="D562" s="1">
        <f>Tokens!B562</f>
        <v>329</v>
      </c>
      <c r="E562" s="17" t="str">
        <f>IF(Tokens!C562="","",Tokens!C562)</f>
        <v>#329 Billet Private Island Club</v>
      </c>
      <c r="F562"/>
      <c r="G562"/>
      <c r="H562"/>
      <c r="I562"/>
      <c r="J562"/>
      <c r="M562"/>
      <c r="N562"/>
      <c r="O562" s="15" t="str">
        <f t="shared" si="18"/>
        <v>_</v>
      </c>
      <c r="P562" s="18" t="str">
        <f>IF(F562="stop","",IF(F562&lt;&gt;"",HYPERLINK(Settings!$B$5 &amp; "/manage/?network=" &amp; LOWER(B$8) &amp; "&amp;search=token&amp;account=" &amp; ToMint!$B$5 &amp; "&amp;view=" &amp; ToMint!J562,"TokenSol"),""))</f>
        <v/>
      </c>
      <c r="Q562" s="2"/>
      <c r="R562" s="2"/>
      <c r="S562" s="11"/>
      <c r="T562" s="78" t="str">
        <f>"owner=" &amp; Tokens!BS562 &amp; "&amp;filename_for_metadata=" &amp; Tokens!BT562 &amp; "&amp;offchaindata_platform=" &amp; $B$17 &amp; "&amp;keyfile=" &amp; $B$5 &amp;  "&amp;repository=" &amp; $B$18</f>
        <v>owner=AeDSKpNsSENahGHS7fCrAxcDtcNXjyLM68b4gHoTBkC&amp;filename_for_metadata=BILLETThePrivateIslandClub_COR22B329&amp;offchaindata_platform=Github&amp;keyfile=Paul&amp;repository=CalviOnTheRocks2022</v>
      </c>
      <c r="U562" s="78" t="str">
        <f t="shared" si="17"/>
        <v>{"name":"#329 Billet Private Island Club",_x000D_
"symbol":"COR22B329",_x000D_
"description":"The Private Island Club : networking &amp; party / Billet NFT All Access - 1 jour Calvi on the Rocks 2022",_x000D_
"seller_fee_basis_points":1000,_x000D_
"image":"https://bafybeiaxydq46tnzzg3y6p7i2wcfo5yjjeykv3qg6tikznpid2i75s3p3e.ipfs.nftstorage.link?image_329.webp",_x000D_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62" s="78" t="str">
        <f>formatRow(Tokens!C$2:I$2,Tokens!C562:I562)</f>
        <v>"name":"#329 Billet Private Island Club",_x000D_
"symbol":"COR22B329",_x000D_
"description":"The Private Island Club : networking &amp; party / Billet NFT All Access - 1 jour Calvi on the Rocks 2022",_x000D_
"seller_fee_basis_points":1000,_x000D_
"image":"https://bafybeiaxydq46tnzzg3y6p7i2wcfo5yjjeykv3qg6tikznpid2i75s3p3e.ipfs.nftstorage.link?image_329.webp",_x000D_
"Issuer":"NfluenT for Calvi On The rocks",_x000D_
"external_url":""</v>
      </c>
      <c r="W562" s="78" t="str">
        <f>formatRow(Tokens!J$2:AV$2,Tokens!J562:AV562,2,"attributes")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2" s="78" t="str">
        <f>formatRow(Tokens!AX$2:BC$2,Tokens!AX562:BC562,2,"creators")</f>
        <v>"creators":[{"address":"ncreator",_x000D_
"share":10},{"address":"cotrcrea",_x000D_
"share":90},{"address":"nminer",_x000D_
"share":0}]</v>
      </c>
      <c r="Y562" s="78" t="str">
        <f>formatRow(Tokens!BD$2:BI$2,Tokens!BD562:BI562,2,"files")</f>
        <v>"files":[]</v>
      </c>
      <c r="Z562" s="78"/>
      <c r="AA562" s="78"/>
      <c r="AB562" s="78"/>
      <c r="AC562" s="78" t="str">
        <f>formatRow(Tokens!BJ$2:BK$2,Tokens!BJ562:BK562,0,"collection")</f>
        <v>"collection":{"name":"BILLET The Private Island Club",_x000D_
"family":"Calvi On The Rocks"}</v>
      </c>
      <c r="AD562" s="1" t="str">
        <f>formatRow(Tokens!BN$2:BR$2,Tokens!BN562:BR562,0,"marketplace")</f>
        <v>"marketplace":{"initial_price":232,_x000D_
"reservation_price":"",_x000D_
"duration":"",_x000D_
"max_mint":1,_x000D_
"sell_date":"25/06/2022"}</v>
      </c>
      <c r="AE562" s="1"/>
    </row>
    <row r="563" spans="4:31" ht="14.25" customHeight="1" x14ac:dyDescent="0.3">
      <c r="D563" s="1">
        <f>Tokens!B563</f>
        <v>330</v>
      </c>
      <c r="E563" s="17" t="str">
        <f>IF(Tokens!C563="","",Tokens!C563)</f>
        <v>#330 Billet Private Island Club</v>
      </c>
      <c r="F563"/>
      <c r="G563"/>
      <c r="H563"/>
      <c r="I563"/>
      <c r="J563"/>
      <c r="M563"/>
      <c r="N563"/>
      <c r="O563" s="15" t="str">
        <f t="shared" si="18"/>
        <v>_</v>
      </c>
      <c r="P563" s="18" t="str">
        <f>IF(F563="stop","",IF(F563&lt;&gt;"",HYPERLINK(Settings!$B$5 &amp; "/manage/?network=" &amp; LOWER(B$8) &amp; "&amp;search=token&amp;account=" &amp; ToMint!$B$5 &amp; "&amp;view=" &amp; ToMint!J563,"TokenSol"),""))</f>
        <v/>
      </c>
      <c r="Q563" s="2"/>
      <c r="R563" s="2"/>
      <c r="S563" s="11"/>
      <c r="T563" s="78" t="str">
        <f>"owner=" &amp; Tokens!BS563 &amp; "&amp;filename_for_metadata=" &amp; Tokens!BT563 &amp; "&amp;offchaindata_platform=" &amp; $B$17 &amp; "&amp;keyfile=" &amp; $B$5 &amp;  "&amp;repository=" &amp; $B$18</f>
        <v>owner=AeDSKpNsSENahGHS7fCrAxcDtcNXjyLM68b4gHoTBkC&amp;filename_for_metadata=BILLETThePrivateIslandClub_COR22B330&amp;offchaindata_platform=Github&amp;keyfile=Paul&amp;repository=CalviOnTheRocks2022</v>
      </c>
      <c r="U563" s="78" t="str">
        <f t="shared" si="17"/>
        <v>{"name":"#330 Billet Private Island Club",_x000D_
"symbol":"COR22B330",_x000D_
"description":"The Private Island Club : networking &amp; party / Billet NFT All Access - 1 jour Calvi on the Rocks 2022",_x000D_
"seller_fee_basis_points":1000,_x000D_
"image":"https://bafybeig4w4ff7ptgos6g35hwe7npv2yne3vpjofdjpqmbxjkl3rccwp6yq.ipfs.nftstorage.link?image_330.webp",_x000D_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63" s="78" t="str">
        <f>formatRow(Tokens!C$2:I$2,Tokens!C563:I563)</f>
        <v>"name":"#330 Billet Private Island Club",_x000D_
"symbol":"COR22B330",_x000D_
"description":"The Private Island Club : networking &amp; party / Billet NFT All Access - 1 jour Calvi on the Rocks 2022",_x000D_
"seller_fee_basis_points":1000,_x000D_
"image":"https://bafybeig4w4ff7ptgos6g35hwe7npv2yne3vpjofdjpqmbxjkl3rccwp6yq.ipfs.nftstorage.link?image_330.webp",_x000D_
"Issuer":"NfluenT for Calvi On The rocks",_x000D_
"external_url":""</v>
      </c>
      <c r="W563" s="78" t="str">
        <f>formatRow(Tokens!J$2:AV$2,Tokens!J563:AV563,2,"attributes")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3" s="78" t="str">
        <f>formatRow(Tokens!AX$2:BC$2,Tokens!AX563:BC563,2,"creators")</f>
        <v>"creators":[{"address":"ncreator",_x000D_
"share":10},{"address":"cotrcrea",_x000D_
"share":90},{"address":"nminer",_x000D_
"share":0}]</v>
      </c>
      <c r="Y563" s="78" t="str">
        <f>formatRow(Tokens!BD$2:BI$2,Tokens!BD563:BI563,2,"files")</f>
        <v>"files":[]</v>
      </c>
      <c r="Z563" s="78"/>
      <c r="AA563" s="78"/>
      <c r="AB563" s="78"/>
      <c r="AC563" s="78" t="str">
        <f>formatRow(Tokens!BJ$2:BK$2,Tokens!BJ563:BK563,0,"collection")</f>
        <v>"collection":{"name":"BILLET The Private Island Club",_x000D_
"family":"Calvi On The Rocks"}</v>
      </c>
      <c r="AD563" s="1" t="str">
        <f>formatRow(Tokens!BN$2:BR$2,Tokens!BN563:BR563,0,"marketplace")</f>
        <v>"marketplace":{"initial_price":232,_x000D_
"reservation_price":"",_x000D_
"duration":"",_x000D_
"max_mint":1,_x000D_
"sell_date":"25/06/2022"}</v>
      </c>
      <c r="AE563" s="1"/>
    </row>
    <row r="564" spans="4:31" ht="14.25" customHeight="1" x14ac:dyDescent="0.3">
      <c r="D564" s="1">
        <f>Tokens!B564</f>
        <v>331</v>
      </c>
      <c r="E564" s="17" t="str">
        <f>IF(Tokens!C564="","",Tokens!C564)</f>
        <v>#331 Billet Private Island Club</v>
      </c>
      <c r="F564"/>
      <c r="G564"/>
      <c r="H564"/>
      <c r="I564"/>
      <c r="J564"/>
      <c r="M564"/>
      <c r="N564"/>
      <c r="O564" s="15" t="str">
        <f t="shared" si="18"/>
        <v>_</v>
      </c>
      <c r="P564" s="18" t="str">
        <f>IF(F564="stop","",IF(F564&lt;&gt;"",HYPERLINK(Settings!$B$5 &amp; "/manage/?network=" &amp; LOWER(B$8) &amp; "&amp;search=token&amp;account=" &amp; ToMint!$B$5 &amp; "&amp;view=" &amp; ToMint!J564,"TokenSol"),""))</f>
        <v/>
      </c>
      <c r="Q564" s="2"/>
      <c r="R564" s="2"/>
      <c r="S564" s="11"/>
      <c r="T564" s="78" t="str">
        <f>"owner=" &amp; Tokens!BS564 &amp; "&amp;filename_for_metadata=" &amp; Tokens!BT564 &amp; "&amp;offchaindata_platform=" &amp; $B$17 &amp; "&amp;keyfile=" &amp; $B$5 &amp;  "&amp;repository=" &amp; $B$18</f>
        <v>owner=AeDSKpNsSENahGHS7fCrAxcDtcNXjyLM68b4gHoTBkC&amp;filename_for_metadata=BILLETThePrivateIslandClub_COR22B331&amp;offchaindata_platform=Github&amp;keyfile=Paul&amp;repository=CalviOnTheRocks2022</v>
      </c>
      <c r="U564" s="78" t="str">
        <f t="shared" si="17"/>
        <v>{"name":"#331 Billet Private Island Club",_x000D_
"symbol":"COR22B331",_x000D_
"description":"The Private Island Club : networking &amp; party / Billet NFT All Access - 1 jour Calvi on the Rocks 2022",_x000D_
"seller_fee_basis_points":1000,_x000D_
"image":"https://bafybeiekujmb3pzhzayyrhwrl5gwdue4cjzjcr2zd6yg42itl22l2e77ui.ipfs.nftstorage.link?image_331.webp",_x000D_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64" s="78" t="str">
        <f>formatRow(Tokens!C$2:I$2,Tokens!C564:I564)</f>
        <v>"name":"#331 Billet Private Island Club",_x000D_
"symbol":"COR22B331",_x000D_
"description":"The Private Island Club : networking &amp; party / Billet NFT All Access - 1 jour Calvi on the Rocks 2022",_x000D_
"seller_fee_basis_points":1000,_x000D_
"image":"https://bafybeiekujmb3pzhzayyrhwrl5gwdue4cjzjcr2zd6yg42itl22l2e77ui.ipfs.nftstorage.link?image_331.webp",_x000D_
"Issuer":"NfluenT for Calvi On The rocks",_x000D_
"external_url":""</v>
      </c>
      <c r="W564" s="78" t="str">
        <f>formatRow(Tokens!J$2:AV$2,Tokens!J564:AV564,2,"attributes")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4" s="78" t="str">
        <f>formatRow(Tokens!AX$2:BC$2,Tokens!AX564:BC564,2,"creators")</f>
        <v>"creators":[{"address":"ncreator",_x000D_
"share":10},{"address":"cotrcrea",_x000D_
"share":90},{"address":"nminer",_x000D_
"share":0}]</v>
      </c>
      <c r="Y564" s="78" t="str">
        <f>formatRow(Tokens!BD$2:BI$2,Tokens!BD564:BI564,2,"files")</f>
        <v>"files":[]</v>
      </c>
      <c r="Z564" s="78"/>
      <c r="AA564" s="78"/>
      <c r="AB564" s="78"/>
      <c r="AC564" s="78" t="str">
        <f>formatRow(Tokens!BJ$2:BK$2,Tokens!BJ564:BK564,0,"collection")</f>
        <v>"collection":{"name":"BILLET The Private Island Club",_x000D_
"family":"Calvi On The Rocks"}</v>
      </c>
      <c r="AD564" s="1" t="str">
        <f>formatRow(Tokens!BN$2:BR$2,Tokens!BN564:BR564,0,"marketplace")</f>
        <v>"marketplace":{"initial_price":232,_x000D_
"reservation_price":"",_x000D_
"duration":"",_x000D_
"max_mint":1,_x000D_
"sell_date":"25/06/2022"}</v>
      </c>
      <c r="AE564" s="1"/>
    </row>
    <row r="565" spans="4:31" ht="14.25" customHeight="1" x14ac:dyDescent="0.3">
      <c r="D565" s="1">
        <f>Tokens!B565</f>
        <v>332</v>
      </c>
      <c r="E565" s="17" t="str">
        <f>IF(Tokens!C565="","",Tokens!C565)</f>
        <v>#332 Billet Private Island Club</v>
      </c>
      <c r="F565"/>
      <c r="G565"/>
      <c r="H565"/>
      <c r="I565"/>
      <c r="J565"/>
      <c r="M565"/>
      <c r="N565"/>
      <c r="O565" s="15" t="str">
        <f t="shared" si="18"/>
        <v>_</v>
      </c>
      <c r="P565" s="18" t="str">
        <f>IF(F565="stop","",IF(F565&lt;&gt;"",HYPERLINK(Settings!$B$5 &amp; "/manage/?network=" &amp; LOWER(B$8) &amp; "&amp;search=token&amp;account=" &amp; ToMint!$B$5 &amp; "&amp;view=" &amp; ToMint!J565,"TokenSol"),""))</f>
        <v/>
      </c>
      <c r="Q565" s="2"/>
      <c r="R565" s="2"/>
      <c r="S565" s="11"/>
      <c r="T565" s="78" t="str">
        <f>"owner=" &amp; Tokens!BS565 &amp; "&amp;filename_for_metadata=" &amp; Tokens!BT565 &amp; "&amp;offchaindata_platform=" &amp; $B$17 &amp; "&amp;keyfile=" &amp; $B$5 &amp;  "&amp;repository=" &amp; $B$18</f>
        <v>owner=AeDSKpNsSENahGHS7fCrAxcDtcNXjyLM68b4gHoTBkC&amp;filename_for_metadata=BILLETThePrivateIslandClub_COR22B332&amp;offchaindata_platform=Github&amp;keyfile=Paul&amp;repository=CalviOnTheRocks2022</v>
      </c>
      <c r="U565" s="78" t="str">
        <f t="shared" si="17"/>
        <v>{"name":"#332 Billet Private Island Club",_x000D_
"symbol":"COR22B332",_x000D_
"description":"The Private Island Club : networking &amp; party / Billet NFT All Access - 1 jour Calvi on the Rocks 2022",_x000D_
"seller_fee_basis_points":1000,_x000D_
"image":"https://bafybeidrvbwd5lv675gtpvrbrlj2k3ka7m3ichwsgvpjulkg3w3ck6afai.ipfs.nftstorage.link?image_332.webp",_x000D_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65" s="78" t="str">
        <f>formatRow(Tokens!C$2:I$2,Tokens!C565:I565)</f>
        <v>"name":"#332 Billet Private Island Club",_x000D_
"symbol":"COR22B332",_x000D_
"description":"The Private Island Club : networking &amp; party / Billet NFT All Access - 1 jour Calvi on the Rocks 2022",_x000D_
"seller_fee_basis_points":1000,_x000D_
"image":"https://bafybeidrvbwd5lv675gtpvrbrlj2k3ka7m3ichwsgvpjulkg3w3ck6afai.ipfs.nftstorage.link?image_332.webp",_x000D_
"Issuer":"NfluenT for Calvi On The rocks",_x000D_
"external_url":""</v>
      </c>
      <c r="W565" s="78" t="str">
        <f>formatRow(Tokens!J$2:AV$2,Tokens!J565:AV565,2,"attributes")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5" s="78" t="str">
        <f>formatRow(Tokens!AX$2:BC$2,Tokens!AX565:BC565,2,"creators")</f>
        <v>"creators":[{"address":"ncreator",_x000D_
"share":10},{"address":"cotrcrea",_x000D_
"share":90},{"address":"nminer",_x000D_
"share":0}]</v>
      </c>
      <c r="Y565" s="78" t="str">
        <f>formatRow(Tokens!BD$2:BI$2,Tokens!BD565:BI565,2,"files")</f>
        <v>"files":[]</v>
      </c>
      <c r="Z565" s="78"/>
      <c r="AA565" s="78"/>
      <c r="AB565" s="78"/>
      <c r="AC565" s="78" t="str">
        <f>formatRow(Tokens!BJ$2:BK$2,Tokens!BJ565:BK565,0,"collection")</f>
        <v>"collection":{"name":"BILLET The Private Island Club",_x000D_
"family":"Calvi On The Rocks"}</v>
      </c>
      <c r="AD565" s="1" t="str">
        <f>formatRow(Tokens!BN$2:BR$2,Tokens!BN565:BR565,0,"marketplace")</f>
        <v>"marketplace":{"initial_price":232,_x000D_
"reservation_price":"",_x000D_
"duration":"",_x000D_
"max_mint":1,_x000D_
"sell_date":"25/06/2022"}</v>
      </c>
      <c r="AE565" s="1"/>
    </row>
    <row r="566" spans="4:31" ht="14.25" customHeight="1" x14ac:dyDescent="0.3">
      <c r="D566" s="1">
        <f>Tokens!B566</f>
        <v>333</v>
      </c>
      <c r="E566" s="17" t="str">
        <f>IF(Tokens!C566="","",Tokens!C566)</f>
        <v>#333 Billet Private Island Club</v>
      </c>
      <c r="F566" s="79">
        <v>44735.835289351853</v>
      </c>
      <c r="G566" t="s">
        <v>1652</v>
      </c>
      <c r="H566" s="80" t="s">
        <v>1653</v>
      </c>
      <c r="I566" s="2" t="s">
        <v>1654</v>
      </c>
      <c r="J566" s="2" t="s">
        <v>1655</v>
      </c>
      <c r="K566" s="2" t="s">
        <v>1656</v>
      </c>
      <c r="M566"/>
      <c r="N566">
        <v>11.6970711</v>
      </c>
      <c r="O566" s="15" t="str">
        <f t="shared" si="18"/>
        <v>_</v>
      </c>
      <c r="P566" s="18" t="str">
        <f>IF(F566="stop","",IF(F566&lt;&gt;"",HYPERLINK(Settings!$B$5 &amp; "/manage/?network=" &amp; LOWER(B$8) &amp; "&amp;search=token&amp;account=" &amp; ToMint!$B$5 &amp; "&amp;view=" &amp; ToMint!J566,"TokenSol"),""))</f>
        <v>TokenSol</v>
      </c>
      <c r="Q566" s="2"/>
      <c r="R566" s="2"/>
      <c r="S566" s="11"/>
      <c r="T566" s="78" t="str">
        <f>"owner=" &amp; Tokens!BS566 &amp; "&amp;filename_for_metadata=" &amp; Tokens!BT566 &amp; "&amp;offchaindata_platform=" &amp; $B$17 &amp; "&amp;keyfile=" &amp; $B$5 &amp;  "&amp;repository=" &amp; $B$18</f>
        <v>owner=AeDSKpNsSENahGHS7fCrAxcDtcNXjyLM68b4gHoTBkC&amp;filename_for_metadata=BILLETThePrivateIslandClub_COR22B333&amp;offchaindata_platform=Github&amp;keyfile=Paul&amp;repository=CalviOnTheRocks2022</v>
      </c>
      <c r="U566" s="78" t="str">
        <f t="shared" si="17"/>
        <v>{"name":"#333 Billet Private Island Club",_x000D_
"symbol":"COR22B333",_x000D_
"description":"The Private Island Club : networking &amp; party / Billet NFT All Access - 1 jour Calvi on the Rocks 2022",_x000D_
"seller_fee_basis_points":1000,_x000D_
"image":"https://bafybeif4ne4ac5wxrsgmoap5gtgi3qmklarcgzommtlen2rnz2276cobju.ipfs.nftstorage.link?image_333.webp",_x000D_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66" s="78" t="str">
        <f>formatRow(Tokens!C$2:I$2,Tokens!C566:I566)</f>
        <v>"name":"#333 Billet Private Island Club",_x000D_
"symbol":"COR22B333",_x000D_
"description":"The Private Island Club : networking &amp; party / Billet NFT All Access - 1 jour Calvi on the Rocks 2022",_x000D_
"seller_fee_basis_points":1000,_x000D_
"image":"https://bafybeif4ne4ac5wxrsgmoap5gtgi3qmklarcgzommtlen2rnz2276cobju.ipfs.nftstorage.link?image_333.webp",_x000D_
"Issuer":"NfluenT for Calvi On The rocks",_x000D_
"external_url":""</v>
      </c>
      <c r="W566" s="78" t="str">
        <f>formatRow(Tokens!J$2:AV$2,Tokens!J566:AV566,2,"attributes")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6" s="78" t="str">
        <f>formatRow(Tokens!AX$2:BC$2,Tokens!AX566:BC566,2,"creators")</f>
        <v>"creators":[{"address":"ncreator",_x000D_
"share":10},{"address":"cotrcrea",_x000D_
"share":90},{"address":"nminer",_x000D_
"share":0}]</v>
      </c>
      <c r="Y566" s="78" t="str">
        <f>formatRow(Tokens!BD$2:BI$2,Tokens!BD566:BI566,2,"files")</f>
        <v>"files":[]</v>
      </c>
      <c r="Z566" s="78"/>
      <c r="AA566" s="78"/>
      <c r="AB566" s="78"/>
      <c r="AC566" s="78" t="str">
        <f>formatRow(Tokens!BJ$2:BK$2,Tokens!BJ566:BK566,0,"collection")</f>
        <v>"collection":{"name":"BILLET The Private Island Club",_x000D_
"family":"Calvi On The Rocks"}</v>
      </c>
      <c r="AD566" s="1" t="str">
        <f>formatRow(Tokens!BN$2:BR$2,Tokens!BN566:BR566,0,"marketplace")</f>
        <v>"marketplace":{"initial_price":232,_x000D_
"reservation_price":"",_x000D_
"duration":"",_x000D_
"max_mint":1,_x000D_
"sell_date":"25/06/2022"}</v>
      </c>
      <c r="AE566" s="1"/>
    </row>
    <row r="567" spans="4:31" ht="14.25" customHeight="1" x14ac:dyDescent="0.3">
      <c r="D567" s="1">
        <f>Tokens!B567</f>
        <v>334</v>
      </c>
      <c r="E567" s="17" t="str">
        <f>IF(Tokens!C567="","",Tokens!C567)</f>
        <v>#334 Billet Private Island Club</v>
      </c>
      <c r="F567" s="79">
        <v>44735.8362037037</v>
      </c>
      <c r="G567" t="s">
        <v>1657</v>
      </c>
      <c r="H567" s="80" t="s">
        <v>1658</v>
      </c>
      <c r="I567" s="2" t="s">
        <v>1659</v>
      </c>
      <c r="J567" s="2" t="s">
        <v>1660</v>
      </c>
      <c r="K567" s="2" t="s">
        <v>1661</v>
      </c>
      <c r="M567"/>
      <c r="N567">
        <v>11.6850849</v>
      </c>
      <c r="O567" s="15">
        <f t="shared" si="18"/>
        <v>-0.45439684200003161</v>
      </c>
      <c r="P567" s="18" t="str">
        <f>IF(F567="stop","",IF(F567&lt;&gt;"",HYPERLINK(Settings!$B$5 &amp; "/manage/?network=" &amp; LOWER(B$8) &amp; "&amp;search=token&amp;account=" &amp; ToMint!$B$5 &amp; "&amp;view=" &amp; ToMint!J567,"TokenSol"),""))</f>
        <v>TokenSol</v>
      </c>
      <c r="Q567" s="2"/>
      <c r="R567" s="2"/>
      <c r="S567" s="11"/>
      <c r="T567" s="78" t="str">
        <f>"owner=" &amp; Tokens!BS567 &amp; "&amp;filename_for_metadata=" &amp; Tokens!BT567 &amp; "&amp;offchaindata_platform=" &amp; $B$17 &amp; "&amp;keyfile=" &amp; $B$5 &amp;  "&amp;repository=" &amp; $B$18</f>
        <v>owner=AeDSKpNsSENahGHS7fCrAxcDtcNXjyLM68b4gHoTBkC&amp;filename_for_metadata=BILLETThePrivateIslandClub_COR22B334&amp;offchaindata_platform=Github&amp;keyfile=Paul&amp;repository=CalviOnTheRocks2022</v>
      </c>
      <c r="U567" s="78" t="str">
        <f t="shared" si="17"/>
        <v>{"name":"#334 Billet Private Island Club",_x000D_
"symbol":"COR22B334",_x000D_
"description":"The Private Island Club : networking &amp; party / Billet NFT All Access - 1 jour Calvi on the Rocks 2022",_x000D_
"seller_fee_basis_points":1000,_x000D_
"image":"https://bafybeiaj3426tsa6pfs7oclqdnz4xo7afgyp5hfarlcieqbxrrj22wrb5m.ipfs.nftstorage.link?image_334.webp",_x000D_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67" s="78" t="str">
        <f>formatRow(Tokens!C$2:I$2,Tokens!C567:I567)</f>
        <v>"name":"#334 Billet Private Island Club",_x000D_
"symbol":"COR22B334",_x000D_
"description":"The Private Island Club : networking &amp; party / Billet NFT All Access - 1 jour Calvi on the Rocks 2022",_x000D_
"seller_fee_basis_points":1000,_x000D_
"image":"https://bafybeiaj3426tsa6pfs7oclqdnz4xo7afgyp5hfarlcieqbxrrj22wrb5m.ipfs.nftstorage.link?image_334.webp",_x000D_
"Issuer":"NfluenT for Calvi On The rocks",_x000D_
"external_url":""</v>
      </c>
      <c r="W567" s="78" t="str">
        <f>formatRow(Tokens!J$2:AV$2,Tokens!J567:AV567,2,"attributes")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7" s="78" t="str">
        <f>formatRow(Tokens!AX$2:BC$2,Tokens!AX567:BC567,2,"creators")</f>
        <v>"creators":[{"address":"ncreator",_x000D_
"share":10},{"address":"cotrcrea",_x000D_
"share":90},{"address":"nminer",_x000D_
"share":0}]</v>
      </c>
      <c r="Y567" s="78" t="str">
        <f>formatRow(Tokens!BD$2:BI$2,Tokens!BD567:BI567,2,"files")</f>
        <v>"files":[]</v>
      </c>
      <c r="Z567" s="78"/>
      <c r="AA567" s="78"/>
      <c r="AB567" s="78"/>
      <c r="AC567" s="78" t="str">
        <f>formatRow(Tokens!BJ$2:BK$2,Tokens!BJ567:BK567,0,"collection")</f>
        <v>"collection":{"name":"BILLET The Private Island Club",_x000D_
"family":"Calvi On The Rocks"}</v>
      </c>
      <c r="AD567" s="1" t="str">
        <f>formatRow(Tokens!BN$2:BR$2,Tokens!BN567:BR567,0,"marketplace")</f>
        <v>"marketplace":{"initial_price":232,_x000D_
"reservation_price":"",_x000D_
"duration":"",_x000D_
"max_mint":1,_x000D_
"sell_date":"25/06/2022"}</v>
      </c>
      <c r="AE567" s="1"/>
    </row>
    <row r="568" spans="4:31" ht="14.25" customHeight="1" x14ac:dyDescent="0.3">
      <c r="D568" s="1">
        <f>Tokens!B568</f>
        <v>335</v>
      </c>
      <c r="E568" s="17" t="str">
        <f>IF(Tokens!C568="","",Tokens!C568)</f>
        <v>#335 Billet Private Island Club</v>
      </c>
      <c r="F568" s="79">
        <v>44735.837268518517</v>
      </c>
      <c r="G568" t="s">
        <v>1662</v>
      </c>
      <c r="H568" s="80" t="s">
        <v>1663</v>
      </c>
      <c r="I568" s="2" t="s">
        <v>1664</v>
      </c>
      <c r="J568" s="2" t="s">
        <v>1665</v>
      </c>
      <c r="K568" s="2" t="s">
        <v>1666</v>
      </c>
      <c r="M568"/>
      <c r="N568">
        <v>11.673098700000001</v>
      </c>
      <c r="O568" s="15">
        <f t="shared" si="18"/>
        <v>-0.45439684199996427</v>
      </c>
      <c r="P568" s="18" t="str">
        <f>IF(F568="stop","",IF(F568&lt;&gt;"",HYPERLINK(Settings!$B$5 &amp; "/manage/?network=" &amp; LOWER(B$8) &amp; "&amp;search=token&amp;account=" &amp; ToMint!$B$5 &amp; "&amp;view=" &amp; ToMint!J568,"TokenSol"),""))</f>
        <v>TokenSol</v>
      </c>
      <c r="Q568" s="2"/>
      <c r="R568" s="2"/>
      <c r="S568" s="11"/>
      <c r="T568" s="78" t="str">
        <f>"owner=" &amp; Tokens!BS568 &amp; "&amp;filename_for_metadata=" &amp; Tokens!BT568 &amp; "&amp;offchaindata_platform=" &amp; $B$17 &amp; "&amp;keyfile=" &amp; $B$5 &amp;  "&amp;repository=" &amp; $B$18</f>
        <v>owner=AeDSKpNsSENahGHS7fCrAxcDtcNXjyLM68b4gHoTBkC&amp;filename_for_metadata=BILLETThePrivateIslandClub_COR22B335&amp;offchaindata_platform=Github&amp;keyfile=Paul&amp;repository=CalviOnTheRocks2022</v>
      </c>
      <c r="U568" s="78" t="str">
        <f t="shared" si="17"/>
        <v>{"name":"#335 Billet Private Island Club",_x000D_
"symbol":"COR22B335",_x000D_
"description":"The Private Island Club : networking &amp; party / Billet NFT All Access - 1 jour Calvi on the Rocks 2022",_x000D_
"seller_fee_basis_points":1000,_x000D_
"image":"https://bafybeiapihdi7un64p3hrcsj6lripzshkeyppozmr3wvlxdtawdqgozm4q.ipfs.nftstorage.link?image_335.webp",_x000D_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68" s="78" t="str">
        <f>formatRow(Tokens!C$2:I$2,Tokens!C568:I568)</f>
        <v>"name":"#335 Billet Private Island Club",_x000D_
"symbol":"COR22B335",_x000D_
"description":"The Private Island Club : networking &amp; party / Billet NFT All Access - 1 jour Calvi on the Rocks 2022",_x000D_
"seller_fee_basis_points":1000,_x000D_
"image":"https://bafybeiapihdi7un64p3hrcsj6lripzshkeyppozmr3wvlxdtawdqgozm4q.ipfs.nftstorage.link?image_335.webp",_x000D_
"Issuer":"NfluenT for Calvi On The rocks",_x000D_
"external_url":""</v>
      </c>
      <c r="W568" s="78" t="str">
        <f>formatRow(Tokens!J$2:AV$2,Tokens!J568:AV568,2,"attributes")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8" s="78" t="str">
        <f>formatRow(Tokens!AX$2:BC$2,Tokens!AX568:BC568,2,"creators")</f>
        <v>"creators":[{"address":"ncreator",_x000D_
"share":10},{"address":"cotrcrea",_x000D_
"share":90},{"address":"nminer",_x000D_
"share":0}]</v>
      </c>
      <c r="Y568" s="78" t="str">
        <f>formatRow(Tokens!BD$2:BI$2,Tokens!BD568:BI568,2,"files")</f>
        <v>"files":[]</v>
      </c>
      <c r="Z568" s="78"/>
      <c r="AA568" s="78"/>
      <c r="AB568" s="78"/>
      <c r="AC568" s="78" t="str">
        <f>formatRow(Tokens!BJ$2:BK$2,Tokens!BJ568:BK568,0,"collection")</f>
        <v>"collection":{"name":"BILLET The Private Island Club",_x000D_
"family":"Calvi On The Rocks"}</v>
      </c>
      <c r="AD568" s="1" t="str">
        <f>formatRow(Tokens!BN$2:BR$2,Tokens!BN568:BR568,0,"marketplace")</f>
        <v>"marketplace":{"initial_price":232,_x000D_
"reservation_price":"",_x000D_
"duration":"",_x000D_
"max_mint":1,_x000D_
"sell_date":"25/06/2022"}</v>
      </c>
      <c r="AE568" s="1"/>
    </row>
    <row r="569" spans="4:31" ht="14.25" customHeight="1" x14ac:dyDescent="0.3">
      <c r="D569" s="1">
        <f>Tokens!B569</f>
        <v>336</v>
      </c>
      <c r="E569" s="17" t="str">
        <f>IF(Tokens!C569="","",Tokens!C569)</f>
        <v>#336 Billet Private Island Club</v>
      </c>
      <c r="F569"/>
      <c r="G569"/>
      <c r="H569"/>
      <c r="I569"/>
      <c r="J569"/>
      <c r="M569"/>
      <c r="N569"/>
      <c r="O569" s="15" t="str">
        <f t="shared" si="18"/>
        <v>_</v>
      </c>
      <c r="P569" s="18" t="str">
        <f>IF(F569="stop","",IF(F569&lt;&gt;"",HYPERLINK(Settings!$B$5 &amp; "/manage/?network=" &amp; LOWER(B$8) &amp; "&amp;search=token&amp;account=" &amp; ToMint!$B$5 &amp; "&amp;view=" &amp; ToMint!J569,"TokenSol"),""))</f>
        <v/>
      </c>
      <c r="Q569" s="2"/>
      <c r="R569" s="2"/>
      <c r="S569" s="11"/>
      <c r="T569" s="78" t="str">
        <f>"owner=" &amp; Tokens!BS569 &amp; "&amp;filename_for_metadata=" &amp; Tokens!BT569 &amp; "&amp;offchaindata_platform=" &amp; $B$17 &amp; "&amp;keyfile=" &amp; $B$5 &amp;  "&amp;repository=" &amp; $B$18</f>
        <v>owner=AeDSKpNsSENahGHS7fCrAxcDtcNXjyLM68b4gHoTBkC&amp;filename_for_metadata=BILLETThePrivateIslandClub_COR22B336&amp;offchaindata_platform=Github&amp;keyfile=Paul&amp;repository=CalviOnTheRocks2022</v>
      </c>
      <c r="U569" s="78" t="str">
        <f t="shared" si="17"/>
        <v>{"name":"#336 Billet Private Island Club",_x000D_
"symbol":"COR22B336",_x000D_
"description":"The Private Island Club : networking &amp; party / Billet NFT All Access - 1 jour Calvi on the Rocks 2022",_x000D_
"seller_fee_basis_points":1000,_x000D_
"image":"https://bafybeidnj7ll3oajznodp44dsf5ifog6eqxgrrxoajd3mnwer24c6537jq.ipfs.nftstorage.link?image_336.webp",_x000D_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69" s="78" t="str">
        <f>formatRow(Tokens!C$2:I$2,Tokens!C569:I569)</f>
        <v>"name":"#336 Billet Private Island Club",_x000D_
"symbol":"COR22B336",_x000D_
"description":"The Private Island Club : networking &amp; party / Billet NFT All Access - 1 jour Calvi on the Rocks 2022",_x000D_
"seller_fee_basis_points":1000,_x000D_
"image":"https://bafybeidnj7ll3oajznodp44dsf5ifog6eqxgrrxoajd3mnwer24c6537jq.ipfs.nftstorage.link?image_336.webp",_x000D_
"Issuer":"NfluenT for Calvi On The rocks",_x000D_
"external_url":""</v>
      </c>
      <c r="W569" s="78" t="str">
        <f>formatRow(Tokens!J$2:AV$2,Tokens!J569:AV569,2,"attributes")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9" s="78" t="str">
        <f>formatRow(Tokens!AX$2:BC$2,Tokens!AX569:BC569,2,"creators")</f>
        <v>"creators":[{"address":"ncreator",_x000D_
"share":10},{"address":"cotrcrea",_x000D_
"share":90},{"address":"nminer",_x000D_
"share":0}]</v>
      </c>
      <c r="Y569" s="78" t="str">
        <f>formatRow(Tokens!BD$2:BI$2,Tokens!BD569:BI569,2,"files")</f>
        <v>"files":[]</v>
      </c>
      <c r="Z569" s="78"/>
      <c r="AA569" s="78"/>
      <c r="AB569" s="78"/>
      <c r="AC569" s="78" t="str">
        <f>formatRow(Tokens!BJ$2:BK$2,Tokens!BJ569:BK569,0,"collection")</f>
        <v>"collection":{"name":"BILLET The Private Island Club",_x000D_
"family":"Calvi On The Rocks"}</v>
      </c>
      <c r="AD569" s="1" t="str">
        <f>formatRow(Tokens!BN$2:BR$2,Tokens!BN569:BR569,0,"marketplace")</f>
        <v>"marketplace":{"initial_price":232,_x000D_
"reservation_price":"",_x000D_
"duration":"",_x000D_
"max_mint":1,_x000D_
"sell_date":"25/06/2022"}</v>
      </c>
      <c r="AE569" s="1"/>
    </row>
    <row r="570" spans="4:31" ht="14.25" customHeight="1" x14ac:dyDescent="0.3">
      <c r="D570" s="1">
        <f>Tokens!B570</f>
        <v>337</v>
      </c>
      <c r="E570" s="17" t="str">
        <f>IF(Tokens!C570="","",Tokens!C570)</f>
        <v>#337 Billet Private Island Club</v>
      </c>
      <c r="F570"/>
      <c r="G570"/>
      <c r="H570"/>
      <c r="I570"/>
      <c r="J570"/>
      <c r="M570"/>
      <c r="N570"/>
      <c r="O570" s="15" t="str">
        <f t="shared" si="18"/>
        <v>_</v>
      </c>
      <c r="P570" s="18" t="str">
        <f>IF(F570="stop","",IF(F570&lt;&gt;"",HYPERLINK(Settings!$B$5 &amp; "/manage/?network=" &amp; LOWER(B$8) &amp; "&amp;search=token&amp;account=" &amp; ToMint!$B$5 &amp; "&amp;view=" &amp; ToMint!J570,"TokenSol"),""))</f>
        <v/>
      </c>
      <c r="Q570" s="2"/>
      <c r="R570" s="2"/>
      <c r="S570" s="11"/>
      <c r="T570" s="78" t="str">
        <f>"owner=" &amp; Tokens!BS570 &amp; "&amp;filename_for_metadata=" &amp; Tokens!BT570 &amp; "&amp;offchaindata_platform=" &amp; $B$17 &amp; "&amp;keyfile=" &amp; $B$5 &amp;  "&amp;repository=" &amp; $B$18</f>
        <v>owner=AeDSKpNsSENahGHS7fCrAxcDtcNXjyLM68b4gHoTBkC&amp;filename_for_metadata=BILLETThePrivateIslandClub_COR22B337&amp;offchaindata_platform=Github&amp;keyfile=Paul&amp;repository=CalviOnTheRocks2022</v>
      </c>
      <c r="U570" s="78" t="str">
        <f t="shared" si="17"/>
        <v>{"name":"#337 Billet Private Island Club",_x000D_
"symbol":"COR22B337",_x000D_
"description":"The Private Island Club : networking &amp; party / Billet NFT All Access - 1 jour Calvi on the Rocks 2022",_x000D_
"seller_fee_basis_points":1000,_x000D_
"image":"https://bafybeicyfu4qb5yitdxvvhg42h3iq674mup2cvms2km3xv2we33bfszpki.ipfs.nftstorage.link?image_337.webp",_x000D_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70" s="78" t="str">
        <f>formatRow(Tokens!C$2:I$2,Tokens!C570:I570)</f>
        <v>"name":"#337 Billet Private Island Club",_x000D_
"symbol":"COR22B337",_x000D_
"description":"The Private Island Club : networking &amp; party / Billet NFT All Access - 1 jour Calvi on the Rocks 2022",_x000D_
"seller_fee_basis_points":1000,_x000D_
"image":"https://bafybeicyfu4qb5yitdxvvhg42h3iq674mup2cvms2km3xv2we33bfszpki.ipfs.nftstorage.link?image_337.webp",_x000D_
"Issuer":"NfluenT for Calvi On The rocks",_x000D_
"external_url":""</v>
      </c>
      <c r="W570" s="78" t="str">
        <f>formatRow(Tokens!J$2:AV$2,Tokens!J570:AV570,2,"attributes")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70" s="78" t="str">
        <f>formatRow(Tokens!AX$2:BC$2,Tokens!AX570:BC570,2,"creators")</f>
        <v>"creators":[{"address":"ncreator",_x000D_
"share":10},{"address":"cotrcrea",_x000D_
"share":90},{"address":"nminer",_x000D_
"share":0}]</v>
      </c>
      <c r="Y570" s="78" t="str">
        <f>formatRow(Tokens!BD$2:BI$2,Tokens!BD570:BI570,2,"files")</f>
        <v>"files":[]</v>
      </c>
      <c r="Z570" s="78"/>
      <c r="AA570" s="78"/>
      <c r="AB570" s="78"/>
      <c r="AC570" s="78" t="str">
        <f>formatRow(Tokens!BJ$2:BK$2,Tokens!BJ570:BK570,0,"collection")</f>
        <v>"collection":{"name":"BILLET The Private Island Club",_x000D_
"family":"Calvi On The Rocks"}</v>
      </c>
      <c r="AD570" s="1" t="str">
        <f>formatRow(Tokens!BN$2:BR$2,Tokens!BN570:BR570,0,"marketplace")</f>
        <v>"marketplace":{"initial_price":232,_x000D_
"reservation_price":"",_x000D_
"duration":"",_x000D_
"max_mint":1,_x000D_
"sell_date":"25/06/2022"}</v>
      </c>
      <c r="AE570" s="1"/>
    </row>
    <row r="571" spans="4:31" ht="14.25" customHeight="1" x14ac:dyDescent="0.3">
      <c r="D571" s="1">
        <f>Tokens!B571</f>
        <v>338</v>
      </c>
      <c r="E571" s="17" t="str">
        <f>IF(Tokens!C571="","",Tokens!C571)</f>
        <v>#338 Billet Private Island Club</v>
      </c>
      <c r="F571"/>
      <c r="G571"/>
      <c r="H571"/>
      <c r="I571"/>
      <c r="J571"/>
      <c r="M571"/>
      <c r="N571"/>
      <c r="O571" s="15" t="str">
        <f t="shared" si="18"/>
        <v>_</v>
      </c>
      <c r="P571" s="18" t="str">
        <f>IF(F571="stop","",IF(F571&lt;&gt;"",HYPERLINK(Settings!$B$5 &amp; "/manage/?network=" &amp; LOWER(B$8) &amp; "&amp;search=token&amp;account=" &amp; ToMint!$B$5 &amp; "&amp;view=" &amp; ToMint!J571,"TokenSol"),""))</f>
        <v/>
      </c>
      <c r="Q571" s="2"/>
      <c r="R571" s="2"/>
      <c r="S571" s="11"/>
      <c r="T571" s="78" t="str">
        <f>"owner=" &amp; Tokens!BS571 &amp; "&amp;filename_for_metadata=" &amp; Tokens!BT571 &amp; "&amp;offchaindata_platform=" &amp; $B$17 &amp; "&amp;keyfile=" &amp; $B$5 &amp;  "&amp;repository=" &amp; $B$18</f>
        <v>owner=AeDSKpNsSENahGHS7fCrAxcDtcNXjyLM68b4gHoTBkC&amp;filename_for_metadata=BILLETThePrivateIslandClub_COR22B338&amp;offchaindata_platform=Github&amp;keyfile=Paul&amp;repository=CalviOnTheRocks2022</v>
      </c>
      <c r="U571" s="78" t="str">
        <f t="shared" si="17"/>
        <v>{"name":"#338 Billet Private Island Club",_x000D_
"symbol":"COR22B338",_x000D_
"description":"The Private Island Club : networking &amp; party / Billet NFT All Access - 1 jour Calvi on the Rocks 2022",_x000D_
"seller_fee_basis_points":1000,_x000D_
"image":"https://bafybeiewu7q7nwhjjeuizvnta2fmlwcrbc3s3r2gkbrc5osciz4ja672wy.ipfs.nftstorage.link?image_338.webp",_x000D_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71" s="78" t="str">
        <f>formatRow(Tokens!C$2:I$2,Tokens!C571:I571)</f>
        <v>"name":"#338 Billet Private Island Club",_x000D_
"symbol":"COR22B338",_x000D_
"description":"The Private Island Club : networking &amp; party / Billet NFT All Access - 1 jour Calvi on the Rocks 2022",_x000D_
"seller_fee_basis_points":1000,_x000D_
"image":"https://bafybeiewu7q7nwhjjeuizvnta2fmlwcrbc3s3r2gkbrc5osciz4ja672wy.ipfs.nftstorage.link?image_338.webp",_x000D_
"Issuer":"NfluenT for Calvi On The rocks",_x000D_
"external_url":""</v>
      </c>
      <c r="W571" s="78" t="str">
        <f>formatRow(Tokens!J$2:AV$2,Tokens!J571:AV571,2,"attributes")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71" s="78" t="str">
        <f>formatRow(Tokens!AX$2:BC$2,Tokens!AX571:BC571,2,"creators")</f>
        <v>"creators":[{"address":"ncreator",_x000D_
"share":10},{"address":"cotrcrea",_x000D_
"share":90},{"address":"nminer",_x000D_
"share":0}]</v>
      </c>
      <c r="Y571" s="78" t="str">
        <f>formatRow(Tokens!BD$2:BI$2,Tokens!BD571:BI571,2,"files")</f>
        <v>"files":[]</v>
      </c>
      <c r="Z571" s="78"/>
      <c r="AA571" s="78"/>
      <c r="AB571" s="78"/>
      <c r="AC571" s="78" t="str">
        <f>formatRow(Tokens!BJ$2:BK$2,Tokens!BJ571:BK571,0,"collection")</f>
        <v>"collection":{"name":"BILLET The Private Island Club",_x000D_
"family":"Calvi On The Rocks"}</v>
      </c>
      <c r="AD571" s="1" t="str">
        <f>formatRow(Tokens!BN$2:BR$2,Tokens!BN571:BR571,0,"marketplace")</f>
        <v>"marketplace":{"initial_price":232,_x000D_
"reservation_price":"",_x000D_
"duration":"",_x000D_
"max_mint":1,_x000D_
"sell_date":"25/06/2022"}</v>
      </c>
      <c r="AE571" s="1"/>
    </row>
    <row r="572" spans="4:31" ht="14.25" customHeight="1" x14ac:dyDescent="0.3">
      <c r="D572" s="1">
        <f>Tokens!B572</f>
        <v>339</v>
      </c>
      <c r="E572" s="17" t="str">
        <f>IF(Tokens!C572="","",Tokens!C572)</f>
        <v>#339 Billet Private Island Club</v>
      </c>
      <c r="F572"/>
      <c r="G572"/>
      <c r="H572"/>
      <c r="I572"/>
      <c r="J572"/>
      <c r="M572"/>
      <c r="N572"/>
      <c r="O572" s="15" t="str">
        <f t="shared" si="18"/>
        <v>_</v>
      </c>
      <c r="P572" s="18" t="str">
        <f>IF(F572="stop","",IF(F572&lt;&gt;"",HYPERLINK(Settings!$B$5 &amp; "/manage/?network=" &amp; LOWER(B$8) &amp; "&amp;search=token&amp;account=" &amp; ToMint!$B$5 &amp; "&amp;view=" &amp; ToMint!J572,"TokenSol"),""))</f>
        <v/>
      </c>
      <c r="Q572" s="2"/>
      <c r="R572" s="2"/>
      <c r="S572" s="11"/>
      <c r="T572" s="78" t="str">
        <f>"owner=" &amp; Tokens!BS572 &amp; "&amp;filename_for_metadata=" &amp; Tokens!BT572 &amp; "&amp;offchaindata_platform=" &amp; $B$17 &amp; "&amp;keyfile=" &amp; $B$5 &amp;  "&amp;repository=" &amp; $B$18</f>
        <v>owner=AeDSKpNsSENahGHS7fCrAxcDtcNXjyLM68b4gHoTBkC&amp;filename_for_metadata=BILLETThePrivateIslandClub_COR22B339&amp;offchaindata_platform=Github&amp;keyfile=Paul&amp;repository=CalviOnTheRocks2022</v>
      </c>
      <c r="U572" s="78" t="str">
        <f t="shared" si="17"/>
        <v>{"name":"#339 Billet Private Island Club",_x000D_
"symbol":"COR22B339",_x000D_
"description":"The Private Island Club : networking &amp; party / Billet NFT All Access - 1 jour Calvi on the Rocks 2022",_x000D_
"seller_fee_basis_points":1000,_x000D_
"image":"https://bafybeibnb6d5dmvqv2uvck6nx6zvbwttg75k2tikwnriwmtmj7za3tc3hq.ipfs.nftstorage.link?image_339.webp",_x000D_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72" s="78" t="str">
        <f>formatRow(Tokens!C$2:I$2,Tokens!C572:I572)</f>
        <v>"name":"#339 Billet Private Island Club",_x000D_
"symbol":"COR22B339",_x000D_
"description":"The Private Island Club : networking &amp; party / Billet NFT All Access - 1 jour Calvi on the Rocks 2022",_x000D_
"seller_fee_basis_points":1000,_x000D_
"image":"https://bafybeibnb6d5dmvqv2uvck6nx6zvbwttg75k2tikwnriwmtmj7za3tc3hq.ipfs.nftstorage.link?image_339.webp",_x000D_
"Issuer":"NfluenT for Calvi On The rocks",_x000D_
"external_url":""</v>
      </c>
      <c r="W572" s="78" t="str">
        <f>formatRow(Tokens!J$2:AV$2,Tokens!J572:AV572,2,"attributes")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72" s="78" t="str">
        <f>formatRow(Tokens!AX$2:BC$2,Tokens!AX572:BC572,2,"creators")</f>
        <v>"creators":[{"address":"ncreator",_x000D_
"share":10},{"address":"cotrcrea",_x000D_
"share":90},{"address":"nminer",_x000D_
"share":0}]</v>
      </c>
      <c r="Y572" s="78" t="str">
        <f>formatRow(Tokens!BD$2:BI$2,Tokens!BD572:BI572,2,"files")</f>
        <v>"files":[]</v>
      </c>
      <c r="Z572" s="78"/>
      <c r="AA572" s="78"/>
      <c r="AB572" s="78"/>
      <c r="AC572" s="78" t="str">
        <f>formatRow(Tokens!BJ$2:BK$2,Tokens!BJ572:BK572,0,"collection")</f>
        <v>"collection":{"name":"BILLET The Private Island Club",_x000D_
"family":"Calvi On The Rocks"}</v>
      </c>
      <c r="AD572" s="1" t="str">
        <f>formatRow(Tokens!BN$2:BR$2,Tokens!BN572:BR572,0,"marketplace")</f>
        <v>"marketplace":{"initial_price":232,_x000D_
"reservation_price":"",_x000D_
"duration":"",_x000D_
"max_mint":1,_x000D_
"sell_date":"25/06/2022"}</v>
      </c>
      <c r="AE572" s="1"/>
    </row>
    <row r="573" spans="4:31" ht="14.25" customHeight="1" x14ac:dyDescent="0.3">
      <c r="D573" s="1">
        <f>Tokens!B573</f>
        <v>340</v>
      </c>
      <c r="E573" s="17" t="str">
        <f>IF(Tokens!C573="","",Tokens!C573)</f>
        <v>#340 Billet Private Island Club</v>
      </c>
      <c r="F573"/>
      <c r="G573"/>
      <c r="H573"/>
      <c r="I573"/>
      <c r="J573"/>
      <c r="M573"/>
      <c r="N573"/>
      <c r="O573" s="15" t="str">
        <f t="shared" si="18"/>
        <v>_</v>
      </c>
      <c r="P573" s="18" t="str">
        <f>IF(F573="stop","",IF(F573&lt;&gt;"",HYPERLINK(Settings!$B$5 &amp; "/manage/?network=" &amp; LOWER(B$8) &amp; "&amp;search=token&amp;account=" &amp; ToMint!$B$5 &amp; "&amp;view=" &amp; ToMint!J573,"TokenSol"),""))</f>
        <v/>
      </c>
      <c r="Q573" s="2"/>
      <c r="R573" s="2"/>
      <c r="S573" s="11"/>
      <c r="T573" s="78" t="str">
        <f>"owner=" &amp; Tokens!BS573 &amp; "&amp;filename_for_metadata=" &amp; Tokens!BT573 &amp; "&amp;offchaindata_platform=" &amp; $B$17 &amp; "&amp;keyfile=" &amp; $B$5 &amp;  "&amp;repository=" &amp; $B$18</f>
        <v>owner=AeDSKpNsSENahGHS7fCrAxcDtcNXjyLM68b4gHoTBkC&amp;filename_for_metadata=BILLETThePrivateIslandClub_COR22B340&amp;offchaindata_platform=Github&amp;keyfile=Paul&amp;repository=CalviOnTheRocks2022</v>
      </c>
      <c r="U573" s="78" t="str">
        <f t="shared" si="17"/>
        <v>{"name":"#340 Billet Private Island Club",_x000D_
"symbol":"COR22B340",_x000D_
"description":"The Private Island Club : networking &amp; party / Billet NFT All Access - 1 jour Calvi on the Rocks 2022",_x000D_
"seller_fee_basis_points":1000,_x000D_
"image":"https://bafybeibwoheal4vaqo7wfrvzl5xqypqy5x7ucv3n3c2blz6f7slcr5ndwy.ipfs.nftstorage.link?image_340.webp",_x000D_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73" s="78" t="str">
        <f>formatRow(Tokens!C$2:I$2,Tokens!C573:I573)</f>
        <v>"name":"#340 Billet Private Island Club",_x000D_
"symbol":"COR22B340",_x000D_
"description":"The Private Island Club : networking &amp; party / Billet NFT All Access - 1 jour Calvi on the Rocks 2022",_x000D_
"seller_fee_basis_points":1000,_x000D_
"image":"https://bafybeibwoheal4vaqo7wfrvzl5xqypqy5x7ucv3n3c2blz6f7slcr5ndwy.ipfs.nftstorage.link?image_340.webp",_x000D_
"Issuer":"NfluenT for Calvi On The rocks",_x000D_
"external_url":""</v>
      </c>
      <c r="W573" s="78" t="str">
        <f>formatRow(Tokens!J$2:AV$2,Tokens!J573:AV573,2,"attributes")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73" s="78" t="str">
        <f>formatRow(Tokens!AX$2:BC$2,Tokens!AX573:BC573,2,"creators")</f>
        <v>"creators":[{"address":"ncreator",_x000D_
"share":10},{"address":"cotrcrea",_x000D_
"share":90},{"address":"nminer",_x000D_
"share":0}]</v>
      </c>
      <c r="Y573" s="78" t="str">
        <f>formatRow(Tokens!BD$2:BI$2,Tokens!BD573:BI573,2,"files")</f>
        <v>"files":[]</v>
      </c>
      <c r="Z573" s="78"/>
      <c r="AA573" s="78"/>
      <c r="AB573" s="78"/>
      <c r="AC573" s="78" t="str">
        <f>formatRow(Tokens!BJ$2:BK$2,Tokens!BJ573:BK573,0,"collection")</f>
        <v>"collection":{"name":"BILLET The Private Island Club",_x000D_
"family":"Calvi On The Rocks"}</v>
      </c>
      <c r="AD573" s="1" t="str">
        <f>formatRow(Tokens!BN$2:BR$2,Tokens!BN573:BR573,0,"marketplace")</f>
        <v>"marketplace":{"initial_price":232,_x000D_
"reservation_price":"",_x000D_
"duration":"",_x000D_
"max_mint":1,_x000D_
"sell_date":"25/06/2022"}</v>
      </c>
      <c r="AE573" s="1"/>
    </row>
    <row r="574" spans="4:31" ht="14.25" customHeight="1" x14ac:dyDescent="0.3">
      <c r="D574" s="1">
        <f>Tokens!B574</f>
        <v>341</v>
      </c>
      <c r="E574" s="17" t="str">
        <f>IF(Tokens!C574="","",Tokens!C574)</f>
        <v>#341 Billet Private Island Club</v>
      </c>
      <c r="F574"/>
      <c r="G574"/>
      <c r="H574"/>
      <c r="I574"/>
      <c r="J574"/>
      <c r="M574"/>
      <c r="N574"/>
      <c r="O574" s="15" t="str">
        <f t="shared" si="18"/>
        <v>_</v>
      </c>
      <c r="P574" s="18" t="str">
        <f>IF(F574="stop","",IF(F574&lt;&gt;"",HYPERLINK(Settings!$B$5 &amp; "/manage/?network=" &amp; LOWER(B$8) &amp; "&amp;search=token&amp;account=" &amp; ToMint!$B$5 &amp; "&amp;view=" &amp; ToMint!J574,"TokenSol"),""))</f>
        <v/>
      </c>
      <c r="Q574" s="2"/>
      <c r="R574" s="2"/>
      <c r="S574" s="11"/>
      <c r="T574" s="78" t="str">
        <f>"owner=" &amp; Tokens!BS574 &amp; "&amp;filename_for_metadata=" &amp; Tokens!BT574 &amp; "&amp;offchaindata_platform=" &amp; $B$17 &amp; "&amp;keyfile=" &amp; $B$5 &amp;  "&amp;repository=" &amp; $B$18</f>
        <v>owner=AeDSKpNsSENahGHS7fCrAxcDtcNXjyLM68b4gHoTBkC&amp;filename_for_metadata=BILLETThePrivateIslandClub_COR22B341&amp;offchaindata_platform=Github&amp;keyfile=Paul&amp;repository=CalviOnTheRocks2022</v>
      </c>
      <c r="U574" s="78" t="str">
        <f t="shared" si="17"/>
        <v>{"name":"#341 Billet Private Island Club",_x000D_
"symbol":"COR22B341",_x000D_
"description":"The Private Island Club : networking &amp; party / Billet NFT All Access - 1 jour Calvi on the Rocks 2022",_x000D_
"seller_fee_basis_points":1000,_x000D_
"image":"https://bafybeigfbiosgj2l2iao6ey5gzvojhaa3luocamwcuqyspc2fe755uxxhe.ipfs.nftstorage.link?image_341.webp",_x000D_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74" s="78" t="str">
        <f>formatRow(Tokens!C$2:I$2,Tokens!C574:I574)</f>
        <v>"name":"#341 Billet Private Island Club",_x000D_
"symbol":"COR22B341",_x000D_
"description":"The Private Island Club : networking &amp; party / Billet NFT All Access - 1 jour Calvi on the Rocks 2022",_x000D_
"seller_fee_basis_points":1000,_x000D_
"image":"https://bafybeigfbiosgj2l2iao6ey5gzvojhaa3luocamwcuqyspc2fe755uxxhe.ipfs.nftstorage.link?image_341.webp",_x000D_
"Issuer":"NfluenT for Calvi On The rocks",_x000D_
"external_url":""</v>
      </c>
      <c r="W574" s="78" t="str">
        <f>formatRow(Tokens!J$2:AV$2,Tokens!J574:AV574,2,"attributes")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74" s="78" t="str">
        <f>formatRow(Tokens!AX$2:BC$2,Tokens!AX574:BC574,2,"creators")</f>
        <v>"creators":[{"address":"ncreator",_x000D_
"share":10},{"address":"cotrcrea",_x000D_
"share":90},{"address":"nminer",_x000D_
"share":0}]</v>
      </c>
      <c r="Y574" s="78" t="str">
        <f>formatRow(Tokens!BD$2:BI$2,Tokens!BD574:BI574,2,"files")</f>
        <v>"files":[]</v>
      </c>
      <c r="Z574" s="78"/>
      <c r="AA574" s="78"/>
      <c r="AB574" s="78"/>
      <c r="AC574" s="78" t="str">
        <f>formatRow(Tokens!BJ$2:BK$2,Tokens!BJ574:BK574,0,"collection")</f>
        <v>"collection":{"name":"BILLET The Private Island Club",_x000D_
"family":"Calvi On The Rocks"}</v>
      </c>
      <c r="AD574" s="1" t="str">
        <f>formatRow(Tokens!BN$2:BR$2,Tokens!BN574:BR574,0,"marketplace")</f>
        <v>"marketplace":{"initial_price":232,_x000D_
"reservation_price":"",_x000D_
"duration":"",_x000D_
"max_mint":1,_x000D_
"sell_date":"25/06/2022"}</v>
      </c>
      <c r="AE574" s="1"/>
    </row>
    <row r="575" spans="4:31" ht="14.25" customHeight="1" x14ac:dyDescent="0.3">
      <c r="D575" s="1">
        <f>Tokens!B575</f>
        <v>342</v>
      </c>
      <c r="E575" s="17" t="str">
        <f>IF(Tokens!C575="","",Tokens!C575)</f>
        <v>#342 Billet Private Island Club</v>
      </c>
      <c r="F575"/>
      <c r="G575"/>
      <c r="H575"/>
      <c r="I575"/>
      <c r="J575"/>
      <c r="M575"/>
      <c r="N575"/>
      <c r="O575" s="15" t="str">
        <f t="shared" si="18"/>
        <v>_</v>
      </c>
      <c r="P575" s="18" t="str">
        <f>IF(F575="stop","",IF(F575&lt;&gt;"",HYPERLINK(Settings!$B$5 &amp; "/manage/?network=" &amp; LOWER(B$8) &amp; "&amp;search=token&amp;account=" &amp; ToMint!$B$5 &amp; "&amp;view=" &amp; ToMint!J575,"TokenSol"),""))</f>
        <v/>
      </c>
      <c r="Q575" s="2"/>
      <c r="R575" s="2"/>
      <c r="S575" s="11"/>
      <c r="T575" s="78" t="str">
        <f>"owner=" &amp; Tokens!BS575 &amp; "&amp;filename_for_metadata=" &amp; Tokens!BT575 &amp; "&amp;offchaindata_platform=" &amp; $B$17 &amp; "&amp;keyfile=" &amp; $B$5 &amp;  "&amp;repository=" &amp; $B$18</f>
        <v>owner=AeDSKpNsSENahGHS7fCrAxcDtcNXjyLM68b4gHoTBkC&amp;filename_for_metadata=BILLETThePrivateIslandClub_COR22B342&amp;offchaindata_platform=Github&amp;keyfile=Paul&amp;repository=CalviOnTheRocks2022</v>
      </c>
      <c r="U575" s="78" t="str">
        <f t="shared" si="17"/>
        <v>{"name":"#342 Billet Private Island Club",_x000D_
"symbol":"COR22B342",_x000D_
"description":"The Private Island Club : networking &amp; party / Billet NFT All Access - 1 jour Calvi on the Rocks 2022",_x000D_
"seller_fee_basis_points":1000,_x000D_
"image":"https://bafybeifunfulzos7jtr6edwmzuv7haf6esx67khdeerymdyu76lea4zdsu.ipfs.nftstorage.link?image_342.webp",_x000D_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Rocks"},"marketplace":{"initial_price":232,_x000D_
"reservation_price":"",_x000D_
"duration":"",_x000D_
"max_mint":1,_x000D_
"sell_date":"25/06/2022"}}</v>
      </c>
      <c r="V575" s="78" t="str">
        <f>formatRow(Tokens!C$2:I$2,Tokens!C575:I575)</f>
        <v>"name":"#342 Billet Private Island Club",_x000D_
"symbol":"COR22B342",_x000D_
"description":"The Private Island Club : networking &amp; party / Billet NFT All Access - 1 jour Calvi on the Rocks 2022",_x000D_
"seller_fee_basis_points":1000,_x000D_
"image":"https://bafybeifunfulzos7jtr6edwmzuv7haf6esx67khdeerymdyu76lea4zdsu.ipfs.nftstorage.link?image_342.webp",_x000D_
"Issuer":"NfluenT for Calvi On The rocks",_x000D_
"external_url":""</v>
      </c>
      <c r="W575" s="78" t="str">
        <f>formatRow(Tokens!J$2:AV$2,Tokens!J575:AV575,2,"attributes")</f>
        <v>"attributes":[{"trait_type":"Billet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75" s="78" t="str">
        <f>formatRow(Tokens!AX$2:BC$2,Tokens!AX575:BC575,2,"creators")</f>
        <v>"creators":[{"address":"ncreator",_x000D_
"share":10},{"address":"cotrcrea",_x000D_
"share":90},{"address":"nminer",_x000D_
"share":0}]</v>
      </c>
      <c r="Y575" s="78" t="str">
        <f>formatRow(Tokens!BD$2:BI$2,Tokens!BD575:BI575,2,"files")</f>
        <v>"files":[]</v>
      </c>
      <c r="Z575" s="78"/>
      <c r="AA575" s="78"/>
      <c r="AB575" s="78"/>
      <c r="AC575" s="78" t="str">
        <f>formatRow(Tokens!BJ$2:BK$2,Tokens!BJ575:BK575,0,"collection")</f>
        <v>"collection":{"name":"BILLET The Private Island Club",_x000D_
"family":"Calvi On The Rocks"}</v>
      </c>
      <c r="AD575" s="1" t="str">
        <f>formatRow(Tokens!BN$2:BR$2,Tokens!BN575:BR575,0,"marketplace")</f>
        <v>"marketplace":{"initial_price":232,_x000D_
"reservation_price":"",_x000D_
"duration":"",_x000D_
"max_mint":1,_x000D_
"sell_date":"25/06/2022"}</v>
      </c>
      <c r="AE575" s="1"/>
    </row>
    <row r="576" spans="4:31" ht="14.25" customHeight="1" x14ac:dyDescent="0.3">
      <c r="D576" s="1">
        <f>Tokens!B576</f>
        <v>1</v>
      </c>
      <c r="E576" s="17" t="str">
        <f>IF(Tokens!C576="","",Tokens!C576)</f>
        <v>#1 Pass VIP</v>
      </c>
      <c r="F576" s="79">
        <v>44736.846909722219</v>
      </c>
      <c r="G576" t="s">
        <v>5159</v>
      </c>
      <c r="H576" s="80" t="s">
        <v>5160</v>
      </c>
      <c r="I576" s="2" t="s">
        <v>5161</v>
      </c>
      <c r="J576" s="2" t="s">
        <v>5162</v>
      </c>
      <c r="K576" s="2" t="s">
        <v>5163</v>
      </c>
      <c r="M576"/>
      <c r="N576">
        <v>17.006026500000001</v>
      </c>
      <c r="O576" s="15" t="str">
        <f t="shared" si="18"/>
        <v>_</v>
      </c>
      <c r="P576" s="18" t="str">
        <f>IF(F576="stop","",IF(F576&lt;&gt;"",HYPERLINK(Settings!$B$5 &amp; "/manage/?network=" &amp; LOWER(B$8) &amp; "&amp;search=token&amp;account=" &amp; ToMint!$B$5 &amp; "&amp;view=" &amp; ToMint!J576,"TokenSol"),""))</f>
        <v>TokenSol</v>
      </c>
      <c r="Q576" s="2"/>
      <c r="R576" s="2"/>
      <c r="S576" s="11"/>
      <c r="T576" s="78" t="str">
        <f>"owner=" &amp; Tokens!BS576 &amp; "&amp;filename_for_metadata=" &amp; Tokens!BT576 &amp; "&amp;offchaindata_platform=" &amp; $B$17 &amp; "&amp;keyfile=" &amp; $B$5 &amp;  "&amp;repository=" &amp; $B$18</f>
        <v>owner=BbDq7xeUzpj8bXfd9N7dh1tw43Ss7xbYpyjoNuwDSrzq&amp;filename_for_metadata=PASSVIP_COR22C1&amp;offchaindata_platform=Github&amp;keyfile=Paul&amp;repository=CalviOnTheRocks2022</v>
      </c>
      <c r="U576" s="78" t="str">
        <f t="shared" si="17"/>
        <v>{"name":"#1 Pass VIP",_x000D_
"symbol":"COR22C1",_x000D_
"description":"Pass VIP / Pass NFT VIP Access - 1 édition Calvi on the Rocks 2022",_x000D_
"seller_fee_basis_points":1000,_x000D_
"image":"https://bafybeiedkozwgikicp4vwhfbz2q45usnffs42cbwykei2356bksbycjmz4.ipfs.nftstorage.link?image_1.webp",_x000D_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76" s="78" t="str">
        <f>formatRow(Tokens!C$2:I$2,Tokens!C576:I576)</f>
        <v>"name":"#1 Pass VIP",_x000D_
"symbol":"COR22C1",_x000D_
"description":"Pass VIP / Pass NFT VIP Access - 1 édition Calvi on the Rocks 2022",_x000D_
"seller_fee_basis_points":1000,_x000D_
"image":"https://bafybeiedkozwgikicp4vwhfbz2q45usnffs42cbwykei2356bksbycjmz4.ipfs.nftstorage.link?image_1.webp",_x000D_
"Issuer":"NfluenT for Calvi On The rocks",_x000D_
"external_url":""</v>
      </c>
      <c r="W576" s="78" t="str">
        <f>formatRow(Tokens!J$2:AV$2,Tokens!J576:AV576,2,"attributes")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76" s="78" t="str">
        <f>formatRow(Tokens!AX$2:BC$2,Tokens!AX576:BC576,2,"creators")</f>
        <v>"creators":[{"address":"ncreator",_x000D_
"share":10},{"address":"cotrcrea",_x000D_
"share":90},{"address":"nminer",_x000D_
"share":0}]</v>
      </c>
      <c r="Y576" s="78" t="str">
        <f>formatRow(Tokens!BD$2:BI$2,Tokens!BD576:BI576,2,"files")</f>
        <v>"files":[]</v>
      </c>
      <c r="Z576" s="78"/>
      <c r="AA576" s="78"/>
      <c r="AB576" s="78"/>
      <c r="AC576" s="78" t="str">
        <f>formatRow(Tokens!BJ$2:BK$2,Tokens!BJ576:BK576,0,"collection")</f>
        <v>"collection":{"name":"PASS VIP",_x000D_
"family":"Calvi On The Rocks"}</v>
      </c>
      <c r="AD576" s="1" t="str">
        <f>formatRow(Tokens!BN$2:BR$2,Tokens!BN576:BR576,0,"marketplace")</f>
        <v>"marketplace":{"initial_price":380,_x000D_
"reservation_price":"",_x000D_
"duration":"",_x000D_
"max_mint":1,_x000D_
"sell_date":"25/06/2022"}</v>
      </c>
      <c r="AE576" s="1"/>
    </row>
    <row r="577" spans="4:31" ht="14.25" customHeight="1" x14ac:dyDescent="0.3">
      <c r="D577" s="1">
        <f>Tokens!B577</f>
        <v>2</v>
      </c>
      <c r="E577" s="17" t="str">
        <f>IF(Tokens!C577="","",Tokens!C577)</f>
        <v>#2 Pass VIP</v>
      </c>
      <c r="F577" s="79">
        <v>44736.847129629627</v>
      </c>
      <c r="G577" t="s">
        <v>5164</v>
      </c>
      <c r="H577" s="80" t="s">
        <v>5165</v>
      </c>
      <c r="I577" s="2" t="s">
        <v>5166</v>
      </c>
      <c r="J577" s="2" t="s">
        <v>5167</v>
      </c>
      <c r="K577" s="2" t="s">
        <v>5168</v>
      </c>
      <c r="M577"/>
      <c r="N577">
        <v>16.994040300000002</v>
      </c>
      <c r="O577" s="15">
        <f t="shared" si="18"/>
        <v>-0.45439684199996427</v>
      </c>
      <c r="P577" s="18" t="str">
        <f>IF(F577="stop","",IF(F577&lt;&gt;"",HYPERLINK(Settings!$B$5 &amp; "/manage/?network=" &amp; LOWER(B$8) &amp; "&amp;search=token&amp;account=" &amp; ToMint!$B$5 &amp; "&amp;view=" &amp; ToMint!J577,"TokenSol"),""))</f>
        <v>TokenSol</v>
      </c>
      <c r="Q577" s="2"/>
      <c r="R577" s="2"/>
      <c r="S577" s="11"/>
      <c r="T577" s="78" t="str">
        <f>"owner=" &amp; Tokens!BS577 &amp; "&amp;filename_for_metadata=" &amp; Tokens!BT577 &amp; "&amp;offchaindata_platform=" &amp; $B$17 &amp; "&amp;keyfile=" &amp; $B$5 &amp;  "&amp;repository=" &amp; $B$18</f>
        <v>owner=BbDq7xeUzpj8bXfd9N7dh1tw43Ss7xbYpyjoNuwDSrzq&amp;filename_for_metadata=PASSVIP_COR22C2&amp;offchaindata_platform=Github&amp;keyfile=Paul&amp;repository=CalviOnTheRocks2022</v>
      </c>
      <c r="U577" s="78" t="str">
        <f t="shared" si="17"/>
        <v>{"name":"#2 Pass VIP",_x000D_
"symbol":"COR22C2",_x000D_
"description":"Pass VIP / Pass NFT VIP Access - 1 édition Calvi on the Rocks 2022",_x000D_
"seller_fee_basis_points":1000,_x000D_
"image":"https://bafybeibtiqfnmq3y66ggkxl2cdyqtnn5f2gxvmjfkt4qggiadfajydbz7y.ipfs.nftstorage.link?image_2.webp",_x000D_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77" s="78" t="str">
        <f>formatRow(Tokens!C$2:I$2,Tokens!C577:I577)</f>
        <v>"name":"#2 Pass VIP",_x000D_
"symbol":"COR22C2",_x000D_
"description":"Pass VIP / Pass NFT VIP Access - 1 édition Calvi on the Rocks 2022",_x000D_
"seller_fee_basis_points":1000,_x000D_
"image":"https://bafybeibtiqfnmq3y66ggkxl2cdyqtnn5f2gxvmjfkt4qggiadfajydbz7y.ipfs.nftstorage.link?image_2.webp",_x000D_
"Issuer":"NfluenT for Calvi On The rocks",_x000D_
"external_url":""</v>
      </c>
      <c r="W577" s="78" t="str">
        <f>formatRow(Tokens!J$2:AV$2,Tokens!J577:AV577,2,"attributes")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77" s="78" t="str">
        <f>formatRow(Tokens!AX$2:BC$2,Tokens!AX577:BC577,2,"creators")</f>
        <v>"creators":[{"address":"ncreator",_x000D_
"share":10},{"address":"cotrcrea",_x000D_
"share":90},{"address":"nminer",_x000D_
"share":0}]</v>
      </c>
      <c r="Y577" s="78" t="str">
        <f>formatRow(Tokens!BD$2:BI$2,Tokens!BD577:BI577,2,"files")</f>
        <v>"files":[]</v>
      </c>
      <c r="Z577" s="78"/>
      <c r="AA577" s="78"/>
      <c r="AB577" s="78"/>
      <c r="AC577" s="78" t="str">
        <f>formatRow(Tokens!BJ$2:BK$2,Tokens!BJ577:BK577,0,"collection")</f>
        <v>"collection":{"name":"PASS VIP",_x000D_
"family":"Calvi On The Rocks"}</v>
      </c>
      <c r="AD577" s="1" t="str">
        <f>formatRow(Tokens!BN$2:BR$2,Tokens!BN577:BR577,0,"marketplace")</f>
        <v>"marketplace":{"initial_price":380,_x000D_
"reservation_price":"",_x000D_
"duration":"",_x000D_
"max_mint":1,_x000D_
"sell_date":"25/06/2022"}</v>
      </c>
      <c r="AE577" s="1"/>
    </row>
    <row r="578" spans="4:31" ht="14.25" customHeight="1" x14ac:dyDescent="0.3">
      <c r="D578" s="1">
        <f>Tokens!B578</f>
        <v>3</v>
      </c>
      <c r="E578" s="17" t="str">
        <f>IF(Tokens!C578="","",Tokens!C578)</f>
        <v>#3 Pass VIP</v>
      </c>
      <c r="F578" s="79">
        <v>44736.847488425927</v>
      </c>
      <c r="G578" t="s">
        <v>5169</v>
      </c>
      <c r="H578" s="80" t="s">
        <v>5170</v>
      </c>
      <c r="I578" s="2" t="s">
        <v>5171</v>
      </c>
      <c r="J578" s="2" t="s">
        <v>5172</v>
      </c>
      <c r="K578" s="2" t="s">
        <v>5173</v>
      </c>
      <c r="M578"/>
      <c r="N578">
        <v>16.982054099999999</v>
      </c>
      <c r="O578" s="15">
        <f t="shared" si="18"/>
        <v>-0.45439684200009894</v>
      </c>
      <c r="P578" s="18" t="str">
        <f>IF(F578="stop","",IF(F578&lt;&gt;"",HYPERLINK(Settings!$B$5 &amp; "/manage/?network=" &amp; LOWER(B$8) &amp; "&amp;search=token&amp;account=" &amp; ToMint!$B$5 &amp; "&amp;view=" &amp; ToMint!J578,"TokenSol"),""))</f>
        <v>TokenSol</v>
      </c>
      <c r="Q578" s="2"/>
      <c r="R578" s="2"/>
      <c r="S578" s="11"/>
      <c r="T578" s="78" t="str">
        <f>"owner=" &amp; Tokens!BS578 &amp; "&amp;filename_for_metadata=" &amp; Tokens!BT578 &amp; "&amp;offchaindata_platform=" &amp; $B$17 &amp; "&amp;keyfile=" &amp; $B$5 &amp;  "&amp;repository=" &amp; $B$18</f>
        <v>owner=BbDq7xeUzpj8bXfd9N7dh1tw43Ss7xbYpyjoNuwDSrzq&amp;filename_for_metadata=PASSVIP_COR22C3&amp;offchaindata_platform=Github&amp;keyfile=Paul&amp;repository=CalviOnTheRocks2022</v>
      </c>
      <c r="U578" s="78" t="str">
        <f t="shared" si="17"/>
        <v>{"name":"#3 Pass VIP",_x000D_
"symbol":"COR22C3",_x000D_
"description":"Pass VIP / Pass NFT VIP Access - 1 édition Calvi on the Rocks 2022",_x000D_
"seller_fee_basis_points":1000,_x000D_
"image":"https://bafybeieoeloseat34z7vquimikr22zcjiglz6hsusjitb6o22riku3kvsu.ipfs.nftstorage.link?image_3.webp",_x000D_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78" s="78" t="str">
        <f>formatRow(Tokens!C$2:I$2,Tokens!C578:I578)</f>
        <v>"name":"#3 Pass VIP",_x000D_
"symbol":"COR22C3",_x000D_
"description":"Pass VIP / Pass NFT VIP Access - 1 édition Calvi on the Rocks 2022",_x000D_
"seller_fee_basis_points":1000,_x000D_
"image":"https://bafybeieoeloseat34z7vquimikr22zcjiglz6hsusjitb6o22riku3kvsu.ipfs.nftstorage.link?image_3.webp",_x000D_
"Issuer":"NfluenT for Calvi On The rocks",_x000D_
"external_url":""</v>
      </c>
      <c r="W578" s="78" t="str">
        <f>formatRow(Tokens!J$2:AV$2,Tokens!J578:AV578,2,"attributes")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78" s="78" t="str">
        <f>formatRow(Tokens!AX$2:BC$2,Tokens!AX578:BC578,2,"creators")</f>
        <v>"creators":[{"address":"ncreator",_x000D_
"share":10},{"address":"cotrcrea",_x000D_
"share":90},{"address":"nminer",_x000D_
"share":0}]</v>
      </c>
      <c r="Y578" s="78" t="str">
        <f>formatRow(Tokens!BD$2:BI$2,Tokens!BD578:BI578,2,"files")</f>
        <v>"files":[]</v>
      </c>
      <c r="Z578" s="78"/>
      <c r="AA578" s="78"/>
      <c r="AB578" s="78"/>
      <c r="AC578" s="78" t="str">
        <f>formatRow(Tokens!BJ$2:BK$2,Tokens!BJ578:BK578,0,"collection")</f>
        <v>"collection":{"name":"PASS VIP",_x000D_
"family":"Calvi On The Rocks"}</v>
      </c>
      <c r="AD578" s="1" t="str">
        <f>formatRow(Tokens!BN$2:BR$2,Tokens!BN578:BR578,0,"marketplace")</f>
        <v>"marketplace":{"initial_price":380,_x000D_
"reservation_price":"",_x000D_
"duration":"",_x000D_
"max_mint":1,_x000D_
"sell_date":"25/06/2022"}</v>
      </c>
      <c r="AE578" s="1"/>
    </row>
    <row r="579" spans="4:31" ht="14.25" customHeight="1" x14ac:dyDescent="0.3">
      <c r="D579" s="1">
        <f>Tokens!B579</f>
        <v>4</v>
      </c>
      <c r="E579" s="17" t="str">
        <f>IF(Tokens!C579="","",Tokens!C579)</f>
        <v>#4 Pass VIP</v>
      </c>
      <c r="F579" s="79">
        <v>44736.848217592589</v>
      </c>
      <c r="G579" t="s">
        <v>5174</v>
      </c>
      <c r="H579" s="80" t="s">
        <v>5175</v>
      </c>
      <c r="I579" s="2" t="s">
        <v>5176</v>
      </c>
      <c r="J579" s="2" t="s">
        <v>5177</v>
      </c>
      <c r="K579" s="2" t="s">
        <v>5178</v>
      </c>
      <c r="M579"/>
      <c r="N579">
        <v>16.9700679</v>
      </c>
      <c r="O579" s="15">
        <f t="shared" si="18"/>
        <v>-0.45439684199996427</v>
      </c>
      <c r="P579" s="18" t="str">
        <f>IF(F579="stop","",IF(F579&lt;&gt;"",HYPERLINK(Settings!$B$5 &amp; "/manage/?network=" &amp; LOWER(B$8) &amp; "&amp;search=token&amp;account=" &amp; ToMint!$B$5 &amp; "&amp;view=" &amp; ToMint!J579,"TokenSol"),""))</f>
        <v>TokenSol</v>
      </c>
      <c r="Q579" s="2"/>
      <c r="R579" s="2"/>
      <c r="S579" s="11"/>
      <c r="T579" s="78" t="str">
        <f>"owner=" &amp; Tokens!BS579 &amp; "&amp;filename_for_metadata=" &amp; Tokens!BT579 &amp; "&amp;offchaindata_platform=" &amp; $B$17 &amp; "&amp;keyfile=" &amp; $B$5 &amp;  "&amp;repository=" &amp; $B$18</f>
        <v>owner=BbDq7xeUzpj8bXfd9N7dh1tw43Ss7xbYpyjoNuwDSrzq&amp;filename_for_metadata=PASSVIP_COR22C4&amp;offchaindata_platform=Github&amp;keyfile=Paul&amp;repository=CalviOnTheRocks2022</v>
      </c>
      <c r="U579" s="78" t="str">
        <f t="shared" si="17"/>
        <v>{"name":"#4 Pass VIP",_x000D_
"symbol":"COR22C4",_x000D_
"description":"Pass VIP / Pass NFT VIP Access - 1 édition Calvi on the Rocks 2022",_x000D_
"seller_fee_basis_points":1000,_x000D_
"image":"https://bafybeigpkojrfhroebjldrwan3ms5higyw3st4zpnuk4zermpqlzmc522e.ipfs.nftstorage.link?image_4.webp",_x000D_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79" s="78" t="str">
        <f>formatRow(Tokens!C$2:I$2,Tokens!C579:I579)</f>
        <v>"name":"#4 Pass VIP",_x000D_
"symbol":"COR22C4",_x000D_
"description":"Pass VIP / Pass NFT VIP Access - 1 édition Calvi on the Rocks 2022",_x000D_
"seller_fee_basis_points":1000,_x000D_
"image":"https://bafybeigpkojrfhroebjldrwan3ms5higyw3st4zpnuk4zermpqlzmc522e.ipfs.nftstorage.link?image_4.webp",_x000D_
"Issuer":"NfluenT for Calvi On The rocks",_x000D_
"external_url":""</v>
      </c>
      <c r="W579" s="78" t="str">
        <f>formatRow(Tokens!J$2:AV$2,Tokens!J579:AV579,2,"attributes")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79" s="78" t="str">
        <f>formatRow(Tokens!AX$2:BC$2,Tokens!AX579:BC579,2,"creators")</f>
        <v>"creators":[{"address":"ncreator",_x000D_
"share":10},{"address":"cotrcrea",_x000D_
"share":90},{"address":"nminer",_x000D_
"share":0}]</v>
      </c>
      <c r="Y579" s="78" t="str">
        <f>formatRow(Tokens!BD$2:BI$2,Tokens!BD579:BI579,2,"files")</f>
        <v>"files":[]</v>
      </c>
      <c r="Z579" s="78"/>
      <c r="AA579" s="78"/>
      <c r="AB579" s="78"/>
      <c r="AC579" s="78" t="str">
        <f>formatRow(Tokens!BJ$2:BK$2,Tokens!BJ579:BK579,0,"collection")</f>
        <v>"collection":{"name":"PASS VIP",_x000D_
"family":"Calvi On The Rocks"}</v>
      </c>
      <c r="AD579" s="1" t="str">
        <f>formatRow(Tokens!BN$2:BR$2,Tokens!BN579:BR579,0,"marketplace")</f>
        <v>"marketplace":{"initial_price":380,_x000D_
"reservation_price":"",_x000D_
"duration":"",_x000D_
"max_mint":1,_x000D_
"sell_date":"25/06/2022"}</v>
      </c>
      <c r="AE579" s="1"/>
    </row>
    <row r="580" spans="4:31" ht="14.25" customHeight="1" x14ac:dyDescent="0.3">
      <c r="D580" s="1">
        <f>Tokens!B580</f>
        <v>5</v>
      </c>
      <c r="E580" s="17" t="str">
        <f>IF(Tokens!C580="","",Tokens!C580)</f>
        <v>#5 Pass VIP</v>
      </c>
      <c r="F580" s="79">
        <v>44736.848506944443</v>
      </c>
      <c r="G580" t="s">
        <v>5179</v>
      </c>
      <c r="H580" s="80" t="s">
        <v>5180</v>
      </c>
      <c r="I580" s="2" t="s">
        <v>5181</v>
      </c>
      <c r="J580" s="2" t="s">
        <v>5182</v>
      </c>
      <c r="K580" s="2" t="s">
        <v>5183</v>
      </c>
      <c r="M580"/>
      <c r="N580">
        <v>16.958081700000001</v>
      </c>
      <c r="O580" s="15">
        <f t="shared" si="18"/>
        <v>-0.45439684199996427</v>
      </c>
      <c r="P580" s="18" t="str">
        <f>IF(F580="stop","",IF(F580&lt;&gt;"",HYPERLINK(Settings!$B$5 &amp; "/manage/?network=" &amp; LOWER(B$8) &amp; "&amp;search=token&amp;account=" &amp; ToMint!$B$5 &amp; "&amp;view=" &amp; ToMint!J580,"TokenSol"),""))</f>
        <v>TokenSol</v>
      </c>
      <c r="Q580" s="2"/>
      <c r="R580" s="2"/>
      <c r="S580" s="11"/>
      <c r="T580" s="78" t="str">
        <f>"owner=" &amp; Tokens!BS580 &amp; "&amp;filename_for_metadata=" &amp; Tokens!BT580 &amp; "&amp;offchaindata_platform=" &amp; $B$17 &amp; "&amp;keyfile=" &amp; $B$5 &amp;  "&amp;repository=" &amp; $B$18</f>
        <v>owner=BbDq7xeUzpj8bXfd9N7dh1tw43Ss7xbYpyjoNuwDSrzq&amp;filename_for_metadata=PASSVIP_COR22C5&amp;offchaindata_platform=Github&amp;keyfile=Paul&amp;repository=CalviOnTheRocks2022</v>
      </c>
      <c r="U580" s="78" t="str">
        <f t="shared" si="17"/>
        <v>{"name":"#5 Pass VIP",_x000D_
"symbol":"COR22C5",_x000D_
"description":"Pass VIP / Pass NFT VIP Access - 1 édition Calvi on the Rocks 2022",_x000D_
"seller_fee_basis_points":1000,_x000D_
"image":"https://bafybeigo7wq3s32ebojrklkkz3cgj2ytz56ugp7qg77bt23e2mufno634q.ipfs.nftstorage.link?image_5.webp",_x000D_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80" s="78" t="str">
        <f>formatRow(Tokens!C$2:I$2,Tokens!C580:I580)</f>
        <v>"name":"#5 Pass VIP",_x000D_
"symbol":"COR22C5",_x000D_
"description":"Pass VIP / Pass NFT VIP Access - 1 édition Calvi on the Rocks 2022",_x000D_
"seller_fee_basis_points":1000,_x000D_
"image":"https://bafybeigo7wq3s32ebojrklkkz3cgj2ytz56ugp7qg77bt23e2mufno634q.ipfs.nftstorage.link?image_5.webp",_x000D_
"Issuer":"NfluenT for Calvi On The rocks",_x000D_
"external_url":""</v>
      </c>
      <c r="W580" s="78" t="str">
        <f>formatRow(Tokens!J$2:AV$2,Tokens!J580:AV580,2,"attributes")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0" s="78" t="str">
        <f>formatRow(Tokens!AX$2:BC$2,Tokens!AX580:BC580,2,"creators")</f>
        <v>"creators":[{"address":"ncreator",_x000D_
"share":10},{"address":"cotrcrea",_x000D_
"share":90},{"address":"nminer",_x000D_
"share":0}]</v>
      </c>
      <c r="Y580" s="78" t="str">
        <f>formatRow(Tokens!BD$2:BI$2,Tokens!BD580:BI580,2,"files")</f>
        <v>"files":[]</v>
      </c>
      <c r="Z580" s="78"/>
      <c r="AA580" s="78"/>
      <c r="AB580" s="78"/>
      <c r="AC580" s="78" t="str">
        <f>formatRow(Tokens!BJ$2:BK$2,Tokens!BJ580:BK580,0,"collection")</f>
        <v>"collection":{"name":"PASS VIP",_x000D_
"family":"Calvi On The Rocks"}</v>
      </c>
      <c r="AD580" s="1" t="str">
        <f>formatRow(Tokens!BN$2:BR$2,Tokens!BN580:BR580,0,"marketplace")</f>
        <v>"marketplace":{"initial_price":380,_x000D_
"reservation_price":"",_x000D_
"duration":"",_x000D_
"max_mint":1,_x000D_
"sell_date":"25/06/2022"}</v>
      </c>
      <c r="AE580" s="1"/>
    </row>
    <row r="581" spans="4:31" ht="14.25" customHeight="1" x14ac:dyDescent="0.3">
      <c r="D581" s="1">
        <f>Tokens!B581</f>
        <v>6</v>
      </c>
      <c r="E581" s="17" t="str">
        <f>IF(Tokens!C581="","",Tokens!C581)</f>
        <v>#6 Pass VIP</v>
      </c>
      <c r="F581" s="79">
        <v>44736.849212962959</v>
      </c>
      <c r="G581" t="s">
        <v>5184</v>
      </c>
      <c r="H581" s="80" t="s">
        <v>5185</v>
      </c>
      <c r="I581" s="2" t="s">
        <v>5186</v>
      </c>
      <c r="J581" s="2" t="s">
        <v>5187</v>
      </c>
      <c r="K581" s="2" t="s">
        <v>5188</v>
      </c>
      <c r="M581"/>
      <c r="N581">
        <v>16.946095499999998</v>
      </c>
      <c r="O581" s="15">
        <f t="shared" si="18"/>
        <v>-0.45439684200009894</v>
      </c>
      <c r="P581" s="18" t="str">
        <f>IF(F581="stop","",IF(F581&lt;&gt;"",HYPERLINK(Settings!$B$5 &amp; "/manage/?network=" &amp; LOWER(B$8) &amp; "&amp;search=token&amp;account=" &amp; ToMint!$B$5 &amp; "&amp;view=" &amp; ToMint!J581,"TokenSol"),""))</f>
        <v>TokenSol</v>
      </c>
      <c r="Q581" s="2"/>
      <c r="R581" s="2"/>
      <c r="S581" s="11"/>
      <c r="T581" s="78" t="str">
        <f>"owner=" &amp; Tokens!BS581 &amp; "&amp;filename_for_metadata=" &amp; Tokens!BT581 &amp; "&amp;offchaindata_platform=" &amp; $B$17 &amp; "&amp;keyfile=" &amp; $B$5 &amp;  "&amp;repository=" &amp; $B$18</f>
        <v>owner=BbDq7xeUzpj8bXfd9N7dh1tw43Ss7xbYpyjoNuwDSrzq&amp;filename_for_metadata=PASSVIP_COR22C6&amp;offchaindata_platform=Github&amp;keyfile=Paul&amp;repository=CalviOnTheRocks2022</v>
      </c>
      <c r="U581" s="78" t="str">
        <f t="shared" ref="U581:U644" si="19">"{" &amp; V581 &amp; "," &amp; W581 &amp; "," &amp; """properties"":{" &amp; X581 &amp; "," &amp; Y581 &amp; "}," &amp; AC581 &amp; "," &amp; AD581 &amp; "}"</f>
        <v>{"name":"#6 Pass VIP",_x000D_
"symbol":"COR22C6",_x000D_
"description":"Pass VIP / Pass NFT VIP Access - 1 édition Calvi on the Rocks 2022",_x000D_
"seller_fee_basis_points":1000,_x000D_
"image":"https://bafybeiftbi5jqvjczhkvnfpczcu57il24c5lldf6lypfmja3rmpzwk2h44.ipfs.nftstorage.link?image_6.webp",_x000D_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81" s="78" t="str">
        <f>formatRow(Tokens!C$2:I$2,Tokens!C581:I581)</f>
        <v>"name":"#6 Pass VIP",_x000D_
"symbol":"COR22C6",_x000D_
"description":"Pass VIP / Pass NFT VIP Access - 1 édition Calvi on the Rocks 2022",_x000D_
"seller_fee_basis_points":1000,_x000D_
"image":"https://bafybeiftbi5jqvjczhkvnfpczcu57il24c5lldf6lypfmja3rmpzwk2h44.ipfs.nftstorage.link?image_6.webp",_x000D_
"Issuer":"NfluenT for Calvi On The rocks",_x000D_
"external_url":""</v>
      </c>
      <c r="W581" s="78" t="str">
        <f>formatRow(Tokens!J$2:AV$2,Tokens!J581:AV581,2,"attributes")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1" s="78" t="str">
        <f>formatRow(Tokens!AX$2:BC$2,Tokens!AX581:BC581,2,"creators")</f>
        <v>"creators":[{"address":"ncreator",_x000D_
"share":10},{"address":"cotrcrea",_x000D_
"share":90},{"address":"nminer",_x000D_
"share":0}]</v>
      </c>
      <c r="Y581" s="78" t="str">
        <f>formatRow(Tokens!BD$2:BI$2,Tokens!BD581:BI581,2,"files")</f>
        <v>"files":[]</v>
      </c>
      <c r="Z581" s="78"/>
      <c r="AA581" s="78"/>
      <c r="AB581" s="78"/>
      <c r="AC581" s="78" t="str">
        <f>formatRow(Tokens!BJ$2:BK$2,Tokens!BJ581:BK581,0,"collection")</f>
        <v>"collection":{"name":"PASS VIP",_x000D_
"family":"Calvi On The Rocks"}</v>
      </c>
      <c r="AD581" s="1" t="str">
        <f>formatRow(Tokens!BN$2:BR$2,Tokens!BN581:BR581,0,"marketplace")</f>
        <v>"marketplace":{"initial_price":380,_x000D_
"reservation_price":"",_x000D_
"duration":"",_x000D_
"max_mint":1,_x000D_
"sell_date":"25/06/2022"}</v>
      </c>
      <c r="AE581" s="1"/>
    </row>
    <row r="582" spans="4:31" ht="14.25" customHeight="1" x14ac:dyDescent="0.3">
      <c r="D582" s="1">
        <f>Tokens!B582</f>
        <v>7</v>
      </c>
      <c r="E582" s="17" t="str">
        <f>IF(Tokens!C582="","",Tokens!C582)</f>
        <v>#7 Pass VIP</v>
      </c>
      <c r="F582" s="79">
        <v>44736.849479166667</v>
      </c>
      <c r="G582" t="s">
        <v>5189</v>
      </c>
      <c r="H582" s="80" t="s">
        <v>5190</v>
      </c>
      <c r="I582" s="2" t="s">
        <v>5191</v>
      </c>
      <c r="J582" s="2" t="s">
        <v>5192</v>
      </c>
      <c r="K582" s="2" t="s">
        <v>5193</v>
      </c>
      <c r="M582"/>
      <c r="N582">
        <v>16.934109299999999</v>
      </c>
      <c r="O582" s="15">
        <f t="shared" si="18"/>
        <v>-0.45439684199996427</v>
      </c>
      <c r="P582" s="18" t="str">
        <f>IF(F582="stop","",IF(F582&lt;&gt;"",HYPERLINK(Settings!$B$5 &amp; "/manage/?network=" &amp; LOWER(B$8) &amp; "&amp;search=token&amp;account=" &amp; ToMint!$B$5 &amp; "&amp;view=" &amp; ToMint!J582,"TokenSol"),""))</f>
        <v>TokenSol</v>
      </c>
      <c r="Q582" s="2"/>
      <c r="R582" s="2"/>
      <c r="S582" s="11"/>
      <c r="T582" s="78" t="str">
        <f>"owner=" &amp; Tokens!BS582 &amp; "&amp;filename_for_metadata=" &amp; Tokens!BT582 &amp; "&amp;offchaindata_platform=" &amp; $B$17 &amp; "&amp;keyfile=" &amp; $B$5 &amp;  "&amp;repository=" &amp; $B$18</f>
        <v>owner=BbDq7xeUzpj8bXfd9N7dh1tw43Ss7xbYpyjoNuwDSrzq&amp;filename_for_metadata=PASSVIP_COR22C7&amp;offchaindata_platform=Github&amp;keyfile=Paul&amp;repository=CalviOnTheRocks2022</v>
      </c>
      <c r="U582" s="78" t="str">
        <f t="shared" si="19"/>
        <v>{"name":"#7 Pass VIP",_x000D_
"symbol":"COR22C7",_x000D_
"description":"Pass VIP / Pass NFT VIP Access - 1 édition Calvi on the Rocks 2022",_x000D_
"seller_fee_basis_points":1000,_x000D_
"image":"https://bafybeibvgiyjrfhjbcu6llupzx3lprz6khs235n2nxuhguo5kmcmw5vjoi.ipfs.nftstorage.link?image_7.webp",_x000D_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82" s="78" t="str">
        <f>formatRow(Tokens!C$2:I$2,Tokens!C582:I582)</f>
        <v>"name":"#7 Pass VIP",_x000D_
"symbol":"COR22C7",_x000D_
"description":"Pass VIP / Pass NFT VIP Access - 1 édition Calvi on the Rocks 2022",_x000D_
"seller_fee_basis_points":1000,_x000D_
"image":"https://bafybeibvgiyjrfhjbcu6llupzx3lprz6khs235n2nxuhguo5kmcmw5vjoi.ipfs.nftstorage.link?image_7.webp",_x000D_
"Issuer":"NfluenT for Calvi On The rocks",_x000D_
"external_url":""</v>
      </c>
      <c r="W582" s="78" t="str">
        <f>formatRow(Tokens!J$2:AV$2,Tokens!J582:AV582,2,"attributes")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2" s="78" t="str">
        <f>formatRow(Tokens!AX$2:BC$2,Tokens!AX582:BC582,2,"creators")</f>
        <v>"creators":[{"address":"ncreator",_x000D_
"share":10},{"address":"cotrcrea",_x000D_
"share":90},{"address":"nminer",_x000D_
"share":0}]</v>
      </c>
      <c r="Y582" s="78" t="str">
        <f>formatRow(Tokens!BD$2:BI$2,Tokens!BD582:BI582,2,"files")</f>
        <v>"files":[]</v>
      </c>
      <c r="Z582" s="78"/>
      <c r="AA582" s="78"/>
      <c r="AB582" s="78"/>
      <c r="AC582" s="78" t="str">
        <f>formatRow(Tokens!BJ$2:BK$2,Tokens!BJ582:BK582,0,"collection")</f>
        <v>"collection":{"name":"PASS VIP",_x000D_
"family":"Calvi On The Rocks"}</v>
      </c>
      <c r="AD582" s="1" t="str">
        <f>formatRow(Tokens!BN$2:BR$2,Tokens!BN582:BR582,0,"marketplace")</f>
        <v>"marketplace":{"initial_price":380,_x000D_
"reservation_price":"",_x000D_
"duration":"",_x000D_
"max_mint":1,_x000D_
"sell_date":"25/06/2022"}</v>
      </c>
      <c r="AE582" s="1"/>
    </row>
    <row r="583" spans="4:31" ht="14.25" customHeight="1" x14ac:dyDescent="0.3">
      <c r="D583" s="1">
        <f>Tokens!B583</f>
        <v>8</v>
      </c>
      <c r="E583" s="17" t="str">
        <f>IF(Tokens!C583="","",Tokens!C583)</f>
        <v>#8 Pass VIP</v>
      </c>
      <c r="F583" s="79">
        <v>44736.849745370368</v>
      </c>
      <c r="G583" t="s">
        <v>5194</v>
      </c>
      <c r="H583" s="80" t="s">
        <v>5195</v>
      </c>
      <c r="I583" s="2" t="s">
        <v>5196</v>
      </c>
      <c r="J583" s="2" t="s">
        <v>5197</v>
      </c>
      <c r="K583" s="2" t="s">
        <v>5198</v>
      </c>
      <c r="M583"/>
      <c r="N583">
        <v>16.9221231</v>
      </c>
      <c r="O583" s="15">
        <f t="shared" si="18"/>
        <v>-0.45439684199996427</v>
      </c>
      <c r="P583" s="18" t="str">
        <f>IF(F583="stop","",IF(F583&lt;&gt;"",HYPERLINK(Settings!$B$5 &amp; "/manage/?network=" &amp; LOWER(B$8) &amp; "&amp;search=token&amp;account=" &amp; ToMint!$B$5 &amp; "&amp;view=" &amp; ToMint!J583,"TokenSol"),""))</f>
        <v>TokenSol</v>
      </c>
      <c r="Q583" s="2"/>
      <c r="R583" s="2"/>
      <c r="S583" s="11"/>
      <c r="T583" s="78" t="str">
        <f>"owner=" &amp; Tokens!BS583 &amp; "&amp;filename_for_metadata=" &amp; Tokens!BT583 &amp; "&amp;offchaindata_platform=" &amp; $B$17 &amp; "&amp;keyfile=" &amp; $B$5 &amp;  "&amp;repository=" &amp; $B$18</f>
        <v>owner=BbDq7xeUzpj8bXfd9N7dh1tw43Ss7xbYpyjoNuwDSrzq&amp;filename_for_metadata=PASSVIP_COR22C8&amp;offchaindata_platform=Github&amp;keyfile=Paul&amp;repository=CalviOnTheRocks2022</v>
      </c>
      <c r="U583" s="78" t="str">
        <f t="shared" si="19"/>
        <v>{"name":"#8 Pass VIP",_x000D_
"symbol":"COR22C8",_x000D_
"description":"Pass VIP / Pass NFT VIP Access - 1 édition Calvi on the Rocks 2022",_x000D_
"seller_fee_basis_points":1000,_x000D_
"image":"https://bafybeicd3kcchkv3svslm7h5feakz2juxfcra5lte73hnz7rum2nrnkewi.ipfs.nftstorage.link?image_8.webp",_x000D_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83" s="78" t="str">
        <f>formatRow(Tokens!C$2:I$2,Tokens!C583:I583)</f>
        <v>"name":"#8 Pass VIP",_x000D_
"symbol":"COR22C8",_x000D_
"description":"Pass VIP / Pass NFT VIP Access - 1 édition Calvi on the Rocks 2022",_x000D_
"seller_fee_basis_points":1000,_x000D_
"image":"https://bafybeicd3kcchkv3svslm7h5feakz2juxfcra5lte73hnz7rum2nrnkewi.ipfs.nftstorage.link?image_8.webp",_x000D_
"Issuer":"NfluenT for Calvi On The rocks",_x000D_
"external_url":""</v>
      </c>
      <c r="W583" s="78" t="str">
        <f>formatRow(Tokens!J$2:AV$2,Tokens!J583:AV583,2,"attributes")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3" s="78" t="str">
        <f>formatRow(Tokens!AX$2:BC$2,Tokens!AX583:BC583,2,"creators")</f>
        <v>"creators":[{"address":"ncreator",_x000D_
"share":10},{"address":"cotrcrea",_x000D_
"share":90},{"address":"nminer",_x000D_
"share":0}]</v>
      </c>
      <c r="Y583" s="78" t="str">
        <f>formatRow(Tokens!BD$2:BI$2,Tokens!BD583:BI583,2,"files")</f>
        <v>"files":[]</v>
      </c>
      <c r="Z583" s="78"/>
      <c r="AA583" s="78"/>
      <c r="AB583" s="78"/>
      <c r="AC583" s="78" t="str">
        <f>formatRow(Tokens!BJ$2:BK$2,Tokens!BJ583:BK583,0,"collection")</f>
        <v>"collection":{"name":"PASS VIP",_x000D_
"family":"Calvi On The Rocks"}</v>
      </c>
      <c r="AD583" s="1" t="str">
        <f>formatRow(Tokens!BN$2:BR$2,Tokens!BN583:BR583,0,"marketplace")</f>
        <v>"marketplace":{"initial_price":380,_x000D_
"reservation_price":"",_x000D_
"duration":"",_x000D_
"max_mint":1,_x000D_
"sell_date":"25/06/2022"}</v>
      </c>
      <c r="AE583" s="1"/>
    </row>
    <row r="584" spans="4:31" ht="14.25" customHeight="1" x14ac:dyDescent="0.3">
      <c r="D584" s="1">
        <f>Tokens!B584</f>
        <v>9</v>
      </c>
      <c r="E584" s="17" t="str">
        <f>IF(Tokens!C584="","",Tokens!C584)</f>
        <v>#9 Pass VIP</v>
      </c>
      <c r="F584" s="79">
        <v>44736.849953703706</v>
      </c>
      <c r="G584" t="s">
        <v>5199</v>
      </c>
      <c r="H584" s="80" t="s">
        <v>5200</v>
      </c>
      <c r="I584" s="2" t="s">
        <v>5201</v>
      </c>
      <c r="J584" s="2" t="s">
        <v>5202</v>
      </c>
      <c r="K584" s="2" t="s">
        <v>5203</v>
      </c>
      <c r="M584"/>
      <c r="N584">
        <v>16.910136900000001</v>
      </c>
      <c r="O584" s="15">
        <f t="shared" si="18"/>
        <v>-0.45439684199996427</v>
      </c>
      <c r="P584" s="18" t="str">
        <f>IF(F584="stop","",IF(F584&lt;&gt;"",HYPERLINK(Settings!$B$5 &amp; "/manage/?network=" &amp; LOWER(B$8) &amp; "&amp;search=token&amp;account=" &amp; ToMint!$B$5 &amp; "&amp;view=" &amp; ToMint!J584,"TokenSol"),""))</f>
        <v>TokenSol</v>
      </c>
      <c r="Q584" s="2"/>
      <c r="R584" s="2"/>
      <c r="S584" s="11"/>
      <c r="T584" s="78" t="str">
        <f>"owner=" &amp; Tokens!BS584 &amp; "&amp;filename_for_metadata=" &amp; Tokens!BT584 &amp; "&amp;offchaindata_platform=" &amp; $B$17 &amp; "&amp;keyfile=" &amp; $B$5 &amp;  "&amp;repository=" &amp; $B$18</f>
        <v>owner=BbDq7xeUzpj8bXfd9N7dh1tw43Ss7xbYpyjoNuwDSrzq&amp;filename_for_metadata=PASSVIP_COR22C9&amp;offchaindata_platform=Github&amp;keyfile=Paul&amp;repository=CalviOnTheRocks2022</v>
      </c>
      <c r="U584" s="78" t="str">
        <f t="shared" si="19"/>
        <v>{"name":"#9 Pass VIP",_x000D_
"symbol":"COR22C9",_x000D_
"description":"Pass VIP / Pass NFT VIP Access - 1 édition Calvi on the Rocks 2022",_x000D_
"seller_fee_basis_points":1000,_x000D_
"image":"https://bafybeifsdzisj6ampanfxl4a2qwzlwdwipm5afu6pnkocpadkpx6lalzti.ipfs.nftstorage.link?image_9.webp",_x000D_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84" s="78" t="str">
        <f>formatRow(Tokens!C$2:I$2,Tokens!C584:I584)</f>
        <v>"name":"#9 Pass VIP",_x000D_
"symbol":"COR22C9",_x000D_
"description":"Pass VIP / Pass NFT VIP Access - 1 édition Calvi on the Rocks 2022",_x000D_
"seller_fee_basis_points":1000,_x000D_
"image":"https://bafybeifsdzisj6ampanfxl4a2qwzlwdwipm5afu6pnkocpadkpx6lalzti.ipfs.nftstorage.link?image_9.webp",_x000D_
"Issuer":"NfluenT for Calvi On The rocks",_x000D_
"external_url":""</v>
      </c>
      <c r="W584" s="78" t="str">
        <f>formatRow(Tokens!J$2:AV$2,Tokens!J584:AV584,2,"attributes")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4" s="78" t="str">
        <f>formatRow(Tokens!AX$2:BC$2,Tokens!AX584:BC584,2,"creators")</f>
        <v>"creators":[{"address":"ncreator",_x000D_
"share":10},{"address":"cotrcrea",_x000D_
"share":90},{"address":"nminer",_x000D_
"share":0}]</v>
      </c>
      <c r="Y584" s="78" t="str">
        <f>formatRow(Tokens!BD$2:BI$2,Tokens!BD584:BI584,2,"files")</f>
        <v>"files":[]</v>
      </c>
      <c r="Z584" s="78"/>
      <c r="AA584" s="78"/>
      <c r="AB584" s="78"/>
      <c r="AC584" s="78" t="str">
        <f>formatRow(Tokens!BJ$2:BK$2,Tokens!BJ584:BK584,0,"collection")</f>
        <v>"collection":{"name":"PASS VIP",_x000D_
"family":"Calvi On The Rocks"}</v>
      </c>
      <c r="AD584" s="1" t="str">
        <f>formatRow(Tokens!BN$2:BR$2,Tokens!BN584:BR584,0,"marketplace")</f>
        <v>"marketplace":{"initial_price":380,_x000D_
"reservation_price":"",_x000D_
"duration":"",_x000D_
"max_mint":1,_x000D_
"sell_date":"25/06/2022"}</v>
      </c>
      <c r="AE584" s="1"/>
    </row>
    <row r="585" spans="4:31" ht="14.25" customHeight="1" x14ac:dyDescent="0.3">
      <c r="D585" s="1">
        <f>Tokens!B585</f>
        <v>10</v>
      </c>
      <c r="E585" s="17" t="str">
        <f>IF(Tokens!C585="","",Tokens!C585)</f>
        <v>#10 Pass VIP</v>
      </c>
      <c r="F585" s="79">
        <v>44736.85019675926</v>
      </c>
      <c r="G585" t="s">
        <v>5204</v>
      </c>
      <c r="H585" s="80" t="s">
        <v>5205</v>
      </c>
      <c r="I585" s="2" t="s">
        <v>5206</v>
      </c>
      <c r="J585" s="2" t="s">
        <v>5207</v>
      </c>
      <c r="K585" s="2" t="s">
        <v>5208</v>
      </c>
      <c r="M585"/>
      <c r="N585">
        <v>16.898150699999999</v>
      </c>
      <c r="O585" s="15">
        <f t="shared" si="18"/>
        <v>-0.45439684200009894</v>
      </c>
      <c r="P585" s="18" t="str">
        <f>IF(F585="stop","",IF(F585&lt;&gt;"",HYPERLINK(Settings!$B$5 &amp; "/manage/?network=" &amp; LOWER(B$8) &amp; "&amp;search=token&amp;account=" &amp; ToMint!$B$5 &amp; "&amp;view=" &amp; ToMint!J585,"TokenSol"),""))</f>
        <v>TokenSol</v>
      </c>
      <c r="Q585" s="2"/>
      <c r="R585" s="2"/>
      <c r="S585" s="11"/>
      <c r="T585" s="78" t="str">
        <f>"owner=" &amp; Tokens!BS585 &amp; "&amp;filename_for_metadata=" &amp; Tokens!BT585 &amp; "&amp;offchaindata_platform=" &amp; $B$17 &amp; "&amp;keyfile=" &amp; $B$5 &amp;  "&amp;repository=" &amp; $B$18</f>
        <v>owner=BbDq7xeUzpj8bXfd9N7dh1tw43Ss7xbYpyjoNuwDSrzq&amp;filename_for_metadata=PASSVIP_COR22C10&amp;offchaindata_platform=Github&amp;keyfile=Paul&amp;repository=CalviOnTheRocks2022</v>
      </c>
      <c r="U585" s="78" t="str">
        <f t="shared" si="19"/>
        <v>{"name":"#10 Pass VIP",_x000D_
"symbol":"COR22C10",_x000D_
"description":"Pass VIP / Pass NFT VIP Access - 1 édition Calvi on the Rocks 2022",_x000D_
"seller_fee_basis_points":1000,_x000D_
"image":"https://bafybeigrwawrdenmgbnkhnxqjgabcyekotk2wddl5ck2ujejmlivzwohhu.ipfs.nftstorage.link?image_10.webp",_x000D_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85" s="78" t="str">
        <f>formatRow(Tokens!C$2:I$2,Tokens!C585:I585)</f>
        <v>"name":"#10 Pass VIP",_x000D_
"symbol":"COR22C10",_x000D_
"description":"Pass VIP / Pass NFT VIP Access - 1 édition Calvi on the Rocks 2022",_x000D_
"seller_fee_basis_points":1000,_x000D_
"image":"https://bafybeigrwawrdenmgbnkhnxqjgabcyekotk2wddl5ck2ujejmlivzwohhu.ipfs.nftstorage.link?image_10.webp",_x000D_
"Issuer":"NfluenT for Calvi On The rocks",_x000D_
"external_url":""</v>
      </c>
      <c r="W585" s="78" t="str">
        <f>formatRow(Tokens!J$2:AV$2,Tokens!J585:AV585,2,"attributes")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5" s="78" t="str">
        <f>formatRow(Tokens!AX$2:BC$2,Tokens!AX585:BC585,2,"creators")</f>
        <v>"creators":[{"address":"ncreator",_x000D_
"share":10},{"address":"cotrcrea",_x000D_
"share":90},{"address":"nminer",_x000D_
"share":0}]</v>
      </c>
      <c r="Y585" s="78" t="str">
        <f>formatRow(Tokens!BD$2:BI$2,Tokens!BD585:BI585,2,"files")</f>
        <v>"files":[]</v>
      </c>
      <c r="Z585" s="78"/>
      <c r="AA585" s="78"/>
      <c r="AB585" s="78"/>
      <c r="AC585" s="78" t="str">
        <f>formatRow(Tokens!BJ$2:BK$2,Tokens!BJ585:BK585,0,"collection")</f>
        <v>"collection":{"name":"PASS VIP",_x000D_
"family":"Calvi On The Rocks"}</v>
      </c>
      <c r="AD585" s="1" t="str">
        <f>formatRow(Tokens!BN$2:BR$2,Tokens!BN585:BR585,0,"marketplace")</f>
        <v>"marketplace":{"initial_price":380,_x000D_
"reservation_price":"",_x000D_
"duration":"",_x000D_
"max_mint":1,_x000D_
"sell_date":"25/06/2022"}</v>
      </c>
      <c r="AE585" s="1"/>
    </row>
    <row r="586" spans="4:31" ht="14.25" customHeight="1" x14ac:dyDescent="0.3">
      <c r="D586" s="1">
        <f>Tokens!B586</f>
        <v>11</v>
      </c>
      <c r="E586" s="17" t="str">
        <f>IF(Tokens!C586="","",Tokens!C586)</f>
        <v>#11 Pass VIP</v>
      </c>
      <c r="F586" s="79">
        <v>44736.850451388891</v>
      </c>
      <c r="G586" t="s">
        <v>5209</v>
      </c>
      <c r="H586" s="80" t="s">
        <v>5210</v>
      </c>
      <c r="I586" s="2" t="s">
        <v>5211</v>
      </c>
      <c r="J586" s="2" t="s">
        <v>5212</v>
      </c>
      <c r="K586" s="2" t="s">
        <v>5213</v>
      </c>
      <c r="M586"/>
      <c r="N586">
        <v>16.8861645</v>
      </c>
      <c r="O586" s="15">
        <f t="shared" si="18"/>
        <v>-0.45439684199996427</v>
      </c>
      <c r="P586" s="18" t="str">
        <f>IF(F586="stop","",IF(F586&lt;&gt;"",HYPERLINK(Settings!$B$5 &amp; "/manage/?network=" &amp; LOWER(B$8) &amp; "&amp;search=token&amp;account=" &amp; ToMint!$B$5 &amp; "&amp;view=" &amp; ToMint!J586,"TokenSol"),""))</f>
        <v>TokenSol</v>
      </c>
      <c r="Q586" s="2"/>
      <c r="R586" s="2"/>
      <c r="S586" s="11"/>
      <c r="T586" s="78" t="str">
        <f>"owner=" &amp; Tokens!BS586 &amp; "&amp;filename_for_metadata=" &amp; Tokens!BT586 &amp; "&amp;offchaindata_platform=" &amp; $B$17 &amp; "&amp;keyfile=" &amp; $B$5 &amp;  "&amp;repository=" &amp; $B$18</f>
        <v>owner=BbDq7xeUzpj8bXfd9N7dh1tw43Ss7xbYpyjoNuwDSrzq&amp;filename_for_metadata=PASSVIP_COR22C11&amp;offchaindata_platform=Github&amp;keyfile=Paul&amp;repository=CalviOnTheRocks2022</v>
      </c>
      <c r="U586" s="78" t="str">
        <f t="shared" si="19"/>
        <v>{"name":"#11 Pass VIP",_x000D_
"symbol":"COR22C11",_x000D_
"description":"Pass VIP / Pass NFT VIP Access - 1 édition Calvi on the Rocks 2022",_x000D_
"seller_fee_basis_points":1000,_x000D_
"image":"https://bafybeidiitlze2qkiuomqkjhtcttxgu42j6mu7qwm55gofr4nogs2qxdg4.ipfs.nftstorage.link?image_11.webp",_x000D_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86" s="78" t="str">
        <f>formatRow(Tokens!C$2:I$2,Tokens!C586:I586)</f>
        <v>"name":"#11 Pass VIP",_x000D_
"symbol":"COR22C11",_x000D_
"description":"Pass VIP / Pass NFT VIP Access - 1 édition Calvi on the Rocks 2022",_x000D_
"seller_fee_basis_points":1000,_x000D_
"image":"https://bafybeidiitlze2qkiuomqkjhtcttxgu42j6mu7qwm55gofr4nogs2qxdg4.ipfs.nftstorage.link?image_11.webp",_x000D_
"Issuer":"NfluenT for Calvi On The rocks",_x000D_
"external_url":""</v>
      </c>
      <c r="W586" s="78" t="str">
        <f>formatRow(Tokens!J$2:AV$2,Tokens!J586:AV586,2,"attributes")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6" s="78" t="str">
        <f>formatRow(Tokens!AX$2:BC$2,Tokens!AX586:BC586,2,"creators")</f>
        <v>"creators":[{"address":"ncreator",_x000D_
"share":10},{"address":"cotrcrea",_x000D_
"share":90},{"address":"nminer",_x000D_
"share":0}]</v>
      </c>
      <c r="Y586" s="78" t="str">
        <f>formatRow(Tokens!BD$2:BI$2,Tokens!BD586:BI586,2,"files")</f>
        <v>"files":[]</v>
      </c>
      <c r="Z586" s="78"/>
      <c r="AA586" s="78"/>
      <c r="AB586" s="78"/>
      <c r="AC586" s="78" t="str">
        <f>formatRow(Tokens!BJ$2:BK$2,Tokens!BJ586:BK586,0,"collection")</f>
        <v>"collection":{"name":"PASS VIP",_x000D_
"family":"Calvi On The Rocks"}</v>
      </c>
      <c r="AD586" s="1" t="str">
        <f>formatRow(Tokens!BN$2:BR$2,Tokens!BN586:BR586,0,"marketplace")</f>
        <v>"marketplace":{"initial_price":380,_x000D_
"reservation_price":"",_x000D_
"duration":"",_x000D_
"max_mint":1,_x000D_
"sell_date":"25/06/2022"}</v>
      </c>
      <c r="AE586" s="1"/>
    </row>
    <row r="587" spans="4:31" ht="14.25" customHeight="1" x14ac:dyDescent="0.3">
      <c r="D587" s="1">
        <f>Tokens!B587</f>
        <v>12</v>
      </c>
      <c r="E587" s="17" t="str">
        <f>IF(Tokens!C587="","",Tokens!C587)</f>
        <v>#12 Pass VIP</v>
      </c>
      <c r="F587" s="79">
        <v>44736.850659722222</v>
      </c>
      <c r="G587" t="s">
        <v>5214</v>
      </c>
      <c r="H587" s="80" t="s">
        <v>5215</v>
      </c>
      <c r="I587" s="2" t="s">
        <v>5216</v>
      </c>
      <c r="J587" s="2" t="s">
        <v>5217</v>
      </c>
      <c r="K587" s="2" t="s">
        <v>5218</v>
      </c>
      <c r="M587"/>
      <c r="N587">
        <v>16.874178300000001</v>
      </c>
      <c r="O587" s="15">
        <f t="shared" si="18"/>
        <v>-0.45439684199996427</v>
      </c>
      <c r="P587" s="18" t="str">
        <f>IF(F587="stop","",IF(F587&lt;&gt;"",HYPERLINK(Settings!$B$5 &amp; "/manage/?network=" &amp; LOWER(B$8) &amp; "&amp;search=token&amp;account=" &amp; ToMint!$B$5 &amp; "&amp;view=" &amp; ToMint!J587,"TokenSol"),""))</f>
        <v>TokenSol</v>
      </c>
      <c r="Q587" s="2"/>
      <c r="R587" s="2"/>
      <c r="S587" s="11"/>
      <c r="T587" s="78" t="str">
        <f>"owner=" &amp; Tokens!BS587 &amp; "&amp;filename_for_metadata=" &amp; Tokens!BT587 &amp; "&amp;offchaindata_platform=" &amp; $B$17 &amp; "&amp;keyfile=" &amp; $B$5 &amp;  "&amp;repository=" &amp; $B$18</f>
        <v>owner=BbDq7xeUzpj8bXfd9N7dh1tw43Ss7xbYpyjoNuwDSrzq&amp;filename_for_metadata=PASSVIP_COR22C12&amp;offchaindata_platform=Github&amp;keyfile=Paul&amp;repository=CalviOnTheRocks2022</v>
      </c>
      <c r="U587" s="78" t="str">
        <f t="shared" si="19"/>
        <v>{"name":"#12 Pass VIP",_x000D_
"symbol":"COR22C12",_x000D_
"description":"Pass VIP / Pass NFT VIP Access - 1 édition Calvi on the Rocks 2022",_x000D_
"seller_fee_basis_points":1000,_x000D_
"image":"https://bafybeifm74462elw6a4apjumvksd3vxhxuayfc3c4jumlidun2kasiocwm.ipfs.nftstorage.link?image_12.webp",_x000D_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87" s="78" t="str">
        <f>formatRow(Tokens!C$2:I$2,Tokens!C587:I587)</f>
        <v>"name":"#12 Pass VIP",_x000D_
"symbol":"COR22C12",_x000D_
"description":"Pass VIP / Pass NFT VIP Access - 1 édition Calvi on the Rocks 2022",_x000D_
"seller_fee_basis_points":1000,_x000D_
"image":"https://bafybeifm74462elw6a4apjumvksd3vxhxuayfc3c4jumlidun2kasiocwm.ipfs.nftstorage.link?image_12.webp",_x000D_
"Issuer":"NfluenT for Calvi On The rocks",_x000D_
"external_url":""</v>
      </c>
      <c r="W587" s="78" t="str">
        <f>formatRow(Tokens!J$2:AV$2,Tokens!J587:AV587,2,"attributes")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7" s="78" t="str">
        <f>formatRow(Tokens!AX$2:BC$2,Tokens!AX587:BC587,2,"creators")</f>
        <v>"creators":[{"address":"ncreator",_x000D_
"share":10},{"address":"cotrcrea",_x000D_
"share":90},{"address":"nminer",_x000D_
"share":0}]</v>
      </c>
      <c r="Y587" s="78" t="str">
        <f>formatRow(Tokens!BD$2:BI$2,Tokens!BD587:BI587,2,"files")</f>
        <v>"files":[]</v>
      </c>
      <c r="Z587" s="78"/>
      <c r="AA587" s="78"/>
      <c r="AB587" s="78"/>
      <c r="AC587" s="78" t="str">
        <f>formatRow(Tokens!BJ$2:BK$2,Tokens!BJ587:BK587,0,"collection")</f>
        <v>"collection":{"name":"PASS VIP",_x000D_
"family":"Calvi On The Rocks"}</v>
      </c>
      <c r="AD587" s="1" t="str">
        <f>formatRow(Tokens!BN$2:BR$2,Tokens!BN587:BR587,0,"marketplace")</f>
        <v>"marketplace":{"initial_price":380,_x000D_
"reservation_price":"",_x000D_
"duration":"",_x000D_
"max_mint":1,_x000D_
"sell_date":"25/06/2022"}</v>
      </c>
      <c r="AE587" s="1"/>
    </row>
    <row r="588" spans="4:31" ht="14.25" customHeight="1" x14ac:dyDescent="0.3">
      <c r="D588" s="1">
        <f>Tokens!B588</f>
        <v>13</v>
      </c>
      <c r="E588" s="17" t="str">
        <f>IF(Tokens!C588="","",Tokens!C588)</f>
        <v>#13 Pass VIP</v>
      </c>
      <c r="F588" s="79">
        <v>44736.850972222222</v>
      </c>
      <c r="G588" t="s">
        <v>5219</v>
      </c>
      <c r="H588" s="80" t="s">
        <v>5220</v>
      </c>
      <c r="I588" s="2" t="s">
        <v>5221</v>
      </c>
      <c r="J588" s="2" t="s">
        <v>5222</v>
      </c>
      <c r="K588" s="2" t="s">
        <v>5223</v>
      </c>
      <c r="M588"/>
      <c r="N588">
        <v>16.862192100000001</v>
      </c>
      <c r="O588" s="15">
        <f t="shared" si="18"/>
        <v>-0.45439684199996427</v>
      </c>
      <c r="P588" s="18" t="str">
        <f>IF(F588="stop","",IF(F588&lt;&gt;"",HYPERLINK(Settings!$B$5 &amp; "/manage/?network=" &amp; LOWER(B$8) &amp; "&amp;search=token&amp;account=" &amp; ToMint!$B$5 &amp; "&amp;view=" &amp; ToMint!J588,"TokenSol"),""))</f>
        <v>TokenSol</v>
      </c>
      <c r="Q588" s="2"/>
      <c r="R588" s="2"/>
      <c r="S588" s="11"/>
      <c r="T588" s="78" t="str">
        <f>"owner=" &amp; Tokens!BS588 &amp; "&amp;filename_for_metadata=" &amp; Tokens!BT588 &amp; "&amp;offchaindata_platform=" &amp; $B$17 &amp; "&amp;keyfile=" &amp; $B$5 &amp;  "&amp;repository=" &amp; $B$18</f>
        <v>owner=BbDq7xeUzpj8bXfd9N7dh1tw43Ss7xbYpyjoNuwDSrzq&amp;filename_for_metadata=PASSVIP_COR22C13&amp;offchaindata_platform=Github&amp;keyfile=Paul&amp;repository=CalviOnTheRocks2022</v>
      </c>
      <c r="U588" s="78" t="str">
        <f t="shared" si="19"/>
        <v>{"name":"#13 Pass VIP",_x000D_
"symbol":"COR22C13",_x000D_
"description":"Pass VIP / Pass NFT VIP Access - 1 édition Calvi on the Rocks 2022",_x000D_
"seller_fee_basis_points":1000,_x000D_
"image":"https://bafybeie3eirhxpk7qxafgwy37k4lwnbb6w7f2lbrhuybzdp4jrebiqn7te.ipfs.nftstorage.link?image_13.webp",_x000D_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88" s="78" t="str">
        <f>formatRow(Tokens!C$2:I$2,Tokens!C588:I588)</f>
        <v>"name":"#13 Pass VIP",_x000D_
"symbol":"COR22C13",_x000D_
"description":"Pass VIP / Pass NFT VIP Access - 1 édition Calvi on the Rocks 2022",_x000D_
"seller_fee_basis_points":1000,_x000D_
"image":"https://bafybeie3eirhxpk7qxafgwy37k4lwnbb6w7f2lbrhuybzdp4jrebiqn7te.ipfs.nftstorage.link?image_13.webp",_x000D_
"Issuer":"NfluenT for Calvi On The rocks",_x000D_
"external_url":""</v>
      </c>
      <c r="W588" s="78" t="str">
        <f>formatRow(Tokens!J$2:AV$2,Tokens!J588:AV588,2,"attributes")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8" s="78" t="str">
        <f>formatRow(Tokens!AX$2:BC$2,Tokens!AX588:BC588,2,"creators")</f>
        <v>"creators":[{"address":"ncreator",_x000D_
"share":10},{"address":"cotrcrea",_x000D_
"share":90},{"address":"nminer",_x000D_
"share":0}]</v>
      </c>
      <c r="Y588" s="78" t="str">
        <f>formatRow(Tokens!BD$2:BI$2,Tokens!BD588:BI588,2,"files")</f>
        <v>"files":[]</v>
      </c>
      <c r="Z588" s="78"/>
      <c r="AA588" s="78"/>
      <c r="AB588" s="78"/>
      <c r="AC588" s="78" t="str">
        <f>formatRow(Tokens!BJ$2:BK$2,Tokens!BJ588:BK588,0,"collection")</f>
        <v>"collection":{"name":"PASS VIP",_x000D_
"family":"Calvi On The Rocks"}</v>
      </c>
      <c r="AD588" s="1" t="str">
        <f>formatRow(Tokens!BN$2:BR$2,Tokens!BN588:BR588,0,"marketplace")</f>
        <v>"marketplace":{"initial_price":380,_x000D_
"reservation_price":"",_x000D_
"duration":"",_x000D_
"max_mint":1,_x000D_
"sell_date":"25/06/2022"}</v>
      </c>
      <c r="AE588" s="1"/>
    </row>
    <row r="589" spans="4:31" ht="14.25" customHeight="1" x14ac:dyDescent="0.3">
      <c r="D589" s="1">
        <f>Tokens!B589</f>
        <v>14</v>
      </c>
      <c r="E589" s="17" t="str">
        <f>IF(Tokens!C589="","",Tokens!C589)</f>
        <v>#14 Pass VIP</v>
      </c>
      <c r="F589" s="79">
        <v>44736.851319444446</v>
      </c>
      <c r="G589" t="s">
        <v>5224</v>
      </c>
      <c r="H589" s="80" t="s">
        <v>5225</v>
      </c>
      <c r="I589" s="2" t="s">
        <v>5226</v>
      </c>
      <c r="J589" s="2" t="s">
        <v>5227</v>
      </c>
      <c r="K589" s="2" t="s">
        <v>5228</v>
      </c>
      <c r="M589"/>
      <c r="N589">
        <v>16.850205899999999</v>
      </c>
      <c r="O589" s="15">
        <f t="shared" si="18"/>
        <v>-0.45439684200009894</v>
      </c>
      <c r="P589" s="18" t="str">
        <f>IF(F589="stop","",IF(F589&lt;&gt;"",HYPERLINK(Settings!$B$5 &amp; "/manage/?network=" &amp; LOWER(B$8) &amp; "&amp;search=token&amp;account=" &amp; ToMint!$B$5 &amp; "&amp;view=" &amp; ToMint!J589,"TokenSol"),""))</f>
        <v>TokenSol</v>
      </c>
      <c r="Q589" s="2"/>
      <c r="R589" s="2"/>
      <c r="S589" s="11"/>
      <c r="T589" s="78" t="str">
        <f>"owner=" &amp; Tokens!BS589 &amp; "&amp;filename_for_metadata=" &amp; Tokens!BT589 &amp; "&amp;offchaindata_platform=" &amp; $B$17 &amp; "&amp;keyfile=" &amp; $B$5 &amp;  "&amp;repository=" &amp; $B$18</f>
        <v>owner=BbDq7xeUzpj8bXfd9N7dh1tw43Ss7xbYpyjoNuwDSrzq&amp;filename_for_metadata=PASSVIP_COR22C14&amp;offchaindata_platform=Github&amp;keyfile=Paul&amp;repository=CalviOnTheRocks2022</v>
      </c>
      <c r="U589" s="78" t="str">
        <f t="shared" si="19"/>
        <v>{"name":"#14 Pass VIP",_x000D_
"symbol":"COR22C14",_x000D_
"description":"Pass VIP / Pass NFT VIP Access - 1 édition Calvi on the Rocks 2022",_x000D_
"seller_fee_basis_points":1000,_x000D_
"image":"https://bafybeifdm75saojiedv6eesw5gmphlpovmrfbg5nlfne6y7nnq5uyakykm.ipfs.nftstorage.link?image_14.webp",_x000D_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89" s="78" t="str">
        <f>formatRow(Tokens!C$2:I$2,Tokens!C589:I589)</f>
        <v>"name":"#14 Pass VIP",_x000D_
"symbol":"COR22C14",_x000D_
"description":"Pass VIP / Pass NFT VIP Access - 1 édition Calvi on the Rocks 2022",_x000D_
"seller_fee_basis_points":1000,_x000D_
"image":"https://bafybeifdm75saojiedv6eesw5gmphlpovmrfbg5nlfne6y7nnq5uyakykm.ipfs.nftstorage.link?image_14.webp",_x000D_
"Issuer":"NfluenT for Calvi On The rocks",_x000D_
"external_url":""</v>
      </c>
      <c r="W589" s="78" t="str">
        <f>formatRow(Tokens!J$2:AV$2,Tokens!J589:AV589,2,"attributes")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9" s="78" t="str">
        <f>formatRow(Tokens!AX$2:BC$2,Tokens!AX589:BC589,2,"creators")</f>
        <v>"creators":[{"address":"ncreator",_x000D_
"share":10},{"address":"cotrcrea",_x000D_
"share":90},{"address":"nminer",_x000D_
"share":0}]</v>
      </c>
      <c r="Y589" s="78" t="str">
        <f>formatRow(Tokens!BD$2:BI$2,Tokens!BD589:BI589,2,"files")</f>
        <v>"files":[]</v>
      </c>
      <c r="Z589" s="78"/>
      <c r="AA589" s="78"/>
      <c r="AB589" s="78"/>
      <c r="AC589" s="78" t="str">
        <f>formatRow(Tokens!BJ$2:BK$2,Tokens!BJ589:BK589,0,"collection")</f>
        <v>"collection":{"name":"PASS VIP",_x000D_
"family":"Calvi On The Rocks"}</v>
      </c>
      <c r="AD589" s="1" t="str">
        <f>formatRow(Tokens!BN$2:BR$2,Tokens!BN589:BR589,0,"marketplace")</f>
        <v>"marketplace":{"initial_price":380,_x000D_
"reservation_price":"",_x000D_
"duration":"",_x000D_
"max_mint":1,_x000D_
"sell_date":"25/06/2022"}</v>
      </c>
      <c r="AE589" s="1"/>
    </row>
    <row r="590" spans="4:31" ht="14.25" customHeight="1" x14ac:dyDescent="0.3">
      <c r="D590" s="1">
        <f>Tokens!B590</f>
        <v>15</v>
      </c>
      <c r="E590" s="17" t="str">
        <f>IF(Tokens!C590="","",Tokens!C590)</f>
        <v>#15 Pass VIP</v>
      </c>
      <c r="F590" s="79">
        <v>44736.8515625</v>
      </c>
      <c r="G590" t="s">
        <v>5229</v>
      </c>
      <c r="H590" s="80" t="s">
        <v>5230</v>
      </c>
      <c r="I590" s="2" t="s">
        <v>5231</v>
      </c>
      <c r="J590" s="2" t="s">
        <v>5232</v>
      </c>
      <c r="K590" s="2" t="s">
        <v>5233</v>
      </c>
      <c r="M590"/>
      <c r="N590">
        <v>16.8382197</v>
      </c>
      <c r="O590" s="15">
        <f t="shared" si="18"/>
        <v>-0.45439684199996427</v>
      </c>
      <c r="P590" s="18" t="str">
        <f>IF(F590="stop","",IF(F590&lt;&gt;"",HYPERLINK(Settings!$B$5 &amp; "/manage/?network=" &amp; LOWER(B$8) &amp; "&amp;search=token&amp;account=" &amp; ToMint!$B$5 &amp; "&amp;view=" &amp; ToMint!J590,"TokenSol"),""))</f>
        <v>TokenSol</v>
      </c>
      <c r="Q590" s="2"/>
      <c r="R590" s="2"/>
      <c r="S590" s="11"/>
      <c r="T590" s="78" t="str">
        <f>"owner=" &amp; Tokens!BS590 &amp; "&amp;filename_for_metadata=" &amp; Tokens!BT590 &amp; "&amp;offchaindata_platform=" &amp; $B$17 &amp; "&amp;keyfile=" &amp; $B$5 &amp;  "&amp;repository=" &amp; $B$18</f>
        <v>owner=BbDq7xeUzpj8bXfd9N7dh1tw43Ss7xbYpyjoNuwDSrzq&amp;filename_for_metadata=PASSVIP_COR22C15&amp;offchaindata_platform=Github&amp;keyfile=Paul&amp;repository=CalviOnTheRocks2022</v>
      </c>
      <c r="U590" s="78" t="str">
        <f t="shared" si="19"/>
        <v>{"name":"#15 Pass VIP",_x000D_
"symbol":"COR22C15",_x000D_
"description":"Pass VIP / Pass NFT VIP Access - 1 édition Calvi on the Rocks 2022",_x000D_
"seller_fee_basis_points":1000,_x000D_
"image":"https://bafybeig2uk45lci6o6bcu42hcyw2yyhntzvnkab2ar5trp2zyg3nlhreci.ipfs.nftstorage.link?image_15.webp",_x000D_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90" s="78" t="str">
        <f>formatRow(Tokens!C$2:I$2,Tokens!C590:I590)</f>
        <v>"name":"#15 Pass VIP",_x000D_
"symbol":"COR22C15",_x000D_
"description":"Pass VIP / Pass NFT VIP Access - 1 édition Calvi on the Rocks 2022",_x000D_
"seller_fee_basis_points":1000,_x000D_
"image":"https://bafybeig2uk45lci6o6bcu42hcyw2yyhntzvnkab2ar5trp2zyg3nlhreci.ipfs.nftstorage.link?image_15.webp",_x000D_
"Issuer":"NfluenT for Calvi On The rocks",_x000D_
"external_url":""</v>
      </c>
      <c r="W590" s="78" t="str">
        <f>formatRow(Tokens!J$2:AV$2,Tokens!J590:AV590,2,"attributes")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0" s="78" t="str">
        <f>formatRow(Tokens!AX$2:BC$2,Tokens!AX590:BC590,2,"creators")</f>
        <v>"creators":[{"address":"ncreator",_x000D_
"share":10},{"address":"cotrcrea",_x000D_
"share":90},{"address":"nminer",_x000D_
"share":0}]</v>
      </c>
      <c r="Y590" s="78" t="str">
        <f>formatRow(Tokens!BD$2:BI$2,Tokens!BD590:BI590,2,"files")</f>
        <v>"files":[]</v>
      </c>
      <c r="Z590" s="78"/>
      <c r="AA590" s="78"/>
      <c r="AB590" s="78"/>
      <c r="AC590" s="78" t="str">
        <f>formatRow(Tokens!BJ$2:BK$2,Tokens!BJ590:BK590,0,"collection")</f>
        <v>"collection":{"name":"PASS VIP",_x000D_
"family":"Calvi On The Rocks"}</v>
      </c>
      <c r="AD590" s="1" t="str">
        <f>formatRow(Tokens!BN$2:BR$2,Tokens!BN590:BR590,0,"marketplace")</f>
        <v>"marketplace":{"initial_price":380,_x000D_
"reservation_price":"",_x000D_
"duration":"",_x000D_
"max_mint":1,_x000D_
"sell_date":"25/06/2022"}</v>
      </c>
      <c r="AE590" s="1"/>
    </row>
    <row r="591" spans="4:31" ht="14.25" customHeight="1" x14ac:dyDescent="0.3">
      <c r="D591" s="1">
        <f>Tokens!B591</f>
        <v>16</v>
      </c>
      <c r="E591" s="17" t="str">
        <f>IF(Tokens!C591="","",Tokens!C591)</f>
        <v>#16 Pass VIP</v>
      </c>
      <c r="F591" s="79">
        <v>44736.8518287037</v>
      </c>
      <c r="G591" t="s">
        <v>5234</v>
      </c>
      <c r="H591" s="80" t="s">
        <v>5235</v>
      </c>
      <c r="I591" s="2" t="s">
        <v>5236</v>
      </c>
      <c r="J591" s="2" t="s">
        <v>5237</v>
      </c>
      <c r="K591" s="2" t="s">
        <v>5238</v>
      </c>
      <c r="M591"/>
      <c r="N591">
        <v>16.826233500000001</v>
      </c>
      <c r="O591" s="15">
        <f t="shared" si="18"/>
        <v>-0.45439684199996427</v>
      </c>
      <c r="P591" s="18" t="str">
        <f>IF(F591="stop","",IF(F591&lt;&gt;"",HYPERLINK(Settings!$B$5 &amp; "/manage/?network=" &amp; LOWER(B$8) &amp; "&amp;search=token&amp;account=" &amp; ToMint!$B$5 &amp; "&amp;view=" &amp; ToMint!J591,"TokenSol"),""))</f>
        <v>TokenSol</v>
      </c>
      <c r="Q591" s="2"/>
      <c r="R591" s="2"/>
      <c r="S591" s="11"/>
      <c r="T591" s="78" t="str">
        <f>"owner=" &amp; Tokens!BS591 &amp; "&amp;filename_for_metadata=" &amp; Tokens!BT591 &amp; "&amp;offchaindata_platform=" &amp; $B$17 &amp; "&amp;keyfile=" &amp; $B$5 &amp;  "&amp;repository=" &amp; $B$18</f>
        <v>owner=BbDq7xeUzpj8bXfd9N7dh1tw43Ss7xbYpyjoNuwDSrzq&amp;filename_for_metadata=PASSVIP_COR22C16&amp;offchaindata_platform=Github&amp;keyfile=Paul&amp;repository=CalviOnTheRocks2022</v>
      </c>
      <c r="U591" s="78" t="str">
        <f t="shared" si="19"/>
        <v>{"name":"#16 Pass VIP",_x000D_
"symbol":"COR22C16",_x000D_
"description":"Pass VIP / Pass NFT VIP Access - 1 édition Calvi on the Rocks 2022",_x000D_
"seller_fee_basis_points":1000,_x000D_
"image":"https://bafybeiakv3ldtb27yjjtbx6irvgt6mqqxi6t7ahaihcgym4rsubtwdrfqq.ipfs.nftstorage.link?image_16.webp",_x000D_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91" s="78" t="str">
        <f>formatRow(Tokens!C$2:I$2,Tokens!C591:I591)</f>
        <v>"name":"#16 Pass VIP",_x000D_
"symbol":"COR22C16",_x000D_
"description":"Pass VIP / Pass NFT VIP Access - 1 édition Calvi on the Rocks 2022",_x000D_
"seller_fee_basis_points":1000,_x000D_
"image":"https://bafybeiakv3ldtb27yjjtbx6irvgt6mqqxi6t7ahaihcgym4rsubtwdrfqq.ipfs.nftstorage.link?image_16.webp",_x000D_
"Issuer":"NfluenT for Calvi On The rocks",_x000D_
"external_url":""</v>
      </c>
      <c r="W591" s="78" t="str">
        <f>formatRow(Tokens!J$2:AV$2,Tokens!J591:AV591,2,"attributes")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1" s="78" t="str">
        <f>formatRow(Tokens!AX$2:BC$2,Tokens!AX591:BC591,2,"creators")</f>
        <v>"creators":[{"address":"ncreator",_x000D_
"share":10},{"address":"cotrcrea",_x000D_
"share":90},{"address":"nminer",_x000D_
"share":0}]</v>
      </c>
      <c r="Y591" s="78" t="str">
        <f>formatRow(Tokens!BD$2:BI$2,Tokens!BD591:BI591,2,"files")</f>
        <v>"files":[]</v>
      </c>
      <c r="Z591" s="78"/>
      <c r="AA591" s="78"/>
      <c r="AB591" s="78"/>
      <c r="AC591" s="78" t="str">
        <f>formatRow(Tokens!BJ$2:BK$2,Tokens!BJ591:BK591,0,"collection")</f>
        <v>"collection":{"name":"PASS VIP",_x000D_
"family":"Calvi On The Rocks"}</v>
      </c>
      <c r="AD591" s="1" t="str">
        <f>formatRow(Tokens!BN$2:BR$2,Tokens!BN591:BR591,0,"marketplace")</f>
        <v>"marketplace":{"initial_price":380,_x000D_
"reservation_price":"",_x000D_
"duration":"",_x000D_
"max_mint":1,_x000D_
"sell_date":"25/06/2022"}</v>
      </c>
      <c r="AE591" s="1"/>
    </row>
    <row r="592" spans="4:31" ht="14.25" customHeight="1" x14ac:dyDescent="0.3">
      <c r="D592" s="1">
        <f>Tokens!B592</f>
        <v>17</v>
      </c>
      <c r="E592" s="17" t="str">
        <f>IF(Tokens!C592="","",Tokens!C592)</f>
        <v>#17 Pass VIP</v>
      </c>
      <c r="F592" s="79">
        <v>44736.852013888885</v>
      </c>
      <c r="G592" t="s">
        <v>5239</v>
      </c>
      <c r="H592" s="80" t="s">
        <v>5240</v>
      </c>
      <c r="I592" s="2" t="s">
        <v>5241</v>
      </c>
      <c r="J592" s="2" t="s">
        <v>5242</v>
      </c>
      <c r="K592" s="2" t="s">
        <v>5243</v>
      </c>
      <c r="M592"/>
      <c r="N592">
        <v>16.814247300000002</v>
      </c>
      <c r="O592" s="15">
        <f t="shared" si="18"/>
        <v>-0.45439684199996427</v>
      </c>
      <c r="P592" s="18" t="str">
        <f>IF(F592="stop","",IF(F592&lt;&gt;"",HYPERLINK(Settings!$B$5 &amp; "/manage/?network=" &amp; LOWER(B$8) &amp; "&amp;search=token&amp;account=" &amp; ToMint!$B$5 &amp; "&amp;view=" &amp; ToMint!J592,"TokenSol"),""))</f>
        <v>TokenSol</v>
      </c>
      <c r="Q592" s="2"/>
      <c r="R592" s="2"/>
      <c r="S592" s="11"/>
      <c r="T592" s="78" t="str">
        <f>"owner=" &amp; Tokens!BS592 &amp; "&amp;filename_for_metadata=" &amp; Tokens!BT592 &amp; "&amp;offchaindata_platform=" &amp; $B$17 &amp; "&amp;keyfile=" &amp; $B$5 &amp;  "&amp;repository=" &amp; $B$18</f>
        <v>owner=BbDq7xeUzpj8bXfd9N7dh1tw43Ss7xbYpyjoNuwDSrzq&amp;filename_for_metadata=PASSVIP_COR22C17&amp;offchaindata_platform=Github&amp;keyfile=Paul&amp;repository=CalviOnTheRocks2022</v>
      </c>
      <c r="U592" s="78" t="str">
        <f t="shared" si="19"/>
        <v>{"name":"#17 Pass VIP",_x000D_
"symbol":"COR22C17",_x000D_
"description":"Pass VIP / Pass NFT VIP Access - 1 édition Calvi on the Rocks 2022",_x000D_
"seller_fee_basis_points":1000,_x000D_
"image":"https://bafybeihh6urscwv24emzoilycpp2mlhtcu3s34s4utw3g7i2d6dgpaz6sy.ipfs.nftstorage.link?image_17.webp",_x000D_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92" s="78" t="str">
        <f>formatRow(Tokens!C$2:I$2,Tokens!C592:I592)</f>
        <v>"name":"#17 Pass VIP",_x000D_
"symbol":"COR22C17",_x000D_
"description":"Pass VIP / Pass NFT VIP Access - 1 édition Calvi on the Rocks 2022",_x000D_
"seller_fee_basis_points":1000,_x000D_
"image":"https://bafybeihh6urscwv24emzoilycpp2mlhtcu3s34s4utw3g7i2d6dgpaz6sy.ipfs.nftstorage.link?image_17.webp",_x000D_
"Issuer":"NfluenT for Calvi On The rocks",_x000D_
"external_url":""</v>
      </c>
      <c r="W592" s="78" t="str">
        <f>formatRow(Tokens!J$2:AV$2,Tokens!J592:AV592,2,"attributes")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2" s="78" t="str">
        <f>formatRow(Tokens!AX$2:BC$2,Tokens!AX592:BC592,2,"creators")</f>
        <v>"creators":[{"address":"ncreator",_x000D_
"share":10},{"address":"cotrcrea",_x000D_
"share":90},{"address":"nminer",_x000D_
"share":0}]</v>
      </c>
      <c r="Y592" s="78" t="str">
        <f>formatRow(Tokens!BD$2:BI$2,Tokens!BD592:BI592,2,"files")</f>
        <v>"files":[]</v>
      </c>
      <c r="Z592" s="78"/>
      <c r="AA592" s="78"/>
      <c r="AB592" s="78"/>
      <c r="AC592" s="78" t="str">
        <f>formatRow(Tokens!BJ$2:BK$2,Tokens!BJ592:BK592,0,"collection")</f>
        <v>"collection":{"name":"PASS VIP",_x000D_
"family":"Calvi On The Rocks"}</v>
      </c>
      <c r="AD592" s="1" t="str">
        <f>formatRow(Tokens!BN$2:BR$2,Tokens!BN592:BR592,0,"marketplace")</f>
        <v>"marketplace":{"initial_price":380,_x000D_
"reservation_price":"",_x000D_
"duration":"",_x000D_
"max_mint":1,_x000D_
"sell_date":"25/06/2022"}</v>
      </c>
      <c r="AE592" s="1"/>
    </row>
    <row r="593" spans="4:31" ht="14.25" customHeight="1" x14ac:dyDescent="0.3">
      <c r="D593" s="1">
        <f>Tokens!B593</f>
        <v>18</v>
      </c>
      <c r="E593" s="17" t="str">
        <f>IF(Tokens!C593="","",Tokens!C593)</f>
        <v>#18 Pass VIP</v>
      </c>
      <c r="F593" s="79">
        <v>44736.852256944447</v>
      </c>
      <c r="G593" t="s">
        <v>5244</v>
      </c>
      <c r="H593" s="80" t="s">
        <v>5245</v>
      </c>
      <c r="I593" s="2" t="s">
        <v>5246</v>
      </c>
      <c r="J593" s="2" t="s">
        <v>5247</v>
      </c>
      <c r="K593" s="2" t="s">
        <v>5248</v>
      </c>
      <c r="M593"/>
      <c r="N593">
        <v>16.802261099999999</v>
      </c>
      <c r="O593" s="15">
        <f t="shared" si="18"/>
        <v>-0.45439684200009894</v>
      </c>
      <c r="P593" s="18" t="str">
        <f>IF(F593="stop","",IF(F593&lt;&gt;"",HYPERLINK(Settings!$B$5 &amp; "/manage/?network=" &amp; LOWER(B$8) &amp; "&amp;search=token&amp;account=" &amp; ToMint!$B$5 &amp; "&amp;view=" &amp; ToMint!J593,"TokenSol"),""))</f>
        <v>TokenSol</v>
      </c>
      <c r="Q593" s="2"/>
      <c r="R593" s="2"/>
      <c r="S593" s="11"/>
      <c r="T593" s="78" t="str">
        <f>"owner=" &amp; Tokens!BS593 &amp; "&amp;filename_for_metadata=" &amp; Tokens!BT593 &amp; "&amp;offchaindata_platform=" &amp; $B$17 &amp; "&amp;keyfile=" &amp; $B$5 &amp;  "&amp;repository=" &amp; $B$18</f>
        <v>owner=BbDq7xeUzpj8bXfd9N7dh1tw43Ss7xbYpyjoNuwDSrzq&amp;filename_for_metadata=PASSVIP_COR22C18&amp;offchaindata_platform=Github&amp;keyfile=Paul&amp;repository=CalviOnTheRocks2022</v>
      </c>
      <c r="U593" s="78" t="str">
        <f t="shared" si="19"/>
        <v>{"name":"#18 Pass VIP",_x000D_
"symbol":"COR22C18",_x000D_
"description":"Pass VIP / Pass NFT VIP Access - 1 édition Calvi on the Rocks 2022",_x000D_
"seller_fee_basis_points":1000,_x000D_
"image":"https://bafybeia2mav5esogakczzdwqmlzlgygyq43yfxfe4fuj6ecjfgcykpvjpu.ipfs.nftstorage.link?image_18.webp",_x000D_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93" s="78" t="str">
        <f>formatRow(Tokens!C$2:I$2,Tokens!C593:I593)</f>
        <v>"name":"#18 Pass VIP",_x000D_
"symbol":"COR22C18",_x000D_
"description":"Pass VIP / Pass NFT VIP Access - 1 édition Calvi on the Rocks 2022",_x000D_
"seller_fee_basis_points":1000,_x000D_
"image":"https://bafybeia2mav5esogakczzdwqmlzlgygyq43yfxfe4fuj6ecjfgcykpvjpu.ipfs.nftstorage.link?image_18.webp",_x000D_
"Issuer":"NfluenT for Calvi On The rocks",_x000D_
"external_url":""</v>
      </c>
      <c r="W593" s="78" t="str">
        <f>formatRow(Tokens!J$2:AV$2,Tokens!J593:AV593,2,"attributes")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3" s="78" t="str">
        <f>formatRow(Tokens!AX$2:BC$2,Tokens!AX593:BC593,2,"creators")</f>
        <v>"creators":[{"address":"ncreator",_x000D_
"share":10},{"address":"cotrcrea",_x000D_
"share":90},{"address":"nminer",_x000D_
"share":0}]</v>
      </c>
      <c r="Y593" s="78" t="str">
        <f>formatRow(Tokens!BD$2:BI$2,Tokens!BD593:BI593,2,"files")</f>
        <v>"files":[]</v>
      </c>
      <c r="Z593" s="78"/>
      <c r="AA593" s="78"/>
      <c r="AB593" s="78"/>
      <c r="AC593" s="78" t="str">
        <f>formatRow(Tokens!BJ$2:BK$2,Tokens!BJ593:BK593,0,"collection")</f>
        <v>"collection":{"name":"PASS VIP",_x000D_
"family":"Calvi On The Rocks"}</v>
      </c>
      <c r="AD593" s="1" t="str">
        <f>formatRow(Tokens!BN$2:BR$2,Tokens!BN593:BR593,0,"marketplace")</f>
        <v>"marketplace":{"initial_price":380,_x000D_
"reservation_price":"",_x000D_
"duration":"",_x000D_
"max_mint":1,_x000D_
"sell_date":"25/06/2022"}</v>
      </c>
      <c r="AE593" s="1"/>
    </row>
    <row r="594" spans="4:31" ht="14.25" customHeight="1" x14ac:dyDescent="0.3">
      <c r="D594" s="1">
        <f>Tokens!B594</f>
        <v>19</v>
      </c>
      <c r="E594" s="17" t="str">
        <f>IF(Tokens!C594="","",Tokens!C594)</f>
        <v>#19 Pass VIP</v>
      </c>
      <c r="F594" s="79">
        <v>44736.852500000001</v>
      </c>
      <c r="G594" t="s">
        <v>5249</v>
      </c>
      <c r="H594" s="80" t="s">
        <v>5250</v>
      </c>
      <c r="I594" s="2" t="s">
        <v>5251</v>
      </c>
      <c r="J594" s="2" t="s">
        <v>5252</v>
      </c>
      <c r="K594" s="2" t="s">
        <v>5253</v>
      </c>
      <c r="M594"/>
      <c r="N594">
        <v>16.7902749</v>
      </c>
      <c r="O594" s="15">
        <f t="shared" si="18"/>
        <v>-0.45439684199996427</v>
      </c>
      <c r="P594" s="18" t="str">
        <f>IF(F594="stop","",IF(F594&lt;&gt;"",HYPERLINK(Settings!$B$5 &amp; "/manage/?network=" &amp; LOWER(B$8) &amp; "&amp;search=token&amp;account=" &amp; ToMint!$B$5 &amp; "&amp;view=" &amp; ToMint!J594,"TokenSol"),""))</f>
        <v>TokenSol</v>
      </c>
      <c r="Q594" s="2"/>
      <c r="R594" s="2"/>
      <c r="S594" s="11"/>
      <c r="T594" s="78" t="str">
        <f>"owner=" &amp; Tokens!BS594 &amp; "&amp;filename_for_metadata=" &amp; Tokens!BT594 &amp; "&amp;offchaindata_platform=" &amp; $B$17 &amp; "&amp;keyfile=" &amp; $B$5 &amp;  "&amp;repository=" &amp; $B$18</f>
        <v>owner=BbDq7xeUzpj8bXfd9N7dh1tw43Ss7xbYpyjoNuwDSrzq&amp;filename_for_metadata=PASSVIP_COR22C19&amp;offchaindata_platform=Github&amp;keyfile=Paul&amp;repository=CalviOnTheRocks2022</v>
      </c>
      <c r="U594" s="78" t="str">
        <f t="shared" si="19"/>
        <v>{"name":"#19 Pass VIP",_x000D_
"symbol":"COR22C19",_x000D_
"description":"Pass VIP / Pass NFT VIP Access - 1 édition Calvi on the Rocks 2022",_x000D_
"seller_fee_basis_points":1000,_x000D_
"image":"https://bafybeieeygqbbhjk4tw3frr6dncvep3wqvkumbf2qcrfidnelvhdzc3a6u.ipfs.nftstorage.link?image_19.webp",_x000D_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94" s="78" t="str">
        <f>formatRow(Tokens!C$2:I$2,Tokens!C594:I594)</f>
        <v>"name":"#19 Pass VIP",_x000D_
"symbol":"COR22C19",_x000D_
"description":"Pass VIP / Pass NFT VIP Access - 1 édition Calvi on the Rocks 2022",_x000D_
"seller_fee_basis_points":1000,_x000D_
"image":"https://bafybeieeygqbbhjk4tw3frr6dncvep3wqvkumbf2qcrfidnelvhdzc3a6u.ipfs.nftstorage.link?image_19.webp",_x000D_
"Issuer":"NfluenT for Calvi On The rocks",_x000D_
"external_url":""</v>
      </c>
      <c r="W594" s="78" t="str">
        <f>formatRow(Tokens!J$2:AV$2,Tokens!J594:AV594,2,"attributes")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4" s="78" t="str">
        <f>formatRow(Tokens!AX$2:BC$2,Tokens!AX594:BC594,2,"creators")</f>
        <v>"creators":[{"address":"ncreator",_x000D_
"share":10},{"address":"cotrcrea",_x000D_
"share":90},{"address":"nminer",_x000D_
"share":0}]</v>
      </c>
      <c r="Y594" s="78" t="str">
        <f>formatRow(Tokens!BD$2:BI$2,Tokens!BD594:BI594,2,"files")</f>
        <v>"files":[]</v>
      </c>
      <c r="Z594" s="78"/>
      <c r="AA594" s="78"/>
      <c r="AB594" s="78"/>
      <c r="AC594" s="78" t="str">
        <f>formatRow(Tokens!BJ$2:BK$2,Tokens!BJ594:BK594,0,"collection")</f>
        <v>"collection":{"name":"PASS VIP",_x000D_
"family":"Calvi On The Rocks"}</v>
      </c>
      <c r="AD594" s="1" t="str">
        <f>formatRow(Tokens!BN$2:BR$2,Tokens!BN594:BR594,0,"marketplace")</f>
        <v>"marketplace":{"initial_price":380,_x000D_
"reservation_price":"",_x000D_
"duration":"",_x000D_
"max_mint":1,_x000D_
"sell_date":"25/06/2022"}</v>
      </c>
      <c r="AE594" s="1"/>
    </row>
    <row r="595" spans="4:31" ht="14.25" customHeight="1" x14ac:dyDescent="0.3">
      <c r="D595" s="1">
        <f>Tokens!B595</f>
        <v>20</v>
      </c>
      <c r="E595" s="17" t="str">
        <f>IF(Tokens!C595="","",Tokens!C595)</f>
        <v>#20 Pass VIP</v>
      </c>
      <c r="F595" s="79">
        <v>44736.852789351855</v>
      </c>
      <c r="G595" t="s">
        <v>5254</v>
      </c>
      <c r="H595" s="80" t="s">
        <v>5255</v>
      </c>
      <c r="I595" s="2" t="s">
        <v>5256</v>
      </c>
      <c r="J595" s="2" t="s">
        <v>5257</v>
      </c>
      <c r="K595" s="2" t="s">
        <v>5258</v>
      </c>
      <c r="M595"/>
      <c r="N595">
        <v>16.778288700000001</v>
      </c>
      <c r="O595" s="15">
        <f t="shared" si="18"/>
        <v>-0.45439684199996427</v>
      </c>
      <c r="P595" s="18" t="str">
        <f>IF(F595="stop","",IF(F595&lt;&gt;"",HYPERLINK(Settings!$B$5 &amp; "/manage/?network=" &amp; LOWER(B$8) &amp; "&amp;search=token&amp;account=" &amp; ToMint!$B$5 &amp; "&amp;view=" &amp; ToMint!J595,"TokenSol"),""))</f>
        <v>TokenSol</v>
      </c>
      <c r="Q595" s="2"/>
      <c r="R595" s="2"/>
      <c r="S595" s="11"/>
      <c r="T595" s="78" t="str">
        <f>"owner=" &amp; Tokens!BS595 &amp; "&amp;filename_for_metadata=" &amp; Tokens!BT595 &amp; "&amp;offchaindata_platform=" &amp; $B$17 &amp; "&amp;keyfile=" &amp; $B$5 &amp;  "&amp;repository=" &amp; $B$18</f>
        <v>owner=BbDq7xeUzpj8bXfd9N7dh1tw43Ss7xbYpyjoNuwDSrzq&amp;filename_for_metadata=PASSVIP_COR22C20&amp;offchaindata_platform=Github&amp;keyfile=Paul&amp;repository=CalviOnTheRocks2022</v>
      </c>
      <c r="U595" s="78" t="str">
        <f t="shared" si="19"/>
        <v>{"name":"#20 Pass VIP",_x000D_
"symbol":"COR22C20",_x000D_
"description":"Pass VIP / Pass NFT VIP Access - 1 édition Calvi on the Rocks 2022",_x000D_
"seller_fee_basis_points":1000,_x000D_
"image":"https://bafybeibhte2svnehsx4spmp5jlo4ssjsh334brzhcgywjfcr5uktdvfozm.ipfs.nftstorage.link?image_20.webp",_x000D_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95" s="78" t="str">
        <f>formatRow(Tokens!C$2:I$2,Tokens!C595:I595)</f>
        <v>"name":"#20 Pass VIP",_x000D_
"symbol":"COR22C20",_x000D_
"description":"Pass VIP / Pass NFT VIP Access - 1 édition Calvi on the Rocks 2022",_x000D_
"seller_fee_basis_points":1000,_x000D_
"image":"https://bafybeibhte2svnehsx4spmp5jlo4ssjsh334brzhcgywjfcr5uktdvfozm.ipfs.nftstorage.link?image_20.webp",_x000D_
"Issuer":"NfluenT for Calvi On The rocks",_x000D_
"external_url":""</v>
      </c>
      <c r="W595" s="78" t="str">
        <f>formatRow(Tokens!J$2:AV$2,Tokens!J595:AV595,2,"attributes")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5" s="78" t="str">
        <f>formatRow(Tokens!AX$2:BC$2,Tokens!AX595:BC595,2,"creators")</f>
        <v>"creators":[{"address":"ncreator",_x000D_
"share":10},{"address":"cotrcrea",_x000D_
"share":90},{"address":"nminer",_x000D_
"share":0}]</v>
      </c>
      <c r="Y595" s="78" t="str">
        <f>formatRow(Tokens!BD$2:BI$2,Tokens!BD595:BI595,2,"files")</f>
        <v>"files":[]</v>
      </c>
      <c r="Z595" s="78"/>
      <c r="AA595" s="78"/>
      <c r="AB595" s="78"/>
      <c r="AC595" s="78" t="str">
        <f>formatRow(Tokens!BJ$2:BK$2,Tokens!BJ595:BK595,0,"collection")</f>
        <v>"collection":{"name":"PASS VIP",_x000D_
"family":"Calvi On The Rocks"}</v>
      </c>
      <c r="AD595" s="1" t="str">
        <f>formatRow(Tokens!BN$2:BR$2,Tokens!BN595:BR595,0,"marketplace")</f>
        <v>"marketplace":{"initial_price":380,_x000D_
"reservation_price":"",_x000D_
"duration":"",_x000D_
"max_mint":1,_x000D_
"sell_date":"25/06/2022"}</v>
      </c>
      <c r="AE595" s="1"/>
    </row>
    <row r="596" spans="4:31" ht="14.25" customHeight="1" x14ac:dyDescent="0.3">
      <c r="D596" s="1">
        <f>Tokens!B596</f>
        <v>21</v>
      </c>
      <c r="E596" s="17" t="str">
        <f>IF(Tokens!C596="","",Tokens!C596)</f>
        <v>#21 Pass VIP</v>
      </c>
      <c r="F596" s="79">
        <v>44736.853043981479</v>
      </c>
      <c r="G596" t="s">
        <v>5259</v>
      </c>
      <c r="H596" s="80" t="s">
        <v>5260</v>
      </c>
      <c r="I596" s="2" t="s">
        <v>5261</v>
      </c>
      <c r="J596" s="2" t="s">
        <v>5262</v>
      </c>
      <c r="K596" s="2" t="s">
        <v>5263</v>
      </c>
      <c r="M596"/>
      <c r="N596">
        <v>16.766302499999998</v>
      </c>
      <c r="O596" s="15">
        <f t="shared" si="18"/>
        <v>-0.45439684200009894</v>
      </c>
      <c r="P596" s="18" t="str">
        <f>IF(F596="stop","",IF(F596&lt;&gt;"",HYPERLINK(Settings!$B$5 &amp; "/manage/?network=" &amp; LOWER(B$8) &amp; "&amp;search=token&amp;account=" &amp; ToMint!$B$5 &amp; "&amp;view=" &amp; ToMint!J596,"TokenSol"),""))</f>
        <v>TokenSol</v>
      </c>
      <c r="Q596" s="2"/>
      <c r="R596" s="2"/>
      <c r="S596" s="11"/>
      <c r="T596" s="78" t="str">
        <f>"owner=" &amp; Tokens!BS596 &amp; "&amp;filename_for_metadata=" &amp; Tokens!BT596 &amp; "&amp;offchaindata_platform=" &amp; $B$17 &amp; "&amp;keyfile=" &amp; $B$5 &amp;  "&amp;repository=" &amp; $B$18</f>
        <v>owner=BbDq7xeUzpj8bXfd9N7dh1tw43Ss7xbYpyjoNuwDSrzq&amp;filename_for_metadata=PASSVIP_COR22C21&amp;offchaindata_platform=Github&amp;keyfile=Paul&amp;repository=CalviOnTheRocks2022</v>
      </c>
      <c r="U596" s="78" t="str">
        <f t="shared" si="19"/>
        <v>{"name":"#21 Pass VIP",_x000D_
"symbol":"COR22C21",_x000D_
"description":"Pass VIP / Pass NFT VIP Access - 1 édition Calvi on the Rocks 2022",_x000D_
"seller_fee_basis_points":1000,_x000D_
"image":"https://bafybeiemhbyx7beaoplllpxt2yei74fnsv4k34oyeohxksxyhptcvpsuri.ipfs.nftstorage.link?image_21.webp",_x000D_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96" s="78" t="str">
        <f>formatRow(Tokens!C$2:I$2,Tokens!C596:I596)</f>
        <v>"name":"#21 Pass VIP",_x000D_
"symbol":"COR22C21",_x000D_
"description":"Pass VIP / Pass NFT VIP Access - 1 édition Calvi on the Rocks 2022",_x000D_
"seller_fee_basis_points":1000,_x000D_
"image":"https://bafybeiemhbyx7beaoplllpxt2yei74fnsv4k34oyeohxksxyhptcvpsuri.ipfs.nftstorage.link?image_21.webp",_x000D_
"Issuer":"NfluenT for Calvi On The rocks",_x000D_
"external_url":""</v>
      </c>
      <c r="W596" s="78" t="str">
        <f>formatRow(Tokens!J$2:AV$2,Tokens!J596:AV596,2,"attributes")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6" s="78" t="str">
        <f>formatRow(Tokens!AX$2:BC$2,Tokens!AX596:BC596,2,"creators")</f>
        <v>"creators":[{"address":"ncreator",_x000D_
"share":10},{"address":"cotrcrea",_x000D_
"share":90},{"address":"nminer",_x000D_
"share":0}]</v>
      </c>
      <c r="Y596" s="78" t="str">
        <f>formatRow(Tokens!BD$2:BI$2,Tokens!BD596:BI596,2,"files")</f>
        <v>"files":[]</v>
      </c>
      <c r="Z596" s="78"/>
      <c r="AA596" s="78"/>
      <c r="AB596" s="78"/>
      <c r="AC596" s="78" t="str">
        <f>formatRow(Tokens!BJ$2:BK$2,Tokens!BJ596:BK596,0,"collection")</f>
        <v>"collection":{"name":"PASS VIP",_x000D_
"family":"Calvi On The Rocks"}</v>
      </c>
      <c r="AD596" s="1" t="str">
        <f>formatRow(Tokens!BN$2:BR$2,Tokens!BN596:BR596,0,"marketplace")</f>
        <v>"marketplace":{"initial_price":380,_x000D_
"reservation_price":"",_x000D_
"duration":"",_x000D_
"max_mint":1,_x000D_
"sell_date":"25/06/2022"}</v>
      </c>
      <c r="AE596" s="1"/>
    </row>
    <row r="597" spans="4:31" ht="14.25" customHeight="1" x14ac:dyDescent="0.3">
      <c r="D597" s="1">
        <f>Tokens!B597</f>
        <v>22</v>
      </c>
      <c r="E597" s="17" t="str">
        <f>IF(Tokens!C597="","",Tokens!C597)</f>
        <v>#22 Pass VIP</v>
      </c>
      <c r="F597" s="79">
        <v>44736.853344907409</v>
      </c>
      <c r="G597" t="s">
        <v>5264</v>
      </c>
      <c r="H597" s="80" t="s">
        <v>5265</v>
      </c>
      <c r="I597" s="2" t="s">
        <v>5266</v>
      </c>
      <c r="J597" s="2" t="s">
        <v>5267</v>
      </c>
      <c r="K597" s="2" t="s">
        <v>5268</v>
      </c>
      <c r="M597"/>
      <c r="N597">
        <v>16.754316299999999</v>
      </c>
      <c r="O597" s="15">
        <f t="shared" si="18"/>
        <v>-0.45439684199996427</v>
      </c>
      <c r="P597" s="18" t="str">
        <f>IF(F597="stop","",IF(F597&lt;&gt;"",HYPERLINK(Settings!$B$5 &amp; "/manage/?network=" &amp; LOWER(B$8) &amp; "&amp;search=token&amp;account=" &amp; ToMint!$B$5 &amp; "&amp;view=" &amp; ToMint!J597,"TokenSol"),""))</f>
        <v>TokenSol</v>
      </c>
      <c r="Q597" s="2"/>
      <c r="R597" s="2"/>
      <c r="S597" s="11"/>
      <c r="T597" s="78" t="str">
        <f>"owner=" &amp; Tokens!BS597 &amp; "&amp;filename_for_metadata=" &amp; Tokens!BT597 &amp; "&amp;offchaindata_platform=" &amp; $B$17 &amp; "&amp;keyfile=" &amp; $B$5 &amp;  "&amp;repository=" &amp; $B$18</f>
        <v>owner=BbDq7xeUzpj8bXfd9N7dh1tw43Ss7xbYpyjoNuwDSrzq&amp;filename_for_metadata=PASSVIP_COR22C22&amp;offchaindata_platform=Github&amp;keyfile=Paul&amp;repository=CalviOnTheRocks2022</v>
      </c>
      <c r="U597" s="78" t="str">
        <f t="shared" si="19"/>
        <v>{"name":"#22 Pass VIP",_x000D_
"symbol":"COR22C22",_x000D_
"description":"Pass VIP / Pass NFT VIP Access - 1 édition Calvi on the Rocks 2022",_x000D_
"seller_fee_basis_points":1000,_x000D_
"image":"https://bafybeicmkppwim3td4iefpn3ad3u4ujpegihkermqb2famvcwilthrdqc4.ipfs.nftstorage.link?image_22.webp",_x000D_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97" s="78" t="str">
        <f>formatRow(Tokens!C$2:I$2,Tokens!C597:I597)</f>
        <v>"name":"#22 Pass VIP",_x000D_
"symbol":"COR22C22",_x000D_
"description":"Pass VIP / Pass NFT VIP Access - 1 édition Calvi on the Rocks 2022",_x000D_
"seller_fee_basis_points":1000,_x000D_
"image":"https://bafybeicmkppwim3td4iefpn3ad3u4ujpegihkermqb2famvcwilthrdqc4.ipfs.nftstorage.link?image_22.webp",_x000D_
"Issuer":"NfluenT for Calvi On The rocks",_x000D_
"external_url":""</v>
      </c>
      <c r="W597" s="78" t="str">
        <f>formatRow(Tokens!J$2:AV$2,Tokens!J597:AV597,2,"attributes")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7" s="78" t="str">
        <f>formatRow(Tokens!AX$2:BC$2,Tokens!AX597:BC597,2,"creators")</f>
        <v>"creators":[{"address":"ncreator",_x000D_
"share":10},{"address":"cotrcrea",_x000D_
"share":90},{"address":"nminer",_x000D_
"share":0}]</v>
      </c>
      <c r="Y597" s="78" t="str">
        <f>formatRow(Tokens!BD$2:BI$2,Tokens!BD597:BI597,2,"files")</f>
        <v>"files":[]</v>
      </c>
      <c r="Z597" s="78"/>
      <c r="AA597" s="78"/>
      <c r="AB597" s="78"/>
      <c r="AC597" s="78" t="str">
        <f>formatRow(Tokens!BJ$2:BK$2,Tokens!BJ597:BK597,0,"collection")</f>
        <v>"collection":{"name":"PASS VIP",_x000D_
"family":"Calvi On The Rocks"}</v>
      </c>
      <c r="AD597" s="1" t="str">
        <f>formatRow(Tokens!BN$2:BR$2,Tokens!BN597:BR597,0,"marketplace")</f>
        <v>"marketplace":{"initial_price":380,_x000D_
"reservation_price":"",_x000D_
"duration":"",_x000D_
"max_mint":1,_x000D_
"sell_date":"25/06/2022"}</v>
      </c>
      <c r="AE597" s="1"/>
    </row>
    <row r="598" spans="4:31" ht="14.25" customHeight="1" x14ac:dyDescent="0.3">
      <c r="D598" s="1">
        <f>Tokens!B598</f>
        <v>23</v>
      </c>
      <c r="E598" s="17" t="str">
        <f>IF(Tokens!C598="","",Tokens!C598)</f>
        <v>#23 Pass VIP</v>
      </c>
      <c r="F598" s="79">
        <v>44736.85359953704</v>
      </c>
      <c r="G598" t="s">
        <v>5269</v>
      </c>
      <c r="H598" s="80" t="s">
        <v>5270</v>
      </c>
      <c r="I598" s="2" t="s">
        <v>5271</v>
      </c>
      <c r="J598" s="2" t="s">
        <v>5272</v>
      </c>
      <c r="K598" s="2" t="s">
        <v>5273</v>
      </c>
      <c r="M598"/>
      <c r="N598">
        <v>16.7423301</v>
      </c>
      <c r="O598" s="15">
        <f t="shared" si="18"/>
        <v>-0.45439684199996427</v>
      </c>
      <c r="P598" s="18" t="str">
        <f>IF(F598="stop","",IF(F598&lt;&gt;"",HYPERLINK(Settings!$B$5 &amp; "/manage/?network=" &amp; LOWER(B$8) &amp; "&amp;search=token&amp;account=" &amp; ToMint!$B$5 &amp; "&amp;view=" &amp; ToMint!J598,"TokenSol"),""))</f>
        <v>TokenSol</v>
      </c>
      <c r="Q598" s="2"/>
      <c r="R598" s="2"/>
      <c r="S598" s="11"/>
      <c r="T598" s="78" t="str">
        <f>"owner=" &amp; Tokens!BS598 &amp; "&amp;filename_for_metadata=" &amp; Tokens!BT598 &amp; "&amp;offchaindata_platform=" &amp; $B$17 &amp; "&amp;keyfile=" &amp; $B$5 &amp;  "&amp;repository=" &amp; $B$18</f>
        <v>owner=BbDq7xeUzpj8bXfd9N7dh1tw43Ss7xbYpyjoNuwDSrzq&amp;filename_for_metadata=PASSVIP_COR22C23&amp;offchaindata_platform=Github&amp;keyfile=Paul&amp;repository=CalviOnTheRocks2022</v>
      </c>
      <c r="U598" s="78" t="str">
        <f t="shared" si="19"/>
        <v>{"name":"#23 Pass VIP",_x000D_
"symbol":"COR22C23",_x000D_
"description":"Pass VIP / Pass NFT VIP Access - 1 édition Calvi on the Rocks 2022",_x000D_
"seller_fee_basis_points":1000,_x000D_
"image":"https://bafybeicgpi67z42kvfkei7h2qkrnrwoyhhg2fojy5cdjsqk5erfym6rapy.ipfs.nftstorage.link?image_23.webp",_x000D_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98" s="78" t="str">
        <f>formatRow(Tokens!C$2:I$2,Tokens!C598:I598)</f>
        <v>"name":"#23 Pass VIP",_x000D_
"symbol":"COR22C23",_x000D_
"description":"Pass VIP / Pass NFT VIP Access - 1 édition Calvi on the Rocks 2022",_x000D_
"seller_fee_basis_points":1000,_x000D_
"image":"https://bafybeicgpi67z42kvfkei7h2qkrnrwoyhhg2fojy5cdjsqk5erfym6rapy.ipfs.nftstorage.link?image_23.webp",_x000D_
"Issuer":"NfluenT for Calvi On The rocks",_x000D_
"external_url":""</v>
      </c>
      <c r="W598" s="78" t="str">
        <f>formatRow(Tokens!J$2:AV$2,Tokens!J598:AV598,2,"attributes")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8" s="78" t="str">
        <f>formatRow(Tokens!AX$2:BC$2,Tokens!AX598:BC598,2,"creators")</f>
        <v>"creators":[{"address":"ncreator",_x000D_
"share":10},{"address":"cotrcrea",_x000D_
"share":90},{"address":"nminer",_x000D_
"share":0}]</v>
      </c>
      <c r="Y598" s="78" t="str">
        <f>formatRow(Tokens!BD$2:BI$2,Tokens!BD598:BI598,2,"files")</f>
        <v>"files":[]</v>
      </c>
      <c r="Z598" s="78"/>
      <c r="AA598" s="78"/>
      <c r="AB598" s="78"/>
      <c r="AC598" s="78" t="str">
        <f>formatRow(Tokens!BJ$2:BK$2,Tokens!BJ598:BK598,0,"collection")</f>
        <v>"collection":{"name":"PASS VIP",_x000D_
"family":"Calvi On The Rocks"}</v>
      </c>
      <c r="AD598" s="1" t="str">
        <f>formatRow(Tokens!BN$2:BR$2,Tokens!BN598:BR598,0,"marketplace")</f>
        <v>"marketplace":{"initial_price":380,_x000D_
"reservation_price":"",_x000D_
"duration":"",_x000D_
"max_mint":1,_x000D_
"sell_date":"25/06/2022"}</v>
      </c>
      <c r="AE598" s="1"/>
    </row>
    <row r="599" spans="4:31" ht="14.25" customHeight="1" x14ac:dyDescent="0.3">
      <c r="D599" s="1">
        <f>Tokens!B599</f>
        <v>24</v>
      </c>
      <c r="E599" s="17" t="str">
        <f>IF(Tokens!C599="","",Tokens!C599)</f>
        <v>#24 Pass VIP</v>
      </c>
      <c r="F599" s="79">
        <v>44736.853807870371</v>
      </c>
      <c r="G599" t="s">
        <v>5274</v>
      </c>
      <c r="H599" s="80" t="s">
        <v>5275</v>
      </c>
      <c r="I599" s="2" t="s">
        <v>5276</v>
      </c>
      <c r="J599" s="2" t="s">
        <v>5277</v>
      </c>
      <c r="K599" s="2" t="s">
        <v>5278</v>
      </c>
      <c r="M599"/>
      <c r="N599">
        <v>16.730343900000001</v>
      </c>
      <c r="O599" s="15">
        <f t="shared" si="18"/>
        <v>-0.45439684199996427</v>
      </c>
      <c r="P599" s="18" t="str">
        <f>IF(F599="stop","",IF(F599&lt;&gt;"",HYPERLINK(Settings!$B$5 &amp; "/manage/?network=" &amp; LOWER(B$8) &amp; "&amp;search=token&amp;account=" &amp; ToMint!$B$5 &amp; "&amp;view=" &amp; ToMint!J599,"TokenSol"),""))</f>
        <v>TokenSol</v>
      </c>
      <c r="Q599" s="2"/>
      <c r="R599" s="2"/>
      <c r="S599" s="11"/>
      <c r="T599" s="78" t="str">
        <f>"owner=" &amp; Tokens!BS599 &amp; "&amp;filename_for_metadata=" &amp; Tokens!BT599 &amp; "&amp;offchaindata_platform=" &amp; $B$17 &amp; "&amp;keyfile=" &amp; $B$5 &amp;  "&amp;repository=" &amp; $B$18</f>
        <v>owner=BbDq7xeUzpj8bXfd9N7dh1tw43Ss7xbYpyjoNuwDSrzq&amp;filename_for_metadata=PASSVIP_COR22C24&amp;offchaindata_platform=Github&amp;keyfile=Paul&amp;repository=CalviOnTheRocks2022</v>
      </c>
      <c r="U599" s="78" t="str">
        <f t="shared" si="19"/>
        <v>{"name":"#24 Pass VIP",_x000D_
"symbol":"COR22C24",_x000D_
"description":"Pass VIP / Pass NFT VIP Access - 1 édition Calvi on the Rocks 2022",_x000D_
"seller_fee_basis_points":1000,_x000D_
"image":"https://bafybeigmc3kc346ifo7lkukweewfzgdyrlufexivtmft7kmelz4igppdla.ipfs.nftstorage.link?image_24.webp",_x000D_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599" s="78" t="str">
        <f>formatRow(Tokens!C$2:I$2,Tokens!C599:I599)</f>
        <v>"name":"#24 Pass VIP",_x000D_
"symbol":"COR22C24",_x000D_
"description":"Pass VIP / Pass NFT VIP Access - 1 édition Calvi on the Rocks 2022",_x000D_
"seller_fee_basis_points":1000,_x000D_
"image":"https://bafybeigmc3kc346ifo7lkukweewfzgdyrlufexivtmft7kmelz4igppdla.ipfs.nftstorage.link?image_24.webp",_x000D_
"Issuer":"NfluenT for Calvi On The rocks",_x000D_
"external_url":""</v>
      </c>
      <c r="W599" s="78" t="str">
        <f>formatRow(Tokens!J$2:AV$2,Tokens!J599:AV599,2,"attributes")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9" s="78" t="str">
        <f>formatRow(Tokens!AX$2:BC$2,Tokens!AX599:BC599,2,"creators")</f>
        <v>"creators":[{"address":"ncreator",_x000D_
"share":10},{"address":"cotrcrea",_x000D_
"share":90},{"address":"nminer",_x000D_
"share":0}]</v>
      </c>
      <c r="Y599" s="78" t="str">
        <f>formatRow(Tokens!BD$2:BI$2,Tokens!BD599:BI599,2,"files")</f>
        <v>"files":[]</v>
      </c>
      <c r="Z599" s="78"/>
      <c r="AA599" s="78"/>
      <c r="AB599" s="78"/>
      <c r="AC599" s="78" t="str">
        <f>formatRow(Tokens!BJ$2:BK$2,Tokens!BJ599:BK599,0,"collection")</f>
        <v>"collection":{"name":"PASS VIP",_x000D_
"family":"Calvi On The Rocks"}</v>
      </c>
      <c r="AD599" s="1" t="str">
        <f>formatRow(Tokens!BN$2:BR$2,Tokens!BN599:BR599,0,"marketplace")</f>
        <v>"marketplace":{"initial_price":380,_x000D_
"reservation_price":"",_x000D_
"duration":"",_x000D_
"max_mint":1,_x000D_
"sell_date":"25/06/2022"}</v>
      </c>
      <c r="AE599" s="1"/>
    </row>
    <row r="600" spans="4:31" ht="14.25" customHeight="1" x14ac:dyDescent="0.3">
      <c r="D600" s="1">
        <f>Tokens!B600</f>
        <v>25</v>
      </c>
      <c r="E600" s="17" t="str">
        <f>IF(Tokens!C600="","",Tokens!C600)</f>
        <v>#25 Pass VIP</v>
      </c>
      <c r="F600" s="79">
        <v>44736.85434027778</v>
      </c>
      <c r="G600" t="s">
        <v>5279</v>
      </c>
      <c r="H600" s="80" t="s">
        <v>5280</v>
      </c>
      <c r="I600" s="2" t="s">
        <v>5281</v>
      </c>
      <c r="J600" s="2" t="s">
        <v>5282</v>
      </c>
      <c r="K600" s="2" t="s">
        <v>5283</v>
      </c>
      <c r="M600"/>
      <c r="N600">
        <v>16.718357699999999</v>
      </c>
      <c r="O600" s="15">
        <f t="shared" si="18"/>
        <v>-0.45439684200009894</v>
      </c>
      <c r="P600" s="18" t="str">
        <f>IF(F600="stop","",IF(F600&lt;&gt;"",HYPERLINK(Settings!$B$5 &amp; "/manage/?network=" &amp; LOWER(B$8) &amp; "&amp;search=token&amp;account=" &amp; ToMint!$B$5 &amp; "&amp;view=" &amp; ToMint!J600,"TokenSol"),""))</f>
        <v>TokenSol</v>
      </c>
      <c r="Q600" s="2"/>
      <c r="R600" s="2"/>
      <c r="S600" s="11"/>
      <c r="T600" s="78" t="str">
        <f>"owner=" &amp; Tokens!BS600 &amp; "&amp;filename_for_metadata=" &amp; Tokens!BT600 &amp; "&amp;offchaindata_platform=" &amp; $B$17 &amp; "&amp;keyfile=" &amp; $B$5 &amp;  "&amp;repository=" &amp; $B$18</f>
        <v>owner=BbDq7xeUzpj8bXfd9N7dh1tw43Ss7xbYpyjoNuwDSrzq&amp;filename_for_metadata=PASSVIP_COR22C25&amp;offchaindata_platform=Github&amp;keyfile=Paul&amp;repository=CalviOnTheRocks2022</v>
      </c>
      <c r="U600" s="78" t="str">
        <f t="shared" si="19"/>
        <v>{"name":"#25 Pass VIP",_x000D_
"symbol":"COR22C25",_x000D_
"description":"Pass VIP / Pass NFT VIP Access - 1 édition Calvi on the Rocks 2022",_x000D_
"seller_fee_basis_points":1000,_x000D_
"image":"https://bafybeidrewadzmqkvwlkkr3ojto3yrmnfqfpc4fex4xad3e4jtk772tet4.ipfs.nftstorage.link?image_25.webp",_x000D_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00" s="78" t="str">
        <f>formatRow(Tokens!C$2:I$2,Tokens!C600:I600)</f>
        <v>"name":"#25 Pass VIP",_x000D_
"symbol":"COR22C25",_x000D_
"description":"Pass VIP / Pass NFT VIP Access - 1 édition Calvi on the Rocks 2022",_x000D_
"seller_fee_basis_points":1000,_x000D_
"image":"https://bafybeidrewadzmqkvwlkkr3ojto3yrmnfqfpc4fex4xad3e4jtk772tet4.ipfs.nftstorage.link?image_25.webp",_x000D_
"Issuer":"NfluenT for Calvi On The rocks",_x000D_
"external_url":""</v>
      </c>
      <c r="W600" s="78" t="str">
        <f>formatRow(Tokens!J$2:AV$2,Tokens!J600:AV600,2,"attributes")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0" s="78" t="str">
        <f>formatRow(Tokens!AX$2:BC$2,Tokens!AX600:BC600,2,"creators")</f>
        <v>"creators":[{"address":"ncreator",_x000D_
"share":10},{"address":"cotrcrea",_x000D_
"share":90},{"address":"nminer",_x000D_
"share":0}]</v>
      </c>
      <c r="Y600" s="78" t="str">
        <f>formatRow(Tokens!BD$2:BI$2,Tokens!BD600:BI600,2,"files")</f>
        <v>"files":[]</v>
      </c>
      <c r="Z600" s="78"/>
      <c r="AA600" s="78"/>
      <c r="AB600" s="78"/>
      <c r="AC600" s="78" t="str">
        <f>formatRow(Tokens!BJ$2:BK$2,Tokens!BJ600:BK600,0,"collection")</f>
        <v>"collection":{"name":"PASS VIP",_x000D_
"family":"Calvi On The Rocks"}</v>
      </c>
      <c r="AD600" s="1" t="str">
        <f>formatRow(Tokens!BN$2:BR$2,Tokens!BN600:BR600,0,"marketplace")</f>
        <v>"marketplace":{"initial_price":380,_x000D_
"reservation_price":"",_x000D_
"duration":"",_x000D_
"max_mint":1,_x000D_
"sell_date":"25/06/2022"}</v>
      </c>
      <c r="AE600" s="1"/>
    </row>
    <row r="601" spans="4:31" ht="14.25" customHeight="1" x14ac:dyDescent="0.3">
      <c r="D601" s="1">
        <f>Tokens!B601</f>
        <v>26</v>
      </c>
      <c r="E601" s="17" t="str">
        <f>IF(Tokens!C601="","",Tokens!C601)</f>
        <v>#26 Pass VIP</v>
      </c>
      <c r="F601" s="79">
        <v>44736.854803240742</v>
      </c>
      <c r="G601" t="s">
        <v>5284</v>
      </c>
      <c r="H601" s="80" t="s">
        <v>5285</v>
      </c>
      <c r="I601" s="2" t="s">
        <v>5286</v>
      </c>
      <c r="J601" s="2" t="s">
        <v>5287</v>
      </c>
      <c r="K601" s="2" t="s">
        <v>5288</v>
      </c>
      <c r="M601"/>
      <c r="N601">
        <v>16.706371499999999</v>
      </c>
      <c r="O601" s="15">
        <f t="shared" si="18"/>
        <v>-0.45439684199996427</v>
      </c>
      <c r="P601" s="18" t="str">
        <f>IF(F601="stop","",IF(F601&lt;&gt;"",HYPERLINK(Settings!$B$5 &amp; "/manage/?network=" &amp; LOWER(B$8) &amp; "&amp;search=token&amp;account=" &amp; ToMint!$B$5 &amp; "&amp;view=" &amp; ToMint!J601,"TokenSol"),""))</f>
        <v>TokenSol</v>
      </c>
      <c r="Q601" s="2"/>
      <c r="R601" s="2"/>
      <c r="S601" s="11"/>
      <c r="T601" s="78" t="str">
        <f>"owner=" &amp; Tokens!BS601 &amp; "&amp;filename_for_metadata=" &amp; Tokens!BT601 &amp; "&amp;offchaindata_platform=" &amp; $B$17 &amp; "&amp;keyfile=" &amp; $B$5 &amp;  "&amp;repository=" &amp; $B$18</f>
        <v>owner=BbDq7xeUzpj8bXfd9N7dh1tw43Ss7xbYpyjoNuwDSrzq&amp;filename_for_metadata=PASSVIP_COR22C26&amp;offchaindata_platform=Github&amp;keyfile=Paul&amp;repository=CalviOnTheRocks2022</v>
      </c>
      <c r="U601" s="78" t="str">
        <f t="shared" si="19"/>
        <v>{"name":"#26 Pass VIP",_x000D_
"symbol":"COR22C26",_x000D_
"description":"Pass VIP / Pass NFT VIP Access - 1 édition Calvi on the Rocks 2022",_x000D_
"seller_fee_basis_points":1000,_x000D_
"image":"https://bafybeibtgfjoabhwcymhnguh7lb5ao3lyt534xjnaxzpkhymkxmfu6h3oe.ipfs.nftstorage.link?image_26.webp",_x000D_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01" s="78" t="str">
        <f>formatRow(Tokens!C$2:I$2,Tokens!C601:I601)</f>
        <v>"name":"#26 Pass VIP",_x000D_
"symbol":"COR22C26",_x000D_
"description":"Pass VIP / Pass NFT VIP Access - 1 édition Calvi on the Rocks 2022",_x000D_
"seller_fee_basis_points":1000,_x000D_
"image":"https://bafybeibtgfjoabhwcymhnguh7lb5ao3lyt534xjnaxzpkhymkxmfu6h3oe.ipfs.nftstorage.link?image_26.webp",_x000D_
"Issuer":"NfluenT for Calvi On The rocks",_x000D_
"external_url":""</v>
      </c>
      <c r="W601" s="78" t="str">
        <f>formatRow(Tokens!J$2:AV$2,Tokens!J601:AV601,2,"attributes")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1" s="78" t="str">
        <f>formatRow(Tokens!AX$2:BC$2,Tokens!AX601:BC601,2,"creators")</f>
        <v>"creators":[{"address":"ncreator",_x000D_
"share":10},{"address":"cotrcrea",_x000D_
"share":90},{"address":"nminer",_x000D_
"share":0}]</v>
      </c>
      <c r="Y601" s="78" t="str">
        <f>formatRow(Tokens!BD$2:BI$2,Tokens!BD601:BI601,2,"files")</f>
        <v>"files":[]</v>
      </c>
      <c r="Z601" s="78"/>
      <c r="AA601" s="78"/>
      <c r="AB601" s="78"/>
      <c r="AC601" s="78" t="str">
        <f>formatRow(Tokens!BJ$2:BK$2,Tokens!BJ601:BK601,0,"collection")</f>
        <v>"collection":{"name":"PASS VIP",_x000D_
"family":"Calvi On The Rocks"}</v>
      </c>
      <c r="AD601" s="1" t="str">
        <f>formatRow(Tokens!BN$2:BR$2,Tokens!BN601:BR601,0,"marketplace")</f>
        <v>"marketplace":{"initial_price":380,_x000D_
"reservation_price":"",_x000D_
"duration":"",_x000D_
"max_mint":1,_x000D_
"sell_date":"25/06/2022"}</v>
      </c>
      <c r="AE601" s="1"/>
    </row>
    <row r="602" spans="4:31" ht="14.25" customHeight="1" x14ac:dyDescent="0.3">
      <c r="D602" s="1">
        <f>Tokens!B602</f>
        <v>27</v>
      </c>
      <c r="E602" s="17" t="str">
        <f>IF(Tokens!C602="","",Tokens!C602)</f>
        <v>#27 Pass VIP</v>
      </c>
      <c r="F602" s="79">
        <v>44736.855092592596</v>
      </c>
      <c r="G602" t="s">
        <v>5289</v>
      </c>
      <c r="H602" s="80" t="s">
        <v>5290</v>
      </c>
      <c r="I602" s="2" t="s">
        <v>5291</v>
      </c>
      <c r="J602" s="2" t="s">
        <v>5292</v>
      </c>
      <c r="K602" s="2" t="s">
        <v>5293</v>
      </c>
      <c r="M602"/>
      <c r="N602">
        <v>16.6943853</v>
      </c>
      <c r="O602" s="15">
        <f t="shared" si="18"/>
        <v>-0.45439684199996427</v>
      </c>
      <c r="P602" s="18" t="str">
        <f>IF(F602="stop","",IF(F602&lt;&gt;"",HYPERLINK(Settings!$B$5 &amp; "/manage/?network=" &amp; LOWER(B$8) &amp; "&amp;search=token&amp;account=" &amp; ToMint!$B$5 &amp; "&amp;view=" &amp; ToMint!J602,"TokenSol"),""))</f>
        <v>TokenSol</v>
      </c>
      <c r="Q602" s="2"/>
      <c r="R602" s="2"/>
      <c r="S602" s="11"/>
      <c r="T602" s="78" t="str">
        <f>"owner=" &amp; Tokens!BS602 &amp; "&amp;filename_for_metadata=" &amp; Tokens!BT602 &amp; "&amp;offchaindata_platform=" &amp; $B$17 &amp; "&amp;keyfile=" &amp; $B$5 &amp;  "&amp;repository=" &amp; $B$18</f>
        <v>owner=BbDq7xeUzpj8bXfd9N7dh1tw43Ss7xbYpyjoNuwDSrzq&amp;filename_for_metadata=PASSVIP_COR22C27&amp;offchaindata_platform=Github&amp;keyfile=Paul&amp;repository=CalviOnTheRocks2022</v>
      </c>
      <c r="U602" s="78" t="str">
        <f t="shared" si="19"/>
        <v>{"name":"#27 Pass VIP",_x000D_
"symbol":"COR22C27",_x000D_
"description":"Pass VIP / Pass NFT VIP Access - 1 édition Calvi on the Rocks 2022",_x000D_
"seller_fee_basis_points":1000,_x000D_
"image":"https://bafybeidul7ljdlj3y3nv34rf6fokgrs4icplglkcrvuj3kv5ybpc7brcaq.ipfs.nftstorage.link?image_27.webp",_x000D_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02" s="78" t="str">
        <f>formatRow(Tokens!C$2:I$2,Tokens!C602:I602)</f>
        <v>"name":"#27 Pass VIP",_x000D_
"symbol":"COR22C27",_x000D_
"description":"Pass VIP / Pass NFT VIP Access - 1 édition Calvi on the Rocks 2022",_x000D_
"seller_fee_basis_points":1000,_x000D_
"image":"https://bafybeidul7ljdlj3y3nv34rf6fokgrs4icplglkcrvuj3kv5ybpc7brcaq.ipfs.nftstorage.link?image_27.webp",_x000D_
"Issuer":"NfluenT for Calvi On The rocks",_x000D_
"external_url":""</v>
      </c>
      <c r="W602" s="78" t="str">
        <f>formatRow(Tokens!J$2:AV$2,Tokens!J602:AV602,2,"attributes")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2" s="78" t="str">
        <f>formatRow(Tokens!AX$2:BC$2,Tokens!AX602:BC602,2,"creators")</f>
        <v>"creators":[{"address":"ncreator",_x000D_
"share":10},{"address":"cotrcrea",_x000D_
"share":90},{"address":"nminer",_x000D_
"share":0}]</v>
      </c>
      <c r="Y602" s="78" t="str">
        <f>formatRow(Tokens!BD$2:BI$2,Tokens!BD602:BI602,2,"files")</f>
        <v>"files":[]</v>
      </c>
      <c r="Z602" s="78"/>
      <c r="AA602" s="78"/>
      <c r="AB602" s="78"/>
      <c r="AC602" s="78" t="str">
        <f>formatRow(Tokens!BJ$2:BK$2,Tokens!BJ602:BK602,0,"collection")</f>
        <v>"collection":{"name":"PASS VIP",_x000D_
"family":"Calvi On The Rocks"}</v>
      </c>
      <c r="AD602" s="1" t="str">
        <f>formatRow(Tokens!BN$2:BR$2,Tokens!BN602:BR602,0,"marketplace")</f>
        <v>"marketplace":{"initial_price":380,_x000D_
"reservation_price":"",_x000D_
"duration":"",_x000D_
"max_mint":1,_x000D_
"sell_date":"25/06/2022"}</v>
      </c>
      <c r="AE602" s="1"/>
    </row>
    <row r="603" spans="4:31" ht="14.25" customHeight="1" x14ac:dyDescent="0.3">
      <c r="D603" s="1">
        <f>Tokens!B603</f>
        <v>28</v>
      </c>
      <c r="E603" s="17" t="str">
        <f>IF(Tokens!C603="","",Tokens!C603)</f>
        <v>#28 Pass VIP</v>
      </c>
      <c r="F603" s="79">
        <v>44736.855590277781</v>
      </c>
      <c r="G603" t="s">
        <v>5294</v>
      </c>
      <c r="H603" s="80" t="s">
        <v>5295</v>
      </c>
      <c r="I603" s="2" t="s">
        <v>5296</v>
      </c>
      <c r="J603" s="2" t="s">
        <v>5297</v>
      </c>
      <c r="K603" s="2" t="s">
        <v>5298</v>
      </c>
      <c r="M603"/>
      <c r="N603">
        <v>16.682399100000001</v>
      </c>
      <c r="O603" s="15">
        <f t="shared" si="18"/>
        <v>-0.45439684199996427</v>
      </c>
      <c r="P603" s="18" t="str">
        <f>IF(F603="stop","",IF(F603&lt;&gt;"",HYPERLINK(Settings!$B$5 &amp; "/manage/?network=" &amp; LOWER(B$8) &amp; "&amp;search=token&amp;account=" &amp; ToMint!$B$5 &amp; "&amp;view=" &amp; ToMint!J603,"TokenSol"),""))</f>
        <v>TokenSol</v>
      </c>
      <c r="Q603" s="2"/>
      <c r="R603" s="2"/>
      <c r="S603" s="11"/>
      <c r="T603" s="78" t="str">
        <f>"owner=" &amp; Tokens!BS603 &amp; "&amp;filename_for_metadata=" &amp; Tokens!BT603 &amp; "&amp;offchaindata_platform=" &amp; $B$17 &amp; "&amp;keyfile=" &amp; $B$5 &amp;  "&amp;repository=" &amp; $B$18</f>
        <v>owner=BbDq7xeUzpj8bXfd9N7dh1tw43Ss7xbYpyjoNuwDSrzq&amp;filename_for_metadata=PASSVIP_COR22C28&amp;offchaindata_platform=Github&amp;keyfile=Paul&amp;repository=CalviOnTheRocks2022</v>
      </c>
      <c r="U603" s="78" t="str">
        <f t="shared" si="19"/>
        <v>{"name":"#28 Pass VIP",_x000D_
"symbol":"COR22C28",_x000D_
"description":"Pass VIP / Pass NFT VIP Access - 1 édition Calvi on the Rocks 2022",_x000D_
"seller_fee_basis_points":1000,_x000D_
"image":"https://bafybeigqx6baowm3jnnliuvl27lrnbrjnabg63332wwjkrp4dnftn5lrte.ipfs.nftstorage.link?image_28.webp",_x000D_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03" s="78" t="str">
        <f>formatRow(Tokens!C$2:I$2,Tokens!C603:I603)</f>
        <v>"name":"#28 Pass VIP",_x000D_
"symbol":"COR22C28",_x000D_
"description":"Pass VIP / Pass NFT VIP Access - 1 édition Calvi on the Rocks 2022",_x000D_
"seller_fee_basis_points":1000,_x000D_
"image":"https://bafybeigqx6baowm3jnnliuvl27lrnbrjnabg63332wwjkrp4dnftn5lrte.ipfs.nftstorage.link?image_28.webp",_x000D_
"Issuer":"NfluenT for Calvi On The rocks",_x000D_
"external_url":""</v>
      </c>
      <c r="W603" s="78" t="str">
        <f>formatRow(Tokens!J$2:AV$2,Tokens!J603:AV603,2,"attributes")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3" s="78" t="str">
        <f>formatRow(Tokens!AX$2:BC$2,Tokens!AX603:BC603,2,"creators")</f>
        <v>"creators":[{"address":"ncreator",_x000D_
"share":10},{"address":"cotrcrea",_x000D_
"share":90},{"address":"nminer",_x000D_
"share":0}]</v>
      </c>
      <c r="Y603" s="78" t="str">
        <f>formatRow(Tokens!BD$2:BI$2,Tokens!BD603:BI603,2,"files")</f>
        <v>"files":[]</v>
      </c>
      <c r="Z603" s="78"/>
      <c r="AA603" s="78"/>
      <c r="AB603" s="78"/>
      <c r="AC603" s="78" t="str">
        <f>formatRow(Tokens!BJ$2:BK$2,Tokens!BJ603:BK603,0,"collection")</f>
        <v>"collection":{"name":"PASS VIP",_x000D_
"family":"Calvi On The Rocks"}</v>
      </c>
      <c r="AD603" s="1" t="str">
        <f>formatRow(Tokens!BN$2:BR$2,Tokens!BN603:BR603,0,"marketplace")</f>
        <v>"marketplace":{"initial_price":380,_x000D_
"reservation_price":"",_x000D_
"duration":"",_x000D_
"max_mint":1,_x000D_
"sell_date":"25/06/2022"}</v>
      </c>
      <c r="AE603" s="1"/>
    </row>
    <row r="604" spans="4:31" ht="14.25" customHeight="1" x14ac:dyDescent="0.3">
      <c r="D604" s="1">
        <f>Tokens!B604</f>
        <v>29</v>
      </c>
      <c r="E604" s="17" t="str">
        <f>IF(Tokens!C604="","",Tokens!C604)</f>
        <v>#29 Pass VIP</v>
      </c>
      <c r="F604" s="79">
        <v>44736.855891203704</v>
      </c>
      <c r="G604" t="s">
        <v>5299</v>
      </c>
      <c r="H604" s="80" t="s">
        <v>5300</v>
      </c>
      <c r="I604" s="2" t="s">
        <v>5301</v>
      </c>
      <c r="J604" s="2" t="s">
        <v>5302</v>
      </c>
      <c r="K604" s="2" t="s">
        <v>5303</v>
      </c>
      <c r="M604"/>
      <c r="N604">
        <v>16.670412899999999</v>
      </c>
      <c r="O604" s="15">
        <f t="shared" si="18"/>
        <v>-0.45439684200009894</v>
      </c>
      <c r="P604" s="18" t="str">
        <f>IF(F604="stop","",IF(F604&lt;&gt;"",HYPERLINK(Settings!$B$5 &amp; "/manage/?network=" &amp; LOWER(B$8) &amp; "&amp;search=token&amp;account=" &amp; ToMint!$B$5 &amp; "&amp;view=" &amp; ToMint!J604,"TokenSol"),""))</f>
        <v>TokenSol</v>
      </c>
      <c r="Q604" s="2"/>
      <c r="R604" s="2"/>
      <c r="S604" s="11"/>
      <c r="T604" s="78" t="str">
        <f>"owner=" &amp; Tokens!BS604 &amp; "&amp;filename_for_metadata=" &amp; Tokens!BT604 &amp; "&amp;offchaindata_platform=" &amp; $B$17 &amp; "&amp;keyfile=" &amp; $B$5 &amp;  "&amp;repository=" &amp; $B$18</f>
        <v>owner=BbDq7xeUzpj8bXfd9N7dh1tw43Ss7xbYpyjoNuwDSrzq&amp;filename_for_metadata=PASSVIP_COR22C29&amp;offchaindata_platform=Github&amp;keyfile=Paul&amp;repository=CalviOnTheRocks2022</v>
      </c>
      <c r="U604" s="78" t="str">
        <f t="shared" si="19"/>
        <v>{"name":"#29 Pass VIP",_x000D_
"symbol":"COR22C29",_x000D_
"description":"Pass VIP / Pass NFT VIP Access - 1 édition Calvi on the Rocks 2022",_x000D_
"seller_fee_basis_points":1000,_x000D_
"image":"https://bafybeifkl3w2wgocak6f7dtw4krkajaunrybqc7fczkrg56d5pazmttpby.ipfs.nftstorage.link?image_29.webp",_x000D_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04" s="78" t="str">
        <f>formatRow(Tokens!C$2:I$2,Tokens!C604:I604)</f>
        <v>"name":"#29 Pass VIP",_x000D_
"symbol":"COR22C29",_x000D_
"description":"Pass VIP / Pass NFT VIP Access - 1 édition Calvi on the Rocks 2022",_x000D_
"seller_fee_basis_points":1000,_x000D_
"image":"https://bafybeifkl3w2wgocak6f7dtw4krkajaunrybqc7fczkrg56d5pazmttpby.ipfs.nftstorage.link?image_29.webp",_x000D_
"Issuer":"NfluenT for Calvi On The rocks",_x000D_
"external_url":""</v>
      </c>
      <c r="W604" s="78" t="str">
        <f>formatRow(Tokens!J$2:AV$2,Tokens!J604:AV604,2,"attributes")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4" s="78" t="str">
        <f>formatRow(Tokens!AX$2:BC$2,Tokens!AX604:BC604,2,"creators")</f>
        <v>"creators":[{"address":"ncreator",_x000D_
"share":10},{"address":"cotrcrea",_x000D_
"share":90},{"address":"nminer",_x000D_
"share":0}]</v>
      </c>
      <c r="Y604" s="78" t="str">
        <f>formatRow(Tokens!BD$2:BI$2,Tokens!BD604:BI604,2,"files")</f>
        <v>"files":[]</v>
      </c>
      <c r="Z604" s="78"/>
      <c r="AA604" s="78"/>
      <c r="AB604" s="78"/>
      <c r="AC604" s="78" t="str">
        <f>formatRow(Tokens!BJ$2:BK$2,Tokens!BJ604:BK604,0,"collection")</f>
        <v>"collection":{"name":"PASS VIP",_x000D_
"family":"Calvi On The Rocks"}</v>
      </c>
      <c r="AD604" s="1" t="str">
        <f>formatRow(Tokens!BN$2:BR$2,Tokens!BN604:BR604,0,"marketplace")</f>
        <v>"marketplace":{"initial_price":380,_x000D_
"reservation_price":"",_x000D_
"duration":"",_x000D_
"max_mint":1,_x000D_
"sell_date":"25/06/2022"}</v>
      </c>
      <c r="AE604" s="1"/>
    </row>
    <row r="605" spans="4:31" ht="14.25" customHeight="1" x14ac:dyDescent="0.3">
      <c r="D605" s="1">
        <f>Tokens!B605</f>
        <v>30</v>
      </c>
      <c r="E605" s="17" t="str">
        <f>IF(Tokens!C605="","",Tokens!C605)</f>
        <v>#30 Pass VIP</v>
      </c>
      <c r="F605" s="79">
        <v>44736.856111111112</v>
      </c>
      <c r="G605" t="s">
        <v>5304</v>
      </c>
      <c r="H605" s="80" t="s">
        <v>5305</v>
      </c>
      <c r="I605" s="2" t="s">
        <v>5306</v>
      </c>
      <c r="J605" s="2" t="s">
        <v>5307</v>
      </c>
      <c r="K605" s="2" t="s">
        <v>5308</v>
      </c>
      <c r="M605"/>
      <c r="N605">
        <v>16.6584267</v>
      </c>
      <c r="O605" s="15">
        <f t="shared" si="18"/>
        <v>-0.45439684199996427</v>
      </c>
      <c r="P605" s="18" t="str">
        <f>IF(F605="stop","",IF(F605&lt;&gt;"",HYPERLINK(Settings!$B$5 &amp; "/manage/?network=" &amp; LOWER(B$8) &amp; "&amp;search=token&amp;account=" &amp; ToMint!$B$5 &amp; "&amp;view=" &amp; ToMint!J605,"TokenSol"),""))</f>
        <v>TokenSol</v>
      </c>
      <c r="Q605" s="2"/>
      <c r="R605" s="2"/>
      <c r="S605" s="11"/>
      <c r="T605" s="78" t="str">
        <f>"owner=" &amp; Tokens!BS605 &amp; "&amp;filename_for_metadata=" &amp; Tokens!BT605 &amp; "&amp;offchaindata_platform=" &amp; $B$17 &amp; "&amp;keyfile=" &amp; $B$5 &amp;  "&amp;repository=" &amp; $B$18</f>
        <v>owner=BbDq7xeUzpj8bXfd9N7dh1tw43Ss7xbYpyjoNuwDSrzq&amp;filename_for_metadata=PASSVIP_COR22C30&amp;offchaindata_platform=Github&amp;keyfile=Paul&amp;repository=CalviOnTheRocks2022</v>
      </c>
      <c r="U605" s="78" t="str">
        <f t="shared" si="19"/>
        <v>{"name":"#30 Pass VIP",_x000D_
"symbol":"COR22C30",_x000D_
"description":"Pass VIP / Pass NFT VIP Access - 1 édition Calvi on the Rocks 2022",_x000D_
"seller_fee_basis_points":1000,_x000D_
"image":"https://bafybeiblqp4o74sddueno7ry7g7yvza5dzo3xyqzzbds6kxojlekw62nyy.ipfs.nftstorage.link?image_30.webp",_x000D_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05" s="78" t="str">
        <f>formatRow(Tokens!C$2:I$2,Tokens!C605:I605)</f>
        <v>"name":"#30 Pass VIP",_x000D_
"symbol":"COR22C30",_x000D_
"description":"Pass VIP / Pass NFT VIP Access - 1 édition Calvi on the Rocks 2022",_x000D_
"seller_fee_basis_points":1000,_x000D_
"image":"https://bafybeiblqp4o74sddueno7ry7g7yvza5dzo3xyqzzbds6kxojlekw62nyy.ipfs.nftstorage.link?image_30.webp",_x000D_
"Issuer":"NfluenT for Calvi On The rocks",_x000D_
"external_url":""</v>
      </c>
      <c r="W605" s="78" t="str">
        <f>formatRow(Tokens!J$2:AV$2,Tokens!J605:AV605,2,"attributes")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5" s="78" t="str">
        <f>formatRow(Tokens!AX$2:BC$2,Tokens!AX605:BC605,2,"creators")</f>
        <v>"creators":[{"address":"ncreator",_x000D_
"share":10},{"address":"cotrcrea",_x000D_
"share":90},{"address":"nminer",_x000D_
"share":0}]</v>
      </c>
      <c r="Y605" s="78" t="str">
        <f>formatRow(Tokens!BD$2:BI$2,Tokens!BD605:BI605,2,"files")</f>
        <v>"files":[]</v>
      </c>
      <c r="Z605" s="78"/>
      <c r="AA605" s="78"/>
      <c r="AB605" s="78"/>
      <c r="AC605" s="78" t="str">
        <f>formatRow(Tokens!BJ$2:BK$2,Tokens!BJ605:BK605,0,"collection")</f>
        <v>"collection":{"name":"PASS VIP",_x000D_
"family":"Calvi On The Rocks"}</v>
      </c>
      <c r="AD605" s="1" t="str">
        <f>formatRow(Tokens!BN$2:BR$2,Tokens!BN605:BR605,0,"marketplace")</f>
        <v>"marketplace":{"initial_price":380,_x000D_
"reservation_price":"",_x000D_
"duration":"",_x000D_
"max_mint":1,_x000D_
"sell_date":"25/06/2022"}</v>
      </c>
      <c r="AE605" s="1"/>
    </row>
    <row r="606" spans="4:31" ht="14.25" customHeight="1" x14ac:dyDescent="0.3">
      <c r="D606" s="1">
        <f>Tokens!B606</f>
        <v>31</v>
      </c>
      <c r="E606" s="17" t="str">
        <f>IF(Tokens!C606="","",Tokens!C606)</f>
        <v>#31 Pass VIP</v>
      </c>
      <c r="F606" s="79">
        <v>44736.856539351851</v>
      </c>
      <c r="G606" t="s">
        <v>5309</v>
      </c>
      <c r="H606" s="80" t="s">
        <v>5310</v>
      </c>
      <c r="I606" s="2" t="s">
        <v>5311</v>
      </c>
      <c r="J606" s="2" t="s">
        <v>5312</v>
      </c>
      <c r="K606" s="2" t="s">
        <v>5313</v>
      </c>
      <c r="M606"/>
      <c r="N606">
        <v>16.646440500000001</v>
      </c>
      <c r="O606" s="15">
        <f t="shared" si="18"/>
        <v>-0.45439684199996427</v>
      </c>
      <c r="P606" s="18" t="str">
        <f>IF(F606="stop","",IF(F606&lt;&gt;"",HYPERLINK(Settings!$B$5 &amp; "/manage/?network=" &amp; LOWER(B$8) &amp; "&amp;search=token&amp;account=" &amp; ToMint!$B$5 &amp; "&amp;view=" &amp; ToMint!J606,"TokenSol"),""))</f>
        <v>TokenSol</v>
      </c>
      <c r="Q606" s="2"/>
      <c r="R606" s="2"/>
      <c r="S606" s="11"/>
      <c r="T606" s="78" t="str">
        <f>"owner=" &amp; Tokens!BS606 &amp; "&amp;filename_for_metadata=" &amp; Tokens!BT606 &amp; "&amp;offchaindata_platform=" &amp; $B$17 &amp; "&amp;keyfile=" &amp; $B$5 &amp;  "&amp;repository=" &amp; $B$18</f>
        <v>owner=BbDq7xeUzpj8bXfd9N7dh1tw43Ss7xbYpyjoNuwDSrzq&amp;filename_for_metadata=PASSVIP_COR22C31&amp;offchaindata_platform=Github&amp;keyfile=Paul&amp;repository=CalviOnTheRocks2022</v>
      </c>
      <c r="U606" s="78" t="str">
        <f t="shared" si="19"/>
        <v>{"name":"#31 Pass VIP",_x000D_
"symbol":"COR22C31",_x000D_
"description":"Pass VIP / Pass NFT VIP Access - 1 édition Calvi on the Rocks 2022",_x000D_
"seller_fee_basis_points":1000,_x000D_
"image":"https://bafybeibbb4hzyhjt7gy6qcxoye7golfj3ocp6l5u5mm2wbv4plhfqo5fyy.ipfs.nftstorage.link?image_31.webp",_x000D_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06" s="78" t="str">
        <f>formatRow(Tokens!C$2:I$2,Tokens!C606:I606)</f>
        <v>"name":"#31 Pass VIP",_x000D_
"symbol":"COR22C31",_x000D_
"description":"Pass VIP / Pass NFT VIP Access - 1 édition Calvi on the Rocks 2022",_x000D_
"seller_fee_basis_points":1000,_x000D_
"image":"https://bafybeibbb4hzyhjt7gy6qcxoye7golfj3ocp6l5u5mm2wbv4plhfqo5fyy.ipfs.nftstorage.link?image_31.webp",_x000D_
"Issuer":"NfluenT for Calvi On The rocks",_x000D_
"external_url":""</v>
      </c>
      <c r="W606" s="78" t="str">
        <f>formatRow(Tokens!J$2:AV$2,Tokens!J606:AV606,2,"attributes")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6" s="78" t="str">
        <f>formatRow(Tokens!AX$2:BC$2,Tokens!AX606:BC606,2,"creators")</f>
        <v>"creators":[{"address":"ncreator",_x000D_
"share":10},{"address":"cotrcrea",_x000D_
"share":90},{"address":"nminer",_x000D_
"share":0}]</v>
      </c>
      <c r="Y606" s="78" t="str">
        <f>formatRow(Tokens!BD$2:BI$2,Tokens!BD606:BI606,2,"files")</f>
        <v>"files":[]</v>
      </c>
      <c r="Z606" s="78"/>
      <c r="AA606" s="78"/>
      <c r="AB606" s="78"/>
      <c r="AC606" s="78" t="str">
        <f>formatRow(Tokens!BJ$2:BK$2,Tokens!BJ606:BK606,0,"collection")</f>
        <v>"collection":{"name":"PASS VIP",_x000D_
"family":"Calvi On The Rocks"}</v>
      </c>
      <c r="AD606" s="1" t="str">
        <f>formatRow(Tokens!BN$2:BR$2,Tokens!BN606:BR606,0,"marketplace")</f>
        <v>"marketplace":{"initial_price":380,_x000D_
"reservation_price":"",_x000D_
"duration":"",_x000D_
"max_mint":1,_x000D_
"sell_date":"25/06/2022"}</v>
      </c>
      <c r="AE606" s="1"/>
    </row>
    <row r="607" spans="4:31" ht="14.25" customHeight="1" x14ac:dyDescent="0.3">
      <c r="D607" s="1">
        <f>Tokens!B607</f>
        <v>32</v>
      </c>
      <c r="E607" s="17" t="str">
        <f>IF(Tokens!C607="","",Tokens!C607)</f>
        <v>#32 Pass VIP</v>
      </c>
      <c r="F607" s="79">
        <v>44736.856759259259</v>
      </c>
      <c r="G607" t="s">
        <v>5314</v>
      </c>
      <c r="H607" s="80" t="s">
        <v>5315</v>
      </c>
      <c r="I607" s="2" t="s">
        <v>5316</v>
      </c>
      <c r="J607" s="2" t="s">
        <v>5317</v>
      </c>
      <c r="K607" s="2" t="s">
        <v>5318</v>
      </c>
      <c r="M607"/>
      <c r="N607">
        <v>16.634454300000002</v>
      </c>
      <c r="O607" s="15">
        <f t="shared" si="18"/>
        <v>-0.45439684199996427</v>
      </c>
      <c r="P607" s="18" t="str">
        <f>IF(F607="stop","",IF(F607&lt;&gt;"",HYPERLINK(Settings!$B$5 &amp; "/manage/?network=" &amp; LOWER(B$8) &amp; "&amp;search=token&amp;account=" &amp; ToMint!$B$5 &amp; "&amp;view=" &amp; ToMint!J607,"TokenSol"),""))</f>
        <v>TokenSol</v>
      </c>
      <c r="Q607" s="2"/>
      <c r="R607" s="2"/>
      <c r="S607" s="11"/>
      <c r="T607" s="78" t="str">
        <f>"owner=" &amp; Tokens!BS607 &amp; "&amp;filename_for_metadata=" &amp; Tokens!BT607 &amp; "&amp;offchaindata_platform=" &amp; $B$17 &amp; "&amp;keyfile=" &amp; $B$5 &amp;  "&amp;repository=" &amp; $B$18</f>
        <v>owner=BbDq7xeUzpj8bXfd9N7dh1tw43Ss7xbYpyjoNuwDSrzq&amp;filename_for_metadata=PASSVIP_COR22C32&amp;offchaindata_platform=Github&amp;keyfile=Paul&amp;repository=CalviOnTheRocks2022</v>
      </c>
      <c r="U607" s="78" t="str">
        <f t="shared" si="19"/>
        <v>{"name":"#32 Pass VIP",_x000D_
"symbol":"COR22C32",_x000D_
"description":"Pass VIP / Pass NFT VIP Access - 1 édition Calvi on the Rocks 2022",_x000D_
"seller_fee_basis_points":1000,_x000D_
"image":"https://bafybeid565ptpevoccs3fusnuv33skiv3qbw6k6sblr75nipdpkdtgigmy.ipfs.nftstorage.link?image_32.webp",_x000D_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07" s="78" t="str">
        <f>formatRow(Tokens!C$2:I$2,Tokens!C607:I607)</f>
        <v>"name":"#32 Pass VIP",_x000D_
"symbol":"COR22C32",_x000D_
"description":"Pass VIP / Pass NFT VIP Access - 1 édition Calvi on the Rocks 2022",_x000D_
"seller_fee_basis_points":1000,_x000D_
"image":"https://bafybeid565ptpevoccs3fusnuv33skiv3qbw6k6sblr75nipdpkdtgigmy.ipfs.nftstorage.link?image_32.webp",_x000D_
"Issuer":"NfluenT for Calvi On The rocks",_x000D_
"external_url":""</v>
      </c>
      <c r="W607" s="78" t="str">
        <f>formatRow(Tokens!J$2:AV$2,Tokens!J607:AV607,2,"attributes")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7" s="78" t="str">
        <f>formatRow(Tokens!AX$2:BC$2,Tokens!AX607:BC607,2,"creators")</f>
        <v>"creators":[{"address":"ncreator",_x000D_
"share":10},{"address":"cotrcrea",_x000D_
"share":90},{"address":"nminer",_x000D_
"share":0}]</v>
      </c>
      <c r="Y607" s="78" t="str">
        <f>formatRow(Tokens!BD$2:BI$2,Tokens!BD607:BI607,2,"files")</f>
        <v>"files":[]</v>
      </c>
      <c r="Z607" s="78"/>
      <c r="AA607" s="78"/>
      <c r="AB607" s="78"/>
      <c r="AC607" s="78" t="str">
        <f>formatRow(Tokens!BJ$2:BK$2,Tokens!BJ607:BK607,0,"collection")</f>
        <v>"collection":{"name":"PASS VIP",_x000D_
"family":"Calvi On The Rocks"}</v>
      </c>
      <c r="AD607" s="1" t="str">
        <f>formatRow(Tokens!BN$2:BR$2,Tokens!BN607:BR607,0,"marketplace")</f>
        <v>"marketplace":{"initial_price":380,_x000D_
"reservation_price":"",_x000D_
"duration":"",_x000D_
"max_mint":1,_x000D_
"sell_date":"25/06/2022"}</v>
      </c>
      <c r="AE607" s="1"/>
    </row>
    <row r="608" spans="4:31" ht="14.25" customHeight="1" x14ac:dyDescent="0.3">
      <c r="D608" s="1">
        <f>Tokens!B608</f>
        <v>33</v>
      </c>
      <c r="E608" s="17" t="str">
        <f>IF(Tokens!C608="","",Tokens!C608)</f>
        <v>#33 Pass VIP</v>
      </c>
      <c r="F608" s="79">
        <v>44736.857094907406</v>
      </c>
      <c r="G608" t="s">
        <v>5319</v>
      </c>
      <c r="H608" s="80" t="s">
        <v>5320</v>
      </c>
      <c r="I608" s="2" t="s">
        <v>5321</v>
      </c>
      <c r="J608" s="2" t="s">
        <v>5322</v>
      </c>
      <c r="K608" s="2" t="s">
        <v>5323</v>
      </c>
      <c r="M608"/>
      <c r="N608">
        <v>16.622468099999999</v>
      </c>
      <c r="O608" s="15">
        <f t="shared" si="18"/>
        <v>-0.45439684200009894</v>
      </c>
      <c r="P608" s="18" t="str">
        <f>IF(F608="stop","",IF(F608&lt;&gt;"",HYPERLINK(Settings!$B$5 &amp; "/manage/?network=" &amp; LOWER(B$8) &amp; "&amp;search=token&amp;account=" &amp; ToMint!$B$5 &amp; "&amp;view=" &amp; ToMint!J608,"TokenSol"),""))</f>
        <v>TokenSol</v>
      </c>
      <c r="Q608" s="2"/>
      <c r="R608" s="2"/>
      <c r="S608" s="11"/>
      <c r="T608" s="78" t="str">
        <f>"owner=" &amp; Tokens!BS608 &amp; "&amp;filename_for_metadata=" &amp; Tokens!BT608 &amp; "&amp;offchaindata_platform=" &amp; $B$17 &amp; "&amp;keyfile=" &amp; $B$5 &amp;  "&amp;repository=" &amp; $B$18</f>
        <v>owner=BbDq7xeUzpj8bXfd9N7dh1tw43Ss7xbYpyjoNuwDSrzq&amp;filename_for_metadata=PASSVIP_COR22C33&amp;offchaindata_platform=Github&amp;keyfile=Paul&amp;repository=CalviOnTheRocks2022</v>
      </c>
      <c r="U608" s="78" t="str">
        <f t="shared" si="19"/>
        <v>{"name":"#33 Pass VIP",_x000D_
"symbol":"COR22C33",_x000D_
"description":"Pass VIP / Pass NFT VIP Access - 1 édition Calvi on the Rocks 2022",_x000D_
"seller_fee_basis_points":1000,_x000D_
"image":"https://bafybeiaqdlvok7qvuypyooij3gtfonwdr3ykck5gq753krnlvwamnw6fqm.ipfs.nftstorage.link?image_33.webp",_x000D_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08" s="78" t="str">
        <f>formatRow(Tokens!C$2:I$2,Tokens!C608:I608)</f>
        <v>"name":"#33 Pass VIP",_x000D_
"symbol":"COR22C33",_x000D_
"description":"Pass VIP / Pass NFT VIP Access - 1 édition Calvi on the Rocks 2022",_x000D_
"seller_fee_basis_points":1000,_x000D_
"image":"https://bafybeiaqdlvok7qvuypyooij3gtfonwdr3ykck5gq753krnlvwamnw6fqm.ipfs.nftstorage.link?image_33.webp",_x000D_
"Issuer":"NfluenT for Calvi On The rocks",_x000D_
"external_url":""</v>
      </c>
      <c r="W608" s="78" t="str">
        <f>formatRow(Tokens!J$2:AV$2,Tokens!J608:AV608,2,"attributes")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8" s="78" t="str">
        <f>formatRow(Tokens!AX$2:BC$2,Tokens!AX608:BC608,2,"creators")</f>
        <v>"creators":[{"address":"ncreator",_x000D_
"share":10},{"address":"cotrcrea",_x000D_
"share":90},{"address":"nminer",_x000D_
"share":0}]</v>
      </c>
      <c r="Y608" s="78" t="str">
        <f>formatRow(Tokens!BD$2:BI$2,Tokens!BD608:BI608,2,"files")</f>
        <v>"files":[]</v>
      </c>
      <c r="Z608" s="78"/>
      <c r="AA608" s="78"/>
      <c r="AB608" s="78"/>
      <c r="AC608" s="78" t="str">
        <f>formatRow(Tokens!BJ$2:BK$2,Tokens!BJ608:BK608,0,"collection")</f>
        <v>"collection":{"name":"PASS VIP",_x000D_
"family":"Calvi On The Rocks"}</v>
      </c>
      <c r="AD608" s="1" t="str">
        <f>formatRow(Tokens!BN$2:BR$2,Tokens!BN608:BR608,0,"marketplace")</f>
        <v>"marketplace":{"initial_price":380,_x000D_
"reservation_price":"",_x000D_
"duration":"",_x000D_
"max_mint":1,_x000D_
"sell_date":"25/06/2022"}</v>
      </c>
      <c r="AE608" s="1"/>
    </row>
    <row r="609" spans="4:31" ht="14.25" customHeight="1" x14ac:dyDescent="0.3">
      <c r="D609" s="1">
        <f>Tokens!B609</f>
        <v>34</v>
      </c>
      <c r="E609" s="17" t="str">
        <f>IF(Tokens!C609="","",Tokens!C609)</f>
        <v>#34 Pass VIP</v>
      </c>
      <c r="F609" s="79">
        <v>44736.85732638889</v>
      </c>
      <c r="G609" t="s">
        <v>5324</v>
      </c>
      <c r="H609" s="80" t="s">
        <v>5325</v>
      </c>
      <c r="I609" s="2" t="s">
        <v>5326</v>
      </c>
      <c r="J609" s="2" t="s">
        <v>5327</v>
      </c>
      <c r="K609" s="2" t="s">
        <v>5328</v>
      </c>
      <c r="M609"/>
      <c r="N609">
        <v>16.6104819</v>
      </c>
      <c r="O609" s="15">
        <f t="shared" si="18"/>
        <v>-0.45439684199996427</v>
      </c>
      <c r="P609" s="18" t="str">
        <f>IF(F609="stop","",IF(F609&lt;&gt;"",HYPERLINK(Settings!$B$5 &amp; "/manage/?network=" &amp; LOWER(B$8) &amp; "&amp;search=token&amp;account=" &amp; ToMint!$B$5 &amp; "&amp;view=" &amp; ToMint!J609,"TokenSol"),""))</f>
        <v>TokenSol</v>
      </c>
      <c r="Q609" s="2"/>
      <c r="R609" s="2"/>
      <c r="S609" s="11"/>
      <c r="T609" s="78" t="str">
        <f>"owner=" &amp; Tokens!BS609 &amp; "&amp;filename_for_metadata=" &amp; Tokens!BT609 &amp; "&amp;offchaindata_platform=" &amp; $B$17 &amp; "&amp;keyfile=" &amp; $B$5 &amp;  "&amp;repository=" &amp; $B$18</f>
        <v>owner=BbDq7xeUzpj8bXfd9N7dh1tw43Ss7xbYpyjoNuwDSrzq&amp;filename_for_metadata=PASSVIP_COR22C34&amp;offchaindata_platform=Github&amp;keyfile=Paul&amp;repository=CalviOnTheRocks2022</v>
      </c>
      <c r="U609" s="78" t="str">
        <f t="shared" si="19"/>
        <v>{"name":"#34 Pass VIP",_x000D_
"symbol":"COR22C34",_x000D_
"description":"Pass VIP / Pass NFT VIP Access - 1 édition Calvi on the Rocks 2022",_x000D_
"seller_fee_basis_points":1000,_x000D_
"image":"https://bafybeifgyotwxgzo3dobb2dyukanjx2jgciyqd644ivsupvawpzdilgnbe.ipfs.nftstorage.link?image_34.webp",_x000D_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09" s="78" t="str">
        <f>formatRow(Tokens!C$2:I$2,Tokens!C609:I609)</f>
        <v>"name":"#34 Pass VIP",_x000D_
"symbol":"COR22C34",_x000D_
"description":"Pass VIP / Pass NFT VIP Access - 1 édition Calvi on the Rocks 2022",_x000D_
"seller_fee_basis_points":1000,_x000D_
"image":"https://bafybeifgyotwxgzo3dobb2dyukanjx2jgciyqd644ivsupvawpzdilgnbe.ipfs.nftstorage.link?image_34.webp",_x000D_
"Issuer":"NfluenT for Calvi On The rocks",_x000D_
"external_url":""</v>
      </c>
      <c r="W609" s="78" t="str">
        <f>formatRow(Tokens!J$2:AV$2,Tokens!J609:AV609,2,"attributes")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9" s="78" t="str">
        <f>formatRow(Tokens!AX$2:BC$2,Tokens!AX609:BC609,2,"creators")</f>
        <v>"creators":[{"address":"ncreator",_x000D_
"share":10},{"address":"cotrcrea",_x000D_
"share":90},{"address":"nminer",_x000D_
"share":0}]</v>
      </c>
      <c r="Y609" s="78" t="str">
        <f>formatRow(Tokens!BD$2:BI$2,Tokens!BD609:BI609,2,"files")</f>
        <v>"files":[]</v>
      </c>
      <c r="Z609" s="78"/>
      <c r="AA609" s="78"/>
      <c r="AB609" s="78"/>
      <c r="AC609" s="78" t="str">
        <f>formatRow(Tokens!BJ$2:BK$2,Tokens!BJ609:BK609,0,"collection")</f>
        <v>"collection":{"name":"PASS VIP",_x000D_
"family":"Calvi On The Rocks"}</v>
      </c>
      <c r="AD609" s="1" t="str">
        <f>formatRow(Tokens!BN$2:BR$2,Tokens!BN609:BR609,0,"marketplace")</f>
        <v>"marketplace":{"initial_price":380,_x000D_
"reservation_price":"",_x000D_
"duration":"",_x000D_
"max_mint":1,_x000D_
"sell_date":"25/06/2022"}</v>
      </c>
      <c r="AE609" s="1"/>
    </row>
    <row r="610" spans="4:31" ht="14.25" customHeight="1" x14ac:dyDescent="0.3">
      <c r="D610" s="1">
        <f>Tokens!B610</f>
        <v>35</v>
      </c>
      <c r="E610" s="17" t="str">
        <f>IF(Tokens!C610="","",Tokens!C610)</f>
        <v>#35 Pass VIP</v>
      </c>
      <c r="F610" s="79">
        <v>44736.857604166667</v>
      </c>
      <c r="G610" t="s">
        <v>5329</v>
      </c>
      <c r="H610" s="80" t="s">
        <v>5330</v>
      </c>
      <c r="I610" s="2" t="s">
        <v>5331</v>
      </c>
      <c r="J610" s="2" t="s">
        <v>5332</v>
      </c>
      <c r="K610" s="2" t="s">
        <v>5333</v>
      </c>
      <c r="M610"/>
      <c r="N610">
        <v>16.598495700000001</v>
      </c>
      <c r="O610" s="15">
        <f t="shared" si="18"/>
        <v>-0.45439684199996427</v>
      </c>
      <c r="P610" s="18" t="str">
        <f>IF(F610="stop","",IF(F610&lt;&gt;"",HYPERLINK(Settings!$B$5 &amp; "/manage/?network=" &amp; LOWER(B$8) &amp; "&amp;search=token&amp;account=" &amp; ToMint!$B$5 &amp; "&amp;view=" &amp; ToMint!J610,"TokenSol"),""))</f>
        <v>TokenSol</v>
      </c>
      <c r="Q610" s="2"/>
      <c r="R610" s="2"/>
      <c r="S610" s="11"/>
      <c r="T610" s="78" t="str">
        <f>"owner=" &amp; Tokens!BS610 &amp; "&amp;filename_for_metadata=" &amp; Tokens!BT610 &amp; "&amp;offchaindata_platform=" &amp; $B$17 &amp; "&amp;keyfile=" &amp; $B$5 &amp;  "&amp;repository=" &amp; $B$18</f>
        <v>owner=BbDq7xeUzpj8bXfd9N7dh1tw43Ss7xbYpyjoNuwDSrzq&amp;filename_for_metadata=PASSVIP_COR22C35&amp;offchaindata_platform=Github&amp;keyfile=Paul&amp;repository=CalviOnTheRocks2022</v>
      </c>
      <c r="U610" s="78" t="str">
        <f t="shared" si="19"/>
        <v>{"name":"#35 Pass VIP",_x000D_
"symbol":"COR22C35",_x000D_
"description":"Pass VIP / Pass NFT VIP Access - 1 édition Calvi on the Rocks 2022",_x000D_
"seller_fee_basis_points":1000,_x000D_
"image":"https://bafybeibb3gaqjww66gasyzk5uic53u2jitnmudsvobpnacv7l6m7vkljnm.ipfs.nftstorage.link?image_35.webp",_x000D_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10" s="78" t="str">
        <f>formatRow(Tokens!C$2:I$2,Tokens!C610:I610)</f>
        <v>"name":"#35 Pass VIP",_x000D_
"symbol":"COR22C35",_x000D_
"description":"Pass VIP / Pass NFT VIP Access - 1 édition Calvi on the Rocks 2022",_x000D_
"seller_fee_basis_points":1000,_x000D_
"image":"https://bafybeibb3gaqjww66gasyzk5uic53u2jitnmudsvobpnacv7l6m7vkljnm.ipfs.nftstorage.link?image_35.webp",_x000D_
"Issuer":"NfluenT for Calvi On The rocks",_x000D_
"external_url":""</v>
      </c>
      <c r="W610" s="78" t="str">
        <f>formatRow(Tokens!J$2:AV$2,Tokens!J610:AV610,2,"attributes")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0" s="78" t="str">
        <f>formatRow(Tokens!AX$2:BC$2,Tokens!AX610:BC610,2,"creators")</f>
        <v>"creators":[{"address":"ncreator",_x000D_
"share":10},{"address":"cotrcrea",_x000D_
"share":90},{"address":"nminer",_x000D_
"share":0}]</v>
      </c>
      <c r="Y610" s="78" t="str">
        <f>formatRow(Tokens!BD$2:BI$2,Tokens!BD610:BI610,2,"files")</f>
        <v>"files":[]</v>
      </c>
      <c r="Z610" s="78"/>
      <c r="AA610" s="78"/>
      <c r="AB610" s="78"/>
      <c r="AC610" s="78" t="str">
        <f>formatRow(Tokens!BJ$2:BK$2,Tokens!BJ610:BK610,0,"collection")</f>
        <v>"collection":{"name":"PASS VIP",_x000D_
"family":"Calvi On The Rocks"}</v>
      </c>
      <c r="AD610" s="1" t="str">
        <f>formatRow(Tokens!BN$2:BR$2,Tokens!BN610:BR610,0,"marketplace")</f>
        <v>"marketplace":{"initial_price":380,_x000D_
"reservation_price":"",_x000D_
"duration":"",_x000D_
"max_mint":1,_x000D_
"sell_date":"25/06/2022"}</v>
      </c>
      <c r="AE610" s="1"/>
    </row>
    <row r="611" spans="4:31" ht="14.25" customHeight="1" x14ac:dyDescent="0.3">
      <c r="D611" s="1">
        <f>Tokens!B611</f>
        <v>36</v>
      </c>
      <c r="E611" s="17" t="str">
        <f>IF(Tokens!C611="","",Tokens!C611)</f>
        <v>#36 Pass VIP</v>
      </c>
      <c r="F611" s="79">
        <v>44736.858148148145</v>
      </c>
      <c r="G611" t="s">
        <v>5334</v>
      </c>
      <c r="H611" s="80" t="s">
        <v>5335</v>
      </c>
      <c r="I611" s="2" t="s">
        <v>5336</v>
      </c>
      <c r="J611" s="2" t="s">
        <v>5337</v>
      </c>
      <c r="K611" s="2" t="s">
        <v>5338</v>
      </c>
      <c r="M611"/>
      <c r="N611">
        <v>16.586509499999998</v>
      </c>
      <c r="O611" s="15">
        <f t="shared" si="18"/>
        <v>-0.45439684200009894</v>
      </c>
      <c r="P611" s="18" t="str">
        <f>IF(F611="stop","",IF(F611&lt;&gt;"",HYPERLINK(Settings!$B$5 &amp; "/manage/?network=" &amp; LOWER(B$8) &amp; "&amp;search=token&amp;account=" &amp; ToMint!$B$5 &amp; "&amp;view=" &amp; ToMint!J611,"TokenSol"),""))</f>
        <v>TokenSol</v>
      </c>
      <c r="Q611" s="2"/>
      <c r="R611" s="2"/>
      <c r="S611" s="11"/>
      <c r="T611" s="78" t="str">
        <f>"owner=" &amp; Tokens!BS611 &amp; "&amp;filename_for_metadata=" &amp; Tokens!BT611 &amp; "&amp;offchaindata_platform=" &amp; $B$17 &amp; "&amp;keyfile=" &amp; $B$5 &amp;  "&amp;repository=" &amp; $B$18</f>
        <v>owner=BbDq7xeUzpj8bXfd9N7dh1tw43Ss7xbYpyjoNuwDSrzq&amp;filename_for_metadata=PASSVIP_COR22C36&amp;offchaindata_platform=Github&amp;keyfile=Paul&amp;repository=CalviOnTheRocks2022</v>
      </c>
      <c r="U611" s="78" t="str">
        <f t="shared" si="19"/>
        <v>{"name":"#36 Pass VIP",_x000D_
"symbol":"COR22C36",_x000D_
"description":"Pass VIP / Pass NFT VIP Access - 1 édition Calvi on the Rocks 2022",_x000D_
"seller_fee_basis_points":1000,_x000D_
"image":"https://bafybeih3t7os4vmmmxiuiwhwnvj6kbv2fs67bldozkwq3oo7mtw2dr3kai.ipfs.nftstorage.link?image_36.webp",_x000D_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11" s="78" t="str">
        <f>formatRow(Tokens!C$2:I$2,Tokens!C611:I611)</f>
        <v>"name":"#36 Pass VIP",_x000D_
"symbol":"COR22C36",_x000D_
"description":"Pass VIP / Pass NFT VIP Access - 1 édition Calvi on the Rocks 2022",_x000D_
"seller_fee_basis_points":1000,_x000D_
"image":"https://bafybeih3t7os4vmmmxiuiwhwnvj6kbv2fs67bldozkwq3oo7mtw2dr3kai.ipfs.nftstorage.link?image_36.webp",_x000D_
"Issuer":"NfluenT for Calvi On The rocks",_x000D_
"external_url":""</v>
      </c>
      <c r="W611" s="78" t="str">
        <f>formatRow(Tokens!J$2:AV$2,Tokens!J611:AV611,2,"attributes")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1" s="78" t="str">
        <f>formatRow(Tokens!AX$2:BC$2,Tokens!AX611:BC611,2,"creators")</f>
        <v>"creators":[{"address":"ncreator",_x000D_
"share":10},{"address":"cotrcrea",_x000D_
"share":90},{"address":"nminer",_x000D_
"share":0}]</v>
      </c>
      <c r="Y611" s="78" t="str">
        <f>formatRow(Tokens!BD$2:BI$2,Tokens!BD611:BI611,2,"files")</f>
        <v>"files":[]</v>
      </c>
      <c r="Z611" s="78"/>
      <c r="AA611" s="78"/>
      <c r="AB611" s="78"/>
      <c r="AC611" s="78" t="str">
        <f>formatRow(Tokens!BJ$2:BK$2,Tokens!BJ611:BK611,0,"collection")</f>
        <v>"collection":{"name":"PASS VIP",_x000D_
"family":"Calvi On The Rocks"}</v>
      </c>
      <c r="AD611" s="1" t="str">
        <f>formatRow(Tokens!BN$2:BR$2,Tokens!BN611:BR611,0,"marketplace")</f>
        <v>"marketplace":{"initial_price":380,_x000D_
"reservation_price":"",_x000D_
"duration":"",_x000D_
"max_mint":1,_x000D_
"sell_date":"25/06/2022"}</v>
      </c>
      <c r="AE611" s="1"/>
    </row>
    <row r="612" spans="4:31" ht="14.25" customHeight="1" x14ac:dyDescent="0.3">
      <c r="D612" s="1">
        <f>Tokens!B612</f>
        <v>37</v>
      </c>
      <c r="E612" s="17" t="str">
        <f>IF(Tokens!C612="","",Tokens!C612)</f>
        <v>#37 Pass VIP</v>
      </c>
      <c r="F612" s="79">
        <v>44736.858553240738</v>
      </c>
      <c r="G612" t="s">
        <v>5339</v>
      </c>
      <c r="H612" s="80" t="s">
        <v>5340</v>
      </c>
      <c r="I612" s="2" t="s">
        <v>5341</v>
      </c>
      <c r="J612" s="2" t="s">
        <v>5342</v>
      </c>
      <c r="K612" s="2" t="s">
        <v>5343</v>
      </c>
      <c r="M612"/>
      <c r="N612">
        <v>16.574523299999999</v>
      </c>
      <c r="O612" s="15">
        <f t="shared" si="18"/>
        <v>-0.45439684199996427</v>
      </c>
      <c r="P612" s="18" t="str">
        <f>IF(F612="stop","",IF(F612&lt;&gt;"",HYPERLINK(Settings!$B$5 &amp; "/manage/?network=" &amp; LOWER(B$8) &amp; "&amp;search=token&amp;account=" &amp; ToMint!$B$5 &amp; "&amp;view=" &amp; ToMint!J612,"TokenSol"),""))</f>
        <v>TokenSol</v>
      </c>
      <c r="Q612" s="2"/>
      <c r="R612" s="2"/>
      <c r="S612" s="11"/>
      <c r="T612" s="78" t="str">
        <f>"owner=" &amp; Tokens!BS612 &amp; "&amp;filename_for_metadata=" &amp; Tokens!BT612 &amp; "&amp;offchaindata_platform=" &amp; $B$17 &amp; "&amp;keyfile=" &amp; $B$5 &amp;  "&amp;repository=" &amp; $B$18</f>
        <v>owner=BbDq7xeUzpj8bXfd9N7dh1tw43Ss7xbYpyjoNuwDSrzq&amp;filename_for_metadata=PASSVIP_COR22C37&amp;offchaindata_platform=Github&amp;keyfile=Paul&amp;repository=CalviOnTheRocks2022</v>
      </c>
      <c r="U612" s="78" t="str">
        <f t="shared" si="19"/>
        <v>{"name":"#37 Pass VIP",_x000D_
"symbol":"COR22C37",_x000D_
"description":"Pass VIP / Pass NFT VIP Access - 1 édition Calvi on the Rocks 2022",_x000D_
"seller_fee_basis_points":1000,_x000D_
"image":"https://bafybeidyxndw2wri46pschpqfbyqt5hmxalc6xehdklrw6oe53bolmlz3q.ipfs.nftstorage.link?image_37.webp",_x000D_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12" s="78" t="str">
        <f>formatRow(Tokens!C$2:I$2,Tokens!C612:I612)</f>
        <v>"name":"#37 Pass VIP",_x000D_
"symbol":"COR22C37",_x000D_
"description":"Pass VIP / Pass NFT VIP Access - 1 édition Calvi on the Rocks 2022",_x000D_
"seller_fee_basis_points":1000,_x000D_
"image":"https://bafybeidyxndw2wri46pschpqfbyqt5hmxalc6xehdklrw6oe53bolmlz3q.ipfs.nftstorage.link?image_37.webp",_x000D_
"Issuer":"NfluenT for Calvi On The rocks",_x000D_
"external_url":""</v>
      </c>
      <c r="W612" s="78" t="str">
        <f>formatRow(Tokens!J$2:AV$2,Tokens!J612:AV612,2,"attributes")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2" s="78" t="str">
        <f>formatRow(Tokens!AX$2:BC$2,Tokens!AX612:BC612,2,"creators")</f>
        <v>"creators":[{"address":"ncreator",_x000D_
"share":10},{"address":"cotrcrea",_x000D_
"share":90},{"address":"nminer",_x000D_
"share":0}]</v>
      </c>
      <c r="Y612" s="78" t="str">
        <f>formatRow(Tokens!BD$2:BI$2,Tokens!BD612:BI612,2,"files")</f>
        <v>"files":[]</v>
      </c>
      <c r="Z612" s="78"/>
      <c r="AA612" s="78"/>
      <c r="AB612" s="78"/>
      <c r="AC612" s="78" t="str">
        <f>formatRow(Tokens!BJ$2:BK$2,Tokens!BJ612:BK612,0,"collection")</f>
        <v>"collection":{"name":"PASS VIP",_x000D_
"family":"Calvi On The Rocks"}</v>
      </c>
      <c r="AD612" s="1" t="str">
        <f>formatRow(Tokens!BN$2:BR$2,Tokens!BN612:BR612,0,"marketplace")</f>
        <v>"marketplace":{"initial_price":380,_x000D_
"reservation_price":"",_x000D_
"duration":"",_x000D_
"max_mint":1,_x000D_
"sell_date":"25/06/2022"}</v>
      </c>
      <c r="AE612" s="1"/>
    </row>
    <row r="613" spans="4:31" ht="14.25" customHeight="1" x14ac:dyDescent="0.3">
      <c r="D613" s="1">
        <f>Tokens!B613</f>
        <v>38</v>
      </c>
      <c r="E613" s="17" t="str">
        <f>IF(Tokens!C613="","",Tokens!C613)</f>
        <v>#38 Pass VIP</v>
      </c>
      <c r="F613" s="79">
        <v>44736.858935185184</v>
      </c>
      <c r="G613" t="s">
        <v>5344</v>
      </c>
      <c r="H613" s="80" t="s">
        <v>5345</v>
      </c>
      <c r="I613" s="2" t="s">
        <v>5346</v>
      </c>
      <c r="J613" s="2" t="s">
        <v>5347</v>
      </c>
      <c r="K613" s="2" t="s">
        <v>5348</v>
      </c>
      <c r="M613"/>
      <c r="N613">
        <v>16.5625371</v>
      </c>
      <c r="O613" s="15">
        <f t="shared" ref="O613:O676" si="20">IF(AND(ISNUMBER(N612),ISNUMBER(N613)),(N613-N612)*$O$1,"_")</f>
        <v>-0.45439684199996427</v>
      </c>
      <c r="P613" s="18" t="str">
        <f>IF(F613="stop","",IF(F613&lt;&gt;"",HYPERLINK(Settings!$B$5 &amp; "/manage/?network=" &amp; LOWER(B$8) &amp; "&amp;search=token&amp;account=" &amp; ToMint!$B$5 &amp; "&amp;view=" &amp; ToMint!J613,"TokenSol"),""))</f>
        <v>TokenSol</v>
      </c>
      <c r="Q613" s="2"/>
      <c r="R613" s="2"/>
      <c r="S613" s="11"/>
      <c r="T613" s="78" t="str">
        <f>"owner=" &amp; Tokens!BS613 &amp; "&amp;filename_for_metadata=" &amp; Tokens!BT613 &amp; "&amp;offchaindata_platform=" &amp; $B$17 &amp; "&amp;keyfile=" &amp; $B$5 &amp;  "&amp;repository=" &amp; $B$18</f>
        <v>owner=BbDq7xeUzpj8bXfd9N7dh1tw43Ss7xbYpyjoNuwDSrzq&amp;filename_for_metadata=PASSVIP_COR22C38&amp;offchaindata_platform=Github&amp;keyfile=Paul&amp;repository=CalviOnTheRocks2022</v>
      </c>
      <c r="U613" s="78" t="str">
        <f t="shared" si="19"/>
        <v>{"name":"#38 Pass VIP",_x000D_
"symbol":"COR22C38",_x000D_
"description":"Pass VIP / Pass NFT VIP Access - 1 édition Calvi on the Rocks 2022",_x000D_
"seller_fee_basis_points":1000,_x000D_
"image":"https://bafybeicqtx64ue4gkc627zlrcdmy326spxvjomki2kr62j6nwchy7s5kta.ipfs.nftstorage.link?image_38.webp",_x000D_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13" s="78" t="str">
        <f>formatRow(Tokens!C$2:I$2,Tokens!C613:I613)</f>
        <v>"name":"#38 Pass VIP",_x000D_
"symbol":"COR22C38",_x000D_
"description":"Pass VIP / Pass NFT VIP Access - 1 édition Calvi on the Rocks 2022",_x000D_
"seller_fee_basis_points":1000,_x000D_
"image":"https://bafybeicqtx64ue4gkc627zlrcdmy326spxvjomki2kr62j6nwchy7s5kta.ipfs.nftstorage.link?image_38.webp",_x000D_
"Issuer":"NfluenT for Calvi On The rocks",_x000D_
"external_url":""</v>
      </c>
      <c r="W613" s="78" t="str">
        <f>formatRow(Tokens!J$2:AV$2,Tokens!J613:AV613,2,"attributes")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3" s="78" t="str">
        <f>formatRow(Tokens!AX$2:BC$2,Tokens!AX613:BC613,2,"creators")</f>
        <v>"creators":[{"address":"ncreator",_x000D_
"share":10},{"address":"cotrcrea",_x000D_
"share":90},{"address":"nminer",_x000D_
"share":0}]</v>
      </c>
      <c r="Y613" s="78" t="str">
        <f>formatRow(Tokens!BD$2:BI$2,Tokens!BD613:BI613,2,"files")</f>
        <v>"files":[]</v>
      </c>
      <c r="Z613" s="78"/>
      <c r="AA613" s="78"/>
      <c r="AB613" s="78"/>
      <c r="AC613" s="78" t="str">
        <f>formatRow(Tokens!BJ$2:BK$2,Tokens!BJ613:BK613,0,"collection")</f>
        <v>"collection":{"name":"PASS VIP",_x000D_
"family":"Calvi On The Rocks"}</v>
      </c>
      <c r="AD613" s="1" t="str">
        <f>formatRow(Tokens!BN$2:BR$2,Tokens!BN613:BR613,0,"marketplace")</f>
        <v>"marketplace":{"initial_price":380,_x000D_
"reservation_price":"",_x000D_
"duration":"",_x000D_
"max_mint":1,_x000D_
"sell_date":"25/06/2022"}</v>
      </c>
      <c r="AE613" s="1"/>
    </row>
    <row r="614" spans="4:31" ht="14.25" customHeight="1" x14ac:dyDescent="0.3">
      <c r="D614" s="1">
        <f>Tokens!B614</f>
        <v>39</v>
      </c>
      <c r="E614" s="17" t="str">
        <f>IF(Tokens!C614="","",Tokens!C614)</f>
        <v>#39 Pass VIP</v>
      </c>
      <c r="F614" s="79">
        <v>44736.859224537038</v>
      </c>
      <c r="G614" t="s">
        <v>5349</v>
      </c>
      <c r="H614" s="80" t="s">
        <v>5350</v>
      </c>
      <c r="I614" s="2" t="s">
        <v>5351</v>
      </c>
      <c r="J614" s="2" t="s">
        <v>5352</v>
      </c>
      <c r="K614" s="2" t="s">
        <v>5353</v>
      </c>
      <c r="M614"/>
      <c r="N614">
        <v>16.550550900000001</v>
      </c>
      <c r="O614" s="15">
        <f t="shared" si="20"/>
        <v>-0.45439684199996427</v>
      </c>
      <c r="P614" s="18" t="str">
        <f>IF(F614="stop","",IF(F614&lt;&gt;"",HYPERLINK(Settings!$B$5 &amp; "/manage/?network=" &amp; LOWER(B$8) &amp; "&amp;search=token&amp;account=" &amp; ToMint!$B$5 &amp; "&amp;view=" &amp; ToMint!J614,"TokenSol"),""))</f>
        <v>TokenSol</v>
      </c>
      <c r="Q614" s="2"/>
      <c r="R614" s="2"/>
      <c r="S614" s="11"/>
      <c r="T614" s="78" t="str">
        <f>"owner=" &amp; Tokens!BS614 &amp; "&amp;filename_for_metadata=" &amp; Tokens!BT614 &amp; "&amp;offchaindata_platform=" &amp; $B$17 &amp; "&amp;keyfile=" &amp; $B$5 &amp;  "&amp;repository=" &amp; $B$18</f>
        <v>owner=BbDq7xeUzpj8bXfd9N7dh1tw43Ss7xbYpyjoNuwDSrzq&amp;filename_for_metadata=PASSVIP_COR22C39&amp;offchaindata_platform=Github&amp;keyfile=Paul&amp;repository=CalviOnTheRocks2022</v>
      </c>
      <c r="U614" s="78" t="str">
        <f t="shared" si="19"/>
        <v>{"name":"#39 Pass VIP",_x000D_
"symbol":"COR22C39",_x000D_
"description":"Pass VIP / Pass NFT VIP Access - 1 édition Calvi on the Rocks 2022",_x000D_
"seller_fee_basis_points":1000,_x000D_
"image":"https://bafybeibge4yu6yxmd7mdaphfxvr6jdbf4vfgjavoa3id3dnaichgjr2vte.ipfs.nftstorage.link?image_39.webp",_x000D_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14" s="78" t="str">
        <f>formatRow(Tokens!C$2:I$2,Tokens!C614:I614)</f>
        <v>"name":"#39 Pass VIP",_x000D_
"symbol":"COR22C39",_x000D_
"description":"Pass VIP / Pass NFT VIP Access - 1 édition Calvi on the Rocks 2022",_x000D_
"seller_fee_basis_points":1000,_x000D_
"image":"https://bafybeibge4yu6yxmd7mdaphfxvr6jdbf4vfgjavoa3id3dnaichgjr2vte.ipfs.nftstorage.link?image_39.webp",_x000D_
"Issuer":"NfluenT for Calvi On The rocks",_x000D_
"external_url":""</v>
      </c>
      <c r="W614" s="78" t="str">
        <f>formatRow(Tokens!J$2:AV$2,Tokens!J614:AV614,2,"attributes")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4" s="78" t="str">
        <f>formatRow(Tokens!AX$2:BC$2,Tokens!AX614:BC614,2,"creators")</f>
        <v>"creators":[{"address":"ncreator",_x000D_
"share":10},{"address":"cotrcrea",_x000D_
"share":90},{"address":"nminer",_x000D_
"share":0}]</v>
      </c>
      <c r="Y614" s="78" t="str">
        <f>formatRow(Tokens!BD$2:BI$2,Tokens!BD614:BI614,2,"files")</f>
        <v>"files":[]</v>
      </c>
      <c r="Z614" s="78"/>
      <c r="AA614" s="78"/>
      <c r="AB614" s="78"/>
      <c r="AC614" s="78" t="str">
        <f>formatRow(Tokens!BJ$2:BK$2,Tokens!BJ614:BK614,0,"collection")</f>
        <v>"collection":{"name":"PASS VIP",_x000D_
"family":"Calvi On The Rocks"}</v>
      </c>
      <c r="AD614" s="1" t="str">
        <f>formatRow(Tokens!BN$2:BR$2,Tokens!BN614:BR614,0,"marketplace")</f>
        <v>"marketplace":{"initial_price":380,_x000D_
"reservation_price":"",_x000D_
"duration":"",_x000D_
"max_mint":1,_x000D_
"sell_date":"25/06/2022"}</v>
      </c>
      <c r="AE614" s="1"/>
    </row>
    <row r="615" spans="4:31" ht="14.25" customHeight="1" x14ac:dyDescent="0.3">
      <c r="D615" s="1">
        <f>Tokens!B615</f>
        <v>40</v>
      </c>
      <c r="E615" s="17" t="str">
        <f>IF(Tokens!C615="","",Tokens!C615)</f>
        <v>#40 Pass VIP</v>
      </c>
      <c r="F615" s="79">
        <v>44736.859606481485</v>
      </c>
      <c r="G615" t="s">
        <v>5354</v>
      </c>
      <c r="H615" s="80" t="s">
        <v>5355</v>
      </c>
      <c r="I615" s="2" t="s">
        <v>5356</v>
      </c>
      <c r="J615" s="2" t="s">
        <v>5357</v>
      </c>
      <c r="K615" s="2" t="s">
        <v>5358</v>
      </c>
      <c r="M615"/>
      <c r="N615">
        <v>16.538564699999998</v>
      </c>
      <c r="O615" s="15">
        <f t="shared" si="20"/>
        <v>-0.45439684200009894</v>
      </c>
      <c r="P615" s="18" t="str">
        <f>IF(F615="stop","",IF(F615&lt;&gt;"",HYPERLINK(Settings!$B$5 &amp; "/manage/?network=" &amp; LOWER(B$8) &amp; "&amp;search=token&amp;account=" &amp; ToMint!$B$5 &amp; "&amp;view=" &amp; ToMint!J615,"TokenSol"),""))</f>
        <v>TokenSol</v>
      </c>
      <c r="Q615" s="2"/>
      <c r="R615" s="2"/>
      <c r="S615" s="11"/>
      <c r="T615" s="78" t="str">
        <f>"owner=" &amp; Tokens!BS615 &amp; "&amp;filename_for_metadata=" &amp; Tokens!BT615 &amp; "&amp;offchaindata_platform=" &amp; $B$17 &amp; "&amp;keyfile=" &amp; $B$5 &amp;  "&amp;repository=" &amp; $B$18</f>
        <v>owner=BbDq7xeUzpj8bXfd9N7dh1tw43Ss7xbYpyjoNuwDSrzq&amp;filename_for_metadata=PASSVIP_COR22C40&amp;offchaindata_platform=Github&amp;keyfile=Paul&amp;repository=CalviOnTheRocks2022</v>
      </c>
      <c r="U615" s="78" t="str">
        <f t="shared" si="19"/>
        <v>{"name":"#40 Pass VIP",_x000D_
"symbol":"COR22C40",_x000D_
"description":"Pass VIP / Pass NFT VIP Access - 1 édition Calvi on the Rocks 2022",_x000D_
"seller_fee_basis_points":1000,_x000D_
"image":"https://bafybeib7zdehd6hkp5zww3zrhgoycapi5huopjxdhjocn4ua642fffovga.ipfs.nftstorage.link?image_40.webp",_x000D_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15" s="78" t="str">
        <f>formatRow(Tokens!C$2:I$2,Tokens!C615:I615)</f>
        <v>"name":"#40 Pass VIP",_x000D_
"symbol":"COR22C40",_x000D_
"description":"Pass VIP / Pass NFT VIP Access - 1 édition Calvi on the Rocks 2022",_x000D_
"seller_fee_basis_points":1000,_x000D_
"image":"https://bafybeib7zdehd6hkp5zww3zrhgoycapi5huopjxdhjocn4ua642fffovga.ipfs.nftstorage.link?image_40.webp",_x000D_
"Issuer":"NfluenT for Calvi On The rocks",_x000D_
"external_url":""</v>
      </c>
      <c r="W615" s="78" t="str">
        <f>formatRow(Tokens!J$2:AV$2,Tokens!J615:AV615,2,"attributes")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5" s="78" t="str">
        <f>formatRow(Tokens!AX$2:BC$2,Tokens!AX615:BC615,2,"creators")</f>
        <v>"creators":[{"address":"ncreator",_x000D_
"share":10},{"address":"cotrcrea",_x000D_
"share":90},{"address":"nminer",_x000D_
"share":0}]</v>
      </c>
      <c r="Y615" s="78" t="str">
        <f>formatRow(Tokens!BD$2:BI$2,Tokens!BD615:BI615,2,"files")</f>
        <v>"files":[]</v>
      </c>
      <c r="Z615" s="78"/>
      <c r="AA615" s="78"/>
      <c r="AB615" s="78"/>
      <c r="AC615" s="78" t="str">
        <f>formatRow(Tokens!BJ$2:BK$2,Tokens!BJ615:BK615,0,"collection")</f>
        <v>"collection":{"name":"PASS VIP",_x000D_
"family":"Calvi On The Rocks"}</v>
      </c>
      <c r="AD615" s="1" t="str">
        <f>formatRow(Tokens!BN$2:BR$2,Tokens!BN615:BR615,0,"marketplace")</f>
        <v>"marketplace":{"initial_price":380,_x000D_
"reservation_price":"",_x000D_
"duration":"",_x000D_
"max_mint":1,_x000D_
"sell_date":"25/06/2022"}</v>
      </c>
      <c r="AE615" s="1"/>
    </row>
    <row r="616" spans="4:31" ht="14.25" customHeight="1" x14ac:dyDescent="0.3">
      <c r="D616" s="1">
        <f>Tokens!B616</f>
        <v>41</v>
      </c>
      <c r="E616" s="17" t="str">
        <f>IF(Tokens!C616="","",Tokens!C616)</f>
        <v>#41 Pass VIP</v>
      </c>
      <c r="F616" s="79">
        <v>44736.859965277778</v>
      </c>
      <c r="G616" t="s">
        <v>5359</v>
      </c>
      <c r="H616" s="80" t="s">
        <v>5360</v>
      </c>
      <c r="I616" s="2" t="s">
        <v>5361</v>
      </c>
      <c r="J616" s="2" t="s">
        <v>5362</v>
      </c>
      <c r="K616" s="2" t="s">
        <v>5363</v>
      </c>
      <c r="M616"/>
      <c r="N616">
        <v>16.526578499999999</v>
      </c>
      <c r="O616" s="15">
        <f t="shared" si="20"/>
        <v>-0.45439684199996427</v>
      </c>
      <c r="P616" s="18" t="str">
        <f>IF(F616="stop","",IF(F616&lt;&gt;"",HYPERLINK(Settings!$B$5 &amp; "/manage/?network=" &amp; LOWER(B$8) &amp; "&amp;search=token&amp;account=" &amp; ToMint!$B$5 &amp; "&amp;view=" &amp; ToMint!J616,"TokenSol"),""))</f>
        <v>TokenSol</v>
      </c>
      <c r="Q616" s="2"/>
      <c r="R616" s="2"/>
      <c r="S616" s="11"/>
      <c r="T616" s="78" t="str">
        <f>"owner=" &amp; Tokens!BS616 &amp; "&amp;filename_for_metadata=" &amp; Tokens!BT616 &amp; "&amp;offchaindata_platform=" &amp; $B$17 &amp; "&amp;keyfile=" &amp; $B$5 &amp;  "&amp;repository=" &amp; $B$18</f>
        <v>owner=BbDq7xeUzpj8bXfd9N7dh1tw43Ss7xbYpyjoNuwDSrzq&amp;filename_for_metadata=PASSVIP_COR22C41&amp;offchaindata_platform=Github&amp;keyfile=Paul&amp;repository=CalviOnTheRocks2022</v>
      </c>
      <c r="U616" s="78" t="str">
        <f t="shared" si="19"/>
        <v>{"name":"#41 Pass VIP",_x000D_
"symbol":"COR22C41",_x000D_
"description":"Pass VIP / Pass NFT VIP Access - 1 édition Calvi on the Rocks 2022",_x000D_
"seller_fee_basis_points":1000,_x000D_
"image":"https://bafybeianyaoc4gqwj5lruiysuw5b3efuidfh5durkwbifmjcacodydh6cu.ipfs.nftstorage.link?image_41.webp",_x000D_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16" s="78" t="str">
        <f>formatRow(Tokens!C$2:I$2,Tokens!C616:I616)</f>
        <v>"name":"#41 Pass VIP",_x000D_
"symbol":"COR22C41",_x000D_
"description":"Pass VIP / Pass NFT VIP Access - 1 édition Calvi on the Rocks 2022",_x000D_
"seller_fee_basis_points":1000,_x000D_
"image":"https://bafybeianyaoc4gqwj5lruiysuw5b3efuidfh5durkwbifmjcacodydh6cu.ipfs.nftstorage.link?image_41.webp",_x000D_
"Issuer":"NfluenT for Calvi On The rocks",_x000D_
"external_url":""</v>
      </c>
      <c r="W616" s="78" t="str">
        <f>formatRow(Tokens!J$2:AV$2,Tokens!J616:AV616,2,"attributes")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6" s="78" t="str">
        <f>formatRow(Tokens!AX$2:BC$2,Tokens!AX616:BC616,2,"creators")</f>
        <v>"creators":[{"address":"ncreator",_x000D_
"share":10},{"address":"cotrcrea",_x000D_
"share":90},{"address":"nminer",_x000D_
"share":0}]</v>
      </c>
      <c r="Y616" s="78" t="str">
        <f>formatRow(Tokens!BD$2:BI$2,Tokens!BD616:BI616,2,"files")</f>
        <v>"files":[]</v>
      </c>
      <c r="Z616" s="78"/>
      <c r="AA616" s="78"/>
      <c r="AB616" s="78"/>
      <c r="AC616" s="78" t="str">
        <f>formatRow(Tokens!BJ$2:BK$2,Tokens!BJ616:BK616,0,"collection")</f>
        <v>"collection":{"name":"PASS VIP",_x000D_
"family":"Calvi On The Rocks"}</v>
      </c>
      <c r="AD616" s="1" t="str">
        <f>formatRow(Tokens!BN$2:BR$2,Tokens!BN616:BR616,0,"marketplace")</f>
        <v>"marketplace":{"initial_price":380,_x000D_
"reservation_price":"",_x000D_
"duration":"",_x000D_
"max_mint":1,_x000D_
"sell_date":"25/06/2022"}</v>
      </c>
      <c r="AE616" s="1"/>
    </row>
    <row r="617" spans="4:31" ht="14.25" customHeight="1" x14ac:dyDescent="0.3">
      <c r="D617" s="1">
        <f>Tokens!B617</f>
        <v>42</v>
      </c>
      <c r="E617" s="17" t="str">
        <f>IF(Tokens!C617="","",Tokens!C617)</f>
        <v>#42 Pass VIP</v>
      </c>
      <c r="F617" s="79">
        <v>44736.860277777778</v>
      </c>
      <c r="G617" t="s">
        <v>5364</v>
      </c>
      <c r="H617" s="80" t="s">
        <v>5365</v>
      </c>
      <c r="I617" s="2" t="s">
        <v>5366</v>
      </c>
      <c r="J617" s="2" t="s">
        <v>5367</v>
      </c>
      <c r="K617" s="2" t="s">
        <v>5368</v>
      </c>
      <c r="M617"/>
      <c r="N617">
        <v>16.5145923</v>
      </c>
      <c r="O617" s="15">
        <f t="shared" si="20"/>
        <v>-0.45439684199996427</v>
      </c>
      <c r="P617" s="18" t="str">
        <f>IF(F617="stop","",IF(F617&lt;&gt;"",HYPERLINK(Settings!$B$5 &amp; "/manage/?network=" &amp; LOWER(B$8) &amp; "&amp;search=token&amp;account=" &amp; ToMint!$B$5 &amp; "&amp;view=" &amp; ToMint!J617,"TokenSol"),""))</f>
        <v>TokenSol</v>
      </c>
      <c r="Q617" s="2"/>
      <c r="R617" s="2"/>
      <c r="S617" s="11"/>
      <c r="T617" s="78" t="str">
        <f>"owner=" &amp; Tokens!BS617 &amp; "&amp;filename_for_metadata=" &amp; Tokens!BT617 &amp; "&amp;offchaindata_platform=" &amp; $B$17 &amp; "&amp;keyfile=" &amp; $B$5 &amp;  "&amp;repository=" &amp; $B$18</f>
        <v>owner=BbDq7xeUzpj8bXfd9N7dh1tw43Ss7xbYpyjoNuwDSrzq&amp;filename_for_metadata=PASSVIP_COR22C42&amp;offchaindata_platform=Github&amp;keyfile=Paul&amp;repository=CalviOnTheRocks2022</v>
      </c>
      <c r="U617" s="78" t="str">
        <f t="shared" si="19"/>
        <v>{"name":"#42 Pass VIP",_x000D_
"symbol":"COR22C42",_x000D_
"description":"Pass VIP / Pass NFT VIP Access - 1 édition Calvi on the Rocks 2022",_x000D_
"seller_fee_basis_points":1000,_x000D_
"image":"https://bafybeia2ou4hbz5nfo37dsbdhwmf3urnbnrwapyyp2qf6i33m4aikjvxkq.ipfs.nftstorage.link?image_42.webp",_x000D_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17" s="78" t="str">
        <f>formatRow(Tokens!C$2:I$2,Tokens!C617:I617)</f>
        <v>"name":"#42 Pass VIP",_x000D_
"symbol":"COR22C42",_x000D_
"description":"Pass VIP / Pass NFT VIP Access - 1 édition Calvi on the Rocks 2022",_x000D_
"seller_fee_basis_points":1000,_x000D_
"image":"https://bafybeia2ou4hbz5nfo37dsbdhwmf3urnbnrwapyyp2qf6i33m4aikjvxkq.ipfs.nftstorage.link?image_42.webp",_x000D_
"Issuer":"NfluenT for Calvi On The rocks",_x000D_
"external_url":""</v>
      </c>
      <c r="W617" s="78" t="str">
        <f>formatRow(Tokens!J$2:AV$2,Tokens!J617:AV617,2,"attributes")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7" s="78" t="str">
        <f>formatRow(Tokens!AX$2:BC$2,Tokens!AX617:BC617,2,"creators")</f>
        <v>"creators":[{"address":"ncreator",_x000D_
"share":10},{"address":"cotrcrea",_x000D_
"share":90},{"address":"nminer",_x000D_
"share":0}]</v>
      </c>
      <c r="Y617" s="78" t="str">
        <f>formatRow(Tokens!BD$2:BI$2,Tokens!BD617:BI617,2,"files")</f>
        <v>"files":[]</v>
      </c>
      <c r="Z617" s="78"/>
      <c r="AA617" s="78"/>
      <c r="AB617" s="78"/>
      <c r="AC617" s="78" t="str">
        <f>formatRow(Tokens!BJ$2:BK$2,Tokens!BJ617:BK617,0,"collection")</f>
        <v>"collection":{"name":"PASS VIP",_x000D_
"family":"Calvi On The Rocks"}</v>
      </c>
      <c r="AD617" s="1" t="str">
        <f>formatRow(Tokens!BN$2:BR$2,Tokens!BN617:BR617,0,"marketplace")</f>
        <v>"marketplace":{"initial_price":380,_x000D_
"reservation_price":"",_x000D_
"duration":"",_x000D_
"max_mint":1,_x000D_
"sell_date":"25/06/2022"}</v>
      </c>
      <c r="AE617" s="1"/>
    </row>
    <row r="618" spans="4:31" ht="14.25" customHeight="1" x14ac:dyDescent="0.3">
      <c r="D618" s="1">
        <f>Tokens!B618</f>
        <v>43</v>
      </c>
      <c r="E618" s="17" t="str">
        <f>IF(Tokens!C618="","",Tokens!C618)</f>
        <v>#43 Pass VIP</v>
      </c>
      <c r="F618" s="79">
        <v>44736.86074074074</v>
      </c>
      <c r="G618" t="s">
        <v>5369</v>
      </c>
      <c r="H618" s="80" t="s">
        <v>5370</v>
      </c>
      <c r="I618" s="2" t="s">
        <v>5371</v>
      </c>
      <c r="J618" s="2" t="s">
        <v>5372</v>
      </c>
      <c r="K618" s="2" t="s">
        <v>5373</v>
      </c>
      <c r="M618"/>
      <c r="N618">
        <v>16.502606100000001</v>
      </c>
      <c r="O618" s="15">
        <f t="shared" si="20"/>
        <v>-0.45439684199996427</v>
      </c>
      <c r="P618" s="18" t="str">
        <f>IF(F618="stop","",IF(F618&lt;&gt;"",HYPERLINK(Settings!$B$5 &amp; "/manage/?network=" &amp; LOWER(B$8) &amp; "&amp;search=token&amp;account=" &amp; ToMint!$B$5 &amp; "&amp;view=" &amp; ToMint!J618,"TokenSol"),""))</f>
        <v>TokenSol</v>
      </c>
      <c r="Q618" s="2"/>
      <c r="R618" s="2"/>
      <c r="S618" s="11"/>
      <c r="T618" s="78" t="str">
        <f>"owner=" &amp; Tokens!BS618 &amp; "&amp;filename_for_metadata=" &amp; Tokens!BT618 &amp; "&amp;offchaindata_platform=" &amp; $B$17 &amp; "&amp;keyfile=" &amp; $B$5 &amp;  "&amp;repository=" &amp; $B$18</f>
        <v>owner=BbDq7xeUzpj8bXfd9N7dh1tw43Ss7xbYpyjoNuwDSrzq&amp;filename_for_metadata=PASSVIP_COR22C43&amp;offchaindata_platform=Github&amp;keyfile=Paul&amp;repository=CalviOnTheRocks2022</v>
      </c>
      <c r="U618" s="78" t="str">
        <f t="shared" si="19"/>
        <v>{"name":"#43 Pass VIP",_x000D_
"symbol":"COR22C43",_x000D_
"description":"Pass VIP / Pass NFT VIP Access - 1 édition Calvi on the Rocks 2022",_x000D_
"seller_fee_basis_points":1000,_x000D_
"image":"https://bafybeieiouz6m67nvrx6qevhsyda5zbinwwwydfhjzarfsrtgxhwpbqv2i.ipfs.nftstorage.link?image_43.webp",_x000D_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18" s="78" t="str">
        <f>formatRow(Tokens!C$2:I$2,Tokens!C618:I618)</f>
        <v>"name":"#43 Pass VIP",_x000D_
"symbol":"COR22C43",_x000D_
"description":"Pass VIP / Pass NFT VIP Access - 1 édition Calvi on the Rocks 2022",_x000D_
"seller_fee_basis_points":1000,_x000D_
"image":"https://bafybeieiouz6m67nvrx6qevhsyda5zbinwwwydfhjzarfsrtgxhwpbqv2i.ipfs.nftstorage.link?image_43.webp",_x000D_
"Issuer":"NfluenT for Calvi On The rocks",_x000D_
"external_url":""</v>
      </c>
      <c r="W618" s="78" t="str">
        <f>formatRow(Tokens!J$2:AV$2,Tokens!J618:AV618,2,"attributes")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8" s="78" t="str">
        <f>formatRow(Tokens!AX$2:BC$2,Tokens!AX618:BC618,2,"creators")</f>
        <v>"creators":[{"address":"ncreator",_x000D_
"share":10},{"address":"cotrcrea",_x000D_
"share":90},{"address":"nminer",_x000D_
"share":0}]</v>
      </c>
      <c r="Y618" s="78" t="str">
        <f>formatRow(Tokens!BD$2:BI$2,Tokens!BD618:BI618,2,"files")</f>
        <v>"files":[]</v>
      </c>
      <c r="Z618" s="78"/>
      <c r="AA618" s="78"/>
      <c r="AB618" s="78"/>
      <c r="AC618" s="78" t="str">
        <f>formatRow(Tokens!BJ$2:BK$2,Tokens!BJ618:BK618,0,"collection")</f>
        <v>"collection":{"name":"PASS VIP",_x000D_
"family":"Calvi On The Rocks"}</v>
      </c>
      <c r="AD618" s="1" t="str">
        <f>formatRow(Tokens!BN$2:BR$2,Tokens!BN618:BR618,0,"marketplace")</f>
        <v>"marketplace":{"initial_price":380,_x000D_
"reservation_price":"",_x000D_
"duration":"",_x000D_
"max_mint":1,_x000D_
"sell_date":"25/06/2022"}</v>
      </c>
      <c r="AE618" s="1"/>
    </row>
    <row r="619" spans="4:31" ht="14.25" customHeight="1" x14ac:dyDescent="0.3">
      <c r="D619" s="1">
        <f>Tokens!B619</f>
        <v>44</v>
      </c>
      <c r="E619" s="17" t="str">
        <f>IF(Tokens!C619="","",Tokens!C619)</f>
        <v>#44 Pass VIP</v>
      </c>
      <c r="F619" s="79">
        <v>44736.861030092594</v>
      </c>
      <c r="G619" t="s">
        <v>5374</v>
      </c>
      <c r="H619" s="80" t="s">
        <v>5375</v>
      </c>
      <c r="I619" s="2" t="s">
        <v>5376</v>
      </c>
      <c r="J619" s="2" t="s">
        <v>5377</v>
      </c>
      <c r="K619" s="2" t="s">
        <v>5378</v>
      </c>
      <c r="M619"/>
      <c r="N619">
        <v>16.490619899999999</v>
      </c>
      <c r="O619" s="15">
        <f t="shared" si="20"/>
        <v>-0.45439684200009894</v>
      </c>
      <c r="P619" s="18" t="str">
        <f>IF(F619="stop","",IF(F619&lt;&gt;"",HYPERLINK(Settings!$B$5 &amp; "/manage/?network=" &amp; LOWER(B$8) &amp; "&amp;search=token&amp;account=" &amp; ToMint!$B$5 &amp; "&amp;view=" &amp; ToMint!J619,"TokenSol"),""))</f>
        <v>TokenSol</v>
      </c>
      <c r="Q619" s="2"/>
      <c r="R619" s="2"/>
      <c r="S619" s="11"/>
      <c r="T619" s="78" t="str">
        <f>"owner=" &amp; Tokens!BS619 &amp; "&amp;filename_for_metadata=" &amp; Tokens!BT619 &amp; "&amp;offchaindata_platform=" &amp; $B$17 &amp; "&amp;keyfile=" &amp; $B$5 &amp;  "&amp;repository=" &amp; $B$18</f>
        <v>owner=BbDq7xeUzpj8bXfd9N7dh1tw43Ss7xbYpyjoNuwDSrzq&amp;filename_for_metadata=PASSVIP_COR22C44&amp;offchaindata_platform=Github&amp;keyfile=Paul&amp;repository=CalviOnTheRocks2022</v>
      </c>
      <c r="U619" s="78" t="str">
        <f t="shared" si="19"/>
        <v>{"name":"#44 Pass VIP",_x000D_
"symbol":"COR22C44",_x000D_
"description":"Pass VIP / Pass NFT VIP Access - 1 édition Calvi on the Rocks 2022",_x000D_
"seller_fee_basis_points":1000,_x000D_
"image":"https://bafybeibm6gborscyy5vdk32w6nbpnebucsk4hnyyzo55zrm2mjkfxq3wd4.ipfs.nftstorage.link?image_44.webp",_x000D_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19" s="78" t="str">
        <f>formatRow(Tokens!C$2:I$2,Tokens!C619:I619)</f>
        <v>"name":"#44 Pass VIP",_x000D_
"symbol":"COR22C44",_x000D_
"description":"Pass VIP / Pass NFT VIP Access - 1 édition Calvi on the Rocks 2022",_x000D_
"seller_fee_basis_points":1000,_x000D_
"image":"https://bafybeibm6gborscyy5vdk32w6nbpnebucsk4hnyyzo55zrm2mjkfxq3wd4.ipfs.nftstorage.link?image_44.webp",_x000D_
"Issuer":"NfluenT for Calvi On The rocks",_x000D_
"external_url":""</v>
      </c>
      <c r="W619" s="78" t="str">
        <f>formatRow(Tokens!J$2:AV$2,Tokens!J619:AV619,2,"attributes")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9" s="78" t="str">
        <f>formatRow(Tokens!AX$2:BC$2,Tokens!AX619:BC619,2,"creators")</f>
        <v>"creators":[{"address":"ncreator",_x000D_
"share":10},{"address":"cotrcrea",_x000D_
"share":90},{"address":"nminer",_x000D_
"share":0}]</v>
      </c>
      <c r="Y619" s="78" t="str">
        <f>formatRow(Tokens!BD$2:BI$2,Tokens!BD619:BI619,2,"files")</f>
        <v>"files":[]</v>
      </c>
      <c r="Z619" s="78"/>
      <c r="AA619" s="78"/>
      <c r="AB619" s="78"/>
      <c r="AC619" s="78" t="str">
        <f>formatRow(Tokens!BJ$2:BK$2,Tokens!BJ619:BK619,0,"collection")</f>
        <v>"collection":{"name":"PASS VIP",_x000D_
"family":"Calvi On The Rocks"}</v>
      </c>
      <c r="AD619" s="1" t="str">
        <f>formatRow(Tokens!BN$2:BR$2,Tokens!BN619:BR619,0,"marketplace")</f>
        <v>"marketplace":{"initial_price":380,_x000D_
"reservation_price":"",_x000D_
"duration":"",_x000D_
"max_mint":1,_x000D_
"sell_date":"25/06/2022"}</v>
      </c>
      <c r="AE619" s="1"/>
    </row>
    <row r="620" spans="4:31" ht="14.25" customHeight="1" x14ac:dyDescent="0.3">
      <c r="D620" s="1">
        <f>Tokens!B620</f>
        <v>45</v>
      </c>
      <c r="E620" s="17" t="str">
        <f>IF(Tokens!C620="","",Tokens!C620)</f>
        <v>#45 Pass VIP</v>
      </c>
      <c r="F620" s="79">
        <v>44736.861273148148</v>
      </c>
      <c r="G620" t="s">
        <v>5379</v>
      </c>
      <c r="H620" s="80" t="s">
        <v>5380</v>
      </c>
      <c r="I620" s="2" t="s">
        <v>5381</v>
      </c>
      <c r="J620" s="2" t="s">
        <v>5382</v>
      </c>
      <c r="K620" s="2" t="s">
        <v>5383</v>
      </c>
      <c r="M620"/>
      <c r="N620">
        <v>16.4786337</v>
      </c>
      <c r="O620" s="15">
        <f t="shared" si="20"/>
        <v>-0.45439684199996427</v>
      </c>
      <c r="P620" s="18" t="str">
        <f>IF(F620="stop","",IF(F620&lt;&gt;"",HYPERLINK(Settings!$B$5 &amp; "/manage/?network=" &amp; LOWER(B$8) &amp; "&amp;search=token&amp;account=" &amp; ToMint!$B$5 &amp; "&amp;view=" &amp; ToMint!J620,"TokenSol"),""))</f>
        <v>TokenSol</v>
      </c>
      <c r="Q620" s="2"/>
      <c r="R620" s="2"/>
      <c r="S620" s="11"/>
      <c r="T620" s="78" t="str">
        <f>"owner=" &amp; Tokens!BS620 &amp; "&amp;filename_for_metadata=" &amp; Tokens!BT620 &amp; "&amp;offchaindata_platform=" &amp; $B$17 &amp; "&amp;keyfile=" &amp; $B$5 &amp;  "&amp;repository=" &amp; $B$18</f>
        <v>owner=BbDq7xeUzpj8bXfd9N7dh1tw43Ss7xbYpyjoNuwDSrzq&amp;filename_for_metadata=PASSVIP_COR22C45&amp;offchaindata_platform=Github&amp;keyfile=Paul&amp;repository=CalviOnTheRocks2022</v>
      </c>
      <c r="U620" s="78" t="str">
        <f t="shared" si="19"/>
        <v>{"name":"#45 Pass VIP",_x000D_
"symbol":"COR22C45",_x000D_
"description":"Pass VIP / Pass NFT VIP Access - 1 édition Calvi on the Rocks 2022",_x000D_
"seller_fee_basis_points":1000,_x000D_
"image":"https://bafybeiaqhu2dyex5c446bkcdysicqimbp2zgkqbo2uzooqxesrb5zsntpm.ipfs.nftstorage.link?image_45.webp",_x000D_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20" s="78" t="str">
        <f>formatRow(Tokens!C$2:I$2,Tokens!C620:I620)</f>
        <v>"name":"#45 Pass VIP",_x000D_
"symbol":"COR22C45",_x000D_
"description":"Pass VIP / Pass NFT VIP Access - 1 édition Calvi on the Rocks 2022",_x000D_
"seller_fee_basis_points":1000,_x000D_
"image":"https://bafybeiaqhu2dyex5c446bkcdysicqimbp2zgkqbo2uzooqxesrb5zsntpm.ipfs.nftstorage.link?image_45.webp",_x000D_
"Issuer":"NfluenT for Calvi On The rocks",_x000D_
"external_url":""</v>
      </c>
      <c r="W620" s="78" t="str">
        <f>formatRow(Tokens!J$2:AV$2,Tokens!J620:AV620,2,"attributes")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0" s="78" t="str">
        <f>formatRow(Tokens!AX$2:BC$2,Tokens!AX620:BC620,2,"creators")</f>
        <v>"creators":[{"address":"ncreator",_x000D_
"share":10},{"address":"cotrcrea",_x000D_
"share":90},{"address":"nminer",_x000D_
"share":0}]</v>
      </c>
      <c r="Y620" s="78" t="str">
        <f>formatRow(Tokens!BD$2:BI$2,Tokens!BD620:BI620,2,"files")</f>
        <v>"files":[]</v>
      </c>
      <c r="Z620" s="78"/>
      <c r="AA620" s="78"/>
      <c r="AB620" s="78"/>
      <c r="AC620" s="78" t="str">
        <f>formatRow(Tokens!BJ$2:BK$2,Tokens!BJ620:BK620,0,"collection")</f>
        <v>"collection":{"name":"PASS VIP",_x000D_
"family":"Calvi On The Rocks"}</v>
      </c>
      <c r="AD620" s="1" t="str">
        <f>formatRow(Tokens!BN$2:BR$2,Tokens!BN620:BR620,0,"marketplace")</f>
        <v>"marketplace":{"initial_price":380,_x000D_
"reservation_price":"",_x000D_
"duration":"",_x000D_
"max_mint":1,_x000D_
"sell_date":"25/06/2022"}</v>
      </c>
      <c r="AE620" s="1"/>
    </row>
    <row r="621" spans="4:31" ht="14.25" customHeight="1" x14ac:dyDescent="0.3">
      <c r="D621" s="1">
        <f>Tokens!B621</f>
        <v>46</v>
      </c>
      <c r="E621" s="17" t="str">
        <f>IF(Tokens!C621="","",Tokens!C621)</f>
        <v>#46 Pass VIP</v>
      </c>
      <c r="F621" s="79">
        <v>44736.861597222225</v>
      </c>
      <c r="G621" t="s">
        <v>5384</v>
      </c>
      <c r="H621" s="80" t="s">
        <v>5385</v>
      </c>
      <c r="I621" s="2" t="s">
        <v>5386</v>
      </c>
      <c r="J621" s="2" t="s">
        <v>5387</v>
      </c>
      <c r="K621" s="2" t="s">
        <v>5388</v>
      </c>
      <c r="M621"/>
      <c r="N621">
        <v>16.466647500000001</v>
      </c>
      <c r="O621" s="15">
        <f t="shared" si="20"/>
        <v>-0.45439684199996427</v>
      </c>
      <c r="P621" s="18" t="str">
        <f>IF(F621="stop","",IF(F621&lt;&gt;"",HYPERLINK(Settings!$B$5 &amp; "/manage/?network=" &amp; LOWER(B$8) &amp; "&amp;search=token&amp;account=" &amp; ToMint!$B$5 &amp; "&amp;view=" &amp; ToMint!J621,"TokenSol"),""))</f>
        <v>TokenSol</v>
      </c>
      <c r="Q621" s="2"/>
      <c r="R621" s="2"/>
      <c r="S621" s="11"/>
      <c r="T621" s="78" t="str">
        <f>"owner=" &amp; Tokens!BS621 &amp; "&amp;filename_for_metadata=" &amp; Tokens!BT621 &amp; "&amp;offchaindata_platform=" &amp; $B$17 &amp; "&amp;keyfile=" &amp; $B$5 &amp;  "&amp;repository=" &amp; $B$18</f>
        <v>owner=BbDq7xeUzpj8bXfd9N7dh1tw43Ss7xbYpyjoNuwDSrzq&amp;filename_for_metadata=PASSVIP_COR22C46&amp;offchaindata_platform=Github&amp;keyfile=Paul&amp;repository=CalviOnTheRocks2022</v>
      </c>
      <c r="U621" s="78" t="str">
        <f t="shared" si="19"/>
        <v>{"name":"#46 Pass VIP",_x000D_
"symbol":"COR22C46",_x000D_
"description":"Pass VIP / Pass NFT VIP Access - 1 édition Calvi on the Rocks 2022",_x000D_
"seller_fee_basis_points":1000,_x000D_
"image":"https://bafybeidlhndbkqjytwgt4t6knp643yeozrnlwe7gzaa7w7o7hzjnq57qs4.ipfs.nftstorage.link?image_46.webp",_x000D_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21" s="78" t="str">
        <f>formatRow(Tokens!C$2:I$2,Tokens!C621:I621)</f>
        <v>"name":"#46 Pass VIP",_x000D_
"symbol":"COR22C46",_x000D_
"description":"Pass VIP / Pass NFT VIP Access - 1 édition Calvi on the Rocks 2022",_x000D_
"seller_fee_basis_points":1000,_x000D_
"image":"https://bafybeidlhndbkqjytwgt4t6knp643yeozrnlwe7gzaa7w7o7hzjnq57qs4.ipfs.nftstorage.link?image_46.webp",_x000D_
"Issuer":"NfluenT for Calvi On The rocks",_x000D_
"external_url":""</v>
      </c>
      <c r="W621" s="78" t="str">
        <f>formatRow(Tokens!J$2:AV$2,Tokens!J621:AV621,2,"attributes")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1" s="78" t="str">
        <f>formatRow(Tokens!AX$2:BC$2,Tokens!AX621:BC621,2,"creators")</f>
        <v>"creators":[{"address":"ncreator",_x000D_
"share":10},{"address":"cotrcrea",_x000D_
"share":90},{"address":"nminer",_x000D_
"share":0}]</v>
      </c>
      <c r="Y621" s="78" t="str">
        <f>formatRow(Tokens!BD$2:BI$2,Tokens!BD621:BI621,2,"files")</f>
        <v>"files":[]</v>
      </c>
      <c r="Z621" s="78"/>
      <c r="AA621" s="78"/>
      <c r="AB621" s="78"/>
      <c r="AC621" s="78" t="str">
        <f>formatRow(Tokens!BJ$2:BK$2,Tokens!BJ621:BK621,0,"collection")</f>
        <v>"collection":{"name":"PASS VIP",_x000D_
"family":"Calvi On The Rocks"}</v>
      </c>
      <c r="AD621" s="1" t="str">
        <f>formatRow(Tokens!BN$2:BR$2,Tokens!BN621:BR621,0,"marketplace")</f>
        <v>"marketplace":{"initial_price":380,_x000D_
"reservation_price":"",_x000D_
"duration":"",_x000D_
"max_mint":1,_x000D_
"sell_date":"25/06/2022"}</v>
      </c>
      <c r="AE621" s="1"/>
    </row>
    <row r="622" spans="4:31" ht="14.25" customHeight="1" x14ac:dyDescent="0.3">
      <c r="D622" s="1">
        <f>Tokens!B622</f>
        <v>47</v>
      </c>
      <c r="E622" s="17" t="str">
        <f>IF(Tokens!C622="","",Tokens!C622)</f>
        <v>#47 Pass VIP</v>
      </c>
      <c r="F622" s="79">
        <v>44736.861851851849</v>
      </c>
      <c r="G622" t="s">
        <v>5389</v>
      </c>
      <c r="H622" s="80" t="s">
        <v>5390</v>
      </c>
      <c r="I622" s="2" t="s">
        <v>5391</v>
      </c>
      <c r="J622" s="2" t="s">
        <v>5392</v>
      </c>
      <c r="K622" s="2" t="s">
        <v>5393</v>
      </c>
      <c r="M622"/>
      <c r="N622">
        <v>16.454661300000001</v>
      </c>
      <c r="O622" s="15">
        <f t="shared" si="20"/>
        <v>-0.45439684199996427</v>
      </c>
      <c r="P622" s="18" t="str">
        <f>IF(F622="stop","",IF(F622&lt;&gt;"",HYPERLINK(Settings!$B$5 &amp; "/manage/?network=" &amp; LOWER(B$8) &amp; "&amp;search=token&amp;account=" &amp; ToMint!$B$5 &amp; "&amp;view=" &amp; ToMint!J622,"TokenSol"),""))</f>
        <v>TokenSol</v>
      </c>
      <c r="Q622" s="2"/>
      <c r="R622" s="2"/>
      <c r="S622" s="11"/>
      <c r="T622" s="78" t="str">
        <f>"owner=" &amp; Tokens!BS622 &amp; "&amp;filename_for_metadata=" &amp; Tokens!BT622 &amp; "&amp;offchaindata_platform=" &amp; $B$17 &amp; "&amp;keyfile=" &amp; $B$5 &amp;  "&amp;repository=" &amp; $B$18</f>
        <v>owner=BbDq7xeUzpj8bXfd9N7dh1tw43Ss7xbYpyjoNuwDSrzq&amp;filename_for_metadata=PASSVIP_COR22C47&amp;offchaindata_platform=Github&amp;keyfile=Paul&amp;repository=CalviOnTheRocks2022</v>
      </c>
      <c r="U622" s="78" t="str">
        <f t="shared" si="19"/>
        <v>{"name":"#47 Pass VIP",_x000D_
"symbol":"COR22C47",_x000D_
"description":"Pass VIP / Pass NFT VIP Access - 1 édition Calvi on the Rocks 2022",_x000D_
"seller_fee_basis_points":1000,_x000D_
"image":"https://bafybeideh7oueqxa4virptjbh33drdceiptj7c4net2ourv6dd44zcs3c4.ipfs.nftstorage.link?image_47.webp",_x000D_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22" s="78" t="str">
        <f>formatRow(Tokens!C$2:I$2,Tokens!C622:I622)</f>
        <v>"name":"#47 Pass VIP",_x000D_
"symbol":"COR22C47",_x000D_
"description":"Pass VIP / Pass NFT VIP Access - 1 édition Calvi on the Rocks 2022",_x000D_
"seller_fee_basis_points":1000,_x000D_
"image":"https://bafybeideh7oueqxa4virptjbh33drdceiptj7c4net2ourv6dd44zcs3c4.ipfs.nftstorage.link?image_47.webp",_x000D_
"Issuer":"NfluenT for Calvi On The rocks",_x000D_
"external_url":""</v>
      </c>
      <c r="W622" s="78" t="str">
        <f>formatRow(Tokens!J$2:AV$2,Tokens!J622:AV622,2,"attributes")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2" s="78" t="str">
        <f>formatRow(Tokens!AX$2:BC$2,Tokens!AX622:BC622,2,"creators")</f>
        <v>"creators":[{"address":"ncreator",_x000D_
"share":10},{"address":"cotrcrea",_x000D_
"share":90},{"address":"nminer",_x000D_
"share":0}]</v>
      </c>
      <c r="Y622" s="78" t="str">
        <f>formatRow(Tokens!BD$2:BI$2,Tokens!BD622:BI622,2,"files")</f>
        <v>"files":[]</v>
      </c>
      <c r="Z622" s="78"/>
      <c r="AA622" s="78"/>
      <c r="AB622" s="78"/>
      <c r="AC622" s="78" t="str">
        <f>formatRow(Tokens!BJ$2:BK$2,Tokens!BJ622:BK622,0,"collection")</f>
        <v>"collection":{"name":"PASS VIP",_x000D_
"family":"Calvi On The Rocks"}</v>
      </c>
      <c r="AD622" s="1" t="str">
        <f>formatRow(Tokens!BN$2:BR$2,Tokens!BN622:BR622,0,"marketplace")</f>
        <v>"marketplace":{"initial_price":380,_x000D_
"reservation_price":"",_x000D_
"duration":"",_x000D_
"max_mint":1,_x000D_
"sell_date":"25/06/2022"}</v>
      </c>
      <c r="AE622" s="1"/>
    </row>
    <row r="623" spans="4:31" ht="14.25" customHeight="1" x14ac:dyDescent="0.3">
      <c r="D623" s="1">
        <f>Tokens!B623</f>
        <v>48</v>
      </c>
      <c r="E623" s="17" t="str">
        <f>IF(Tokens!C623="","",Tokens!C623)</f>
        <v>#48 Pass VIP</v>
      </c>
      <c r="F623" s="79">
        <v>44736.86209490741</v>
      </c>
      <c r="G623" t="s">
        <v>5394</v>
      </c>
      <c r="H623" s="80" t="s">
        <v>5395</v>
      </c>
      <c r="I623" s="2" t="s">
        <v>5396</v>
      </c>
      <c r="J623" s="2" t="s">
        <v>5397</v>
      </c>
      <c r="K623" s="2" t="s">
        <v>5398</v>
      </c>
      <c r="M623"/>
      <c r="N623">
        <v>16.442675099999999</v>
      </c>
      <c r="O623" s="15">
        <f t="shared" si="20"/>
        <v>-0.45439684200009894</v>
      </c>
      <c r="P623" s="18" t="str">
        <f>IF(F623="stop","",IF(F623&lt;&gt;"",HYPERLINK(Settings!$B$5 &amp; "/manage/?network=" &amp; LOWER(B$8) &amp; "&amp;search=token&amp;account=" &amp; ToMint!$B$5 &amp; "&amp;view=" &amp; ToMint!J623,"TokenSol"),""))</f>
        <v>TokenSol</v>
      </c>
      <c r="Q623" s="2"/>
      <c r="R623" s="2"/>
      <c r="S623" s="11"/>
      <c r="T623" s="78" t="str">
        <f>"owner=" &amp; Tokens!BS623 &amp; "&amp;filename_for_metadata=" &amp; Tokens!BT623 &amp; "&amp;offchaindata_platform=" &amp; $B$17 &amp; "&amp;keyfile=" &amp; $B$5 &amp;  "&amp;repository=" &amp; $B$18</f>
        <v>owner=BbDq7xeUzpj8bXfd9N7dh1tw43Ss7xbYpyjoNuwDSrzq&amp;filename_for_metadata=PASSVIP_COR22C48&amp;offchaindata_platform=Github&amp;keyfile=Paul&amp;repository=CalviOnTheRocks2022</v>
      </c>
      <c r="U623" s="78" t="str">
        <f t="shared" si="19"/>
        <v>{"name":"#48 Pass VIP",_x000D_
"symbol":"COR22C48",_x000D_
"description":"Pass VIP / Pass NFT VIP Access - 1 édition Calvi on the Rocks 2022",_x000D_
"seller_fee_basis_points":1000,_x000D_
"image":"https://bafybeihpycavsderqozfms4uwiaaqblser5f5hl7sz666rgbfuivsxynqe.ipfs.nftstorage.link?image_48.webp",_x000D_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23" s="78" t="str">
        <f>formatRow(Tokens!C$2:I$2,Tokens!C623:I623)</f>
        <v>"name":"#48 Pass VIP",_x000D_
"symbol":"COR22C48",_x000D_
"description":"Pass VIP / Pass NFT VIP Access - 1 édition Calvi on the Rocks 2022",_x000D_
"seller_fee_basis_points":1000,_x000D_
"image":"https://bafybeihpycavsderqozfms4uwiaaqblser5f5hl7sz666rgbfuivsxynqe.ipfs.nftstorage.link?image_48.webp",_x000D_
"Issuer":"NfluenT for Calvi On The rocks",_x000D_
"external_url":""</v>
      </c>
      <c r="W623" s="78" t="str">
        <f>formatRow(Tokens!J$2:AV$2,Tokens!J623:AV623,2,"attributes")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3" s="78" t="str">
        <f>formatRow(Tokens!AX$2:BC$2,Tokens!AX623:BC623,2,"creators")</f>
        <v>"creators":[{"address":"ncreator",_x000D_
"share":10},{"address":"cotrcrea",_x000D_
"share":90},{"address":"nminer",_x000D_
"share":0}]</v>
      </c>
      <c r="Y623" s="78" t="str">
        <f>formatRow(Tokens!BD$2:BI$2,Tokens!BD623:BI623,2,"files")</f>
        <v>"files":[]</v>
      </c>
      <c r="Z623" s="78"/>
      <c r="AA623" s="78"/>
      <c r="AB623" s="78"/>
      <c r="AC623" s="78" t="str">
        <f>formatRow(Tokens!BJ$2:BK$2,Tokens!BJ623:BK623,0,"collection")</f>
        <v>"collection":{"name":"PASS VIP",_x000D_
"family":"Calvi On The Rocks"}</v>
      </c>
      <c r="AD623" s="1" t="str">
        <f>formatRow(Tokens!BN$2:BR$2,Tokens!BN623:BR623,0,"marketplace")</f>
        <v>"marketplace":{"initial_price":380,_x000D_
"reservation_price":"",_x000D_
"duration":"",_x000D_
"max_mint":1,_x000D_
"sell_date":"25/06/2022"}</v>
      </c>
      <c r="AE623" s="1"/>
    </row>
    <row r="624" spans="4:31" ht="14.25" customHeight="1" x14ac:dyDescent="0.3">
      <c r="D624" s="1">
        <f>Tokens!B624</f>
        <v>49</v>
      </c>
      <c r="E624" s="17" t="str">
        <f>IF(Tokens!C624="","",Tokens!C624)</f>
        <v>#49 Pass VIP</v>
      </c>
      <c r="F624" s="79">
        <v>44736.862326388888</v>
      </c>
      <c r="G624" t="s">
        <v>5399</v>
      </c>
      <c r="H624" s="80" t="s">
        <v>5400</v>
      </c>
      <c r="I624" s="2" t="s">
        <v>5401</v>
      </c>
      <c r="J624" s="2" t="s">
        <v>5402</v>
      </c>
      <c r="K624" s="2" t="s">
        <v>5403</v>
      </c>
      <c r="M624"/>
      <c r="N624">
        <v>16.4306889</v>
      </c>
      <c r="O624" s="15">
        <f t="shared" si="20"/>
        <v>-0.45439684199996427</v>
      </c>
      <c r="P624" s="18" t="str">
        <f>IF(F624="stop","",IF(F624&lt;&gt;"",HYPERLINK(Settings!$B$5 &amp; "/manage/?network=" &amp; LOWER(B$8) &amp; "&amp;search=token&amp;account=" &amp; ToMint!$B$5 &amp; "&amp;view=" &amp; ToMint!J624,"TokenSol"),""))</f>
        <v>TokenSol</v>
      </c>
      <c r="Q624" s="2"/>
      <c r="R624" s="2"/>
      <c r="S624" s="11"/>
      <c r="T624" s="78" t="str">
        <f>"owner=" &amp; Tokens!BS624 &amp; "&amp;filename_for_metadata=" &amp; Tokens!BT624 &amp; "&amp;offchaindata_platform=" &amp; $B$17 &amp; "&amp;keyfile=" &amp; $B$5 &amp;  "&amp;repository=" &amp; $B$18</f>
        <v>owner=BbDq7xeUzpj8bXfd9N7dh1tw43Ss7xbYpyjoNuwDSrzq&amp;filename_for_metadata=PASSVIP_COR22C49&amp;offchaindata_platform=Github&amp;keyfile=Paul&amp;repository=CalviOnTheRocks2022</v>
      </c>
      <c r="U624" s="78" t="str">
        <f t="shared" si="19"/>
        <v>{"name":"#49 Pass VIP",_x000D_
"symbol":"COR22C49",_x000D_
"description":"Pass VIP / Pass NFT VIP Access - 1 édition Calvi on the Rocks 2022",_x000D_
"seller_fee_basis_points":1000,_x000D_
"image":"https://bafybeigirtpzqwsrm3yxkhr3beh2mm3d2bzicc36be7gkuhhdfo6q32nia.ipfs.nftstorage.link?image_49.webp",_x000D_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24" s="78" t="str">
        <f>formatRow(Tokens!C$2:I$2,Tokens!C624:I624)</f>
        <v>"name":"#49 Pass VIP",_x000D_
"symbol":"COR22C49",_x000D_
"description":"Pass VIP / Pass NFT VIP Access - 1 édition Calvi on the Rocks 2022",_x000D_
"seller_fee_basis_points":1000,_x000D_
"image":"https://bafybeigirtpzqwsrm3yxkhr3beh2mm3d2bzicc36be7gkuhhdfo6q32nia.ipfs.nftstorage.link?image_49.webp",_x000D_
"Issuer":"NfluenT for Calvi On The rocks",_x000D_
"external_url":""</v>
      </c>
      <c r="W624" s="78" t="str">
        <f>formatRow(Tokens!J$2:AV$2,Tokens!J624:AV624,2,"attributes")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4" s="78" t="str">
        <f>formatRow(Tokens!AX$2:BC$2,Tokens!AX624:BC624,2,"creators")</f>
        <v>"creators":[{"address":"ncreator",_x000D_
"share":10},{"address":"cotrcrea",_x000D_
"share":90},{"address":"nminer",_x000D_
"share":0}]</v>
      </c>
      <c r="Y624" s="78" t="str">
        <f>formatRow(Tokens!BD$2:BI$2,Tokens!BD624:BI624,2,"files")</f>
        <v>"files":[]</v>
      </c>
      <c r="Z624" s="78"/>
      <c r="AA624" s="78"/>
      <c r="AB624" s="78"/>
      <c r="AC624" s="78" t="str">
        <f>formatRow(Tokens!BJ$2:BK$2,Tokens!BJ624:BK624,0,"collection")</f>
        <v>"collection":{"name":"PASS VIP",_x000D_
"family":"Calvi On The Rocks"}</v>
      </c>
      <c r="AD624" s="1" t="str">
        <f>formatRow(Tokens!BN$2:BR$2,Tokens!BN624:BR624,0,"marketplace")</f>
        <v>"marketplace":{"initial_price":380,_x000D_
"reservation_price":"",_x000D_
"duration":"",_x000D_
"max_mint":1,_x000D_
"sell_date":"25/06/2022"}</v>
      </c>
      <c r="AE624" s="1"/>
    </row>
    <row r="625" spans="4:31" ht="14.25" customHeight="1" x14ac:dyDescent="0.3">
      <c r="D625" s="1">
        <f>Tokens!B625</f>
        <v>50</v>
      </c>
      <c r="E625" s="17" t="str">
        <f>IF(Tokens!C625="","",Tokens!C625)</f>
        <v>#50 Pass VIP</v>
      </c>
      <c r="F625" s="79">
        <v>44736.862569444442</v>
      </c>
      <c r="G625" t="s">
        <v>5404</v>
      </c>
      <c r="H625" s="80" t="s">
        <v>5405</v>
      </c>
      <c r="I625" s="2" t="s">
        <v>5406</v>
      </c>
      <c r="J625" s="2" t="s">
        <v>5407</v>
      </c>
      <c r="K625" s="2" t="s">
        <v>5408</v>
      </c>
      <c r="M625"/>
      <c r="N625">
        <v>16.418702700000001</v>
      </c>
      <c r="O625" s="15">
        <f t="shared" si="20"/>
        <v>-0.45439684199996427</v>
      </c>
      <c r="P625" s="18" t="str">
        <f>IF(F625="stop","",IF(F625&lt;&gt;"",HYPERLINK(Settings!$B$5 &amp; "/manage/?network=" &amp; LOWER(B$8) &amp; "&amp;search=token&amp;account=" &amp; ToMint!$B$5 &amp; "&amp;view=" &amp; ToMint!J625,"TokenSol"),""))</f>
        <v>TokenSol</v>
      </c>
      <c r="Q625" s="2"/>
      <c r="R625" s="2"/>
      <c r="S625" s="11"/>
      <c r="T625" s="78" t="str">
        <f>"owner=" &amp; Tokens!BS625 &amp; "&amp;filename_for_metadata=" &amp; Tokens!BT625 &amp; "&amp;offchaindata_platform=" &amp; $B$17 &amp; "&amp;keyfile=" &amp; $B$5 &amp;  "&amp;repository=" &amp; $B$18</f>
        <v>owner=BbDq7xeUzpj8bXfd9N7dh1tw43Ss7xbYpyjoNuwDSrzq&amp;filename_for_metadata=PASSVIP_COR22C50&amp;offchaindata_platform=Github&amp;keyfile=Paul&amp;repository=CalviOnTheRocks2022</v>
      </c>
      <c r="U625" s="78" t="str">
        <f t="shared" si="19"/>
        <v>{"name":"#50 Pass VIP",_x000D_
"symbol":"COR22C50",_x000D_
"description":"Pass VIP / Pass NFT VIP Access - 1 édition Calvi on the Rocks 2022",_x000D_
"seller_fee_basis_points":1000,_x000D_
"image":"https://bafybeifalcwf6aivq5eihil2yorrh7wqvb5747h2famvzbusaxte2l34uq.ipfs.nftstorage.link?image_50.webp",_x000D_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25" s="78" t="str">
        <f>formatRow(Tokens!C$2:I$2,Tokens!C625:I625)</f>
        <v>"name":"#50 Pass VIP",_x000D_
"symbol":"COR22C50",_x000D_
"description":"Pass VIP / Pass NFT VIP Access - 1 édition Calvi on the Rocks 2022",_x000D_
"seller_fee_basis_points":1000,_x000D_
"image":"https://bafybeifalcwf6aivq5eihil2yorrh7wqvb5747h2famvzbusaxte2l34uq.ipfs.nftstorage.link?image_50.webp",_x000D_
"Issuer":"NfluenT for Calvi On The rocks",_x000D_
"external_url":""</v>
      </c>
      <c r="W625" s="78" t="str">
        <f>formatRow(Tokens!J$2:AV$2,Tokens!J625:AV625,2,"attributes")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5" s="78" t="str">
        <f>formatRow(Tokens!AX$2:BC$2,Tokens!AX625:BC625,2,"creators")</f>
        <v>"creators":[{"address":"ncreator",_x000D_
"share":10},{"address":"cotrcrea",_x000D_
"share":90},{"address":"nminer",_x000D_
"share":0}]</v>
      </c>
      <c r="Y625" s="78" t="str">
        <f>formatRow(Tokens!BD$2:BI$2,Tokens!BD625:BI625,2,"files")</f>
        <v>"files":[]</v>
      </c>
      <c r="Z625" s="78"/>
      <c r="AA625" s="78"/>
      <c r="AB625" s="78"/>
      <c r="AC625" s="78" t="str">
        <f>formatRow(Tokens!BJ$2:BK$2,Tokens!BJ625:BK625,0,"collection")</f>
        <v>"collection":{"name":"PASS VIP",_x000D_
"family":"Calvi On The Rocks"}</v>
      </c>
      <c r="AD625" s="1" t="str">
        <f>formatRow(Tokens!BN$2:BR$2,Tokens!BN625:BR625,0,"marketplace")</f>
        <v>"marketplace":{"initial_price":380,_x000D_
"reservation_price":"",_x000D_
"duration":"",_x000D_
"max_mint":1,_x000D_
"sell_date":"25/06/2022"}</v>
      </c>
      <c r="AE625" s="1"/>
    </row>
    <row r="626" spans="4:31" ht="14.25" customHeight="1" x14ac:dyDescent="0.3">
      <c r="D626" s="1">
        <f>Tokens!B626</f>
        <v>51</v>
      </c>
      <c r="E626" s="17" t="str">
        <f>IF(Tokens!C626="","",Tokens!C626)</f>
        <v>#51 Pass VIP</v>
      </c>
      <c r="F626" s="79">
        <v>44736.862893518519</v>
      </c>
      <c r="G626" t="s">
        <v>5409</v>
      </c>
      <c r="H626" s="80" t="s">
        <v>5410</v>
      </c>
      <c r="I626" s="2" t="s">
        <v>5411</v>
      </c>
      <c r="J626" s="2" t="s">
        <v>5412</v>
      </c>
      <c r="K626" s="2" t="s">
        <v>5413</v>
      </c>
      <c r="M626"/>
      <c r="N626">
        <v>16.406716500000002</v>
      </c>
      <c r="O626" s="15">
        <f t="shared" si="20"/>
        <v>-0.45439684199996427</v>
      </c>
      <c r="P626" s="18" t="str">
        <f>IF(F626="stop","",IF(F626&lt;&gt;"",HYPERLINK(Settings!$B$5 &amp; "/manage/?network=" &amp; LOWER(B$8) &amp; "&amp;search=token&amp;account=" &amp; ToMint!$B$5 &amp; "&amp;view=" &amp; ToMint!J626,"TokenSol"),""))</f>
        <v>TokenSol</v>
      </c>
      <c r="Q626" s="2"/>
      <c r="R626" s="2"/>
      <c r="S626" s="11"/>
      <c r="T626" s="78" t="str">
        <f>"owner=" &amp; Tokens!BS626 &amp; "&amp;filename_for_metadata=" &amp; Tokens!BT626 &amp; "&amp;offchaindata_platform=" &amp; $B$17 &amp; "&amp;keyfile=" &amp; $B$5 &amp;  "&amp;repository=" &amp; $B$18</f>
        <v>owner=BbDq7xeUzpj8bXfd9N7dh1tw43Ss7xbYpyjoNuwDSrzq&amp;filename_for_metadata=PASSVIP_COR22C51&amp;offchaindata_platform=Github&amp;keyfile=Paul&amp;repository=CalviOnTheRocks2022</v>
      </c>
      <c r="U626" s="78" t="str">
        <f t="shared" si="19"/>
        <v>{"name":"#51 Pass VIP",_x000D_
"symbol":"COR22C51",_x000D_
"description":"Pass VIP / Pass NFT VIP Access - 1 édition Calvi on the Rocks 2022",_x000D_
"seller_fee_basis_points":1000,_x000D_
"image":"https://bafybeienqxxitwhn7lhfmink7tzucejsqkntwq7njoehcgvcmft2sv3424.ipfs.nftstorage.link?image_51.webp",_x000D_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26" s="78" t="str">
        <f>formatRow(Tokens!C$2:I$2,Tokens!C626:I626)</f>
        <v>"name":"#51 Pass VIP",_x000D_
"symbol":"COR22C51",_x000D_
"description":"Pass VIP / Pass NFT VIP Access - 1 édition Calvi on the Rocks 2022",_x000D_
"seller_fee_basis_points":1000,_x000D_
"image":"https://bafybeienqxxitwhn7lhfmink7tzucejsqkntwq7njoehcgvcmft2sv3424.ipfs.nftstorage.link?image_51.webp",_x000D_
"Issuer":"NfluenT for Calvi On The rocks",_x000D_
"external_url":""</v>
      </c>
      <c r="W626" s="78" t="str">
        <f>formatRow(Tokens!J$2:AV$2,Tokens!J626:AV626,2,"attributes")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6" s="78" t="str">
        <f>formatRow(Tokens!AX$2:BC$2,Tokens!AX626:BC626,2,"creators")</f>
        <v>"creators":[{"address":"ncreator",_x000D_
"share":10},{"address":"cotrcrea",_x000D_
"share":90},{"address":"nminer",_x000D_
"share":0}]</v>
      </c>
      <c r="Y626" s="78" t="str">
        <f>formatRow(Tokens!BD$2:BI$2,Tokens!BD626:BI626,2,"files")</f>
        <v>"files":[]</v>
      </c>
      <c r="Z626" s="78"/>
      <c r="AA626" s="78"/>
      <c r="AB626" s="78"/>
      <c r="AC626" s="78" t="str">
        <f>formatRow(Tokens!BJ$2:BK$2,Tokens!BJ626:BK626,0,"collection")</f>
        <v>"collection":{"name":"PASS VIP",_x000D_
"family":"Calvi On The Rocks"}</v>
      </c>
      <c r="AD626" s="1" t="str">
        <f>formatRow(Tokens!BN$2:BR$2,Tokens!BN626:BR626,0,"marketplace")</f>
        <v>"marketplace":{"initial_price":380,_x000D_
"reservation_price":"",_x000D_
"duration":"",_x000D_
"max_mint":1,_x000D_
"sell_date":"25/06/2022"}</v>
      </c>
      <c r="AE626" s="1"/>
    </row>
    <row r="627" spans="4:31" ht="14.25" customHeight="1" x14ac:dyDescent="0.3">
      <c r="D627" s="1">
        <f>Tokens!B627</f>
        <v>52</v>
      </c>
      <c r="E627" s="17" t="str">
        <f>IF(Tokens!C627="","",Tokens!C627)</f>
        <v>#52 Pass VIP</v>
      </c>
      <c r="F627" s="79">
        <v>44736.863159722219</v>
      </c>
      <c r="G627" t="s">
        <v>5414</v>
      </c>
      <c r="H627" s="80" t="s">
        <v>5415</v>
      </c>
      <c r="I627" s="2" t="s">
        <v>5416</v>
      </c>
      <c r="J627" s="2" t="s">
        <v>5417</v>
      </c>
      <c r="K627" s="2" t="s">
        <v>5418</v>
      </c>
      <c r="M627"/>
      <c r="N627">
        <v>16.394730299999999</v>
      </c>
      <c r="O627" s="15">
        <f t="shared" si="20"/>
        <v>-0.45439684200009894</v>
      </c>
      <c r="P627" s="18" t="str">
        <f>IF(F627="stop","",IF(F627&lt;&gt;"",HYPERLINK(Settings!$B$5 &amp; "/manage/?network=" &amp; LOWER(B$8) &amp; "&amp;search=token&amp;account=" &amp; ToMint!$B$5 &amp; "&amp;view=" &amp; ToMint!J627,"TokenSol"),""))</f>
        <v>TokenSol</v>
      </c>
      <c r="Q627" s="2"/>
      <c r="R627" s="2"/>
      <c r="S627" s="11"/>
      <c r="T627" s="78" t="str">
        <f>"owner=" &amp; Tokens!BS627 &amp; "&amp;filename_for_metadata=" &amp; Tokens!BT627 &amp; "&amp;offchaindata_platform=" &amp; $B$17 &amp; "&amp;keyfile=" &amp; $B$5 &amp;  "&amp;repository=" &amp; $B$18</f>
        <v>owner=BbDq7xeUzpj8bXfd9N7dh1tw43Ss7xbYpyjoNuwDSrzq&amp;filename_for_metadata=PASSVIP_COR22C52&amp;offchaindata_platform=Github&amp;keyfile=Paul&amp;repository=CalviOnTheRocks2022</v>
      </c>
      <c r="U627" s="78" t="str">
        <f t="shared" si="19"/>
        <v>{"name":"#52 Pass VIP",_x000D_
"symbol":"COR22C52",_x000D_
"description":"Pass VIP / Pass NFT VIP Access - 1 édition Calvi on the Rocks 2022",_x000D_
"seller_fee_basis_points":1000,_x000D_
"image":"https://bafybeieom7ikvq2n3kp7kjuxwxknprwisqh34rqvn4iwz5vzkf5gc4p2ni.ipfs.nftstorage.link?image_52.webp",_x000D_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27" s="78" t="str">
        <f>formatRow(Tokens!C$2:I$2,Tokens!C627:I627)</f>
        <v>"name":"#52 Pass VIP",_x000D_
"symbol":"COR22C52",_x000D_
"description":"Pass VIP / Pass NFT VIP Access - 1 édition Calvi on the Rocks 2022",_x000D_
"seller_fee_basis_points":1000,_x000D_
"image":"https://bafybeieom7ikvq2n3kp7kjuxwxknprwisqh34rqvn4iwz5vzkf5gc4p2ni.ipfs.nftstorage.link?image_52.webp",_x000D_
"Issuer":"NfluenT for Calvi On The rocks",_x000D_
"external_url":""</v>
      </c>
      <c r="W627" s="78" t="str">
        <f>formatRow(Tokens!J$2:AV$2,Tokens!J627:AV627,2,"attributes")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7" s="78" t="str">
        <f>formatRow(Tokens!AX$2:BC$2,Tokens!AX627:BC627,2,"creators")</f>
        <v>"creators":[{"address":"ncreator",_x000D_
"share":10},{"address":"cotrcrea",_x000D_
"share":90},{"address":"nminer",_x000D_
"share":0}]</v>
      </c>
      <c r="Y627" s="78" t="str">
        <f>formatRow(Tokens!BD$2:BI$2,Tokens!BD627:BI627,2,"files")</f>
        <v>"files":[]</v>
      </c>
      <c r="Z627" s="78"/>
      <c r="AA627" s="78"/>
      <c r="AB627" s="78"/>
      <c r="AC627" s="78" t="str">
        <f>formatRow(Tokens!BJ$2:BK$2,Tokens!BJ627:BK627,0,"collection")</f>
        <v>"collection":{"name":"PASS VIP",_x000D_
"family":"Calvi On The Rocks"}</v>
      </c>
      <c r="AD627" s="1" t="str">
        <f>formatRow(Tokens!BN$2:BR$2,Tokens!BN627:BR627,0,"marketplace")</f>
        <v>"marketplace":{"initial_price":380,_x000D_
"reservation_price":"",_x000D_
"duration":"",_x000D_
"max_mint":1,_x000D_
"sell_date":"25/06/2022"}</v>
      </c>
      <c r="AE627" s="1"/>
    </row>
    <row r="628" spans="4:31" ht="14.25" customHeight="1" x14ac:dyDescent="0.3">
      <c r="D628" s="1">
        <f>Tokens!B628</f>
        <v>53</v>
      </c>
      <c r="E628" s="17" t="str">
        <f>IF(Tokens!C628="","",Tokens!C628)</f>
        <v>#53 Pass VIP</v>
      </c>
      <c r="F628" s="79">
        <v>44736.86346064815</v>
      </c>
      <c r="G628" t="s">
        <v>5419</v>
      </c>
      <c r="H628" s="80" t="s">
        <v>5420</v>
      </c>
      <c r="I628" s="2" t="s">
        <v>5421</v>
      </c>
      <c r="J628" s="2" t="s">
        <v>5422</v>
      </c>
      <c r="K628" s="2" t="s">
        <v>5423</v>
      </c>
      <c r="M628"/>
      <c r="N628">
        <v>16.3827441</v>
      </c>
      <c r="O628" s="15">
        <f t="shared" si="20"/>
        <v>-0.45439684199996427</v>
      </c>
      <c r="P628" s="18" t="str">
        <f>IF(F628="stop","",IF(F628&lt;&gt;"",HYPERLINK(Settings!$B$5 &amp; "/manage/?network=" &amp; LOWER(B$8) &amp; "&amp;search=token&amp;account=" &amp; ToMint!$B$5 &amp; "&amp;view=" &amp; ToMint!J628,"TokenSol"),""))</f>
        <v>TokenSol</v>
      </c>
      <c r="Q628" s="2"/>
      <c r="R628" s="2"/>
      <c r="S628" s="11"/>
      <c r="T628" s="78" t="str">
        <f>"owner=" &amp; Tokens!BS628 &amp; "&amp;filename_for_metadata=" &amp; Tokens!BT628 &amp; "&amp;offchaindata_platform=" &amp; $B$17 &amp; "&amp;keyfile=" &amp; $B$5 &amp;  "&amp;repository=" &amp; $B$18</f>
        <v>owner=BbDq7xeUzpj8bXfd9N7dh1tw43Ss7xbYpyjoNuwDSrzq&amp;filename_for_metadata=PASSVIP_COR22C53&amp;offchaindata_platform=Github&amp;keyfile=Paul&amp;repository=CalviOnTheRocks2022</v>
      </c>
      <c r="U628" s="78" t="str">
        <f t="shared" si="19"/>
        <v>{"name":"#53 Pass VIP",_x000D_
"symbol":"COR22C53",_x000D_
"description":"Pass VIP / Pass NFT VIP Access - 1 édition Calvi on the Rocks 2022",_x000D_
"seller_fee_basis_points":1000,_x000D_
"image":"https://bafybeibuczlv4zyjj2kxw7gciszjuaug3f2nkfh7jpbprfriwpwrucgkpa.ipfs.nftstorage.link?image_53.webp",_x000D_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28" s="78" t="str">
        <f>formatRow(Tokens!C$2:I$2,Tokens!C628:I628)</f>
        <v>"name":"#53 Pass VIP",_x000D_
"symbol":"COR22C53",_x000D_
"description":"Pass VIP / Pass NFT VIP Access - 1 édition Calvi on the Rocks 2022",_x000D_
"seller_fee_basis_points":1000,_x000D_
"image":"https://bafybeibuczlv4zyjj2kxw7gciszjuaug3f2nkfh7jpbprfriwpwrucgkpa.ipfs.nftstorage.link?image_53.webp",_x000D_
"Issuer":"NfluenT for Calvi On The rocks",_x000D_
"external_url":""</v>
      </c>
      <c r="W628" s="78" t="str">
        <f>formatRow(Tokens!J$2:AV$2,Tokens!J628:AV628,2,"attributes")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8" s="78" t="str">
        <f>formatRow(Tokens!AX$2:BC$2,Tokens!AX628:BC628,2,"creators")</f>
        <v>"creators":[{"address":"ncreator",_x000D_
"share":10},{"address":"cotrcrea",_x000D_
"share":90},{"address":"nminer",_x000D_
"share":0}]</v>
      </c>
      <c r="Y628" s="78" t="str">
        <f>formatRow(Tokens!BD$2:BI$2,Tokens!BD628:BI628,2,"files")</f>
        <v>"files":[]</v>
      </c>
      <c r="Z628" s="78"/>
      <c r="AA628" s="78"/>
      <c r="AB628" s="78"/>
      <c r="AC628" s="78" t="str">
        <f>formatRow(Tokens!BJ$2:BK$2,Tokens!BJ628:BK628,0,"collection")</f>
        <v>"collection":{"name":"PASS VIP",_x000D_
"family":"Calvi On The Rocks"}</v>
      </c>
      <c r="AD628" s="1" t="str">
        <f>formatRow(Tokens!BN$2:BR$2,Tokens!BN628:BR628,0,"marketplace")</f>
        <v>"marketplace":{"initial_price":380,_x000D_
"reservation_price":"",_x000D_
"duration":"",_x000D_
"max_mint":1,_x000D_
"sell_date":"25/06/2022"}</v>
      </c>
      <c r="AE628" s="1"/>
    </row>
    <row r="629" spans="4:31" ht="14.25" customHeight="1" x14ac:dyDescent="0.3">
      <c r="D629" s="1">
        <f>Tokens!B629</f>
        <v>54</v>
      </c>
      <c r="E629" s="17" t="str">
        <f>IF(Tokens!C629="","",Tokens!C629)</f>
        <v>#54 Pass VIP</v>
      </c>
      <c r="F629" s="79">
        <v>44736.863761574074</v>
      </c>
      <c r="G629" t="s">
        <v>5424</v>
      </c>
      <c r="H629" s="80" t="s">
        <v>5425</v>
      </c>
      <c r="I629" s="2" t="s">
        <v>5426</v>
      </c>
      <c r="J629" s="2" t="s">
        <v>5427</v>
      </c>
      <c r="K629" s="2" t="s">
        <v>5428</v>
      </c>
      <c r="M629"/>
      <c r="N629">
        <v>16.370757900000001</v>
      </c>
      <c r="O629" s="15">
        <f t="shared" si="20"/>
        <v>-0.45439684199996427</v>
      </c>
      <c r="P629" s="18" t="str">
        <f>IF(F629="stop","",IF(F629&lt;&gt;"",HYPERLINK(Settings!$B$5 &amp; "/manage/?network=" &amp; LOWER(B$8) &amp; "&amp;search=token&amp;account=" &amp; ToMint!$B$5 &amp; "&amp;view=" &amp; ToMint!J629,"TokenSol"),""))</f>
        <v>TokenSol</v>
      </c>
      <c r="Q629" s="2"/>
      <c r="R629" s="2"/>
      <c r="S629" s="11"/>
      <c r="T629" s="78" t="str">
        <f>"owner=" &amp; Tokens!BS629 &amp; "&amp;filename_for_metadata=" &amp; Tokens!BT629 &amp; "&amp;offchaindata_platform=" &amp; $B$17 &amp; "&amp;keyfile=" &amp; $B$5 &amp;  "&amp;repository=" &amp; $B$18</f>
        <v>owner=BbDq7xeUzpj8bXfd9N7dh1tw43Ss7xbYpyjoNuwDSrzq&amp;filename_for_metadata=PASSVIP_COR22C54&amp;offchaindata_platform=Github&amp;keyfile=Paul&amp;repository=CalviOnTheRocks2022</v>
      </c>
      <c r="U629" s="78" t="str">
        <f t="shared" si="19"/>
        <v>{"name":"#54 Pass VIP",_x000D_
"symbol":"COR22C54",_x000D_
"description":"Pass VIP / Pass NFT VIP Access - 1 édition Calvi on the Rocks 2022",_x000D_
"seller_fee_basis_points":1000,_x000D_
"image":"https://bafybeifbcyocdqsy6qtfxqumw67htomyotrg2tlvmesec7fcqrmg3qzmdy.ipfs.nftstorage.link?image_54.webp",_x000D_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29" s="78" t="str">
        <f>formatRow(Tokens!C$2:I$2,Tokens!C629:I629)</f>
        <v>"name":"#54 Pass VIP",_x000D_
"symbol":"COR22C54",_x000D_
"description":"Pass VIP / Pass NFT VIP Access - 1 édition Calvi on the Rocks 2022",_x000D_
"seller_fee_basis_points":1000,_x000D_
"image":"https://bafybeifbcyocdqsy6qtfxqumw67htomyotrg2tlvmesec7fcqrmg3qzmdy.ipfs.nftstorage.link?image_54.webp",_x000D_
"Issuer":"NfluenT for Calvi On The rocks",_x000D_
"external_url":""</v>
      </c>
      <c r="W629" s="78" t="str">
        <f>formatRow(Tokens!J$2:AV$2,Tokens!J629:AV629,2,"attributes")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9" s="78" t="str">
        <f>formatRow(Tokens!AX$2:BC$2,Tokens!AX629:BC629,2,"creators")</f>
        <v>"creators":[{"address":"ncreator",_x000D_
"share":10},{"address":"cotrcrea",_x000D_
"share":90},{"address":"nminer",_x000D_
"share":0}]</v>
      </c>
      <c r="Y629" s="78" t="str">
        <f>formatRow(Tokens!BD$2:BI$2,Tokens!BD629:BI629,2,"files")</f>
        <v>"files":[]</v>
      </c>
      <c r="Z629" s="78"/>
      <c r="AA629" s="78"/>
      <c r="AB629" s="78"/>
      <c r="AC629" s="78" t="str">
        <f>formatRow(Tokens!BJ$2:BK$2,Tokens!BJ629:BK629,0,"collection")</f>
        <v>"collection":{"name":"PASS VIP",_x000D_
"family":"Calvi On The Rocks"}</v>
      </c>
      <c r="AD629" s="1" t="str">
        <f>formatRow(Tokens!BN$2:BR$2,Tokens!BN629:BR629,0,"marketplace")</f>
        <v>"marketplace":{"initial_price":380,_x000D_
"reservation_price":"",_x000D_
"duration":"",_x000D_
"max_mint":1,_x000D_
"sell_date":"25/06/2022"}</v>
      </c>
      <c r="AE629" s="1"/>
    </row>
    <row r="630" spans="4:31" ht="14.25" customHeight="1" x14ac:dyDescent="0.3">
      <c r="D630" s="1">
        <f>Tokens!B630</f>
        <v>55</v>
      </c>
      <c r="E630" s="17" t="str">
        <f>IF(Tokens!C630="","",Tokens!C630)</f>
        <v>#55 Pass VIP</v>
      </c>
      <c r="F630" s="79">
        <v>44736.863993055558</v>
      </c>
      <c r="G630" t="s">
        <v>5429</v>
      </c>
      <c r="H630" s="80" t="s">
        <v>5430</v>
      </c>
      <c r="I630" s="2" t="s">
        <v>5431</v>
      </c>
      <c r="J630" s="2" t="s">
        <v>5432</v>
      </c>
      <c r="K630" s="2" t="s">
        <v>5433</v>
      </c>
      <c r="M630"/>
      <c r="N630">
        <v>16.358771699999998</v>
      </c>
      <c r="O630" s="15">
        <f t="shared" si="20"/>
        <v>-0.45439684200009894</v>
      </c>
      <c r="P630" s="18" t="str">
        <f>IF(F630="stop","",IF(F630&lt;&gt;"",HYPERLINK(Settings!$B$5 &amp; "/manage/?network=" &amp; LOWER(B$8) &amp; "&amp;search=token&amp;account=" &amp; ToMint!$B$5 &amp; "&amp;view=" &amp; ToMint!J630,"TokenSol"),""))</f>
        <v>TokenSol</v>
      </c>
      <c r="Q630" s="2"/>
      <c r="R630" s="2"/>
      <c r="S630" s="11"/>
      <c r="T630" s="78" t="str">
        <f>"owner=" &amp; Tokens!BS630 &amp; "&amp;filename_for_metadata=" &amp; Tokens!BT630 &amp; "&amp;offchaindata_platform=" &amp; $B$17 &amp; "&amp;keyfile=" &amp; $B$5 &amp;  "&amp;repository=" &amp; $B$18</f>
        <v>owner=BbDq7xeUzpj8bXfd9N7dh1tw43Ss7xbYpyjoNuwDSrzq&amp;filename_for_metadata=PASSVIP_COR22C55&amp;offchaindata_platform=Github&amp;keyfile=Paul&amp;repository=CalviOnTheRocks2022</v>
      </c>
      <c r="U630" s="78" t="str">
        <f t="shared" si="19"/>
        <v>{"name":"#55 Pass VIP",_x000D_
"symbol":"COR22C55",_x000D_
"description":"Pass VIP / Pass NFT VIP Access - 1 édition Calvi on the Rocks 2022",_x000D_
"seller_fee_basis_points":1000,_x000D_
"image":"https://bafybeigo47p57yqha3p5jkgi3dmvg7lkiz4jm4mo2heroiuurf5ujxfcu4.ipfs.nftstorage.link?image_55.webp",_x000D_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30" s="78" t="str">
        <f>formatRow(Tokens!C$2:I$2,Tokens!C630:I630)</f>
        <v>"name":"#55 Pass VIP",_x000D_
"symbol":"COR22C55",_x000D_
"description":"Pass VIP / Pass NFT VIP Access - 1 édition Calvi on the Rocks 2022",_x000D_
"seller_fee_basis_points":1000,_x000D_
"image":"https://bafybeigo47p57yqha3p5jkgi3dmvg7lkiz4jm4mo2heroiuurf5ujxfcu4.ipfs.nftstorage.link?image_55.webp",_x000D_
"Issuer":"NfluenT for Calvi On The rocks",_x000D_
"external_url":""</v>
      </c>
      <c r="W630" s="78" t="str">
        <f>formatRow(Tokens!J$2:AV$2,Tokens!J630:AV630,2,"attributes")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0" s="78" t="str">
        <f>formatRow(Tokens!AX$2:BC$2,Tokens!AX630:BC630,2,"creators")</f>
        <v>"creators":[{"address":"ncreator",_x000D_
"share":10},{"address":"cotrcrea",_x000D_
"share":90},{"address":"nminer",_x000D_
"share":0}]</v>
      </c>
      <c r="Y630" s="78" t="str">
        <f>formatRow(Tokens!BD$2:BI$2,Tokens!BD630:BI630,2,"files")</f>
        <v>"files":[]</v>
      </c>
      <c r="Z630" s="78"/>
      <c r="AA630" s="78"/>
      <c r="AB630" s="78"/>
      <c r="AC630" s="78" t="str">
        <f>formatRow(Tokens!BJ$2:BK$2,Tokens!BJ630:BK630,0,"collection")</f>
        <v>"collection":{"name":"PASS VIP",_x000D_
"family":"Calvi On The Rocks"}</v>
      </c>
      <c r="AD630" s="1" t="str">
        <f>formatRow(Tokens!BN$2:BR$2,Tokens!BN630:BR630,0,"marketplace")</f>
        <v>"marketplace":{"initial_price":380,_x000D_
"reservation_price":"",_x000D_
"duration":"",_x000D_
"max_mint":1,_x000D_
"sell_date":"25/06/2022"}</v>
      </c>
      <c r="AE630" s="1"/>
    </row>
    <row r="631" spans="4:31" ht="14.25" customHeight="1" x14ac:dyDescent="0.3">
      <c r="D631" s="1">
        <f>Tokens!B631</f>
        <v>56</v>
      </c>
      <c r="E631" s="17" t="str">
        <f>IF(Tokens!C631="","",Tokens!C631)</f>
        <v>#56 Pass VIP</v>
      </c>
      <c r="F631" s="79">
        <v>44736.864317129628</v>
      </c>
      <c r="G631" t="s">
        <v>5434</v>
      </c>
      <c r="H631" s="80" t="s">
        <v>5435</v>
      </c>
      <c r="I631" s="2" t="s">
        <v>5436</v>
      </c>
      <c r="J631" s="2" t="s">
        <v>5437</v>
      </c>
      <c r="K631" s="2" t="s">
        <v>5438</v>
      </c>
      <c r="M631"/>
      <c r="N631">
        <v>16.346785499999999</v>
      </c>
      <c r="O631" s="15">
        <f t="shared" si="20"/>
        <v>-0.45439684199996427</v>
      </c>
      <c r="P631" s="18" t="str">
        <f>IF(F631="stop","",IF(F631&lt;&gt;"",HYPERLINK(Settings!$B$5 &amp; "/manage/?network=" &amp; LOWER(B$8) &amp; "&amp;search=token&amp;account=" &amp; ToMint!$B$5 &amp; "&amp;view=" &amp; ToMint!J631,"TokenSol"),""))</f>
        <v>TokenSol</v>
      </c>
      <c r="Q631" s="2"/>
      <c r="R631" s="2"/>
      <c r="S631" s="11"/>
      <c r="T631" s="78" t="str">
        <f>"owner=" &amp; Tokens!BS631 &amp; "&amp;filename_for_metadata=" &amp; Tokens!BT631 &amp; "&amp;offchaindata_platform=" &amp; $B$17 &amp; "&amp;keyfile=" &amp; $B$5 &amp;  "&amp;repository=" &amp; $B$18</f>
        <v>owner=BbDq7xeUzpj8bXfd9N7dh1tw43Ss7xbYpyjoNuwDSrzq&amp;filename_for_metadata=PASSVIP_COR22C56&amp;offchaindata_platform=Github&amp;keyfile=Paul&amp;repository=CalviOnTheRocks2022</v>
      </c>
      <c r="U631" s="78" t="str">
        <f t="shared" si="19"/>
        <v>{"name":"#56 Pass VIP",_x000D_
"symbol":"COR22C56",_x000D_
"description":"Pass VIP / Pass NFT VIP Access - 1 édition Calvi on the Rocks 2022",_x000D_
"seller_fee_basis_points":1000,_x000D_
"image":"https://bafybeibdyotuayblt22xj4jx7l5itnb744abeqtnkwlthuhb6pxz4pcc64.ipfs.nftstorage.link?image_56.webp",_x000D_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31" s="78" t="str">
        <f>formatRow(Tokens!C$2:I$2,Tokens!C631:I631)</f>
        <v>"name":"#56 Pass VIP",_x000D_
"symbol":"COR22C56",_x000D_
"description":"Pass VIP / Pass NFT VIP Access - 1 édition Calvi on the Rocks 2022",_x000D_
"seller_fee_basis_points":1000,_x000D_
"image":"https://bafybeibdyotuayblt22xj4jx7l5itnb744abeqtnkwlthuhb6pxz4pcc64.ipfs.nftstorage.link?image_56.webp",_x000D_
"Issuer":"NfluenT for Calvi On The rocks",_x000D_
"external_url":""</v>
      </c>
      <c r="W631" s="78" t="str">
        <f>formatRow(Tokens!J$2:AV$2,Tokens!J631:AV631,2,"attributes")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1" s="78" t="str">
        <f>formatRow(Tokens!AX$2:BC$2,Tokens!AX631:BC631,2,"creators")</f>
        <v>"creators":[{"address":"ncreator",_x000D_
"share":10},{"address":"cotrcrea",_x000D_
"share":90},{"address":"nminer",_x000D_
"share":0}]</v>
      </c>
      <c r="Y631" s="78" t="str">
        <f>formatRow(Tokens!BD$2:BI$2,Tokens!BD631:BI631,2,"files")</f>
        <v>"files":[]</v>
      </c>
      <c r="Z631" s="78"/>
      <c r="AA631" s="78"/>
      <c r="AB631" s="78"/>
      <c r="AC631" s="78" t="str">
        <f>formatRow(Tokens!BJ$2:BK$2,Tokens!BJ631:BK631,0,"collection")</f>
        <v>"collection":{"name":"PASS VIP",_x000D_
"family":"Calvi On The Rocks"}</v>
      </c>
      <c r="AD631" s="1" t="str">
        <f>formatRow(Tokens!BN$2:BR$2,Tokens!BN631:BR631,0,"marketplace")</f>
        <v>"marketplace":{"initial_price":380,_x000D_
"reservation_price":"",_x000D_
"duration":"",_x000D_
"max_mint":1,_x000D_
"sell_date":"25/06/2022"}</v>
      </c>
      <c r="AE631" s="1"/>
    </row>
    <row r="632" spans="4:31" ht="14.25" customHeight="1" x14ac:dyDescent="0.3">
      <c r="D632" s="1">
        <f>Tokens!B632</f>
        <v>57</v>
      </c>
      <c r="E632" s="17" t="str">
        <f>IF(Tokens!C632="","",Tokens!C632)</f>
        <v>#57 Pass VIP</v>
      </c>
      <c r="F632" s="79">
        <v>44736.864687499998</v>
      </c>
      <c r="G632" t="s">
        <v>5439</v>
      </c>
      <c r="H632" s="80" t="s">
        <v>5440</v>
      </c>
      <c r="I632" s="2" t="s">
        <v>5441</v>
      </c>
      <c r="J632" s="2" t="s">
        <v>5442</v>
      </c>
      <c r="K632" s="2" t="s">
        <v>5443</v>
      </c>
      <c r="M632"/>
      <c r="N632">
        <v>16.3347993</v>
      </c>
      <c r="O632" s="15">
        <f t="shared" si="20"/>
        <v>-0.45439684199996427</v>
      </c>
      <c r="P632" s="18" t="str">
        <f>IF(F632="stop","",IF(F632&lt;&gt;"",HYPERLINK(Settings!$B$5 &amp; "/manage/?network=" &amp; LOWER(B$8) &amp; "&amp;search=token&amp;account=" &amp; ToMint!$B$5 &amp; "&amp;view=" &amp; ToMint!J632,"TokenSol"),""))</f>
        <v>TokenSol</v>
      </c>
      <c r="Q632" s="2"/>
      <c r="R632" s="2"/>
      <c r="S632" s="11"/>
      <c r="T632" s="78" t="str">
        <f>"owner=" &amp; Tokens!BS632 &amp; "&amp;filename_for_metadata=" &amp; Tokens!BT632 &amp; "&amp;offchaindata_platform=" &amp; $B$17 &amp; "&amp;keyfile=" &amp; $B$5 &amp;  "&amp;repository=" &amp; $B$18</f>
        <v>owner=BbDq7xeUzpj8bXfd9N7dh1tw43Ss7xbYpyjoNuwDSrzq&amp;filename_for_metadata=PASSVIP_COR22C57&amp;offchaindata_platform=Github&amp;keyfile=Paul&amp;repository=CalviOnTheRocks2022</v>
      </c>
      <c r="U632" s="78" t="str">
        <f t="shared" si="19"/>
        <v>{"name":"#57 Pass VIP",_x000D_
"symbol":"COR22C57",_x000D_
"description":"Pass VIP / Pass NFT VIP Access - 1 édition Calvi on the Rocks 2022",_x000D_
"seller_fee_basis_points":1000,_x000D_
"image":"https://bafybeicn6lzpyhi67h3benh2x66xfsajwvc2mck5oaydf7da35lk7zvdy4.ipfs.nftstorage.link?image_57.webp",_x000D_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32" s="78" t="str">
        <f>formatRow(Tokens!C$2:I$2,Tokens!C632:I632)</f>
        <v>"name":"#57 Pass VIP",_x000D_
"symbol":"COR22C57",_x000D_
"description":"Pass VIP / Pass NFT VIP Access - 1 édition Calvi on the Rocks 2022",_x000D_
"seller_fee_basis_points":1000,_x000D_
"image":"https://bafybeicn6lzpyhi67h3benh2x66xfsajwvc2mck5oaydf7da35lk7zvdy4.ipfs.nftstorage.link?image_57.webp",_x000D_
"Issuer":"NfluenT for Calvi On The rocks",_x000D_
"external_url":""</v>
      </c>
      <c r="W632" s="78" t="str">
        <f>formatRow(Tokens!J$2:AV$2,Tokens!J632:AV632,2,"attributes")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2" s="78" t="str">
        <f>formatRow(Tokens!AX$2:BC$2,Tokens!AX632:BC632,2,"creators")</f>
        <v>"creators":[{"address":"ncreator",_x000D_
"share":10},{"address":"cotrcrea",_x000D_
"share":90},{"address":"nminer",_x000D_
"share":0}]</v>
      </c>
      <c r="Y632" s="78" t="str">
        <f>formatRow(Tokens!BD$2:BI$2,Tokens!BD632:BI632,2,"files")</f>
        <v>"files":[]</v>
      </c>
      <c r="Z632" s="78"/>
      <c r="AA632" s="78"/>
      <c r="AB632" s="78"/>
      <c r="AC632" s="78" t="str">
        <f>formatRow(Tokens!BJ$2:BK$2,Tokens!BJ632:BK632,0,"collection")</f>
        <v>"collection":{"name":"PASS VIP",_x000D_
"family":"Calvi On The Rocks"}</v>
      </c>
      <c r="AD632" s="1" t="str">
        <f>formatRow(Tokens!BN$2:BR$2,Tokens!BN632:BR632,0,"marketplace")</f>
        <v>"marketplace":{"initial_price":380,_x000D_
"reservation_price":"",_x000D_
"duration":"",_x000D_
"max_mint":1,_x000D_
"sell_date":"25/06/2022"}</v>
      </c>
      <c r="AE632" s="1"/>
    </row>
    <row r="633" spans="4:31" ht="14.25" customHeight="1" x14ac:dyDescent="0.3">
      <c r="D633" s="1">
        <f>Tokens!B633</f>
        <v>58</v>
      </c>
      <c r="E633" s="17" t="str">
        <f>IF(Tokens!C633="","",Tokens!C633)</f>
        <v>#58 Pass VIP</v>
      </c>
      <c r="F633" s="79">
        <v>44736.864953703705</v>
      </c>
      <c r="G633" t="s">
        <v>5444</v>
      </c>
      <c r="H633" s="80" t="s">
        <v>5445</v>
      </c>
      <c r="I633" s="2" t="s">
        <v>5446</v>
      </c>
      <c r="J633" s="2" t="s">
        <v>5447</v>
      </c>
      <c r="K633" s="2" t="s">
        <v>5448</v>
      </c>
      <c r="M633"/>
      <c r="N633">
        <v>16.322813100000001</v>
      </c>
      <c r="O633" s="15">
        <f t="shared" si="20"/>
        <v>-0.45439684199996427</v>
      </c>
      <c r="P633" s="18" t="str">
        <f>IF(F633="stop","",IF(F633&lt;&gt;"",HYPERLINK(Settings!$B$5 &amp; "/manage/?network=" &amp; LOWER(B$8) &amp; "&amp;search=token&amp;account=" &amp; ToMint!$B$5 &amp; "&amp;view=" &amp; ToMint!J633,"TokenSol"),""))</f>
        <v>TokenSol</v>
      </c>
      <c r="Q633" s="2"/>
      <c r="R633" s="2"/>
      <c r="S633" s="11"/>
      <c r="T633" s="78" t="str">
        <f>"owner=" &amp; Tokens!BS633 &amp; "&amp;filename_for_metadata=" &amp; Tokens!BT633 &amp; "&amp;offchaindata_platform=" &amp; $B$17 &amp; "&amp;keyfile=" &amp; $B$5 &amp;  "&amp;repository=" &amp; $B$18</f>
        <v>owner=BbDq7xeUzpj8bXfd9N7dh1tw43Ss7xbYpyjoNuwDSrzq&amp;filename_for_metadata=PASSVIP_COR22C58&amp;offchaindata_platform=Github&amp;keyfile=Paul&amp;repository=CalviOnTheRocks2022</v>
      </c>
      <c r="U633" s="78" t="str">
        <f t="shared" si="19"/>
        <v>{"name":"#58 Pass VIP",_x000D_
"symbol":"COR22C58",_x000D_
"description":"Pass VIP / Pass NFT VIP Access - 1 édition Calvi on the Rocks 2022",_x000D_
"seller_fee_basis_points":1000,_x000D_
"image":"https://bafybeigtolqkq63lwqjrdzamlhnfkhki6axvxud53bv46vv63bqydvo7qy.ipfs.nftstorage.link?image_58.webp",_x000D_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33" s="78" t="str">
        <f>formatRow(Tokens!C$2:I$2,Tokens!C633:I633)</f>
        <v>"name":"#58 Pass VIP",_x000D_
"symbol":"COR22C58",_x000D_
"description":"Pass VIP / Pass NFT VIP Access - 1 édition Calvi on the Rocks 2022",_x000D_
"seller_fee_basis_points":1000,_x000D_
"image":"https://bafybeigtolqkq63lwqjrdzamlhnfkhki6axvxud53bv46vv63bqydvo7qy.ipfs.nftstorage.link?image_58.webp",_x000D_
"Issuer":"NfluenT for Calvi On The rocks",_x000D_
"external_url":""</v>
      </c>
      <c r="W633" s="78" t="str">
        <f>formatRow(Tokens!J$2:AV$2,Tokens!J633:AV633,2,"attributes")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3" s="78" t="str">
        <f>formatRow(Tokens!AX$2:BC$2,Tokens!AX633:BC633,2,"creators")</f>
        <v>"creators":[{"address":"ncreator",_x000D_
"share":10},{"address":"cotrcrea",_x000D_
"share":90},{"address":"nminer",_x000D_
"share":0}]</v>
      </c>
      <c r="Y633" s="78" t="str">
        <f>formatRow(Tokens!BD$2:BI$2,Tokens!BD633:BI633,2,"files")</f>
        <v>"files":[]</v>
      </c>
      <c r="Z633" s="78"/>
      <c r="AA633" s="78"/>
      <c r="AB633" s="78"/>
      <c r="AC633" s="78" t="str">
        <f>formatRow(Tokens!BJ$2:BK$2,Tokens!BJ633:BK633,0,"collection")</f>
        <v>"collection":{"name":"PASS VIP",_x000D_
"family":"Calvi On The Rocks"}</v>
      </c>
      <c r="AD633" s="1" t="str">
        <f>formatRow(Tokens!BN$2:BR$2,Tokens!BN633:BR633,0,"marketplace")</f>
        <v>"marketplace":{"initial_price":380,_x000D_
"reservation_price":"",_x000D_
"duration":"",_x000D_
"max_mint":1,_x000D_
"sell_date":"25/06/2022"}</v>
      </c>
      <c r="AE633" s="1"/>
    </row>
    <row r="634" spans="4:31" ht="14.25" customHeight="1" x14ac:dyDescent="0.3">
      <c r="D634" s="1">
        <f>Tokens!B634</f>
        <v>59</v>
      </c>
      <c r="E634" s="17" t="str">
        <f>IF(Tokens!C634="","",Tokens!C634)</f>
        <v>#59 Pass VIP</v>
      </c>
      <c r="F634" s="79">
        <v>44736.865173611113</v>
      </c>
      <c r="G634" t="s">
        <v>5449</v>
      </c>
      <c r="H634" s="80" t="s">
        <v>5450</v>
      </c>
      <c r="I634" s="2" t="s">
        <v>5451</v>
      </c>
      <c r="J634" s="2" t="s">
        <v>5452</v>
      </c>
      <c r="K634" s="2" t="s">
        <v>5453</v>
      </c>
      <c r="M634"/>
      <c r="N634">
        <v>16.310826899999999</v>
      </c>
      <c r="O634" s="15">
        <f t="shared" si="20"/>
        <v>-0.45439684200009894</v>
      </c>
      <c r="P634" s="18" t="str">
        <f>IF(F634="stop","",IF(F634&lt;&gt;"",HYPERLINK(Settings!$B$5 &amp; "/manage/?network=" &amp; LOWER(B$8) &amp; "&amp;search=token&amp;account=" &amp; ToMint!$B$5 &amp; "&amp;view=" &amp; ToMint!J634,"TokenSol"),""))</f>
        <v>TokenSol</v>
      </c>
      <c r="Q634" s="2"/>
      <c r="R634" s="2"/>
      <c r="S634" s="11"/>
      <c r="T634" s="78" t="str">
        <f>"owner=" &amp; Tokens!BS634 &amp; "&amp;filename_for_metadata=" &amp; Tokens!BT634 &amp; "&amp;offchaindata_platform=" &amp; $B$17 &amp; "&amp;keyfile=" &amp; $B$5 &amp;  "&amp;repository=" &amp; $B$18</f>
        <v>owner=BbDq7xeUzpj8bXfd9N7dh1tw43Ss7xbYpyjoNuwDSrzq&amp;filename_for_metadata=PASSVIP_COR22C59&amp;offchaindata_platform=Github&amp;keyfile=Paul&amp;repository=CalviOnTheRocks2022</v>
      </c>
      <c r="U634" s="78" t="str">
        <f t="shared" si="19"/>
        <v>{"name":"#59 Pass VIP",_x000D_
"symbol":"COR22C59",_x000D_
"description":"Pass VIP / Pass NFT VIP Access - 1 édition Calvi on the Rocks 2022",_x000D_
"seller_fee_basis_points":1000,_x000D_
"image":"https://bafybeibfvzye7zkfgludst5l7nqm5rltbw7cyxplxai2h3e4q3b55xltku.ipfs.nftstorage.link?image_59.webp",_x000D_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34" s="78" t="str">
        <f>formatRow(Tokens!C$2:I$2,Tokens!C634:I634)</f>
        <v>"name":"#59 Pass VIP",_x000D_
"symbol":"COR22C59",_x000D_
"description":"Pass VIP / Pass NFT VIP Access - 1 édition Calvi on the Rocks 2022",_x000D_
"seller_fee_basis_points":1000,_x000D_
"image":"https://bafybeibfvzye7zkfgludst5l7nqm5rltbw7cyxplxai2h3e4q3b55xltku.ipfs.nftstorage.link?image_59.webp",_x000D_
"Issuer":"NfluenT for Calvi On The rocks",_x000D_
"external_url":""</v>
      </c>
      <c r="W634" s="78" t="str">
        <f>formatRow(Tokens!J$2:AV$2,Tokens!J634:AV634,2,"attributes")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4" s="78" t="str">
        <f>formatRow(Tokens!AX$2:BC$2,Tokens!AX634:BC634,2,"creators")</f>
        <v>"creators":[{"address":"ncreator",_x000D_
"share":10},{"address":"cotrcrea",_x000D_
"share":90},{"address":"nminer",_x000D_
"share":0}]</v>
      </c>
      <c r="Y634" s="78" t="str">
        <f>formatRow(Tokens!BD$2:BI$2,Tokens!BD634:BI634,2,"files")</f>
        <v>"files":[]</v>
      </c>
      <c r="Z634" s="78"/>
      <c r="AA634" s="78"/>
      <c r="AB634" s="78"/>
      <c r="AC634" s="78" t="str">
        <f>formatRow(Tokens!BJ$2:BK$2,Tokens!BJ634:BK634,0,"collection")</f>
        <v>"collection":{"name":"PASS VIP",_x000D_
"family":"Calvi On The Rocks"}</v>
      </c>
      <c r="AD634" s="1" t="str">
        <f>formatRow(Tokens!BN$2:BR$2,Tokens!BN634:BR634,0,"marketplace")</f>
        <v>"marketplace":{"initial_price":380,_x000D_
"reservation_price":"",_x000D_
"duration":"",_x000D_
"max_mint":1,_x000D_
"sell_date":"25/06/2022"}</v>
      </c>
      <c r="AE634" s="1"/>
    </row>
    <row r="635" spans="4:31" ht="14.25" customHeight="1" x14ac:dyDescent="0.3">
      <c r="D635" s="1">
        <f>Tokens!B635</f>
        <v>60</v>
      </c>
      <c r="E635" s="17" t="str">
        <f>IF(Tokens!C635="","",Tokens!C635)</f>
        <v>#60 Pass VIP</v>
      </c>
      <c r="F635" s="79">
        <v>44736.865439814814</v>
      </c>
      <c r="G635" t="s">
        <v>5454</v>
      </c>
      <c r="H635" s="80" t="s">
        <v>5455</v>
      </c>
      <c r="I635" s="2" t="s">
        <v>5456</v>
      </c>
      <c r="J635" s="2" t="s">
        <v>5457</v>
      </c>
      <c r="K635" s="2" t="s">
        <v>5458</v>
      </c>
      <c r="M635"/>
      <c r="N635">
        <v>16.2988407</v>
      </c>
      <c r="O635" s="15">
        <f t="shared" si="20"/>
        <v>-0.45439684199996427</v>
      </c>
      <c r="P635" s="18" t="str">
        <f>IF(F635="stop","",IF(F635&lt;&gt;"",HYPERLINK(Settings!$B$5 &amp; "/manage/?network=" &amp; LOWER(B$8) &amp; "&amp;search=token&amp;account=" &amp; ToMint!$B$5 &amp; "&amp;view=" &amp; ToMint!J635,"TokenSol"),""))</f>
        <v>TokenSol</v>
      </c>
      <c r="Q635" s="2"/>
      <c r="R635" s="2"/>
      <c r="S635" s="11"/>
      <c r="T635" s="78" t="str">
        <f>"owner=" &amp; Tokens!BS635 &amp; "&amp;filename_for_metadata=" &amp; Tokens!BT635 &amp; "&amp;offchaindata_platform=" &amp; $B$17 &amp; "&amp;keyfile=" &amp; $B$5 &amp;  "&amp;repository=" &amp; $B$18</f>
        <v>owner=BbDq7xeUzpj8bXfd9N7dh1tw43Ss7xbYpyjoNuwDSrzq&amp;filename_for_metadata=PASSVIP_COR22C60&amp;offchaindata_platform=Github&amp;keyfile=Paul&amp;repository=CalviOnTheRocks2022</v>
      </c>
      <c r="U635" s="78" t="str">
        <f t="shared" si="19"/>
        <v>{"name":"#60 Pass VIP",_x000D_
"symbol":"COR22C60",_x000D_
"description":"Pass VIP / Pass NFT VIP Access - 1 édition Calvi on the Rocks 2022",_x000D_
"seller_fee_basis_points":1000,_x000D_
"image":"https://bafybeiebkyqstg22jlrjac2xxtcmjp2pkxk53dh5cl5s4iy7fjxigoe4ee.ipfs.nftstorage.link?image_60.webp",_x000D_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35" s="78" t="str">
        <f>formatRow(Tokens!C$2:I$2,Tokens!C635:I635)</f>
        <v>"name":"#60 Pass VIP",_x000D_
"symbol":"COR22C60",_x000D_
"description":"Pass VIP / Pass NFT VIP Access - 1 édition Calvi on the Rocks 2022",_x000D_
"seller_fee_basis_points":1000,_x000D_
"image":"https://bafybeiebkyqstg22jlrjac2xxtcmjp2pkxk53dh5cl5s4iy7fjxigoe4ee.ipfs.nftstorage.link?image_60.webp",_x000D_
"Issuer":"NfluenT for Calvi On The rocks",_x000D_
"external_url":""</v>
      </c>
      <c r="W635" s="78" t="str">
        <f>formatRow(Tokens!J$2:AV$2,Tokens!J635:AV635,2,"attributes")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5" s="78" t="str">
        <f>formatRow(Tokens!AX$2:BC$2,Tokens!AX635:BC635,2,"creators")</f>
        <v>"creators":[{"address":"ncreator",_x000D_
"share":10},{"address":"cotrcrea",_x000D_
"share":90},{"address":"nminer",_x000D_
"share":0}]</v>
      </c>
      <c r="Y635" s="78" t="str">
        <f>formatRow(Tokens!BD$2:BI$2,Tokens!BD635:BI635,2,"files")</f>
        <v>"files":[]</v>
      </c>
      <c r="Z635" s="78"/>
      <c r="AA635" s="78"/>
      <c r="AB635" s="78"/>
      <c r="AC635" s="78" t="str">
        <f>formatRow(Tokens!BJ$2:BK$2,Tokens!BJ635:BK635,0,"collection")</f>
        <v>"collection":{"name":"PASS VIP",_x000D_
"family":"Calvi On The Rocks"}</v>
      </c>
      <c r="AD635" s="1" t="str">
        <f>formatRow(Tokens!BN$2:BR$2,Tokens!BN635:BR635,0,"marketplace")</f>
        <v>"marketplace":{"initial_price":380,_x000D_
"reservation_price":"",_x000D_
"duration":"",_x000D_
"max_mint":1,_x000D_
"sell_date":"25/06/2022"}</v>
      </c>
      <c r="AE635" s="1"/>
    </row>
    <row r="636" spans="4:31" ht="14.25" customHeight="1" x14ac:dyDescent="0.3">
      <c r="D636" s="1">
        <f>Tokens!B636</f>
        <v>61</v>
      </c>
      <c r="E636" s="17" t="str">
        <f>IF(Tokens!C636="","",Tokens!C636)</f>
        <v>#61 Pass VIP</v>
      </c>
      <c r="F636" s="79">
        <v>44736.865798611114</v>
      </c>
      <c r="G636" t="s">
        <v>5459</v>
      </c>
      <c r="H636" s="80" t="s">
        <v>5460</v>
      </c>
      <c r="I636" s="2" t="s">
        <v>5461</v>
      </c>
      <c r="J636" s="2" t="s">
        <v>5462</v>
      </c>
      <c r="K636" s="2" t="s">
        <v>5463</v>
      </c>
      <c r="M636"/>
      <c r="N636">
        <v>16.2868545</v>
      </c>
      <c r="O636" s="15">
        <f t="shared" si="20"/>
        <v>-0.45439684199996427</v>
      </c>
      <c r="P636" s="18" t="str">
        <f>IF(F636="stop","",IF(F636&lt;&gt;"",HYPERLINK(Settings!$B$5 &amp; "/manage/?network=" &amp; LOWER(B$8) &amp; "&amp;search=token&amp;account=" &amp; ToMint!$B$5 &amp; "&amp;view=" &amp; ToMint!J636,"TokenSol"),""))</f>
        <v>TokenSol</v>
      </c>
      <c r="Q636" s="2"/>
      <c r="R636" s="2"/>
      <c r="S636" s="11"/>
      <c r="T636" s="78" t="str">
        <f>"owner=" &amp; Tokens!BS636 &amp; "&amp;filename_for_metadata=" &amp; Tokens!BT636 &amp; "&amp;offchaindata_platform=" &amp; $B$17 &amp; "&amp;keyfile=" &amp; $B$5 &amp;  "&amp;repository=" &amp; $B$18</f>
        <v>owner=BbDq7xeUzpj8bXfd9N7dh1tw43Ss7xbYpyjoNuwDSrzq&amp;filename_for_metadata=PASSVIP_COR22C61&amp;offchaindata_platform=Github&amp;keyfile=Paul&amp;repository=CalviOnTheRocks2022</v>
      </c>
      <c r="U636" s="78" t="str">
        <f t="shared" si="19"/>
        <v>{"name":"#61 Pass VIP",_x000D_
"symbol":"COR22C61",_x000D_
"description":"Pass VIP / Pass NFT VIP Access - 1 édition Calvi on the Rocks 2022",_x000D_
"seller_fee_basis_points":1000,_x000D_
"image":"https://bafybeid54vrvuc4447xld6zs3zjiggz5xqis3z52r6zmpblttekbw37joe.ipfs.nftstorage.link?image_61.webp",_x000D_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36" s="78" t="str">
        <f>formatRow(Tokens!C$2:I$2,Tokens!C636:I636)</f>
        <v>"name":"#61 Pass VIP",_x000D_
"symbol":"COR22C61",_x000D_
"description":"Pass VIP / Pass NFT VIP Access - 1 édition Calvi on the Rocks 2022",_x000D_
"seller_fee_basis_points":1000,_x000D_
"image":"https://bafybeid54vrvuc4447xld6zs3zjiggz5xqis3z52r6zmpblttekbw37joe.ipfs.nftstorage.link?image_61.webp",_x000D_
"Issuer":"NfluenT for Calvi On The rocks",_x000D_
"external_url":""</v>
      </c>
      <c r="W636" s="78" t="str">
        <f>formatRow(Tokens!J$2:AV$2,Tokens!J636:AV636,2,"attributes")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6" s="78" t="str">
        <f>formatRow(Tokens!AX$2:BC$2,Tokens!AX636:BC636,2,"creators")</f>
        <v>"creators":[{"address":"ncreator",_x000D_
"share":10},{"address":"cotrcrea",_x000D_
"share":90},{"address":"nminer",_x000D_
"share":0}]</v>
      </c>
      <c r="Y636" s="78" t="str">
        <f>formatRow(Tokens!BD$2:BI$2,Tokens!BD636:BI636,2,"files")</f>
        <v>"files":[]</v>
      </c>
      <c r="Z636" s="78"/>
      <c r="AA636" s="78"/>
      <c r="AB636" s="78"/>
      <c r="AC636" s="78" t="str">
        <f>formatRow(Tokens!BJ$2:BK$2,Tokens!BJ636:BK636,0,"collection")</f>
        <v>"collection":{"name":"PASS VIP",_x000D_
"family":"Calvi On The Rocks"}</v>
      </c>
      <c r="AD636" s="1" t="str">
        <f>formatRow(Tokens!BN$2:BR$2,Tokens!BN636:BR636,0,"marketplace")</f>
        <v>"marketplace":{"initial_price":380,_x000D_
"reservation_price":"",_x000D_
"duration":"",_x000D_
"max_mint":1,_x000D_
"sell_date":"25/06/2022"}</v>
      </c>
      <c r="AE636" s="1"/>
    </row>
    <row r="637" spans="4:31" ht="14.25" customHeight="1" x14ac:dyDescent="0.3">
      <c r="D637" s="1">
        <f>Tokens!B637</f>
        <v>62</v>
      </c>
      <c r="E637" s="17" t="str">
        <f>IF(Tokens!C637="","",Tokens!C637)</f>
        <v>#62 Pass VIP</v>
      </c>
      <c r="F637" s="79">
        <v>44736.866006944445</v>
      </c>
      <c r="G637" t="s">
        <v>5464</v>
      </c>
      <c r="H637" s="80" t="s">
        <v>5465</v>
      </c>
      <c r="I637" s="2" t="s">
        <v>5466</v>
      </c>
      <c r="J637" s="2" t="s">
        <v>5467</v>
      </c>
      <c r="K637" s="2" t="s">
        <v>5468</v>
      </c>
      <c r="M637"/>
      <c r="N637">
        <v>16.274868300000001</v>
      </c>
      <c r="O637" s="15">
        <f t="shared" si="20"/>
        <v>-0.45439684199996427</v>
      </c>
      <c r="P637" s="18" t="str">
        <f>IF(F637="stop","",IF(F637&lt;&gt;"",HYPERLINK(Settings!$B$5 &amp; "/manage/?network=" &amp; LOWER(B$8) &amp; "&amp;search=token&amp;account=" &amp; ToMint!$B$5 &amp; "&amp;view=" &amp; ToMint!J637,"TokenSol"),""))</f>
        <v>TokenSol</v>
      </c>
      <c r="Q637" s="2"/>
      <c r="R637" s="2"/>
      <c r="S637" s="11"/>
      <c r="T637" s="78" t="str">
        <f>"owner=" &amp; Tokens!BS637 &amp; "&amp;filename_for_metadata=" &amp; Tokens!BT637 &amp; "&amp;offchaindata_platform=" &amp; $B$17 &amp; "&amp;keyfile=" &amp; $B$5 &amp;  "&amp;repository=" &amp; $B$18</f>
        <v>owner=BbDq7xeUzpj8bXfd9N7dh1tw43Ss7xbYpyjoNuwDSrzq&amp;filename_for_metadata=PASSVIP_COR22C62&amp;offchaindata_platform=Github&amp;keyfile=Paul&amp;repository=CalviOnTheRocks2022</v>
      </c>
      <c r="U637" s="78" t="str">
        <f t="shared" si="19"/>
        <v>{"name":"#62 Pass VIP",_x000D_
"symbol":"COR22C62",_x000D_
"description":"Pass VIP / Pass NFT VIP Access - 1 édition Calvi on the Rocks 2022",_x000D_
"seller_fee_basis_points":1000,_x000D_
"image":"https://bafybeigv5wu6i4aqhp5upq7trgqamghqjb2e4mglyq4oyw3pibrfwa5kle.ipfs.nftstorage.link?image_62.webp",_x000D_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37" s="78" t="str">
        <f>formatRow(Tokens!C$2:I$2,Tokens!C637:I637)</f>
        <v>"name":"#62 Pass VIP",_x000D_
"symbol":"COR22C62",_x000D_
"description":"Pass VIP / Pass NFT VIP Access - 1 édition Calvi on the Rocks 2022",_x000D_
"seller_fee_basis_points":1000,_x000D_
"image":"https://bafybeigv5wu6i4aqhp5upq7trgqamghqjb2e4mglyq4oyw3pibrfwa5kle.ipfs.nftstorage.link?image_62.webp",_x000D_
"Issuer":"NfluenT for Calvi On The rocks",_x000D_
"external_url":""</v>
      </c>
      <c r="W637" s="78" t="str">
        <f>formatRow(Tokens!J$2:AV$2,Tokens!J637:AV637,2,"attributes")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7" s="78" t="str">
        <f>formatRow(Tokens!AX$2:BC$2,Tokens!AX637:BC637,2,"creators")</f>
        <v>"creators":[{"address":"ncreator",_x000D_
"share":10},{"address":"cotrcrea",_x000D_
"share":90},{"address":"nminer",_x000D_
"share":0}]</v>
      </c>
      <c r="Y637" s="78" t="str">
        <f>formatRow(Tokens!BD$2:BI$2,Tokens!BD637:BI637,2,"files")</f>
        <v>"files":[]</v>
      </c>
      <c r="Z637" s="78"/>
      <c r="AA637" s="78"/>
      <c r="AB637" s="78"/>
      <c r="AC637" s="78" t="str">
        <f>formatRow(Tokens!BJ$2:BK$2,Tokens!BJ637:BK637,0,"collection")</f>
        <v>"collection":{"name":"PASS VIP",_x000D_
"family":"Calvi On The Rocks"}</v>
      </c>
      <c r="AD637" s="1" t="str">
        <f>formatRow(Tokens!BN$2:BR$2,Tokens!BN637:BR637,0,"marketplace")</f>
        <v>"marketplace":{"initial_price":380,_x000D_
"reservation_price":"",_x000D_
"duration":"",_x000D_
"max_mint":1,_x000D_
"sell_date":"25/06/2022"}</v>
      </c>
      <c r="AE637" s="1"/>
    </row>
    <row r="638" spans="4:31" ht="14.25" customHeight="1" x14ac:dyDescent="0.3">
      <c r="D638" s="1">
        <f>Tokens!B638</f>
        <v>63</v>
      </c>
      <c r="E638" s="17" t="str">
        <f>IF(Tokens!C638="","",Tokens!C638)</f>
        <v>#63 Pass VIP</v>
      </c>
      <c r="F638" s="79">
        <v>44736.866400462961</v>
      </c>
      <c r="G638" t="s">
        <v>5469</v>
      </c>
      <c r="H638" s="80" t="s">
        <v>5470</v>
      </c>
      <c r="I638" s="2" t="s">
        <v>5471</v>
      </c>
      <c r="J638" s="2" t="s">
        <v>5472</v>
      </c>
      <c r="K638" s="2" t="s">
        <v>5473</v>
      </c>
      <c r="M638"/>
      <c r="N638">
        <v>16.262882099999999</v>
      </c>
      <c r="O638" s="15">
        <f t="shared" si="20"/>
        <v>-0.45439684200009894</v>
      </c>
      <c r="P638" s="18" t="str">
        <f>IF(F638="stop","",IF(F638&lt;&gt;"",HYPERLINK(Settings!$B$5 &amp; "/manage/?network=" &amp; LOWER(B$8) &amp; "&amp;search=token&amp;account=" &amp; ToMint!$B$5 &amp; "&amp;view=" &amp; ToMint!J638,"TokenSol"),""))</f>
        <v>TokenSol</v>
      </c>
      <c r="Q638" s="2"/>
      <c r="R638" s="2"/>
      <c r="S638" s="11"/>
      <c r="T638" s="78" t="str">
        <f>"owner=" &amp; Tokens!BS638 &amp; "&amp;filename_for_metadata=" &amp; Tokens!BT638 &amp; "&amp;offchaindata_platform=" &amp; $B$17 &amp; "&amp;keyfile=" &amp; $B$5 &amp;  "&amp;repository=" &amp; $B$18</f>
        <v>owner=BbDq7xeUzpj8bXfd9N7dh1tw43Ss7xbYpyjoNuwDSrzq&amp;filename_for_metadata=PASSVIP_COR22C63&amp;offchaindata_platform=Github&amp;keyfile=Paul&amp;repository=CalviOnTheRocks2022</v>
      </c>
      <c r="U638" s="78" t="str">
        <f t="shared" si="19"/>
        <v>{"name":"#63 Pass VIP",_x000D_
"symbol":"COR22C63",_x000D_
"description":"Pass VIP / Pass NFT VIP Access - 1 édition Calvi on the Rocks 2022",_x000D_
"seller_fee_basis_points":1000,_x000D_
"image":"https://bafybeihqhpobuq5ood7tkmnzkxaw6k5ygmdt64vnlpqbgvmpjma3buoolq.ipfs.nftstorage.link?image_63.webp",_x000D_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38" s="78" t="str">
        <f>formatRow(Tokens!C$2:I$2,Tokens!C638:I638)</f>
        <v>"name":"#63 Pass VIP",_x000D_
"symbol":"COR22C63",_x000D_
"description":"Pass VIP / Pass NFT VIP Access - 1 édition Calvi on the Rocks 2022",_x000D_
"seller_fee_basis_points":1000,_x000D_
"image":"https://bafybeihqhpobuq5ood7tkmnzkxaw6k5ygmdt64vnlpqbgvmpjma3buoolq.ipfs.nftstorage.link?image_63.webp",_x000D_
"Issuer":"NfluenT for Calvi On The rocks",_x000D_
"external_url":""</v>
      </c>
      <c r="W638" s="78" t="str">
        <f>formatRow(Tokens!J$2:AV$2,Tokens!J638:AV638,2,"attributes")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8" s="78" t="str">
        <f>formatRow(Tokens!AX$2:BC$2,Tokens!AX638:BC638,2,"creators")</f>
        <v>"creators":[{"address":"ncreator",_x000D_
"share":10},{"address":"cotrcrea",_x000D_
"share":90},{"address":"nminer",_x000D_
"share":0}]</v>
      </c>
      <c r="Y638" s="78" t="str">
        <f>formatRow(Tokens!BD$2:BI$2,Tokens!BD638:BI638,2,"files")</f>
        <v>"files":[]</v>
      </c>
      <c r="Z638" s="78"/>
      <c r="AA638" s="78"/>
      <c r="AB638" s="78"/>
      <c r="AC638" s="78" t="str">
        <f>formatRow(Tokens!BJ$2:BK$2,Tokens!BJ638:BK638,0,"collection")</f>
        <v>"collection":{"name":"PASS VIP",_x000D_
"family":"Calvi On The Rocks"}</v>
      </c>
      <c r="AD638" s="1" t="str">
        <f>formatRow(Tokens!BN$2:BR$2,Tokens!BN638:BR638,0,"marketplace")</f>
        <v>"marketplace":{"initial_price":380,_x000D_
"reservation_price":"",_x000D_
"duration":"",_x000D_
"max_mint":1,_x000D_
"sell_date":"25/06/2022"}</v>
      </c>
      <c r="AE638" s="1"/>
    </row>
    <row r="639" spans="4:31" ht="14.25" customHeight="1" x14ac:dyDescent="0.3">
      <c r="D639" s="1">
        <f>Tokens!B639</f>
        <v>64</v>
      </c>
      <c r="E639" s="17" t="str">
        <f>IF(Tokens!C639="","",Tokens!C639)</f>
        <v>#64 Pass VIP</v>
      </c>
      <c r="F639" s="79">
        <v>44736.866655092592</v>
      </c>
      <c r="G639" t="s">
        <v>5474</v>
      </c>
      <c r="H639" s="80" t="s">
        <v>5475</v>
      </c>
      <c r="I639" s="2" t="s">
        <v>5476</v>
      </c>
      <c r="J639" s="2" t="s">
        <v>5477</v>
      </c>
      <c r="K639" s="2" t="s">
        <v>5478</v>
      </c>
      <c r="M639"/>
      <c r="N639">
        <v>16.2508959</v>
      </c>
      <c r="O639" s="15">
        <f t="shared" si="20"/>
        <v>-0.45439684199996427</v>
      </c>
      <c r="P639" s="18" t="str">
        <f>IF(F639="stop","",IF(F639&lt;&gt;"",HYPERLINK(Settings!$B$5 &amp; "/manage/?network=" &amp; LOWER(B$8) &amp; "&amp;search=token&amp;account=" &amp; ToMint!$B$5 &amp; "&amp;view=" &amp; ToMint!J639,"TokenSol"),""))</f>
        <v>TokenSol</v>
      </c>
      <c r="Q639" s="2"/>
      <c r="R639" s="2"/>
      <c r="S639" s="11"/>
      <c r="T639" s="78" t="str">
        <f>"owner=" &amp; Tokens!BS639 &amp; "&amp;filename_for_metadata=" &amp; Tokens!BT639 &amp; "&amp;offchaindata_platform=" &amp; $B$17 &amp; "&amp;keyfile=" &amp; $B$5 &amp;  "&amp;repository=" &amp; $B$18</f>
        <v>owner=BbDq7xeUzpj8bXfd9N7dh1tw43Ss7xbYpyjoNuwDSrzq&amp;filename_for_metadata=PASSVIP_COR22C64&amp;offchaindata_platform=Github&amp;keyfile=Paul&amp;repository=CalviOnTheRocks2022</v>
      </c>
      <c r="U639" s="78" t="str">
        <f t="shared" si="19"/>
        <v>{"name":"#64 Pass VIP",_x000D_
"symbol":"COR22C64",_x000D_
"description":"Pass VIP / Pass NFT VIP Access - 1 édition Calvi on the Rocks 2022",_x000D_
"seller_fee_basis_points":1000,_x000D_
"image":"https://bafybeicrpjprhcxyksebpypctjkksvms4yobetivnlyetmbohtjt6rajyq.ipfs.nftstorage.link?image_64.webp",_x000D_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39" s="78" t="str">
        <f>formatRow(Tokens!C$2:I$2,Tokens!C639:I639)</f>
        <v>"name":"#64 Pass VIP",_x000D_
"symbol":"COR22C64",_x000D_
"description":"Pass VIP / Pass NFT VIP Access - 1 édition Calvi on the Rocks 2022",_x000D_
"seller_fee_basis_points":1000,_x000D_
"image":"https://bafybeicrpjprhcxyksebpypctjkksvms4yobetivnlyetmbohtjt6rajyq.ipfs.nftstorage.link?image_64.webp",_x000D_
"Issuer":"NfluenT for Calvi On The rocks",_x000D_
"external_url":""</v>
      </c>
      <c r="W639" s="78" t="str">
        <f>formatRow(Tokens!J$2:AV$2,Tokens!J639:AV639,2,"attributes")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9" s="78" t="str">
        <f>formatRow(Tokens!AX$2:BC$2,Tokens!AX639:BC639,2,"creators")</f>
        <v>"creators":[{"address":"ncreator",_x000D_
"share":10},{"address":"cotrcrea",_x000D_
"share":90},{"address":"nminer",_x000D_
"share":0}]</v>
      </c>
      <c r="Y639" s="78" t="str">
        <f>formatRow(Tokens!BD$2:BI$2,Tokens!BD639:BI639,2,"files")</f>
        <v>"files":[]</v>
      </c>
      <c r="Z639" s="78"/>
      <c r="AA639" s="78"/>
      <c r="AB639" s="78"/>
      <c r="AC639" s="78" t="str">
        <f>formatRow(Tokens!BJ$2:BK$2,Tokens!BJ639:BK639,0,"collection")</f>
        <v>"collection":{"name":"PASS VIP",_x000D_
"family":"Calvi On The Rocks"}</v>
      </c>
      <c r="AD639" s="1" t="str">
        <f>formatRow(Tokens!BN$2:BR$2,Tokens!BN639:BR639,0,"marketplace")</f>
        <v>"marketplace":{"initial_price":380,_x000D_
"reservation_price":"",_x000D_
"duration":"",_x000D_
"max_mint":1,_x000D_
"sell_date":"25/06/2022"}</v>
      </c>
      <c r="AE639" s="1"/>
    </row>
    <row r="640" spans="4:31" ht="14.25" customHeight="1" x14ac:dyDescent="0.3">
      <c r="D640" s="1">
        <f>Tokens!B640</f>
        <v>65</v>
      </c>
      <c r="E640" s="17" t="str">
        <f>IF(Tokens!C640="","",Tokens!C640)</f>
        <v>#65 Pass VIP</v>
      </c>
      <c r="F640" s="79">
        <v>44736.866990740738</v>
      </c>
      <c r="G640" t="s">
        <v>5479</v>
      </c>
      <c r="H640" s="80" t="s">
        <v>5480</v>
      </c>
      <c r="I640" s="2" t="s">
        <v>5481</v>
      </c>
      <c r="J640" s="2" t="s">
        <v>5482</v>
      </c>
      <c r="K640" s="2" t="s">
        <v>5483</v>
      </c>
      <c r="M640"/>
      <c r="N640">
        <v>16.238909700000001</v>
      </c>
      <c r="O640" s="15">
        <f t="shared" si="20"/>
        <v>-0.45439684199996427</v>
      </c>
      <c r="P640" s="18" t="str">
        <f>IF(F640="stop","",IF(F640&lt;&gt;"",HYPERLINK(Settings!$B$5 &amp; "/manage/?network=" &amp; LOWER(B$8) &amp; "&amp;search=token&amp;account=" &amp; ToMint!$B$5 &amp; "&amp;view=" &amp; ToMint!J640,"TokenSol"),""))</f>
        <v>TokenSol</v>
      </c>
      <c r="Q640" s="2"/>
      <c r="R640" s="2"/>
      <c r="S640" s="11"/>
      <c r="T640" s="78" t="str">
        <f>"owner=" &amp; Tokens!BS640 &amp; "&amp;filename_for_metadata=" &amp; Tokens!BT640 &amp; "&amp;offchaindata_platform=" &amp; $B$17 &amp; "&amp;keyfile=" &amp; $B$5 &amp;  "&amp;repository=" &amp; $B$18</f>
        <v>owner=BbDq7xeUzpj8bXfd9N7dh1tw43Ss7xbYpyjoNuwDSrzq&amp;filename_for_metadata=PASSVIP_COR22C65&amp;offchaindata_platform=Github&amp;keyfile=Paul&amp;repository=CalviOnTheRocks2022</v>
      </c>
      <c r="U640" s="78" t="str">
        <f t="shared" si="19"/>
        <v>{"name":"#65 Pass VIP",_x000D_
"symbol":"COR22C65",_x000D_
"description":"Pass VIP / Pass NFT VIP Access - 1 édition Calvi on the Rocks 2022",_x000D_
"seller_fee_basis_points":1000,_x000D_
"image":"https://bafybeibzzctz63mpcewxtil74n65gq2jnpwcajyibmbysv5m6lp677thfu.ipfs.nftstorage.link?image_65.webp",_x000D_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40" s="78" t="str">
        <f>formatRow(Tokens!C$2:I$2,Tokens!C640:I640)</f>
        <v>"name":"#65 Pass VIP",_x000D_
"symbol":"COR22C65",_x000D_
"description":"Pass VIP / Pass NFT VIP Access - 1 édition Calvi on the Rocks 2022",_x000D_
"seller_fee_basis_points":1000,_x000D_
"image":"https://bafybeibzzctz63mpcewxtil74n65gq2jnpwcajyibmbysv5m6lp677thfu.ipfs.nftstorage.link?image_65.webp",_x000D_
"Issuer":"NfluenT for Calvi On The rocks",_x000D_
"external_url":""</v>
      </c>
      <c r="W640" s="78" t="str">
        <f>formatRow(Tokens!J$2:AV$2,Tokens!J640:AV640,2,"attributes")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0" s="78" t="str">
        <f>formatRow(Tokens!AX$2:BC$2,Tokens!AX640:BC640,2,"creators")</f>
        <v>"creators":[{"address":"ncreator",_x000D_
"share":10},{"address":"cotrcrea",_x000D_
"share":90},{"address":"nminer",_x000D_
"share":0}]</v>
      </c>
      <c r="Y640" s="78" t="str">
        <f>formatRow(Tokens!BD$2:BI$2,Tokens!BD640:BI640,2,"files")</f>
        <v>"files":[]</v>
      </c>
      <c r="Z640" s="78"/>
      <c r="AA640" s="78"/>
      <c r="AB640" s="78"/>
      <c r="AC640" s="78" t="str">
        <f>formatRow(Tokens!BJ$2:BK$2,Tokens!BJ640:BK640,0,"collection")</f>
        <v>"collection":{"name":"PASS VIP",_x000D_
"family":"Calvi On The Rocks"}</v>
      </c>
      <c r="AD640" s="1" t="str">
        <f>formatRow(Tokens!BN$2:BR$2,Tokens!BN640:BR640,0,"marketplace")</f>
        <v>"marketplace":{"initial_price":380,_x000D_
"reservation_price":"",_x000D_
"duration":"",_x000D_
"max_mint":1,_x000D_
"sell_date":"25/06/2022"}</v>
      </c>
      <c r="AE640" s="1"/>
    </row>
    <row r="641" spans="4:31" ht="14.25" customHeight="1" x14ac:dyDescent="0.3">
      <c r="D641" s="1">
        <f>Tokens!B641</f>
        <v>66</v>
      </c>
      <c r="E641" s="17" t="str">
        <f>IF(Tokens!C641="","",Tokens!C641)</f>
        <v>#66 Pass VIP</v>
      </c>
      <c r="F641" s="79">
        <v>44736.867268518516</v>
      </c>
      <c r="G641" t="s">
        <v>5484</v>
      </c>
      <c r="H641" s="80" t="s">
        <v>5485</v>
      </c>
      <c r="I641" s="2" t="s">
        <v>5486</v>
      </c>
      <c r="J641" s="2" t="s">
        <v>5487</v>
      </c>
      <c r="K641" s="2" t="s">
        <v>5488</v>
      </c>
      <c r="M641"/>
      <c r="N641">
        <v>16.226923500000002</v>
      </c>
      <c r="O641" s="15">
        <f t="shared" si="20"/>
        <v>-0.45439684199996427</v>
      </c>
      <c r="P641" s="18" t="str">
        <f>IF(F641="stop","",IF(F641&lt;&gt;"",HYPERLINK(Settings!$B$5 &amp; "/manage/?network=" &amp; LOWER(B$8) &amp; "&amp;search=token&amp;account=" &amp; ToMint!$B$5 &amp; "&amp;view=" &amp; ToMint!J641,"TokenSol"),""))</f>
        <v>TokenSol</v>
      </c>
      <c r="Q641" s="2"/>
      <c r="R641" s="2"/>
      <c r="S641" s="11"/>
      <c r="T641" s="78" t="str">
        <f>"owner=" &amp; Tokens!BS641 &amp; "&amp;filename_for_metadata=" &amp; Tokens!BT641 &amp; "&amp;offchaindata_platform=" &amp; $B$17 &amp; "&amp;keyfile=" &amp; $B$5 &amp;  "&amp;repository=" &amp; $B$18</f>
        <v>owner=BbDq7xeUzpj8bXfd9N7dh1tw43Ss7xbYpyjoNuwDSrzq&amp;filename_for_metadata=PASSVIP_COR22C66&amp;offchaindata_platform=Github&amp;keyfile=Paul&amp;repository=CalviOnTheRocks2022</v>
      </c>
      <c r="U641" s="78" t="str">
        <f t="shared" si="19"/>
        <v>{"name":"#66 Pass VIP",_x000D_
"symbol":"COR22C66",_x000D_
"description":"Pass VIP / Pass NFT VIP Access - 1 édition Calvi on the Rocks 2022",_x000D_
"seller_fee_basis_points":1000,_x000D_
"image":"https://bafybeib2hoqigp326grytfwdry2mxbu25l4tgz6zg6r4ilhm2xs2minlni.ipfs.nftstorage.link?image_66.webp",_x000D_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41" s="78" t="str">
        <f>formatRow(Tokens!C$2:I$2,Tokens!C641:I641)</f>
        <v>"name":"#66 Pass VIP",_x000D_
"symbol":"COR22C66",_x000D_
"description":"Pass VIP / Pass NFT VIP Access - 1 édition Calvi on the Rocks 2022",_x000D_
"seller_fee_basis_points":1000,_x000D_
"image":"https://bafybeib2hoqigp326grytfwdry2mxbu25l4tgz6zg6r4ilhm2xs2minlni.ipfs.nftstorage.link?image_66.webp",_x000D_
"Issuer":"NfluenT for Calvi On The rocks",_x000D_
"external_url":""</v>
      </c>
      <c r="W641" s="78" t="str">
        <f>formatRow(Tokens!J$2:AV$2,Tokens!J641:AV641,2,"attributes")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1" s="78" t="str">
        <f>formatRow(Tokens!AX$2:BC$2,Tokens!AX641:BC641,2,"creators")</f>
        <v>"creators":[{"address":"ncreator",_x000D_
"share":10},{"address":"cotrcrea",_x000D_
"share":90},{"address":"nminer",_x000D_
"share":0}]</v>
      </c>
      <c r="Y641" s="78" t="str">
        <f>formatRow(Tokens!BD$2:BI$2,Tokens!BD641:BI641,2,"files")</f>
        <v>"files":[]</v>
      </c>
      <c r="Z641" s="78"/>
      <c r="AA641" s="78"/>
      <c r="AB641" s="78"/>
      <c r="AC641" s="78" t="str">
        <f>formatRow(Tokens!BJ$2:BK$2,Tokens!BJ641:BK641,0,"collection")</f>
        <v>"collection":{"name":"PASS VIP",_x000D_
"family":"Calvi On The Rocks"}</v>
      </c>
      <c r="AD641" s="1" t="str">
        <f>formatRow(Tokens!BN$2:BR$2,Tokens!BN641:BR641,0,"marketplace")</f>
        <v>"marketplace":{"initial_price":380,_x000D_
"reservation_price":"",_x000D_
"duration":"",_x000D_
"max_mint":1,_x000D_
"sell_date":"25/06/2022"}</v>
      </c>
      <c r="AE641" s="1"/>
    </row>
    <row r="642" spans="4:31" ht="14.25" customHeight="1" x14ac:dyDescent="0.3">
      <c r="D642" s="1">
        <f>Tokens!B642</f>
        <v>67</v>
      </c>
      <c r="E642" s="17" t="str">
        <f>IF(Tokens!C642="","",Tokens!C642)</f>
        <v>#67 Pass VIP</v>
      </c>
      <c r="F642" s="79">
        <v>44736.8675</v>
      </c>
      <c r="G642" t="s">
        <v>5489</v>
      </c>
      <c r="H642" s="80" t="s">
        <v>5490</v>
      </c>
      <c r="I642" s="2" t="s">
        <v>5491</v>
      </c>
      <c r="J642" s="2" t="s">
        <v>5492</v>
      </c>
      <c r="K642" s="2" t="s">
        <v>5493</v>
      </c>
      <c r="M642"/>
      <c r="N642">
        <v>16.214937299999999</v>
      </c>
      <c r="O642" s="15">
        <f t="shared" si="20"/>
        <v>-0.45439684200009894</v>
      </c>
      <c r="P642" s="18" t="str">
        <f>IF(F642="stop","",IF(F642&lt;&gt;"",HYPERLINK(Settings!$B$5 &amp; "/manage/?network=" &amp; LOWER(B$8) &amp; "&amp;search=token&amp;account=" &amp; ToMint!$B$5 &amp; "&amp;view=" &amp; ToMint!J642,"TokenSol"),""))</f>
        <v>TokenSol</v>
      </c>
      <c r="Q642" s="2"/>
      <c r="R642" s="2"/>
      <c r="S642" s="11"/>
      <c r="T642" s="78" t="str">
        <f>"owner=" &amp; Tokens!BS642 &amp; "&amp;filename_for_metadata=" &amp; Tokens!BT642 &amp; "&amp;offchaindata_platform=" &amp; $B$17 &amp; "&amp;keyfile=" &amp; $B$5 &amp;  "&amp;repository=" &amp; $B$18</f>
        <v>owner=BbDq7xeUzpj8bXfd9N7dh1tw43Ss7xbYpyjoNuwDSrzq&amp;filename_for_metadata=PASSVIP_COR22C67&amp;offchaindata_platform=Github&amp;keyfile=Paul&amp;repository=CalviOnTheRocks2022</v>
      </c>
      <c r="U642" s="78" t="str">
        <f t="shared" si="19"/>
        <v>{"name":"#67 Pass VIP",_x000D_
"symbol":"COR22C67",_x000D_
"description":"Pass VIP / Pass NFT VIP Access - 1 édition Calvi on the Rocks 2022",_x000D_
"seller_fee_basis_points":1000,_x000D_
"image":"https://bafybeiazwfa3uhqwwiowpcrzigum2zzc2h6tiqjmdrsqbjdqsza57qnb7a.ipfs.nftstorage.link?image_67.webp",_x000D_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42" s="78" t="str">
        <f>formatRow(Tokens!C$2:I$2,Tokens!C642:I642)</f>
        <v>"name":"#67 Pass VIP",_x000D_
"symbol":"COR22C67",_x000D_
"description":"Pass VIP / Pass NFT VIP Access - 1 édition Calvi on the Rocks 2022",_x000D_
"seller_fee_basis_points":1000,_x000D_
"image":"https://bafybeiazwfa3uhqwwiowpcrzigum2zzc2h6tiqjmdrsqbjdqsza57qnb7a.ipfs.nftstorage.link?image_67.webp",_x000D_
"Issuer":"NfluenT for Calvi On The rocks",_x000D_
"external_url":""</v>
      </c>
      <c r="W642" s="78" t="str">
        <f>formatRow(Tokens!J$2:AV$2,Tokens!J642:AV642,2,"attributes")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2" s="78" t="str">
        <f>formatRow(Tokens!AX$2:BC$2,Tokens!AX642:BC642,2,"creators")</f>
        <v>"creators":[{"address":"ncreator",_x000D_
"share":10},{"address":"cotrcrea",_x000D_
"share":90},{"address":"nminer",_x000D_
"share":0}]</v>
      </c>
      <c r="Y642" s="78" t="str">
        <f>formatRow(Tokens!BD$2:BI$2,Tokens!BD642:BI642,2,"files")</f>
        <v>"files":[]</v>
      </c>
      <c r="Z642" s="78"/>
      <c r="AA642" s="78"/>
      <c r="AB642" s="78"/>
      <c r="AC642" s="78" t="str">
        <f>formatRow(Tokens!BJ$2:BK$2,Tokens!BJ642:BK642,0,"collection")</f>
        <v>"collection":{"name":"PASS VIP",_x000D_
"family":"Calvi On The Rocks"}</v>
      </c>
      <c r="AD642" s="1" t="str">
        <f>formatRow(Tokens!BN$2:BR$2,Tokens!BN642:BR642,0,"marketplace")</f>
        <v>"marketplace":{"initial_price":380,_x000D_
"reservation_price":"",_x000D_
"duration":"",_x000D_
"max_mint":1,_x000D_
"sell_date":"25/06/2022"}</v>
      </c>
      <c r="AE642" s="1"/>
    </row>
    <row r="643" spans="4:31" ht="14.25" customHeight="1" x14ac:dyDescent="0.3">
      <c r="D643" s="1">
        <f>Tokens!B643</f>
        <v>68</v>
      </c>
      <c r="E643" s="17" t="str">
        <f>IF(Tokens!C643="","",Tokens!C643)</f>
        <v>#68 Pass VIP</v>
      </c>
      <c r="F643" s="79">
        <v>44736.867835648147</v>
      </c>
      <c r="G643" t="s">
        <v>5494</v>
      </c>
      <c r="H643" s="80" t="s">
        <v>5495</v>
      </c>
      <c r="I643" s="2" t="s">
        <v>5496</v>
      </c>
      <c r="J643" s="2" t="s">
        <v>5497</v>
      </c>
      <c r="K643" s="2" t="s">
        <v>5498</v>
      </c>
      <c r="M643"/>
      <c r="N643">
        <v>16.2029511</v>
      </c>
      <c r="O643" s="15">
        <f t="shared" si="20"/>
        <v>-0.45439684199996427</v>
      </c>
      <c r="P643" s="18" t="str">
        <f>IF(F643="stop","",IF(F643&lt;&gt;"",HYPERLINK(Settings!$B$5 &amp; "/manage/?network=" &amp; LOWER(B$8) &amp; "&amp;search=token&amp;account=" &amp; ToMint!$B$5 &amp; "&amp;view=" &amp; ToMint!J643,"TokenSol"),""))</f>
        <v>TokenSol</v>
      </c>
      <c r="Q643" s="2"/>
      <c r="R643" s="2"/>
      <c r="S643" s="11"/>
      <c r="T643" s="78" t="str">
        <f>"owner=" &amp; Tokens!BS643 &amp; "&amp;filename_for_metadata=" &amp; Tokens!BT643 &amp; "&amp;offchaindata_platform=" &amp; $B$17 &amp; "&amp;keyfile=" &amp; $B$5 &amp;  "&amp;repository=" &amp; $B$18</f>
        <v>owner=BbDq7xeUzpj8bXfd9N7dh1tw43Ss7xbYpyjoNuwDSrzq&amp;filename_for_metadata=PASSVIP_COR22C68&amp;offchaindata_platform=Github&amp;keyfile=Paul&amp;repository=CalviOnTheRocks2022</v>
      </c>
      <c r="U643" s="78" t="str">
        <f t="shared" si="19"/>
        <v>{"name":"#68 Pass VIP",_x000D_
"symbol":"COR22C68",_x000D_
"description":"Pass VIP / Pass NFT VIP Access - 1 édition Calvi on the Rocks 2022",_x000D_
"seller_fee_basis_points":1000,_x000D_
"image":"https://bafybeiazvukrumdjb4bl5bltzkzyb3xweaohn5yj7rzl6aobosk6ouoi3u.ipfs.nftstorage.link?image_68.webp",_x000D_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43" s="78" t="str">
        <f>formatRow(Tokens!C$2:I$2,Tokens!C643:I643)</f>
        <v>"name":"#68 Pass VIP",_x000D_
"symbol":"COR22C68",_x000D_
"description":"Pass VIP / Pass NFT VIP Access - 1 édition Calvi on the Rocks 2022",_x000D_
"seller_fee_basis_points":1000,_x000D_
"image":"https://bafybeiazvukrumdjb4bl5bltzkzyb3xweaohn5yj7rzl6aobosk6ouoi3u.ipfs.nftstorage.link?image_68.webp",_x000D_
"Issuer":"NfluenT for Calvi On The rocks",_x000D_
"external_url":""</v>
      </c>
      <c r="W643" s="78" t="str">
        <f>formatRow(Tokens!J$2:AV$2,Tokens!J643:AV643,2,"attributes")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3" s="78" t="str">
        <f>formatRow(Tokens!AX$2:BC$2,Tokens!AX643:BC643,2,"creators")</f>
        <v>"creators":[{"address":"ncreator",_x000D_
"share":10},{"address":"cotrcrea",_x000D_
"share":90},{"address":"nminer",_x000D_
"share":0}]</v>
      </c>
      <c r="Y643" s="78" t="str">
        <f>formatRow(Tokens!BD$2:BI$2,Tokens!BD643:BI643,2,"files")</f>
        <v>"files":[]</v>
      </c>
      <c r="Z643" s="78"/>
      <c r="AA643" s="78"/>
      <c r="AB643" s="78"/>
      <c r="AC643" s="78" t="str">
        <f>formatRow(Tokens!BJ$2:BK$2,Tokens!BJ643:BK643,0,"collection")</f>
        <v>"collection":{"name":"PASS VIP",_x000D_
"family":"Calvi On The Rocks"}</v>
      </c>
      <c r="AD643" s="1" t="str">
        <f>formatRow(Tokens!BN$2:BR$2,Tokens!BN643:BR643,0,"marketplace")</f>
        <v>"marketplace":{"initial_price":380,_x000D_
"reservation_price":"",_x000D_
"duration":"",_x000D_
"max_mint":1,_x000D_
"sell_date":"25/06/2022"}</v>
      </c>
      <c r="AE643" s="1"/>
    </row>
    <row r="644" spans="4:31" ht="14.25" customHeight="1" x14ac:dyDescent="0.3">
      <c r="D644" s="1">
        <f>Tokens!B644</f>
        <v>69</v>
      </c>
      <c r="E644" s="17" t="str">
        <f>IF(Tokens!C644="","",Tokens!C644)</f>
        <v>#69 Pass VIP</v>
      </c>
      <c r="F644" s="79">
        <v>44736.868125000001</v>
      </c>
      <c r="G644" t="s">
        <v>5499</v>
      </c>
      <c r="H644" s="80" t="s">
        <v>5500</v>
      </c>
      <c r="I644" s="2" t="s">
        <v>5501</v>
      </c>
      <c r="J644" s="2" t="s">
        <v>5502</v>
      </c>
      <c r="K644" s="2" t="s">
        <v>5503</v>
      </c>
      <c r="M644"/>
      <c r="N644">
        <v>16.190964900000001</v>
      </c>
      <c r="O644" s="15">
        <f t="shared" si="20"/>
        <v>-0.45439684199996427</v>
      </c>
      <c r="P644" s="18" t="str">
        <f>IF(F644="stop","",IF(F644&lt;&gt;"",HYPERLINK(Settings!$B$5 &amp; "/manage/?network=" &amp; LOWER(B$8) &amp; "&amp;search=token&amp;account=" &amp; ToMint!$B$5 &amp; "&amp;view=" &amp; ToMint!J644,"TokenSol"),""))</f>
        <v>TokenSol</v>
      </c>
      <c r="Q644" s="2"/>
      <c r="R644" s="2"/>
      <c r="S644" s="11"/>
      <c r="T644" s="78" t="str">
        <f>"owner=" &amp; Tokens!BS644 &amp; "&amp;filename_for_metadata=" &amp; Tokens!BT644 &amp; "&amp;offchaindata_platform=" &amp; $B$17 &amp; "&amp;keyfile=" &amp; $B$5 &amp;  "&amp;repository=" &amp; $B$18</f>
        <v>owner=BbDq7xeUzpj8bXfd9N7dh1tw43Ss7xbYpyjoNuwDSrzq&amp;filename_for_metadata=PASSVIP_COR22C69&amp;offchaindata_platform=Github&amp;keyfile=Paul&amp;repository=CalviOnTheRocks2022</v>
      </c>
      <c r="U644" s="78" t="str">
        <f t="shared" si="19"/>
        <v>{"name":"#69 Pass VIP",_x000D_
"symbol":"COR22C69",_x000D_
"description":"Pass VIP / Pass NFT VIP Access - 1 édition Calvi on the Rocks 2022",_x000D_
"seller_fee_basis_points":1000,_x000D_
"image":"https://bafybeie35ionzhrgtyt2br4itornvujegrxcfaupqnhviitscn355zlk34.ipfs.nftstorage.link?image_69.webp",_x000D_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44" s="78" t="str">
        <f>formatRow(Tokens!C$2:I$2,Tokens!C644:I644)</f>
        <v>"name":"#69 Pass VIP",_x000D_
"symbol":"COR22C69",_x000D_
"description":"Pass VIP / Pass NFT VIP Access - 1 édition Calvi on the Rocks 2022",_x000D_
"seller_fee_basis_points":1000,_x000D_
"image":"https://bafybeie35ionzhrgtyt2br4itornvujegrxcfaupqnhviitscn355zlk34.ipfs.nftstorage.link?image_69.webp",_x000D_
"Issuer":"NfluenT for Calvi On The rocks",_x000D_
"external_url":""</v>
      </c>
      <c r="W644" s="78" t="str">
        <f>formatRow(Tokens!J$2:AV$2,Tokens!J644:AV644,2,"attributes")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4" s="78" t="str">
        <f>formatRow(Tokens!AX$2:BC$2,Tokens!AX644:BC644,2,"creators")</f>
        <v>"creators":[{"address":"ncreator",_x000D_
"share":10},{"address":"cotrcrea",_x000D_
"share":90},{"address":"nminer",_x000D_
"share":0}]</v>
      </c>
      <c r="Y644" s="78" t="str">
        <f>formatRow(Tokens!BD$2:BI$2,Tokens!BD644:BI644,2,"files")</f>
        <v>"files":[]</v>
      </c>
      <c r="Z644" s="78"/>
      <c r="AA644" s="78"/>
      <c r="AB644" s="78"/>
      <c r="AC644" s="78" t="str">
        <f>formatRow(Tokens!BJ$2:BK$2,Tokens!BJ644:BK644,0,"collection")</f>
        <v>"collection":{"name":"PASS VIP",_x000D_
"family":"Calvi On The Rocks"}</v>
      </c>
      <c r="AD644" s="1" t="str">
        <f>formatRow(Tokens!BN$2:BR$2,Tokens!BN644:BR644,0,"marketplace")</f>
        <v>"marketplace":{"initial_price":380,_x000D_
"reservation_price":"",_x000D_
"duration":"",_x000D_
"max_mint":1,_x000D_
"sell_date":"25/06/2022"}</v>
      </c>
      <c r="AE644" s="1"/>
    </row>
    <row r="645" spans="4:31" ht="14.25" customHeight="1" x14ac:dyDescent="0.3">
      <c r="D645" s="1">
        <f>Tokens!B645</f>
        <v>70</v>
      </c>
      <c r="E645" s="17" t="str">
        <f>IF(Tokens!C645="","",Tokens!C645)</f>
        <v>#70 Pass VIP</v>
      </c>
      <c r="F645" s="79">
        <v>44736.868437500001</v>
      </c>
      <c r="G645" t="s">
        <v>5504</v>
      </c>
      <c r="H645" s="80" t="s">
        <v>5505</v>
      </c>
      <c r="I645" s="2" t="s">
        <v>5506</v>
      </c>
      <c r="J645" s="2" t="s">
        <v>5507</v>
      </c>
      <c r="K645" s="2" t="s">
        <v>5508</v>
      </c>
      <c r="M645"/>
      <c r="N645">
        <v>16.178978699999998</v>
      </c>
      <c r="O645" s="15">
        <f t="shared" si="20"/>
        <v>-0.45439684200009894</v>
      </c>
      <c r="P645" s="18" t="str">
        <f>IF(F645="stop","",IF(F645&lt;&gt;"",HYPERLINK(Settings!$B$5 &amp; "/manage/?network=" &amp; LOWER(B$8) &amp; "&amp;search=token&amp;account=" &amp; ToMint!$B$5 &amp; "&amp;view=" &amp; ToMint!J645,"TokenSol"),""))</f>
        <v>TokenSol</v>
      </c>
      <c r="Q645" s="2"/>
      <c r="R645" s="2"/>
      <c r="S645" s="11"/>
      <c r="T645" s="78" t="str">
        <f>"owner=" &amp; Tokens!BS645 &amp; "&amp;filename_for_metadata=" &amp; Tokens!BT645 &amp; "&amp;offchaindata_platform=" &amp; $B$17 &amp; "&amp;keyfile=" &amp; $B$5 &amp;  "&amp;repository=" &amp; $B$18</f>
        <v>owner=BbDq7xeUzpj8bXfd9N7dh1tw43Ss7xbYpyjoNuwDSrzq&amp;filename_for_metadata=PASSVIP_COR22C70&amp;offchaindata_platform=Github&amp;keyfile=Paul&amp;repository=CalviOnTheRocks2022</v>
      </c>
      <c r="U645" s="78" t="str">
        <f t="shared" ref="U645:U708" si="21">"{" &amp; V645 &amp; "," &amp; W645 &amp; "," &amp; """properties"":{" &amp; X645 &amp; "," &amp; Y645 &amp; "}," &amp; AC645 &amp; "," &amp; AD645 &amp; "}"</f>
        <v>{"name":"#70 Pass VIP",_x000D_
"symbol":"COR22C70",_x000D_
"description":"Pass VIP / Pass NFT VIP Access - 1 édition Calvi on the Rocks 2022",_x000D_
"seller_fee_basis_points":1000,_x000D_
"image":"https://bafybeiaysvlfmyzgnovbi72rsghrrrt4kbxxsnldpvgkft5ckecwhl66dy.ipfs.nftstorage.link?image_70.webp",_x000D_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45" s="78" t="str">
        <f>formatRow(Tokens!C$2:I$2,Tokens!C645:I645)</f>
        <v>"name":"#70 Pass VIP",_x000D_
"symbol":"COR22C70",_x000D_
"description":"Pass VIP / Pass NFT VIP Access - 1 édition Calvi on the Rocks 2022",_x000D_
"seller_fee_basis_points":1000,_x000D_
"image":"https://bafybeiaysvlfmyzgnovbi72rsghrrrt4kbxxsnldpvgkft5ckecwhl66dy.ipfs.nftstorage.link?image_70.webp",_x000D_
"Issuer":"NfluenT for Calvi On The rocks",_x000D_
"external_url":""</v>
      </c>
      <c r="W645" s="78" t="str">
        <f>formatRow(Tokens!J$2:AV$2,Tokens!J645:AV645,2,"attributes")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5" s="78" t="str">
        <f>formatRow(Tokens!AX$2:BC$2,Tokens!AX645:BC645,2,"creators")</f>
        <v>"creators":[{"address":"ncreator",_x000D_
"share":10},{"address":"cotrcrea",_x000D_
"share":90},{"address":"nminer",_x000D_
"share":0}]</v>
      </c>
      <c r="Y645" s="78" t="str">
        <f>formatRow(Tokens!BD$2:BI$2,Tokens!BD645:BI645,2,"files")</f>
        <v>"files":[]</v>
      </c>
      <c r="Z645" s="78"/>
      <c r="AA645" s="78"/>
      <c r="AB645" s="78"/>
      <c r="AC645" s="78" t="str">
        <f>formatRow(Tokens!BJ$2:BK$2,Tokens!BJ645:BK645,0,"collection")</f>
        <v>"collection":{"name":"PASS VIP",_x000D_
"family":"Calvi On The Rocks"}</v>
      </c>
      <c r="AD645" s="1" t="str">
        <f>formatRow(Tokens!BN$2:BR$2,Tokens!BN645:BR645,0,"marketplace")</f>
        <v>"marketplace":{"initial_price":380,_x000D_
"reservation_price":"",_x000D_
"duration":"",_x000D_
"max_mint":1,_x000D_
"sell_date":"25/06/2022"}</v>
      </c>
      <c r="AE645" s="1"/>
    </row>
    <row r="646" spans="4:31" ht="14.25" customHeight="1" x14ac:dyDescent="0.3">
      <c r="D646" s="1">
        <f>Tokens!B646</f>
        <v>71</v>
      </c>
      <c r="E646" s="17" t="str">
        <f>IF(Tokens!C646="","",Tokens!C646)</f>
        <v>#71 Pass VIP</v>
      </c>
      <c r="F646" s="79">
        <v>44736.868738425925</v>
      </c>
      <c r="G646" t="s">
        <v>5509</v>
      </c>
      <c r="H646" s="80" t="s">
        <v>5510</v>
      </c>
      <c r="I646" s="2" t="s">
        <v>5511</v>
      </c>
      <c r="J646" s="2" t="s">
        <v>5512</v>
      </c>
      <c r="K646" s="2" t="s">
        <v>5513</v>
      </c>
      <c r="M646"/>
      <c r="N646">
        <v>16.166992499999999</v>
      </c>
      <c r="O646" s="15">
        <f t="shared" si="20"/>
        <v>-0.45439684199996427</v>
      </c>
      <c r="P646" s="18" t="str">
        <f>IF(F646="stop","",IF(F646&lt;&gt;"",HYPERLINK(Settings!$B$5 &amp; "/manage/?network=" &amp; LOWER(B$8) &amp; "&amp;search=token&amp;account=" &amp; ToMint!$B$5 &amp; "&amp;view=" &amp; ToMint!J646,"TokenSol"),""))</f>
        <v>TokenSol</v>
      </c>
      <c r="Q646" s="2"/>
      <c r="R646" s="2"/>
      <c r="S646" s="11"/>
      <c r="T646" s="78" t="str">
        <f>"owner=" &amp; Tokens!BS646 &amp; "&amp;filename_for_metadata=" &amp; Tokens!BT646 &amp; "&amp;offchaindata_platform=" &amp; $B$17 &amp; "&amp;keyfile=" &amp; $B$5 &amp;  "&amp;repository=" &amp; $B$18</f>
        <v>owner=BbDq7xeUzpj8bXfd9N7dh1tw43Ss7xbYpyjoNuwDSrzq&amp;filename_for_metadata=PASSVIP_COR22C71&amp;offchaindata_platform=Github&amp;keyfile=Paul&amp;repository=CalviOnTheRocks2022</v>
      </c>
      <c r="U646" s="78" t="str">
        <f t="shared" si="21"/>
        <v>{"name":"#71 Pass VIP",_x000D_
"symbol":"COR22C71",_x000D_
"description":"Pass VIP / Pass NFT VIP Access - 1 édition Calvi on the Rocks 2022",_x000D_
"seller_fee_basis_points":1000,_x000D_
"image":"https://bafybeigx4pflpkogisi7a7hmpy76mw5tey5dmt7ayohsxxjcfe4tah6osm.ipfs.nftstorage.link?image_71.webp",_x000D_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46" s="78" t="str">
        <f>formatRow(Tokens!C$2:I$2,Tokens!C646:I646)</f>
        <v>"name":"#71 Pass VIP",_x000D_
"symbol":"COR22C71",_x000D_
"description":"Pass VIP / Pass NFT VIP Access - 1 édition Calvi on the Rocks 2022",_x000D_
"seller_fee_basis_points":1000,_x000D_
"image":"https://bafybeigx4pflpkogisi7a7hmpy76mw5tey5dmt7ayohsxxjcfe4tah6osm.ipfs.nftstorage.link?image_71.webp",_x000D_
"Issuer":"NfluenT for Calvi On The rocks",_x000D_
"external_url":""</v>
      </c>
      <c r="W646" s="78" t="str">
        <f>formatRow(Tokens!J$2:AV$2,Tokens!J646:AV646,2,"attributes")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6" s="78" t="str">
        <f>formatRow(Tokens!AX$2:BC$2,Tokens!AX646:BC646,2,"creators")</f>
        <v>"creators":[{"address":"ncreator",_x000D_
"share":10},{"address":"cotrcrea",_x000D_
"share":90},{"address":"nminer",_x000D_
"share":0}]</v>
      </c>
      <c r="Y646" s="78" t="str">
        <f>formatRow(Tokens!BD$2:BI$2,Tokens!BD646:BI646,2,"files")</f>
        <v>"files":[]</v>
      </c>
      <c r="Z646" s="78"/>
      <c r="AA646" s="78"/>
      <c r="AB646" s="78"/>
      <c r="AC646" s="78" t="str">
        <f>formatRow(Tokens!BJ$2:BK$2,Tokens!BJ646:BK646,0,"collection")</f>
        <v>"collection":{"name":"PASS VIP",_x000D_
"family":"Calvi On The Rocks"}</v>
      </c>
      <c r="AD646" s="1" t="str">
        <f>formatRow(Tokens!BN$2:BR$2,Tokens!BN646:BR646,0,"marketplace")</f>
        <v>"marketplace":{"initial_price":380,_x000D_
"reservation_price":"",_x000D_
"duration":"",_x000D_
"max_mint":1,_x000D_
"sell_date":"25/06/2022"}</v>
      </c>
      <c r="AE646" s="1"/>
    </row>
    <row r="647" spans="4:31" ht="14.25" customHeight="1" x14ac:dyDescent="0.3">
      <c r="D647" s="1">
        <f>Tokens!B647</f>
        <v>72</v>
      </c>
      <c r="E647" s="17" t="str">
        <f>IF(Tokens!C647="","",Tokens!C647)</f>
        <v>#72 Pass VIP</v>
      </c>
      <c r="F647" s="79">
        <v>44736.868993055556</v>
      </c>
      <c r="G647" t="s">
        <v>5514</v>
      </c>
      <c r="H647" s="80" t="s">
        <v>5515</v>
      </c>
      <c r="I647" s="2" t="s">
        <v>5516</v>
      </c>
      <c r="J647" s="2" t="s">
        <v>5517</v>
      </c>
      <c r="K647" s="2" t="s">
        <v>5518</v>
      </c>
      <c r="M647"/>
      <c r="N647">
        <v>16.1550063</v>
      </c>
      <c r="O647" s="15">
        <f t="shared" si="20"/>
        <v>-0.45439684199996427</v>
      </c>
      <c r="P647" s="18" t="str">
        <f>IF(F647="stop","",IF(F647&lt;&gt;"",HYPERLINK(Settings!$B$5 &amp; "/manage/?network=" &amp; LOWER(B$8) &amp; "&amp;search=token&amp;account=" &amp; ToMint!$B$5 &amp; "&amp;view=" &amp; ToMint!J647,"TokenSol"),""))</f>
        <v>TokenSol</v>
      </c>
      <c r="Q647" s="2"/>
      <c r="R647" s="2"/>
      <c r="S647" s="11"/>
      <c r="T647" s="78" t="str">
        <f>"owner=" &amp; Tokens!BS647 &amp; "&amp;filename_for_metadata=" &amp; Tokens!BT647 &amp; "&amp;offchaindata_platform=" &amp; $B$17 &amp; "&amp;keyfile=" &amp; $B$5 &amp;  "&amp;repository=" &amp; $B$18</f>
        <v>owner=BbDq7xeUzpj8bXfd9N7dh1tw43Ss7xbYpyjoNuwDSrzq&amp;filename_for_metadata=PASSVIP_COR22C72&amp;offchaindata_platform=Github&amp;keyfile=Paul&amp;repository=CalviOnTheRocks2022</v>
      </c>
      <c r="U647" s="78" t="str">
        <f t="shared" si="21"/>
        <v>{"name":"#72 Pass VIP",_x000D_
"symbol":"COR22C72",_x000D_
"description":"Pass VIP / Pass NFT VIP Access - 1 édition Calvi on the Rocks 2022",_x000D_
"seller_fee_basis_points":1000,_x000D_
"image":"https://bafybeigy6mdytv4xxkedo5cbdukcl3n2kheilzz6eahuj42jxwkkgbtznu.ipfs.nftstorage.link?image_72.webp",_x000D_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47" s="78" t="str">
        <f>formatRow(Tokens!C$2:I$2,Tokens!C647:I647)</f>
        <v>"name":"#72 Pass VIP",_x000D_
"symbol":"COR22C72",_x000D_
"description":"Pass VIP / Pass NFT VIP Access - 1 édition Calvi on the Rocks 2022",_x000D_
"seller_fee_basis_points":1000,_x000D_
"image":"https://bafybeigy6mdytv4xxkedo5cbdukcl3n2kheilzz6eahuj42jxwkkgbtznu.ipfs.nftstorage.link?image_72.webp",_x000D_
"Issuer":"NfluenT for Calvi On The rocks",_x000D_
"external_url":""</v>
      </c>
      <c r="W647" s="78" t="str">
        <f>formatRow(Tokens!J$2:AV$2,Tokens!J647:AV647,2,"attributes")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7" s="78" t="str">
        <f>formatRow(Tokens!AX$2:BC$2,Tokens!AX647:BC647,2,"creators")</f>
        <v>"creators":[{"address":"ncreator",_x000D_
"share":10},{"address":"cotrcrea",_x000D_
"share":90},{"address":"nminer",_x000D_
"share":0}]</v>
      </c>
      <c r="Y647" s="78" t="str">
        <f>formatRow(Tokens!BD$2:BI$2,Tokens!BD647:BI647,2,"files")</f>
        <v>"files":[]</v>
      </c>
      <c r="Z647" s="78"/>
      <c r="AA647" s="78"/>
      <c r="AB647" s="78"/>
      <c r="AC647" s="78" t="str">
        <f>formatRow(Tokens!BJ$2:BK$2,Tokens!BJ647:BK647,0,"collection")</f>
        <v>"collection":{"name":"PASS VIP",_x000D_
"family":"Calvi On The Rocks"}</v>
      </c>
      <c r="AD647" s="1" t="str">
        <f>formatRow(Tokens!BN$2:BR$2,Tokens!BN647:BR647,0,"marketplace")</f>
        <v>"marketplace":{"initial_price":380,_x000D_
"reservation_price":"",_x000D_
"duration":"",_x000D_
"max_mint":1,_x000D_
"sell_date":"25/06/2022"}</v>
      </c>
      <c r="AE647" s="1"/>
    </row>
    <row r="648" spans="4:31" ht="14.25" customHeight="1" x14ac:dyDescent="0.3">
      <c r="D648" s="1">
        <f>Tokens!B648</f>
        <v>73</v>
      </c>
      <c r="E648" s="17" t="str">
        <f>IF(Tokens!C648="","",Tokens!C648)</f>
        <v>#73 Pass VIP</v>
      </c>
      <c r="F648" s="79">
        <v>44736.869259259256</v>
      </c>
      <c r="G648" t="s">
        <v>5519</v>
      </c>
      <c r="H648" s="80" t="s">
        <v>5520</v>
      </c>
      <c r="I648" s="2" t="s">
        <v>5521</v>
      </c>
      <c r="J648" s="2" t="s">
        <v>5522</v>
      </c>
      <c r="K648" s="2" t="s">
        <v>5523</v>
      </c>
      <c r="M648"/>
      <c r="N648">
        <v>16.143020100000001</v>
      </c>
      <c r="O648" s="15">
        <f t="shared" si="20"/>
        <v>-0.45439684199996427</v>
      </c>
      <c r="P648" s="18" t="str">
        <f>IF(F648="stop","",IF(F648&lt;&gt;"",HYPERLINK(Settings!$B$5 &amp; "/manage/?network=" &amp; LOWER(B$8) &amp; "&amp;search=token&amp;account=" &amp; ToMint!$B$5 &amp; "&amp;view=" &amp; ToMint!J648,"TokenSol"),""))</f>
        <v>TokenSol</v>
      </c>
      <c r="Q648" s="2"/>
      <c r="R648" s="2"/>
      <c r="S648" s="11"/>
      <c r="T648" s="78" t="str">
        <f>"owner=" &amp; Tokens!BS648 &amp; "&amp;filename_for_metadata=" &amp; Tokens!BT648 &amp; "&amp;offchaindata_platform=" &amp; $B$17 &amp; "&amp;keyfile=" &amp; $B$5 &amp;  "&amp;repository=" &amp; $B$18</f>
        <v>owner=BbDq7xeUzpj8bXfd9N7dh1tw43Ss7xbYpyjoNuwDSrzq&amp;filename_for_metadata=PASSVIP_COR22C73&amp;offchaindata_platform=Github&amp;keyfile=Paul&amp;repository=CalviOnTheRocks2022</v>
      </c>
      <c r="U648" s="78" t="str">
        <f t="shared" si="21"/>
        <v>{"name":"#73 Pass VIP",_x000D_
"symbol":"COR22C73",_x000D_
"description":"Pass VIP / Pass NFT VIP Access - 1 édition Calvi on the Rocks 2022",_x000D_
"seller_fee_basis_points":1000,_x000D_
"image":"https://bafybeid3rttpljazygrflg6xu3ruwxg63uawoxxk36floihlkqomh2sgze.ipfs.nftstorage.link?image_73.webp",_x000D_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48" s="78" t="str">
        <f>formatRow(Tokens!C$2:I$2,Tokens!C648:I648)</f>
        <v>"name":"#73 Pass VIP",_x000D_
"symbol":"COR22C73",_x000D_
"description":"Pass VIP / Pass NFT VIP Access - 1 édition Calvi on the Rocks 2022",_x000D_
"seller_fee_basis_points":1000,_x000D_
"image":"https://bafybeid3rttpljazygrflg6xu3ruwxg63uawoxxk36floihlkqomh2sgze.ipfs.nftstorage.link?image_73.webp",_x000D_
"Issuer":"NfluenT for Calvi On The rocks",_x000D_
"external_url":""</v>
      </c>
      <c r="W648" s="78" t="str">
        <f>formatRow(Tokens!J$2:AV$2,Tokens!J648:AV648,2,"attributes")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8" s="78" t="str">
        <f>formatRow(Tokens!AX$2:BC$2,Tokens!AX648:BC648,2,"creators")</f>
        <v>"creators":[{"address":"ncreator",_x000D_
"share":10},{"address":"cotrcrea",_x000D_
"share":90},{"address":"nminer",_x000D_
"share":0}]</v>
      </c>
      <c r="Y648" s="78" t="str">
        <f>formatRow(Tokens!BD$2:BI$2,Tokens!BD648:BI648,2,"files")</f>
        <v>"files":[]</v>
      </c>
      <c r="Z648" s="78"/>
      <c r="AA648" s="78"/>
      <c r="AB648" s="78"/>
      <c r="AC648" s="78" t="str">
        <f>formatRow(Tokens!BJ$2:BK$2,Tokens!BJ648:BK648,0,"collection")</f>
        <v>"collection":{"name":"PASS VIP",_x000D_
"family":"Calvi On The Rocks"}</v>
      </c>
      <c r="AD648" s="1" t="str">
        <f>formatRow(Tokens!BN$2:BR$2,Tokens!BN648:BR648,0,"marketplace")</f>
        <v>"marketplace":{"initial_price":380,_x000D_
"reservation_price":"",_x000D_
"duration":"",_x000D_
"max_mint":1,_x000D_
"sell_date":"25/06/2022"}</v>
      </c>
      <c r="AE648" s="1"/>
    </row>
    <row r="649" spans="4:31" ht="14.25" customHeight="1" x14ac:dyDescent="0.3">
      <c r="D649" s="1">
        <f>Tokens!B649</f>
        <v>74</v>
      </c>
      <c r="E649" s="17" t="str">
        <f>IF(Tokens!C649="","",Tokens!C649)</f>
        <v>#74 Pass VIP</v>
      </c>
      <c r="F649" s="79">
        <v>44736.869583333333</v>
      </c>
      <c r="G649" t="s">
        <v>5524</v>
      </c>
      <c r="H649" s="80" t="s">
        <v>5525</v>
      </c>
      <c r="I649" s="2" t="s">
        <v>5526</v>
      </c>
      <c r="J649" s="2" t="s">
        <v>5527</v>
      </c>
      <c r="K649" s="2" t="s">
        <v>5528</v>
      </c>
      <c r="M649"/>
      <c r="N649">
        <v>16.131033899999998</v>
      </c>
      <c r="O649" s="15">
        <f t="shared" si="20"/>
        <v>-0.45439684200009894</v>
      </c>
      <c r="P649" s="18" t="str">
        <f>IF(F649="stop","",IF(F649&lt;&gt;"",HYPERLINK(Settings!$B$5 &amp; "/manage/?network=" &amp; LOWER(B$8) &amp; "&amp;search=token&amp;account=" &amp; ToMint!$B$5 &amp; "&amp;view=" &amp; ToMint!J649,"TokenSol"),""))</f>
        <v>TokenSol</v>
      </c>
      <c r="Q649" s="2"/>
      <c r="R649" s="2"/>
      <c r="S649" s="11"/>
      <c r="T649" s="78" t="str">
        <f>"owner=" &amp; Tokens!BS649 &amp; "&amp;filename_for_metadata=" &amp; Tokens!BT649 &amp; "&amp;offchaindata_platform=" &amp; $B$17 &amp; "&amp;keyfile=" &amp; $B$5 &amp;  "&amp;repository=" &amp; $B$18</f>
        <v>owner=BbDq7xeUzpj8bXfd9N7dh1tw43Ss7xbYpyjoNuwDSrzq&amp;filename_for_metadata=PASSVIP_COR22C74&amp;offchaindata_platform=Github&amp;keyfile=Paul&amp;repository=CalviOnTheRocks2022</v>
      </c>
      <c r="U649" s="78" t="str">
        <f t="shared" si="21"/>
        <v>{"name":"#74 Pass VIP",_x000D_
"symbol":"COR22C74",_x000D_
"description":"Pass VIP / Pass NFT VIP Access - 1 édition Calvi on the Rocks 2022",_x000D_
"seller_fee_basis_points":1000,_x000D_
"image":"https://bafybeicxllcybplfxvl3d4ff5lik7lppa3lerskelnzmmixeapmatid7wu.ipfs.nftstorage.link?image_74.webp",_x000D_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49" s="78" t="str">
        <f>formatRow(Tokens!C$2:I$2,Tokens!C649:I649)</f>
        <v>"name":"#74 Pass VIP",_x000D_
"symbol":"COR22C74",_x000D_
"description":"Pass VIP / Pass NFT VIP Access - 1 édition Calvi on the Rocks 2022",_x000D_
"seller_fee_basis_points":1000,_x000D_
"image":"https://bafybeicxllcybplfxvl3d4ff5lik7lppa3lerskelnzmmixeapmatid7wu.ipfs.nftstorage.link?image_74.webp",_x000D_
"Issuer":"NfluenT for Calvi On The rocks",_x000D_
"external_url":""</v>
      </c>
      <c r="W649" s="78" t="str">
        <f>formatRow(Tokens!J$2:AV$2,Tokens!J649:AV649,2,"attributes")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9" s="78" t="str">
        <f>formatRow(Tokens!AX$2:BC$2,Tokens!AX649:BC649,2,"creators")</f>
        <v>"creators":[{"address":"ncreator",_x000D_
"share":10},{"address":"cotrcrea",_x000D_
"share":90},{"address":"nminer",_x000D_
"share":0}]</v>
      </c>
      <c r="Y649" s="78" t="str">
        <f>formatRow(Tokens!BD$2:BI$2,Tokens!BD649:BI649,2,"files")</f>
        <v>"files":[]</v>
      </c>
      <c r="Z649" s="78"/>
      <c r="AA649" s="78"/>
      <c r="AB649" s="78"/>
      <c r="AC649" s="78" t="str">
        <f>formatRow(Tokens!BJ$2:BK$2,Tokens!BJ649:BK649,0,"collection")</f>
        <v>"collection":{"name":"PASS VIP",_x000D_
"family":"Calvi On The Rocks"}</v>
      </c>
      <c r="AD649" s="1" t="str">
        <f>formatRow(Tokens!BN$2:BR$2,Tokens!BN649:BR649,0,"marketplace")</f>
        <v>"marketplace":{"initial_price":380,_x000D_
"reservation_price":"",_x000D_
"duration":"",_x000D_
"max_mint":1,_x000D_
"sell_date":"25/06/2022"}</v>
      </c>
      <c r="AE649" s="1"/>
    </row>
    <row r="650" spans="4:31" ht="14.25" customHeight="1" x14ac:dyDescent="0.3">
      <c r="D650" s="1">
        <f>Tokens!B650</f>
        <v>75</v>
      </c>
      <c r="E650" s="17" t="str">
        <f>IF(Tokens!C650="","",Tokens!C650)</f>
        <v>#75 Pass VIP</v>
      </c>
      <c r="F650" s="79">
        <v>44736.869803240741</v>
      </c>
      <c r="G650" t="s">
        <v>5529</v>
      </c>
      <c r="H650" s="80" t="s">
        <v>5530</v>
      </c>
      <c r="I650" s="2" t="s">
        <v>5531</v>
      </c>
      <c r="J650" s="2" t="s">
        <v>5532</v>
      </c>
      <c r="K650" s="2" t="s">
        <v>5533</v>
      </c>
      <c r="M650"/>
      <c r="N650">
        <v>16.119047699999999</v>
      </c>
      <c r="O650" s="15">
        <f t="shared" si="20"/>
        <v>-0.45439684199996427</v>
      </c>
      <c r="P650" s="18" t="str">
        <f>IF(F650="stop","",IF(F650&lt;&gt;"",HYPERLINK(Settings!$B$5 &amp; "/manage/?network=" &amp; LOWER(B$8) &amp; "&amp;search=token&amp;account=" &amp; ToMint!$B$5 &amp; "&amp;view=" &amp; ToMint!J650,"TokenSol"),""))</f>
        <v>TokenSol</v>
      </c>
      <c r="Q650" s="2"/>
      <c r="R650" s="2"/>
      <c r="S650" s="11"/>
      <c r="T650" s="78" t="str">
        <f>"owner=" &amp; Tokens!BS650 &amp; "&amp;filename_for_metadata=" &amp; Tokens!BT650 &amp; "&amp;offchaindata_platform=" &amp; $B$17 &amp; "&amp;keyfile=" &amp; $B$5 &amp;  "&amp;repository=" &amp; $B$18</f>
        <v>owner=BbDq7xeUzpj8bXfd9N7dh1tw43Ss7xbYpyjoNuwDSrzq&amp;filename_for_metadata=PASSVIP_COR22C75&amp;offchaindata_platform=Github&amp;keyfile=Paul&amp;repository=CalviOnTheRocks2022</v>
      </c>
      <c r="U650" s="78" t="str">
        <f t="shared" si="21"/>
        <v>{"name":"#75 Pass VIP",_x000D_
"symbol":"COR22C75",_x000D_
"description":"Pass VIP / Pass NFT VIP Access - 1 édition Calvi on the Rocks 2022",_x000D_
"seller_fee_basis_points":1000,_x000D_
"image":"https://bafybeiexux3stuzriqjkypruuzlwxc5dx4vd3zaqfuk2vg4jkc6wb7bjhq.ipfs.nftstorage.link?image_75.webp",_x000D_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50" s="78" t="str">
        <f>formatRow(Tokens!C$2:I$2,Tokens!C650:I650)</f>
        <v>"name":"#75 Pass VIP",_x000D_
"symbol":"COR22C75",_x000D_
"description":"Pass VIP / Pass NFT VIP Access - 1 édition Calvi on the Rocks 2022",_x000D_
"seller_fee_basis_points":1000,_x000D_
"image":"https://bafybeiexux3stuzriqjkypruuzlwxc5dx4vd3zaqfuk2vg4jkc6wb7bjhq.ipfs.nftstorage.link?image_75.webp",_x000D_
"Issuer":"NfluenT for Calvi On The rocks",_x000D_
"external_url":""</v>
      </c>
      <c r="W650" s="78" t="str">
        <f>formatRow(Tokens!J$2:AV$2,Tokens!J650:AV650,2,"attributes")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0" s="78" t="str">
        <f>formatRow(Tokens!AX$2:BC$2,Tokens!AX650:BC650,2,"creators")</f>
        <v>"creators":[{"address":"ncreator",_x000D_
"share":10},{"address":"cotrcrea",_x000D_
"share":90},{"address":"nminer",_x000D_
"share":0}]</v>
      </c>
      <c r="Y650" s="78" t="str">
        <f>formatRow(Tokens!BD$2:BI$2,Tokens!BD650:BI650,2,"files")</f>
        <v>"files":[]</v>
      </c>
      <c r="Z650" s="78"/>
      <c r="AA650" s="78"/>
      <c r="AB650" s="78"/>
      <c r="AC650" s="78" t="str">
        <f>formatRow(Tokens!BJ$2:BK$2,Tokens!BJ650:BK650,0,"collection")</f>
        <v>"collection":{"name":"PASS VIP",_x000D_
"family":"Calvi On The Rocks"}</v>
      </c>
      <c r="AD650" s="1" t="str">
        <f>formatRow(Tokens!BN$2:BR$2,Tokens!BN650:BR650,0,"marketplace")</f>
        <v>"marketplace":{"initial_price":380,_x000D_
"reservation_price":"",_x000D_
"duration":"",_x000D_
"max_mint":1,_x000D_
"sell_date":"25/06/2022"}</v>
      </c>
      <c r="AE650" s="1"/>
    </row>
    <row r="651" spans="4:31" ht="14.25" customHeight="1" x14ac:dyDescent="0.3">
      <c r="D651" s="1">
        <f>Tokens!B651</f>
        <v>76</v>
      </c>
      <c r="E651" s="17" t="str">
        <f>IF(Tokens!C651="","",Tokens!C651)</f>
        <v>#76 Pass VIP</v>
      </c>
      <c r="F651" s="79">
        <v>44736.870034722226</v>
      </c>
      <c r="G651" t="s">
        <v>5534</v>
      </c>
      <c r="H651" s="80" t="s">
        <v>5535</v>
      </c>
      <c r="I651" s="2" t="s">
        <v>5536</v>
      </c>
      <c r="J651" s="2" t="s">
        <v>5537</v>
      </c>
      <c r="K651" s="2" t="s">
        <v>5538</v>
      </c>
      <c r="M651"/>
      <c r="N651">
        <v>16.1070615</v>
      </c>
      <c r="O651" s="15">
        <f t="shared" si="20"/>
        <v>-0.45439684199996427</v>
      </c>
      <c r="P651" s="18" t="str">
        <f>IF(F651="stop","",IF(F651&lt;&gt;"",HYPERLINK(Settings!$B$5 &amp; "/manage/?network=" &amp; LOWER(B$8) &amp; "&amp;search=token&amp;account=" &amp; ToMint!$B$5 &amp; "&amp;view=" &amp; ToMint!J651,"TokenSol"),""))</f>
        <v>TokenSol</v>
      </c>
      <c r="Q651" s="2"/>
      <c r="R651" s="2"/>
      <c r="S651" s="11"/>
      <c r="T651" s="78" t="str">
        <f>"owner=" &amp; Tokens!BS651 &amp; "&amp;filename_for_metadata=" &amp; Tokens!BT651 &amp; "&amp;offchaindata_platform=" &amp; $B$17 &amp; "&amp;keyfile=" &amp; $B$5 &amp;  "&amp;repository=" &amp; $B$18</f>
        <v>owner=BbDq7xeUzpj8bXfd9N7dh1tw43Ss7xbYpyjoNuwDSrzq&amp;filename_for_metadata=PASSVIP_COR22C76&amp;offchaindata_platform=Github&amp;keyfile=Paul&amp;repository=CalviOnTheRocks2022</v>
      </c>
      <c r="U651" s="78" t="str">
        <f t="shared" si="21"/>
        <v>{"name":"#76 Pass VIP",_x000D_
"symbol":"COR22C76",_x000D_
"description":"Pass VIP / Pass NFT VIP Access - 1 édition Calvi on the Rocks 2022",_x000D_
"seller_fee_basis_points":1000,_x000D_
"image":"https://bafybeidqccqlefehqmzfhhnvauhh3wxe5upmfs5oy3han6w53ubumus6eu.ipfs.nftstorage.link?image_76.webp",_x000D_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51" s="78" t="str">
        <f>formatRow(Tokens!C$2:I$2,Tokens!C651:I651)</f>
        <v>"name":"#76 Pass VIP",_x000D_
"symbol":"COR22C76",_x000D_
"description":"Pass VIP / Pass NFT VIP Access - 1 édition Calvi on the Rocks 2022",_x000D_
"seller_fee_basis_points":1000,_x000D_
"image":"https://bafybeidqccqlefehqmzfhhnvauhh3wxe5upmfs5oy3han6w53ubumus6eu.ipfs.nftstorage.link?image_76.webp",_x000D_
"Issuer":"NfluenT for Calvi On The rocks",_x000D_
"external_url":""</v>
      </c>
      <c r="W651" s="78" t="str">
        <f>formatRow(Tokens!J$2:AV$2,Tokens!J651:AV651,2,"attributes")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1" s="78" t="str">
        <f>formatRow(Tokens!AX$2:BC$2,Tokens!AX651:BC651,2,"creators")</f>
        <v>"creators":[{"address":"ncreator",_x000D_
"share":10},{"address":"cotrcrea",_x000D_
"share":90},{"address":"nminer",_x000D_
"share":0}]</v>
      </c>
      <c r="Y651" s="78" t="str">
        <f>formatRow(Tokens!BD$2:BI$2,Tokens!BD651:BI651,2,"files")</f>
        <v>"files":[]</v>
      </c>
      <c r="Z651" s="78"/>
      <c r="AA651" s="78"/>
      <c r="AB651" s="78"/>
      <c r="AC651" s="78" t="str">
        <f>formatRow(Tokens!BJ$2:BK$2,Tokens!BJ651:BK651,0,"collection")</f>
        <v>"collection":{"name":"PASS VIP",_x000D_
"family":"Calvi On The Rocks"}</v>
      </c>
      <c r="AD651" s="1" t="str">
        <f>formatRow(Tokens!BN$2:BR$2,Tokens!BN651:BR651,0,"marketplace")</f>
        <v>"marketplace":{"initial_price":380,_x000D_
"reservation_price":"",_x000D_
"duration":"",_x000D_
"max_mint":1,_x000D_
"sell_date":"25/06/2022"}</v>
      </c>
      <c r="AE651" s="1"/>
    </row>
    <row r="652" spans="4:31" ht="14.25" customHeight="1" x14ac:dyDescent="0.3">
      <c r="D652" s="1">
        <f>Tokens!B652</f>
        <v>77</v>
      </c>
      <c r="E652" s="17" t="str">
        <f>IF(Tokens!C652="","",Tokens!C652)</f>
        <v>#77 Pass VIP</v>
      </c>
      <c r="F652" s="79">
        <v>44736.870393518519</v>
      </c>
      <c r="G652" t="s">
        <v>5539</v>
      </c>
      <c r="H652" s="80" t="s">
        <v>5540</v>
      </c>
      <c r="I652" s="2" t="s">
        <v>5541</v>
      </c>
      <c r="J652" s="2" t="s">
        <v>5542</v>
      </c>
      <c r="K652" s="2" t="s">
        <v>5543</v>
      </c>
      <c r="M652"/>
      <c r="N652">
        <v>16.095075300000001</v>
      </c>
      <c r="O652" s="15">
        <f t="shared" si="20"/>
        <v>-0.45439684199996427</v>
      </c>
      <c r="P652" s="18" t="str">
        <f>IF(F652="stop","",IF(F652&lt;&gt;"",HYPERLINK(Settings!$B$5 &amp; "/manage/?network=" &amp; LOWER(B$8) &amp; "&amp;search=token&amp;account=" &amp; ToMint!$B$5 &amp; "&amp;view=" &amp; ToMint!J652,"TokenSol"),""))</f>
        <v>TokenSol</v>
      </c>
      <c r="Q652" s="2"/>
      <c r="R652" s="2"/>
      <c r="S652" s="11"/>
      <c r="T652" s="78" t="str">
        <f>"owner=" &amp; Tokens!BS652 &amp; "&amp;filename_for_metadata=" &amp; Tokens!BT652 &amp; "&amp;offchaindata_platform=" &amp; $B$17 &amp; "&amp;keyfile=" &amp; $B$5 &amp;  "&amp;repository=" &amp; $B$18</f>
        <v>owner=BbDq7xeUzpj8bXfd9N7dh1tw43Ss7xbYpyjoNuwDSrzq&amp;filename_for_metadata=PASSVIP_COR22C77&amp;offchaindata_platform=Github&amp;keyfile=Paul&amp;repository=CalviOnTheRocks2022</v>
      </c>
      <c r="U652" s="78" t="str">
        <f t="shared" si="21"/>
        <v>{"name":"#77 Pass VIP",_x000D_
"symbol":"COR22C77",_x000D_
"description":"Pass VIP / Pass NFT VIP Access - 1 édition Calvi on the Rocks 2022",_x000D_
"seller_fee_basis_points":1000,_x000D_
"image":"https://bafybeichghvgqbr4rpxnalwk24cpdfd73xrm4id2oet6fvrei77qsxked4.ipfs.nftstorage.link?image_77.webp",_x000D_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52" s="78" t="str">
        <f>formatRow(Tokens!C$2:I$2,Tokens!C652:I652)</f>
        <v>"name":"#77 Pass VIP",_x000D_
"symbol":"COR22C77",_x000D_
"description":"Pass VIP / Pass NFT VIP Access - 1 édition Calvi on the Rocks 2022",_x000D_
"seller_fee_basis_points":1000,_x000D_
"image":"https://bafybeichghvgqbr4rpxnalwk24cpdfd73xrm4id2oet6fvrei77qsxked4.ipfs.nftstorage.link?image_77.webp",_x000D_
"Issuer":"NfluenT for Calvi On The rocks",_x000D_
"external_url":""</v>
      </c>
      <c r="W652" s="78" t="str">
        <f>formatRow(Tokens!J$2:AV$2,Tokens!J652:AV652,2,"attributes")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2" s="78" t="str">
        <f>formatRow(Tokens!AX$2:BC$2,Tokens!AX652:BC652,2,"creators")</f>
        <v>"creators":[{"address":"ncreator",_x000D_
"share":10},{"address":"cotrcrea",_x000D_
"share":90},{"address":"nminer",_x000D_
"share":0}]</v>
      </c>
      <c r="Y652" s="78" t="str">
        <f>formatRow(Tokens!BD$2:BI$2,Tokens!BD652:BI652,2,"files")</f>
        <v>"files":[]</v>
      </c>
      <c r="Z652" s="78"/>
      <c r="AA652" s="78"/>
      <c r="AB652" s="78"/>
      <c r="AC652" s="78" t="str">
        <f>formatRow(Tokens!BJ$2:BK$2,Tokens!BJ652:BK652,0,"collection")</f>
        <v>"collection":{"name":"PASS VIP",_x000D_
"family":"Calvi On The Rocks"}</v>
      </c>
      <c r="AD652" s="1" t="str">
        <f>formatRow(Tokens!BN$2:BR$2,Tokens!BN652:BR652,0,"marketplace")</f>
        <v>"marketplace":{"initial_price":380,_x000D_
"reservation_price":"",_x000D_
"duration":"",_x000D_
"max_mint":1,_x000D_
"sell_date":"25/06/2022"}</v>
      </c>
      <c r="AE652" s="1"/>
    </row>
    <row r="653" spans="4:31" ht="14.25" customHeight="1" x14ac:dyDescent="0.3">
      <c r="D653" s="1">
        <f>Tokens!B653</f>
        <v>78</v>
      </c>
      <c r="E653" s="17" t="str">
        <f>IF(Tokens!C653="","",Tokens!C653)</f>
        <v>#78 Pass VIP</v>
      </c>
      <c r="F653" s="79">
        <v>44736.870648148149</v>
      </c>
      <c r="G653" t="s">
        <v>5544</v>
      </c>
      <c r="H653" s="80" t="s">
        <v>5545</v>
      </c>
      <c r="I653" s="2" t="s">
        <v>5546</v>
      </c>
      <c r="J653" s="2" t="s">
        <v>5547</v>
      </c>
      <c r="K653" s="2" t="s">
        <v>5548</v>
      </c>
      <c r="M653"/>
      <c r="N653">
        <v>16.083089099999999</v>
      </c>
      <c r="O653" s="15">
        <f t="shared" si="20"/>
        <v>-0.45439684200009894</v>
      </c>
      <c r="P653" s="18" t="str">
        <f>IF(F653="stop","",IF(F653&lt;&gt;"",HYPERLINK(Settings!$B$5 &amp; "/manage/?network=" &amp; LOWER(B$8) &amp; "&amp;search=token&amp;account=" &amp; ToMint!$B$5 &amp; "&amp;view=" &amp; ToMint!J653,"TokenSol"),""))</f>
        <v>TokenSol</v>
      </c>
      <c r="Q653" s="2"/>
      <c r="R653" s="2"/>
      <c r="S653" s="11"/>
      <c r="T653" s="78" t="str">
        <f>"owner=" &amp; Tokens!BS653 &amp; "&amp;filename_for_metadata=" &amp; Tokens!BT653 &amp; "&amp;offchaindata_platform=" &amp; $B$17 &amp; "&amp;keyfile=" &amp; $B$5 &amp;  "&amp;repository=" &amp; $B$18</f>
        <v>owner=BbDq7xeUzpj8bXfd9N7dh1tw43Ss7xbYpyjoNuwDSrzq&amp;filename_for_metadata=PASSVIP_COR22C78&amp;offchaindata_platform=Github&amp;keyfile=Paul&amp;repository=CalviOnTheRocks2022</v>
      </c>
      <c r="U653" s="78" t="str">
        <f t="shared" si="21"/>
        <v>{"name":"#78 Pass VIP",_x000D_
"symbol":"COR22C78",_x000D_
"description":"Pass VIP / Pass NFT VIP Access - 1 édition Calvi on the Rocks 2022",_x000D_
"seller_fee_basis_points":1000,_x000D_
"image":"https://bafybeihhulqa7mwd44cew7f53dpemwblellyjaqhgb3p45wt7w7436rapa.ipfs.nftstorage.link?image_78.webp",_x000D_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53" s="78" t="str">
        <f>formatRow(Tokens!C$2:I$2,Tokens!C653:I653)</f>
        <v>"name":"#78 Pass VIP",_x000D_
"symbol":"COR22C78",_x000D_
"description":"Pass VIP / Pass NFT VIP Access - 1 édition Calvi on the Rocks 2022",_x000D_
"seller_fee_basis_points":1000,_x000D_
"image":"https://bafybeihhulqa7mwd44cew7f53dpemwblellyjaqhgb3p45wt7w7436rapa.ipfs.nftstorage.link?image_78.webp",_x000D_
"Issuer":"NfluenT for Calvi On The rocks",_x000D_
"external_url":""</v>
      </c>
      <c r="W653" s="78" t="str">
        <f>formatRow(Tokens!J$2:AV$2,Tokens!J653:AV653,2,"attributes")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3" s="78" t="str">
        <f>formatRow(Tokens!AX$2:BC$2,Tokens!AX653:BC653,2,"creators")</f>
        <v>"creators":[{"address":"ncreator",_x000D_
"share":10},{"address":"cotrcrea",_x000D_
"share":90},{"address":"nminer",_x000D_
"share":0}]</v>
      </c>
      <c r="Y653" s="78" t="str">
        <f>formatRow(Tokens!BD$2:BI$2,Tokens!BD653:BI653,2,"files")</f>
        <v>"files":[]</v>
      </c>
      <c r="Z653" s="78"/>
      <c r="AA653" s="78"/>
      <c r="AB653" s="78"/>
      <c r="AC653" s="78" t="str">
        <f>formatRow(Tokens!BJ$2:BK$2,Tokens!BJ653:BK653,0,"collection")</f>
        <v>"collection":{"name":"PASS VIP",_x000D_
"family":"Calvi On The Rocks"}</v>
      </c>
      <c r="AD653" s="1" t="str">
        <f>formatRow(Tokens!BN$2:BR$2,Tokens!BN653:BR653,0,"marketplace")</f>
        <v>"marketplace":{"initial_price":380,_x000D_
"reservation_price":"",_x000D_
"duration":"",_x000D_
"max_mint":1,_x000D_
"sell_date":"25/06/2022"}</v>
      </c>
      <c r="AE653" s="1"/>
    </row>
    <row r="654" spans="4:31" ht="14.25" customHeight="1" x14ac:dyDescent="0.3">
      <c r="D654" s="1">
        <f>Tokens!B654</f>
        <v>79</v>
      </c>
      <c r="E654" s="17" t="str">
        <f>IF(Tokens!C654="","",Tokens!C654)</f>
        <v>#79 Pass VIP</v>
      </c>
      <c r="F654" s="79">
        <v>44736.870891203704</v>
      </c>
      <c r="G654" t="s">
        <v>5549</v>
      </c>
      <c r="H654" s="80" t="s">
        <v>5550</v>
      </c>
      <c r="I654" s="2" t="s">
        <v>5551</v>
      </c>
      <c r="J654" s="2" t="s">
        <v>5552</v>
      </c>
      <c r="K654" s="2" t="s">
        <v>5553</v>
      </c>
      <c r="M654"/>
      <c r="N654">
        <v>16.0711029</v>
      </c>
      <c r="O654" s="15">
        <f t="shared" si="20"/>
        <v>-0.45439684199996427</v>
      </c>
      <c r="P654" s="18" t="str">
        <f>IF(F654="stop","",IF(F654&lt;&gt;"",HYPERLINK(Settings!$B$5 &amp; "/manage/?network=" &amp; LOWER(B$8) &amp; "&amp;search=token&amp;account=" &amp; ToMint!$B$5 &amp; "&amp;view=" &amp; ToMint!J654,"TokenSol"),""))</f>
        <v>TokenSol</v>
      </c>
      <c r="Q654" s="2"/>
      <c r="R654" s="2"/>
      <c r="S654" s="11"/>
      <c r="T654" s="78" t="str">
        <f>"owner=" &amp; Tokens!BS654 &amp; "&amp;filename_for_metadata=" &amp; Tokens!BT654 &amp; "&amp;offchaindata_platform=" &amp; $B$17 &amp; "&amp;keyfile=" &amp; $B$5 &amp;  "&amp;repository=" &amp; $B$18</f>
        <v>owner=BbDq7xeUzpj8bXfd9N7dh1tw43Ss7xbYpyjoNuwDSrzq&amp;filename_for_metadata=PASSVIP_COR22C79&amp;offchaindata_platform=Github&amp;keyfile=Paul&amp;repository=CalviOnTheRocks2022</v>
      </c>
      <c r="U654" s="78" t="str">
        <f t="shared" si="21"/>
        <v>{"name":"#79 Pass VIP",_x000D_
"symbol":"COR22C79",_x000D_
"description":"Pass VIP / Pass NFT VIP Access - 1 édition Calvi on the Rocks 2022",_x000D_
"seller_fee_basis_points":1000,_x000D_
"image":"https://bafybeigteuo75u5xsqozywax352ujnnvxsuqhibi7uboebui2cgwigjoim.ipfs.nftstorage.link?image_79.webp",_x000D_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54" s="78" t="str">
        <f>formatRow(Tokens!C$2:I$2,Tokens!C654:I654)</f>
        <v>"name":"#79 Pass VIP",_x000D_
"symbol":"COR22C79",_x000D_
"description":"Pass VIP / Pass NFT VIP Access - 1 édition Calvi on the Rocks 2022",_x000D_
"seller_fee_basis_points":1000,_x000D_
"image":"https://bafybeigteuo75u5xsqozywax352ujnnvxsuqhibi7uboebui2cgwigjoim.ipfs.nftstorage.link?image_79.webp",_x000D_
"Issuer":"NfluenT for Calvi On The rocks",_x000D_
"external_url":""</v>
      </c>
      <c r="W654" s="78" t="str">
        <f>formatRow(Tokens!J$2:AV$2,Tokens!J654:AV654,2,"attributes")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4" s="78" t="str">
        <f>formatRow(Tokens!AX$2:BC$2,Tokens!AX654:BC654,2,"creators")</f>
        <v>"creators":[{"address":"ncreator",_x000D_
"share":10},{"address":"cotrcrea",_x000D_
"share":90},{"address":"nminer",_x000D_
"share":0}]</v>
      </c>
      <c r="Y654" s="78" t="str">
        <f>formatRow(Tokens!BD$2:BI$2,Tokens!BD654:BI654,2,"files")</f>
        <v>"files":[]</v>
      </c>
      <c r="Z654" s="78"/>
      <c r="AA654" s="78"/>
      <c r="AB654" s="78"/>
      <c r="AC654" s="78" t="str">
        <f>formatRow(Tokens!BJ$2:BK$2,Tokens!BJ654:BK654,0,"collection")</f>
        <v>"collection":{"name":"PASS VIP",_x000D_
"family":"Calvi On The Rocks"}</v>
      </c>
      <c r="AD654" s="1" t="str">
        <f>formatRow(Tokens!BN$2:BR$2,Tokens!BN654:BR654,0,"marketplace")</f>
        <v>"marketplace":{"initial_price":380,_x000D_
"reservation_price":"",_x000D_
"duration":"",_x000D_
"max_mint":1,_x000D_
"sell_date":"25/06/2022"}</v>
      </c>
      <c r="AE654" s="1"/>
    </row>
    <row r="655" spans="4:31" ht="14.25" customHeight="1" x14ac:dyDescent="0.3">
      <c r="D655" s="1">
        <f>Tokens!B655</f>
        <v>80</v>
      </c>
      <c r="E655" s="17" t="str">
        <f>IF(Tokens!C655="","",Tokens!C655)</f>
        <v>#80 Pass VIP</v>
      </c>
      <c r="F655" s="79">
        <v>44737.870891145831</v>
      </c>
      <c r="G655"/>
      <c r="H655" t="s">
        <v>3587</v>
      </c>
      <c r="I655"/>
      <c r="J655"/>
      <c r="M655"/>
      <c r="N655"/>
      <c r="O655" s="15" t="str">
        <f t="shared" si="20"/>
        <v>_</v>
      </c>
      <c r="P655" s="18" t="str">
        <f>IF(F655="stop","",IF(F655&lt;&gt;"",HYPERLINK(Settings!$B$5 &amp; "/manage/?network=" &amp; LOWER(B$8) &amp; "&amp;search=token&amp;account=" &amp; ToMint!$B$5 &amp; "&amp;view=" &amp; ToMint!J655,"TokenSol"),""))</f>
        <v>TokenSol</v>
      </c>
      <c r="Q655" s="2"/>
      <c r="R655" s="2"/>
      <c r="S655" s="11"/>
      <c r="T655" s="78" t="str">
        <f>"owner=" &amp; Tokens!BS655 &amp; "&amp;filename_for_metadata=" &amp; Tokens!BT655 &amp; "&amp;offchaindata_platform=" &amp; $B$17 &amp; "&amp;keyfile=" &amp; $B$5 &amp;  "&amp;repository=" &amp; $B$18</f>
        <v>owner=BbDq7xeUzpj8bXfd9N7dh1tw43Ss7xbYpyjoNuwDSrzq&amp;filename_for_metadata=PASSVIP_COR22C80&amp;offchaindata_platform=Github&amp;keyfile=Paul&amp;repository=CalviOnTheRocks2022</v>
      </c>
      <c r="U655" s="78" t="str">
        <f t="shared" si="21"/>
        <v>{"name":"#80 Pass VIP",_x000D_
"symbol":"COR22C80",_x000D_
"description":"Pass VIP / Pass NFT VIP Access - 1 édition Calvi on the Rocks 2022",_x000D_
"seller_fee_basis_points":1000,_x000D_
"image":"https://bafybeibatvrcg6ancbt3urpm56qoegx5lueu6erocklokopsmfpkan47l4.ipfs.nftstorage.link?image_80.webp",_x000D_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55" s="78" t="str">
        <f>formatRow(Tokens!C$2:I$2,Tokens!C655:I655)</f>
        <v>"name":"#80 Pass VIP",_x000D_
"symbol":"COR22C80",_x000D_
"description":"Pass VIP / Pass NFT VIP Access - 1 édition Calvi on the Rocks 2022",_x000D_
"seller_fee_basis_points":1000,_x000D_
"image":"https://bafybeibatvrcg6ancbt3urpm56qoegx5lueu6erocklokopsmfpkan47l4.ipfs.nftstorage.link?image_80.webp",_x000D_
"Issuer":"NfluenT for Calvi On The rocks",_x000D_
"external_url":""</v>
      </c>
      <c r="W655" s="78" t="str">
        <f>formatRow(Tokens!J$2:AV$2,Tokens!J655:AV655,2,"attributes")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5" s="78" t="str">
        <f>formatRow(Tokens!AX$2:BC$2,Tokens!AX655:BC655,2,"creators")</f>
        <v>"creators":[{"address":"ncreator",_x000D_
"share":10},{"address":"cotrcrea",_x000D_
"share":90},{"address":"nminer",_x000D_
"share":0}]</v>
      </c>
      <c r="Y655" s="78" t="str">
        <f>formatRow(Tokens!BD$2:BI$2,Tokens!BD655:BI655,2,"files")</f>
        <v>"files":[]</v>
      </c>
      <c r="Z655" s="78"/>
      <c r="AA655" s="78"/>
      <c r="AB655" s="78"/>
      <c r="AC655" s="78" t="str">
        <f>formatRow(Tokens!BJ$2:BK$2,Tokens!BJ655:BK655,0,"collection")</f>
        <v>"collection":{"name":"PASS VIP",_x000D_
"family":"Calvi On The Rocks"}</v>
      </c>
      <c r="AD655" s="1" t="str">
        <f>formatRow(Tokens!BN$2:BR$2,Tokens!BN655:BR655,0,"marketplace")</f>
        <v>"marketplace":{"initial_price":380,_x000D_
"reservation_price":"",_x000D_
"duration":"",_x000D_
"max_mint":1,_x000D_
"sell_date":"25/06/2022"}</v>
      </c>
      <c r="AE655" s="1"/>
    </row>
    <row r="656" spans="4:31" ht="14.25" customHeight="1" x14ac:dyDescent="0.3">
      <c r="D656" s="1">
        <f>Tokens!B656</f>
        <v>81</v>
      </c>
      <c r="E656" s="17" t="str">
        <f>IF(Tokens!C656="","",Tokens!C656)</f>
        <v>#81 Pass VIP</v>
      </c>
      <c r="F656" s="79">
        <v>44736.880706018521</v>
      </c>
      <c r="G656" t="s">
        <v>5554</v>
      </c>
      <c r="H656" s="80" t="s">
        <v>5555</v>
      </c>
      <c r="I656" s="2" t="s">
        <v>5556</v>
      </c>
      <c r="J656" s="2" t="s">
        <v>5557</v>
      </c>
      <c r="K656" s="2" t="s">
        <v>5558</v>
      </c>
      <c r="M656"/>
      <c r="N656">
        <v>16.047130500000002</v>
      </c>
      <c r="O656" s="15" t="str">
        <f t="shared" si="20"/>
        <v>_</v>
      </c>
      <c r="P656" s="18" t="str">
        <f>IF(F656="stop","",IF(F656&lt;&gt;"",HYPERLINK(Settings!$B$5 &amp; "/manage/?network=" &amp; LOWER(B$8) &amp; "&amp;search=token&amp;account=" &amp; ToMint!$B$5 &amp; "&amp;view=" &amp; ToMint!J656,"TokenSol"),""))</f>
        <v>TokenSol</v>
      </c>
      <c r="Q656" s="2"/>
      <c r="R656" s="2"/>
      <c r="S656" s="11"/>
      <c r="T656" s="78" t="str">
        <f>"owner=" &amp; Tokens!BS656 &amp; "&amp;filename_for_metadata=" &amp; Tokens!BT656 &amp; "&amp;offchaindata_platform=" &amp; $B$17 &amp; "&amp;keyfile=" &amp; $B$5 &amp;  "&amp;repository=" &amp; $B$18</f>
        <v>owner=BbDq7xeUzpj8bXfd9N7dh1tw43Ss7xbYpyjoNuwDSrzq&amp;filename_for_metadata=PASSVIP_COR22C81&amp;offchaindata_platform=Github&amp;keyfile=Paul&amp;repository=CalviOnTheRocks2022</v>
      </c>
      <c r="U656" s="78" t="str">
        <f t="shared" si="21"/>
        <v>{"name":"#81 Pass VIP",_x000D_
"symbol":"COR22C81",_x000D_
"description":"Pass VIP / Pass NFT VIP Access - 1 édition Calvi on the Rocks 2022",_x000D_
"seller_fee_basis_points":1000,_x000D_
"image":"https://bafybeif7okncirtegchzppidsexmueubd74icde6u2z4b3ww6yykj6gtty.ipfs.nftstorage.link?image_81.webp",_x000D_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56" s="78" t="str">
        <f>formatRow(Tokens!C$2:I$2,Tokens!C656:I656)</f>
        <v>"name":"#81 Pass VIP",_x000D_
"symbol":"COR22C81",_x000D_
"description":"Pass VIP / Pass NFT VIP Access - 1 édition Calvi on the Rocks 2022",_x000D_
"seller_fee_basis_points":1000,_x000D_
"image":"https://bafybeif7okncirtegchzppidsexmueubd74icde6u2z4b3ww6yykj6gtty.ipfs.nftstorage.link?image_81.webp",_x000D_
"Issuer":"NfluenT for Calvi On The rocks",_x000D_
"external_url":""</v>
      </c>
      <c r="W656" s="78" t="str">
        <f>formatRow(Tokens!J$2:AV$2,Tokens!J656:AV656,2,"attributes")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6" s="78" t="str">
        <f>formatRow(Tokens!AX$2:BC$2,Tokens!AX656:BC656,2,"creators")</f>
        <v>"creators":[{"address":"ncreator",_x000D_
"share":10},{"address":"cotrcrea",_x000D_
"share":90},{"address":"nminer",_x000D_
"share":0}]</v>
      </c>
      <c r="Y656" s="78" t="str">
        <f>formatRow(Tokens!BD$2:BI$2,Tokens!BD656:BI656,2,"files")</f>
        <v>"files":[]</v>
      </c>
      <c r="Z656" s="78"/>
      <c r="AA656" s="78"/>
      <c r="AB656" s="78"/>
      <c r="AC656" s="78" t="str">
        <f>formatRow(Tokens!BJ$2:BK$2,Tokens!BJ656:BK656,0,"collection")</f>
        <v>"collection":{"name":"PASS VIP",_x000D_
"family":"Calvi On The Rocks"}</v>
      </c>
      <c r="AD656" s="1" t="str">
        <f>formatRow(Tokens!BN$2:BR$2,Tokens!BN656:BR656,0,"marketplace")</f>
        <v>"marketplace":{"initial_price":380,_x000D_
"reservation_price":"",_x000D_
"duration":"",_x000D_
"max_mint":1,_x000D_
"sell_date":"25/06/2022"}</v>
      </c>
      <c r="AE656" s="1"/>
    </row>
    <row r="657" spans="4:31" ht="14.25" customHeight="1" x14ac:dyDescent="0.3">
      <c r="D657" s="1">
        <f>Tokens!B657</f>
        <v>82</v>
      </c>
      <c r="E657" s="17" t="str">
        <f>IF(Tokens!C657="","",Tokens!C657)</f>
        <v>#82 Pass VIP</v>
      </c>
      <c r="F657" s="79">
        <v>44736.881099537037</v>
      </c>
      <c r="G657" t="s">
        <v>5559</v>
      </c>
      <c r="H657" s="80" t="s">
        <v>5560</v>
      </c>
      <c r="I657" s="2" t="s">
        <v>5561</v>
      </c>
      <c r="J657" s="2" t="s">
        <v>5562</v>
      </c>
      <c r="K657" s="2" t="s">
        <v>5563</v>
      </c>
      <c r="M657"/>
      <c r="N657">
        <v>16.035144299999999</v>
      </c>
      <c r="O657" s="15">
        <f t="shared" si="20"/>
        <v>-0.45439684200009894</v>
      </c>
      <c r="P657" s="18" t="str">
        <f>IF(F657="stop","",IF(F657&lt;&gt;"",HYPERLINK(Settings!$B$5 &amp; "/manage/?network=" &amp; LOWER(B$8) &amp; "&amp;search=token&amp;account=" &amp; ToMint!$B$5 &amp; "&amp;view=" &amp; ToMint!J657,"TokenSol"),""))</f>
        <v>TokenSol</v>
      </c>
      <c r="Q657" s="2"/>
      <c r="R657" s="2"/>
      <c r="S657" s="11"/>
      <c r="T657" s="78" t="str">
        <f>"owner=" &amp; Tokens!BS657 &amp; "&amp;filename_for_metadata=" &amp; Tokens!BT657 &amp; "&amp;offchaindata_platform=" &amp; $B$17 &amp; "&amp;keyfile=" &amp; $B$5 &amp;  "&amp;repository=" &amp; $B$18</f>
        <v>owner=BbDq7xeUzpj8bXfd9N7dh1tw43Ss7xbYpyjoNuwDSrzq&amp;filename_for_metadata=PASSVIP_COR22C82&amp;offchaindata_platform=Github&amp;keyfile=Paul&amp;repository=CalviOnTheRocks2022</v>
      </c>
      <c r="U657" s="78" t="str">
        <f t="shared" si="21"/>
        <v>{"name":"#82 Pass VIP",_x000D_
"symbol":"COR22C82",_x000D_
"description":"Pass VIP / Pass NFT VIP Access - 1 édition Calvi on the Rocks 2022",_x000D_
"seller_fee_basis_points":1000,_x000D_
"image":"https://bafybeie5sb4xsfq6jxfejmyczujiwvj5mboqrebbun7y2dpy2qry7whzse.ipfs.nftstorage.link?image_82.webp",_x000D_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57" s="78" t="str">
        <f>formatRow(Tokens!C$2:I$2,Tokens!C657:I657)</f>
        <v>"name":"#82 Pass VIP",_x000D_
"symbol":"COR22C82",_x000D_
"description":"Pass VIP / Pass NFT VIP Access - 1 édition Calvi on the Rocks 2022",_x000D_
"seller_fee_basis_points":1000,_x000D_
"image":"https://bafybeie5sb4xsfq6jxfejmyczujiwvj5mboqrebbun7y2dpy2qry7whzse.ipfs.nftstorage.link?image_82.webp",_x000D_
"Issuer":"NfluenT for Calvi On The rocks",_x000D_
"external_url":""</v>
      </c>
      <c r="W657" s="78" t="str">
        <f>formatRow(Tokens!J$2:AV$2,Tokens!J657:AV657,2,"attributes")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7" s="78" t="str">
        <f>formatRow(Tokens!AX$2:BC$2,Tokens!AX657:BC657,2,"creators")</f>
        <v>"creators":[{"address":"ncreator",_x000D_
"share":10},{"address":"cotrcrea",_x000D_
"share":90},{"address":"nminer",_x000D_
"share":0}]</v>
      </c>
      <c r="Y657" s="78" t="str">
        <f>formatRow(Tokens!BD$2:BI$2,Tokens!BD657:BI657,2,"files")</f>
        <v>"files":[]</v>
      </c>
      <c r="Z657" s="78"/>
      <c r="AA657" s="78"/>
      <c r="AB657" s="78"/>
      <c r="AC657" s="78" t="str">
        <f>formatRow(Tokens!BJ$2:BK$2,Tokens!BJ657:BK657,0,"collection")</f>
        <v>"collection":{"name":"PASS VIP",_x000D_
"family":"Calvi On The Rocks"}</v>
      </c>
      <c r="AD657" s="1" t="str">
        <f>formatRow(Tokens!BN$2:BR$2,Tokens!BN657:BR657,0,"marketplace")</f>
        <v>"marketplace":{"initial_price":380,_x000D_
"reservation_price":"",_x000D_
"duration":"",_x000D_
"max_mint":1,_x000D_
"sell_date":"25/06/2022"}</v>
      </c>
      <c r="AE657" s="1"/>
    </row>
    <row r="658" spans="4:31" ht="14.25" customHeight="1" x14ac:dyDescent="0.3">
      <c r="D658" s="1">
        <f>Tokens!B658</f>
        <v>83</v>
      </c>
      <c r="E658" s="17" t="str">
        <f>IF(Tokens!C658="","",Tokens!C658)</f>
        <v>#83 Pass VIP</v>
      </c>
      <c r="F658" s="79">
        <v>44736.881412037037</v>
      </c>
      <c r="G658" t="s">
        <v>5564</v>
      </c>
      <c r="H658" s="80" t="s">
        <v>5565</v>
      </c>
      <c r="I658" s="2" t="s">
        <v>5566</v>
      </c>
      <c r="J658" s="2" t="s">
        <v>5567</v>
      </c>
      <c r="K658" s="2" t="s">
        <v>5568</v>
      </c>
      <c r="M658"/>
      <c r="N658">
        <v>16.0231581</v>
      </c>
      <c r="O658" s="15">
        <f t="shared" si="20"/>
        <v>-0.45439684199996427</v>
      </c>
      <c r="P658" s="18" t="str">
        <f>IF(F658="stop","",IF(F658&lt;&gt;"",HYPERLINK(Settings!$B$5 &amp; "/manage/?network=" &amp; LOWER(B$8) &amp; "&amp;search=token&amp;account=" &amp; ToMint!$B$5 &amp; "&amp;view=" &amp; ToMint!J658,"TokenSol"),""))</f>
        <v>TokenSol</v>
      </c>
      <c r="Q658" s="2"/>
      <c r="R658" s="2"/>
      <c r="S658" s="11"/>
      <c r="T658" s="78" t="str">
        <f>"owner=" &amp; Tokens!BS658 &amp; "&amp;filename_for_metadata=" &amp; Tokens!BT658 &amp; "&amp;offchaindata_platform=" &amp; $B$17 &amp; "&amp;keyfile=" &amp; $B$5 &amp;  "&amp;repository=" &amp; $B$18</f>
        <v>owner=BbDq7xeUzpj8bXfd9N7dh1tw43Ss7xbYpyjoNuwDSrzq&amp;filename_for_metadata=PASSVIP_COR22C83&amp;offchaindata_platform=Github&amp;keyfile=Paul&amp;repository=CalviOnTheRocks2022</v>
      </c>
      <c r="U658" s="78" t="str">
        <f t="shared" si="21"/>
        <v>{"name":"#83 Pass VIP",_x000D_
"symbol":"COR22C83",_x000D_
"description":"Pass VIP / Pass NFT VIP Access - 1 édition Calvi on the Rocks 2022",_x000D_
"seller_fee_basis_points":1000,_x000D_
"image":"https://bafybeib4dkooayjjtlsvu7c5x6y77cbs56pergydzjffsvupeeee6yfu3u.ipfs.nftstorage.link?image_83.webp",_x000D_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58" s="78" t="str">
        <f>formatRow(Tokens!C$2:I$2,Tokens!C658:I658)</f>
        <v>"name":"#83 Pass VIP",_x000D_
"symbol":"COR22C83",_x000D_
"description":"Pass VIP / Pass NFT VIP Access - 1 édition Calvi on the Rocks 2022",_x000D_
"seller_fee_basis_points":1000,_x000D_
"image":"https://bafybeib4dkooayjjtlsvu7c5x6y77cbs56pergydzjffsvupeeee6yfu3u.ipfs.nftstorage.link?image_83.webp",_x000D_
"Issuer":"NfluenT for Calvi On The rocks",_x000D_
"external_url":""</v>
      </c>
      <c r="W658" s="78" t="str">
        <f>formatRow(Tokens!J$2:AV$2,Tokens!J658:AV658,2,"attributes")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8" s="78" t="str">
        <f>formatRow(Tokens!AX$2:BC$2,Tokens!AX658:BC658,2,"creators")</f>
        <v>"creators":[{"address":"ncreator",_x000D_
"share":10},{"address":"cotrcrea",_x000D_
"share":90},{"address":"nminer",_x000D_
"share":0}]</v>
      </c>
      <c r="Y658" s="78" t="str">
        <f>formatRow(Tokens!BD$2:BI$2,Tokens!BD658:BI658,2,"files")</f>
        <v>"files":[]</v>
      </c>
      <c r="Z658" s="78"/>
      <c r="AA658" s="78"/>
      <c r="AB658" s="78"/>
      <c r="AC658" s="78" t="str">
        <f>formatRow(Tokens!BJ$2:BK$2,Tokens!BJ658:BK658,0,"collection")</f>
        <v>"collection":{"name":"PASS VIP",_x000D_
"family":"Calvi On The Rocks"}</v>
      </c>
      <c r="AD658" s="1" t="str">
        <f>formatRow(Tokens!BN$2:BR$2,Tokens!BN658:BR658,0,"marketplace")</f>
        <v>"marketplace":{"initial_price":380,_x000D_
"reservation_price":"",_x000D_
"duration":"",_x000D_
"max_mint":1,_x000D_
"sell_date":"25/06/2022"}</v>
      </c>
      <c r="AE658" s="1"/>
    </row>
    <row r="659" spans="4:31" ht="14.25" customHeight="1" x14ac:dyDescent="0.3">
      <c r="D659" s="1">
        <f>Tokens!B659</f>
        <v>84</v>
      </c>
      <c r="E659" s="17" t="str">
        <f>IF(Tokens!C659="","",Tokens!C659)</f>
        <v>#84 Pass VIP</v>
      </c>
      <c r="F659" s="79">
        <v>44736.881643518522</v>
      </c>
      <c r="G659" t="s">
        <v>5569</v>
      </c>
      <c r="H659" s="80" t="s">
        <v>5570</v>
      </c>
      <c r="I659" s="2" t="s">
        <v>5571</v>
      </c>
      <c r="J659" s="2" t="s">
        <v>5572</v>
      </c>
      <c r="K659" s="2" t="s">
        <v>5573</v>
      </c>
      <c r="M659"/>
      <c r="N659">
        <v>16.011171900000001</v>
      </c>
      <c r="O659" s="15">
        <f t="shared" si="20"/>
        <v>-0.45439684199996427</v>
      </c>
      <c r="P659" s="18" t="str">
        <f>IF(F659="stop","",IF(F659&lt;&gt;"",HYPERLINK(Settings!$B$5 &amp; "/manage/?network=" &amp; LOWER(B$8) &amp; "&amp;search=token&amp;account=" &amp; ToMint!$B$5 &amp; "&amp;view=" &amp; ToMint!J659,"TokenSol"),""))</f>
        <v>TokenSol</v>
      </c>
      <c r="Q659" s="2"/>
      <c r="R659" s="2"/>
      <c r="S659" s="11"/>
      <c r="T659" s="78" t="str">
        <f>"owner=" &amp; Tokens!BS659 &amp; "&amp;filename_for_metadata=" &amp; Tokens!BT659 &amp; "&amp;offchaindata_platform=" &amp; $B$17 &amp; "&amp;keyfile=" &amp; $B$5 &amp;  "&amp;repository=" &amp; $B$18</f>
        <v>owner=BbDq7xeUzpj8bXfd9N7dh1tw43Ss7xbYpyjoNuwDSrzq&amp;filename_for_metadata=PASSVIP_COR22C84&amp;offchaindata_platform=Github&amp;keyfile=Paul&amp;repository=CalviOnTheRocks2022</v>
      </c>
      <c r="U659" s="78" t="str">
        <f t="shared" si="21"/>
        <v>{"name":"#84 Pass VIP",_x000D_
"symbol":"COR22C84",_x000D_
"description":"Pass VIP / Pass NFT VIP Access - 1 édition Calvi on the Rocks 2022",_x000D_
"seller_fee_basis_points":1000,_x000D_
"image":"https://bafybeihbqmryx4ex6huvntbvtb4vg6ggsk3cwcqc5y4t2dca3li2f76liq.ipfs.nftstorage.link?image_84.webp",_x000D_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59" s="78" t="str">
        <f>formatRow(Tokens!C$2:I$2,Tokens!C659:I659)</f>
        <v>"name":"#84 Pass VIP",_x000D_
"symbol":"COR22C84",_x000D_
"description":"Pass VIP / Pass NFT VIP Access - 1 édition Calvi on the Rocks 2022",_x000D_
"seller_fee_basis_points":1000,_x000D_
"image":"https://bafybeihbqmryx4ex6huvntbvtb4vg6ggsk3cwcqc5y4t2dca3li2f76liq.ipfs.nftstorage.link?image_84.webp",_x000D_
"Issuer":"NfluenT for Calvi On The rocks",_x000D_
"external_url":""</v>
      </c>
      <c r="W659" s="78" t="str">
        <f>formatRow(Tokens!J$2:AV$2,Tokens!J659:AV659,2,"attributes")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9" s="78" t="str">
        <f>formatRow(Tokens!AX$2:BC$2,Tokens!AX659:BC659,2,"creators")</f>
        <v>"creators":[{"address":"ncreator",_x000D_
"share":10},{"address":"cotrcrea",_x000D_
"share":90},{"address":"nminer",_x000D_
"share":0}]</v>
      </c>
      <c r="Y659" s="78" t="str">
        <f>formatRow(Tokens!BD$2:BI$2,Tokens!BD659:BI659,2,"files")</f>
        <v>"files":[]</v>
      </c>
      <c r="Z659" s="78"/>
      <c r="AA659" s="78"/>
      <c r="AB659" s="78"/>
      <c r="AC659" s="78" t="str">
        <f>formatRow(Tokens!BJ$2:BK$2,Tokens!BJ659:BK659,0,"collection")</f>
        <v>"collection":{"name":"PASS VIP",_x000D_
"family":"Calvi On The Rocks"}</v>
      </c>
      <c r="AD659" s="1" t="str">
        <f>formatRow(Tokens!BN$2:BR$2,Tokens!BN659:BR659,0,"marketplace")</f>
        <v>"marketplace":{"initial_price":380,_x000D_
"reservation_price":"",_x000D_
"duration":"",_x000D_
"max_mint":1,_x000D_
"sell_date":"25/06/2022"}</v>
      </c>
      <c r="AE659" s="1"/>
    </row>
    <row r="660" spans="4:31" ht="14.25" customHeight="1" x14ac:dyDescent="0.3">
      <c r="D660" s="1">
        <f>Tokens!B660</f>
        <v>85</v>
      </c>
      <c r="E660" s="17" t="str">
        <f>IF(Tokens!C660="","",Tokens!C660)</f>
        <v>#85 Pass VIP</v>
      </c>
      <c r="F660" s="79">
        <v>44736.881851851853</v>
      </c>
      <c r="G660" t="s">
        <v>5574</v>
      </c>
      <c r="H660" s="80" t="s">
        <v>5575</v>
      </c>
      <c r="I660" s="2" t="s">
        <v>5576</v>
      </c>
      <c r="J660" s="2" t="s">
        <v>5577</v>
      </c>
      <c r="K660" s="2" t="s">
        <v>5578</v>
      </c>
      <c r="M660"/>
      <c r="N660">
        <v>15.9991857</v>
      </c>
      <c r="O660" s="15">
        <f t="shared" si="20"/>
        <v>-0.45439684200003161</v>
      </c>
      <c r="P660" s="18" t="str">
        <f>IF(F660="stop","",IF(F660&lt;&gt;"",HYPERLINK(Settings!$B$5 &amp; "/manage/?network=" &amp; LOWER(B$8) &amp; "&amp;search=token&amp;account=" &amp; ToMint!$B$5 &amp; "&amp;view=" &amp; ToMint!J660,"TokenSol"),""))</f>
        <v>TokenSol</v>
      </c>
      <c r="Q660" s="2"/>
      <c r="R660" s="2"/>
      <c r="S660" s="11"/>
      <c r="T660" s="78" t="str">
        <f>"owner=" &amp; Tokens!BS660 &amp; "&amp;filename_for_metadata=" &amp; Tokens!BT660 &amp; "&amp;offchaindata_platform=" &amp; $B$17 &amp; "&amp;keyfile=" &amp; $B$5 &amp;  "&amp;repository=" &amp; $B$18</f>
        <v>owner=BbDq7xeUzpj8bXfd9N7dh1tw43Ss7xbYpyjoNuwDSrzq&amp;filename_for_metadata=PASSVIP_COR22C85&amp;offchaindata_platform=Github&amp;keyfile=Paul&amp;repository=CalviOnTheRocks2022</v>
      </c>
      <c r="U660" s="78" t="str">
        <f t="shared" si="21"/>
        <v>{"name":"#85 Pass VIP",_x000D_
"symbol":"COR22C85",_x000D_
"description":"Pass VIP / Pass NFT VIP Access - 1 édition Calvi on the Rocks 2022",_x000D_
"seller_fee_basis_points":1000,_x000D_
"image":"https://bafybeigmqhc7qv2r56oxkwdwu45m4ltis7hrshxfk5kki2lgdpd4mtbn2q.ipfs.nftstorage.link?image_85.webp",_x000D_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60" s="78" t="str">
        <f>formatRow(Tokens!C$2:I$2,Tokens!C660:I660)</f>
        <v>"name":"#85 Pass VIP",_x000D_
"symbol":"COR22C85",_x000D_
"description":"Pass VIP / Pass NFT VIP Access - 1 édition Calvi on the Rocks 2022",_x000D_
"seller_fee_basis_points":1000,_x000D_
"image":"https://bafybeigmqhc7qv2r56oxkwdwu45m4ltis7hrshxfk5kki2lgdpd4mtbn2q.ipfs.nftstorage.link?image_85.webp",_x000D_
"Issuer":"NfluenT for Calvi On The rocks",_x000D_
"external_url":""</v>
      </c>
      <c r="W660" s="78" t="str">
        <f>formatRow(Tokens!J$2:AV$2,Tokens!J660:AV660,2,"attributes")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0" s="78" t="str">
        <f>formatRow(Tokens!AX$2:BC$2,Tokens!AX660:BC660,2,"creators")</f>
        <v>"creators":[{"address":"ncreator",_x000D_
"share":10},{"address":"cotrcrea",_x000D_
"share":90},{"address":"nminer",_x000D_
"share":0}]</v>
      </c>
      <c r="Y660" s="78" t="str">
        <f>formatRow(Tokens!BD$2:BI$2,Tokens!BD660:BI660,2,"files")</f>
        <v>"files":[]</v>
      </c>
      <c r="Z660" s="78"/>
      <c r="AA660" s="78"/>
      <c r="AB660" s="78"/>
      <c r="AC660" s="78" t="str">
        <f>formatRow(Tokens!BJ$2:BK$2,Tokens!BJ660:BK660,0,"collection")</f>
        <v>"collection":{"name":"PASS VIP",_x000D_
"family":"Calvi On The Rocks"}</v>
      </c>
      <c r="AD660" s="1" t="str">
        <f>formatRow(Tokens!BN$2:BR$2,Tokens!BN660:BR660,0,"marketplace")</f>
        <v>"marketplace":{"initial_price":380,_x000D_
"reservation_price":"",_x000D_
"duration":"",_x000D_
"max_mint":1,_x000D_
"sell_date":"25/06/2022"}</v>
      </c>
      <c r="AE660" s="1"/>
    </row>
    <row r="661" spans="4:31" ht="14.25" customHeight="1" x14ac:dyDescent="0.3">
      <c r="D661" s="1">
        <f>Tokens!B661</f>
        <v>86</v>
      </c>
      <c r="E661" s="17" t="str">
        <f>IF(Tokens!C661="","",Tokens!C661)</f>
        <v>#86 Pass VIP</v>
      </c>
      <c r="F661" s="79">
        <v>44736.882118055553</v>
      </c>
      <c r="G661" t="s">
        <v>5579</v>
      </c>
      <c r="H661" s="80" t="s">
        <v>5580</v>
      </c>
      <c r="I661" s="2" t="s">
        <v>5581</v>
      </c>
      <c r="J661" s="2" t="s">
        <v>5582</v>
      </c>
      <c r="K661" s="2" t="s">
        <v>5583</v>
      </c>
      <c r="M661"/>
      <c r="N661">
        <v>15.987199499999999</v>
      </c>
      <c r="O661" s="15">
        <f t="shared" si="20"/>
        <v>-0.45439684200003161</v>
      </c>
      <c r="P661" s="18" t="str">
        <f>IF(F661="stop","",IF(F661&lt;&gt;"",HYPERLINK(Settings!$B$5 &amp; "/manage/?network=" &amp; LOWER(B$8) &amp; "&amp;search=token&amp;account=" &amp; ToMint!$B$5 &amp; "&amp;view=" &amp; ToMint!J661,"TokenSol"),""))</f>
        <v>TokenSol</v>
      </c>
      <c r="Q661" s="2"/>
      <c r="R661" s="2"/>
      <c r="S661" s="11"/>
      <c r="T661" s="78" t="str">
        <f>"owner=" &amp; Tokens!BS661 &amp; "&amp;filename_for_metadata=" &amp; Tokens!BT661 &amp; "&amp;offchaindata_platform=" &amp; $B$17 &amp; "&amp;keyfile=" &amp; $B$5 &amp;  "&amp;repository=" &amp; $B$18</f>
        <v>owner=BbDq7xeUzpj8bXfd9N7dh1tw43Ss7xbYpyjoNuwDSrzq&amp;filename_for_metadata=PASSVIP_COR22C86&amp;offchaindata_platform=Github&amp;keyfile=Paul&amp;repository=CalviOnTheRocks2022</v>
      </c>
      <c r="U661" s="78" t="str">
        <f t="shared" si="21"/>
        <v>{"name":"#86 Pass VIP",_x000D_
"symbol":"COR22C86",_x000D_
"description":"Pass VIP / Pass NFT VIP Access - 1 édition Calvi on the Rocks 2022",_x000D_
"seller_fee_basis_points":1000,_x000D_
"image":"https://bafybeia35bkvwufc4xvyjzswk755hyzji3ktuwtoiph4ecy3uwrgaxpjya.ipfs.nftstorage.link?image_86.webp",_x000D_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61" s="78" t="str">
        <f>formatRow(Tokens!C$2:I$2,Tokens!C661:I661)</f>
        <v>"name":"#86 Pass VIP",_x000D_
"symbol":"COR22C86",_x000D_
"description":"Pass VIP / Pass NFT VIP Access - 1 édition Calvi on the Rocks 2022",_x000D_
"seller_fee_basis_points":1000,_x000D_
"image":"https://bafybeia35bkvwufc4xvyjzswk755hyzji3ktuwtoiph4ecy3uwrgaxpjya.ipfs.nftstorage.link?image_86.webp",_x000D_
"Issuer":"NfluenT for Calvi On The rocks",_x000D_
"external_url":""</v>
      </c>
      <c r="W661" s="78" t="str">
        <f>formatRow(Tokens!J$2:AV$2,Tokens!J661:AV661,2,"attributes")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1" s="78" t="str">
        <f>formatRow(Tokens!AX$2:BC$2,Tokens!AX661:BC661,2,"creators")</f>
        <v>"creators":[{"address":"ncreator",_x000D_
"share":10},{"address":"cotrcrea",_x000D_
"share":90},{"address":"nminer",_x000D_
"share":0}]</v>
      </c>
      <c r="Y661" s="78" t="str">
        <f>formatRow(Tokens!BD$2:BI$2,Tokens!BD661:BI661,2,"files")</f>
        <v>"files":[]</v>
      </c>
      <c r="Z661" s="78"/>
      <c r="AA661" s="78"/>
      <c r="AB661" s="78"/>
      <c r="AC661" s="78" t="str">
        <f>formatRow(Tokens!BJ$2:BK$2,Tokens!BJ661:BK661,0,"collection")</f>
        <v>"collection":{"name":"PASS VIP",_x000D_
"family":"Calvi On The Rocks"}</v>
      </c>
      <c r="AD661" s="1" t="str">
        <f>formatRow(Tokens!BN$2:BR$2,Tokens!BN661:BR661,0,"marketplace")</f>
        <v>"marketplace":{"initial_price":380,_x000D_
"reservation_price":"",_x000D_
"duration":"",_x000D_
"max_mint":1,_x000D_
"sell_date":"25/06/2022"}</v>
      </c>
      <c r="AE661" s="1"/>
    </row>
    <row r="662" spans="4:31" ht="14.25" customHeight="1" x14ac:dyDescent="0.3">
      <c r="D662" s="1">
        <f>Tokens!B662</f>
        <v>87</v>
      </c>
      <c r="E662" s="17" t="str">
        <f>IF(Tokens!C662="","",Tokens!C662)</f>
        <v>#87 Pass VIP</v>
      </c>
      <c r="F662" s="79">
        <v>44736.882361111115</v>
      </c>
      <c r="G662" t="s">
        <v>5584</v>
      </c>
      <c r="H662" s="80" t="s">
        <v>5585</v>
      </c>
      <c r="I662" s="2" t="s">
        <v>5586</v>
      </c>
      <c r="J662" s="2" t="s">
        <v>5587</v>
      </c>
      <c r="K662" s="2" t="s">
        <v>5588</v>
      </c>
      <c r="M662"/>
      <c r="N662">
        <v>15.9752133</v>
      </c>
      <c r="O662" s="15">
        <f t="shared" si="20"/>
        <v>-0.45439684199996427</v>
      </c>
      <c r="P662" s="18" t="str">
        <f>IF(F662="stop","",IF(F662&lt;&gt;"",HYPERLINK(Settings!$B$5 &amp; "/manage/?network=" &amp; LOWER(B$8) &amp; "&amp;search=token&amp;account=" &amp; ToMint!$B$5 &amp; "&amp;view=" &amp; ToMint!J662,"TokenSol"),""))</f>
        <v>TokenSol</v>
      </c>
      <c r="Q662" s="2"/>
      <c r="R662" s="2"/>
      <c r="S662" s="11"/>
      <c r="T662" s="78" t="str">
        <f>"owner=" &amp; Tokens!BS662 &amp; "&amp;filename_for_metadata=" &amp; Tokens!BT662 &amp; "&amp;offchaindata_platform=" &amp; $B$17 &amp; "&amp;keyfile=" &amp; $B$5 &amp;  "&amp;repository=" &amp; $B$18</f>
        <v>owner=BbDq7xeUzpj8bXfd9N7dh1tw43Ss7xbYpyjoNuwDSrzq&amp;filename_for_metadata=PASSVIP_COR22C87&amp;offchaindata_platform=Github&amp;keyfile=Paul&amp;repository=CalviOnTheRocks2022</v>
      </c>
      <c r="U662" s="78" t="str">
        <f t="shared" si="21"/>
        <v>{"name":"#87 Pass VIP",_x000D_
"symbol":"COR22C87",_x000D_
"description":"Pass VIP / Pass NFT VIP Access - 1 édition Calvi on the Rocks 2022",_x000D_
"seller_fee_basis_points":1000,_x000D_
"image":"https://bafybeihm22i7yglfe5yulzfbxud2jymraxcoms2jdtyji6rfg3wcnrtcga.ipfs.nftstorage.link?image_87.webp",_x000D_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62" s="78" t="str">
        <f>formatRow(Tokens!C$2:I$2,Tokens!C662:I662)</f>
        <v>"name":"#87 Pass VIP",_x000D_
"symbol":"COR22C87",_x000D_
"description":"Pass VIP / Pass NFT VIP Access - 1 édition Calvi on the Rocks 2022",_x000D_
"seller_fee_basis_points":1000,_x000D_
"image":"https://bafybeihm22i7yglfe5yulzfbxud2jymraxcoms2jdtyji6rfg3wcnrtcga.ipfs.nftstorage.link?image_87.webp",_x000D_
"Issuer":"NfluenT for Calvi On The rocks",_x000D_
"external_url":""</v>
      </c>
      <c r="W662" s="78" t="str">
        <f>formatRow(Tokens!J$2:AV$2,Tokens!J662:AV662,2,"attributes")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2" s="78" t="str">
        <f>formatRow(Tokens!AX$2:BC$2,Tokens!AX662:BC662,2,"creators")</f>
        <v>"creators":[{"address":"ncreator",_x000D_
"share":10},{"address":"cotrcrea",_x000D_
"share":90},{"address":"nminer",_x000D_
"share":0}]</v>
      </c>
      <c r="Y662" s="78" t="str">
        <f>formatRow(Tokens!BD$2:BI$2,Tokens!BD662:BI662,2,"files")</f>
        <v>"files":[]</v>
      </c>
      <c r="Z662" s="78"/>
      <c r="AA662" s="78"/>
      <c r="AB662" s="78"/>
      <c r="AC662" s="78" t="str">
        <f>formatRow(Tokens!BJ$2:BK$2,Tokens!BJ662:BK662,0,"collection")</f>
        <v>"collection":{"name":"PASS VIP",_x000D_
"family":"Calvi On The Rocks"}</v>
      </c>
      <c r="AD662" s="1" t="str">
        <f>formatRow(Tokens!BN$2:BR$2,Tokens!BN662:BR662,0,"marketplace")</f>
        <v>"marketplace":{"initial_price":380,_x000D_
"reservation_price":"",_x000D_
"duration":"",_x000D_
"max_mint":1,_x000D_
"sell_date":"25/06/2022"}</v>
      </c>
      <c r="AE662" s="1"/>
    </row>
    <row r="663" spans="4:31" ht="14.25" customHeight="1" x14ac:dyDescent="0.3">
      <c r="D663" s="1">
        <f>Tokens!B663</f>
        <v>88</v>
      </c>
      <c r="E663" s="17" t="str">
        <f>IF(Tokens!C663="","",Tokens!C663)</f>
        <v>#88 Pass VIP</v>
      </c>
      <c r="F663" s="79">
        <v>44736.882615740738</v>
      </c>
      <c r="G663" t="s">
        <v>5589</v>
      </c>
      <c r="H663" s="80" t="s">
        <v>5590</v>
      </c>
      <c r="I663" s="2" t="s">
        <v>5591</v>
      </c>
      <c r="J663" s="2" t="s">
        <v>5592</v>
      </c>
      <c r="K663" s="2" t="s">
        <v>5593</v>
      </c>
      <c r="M663"/>
      <c r="N663">
        <v>15.963227099999999</v>
      </c>
      <c r="O663" s="15">
        <f t="shared" si="20"/>
        <v>-0.45439684200003161</v>
      </c>
      <c r="P663" s="18" t="str">
        <f>IF(F663="stop","",IF(F663&lt;&gt;"",HYPERLINK(Settings!$B$5 &amp; "/manage/?network=" &amp; LOWER(B$8) &amp; "&amp;search=token&amp;account=" &amp; ToMint!$B$5 &amp; "&amp;view=" &amp; ToMint!J663,"TokenSol"),""))</f>
        <v>TokenSol</v>
      </c>
      <c r="Q663" s="2"/>
      <c r="R663" s="2"/>
      <c r="S663" s="11"/>
      <c r="T663" s="78" t="str">
        <f>"owner=" &amp; Tokens!BS663 &amp; "&amp;filename_for_metadata=" &amp; Tokens!BT663 &amp; "&amp;offchaindata_platform=" &amp; $B$17 &amp; "&amp;keyfile=" &amp; $B$5 &amp;  "&amp;repository=" &amp; $B$18</f>
        <v>owner=BbDq7xeUzpj8bXfd9N7dh1tw43Ss7xbYpyjoNuwDSrzq&amp;filename_for_metadata=PASSVIP_COR22C88&amp;offchaindata_platform=Github&amp;keyfile=Paul&amp;repository=CalviOnTheRocks2022</v>
      </c>
      <c r="U663" s="78" t="str">
        <f t="shared" si="21"/>
        <v>{"name":"#88 Pass VIP",_x000D_
"symbol":"COR22C88",_x000D_
"description":"Pass VIP / Pass NFT VIP Access - 1 édition Calvi on the Rocks 2022",_x000D_
"seller_fee_basis_points":1000,_x000D_
"image":"https://bafybeibfxntlkdn7ctos4fkguzunzcodkngn2xhk7ayyuh2lydwwfd24im.ipfs.nftstorage.link?image_88.webp",_x000D_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63" s="78" t="str">
        <f>formatRow(Tokens!C$2:I$2,Tokens!C663:I663)</f>
        <v>"name":"#88 Pass VIP",_x000D_
"symbol":"COR22C88",_x000D_
"description":"Pass VIP / Pass NFT VIP Access - 1 édition Calvi on the Rocks 2022",_x000D_
"seller_fee_basis_points":1000,_x000D_
"image":"https://bafybeibfxntlkdn7ctos4fkguzunzcodkngn2xhk7ayyuh2lydwwfd24im.ipfs.nftstorage.link?image_88.webp",_x000D_
"Issuer":"NfluenT for Calvi On The rocks",_x000D_
"external_url":""</v>
      </c>
      <c r="W663" s="78" t="str">
        <f>formatRow(Tokens!J$2:AV$2,Tokens!J663:AV663,2,"attributes")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3" s="78" t="str">
        <f>formatRow(Tokens!AX$2:BC$2,Tokens!AX663:BC663,2,"creators")</f>
        <v>"creators":[{"address":"ncreator",_x000D_
"share":10},{"address":"cotrcrea",_x000D_
"share":90},{"address":"nminer",_x000D_
"share":0}]</v>
      </c>
      <c r="Y663" s="78" t="str">
        <f>formatRow(Tokens!BD$2:BI$2,Tokens!BD663:BI663,2,"files")</f>
        <v>"files":[]</v>
      </c>
      <c r="Z663" s="78"/>
      <c r="AA663" s="78"/>
      <c r="AB663" s="78"/>
      <c r="AC663" s="78" t="str">
        <f>formatRow(Tokens!BJ$2:BK$2,Tokens!BJ663:BK663,0,"collection")</f>
        <v>"collection":{"name":"PASS VIP",_x000D_
"family":"Calvi On The Rocks"}</v>
      </c>
      <c r="AD663" s="1" t="str">
        <f>formatRow(Tokens!BN$2:BR$2,Tokens!BN663:BR663,0,"marketplace")</f>
        <v>"marketplace":{"initial_price":380,_x000D_
"reservation_price":"",_x000D_
"duration":"",_x000D_
"max_mint":1,_x000D_
"sell_date":"25/06/2022"}</v>
      </c>
      <c r="AE663" s="1"/>
    </row>
    <row r="664" spans="4:31" ht="14.25" customHeight="1" x14ac:dyDescent="0.3">
      <c r="D664" s="1">
        <f>Tokens!B664</f>
        <v>89</v>
      </c>
      <c r="E664" s="17" t="str">
        <f>IF(Tokens!C664="","",Tokens!C664)</f>
        <v>#89 Pass VIP</v>
      </c>
      <c r="F664" s="79">
        <v>44736.882893518516</v>
      </c>
      <c r="G664" t="s">
        <v>5594</v>
      </c>
      <c r="H664" s="80" t="s">
        <v>5595</v>
      </c>
      <c r="I664" s="2" t="s">
        <v>5596</v>
      </c>
      <c r="J664" s="2" t="s">
        <v>5597</v>
      </c>
      <c r="K664" s="2" t="s">
        <v>5598</v>
      </c>
      <c r="M664"/>
      <c r="N664">
        <v>15.9512409</v>
      </c>
      <c r="O664" s="15">
        <f t="shared" si="20"/>
        <v>-0.45439684199996427</v>
      </c>
      <c r="P664" s="18" t="str">
        <f>IF(F664="stop","",IF(F664&lt;&gt;"",HYPERLINK(Settings!$B$5 &amp; "/manage/?network=" &amp; LOWER(B$8) &amp; "&amp;search=token&amp;account=" &amp; ToMint!$B$5 &amp; "&amp;view=" &amp; ToMint!J664,"TokenSol"),""))</f>
        <v>TokenSol</v>
      </c>
      <c r="Q664" s="2"/>
      <c r="R664" s="2"/>
      <c r="S664" s="11"/>
      <c r="T664" s="78" t="str">
        <f>"owner=" &amp; Tokens!BS664 &amp; "&amp;filename_for_metadata=" &amp; Tokens!BT664 &amp; "&amp;offchaindata_platform=" &amp; $B$17 &amp; "&amp;keyfile=" &amp; $B$5 &amp;  "&amp;repository=" &amp; $B$18</f>
        <v>owner=BbDq7xeUzpj8bXfd9N7dh1tw43Ss7xbYpyjoNuwDSrzq&amp;filename_for_metadata=PASSVIP_COR22C89&amp;offchaindata_platform=Github&amp;keyfile=Paul&amp;repository=CalviOnTheRocks2022</v>
      </c>
      <c r="U664" s="78" t="str">
        <f t="shared" si="21"/>
        <v>{"name":"#89 Pass VIP",_x000D_
"symbol":"COR22C89",_x000D_
"description":"Pass VIP / Pass NFT VIP Access - 1 édition Calvi on the Rocks 2022",_x000D_
"seller_fee_basis_points":1000,_x000D_
"image":"https://bafybeidids5m3lorsruxttpamldrnugcadfixxy54kd7bjgfbbot7d3ple.ipfs.nftstorage.link?image_89.webp",_x000D_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64" s="78" t="str">
        <f>formatRow(Tokens!C$2:I$2,Tokens!C664:I664)</f>
        <v>"name":"#89 Pass VIP",_x000D_
"symbol":"COR22C89",_x000D_
"description":"Pass VIP / Pass NFT VIP Access - 1 édition Calvi on the Rocks 2022",_x000D_
"seller_fee_basis_points":1000,_x000D_
"image":"https://bafybeidids5m3lorsruxttpamldrnugcadfixxy54kd7bjgfbbot7d3ple.ipfs.nftstorage.link?image_89.webp",_x000D_
"Issuer":"NfluenT for Calvi On The rocks",_x000D_
"external_url":""</v>
      </c>
      <c r="W664" s="78" t="str">
        <f>formatRow(Tokens!J$2:AV$2,Tokens!J664:AV664,2,"attributes")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4" s="78" t="str">
        <f>formatRow(Tokens!AX$2:BC$2,Tokens!AX664:BC664,2,"creators")</f>
        <v>"creators":[{"address":"ncreator",_x000D_
"share":10},{"address":"cotrcrea",_x000D_
"share":90},{"address":"nminer",_x000D_
"share":0}]</v>
      </c>
      <c r="Y664" s="78" t="str">
        <f>formatRow(Tokens!BD$2:BI$2,Tokens!BD664:BI664,2,"files")</f>
        <v>"files":[]</v>
      </c>
      <c r="Z664" s="78"/>
      <c r="AA664" s="78"/>
      <c r="AB664" s="78"/>
      <c r="AC664" s="78" t="str">
        <f>formatRow(Tokens!BJ$2:BK$2,Tokens!BJ664:BK664,0,"collection")</f>
        <v>"collection":{"name":"PASS VIP",_x000D_
"family":"Calvi On The Rocks"}</v>
      </c>
      <c r="AD664" s="1" t="str">
        <f>formatRow(Tokens!BN$2:BR$2,Tokens!BN664:BR664,0,"marketplace")</f>
        <v>"marketplace":{"initial_price":380,_x000D_
"reservation_price":"",_x000D_
"duration":"",_x000D_
"max_mint":1,_x000D_
"sell_date":"25/06/2022"}</v>
      </c>
      <c r="AE664" s="1"/>
    </row>
    <row r="665" spans="4:31" ht="14.25" customHeight="1" x14ac:dyDescent="0.3">
      <c r="D665" s="1">
        <f>Tokens!B665</f>
        <v>90</v>
      </c>
      <c r="E665" s="17" t="str">
        <f>IF(Tokens!C665="","",Tokens!C665)</f>
        <v>#90 Pass VIP</v>
      </c>
      <c r="F665" s="79">
        <v>44736.883194444446</v>
      </c>
      <c r="G665" t="s">
        <v>5599</v>
      </c>
      <c r="H665" s="80" t="s">
        <v>5600</v>
      </c>
      <c r="I665" s="2" t="s">
        <v>5601</v>
      </c>
      <c r="J665" s="2" t="s">
        <v>5602</v>
      </c>
      <c r="K665" s="2" t="s">
        <v>5603</v>
      </c>
      <c r="M665"/>
      <c r="N665">
        <v>15.939254699999999</v>
      </c>
      <c r="O665" s="15">
        <f t="shared" si="20"/>
        <v>-0.45439684200003161</v>
      </c>
      <c r="P665" s="18" t="str">
        <f>IF(F665="stop","",IF(F665&lt;&gt;"",HYPERLINK(Settings!$B$5 &amp; "/manage/?network=" &amp; LOWER(B$8) &amp; "&amp;search=token&amp;account=" &amp; ToMint!$B$5 &amp; "&amp;view=" &amp; ToMint!J665,"TokenSol"),""))</f>
        <v>TokenSol</v>
      </c>
      <c r="Q665" s="2"/>
      <c r="R665" s="2"/>
      <c r="S665" s="11"/>
      <c r="T665" s="78" t="str">
        <f>"owner=" &amp; Tokens!BS665 &amp; "&amp;filename_for_metadata=" &amp; Tokens!BT665 &amp; "&amp;offchaindata_platform=" &amp; $B$17 &amp; "&amp;keyfile=" &amp; $B$5 &amp;  "&amp;repository=" &amp; $B$18</f>
        <v>owner=BbDq7xeUzpj8bXfd9N7dh1tw43Ss7xbYpyjoNuwDSrzq&amp;filename_for_metadata=PASSVIP_COR22C90&amp;offchaindata_platform=Github&amp;keyfile=Paul&amp;repository=CalviOnTheRocks2022</v>
      </c>
      <c r="U665" s="78" t="str">
        <f t="shared" si="21"/>
        <v>{"name":"#90 Pass VIP",_x000D_
"symbol":"COR22C90",_x000D_
"description":"Pass VIP / Pass NFT VIP Access - 1 édition Calvi on the Rocks 2022",_x000D_
"seller_fee_basis_points":1000,_x000D_
"image":"https://bafybeib6dfqyntxggzmvwqgdxo4yjreecyblfbzwl74bhgzblk4qyr3tt4.ipfs.nftstorage.link?image_90.webp",_x000D_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65" s="78" t="str">
        <f>formatRow(Tokens!C$2:I$2,Tokens!C665:I665)</f>
        <v>"name":"#90 Pass VIP",_x000D_
"symbol":"COR22C90",_x000D_
"description":"Pass VIP / Pass NFT VIP Access - 1 édition Calvi on the Rocks 2022",_x000D_
"seller_fee_basis_points":1000,_x000D_
"image":"https://bafybeib6dfqyntxggzmvwqgdxo4yjreecyblfbzwl74bhgzblk4qyr3tt4.ipfs.nftstorage.link?image_90.webp",_x000D_
"Issuer":"NfluenT for Calvi On The rocks",_x000D_
"external_url":""</v>
      </c>
      <c r="W665" s="78" t="str">
        <f>formatRow(Tokens!J$2:AV$2,Tokens!J665:AV665,2,"attributes")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5" s="78" t="str">
        <f>formatRow(Tokens!AX$2:BC$2,Tokens!AX665:BC665,2,"creators")</f>
        <v>"creators":[{"address":"ncreator",_x000D_
"share":10},{"address":"cotrcrea",_x000D_
"share":90},{"address":"nminer",_x000D_
"share":0}]</v>
      </c>
      <c r="Y665" s="78" t="str">
        <f>formatRow(Tokens!BD$2:BI$2,Tokens!BD665:BI665,2,"files")</f>
        <v>"files":[]</v>
      </c>
      <c r="Z665" s="78"/>
      <c r="AA665" s="78"/>
      <c r="AB665" s="78"/>
      <c r="AC665" s="78" t="str">
        <f>formatRow(Tokens!BJ$2:BK$2,Tokens!BJ665:BK665,0,"collection")</f>
        <v>"collection":{"name":"PASS VIP",_x000D_
"family":"Calvi On The Rocks"}</v>
      </c>
      <c r="AD665" s="1" t="str">
        <f>formatRow(Tokens!BN$2:BR$2,Tokens!BN665:BR665,0,"marketplace")</f>
        <v>"marketplace":{"initial_price":380,_x000D_
"reservation_price":"",_x000D_
"duration":"",_x000D_
"max_mint":1,_x000D_
"sell_date":"25/06/2022"}</v>
      </c>
      <c r="AE665" s="1"/>
    </row>
    <row r="666" spans="4:31" ht="14.25" customHeight="1" x14ac:dyDescent="0.3">
      <c r="D666" s="1">
        <f>Tokens!B666</f>
        <v>91</v>
      </c>
      <c r="E666" s="17" t="str">
        <f>IF(Tokens!C666="","",Tokens!C666)</f>
        <v>#91 Pass VIP</v>
      </c>
      <c r="F666" s="79">
        <v>44736.88349537037</v>
      </c>
      <c r="G666" t="s">
        <v>5604</v>
      </c>
      <c r="H666" s="80" t="s">
        <v>5605</v>
      </c>
      <c r="I666" s="2" t="s">
        <v>5606</v>
      </c>
      <c r="J666" s="2" t="s">
        <v>5607</v>
      </c>
      <c r="K666" s="2" t="s">
        <v>5608</v>
      </c>
      <c r="M666"/>
      <c r="N666">
        <v>15.9272685</v>
      </c>
      <c r="O666" s="15">
        <f t="shared" si="20"/>
        <v>-0.45439684199996427</v>
      </c>
      <c r="P666" s="18" t="str">
        <f>IF(F666="stop","",IF(F666&lt;&gt;"",HYPERLINK(Settings!$B$5 &amp; "/manage/?network=" &amp; LOWER(B$8) &amp; "&amp;search=token&amp;account=" &amp; ToMint!$B$5 &amp; "&amp;view=" &amp; ToMint!J666,"TokenSol"),""))</f>
        <v>TokenSol</v>
      </c>
      <c r="Q666" s="2"/>
      <c r="R666" s="2"/>
      <c r="S666" s="11"/>
      <c r="T666" s="78" t="str">
        <f>"owner=" &amp; Tokens!BS666 &amp; "&amp;filename_for_metadata=" &amp; Tokens!BT666 &amp; "&amp;offchaindata_platform=" &amp; $B$17 &amp; "&amp;keyfile=" &amp; $B$5 &amp;  "&amp;repository=" &amp; $B$18</f>
        <v>owner=BbDq7xeUzpj8bXfd9N7dh1tw43Ss7xbYpyjoNuwDSrzq&amp;filename_for_metadata=PASSVIP_COR22C91&amp;offchaindata_platform=Github&amp;keyfile=Paul&amp;repository=CalviOnTheRocks2022</v>
      </c>
      <c r="U666" s="78" t="str">
        <f t="shared" si="21"/>
        <v>{"name":"#91 Pass VIP",_x000D_
"symbol":"COR22C91",_x000D_
"description":"Pass VIP / Pass NFT VIP Access - 1 édition Calvi on the Rocks 2022",_x000D_
"seller_fee_basis_points":1000,_x000D_
"image":"https://bafybeia6cxturwjdrk7ug6n4mrvb4vkbt4ahkkaebhc5wprs4k36algvvq.ipfs.nftstorage.link?image_91.webp",_x000D_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66" s="78" t="str">
        <f>formatRow(Tokens!C$2:I$2,Tokens!C666:I666)</f>
        <v>"name":"#91 Pass VIP",_x000D_
"symbol":"COR22C91",_x000D_
"description":"Pass VIP / Pass NFT VIP Access - 1 édition Calvi on the Rocks 2022",_x000D_
"seller_fee_basis_points":1000,_x000D_
"image":"https://bafybeia6cxturwjdrk7ug6n4mrvb4vkbt4ahkkaebhc5wprs4k36algvvq.ipfs.nftstorage.link?image_91.webp",_x000D_
"Issuer":"NfluenT for Calvi On The rocks",_x000D_
"external_url":""</v>
      </c>
      <c r="W666" s="78" t="str">
        <f>formatRow(Tokens!J$2:AV$2,Tokens!J666:AV666,2,"attributes")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6" s="78" t="str">
        <f>formatRow(Tokens!AX$2:BC$2,Tokens!AX666:BC666,2,"creators")</f>
        <v>"creators":[{"address":"ncreator",_x000D_
"share":10},{"address":"cotrcrea",_x000D_
"share":90},{"address":"nminer",_x000D_
"share":0}]</v>
      </c>
      <c r="Y666" s="78" t="str">
        <f>formatRow(Tokens!BD$2:BI$2,Tokens!BD666:BI666,2,"files")</f>
        <v>"files":[]</v>
      </c>
      <c r="Z666" s="78"/>
      <c r="AA666" s="78"/>
      <c r="AB666" s="78"/>
      <c r="AC666" s="78" t="str">
        <f>formatRow(Tokens!BJ$2:BK$2,Tokens!BJ666:BK666,0,"collection")</f>
        <v>"collection":{"name":"PASS VIP",_x000D_
"family":"Calvi On The Rocks"}</v>
      </c>
      <c r="AD666" s="1" t="str">
        <f>formatRow(Tokens!BN$2:BR$2,Tokens!BN666:BR666,0,"marketplace")</f>
        <v>"marketplace":{"initial_price":380,_x000D_
"reservation_price":"",_x000D_
"duration":"",_x000D_
"max_mint":1,_x000D_
"sell_date":"25/06/2022"}</v>
      </c>
      <c r="AE666" s="1"/>
    </row>
    <row r="667" spans="4:31" ht="14.25" customHeight="1" x14ac:dyDescent="0.3">
      <c r="D667" s="1">
        <f>Tokens!B667</f>
        <v>92</v>
      </c>
      <c r="E667" s="17" t="str">
        <f>IF(Tokens!C667="","",Tokens!C667)</f>
        <v>#92 Pass VIP</v>
      </c>
      <c r="F667" s="79">
        <v>44736.883796296293</v>
      </c>
      <c r="G667" t="s">
        <v>5609</v>
      </c>
      <c r="H667" s="80" t="s">
        <v>5610</v>
      </c>
      <c r="I667" s="2" t="s">
        <v>5611</v>
      </c>
      <c r="J667" s="2" t="s">
        <v>5612</v>
      </c>
      <c r="K667" s="2" t="s">
        <v>5613</v>
      </c>
      <c r="M667"/>
      <c r="N667">
        <v>15.915282299999999</v>
      </c>
      <c r="O667" s="15">
        <f t="shared" si="20"/>
        <v>-0.45439684200003161</v>
      </c>
      <c r="P667" s="18" t="str">
        <f>IF(F667="stop","",IF(F667&lt;&gt;"",HYPERLINK(Settings!$B$5 &amp; "/manage/?network=" &amp; LOWER(B$8) &amp; "&amp;search=token&amp;account=" &amp; ToMint!$B$5 &amp; "&amp;view=" &amp; ToMint!J667,"TokenSol"),""))</f>
        <v>TokenSol</v>
      </c>
      <c r="Q667" s="2"/>
      <c r="R667" s="2"/>
      <c r="S667" s="11"/>
      <c r="T667" s="78" t="str">
        <f>"owner=" &amp; Tokens!BS667 &amp; "&amp;filename_for_metadata=" &amp; Tokens!BT667 &amp; "&amp;offchaindata_platform=" &amp; $B$17 &amp; "&amp;keyfile=" &amp; $B$5 &amp;  "&amp;repository=" &amp; $B$18</f>
        <v>owner=BbDq7xeUzpj8bXfd9N7dh1tw43Ss7xbYpyjoNuwDSrzq&amp;filename_for_metadata=PASSVIP_COR22C92&amp;offchaindata_platform=Github&amp;keyfile=Paul&amp;repository=CalviOnTheRocks2022</v>
      </c>
      <c r="U667" s="78" t="str">
        <f t="shared" si="21"/>
        <v>{"name":"#92 Pass VIP",_x000D_
"symbol":"COR22C92",_x000D_
"description":"Pass VIP / Pass NFT VIP Access - 1 édition Calvi on the Rocks 2022",_x000D_
"seller_fee_basis_points":1000,_x000D_
"image":"https://bafybeieb5ayqqh2voiqmenk72hzgal4c326ysvuczgydwymhjdqnlokkmm.ipfs.nftstorage.link?image_92.webp",_x000D_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67" s="78" t="str">
        <f>formatRow(Tokens!C$2:I$2,Tokens!C667:I667)</f>
        <v>"name":"#92 Pass VIP",_x000D_
"symbol":"COR22C92",_x000D_
"description":"Pass VIP / Pass NFT VIP Access - 1 édition Calvi on the Rocks 2022",_x000D_
"seller_fee_basis_points":1000,_x000D_
"image":"https://bafybeieb5ayqqh2voiqmenk72hzgal4c326ysvuczgydwymhjdqnlokkmm.ipfs.nftstorage.link?image_92.webp",_x000D_
"Issuer":"NfluenT for Calvi On The rocks",_x000D_
"external_url":""</v>
      </c>
      <c r="W667" s="78" t="str">
        <f>formatRow(Tokens!J$2:AV$2,Tokens!J667:AV667,2,"attributes")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7" s="78" t="str">
        <f>formatRow(Tokens!AX$2:BC$2,Tokens!AX667:BC667,2,"creators")</f>
        <v>"creators":[{"address":"ncreator",_x000D_
"share":10},{"address":"cotrcrea",_x000D_
"share":90},{"address":"nminer",_x000D_
"share":0}]</v>
      </c>
      <c r="Y667" s="78" t="str">
        <f>formatRow(Tokens!BD$2:BI$2,Tokens!BD667:BI667,2,"files")</f>
        <v>"files":[]</v>
      </c>
      <c r="Z667" s="78"/>
      <c r="AA667" s="78"/>
      <c r="AB667" s="78"/>
      <c r="AC667" s="78" t="str">
        <f>formatRow(Tokens!BJ$2:BK$2,Tokens!BJ667:BK667,0,"collection")</f>
        <v>"collection":{"name":"PASS VIP",_x000D_
"family":"Calvi On The Rocks"}</v>
      </c>
      <c r="AD667" s="1" t="str">
        <f>formatRow(Tokens!BN$2:BR$2,Tokens!BN667:BR667,0,"marketplace")</f>
        <v>"marketplace":{"initial_price":380,_x000D_
"reservation_price":"",_x000D_
"duration":"",_x000D_
"max_mint":1,_x000D_
"sell_date":"25/06/2022"}</v>
      </c>
      <c r="AE667" s="1"/>
    </row>
    <row r="668" spans="4:31" ht="14.25" customHeight="1" x14ac:dyDescent="0.3">
      <c r="D668" s="1">
        <f>Tokens!B668</f>
        <v>93</v>
      </c>
      <c r="E668" s="17" t="str">
        <f>IF(Tokens!C668="","",Tokens!C668)</f>
        <v>#93 Pass VIP</v>
      </c>
      <c r="F668" s="79">
        <v>44736.884108796294</v>
      </c>
      <c r="G668" t="s">
        <v>5614</v>
      </c>
      <c r="H668" s="80" t="s">
        <v>5615</v>
      </c>
      <c r="I668" s="2" t="s">
        <v>5616</v>
      </c>
      <c r="J668" s="2" t="s">
        <v>5617</v>
      </c>
      <c r="K668" s="2" t="s">
        <v>5618</v>
      </c>
      <c r="M668"/>
      <c r="N668">
        <v>15.9032961</v>
      </c>
      <c r="O668" s="15">
        <f t="shared" si="20"/>
        <v>-0.45439684199996427</v>
      </c>
      <c r="P668" s="18" t="str">
        <f>IF(F668="stop","",IF(F668&lt;&gt;"",HYPERLINK(Settings!$B$5 &amp; "/manage/?network=" &amp; LOWER(B$8) &amp; "&amp;search=token&amp;account=" &amp; ToMint!$B$5 &amp; "&amp;view=" &amp; ToMint!J668,"TokenSol"),""))</f>
        <v>TokenSol</v>
      </c>
      <c r="Q668" s="2"/>
      <c r="R668" s="2"/>
      <c r="S668" s="11"/>
      <c r="T668" s="78" t="str">
        <f>"owner=" &amp; Tokens!BS668 &amp; "&amp;filename_for_metadata=" &amp; Tokens!BT668 &amp; "&amp;offchaindata_platform=" &amp; $B$17 &amp; "&amp;keyfile=" &amp; $B$5 &amp;  "&amp;repository=" &amp; $B$18</f>
        <v>owner=BbDq7xeUzpj8bXfd9N7dh1tw43Ss7xbYpyjoNuwDSrzq&amp;filename_for_metadata=PASSVIP_COR22C93&amp;offchaindata_platform=Github&amp;keyfile=Paul&amp;repository=CalviOnTheRocks2022</v>
      </c>
      <c r="U668" s="78" t="str">
        <f t="shared" si="21"/>
        <v>{"name":"#93 Pass VIP",_x000D_
"symbol":"COR22C93",_x000D_
"description":"Pass VIP / Pass NFT VIP Access - 1 édition Calvi on the Rocks 2022",_x000D_
"seller_fee_basis_points":1000,_x000D_
"image":"https://bafybeidkkroormn3sy3uj2lvdzizig6zk4zfbwmaouplgxrcnsx47ncfq4.ipfs.nftstorage.link?image_93.webp",_x000D_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68" s="78" t="str">
        <f>formatRow(Tokens!C$2:I$2,Tokens!C668:I668)</f>
        <v>"name":"#93 Pass VIP",_x000D_
"symbol":"COR22C93",_x000D_
"description":"Pass VIP / Pass NFT VIP Access - 1 édition Calvi on the Rocks 2022",_x000D_
"seller_fee_basis_points":1000,_x000D_
"image":"https://bafybeidkkroormn3sy3uj2lvdzizig6zk4zfbwmaouplgxrcnsx47ncfq4.ipfs.nftstorage.link?image_93.webp",_x000D_
"Issuer":"NfluenT for Calvi On The rocks",_x000D_
"external_url":""</v>
      </c>
      <c r="W668" s="78" t="str">
        <f>formatRow(Tokens!J$2:AV$2,Tokens!J668:AV668,2,"attributes")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8" s="78" t="str">
        <f>formatRow(Tokens!AX$2:BC$2,Tokens!AX668:BC668,2,"creators")</f>
        <v>"creators":[{"address":"ncreator",_x000D_
"share":10},{"address":"cotrcrea",_x000D_
"share":90},{"address":"nminer",_x000D_
"share":0}]</v>
      </c>
      <c r="Y668" s="78" t="str">
        <f>formatRow(Tokens!BD$2:BI$2,Tokens!BD668:BI668,2,"files")</f>
        <v>"files":[]</v>
      </c>
      <c r="Z668" s="78"/>
      <c r="AA668" s="78"/>
      <c r="AB668" s="78"/>
      <c r="AC668" s="78" t="str">
        <f>formatRow(Tokens!BJ$2:BK$2,Tokens!BJ668:BK668,0,"collection")</f>
        <v>"collection":{"name":"PASS VIP",_x000D_
"family":"Calvi On The Rocks"}</v>
      </c>
      <c r="AD668" s="1" t="str">
        <f>formatRow(Tokens!BN$2:BR$2,Tokens!BN668:BR668,0,"marketplace")</f>
        <v>"marketplace":{"initial_price":380,_x000D_
"reservation_price":"",_x000D_
"duration":"",_x000D_
"max_mint":1,_x000D_
"sell_date":"25/06/2022"}</v>
      </c>
      <c r="AE668" s="1"/>
    </row>
    <row r="669" spans="4:31" ht="14.25" customHeight="1" x14ac:dyDescent="0.3">
      <c r="D669" s="1">
        <f>Tokens!B669</f>
        <v>94</v>
      </c>
      <c r="E669" s="17" t="str">
        <f>IF(Tokens!C669="","",Tokens!C669)</f>
        <v>#94 Pass VIP</v>
      </c>
      <c r="F669" s="79">
        <v>44736.884363425925</v>
      </c>
      <c r="G669" t="s">
        <v>5619</v>
      </c>
      <c r="H669" s="80" t="s">
        <v>5620</v>
      </c>
      <c r="I669" s="2" t="s">
        <v>5621</v>
      </c>
      <c r="J669" s="2" t="s">
        <v>5622</v>
      </c>
      <c r="K669" s="2" t="s">
        <v>5623</v>
      </c>
      <c r="M669"/>
      <c r="N669">
        <v>15.8913099</v>
      </c>
      <c r="O669" s="15">
        <f t="shared" si="20"/>
        <v>-0.45439684200003161</v>
      </c>
      <c r="P669" s="18" t="str">
        <f>IF(F669="stop","",IF(F669&lt;&gt;"",HYPERLINK(Settings!$B$5 &amp; "/manage/?network=" &amp; LOWER(B$8) &amp; "&amp;search=token&amp;account=" &amp; ToMint!$B$5 &amp; "&amp;view=" &amp; ToMint!J669,"TokenSol"),""))</f>
        <v>TokenSol</v>
      </c>
      <c r="Q669" s="2"/>
      <c r="R669" s="2"/>
      <c r="S669" s="11"/>
      <c r="T669" s="78" t="str">
        <f>"owner=" &amp; Tokens!BS669 &amp; "&amp;filename_for_metadata=" &amp; Tokens!BT669 &amp; "&amp;offchaindata_platform=" &amp; $B$17 &amp; "&amp;keyfile=" &amp; $B$5 &amp;  "&amp;repository=" &amp; $B$18</f>
        <v>owner=BbDq7xeUzpj8bXfd9N7dh1tw43Ss7xbYpyjoNuwDSrzq&amp;filename_for_metadata=PASSVIP_COR22C94&amp;offchaindata_platform=Github&amp;keyfile=Paul&amp;repository=CalviOnTheRocks2022</v>
      </c>
      <c r="U669" s="78" t="str">
        <f t="shared" si="21"/>
        <v>{"name":"#94 Pass VIP",_x000D_
"symbol":"COR22C94",_x000D_
"description":"Pass VIP / Pass NFT VIP Access - 1 édition Calvi on the Rocks 2022",_x000D_
"seller_fee_basis_points":1000,_x000D_
"image":"https://bafybeiem6k5kunzp4xukn7pkrlmsfzxpxe2gkklue3463briklbsfwedqm.ipfs.nftstorage.link?image_94.webp",_x000D_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69" s="78" t="str">
        <f>formatRow(Tokens!C$2:I$2,Tokens!C669:I669)</f>
        <v>"name":"#94 Pass VIP",_x000D_
"symbol":"COR22C94",_x000D_
"description":"Pass VIP / Pass NFT VIP Access - 1 édition Calvi on the Rocks 2022",_x000D_
"seller_fee_basis_points":1000,_x000D_
"image":"https://bafybeiem6k5kunzp4xukn7pkrlmsfzxpxe2gkklue3463briklbsfwedqm.ipfs.nftstorage.link?image_94.webp",_x000D_
"Issuer":"NfluenT for Calvi On The rocks",_x000D_
"external_url":""</v>
      </c>
      <c r="W669" s="78" t="str">
        <f>formatRow(Tokens!J$2:AV$2,Tokens!J669:AV669,2,"attributes")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9" s="78" t="str">
        <f>formatRow(Tokens!AX$2:BC$2,Tokens!AX669:BC669,2,"creators")</f>
        <v>"creators":[{"address":"ncreator",_x000D_
"share":10},{"address":"cotrcrea",_x000D_
"share":90},{"address":"nminer",_x000D_
"share":0}]</v>
      </c>
      <c r="Y669" s="78" t="str">
        <f>formatRow(Tokens!BD$2:BI$2,Tokens!BD669:BI669,2,"files")</f>
        <v>"files":[]</v>
      </c>
      <c r="Z669" s="78"/>
      <c r="AA669" s="78"/>
      <c r="AB669" s="78"/>
      <c r="AC669" s="78" t="str">
        <f>formatRow(Tokens!BJ$2:BK$2,Tokens!BJ669:BK669,0,"collection")</f>
        <v>"collection":{"name":"PASS VIP",_x000D_
"family":"Calvi On The Rocks"}</v>
      </c>
      <c r="AD669" s="1" t="str">
        <f>formatRow(Tokens!BN$2:BR$2,Tokens!BN669:BR669,0,"marketplace")</f>
        <v>"marketplace":{"initial_price":380,_x000D_
"reservation_price":"",_x000D_
"duration":"",_x000D_
"max_mint":1,_x000D_
"sell_date":"25/06/2022"}</v>
      </c>
      <c r="AE669" s="1"/>
    </row>
    <row r="670" spans="4:31" ht="14.25" customHeight="1" x14ac:dyDescent="0.3">
      <c r="D670" s="1">
        <f>Tokens!B670</f>
        <v>95</v>
      </c>
      <c r="E670" s="17" t="str">
        <f>IF(Tokens!C670="","",Tokens!C670)</f>
        <v>#95 Pass VIP</v>
      </c>
      <c r="F670" s="79">
        <v>44736.884606481479</v>
      </c>
      <c r="G670" t="s">
        <v>5624</v>
      </c>
      <c r="H670" s="80" t="s">
        <v>5625</v>
      </c>
      <c r="I670" s="2" t="s">
        <v>5626</v>
      </c>
      <c r="J670" s="2" t="s">
        <v>5627</v>
      </c>
      <c r="K670" s="2" t="s">
        <v>5628</v>
      </c>
      <c r="M670"/>
      <c r="N670">
        <v>15.8793237</v>
      </c>
      <c r="O670" s="15">
        <f t="shared" si="20"/>
        <v>-0.45439684199996427</v>
      </c>
      <c r="P670" s="18" t="str">
        <f>IF(F670="stop","",IF(F670&lt;&gt;"",HYPERLINK(Settings!$B$5 &amp; "/manage/?network=" &amp; LOWER(B$8) &amp; "&amp;search=token&amp;account=" &amp; ToMint!$B$5 &amp; "&amp;view=" &amp; ToMint!J670,"TokenSol"),""))</f>
        <v>TokenSol</v>
      </c>
      <c r="Q670" s="2"/>
      <c r="R670" s="2"/>
      <c r="S670" s="11"/>
      <c r="T670" s="78" t="str">
        <f>"owner=" &amp; Tokens!BS670 &amp; "&amp;filename_for_metadata=" &amp; Tokens!BT670 &amp; "&amp;offchaindata_platform=" &amp; $B$17 &amp; "&amp;keyfile=" &amp; $B$5 &amp;  "&amp;repository=" &amp; $B$18</f>
        <v>owner=BbDq7xeUzpj8bXfd9N7dh1tw43Ss7xbYpyjoNuwDSrzq&amp;filename_for_metadata=PASSVIP_COR22C95&amp;offchaindata_platform=Github&amp;keyfile=Paul&amp;repository=CalviOnTheRocks2022</v>
      </c>
      <c r="U670" s="78" t="str">
        <f t="shared" si="21"/>
        <v>{"name":"#95 Pass VIP",_x000D_
"symbol":"COR22C95",_x000D_
"description":"Pass VIP / Pass NFT VIP Access - 1 édition Calvi on the Rocks 2022",_x000D_
"seller_fee_basis_points":1000,_x000D_
"image":"https://bafybeif2bct4hprwlagp3p53yzaj2yfjdwrso76rposiksr2bnnj6lwfpi.ipfs.nftstorage.link?image_95.webp",_x000D_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70" s="78" t="str">
        <f>formatRow(Tokens!C$2:I$2,Tokens!C670:I670)</f>
        <v>"name":"#95 Pass VIP",_x000D_
"symbol":"COR22C95",_x000D_
"description":"Pass VIP / Pass NFT VIP Access - 1 édition Calvi on the Rocks 2022",_x000D_
"seller_fee_basis_points":1000,_x000D_
"image":"https://bafybeif2bct4hprwlagp3p53yzaj2yfjdwrso76rposiksr2bnnj6lwfpi.ipfs.nftstorage.link?image_95.webp",_x000D_
"Issuer":"NfluenT for Calvi On The rocks",_x000D_
"external_url":""</v>
      </c>
      <c r="W670" s="78" t="str">
        <f>formatRow(Tokens!J$2:AV$2,Tokens!J670:AV670,2,"attributes")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0" s="78" t="str">
        <f>formatRow(Tokens!AX$2:BC$2,Tokens!AX670:BC670,2,"creators")</f>
        <v>"creators":[{"address":"ncreator",_x000D_
"share":10},{"address":"cotrcrea",_x000D_
"share":90},{"address":"nminer",_x000D_
"share":0}]</v>
      </c>
      <c r="Y670" s="78" t="str">
        <f>formatRow(Tokens!BD$2:BI$2,Tokens!BD670:BI670,2,"files")</f>
        <v>"files":[]</v>
      </c>
      <c r="Z670" s="78"/>
      <c r="AA670" s="78"/>
      <c r="AB670" s="78"/>
      <c r="AC670" s="78" t="str">
        <f>formatRow(Tokens!BJ$2:BK$2,Tokens!BJ670:BK670,0,"collection")</f>
        <v>"collection":{"name":"PASS VIP",_x000D_
"family":"Calvi On The Rocks"}</v>
      </c>
      <c r="AD670" s="1" t="str">
        <f>formatRow(Tokens!BN$2:BR$2,Tokens!BN670:BR670,0,"marketplace")</f>
        <v>"marketplace":{"initial_price":380,_x000D_
"reservation_price":"",_x000D_
"duration":"",_x000D_
"max_mint":1,_x000D_
"sell_date":"25/06/2022"}</v>
      </c>
      <c r="AE670" s="1"/>
    </row>
    <row r="671" spans="4:31" ht="14.25" customHeight="1" x14ac:dyDescent="0.3">
      <c r="D671" s="1">
        <f>Tokens!B671</f>
        <v>96</v>
      </c>
      <c r="E671" s="17" t="str">
        <f>IF(Tokens!C671="","",Tokens!C671)</f>
        <v>#96 Pass VIP</v>
      </c>
      <c r="F671" s="79">
        <v>44736.884918981479</v>
      </c>
      <c r="G671" t="s">
        <v>5629</v>
      </c>
      <c r="H671" s="80" t="s">
        <v>5630</v>
      </c>
      <c r="I671" s="2" t="s">
        <v>5631</v>
      </c>
      <c r="J671" s="2" t="s">
        <v>5632</v>
      </c>
      <c r="K671" s="2" t="s">
        <v>5633</v>
      </c>
      <c r="M671"/>
      <c r="N671">
        <v>15.8673375</v>
      </c>
      <c r="O671" s="15">
        <f t="shared" si="20"/>
        <v>-0.45439684200003161</v>
      </c>
      <c r="P671" s="18" t="str">
        <f>IF(F671="stop","",IF(F671&lt;&gt;"",HYPERLINK(Settings!$B$5 &amp; "/manage/?network=" &amp; LOWER(B$8) &amp; "&amp;search=token&amp;account=" &amp; ToMint!$B$5 &amp; "&amp;view=" &amp; ToMint!J671,"TokenSol"),""))</f>
        <v>TokenSol</v>
      </c>
      <c r="Q671" s="2"/>
      <c r="R671" s="2"/>
      <c r="S671" s="11"/>
      <c r="T671" s="78" t="str">
        <f>"owner=" &amp; Tokens!BS671 &amp; "&amp;filename_for_metadata=" &amp; Tokens!BT671 &amp; "&amp;offchaindata_platform=" &amp; $B$17 &amp; "&amp;keyfile=" &amp; $B$5 &amp;  "&amp;repository=" &amp; $B$18</f>
        <v>owner=BbDq7xeUzpj8bXfd9N7dh1tw43Ss7xbYpyjoNuwDSrzq&amp;filename_for_metadata=PASSVIP_COR22C96&amp;offchaindata_platform=Github&amp;keyfile=Paul&amp;repository=CalviOnTheRocks2022</v>
      </c>
      <c r="U671" s="78" t="str">
        <f t="shared" si="21"/>
        <v>{"name":"#96 Pass VIP",_x000D_
"symbol":"COR22C96",_x000D_
"description":"Pass VIP / Pass NFT VIP Access - 1 édition Calvi on the Rocks 2022",_x000D_
"seller_fee_basis_points":1000,_x000D_
"image":"https://bafybeiaunsawvp6lzw6cidlllgbd4dmestgj357vrz2yv4kx2u6wcrvdre.ipfs.nftstorage.link?image_96.webp",_x000D_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71" s="78" t="str">
        <f>formatRow(Tokens!C$2:I$2,Tokens!C671:I671)</f>
        <v>"name":"#96 Pass VIP",_x000D_
"symbol":"COR22C96",_x000D_
"description":"Pass VIP / Pass NFT VIP Access - 1 édition Calvi on the Rocks 2022",_x000D_
"seller_fee_basis_points":1000,_x000D_
"image":"https://bafybeiaunsawvp6lzw6cidlllgbd4dmestgj357vrz2yv4kx2u6wcrvdre.ipfs.nftstorage.link?image_96.webp",_x000D_
"Issuer":"NfluenT for Calvi On The rocks",_x000D_
"external_url":""</v>
      </c>
      <c r="W671" s="78" t="str">
        <f>formatRow(Tokens!J$2:AV$2,Tokens!J671:AV671,2,"attributes")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1" s="78" t="str">
        <f>formatRow(Tokens!AX$2:BC$2,Tokens!AX671:BC671,2,"creators")</f>
        <v>"creators":[{"address":"ncreator",_x000D_
"share":10},{"address":"cotrcrea",_x000D_
"share":90},{"address":"nminer",_x000D_
"share":0}]</v>
      </c>
      <c r="Y671" s="78" t="str">
        <f>formatRow(Tokens!BD$2:BI$2,Tokens!BD671:BI671,2,"files")</f>
        <v>"files":[]</v>
      </c>
      <c r="Z671" s="78"/>
      <c r="AA671" s="78"/>
      <c r="AB671" s="78"/>
      <c r="AC671" s="78" t="str">
        <f>formatRow(Tokens!BJ$2:BK$2,Tokens!BJ671:BK671,0,"collection")</f>
        <v>"collection":{"name":"PASS VIP",_x000D_
"family":"Calvi On The Rocks"}</v>
      </c>
      <c r="AD671" s="1" t="str">
        <f>formatRow(Tokens!BN$2:BR$2,Tokens!BN671:BR671,0,"marketplace")</f>
        <v>"marketplace":{"initial_price":380,_x000D_
"reservation_price":"",_x000D_
"duration":"",_x000D_
"max_mint":1,_x000D_
"sell_date":"25/06/2022"}</v>
      </c>
      <c r="AE671" s="1"/>
    </row>
    <row r="672" spans="4:31" ht="14.25" customHeight="1" x14ac:dyDescent="0.3">
      <c r="D672" s="1">
        <f>Tokens!B672</f>
        <v>97</v>
      </c>
      <c r="E672" s="17" t="str">
        <f>IF(Tokens!C672="","",Tokens!C672)</f>
        <v>#97 Pass VIP</v>
      </c>
      <c r="F672" s="79">
        <v>44736.885300925926</v>
      </c>
      <c r="G672" t="s">
        <v>5634</v>
      </c>
      <c r="H672" s="80" t="s">
        <v>5635</v>
      </c>
      <c r="I672" s="2" t="s">
        <v>5636</v>
      </c>
      <c r="J672" s="2" t="s">
        <v>5637</v>
      </c>
      <c r="K672" s="2" t="s">
        <v>5638</v>
      </c>
      <c r="M672"/>
      <c r="N672">
        <v>15.855351300000001</v>
      </c>
      <c r="O672" s="15">
        <f t="shared" si="20"/>
        <v>-0.45439684199996427</v>
      </c>
      <c r="P672" s="18" t="str">
        <f>IF(F672="stop","",IF(F672&lt;&gt;"",HYPERLINK(Settings!$B$5 &amp; "/manage/?network=" &amp; LOWER(B$8) &amp; "&amp;search=token&amp;account=" &amp; ToMint!$B$5 &amp; "&amp;view=" &amp; ToMint!J672,"TokenSol"),""))</f>
        <v>TokenSol</v>
      </c>
      <c r="Q672" s="2"/>
      <c r="R672" s="2"/>
      <c r="S672" s="11"/>
      <c r="T672" s="78" t="str">
        <f>"owner=" &amp; Tokens!BS672 &amp; "&amp;filename_for_metadata=" &amp; Tokens!BT672 &amp; "&amp;offchaindata_platform=" &amp; $B$17 &amp; "&amp;keyfile=" &amp; $B$5 &amp;  "&amp;repository=" &amp; $B$18</f>
        <v>owner=BbDq7xeUzpj8bXfd9N7dh1tw43Ss7xbYpyjoNuwDSrzq&amp;filename_for_metadata=PASSVIP_COR22C97&amp;offchaindata_platform=Github&amp;keyfile=Paul&amp;repository=CalviOnTheRocks2022</v>
      </c>
      <c r="U672" s="78" t="str">
        <f t="shared" si="21"/>
        <v>{"name":"#97 Pass VIP",_x000D_
"symbol":"COR22C97",_x000D_
"description":"Pass VIP / Pass NFT VIP Access - 1 édition Calvi on the Rocks 2022",_x000D_
"seller_fee_basis_points":1000,_x000D_
"image":"https://bafybeieh644lnkmrliuf3bnusvg6cefspzxvgwcexh3chgdtbefc6oupsu.ipfs.nftstorage.link?image_97.webp",_x000D_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72" s="78" t="str">
        <f>formatRow(Tokens!C$2:I$2,Tokens!C672:I672)</f>
        <v>"name":"#97 Pass VIP",_x000D_
"symbol":"COR22C97",_x000D_
"description":"Pass VIP / Pass NFT VIP Access - 1 édition Calvi on the Rocks 2022",_x000D_
"seller_fee_basis_points":1000,_x000D_
"image":"https://bafybeieh644lnkmrliuf3bnusvg6cefspzxvgwcexh3chgdtbefc6oupsu.ipfs.nftstorage.link?image_97.webp",_x000D_
"Issuer":"NfluenT for Calvi On The rocks",_x000D_
"external_url":""</v>
      </c>
      <c r="W672" s="78" t="str">
        <f>formatRow(Tokens!J$2:AV$2,Tokens!J672:AV672,2,"attributes")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2" s="78" t="str">
        <f>formatRow(Tokens!AX$2:BC$2,Tokens!AX672:BC672,2,"creators")</f>
        <v>"creators":[{"address":"ncreator",_x000D_
"share":10},{"address":"cotrcrea",_x000D_
"share":90},{"address":"nminer",_x000D_
"share":0}]</v>
      </c>
      <c r="Y672" s="78" t="str">
        <f>formatRow(Tokens!BD$2:BI$2,Tokens!BD672:BI672,2,"files")</f>
        <v>"files":[]</v>
      </c>
      <c r="Z672" s="78"/>
      <c r="AA672" s="78"/>
      <c r="AB672" s="78"/>
      <c r="AC672" s="78" t="str">
        <f>formatRow(Tokens!BJ$2:BK$2,Tokens!BJ672:BK672,0,"collection")</f>
        <v>"collection":{"name":"PASS VIP",_x000D_
"family":"Calvi On The Rocks"}</v>
      </c>
      <c r="AD672" s="1" t="str">
        <f>formatRow(Tokens!BN$2:BR$2,Tokens!BN672:BR672,0,"marketplace")</f>
        <v>"marketplace":{"initial_price":380,_x000D_
"reservation_price":"",_x000D_
"duration":"",_x000D_
"max_mint":1,_x000D_
"sell_date":"25/06/2022"}</v>
      </c>
      <c r="AE672" s="1"/>
    </row>
    <row r="673" spans="4:31" ht="14.25" customHeight="1" x14ac:dyDescent="0.3">
      <c r="D673" s="1">
        <f>Tokens!B673</f>
        <v>98</v>
      </c>
      <c r="E673" s="17" t="str">
        <f>IF(Tokens!C673="","",Tokens!C673)</f>
        <v>#98 Pass VIP</v>
      </c>
      <c r="F673"/>
      <c r="G673"/>
      <c r="H673"/>
      <c r="I673"/>
      <c r="J673"/>
      <c r="M673"/>
      <c r="N673"/>
      <c r="O673" s="15" t="str">
        <f t="shared" si="20"/>
        <v>_</v>
      </c>
      <c r="P673" s="18" t="str">
        <f>IF(F673="stop","",IF(F673&lt;&gt;"",HYPERLINK(Settings!$B$5 &amp; "/manage/?network=" &amp; LOWER(B$8) &amp; "&amp;search=token&amp;account=" &amp; ToMint!$B$5 &amp; "&amp;view=" &amp; ToMint!J673,"TokenSol"),""))</f>
        <v/>
      </c>
      <c r="Q673" s="2"/>
      <c r="R673" s="2"/>
      <c r="S673" s="11"/>
      <c r="T673" s="78" t="str">
        <f>"owner=" &amp; Tokens!BS673 &amp; "&amp;filename_for_metadata=" &amp; Tokens!BT673 &amp; "&amp;offchaindata_platform=" &amp; $B$17 &amp; "&amp;keyfile=" &amp; $B$5 &amp;  "&amp;repository=" &amp; $B$18</f>
        <v>owner=BbDq7xeUzpj8bXfd9N7dh1tw43Ss7xbYpyjoNuwDSrzq&amp;filename_for_metadata=PASSVIP_COR22C98&amp;offchaindata_platform=Github&amp;keyfile=Paul&amp;repository=CalviOnTheRocks2022</v>
      </c>
      <c r="U673" s="78" t="str">
        <f t="shared" si="21"/>
        <v>{"name":"#98 Pass VIP",_x000D_
"symbol":"COR22C98",_x000D_
"description":"Pass VIP / Pass NFT VIP Access - 1 édition Calvi on the Rocks 2022",_x000D_
"seller_fee_basis_points":1000,_x000D_
"image":"https://bafybeic5ajsqc3sngia72zvtjustsffc3lgnhjr7eew3kxifwcq667mnpe.ipfs.nftstorage.link?image_98.webp",_x000D_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73" s="78" t="str">
        <f>formatRow(Tokens!C$2:I$2,Tokens!C673:I673)</f>
        <v>"name":"#98 Pass VIP",_x000D_
"symbol":"COR22C98",_x000D_
"description":"Pass VIP / Pass NFT VIP Access - 1 édition Calvi on the Rocks 2022",_x000D_
"seller_fee_basis_points":1000,_x000D_
"image":"https://bafybeic5ajsqc3sngia72zvtjustsffc3lgnhjr7eew3kxifwcq667mnpe.ipfs.nftstorage.link?image_98.webp",_x000D_
"Issuer":"NfluenT for Calvi On The rocks",_x000D_
"external_url":""</v>
      </c>
      <c r="W673" s="78" t="str">
        <f>formatRow(Tokens!J$2:AV$2,Tokens!J673:AV673,2,"attributes")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3" s="78" t="str">
        <f>formatRow(Tokens!AX$2:BC$2,Tokens!AX673:BC673,2,"creators")</f>
        <v>"creators":[{"address":"ncreator",_x000D_
"share":10},{"address":"cotrcrea",_x000D_
"share":90},{"address":"nminer",_x000D_
"share":0}]</v>
      </c>
      <c r="Y673" s="78" t="str">
        <f>formatRow(Tokens!BD$2:BI$2,Tokens!BD673:BI673,2,"files")</f>
        <v>"files":[]</v>
      </c>
      <c r="Z673" s="78"/>
      <c r="AA673" s="78"/>
      <c r="AB673" s="78"/>
      <c r="AC673" s="78" t="str">
        <f>formatRow(Tokens!BJ$2:BK$2,Tokens!BJ673:BK673,0,"collection")</f>
        <v>"collection":{"name":"PASS VIP",_x000D_
"family":"Calvi On The Rocks"}</v>
      </c>
      <c r="AD673" s="1" t="str">
        <f>formatRow(Tokens!BN$2:BR$2,Tokens!BN673:BR673,0,"marketplace")</f>
        <v>"marketplace":{"initial_price":380,_x000D_
"reservation_price":"",_x000D_
"duration":"",_x000D_
"max_mint":1,_x000D_
"sell_date":"25/06/2022"}</v>
      </c>
      <c r="AE673" s="1"/>
    </row>
    <row r="674" spans="4:31" ht="14.25" customHeight="1" x14ac:dyDescent="0.3">
      <c r="D674" s="1">
        <f>Tokens!B674</f>
        <v>99</v>
      </c>
      <c r="E674" s="17" t="str">
        <f>IF(Tokens!C674="","",Tokens!C674)</f>
        <v>#99 Pass VIP</v>
      </c>
      <c r="F674"/>
      <c r="G674"/>
      <c r="H674"/>
      <c r="I674"/>
      <c r="J674"/>
      <c r="M674"/>
      <c r="N674"/>
      <c r="O674" s="15" t="str">
        <f t="shared" si="20"/>
        <v>_</v>
      </c>
      <c r="P674" s="18" t="str">
        <f>IF(F674="stop","",IF(F674&lt;&gt;"",HYPERLINK(Settings!$B$5 &amp; "/manage/?network=" &amp; LOWER(B$8) &amp; "&amp;search=token&amp;account=" &amp; ToMint!$B$5 &amp; "&amp;view=" &amp; ToMint!J674,"TokenSol"),""))</f>
        <v/>
      </c>
      <c r="Q674" s="2"/>
      <c r="R674" s="2"/>
      <c r="S674" s="11"/>
      <c r="T674" s="78" t="str">
        <f>"owner=" &amp; Tokens!BS674 &amp; "&amp;filename_for_metadata=" &amp; Tokens!BT674 &amp; "&amp;offchaindata_platform=" &amp; $B$17 &amp; "&amp;keyfile=" &amp; $B$5 &amp;  "&amp;repository=" &amp; $B$18</f>
        <v>owner=BbDq7xeUzpj8bXfd9N7dh1tw43Ss7xbYpyjoNuwDSrzq&amp;filename_for_metadata=PASSVIP_COR22C99&amp;offchaindata_platform=Github&amp;keyfile=Paul&amp;repository=CalviOnTheRocks2022</v>
      </c>
      <c r="U674" s="78" t="str">
        <f t="shared" si="21"/>
        <v>{"name":"#99 Pass VIP",_x000D_
"symbol":"COR22C99",_x000D_
"description":"Pass VIP / Pass NFT VIP Access - 1 édition Calvi on the Rocks 2022",_x000D_
"seller_fee_basis_points":1000,_x000D_
"image":"https://bafybeibeorsk744qevrc6dwiksdlhjcmpz47socyjgnco7ejzp7bdlcpaa.ipfs.nftstorage.link?image_99.webp",_x000D_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74" s="78" t="str">
        <f>formatRow(Tokens!C$2:I$2,Tokens!C674:I674)</f>
        <v>"name":"#99 Pass VIP",_x000D_
"symbol":"COR22C99",_x000D_
"description":"Pass VIP / Pass NFT VIP Access - 1 édition Calvi on the Rocks 2022",_x000D_
"seller_fee_basis_points":1000,_x000D_
"image":"https://bafybeibeorsk744qevrc6dwiksdlhjcmpz47socyjgnco7ejzp7bdlcpaa.ipfs.nftstorage.link?image_99.webp",_x000D_
"Issuer":"NfluenT for Calvi On The rocks",_x000D_
"external_url":""</v>
      </c>
      <c r="W674" s="78" t="str">
        <f>formatRow(Tokens!J$2:AV$2,Tokens!J674:AV674,2,"attributes")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4" s="78" t="str">
        <f>formatRow(Tokens!AX$2:BC$2,Tokens!AX674:BC674,2,"creators")</f>
        <v>"creators":[{"address":"ncreator",_x000D_
"share":10},{"address":"cotrcrea",_x000D_
"share":90},{"address":"nminer",_x000D_
"share":0}]</v>
      </c>
      <c r="Y674" s="78" t="str">
        <f>formatRow(Tokens!BD$2:BI$2,Tokens!BD674:BI674,2,"files")</f>
        <v>"files":[]</v>
      </c>
      <c r="Z674" s="78"/>
      <c r="AA674" s="78"/>
      <c r="AB674" s="78"/>
      <c r="AC674" s="78" t="str">
        <f>formatRow(Tokens!BJ$2:BK$2,Tokens!BJ674:BK674,0,"collection")</f>
        <v>"collection":{"name":"PASS VIP",_x000D_
"family":"Calvi On The Rocks"}</v>
      </c>
      <c r="AD674" s="1" t="str">
        <f>formatRow(Tokens!BN$2:BR$2,Tokens!BN674:BR674,0,"marketplace")</f>
        <v>"marketplace":{"initial_price":380,_x000D_
"reservation_price":"",_x000D_
"duration":"",_x000D_
"max_mint":1,_x000D_
"sell_date":"25/06/2022"}</v>
      </c>
      <c r="AE674" s="1"/>
    </row>
    <row r="675" spans="4:31" ht="14.25" customHeight="1" x14ac:dyDescent="0.3">
      <c r="D675" s="1">
        <f>Tokens!B675</f>
        <v>100</v>
      </c>
      <c r="E675" s="17" t="str">
        <f>IF(Tokens!C675="","",Tokens!C675)</f>
        <v>#100 Pass VIP</v>
      </c>
      <c r="F675"/>
      <c r="G675"/>
      <c r="H675"/>
      <c r="I675"/>
      <c r="J675"/>
      <c r="M675"/>
      <c r="N675"/>
      <c r="O675" s="15" t="str">
        <f t="shared" si="20"/>
        <v>_</v>
      </c>
      <c r="P675" s="18" t="str">
        <f>IF(F675="stop","",IF(F675&lt;&gt;"",HYPERLINK(Settings!$B$5 &amp; "/manage/?network=" &amp; LOWER(B$8) &amp; "&amp;search=token&amp;account=" &amp; ToMint!$B$5 &amp; "&amp;view=" &amp; ToMint!J675,"TokenSol"),""))</f>
        <v/>
      </c>
      <c r="Q675" s="2"/>
      <c r="R675" s="2"/>
      <c r="S675" s="11"/>
      <c r="T675" s="78" t="str">
        <f>"owner=" &amp; Tokens!BS675 &amp; "&amp;filename_for_metadata=" &amp; Tokens!BT675 &amp; "&amp;offchaindata_platform=" &amp; $B$17 &amp; "&amp;keyfile=" &amp; $B$5 &amp;  "&amp;repository=" &amp; $B$18</f>
        <v>owner=BbDq7xeUzpj8bXfd9N7dh1tw43Ss7xbYpyjoNuwDSrzq&amp;filename_for_metadata=PASSVIP_COR22C100&amp;offchaindata_platform=Github&amp;keyfile=Paul&amp;repository=CalviOnTheRocks2022</v>
      </c>
      <c r="U675" s="78" t="str">
        <f t="shared" si="21"/>
        <v>{"name":"#100 Pass VIP",_x000D_
"symbol":"COR22C100",_x000D_
"description":"Pass VIP / Pass NFT VIP Access - 1 édition Calvi on the Rocks 2022",_x000D_
"seller_fee_basis_points":1000,_x000D_
"image":"https://bafybeifms7oimq6aqw2rhmx2prjt6syvmttey35g5u6n4ds5spco4aklni.ipfs.nftstorage.link?image_100.webp",_x000D_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75" s="78" t="str">
        <f>formatRow(Tokens!C$2:I$2,Tokens!C675:I675)</f>
        <v>"name":"#100 Pass VIP",_x000D_
"symbol":"COR22C100",_x000D_
"description":"Pass VIP / Pass NFT VIP Access - 1 édition Calvi on the Rocks 2022",_x000D_
"seller_fee_basis_points":1000,_x000D_
"image":"https://bafybeifms7oimq6aqw2rhmx2prjt6syvmttey35g5u6n4ds5spco4aklni.ipfs.nftstorage.link?image_100.webp",_x000D_
"Issuer":"NfluenT for Calvi On The rocks",_x000D_
"external_url":""</v>
      </c>
      <c r="W675" s="78" t="str">
        <f>formatRow(Tokens!J$2:AV$2,Tokens!J675:AV675,2,"attributes")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5" s="78" t="str">
        <f>formatRow(Tokens!AX$2:BC$2,Tokens!AX675:BC675,2,"creators")</f>
        <v>"creators":[{"address":"ncreator",_x000D_
"share":10},{"address":"cotrcrea",_x000D_
"share":90},{"address":"nminer",_x000D_
"share":0}]</v>
      </c>
      <c r="Y675" s="78" t="str">
        <f>formatRow(Tokens!BD$2:BI$2,Tokens!BD675:BI675,2,"files")</f>
        <v>"files":[]</v>
      </c>
      <c r="Z675" s="78"/>
      <c r="AA675" s="78"/>
      <c r="AB675" s="78"/>
      <c r="AC675" s="78" t="str">
        <f>formatRow(Tokens!BJ$2:BK$2,Tokens!BJ675:BK675,0,"collection")</f>
        <v>"collection":{"name":"PASS VIP",_x000D_
"family":"Calvi On The Rocks"}</v>
      </c>
      <c r="AD675" s="1" t="str">
        <f>formatRow(Tokens!BN$2:BR$2,Tokens!BN675:BR675,0,"marketplace")</f>
        <v>"marketplace":{"initial_price":380,_x000D_
"reservation_price":"",_x000D_
"duration":"",_x000D_
"max_mint":1,_x000D_
"sell_date":"25/06/2022"}</v>
      </c>
      <c r="AE675" s="1"/>
    </row>
    <row r="676" spans="4:31" ht="14.25" customHeight="1" x14ac:dyDescent="0.3">
      <c r="D676" s="1">
        <f>Tokens!B676</f>
        <v>101</v>
      </c>
      <c r="E676" s="17" t="str">
        <f>IF(Tokens!C676="","",Tokens!C676)</f>
        <v>#101 Pass VIP</v>
      </c>
      <c r="F676"/>
      <c r="G676"/>
      <c r="H676"/>
      <c r="I676"/>
      <c r="J676"/>
      <c r="M676"/>
      <c r="N676"/>
      <c r="O676" s="15" t="str">
        <f t="shared" si="20"/>
        <v>_</v>
      </c>
      <c r="P676" s="18" t="str">
        <f>IF(F676="stop","",IF(F676&lt;&gt;"",HYPERLINK(Settings!$B$5 &amp; "/manage/?network=" &amp; LOWER(B$8) &amp; "&amp;search=token&amp;account=" &amp; ToMint!$B$5 &amp; "&amp;view=" &amp; ToMint!J676,"TokenSol"),""))</f>
        <v/>
      </c>
      <c r="Q676" s="2"/>
      <c r="R676" s="2"/>
      <c r="S676" s="11"/>
      <c r="T676" s="78" t="str">
        <f>"owner=" &amp; Tokens!BS676 &amp; "&amp;filename_for_metadata=" &amp; Tokens!BT676 &amp; "&amp;offchaindata_platform=" &amp; $B$17 &amp; "&amp;keyfile=" &amp; $B$5 &amp;  "&amp;repository=" &amp; $B$18</f>
        <v>owner=BbDq7xeUzpj8bXfd9N7dh1tw43Ss7xbYpyjoNuwDSrzq&amp;filename_for_metadata=PASSVIP_COR22C101&amp;offchaindata_platform=Github&amp;keyfile=Paul&amp;repository=CalviOnTheRocks2022</v>
      </c>
      <c r="U676" s="78" t="str">
        <f t="shared" si="21"/>
        <v>{"name":"#101 Pass VIP",_x000D_
"symbol":"COR22C101",_x000D_
"description":"Pass VIP / Pass NFT VIP Access - 1 édition Calvi on the Rocks 2022",_x000D_
"seller_fee_basis_points":1000,_x000D_
"image":"https://bafybeiameo4oaak6k2tp6gycthfpzw3xrsxwh2urtack4544gyrawx6oqm.ipfs.nftstorage.link?image_101.webp",_x000D_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76" s="78" t="str">
        <f>formatRow(Tokens!C$2:I$2,Tokens!C676:I676)</f>
        <v>"name":"#101 Pass VIP",_x000D_
"symbol":"COR22C101",_x000D_
"description":"Pass VIP / Pass NFT VIP Access - 1 édition Calvi on the Rocks 2022",_x000D_
"seller_fee_basis_points":1000,_x000D_
"image":"https://bafybeiameo4oaak6k2tp6gycthfpzw3xrsxwh2urtack4544gyrawx6oqm.ipfs.nftstorage.link?image_101.webp",_x000D_
"Issuer":"NfluenT for Calvi On The rocks",_x000D_
"external_url":""</v>
      </c>
      <c r="W676" s="78" t="str">
        <f>formatRow(Tokens!J$2:AV$2,Tokens!J676:AV676,2,"attributes")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6" s="78" t="str">
        <f>formatRow(Tokens!AX$2:BC$2,Tokens!AX676:BC676,2,"creators")</f>
        <v>"creators":[{"address":"ncreator",_x000D_
"share":10},{"address":"cotrcrea",_x000D_
"share":90},{"address":"nminer",_x000D_
"share":0}]</v>
      </c>
      <c r="Y676" s="78" t="str">
        <f>formatRow(Tokens!BD$2:BI$2,Tokens!BD676:BI676,2,"files")</f>
        <v>"files":[]</v>
      </c>
      <c r="Z676" s="78"/>
      <c r="AA676" s="78"/>
      <c r="AB676" s="78"/>
      <c r="AC676" s="78" t="str">
        <f>formatRow(Tokens!BJ$2:BK$2,Tokens!BJ676:BK676,0,"collection")</f>
        <v>"collection":{"name":"PASS VIP",_x000D_
"family":"Calvi On The Rocks"}</v>
      </c>
      <c r="AD676" s="1" t="str">
        <f>formatRow(Tokens!BN$2:BR$2,Tokens!BN676:BR676,0,"marketplace")</f>
        <v>"marketplace":{"initial_price":380,_x000D_
"reservation_price":"",_x000D_
"duration":"",_x000D_
"max_mint":1,_x000D_
"sell_date":"25/06/2022"}</v>
      </c>
      <c r="AE676" s="1"/>
    </row>
    <row r="677" spans="4:31" ht="14.25" customHeight="1" x14ac:dyDescent="0.3">
      <c r="D677" s="1">
        <f>Tokens!B677</f>
        <v>102</v>
      </c>
      <c r="E677" s="17" t="str">
        <f>IF(Tokens!C677="","",Tokens!C677)</f>
        <v>#102 Pass VIP</v>
      </c>
      <c r="F677"/>
      <c r="G677"/>
      <c r="H677"/>
      <c r="I677"/>
      <c r="J677"/>
      <c r="M677"/>
      <c r="N677"/>
      <c r="O677" s="15" t="str">
        <f t="shared" ref="O677:O740" si="22">IF(AND(ISNUMBER(N676),ISNUMBER(N677)),(N677-N676)*$O$1,"_")</f>
        <v>_</v>
      </c>
      <c r="P677" s="18" t="str">
        <f>IF(F677="stop","",IF(F677&lt;&gt;"",HYPERLINK(Settings!$B$5 &amp; "/manage/?network=" &amp; LOWER(B$8) &amp; "&amp;search=token&amp;account=" &amp; ToMint!$B$5 &amp; "&amp;view=" &amp; ToMint!J677,"TokenSol"),""))</f>
        <v/>
      </c>
      <c r="Q677" s="2"/>
      <c r="R677" s="2"/>
      <c r="S677" s="11"/>
      <c r="T677" s="78" t="str">
        <f>"owner=" &amp; Tokens!BS677 &amp; "&amp;filename_for_metadata=" &amp; Tokens!BT677 &amp; "&amp;offchaindata_platform=" &amp; $B$17 &amp; "&amp;keyfile=" &amp; $B$5 &amp;  "&amp;repository=" &amp; $B$18</f>
        <v>owner=BbDq7xeUzpj8bXfd9N7dh1tw43Ss7xbYpyjoNuwDSrzq&amp;filename_for_metadata=PASSVIP_COR22C102&amp;offchaindata_platform=Github&amp;keyfile=Paul&amp;repository=CalviOnTheRocks2022</v>
      </c>
      <c r="U677" s="78" t="str">
        <f t="shared" si="21"/>
        <v>{"name":"#102 Pass VIP",_x000D_
"symbol":"COR22C102",_x000D_
"description":"Pass VIP / Pass NFT VIP Access - 1 édition Calvi on the Rocks 2022",_x000D_
"seller_fee_basis_points":1000,_x000D_
"image":"https://bafybeihchlnl3tl2wq2ihu7kyhw5fgr6ppv27oqwtlrxwbfxucu5nrr5ui.ipfs.nftstorage.link?image_102.webp",_x000D_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77" s="78" t="str">
        <f>formatRow(Tokens!C$2:I$2,Tokens!C677:I677)</f>
        <v>"name":"#102 Pass VIP",_x000D_
"symbol":"COR22C102",_x000D_
"description":"Pass VIP / Pass NFT VIP Access - 1 édition Calvi on the Rocks 2022",_x000D_
"seller_fee_basis_points":1000,_x000D_
"image":"https://bafybeihchlnl3tl2wq2ihu7kyhw5fgr6ppv27oqwtlrxwbfxucu5nrr5ui.ipfs.nftstorage.link?image_102.webp",_x000D_
"Issuer":"NfluenT for Calvi On The rocks",_x000D_
"external_url":""</v>
      </c>
      <c r="W677" s="78" t="str">
        <f>formatRow(Tokens!J$2:AV$2,Tokens!J677:AV677,2,"attributes")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7" s="78" t="str">
        <f>formatRow(Tokens!AX$2:BC$2,Tokens!AX677:BC677,2,"creators")</f>
        <v>"creators":[{"address":"ncreator",_x000D_
"share":10},{"address":"cotrcrea",_x000D_
"share":90},{"address":"nminer",_x000D_
"share":0}]</v>
      </c>
      <c r="Y677" s="78" t="str">
        <f>formatRow(Tokens!BD$2:BI$2,Tokens!BD677:BI677,2,"files")</f>
        <v>"files":[]</v>
      </c>
      <c r="Z677" s="78"/>
      <c r="AA677" s="78"/>
      <c r="AB677" s="78"/>
      <c r="AC677" s="78" t="str">
        <f>formatRow(Tokens!BJ$2:BK$2,Tokens!BJ677:BK677,0,"collection")</f>
        <v>"collection":{"name":"PASS VIP",_x000D_
"family":"Calvi On The Rocks"}</v>
      </c>
      <c r="AD677" s="1" t="str">
        <f>formatRow(Tokens!BN$2:BR$2,Tokens!BN677:BR677,0,"marketplace")</f>
        <v>"marketplace":{"initial_price":380,_x000D_
"reservation_price":"",_x000D_
"duration":"",_x000D_
"max_mint":1,_x000D_
"sell_date":"25/06/2022"}</v>
      </c>
      <c r="AE677" s="1"/>
    </row>
    <row r="678" spans="4:31" ht="14.25" customHeight="1" x14ac:dyDescent="0.3">
      <c r="D678" s="1">
        <f>Tokens!B678</f>
        <v>103</v>
      </c>
      <c r="E678" s="17" t="str">
        <f>IF(Tokens!C678="","",Tokens!C678)</f>
        <v>#103 Pass VIP</v>
      </c>
      <c r="F678"/>
      <c r="G678"/>
      <c r="H678"/>
      <c r="I678"/>
      <c r="J678"/>
      <c r="M678"/>
      <c r="N678"/>
      <c r="O678" s="15" t="str">
        <f t="shared" si="22"/>
        <v>_</v>
      </c>
      <c r="P678" s="18" t="str">
        <f>IF(F678="stop","",IF(F678&lt;&gt;"",HYPERLINK(Settings!$B$5 &amp; "/manage/?network=" &amp; LOWER(B$8) &amp; "&amp;search=token&amp;account=" &amp; ToMint!$B$5 &amp; "&amp;view=" &amp; ToMint!J678,"TokenSol"),""))</f>
        <v/>
      </c>
      <c r="Q678" s="2"/>
      <c r="R678" s="2"/>
      <c r="S678" s="11"/>
      <c r="T678" s="78" t="str">
        <f>"owner=" &amp; Tokens!BS678 &amp; "&amp;filename_for_metadata=" &amp; Tokens!BT678 &amp; "&amp;offchaindata_platform=" &amp; $B$17 &amp; "&amp;keyfile=" &amp; $B$5 &amp;  "&amp;repository=" &amp; $B$18</f>
        <v>owner=BbDq7xeUzpj8bXfd9N7dh1tw43Ss7xbYpyjoNuwDSrzq&amp;filename_for_metadata=PASSVIP_COR22C103&amp;offchaindata_platform=Github&amp;keyfile=Paul&amp;repository=CalviOnTheRocks2022</v>
      </c>
      <c r="U678" s="78" t="str">
        <f t="shared" si="21"/>
        <v>{"name":"#103 Pass VIP",_x000D_
"symbol":"COR22C103",_x000D_
"description":"Pass VIP / Pass NFT VIP Access - 1 édition Calvi on the Rocks 2022",_x000D_
"seller_fee_basis_points":1000,_x000D_
"image":"https://bafybeiepzcymk4q2tplo4idwoem5m5wtrbysnfkk7bdlpd4yrfqefkijay.ipfs.nftstorage.link?image_103.webp",_x000D_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78" s="78" t="str">
        <f>formatRow(Tokens!C$2:I$2,Tokens!C678:I678)</f>
        <v>"name":"#103 Pass VIP",_x000D_
"symbol":"COR22C103",_x000D_
"description":"Pass VIP / Pass NFT VIP Access - 1 édition Calvi on the Rocks 2022",_x000D_
"seller_fee_basis_points":1000,_x000D_
"image":"https://bafybeiepzcymk4q2tplo4idwoem5m5wtrbysnfkk7bdlpd4yrfqefkijay.ipfs.nftstorage.link?image_103.webp",_x000D_
"Issuer":"NfluenT for Calvi On The rocks",_x000D_
"external_url":""</v>
      </c>
      <c r="W678" s="78" t="str">
        <f>formatRow(Tokens!J$2:AV$2,Tokens!J678:AV678,2,"attributes")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8" s="78" t="str">
        <f>formatRow(Tokens!AX$2:BC$2,Tokens!AX678:BC678,2,"creators")</f>
        <v>"creators":[{"address":"ncreator",_x000D_
"share":10},{"address":"cotrcrea",_x000D_
"share":90},{"address":"nminer",_x000D_
"share":0}]</v>
      </c>
      <c r="Y678" s="78" t="str">
        <f>formatRow(Tokens!BD$2:BI$2,Tokens!BD678:BI678,2,"files")</f>
        <v>"files":[]</v>
      </c>
      <c r="Z678" s="78"/>
      <c r="AA678" s="78"/>
      <c r="AB678" s="78"/>
      <c r="AC678" s="78" t="str">
        <f>formatRow(Tokens!BJ$2:BK$2,Tokens!BJ678:BK678,0,"collection")</f>
        <v>"collection":{"name":"PASS VIP",_x000D_
"family":"Calvi On The Rocks"}</v>
      </c>
      <c r="AD678" s="1" t="str">
        <f>formatRow(Tokens!BN$2:BR$2,Tokens!BN678:BR678,0,"marketplace")</f>
        <v>"marketplace":{"initial_price":380,_x000D_
"reservation_price":"",_x000D_
"duration":"",_x000D_
"max_mint":1,_x000D_
"sell_date":"25/06/2022"}</v>
      </c>
      <c r="AE678" s="1"/>
    </row>
    <row r="679" spans="4:31" ht="14.25" customHeight="1" x14ac:dyDescent="0.3">
      <c r="D679" s="1">
        <f>Tokens!B679</f>
        <v>104</v>
      </c>
      <c r="E679" s="17" t="str">
        <f>IF(Tokens!C679="","",Tokens!C679)</f>
        <v>#104 Pass VIP</v>
      </c>
      <c r="F679"/>
      <c r="G679"/>
      <c r="H679"/>
      <c r="I679"/>
      <c r="J679"/>
      <c r="M679"/>
      <c r="N679"/>
      <c r="O679" s="15" t="str">
        <f t="shared" si="22"/>
        <v>_</v>
      </c>
      <c r="P679" s="18" t="str">
        <f>IF(F679="stop","",IF(F679&lt;&gt;"",HYPERLINK(Settings!$B$5 &amp; "/manage/?network=" &amp; LOWER(B$8) &amp; "&amp;search=token&amp;account=" &amp; ToMint!$B$5 &amp; "&amp;view=" &amp; ToMint!J679,"TokenSol"),""))</f>
        <v/>
      </c>
      <c r="Q679" s="2"/>
      <c r="R679" s="2"/>
      <c r="S679" s="11"/>
      <c r="T679" s="78" t="str">
        <f>"owner=" &amp; Tokens!BS679 &amp; "&amp;filename_for_metadata=" &amp; Tokens!BT679 &amp; "&amp;offchaindata_platform=" &amp; $B$17 &amp; "&amp;keyfile=" &amp; $B$5 &amp;  "&amp;repository=" &amp; $B$18</f>
        <v>owner=BbDq7xeUzpj8bXfd9N7dh1tw43Ss7xbYpyjoNuwDSrzq&amp;filename_for_metadata=PASSVIP_COR22C104&amp;offchaindata_platform=Github&amp;keyfile=Paul&amp;repository=CalviOnTheRocks2022</v>
      </c>
      <c r="U679" s="78" t="str">
        <f t="shared" si="21"/>
        <v>{"name":"#104 Pass VIP",_x000D_
"symbol":"COR22C104",_x000D_
"description":"Pass VIP / Pass NFT VIP Access - 1 édition Calvi on the Rocks 2022",_x000D_
"seller_fee_basis_points":1000,_x000D_
"image":"https://bafybeigzulyt3wxosq65oyrdgl74untvzi5uvwudpvk6iiu6txspwe4md4.ipfs.nftstorage.link?image_104.webp",_x000D_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79" s="78" t="str">
        <f>formatRow(Tokens!C$2:I$2,Tokens!C679:I679)</f>
        <v>"name":"#104 Pass VIP",_x000D_
"symbol":"COR22C104",_x000D_
"description":"Pass VIP / Pass NFT VIP Access - 1 édition Calvi on the Rocks 2022",_x000D_
"seller_fee_basis_points":1000,_x000D_
"image":"https://bafybeigzulyt3wxosq65oyrdgl74untvzi5uvwudpvk6iiu6txspwe4md4.ipfs.nftstorage.link?image_104.webp",_x000D_
"Issuer":"NfluenT for Calvi On The rocks",_x000D_
"external_url":""</v>
      </c>
      <c r="W679" s="78" t="str">
        <f>formatRow(Tokens!J$2:AV$2,Tokens!J679:AV679,2,"attributes")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9" s="78" t="str">
        <f>formatRow(Tokens!AX$2:BC$2,Tokens!AX679:BC679,2,"creators")</f>
        <v>"creators":[{"address":"ncreator",_x000D_
"share":10},{"address":"cotrcrea",_x000D_
"share":90},{"address":"nminer",_x000D_
"share":0}]</v>
      </c>
      <c r="Y679" s="78" t="str">
        <f>formatRow(Tokens!BD$2:BI$2,Tokens!BD679:BI679,2,"files")</f>
        <v>"files":[]</v>
      </c>
      <c r="Z679" s="78"/>
      <c r="AA679" s="78"/>
      <c r="AB679" s="78"/>
      <c r="AC679" s="78" t="str">
        <f>formatRow(Tokens!BJ$2:BK$2,Tokens!BJ679:BK679,0,"collection")</f>
        <v>"collection":{"name":"PASS VIP",_x000D_
"family":"Calvi On The Rocks"}</v>
      </c>
      <c r="AD679" s="1" t="str">
        <f>formatRow(Tokens!BN$2:BR$2,Tokens!BN679:BR679,0,"marketplace")</f>
        <v>"marketplace":{"initial_price":380,_x000D_
"reservation_price":"",_x000D_
"duration":"",_x000D_
"max_mint":1,_x000D_
"sell_date":"25/06/2022"}</v>
      </c>
      <c r="AE679" s="1"/>
    </row>
    <row r="680" spans="4:31" ht="14.25" customHeight="1" x14ac:dyDescent="0.3">
      <c r="D680" s="1">
        <f>Tokens!B680</f>
        <v>105</v>
      </c>
      <c r="E680" s="17" t="str">
        <f>IF(Tokens!C680="","",Tokens!C680)</f>
        <v>#105 Pass VIP</v>
      </c>
      <c r="F680"/>
      <c r="G680"/>
      <c r="H680"/>
      <c r="I680"/>
      <c r="J680"/>
      <c r="M680"/>
      <c r="N680"/>
      <c r="O680" s="15" t="str">
        <f t="shared" si="22"/>
        <v>_</v>
      </c>
      <c r="P680" s="18" t="str">
        <f>IF(F680="stop","",IF(F680&lt;&gt;"",HYPERLINK(Settings!$B$5 &amp; "/manage/?network=" &amp; LOWER(B$8) &amp; "&amp;search=token&amp;account=" &amp; ToMint!$B$5 &amp; "&amp;view=" &amp; ToMint!J680,"TokenSol"),""))</f>
        <v/>
      </c>
      <c r="Q680" s="2"/>
      <c r="R680" s="2"/>
      <c r="S680" s="11"/>
      <c r="T680" s="78" t="str">
        <f>"owner=" &amp; Tokens!BS680 &amp; "&amp;filename_for_metadata=" &amp; Tokens!BT680 &amp; "&amp;offchaindata_platform=" &amp; $B$17 &amp; "&amp;keyfile=" &amp; $B$5 &amp;  "&amp;repository=" &amp; $B$18</f>
        <v>owner=BbDq7xeUzpj8bXfd9N7dh1tw43Ss7xbYpyjoNuwDSrzq&amp;filename_for_metadata=PASSVIP_COR22C105&amp;offchaindata_platform=Github&amp;keyfile=Paul&amp;repository=CalviOnTheRocks2022</v>
      </c>
      <c r="U680" s="78" t="str">
        <f t="shared" si="21"/>
        <v>{"name":"#105 Pass VIP",_x000D_
"symbol":"COR22C105",_x000D_
"description":"Pass VIP / Pass NFT VIP Access - 1 édition Calvi on the Rocks 2022",_x000D_
"seller_fee_basis_points":1000,_x000D_
"image":"https://bafybeiguh2wnbubmle7fqxmabekriszx37w2hmcn64sootxaauekcwwn5y.ipfs.nftstorage.link?image_105.webp",_x000D_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80" s="78" t="str">
        <f>formatRow(Tokens!C$2:I$2,Tokens!C680:I680)</f>
        <v>"name":"#105 Pass VIP",_x000D_
"symbol":"COR22C105",_x000D_
"description":"Pass VIP / Pass NFT VIP Access - 1 édition Calvi on the Rocks 2022",_x000D_
"seller_fee_basis_points":1000,_x000D_
"image":"https://bafybeiguh2wnbubmle7fqxmabekriszx37w2hmcn64sootxaauekcwwn5y.ipfs.nftstorage.link?image_105.webp",_x000D_
"Issuer":"NfluenT for Calvi On The rocks",_x000D_
"external_url":""</v>
      </c>
      <c r="W680" s="78" t="str">
        <f>formatRow(Tokens!J$2:AV$2,Tokens!J680:AV680,2,"attributes")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0" s="78" t="str">
        <f>formatRow(Tokens!AX$2:BC$2,Tokens!AX680:BC680,2,"creators")</f>
        <v>"creators":[{"address":"ncreator",_x000D_
"share":10},{"address":"cotrcrea",_x000D_
"share":90},{"address":"nminer",_x000D_
"share":0}]</v>
      </c>
      <c r="Y680" s="78" t="str">
        <f>formatRow(Tokens!BD$2:BI$2,Tokens!BD680:BI680,2,"files")</f>
        <v>"files":[]</v>
      </c>
      <c r="Z680" s="78"/>
      <c r="AA680" s="78"/>
      <c r="AB680" s="78"/>
      <c r="AC680" s="78" t="str">
        <f>formatRow(Tokens!BJ$2:BK$2,Tokens!BJ680:BK680,0,"collection")</f>
        <v>"collection":{"name":"PASS VIP",_x000D_
"family":"Calvi On The Rocks"}</v>
      </c>
      <c r="AD680" s="1" t="str">
        <f>formatRow(Tokens!BN$2:BR$2,Tokens!BN680:BR680,0,"marketplace")</f>
        <v>"marketplace":{"initial_price":380,_x000D_
"reservation_price":"",_x000D_
"duration":"",_x000D_
"max_mint":1,_x000D_
"sell_date":"25/06/2022"}</v>
      </c>
      <c r="AE680" s="1"/>
    </row>
    <row r="681" spans="4:31" ht="14.25" customHeight="1" x14ac:dyDescent="0.3">
      <c r="D681" s="1">
        <f>Tokens!B681</f>
        <v>106</v>
      </c>
      <c r="E681" s="17" t="str">
        <f>IF(Tokens!C681="","",Tokens!C681)</f>
        <v>#106 Pass VIP</v>
      </c>
      <c r="F681"/>
      <c r="G681"/>
      <c r="H681"/>
      <c r="I681"/>
      <c r="J681"/>
      <c r="M681"/>
      <c r="N681"/>
      <c r="O681" s="15" t="str">
        <f t="shared" si="22"/>
        <v>_</v>
      </c>
      <c r="P681" s="18" t="str">
        <f>IF(F681="stop","",IF(F681&lt;&gt;"",HYPERLINK(Settings!$B$5 &amp; "/manage/?network=" &amp; LOWER(B$8) &amp; "&amp;search=token&amp;account=" &amp; ToMint!$B$5 &amp; "&amp;view=" &amp; ToMint!J681,"TokenSol"),""))</f>
        <v/>
      </c>
      <c r="Q681" s="2"/>
      <c r="R681" s="2"/>
      <c r="S681" s="11"/>
      <c r="T681" s="78" t="str">
        <f>"owner=" &amp; Tokens!BS681 &amp; "&amp;filename_for_metadata=" &amp; Tokens!BT681 &amp; "&amp;offchaindata_platform=" &amp; $B$17 &amp; "&amp;keyfile=" &amp; $B$5 &amp;  "&amp;repository=" &amp; $B$18</f>
        <v>owner=BbDq7xeUzpj8bXfd9N7dh1tw43Ss7xbYpyjoNuwDSrzq&amp;filename_for_metadata=PASSVIP_COR22C106&amp;offchaindata_platform=Github&amp;keyfile=Paul&amp;repository=CalviOnTheRocks2022</v>
      </c>
      <c r="U681" s="78" t="str">
        <f t="shared" si="21"/>
        <v>{"name":"#106 Pass VIP",_x000D_
"symbol":"COR22C106",_x000D_
"description":"Pass VIP / Pass NFT VIP Access - 1 édition Calvi on the Rocks 2022",_x000D_
"seller_fee_basis_points":1000,_x000D_
"image":"https://bafybeicmiitwilpq5mcqmwgnkps4pdpiep4q3udv6fwsuklwosx4au4zua.ipfs.nftstorage.link?image_106.webp",_x000D_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81" s="78" t="str">
        <f>formatRow(Tokens!C$2:I$2,Tokens!C681:I681)</f>
        <v>"name":"#106 Pass VIP",_x000D_
"symbol":"COR22C106",_x000D_
"description":"Pass VIP / Pass NFT VIP Access - 1 édition Calvi on the Rocks 2022",_x000D_
"seller_fee_basis_points":1000,_x000D_
"image":"https://bafybeicmiitwilpq5mcqmwgnkps4pdpiep4q3udv6fwsuklwosx4au4zua.ipfs.nftstorage.link?image_106.webp",_x000D_
"Issuer":"NfluenT for Calvi On The rocks",_x000D_
"external_url":""</v>
      </c>
      <c r="W681" s="78" t="str">
        <f>formatRow(Tokens!J$2:AV$2,Tokens!J681:AV681,2,"attributes")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1" s="78" t="str">
        <f>formatRow(Tokens!AX$2:BC$2,Tokens!AX681:BC681,2,"creators")</f>
        <v>"creators":[{"address":"ncreator",_x000D_
"share":10},{"address":"cotrcrea",_x000D_
"share":90},{"address":"nminer",_x000D_
"share":0}]</v>
      </c>
      <c r="Y681" s="78" t="str">
        <f>formatRow(Tokens!BD$2:BI$2,Tokens!BD681:BI681,2,"files")</f>
        <v>"files":[]</v>
      </c>
      <c r="Z681" s="78"/>
      <c r="AA681" s="78"/>
      <c r="AB681" s="78"/>
      <c r="AC681" s="78" t="str">
        <f>formatRow(Tokens!BJ$2:BK$2,Tokens!BJ681:BK681,0,"collection")</f>
        <v>"collection":{"name":"PASS VIP",_x000D_
"family":"Calvi On The Rocks"}</v>
      </c>
      <c r="AD681" s="1" t="str">
        <f>formatRow(Tokens!BN$2:BR$2,Tokens!BN681:BR681,0,"marketplace")</f>
        <v>"marketplace":{"initial_price":380,_x000D_
"reservation_price":"",_x000D_
"duration":"",_x000D_
"max_mint":1,_x000D_
"sell_date":"25/06/2022"}</v>
      </c>
      <c r="AE681" s="1"/>
    </row>
    <row r="682" spans="4:31" ht="14.25" customHeight="1" x14ac:dyDescent="0.3">
      <c r="D682" s="1">
        <f>Tokens!B682</f>
        <v>107</v>
      </c>
      <c r="E682" s="17" t="str">
        <f>IF(Tokens!C682="","",Tokens!C682)</f>
        <v>#107 Pass VIP</v>
      </c>
      <c r="F682"/>
      <c r="G682"/>
      <c r="H682"/>
      <c r="I682"/>
      <c r="J682"/>
      <c r="M682"/>
      <c r="N682"/>
      <c r="O682" s="15" t="str">
        <f t="shared" si="22"/>
        <v>_</v>
      </c>
      <c r="P682" s="18" t="str">
        <f>IF(F682="stop","",IF(F682&lt;&gt;"",HYPERLINK(Settings!$B$5 &amp; "/manage/?network=" &amp; LOWER(B$8) &amp; "&amp;search=token&amp;account=" &amp; ToMint!$B$5 &amp; "&amp;view=" &amp; ToMint!J682,"TokenSol"),""))</f>
        <v/>
      </c>
      <c r="Q682" s="2"/>
      <c r="R682" s="2"/>
      <c r="S682" s="11"/>
      <c r="T682" s="78" t="str">
        <f>"owner=" &amp; Tokens!BS682 &amp; "&amp;filename_for_metadata=" &amp; Tokens!BT682 &amp; "&amp;offchaindata_platform=" &amp; $B$17 &amp; "&amp;keyfile=" &amp; $B$5 &amp;  "&amp;repository=" &amp; $B$18</f>
        <v>owner=BbDq7xeUzpj8bXfd9N7dh1tw43Ss7xbYpyjoNuwDSrzq&amp;filename_for_metadata=PASSVIP_COR22C107&amp;offchaindata_platform=Github&amp;keyfile=Paul&amp;repository=CalviOnTheRocks2022</v>
      </c>
      <c r="U682" s="78" t="str">
        <f t="shared" si="21"/>
        <v>{"name":"#107 Pass VIP",_x000D_
"symbol":"COR22C107",_x000D_
"description":"Pass VIP / Pass NFT VIP Access - 1 édition Calvi on the Rocks 2022",_x000D_
"seller_fee_basis_points":1000,_x000D_
"image":"https://bafybeifbptpszrpqlbrylb56kcna7t3oqpnzburkdxl46ofqkrml3jwrku.ipfs.nftstorage.link?image_107.webp",_x000D_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82" s="78" t="str">
        <f>formatRow(Tokens!C$2:I$2,Tokens!C682:I682)</f>
        <v>"name":"#107 Pass VIP",_x000D_
"symbol":"COR22C107",_x000D_
"description":"Pass VIP / Pass NFT VIP Access - 1 édition Calvi on the Rocks 2022",_x000D_
"seller_fee_basis_points":1000,_x000D_
"image":"https://bafybeifbptpszrpqlbrylb56kcna7t3oqpnzburkdxl46ofqkrml3jwrku.ipfs.nftstorage.link?image_107.webp",_x000D_
"Issuer":"NfluenT for Calvi On The rocks",_x000D_
"external_url":""</v>
      </c>
      <c r="W682" s="78" t="str">
        <f>formatRow(Tokens!J$2:AV$2,Tokens!J682:AV682,2,"attributes")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2" s="78" t="str">
        <f>formatRow(Tokens!AX$2:BC$2,Tokens!AX682:BC682,2,"creators")</f>
        <v>"creators":[{"address":"ncreator",_x000D_
"share":10},{"address":"cotrcrea",_x000D_
"share":90},{"address":"nminer",_x000D_
"share":0}]</v>
      </c>
      <c r="Y682" s="78" t="str">
        <f>formatRow(Tokens!BD$2:BI$2,Tokens!BD682:BI682,2,"files")</f>
        <v>"files":[]</v>
      </c>
      <c r="Z682" s="78"/>
      <c r="AA682" s="78"/>
      <c r="AB682" s="78"/>
      <c r="AC682" s="78" t="str">
        <f>formatRow(Tokens!BJ$2:BK$2,Tokens!BJ682:BK682,0,"collection")</f>
        <v>"collection":{"name":"PASS VIP",_x000D_
"family":"Calvi On The Rocks"}</v>
      </c>
      <c r="AD682" s="1" t="str">
        <f>formatRow(Tokens!BN$2:BR$2,Tokens!BN682:BR682,0,"marketplace")</f>
        <v>"marketplace":{"initial_price":380,_x000D_
"reservation_price":"",_x000D_
"duration":"",_x000D_
"max_mint":1,_x000D_
"sell_date":"25/06/2022"}</v>
      </c>
      <c r="AE682" s="1"/>
    </row>
    <row r="683" spans="4:31" ht="14.25" customHeight="1" x14ac:dyDescent="0.3">
      <c r="D683" s="1">
        <f>Tokens!B683</f>
        <v>108</v>
      </c>
      <c r="E683" s="17" t="str">
        <f>IF(Tokens!C683="","",Tokens!C683)</f>
        <v>#108 Pass VIP</v>
      </c>
      <c r="F683"/>
      <c r="G683"/>
      <c r="H683"/>
      <c r="I683"/>
      <c r="J683"/>
      <c r="M683"/>
      <c r="N683"/>
      <c r="O683" s="15" t="str">
        <f t="shared" si="22"/>
        <v>_</v>
      </c>
      <c r="P683" s="18" t="str">
        <f>IF(F683="stop","",IF(F683&lt;&gt;"",HYPERLINK(Settings!$B$5 &amp; "/manage/?network=" &amp; LOWER(B$8) &amp; "&amp;search=token&amp;account=" &amp; ToMint!$B$5 &amp; "&amp;view=" &amp; ToMint!J683,"TokenSol"),""))</f>
        <v/>
      </c>
      <c r="Q683" s="2"/>
      <c r="R683" s="2"/>
      <c r="S683" s="11"/>
      <c r="T683" s="78" t="str">
        <f>"owner=" &amp; Tokens!BS683 &amp; "&amp;filename_for_metadata=" &amp; Tokens!BT683 &amp; "&amp;offchaindata_platform=" &amp; $B$17 &amp; "&amp;keyfile=" &amp; $B$5 &amp;  "&amp;repository=" &amp; $B$18</f>
        <v>owner=BbDq7xeUzpj8bXfd9N7dh1tw43Ss7xbYpyjoNuwDSrzq&amp;filename_for_metadata=PASSVIP_COR22C108&amp;offchaindata_platform=Github&amp;keyfile=Paul&amp;repository=CalviOnTheRocks2022</v>
      </c>
      <c r="U683" s="78" t="str">
        <f t="shared" si="21"/>
        <v>{"name":"#108 Pass VIP",_x000D_
"symbol":"COR22C108",_x000D_
"description":"Pass VIP / Pass NFT VIP Access - 1 édition Calvi on the Rocks 2022",_x000D_
"seller_fee_basis_points":1000,_x000D_
"image":"https://bafybeihg3lzlbn7a4c4t62isxlniedcutuf5kskbuwvmqurjdja4jnrssa.ipfs.nftstorage.link?image_108.webp",_x000D_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83" s="78" t="str">
        <f>formatRow(Tokens!C$2:I$2,Tokens!C683:I683)</f>
        <v>"name":"#108 Pass VIP",_x000D_
"symbol":"COR22C108",_x000D_
"description":"Pass VIP / Pass NFT VIP Access - 1 édition Calvi on the Rocks 2022",_x000D_
"seller_fee_basis_points":1000,_x000D_
"image":"https://bafybeihg3lzlbn7a4c4t62isxlniedcutuf5kskbuwvmqurjdja4jnrssa.ipfs.nftstorage.link?image_108.webp",_x000D_
"Issuer":"NfluenT for Calvi On The rocks",_x000D_
"external_url":""</v>
      </c>
      <c r="W683" s="78" t="str">
        <f>formatRow(Tokens!J$2:AV$2,Tokens!J683:AV683,2,"attributes")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3" s="78" t="str">
        <f>formatRow(Tokens!AX$2:BC$2,Tokens!AX683:BC683,2,"creators")</f>
        <v>"creators":[{"address":"ncreator",_x000D_
"share":10},{"address":"cotrcrea",_x000D_
"share":90},{"address":"nminer",_x000D_
"share":0}]</v>
      </c>
      <c r="Y683" s="78" t="str">
        <f>formatRow(Tokens!BD$2:BI$2,Tokens!BD683:BI683,2,"files")</f>
        <v>"files":[]</v>
      </c>
      <c r="Z683" s="78"/>
      <c r="AA683" s="78"/>
      <c r="AB683" s="78"/>
      <c r="AC683" s="78" t="str">
        <f>formatRow(Tokens!BJ$2:BK$2,Tokens!BJ683:BK683,0,"collection")</f>
        <v>"collection":{"name":"PASS VIP",_x000D_
"family":"Calvi On The Rocks"}</v>
      </c>
      <c r="AD683" s="1" t="str">
        <f>formatRow(Tokens!BN$2:BR$2,Tokens!BN683:BR683,0,"marketplace")</f>
        <v>"marketplace":{"initial_price":380,_x000D_
"reservation_price":"",_x000D_
"duration":"",_x000D_
"max_mint":1,_x000D_
"sell_date":"25/06/2022"}</v>
      </c>
      <c r="AE683" s="1"/>
    </row>
    <row r="684" spans="4:31" ht="14.25" customHeight="1" x14ac:dyDescent="0.3">
      <c r="D684" s="1">
        <f>Tokens!B684</f>
        <v>109</v>
      </c>
      <c r="E684" s="17" t="str">
        <f>IF(Tokens!C684="","",Tokens!C684)</f>
        <v>#109 Pass VIP</v>
      </c>
      <c r="F684"/>
      <c r="G684"/>
      <c r="H684"/>
      <c r="I684"/>
      <c r="J684"/>
      <c r="M684"/>
      <c r="N684"/>
      <c r="O684" s="15" t="str">
        <f t="shared" si="22"/>
        <v>_</v>
      </c>
      <c r="P684" s="18" t="str">
        <f>IF(F684="stop","",IF(F684&lt;&gt;"",HYPERLINK(Settings!$B$5 &amp; "/manage/?network=" &amp; LOWER(B$8) &amp; "&amp;search=token&amp;account=" &amp; ToMint!$B$5 &amp; "&amp;view=" &amp; ToMint!J684,"TokenSol"),""))</f>
        <v/>
      </c>
      <c r="Q684" s="2"/>
      <c r="R684" s="2"/>
      <c r="S684" s="11"/>
      <c r="T684" s="78" t="str">
        <f>"owner=" &amp; Tokens!BS684 &amp; "&amp;filename_for_metadata=" &amp; Tokens!BT684 &amp; "&amp;offchaindata_platform=" &amp; $B$17 &amp; "&amp;keyfile=" &amp; $B$5 &amp;  "&amp;repository=" &amp; $B$18</f>
        <v>owner=BbDq7xeUzpj8bXfd9N7dh1tw43Ss7xbYpyjoNuwDSrzq&amp;filename_for_metadata=PASSVIP_COR22C109&amp;offchaindata_platform=Github&amp;keyfile=Paul&amp;repository=CalviOnTheRocks2022</v>
      </c>
      <c r="U684" s="78" t="str">
        <f t="shared" si="21"/>
        <v>{"name":"#109 Pass VIP",_x000D_
"symbol":"COR22C109",_x000D_
"description":"Pass VIP / Pass NFT VIP Access - 1 édition Calvi on the Rocks 2022",_x000D_
"seller_fee_basis_points":1000,_x000D_
"image":"https://bafybeicdxtos53y757zuxrux4vj5yiyietd272wohvvhhhuvucvvpkbuxa.ipfs.nftstorage.link?image_109.webp",_x000D_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84" s="78" t="str">
        <f>formatRow(Tokens!C$2:I$2,Tokens!C684:I684)</f>
        <v>"name":"#109 Pass VIP",_x000D_
"symbol":"COR22C109",_x000D_
"description":"Pass VIP / Pass NFT VIP Access - 1 édition Calvi on the Rocks 2022",_x000D_
"seller_fee_basis_points":1000,_x000D_
"image":"https://bafybeicdxtos53y757zuxrux4vj5yiyietd272wohvvhhhuvucvvpkbuxa.ipfs.nftstorage.link?image_109.webp",_x000D_
"Issuer":"NfluenT for Calvi On The rocks",_x000D_
"external_url":""</v>
      </c>
      <c r="W684" s="78" t="str">
        <f>formatRow(Tokens!J$2:AV$2,Tokens!J684:AV684,2,"attributes")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4" s="78" t="str">
        <f>formatRow(Tokens!AX$2:BC$2,Tokens!AX684:BC684,2,"creators")</f>
        <v>"creators":[{"address":"ncreator",_x000D_
"share":10},{"address":"cotrcrea",_x000D_
"share":90},{"address":"nminer",_x000D_
"share":0}]</v>
      </c>
      <c r="Y684" s="78" t="str">
        <f>formatRow(Tokens!BD$2:BI$2,Tokens!BD684:BI684,2,"files")</f>
        <v>"files":[]</v>
      </c>
      <c r="Z684" s="78"/>
      <c r="AA684" s="78"/>
      <c r="AB684" s="78"/>
      <c r="AC684" s="78" t="str">
        <f>formatRow(Tokens!BJ$2:BK$2,Tokens!BJ684:BK684,0,"collection")</f>
        <v>"collection":{"name":"PASS VIP",_x000D_
"family":"Calvi On The Rocks"}</v>
      </c>
      <c r="AD684" s="1" t="str">
        <f>formatRow(Tokens!BN$2:BR$2,Tokens!BN684:BR684,0,"marketplace")</f>
        <v>"marketplace":{"initial_price":380,_x000D_
"reservation_price":"",_x000D_
"duration":"",_x000D_
"max_mint":1,_x000D_
"sell_date":"25/06/2022"}</v>
      </c>
      <c r="AE684" s="1"/>
    </row>
    <row r="685" spans="4:31" ht="14.25" customHeight="1" x14ac:dyDescent="0.3">
      <c r="D685" s="1">
        <f>Tokens!B685</f>
        <v>110</v>
      </c>
      <c r="E685" s="17" t="str">
        <f>IF(Tokens!C685="","",Tokens!C685)</f>
        <v>#110 Pass VIP</v>
      </c>
      <c r="F685"/>
      <c r="G685"/>
      <c r="H685"/>
      <c r="I685"/>
      <c r="J685"/>
      <c r="M685"/>
      <c r="N685"/>
      <c r="O685" s="15" t="str">
        <f t="shared" si="22"/>
        <v>_</v>
      </c>
      <c r="P685" s="18" t="str">
        <f>IF(F685="stop","",IF(F685&lt;&gt;"",HYPERLINK(Settings!$B$5 &amp; "/manage/?network=" &amp; LOWER(B$8) &amp; "&amp;search=token&amp;account=" &amp; ToMint!$B$5 &amp; "&amp;view=" &amp; ToMint!J685,"TokenSol"),""))</f>
        <v/>
      </c>
      <c r="Q685" s="2"/>
      <c r="R685" s="2"/>
      <c r="S685" s="11"/>
      <c r="T685" s="78" t="str">
        <f>"owner=" &amp; Tokens!BS685 &amp; "&amp;filename_for_metadata=" &amp; Tokens!BT685 &amp; "&amp;offchaindata_platform=" &amp; $B$17 &amp; "&amp;keyfile=" &amp; $B$5 &amp;  "&amp;repository=" &amp; $B$18</f>
        <v>owner=BbDq7xeUzpj8bXfd9N7dh1tw43Ss7xbYpyjoNuwDSrzq&amp;filename_for_metadata=PASSVIP_COR22C110&amp;offchaindata_platform=Github&amp;keyfile=Paul&amp;repository=CalviOnTheRocks2022</v>
      </c>
      <c r="U685" s="78" t="str">
        <f t="shared" si="21"/>
        <v>{"name":"#110 Pass VIP",_x000D_
"symbol":"COR22C110",_x000D_
"description":"Pass VIP / Pass NFT VIP Access - 1 édition Calvi on the Rocks 2022",_x000D_
"seller_fee_basis_points":1000,_x000D_
"image":"https://bafybeihhqomgmfgaaunazkydgts72z66snjehpjp57jd5foh4cdoje46ru.ipfs.nftstorage.link?image_110.webp",_x000D_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85" s="78" t="str">
        <f>formatRow(Tokens!C$2:I$2,Tokens!C685:I685)</f>
        <v>"name":"#110 Pass VIP",_x000D_
"symbol":"COR22C110",_x000D_
"description":"Pass VIP / Pass NFT VIP Access - 1 édition Calvi on the Rocks 2022",_x000D_
"seller_fee_basis_points":1000,_x000D_
"image":"https://bafybeihhqomgmfgaaunazkydgts72z66snjehpjp57jd5foh4cdoje46ru.ipfs.nftstorage.link?image_110.webp",_x000D_
"Issuer":"NfluenT for Calvi On The rocks",_x000D_
"external_url":""</v>
      </c>
      <c r="W685" s="78" t="str">
        <f>formatRow(Tokens!J$2:AV$2,Tokens!J685:AV685,2,"attributes")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5" s="78" t="str">
        <f>formatRow(Tokens!AX$2:BC$2,Tokens!AX685:BC685,2,"creators")</f>
        <v>"creators":[{"address":"ncreator",_x000D_
"share":10},{"address":"cotrcrea",_x000D_
"share":90},{"address":"nminer",_x000D_
"share":0}]</v>
      </c>
      <c r="Y685" s="78" t="str">
        <f>formatRow(Tokens!BD$2:BI$2,Tokens!BD685:BI685,2,"files")</f>
        <v>"files":[]</v>
      </c>
      <c r="Z685" s="78"/>
      <c r="AA685" s="78"/>
      <c r="AB685" s="78"/>
      <c r="AC685" s="78" t="str">
        <f>formatRow(Tokens!BJ$2:BK$2,Tokens!BJ685:BK685,0,"collection")</f>
        <v>"collection":{"name":"PASS VIP",_x000D_
"family":"Calvi On The Rocks"}</v>
      </c>
      <c r="AD685" s="1" t="str">
        <f>formatRow(Tokens!BN$2:BR$2,Tokens!BN685:BR685,0,"marketplace")</f>
        <v>"marketplace":{"initial_price":380,_x000D_
"reservation_price":"",_x000D_
"duration":"",_x000D_
"max_mint":1,_x000D_
"sell_date":"25/06/2022"}</v>
      </c>
      <c r="AE685" s="1"/>
    </row>
    <row r="686" spans="4:31" ht="14.25" customHeight="1" x14ac:dyDescent="0.3">
      <c r="D686" s="1">
        <f>Tokens!B686</f>
        <v>111</v>
      </c>
      <c r="E686" s="17" t="str">
        <f>IF(Tokens!C686="","",Tokens!C686)</f>
        <v>#111 Pass VIP</v>
      </c>
      <c r="F686"/>
      <c r="G686"/>
      <c r="H686"/>
      <c r="I686"/>
      <c r="J686"/>
      <c r="M686"/>
      <c r="N686"/>
      <c r="O686" s="15" t="str">
        <f t="shared" si="22"/>
        <v>_</v>
      </c>
      <c r="P686" s="18" t="str">
        <f>IF(F686="stop","",IF(F686&lt;&gt;"",HYPERLINK(Settings!$B$5 &amp; "/manage/?network=" &amp; LOWER(B$8) &amp; "&amp;search=token&amp;account=" &amp; ToMint!$B$5 &amp; "&amp;view=" &amp; ToMint!J686,"TokenSol"),""))</f>
        <v/>
      </c>
      <c r="Q686" s="2"/>
      <c r="R686" s="2"/>
      <c r="S686" s="11"/>
      <c r="T686" s="78" t="str">
        <f>"owner=" &amp; Tokens!BS686 &amp; "&amp;filename_for_metadata=" &amp; Tokens!BT686 &amp; "&amp;offchaindata_platform=" &amp; $B$17 &amp; "&amp;keyfile=" &amp; $B$5 &amp;  "&amp;repository=" &amp; $B$18</f>
        <v>owner=BbDq7xeUzpj8bXfd9N7dh1tw43Ss7xbYpyjoNuwDSrzq&amp;filename_for_metadata=PASSVIP_COR22C111&amp;offchaindata_platform=Github&amp;keyfile=Paul&amp;repository=CalviOnTheRocks2022</v>
      </c>
      <c r="U686" s="78" t="str">
        <f t="shared" si="21"/>
        <v>{"name":"#111 Pass VIP",_x000D_
"symbol":"COR22C111",_x000D_
"description":"Pass VIP / Pass NFT VIP Access - 1 édition Calvi on the Rocks 2022",_x000D_
"seller_fee_basis_points":1000,_x000D_
"image":"https://bafybeidyobr3qxzzu7h4xushmba75lefi5ivecd7zq5xlpczmt4o4re4yq.ipfs.nftstorage.link?image_111.webp",_x000D_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86" s="78" t="str">
        <f>formatRow(Tokens!C$2:I$2,Tokens!C686:I686)</f>
        <v>"name":"#111 Pass VIP",_x000D_
"symbol":"COR22C111",_x000D_
"description":"Pass VIP / Pass NFT VIP Access - 1 édition Calvi on the Rocks 2022",_x000D_
"seller_fee_basis_points":1000,_x000D_
"image":"https://bafybeidyobr3qxzzu7h4xushmba75lefi5ivecd7zq5xlpczmt4o4re4yq.ipfs.nftstorage.link?image_111.webp",_x000D_
"Issuer":"NfluenT for Calvi On The rocks",_x000D_
"external_url":""</v>
      </c>
      <c r="W686" s="78" t="str">
        <f>formatRow(Tokens!J$2:AV$2,Tokens!J686:AV686,2,"attributes")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6" s="78" t="str">
        <f>formatRow(Tokens!AX$2:BC$2,Tokens!AX686:BC686,2,"creators")</f>
        <v>"creators":[{"address":"ncreator",_x000D_
"share":10},{"address":"cotrcrea",_x000D_
"share":90},{"address":"nminer",_x000D_
"share":0}]</v>
      </c>
      <c r="Y686" s="78" t="str">
        <f>formatRow(Tokens!BD$2:BI$2,Tokens!BD686:BI686,2,"files")</f>
        <v>"files":[]</v>
      </c>
      <c r="Z686" s="78"/>
      <c r="AA686" s="78"/>
      <c r="AB686" s="78"/>
      <c r="AC686" s="78" t="str">
        <f>formatRow(Tokens!BJ$2:BK$2,Tokens!BJ686:BK686,0,"collection")</f>
        <v>"collection":{"name":"PASS VIP",_x000D_
"family":"Calvi On The Rocks"}</v>
      </c>
      <c r="AD686" s="1" t="str">
        <f>formatRow(Tokens!BN$2:BR$2,Tokens!BN686:BR686,0,"marketplace")</f>
        <v>"marketplace":{"initial_price":380,_x000D_
"reservation_price":"",_x000D_
"duration":"",_x000D_
"max_mint":1,_x000D_
"sell_date":"25/06/2022"}</v>
      </c>
      <c r="AE686" s="1"/>
    </row>
    <row r="687" spans="4:31" ht="14.25" customHeight="1" x14ac:dyDescent="0.3">
      <c r="D687" s="1">
        <f>Tokens!B687</f>
        <v>112</v>
      </c>
      <c r="E687" s="17" t="str">
        <f>IF(Tokens!C687="","",Tokens!C687)</f>
        <v>#112 Pass VIP</v>
      </c>
      <c r="F687"/>
      <c r="G687"/>
      <c r="H687"/>
      <c r="I687"/>
      <c r="J687"/>
      <c r="M687"/>
      <c r="N687"/>
      <c r="O687" s="15" t="str">
        <f t="shared" si="22"/>
        <v>_</v>
      </c>
      <c r="P687" s="18" t="str">
        <f>IF(F687="stop","",IF(F687&lt;&gt;"",HYPERLINK(Settings!$B$5 &amp; "/manage/?network=" &amp; LOWER(B$8) &amp; "&amp;search=token&amp;account=" &amp; ToMint!$B$5 &amp; "&amp;view=" &amp; ToMint!J687,"TokenSol"),""))</f>
        <v/>
      </c>
      <c r="Q687" s="2"/>
      <c r="R687" s="2"/>
      <c r="S687" s="11"/>
      <c r="T687" s="78" t="str">
        <f>"owner=" &amp; Tokens!BS687 &amp; "&amp;filename_for_metadata=" &amp; Tokens!BT687 &amp; "&amp;offchaindata_platform=" &amp; $B$17 &amp; "&amp;keyfile=" &amp; $B$5 &amp;  "&amp;repository=" &amp; $B$18</f>
        <v>owner=BbDq7xeUzpj8bXfd9N7dh1tw43Ss7xbYpyjoNuwDSrzq&amp;filename_for_metadata=PASSVIP_COR22C112&amp;offchaindata_platform=Github&amp;keyfile=Paul&amp;repository=CalviOnTheRocks2022</v>
      </c>
      <c r="U687" s="78" t="str">
        <f t="shared" si="21"/>
        <v>{"name":"#112 Pass VIP",_x000D_
"symbol":"COR22C112",_x000D_
"description":"Pass VIP / Pass NFT VIP Access - 1 édition Calvi on the Rocks 2022",_x000D_
"seller_fee_basis_points":1000,_x000D_
"image":"https://bafybeiglb4pnfuieeylbsggkmpf3ls3he3gknz5vtnntrvjsmr2gekdafi.ipfs.nftstorage.link?image_112.webp",_x000D_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87" s="78" t="str">
        <f>formatRow(Tokens!C$2:I$2,Tokens!C687:I687)</f>
        <v>"name":"#112 Pass VIP",_x000D_
"symbol":"COR22C112",_x000D_
"description":"Pass VIP / Pass NFT VIP Access - 1 édition Calvi on the Rocks 2022",_x000D_
"seller_fee_basis_points":1000,_x000D_
"image":"https://bafybeiglb4pnfuieeylbsggkmpf3ls3he3gknz5vtnntrvjsmr2gekdafi.ipfs.nftstorage.link?image_112.webp",_x000D_
"Issuer":"NfluenT for Calvi On The rocks",_x000D_
"external_url":""</v>
      </c>
      <c r="W687" s="78" t="str">
        <f>formatRow(Tokens!J$2:AV$2,Tokens!J687:AV687,2,"attributes")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7" s="78" t="str">
        <f>formatRow(Tokens!AX$2:BC$2,Tokens!AX687:BC687,2,"creators")</f>
        <v>"creators":[{"address":"ncreator",_x000D_
"share":10},{"address":"cotrcrea",_x000D_
"share":90},{"address":"nminer",_x000D_
"share":0}]</v>
      </c>
      <c r="Y687" s="78" t="str">
        <f>formatRow(Tokens!BD$2:BI$2,Tokens!BD687:BI687,2,"files")</f>
        <v>"files":[]</v>
      </c>
      <c r="Z687" s="78"/>
      <c r="AA687" s="78"/>
      <c r="AB687" s="78"/>
      <c r="AC687" s="78" t="str">
        <f>formatRow(Tokens!BJ$2:BK$2,Tokens!BJ687:BK687,0,"collection")</f>
        <v>"collection":{"name":"PASS VIP",_x000D_
"family":"Calvi On The Rocks"}</v>
      </c>
      <c r="AD687" s="1" t="str">
        <f>formatRow(Tokens!BN$2:BR$2,Tokens!BN687:BR687,0,"marketplace")</f>
        <v>"marketplace":{"initial_price":380,_x000D_
"reservation_price":"",_x000D_
"duration":"",_x000D_
"max_mint":1,_x000D_
"sell_date":"25/06/2022"}</v>
      </c>
      <c r="AE687" s="1"/>
    </row>
    <row r="688" spans="4:31" ht="14.25" customHeight="1" x14ac:dyDescent="0.3">
      <c r="D688" s="1">
        <f>Tokens!B688</f>
        <v>113</v>
      </c>
      <c r="E688" s="17" t="str">
        <f>IF(Tokens!C688="","",Tokens!C688)</f>
        <v>#113 Pass VIP</v>
      </c>
      <c r="F688"/>
      <c r="G688"/>
      <c r="H688"/>
      <c r="I688"/>
      <c r="J688"/>
      <c r="M688"/>
      <c r="N688"/>
      <c r="O688" s="15" t="str">
        <f t="shared" si="22"/>
        <v>_</v>
      </c>
      <c r="P688" s="18" t="str">
        <f>IF(F688="stop","",IF(F688&lt;&gt;"",HYPERLINK(Settings!$B$5 &amp; "/manage/?network=" &amp; LOWER(B$8) &amp; "&amp;search=token&amp;account=" &amp; ToMint!$B$5 &amp; "&amp;view=" &amp; ToMint!J688,"TokenSol"),""))</f>
        <v/>
      </c>
      <c r="Q688" s="2"/>
      <c r="R688" s="2"/>
      <c r="S688" s="11"/>
      <c r="T688" s="78" t="str">
        <f>"owner=" &amp; Tokens!BS688 &amp; "&amp;filename_for_metadata=" &amp; Tokens!BT688 &amp; "&amp;offchaindata_platform=" &amp; $B$17 &amp; "&amp;keyfile=" &amp; $B$5 &amp;  "&amp;repository=" &amp; $B$18</f>
        <v>owner=BbDq7xeUzpj8bXfd9N7dh1tw43Ss7xbYpyjoNuwDSrzq&amp;filename_for_metadata=PASSVIP_COR22C113&amp;offchaindata_platform=Github&amp;keyfile=Paul&amp;repository=CalviOnTheRocks2022</v>
      </c>
      <c r="U688" s="78" t="str">
        <f t="shared" si="21"/>
        <v>{"name":"#113 Pass VIP",_x000D_
"symbol":"COR22C113",_x000D_
"description":"Pass VIP / Pass NFT VIP Access - 1 édition Calvi on the Rocks 2022",_x000D_
"seller_fee_basis_points":1000,_x000D_
"image":"https://bafybeic27gnkdn5oeqarofcruhapgbczqidffefys5ggxcz2ipevn5qboq.ipfs.nftstorage.link?image_113.webp",_x000D_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88" s="78" t="str">
        <f>formatRow(Tokens!C$2:I$2,Tokens!C688:I688)</f>
        <v>"name":"#113 Pass VIP",_x000D_
"symbol":"COR22C113",_x000D_
"description":"Pass VIP / Pass NFT VIP Access - 1 édition Calvi on the Rocks 2022",_x000D_
"seller_fee_basis_points":1000,_x000D_
"image":"https://bafybeic27gnkdn5oeqarofcruhapgbczqidffefys5ggxcz2ipevn5qboq.ipfs.nftstorage.link?image_113.webp",_x000D_
"Issuer":"NfluenT for Calvi On The rocks",_x000D_
"external_url":""</v>
      </c>
      <c r="W688" s="78" t="str">
        <f>formatRow(Tokens!J$2:AV$2,Tokens!J688:AV688,2,"attributes")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8" s="78" t="str">
        <f>formatRow(Tokens!AX$2:BC$2,Tokens!AX688:BC688,2,"creators")</f>
        <v>"creators":[{"address":"ncreator",_x000D_
"share":10},{"address":"cotrcrea",_x000D_
"share":90},{"address":"nminer",_x000D_
"share":0}]</v>
      </c>
      <c r="Y688" s="78" t="str">
        <f>formatRow(Tokens!BD$2:BI$2,Tokens!BD688:BI688,2,"files")</f>
        <v>"files":[]</v>
      </c>
      <c r="Z688" s="78"/>
      <c r="AA688" s="78"/>
      <c r="AB688" s="78"/>
      <c r="AC688" s="78" t="str">
        <f>formatRow(Tokens!BJ$2:BK$2,Tokens!BJ688:BK688,0,"collection")</f>
        <v>"collection":{"name":"PASS VIP",_x000D_
"family":"Calvi On The Rocks"}</v>
      </c>
      <c r="AD688" s="1" t="str">
        <f>formatRow(Tokens!BN$2:BR$2,Tokens!BN688:BR688,0,"marketplace")</f>
        <v>"marketplace":{"initial_price":380,_x000D_
"reservation_price":"",_x000D_
"duration":"",_x000D_
"max_mint":1,_x000D_
"sell_date":"25/06/2022"}</v>
      </c>
      <c r="AE688" s="1"/>
    </row>
    <row r="689" spans="4:31" ht="14.25" customHeight="1" x14ac:dyDescent="0.3">
      <c r="D689" s="1">
        <f>Tokens!B689</f>
        <v>114</v>
      </c>
      <c r="E689" s="17" t="str">
        <f>IF(Tokens!C689="","",Tokens!C689)</f>
        <v>#114 Pass VIP</v>
      </c>
      <c r="F689"/>
      <c r="G689"/>
      <c r="H689"/>
      <c r="I689"/>
      <c r="J689"/>
      <c r="M689"/>
      <c r="N689"/>
      <c r="O689" s="15" t="str">
        <f t="shared" si="22"/>
        <v>_</v>
      </c>
      <c r="P689" s="18" t="str">
        <f>IF(F689="stop","",IF(F689&lt;&gt;"",HYPERLINK(Settings!$B$5 &amp; "/manage/?network=" &amp; LOWER(B$8) &amp; "&amp;search=token&amp;account=" &amp; ToMint!$B$5 &amp; "&amp;view=" &amp; ToMint!J689,"TokenSol"),""))</f>
        <v/>
      </c>
      <c r="Q689" s="2"/>
      <c r="R689" s="2"/>
      <c r="S689" s="11"/>
      <c r="T689" s="78" t="str">
        <f>"owner=" &amp; Tokens!BS689 &amp; "&amp;filename_for_metadata=" &amp; Tokens!BT689 &amp; "&amp;offchaindata_platform=" &amp; $B$17 &amp; "&amp;keyfile=" &amp; $B$5 &amp;  "&amp;repository=" &amp; $B$18</f>
        <v>owner=BbDq7xeUzpj8bXfd9N7dh1tw43Ss7xbYpyjoNuwDSrzq&amp;filename_for_metadata=PASSVIP_COR22C114&amp;offchaindata_platform=Github&amp;keyfile=Paul&amp;repository=CalviOnTheRocks2022</v>
      </c>
      <c r="U689" s="78" t="str">
        <f t="shared" si="21"/>
        <v>{"name":"#114 Pass VIP",_x000D_
"symbol":"COR22C114",_x000D_
"description":"Pass VIP / Pass NFT VIP Access - 1 édition Calvi on the Rocks 2022",_x000D_
"seller_fee_basis_points":1000,_x000D_
"image":"https://bafybeifd7slbykimrtsir5ixun76kyxpryzewetr6syyqmiteyzbaqx3z4.ipfs.nftstorage.link?image_114.webp",_x000D_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89" s="78" t="str">
        <f>formatRow(Tokens!C$2:I$2,Tokens!C689:I689)</f>
        <v>"name":"#114 Pass VIP",_x000D_
"symbol":"COR22C114",_x000D_
"description":"Pass VIP / Pass NFT VIP Access - 1 édition Calvi on the Rocks 2022",_x000D_
"seller_fee_basis_points":1000,_x000D_
"image":"https://bafybeifd7slbykimrtsir5ixun76kyxpryzewetr6syyqmiteyzbaqx3z4.ipfs.nftstorage.link?image_114.webp",_x000D_
"Issuer":"NfluenT for Calvi On The rocks",_x000D_
"external_url":""</v>
      </c>
      <c r="W689" s="78" t="str">
        <f>formatRow(Tokens!J$2:AV$2,Tokens!J689:AV689,2,"attributes")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9" s="78" t="str">
        <f>formatRow(Tokens!AX$2:BC$2,Tokens!AX689:BC689,2,"creators")</f>
        <v>"creators":[{"address":"ncreator",_x000D_
"share":10},{"address":"cotrcrea",_x000D_
"share":90},{"address":"nminer",_x000D_
"share":0}]</v>
      </c>
      <c r="Y689" s="78" t="str">
        <f>formatRow(Tokens!BD$2:BI$2,Tokens!BD689:BI689,2,"files")</f>
        <v>"files":[]</v>
      </c>
      <c r="Z689" s="78"/>
      <c r="AA689" s="78"/>
      <c r="AB689" s="78"/>
      <c r="AC689" s="78" t="str">
        <f>formatRow(Tokens!BJ$2:BK$2,Tokens!BJ689:BK689,0,"collection")</f>
        <v>"collection":{"name":"PASS VIP",_x000D_
"family":"Calvi On The Rocks"}</v>
      </c>
      <c r="AD689" s="1" t="str">
        <f>formatRow(Tokens!BN$2:BR$2,Tokens!BN689:BR689,0,"marketplace")</f>
        <v>"marketplace":{"initial_price":380,_x000D_
"reservation_price":"",_x000D_
"duration":"",_x000D_
"max_mint":1,_x000D_
"sell_date":"25/06/2022"}</v>
      </c>
      <c r="AE689" s="1"/>
    </row>
    <row r="690" spans="4:31" ht="14.25" customHeight="1" x14ac:dyDescent="0.3">
      <c r="D690" s="1">
        <f>Tokens!B690</f>
        <v>115</v>
      </c>
      <c r="E690" s="17" t="str">
        <f>IF(Tokens!C690="","",Tokens!C690)</f>
        <v>#115 Pass VIP</v>
      </c>
      <c r="F690"/>
      <c r="G690"/>
      <c r="H690"/>
      <c r="I690"/>
      <c r="J690"/>
      <c r="M690"/>
      <c r="N690"/>
      <c r="O690" s="15" t="str">
        <f t="shared" si="22"/>
        <v>_</v>
      </c>
      <c r="P690" s="18" t="str">
        <f>IF(F690="stop","",IF(F690&lt;&gt;"",HYPERLINK(Settings!$B$5 &amp; "/manage/?network=" &amp; LOWER(B$8) &amp; "&amp;search=token&amp;account=" &amp; ToMint!$B$5 &amp; "&amp;view=" &amp; ToMint!J690,"TokenSol"),""))</f>
        <v/>
      </c>
      <c r="Q690" s="2"/>
      <c r="R690" s="2"/>
      <c r="S690" s="11"/>
      <c r="T690" s="78" t="str">
        <f>"owner=" &amp; Tokens!BS690 &amp; "&amp;filename_for_metadata=" &amp; Tokens!BT690 &amp; "&amp;offchaindata_platform=" &amp; $B$17 &amp; "&amp;keyfile=" &amp; $B$5 &amp;  "&amp;repository=" &amp; $B$18</f>
        <v>owner=BbDq7xeUzpj8bXfd9N7dh1tw43Ss7xbYpyjoNuwDSrzq&amp;filename_for_metadata=PASSVIP_COR22C115&amp;offchaindata_platform=Github&amp;keyfile=Paul&amp;repository=CalviOnTheRocks2022</v>
      </c>
      <c r="U690" s="78" t="str">
        <f t="shared" si="21"/>
        <v>{"name":"#115 Pass VIP",_x000D_
"symbol":"COR22C115",_x000D_
"description":"Pass VIP / Pass NFT VIP Access - 1 édition Calvi on the Rocks 2022",_x000D_
"seller_fee_basis_points":1000,_x000D_
"image":"https://bafybeickzhgvnx5vhixsxjsue6qajfcvuwe3wpcsy2b5c6gbq7repi5o7q.ipfs.nftstorage.link?image_115.webp",_x000D_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90" s="78" t="str">
        <f>formatRow(Tokens!C$2:I$2,Tokens!C690:I690)</f>
        <v>"name":"#115 Pass VIP",_x000D_
"symbol":"COR22C115",_x000D_
"description":"Pass VIP / Pass NFT VIP Access - 1 édition Calvi on the Rocks 2022",_x000D_
"seller_fee_basis_points":1000,_x000D_
"image":"https://bafybeickzhgvnx5vhixsxjsue6qajfcvuwe3wpcsy2b5c6gbq7repi5o7q.ipfs.nftstorage.link?image_115.webp",_x000D_
"Issuer":"NfluenT for Calvi On The rocks",_x000D_
"external_url":""</v>
      </c>
      <c r="W690" s="78" t="str">
        <f>formatRow(Tokens!J$2:AV$2,Tokens!J690:AV690,2,"attributes")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0" s="78" t="str">
        <f>formatRow(Tokens!AX$2:BC$2,Tokens!AX690:BC690,2,"creators")</f>
        <v>"creators":[{"address":"ncreator",_x000D_
"share":10},{"address":"cotrcrea",_x000D_
"share":90},{"address":"nminer",_x000D_
"share":0}]</v>
      </c>
      <c r="Y690" s="78" t="str">
        <f>formatRow(Tokens!BD$2:BI$2,Tokens!BD690:BI690,2,"files")</f>
        <v>"files":[]</v>
      </c>
      <c r="Z690" s="78"/>
      <c r="AA690" s="78"/>
      <c r="AB690" s="78"/>
      <c r="AC690" s="78" t="str">
        <f>formatRow(Tokens!BJ$2:BK$2,Tokens!BJ690:BK690,0,"collection")</f>
        <v>"collection":{"name":"PASS VIP",_x000D_
"family":"Calvi On The Rocks"}</v>
      </c>
      <c r="AD690" s="1" t="str">
        <f>formatRow(Tokens!BN$2:BR$2,Tokens!BN690:BR690,0,"marketplace")</f>
        <v>"marketplace":{"initial_price":380,_x000D_
"reservation_price":"",_x000D_
"duration":"",_x000D_
"max_mint":1,_x000D_
"sell_date":"25/06/2022"}</v>
      </c>
      <c r="AE690" s="1"/>
    </row>
    <row r="691" spans="4:31" ht="14.25" customHeight="1" x14ac:dyDescent="0.3">
      <c r="D691" s="1">
        <f>Tokens!B691</f>
        <v>116</v>
      </c>
      <c r="E691" s="17" t="str">
        <f>IF(Tokens!C691="","",Tokens!C691)</f>
        <v>#116 Pass VIP</v>
      </c>
      <c r="F691"/>
      <c r="G691"/>
      <c r="H691"/>
      <c r="I691"/>
      <c r="J691"/>
      <c r="M691"/>
      <c r="N691"/>
      <c r="O691" s="15" t="str">
        <f t="shared" si="22"/>
        <v>_</v>
      </c>
      <c r="P691" s="18" t="str">
        <f>IF(F691="stop","",IF(F691&lt;&gt;"",HYPERLINK(Settings!$B$5 &amp; "/manage/?network=" &amp; LOWER(B$8) &amp; "&amp;search=token&amp;account=" &amp; ToMint!$B$5 &amp; "&amp;view=" &amp; ToMint!J691,"TokenSol"),""))</f>
        <v/>
      </c>
      <c r="Q691" s="2"/>
      <c r="R691" s="2"/>
      <c r="S691" s="11"/>
      <c r="T691" s="78" t="str">
        <f>"owner=" &amp; Tokens!BS691 &amp; "&amp;filename_for_metadata=" &amp; Tokens!BT691 &amp; "&amp;offchaindata_platform=" &amp; $B$17 &amp; "&amp;keyfile=" &amp; $B$5 &amp;  "&amp;repository=" &amp; $B$18</f>
        <v>owner=AeDSKpNsSENahGHS7fCrAxcDtcNXjyLM68b4gHoTBkC&amp;filename_for_metadata=PASSVIP_COR22C116&amp;offchaindata_platform=Github&amp;keyfile=Paul&amp;repository=CalviOnTheRocks2022</v>
      </c>
      <c r="U691" s="78" t="str">
        <f t="shared" si="21"/>
        <v>{"name":"#116 Pass VIP",_x000D_
"symbol":"COR22C116",_x000D_
"description":"Pass VIP / Pass NFT VIP Access - 1 édition Calvi on the Rocks 2022",_x000D_
"seller_fee_basis_points":1000,_x000D_
"image":"https://bafybeibqsebtvx7d5sne6dl426aoadkqzjn6e665nzqz5izkfn2xy7dglq.ipfs.nftstorage.link?image_116.webp",_x000D_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91" s="78" t="str">
        <f>formatRow(Tokens!C$2:I$2,Tokens!C691:I691)</f>
        <v>"name":"#116 Pass VIP",_x000D_
"symbol":"COR22C116",_x000D_
"description":"Pass VIP / Pass NFT VIP Access - 1 édition Calvi on the Rocks 2022",_x000D_
"seller_fee_basis_points":1000,_x000D_
"image":"https://bafybeibqsebtvx7d5sne6dl426aoadkqzjn6e665nzqz5izkfn2xy7dglq.ipfs.nftstorage.link?image_116.webp",_x000D_
"Issuer":"NfluenT for Calvi On The rocks",_x000D_
"external_url":""</v>
      </c>
      <c r="W691" s="78" t="str">
        <f>formatRow(Tokens!J$2:AV$2,Tokens!J691:AV691,2,"attributes")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1" s="78" t="str">
        <f>formatRow(Tokens!AX$2:BC$2,Tokens!AX691:BC691,2,"creators")</f>
        <v>"creators":[{"address":"ncreator",_x000D_
"share":10},{"address":"cotrcrea",_x000D_
"share":90},{"address":"nminer",_x000D_
"share":0}]</v>
      </c>
      <c r="Y691" s="78" t="str">
        <f>formatRow(Tokens!BD$2:BI$2,Tokens!BD691:BI691,2,"files")</f>
        <v>"files":[]</v>
      </c>
      <c r="Z691" s="78"/>
      <c r="AA691" s="78"/>
      <c r="AB691" s="78"/>
      <c r="AC691" s="78" t="str">
        <f>formatRow(Tokens!BJ$2:BK$2,Tokens!BJ691:BK691,0,"collection")</f>
        <v>"collection":{"name":"PASS VIP",_x000D_
"family":"Calvi On The Rocks"}</v>
      </c>
      <c r="AD691" s="1" t="str">
        <f>formatRow(Tokens!BN$2:BR$2,Tokens!BN691:BR691,0,"marketplace")</f>
        <v>"marketplace":{"initial_price":380,_x000D_
"reservation_price":"",_x000D_
"duration":"",_x000D_
"max_mint":1,_x000D_
"sell_date":"25/06/2022"}</v>
      </c>
      <c r="AE691" s="1"/>
    </row>
    <row r="692" spans="4:31" ht="14.25" customHeight="1" x14ac:dyDescent="0.3">
      <c r="D692" s="1">
        <f>Tokens!B692</f>
        <v>117</v>
      </c>
      <c r="E692" s="17" t="str">
        <f>IF(Tokens!C692="","",Tokens!C692)</f>
        <v>#117 Pass VIP</v>
      </c>
      <c r="F692"/>
      <c r="G692"/>
      <c r="H692"/>
      <c r="I692"/>
      <c r="J692"/>
      <c r="M692"/>
      <c r="N692"/>
      <c r="O692" s="15" t="str">
        <f t="shared" si="22"/>
        <v>_</v>
      </c>
      <c r="P692" s="18" t="str">
        <f>IF(F692="stop","",IF(F692&lt;&gt;"",HYPERLINK(Settings!$B$5 &amp; "/manage/?network=" &amp; LOWER(B$8) &amp; "&amp;search=token&amp;account=" &amp; ToMint!$B$5 &amp; "&amp;view=" &amp; ToMint!J692,"TokenSol"),""))</f>
        <v/>
      </c>
      <c r="Q692" s="2"/>
      <c r="R692" s="2"/>
      <c r="S692" s="11"/>
      <c r="T692" s="78" t="str">
        <f>"owner=" &amp; Tokens!BS692 &amp; "&amp;filename_for_metadata=" &amp; Tokens!BT692 &amp; "&amp;offchaindata_platform=" &amp; $B$17 &amp; "&amp;keyfile=" &amp; $B$5 &amp;  "&amp;repository=" &amp; $B$18</f>
        <v>owner=AeDSKpNsSENahGHS7fCrAxcDtcNXjyLM68b4gHoTBkC&amp;filename_for_metadata=PASSVIP_COR22C117&amp;offchaindata_platform=Github&amp;keyfile=Paul&amp;repository=CalviOnTheRocks2022</v>
      </c>
      <c r="U692" s="78" t="str">
        <f t="shared" si="21"/>
        <v>{"name":"#117 Pass VIP",_x000D_
"symbol":"COR22C117",_x000D_
"description":"Pass VIP / Pass NFT VIP Access - 1 édition Calvi on the Rocks 2022",_x000D_
"seller_fee_basis_points":1000,_x000D_
"image":"https://bafybeih24gc3l43po5reb5kwlwt4kr4wyo2c2slh7xwbxqewhtzpnzexx4.ipfs.nftstorage.link?image_117.webp",_x000D_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92" s="78" t="str">
        <f>formatRow(Tokens!C$2:I$2,Tokens!C692:I692)</f>
        <v>"name":"#117 Pass VIP",_x000D_
"symbol":"COR22C117",_x000D_
"description":"Pass VIP / Pass NFT VIP Access - 1 édition Calvi on the Rocks 2022",_x000D_
"seller_fee_basis_points":1000,_x000D_
"image":"https://bafybeih24gc3l43po5reb5kwlwt4kr4wyo2c2slh7xwbxqewhtzpnzexx4.ipfs.nftstorage.link?image_117.webp",_x000D_
"Issuer":"NfluenT for Calvi On The rocks",_x000D_
"external_url":""</v>
      </c>
      <c r="W692" s="78" t="str">
        <f>formatRow(Tokens!J$2:AV$2,Tokens!J692:AV692,2,"attributes")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2" s="78" t="str">
        <f>formatRow(Tokens!AX$2:BC$2,Tokens!AX692:BC692,2,"creators")</f>
        <v>"creators":[{"address":"ncreator",_x000D_
"share":10},{"address":"cotrcrea",_x000D_
"share":90},{"address":"nminer",_x000D_
"share":0}]</v>
      </c>
      <c r="Y692" s="78" t="str">
        <f>formatRow(Tokens!BD$2:BI$2,Tokens!BD692:BI692,2,"files")</f>
        <v>"files":[]</v>
      </c>
      <c r="Z692" s="78"/>
      <c r="AA692" s="78"/>
      <c r="AB692" s="78"/>
      <c r="AC692" s="78" t="str">
        <f>formatRow(Tokens!BJ$2:BK$2,Tokens!BJ692:BK692,0,"collection")</f>
        <v>"collection":{"name":"PASS VIP",_x000D_
"family":"Calvi On The Rocks"}</v>
      </c>
      <c r="AD692" s="1" t="str">
        <f>formatRow(Tokens!BN$2:BR$2,Tokens!BN692:BR692,0,"marketplace")</f>
        <v>"marketplace":{"initial_price":380,_x000D_
"reservation_price":"",_x000D_
"duration":"",_x000D_
"max_mint":1,_x000D_
"sell_date":"25/06/2022"}</v>
      </c>
      <c r="AE692" s="1"/>
    </row>
    <row r="693" spans="4:31" ht="14.25" customHeight="1" x14ac:dyDescent="0.3">
      <c r="D693" s="1">
        <f>Tokens!B693</f>
        <v>118</v>
      </c>
      <c r="E693" s="17" t="str">
        <f>IF(Tokens!C693="","",Tokens!C693)</f>
        <v>#118 Pass VIP</v>
      </c>
      <c r="F693"/>
      <c r="G693"/>
      <c r="H693"/>
      <c r="I693"/>
      <c r="J693"/>
      <c r="M693"/>
      <c r="N693"/>
      <c r="O693" s="15" t="str">
        <f t="shared" si="22"/>
        <v>_</v>
      </c>
      <c r="P693" s="18" t="str">
        <f>IF(F693="stop","",IF(F693&lt;&gt;"",HYPERLINK(Settings!$B$5 &amp; "/manage/?network=" &amp; LOWER(B$8) &amp; "&amp;search=token&amp;account=" &amp; ToMint!$B$5 &amp; "&amp;view=" &amp; ToMint!J693,"TokenSol"),""))</f>
        <v/>
      </c>
      <c r="Q693" s="2"/>
      <c r="R693" s="2"/>
      <c r="S693" s="11"/>
      <c r="T693" s="78" t="str">
        <f>"owner=" &amp; Tokens!BS693 &amp; "&amp;filename_for_metadata=" &amp; Tokens!BT693 &amp; "&amp;offchaindata_platform=" &amp; $B$17 &amp; "&amp;keyfile=" &amp; $B$5 &amp;  "&amp;repository=" &amp; $B$18</f>
        <v>owner=AeDSKpNsSENahGHS7fCrAxcDtcNXjyLM68b4gHoTBkC&amp;filename_for_metadata=PASSVIP_COR22C118&amp;offchaindata_platform=Github&amp;keyfile=Paul&amp;repository=CalviOnTheRocks2022</v>
      </c>
      <c r="U693" s="78" t="str">
        <f t="shared" si="21"/>
        <v>{"name":"#118 Pass VIP",_x000D_
"symbol":"COR22C118",_x000D_
"description":"Pass VIP / Pass NFT VIP Access - 1 édition Calvi on the Rocks 2022",_x000D_
"seller_fee_basis_points":1000,_x000D_
"image":"https://bafybeierc6iq6qem74pq33h45ibzfeongkdsbwic56bcgrtgnhojjr22pe.ipfs.nftstorage.link?image_118.webp",_x000D_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93" s="78" t="str">
        <f>formatRow(Tokens!C$2:I$2,Tokens!C693:I693)</f>
        <v>"name":"#118 Pass VIP",_x000D_
"symbol":"COR22C118",_x000D_
"description":"Pass VIP / Pass NFT VIP Access - 1 édition Calvi on the Rocks 2022",_x000D_
"seller_fee_basis_points":1000,_x000D_
"image":"https://bafybeierc6iq6qem74pq33h45ibzfeongkdsbwic56bcgrtgnhojjr22pe.ipfs.nftstorage.link?image_118.webp",_x000D_
"Issuer":"NfluenT for Calvi On The rocks",_x000D_
"external_url":""</v>
      </c>
      <c r="W693" s="78" t="str">
        <f>formatRow(Tokens!J$2:AV$2,Tokens!J693:AV693,2,"attributes")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3" s="78" t="str">
        <f>formatRow(Tokens!AX$2:BC$2,Tokens!AX693:BC693,2,"creators")</f>
        <v>"creators":[{"address":"ncreator",_x000D_
"share":10},{"address":"cotrcrea",_x000D_
"share":90},{"address":"nminer",_x000D_
"share":0}]</v>
      </c>
      <c r="Y693" s="78" t="str">
        <f>formatRow(Tokens!BD$2:BI$2,Tokens!BD693:BI693,2,"files")</f>
        <v>"files":[]</v>
      </c>
      <c r="Z693" s="78"/>
      <c r="AA693" s="78"/>
      <c r="AB693" s="78"/>
      <c r="AC693" s="78" t="str">
        <f>formatRow(Tokens!BJ$2:BK$2,Tokens!BJ693:BK693,0,"collection")</f>
        <v>"collection":{"name":"PASS VIP",_x000D_
"family":"Calvi On The Rocks"}</v>
      </c>
      <c r="AD693" s="1" t="str">
        <f>formatRow(Tokens!BN$2:BR$2,Tokens!BN693:BR693,0,"marketplace")</f>
        <v>"marketplace":{"initial_price":380,_x000D_
"reservation_price":"",_x000D_
"duration":"",_x000D_
"max_mint":1,_x000D_
"sell_date":"25/06/2022"}</v>
      </c>
      <c r="AE693" s="1"/>
    </row>
    <row r="694" spans="4:31" ht="14.25" customHeight="1" x14ac:dyDescent="0.3">
      <c r="D694" s="1">
        <f>Tokens!B694</f>
        <v>119</v>
      </c>
      <c r="E694" s="17" t="str">
        <f>IF(Tokens!C694="","",Tokens!C694)</f>
        <v>#119 Pass VIP</v>
      </c>
      <c r="F694"/>
      <c r="G694"/>
      <c r="H694"/>
      <c r="I694"/>
      <c r="J694"/>
      <c r="M694"/>
      <c r="N694"/>
      <c r="O694" s="15" t="str">
        <f t="shared" si="22"/>
        <v>_</v>
      </c>
      <c r="P694" s="18" t="str">
        <f>IF(F694="stop","",IF(F694&lt;&gt;"",HYPERLINK(Settings!$B$5 &amp; "/manage/?network=" &amp; LOWER(B$8) &amp; "&amp;search=token&amp;account=" &amp; ToMint!$B$5 &amp; "&amp;view=" &amp; ToMint!J694,"TokenSol"),""))</f>
        <v/>
      </c>
      <c r="Q694" s="2"/>
      <c r="R694" s="2"/>
      <c r="S694" s="11"/>
      <c r="T694" s="78" t="str">
        <f>"owner=" &amp; Tokens!BS694 &amp; "&amp;filename_for_metadata=" &amp; Tokens!BT694 &amp; "&amp;offchaindata_platform=" &amp; $B$17 &amp; "&amp;keyfile=" &amp; $B$5 &amp;  "&amp;repository=" &amp; $B$18</f>
        <v>owner=AeDSKpNsSENahGHS7fCrAxcDtcNXjyLM68b4gHoTBkC&amp;filename_for_metadata=PASSVIP_COR22C119&amp;offchaindata_platform=Github&amp;keyfile=Paul&amp;repository=CalviOnTheRocks2022</v>
      </c>
      <c r="U694" s="78" t="str">
        <f t="shared" si="21"/>
        <v>{"name":"#119 Pass VIP",_x000D_
"symbol":"COR22C119",_x000D_
"description":"Pass VIP / Pass NFT VIP Access - 1 édition Calvi on the Rocks 2022",_x000D_
"seller_fee_basis_points":1000,_x000D_
"image":"https://bafybeiadj357shfqt66msmtenpyiwoe5ajqsuwggmwzdlqe4w2mqu2gcay.ipfs.nftstorage.link?image_119.webp",_x000D_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94" s="78" t="str">
        <f>formatRow(Tokens!C$2:I$2,Tokens!C694:I694)</f>
        <v>"name":"#119 Pass VIP",_x000D_
"symbol":"COR22C119",_x000D_
"description":"Pass VIP / Pass NFT VIP Access - 1 édition Calvi on the Rocks 2022",_x000D_
"seller_fee_basis_points":1000,_x000D_
"image":"https://bafybeiadj357shfqt66msmtenpyiwoe5ajqsuwggmwzdlqe4w2mqu2gcay.ipfs.nftstorage.link?image_119.webp",_x000D_
"Issuer":"NfluenT for Calvi On The rocks",_x000D_
"external_url":""</v>
      </c>
      <c r="W694" s="78" t="str">
        <f>formatRow(Tokens!J$2:AV$2,Tokens!J694:AV694,2,"attributes")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4" s="78" t="str">
        <f>formatRow(Tokens!AX$2:BC$2,Tokens!AX694:BC694,2,"creators")</f>
        <v>"creators":[{"address":"ncreator",_x000D_
"share":10},{"address":"cotrcrea",_x000D_
"share":90},{"address":"nminer",_x000D_
"share":0}]</v>
      </c>
      <c r="Y694" s="78" t="str">
        <f>formatRow(Tokens!BD$2:BI$2,Tokens!BD694:BI694,2,"files")</f>
        <v>"files":[]</v>
      </c>
      <c r="Z694" s="78"/>
      <c r="AA694" s="78"/>
      <c r="AB694" s="78"/>
      <c r="AC694" s="78" t="str">
        <f>formatRow(Tokens!BJ$2:BK$2,Tokens!BJ694:BK694,0,"collection")</f>
        <v>"collection":{"name":"PASS VIP",_x000D_
"family":"Calvi On The Rocks"}</v>
      </c>
      <c r="AD694" s="1" t="str">
        <f>formatRow(Tokens!BN$2:BR$2,Tokens!BN694:BR694,0,"marketplace")</f>
        <v>"marketplace":{"initial_price":380,_x000D_
"reservation_price":"",_x000D_
"duration":"",_x000D_
"max_mint":1,_x000D_
"sell_date":"25/06/2022"}</v>
      </c>
      <c r="AE694" s="1"/>
    </row>
    <row r="695" spans="4:31" ht="14.25" customHeight="1" x14ac:dyDescent="0.3">
      <c r="D695" s="1">
        <f>Tokens!B695</f>
        <v>120</v>
      </c>
      <c r="E695" s="17" t="str">
        <f>IF(Tokens!C695="","",Tokens!C695)</f>
        <v>#120 Pass VIP</v>
      </c>
      <c r="F695"/>
      <c r="G695"/>
      <c r="H695"/>
      <c r="I695"/>
      <c r="J695"/>
      <c r="M695"/>
      <c r="N695"/>
      <c r="O695" s="15" t="str">
        <f t="shared" si="22"/>
        <v>_</v>
      </c>
      <c r="P695" s="18" t="str">
        <f>IF(F695="stop","",IF(F695&lt;&gt;"",HYPERLINK(Settings!$B$5 &amp; "/manage/?network=" &amp; LOWER(B$8) &amp; "&amp;search=token&amp;account=" &amp; ToMint!$B$5 &amp; "&amp;view=" &amp; ToMint!J695,"TokenSol"),""))</f>
        <v/>
      </c>
      <c r="Q695" s="2"/>
      <c r="R695" s="2"/>
      <c r="S695" s="11"/>
      <c r="T695" s="78" t="str">
        <f>"owner=" &amp; Tokens!BS695 &amp; "&amp;filename_for_metadata=" &amp; Tokens!BT695 &amp; "&amp;offchaindata_platform=" &amp; $B$17 &amp; "&amp;keyfile=" &amp; $B$5 &amp;  "&amp;repository=" &amp; $B$18</f>
        <v>owner=AeDSKpNsSENahGHS7fCrAxcDtcNXjyLM68b4gHoTBkC&amp;filename_for_metadata=PASSVIP_COR22C120&amp;offchaindata_platform=Github&amp;keyfile=Paul&amp;repository=CalviOnTheRocks2022</v>
      </c>
      <c r="U695" s="78" t="str">
        <f t="shared" si="21"/>
        <v>{"name":"#120 Pass VIP",_x000D_
"symbol":"COR22C120",_x000D_
"description":"Pass VIP / Pass NFT VIP Access - 1 édition Calvi on the Rocks 2022",_x000D_
"seller_fee_basis_points":1000,_x000D_
"image":"https://bafybeihk5wir3paojwqgq2zydi2rjrkaq7tuoghxjs7cbnfjzu4sd6kqmy.ipfs.nftstorage.link?image_120.webp",_x000D_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95" s="78" t="str">
        <f>formatRow(Tokens!C$2:I$2,Tokens!C695:I695)</f>
        <v>"name":"#120 Pass VIP",_x000D_
"symbol":"COR22C120",_x000D_
"description":"Pass VIP / Pass NFT VIP Access - 1 édition Calvi on the Rocks 2022",_x000D_
"seller_fee_basis_points":1000,_x000D_
"image":"https://bafybeihk5wir3paojwqgq2zydi2rjrkaq7tuoghxjs7cbnfjzu4sd6kqmy.ipfs.nftstorage.link?image_120.webp",_x000D_
"Issuer":"NfluenT for Calvi On The rocks",_x000D_
"external_url":""</v>
      </c>
      <c r="W695" s="78" t="str">
        <f>formatRow(Tokens!J$2:AV$2,Tokens!J695:AV695,2,"attributes")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5" s="78" t="str">
        <f>formatRow(Tokens!AX$2:BC$2,Tokens!AX695:BC695,2,"creators")</f>
        <v>"creators":[{"address":"ncreator",_x000D_
"share":10},{"address":"cotrcrea",_x000D_
"share":90},{"address":"nminer",_x000D_
"share":0}]</v>
      </c>
      <c r="Y695" s="78" t="str">
        <f>formatRow(Tokens!BD$2:BI$2,Tokens!BD695:BI695,2,"files")</f>
        <v>"files":[]</v>
      </c>
      <c r="Z695" s="78"/>
      <c r="AA695" s="78"/>
      <c r="AB695" s="78"/>
      <c r="AC695" s="78" t="str">
        <f>formatRow(Tokens!BJ$2:BK$2,Tokens!BJ695:BK695,0,"collection")</f>
        <v>"collection":{"name":"PASS VIP",_x000D_
"family":"Calvi On The Rocks"}</v>
      </c>
      <c r="AD695" s="1" t="str">
        <f>formatRow(Tokens!BN$2:BR$2,Tokens!BN695:BR695,0,"marketplace")</f>
        <v>"marketplace":{"initial_price":380,_x000D_
"reservation_price":"",_x000D_
"duration":"",_x000D_
"max_mint":1,_x000D_
"sell_date":"25/06/2022"}</v>
      </c>
      <c r="AE695" s="1"/>
    </row>
    <row r="696" spans="4:31" ht="14.25" customHeight="1" x14ac:dyDescent="0.3">
      <c r="D696" s="1">
        <f>Tokens!B696</f>
        <v>121</v>
      </c>
      <c r="E696" s="17" t="str">
        <f>IF(Tokens!C696="","",Tokens!C696)</f>
        <v>#121 Pass VIP</v>
      </c>
      <c r="F696"/>
      <c r="G696"/>
      <c r="H696"/>
      <c r="I696"/>
      <c r="J696"/>
      <c r="M696"/>
      <c r="N696"/>
      <c r="O696" s="15" t="str">
        <f t="shared" si="22"/>
        <v>_</v>
      </c>
      <c r="P696" s="18" t="str">
        <f>IF(F696="stop","",IF(F696&lt;&gt;"",HYPERLINK(Settings!$B$5 &amp; "/manage/?network=" &amp; LOWER(B$8) &amp; "&amp;search=token&amp;account=" &amp; ToMint!$B$5 &amp; "&amp;view=" &amp; ToMint!J696,"TokenSol"),""))</f>
        <v/>
      </c>
      <c r="Q696" s="2"/>
      <c r="R696" s="2"/>
      <c r="S696" s="11"/>
      <c r="T696" s="78" t="str">
        <f>"owner=" &amp; Tokens!BS696 &amp; "&amp;filename_for_metadata=" &amp; Tokens!BT696 &amp; "&amp;offchaindata_platform=" &amp; $B$17 &amp; "&amp;keyfile=" &amp; $B$5 &amp;  "&amp;repository=" &amp; $B$18</f>
        <v>owner=AeDSKpNsSENahGHS7fCrAxcDtcNXjyLM68b4gHoTBkC&amp;filename_for_metadata=PASSVIP_COR22C121&amp;offchaindata_platform=Github&amp;keyfile=Paul&amp;repository=CalviOnTheRocks2022</v>
      </c>
      <c r="U696" s="78" t="str">
        <f t="shared" si="21"/>
        <v>{"name":"#121 Pass VIP",_x000D_
"symbol":"COR22C121",_x000D_
"description":"Pass VIP / Pass NFT VIP Access - 1 édition Calvi on the Rocks 2022",_x000D_
"seller_fee_basis_points":1000,_x000D_
"image":"https://bafybeihfx3l6rrhxkd2g4sgr5nfyvgx75kq33zogljsyiwsniohzt2tuwu.ipfs.nftstorage.link?image_121.webp",_x000D_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96" s="78" t="str">
        <f>formatRow(Tokens!C$2:I$2,Tokens!C696:I696)</f>
        <v>"name":"#121 Pass VIP",_x000D_
"symbol":"COR22C121",_x000D_
"description":"Pass VIP / Pass NFT VIP Access - 1 édition Calvi on the Rocks 2022",_x000D_
"seller_fee_basis_points":1000,_x000D_
"image":"https://bafybeihfx3l6rrhxkd2g4sgr5nfyvgx75kq33zogljsyiwsniohzt2tuwu.ipfs.nftstorage.link?image_121.webp",_x000D_
"Issuer":"NfluenT for Calvi On The rocks",_x000D_
"external_url":""</v>
      </c>
      <c r="W696" s="78" t="str">
        <f>formatRow(Tokens!J$2:AV$2,Tokens!J696:AV696,2,"attributes")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6" s="78" t="str">
        <f>formatRow(Tokens!AX$2:BC$2,Tokens!AX696:BC696,2,"creators")</f>
        <v>"creators":[{"address":"ncreator",_x000D_
"share":10},{"address":"cotrcrea",_x000D_
"share":90},{"address":"nminer",_x000D_
"share":0}]</v>
      </c>
      <c r="Y696" s="78" t="str">
        <f>formatRow(Tokens!BD$2:BI$2,Tokens!BD696:BI696,2,"files")</f>
        <v>"files":[]</v>
      </c>
      <c r="Z696" s="78"/>
      <c r="AA696" s="78"/>
      <c r="AB696" s="78"/>
      <c r="AC696" s="78" t="str">
        <f>formatRow(Tokens!BJ$2:BK$2,Tokens!BJ696:BK696,0,"collection")</f>
        <v>"collection":{"name":"PASS VIP",_x000D_
"family":"Calvi On The Rocks"}</v>
      </c>
      <c r="AD696" s="1" t="str">
        <f>formatRow(Tokens!BN$2:BR$2,Tokens!BN696:BR696,0,"marketplace")</f>
        <v>"marketplace":{"initial_price":380,_x000D_
"reservation_price":"",_x000D_
"duration":"",_x000D_
"max_mint":1,_x000D_
"sell_date":"25/06/2022"}</v>
      </c>
      <c r="AE696" s="1"/>
    </row>
    <row r="697" spans="4:31" ht="14.25" customHeight="1" x14ac:dyDescent="0.3">
      <c r="D697" s="1">
        <f>Tokens!B697</f>
        <v>122</v>
      </c>
      <c r="E697" s="17" t="str">
        <f>IF(Tokens!C697="","",Tokens!C697)</f>
        <v>#122 Pass VIP</v>
      </c>
      <c r="F697"/>
      <c r="G697"/>
      <c r="H697"/>
      <c r="I697"/>
      <c r="J697"/>
      <c r="M697"/>
      <c r="N697"/>
      <c r="O697" s="15" t="str">
        <f t="shared" si="22"/>
        <v>_</v>
      </c>
      <c r="P697" s="18" t="str">
        <f>IF(F697="stop","",IF(F697&lt;&gt;"",HYPERLINK(Settings!$B$5 &amp; "/manage/?network=" &amp; LOWER(B$8) &amp; "&amp;search=token&amp;account=" &amp; ToMint!$B$5 &amp; "&amp;view=" &amp; ToMint!J697,"TokenSol"),""))</f>
        <v/>
      </c>
      <c r="Q697" s="2"/>
      <c r="R697" s="2"/>
      <c r="S697" s="11"/>
      <c r="T697" s="78" t="str">
        <f>"owner=" &amp; Tokens!BS697 &amp; "&amp;filename_for_metadata=" &amp; Tokens!BT697 &amp; "&amp;offchaindata_platform=" &amp; $B$17 &amp; "&amp;keyfile=" &amp; $B$5 &amp;  "&amp;repository=" &amp; $B$18</f>
        <v>owner=AeDSKpNsSENahGHS7fCrAxcDtcNXjyLM68b4gHoTBkC&amp;filename_for_metadata=PASSVIP_COR22C122&amp;offchaindata_platform=Github&amp;keyfile=Paul&amp;repository=CalviOnTheRocks2022</v>
      </c>
      <c r="U697" s="78" t="str">
        <f t="shared" si="21"/>
        <v>{"name":"#122 Pass VIP",_x000D_
"symbol":"COR22C122",_x000D_
"description":"Pass VIP / Pass NFT VIP Access - 1 édition Calvi on the Rocks 2022",_x000D_
"seller_fee_basis_points":1000,_x000D_
"image":"https://bafybeiesw3fr4cozsnlqsk7jugehe3mtqxw2wllx7dsjvjlw24kofmiemi.ipfs.nftstorage.link?image_122.webp",_x000D_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97" s="78" t="str">
        <f>formatRow(Tokens!C$2:I$2,Tokens!C697:I697)</f>
        <v>"name":"#122 Pass VIP",_x000D_
"symbol":"COR22C122",_x000D_
"description":"Pass VIP / Pass NFT VIP Access - 1 édition Calvi on the Rocks 2022",_x000D_
"seller_fee_basis_points":1000,_x000D_
"image":"https://bafybeiesw3fr4cozsnlqsk7jugehe3mtqxw2wllx7dsjvjlw24kofmiemi.ipfs.nftstorage.link?image_122.webp",_x000D_
"Issuer":"NfluenT for Calvi On The rocks",_x000D_
"external_url":""</v>
      </c>
      <c r="W697" s="78" t="str">
        <f>formatRow(Tokens!J$2:AV$2,Tokens!J697:AV697,2,"attributes")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7" s="78" t="str">
        <f>formatRow(Tokens!AX$2:BC$2,Tokens!AX697:BC697,2,"creators")</f>
        <v>"creators":[{"address":"ncreator",_x000D_
"share":10},{"address":"cotrcrea",_x000D_
"share":90},{"address":"nminer",_x000D_
"share":0}]</v>
      </c>
      <c r="Y697" s="78" t="str">
        <f>formatRow(Tokens!BD$2:BI$2,Tokens!BD697:BI697,2,"files")</f>
        <v>"files":[]</v>
      </c>
      <c r="Z697" s="78"/>
      <c r="AA697" s="78"/>
      <c r="AB697" s="78"/>
      <c r="AC697" s="78" t="str">
        <f>formatRow(Tokens!BJ$2:BK$2,Tokens!BJ697:BK697,0,"collection")</f>
        <v>"collection":{"name":"PASS VIP",_x000D_
"family":"Calvi On The Rocks"}</v>
      </c>
      <c r="AD697" s="1" t="str">
        <f>formatRow(Tokens!BN$2:BR$2,Tokens!BN697:BR697,0,"marketplace")</f>
        <v>"marketplace":{"initial_price":380,_x000D_
"reservation_price":"",_x000D_
"duration":"",_x000D_
"max_mint":1,_x000D_
"sell_date":"25/06/2022"}</v>
      </c>
      <c r="AE697" s="1"/>
    </row>
    <row r="698" spans="4:31" ht="14.25" customHeight="1" x14ac:dyDescent="0.3">
      <c r="D698" s="1">
        <f>Tokens!B698</f>
        <v>123</v>
      </c>
      <c r="E698" s="17" t="str">
        <f>IF(Tokens!C698="","",Tokens!C698)</f>
        <v>#123 Pass VIP</v>
      </c>
      <c r="F698"/>
      <c r="G698"/>
      <c r="H698"/>
      <c r="I698"/>
      <c r="J698"/>
      <c r="M698"/>
      <c r="N698"/>
      <c r="O698" s="15" t="str">
        <f t="shared" si="22"/>
        <v>_</v>
      </c>
      <c r="P698" s="18" t="str">
        <f>IF(F698="stop","",IF(F698&lt;&gt;"",HYPERLINK(Settings!$B$5 &amp; "/manage/?network=" &amp; LOWER(B$8) &amp; "&amp;search=token&amp;account=" &amp; ToMint!$B$5 &amp; "&amp;view=" &amp; ToMint!J698,"TokenSol"),""))</f>
        <v/>
      </c>
      <c r="Q698" s="2"/>
      <c r="R698" s="2"/>
      <c r="S698" s="11"/>
      <c r="T698" s="78" t="str">
        <f>"owner=" &amp; Tokens!BS698 &amp; "&amp;filename_for_metadata=" &amp; Tokens!BT698 &amp; "&amp;offchaindata_platform=" &amp; $B$17 &amp; "&amp;keyfile=" &amp; $B$5 &amp;  "&amp;repository=" &amp; $B$18</f>
        <v>owner=AeDSKpNsSENahGHS7fCrAxcDtcNXjyLM68b4gHoTBkC&amp;filename_for_metadata=PASSVIP_COR22C123&amp;offchaindata_platform=Github&amp;keyfile=Paul&amp;repository=CalviOnTheRocks2022</v>
      </c>
      <c r="U698" s="78" t="str">
        <f t="shared" si="21"/>
        <v>{"name":"#123 Pass VIP",_x000D_
"symbol":"COR22C123",_x000D_
"description":"Pass VIP / Pass NFT VIP Access - 1 édition Calvi on the Rocks 2022",_x000D_
"seller_fee_basis_points":1000,_x000D_
"image":"https://bafybeiggclsxl3tvb2ffwot5ttlfwy6e4ya6yagqrkpi6gc6y7o5nsk464.ipfs.nftstorage.link?image_123.webp",_x000D_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98" s="78" t="str">
        <f>formatRow(Tokens!C$2:I$2,Tokens!C698:I698)</f>
        <v>"name":"#123 Pass VIP",_x000D_
"symbol":"COR22C123",_x000D_
"description":"Pass VIP / Pass NFT VIP Access - 1 édition Calvi on the Rocks 2022",_x000D_
"seller_fee_basis_points":1000,_x000D_
"image":"https://bafybeiggclsxl3tvb2ffwot5ttlfwy6e4ya6yagqrkpi6gc6y7o5nsk464.ipfs.nftstorage.link?image_123.webp",_x000D_
"Issuer":"NfluenT for Calvi On The rocks",_x000D_
"external_url":""</v>
      </c>
      <c r="W698" s="78" t="str">
        <f>formatRow(Tokens!J$2:AV$2,Tokens!J698:AV698,2,"attributes")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8" s="78" t="str">
        <f>formatRow(Tokens!AX$2:BC$2,Tokens!AX698:BC698,2,"creators")</f>
        <v>"creators":[{"address":"ncreator",_x000D_
"share":10},{"address":"cotrcrea",_x000D_
"share":90},{"address":"nminer",_x000D_
"share":0}]</v>
      </c>
      <c r="Y698" s="78" t="str">
        <f>formatRow(Tokens!BD$2:BI$2,Tokens!BD698:BI698,2,"files")</f>
        <v>"files":[]</v>
      </c>
      <c r="Z698" s="78"/>
      <c r="AA698" s="78"/>
      <c r="AB698" s="78"/>
      <c r="AC698" s="78" t="str">
        <f>formatRow(Tokens!BJ$2:BK$2,Tokens!BJ698:BK698,0,"collection")</f>
        <v>"collection":{"name":"PASS VIP",_x000D_
"family":"Calvi On The Rocks"}</v>
      </c>
      <c r="AD698" s="1" t="str">
        <f>formatRow(Tokens!BN$2:BR$2,Tokens!BN698:BR698,0,"marketplace")</f>
        <v>"marketplace":{"initial_price":380,_x000D_
"reservation_price":"",_x000D_
"duration":"",_x000D_
"max_mint":1,_x000D_
"sell_date":"25/06/2022"}</v>
      </c>
      <c r="AE698" s="1"/>
    </row>
    <row r="699" spans="4:31" ht="14.25" customHeight="1" x14ac:dyDescent="0.3">
      <c r="D699" s="1">
        <f>Tokens!B699</f>
        <v>124</v>
      </c>
      <c r="E699" s="17" t="str">
        <f>IF(Tokens!C699="","",Tokens!C699)</f>
        <v>#124 Pass VIP</v>
      </c>
      <c r="F699"/>
      <c r="G699"/>
      <c r="H699"/>
      <c r="I699"/>
      <c r="J699"/>
      <c r="M699"/>
      <c r="N699"/>
      <c r="O699" s="15" t="str">
        <f t="shared" si="22"/>
        <v>_</v>
      </c>
      <c r="P699" s="18" t="str">
        <f>IF(F699="stop","",IF(F699&lt;&gt;"",HYPERLINK(Settings!$B$5 &amp; "/manage/?network=" &amp; LOWER(B$8) &amp; "&amp;search=token&amp;account=" &amp; ToMint!$B$5 &amp; "&amp;view=" &amp; ToMint!J699,"TokenSol"),""))</f>
        <v/>
      </c>
      <c r="Q699" s="2"/>
      <c r="R699" s="2"/>
      <c r="S699" s="11"/>
      <c r="T699" s="78" t="str">
        <f>"owner=" &amp; Tokens!BS699 &amp; "&amp;filename_for_metadata=" &amp; Tokens!BT699 &amp; "&amp;offchaindata_platform=" &amp; $B$17 &amp; "&amp;keyfile=" &amp; $B$5 &amp;  "&amp;repository=" &amp; $B$18</f>
        <v>owner=AeDSKpNsSENahGHS7fCrAxcDtcNXjyLM68b4gHoTBkC&amp;filename_for_metadata=PASSVIP_COR22C124&amp;offchaindata_platform=Github&amp;keyfile=Paul&amp;repository=CalviOnTheRocks2022</v>
      </c>
      <c r="U699" s="78" t="str">
        <f t="shared" si="21"/>
        <v>{"name":"#124 Pass VIP",_x000D_
"symbol":"COR22C124",_x000D_
"description":"Pass VIP / Pass NFT VIP Access - 1 édition Calvi on the Rocks 2022",_x000D_
"seller_fee_basis_points":1000,_x000D_
"image":"https://bafybeic4fwfjsocwchbh6atlg3hxnghdwgn5oniqkkme4cv4jtklx7gnka.ipfs.nftstorage.link?image_124.webp",_x000D_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699" s="78" t="str">
        <f>formatRow(Tokens!C$2:I$2,Tokens!C699:I699)</f>
        <v>"name":"#124 Pass VIP",_x000D_
"symbol":"COR22C124",_x000D_
"description":"Pass VIP / Pass NFT VIP Access - 1 édition Calvi on the Rocks 2022",_x000D_
"seller_fee_basis_points":1000,_x000D_
"image":"https://bafybeic4fwfjsocwchbh6atlg3hxnghdwgn5oniqkkme4cv4jtklx7gnka.ipfs.nftstorage.link?image_124.webp",_x000D_
"Issuer":"NfluenT for Calvi On The rocks",_x000D_
"external_url":""</v>
      </c>
      <c r="W699" s="78" t="str">
        <f>formatRow(Tokens!J$2:AV$2,Tokens!J699:AV699,2,"attributes")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9" s="78" t="str">
        <f>formatRow(Tokens!AX$2:BC$2,Tokens!AX699:BC699,2,"creators")</f>
        <v>"creators":[{"address":"ncreator",_x000D_
"share":10},{"address":"cotrcrea",_x000D_
"share":90},{"address":"nminer",_x000D_
"share":0}]</v>
      </c>
      <c r="Y699" s="78" t="str">
        <f>formatRow(Tokens!BD$2:BI$2,Tokens!BD699:BI699,2,"files")</f>
        <v>"files":[]</v>
      </c>
      <c r="Z699" s="78"/>
      <c r="AA699" s="78"/>
      <c r="AB699" s="78"/>
      <c r="AC699" s="78" t="str">
        <f>formatRow(Tokens!BJ$2:BK$2,Tokens!BJ699:BK699,0,"collection")</f>
        <v>"collection":{"name":"PASS VIP",_x000D_
"family":"Calvi On The Rocks"}</v>
      </c>
      <c r="AD699" s="1" t="str">
        <f>formatRow(Tokens!BN$2:BR$2,Tokens!BN699:BR699,0,"marketplace")</f>
        <v>"marketplace":{"initial_price":380,_x000D_
"reservation_price":"",_x000D_
"duration":"",_x000D_
"max_mint":1,_x000D_
"sell_date":"25/06/2022"}</v>
      </c>
      <c r="AE699" s="1"/>
    </row>
    <row r="700" spans="4:31" ht="14.25" customHeight="1" x14ac:dyDescent="0.3">
      <c r="D700" s="1">
        <f>Tokens!B700</f>
        <v>125</v>
      </c>
      <c r="E700" s="17" t="str">
        <f>IF(Tokens!C700="","",Tokens!C700)</f>
        <v>#125 Pass VIP</v>
      </c>
      <c r="F700"/>
      <c r="G700"/>
      <c r="H700"/>
      <c r="I700"/>
      <c r="J700"/>
      <c r="M700"/>
      <c r="N700"/>
      <c r="O700" s="15" t="str">
        <f t="shared" si="22"/>
        <v>_</v>
      </c>
      <c r="P700" s="18" t="str">
        <f>IF(F700="stop","",IF(F700&lt;&gt;"",HYPERLINK(Settings!$B$5 &amp; "/manage/?network=" &amp; LOWER(B$8) &amp; "&amp;search=token&amp;account=" &amp; ToMint!$B$5 &amp; "&amp;view=" &amp; ToMint!J700,"TokenSol"),""))</f>
        <v/>
      </c>
      <c r="Q700" s="2"/>
      <c r="R700" s="2"/>
      <c r="S700" s="11"/>
      <c r="T700" s="78" t="str">
        <f>"owner=" &amp; Tokens!BS700 &amp; "&amp;filename_for_metadata=" &amp; Tokens!BT700 &amp; "&amp;offchaindata_platform=" &amp; $B$17 &amp; "&amp;keyfile=" &amp; $B$5 &amp;  "&amp;repository=" &amp; $B$18</f>
        <v>owner=AeDSKpNsSENahGHS7fCrAxcDtcNXjyLM68b4gHoTBkC&amp;filename_for_metadata=PASSVIP_COR22C125&amp;offchaindata_platform=Github&amp;keyfile=Paul&amp;repository=CalviOnTheRocks2022</v>
      </c>
      <c r="U700" s="78" t="str">
        <f t="shared" si="21"/>
        <v>{"name":"#125 Pass VIP",_x000D_
"symbol":"COR22C125",_x000D_
"description":"Pass VIP / Pass NFT VIP Access - 1 édition Calvi on the Rocks 2022",_x000D_
"seller_fee_basis_points":1000,_x000D_
"image":"https://bafybeidzufiacoid7cm55rvj6hzxgtm5ezx22kfo4gsoqvoe5ipow6jqtm.ipfs.nftstorage.link?image_125.webp",_x000D_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00" s="78" t="str">
        <f>formatRow(Tokens!C$2:I$2,Tokens!C700:I700)</f>
        <v>"name":"#125 Pass VIP",_x000D_
"symbol":"COR22C125",_x000D_
"description":"Pass VIP / Pass NFT VIP Access - 1 édition Calvi on the Rocks 2022",_x000D_
"seller_fee_basis_points":1000,_x000D_
"image":"https://bafybeidzufiacoid7cm55rvj6hzxgtm5ezx22kfo4gsoqvoe5ipow6jqtm.ipfs.nftstorage.link?image_125.webp",_x000D_
"Issuer":"NfluenT for Calvi On The rocks",_x000D_
"external_url":""</v>
      </c>
      <c r="W700" s="78" t="str">
        <f>formatRow(Tokens!J$2:AV$2,Tokens!J700:AV700,2,"attributes")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0" s="78" t="str">
        <f>formatRow(Tokens!AX$2:BC$2,Tokens!AX700:BC700,2,"creators")</f>
        <v>"creators":[{"address":"ncreator",_x000D_
"share":10},{"address":"cotrcrea",_x000D_
"share":90},{"address":"nminer",_x000D_
"share":0}]</v>
      </c>
      <c r="Y700" s="78" t="str">
        <f>formatRow(Tokens!BD$2:BI$2,Tokens!BD700:BI700,2,"files")</f>
        <v>"files":[]</v>
      </c>
      <c r="Z700" s="78"/>
      <c r="AA700" s="78"/>
      <c r="AB700" s="78"/>
      <c r="AC700" s="78" t="str">
        <f>formatRow(Tokens!BJ$2:BK$2,Tokens!BJ700:BK700,0,"collection")</f>
        <v>"collection":{"name":"PASS VIP",_x000D_
"family":"Calvi On The Rocks"}</v>
      </c>
      <c r="AD700" s="1" t="str">
        <f>formatRow(Tokens!BN$2:BR$2,Tokens!BN700:BR700,0,"marketplace")</f>
        <v>"marketplace":{"initial_price":380,_x000D_
"reservation_price":"",_x000D_
"duration":"",_x000D_
"max_mint":1,_x000D_
"sell_date":"25/06/2022"}</v>
      </c>
      <c r="AE700" s="1"/>
    </row>
    <row r="701" spans="4:31" ht="14.25" customHeight="1" x14ac:dyDescent="0.3">
      <c r="D701" s="1">
        <f>Tokens!B701</f>
        <v>126</v>
      </c>
      <c r="E701" s="17" t="str">
        <f>IF(Tokens!C701="","",Tokens!C701)</f>
        <v>#126 Pass VIP</v>
      </c>
      <c r="F701"/>
      <c r="G701"/>
      <c r="H701"/>
      <c r="I701"/>
      <c r="J701"/>
      <c r="M701"/>
      <c r="N701"/>
      <c r="O701" s="15" t="str">
        <f t="shared" si="22"/>
        <v>_</v>
      </c>
      <c r="P701" s="18" t="str">
        <f>IF(F701="stop","",IF(F701&lt;&gt;"",HYPERLINK(Settings!$B$5 &amp; "/manage/?network=" &amp; LOWER(B$8) &amp; "&amp;search=token&amp;account=" &amp; ToMint!$B$5 &amp; "&amp;view=" &amp; ToMint!J701,"TokenSol"),""))</f>
        <v/>
      </c>
      <c r="Q701" s="2"/>
      <c r="R701" s="2"/>
      <c r="S701" s="11"/>
      <c r="T701" s="78" t="str">
        <f>"owner=" &amp; Tokens!BS701 &amp; "&amp;filename_for_metadata=" &amp; Tokens!BT701 &amp; "&amp;offchaindata_platform=" &amp; $B$17 &amp; "&amp;keyfile=" &amp; $B$5 &amp;  "&amp;repository=" &amp; $B$18</f>
        <v>owner=AeDSKpNsSENahGHS7fCrAxcDtcNXjyLM68b4gHoTBkC&amp;filename_for_metadata=PASSVIP_COR22C126&amp;offchaindata_platform=Github&amp;keyfile=Paul&amp;repository=CalviOnTheRocks2022</v>
      </c>
      <c r="U701" s="78" t="str">
        <f t="shared" si="21"/>
        <v>{"name":"#126 Pass VIP",_x000D_
"symbol":"COR22C126",_x000D_
"description":"Pass VIP / Pass NFT VIP Access - 1 édition Calvi on the Rocks 2022",_x000D_
"seller_fee_basis_points":1000,_x000D_
"image":"https://bafybeifkxvedrrheixzrh6jbcp4y5yvjxozpygflvfyd3kl66rom6guvg4.ipfs.nftstorage.link?image_126.webp",_x000D_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01" s="78" t="str">
        <f>formatRow(Tokens!C$2:I$2,Tokens!C701:I701)</f>
        <v>"name":"#126 Pass VIP",_x000D_
"symbol":"COR22C126",_x000D_
"description":"Pass VIP / Pass NFT VIP Access - 1 édition Calvi on the Rocks 2022",_x000D_
"seller_fee_basis_points":1000,_x000D_
"image":"https://bafybeifkxvedrrheixzrh6jbcp4y5yvjxozpygflvfyd3kl66rom6guvg4.ipfs.nftstorage.link?image_126.webp",_x000D_
"Issuer":"NfluenT for Calvi On The rocks",_x000D_
"external_url":""</v>
      </c>
      <c r="W701" s="78" t="str">
        <f>formatRow(Tokens!J$2:AV$2,Tokens!J701:AV701,2,"attributes")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1" s="78" t="str">
        <f>formatRow(Tokens!AX$2:BC$2,Tokens!AX701:BC701,2,"creators")</f>
        <v>"creators":[{"address":"ncreator",_x000D_
"share":10},{"address":"cotrcrea",_x000D_
"share":90},{"address":"nminer",_x000D_
"share":0}]</v>
      </c>
      <c r="Y701" s="78" t="str">
        <f>formatRow(Tokens!BD$2:BI$2,Tokens!BD701:BI701,2,"files")</f>
        <v>"files":[]</v>
      </c>
      <c r="Z701" s="78"/>
      <c r="AA701" s="78"/>
      <c r="AB701" s="78"/>
      <c r="AC701" s="78" t="str">
        <f>formatRow(Tokens!BJ$2:BK$2,Tokens!BJ701:BK701,0,"collection")</f>
        <v>"collection":{"name":"PASS VIP",_x000D_
"family":"Calvi On The Rocks"}</v>
      </c>
      <c r="AD701" s="1" t="str">
        <f>formatRow(Tokens!BN$2:BR$2,Tokens!BN701:BR701,0,"marketplace")</f>
        <v>"marketplace":{"initial_price":380,_x000D_
"reservation_price":"",_x000D_
"duration":"",_x000D_
"max_mint":1,_x000D_
"sell_date":"25/06/2022"}</v>
      </c>
      <c r="AE701" s="1"/>
    </row>
    <row r="702" spans="4:31" ht="14.25" customHeight="1" x14ac:dyDescent="0.3">
      <c r="D702" s="1">
        <f>Tokens!B702</f>
        <v>127</v>
      </c>
      <c r="E702" s="17" t="str">
        <f>IF(Tokens!C702="","",Tokens!C702)</f>
        <v>#127 Pass VIP</v>
      </c>
      <c r="F702"/>
      <c r="G702"/>
      <c r="H702"/>
      <c r="I702"/>
      <c r="J702"/>
      <c r="M702"/>
      <c r="N702"/>
      <c r="O702" s="15" t="str">
        <f t="shared" si="22"/>
        <v>_</v>
      </c>
      <c r="P702" s="18" t="str">
        <f>IF(F702="stop","",IF(F702&lt;&gt;"",HYPERLINK(Settings!$B$5 &amp; "/manage/?network=" &amp; LOWER(B$8) &amp; "&amp;search=token&amp;account=" &amp; ToMint!$B$5 &amp; "&amp;view=" &amp; ToMint!J702,"TokenSol"),""))</f>
        <v/>
      </c>
      <c r="Q702" s="2"/>
      <c r="R702" s="2"/>
      <c r="S702" s="11"/>
      <c r="T702" s="78" t="str">
        <f>"owner=" &amp; Tokens!BS702 &amp; "&amp;filename_for_metadata=" &amp; Tokens!BT702 &amp; "&amp;offchaindata_platform=" &amp; $B$17 &amp; "&amp;keyfile=" &amp; $B$5 &amp;  "&amp;repository=" &amp; $B$18</f>
        <v>owner=AeDSKpNsSENahGHS7fCrAxcDtcNXjyLM68b4gHoTBkC&amp;filename_for_metadata=PASSVIP_COR22C127&amp;offchaindata_platform=Github&amp;keyfile=Paul&amp;repository=CalviOnTheRocks2022</v>
      </c>
      <c r="U702" s="78" t="str">
        <f t="shared" si="21"/>
        <v>{"name":"#127 Pass VIP",_x000D_
"symbol":"COR22C127",_x000D_
"description":"Pass VIP / Pass NFT VIP Access - 1 édition Calvi on the Rocks 2022",_x000D_
"seller_fee_basis_points":1000,_x000D_
"image":"https://bafybeigcqt7m2eona44zcngkvdzl73hfszonlwalgavxozl3atlu4ztgw4.ipfs.nftstorage.link?image_127.webp",_x000D_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02" s="78" t="str">
        <f>formatRow(Tokens!C$2:I$2,Tokens!C702:I702)</f>
        <v>"name":"#127 Pass VIP",_x000D_
"symbol":"COR22C127",_x000D_
"description":"Pass VIP / Pass NFT VIP Access - 1 édition Calvi on the Rocks 2022",_x000D_
"seller_fee_basis_points":1000,_x000D_
"image":"https://bafybeigcqt7m2eona44zcngkvdzl73hfszonlwalgavxozl3atlu4ztgw4.ipfs.nftstorage.link?image_127.webp",_x000D_
"Issuer":"NfluenT for Calvi On The rocks",_x000D_
"external_url":""</v>
      </c>
      <c r="W702" s="78" t="str">
        <f>formatRow(Tokens!J$2:AV$2,Tokens!J702:AV702,2,"attributes")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2" s="78" t="str">
        <f>formatRow(Tokens!AX$2:BC$2,Tokens!AX702:BC702,2,"creators")</f>
        <v>"creators":[{"address":"ncreator",_x000D_
"share":10},{"address":"cotrcrea",_x000D_
"share":90},{"address":"nminer",_x000D_
"share":0}]</v>
      </c>
      <c r="Y702" s="78" t="str">
        <f>formatRow(Tokens!BD$2:BI$2,Tokens!BD702:BI702,2,"files")</f>
        <v>"files":[]</v>
      </c>
      <c r="Z702" s="78"/>
      <c r="AA702" s="78"/>
      <c r="AB702" s="78"/>
      <c r="AC702" s="78" t="str">
        <f>formatRow(Tokens!BJ$2:BK$2,Tokens!BJ702:BK702,0,"collection")</f>
        <v>"collection":{"name":"PASS VIP",_x000D_
"family":"Calvi On The Rocks"}</v>
      </c>
      <c r="AD702" s="1" t="str">
        <f>formatRow(Tokens!BN$2:BR$2,Tokens!BN702:BR702,0,"marketplace")</f>
        <v>"marketplace":{"initial_price":380,_x000D_
"reservation_price":"",_x000D_
"duration":"",_x000D_
"max_mint":1,_x000D_
"sell_date":"25/06/2022"}</v>
      </c>
      <c r="AE702" s="1"/>
    </row>
    <row r="703" spans="4:31" ht="14.25" customHeight="1" x14ac:dyDescent="0.3">
      <c r="D703" s="1">
        <f>Tokens!B703</f>
        <v>128</v>
      </c>
      <c r="E703" s="17" t="str">
        <f>IF(Tokens!C703="","",Tokens!C703)</f>
        <v>#128 Pass VIP</v>
      </c>
      <c r="F703"/>
      <c r="G703"/>
      <c r="H703"/>
      <c r="I703"/>
      <c r="J703"/>
      <c r="M703"/>
      <c r="N703"/>
      <c r="O703" s="15" t="str">
        <f t="shared" si="22"/>
        <v>_</v>
      </c>
      <c r="P703" s="18" t="str">
        <f>IF(F703="stop","",IF(F703&lt;&gt;"",HYPERLINK(Settings!$B$5 &amp; "/manage/?network=" &amp; LOWER(B$8) &amp; "&amp;search=token&amp;account=" &amp; ToMint!$B$5 &amp; "&amp;view=" &amp; ToMint!J703,"TokenSol"),""))</f>
        <v/>
      </c>
      <c r="Q703" s="2"/>
      <c r="R703" s="2"/>
      <c r="S703" s="11"/>
      <c r="T703" s="78" t="str">
        <f>"owner=" &amp; Tokens!BS703 &amp; "&amp;filename_for_metadata=" &amp; Tokens!BT703 &amp; "&amp;offchaindata_platform=" &amp; $B$17 &amp; "&amp;keyfile=" &amp; $B$5 &amp;  "&amp;repository=" &amp; $B$18</f>
        <v>owner=AeDSKpNsSENahGHS7fCrAxcDtcNXjyLM68b4gHoTBkC&amp;filename_for_metadata=PASSVIP_COR22C128&amp;offchaindata_platform=Github&amp;keyfile=Paul&amp;repository=CalviOnTheRocks2022</v>
      </c>
      <c r="U703" s="78" t="str">
        <f t="shared" si="21"/>
        <v>{"name":"#128 Pass VIP",_x000D_
"symbol":"COR22C128",_x000D_
"description":"Pass VIP / Pass NFT VIP Access - 1 édition Calvi on the Rocks 2022",_x000D_
"seller_fee_basis_points":1000,_x000D_
"image":"https://bafybeiavxckl3xqtactpgpa7patwynobksrp4vxkout6hjzdwihgf2cpqy.ipfs.nftstorage.link?image_128.webp",_x000D_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03" s="78" t="str">
        <f>formatRow(Tokens!C$2:I$2,Tokens!C703:I703)</f>
        <v>"name":"#128 Pass VIP",_x000D_
"symbol":"COR22C128",_x000D_
"description":"Pass VIP / Pass NFT VIP Access - 1 édition Calvi on the Rocks 2022",_x000D_
"seller_fee_basis_points":1000,_x000D_
"image":"https://bafybeiavxckl3xqtactpgpa7patwynobksrp4vxkout6hjzdwihgf2cpqy.ipfs.nftstorage.link?image_128.webp",_x000D_
"Issuer":"NfluenT for Calvi On The rocks",_x000D_
"external_url":""</v>
      </c>
      <c r="W703" s="78" t="str">
        <f>formatRow(Tokens!J$2:AV$2,Tokens!J703:AV703,2,"attributes")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3" s="78" t="str">
        <f>formatRow(Tokens!AX$2:BC$2,Tokens!AX703:BC703,2,"creators")</f>
        <v>"creators":[{"address":"ncreator",_x000D_
"share":10},{"address":"cotrcrea",_x000D_
"share":90},{"address":"nminer",_x000D_
"share":0}]</v>
      </c>
      <c r="Y703" s="78" t="str">
        <f>formatRow(Tokens!BD$2:BI$2,Tokens!BD703:BI703,2,"files")</f>
        <v>"files":[]</v>
      </c>
      <c r="Z703" s="78"/>
      <c r="AA703" s="78"/>
      <c r="AB703" s="78"/>
      <c r="AC703" s="78" t="str">
        <f>formatRow(Tokens!BJ$2:BK$2,Tokens!BJ703:BK703,0,"collection")</f>
        <v>"collection":{"name":"PASS VIP",_x000D_
"family":"Calvi On The Rocks"}</v>
      </c>
      <c r="AD703" s="1" t="str">
        <f>formatRow(Tokens!BN$2:BR$2,Tokens!BN703:BR703,0,"marketplace")</f>
        <v>"marketplace":{"initial_price":380,_x000D_
"reservation_price":"",_x000D_
"duration":"",_x000D_
"max_mint":1,_x000D_
"sell_date":"25/06/2022"}</v>
      </c>
      <c r="AE703" s="1"/>
    </row>
    <row r="704" spans="4:31" ht="14.25" customHeight="1" x14ac:dyDescent="0.3">
      <c r="D704" s="1">
        <f>Tokens!B704</f>
        <v>129</v>
      </c>
      <c r="E704" s="17" t="str">
        <f>IF(Tokens!C704="","",Tokens!C704)</f>
        <v>#129 Pass VIP</v>
      </c>
      <c r="F704"/>
      <c r="G704"/>
      <c r="H704"/>
      <c r="I704"/>
      <c r="J704"/>
      <c r="M704"/>
      <c r="N704"/>
      <c r="O704" s="15" t="str">
        <f t="shared" si="22"/>
        <v>_</v>
      </c>
      <c r="P704" s="18" t="str">
        <f>IF(F704="stop","",IF(F704&lt;&gt;"",HYPERLINK(Settings!$B$5 &amp; "/manage/?network=" &amp; LOWER(B$8) &amp; "&amp;search=token&amp;account=" &amp; ToMint!$B$5 &amp; "&amp;view=" &amp; ToMint!J704,"TokenSol"),""))</f>
        <v/>
      </c>
      <c r="Q704" s="2"/>
      <c r="R704" s="2"/>
      <c r="S704" s="11"/>
      <c r="T704" s="78" t="str">
        <f>"owner=" &amp; Tokens!BS704 &amp; "&amp;filename_for_metadata=" &amp; Tokens!BT704 &amp; "&amp;offchaindata_platform=" &amp; $B$17 &amp; "&amp;keyfile=" &amp; $B$5 &amp;  "&amp;repository=" &amp; $B$18</f>
        <v>owner=AeDSKpNsSENahGHS7fCrAxcDtcNXjyLM68b4gHoTBkC&amp;filename_for_metadata=PASSVIP_COR22C129&amp;offchaindata_platform=Github&amp;keyfile=Paul&amp;repository=CalviOnTheRocks2022</v>
      </c>
      <c r="U704" s="78" t="str">
        <f t="shared" si="21"/>
        <v>{"name":"#129 Pass VIP",_x000D_
"symbol":"COR22C129",_x000D_
"description":"Pass VIP / Pass NFT VIP Access - 1 édition Calvi on the Rocks 2022",_x000D_
"seller_fee_basis_points":1000,_x000D_
"image":"https://bafybeigw6llgavxjcqu2mt4pt44jnerlq5y36pd45h2wx26tofxjengdsy.ipfs.nftstorage.link?image_129.webp",_x000D_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04" s="78" t="str">
        <f>formatRow(Tokens!C$2:I$2,Tokens!C704:I704)</f>
        <v>"name":"#129 Pass VIP",_x000D_
"symbol":"COR22C129",_x000D_
"description":"Pass VIP / Pass NFT VIP Access - 1 édition Calvi on the Rocks 2022",_x000D_
"seller_fee_basis_points":1000,_x000D_
"image":"https://bafybeigw6llgavxjcqu2mt4pt44jnerlq5y36pd45h2wx26tofxjengdsy.ipfs.nftstorage.link?image_129.webp",_x000D_
"Issuer":"NfluenT for Calvi On The rocks",_x000D_
"external_url":""</v>
      </c>
      <c r="W704" s="78" t="str">
        <f>formatRow(Tokens!J$2:AV$2,Tokens!J704:AV704,2,"attributes")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4" s="78" t="str">
        <f>formatRow(Tokens!AX$2:BC$2,Tokens!AX704:BC704,2,"creators")</f>
        <v>"creators":[{"address":"ncreator",_x000D_
"share":10},{"address":"cotrcrea",_x000D_
"share":90},{"address":"nminer",_x000D_
"share":0}]</v>
      </c>
      <c r="Y704" s="78" t="str">
        <f>formatRow(Tokens!BD$2:BI$2,Tokens!BD704:BI704,2,"files")</f>
        <v>"files":[]</v>
      </c>
      <c r="Z704" s="78"/>
      <c r="AA704" s="78"/>
      <c r="AB704" s="78"/>
      <c r="AC704" s="78" t="str">
        <f>formatRow(Tokens!BJ$2:BK$2,Tokens!BJ704:BK704,0,"collection")</f>
        <v>"collection":{"name":"PASS VIP",_x000D_
"family":"Calvi On The Rocks"}</v>
      </c>
      <c r="AD704" s="1" t="str">
        <f>formatRow(Tokens!BN$2:BR$2,Tokens!BN704:BR704,0,"marketplace")</f>
        <v>"marketplace":{"initial_price":380,_x000D_
"reservation_price":"",_x000D_
"duration":"",_x000D_
"max_mint":1,_x000D_
"sell_date":"25/06/2022"}</v>
      </c>
      <c r="AE704" s="1"/>
    </row>
    <row r="705" spans="4:31" ht="14.25" customHeight="1" x14ac:dyDescent="0.3">
      <c r="D705" s="1">
        <f>Tokens!B705</f>
        <v>130</v>
      </c>
      <c r="E705" s="17" t="str">
        <f>IF(Tokens!C705="","",Tokens!C705)</f>
        <v>#130 Pass VIP</v>
      </c>
      <c r="F705"/>
      <c r="G705"/>
      <c r="H705"/>
      <c r="I705"/>
      <c r="J705"/>
      <c r="M705"/>
      <c r="N705"/>
      <c r="O705" s="15" t="str">
        <f t="shared" si="22"/>
        <v>_</v>
      </c>
      <c r="P705" s="18" t="str">
        <f>IF(F705="stop","",IF(F705&lt;&gt;"",HYPERLINK(Settings!$B$5 &amp; "/manage/?network=" &amp; LOWER(B$8) &amp; "&amp;search=token&amp;account=" &amp; ToMint!$B$5 &amp; "&amp;view=" &amp; ToMint!J705,"TokenSol"),""))</f>
        <v/>
      </c>
      <c r="Q705" s="2"/>
      <c r="R705" s="2"/>
      <c r="S705" s="11"/>
      <c r="T705" s="78" t="str">
        <f>"owner=" &amp; Tokens!BS705 &amp; "&amp;filename_for_metadata=" &amp; Tokens!BT705 &amp; "&amp;offchaindata_platform=" &amp; $B$17 &amp; "&amp;keyfile=" &amp; $B$5 &amp;  "&amp;repository=" &amp; $B$18</f>
        <v>owner=AeDSKpNsSENahGHS7fCrAxcDtcNXjyLM68b4gHoTBkC&amp;filename_for_metadata=PASSVIP_COR22C130&amp;offchaindata_platform=Github&amp;keyfile=Paul&amp;repository=CalviOnTheRocks2022</v>
      </c>
      <c r="U705" s="78" t="str">
        <f t="shared" si="21"/>
        <v>{"name":"#130 Pass VIP",_x000D_
"symbol":"COR22C130",_x000D_
"description":"Pass VIP / Pass NFT VIP Access - 1 édition Calvi on the Rocks 2022",_x000D_
"seller_fee_basis_points":1000,_x000D_
"image":"https://bafybeigmbvfszlym7qvntv36qjqckk6tv46ttdalvi3cvt2c3mu5p26pkq.ipfs.nftstorage.link?image_130.webp",_x000D_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05" s="78" t="str">
        <f>formatRow(Tokens!C$2:I$2,Tokens!C705:I705)</f>
        <v>"name":"#130 Pass VIP",_x000D_
"symbol":"COR22C130",_x000D_
"description":"Pass VIP / Pass NFT VIP Access - 1 édition Calvi on the Rocks 2022",_x000D_
"seller_fee_basis_points":1000,_x000D_
"image":"https://bafybeigmbvfszlym7qvntv36qjqckk6tv46ttdalvi3cvt2c3mu5p26pkq.ipfs.nftstorage.link?image_130.webp",_x000D_
"Issuer":"NfluenT for Calvi On The rocks",_x000D_
"external_url":""</v>
      </c>
      <c r="W705" s="78" t="str">
        <f>formatRow(Tokens!J$2:AV$2,Tokens!J705:AV705,2,"attributes")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5" s="78" t="str">
        <f>formatRow(Tokens!AX$2:BC$2,Tokens!AX705:BC705,2,"creators")</f>
        <v>"creators":[{"address":"ncreator",_x000D_
"share":10},{"address":"cotrcrea",_x000D_
"share":90},{"address":"nminer",_x000D_
"share":0}]</v>
      </c>
      <c r="Y705" s="78" t="str">
        <f>formatRow(Tokens!BD$2:BI$2,Tokens!BD705:BI705,2,"files")</f>
        <v>"files":[]</v>
      </c>
      <c r="Z705" s="78"/>
      <c r="AA705" s="78"/>
      <c r="AB705" s="78"/>
      <c r="AC705" s="78" t="str">
        <f>formatRow(Tokens!BJ$2:BK$2,Tokens!BJ705:BK705,0,"collection")</f>
        <v>"collection":{"name":"PASS VIP",_x000D_
"family":"Calvi On The Rocks"}</v>
      </c>
      <c r="AD705" s="1" t="str">
        <f>formatRow(Tokens!BN$2:BR$2,Tokens!BN705:BR705,0,"marketplace")</f>
        <v>"marketplace":{"initial_price":380,_x000D_
"reservation_price":"",_x000D_
"duration":"",_x000D_
"max_mint":1,_x000D_
"sell_date":"25/06/2022"}</v>
      </c>
      <c r="AE705" s="1"/>
    </row>
    <row r="706" spans="4:31" ht="14.25" customHeight="1" x14ac:dyDescent="0.3">
      <c r="D706" s="1">
        <f>Tokens!B706</f>
        <v>131</v>
      </c>
      <c r="E706" s="17" t="str">
        <f>IF(Tokens!C706="","",Tokens!C706)</f>
        <v>#131 Pass VIP</v>
      </c>
      <c r="F706"/>
      <c r="G706"/>
      <c r="H706"/>
      <c r="I706"/>
      <c r="J706"/>
      <c r="M706"/>
      <c r="N706"/>
      <c r="O706" s="15" t="str">
        <f t="shared" si="22"/>
        <v>_</v>
      </c>
      <c r="P706" s="18" t="str">
        <f>IF(F706="stop","",IF(F706&lt;&gt;"",HYPERLINK(Settings!$B$5 &amp; "/manage/?network=" &amp; LOWER(B$8) &amp; "&amp;search=token&amp;account=" &amp; ToMint!$B$5 &amp; "&amp;view=" &amp; ToMint!J706,"TokenSol"),""))</f>
        <v/>
      </c>
      <c r="Q706" s="2"/>
      <c r="R706" s="2"/>
      <c r="S706" s="11"/>
      <c r="T706" s="78" t="str">
        <f>"owner=" &amp; Tokens!BS706 &amp; "&amp;filename_for_metadata=" &amp; Tokens!BT706 &amp; "&amp;offchaindata_platform=" &amp; $B$17 &amp; "&amp;keyfile=" &amp; $B$5 &amp;  "&amp;repository=" &amp; $B$18</f>
        <v>owner=AeDSKpNsSENahGHS7fCrAxcDtcNXjyLM68b4gHoTBkC&amp;filename_for_metadata=PASSVIP_COR22C131&amp;offchaindata_platform=Github&amp;keyfile=Paul&amp;repository=CalviOnTheRocks2022</v>
      </c>
      <c r="U706" s="78" t="str">
        <f t="shared" si="21"/>
        <v>{"name":"#131 Pass VIP",_x000D_
"symbol":"COR22C131",_x000D_
"description":"Pass VIP / Pass NFT VIP Access - 1 édition Calvi on the Rocks 2022",_x000D_
"seller_fee_basis_points":1000,_x000D_
"image":"https://bafybeia2o24qf3bkhevj2t45q4unb6rrsgym3arfehd5oqr3mm7t5hqnmu.ipfs.nftstorage.link?image_131.webp",_x000D_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06" s="78" t="str">
        <f>formatRow(Tokens!C$2:I$2,Tokens!C706:I706)</f>
        <v>"name":"#131 Pass VIP",_x000D_
"symbol":"COR22C131",_x000D_
"description":"Pass VIP / Pass NFT VIP Access - 1 édition Calvi on the Rocks 2022",_x000D_
"seller_fee_basis_points":1000,_x000D_
"image":"https://bafybeia2o24qf3bkhevj2t45q4unb6rrsgym3arfehd5oqr3mm7t5hqnmu.ipfs.nftstorage.link?image_131.webp",_x000D_
"Issuer":"NfluenT for Calvi On The rocks",_x000D_
"external_url":""</v>
      </c>
      <c r="W706" s="78" t="str">
        <f>formatRow(Tokens!J$2:AV$2,Tokens!J706:AV706,2,"attributes")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6" s="78" t="str">
        <f>formatRow(Tokens!AX$2:BC$2,Tokens!AX706:BC706,2,"creators")</f>
        <v>"creators":[{"address":"ncreator",_x000D_
"share":10},{"address":"cotrcrea",_x000D_
"share":90},{"address":"nminer",_x000D_
"share":0}]</v>
      </c>
      <c r="Y706" s="78" t="str">
        <f>formatRow(Tokens!BD$2:BI$2,Tokens!BD706:BI706,2,"files")</f>
        <v>"files":[]</v>
      </c>
      <c r="Z706" s="78"/>
      <c r="AA706" s="78"/>
      <c r="AB706" s="78"/>
      <c r="AC706" s="78" t="str">
        <f>formatRow(Tokens!BJ$2:BK$2,Tokens!BJ706:BK706,0,"collection")</f>
        <v>"collection":{"name":"PASS VIP",_x000D_
"family":"Calvi On The Rocks"}</v>
      </c>
      <c r="AD706" s="1" t="str">
        <f>formatRow(Tokens!BN$2:BR$2,Tokens!BN706:BR706,0,"marketplace")</f>
        <v>"marketplace":{"initial_price":380,_x000D_
"reservation_price":"",_x000D_
"duration":"",_x000D_
"max_mint":1,_x000D_
"sell_date":"25/06/2022"}</v>
      </c>
      <c r="AE706" s="1"/>
    </row>
    <row r="707" spans="4:31" ht="14.25" customHeight="1" x14ac:dyDescent="0.3">
      <c r="D707" s="1">
        <f>Tokens!B707</f>
        <v>132</v>
      </c>
      <c r="E707" s="17" t="str">
        <f>IF(Tokens!C707="","",Tokens!C707)</f>
        <v>#132 Pass VIP</v>
      </c>
      <c r="F707"/>
      <c r="G707"/>
      <c r="H707"/>
      <c r="I707"/>
      <c r="J707"/>
      <c r="M707"/>
      <c r="N707"/>
      <c r="O707" s="15" t="str">
        <f t="shared" si="22"/>
        <v>_</v>
      </c>
      <c r="P707" s="18" t="str">
        <f>IF(F707="stop","",IF(F707&lt;&gt;"",HYPERLINK(Settings!$B$5 &amp; "/manage/?network=" &amp; LOWER(B$8) &amp; "&amp;search=token&amp;account=" &amp; ToMint!$B$5 &amp; "&amp;view=" &amp; ToMint!J707,"TokenSol"),""))</f>
        <v/>
      </c>
      <c r="Q707" s="2"/>
      <c r="R707" s="2"/>
      <c r="S707" s="11"/>
      <c r="T707" s="78" t="str">
        <f>"owner=" &amp; Tokens!BS707 &amp; "&amp;filename_for_metadata=" &amp; Tokens!BT707 &amp; "&amp;offchaindata_platform=" &amp; $B$17 &amp; "&amp;keyfile=" &amp; $B$5 &amp;  "&amp;repository=" &amp; $B$18</f>
        <v>owner=AeDSKpNsSENahGHS7fCrAxcDtcNXjyLM68b4gHoTBkC&amp;filename_for_metadata=PASSVIP_COR22C132&amp;offchaindata_platform=Github&amp;keyfile=Paul&amp;repository=CalviOnTheRocks2022</v>
      </c>
      <c r="U707" s="78" t="str">
        <f t="shared" si="21"/>
        <v>{"name":"#132 Pass VIP",_x000D_
"symbol":"COR22C132",_x000D_
"description":"Pass VIP / Pass NFT VIP Access - 1 édition Calvi on the Rocks 2022",_x000D_
"seller_fee_basis_points":1000,_x000D_
"image":"https://bafybeie6md4nx2rk2huwtpbngpobyd3tgiyqwlhb4ueyap6jx56ypt7fla.ipfs.nftstorage.link?image_132.webp",_x000D_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07" s="78" t="str">
        <f>formatRow(Tokens!C$2:I$2,Tokens!C707:I707)</f>
        <v>"name":"#132 Pass VIP",_x000D_
"symbol":"COR22C132",_x000D_
"description":"Pass VIP / Pass NFT VIP Access - 1 édition Calvi on the Rocks 2022",_x000D_
"seller_fee_basis_points":1000,_x000D_
"image":"https://bafybeie6md4nx2rk2huwtpbngpobyd3tgiyqwlhb4ueyap6jx56ypt7fla.ipfs.nftstorage.link?image_132.webp",_x000D_
"Issuer":"NfluenT for Calvi On The rocks",_x000D_
"external_url":""</v>
      </c>
      <c r="W707" s="78" t="str">
        <f>formatRow(Tokens!J$2:AV$2,Tokens!J707:AV707,2,"attributes")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7" s="78" t="str">
        <f>formatRow(Tokens!AX$2:BC$2,Tokens!AX707:BC707,2,"creators")</f>
        <v>"creators":[{"address":"ncreator",_x000D_
"share":10},{"address":"cotrcrea",_x000D_
"share":90},{"address":"nminer",_x000D_
"share":0}]</v>
      </c>
      <c r="Y707" s="78" t="str">
        <f>formatRow(Tokens!BD$2:BI$2,Tokens!BD707:BI707,2,"files")</f>
        <v>"files":[]</v>
      </c>
      <c r="Z707" s="78"/>
      <c r="AA707" s="78"/>
      <c r="AB707" s="78"/>
      <c r="AC707" s="78" t="str">
        <f>formatRow(Tokens!BJ$2:BK$2,Tokens!BJ707:BK707,0,"collection")</f>
        <v>"collection":{"name":"PASS VIP",_x000D_
"family":"Calvi On The Rocks"}</v>
      </c>
      <c r="AD707" s="1" t="str">
        <f>formatRow(Tokens!BN$2:BR$2,Tokens!BN707:BR707,0,"marketplace")</f>
        <v>"marketplace":{"initial_price":380,_x000D_
"reservation_price":"",_x000D_
"duration":"",_x000D_
"max_mint":1,_x000D_
"sell_date":"25/06/2022"}</v>
      </c>
      <c r="AE707" s="1"/>
    </row>
    <row r="708" spans="4:31" ht="14.25" customHeight="1" x14ac:dyDescent="0.3">
      <c r="D708" s="1">
        <f>Tokens!B708</f>
        <v>133</v>
      </c>
      <c r="E708" s="17" t="str">
        <f>IF(Tokens!C708="","",Tokens!C708)</f>
        <v>#133 Pass VIP</v>
      </c>
      <c r="F708"/>
      <c r="G708"/>
      <c r="H708"/>
      <c r="I708"/>
      <c r="J708"/>
      <c r="M708"/>
      <c r="N708"/>
      <c r="O708" s="15" t="str">
        <f t="shared" si="22"/>
        <v>_</v>
      </c>
      <c r="P708" s="18" t="str">
        <f>IF(F708="stop","",IF(F708&lt;&gt;"",HYPERLINK(Settings!$B$5 &amp; "/manage/?network=" &amp; LOWER(B$8) &amp; "&amp;search=token&amp;account=" &amp; ToMint!$B$5 &amp; "&amp;view=" &amp; ToMint!J708,"TokenSol"),""))</f>
        <v/>
      </c>
      <c r="Q708" s="2"/>
      <c r="R708" s="2"/>
      <c r="S708" s="11"/>
      <c r="T708" s="78" t="str">
        <f>"owner=" &amp; Tokens!BS708 &amp; "&amp;filename_for_metadata=" &amp; Tokens!BT708 &amp; "&amp;offchaindata_platform=" &amp; $B$17 &amp; "&amp;keyfile=" &amp; $B$5 &amp;  "&amp;repository=" &amp; $B$18</f>
        <v>owner=AeDSKpNsSENahGHS7fCrAxcDtcNXjyLM68b4gHoTBkC&amp;filename_for_metadata=PASSVIP_COR22C133&amp;offchaindata_platform=Github&amp;keyfile=Paul&amp;repository=CalviOnTheRocks2022</v>
      </c>
      <c r="U708" s="78" t="str">
        <f t="shared" si="21"/>
        <v>{"name":"#133 Pass VIP",_x000D_
"symbol":"COR22C133",_x000D_
"description":"Pass VIP / Pass NFT VIP Access - 1 édition Calvi on the Rocks 2022",_x000D_
"seller_fee_basis_points":1000,_x000D_
"image":"https://bafybeieorhv7uydxhcwu5q2mx4b3skykw5qoskpluyzzhb2sf3pghvgksq.ipfs.nftstorage.link?image_133.webp",_x000D_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08" s="78" t="str">
        <f>formatRow(Tokens!C$2:I$2,Tokens!C708:I708)</f>
        <v>"name":"#133 Pass VIP",_x000D_
"symbol":"COR22C133",_x000D_
"description":"Pass VIP / Pass NFT VIP Access - 1 édition Calvi on the Rocks 2022",_x000D_
"seller_fee_basis_points":1000,_x000D_
"image":"https://bafybeieorhv7uydxhcwu5q2mx4b3skykw5qoskpluyzzhb2sf3pghvgksq.ipfs.nftstorage.link?image_133.webp",_x000D_
"Issuer":"NfluenT for Calvi On The rocks",_x000D_
"external_url":""</v>
      </c>
      <c r="W708" s="78" t="str">
        <f>formatRow(Tokens!J$2:AV$2,Tokens!J708:AV708,2,"attributes")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8" s="78" t="str">
        <f>formatRow(Tokens!AX$2:BC$2,Tokens!AX708:BC708,2,"creators")</f>
        <v>"creators":[{"address":"ncreator",_x000D_
"share":10},{"address":"cotrcrea",_x000D_
"share":90},{"address":"nminer",_x000D_
"share":0}]</v>
      </c>
      <c r="Y708" s="78" t="str">
        <f>formatRow(Tokens!BD$2:BI$2,Tokens!BD708:BI708,2,"files")</f>
        <v>"files":[]</v>
      </c>
      <c r="Z708" s="78"/>
      <c r="AA708" s="78"/>
      <c r="AB708" s="78"/>
      <c r="AC708" s="78" t="str">
        <f>formatRow(Tokens!BJ$2:BK$2,Tokens!BJ708:BK708,0,"collection")</f>
        <v>"collection":{"name":"PASS VIP",_x000D_
"family":"Calvi On The Rocks"}</v>
      </c>
      <c r="AD708" s="1" t="str">
        <f>formatRow(Tokens!BN$2:BR$2,Tokens!BN708:BR708,0,"marketplace")</f>
        <v>"marketplace":{"initial_price":380,_x000D_
"reservation_price":"",_x000D_
"duration":"",_x000D_
"max_mint":1,_x000D_
"sell_date":"25/06/2022"}</v>
      </c>
      <c r="AE708" s="1"/>
    </row>
    <row r="709" spans="4:31" ht="14.25" customHeight="1" x14ac:dyDescent="0.3">
      <c r="D709" s="1">
        <f>Tokens!B709</f>
        <v>134</v>
      </c>
      <c r="E709" s="17" t="str">
        <f>IF(Tokens!C709="","",Tokens!C709)</f>
        <v>#134 Pass VIP</v>
      </c>
      <c r="F709"/>
      <c r="G709"/>
      <c r="H709"/>
      <c r="I709"/>
      <c r="J709"/>
      <c r="M709"/>
      <c r="N709"/>
      <c r="O709" s="15" t="str">
        <f t="shared" si="22"/>
        <v>_</v>
      </c>
      <c r="P709" s="18" t="str">
        <f>IF(F709="stop","",IF(F709&lt;&gt;"",HYPERLINK(Settings!$B$5 &amp; "/manage/?network=" &amp; LOWER(B$8) &amp; "&amp;search=token&amp;account=" &amp; ToMint!$B$5 &amp; "&amp;view=" &amp; ToMint!J709,"TokenSol"),""))</f>
        <v/>
      </c>
      <c r="Q709" s="2"/>
      <c r="R709" s="2"/>
      <c r="S709" s="11"/>
      <c r="T709" s="78" t="str">
        <f>"owner=" &amp; Tokens!BS709 &amp; "&amp;filename_for_metadata=" &amp; Tokens!BT709 &amp; "&amp;offchaindata_platform=" &amp; $B$17 &amp; "&amp;keyfile=" &amp; $B$5 &amp;  "&amp;repository=" &amp; $B$18</f>
        <v>owner=AeDSKpNsSENahGHS7fCrAxcDtcNXjyLM68b4gHoTBkC&amp;filename_for_metadata=PASSVIP_COR22C134&amp;offchaindata_platform=Github&amp;keyfile=Paul&amp;repository=CalviOnTheRocks2022</v>
      </c>
      <c r="U709" s="78" t="str">
        <f t="shared" ref="U709:U772" si="23">"{" &amp; V709 &amp; "," &amp; W709 &amp; "," &amp; """properties"":{" &amp; X709 &amp; "," &amp; Y709 &amp; "}," &amp; AC709 &amp; "," &amp; AD709 &amp; "}"</f>
        <v>{"name":"#134 Pass VIP",_x000D_
"symbol":"COR22C134",_x000D_
"description":"Pass VIP / Pass NFT VIP Access - 1 édition Calvi on the Rocks 2022",_x000D_
"seller_fee_basis_points":1000,_x000D_
"image":"https://bafybeihagnk4wdqlhq4gucck6mw63o6jsj72oaesf32rkhm73tmg2obd3m.ipfs.nftstorage.link?image_134.webp",_x000D_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09" s="78" t="str">
        <f>formatRow(Tokens!C$2:I$2,Tokens!C709:I709)</f>
        <v>"name":"#134 Pass VIP",_x000D_
"symbol":"COR22C134",_x000D_
"description":"Pass VIP / Pass NFT VIP Access - 1 édition Calvi on the Rocks 2022",_x000D_
"seller_fee_basis_points":1000,_x000D_
"image":"https://bafybeihagnk4wdqlhq4gucck6mw63o6jsj72oaesf32rkhm73tmg2obd3m.ipfs.nftstorage.link?image_134.webp",_x000D_
"Issuer":"NfluenT for Calvi On The rocks",_x000D_
"external_url":""</v>
      </c>
      <c r="W709" s="78" t="str">
        <f>formatRow(Tokens!J$2:AV$2,Tokens!J709:AV709,2,"attributes")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9" s="78" t="str">
        <f>formatRow(Tokens!AX$2:BC$2,Tokens!AX709:BC709,2,"creators")</f>
        <v>"creators":[{"address":"ncreator",_x000D_
"share":10},{"address":"cotrcrea",_x000D_
"share":90},{"address":"nminer",_x000D_
"share":0}]</v>
      </c>
      <c r="Y709" s="78" t="str">
        <f>formatRow(Tokens!BD$2:BI$2,Tokens!BD709:BI709,2,"files")</f>
        <v>"files":[]</v>
      </c>
      <c r="Z709" s="78"/>
      <c r="AA709" s="78"/>
      <c r="AB709" s="78"/>
      <c r="AC709" s="78" t="str">
        <f>formatRow(Tokens!BJ$2:BK$2,Tokens!BJ709:BK709,0,"collection")</f>
        <v>"collection":{"name":"PASS VIP",_x000D_
"family":"Calvi On The Rocks"}</v>
      </c>
      <c r="AD709" s="1" t="str">
        <f>formatRow(Tokens!BN$2:BR$2,Tokens!BN709:BR709,0,"marketplace")</f>
        <v>"marketplace":{"initial_price":380,_x000D_
"reservation_price":"",_x000D_
"duration":"",_x000D_
"max_mint":1,_x000D_
"sell_date":"25/06/2022"}</v>
      </c>
      <c r="AE709" s="1"/>
    </row>
    <row r="710" spans="4:31" ht="14.25" customHeight="1" x14ac:dyDescent="0.3">
      <c r="D710" s="1">
        <f>Tokens!B710</f>
        <v>135</v>
      </c>
      <c r="E710" s="17" t="str">
        <f>IF(Tokens!C710="","",Tokens!C710)</f>
        <v>#135 Pass VIP</v>
      </c>
      <c r="F710"/>
      <c r="G710"/>
      <c r="H710"/>
      <c r="I710"/>
      <c r="J710"/>
      <c r="M710"/>
      <c r="N710"/>
      <c r="O710" s="15" t="str">
        <f t="shared" si="22"/>
        <v>_</v>
      </c>
      <c r="P710" s="18" t="str">
        <f>IF(F710="stop","",IF(F710&lt;&gt;"",HYPERLINK(Settings!$B$5 &amp; "/manage/?network=" &amp; LOWER(B$8) &amp; "&amp;search=token&amp;account=" &amp; ToMint!$B$5 &amp; "&amp;view=" &amp; ToMint!J710,"TokenSol"),""))</f>
        <v/>
      </c>
      <c r="Q710" s="2"/>
      <c r="R710" s="2"/>
      <c r="S710" s="11"/>
      <c r="T710" s="78" t="str">
        <f>"owner=" &amp; Tokens!BS710 &amp; "&amp;filename_for_metadata=" &amp; Tokens!BT710 &amp; "&amp;offchaindata_platform=" &amp; $B$17 &amp; "&amp;keyfile=" &amp; $B$5 &amp;  "&amp;repository=" &amp; $B$18</f>
        <v>owner=AeDSKpNsSENahGHS7fCrAxcDtcNXjyLM68b4gHoTBkC&amp;filename_for_metadata=PASSVIP_COR22C135&amp;offchaindata_platform=Github&amp;keyfile=Paul&amp;repository=CalviOnTheRocks2022</v>
      </c>
      <c r="U710" s="78" t="str">
        <f t="shared" si="23"/>
        <v>{"name":"#135 Pass VIP",_x000D_
"symbol":"COR22C135",_x000D_
"description":"Pass VIP / Pass NFT VIP Access - 1 édition Calvi on the Rocks 2022",_x000D_
"seller_fee_basis_points":1000,_x000D_
"image":"https://bafybeig63iblyh3cyjvoftak2l6zgrs45i3lecgfd7zllwmst5bq3qtj7q.ipfs.nftstorage.link?image_135.webp",_x000D_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10" s="78" t="str">
        <f>formatRow(Tokens!C$2:I$2,Tokens!C710:I710)</f>
        <v>"name":"#135 Pass VIP",_x000D_
"symbol":"COR22C135",_x000D_
"description":"Pass VIP / Pass NFT VIP Access - 1 édition Calvi on the Rocks 2022",_x000D_
"seller_fee_basis_points":1000,_x000D_
"image":"https://bafybeig63iblyh3cyjvoftak2l6zgrs45i3lecgfd7zllwmst5bq3qtj7q.ipfs.nftstorage.link?image_135.webp",_x000D_
"Issuer":"NfluenT for Calvi On The rocks",_x000D_
"external_url":""</v>
      </c>
      <c r="W710" s="78" t="str">
        <f>formatRow(Tokens!J$2:AV$2,Tokens!J710:AV710,2,"attributes")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0" s="78" t="str">
        <f>formatRow(Tokens!AX$2:BC$2,Tokens!AX710:BC710,2,"creators")</f>
        <v>"creators":[{"address":"ncreator",_x000D_
"share":10},{"address":"cotrcrea",_x000D_
"share":90},{"address":"nminer",_x000D_
"share":0}]</v>
      </c>
      <c r="Y710" s="78" t="str">
        <f>formatRow(Tokens!BD$2:BI$2,Tokens!BD710:BI710,2,"files")</f>
        <v>"files":[]</v>
      </c>
      <c r="Z710" s="78"/>
      <c r="AA710" s="78"/>
      <c r="AB710" s="78"/>
      <c r="AC710" s="78" t="str">
        <f>formatRow(Tokens!BJ$2:BK$2,Tokens!BJ710:BK710,0,"collection")</f>
        <v>"collection":{"name":"PASS VIP",_x000D_
"family":"Calvi On The Rocks"}</v>
      </c>
      <c r="AD710" s="1" t="str">
        <f>formatRow(Tokens!BN$2:BR$2,Tokens!BN710:BR710,0,"marketplace")</f>
        <v>"marketplace":{"initial_price":380,_x000D_
"reservation_price":"",_x000D_
"duration":"",_x000D_
"max_mint":1,_x000D_
"sell_date":"25/06/2022"}</v>
      </c>
      <c r="AE710" s="1"/>
    </row>
    <row r="711" spans="4:31" ht="14.25" customHeight="1" x14ac:dyDescent="0.3">
      <c r="D711" s="1">
        <f>Tokens!B711</f>
        <v>136</v>
      </c>
      <c r="E711" s="17" t="str">
        <f>IF(Tokens!C711="","",Tokens!C711)</f>
        <v>#136 Pass VIP</v>
      </c>
      <c r="F711"/>
      <c r="G711"/>
      <c r="H711"/>
      <c r="I711"/>
      <c r="J711"/>
      <c r="M711"/>
      <c r="N711"/>
      <c r="O711" s="15" t="str">
        <f t="shared" si="22"/>
        <v>_</v>
      </c>
      <c r="P711" s="18" t="str">
        <f>IF(F711="stop","",IF(F711&lt;&gt;"",HYPERLINK(Settings!$B$5 &amp; "/manage/?network=" &amp; LOWER(B$8) &amp; "&amp;search=token&amp;account=" &amp; ToMint!$B$5 &amp; "&amp;view=" &amp; ToMint!J711,"TokenSol"),""))</f>
        <v/>
      </c>
      <c r="Q711" s="2"/>
      <c r="R711" s="2"/>
      <c r="S711" s="11"/>
      <c r="T711" s="78" t="str">
        <f>"owner=" &amp; Tokens!BS711 &amp; "&amp;filename_for_metadata=" &amp; Tokens!BT711 &amp; "&amp;offchaindata_platform=" &amp; $B$17 &amp; "&amp;keyfile=" &amp; $B$5 &amp;  "&amp;repository=" &amp; $B$18</f>
        <v>owner=AeDSKpNsSENahGHS7fCrAxcDtcNXjyLM68b4gHoTBkC&amp;filename_for_metadata=PASSVIP_COR22C136&amp;offchaindata_platform=Github&amp;keyfile=Paul&amp;repository=CalviOnTheRocks2022</v>
      </c>
      <c r="U711" s="78" t="str">
        <f t="shared" si="23"/>
        <v>{"name":"#136 Pass VIP",_x000D_
"symbol":"COR22C136",_x000D_
"description":"Pass VIP / Pass NFT VIP Access - 1 édition Calvi on the Rocks 2022",_x000D_
"seller_fee_basis_points":1000,_x000D_
"image":"https://bafybeig3wncb7zeq4rm4iclgpgttzijaqpxztlq4j6vl6aek752jgyi66i.ipfs.nftstorage.link?image_136.webp",_x000D_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11" s="78" t="str">
        <f>formatRow(Tokens!C$2:I$2,Tokens!C711:I711)</f>
        <v>"name":"#136 Pass VIP",_x000D_
"symbol":"COR22C136",_x000D_
"description":"Pass VIP / Pass NFT VIP Access - 1 édition Calvi on the Rocks 2022",_x000D_
"seller_fee_basis_points":1000,_x000D_
"image":"https://bafybeig3wncb7zeq4rm4iclgpgttzijaqpxztlq4j6vl6aek752jgyi66i.ipfs.nftstorage.link?image_136.webp",_x000D_
"Issuer":"NfluenT for Calvi On The rocks",_x000D_
"external_url":""</v>
      </c>
      <c r="W711" s="78" t="str">
        <f>formatRow(Tokens!J$2:AV$2,Tokens!J711:AV711,2,"attributes")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1" s="78" t="str">
        <f>formatRow(Tokens!AX$2:BC$2,Tokens!AX711:BC711,2,"creators")</f>
        <v>"creators":[{"address":"ncreator",_x000D_
"share":10},{"address":"cotrcrea",_x000D_
"share":90},{"address":"nminer",_x000D_
"share":0}]</v>
      </c>
      <c r="Y711" s="78" t="str">
        <f>formatRow(Tokens!BD$2:BI$2,Tokens!BD711:BI711,2,"files")</f>
        <v>"files":[]</v>
      </c>
      <c r="Z711" s="78"/>
      <c r="AA711" s="78"/>
      <c r="AB711" s="78"/>
      <c r="AC711" s="78" t="str">
        <f>formatRow(Tokens!BJ$2:BK$2,Tokens!BJ711:BK711,0,"collection")</f>
        <v>"collection":{"name":"PASS VIP",_x000D_
"family":"Calvi On The Rocks"}</v>
      </c>
      <c r="AD711" s="1" t="str">
        <f>formatRow(Tokens!BN$2:BR$2,Tokens!BN711:BR711,0,"marketplace")</f>
        <v>"marketplace":{"initial_price":380,_x000D_
"reservation_price":"",_x000D_
"duration":"",_x000D_
"max_mint":1,_x000D_
"sell_date":"25/06/2022"}</v>
      </c>
      <c r="AE711" s="1"/>
    </row>
    <row r="712" spans="4:31" ht="14.25" customHeight="1" x14ac:dyDescent="0.3">
      <c r="D712" s="1">
        <f>Tokens!B712</f>
        <v>137</v>
      </c>
      <c r="E712" s="17" t="str">
        <f>IF(Tokens!C712="","",Tokens!C712)</f>
        <v>#137 Pass VIP</v>
      </c>
      <c r="F712"/>
      <c r="G712"/>
      <c r="H712"/>
      <c r="I712"/>
      <c r="J712"/>
      <c r="M712"/>
      <c r="N712"/>
      <c r="O712" s="15" t="str">
        <f t="shared" si="22"/>
        <v>_</v>
      </c>
      <c r="P712" s="18" t="str">
        <f>IF(F712="stop","",IF(F712&lt;&gt;"",HYPERLINK(Settings!$B$5 &amp; "/manage/?network=" &amp; LOWER(B$8) &amp; "&amp;search=token&amp;account=" &amp; ToMint!$B$5 &amp; "&amp;view=" &amp; ToMint!J712,"TokenSol"),""))</f>
        <v/>
      </c>
      <c r="Q712" s="2"/>
      <c r="R712" s="2"/>
      <c r="S712" s="11"/>
      <c r="T712" s="78" t="str">
        <f>"owner=" &amp; Tokens!BS712 &amp; "&amp;filename_for_metadata=" &amp; Tokens!BT712 &amp; "&amp;offchaindata_platform=" &amp; $B$17 &amp; "&amp;keyfile=" &amp; $B$5 &amp;  "&amp;repository=" &amp; $B$18</f>
        <v>owner=AeDSKpNsSENahGHS7fCrAxcDtcNXjyLM68b4gHoTBkC&amp;filename_for_metadata=PASSVIP_COR22C137&amp;offchaindata_platform=Github&amp;keyfile=Paul&amp;repository=CalviOnTheRocks2022</v>
      </c>
      <c r="U712" s="78" t="str">
        <f t="shared" si="23"/>
        <v>{"name":"#137 Pass VIP",_x000D_
"symbol":"COR22C137",_x000D_
"description":"Pass VIP / Pass NFT VIP Access - 1 édition Calvi on the Rocks 2022",_x000D_
"seller_fee_basis_points":1000,_x000D_
"image":"https://bafybeidmxgxmxxh22tjrcl5q45peljnqg2prsanvdu4a2wxamajzuwnfca.ipfs.nftstorage.link?image_137.webp",_x000D_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12" s="78" t="str">
        <f>formatRow(Tokens!C$2:I$2,Tokens!C712:I712)</f>
        <v>"name":"#137 Pass VIP",_x000D_
"symbol":"COR22C137",_x000D_
"description":"Pass VIP / Pass NFT VIP Access - 1 édition Calvi on the Rocks 2022",_x000D_
"seller_fee_basis_points":1000,_x000D_
"image":"https://bafybeidmxgxmxxh22tjrcl5q45peljnqg2prsanvdu4a2wxamajzuwnfca.ipfs.nftstorage.link?image_137.webp",_x000D_
"Issuer":"NfluenT for Calvi On The rocks",_x000D_
"external_url":""</v>
      </c>
      <c r="W712" s="78" t="str">
        <f>formatRow(Tokens!J$2:AV$2,Tokens!J712:AV712,2,"attributes")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2" s="78" t="str">
        <f>formatRow(Tokens!AX$2:BC$2,Tokens!AX712:BC712,2,"creators")</f>
        <v>"creators":[{"address":"ncreator",_x000D_
"share":10},{"address":"cotrcrea",_x000D_
"share":90},{"address":"nminer",_x000D_
"share":0}]</v>
      </c>
      <c r="Y712" s="78" t="str">
        <f>formatRow(Tokens!BD$2:BI$2,Tokens!BD712:BI712,2,"files")</f>
        <v>"files":[]</v>
      </c>
      <c r="Z712" s="78"/>
      <c r="AA712" s="78"/>
      <c r="AB712" s="78"/>
      <c r="AC712" s="78" t="str">
        <f>formatRow(Tokens!BJ$2:BK$2,Tokens!BJ712:BK712,0,"collection")</f>
        <v>"collection":{"name":"PASS VIP",_x000D_
"family":"Calvi On The Rocks"}</v>
      </c>
      <c r="AD712" s="1" t="str">
        <f>formatRow(Tokens!BN$2:BR$2,Tokens!BN712:BR712,0,"marketplace")</f>
        <v>"marketplace":{"initial_price":380,_x000D_
"reservation_price":"",_x000D_
"duration":"",_x000D_
"max_mint":1,_x000D_
"sell_date":"25/06/2022"}</v>
      </c>
      <c r="AE712" s="1"/>
    </row>
    <row r="713" spans="4:31" ht="14.25" customHeight="1" x14ac:dyDescent="0.3">
      <c r="D713" s="1">
        <f>Tokens!B713</f>
        <v>138</v>
      </c>
      <c r="E713" s="17" t="str">
        <f>IF(Tokens!C713="","",Tokens!C713)</f>
        <v>#138 Pass VIP</v>
      </c>
      <c r="F713"/>
      <c r="G713"/>
      <c r="H713"/>
      <c r="I713"/>
      <c r="J713"/>
      <c r="M713"/>
      <c r="N713"/>
      <c r="O713" s="15" t="str">
        <f t="shared" si="22"/>
        <v>_</v>
      </c>
      <c r="P713" s="18" t="str">
        <f>IF(F713="stop","",IF(F713&lt;&gt;"",HYPERLINK(Settings!$B$5 &amp; "/manage/?network=" &amp; LOWER(B$8) &amp; "&amp;search=token&amp;account=" &amp; ToMint!$B$5 &amp; "&amp;view=" &amp; ToMint!J713,"TokenSol"),""))</f>
        <v/>
      </c>
      <c r="Q713" s="2"/>
      <c r="R713" s="2"/>
      <c r="S713" s="11"/>
      <c r="T713" s="78" t="str">
        <f>"owner=" &amp; Tokens!BS713 &amp; "&amp;filename_for_metadata=" &amp; Tokens!BT713 &amp; "&amp;offchaindata_platform=" &amp; $B$17 &amp; "&amp;keyfile=" &amp; $B$5 &amp;  "&amp;repository=" &amp; $B$18</f>
        <v>owner=AeDSKpNsSENahGHS7fCrAxcDtcNXjyLM68b4gHoTBkC&amp;filename_for_metadata=PASSVIP_COR22C138&amp;offchaindata_platform=Github&amp;keyfile=Paul&amp;repository=CalviOnTheRocks2022</v>
      </c>
      <c r="U713" s="78" t="str">
        <f t="shared" si="23"/>
        <v>{"name":"#138 Pass VIP",_x000D_
"symbol":"COR22C138",_x000D_
"description":"Pass VIP / Pass NFT VIP Access - 1 édition Calvi on the Rocks 2022",_x000D_
"seller_fee_basis_points":1000,_x000D_
"image":"https://bafybeie7vb4er6vxf4zxdx6bnyhybla45jst5tfeujnhvjvyygewhogz5m.ipfs.nftstorage.link?image_138.webp",_x000D_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13" s="78" t="str">
        <f>formatRow(Tokens!C$2:I$2,Tokens!C713:I713)</f>
        <v>"name":"#138 Pass VIP",_x000D_
"symbol":"COR22C138",_x000D_
"description":"Pass VIP / Pass NFT VIP Access - 1 édition Calvi on the Rocks 2022",_x000D_
"seller_fee_basis_points":1000,_x000D_
"image":"https://bafybeie7vb4er6vxf4zxdx6bnyhybla45jst5tfeujnhvjvyygewhogz5m.ipfs.nftstorage.link?image_138.webp",_x000D_
"Issuer":"NfluenT for Calvi On The rocks",_x000D_
"external_url":""</v>
      </c>
      <c r="W713" s="78" t="str">
        <f>formatRow(Tokens!J$2:AV$2,Tokens!J713:AV713,2,"attributes")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3" s="78" t="str">
        <f>formatRow(Tokens!AX$2:BC$2,Tokens!AX713:BC713,2,"creators")</f>
        <v>"creators":[{"address":"ncreator",_x000D_
"share":10},{"address":"cotrcrea",_x000D_
"share":90},{"address":"nminer",_x000D_
"share":0}]</v>
      </c>
      <c r="Y713" s="78" t="str">
        <f>formatRow(Tokens!BD$2:BI$2,Tokens!BD713:BI713,2,"files")</f>
        <v>"files":[]</v>
      </c>
      <c r="Z713" s="78"/>
      <c r="AA713" s="78"/>
      <c r="AB713" s="78"/>
      <c r="AC713" s="78" t="str">
        <f>formatRow(Tokens!BJ$2:BK$2,Tokens!BJ713:BK713,0,"collection")</f>
        <v>"collection":{"name":"PASS VIP",_x000D_
"family":"Calvi On The Rocks"}</v>
      </c>
      <c r="AD713" s="1" t="str">
        <f>formatRow(Tokens!BN$2:BR$2,Tokens!BN713:BR713,0,"marketplace")</f>
        <v>"marketplace":{"initial_price":380,_x000D_
"reservation_price":"",_x000D_
"duration":"",_x000D_
"max_mint":1,_x000D_
"sell_date":"25/06/2022"}</v>
      </c>
      <c r="AE713" s="1"/>
    </row>
    <row r="714" spans="4:31" ht="14.25" customHeight="1" x14ac:dyDescent="0.3">
      <c r="D714" s="1">
        <f>Tokens!B714</f>
        <v>139</v>
      </c>
      <c r="E714" s="17" t="str">
        <f>IF(Tokens!C714="","",Tokens!C714)</f>
        <v>#139 Pass VIP</v>
      </c>
      <c r="F714"/>
      <c r="G714"/>
      <c r="H714"/>
      <c r="I714"/>
      <c r="J714"/>
      <c r="M714"/>
      <c r="N714"/>
      <c r="O714" s="15" t="str">
        <f t="shared" si="22"/>
        <v>_</v>
      </c>
      <c r="P714" s="18" t="str">
        <f>IF(F714="stop","",IF(F714&lt;&gt;"",HYPERLINK(Settings!$B$5 &amp; "/manage/?network=" &amp; LOWER(B$8) &amp; "&amp;search=token&amp;account=" &amp; ToMint!$B$5 &amp; "&amp;view=" &amp; ToMint!J714,"TokenSol"),""))</f>
        <v/>
      </c>
      <c r="Q714" s="2"/>
      <c r="R714" s="2"/>
      <c r="S714" s="11"/>
      <c r="T714" s="78" t="str">
        <f>"owner=" &amp; Tokens!BS714 &amp; "&amp;filename_for_metadata=" &amp; Tokens!BT714 &amp; "&amp;offchaindata_platform=" &amp; $B$17 &amp; "&amp;keyfile=" &amp; $B$5 &amp;  "&amp;repository=" &amp; $B$18</f>
        <v>owner=AeDSKpNsSENahGHS7fCrAxcDtcNXjyLM68b4gHoTBkC&amp;filename_for_metadata=PASSVIP_COR22C139&amp;offchaindata_platform=Github&amp;keyfile=Paul&amp;repository=CalviOnTheRocks2022</v>
      </c>
      <c r="U714" s="78" t="str">
        <f t="shared" si="23"/>
        <v>{"name":"#139 Pass VIP",_x000D_
"symbol":"COR22C139",_x000D_
"description":"Pass VIP / Pass NFT VIP Access - 1 édition Calvi on the Rocks 2022",_x000D_
"seller_fee_basis_points":1000,_x000D_
"image":"https://bafybeihd4p3qioxkoatb6jo6iuso2w2zavzjsabdqzbyzx3gxgbnyok4jm.ipfs.nftstorage.link?image_139.webp",_x000D_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14" s="78" t="str">
        <f>formatRow(Tokens!C$2:I$2,Tokens!C714:I714)</f>
        <v>"name":"#139 Pass VIP",_x000D_
"symbol":"COR22C139",_x000D_
"description":"Pass VIP / Pass NFT VIP Access - 1 édition Calvi on the Rocks 2022",_x000D_
"seller_fee_basis_points":1000,_x000D_
"image":"https://bafybeihd4p3qioxkoatb6jo6iuso2w2zavzjsabdqzbyzx3gxgbnyok4jm.ipfs.nftstorage.link?image_139.webp",_x000D_
"Issuer":"NfluenT for Calvi On The rocks",_x000D_
"external_url":""</v>
      </c>
      <c r="W714" s="78" t="str">
        <f>formatRow(Tokens!J$2:AV$2,Tokens!J714:AV714,2,"attributes")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4" s="78" t="str">
        <f>formatRow(Tokens!AX$2:BC$2,Tokens!AX714:BC714,2,"creators")</f>
        <v>"creators":[{"address":"ncreator",_x000D_
"share":10},{"address":"cotrcrea",_x000D_
"share":90},{"address":"nminer",_x000D_
"share":0}]</v>
      </c>
      <c r="Y714" s="78" t="str">
        <f>formatRow(Tokens!BD$2:BI$2,Tokens!BD714:BI714,2,"files")</f>
        <v>"files":[]</v>
      </c>
      <c r="Z714" s="78"/>
      <c r="AA714" s="78"/>
      <c r="AB714" s="78"/>
      <c r="AC714" s="78" t="str">
        <f>formatRow(Tokens!BJ$2:BK$2,Tokens!BJ714:BK714,0,"collection")</f>
        <v>"collection":{"name":"PASS VIP",_x000D_
"family":"Calvi On The Rocks"}</v>
      </c>
      <c r="AD714" s="1" t="str">
        <f>formatRow(Tokens!BN$2:BR$2,Tokens!BN714:BR714,0,"marketplace")</f>
        <v>"marketplace":{"initial_price":380,_x000D_
"reservation_price":"",_x000D_
"duration":"",_x000D_
"max_mint":1,_x000D_
"sell_date":"25/06/2022"}</v>
      </c>
      <c r="AE714" s="1"/>
    </row>
    <row r="715" spans="4:31" ht="14.25" customHeight="1" x14ac:dyDescent="0.3">
      <c r="D715" s="1">
        <f>Tokens!B715</f>
        <v>140</v>
      </c>
      <c r="E715" s="17" t="str">
        <f>IF(Tokens!C715="","",Tokens!C715)</f>
        <v>#140 Pass VIP</v>
      </c>
      <c r="F715"/>
      <c r="G715"/>
      <c r="H715"/>
      <c r="I715"/>
      <c r="J715"/>
      <c r="M715"/>
      <c r="N715"/>
      <c r="O715" s="15" t="str">
        <f t="shared" si="22"/>
        <v>_</v>
      </c>
      <c r="P715" s="18" t="str">
        <f>IF(F715="stop","",IF(F715&lt;&gt;"",HYPERLINK(Settings!$B$5 &amp; "/manage/?network=" &amp; LOWER(B$8) &amp; "&amp;search=token&amp;account=" &amp; ToMint!$B$5 &amp; "&amp;view=" &amp; ToMint!J715,"TokenSol"),""))</f>
        <v/>
      </c>
      <c r="Q715" s="2"/>
      <c r="R715" s="2"/>
      <c r="S715" s="11"/>
      <c r="T715" s="78" t="str">
        <f>"owner=" &amp; Tokens!BS715 &amp; "&amp;filename_for_metadata=" &amp; Tokens!BT715 &amp; "&amp;offchaindata_platform=" &amp; $B$17 &amp; "&amp;keyfile=" &amp; $B$5 &amp;  "&amp;repository=" &amp; $B$18</f>
        <v>owner=AeDSKpNsSENahGHS7fCrAxcDtcNXjyLM68b4gHoTBkC&amp;filename_for_metadata=PASSVIP_COR22C140&amp;offchaindata_platform=Github&amp;keyfile=Paul&amp;repository=CalviOnTheRocks2022</v>
      </c>
      <c r="U715" s="78" t="str">
        <f t="shared" si="23"/>
        <v>{"name":"#140 Pass VIP",_x000D_
"symbol":"COR22C140",_x000D_
"description":"Pass VIP / Pass NFT VIP Access - 1 édition Calvi on the Rocks 2022",_x000D_
"seller_fee_basis_points":1000,_x000D_
"image":"https://bafybeihupf3tzkejgrwe22ius44pkoihi3u44viljpgozwshlaktmdkgwa.ipfs.nftstorage.link?image_140.webp",_x000D_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15" s="78" t="str">
        <f>formatRow(Tokens!C$2:I$2,Tokens!C715:I715)</f>
        <v>"name":"#140 Pass VIP",_x000D_
"symbol":"COR22C140",_x000D_
"description":"Pass VIP / Pass NFT VIP Access - 1 édition Calvi on the Rocks 2022",_x000D_
"seller_fee_basis_points":1000,_x000D_
"image":"https://bafybeihupf3tzkejgrwe22ius44pkoihi3u44viljpgozwshlaktmdkgwa.ipfs.nftstorage.link?image_140.webp",_x000D_
"Issuer":"NfluenT for Calvi On The rocks",_x000D_
"external_url":""</v>
      </c>
      <c r="W715" s="78" t="str">
        <f>formatRow(Tokens!J$2:AV$2,Tokens!J715:AV715,2,"attributes")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5" s="78" t="str">
        <f>formatRow(Tokens!AX$2:BC$2,Tokens!AX715:BC715,2,"creators")</f>
        <v>"creators":[{"address":"ncreator",_x000D_
"share":10},{"address":"cotrcrea",_x000D_
"share":90},{"address":"nminer",_x000D_
"share":0}]</v>
      </c>
      <c r="Y715" s="78" t="str">
        <f>formatRow(Tokens!BD$2:BI$2,Tokens!BD715:BI715,2,"files")</f>
        <v>"files":[]</v>
      </c>
      <c r="Z715" s="78"/>
      <c r="AA715" s="78"/>
      <c r="AB715" s="78"/>
      <c r="AC715" s="78" t="str">
        <f>formatRow(Tokens!BJ$2:BK$2,Tokens!BJ715:BK715,0,"collection")</f>
        <v>"collection":{"name":"PASS VIP",_x000D_
"family":"Calvi On The Rocks"}</v>
      </c>
      <c r="AD715" s="1" t="str">
        <f>formatRow(Tokens!BN$2:BR$2,Tokens!BN715:BR715,0,"marketplace")</f>
        <v>"marketplace":{"initial_price":380,_x000D_
"reservation_price":"",_x000D_
"duration":"",_x000D_
"max_mint":1,_x000D_
"sell_date":"25/06/2022"}</v>
      </c>
      <c r="AE715" s="1"/>
    </row>
    <row r="716" spans="4:31" ht="14.25" customHeight="1" x14ac:dyDescent="0.3">
      <c r="D716" s="1">
        <f>Tokens!B716</f>
        <v>141</v>
      </c>
      <c r="E716" s="17" t="str">
        <f>IF(Tokens!C716="","",Tokens!C716)</f>
        <v>#141 Pass VIP</v>
      </c>
      <c r="F716"/>
      <c r="G716"/>
      <c r="H716"/>
      <c r="I716"/>
      <c r="J716"/>
      <c r="M716"/>
      <c r="N716"/>
      <c r="O716" s="15" t="str">
        <f t="shared" si="22"/>
        <v>_</v>
      </c>
      <c r="P716" s="18" t="str">
        <f>IF(F716="stop","",IF(F716&lt;&gt;"",HYPERLINK(Settings!$B$5 &amp; "/manage/?network=" &amp; LOWER(B$8) &amp; "&amp;search=token&amp;account=" &amp; ToMint!$B$5 &amp; "&amp;view=" &amp; ToMint!J716,"TokenSol"),""))</f>
        <v/>
      </c>
      <c r="Q716" s="2"/>
      <c r="R716" s="2"/>
      <c r="S716" s="11"/>
      <c r="T716" s="78" t="str">
        <f>"owner=" &amp; Tokens!BS716 &amp; "&amp;filename_for_metadata=" &amp; Tokens!BT716 &amp; "&amp;offchaindata_platform=" &amp; $B$17 &amp; "&amp;keyfile=" &amp; $B$5 &amp;  "&amp;repository=" &amp; $B$18</f>
        <v>owner=AeDSKpNsSENahGHS7fCrAxcDtcNXjyLM68b4gHoTBkC&amp;filename_for_metadata=PASSVIP_COR22C141&amp;offchaindata_platform=Github&amp;keyfile=Paul&amp;repository=CalviOnTheRocks2022</v>
      </c>
      <c r="U716" s="78" t="str">
        <f t="shared" si="23"/>
        <v>{"name":"#141 Pass VIP",_x000D_
"symbol":"COR22C141",_x000D_
"description":"Pass VIP / Pass NFT VIP Access - 1 édition Calvi on the Rocks 2022",_x000D_
"seller_fee_basis_points":1000,_x000D_
"image":"https://bafybeihrjay2iyibftif4w4ldxojm2nmtcsope75xpsbcii7d7uf72nza4.ipfs.nftstorage.link?image_141.webp",_x000D_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16" s="78" t="str">
        <f>formatRow(Tokens!C$2:I$2,Tokens!C716:I716)</f>
        <v>"name":"#141 Pass VIP",_x000D_
"symbol":"COR22C141",_x000D_
"description":"Pass VIP / Pass NFT VIP Access - 1 édition Calvi on the Rocks 2022",_x000D_
"seller_fee_basis_points":1000,_x000D_
"image":"https://bafybeihrjay2iyibftif4w4ldxojm2nmtcsope75xpsbcii7d7uf72nza4.ipfs.nftstorage.link?image_141.webp",_x000D_
"Issuer":"NfluenT for Calvi On The rocks",_x000D_
"external_url":""</v>
      </c>
      <c r="W716" s="78" t="str">
        <f>formatRow(Tokens!J$2:AV$2,Tokens!J716:AV716,2,"attributes")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6" s="78" t="str">
        <f>formatRow(Tokens!AX$2:BC$2,Tokens!AX716:BC716,2,"creators")</f>
        <v>"creators":[{"address":"ncreator",_x000D_
"share":10},{"address":"cotrcrea",_x000D_
"share":90},{"address":"nminer",_x000D_
"share":0}]</v>
      </c>
      <c r="Y716" s="78" t="str">
        <f>formatRow(Tokens!BD$2:BI$2,Tokens!BD716:BI716,2,"files")</f>
        <v>"files":[]</v>
      </c>
      <c r="Z716" s="78"/>
      <c r="AA716" s="78"/>
      <c r="AB716" s="78"/>
      <c r="AC716" s="78" t="str">
        <f>formatRow(Tokens!BJ$2:BK$2,Tokens!BJ716:BK716,0,"collection")</f>
        <v>"collection":{"name":"PASS VIP",_x000D_
"family":"Calvi On The Rocks"}</v>
      </c>
      <c r="AD716" s="1" t="str">
        <f>formatRow(Tokens!BN$2:BR$2,Tokens!BN716:BR716,0,"marketplace")</f>
        <v>"marketplace":{"initial_price":380,_x000D_
"reservation_price":"",_x000D_
"duration":"",_x000D_
"max_mint":1,_x000D_
"sell_date":"25/06/2022"}</v>
      </c>
      <c r="AE716" s="1"/>
    </row>
    <row r="717" spans="4:31" ht="14.25" customHeight="1" x14ac:dyDescent="0.3">
      <c r="D717" s="1">
        <f>Tokens!B717</f>
        <v>142</v>
      </c>
      <c r="E717" s="17" t="str">
        <f>IF(Tokens!C717="","",Tokens!C717)</f>
        <v>#142 Pass VIP</v>
      </c>
      <c r="F717"/>
      <c r="G717"/>
      <c r="H717"/>
      <c r="I717"/>
      <c r="J717"/>
      <c r="M717"/>
      <c r="N717"/>
      <c r="O717" s="15" t="str">
        <f t="shared" si="22"/>
        <v>_</v>
      </c>
      <c r="P717" s="18" t="str">
        <f>IF(F717="stop","",IF(F717&lt;&gt;"",HYPERLINK(Settings!$B$5 &amp; "/manage/?network=" &amp; LOWER(B$8) &amp; "&amp;search=token&amp;account=" &amp; ToMint!$B$5 &amp; "&amp;view=" &amp; ToMint!J717,"TokenSol"),""))</f>
        <v/>
      </c>
      <c r="Q717" s="2"/>
      <c r="R717" s="2"/>
      <c r="S717" s="11"/>
      <c r="T717" s="78" t="str">
        <f>"owner=" &amp; Tokens!BS717 &amp; "&amp;filename_for_metadata=" &amp; Tokens!BT717 &amp; "&amp;offchaindata_platform=" &amp; $B$17 &amp; "&amp;keyfile=" &amp; $B$5 &amp;  "&amp;repository=" &amp; $B$18</f>
        <v>owner=AeDSKpNsSENahGHS7fCrAxcDtcNXjyLM68b4gHoTBkC&amp;filename_for_metadata=PASSVIP_COR22C142&amp;offchaindata_platform=Github&amp;keyfile=Paul&amp;repository=CalviOnTheRocks2022</v>
      </c>
      <c r="U717" s="78" t="str">
        <f t="shared" si="23"/>
        <v>{"name":"#142 Pass VIP",_x000D_
"symbol":"COR22C142",_x000D_
"description":"Pass VIP / Pass NFT VIP Access - 1 édition Calvi on the Rocks 2022",_x000D_
"seller_fee_basis_points":1000,_x000D_
"image":"https://bafybeiciwypj4fnalj37s5rospunjg5munrsj5rt7woj2mbe62kf5m2dc4.ipfs.nftstorage.link?image_142.webp",_x000D_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17" s="78" t="str">
        <f>formatRow(Tokens!C$2:I$2,Tokens!C717:I717)</f>
        <v>"name":"#142 Pass VIP",_x000D_
"symbol":"COR22C142",_x000D_
"description":"Pass VIP / Pass NFT VIP Access - 1 édition Calvi on the Rocks 2022",_x000D_
"seller_fee_basis_points":1000,_x000D_
"image":"https://bafybeiciwypj4fnalj37s5rospunjg5munrsj5rt7woj2mbe62kf5m2dc4.ipfs.nftstorage.link?image_142.webp",_x000D_
"Issuer":"NfluenT for Calvi On The rocks",_x000D_
"external_url":""</v>
      </c>
      <c r="W717" s="78" t="str">
        <f>formatRow(Tokens!J$2:AV$2,Tokens!J717:AV717,2,"attributes")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7" s="78" t="str">
        <f>formatRow(Tokens!AX$2:BC$2,Tokens!AX717:BC717,2,"creators")</f>
        <v>"creators":[{"address":"ncreator",_x000D_
"share":10},{"address":"cotrcrea",_x000D_
"share":90},{"address":"nminer",_x000D_
"share":0}]</v>
      </c>
      <c r="Y717" s="78" t="str">
        <f>formatRow(Tokens!BD$2:BI$2,Tokens!BD717:BI717,2,"files")</f>
        <v>"files":[]</v>
      </c>
      <c r="Z717" s="78"/>
      <c r="AA717" s="78"/>
      <c r="AB717" s="78"/>
      <c r="AC717" s="78" t="str">
        <f>formatRow(Tokens!BJ$2:BK$2,Tokens!BJ717:BK717,0,"collection")</f>
        <v>"collection":{"name":"PASS VIP",_x000D_
"family":"Calvi On The Rocks"}</v>
      </c>
      <c r="AD717" s="1" t="str">
        <f>formatRow(Tokens!BN$2:BR$2,Tokens!BN717:BR717,0,"marketplace")</f>
        <v>"marketplace":{"initial_price":380,_x000D_
"reservation_price":"",_x000D_
"duration":"",_x000D_
"max_mint":1,_x000D_
"sell_date":"25/06/2022"}</v>
      </c>
      <c r="AE717" s="1"/>
    </row>
    <row r="718" spans="4:31" ht="14.25" customHeight="1" x14ac:dyDescent="0.3">
      <c r="D718" s="1">
        <f>Tokens!B718</f>
        <v>143</v>
      </c>
      <c r="E718" s="17" t="str">
        <f>IF(Tokens!C718="","",Tokens!C718)</f>
        <v>#143 Pass VIP</v>
      </c>
      <c r="F718"/>
      <c r="G718"/>
      <c r="H718"/>
      <c r="I718"/>
      <c r="J718"/>
      <c r="M718"/>
      <c r="N718"/>
      <c r="O718" s="15" t="str">
        <f t="shared" si="22"/>
        <v>_</v>
      </c>
      <c r="P718" s="18" t="str">
        <f>IF(F718="stop","",IF(F718&lt;&gt;"",HYPERLINK(Settings!$B$5 &amp; "/manage/?network=" &amp; LOWER(B$8) &amp; "&amp;search=token&amp;account=" &amp; ToMint!$B$5 &amp; "&amp;view=" &amp; ToMint!J718,"TokenSol"),""))</f>
        <v/>
      </c>
      <c r="Q718" s="2"/>
      <c r="R718" s="2"/>
      <c r="S718" s="11"/>
      <c r="T718" s="78" t="str">
        <f>"owner=" &amp; Tokens!BS718 &amp; "&amp;filename_for_metadata=" &amp; Tokens!BT718 &amp; "&amp;offchaindata_platform=" &amp; $B$17 &amp; "&amp;keyfile=" &amp; $B$5 &amp;  "&amp;repository=" &amp; $B$18</f>
        <v>owner=AeDSKpNsSENahGHS7fCrAxcDtcNXjyLM68b4gHoTBkC&amp;filename_for_metadata=PASSVIP_COR22C143&amp;offchaindata_platform=Github&amp;keyfile=Paul&amp;repository=CalviOnTheRocks2022</v>
      </c>
      <c r="U718" s="78" t="str">
        <f t="shared" si="23"/>
        <v>{"name":"#143 Pass VIP",_x000D_
"symbol":"COR22C143",_x000D_
"description":"Pass VIP / Pass NFT VIP Access - 1 édition Calvi on the Rocks 2022",_x000D_
"seller_fee_basis_points":1000,_x000D_
"image":"https://bafybeigo4ab4vj6apy622p55ekifpuprolchjw245ximhhthc77f36sw4i.ipfs.nftstorage.link?image_143.webp",_x000D_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18" s="78" t="str">
        <f>formatRow(Tokens!C$2:I$2,Tokens!C718:I718)</f>
        <v>"name":"#143 Pass VIP",_x000D_
"symbol":"COR22C143",_x000D_
"description":"Pass VIP / Pass NFT VIP Access - 1 édition Calvi on the Rocks 2022",_x000D_
"seller_fee_basis_points":1000,_x000D_
"image":"https://bafybeigo4ab4vj6apy622p55ekifpuprolchjw245ximhhthc77f36sw4i.ipfs.nftstorage.link?image_143.webp",_x000D_
"Issuer":"NfluenT for Calvi On The rocks",_x000D_
"external_url":""</v>
      </c>
      <c r="W718" s="78" t="str">
        <f>formatRow(Tokens!J$2:AV$2,Tokens!J718:AV718,2,"attributes")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8" s="78" t="str">
        <f>formatRow(Tokens!AX$2:BC$2,Tokens!AX718:BC718,2,"creators")</f>
        <v>"creators":[{"address":"ncreator",_x000D_
"share":10},{"address":"cotrcrea",_x000D_
"share":90},{"address":"nminer",_x000D_
"share":0}]</v>
      </c>
      <c r="Y718" s="78" t="str">
        <f>formatRow(Tokens!BD$2:BI$2,Tokens!BD718:BI718,2,"files")</f>
        <v>"files":[]</v>
      </c>
      <c r="Z718" s="78"/>
      <c r="AA718" s="78"/>
      <c r="AB718" s="78"/>
      <c r="AC718" s="78" t="str">
        <f>formatRow(Tokens!BJ$2:BK$2,Tokens!BJ718:BK718,0,"collection")</f>
        <v>"collection":{"name":"PASS VIP",_x000D_
"family":"Calvi On The Rocks"}</v>
      </c>
      <c r="AD718" s="1" t="str">
        <f>formatRow(Tokens!BN$2:BR$2,Tokens!BN718:BR718,0,"marketplace")</f>
        <v>"marketplace":{"initial_price":380,_x000D_
"reservation_price":"",_x000D_
"duration":"",_x000D_
"max_mint":1,_x000D_
"sell_date":"25/06/2022"}</v>
      </c>
      <c r="AE718" s="1"/>
    </row>
    <row r="719" spans="4:31" ht="14.25" customHeight="1" x14ac:dyDescent="0.3">
      <c r="D719" s="1">
        <f>Tokens!B719</f>
        <v>144</v>
      </c>
      <c r="E719" s="17" t="str">
        <f>IF(Tokens!C719="","",Tokens!C719)</f>
        <v>#144 Pass VIP</v>
      </c>
      <c r="F719"/>
      <c r="G719"/>
      <c r="H719"/>
      <c r="I719"/>
      <c r="J719"/>
      <c r="M719"/>
      <c r="N719"/>
      <c r="O719" s="15" t="str">
        <f t="shared" si="22"/>
        <v>_</v>
      </c>
      <c r="P719" s="18" t="str">
        <f>IF(F719="stop","",IF(F719&lt;&gt;"",HYPERLINK(Settings!$B$5 &amp; "/manage/?network=" &amp; LOWER(B$8) &amp; "&amp;search=token&amp;account=" &amp; ToMint!$B$5 &amp; "&amp;view=" &amp; ToMint!J719,"TokenSol"),""))</f>
        <v/>
      </c>
      <c r="Q719" s="2"/>
      <c r="R719" s="2"/>
      <c r="S719" s="11"/>
      <c r="T719" s="78" t="str">
        <f>"owner=" &amp; Tokens!BS719 &amp; "&amp;filename_for_metadata=" &amp; Tokens!BT719 &amp; "&amp;offchaindata_platform=" &amp; $B$17 &amp; "&amp;keyfile=" &amp; $B$5 &amp;  "&amp;repository=" &amp; $B$18</f>
        <v>owner=AeDSKpNsSENahGHS7fCrAxcDtcNXjyLM68b4gHoTBkC&amp;filename_for_metadata=PASSVIP_COR22C144&amp;offchaindata_platform=Github&amp;keyfile=Paul&amp;repository=CalviOnTheRocks2022</v>
      </c>
      <c r="U719" s="78" t="str">
        <f t="shared" si="23"/>
        <v>{"name":"#144 Pass VIP",_x000D_
"symbol":"COR22C144",_x000D_
"description":"Pass VIP / Pass NFT VIP Access - 1 édition Calvi on the Rocks 2022",_x000D_
"seller_fee_basis_points":1000,_x000D_
"image":"https://bafybeify6wq5nsqgttjatibtavbyaikxwfphzvopsk7uli7qc5vnavmp4m.ipfs.nftstorage.link?image_144.webp",_x000D_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19" s="78" t="str">
        <f>formatRow(Tokens!C$2:I$2,Tokens!C719:I719)</f>
        <v>"name":"#144 Pass VIP",_x000D_
"symbol":"COR22C144",_x000D_
"description":"Pass VIP / Pass NFT VIP Access - 1 édition Calvi on the Rocks 2022",_x000D_
"seller_fee_basis_points":1000,_x000D_
"image":"https://bafybeify6wq5nsqgttjatibtavbyaikxwfphzvopsk7uli7qc5vnavmp4m.ipfs.nftstorage.link?image_144.webp",_x000D_
"Issuer":"NfluenT for Calvi On The rocks",_x000D_
"external_url":""</v>
      </c>
      <c r="W719" s="78" t="str">
        <f>formatRow(Tokens!J$2:AV$2,Tokens!J719:AV719,2,"attributes")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9" s="78" t="str">
        <f>formatRow(Tokens!AX$2:BC$2,Tokens!AX719:BC719,2,"creators")</f>
        <v>"creators":[{"address":"ncreator",_x000D_
"share":10},{"address":"cotrcrea",_x000D_
"share":90},{"address":"nminer",_x000D_
"share":0}]</v>
      </c>
      <c r="Y719" s="78" t="str">
        <f>formatRow(Tokens!BD$2:BI$2,Tokens!BD719:BI719,2,"files")</f>
        <v>"files":[]</v>
      </c>
      <c r="Z719" s="78"/>
      <c r="AA719" s="78"/>
      <c r="AB719" s="78"/>
      <c r="AC719" s="78" t="str">
        <f>formatRow(Tokens!BJ$2:BK$2,Tokens!BJ719:BK719,0,"collection")</f>
        <v>"collection":{"name":"PASS VIP",_x000D_
"family":"Calvi On The Rocks"}</v>
      </c>
      <c r="AD719" s="1" t="str">
        <f>formatRow(Tokens!BN$2:BR$2,Tokens!BN719:BR719,0,"marketplace")</f>
        <v>"marketplace":{"initial_price":380,_x000D_
"reservation_price":"",_x000D_
"duration":"",_x000D_
"max_mint":1,_x000D_
"sell_date":"25/06/2022"}</v>
      </c>
      <c r="AE719" s="1"/>
    </row>
    <row r="720" spans="4:31" ht="14.25" customHeight="1" x14ac:dyDescent="0.3">
      <c r="D720" s="1">
        <f>Tokens!B720</f>
        <v>145</v>
      </c>
      <c r="E720" s="17" t="str">
        <f>IF(Tokens!C720="","",Tokens!C720)</f>
        <v>#145 Pass VIP</v>
      </c>
      <c r="F720"/>
      <c r="G720"/>
      <c r="H720"/>
      <c r="I720"/>
      <c r="J720"/>
      <c r="M720"/>
      <c r="N720"/>
      <c r="O720" s="15" t="str">
        <f t="shared" si="22"/>
        <v>_</v>
      </c>
      <c r="P720" s="18" t="str">
        <f>IF(F720="stop","",IF(F720&lt;&gt;"",HYPERLINK(Settings!$B$5 &amp; "/manage/?network=" &amp; LOWER(B$8) &amp; "&amp;search=token&amp;account=" &amp; ToMint!$B$5 &amp; "&amp;view=" &amp; ToMint!J720,"TokenSol"),""))</f>
        <v/>
      </c>
      <c r="Q720" s="2"/>
      <c r="R720" s="2"/>
      <c r="S720" s="11"/>
      <c r="T720" s="78" t="str">
        <f>"owner=" &amp; Tokens!BS720 &amp; "&amp;filename_for_metadata=" &amp; Tokens!BT720 &amp; "&amp;offchaindata_platform=" &amp; $B$17 &amp; "&amp;keyfile=" &amp; $B$5 &amp;  "&amp;repository=" &amp; $B$18</f>
        <v>owner=AeDSKpNsSENahGHS7fCrAxcDtcNXjyLM68b4gHoTBkC&amp;filename_for_metadata=PASSVIP_COR22C145&amp;offchaindata_platform=Github&amp;keyfile=Paul&amp;repository=CalviOnTheRocks2022</v>
      </c>
      <c r="U720" s="78" t="str">
        <f t="shared" si="23"/>
        <v>{"name":"#145 Pass VIP",_x000D_
"symbol":"COR22C145",_x000D_
"description":"Pass VIP / Pass NFT VIP Access - 1 édition Calvi on the Rocks 2022",_x000D_
"seller_fee_basis_points":1000,_x000D_
"image":"https://bafybeieixk4tb7y4g5h5pz5fychtneksh5h34tzsjsct43fzdrwnprwgzy.ipfs.nftstorage.link?image_145.webp",_x000D_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20" s="78" t="str">
        <f>formatRow(Tokens!C$2:I$2,Tokens!C720:I720)</f>
        <v>"name":"#145 Pass VIP",_x000D_
"symbol":"COR22C145",_x000D_
"description":"Pass VIP / Pass NFT VIP Access - 1 édition Calvi on the Rocks 2022",_x000D_
"seller_fee_basis_points":1000,_x000D_
"image":"https://bafybeieixk4tb7y4g5h5pz5fychtneksh5h34tzsjsct43fzdrwnprwgzy.ipfs.nftstorage.link?image_145.webp",_x000D_
"Issuer":"NfluenT for Calvi On The rocks",_x000D_
"external_url":""</v>
      </c>
      <c r="W720" s="78" t="str">
        <f>formatRow(Tokens!J$2:AV$2,Tokens!J720:AV720,2,"attributes")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0" s="78" t="str">
        <f>formatRow(Tokens!AX$2:BC$2,Tokens!AX720:BC720,2,"creators")</f>
        <v>"creators":[{"address":"ncreator",_x000D_
"share":10},{"address":"cotrcrea",_x000D_
"share":90},{"address":"nminer",_x000D_
"share":0}]</v>
      </c>
      <c r="Y720" s="78" t="str">
        <f>formatRow(Tokens!BD$2:BI$2,Tokens!BD720:BI720,2,"files")</f>
        <v>"files":[]</v>
      </c>
      <c r="Z720" s="78"/>
      <c r="AA720" s="78"/>
      <c r="AB720" s="78"/>
      <c r="AC720" s="78" t="str">
        <f>formatRow(Tokens!BJ$2:BK$2,Tokens!BJ720:BK720,0,"collection")</f>
        <v>"collection":{"name":"PASS VIP",_x000D_
"family":"Calvi On The Rocks"}</v>
      </c>
      <c r="AD720" s="1" t="str">
        <f>formatRow(Tokens!BN$2:BR$2,Tokens!BN720:BR720,0,"marketplace")</f>
        <v>"marketplace":{"initial_price":380,_x000D_
"reservation_price":"",_x000D_
"duration":"",_x000D_
"max_mint":1,_x000D_
"sell_date":"25/06/2022"}</v>
      </c>
      <c r="AE720" s="1"/>
    </row>
    <row r="721" spans="4:31" ht="14.25" customHeight="1" x14ac:dyDescent="0.3">
      <c r="D721" s="1">
        <f>Tokens!B721</f>
        <v>146</v>
      </c>
      <c r="E721" s="17" t="str">
        <f>IF(Tokens!C721="","",Tokens!C721)</f>
        <v>#146 Pass VIP</v>
      </c>
      <c r="F721"/>
      <c r="G721"/>
      <c r="H721"/>
      <c r="I721"/>
      <c r="J721"/>
      <c r="M721"/>
      <c r="N721"/>
      <c r="O721" s="15" t="str">
        <f t="shared" si="22"/>
        <v>_</v>
      </c>
      <c r="P721" s="18" t="str">
        <f>IF(F721="stop","",IF(F721&lt;&gt;"",HYPERLINK(Settings!$B$5 &amp; "/manage/?network=" &amp; LOWER(B$8) &amp; "&amp;search=token&amp;account=" &amp; ToMint!$B$5 &amp; "&amp;view=" &amp; ToMint!J721,"TokenSol"),""))</f>
        <v/>
      </c>
      <c r="Q721" s="2"/>
      <c r="R721" s="2"/>
      <c r="S721" s="11"/>
      <c r="T721" s="78" t="str">
        <f>"owner=" &amp; Tokens!BS721 &amp; "&amp;filename_for_metadata=" &amp; Tokens!BT721 &amp; "&amp;offchaindata_platform=" &amp; $B$17 &amp; "&amp;keyfile=" &amp; $B$5 &amp;  "&amp;repository=" &amp; $B$18</f>
        <v>owner=AeDSKpNsSENahGHS7fCrAxcDtcNXjyLM68b4gHoTBkC&amp;filename_for_metadata=PASSVIP_COR22C146&amp;offchaindata_platform=Github&amp;keyfile=Paul&amp;repository=CalviOnTheRocks2022</v>
      </c>
      <c r="U721" s="78" t="str">
        <f t="shared" si="23"/>
        <v>{"name":"#146 Pass VIP",_x000D_
"symbol":"COR22C146",_x000D_
"description":"Pass VIP / Pass NFT VIP Access - 1 édition Calvi on the Rocks 2022",_x000D_
"seller_fee_basis_points":1000,_x000D_
"image":"https://bafybeieeno55lqfbhwcuhwoimxuijkqvdppxp2borzkud5qngmy2hfy54q.ipfs.nftstorage.link?image_146.webp",_x000D_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21" s="78" t="str">
        <f>formatRow(Tokens!C$2:I$2,Tokens!C721:I721)</f>
        <v>"name":"#146 Pass VIP",_x000D_
"symbol":"COR22C146",_x000D_
"description":"Pass VIP / Pass NFT VIP Access - 1 édition Calvi on the Rocks 2022",_x000D_
"seller_fee_basis_points":1000,_x000D_
"image":"https://bafybeieeno55lqfbhwcuhwoimxuijkqvdppxp2borzkud5qngmy2hfy54q.ipfs.nftstorage.link?image_146.webp",_x000D_
"Issuer":"NfluenT for Calvi On The rocks",_x000D_
"external_url":""</v>
      </c>
      <c r="W721" s="78" t="str">
        <f>formatRow(Tokens!J$2:AV$2,Tokens!J721:AV721,2,"attributes")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1" s="78" t="str">
        <f>formatRow(Tokens!AX$2:BC$2,Tokens!AX721:BC721,2,"creators")</f>
        <v>"creators":[{"address":"ncreator",_x000D_
"share":10},{"address":"cotrcrea",_x000D_
"share":90},{"address":"nminer",_x000D_
"share":0}]</v>
      </c>
      <c r="Y721" s="78" t="str">
        <f>formatRow(Tokens!BD$2:BI$2,Tokens!BD721:BI721,2,"files")</f>
        <v>"files":[]</v>
      </c>
      <c r="Z721" s="78"/>
      <c r="AA721" s="78"/>
      <c r="AB721" s="78"/>
      <c r="AC721" s="78" t="str">
        <f>formatRow(Tokens!BJ$2:BK$2,Tokens!BJ721:BK721,0,"collection")</f>
        <v>"collection":{"name":"PASS VIP",_x000D_
"family":"Calvi On The Rocks"}</v>
      </c>
      <c r="AD721" s="1" t="str">
        <f>formatRow(Tokens!BN$2:BR$2,Tokens!BN721:BR721,0,"marketplace")</f>
        <v>"marketplace":{"initial_price":380,_x000D_
"reservation_price":"",_x000D_
"duration":"",_x000D_
"max_mint":1,_x000D_
"sell_date":"25/06/2022"}</v>
      </c>
      <c r="AE721" s="1"/>
    </row>
    <row r="722" spans="4:31" ht="14.25" customHeight="1" x14ac:dyDescent="0.3">
      <c r="D722" s="1">
        <f>Tokens!B722</f>
        <v>147</v>
      </c>
      <c r="E722" s="17" t="str">
        <f>IF(Tokens!C722="","",Tokens!C722)</f>
        <v>#147 Pass VIP</v>
      </c>
      <c r="F722"/>
      <c r="G722"/>
      <c r="H722"/>
      <c r="I722"/>
      <c r="J722"/>
      <c r="M722"/>
      <c r="N722"/>
      <c r="O722" s="15" t="str">
        <f t="shared" si="22"/>
        <v>_</v>
      </c>
      <c r="P722" s="18" t="str">
        <f>IF(F722="stop","",IF(F722&lt;&gt;"",HYPERLINK(Settings!$B$5 &amp; "/manage/?network=" &amp; LOWER(B$8) &amp; "&amp;search=token&amp;account=" &amp; ToMint!$B$5 &amp; "&amp;view=" &amp; ToMint!J722,"TokenSol"),""))</f>
        <v/>
      </c>
      <c r="Q722" s="2"/>
      <c r="R722" s="2"/>
      <c r="S722" s="11"/>
      <c r="T722" s="78" t="str">
        <f>"owner=" &amp; Tokens!BS722 &amp; "&amp;filename_for_metadata=" &amp; Tokens!BT722 &amp; "&amp;offchaindata_platform=" &amp; $B$17 &amp; "&amp;keyfile=" &amp; $B$5 &amp;  "&amp;repository=" &amp; $B$18</f>
        <v>owner=AeDSKpNsSENahGHS7fCrAxcDtcNXjyLM68b4gHoTBkC&amp;filename_for_metadata=PASSVIP_COR22C147&amp;offchaindata_platform=Github&amp;keyfile=Paul&amp;repository=CalviOnTheRocks2022</v>
      </c>
      <c r="U722" s="78" t="str">
        <f t="shared" si="23"/>
        <v>{"name":"#147 Pass VIP",_x000D_
"symbol":"COR22C147",_x000D_
"description":"Pass VIP / Pass NFT VIP Access - 1 édition Calvi on the Rocks 2022",_x000D_
"seller_fee_basis_points":1000,_x000D_
"image":"https://bafybeibtqtetv2gyvse537szb7rbi4qhrs5hdarxawavbdduhe7g3fo2iy.ipfs.nftstorage.link?image_147.webp",_x000D_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22" s="78" t="str">
        <f>formatRow(Tokens!C$2:I$2,Tokens!C722:I722)</f>
        <v>"name":"#147 Pass VIP",_x000D_
"symbol":"COR22C147",_x000D_
"description":"Pass VIP / Pass NFT VIP Access - 1 édition Calvi on the Rocks 2022",_x000D_
"seller_fee_basis_points":1000,_x000D_
"image":"https://bafybeibtqtetv2gyvse537szb7rbi4qhrs5hdarxawavbdduhe7g3fo2iy.ipfs.nftstorage.link?image_147.webp",_x000D_
"Issuer":"NfluenT for Calvi On The rocks",_x000D_
"external_url":""</v>
      </c>
      <c r="W722" s="78" t="str">
        <f>formatRow(Tokens!J$2:AV$2,Tokens!J722:AV722,2,"attributes")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2" s="78" t="str">
        <f>formatRow(Tokens!AX$2:BC$2,Tokens!AX722:BC722,2,"creators")</f>
        <v>"creators":[{"address":"ncreator",_x000D_
"share":10},{"address":"cotrcrea",_x000D_
"share":90},{"address":"nminer",_x000D_
"share":0}]</v>
      </c>
      <c r="Y722" s="78" t="str">
        <f>formatRow(Tokens!BD$2:BI$2,Tokens!BD722:BI722,2,"files")</f>
        <v>"files":[]</v>
      </c>
      <c r="Z722" s="78"/>
      <c r="AA722" s="78"/>
      <c r="AB722" s="78"/>
      <c r="AC722" s="78" t="str">
        <f>formatRow(Tokens!BJ$2:BK$2,Tokens!BJ722:BK722,0,"collection")</f>
        <v>"collection":{"name":"PASS VIP",_x000D_
"family":"Calvi On The Rocks"}</v>
      </c>
      <c r="AD722" s="1" t="str">
        <f>formatRow(Tokens!BN$2:BR$2,Tokens!BN722:BR722,0,"marketplace")</f>
        <v>"marketplace":{"initial_price":380,_x000D_
"reservation_price":"",_x000D_
"duration":"",_x000D_
"max_mint":1,_x000D_
"sell_date":"25/06/2022"}</v>
      </c>
      <c r="AE722" s="1"/>
    </row>
    <row r="723" spans="4:31" ht="14.25" customHeight="1" x14ac:dyDescent="0.3">
      <c r="D723" s="1">
        <f>Tokens!B723</f>
        <v>148</v>
      </c>
      <c r="E723" s="17" t="str">
        <f>IF(Tokens!C723="","",Tokens!C723)</f>
        <v>#148 Pass VIP</v>
      </c>
      <c r="F723"/>
      <c r="G723"/>
      <c r="H723"/>
      <c r="I723"/>
      <c r="J723"/>
      <c r="M723"/>
      <c r="N723"/>
      <c r="O723" s="15" t="str">
        <f t="shared" si="22"/>
        <v>_</v>
      </c>
      <c r="P723" s="18" t="str">
        <f>IF(F723="stop","",IF(F723&lt;&gt;"",HYPERLINK(Settings!$B$5 &amp; "/manage/?network=" &amp; LOWER(B$8) &amp; "&amp;search=token&amp;account=" &amp; ToMint!$B$5 &amp; "&amp;view=" &amp; ToMint!J723,"TokenSol"),""))</f>
        <v/>
      </c>
      <c r="Q723" s="2"/>
      <c r="R723" s="2"/>
      <c r="S723" s="11"/>
      <c r="T723" s="78" t="str">
        <f>"owner=" &amp; Tokens!BS723 &amp; "&amp;filename_for_metadata=" &amp; Tokens!BT723 &amp; "&amp;offchaindata_platform=" &amp; $B$17 &amp; "&amp;keyfile=" &amp; $B$5 &amp;  "&amp;repository=" &amp; $B$18</f>
        <v>owner=AeDSKpNsSENahGHS7fCrAxcDtcNXjyLM68b4gHoTBkC&amp;filename_for_metadata=PASSVIP_COR22C148&amp;offchaindata_platform=Github&amp;keyfile=Paul&amp;repository=CalviOnTheRocks2022</v>
      </c>
      <c r="U723" s="78" t="str">
        <f t="shared" si="23"/>
        <v>{"name":"#148 Pass VIP",_x000D_
"symbol":"COR22C148",_x000D_
"description":"Pass VIP / Pass NFT VIP Access - 1 édition Calvi on the Rocks 2022",_x000D_
"seller_fee_basis_points":1000,_x000D_
"image":"https://bafybeifpv5npxd6g5lox2x3cpnpir2loo7pza4jkzifwodxihlgygi5ztm.ipfs.nftstorage.link?image_148.webp",_x000D_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23" s="78" t="str">
        <f>formatRow(Tokens!C$2:I$2,Tokens!C723:I723)</f>
        <v>"name":"#148 Pass VIP",_x000D_
"symbol":"COR22C148",_x000D_
"description":"Pass VIP / Pass NFT VIP Access - 1 édition Calvi on the Rocks 2022",_x000D_
"seller_fee_basis_points":1000,_x000D_
"image":"https://bafybeifpv5npxd6g5lox2x3cpnpir2loo7pza4jkzifwodxihlgygi5ztm.ipfs.nftstorage.link?image_148.webp",_x000D_
"Issuer":"NfluenT for Calvi On The rocks",_x000D_
"external_url":""</v>
      </c>
      <c r="W723" s="78" t="str">
        <f>formatRow(Tokens!J$2:AV$2,Tokens!J723:AV723,2,"attributes")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3" s="78" t="str">
        <f>formatRow(Tokens!AX$2:BC$2,Tokens!AX723:BC723,2,"creators")</f>
        <v>"creators":[{"address":"ncreator",_x000D_
"share":10},{"address":"cotrcrea",_x000D_
"share":90},{"address":"nminer",_x000D_
"share":0}]</v>
      </c>
      <c r="Y723" s="78" t="str">
        <f>formatRow(Tokens!BD$2:BI$2,Tokens!BD723:BI723,2,"files")</f>
        <v>"files":[]</v>
      </c>
      <c r="Z723" s="78"/>
      <c r="AA723" s="78"/>
      <c r="AB723" s="78"/>
      <c r="AC723" s="78" t="str">
        <f>formatRow(Tokens!BJ$2:BK$2,Tokens!BJ723:BK723,0,"collection")</f>
        <v>"collection":{"name":"PASS VIP",_x000D_
"family":"Calvi On The Rocks"}</v>
      </c>
      <c r="AD723" s="1" t="str">
        <f>formatRow(Tokens!BN$2:BR$2,Tokens!BN723:BR723,0,"marketplace")</f>
        <v>"marketplace":{"initial_price":380,_x000D_
"reservation_price":"",_x000D_
"duration":"",_x000D_
"max_mint":1,_x000D_
"sell_date":"25/06/2022"}</v>
      </c>
      <c r="AE723" s="1"/>
    </row>
    <row r="724" spans="4:31" ht="14.25" customHeight="1" x14ac:dyDescent="0.3">
      <c r="D724" s="1">
        <f>Tokens!B724</f>
        <v>149</v>
      </c>
      <c r="E724" s="17" t="str">
        <f>IF(Tokens!C724="","",Tokens!C724)</f>
        <v>#149 Pass VIP</v>
      </c>
      <c r="F724"/>
      <c r="G724"/>
      <c r="H724"/>
      <c r="I724"/>
      <c r="J724"/>
      <c r="M724"/>
      <c r="N724"/>
      <c r="O724" s="15" t="str">
        <f t="shared" si="22"/>
        <v>_</v>
      </c>
      <c r="P724" s="18" t="str">
        <f>IF(F724="stop","",IF(F724&lt;&gt;"",HYPERLINK(Settings!$B$5 &amp; "/manage/?network=" &amp; LOWER(B$8) &amp; "&amp;search=token&amp;account=" &amp; ToMint!$B$5 &amp; "&amp;view=" &amp; ToMint!J724,"TokenSol"),""))</f>
        <v/>
      </c>
      <c r="Q724" s="2"/>
      <c r="R724" s="2"/>
      <c r="S724" s="11"/>
      <c r="T724" s="78" t="str">
        <f>"owner=" &amp; Tokens!BS724 &amp; "&amp;filename_for_metadata=" &amp; Tokens!BT724 &amp; "&amp;offchaindata_platform=" &amp; $B$17 &amp; "&amp;keyfile=" &amp; $B$5 &amp;  "&amp;repository=" &amp; $B$18</f>
        <v>owner=AeDSKpNsSENahGHS7fCrAxcDtcNXjyLM68b4gHoTBkC&amp;filename_for_metadata=PASSVIP_COR22C149&amp;offchaindata_platform=Github&amp;keyfile=Paul&amp;repository=CalviOnTheRocks2022</v>
      </c>
      <c r="U724" s="78" t="str">
        <f t="shared" si="23"/>
        <v>{"name":"#149 Pass VIP",_x000D_
"symbol":"COR22C149",_x000D_
"description":"Pass VIP / Pass NFT VIP Access - 1 édition Calvi on the Rocks 2022",_x000D_
"seller_fee_basis_points":1000,_x000D_
"image":"https://bafybeiaswdikzx52wpzzcf6oodtzejmzrysypwe2b3wybodihwmtzrjrvq.ipfs.nftstorage.link?image_149.webp",_x000D_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24" s="78" t="str">
        <f>formatRow(Tokens!C$2:I$2,Tokens!C724:I724)</f>
        <v>"name":"#149 Pass VIP",_x000D_
"symbol":"COR22C149",_x000D_
"description":"Pass VIP / Pass NFT VIP Access - 1 édition Calvi on the Rocks 2022",_x000D_
"seller_fee_basis_points":1000,_x000D_
"image":"https://bafybeiaswdikzx52wpzzcf6oodtzejmzrysypwe2b3wybodihwmtzrjrvq.ipfs.nftstorage.link?image_149.webp",_x000D_
"Issuer":"NfluenT for Calvi On The rocks",_x000D_
"external_url":""</v>
      </c>
      <c r="W724" s="78" t="str">
        <f>formatRow(Tokens!J$2:AV$2,Tokens!J724:AV724,2,"attributes")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4" s="78" t="str">
        <f>formatRow(Tokens!AX$2:BC$2,Tokens!AX724:BC724,2,"creators")</f>
        <v>"creators":[{"address":"ncreator",_x000D_
"share":10},{"address":"cotrcrea",_x000D_
"share":90},{"address":"nminer",_x000D_
"share":0}]</v>
      </c>
      <c r="Y724" s="78" t="str">
        <f>formatRow(Tokens!BD$2:BI$2,Tokens!BD724:BI724,2,"files")</f>
        <v>"files":[]</v>
      </c>
      <c r="Z724" s="78"/>
      <c r="AA724" s="78"/>
      <c r="AB724" s="78"/>
      <c r="AC724" s="78" t="str">
        <f>formatRow(Tokens!BJ$2:BK$2,Tokens!BJ724:BK724,0,"collection")</f>
        <v>"collection":{"name":"PASS VIP",_x000D_
"family":"Calvi On The Rocks"}</v>
      </c>
      <c r="AD724" s="1" t="str">
        <f>formatRow(Tokens!BN$2:BR$2,Tokens!BN724:BR724,0,"marketplace")</f>
        <v>"marketplace":{"initial_price":380,_x000D_
"reservation_price":"",_x000D_
"duration":"",_x000D_
"max_mint":1,_x000D_
"sell_date":"25/06/2022"}</v>
      </c>
      <c r="AE724" s="1"/>
    </row>
    <row r="725" spans="4:31" ht="14.25" customHeight="1" x14ac:dyDescent="0.3">
      <c r="D725" s="1">
        <f>Tokens!B725</f>
        <v>150</v>
      </c>
      <c r="E725" s="17" t="str">
        <f>IF(Tokens!C725="","",Tokens!C725)</f>
        <v>#150 Pass VIP</v>
      </c>
      <c r="F725"/>
      <c r="G725"/>
      <c r="H725"/>
      <c r="I725"/>
      <c r="J725"/>
      <c r="M725"/>
      <c r="N725"/>
      <c r="O725" s="15" t="str">
        <f t="shared" si="22"/>
        <v>_</v>
      </c>
      <c r="P725" s="18" t="str">
        <f>IF(F725="stop","",IF(F725&lt;&gt;"",HYPERLINK(Settings!$B$5 &amp; "/manage/?network=" &amp; LOWER(B$8) &amp; "&amp;search=token&amp;account=" &amp; ToMint!$B$5 &amp; "&amp;view=" &amp; ToMint!J725,"TokenSol"),""))</f>
        <v/>
      </c>
      <c r="Q725" s="2"/>
      <c r="R725" s="2"/>
      <c r="S725" s="11"/>
      <c r="T725" s="78" t="str">
        <f>"owner=" &amp; Tokens!BS725 &amp; "&amp;filename_for_metadata=" &amp; Tokens!BT725 &amp; "&amp;offchaindata_platform=" &amp; $B$17 &amp; "&amp;keyfile=" &amp; $B$5 &amp;  "&amp;repository=" &amp; $B$18</f>
        <v>owner=AeDSKpNsSENahGHS7fCrAxcDtcNXjyLM68b4gHoTBkC&amp;filename_for_metadata=PASSVIP_COR22C150&amp;offchaindata_platform=Github&amp;keyfile=Paul&amp;repository=CalviOnTheRocks2022</v>
      </c>
      <c r="U725" s="78" t="str">
        <f t="shared" si="23"/>
        <v>{"name":"#150 Pass VIP",_x000D_
"symbol":"COR22C150",_x000D_
"description":"Pass VIP / Pass NFT VIP Access - 1 édition Calvi on the Rocks 2022",_x000D_
"seller_fee_basis_points":1000,_x000D_
"image":"https://bafybeiczjd4ldei7um2pljatxeakvfvh543gjpkr3fakypbaonubtizy5m.ipfs.nftstorage.link?image_150.webp",_x000D_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25" s="78" t="str">
        <f>formatRow(Tokens!C$2:I$2,Tokens!C725:I725)</f>
        <v>"name":"#150 Pass VIP",_x000D_
"symbol":"COR22C150",_x000D_
"description":"Pass VIP / Pass NFT VIP Access - 1 édition Calvi on the Rocks 2022",_x000D_
"seller_fee_basis_points":1000,_x000D_
"image":"https://bafybeiczjd4ldei7um2pljatxeakvfvh543gjpkr3fakypbaonubtizy5m.ipfs.nftstorage.link?image_150.webp",_x000D_
"Issuer":"NfluenT for Calvi On The rocks",_x000D_
"external_url":""</v>
      </c>
      <c r="W725" s="78" t="str">
        <f>formatRow(Tokens!J$2:AV$2,Tokens!J725:AV725,2,"attributes")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5" s="78" t="str">
        <f>formatRow(Tokens!AX$2:BC$2,Tokens!AX725:BC725,2,"creators")</f>
        <v>"creators":[{"address":"ncreator",_x000D_
"share":10},{"address":"cotrcrea",_x000D_
"share":90},{"address":"nminer",_x000D_
"share":0}]</v>
      </c>
      <c r="Y725" s="78" t="str">
        <f>formatRow(Tokens!BD$2:BI$2,Tokens!BD725:BI725,2,"files")</f>
        <v>"files":[]</v>
      </c>
      <c r="Z725" s="78"/>
      <c r="AA725" s="78"/>
      <c r="AB725" s="78"/>
      <c r="AC725" s="78" t="str">
        <f>formatRow(Tokens!BJ$2:BK$2,Tokens!BJ725:BK725,0,"collection")</f>
        <v>"collection":{"name":"PASS VIP",_x000D_
"family":"Calvi On The Rocks"}</v>
      </c>
      <c r="AD725" s="1" t="str">
        <f>formatRow(Tokens!BN$2:BR$2,Tokens!BN725:BR725,0,"marketplace")</f>
        <v>"marketplace":{"initial_price":380,_x000D_
"reservation_price":"",_x000D_
"duration":"",_x000D_
"max_mint":1,_x000D_
"sell_date":"25/06/2022"}</v>
      </c>
      <c r="AE725" s="1"/>
    </row>
    <row r="726" spans="4:31" ht="14.25" customHeight="1" x14ac:dyDescent="0.3">
      <c r="D726" s="1">
        <f>Tokens!B726</f>
        <v>151</v>
      </c>
      <c r="E726" s="17" t="str">
        <f>IF(Tokens!C726="","",Tokens!C726)</f>
        <v>#151 Pass VIP</v>
      </c>
      <c r="F726"/>
      <c r="G726"/>
      <c r="H726"/>
      <c r="I726"/>
      <c r="J726"/>
      <c r="M726"/>
      <c r="N726"/>
      <c r="O726" s="15" t="str">
        <f t="shared" si="22"/>
        <v>_</v>
      </c>
      <c r="P726" s="18" t="str">
        <f>IF(F726="stop","",IF(F726&lt;&gt;"",HYPERLINK(Settings!$B$5 &amp; "/manage/?network=" &amp; LOWER(B$8) &amp; "&amp;search=token&amp;account=" &amp; ToMint!$B$5 &amp; "&amp;view=" &amp; ToMint!J726,"TokenSol"),""))</f>
        <v/>
      </c>
      <c r="Q726" s="2"/>
      <c r="R726" s="2"/>
      <c r="S726" s="11"/>
      <c r="T726" s="78" t="str">
        <f>"owner=" &amp; Tokens!BS726 &amp; "&amp;filename_for_metadata=" &amp; Tokens!BT726 &amp; "&amp;offchaindata_platform=" &amp; $B$17 &amp; "&amp;keyfile=" &amp; $B$5 &amp;  "&amp;repository=" &amp; $B$18</f>
        <v>owner=AeDSKpNsSENahGHS7fCrAxcDtcNXjyLM68b4gHoTBkC&amp;filename_for_metadata=PASSVIP_COR22C151&amp;offchaindata_platform=Github&amp;keyfile=Paul&amp;repository=CalviOnTheRocks2022</v>
      </c>
      <c r="U726" s="78" t="str">
        <f t="shared" si="23"/>
        <v>{"name":"#151 Pass VIP",_x000D_
"symbol":"COR22C151",_x000D_
"description":"Pass VIP / Pass NFT VIP Access - 1 édition Calvi on the Rocks 2022",_x000D_
"seller_fee_basis_points":1000,_x000D_
"image":"https://bafybeiedlftzsztopufpm5chn5h3btbik4e5kucnxt4nw4m25lyixikvvq.ipfs.nftstorage.link?image_151.webp",_x000D_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26" s="78" t="str">
        <f>formatRow(Tokens!C$2:I$2,Tokens!C726:I726)</f>
        <v>"name":"#151 Pass VIP",_x000D_
"symbol":"COR22C151",_x000D_
"description":"Pass VIP / Pass NFT VIP Access - 1 édition Calvi on the Rocks 2022",_x000D_
"seller_fee_basis_points":1000,_x000D_
"image":"https://bafybeiedlftzsztopufpm5chn5h3btbik4e5kucnxt4nw4m25lyixikvvq.ipfs.nftstorage.link?image_151.webp",_x000D_
"Issuer":"NfluenT for Calvi On The rocks",_x000D_
"external_url":""</v>
      </c>
      <c r="W726" s="78" t="str">
        <f>formatRow(Tokens!J$2:AV$2,Tokens!J726:AV726,2,"attributes")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6" s="78" t="str">
        <f>formatRow(Tokens!AX$2:BC$2,Tokens!AX726:BC726,2,"creators")</f>
        <v>"creators":[{"address":"ncreator",_x000D_
"share":10},{"address":"cotrcrea",_x000D_
"share":90},{"address":"nminer",_x000D_
"share":0}]</v>
      </c>
      <c r="Y726" s="78" t="str">
        <f>formatRow(Tokens!BD$2:BI$2,Tokens!BD726:BI726,2,"files")</f>
        <v>"files":[]</v>
      </c>
      <c r="Z726" s="78"/>
      <c r="AA726" s="78"/>
      <c r="AB726" s="78"/>
      <c r="AC726" s="78" t="str">
        <f>formatRow(Tokens!BJ$2:BK$2,Tokens!BJ726:BK726,0,"collection")</f>
        <v>"collection":{"name":"PASS VIP",_x000D_
"family":"Calvi On The Rocks"}</v>
      </c>
      <c r="AD726" s="1" t="str">
        <f>formatRow(Tokens!BN$2:BR$2,Tokens!BN726:BR726,0,"marketplace")</f>
        <v>"marketplace":{"initial_price":380,_x000D_
"reservation_price":"",_x000D_
"duration":"",_x000D_
"max_mint":1,_x000D_
"sell_date":"25/06/2022"}</v>
      </c>
      <c r="AE726" s="1"/>
    </row>
    <row r="727" spans="4:31" ht="14.25" customHeight="1" x14ac:dyDescent="0.3">
      <c r="D727" s="1">
        <f>Tokens!B727</f>
        <v>152</v>
      </c>
      <c r="E727" s="17" t="str">
        <f>IF(Tokens!C727="","",Tokens!C727)</f>
        <v>#152 Pass VIP</v>
      </c>
      <c r="F727"/>
      <c r="G727"/>
      <c r="H727"/>
      <c r="I727"/>
      <c r="J727"/>
      <c r="M727"/>
      <c r="N727"/>
      <c r="O727" s="15" t="str">
        <f t="shared" si="22"/>
        <v>_</v>
      </c>
      <c r="P727" s="18" t="str">
        <f>IF(F727="stop","",IF(F727&lt;&gt;"",HYPERLINK(Settings!$B$5 &amp; "/manage/?network=" &amp; LOWER(B$8) &amp; "&amp;search=token&amp;account=" &amp; ToMint!$B$5 &amp; "&amp;view=" &amp; ToMint!J727,"TokenSol"),""))</f>
        <v/>
      </c>
      <c r="Q727" s="2"/>
      <c r="R727" s="2"/>
      <c r="S727" s="11"/>
      <c r="T727" s="78" t="str">
        <f>"owner=" &amp; Tokens!BS727 &amp; "&amp;filename_for_metadata=" &amp; Tokens!BT727 &amp; "&amp;offchaindata_platform=" &amp; $B$17 &amp; "&amp;keyfile=" &amp; $B$5 &amp;  "&amp;repository=" &amp; $B$18</f>
        <v>owner=AeDSKpNsSENahGHS7fCrAxcDtcNXjyLM68b4gHoTBkC&amp;filename_for_metadata=PASSVIP_COR22C152&amp;offchaindata_platform=Github&amp;keyfile=Paul&amp;repository=CalviOnTheRocks2022</v>
      </c>
      <c r="U727" s="78" t="str">
        <f t="shared" si="23"/>
        <v>{"name":"#152 Pass VIP",_x000D_
"symbol":"COR22C152",_x000D_
"description":"Pass VIP / Pass NFT VIP Access - 1 édition Calvi on the Rocks 2022",_x000D_
"seller_fee_basis_points":1000,_x000D_
"image":"https://bafybeicvzs7h2jiuzmda4eyrbmjwqvnbjpxm6fnlw3nsgwt2nnww5wbxty.ipfs.nftstorage.link?image_152.webp",_x000D_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27" s="78" t="str">
        <f>formatRow(Tokens!C$2:I$2,Tokens!C727:I727)</f>
        <v>"name":"#152 Pass VIP",_x000D_
"symbol":"COR22C152",_x000D_
"description":"Pass VIP / Pass NFT VIP Access - 1 édition Calvi on the Rocks 2022",_x000D_
"seller_fee_basis_points":1000,_x000D_
"image":"https://bafybeicvzs7h2jiuzmda4eyrbmjwqvnbjpxm6fnlw3nsgwt2nnww5wbxty.ipfs.nftstorage.link?image_152.webp",_x000D_
"Issuer":"NfluenT for Calvi On The rocks",_x000D_
"external_url":""</v>
      </c>
      <c r="W727" s="78" t="str">
        <f>formatRow(Tokens!J$2:AV$2,Tokens!J727:AV727,2,"attributes")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7" s="78" t="str">
        <f>formatRow(Tokens!AX$2:BC$2,Tokens!AX727:BC727,2,"creators")</f>
        <v>"creators":[{"address":"ncreator",_x000D_
"share":10},{"address":"cotrcrea",_x000D_
"share":90},{"address":"nminer",_x000D_
"share":0}]</v>
      </c>
      <c r="Y727" s="78" t="str">
        <f>formatRow(Tokens!BD$2:BI$2,Tokens!BD727:BI727,2,"files")</f>
        <v>"files":[]</v>
      </c>
      <c r="Z727" s="78"/>
      <c r="AA727" s="78"/>
      <c r="AB727" s="78"/>
      <c r="AC727" s="78" t="str">
        <f>formatRow(Tokens!BJ$2:BK$2,Tokens!BJ727:BK727,0,"collection")</f>
        <v>"collection":{"name":"PASS VIP",_x000D_
"family":"Calvi On The Rocks"}</v>
      </c>
      <c r="AD727" s="1" t="str">
        <f>formatRow(Tokens!BN$2:BR$2,Tokens!BN727:BR727,0,"marketplace")</f>
        <v>"marketplace":{"initial_price":380,_x000D_
"reservation_price":"",_x000D_
"duration":"",_x000D_
"max_mint":1,_x000D_
"sell_date":"25/06/2022"}</v>
      </c>
      <c r="AE727" s="1"/>
    </row>
    <row r="728" spans="4:31" ht="14.25" customHeight="1" x14ac:dyDescent="0.3">
      <c r="D728" s="1">
        <f>Tokens!B728</f>
        <v>153</v>
      </c>
      <c r="E728" s="17" t="str">
        <f>IF(Tokens!C728="","",Tokens!C728)</f>
        <v>#153 Pass VIP</v>
      </c>
      <c r="F728"/>
      <c r="G728"/>
      <c r="H728"/>
      <c r="I728"/>
      <c r="J728"/>
      <c r="M728"/>
      <c r="N728"/>
      <c r="O728" s="15" t="str">
        <f t="shared" si="22"/>
        <v>_</v>
      </c>
      <c r="P728" s="18" t="str">
        <f>IF(F728="stop","",IF(F728&lt;&gt;"",HYPERLINK(Settings!$B$5 &amp; "/manage/?network=" &amp; LOWER(B$8) &amp; "&amp;search=token&amp;account=" &amp; ToMint!$B$5 &amp; "&amp;view=" &amp; ToMint!J728,"TokenSol"),""))</f>
        <v/>
      </c>
      <c r="Q728" s="2"/>
      <c r="R728" s="2"/>
      <c r="S728" s="11"/>
      <c r="T728" s="78" t="str">
        <f>"owner=" &amp; Tokens!BS728 &amp; "&amp;filename_for_metadata=" &amp; Tokens!BT728 &amp; "&amp;offchaindata_platform=" &amp; $B$17 &amp; "&amp;keyfile=" &amp; $B$5 &amp;  "&amp;repository=" &amp; $B$18</f>
        <v>owner=AeDSKpNsSENahGHS7fCrAxcDtcNXjyLM68b4gHoTBkC&amp;filename_for_metadata=PASSVIP_COR22C153&amp;offchaindata_platform=Github&amp;keyfile=Paul&amp;repository=CalviOnTheRocks2022</v>
      </c>
      <c r="U728" s="78" t="str">
        <f t="shared" si="23"/>
        <v>{"name":"#153 Pass VIP",_x000D_
"symbol":"COR22C153",_x000D_
"description":"Pass VIP / Pass NFT VIP Access - 1 édition Calvi on the Rocks 2022",_x000D_
"seller_fee_basis_points":1000,_x000D_
"image":"https://bafybeibpgksj7fhrm5p2nlm5qpranbvuw2nx3ksw653s7bcpaaqisws3hm.ipfs.nftstorage.link?image_153.webp",_x000D_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28" s="78" t="str">
        <f>formatRow(Tokens!C$2:I$2,Tokens!C728:I728)</f>
        <v>"name":"#153 Pass VIP",_x000D_
"symbol":"COR22C153",_x000D_
"description":"Pass VIP / Pass NFT VIP Access - 1 édition Calvi on the Rocks 2022",_x000D_
"seller_fee_basis_points":1000,_x000D_
"image":"https://bafybeibpgksj7fhrm5p2nlm5qpranbvuw2nx3ksw653s7bcpaaqisws3hm.ipfs.nftstorage.link?image_153.webp",_x000D_
"Issuer":"NfluenT for Calvi On The rocks",_x000D_
"external_url":""</v>
      </c>
      <c r="W728" s="78" t="str">
        <f>formatRow(Tokens!J$2:AV$2,Tokens!J728:AV728,2,"attributes")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8" s="78" t="str">
        <f>formatRow(Tokens!AX$2:BC$2,Tokens!AX728:BC728,2,"creators")</f>
        <v>"creators":[{"address":"ncreator",_x000D_
"share":10},{"address":"cotrcrea",_x000D_
"share":90},{"address":"nminer",_x000D_
"share":0}]</v>
      </c>
      <c r="Y728" s="78" t="str">
        <f>formatRow(Tokens!BD$2:BI$2,Tokens!BD728:BI728,2,"files")</f>
        <v>"files":[]</v>
      </c>
      <c r="Z728" s="78"/>
      <c r="AA728" s="78"/>
      <c r="AB728" s="78"/>
      <c r="AC728" s="78" t="str">
        <f>formatRow(Tokens!BJ$2:BK$2,Tokens!BJ728:BK728,0,"collection")</f>
        <v>"collection":{"name":"PASS VIP",_x000D_
"family":"Calvi On The Rocks"}</v>
      </c>
      <c r="AD728" s="1" t="str">
        <f>formatRow(Tokens!BN$2:BR$2,Tokens!BN728:BR728,0,"marketplace")</f>
        <v>"marketplace":{"initial_price":380,_x000D_
"reservation_price":"",_x000D_
"duration":"",_x000D_
"max_mint":1,_x000D_
"sell_date":"25/06/2022"}</v>
      </c>
      <c r="AE728" s="1"/>
    </row>
    <row r="729" spans="4:31" ht="14.25" customHeight="1" x14ac:dyDescent="0.3">
      <c r="D729" s="1">
        <f>Tokens!B729</f>
        <v>154</v>
      </c>
      <c r="E729" s="17" t="str">
        <f>IF(Tokens!C729="","",Tokens!C729)</f>
        <v>#154 Pass VIP</v>
      </c>
      <c r="F729"/>
      <c r="G729"/>
      <c r="H729"/>
      <c r="I729"/>
      <c r="J729"/>
      <c r="M729"/>
      <c r="N729"/>
      <c r="O729" s="15" t="str">
        <f t="shared" si="22"/>
        <v>_</v>
      </c>
      <c r="P729" s="18" t="str">
        <f>IF(F729="stop","",IF(F729&lt;&gt;"",HYPERLINK(Settings!$B$5 &amp; "/manage/?network=" &amp; LOWER(B$8) &amp; "&amp;search=token&amp;account=" &amp; ToMint!$B$5 &amp; "&amp;view=" &amp; ToMint!J729,"TokenSol"),""))</f>
        <v/>
      </c>
      <c r="Q729" s="2"/>
      <c r="R729" s="2"/>
      <c r="S729" s="11"/>
      <c r="T729" s="78" t="str">
        <f>"owner=" &amp; Tokens!BS729 &amp; "&amp;filename_for_metadata=" &amp; Tokens!BT729 &amp; "&amp;offchaindata_platform=" &amp; $B$17 &amp; "&amp;keyfile=" &amp; $B$5 &amp;  "&amp;repository=" &amp; $B$18</f>
        <v>owner=AeDSKpNsSENahGHS7fCrAxcDtcNXjyLM68b4gHoTBkC&amp;filename_for_metadata=PASSVIP_COR22C154&amp;offchaindata_platform=Github&amp;keyfile=Paul&amp;repository=CalviOnTheRocks2022</v>
      </c>
      <c r="U729" s="78" t="str">
        <f t="shared" si="23"/>
        <v>{"name":"#154 Pass VIP",_x000D_
"symbol":"COR22C154",_x000D_
"description":"Pass VIP / Pass NFT VIP Access - 1 édition Calvi on the Rocks 2022",_x000D_
"seller_fee_basis_points":1000,_x000D_
"image":"https://bafybeifr6scdpo2ydp55n7r53h7hhvpcnpxo5xsbs2kizbryt4nzptpzza.ipfs.nftstorage.link?image_154.webp",_x000D_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29" s="78" t="str">
        <f>formatRow(Tokens!C$2:I$2,Tokens!C729:I729)</f>
        <v>"name":"#154 Pass VIP",_x000D_
"symbol":"COR22C154",_x000D_
"description":"Pass VIP / Pass NFT VIP Access - 1 édition Calvi on the Rocks 2022",_x000D_
"seller_fee_basis_points":1000,_x000D_
"image":"https://bafybeifr6scdpo2ydp55n7r53h7hhvpcnpxo5xsbs2kizbryt4nzptpzza.ipfs.nftstorage.link?image_154.webp",_x000D_
"Issuer":"NfluenT for Calvi On The rocks",_x000D_
"external_url":""</v>
      </c>
      <c r="W729" s="78" t="str">
        <f>formatRow(Tokens!J$2:AV$2,Tokens!J729:AV729,2,"attributes")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9" s="78" t="str">
        <f>formatRow(Tokens!AX$2:BC$2,Tokens!AX729:BC729,2,"creators")</f>
        <v>"creators":[{"address":"ncreator",_x000D_
"share":10},{"address":"cotrcrea",_x000D_
"share":90},{"address":"nminer",_x000D_
"share":0}]</v>
      </c>
      <c r="Y729" s="78" t="str">
        <f>formatRow(Tokens!BD$2:BI$2,Tokens!BD729:BI729,2,"files")</f>
        <v>"files":[]</v>
      </c>
      <c r="Z729" s="78"/>
      <c r="AA729" s="78"/>
      <c r="AB729" s="78"/>
      <c r="AC729" s="78" t="str">
        <f>formatRow(Tokens!BJ$2:BK$2,Tokens!BJ729:BK729,0,"collection")</f>
        <v>"collection":{"name":"PASS VIP",_x000D_
"family":"Calvi On The Rocks"}</v>
      </c>
      <c r="AD729" s="1" t="str">
        <f>formatRow(Tokens!BN$2:BR$2,Tokens!BN729:BR729,0,"marketplace")</f>
        <v>"marketplace":{"initial_price":380,_x000D_
"reservation_price":"",_x000D_
"duration":"",_x000D_
"max_mint":1,_x000D_
"sell_date":"25/06/2022"}</v>
      </c>
      <c r="AE729" s="1"/>
    </row>
    <row r="730" spans="4:31" ht="14.25" customHeight="1" x14ac:dyDescent="0.3">
      <c r="D730" s="1">
        <f>Tokens!B730</f>
        <v>155</v>
      </c>
      <c r="E730" s="17" t="str">
        <f>IF(Tokens!C730="","",Tokens!C730)</f>
        <v>#155 Pass VIP</v>
      </c>
      <c r="F730"/>
      <c r="G730"/>
      <c r="H730"/>
      <c r="I730"/>
      <c r="J730"/>
      <c r="M730"/>
      <c r="N730"/>
      <c r="O730" s="15" t="str">
        <f t="shared" si="22"/>
        <v>_</v>
      </c>
      <c r="P730" s="18" t="str">
        <f>IF(F730="stop","",IF(F730&lt;&gt;"",HYPERLINK(Settings!$B$5 &amp; "/manage/?network=" &amp; LOWER(B$8) &amp; "&amp;search=token&amp;account=" &amp; ToMint!$B$5 &amp; "&amp;view=" &amp; ToMint!J730,"TokenSol"),""))</f>
        <v/>
      </c>
      <c r="Q730" s="2"/>
      <c r="R730" s="2"/>
      <c r="S730" s="11"/>
      <c r="T730" s="78" t="str">
        <f>"owner=" &amp; Tokens!BS730 &amp; "&amp;filename_for_metadata=" &amp; Tokens!BT730 &amp; "&amp;offchaindata_platform=" &amp; $B$17 &amp; "&amp;keyfile=" &amp; $B$5 &amp;  "&amp;repository=" &amp; $B$18</f>
        <v>owner=AeDSKpNsSENahGHS7fCrAxcDtcNXjyLM68b4gHoTBkC&amp;filename_for_metadata=PASSVIP_COR22C155&amp;offchaindata_platform=Github&amp;keyfile=Paul&amp;repository=CalviOnTheRocks2022</v>
      </c>
      <c r="U730" s="78" t="str">
        <f t="shared" si="23"/>
        <v>{"name":"#155 Pass VIP",_x000D_
"symbol":"COR22C155",_x000D_
"description":"Pass VIP / Pass NFT VIP Access - 1 édition Calvi on the Rocks 2022",_x000D_
"seller_fee_basis_points":1000,_x000D_
"image":"https://bafybeibqmof2s66oxvlo4ra5xoop7yajzamqzb3ikz333e6ua4dizkewya.ipfs.nftstorage.link?image_155.webp",_x000D_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30" s="78" t="str">
        <f>formatRow(Tokens!C$2:I$2,Tokens!C730:I730)</f>
        <v>"name":"#155 Pass VIP",_x000D_
"symbol":"COR22C155",_x000D_
"description":"Pass VIP / Pass NFT VIP Access - 1 édition Calvi on the Rocks 2022",_x000D_
"seller_fee_basis_points":1000,_x000D_
"image":"https://bafybeibqmof2s66oxvlo4ra5xoop7yajzamqzb3ikz333e6ua4dizkewya.ipfs.nftstorage.link?image_155.webp",_x000D_
"Issuer":"NfluenT for Calvi On The rocks",_x000D_
"external_url":""</v>
      </c>
      <c r="W730" s="78" t="str">
        <f>formatRow(Tokens!J$2:AV$2,Tokens!J730:AV730,2,"attributes")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0" s="78" t="str">
        <f>formatRow(Tokens!AX$2:BC$2,Tokens!AX730:BC730,2,"creators")</f>
        <v>"creators":[{"address":"ncreator",_x000D_
"share":10},{"address":"cotrcrea",_x000D_
"share":90},{"address":"nminer",_x000D_
"share":0}]</v>
      </c>
      <c r="Y730" s="78" t="str">
        <f>formatRow(Tokens!BD$2:BI$2,Tokens!BD730:BI730,2,"files")</f>
        <v>"files":[]</v>
      </c>
      <c r="Z730" s="78"/>
      <c r="AA730" s="78"/>
      <c r="AB730" s="78"/>
      <c r="AC730" s="78" t="str">
        <f>formatRow(Tokens!BJ$2:BK$2,Tokens!BJ730:BK730,0,"collection")</f>
        <v>"collection":{"name":"PASS VIP",_x000D_
"family":"Calvi On The Rocks"}</v>
      </c>
      <c r="AD730" s="1" t="str">
        <f>formatRow(Tokens!BN$2:BR$2,Tokens!BN730:BR730,0,"marketplace")</f>
        <v>"marketplace":{"initial_price":380,_x000D_
"reservation_price":"",_x000D_
"duration":"",_x000D_
"max_mint":1,_x000D_
"sell_date":"25/06/2022"}</v>
      </c>
      <c r="AE730" s="1"/>
    </row>
    <row r="731" spans="4:31" ht="14.25" customHeight="1" x14ac:dyDescent="0.3">
      <c r="D731" s="1">
        <f>Tokens!B731</f>
        <v>156</v>
      </c>
      <c r="E731" s="17" t="str">
        <f>IF(Tokens!C731="","",Tokens!C731)</f>
        <v>#156 Pass VIP</v>
      </c>
      <c r="F731"/>
      <c r="G731"/>
      <c r="H731"/>
      <c r="I731"/>
      <c r="J731"/>
      <c r="M731"/>
      <c r="N731"/>
      <c r="O731" s="15" t="str">
        <f t="shared" si="22"/>
        <v>_</v>
      </c>
      <c r="P731" s="18" t="str">
        <f>IF(F731="stop","",IF(F731&lt;&gt;"",HYPERLINK(Settings!$B$5 &amp; "/manage/?network=" &amp; LOWER(B$8) &amp; "&amp;search=token&amp;account=" &amp; ToMint!$B$5 &amp; "&amp;view=" &amp; ToMint!J731,"TokenSol"),""))</f>
        <v/>
      </c>
      <c r="Q731" s="2"/>
      <c r="R731" s="2"/>
      <c r="S731" s="11"/>
      <c r="T731" s="78" t="str">
        <f>"owner=" &amp; Tokens!BS731 &amp; "&amp;filename_for_metadata=" &amp; Tokens!BT731 &amp; "&amp;offchaindata_platform=" &amp; $B$17 &amp; "&amp;keyfile=" &amp; $B$5 &amp;  "&amp;repository=" &amp; $B$18</f>
        <v>owner=AeDSKpNsSENahGHS7fCrAxcDtcNXjyLM68b4gHoTBkC&amp;filename_for_metadata=PASSVIP_COR22C156&amp;offchaindata_platform=Github&amp;keyfile=Paul&amp;repository=CalviOnTheRocks2022</v>
      </c>
      <c r="U731" s="78" t="str">
        <f t="shared" si="23"/>
        <v>{"name":"#156 Pass VIP",_x000D_
"symbol":"COR22C156",_x000D_
"description":"Pass VIP / Pass NFT VIP Access - 1 édition Calvi on the Rocks 2022",_x000D_
"seller_fee_basis_points":1000,_x000D_
"image":"https://bafybeigkuf4mug6chjgr56fmeliikankr32m6xuxr3zmu3cbphrn2ordcq.ipfs.nftstorage.link?image_156.webp",_x000D_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31" s="78" t="str">
        <f>formatRow(Tokens!C$2:I$2,Tokens!C731:I731)</f>
        <v>"name":"#156 Pass VIP",_x000D_
"symbol":"COR22C156",_x000D_
"description":"Pass VIP / Pass NFT VIP Access - 1 édition Calvi on the Rocks 2022",_x000D_
"seller_fee_basis_points":1000,_x000D_
"image":"https://bafybeigkuf4mug6chjgr56fmeliikankr32m6xuxr3zmu3cbphrn2ordcq.ipfs.nftstorage.link?image_156.webp",_x000D_
"Issuer":"NfluenT for Calvi On The rocks",_x000D_
"external_url":""</v>
      </c>
      <c r="W731" s="78" t="str">
        <f>formatRow(Tokens!J$2:AV$2,Tokens!J731:AV731,2,"attributes")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1" s="78" t="str">
        <f>formatRow(Tokens!AX$2:BC$2,Tokens!AX731:BC731,2,"creators")</f>
        <v>"creators":[{"address":"ncreator",_x000D_
"share":10},{"address":"cotrcrea",_x000D_
"share":90},{"address":"nminer",_x000D_
"share":0}]</v>
      </c>
      <c r="Y731" s="78" t="str">
        <f>formatRow(Tokens!BD$2:BI$2,Tokens!BD731:BI731,2,"files")</f>
        <v>"files":[]</v>
      </c>
      <c r="Z731" s="78"/>
      <c r="AA731" s="78"/>
      <c r="AB731" s="78"/>
      <c r="AC731" s="78" t="str">
        <f>formatRow(Tokens!BJ$2:BK$2,Tokens!BJ731:BK731,0,"collection")</f>
        <v>"collection":{"name":"PASS VIP",_x000D_
"family":"Calvi On The Rocks"}</v>
      </c>
      <c r="AD731" s="1" t="str">
        <f>formatRow(Tokens!BN$2:BR$2,Tokens!BN731:BR731,0,"marketplace")</f>
        <v>"marketplace":{"initial_price":380,_x000D_
"reservation_price":"",_x000D_
"duration":"",_x000D_
"max_mint":1,_x000D_
"sell_date":"25/06/2022"}</v>
      </c>
      <c r="AE731" s="1"/>
    </row>
    <row r="732" spans="4:31" ht="14.25" customHeight="1" x14ac:dyDescent="0.3">
      <c r="D732" s="1">
        <f>Tokens!B732</f>
        <v>157</v>
      </c>
      <c r="E732" s="17" t="str">
        <f>IF(Tokens!C732="","",Tokens!C732)</f>
        <v>#157 Pass VIP</v>
      </c>
      <c r="F732"/>
      <c r="G732"/>
      <c r="H732"/>
      <c r="I732"/>
      <c r="J732"/>
      <c r="M732"/>
      <c r="N732"/>
      <c r="O732" s="15" t="str">
        <f t="shared" si="22"/>
        <v>_</v>
      </c>
      <c r="P732" s="18" t="str">
        <f>IF(F732="stop","",IF(F732&lt;&gt;"",HYPERLINK(Settings!$B$5 &amp; "/manage/?network=" &amp; LOWER(B$8) &amp; "&amp;search=token&amp;account=" &amp; ToMint!$B$5 &amp; "&amp;view=" &amp; ToMint!J732,"TokenSol"),""))</f>
        <v/>
      </c>
      <c r="Q732" s="2"/>
      <c r="R732" s="2"/>
      <c r="S732" s="11"/>
      <c r="T732" s="78" t="str">
        <f>"owner=" &amp; Tokens!BS732 &amp; "&amp;filename_for_metadata=" &amp; Tokens!BT732 &amp; "&amp;offchaindata_platform=" &amp; $B$17 &amp; "&amp;keyfile=" &amp; $B$5 &amp;  "&amp;repository=" &amp; $B$18</f>
        <v>owner=AeDSKpNsSENahGHS7fCrAxcDtcNXjyLM68b4gHoTBkC&amp;filename_for_metadata=PASSVIP_COR22C157&amp;offchaindata_platform=Github&amp;keyfile=Paul&amp;repository=CalviOnTheRocks2022</v>
      </c>
      <c r="U732" s="78" t="str">
        <f t="shared" si="23"/>
        <v>{"name":"#157 Pass VIP",_x000D_
"symbol":"COR22C157",_x000D_
"description":"Pass VIP / Pass NFT VIP Access - 1 édition Calvi on the Rocks 2022",_x000D_
"seller_fee_basis_points":1000,_x000D_
"image":"https://bafybeictf3v4ztxmimfzxe2jeig5gjvvbqy5yamt4ncwsjrwjjsssqq45e.ipfs.nftstorage.link?image_157.webp",_x000D_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32" s="78" t="str">
        <f>formatRow(Tokens!C$2:I$2,Tokens!C732:I732)</f>
        <v>"name":"#157 Pass VIP",_x000D_
"symbol":"COR22C157",_x000D_
"description":"Pass VIP / Pass NFT VIP Access - 1 édition Calvi on the Rocks 2022",_x000D_
"seller_fee_basis_points":1000,_x000D_
"image":"https://bafybeictf3v4ztxmimfzxe2jeig5gjvvbqy5yamt4ncwsjrwjjsssqq45e.ipfs.nftstorage.link?image_157.webp",_x000D_
"Issuer":"NfluenT for Calvi On The rocks",_x000D_
"external_url":""</v>
      </c>
      <c r="W732" s="78" t="str">
        <f>formatRow(Tokens!J$2:AV$2,Tokens!J732:AV732,2,"attributes")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2" s="78" t="str">
        <f>formatRow(Tokens!AX$2:BC$2,Tokens!AX732:BC732,2,"creators")</f>
        <v>"creators":[{"address":"ncreator",_x000D_
"share":10},{"address":"cotrcrea",_x000D_
"share":90},{"address":"nminer",_x000D_
"share":0}]</v>
      </c>
      <c r="Y732" s="78" t="str">
        <f>formatRow(Tokens!BD$2:BI$2,Tokens!BD732:BI732,2,"files")</f>
        <v>"files":[]</v>
      </c>
      <c r="Z732" s="78"/>
      <c r="AA732" s="78"/>
      <c r="AB732" s="78"/>
      <c r="AC732" s="78" t="str">
        <f>formatRow(Tokens!BJ$2:BK$2,Tokens!BJ732:BK732,0,"collection")</f>
        <v>"collection":{"name":"PASS VIP",_x000D_
"family":"Calvi On The Rocks"}</v>
      </c>
      <c r="AD732" s="1" t="str">
        <f>formatRow(Tokens!BN$2:BR$2,Tokens!BN732:BR732,0,"marketplace")</f>
        <v>"marketplace":{"initial_price":380,_x000D_
"reservation_price":"",_x000D_
"duration":"",_x000D_
"max_mint":1,_x000D_
"sell_date":"25/06/2022"}</v>
      </c>
      <c r="AE732" s="1"/>
    </row>
    <row r="733" spans="4:31" ht="14.25" customHeight="1" x14ac:dyDescent="0.3">
      <c r="D733" s="1">
        <f>Tokens!B733</f>
        <v>158</v>
      </c>
      <c r="E733" s="17" t="str">
        <f>IF(Tokens!C733="","",Tokens!C733)</f>
        <v>#158 Pass VIP</v>
      </c>
      <c r="F733"/>
      <c r="G733"/>
      <c r="H733"/>
      <c r="I733"/>
      <c r="J733"/>
      <c r="M733"/>
      <c r="N733"/>
      <c r="O733" s="15" t="str">
        <f t="shared" si="22"/>
        <v>_</v>
      </c>
      <c r="P733" s="18" t="str">
        <f>IF(F733="stop","",IF(F733&lt;&gt;"",HYPERLINK(Settings!$B$5 &amp; "/manage/?network=" &amp; LOWER(B$8) &amp; "&amp;search=token&amp;account=" &amp; ToMint!$B$5 &amp; "&amp;view=" &amp; ToMint!J733,"TokenSol"),""))</f>
        <v/>
      </c>
      <c r="Q733" s="2"/>
      <c r="R733" s="2"/>
      <c r="S733" s="11"/>
      <c r="T733" s="78" t="str">
        <f>"owner=" &amp; Tokens!BS733 &amp; "&amp;filename_for_metadata=" &amp; Tokens!BT733 &amp; "&amp;offchaindata_platform=" &amp; $B$17 &amp; "&amp;keyfile=" &amp; $B$5 &amp;  "&amp;repository=" &amp; $B$18</f>
        <v>owner=AeDSKpNsSENahGHS7fCrAxcDtcNXjyLM68b4gHoTBkC&amp;filename_for_metadata=PASSVIP_COR22C158&amp;offchaindata_platform=Github&amp;keyfile=Paul&amp;repository=CalviOnTheRocks2022</v>
      </c>
      <c r="U733" s="78" t="str">
        <f t="shared" si="23"/>
        <v>{"name":"#158 Pass VIP",_x000D_
"symbol":"COR22C158",_x000D_
"description":"Pass VIP / Pass NFT VIP Access - 1 édition Calvi on the Rocks 2022",_x000D_
"seller_fee_basis_points":1000,_x000D_
"image":"https://bafybeibhodorcby72ub35k66qfxb47ssotx4zuabzjiriqjbazwdj6e74y.ipfs.nftstorage.link?image_158.webp",_x000D_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33" s="78" t="str">
        <f>formatRow(Tokens!C$2:I$2,Tokens!C733:I733)</f>
        <v>"name":"#158 Pass VIP",_x000D_
"symbol":"COR22C158",_x000D_
"description":"Pass VIP / Pass NFT VIP Access - 1 édition Calvi on the Rocks 2022",_x000D_
"seller_fee_basis_points":1000,_x000D_
"image":"https://bafybeibhodorcby72ub35k66qfxb47ssotx4zuabzjiriqjbazwdj6e74y.ipfs.nftstorage.link?image_158.webp",_x000D_
"Issuer":"NfluenT for Calvi On The rocks",_x000D_
"external_url":""</v>
      </c>
      <c r="W733" s="78" t="str">
        <f>formatRow(Tokens!J$2:AV$2,Tokens!J733:AV733,2,"attributes")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3" s="78" t="str">
        <f>formatRow(Tokens!AX$2:BC$2,Tokens!AX733:BC733,2,"creators")</f>
        <v>"creators":[{"address":"ncreator",_x000D_
"share":10},{"address":"cotrcrea",_x000D_
"share":90},{"address":"nminer",_x000D_
"share":0}]</v>
      </c>
      <c r="Y733" s="78" t="str">
        <f>formatRow(Tokens!BD$2:BI$2,Tokens!BD733:BI733,2,"files")</f>
        <v>"files":[]</v>
      </c>
      <c r="Z733" s="78"/>
      <c r="AA733" s="78"/>
      <c r="AB733" s="78"/>
      <c r="AC733" s="78" t="str">
        <f>formatRow(Tokens!BJ$2:BK$2,Tokens!BJ733:BK733,0,"collection")</f>
        <v>"collection":{"name":"PASS VIP",_x000D_
"family":"Calvi On The Rocks"}</v>
      </c>
      <c r="AD733" s="1" t="str">
        <f>formatRow(Tokens!BN$2:BR$2,Tokens!BN733:BR733,0,"marketplace")</f>
        <v>"marketplace":{"initial_price":380,_x000D_
"reservation_price":"",_x000D_
"duration":"",_x000D_
"max_mint":1,_x000D_
"sell_date":"25/06/2022"}</v>
      </c>
      <c r="AE733" s="1"/>
    </row>
    <row r="734" spans="4:31" ht="14.25" customHeight="1" x14ac:dyDescent="0.3">
      <c r="D734" s="1">
        <f>Tokens!B734</f>
        <v>159</v>
      </c>
      <c r="E734" s="17" t="str">
        <f>IF(Tokens!C734="","",Tokens!C734)</f>
        <v>#159 Pass VIP</v>
      </c>
      <c r="F734"/>
      <c r="G734"/>
      <c r="H734"/>
      <c r="I734"/>
      <c r="J734"/>
      <c r="M734"/>
      <c r="N734"/>
      <c r="O734" s="15" t="str">
        <f t="shared" si="22"/>
        <v>_</v>
      </c>
      <c r="P734" s="18" t="str">
        <f>IF(F734="stop","",IF(F734&lt;&gt;"",HYPERLINK(Settings!$B$5 &amp; "/manage/?network=" &amp; LOWER(B$8) &amp; "&amp;search=token&amp;account=" &amp; ToMint!$B$5 &amp; "&amp;view=" &amp; ToMint!J734,"TokenSol"),""))</f>
        <v/>
      </c>
      <c r="Q734" s="2"/>
      <c r="R734" s="2"/>
      <c r="S734" s="11"/>
      <c r="T734" s="78" t="str">
        <f>"owner=" &amp; Tokens!BS734 &amp; "&amp;filename_for_metadata=" &amp; Tokens!BT734 &amp; "&amp;offchaindata_platform=" &amp; $B$17 &amp; "&amp;keyfile=" &amp; $B$5 &amp;  "&amp;repository=" &amp; $B$18</f>
        <v>owner=AeDSKpNsSENahGHS7fCrAxcDtcNXjyLM68b4gHoTBkC&amp;filename_for_metadata=PASSVIP_COR22C159&amp;offchaindata_platform=Github&amp;keyfile=Paul&amp;repository=CalviOnTheRocks2022</v>
      </c>
      <c r="U734" s="78" t="str">
        <f t="shared" si="23"/>
        <v>{"name":"#159 Pass VIP",_x000D_
"symbol":"COR22C159",_x000D_
"description":"Pass VIP / Pass NFT VIP Access - 1 édition Calvi on the Rocks 2022",_x000D_
"seller_fee_basis_points":1000,_x000D_
"image":"https://bafybeiaz7i3o6hhj3aytbregs34tzxowadmlno7sqdqpzfrrpdfz6qltmu.ipfs.nftstorage.link?image_159.webp",_x000D_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34" s="78" t="str">
        <f>formatRow(Tokens!C$2:I$2,Tokens!C734:I734)</f>
        <v>"name":"#159 Pass VIP",_x000D_
"symbol":"COR22C159",_x000D_
"description":"Pass VIP / Pass NFT VIP Access - 1 édition Calvi on the Rocks 2022",_x000D_
"seller_fee_basis_points":1000,_x000D_
"image":"https://bafybeiaz7i3o6hhj3aytbregs34tzxowadmlno7sqdqpzfrrpdfz6qltmu.ipfs.nftstorage.link?image_159.webp",_x000D_
"Issuer":"NfluenT for Calvi On The rocks",_x000D_
"external_url":""</v>
      </c>
      <c r="W734" s="78" t="str">
        <f>formatRow(Tokens!J$2:AV$2,Tokens!J734:AV734,2,"attributes")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4" s="78" t="str">
        <f>formatRow(Tokens!AX$2:BC$2,Tokens!AX734:BC734,2,"creators")</f>
        <v>"creators":[{"address":"ncreator",_x000D_
"share":10},{"address":"cotrcrea",_x000D_
"share":90},{"address":"nminer",_x000D_
"share":0}]</v>
      </c>
      <c r="Y734" s="78" t="str">
        <f>formatRow(Tokens!BD$2:BI$2,Tokens!BD734:BI734,2,"files")</f>
        <v>"files":[]</v>
      </c>
      <c r="Z734" s="78"/>
      <c r="AA734" s="78"/>
      <c r="AB734" s="78"/>
      <c r="AC734" s="78" t="str">
        <f>formatRow(Tokens!BJ$2:BK$2,Tokens!BJ734:BK734,0,"collection")</f>
        <v>"collection":{"name":"PASS VIP",_x000D_
"family":"Calvi On The Rocks"}</v>
      </c>
      <c r="AD734" s="1" t="str">
        <f>formatRow(Tokens!BN$2:BR$2,Tokens!BN734:BR734,0,"marketplace")</f>
        <v>"marketplace":{"initial_price":380,_x000D_
"reservation_price":"",_x000D_
"duration":"",_x000D_
"max_mint":1,_x000D_
"sell_date":"25/06/2022"}</v>
      </c>
      <c r="AE734" s="1"/>
    </row>
    <row r="735" spans="4:31" ht="14.25" customHeight="1" x14ac:dyDescent="0.3">
      <c r="D735" s="1">
        <f>Tokens!B735</f>
        <v>160</v>
      </c>
      <c r="E735" s="17" t="str">
        <f>IF(Tokens!C735="","",Tokens!C735)</f>
        <v>#160 Pass VIP</v>
      </c>
      <c r="F735"/>
      <c r="G735"/>
      <c r="H735"/>
      <c r="I735"/>
      <c r="J735"/>
      <c r="M735"/>
      <c r="N735"/>
      <c r="O735" s="15" t="str">
        <f t="shared" si="22"/>
        <v>_</v>
      </c>
      <c r="P735" s="18" t="str">
        <f>IF(F735="stop","",IF(F735&lt;&gt;"",HYPERLINK(Settings!$B$5 &amp; "/manage/?network=" &amp; LOWER(B$8) &amp; "&amp;search=token&amp;account=" &amp; ToMint!$B$5 &amp; "&amp;view=" &amp; ToMint!J735,"TokenSol"),""))</f>
        <v/>
      </c>
      <c r="Q735" s="2"/>
      <c r="R735" s="2"/>
      <c r="S735" s="11"/>
      <c r="T735" s="78" t="str">
        <f>"owner=" &amp; Tokens!BS735 &amp; "&amp;filename_for_metadata=" &amp; Tokens!BT735 &amp; "&amp;offchaindata_platform=" &amp; $B$17 &amp; "&amp;keyfile=" &amp; $B$5 &amp;  "&amp;repository=" &amp; $B$18</f>
        <v>owner=AeDSKpNsSENahGHS7fCrAxcDtcNXjyLM68b4gHoTBkC&amp;filename_for_metadata=PASSVIP_COR22C160&amp;offchaindata_platform=Github&amp;keyfile=Paul&amp;repository=CalviOnTheRocks2022</v>
      </c>
      <c r="U735" s="78" t="str">
        <f t="shared" si="23"/>
        <v>{"name":"#160 Pass VIP",_x000D_
"symbol":"COR22C160",_x000D_
"description":"Pass VIP / Pass NFT VIP Access - 1 édition Calvi on the Rocks 2022",_x000D_
"seller_fee_basis_points":1000,_x000D_
"image":"https://bafybeiesnyo4tnuwjrrxhr3vgsdkbnea7itujjgzyjoqqkkyrwhuc3gyre.ipfs.nftstorage.link?image_160.webp",_x000D_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35" s="78" t="str">
        <f>formatRow(Tokens!C$2:I$2,Tokens!C735:I735)</f>
        <v>"name":"#160 Pass VIP",_x000D_
"symbol":"COR22C160",_x000D_
"description":"Pass VIP / Pass NFT VIP Access - 1 édition Calvi on the Rocks 2022",_x000D_
"seller_fee_basis_points":1000,_x000D_
"image":"https://bafybeiesnyo4tnuwjrrxhr3vgsdkbnea7itujjgzyjoqqkkyrwhuc3gyre.ipfs.nftstorage.link?image_160.webp",_x000D_
"Issuer":"NfluenT for Calvi On The rocks",_x000D_
"external_url":""</v>
      </c>
      <c r="W735" s="78" t="str">
        <f>formatRow(Tokens!J$2:AV$2,Tokens!J735:AV735,2,"attributes")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5" s="78" t="str">
        <f>formatRow(Tokens!AX$2:BC$2,Tokens!AX735:BC735,2,"creators")</f>
        <v>"creators":[{"address":"ncreator",_x000D_
"share":10},{"address":"cotrcrea",_x000D_
"share":90},{"address":"nminer",_x000D_
"share":0}]</v>
      </c>
      <c r="Y735" s="78" t="str">
        <f>formatRow(Tokens!BD$2:BI$2,Tokens!BD735:BI735,2,"files")</f>
        <v>"files":[]</v>
      </c>
      <c r="Z735" s="78"/>
      <c r="AA735" s="78"/>
      <c r="AB735" s="78"/>
      <c r="AC735" s="78" t="str">
        <f>formatRow(Tokens!BJ$2:BK$2,Tokens!BJ735:BK735,0,"collection")</f>
        <v>"collection":{"name":"PASS VIP",_x000D_
"family":"Calvi On The Rocks"}</v>
      </c>
      <c r="AD735" s="1" t="str">
        <f>formatRow(Tokens!BN$2:BR$2,Tokens!BN735:BR735,0,"marketplace")</f>
        <v>"marketplace":{"initial_price":380,_x000D_
"reservation_price":"",_x000D_
"duration":"",_x000D_
"max_mint":1,_x000D_
"sell_date":"25/06/2022"}</v>
      </c>
      <c r="AE735" s="1"/>
    </row>
    <row r="736" spans="4:31" ht="14.25" customHeight="1" x14ac:dyDescent="0.3">
      <c r="D736" s="1">
        <f>Tokens!B736</f>
        <v>161</v>
      </c>
      <c r="E736" s="17" t="str">
        <f>IF(Tokens!C736="","",Tokens!C736)</f>
        <v>#161 Pass VIP</v>
      </c>
      <c r="F736"/>
      <c r="G736"/>
      <c r="H736"/>
      <c r="I736"/>
      <c r="J736"/>
      <c r="M736"/>
      <c r="N736"/>
      <c r="O736" s="15" t="str">
        <f t="shared" si="22"/>
        <v>_</v>
      </c>
      <c r="P736" s="18" t="str">
        <f>IF(F736="stop","",IF(F736&lt;&gt;"",HYPERLINK(Settings!$B$5 &amp; "/manage/?network=" &amp; LOWER(B$8) &amp; "&amp;search=token&amp;account=" &amp; ToMint!$B$5 &amp; "&amp;view=" &amp; ToMint!J736,"TokenSol"),""))</f>
        <v/>
      </c>
      <c r="Q736" s="2"/>
      <c r="R736" s="2"/>
      <c r="S736" s="11"/>
      <c r="T736" s="78" t="str">
        <f>"owner=" &amp; Tokens!BS736 &amp; "&amp;filename_for_metadata=" &amp; Tokens!BT736 &amp; "&amp;offchaindata_platform=" &amp; $B$17 &amp; "&amp;keyfile=" &amp; $B$5 &amp;  "&amp;repository=" &amp; $B$18</f>
        <v>owner=AeDSKpNsSENahGHS7fCrAxcDtcNXjyLM68b4gHoTBkC&amp;filename_for_metadata=PASSVIP_COR22C161&amp;offchaindata_platform=Github&amp;keyfile=Paul&amp;repository=CalviOnTheRocks2022</v>
      </c>
      <c r="U736" s="78" t="str">
        <f t="shared" si="23"/>
        <v>{"name":"#161 Pass VIP",_x000D_
"symbol":"COR22C161",_x000D_
"description":"Pass VIP / Pass NFT VIP Access - 1 édition Calvi on the Rocks 2022",_x000D_
"seller_fee_basis_points":1000,_x000D_
"image":"https://bafybeibswksstxhipuqcct5jeztk7c6xlyh6i3fl5l2jbdpj63fdkcrszi.ipfs.nftstorage.link?image_161.webp",_x000D_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36" s="78" t="str">
        <f>formatRow(Tokens!C$2:I$2,Tokens!C736:I736)</f>
        <v>"name":"#161 Pass VIP",_x000D_
"symbol":"COR22C161",_x000D_
"description":"Pass VIP / Pass NFT VIP Access - 1 édition Calvi on the Rocks 2022",_x000D_
"seller_fee_basis_points":1000,_x000D_
"image":"https://bafybeibswksstxhipuqcct5jeztk7c6xlyh6i3fl5l2jbdpj63fdkcrszi.ipfs.nftstorage.link?image_161.webp",_x000D_
"Issuer":"NfluenT for Calvi On The rocks",_x000D_
"external_url":""</v>
      </c>
      <c r="W736" s="78" t="str">
        <f>formatRow(Tokens!J$2:AV$2,Tokens!J736:AV736,2,"attributes")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6" s="78" t="str">
        <f>formatRow(Tokens!AX$2:BC$2,Tokens!AX736:BC736,2,"creators")</f>
        <v>"creators":[{"address":"ncreator",_x000D_
"share":10},{"address":"cotrcrea",_x000D_
"share":90},{"address":"nminer",_x000D_
"share":0}]</v>
      </c>
      <c r="Y736" s="78" t="str">
        <f>formatRow(Tokens!BD$2:BI$2,Tokens!BD736:BI736,2,"files")</f>
        <v>"files":[]</v>
      </c>
      <c r="Z736" s="78"/>
      <c r="AA736" s="78"/>
      <c r="AB736" s="78"/>
      <c r="AC736" s="78" t="str">
        <f>formatRow(Tokens!BJ$2:BK$2,Tokens!BJ736:BK736,0,"collection")</f>
        <v>"collection":{"name":"PASS VIP",_x000D_
"family":"Calvi On The Rocks"}</v>
      </c>
      <c r="AD736" s="1" t="str">
        <f>formatRow(Tokens!BN$2:BR$2,Tokens!BN736:BR736,0,"marketplace")</f>
        <v>"marketplace":{"initial_price":380,_x000D_
"reservation_price":"",_x000D_
"duration":"",_x000D_
"max_mint":1,_x000D_
"sell_date":"25/06/2022"}</v>
      </c>
      <c r="AE736" s="1"/>
    </row>
    <row r="737" spans="4:31" ht="14.25" customHeight="1" x14ac:dyDescent="0.3">
      <c r="D737" s="1">
        <f>Tokens!B737</f>
        <v>162</v>
      </c>
      <c r="E737" s="17" t="str">
        <f>IF(Tokens!C737="","",Tokens!C737)</f>
        <v>#162 Pass VIP</v>
      </c>
      <c r="F737"/>
      <c r="G737"/>
      <c r="H737"/>
      <c r="I737"/>
      <c r="J737"/>
      <c r="M737"/>
      <c r="N737"/>
      <c r="O737" s="15" t="str">
        <f t="shared" si="22"/>
        <v>_</v>
      </c>
      <c r="P737" s="18" t="str">
        <f>IF(F737="stop","",IF(F737&lt;&gt;"",HYPERLINK(Settings!$B$5 &amp; "/manage/?network=" &amp; LOWER(B$8) &amp; "&amp;search=token&amp;account=" &amp; ToMint!$B$5 &amp; "&amp;view=" &amp; ToMint!J737,"TokenSol"),""))</f>
        <v/>
      </c>
      <c r="Q737" s="2"/>
      <c r="R737" s="2"/>
      <c r="S737" s="11"/>
      <c r="T737" s="78" t="str">
        <f>"owner=" &amp; Tokens!BS737 &amp; "&amp;filename_for_metadata=" &amp; Tokens!BT737 &amp; "&amp;offchaindata_platform=" &amp; $B$17 &amp; "&amp;keyfile=" &amp; $B$5 &amp;  "&amp;repository=" &amp; $B$18</f>
        <v>owner=AeDSKpNsSENahGHS7fCrAxcDtcNXjyLM68b4gHoTBkC&amp;filename_for_metadata=PASSVIP_COR22C162&amp;offchaindata_platform=Github&amp;keyfile=Paul&amp;repository=CalviOnTheRocks2022</v>
      </c>
      <c r="U737" s="78" t="str">
        <f t="shared" si="23"/>
        <v>{"name":"#162 Pass VIP",_x000D_
"symbol":"COR22C162",_x000D_
"description":"Pass VIP / Pass NFT VIP Access - 1 édition Calvi on the Rocks 2022",_x000D_
"seller_fee_basis_points":1000,_x000D_
"image":"https://bafybeigsp2qcclnjrdbqjr4xzsp72rn6kdzai5ct6tlb5xo2p2w22g2f3i.ipfs.nftstorage.link?image_162.webp",_x000D_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37" s="78" t="str">
        <f>formatRow(Tokens!C$2:I$2,Tokens!C737:I737)</f>
        <v>"name":"#162 Pass VIP",_x000D_
"symbol":"COR22C162",_x000D_
"description":"Pass VIP / Pass NFT VIP Access - 1 édition Calvi on the Rocks 2022",_x000D_
"seller_fee_basis_points":1000,_x000D_
"image":"https://bafybeigsp2qcclnjrdbqjr4xzsp72rn6kdzai5ct6tlb5xo2p2w22g2f3i.ipfs.nftstorage.link?image_162.webp",_x000D_
"Issuer":"NfluenT for Calvi On The rocks",_x000D_
"external_url":""</v>
      </c>
      <c r="W737" s="78" t="str">
        <f>formatRow(Tokens!J$2:AV$2,Tokens!J737:AV737,2,"attributes")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7" s="78" t="str">
        <f>formatRow(Tokens!AX$2:BC$2,Tokens!AX737:BC737,2,"creators")</f>
        <v>"creators":[{"address":"ncreator",_x000D_
"share":10},{"address":"cotrcrea",_x000D_
"share":90},{"address":"nminer",_x000D_
"share":0}]</v>
      </c>
      <c r="Y737" s="78" t="str">
        <f>formatRow(Tokens!BD$2:BI$2,Tokens!BD737:BI737,2,"files")</f>
        <v>"files":[]</v>
      </c>
      <c r="Z737" s="78"/>
      <c r="AA737" s="78"/>
      <c r="AB737" s="78"/>
      <c r="AC737" s="78" t="str">
        <f>formatRow(Tokens!BJ$2:BK$2,Tokens!BJ737:BK737,0,"collection")</f>
        <v>"collection":{"name":"PASS VIP",_x000D_
"family":"Calvi On The Rocks"}</v>
      </c>
      <c r="AD737" s="1" t="str">
        <f>formatRow(Tokens!BN$2:BR$2,Tokens!BN737:BR737,0,"marketplace")</f>
        <v>"marketplace":{"initial_price":380,_x000D_
"reservation_price":"",_x000D_
"duration":"",_x000D_
"max_mint":1,_x000D_
"sell_date":"25/06/2022"}</v>
      </c>
      <c r="AE737" s="1"/>
    </row>
    <row r="738" spans="4:31" ht="14.25" customHeight="1" x14ac:dyDescent="0.3">
      <c r="D738" s="1">
        <f>Tokens!B738</f>
        <v>163</v>
      </c>
      <c r="E738" s="17" t="str">
        <f>IF(Tokens!C738="","",Tokens!C738)</f>
        <v>#163 Pass VIP</v>
      </c>
      <c r="F738"/>
      <c r="G738"/>
      <c r="H738"/>
      <c r="I738"/>
      <c r="J738"/>
      <c r="M738"/>
      <c r="N738"/>
      <c r="O738" s="15" t="str">
        <f t="shared" si="22"/>
        <v>_</v>
      </c>
      <c r="P738" s="18" t="str">
        <f>IF(F738="stop","",IF(F738&lt;&gt;"",HYPERLINK(Settings!$B$5 &amp; "/manage/?network=" &amp; LOWER(B$8) &amp; "&amp;search=token&amp;account=" &amp; ToMint!$B$5 &amp; "&amp;view=" &amp; ToMint!J738,"TokenSol"),""))</f>
        <v/>
      </c>
      <c r="Q738" s="2"/>
      <c r="R738" s="2"/>
      <c r="S738" s="11"/>
      <c r="T738" s="78" t="str">
        <f>"owner=" &amp; Tokens!BS738 &amp; "&amp;filename_for_metadata=" &amp; Tokens!BT738 &amp; "&amp;offchaindata_platform=" &amp; $B$17 &amp; "&amp;keyfile=" &amp; $B$5 &amp;  "&amp;repository=" &amp; $B$18</f>
        <v>owner=AeDSKpNsSENahGHS7fCrAxcDtcNXjyLM68b4gHoTBkC&amp;filename_for_metadata=PASSVIP_COR22C163&amp;offchaindata_platform=Github&amp;keyfile=Paul&amp;repository=CalviOnTheRocks2022</v>
      </c>
      <c r="U738" s="78" t="str">
        <f t="shared" si="23"/>
        <v>{"name":"#163 Pass VIP",_x000D_
"symbol":"COR22C163",_x000D_
"description":"Pass VIP / Pass NFT VIP Access - 1 édition Calvi on the Rocks 2022",_x000D_
"seller_fee_basis_points":1000,_x000D_
"image":"https://bafybeiaad5frxgf22ev6shqqtqah522sricv3xmguqrtazvi3avk54jz6u.ipfs.nftstorage.link?image_163.webp",_x000D_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38" s="78" t="str">
        <f>formatRow(Tokens!C$2:I$2,Tokens!C738:I738)</f>
        <v>"name":"#163 Pass VIP",_x000D_
"symbol":"COR22C163",_x000D_
"description":"Pass VIP / Pass NFT VIP Access - 1 édition Calvi on the Rocks 2022",_x000D_
"seller_fee_basis_points":1000,_x000D_
"image":"https://bafybeiaad5frxgf22ev6shqqtqah522sricv3xmguqrtazvi3avk54jz6u.ipfs.nftstorage.link?image_163.webp",_x000D_
"Issuer":"NfluenT for Calvi On The rocks",_x000D_
"external_url":""</v>
      </c>
      <c r="W738" s="78" t="str">
        <f>formatRow(Tokens!J$2:AV$2,Tokens!J738:AV738,2,"attributes")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8" s="78" t="str">
        <f>formatRow(Tokens!AX$2:BC$2,Tokens!AX738:BC738,2,"creators")</f>
        <v>"creators":[{"address":"ncreator",_x000D_
"share":10},{"address":"cotrcrea",_x000D_
"share":90},{"address":"nminer",_x000D_
"share":0}]</v>
      </c>
      <c r="Y738" s="78" t="str">
        <f>formatRow(Tokens!BD$2:BI$2,Tokens!BD738:BI738,2,"files")</f>
        <v>"files":[]</v>
      </c>
      <c r="Z738" s="78"/>
      <c r="AA738" s="78"/>
      <c r="AB738" s="78"/>
      <c r="AC738" s="78" t="str">
        <f>formatRow(Tokens!BJ$2:BK$2,Tokens!BJ738:BK738,0,"collection")</f>
        <v>"collection":{"name":"PASS VIP",_x000D_
"family":"Calvi On The Rocks"}</v>
      </c>
      <c r="AD738" s="1" t="str">
        <f>formatRow(Tokens!BN$2:BR$2,Tokens!BN738:BR738,0,"marketplace")</f>
        <v>"marketplace":{"initial_price":380,_x000D_
"reservation_price":"",_x000D_
"duration":"",_x000D_
"max_mint":1,_x000D_
"sell_date":"25/06/2022"}</v>
      </c>
      <c r="AE738" s="1"/>
    </row>
    <row r="739" spans="4:31" ht="14.25" customHeight="1" x14ac:dyDescent="0.3">
      <c r="D739" s="1">
        <f>Tokens!B739</f>
        <v>164</v>
      </c>
      <c r="E739" s="17" t="str">
        <f>IF(Tokens!C739="","",Tokens!C739)</f>
        <v>#164 Pass VIP</v>
      </c>
      <c r="F739"/>
      <c r="G739"/>
      <c r="H739"/>
      <c r="I739"/>
      <c r="J739"/>
      <c r="M739"/>
      <c r="N739"/>
      <c r="O739" s="15" t="str">
        <f t="shared" si="22"/>
        <v>_</v>
      </c>
      <c r="P739" s="18" t="str">
        <f>IF(F739="stop","",IF(F739&lt;&gt;"",HYPERLINK(Settings!$B$5 &amp; "/manage/?network=" &amp; LOWER(B$8) &amp; "&amp;search=token&amp;account=" &amp; ToMint!$B$5 &amp; "&amp;view=" &amp; ToMint!J739,"TokenSol"),""))</f>
        <v/>
      </c>
      <c r="Q739" s="2"/>
      <c r="R739" s="2"/>
      <c r="S739" s="11"/>
      <c r="T739" s="78" t="str">
        <f>"owner=" &amp; Tokens!BS739 &amp; "&amp;filename_for_metadata=" &amp; Tokens!BT739 &amp; "&amp;offchaindata_platform=" &amp; $B$17 &amp; "&amp;keyfile=" &amp; $B$5 &amp;  "&amp;repository=" &amp; $B$18</f>
        <v>owner=AeDSKpNsSENahGHS7fCrAxcDtcNXjyLM68b4gHoTBkC&amp;filename_for_metadata=PASSVIP_COR22C164&amp;offchaindata_platform=Github&amp;keyfile=Paul&amp;repository=CalviOnTheRocks2022</v>
      </c>
      <c r="U739" s="78" t="str">
        <f t="shared" si="23"/>
        <v>{"name":"#164 Pass VIP",_x000D_
"symbol":"COR22C164",_x000D_
"description":"Pass VIP / Pass NFT VIP Access - 1 édition Calvi on the Rocks 2022",_x000D_
"seller_fee_basis_points":1000,_x000D_
"image":"https://bafybeidfysjtvz2ag5vrkdryfvsqjbit7nabldaumrm4pzyet5j67mb7sm.ipfs.nftstorage.link?image_164.webp",_x000D_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39" s="78" t="str">
        <f>formatRow(Tokens!C$2:I$2,Tokens!C739:I739)</f>
        <v>"name":"#164 Pass VIP",_x000D_
"symbol":"COR22C164",_x000D_
"description":"Pass VIP / Pass NFT VIP Access - 1 édition Calvi on the Rocks 2022",_x000D_
"seller_fee_basis_points":1000,_x000D_
"image":"https://bafybeidfysjtvz2ag5vrkdryfvsqjbit7nabldaumrm4pzyet5j67mb7sm.ipfs.nftstorage.link?image_164.webp",_x000D_
"Issuer":"NfluenT for Calvi On The rocks",_x000D_
"external_url":""</v>
      </c>
      <c r="W739" s="78" t="str">
        <f>formatRow(Tokens!J$2:AV$2,Tokens!J739:AV739,2,"attributes")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9" s="78" t="str">
        <f>formatRow(Tokens!AX$2:BC$2,Tokens!AX739:BC739,2,"creators")</f>
        <v>"creators":[{"address":"ncreator",_x000D_
"share":10},{"address":"cotrcrea",_x000D_
"share":90},{"address":"nminer",_x000D_
"share":0}]</v>
      </c>
      <c r="Y739" s="78" t="str">
        <f>formatRow(Tokens!BD$2:BI$2,Tokens!BD739:BI739,2,"files")</f>
        <v>"files":[]</v>
      </c>
      <c r="Z739" s="78"/>
      <c r="AA739" s="78"/>
      <c r="AB739" s="78"/>
      <c r="AC739" s="78" t="str">
        <f>formatRow(Tokens!BJ$2:BK$2,Tokens!BJ739:BK739,0,"collection")</f>
        <v>"collection":{"name":"PASS VIP",_x000D_
"family":"Calvi On The Rocks"}</v>
      </c>
      <c r="AD739" s="1" t="str">
        <f>formatRow(Tokens!BN$2:BR$2,Tokens!BN739:BR739,0,"marketplace")</f>
        <v>"marketplace":{"initial_price":380,_x000D_
"reservation_price":"",_x000D_
"duration":"",_x000D_
"max_mint":1,_x000D_
"sell_date":"25/06/2022"}</v>
      </c>
      <c r="AE739" s="1"/>
    </row>
    <row r="740" spans="4:31" ht="14.25" customHeight="1" x14ac:dyDescent="0.3">
      <c r="D740" s="1">
        <f>Tokens!B740</f>
        <v>165</v>
      </c>
      <c r="E740" s="17" t="str">
        <f>IF(Tokens!C740="","",Tokens!C740)</f>
        <v>#165 Pass VIP</v>
      </c>
      <c r="F740"/>
      <c r="G740"/>
      <c r="H740"/>
      <c r="I740"/>
      <c r="J740"/>
      <c r="M740"/>
      <c r="N740"/>
      <c r="O740" s="15" t="str">
        <f t="shared" si="22"/>
        <v>_</v>
      </c>
      <c r="P740" s="18" t="str">
        <f>IF(F740="stop","",IF(F740&lt;&gt;"",HYPERLINK(Settings!$B$5 &amp; "/manage/?network=" &amp; LOWER(B$8) &amp; "&amp;search=token&amp;account=" &amp; ToMint!$B$5 &amp; "&amp;view=" &amp; ToMint!J740,"TokenSol"),""))</f>
        <v/>
      </c>
      <c r="Q740" s="2"/>
      <c r="R740" s="2"/>
      <c r="S740" s="11"/>
      <c r="T740" s="78" t="str">
        <f>"owner=" &amp; Tokens!BS740 &amp; "&amp;filename_for_metadata=" &amp; Tokens!BT740 &amp; "&amp;offchaindata_platform=" &amp; $B$17 &amp; "&amp;keyfile=" &amp; $B$5 &amp;  "&amp;repository=" &amp; $B$18</f>
        <v>owner=AeDSKpNsSENahGHS7fCrAxcDtcNXjyLM68b4gHoTBkC&amp;filename_for_metadata=PASSVIP_COR22C165&amp;offchaindata_platform=Github&amp;keyfile=Paul&amp;repository=CalviOnTheRocks2022</v>
      </c>
      <c r="U740" s="78" t="str">
        <f t="shared" si="23"/>
        <v>{"name":"#165 Pass VIP",_x000D_
"symbol":"COR22C165",_x000D_
"description":"Pass VIP / Pass NFT VIP Access - 1 édition Calvi on the Rocks 2022",_x000D_
"seller_fee_basis_points":1000,_x000D_
"image":"https://bafybeicljvytv2dxr6jlafpkq2tj2sejq6wgxfpentiphi3h6eubgrpkme.ipfs.nftstorage.link?image_165.webp",_x000D_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40" s="78" t="str">
        <f>formatRow(Tokens!C$2:I$2,Tokens!C740:I740)</f>
        <v>"name":"#165 Pass VIP",_x000D_
"symbol":"COR22C165",_x000D_
"description":"Pass VIP / Pass NFT VIP Access - 1 édition Calvi on the Rocks 2022",_x000D_
"seller_fee_basis_points":1000,_x000D_
"image":"https://bafybeicljvytv2dxr6jlafpkq2tj2sejq6wgxfpentiphi3h6eubgrpkme.ipfs.nftstorage.link?image_165.webp",_x000D_
"Issuer":"NfluenT for Calvi On The rocks",_x000D_
"external_url":""</v>
      </c>
      <c r="W740" s="78" t="str">
        <f>formatRow(Tokens!J$2:AV$2,Tokens!J740:AV740,2,"attributes")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0" s="78" t="str">
        <f>formatRow(Tokens!AX$2:BC$2,Tokens!AX740:BC740,2,"creators")</f>
        <v>"creators":[{"address":"ncreator",_x000D_
"share":10},{"address":"cotrcrea",_x000D_
"share":90},{"address":"nminer",_x000D_
"share":0}]</v>
      </c>
      <c r="Y740" s="78" t="str">
        <f>formatRow(Tokens!BD$2:BI$2,Tokens!BD740:BI740,2,"files")</f>
        <v>"files":[]</v>
      </c>
      <c r="Z740" s="78"/>
      <c r="AA740" s="78"/>
      <c r="AB740" s="78"/>
      <c r="AC740" s="78" t="str">
        <f>formatRow(Tokens!BJ$2:BK$2,Tokens!BJ740:BK740,0,"collection")</f>
        <v>"collection":{"name":"PASS VIP",_x000D_
"family":"Calvi On The Rocks"}</v>
      </c>
      <c r="AD740" s="1" t="str">
        <f>formatRow(Tokens!BN$2:BR$2,Tokens!BN740:BR740,0,"marketplace")</f>
        <v>"marketplace":{"initial_price":380,_x000D_
"reservation_price":"",_x000D_
"duration":"",_x000D_
"max_mint":1,_x000D_
"sell_date":"25/06/2022"}</v>
      </c>
      <c r="AE740" s="1"/>
    </row>
    <row r="741" spans="4:31" ht="14.25" customHeight="1" x14ac:dyDescent="0.3">
      <c r="D741" s="1">
        <f>Tokens!B741</f>
        <v>166</v>
      </c>
      <c r="E741" s="17" t="str">
        <f>IF(Tokens!C741="","",Tokens!C741)</f>
        <v>#166 Pass VIP</v>
      </c>
      <c r="F741"/>
      <c r="G741"/>
      <c r="H741"/>
      <c r="I741"/>
      <c r="J741"/>
      <c r="M741"/>
      <c r="N741"/>
      <c r="O741" s="15" t="str">
        <f t="shared" ref="O741:O804" si="24">IF(AND(ISNUMBER(N740),ISNUMBER(N741)),(N741-N740)*$O$1,"_")</f>
        <v>_</v>
      </c>
      <c r="P741" s="18" t="str">
        <f>IF(F741="stop","",IF(F741&lt;&gt;"",HYPERLINK(Settings!$B$5 &amp; "/manage/?network=" &amp; LOWER(B$8) &amp; "&amp;search=token&amp;account=" &amp; ToMint!$B$5 &amp; "&amp;view=" &amp; ToMint!J741,"TokenSol"),""))</f>
        <v/>
      </c>
      <c r="Q741" s="2"/>
      <c r="R741" s="2"/>
      <c r="S741" s="11"/>
      <c r="T741" s="78" t="str">
        <f>"owner=" &amp; Tokens!BS741 &amp; "&amp;filename_for_metadata=" &amp; Tokens!BT741 &amp; "&amp;offchaindata_platform=" &amp; $B$17 &amp; "&amp;keyfile=" &amp; $B$5 &amp;  "&amp;repository=" &amp; $B$18</f>
        <v>owner=AeDSKpNsSENahGHS7fCrAxcDtcNXjyLM68b4gHoTBkC&amp;filename_for_metadata=PASSVIP_COR22C166&amp;offchaindata_platform=Github&amp;keyfile=Paul&amp;repository=CalviOnTheRocks2022</v>
      </c>
      <c r="U741" s="78" t="str">
        <f t="shared" si="23"/>
        <v>{"name":"#166 Pass VIP",_x000D_
"symbol":"COR22C166",_x000D_
"description":"Pass VIP / Pass NFT VIP Access - 1 édition Calvi on the Rocks 2022",_x000D_
"seller_fee_basis_points":1000,_x000D_
"image":"https://bafybeicjn2enapnrgzqhzu4zeoecoxu7zsk26pbn6pzgr7pygyet3y44ie.ipfs.nftstorage.link?image_166.webp",_x000D_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41" s="78" t="str">
        <f>formatRow(Tokens!C$2:I$2,Tokens!C741:I741)</f>
        <v>"name":"#166 Pass VIP",_x000D_
"symbol":"COR22C166",_x000D_
"description":"Pass VIP / Pass NFT VIP Access - 1 édition Calvi on the Rocks 2022",_x000D_
"seller_fee_basis_points":1000,_x000D_
"image":"https://bafybeicjn2enapnrgzqhzu4zeoecoxu7zsk26pbn6pzgr7pygyet3y44ie.ipfs.nftstorage.link?image_166.webp",_x000D_
"Issuer":"NfluenT for Calvi On The rocks",_x000D_
"external_url":""</v>
      </c>
      <c r="W741" s="78" t="str">
        <f>formatRow(Tokens!J$2:AV$2,Tokens!J741:AV741,2,"attributes")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1" s="78" t="str">
        <f>formatRow(Tokens!AX$2:BC$2,Tokens!AX741:BC741,2,"creators")</f>
        <v>"creators":[{"address":"ncreator",_x000D_
"share":10},{"address":"cotrcrea",_x000D_
"share":90},{"address":"nminer",_x000D_
"share":0}]</v>
      </c>
      <c r="Y741" s="78" t="str">
        <f>formatRow(Tokens!BD$2:BI$2,Tokens!BD741:BI741,2,"files")</f>
        <v>"files":[]</v>
      </c>
      <c r="Z741" s="78"/>
      <c r="AA741" s="78"/>
      <c r="AB741" s="78"/>
      <c r="AC741" s="78" t="str">
        <f>formatRow(Tokens!BJ$2:BK$2,Tokens!BJ741:BK741,0,"collection")</f>
        <v>"collection":{"name":"PASS VIP",_x000D_
"family":"Calvi On The Rocks"}</v>
      </c>
      <c r="AD741" s="1" t="str">
        <f>formatRow(Tokens!BN$2:BR$2,Tokens!BN741:BR741,0,"marketplace")</f>
        <v>"marketplace":{"initial_price":380,_x000D_
"reservation_price":"",_x000D_
"duration":"",_x000D_
"max_mint":1,_x000D_
"sell_date":"25/06/2022"}</v>
      </c>
      <c r="AE741" s="1"/>
    </row>
    <row r="742" spans="4:31" ht="14.25" customHeight="1" x14ac:dyDescent="0.3">
      <c r="D742" s="1">
        <f>Tokens!B742</f>
        <v>167</v>
      </c>
      <c r="E742" s="17" t="str">
        <f>IF(Tokens!C742="","",Tokens!C742)</f>
        <v>#167 Pass VIP</v>
      </c>
      <c r="F742"/>
      <c r="G742"/>
      <c r="H742"/>
      <c r="I742"/>
      <c r="J742"/>
      <c r="M742"/>
      <c r="N742"/>
      <c r="O742" s="15" t="str">
        <f t="shared" si="24"/>
        <v>_</v>
      </c>
      <c r="P742" s="18" t="str">
        <f>IF(F742="stop","",IF(F742&lt;&gt;"",HYPERLINK(Settings!$B$5 &amp; "/manage/?network=" &amp; LOWER(B$8) &amp; "&amp;search=token&amp;account=" &amp; ToMint!$B$5 &amp; "&amp;view=" &amp; ToMint!J742,"TokenSol"),""))</f>
        <v/>
      </c>
      <c r="Q742" s="2"/>
      <c r="R742" s="2"/>
      <c r="S742" s="11"/>
      <c r="T742" s="78" t="str">
        <f>"owner=" &amp; Tokens!BS742 &amp; "&amp;filename_for_metadata=" &amp; Tokens!BT742 &amp; "&amp;offchaindata_platform=" &amp; $B$17 &amp; "&amp;keyfile=" &amp; $B$5 &amp;  "&amp;repository=" &amp; $B$18</f>
        <v>owner=AeDSKpNsSENahGHS7fCrAxcDtcNXjyLM68b4gHoTBkC&amp;filename_for_metadata=PASSVIP_COR22C167&amp;offchaindata_platform=Github&amp;keyfile=Paul&amp;repository=CalviOnTheRocks2022</v>
      </c>
      <c r="U742" s="78" t="str">
        <f t="shared" si="23"/>
        <v>{"name":"#167 Pass VIP",_x000D_
"symbol":"COR22C167",_x000D_
"description":"Pass VIP / Pass NFT VIP Access - 1 édition Calvi on the Rocks 2022",_x000D_
"seller_fee_basis_points":1000,_x000D_
"image":"https://bafybeiat2ut7ruwj4zxgqde23hhclgrp4bbocpx3kugvuyjgx5mwvuyxem.ipfs.nftstorage.link?image_167.webp",_x000D_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42" s="78" t="str">
        <f>formatRow(Tokens!C$2:I$2,Tokens!C742:I742)</f>
        <v>"name":"#167 Pass VIP",_x000D_
"symbol":"COR22C167",_x000D_
"description":"Pass VIP / Pass NFT VIP Access - 1 édition Calvi on the Rocks 2022",_x000D_
"seller_fee_basis_points":1000,_x000D_
"image":"https://bafybeiat2ut7ruwj4zxgqde23hhclgrp4bbocpx3kugvuyjgx5mwvuyxem.ipfs.nftstorage.link?image_167.webp",_x000D_
"Issuer":"NfluenT for Calvi On The rocks",_x000D_
"external_url":""</v>
      </c>
      <c r="W742" s="78" t="str">
        <f>formatRow(Tokens!J$2:AV$2,Tokens!J742:AV742,2,"attributes")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2" s="78" t="str">
        <f>formatRow(Tokens!AX$2:BC$2,Tokens!AX742:BC742,2,"creators")</f>
        <v>"creators":[{"address":"ncreator",_x000D_
"share":10},{"address":"cotrcrea",_x000D_
"share":90},{"address":"nminer",_x000D_
"share":0}]</v>
      </c>
      <c r="Y742" s="78" t="str">
        <f>formatRow(Tokens!BD$2:BI$2,Tokens!BD742:BI742,2,"files")</f>
        <v>"files":[]</v>
      </c>
      <c r="Z742" s="78"/>
      <c r="AA742" s="78"/>
      <c r="AB742" s="78"/>
      <c r="AC742" s="78" t="str">
        <f>formatRow(Tokens!BJ$2:BK$2,Tokens!BJ742:BK742,0,"collection")</f>
        <v>"collection":{"name":"PASS VIP",_x000D_
"family":"Calvi On The Rocks"}</v>
      </c>
      <c r="AD742" s="1" t="str">
        <f>formatRow(Tokens!BN$2:BR$2,Tokens!BN742:BR742,0,"marketplace")</f>
        <v>"marketplace":{"initial_price":380,_x000D_
"reservation_price":"",_x000D_
"duration":"",_x000D_
"max_mint":1,_x000D_
"sell_date":"25/06/2022"}</v>
      </c>
      <c r="AE742" s="1"/>
    </row>
    <row r="743" spans="4:31" ht="14.25" customHeight="1" x14ac:dyDescent="0.3">
      <c r="D743" s="1">
        <f>Tokens!B743</f>
        <v>168</v>
      </c>
      <c r="E743" s="17" t="str">
        <f>IF(Tokens!C743="","",Tokens!C743)</f>
        <v>#168 Pass VIP</v>
      </c>
      <c r="F743"/>
      <c r="G743"/>
      <c r="H743"/>
      <c r="I743"/>
      <c r="J743"/>
      <c r="M743"/>
      <c r="N743"/>
      <c r="O743" s="15" t="str">
        <f t="shared" si="24"/>
        <v>_</v>
      </c>
      <c r="P743" s="18" t="str">
        <f>IF(F743="stop","",IF(F743&lt;&gt;"",HYPERLINK(Settings!$B$5 &amp; "/manage/?network=" &amp; LOWER(B$8) &amp; "&amp;search=token&amp;account=" &amp; ToMint!$B$5 &amp; "&amp;view=" &amp; ToMint!J743,"TokenSol"),""))</f>
        <v/>
      </c>
      <c r="Q743" s="2"/>
      <c r="R743" s="2"/>
      <c r="S743" s="11"/>
      <c r="T743" s="78" t="str">
        <f>"owner=" &amp; Tokens!BS743 &amp; "&amp;filename_for_metadata=" &amp; Tokens!BT743 &amp; "&amp;offchaindata_platform=" &amp; $B$17 &amp; "&amp;keyfile=" &amp; $B$5 &amp;  "&amp;repository=" &amp; $B$18</f>
        <v>owner=AeDSKpNsSENahGHS7fCrAxcDtcNXjyLM68b4gHoTBkC&amp;filename_for_metadata=PASSVIP_COR22C168&amp;offchaindata_platform=Github&amp;keyfile=Paul&amp;repository=CalviOnTheRocks2022</v>
      </c>
      <c r="U743" s="78" t="str">
        <f t="shared" si="23"/>
        <v>{"name":"#168 Pass VIP",_x000D_
"symbol":"COR22C168",_x000D_
"description":"Pass VIP / Pass NFT VIP Access - 1 édition Calvi on the Rocks 2022",_x000D_
"seller_fee_basis_points":1000,_x000D_
"image":"https://bafybeidutg6ai43lu3cvtylgnuzoqoz6lihlpjttxtj73z6u5o65vkdq3u.ipfs.nftstorage.link?image_168.webp",_x000D_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43" s="78" t="str">
        <f>formatRow(Tokens!C$2:I$2,Tokens!C743:I743)</f>
        <v>"name":"#168 Pass VIP",_x000D_
"symbol":"COR22C168",_x000D_
"description":"Pass VIP / Pass NFT VIP Access - 1 édition Calvi on the Rocks 2022",_x000D_
"seller_fee_basis_points":1000,_x000D_
"image":"https://bafybeidutg6ai43lu3cvtylgnuzoqoz6lihlpjttxtj73z6u5o65vkdq3u.ipfs.nftstorage.link?image_168.webp",_x000D_
"Issuer":"NfluenT for Calvi On The rocks",_x000D_
"external_url":""</v>
      </c>
      <c r="W743" s="78" t="str">
        <f>formatRow(Tokens!J$2:AV$2,Tokens!J743:AV743,2,"attributes")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3" s="78" t="str">
        <f>formatRow(Tokens!AX$2:BC$2,Tokens!AX743:BC743,2,"creators")</f>
        <v>"creators":[{"address":"ncreator",_x000D_
"share":10},{"address":"cotrcrea",_x000D_
"share":90},{"address":"nminer",_x000D_
"share":0}]</v>
      </c>
      <c r="Y743" s="78" t="str">
        <f>formatRow(Tokens!BD$2:BI$2,Tokens!BD743:BI743,2,"files")</f>
        <v>"files":[]</v>
      </c>
      <c r="Z743" s="78"/>
      <c r="AA743" s="78"/>
      <c r="AB743" s="78"/>
      <c r="AC743" s="78" t="str">
        <f>formatRow(Tokens!BJ$2:BK$2,Tokens!BJ743:BK743,0,"collection")</f>
        <v>"collection":{"name":"PASS VIP",_x000D_
"family":"Calvi On The Rocks"}</v>
      </c>
      <c r="AD743" s="1" t="str">
        <f>formatRow(Tokens!BN$2:BR$2,Tokens!BN743:BR743,0,"marketplace")</f>
        <v>"marketplace":{"initial_price":380,_x000D_
"reservation_price":"",_x000D_
"duration":"",_x000D_
"max_mint":1,_x000D_
"sell_date":"25/06/2022"}</v>
      </c>
      <c r="AE743" s="1"/>
    </row>
    <row r="744" spans="4:31" ht="14.25" customHeight="1" x14ac:dyDescent="0.3">
      <c r="D744" s="1">
        <f>Tokens!B744</f>
        <v>169</v>
      </c>
      <c r="E744" s="17" t="str">
        <f>IF(Tokens!C744="","",Tokens!C744)</f>
        <v>#169 Pass VIP</v>
      </c>
      <c r="F744"/>
      <c r="G744"/>
      <c r="H744"/>
      <c r="I744"/>
      <c r="J744"/>
      <c r="M744"/>
      <c r="N744"/>
      <c r="O744" s="15" t="str">
        <f t="shared" si="24"/>
        <v>_</v>
      </c>
      <c r="P744" s="18" t="str">
        <f>IF(F744="stop","",IF(F744&lt;&gt;"",HYPERLINK(Settings!$B$5 &amp; "/manage/?network=" &amp; LOWER(B$8) &amp; "&amp;search=token&amp;account=" &amp; ToMint!$B$5 &amp; "&amp;view=" &amp; ToMint!J744,"TokenSol"),""))</f>
        <v/>
      </c>
      <c r="Q744" s="2"/>
      <c r="R744" s="2"/>
      <c r="S744" s="11"/>
      <c r="T744" s="78" t="str">
        <f>"owner=" &amp; Tokens!BS744 &amp; "&amp;filename_for_metadata=" &amp; Tokens!BT744 &amp; "&amp;offchaindata_platform=" &amp; $B$17 &amp; "&amp;keyfile=" &amp; $B$5 &amp;  "&amp;repository=" &amp; $B$18</f>
        <v>owner=AeDSKpNsSENahGHS7fCrAxcDtcNXjyLM68b4gHoTBkC&amp;filename_for_metadata=PASSVIP_COR22C169&amp;offchaindata_platform=Github&amp;keyfile=Paul&amp;repository=CalviOnTheRocks2022</v>
      </c>
      <c r="U744" s="78" t="str">
        <f t="shared" si="23"/>
        <v>{"name":"#169 Pass VIP",_x000D_
"symbol":"COR22C169",_x000D_
"description":"Pass VIP / Pass NFT VIP Access - 1 édition Calvi on the Rocks 2022",_x000D_
"seller_fee_basis_points":1000,_x000D_
"image":"https://bafybeicqozx3bwmocfnmv6tl7px7dpdnfikl2xswwf22taiomi72hxdevm.ipfs.nftstorage.link?image_169.webp",_x000D_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44" s="78" t="str">
        <f>formatRow(Tokens!C$2:I$2,Tokens!C744:I744)</f>
        <v>"name":"#169 Pass VIP",_x000D_
"symbol":"COR22C169",_x000D_
"description":"Pass VIP / Pass NFT VIP Access - 1 édition Calvi on the Rocks 2022",_x000D_
"seller_fee_basis_points":1000,_x000D_
"image":"https://bafybeicqozx3bwmocfnmv6tl7px7dpdnfikl2xswwf22taiomi72hxdevm.ipfs.nftstorage.link?image_169.webp",_x000D_
"Issuer":"NfluenT for Calvi On The rocks",_x000D_
"external_url":""</v>
      </c>
      <c r="W744" s="78" t="str">
        <f>formatRow(Tokens!J$2:AV$2,Tokens!J744:AV744,2,"attributes")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4" s="78" t="str">
        <f>formatRow(Tokens!AX$2:BC$2,Tokens!AX744:BC744,2,"creators")</f>
        <v>"creators":[{"address":"ncreator",_x000D_
"share":10},{"address":"cotrcrea",_x000D_
"share":90},{"address":"nminer",_x000D_
"share":0}]</v>
      </c>
      <c r="Y744" s="78" t="str">
        <f>formatRow(Tokens!BD$2:BI$2,Tokens!BD744:BI744,2,"files")</f>
        <v>"files":[]</v>
      </c>
      <c r="Z744" s="78"/>
      <c r="AA744" s="78"/>
      <c r="AB744" s="78"/>
      <c r="AC744" s="78" t="str">
        <f>formatRow(Tokens!BJ$2:BK$2,Tokens!BJ744:BK744,0,"collection")</f>
        <v>"collection":{"name":"PASS VIP",_x000D_
"family":"Calvi On The Rocks"}</v>
      </c>
      <c r="AD744" s="1" t="str">
        <f>formatRow(Tokens!BN$2:BR$2,Tokens!BN744:BR744,0,"marketplace")</f>
        <v>"marketplace":{"initial_price":380,_x000D_
"reservation_price":"",_x000D_
"duration":"",_x000D_
"max_mint":1,_x000D_
"sell_date":"25/06/2022"}</v>
      </c>
      <c r="AE744" s="1"/>
    </row>
    <row r="745" spans="4:31" ht="14.25" customHeight="1" x14ac:dyDescent="0.3">
      <c r="D745" s="1">
        <f>Tokens!B745</f>
        <v>170</v>
      </c>
      <c r="E745" s="17" t="str">
        <f>IF(Tokens!C745="","",Tokens!C745)</f>
        <v>#170 Pass VIP</v>
      </c>
      <c r="F745"/>
      <c r="G745"/>
      <c r="H745"/>
      <c r="I745"/>
      <c r="J745"/>
      <c r="M745"/>
      <c r="N745"/>
      <c r="O745" s="15" t="str">
        <f t="shared" si="24"/>
        <v>_</v>
      </c>
      <c r="P745" s="18" t="str">
        <f>IF(F745="stop","",IF(F745&lt;&gt;"",HYPERLINK(Settings!$B$5 &amp; "/manage/?network=" &amp; LOWER(B$8) &amp; "&amp;search=token&amp;account=" &amp; ToMint!$B$5 &amp; "&amp;view=" &amp; ToMint!J745,"TokenSol"),""))</f>
        <v/>
      </c>
      <c r="Q745" s="2"/>
      <c r="R745" s="2"/>
      <c r="S745" s="11"/>
      <c r="T745" s="78" t="str">
        <f>"owner=" &amp; Tokens!BS745 &amp; "&amp;filename_for_metadata=" &amp; Tokens!BT745 &amp; "&amp;offchaindata_platform=" &amp; $B$17 &amp; "&amp;keyfile=" &amp; $B$5 &amp;  "&amp;repository=" &amp; $B$18</f>
        <v>owner=AeDSKpNsSENahGHS7fCrAxcDtcNXjyLM68b4gHoTBkC&amp;filename_for_metadata=PASSVIP_COR22C170&amp;offchaindata_platform=Github&amp;keyfile=Paul&amp;repository=CalviOnTheRocks2022</v>
      </c>
      <c r="U745" s="78" t="str">
        <f t="shared" si="23"/>
        <v>{"name":"#170 Pass VIP",_x000D_
"symbol":"COR22C170",_x000D_
"description":"Pass VIP / Pass NFT VIP Access - 1 édition Calvi on the Rocks 2022",_x000D_
"seller_fee_basis_points":1000,_x000D_
"image":"https://bafybeiaxm7a5f7ttxs73bhssgtl2xw5ywk6as4xqubgszz7kjw2fgfyhia.ipfs.nftstorage.link?image_170.webp",_x000D_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45" s="78" t="str">
        <f>formatRow(Tokens!C$2:I$2,Tokens!C745:I745)</f>
        <v>"name":"#170 Pass VIP",_x000D_
"symbol":"COR22C170",_x000D_
"description":"Pass VIP / Pass NFT VIP Access - 1 édition Calvi on the Rocks 2022",_x000D_
"seller_fee_basis_points":1000,_x000D_
"image":"https://bafybeiaxm7a5f7ttxs73bhssgtl2xw5ywk6as4xqubgszz7kjw2fgfyhia.ipfs.nftstorage.link?image_170.webp",_x000D_
"Issuer":"NfluenT for Calvi On The rocks",_x000D_
"external_url":""</v>
      </c>
      <c r="W745" s="78" t="str">
        <f>formatRow(Tokens!J$2:AV$2,Tokens!J745:AV745,2,"attributes")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5" s="78" t="str">
        <f>formatRow(Tokens!AX$2:BC$2,Tokens!AX745:BC745,2,"creators")</f>
        <v>"creators":[{"address":"ncreator",_x000D_
"share":10},{"address":"cotrcrea",_x000D_
"share":90},{"address":"nminer",_x000D_
"share":0}]</v>
      </c>
      <c r="Y745" s="78" t="str">
        <f>formatRow(Tokens!BD$2:BI$2,Tokens!BD745:BI745,2,"files")</f>
        <v>"files":[]</v>
      </c>
      <c r="Z745" s="78"/>
      <c r="AA745" s="78"/>
      <c r="AB745" s="78"/>
      <c r="AC745" s="78" t="str">
        <f>formatRow(Tokens!BJ$2:BK$2,Tokens!BJ745:BK745,0,"collection")</f>
        <v>"collection":{"name":"PASS VIP",_x000D_
"family":"Calvi On The Rocks"}</v>
      </c>
      <c r="AD745" s="1" t="str">
        <f>formatRow(Tokens!BN$2:BR$2,Tokens!BN745:BR745,0,"marketplace")</f>
        <v>"marketplace":{"initial_price":380,_x000D_
"reservation_price":"",_x000D_
"duration":"",_x000D_
"max_mint":1,_x000D_
"sell_date":"25/06/2022"}</v>
      </c>
      <c r="AE745" s="1"/>
    </row>
    <row r="746" spans="4:31" ht="14.25" customHeight="1" x14ac:dyDescent="0.3">
      <c r="D746" s="1">
        <f>Tokens!B746</f>
        <v>171</v>
      </c>
      <c r="E746" s="17" t="str">
        <f>IF(Tokens!C746="","",Tokens!C746)</f>
        <v>#171 Pass VIP</v>
      </c>
      <c r="F746"/>
      <c r="G746"/>
      <c r="H746"/>
      <c r="I746"/>
      <c r="J746"/>
      <c r="M746"/>
      <c r="N746"/>
      <c r="O746" s="15" t="str">
        <f t="shared" si="24"/>
        <v>_</v>
      </c>
      <c r="P746" s="18" t="str">
        <f>IF(F746="stop","",IF(F746&lt;&gt;"",HYPERLINK(Settings!$B$5 &amp; "/manage/?network=" &amp; LOWER(B$8) &amp; "&amp;search=token&amp;account=" &amp; ToMint!$B$5 &amp; "&amp;view=" &amp; ToMint!J746,"TokenSol"),""))</f>
        <v/>
      </c>
      <c r="Q746" s="2"/>
      <c r="R746" s="2"/>
      <c r="S746" s="11"/>
      <c r="T746" s="78" t="str">
        <f>"owner=" &amp; Tokens!BS746 &amp; "&amp;filename_for_metadata=" &amp; Tokens!BT746 &amp; "&amp;offchaindata_platform=" &amp; $B$17 &amp; "&amp;keyfile=" &amp; $B$5 &amp;  "&amp;repository=" &amp; $B$18</f>
        <v>owner=AeDSKpNsSENahGHS7fCrAxcDtcNXjyLM68b4gHoTBkC&amp;filename_for_metadata=PASSVIP_COR22C171&amp;offchaindata_platform=Github&amp;keyfile=Paul&amp;repository=CalviOnTheRocks2022</v>
      </c>
      <c r="U746" s="78" t="str">
        <f t="shared" si="23"/>
        <v>{"name":"#171 Pass VIP",_x000D_
"symbol":"COR22C171",_x000D_
"description":"Pass VIP / Pass NFT VIP Access - 1 édition Calvi on the Rocks 2022",_x000D_
"seller_fee_basis_points":1000,_x000D_
"image":"https://bafybeidbiokk4httatdapzd3rzanv4lndpxhhnul3deexpd4pomfsagqdm.ipfs.nftstorage.link?image_171.webp",_x000D_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46" s="78" t="str">
        <f>formatRow(Tokens!C$2:I$2,Tokens!C746:I746)</f>
        <v>"name":"#171 Pass VIP",_x000D_
"symbol":"COR22C171",_x000D_
"description":"Pass VIP / Pass NFT VIP Access - 1 édition Calvi on the Rocks 2022",_x000D_
"seller_fee_basis_points":1000,_x000D_
"image":"https://bafybeidbiokk4httatdapzd3rzanv4lndpxhhnul3deexpd4pomfsagqdm.ipfs.nftstorage.link?image_171.webp",_x000D_
"Issuer":"NfluenT for Calvi On The rocks",_x000D_
"external_url":""</v>
      </c>
      <c r="W746" s="78" t="str">
        <f>formatRow(Tokens!J$2:AV$2,Tokens!J746:AV746,2,"attributes")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6" s="78" t="str">
        <f>formatRow(Tokens!AX$2:BC$2,Tokens!AX746:BC746,2,"creators")</f>
        <v>"creators":[{"address":"ncreator",_x000D_
"share":10},{"address":"cotrcrea",_x000D_
"share":90},{"address":"nminer",_x000D_
"share":0}]</v>
      </c>
      <c r="Y746" s="78" t="str">
        <f>formatRow(Tokens!BD$2:BI$2,Tokens!BD746:BI746,2,"files")</f>
        <v>"files":[]</v>
      </c>
      <c r="Z746" s="78"/>
      <c r="AA746" s="78"/>
      <c r="AB746" s="78"/>
      <c r="AC746" s="78" t="str">
        <f>formatRow(Tokens!BJ$2:BK$2,Tokens!BJ746:BK746,0,"collection")</f>
        <v>"collection":{"name":"PASS VIP",_x000D_
"family":"Calvi On The Rocks"}</v>
      </c>
      <c r="AD746" s="1" t="str">
        <f>formatRow(Tokens!BN$2:BR$2,Tokens!BN746:BR746,0,"marketplace")</f>
        <v>"marketplace":{"initial_price":380,_x000D_
"reservation_price":"",_x000D_
"duration":"",_x000D_
"max_mint":1,_x000D_
"sell_date":"25/06/2022"}</v>
      </c>
      <c r="AE746" s="1"/>
    </row>
    <row r="747" spans="4:31" ht="14.25" customHeight="1" x14ac:dyDescent="0.3">
      <c r="D747" s="1">
        <f>Tokens!B747</f>
        <v>172</v>
      </c>
      <c r="E747" s="17" t="str">
        <f>IF(Tokens!C747="","",Tokens!C747)</f>
        <v>#172 Pass VIP</v>
      </c>
      <c r="F747"/>
      <c r="G747"/>
      <c r="H747"/>
      <c r="I747"/>
      <c r="J747"/>
      <c r="M747"/>
      <c r="N747"/>
      <c r="O747" s="15" t="str">
        <f t="shared" si="24"/>
        <v>_</v>
      </c>
      <c r="P747" s="18" t="str">
        <f>IF(F747="stop","",IF(F747&lt;&gt;"",HYPERLINK(Settings!$B$5 &amp; "/manage/?network=" &amp; LOWER(B$8) &amp; "&amp;search=token&amp;account=" &amp; ToMint!$B$5 &amp; "&amp;view=" &amp; ToMint!J747,"TokenSol"),""))</f>
        <v/>
      </c>
      <c r="Q747" s="2"/>
      <c r="R747" s="2"/>
      <c r="S747" s="11"/>
      <c r="T747" s="78" t="str">
        <f>"owner=" &amp; Tokens!BS747 &amp; "&amp;filename_for_metadata=" &amp; Tokens!BT747 &amp; "&amp;offchaindata_platform=" &amp; $B$17 &amp; "&amp;keyfile=" &amp; $B$5 &amp;  "&amp;repository=" &amp; $B$18</f>
        <v>owner=AeDSKpNsSENahGHS7fCrAxcDtcNXjyLM68b4gHoTBkC&amp;filename_for_metadata=PASSVIP_COR22C172&amp;offchaindata_platform=Github&amp;keyfile=Paul&amp;repository=CalviOnTheRocks2022</v>
      </c>
      <c r="U747" s="78" t="str">
        <f t="shared" si="23"/>
        <v>{"name":"#172 Pass VIP",_x000D_
"symbol":"COR22C172",_x000D_
"description":"Pass VIP / Pass NFT VIP Access - 1 édition Calvi on the Rocks 2022",_x000D_
"seller_fee_basis_points":1000,_x000D_
"image":"https://bafybeif3i7jn4tknukmf2aplv732hmyysuz7udulw67zkry7oj35fa6a2i.ipfs.nftstorage.link?image_172.webp",_x000D_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47" s="78" t="str">
        <f>formatRow(Tokens!C$2:I$2,Tokens!C747:I747)</f>
        <v>"name":"#172 Pass VIP",_x000D_
"symbol":"COR22C172",_x000D_
"description":"Pass VIP / Pass NFT VIP Access - 1 édition Calvi on the Rocks 2022",_x000D_
"seller_fee_basis_points":1000,_x000D_
"image":"https://bafybeif3i7jn4tknukmf2aplv732hmyysuz7udulw67zkry7oj35fa6a2i.ipfs.nftstorage.link?image_172.webp",_x000D_
"Issuer":"NfluenT for Calvi On The rocks",_x000D_
"external_url":""</v>
      </c>
      <c r="W747" s="78" t="str">
        <f>formatRow(Tokens!J$2:AV$2,Tokens!J747:AV747,2,"attributes")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7" s="78" t="str">
        <f>formatRow(Tokens!AX$2:BC$2,Tokens!AX747:BC747,2,"creators")</f>
        <v>"creators":[{"address":"ncreator",_x000D_
"share":10},{"address":"cotrcrea",_x000D_
"share":90},{"address":"nminer",_x000D_
"share":0}]</v>
      </c>
      <c r="Y747" s="78" t="str">
        <f>formatRow(Tokens!BD$2:BI$2,Tokens!BD747:BI747,2,"files")</f>
        <v>"files":[]</v>
      </c>
      <c r="Z747" s="78"/>
      <c r="AA747" s="78"/>
      <c r="AB747" s="78"/>
      <c r="AC747" s="78" t="str">
        <f>formatRow(Tokens!BJ$2:BK$2,Tokens!BJ747:BK747,0,"collection")</f>
        <v>"collection":{"name":"PASS VIP",_x000D_
"family":"Calvi On The Rocks"}</v>
      </c>
      <c r="AD747" s="1" t="str">
        <f>formatRow(Tokens!BN$2:BR$2,Tokens!BN747:BR747,0,"marketplace")</f>
        <v>"marketplace":{"initial_price":380,_x000D_
"reservation_price":"",_x000D_
"duration":"",_x000D_
"max_mint":1,_x000D_
"sell_date":"25/06/2022"}</v>
      </c>
      <c r="AE747" s="1"/>
    </row>
    <row r="748" spans="4:31" ht="14.25" customHeight="1" x14ac:dyDescent="0.3">
      <c r="D748" s="1">
        <f>Tokens!B748</f>
        <v>173</v>
      </c>
      <c r="E748" s="17" t="str">
        <f>IF(Tokens!C748="","",Tokens!C748)</f>
        <v>#173 Pass VIP</v>
      </c>
      <c r="F748"/>
      <c r="G748"/>
      <c r="H748"/>
      <c r="I748"/>
      <c r="J748"/>
      <c r="M748"/>
      <c r="N748"/>
      <c r="O748" s="15" t="str">
        <f t="shared" si="24"/>
        <v>_</v>
      </c>
      <c r="P748" s="18" t="str">
        <f>IF(F748="stop","",IF(F748&lt;&gt;"",HYPERLINK(Settings!$B$5 &amp; "/manage/?network=" &amp; LOWER(B$8) &amp; "&amp;search=token&amp;account=" &amp; ToMint!$B$5 &amp; "&amp;view=" &amp; ToMint!J748,"TokenSol"),""))</f>
        <v/>
      </c>
      <c r="Q748" s="2"/>
      <c r="R748" s="2"/>
      <c r="S748" s="11"/>
      <c r="T748" s="78" t="str">
        <f>"owner=" &amp; Tokens!BS748 &amp; "&amp;filename_for_metadata=" &amp; Tokens!BT748 &amp; "&amp;offchaindata_platform=" &amp; $B$17 &amp; "&amp;keyfile=" &amp; $B$5 &amp;  "&amp;repository=" &amp; $B$18</f>
        <v>owner=AeDSKpNsSENahGHS7fCrAxcDtcNXjyLM68b4gHoTBkC&amp;filename_for_metadata=PASSVIP_COR22C173&amp;offchaindata_platform=Github&amp;keyfile=Paul&amp;repository=CalviOnTheRocks2022</v>
      </c>
      <c r="U748" s="78" t="str">
        <f t="shared" si="23"/>
        <v>{"name":"#173 Pass VIP",_x000D_
"symbol":"COR22C173",_x000D_
"description":"Pass VIP / Pass NFT VIP Access - 1 édition Calvi on the Rocks 2022",_x000D_
"seller_fee_basis_points":1000,_x000D_
"image":"https://bafybeihqoklqjaqyei4efzg7pndcllxrktjuxtkkghstugvchvf4rhiiu4.ipfs.nftstorage.link?image_173.webp",_x000D_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48" s="78" t="str">
        <f>formatRow(Tokens!C$2:I$2,Tokens!C748:I748)</f>
        <v>"name":"#173 Pass VIP",_x000D_
"symbol":"COR22C173",_x000D_
"description":"Pass VIP / Pass NFT VIP Access - 1 édition Calvi on the Rocks 2022",_x000D_
"seller_fee_basis_points":1000,_x000D_
"image":"https://bafybeihqoklqjaqyei4efzg7pndcllxrktjuxtkkghstugvchvf4rhiiu4.ipfs.nftstorage.link?image_173.webp",_x000D_
"Issuer":"NfluenT for Calvi On The rocks",_x000D_
"external_url":""</v>
      </c>
      <c r="W748" s="78" t="str">
        <f>formatRow(Tokens!J$2:AV$2,Tokens!J748:AV748,2,"attributes")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8" s="78" t="str">
        <f>formatRow(Tokens!AX$2:BC$2,Tokens!AX748:BC748,2,"creators")</f>
        <v>"creators":[{"address":"ncreator",_x000D_
"share":10},{"address":"cotrcrea",_x000D_
"share":90},{"address":"nminer",_x000D_
"share":0}]</v>
      </c>
      <c r="Y748" s="78" t="str">
        <f>formatRow(Tokens!BD$2:BI$2,Tokens!BD748:BI748,2,"files")</f>
        <v>"files":[]</v>
      </c>
      <c r="Z748" s="78"/>
      <c r="AA748" s="78"/>
      <c r="AB748" s="78"/>
      <c r="AC748" s="78" t="str">
        <f>formatRow(Tokens!BJ$2:BK$2,Tokens!BJ748:BK748,0,"collection")</f>
        <v>"collection":{"name":"PASS VIP",_x000D_
"family":"Calvi On The Rocks"}</v>
      </c>
      <c r="AD748" s="1" t="str">
        <f>formatRow(Tokens!BN$2:BR$2,Tokens!BN748:BR748,0,"marketplace")</f>
        <v>"marketplace":{"initial_price":380,_x000D_
"reservation_price":"",_x000D_
"duration":"",_x000D_
"max_mint":1,_x000D_
"sell_date":"25/06/2022"}</v>
      </c>
      <c r="AE748" s="1"/>
    </row>
    <row r="749" spans="4:31" ht="14.25" customHeight="1" x14ac:dyDescent="0.3">
      <c r="D749" s="1">
        <f>Tokens!B749</f>
        <v>174</v>
      </c>
      <c r="E749" s="17" t="str">
        <f>IF(Tokens!C749="","",Tokens!C749)</f>
        <v>#174 Pass VIP</v>
      </c>
      <c r="F749"/>
      <c r="G749"/>
      <c r="H749"/>
      <c r="I749"/>
      <c r="J749"/>
      <c r="M749"/>
      <c r="N749"/>
      <c r="O749" s="15" t="str">
        <f t="shared" si="24"/>
        <v>_</v>
      </c>
      <c r="P749" s="18" t="str">
        <f>IF(F749="stop","",IF(F749&lt;&gt;"",HYPERLINK(Settings!$B$5 &amp; "/manage/?network=" &amp; LOWER(B$8) &amp; "&amp;search=token&amp;account=" &amp; ToMint!$B$5 &amp; "&amp;view=" &amp; ToMint!J749,"TokenSol"),""))</f>
        <v/>
      </c>
      <c r="Q749" s="2"/>
      <c r="R749" s="2"/>
      <c r="S749" s="11"/>
      <c r="T749" s="78" t="str">
        <f>"owner=" &amp; Tokens!BS749 &amp; "&amp;filename_for_metadata=" &amp; Tokens!BT749 &amp; "&amp;offchaindata_platform=" &amp; $B$17 &amp; "&amp;keyfile=" &amp; $B$5 &amp;  "&amp;repository=" &amp; $B$18</f>
        <v>owner=AeDSKpNsSENahGHS7fCrAxcDtcNXjyLM68b4gHoTBkC&amp;filename_for_metadata=PASSVIP_COR22C174&amp;offchaindata_platform=Github&amp;keyfile=Paul&amp;repository=CalviOnTheRocks2022</v>
      </c>
      <c r="U749" s="78" t="str">
        <f t="shared" si="23"/>
        <v>{"name":"#174 Pass VIP",_x000D_
"symbol":"COR22C174",_x000D_
"description":"Pass VIP / Pass NFT VIP Access - 1 édition Calvi on the Rocks 2022",_x000D_
"seller_fee_basis_points":1000,_x000D_
"image":"https://bafybeifpz5rb7m2455gxyy5kjy2tmqcidnfyxt42tgxcoeou72ieb6sgvm.ipfs.nftstorage.link?image_174.webp",_x000D_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49" s="78" t="str">
        <f>formatRow(Tokens!C$2:I$2,Tokens!C749:I749)</f>
        <v>"name":"#174 Pass VIP",_x000D_
"symbol":"COR22C174",_x000D_
"description":"Pass VIP / Pass NFT VIP Access - 1 édition Calvi on the Rocks 2022",_x000D_
"seller_fee_basis_points":1000,_x000D_
"image":"https://bafybeifpz5rb7m2455gxyy5kjy2tmqcidnfyxt42tgxcoeou72ieb6sgvm.ipfs.nftstorage.link?image_174.webp",_x000D_
"Issuer":"NfluenT for Calvi On The rocks",_x000D_
"external_url":""</v>
      </c>
      <c r="W749" s="78" t="str">
        <f>formatRow(Tokens!J$2:AV$2,Tokens!J749:AV749,2,"attributes")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9" s="78" t="str">
        <f>formatRow(Tokens!AX$2:BC$2,Tokens!AX749:BC749,2,"creators")</f>
        <v>"creators":[{"address":"ncreator",_x000D_
"share":10},{"address":"cotrcrea",_x000D_
"share":90},{"address":"nminer",_x000D_
"share":0}]</v>
      </c>
      <c r="Y749" s="78" t="str">
        <f>formatRow(Tokens!BD$2:BI$2,Tokens!BD749:BI749,2,"files")</f>
        <v>"files":[]</v>
      </c>
      <c r="Z749" s="78"/>
      <c r="AA749" s="78"/>
      <c r="AB749" s="78"/>
      <c r="AC749" s="78" t="str">
        <f>formatRow(Tokens!BJ$2:BK$2,Tokens!BJ749:BK749,0,"collection")</f>
        <v>"collection":{"name":"PASS VIP",_x000D_
"family":"Calvi On The Rocks"}</v>
      </c>
      <c r="AD749" s="1" t="str">
        <f>formatRow(Tokens!BN$2:BR$2,Tokens!BN749:BR749,0,"marketplace")</f>
        <v>"marketplace":{"initial_price":380,_x000D_
"reservation_price":"",_x000D_
"duration":"",_x000D_
"max_mint":1,_x000D_
"sell_date":"25/06/2022"}</v>
      </c>
      <c r="AE749" s="1"/>
    </row>
    <row r="750" spans="4:31" ht="14.25" customHeight="1" x14ac:dyDescent="0.3">
      <c r="D750" s="1">
        <f>Tokens!B750</f>
        <v>175</v>
      </c>
      <c r="E750" s="17" t="str">
        <f>IF(Tokens!C750="","",Tokens!C750)</f>
        <v>#175 Pass VIP</v>
      </c>
      <c r="F750"/>
      <c r="G750"/>
      <c r="H750"/>
      <c r="I750"/>
      <c r="J750"/>
      <c r="M750"/>
      <c r="N750"/>
      <c r="O750" s="15" t="str">
        <f t="shared" si="24"/>
        <v>_</v>
      </c>
      <c r="P750" s="18" t="str">
        <f>IF(F750="stop","",IF(F750&lt;&gt;"",HYPERLINK(Settings!$B$5 &amp; "/manage/?network=" &amp; LOWER(B$8) &amp; "&amp;search=token&amp;account=" &amp; ToMint!$B$5 &amp; "&amp;view=" &amp; ToMint!J750,"TokenSol"),""))</f>
        <v/>
      </c>
      <c r="Q750" s="2"/>
      <c r="R750" s="2"/>
      <c r="S750" s="11"/>
      <c r="T750" s="78" t="str">
        <f>"owner=" &amp; Tokens!BS750 &amp; "&amp;filename_for_metadata=" &amp; Tokens!BT750 &amp; "&amp;offchaindata_platform=" &amp; $B$17 &amp; "&amp;keyfile=" &amp; $B$5 &amp;  "&amp;repository=" &amp; $B$18</f>
        <v>owner=AeDSKpNsSENahGHS7fCrAxcDtcNXjyLM68b4gHoTBkC&amp;filename_for_metadata=PASSVIP_COR22C175&amp;offchaindata_platform=Github&amp;keyfile=Paul&amp;repository=CalviOnTheRocks2022</v>
      </c>
      <c r="U750" s="78" t="str">
        <f t="shared" si="23"/>
        <v>{"name":"#175 Pass VIP",_x000D_
"symbol":"COR22C175",_x000D_
"description":"Pass VIP / Pass NFT VIP Access - 1 édition Calvi on the Rocks 2022",_x000D_
"seller_fee_basis_points":1000,_x000D_
"image":"https://bafybeide3nruwfecaivyao5tpzgxequv2nud3bjj5nxgkpnvvcxab3rvyu.ipfs.nftstorage.link?image_175.webp",_x000D_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50" s="78" t="str">
        <f>formatRow(Tokens!C$2:I$2,Tokens!C750:I750)</f>
        <v>"name":"#175 Pass VIP",_x000D_
"symbol":"COR22C175",_x000D_
"description":"Pass VIP / Pass NFT VIP Access - 1 édition Calvi on the Rocks 2022",_x000D_
"seller_fee_basis_points":1000,_x000D_
"image":"https://bafybeide3nruwfecaivyao5tpzgxequv2nud3bjj5nxgkpnvvcxab3rvyu.ipfs.nftstorage.link?image_175.webp",_x000D_
"Issuer":"NfluenT for Calvi On The rocks",_x000D_
"external_url":""</v>
      </c>
      <c r="W750" s="78" t="str">
        <f>formatRow(Tokens!J$2:AV$2,Tokens!J750:AV750,2,"attributes")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0" s="78" t="str">
        <f>formatRow(Tokens!AX$2:BC$2,Tokens!AX750:BC750,2,"creators")</f>
        <v>"creators":[{"address":"ncreator",_x000D_
"share":10},{"address":"cotrcrea",_x000D_
"share":90},{"address":"nminer",_x000D_
"share":0}]</v>
      </c>
      <c r="Y750" s="78" t="str">
        <f>formatRow(Tokens!BD$2:BI$2,Tokens!BD750:BI750,2,"files")</f>
        <v>"files":[]</v>
      </c>
      <c r="Z750" s="78"/>
      <c r="AA750" s="78"/>
      <c r="AB750" s="78"/>
      <c r="AC750" s="78" t="str">
        <f>formatRow(Tokens!BJ$2:BK$2,Tokens!BJ750:BK750,0,"collection")</f>
        <v>"collection":{"name":"PASS VIP",_x000D_
"family":"Calvi On The Rocks"}</v>
      </c>
      <c r="AD750" s="1" t="str">
        <f>formatRow(Tokens!BN$2:BR$2,Tokens!BN750:BR750,0,"marketplace")</f>
        <v>"marketplace":{"initial_price":380,_x000D_
"reservation_price":"",_x000D_
"duration":"",_x000D_
"max_mint":1,_x000D_
"sell_date":"25/06/2022"}</v>
      </c>
      <c r="AE750" s="1"/>
    </row>
    <row r="751" spans="4:31" ht="14.25" customHeight="1" x14ac:dyDescent="0.3">
      <c r="D751" s="1">
        <f>Tokens!B751</f>
        <v>176</v>
      </c>
      <c r="E751" s="17" t="str">
        <f>IF(Tokens!C751="","",Tokens!C751)</f>
        <v>#176 Pass VIP</v>
      </c>
      <c r="F751"/>
      <c r="G751"/>
      <c r="H751"/>
      <c r="I751"/>
      <c r="J751"/>
      <c r="M751"/>
      <c r="N751"/>
      <c r="O751" s="15" t="str">
        <f t="shared" si="24"/>
        <v>_</v>
      </c>
      <c r="P751" s="18" t="str">
        <f>IF(F751="stop","",IF(F751&lt;&gt;"",HYPERLINK(Settings!$B$5 &amp; "/manage/?network=" &amp; LOWER(B$8) &amp; "&amp;search=token&amp;account=" &amp; ToMint!$B$5 &amp; "&amp;view=" &amp; ToMint!J751,"TokenSol"),""))</f>
        <v/>
      </c>
      <c r="Q751" s="2"/>
      <c r="R751" s="2"/>
      <c r="S751" s="11"/>
      <c r="T751" s="78" t="str">
        <f>"owner=" &amp; Tokens!BS751 &amp; "&amp;filename_for_metadata=" &amp; Tokens!BT751 &amp; "&amp;offchaindata_platform=" &amp; $B$17 &amp; "&amp;keyfile=" &amp; $B$5 &amp;  "&amp;repository=" &amp; $B$18</f>
        <v>owner=AeDSKpNsSENahGHS7fCrAxcDtcNXjyLM68b4gHoTBkC&amp;filename_for_metadata=PASSVIP_COR22C176&amp;offchaindata_platform=Github&amp;keyfile=Paul&amp;repository=CalviOnTheRocks2022</v>
      </c>
      <c r="U751" s="78" t="str">
        <f t="shared" si="23"/>
        <v>{"name":"#176 Pass VIP",_x000D_
"symbol":"COR22C176",_x000D_
"description":"Pass VIP / Pass NFT VIP Access - 1 édition Calvi on the Rocks 2022",_x000D_
"seller_fee_basis_points":1000,_x000D_
"image":"https://bafybeifgs3htmwgrnzb4lagm3na7husme2woceu5fz2vgfizyfh5wm7tie.ipfs.nftstorage.link?image_176.webp",_x000D_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51" s="78" t="str">
        <f>formatRow(Tokens!C$2:I$2,Tokens!C751:I751)</f>
        <v>"name":"#176 Pass VIP",_x000D_
"symbol":"COR22C176",_x000D_
"description":"Pass VIP / Pass NFT VIP Access - 1 édition Calvi on the Rocks 2022",_x000D_
"seller_fee_basis_points":1000,_x000D_
"image":"https://bafybeifgs3htmwgrnzb4lagm3na7husme2woceu5fz2vgfizyfh5wm7tie.ipfs.nftstorage.link?image_176.webp",_x000D_
"Issuer":"NfluenT for Calvi On The rocks",_x000D_
"external_url":""</v>
      </c>
      <c r="W751" s="78" t="str">
        <f>formatRow(Tokens!J$2:AV$2,Tokens!J751:AV751,2,"attributes")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1" s="78" t="str">
        <f>formatRow(Tokens!AX$2:BC$2,Tokens!AX751:BC751,2,"creators")</f>
        <v>"creators":[{"address":"ncreator",_x000D_
"share":10},{"address":"cotrcrea",_x000D_
"share":90},{"address":"nminer",_x000D_
"share":0}]</v>
      </c>
      <c r="Y751" s="78" t="str">
        <f>formatRow(Tokens!BD$2:BI$2,Tokens!BD751:BI751,2,"files")</f>
        <v>"files":[]</v>
      </c>
      <c r="Z751" s="78"/>
      <c r="AA751" s="78"/>
      <c r="AB751" s="78"/>
      <c r="AC751" s="78" t="str">
        <f>formatRow(Tokens!BJ$2:BK$2,Tokens!BJ751:BK751,0,"collection")</f>
        <v>"collection":{"name":"PASS VIP",_x000D_
"family":"Calvi On The Rocks"}</v>
      </c>
      <c r="AD751" s="1" t="str">
        <f>formatRow(Tokens!BN$2:BR$2,Tokens!BN751:BR751,0,"marketplace")</f>
        <v>"marketplace":{"initial_price":380,_x000D_
"reservation_price":"",_x000D_
"duration":"",_x000D_
"max_mint":1,_x000D_
"sell_date":"25/06/2022"}</v>
      </c>
      <c r="AE751" s="1"/>
    </row>
    <row r="752" spans="4:31" ht="14.25" customHeight="1" x14ac:dyDescent="0.3">
      <c r="D752" s="1">
        <f>Tokens!B752</f>
        <v>177</v>
      </c>
      <c r="E752" s="17" t="str">
        <f>IF(Tokens!C752="","",Tokens!C752)</f>
        <v>#177 Pass VIP</v>
      </c>
      <c r="F752"/>
      <c r="G752"/>
      <c r="H752"/>
      <c r="I752"/>
      <c r="J752"/>
      <c r="M752"/>
      <c r="N752"/>
      <c r="O752" s="15" t="str">
        <f t="shared" si="24"/>
        <v>_</v>
      </c>
      <c r="P752" s="18" t="str">
        <f>IF(F752="stop","",IF(F752&lt;&gt;"",HYPERLINK(Settings!$B$5 &amp; "/manage/?network=" &amp; LOWER(B$8) &amp; "&amp;search=token&amp;account=" &amp; ToMint!$B$5 &amp; "&amp;view=" &amp; ToMint!J752,"TokenSol"),""))</f>
        <v/>
      </c>
      <c r="Q752" s="2"/>
      <c r="R752" s="2"/>
      <c r="S752" s="11"/>
      <c r="T752" s="78" t="str">
        <f>"owner=" &amp; Tokens!BS752 &amp; "&amp;filename_for_metadata=" &amp; Tokens!BT752 &amp; "&amp;offchaindata_platform=" &amp; $B$17 &amp; "&amp;keyfile=" &amp; $B$5 &amp;  "&amp;repository=" &amp; $B$18</f>
        <v>owner=AeDSKpNsSENahGHS7fCrAxcDtcNXjyLM68b4gHoTBkC&amp;filename_for_metadata=PASSVIP_COR22C177&amp;offchaindata_platform=Github&amp;keyfile=Paul&amp;repository=CalviOnTheRocks2022</v>
      </c>
      <c r="U752" s="78" t="str">
        <f t="shared" si="23"/>
        <v>{"name":"#177 Pass VIP",_x000D_
"symbol":"COR22C177",_x000D_
"description":"Pass VIP / Pass NFT VIP Access - 1 édition Calvi on the Rocks 2022",_x000D_
"seller_fee_basis_points":1000,_x000D_
"image":"https://bafybeicf66gjgik2v3ruj4kopnt5krhx6tqvlnmtgyycs4r772stueqpzy.ipfs.nftstorage.link?image_177.webp",_x000D_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52" s="78" t="str">
        <f>formatRow(Tokens!C$2:I$2,Tokens!C752:I752)</f>
        <v>"name":"#177 Pass VIP",_x000D_
"symbol":"COR22C177",_x000D_
"description":"Pass VIP / Pass NFT VIP Access - 1 édition Calvi on the Rocks 2022",_x000D_
"seller_fee_basis_points":1000,_x000D_
"image":"https://bafybeicf66gjgik2v3ruj4kopnt5krhx6tqvlnmtgyycs4r772stueqpzy.ipfs.nftstorage.link?image_177.webp",_x000D_
"Issuer":"NfluenT for Calvi On The rocks",_x000D_
"external_url":""</v>
      </c>
      <c r="W752" s="78" t="str">
        <f>formatRow(Tokens!J$2:AV$2,Tokens!J752:AV752,2,"attributes")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2" s="78" t="str">
        <f>formatRow(Tokens!AX$2:BC$2,Tokens!AX752:BC752,2,"creators")</f>
        <v>"creators":[{"address":"ncreator",_x000D_
"share":10},{"address":"cotrcrea",_x000D_
"share":90},{"address":"nminer",_x000D_
"share":0}]</v>
      </c>
      <c r="Y752" s="78" t="str">
        <f>formatRow(Tokens!BD$2:BI$2,Tokens!BD752:BI752,2,"files")</f>
        <v>"files":[]</v>
      </c>
      <c r="Z752" s="78"/>
      <c r="AA752" s="78"/>
      <c r="AB752" s="78"/>
      <c r="AC752" s="78" t="str">
        <f>formatRow(Tokens!BJ$2:BK$2,Tokens!BJ752:BK752,0,"collection")</f>
        <v>"collection":{"name":"PASS VIP",_x000D_
"family":"Calvi On The Rocks"}</v>
      </c>
      <c r="AD752" s="1" t="str">
        <f>formatRow(Tokens!BN$2:BR$2,Tokens!BN752:BR752,0,"marketplace")</f>
        <v>"marketplace":{"initial_price":380,_x000D_
"reservation_price":"",_x000D_
"duration":"",_x000D_
"max_mint":1,_x000D_
"sell_date":"25/06/2022"}</v>
      </c>
      <c r="AE752" s="1"/>
    </row>
    <row r="753" spans="4:31" ht="14.25" customHeight="1" x14ac:dyDescent="0.3">
      <c r="D753" s="1">
        <f>Tokens!B753</f>
        <v>178</v>
      </c>
      <c r="E753" s="17" t="str">
        <f>IF(Tokens!C753="","",Tokens!C753)</f>
        <v>#178 Pass VIP</v>
      </c>
      <c r="F753"/>
      <c r="G753"/>
      <c r="H753"/>
      <c r="I753"/>
      <c r="J753"/>
      <c r="M753"/>
      <c r="N753"/>
      <c r="O753" s="15" t="str">
        <f t="shared" si="24"/>
        <v>_</v>
      </c>
      <c r="P753" s="18" t="str">
        <f>IF(F753="stop","",IF(F753&lt;&gt;"",HYPERLINK(Settings!$B$5 &amp; "/manage/?network=" &amp; LOWER(B$8) &amp; "&amp;search=token&amp;account=" &amp; ToMint!$B$5 &amp; "&amp;view=" &amp; ToMint!J753,"TokenSol"),""))</f>
        <v/>
      </c>
      <c r="Q753" s="2"/>
      <c r="R753" s="2"/>
      <c r="S753" s="11"/>
      <c r="T753" s="78" t="str">
        <f>"owner=" &amp; Tokens!BS753 &amp; "&amp;filename_for_metadata=" &amp; Tokens!BT753 &amp; "&amp;offchaindata_platform=" &amp; $B$17 &amp; "&amp;keyfile=" &amp; $B$5 &amp;  "&amp;repository=" &amp; $B$18</f>
        <v>owner=AeDSKpNsSENahGHS7fCrAxcDtcNXjyLM68b4gHoTBkC&amp;filename_for_metadata=PASSVIP_COR22C178&amp;offchaindata_platform=Github&amp;keyfile=Paul&amp;repository=CalviOnTheRocks2022</v>
      </c>
      <c r="U753" s="78" t="str">
        <f t="shared" si="23"/>
        <v>{"name":"#178 Pass VIP",_x000D_
"symbol":"COR22C178",_x000D_
"description":"Pass VIP / Pass NFT VIP Access - 1 édition Calvi on the Rocks 2022",_x000D_
"seller_fee_basis_points":1000,_x000D_
"image":"https://bafybeif52i3uxf2zyutqsppvouh43k2wnc5nndkfh5x7kpcsrvcvbowqwi.ipfs.nftstorage.link?image_178.webp",_x000D_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53" s="78" t="str">
        <f>formatRow(Tokens!C$2:I$2,Tokens!C753:I753)</f>
        <v>"name":"#178 Pass VIP",_x000D_
"symbol":"COR22C178",_x000D_
"description":"Pass VIP / Pass NFT VIP Access - 1 édition Calvi on the Rocks 2022",_x000D_
"seller_fee_basis_points":1000,_x000D_
"image":"https://bafybeif52i3uxf2zyutqsppvouh43k2wnc5nndkfh5x7kpcsrvcvbowqwi.ipfs.nftstorage.link?image_178.webp",_x000D_
"Issuer":"NfluenT for Calvi On The rocks",_x000D_
"external_url":""</v>
      </c>
      <c r="W753" s="78" t="str">
        <f>formatRow(Tokens!J$2:AV$2,Tokens!J753:AV753,2,"attributes")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3" s="78" t="str">
        <f>formatRow(Tokens!AX$2:BC$2,Tokens!AX753:BC753,2,"creators")</f>
        <v>"creators":[{"address":"ncreator",_x000D_
"share":10},{"address":"cotrcrea",_x000D_
"share":90},{"address":"nminer",_x000D_
"share":0}]</v>
      </c>
      <c r="Y753" s="78" t="str">
        <f>formatRow(Tokens!BD$2:BI$2,Tokens!BD753:BI753,2,"files")</f>
        <v>"files":[]</v>
      </c>
      <c r="Z753" s="78"/>
      <c r="AA753" s="78"/>
      <c r="AB753" s="78"/>
      <c r="AC753" s="78" t="str">
        <f>formatRow(Tokens!BJ$2:BK$2,Tokens!BJ753:BK753,0,"collection")</f>
        <v>"collection":{"name":"PASS VIP",_x000D_
"family":"Calvi On The Rocks"}</v>
      </c>
      <c r="AD753" s="1" t="str">
        <f>formatRow(Tokens!BN$2:BR$2,Tokens!BN753:BR753,0,"marketplace")</f>
        <v>"marketplace":{"initial_price":380,_x000D_
"reservation_price":"",_x000D_
"duration":"",_x000D_
"max_mint":1,_x000D_
"sell_date":"25/06/2022"}</v>
      </c>
      <c r="AE753" s="1"/>
    </row>
    <row r="754" spans="4:31" ht="14.25" customHeight="1" x14ac:dyDescent="0.3">
      <c r="D754" s="1">
        <f>Tokens!B754</f>
        <v>179</v>
      </c>
      <c r="E754" s="17" t="str">
        <f>IF(Tokens!C754="","",Tokens!C754)</f>
        <v>#179 Pass VIP</v>
      </c>
      <c r="F754"/>
      <c r="G754"/>
      <c r="H754"/>
      <c r="I754"/>
      <c r="J754"/>
      <c r="M754"/>
      <c r="N754"/>
      <c r="O754" s="15" t="str">
        <f t="shared" si="24"/>
        <v>_</v>
      </c>
      <c r="P754" s="18" t="str">
        <f>IF(F754="stop","",IF(F754&lt;&gt;"",HYPERLINK(Settings!$B$5 &amp; "/manage/?network=" &amp; LOWER(B$8) &amp; "&amp;search=token&amp;account=" &amp; ToMint!$B$5 &amp; "&amp;view=" &amp; ToMint!J754,"TokenSol"),""))</f>
        <v/>
      </c>
      <c r="Q754" s="2"/>
      <c r="R754" s="2"/>
      <c r="S754" s="11"/>
      <c r="T754" s="78" t="str">
        <f>"owner=" &amp; Tokens!BS754 &amp; "&amp;filename_for_metadata=" &amp; Tokens!BT754 &amp; "&amp;offchaindata_platform=" &amp; $B$17 &amp; "&amp;keyfile=" &amp; $B$5 &amp;  "&amp;repository=" &amp; $B$18</f>
        <v>owner=AeDSKpNsSENahGHS7fCrAxcDtcNXjyLM68b4gHoTBkC&amp;filename_for_metadata=PASSVIP_COR22C179&amp;offchaindata_platform=Github&amp;keyfile=Paul&amp;repository=CalviOnTheRocks2022</v>
      </c>
      <c r="U754" s="78" t="str">
        <f t="shared" si="23"/>
        <v>{"name":"#179 Pass VIP",_x000D_
"symbol":"COR22C179",_x000D_
"description":"Pass VIP / Pass NFT VIP Access - 1 édition Calvi on the Rocks 2022",_x000D_
"seller_fee_basis_points":1000,_x000D_
"image":"https://bafybeibpxy7grcaaag6yg5ls3khi2uhqb4vd5rvxc5ytxf62uynovb4u2i.ipfs.nftstorage.link?image_179.webp",_x000D_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54" s="78" t="str">
        <f>formatRow(Tokens!C$2:I$2,Tokens!C754:I754)</f>
        <v>"name":"#179 Pass VIP",_x000D_
"symbol":"COR22C179",_x000D_
"description":"Pass VIP / Pass NFT VIP Access - 1 édition Calvi on the Rocks 2022",_x000D_
"seller_fee_basis_points":1000,_x000D_
"image":"https://bafybeibpxy7grcaaag6yg5ls3khi2uhqb4vd5rvxc5ytxf62uynovb4u2i.ipfs.nftstorage.link?image_179.webp",_x000D_
"Issuer":"NfluenT for Calvi On The rocks",_x000D_
"external_url":""</v>
      </c>
      <c r="W754" s="78" t="str">
        <f>formatRow(Tokens!J$2:AV$2,Tokens!J754:AV754,2,"attributes")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4" s="78" t="str">
        <f>formatRow(Tokens!AX$2:BC$2,Tokens!AX754:BC754,2,"creators")</f>
        <v>"creators":[{"address":"ncreator",_x000D_
"share":10},{"address":"cotrcrea",_x000D_
"share":90},{"address":"nminer",_x000D_
"share":0}]</v>
      </c>
      <c r="Y754" s="78" t="str">
        <f>formatRow(Tokens!BD$2:BI$2,Tokens!BD754:BI754,2,"files")</f>
        <v>"files":[]</v>
      </c>
      <c r="Z754" s="78"/>
      <c r="AA754" s="78"/>
      <c r="AB754" s="78"/>
      <c r="AC754" s="78" t="str">
        <f>formatRow(Tokens!BJ$2:BK$2,Tokens!BJ754:BK754,0,"collection")</f>
        <v>"collection":{"name":"PASS VIP",_x000D_
"family":"Calvi On The Rocks"}</v>
      </c>
      <c r="AD754" s="1" t="str">
        <f>formatRow(Tokens!BN$2:BR$2,Tokens!BN754:BR754,0,"marketplace")</f>
        <v>"marketplace":{"initial_price":380,_x000D_
"reservation_price":"",_x000D_
"duration":"",_x000D_
"max_mint":1,_x000D_
"sell_date":"25/06/2022"}</v>
      </c>
      <c r="AE754" s="1"/>
    </row>
    <row r="755" spans="4:31" ht="14.25" customHeight="1" x14ac:dyDescent="0.3">
      <c r="D755" s="1">
        <f>Tokens!B755</f>
        <v>180</v>
      </c>
      <c r="E755" s="17" t="str">
        <f>IF(Tokens!C755="","",Tokens!C755)</f>
        <v>#180 Pass VIP</v>
      </c>
      <c r="F755"/>
      <c r="G755"/>
      <c r="H755"/>
      <c r="I755"/>
      <c r="J755"/>
      <c r="M755"/>
      <c r="N755"/>
      <c r="O755" s="15" t="str">
        <f t="shared" si="24"/>
        <v>_</v>
      </c>
      <c r="P755" s="18" t="str">
        <f>IF(F755="stop","",IF(F755&lt;&gt;"",HYPERLINK(Settings!$B$5 &amp; "/manage/?network=" &amp; LOWER(B$8) &amp; "&amp;search=token&amp;account=" &amp; ToMint!$B$5 &amp; "&amp;view=" &amp; ToMint!J755,"TokenSol"),""))</f>
        <v/>
      </c>
      <c r="Q755" s="2"/>
      <c r="R755" s="2"/>
      <c r="S755" s="11"/>
      <c r="T755" s="78" t="str">
        <f>"owner=" &amp; Tokens!BS755 &amp; "&amp;filename_for_metadata=" &amp; Tokens!BT755 &amp; "&amp;offchaindata_platform=" &amp; $B$17 &amp; "&amp;keyfile=" &amp; $B$5 &amp;  "&amp;repository=" &amp; $B$18</f>
        <v>owner=AeDSKpNsSENahGHS7fCrAxcDtcNXjyLM68b4gHoTBkC&amp;filename_for_metadata=PASSVIP_COR22C180&amp;offchaindata_platform=Github&amp;keyfile=Paul&amp;repository=CalviOnTheRocks2022</v>
      </c>
      <c r="U755" s="78" t="str">
        <f t="shared" si="23"/>
        <v>{"name":"#180 Pass VIP",_x000D_
"symbol":"COR22C180",_x000D_
"description":"Pass VIP / Pass NFT VIP Access - 1 édition Calvi on the Rocks 2022",_x000D_
"seller_fee_basis_points":1000,_x000D_
"image":"https://bafybeiawzqmespzrcavzivpidx7pellq2zyu2hqtavj5wkdhiyzmvhuure.ipfs.nftstorage.link?image_180.webp",_x000D_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55" s="78" t="str">
        <f>formatRow(Tokens!C$2:I$2,Tokens!C755:I755)</f>
        <v>"name":"#180 Pass VIP",_x000D_
"symbol":"COR22C180",_x000D_
"description":"Pass VIP / Pass NFT VIP Access - 1 édition Calvi on the Rocks 2022",_x000D_
"seller_fee_basis_points":1000,_x000D_
"image":"https://bafybeiawzqmespzrcavzivpidx7pellq2zyu2hqtavj5wkdhiyzmvhuure.ipfs.nftstorage.link?image_180.webp",_x000D_
"Issuer":"NfluenT for Calvi On The rocks",_x000D_
"external_url":""</v>
      </c>
      <c r="W755" s="78" t="str">
        <f>formatRow(Tokens!J$2:AV$2,Tokens!J755:AV755,2,"attributes")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5" s="78" t="str">
        <f>formatRow(Tokens!AX$2:BC$2,Tokens!AX755:BC755,2,"creators")</f>
        <v>"creators":[{"address":"ncreator",_x000D_
"share":10},{"address":"cotrcrea",_x000D_
"share":90},{"address":"nminer",_x000D_
"share":0}]</v>
      </c>
      <c r="Y755" s="78" t="str">
        <f>formatRow(Tokens!BD$2:BI$2,Tokens!BD755:BI755,2,"files")</f>
        <v>"files":[]</v>
      </c>
      <c r="Z755" s="78"/>
      <c r="AA755" s="78"/>
      <c r="AB755" s="78"/>
      <c r="AC755" s="78" t="str">
        <f>formatRow(Tokens!BJ$2:BK$2,Tokens!BJ755:BK755,0,"collection")</f>
        <v>"collection":{"name":"PASS VIP",_x000D_
"family":"Calvi On The Rocks"}</v>
      </c>
      <c r="AD755" s="1" t="str">
        <f>formatRow(Tokens!BN$2:BR$2,Tokens!BN755:BR755,0,"marketplace")</f>
        <v>"marketplace":{"initial_price":380,_x000D_
"reservation_price":"",_x000D_
"duration":"",_x000D_
"max_mint":1,_x000D_
"sell_date":"25/06/2022"}</v>
      </c>
      <c r="AE755" s="1"/>
    </row>
    <row r="756" spans="4:31" ht="14.25" customHeight="1" x14ac:dyDescent="0.3">
      <c r="D756" s="1">
        <f>Tokens!B756</f>
        <v>181</v>
      </c>
      <c r="E756" s="17" t="str">
        <f>IF(Tokens!C756="","",Tokens!C756)</f>
        <v>#181 Pass VIP</v>
      </c>
      <c r="F756"/>
      <c r="G756"/>
      <c r="H756"/>
      <c r="I756"/>
      <c r="J756"/>
      <c r="M756"/>
      <c r="N756"/>
      <c r="O756" s="15" t="str">
        <f t="shared" si="24"/>
        <v>_</v>
      </c>
      <c r="P756" s="18" t="str">
        <f>IF(F756="stop","",IF(F756&lt;&gt;"",HYPERLINK(Settings!$B$5 &amp; "/manage/?network=" &amp; LOWER(B$8) &amp; "&amp;search=token&amp;account=" &amp; ToMint!$B$5 &amp; "&amp;view=" &amp; ToMint!J756,"TokenSol"),""))</f>
        <v/>
      </c>
      <c r="Q756" s="2"/>
      <c r="R756" s="2"/>
      <c r="S756" s="11"/>
      <c r="T756" s="78" t="str">
        <f>"owner=" &amp; Tokens!BS756 &amp; "&amp;filename_for_metadata=" &amp; Tokens!BT756 &amp; "&amp;offchaindata_platform=" &amp; $B$17 &amp; "&amp;keyfile=" &amp; $B$5 &amp;  "&amp;repository=" &amp; $B$18</f>
        <v>owner=AeDSKpNsSENahGHS7fCrAxcDtcNXjyLM68b4gHoTBkC&amp;filename_for_metadata=PASSVIP_COR22C181&amp;offchaindata_platform=Github&amp;keyfile=Paul&amp;repository=CalviOnTheRocks2022</v>
      </c>
      <c r="U756" s="78" t="str">
        <f t="shared" si="23"/>
        <v>{"name":"#181 Pass VIP",_x000D_
"symbol":"COR22C181",_x000D_
"description":"Pass VIP / Pass NFT VIP Access - 1 édition Calvi on the Rocks 2022",_x000D_
"seller_fee_basis_points":1000,_x000D_
"image":"https://bafybeib2lhoqiii3louab5mk3uemwcy37udufxuwb3fulvohfoc5bzutbi.ipfs.nftstorage.link?image_181.webp",_x000D_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56" s="78" t="str">
        <f>formatRow(Tokens!C$2:I$2,Tokens!C756:I756)</f>
        <v>"name":"#181 Pass VIP",_x000D_
"symbol":"COR22C181",_x000D_
"description":"Pass VIP / Pass NFT VIP Access - 1 édition Calvi on the Rocks 2022",_x000D_
"seller_fee_basis_points":1000,_x000D_
"image":"https://bafybeib2lhoqiii3louab5mk3uemwcy37udufxuwb3fulvohfoc5bzutbi.ipfs.nftstorage.link?image_181.webp",_x000D_
"Issuer":"NfluenT for Calvi On The rocks",_x000D_
"external_url":""</v>
      </c>
      <c r="W756" s="78" t="str">
        <f>formatRow(Tokens!J$2:AV$2,Tokens!J756:AV756,2,"attributes")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6" s="78" t="str">
        <f>formatRow(Tokens!AX$2:BC$2,Tokens!AX756:BC756,2,"creators")</f>
        <v>"creators":[{"address":"ncreator",_x000D_
"share":10},{"address":"cotrcrea",_x000D_
"share":90},{"address":"nminer",_x000D_
"share":0}]</v>
      </c>
      <c r="Y756" s="78" t="str">
        <f>formatRow(Tokens!BD$2:BI$2,Tokens!BD756:BI756,2,"files")</f>
        <v>"files":[]</v>
      </c>
      <c r="Z756" s="78"/>
      <c r="AA756" s="78"/>
      <c r="AB756" s="78"/>
      <c r="AC756" s="78" t="str">
        <f>formatRow(Tokens!BJ$2:BK$2,Tokens!BJ756:BK756,0,"collection")</f>
        <v>"collection":{"name":"PASS VIP",_x000D_
"family":"Calvi On The Rocks"}</v>
      </c>
      <c r="AD756" s="1" t="str">
        <f>formatRow(Tokens!BN$2:BR$2,Tokens!BN756:BR756,0,"marketplace")</f>
        <v>"marketplace":{"initial_price":380,_x000D_
"reservation_price":"",_x000D_
"duration":"",_x000D_
"max_mint":1,_x000D_
"sell_date":"25/06/2022"}</v>
      </c>
      <c r="AE756" s="1"/>
    </row>
    <row r="757" spans="4:31" ht="14.25" customHeight="1" x14ac:dyDescent="0.3">
      <c r="D757" s="1">
        <f>Tokens!B757</f>
        <v>182</v>
      </c>
      <c r="E757" s="17" t="str">
        <f>IF(Tokens!C757="","",Tokens!C757)</f>
        <v>#182 Pass VIP</v>
      </c>
      <c r="F757"/>
      <c r="G757"/>
      <c r="H757"/>
      <c r="I757"/>
      <c r="J757"/>
      <c r="M757"/>
      <c r="N757"/>
      <c r="O757" s="15" t="str">
        <f t="shared" si="24"/>
        <v>_</v>
      </c>
      <c r="P757" s="18" t="str">
        <f>IF(F757="stop","",IF(F757&lt;&gt;"",HYPERLINK(Settings!$B$5 &amp; "/manage/?network=" &amp; LOWER(B$8) &amp; "&amp;search=token&amp;account=" &amp; ToMint!$B$5 &amp; "&amp;view=" &amp; ToMint!J757,"TokenSol"),""))</f>
        <v/>
      </c>
      <c r="Q757" s="2"/>
      <c r="R757" s="2"/>
      <c r="S757" s="11"/>
      <c r="T757" s="78" t="str">
        <f>"owner=" &amp; Tokens!BS757 &amp; "&amp;filename_for_metadata=" &amp; Tokens!BT757 &amp; "&amp;offchaindata_platform=" &amp; $B$17 &amp; "&amp;keyfile=" &amp; $B$5 &amp;  "&amp;repository=" &amp; $B$18</f>
        <v>owner=AeDSKpNsSENahGHS7fCrAxcDtcNXjyLM68b4gHoTBkC&amp;filename_for_metadata=PASSVIP_COR22C182&amp;offchaindata_platform=Github&amp;keyfile=Paul&amp;repository=CalviOnTheRocks2022</v>
      </c>
      <c r="U757" s="78" t="str">
        <f t="shared" si="23"/>
        <v>{"name":"#182 Pass VIP",_x000D_
"symbol":"COR22C182",_x000D_
"description":"Pass VIP / Pass NFT VIP Access - 1 édition Calvi on the Rocks 2022",_x000D_
"seller_fee_basis_points":1000,_x000D_
"image":"https://bafybeifafxcvmgrbbcmmurtywiuyppfv5cce2gbh25cimtf3wfitjitx3u.ipfs.nftstorage.link?image_182.webp",_x000D_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57" s="78" t="str">
        <f>formatRow(Tokens!C$2:I$2,Tokens!C757:I757)</f>
        <v>"name":"#182 Pass VIP",_x000D_
"symbol":"COR22C182",_x000D_
"description":"Pass VIP / Pass NFT VIP Access - 1 édition Calvi on the Rocks 2022",_x000D_
"seller_fee_basis_points":1000,_x000D_
"image":"https://bafybeifafxcvmgrbbcmmurtywiuyppfv5cce2gbh25cimtf3wfitjitx3u.ipfs.nftstorage.link?image_182.webp",_x000D_
"Issuer":"NfluenT for Calvi On The rocks",_x000D_
"external_url":""</v>
      </c>
      <c r="W757" s="78" t="str">
        <f>formatRow(Tokens!J$2:AV$2,Tokens!J757:AV757,2,"attributes")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7" s="78" t="str">
        <f>formatRow(Tokens!AX$2:BC$2,Tokens!AX757:BC757,2,"creators")</f>
        <v>"creators":[{"address":"ncreator",_x000D_
"share":10},{"address":"cotrcrea",_x000D_
"share":90},{"address":"nminer",_x000D_
"share":0}]</v>
      </c>
      <c r="Y757" s="78" t="str">
        <f>formatRow(Tokens!BD$2:BI$2,Tokens!BD757:BI757,2,"files")</f>
        <v>"files":[]</v>
      </c>
      <c r="Z757" s="78"/>
      <c r="AA757" s="78"/>
      <c r="AB757" s="78"/>
      <c r="AC757" s="78" t="str">
        <f>formatRow(Tokens!BJ$2:BK$2,Tokens!BJ757:BK757,0,"collection")</f>
        <v>"collection":{"name":"PASS VIP",_x000D_
"family":"Calvi On The Rocks"}</v>
      </c>
      <c r="AD757" s="1" t="str">
        <f>formatRow(Tokens!BN$2:BR$2,Tokens!BN757:BR757,0,"marketplace")</f>
        <v>"marketplace":{"initial_price":380,_x000D_
"reservation_price":"",_x000D_
"duration":"",_x000D_
"max_mint":1,_x000D_
"sell_date":"25/06/2022"}</v>
      </c>
      <c r="AE757" s="1"/>
    </row>
    <row r="758" spans="4:31" ht="14.25" customHeight="1" x14ac:dyDescent="0.3">
      <c r="D758" s="1">
        <f>Tokens!B758</f>
        <v>183</v>
      </c>
      <c r="E758" s="17" t="str">
        <f>IF(Tokens!C758="","",Tokens!C758)</f>
        <v>#183 Pass VIP</v>
      </c>
      <c r="F758"/>
      <c r="G758"/>
      <c r="H758"/>
      <c r="I758"/>
      <c r="J758"/>
      <c r="M758"/>
      <c r="N758"/>
      <c r="O758" s="15" t="str">
        <f t="shared" si="24"/>
        <v>_</v>
      </c>
      <c r="P758" s="18" t="str">
        <f>IF(F758="stop","",IF(F758&lt;&gt;"",HYPERLINK(Settings!$B$5 &amp; "/manage/?network=" &amp; LOWER(B$8) &amp; "&amp;search=token&amp;account=" &amp; ToMint!$B$5 &amp; "&amp;view=" &amp; ToMint!J758,"TokenSol"),""))</f>
        <v/>
      </c>
      <c r="Q758" s="2"/>
      <c r="R758" s="2"/>
      <c r="S758" s="11"/>
      <c r="T758" s="78" t="str">
        <f>"owner=" &amp; Tokens!BS758 &amp; "&amp;filename_for_metadata=" &amp; Tokens!BT758 &amp; "&amp;offchaindata_platform=" &amp; $B$17 &amp; "&amp;keyfile=" &amp; $B$5 &amp;  "&amp;repository=" &amp; $B$18</f>
        <v>owner=AeDSKpNsSENahGHS7fCrAxcDtcNXjyLM68b4gHoTBkC&amp;filename_for_metadata=PASSVIP_COR22C183&amp;offchaindata_platform=Github&amp;keyfile=Paul&amp;repository=CalviOnTheRocks2022</v>
      </c>
      <c r="U758" s="78" t="str">
        <f t="shared" si="23"/>
        <v>{"name":"#183 Pass VIP",_x000D_
"symbol":"COR22C183",_x000D_
"description":"Pass VIP / Pass NFT VIP Access - 1 édition Calvi on the Rocks 2022",_x000D_
"seller_fee_basis_points":1000,_x000D_
"image":"https://bafybeiekskqdqrujau37h3cnbvmnbtlimwzef4o54cacljsmd23svmjb6q.ipfs.nftstorage.link?image_183.webp",_x000D_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58" s="78" t="str">
        <f>formatRow(Tokens!C$2:I$2,Tokens!C758:I758)</f>
        <v>"name":"#183 Pass VIP",_x000D_
"symbol":"COR22C183",_x000D_
"description":"Pass VIP / Pass NFT VIP Access - 1 édition Calvi on the Rocks 2022",_x000D_
"seller_fee_basis_points":1000,_x000D_
"image":"https://bafybeiekskqdqrujau37h3cnbvmnbtlimwzef4o54cacljsmd23svmjb6q.ipfs.nftstorage.link?image_183.webp",_x000D_
"Issuer":"NfluenT for Calvi On The rocks",_x000D_
"external_url":""</v>
      </c>
      <c r="W758" s="78" t="str">
        <f>formatRow(Tokens!J$2:AV$2,Tokens!J758:AV758,2,"attributes")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8" s="78" t="str">
        <f>formatRow(Tokens!AX$2:BC$2,Tokens!AX758:BC758,2,"creators")</f>
        <v>"creators":[{"address":"ncreator",_x000D_
"share":10},{"address":"cotrcrea",_x000D_
"share":90},{"address":"nminer",_x000D_
"share":0}]</v>
      </c>
      <c r="Y758" s="78" t="str">
        <f>formatRow(Tokens!BD$2:BI$2,Tokens!BD758:BI758,2,"files")</f>
        <v>"files":[]</v>
      </c>
      <c r="Z758" s="78"/>
      <c r="AA758" s="78"/>
      <c r="AB758" s="78"/>
      <c r="AC758" s="78" t="str">
        <f>formatRow(Tokens!BJ$2:BK$2,Tokens!BJ758:BK758,0,"collection")</f>
        <v>"collection":{"name":"PASS VIP",_x000D_
"family":"Calvi On The Rocks"}</v>
      </c>
      <c r="AD758" s="1" t="str">
        <f>formatRow(Tokens!BN$2:BR$2,Tokens!BN758:BR758,0,"marketplace")</f>
        <v>"marketplace":{"initial_price":380,_x000D_
"reservation_price":"",_x000D_
"duration":"",_x000D_
"max_mint":1,_x000D_
"sell_date":"25/06/2022"}</v>
      </c>
      <c r="AE758" s="1"/>
    </row>
    <row r="759" spans="4:31" ht="14.25" customHeight="1" x14ac:dyDescent="0.3">
      <c r="D759" s="1">
        <f>Tokens!B759</f>
        <v>184</v>
      </c>
      <c r="E759" s="17" t="str">
        <f>IF(Tokens!C759="","",Tokens!C759)</f>
        <v>#184 Pass VIP</v>
      </c>
      <c r="F759"/>
      <c r="G759"/>
      <c r="H759"/>
      <c r="I759"/>
      <c r="J759"/>
      <c r="M759"/>
      <c r="N759"/>
      <c r="O759" s="15" t="str">
        <f t="shared" si="24"/>
        <v>_</v>
      </c>
      <c r="P759" s="18" t="str">
        <f>IF(F759="stop","",IF(F759&lt;&gt;"",HYPERLINK(Settings!$B$5 &amp; "/manage/?network=" &amp; LOWER(B$8) &amp; "&amp;search=token&amp;account=" &amp; ToMint!$B$5 &amp; "&amp;view=" &amp; ToMint!J759,"TokenSol"),""))</f>
        <v/>
      </c>
      <c r="Q759" s="2"/>
      <c r="R759" s="2"/>
      <c r="S759" s="11"/>
      <c r="T759" s="78" t="str">
        <f>"owner=" &amp; Tokens!BS759 &amp; "&amp;filename_for_metadata=" &amp; Tokens!BT759 &amp; "&amp;offchaindata_platform=" &amp; $B$17 &amp; "&amp;keyfile=" &amp; $B$5 &amp;  "&amp;repository=" &amp; $B$18</f>
        <v>owner=AeDSKpNsSENahGHS7fCrAxcDtcNXjyLM68b4gHoTBkC&amp;filename_for_metadata=PASSVIP_COR22C184&amp;offchaindata_platform=Github&amp;keyfile=Paul&amp;repository=CalviOnTheRocks2022</v>
      </c>
      <c r="U759" s="78" t="str">
        <f t="shared" si="23"/>
        <v>{"name":"#184 Pass VIP",_x000D_
"symbol":"COR22C184",_x000D_
"description":"Pass VIP / Pass NFT VIP Access - 1 édition Calvi on the Rocks 2022",_x000D_
"seller_fee_basis_points":1000,_x000D_
"image":"https://bafybeigpmmqrnculuhjtbjyzghkmip55kc6l7v557r34hrurdu7fhkpugq.ipfs.nftstorage.link?image_184.webp",_x000D_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59" s="78" t="str">
        <f>formatRow(Tokens!C$2:I$2,Tokens!C759:I759)</f>
        <v>"name":"#184 Pass VIP",_x000D_
"symbol":"COR22C184",_x000D_
"description":"Pass VIP / Pass NFT VIP Access - 1 édition Calvi on the Rocks 2022",_x000D_
"seller_fee_basis_points":1000,_x000D_
"image":"https://bafybeigpmmqrnculuhjtbjyzghkmip55kc6l7v557r34hrurdu7fhkpugq.ipfs.nftstorage.link?image_184.webp",_x000D_
"Issuer":"NfluenT for Calvi On The rocks",_x000D_
"external_url":""</v>
      </c>
      <c r="W759" s="78" t="str">
        <f>formatRow(Tokens!J$2:AV$2,Tokens!J759:AV759,2,"attributes")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9" s="78" t="str">
        <f>formatRow(Tokens!AX$2:BC$2,Tokens!AX759:BC759,2,"creators")</f>
        <v>"creators":[{"address":"ncreator",_x000D_
"share":10},{"address":"cotrcrea",_x000D_
"share":90},{"address":"nminer",_x000D_
"share":0}]</v>
      </c>
      <c r="Y759" s="78" t="str">
        <f>formatRow(Tokens!BD$2:BI$2,Tokens!BD759:BI759,2,"files")</f>
        <v>"files":[]</v>
      </c>
      <c r="Z759" s="78"/>
      <c r="AA759" s="78"/>
      <c r="AB759" s="78"/>
      <c r="AC759" s="78" t="str">
        <f>formatRow(Tokens!BJ$2:BK$2,Tokens!BJ759:BK759,0,"collection")</f>
        <v>"collection":{"name":"PASS VIP",_x000D_
"family":"Calvi On The Rocks"}</v>
      </c>
      <c r="AD759" s="1" t="str">
        <f>formatRow(Tokens!BN$2:BR$2,Tokens!BN759:BR759,0,"marketplace")</f>
        <v>"marketplace":{"initial_price":380,_x000D_
"reservation_price":"",_x000D_
"duration":"",_x000D_
"max_mint":1,_x000D_
"sell_date":"25/06/2022"}</v>
      </c>
      <c r="AE759" s="1"/>
    </row>
    <row r="760" spans="4:31" ht="14.25" customHeight="1" x14ac:dyDescent="0.3">
      <c r="D760" s="1">
        <f>Tokens!B760</f>
        <v>185</v>
      </c>
      <c r="E760" s="17" t="str">
        <f>IF(Tokens!C760="","",Tokens!C760)</f>
        <v>#185 Pass VIP</v>
      </c>
      <c r="F760"/>
      <c r="G760"/>
      <c r="H760"/>
      <c r="I760"/>
      <c r="J760"/>
      <c r="M760"/>
      <c r="N760"/>
      <c r="O760" s="15" t="str">
        <f t="shared" si="24"/>
        <v>_</v>
      </c>
      <c r="P760" s="18" t="str">
        <f>IF(F760="stop","",IF(F760&lt;&gt;"",HYPERLINK(Settings!$B$5 &amp; "/manage/?network=" &amp; LOWER(B$8) &amp; "&amp;search=token&amp;account=" &amp; ToMint!$B$5 &amp; "&amp;view=" &amp; ToMint!J760,"TokenSol"),""))</f>
        <v/>
      </c>
      <c r="Q760" s="2"/>
      <c r="R760" s="2"/>
      <c r="S760" s="11"/>
      <c r="T760" s="78" t="str">
        <f>"owner=" &amp; Tokens!BS760 &amp; "&amp;filename_for_metadata=" &amp; Tokens!BT760 &amp; "&amp;offchaindata_platform=" &amp; $B$17 &amp; "&amp;keyfile=" &amp; $B$5 &amp;  "&amp;repository=" &amp; $B$18</f>
        <v>owner=AeDSKpNsSENahGHS7fCrAxcDtcNXjyLM68b4gHoTBkC&amp;filename_for_metadata=PASSVIP_COR22C185&amp;offchaindata_platform=Github&amp;keyfile=Paul&amp;repository=CalviOnTheRocks2022</v>
      </c>
      <c r="U760" s="78" t="str">
        <f t="shared" si="23"/>
        <v>{"name":"#185 Pass VIP",_x000D_
"symbol":"COR22C185",_x000D_
"description":"Pass VIP / Pass NFT VIP Access - 1 édition Calvi on the Rocks 2022",_x000D_
"seller_fee_basis_points":1000,_x000D_
"image":"https://bafybeibd4gf5b36ah2h3o4xnfx7waxrmhpfkvpnxbn3eeqh6eagzwv2yh4.ipfs.nftstorage.link?image_185.webp",_x000D_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60" s="78" t="str">
        <f>formatRow(Tokens!C$2:I$2,Tokens!C760:I760)</f>
        <v>"name":"#185 Pass VIP",_x000D_
"symbol":"COR22C185",_x000D_
"description":"Pass VIP / Pass NFT VIP Access - 1 édition Calvi on the Rocks 2022",_x000D_
"seller_fee_basis_points":1000,_x000D_
"image":"https://bafybeibd4gf5b36ah2h3o4xnfx7waxrmhpfkvpnxbn3eeqh6eagzwv2yh4.ipfs.nftstorage.link?image_185.webp",_x000D_
"Issuer":"NfluenT for Calvi On The rocks",_x000D_
"external_url":""</v>
      </c>
      <c r="W760" s="78" t="str">
        <f>formatRow(Tokens!J$2:AV$2,Tokens!J760:AV760,2,"attributes")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0" s="78" t="str">
        <f>formatRow(Tokens!AX$2:BC$2,Tokens!AX760:BC760,2,"creators")</f>
        <v>"creators":[{"address":"ncreator",_x000D_
"share":10},{"address":"cotrcrea",_x000D_
"share":90},{"address":"nminer",_x000D_
"share":0}]</v>
      </c>
      <c r="Y760" s="78" t="str">
        <f>formatRow(Tokens!BD$2:BI$2,Tokens!BD760:BI760,2,"files")</f>
        <v>"files":[]</v>
      </c>
      <c r="Z760" s="78"/>
      <c r="AA760" s="78"/>
      <c r="AB760" s="78"/>
      <c r="AC760" s="78" t="str">
        <f>formatRow(Tokens!BJ$2:BK$2,Tokens!BJ760:BK760,0,"collection")</f>
        <v>"collection":{"name":"PASS VIP",_x000D_
"family":"Calvi On The Rocks"}</v>
      </c>
      <c r="AD760" s="1" t="str">
        <f>formatRow(Tokens!BN$2:BR$2,Tokens!BN760:BR760,0,"marketplace")</f>
        <v>"marketplace":{"initial_price":380,_x000D_
"reservation_price":"",_x000D_
"duration":"",_x000D_
"max_mint":1,_x000D_
"sell_date":"25/06/2022"}</v>
      </c>
      <c r="AE760" s="1"/>
    </row>
    <row r="761" spans="4:31" ht="14.25" customHeight="1" x14ac:dyDescent="0.3">
      <c r="D761" s="1">
        <f>Tokens!B761</f>
        <v>186</v>
      </c>
      <c r="E761" s="17" t="str">
        <f>IF(Tokens!C761="","",Tokens!C761)</f>
        <v>#186 Pass VIP</v>
      </c>
      <c r="F761"/>
      <c r="G761"/>
      <c r="H761"/>
      <c r="I761"/>
      <c r="J761"/>
      <c r="M761"/>
      <c r="N761"/>
      <c r="O761" s="15" t="str">
        <f t="shared" si="24"/>
        <v>_</v>
      </c>
      <c r="P761" s="18" t="str">
        <f>IF(F761="stop","",IF(F761&lt;&gt;"",HYPERLINK(Settings!$B$5 &amp; "/manage/?network=" &amp; LOWER(B$8) &amp; "&amp;search=token&amp;account=" &amp; ToMint!$B$5 &amp; "&amp;view=" &amp; ToMint!J761,"TokenSol"),""))</f>
        <v/>
      </c>
      <c r="Q761" s="2"/>
      <c r="R761" s="2"/>
      <c r="S761" s="11"/>
      <c r="T761" s="78" t="str">
        <f>"owner=" &amp; Tokens!BS761 &amp; "&amp;filename_for_metadata=" &amp; Tokens!BT761 &amp; "&amp;offchaindata_platform=" &amp; $B$17 &amp; "&amp;keyfile=" &amp; $B$5 &amp;  "&amp;repository=" &amp; $B$18</f>
        <v>owner=AeDSKpNsSENahGHS7fCrAxcDtcNXjyLM68b4gHoTBkC&amp;filename_for_metadata=PASSVIP_COR22C186&amp;offchaindata_platform=Github&amp;keyfile=Paul&amp;repository=CalviOnTheRocks2022</v>
      </c>
      <c r="U761" s="78" t="str">
        <f t="shared" si="23"/>
        <v>{"name":"#186 Pass VIP",_x000D_
"symbol":"COR22C186",_x000D_
"description":"Pass VIP / Pass NFT VIP Access - 1 édition Calvi on the Rocks 2022",_x000D_
"seller_fee_basis_points":1000,_x000D_
"image":"https://bafybeicu52j42fsnap6wyfqxgqzq2ci6bip4zuv6svlx43qtejjzzcjzse.ipfs.nftstorage.link?image_186.webp",_x000D_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61" s="78" t="str">
        <f>formatRow(Tokens!C$2:I$2,Tokens!C761:I761)</f>
        <v>"name":"#186 Pass VIP",_x000D_
"symbol":"COR22C186",_x000D_
"description":"Pass VIP / Pass NFT VIP Access - 1 édition Calvi on the Rocks 2022",_x000D_
"seller_fee_basis_points":1000,_x000D_
"image":"https://bafybeicu52j42fsnap6wyfqxgqzq2ci6bip4zuv6svlx43qtejjzzcjzse.ipfs.nftstorage.link?image_186.webp",_x000D_
"Issuer":"NfluenT for Calvi On The rocks",_x000D_
"external_url":""</v>
      </c>
      <c r="W761" s="78" t="str">
        <f>formatRow(Tokens!J$2:AV$2,Tokens!J761:AV761,2,"attributes")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1" s="78" t="str">
        <f>formatRow(Tokens!AX$2:BC$2,Tokens!AX761:BC761,2,"creators")</f>
        <v>"creators":[{"address":"ncreator",_x000D_
"share":10},{"address":"cotrcrea",_x000D_
"share":90},{"address":"nminer",_x000D_
"share":0}]</v>
      </c>
      <c r="Y761" s="78" t="str">
        <f>formatRow(Tokens!BD$2:BI$2,Tokens!BD761:BI761,2,"files")</f>
        <v>"files":[]</v>
      </c>
      <c r="Z761" s="78"/>
      <c r="AA761" s="78"/>
      <c r="AB761" s="78"/>
      <c r="AC761" s="78" t="str">
        <f>formatRow(Tokens!BJ$2:BK$2,Tokens!BJ761:BK761,0,"collection")</f>
        <v>"collection":{"name":"PASS VIP",_x000D_
"family":"Calvi On The Rocks"}</v>
      </c>
      <c r="AD761" s="1" t="str">
        <f>formatRow(Tokens!BN$2:BR$2,Tokens!BN761:BR761,0,"marketplace")</f>
        <v>"marketplace":{"initial_price":380,_x000D_
"reservation_price":"",_x000D_
"duration":"",_x000D_
"max_mint":1,_x000D_
"sell_date":"25/06/2022"}</v>
      </c>
      <c r="AE761" s="1"/>
    </row>
    <row r="762" spans="4:31" ht="14.25" customHeight="1" x14ac:dyDescent="0.3">
      <c r="D762" s="1">
        <f>Tokens!B762</f>
        <v>187</v>
      </c>
      <c r="E762" s="17" t="str">
        <f>IF(Tokens!C762="","",Tokens!C762)</f>
        <v>#187 Pass VIP</v>
      </c>
      <c r="F762"/>
      <c r="G762"/>
      <c r="H762"/>
      <c r="I762"/>
      <c r="J762"/>
      <c r="M762"/>
      <c r="N762"/>
      <c r="O762" s="15" t="str">
        <f t="shared" si="24"/>
        <v>_</v>
      </c>
      <c r="P762" s="18" t="str">
        <f>IF(F762="stop","",IF(F762&lt;&gt;"",HYPERLINK(Settings!$B$5 &amp; "/manage/?network=" &amp; LOWER(B$8) &amp; "&amp;search=token&amp;account=" &amp; ToMint!$B$5 &amp; "&amp;view=" &amp; ToMint!J762,"TokenSol"),""))</f>
        <v/>
      </c>
      <c r="Q762" s="2"/>
      <c r="R762" s="2"/>
      <c r="S762" s="11"/>
      <c r="T762" s="78" t="str">
        <f>"owner=" &amp; Tokens!BS762 &amp; "&amp;filename_for_metadata=" &amp; Tokens!BT762 &amp; "&amp;offchaindata_platform=" &amp; $B$17 &amp; "&amp;keyfile=" &amp; $B$5 &amp;  "&amp;repository=" &amp; $B$18</f>
        <v>owner=AeDSKpNsSENahGHS7fCrAxcDtcNXjyLM68b4gHoTBkC&amp;filename_for_metadata=PASSVIP_COR22C187&amp;offchaindata_platform=Github&amp;keyfile=Paul&amp;repository=CalviOnTheRocks2022</v>
      </c>
      <c r="U762" s="78" t="str">
        <f t="shared" si="23"/>
        <v>{"name":"#187 Pass VIP",_x000D_
"symbol":"COR22C187",_x000D_
"description":"Pass VIP / Pass NFT VIP Access - 1 édition Calvi on the Rocks 2022",_x000D_
"seller_fee_basis_points":1000,_x000D_
"image":"https://bafybeiasmzsajegk5r3afyqsrtgmteofs4trn5zki25tig47w5a4wkm7am.ipfs.nftstorage.link?image_187.webp",_x000D_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62" s="78" t="str">
        <f>formatRow(Tokens!C$2:I$2,Tokens!C762:I762)</f>
        <v>"name":"#187 Pass VIP",_x000D_
"symbol":"COR22C187",_x000D_
"description":"Pass VIP / Pass NFT VIP Access - 1 édition Calvi on the Rocks 2022",_x000D_
"seller_fee_basis_points":1000,_x000D_
"image":"https://bafybeiasmzsajegk5r3afyqsrtgmteofs4trn5zki25tig47w5a4wkm7am.ipfs.nftstorage.link?image_187.webp",_x000D_
"Issuer":"NfluenT for Calvi On The rocks",_x000D_
"external_url":""</v>
      </c>
      <c r="W762" s="78" t="str">
        <f>formatRow(Tokens!J$2:AV$2,Tokens!J762:AV762,2,"attributes")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2" s="78" t="str">
        <f>formatRow(Tokens!AX$2:BC$2,Tokens!AX762:BC762,2,"creators")</f>
        <v>"creators":[{"address":"ncreator",_x000D_
"share":10},{"address":"cotrcrea",_x000D_
"share":90},{"address":"nminer",_x000D_
"share":0}]</v>
      </c>
      <c r="Y762" s="78" t="str">
        <f>formatRow(Tokens!BD$2:BI$2,Tokens!BD762:BI762,2,"files")</f>
        <v>"files":[]</v>
      </c>
      <c r="Z762" s="78"/>
      <c r="AA762" s="78"/>
      <c r="AB762" s="78"/>
      <c r="AC762" s="78" t="str">
        <f>formatRow(Tokens!BJ$2:BK$2,Tokens!BJ762:BK762,0,"collection")</f>
        <v>"collection":{"name":"PASS VIP",_x000D_
"family":"Calvi On The Rocks"}</v>
      </c>
      <c r="AD762" s="1" t="str">
        <f>formatRow(Tokens!BN$2:BR$2,Tokens!BN762:BR762,0,"marketplace")</f>
        <v>"marketplace":{"initial_price":380,_x000D_
"reservation_price":"",_x000D_
"duration":"",_x000D_
"max_mint":1,_x000D_
"sell_date":"25/06/2022"}</v>
      </c>
      <c r="AE762" s="1"/>
    </row>
    <row r="763" spans="4:31" ht="14.25" customHeight="1" x14ac:dyDescent="0.3">
      <c r="D763" s="1">
        <f>Tokens!B763</f>
        <v>188</v>
      </c>
      <c r="E763" s="17" t="str">
        <f>IF(Tokens!C763="","",Tokens!C763)</f>
        <v>#188 Pass VIP</v>
      </c>
      <c r="F763"/>
      <c r="G763"/>
      <c r="H763"/>
      <c r="I763"/>
      <c r="J763"/>
      <c r="M763"/>
      <c r="N763"/>
      <c r="O763" s="15" t="str">
        <f t="shared" si="24"/>
        <v>_</v>
      </c>
      <c r="P763" s="18" t="str">
        <f>IF(F763="stop","",IF(F763&lt;&gt;"",HYPERLINK(Settings!$B$5 &amp; "/manage/?network=" &amp; LOWER(B$8) &amp; "&amp;search=token&amp;account=" &amp; ToMint!$B$5 &amp; "&amp;view=" &amp; ToMint!J763,"TokenSol"),""))</f>
        <v/>
      </c>
      <c r="Q763" s="2"/>
      <c r="R763" s="2"/>
      <c r="S763" s="11"/>
      <c r="T763" s="78" t="str">
        <f>"owner=" &amp; Tokens!BS763 &amp; "&amp;filename_for_metadata=" &amp; Tokens!BT763 &amp; "&amp;offchaindata_platform=" &amp; $B$17 &amp; "&amp;keyfile=" &amp; $B$5 &amp;  "&amp;repository=" &amp; $B$18</f>
        <v>owner=AeDSKpNsSENahGHS7fCrAxcDtcNXjyLM68b4gHoTBkC&amp;filename_for_metadata=PASSVIP_COR22C188&amp;offchaindata_platform=Github&amp;keyfile=Paul&amp;repository=CalviOnTheRocks2022</v>
      </c>
      <c r="U763" s="78" t="str">
        <f t="shared" si="23"/>
        <v>{"name":"#188 Pass VIP",_x000D_
"symbol":"COR22C188",_x000D_
"description":"Pass VIP / Pass NFT VIP Access - 1 édition Calvi on the Rocks 2022",_x000D_
"seller_fee_basis_points":1000,_x000D_
"image":"https://bafybeibfujfzy4qx7n42r7wfaxj3gpl7pf5wlfzf4rme5kzcotkleqxeo4.ipfs.nftstorage.link?image_188.webp",_x000D_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63" s="78" t="str">
        <f>formatRow(Tokens!C$2:I$2,Tokens!C763:I763)</f>
        <v>"name":"#188 Pass VIP",_x000D_
"symbol":"COR22C188",_x000D_
"description":"Pass VIP / Pass NFT VIP Access - 1 édition Calvi on the Rocks 2022",_x000D_
"seller_fee_basis_points":1000,_x000D_
"image":"https://bafybeibfujfzy4qx7n42r7wfaxj3gpl7pf5wlfzf4rme5kzcotkleqxeo4.ipfs.nftstorage.link?image_188.webp",_x000D_
"Issuer":"NfluenT for Calvi On The rocks",_x000D_
"external_url":""</v>
      </c>
      <c r="W763" s="78" t="str">
        <f>formatRow(Tokens!J$2:AV$2,Tokens!J763:AV763,2,"attributes")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3" s="78" t="str">
        <f>formatRow(Tokens!AX$2:BC$2,Tokens!AX763:BC763,2,"creators")</f>
        <v>"creators":[{"address":"ncreator",_x000D_
"share":10},{"address":"cotrcrea",_x000D_
"share":90},{"address":"nminer",_x000D_
"share":0}]</v>
      </c>
      <c r="Y763" s="78" t="str">
        <f>formatRow(Tokens!BD$2:BI$2,Tokens!BD763:BI763,2,"files")</f>
        <v>"files":[]</v>
      </c>
      <c r="Z763" s="78"/>
      <c r="AA763" s="78"/>
      <c r="AB763" s="78"/>
      <c r="AC763" s="78" t="str">
        <f>formatRow(Tokens!BJ$2:BK$2,Tokens!BJ763:BK763,0,"collection")</f>
        <v>"collection":{"name":"PASS VIP",_x000D_
"family":"Calvi On The Rocks"}</v>
      </c>
      <c r="AD763" s="1" t="str">
        <f>formatRow(Tokens!BN$2:BR$2,Tokens!BN763:BR763,0,"marketplace")</f>
        <v>"marketplace":{"initial_price":380,_x000D_
"reservation_price":"",_x000D_
"duration":"",_x000D_
"max_mint":1,_x000D_
"sell_date":"25/06/2022"}</v>
      </c>
      <c r="AE763" s="1"/>
    </row>
    <row r="764" spans="4:31" ht="14.25" customHeight="1" x14ac:dyDescent="0.3">
      <c r="D764" s="1">
        <f>Tokens!B764</f>
        <v>189</v>
      </c>
      <c r="E764" s="17" t="str">
        <f>IF(Tokens!C764="","",Tokens!C764)</f>
        <v>#189 Pass VIP</v>
      </c>
      <c r="F764"/>
      <c r="G764"/>
      <c r="H764"/>
      <c r="I764"/>
      <c r="J764"/>
      <c r="M764"/>
      <c r="N764"/>
      <c r="O764" s="15" t="str">
        <f t="shared" si="24"/>
        <v>_</v>
      </c>
      <c r="P764" s="18" t="str">
        <f>IF(F764="stop","",IF(F764&lt;&gt;"",HYPERLINK(Settings!$B$5 &amp; "/manage/?network=" &amp; LOWER(B$8) &amp; "&amp;search=token&amp;account=" &amp; ToMint!$B$5 &amp; "&amp;view=" &amp; ToMint!J764,"TokenSol"),""))</f>
        <v/>
      </c>
      <c r="Q764" s="2"/>
      <c r="R764" s="2"/>
      <c r="S764" s="11"/>
      <c r="T764" s="78" t="str">
        <f>"owner=" &amp; Tokens!BS764 &amp; "&amp;filename_for_metadata=" &amp; Tokens!BT764 &amp; "&amp;offchaindata_platform=" &amp; $B$17 &amp; "&amp;keyfile=" &amp; $B$5 &amp;  "&amp;repository=" &amp; $B$18</f>
        <v>owner=AeDSKpNsSENahGHS7fCrAxcDtcNXjyLM68b4gHoTBkC&amp;filename_for_metadata=PASSVIP_COR22C189&amp;offchaindata_platform=Github&amp;keyfile=Paul&amp;repository=CalviOnTheRocks2022</v>
      </c>
      <c r="U764" s="78" t="str">
        <f t="shared" si="23"/>
        <v>{"name":"#189 Pass VIP",_x000D_
"symbol":"COR22C189",_x000D_
"description":"Pass VIP / Pass NFT VIP Access - 1 édition Calvi on the Rocks 2022",_x000D_
"seller_fee_basis_points":1000,_x000D_
"image":"https://bafybeiaj6fasbv7qzwtv6wtj3shdjh4jcwu7whxs2nvmkcwcuo6rkyszmm.ipfs.nftstorage.link?image_189.webp",_x000D_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64" s="78" t="str">
        <f>formatRow(Tokens!C$2:I$2,Tokens!C764:I764)</f>
        <v>"name":"#189 Pass VIP",_x000D_
"symbol":"COR22C189",_x000D_
"description":"Pass VIP / Pass NFT VIP Access - 1 édition Calvi on the Rocks 2022",_x000D_
"seller_fee_basis_points":1000,_x000D_
"image":"https://bafybeiaj6fasbv7qzwtv6wtj3shdjh4jcwu7whxs2nvmkcwcuo6rkyszmm.ipfs.nftstorage.link?image_189.webp",_x000D_
"Issuer":"NfluenT for Calvi On The rocks",_x000D_
"external_url":""</v>
      </c>
      <c r="W764" s="78" t="str">
        <f>formatRow(Tokens!J$2:AV$2,Tokens!J764:AV764,2,"attributes")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4" s="78" t="str">
        <f>formatRow(Tokens!AX$2:BC$2,Tokens!AX764:BC764,2,"creators")</f>
        <v>"creators":[{"address":"ncreator",_x000D_
"share":10},{"address":"cotrcrea",_x000D_
"share":90},{"address":"nminer",_x000D_
"share":0}]</v>
      </c>
      <c r="Y764" s="78" t="str">
        <f>formatRow(Tokens!BD$2:BI$2,Tokens!BD764:BI764,2,"files")</f>
        <v>"files":[]</v>
      </c>
      <c r="Z764" s="78"/>
      <c r="AA764" s="78"/>
      <c r="AB764" s="78"/>
      <c r="AC764" s="78" t="str">
        <f>formatRow(Tokens!BJ$2:BK$2,Tokens!BJ764:BK764,0,"collection")</f>
        <v>"collection":{"name":"PASS VIP",_x000D_
"family":"Calvi On The Rocks"}</v>
      </c>
      <c r="AD764" s="1" t="str">
        <f>formatRow(Tokens!BN$2:BR$2,Tokens!BN764:BR764,0,"marketplace")</f>
        <v>"marketplace":{"initial_price":380,_x000D_
"reservation_price":"",_x000D_
"duration":"",_x000D_
"max_mint":1,_x000D_
"sell_date":"25/06/2022"}</v>
      </c>
      <c r="AE764" s="1"/>
    </row>
    <row r="765" spans="4:31" ht="14.25" customHeight="1" x14ac:dyDescent="0.3">
      <c r="D765" s="1">
        <f>Tokens!B765</f>
        <v>190</v>
      </c>
      <c r="E765" s="17" t="str">
        <f>IF(Tokens!C765="","",Tokens!C765)</f>
        <v>#190 Pass VIP</v>
      </c>
      <c r="F765"/>
      <c r="G765"/>
      <c r="H765"/>
      <c r="I765"/>
      <c r="J765"/>
      <c r="M765"/>
      <c r="N765"/>
      <c r="O765" s="15" t="str">
        <f t="shared" si="24"/>
        <v>_</v>
      </c>
      <c r="P765" s="18" t="str">
        <f>IF(F765="stop","",IF(F765&lt;&gt;"",HYPERLINK(Settings!$B$5 &amp; "/manage/?network=" &amp; LOWER(B$8) &amp; "&amp;search=token&amp;account=" &amp; ToMint!$B$5 &amp; "&amp;view=" &amp; ToMint!J765,"TokenSol"),""))</f>
        <v/>
      </c>
      <c r="Q765" s="2"/>
      <c r="R765" s="2"/>
      <c r="S765" s="11"/>
      <c r="T765" s="78" t="str">
        <f>"owner=" &amp; Tokens!BS765 &amp; "&amp;filename_for_metadata=" &amp; Tokens!BT765 &amp; "&amp;offchaindata_platform=" &amp; $B$17 &amp; "&amp;keyfile=" &amp; $B$5 &amp;  "&amp;repository=" &amp; $B$18</f>
        <v>owner=AeDSKpNsSENahGHS7fCrAxcDtcNXjyLM68b4gHoTBkC&amp;filename_for_metadata=PASSVIP_COR22C190&amp;offchaindata_platform=Github&amp;keyfile=Paul&amp;repository=CalviOnTheRocks2022</v>
      </c>
      <c r="U765" s="78" t="str">
        <f t="shared" si="23"/>
        <v>{"name":"#190 Pass VIP",_x000D_
"symbol":"COR22C190",_x000D_
"description":"Pass VIP / Pass NFT VIP Access - 1 édition Calvi on the Rocks 2022",_x000D_
"seller_fee_basis_points":1000,_x000D_
"image":"https://bafybeihelpu2lhk3uqlbyuzfqdhubtj6lr5xafxyam5l36v23lsvvxriti.ipfs.nftstorage.link?image_190.webp",_x000D_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65" s="78" t="str">
        <f>formatRow(Tokens!C$2:I$2,Tokens!C765:I765)</f>
        <v>"name":"#190 Pass VIP",_x000D_
"symbol":"COR22C190",_x000D_
"description":"Pass VIP / Pass NFT VIP Access - 1 édition Calvi on the Rocks 2022",_x000D_
"seller_fee_basis_points":1000,_x000D_
"image":"https://bafybeihelpu2lhk3uqlbyuzfqdhubtj6lr5xafxyam5l36v23lsvvxriti.ipfs.nftstorage.link?image_190.webp",_x000D_
"Issuer":"NfluenT for Calvi On The rocks",_x000D_
"external_url":""</v>
      </c>
      <c r="W765" s="78" t="str">
        <f>formatRow(Tokens!J$2:AV$2,Tokens!J765:AV765,2,"attributes")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5" s="78" t="str">
        <f>formatRow(Tokens!AX$2:BC$2,Tokens!AX765:BC765,2,"creators")</f>
        <v>"creators":[{"address":"ncreator",_x000D_
"share":10},{"address":"cotrcrea",_x000D_
"share":90},{"address":"nminer",_x000D_
"share":0}]</v>
      </c>
      <c r="Y765" s="78" t="str">
        <f>formatRow(Tokens!BD$2:BI$2,Tokens!BD765:BI765,2,"files")</f>
        <v>"files":[]</v>
      </c>
      <c r="Z765" s="78"/>
      <c r="AA765" s="78"/>
      <c r="AB765" s="78"/>
      <c r="AC765" s="78" t="str">
        <f>formatRow(Tokens!BJ$2:BK$2,Tokens!BJ765:BK765,0,"collection")</f>
        <v>"collection":{"name":"PASS VIP",_x000D_
"family":"Calvi On The Rocks"}</v>
      </c>
      <c r="AD765" s="1" t="str">
        <f>formatRow(Tokens!BN$2:BR$2,Tokens!BN765:BR765,0,"marketplace")</f>
        <v>"marketplace":{"initial_price":380,_x000D_
"reservation_price":"",_x000D_
"duration":"",_x000D_
"max_mint":1,_x000D_
"sell_date":"25/06/2022"}</v>
      </c>
      <c r="AE765" s="1"/>
    </row>
    <row r="766" spans="4:31" ht="14.25" customHeight="1" x14ac:dyDescent="0.3">
      <c r="D766" s="1">
        <f>Tokens!B766</f>
        <v>191</v>
      </c>
      <c r="E766" s="17" t="str">
        <f>IF(Tokens!C766="","",Tokens!C766)</f>
        <v>#191 Pass VIP</v>
      </c>
      <c r="F766"/>
      <c r="G766"/>
      <c r="H766"/>
      <c r="I766"/>
      <c r="J766"/>
      <c r="M766"/>
      <c r="N766"/>
      <c r="O766" s="15" t="str">
        <f t="shared" si="24"/>
        <v>_</v>
      </c>
      <c r="P766" s="18" t="str">
        <f>IF(F766="stop","",IF(F766&lt;&gt;"",HYPERLINK(Settings!$B$5 &amp; "/manage/?network=" &amp; LOWER(B$8) &amp; "&amp;search=token&amp;account=" &amp; ToMint!$B$5 &amp; "&amp;view=" &amp; ToMint!J766,"TokenSol"),""))</f>
        <v/>
      </c>
      <c r="Q766" s="2"/>
      <c r="R766" s="2"/>
      <c r="S766" s="11"/>
      <c r="T766" s="78" t="str">
        <f>"owner=" &amp; Tokens!BS766 &amp; "&amp;filename_for_metadata=" &amp; Tokens!BT766 &amp; "&amp;offchaindata_platform=" &amp; $B$17 &amp; "&amp;keyfile=" &amp; $B$5 &amp;  "&amp;repository=" &amp; $B$18</f>
        <v>owner=AeDSKpNsSENahGHS7fCrAxcDtcNXjyLM68b4gHoTBkC&amp;filename_for_metadata=PASSVIP_COR22C191&amp;offchaindata_platform=Github&amp;keyfile=Paul&amp;repository=CalviOnTheRocks2022</v>
      </c>
      <c r="U766" s="78" t="str">
        <f t="shared" si="23"/>
        <v>{"name":"#191 Pass VIP",_x000D_
"symbol":"COR22C191",_x000D_
"description":"Pass VIP / Pass NFT VIP Access - 1 édition Calvi on the Rocks 2022",_x000D_
"seller_fee_basis_points":1000,_x000D_
"image":"https://bafybeie3pddclwb3jlytc6q6lxtvxs727qmtidzfdtqdtw52nxbh2nbjfi.ipfs.nftstorage.link?image_191.webp",_x000D_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66" s="78" t="str">
        <f>formatRow(Tokens!C$2:I$2,Tokens!C766:I766)</f>
        <v>"name":"#191 Pass VIP",_x000D_
"symbol":"COR22C191",_x000D_
"description":"Pass VIP / Pass NFT VIP Access - 1 édition Calvi on the Rocks 2022",_x000D_
"seller_fee_basis_points":1000,_x000D_
"image":"https://bafybeie3pddclwb3jlytc6q6lxtvxs727qmtidzfdtqdtw52nxbh2nbjfi.ipfs.nftstorage.link?image_191.webp",_x000D_
"Issuer":"NfluenT for Calvi On The rocks",_x000D_
"external_url":""</v>
      </c>
      <c r="W766" s="78" t="str">
        <f>formatRow(Tokens!J$2:AV$2,Tokens!J766:AV766,2,"attributes")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6" s="78" t="str">
        <f>formatRow(Tokens!AX$2:BC$2,Tokens!AX766:BC766,2,"creators")</f>
        <v>"creators":[{"address":"ncreator",_x000D_
"share":10},{"address":"cotrcrea",_x000D_
"share":90},{"address":"nminer",_x000D_
"share":0}]</v>
      </c>
      <c r="Y766" s="78" t="str">
        <f>formatRow(Tokens!BD$2:BI$2,Tokens!BD766:BI766,2,"files")</f>
        <v>"files":[]</v>
      </c>
      <c r="Z766" s="78"/>
      <c r="AA766" s="78"/>
      <c r="AB766" s="78"/>
      <c r="AC766" s="78" t="str">
        <f>formatRow(Tokens!BJ$2:BK$2,Tokens!BJ766:BK766,0,"collection")</f>
        <v>"collection":{"name":"PASS VIP",_x000D_
"family":"Calvi On The Rocks"}</v>
      </c>
      <c r="AD766" s="1" t="str">
        <f>formatRow(Tokens!BN$2:BR$2,Tokens!BN766:BR766,0,"marketplace")</f>
        <v>"marketplace":{"initial_price":380,_x000D_
"reservation_price":"",_x000D_
"duration":"",_x000D_
"max_mint":1,_x000D_
"sell_date":"25/06/2022"}</v>
      </c>
      <c r="AE766" s="1"/>
    </row>
    <row r="767" spans="4:31" ht="14.25" customHeight="1" x14ac:dyDescent="0.3">
      <c r="D767" s="1">
        <f>Tokens!B767</f>
        <v>192</v>
      </c>
      <c r="E767" s="17" t="str">
        <f>IF(Tokens!C767="","",Tokens!C767)</f>
        <v>#192 Pass VIP</v>
      </c>
      <c r="F767"/>
      <c r="G767"/>
      <c r="H767"/>
      <c r="I767"/>
      <c r="J767"/>
      <c r="M767"/>
      <c r="N767"/>
      <c r="O767" s="15" t="str">
        <f t="shared" si="24"/>
        <v>_</v>
      </c>
      <c r="P767" s="18" t="str">
        <f>IF(F767="stop","",IF(F767&lt;&gt;"",HYPERLINK(Settings!$B$5 &amp; "/manage/?network=" &amp; LOWER(B$8) &amp; "&amp;search=token&amp;account=" &amp; ToMint!$B$5 &amp; "&amp;view=" &amp; ToMint!J767,"TokenSol"),""))</f>
        <v/>
      </c>
      <c r="Q767" s="2"/>
      <c r="R767" s="2"/>
      <c r="S767" s="11"/>
      <c r="T767" s="78" t="str">
        <f>"owner=" &amp; Tokens!BS767 &amp; "&amp;filename_for_metadata=" &amp; Tokens!BT767 &amp; "&amp;offchaindata_platform=" &amp; $B$17 &amp; "&amp;keyfile=" &amp; $B$5 &amp;  "&amp;repository=" &amp; $B$18</f>
        <v>owner=AeDSKpNsSENahGHS7fCrAxcDtcNXjyLM68b4gHoTBkC&amp;filename_for_metadata=PASSVIP_COR22C192&amp;offchaindata_platform=Github&amp;keyfile=Paul&amp;repository=CalviOnTheRocks2022</v>
      </c>
      <c r="U767" s="78" t="str">
        <f t="shared" si="23"/>
        <v>{"name":"#192 Pass VIP",_x000D_
"symbol":"COR22C192",_x000D_
"description":"Pass VIP / Pass NFT VIP Access - 1 édition Calvi on the Rocks 2022",_x000D_
"seller_fee_basis_points":1000,_x000D_
"image":"https://bafybeigibmyiuxkciimwvafxclxzy47lo2sc5eianvm5f4vfs25okunpke.ipfs.nftstorage.link?image_192.webp",_x000D_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67" s="78" t="str">
        <f>formatRow(Tokens!C$2:I$2,Tokens!C767:I767)</f>
        <v>"name":"#192 Pass VIP",_x000D_
"symbol":"COR22C192",_x000D_
"description":"Pass VIP / Pass NFT VIP Access - 1 édition Calvi on the Rocks 2022",_x000D_
"seller_fee_basis_points":1000,_x000D_
"image":"https://bafybeigibmyiuxkciimwvafxclxzy47lo2sc5eianvm5f4vfs25okunpke.ipfs.nftstorage.link?image_192.webp",_x000D_
"Issuer":"NfluenT for Calvi On The rocks",_x000D_
"external_url":""</v>
      </c>
      <c r="W767" s="78" t="str">
        <f>formatRow(Tokens!J$2:AV$2,Tokens!J767:AV767,2,"attributes")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7" s="78" t="str">
        <f>formatRow(Tokens!AX$2:BC$2,Tokens!AX767:BC767,2,"creators")</f>
        <v>"creators":[{"address":"ncreator",_x000D_
"share":10},{"address":"cotrcrea",_x000D_
"share":90},{"address":"nminer",_x000D_
"share":0}]</v>
      </c>
      <c r="Y767" s="78" t="str">
        <f>formatRow(Tokens!BD$2:BI$2,Tokens!BD767:BI767,2,"files")</f>
        <v>"files":[]</v>
      </c>
      <c r="Z767" s="78"/>
      <c r="AA767" s="78"/>
      <c r="AB767" s="78"/>
      <c r="AC767" s="78" t="str">
        <f>formatRow(Tokens!BJ$2:BK$2,Tokens!BJ767:BK767,0,"collection")</f>
        <v>"collection":{"name":"PASS VIP",_x000D_
"family":"Calvi On The Rocks"}</v>
      </c>
      <c r="AD767" s="1" t="str">
        <f>formatRow(Tokens!BN$2:BR$2,Tokens!BN767:BR767,0,"marketplace")</f>
        <v>"marketplace":{"initial_price":380,_x000D_
"reservation_price":"",_x000D_
"duration":"",_x000D_
"max_mint":1,_x000D_
"sell_date":"25/06/2022"}</v>
      </c>
      <c r="AE767" s="1"/>
    </row>
    <row r="768" spans="4:31" ht="14.25" customHeight="1" x14ac:dyDescent="0.3">
      <c r="D768" s="1">
        <f>Tokens!B768</f>
        <v>193</v>
      </c>
      <c r="E768" s="17" t="str">
        <f>IF(Tokens!C768="","",Tokens!C768)</f>
        <v>#193 Pass VIP</v>
      </c>
      <c r="F768"/>
      <c r="G768"/>
      <c r="H768"/>
      <c r="I768"/>
      <c r="J768"/>
      <c r="M768"/>
      <c r="N768"/>
      <c r="O768" s="15" t="str">
        <f t="shared" si="24"/>
        <v>_</v>
      </c>
      <c r="P768" s="18" t="str">
        <f>IF(F768="stop","",IF(F768&lt;&gt;"",HYPERLINK(Settings!$B$5 &amp; "/manage/?network=" &amp; LOWER(B$8) &amp; "&amp;search=token&amp;account=" &amp; ToMint!$B$5 &amp; "&amp;view=" &amp; ToMint!J768,"TokenSol"),""))</f>
        <v/>
      </c>
      <c r="Q768" s="2"/>
      <c r="R768" s="2"/>
      <c r="S768" s="11"/>
      <c r="T768" s="78" t="str">
        <f>"owner=" &amp; Tokens!BS768 &amp; "&amp;filename_for_metadata=" &amp; Tokens!BT768 &amp; "&amp;offchaindata_platform=" &amp; $B$17 &amp; "&amp;keyfile=" &amp; $B$5 &amp;  "&amp;repository=" &amp; $B$18</f>
        <v>owner=AeDSKpNsSENahGHS7fCrAxcDtcNXjyLM68b4gHoTBkC&amp;filename_for_metadata=PASSVIP_COR22C193&amp;offchaindata_platform=Github&amp;keyfile=Paul&amp;repository=CalviOnTheRocks2022</v>
      </c>
      <c r="U768" s="78" t="str">
        <f t="shared" si="23"/>
        <v>{"name":"#193 Pass VIP",_x000D_
"symbol":"COR22C193",_x000D_
"description":"Pass VIP / Pass NFT VIP Access - 1 édition Calvi on the Rocks 2022",_x000D_
"seller_fee_basis_points":1000,_x000D_
"image":"https://bafybeigmlatlxabnq54du6yxtz7fi4hxxhhilmnt76d6mrxhxxp7ppjiru.ipfs.nftstorage.link?image_193.webp",_x000D_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68" s="78" t="str">
        <f>formatRow(Tokens!C$2:I$2,Tokens!C768:I768)</f>
        <v>"name":"#193 Pass VIP",_x000D_
"symbol":"COR22C193",_x000D_
"description":"Pass VIP / Pass NFT VIP Access - 1 édition Calvi on the Rocks 2022",_x000D_
"seller_fee_basis_points":1000,_x000D_
"image":"https://bafybeigmlatlxabnq54du6yxtz7fi4hxxhhilmnt76d6mrxhxxp7ppjiru.ipfs.nftstorage.link?image_193.webp",_x000D_
"Issuer":"NfluenT for Calvi On The rocks",_x000D_
"external_url":""</v>
      </c>
      <c r="W768" s="78" t="str">
        <f>formatRow(Tokens!J$2:AV$2,Tokens!J768:AV768,2,"attributes")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8" s="78" t="str">
        <f>formatRow(Tokens!AX$2:BC$2,Tokens!AX768:BC768,2,"creators")</f>
        <v>"creators":[{"address":"ncreator",_x000D_
"share":10},{"address":"cotrcrea",_x000D_
"share":90},{"address":"nminer",_x000D_
"share":0}]</v>
      </c>
      <c r="Y768" s="78" t="str">
        <f>formatRow(Tokens!BD$2:BI$2,Tokens!BD768:BI768,2,"files")</f>
        <v>"files":[]</v>
      </c>
      <c r="Z768" s="78"/>
      <c r="AA768" s="78"/>
      <c r="AB768" s="78"/>
      <c r="AC768" s="78" t="str">
        <f>formatRow(Tokens!BJ$2:BK$2,Tokens!BJ768:BK768,0,"collection")</f>
        <v>"collection":{"name":"PASS VIP",_x000D_
"family":"Calvi On The Rocks"}</v>
      </c>
      <c r="AD768" s="1" t="str">
        <f>formatRow(Tokens!BN$2:BR$2,Tokens!BN768:BR768,0,"marketplace")</f>
        <v>"marketplace":{"initial_price":380,_x000D_
"reservation_price":"",_x000D_
"duration":"",_x000D_
"max_mint":1,_x000D_
"sell_date":"25/06/2022"}</v>
      </c>
      <c r="AE768" s="1"/>
    </row>
    <row r="769" spans="4:31" ht="14.25" customHeight="1" x14ac:dyDescent="0.3">
      <c r="D769" s="1">
        <f>Tokens!B769</f>
        <v>194</v>
      </c>
      <c r="E769" s="17" t="str">
        <f>IF(Tokens!C769="","",Tokens!C769)</f>
        <v>#194 Pass VIP</v>
      </c>
      <c r="F769"/>
      <c r="G769"/>
      <c r="H769"/>
      <c r="I769"/>
      <c r="J769"/>
      <c r="M769"/>
      <c r="N769"/>
      <c r="O769" s="15" t="str">
        <f t="shared" si="24"/>
        <v>_</v>
      </c>
      <c r="P769" s="18" t="str">
        <f>IF(F769="stop","",IF(F769&lt;&gt;"",HYPERLINK(Settings!$B$5 &amp; "/manage/?network=" &amp; LOWER(B$8) &amp; "&amp;search=token&amp;account=" &amp; ToMint!$B$5 &amp; "&amp;view=" &amp; ToMint!J769,"TokenSol"),""))</f>
        <v/>
      </c>
      <c r="Q769" s="2"/>
      <c r="R769" s="2"/>
      <c r="S769" s="11"/>
      <c r="T769" s="78" t="str">
        <f>"owner=" &amp; Tokens!BS769 &amp; "&amp;filename_for_metadata=" &amp; Tokens!BT769 &amp; "&amp;offchaindata_platform=" &amp; $B$17 &amp; "&amp;keyfile=" &amp; $B$5 &amp;  "&amp;repository=" &amp; $B$18</f>
        <v>owner=AeDSKpNsSENahGHS7fCrAxcDtcNXjyLM68b4gHoTBkC&amp;filename_for_metadata=PASSVIP_COR22C194&amp;offchaindata_platform=Github&amp;keyfile=Paul&amp;repository=CalviOnTheRocks2022</v>
      </c>
      <c r="U769" s="78" t="str">
        <f t="shared" si="23"/>
        <v>{"name":"#194 Pass VIP",_x000D_
"symbol":"COR22C194",_x000D_
"description":"Pass VIP / Pass NFT VIP Access - 1 édition Calvi on the Rocks 2022",_x000D_
"seller_fee_basis_points":1000,_x000D_
"image":"https://bafybeifbvo6xlrx6hcvcbpy7bpqdesunt5byyc4rjljaf4tgoyuwkuczwq.ipfs.nftstorage.link?image_194.webp",_x000D_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69" s="78" t="str">
        <f>formatRow(Tokens!C$2:I$2,Tokens!C769:I769)</f>
        <v>"name":"#194 Pass VIP",_x000D_
"symbol":"COR22C194",_x000D_
"description":"Pass VIP / Pass NFT VIP Access - 1 édition Calvi on the Rocks 2022",_x000D_
"seller_fee_basis_points":1000,_x000D_
"image":"https://bafybeifbvo6xlrx6hcvcbpy7bpqdesunt5byyc4rjljaf4tgoyuwkuczwq.ipfs.nftstorage.link?image_194.webp",_x000D_
"Issuer":"NfluenT for Calvi On The rocks",_x000D_
"external_url":""</v>
      </c>
      <c r="W769" s="78" t="str">
        <f>formatRow(Tokens!J$2:AV$2,Tokens!J769:AV769,2,"attributes")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9" s="78" t="str">
        <f>formatRow(Tokens!AX$2:BC$2,Tokens!AX769:BC769,2,"creators")</f>
        <v>"creators":[{"address":"ncreator",_x000D_
"share":10},{"address":"cotrcrea",_x000D_
"share":90},{"address":"nminer",_x000D_
"share":0}]</v>
      </c>
      <c r="Y769" s="78" t="str">
        <f>formatRow(Tokens!BD$2:BI$2,Tokens!BD769:BI769,2,"files")</f>
        <v>"files":[]</v>
      </c>
      <c r="Z769" s="78"/>
      <c r="AA769" s="78"/>
      <c r="AB769" s="78"/>
      <c r="AC769" s="78" t="str">
        <f>formatRow(Tokens!BJ$2:BK$2,Tokens!BJ769:BK769,0,"collection")</f>
        <v>"collection":{"name":"PASS VIP",_x000D_
"family":"Calvi On The Rocks"}</v>
      </c>
      <c r="AD769" s="1" t="str">
        <f>formatRow(Tokens!BN$2:BR$2,Tokens!BN769:BR769,0,"marketplace")</f>
        <v>"marketplace":{"initial_price":380,_x000D_
"reservation_price":"",_x000D_
"duration":"",_x000D_
"max_mint":1,_x000D_
"sell_date":"25/06/2022"}</v>
      </c>
      <c r="AE769" s="1"/>
    </row>
    <row r="770" spans="4:31" ht="14.25" customHeight="1" x14ac:dyDescent="0.3">
      <c r="D770" s="1">
        <f>Tokens!B770</f>
        <v>195</v>
      </c>
      <c r="E770" s="17" t="str">
        <f>IF(Tokens!C770="","",Tokens!C770)</f>
        <v>#195 Pass VIP</v>
      </c>
      <c r="F770"/>
      <c r="G770"/>
      <c r="H770"/>
      <c r="I770"/>
      <c r="J770"/>
      <c r="M770"/>
      <c r="N770"/>
      <c r="O770" s="15" t="str">
        <f t="shared" si="24"/>
        <v>_</v>
      </c>
      <c r="P770" s="18" t="str">
        <f>IF(F770="stop","",IF(F770&lt;&gt;"",HYPERLINK(Settings!$B$5 &amp; "/manage/?network=" &amp; LOWER(B$8) &amp; "&amp;search=token&amp;account=" &amp; ToMint!$B$5 &amp; "&amp;view=" &amp; ToMint!J770,"TokenSol"),""))</f>
        <v/>
      </c>
      <c r="Q770" s="2"/>
      <c r="R770" s="2"/>
      <c r="S770" s="11"/>
      <c r="T770" s="78" t="str">
        <f>"owner=" &amp; Tokens!BS770 &amp; "&amp;filename_for_metadata=" &amp; Tokens!BT770 &amp; "&amp;offchaindata_platform=" &amp; $B$17 &amp; "&amp;keyfile=" &amp; $B$5 &amp;  "&amp;repository=" &amp; $B$18</f>
        <v>owner=AeDSKpNsSENahGHS7fCrAxcDtcNXjyLM68b4gHoTBkC&amp;filename_for_metadata=PASSVIP_COR22C195&amp;offchaindata_platform=Github&amp;keyfile=Paul&amp;repository=CalviOnTheRocks2022</v>
      </c>
      <c r="U770" s="78" t="str">
        <f t="shared" si="23"/>
        <v>{"name":"#195 Pass VIP",_x000D_
"symbol":"COR22C195",_x000D_
"description":"Pass VIP / Pass NFT VIP Access - 1 édition Calvi on the Rocks 2022",_x000D_
"seller_fee_basis_points":1000,_x000D_
"image":"https://bafybeieh3c5u4ughi642qtxohk6fxxz7zxittpy2uup5zez36fxsuk6x54.ipfs.nftstorage.link?image_195.webp",_x000D_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70" s="78" t="str">
        <f>formatRow(Tokens!C$2:I$2,Tokens!C770:I770)</f>
        <v>"name":"#195 Pass VIP",_x000D_
"symbol":"COR22C195",_x000D_
"description":"Pass VIP / Pass NFT VIP Access - 1 édition Calvi on the Rocks 2022",_x000D_
"seller_fee_basis_points":1000,_x000D_
"image":"https://bafybeieh3c5u4ughi642qtxohk6fxxz7zxittpy2uup5zez36fxsuk6x54.ipfs.nftstorage.link?image_195.webp",_x000D_
"Issuer":"NfluenT for Calvi On The rocks",_x000D_
"external_url":""</v>
      </c>
      <c r="W770" s="78" t="str">
        <f>formatRow(Tokens!J$2:AV$2,Tokens!J770:AV770,2,"attributes")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0" s="78" t="str">
        <f>formatRow(Tokens!AX$2:BC$2,Tokens!AX770:BC770,2,"creators")</f>
        <v>"creators":[{"address":"ncreator",_x000D_
"share":10},{"address":"cotrcrea",_x000D_
"share":90},{"address":"nminer",_x000D_
"share":0}]</v>
      </c>
      <c r="Y770" s="78" t="str">
        <f>formatRow(Tokens!BD$2:BI$2,Tokens!BD770:BI770,2,"files")</f>
        <v>"files":[]</v>
      </c>
      <c r="Z770" s="78"/>
      <c r="AA770" s="78"/>
      <c r="AB770" s="78"/>
      <c r="AC770" s="78" t="str">
        <f>formatRow(Tokens!BJ$2:BK$2,Tokens!BJ770:BK770,0,"collection")</f>
        <v>"collection":{"name":"PASS VIP",_x000D_
"family":"Calvi On The Rocks"}</v>
      </c>
      <c r="AD770" s="1" t="str">
        <f>formatRow(Tokens!BN$2:BR$2,Tokens!BN770:BR770,0,"marketplace")</f>
        <v>"marketplace":{"initial_price":380,_x000D_
"reservation_price":"",_x000D_
"duration":"",_x000D_
"max_mint":1,_x000D_
"sell_date":"25/06/2022"}</v>
      </c>
      <c r="AE770" s="1"/>
    </row>
    <row r="771" spans="4:31" ht="14.25" customHeight="1" x14ac:dyDescent="0.3">
      <c r="D771" s="1">
        <f>Tokens!B771</f>
        <v>196</v>
      </c>
      <c r="E771" s="17" t="str">
        <f>IF(Tokens!C771="","",Tokens!C771)</f>
        <v>#196 Pass VIP</v>
      </c>
      <c r="F771"/>
      <c r="G771"/>
      <c r="H771"/>
      <c r="I771"/>
      <c r="J771"/>
      <c r="M771"/>
      <c r="N771"/>
      <c r="O771" s="15" t="str">
        <f t="shared" si="24"/>
        <v>_</v>
      </c>
      <c r="P771" s="18" t="str">
        <f>IF(F771="stop","",IF(F771&lt;&gt;"",HYPERLINK(Settings!$B$5 &amp; "/manage/?network=" &amp; LOWER(B$8) &amp; "&amp;search=token&amp;account=" &amp; ToMint!$B$5 &amp; "&amp;view=" &amp; ToMint!J771,"TokenSol"),""))</f>
        <v/>
      </c>
      <c r="Q771" s="2"/>
      <c r="R771" s="2"/>
      <c r="S771" s="11"/>
      <c r="T771" s="78" t="str">
        <f>"owner=" &amp; Tokens!BS771 &amp; "&amp;filename_for_metadata=" &amp; Tokens!BT771 &amp; "&amp;offchaindata_platform=" &amp; $B$17 &amp; "&amp;keyfile=" &amp; $B$5 &amp;  "&amp;repository=" &amp; $B$18</f>
        <v>owner=AeDSKpNsSENahGHS7fCrAxcDtcNXjyLM68b4gHoTBkC&amp;filename_for_metadata=PASSVIP_COR22C196&amp;offchaindata_platform=Github&amp;keyfile=Paul&amp;repository=CalviOnTheRocks2022</v>
      </c>
      <c r="U771" s="78" t="str">
        <f t="shared" si="23"/>
        <v>{"name":"#196 Pass VIP",_x000D_
"symbol":"COR22C196",_x000D_
"description":"Pass VIP / Pass NFT VIP Access - 1 édition Calvi on the Rocks 2022",_x000D_
"seller_fee_basis_points":1000,_x000D_
"image":"https://bafybeie6gcg435thdt5p6k5yruat5ggg3fh4hjjwzvcn6jyg2zkmqpw5fi.ipfs.nftstorage.link?image_196.webp",_x000D_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71" s="78" t="str">
        <f>formatRow(Tokens!C$2:I$2,Tokens!C771:I771)</f>
        <v>"name":"#196 Pass VIP",_x000D_
"symbol":"COR22C196",_x000D_
"description":"Pass VIP / Pass NFT VIP Access - 1 édition Calvi on the Rocks 2022",_x000D_
"seller_fee_basis_points":1000,_x000D_
"image":"https://bafybeie6gcg435thdt5p6k5yruat5ggg3fh4hjjwzvcn6jyg2zkmqpw5fi.ipfs.nftstorage.link?image_196.webp",_x000D_
"Issuer":"NfluenT for Calvi On The rocks",_x000D_
"external_url":""</v>
      </c>
      <c r="W771" s="78" t="str">
        <f>formatRow(Tokens!J$2:AV$2,Tokens!J771:AV771,2,"attributes")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1" s="78" t="str">
        <f>formatRow(Tokens!AX$2:BC$2,Tokens!AX771:BC771,2,"creators")</f>
        <v>"creators":[{"address":"ncreator",_x000D_
"share":10},{"address":"cotrcrea",_x000D_
"share":90},{"address":"nminer",_x000D_
"share":0}]</v>
      </c>
      <c r="Y771" s="78" t="str">
        <f>formatRow(Tokens!BD$2:BI$2,Tokens!BD771:BI771,2,"files")</f>
        <v>"files":[]</v>
      </c>
      <c r="Z771" s="78"/>
      <c r="AA771" s="78"/>
      <c r="AB771" s="78"/>
      <c r="AC771" s="78" t="str">
        <f>formatRow(Tokens!BJ$2:BK$2,Tokens!BJ771:BK771,0,"collection")</f>
        <v>"collection":{"name":"PASS VIP",_x000D_
"family":"Calvi On The Rocks"}</v>
      </c>
      <c r="AD771" s="1" t="str">
        <f>formatRow(Tokens!BN$2:BR$2,Tokens!BN771:BR771,0,"marketplace")</f>
        <v>"marketplace":{"initial_price":380,_x000D_
"reservation_price":"",_x000D_
"duration":"",_x000D_
"max_mint":1,_x000D_
"sell_date":"25/06/2022"}</v>
      </c>
      <c r="AE771" s="1"/>
    </row>
    <row r="772" spans="4:31" ht="14.25" customHeight="1" x14ac:dyDescent="0.3">
      <c r="D772" s="1">
        <f>Tokens!B772</f>
        <v>197</v>
      </c>
      <c r="E772" s="17" t="str">
        <f>IF(Tokens!C772="","",Tokens!C772)</f>
        <v>#197 Pass VIP</v>
      </c>
      <c r="F772"/>
      <c r="G772"/>
      <c r="H772"/>
      <c r="I772"/>
      <c r="J772"/>
      <c r="M772"/>
      <c r="N772"/>
      <c r="O772" s="15" t="str">
        <f t="shared" si="24"/>
        <v>_</v>
      </c>
      <c r="P772" s="18" t="str">
        <f>IF(F772="stop","",IF(F772&lt;&gt;"",HYPERLINK(Settings!$B$5 &amp; "/manage/?network=" &amp; LOWER(B$8) &amp; "&amp;search=token&amp;account=" &amp; ToMint!$B$5 &amp; "&amp;view=" &amp; ToMint!J772,"TokenSol"),""))</f>
        <v/>
      </c>
      <c r="Q772" s="2"/>
      <c r="R772" s="2"/>
      <c r="S772" s="11"/>
      <c r="T772" s="78" t="str">
        <f>"owner=" &amp; Tokens!BS772 &amp; "&amp;filename_for_metadata=" &amp; Tokens!BT772 &amp; "&amp;offchaindata_platform=" &amp; $B$17 &amp; "&amp;keyfile=" &amp; $B$5 &amp;  "&amp;repository=" &amp; $B$18</f>
        <v>owner=AeDSKpNsSENahGHS7fCrAxcDtcNXjyLM68b4gHoTBkC&amp;filename_for_metadata=PASSVIP_COR22C197&amp;offchaindata_platform=Github&amp;keyfile=Paul&amp;repository=CalviOnTheRocks2022</v>
      </c>
      <c r="U772" s="78" t="str">
        <f t="shared" si="23"/>
        <v>{"name":"#197 Pass VIP",_x000D_
"symbol":"COR22C197",_x000D_
"description":"Pass VIP / Pass NFT VIP Access - 1 édition Calvi on the Rocks 2022",_x000D_
"seller_fee_basis_points":1000,_x000D_
"image":"https://bafybeihv4d7sov6ymabz6xzpkvwtsewx7ib6b4ol2zeqvwiavrolytfcpm.ipfs.nftstorage.link?image_197.webp",_x000D_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72" s="78" t="str">
        <f>formatRow(Tokens!C$2:I$2,Tokens!C772:I772)</f>
        <v>"name":"#197 Pass VIP",_x000D_
"symbol":"COR22C197",_x000D_
"description":"Pass VIP / Pass NFT VIP Access - 1 édition Calvi on the Rocks 2022",_x000D_
"seller_fee_basis_points":1000,_x000D_
"image":"https://bafybeihv4d7sov6ymabz6xzpkvwtsewx7ib6b4ol2zeqvwiavrolytfcpm.ipfs.nftstorage.link?image_197.webp",_x000D_
"Issuer":"NfluenT for Calvi On The rocks",_x000D_
"external_url":""</v>
      </c>
      <c r="W772" s="78" t="str">
        <f>formatRow(Tokens!J$2:AV$2,Tokens!J772:AV772,2,"attributes")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2" s="78" t="str">
        <f>formatRow(Tokens!AX$2:BC$2,Tokens!AX772:BC772,2,"creators")</f>
        <v>"creators":[{"address":"ncreator",_x000D_
"share":10},{"address":"cotrcrea",_x000D_
"share":90},{"address":"nminer",_x000D_
"share":0}]</v>
      </c>
      <c r="Y772" s="78" t="str">
        <f>formatRow(Tokens!BD$2:BI$2,Tokens!BD772:BI772,2,"files")</f>
        <v>"files":[]</v>
      </c>
      <c r="Z772" s="78"/>
      <c r="AA772" s="78"/>
      <c r="AB772" s="78"/>
      <c r="AC772" s="78" t="str">
        <f>formatRow(Tokens!BJ$2:BK$2,Tokens!BJ772:BK772,0,"collection")</f>
        <v>"collection":{"name":"PASS VIP",_x000D_
"family":"Calvi On The Rocks"}</v>
      </c>
      <c r="AD772" s="1" t="str">
        <f>formatRow(Tokens!BN$2:BR$2,Tokens!BN772:BR772,0,"marketplace")</f>
        <v>"marketplace":{"initial_price":380,_x000D_
"reservation_price":"",_x000D_
"duration":"",_x000D_
"max_mint":1,_x000D_
"sell_date":"25/06/2022"}</v>
      </c>
      <c r="AE772" s="1"/>
    </row>
    <row r="773" spans="4:31" ht="14.25" customHeight="1" x14ac:dyDescent="0.3">
      <c r="D773" s="1">
        <f>Tokens!B773</f>
        <v>198</v>
      </c>
      <c r="E773" s="17" t="str">
        <f>IF(Tokens!C773="","",Tokens!C773)</f>
        <v>#198 Pass VIP</v>
      </c>
      <c r="F773"/>
      <c r="G773"/>
      <c r="H773"/>
      <c r="I773"/>
      <c r="J773"/>
      <c r="M773"/>
      <c r="N773"/>
      <c r="O773" s="15" t="str">
        <f t="shared" si="24"/>
        <v>_</v>
      </c>
      <c r="P773" s="18" t="str">
        <f>IF(F773="stop","",IF(F773&lt;&gt;"",HYPERLINK(Settings!$B$5 &amp; "/manage/?network=" &amp; LOWER(B$8) &amp; "&amp;search=token&amp;account=" &amp; ToMint!$B$5 &amp; "&amp;view=" &amp; ToMint!J773,"TokenSol"),""))</f>
        <v/>
      </c>
      <c r="Q773" s="2"/>
      <c r="R773" s="2"/>
      <c r="S773" s="11"/>
      <c r="T773" s="78" t="str">
        <f>"owner=" &amp; Tokens!BS773 &amp; "&amp;filename_for_metadata=" &amp; Tokens!BT773 &amp; "&amp;offchaindata_platform=" &amp; $B$17 &amp; "&amp;keyfile=" &amp; $B$5 &amp;  "&amp;repository=" &amp; $B$18</f>
        <v>owner=AeDSKpNsSENahGHS7fCrAxcDtcNXjyLM68b4gHoTBkC&amp;filename_for_metadata=PASSVIP_COR22C198&amp;offchaindata_platform=Github&amp;keyfile=Paul&amp;repository=CalviOnTheRocks2022</v>
      </c>
      <c r="U773" s="78" t="str">
        <f t="shared" ref="U773:U836" si="25">"{" &amp; V773 &amp; "," &amp; W773 &amp; "," &amp; """properties"":{" &amp; X773 &amp; "," &amp; Y773 &amp; "}," &amp; AC773 &amp; "," &amp; AD773 &amp; "}"</f>
        <v>{"name":"#198 Pass VIP",_x000D_
"symbol":"COR22C198",_x000D_
"description":"Pass VIP / Pass NFT VIP Access - 1 édition Calvi on the Rocks 2022",_x000D_
"seller_fee_basis_points":1000,_x000D_
"image":"https://bafybeih526xml3s3y4p77n735z4o3ibt5hqhi6c6x66robwz22qmyg43dm.ipfs.nftstorage.link?image_198.webp",_x000D_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73" s="78" t="str">
        <f>formatRow(Tokens!C$2:I$2,Tokens!C773:I773)</f>
        <v>"name":"#198 Pass VIP",_x000D_
"symbol":"COR22C198",_x000D_
"description":"Pass VIP / Pass NFT VIP Access - 1 édition Calvi on the Rocks 2022",_x000D_
"seller_fee_basis_points":1000,_x000D_
"image":"https://bafybeih526xml3s3y4p77n735z4o3ibt5hqhi6c6x66robwz22qmyg43dm.ipfs.nftstorage.link?image_198.webp",_x000D_
"Issuer":"NfluenT for Calvi On The rocks",_x000D_
"external_url":""</v>
      </c>
      <c r="W773" s="78" t="str">
        <f>formatRow(Tokens!J$2:AV$2,Tokens!J773:AV773,2,"attributes")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3" s="78" t="str">
        <f>formatRow(Tokens!AX$2:BC$2,Tokens!AX773:BC773,2,"creators")</f>
        <v>"creators":[{"address":"ncreator",_x000D_
"share":10},{"address":"cotrcrea",_x000D_
"share":90},{"address":"nminer",_x000D_
"share":0}]</v>
      </c>
      <c r="Y773" s="78" t="str">
        <f>formatRow(Tokens!BD$2:BI$2,Tokens!BD773:BI773,2,"files")</f>
        <v>"files":[]</v>
      </c>
      <c r="Z773" s="78"/>
      <c r="AA773" s="78"/>
      <c r="AB773" s="78"/>
      <c r="AC773" s="78" t="str">
        <f>formatRow(Tokens!BJ$2:BK$2,Tokens!BJ773:BK773,0,"collection")</f>
        <v>"collection":{"name":"PASS VIP",_x000D_
"family":"Calvi On The Rocks"}</v>
      </c>
      <c r="AD773" s="1" t="str">
        <f>formatRow(Tokens!BN$2:BR$2,Tokens!BN773:BR773,0,"marketplace")</f>
        <v>"marketplace":{"initial_price":380,_x000D_
"reservation_price":"",_x000D_
"duration":"",_x000D_
"max_mint":1,_x000D_
"sell_date":"25/06/2022"}</v>
      </c>
      <c r="AE773" s="1"/>
    </row>
    <row r="774" spans="4:31" ht="14.25" customHeight="1" x14ac:dyDescent="0.3">
      <c r="D774" s="1">
        <f>Tokens!B774</f>
        <v>199</v>
      </c>
      <c r="E774" s="17" t="str">
        <f>IF(Tokens!C774="","",Tokens!C774)</f>
        <v>#199 Pass VIP</v>
      </c>
      <c r="F774"/>
      <c r="G774"/>
      <c r="H774"/>
      <c r="I774"/>
      <c r="J774"/>
      <c r="M774"/>
      <c r="N774"/>
      <c r="O774" s="15" t="str">
        <f t="shared" si="24"/>
        <v>_</v>
      </c>
      <c r="P774" s="18" t="str">
        <f>IF(F774="stop","",IF(F774&lt;&gt;"",HYPERLINK(Settings!$B$5 &amp; "/manage/?network=" &amp; LOWER(B$8) &amp; "&amp;search=token&amp;account=" &amp; ToMint!$B$5 &amp; "&amp;view=" &amp; ToMint!J774,"TokenSol"),""))</f>
        <v/>
      </c>
      <c r="Q774" s="2"/>
      <c r="R774" s="2"/>
      <c r="S774" s="11"/>
      <c r="T774" s="78" t="str">
        <f>"owner=" &amp; Tokens!BS774 &amp; "&amp;filename_for_metadata=" &amp; Tokens!BT774 &amp; "&amp;offchaindata_platform=" &amp; $B$17 &amp; "&amp;keyfile=" &amp; $B$5 &amp;  "&amp;repository=" &amp; $B$18</f>
        <v>owner=AeDSKpNsSENahGHS7fCrAxcDtcNXjyLM68b4gHoTBkC&amp;filename_for_metadata=PASSVIP_COR22C199&amp;offchaindata_platform=Github&amp;keyfile=Paul&amp;repository=CalviOnTheRocks2022</v>
      </c>
      <c r="U774" s="78" t="str">
        <f t="shared" si="25"/>
        <v>{"name":"#199 Pass VIP",_x000D_
"symbol":"COR22C199",_x000D_
"description":"Pass VIP / Pass NFT VIP Access - 1 édition Calvi on the Rocks 2022",_x000D_
"seller_fee_basis_points":1000,_x000D_
"image":"https://bafybeiatkka3cudnffdjtrnt37r3w36begsweg73evrfjrwfirmbcpf4ce.ipfs.nftstorage.link?image_199.webp",_x000D_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74" s="78" t="str">
        <f>formatRow(Tokens!C$2:I$2,Tokens!C774:I774)</f>
        <v>"name":"#199 Pass VIP",_x000D_
"symbol":"COR22C199",_x000D_
"description":"Pass VIP / Pass NFT VIP Access - 1 édition Calvi on the Rocks 2022",_x000D_
"seller_fee_basis_points":1000,_x000D_
"image":"https://bafybeiatkka3cudnffdjtrnt37r3w36begsweg73evrfjrwfirmbcpf4ce.ipfs.nftstorage.link?image_199.webp",_x000D_
"Issuer":"NfluenT for Calvi On The rocks",_x000D_
"external_url":""</v>
      </c>
      <c r="W774" s="78" t="str">
        <f>formatRow(Tokens!J$2:AV$2,Tokens!J774:AV774,2,"attributes")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4" s="78" t="str">
        <f>formatRow(Tokens!AX$2:BC$2,Tokens!AX774:BC774,2,"creators")</f>
        <v>"creators":[{"address":"ncreator",_x000D_
"share":10},{"address":"cotrcrea",_x000D_
"share":90},{"address":"nminer",_x000D_
"share":0}]</v>
      </c>
      <c r="Y774" s="78" t="str">
        <f>formatRow(Tokens!BD$2:BI$2,Tokens!BD774:BI774,2,"files")</f>
        <v>"files":[]</v>
      </c>
      <c r="Z774" s="78"/>
      <c r="AA774" s="78"/>
      <c r="AB774" s="78"/>
      <c r="AC774" s="78" t="str">
        <f>formatRow(Tokens!BJ$2:BK$2,Tokens!BJ774:BK774,0,"collection")</f>
        <v>"collection":{"name":"PASS VIP",_x000D_
"family":"Calvi On The Rocks"}</v>
      </c>
      <c r="AD774" s="1" t="str">
        <f>formatRow(Tokens!BN$2:BR$2,Tokens!BN774:BR774,0,"marketplace")</f>
        <v>"marketplace":{"initial_price":380,_x000D_
"reservation_price":"",_x000D_
"duration":"",_x000D_
"max_mint":1,_x000D_
"sell_date":"25/06/2022"}</v>
      </c>
      <c r="AE774" s="1"/>
    </row>
    <row r="775" spans="4:31" ht="14.25" customHeight="1" x14ac:dyDescent="0.3">
      <c r="D775" s="1">
        <f>Tokens!B775</f>
        <v>200</v>
      </c>
      <c r="E775" s="17" t="str">
        <f>IF(Tokens!C775="","",Tokens!C775)</f>
        <v>#200 Pass VIP</v>
      </c>
      <c r="F775"/>
      <c r="G775"/>
      <c r="H775"/>
      <c r="I775"/>
      <c r="J775"/>
      <c r="M775"/>
      <c r="N775"/>
      <c r="O775" s="15" t="str">
        <f t="shared" si="24"/>
        <v>_</v>
      </c>
      <c r="P775" s="18" t="str">
        <f>IF(F775="stop","",IF(F775&lt;&gt;"",HYPERLINK(Settings!$B$5 &amp; "/manage/?network=" &amp; LOWER(B$8) &amp; "&amp;search=token&amp;account=" &amp; ToMint!$B$5 &amp; "&amp;view=" &amp; ToMint!J775,"TokenSol"),""))</f>
        <v/>
      </c>
      <c r="Q775" s="2"/>
      <c r="R775" s="2"/>
      <c r="S775" s="11"/>
      <c r="T775" s="78" t="str">
        <f>"owner=" &amp; Tokens!BS775 &amp; "&amp;filename_for_metadata=" &amp; Tokens!BT775 &amp; "&amp;offchaindata_platform=" &amp; $B$17 &amp; "&amp;keyfile=" &amp; $B$5 &amp;  "&amp;repository=" &amp; $B$18</f>
        <v>owner=AeDSKpNsSENahGHS7fCrAxcDtcNXjyLM68b4gHoTBkC&amp;filename_for_metadata=PASSVIP_COR22C200&amp;offchaindata_platform=Github&amp;keyfile=Paul&amp;repository=CalviOnTheRocks2022</v>
      </c>
      <c r="U775" s="78" t="str">
        <f t="shared" si="25"/>
        <v>{"name":"#200 Pass VIP",_x000D_
"symbol":"COR22C200",_x000D_
"description":"Pass VIP / Pass NFT VIP Access - 1 édition Calvi on the Rocks 2022",_x000D_
"seller_fee_basis_points":1000,_x000D_
"image":"https://bafybeigmbb3xx4onr6ge7umaahcmij3wpqn775hiadb46b5vgfqj2xrwc4.ipfs.nftstorage.link?image_200.webp",_x000D_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75" s="78" t="str">
        <f>formatRow(Tokens!C$2:I$2,Tokens!C775:I775)</f>
        <v>"name":"#200 Pass VIP",_x000D_
"symbol":"COR22C200",_x000D_
"description":"Pass VIP / Pass NFT VIP Access - 1 édition Calvi on the Rocks 2022",_x000D_
"seller_fee_basis_points":1000,_x000D_
"image":"https://bafybeigmbb3xx4onr6ge7umaahcmij3wpqn775hiadb46b5vgfqj2xrwc4.ipfs.nftstorage.link?image_200.webp",_x000D_
"Issuer":"NfluenT for Calvi On The rocks",_x000D_
"external_url":""</v>
      </c>
      <c r="W775" s="78" t="str">
        <f>formatRow(Tokens!J$2:AV$2,Tokens!J775:AV775,2,"attributes")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5" s="78" t="str">
        <f>formatRow(Tokens!AX$2:BC$2,Tokens!AX775:BC775,2,"creators")</f>
        <v>"creators":[{"address":"ncreator",_x000D_
"share":10},{"address":"cotrcrea",_x000D_
"share":90},{"address":"nminer",_x000D_
"share":0}]</v>
      </c>
      <c r="Y775" s="78" t="str">
        <f>formatRow(Tokens!BD$2:BI$2,Tokens!BD775:BI775,2,"files")</f>
        <v>"files":[]</v>
      </c>
      <c r="Z775" s="78"/>
      <c r="AA775" s="78"/>
      <c r="AB775" s="78"/>
      <c r="AC775" s="78" t="str">
        <f>formatRow(Tokens!BJ$2:BK$2,Tokens!BJ775:BK775,0,"collection")</f>
        <v>"collection":{"name":"PASS VIP",_x000D_
"family":"Calvi On The Rocks"}</v>
      </c>
      <c r="AD775" s="1" t="str">
        <f>formatRow(Tokens!BN$2:BR$2,Tokens!BN775:BR775,0,"marketplace")</f>
        <v>"marketplace":{"initial_price":380,_x000D_
"reservation_price":"",_x000D_
"duration":"",_x000D_
"max_mint":1,_x000D_
"sell_date":"25/06/2022"}</v>
      </c>
      <c r="AE775" s="1"/>
    </row>
    <row r="776" spans="4:31" ht="14.25" customHeight="1" x14ac:dyDescent="0.3">
      <c r="D776" s="1">
        <f>Tokens!B776</f>
        <v>201</v>
      </c>
      <c r="E776" s="17" t="str">
        <f>IF(Tokens!C776="","",Tokens!C776)</f>
        <v>#201 Pass VIP</v>
      </c>
      <c r="F776"/>
      <c r="G776"/>
      <c r="H776"/>
      <c r="I776"/>
      <c r="J776"/>
      <c r="M776"/>
      <c r="N776"/>
      <c r="O776" s="15" t="str">
        <f t="shared" si="24"/>
        <v>_</v>
      </c>
      <c r="P776" s="18" t="str">
        <f>IF(F776="stop","",IF(F776&lt;&gt;"",HYPERLINK(Settings!$B$5 &amp; "/manage/?network=" &amp; LOWER(B$8) &amp; "&amp;search=token&amp;account=" &amp; ToMint!$B$5 &amp; "&amp;view=" &amp; ToMint!J776,"TokenSol"),""))</f>
        <v/>
      </c>
      <c r="Q776" s="2"/>
      <c r="R776" s="2"/>
      <c r="S776" s="11"/>
      <c r="T776" s="78" t="str">
        <f>"owner=" &amp; Tokens!BS776 &amp; "&amp;filename_for_metadata=" &amp; Tokens!BT776 &amp; "&amp;offchaindata_platform=" &amp; $B$17 &amp; "&amp;keyfile=" &amp; $B$5 &amp;  "&amp;repository=" &amp; $B$18</f>
        <v>owner=AeDSKpNsSENahGHS7fCrAxcDtcNXjyLM68b4gHoTBkC&amp;filename_for_metadata=PASSVIP_COR22C201&amp;offchaindata_platform=Github&amp;keyfile=Paul&amp;repository=CalviOnTheRocks2022</v>
      </c>
      <c r="U776" s="78" t="str">
        <f t="shared" si="25"/>
        <v>{"name":"#201 Pass VIP",_x000D_
"symbol":"COR22C201",_x000D_
"description":"Pass VIP / Pass NFT VIP Access - 1 édition Calvi on the Rocks 2022",_x000D_
"seller_fee_basis_points":1000,_x000D_
"image":"https://bafybeigvdulpij4ebevcc4wlfvdagfz22qikdtnvpuls56w5nqem5atl2i.ipfs.nftstorage.link?image_201.webp",_x000D_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76" s="78" t="str">
        <f>formatRow(Tokens!C$2:I$2,Tokens!C776:I776)</f>
        <v>"name":"#201 Pass VIP",_x000D_
"symbol":"COR22C201",_x000D_
"description":"Pass VIP / Pass NFT VIP Access - 1 édition Calvi on the Rocks 2022",_x000D_
"seller_fee_basis_points":1000,_x000D_
"image":"https://bafybeigvdulpij4ebevcc4wlfvdagfz22qikdtnvpuls56w5nqem5atl2i.ipfs.nftstorage.link?image_201.webp",_x000D_
"Issuer":"NfluenT for Calvi On The rocks",_x000D_
"external_url":""</v>
      </c>
      <c r="W776" s="78" t="str">
        <f>formatRow(Tokens!J$2:AV$2,Tokens!J776:AV776,2,"attributes")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6" s="78" t="str">
        <f>formatRow(Tokens!AX$2:BC$2,Tokens!AX776:BC776,2,"creators")</f>
        <v>"creators":[{"address":"ncreator",_x000D_
"share":10},{"address":"cotrcrea",_x000D_
"share":90},{"address":"nminer",_x000D_
"share":0}]</v>
      </c>
      <c r="Y776" s="78" t="str">
        <f>formatRow(Tokens!BD$2:BI$2,Tokens!BD776:BI776,2,"files")</f>
        <v>"files":[]</v>
      </c>
      <c r="Z776" s="78"/>
      <c r="AA776" s="78"/>
      <c r="AB776" s="78"/>
      <c r="AC776" s="78" t="str">
        <f>formatRow(Tokens!BJ$2:BK$2,Tokens!BJ776:BK776,0,"collection")</f>
        <v>"collection":{"name":"PASS VIP",_x000D_
"family":"Calvi On The Rocks"}</v>
      </c>
      <c r="AD776" s="1" t="str">
        <f>formatRow(Tokens!BN$2:BR$2,Tokens!BN776:BR776,0,"marketplace")</f>
        <v>"marketplace":{"initial_price":380,_x000D_
"reservation_price":"",_x000D_
"duration":"",_x000D_
"max_mint":1,_x000D_
"sell_date":"25/06/2022"}</v>
      </c>
      <c r="AE776" s="1"/>
    </row>
    <row r="777" spans="4:31" ht="14.25" customHeight="1" x14ac:dyDescent="0.3">
      <c r="D777" s="1">
        <f>Tokens!B777</f>
        <v>202</v>
      </c>
      <c r="E777" s="17" t="str">
        <f>IF(Tokens!C777="","",Tokens!C777)</f>
        <v>#202 Pass VIP</v>
      </c>
      <c r="F777"/>
      <c r="G777"/>
      <c r="H777"/>
      <c r="I777"/>
      <c r="J777"/>
      <c r="M777"/>
      <c r="N777"/>
      <c r="O777" s="15" t="str">
        <f t="shared" si="24"/>
        <v>_</v>
      </c>
      <c r="P777" s="18" t="str">
        <f>IF(F777="stop","",IF(F777&lt;&gt;"",HYPERLINK(Settings!$B$5 &amp; "/manage/?network=" &amp; LOWER(B$8) &amp; "&amp;search=token&amp;account=" &amp; ToMint!$B$5 &amp; "&amp;view=" &amp; ToMint!J777,"TokenSol"),""))</f>
        <v/>
      </c>
      <c r="Q777" s="2"/>
      <c r="R777" s="2"/>
      <c r="S777" s="11"/>
      <c r="T777" s="78" t="str">
        <f>"owner=" &amp; Tokens!BS777 &amp; "&amp;filename_for_metadata=" &amp; Tokens!BT777 &amp; "&amp;offchaindata_platform=" &amp; $B$17 &amp; "&amp;keyfile=" &amp; $B$5 &amp;  "&amp;repository=" &amp; $B$18</f>
        <v>owner=AeDSKpNsSENahGHS7fCrAxcDtcNXjyLM68b4gHoTBkC&amp;filename_for_metadata=PASSVIP_COR22C202&amp;offchaindata_platform=Github&amp;keyfile=Paul&amp;repository=CalviOnTheRocks2022</v>
      </c>
      <c r="U777" s="78" t="str">
        <f t="shared" si="25"/>
        <v>{"name":"#202 Pass VIP",_x000D_
"symbol":"COR22C202",_x000D_
"description":"Pass VIP / Pass NFT VIP Access - 1 édition Calvi on the Rocks 2022",_x000D_
"seller_fee_basis_points":1000,_x000D_
"image":"https://bafybeia4gb6ufrnsvi2cwcnmelyrvlawbp4cwhshydexmghcagzmxv5rda.ipfs.nftstorage.link?image_202.webp",_x000D_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77" s="78" t="str">
        <f>formatRow(Tokens!C$2:I$2,Tokens!C777:I777)</f>
        <v>"name":"#202 Pass VIP",_x000D_
"symbol":"COR22C202",_x000D_
"description":"Pass VIP / Pass NFT VIP Access - 1 édition Calvi on the Rocks 2022",_x000D_
"seller_fee_basis_points":1000,_x000D_
"image":"https://bafybeia4gb6ufrnsvi2cwcnmelyrvlawbp4cwhshydexmghcagzmxv5rda.ipfs.nftstorage.link?image_202.webp",_x000D_
"Issuer":"NfluenT for Calvi On The rocks",_x000D_
"external_url":""</v>
      </c>
      <c r="W777" s="78" t="str">
        <f>formatRow(Tokens!J$2:AV$2,Tokens!J777:AV777,2,"attributes")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7" s="78" t="str">
        <f>formatRow(Tokens!AX$2:BC$2,Tokens!AX777:BC777,2,"creators")</f>
        <v>"creators":[{"address":"ncreator",_x000D_
"share":10},{"address":"cotrcrea",_x000D_
"share":90},{"address":"nminer",_x000D_
"share":0}]</v>
      </c>
      <c r="Y777" s="78" t="str">
        <f>formatRow(Tokens!BD$2:BI$2,Tokens!BD777:BI777,2,"files")</f>
        <v>"files":[]</v>
      </c>
      <c r="Z777" s="78"/>
      <c r="AA777" s="78"/>
      <c r="AB777" s="78"/>
      <c r="AC777" s="78" t="str">
        <f>formatRow(Tokens!BJ$2:BK$2,Tokens!BJ777:BK777,0,"collection")</f>
        <v>"collection":{"name":"PASS VIP",_x000D_
"family":"Calvi On The Rocks"}</v>
      </c>
      <c r="AD777" s="1" t="str">
        <f>formatRow(Tokens!BN$2:BR$2,Tokens!BN777:BR777,0,"marketplace")</f>
        <v>"marketplace":{"initial_price":380,_x000D_
"reservation_price":"",_x000D_
"duration":"",_x000D_
"max_mint":1,_x000D_
"sell_date":"25/06/2022"}</v>
      </c>
      <c r="AE777" s="1"/>
    </row>
    <row r="778" spans="4:31" ht="14.25" customHeight="1" x14ac:dyDescent="0.3">
      <c r="D778" s="1">
        <f>Tokens!B778</f>
        <v>203</v>
      </c>
      <c r="E778" s="17" t="str">
        <f>IF(Tokens!C778="","",Tokens!C778)</f>
        <v>#203 Pass VIP</v>
      </c>
      <c r="F778"/>
      <c r="G778"/>
      <c r="H778"/>
      <c r="I778"/>
      <c r="J778"/>
      <c r="M778"/>
      <c r="N778"/>
      <c r="O778" s="15" t="str">
        <f t="shared" si="24"/>
        <v>_</v>
      </c>
      <c r="P778" s="18" t="str">
        <f>IF(F778="stop","",IF(F778&lt;&gt;"",HYPERLINK(Settings!$B$5 &amp; "/manage/?network=" &amp; LOWER(B$8) &amp; "&amp;search=token&amp;account=" &amp; ToMint!$B$5 &amp; "&amp;view=" &amp; ToMint!J778,"TokenSol"),""))</f>
        <v/>
      </c>
      <c r="Q778" s="2"/>
      <c r="R778" s="2"/>
      <c r="S778" s="11"/>
      <c r="T778" s="78" t="str">
        <f>"owner=" &amp; Tokens!BS778 &amp; "&amp;filename_for_metadata=" &amp; Tokens!BT778 &amp; "&amp;offchaindata_platform=" &amp; $B$17 &amp; "&amp;keyfile=" &amp; $B$5 &amp;  "&amp;repository=" &amp; $B$18</f>
        <v>owner=AeDSKpNsSENahGHS7fCrAxcDtcNXjyLM68b4gHoTBkC&amp;filename_for_metadata=PASSVIP_COR22C203&amp;offchaindata_platform=Github&amp;keyfile=Paul&amp;repository=CalviOnTheRocks2022</v>
      </c>
      <c r="U778" s="78" t="str">
        <f t="shared" si="25"/>
        <v>{"name":"#203 Pass VIP",_x000D_
"symbol":"COR22C203",_x000D_
"description":"Pass VIP / Pass NFT VIP Access - 1 édition Calvi on the Rocks 2022",_x000D_
"seller_fee_basis_points":1000,_x000D_
"image":"https://bafybeieeyuksup22kq4vzilandu7eya7o33eb55syz565gqie3l7iqppae.ipfs.nftstorage.link?image_203.webp",_x000D_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78" s="78" t="str">
        <f>formatRow(Tokens!C$2:I$2,Tokens!C778:I778)</f>
        <v>"name":"#203 Pass VIP",_x000D_
"symbol":"COR22C203",_x000D_
"description":"Pass VIP / Pass NFT VIP Access - 1 édition Calvi on the Rocks 2022",_x000D_
"seller_fee_basis_points":1000,_x000D_
"image":"https://bafybeieeyuksup22kq4vzilandu7eya7o33eb55syz565gqie3l7iqppae.ipfs.nftstorage.link?image_203.webp",_x000D_
"Issuer":"NfluenT for Calvi On The rocks",_x000D_
"external_url":""</v>
      </c>
      <c r="W778" s="78" t="str">
        <f>formatRow(Tokens!J$2:AV$2,Tokens!J778:AV778,2,"attributes")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8" s="78" t="str">
        <f>formatRow(Tokens!AX$2:BC$2,Tokens!AX778:BC778,2,"creators")</f>
        <v>"creators":[{"address":"ncreator",_x000D_
"share":10},{"address":"cotrcrea",_x000D_
"share":90},{"address":"nminer",_x000D_
"share":0}]</v>
      </c>
      <c r="Y778" s="78" t="str">
        <f>formatRow(Tokens!BD$2:BI$2,Tokens!BD778:BI778,2,"files")</f>
        <v>"files":[]</v>
      </c>
      <c r="Z778" s="78"/>
      <c r="AA778" s="78"/>
      <c r="AB778" s="78"/>
      <c r="AC778" s="78" t="str">
        <f>formatRow(Tokens!BJ$2:BK$2,Tokens!BJ778:BK778,0,"collection")</f>
        <v>"collection":{"name":"PASS VIP",_x000D_
"family":"Calvi On The Rocks"}</v>
      </c>
      <c r="AD778" s="1" t="str">
        <f>formatRow(Tokens!BN$2:BR$2,Tokens!BN778:BR778,0,"marketplace")</f>
        <v>"marketplace":{"initial_price":380,_x000D_
"reservation_price":"",_x000D_
"duration":"",_x000D_
"max_mint":1,_x000D_
"sell_date":"25/06/2022"}</v>
      </c>
      <c r="AE778" s="1"/>
    </row>
    <row r="779" spans="4:31" ht="14.25" customHeight="1" x14ac:dyDescent="0.3">
      <c r="D779" s="1">
        <f>Tokens!B779</f>
        <v>204</v>
      </c>
      <c r="E779" s="17" t="str">
        <f>IF(Tokens!C779="","",Tokens!C779)</f>
        <v>#204 Pass VIP</v>
      </c>
      <c r="F779"/>
      <c r="G779"/>
      <c r="H779"/>
      <c r="I779"/>
      <c r="J779"/>
      <c r="M779"/>
      <c r="N779"/>
      <c r="O779" s="15" t="str">
        <f t="shared" si="24"/>
        <v>_</v>
      </c>
      <c r="P779" s="18" t="str">
        <f>IF(F779="stop","",IF(F779&lt;&gt;"",HYPERLINK(Settings!$B$5 &amp; "/manage/?network=" &amp; LOWER(B$8) &amp; "&amp;search=token&amp;account=" &amp; ToMint!$B$5 &amp; "&amp;view=" &amp; ToMint!J779,"TokenSol"),""))</f>
        <v/>
      </c>
      <c r="Q779" s="2"/>
      <c r="R779" s="2"/>
      <c r="S779" s="11"/>
      <c r="T779" s="78" t="str">
        <f>"owner=" &amp; Tokens!BS779 &amp; "&amp;filename_for_metadata=" &amp; Tokens!BT779 &amp; "&amp;offchaindata_platform=" &amp; $B$17 &amp; "&amp;keyfile=" &amp; $B$5 &amp;  "&amp;repository=" &amp; $B$18</f>
        <v>owner=AeDSKpNsSENahGHS7fCrAxcDtcNXjyLM68b4gHoTBkC&amp;filename_for_metadata=PASSVIP_COR22C204&amp;offchaindata_platform=Github&amp;keyfile=Paul&amp;repository=CalviOnTheRocks2022</v>
      </c>
      <c r="U779" s="78" t="str">
        <f t="shared" si="25"/>
        <v>{"name":"#204 Pass VIP",_x000D_
"symbol":"COR22C204",_x000D_
"description":"Pass VIP / Pass NFT VIP Access - 1 édition Calvi on the Rocks 2022",_x000D_
"seller_fee_basis_points":1000,_x000D_
"image":"https://bafybeigd2h3s3h7chfpjp35d23otk3xs6ihptjpbikk2zcdvrooecw2gh4.ipfs.nftstorage.link?image_204.webp",_x000D_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79" s="78" t="str">
        <f>formatRow(Tokens!C$2:I$2,Tokens!C779:I779)</f>
        <v>"name":"#204 Pass VIP",_x000D_
"symbol":"COR22C204",_x000D_
"description":"Pass VIP / Pass NFT VIP Access - 1 édition Calvi on the Rocks 2022",_x000D_
"seller_fee_basis_points":1000,_x000D_
"image":"https://bafybeigd2h3s3h7chfpjp35d23otk3xs6ihptjpbikk2zcdvrooecw2gh4.ipfs.nftstorage.link?image_204.webp",_x000D_
"Issuer":"NfluenT for Calvi On The rocks",_x000D_
"external_url":""</v>
      </c>
      <c r="W779" s="78" t="str">
        <f>formatRow(Tokens!J$2:AV$2,Tokens!J779:AV779,2,"attributes")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9" s="78" t="str">
        <f>formatRow(Tokens!AX$2:BC$2,Tokens!AX779:BC779,2,"creators")</f>
        <v>"creators":[{"address":"ncreator",_x000D_
"share":10},{"address":"cotrcrea",_x000D_
"share":90},{"address":"nminer",_x000D_
"share":0}]</v>
      </c>
      <c r="Y779" s="78" t="str">
        <f>formatRow(Tokens!BD$2:BI$2,Tokens!BD779:BI779,2,"files")</f>
        <v>"files":[]</v>
      </c>
      <c r="Z779" s="78"/>
      <c r="AA779" s="78"/>
      <c r="AB779" s="78"/>
      <c r="AC779" s="78" t="str">
        <f>formatRow(Tokens!BJ$2:BK$2,Tokens!BJ779:BK779,0,"collection")</f>
        <v>"collection":{"name":"PASS VIP",_x000D_
"family":"Calvi On The Rocks"}</v>
      </c>
      <c r="AD779" s="1" t="str">
        <f>formatRow(Tokens!BN$2:BR$2,Tokens!BN779:BR779,0,"marketplace")</f>
        <v>"marketplace":{"initial_price":380,_x000D_
"reservation_price":"",_x000D_
"duration":"",_x000D_
"max_mint":1,_x000D_
"sell_date":"25/06/2022"}</v>
      </c>
      <c r="AE779" s="1"/>
    </row>
    <row r="780" spans="4:31" ht="14.25" customHeight="1" x14ac:dyDescent="0.3">
      <c r="D780" s="1">
        <f>Tokens!B780</f>
        <v>205</v>
      </c>
      <c r="E780" s="17" t="str">
        <f>IF(Tokens!C780="","",Tokens!C780)</f>
        <v>#205 Pass VIP</v>
      </c>
      <c r="F780"/>
      <c r="G780"/>
      <c r="H780"/>
      <c r="I780"/>
      <c r="J780"/>
      <c r="M780"/>
      <c r="N780"/>
      <c r="O780" s="15" t="str">
        <f t="shared" si="24"/>
        <v>_</v>
      </c>
      <c r="P780" s="18" t="str">
        <f>IF(F780="stop","",IF(F780&lt;&gt;"",HYPERLINK(Settings!$B$5 &amp; "/manage/?network=" &amp; LOWER(B$8) &amp; "&amp;search=token&amp;account=" &amp; ToMint!$B$5 &amp; "&amp;view=" &amp; ToMint!J780,"TokenSol"),""))</f>
        <v/>
      </c>
      <c r="Q780" s="2"/>
      <c r="R780" s="2"/>
      <c r="S780" s="11"/>
      <c r="T780" s="78" t="str">
        <f>"owner=" &amp; Tokens!BS780 &amp; "&amp;filename_for_metadata=" &amp; Tokens!BT780 &amp; "&amp;offchaindata_platform=" &amp; $B$17 &amp; "&amp;keyfile=" &amp; $B$5 &amp;  "&amp;repository=" &amp; $B$18</f>
        <v>owner=AeDSKpNsSENahGHS7fCrAxcDtcNXjyLM68b4gHoTBkC&amp;filename_for_metadata=PASSVIP_COR22C205&amp;offchaindata_platform=Github&amp;keyfile=Paul&amp;repository=CalviOnTheRocks2022</v>
      </c>
      <c r="U780" s="78" t="str">
        <f t="shared" si="25"/>
        <v>{"name":"#205 Pass VIP",_x000D_
"symbol":"COR22C205",_x000D_
"description":"Pass VIP / Pass NFT VIP Access - 1 édition Calvi on the Rocks 2022",_x000D_
"seller_fee_basis_points":1000,_x000D_
"image":"https://bafybeie2k5tl3hbpxmmaiirafqv45detqgokerqnoodnttqlfubebl5veq.ipfs.nftstorage.link?image_205.webp",_x000D_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80" s="78" t="str">
        <f>formatRow(Tokens!C$2:I$2,Tokens!C780:I780)</f>
        <v>"name":"#205 Pass VIP",_x000D_
"symbol":"COR22C205",_x000D_
"description":"Pass VIP / Pass NFT VIP Access - 1 édition Calvi on the Rocks 2022",_x000D_
"seller_fee_basis_points":1000,_x000D_
"image":"https://bafybeie2k5tl3hbpxmmaiirafqv45detqgokerqnoodnttqlfubebl5veq.ipfs.nftstorage.link?image_205.webp",_x000D_
"Issuer":"NfluenT for Calvi On The rocks",_x000D_
"external_url":""</v>
      </c>
      <c r="W780" s="78" t="str">
        <f>formatRow(Tokens!J$2:AV$2,Tokens!J780:AV780,2,"attributes")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0" s="78" t="str">
        <f>formatRow(Tokens!AX$2:BC$2,Tokens!AX780:BC780,2,"creators")</f>
        <v>"creators":[{"address":"ncreator",_x000D_
"share":10},{"address":"cotrcrea",_x000D_
"share":90},{"address":"nminer",_x000D_
"share":0}]</v>
      </c>
      <c r="Y780" s="78" t="str">
        <f>formatRow(Tokens!BD$2:BI$2,Tokens!BD780:BI780,2,"files")</f>
        <v>"files":[]</v>
      </c>
      <c r="Z780" s="78"/>
      <c r="AA780" s="78"/>
      <c r="AB780" s="78"/>
      <c r="AC780" s="78" t="str">
        <f>formatRow(Tokens!BJ$2:BK$2,Tokens!BJ780:BK780,0,"collection")</f>
        <v>"collection":{"name":"PASS VIP",_x000D_
"family":"Calvi On The Rocks"}</v>
      </c>
      <c r="AD780" s="1" t="str">
        <f>formatRow(Tokens!BN$2:BR$2,Tokens!BN780:BR780,0,"marketplace")</f>
        <v>"marketplace":{"initial_price":380,_x000D_
"reservation_price":"",_x000D_
"duration":"",_x000D_
"max_mint":1,_x000D_
"sell_date":"25/06/2022"}</v>
      </c>
      <c r="AE780" s="1"/>
    </row>
    <row r="781" spans="4:31" ht="14.25" customHeight="1" x14ac:dyDescent="0.3">
      <c r="D781" s="1">
        <f>Tokens!B781</f>
        <v>206</v>
      </c>
      <c r="E781" s="17" t="str">
        <f>IF(Tokens!C781="","",Tokens!C781)</f>
        <v>#206 Pass VIP</v>
      </c>
      <c r="F781"/>
      <c r="G781"/>
      <c r="H781"/>
      <c r="I781"/>
      <c r="J781"/>
      <c r="M781"/>
      <c r="N781"/>
      <c r="O781" s="15" t="str">
        <f t="shared" si="24"/>
        <v>_</v>
      </c>
      <c r="P781" s="18" t="str">
        <f>IF(F781="stop","",IF(F781&lt;&gt;"",HYPERLINK(Settings!$B$5 &amp; "/manage/?network=" &amp; LOWER(B$8) &amp; "&amp;search=token&amp;account=" &amp; ToMint!$B$5 &amp; "&amp;view=" &amp; ToMint!J781,"TokenSol"),""))</f>
        <v/>
      </c>
      <c r="Q781" s="2"/>
      <c r="R781" s="2"/>
      <c r="S781" s="11"/>
      <c r="T781" s="78" t="str">
        <f>"owner=" &amp; Tokens!BS781 &amp; "&amp;filename_for_metadata=" &amp; Tokens!BT781 &amp; "&amp;offchaindata_platform=" &amp; $B$17 &amp; "&amp;keyfile=" &amp; $B$5 &amp;  "&amp;repository=" &amp; $B$18</f>
        <v>owner=AeDSKpNsSENahGHS7fCrAxcDtcNXjyLM68b4gHoTBkC&amp;filename_for_metadata=PASSVIP_COR22C206&amp;offchaindata_platform=Github&amp;keyfile=Paul&amp;repository=CalviOnTheRocks2022</v>
      </c>
      <c r="U781" s="78" t="str">
        <f t="shared" si="25"/>
        <v>{"name":"#206 Pass VIP",_x000D_
"symbol":"COR22C206",_x000D_
"description":"Pass VIP / Pass NFT VIP Access - 1 édition Calvi on the Rocks 2022",_x000D_
"seller_fee_basis_points":1000,_x000D_
"image":"https://bafybeifqsd6l2r7umzwupbytejttbxvrzy2hir2zbrfdj6lg5jy4aqwxaa.ipfs.nftstorage.link?image_206.webp",_x000D_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81" s="78" t="str">
        <f>formatRow(Tokens!C$2:I$2,Tokens!C781:I781)</f>
        <v>"name":"#206 Pass VIP",_x000D_
"symbol":"COR22C206",_x000D_
"description":"Pass VIP / Pass NFT VIP Access - 1 édition Calvi on the Rocks 2022",_x000D_
"seller_fee_basis_points":1000,_x000D_
"image":"https://bafybeifqsd6l2r7umzwupbytejttbxvrzy2hir2zbrfdj6lg5jy4aqwxaa.ipfs.nftstorage.link?image_206.webp",_x000D_
"Issuer":"NfluenT for Calvi On The rocks",_x000D_
"external_url":""</v>
      </c>
      <c r="W781" s="78" t="str">
        <f>formatRow(Tokens!J$2:AV$2,Tokens!J781:AV781,2,"attributes")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1" s="78" t="str">
        <f>formatRow(Tokens!AX$2:BC$2,Tokens!AX781:BC781,2,"creators")</f>
        <v>"creators":[{"address":"ncreator",_x000D_
"share":10},{"address":"cotrcrea",_x000D_
"share":90},{"address":"nminer",_x000D_
"share":0}]</v>
      </c>
      <c r="Y781" s="78" t="str">
        <f>formatRow(Tokens!BD$2:BI$2,Tokens!BD781:BI781,2,"files")</f>
        <v>"files":[]</v>
      </c>
      <c r="Z781" s="78"/>
      <c r="AA781" s="78"/>
      <c r="AB781" s="78"/>
      <c r="AC781" s="78" t="str">
        <f>formatRow(Tokens!BJ$2:BK$2,Tokens!BJ781:BK781,0,"collection")</f>
        <v>"collection":{"name":"PASS VIP",_x000D_
"family":"Calvi On The Rocks"}</v>
      </c>
      <c r="AD781" s="1" t="str">
        <f>formatRow(Tokens!BN$2:BR$2,Tokens!BN781:BR781,0,"marketplace")</f>
        <v>"marketplace":{"initial_price":380,_x000D_
"reservation_price":"",_x000D_
"duration":"",_x000D_
"max_mint":1,_x000D_
"sell_date":"25/06/2022"}</v>
      </c>
      <c r="AE781" s="1"/>
    </row>
    <row r="782" spans="4:31" ht="14.25" customHeight="1" x14ac:dyDescent="0.3">
      <c r="D782" s="1">
        <f>Tokens!B782</f>
        <v>207</v>
      </c>
      <c r="E782" s="17" t="str">
        <f>IF(Tokens!C782="","",Tokens!C782)</f>
        <v>#207 Pass VIP</v>
      </c>
      <c r="F782"/>
      <c r="G782"/>
      <c r="H782"/>
      <c r="I782"/>
      <c r="J782"/>
      <c r="M782"/>
      <c r="N782"/>
      <c r="O782" s="15" t="str">
        <f t="shared" si="24"/>
        <v>_</v>
      </c>
      <c r="P782" s="18" t="str">
        <f>IF(F782="stop","",IF(F782&lt;&gt;"",HYPERLINK(Settings!$B$5 &amp; "/manage/?network=" &amp; LOWER(B$8) &amp; "&amp;search=token&amp;account=" &amp; ToMint!$B$5 &amp; "&amp;view=" &amp; ToMint!J782,"TokenSol"),""))</f>
        <v/>
      </c>
      <c r="Q782" s="2"/>
      <c r="R782" s="2"/>
      <c r="S782" s="11"/>
      <c r="T782" s="78" t="str">
        <f>"owner=" &amp; Tokens!BS782 &amp; "&amp;filename_for_metadata=" &amp; Tokens!BT782 &amp; "&amp;offchaindata_platform=" &amp; $B$17 &amp; "&amp;keyfile=" &amp; $B$5 &amp;  "&amp;repository=" &amp; $B$18</f>
        <v>owner=AeDSKpNsSENahGHS7fCrAxcDtcNXjyLM68b4gHoTBkC&amp;filename_for_metadata=PASSVIP_COR22C207&amp;offchaindata_platform=Github&amp;keyfile=Paul&amp;repository=CalviOnTheRocks2022</v>
      </c>
      <c r="U782" s="78" t="str">
        <f t="shared" si="25"/>
        <v>{"name":"#207 Pass VIP",_x000D_
"symbol":"COR22C207",_x000D_
"description":"Pass VIP / Pass NFT VIP Access - 1 édition Calvi on the Rocks 2022",_x000D_
"seller_fee_basis_points":1000,_x000D_
"image":"https://bafybeibtvkpybzjdqa7f6c4n27bf4ghxyspalgghsqoab54cda3clw62xa.ipfs.nftstorage.link?image_207.webp",_x000D_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82" s="78" t="str">
        <f>formatRow(Tokens!C$2:I$2,Tokens!C782:I782)</f>
        <v>"name":"#207 Pass VIP",_x000D_
"symbol":"COR22C207",_x000D_
"description":"Pass VIP / Pass NFT VIP Access - 1 édition Calvi on the Rocks 2022",_x000D_
"seller_fee_basis_points":1000,_x000D_
"image":"https://bafybeibtvkpybzjdqa7f6c4n27bf4ghxyspalgghsqoab54cda3clw62xa.ipfs.nftstorage.link?image_207.webp",_x000D_
"Issuer":"NfluenT for Calvi On The rocks",_x000D_
"external_url":""</v>
      </c>
      <c r="W782" s="78" t="str">
        <f>formatRow(Tokens!J$2:AV$2,Tokens!J782:AV782,2,"attributes")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2" s="78" t="str">
        <f>formatRow(Tokens!AX$2:BC$2,Tokens!AX782:BC782,2,"creators")</f>
        <v>"creators":[{"address":"ncreator",_x000D_
"share":10},{"address":"cotrcrea",_x000D_
"share":90},{"address":"nminer",_x000D_
"share":0}]</v>
      </c>
      <c r="Y782" s="78" t="str">
        <f>formatRow(Tokens!BD$2:BI$2,Tokens!BD782:BI782,2,"files")</f>
        <v>"files":[]</v>
      </c>
      <c r="Z782" s="78"/>
      <c r="AA782" s="78"/>
      <c r="AB782" s="78"/>
      <c r="AC782" s="78" t="str">
        <f>formatRow(Tokens!BJ$2:BK$2,Tokens!BJ782:BK782,0,"collection")</f>
        <v>"collection":{"name":"PASS VIP",_x000D_
"family":"Calvi On The Rocks"}</v>
      </c>
      <c r="AD782" s="1" t="str">
        <f>formatRow(Tokens!BN$2:BR$2,Tokens!BN782:BR782,0,"marketplace")</f>
        <v>"marketplace":{"initial_price":380,_x000D_
"reservation_price":"",_x000D_
"duration":"",_x000D_
"max_mint":1,_x000D_
"sell_date":"25/06/2022"}</v>
      </c>
      <c r="AE782" s="1"/>
    </row>
    <row r="783" spans="4:31" ht="14.25" customHeight="1" x14ac:dyDescent="0.3">
      <c r="D783" s="1">
        <f>Tokens!B783</f>
        <v>208</v>
      </c>
      <c r="E783" s="17" t="str">
        <f>IF(Tokens!C783="","",Tokens!C783)</f>
        <v>#208 Pass VIP</v>
      </c>
      <c r="F783"/>
      <c r="G783"/>
      <c r="H783"/>
      <c r="I783"/>
      <c r="J783"/>
      <c r="M783"/>
      <c r="N783"/>
      <c r="O783" s="15" t="str">
        <f t="shared" si="24"/>
        <v>_</v>
      </c>
      <c r="P783" s="18" t="str">
        <f>IF(F783="stop","",IF(F783&lt;&gt;"",HYPERLINK(Settings!$B$5 &amp; "/manage/?network=" &amp; LOWER(B$8) &amp; "&amp;search=token&amp;account=" &amp; ToMint!$B$5 &amp; "&amp;view=" &amp; ToMint!J783,"TokenSol"),""))</f>
        <v/>
      </c>
      <c r="Q783" s="2"/>
      <c r="R783" s="2"/>
      <c r="S783" s="11"/>
      <c r="T783" s="78" t="str">
        <f>"owner=" &amp; Tokens!BS783 &amp; "&amp;filename_for_metadata=" &amp; Tokens!BT783 &amp; "&amp;offchaindata_platform=" &amp; $B$17 &amp; "&amp;keyfile=" &amp; $B$5 &amp;  "&amp;repository=" &amp; $B$18</f>
        <v>owner=AeDSKpNsSENahGHS7fCrAxcDtcNXjyLM68b4gHoTBkC&amp;filename_for_metadata=PASSVIP_COR22C208&amp;offchaindata_platform=Github&amp;keyfile=Paul&amp;repository=CalviOnTheRocks2022</v>
      </c>
      <c r="U783" s="78" t="str">
        <f t="shared" si="25"/>
        <v>{"name":"#208 Pass VIP",_x000D_
"symbol":"COR22C208",_x000D_
"description":"Pass VIP / Pass NFT VIP Access - 1 édition Calvi on the Rocks 2022",_x000D_
"seller_fee_basis_points":1000,_x000D_
"image":"https://bafybeife4bjoake5rql7hfqcjho4poxqf7lapa2faijbpyod5nxcvfgs2u.ipfs.nftstorage.link?image_208.webp",_x000D_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83" s="78" t="str">
        <f>formatRow(Tokens!C$2:I$2,Tokens!C783:I783)</f>
        <v>"name":"#208 Pass VIP",_x000D_
"symbol":"COR22C208",_x000D_
"description":"Pass VIP / Pass NFT VIP Access - 1 édition Calvi on the Rocks 2022",_x000D_
"seller_fee_basis_points":1000,_x000D_
"image":"https://bafybeife4bjoake5rql7hfqcjho4poxqf7lapa2faijbpyod5nxcvfgs2u.ipfs.nftstorage.link?image_208.webp",_x000D_
"Issuer":"NfluenT for Calvi On The rocks",_x000D_
"external_url":""</v>
      </c>
      <c r="W783" s="78" t="str">
        <f>formatRow(Tokens!J$2:AV$2,Tokens!J783:AV783,2,"attributes")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3" s="78" t="str">
        <f>formatRow(Tokens!AX$2:BC$2,Tokens!AX783:BC783,2,"creators")</f>
        <v>"creators":[{"address":"ncreator",_x000D_
"share":10},{"address":"cotrcrea",_x000D_
"share":90},{"address":"nminer",_x000D_
"share":0}]</v>
      </c>
      <c r="Y783" s="78" t="str">
        <f>formatRow(Tokens!BD$2:BI$2,Tokens!BD783:BI783,2,"files")</f>
        <v>"files":[]</v>
      </c>
      <c r="Z783" s="78"/>
      <c r="AA783" s="78"/>
      <c r="AB783" s="78"/>
      <c r="AC783" s="78" t="str">
        <f>formatRow(Tokens!BJ$2:BK$2,Tokens!BJ783:BK783,0,"collection")</f>
        <v>"collection":{"name":"PASS VIP",_x000D_
"family":"Calvi On The Rocks"}</v>
      </c>
      <c r="AD783" s="1" t="str">
        <f>formatRow(Tokens!BN$2:BR$2,Tokens!BN783:BR783,0,"marketplace")</f>
        <v>"marketplace":{"initial_price":380,_x000D_
"reservation_price":"",_x000D_
"duration":"",_x000D_
"max_mint":1,_x000D_
"sell_date":"25/06/2022"}</v>
      </c>
      <c r="AE783" s="1"/>
    </row>
    <row r="784" spans="4:31" ht="14.25" customHeight="1" x14ac:dyDescent="0.3">
      <c r="D784" s="1">
        <f>Tokens!B784</f>
        <v>209</v>
      </c>
      <c r="E784" s="17" t="str">
        <f>IF(Tokens!C784="","",Tokens!C784)</f>
        <v>#209 Pass VIP</v>
      </c>
      <c r="F784"/>
      <c r="G784"/>
      <c r="H784"/>
      <c r="I784"/>
      <c r="J784"/>
      <c r="M784"/>
      <c r="N784"/>
      <c r="O784" s="15" t="str">
        <f t="shared" si="24"/>
        <v>_</v>
      </c>
      <c r="P784" s="18" t="str">
        <f>IF(F784="stop","",IF(F784&lt;&gt;"",HYPERLINK(Settings!$B$5 &amp; "/manage/?network=" &amp; LOWER(B$8) &amp; "&amp;search=token&amp;account=" &amp; ToMint!$B$5 &amp; "&amp;view=" &amp; ToMint!J784,"TokenSol"),""))</f>
        <v/>
      </c>
      <c r="Q784" s="2"/>
      <c r="R784" s="2"/>
      <c r="S784" s="11"/>
      <c r="T784" s="78" t="str">
        <f>"owner=" &amp; Tokens!BS784 &amp; "&amp;filename_for_metadata=" &amp; Tokens!BT784 &amp; "&amp;offchaindata_platform=" &amp; $B$17 &amp; "&amp;keyfile=" &amp; $B$5 &amp;  "&amp;repository=" &amp; $B$18</f>
        <v>owner=AeDSKpNsSENahGHS7fCrAxcDtcNXjyLM68b4gHoTBkC&amp;filename_for_metadata=PASSVIP_COR22C209&amp;offchaindata_platform=Github&amp;keyfile=Paul&amp;repository=CalviOnTheRocks2022</v>
      </c>
      <c r="U784" s="78" t="str">
        <f t="shared" si="25"/>
        <v>{"name":"#209 Pass VIP",_x000D_
"symbol":"COR22C209",_x000D_
"description":"Pass VIP / Pass NFT VIP Access - 1 édition Calvi on the Rocks 2022",_x000D_
"seller_fee_basis_points":1000,_x000D_
"image":"https://bafybeiewvli4y5wmcruwrzor5w2b56rzidh7pfufbks5uj56cdxceupv2u.ipfs.nftstorage.link?image_209.webp",_x000D_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84" s="78" t="str">
        <f>formatRow(Tokens!C$2:I$2,Tokens!C784:I784)</f>
        <v>"name":"#209 Pass VIP",_x000D_
"symbol":"COR22C209",_x000D_
"description":"Pass VIP / Pass NFT VIP Access - 1 édition Calvi on the Rocks 2022",_x000D_
"seller_fee_basis_points":1000,_x000D_
"image":"https://bafybeiewvli4y5wmcruwrzor5w2b56rzidh7pfufbks5uj56cdxceupv2u.ipfs.nftstorage.link?image_209.webp",_x000D_
"Issuer":"NfluenT for Calvi On The rocks",_x000D_
"external_url":""</v>
      </c>
      <c r="W784" s="78" t="str">
        <f>formatRow(Tokens!J$2:AV$2,Tokens!J784:AV784,2,"attributes")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4" s="78" t="str">
        <f>formatRow(Tokens!AX$2:BC$2,Tokens!AX784:BC784,2,"creators")</f>
        <v>"creators":[{"address":"ncreator",_x000D_
"share":10},{"address":"cotrcrea",_x000D_
"share":90},{"address":"nminer",_x000D_
"share":0}]</v>
      </c>
      <c r="Y784" s="78" t="str">
        <f>formatRow(Tokens!BD$2:BI$2,Tokens!BD784:BI784,2,"files")</f>
        <v>"files":[]</v>
      </c>
      <c r="Z784" s="78"/>
      <c r="AA784" s="78"/>
      <c r="AB784" s="78"/>
      <c r="AC784" s="78" t="str">
        <f>formatRow(Tokens!BJ$2:BK$2,Tokens!BJ784:BK784,0,"collection")</f>
        <v>"collection":{"name":"PASS VIP",_x000D_
"family":"Calvi On The Rocks"}</v>
      </c>
      <c r="AD784" s="1" t="str">
        <f>formatRow(Tokens!BN$2:BR$2,Tokens!BN784:BR784,0,"marketplace")</f>
        <v>"marketplace":{"initial_price":380,_x000D_
"reservation_price":"",_x000D_
"duration":"",_x000D_
"max_mint":1,_x000D_
"sell_date":"25/06/2022"}</v>
      </c>
      <c r="AE784" s="1"/>
    </row>
    <row r="785" spans="4:31" ht="14.25" customHeight="1" x14ac:dyDescent="0.3">
      <c r="D785" s="1">
        <f>Tokens!B785</f>
        <v>210</v>
      </c>
      <c r="E785" s="17" t="str">
        <f>IF(Tokens!C785="","",Tokens!C785)</f>
        <v>#210 Pass VIP</v>
      </c>
      <c r="F785"/>
      <c r="G785"/>
      <c r="H785"/>
      <c r="I785"/>
      <c r="J785"/>
      <c r="M785"/>
      <c r="N785"/>
      <c r="O785" s="15" t="str">
        <f t="shared" si="24"/>
        <v>_</v>
      </c>
      <c r="P785" s="18" t="str">
        <f>IF(F785="stop","",IF(F785&lt;&gt;"",HYPERLINK(Settings!$B$5 &amp; "/manage/?network=" &amp; LOWER(B$8) &amp; "&amp;search=token&amp;account=" &amp; ToMint!$B$5 &amp; "&amp;view=" &amp; ToMint!J785,"TokenSol"),""))</f>
        <v/>
      </c>
      <c r="Q785" s="2"/>
      <c r="R785" s="2"/>
      <c r="S785" s="11"/>
      <c r="T785" s="78" t="str">
        <f>"owner=" &amp; Tokens!BS785 &amp; "&amp;filename_for_metadata=" &amp; Tokens!BT785 &amp; "&amp;offchaindata_platform=" &amp; $B$17 &amp; "&amp;keyfile=" &amp; $B$5 &amp;  "&amp;repository=" &amp; $B$18</f>
        <v>owner=AeDSKpNsSENahGHS7fCrAxcDtcNXjyLM68b4gHoTBkC&amp;filename_for_metadata=PASSVIP_COR22C210&amp;offchaindata_platform=Github&amp;keyfile=Paul&amp;repository=CalviOnTheRocks2022</v>
      </c>
      <c r="U785" s="78" t="str">
        <f t="shared" si="25"/>
        <v>{"name":"#210 Pass VIP",_x000D_
"symbol":"COR22C210",_x000D_
"description":"Pass VIP / Pass NFT VIP Access - 1 édition Calvi on the Rocks 2022",_x000D_
"seller_fee_basis_points":1000,_x000D_
"image":"https://bafybeiczkrkze3anxhw6ffcf7ik6dia55fcxjzdgtbme7cmwut4p4m6qbq.ipfs.nftstorage.link?image_210.webp",_x000D_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85" s="78" t="str">
        <f>formatRow(Tokens!C$2:I$2,Tokens!C785:I785)</f>
        <v>"name":"#210 Pass VIP",_x000D_
"symbol":"COR22C210",_x000D_
"description":"Pass VIP / Pass NFT VIP Access - 1 édition Calvi on the Rocks 2022",_x000D_
"seller_fee_basis_points":1000,_x000D_
"image":"https://bafybeiczkrkze3anxhw6ffcf7ik6dia55fcxjzdgtbme7cmwut4p4m6qbq.ipfs.nftstorage.link?image_210.webp",_x000D_
"Issuer":"NfluenT for Calvi On The rocks",_x000D_
"external_url":""</v>
      </c>
      <c r="W785" s="78" t="str">
        <f>formatRow(Tokens!J$2:AV$2,Tokens!J785:AV785,2,"attributes")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5" s="78" t="str">
        <f>formatRow(Tokens!AX$2:BC$2,Tokens!AX785:BC785,2,"creators")</f>
        <v>"creators":[{"address":"ncreator",_x000D_
"share":10},{"address":"cotrcrea",_x000D_
"share":90},{"address":"nminer",_x000D_
"share":0}]</v>
      </c>
      <c r="Y785" s="78" t="str">
        <f>formatRow(Tokens!BD$2:BI$2,Tokens!BD785:BI785,2,"files")</f>
        <v>"files":[]</v>
      </c>
      <c r="Z785" s="78"/>
      <c r="AA785" s="78"/>
      <c r="AB785" s="78"/>
      <c r="AC785" s="78" t="str">
        <f>formatRow(Tokens!BJ$2:BK$2,Tokens!BJ785:BK785,0,"collection")</f>
        <v>"collection":{"name":"PASS VIP",_x000D_
"family":"Calvi On The Rocks"}</v>
      </c>
      <c r="AD785" s="1" t="str">
        <f>formatRow(Tokens!BN$2:BR$2,Tokens!BN785:BR785,0,"marketplace")</f>
        <v>"marketplace":{"initial_price":380,_x000D_
"reservation_price":"",_x000D_
"duration":"",_x000D_
"max_mint":1,_x000D_
"sell_date":"25/06/2022"}</v>
      </c>
      <c r="AE785" s="1"/>
    </row>
    <row r="786" spans="4:31" ht="14.25" customHeight="1" x14ac:dyDescent="0.3">
      <c r="D786" s="1">
        <f>Tokens!B786</f>
        <v>211</v>
      </c>
      <c r="E786" s="17" t="str">
        <f>IF(Tokens!C786="","",Tokens!C786)</f>
        <v>#211 Pass VIP</v>
      </c>
      <c r="F786"/>
      <c r="G786"/>
      <c r="H786"/>
      <c r="I786"/>
      <c r="J786"/>
      <c r="M786"/>
      <c r="N786"/>
      <c r="O786" s="15" t="str">
        <f t="shared" si="24"/>
        <v>_</v>
      </c>
      <c r="P786" s="18" t="str">
        <f>IF(F786="stop","",IF(F786&lt;&gt;"",HYPERLINK(Settings!$B$5 &amp; "/manage/?network=" &amp; LOWER(B$8) &amp; "&amp;search=token&amp;account=" &amp; ToMint!$B$5 &amp; "&amp;view=" &amp; ToMint!J786,"TokenSol"),""))</f>
        <v/>
      </c>
      <c r="Q786" s="2"/>
      <c r="R786" s="2"/>
      <c r="S786" s="11"/>
      <c r="T786" s="78" t="str">
        <f>"owner=" &amp; Tokens!BS786 &amp; "&amp;filename_for_metadata=" &amp; Tokens!BT786 &amp; "&amp;offchaindata_platform=" &amp; $B$17 &amp; "&amp;keyfile=" &amp; $B$5 &amp;  "&amp;repository=" &amp; $B$18</f>
        <v>owner=AeDSKpNsSENahGHS7fCrAxcDtcNXjyLM68b4gHoTBkC&amp;filename_for_metadata=PASSVIP_COR22C211&amp;offchaindata_platform=Github&amp;keyfile=Paul&amp;repository=CalviOnTheRocks2022</v>
      </c>
      <c r="U786" s="78" t="str">
        <f t="shared" si="25"/>
        <v>{"name":"#211 Pass VIP",_x000D_
"symbol":"COR22C211",_x000D_
"description":"Pass VIP / Pass NFT VIP Access - 1 édition Calvi on the Rocks 2022",_x000D_
"seller_fee_basis_points":1000,_x000D_
"image":"https://bafybeiapp5kvh7tagrdo46itpuygpkmlmmj45kltrwi55ljkep2tdhnxqu.ipfs.nftstorage.link?image_211.webp",_x000D_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86" s="78" t="str">
        <f>formatRow(Tokens!C$2:I$2,Tokens!C786:I786)</f>
        <v>"name":"#211 Pass VIP",_x000D_
"symbol":"COR22C211",_x000D_
"description":"Pass VIP / Pass NFT VIP Access - 1 édition Calvi on the Rocks 2022",_x000D_
"seller_fee_basis_points":1000,_x000D_
"image":"https://bafybeiapp5kvh7tagrdo46itpuygpkmlmmj45kltrwi55ljkep2tdhnxqu.ipfs.nftstorage.link?image_211.webp",_x000D_
"Issuer":"NfluenT for Calvi On The rocks",_x000D_
"external_url":""</v>
      </c>
      <c r="W786" s="78" t="str">
        <f>formatRow(Tokens!J$2:AV$2,Tokens!J786:AV786,2,"attributes")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6" s="78" t="str">
        <f>formatRow(Tokens!AX$2:BC$2,Tokens!AX786:BC786,2,"creators")</f>
        <v>"creators":[{"address":"ncreator",_x000D_
"share":10},{"address":"cotrcrea",_x000D_
"share":90},{"address":"nminer",_x000D_
"share":0}]</v>
      </c>
      <c r="Y786" s="78" t="str">
        <f>formatRow(Tokens!BD$2:BI$2,Tokens!BD786:BI786,2,"files")</f>
        <v>"files":[]</v>
      </c>
      <c r="Z786" s="78"/>
      <c r="AA786" s="78"/>
      <c r="AB786" s="78"/>
      <c r="AC786" s="78" t="str">
        <f>formatRow(Tokens!BJ$2:BK$2,Tokens!BJ786:BK786,0,"collection")</f>
        <v>"collection":{"name":"PASS VIP",_x000D_
"family":"Calvi On The Rocks"}</v>
      </c>
      <c r="AD786" s="1" t="str">
        <f>formatRow(Tokens!BN$2:BR$2,Tokens!BN786:BR786,0,"marketplace")</f>
        <v>"marketplace":{"initial_price":380,_x000D_
"reservation_price":"",_x000D_
"duration":"",_x000D_
"max_mint":1,_x000D_
"sell_date":"25/06/2022"}</v>
      </c>
      <c r="AE786" s="1"/>
    </row>
    <row r="787" spans="4:31" ht="14.25" customHeight="1" x14ac:dyDescent="0.3">
      <c r="D787" s="1">
        <f>Tokens!B787</f>
        <v>212</v>
      </c>
      <c r="E787" s="17" t="str">
        <f>IF(Tokens!C787="","",Tokens!C787)</f>
        <v>#212 Pass VIP</v>
      </c>
      <c r="F787"/>
      <c r="G787"/>
      <c r="H787"/>
      <c r="I787"/>
      <c r="J787"/>
      <c r="M787"/>
      <c r="N787"/>
      <c r="O787" s="15" t="str">
        <f t="shared" si="24"/>
        <v>_</v>
      </c>
      <c r="P787" s="18" t="str">
        <f>IF(F787="stop","",IF(F787&lt;&gt;"",HYPERLINK(Settings!$B$5 &amp; "/manage/?network=" &amp; LOWER(B$8) &amp; "&amp;search=token&amp;account=" &amp; ToMint!$B$5 &amp; "&amp;view=" &amp; ToMint!J787,"TokenSol"),""))</f>
        <v/>
      </c>
      <c r="Q787" s="2"/>
      <c r="R787" s="2"/>
      <c r="S787" s="11"/>
      <c r="T787" s="78" t="str">
        <f>"owner=" &amp; Tokens!BS787 &amp; "&amp;filename_for_metadata=" &amp; Tokens!BT787 &amp; "&amp;offchaindata_platform=" &amp; $B$17 &amp; "&amp;keyfile=" &amp; $B$5 &amp;  "&amp;repository=" &amp; $B$18</f>
        <v>owner=AeDSKpNsSENahGHS7fCrAxcDtcNXjyLM68b4gHoTBkC&amp;filename_for_metadata=PASSVIP_COR22C212&amp;offchaindata_platform=Github&amp;keyfile=Paul&amp;repository=CalviOnTheRocks2022</v>
      </c>
      <c r="U787" s="78" t="str">
        <f t="shared" si="25"/>
        <v>{"name":"#212 Pass VIP",_x000D_
"symbol":"COR22C212",_x000D_
"description":"Pass VIP / Pass NFT VIP Access - 1 édition Calvi on the Rocks 2022",_x000D_
"seller_fee_basis_points":1000,_x000D_
"image":"https://bafybeif2omqmvwi4zfkl3ki5xv5m6pkruuypbfozgoerwhos7l5zclfsh4.ipfs.nftstorage.link?image_212.webp",_x000D_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87" s="78" t="str">
        <f>formatRow(Tokens!C$2:I$2,Tokens!C787:I787)</f>
        <v>"name":"#212 Pass VIP",_x000D_
"symbol":"COR22C212",_x000D_
"description":"Pass VIP / Pass NFT VIP Access - 1 édition Calvi on the Rocks 2022",_x000D_
"seller_fee_basis_points":1000,_x000D_
"image":"https://bafybeif2omqmvwi4zfkl3ki5xv5m6pkruuypbfozgoerwhos7l5zclfsh4.ipfs.nftstorage.link?image_212.webp",_x000D_
"Issuer":"NfluenT for Calvi On The rocks",_x000D_
"external_url":""</v>
      </c>
      <c r="W787" s="78" t="str">
        <f>formatRow(Tokens!J$2:AV$2,Tokens!J787:AV787,2,"attributes")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7" s="78" t="str">
        <f>formatRow(Tokens!AX$2:BC$2,Tokens!AX787:BC787,2,"creators")</f>
        <v>"creators":[{"address":"ncreator",_x000D_
"share":10},{"address":"cotrcrea",_x000D_
"share":90},{"address":"nminer",_x000D_
"share":0}]</v>
      </c>
      <c r="Y787" s="78" t="str">
        <f>formatRow(Tokens!BD$2:BI$2,Tokens!BD787:BI787,2,"files")</f>
        <v>"files":[]</v>
      </c>
      <c r="Z787" s="78"/>
      <c r="AA787" s="78"/>
      <c r="AB787" s="78"/>
      <c r="AC787" s="78" t="str">
        <f>formatRow(Tokens!BJ$2:BK$2,Tokens!BJ787:BK787,0,"collection")</f>
        <v>"collection":{"name":"PASS VIP",_x000D_
"family":"Calvi On The Rocks"}</v>
      </c>
      <c r="AD787" s="1" t="str">
        <f>formatRow(Tokens!BN$2:BR$2,Tokens!BN787:BR787,0,"marketplace")</f>
        <v>"marketplace":{"initial_price":380,_x000D_
"reservation_price":"",_x000D_
"duration":"",_x000D_
"max_mint":1,_x000D_
"sell_date":"25/06/2022"}</v>
      </c>
      <c r="AE787" s="1"/>
    </row>
    <row r="788" spans="4:31" ht="14.25" customHeight="1" x14ac:dyDescent="0.3">
      <c r="D788" s="1">
        <f>Tokens!B788</f>
        <v>213</v>
      </c>
      <c r="E788" s="17" t="str">
        <f>IF(Tokens!C788="","",Tokens!C788)</f>
        <v>#213 Pass VIP</v>
      </c>
      <c r="F788"/>
      <c r="G788"/>
      <c r="H788"/>
      <c r="I788"/>
      <c r="J788"/>
      <c r="M788"/>
      <c r="N788"/>
      <c r="O788" s="15" t="str">
        <f t="shared" si="24"/>
        <v>_</v>
      </c>
      <c r="P788" s="18" t="str">
        <f>IF(F788="stop","",IF(F788&lt;&gt;"",HYPERLINK(Settings!$B$5 &amp; "/manage/?network=" &amp; LOWER(B$8) &amp; "&amp;search=token&amp;account=" &amp; ToMint!$B$5 &amp; "&amp;view=" &amp; ToMint!J788,"TokenSol"),""))</f>
        <v/>
      </c>
      <c r="Q788" s="2"/>
      <c r="R788" s="2"/>
      <c r="S788" s="11"/>
      <c r="T788" s="78" t="str">
        <f>"owner=" &amp; Tokens!BS788 &amp; "&amp;filename_for_metadata=" &amp; Tokens!BT788 &amp; "&amp;offchaindata_platform=" &amp; $B$17 &amp; "&amp;keyfile=" &amp; $B$5 &amp;  "&amp;repository=" &amp; $B$18</f>
        <v>owner=AeDSKpNsSENahGHS7fCrAxcDtcNXjyLM68b4gHoTBkC&amp;filename_for_metadata=PASSVIP_COR22C213&amp;offchaindata_platform=Github&amp;keyfile=Paul&amp;repository=CalviOnTheRocks2022</v>
      </c>
      <c r="U788" s="78" t="str">
        <f t="shared" si="25"/>
        <v>{"name":"#213 Pass VIP",_x000D_
"symbol":"COR22C213",_x000D_
"description":"Pass VIP / Pass NFT VIP Access - 1 édition Calvi on the Rocks 2022",_x000D_
"seller_fee_basis_points":1000,_x000D_
"image":"https://bafybeidjy5rvf6us3v3icqsxsdo24okaxcu6rzcqmvpy3svs5kovz2vtbm.ipfs.nftstorage.link?image_213.webp",_x000D_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88" s="78" t="str">
        <f>formatRow(Tokens!C$2:I$2,Tokens!C788:I788)</f>
        <v>"name":"#213 Pass VIP",_x000D_
"symbol":"COR22C213",_x000D_
"description":"Pass VIP / Pass NFT VIP Access - 1 édition Calvi on the Rocks 2022",_x000D_
"seller_fee_basis_points":1000,_x000D_
"image":"https://bafybeidjy5rvf6us3v3icqsxsdo24okaxcu6rzcqmvpy3svs5kovz2vtbm.ipfs.nftstorage.link?image_213.webp",_x000D_
"Issuer":"NfluenT for Calvi On The rocks",_x000D_
"external_url":""</v>
      </c>
      <c r="W788" s="78" t="str">
        <f>formatRow(Tokens!J$2:AV$2,Tokens!J788:AV788,2,"attributes")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8" s="78" t="str">
        <f>formatRow(Tokens!AX$2:BC$2,Tokens!AX788:BC788,2,"creators")</f>
        <v>"creators":[{"address":"ncreator",_x000D_
"share":10},{"address":"cotrcrea",_x000D_
"share":90},{"address":"nminer",_x000D_
"share":0}]</v>
      </c>
      <c r="Y788" s="78" t="str">
        <f>formatRow(Tokens!BD$2:BI$2,Tokens!BD788:BI788,2,"files")</f>
        <v>"files":[]</v>
      </c>
      <c r="Z788" s="78"/>
      <c r="AA788" s="78"/>
      <c r="AB788" s="78"/>
      <c r="AC788" s="78" t="str">
        <f>formatRow(Tokens!BJ$2:BK$2,Tokens!BJ788:BK788,0,"collection")</f>
        <v>"collection":{"name":"PASS VIP",_x000D_
"family":"Calvi On The Rocks"}</v>
      </c>
      <c r="AD788" s="1" t="str">
        <f>formatRow(Tokens!BN$2:BR$2,Tokens!BN788:BR788,0,"marketplace")</f>
        <v>"marketplace":{"initial_price":380,_x000D_
"reservation_price":"",_x000D_
"duration":"",_x000D_
"max_mint":1,_x000D_
"sell_date":"25/06/2022"}</v>
      </c>
      <c r="AE788" s="1"/>
    </row>
    <row r="789" spans="4:31" ht="14.25" customHeight="1" x14ac:dyDescent="0.3">
      <c r="D789" s="1">
        <f>Tokens!B789</f>
        <v>214</v>
      </c>
      <c r="E789" s="17" t="str">
        <f>IF(Tokens!C789="","",Tokens!C789)</f>
        <v>#214 Pass VIP</v>
      </c>
      <c r="F789"/>
      <c r="G789"/>
      <c r="H789"/>
      <c r="I789"/>
      <c r="J789"/>
      <c r="M789"/>
      <c r="N789"/>
      <c r="O789" s="15" t="str">
        <f t="shared" si="24"/>
        <v>_</v>
      </c>
      <c r="P789" s="18" t="str">
        <f>IF(F789="stop","",IF(F789&lt;&gt;"",HYPERLINK(Settings!$B$5 &amp; "/manage/?network=" &amp; LOWER(B$8) &amp; "&amp;search=token&amp;account=" &amp; ToMint!$B$5 &amp; "&amp;view=" &amp; ToMint!J789,"TokenSol"),""))</f>
        <v/>
      </c>
      <c r="Q789" s="2"/>
      <c r="R789" s="2"/>
      <c r="S789" s="11"/>
      <c r="T789" s="78" t="str">
        <f>"owner=" &amp; Tokens!BS789 &amp; "&amp;filename_for_metadata=" &amp; Tokens!BT789 &amp; "&amp;offchaindata_platform=" &amp; $B$17 &amp; "&amp;keyfile=" &amp; $B$5 &amp;  "&amp;repository=" &amp; $B$18</f>
        <v>owner=AeDSKpNsSENahGHS7fCrAxcDtcNXjyLM68b4gHoTBkC&amp;filename_for_metadata=PASSVIP_COR22C214&amp;offchaindata_platform=Github&amp;keyfile=Paul&amp;repository=CalviOnTheRocks2022</v>
      </c>
      <c r="U789" s="78" t="str">
        <f t="shared" si="25"/>
        <v>{"name":"#214 Pass VIP",_x000D_
"symbol":"COR22C214",_x000D_
"description":"Pass VIP / Pass NFT VIP Access - 1 édition Calvi on the Rocks 2022",_x000D_
"seller_fee_basis_points":1000,_x000D_
"image":"https://bafybeigatb4eukggkhfanbujjsd7r6rp4djnpisqjytahlx574vo5pu7ey.ipfs.nftstorage.link?image_214.webp",_x000D_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89" s="78" t="str">
        <f>formatRow(Tokens!C$2:I$2,Tokens!C789:I789)</f>
        <v>"name":"#214 Pass VIP",_x000D_
"symbol":"COR22C214",_x000D_
"description":"Pass VIP / Pass NFT VIP Access - 1 édition Calvi on the Rocks 2022",_x000D_
"seller_fee_basis_points":1000,_x000D_
"image":"https://bafybeigatb4eukggkhfanbujjsd7r6rp4djnpisqjytahlx574vo5pu7ey.ipfs.nftstorage.link?image_214.webp",_x000D_
"Issuer":"NfluenT for Calvi On The rocks",_x000D_
"external_url":""</v>
      </c>
      <c r="W789" s="78" t="str">
        <f>formatRow(Tokens!J$2:AV$2,Tokens!J789:AV789,2,"attributes")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9" s="78" t="str">
        <f>formatRow(Tokens!AX$2:BC$2,Tokens!AX789:BC789,2,"creators")</f>
        <v>"creators":[{"address":"ncreator",_x000D_
"share":10},{"address":"cotrcrea",_x000D_
"share":90},{"address":"nminer",_x000D_
"share":0}]</v>
      </c>
      <c r="Y789" s="78" t="str">
        <f>formatRow(Tokens!BD$2:BI$2,Tokens!BD789:BI789,2,"files")</f>
        <v>"files":[]</v>
      </c>
      <c r="Z789" s="78"/>
      <c r="AA789" s="78"/>
      <c r="AB789" s="78"/>
      <c r="AC789" s="78" t="str">
        <f>formatRow(Tokens!BJ$2:BK$2,Tokens!BJ789:BK789,0,"collection")</f>
        <v>"collection":{"name":"PASS VIP",_x000D_
"family":"Calvi On The Rocks"}</v>
      </c>
      <c r="AD789" s="1" t="str">
        <f>formatRow(Tokens!BN$2:BR$2,Tokens!BN789:BR789,0,"marketplace")</f>
        <v>"marketplace":{"initial_price":380,_x000D_
"reservation_price":"",_x000D_
"duration":"",_x000D_
"max_mint":1,_x000D_
"sell_date":"25/06/2022"}</v>
      </c>
      <c r="AE789" s="1"/>
    </row>
    <row r="790" spans="4:31" ht="14.25" customHeight="1" x14ac:dyDescent="0.3">
      <c r="D790" s="1">
        <f>Tokens!B790</f>
        <v>215</v>
      </c>
      <c r="E790" s="17" t="str">
        <f>IF(Tokens!C790="","",Tokens!C790)</f>
        <v>#215 Pass VIP</v>
      </c>
      <c r="F790"/>
      <c r="G790"/>
      <c r="H790"/>
      <c r="I790"/>
      <c r="J790"/>
      <c r="M790"/>
      <c r="N790"/>
      <c r="O790" s="15" t="str">
        <f t="shared" si="24"/>
        <v>_</v>
      </c>
      <c r="P790" s="18" t="str">
        <f>IF(F790="stop","",IF(F790&lt;&gt;"",HYPERLINK(Settings!$B$5 &amp; "/manage/?network=" &amp; LOWER(B$8) &amp; "&amp;search=token&amp;account=" &amp; ToMint!$B$5 &amp; "&amp;view=" &amp; ToMint!J790,"TokenSol"),""))</f>
        <v/>
      </c>
      <c r="Q790" s="2"/>
      <c r="R790" s="2"/>
      <c r="S790" s="11"/>
      <c r="T790" s="78" t="str">
        <f>"owner=" &amp; Tokens!BS790 &amp; "&amp;filename_for_metadata=" &amp; Tokens!BT790 &amp; "&amp;offchaindata_platform=" &amp; $B$17 &amp; "&amp;keyfile=" &amp; $B$5 &amp;  "&amp;repository=" &amp; $B$18</f>
        <v>owner=AeDSKpNsSENahGHS7fCrAxcDtcNXjyLM68b4gHoTBkC&amp;filename_for_metadata=PASSVIP_COR22C215&amp;offchaindata_platform=Github&amp;keyfile=Paul&amp;repository=CalviOnTheRocks2022</v>
      </c>
      <c r="U790" s="78" t="str">
        <f t="shared" si="25"/>
        <v>{"name":"#215 Pass VIP",_x000D_
"symbol":"COR22C215",_x000D_
"description":"Pass VIP / Pass NFT VIP Access - 1 édition Calvi on the Rocks 2022",_x000D_
"seller_fee_basis_points":1000,_x000D_
"image":"https://bafybeigto6uonb2nztzfzggive6jwyai5v7afsv3nodck7ao4oxuc35pgy.ipfs.nftstorage.link?image_215.webp",_x000D_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Rocks"},"marketplace":{"initial_price":380,_x000D_
"reservation_price":"",_x000D_
"duration":"",_x000D_
"max_mint":1,_x000D_
"sell_date":"25/06/2022"}}</v>
      </c>
      <c r="V790" s="78" t="str">
        <f>formatRow(Tokens!C$2:I$2,Tokens!C790:I790)</f>
        <v>"name":"#215 Pass VIP",_x000D_
"symbol":"COR22C215",_x000D_
"description":"Pass VIP / Pass NFT VIP Access - 1 édition Calvi on the Rocks 2022",_x000D_
"seller_fee_basis_points":1000,_x000D_
"image":"https://bafybeigto6uonb2nztzfzggive6jwyai5v7afsv3nodck7ao4oxuc35pgy.ipfs.nftstorage.link?image_215.webp",_x000D_
"Issuer":"NfluenT for Calvi On The rocks",_x000D_
"external_url":""</v>
      </c>
      <c r="W790" s="78" t="str">
        <f>formatRow(Tokens!J$2:AV$2,Tokens!J790:AV790,2,"attributes")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0" s="78" t="str">
        <f>formatRow(Tokens!AX$2:BC$2,Tokens!AX790:BC790,2,"creators")</f>
        <v>"creators":[{"address":"ncreator",_x000D_
"share":10},{"address":"cotrcrea",_x000D_
"share":90},{"address":"nminer",_x000D_
"share":0}]</v>
      </c>
      <c r="Y790" s="78" t="str">
        <f>formatRow(Tokens!BD$2:BI$2,Tokens!BD790:BI790,2,"files")</f>
        <v>"files":[]</v>
      </c>
      <c r="Z790" s="78"/>
      <c r="AA790" s="78"/>
      <c r="AB790" s="78"/>
      <c r="AC790" s="78" t="str">
        <f>formatRow(Tokens!BJ$2:BK$2,Tokens!BJ790:BK790,0,"collection")</f>
        <v>"collection":{"name":"PASS VIP",_x000D_
"family":"Calvi On The Rocks"}</v>
      </c>
      <c r="AD790" s="1" t="str">
        <f>formatRow(Tokens!BN$2:BR$2,Tokens!BN790:BR790,0,"marketplace")</f>
        <v>"marketplace":{"initial_price":380,_x000D_
"reservation_price":"",_x000D_
"duration":"",_x000D_
"max_mint":1,_x000D_
"sell_date":"25/06/2022"}</v>
      </c>
      <c r="AE790" s="1"/>
    </row>
    <row r="791" spans="4:31" ht="14.25" customHeight="1" x14ac:dyDescent="0.3">
      <c r="D791" s="1">
        <f>Tokens!B791</f>
        <v>1</v>
      </c>
      <c r="E791" s="17" t="str">
        <f>IF(Tokens!C791="","",Tokens!C791)</f>
        <v>#1 Billet VIP</v>
      </c>
      <c r="F791" s="79">
        <v>44736.701296296298</v>
      </c>
      <c r="G791" t="s">
        <v>4550</v>
      </c>
      <c r="H791" s="80" t="s">
        <v>4551</v>
      </c>
      <c r="I791" s="2" t="s">
        <v>4552</v>
      </c>
      <c r="J791" s="2" t="s">
        <v>4553</v>
      </c>
      <c r="K791" s="2" t="s">
        <v>4554</v>
      </c>
      <c r="M791"/>
      <c r="N791">
        <v>18.528263899999999</v>
      </c>
      <c r="O791" s="15" t="str">
        <f t="shared" si="24"/>
        <v>_</v>
      </c>
      <c r="P791" s="18" t="str">
        <f>IF(F791="stop","",IF(F791&lt;&gt;"",HYPERLINK(Settings!$B$5 &amp; "/manage/?network=" &amp; LOWER(B$8) &amp; "&amp;search=token&amp;account=" &amp; ToMint!$B$5 &amp; "&amp;view=" &amp; ToMint!J791,"TokenSol"),""))</f>
        <v>TokenSol</v>
      </c>
      <c r="Q791" s="2"/>
      <c r="R791" s="2"/>
      <c r="S791" s="11"/>
      <c r="T791" s="78" t="str">
        <f>"owner=" &amp; Tokens!BS791 &amp; "&amp;filename_for_metadata=" &amp; Tokens!BT791 &amp; "&amp;offchaindata_platform=" &amp; $B$17 &amp; "&amp;keyfile=" &amp; $B$5 &amp;  "&amp;repository=" &amp; $B$18</f>
        <v>owner=BbDq7xeUzpj8bXfd9N7dh1tw43Ss7xbYpyjoNuwDSrzq&amp;filename_for_metadata=BILLETVIP_COR22D1&amp;offchaindata_platform=Github&amp;keyfile=Paul&amp;repository=CalviOnTheRocks2022</v>
      </c>
      <c r="U791" s="78" t="str">
        <f t="shared" si="25"/>
        <v>{"name":"#1 Billet VIP",_x000D_
"symbol":"COR22D1",_x000D_
"description":"Billet VIP / Billet NFT VIP Access - 1 jour Calvi on the Rocks 2022",_x000D_
"seller_fee_basis_points":1000,_x000D_
"image":"https://bafybeiezfmc5psq3jrciasapq4zwmrj62oof7inxvfev5elrtaywv5nmxe.ipfs.nftstorage.link?image_1.webp",_x000D_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791" s="78" t="str">
        <f>formatRow(Tokens!C$2:I$2,Tokens!C791:I791)</f>
        <v>"name":"#1 Billet VIP",_x000D_
"symbol":"COR22D1",_x000D_
"description":"Billet VIP / Billet NFT VIP Access - 1 jour Calvi on the Rocks 2022",_x000D_
"seller_fee_basis_points":1000,_x000D_
"image":"https://bafybeiezfmc5psq3jrciasapq4zwmrj62oof7inxvfev5elrtaywv5nmxe.ipfs.nftstorage.link?image_1.webp",_x000D_
"Issuer":"NfluenT for Calvi On The rocks",_x000D_
"external_url":""</v>
      </c>
      <c r="W791" s="78" t="str">
        <f>formatRow(Tokens!J$2:AV$2,Tokens!J791:AV791,2,"attributes")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1" s="78" t="str">
        <f>formatRow(Tokens!AX$2:BC$2,Tokens!AX791:BC791,2,"creators")</f>
        <v>"creators":[{"address":"ncreator",_x000D_
"share":10},{"address":"cotrcrea",_x000D_
"share":90},{"address":"nminer",_x000D_
"share":0}]</v>
      </c>
      <c r="Y791" s="78" t="str">
        <f>formatRow(Tokens!BD$2:BI$2,Tokens!BD791:BI791,2,"files")</f>
        <v>"files":[]</v>
      </c>
      <c r="Z791" s="78"/>
      <c r="AA791" s="78"/>
      <c r="AB791" s="78"/>
      <c r="AC791" s="78" t="str">
        <f>formatRow(Tokens!BJ$2:BK$2,Tokens!BJ791:BK791,0,"collection")</f>
        <v>"collection":{"name":"BILLET VIP",_x000D_
"family":"Calvi On The Rocks"}</v>
      </c>
      <c r="AD791" s="1" t="str">
        <f>formatRow(Tokens!BN$2:BR$2,Tokens!BN791:BR791,0,"marketplace")</f>
        <v>"marketplace":{"initial_price":100,_x000D_
"reservation_price":"",_x000D_
"duration":"",_x000D_
"max_mint":1,_x000D_
"sell_date":"25/06/2022"}</v>
      </c>
      <c r="AE791" s="1"/>
    </row>
    <row r="792" spans="4:31" ht="14.25" customHeight="1" x14ac:dyDescent="0.3">
      <c r="D792" s="1">
        <f>Tokens!B792</f>
        <v>2</v>
      </c>
      <c r="E792" s="17" t="str">
        <f>IF(Tokens!C792="","",Tokens!C792)</f>
        <v>#2 Billet VIP</v>
      </c>
      <c r="F792" s="79">
        <v>44736.70171296296</v>
      </c>
      <c r="G792" t="s">
        <v>4555</v>
      </c>
      <c r="H792" s="80" t="s">
        <v>4556</v>
      </c>
      <c r="I792" s="2" t="s">
        <v>4557</v>
      </c>
      <c r="J792" s="2" t="s">
        <v>4558</v>
      </c>
      <c r="K792" s="2" t="s">
        <v>4559</v>
      </c>
      <c r="M792"/>
      <c r="N792">
        <v>18.5162777</v>
      </c>
      <c r="O792" s="15">
        <f t="shared" si="24"/>
        <v>-0.45439684199996427</v>
      </c>
      <c r="P792" s="18" t="str">
        <f>IF(F792="stop","",IF(F792&lt;&gt;"",HYPERLINK(Settings!$B$5 &amp; "/manage/?network=" &amp; LOWER(B$8) &amp; "&amp;search=token&amp;account=" &amp; ToMint!$B$5 &amp; "&amp;view=" &amp; ToMint!J792,"TokenSol"),""))</f>
        <v>TokenSol</v>
      </c>
      <c r="Q792" s="2"/>
      <c r="R792" s="2"/>
      <c r="S792" s="11"/>
      <c r="T792" s="78" t="str">
        <f>"owner=" &amp; Tokens!BS792 &amp; "&amp;filename_for_metadata=" &amp; Tokens!BT792 &amp; "&amp;offchaindata_platform=" &amp; $B$17 &amp; "&amp;keyfile=" &amp; $B$5 &amp;  "&amp;repository=" &amp; $B$18</f>
        <v>owner=BbDq7xeUzpj8bXfd9N7dh1tw43Ss7xbYpyjoNuwDSrzq&amp;filename_for_metadata=BILLETVIP_COR22D2&amp;offchaindata_platform=Github&amp;keyfile=Paul&amp;repository=CalviOnTheRocks2022</v>
      </c>
      <c r="U792" s="78" t="str">
        <f t="shared" si="25"/>
        <v>{"name":"#2 Billet VIP",_x000D_
"symbol":"COR22D2",_x000D_
"description":"Billet VIP / Billet NFT VIP Access - 1 jour Calvi on the Rocks 2022",_x000D_
"seller_fee_basis_points":1000,_x000D_
"image":"https://bafybeiaahduoet252hszfyo3drm7fgzia2i3j4qpqmja2xkcgavezhkup4.ipfs.nftstorage.link?image_2.webp",_x000D_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792" s="78" t="str">
        <f>formatRow(Tokens!C$2:I$2,Tokens!C792:I792)</f>
        <v>"name":"#2 Billet VIP",_x000D_
"symbol":"COR22D2",_x000D_
"description":"Billet VIP / Billet NFT VIP Access - 1 jour Calvi on the Rocks 2022",_x000D_
"seller_fee_basis_points":1000,_x000D_
"image":"https://bafybeiaahduoet252hszfyo3drm7fgzia2i3j4qpqmja2xkcgavezhkup4.ipfs.nftstorage.link?image_2.webp",_x000D_
"Issuer":"NfluenT for Calvi On The rocks",_x000D_
"external_url":""</v>
      </c>
      <c r="W792" s="78" t="str">
        <f>formatRow(Tokens!J$2:AV$2,Tokens!J792:AV792,2,"attributes")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2" s="78" t="str">
        <f>formatRow(Tokens!AX$2:BC$2,Tokens!AX792:BC792,2,"creators")</f>
        <v>"creators":[{"address":"ncreator",_x000D_
"share":10},{"address":"cotrcrea",_x000D_
"share":90},{"address":"nminer",_x000D_
"share":0}]</v>
      </c>
      <c r="Y792" s="78" t="str">
        <f>formatRow(Tokens!BD$2:BI$2,Tokens!BD792:BI792,2,"files")</f>
        <v>"files":[]</v>
      </c>
      <c r="Z792" s="78"/>
      <c r="AA792" s="78"/>
      <c r="AB792" s="78"/>
      <c r="AC792" s="78" t="str">
        <f>formatRow(Tokens!BJ$2:BK$2,Tokens!BJ792:BK792,0,"collection")</f>
        <v>"collection":{"name":"BILLET VIP",_x000D_
"family":"Calvi On The Rocks"}</v>
      </c>
      <c r="AD792" s="1" t="str">
        <f>formatRow(Tokens!BN$2:BR$2,Tokens!BN792:BR792,0,"marketplace")</f>
        <v>"marketplace":{"initial_price":100,_x000D_
"reservation_price":"",_x000D_
"duration":"",_x000D_
"max_mint":1,_x000D_
"sell_date":"25/06/2022"}</v>
      </c>
      <c r="AE792" s="1"/>
    </row>
    <row r="793" spans="4:31" ht="14.25" customHeight="1" x14ac:dyDescent="0.3">
      <c r="D793" s="1">
        <f>Tokens!B793</f>
        <v>3</v>
      </c>
      <c r="E793" s="17" t="str">
        <f>IF(Tokens!C793="","",Tokens!C793)</f>
        <v>#3 Billet VIP</v>
      </c>
      <c r="F793" s="79">
        <v>44736.7028587963</v>
      </c>
      <c r="G793" t="s">
        <v>4560</v>
      </c>
      <c r="H793" s="80" t="s">
        <v>4561</v>
      </c>
      <c r="I793" s="2" t="s">
        <v>4562</v>
      </c>
      <c r="J793" s="2" t="s">
        <v>4563</v>
      </c>
      <c r="K793" s="2" t="s">
        <v>4564</v>
      </c>
      <c r="M793"/>
      <c r="N793">
        <v>18.504291500000001</v>
      </c>
      <c r="O793" s="15">
        <f t="shared" si="24"/>
        <v>-0.45439684199996427</v>
      </c>
      <c r="P793" s="18" t="str">
        <f>IF(F793="stop","",IF(F793&lt;&gt;"",HYPERLINK(Settings!$B$5 &amp; "/manage/?network=" &amp; LOWER(B$8) &amp; "&amp;search=token&amp;account=" &amp; ToMint!$B$5 &amp; "&amp;view=" &amp; ToMint!J793,"TokenSol"),""))</f>
        <v>TokenSol</v>
      </c>
      <c r="Q793" s="2"/>
      <c r="R793" s="2"/>
      <c r="S793" s="11"/>
      <c r="T793" s="78" t="str">
        <f>"owner=" &amp; Tokens!BS793 &amp; "&amp;filename_for_metadata=" &amp; Tokens!BT793 &amp; "&amp;offchaindata_platform=" &amp; $B$17 &amp; "&amp;keyfile=" &amp; $B$5 &amp;  "&amp;repository=" &amp; $B$18</f>
        <v>owner=BbDq7xeUzpj8bXfd9N7dh1tw43Ss7xbYpyjoNuwDSrzq&amp;filename_for_metadata=BILLETVIP_COR22D3&amp;offchaindata_platform=Github&amp;keyfile=Paul&amp;repository=CalviOnTheRocks2022</v>
      </c>
      <c r="U793" s="78" t="str">
        <f t="shared" si="25"/>
        <v>{"name":"#3 Billet VIP",_x000D_
"symbol":"COR22D3",_x000D_
"description":"Billet VIP / Billet NFT VIP Access - 1 jour Calvi on the Rocks 2022",_x000D_
"seller_fee_basis_points":1000,_x000D_
"image":"https://bafybeifwdnmv4pueeq3cbf5qv3xptx7vn5rw2e74nhlikkvgp5tln52vwq.ipfs.nftstorage.link?image_3.webp",_x000D_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793" s="78" t="str">
        <f>formatRow(Tokens!C$2:I$2,Tokens!C793:I793)</f>
        <v>"name":"#3 Billet VIP",_x000D_
"symbol":"COR22D3",_x000D_
"description":"Billet VIP / Billet NFT VIP Access - 1 jour Calvi on the Rocks 2022",_x000D_
"seller_fee_basis_points":1000,_x000D_
"image":"https://bafybeifwdnmv4pueeq3cbf5qv3xptx7vn5rw2e74nhlikkvgp5tln52vwq.ipfs.nftstorage.link?image_3.webp",_x000D_
"Issuer":"NfluenT for Calvi On The rocks",_x000D_
"external_url":""</v>
      </c>
      <c r="W793" s="78" t="str">
        <f>formatRow(Tokens!J$2:AV$2,Tokens!J793:AV793,2,"attributes")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3" s="78" t="str">
        <f>formatRow(Tokens!AX$2:BC$2,Tokens!AX793:BC793,2,"creators")</f>
        <v>"creators":[{"address":"ncreator",_x000D_
"share":10},{"address":"cotrcrea",_x000D_
"share":90},{"address":"nminer",_x000D_
"share":0}]</v>
      </c>
      <c r="Y793" s="78" t="str">
        <f>formatRow(Tokens!BD$2:BI$2,Tokens!BD793:BI793,2,"files")</f>
        <v>"files":[]</v>
      </c>
      <c r="Z793" s="78"/>
      <c r="AA793" s="78"/>
      <c r="AB793" s="78"/>
      <c r="AC793" s="78" t="str">
        <f>formatRow(Tokens!BJ$2:BK$2,Tokens!BJ793:BK793,0,"collection")</f>
        <v>"collection":{"name":"BILLET VIP",_x000D_
"family":"Calvi On The Rocks"}</v>
      </c>
      <c r="AD793" s="1" t="str">
        <f>formatRow(Tokens!BN$2:BR$2,Tokens!BN793:BR793,0,"marketplace")</f>
        <v>"marketplace":{"initial_price":100,_x000D_
"reservation_price":"",_x000D_
"duration":"",_x000D_
"max_mint":1,_x000D_
"sell_date":"25/06/2022"}</v>
      </c>
      <c r="AE793" s="1"/>
    </row>
    <row r="794" spans="4:31" ht="14.25" customHeight="1" x14ac:dyDescent="0.3">
      <c r="D794" s="1">
        <f>Tokens!B794</f>
        <v>4</v>
      </c>
      <c r="E794" s="17" t="str">
        <f>IF(Tokens!C794="","",Tokens!C794)</f>
        <v>#4 Billet VIP</v>
      </c>
      <c r="F794" s="79">
        <v>44736.703055555554</v>
      </c>
      <c r="G794" t="s">
        <v>4565</v>
      </c>
      <c r="H794" s="80" t="s">
        <v>4566</v>
      </c>
      <c r="I794" s="2" t="s">
        <v>4567</v>
      </c>
      <c r="J794" s="2" t="s">
        <v>4568</v>
      </c>
      <c r="K794" s="2" t="s">
        <v>4569</v>
      </c>
      <c r="M794"/>
      <c r="N794">
        <v>18.492305300000002</v>
      </c>
      <c r="O794" s="15">
        <f t="shared" si="24"/>
        <v>-0.45439684199996427</v>
      </c>
      <c r="P794" s="18" t="str">
        <f>IF(F794="stop","",IF(F794&lt;&gt;"",HYPERLINK(Settings!$B$5 &amp; "/manage/?network=" &amp; LOWER(B$8) &amp; "&amp;search=token&amp;account=" &amp; ToMint!$B$5 &amp; "&amp;view=" &amp; ToMint!J794,"TokenSol"),""))</f>
        <v>TokenSol</v>
      </c>
      <c r="Q794" s="2"/>
      <c r="R794" s="2"/>
      <c r="S794" s="11"/>
      <c r="T794" s="78" t="str">
        <f>"owner=" &amp; Tokens!BS794 &amp; "&amp;filename_for_metadata=" &amp; Tokens!BT794 &amp; "&amp;offchaindata_platform=" &amp; $B$17 &amp; "&amp;keyfile=" &amp; $B$5 &amp;  "&amp;repository=" &amp; $B$18</f>
        <v>owner=BbDq7xeUzpj8bXfd9N7dh1tw43Ss7xbYpyjoNuwDSrzq&amp;filename_for_metadata=BILLETVIP_COR22D4&amp;offchaindata_platform=Github&amp;keyfile=Paul&amp;repository=CalviOnTheRocks2022</v>
      </c>
      <c r="U794" s="78" t="str">
        <f t="shared" si="25"/>
        <v>{"name":"#4 Billet VIP",_x000D_
"symbol":"COR22D4",_x000D_
"description":"Billet VIP / Billet NFT VIP Access - 1 jour Calvi on the Rocks 2022",_x000D_
"seller_fee_basis_points":1000,_x000D_
"image":"https://bafybeiff6fkp4cpoisdum5zv27ox3slcheukjav4vnf5ohw7ih7rkqs36a.ipfs.nftstorage.link?image_4.webp",_x000D_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794" s="78" t="str">
        <f>formatRow(Tokens!C$2:I$2,Tokens!C794:I794)</f>
        <v>"name":"#4 Billet VIP",_x000D_
"symbol":"COR22D4",_x000D_
"description":"Billet VIP / Billet NFT VIP Access - 1 jour Calvi on the Rocks 2022",_x000D_
"seller_fee_basis_points":1000,_x000D_
"image":"https://bafybeiff6fkp4cpoisdum5zv27ox3slcheukjav4vnf5ohw7ih7rkqs36a.ipfs.nftstorage.link?image_4.webp",_x000D_
"Issuer":"NfluenT for Calvi On The rocks",_x000D_
"external_url":""</v>
      </c>
      <c r="W794" s="78" t="str">
        <f>formatRow(Tokens!J$2:AV$2,Tokens!J794:AV794,2,"attributes")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4" s="78" t="str">
        <f>formatRow(Tokens!AX$2:BC$2,Tokens!AX794:BC794,2,"creators")</f>
        <v>"creators":[{"address":"ncreator",_x000D_
"share":10},{"address":"cotrcrea",_x000D_
"share":90},{"address":"nminer",_x000D_
"share":0}]</v>
      </c>
      <c r="Y794" s="78" t="str">
        <f>formatRow(Tokens!BD$2:BI$2,Tokens!BD794:BI794,2,"files")</f>
        <v>"files":[]</v>
      </c>
      <c r="Z794" s="78"/>
      <c r="AA794" s="78"/>
      <c r="AB794" s="78"/>
      <c r="AC794" s="78" t="str">
        <f>formatRow(Tokens!BJ$2:BK$2,Tokens!BJ794:BK794,0,"collection")</f>
        <v>"collection":{"name":"BILLET VIP",_x000D_
"family":"Calvi On The Rocks"}</v>
      </c>
      <c r="AD794" s="1" t="str">
        <f>formatRow(Tokens!BN$2:BR$2,Tokens!BN794:BR794,0,"marketplace")</f>
        <v>"marketplace":{"initial_price":100,_x000D_
"reservation_price":"",_x000D_
"duration":"",_x000D_
"max_mint":1,_x000D_
"sell_date":"25/06/2022"}</v>
      </c>
      <c r="AE794" s="1"/>
    </row>
    <row r="795" spans="4:31" ht="14.25" customHeight="1" x14ac:dyDescent="0.3">
      <c r="D795" s="1">
        <f>Tokens!B795</f>
        <v>5</v>
      </c>
      <c r="E795" s="17" t="str">
        <f>IF(Tokens!C795="","",Tokens!C795)</f>
        <v>#5 Billet VIP</v>
      </c>
      <c r="F795" s="79">
        <v>44736.703344907408</v>
      </c>
      <c r="G795" t="s">
        <v>4570</v>
      </c>
      <c r="H795" s="80" t="s">
        <v>4571</v>
      </c>
      <c r="I795" s="2" t="s">
        <v>4572</v>
      </c>
      <c r="J795" s="2" t="s">
        <v>4573</v>
      </c>
      <c r="K795" s="2" t="s">
        <v>4574</v>
      </c>
      <c r="M795"/>
      <c r="N795">
        <v>18.480319099999999</v>
      </c>
      <c r="O795" s="15">
        <f t="shared" si="24"/>
        <v>-0.45439684200009894</v>
      </c>
      <c r="P795" s="18" t="str">
        <f>IF(F795="stop","",IF(F795&lt;&gt;"",HYPERLINK(Settings!$B$5 &amp; "/manage/?network=" &amp; LOWER(B$8) &amp; "&amp;search=token&amp;account=" &amp; ToMint!$B$5 &amp; "&amp;view=" &amp; ToMint!J795,"TokenSol"),""))</f>
        <v>TokenSol</v>
      </c>
      <c r="Q795" s="2"/>
      <c r="R795" s="2"/>
      <c r="S795" s="11"/>
      <c r="T795" s="78" t="str">
        <f>"owner=" &amp; Tokens!BS795 &amp; "&amp;filename_for_metadata=" &amp; Tokens!BT795 &amp; "&amp;offchaindata_platform=" &amp; $B$17 &amp; "&amp;keyfile=" &amp; $B$5 &amp;  "&amp;repository=" &amp; $B$18</f>
        <v>owner=BbDq7xeUzpj8bXfd9N7dh1tw43Ss7xbYpyjoNuwDSrzq&amp;filename_for_metadata=BILLETVIP_COR22D5&amp;offchaindata_platform=Github&amp;keyfile=Paul&amp;repository=CalviOnTheRocks2022</v>
      </c>
      <c r="U795" s="78" t="str">
        <f t="shared" si="25"/>
        <v>{"name":"#5 Billet VIP",_x000D_
"symbol":"COR22D5",_x000D_
"description":"Billet VIP / Billet NFT VIP Access - 1 jour Calvi on the Rocks 2022",_x000D_
"seller_fee_basis_points":1000,_x000D_
"image":"https://bafybeiarrdejumr7r4t3p32yehuflupw55pq6rfiywn4niog346tcy2tu4.ipfs.nftstorage.link?image_5.webp",_x000D_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795" s="78" t="str">
        <f>formatRow(Tokens!C$2:I$2,Tokens!C795:I795)</f>
        <v>"name":"#5 Billet VIP",_x000D_
"symbol":"COR22D5",_x000D_
"description":"Billet VIP / Billet NFT VIP Access - 1 jour Calvi on the Rocks 2022",_x000D_
"seller_fee_basis_points":1000,_x000D_
"image":"https://bafybeiarrdejumr7r4t3p32yehuflupw55pq6rfiywn4niog346tcy2tu4.ipfs.nftstorage.link?image_5.webp",_x000D_
"Issuer":"NfluenT for Calvi On The rocks",_x000D_
"external_url":""</v>
      </c>
      <c r="W795" s="78" t="str">
        <f>formatRow(Tokens!J$2:AV$2,Tokens!J795:AV795,2,"attributes")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5" s="78" t="str">
        <f>formatRow(Tokens!AX$2:BC$2,Tokens!AX795:BC795,2,"creators")</f>
        <v>"creators":[{"address":"ncreator",_x000D_
"share":10},{"address":"cotrcrea",_x000D_
"share":90},{"address":"nminer",_x000D_
"share":0}]</v>
      </c>
      <c r="Y795" s="78" t="str">
        <f>formatRow(Tokens!BD$2:BI$2,Tokens!BD795:BI795,2,"files")</f>
        <v>"files":[]</v>
      </c>
      <c r="Z795" s="78"/>
      <c r="AA795" s="78"/>
      <c r="AB795" s="78"/>
      <c r="AC795" s="78" t="str">
        <f>formatRow(Tokens!BJ$2:BK$2,Tokens!BJ795:BK795,0,"collection")</f>
        <v>"collection":{"name":"BILLET VIP",_x000D_
"family":"Calvi On The Rocks"}</v>
      </c>
      <c r="AD795" s="1" t="str">
        <f>formatRow(Tokens!BN$2:BR$2,Tokens!BN795:BR795,0,"marketplace")</f>
        <v>"marketplace":{"initial_price":100,_x000D_
"reservation_price":"",_x000D_
"duration":"",_x000D_
"max_mint":1,_x000D_
"sell_date":"25/06/2022"}</v>
      </c>
      <c r="AE795" s="1"/>
    </row>
    <row r="796" spans="4:31" ht="14.25" customHeight="1" x14ac:dyDescent="0.3">
      <c r="D796" s="1">
        <f>Tokens!B796</f>
        <v>6</v>
      </c>
      <c r="E796" s="17" t="str">
        <f>IF(Tokens!C796="","",Tokens!C796)</f>
        <v>#6 Billet VIP</v>
      </c>
      <c r="F796" s="79">
        <v>44736.703599537039</v>
      </c>
      <c r="G796" t="s">
        <v>4575</v>
      </c>
      <c r="H796" s="80" t="s">
        <v>4576</v>
      </c>
      <c r="I796" s="2" t="s">
        <v>4577</v>
      </c>
      <c r="J796" s="2" t="s">
        <v>4578</v>
      </c>
      <c r="K796" s="2" t="s">
        <v>4579</v>
      </c>
      <c r="M796"/>
      <c r="N796">
        <v>18.4683329</v>
      </c>
      <c r="O796" s="15">
        <f t="shared" si="24"/>
        <v>-0.45439684199996427</v>
      </c>
      <c r="P796" s="18" t="str">
        <f>IF(F796="stop","",IF(F796&lt;&gt;"",HYPERLINK(Settings!$B$5 &amp; "/manage/?network=" &amp; LOWER(B$8) &amp; "&amp;search=token&amp;account=" &amp; ToMint!$B$5 &amp; "&amp;view=" &amp; ToMint!J796,"TokenSol"),""))</f>
        <v>TokenSol</v>
      </c>
      <c r="Q796" s="2"/>
      <c r="R796" s="2"/>
      <c r="S796" s="11"/>
      <c r="T796" s="78" t="str">
        <f>"owner=" &amp; Tokens!BS796 &amp; "&amp;filename_for_metadata=" &amp; Tokens!BT796 &amp; "&amp;offchaindata_platform=" &amp; $B$17 &amp; "&amp;keyfile=" &amp; $B$5 &amp;  "&amp;repository=" &amp; $B$18</f>
        <v>owner=BbDq7xeUzpj8bXfd9N7dh1tw43Ss7xbYpyjoNuwDSrzq&amp;filename_for_metadata=BILLETVIP_COR22D6&amp;offchaindata_platform=Github&amp;keyfile=Paul&amp;repository=CalviOnTheRocks2022</v>
      </c>
      <c r="U796" s="78" t="str">
        <f t="shared" si="25"/>
        <v>{"name":"#6 Billet VIP",_x000D_
"symbol":"COR22D6",_x000D_
"description":"Billet VIP / Billet NFT VIP Access - 1 jour Calvi on the Rocks 2022",_x000D_
"seller_fee_basis_points":1000,_x000D_
"image":"https://bafybeicmtpvm6sik5jadxl2tqw5ukqhjakb2vlec5sh6vs6gqaf2tmwx6a.ipfs.nftstorage.link?image_6.webp",_x000D_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796" s="78" t="str">
        <f>formatRow(Tokens!C$2:I$2,Tokens!C796:I796)</f>
        <v>"name":"#6 Billet VIP",_x000D_
"symbol":"COR22D6",_x000D_
"description":"Billet VIP / Billet NFT VIP Access - 1 jour Calvi on the Rocks 2022",_x000D_
"seller_fee_basis_points":1000,_x000D_
"image":"https://bafybeicmtpvm6sik5jadxl2tqw5ukqhjakb2vlec5sh6vs6gqaf2tmwx6a.ipfs.nftstorage.link?image_6.webp",_x000D_
"Issuer":"NfluenT for Calvi On The rocks",_x000D_
"external_url":""</v>
      </c>
      <c r="W796" s="78" t="str">
        <f>formatRow(Tokens!J$2:AV$2,Tokens!J796:AV796,2,"attributes")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6" s="78" t="str">
        <f>formatRow(Tokens!AX$2:BC$2,Tokens!AX796:BC796,2,"creators")</f>
        <v>"creators":[{"address":"ncreator",_x000D_
"share":10},{"address":"cotrcrea",_x000D_
"share":90},{"address":"nminer",_x000D_
"share":0}]</v>
      </c>
      <c r="Y796" s="78" t="str">
        <f>formatRow(Tokens!BD$2:BI$2,Tokens!BD796:BI796,2,"files")</f>
        <v>"files":[]</v>
      </c>
      <c r="Z796" s="78"/>
      <c r="AA796" s="78"/>
      <c r="AB796" s="78"/>
      <c r="AC796" s="78" t="str">
        <f>formatRow(Tokens!BJ$2:BK$2,Tokens!BJ796:BK796,0,"collection")</f>
        <v>"collection":{"name":"BILLET VIP",_x000D_
"family":"Calvi On The Rocks"}</v>
      </c>
      <c r="AD796" s="1" t="str">
        <f>formatRow(Tokens!BN$2:BR$2,Tokens!BN796:BR796,0,"marketplace")</f>
        <v>"marketplace":{"initial_price":100,_x000D_
"reservation_price":"",_x000D_
"duration":"",_x000D_
"max_mint":1,_x000D_
"sell_date":"25/06/2022"}</v>
      </c>
      <c r="AE796" s="1"/>
    </row>
    <row r="797" spans="4:31" ht="14.25" customHeight="1" x14ac:dyDescent="0.3">
      <c r="D797" s="1">
        <f>Tokens!B797</f>
        <v>7</v>
      </c>
      <c r="E797" s="17" t="str">
        <f>IF(Tokens!C797="","",Tokens!C797)</f>
        <v>#7 Billet VIP</v>
      </c>
      <c r="F797" s="79">
        <v>44736.704108796293</v>
      </c>
      <c r="G797" t="s">
        <v>4580</v>
      </c>
      <c r="H797" s="80" t="s">
        <v>4581</v>
      </c>
      <c r="I797" s="2" t="s">
        <v>4582</v>
      </c>
      <c r="J797" s="2" t="s">
        <v>4583</v>
      </c>
      <c r="K797" s="2" t="s">
        <v>4584</v>
      </c>
      <c r="M797"/>
      <c r="N797">
        <v>18.456346700000001</v>
      </c>
      <c r="O797" s="15">
        <f t="shared" si="24"/>
        <v>-0.45439684199996427</v>
      </c>
      <c r="P797" s="18" t="str">
        <f>IF(F797="stop","",IF(F797&lt;&gt;"",HYPERLINK(Settings!$B$5 &amp; "/manage/?network=" &amp; LOWER(B$8) &amp; "&amp;search=token&amp;account=" &amp; ToMint!$B$5 &amp; "&amp;view=" &amp; ToMint!J797,"TokenSol"),""))</f>
        <v>TokenSol</v>
      </c>
      <c r="Q797" s="2"/>
      <c r="R797" s="2"/>
      <c r="S797" s="11"/>
      <c r="T797" s="78" t="str">
        <f>"owner=" &amp; Tokens!BS797 &amp; "&amp;filename_for_metadata=" &amp; Tokens!BT797 &amp; "&amp;offchaindata_platform=" &amp; $B$17 &amp; "&amp;keyfile=" &amp; $B$5 &amp;  "&amp;repository=" &amp; $B$18</f>
        <v>owner=BbDq7xeUzpj8bXfd9N7dh1tw43Ss7xbYpyjoNuwDSrzq&amp;filename_for_metadata=BILLETVIP_COR22D7&amp;offchaindata_platform=Github&amp;keyfile=Paul&amp;repository=CalviOnTheRocks2022</v>
      </c>
      <c r="U797" s="78" t="str">
        <f t="shared" si="25"/>
        <v>{"name":"#7 Billet VIP",_x000D_
"symbol":"COR22D7",_x000D_
"description":"Billet VIP / Billet NFT VIP Access - 1 jour Calvi on the Rocks 2022",_x000D_
"seller_fee_basis_points":1000,_x000D_
"image":"https://bafybeidnygcspwtb3k5zli424vwatzrbekx47twtdicejzmb2jrn5da4du.ipfs.nftstorage.link?image_7.webp",_x000D_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797" s="78" t="str">
        <f>formatRow(Tokens!C$2:I$2,Tokens!C797:I797)</f>
        <v>"name":"#7 Billet VIP",_x000D_
"symbol":"COR22D7",_x000D_
"description":"Billet VIP / Billet NFT VIP Access - 1 jour Calvi on the Rocks 2022",_x000D_
"seller_fee_basis_points":1000,_x000D_
"image":"https://bafybeidnygcspwtb3k5zli424vwatzrbekx47twtdicejzmb2jrn5da4du.ipfs.nftstorage.link?image_7.webp",_x000D_
"Issuer":"NfluenT for Calvi On The rocks",_x000D_
"external_url":""</v>
      </c>
      <c r="W797" s="78" t="str">
        <f>formatRow(Tokens!J$2:AV$2,Tokens!J797:AV797,2,"attributes")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7" s="78" t="str">
        <f>formatRow(Tokens!AX$2:BC$2,Tokens!AX797:BC797,2,"creators")</f>
        <v>"creators":[{"address":"ncreator",_x000D_
"share":10},{"address":"cotrcrea",_x000D_
"share":90},{"address":"nminer",_x000D_
"share":0}]</v>
      </c>
      <c r="Y797" s="78" t="str">
        <f>formatRow(Tokens!BD$2:BI$2,Tokens!BD797:BI797,2,"files")</f>
        <v>"files":[]</v>
      </c>
      <c r="Z797" s="78"/>
      <c r="AA797" s="78"/>
      <c r="AB797" s="78"/>
      <c r="AC797" s="78" t="str">
        <f>formatRow(Tokens!BJ$2:BK$2,Tokens!BJ797:BK797,0,"collection")</f>
        <v>"collection":{"name":"BILLET VIP",_x000D_
"family":"Calvi On The Rocks"}</v>
      </c>
      <c r="AD797" s="1" t="str">
        <f>formatRow(Tokens!BN$2:BR$2,Tokens!BN797:BR797,0,"marketplace")</f>
        <v>"marketplace":{"initial_price":100,_x000D_
"reservation_price":"",_x000D_
"duration":"",_x000D_
"max_mint":1,_x000D_
"sell_date":"25/06/2022"}</v>
      </c>
      <c r="AE797" s="1"/>
    </row>
    <row r="798" spans="4:31" ht="14.25" customHeight="1" x14ac:dyDescent="0.3">
      <c r="D798" s="1">
        <f>Tokens!B798</f>
        <v>8</v>
      </c>
      <c r="E798" s="17" t="str">
        <f>IF(Tokens!C798="","",Tokens!C798)</f>
        <v>#8 Billet VIP</v>
      </c>
      <c r="F798" s="79">
        <v>44736.704375000001</v>
      </c>
      <c r="G798" t="s">
        <v>4585</v>
      </c>
      <c r="H798" s="80" t="s">
        <v>4586</v>
      </c>
      <c r="I798" s="2" t="s">
        <v>4587</v>
      </c>
      <c r="J798" s="2" t="s">
        <v>4588</v>
      </c>
      <c r="K798" s="2" t="s">
        <v>4589</v>
      </c>
      <c r="M798"/>
      <c r="N798">
        <v>18.444360499999998</v>
      </c>
      <c r="O798" s="15">
        <f t="shared" si="24"/>
        <v>-0.45439684200009894</v>
      </c>
      <c r="P798" s="18" t="str">
        <f>IF(F798="stop","",IF(F798&lt;&gt;"",HYPERLINK(Settings!$B$5 &amp; "/manage/?network=" &amp; LOWER(B$8) &amp; "&amp;search=token&amp;account=" &amp; ToMint!$B$5 &amp; "&amp;view=" &amp; ToMint!J798,"TokenSol"),""))</f>
        <v>TokenSol</v>
      </c>
      <c r="Q798" s="2"/>
      <c r="R798" s="2"/>
      <c r="S798" s="11"/>
      <c r="T798" s="78" t="str">
        <f>"owner=" &amp; Tokens!BS798 &amp; "&amp;filename_for_metadata=" &amp; Tokens!BT798 &amp; "&amp;offchaindata_platform=" &amp; $B$17 &amp; "&amp;keyfile=" &amp; $B$5 &amp;  "&amp;repository=" &amp; $B$18</f>
        <v>owner=BbDq7xeUzpj8bXfd9N7dh1tw43Ss7xbYpyjoNuwDSrzq&amp;filename_for_metadata=BILLETVIP_COR22D8&amp;offchaindata_platform=Github&amp;keyfile=Paul&amp;repository=CalviOnTheRocks2022</v>
      </c>
      <c r="U798" s="78" t="str">
        <f t="shared" si="25"/>
        <v>{"name":"#8 Billet VIP",_x000D_
"symbol":"COR22D8",_x000D_
"description":"Billet VIP / Billet NFT VIP Access - 1 jour Calvi on the Rocks 2022",_x000D_
"seller_fee_basis_points":1000,_x000D_
"image":"https://bafybeiglqigw3e4gaptz7pm6yph2bcaplcssfsfa6tmokfmu6jokab2uay.ipfs.nftstorage.link?image_8.webp",_x000D_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798" s="78" t="str">
        <f>formatRow(Tokens!C$2:I$2,Tokens!C798:I798)</f>
        <v>"name":"#8 Billet VIP",_x000D_
"symbol":"COR22D8",_x000D_
"description":"Billet VIP / Billet NFT VIP Access - 1 jour Calvi on the Rocks 2022",_x000D_
"seller_fee_basis_points":1000,_x000D_
"image":"https://bafybeiglqigw3e4gaptz7pm6yph2bcaplcssfsfa6tmokfmu6jokab2uay.ipfs.nftstorage.link?image_8.webp",_x000D_
"Issuer":"NfluenT for Calvi On The rocks",_x000D_
"external_url":""</v>
      </c>
      <c r="W798" s="78" t="str">
        <f>formatRow(Tokens!J$2:AV$2,Tokens!J798:AV798,2,"attributes")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8" s="78" t="str">
        <f>formatRow(Tokens!AX$2:BC$2,Tokens!AX798:BC798,2,"creators")</f>
        <v>"creators":[{"address":"ncreator",_x000D_
"share":10},{"address":"cotrcrea",_x000D_
"share":90},{"address":"nminer",_x000D_
"share":0}]</v>
      </c>
      <c r="Y798" s="78" t="str">
        <f>formatRow(Tokens!BD$2:BI$2,Tokens!BD798:BI798,2,"files")</f>
        <v>"files":[]</v>
      </c>
      <c r="Z798" s="78"/>
      <c r="AA798" s="78"/>
      <c r="AB798" s="78"/>
      <c r="AC798" s="78" t="str">
        <f>formatRow(Tokens!BJ$2:BK$2,Tokens!BJ798:BK798,0,"collection")</f>
        <v>"collection":{"name":"BILLET VIP",_x000D_
"family":"Calvi On The Rocks"}</v>
      </c>
      <c r="AD798" s="1" t="str">
        <f>formatRow(Tokens!BN$2:BR$2,Tokens!BN798:BR798,0,"marketplace")</f>
        <v>"marketplace":{"initial_price":100,_x000D_
"reservation_price":"",_x000D_
"duration":"",_x000D_
"max_mint":1,_x000D_
"sell_date":"25/06/2022"}</v>
      </c>
      <c r="AE798" s="1"/>
    </row>
    <row r="799" spans="4:31" ht="14.25" customHeight="1" x14ac:dyDescent="0.3">
      <c r="D799" s="1">
        <f>Tokens!B799</f>
        <v>9</v>
      </c>
      <c r="E799" s="17" t="str">
        <f>IF(Tokens!C799="","",Tokens!C799)</f>
        <v>#9 Billet VIP</v>
      </c>
      <c r="F799" s="79">
        <v>44736.704687500001</v>
      </c>
      <c r="G799" t="s">
        <v>4590</v>
      </c>
      <c r="H799" s="80" t="s">
        <v>4591</v>
      </c>
      <c r="I799" s="2" t="s">
        <v>4592</v>
      </c>
      <c r="J799" s="2" t="s">
        <v>4593</v>
      </c>
      <c r="K799" s="2" t="s">
        <v>4594</v>
      </c>
      <c r="M799"/>
      <c r="N799">
        <v>18.432374299999999</v>
      </c>
      <c r="O799" s="15">
        <f t="shared" si="24"/>
        <v>-0.45439684199996427</v>
      </c>
      <c r="P799" s="18" t="str">
        <f>IF(F799="stop","",IF(F799&lt;&gt;"",HYPERLINK(Settings!$B$5 &amp; "/manage/?network=" &amp; LOWER(B$8) &amp; "&amp;search=token&amp;account=" &amp; ToMint!$B$5 &amp; "&amp;view=" &amp; ToMint!J799,"TokenSol"),""))</f>
        <v>TokenSol</v>
      </c>
      <c r="Q799" s="2"/>
      <c r="R799" s="2"/>
      <c r="S799" s="11"/>
      <c r="T799" s="78" t="str">
        <f>"owner=" &amp; Tokens!BS799 &amp; "&amp;filename_for_metadata=" &amp; Tokens!BT799 &amp; "&amp;offchaindata_platform=" &amp; $B$17 &amp; "&amp;keyfile=" &amp; $B$5 &amp;  "&amp;repository=" &amp; $B$18</f>
        <v>owner=BbDq7xeUzpj8bXfd9N7dh1tw43Ss7xbYpyjoNuwDSrzq&amp;filename_for_metadata=BILLETVIP_COR22D9&amp;offchaindata_platform=Github&amp;keyfile=Paul&amp;repository=CalviOnTheRocks2022</v>
      </c>
      <c r="U799" s="78" t="str">
        <f t="shared" si="25"/>
        <v>{"name":"#9 Billet VIP",_x000D_
"symbol":"COR22D9",_x000D_
"description":"Billet VIP / Billet NFT VIP Access - 1 jour Calvi on the Rocks 2022",_x000D_
"seller_fee_basis_points":1000,_x000D_
"image":"https://bafybeihrwjwo4vx6743hzum7zn7awtsa2btqn4fc34tzqels5dr2pucaau.ipfs.nftstorage.link?image_9.webp",_x000D_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799" s="78" t="str">
        <f>formatRow(Tokens!C$2:I$2,Tokens!C799:I799)</f>
        <v>"name":"#9 Billet VIP",_x000D_
"symbol":"COR22D9",_x000D_
"description":"Billet VIP / Billet NFT VIP Access - 1 jour Calvi on the Rocks 2022",_x000D_
"seller_fee_basis_points":1000,_x000D_
"image":"https://bafybeihrwjwo4vx6743hzum7zn7awtsa2btqn4fc34tzqels5dr2pucaau.ipfs.nftstorage.link?image_9.webp",_x000D_
"Issuer":"NfluenT for Calvi On The rocks",_x000D_
"external_url":""</v>
      </c>
      <c r="W799" s="78" t="str">
        <f>formatRow(Tokens!J$2:AV$2,Tokens!J799:AV799,2,"attributes")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9" s="78" t="str">
        <f>formatRow(Tokens!AX$2:BC$2,Tokens!AX799:BC799,2,"creators")</f>
        <v>"creators":[{"address":"ncreator",_x000D_
"share":10},{"address":"cotrcrea",_x000D_
"share":90},{"address":"nminer",_x000D_
"share":0}]</v>
      </c>
      <c r="Y799" s="78" t="str">
        <f>formatRow(Tokens!BD$2:BI$2,Tokens!BD799:BI799,2,"files")</f>
        <v>"files":[]</v>
      </c>
      <c r="Z799" s="78"/>
      <c r="AA799" s="78"/>
      <c r="AB799" s="78"/>
      <c r="AC799" s="78" t="str">
        <f>formatRow(Tokens!BJ$2:BK$2,Tokens!BJ799:BK799,0,"collection")</f>
        <v>"collection":{"name":"BILLET VIP",_x000D_
"family":"Calvi On The Rocks"}</v>
      </c>
      <c r="AD799" s="1" t="str">
        <f>formatRow(Tokens!BN$2:BR$2,Tokens!BN799:BR799,0,"marketplace")</f>
        <v>"marketplace":{"initial_price":100,_x000D_
"reservation_price":"",_x000D_
"duration":"",_x000D_
"max_mint":1,_x000D_
"sell_date":"25/06/2022"}</v>
      </c>
      <c r="AE799" s="1"/>
    </row>
    <row r="800" spans="4:31" ht="14.25" customHeight="1" x14ac:dyDescent="0.3">
      <c r="D800" s="1">
        <f>Tokens!B800</f>
        <v>10</v>
      </c>
      <c r="E800" s="17" t="str">
        <f>IF(Tokens!C800="","",Tokens!C800)</f>
        <v>#10 Billet VIP</v>
      </c>
      <c r="F800" s="79">
        <v>44736.704907407409</v>
      </c>
      <c r="G800" t="s">
        <v>4595</v>
      </c>
      <c r="H800" s="80" t="s">
        <v>4596</v>
      </c>
      <c r="I800" s="2" t="s">
        <v>4597</v>
      </c>
      <c r="J800" s="2" t="s">
        <v>4598</v>
      </c>
      <c r="K800" s="2" t="s">
        <v>4599</v>
      </c>
      <c r="M800"/>
      <c r="N800">
        <v>18.4203881</v>
      </c>
      <c r="O800" s="15">
        <f t="shared" si="24"/>
        <v>-0.45439684199996427</v>
      </c>
      <c r="P800" s="18" t="str">
        <f>IF(F800="stop","",IF(F800&lt;&gt;"",HYPERLINK(Settings!$B$5 &amp; "/manage/?network=" &amp; LOWER(B$8) &amp; "&amp;search=token&amp;account=" &amp; ToMint!$B$5 &amp; "&amp;view=" &amp; ToMint!J800,"TokenSol"),""))</f>
        <v>TokenSol</v>
      </c>
      <c r="Q800" s="2"/>
      <c r="R800" s="2"/>
      <c r="S800" s="11"/>
      <c r="T800" s="78" t="str">
        <f>"owner=" &amp; Tokens!BS800 &amp; "&amp;filename_for_metadata=" &amp; Tokens!BT800 &amp; "&amp;offchaindata_platform=" &amp; $B$17 &amp; "&amp;keyfile=" &amp; $B$5 &amp;  "&amp;repository=" &amp; $B$18</f>
        <v>owner=BbDq7xeUzpj8bXfd9N7dh1tw43Ss7xbYpyjoNuwDSrzq&amp;filename_for_metadata=BILLETVIP_COR22D10&amp;offchaindata_platform=Github&amp;keyfile=Paul&amp;repository=CalviOnTheRocks2022</v>
      </c>
      <c r="U800" s="78" t="str">
        <f t="shared" si="25"/>
        <v>{"name":"#10 Billet VIP",_x000D_
"symbol":"COR22D10",_x000D_
"description":"Billet VIP / Billet NFT VIP Access - 1 jour Calvi on the Rocks 2022",_x000D_
"seller_fee_basis_points":1000,_x000D_
"image":"https://bafybeicgbqtgub3w2ze3rdke5w54n5ix4wavsm4akkvvdaytle5ztevjby.ipfs.nftstorage.link?image_10.webp",_x000D_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00" s="78" t="str">
        <f>formatRow(Tokens!C$2:I$2,Tokens!C800:I800)</f>
        <v>"name":"#10 Billet VIP",_x000D_
"symbol":"COR22D10",_x000D_
"description":"Billet VIP / Billet NFT VIP Access - 1 jour Calvi on the Rocks 2022",_x000D_
"seller_fee_basis_points":1000,_x000D_
"image":"https://bafybeicgbqtgub3w2ze3rdke5w54n5ix4wavsm4akkvvdaytle5ztevjby.ipfs.nftstorage.link?image_10.webp",_x000D_
"Issuer":"NfluenT for Calvi On The rocks",_x000D_
"external_url":""</v>
      </c>
      <c r="W800" s="78" t="str">
        <f>formatRow(Tokens!J$2:AV$2,Tokens!J800:AV800,2,"attributes")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0" s="78" t="str">
        <f>formatRow(Tokens!AX$2:BC$2,Tokens!AX800:BC800,2,"creators")</f>
        <v>"creators":[{"address":"ncreator",_x000D_
"share":10},{"address":"cotrcrea",_x000D_
"share":90},{"address":"nminer",_x000D_
"share":0}]</v>
      </c>
      <c r="Y800" s="78" t="str">
        <f>formatRow(Tokens!BD$2:BI$2,Tokens!BD800:BI800,2,"files")</f>
        <v>"files":[]</v>
      </c>
      <c r="Z800" s="78"/>
      <c r="AA800" s="78"/>
      <c r="AB800" s="78"/>
      <c r="AC800" s="78" t="str">
        <f>formatRow(Tokens!BJ$2:BK$2,Tokens!BJ800:BK800,0,"collection")</f>
        <v>"collection":{"name":"BILLET VIP",_x000D_
"family":"Calvi On The Rocks"}</v>
      </c>
      <c r="AD800" s="1" t="str">
        <f>formatRow(Tokens!BN$2:BR$2,Tokens!BN800:BR800,0,"marketplace")</f>
        <v>"marketplace":{"initial_price":100,_x000D_
"reservation_price":"",_x000D_
"duration":"",_x000D_
"max_mint":1,_x000D_
"sell_date":"25/06/2022"}</v>
      </c>
      <c r="AE800" s="1"/>
    </row>
    <row r="801" spans="3:31" ht="14.25" customHeight="1" x14ac:dyDescent="0.3">
      <c r="D801" s="1">
        <f>Tokens!B801</f>
        <v>11</v>
      </c>
      <c r="E801" s="17" t="str">
        <f>IF(Tokens!C801="","",Tokens!C801)</f>
        <v>#11 Billet VIP</v>
      </c>
      <c r="F801" s="79">
        <v>44736.705127314817</v>
      </c>
      <c r="G801" t="s">
        <v>4600</v>
      </c>
      <c r="H801" s="80" t="s">
        <v>4601</v>
      </c>
      <c r="I801" s="2" t="s">
        <v>4602</v>
      </c>
      <c r="J801" s="2" t="s">
        <v>4603</v>
      </c>
      <c r="K801" s="2" t="s">
        <v>4604</v>
      </c>
      <c r="M801"/>
      <c r="N801">
        <v>18.408401900000001</v>
      </c>
      <c r="O801" s="15">
        <f t="shared" si="24"/>
        <v>-0.45439684199996427</v>
      </c>
      <c r="P801" s="18" t="str">
        <f>IF(F801="stop","",IF(F801&lt;&gt;"",HYPERLINK(Settings!$B$5 &amp; "/manage/?network=" &amp; LOWER(B$8) &amp; "&amp;search=token&amp;account=" &amp; ToMint!$B$5 &amp; "&amp;view=" &amp; ToMint!J801,"TokenSol"),""))</f>
        <v>TokenSol</v>
      </c>
      <c r="Q801" s="2"/>
      <c r="R801" s="2"/>
      <c r="S801" s="11"/>
      <c r="T801" s="78" t="str">
        <f>"owner=" &amp; Tokens!BS801 &amp; "&amp;filename_for_metadata=" &amp; Tokens!BT801 &amp; "&amp;offchaindata_platform=" &amp; $B$17 &amp; "&amp;keyfile=" &amp; $B$5 &amp;  "&amp;repository=" &amp; $B$18</f>
        <v>owner=BbDq7xeUzpj8bXfd9N7dh1tw43Ss7xbYpyjoNuwDSrzq&amp;filename_for_metadata=BILLETVIP_COR22D11&amp;offchaindata_platform=Github&amp;keyfile=Paul&amp;repository=CalviOnTheRocks2022</v>
      </c>
      <c r="U801" s="78" t="str">
        <f t="shared" si="25"/>
        <v>{"name":"#11 Billet VIP",_x000D_
"symbol":"COR22D11",_x000D_
"description":"Billet VIP / Billet NFT VIP Access - 1 jour Calvi on the Rocks 2022",_x000D_
"seller_fee_basis_points":1000,_x000D_
"image":"https://bafybeigkxijlrmuhr5jxtpcxtoffprvl6og77vhmmbdka7nehzgedzoyai.ipfs.nftstorage.link?image_11.webp",_x000D_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01" s="78" t="str">
        <f>formatRow(Tokens!C$2:I$2,Tokens!C801:I801)</f>
        <v>"name":"#11 Billet VIP",_x000D_
"symbol":"COR22D11",_x000D_
"description":"Billet VIP / Billet NFT VIP Access - 1 jour Calvi on the Rocks 2022",_x000D_
"seller_fee_basis_points":1000,_x000D_
"image":"https://bafybeigkxijlrmuhr5jxtpcxtoffprvl6og77vhmmbdka7nehzgedzoyai.ipfs.nftstorage.link?image_11.webp",_x000D_
"Issuer":"NfluenT for Calvi On The rocks",_x000D_
"external_url":""</v>
      </c>
      <c r="W801" s="78" t="str">
        <f>formatRow(Tokens!J$2:AV$2,Tokens!J801:AV801,2,"attributes")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1" s="78" t="str">
        <f>formatRow(Tokens!AX$2:BC$2,Tokens!AX801:BC801,2,"creators")</f>
        <v>"creators":[{"address":"ncreator",_x000D_
"share":10},{"address":"cotrcrea",_x000D_
"share":90},{"address":"nminer",_x000D_
"share":0}]</v>
      </c>
      <c r="Y801" s="78" t="str">
        <f>formatRow(Tokens!BD$2:BI$2,Tokens!BD801:BI801,2,"files")</f>
        <v>"files":[]</v>
      </c>
      <c r="Z801" s="78"/>
      <c r="AA801" s="78"/>
      <c r="AB801" s="78"/>
      <c r="AC801" s="78" t="str">
        <f>formatRow(Tokens!BJ$2:BK$2,Tokens!BJ801:BK801,0,"collection")</f>
        <v>"collection":{"name":"BILLET VIP",_x000D_
"family":"Calvi On The Rocks"}</v>
      </c>
      <c r="AD801" s="1" t="str">
        <f>formatRow(Tokens!BN$2:BR$2,Tokens!BN801:BR801,0,"marketplace")</f>
        <v>"marketplace":{"initial_price":100,_x000D_
"reservation_price":"",_x000D_
"duration":"",_x000D_
"max_mint":1,_x000D_
"sell_date":"25/06/2022"}</v>
      </c>
      <c r="AE801" s="1"/>
    </row>
    <row r="802" spans="3:31" ht="14.25" customHeight="1" x14ac:dyDescent="0.3">
      <c r="D802" s="1">
        <f>Tokens!B802</f>
        <v>12</v>
      </c>
      <c r="E802" s="17" t="str">
        <f>IF(Tokens!C802="","",Tokens!C802)</f>
        <v>#12 Billet VIP</v>
      </c>
      <c r="F802" s="79">
        <v>44736.705381944441</v>
      </c>
      <c r="G802" t="s">
        <v>4605</v>
      </c>
      <c r="H802" s="80" t="s">
        <v>4606</v>
      </c>
      <c r="I802" s="2" t="s">
        <v>4607</v>
      </c>
      <c r="J802" s="2" t="s">
        <v>4608</v>
      </c>
      <c r="K802" s="2" t="s">
        <v>4609</v>
      </c>
      <c r="M802"/>
      <c r="N802">
        <v>18.396415699999999</v>
      </c>
      <c r="O802" s="15">
        <f t="shared" si="24"/>
        <v>-0.45439684200009894</v>
      </c>
      <c r="P802" s="18" t="str">
        <f>IF(F802="stop","",IF(F802&lt;&gt;"",HYPERLINK(Settings!$B$5 &amp; "/manage/?network=" &amp; LOWER(B$8) &amp; "&amp;search=token&amp;account=" &amp; ToMint!$B$5 &amp; "&amp;view=" &amp; ToMint!J802,"TokenSol"),""))</f>
        <v>TokenSol</v>
      </c>
      <c r="Q802" s="2"/>
      <c r="R802" s="2"/>
      <c r="S802" s="11"/>
      <c r="T802" s="78" t="str">
        <f>"owner=" &amp; Tokens!BS802 &amp; "&amp;filename_for_metadata=" &amp; Tokens!BT802 &amp; "&amp;offchaindata_platform=" &amp; $B$17 &amp; "&amp;keyfile=" &amp; $B$5 &amp;  "&amp;repository=" &amp; $B$18</f>
        <v>owner=BbDq7xeUzpj8bXfd9N7dh1tw43Ss7xbYpyjoNuwDSrzq&amp;filename_for_metadata=BILLETVIP_COR22D12&amp;offchaindata_platform=Github&amp;keyfile=Paul&amp;repository=CalviOnTheRocks2022</v>
      </c>
      <c r="U802" s="78" t="str">
        <f t="shared" si="25"/>
        <v>{"name":"#12 Billet VIP",_x000D_
"symbol":"COR22D12",_x000D_
"description":"Billet VIP / Billet NFT VIP Access - 1 jour Calvi on the Rocks 2022",_x000D_
"seller_fee_basis_points":1000,_x000D_
"image":"https://bafybeibqmetjhczx33wuy652lglz3ieqinxtulrllkdpvkvq2myfz6naim.ipfs.nftstorage.link?image_12.webp",_x000D_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02" s="78" t="str">
        <f>formatRow(Tokens!C$2:I$2,Tokens!C802:I802)</f>
        <v>"name":"#12 Billet VIP",_x000D_
"symbol":"COR22D12",_x000D_
"description":"Billet VIP / Billet NFT VIP Access - 1 jour Calvi on the Rocks 2022",_x000D_
"seller_fee_basis_points":1000,_x000D_
"image":"https://bafybeibqmetjhczx33wuy652lglz3ieqinxtulrllkdpvkvq2myfz6naim.ipfs.nftstorage.link?image_12.webp",_x000D_
"Issuer":"NfluenT for Calvi On The rocks",_x000D_
"external_url":""</v>
      </c>
      <c r="W802" s="78" t="str">
        <f>formatRow(Tokens!J$2:AV$2,Tokens!J802:AV802,2,"attributes")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2" s="78" t="str">
        <f>formatRow(Tokens!AX$2:BC$2,Tokens!AX802:BC802,2,"creators")</f>
        <v>"creators":[{"address":"ncreator",_x000D_
"share":10},{"address":"cotrcrea",_x000D_
"share":90},{"address":"nminer",_x000D_
"share":0}]</v>
      </c>
      <c r="Y802" s="78" t="str">
        <f>formatRow(Tokens!BD$2:BI$2,Tokens!BD802:BI802,2,"files")</f>
        <v>"files":[]</v>
      </c>
      <c r="Z802" s="78"/>
      <c r="AA802" s="78"/>
      <c r="AB802" s="78"/>
      <c r="AC802" s="78" t="str">
        <f>formatRow(Tokens!BJ$2:BK$2,Tokens!BJ802:BK802,0,"collection")</f>
        <v>"collection":{"name":"BILLET VIP",_x000D_
"family":"Calvi On The Rocks"}</v>
      </c>
      <c r="AD802" s="1" t="str">
        <f>formatRow(Tokens!BN$2:BR$2,Tokens!BN802:BR802,0,"marketplace")</f>
        <v>"marketplace":{"initial_price":100,_x000D_
"reservation_price":"",_x000D_
"duration":"",_x000D_
"max_mint":1,_x000D_
"sell_date":"25/06/2022"}</v>
      </c>
      <c r="AE802" s="1"/>
    </row>
    <row r="803" spans="3:31" ht="14.25" customHeight="1" x14ac:dyDescent="0.3">
      <c r="D803" s="1">
        <f>Tokens!B803</f>
        <v>13</v>
      </c>
      <c r="E803" s="17" t="str">
        <f>IF(Tokens!C803="","",Tokens!C803)</f>
        <v>#13 Billet VIP</v>
      </c>
      <c r="F803" s="79">
        <v>44736.705648148149</v>
      </c>
      <c r="G803" t="s">
        <v>4610</v>
      </c>
      <c r="H803" s="80" t="s">
        <v>4611</v>
      </c>
      <c r="I803" s="2" t="s">
        <v>4612</v>
      </c>
      <c r="J803" s="2" t="s">
        <v>4613</v>
      </c>
      <c r="K803" s="2" t="s">
        <v>4614</v>
      </c>
      <c r="M803"/>
      <c r="N803">
        <v>18.3844295</v>
      </c>
      <c r="O803" s="15">
        <f t="shared" si="24"/>
        <v>-0.45439684199996427</v>
      </c>
      <c r="P803" s="18" t="str">
        <f>IF(F803="stop","",IF(F803&lt;&gt;"",HYPERLINK(Settings!$B$5 &amp; "/manage/?network=" &amp; LOWER(B$8) &amp; "&amp;search=token&amp;account=" &amp; ToMint!$B$5 &amp; "&amp;view=" &amp; ToMint!J803,"TokenSol"),""))</f>
        <v>TokenSol</v>
      </c>
      <c r="Q803" s="2"/>
      <c r="R803" s="2"/>
      <c r="S803" s="11"/>
      <c r="T803" s="78" t="str">
        <f>"owner=" &amp; Tokens!BS803 &amp; "&amp;filename_for_metadata=" &amp; Tokens!BT803 &amp; "&amp;offchaindata_platform=" &amp; $B$17 &amp; "&amp;keyfile=" &amp; $B$5 &amp;  "&amp;repository=" &amp; $B$18</f>
        <v>owner=BbDq7xeUzpj8bXfd9N7dh1tw43Ss7xbYpyjoNuwDSrzq&amp;filename_for_metadata=BILLETVIP_COR22D13&amp;offchaindata_platform=Github&amp;keyfile=Paul&amp;repository=CalviOnTheRocks2022</v>
      </c>
      <c r="U803" s="78" t="str">
        <f t="shared" si="25"/>
        <v>{"name":"#13 Billet VIP",_x000D_
"symbol":"COR22D13",_x000D_
"description":"Billet VIP / Billet NFT VIP Access - 1 jour Calvi on the Rocks 2022",_x000D_
"seller_fee_basis_points":1000,_x000D_
"image":"https://bafybeighwnpdjbwayuenu2hmiamzniuj5ifwke4geck5rloyusckalm7py.ipfs.nftstorage.link?image_13.webp",_x000D_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03" s="78" t="str">
        <f>formatRow(Tokens!C$2:I$2,Tokens!C803:I803)</f>
        <v>"name":"#13 Billet VIP",_x000D_
"symbol":"COR22D13",_x000D_
"description":"Billet VIP / Billet NFT VIP Access - 1 jour Calvi on the Rocks 2022",_x000D_
"seller_fee_basis_points":1000,_x000D_
"image":"https://bafybeighwnpdjbwayuenu2hmiamzniuj5ifwke4geck5rloyusckalm7py.ipfs.nftstorage.link?image_13.webp",_x000D_
"Issuer":"NfluenT for Calvi On The rocks",_x000D_
"external_url":""</v>
      </c>
      <c r="W803" s="78" t="str">
        <f>formatRow(Tokens!J$2:AV$2,Tokens!J803:AV803,2,"attributes")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3" s="78" t="str">
        <f>formatRow(Tokens!AX$2:BC$2,Tokens!AX803:BC803,2,"creators")</f>
        <v>"creators":[{"address":"ncreator",_x000D_
"share":10},{"address":"cotrcrea",_x000D_
"share":90},{"address":"nminer",_x000D_
"share":0}]</v>
      </c>
      <c r="Y803" s="78" t="str">
        <f>formatRow(Tokens!BD$2:BI$2,Tokens!BD803:BI803,2,"files")</f>
        <v>"files":[]</v>
      </c>
      <c r="Z803" s="78"/>
      <c r="AA803" s="78"/>
      <c r="AB803" s="78"/>
      <c r="AC803" s="78" t="str">
        <f>formatRow(Tokens!BJ$2:BK$2,Tokens!BJ803:BK803,0,"collection")</f>
        <v>"collection":{"name":"BILLET VIP",_x000D_
"family":"Calvi On The Rocks"}</v>
      </c>
      <c r="AD803" s="1" t="str">
        <f>formatRow(Tokens!BN$2:BR$2,Tokens!BN803:BR803,0,"marketplace")</f>
        <v>"marketplace":{"initial_price":100,_x000D_
"reservation_price":"",_x000D_
"duration":"",_x000D_
"max_mint":1,_x000D_
"sell_date":"25/06/2022"}</v>
      </c>
      <c r="AE803" s="1"/>
    </row>
    <row r="804" spans="3:31" ht="14.25" customHeight="1" x14ac:dyDescent="0.3">
      <c r="C804" t="s">
        <v>3308</v>
      </c>
      <c r="D804" s="1">
        <f>Tokens!B804</f>
        <v>14</v>
      </c>
      <c r="E804" s="17" t="str">
        <f>IF(Tokens!C804="","",Tokens!C804)</f>
        <v>#14 Billet VIP</v>
      </c>
      <c r="F804" s="79">
        <v>44736.705972222226</v>
      </c>
      <c r="G804" t="s">
        <v>4615</v>
      </c>
      <c r="H804"/>
      <c r="I804" s="2"/>
      <c r="J804" s="2" t="s">
        <v>5035</v>
      </c>
      <c r="K804" s="2" t="s">
        <v>4616</v>
      </c>
      <c r="M804"/>
      <c r="N804">
        <v>18.3724433</v>
      </c>
      <c r="O804" s="15">
        <f t="shared" si="24"/>
        <v>-0.45439684199996427</v>
      </c>
      <c r="P804" s="18" t="str">
        <f>IF(F804="stop","",IF(F804&lt;&gt;"",HYPERLINK(Settings!$B$5 &amp; "/manage/?network=" &amp; LOWER(B$8) &amp; "&amp;search=token&amp;account=" &amp; ToMint!$B$5 &amp; "&amp;view=" &amp; ToMint!J804,"TokenSol"),""))</f>
        <v>TokenSol</v>
      </c>
      <c r="Q804" s="2"/>
      <c r="R804" s="2"/>
      <c r="S804" s="11"/>
      <c r="T804" s="78" t="str">
        <f>"owner=" &amp; Tokens!BS804 &amp; "&amp;filename_for_metadata=" &amp; Tokens!BT804 &amp; "&amp;offchaindata_platform=" &amp; $B$17 &amp; "&amp;keyfile=" &amp; $B$5 &amp;  "&amp;repository=" &amp; $B$18</f>
        <v>owner=BbDq7xeUzpj8bXfd9N7dh1tw43Ss7xbYpyjoNuwDSrzq&amp;filename_for_metadata=BILLETVIP_COR22D14&amp;offchaindata_platform=Github&amp;keyfile=Paul&amp;repository=CalviOnTheRocks2022</v>
      </c>
      <c r="U804" s="78" t="str">
        <f t="shared" si="25"/>
        <v>{"name":"#14 Billet VIP",_x000D_
"symbol":"COR22D14",_x000D_
"description":"Billet VIP / Billet NFT VIP Access - 1 jour Calvi on the Rocks 2022",_x000D_
"seller_fee_basis_points":1000,_x000D_
"image":"https://bafybeifu4p27j323cjymnlxjxfmth4q4xzhlb5uf4cip7z7a7sijxigi64.ipfs.nftstorage.link?image_14.webp",_x000D_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04" s="78" t="str">
        <f>formatRow(Tokens!C$2:I$2,Tokens!C804:I804)</f>
        <v>"name":"#14 Billet VIP",_x000D_
"symbol":"COR22D14",_x000D_
"description":"Billet VIP / Billet NFT VIP Access - 1 jour Calvi on the Rocks 2022",_x000D_
"seller_fee_basis_points":1000,_x000D_
"image":"https://bafybeifu4p27j323cjymnlxjxfmth4q4xzhlb5uf4cip7z7a7sijxigi64.ipfs.nftstorage.link?image_14.webp",_x000D_
"Issuer":"NfluenT for Calvi On The rocks",_x000D_
"external_url":""</v>
      </c>
      <c r="W804" s="78" t="str">
        <f>formatRow(Tokens!J$2:AV$2,Tokens!J804:AV804,2,"attributes")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4" s="78" t="str">
        <f>formatRow(Tokens!AX$2:BC$2,Tokens!AX804:BC804,2,"creators")</f>
        <v>"creators":[{"address":"ncreator",_x000D_
"share":10},{"address":"cotrcrea",_x000D_
"share":90},{"address":"nminer",_x000D_
"share":0}]</v>
      </c>
      <c r="Y804" s="78" t="str">
        <f>formatRow(Tokens!BD$2:BI$2,Tokens!BD804:BI804,2,"files")</f>
        <v>"files":[]</v>
      </c>
      <c r="Z804" s="78"/>
      <c r="AA804" s="78"/>
      <c r="AB804" s="78"/>
      <c r="AC804" s="78" t="str">
        <f>formatRow(Tokens!BJ$2:BK$2,Tokens!BJ804:BK804,0,"collection")</f>
        <v>"collection":{"name":"BILLET VIP",_x000D_
"family":"Calvi On The Rocks"}</v>
      </c>
      <c r="AD804" s="1" t="str">
        <f>formatRow(Tokens!BN$2:BR$2,Tokens!BN804:BR804,0,"marketplace")</f>
        <v>"marketplace":{"initial_price":100,_x000D_
"reservation_price":"",_x000D_
"duration":"",_x000D_
"max_mint":1,_x000D_
"sell_date":"25/06/2022"}</v>
      </c>
      <c r="AE804" s="1"/>
    </row>
    <row r="805" spans="3:31" ht="14.25" customHeight="1" x14ac:dyDescent="0.3">
      <c r="D805" s="1">
        <f>Tokens!B805</f>
        <v>15</v>
      </c>
      <c r="E805" s="17" t="str">
        <f>IF(Tokens!C805="","",Tokens!C805)</f>
        <v>#15 Billet VIP</v>
      </c>
      <c r="F805" s="79">
        <v>44736.706261574072</v>
      </c>
      <c r="G805" t="s">
        <v>4617</v>
      </c>
      <c r="H805" s="80" t="s">
        <v>4618</v>
      </c>
      <c r="I805" s="2" t="s">
        <v>4619</v>
      </c>
      <c r="J805" s="2" t="s">
        <v>4620</v>
      </c>
      <c r="K805" s="2" t="s">
        <v>4621</v>
      </c>
      <c r="M805"/>
      <c r="N805">
        <v>18.360457100000001</v>
      </c>
      <c r="O805" s="15">
        <f t="shared" ref="O805:O868" si="26">IF(AND(ISNUMBER(N804),ISNUMBER(N805)),(N805-N804)*$O$1,"_")</f>
        <v>-0.45439684199996427</v>
      </c>
      <c r="P805" s="18" t="str">
        <f>IF(F805="stop","",IF(F805&lt;&gt;"",HYPERLINK(Settings!$B$5 &amp; "/manage/?network=" &amp; LOWER(B$8) &amp; "&amp;search=token&amp;account=" &amp; ToMint!$B$5 &amp; "&amp;view=" &amp; ToMint!J805,"TokenSol"),""))</f>
        <v>TokenSol</v>
      </c>
      <c r="Q805" s="2"/>
      <c r="R805" s="2"/>
      <c r="S805" s="11"/>
      <c r="T805" s="78" t="str">
        <f>"owner=" &amp; Tokens!BS805 &amp; "&amp;filename_for_metadata=" &amp; Tokens!BT805 &amp; "&amp;offchaindata_platform=" &amp; $B$17 &amp; "&amp;keyfile=" &amp; $B$5 &amp;  "&amp;repository=" &amp; $B$18</f>
        <v>owner=BbDq7xeUzpj8bXfd9N7dh1tw43Ss7xbYpyjoNuwDSrzq&amp;filename_for_metadata=BILLETVIP_COR22D15&amp;offchaindata_platform=Github&amp;keyfile=Paul&amp;repository=CalviOnTheRocks2022</v>
      </c>
      <c r="U805" s="78" t="str">
        <f t="shared" si="25"/>
        <v>{"name":"#15 Billet VIP",_x000D_
"symbol":"COR22D15",_x000D_
"description":"Billet VIP / Billet NFT VIP Access - 1 jour Calvi on the Rocks 2022",_x000D_
"seller_fee_basis_points":1000,_x000D_
"image":"https://bafybeiegrrbppfjxeycsltthzfqzktzeavbgoc3q5pbvbrcol7anwu3sce.ipfs.nftstorage.link?image_15.webp",_x000D_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05" s="78" t="str">
        <f>formatRow(Tokens!C$2:I$2,Tokens!C805:I805)</f>
        <v>"name":"#15 Billet VIP",_x000D_
"symbol":"COR22D15",_x000D_
"description":"Billet VIP / Billet NFT VIP Access - 1 jour Calvi on the Rocks 2022",_x000D_
"seller_fee_basis_points":1000,_x000D_
"image":"https://bafybeiegrrbppfjxeycsltthzfqzktzeavbgoc3q5pbvbrcol7anwu3sce.ipfs.nftstorage.link?image_15.webp",_x000D_
"Issuer":"NfluenT for Calvi On The rocks",_x000D_
"external_url":""</v>
      </c>
      <c r="W805" s="78" t="str">
        <f>formatRow(Tokens!J$2:AV$2,Tokens!J805:AV805,2,"attributes")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5" s="78" t="str">
        <f>formatRow(Tokens!AX$2:BC$2,Tokens!AX805:BC805,2,"creators")</f>
        <v>"creators":[{"address":"ncreator",_x000D_
"share":10},{"address":"cotrcrea",_x000D_
"share":90},{"address":"nminer",_x000D_
"share":0}]</v>
      </c>
      <c r="Y805" s="78" t="str">
        <f>formatRow(Tokens!BD$2:BI$2,Tokens!BD805:BI805,2,"files")</f>
        <v>"files":[]</v>
      </c>
      <c r="Z805" s="78"/>
      <c r="AA805" s="78"/>
      <c r="AB805" s="78"/>
      <c r="AC805" s="78" t="str">
        <f>formatRow(Tokens!BJ$2:BK$2,Tokens!BJ805:BK805,0,"collection")</f>
        <v>"collection":{"name":"BILLET VIP",_x000D_
"family":"Calvi On The Rocks"}</v>
      </c>
      <c r="AD805" s="1" t="str">
        <f>formatRow(Tokens!BN$2:BR$2,Tokens!BN805:BR805,0,"marketplace")</f>
        <v>"marketplace":{"initial_price":100,_x000D_
"reservation_price":"",_x000D_
"duration":"",_x000D_
"max_mint":1,_x000D_
"sell_date":"25/06/2022"}</v>
      </c>
      <c r="AE805" s="1"/>
    </row>
    <row r="806" spans="3:31" ht="14.25" customHeight="1" x14ac:dyDescent="0.3">
      <c r="D806" s="1">
        <f>Tokens!B806</f>
        <v>16</v>
      </c>
      <c r="E806" s="17" t="str">
        <f>IF(Tokens!C806="","",Tokens!C806)</f>
        <v>#16 Billet VIP</v>
      </c>
      <c r="F806" s="79">
        <v>44736.70653935185</v>
      </c>
      <c r="G806" t="s">
        <v>4622</v>
      </c>
      <c r="H806" s="80" t="s">
        <v>4623</v>
      </c>
      <c r="I806" s="2" t="s">
        <v>4624</v>
      </c>
      <c r="J806" s="2" t="s">
        <v>4625</v>
      </c>
      <c r="K806" s="2" t="s">
        <v>4626</v>
      </c>
      <c r="M806"/>
      <c r="N806">
        <v>18.348470899999999</v>
      </c>
      <c r="O806" s="15">
        <f t="shared" si="26"/>
        <v>-0.45439684200009894</v>
      </c>
      <c r="P806" s="18" t="str">
        <f>IF(F806="stop","",IF(F806&lt;&gt;"",HYPERLINK(Settings!$B$5 &amp; "/manage/?network=" &amp; LOWER(B$8) &amp; "&amp;search=token&amp;account=" &amp; ToMint!$B$5 &amp; "&amp;view=" &amp; ToMint!J806,"TokenSol"),""))</f>
        <v>TokenSol</v>
      </c>
      <c r="Q806" s="2"/>
      <c r="R806" s="2"/>
      <c r="S806" s="11"/>
      <c r="T806" s="78" t="str">
        <f>"owner=" &amp; Tokens!BS806 &amp; "&amp;filename_for_metadata=" &amp; Tokens!BT806 &amp; "&amp;offchaindata_platform=" &amp; $B$17 &amp; "&amp;keyfile=" &amp; $B$5 &amp;  "&amp;repository=" &amp; $B$18</f>
        <v>owner=BbDq7xeUzpj8bXfd9N7dh1tw43Ss7xbYpyjoNuwDSrzq&amp;filename_for_metadata=BILLETVIP_COR22D16&amp;offchaindata_platform=Github&amp;keyfile=Paul&amp;repository=CalviOnTheRocks2022</v>
      </c>
      <c r="U806" s="78" t="str">
        <f t="shared" si="25"/>
        <v>{"name":"#16 Billet VIP",_x000D_
"symbol":"COR22D16",_x000D_
"description":"Billet VIP / Billet NFT VIP Access - 1 jour Calvi on the Rocks 2022",_x000D_
"seller_fee_basis_points":1000,_x000D_
"image":"https://bafybeibi7zxvvxgok67fiwl5mrhh6hikvwpdaeeu6tyabs3vi7jwghyibi.ipfs.nftstorage.link?image_16.webp",_x000D_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06" s="78" t="str">
        <f>formatRow(Tokens!C$2:I$2,Tokens!C806:I806)</f>
        <v>"name":"#16 Billet VIP",_x000D_
"symbol":"COR22D16",_x000D_
"description":"Billet VIP / Billet NFT VIP Access - 1 jour Calvi on the Rocks 2022",_x000D_
"seller_fee_basis_points":1000,_x000D_
"image":"https://bafybeibi7zxvvxgok67fiwl5mrhh6hikvwpdaeeu6tyabs3vi7jwghyibi.ipfs.nftstorage.link?image_16.webp",_x000D_
"Issuer":"NfluenT for Calvi On The rocks",_x000D_
"external_url":""</v>
      </c>
      <c r="W806" s="78" t="str">
        <f>formatRow(Tokens!J$2:AV$2,Tokens!J806:AV806,2,"attributes")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6" s="78" t="str">
        <f>formatRow(Tokens!AX$2:BC$2,Tokens!AX806:BC806,2,"creators")</f>
        <v>"creators":[{"address":"ncreator",_x000D_
"share":10},{"address":"cotrcrea",_x000D_
"share":90},{"address":"nminer",_x000D_
"share":0}]</v>
      </c>
      <c r="Y806" s="78" t="str">
        <f>formatRow(Tokens!BD$2:BI$2,Tokens!BD806:BI806,2,"files")</f>
        <v>"files":[]</v>
      </c>
      <c r="Z806" s="78"/>
      <c r="AA806" s="78"/>
      <c r="AB806" s="78"/>
      <c r="AC806" s="78" t="str">
        <f>formatRow(Tokens!BJ$2:BK$2,Tokens!BJ806:BK806,0,"collection")</f>
        <v>"collection":{"name":"BILLET VIP",_x000D_
"family":"Calvi On The Rocks"}</v>
      </c>
      <c r="AD806" s="1" t="str">
        <f>formatRow(Tokens!BN$2:BR$2,Tokens!BN806:BR806,0,"marketplace")</f>
        <v>"marketplace":{"initial_price":100,_x000D_
"reservation_price":"",_x000D_
"duration":"",_x000D_
"max_mint":1,_x000D_
"sell_date":"25/06/2022"}</v>
      </c>
      <c r="AE806" s="1"/>
    </row>
    <row r="807" spans="3:31" ht="14.25" customHeight="1" x14ac:dyDescent="0.3">
      <c r="D807" s="1">
        <f>Tokens!B807</f>
        <v>17</v>
      </c>
      <c r="E807" s="17" t="str">
        <f>IF(Tokens!C807="","",Tokens!C807)</f>
        <v>#17 Billet VIP</v>
      </c>
      <c r="F807" s="79">
        <v>44736.706782407404</v>
      </c>
      <c r="G807" t="s">
        <v>4627</v>
      </c>
      <c r="H807" s="80" t="s">
        <v>4628</v>
      </c>
      <c r="I807" s="2" t="s">
        <v>4629</v>
      </c>
      <c r="J807" s="2" t="s">
        <v>4630</v>
      </c>
      <c r="K807" s="2" t="s">
        <v>4631</v>
      </c>
      <c r="M807"/>
      <c r="N807">
        <v>18.3364847</v>
      </c>
      <c r="O807" s="15">
        <f t="shared" si="26"/>
        <v>-0.45439684199996427</v>
      </c>
      <c r="P807" s="18" t="str">
        <f>IF(F807="stop","",IF(F807&lt;&gt;"",HYPERLINK(Settings!$B$5 &amp; "/manage/?network=" &amp; LOWER(B$8) &amp; "&amp;search=token&amp;account=" &amp; ToMint!$B$5 &amp; "&amp;view=" &amp; ToMint!J807,"TokenSol"),""))</f>
        <v>TokenSol</v>
      </c>
      <c r="Q807" s="2"/>
      <c r="R807" s="2"/>
      <c r="S807" s="11"/>
      <c r="T807" s="78" t="str">
        <f>"owner=" &amp; Tokens!BS807 &amp; "&amp;filename_for_metadata=" &amp; Tokens!BT807 &amp; "&amp;offchaindata_platform=" &amp; $B$17 &amp; "&amp;keyfile=" &amp; $B$5 &amp;  "&amp;repository=" &amp; $B$18</f>
        <v>owner=BbDq7xeUzpj8bXfd9N7dh1tw43Ss7xbYpyjoNuwDSrzq&amp;filename_for_metadata=BILLETVIP_COR22D17&amp;offchaindata_platform=Github&amp;keyfile=Paul&amp;repository=CalviOnTheRocks2022</v>
      </c>
      <c r="U807" s="78" t="str">
        <f t="shared" si="25"/>
        <v>{"name":"#17 Billet VIP",_x000D_
"symbol":"COR22D17",_x000D_
"description":"Billet VIP / Billet NFT VIP Access - 1 jour Calvi on the Rocks 2022",_x000D_
"seller_fee_basis_points":1000,_x000D_
"image":"https://bafybeiebqejf7bqiugbfrlrxwrypo5xup6jpjpbmtapsfrb4g4bpdtvrmu.ipfs.nftstorage.link?image_17.webp",_x000D_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07" s="78" t="str">
        <f>formatRow(Tokens!C$2:I$2,Tokens!C807:I807)</f>
        <v>"name":"#17 Billet VIP",_x000D_
"symbol":"COR22D17",_x000D_
"description":"Billet VIP / Billet NFT VIP Access - 1 jour Calvi on the Rocks 2022",_x000D_
"seller_fee_basis_points":1000,_x000D_
"image":"https://bafybeiebqejf7bqiugbfrlrxwrypo5xup6jpjpbmtapsfrb4g4bpdtvrmu.ipfs.nftstorage.link?image_17.webp",_x000D_
"Issuer":"NfluenT for Calvi On The rocks",_x000D_
"external_url":""</v>
      </c>
      <c r="W807" s="78" t="str">
        <f>formatRow(Tokens!J$2:AV$2,Tokens!J807:AV807,2,"attributes")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7" s="78" t="str">
        <f>formatRow(Tokens!AX$2:BC$2,Tokens!AX807:BC807,2,"creators")</f>
        <v>"creators":[{"address":"ncreator",_x000D_
"share":10},{"address":"cotrcrea",_x000D_
"share":90},{"address":"nminer",_x000D_
"share":0}]</v>
      </c>
      <c r="Y807" s="78" t="str">
        <f>formatRow(Tokens!BD$2:BI$2,Tokens!BD807:BI807,2,"files")</f>
        <v>"files":[]</v>
      </c>
      <c r="Z807" s="78"/>
      <c r="AA807" s="78"/>
      <c r="AB807" s="78"/>
      <c r="AC807" s="78" t="str">
        <f>formatRow(Tokens!BJ$2:BK$2,Tokens!BJ807:BK807,0,"collection")</f>
        <v>"collection":{"name":"BILLET VIP",_x000D_
"family":"Calvi On The Rocks"}</v>
      </c>
      <c r="AD807" s="1" t="str">
        <f>formatRow(Tokens!BN$2:BR$2,Tokens!BN807:BR807,0,"marketplace")</f>
        <v>"marketplace":{"initial_price":100,_x000D_
"reservation_price":"",_x000D_
"duration":"",_x000D_
"max_mint":1,_x000D_
"sell_date":"25/06/2022"}</v>
      </c>
      <c r="AE807" s="1"/>
    </row>
    <row r="808" spans="3:31" ht="14.25" customHeight="1" x14ac:dyDescent="0.3">
      <c r="D808" s="1">
        <f>Tokens!B808</f>
        <v>18</v>
      </c>
      <c r="E808" s="17" t="str">
        <f>IF(Tokens!C808="","",Tokens!C808)</f>
        <v>#18 Billet VIP</v>
      </c>
      <c r="F808" s="79">
        <v>44736.707037037035</v>
      </c>
      <c r="G808" t="s">
        <v>4632</v>
      </c>
      <c r="H808" s="80" t="s">
        <v>4633</v>
      </c>
      <c r="I808" s="2" t="s">
        <v>4634</v>
      </c>
      <c r="J808" s="2" t="s">
        <v>4635</v>
      </c>
      <c r="K808" s="2" t="s">
        <v>4636</v>
      </c>
      <c r="M808"/>
      <c r="N808">
        <v>18.324498500000001</v>
      </c>
      <c r="O808" s="15">
        <f t="shared" si="26"/>
        <v>-0.45439684199996427</v>
      </c>
      <c r="P808" s="18" t="str">
        <f>IF(F808="stop","",IF(F808&lt;&gt;"",HYPERLINK(Settings!$B$5 &amp; "/manage/?network=" &amp; LOWER(B$8) &amp; "&amp;search=token&amp;account=" &amp; ToMint!$B$5 &amp; "&amp;view=" &amp; ToMint!J808,"TokenSol"),""))</f>
        <v>TokenSol</v>
      </c>
      <c r="Q808" s="2"/>
      <c r="R808" s="2"/>
      <c r="S808" s="11"/>
      <c r="T808" s="78" t="str">
        <f>"owner=" &amp; Tokens!BS808 &amp; "&amp;filename_for_metadata=" &amp; Tokens!BT808 &amp; "&amp;offchaindata_platform=" &amp; $B$17 &amp; "&amp;keyfile=" &amp; $B$5 &amp;  "&amp;repository=" &amp; $B$18</f>
        <v>owner=BbDq7xeUzpj8bXfd9N7dh1tw43Ss7xbYpyjoNuwDSrzq&amp;filename_for_metadata=BILLETVIP_COR22D18&amp;offchaindata_platform=Github&amp;keyfile=Paul&amp;repository=CalviOnTheRocks2022</v>
      </c>
      <c r="U808" s="78" t="str">
        <f t="shared" si="25"/>
        <v>{"name":"#18 Billet VIP",_x000D_
"symbol":"COR22D18",_x000D_
"description":"Billet VIP / Billet NFT VIP Access - 1 jour Calvi on the Rocks 2022",_x000D_
"seller_fee_basis_points":1000,_x000D_
"image":"https://bafybeia45fknqi4llusxdjlsqtlzrcmtwyty6s2bpmcswlif2bqilko33m.ipfs.nftstorage.link?image_18.webp",_x000D_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08" s="78" t="str">
        <f>formatRow(Tokens!C$2:I$2,Tokens!C808:I808)</f>
        <v>"name":"#18 Billet VIP",_x000D_
"symbol":"COR22D18",_x000D_
"description":"Billet VIP / Billet NFT VIP Access - 1 jour Calvi on the Rocks 2022",_x000D_
"seller_fee_basis_points":1000,_x000D_
"image":"https://bafybeia45fknqi4llusxdjlsqtlzrcmtwyty6s2bpmcswlif2bqilko33m.ipfs.nftstorage.link?image_18.webp",_x000D_
"Issuer":"NfluenT for Calvi On The rocks",_x000D_
"external_url":""</v>
      </c>
      <c r="W808" s="78" t="str">
        <f>formatRow(Tokens!J$2:AV$2,Tokens!J808:AV808,2,"attributes")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8" s="78" t="str">
        <f>formatRow(Tokens!AX$2:BC$2,Tokens!AX808:BC808,2,"creators")</f>
        <v>"creators":[{"address":"ncreator",_x000D_
"share":10},{"address":"cotrcrea",_x000D_
"share":90},{"address":"nminer",_x000D_
"share":0}]</v>
      </c>
      <c r="Y808" s="78" t="str">
        <f>formatRow(Tokens!BD$2:BI$2,Tokens!BD808:BI808,2,"files")</f>
        <v>"files":[]</v>
      </c>
      <c r="Z808" s="78"/>
      <c r="AA808" s="78"/>
      <c r="AB808" s="78"/>
      <c r="AC808" s="78" t="str">
        <f>formatRow(Tokens!BJ$2:BK$2,Tokens!BJ808:BK808,0,"collection")</f>
        <v>"collection":{"name":"BILLET VIP",_x000D_
"family":"Calvi On The Rocks"}</v>
      </c>
      <c r="AD808" s="1" t="str">
        <f>formatRow(Tokens!BN$2:BR$2,Tokens!BN808:BR808,0,"marketplace")</f>
        <v>"marketplace":{"initial_price":100,_x000D_
"reservation_price":"",_x000D_
"duration":"",_x000D_
"max_mint":1,_x000D_
"sell_date":"25/06/2022"}</v>
      </c>
      <c r="AE808" s="1"/>
    </row>
    <row r="809" spans="3:31" ht="14.25" customHeight="1" x14ac:dyDescent="0.3">
      <c r="D809" s="1">
        <f>Tokens!B809</f>
        <v>19</v>
      </c>
      <c r="E809" s="17" t="str">
        <f>IF(Tokens!C809="","",Tokens!C809)</f>
        <v>#19 Billet VIP</v>
      </c>
      <c r="F809" s="79">
        <v>44736.707314814812</v>
      </c>
      <c r="G809" t="s">
        <v>4637</v>
      </c>
      <c r="H809" s="80" t="s">
        <v>4638</v>
      </c>
      <c r="I809" s="2" t="s">
        <v>4639</v>
      </c>
      <c r="J809" s="2" t="s">
        <v>4640</v>
      </c>
      <c r="K809" s="2" t="s">
        <v>4641</v>
      </c>
      <c r="M809"/>
      <c r="N809">
        <v>18.312512300000002</v>
      </c>
      <c r="O809" s="15">
        <f t="shared" si="26"/>
        <v>-0.45439684199996427</v>
      </c>
      <c r="P809" s="18" t="str">
        <f>IF(F809="stop","",IF(F809&lt;&gt;"",HYPERLINK(Settings!$B$5 &amp; "/manage/?network=" &amp; LOWER(B$8) &amp; "&amp;search=token&amp;account=" &amp; ToMint!$B$5 &amp; "&amp;view=" &amp; ToMint!J809,"TokenSol"),""))</f>
        <v>TokenSol</v>
      </c>
      <c r="Q809" s="2"/>
      <c r="R809" s="2"/>
      <c r="S809" s="11"/>
      <c r="T809" s="78" t="str">
        <f>"owner=" &amp; Tokens!BS809 &amp; "&amp;filename_for_metadata=" &amp; Tokens!BT809 &amp; "&amp;offchaindata_platform=" &amp; $B$17 &amp; "&amp;keyfile=" &amp; $B$5 &amp;  "&amp;repository=" &amp; $B$18</f>
        <v>owner=BbDq7xeUzpj8bXfd9N7dh1tw43Ss7xbYpyjoNuwDSrzq&amp;filename_for_metadata=BILLETVIP_COR22D19&amp;offchaindata_platform=Github&amp;keyfile=Paul&amp;repository=CalviOnTheRocks2022</v>
      </c>
      <c r="U809" s="78" t="str">
        <f t="shared" si="25"/>
        <v>{"name":"#19 Billet VIP",_x000D_
"symbol":"COR22D19",_x000D_
"description":"Billet VIP / Billet NFT VIP Access - 1 jour Calvi on the Rocks 2022",_x000D_
"seller_fee_basis_points":1000,_x000D_
"image":"https://bafybeibspryxse77w3hg6ofk5bwqesu44pmknhazgcav3nfivbfz3xw6dq.ipfs.nftstorage.link?image_19.webp",_x000D_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09" s="78" t="str">
        <f>formatRow(Tokens!C$2:I$2,Tokens!C809:I809)</f>
        <v>"name":"#19 Billet VIP",_x000D_
"symbol":"COR22D19",_x000D_
"description":"Billet VIP / Billet NFT VIP Access - 1 jour Calvi on the Rocks 2022",_x000D_
"seller_fee_basis_points":1000,_x000D_
"image":"https://bafybeibspryxse77w3hg6ofk5bwqesu44pmknhazgcav3nfivbfz3xw6dq.ipfs.nftstorage.link?image_19.webp",_x000D_
"Issuer":"NfluenT for Calvi On The rocks",_x000D_
"external_url":""</v>
      </c>
      <c r="W809" s="78" t="str">
        <f>formatRow(Tokens!J$2:AV$2,Tokens!J809:AV809,2,"attributes")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9" s="78" t="str">
        <f>formatRow(Tokens!AX$2:BC$2,Tokens!AX809:BC809,2,"creators")</f>
        <v>"creators":[{"address":"ncreator",_x000D_
"share":10},{"address":"cotrcrea",_x000D_
"share":90},{"address":"nminer",_x000D_
"share":0}]</v>
      </c>
      <c r="Y809" s="78" t="str">
        <f>formatRow(Tokens!BD$2:BI$2,Tokens!BD809:BI809,2,"files")</f>
        <v>"files":[]</v>
      </c>
      <c r="Z809" s="78"/>
      <c r="AA809" s="78"/>
      <c r="AB809" s="78"/>
      <c r="AC809" s="78" t="str">
        <f>formatRow(Tokens!BJ$2:BK$2,Tokens!BJ809:BK809,0,"collection")</f>
        <v>"collection":{"name":"BILLET VIP",_x000D_
"family":"Calvi On The Rocks"}</v>
      </c>
      <c r="AD809" s="1" t="str">
        <f>formatRow(Tokens!BN$2:BR$2,Tokens!BN809:BR809,0,"marketplace")</f>
        <v>"marketplace":{"initial_price":100,_x000D_
"reservation_price":"",_x000D_
"duration":"",_x000D_
"max_mint":1,_x000D_
"sell_date":"25/06/2022"}</v>
      </c>
      <c r="AE809" s="1"/>
    </row>
    <row r="810" spans="3:31" ht="14.25" customHeight="1" x14ac:dyDescent="0.3">
      <c r="D810" s="1">
        <f>Tokens!B810</f>
        <v>20</v>
      </c>
      <c r="E810" s="17" t="str">
        <f>IF(Tokens!C810="","",Tokens!C810)</f>
        <v>#20 Billet VIP</v>
      </c>
      <c r="F810" s="79">
        <v>44736.707557870373</v>
      </c>
      <c r="G810" t="s">
        <v>4642</v>
      </c>
      <c r="H810" s="80" t="s">
        <v>4643</v>
      </c>
      <c r="I810" s="2" t="s">
        <v>4644</v>
      </c>
      <c r="J810" s="2" t="s">
        <v>4645</v>
      </c>
      <c r="K810" s="2" t="s">
        <v>4646</v>
      </c>
      <c r="M810"/>
      <c r="N810">
        <v>18.300526099999999</v>
      </c>
      <c r="O810" s="15">
        <f t="shared" si="26"/>
        <v>-0.45439684200009894</v>
      </c>
      <c r="P810" s="18" t="str">
        <f>IF(F810="stop","",IF(F810&lt;&gt;"",HYPERLINK(Settings!$B$5 &amp; "/manage/?network=" &amp; LOWER(B$8) &amp; "&amp;search=token&amp;account=" &amp; ToMint!$B$5 &amp; "&amp;view=" &amp; ToMint!J810,"TokenSol"),""))</f>
        <v>TokenSol</v>
      </c>
      <c r="Q810" s="2"/>
      <c r="R810" s="2"/>
      <c r="S810" s="11"/>
      <c r="T810" s="78" t="str">
        <f>"owner=" &amp; Tokens!BS810 &amp; "&amp;filename_for_metadata=" &amp; Tokens!BT810 &amp; "&amp;offchaindata_platform=" &amp; $B$17 &amp; "&amp;keyfile=" &amp; $B$5 &amp;  "&amp;repository=" &amp; $B$18</f>
        <v>owner=BbDq7xeUzpj8bXfd9N7dh1tw43Ss7xbYpyjoNuwDSrzq&amp;filename_for_metadata=BILLETVIP_COR22D20&amp;offchaindata_platform=Github&amp;keyfile=Paul&amp;repository=CalviOnTheRocks2022</v>
      </c>
      <c r="U810" s="78" t="str">
        <f t="shared" si="25"/>
        <v>{"name":"#20 Billet VIP",_x000D_
"symbol":"COR22D20",_x000D_
"description":"Billet VIP / Billet NFT VIP Access - 1 jour Calvi on the Rocks 2022",_x000D_
"seller_fee_basis_points":1000,_x000D_
"image":"https://bafybeihixqzryf2dd6gkz7tnuys3wzqfkxo5viez36wgp4qbq3jljggmna.ipfs.nftstorage.link?image_20.webp",_x000D_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10" s="78" t="str">
        <f>formatRow(Tokens!C$2:I$2,Tokens!C810:I810)</f>
        <v>"name":"#20 Billet VIP",_x000D_
"symbol":"COR22D20",_x000D_
"description":"Billet VIP / Billet NFT VIP Access - 1 jour Calvi on the Rocks 2022",_x000D_
"seller_fee_basis_points":1000,_x000D_
"image":"https://bafybeihixqzryf2dd6gkz7tnuys3wzqfkxo5viez36wgp4qbq3jljggmna.ipfs.nftstorage.link?image_20.webp",_x000D_
"Issuer":"NfluenT for Calvi On The rocks",_x000D_
"external_url":""</v>
      </c>
      <c r="W810" s="78" t="str">
        <f>formatRow(Tokens!J$2:AV$2,Tokens!J810:AV810,2,"attributes")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0" s="78" t="str">
        <f>formatRow(Tokens!AX$2:BC$2,Tokens!AX810:BC810,2,"creators")</f>
        <v>"creators":[{"address":"ncreator",_x000D_
"share":10},{"address":"cotrcrea",_x000D_
"share":90},{"address":"nminer",_x000D_
"share":0}]</v>
      </c>
      <c r="Y810" s="78" t="str">
        <f>formatRow(Tokens!BD$2:BI$2,Tokens!BD810:BI810,2,"files")</f>
        <v>"files":[]</v>
      </c>
      <c r="Z810" s="78"/>
      <c r="AA810" s="78"/>
      <c r="AB810" s="78"/>
      <c r="AC810" s="78" t="str">
        <f>formatRow(Tokens!BJ$2:BK$2,Tokens!BJ810:BK810,0,"collection")</f>
        <v>"collection":{"name":"BILLET VIP",_x000D_
"family":"Calvi On The Rocks"}</v>
      </c>
      <c r="AD810" s="1" t="str">
        <f>formatRow(Tokens!BN$2:BR$2,Tokens!BN810:BR810,0,"marketplace")</f>
        <v>"marketplace":{"initial_price":100,_x000D_
"reservation_price":"",_x000D_
"duration":"",_x000D_
"max_mint":1,_x000D_
"sell_date":"25/06/2022"}</v>
      </c>
      <c r="AE810" s="1"/>
    </row>
    <row r="811" spans="3:31" ht="14.25" customHeight="1" x14ac:dyDescent="0.3">
      <c r="D811" s="1">
        <f>Tokens!B811</f>
        <v>21</v>
      </c>
      <c r="E811" s="17" t="str">
        <f>IF(Tokens!C811="","",Tokens!C811)</f>
        <v>#21 Billet VIP</v>
      </c>
      <c r="F811" s="79">
        <v>44736.707800925928</v>
      </c>
      <c r="G811" t="s">
        <v>4647</v>
      </c>
      <c r="H811" s="80" t="s">
        <v>4648</v>
      </c>
      <c r="I811" s="2" t="s">
        <v>4649</v>
      </c>
      <c r="J811" s="2" t="s">
        <v>4650</v>
      </c>
      <c r="K811" s="2" t="s">
        <v>4651</v>
      </c>
      <c r="M811"/>
      <c r="N811">
        <v>18.2885399</v>
      </c>
      <c r="O811" s="15">
        <f t="shared" si="26"/>
        <v>-0.45439684199996427</v>
      </c>
      <c r="P811" s="18" t="str">
        <f>IF(F811="stop","",IF(F811&lt;&gt;"",HYPERLINK(Settings!$B$5 &amp; "/manage/?network=" &amp; LOWER(B$8) &amp; "&amp;search=token&amp;account=" &amp; ToMint!$B$5 &amp; "&amp;view=" &amp; ToMint!J811,"TokenSol"),""))</f>
        <v>TokenSol</v>
      </c>
      <c r="Q811" s="2"/>
      <c r="R811" s="2"/>
      <c r="S811" s="11"/>
      <c r="T811" s="78" t="str">
        <f>"owner=" &amp; Tokens!BS811 &amp; "&amp;filename_for_metadata=" &amp; Tokens!BT811 &amp; "&amp;offchaindata_platform=" &amp; $B$17 &amp; "&amp;keyfile=" &amp; $B$5 &amp;  "&amp;repository=" &amp; $B$18</f>
        <v>owner=BbDq7xeUzpj8bXfd9N7dh1tw43Ss7xbYpyjoNuwDSrzq&amp;filename_for_metadata=BILLETVIP_COR22D21&amp;offchaindata_platform=Github&amp;keyfile=Paul&amp;repository=CalviOnTheRocks2022</v>
      </c>
      <c r="U811" s="78" t="str">
        <f t="shared" si="25"/>
        <v>{"name":"#21 Billet VIP",_x000D_
"symbol":"COR22D21",_x000D_
"description":"Billet VIP / Billet NFT VIP Access - 1 jour Calvi on the Rocks 2022",_x000D_
"seller_fee_basis_points":1000,_x000D_
"image":"https://bafybeidwhjnjhqd4ngk3ojphzq2wzbpvvmjvfp72crutddynxz4f2t32di.ipfs.nftstorage.link?image_21.webp",_x000D_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11" s="78" t="str">
        <f>formatRow(Tokens!C$2:I$2,Tokens!C811:I811)</f>
        <v>"name":"#21 Billet VIP",_x000D_
"symbol":"COR22D21",_x000D_
"description":"Billet VIP / Billet NFT VIP Access - 1 jour Calvi on the Rocks 2022",_x000D_
"seller_fee_basis_points":1000,_x000D_
"image":"https://bafybeidwhjnjhqd4ngk3ojphzq2wzbpvvmjvfp72crutddynxz4f2t32di.ipfs.nftstorage.link?image_21.webp",_x000D_
"Issuer":"NfluenT for Calvi On The rocks",_x000D_
"external_url":""</v>
      </c>
      <c r="W811" s="78" t="str">
        <f>formatRow(Tokens!J$2:AV$2,Tokens!J811:AV811,2,"attributes")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1" s="78" t="str">
        <f>formatRow(Tokens!AX$2:BC$2,Tokens!AX811:BC811,2,"creators")</f>
        <v>"creators":[{"address":"ncreator",_x000D_
"share":10},{"address":"cotrcrea",_x000D_
"share":90},{"address":"nminer",_x000D_
"share":0}]</v>
      </c>
      <c r="Y811" s="78" t="str">
        <f>formatRow(Tokens!BD$2:BI$2,Tokens!BD811:BI811,2,"files")</f>
        <v>"files":[]</v>
      </c>
      <c r="Z811" s="78"/>
      <c r="AA811" s="78"/>
      <c r="AB811" s="78"/>
      <c r="AC811" s="78" t="str">
        <f>formatRow(Tokens!BJ$2:BK$2,Tokens!BJ811:BK811,0,"collection")</f>
        <v>"collection":{"name":"BILLET VIP",_x000D_
"family":"Calvi On The Rocks"}</v>
      </c>
      <c r="AD811" s="1" t="str">
        <f>formatRow(Tokens!BN$2:BR$2,Tokens!BN811:BR811,0,"marketplace")</f>
        <v>"marketplace":{"initial_price":100,_x000D_
"reservation_price":"",_x000D_
"duration":"",_x000D_
"max_mint":1,_x000D_
"sell_date":"25/06/2022"}</v>
      </c>
      <c r="AE811" s="1"/>
    </row>
    <row r="812" spans="3:31" ht="14.25" customHeight="1" x14ac:dyDescent="0.3">
      <c r="D812" s="1">
        <f>Tokens!B812</f>
        <v>22</v>
      </c>
      <c r="E812" s="17" t="str">
        <f>IF(Tokens!C812="","",Tokens!C812)</f>
        <v>#22 Billet VIP</v>
      </c>
      <c r="F812" s="79">
        <v>44736.708148148151</v>
      </c>
      <c r="G812" t="s">
        <v>4652</v>
      </c>
      <c r="H812" s="80" t="s">
        <v>4653</v>
      </c>
      <c r="I812" s="2" t="s">
        <v>4654</v>
      </c>
      <c r="J812" s="2" t="s">
        <v>4655</v>
      </c>
      <c r="K812" s="2" t="s">
        <v>4656</v>
      </c>
      <c r="M812"/>
      <c r="N812">
        <v>18.276553700000001</v>
      </c>
      <c r="O812" s="15">
        <f t="shared" si="26"/>
        <v>-0.45439684199996427</v>
      </c>
      <c r="P812" s="18" t="str">
        <f>IF(F812="stop","",IF(F812&lt;&gt;"",HYPERLINK(Settings!$B$5 &amp; "/manage/?network=" &amp; LOWER(B$8) &amp; "&amp;search=token&amp;account=" &amp; ToMint!$B$5 &amp; "&amp;view=" &amp; ToMint!J812,"TokenSol"),""))</f>
        <v>TokenSol</v>
      </c>
      <c r="Q812" s="2"/>
      <c r="R812" s="2"/>
      <c r="S812" s="11"/>
      <c r="T812" s="78" t="str">
        <f>"owner=" &amp; Tokens!BS812 &amp; "&amp;filename_for_metadata=" &amp; Tokens!BT812 &amp; "&amp;offchaindata_platform=" &amp; $B$17 &amp; "&amp;keyfile=" &amp; $B$5 &amp;  "&amp;repository=" &amp; $B$18</f>
        <v>owner=BbDq7xeUzpj8bXfd9N7dh1tw43Ss7xbYpyjoNuwDSrzq&amp;filename_for_metadata=BILLETVIP_COR22D22&amp;offchaindata_platform=Github&amp;keyfile=Paul&amp;repository=CalviOnTheRocks2022</v>
      </c>
      <c r="U812" s="78" t="str">
        <f t="shared" si="25"/>
        <v>{"name":"#22 Billet VIP",_x000D_
"symbol":"COR22D22",_x000D_
"description":"Billet VIP / Billet NFT VIP Access - 1 jour Calvi on the Rocks 2022",_x000D_
"seller_fee_basis_points":1000,_x000D_
"image":"https://bafybeibprmr6ohsjd5yeu7uiisi3fcoqugv5zizvczlmgpmo7knlmypw5u.ipfs.nftstorage.link?image_22.webp",_x000D_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12" s="78" t="str">
        <f>formatRow(Tokens!C$2:I$2,Tokens!C812:I812)</f>
        <v>"name":"#22 Billet VIP",_x000D_
"symbol":"COR22D22",_x000D_
"description":"Billet VIP / Billet NFT VIP Access - 1 jour Calvi on the Rocks 2022",_x000D_
"seller_fee_basis_points":1000,_x000D_
"image":"https://bafybeibprmr6ohsjd5yeu7uiisi3fcoqugv5zizvczlmgpmo7knlmypw5u.ipfs.nftstorage.link?image_22.webp",_x000D_
"Issuer":"NfluenT for Calvi On The rocks",_x000D_
"external_url":""</v>
      </c>
      <c r="W812" s="78" t="str">
        <f>formatRow(Tokens!J$2:AV$2,Tokens!J812:AV812,2,"attributes")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2" s="78" t="str">
        <f>formatRow(Tokens!AX$2:BC$2,Tokens!AX812:BC812,2,"creators")</f>
        <v>"creators":[{"address":"ncreator",_x000D_
"share":10},{"address":"cotrcrea",_x000D_
"share":90},{"address":"nminer",_x000D_
"share":0}]</v>
      </c>
      <c r="Y812" s="78" t="str">
        <f>formatRow(Tokens!BD$2:BI$2,Tokens!BD812:BI812,2,"files")</f>
        <v>"files":[]</v>
      </c>
      <c r="Z812" s="78"/>
      <c r="AA812" s="78"/>
      <c r="AB812" s="78"/>
      <c r="AC812" s="78" t="str">
        <f>formatRow(Tokens!BJ$2:BK$2,Tokens!BJ812:BK812,0,"collection")</f>
        <v>"collection":{"name":"BILLET VIP",_x000D_
"family":"Calvi On The Rocks"}</v>
      </c>
      <c r="AD812" s="1" t="str">
        <f>formatRow(Tokens!BN$2:BR$2,Tokens!BN812:BR812,0,"marketplace")</f>
        <v>"marketplace":{"initial_price":100,_x000D_
"reservation_price":"",_x000D_
"duration":"",_x000D_
"max_mint":1,_x000D_
"sell_date":"25/06/2022"}</v>
      </c>
      <c r="AE812" s="1"/>
    </row>
    <row r="813" spans="3:31" ht="14.25" customHeight="1" x14ac:dyDescent="0.3">
      <c r="D813" s="1">
        <f>Tokens!B813</f>
        <v>23</v>
      </c>
      <c r="E813" s="17" t="str">
        <f>IF(Tokens!C813="","",Tokens!C813)</f>
        <v>#23 Billet VIP</v>
      </c>
      <c r="F813" s="79">
        <v>44736.708483796298</v>
      </c>
      <c r="G813" t="s">
        <v>4657</v>
      </c>
      <c r="H813" s="80" t="s">
        <v>4658</v>
      </c>
      <c r="I813" s="2" t="s">
        <v>4659</v>
      </c>
      <c r="J813" s="2" t="s">
        <v>4660</v>
      </c>
      <c r="K813" s="2" t="s">
        <v>4661</v>
      </c>
      <c r="M813"/>
      <c r="N813">
        <v>18.264567499999998</v>
      </c>
      <c r="O813" s="15">
        <f t="shared" si="26"/>
        <v>-0.45439684200009894</v>
      </c>
      <c r="P813" s="18" t="str">
        <f>IF(F813="stop","",IF(F813&lt;&gt;"",HYPERLINK(Settings!$B$5 &amp; "/manage/?network=" &amp; LOWER(B$8) &amp; "&amp;search=token&amp;account=" &amp; ToMint!$B$5 &amp; "&amp;view=" &amp; ToMint!J813,"TokenSol"),""))</f>
        <v>TokenSol</v>
      </c>
      <c r="Q813" s="2"/>
      <c r="R813" s="2"/>
      <c r="S813" s="11"/>
      <c r="T813" s="78" t="str">
        <f>"owner=" &amp; Tokens!BS813 &amp; "&amp;filename_for_metadata=" &amp; Tokens!BT813 &amp; "&amp;offchaindata_platform=" &amp; $B$17 &amp; "&amp;keyfile=" &amp; $B$5 &amp;  "&amp;repository=" &amp; $B$18</f>
        <v>owner=BbDq7xeUzpj8bXfd9N7dh1tw43Ss7xbYpyjoNuwDSrzq&amp;filename_for_metadata=BILLETVIP_COR22D23&amp;offchaindata_platform=Github&amp;keyfile=Paul&amp;repository=CalviOnTheRocks2022</v>
      </c>
      <c r="U813" s="78" t="str">
        <f t="shared" si="25"/>
        <v>{"name":"#23 Billet VIP",_x000D_
"symbol":"COR22D23",_x000D_
"description":"Billet VIP / Billet NFT VIP Access - 1 jour Calvi on the Rocks 2022",_x000D_
"seller_fee_basis_points":1000,_x000D_
"image":"https://bafybeihepnzss5oloicmurw5sxmord3veh6dnq7ozxplwgf2onphmacgk4.ipfs.nftstorage.link?image_23.webp",_x000D_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13" s="78" t="str">
        <f>formatRow(Tokens!C$2:I$2,Tokens!C813:I813)</f>
        <v>"name":"#23 Billet VIP",_x000D_
"symbol":"COR22D23",_x000D_
"description":"Billet VIP / Billet NFT VIP Access - 1 jour Calvi on the Rocks 2022",_x000D_
"seller_fee_basis_points":1000,_x000D_
"image":"https://bafybeihepnzss5oloicmurw5sxmord3veh6dnq7ozxplwgf2onphmacgk4.ipfs.nftstorage.link?image_23.webp",_x000D_
"Issuer":"NfluenT for Calvi On The rocks",_x000D_
"external_url":""</v>
      </c>
      <c r="W813" s="78" t="str">
        <f>formatRow(Tokens!J$2:AV$2,Tokens!J813:AV813,2,"attributes")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3" s="78" t="str">
        <f>formatRow(Tokens!AX$2:BC$2,Tokens!AX813:BC813,2,"creators")</f>
        <v>"creators":[{"address":"ncreator",_x000D_
"share":10},{"address":"cotrcrea",_x000D_
"share":90},{"address":"nminer",_x000D_
"share":0}]</v>
      </c>
      <c r="Y813" s="78" t="str">
        <f>formatRow(Tokens!BD$2:BI$2,Tokens!BD813:BI813,2,"files")</f>
        <v>"files":[]</v>
      </c>
      <c r="Z813" s="78"/>
      <c r="AA813" s="78"/>
      <c r="AB813" s="78"/>
      <c r="AC813" s="78" t="str">
        <f>formatRow(Tokens!BJ$2:BK$2,Tokens!BJ813:BK813,0,"collection")</f>
        <v>"collection":{"name":"BILLET VIP",_x000D_
"family":"Calvi On The Rocks"}</v>
      </c>
      <c r="AD813" s="1" t="str">
        <f>formatRow(Tokens!BN$2:BR$2,Tokens!BN813:BR813,0,"marketplace")</f>
        <v>"marketplace":{"initial_price":100,_x000D_
"reservation_price":"",_x000D_
"duration":"",_x000D_
"max_mint":1,_x000D_
"sell_date":"25/06/2022"}</v>
      </c>
      <c r="AE813" s="1"/>
    </row>
    <row r="814" spans="3:31" ht="14.25" customHeight="1" x14ac:dyDescent="0.3">
      <c r="D814" s="1">
        <f>Tokens!B814</f>
        <v>24</v>
      </c>
      <c r="E814" s="17" t="str">
        <f>IF(Tokens!C814="","",Tokens!C814)</f>
        <v>#24 Billet VIP</v>
      </c>
      <c r="F814" s="79">
        <v>44736.708796296298</v>
      </c>
      <c r="G814" t="s">
        <v>4662</v>
      </c>
      <c r="H814" s="80" t="s">
        <v>4663</v>
      </c>
      <c r="I814" s="2" t="s">
        <v>4664</v>
      </c>
      <c r="J814" s="2" t="s">
        <v>4665</v>
      </c>
      <c r="K814" s="2" t="s">
        <v>4666</v>
      </c>
      <c r="M814"/>
      <c r="N814">
        <v>18.252581299999999</v>
      </c>
      <c r="O814" s="15">
        <f t="shared" si="26"/>
        <v>-0.45439684199996427</v>
      </c>
      <c r="P814" s="18" t="str">
        <f>IF(F814="stop","",IF(F814&lt;&gt;"",HYPERLINK(Settings!$B$5 &amp; "/manage/?network=" &amp; LOWER(B$8) &amp; "&amp;search=token&amp;account=" &amp; ToMint!$B$5 &amp; "&amp;view=" &amp; ToMint!J814,"TokenSol"),""))</f>
        <v>TokenSol</v>
      </c>
      <c r="Q814" s="2"/>
      <c r="R814" s="2"/>
      <c r="S814" s="11"/>
      <c r="T814" s="78" t="str">
        <f>"owner=" &amp; Tokens!BS814 &amp; "&amp;filename_for_metadata=" &amp; Tokens!BT814 &amp; "&amp;offchaindata_platform=" &amp; $B$17 &amp; "&amp;keyfile=" &amp; $B$5 &amp;  "&amp;repository=" &amp; $B$18</f>
        <v>owner=BbDq7xeUzpj8bXfd9N7dh1tw43Ss7xbYpyjoNuwDSrzq&amp;filename_for_metadata=BILLETVIP_COR22D24&amp;offchaindata_platform=Github&amp;keyfile=Paul&amp;repository=CalviOnTheRocks2022</v>
      </c>
      <c r="U814" s="78" t="str">
        <f t="shared" si="25"/>
        <v>{"name":"#24 Billet VIP",_x000D_
"symbol":"COR22D24",_x000D_
"description":"Billet VIP / Billet NFT VIP Access - 1 jour Calvi on the Rocks 2022",_x000D_
"seller_fee_basis_points":1000,_x000D_
"image":"https://bafybeiebimpfvnkskcyvsuswf4yf6oubrj3untzppb2t7tojod6einlqvy.ipfs.nftstorage.link?image_24.webp",_x000D_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14" s="78" t="str">
        <f>formatRow(Tokens!C$2:I$2,Tokens!C814:I814)</f>
        <v>"name":"#24 Billet VIP",_x000D_
"symbol":"COR22D24",_x000D_
"description":"Billet VIP / Billet NFT VIP Access - 1 jour Calvi on the Rocks 2022",_x000D_
"seller_fee_basis_points":1000,_x000D_
"image":"https://bafybeiebimpfvnkskcyvsuswf4yf6oubrj3untzppb2t7tojod6einlqvy.ipfs.nftstorage.link?image_24.webp",_x000D_
"Issuer":"NfluenT for Calvi On The rocks",_x000D_
"external_url":""</v>
      </c>
      <c r="W814" s="78" t="str">
        <f>formatRow(Tokens!J$2:AV$2,Tokens!J814:AV814,2,"attributes")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4" s="78" t="str">
        <f>formatRow(Tokens!AX$2:BC$2,Tokens!AX814:BC814,2,"creators")</f>
        <v>"creators":[{"address":"ncreator",_x000D_
"share":10},{"address":"cotrcrea",_x000D_
"share":90},{"address":"nminer",_x000D_
"share":0}]</v>
      </c>
      <c r="Y814" s="78" t="str">
        <f>formatRow(Tokens!BD$2:BI$2,Tokens!BD814:BI814,2,"files")</f>
        <v>"files":[]</v>
      </c>
      <c r="Z814" s="78"/>
      <c r="AA814" s="78"/>
      <c r="AB814" s="78"/>
      <c r="AC814" s="78" t="str">
        <f>formatRow(Tokens!BJ$2:BK$2,Tokens!BJ814:BK814,0,"collection")</f>
        <v>"collection":{"name":"BILLET VIP",_x000D_
"family":"Calvi On The Rocks"}</v>
      </c>
      <c r="AD814" s="1" t="str">
        <f>formatRow(Tokens!BN$2:BR$2,Tokens!BN814:BR814,0,"marketplace")</f>
        <v>"marketplace":{"initial_price":100,_x000D_
"reservation_price":"",_x000D_
"duration":"",_x000D_
"max_mint":1,_x000D_
"sell_date":"25/06/2022"}</v>
      </c>
      <c r="AE814" s="1"/>
    </row>
    <row r="815" spans="3:31" ht="14.25" customHeight="1" x14ac:dyDescent="0.3">
      <c r="D815" s="1">
        <f>Tokens!B815</f>
        <v>25</v>
      </c>
      <c r="E815" s="17" t="str">
        <f>IF(Tokens!C815="","",Tokens!C815)</f>
        <v>#25 Billet VIP</v>
      </c>
      <c r="F815" s="79">
        <v>44736.709120370368</v>
      </c>
      <c r="G815" t="s">
        <v>4667</v>
      </c>
      <c r="H815" s="80" t="s">
        <v>4668</v>
      </c>
      <c r="I815" s="2" t="s">
        <v>4669</v>
      </c>
      <c r="J815" s="2" t="s">
        <v>4670</v>
      </c>
      <c r="K815" s="2" t="s">
        <v>4671</v>
      </c>
      <c r="M815"/>
      <c r="N815">
        <v>18.2405951</v>
      </c>
      <c r="O815" s="15">
        <f t="shared" si="26"/>
        <v>-0.45439684199996427</v>
      </c>
      <c r="P815" s="18" t="str">
        <f>IF(F815="stop","",IF(F815&lt;&gt;"",HYPERLINK(Settings!$B$5 &amp; "/manage/?network=" &amp; LOWER(B$8) &amp; "&amp;search=token&amp;account=" &amp; ToMint!$B$5 &amp; "&amp;view=" &amp; ToMint!J815,"TokenSol"),""))</f>
        <v>TokenSol</v>
      </c>
      <c r="Q815" s="2"/>
      <c r="R815" s="2"/>
      <c r="S815" s="11"/>
      <c r="T815" s="78" t="str">
        <f>"owner=" &amp; Tokens!BS815 &amp; "&amp;filename_for_metadata=" &amp; Tokens!BT815 &amp; "&amp;offchaindata_platform=" &amp; $B$17 &amp; "&amp;keyfile=" &amp; $B$5 &amp;  "&amp;repository=" &amp; $B$18</f>
        <v>owner=BbDq7xeUzpj8bXfd9N7dh1tw43Ss7xbYpyjoNuwDSrzq&amp;filename_for_metadata=BILLETVIP_COR22D25&amp;offchaindata_platform=Github&amp;keyfile=Paul&amp;repository=CalviOnTheRocks2022</v>
      </c>
      <c r="U815" s="78" t="str">
        <f t="shared" si="25"/>
        <v>{"name":"#25 Billet VIP",_x000D_
"symbol":"COR22D25",_x000D_
"description":"Billet VIP / Billet NFT VIP Access - 1 jour Calvi on the Rocks 2022",_x000D_
"seller_fee_basis_points":1000,_x000D_
"image":"https://bafybeih4rmzvbhpoukyxn5unabaurlct7iueu75ru77ufv2m3jwfdcqdc4.ipfs.nftstorage.link?image_25.webp",_x000D_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15" s="78" t="str">
        <f>formatRow(Tokens!C$2:I$2,Tokens!C815:I815)</f>
        <v>"name":"#25 Billet VIP",_x000D_
"symbol":"COR22D25",_x000D_
"description":"Billet VIP / Billet NFT VIP Access - 1 jour Calvi on the Rocks 2022",_x000D_
"seller_fee_basis_points":1000,_x000D_
"image":"https://bafybeih4rmzvbhpoukyxn5unabaurlct7iueu75ru77ufv2m3jwfdcqdc4.ipfs.nftstorage.link?image_25.webp",_x000D_
"Issuer":"NfluenT for Calvi On The rocks",_x000D_
"external_url":""</v>
      </c>
      <c r="W815" s="78" t="str">
        <f>formatRow(Tokens!J$2:AV$2,Tokens!J815:AV815,2,"attributes")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5" s="78" t="str">
        <f>formatRow(Tokens!AX$2:BC$2,Tokens!AX815:BC815,2,"creators")</f>
        <v>"creators":[{"address":"ncreator",_x000D_
"share":10},{"address":"cotrcrea",_x000D_
"share":90},{"address":"nminer",_x000D_
"share":0}]</v>
      </c>
      <c r="Y815" s="78" t="str">
        <f>formatRow(Tokens!BD$2:BI$2,Tokens!BD815:BI815,2,"files")</f>
        <v>"files":[]</v>
      </c>
      <c r="Z815" s="78"/>
      <c r="AA815" s="78"/>
      <c r="AB815" s="78"/>
      <c r="AC815" s="78" t="str">
        <f>formatRow(Tokens!BJ$2:BK$2,Tokens!BJ815:BK815,0,"collection")</f>
        <v>"collection":{"name":"BILLET VIP",_x000D_
"family":"Calvi On The Rocks"}</v>
      </c>
      <c r="AD815" s="1" t="str">
        <f>formatRow(Tokens!BN$2:BR$2,Tokens!BN815:BR815,0,"marketplace")</f>
        <v>"marketplace":{"initial_price":100,_x000D_
"reservation_price":"",_x000D_
"duration":"",_x000D_
"max_mint":1,_x000D_
"sell_date":"25/06/2022"}</v>
      </c>
      <c r="AE815" s="1"/>
    </row>
    <row r="816" spans="3:31" ht="14.25" customHeight="1" x14ac:dyDescent="0.3">
      <c r="D816" s="1">
        <f>Tokens!B816</f>
        <v>26</v>
      </c>
      <c r="E816" s="17" t="str">
        <f>IF(Tokens!C816="","",Tokens!C816)</f>
        <v>#26 Billet VIP</v>
      </c>
      <c r="F816" s="79">
        <v>44736.709502314814</v>
      </c>
      <c r="G816" t="s">
        <v>4672</v>
      </c>
      <c r="H816" s="80" t="s">
        <v>4673</v>
      </c>
      <c r="I816" s="2" t="s">
        <v>4674</v>
      </c>
      <c r="J816" s="2" t="s">
        <v>4675</v>
      </c>
      <c r="K816" s="2" t="s">
        <v>4676</v>
      </c>
      <c r="M816"/>
      <c r="N816">
        <v>18.228608900000001</v>
      </c>
      <c r="O816" s="15">
        <f t="shared" si="26"/>
        <v>-0.45439684199996427</v>
      </c>
      <c r="P816" s="18" t="str">
        <f>IF(F816="stop","",IF(F816&lt;&gt;"",HYPERLINK(Settings!$B$5 &amp; "/manage/?network=" &amp; LOWER(B$8) &amp; "&amp;search=token&amp;account=" &amp; ToMint!$B$5 &amp; "&amp;view=" &amp; ToMint!J816,"TokenSol"),""))</f>
        <v>TokenSol</v>
      </c>
      <c r="Q816" s="2"/>
      <c r="R816" s="2"/>
      <c r="S816" s="11"/>
      <c r="T816" s="78" t="str">
        <f>"owner=" &amp; Tokens!BS816 &amp; "&amp;filename_for_metadata=" &amp; Tokens!BT816 &amp; "&amp;offchaindata_platform=" &amp; $B$17 &amp; "&amp;keyfile=" &amp; $B$5 &amp;  "&amp;repository=" &amp; $B$18</f>
        <v>owner=BbDq7xeUzpj8bXfd9N7dh1tw43Ss7xbYpyjoNuwDSrzq&amp;filename_for_metadata=BILLETVIP_COR22D26&amp;offchaindata_platform=Github&amp;keyfile=Paul&amp;repository=CalviOnTheRocks2022</v>
      </c>
      <c r="U816" s="78" t="str">
        <f t="shared" si="25"/>
        <v>{"name":"#26 Billet VIP",_x000D_
"symbol":"COR22D26",_x000D_
"description":"Billet VIP / Billet NFT VIP Access - 1 jour Calvi on the Rocks 2022",_x000D_
"seller_fee_basis_points":1000,_x000D_
"image":"https://bafybeib6lamjzprufxaf3gwe76qg5oobxa5mkbjqtb3kpgv6pvb7ao7g4q.ipfs.nftstorage.link?image_26.webp",_x000D_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16" s="78" t="str">
        <f>formatRow(Tokens!C$2:I$2,Tokens!C816:I816)</f>
        <v>"name":"#26 Billet VIP",_x000D_
"symbol":"COR22D26",_x000D_
"description":"Billet VIP / Billet NFT VIP Access - 1 jour Calvi on the Rocks 2022",_x000D_
"seller_fee_basis_points":1000,_x000D_
"image":"https://bafybeib6lamjzprufxaf3gwe76qg5oobxa5mkbjqtb3kpgv6pvb7ao7g4q.ipfs.nftstorage.link?image_26.webp",_x000D_
"Issuer":"NfluenT for Calvi On The rocks",_x000D_
"external_url":""</v>
      </c>
      <c r="W816" s="78" t="str">
        <f>formatRow(Tokens!J$2:AV$2,Tokens!J816:AV816,2,"attributes")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6" s="78" t="str">
        <f>formatRow(Tokens!AX$2:BC$2,Tokens!AX816:BC816,2,"creators")</f>
        <v>"creators":[{"address":"ncreator",_x000D_
"share":10},{"address":"cotrcrea",_x000D_
"share":90},{"address":"nminer",_x000D_
"share":0}]</v>
      </c>
      <c r="Y816" s="78" t="str">
        <f>formatRow(Tokens!BD$2:BI$2,Tokens!BD816:BI816,2,"files")</f>
        <v>"files":[]</v>
      </c>
      <c r="Z816" s="78"/>
      <c r="AA816" s="78"/>
      <c r="AB816" s="78"/>
      <c r="AC816" s="78" t="str">
        <f>formatRow(Tokens!BJ$2:BK$2,Tokens!BJ816:BK816,0,"collection")</f>
        <v>"collection":{"name":"BILLET VIP",_x000D_
"family":"Calvi On The Rocks"}</v>
      </c>
      <c r="AD816" s="1" t="str">
        <f>formatRow(Tokens!BN$2:BR$2,Tokens!BN816:BR816,0,"marketplace")</f>
        <v>"marketplace":{"initial_price":100,_x000D_
"reservation_price":"",_x000D_
"duration":"",_x000D_
"max_mint":1,_x000D_
"sell_date":"25/06/2022"}</v>
      </c>
      <c r="AE816" s="1"/>
    </row>
    <row r="817" spans="4:31" ht="14.25" customHeight="1" x14ac:dyDescent="0.3">
      <c r="D817" s="1">
        <f>Tokens!B817</f>
        <v>27</v>
      </c>
      <c r="E817" s="17" t="str">
        <f>IF(Tokens!C817="","",Tokens!C817)</f>
        <v>#27 Billet VIP</v>
      </c>
      <c r="F817" s="79">
        <v>44736.709803240738</v>
      </c>
      <c r="G817" t="s">
        <v>4677</v>
      </c>
      <c r="H817" s="80" t="s">
        <v>4678</v>
      </c>
      <c r="I817" s="2" t="s">
        <v>4679</v>
      </c>
      <c r="J817" s="2" t="s">
        <v>4680</v>
      </c>
      <c r="K817" s="2" t="s">
        <v>4681</v>
      </c>
      <c r="M817"/>
      <c r="N817">
        <v>18.216622699999999</v>
      </c>
      <c r="O817" s="15">
        <f t="shared" si="26"/>
        <v>-0.45439684200009894</v>
      </c>
      <c r="P817" s="18" t="str">
        <f>IF(F817="stop","",IF(F817&lt;&gt;"",HYPERLINK(Settings!$B$5 &amp; "/manage/?network=" &amp; LOWER(B$8) &amp; "&amp;search=token&amp;account=" &amp; ToMint!$B$5 &amp; "&amp;view=" &amp; ToMint!J817,"TokenSol"),""))</f>
        <v>TokenSol</v>
      </c>
      <c r="Q817" s="2"/>
      <c r="R817" s="2"/>
      <c r="S817" s="11"/>
      <c r="T817" s="78" t="str">
        <f>"owner=" &amp; Tokens!BS817 &amp; "&amp;filename_for_metadata=" &amp; Tokens!BT817 &amp; "&amp;offchaindata_platform=" &amp; $B$17 &amp; "&amp;keyfile=" &amp; $B$5 &amp;  "&amp;repository=" &amp; $B$18</f>
        <v>owner=BbDq7xeUzpj8bXfd9N7dh1tw43Ss7xbYpyjoNuwDSrzq&amp;filename_for_metadata=BILLETVIP_COR22D27&amp;offchaindata_platform=Github&amp;keyfile=Paul&amp;repository=CalviOnTheRocks2022</v>
      </c>
      <c r="U817" s="78" t="str">
        <f t="shared" si="25"/>
        <v>{"name":"#27 Billet VIP",_x000D_
"symbol":"COR22D27",_x000D_
"description":"Billet VIP / Billet NFT VIP Access - 1 jour Calvi on the Rocks 2022",_x000D_
"seller_fee_basis_points":1000,_x000D_
"image":"https://bafybeidc25gkhryu5vzvm5k47etkiq4d57nvanf42fgpeocbrzmjqzu6sq.ipfs.nftstorage.link?image_27.webp",_x000D_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17" s="78" t="str">
        <f>formatRow(Tokens!C$2:I$2,Tokens!C817:I817)</f>
        <v>"name":"#27 Billet VIP",_x000D_
"symbol":"COR22D27",_x000D_
"description":"Billet VIP / Billet NFT VIP Access - 1 jour Calvi on the Rocks 2022",_x000D_
"seller_fee_basis_points":1000,_x000D_
"image":"https://bafybeidc25gkhryu5vzvm5k47etkiq4d57nvanf42fgpeocbrzmjqzu6sq.ipfs.nftstorage.link?image_27.webp",_x000D_
"Issuer":"NfluenT for Calvi On The rocks",_x000D_
"external_url":""</v>
      </c>
      <c r="W817" s="78" t="str">
        <f>formatRow(Tokens!J$2:AV$2,Tokens!J817:AV817,2,"attributes")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7" s="78" t="str">
        <f>formatRow(Tokens!AX$2:BC$2,Tokens!AX817:BC817,2,"creators")</f>
        <v>"creators":[{"address":"ncreator",_x000D_
"share":10},{"address":"cotrcrea",_x000D_
"share":90},{"address":"nminer",_x000D_
"share":0}]</v>
      </c>
      <c r="Y817" s="78" t="str">
        <f>formatRow(Tokens!BD$2:BI$2,Tokens!BD817:BI817,2,"files")</f>
        <v>"files":[]</v>
      </c>
      <c r="Z817" s="78"/>
      <c r="AA817" s="78"/>
      <c r="AB817" s="78"/>
      <c r="AC817" s="78" t="str">
        <f>formatRow(Tokens!BJ$2:BK$2,Tokens!BJ817:BK817,0,"collection")</f>
        <v>"collection":{"name":"BILLET VIP",_x000D_
"family":"Calvi On The Rocks"}</v>
      </c>
      <c r="AD817" s="1" t="str">
        <f>formatRow(Tokens!BN$2:BR$2,Tokens!BN817:BR817,0,"marketplace")</f>
        <v>"marketplace":{"initial_price":100,_x000D_
"reservation_price":"",_x000D_
"duration":"",_x000D_
"max_mint":1,_x000D_
"sell_date":"25/06/2022"}</v>
      </c>
      <c r="AE817" s="1"/>
    </row>
    <row r="818" spans="4:31" ht="14.25" customHeight="1" x14ac:dyDescent="0.3">
      <c r="D818" s="1">
        <f>Tokens!B818</f>
        <v>28</v>
      </c>
      <c r="E818" s="17" t="str">
        <f>IF(Tokens!C818="","",Tokens!C818)</f>
        <v>#28 Billet VIP</v>
      </c>
      <c r="F818" s="79">
        <v>44736.710115740738</v>
      </c>
      <c r="G818" t="s">
        <v>4682</v>
      </c>
      <c r="H818" s="80" t="s">
        <v>4683</v>
      </c>
      <c r="I818" s="2" t="s">
        <v>4684</v>
      </c>
      <c r="J818" s="2" t="s">
        <v>4685</v>
      </c>
      <c r="K818" s="2" t="s">
        <v>4686</v>
      </c>
      <c r="M818"/>
      <c r="N818">
        <v>18.204636499999999</v>
      </c>
      <c r="O818" s="15">
        <f t="shared" si="26"/>
        <v>-0.45439684199996427</v>
      </c>
      <c r="P818" s="18" t="str">
        <f>IF(F818="stop","",IF(F818&lt;&gt;"",HYPERLINK(Settings!$B$5 &amp; "/manage/?network=" &amp; LOWER(B$8) &amp; "&amp;search=token&amp;account=" &amp; ToMint!$B$5 &amp; "&amp;view=" &amp; ToMint!J818,"TokenSol"),""))</f>
        <v>TokenSol</v>
      </c>
      <c r="Q818" s="2"/>
      <c r="R818" s="2"/>
      <c r="S818" s="11"/>
      <c r="T818" s="78" t="str">
        <f>"owner=" &amp; Tokens!BS818 &amp; "&amp;filename_for_metadata=" &amp; Tokens!BT818 &amp; "&amp;offchaindata_platform=" &amp; $B$17 &amp; "&amp;keyfile=" &amp; $B$5 &amp;  "&amp;repository=" &amp; $B$18</f>
        <v>owner=BbDq7xeUzpj8bXfd9N7dh1tw43Ss7xbYpyjoNuwDSrzq&amp;filename_for_metadata=BILLETVIP_COR22D28&amp;offchaindata_platform=Github&amp;keyfile=Paul&amp;repository=CalviOnTheRocks2022</v>
      </c>
      <c r="U818" s="78" t="str">
        <f t="shared" si="25"/>
        <v>{"name":"#28 Billet VIP",_x000D_
"symbol":"COR22D28",_x000D_
"description":"Billet VIP / Billet NFT VIP Access - 1 jour Calvi on the Rocks 2022",_x000D_
"seller_fee_basis_points":1000,_x000D_
"image":"https://bafybeihjar5sblix5c4bvjezvmhy7nrbuqqpz3rjsrlycwu6xsfdjwzv4i.ipfs.nftstorage.link?image_28.webp",_x000D_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18" s="78" t="str">
        <f>formatRow(Tokens!C$2:I$2,Tokens!C818:I818)</f>
        <v>"name":"#28 Billet VIP",_x000D_
"symbol":"COR22D28",_x000D_
"description":"Billet VIP / Billet NFT VIP Access - 1 jour Calvi on the Rocks 2022",_x000D_
"seller_fee_basis_points":1000,_x000D_
"image":"https://bafybeihjar5sblix5c4bvjezvmhy7nrbuqqpz3rjsrlycwu6xsfdjwzv4i.ipfs.nftstorage.link?image_28.webp",_x000D_
"Issuer":"NfluenT for Calvi On The rocks",_x000D_
"external_url":""</v>
      </c>
      <c r="W818" s="78" t="str">
        <f>formatRow(Tokens!J$2:AV$2,Tokens!J818:AV818,2,"attributes")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8" s="78" t="str">
        <f>formatRow(Tokens!AX$2:BC$2,Tokens!AX818:BC818,2,"creators")</f>
        <v>"creators":[{"address":"ncreator",_x000D_
"share":10},{"address":"cotrcrea",_x000D_
"share":90},{"address":"nminer",_x000D_
"share":0}]</v>
      </c>
      <c r="Y818" s="78" t="str">
        <f>formatRow(Tokens!BD$2:BI$2,Tokens!BD818:BI818,2,"files")</f>
        <v>"files":[]</v>
      </c>
      <c r="Z818" s="78"/>
      <c r="AA818" s="78"/>
      <c r="AB818" s="78"/>
      <c r="AC818" s="78" t="str">
        <f>formatRow(Tokens!BJ$2:BK$2,Tokens!BJ818:BK818,0,"collection")</f>
        <v>"collection":{"name":"BILLET VIP",_x000D_
"family":"Calvi On The Rocks"}</v>
      </c>
      <c r="AD818" s="1" t="str">
        <f>formatRow(Tokens!BN$2:BR$2,Tokens!BN818:BR818,0,"marketplace")</f>
        <v>"marketplace":{"initial_price":100,_x000D_
"reservation_price":"",_x000D_
"duration":"",_x000D_
"max_mint":1,_x000D_
"sell_date":"25/06/2022"}</v>
      </c>
      <c r="AE818" s="1"/>
    </row>
    <row r="819" spans="4:31" ht="14.25" customHeight="1" x14ac:dyDescent="0.3">
      <c r="D819" s="1">
        <f>Tokens!B819</f>
        <v>29</v>
      </c>
      <c r="E819" s="17" t="str">
        <f>IF(Tokens!C819="","",Tokens!C819)</f>
        <v>#29 Billet VIP</v>
      </c>
      <c r="F819" s="79">
        <v>44736.710601851853</v>
      </c>
      <c r="G819" t="s">
        <v>4687</v>
      </c>
      <c r="H819" s="80" t="s">
        <v>4688</v>
      </c>
      <c r="I819" s="2" t="s">
        <v>4689</v>
      </c>
      <c r="J819" s="2" t="s">
        <v>4690</v>
      </c>
      <c r="K819" s="2" t="s">
        <v>4691</v>
      </c>
      <c r="M819"/>
      <c r="N819">
        <v>18.1926503</v>
      </c>
      <c r="O819" s="15">
        <f t="shared" si="26"/>
        <v>-0.45439684199996427</v>
      </c>
      <c r="P819" s="18" t="str">
        <f>IF(F819="stop","",IF(F819&lt;&gt;"",HYPERLINK(Settings!$B$5 &amp; "/manage/?network=" &amp; LOWER(B$8) &amp; "&amp;search=token&amp;account=" &amp; ToMint!$B$5 &amp; "&amp;view=" &amp; ToMint!J819,"TokenSol"),""))</f>
        <v>TokenSol</v>
      </c>
      <c r="Q819" s="2"/>
      <c r="R819" s="2"/>
      <c r="S819" s="11"/>
      <c r="T819" s="78" t="str">
        <f>"owner=" &amp; Tokens!BS819 &amp; "&amp;filename_for_metadata=" &amp; Tokens!BT819 &amp; "&amp;offchaindata_platform=" &amp; $B$17 &amp; "&amp;keyfile=" &amp; $B$5 &amp;  "&amp;repository=" &amp; $B$18</f>
        <v>owner=BbDq7xeUzpj8bXfd9N7dh1tw43Ss7xbYpyjoNuwDSrzq&amp;filename_for_metadata=BILLETVIP_COR22D29&amp;offchaindata_platform=Github&amp;keyfile=Paul&amp;repository=CalviOnTheRocks2022</v>
      </c>
      <c r="U819" s="78" t="str">
        <f t="shared" si="25"/>
        <v>{"name":"#29 Billet VIP",_x000D_
"symbol":"COR22D29",_x000D_
"description":"Billet VIP / Billet NFT VIP Access - 1 jour Calvi on the Rocks 2022",_x000D_
"seller_fee_basis_points":1000,_x000D_
"image":"https://bafybeiafus3bzsd3oamq7xu6od24ierxopld56oyl72t55cfpi46bfde3m.ipfs.nftstorage.link?image_29.webp",_x000D_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19" s="78" t="str">
        <f>formatRow(Tokens!C$2:I$2,Tokens!C819:I819)</f>
        <v>"name":"#29 Billet VIP",_x000D_
"symbol":"COR22D29",_x000D_
"description":"Billet VIP / Billet NFT VIP Access - 1 jour Calvi on the Rocks 2022",_x000D_
"seller_fee_basis_points":1000,_x000D_
"image":"https://bafybeiafus3bzsd3oamq7xu6od24ierxopld56oyl72t55cfpi46bfde3m.ipfs.nftstorage.link?image_29.webp",_x000D_
"Issuer":"NfluenT for Calvi On The rocks",_x000D_
"external_url":""</v>
      </c>
      <c r="W819" s="78" t="str">
        <f>formatRow(Tokens!J$2:AV$2,Tokens!J819:AV819,2,"attributes")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9" s="78" t="str">
        <f>formatRow(Tokens!AX$2:BC$2,Tokens!AX819:BC819,2,"creators")</f>
        <v>"creators":[{"address":"ncreator",_x000D_
"share":10},{"address":"cotrcrea",_x000D_
"share":90},{"address":"nminer",_x000D_
"share":0}]</v>
      </c>
      <c r="Y819" s="78" t="str">
        <f>formatRow(Tokens!BD$2:BI$2,Tokens!BD819:BI819,2,"files")</f>
        <v>"files":[]</v>
      </c>
      <c r="Z819" s="78"/>
      <c r="AA819" s="78"/>
      <c r="AB819" s="78"/>
      <c r="AC819" s="78" t="str">
        <f>formatRow(Tokens!BJ$2:BK$2,Tokens!BJ819:BK819,0,"collection")</f>
        <v>"collection":{"name":"BILLET VIP",_x000D_
"family":"Calvi On The Rocks"}</v>
      </c>
      <c r="AD819" s="1" t="str">
        <f>formatRow(Tokens!BN$2:BR$2,Tokens!BN819:BR819,0,"marketplace")</f>
        <v>"marketplace":{"initial_price":100,_x000D_
"reservation_price":"",_x000D_
"duration":"",_x000D_
"max_mint":1,_x000D_
"sell_date":"25/06/2022"}</v>
      </c>
      <c r="AE819" s="1"/>
    </row>
    <row r="820" spans="4:31" ht="14.25" customHeight="1" x14ac:dyDescent="0.3">
      <c r="D820" s="1">
        <f>Tokens!B820</f>
        <v>30</v>
      </c>
      <c r="E820" s="17" t="str">
        <f>IF(Tokens!C820="","",Tokens!C820)</f>
        <v>#30 Billet VIP</v>
      </c>
      <c r="F820" s="79">
        <v>44736.710856481484</v>
      </c>
      <c r="G820" t="s">
        <v>4692</v>
      </c>
      <c r="H820" s="80" t="s">
        <v>4693</v>
      </c>
      <c r="I820" s="2" t="s">
        <v>4694</v>
      </c>
      <c r="J820" s="2" t="s">
        <v>4695</v>
      </c>
      <c r="K820" s="2" t="s">
        <v>4696</v>
      </c>
      <c r="M820"/>
      <c r="N820">
        <v>18.180664100000001</v>
      </c>
      <c r="O820" s="15">
        <f t="shared" si="26"/>
        <v>-0.45439684199996427</v>
      </c>
      <c r="P820" s="18" t="str">
        <f>IF(F820="stop","",IF(F820&lt;&gt;"",HYPERLINK(Settings!$B$5 &amp; "/manage/?network=" &amp; LOWER(B$8) &amp; "&amp;search=token&amp;account=" &amp; ToMint!$B$5 &amp; "&amp;view=" &amp; ToMint!J820,"TokenSol"),""))</f>
        <v>TokenSol</v>
      </c>
      <c r="Q820" s="2"/>
      <c r="R820" s="2"/>
      <c r="S820" s="11"/>
      <c r="T820" s="78" t="str">
        <f>"owner=" &amp; Tokens!BS820 &amp; "&amp;filename_for_metadata=" &amp; Tokens!BT820 &amp; "&amp;offchaindata_platform=" &amp; $B$17 &amp; "&amp;keyfile=" &amp; $B$5 &amp;  "&amp;repository=" &amp; $B$18</f>
        <v>owner=BbDq7xeUzpj8bXfd9N7dh1tw43Ss7xbYpyjoNuwDSrzq&amp;filename_for_metadata=BILLETVIP_COR22D30&amp;offchaindata_platform=Github&amp;keyfile=Paul&amp;repository=CalviOnTheRocks2022</v>
      </c>
      <c r="U820" s="78" t="str">
        <f t="shared" si="25"/>
        <v>{"name":"#30 Billet VIP",_x000D_
"symbol":"COR22D30",_x000D_
"description":"Billet VIP / Billet NFT VIP Access - 1 jour Calvi on the Rocks 2022",_x000D_
"seller_fee_basis_points":1000,_x000D_
"image":"https://bafybeiesrzvkny6rgyljijygct32ysouqe43itrhnthi3o5n5gnbh6fqja.ipfs.nftstorage.link?image_30.webp",_x000D_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20" s="78" t="str">
        <f>formatRow(Tokens!C$2:I$2,Tokens!C820:I820)</f>
        <v>"name":"#30 Billet VIP",_x000D_
"symbol":"COR22D30",_x000D_
"description":"Billet VIP / Billet NFT VIP Access - 1 jour Calvi on the Rocks 2022",_x000D_
"seller_fee_basis_points":1000,_x000D_
"image":"https://bafybeiesrzvkny6rgyljijygct32ysouqe43itrhnthi3o5n5gnbh6fqja.ipfs.nftstorage.link?image_30.webp",_x000D_
"Issuer":"NfluenT for Calvi On The rocks",_x000D_
"external_url":""</v>
      </c>
      <c r="W820" s="78" t="str">
        <f>formatRow(Tokens!J$2:AV$2,Tokens!J820:AV820,2,"attributes")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0" s="78" t="str">
        <f>formatRow(Tokens!AX$2:BC$2,Tokens!AX820:BC820,2,"creators")</f>
        <v>"creators":[{"address":"ncreator",_x000D_
"share":10},{"address":"cotrcrea",_x000D_
"share":90},{"address":"nminer",_x000D_
"share":0}]</v>
      </c>
      <c r="Y820" s="78" t="str">
        <f>formatRow(Tokens!BD$2:BI$2,Tokens!BD820:BI820,2,"files")</f>
        <v>"files":[]</v>
      </c>
      <c r="Z820" s="78"/>
      <c r="AA820" s="78"/>
      <c r="AB820" s="78"/>
      <c r="AC820" s="78" t="str">
        <f>formatRow(Tokens!BJ$2:BK$2,Tokens!BJ820:BK820,0,"collection")</f>
        <v>"collection":{"name":"BILLET VIP",_x000D_
"family":"Calvi On The Rocks"}</v>
      </c>
      <c r="AD820" s="1" t="str">
        <f>formatRow(Tokens!BN$2:BR$2,Tokens!BN820:BR820,0,"marketplace")</f>
        <v>"marketplace":{"initial_price":100,_x000D_
"reservation_price":"",_x000D_
"duration":"",_x000D_
"max_mint":1,_x000D_
"sell_date":"25/06/2022"}</v>
      </c>
      <c r="AE820" s="1"/>
    </row>
    <row r="821" spans="4:31" ht="14.25" customHeight="1" x14ac:dyDescent="0.3">
      <c r="D821" s="1">
        <f>Tokens!B821</f>
        <v>31</v>
      </c>
      <c r="E821" s="17" t="str">
        <f>IF(Tokens!C821="","",Tokens!C821)</f>
        <v>#31 Billet VIP</v>
      </c>
      <c r="F821" s="79">
        <v>44736.711087962962</v>
      </c>
      <c r="G821" t="s">
        <v>4697</v>
      </c>
      <c r="H821" s="80" t="s">
        <v>4698</v>
      </c>
      <c r="I821" s="2" t="s">
        <v>4699</v>
      </c>
      <c r="J821" s="2" t="s">
        <v>4700</v>
      </c>
      <c r="K821" s="2" t="s">
        <v>4701</v>
      </c>
      <c r="M821"/>
      <c r="N821">
        <v>18.168677899999999</v>
      </c>
      <c r="O821" s="15">
        <f t="shared" si="26"/>
        <v>-0.45439684200009894</v>
      </c>
      <c r="P821" s="18" t="str">
        <f>IF(F821="stop","",IF(F821&lt;&gt;"",HYPERLINK(Settings!$B$5 &amp; "/manage/?network=" &amp; LOWER(B$8) &amp; "&amp;search=token&amp;account=" &amp; ToMint!$B$5 &amp; "&amp;view=" &amp; ToMint!J821,"TokenSol"),""))</f>
        <v>TokenSol</v>
      </c>
      <c r="Q821" s="2"/>
      <c r="R821" s="2"/>
      <c r="S821" s="11"/>
      <c r="T821" s="78" t="str">
        <f>"owner=" &amp; Tokens!BS821 &amp; "&amp;filename_for_metadata=" &amp; Tokens!BT821 &amp; "&amp;offchaindata_platform=" &amp; $B$17 &amp; "&amp;keyfile=" &amp; $B$5 &amp;  "&amp;repository=" &amp; $B$18</f>
        <v>owner=BbDq7xeUzpj8bXfd9N7dh1tw43Ss7xbYpyjoNuwDSrzq&amp;filename_for_metadata=BILLETVIP_COR22D31&amp;offchaindata_platform=Github&amp;keyfile=Paul&amp;repository=CalviOnTheRocks2022</v>
      </c>
      <c r="U821" s="78" t="str">
        <f t="shared" si="25"/>
        <v>{"name":"#31 Billet VIP",_x000D_
"symbol":"COR22D31",_x000D_
"description":"Billet VIP / Billet NFT VIP Access - 1 jour Calvi on the Rocks 2022",_x000D_
"seller_fee_basis_points":1000,_x000D_
"image":"https://bafybeiemq27554yginiwtomtyfik4pxtu526nejykticjetupvjzzyfauu.ipfs.nftstorage.link?image_31.webp",_x000D_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21" s="78" t="str">
        <f>formatRow(Tokens!C$2:I$2,Tokens!C821:I821)</f>
        <v>"name":"#31 Billet VIP",_x000D_
"symbol":"COR22D31",_x000D_
"description":"Billet VIP / Billet NFT VIP Access - 1 jour Calvi on the Rocks 2022",_x000D_
"seller_fee_basis_points":1000,_x000D_
"image":"https://bafybeiemq27554yginiwtomtyfik4pxtu526nejykticjetupvjzzyfauu.ipfs.nftstorage.link?image_31.webp",_x000D_
"Issuer":"NfluenT for Calvi On The rocks",_x000D_
"external_url":""</v>
      </c>
      <c r="W821" s="78" t="str">
        <f>formatRow(Tokens!J$2:AV$2,Tokens!J821:AV821,2,"attributes")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1" s="78" t="str">
        <f>formatRow(Tokens!AX$2:BC$2,Tokens!AX821:BC821,2,"creators")</f>
        <v>"creators":[{"address":"ncreator",_x000D_
"share":10},{"address":"cotrcrea",_x000D_
"share":90},{"address":"nminer",_x000D_
"share":0}]</v>
      </c>
      <c r="Y821" s="78" t="str">
        <f>formatRow(Tokens!BD$2:BI$2,Tokens!BD821:BI821,2,"files")</f>
        <v>"files":[]</v>
      </c>
      <c r="Z821" s="78"/>
      <c r="AA821" s="78"/>
      <c r="AB821" s="78"/>
      <c r="AC821" s="78" t="str">
        <f>formatRow(Tokens!BJ$2:BK$2,Tokens!BJ821:BK821,0,"collection")</f>
        <v>"collection":{"name":"BILLET VIP",_x000D_
"family":"Calvi On The Rocks"}</v>
      </c>
      <c r="AD821" s="1" t="str">
        <f>formatRow(Tokens!BN$2:BR$2,Tokens!BN821:BR821,0,"marketplace")</f>
        <v>"marketplace":{"initial_price":100,_x000D_
"reservation_price":"",_x000D_
"duration":"",_x000D_
"max_mint":1,_x000D_
"sell_date":"25/06/2022"}</v>
      </c>
      <c r="AE821" s="1"/>
    </row>
    <row r="822" spans="4:31" ht="14.25" customHeight="1" x14ac:dyDescent="0.3">
      <c r="D822" s="1">
        <f>Tokens!B822</f>
        <v>32</v>
      </c>
      <c r="E822" s="17" t="str">
        <f>IF(Tokens!C822="","",Tokens!C822)</f>
        <v>#32 Billet VIP</v>
      </c>
      <c r="F822" s="79">
        <v>44736.711423611108</v>
      </c>
      <c r="G822" t="s">
        <v>4702</v>
      </c>
      <c r="H822" s="80" t="s">
        <v>4703</v>
      </c>
      <c r="I822" s="2" t="s">
        <v>4704</v>
      </c>
      <c r="J822" s="2" t="s">
        <v>4705</v>
      </c>
      <c r="K822" s="2" t="s">
        <v>4706</v>
      </c>
      <c r="M822"/>
      <c r="N822">
        <v>18.1566917</v>
      </c>
      <c r="O822" s="15">
        <f t="shared" si="26"/>
        <v>-0.45439684199996427</v>
      </c>
      <c r="P822" s="18" t="str">
        <f>IF(F822="stop","",IF(F822&lt;&gt;"",HYPERLINK(Settings!$B$5 &amp; "/manage/?network=" &amp; LOWER(B$8) &amp; "&amp;search=token&amp;account=" &amp; ToMint!$B$5 &amp; "&amp;view=" &amp; ToMint!J822,"TokenSol"),""))</f>
        <v>TokenSol</v>
      </c>
      <c r="Q822" s="2"/>
      <c r="R822" s="2"/>
      <c r="S822" s="11"/>
      <c r="T822" s="78" t="str">
        <f>"owner=" &amp; Tokens!BS822 &amp; "&amp;filename_for_metadata=" &amp; Tokens!BT822 &amp; "&amp;offchaindata_platform=" &amp; $B$17 &amp; "&amp;keyfile=" &amp; $B$5 &amp;  "&amp;repository=" &amp; $B$18</f>
        <v>owner=BbDq7xeUzpj8bXfd9N7dh1tw43Ss7xbYpyjoNuwDSrzq&amp;filename_for_metadata=BILLETVIP_COR22D32&amp;offchaindata_platform=Github&amp;keyfile=Paul&amp;repository=CalviOnTheRocks2022</v>
      </c>
      <c r="U822" s="78" t="str">
        <f t="shared" si="25"/>
        <v>{"name":"#32 Billet VIP",_x000D_
"symbol":"COR22D32",_x000D_
"description":"Billet VIP / Billet NFT VIP Access - 1 jour Calvi on the Rocks 2022",_x000D_
"seller_fee_basis_points":1000,_x000D_
"image":"https://bafybeiespzwo5sixleumlmhakl3bjbplocv34723webmib7x7aie5cuycm.ipfs.nftstorage.link?image_32.webp",_x000D_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22" s="78" t="str">
        <f>formatRow(Tokens!C$2:I$2,Tokens!C822:I822)</f>
        <v>"name":"#32 Billet VIP",_x000D_
"symbol":"COR22D32",_x000D_
"description":"Billet VIP / Billet NFT VIP Access - 1 jour Calvi on the Rocks 2022",_x000D_
"seller_fee_basis_points":1000,_x000D_
"image":"https://bafybeiespzwo5sixleumlmhakl3bjbplocv34723webmib7x7aie5cuycm.ipfs.nftstorage.link?image_32.webp",_x000D_
"Issuer":"NfluenT for Calvi On The rocks",_x000D_
"external_url":""</v>
      </c>
      <c r="W822" s="78" t="str">
        <f>formatRow(Tokens!J$2:AV$2,Tokens!J822:AV822,2,"attributes")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2" s="78" t="str">
        <f>formatRow(Tokens!AX$2:BC$2,Tokens!AX822:BC822,2,"creators")</f>
        <v>"creators":[{"address":"ncreator",_x000D_
"share":10},{"address":"cotrcrea",_x000D_
"share":90},{"address":"nminer",_x000D_
"share":0}]</v>
      </c>
      <c r="Y822" s="78" t="str">
        <f>formatRow(Tokens!BD$2:BI$2,Tokens!BD822:BI822,2,"files")</f>
        <v>"files":[]</v>
      </c>
      <c r="Z822" s="78"/>
      <c r="AA822" s="78"/>
      <c r="AB822" s="78"/>
      <c r="AC822" s="78" t="str">
        <f>formatRow(Tokens!BJ$2:BK$2,Tokens!BJ822:BK822,0,"collection")</f>
        <v>"collection":{"name":"BILLET VIP",_x000D_
"family":"Calvi On The Rocks"}</v>
      </c>
      <c r="AD822" s="1" t="str">
        <f>formatRow(Tokens!BN$2:BR$2,Tokens!BN822:BR822,0,"marketplace")</f>
        <v>"marketplace":{"initial_price":100,_x000D_
"reservation_price":"",_x000D_
"duration":"",_x000D_
"max_mint":1,_x000D_
"sell_date":"25/06/2022"}</v>
      </c>
      <c r="AE822" s="1"/>
    </row>
    <row r="823" spans="4:31" ht="14.25" customHeight="1" x14ac:dyDescent="0.3">
      <c r="D823" s="1">
        <f>Tokens!B823</f>
        <v>33</v>
      </c>
      <c r="E823" s="17" t="str">
        <f>IF(Tokens!C823="","",Tokens!C823)</f>
        <v>#33 Billet VIP</v>
      </c>
      <c r="F823" s="79">
        <v>44736.711724537039</v>
      </c>
      <c r="G823" t="s">
        <v>4707</v>
      </c>
      <c r="H823" s="80" t="s">
        <v>4708</v>
      </c>
      <c r="I823" s="2" t="s">
        <v>4709</v>
      </c>
      <c r="J823" s="2" t="s">
        <v>4710</v>
      </c>
      <c r="K823" s="2" t="s">
        <v>4711</v>
      </c>
      <c r="M823"/>
      <c r="N823">
        <v>18.144705500000001</v>
      </c>
      <c r="O823" s="15">
        <f t="shared" si="26"/>
        <v>-0.45439684199996427</v>
      </c>
      <c r="P823" s="18" t="str">
        <f>IF(F823="stop","",IF(F823&lt;&gt;"",HYPERLINK(Settings!$B$5 &amp; "/manage/?network=" &amp; LOWER(B$8) &amp; "&amp;search=token&amp;account=" &amp; ToMint!$B$5 &amp; "&amp;view=" &amp; ToMint!J823,"TokenSol"),""))</f>
        <v>TokenSol</v>
      </c>
      <c r="Q823" s="2"/>
      <c r="R823" s="2"/>
      <c r="S823" s="11"/>
      <c r="T823" s="78" t="str">
        <f>"owner=" &amp; Tokens!BS823 &amp; "&amp;filename_for_metadata=" &amp; Tokens!BT823 &amp; "&amp;offchaindata_platform=" &amp; $B$17 &amp; "&amp;keyfile=" &amp; $B$5 &amp;  "&amp;repository=" &amp; $B$18</f>
        <v>owner=BbDq7xeUzpj8bXfd9N7dh1tw43Ss7xbYpyjoNuwDSrzq&amp;filename_for_metadata=BILLETVIP_COR22D33&amp;offchaindata_platform=Github&amp;keyfile=Paul&amp;repository=CalviOnTheRocks2022</v>
      </c>
      <c r="U823" s="78" t="str">
        <f t="shared" si="25"/>
        <v>{"name":"#33 Billet VIP",_x000D_
"symbol":"COR22D33",_x000D_
"description":"Billet VIP / Billet NFT VIP Access - 1 jour Calvi on the Rocks 2022",_x000D_
"seller_fee_basis_points":1000,_x000D_
"image":"https://bafybeife7xdr5s2np2ipblkiyxnoi7s36bevxtucf77fd5ossl52z2wuea.ipfs.nftstorage.link?image_33.webp",_x000D_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23" s="78" t="str">
        <f>formatRow(Tokens!C$2:I$2,Tokens!C823:I823)</f>
        <v>"name":"#33 Billet VIP",_x000D_
"symbol":"COR22D33",_x000D_
"description":"Billet VIP / Billet NFT VIP Access - 1 jour Calvi on the Rocks 2022",_x000D_
"seller_fee_basis_points":1000,_x000D_
"image":"https://bafybeife7xdr5s2np2ipblkiyxnoi7s36bevxtucf77fd5ossl52z2wuea.ipfs.nftstorage.link?image_33.webp",_x000D_
"Issuer":"NfluenT for Calvi On The rocks",_x000D_
"external_url":""</v>
      </c>
      <c r="W823" s="78" t="str">
        <f>formatRow(Tokens!J$2:AV$2,Tokens!J823:AV823,2,"attributes")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3" s="78" t="str">
        <f>formatRow(Tokens!AX$2:BC$2,Tokens!AX823:BC823,2,"creators")</f>
        <v>"creators":[{"address":"ncreator",_x000D_
"share":10},{"address":"cotrcrea",_x000D_
"share":90},{"address":"nminer",_x000D_
"share":0}]</v>
      </c>
      <c r="Y823" s="78" t="str">
        <f>formatRow(Tokens!BD$2:BI$2,Tokens!BD823:BI823,2,"files")</f>
        <v>"files":[]</v>
      </c>
      <c r="Z823" s="78"/>
      <c r="AA823" s="78"/>
      <c r="AB823" s="78"/>
      <c r="AC823" s="78" t="str">
        <f>formatRow(Tokens!BJ$2:BK$2,Tokens!BJ823:BK823,0,"collection")</f>
        <v>"collection":{"name":"BILLET VIP",_x000D_
"family":"Calvi On The Rocks"}</v>
      </c>
      <c r="AD823" s="1" t="str">
        <f>formatRow(Tokens!BN$2:BR$2,Tokens!BN823:BR823,0,"marketplace")</f>
        <v>"marketplace":{"initial_price":100,_x000D_
"reservation_price":"",_x000D_
"duration":"",_x000D_
"max_mint":1,_x000D_
"sell_date":"25/06/2022"}</v>
      </c>
      <c r="AE823" s="1"/>
    </row>
    <row r="824" spans="4:31" ht="14.25" customHeight="1" x14ac:dyDescent="0.3">
      <c r="D824" s="1">
        <f>Tokens!B824</f>
        <v>34</v>
      </c>
      <c r="E824" s="17" t="str">
        <f>IF(Tokens!C824="","",Tokens!C824)</f>
        <v>#34 Billet VIP</v>
      </c>
      <c r="F824" s="79">
        <v>44736.712094907409</v>
      </c>
      <c r="G824" t="s">
        <v>4712</v>
      </c>
      <c r="H824" s="80" t="s">
        <v>4713</v>
      </c>
      <c r="I824" s="2" t="s">
        <v>4714</v>
      </c>
      <c r="J824" s="2" t="s">
        <v>4715</v>
      </c>
      <c r="K824" s="2" t="s">
        <v>4716</v>
      </c>
      <c r="M824"/>
      <c r="N824">
        <v>18.132719300000002</v>
      </c>
      <c r="O824" s="15">
        <f t="shared" si="26"/>
        <v>-0.45439684199996427</v>
      </c>
      <c r="P824" s="18" t="str">
        <f>IF(F824="stop","",IF(F824&lt;&gt;"",HYPERLINK(Settings!$B$5 &amp; "/manage/?network=" &amp; LOWER(B$8) &amp; "&amp;search=token&amp;account=" &amp; ToMint!$B$5 &amp; "&amp;view=" &amp; ToMint!J824,"TokenSol"),""))</f>
        <v>TokenSol</v>
      </c>
      <c r="Q824" s="2"/>
      <c r="R824" s="2"/>
      <c r="S824" s="11"/>
      <c r="T824" s="78" t="str">
        <f>"owner=" &amp; Tokens!BS824 &amp; "&amp;filename_for_metadata=" &amp; Tokens!BT824 &amp; "&amp;offchaindata_platform=" &amp; $B$17 &amp; "&amp;keyfile=" &amp; $B$5 &amp;  "&amp;repository=" &amp; $B$18</f>
        <v>owner=BbDq7xeUzpj8bXfd9N7dh1tw43Ss7xbYpyjoNuwDSrzq&amp;filename_for_metadata=BILLETVIP_COR22D34&amp;offchaindata_platform=Github&amp;keyfile=Paul&amp;repository=CalviOnTheRocks2022</v>
      </c>
      <c r="U824" s="78" t="str">
        <f t="shared" si="25"/>
        <v>{"name":"#34 Billet VIP",_x000D_
"symbol":"COR22D34",_x000D_
"description":"Billet VIP / Billet NFT VIP Access - 1 jour Calvi on the Rocks 2022",_x000D_
"seller_fee_basis_points":1000,_x000D_
"image":"https://bafybeihn7iaih3r7jxel6zsgzfhdayho7agtepphbal6lj2k4oyvzqoyva.ipfs.nftstorage.link?image_34.webp",_x000D_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24" s="78" t="str">
        <f>formatRow(Tokens!C$2:I$2,Tokens!C824:I824)</f>
        <v>"name":"#34 Billet VIP",_x000D_
"symbol":"COR22D34",_x000D_
"description":"Billet VIP / Billet NFT VIP Access - 1 jour Calvi on the Rocks 2022",_x000D_
"seller_fee_basis_points":1000,_x000D_
"image":"https://bafybeihn7iaih3r7jxel6zsgzfhdayho7agtepphbal6lj2k4oyvzqoyva.ipfs.nftstorage.link?image_34.webp",_x000D_
"Issuer":"NfluenT for Calvi On The rocks",_x000D_
"external_url":""</v>
      </c>
      <c r="W824" s="78" t="str">
        <f>formatRow(Tokens!J$2:AV$2,Tokens!J824:AV824,2,"attributes")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4" s="78" t="str">
        <f>formatRow(Tokens!AX$2:BC$2,Tokens!AX824:BC824,2,"creators")</f>
        <v>"creators":[{"address":"ncreator",_x000D_
"share":10},{"address":"cotrcrea",_x000D_
"share":90},{"address":"nminer",_x000D_
"share":0}]</v>
      </c>
      <c r="Y824" s="78" t="str">
        <f>formatRow(Tokens!BD$2:BI$2,Tokens!BD824:BI824,2,"files")</f>
        <v>"files":[]</v>
      </c>
      <c r="Z824" s="78"/>
      <c r="AA824" s="78"/>
      <c r="AB824" s="78"/>
      <c r="AC824" s="78" t="str">
        <f>formatRow(Tokens!BJ$2:BK$2,Tokens!BJ824:BK824,0,"collection")</f>
        <v>"collection":{"name":"BILLET VIP",_x000D_
"family":"Calvi On The Rocks"}</v>
      </c>
      <c r="AD824" s="1" t="str">
        <f>formatRow(Tokens!BN$2:BR$2,Tokens!BN824:BR824,0,"marketplace")</f>
        <v>"marketplace":{"initial_price":100,_x000D_
"reservation_price":"",_x000D_
"duration":"",_x000D_
"max_mint":1,_x000D_
"sell_date":"25/06/2022"}</v>
      </c>
      <c r="AE824" s="1"/>
    </row>
    <row r="825" spans="4:31" ht="14.25" customHeight="1" x14ac:dyDescent="0.3">
      <c r="D825" s="1">
        <f>Tokens!B825</f>
        <v>35</v>
      </c>
      <c r="E825" s="17" t="str">
        <f>IF(Tokens!C825="","",Tokens!C825)</f>
        <v>#35 Billet VIP</v>
      </c>
      <c r="F825" s="79">
        <v>44736.712372685186</v>
      </c>
      <c r="G825" t="s">
        <v>4717</v>
      </c>
      <c r="H825" s="80" t="s">
        <v>4718</v>
      </c>
      <c r="I825" s="2" t="s">
        <v>4719</v>
      </c>
      <c r="J825" s="2" t="s">
        <v>4720</v>
      </c>
      <c r="K825" s="2" t="s">
        <v>4721</v>
      </c>
      <c r="M825"/>
      <c r="N825">
        <v>18.120733099999999</v>
      </c>
      <c r="O825" s="15">
        <f t="shared" si="26"/>
        <v>-0.45439684200009894</v>
      </c>
      <c r="P825" s="18" t="str">
        <f>IF(F825="stop","",IF(F825&lt;&gt;"",HYPERLINK(Settings!$B$5 &amp; "/manage/?network=" &amp; LOWER(B$8) &amp; "&amp;search=token&amp;account=" &amp; ToMint!$B$5 &amp; "&amp;view=" &amp; ToMint!J825,"TokenSol"),""))</f>
        <v>TokenSol</v>
      </c>
      <c r="Q825" s="2"/>
      <c r="R825" s="2"/>
      <c r="S825" s="11"/>
      <c r="T825" s="78" t="str">
        <f>"owner=" &amp; Tokens!BS825 &amp; "&amp;filename_for_metadata=" &amp; Tokens!BT825 &amp; "&amp;offchaindata_platform=" &amp; $B$17 &amp; "&amp;keyfile=" &amp; $B$5 &amp;  "&amp;repository=" &amp; $B$18</f>
        <v>owner=BbDq7xeUzpj8bXfd9N7dh1tw43Ss7xbYpyjoNuwDSrzq&amp;filename_for_metadata=BILLETVIP_COR22D35&amp;offchaindata_platform=Github&amp;keyfile=Paul&amp;repository=CalviOnTheRocks2022</v>
      </c>
      <c r="U825" s="78" t="str">
        <f t="shared" si="25"/>
        <v>{"name":"#35 Billet VIP",_x000D_
"symbol":"COR22D35",_x000D_
"description":"Billet VIP / Billet NFT VIP Access - 1 jour Calvi on the Rocks 2022",_x000D_
"seller_fee_basis_points":1000,_x000D_
"image":"https://bafybeifo26pdnzq34qy2ansgdarop3fknfevryucdqb334is4x237hrtcy.ipfs.nftstorage.link?image_35.webp",_x000D_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25" s="78" t="str">
        <f>formatRow(Tokens!C$2:I$2,Tokens!C825:I825)</f>
        <v>"name":"#35 Billet VIP",_x000D_
"symbol":"COR22D35",_x000D_
"description":"Billet VIP / Billet NFT VIP Access - 1 jour Calvi on the Rocks 2022",_x000D_
"seller_fee_basis_points":1000,_x000D_
"image":"https://bafybeifo26pdnzq34qy2ansgdarop3fknfevryucdqb334is4x237hrtcy.ipfs.nftstorage.link?image_35.webp",_x000D_
"Issuer":"NfluenT for Calvi On The rocks",_x000D_
"external_url":""</v>
      </c>
      <c r="W825" s="78" t="str">
        <f>formatRow(Tokens!J$2:AV$2,Tokens!J825:AV825,2,"attributes")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5" s="78" t="str">
        <f>formatRow(Tokens!AX$2:BC$2,Tokens!AX825:BC825,2,"creators")</f>
        <v>"creators":[{"address":"ncreator",_x000D_
"share":10},{"address":"cotrcrea",_x000D_
"share":90},{"address":"nminer",_x000D_
"share":0}]</v>
      </c>
      <c r="Y825" s="78" t="str">
        <f>formatRow(Tokens!BD$2:BI$2,Tokens!BD825:BI825,2,"files")</f>
        <v>"files":[]</v>
      </c>
      <c r="Z825" s="78"/>
      <c r="AA825" s="78"/>
      <c r="AB825" s="78"/>
      <c r="AC825" s="78" t="str">
        <f>formatRow(Tokens!BJ$2:BK$2,Tokens!BJ825:BK825,0,"collection")</f>
        <v>"collection":{"name":"BILLET VIP",_x000D_
"family":"Calvi On The Rocks"}</v>
      </c>
      <c r="AD825" s="1" t="str">
        <f>formatRow(Tokens!BN$2:BR$2,Tokens!BN825:BR825,0,"marketplace")</f>
        <v>"marketplace":{"initial_price":100,_x000D_
"reservation_price":"",_x000D_
"duration":"",_x000D_
"max_mint":1,_x000D_
"sell_date":"25/06/2022"}</v>
      </c>
      <c r="AE825" s="1"/>
    </row>
    <row r="826" spans="4:31" ht="14.25" customHeight="1" x14ac:dyDescent="0.3">
      <c r="D826" s="1">
        <f>Tokens!B826</f>
        <v>36</v>
      </c>
      <c r="E826" s="17" t="str">
        <f>IF(Tokens!C826="","",Tokens!C826)</f>
        <v>#36 Billet VIP</v>
      </c>
      <c r="F826" s="79">
        <v>44736.71266203704</v>
      </c>
      <c r="G826" t="s">
        <v>4722</v>
      </c>
      <c r="H826" s="80" t="s">
        <v>4723</v>
      </c>
      <c r="I826" s="2" t="s">
        <v>4724</v>
      </c>
      <c r="J826" s="2" t="s">
        <v>4725</v>
      </c>
      <c r="K826" s="2" t="s">
        <v>4726</v>
      </c>
      <c r="M826"/>
      <c r="N826">
        <v>18.1087469</v>
      </c>
      <c r="O826" s="15">
        <f t="shared" si="26"/>
        <v>-0.45439684199996427</v>
      </c>
      <c r="P826" s="18" t="str">
        <f>IF(F826="stop","",IF(F826&lt;&gt;"",HYPERLINK(Settings!$B$5 &amp; "/manage/?network=" &amp; LOWER(B$8) &amp; "&amp;search=token&amp;account=" &amp; ToMint!$B$5 &amp; "&amp;view=" &amp; ToMint!J826,"TokenSol"),""))</f>
        <v>TokenSol</v>
      </c>
      <c r="Q826" s="2"/>
      <c r="R826" s="2"/>
      <c r="S826" s="11"/>
      <c r="T826" s="78" t="str">
        <f>"owner=" &amp; Tokens!BS826 &amp; "&amp;filename_for_metadata=" &amp; Tokens!BT826 &amp; "&amp;offchaindata_platform=" &amp; $B$17 &amp; "&amp;keyfile=" &amp; $B$5 &amp;  "&amp;repository=" &amp; $B$18</f>
        <v>owner=BbDq7xeUzpj8bXfd9N7dh1tw43Ss7xbYpyjoNuwDSrzq&amp;filename_for_metadata=BILLETVIP_COR22D36&amp;offchaindata_platform=Github&amp;keyfile=Paul&amp;repository=CalviOnTheRocks2022</v>
      </c>
      <c r="U826" s="78" t="str">
        <f t="shared" si="25"/>
        <v>{"name":"#36 Billet VIP",_x000D_
"symbol":"COR22D36",_x000D_
"description":"Billet VIP / Billet NFT VIP Access - 1 jour Calvi on the Rocks 2022",_x000D_
"seller_fee_basis_points":1000,_x000D_
"image":"https://bafybeid6bpdcpx3bejgaitbkbfuimeyu5nlcyrqzxa5hj2julqhucbdfua.ipfs.nftstorage.link?image_36.webp",_x000D_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26" s="78" t="str">
        <f>formatRow(Tokens!C$2:I$2,Tokens!C826:I826)</f>
        <v>"name":"#36 Billet VIP",_x000D_
"symbol":"COR22D36",_x000D_
"description":"Billet VIP / Billet NFT VIP Access - 1 jour Calvi on the Rocks 2022",_x000D_
"seller_fee_basis_points":1000,_x000D_
"image":"https://bafybeid6bpdcpx3bejgaitbkbfuimeyu5nlcyrqzxa5hj2julqhucbdfua.ipfs.nftstorage.link?image_36.webp",_x000D_
"Issuer":"NfluenT for Calvi On The rocks",_x000D_
"external_url":""</v>
      </c>
      <c r="W826" s="78" t="str">
        <f>formatRow(Tokens!J$2:AV$2,Tokens!J826:AV826,2,"attributes")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6" s="78" t="str">
        <f>formatRow(Tokens!AX$2:BC$2,Tokens!AX826:BC826,2,"creators")</f>
        <v>"creators":[{"address":"ncreator",_x000D_
"share":10},{"address":"cotrcrea",_x000D_
"share":90},{"address":"nminer",_x000D_
"share":0}]</v>
      </c>
      <c r="Y826" s="78" t="str">
        <f>formatRow(Tokens!BD$2:BI$2,Tokens!BD826:BI826,2,"files")</f>
        <v>"files":[]</v>
      </c>
      <c r="Z826" s="78"/>
      <c r="AA826" s="78"/>
      <c r="AB826" s="78"/>
      <c r="AC826" s="78" t="str">
        <f>formatRow(Tokens!BJ$2:BK$2,Tokens!BJ826:BK826,0,"collection")</f>
        <v>"collection":{"name":"BILLET VIP",_x000D_
"family":"Calvi On The Rocks"}</v>
      </c>
      <c r="AD826" s="1" t="str">
        <f>formatRow(Tokens!BN$2:BR$2,Tokens!BN826:BR826,0,"marketplace")</f>
        <v>"marketplace":{"initial_price":100,_x000D_
"reservation_price":"",_x000D_
"duration":"",_x000D_
"max_mint":1,_x000D_
"sell_date":"25/06/2022"}</v>
      </c>
      <c r="AE826" s="1"/>
    </row>
    <row r="827" spans="4:31" ht="14.25" customHeight="1" x14ac:dyDescent="0.3">
      <c r="D827" s="1">
        <f>Tokens!B827</f>
        <v>37</v>
      </c>
      <c r="E827" s="17" t="str">
        <f>IF(Tokens!C827="","",Tokens!C827)</f>
        <v>#37 Billet VIP</v>
      </c>
      <c r="F827" s="79">
        <v>44736.71292824074</v>
      </c>
      <c r="G827" t="s">
        <v>4727</v>
      </c>
      <c r="H827" s="80" t="s">
        <v>4728</v>
      </c>
      <c r="I827" s="2" t="s">
        <v>4729</v>
      </c>
      <c r="J827" s="2" t="s">
        <v>4730</v>
      </c>
      <c r="K827" s="2" t="s">
        <v>4731</v>
      </c>
      <c r="M827"/>
      <c r="N827">
        <v>18.096760700000001</v>
      </c>
      <c r="O827" s="15">
        <f t="shared" si="26"/>
        <v>-0.45439684199996427</v>
      </c>
      <c r="P827" s="18" t="str">
        <f>IF(F827="stop","",IF(F827&lt;&gt;"",HYPERLINK(Settings!$B$5 &amp; "/manage/?network=" &amp; LOWER(B$8) &amp; "&amp;search=token&amp;account=" &amp; ToMint!$B$5 &amp; "&amp;view=" &amp; ToMint!J827,"TokenSol"),""))</f>
        <v>TokenSol</v>
      </c>
      <c r="Q827" s="2"/>
      <c r="R827" s="2"/>
      <c r="S827" s="11"/>
      <c r="T827" s="78" t="str">
        <f>"owner=" &amp; Tokens!BS827 &amp; "&amp;filename_for_metadata=" &amp; Tokens!BT827 &amp; "&amp;offchaindata_platform=" &amp; $B$17 &amp; "&amp;keyfile=" &amp; $B$5 &amp;  "&amp;repository=" &amp; $B$18</f>
        <v>owner=BbDq7xeUzpj8bXfd9N7dh1tw43Ss7xbYpyjoNuwDSrzq&amp;filename_for_metadata=BILLETVIP_COR22D37&amp;offchaindata_platform=Github&amp;keyfile=Paul&amp;repository=CalviOnTheRocks2022</v>
      </c>
      <c r="U827" s="78" t="str">
        <f t="shared" si="25"/>
        <v>{"name":"#37 Billet VIP",_x000D_
"symbol":"COR22D37",_x000D_
"description":"Billet VIP / Billet NFT VIP Access - 1 jour Calvi on the Rocks 2022",_x000D_
"seller_fee_basis_points":1000,_x000D_
"image":"https://bafybeieziviavodunhq5hdfnvlzsio5mtajbpu3s7gqus2klm4pycgzyva.ipfs.nftstorage.link?image_37.webp",_x000D_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27" s="78" t="str">
        <f>formatRow(Tokens!C$2:I$2,Tokens!C827:I827)</f>
        <v>"name":"#37 Billet VIP",_x000D_
"symbol":"COR22D37",_x000D_
"description":"Billet VIP / Billet NFT VIP Access - 1 jour Calvi on the Rocks 2022",_x000D_
"seller_fee_basis_points":1000,_x000D_
"image":"https://bafybeieziviavodunhq5hdfnvlzsio5mtajbpu3s7gqus2klm4pycgzyva.ipfs.nftstorage.link?image_37.webp",_x000D_
"Issuer":"NfluenT for Calvi On The rocks",_x000D_
"external_url":""</v>
      </c>
      <c r="W827" s="78" t="str">
        <f>formatRow(Tokens!J$2:AV$2,Tokens!J827:AV827,2,"attributes")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7" s="78" t="str">
        <f>formatRow(Tokens!AX$2:BC$2,Tokens!AX827:BC827,2,"creators")</f>
        <v>"creators":[{"address":"ncreator",_x000D_
"share":10},{"address":"cotrcrea",_x000D_
"share":90},{"address":"nminer",_x000D_
"share":0}]</v>
      </c>
      <c r="Y827" s="78" t="str">
        <f>formatRow(Tokens!BD$2:BI$2,Tokens!BD827:BI827,2,"files")</f>
        <v>"files":[]</v>
      </c>
      <c r="Z827" s="78"/>
      <c r="AA827" s="78"/>
      <c r="AB827" s="78"/>
      <c r="AC827" s="78" t="str">
        <f>formatRow(Tokens!BJ$2:BK$2,Tokens!BJ827:BK827,0,"collection")</f>
        <v>"collection":{"name":"BILLET VIP",_x000D_
"family":"Calvi On The Rocks"}</v>
      </c>
      <c r="AD827" s="1" t="str">
        <f>formatRow(Tokens!BN$2:BR$2,Tokens!BN827:BR827,0,"marketplace")</f>
        <v>"marketplace":{"initial_price":100,_x000D_
"reservation_price":"",_x000D_
"duration":"",_x000D_
"max_mint":1,_x000D_
"sell_date":"25/06/2022"}</v>
      </c>
      <c r="AE827" s="1"/>
    </row>
    <row r="828" spans="4:31" ht="14.25" customHeight="1" x14ac:dyDescent="0.3">
      <c r="D828" s="1">
        <f>Tokens!B828</f>
        <v>38</v>
      </c>
      <c r="E828" s="17" t="str">
        <f>IF(Tokens!C828="","",Tokens!C828)</f>
        <v>#38 Billet VIP</v>
      </c>
      <c r="F828" s="79">
        <v>44736.713460648149</v>
      </c>
      <c r="G828" t="s">
        <v>4732</v>
      </c>
      <c r="H828" s="80" t="s">
        <v>4733</v>
      </c>
      <c r="I828" s="2" t="s">
        <v>4734</v>
      </c>
      <c r="J828" s="2" t="s">
        <v>4735</v>
      </c>
      <c r="K828" s="2" t="s">
        <v>4736</v>
      </c>
      <c r="M828"/>
      <c r="N828">
        <v>18.084774500000002</v>
      </c>
      <c r="O828" s="15">
        <f t="shared" si="26"/>
        <v>-0.45439684199996427</v>
      </c>
      <c r="P828" s="18" t="str">
        <f>IF(F828="stop","",IF(F828&lt;&gt;"",HYPERLINK(Settings!$B$5 &amp; "/manage/?network=" &amp; LOWER(B$8) &amp; "&amp;search=token&amp;account=" &amp; ToMint!$B$5 &amp; "&amp;view=" &amp; ToMint!J828,"TokenSol"),""))</f>
        <v>TokenSol</v>
      </c>
      <c r="Q828" s="2"/>
      <c r="R828" s="2"/>
      <c r="S828" s="11"/>
      <c r="T828" s="78" t="str">
        <f>"owner=" &amp; Tokens!BS828 &amp; "&amp;filename_for_metadata=" &amp; Tokens!BT828 &amp; "&amp;offchaindata_platform=" &amp; $B$17 &amp; "&amp;keyfile=" &amp; $B$5 &amp;  "&amp;repository=" &amp; $B$18</f>
        <v>owner=BbDq7xeUzpj8bXfd9N7dh1tw43Ss7xbYpyjoNuwDSrzq&amp;filename_for_metadata=BILLETVIP_COR22D38&amp;offchaindata_platform=Github&amp;keyfile=Paul&amp;repository=CalviOnTheRocks2022</v>
      </c>
      <c r="U828" s="78" t="str">
        <f t="shared" si="25"/>
        <v>{"name":"#38 Billet VIP",_x000D_
"symbol":"COR22D38",_x000D_
"description":"Billet VIP / Billet NFT VIP Access - 1 jour Calvi on the Rocks 2022",_x000D_
"seller_fee_basis_points":1000,_x000D_
"image":"https://bafybeihq6egk4ffuqi5h3uaq5vssv4c22k6orn3nhswopamxh2keceq7ay.ipfs.nftstorage.link?image_38.webp",_x000D_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28" s="78" t="str">
        <f>formatRow(Tokens!C$2:I$2,Tokens!C828:I828)</f>
        <v>"name":"#38 Billet VIP",_x000D_
"symbol":"COR22D38",_x000D_
"description":"Billet VIP / Billet NFT VIP Access - 1 jour Calvi on the Rocks 2022",_x000D_
"seller_fee_basis_points":1000,_x000D_
"image":"https://bafybeihq6egk4ffuqi5h3uaq5vssv4c22k6orn3nhswopamxh2keceq7ay.ipfs.nftstorage.link?image_38.webp",_x000D_
"Issuer":"NfluenT for Calvi On The rocks",_x000D_
"external_url":""</v>
      </c>
      <c r="W828" s="78" t="str">
        <f>formatRow(Tokens!J$2:AV$2,Tokens!J828:AV828,2,"attributes")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8" s="78" t="str">
        <f>formatRow(Tokens!AX$2:BC$2,Tokens!AX828:BC828,2,"creators")</f>
        <v>"creators":[{"address":"ncreator",_x000D_
"share":10},{"address":"cotrcrea",_x000D_
"share":90},{"address":"nminer",_x000D_
"share":0}]</v>
      </c>
      <c r="Y828" s="78" t="str">
        <f>formatRow(Tokens!BD$2:BI$2,Tokens!BD828:BI828,2,"files")</f>
        <v>"files":[]</v>
      </c>
      <c r="Z828" s="78"/>
      <c r="AA828" s="78"/>
      <c r="AB828" s="78"/>
      <c r="AC828" s="78" t="str">
        <f>formatRow(Tokens!BJ$2:BK$2,Tokens!BJ828:BK828,0,"collection")</f>
        <v>"collection":{"name":"BILLET VIP",_x000D_
"family":"Calvi On The Rocks"}</v>
      </c>
      <c r="AD828" s="1" t="str">
        <f>formatRow(Tokens!BN$2:BR$2,Tokens!BN828:BR828,0,"marketplace")</f>
        <v>"marketplace":{"initial_price":100,_x000D_
"reservation_price":"",_x000D_
"duration":"",_x000D_
"max_mint":1,_x000D_
"sell_date":"25/06/2022"}</v>
      </c>
      <c r="AE828" s="1"/>
    </row>
    <row r="829" spans="4:31" ht="14.25" customHeight="1" x14ac:dyDescent="0.3">
      <c r="D829" s="1">
        <f>Tokens!B829</f>
        <v>39</v>
      </c>
      <c r="E829" s="17" t="str">
        <f>IF(Tokens!C829="","",Tokens!C829)</f>
        <v>#39 Billet VIP</v>
      </c>
      <c r="F829" s="79">
        <v>44736.713750000003</v>
      </c>
      <c r="G829" t="s">
        <v>4737</v>
      </c>
      <c r="H829" s="80" t="s">
        <v>4738</v>
      </c>
      <c r="I829" s="2" t="s">
        <v>4739</v>
      </c>
      <c r="J829" s="2" t="s">
        <v>4740</v>
      </c>
      <c r="K829" s="2" t="s">
        <v>4741</v>
      </c>
      <c r="M829"/>
      <c r="N829">
        <v>18.072788299999999</v>
      </c>
      <c r="O829" s="15">
        <f t="shared" si="26"/>
        <v>-0.45439684200009894</v>
      </c>
      <c r="P829" s="18" t="str">
        <f>IF(F829="stop","",IF(F829&lt;&gt;"",HYPERLINK(Settings!$B$5 &amp; "/manage/?network=" &amp; LOWER(B$8) &amp; "&amp;search=token&amp;account=" &amp; ToMint!$B$5 &amp; "&amp;view=" &amp; ToMint!J829,"TokenSol"),""))</f>
        <v>TokenSol</v>
      </c>
      <c r="Q829" s="2"/>
      <c r="R829" s="2"/>
      <c r="S829" s="11"/>
      <c r="T829" s="78" t="str">
        <f>"owner=" &amp; Tokens!BS829 &amp; "&amp;filename_for_metadata=" &amp; Tokens!BT829 &amp; "&amp;offchaindata_platform=" &amp; $B$17 &amp; "&amp;keyfile=" &amp; $B$5 &amp;  "&amp;repository=" &amp; $B$18</f>
        <v>owner=BbDq7xeUzpj8bXfd9N7dh1tw43Ss7xbYpyjoNuwDSrzq&amp;filename_for_metadata=BILLETVIP_COR22D39&amp;offchaindata_platform=Github&amp;keyfile=Paul&amp;repository=CalviOnTheRocks2022</v>
      </c>
      <c r="U829" s="78" t="str">
        <f t="shared" si="25"/>
        <v>{"name":"#39 Billet VIP",_x000D_
"symbol":"COR22D39",_x000D_
"description":"Billet VIP / Billet NFT VIP Access - 1 jour Calvi on the Rocks 2022",_x000D_
"seller_fee_basis_points":1000,_x000D_
"image":"https://bafybeiesqzxas4cdqwmg6f2n3ulqlnv4kfwhqhjjf4ltaehrptcszswfb4.ipfs.nftstorage.link?image_39.webp",_x000D_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29" s="78" t="str">
        <f>formatRow(Tokens!C$2:I$2,Tokens!C829:I829)</f>
        <v>"name":"#39 Billet VIP",_x000D_
"symbol":"COR22D39",_x000D_
"description":"Billet VIP / Billet NFT VIP Access - 1 jour Calvi on the Rocks 2022",_x000D_
"seller_fee_basis_points":1000,_x000D_
"image":"https://bafybeiesqzxas4cdqwmg6f2n3ulqlnv4kfwhqhjjf4ltaehrptcszswfb4.ipfs.nftstorage.link?image_39.webp",_x000D_
"Issuer":"NfluenT for Calvi On The rocks",_x000D_
"external_url":""</v>
      </c>
      <c r="W829" s="78" t="str">
        <f>formatRow(Tokens!J$2:AV$2,Tokens!J829:AV829,2,"attributes")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9" s="78" t="str">
        <f>formatRow(Tokens!AX$2:BC$2,Tokens!AX829:BC829,2,"creators")</f>
        <v>"creators":[{"address":"ncreator",_x000D_
"share":10},{"address":"cotrcrea",_x000D_
"share":90},{"address":"nminer",_x000D_
"share":0}]</v>
      </c>
      <c r="Y829" s="78" t="str">
        <f>formatRow(Tokens!BD$2:BI$2,Tokens!BD829:BI829,2,"files")</f>
        <v>"files":[]</v>
      </c>
      <c r="Z829" s="78"/>
      <c r="AA829" s="78"/>
      <c r="AB829" s="78"/>
      <c r="AC829" s="78" t="str">
        <f>formatRow(Tokens!BJ$2:BK$2,Tokens!BJ829:BK829,0,"collection")</f>
        <v>"collection":{"name":"BILLET VIP",_x000D_
"family":"Calvi On The Rocks"}</v>
      </c>
      <c r="AD829" s="1" t="str">
        <f>formatRow(Tokens!BN$2:BR$2,Tokens!BN829:BR829,0,"marketplace")</f>
        <v>"marketplace":{"initial_price":100,_x000D_
"reservation_price":"",_x000D_
"duration":"",_x000D_
"max_mint":1,_x000D_
"sell_date":"25/06/2022"}</v>
      </c>
      <c r="AE829" s="1"/>
    </row>
    <row r="830" spans="4:31" ht="14.25" customHeight="1" x14ac:dyDescent="0.3">
      <c r="D830" s="1">
        <f>Tokens!B830</f>
        <v>40</v>
      </c>
      <c r="E830" s="17" t="str">
        <f>IF(Tokens!C830="","",Tokens!C830)</f>
        <v>#40 Billet VIP</v>
      </c>
      <c r="F830" s="79">
        <v>44736.714085648149</v>
      </c>
      <c r="G830" t="s">
        <v>4742</v>
      </c>
      <c r="H830" s="80" t="s">
        <v>4743</v>
      </c>
      <c r="I830" s="2" t="s">
        <v>4744</v>
      </c>
      <c r="J830" s="2" t="s">
        <v>4745</v>
      </c>
      <c r="K830" s="2" t="s">
        <v>4746</v>
      </c>
      <c r="M830"/>
      <c r="N830">
        <v>18.0608021</v>
      </c>
      <c r="O830" s="15">
        <f t="shared" si="26"/>
        <v>-0.45439684199996427</v>
      </c>
      <c r="P830" s="18" t="str">
        <f>IF(F830="stop","",IF(F830&lt;&gt;"",HYPERLINK(Settings!$B$5 &amp; "/manage/?network=" &amp; LOWER(B$8) &amp; "&amp;search=token&amp;account=" &amp; ToMint!$B$5 &amp; "&amp;view=" &amp; ToMint!J830,"TokenSol"),""))</f>
        <v>TokenSol</v>
      </c>
      <c r="Q830" s="2"/>
      <c r="R830" s="2"/>
      <c r="S830" s="11"/>
      <c r="T830" s="78" t="str">
        <f>"owner=" &amp; Tokens!BS830 &amp; "&amp;filename_for_metadata=" &amp; Tokens!BT830 &amp; "&amp;offchaindata_platform=" &amp; $B$17 &amp; "&amp;keyfile=" &amp; $B$5 &amp;  "&amp;repository=" &amp; $B$18</f>
        <v>owner=BbDq7xeUzpj8bXfd9N7dh1tw43Ss7xbYpyjoNuwDSrzq&amp;filename_for_metadata=BILLETVIP_COR22D40&amp;offchaindata_platform=Github&amp;keyfile=Paul&amp;repository=CalviOnTheRocks2022</v>
      </c>
      <c r="U830" s="78" t="str">
        <f t="shared" si="25"/>
        <v>{"name":"#40 Billet VIP",_x000D_
"symbol":"COR22D40",_x000D_
"description":"Billet VIP / Billet NFT VIP Access - 1 jour Calvi on the Rocks 2022",_x000D_
"seller_fee_basis_points":1000,_x000D_
"image":"https://bafybeiewsfzvwdvud6ehzn7sbwbeyvttou2d2u4vuoxyy2dkhuspjjc674.ipfs.nftstorage.link?image_40.webp",_x000D_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30" s="78" t="str">
        <f>formatRow(Tokens!C$2:I$2,Tokens!C830:I830)</f>
        <v>"name":"#40 Billet VIP",_x000D_
"symbol":"COR22D40",_x000D_
"description":"Billet VIP / Billet NFT VIP Access - 1 jour Calvi on the Rocks 2022",_x000D_
"seller_fee_basis_points":1000,_x000D_
"image":"https://bafybeiewsfzvwdvud6ehzn7sbwbeyvttou2d2u4vuoxyy2dkhuspjjc674.ipfs.nftstorage.link?image_40.webp",_x000D_
"Issuer":"NfluenT for Calvi On The rocks",_x000D_
"external_url":""</v>
      </c>
      <c r="W830" s="78" t="str">
        <f>formatRow(Tokens!J$2:AV$2,Tokens!J830:AV830,2,"attributes")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0" s="78" t="str">
        <f>formatRow(Tokens!AX$2:BC$2,Tokens!AX830:BC830,2,"creators")</f>
        <v>"creators":[{"address":"ncreator",_x000D_
"share":10},{"address":"cotrcrea",_x000D_
"share":90},{"address":"nminer",_x000D_
"share":0}]</v>
      </c>
      <c r="Y830" s="78" t="str">
        <f>formatRow(Tokens!BD$2:BI$2,Tokens!BD830:BI830,2,"files")</f>
        <v>"files":[]</v>
      </c>
      <c r="Z830" s="78"/>
      <c r="AA830" s="78"/>
      <c r="AB830" s="78"/>
      <c r="AC830" s="78" t="str">
        <f>formatRow(Tokens!BJ$2:BK$2,Tokens!BJ830:BK830,0,"collection")</f>
        <v>"collection":{"name":"BILLET VIP",_x000D_
"family":"Calvi On The Rocks"}</v>
      </c>
      <c r="AD830" s="1" t="str">
        <f>formatRow(Tokens!BN$2:BR$2,Tokens!BN830:BR830,0,"marketplace")</f>
        <v>"marketplace":{"initial_price":100,_x000D_
"reservation_price":"",_x000D_
"duration":"",_x000D_
"max_mint":1,_x000D_
"sell_date":"25/06/2022"}</v>
      </c>
      <c r="AE830" s="1"/>
    </row>
    <row r="831" spans="4:31" ht="14.25" customHeight="1" x14ac:dyDescent="0.3">
      <c r="D831" s="1">
        <f>Tokens!B831</f>
        <v>41</v>
      </c>
      <c r="E831" s="17" t="str">
        <f>IF(Tokens!C831="","",Tokens!C831)</f>
        <v>#41 Billet VIP</v>
      </c>
      <c r="F831" s="79">
        <v>44736.714479166665</v>
      </c>
      <c r="G831" t="s">
        <v>4747</v>
      </c>
      <c r="H831" s="80" t="s">
        <v>4748</v>
      </c>
      <c r="I831" s="2" t="s">
        <v>4749</v>
      </c>
      <c r="J831" s="2" t="s">
        <v>4750</v>
      </c>
      <c r="K831" s="2" t="s">
        <v>4751</v>
      </c>
      <c r="M831"/>
      <c r="N831">
        <v>18.048815900000001</v>
      </c>
      <c r="O831" s="15">
        <f t="shared" si="26"/>
        <v>-0.45439684199996427</v>
      </c>
      <c r="P831" s="18" t="str">
        <f>IF(F831="stop","",IF(F831&lt;&gt;"",HYPERLINK(Settings!$B$5 &amp; "/manage/?network=" &amp; LOWER(B$8) &amp; "&amp;search=token&amp;account=" &amp; ToMint!$B$5 &amp; "&amp;view=" &amp; ToMint!J831,"TokenSol"),""))</f>
        <v>TokenSol</v>
      </c>
      <c r="Q831" s="2"/>
      <c r="R831" s="2"/>
      <c r="S831" s="11"/>
      <c r="T831" s="78" t="str">
        <f>"owner=" &amp; Tokens!BS831 &amp; "&amp;filename_for_metadata=" &amp; Tokens!BT831 &amp; "&amp;offchaindata_platform=" &amp; $B$17 &amp; "&amp;keyfile=" &amp; $B$5 &amp;  "&amp;repository=" &amp; $B$18</f>
        <v>owner=BbDq7xeUzpj8bXfd9N7dh1tw43Ss7xbYpyjoNuwDSrzq&amp;filename_for_metadata=BILLETVIP_COR22D41&amp;offchaindata_platform=Github&amp;keyfile=Paul&amp;repository=CalviOnTheRocks2022</v>
      </c>
      <c r="U831" s="78" t="str">
        <f t="shared" si="25"/>
        <v>{"name":"#41 Billet VIP",_x000D_
"symbol":"COR22D41",_x000D_
"description":"Billet VIP / Billet NFT VIP Access - 1 jour Calvi on the Rocks 2022",_x000D_
"seller_fee_basis_points":1000,_x000D_
"image":"https://bafybeibidt27dxnpzvhuc6xq27hzmahgk5fzryoncppxjcmcaer3uwytcy.ipfs.nftstorage.link?image_41.webp",_x000D_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31" s="78" t="str">
        <f>formatRow(Tokens!C$2:I$2,Tokens!C831:I831)</f>
        <v>"name":"#41 Billet VIP",_x000D_
"symbol":"COR22D41",_x000D_
"description":"Billet VIP / Billet NFT VIP Access - 1 jour Calvi on the Rocks 2022",_x000D_
"seller_fee_basis_points":1000,_x000D_
"image":"https://bafybeibidt27dxnpzvhuc6xq27hzmahgk5fzryoncppxjcmcaer3uwytcy.ipfs.nftstorage.link?image_41.webp",_x000D_
"Issuer":"NfluenT for Calvi On The rocks",_x000D_
"external_url":""</v>
      </c>
      <c r="W831" s="78" t="str">
        <f>formatRow(Tokens!J$2:AV$2,Tokens!J831:AV831,2,"attributes")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1" s="78" t="str">
        <f>formatRow(Tokens!AX$2:BC$2,Tokens!AX831:BC831,2,"creators")</f>
        <v>"creators":[{"address":"ncreator",_x000D_
"share":10},{"address":"cotrcrea",_x000D_
"share":90},{"address":"nminer",_x000D_
"share":0}]</v>
      </c>
      <c r="Y831" s="78" t="str">
        <f>formatRow(Tokens!BD$2:BI$2,Tokens!BD831:BI831,2,"files")</f>
        <v>"files":[]</v>
      </c>
      <c r="Z831" s="78"/>
      <c r="AA831" s="78"/>
      <c r="AB831" s="78"/>
      <c r="AC831" s="78" t="str">
        <f>formatRow(Tokens!BJ$2:BK$2,Tokens!BJ831:BK831,0,"collection")</f>
        <v>"collection":{"name":"BILLET VIP",_x000D_
"family":"Calvi On The Rocks"}</v>
      </c>
      <c r="AD831" s="1" t="str">
        <f>formatRow(Tokens!BN$2:BR$2,Tokens!BN831:BR831,0,"marketplace")</f>
        <v>"marketplace":{"initial_price":100,_x000D_
"reservation_price":"",_x000D_
"duration":"",_x000D_
"max_mint":1,_x000D_
"sell_date":"25/06/2022"}</v>
      </c>
      <c r="AE831" s="1"/>
    </row>
    <row r="832" spans="4:31" ht="14.25" customHeight="1" x14ac:dyDescent="0.3">
      <c r="D832" s="1">
        <f>Tokens!B832</f>
        <v>42</v>
      </c>
      <c r="E832" s="17" t="str">
        <f>IF(Tokens!C832="","",Tokens!C832)</f>
        <v>#42 Billet VIP</v>
      </c>
      <c r="F832" s="79">
        <v>44736.714745370373</v>
      </c>
      <c r="G832" t="s">
        <v>4752</v>
      </c>
      <c r="H832" s="80" t="s">
        <v>4753</v>
      </c>
      <c r="I832" s="2" t="s">
        <v>4754</v>
      </c>
      <c r="J832" s="2" t="s">
        <v>4755</v>
      </c>
      <c r="K832" s="2" t="s">
        <v>4756</v>
      </c>
      <c r="M832"/>
      <c r="N832">
        <v>18.036829699999998</v>
      </c>
      <c r="O832" s="15">
        <f t="shared" si="26"/>
        <v>-0.45439684200009894</v>
      </c>
      <c r="P832" s="18" t="str">
        <f>IF(F832="stop","",IF(F832&lt;&gt;"",HYPERLINK(Settings!$B$5 &amp; "/manage/?network=" &amp; LOWER(B$8) &amp; "&amp;search=token&amp;account=" &amp; ToMint!$B$5 &amp; "&amp;view=" &amp; ToMint!J832,"TokenSol"),""))</f>
        <v>TokenSol</v>
      </c>
      <c r="Q832" s="2"/>
      <c r="R832" s="2"/>
      <c r="S832" s="11"/>
      <c r="T832" s="78" t="str">
        <f>"owner=" &amp; Tokens!BS832 &amp; "&amp;filename_for_metadata=" &amp; Tokens!BT832 &amp; "&amp;offchaindata_platform=" &amp; $B$17 &amp; "&amp;keyfile=" &amp; $B$5 &amp;  "&amp;repository=" &amp; $B$18</f>
        <v>owner=BbDq7xeUzpj8bXfd9N7dh1tw43Ss7xbYpyjoNuwDSrzq&amp;filename_for_metadata=BILLETVIP_COR22D42&amp;offchaindata_platform=Github&amp;keyfile=Paul&amp;repository=CalviOnTheRocks2022</v>
      </c>
      <c r="U832" s="78" t="str">
        <f t="shared" si="25"/>
        <v>{"name":"#42 Billet VIP",_x000D_
"symbol":"COR22D42",_x000D_
"description":"Billet VIP / Billet NFT VIP Access - 1 jour Calvi on the Rocks 2022",_x000D_
"seller_fee_basis_points":1000,_x000D_
"image":"https://bafybeihuaqqsfkcl2hfmthxngujeogncetprlkcddd6fn6uaulgobjk7uy.ipfs.nftstorage.link?image_42.webp",_x000D_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32" s="78" t="str">
        <f>formatRow(Tokens!C$2:I$2,Tokens!C832:I832)</f>
        <v>"name":"#42 Billet VIP",_x000D_
"symbol":"COR22D42",_x000D_
"description":"Billet VIP / Billet NFT VIP Access - 1 jour Calvi on the Rocks 2022",_x000D_
"seller_fee_basis_points":1000,_x000D_
"image":"https://bafybeihuaqqsfkcl2hfmthxngujeogncetprlkcddd6fn6uaulgobjk7uy.ipfs.nftstorage.link?image_42.webp",_x000D_
"Issuer":"NfluenT for Calvi On The rocks",_x000D_
"external_url":""</v>
      </c>
      <c r="W832" s="78" t="str">
        <f>formatRow(Tokens!J$2:AV$2,Tokens!J832:AV832,2,"attributes")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2" s="78" t="str">
        <f>formatRow(Tokens!AX$2:BC$2,Tokens!AX832:BC832,2,"creators")</f>
        <v>"creators":[{"address":"ncreator",_x000D_
"share":10},{"address":"cotrcrea",_x000D_
"share":90},{"address":"nminer",_x000D_
"share":0}]</v>
      </c>
      <c r="Y832" s="78" t="str">
        <f>formatRow(Tokens!BD$2:BI$2,Tokens!BD832:BI832,2,"files")</f>
        <v>"files":[]</v>
      </c>
      <c r="Z832" s="78"/>
      <c r="AA832" s="78"/>
      <c r="AB832" s="78"/>
      <c r="AC832" s="78" t="str">
        <f>formatRow(Tokens!BJ$2:BK$2,Tokens!BJ832:BK832,0,"collection")</f>
        <v>"collection":{"name":"BILLET VIP",_x000D_
"family":"Calvi On The Rocks"}</v>
      </c>
      <c r="AD832" s="1" t="str">
        <f>formatRow(Tokens!BN$2:BR$2,Tokens!BN832:BR832,0,"marketplace")</f>
        <v>"marketplace":{"initial_price":100,_x000D_
"reservation_price":"",_x000D_
"duration":"",_x000D_
"max_mint":1,_x000D_
"sell_date":"25/06/2022"}</v>
      </c>
      <c r="AE832" s="1"/>
    </row>
    <row r="833" spans="3:31" ht="14.25" customHeight="1" x14ac:dyDescent="0.3">
      <c r="D833" s="1">
        <f>Tokens!B833</f>
        <v>43</v>
      </c>
      <c r="E833" s="17" t="str">
        <f>IF(Tokens!C833="","",Tokens!C833)</f>
        <v>#43 Billet VIP</v>
      </c>
      <c r="F833" s="79">
        <v>44736.714965277781</v>
      </c>
      <c r="G833" t="s">
        <v>4757</v>
      </c>
      <c r="H833" s="80" t="s">
        <v>4758</v>
      </c>
      <c r="I833" s="2" t="s">
        <v>4759</v>
      </c>
      <c r="J833" s="2" t="s">
        <v>4760</v>
      </c>
      <c r="K833" s="2" t="s">
        <v>4761</v>
      </c>
      <c r="M833"/>
      <c r="N833">
        <v>18.024843499999999</v>
      </c>
      <c r="O833" s="15">
        <f t="shared" si="26"/>
        <v>-0.45439684199996427</v>
      </c>
      <c r="P833" s="18" t="str">
        <f>IF(F833="stop","",IF(F833&lt;&gt;"",HYPERLINK(Settings!$B$5 &amp; "/manage/?network=" &amp; LOWER(B$8) &amp; "&amp;search=token&amp;account=" &amp; ToMint!$B$5 &amp; "&amp;view=" &amp; ToMint!J833,"TokenSol"),""))</f>
        <v>TokenSol</v>
      </c>
      <c r="Q833" s="2"/>
      <c r="R833" s="2"/>
      <c r="S833" s="11"/>
      <c r="T833" s="78" t="str">
        <f>"owner=" &amp; Tokens!BS833 &amp; "&amp;filename_for_metadata=" &amp; Tokens!BT833 &amp; "&amp;offchaindata_platform=" &amp; $B$17 &amp; "&amp;keyfile=" &amp; $B$5 &amp;  "&amp;repository=" &amp; $B$18</f>
        <v>owner=BbDq7xeUzpj8bXfd9N7dh1tw43Ss7xbYpyjoNuwDSrzq&amp;filename_for_metadata=BILLETVIP_COR22D43&amp;offchaindata_platform=Github&amp;keyfile=Paul&amp;repository=CalviOnTheRocks2022</v>
      </c>
      <c r="U833" s="78" t="str">
        <f t="shared" si="25"/>
        <v>{"name":"#43 Billet VIP",_x000D_
"symbol":"COR22D43",_x000D_
"description":"Billet VIP / Billet NFT VIP Access - 1 jour Calvi on the Rocks 2022",_x000D_
"seller_fee_basis_points":1000,_x000D_
"image":"https://bafybeigmymtr6dfjrfjwwqcdosak4s6kjqlajgkmxpf5ye5kukxv2utpla.ipfs.nftstorage.link?image_43.webp",_x000D_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33" s="78" t="str">
        <f>formatRow(Tokens!C$2:I$2,Tokens!C833:I833)</f>
        <v>"name":"#43 Billet VIP",_x000D_
"symbol":"COR22D43",_x000D_
"description":"Billet VIP / Billet NFT VIP Access - 1 jour Calvi on the Rocks 2022",_x000D_
"seller_fee_basis_points":1000,_x000D_
"image":"https://bafybeigmymtr6dfjrfjwwqcdosak4s6kjqlajgkmxpf5ye5kukxv2utpla.ipfs.nftstorage.link?image_43.webp",_x000D_
"Issuer":"NfluenT for Calvi On The rocks",_x000D_
"external_url":""</v>
      </c>
      <c r="W833" s="78" t="str">
        <f>formatRow(Tokens!J$2:AV$2,Tokens!J833:AV833,2,"attributes")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3" s="78" t="str">
        <f>formatRow(Tokens!AX$2:BC$2,Tokens!AX833:BC833,2,"creators")</f>
        <v>"creators":[{"address":"ncreator",_x000D_
"share":10},{"address":"cotrcrea",_x000D_
"share":90},{"address":"nminer",_x000D_
"share":0}]</v>
      </c>
      <c r="Y833" s="78" t="str">
        <f>formatRow(Tokens!BD$2:BI$2,Tokens!BD833:BI833,2,"files")</f>
        <v>"files":[]</v>
      </c>
      <c r="Z833" s="78"/>
      <c r="AA833" s="78"/>
      <c r="AB833" s="78"/>
      <c r="AC833" s="78" t="str">
        <f>formatRow(Tokens!BJ$2:BK$2,Tokens!BJ833:BK833,0,"collection")</f>
        <v>"collection":{"name":"BILLET VIP",_x000D_
"family":"Calvi On The Rocks"}</v>
      </c>
      <c r="AD833" s="1" t="str">
        <f>formatRow(Tokens!BN$2:BR$2,Tokens!BN833:BR833,0,"marketplace")</f>
        <v>"marketplace":{"initial_price":100,_x000D_
"reservation_price":"",_x000D_
"duration":"",_x000D_
"max_mint":1,_x000D_
"sell_date":"25/06/2022"}</v>
      </c>
      <c r="AE833" s="1"/>
    </row>
    <row r="834" spans="3:31" ht="14.25" customHeight="1" x14ac:dyDescent="0.3">
      <c r="D834" s="1">
        <f>Tokens!B834</f>
        <v>44</v>
      </c>
      <c r="E834" s="17" t="str">
        <f>IF(Tokens!C834="","",Tokens!C834)</f>
        <v>#44 Billet VIP</v>
      </c>
      <c r="F834" s="79">
        <v>44736.715370370373</v>
      </c>
      <c r="G834" t="s">
        <v>4762</v>
      </c>
      <c r="H834" s="80" t="s">
        <v>4763</v>
      </c>
      <c r="I834" s="2" t="s">
        <v>4764</v>
      </c>
      <c r="J834" s="2" t="s">
        <v>4765</v>
      </c>
      <c r="K834" s="2" t="s">
        <v>4766</v>
      </c>
      <c r="M834"/>
      <c r="N834">
        <v>18.0128573</v>
      </c>
      <c r="O834" s="15">
        <f t="shared" si="26"/>
        <v>-0.45439684199996427</v>
      </c>
      <c r="P834" s="18" t="str">
        <f>IF(F834="stop","",IF(F834&lt;&gt;"",HYPERLINK(Settings!$B$5 &amp; "/manage/?network=" &amp; LOWER(B$8) &amp; "&amp;search=token&amp;account=" &amp; ToMint!$B$5 &amp; "&amp;view=" &amp; ToMint!J834,"TokenSol"),""))</f>
        <v>TokenSol</v>
      </c>
      <c r="Q834" s="2"/>
      <c r="R834" s="2"/>
      <c r="S834" s="11"/>
      <c r="T834" s="78" t="str">
        <f>"owner=" &amp; Tokens!BS834 &amp; "&amp;filename_for_metadata=" &amp; Tokens!BT834 &amp; "&amp;offchaindata_platform=" &amp; $B$17 &amp; "&amp;keyfile=" &amp; $B$5 &amp;  "&amp;repository=" &amp; $B$18</f>
        <v>owner=BbDq7xeUzpj8bXfd9N7dh1tw43Ss7xbYpyjoNuwDSrzq&amp;filename_for_metadata=BILLETVIP_COR22D44&amp;offchaindata_platform=Github&amp;keyfile=Paul&amp;repository=CalviOnTheRocks2022</v>
      </c>
      <c r="U834" s="78" t="str">
        <f t="shared" si="25"/>
        <v>{"name":"#44 Billet VIP",_x000D_
"symbol":"COR22D44",_x000D_
"description":"Billet VIP / Billet NFT VIP Access - 1 jour Calvi on the Rocks 2022",_x000D_
"seller_fee_basis_points":1000,_x000D_
"image":"https://bafybeiairep6xipsvklce6ze77tsqzbaup3wixdtpavahk77wu3aradxwq.ipfs.nftstorage.link?image_44.webp",_x000D_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34" s="78" t="str">
        <f>formatRow(Tokens!C$2:I$2,Tokens!C834:I834)</f>
        <v>"name":"#44 Billet VIP",_x000D_
"symbol":"COR22D44",_x000D_
"description":"Billet VIP / Billet NFT VIP Access - 1 jour Calvi on the Rocks 2022",_x000D_
"seller_fee_basis_points":1000,_x000D_
"image":"https://bafybeiairep6xipsvklce6ze77tsqzbaup3wixdtpavahk77wu3aradxwq.ipfs.nftstorage.link?image_44.webp",_x000D_
"Issuer":"NfluenT for Calvi On The rocks",_x000D_
"external_url":""</v>
      </c>
      <c r="W834" s="78" t="str">
        <f>formatRow(Tokens!J$2:AV$2,Tokens!J834:AV834,2,"attributes")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4" s="78" t="str">
        <f>formatRow(Tokens!AX$2:BC$2,Tokens!AX834:BC834,2,"creators")</f>
        <v>"creators":[{"address":"ncreator",_x000D_
"share":10},{"address":"cotrcrea",_x000D_
"share":90},{"address":"nminer",_x000D_
"share":0}]</v>
      </c>
      <c r="Y834" s="78" t="str">
        <f>formatRow(Tokens!BD$2:BI$2,Tokens!BD834:BI834,2,"files")</f>
        <v>"files":[]</v>
      </c>
      <c r="Z834" s="78"/>
      <c r="AA834" s="78"/>
      <c r="AB834" s="78"/>
      <c r="AC834" s="78" t="str">
        <f>formatRow(Tokens!BJ$2:BK$2,Tokens!BJ834:BK834,0,"collection")</f>
        <v>"collection":{"name":"BILLET VIP",_x000D_
"family":"Calvi On The Rocks"}</v>
      </c>
      <c r="AD834" s="1" t="str">
        <f>formatRow(Tokens!BN$2:BR$2,Tokens!BN834:BR834,0,"marketplace")</f>
        <v>"marketplace":{"initial_price":100,_x000D_
"reservation_price":"",_x000D_
"duration":"",_x000D_
"max_mint":1,_x000D_
"sell_date":"25/06/2022"}</v>
      </c>
      <c r="AE834" s="1"/>
    </row>
    <row r="835" spans="3:31" ht="14.25" customHeight="1" x14ac:dyDescent="0.3">
      <c r="D835" s="1">
        <f>Tokens!B835</f>
        <v>45</v>
      </c>
      <c r="E835" s="17" t="str">
        <f>IF(Tokens!C835="","",Tokens!C835)</f>
        <v>#45 Billet VIP</v>
      </c>
      <c r="F835" s="79">
        <v>44736.715983796297</v>
      </c>
      <c r="G835" t="s">
        <v>4767</v>
      </c>
      <c r="H835" s="80" t="s">
        <v>4768</v>
      </c>
      <c r="I835" s="2" t="s">
        <v>4769</v>
      </c>
      <c r="J835" s="2" t="s">
        <v>4770</v>
      </c>
      <c r="K835" s="2" t="s">
        <v>4771</v>
      </c>
      <c r="M835"/>
      <c r="N835">
        <v>18.000871100000001</v>
      </c>
      <c r="O835" s="15">
        <f t="shared" si="26"/>
        <v>-0.45439684199996427</v>
      </c>
      <c r="P835" s="18" t="str">
        <f>IF(F835="stop","",IF(F835&lt;&gt;"",HYPERLINK(Settings!$B$5 &amp; "/manage/?network=" &amp; LOWER(B$8) &amp; "&amp;search=token&amp;account=" &amp; ToMint!$B$5 &amp; "&amp;view=" &amp; ToMint!J835,"TokenSol"),""))</f>
        <v>TokenSol</v>
      </c>
      <c r="Q835" s="2"/>
      <c r="R835" s="2"/>
      <c r="S835" s="11"/>
      <c r="T835" s="78" t="str">
        <f>"owner=" &amp; Tokens!BS835 &amp; "&amp;filename_for_metadata=" &amp; Tokens!BT835 &amp; "&amp;offchaindata_platform=" &amp; $B$17 &amp; "&amp;keyfile=" &amp; $B$5 &amp;  "&amp;repository=" &amp; $B$18</f>
        <v>owner=BbDq7xeUzpj8bXfd9N7dh1tw43Ss7xbYpyjoNuwDSrzq&amp;filename_for_metadata=BILLETVIP_COR22D45&amp;offchaindata_platform=Github&amp;keyfile=Paul&amp;repository=CalviOnTheRocks2022</v>
      </c>
      <c r="U835" s="78" t="str">
        <f t="shared" si="25"/>
        <v>{"name":"#45 Billet VIP",_x000D_
"symbol":"COR22D45",_x000D_
"description":"Billet VIP / Billet NFT VIP Access - 1 jour Calvi on the Rocks 2022",_x000D_
"seller_fee_basis_points":1000,_x000D_
"image":"https://bafybeibrczsjlms72ycx4xe4adu56jvlbastkuaizeogqk3zqrdbpgr5ja.ipfs.nftstorage.link?image_45.webp",_x000D_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35" s="78" t="str">
        <f>formatRow(Tokens!C$2:I$2,Tokens!C835:I835)</f>
        <v>"name":"#45 Billet VIP",_x000D_
"symbol":"COR22D45",_x000D_
"description":"Billet VIP / Billet NFT VIP Access - 1 jour Calvi on the Rocks 2022",_x000D_
"seller_fee_basis_points":1000,_x000D_
"image":"https://bafybeibrczsjlms72ycx4xe4adu56jvlbastkuaizeogqk3zqrdbpgr5ja.ipfs.nftstorage.link?image_45.webp",_x000D_
"Issuer":"NfluenT for Calvi On The rocks",_x000D_
"external_url":""</v>
      </c>
      <c r="W835" s="78" t="str">
        <f>formatRow(Tokens!J$2:AV$2,Tokens!J835:AV835,2,"attributes")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5" s="78" t="str">
        <f>formatRow(Tokens!AX$2:BC$2,Tokens!AX835:BC835,2,"creators")</f>
        <v>"creators":[{"address":"ncreator",_x000D_
"share":10},{"address":"cotrcrea",_x000D_
"share":90},{"address":"nminer",_x000D_
"share":0}]</v>
      </c>
      <c r="Y835" s="78" t="str">
        <f>formatRow(Tokens!BD$2:BI$2,Tokens!BD835:BI835,2,"files")</f>
        <v>"files":[]</v>
      </c>
      <c r="Z835" s="78"/>
      <c r="AA835" s="78"/>
      <c r="AB835" s="78"/>
      <c r="AC835" s="78" t="str">
        <f>formatRow(Tokens!BJ$2:BK$2,Tokens!BJ835:BK835,0,"collection")</f>
        <v>"collection":{"name":"BILLET VIP",_x000D_
"family":"Calvi On The Rocks"}</v>
      </c>
      <c r="AD835" s="1" t="str">
        <f>formatRow(Tokens!BN$2:BR$2,Tokens!BN835:BR835,0,"marketplace")</f>
        <v>"marketplace":{"initial_price":100,_x000D_
"reservation_price":"",_x000D_
"duration":"",_x000D_
"max_mint":1,_x000D_
"sell_date":"25/06/2022"}</v>
      </c>
      <c r="AE835" s="1"/>
    </row>
    <row r="836" spans="3:31" ht="14.25" customHeight="1" x14ac:dyDescent="0.3">
      <c r="D836" s="1">
        <f>Tokens!B836</f>
        <v>46</v>
      </c>
      <c r="E836" s="17" t="str">
        <f>IF(Tokens!C836="","",Tokens!C836)</f>
        <v>#46 Billet VIP</v>
      </c>
      <c r="F836" s="79">
        <v>44736.716446759259</v>
      </c>
      <c r="G836" t="s">
        <v>4772</v>
      </c>
      <c r="H836" s="80" t="s">
        <v>4773</v>
      </c>
      <c r="I836" s="2" t="s">
        <v>4774</v>
      </c>
      <c r="J836" s="2" t="s">
        <v>4775</v>
      </c>
      <c r="K836" s="2" t="s">
        <v>4776</v>
      </c>
      <c r="M836"/>
      <c r="N836">
        <v>17.988884899999999</v>
      </c>
      <c r="O836" s="15">
        <f t="shared" si="26"/>
        <v>-0.45439684200009894</v>
      </c>
      <c r="P836" s="18" t="str">
        <f>IF(F836="stop","",IF(F836&lt;&gt;"",HYPERLINK(Settings!$B$5 &amp; "/manage/?network=" &amp; LOWER(B$8) &amp; "&amp;search=token&amp;account=" &amp; ToMint!$B$5 &amp; "&amp;view=" &amp; ToMint!J836,"TokenSol"),""))</f>
        <v>TokenSol</v>
      </c>
      <c r="Q836" s="2"/>
      <c r="R836" s="2"/>
      <c r="S836" s="11"/>
      <c r="T836" s="78" t="str">
        <f>"owner=" &amp; Tokens!BS836 &amp; "&amp;filename_for_metadata=" &amp; Tokens!BT836 &amp; "&amp;offchaindata_platform=" &amp; $B$17 &amp; "&amp;keyfile=" &amp; $B$5 &amp;  "&amp;repository=" &amp; $B$18</f>
        <v>owner=BbDq7xeUzpj8bXfd9N7dh1tw43Ss7xbYpyjoNuwDSrzq&amp;filename_for_metadata=BILLETVIP_COR22D46&amp;offchaindata_platform=Github&amp;keyfile=Paul&amp;repository=CalviOnTheRocks2022</v>
      </c>
      <c r="U836" s="78" t="str">
        <f t="shared" si="25"/>
        <v>{"name":"#46 Billet VIP",_x000D_
"symbol":"COR22D46",_x000D_
"description":"Billet VIP / Billet NFT VIP Access - 1 jour Calvi on the Rocks 2022",_x000D_
"seller_fee_basis_points":1000,_x000D_
"image":"https://bafybeigxnqusdpy7cxovi3gvshbm45wgxntdiyewsenfb5zjmoxbesh4wu.ipfs.nftstorage.link?image_46.webp",_x000D_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36" s="78" t="str">
        <f>formatRow(Tokens!C$2:I$2,Tokens!C836:I836)</f>
        <v>"name":"#46 Billet VIP",_x000D_
"symbol":"COR22D46",_x000D_
"description":"Billet VIP / Billet NFT VIP Access - 1 jour Calvi on the Rocks 2022",_x000D_
"seller_fee_basis_points":1000,_x000D_
"image":"https://bafybeigxnqusdpy7cxovi3gvshbm45wgxntdiyewsenfb5zjmoxbesh4wu.ipfs.nftstorage.link?image_46.webp",_x000D_
"Issuer":"NfluenT for Calvi On The rocks",_x000D_
"external_url":""</v>
      </c>
      <c r="W836" s="78" t="str">
        <f>formatRow(Tokens!J$2:AV$2,Tokens!J836:AV836,2,"attributes")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6" s="78" t="str">
        <f>formatRow(Tokens!AX$2:BC$2,Tokens!AX836:BC836,2,"creators")</f>
        <v>"creators":[{"address":"ncreator",_x000D_
"share":10},{"address":"cotrcrea",_x000D_
"share":90},{"address":"nminer",_x000D_
"share":0}]</v>
      </c>
      <c r="Y836" s="78" t="str">
        <f>formatRow(Tokens!BD$2:BI$2,Tokens!BD836:BI836,2,"files")</f>
        <v>"files":[]</v>
      </c>
      <c r="Z836" s="78"/>
      <c r="AA836" s="78"/>
      <c r="AB836" s="78"/>
      <c r="AC836" s="78" t="str">
        <f>formatRow(Tokens!BJ$2:BK$2,Tokens!BJ836:BK836,0,"collection")</f>
        <v>"collection":{"name":"BILLET VIP",_x000D_
"family":"Calvi On The Rocks"}</v>
      </c>
      <c r="AD836" s="1" t="str">
        <f>formatRow(Tokens!BN$2:BR$2,Tokens!BN836:BR836,0,"marketplace")</f>
        <v>"marketplace":{"initial_price":100,_x000D_
"reservation_price":"",_x000D_
"duration":"",_x000D_
"max_mint":1,_x000D_
"sell_date":"25/06/2022"}</v>
      </c>
      <c r="AE836" s="1"/>
    </row>
    <row r="837" spans="3:31" ht="14.25" customHeight="1" x14ac:dyDescent="0.3">
      <c r="D837" s="1">
        <f>Tokens!B837</f>
        <v>47</v>
      </c>
      <c r="E837" s="17" t="str">
        <f>IF(Tokens!C837="","",Tokens!C837)</f>
        <v>#47 Billet VIP</v>
      </c>
      <c r="F837" s="79">
        <v>44736.716770833336</v>
      </c>
      <c r="G837" t="s">
        <v>4777</v>
      </c>
      <c r="H837" s="80" t="s">
        <v>4778</v>
      </c>
      <c r="I837" s="2" t="s">
        <v>4779</v>
      </c>
      <c r="J837" s="2" t="s">
        <v>4780</v>
      </c>
      <c r="K837" s="2" t="s">
        <v>4781</v>
      </c>
      <c r="M837"/>
      <c r="N837">
        <v>17.9768987</v>
      </c>
      <c r="O837" s="15">
        <f t="shared" si="26"/>
        <v>-0.45439684199996427</v>
      </c>
      <c r="P837" s="18" t="str">
        <f>IF(F837="stop","",IF(F837&lt;&gt;"",HYPERLINK(Settings!$B$5 &amp; "/manage/?network=" &amp; LOWER(B$8) &amp; "&amp;search=token&amp;account=" &amp; ToMint!$B$5 &amp; "&amp;view=" &amp; ToMint!J837,"TokenSol"),""))</f>
        <v>TokenSol</v>
      </c>
      <c r="Q837" s="2"/>
      <c r="R837" s="2"/>
      <c r="S837" s="11"/>
      <c r="T837" s="78" t="str">
        <f>"owner=" &amp; Tokens!BS837 &amp; "&amp;filename_for_metadata=" &amp; Tokens!BT837 &amp; "&amp;offchaindata_platform=" &amp; $B$17 &amp; "&amp;keyfile=" &amp; $B$5 &amp;  "&amp;repository=" &amp; $B$18</f>
        <v>owner=BbDq7xeUzpj8bXfd9N7dh1tw43Ss7xbYpyjoNuwDSrzq&amp;filename_for_metadata=BILLETVIP_COR22D47&amp;offchaindata_platform=Github&amp;keyfile=Paul&amp;repository=CalviOnTheRocks2022</v>
      </c>
      <c r="U837" s="78" t="str">
        <f t="shared" ref="U837:U900" si="27">"{" &amp; V837 &amp; "," &amp; W837 &amp; "," &amp; """properties"":{" &amp; X837 &amp; "," &amp; Y837 &amp; "}," &amp; AC837 &amp; "," &amp; AD837 &amp; "}"</f>
        <v>{"name":"#47 Billet VIP",_x000D_
"symbol":"COR22D47",_x000D_
"description":"Billet VIP / Billet NFT VIP Access - 1 jour Calvi on the Rocks 2022",_x000D_
"seller_fee_basis_points":1000,_x000D_
"image":"https://bafybeigzosrk6xivhssdz7r7ky5ftjfpqmqszvkug2tlmekbz5emew2bpe.ipfs.nftstorage.link?image_47.webp",_x000D_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37" s="78" t="str">
        <f>formatRow(Tokens!C$2:I$2,Tokens!C837:I837)</f>
        <v>"name":"#47 Billet VIP",_x000D_
"symbol":"COR22D47",_x000D_
"description":"Billet VIP / Billet NFT VIP Access - 1 jour Calvi on the Rocks 2022",_x000D_
"seller_fee_basis_points":1000,_x000D_
"image":"https://bafybeigzosrk6xivhssdz7r7ky5ftjfpqmqszvkug2tlmekbz5emew2bpe.ipfs.nftstorage.link?image_47.webp",_x000D_
"Issuer":"NfluenT for Calvi On The rocks",_x000D_
"external_url":""</v>
      </c>
      <c r="W837" s="78" t="str">
        <f>formatRow(Tokens!J$2:AV$2,Tokens!J837:AV837,2,"attributes")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7" s="78" t="str">
        <f>formatRow(Tokens!AX$2:BC$2,Tokens!AX837:BC837,2,"creators")</f>
        <v>"creators":[{"address":"ncreator",_x000D_
"share":10},{"address":"cotrcrea",_x000D_
"share":90},{"address":"nminer",_x000D_
"share":0}]</v>
      </c>
      <c r="Y837" s="78" t="str">
        <f>formatRow(Tokens!BD$2:BI$2,Tokens!BD837:BI837,2,"files")</f>
        <v>"files":[]</v>
      </c>
      <c r="Z837" s="78"/>
      <c r="AA837" s="78"/>
      <c r="AB837" s="78"/>
      <c r="AC837" s="78" t="str">
        <f>formatRow(Tokens!BJ$2:BK$2,Tokens!BJ837:BK837,0,"collection")</f>
        <v>"collection":{"name":"BILLET VIP",_x000D_
"family":"Calvi On The Rocks"}</v>
      </c>
      <c r="AD837" s="1" t="str">
        <f>formatRow(Tokens!BN$2:BR$2,Tokens!BN837:BR837,0,"marketplace")</f>
        <v>"marketplace":{"initial_price":100,_x000D_
"reservation_price":"",_x000D_
"duration":"",_x000D_
"max_mint":1,_x000D_
"sell_date":"25/06/2022"}</v>
      </c>
      <c r="AE837" s="1"/>
    </row>
    <row r="838" spans="3:31" ht="14.25" customHeight="1" x14ac:dyDescent="0.3">
      <c r="D838" s="1">
        <f>Tokens!B838</f>
        <v>48</v>
      </c>
      <c r="E838" s="17" t="str">
        <f>IF(Tokens!C838="","",Tokens!C838)</f>
        <v>#48 Billet VIP</v>
      </c>
      <c r="F838" s="79">
        <v>44736.717164351852</v>
      </c>
      <c r="G838" t="s">
        <v>4782</v>
      </c>
      <c r="H838" s="80" t="s">
        <v>4783</v>
      </c>
      <c r="I838" s="2" t="s">
        <v>4784</v>
      </c>
      <c r="J838" s="2" t="s">
        <v>4785</v>
      </c>
      <c r="K838" s="2" t="s">
        <v>4786</v>
      </c>
      <c r="M838"/>
      <c r="N838">
        <v>17.964912500000001</v>
      </c>
      <c r="O838" s="15">
        <f t="shared" si="26"/>
        <v>-0.45439684199996427</v>
      </c>
      <c r="P838" s="18" t="str">
        <f>IF(F838="stop","",IF(F838&lt;&gt;"",HYPERLINK(Settings!$B$5 &amp; "/manage/?network=" &amp; LOWER(B$8) &amp; "&amp;search=token&amp;account=" &amp; ToMint!$B$5 &amp; "&amp;view=" &amp; ToMint!J838,"TokenSol"),""))</f>
        <v>TokenSol</v>
      </c>
      <c r="Q838" s="2"/>
      <c r="R838" s="2"/>
      <c r="S838" s="11"/>
      <c r="T838" s="78" t="str">
        <f>"owner=" &amp; Tokens!BS838 &amp; "&amp;filename_for_metadata=" &amp; Tokens!BT838 &amp; "&amp;offchaindata_platform=" &amp; $B$17 &amp; "&amp;keyfile=" &amp; $B$5 &amp;  "&amp;repository=" &amp; $B$18</f>
        <v>owner=BbDq7xeUzpj8bXfd9N7dh1tw43Ss7xbYpyjoNuwDSrzq&amp;filename_for_metadata=BILLETVIP_COR22D48&amp;offchaindata_platform=Github&amp;keyfile=Paul&amp;repository=CalviOnTheRocks2022</v>
      </c>
      <c r="U838" s="78" t="str">
        <f t="shared" si="27"/>
        <v>{"name":"#48 Billet VIP",_x000D_
"symbol":"COR22D48",_x000D_
"description":"Billet VIP / Billet NFT VIP Access - 1 jour Calvi on the Rocks 2022",_x000D_
"seller_fee_basis_points":1000,_x000D_
"image":"https://bafybeih4ydmsxmaudfct2c2wkysqhquocp2behgll5c72fnad2xpdjro6a.ipfs.nftstorage.link?image_48.webp",_x000D_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38" s="78" t="str">
        <f>formatRow(Tokens!C$2:I$2,Tokens!C838:I838)</f>
        <v>"name":"#48 Billet VIP",_x000D_
"symbol":"COR22D48",_x000D_
"description":"Billet VIP / Billet NFT VIP Access - 1 jour Calvi on the Rocks 2022",_x000D_
"seller_fee_basis_points":1000,_x000D_
"image":"https://bafybeih4ydmsxmaudfct2c2wkysqhquocp2behgll5c72fnad2xpdjro6a.ipfs.nftstorage.link?image_48.webp",_x000D_
"Issuer":"NfluenT for Calvi On The rocks",_x000D_
"external_url":""</v>
      </c>
      <c r="W838" s="78" t="str">
        <f>formatRow(Tokens!J$2:AV$2,Tokens!J838:AV838,2,"attributes")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8" s="78" t="str">
        <f>formatRow(Tokens!AX$2:BC$2,Tokens!AX838:BC838,2,"creators")</f>
        <v>"creators":[{"address":"ncreator",_x000D_
"share":10},{"address":"cotrcrea",_x000D_
"share":90},{"address":"nminer",_x000D_
"share":0}]</v>
      </c>
      <c r="Y838" s="78" t="str">
        <f>formatRow(Tokens!BD$2:BI$2,Tokens!BD838:BI838,2,"files")</f>
        <v>"files":[]</v>
      </c>
      <c r="Z838" s="78"/>
      <c r="AA838" s="78"/>
      <c r="AB838" s="78"/>
      <c r="AC838" s="78" t="str">
        <f>formatRow(Tokens!BJ$2:BK$2,Tokens!BJ838:BK838,0,"collection")</f>
        <v>"collection":{"name":"BILLET VIP",_x000D_
"family":"Calvi On The Rocks"}</v>
      </c>
      <c r="AD838" s="1" t="str">
        <f>formatRow(Tokens!BN$2:BR$2,Tokens!BN838:BR838,0,"marketplace")</f>
        <v>"marketplace":{"initial_price":100,_x000D_
"reservation_price":"",_x000D_
"duration":"",_x000D_
"max_mint":1,_x000D_
"sell_date":"25/06/2022"}</v>
      </c>
      <c r="AE838" s="1"/>
    </row>
    <row r="839" spans="3:31" ht="14.25" customHeight="1" x14ac:dyDescent="0.3">
      <c r="C839" t="s">
        <v>3308</v>
      </c>
      <c r="D839" s="1">
        <f>Tokens!B839</f>
        <v>49</v>
      </c>
      <c r="E839" s="17" t="str">
        <f>IF(Tokens!C839="","",Tokens!C839)</f>
        <v>#49 Billet VIP</v>
      </c>
      <c r="F839" s="79">
        <v>44736.717511574076</v>
      </c>
      <c r="G839" t="s">
        <v>4787</v>
      </c>
      <c r="H839"/>
      <c r="I839" s="2"/>
      <c r="J839" s="2" t="s">
        <v>5036</v>
      </c>
      <c r="K839" s="2" t="s">
        <v>4788</v>
      </c>
      <c r="M839"/>
      <c r="N839">
        <v>17.952926300000001</v>
      </c>
      <c r="O839" s="15">
        <f t="shared" si="26"/>
        <v>-0.45439684199996427</v>
      </c>
      <c r="P839" s="18" t="str">
        <f>IF(F839="stop","",IF(F839&lt;&gt;"",HYPERLINK(Settings!$B$5 &amp; "/manage/?network=" &amp; LOWER(B$8) &amp; "&amp;search=token&amp;account=" &amp; ToMint!$B$5 &amp; "&amp;view=" &amp; ToMint!J839,"TokenSol"),""))</f>
        <v>TokenSol</v>
      </c>
      <c r="Q839" s="2"/>
      <c r="R839" s="2"/>
      <c r="S839" s="11"/>
      <c r="T839" s="78" t="str">
        <f>"owner=" &amp; Tokens!BS839 &amp; "&amp;filename_for_metadata=" &amp; Tokens!BT839 &amp; "&amp;offchaindata_platform=" &amp; $B$17 &amp; "&amp;keyfile=" &amp; $B$5 &amp;  "&amp;repository=" &amp; $B$18</f>
        <v>owner=BbDq7xeUzpj8bXfd9N7dh1tw43Ss7xbYpyjoNuwDSrzq&amp;filename_for_metadata=BILLETVIP_COR22D49&amp;offchaindata_platform=Github&amp;keyfile=Paul&amp;repository=CalviOnTheRocks2022</v>
      </c>
      <c r="U839" s="78" t="str">
        <f t="shared" si="27"/>
        <v>{"name":"#49 Billet VIP",_x000D_
"symbol":"COR22D49",_x000D_
"description":"Billet VIP / Billet NFT VIP Access - 1 jour Calvi on the Rocks 2022",_x000D_
"seller_fee_basis_points":1000,_x000D_
"image":"https://bafybeid3jpgapcqdl4vnvt6tv7wzkgy2n23viatpibjl4hmlnvecvf5sai.ipfs.nftstorage.link?image_49.webp",_x000D_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39" s="78" t="str">
        <f>formatRow(Tokens!C$2:I$2,Tokens!C839:I839)</f>
        <v>"name":"#49 Billet VIP",_x000D_
"symbol":"COR22D49",_x000D_
"description":"Billet VIP / Billet NFT VIP Access - 1 jour Calvi on the Rocks 2022",_x000D_
"seller_fee_basis_points":1000,_x000D_
"image":"https://bafybeid3jpgapcqdl4vnvt6tv7wzkgy2n23viatpibjl4hmlnvecvf5sai.ipfs.nftstorage.link?image_49.webp",_x000D_
"Issuer":"NfluenT for Calvi On The rocks",_x000D_
"external_url":""</v>
      </c>
      <c r="W839" s="78" t="str">
        <f>formatRow(Tokens!J$2:AV$2,Tokens!J839:AV839,2,"attributes")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9" s="78" t="str">
        <f>formatRow(Tokens!AX$2:BC$2,Tokens!AX839:BC839,2,"creators")</f>
        <v>"creators":[{"address":"ncreator",_x000D_
"share":10},{"address":"cotrcrea",_x000D_
"share":90},{"address":"nminer",_x000D_
"share":0}]</v>
      </c>
      <c r="Y839" s="78" t="str">
        <f>formatRow(Tokens!BD$2:BI$2,Tokens!BD839:BI839,2,"files")</f>
        <v>"files":[]</v>
      </c>
      <c r="Z839" s="78"/>
      <c r="AA839" s="78"/>
      <c r="AB839" s="78"/>
      <c r="AC839" s="78" t="str">
        <f>formatRow(Tokens!BJ$2:BK$2,Tokens!BJ839:BK839,0,"collection")</f>
        <v>"collection":{"name":"BILLET VIP",_x000D_
"family":"Calvi On The Rocks"}</v>
      </c>
      <c r="AD839" s="1" t="str">
        <f>formatRow(Tokens!BN$2:BR$2,Tokens!BN839:BR839,0,"marketplace")</f>
        <v>"marketplace":{"initial_price":100,_x000D_
"reservation_price":"",_x000D_
"duration":"",_x000D_
"max_mint":1,_x000D_
"sell_date":"25/06/2022"}</v>
      </c>
      <c r="AE839" s="1"/>
    </row>
    <row r="840" spans="3:31" ht="14.25" customHeight="1" x14ac:dyDescent="0.3">
      <c r="D840" s="1">
        <f>Tokens!B840</f>
        <v>50</v>
      </c>
      <c r="E840" s="17" t="str">
        <f>IF(Tokens!C840="","",Tokens!C840)</f>
        <v>#50 Billet VIP</v>
      </c>
      <c r="F840" s="79">
        <v>44736.717881944445</v>
      </c>
      <c r="G840" t="s">
        <v>4789</v>
      </c>
      <c r="H840" s="80" t="s">
        <v>4790</v>
      </c>
      <c r="I840" s="2" t="s">
        <v>4791</v>
      </c>
      <c r="J840" s="2" t="s">
        <v>4792</v>
      </c>
      <c r="K840" s="2" t="s">
        <v>4793</v>
      </c>
      <c r="M840"/>
      <c r="N840">
        <v>17.940940099999999</v>
      </c>
      <c r="O840" s="15">
        <f t="shared" si="26"/>
        <v>-0.45439684200009894</v>
      </c>
      <c r="P840" s="18" t="str">
        <f>IF(F840="stop","",IF(F840&lt;&gt;"",HYPERLINK(Settings!$B$5 &amp; "/manage/?network=" &amp; LOWER(B$8) &amp; "&amp;search=token&amp;account=" &amp; ToMint!$B$5 &amp; "&amp;view=" &amp; ToMint!J840,"TokenSol"),""))</f>
        <v>TokenSol</v>
      </c>
      <c r="Q840" s="2"/>
      <c r="R840" s="2"/>
      <c r="S840" s="11"/>
      <c r="T840" s="78" t="str">
        <f>"owner=" &amp; Tokens!BS840 &amp; "&amp;filename_for_metadata=" &amp; Tokens!BT840 &amp; "&amp;offchaindata_platform=" &amp; $B$17 &amp; "&amp;keyfile=" &amp; $B$5 &amp;  "&amp;repository=" &amp; $B$18</f>
        <v>owner=BbDq7xeUzpj8bXfd9N7dh1tw43Ss7xbYpyjoNuwDSrzq&amp;filename_for_metadata=BILLETVIP_COR22D50&amp;offchaindata_platform=Github&amp;keyfile=Paul&amp;repository=CalviOnTheRocks2022</v>
      </c>
      <c r="U840" s="78" t="str">
        <f t="shared" si="27"/>
        <v>{"name":"#50 Billet VIP",_x000D_
"symbol":"COR22D50",_x000D_
"description":"Billet VIP / Billet NFT VIP Access - 1 jour Calvi on the Rocks 2022",_x000D_
"seller_fee_basis_points":1000,_x000D_
"image":"https://bafybeihf6byhqv3eud4njiqvkbnooke5cj3t5caznqntzakxsyka4iel4y.ipfs.nftstorage.link?image_50.webp",_x000D_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40" s="78" t="str">
        <f>formatRow(Tokens!C$2:I$2,Tokens!C840:I840)</f>
        <v>"name":"#50 Billet VIP",_x000D_
"symbol":"COR22D50",_x000D_
"description":"Billet VIP / Billet NFT VIP Access - 1 jour Calvi on the Rocks 2022",_x000D_
"seller_fee_basis_points":1000,_x000D_
"image":"https://bafybeihf6byhqv3eud4njiqvkbnooke5cj3t5caznqntzakxsyka4iel4y.ipfs.nftstorage.link?image_50.webp",_x000D_
"Issuer":"NfluenT for Calvi On The rocks",_x000D_
"external_url":""</v>
      </c>
      <c r="W840" s="78" t="str">
        <f>formatRow(Tokens!J$2:AV$2,Tokens!J840:AV840,2,"attributes")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0" s="78" t="str">
        <f>formatRow(Tokens!AX$2:BC$2,Tokens!AX840:BC840,2,"creators")</f>
        <v>"creators":[{"address":"ncreator",_x000D_
"share":10},{"address":"cotrcrea",_x000D_
"share":90},{"address":"nminer",_x000D_
"share":0}]</v>
      </c>
      <c r="Y840" s="78" t="str">
        <f>formatRow(Tokens!BD$2:BI$2,Tokens!BD840:BI840,2,"files")</f>
        <v>"files":[]</v>
      </c>
      <c r="Z840" s="78"/>
      <c r="AA840" s="78"/>
      <c r="AB840" s="78"/>
      <c r="AC840" s="78" t="str">
        <f>formatRow(Tokens!BJ$2:BK$2,Tokens!BJ840:BK840,0,"collection")</f>
        <v>"collection":{"name":"BILLET VIP",_x000D_
"family":"Calvi On The Rocks"}</v>
      </c>
      <c r="AD840" s="1" t="str">
        <f>formatRow(Tokens!BN$2:BR$2,Tokens!BN840:BR840,0,"marketplace")</f>
        <v>"marketplace":{"initial_price":100,_x000D_
"reservation_price":"",_x000D_
"duration":"",_x000D_
"max_mint":1,_x000D_
"sell_date":"25/06/2022"}</v>
      </c>
      <c r="AE840" s="1"/>
    </row>
    <row r="841" spans="3:31" ht="14.25" customHeight="1" x14ac:dyDescent="0.3">
      <c r="D841" s="1">
        <f>Tokens!B841</f>
        <v>51</v>
      </c>
      <c r="E841" s="17" t="str">
        <f>IF(Tokens!C841="","",Tokens!C841)</f>
        <v>#51 Billet VIP</v>
      </c>
      <c r="F841" s="79">
        <v>44736.718171296299</v>
      </c>
      <c r="G841" t="s">
        <v>4794</v>
      </c>
      <c r="H841" s="80" t="s">
        <v>4795</v>
      </c>
      <c r="I841" s="2" t="s">
        <v>4796</v>
      </c>
      <c r="J841" s="2" t="s">
        <v>4797</v>
      </c>
      <c r="K841" s="2" t="s">
        <v>4798</v>
      </c>
      <c r="M841"/>
      <c r="N841">
        <v>17.9289539</v>
      </c>
      <c r="O841" s="15">
        <f t="shared" si="26"/>
        <v>-0.45439684199996427</v>
      </c>
      <c r="P841" s="18" t="str">
        <f>IF(F841="stop","",IF(F841&lt;&gt;"",HYPERLINK(Settings!$B$5 &amp; "/manage/?network=" &amp; LOWER(B$8) &amp; "&amp;search=token&amp;account=" &amp; ToMint!$B$5 &amp; "&amp;view=" &amp; ToMint!J841,"TokenSol"),""))</f>
        <v>TokenSol</v>
      </c>
      <c r="Q841" s="2"/>
      <c r="R841" s="2"/>
      <c r="S841" s="11"/>
      <c r="T841" s="78" t="str">
        <f>"owner=" &amp; Tokens!BS841 &amp; "&amp;filename_for_metadata=" &amp; Tokens!BT841 &amp; "&amp;offchaindata_platform=" &amp; $B$17 &amp; "&amp;keyfile=" &amp; $B$5 &amp;  "&amp;repository=" &amp; $B$18</f>
        <v>owner=BbDq7xeUzpj8bXfd9N7dh1tw43Ss7xbYpyjoNuwDSrzq&amp;filename_for_metadata=BILLETVIP_COR22D51&amp;offchaindata_platform=Github&amp;keyfile=Paul&amp;repository=CalviOnTheRocks2022</v>
      </c>
      <c r="U841" s="78" t="str">
        <f t="shared" si="27"/>
        <v>{"name":"#51 Billet VIP",_x000D_
"symbol":"COR22D51",_x000D_
"description":"Billet VIP / Billet NFT VIP Access - 1 jour Calvi on the Rocks 2022",_x000D_
"seller_fee_basis_points":1000,_x000D_
"image":"https://bafybeif2btgcklkkdt7zoalt2ewz3dzlgeivtuyj5fbtbwv6fl5gbusqwu.ipfs.nftstorage.link?image_51.webp",_x000D_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41" s="78" t="str">
        <f>formatRow(Tokens!C$2:I$2,Tokens!C841:I841)</f>
        <v>"name":"#51 Billet VIP",_x000D_
"symbol":"COR22D51",_x000D_
"description":"Billet VIP / Billet NFT VIP Access - 1 jour Calvi on the Rocks 2022",_x000D_
"seller_fee_basis_points":1000,_x000D_
"image":"https://bafybeif2btgcklkkdt7zoalt2ewz3dzlgeivtuyj5fbtbwv6fl5gbusqwu.ipfs.nftstorage.link?image_51.webp",_x000D_
"Issuer":"NfluenT for Calvi On The rocks",_x000D_
"external_url":""</v>
      </c>
      <c r="W841" s="78" t="str">
        <f>formatRow(Tokens!J$2:AV$2,Tokens!J841:AV841,2,"attributes")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1" s="78" t="str">
        <f>formatRow(Tokens!AX$2:BC$2,Tokens!AX841:BC841,2,"creators")</f>
        <v>"creators":[{"address":"ncreator",_x000D_
"share":10},{"address":"cotrcrea",_x000D_
"share":90},{"address":"nminer",_x000D_
"share":0}]</v>
      </c>
      <c r="Y841" s="78" t="str">
        <f>formatRow(Tokens!BD$2:BI$2,Tokens!BD841:BI841,2,"files")</f>
        <v>"files":[]</v>
      </c>
      <c r="Z841" s="78"/>
      <c r="AA841" s="78"/>
      <c r="AB841" s="78"/>
      <c r="AC841" s="78" t="str">
        <f>formatRow(Tokens!BJ$2:BK$2,Tokens!BJ841:BK841,0,"collection")</f>
        <v>"collection":{"name":"BILLET VIP",_x000D_
"family":"Calvi On The Rocks"}</v>
      </c>
      <c r="AD841" s="1" t="str">
        <f>formatRow(Tokens!BN$2:BR$2,Tokens!BN841:BR841,0,"marketplace")</f>
        <v>"marketplace":{"initial_price":100,_x000D_
"reservation_price":"",_x000D_
"duration":"",_x000D_
"max_mint":1,_x000D_
"sell_date":"25/06/2022"}</v>
      </c>
      <c r="AE841" s="1"/>
    </row>
    <row r="842" spans="3:31" ht="14.25" customHeight="1" x14ac:dyDescent="0.3">
      <c r="D842" s="1">
        <f>Tokens!B842</f>
        <v>52</v>
      </c>
      <c r="E842" s="17" t="str">
        <f>IF(Tokens!C842="","",Tokens!C842)</f>
        <v>#52 Billet VIP</v>
      </c>
      <c r="F842" s="79">
        <v>44736.718449074076</v>
      </c>
      <c r="G842" t="s">
        <v>4799</v>
      </c>
      <c r="H842" s="80" t="s">
        <v>4800</v>
      </c>
      <c r="I842" s="2" t="s">
        <v>4801</v>
      </c>
      <c r="J842" s="2" t="s">
        <v>4802</v>
      </c>
      <c r="K842" s="2" t="s">
        <v>4803</v>
      </c>
      <c r="M842"/>
      <c r="N842">
        <v>17.916967700000001</v>
      </c>
      <c r="O842" s="15">
        <f t="shared" si="26"/>
        <v>-0.45439684199996427</v>
      </c>
      <c r="P842" s="18" t="str">
        <f>IF(F842="stop","",IF(F842&lt;&gt;"",HYPERLINK(Settings!$B$5 &amp; "/manage/?network=" &amp; LOWER(B$8) &amp; "&amp;search=token&amp;account=" &amp; ToMint!$B$5 &amp; "&amp;view=" &amp; ToMint!J842,"TokenSol"),""))</f>
        <v>TokenSol</v>
      </c>
      <c r="Q842" s="2"/>
      <c r="R842" s="2"/>
      <c r="S842" s="11"/>
      <c r="T842" s="78" t="str">
        <f>"owner=" &amp; Tokens!BS842 &amp; "&amp;filename_for_metadata=" &amp; Tokens!BT842 &amp; "&amp;offchaindata_platform=" &amp; $B$17 &amp; "&amp;keyfile=" &amp; $B$5 &amp;  "&amp;repository=" &amp; $B$18</f>
        <v>owner=BbDq7xeUzpj8bXfd9N7dh1tw43Ss7xbYpyjoNuwDSrzq&amp;filename_for_metadata=BILLETVIP_COR22D52&amp;offchaindata_platform=Github&amp;keyfile=Paul&amp;repository=CalviOnTheRocks2022</v>
      </c>
      <c r="U842" s="78" t="str">
        <f t="shared" si="27"/>
        <v>{"name":"#52 Billet VIP",_x000D_
"symbol":"COR22D52",_x000D_
"description":"Billet VIP / Billet NFT VIP Access - 1 jour Calvi on the Rocks 2022",_x000D_
"seller_fee_basis_points":1000,_x000D_
"image":"https://bafybeig5wqllu2l6ky7abkuwbxgiexvjdjub4mkpyy4mfjgrq5vo63634i.ipfs.nftstorage.link?image_52.webp",_x000D_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42" s="78" t="str">
        <f>formatRow(Tokens!C$2:I$2,Tokens!C842:I842)</f>
        <v>"name":"#52 Billet VIP",_x000D_
"symbol":"COR22D52",_x000D_
"description":"Billet VIP / Billet NFT VIP Access - 1 jour Calvi on the Rocks 2022",_x000D_
"seller_fee_basis_points":1000,_x000D_
"image":"https://bafybeig5wqllu2l6ky7abkuwbxgiexvjdjub4mkpyy4mfjgrq5vo63634i.ipfs.nftstorage.link?image_52.webp",_x000D_
"Issuer":"NfluenT for Calvi On The rocks",_x000D_
"external_url":""</v>
      </c>
      <c r="W842" s="78" t="str">
        <f>formatRow(Tokens!J$2:AV$2,Tokens!J842:AV842,2,"attributes")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2" s="78" t="str">
        <f>formatRow(Tokens!AX$2:BC$2,Tokens!AX842:BC842,2,"creators")</f>
        <v>"creators":[{"address":"ncreator",_x000D_
"share":10},{"address":"cotrcrea",_x000D_
"share":90},{"address":"nminer",_x000D_
"share":0}]</v>
      </c>
      <c r="Y842" s="78" t="str">
        <f>formatRow(Tokens!BD$2:BI$2,Tokens!BD842:BI842,2,"files")</f>
        <v>"files":[]</v>
      </c>
      <c r="Z842" s="78"/>
      <c r="AA842" s="78"/>
      <c r="AB842" s="78"/>
      <c r="AC842" s="78" t="str">
        <f>formatRow(Tokens!BJ$2:BK$2,Tokens!BJ842:BK842,0,"collection")</f>
        <v>"collection":{"name":"BILLET VIP",_x000D_
"family":"Calvi On The Rocks"}</v>
      </c>
      <c r="AD842" s="1" t="str">
        <f>formatRow(Tokens!BN$2:BR$2,Tokens!BN842:BR842,0,"marketplace")</f>
        <v>"marketplace":{"initial_price":100,_x000D_
"reservation_price":"",_x000D_
"duration":"",_x000D_
"max_mint":1,_x000D_
"sell_date":"25/06/2022"}</v>
      </c>
      <c r="AE842" s="1"/>
    </row>
    <row r="843" spans="3:31" ht="14.25" customHeight="1" x14ac:dyDescent="0.3">
      <c r="D843" s="1">
        <f>Tokens!B843</f>
        <v>53</v>
      </c>
      <c r="E843" s="17" t="str">
        <f>IF(Tokens!C843="","",Tokens!C843)</f>
        <v>#53 Billet VIP</v>
      </c>
      <c r="F843" s="79">
        <v>44736.718715277777</v>
      </c>
      <c r="G843" t="s">
        <v>4804</v>
      </c>
      <c r="H843" s="80" t="s">
        <v>4805</v>
      </c>
      <c r="I843" s="2" t="s">
        <v>4806</v>
      </c>
      <c r="J843" s="2" t="s">
        <v>4807</v>
      </c>
      <c r="K843" s="2" t="s">
        <v>4808</v>
      </c>
      <c r="M843"/>
      <c r="N843">
        <v>17.904981500000002</v>
      </c>
      <c r="O843" s="15">
        <f t="shared" si="26"/>
        <v>-0.45439684199996427</v>
      </c>
      <c r="P843" s="18" t="str">
        <f>IF(F843="stop","",IF(F843&lt;&gt;"",HYPERLINK(Settings!$B$5 &amp; "/manage/?network=" &amp; LOWER(B$8) &amp; "&amp;search=token&amp;account=" &amp; ToMint!$B$5 &amp; "&amp;view=" &amp; ToMint!J843,"TokenSol"),""))</f>
        <v>TokenSol</v>
      </c>
      <c r="Q843" s="2"/>
      <c r="R843" s="2"/>
      <c r="S843" s="11"/>
      <c r="T843" s="78" t="str">
        <f>"owner=" &amp; Tokens!BS843 &amp; "&amp;filename_for_metadata=" &amp; Tokens!BT843 &amp; "&amp;offchaindata_platform=" &amp; $B$17 &amp; "&amp;keyfile=" &amp; $B$5 &amp;  "&amp;repository=" &amp; $B$18</f>
        <v>owner=BbDq7xeUzpj8bXfd9N7dh1tw43Ss7xbYpyjoNuwDSrzq&amp;filename_for_metadata=BILLETVIP_COR22D53&amp;offchaindata_platform=Github&amp;keyfile=Paul&amp;repository=CalviOnTheRocks2022</v>
      </c>
      <c r="U843" s="78" t="str">
        <f t="shared" si="27"/>
        <v>{"name":"#53 Billet VIP",_x000D_
"symbol":"COR22D53",_x000D_
"description":"Billet VIP / Billet NFT VIP Access - 1 jour Calvi on the Rocks 2022",_x000D_
"seller_fee_basis_points":1000,_x000D_
"image":"https://bafybeig3vkv3wefgkrzfgtshi6wfmk2ojdl562dwqwimydmvygns7ebmgy.ipfs.nftstorage.link?image_53.webp",_x000D_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43" s="78" t="str">
        <f>formatRow(Tokens!C$2:I$2,Tokens!C843:I843)</f>
        <v>"name":"#53 Billet VIP",_x000D_
"symbol":"COR22D53",_x000D_
"description":"Billet VIP / Billet NFT VIP Access - 1 jour Calvi on the Rocks 2022",_x000D_
"seller_fee_basis_points":1000,_x000D_
"image":"https://bafybeig3vkv3wefgkrzfgtshi6wfmk2ojdl562dwqwimydmvygns7ebmgy.ipfs.nftstorage.link?image_53.webp",_x000D_
"Issuer":"NfluenT for Calvi On The rocks",_x000D_
"external_url":""</v>
      </c>
      <c r="W843" s="78" t="str">
        <f>formatRow(Tokens!J$2:AV$2,Tokens!J843:AV843,2,"attributes")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3" s="78" t="str">
        <f>formatRow(Tokens!AX$2:BC$2,Tokens!AX843:BC843,2,"creators")</f>
        <v>"creators":[{"address":"ncreator",_x000D_
"share":10},{"address":"cotrcrea",_x000D_
"share":90},{"address":"nminer",_x000D_
"share":0}]</v>
      </c>
      <c r="Y843" s="78" t="str">
        <f>formatRow(Tokens!BD$2:BI$2,Tokens!BD843:BI843,2,"files")</f>
        <v>"files":[]</v>
      </c>
      <c r="Z843" s="78"/>
      <c r="AA843" s="78"/>
      <c r="AB843" s="78"/>
      <c r="AC843" s="78" t="str">
        <f>formatRow(Tokens!BJ$2:BK$2,Tokens!BJ843:BK843,0,"collection")</f>
        <v>"collection":{"name":"BILLET VIP",_x000D_
"family":"Calvi On The Rocks"}</v>
      </c>
      <c r="AD843" s="1" t="str">
        <f>formatRow(Tokens!BN$2:BR$2,Tokens!BN843:BR843,0,"marketplace")</f>
        <v>"marketplace":{"initial_price":100,_x000D_
"reservation_price":"",_x000D_
"duration":"",_x000D_
"max_mint":1,_x000D_
"sell_date":"25/06/2022"}</v>
      </c>
      <c r="AE843" s="1"/>
    </row>
    <row r="844" spans="3:31" ht="14.25" customHeight="1" x14ac:dyDescent="0.3">
      <c r="D844" s="1">
        <f>Tokens!B844</f>
        <v>54</v>
      </c>
      <c r="E844" s="17" t="str">
        <f>IF(Tokens!C844="","",Tokens!C844)</f>
        <v>#54 Billet VIP</v>
      </c>
      <c r="F844" s="79">
        <v>44736.718958333331</v>
      </c>
      <c r="G844" t="s">
        <v>4809</v>
      </c>
      <c r="H844" s="80" t="s">
        <v>4810</v>
      </c>
      <c r="I844" s="2" t="s">
        <v>4811</v>
      </c>
      <c r="J844" s="2" t="s">
        <v>4812</v>
      </c>
      <c r="K844" s="2" t="s">
        <v>4813</v>
      </c>
      <c r="M844"/>
      <c r="N844">
        <v>17.892995299999999</v>
      </c>
      <c r="O844" s="15">
        <f t="shared" si="26"/>
        <v>-0.45439684200009894</v>
      </c>
      <c r="P844" s="18" t="str">
        <f>IF(F844="stop","",IF(F844&lt;&gt;"",HYPERLINK(Settings!$B$5 &amp; "/manage/?network=" &amp; LOWER(B$8) &amp; "&amp;search=token&amp;account=" &amp; ToMint!$B$5 &amp; "&amp;view=" &amp; ToMint!J844,"TokenSol"),""))</f>
        <v>TokenSol</v>
      </c>
      <c r="Q844" s="2"/>
      <c r="R844" s="2"/>
      <c r="S844" s="11"/>
      <c r="T844" s="78" t="str">
        <f>"owner=" &amp; Tokens!BS844 &amp; "&amp;filename_for_metadata=" &amp; Tokens!BT844 &amp; "&amp;offchaindata_platform=" &amp; $B$17 &amp; "&amp;keyfile=" &amp; $B$5 &amp;  "&amp;repository=" &amp; $B$18</f>
        <v>owner=BbDq7xeUzpj8bXfd9N7dh1tw43Ss7xbYpyjoNuwDSrzq&amp;filename_for_metadata=BILLETVIP_COR22D54&amp;offchaindata_platform=Github&amp;keyfile=Paul&amp;repository=CalviOnTheRocks2022</v>
      </c>
      <c r="U844" s="78" t="str">
        <f t="shared" si="27"/>
        <v>{"name":"#54 Billet VIP",_x000D_
"symbol":"COR22D54",_x000D_
"description":"Billet VIP / Billet NFT VIP Access - 1 jour Calvi on the Rocks 2022",_x000D_
"seller_fee_basis_points":1000,_x000D_
"image":"https://bafybeic6qlig2p7t47axsbqfl7qlxjfoeyxscl7kp3lhj5rf2dpqax235e.ipfs.nftstorage.link?image_54.webp",_x000D_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44" s="78" t="str">
        <f>formatRow(Tokens!C$2:I$2,Tokens!C844:I844)</f>
        <v>"name":"#54 Billet VIP",_x000D_
"symbol":"COR22D54",_x000D_
"description":"Billet VIP / Billet NFT VIP Access - 1 jour Calvi on the Rocks 2022",_x000D_
"seller_fee_basis_points":1000,_x000D_
"image":"https://bafybeic6qlig2p7t47axsbqfl7qlxjfoeyxscl7kp3lhj5rf2dpqax235e.ipfs.nftstorage.link?image_54.webp",_x000D_
"Issuer":"NfluenT for Calvi On The rocks",_x000D_
"external_url":""</v>
      </c>
      <c r="W844" s="78" t="str">
        <f>formatRow(Tokens!J$2:AV$2,Tokens!J844:AV844,2,"attributes")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4" s="78" t="str">
        <f>formatRow(Tokens!AX$2:BC$2,Tokens!AX844:BC844,2,"creators")</f>
        <v>"creators":[{"address":"ncreator",_x000D_
"share":10},{"address":"cotrcrea",_x000D_
"share":90},{"address":"nminer",_x000D_
"share":0}]</v>
      </c>
      <c r="Y844" s="78" t="str">
        <f>formatRow(Tokens!BD$2:BI$2,Tokens!BD844:BI844,2,"files")</f>
        <v>"files":[]</v>
      </c>
      <c r="Z844" s="78"/>
      <c r="AA844" s="78"/>
      <c r="AB844" s="78"/>
      <c r="AC844" s="78" t="str">
        <f>formatRow(Tokens!BJ$2:BK$2,Tokens!BJ844:BK844,0,"collection")</f>
        <v>"collection":{"name":"BILLET VIP",_x000D_
"family":"Calvi On The Rocks"}</v>
      </c>
      <c r="AD844" s="1" t="str">
        <f>formatRow(Tokens!BN$2:BR$2,Tokens!BN844:BR844,0,"marketplace")</f>
        <v>"marketplace":{"initial_price":100,_x000D_
"reservation_price":"",_x000D_
"duration":"",_x000D_
"max_mint":1,_x000D_
"sell_date":"25/06/2022"}</v>
      </c>
      <c r="AE844" s="1"/>
    </row>
    <row r="845" spans="3:31" ht="14.25" customHeight="1" x14ac:dyDescent="0.3">
      <c r="D845" s="1">
        <f>Tokens!B845</f>
        <v>55</v>
      </c>
      <c r="E845" s="17" t="str">
        <f>IF(Tokens!C845="","",Tokens!C845)</f>
        <v>#55 Billet VIP</v>
      </c>
      <c r="F845" s="79">
        <v>44736.719247685185</v>
      </c>
      <c r="G845" t="s">
        <v>4814</v>
      </c>
      <c r="H845" s="80" t="s">
        <v>4815</v>
      </c>
      <c r="I845" s="2" t="s">
        <v>4816</v>
      </c>
      <c r="J845" s="2" t="s">
        <v>4817</v>
      </c>
      <c r="K845" s="2" t="s">
        <v>4818</v>
      </c>
      <c r="M845"/>
      <c r="N845">
        <v>17.8810091</v>
      </c>
      <c r="O845" s="15">
        <f t="shared" si="26"/>
        <v>-0.45439684199996427</v>
      </c>
      <c r="P845" s="18" t="str">
        <f>IF(F845="stop","",IF(F845&lt;&gt;"",HYPERLINK(Settings!$B$5 &amp; "/manage/?network=" &amp; LOWER(B$8) &amp; "&amp;search=token&amp;account=" &amp; ToMint!$B$5 &amp; "&amp;view=" &amp; ToMint!J845,"TokenSol"),""))</f>
        <v>TokenSol</v>
      </c>
      <c r="Q845" s="2"/>
      <c r="R845" s="2"/>
      <c r="S845" s="11"/>
      <c r="T845" s="78" t="str">
        <f>"owner=" &amp; Tokens!BS845 &amp; "&amp;filename_for_metadata=" &amp; Tokens!BT845 &amp; "&amp;offchaindata_platform=" &amp; $B$17 &amp; "&amp;keyfile=" &amp; $B$5 &amp;  "&amp;repository=" &amp; $B$18</f>
        <v>owner=BbDq7xeUzpj8bXfd9N7dh1tw43Ss7xbYpyjoNuwDSrzq&amp;filename_for_metadata=BILLETVIP_COR22D55&amp;offchaindata_platform=Github&amp;keyfile=Paul&amp;repository=CalviOnTheRocks2022</v>
      </c>
      <c r="U845" s="78" t="str">
        <f t="shared" si="27"/>
        <v>{"name":"#55 Billet VIP",_x000D_
"symbol":"COR22D55",_x000D_
"description":"Billet VIP / Billet NFT VIP Access - 1 jour Calvi on the Rocks 2022",_x000D_
"seller_fee_basis_points":1000,_x000D_
"image":"https://bafybeidwa4odt5hyz6obnurly244efmskzovrxao4hrdmeevoz5svbnduq.ipfs.nftstorage.link?image_55.webp",_x000D_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45" s="78" t="str">
        <f>formatRow(Tokens!C$2:I$2,Tokens!C845:I845)</f>
        <v>"name":"#55 Billet VIP",_x000D_
"symbol":"COR22D55",_x000D_
"description":"Billet VIP / Billet NFT VIP Access - 1 jour Calvi on the Rocks 2022",_x000D_
"seller_fee_basis_points":1000,_x000D_
"image":"https://bafybeidwa4odt5hyz6obnurly244efmskzovrxao4hrdmeevoz5svbnduq.ipfs.nftstorage.link?image_55.webp",_x000D_
"Issuer":"NfluenT for Calvi On The rocks",_x000D_
"external_url":""</v>
      </c>
      <c r="W845" s="78" t="str">
        <f>formatRow(Tokens!J$2:AV$2,Tokens!J845:AV845,2,"attributes")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5" s="78" t="str">
        <f>formatRow(Tokens!AX$2:BC$2,Tokens!AX845:BC845,2,"creators")</f>
        <v>"creators":[{"address":"ncreator",_x000D_
"share":10},{"address":"cotrcrea",_x000D_
"share":90},{"address":"nminer",_x000D_
"share":0}]</v>
      </c>
      <c r="Y845" s="78" t="str">
        <f>formatRow(Tokens!BD$2:BI$2,Tokens!BD845:BI845,2,"files")</f>
        <v>"files":[]</v>
      </c>
      <c r="Z845" s="78"/>
      <c r="AA845" s="78"/>
      <c r="AB845" s="78"/>
      <c r="AC845" s="78" t="str">
        <f>formatRow(Tokens!BJ$2:BK$2,Tokens!BJ845:BK845,0,"collection")</f>
        <v>"collection":{"name":"BILLET VIP",_x000D_
"family":"Calvi On The Rocks"}</v>
      </c>
      <c r="AD845" s="1" t="str">
        <f>formatRow(Tokens!BN$2:BR$2,Tokens!BN845:BR845,0,"marketplace")</f>
        <v>"marketplace":{"initial_price":100,_x000D_
"reservation_price":"",_x000D_
"duration":"",_x000D_
"max_mint":1,_x000D_
"sell_date":"25/06/2022"}</v>
      </c>
      <c r="AE845" s="1"/>
    </row>
    <row r="846" spans="3:31" ht="14.25" customHeight="1" x14ac:dyDescent="0.3">
      <c r="D846" s="1">
        <f>Tokens!B846</f>
        <v>56</v>
      </c>
      <c r="E846" s="17" t="str">
        <f>IF(Tokens!C846="","",Tokens!C846)</f>
        <v>#56 Billet VIP</v>
      </c>
      <c r="F846" s="79">
        <v>44736.719467592593</v>
      </c>
      <c r="G846" t="s">
        <v>4819</v>
      </c>
      <c r="H846" s="80" t="s">
        <v>4820</v>
      </c>
      <c r="I846" s="2" t="s">
        <v>4821</v>
      </c>
      <c r="J846" s="2" t="s">
        <v>4822</v>
      </c>
      <c r="K846" s="2" t="s">
        <v>4823</v>
      </c>
      <c r="M846"/>
      <c r="N846">
        <v>17.869022900000001</v>
      </c>
      <c r="O846" s="15">
        <f t="shared" si="26"/>
        <v>-0.45439684199996427</v>
      </c>
      <c r="P846" s="18" t="str">
        <f>IF(F846="stop","",IF(F846&lt;&gt;"",HYPERLINK(Settings!$B$5 &amp; "/manage/?network=" &amp; LOWER(B$8) &amp; "&amp;search=token&amp;account=" &amp; ToMint!$B$5 &amp; "&amp;view=" &amp; ToMint!J846,"TokenSol"),""))</f>
        <v>TokenSol</v>
      </c>
      <c r="Q846" s="2"/>
      <c r="R846" s="2"/>
      <c r="S846" s="11"/>
      <c r="T846" s="78" t="str">
        <f>"owner=" &amp; Tokens!BS846 &amp; "&amp;filename_for_metadata=" &amp; Tokens!BT846 &amp; "&amp;offchaindata_platform=" &amp; $B$17 &amp; "&amp;keyfile=" &amp; $B$5 &amp;  "&amp;repository=" &amp; $B$18</f>
        <v>owner=BbDq7xeUzpj8bXfd9N7dh1tw43Ss7xbYpyjoNuwDSrzq&amp;filename_for_metadata=BILLETVIP_COR22D56&amp;offchaindata_platform=Github&amp;keyfile=Paul&amp;repository=CalviOnTheRocks2022</v>
      </c>
      <c r="U846" s="78" t="str">
        <f t="shared" si="27"/>
        <v>{"name":"#56 Billet VIP",_x000D_
"symbol":"COR22D56",_x000D_
"description":"Billet VIP / Billet NFT VIP Access - 1 jour Calvi on the Rocks 2022",_x000D_
"seller_fee_basis_points":1000,_x000D_
"image":"https://bafybeidlid3yphqy55puynzzjo3feglelq44r67kel7vivbdrctxj765lu.ipfs.nftstorage.link?image_56.webp",_x000D_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46" s="78" t="str">
        <f>formatRow(Tokens!C$2:I$2,Tokens!C846:I846)</f>
        <v>"name":"#56 Billet VIP",_x000D_
"symbol":"COR22D56",_x000D_
"description":"Billet VIP / Billet NFT VIP Access - 1 jour Calvi on the Rocks 2022",_x000D_
"seller_fee_basis_points":1000,_x000D_
"image":"https://bafybeidlid3yphqy55puynzzjo3feglelq44r67kel7vivbdrctxj765lu.ipfs.nftstorage.link?image_56.webp",_x000D_
"Issuer":"NfluenT for Calvi On The rocks",_x000D_
"external_url":""</v>
      </c>
      <c r="W846" s="78" t="str">
        <f>formatRow(Tokens!J$2:AV$2,Tokens!J846:AV846,2,"attributes")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6" s="78" t="str">
        <f>formatRow(Tokens!AX$2:BC$2,Tokens!AX846:BC846,2,"creators")</f>
        <v>"creators":[{"address":"ncreator",_x000D_
"share":10},{"address":"cotrcrea",_x000D_
"share":90},{"address":"nminer",_x000D_
"share":0}]</v>
      </c>
      <c r="Y846" s="78" t="str">
        <f>formatRow(Tokens!BD$2:BI$2,Tokens!BD846:BI846,2,"files")</f>
        <v>"files":[]</v>
      </c>
      <c r="Z846" s="78"/>
      <c r="AA846" s="78"/>
      <c r="AB846" s="78"/>
      <c r="AC846" s="78" t="str">
        <f>formatRow(Tokens!BJ$2:BK$2,Tokens!BJ846:BK846,0,"collection")</f>
        <v>"collection":{"name":"BILLET VIP",_x000D_
"family":"Calvi On The Rocks"}</v>
      </c>
      <c r="AD846" s="1" t="str">
        <f>formatRow(Tokens!BN$2:BR$2,Tokens!BN846:BR846,0,"marketplace")</f>
        <v>"marketplace":{"initial_price":100,_x000D_
"reservation_price":"",_x000D_
"duration":"",_x000D_
"max_mint":1,_x000D_
"sell_date":"25/06/2022"}</v>
      </c>
      <c r="AE846" s="1"/>
    </row>
    <row r="847" spans="3:31" ht="14.25" customHeight="1" x14ac:dyDescent="0.3">
      <c r="D847" s="1">
        <f>Tokens!B847</f>
        <v>57</v>
      </c>
      <c r="E847" s="17" t="str">
        <f>IF(Tokens!C847="","",Tokens!C847)</f>
        <v>#57 Billet VIP</v>
      </c>
      <c r="F847" s="79">
        <v>44736.719837962963</v>
      </c>
      <c r="G847" t="s">
        <v>4824</v>
      </c>
      <c r="H847" s="80" t="s">
        <v>4825</v>
      </c>
      <c r="I847" s="2" t="s">
        <v>4826</v>
      </c>
      <c r="J847" s="2" t="s">
        <v>4827</v>
      </c>
      <c r="K847" s="2" t="s">
        <v>4828</v>
      </c>
      <c r="M847"/>
      <c r="N847">
        <v>17.857036699999998</v>
      </c>
      <c r="O847" s="15">
        <f t="shared" si="26"/>
        <v>-0.45439684200009894</v>
      </c>
      <c r="P847" s="18" t="str">
        <f>IF(F847="stop","",IF(F847&lt;&gt;"",HYPERLINK(Settings!$B$5 &amp; "/manage/?network=" &amp; LOWER(B$8) &amp; "&amp;search=token&amp;account=" &amp; ToMint!$B$5 &amp; "&amp;view=" &amp; ToMint!J847,"TokenSol"),""))</f>
        <v>TokenSol</v>
      </c>
      <c r="Q847" s="2"/>
      <c r="R847" s="2"/>
      <c r="S847" s="11"/>
      <c r="T847" s="78" t="str">
        <f>"owner=" &amp; Tokens!BS847 &amp; "&amp;filename_for_metadata=" &amp; Tokens!BT847 &amp; "&amp;offchaindata_platform=" &amp; $B$17 &amp; "&amp;keyfile=" &amp; $B$5 &amp;  "&amp;repository=" &amp; $B$18</f>
        <v>owner=BbDq7xeUzpj8bXfd9N7dh1tw43Ss7xbYpyjoNuwDSrzq&amp;filename_for_metadata=BILLETVIP_COR22D57&amp;offchaindata_platform=Github&amp;keyfile=Paul&amp;repository=CalviOnTheRocks2022</v>
      </c>
      <c r="U847" s="78" t="str">
        <f t="shared" si="27"/>
        <v>{"name":"#57 Billet VIP",_x000D_
"symbol":"COR22D57",_x000D_
"description":"Billet VIP / Billet NFT VIP Access - 1 jour Calvi on the Rocks 2022",_x000D_
"seller_fee_basis_points":1000,_x000D_
"image":"https://bafybeiheohjpw73uxnw6h6clz2dxdhea66kadpmlmmgd26z25lc72pz3ky.ipfs.nftstorage.link?image_57.webp",_x000D_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47" s="78" t="str">
        <f>formatRow(Tokens!C$2:I$2,Tokens!C847:I847)</f>
        <v>"name":"#57 Billet VIP",_x000D_
"symbol":"COR22D57",_x000D_
"description":"Billet VIP / Billet NFT VIP Access - 1 jour Calvi on the Rocks 2022",_x000D_
"seller_fee_basis_points":1000,_x000D_
"image":"https://bafybeiheohjpw73uxnw6h6clz2dxdhea66kadpmlmmgd26z25lc72pz3ky.ipfs.nftstorage.link?image_57.webp",_x000D_
"Issuer":"NfluenT for Calvi On The rocks",_x000D_
"external_url":""</v>
      </c>
      <c r="W847" s="78" t="str">
        <f>formatRow(Tokens!J$2:AV$2,Tokens!J847:AV847,2,"attributes")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7" s="78" t="str">
        <f>formatRow(Tokens!AX$2:BC$2,Tokens!AX847:BC847,2,"creators")</f>
        <v>"creators":[{"address":"ncreator",_x000D_
"share":10},{"address":"cotrcrea",_x000D_
"share":90},{"address":"nminer",_x000D_
"share":0}]</v>
      </c>
      <c r="Y847" s="78" t="str">
        <f>formatRow(Tokens!BD$2:BI$2,Tokens!BD847:BI847,2,"files")</f>
        <v>"files":[]</v>
      </c>
      <c r="Z847" s="78"/>
      <c r="AA847" s="78"/>
      <c r="AB847" s="78"/>
      <c r="AC847" s="78" t="str">
        <f>formatRow(Tokens!BJ$2:BK$2,Tokens!BJ847:BK847,0,"collection")</f>
        <v>"collection":{"name":"BILLET VIP",_x000D_
"family":"Calvi On The Rocks"}</v>
      </c>
      <c r="AD847" s="1" t="str">
        <f>formatRow(Tokens!BN$2:BR$2,Tokens!BN847:BR847,0,"marketplace")</f>
        <v>"marketplace":{"initial_price":100,_x000D_
"reservation_price":"",_x000D_
"duration":"",_x000D_
"max_mint":1,_x000D_
"sell_date":"25/06/2022"}</v>
      </c>
      <c r="AE847" s="1"/>
    </row>
    <row r="848" spans="3:31" ht="14.25" customHeight="1" x14ac:dyDescent="0.3">
      <c r="D848" s="1">
        <f>Tokens!B848</f>
        <v>58</v>
      </c>
      <c r="E848" s="17" t="str">
        <f>IF(Tokens!C848="","",Tokens!C848)</f>
        <v>#58 Billet VIP</v>
      </c>
      <c r="F848" s="79">
        <v>44736.720138888886</v>
      </c>
      <c r="G848" t="s">
        <v>4829</v>
      </c>
      <c r="H848" s="80" t="s">
        <v>4830</v>
      </c>
      <c r="I848" s="2" t="s">
        <v>4831</v>
      </c>
      <c r="J848" s="2" t="s">
        <v>4832</v>
      </c>
      <c r="K848" s="2" t="s">
        <v>4833</v>
      </c>
      <c r="M848"/>
      <c r="N848">
        <v>17.845050499999999</v>
      </c>
      <c r="O848" s="15">
        <f t="shared" si="26"/>
        <v>-0.45439684199996427</v>
      </c>
      <c r="P848" s="18" t="str">
        <f>IF(F848="stop","",IF(F848&lt;&gt;"",HYPERLINK(Settings!$B$5 &amp; "/manage/?network=" &amp; LOWER(B$8) &amp; "&amp;search=token&amp;account=" &amp; ToMint!$B$5 &amp; "&amp;view=" &amp; ToMint!J848,"TokenSol"),""))</f>
        <v>TokenSol</v>
      </c>
      <c r="Q848" s="2"/>
      <c r="R848" s="2"/>
      <c r="S848" s="11"/>
      <c r="T848" s="78" t="str">
        <f>"owner=" &amp; Tokens!BS848 &amp; "&amp;filename_for_metadata=" &amp; Tokens!BT848 &amp; "&amp;offchaindata_platform=" &amp; $B$17 &amp; "&amp;keyfile=" &amp; $B$5 &amp;  "&amp;repository=" &amp; $B$18</f>
        <v>owner=BbDq7xeUzpj8bXfd9N7dh1tw43Ss7xbYpyjoNuwDSrzq&amp;filename_for_metadata=BILLETVIP_COR22D58&amp;offchaindata_platform=Github&amp;keyfile=Paul&amp;repository=CalviOnTheRocks2022</v>
      </c>
      <c r="U848" s="78" t="str">
        <f t="shared" si="27"/>
        <v>{"name":"#58 Billet VIP",_x000D_
"symbol":"COR22D58",_x000D_
"description":"Billet VIP / Billet NFT VIP Access - 1 jour Calvi on the Rocks 2022",_x000D_
"seller_fee_basis_points":1000,_x000D_
"image":"https://bafybeifmqxfxhrna2x72yl4542h4xjfsgtgstfhq7bndwz4tzz3tir4vny.ipfs.nftstorage.link?image_58.webp",_x000D_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48" s="78" t="str">
        <f>formatRow(Tokens!C$2:I$2,Tokens!C848:I848)</f>
        <v>"name":"#58 Billet VIP",_x000D_
"symbol":"COR22D58",_x000D_
"description":"Billet VIP / Billet NFT VIP Access - 1 jour Calvi on the Rocks 2022",_x000D_
"seller_fee_basis_points":1000,_x000D_
"image":"https://bafybeifmqxfxhrna2x72yl4542h4xjfsgtgstfhq7bndwz4tzz3tir4vny.ipfs.nftstorage.link?image_58.webp",_x000D_
"Issuer":"NfluenT for Calvi On The rocks",_x000D_
"external_url":""</v>
      </c>
      <c r="W848" s="78" t="str">
        <f>formatRow(Tokens!J$2:AV$2,Tokens!J848:AV848,2,"attributes")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8" s="78" t="str">
        <f>formatRow(Tokens!AX$2:BC$2,Tokens!AX848:BC848,2,"creators")</f>
        <v>"creators":[{"address":"ncreator",_x000D_
"share":10},{"address":"cotrcrea",_x000D_
"share":90},{"address":"nminer",_x000D_
"share":0}]</v>
      </c>
      <c r="Y848" s="78" t="str">
        <f>formatRow(Tokens!BD$2:BI$2,Tokens!BD848:BI848,2,"files")</f>
        <v>"files":[]</v>
      </c>
      <c r="Z848" s="78"/>
      <c r="AA848" s="78"/>
      <c r="AB848" s="78"/>
      <c r="AC848" s="78" t="str">
        <f>formatRow(Tokens!BJ$2:BK$2,Tokens!BJ848:BK848,0,"collection")</f>
        <v>"collection":{"name":"BILLET VIP",_x000D_
"family":"Calvi On The Rocks"}</v>
      </c>
      <c r="AD848" s="1" t="str">
        <f>formatRow(Tokens!BN$2:BR$2,Tokens!BN848:BR848,0,"marketplace")</f>
        <v>"marketplace":{"initial_price":100,_x000D_
"reservation_price":"",_x000D_
"duration":"",_x000D_
"max_mint":1,_x000D_
"sell_date":"25/06/2022"}</v>
      </c>
      <c r="AE848" s="1"/>
    </row>
    <row r="849" spans="3:31" ht="14.25" customHeight="1" x14ac:dyDescent="0.3">
      <c r="D849" s="1">
        <f>Tokens!B849</f>
        <v>59</v>
      </c>
      <c r="E849" s="17" t="str">
        <f>IF(Tokens!C849="","",Tokens!C849)</f>
        <v>#59 Billet VIP</v>
      </c>
      <c r="F849" s="79">
        <v>44736.720520833333</v>
      </c>
      <c r="G849" t="s">
        <v>4834</v>
      </c>
      <c r="H849" s="80" t="s">
        <v>4835</v>
      </c>
      <c r="I849" s="2" t="s">
        <v>4836</v>
      </c>
      <c r="J849" s="2" t="s">
        <v>4837</v>
      </c>
      <c r="K849" s="2" t="s">
        <v>4838</v>
      </c>
      <c r="M849"/>
      <c r="N849">
        <v>17.8330643</v>
      </c>
      <c r="O849" s="15">
        <f t="shared" si="26"/>
        <v>-0.45439684199996427</v>
      </c>
      <c r="P849" s="18" t="str">
        <f>IF(F849="stop","",IF(F849&lt;&gt;"",HYPERLINK(Settings!$B$5 &amp; "/manage/?network=" &amp; LOWER(B$8) &amp; "&amp;search=token&amp;account=" &amp; ToMint!$B$5 &amp; "&amp;view=" &amp; ToMint!J849,"TokenSol"),""))</f>
        <v>TokenSol</v>
      </c>
      <c r="Q849" s="2"/>
      <c r="R849" s="2"/>
      <c r="S849" s="11"/>
      <c r="T849" s="78" t="str">
        <f>"owner=" &amp; Tokens!BS849 &amp; "&amp;filename_for_metadata=" &amp; Tokens!BT849 &amp; "&amp;offchaindata_platform=" &amp; $B$17 &amp; "&amp;keyfile=" &amp; $B$5 &amp;  "&amp;repository=" &amp; $B$18</f>
        <v>owner=BbDq7xeUzpj8bXfd9N7dh1tw43Ss7xbYpyjoNuwDSrzq&amp;filename_for_metadata=BILLETVIP_COR22D59&amp;offchaindata_platform=Github&amp;keyfile=Paul&amp;repository=CalviOnTheRocks2022</v>
      </c>
      <c r="U849" s="78" t="str">
        <f t="shared" si="27"/>
        <v>{"name":"#59 Billet VIP",_x000D_
"symbol":"COR22D59",_x000D_
"description":"Billet VIP / Billet NFT VIP Access - 1 jour Calvi on the Rocks 2022",_x000D_
"seller_fee_basis_points":1000,_x000D_
"image":"https://bafybeievwmkikma5qog5sxinhvyuvj2jtw2n7ic72mmbr6oymni66f3wbe.ipfs.nftstorage.link?image_59.webp",_x000D_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49" s="78" t="str">
        <f>formatRow(Tokens!C$2:I$2,Tokens!C849:I849)</f>
        <v>"name":"#59 Billet VIP",_x000D_
"symbol":"COR22D59",_x000D_
"description":"Billet VIP / Billet NFT VIP Access - 1 jour Calvi on the Rocks 2022",_x000D_
"seller_fee_basis_points":1000,_x000D_
"image":"https://bafybeievwmkikma5qog5sxinhvyuvj2jtw2n7ic72mmbr6oymni66f3wbe.ipfs.nftstorage.link?image_59.webp",_x000D_
"Issuer":"NfluenT for Calvi On The rocks",_x000D_
"external_url":""</v>
      </c>
      <c r="W849" s="78" t="str">
        <f>formatRow(Tokens!J$2:AV$2,Tokens!J849:AV849,2,"attributes")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9" s="78" t="str">
        <f>formatRow(Tokens!AX$2:BC$2,Tokens!AX849:BC849,2,"creators")</f>
        <v>"creators":[{"address":"ncreator",_x000D_
"share":10},{"address":"cotrcrea",_x000D_
"share":90},{"address":"nminer",_x000D_
"share":0}]</v>
      </c>
      <c r="Y849" s="78" t="str">
        <f>formatRow(Tokens!BD$2:BI$2,Tokens!BD849:BI849,2,"files")</f>
        <v>"files":[]</v>
      </c>
      <c r="Z849" s="78"/>
      <c r="AA849" s="78"/>
      <c r="AB849" s="78"/>
      <c r="AC849" s="78" t="str">
        <f>formatRow(Tokens!BJ$2:BK$2,Tokens!BJ849:BK849,0,"collection")</f>
        <v>"collection":{"name":"BILLET VIP",_x000D_
"family":"Calvi On The Rocks"}</v>
      </c>
      <c r="AD849" s="1" t="str">
        <f>formatRow(Tokens!BN$2:BR$2,Tokens!BN849:BR849,0,"marketplace")</f>
        <v>"marketplace":{"initial_price":100,_x000D_
"reservation_price":"",_x000D_
"duration":"",_x000D_
"max_mint":1,_x000D_
"sell_date":"25/06/2022"}</v>
      </c>
      <c r="AE849" s="1"/>
    </row>
    <row r="850" spans="3:31" ht="14.25" customHeight="1" x14ac:dyDescent="0.3">
      <c r="D850" s="1">
        <f>Tokens!B850</f>
        <v>60</v>
      </c>
      <c r="E850" s="17" t="str">
        <f>IF(Tokens!C850="","",Tokens!C850)</f>
        <v>#60 Billet VIP</v>
      </c>
      <c r="F850" s="79">
        <v>44736.720775462964</v>
      </c>
      <c r="G850" t="s">
        <v>4839</v>
      </c>
      <c r="H850" s="80" t="s">
        <v>4840</v>
      </c>
      <c r="I850" s="2" t="s">
        <v>4841</v>
      </c>
      <c r="J850" s="2" t="s">
        <v>4842</v>
      </c>
      <c r="K850" s="2" t="s">
        <v>4843</v>
      </c>
      <c r="M850"/>
      <c r="N850">
        <v>17.821078100000001</v>
      </c>
      <c r="O850" s="15">
        <f t="shared" si="26"/>
        <v>-0.45439684199996427</v>
      </c>
      <c r="P850" s="18" t="str">
        <f>IF(F850="stop","",IF(F850&lt;&gt;"",HYPERLINK(Settings!$B$5 &amp; "/manage/?network=" &amp; LOWER(B$8) &amp; "&amp;search=token&amp;account=" &amp; ToMint!$B$5 &amp; "&amp;view=" &amp; ToMint!J850,"TokenSol"),""))</f>
        <v>TokenSol</v>
      </c>
      <c r="Q850" s="2"/>
      <c r="R850" s="2"/>
      <c r="S850" s="11"/>
      <c r="T850" s="78" t="str">
        <f>"owner=" &amp; Tokens!BS850 &amp; "&amp;filename_for_metadata=" &amp; Tokens!BT850 &amp; "&amp;offchaindata_platform=" &amp; $B$17 &amp; "&amp;keyfile=" &amp; $B$5 &amp;  "&amp;repository=" &amp; $B$18</f>
        <v>owner=BbDq7xeUzpj8bXfd9N7dh1tw43Ss7xbYpyjoNuwDSrzq&amp;filename_for_metadata=BILLETVIP_COR22D60&amp;offchaindata_platform=Github&amp;keyfile=Paul&amp;repository=CalviOnTheRocks2022</v>
      </c>
      <c r="U850" s="78" t="str">
        <f t="shared" si="27"/>
        <v>{"name":"#60 Billet VIP",_x000D_
"symbol":"COR22D60",_x000D_
"description":"Billet VIP / Billet NFT VIP Access - 1 jour Calvi on the Rocks 2022",_x000D_
"seller_fee_basis_points":1000,_x000D_
"image":"https://bafybeic74wi22pqhy3bbzlis3dnaknriej47akkyfbtqzrc7wyv7hn53vu.ipfs.nftstorage.link?image_60.webp",_x000D_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50" s="78" t="str">
        <f>formatRow(Tokens!C$2:I$2,Tokens!C850:I850)</f>
        <v>"name":"#60 Billet VIP",_x000D_
"symbol":"COR22D60",_x000D_
"description":"Billet VIP / Billet NFT VIP Access - 1 jour Calvi on the Rocks 2022",_x000D_
"seller_fee_basis_points":1000,_x000D_
"image":"https://bafybeic74wi22pqhy3bbzlis3dnaknriej47akkyfbtqzrc7wyv7hn53vu.ipfs.nftstorage.link?image_60.webp",_x000D_
"Issuer":"NfluenT for Calvi On The rocks",_x000D_
"external_url":""</v>
      </c>
      <c r="W850" s="78" t="str">
        <f>formatRow(Tokens!J$2:AV$2,Tokens!J850:AV850,2,"attributes")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0" s="78" t="str">
        <f>formatRow(Tokens!AX$2:BC$2,Tokens!AX850:BC850,2,"creators")</f>
        <v>"creators":[{"address":"ncreator",_x000D_
"share":10},{"address":"cotrcrea",_x000D_
"share":90},{"address":"nminer",_x000D_
"share":0}]</v>
      </c>
      <c r="Y850" s="78" t="str">
        <f>formatRow(Tokens!BD$2:BI$2,Tokens!BD850:BI850,2,"files")</f>
        <v>"files":[]</v>
      </c>
      <c r="Z850" s="78"/>
      <c r="AA850" s="78"/>
      <c r="AB850" s="78"/>
      <c r="AC850" s="78" t="str">
        <f>formatRow(Tokens!BJ$2:BK$2,Tokens!BJ850:BK850,0,"collection")</f>
        <v>"collection":{"name":"BILLET VIP",_x000D_
"family":"Calvi On The Rocks"}</v>
      </c>
      <c r="AD850" s="1" t="str">
        <f>formatRow(Tokens!BN$2:BR$2,Tokens!BN850:BR850,0,"marketplace")</f>
        <v>"marketplace":{"initial_price":100,_x000D_
"reservation_price":"",_x000D_
"duration":"",_x000D_
"max_mint":1,_x000D_
"sell_date":"25/06/2022"}</v>
      </c>
      <c r="AE850" s="1"/>
    </row>
    <row r="851" spans="3:31" ht="14.25" customHeight="1" x14ac:dyDescent="0.3">
      <c r="D851" s="1">
        <f>Tokens!B851</f>
        <v>61</v>
      </c>
      <c r="E851" s="17" t="str">
        <f>IF(Tokens!C851="","",Tokens!C851)</f>
        <v>#61 Billet VIP</v>
      </c>
      <c r="F851" s="79">
        <v>44736.721134259256</v>
      </c>
      <c r="G851" t="s">
        <v>4844</v>
      </c>
      <c r="H851" s="80" t="s">
        <v>4845</v>
      </c>
      <c r="I851" s="2" t="s">
        <v>4846</v>
      </c>
      <c r="J851" s="2" t="s">
        <v>4847</v>
      </c>
      <c r="K851" s="2" t="s">
        <v>4848</v>
      </c>
      <c r="M851"/>
      <c r="N851">
        <v>17.809091899999999</v>
      </c>
      <c r="O851" s="15">
        <f t="shared" si="26"/>
        <v>-0.45439684200009894</v>
      </c>
      <c r="P851" s="18" t="str">
        <f>IF(F851="stop","",IF(F851&lt;&gt;"",HYPERLINK(Settings!$B$5 &amp; "/manage/?network=" &amp; LOWER(B$8) &amp; "&amp;search=token&amp;account=" &amp; ToMint!$B$5 &amp; "&amp;view=" &amp; ToMint!J851,"TokenSol"),""))</f>
        <v>TokenSol</v>
      </c>
      <c r="Q851" s="2"/>
      <c r="R851" s="2"/>
      <c r="S851" s="11"/>
      <c r="T851" s="78" t="str">
        <f>"owner=" &amp; Tokens!BS851 &amp; "&amp;filename_for_metadata=" &amp; Tokens!BT851 &amp; "&amp;offchaindata_platform=" &amp; $B$17 &amp; "&amp;keyfile=" &amp; $B$5 &amp;  "&amp;repository=" &amp; $B$18</f>
        <v>owner=BbDq7xeUzpj8bXfd9N7dh1tw43Ss7xbYpyjoNuwDSrzq&amp;filename_for_metadata=BILLETVIP_COR22D61&amp;offchaindata_platform=Github&amp;keyfile=Paul&amp;repository=CalviOnTheRocks2022</v>
      </c>
      <c r="U851" s="78" t="str">
        <f t="shared" si="27"/>
        <v>{"name":"#61 Billet VIP",_x000D_
"symbol":"COR22D61",_x000D_
"description":"Billet VIP / Billet NFT VIP Access - 1 jour Calvi on the Rocks 2022",_x000D_
"seller_fee_basis_points":1000,_x000D_
"image":"https://bafybeicnnvahx3iqgraq7ntv6i5doqxq5wfszbuojgwjeykfhcqfqzplba.ipfs.nftstorage.link?image_61.webp",_x000D_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51" s="78" t="str">
        <f>formatRow(Tokens!C$2:I$2,Tokens!C851:I851)</f>
        <v>"name":"#61 Billet VIP",_x000D_
"symbol":"COR22D61",_x000D_
"description":"Billet VIP / Billet NFT VIP Access - 1 jour Calvi on the Rocks 2022",_x000D_
"seller_fee_basis_points":1000,_x000D_
"image":"https://bafybeicnnvahx3iqgraq7ntv6i5doqxq5wfszbuojgwjeykfhcqfqzplba.ipfs.nftstorage.link?image_61.webp",_x000D_
"Issuer":"NfluenT for Calvi On The rocks",_x000D_
"external_url":""</v>
      </c>
      <c r="W851" s="78" t="str">
        <f>formatRow(Tokens!J$2:AV$2,Tokens!J851:AV851,2,"attributes")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1" s="78" t="str">
        <f>formatRow(Tokens!AX$2:BC$2,Tokens!AX851:BC851,2,"creators")</f>
        <v>"creators":[{"address":"ncreator",_x000D_
"share":10},{"address":"cotrcrea",_x000D_
"share":90},{"address":"nminer",_x000D_
"share":0}]</v>
      </c>
      <c r="Y851" s="78" t="str">
        <f>formatRow(Tokens!BD$2:BI$2,Tokens!BD851:BI851,2,"files")</f>
        <v>"files":[]</v>
      </c>
      <c r="Z851" s="78"/>
      <c r="AA851" s="78"/>
      <c r="AB851" s="78"/>
      <c r="AC851" s="78" t="str">
        <f>formatRow(Tokens!BJ$2:BK$2,Tokens!BJ851:BK851,0,"collection")</f>
        <v>"collection":{"name":"BILLET VIP",_x000D_
"family":"Calvi On The Rocks"}</v>
      </c>
      <c r="AD851" s="1" t="str">
        <f>formatRow(Tokens!BN$2:BR$2,Tokens!BN851:BR851,0,"marketplace")</f>
        <v>"marketplace":{"initial_price":100,_x000D_
"reservation_price":"",_x000D_
"duration":"",_x000D_
"max_mint":1,_x000D_
"sell_date":"25/06/2022"}</v>
      </c>
      <c r="AE851" s="1"/>
    </row>
    <row r="852" spans="3:31" ht="14.25" customHeight="1" x14ac:dyDescent="0.3">
      <c r="D852" s="1">
        <f>Tokens!B852</f>
        <v>62</v>
      </c>
      <c r="E852" s="17" t="str">
        <f>IF(Tokens!C852="","",Tokens!C852)</f>
        <v>#62 Billet VIP</v>
      </c>
      <c r="F852" s="79">
        <v>44736.72152777778</v>
      </c>
      <c r="G852" t="s">
        <v>4849</v>
      </c>
      <c r="H852" s="80" t="s">
        <v>4850</v>
      </c>
      <c r="I852" s="2" t="s">
        <v>4851</v>
      </c>
      <c r="J852" s="2" t="s">
        <v>4852</v>
      </c>
      <c r="K852" s="2" t="s">
        <v>4853</v>
      </c>
      <c r="M852"/>
      <c r="N852">
        <v>17.797105699999999</v>
      </c>
      <c r="O852" s="15">
        <f t="shared" si="26"/>
        <v>-0.45439684199996427</v>
      </c>
      <c r="P852" s="18" t="str">
        <f>IF(F852="stop","",IF(F852&lt;&gt;"",HYPERLINK(Settings!$B$5 &amp; "/manage/?network=" &amp; LOWER(B$8) &amp; "&amp;search=token&amp;account=" &amp; ToMint!$B$5 &amp; "&amp;view=" &amp; ToMint!J852,"TokenSol"),""))</f>
        <v>TokenSol</v>
      </c>
      <c r="Q852" s="2"/>
      <c r="R852" s="2"/>
      <c r="S852" s="11"/>
      <c r="T852" s="78" t="str">
        <f>"owner=" &amp; Tokens!BS852 &amp; "&amp;filename_for_metadata=" &amp; Tokens!BT852 &amp; "&amp;offchaindata_platform=" &amp; $B$17 &amp; "&amp;keyfile=" &amp; $B$5 &amp;  "&amp;repository=" &amp; $B$18</f>
        <v>owner=BbDq7xeUzpj8bXfd9N7dh1tw43Ss7xbYpyjoNuwDSrzq&amp;filename_for_metadata=BILLETVIP_COR22D62&amp;offchaindata_platform=Github&amp;keyfile=Paul&amp;repository=CalviOnTheRocks2022</v>
      </c>
      <c r="U852" s="78" t="str">
        <f t="shared" si="27"/>
        <v>{"name":"#62 Billet VIP",_x000D_
"symbol":"COR22D62",_x000D_
"description":"Billet VIP / Billet NFT VIP Access - 1 jour Calvi on the Rocks 2022",_x000D_
"seller_fee_basis_points":1000,_x000D_
"image":"https://bafybeicujs53rdmdfzgzun56ttbkgek4swwyxn4yknotzgof7ezdtiumlq.ipfs.nftstorage.link?image_62.webp",_x000D_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52" s="78" t="str">
        <f>formatRow(Tokens!C$2:I$2,Tokens!C852:I852)</f>
        <v>"name":"#62 Billet VIP",_x000D_
"symbol":"COR22D62",_x000D_
"description":"Billet VIP / Billet NFT VIP Access - 1 jour Calvi on the Rocks 2022",_x000D_
"seller_fee_basis_points":1000,_x000D_
"image":"https://bafybeicujs53rdmdfzgzun56ttbkgek4swwyxn4yknotzgof7ezdtiumlq.ipfs.nftstorage.link?image_62.webp",_x000D_
"Issuer":"NfluenT for Calvi On The rocks",_x000D_
"external_url":""</v>
      </c>
      <c r="W852" s="78" t="str">
        <f>formatRow(Tokens!J$2:AV$2,Tokens!J852:AV852,2,"attributes")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2" s="78" t="str">
        <f>formatRow(Tokens!AX$2:BC$2,Tokens!AX852:BC852,2,"creators")</f>
        <v>"creators":[{"address":"ncreator",_x000D_
"share":10},{"address":"cotrcrea",_x000D_
"share":90},{"address":"nminer",_x000D_
"share":0}]</v>
      </c>
      <c r="Y852" s="78" t="str">
        <f>formatRow(Tokens!BD$2:BI$2,Tokens!BD852:BI852,2,"files")</f>
        <v>"files":[]</v>
      </c>
      <c r="Z852" s="78"/>
      <c r="AA852" s="78"/>
      <c r="AB852" s="78"/>
      <c r="AC852" s="78" t="str">
        <f>formatRow(Tokens!BJ$2:BK$2,Tokens!BJ852:BK852,0,"collection")</f>
        <v>"collection":{"name":"BILLET VIP",_x000D_
"family":"Calvi On The Rocks"}</v>
      </c>
      <c r="AD852" s="1" t="str">
        <f>formatRow(Tokens!BN$2:BR$2,Tokens!BN852:BR852,0,"marketplace")</f>
        <v>"marketplace":{"initial_price":100,_x000D_
"reservation_price":"",_x000D_
"duration":"",_x000D_
"max_mint":1,_x000D_
"sell_date":"25/06/2022"}</v>
      </c>
      <c r="AE852" s="1"/>
    </row>
    <row r="853" spans="3:31" ht="14.25" customHeight="1" x14ac:dyDescent="0.3">
      <c r="D853" s="1">
        <f>Tokens!B853</f>
        <v>63</v>
      </c>
      <c r="E853" s="17" t="str">
        <f>IF(Tokens!C853="","",Tokens!C853)</f>
        <v>#63 Billet VIP</v>
      </c>
      <c r="F853" s="79">
        <v>44736.721921296295</v>
      </c>
      <c r="G853" t="s">
        <v>4854</v>
      </c>
      <c r="H853" s="80" t="s">
        <v>4855</v>
      </c>
      <c r="I853" s="2" t="s">
        <v>4856</v>
      </c>
      <c r="J853" s="2" t="s">
        <v>4857</v>
      </c>
      <c r="K853" s="2" t="s">
        <v>4858</v>
      </c>
      <c r="M853"/>
      <c r="N853">
        <v>17.7851195</v>
      </c>
      <c r="O853" s="15">
        <f t="shared" si="26"/>
        <v>-0.45439684199996427</v>
      </c>
      <c r="P853" s="18" t="str">
        <f>IF(F853="stop","",IF(F853&lt;&gt;"",HYPERLINK(Settings!$B$5 &amp; "/manage/?network=" &amp; LOWER(B$8) &amp; "&amp;search=token&amp;account=" &amp; ToMint!$B$5 &amp; "&amp;view=" &amp; ToMint!J853,"TokenSol"),""))</f>
        <v>TokenSol</v>
      </c>
      <c r="Q853" s="2"/>
      <c r="R853" s="2"/>
      <c r="S853" s="11"/>
      <c r="T853" s="78" t="str">
        <f>"owner=" &amp; Tokens!BS853 &amp; "&amp;filename_for_metadata=" &amp; Tokens!BT853 &amp; "&amp;offchaindata_platform=" &amp; $B$17 &amp; "&amp;keyfile=" &amp; $B$5 &amp;  "&amp;repository=" &amp; $B$18</f>
        <v>owner=BbDq7xeUzpj8bXfd9N7dh1tw43Ss7xbYpyjoNuwDSrzq&amp;filename_for_metadata=BILLETVIP_COR22D63&amp;offchaindata_platform=Github&amp;keyfile=Paul&amp;repository=CalviOnTheRocks2022</v>
      </c>
      <c r="U853" s="78" t="str">
        <f t="shared" si="27"/>
        <v>{"name":"#63 Billet VIP",_x000D_
"symbol":"COR22D63",_x000D_
"description":"Billet VIP / Billet NFT VIP Access - 1 jour Calvi on the Rocks 2022",_x000D_
"seller_fee_basis_points":1000,_x000D_
"image":"https://bafybeibp3ttzcfbxxdf7huf7qxaeg337eosga3ootdlfdcsfh3xwilsiuy.ipfs.nftstorage.link?image_63.webp",_x000D_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53" s="78" t="str">
        <f>formatRow(Tokens!C$2:I$2,Tokens!C853:I853)</f>
        <v>"name":"#63 Billet VIP",_x000D_
"symbol":"COR22D63",_x000D_
"description":"Billet VIP / Billet NFT VIP Access - 1 jour Calvi on the Rocks 2022",_x000D_
"seller_fee_basis_points":1000,_x000D_
"image":"https://bafybeibp3ttzcfbxxdf7huf7qxaeg337eosga3ootdlfdcsfh3xwilsiuy.ipfs.nftstorage.link?image_63.webp",_x000D_
"Issuer":"NfluenT for Calvi On The rocks",_x000D_
"external_url":""</v>
      </c>
      <c r="W853" s="78" t="str">
        <f>formatRow(Tokens!J$2:AV$2,Tokens!J853:AV853,2,"attributes")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3" s="78" t="str">
        <f>formatRow(Tokens!AX$2:BC$2,Tokens!AX853:BC853,2,"creators")</f>
        <v>"creators":[{"address":"ncreator",_x000D_
"share":10},{"address":"cotrcrea",_x000D_
"share":90},{"address":"nminer",_x000D_
"share":0}]</v>
      </c>
      <c r="Y853" s="78" t="str">
        <f>formatRow(Tokens!BD$2:BI$2,Tokens!BD853:BI853,2,"files")</f>
        <v>"files":[]</v>
      </c>
      <c r="Z853" s="78"/>
      <c r="AA853" s="78"/>
      <c r="AB853" s="78"/>
      <c r="AC853" s="78" t="str">
        <f>formatRow(Tokens!BJ$2:BK$2,Tokens!BJ853:BK853,0,"collection")</f>
        <v>"collection":{"name":"BILLET VIP",_x000D_
"family":"Calvi On The Rocks"}</v>
      </c>
      <c r="AD853" s="1" t="str">
        <f>formatRow(Tokens!BN$2:BR$2,Tokens!BN853:BR853,0,"marketplace")</f>
        <v>"marketplace":{"initial_price":100,_x000D_
"reservation_price":"",_x000D_
"duration":"",_x000D_
"max_mint":1,_x000D_
"sell_date":"25/06/2022"}</v>
      </c>
      <c r="AE853" s="1"/>
    </row>
    <row r="854" spans="3:31" ht="14.25" customHeight="1" x14ac:dyDescent="0.3">
      <c r="D854" s="1">
        <f>Tokens!B854</f>
        <v>64</v>
      </c>
      <c r="E854" s="17" t="str">
        <f>IF(Tokens!C854="","",Tokens!C854)</f>
        <v>#64 Billet VIP</v>
      </c>
      <c r="F854" s="79">
        <v>44736.722233796296</v>
      </c>
      <c r="G854" t="s">
        <v>4859</v>
      </c>
      <c r="H854" s="80" t="s">
        <v>4860</v>
      </c>
      <c r="I854" s="2" t="s">
        <v>4861</v>
      </c>
      <c r="J854" s="2" t="s">
        <v>4862</v>
      </c>
      <c r="K854" s="2" t="s">
        <v>4863</v>
      </c>
      <c r="M854"/>
      <c r="N854">
        <v>17.773133300000001</v>
      </c>
      <c r="O854" s="15">
        <f t="shared" si="26"/>
        <v>-0.45439684199996427</v>
      </c>
      <c r="P854" s="18" t="str">
        <f>IF(F854="stop","",IF(F854&lt;&gt;"",HYPERLINK(Settings!$B$5 &amp; "/manage/?network=" &amp; LOWER(B$8) &amp; "&amp;search=token&amp;account=" &amp; ToMint!$B$5 &amp; "&amp;view=" &amp; ToMint!J854,"TokenSol"),""))</f>
        <v>TokenSol</v>
      </c>
      <c r="Q854" s="2"/>
      <c r="R854" s="2"/>
      <c r="S854" s="11"/>
      <c r="T854" s="78" t="str">
        <f>"owner=" &amp; Tokens!BS854 &amp; "&amp;filename_for_metadata=" &amp; Tokens!BT854 &amp; "&amp;offchaindata_platform=" &amp; $B$17 &amp; "&amp;keyfile=" &amp; $B$5 &amp;  "&amp;repository=" &amp; $B$18</f>
        <v>owner=BbDq7xeUzpj8bXfd9N7dh1tw43Ss7xbYpyjoNuwDSrzq&amp;filename_for_metadata=BILLETVIP_COR22D64&amp;offchaindata_platform=Github&amp;keyfile=Paul&amp;repository=CalviOnTheRocks2022</v>
      </c>
      <c r="U854" s="78" t="str">
        <f t="shared" si="27"/>
        <v>{"name":"#64 Billet VIP",_x000D_
"symbol":"COR22D64",_x000D_
"description":"Billet VIP / Billet NFT VIP Access - 1 jour Calvi on the Rocks 2022",_x000D_
"seller_fee_basis_points":1000,_x000D_
"image":"https://bafybeid3xrbqzwwaxfdma3kmmr3kpxporcmi7rlezwxl3x2ga2tslthbtm.ipfs.nftstorage.link?image_64.webp",_x000D_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54" s="78" t="str">
        <f>formatRow(Tokens!C$2:I$2,Tokens!C854:I854)</f>
        <v>"name":"#64 Billet VIP",_x000D_
"symbol":"COR22D64",_x000D_
"description":"Billet VIP / Billet NFT VIP Access - 1 jour Calvi on the Rocks 2022",_x000D_
"seller_fee_basis_points":1000,_x000D_
"image":"https://bafybeid3xrbqzwwaxfdma3kmmr3kpxporcmi7rlezwxl3x2ga2tslthbtm.ipfs.nftstorage.link?image_64.webp",_x000D_
"Issuer":"NfluenT for Calvi On The rocks",_x000D_
"external_url":""</v>
      </c>
      <c r="W854" s="78" t="str">
        <f>formatRow(Tokens!J$2:AV$2,Tokens!J854:AV854,2,"attributes")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4" s="78" t="str">
        <f>formatRow(Tokens!AX$2:BC$2,Tokens!AX854:BC854,2,"creators")</f>
        <v>"creators":[{"address":"ncreator",_x000D_
"share":10},{"address":"cotrcrea",_x000D_
"share":90},{"address":"nminer",_x000D_
"share":0}]</v>
      </c>
      <c r="Y854" s="78" t="str">
        <f>formatRow(Tokens!BD$2:BI$2,Tokens!BD854:BI854,2,"files")</f>
        <v>"files":[]</v>
      </c>
      <c r="Z854" s="78"/>
      <c r="AA854" s="78"/>
      <c r="AB854" s="78"/>
      <c r="AC854" s="78" t="str">
        <f>formatRow(Tokens!BJ$2:BK$2,Tokens!BJ854:BK854,0,"collection")</f>
        <v>"collection":{"name":"BILLET VIP",_x000D_
"family":"Calvi On The Rocks"}</v>
      </c>
      <c r="AD854" s="1" t="str">
        <f>formatRow(Tokens!BN$2:BR$2,Tokens!BN854:BR854,0,"marketplace")</f>
        <v>"marketplace":{"initial_price":100,_x000D_
"reservation_price":"",_x000D_
"duration":"",_x000D_
"max_mint":1,_x000D_
"sell_date":"25/06/2022"}</v>
      </c>
      <c r="AE854" s="1"/>
    </row>
    <row r="855" spans="3:31" ht="14.25" customHeight="1" x14ac:dyDescent="0.3">
      <c r="D855" s="1">
        <f>Tokens!B855</f>
        <v>65</v>
      </c>
      <c r="E855" s="17" t="str">
        <f>IF(Tokens!C855="","",Tokens!C855)</f>
        <v>#65 Billet VIP</v>
      </c>
      <c r="F855" s="79">
        <v>44736.722696759258</v>
      </c>
      <c r="G855" t="s">
        <v>4864</v>
      </c>
      <c r="H855" s="80" t="s">
        <v>4865</v>
      </c>
      <c r="I855" s="2" t="s">
        <v>4866</v>
      </c>
      <c r="J855" s="2" t="s">
        <v>4867</v>
      </c>
      <c r="K855" s="2" t="s">
        <v>4868</v>
      </c>
      <c r="M855"/>
      <c r="N855">
        <v>17.761147099999999</v>
      </c>
      <c r="O855" s="15">
        <f t="shared" si="26"/>
        <v>-0.45439684200009894</v>
      </c>
      <c r="P855" s="18" t="str">
        <f>IF(F855="stop","",IF(F855&lt;&gt;"",HYPERLINK(Settings!$B$5 &amp; "/manage/?network=" &amp; LOWER(B$8) &amp; "&amp;search=token&amp;account=" &amp; ToMint!$B$5 &amp; "&amp;view=" &amp; ToMint!J855,"TokenSol"),""))</f>
        <v>TokenSol</v>
      </c>
      <c r="Q855" s="2"/>
      <c r="R855" s="2"/>
      <c r="S855" s="11"/>
      <c r="T855" s="78" t="str">
        <f>"owner=" &amp; Tokens!BS855 &amp; "&amp;filename_for_metadata=" &amp; Tokens!BT855 &amp; "&amp;offchaindata_platform=" &amp; $B$17 &amp; "&amp;keyfile=" &amp; $B$5 &amp;  "&amp;repository=" &amp; $B$18</f>
        <v>owner=BbDq7xeUzpj8bXfd9N7dh1tw43Ss7xbYpyjoNuwDSrzq&amp;filename_for_metadata=BILLETVIP_COR22D65&amp;offchaindata_platform=Github&amp;keyfile=Paul&amp;repository=CalviOnTheRocks2022</v>
      </c>
      <c r="U855" s="78" t="str">
        <f t="shared" si="27"/>
        <v>{"name":"#65 Billet VIP",_x000D_
"symbol":"COR22D65",_x000D_
"description":"Billet VIP / Billet NFT VIP Access - 1 jour Calvi on the Rocks 2022",_x000D_
"seller_fee_basis_points":1000,_x000D_
"image":"https://bafybeianstbp6fikzhyyfgcos7tsmjz2hiwl7ltdxusxbeopwevmn5mr5y.ipfs.nftstorage.link?image_65.webp",_x000D_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55" s="78" t="str">
        <f>formatRow(Tokens!C$2:I$2,Tokens!C855:I855)</f>
        <v>"name":"#65 Billet VIP",_x000D_
"symbol":"COR22D65",_x000D_
"description":"Billet VIP / Billet NFT VIP Access - 1 jour Calvi on the Rocks 2022",_x000D_
"seller_fee_basis_points":1000,_x000D_
"image":"https://bafybeianstbp6fikzhyyfgcos7tsmjz2hiwl7ltdxusxbeopwevmn5mr5y.ipfs.nftstorage.link?image_65.webp",_x000D_
"Issuer":"NfluenT for Calvi On The rocks",_x000D_
"external_url":""</v>
      </c>
      <c r="W855" s="78" t="str">
        <f>formatRow(Tokens!J$2:AV$2,Tokens!J855:AV855,2,"attributes")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5" s="78" t="str">
        <f>formatRow(Tokens!AX$2:BC$2,Tokens!AX855:BC855,2,"creators")</f>
        <v>"creators":[{"address":"ncreator",_x000D_
"share":10},{"address":"cotrcrea",_x000D_
"share":90},{"address":"nminer",_x000D_
"share":0}]</v>
      </c>
      <c r="Y855" s="78" t="str">
        <f>formatRow(Tokens!BD$2:BI$2,Tokens!BD855:BI855,2,"files")</f>
        <v>"files":[]</v>
      </c>
      <c r="Z855" s="78"/>
      <c r="AA855" s="78"/>
      <c r="AB855" s="78"/>
      <c r="AC855" s="78" t="str">
        <f>formatRow(Tokens!BJ$2:BK$2,Tokens!BJ855:BK855,0,"collection")</f>
        <v>"collection":{"name":"BILLET VIP",_x000D_
"family":"Calvi On The Rocks"}</v>
      </c>
      <c r="AD855" s="1" t="str">
        <f>formatRow(Tokens!BN$2:BR$2,Tokens!BN855:BR855,0,"marketplace")</f>
        <v>"marketplace":{"initial_price":100,_x000D_
"reservation_price":"",_x000D_
"duration":"",_x000D_
"max_mint":1,_x000D_
"sell_date":"25/06/2022"}</v>
      </c>
      <c r="AE855" s="1"/>
    </row>
    <row r="856" spans="3:31" ht="14.25" customHeight="1" x14ac:dyDescent="0.3">
      <c r="D856" s="1">
        <f>Tokens!B856</f>
        <v>66</v>
      </c>
      <c r="E856" s="17" t="str">
        <f>IF(Tokens!C856="","",Tokens!C856)</f>
        <v>#66 Billet VIP</v>
      </c>
      <c r="F856" s="79">
        <v>44736.723101851851</v>
      </c>
      <c r="G856" t="s">
        <v>4869</v>
      </c>
      <c r="H856" s="80" t="s">
        <v>4870</v>
      </c>
      <c r="I856" s="2" t="s">
        <v>4871</v>
      </c>
      <c r="J856" s="2" t="s">
        <v>4872</v>
      </c>
      <c r="K856" s="2" t="s">
        <v>4873</v>
      </c>
      <c r="M856"/>
      <c r="N856">
        <v>17.7491609</v>
      </c>
      <c r="O856" s="15">
        <f t="shared" si="26"/>
        <v>-0.45439684199996427</v>
      </c>
      <c r="P856" s="18" t="str">
        <f>IF(F856="stop","",IF(F856&lt;&gt;"",HYPERLINK(Settings!$B$5 &amp; "/manage/?network=" &amp; LOWER(B$8) &amp; "&amp;search=token&amp;account=" &amp; ToMint!$B$5 &amp; "&amp;view=" &amp; ToMint!J856,"TokenSol"),""))</f>
        <v>TokenSol</v>
      </c>
      <c r="Q856" s="2"/>
      <c r="R856" s="2"/>
      <c r="S856" s="11"/>
      <c r="T856" s="78" t="str">
        <f>"owner=" &amp; Tokens!BS856 &amp; "&amp;filename_for_metadata=" &amp; Tokens!BT856 &amp; "&amp;offchaindata_platform=" &amp; $B$17 &amp; "&amp;keyfile=" &amp; $B$5 &amp;  "&amp;repository=" &amp; $B$18</f>
        <v>owner=BbDq7xeUzpj8bXfd9N7dh1tw43Ss7xbYpyjoNuwDSrzq&amp;filename_for_metadata=BILLETVIP_COR22D66&amp;offchaindata_platform=Github&amp;keyfile=Paul&amp;repository=CalviOnTheRocks2022</v>
      </c>
      <c r="U856" s="78" t="str">
        <f t="shared" si="27"/>
        <v>{"name":"#66 Billet VIP",_x000D_
"symbol":"COR22D66",_x000D_
"description":"Billet VIP / Billet NFT VIP Access - 1 jour Calvi on the Rocks 2022",_x000D_
"seller_fee_basis_points":1000,_x000D_
"image":"https://bafybeiakbparbpxlipfouiuwk4gitf6s3c4pxan6olupw4tj26ystbunt4.ipfs.nftstorage.link?image_66.webp",_x000D_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56" s="78" t="str">
        <f>formatRow(Tokens!C$2:I$2,Tokens!C856:I856)</f>
        <v>"name":"#66 Billet VIP",_x000D_
"symbol":"COR22D66",_x000D_
"description":"Billet VIP / Billet NFT VIP Access - 1 jour Calvi on the Rocks 2022",_x000D_
"seller_fee_basis_points":1000,_x000D_
"image":"https://bafybeiakbparbpxlipfouiuwk4gitf6s3c4pxan6olupw4tj26ystbunt4.ipfs.nftstorage.link?image_66.webp",_x000D_
"Issuer":"NfluenT for Calvi On The rocks",_x000D_
"external_url":""</v>
      </c>
      <c r="W856" s="78" t="str">
        <f>formatRow(Tokens!J$2:AV$2,Tokens!J856:AV856,2,"attributes")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6" s="78" t="str">
        <f>formatRow(Tokens!AX$2:BC$2,Tokens!AX856:BC856,2,"creators")</f>
        <v>"creators":[{"address":"ncreator",_x000D_
"share":10},{"address":"cotrcrea",_x000D_
"share":90},{"address":"nminer",_x000D_
"share":0}]</v>
      </c>
      <c r="Y856" s="78" t="str">
        <f>formatRow(Tokens!BD$2:BI$2,Tokens!BD856:BI856,2,"files")</f>
        <v>"files":[]</v>
      </c>
      <c r="Z856" s="78"/>
      <c r="AA856" s="78"/>
      <c r="AB856" s="78"/>
      <c r="AC856" s="78" t="str">
        <f>formatRow(Tokens!BJ$2:BK$2,Tokens!BJ856:BK856,0,"collection")</f>
        <v>"collection":{"name":"BILLET VIP",_x000D_
"family":"Calvi On The Rocks"}</v>
      </c>
      <c r="AD856" s="1" t="str">
        <f>formatRow(Tokens!BN$2:BR$2,Tokens!BN856:BR856,0,"marketplace")</f>
        <v>"marketplace":{"initial_price":100,_x000D_
"reservation_price":"",_x000D_
"duration":"",_x000D_
"max_mint":1,_x000D_
"sell_date":"25/06/2022"}</v>
      </c>
      <c r="AE856" s="1"/>
    </row>
    <row r="857" spans="3:31" ht="14.25" customHeight="1" x14ac:dyDescent="0.3">
      <c r="D857" s="1">
        <f>Tokens!B857</f>
        <v>67</v>
      </c>
      <c r="E857" s="17" t="str">
        <f>IF(Tokens!C857="","",Tokens!C857)</f>
        <v>#67 Billet VIP</v>
      </c>
      <c r="F857" s="79">
        <v>44736.723437499997</v>
      </c>
      <c r="G857" t="s">
        <v>4874</v>
      </c>
      <c r="H857" s="80" t="s">
        <v>4875</v>
      </c>
      <c r="I857" s="2" t="s">
        <v>4876</v>
      </c>
      <c r="J857" s="2" t="s">
        <v>4877</v>
      </c>
      <c r="K857" s="2" t="s">
        <v>4878</v>
      </c>
      <c r="M857"/>
      <c r="N857">
        <v>17.737174700000001</v>
      </c>
      <c r="O857" s="15">
        <f t="shared" si="26"/>
        <v>-0.45439684199996427</v>
      </c>
      <c r="P857" s="18" t="str">
        <f>IF(F857="stop","",IF(F857&lt;&gt;"",HYPERLINK(Settings!$B$5 &amp; "/manage/?network=" &amp; LOWER(B$8) &amp; "&amp;search=token&amp;account=" &amp; ToMint!$B$5 &amp; "&amp;view=" &amp; ToMint!J857,"TokenSol"),""))</f>
        <v>TokenSol</v>
      </c>
      <c r="Q857" s="2"/>
      <c r="R857" s="2"/>
      <c r="S857" s="11"/>
      <c r="T857" s="78" t="str">
        <f>"owner=" &amp; Tokens!BS857 &amp; "&amp;filename_for_metadata=" &amp; Tokens!BT857 &amp; "&amp;offchaindata_platform=" &amp; $B$17 &amp; "&amp;keyfile=" &amp; $B$5 &amp;  "&amp;repository=" &amp; $B$18</f>
        <v>owner=BbDq7xeUzpj8bXfd9N7dh1tw43Ss7xbYpyjoNuwDSrzq&amp;filename_for_metadata=BILLETVIP_COR22D67&amp;offchaindata_platform=Github&amp;keyfile=Paul&amp;repository=CalviOnTheRocks2022</v>
      </c>
      <c r="U857" s="78" t="str">
        <f t="shared" si="27"/>
        <v>{"name":"#67 Billet VIP",_x000D_
"symbol":"COR22D67",_x000D_
"description":"Billet VIP / Billet NFT VIP Access - 1 jour Calvi on the Rocks 2022",_x000D_
"seller_fee_basis_points":1000,_x000D_
"image":"https://bafybeifdm3r62wgbu2ttgdgmxuydcob6zhagpfnwngfnzjxt6eltkzcaxq.ipfs.nftstorage.link?image_67.webp",_x000D_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57" s="78" t="str">
        <f>formatRow(Tokens!C$2:I$2,Tokens!C857:I857)</f>
        <v>"name":"#67 Billet VIP",_x000D_
"symbol":"COR22D67",_x000D_
"description":"Billet VIP / Billet NFT VIP Access - 1 jour Calvi on the Rocks 2022",_x000D_
"seller_fee_basis_points":1000,_x000D_
"image":"https://bafybeifdm3r62wgbu2ttgdgmxuydcob6zhagpfnwngfnzjxt6eltkzcaxq.ipfs.nftstorage.link?image_67.webp",_x000D_
"Issuer":"NfluenT for Calvi On The rocks",_x000D_
"external_url":""</v>
      </c>
      <c r="W857" s="78" t="str">
        <f>formatRow(Tokens!J$2:AV$2,Tokens!J857:AV857,2,"attributes")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7" s="78" t="str">
        <f>formatRow(Tokens!AX$2:BC$2,Tokens!AX857:BC857,2,"creators")</f>
        <v>"creators":[{"address":"ncreator",_x000D_
"share":10},{"address":"cotrcrea",_x000D_
"share":90},{"address":"nminer",_x000D_
"share":0}]</v>
      </c>
      <c r="Y857" s="78" t="str">
        <f>formatRow(Tokens!BD$2:BI$2,Tokens!BD857:BI857,2,"files")</f>
        <v>"files":[]</v>
      </c>
      <c r="Z857" s="78"/>
      <c r="AA857" s="78"/>
      <c r="AB857" s="78"/>
      <c r="AC857" s="78" t="str">
        <f>formatRow(Tokens!BJ$2:BK$2,Tokens!BJ857:BK857,0,"collection")</f>
        <v>"collection":{"name":"BILLET VIP",_x000D_
"family":"Calvi On The Rocks"}</v>
      </c>
      <c r="AD857" s="1" t="str">
        <f>formatRow(Tokens!BN$2:BR$2,Tokens!BN857:BR857,0,"marketplace")</f>
        <v>"marketplace":{"initial_price":100,_x000D_
"reservation_price":"",_x000D_
"duration":"",_x000D_
"max_mint":1,_x000D_
"sell_date":"25/06/2022"}</v>
      </c>
      <c r="AE857" s="1"/>
    </row>
    <row r="858" spans="3:31" ht="14.25" customHeight="1" x14ac:dyDescent="0.3">
      <c r="D858" s="1">
        <f>Tokens!B858</f>
        <v>68</v>
      </c>
      <c r="E858" s="17" t="str">
        <f>IF(Tokens!C858="","",Tokens!C858)</f>
        <v>#68 Billet VIP</v>
      </c>
      <c r="F858" s="79">
        <v>44736.723761574074</v>
      </c>
      <c r="G858" t="s">
        <v>4879</v>
      </c>
      <c r="H858" s="80" t="s">
        <v>4880</v>
      </c>
      <c r="I858" s="2" t="s">
        <v>4881</v>
      </c>
      <c r="J858" s="2" t="s">
        <v>4882</v>
      </c>
      <c r="K858" s="2" t="s">
        <v>4883</v>
      </c>
      <c r="M858"/>
      <c r="N858">
        <v>17.725188500000002</v>
      </c>
      <c r="O858" s="15">
        <f t="shared" si="26"/>
        <v>-0.45439684199996427</v>
      </c>
      <c r="P858" s="18" t="str">
        <f>IF(F858="stop","",IF(F858&lt;&gt;"",HYPERLINK(Settings!$B$5 &amp; "/manage/?network=" &amp; LOWER(B$8) &amp; "&amp;search=token&amp;account=" &amp; ToMint!$B$5 &amp; "&amp;view=" &amp; ToMint!J858,"TokenSol"),""))</f>
        <v>TokenSol</v>
      </c>
      <c r="Q858" s="2"/>
      <c r="R858" s="2"/>
      <c r="S858" s="11"/>
      <c r="T858" s="78" t="str">
        <f>"owner=" &amp; Tokens!BS858 &amp; "&amp;filename_for_metadata=" &amp; Tokens!BT858 &amp; "&amp;offchaindata_platform=" &amp; $B$17 &amp; "&amp;keyfile=" &amp; $B$5 &amp;  "&amp;repository=" &amp; $B$18</f>
        <v>owner=BbDq7xeUzpj8bXfd9N7dh1tw43Ss7xbYpyjoNuwDSrzq&amp;filename_for_metadata=BILLETVIP_COR22D68&amp;offchaindata_platform=Github&amp;keyfile=Paul&amp;repository=CalviOnTheRocks2022</v>
      </c>
      <c r="U858" s="78" t="str">
        <f t="shared" si="27"/>
        <v>{"name":"#68 Billet VIP",_x000D_
"symbol":"COR22D68",_x000D_
"description":"Billet VIP / Billet NFT VIP Access - 1 jour Calvi on the Rocks 2022",_x000D_
"seller_fee_basis_points":1000,_x000D_
"image":"https://bafybeihc5fiuxwn36pcjlu2lp46nkvtskeuylenlxp6kohtvg4i55amezi.ipfs.nftstorage.link?image_68.webp",_x000D_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58" s="78" t="str">
        <f>formatRow(Tokens!C$2:I$2,Tokens!C858:I858)</f>
        <v>"name":"#68 Billet VIP",_x000D_
"symbol":"COR22D68",_x000D_
"description":"Billet VIP / Billet NFT VIP Access - 1 jour Calvi on the Rocks 2022",_x000D_
"seller_fee_basis_points":1000,_x000D_
"image":"https://bafybeihc5fiuxwn36pcjlu2lp46nkvtskeuylenlxp6kohtvg4i55amezi.ipfs.nftstorage.link?image_68.webp",_x000D_
"Issuer":"NfluenT for Calvi On The rocks",_x000D_
"external_url":""</v>
      </c>
      <c r="W858" s="78" t="str">
        <f>formatRow(Tokens!J$2:AV$2,Tokens!J858:AV858,2,"attributes")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8" s="78" t="str">
        <f>formatRow(Tokens!AX$2:BC$2,Tokens!AX858:BC858,2,"creators")</f>
        <v>"creators":[{"address":"ncreator",_x000D_
"share":10},{"address":"cotrcrea",_x000D_
"share":90},{"address":"nminer",_x000D_
"share":0}]</v>
      </c>
      <c r="Y858" s="78" t="str">
        <f>formatRow(Tokens!BD$2:BI$2,Tokens!BD858:BI858,2,"files")</f>
        <v>"files":[]</v>
      </c>
      <c r="Z858" s="78"/>
      <c r="AA858" s="78"/>
      <c r="AB858" s="78"/>
      <c r="AC858" s="78" t="str">
        <f>formatRow(Tokens!BJ$2:BK$2,Tokens!BJ858:BK858,0,"collection")</f>
        <v>"collection":{"name":"BILLET VIP",_x000D_
"family":"Calvi On The Rocks"}</v>
      </c>
      <c r="AD858" s="1" t="str">
        <f>formatRow(Tokens!BN$2:BR$2,Tokens!BN858:BR858,0,"marketplace")</f>
        <v>"marketplace":{"initial_price":100,_x000D_
"reservation_price":"",_x000D_
"duration":"",_x000D_
"max_mint":1,_x000D_
"sell_date":"25/06/2022"}</v>
      </c>
      <c r="AE858" s="1"/>
    </row>
    <row r="859" spans="3:31" ht="14.25" customHeight="1" x14ac:dyDescent="0.3">
      <c r="D859" s="1">
        <f>Tokens!B859</f>
        <v>69</v>
      </c>
      <c r="E859" s="17" t="str">
        <f>IF(Tokens!C859="","",Tokens!C859)</f>
        <v>#69 Billet VIP</v>
      </c>
      <c r="F859" s="79">
        <v>44736.724039351851</v>
      </c>
      <c r="G859" t="s">
        <v>4884</v>
      </c>
      <c r="H859" s="80" t="s">
        <v>4885</v>
      </c>
      <c r="I859" s="2" t="s">
        <v>4886</v>
      </c>
      <c r="J859" s="2" t="s">
        <v>4887</v>
      </c>
      <c r="K859" s="2" t="s">
        <v>4888</v>
      </c>
      <c r="M859"/>
      <c r="N859">
        <v>17.713202299999999</v>
      </c>
      <c r="O859" s="15">
        <f t="shared" si="26"/>
        <v>-0.45439684200009894</v>
      </c>
      <c r="P859" s="18" t="str">
        <f>IF(F859="stop","",IF(F859&lt;&gt;"",HYPERLINK(Settings!$B$5 &amp; "/manage/?network=" &amp; LOWER(B$8) &amp; "&amp;search=token&amp;account=" &amp; ToMint!$B$5 &amp; "&amp;view=" &amp; ToMint!J859,"TokenSol"),""))</f>
        <v>TokenSol</v>
      </c>
      <c r="Q859" s="2"/>
      <c r="R859" s="2"/>
      <c r="S859" s="11"/>
      <c r="T859" s="78" t="str">
        <f>"owner=" &amp; Tokens!BS859 &amp; "&amp;filename_for_metadata=" &amp; Tokens!BT859 &amp; "&amp;offchaindata_platform=" &amp; $B$17 &amp; "&amp;keyfile=" &amp; $B$5 &amp;  "&amp;repository=" &amp; $B$18</f>
        <v>owner=BbDq7xeUzpj8bXfd9N7dh1tw43Ss7xbYpyjoNuwDSrzq&amp;filename_for_metadata=BILLETVIP_COR22D69&amp;offchaindata_platform=Github&amp;keyfile=Paul&amp;repository=CalviOnTheRocks2022</v>
      </c>
      <c r="U859" s="78" t="str">
        <f t="shared" si="27"/>
        <v>{"name":"#69 Billet VIP",_x000D_
"symbol":"COR22D69",_x000D_
"description":"Billet VIP / Billet NFT VIP Access - 1 jour Calvi on the Rocks 2022",_x000D_
"seller_fee_basis_points":1000,_x000D_
"image":"https://bafybeigzkl7itfgj6hayvsf3jdavl47z7t4lavsnjcoppjovqb7u3b3paq.ipfs.nftstorage.link?image_69.webp",_x000D_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59" s="78" t="str">
        <f>formatRow(Tokens!C$2:I$2,Tokens!C859:I859)</f>
        <v>"name":"#69 Billet VIP",_x000D_
"symbol":"COR22D69",_x000D_
"description":"Billet VIP / Billet NFT VIP Access - 1 jour Calvi on the Rocks 2022",_x000D_
"seller_fee_basis_points":1000,_x000D_
"image":"https://bafybeigzkl7itfgj6hayvsf3jdavl47z7t4lavsnjcoppjovqb7u3b3paq.ipfs.nftstorage.link?image_69.webp",_x000D_
"Issuer":"NfluenT for Calvi On The rocks",_x000D_
"external_url":""</v>
      </c>
      <c r="W859" s="78" t="str">
        <f>formatRow(Tokens!J$2:AV$2,Tokens!J859:AV859,2,"attributes")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9" s="78" t="str">
        <f>formatRow(Tokens!AX$2:BC$2,Tokens!AX859:BC859,2,"creators")</f>
        <v>"creators":[{"address":"ncreator",_x000D_
"share":10},{"address":"cotrcrea",_x000D_
"share":90},{"address":"nminer",_x000D_
"share":0}]</v>
      </c>
      <c r="Y859" s="78" t="str">
        <f>formatRow(Tokens!BD$2:BI$2,Tokens!BD859:BI859,2,"files")</f>
        <v>"files":[]</v>
      </c>
      <c r="Z859" s="78"/>
      <c r="AA859" s="78"/>
      <c r="AB859" s="78"/>
      <c r="AC859" s="78" t="str">
        <f>formatRow(Tokens!BJ$2:BK$2,Tokens!BJ859:BK859,0,"collection")</f>
        <v>"collection":{"name":"BILLET VIP",_x000D_
"family":"Calvi On The Rocks"}</v>
      </c>
      <c r="AD859" s="1" t="str">
        <f>formatRow(Tokens!BN$2:BR$2,Tokens!BN859:BR859,0,"marketplace")</f>
        <v>"marketplace":{"initial_price":100,_x000D_
"reservation_price":"",_x000D_
"duration":"",_x000D_
"max_mint":1,_x000D_
"sell_date":"25/06/2022"}</v>
      </c>
      <c r="AE859" s="1"/>
    </row>
    <row r="860" spans="3:31" ht="14.25" customHeight="1" x14ac:dyDescent="0.3">
      <c r="D860" s="1">
        <f>Tokens!B860</f>
        <v>70</v>
      </c>
      <c r="E860" s="17" t="str">
        <f>IF(Tokens!C860="","",Tokens!C860)</f>
        <v>#70 Billet VIP</v>
      </c>
      <c r="F860" s="79">
        <v>44736.724583333336</v>
      </c>
      <c r="G860" t="s">
        <v>4889</v>
      </c>
      <c r="H860" s="80" t="s">
        <v>4890</v>
      </c>
      <c r="I860" s="2" t="s">
        <v>4891</v>
      </c>
      <c r="J860" s="2" t="s">
        <v>4892</v>
      </c>
      <c r="K860" s="2" t="s">
        <v>4893</v>
      </c>
      <c r="M860"/>
      <c r="N860">
        <v>17.7012161</v>
      </c>
      <c r="O860" s="15">
        <f t="shared" si="26"/>
        <v>-0.45439684199996427</v>
      </c>
      <c r="P860" s="18" t="str">
        <f>IF(F860="stop","",IF(F860&lt;&gt;"",HYPERLINK(Settings!$B$5 &amp; "/manage/?network=" &amp; LOWER(B$8) &amp; "&amp;search=token&amp;account=" &amp; ToMint!$B$5 &amp; "&amp;view=" &amp; ToMint!J860,"TokenSol"),""))</f>
        <v>TokenSol</v>
      </c>
      <c r="Q860" s="2"/>
      <c r="R860" s="2"/>
      <c r="S860" s="11"/>
      <c r="T860" s="78" t="str">
        <f>"owner=" &amp; Tokens!BS860 &amp; "&amp;filename_for_metadata=" &amp; Tokens!BT860 &amp; "&amp;offchaindata_platform=" &amp; $B$17 &amp; "&amp;keyfile=" &amp; $B$5 &amp;  "&amp;repository=" &amp; $B$18</f>
        <v>owner=BbDq7xeUzpj8bXfd9N7dh1tw43Ss7xbYpyjoNuwDSrzq&amp;filename_for_metadata=BILLETVIP_COR22D70&amp;offchaindata_platform=Github&amp;keyfile=Paul&amp;repository=CalviOnTheRocks2022</v>
      </c>
      <c r="U860" s="78" t="str">
        <f t="shared" si="27"/>
        <v>{"name":"#70 Billet VIP",_x000D_
"symbol":"COR22D70",_x000D_
"description":"Billet VIP / Billet NFT VIP Access - 1 jour Calvi on the Rocks 2022",_x000D_
"seller_fee_basis_points":1000,_x000D_
"image":"https://bafybeif3kbnvsc2pbh3bnsg4srialo4ahej34qe7ingzqw67jk4sicomoq.ipfs.nftstorage.link?image_70.webp",_x000D_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60" s="78" t="str">
        <f>formatRow(Tokens!C$2:I$2,Tokens!C860:I860)</f>
        <v>"name":"#70 Billet VIP",_x000D_
"symbol":"COR22D70",_x000D_
"description":"Billet VIP / Billet NFT VIP Access - 1 jour Calvi on the Rocks 2022",_x000D_
"seller_fee_basis_points":1000,_x000D_
"image":"https://bafybeif3kbnvsc2pbh3bnsg4srialo4ahej34qe7ingzqw67jk4sicomoq.ipfs.nftstorage.link?image_70.webp",_x000D_
"Issuer":"NfluenT for Calvi On The rocks",_x000D_
"external_url":""</v>
      </c>
      <c r="W860" s="78" t="str">
        <f>formatRow(Tokens!J$2:AV$2,Tokens!J860:AV860,2,"attributes")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0" s="78" t="str">
        <f>formatRow(Tokens!AX$2:BC$2,Tokens!AX860:BC860,2,"creators")</f>
        <v>"creators":[{"address":"ncreator",_x000D_
"share":10},{"address":"cotrcrea",_x000D_
"share":90},{"address":"nminer",_x000D_
"share":0}]</v>
      </c>
      <c r="Y860" s="78" t="str">
        <f>formatRow(Tokens!BD$2:BI$2,Tokens!BD860:BI860,2,"files")</f>
        <v>"files":[]</v>
      </c>
      <c r="Z860" s="78"/>
      <c r="AA860" s="78"/>
      <c r="AB860" s="78"/>
      <c r="AC860" s="78" t="str">
        <f>formatRow(Tokens!BJ$2:BK$2,Tokens!BJ860:BK860,0,"collection")</f>
        <v>"collection":{"name":"BILLET VIP",_x000D_
"family":"Calvi On The Rocks"}</v>
      </c>
      <c r="AD860" s="1" t="str">
        <f>formatRow(Tokens!BN$2:BR$2,Tokens!BN860:BR860,0,"marketplace")</f>
        <v>"marketplace":{"initial_price":100,_x000D_
"reservation_price":"",_x000D_
"duration":"",_x000D_
"max_mint":1,_x000D_
"sell_date":"25/06/2022"}</v>
      </c>
      <c r="AE860" s="1"/>
    </row>
    <row r="861" spans="3:31" ht="14.25" customHeight="1" x14ac:dyDescent="0.3">
      <c r="C861" t="s">
        <v>3308</v>
      </c>
      <c r="D861" s="1">
        <f>Tokens!B861</f>
        <v>71</v>
      </c>
      <c r="E861" s="17" t="str">
        <f>IF(Tokens!C861="","",Tokens!C861)</f>
        <v>#71 Billet VIP</v>
      </c>
      <c r="F861" s="79">
        <v>44736.724918981483</v>
      </c>
      <c r="G861" t="s">
        <v>4894</v>
      </c>
      <c r="H861"/>
      <c r="I861" s="2"/>
      <c r="J861" s="2" t="s">
        <v>5037</v>
      </c>
      <c r="K861" s="2" t="s">
        <v>4895</v>
      </c>
      <c r="M861"/>
      <c r="N861">
        <v>17.689229900000001</v>
      </c>
      <c r="O861" s="15">
        <f t="shared" si="26"/>
        <v>-0.45439684199996427</v>
      </c>
      <c r="P861" s="18" t="str">
        <f>IF(F861="stop","",IF(F861&lt;&gt;"",HYPERLINK(Settings!$B$5 &amp; "/manage/?network=" &amp; LOWER(B$8) &amp; "&amp;search=token&amp;account=" &amp; ToMint!$B$5 &amp; "&amp;view=" &amp; ToMint!J861,"TokenSol"),""))</f>
        <v>TokenSol</v>
      </c>
      <c r="Q861" s="2"/>
      <c r="R861" s="2"/>
      <c r="S861" s="11"/>
      <c r="T861" s="78" t="str">
        <f>"owner=" &amp; Tokens!BS861 &amp; "&amp;filename_for_metadata=" &amp; Tokens!BT861 &amp; "&amp;offchaindata_platform=" &amp; $B$17 &amp; "&amp;keyfile=" &amp; $B$5 &amp;  "&amp;repository=" &amp; $B$18</f>
        <v>owner=BbDq7xeUzpj8bXfd9N7dh1tw43Ss7xbYpyjoNuwDSrzq&amp;filename_for_metadata=BILLETVIP_COR22D71&amp;offchaindata_platform=Github&amp;keyfile=Paul&amp;repository=CalviOnTheRocks2022</v>
      </c>
      <c r="U861" s="78" t="str">
        <f t="shared" si="27"/>
        <v>{"name":"#71 Billet VIP",_x000D_
"symbol":"COR22D71",_x000D_
"description":"Billet VIP / Billet NFT VIP Access - 1 jour Calvi on the Rocks 2022",_x000D_
"seller_fee_basis_points":1000,_x000D_
"image":"https://bafybeidehjrswiokrgg2imnl4xxpt43n2esw2saw2xefxaowdqxm6pnp2y.ipfs.nftstorage.link?image_71.webp",_x000D_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61" s="78" t="str">
        <f>formatRow(Tokens!C$2:I$2,Tokens!C861:I861)</f>
        <v>"name":"#71 Billet VIP",_x000D_
"symbol":"COR22D71",_x000D_
"description":"Billet VIP / Billet NFT VIP Access - 1 jour Calvi on the Rocks 2022",_x000D_
"seller_fee_basis_points":1000,_x000D_
"image":"https://bafybeidehjrswiokrgg2imnl4xxpt43n2esw2saw2xefxaowdqxm6pnp2y.ipfs.nftstorage.link?image_71.webp",_x000D_
"Issuer":"NfluenT for Calvi On The rocks",_x000D_
"external_url":""</v>
      </c>
      <c r="W861" s="78" t="str">
        <f>formatRow(Tokens!J$2:AV$2,Tokens!J861:AV861,2,"attributes")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1" s="78" t="str">
        <f>formatRow(Tokens!AX$2:BC$2,Tokens!AX861:BC861,2,"creators")</f>
        <v>"creators":[{"address":"ncreator",_x000D_
"share":10},{"address":"cotrcrea",_x000D_
"share":90},{"address":"nminer",_x000D_
"share":0}]</v>
      </c>
      <c r="Y861" s="78" t="str">
        <f>formatRow(Tokens!BD$2:BI$2,Tokens!BD861:BI861,2,"files")</f>
        <v>"files":[]</v>
      </c>
      <c r="Z861" s="78"/>
      <c r="AA861" s="78"/>
      <c r="AB861" s="78"/>
      <c r="AC861" s="78" t="str">
        <f>formatRow(Tokens!BJ$2:BK$2,Tokens!BJ861:BK861,0,"collection")</f>
        <v>"collection":{"name":"BILLET VIP",_x000D_
"family":"Calvi On The Rocks"}</v>
      </c>
      <c r="AD861" s="1" t="str">
        <f>formatRow(Tokens!BN$2:BR$2,Tokens!BN861:BR861,0,"marketplace")</f>
        <v>"marketplace":{"initial_price":100,_x000D_
"reservation_price":"",_x000D_
"duration":"",_x000D_
"max_mint":1,_x000D_
"sell_date":"25/06/2022"}</v>
      </c>
      <c r="AE861" s="1"/>
    </row>
    <row r="862" spans="3:31" ht="14.25" customHeight="1" x14ac:dyDescent="0.3">
      <c r="D862" s="1">
        <f>Tokens!B862</f>
        <v>72</v>
      </c>
      <c r="E862" s="17" t="str">
        <f>IF(Tokens!C862="","",Tokens!C862)</f>
        <v>#72 Billet VIP</v>
      </c>
      <c r="F862" s="79">
        <v>44736.725243055553</v>
      </c>
      <c r="G862" t="s">
        <v>4896</v>
      </c>
      <c r="H862" s="80" t="s">
        <v>4897</v>
      </c>
      <c r="I862" s="2" t="s">
        <v>4898</v>
      </c>
      <c r="J862" s="2" t="s">
        <v>4899</v>
      </c>
      <c r="K862" s="2" t="s">
        <v>4900</v>
      </c>
      <c r="M862"/>
      <c r="N862">
        <v>17.677243699999998</v>
      </c>
      <c r="O862" s="15">
        <f t="shared" si="26"/>
        <v>-0.45439684200009894</v>
      </c>
      <c r="P862" s="18" t="str">
        <f>IF(F862="stop","",IF(F862&lt;&gt;"",HYPERLINK(Settings!$B$5 &amp; "/manage/?network=" &amp; LOWER(B$8) &amp; "&amp;search=token&amp;account=" &amp; ToMint!$B$5 &amp; "&amp;view=" &amp; ToMint!J862,"TokenSol"),""))</f>
        <v>TokenSol</v>
      </c>
      <c r="Q862" s="2"/>
      <c r="R862" s="2"/>
      <c r="S862" s="11"/>
      <c r="T862" s="78" t="str">
        <f>"owner=" &amp; Tokens!BS862 &amp; "&amp;filename_for_metadata=" &amp; Tokens!BT862 &amp; "&amp;offchaindata_platform=" &amp; $B$17 &amp; "&amp;keyfile=" &amp; $B$5 &amp;  "&amp;repository=" &amp; $B$18</f>
        <v>owner=BbDq7xeUzpj8bXfd9N7dh1tw43Ss7xbYpyjoNuwDSrzq&amp;filename_for_metadata=BILLETVIP_COR22D72&amp;offchaindata_platform=Github&amp;keyfile=Paul&amp;repository=CalviOnTheRocks2022</v>
      </c>
      <c r="U862" s="78" t="str">
        <f t="shared" si="27"/>
        <v>{"name":"#72 Billet VIP",_x000D_
"symbol":"COR22D72",_x000D_
"description":"Billet VIP / Billet NFT VIP Access - 1 jour Calvi on the Rocks 2022",_x000D_
"seller_fee_basis_points":1000,_x000D_
"image":"https://bafybeidkyvznw3gsw3ogtjj2ksurrhcu7ifymy4xxi6gaqdjhfsezow2bq.ipfs.nftstorage.link?image_72.webp",_x000D_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62" s="78" t="str">
        <f>formatRow(Tokens!C$2:I$2,Tokens!C862:I862)</f>
        <v>"name":"#72 Billet VIP",_x000D_
"symbol":"COR22D72",_x000D_
"description":"Billet VIP / Billet NFT VIP Access - 1 jour Calvi on the Rocks 2022",_x000D_
"seller_fee_basis_points":1000,_x000D_
"image":"https://bafybeidkyvznw3gsw3ogtjj2ksurrhcu7ifymy4xxi6gaqdjhfsezow2bq.ipfs.nftstorage.link?image_72.webp",_x000D_
"Issuer":"NfluenT for Calvi On The rocks",_x000D_
"external_url":""</v>
      </c>
      <c r="W862" s="78" t="str">
        <f>formatRow(Tokens!J$2:AV$2,Tokens!J862:AV862,2,"attributes")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2" s="78" t="str">
        <f>formatRow(Tokens!AX$2:BC$2,Tokens!AX862:BC862,2,"creators")</f>
        <v>"creators":[{"address":"ncreator",_x000D_
"share":10},{"address":"cotrcrea",_x000D_
"share":90},{"address":"nminer",_x000D_
"share":0}]</v>
      </c>
      <c r="Y862" s="78" t="str">
        <f>formatRow(Tokens!BD$2:BI$2,Tokens!BD862:BI862,2,"files")</f>
        <v>"files":[]</v>
      </c>
      <c r="Z862" s="78"/>
      <c r="AA862" s="78"/>
      <c r="AB862" s="78"/>
      <c r="AC862" s="78" t="str">
        <f>formatRow(Tokens!BJ$2:BK$2,Tokens!BJ862:BK862,0,"collection")</f>
        <v>"collection":{"name":"BILLET VIP",_x000D_
"family":"Calvi On The Rocks"}</v>
      </c>
      <c r="AD862" s="1" t="str">
        <f>formatRow(Tokens!BN$2:BR$2,Tokens!BN862:BR862,0,"marketplace")</f>
        <v>"marketplace":{"initial_price":100,_x000D_
"reservation_price":"",_x000D_
"duration":"",_x000D_
"max_mint":1,_x000D_
"sell_date":"25/06/2022"}</v>
      </c>
      <c r="AE862" s="1"/>
    </row>
    <row r="863" spans="3:31" ht="14.25" customHeight="1" x14ac:dyDescent="0.3">
      <c r="D863" s="1">
        <f>Tokens!B863</f>
        <v>73</v>
      </c>
      <c r="E863" s="17" t="str">
        <f>IF(Tokens!C863="","",Tokens!C863)</f>
        <v>#73 Billet VIP</v>
      </c>
      <c r="F863" s="79">
        <v>44736.72556712963</v>
      </c>
      <c r="G863" t="s">
        <v>4901</v>
      </c>
      <c r="H863" s="80" t="s">
        <v>4902</v>
      </c>
      <c r="I863" s="2" t="s">
        <v>4903</v>
      </c>
      <c r="J863" s="2" t="s">
        <v>4904</v>
      </c>
      <c r="K863" s="2" t="s">
        <v>4905</v>
      </c>
      <c r="M863"/>
      <c r="N863">
        <v>17.665257499999999</v>
      </c>
      <c r="O863" s="15">
        <f t="shared" si="26"/>
        <v>-0.45439684199996427</v>
      </c>
      <c r="P863" s="18" t="str">
        <f>IF(F863="stop","",IF(F863&lt;&gt;"",HYPERLINK(Settings!$B$5 &amp; "/manage/?network=" &amp; LOWER(B$8) &amp; "&amp;search=token&amp;account=" &amp; ToMint!$B$5 &amp; "&amp;view=" &amp; ToMint!J863,"TokenSol"),""))</f>
        <v>TokenSol</v>
      </c>
      <c r="Q863" s="2"/>
      <c r="R863" s="2"/>
      <c r="S863" s="11"/>
      <c r="T863" s="78" t="str">
        <f>"owner=" &amp; Tokens!BS863 &amp; "&amp;filename_for_metadata=" &amp; Tokens!BT863 &amp; "&amp;offchaindata_platform=" &amp; $B$17 &amp; "&amp;keyfile=" &amp; $B$5 &amp;  "&amp;repository=" &amp; $B$18</f>
        <v>owner=BbDq7xeUzpj8bXfd9N7dh1tw43Ss7xbYpyjoNuwDSrzq&amp;filename_for_metadata=BILLETVIP_COR22D73&amp;offchaindata_platform=Github&amp;keyfile=Paul&amp;repository=CalviOnTheRocks2022</v>
      </c>
      <c r="U863" s="78" t="str">
        <f t="shared" si="27"/>
        <v>{"name":"#73 Billet VIP",_x000D_
"symbol":"COR22D73",_x000D_
"description":"Billet VIP / Billet NFT VIP Access - 1 jour Calvi on the Rocks 2022",_x000D_
"seller_fee_basis_points":1000,_x000D_
"image":"https://bafybeiemks7ocircbjgnc3akpgyrwegusxpu5f75zxk7q5jidxqytr7thq.ipfs.nftstorage.link?image_73.webp",_x000D_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63" s="78" t="str">
        <f>formatRow(Tokens!C$2:I$2,Tokens!C863:I863)</f>
        <v>"name":"#73 Billet VIP",_x000D_
"symbol":"COR22D73",_x000D_
"description":"Billet VIP / Billet NFT VIP Access - 1 jour Calvi on the Rocks 2022",_x000D_
"seller_fee_basis_points":1000,_x000D_
"image":"https://bafybeiemks7ocircbjgnc3akpgyrwegusxpu5f75zxk7q5jidxqytr7thq.ipfs.nftstorage.link?image_73.webp",_x000D_
"Issuer":"NfluenT for Calvi On The rocks",_x000D_
"external_url":""</v>
      </c>
      <c r="W863" s="78" t="str">
        <f>formatRow(Tokens!J$2:AV$2,Tokens!J863:AV863,2,"attributes")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3" s="78" t="str">
        <f>formatRow(Tokens!AX$2:BC$2,Tokens!AX863:BC863,2,"creators")</f>
        <v>"creators":[{"address":"ncreator",_x000D_
"share":10},{"address":"cotrcrea",_x000D_
"share":90},{"address":"nminer",_x000D_
"share":0}]</v>
      </c>
      <c r="Y863" s="78" t="str">
        <f>formatRow(Tokens!BD$2:BI$2,Tokens!BD863:BI863,2,"files")</f>
        <v>"files":[]</v>
      </c>
      <c r="Z863" s="78"/>
      <c r="AA863" s="78"/>
      <c r="AB863" s="78"/>
      <c r="AC863" s="78" t="str">
        <f>formatRow(Tokens!BJ$2:BK$2,Tokens!BJ863:BK863,0,"collection")</f>
        <v>"collection":{"name":"BILLET VIP",_x000D_
"family":"Calvi On The Rocks"}</v>
      </c>
      <c r="AD863" s="1" t="str">
        <f>formatRow(Tokens!BN$2:BR$2,Tokens!BN863:BR863,0,"marketplace")</f>
        <v>"marketplace":{"initial_price":100,_x000D_
"reservation_price":"",_x000D_
"duration":"",_x000D_
"max_mint":1,_x000D_
"sell_date":"25/06/2022"}</v>
      </c>
      <c r="AE863" s="1"/>
    </row>
    <row r="864" spans="3:31" ht="14.25" customHeight="1" x14ac:dyDescent="0.3">
      <c r="D864" s="1">
        <f>Tokens!B864</f>
        <v>74</v>
      </c>
      <c r="E864" s="17" t="str">
        <f>IF(Tokens!C864="","",Tokens!C864)</f>
        <v>#74 Billet VIP</v>
      </c>
      <c r="F864" s="79">
        <v>44736.72583333333</v>
      </c>
      <c r="G864" t="s">
        <v>4906</v>
      </c>
      <c r="H864" s="80" t="s">
        <v>4907</v>
      </c>
      <c r="I864" s="2" t="s">
        <v>4908</v>
      </c>
      <c r="J864" s="2" t="s">
        <v>4909</v>
      </c>
      <c r="K864" s="2" t="s">
        <v>4910</v>
      </c>
      <c r="M864"/>
      <c r="N864">
        <v>17.6532713</v>
      </c>
      <c r="O864" s="15">
        <f t="shared" si="26"/>
        <v>-0.45439684199996427</v>
      </c>
      <c r="P864" s="18" t="str">
        <f>IF(F864="stop","",IF(F864&lt;&gt;"",HYPERLINK(Settings!$B$5 &amp; "/manage/?network=" &amp; LOWER(B$8) &amp; "&amp;search=token&amp;account=" &amp; ToMint!$B$5 &amp; "&amp;view=" &amp; ToMint!J864,"TokenSol"),""))</f>
        <v>TokenSol</v>
      </c>
      <c r="Q864" s="2"/>
      <c r="R864" s="2"/>
      <c r="S864" s="11"/>
      <c r="T864" s="78" t="str">
        <f>"owner=" &amp; Tokens!BS864 &amp; "&amp;filename_for_metadata=" &amp; Tokens!BT864 &amp; "&amp;offchaindata_platform=" &amp; $B$17 &amp; "&amp;keyfile=" &amp; $B$5 &amp;  "&amp;repository=" &amp; $B$18</f>
        <v>owner=BbDq7xeUzpj8bXfd9N7dh1tw43Ss7xbYpyjoNuwDSrzq&amp;filename_for_metadata=BILLETVIP_COR22D74&amp;offchaindata_platform=Github&amp;keyfile=Paul&amp;repository=CalviOnTheRocks2022</v>
      </c>
      <c r="U864" s="78" t="str">
        <f t="shared" si="27"/>
        <v>{"name":"#74 Billet VIP",_x000D_
"symbol":"COR22D74",_x000D_
"description":"Billet VIP / Billet NFT VIP Access - 1 jour Calvi on the Rocks 2022",_x000D_
"seller_fee_basis_points":1000,_x000D_
"image":"https://bafybeigj4caw4pmkciwzr4fvx2ajvscecllmy5j3nnk5zuuwk646yifv6e.ipfs.nftstorage.link?image_74.webp",_x000D_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64" s="78" t="str">
        <f>formatRow(Tokens!C$2:I$2,Tokens!C864:I864)</f>
        <v>"name":"#74 Billet VIP",_x000D_
"symbol":"COR22D74",_x000D_
"description":"Billet VIP / Billet NFT VIP Access - 1 jour Calvi on the Rocks 2022",_x000D_
"seller_fee_basis_points":1000,_x000D_
"image":"https://bafybeigj4caw4pmkciwzr4fvx2ajvscecllmy5j3nnk5zuuwk646yifv6e.ipfs.nftstorage.link?image_74.webp",_x000D_
"Issuer":"NfluenT for Calvi On The rocks",_x000D_
"external_url":""</v>
      </c>
      <c r="W864" s="78" t="str">
        <f>formatRow(Tokens!J$2:AV$2,Tokens!J864:AV864,2,"attributes")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4" s="78" t="str">
        <f>formatRow(Tokens!AX$2:BC$2,Tokens!AX864:BC864,2,"creators")</f>
        <v>"creators":[{"address":"ncreator",_x000D_
"share":10},{"address":"cotrcrea",_x000D_
"share":90},{"address":"nminer",_x000D_
"share":0}]</v>
      </c>
      <c r="Y864" s="78" t="str">
        <f>formatRow(Tokens!BD$2:BI$2,Tokens!BD864:BI864,2,"files")</f>
        <v>"files":[]</v>
      </c>
      <c r="Z864" s="78"/>
      <c r="AA864" s="78"/>
      <c r="AB864" s="78"/>
      <c r="AC864" s="78" t="str">
        <f>formatRow(Tokens!BJ$2:BK$2,Tokens!BJ864:BK864,0,"collection")</f>
        <v>"collection":{"name":"BILLET VIP",_x000D_
"family":"Calvi On The Rocks"}</v>
      </c>
      <c r="AD864" s="1" t="str">
        <f>formatRow(Tokens!BN$2:BR$2,Tokens!BN864:BR864,0,"marketplace")</f>
        <v>"marketplace":{"initial_price":100,_x000D_
"reservation_price":"",_x000D_
"duration":"",_x000D_
"max_mint":1,_x000D_
"sell_date":"25/06/2022"}</v>
      </c>
      <c r="AE864" s="1"/>
    </row>
    <row r="865" spans="4:31" ht="14.25" customHeight="1" x14ac:dyDescent="0.3">
      <c r="D865" s="1">
        <f>Tokens!B865</f>
        <v>75</v>
      </c>
      <c r="E865" s="17" t="str">
        <f>IF(Tokens!C865="","",Tokens!C865)</f>
        <v>#75 Billet VIP</v>
      </c>
      <c r="F865" s="79">
        <v>44736.726226851853</v>
      </c>
      <c r="G865" t="s">
        <v>4911</v>
      </c>
      <c r="H865" s="80" t="s">
        <v>4912</v>
      </c>
      <c r="I865" s="2" t="s">
        <v>4913</v>
      </c>
      <c r="J865" s="2" t="s">
        <v>4914</v>
      </c>
      <c r="K865" s="2" t="s">
        <v>4915</v>
      </c>
      <c r="M865"/>
      <c r="N865">
        <v>17.641285100000001</v>
      </c>
      <c r="O865" s="15">
        <f t="shared" si="26"/>
        <v>-0.45439684199996427</v>
      </c>
      <c r="P865" s="18" t="str">
        <f>IF(F865="stop","",IF(F865&lt;&gt;"",HYPERLINK(Settings!$B$5 &amp; "/manage/?network=" &amp; LOWER(B$8) &amp; "&amp;search=token&amp;account=" &amp; ToMint!$B$5 &amp; "&amp;view=" &amp; ToMint!J865,"TokenSol"),""))</f>
        <v>TokenSol</v>
      </c>
      <c r="Q865" s="2"/>
      <c r="R865" s="2"/>
      <c r="S865" s="11"/>
      <c r="T865" s="78" t="str">
        <f>"owner=" &amp; Tokens!BS865 &amp; "&amp;filename_for_metadata=" &amp; Tokens!BT865 &amp; "&amp;offchaindata_platform=" &amp; $B$17 &amp; "&amp;keyfile=" &amp; $B$5 &amp;  "&amp;repository=" &amp; $B$18</f>
        <v>owner=BbDq7xeUzpj8bXfd9N7dh1tw43Ss7xbYpyjoNuwDSrzq&amp;filename_for_metadata=BILLETVIP_COR22D75&amp;offchaindata_platform=Github&amp;keyfile=Paul&amp;repository=CalviOnTheRocks2022</v>
      </c>
      <c r="U865" s="78" t="str">
        <f t="shared" si="27"/>
        <v>{"name":"#75 Billet VIP",_x000D_
"symbol":"COR22D75",_x000D_
"description":"Billet VIP / Billet NFT VIP Access - 1 jour Calvi on the Rocks 2022",_x000D_
"seller_fee_basis_points":1000,_x000D_
"image":"https://bafybeicvduvnlfcy746ygn5gexrwl5a56kd4zpgvv2yll3f2f4vcaeo2um.ipfs.nftstorage.link?image_75.webp",_x000D_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65" s="78" t="str">
        <f>formatRow(Tokens!C$2:I$2,Tokens!C865:I865)</f>
        <v>"name":"#75 Billet VIP",_x000D_
"symbol":"COR22D75",_x000D_
"description":"Billet VIP / Billet NFT VIP Access - 1 jour Calvi on the Rocks 2022",_x000D_
"seller_fee_basis_points":1000,_x000D_
"image":"https://bafybeicvduvnlfcy746ygn5gexrwl5a56kd4zpgvv2yll3f2f4vcaeo2um.ipfs.nftstorage.link?image_75.webp",_x000D_
"Issuer":"NfluenT for Calvi On The rocks",_x000D_
"external_url":""</v>
      </c>
      <c r="W865" s="78" t="str">
        <f>formatRow(Tokens!J$2:AV$2,Tokens!J865:AV865,2,"attributes")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5" s="78" t="str">
        <f>formatRow(Tokens!AX$2:BC$2,Tokens!AX865:BC865,2,"creators")</f>
        <v>"creators":[{"address":"ncreator",_x000D_
"share":10},{"address":"cotrcrea",_x000D_
"share":90},{"address":"nminer",_x000D_
"share":0}]</v>
      </c>
      <c r="Y865" s="78" t="str">
        <f>formatRow(Tokens!BD$2:BI$2,Tokens!BD865:BI865,2,"files")</f>
        <v>"files":[]</v>
      </c>
      <c r="Z865" s="78"/>
      <c r="AA865" s="78"/>
      <c r="AB865" s="78"/>
      <c r="AC865" s="78" t="str">
        <f>formatRow(Tokens!BJ$2:BK$2,Tokens!BJ865:BK865,0,"collection")</f>
        <v>"collection":{"name":"BILLET VIP",_x000D_
"family":"Calvi On The Rocks"}</v>
      </c>
      <c r="AD865" s="1" t="str">
        <f>formatRow(Tokens!BN$2:BR$2,Tokens!BN865:BR865,0,"marketplace")</f>
        <v>"marketplace":{"initial_price":100,_x000D_
"reservation_price":"",_x000D_
"duration":"",_x000D_
"max_mint":1,_x000D_
"sell_date":"25/06/2022"}</v>
      </c>
      <c r="AE865" s="1"/>
    </row>
    <row r="866" spans="4:31" ht="14.25" customHeight="1" x14ac:dyDescent="0.3">
      <c r="D866" s="1">
        <f>Tokens!B866</f>
        <v>76</v>
      </c>
      <c r="E866" s="17" t="str">
        <f>IF(Tokens!C866="","",Tokens!C866)</f>
        <v>#76 Billet VIP</v>
      </c>
      <c r="F866" s="79">
        <v>44736.726747685185</v>
      </c>
      <c r="G866" t="s">
        <v>4916</v>
      </c>
      <c r="H866" s="80" t="s">
        <v>4917</v>
      </c>
      <c r="I866" s="2" t="s">
        <v>4918</v>
      </c>
      <c r="J866" s="2" t="s">
        <v>4919</v>
      </c>
      <c r="K866" s="2" t="s">
        <v>4920</v>
      </c>
      <c r="M866"/>
      <c r="N866">
        <v>17.629298899999998</v>
      </c>
      <c r="O866" s="15">
        <f t="shared" si="26"/>
        <v>-0.45439684200009894</v>
      </c>
      <c r="P866" s="18" t="str">
        <f>IF(F866="stop","",IF(F866&lt;&gt;"",HYPERLINK(Settings!$B$5 &amp; "/manage/?network=" &amp; LOWER(B$8) &amp; "&amp;search=token&amp;account=" &amp; ToMint!$B$5 &amp; "&amp;view=" &amp; ToMint!J866,"TokenSol"),""))</f>
        <v>TokenSol</v>
      </c>
      <c r="Q866" s="2"/>
      <c r="R866" s="2"/>
      <c r="S866" s="11"/>
      <c r="T866" s="78" t="str">
        <f>"owner=" &amp; Tokens!BS866 &amp; "&amp;filename_for_metadata=" &amp; Tokens!BT866 &amp; "&amp;offchaindata_platform=" &amp; $B$17 &amp; "&amp;keyfile=" &amp; $B$5 &amp;  "&amp;repository=" &amp; $B$18</f>
        <v>owner=BbDq7xeUzpj8bXfd9N7dh1tw43Ss7xbYpyjoNuwDSrzq&amp;filename_for_metadata=BILLETVIP_COR22D76&amp;offchaindata_platform=Github&amp;keyfile=Paul&amp;repository=CalviOnTheRocks2022</v>
      </c>
      <c r="U866" s="78" t="str">
        <f t="shared" si="27"/>
        <v>{"name":"#76 Billet VIP",_x000D_
"symbol":"COR22D76",_x000D_
"description":"Billet VIP / Billet NFT VIP Access - 1 jour Calvi on the Rocks 2022",_x000D_
"seller_fee_basis_points":1000,_x000D_
"image":"https://bafybeihllri2cl37eqxffndfku7an62a5kyu7bx4cqcubsuevcn444magy.ipfs.nftstorage.link?image_76.webp",_x000D_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66" s="78" t="str">
        <f>formatRow(Tokens!C$2:I$2,Tokens!C866:I866)</f>
        <v>"name":"#76 Billet VIP",_x000D_
"symbol":"COR22D76",_x000D_
"description":"Billet VIP / Billet NFT VIP Access - 1 jour Calvi on the Rocks 2022",_x000D_
"seller_fee_basis_points":1000,_x000D_
"image":"https://bafybeihllri2cl37eqxffndfku7an62a5kyu7bx4cqcubsuevcn444magy.ipfs.nftstorage.link?image_76.webp",_x000D_
"Issuer":"NfluenT for Calvi On The rocks",_x000D_
"external_url":""</v>
      </c>
      <c r="W866" s="78" t="str">
        <f>formatRow(Tokens!J$2:AV$2,Tokens!J866:AV866,2,"attributes")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6" s="78" t="str">
        <f>formatRow(Tokens!AX$2:BC$2,Tokens!AX866:BC866,2,"creators")</f>
        <v>"creators":[{"address":"ncreator",_x000D_
"share":10},{"address":"cotrcrea",_x000D_
"share":90},{"address":"nminer",_x000D_
"share":0}]</v>
      </c>
      <c r="Y866" s="78" t="str">
        <f>formatRow(Tokens!BD$2:BI$2,Tokens!BD866:BI866,2,"files")</f>
        <v>"files":[]</v>
      </c>
      <c r="Z866" s="78"/>
      <c r="AA866" s="78"/>
      <c r="AB866" s="78"/>
      <c r="AC866" s="78" t="str">
        <f>formatRow(Tokens!BJ$2:BK$2,Tokens!BJ866:BK866,0,"collection")</f>
        <v>"collection":{"name":"BILLET VIP",_x000D_
"family":"Calvi On The Rocks"}</v>
      </c>
      <c r="AD866" s="1" t="str">
        <f>formatRow(Tokens!BN$2:BR$2,Tokens!BN866:BR866,0,"marketplace")</f>
        <v>"marketplace":{"initial_price":100,_x000D_
"reservation_price":"",_x000D_
"duration":"",_x000D_
"max_mint":1,_x000D_
"sell_date":"25/06/2022"}</v>
      </c>
      <c r="AE866" s="1"/>
    </row>
    <row r="867" spans="4:31" ht="14.25" customHeight="1" x14ac:dyDescent="0.3">
      <c r="D867" s="1">
        <f>Tokens!B867</f>
        <v>77</v>
      </c>
      <c r="E867" s="17" t="str">
        <f>IF(Tokens!C867="","",Tokens!C867)</f>
        <v>#77 Billet VIP</v>
      </c>
      <c r="F867" s="79">
        <v>44736.727175925924</v>
      </c>
      <c r="G867" t="s">
        <v>4921</v>
      </c>
      <c r="H867" s="80" t="s">
        <v>4922</v>
      </c>
      <c r="I867" s="2" t="s">
        <v>4923</v>
      </c>
      <c r="J867" s="2" t="s">
        <v>4924</v>
      </c>
      <c r="K867" s="2" t="s">
        <v>4925</v>
      </c>
      <c r="M867"/>
      <c r="N867">
        <v>17.617312699999999</v>
      </c>
      <c r="O867" s="15">
        <f t="shared" si="26"/>
        <v>-0.45439684199996427</v>
      </c>
      <c r="P867" s="18" t="str">
        <f>IF(F867="stop","",IF(F867&lt;&gt;"",HYPERLINK(Settings!$B$5 &amp; "/manage/?network=" &amp; LOWER(B$8) &amp; "&amp;search=token&amp;account=" &amp; ToMint!$B$5 &amp; "&amp;view=" &amp; ToMint!J867,"TokenSol"),""))</f>
        <v>TokenSol</v>
      </c>
      <c r="Q867" s="2"/>
      <c r="R867" s="2"/>
      <c r="S867" s="11"/>
      <c r="T867" s="78" t="str">
        <f>"owner=" &amp; Tokens!BS867 &amp; "&amp;filename_for_metadata=" &amp; Tokens!BT867 &amp; "&amp;offchaindata_platform=" &amp; $B$17 &amp; "&amp;keyfile=" &amp; $B$5 &amp;  "&amp;repository=" &amp; $B$18</f>
        <v>owner=BbDq7xeUzpj8bXfd9N7dh1tw43Ss7xbYpyjoNuwDSrzq&amp;filename_for_metadata=BILLETVIP_COR22D77&amp;offchaindata_platform=Github&amp;keyfile=Paul&amp;repository=CalviOnTheRocks2022</v>
      </c>
      <c r="U867" s="78" t="str">
        <f t="shared" si="27"/>
        <v>{"name":"#77 Billet VIP",_x000D_
"symbol":"COR22D77",_x000D_
"description":"Billet VIP / Billet NFT VIP Access - 1 jour Calvi on the Rocks 2022",_x000D_
"seller_fee_basis_points":1000,_x000D_
"image":"https://bafybeiatk6u7csxwyhfh7dt52xyknkg7kb2ct64jmbfelrw7ejl4lmps3e.ipfs.nftstorage.link?image_77.webp",_x000D_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67" s="78" t="str">
        <f>formatRow(Tokens!C$2:I$2,Tokens!C867:I867)</f>
        <v>"name":"#77 Billet VIP",_x000D_
"symbol":"COR22D77",_x000D_
"description":"Billet VIP / Billet NFT VIP Access - 1 jour Calvi on the Rocks 2022",_x000D_
"seller_fee_basis_points":1000,_x000D_
"image":"https://bafybeiatk6u7csxwyhfh7dt52xyknkg7kb2ct64jmbfelrw7ejl4lmps3e.ipfs.nftstorage.link?image_77.webp",_x000D_
"Issuer":"NfluenT for Calvi On The rocks",_x000D_
"external_url":""</v>
      </c>
      <c r="W867" s="78" t="str">
        <f>formatRow(Tokens!J$2:AV$2,Tokens!J867:AV867,2,"attributes")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7" s="78" t="str">
        <f>formatRow(Tokens!AX$2:BC$2,Tokens!AX867:BC867,2,"creators")</f>
        <v>"creators":[{"address":"ncreator",_x000D_
"share":10},{"address":"cotrcrea",_x000D_
"share":90},{"address":"nminer",_x000D_
"share":0}]</v>
      </c>
      <c r="Y867" s="78" t="str">
        <f>formatRow(Tokens!BD$2:BI$2,Tokens!BD867:BI867,2,"files")</f>
        <v>"files":[]</v>
      </c>
      <c r="Z867" s="78"/>
      <c r="AA867" s="78"/>
      <c r="AB867" s="78"/>
      <c r="AC867" s="78" t="str">
        <f>formatRow(Tokens!BJ$2:BK$2,Tokens!BJ867:BK867,0,"collection")</f>
        <v>"collection":{"name":"BILLET VIP",_x000D_
"family":"Calvi On The Rocks"}</v>
      </c>
      <c r="AD867" s="1" t="str">
        <f>formatRow(Tokens!BN$2:BR$2,Tokens!BN867:BR867,0,"marketplace")</f>
        <v>"marketplace":{"initial_price":100,_x000D_
"reservation_price":"",_x000D_
"duration":"",_x000D_
"max_mint":1,_x000D_
"sell_date":"25/06/2022"}</v>
      </c>
      <c r="AE867" s="1"/>
    </row>
    <row r="868" spans="4:31" ht="14.25" customHeight="1" x14ac:dyDescent="0.3">
      <c r="D868" s="1">
        <f>Tokens!B868</f>
        <v>78</v>
      </c>
      <c r="E868" s="17" t="str">
        <f>IF(Tokens!C868="","",Tokens!C868)</f>
        <v>#78 Billet VIP</v>
      </c>
      <c r="F868" s="79">
        <v>44736.727430555555</v>
      </c>
      <c r="G868" t="s">
        <v>4926</v>
      </c>
      <c r="H868" s="80" t="s">
        <v>4927</v>
      </c>
      <c r="I868" s="2" t="s">
        <v>4928</v>
      </c>
      <c r="J868" s="2" t="s">
        <v>4929</v>
      </c>
      <c r="K868" s="2" t="s">
        <v>4930</v>
      </c>
      <c r="M868"/>
      <c r="N868">
        <v>17.6053265</v>
      </c>
      <c r="O868" s="15">
        <f t="shared" si="26"/>
        <v>-0.45439684199996427</v>
      </c>
      <c r="P868" s="18" t="str">
        <f>IF(F868="stop","",IF(F868&lt;&gt;"",HYPERLINK(Settings!$B$5 &amp; "/manage/?network=" &amp; LOWER(B$8) &amp; "&amp;search=token&amp;account=" &amp; ToMint!$B$5 &amp; "&amp;view=" &amp; ToMint!J868,"TokenSol"),""))</f>
        <v>TokenSol</v>
      </c>
      <c r="Q868" s="2"/>
      <c r="R868" s="2"/>
      <c r="S868" s="11"/>
      <c r="T868" s="78" t="str">
        <f>"owner=" &amp; Tokens!BS868 &amp; "&amp;filename_for_metadata=" &amp; Tokens!BT868 &amp; "&amp;offchaindata_platform=" &amp; $B$17 &amp; "&amp;keyfile=" &amp; $B$5 &amp;  "&amp;repository=" &amp; $B$18</f>
        <v>owner=BbDq7xeUzpj8bXfd9N7dh1tw43Ss7xbYpyjoNuwDSrzq&amp;filename_for_metadata=BILLETVIP_COR22D78&amp;offchaindata_platform=Github&amp;keyfile=Paul&amp;repository=CalviOnTheRocks2022</v>
      </c>
      <c r="U868" s="78" t="str">
        <f t="shared" si="27"/>
        <v>{"name":"#78 Billet VIP",_x000D_
"symbol":"COR22D78",_x000D_
"description":"Billet VIP / Billet NFT VIP Access - 1 jour Calvi on the Rocks 2022",_x000D_
"seller_fee_basis_points":1000,_x000D_
"image":"https://bafybeid3qm67i2gzas5uotpzdscyqp3p76vkv55au2rmavpdnomoh3qtwa.ipfs.nftstorage.link?image_78.webp",_x000D_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68" s="78" t="str">
        <f>formatRow(Tokens!C$2:I$2,Tokens!C868:I868)</f>
        <v>"name":"#78 Billet VIP",_x000D_
"symbol":"COR22D78",_x000D_
"description":"Billet VIP / Billet NFT VIP Access - 1 jour Calvi on the Rocks 2022",_x000D_
"seller_fee_basis_points":1000,_x000D_
"image":"https://bafybeid3qm67i2gzas5uotpzdscyqp3p76vkv55au2rmavpdnomoh3qtwa.ipfs.nftstorage.link?image_78.webp",_x000D_
"Issuer":"NfluenT for Calvi On The rocks",_x000D_
"external_url":""</v>
      </c>
      <c r="W868" s="78" t="str">
        <f>formatRow(Tokens!J$2:AV$2,Tokens!J868:AV868,2,"attributes")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8" s="78" t="str">
        <f>formatRow(Tokens!AX$2:BC$2,Tokens!AX868:BC868,2,"creators")</f>
        <v>"creators":[{"address":"ncreator",_x000D_
"share":10},{"address":"cotrcrea",_x000D_
"share":90},{"address":"nminer",_x000D_
"share":0}]</v>
      </c>
      <c r="Y868" s="78" t="str">
        <f>formatRow(Tokens!BD$2:BI$2,Tokens!BD868:BI868,2,"files")</f>
        <v>"files":[]</v>
      </c>
      <c r="Z868" s="78"/>
      <c r="AA868" s="78"/>
      <c r="AB868" s="78"/>
      <c r="AC868" s="78" t="str">
        <f>formatRow(Tokens!BJ$2:BK$2,Tokens!BJ868:BK868,0,"collection")</f>
        <v>"collection":{"name":"BILLET VIP",_x000D_
"family":"Calvi On The Rocks"}</v>
      </c>
      <c r="AD868" s="1" t="str">
        <f>formatRow(Tokens!BN$2:BR$2,Tokens!BN868:BR868,0,"marketplace")</f>
        <v>"marketplace":{"initial_price":100,_x000D_
"reservation_price":"",_x000D_
"duration":"",_x000D_
"max_mint":1,_x000D_
"sell_date":"25/06/2022"}</v>
      </c>
      <c r="AE868" s="1"/>
    </row>
    <row r="869" spans="4:31" ht="14.25" customHeight="1" x14ac:dyDescent="0.3">
      <c r="D869" s="1">
        <f>Tokens!B869</f>
        <v>79</v>
      </c>
      <c r="E869" s="17" t="str">
        <f>IF(Tokens!C869="","",Tokens!C869)</f>
        <v>#79 Billet VIP</v>
      </c>
      <c r="F869" s="79">
        <v>44736.727662037039</v>
      </c>
      <c r="G869" t="s">
        <v>4931</v>
      </c>
      <c r="H869" s="80" t="s">
        <v>4932</v>
      </c>
      <c r="I869" s="2" t="s">
        <v>4933</v>
      </c>
      <c r="J869" s="2" t="s">
        <v>4934</v>
      </c>
      <c r="K869" s="2" t="s">
        <v>4935</v>
      </c>
      <c r="M869"/>
      <c r="N869">
        <v>17.593340300000001</v>
      </c>
      <c r="O869" s="15">
        <f t="shared" ref="O869:O932" si="28">IF(AND(ISNUMBER(N868),ISNUMBER(N869)),(N869-N868)*$O$1,"_")</f>
        <v>-0.45439684199996427</v>
      </c>
      <c r="P869" s="18" t="str">
        <f>IF(F869="stop","",IF(F869&lt;&gt;"",HYPERLINK(Settings!$B$5 &amp; "/manage/?network=" &amp; LOWER(B$8) &amp; "&amp;search=token&amp;account=" &amp; ToMint!$B$5 &amp; "&amp;view=" &amp; ToMint!J869,"TokenSol"),""))</f>
        <v>TokenSol</v>
      </c>
      <c r="Q869" s="2"/>
      <c r="R869" s="2"/>
      <c r="S869" s="11"/>
      <c r="T869" s="78" t="str">
        <f>"owner=" &amp; Tokens!BS869 &amp; "&amp;filename_for_metadata=" &amp; Tokens!BT869 &amp; "&amp;offchaindata_platform=" &amp; $B$17 &amp; "&amp;keyfile=" &amp; $B$5 &amp;  "&amp;repository=" &amp; $B$18</f>
        <v>owner=BbDq7xeUzpj8bXfd9N7dh1tw43Ss7xbYpyjoNuwDSrzq&amp;filename_for_metadata=BILLETVIP_COR22D79&amp;offchaindata_platform=Github&amp;keyfile=Paul&amp;repository=CalviOnTheRocks2022</v>
      </c>
      <c r="U869" s="78" t="str">
        <f t="shared" si="27"/>
        <v>{"name":"#79 Billet VIP",_x000D_
"symbol":"COR22D79",_x000D_
"description":"Billet VIP / Billet NFT VIP Access - 1 jour Calvi on the Rocks 2022",_x000D_
"seller_fee_basis_points":1000,_x000D_
"image":"https://bafybeigydllf6ogjj5okadn2ljubyeipa4bjr2imtr463ipxz5fpd5shca.ipfs.nftstorage.link?image_79.webp",_x000D_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69" s="78" t="str">
        <f>formatRow(Tokens!C$2:I$2,Tokens!C869:I869)</f>
        <v>"name":"#79 Billet VIP",_x000D_
"symbol":"COR22D79",_x000D_
"description":"Billet VIP / Billet NFT VIP Access - 1 jour Calvi on the Rocks 2022",_x000D_
"seller_fee_basis_points":1000,_x000D_
"image":"https://bafybeigydllf6ogjj5okadn2ljubyeipa4bjr2imtr463ipxz5fpd5shca.ipfs.nftstorage.link?image_79.webp",_x000D_
"Issuer":"NfluenT for Calvi On The rocks",_x000D_
"external_url":""</v>
      </c>
      <c r="W869" s="78" t="str">
        <f>formatRow(Tokens!J$2:AV$2,Tokens!J869:AV869,2,"attributes")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9" s="78" t="str">
        <f>formatRow(Tokens!AX$2:BC$2,Tokens!AX869:BC869,2,"creators")</f>
        <v>"creators":[{"address":"ncreator",_x000D_
"share":10},{"address":"cotrcrea",_x000D_
"share":90},{"address":"nminer",_x000D_
"share":0}]</v>
      </c>
      <c r="Y869" s="78" t="str">
        <f>formatRow(Tokens!BD$2:BI$2,Tokens!BD869:BI869,2,"files")</f>
        <v>"files":[]</v>
      </c>
      <c r="Z869" s="78"/>
      <c r="AA869" s="78"/>
      <c r="AB869" s="78"/>
      <c r="AC869" s="78" t="str">
        <f>formatRow(Tokens!BJ$2:BK$2,Tokens!BJ869:BK869,0,"collection")</f>
        <v>"collection":{"name":"BILLET VIP",_x000D_
"family":"Calvi On The Rocks"}</v>
      </c>
      <c r="AD869" s="1" t="str">
        <f>formatRow(Tokens!BN$2:BR$2,Tokens!BN869:BR869,0,"marketplace")</f>
        <v>"marketplace":{"initial_price":100,_x000D_
"reservation_price":"",_x000D_
"duration":"",_x000D_
"max_mint":1,_x000D_
"sell_date":"25/06/2022"}</v>
      </c>
      <c r="AE869" s="1"/>
    </row>
    <row r="870" spans="4:31" ht="14.25" customHeight="1" x14ac:dyDescent="0.3">
      <c r="D870" s="1">
        <f>Tokens!B870</f>
        <v>80</v>
      </c>
      <c r="E870" s="17" t="str">
        <f>IF(Tokens!C870="","",Tokens!C870)</f>
        <v>#80 Billet VIP</v>
      </c>
      <c r="F870" s="79">
        <v>44736.72792824074</v>
      </c>
      <c r="G870" t="s">
        <v>4936</v>
      </c>
      <c r="H870" s="80" t="s">
        <v>4937</v>
      </c>
      <c r="I870" s="2" t="s">
        <v>4938</v>
      </c>
      <c r="J870" s="2" t="s">
        <v>4939</v>
      </c>
      <c r="K870" s="2" t="s">
        <v>4940</v>
      </c>
      <c r="M870"/>
      <c r="N870">
        <v>17.581354099999999</v>
      </c>
      <c r="O870" s="15">
        <f t="shared" si="28"/>
        <v>-0.45439684200009894</v>
      </c>
      <c r="P870" s="18" t="str">
        <f>IF(F870="stop","",IF(F870&lt;&gt;"",HYPERLINK(Settings!$B$5 &amp; "/manage/?network=" &amp; LOWER(B$8) &amp; "&amp;search=token&amp;account=" &amp; ToMint!$B$5 &amp; "&amp;view=" &amp; ToMint!J870,"TokenSol"),""))</f>
        <v>TokenSol</v>
      </c>
      <c r="Q870" s="2"/>
      <c r="R870" s="2"/>
      <c r="S870" s="11"/>
      <c r="T870" s="78" t="str">
        <f>"owner=" &amp; Tokens!BS870 &amp; "&amp;filename_for_metadata=" &amp; Tokens!BT870 &amp; "&amp;offchaindata_platform=" &amp; $B$17 &amp; "&amp;keyfile=" &amp; $B$5 &amp;  "&amp;repository=" &amp; $B$18</f>
        <v>owner=BbDq7xeUzpj8bXfd9N7dh1tw43Ss7xbYpyjoNuwDSrzq&amp;filename_for_metadata=BILLETVIP_COR22D80&amp;offchaindata_platform=Github&amp;keyfile=Paul&amp;repository=CalviOnTheRocks2022</v>
      </c>
      <c r="U870" s="78" t="str">
        <f t="shared" si="27"/>
        <v>{"name":"#80 Billet VIP",_x000D_
"symbol":"COR22D80",_x000D_
"description":"Billet VIP / Billet NFT VIP Access - 1 jour Calvi on the Rocks 2022",_x000D_
"seller_fee_basis_points":1000,_x000D_
"image":"https://bafybeicmibj4jfwbct567fwsssviwuoaeum226ecljvedp6sj4s7pt6z6y.ipfs.nftstorage.link?image_80.webp",_x000D_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70" s="78" t="str">
        <f>formatRow(Tokens!C$2:I$2,Tokens!C870:I870)</f>
        <v>"name":"#80 Billet VIP",_x000D_
"symbol":"COR22D80",_x000D_
"description":"Billet VIP / Billet NFT VIP Access - 1 jour Calvi on the Rocks 2022",_x000D_
"seller_fee_basis_points":1000,_x000D_
"image":"https://bafybeicmibj4jfwbct567fwsssviwuoaeum226ecljvedp6sj4s7pt6z6y.ipfs.nftstorage.link?image_80.webp",_x000D_
"Issuer":"NfluenT for Calvi On The rocks",_x000D_
"external_url":""</v>
      </c>
      <c r="W870" s="78" t="str">
        <f>formatRow(Tokens!J$2:AV$2,Tokens!J870:AV870,2,"attributes")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0" s="78" t="str">
        <f>formatRow(Tokens!AX$2:BC$2,Tokens!AX870:BC870,2,"creators")</f>
        <v>"creators":[{"address":"ncreator",_x000D_
"share":10},{"address":"cotrcrea",_x000D_
"share":90},{"address":"nminer",_x000D_
"share":0}]</v>
      </c>
      <c r="Y870" s="78" t="str">
        <f>formatRow(Tokens!BD$2:BI$2,Tokens!BD870:BI870,2,"files")</f>
        <v>"files":[]</v>
      </c>
      <c r="Z870" s="78"/>
      <c r="AA870" s="78"/>
      <c r="AB870" s="78"/>
      <c r="AC870" s="78" t="str">
        <f>formatRow(Tokens!BJ$2:BK$2,Tokens!BJ870:BK870,0,"collection")</f>
        <v>"collection":{"name":"BILLET VIP",_x000D_
"family":"Calvi On The Rocks"}</v>
      </c>
      <c r="AD870" s="1" t="str">
        <f>formatRow(Tokens!BN$2:BR$2,Tokens!BN870:BR870,0,"marketplace")</f>
        <v>"marketplace":{"initial_price":100,_x000D_
"reservation_price":"",_x000D_
"duration":"",_x000D_
"max_mint":1,_x000D_
"sell_date":"25/06/2022"}</v>
      </c>
      <c r="AE870" s="1"/>
    </row>
    <row r="871" spans="4:31" ht="14.25" customHeight="1" x14ac:dyDescent="0.3">
      <c r="D871" s="1">
        <f>Tokens!B871</f>
        <v>81</v>
      </c>
      <c r="E871" s="17" t="str">
        <f>IF(Tokens!C871="","",Tokens!C871)</f>
        <v>#81 Billet VIP</v>
      </c>
      <c r="F871" s="79">
        <v>44736.728182870371</v>
      </c>
      <c r="G871" t="s">
        <v>4941</v>
      </c>
      <c r="H871" s="80" t="s">
        <v>4942</v>
      </c>
      <c r="I871" s="2" t="s">
        <v>4943</v>
      </c>
      <c r="J871" s="2" t="s">
        <v>4944</v>
      </c>
      <c r="K871" s="2" t="s">
        <v>4945</v>
      </c>
      <c r="M871"/>
      <c r="N871">
        <v>17.5693679</v>
      </c>
      <c r="O871" s="15">
        <f t="shared" si="28"/>
        <v>-0.45439684199996427</v>
      </c>
      <c r="P871" s="18" t="str">
        <f>IF(F871="stop","",IF(F871&lt;&gt;"",HYPERLINK(Settings!$B$5 &amp; "/manage/?network=" &amp; LOWER(B$8) &amp; "&amp;search=token&amp;account=" &amp; ToMint!$B$5 &amp; "&amp;view=" &amp; ToMint!J871,"TokenSol"),""))</f>
        <v>TokenSol</v>
      </c>
      <c r="Q871" s="2"/>
      <c r="R871" s="2"/>
      <c r="S871" s="11"/>
      <c r="T871" s="78" t="str">
        <f>"owner=" &amp; Tokens!BS871 &amp; "&amp;filename_for_metadata=" &amp; Tokens!BT871 &amp; "&amp;offchaindata_platform=" &amp; $B$17 &amp; "&amp;keyfile=" &amp; $B$5 &amp;  "&amp;repository=" &amp; $B$18</f>
        <v>owner=BbDq7xeUzpj8bXfd9N7dh1tw43Ss7xbYpyjoNuwDSrzq&amp;filename_for_metadata=BILLETVIP_COR22D81&amp;offchaindata_platform=Github&amp;keyfile=Paul&amp;repository=CalviOnTheRocks2022</v>
      </c>
      <c r="U871" s="78" t="str">
        <f t="shared" si="27"/>
        <v>{"name":"#81 Billet VIP",_x000D_
"symbol":"COR22D81",_x000D_
"description":"Billet VIP / Billet NFT VIP Access - 1 jour Calvi on the Rocks 2022",_x000D_
"seller_fee_basis_points":1000,_x000D_
"image":"https://bafybeiaghkdcjdk72zy6ixescgo7mrvejmbuqe2efftnwpw5xhxkuzgapa.ipfs.nftstorage.link?image_81.webp",_x000D_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71" s="78" t="str">
        <f>formatRow(Tokens!C$2:I$2,Tokens!C871:I871)</f>
        <v>"name":"#81 Billet VIP",_x000D_
"symbol":"COR22D81",_x000D_
"description":"Billet VIP / Billet NFT VIP Access - 1 jour Calvi on the Rocks 2022",_x000D_
"seller_fee_basis_points":1000,_x000D_
"image":"https://bafybeiaghkdcjdk72zy6ixescgo7mrvejmbuqe2efftnwpw5xhxkuzgapa.ipfs.nftstorage.link?image_81.webp",_x000D_
"Issuer":"NfluenT for Calvi On The rocks",_x000D_
"external_url":""</v>
      </c>
      <c r="W871" s="78" t="str">
        <f>formatRow(Tokens!J$2:AV$2,Tokens!J871:AV871,2,"attributes")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1" s="78" t="str">
        <f>formatRow(Tokens!AX$2:BC$2,Tokens!AX871:BC871,2,"creators")</f>
        <v>"creators":[{"address":"ncreator",_x000D_
"share":10},{"address":"cotrcrea",_x000D_
"share":90},{"address":"nminer",_x000D_
"share":0}]</v>
      </c>
      <c r="Y871" s="78" t="str">
        <f>formatRow(Tokens!BD$2:BI$2,Tokens!BD871:BI871,2,"files")</f>
        <v>"files":[]</v>
      </c>
      <c r="Z871" s="78"/>
      <c r="AA871" s="78"/>
      <c r="AB871" s="78"/>
      <c r="AC871" s="78" t="str">
        <f>formatRow(Tokens!BJ$2:BK$2,Tokens!BJ871:BK871,0,"collection")</f>
        <v>"collection":{"name":"BILLET VIP",_x000D_
"family":"Calvi On The Rocks"}</v>
      </c>
      <c r="AD871" s="1" t="str">
        <f>formatRow(Tokens!BN$2:BR$2,Tokens!BN871:BR871,0,"marketplace")</f>
        <v>"marketplace":{"initial_price":100,_x000D_
"reservation_price":"",_x000D_
"duration":"",_x000D_
"max_mint":1,_x000D_
"sell_date":"25/06/2022"}</v>
      </c>
      <c r="AE871" s="1"/>
    </row>
    <row r="872" spans="4:31" ht="14.25" customHeight="1" x14ac:dyDescent="0.3">
      <c r="D872" s="1">
        <f>Tokens!B872</f>
        <v>82</v>
      </c>
      <c r="E872" s="17" t="str">
        <f>IF(Tokens!C872="","",Tokens!C872)</f>
        <v>#82 Billet VIP</v>
      </c>
      <c r="F872" s="79">
        <v>44736.728738425925</v>
      </c>
      <c r="G872" t="s">
        <v>4946</v>
      </c>
      <c r="H872" s="80" t="s">
        <v>4947</v>
      </c>
      <c r="I872" s="2" t="s">
        <v>4948</v>
      </c>
      <c r="J872" s="2" t="s">
        <v>4949</v>
      </c>
      <c r="K872" s="2" t="s">
        <v>4950</v>
      </c>
      <c r="M872"/>
      <c r="N872">
        <v>17.557381700000001</v>
      </c>
      <c r="O872" s="15">
        <f t="shared" si="28"/>
        <v>-0.45439684199996427</v>
      </c>
      <c r="P872" s="18" t="str">
        <f>IF(F872="stop","",IF(F872&lt;&gt;"",HYPERLINK(Settings!$B$5 &amp; "/manage/?network=" &amp; LOWER(B$8) &amp; "&amp;search=token&amp;account=" &amp; ToMint!$B$5 &amp; "&amp;view=" &amp; ToMint!J872,"TokenSol"),""))</f>
        <v>TokenSol</v>
      </c>
      <c r="Q872" s="2"/>
      <c r="R872" s="2"/>
      <c r="S872" s="11"/>
      <c r="T872" s="78" t="str">
        <f>"owner=" &amp; Tokens!BS872 &amp; "&amp;filename_for_metadata=" &amp; Tokens!BT872 &amp; "&amp;offchaindata_platform=" &amp; $B$17 &amp; "&amp;keyfile=" &amp; $B$5 &amp;  "&amp;repository=" &amp; $B$18</f>
        <v>owner=BbDq7xeUzpj8bXfd9N7dh1tw43Ss7xbYpyjoNuwDSrzq&amp;filename_for_metadata=BILLETVIP_COR22D82&amp;offchaindata_platform=Github&amp;keyfile=Paul&amp;repository=CalviOnTheRocks2022</v>
      </c>
      <c r="U872" s="78" t="str">
        <f t="shared" si="27"/>
        <v>{"name":"#82 Billet VIP",_x000D_
"symbol":"COR22D82",_x000D_
"description":"Billet VIP / Billet NFT VIP Access - 1 jour Calvi on the Rocks 2022",_x000D_
"seller_fee_basis_points":1000,_x000D_
"image":"https://bafybeih2qr6otmrnfzpm5vducpip4c6ptfncbgv6re4e45lxtpivvb52yq.ipfs.nftstorage.link?image_82.webp",_x000D_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72" s="78" t="str">
        <f>formatRow(Tokens!C$2:I$2,Tokens!C872:I872)</f>
        <v>"name":"#82 Billet VIP",_x000D_
"symbol":"COR22D82",_x000D_
"description":"Billet VIP / Billet NFT VIP Access - 1 jour Calvi on the Rocks 2022",_x000D_
"seller_fee_basis_points":1000,_x000D_
"image":"https://bafybeih2qr6otmrnfzpm5vducpip4c6ptfncbgv6re4e45lxtpivvb52yq.ipfs.nftstorage.link?image_82.webp",_x000D_
"Issuer":"NfluenT for Calvi On The rocks",_x000D_
"external_url":""</v>
      </c>
      <c r="W872" s="78" t="str">
        <f>formatRow(Tokens!J$2:AV$2,Tokens!J872:AV872,2,"attributes")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2" s="78" t="str">
        <f>formatRow(Tokens!AX$2:BC$2,Tokens!AX872:BC872,2,"creators")</f>
        <v>"creators":[{"address":"ncreator",_x000D_
"share":10},{"address":"cotrcrea",_x000D_
"share":90},{"address":"nminer",_x000D_
"share":0}]</v>
      </c>
      <c r="Y872" s="78" t="str">
        <f>formatRow(Tokens!BD$2:BI$2,Tokens!BD872:BI872,2,"files")</f>
        <v>"files":[]</v>
      </c>
      <c r="Z872" s="78"/>
      <c r="AA872" s="78"/>
      <c r="AB872" s="78"/>
      <c r="AC872" s="78" t="str">
        <f>formatRow(Tokens!BJ$2:BK$2,Tokens!BJ872:BK872,0,"collection")</f>
        <v>"collection":{"name":"BILLET VIP",_x000D_
"family":"Calvi On The Rocks"}</v>
      </c>
      <c r="AD872" s="1" t="str">
        <f>formatRow(Tokens!BN$2:BR$2,Tokens!BN872:BR872,0,"marketplace")</f>
        <v>"marketplace":{"initial_price":100,_x000D_
"reservation_price":"",_x000D_
"duration":"",_x000D_
"max_mint":1,_x000D_
"sell_date":"25/06/2022"}</v>
      </c>
      <c r="AE872" s="1"/>
    </row>
    <row r="873" spans="4:31" ht="14.25" customHeight="1" x14ac:dyDescent="0.3">
      <c r="D873" s="1">
        <f>Tokens!B873</f>
        <v>83</v>
      </c>
      <c r="E873" s="17" t="str">
        <f>IF(Tokens!C873="","",Tokens!C873)</f>
        <v>#83 Billet VIP</v>
      </c>
      <c r="F873" s="79">
        <v>44736.729212962964</v>
      </c>
      <c r="G873" t="s">
        <v>4951</v>
      </c>
      <c r="H873" s="80" t="s">
        <v>4952</v>
      </c>
      <c r="I873" s="2" t="s">
        <v>4953</v>
      </c>
      <c r="J873" s="2" t="s">
        <v>4954</v>
      </c>
      <c r="K873" s="2" t="s">
        <v>4955</v>
      </c>
      <c r="M873"/>
      <c r="N873">
        <v>17.545395500000001</v>
      </c>
      <c r="O873" s="15">
        <f t="shared" si="28"/>
        <v>-0.45439684199996427</v>
      </c>
      <c r="P873" s="18" t="str">
        <f>IF(F873="stop","",IF(F873&lt;&gt;"",HYPERLINK(Settings!$B$5 &amp; "/manage/?network=" &amp; LOWER(B$8) &amp; "&amp;search=token&amp;account=" &amp; ToMint!$B$5 &amp; "&amp;view=" &amp; ToMint!J873,"TokenSol"),""))</f>
        <v>TokenSol</v>
      </c>
      <c r="Q873" s="2"/>
      <c r="R873" s="2"/>
      <c r="S873" s="11"/>
      <c r="T873" s="78" t="str">
        <f>"owner=" &amp; Tokens!BS873 &amp; "&amp;filename_for_metadata=" &amp; Tokens!BT873 &amp; "&amp;offchaindata_platform=" &amp; $B$17 &amp; "&amp;keyfile=" &amp; $B$5 &amp;  "&amp;repository=" &amp; $B$18</f>
        <v>owner=BbDq7xeUzpj8bXfd9N7dh1tw43Ss7xbYpyjoNuwDSrzq&amp;filename_for_metadata=BILLETVIP_COR22D83&amp;offchaindata_platform=Github&amp;keyfile=Paul&amp;repository=CalviOnTheRocks2022</v>
      </c>
      <c r="U873" s="78" t="str">
        <f t="shared" si="27"/>
        <v>{"name":"#83 Billet VIP",_x000D_
"symbol":"COR22D83",_x000D_
"description":"Billet VIP / Billet NFT VIP Access - 1 jour Calvi on the Rocks 2022",_x000D_
"seller_fee_basis_points":1000,_x000D_
"image":"https://bafybeidjgvcjnjrttt7q6ab2q2lwozfhbzuvgyxh22d3sxej6gpjn6rbwi.ipfs.nftstorage.link?image_83.webp",_x000D_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73" s="78" t="str">
        <f>formatRow(Tokens!C$2:I$2,Tokens!C873:I873)</f>
        <v>"name":"#83 Billet VIP",_x000D_
"symbol":"COR22D83",_x000D_
"description":"Billet VIP / Billet NFT VIP Access - 1 jour Calvi on the Rocks 2022",_x000D_
"seller_fee_basis_points":1000,_x000D_
"image":"https://bafybeidjgvcjnjrttt7q6ab2q2lwozfhbzuvgyxh22d3sxej6gpjn6rbwi.ipfs.nftstorage.link?image_83.webp",_x000D_
"Issuer":"NfluenT for Calvi On The rocks",_x000D_
"external_url":""</v>
      </c>
      <c r="W873" s="78" t="str">
        <f>formatRow(Tokens!J$2:AV$2,Tokens!J873:AV873,2,"attributes")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3" s="78" t="str">
        <f>formatRow(Tokens!AX$2:BC$2,Tokens!AX873:BC873,2,"creators")</f>
        <v>"creators":[{"address":"ncreator",_x000D_
"share":10},{"address":"cotrcrea",_x000D_
"share":90},{"address":"nminer",_x000D_
"share":0}]</v>
      </c>
      <c r="Y873" s="78" t="str">
        <f>formatRow(Tokens!BD$2:BI$2,Tokens!BD873:BI873,2,"files")</f>
        <v>"files":[]</v>
      </c>
      <c r="Z873" s="78"/>
      <c r="AA873" s="78"/>
      <c r="AB873" s="78"/>
      <c r="AC873" s="78" t="str">
        <f>formatRow(Tokens!BJ$2:BK$2,Tokens!BJ873:BK873,0,"collection")</f>
        <v>"collection":{"name":"BILLET VIP",_x000D_
"family":"Calvi On The Rocks"}</v>
      </c>
      <c r="AD873" s="1" t="str">
        <f>formatRow(Tokens!BN$2:BR$2,Tokens!BN873:BR873,0,"marketplace")</f>
        <v>"marketplace":{"initial_price":100,_x000D_
"reservation_price":"",_x000D_
"duration":"",_x000D_
"max_mint":1,_x000D_
"sell_date":"25/06/2022"}</v>
      </c>
      <c r="AE873" s="1"/>
    </row>
    <row r="874" spans="4:31" ht="14.25" customHeight="1" x14ac:dyDescent="0.3">
      <c r="D874" s="1">
        <f>Tokens!B874</f>
        <v>84</v>
      </c>
      <c r="E874" s="17" t="str">
        <f>IF(Tokens!C874="","",Tokens!C874)</f>
        <v>#84 Billet VIP</v>
      </c>
      <c r="F874" s="79">
        <v>44736.729490740741</v>
      </c>
      <c r="G874" t="s">
        <v>4956</v>
      </c>
      <c r="H874" s="80" t="s">
        <v>4957</v>
      </c>
      <c r="I874" s="2" t="s">
        <v>4958</v>
      </c>
      <c r="J874" s="2" t="s">
        <v>4959</v>
      </c>
      <c r="K874" s="2" t="s">
        <v>4960</v>
      </c>
      <c r="M874"/>
      <c r="N874">
        <v>17.533409299999999</v>
      </c>
      <c r="O874" s="15">
        <f t="shared" si="28"/>
        <v>-0.45439684200009894</v>
      </c>
      <c r="P874" s="18" t="str">
        <f>IF(F874="stop","",IF(F874&lt;&gt;"",HYPERLINK(Settings!$B$5 &amp; "/manage/?network=" &amp; LOWER(B$8) &amp; "&amp;search=token&amp;account=" &amp; ToMint!$B$5 &amp; "&amp;view=" &amp; ToMint!J874,"TokenSol"),""))</f>
        <v>TokenSol</v>
      </c>
      <c r="Q874" s="2"/>
      <c r="R874" s="2"/>
      <c r="S874" s="11"/>
      <c r="T874" s="78" t="str">
        <f>"owner=" &amp; Tokens!BS874 &amp; "&amp;filename_for_metadata=" &amp; Tokens!BT874 &amp; "&amp;offchaindata_platform=" &amp; $B$17 &amp; "&amp;keyfile=" &amp; $B$5 &amp;  "&amp;repository=" &amp; $B$18</f>
        <v>owner=BbDq7xeUzpj8bXfd9N7dh1tw43Ss7xbYpyjoNuwDSrzq&amp;filename_for_metadata=BILLETVIP_COR22D84&amp;offchaindata_platform=Github&amp;keyfile=Paul&amp;repository=CalviOnTheRocks2022</v>
      </c>
      <c r="U874" s="78" t="str">
        <f t="shared" si="27"/>
        <v>{"name":"#84 Billet VIP",_x000D_
"symbol":"COR22D84",_x000D_
"description":"Billet VIP / Billet NFT VIP Access - 1 jour Calvi on the Rocks 2022",_x000D_
"seller_fee_basis_points":1000,_x000D_
"image":"https://bafybeiequkhsfi2jyipyfguqh5xj22vbx75h2kqqttmssja6cxya2j4mva.ipfs.nftstorage.link?image_84.webp",_x000D_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74" s="78" t="str">
        <f>formatRow(Tokens!C$2:I$2,Tokens!C874:I874)</f>
        <v>"name":"#84 Billet VIP",_x000D_
"symbol":"COR22D84",_x000D_
"description":"Billet VIP / Billet NFT VIP Access - 1 jour Calvi on the Rocks 2022",_x000D_
"seller_fee_basis_points":1000,_x000D_
"image":"https://bafybeiequkhsfi2jyipyfguqh5xj22vbx75h2kqqttmssja6cxya2j4mva.ipfs.nftstorage.link?image_84.webp",_x000D_
"Issuer":"NfluenT for Calvi On The rocks",_x000D_
"external_url":""</v>
      </c>
      <c r="W874" s="78" t="str">
        <f>formatRow(Tokens!J$2:AV$2,Tokens!J874:AV874,2,"attributes")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4" s="78" t="str">
        <f>formatRow(Tokens!AX$2:BC$2,Tokens!AX874:BC874,2,"creators")</f>
        <v>"creators":[{"address":"ncreator",_x000D_
"share":10},{"address":"cotrcrea",_x000D_
"share":90},{"address":"nminer",_x000D_
"share":0}]</v>
      </c>
      <c r="Y874" s="78" t="str">
        <f>formatRow(Tokens!BD$2:BI$2,Tokens!BD874:BI874,2,"files")</f>
        <v>"files":[]</v>
      </c>
      <c r="Z874" s="78"/>
      <c r="AA874" s="78"/>
      <c r="AB874" s="78"/>
      <c r="AC874" s="78" t="str">
        <f>formatRow(Tokens!BJ$2:BK$2,Tokens!BJ874:BK874,0,"collection")</f>
        <v>"collection":{"name":"BILLET VIP",_x000D_
"family":"Calvi On The Rocks"}</v>
      </c>
      <c r="AD874" s="1" t="str">
        <f>formatRow(Tokens!BN$2:BR$2,Tokens!BN874:BR874,0,"marketplace")</f>
        <v>"marketplace":{"initial_price":100,_x000D_
"reservation_price":"",_x000D_
"duration":"",_x000D_
"max_mint":1,_x000D_
"sell_date":"25/06/2022"}</v>
      </c>
      <c r="AE874" s="1"/>
    </row>
    <row r="875" spans="4:31" ht="14.25" customHeight="1" x14ac:dyDescent="0.3">
      <c r="D875" s="1">
        <f>Tokens!B875</f>
        <v>85</v>
      </c>
      <c r="E875" s="17" t="str">
        <f>IF(Tokens!C875="","",Tokens!C875)</f>
        <v>#85 Billet VIP</v>
      </c>
      <c r="F875" s="79">
        <v>44736.729884259257</v>
      </c>
      <c r="G875" t="s">
        <v>4961</v>
      </c>
      <c r="H875" s="80" t="s">
        <v>4962</v>
      </c>
      <c r="I875" s="2" t="s">
        <v>4963</v>
      </c>
      <c r="J875" s="2" t="s">
        <v>4964</v>
      </c>
      <c r="K875" s="2" t="s">
        <v>4965</v>
      </c>
      <c r="M875"/>
      <c r="N875">
        <v>17.5214231</v>
      </c>
      <c r="O875" s="15">
        <f t="shared" si="28"/>
        <v>-0.45439684199996427</v>
      </c>
      <c r="P875" s="18" t="str">
        <f>IF(F875="stop","",IF(F875&lt;&gt;"",HYPERLINK(Settings!$B$5 &amp; "/manage/?network=" &amp; LOWER(B$8) &amp; "&amp;search=token&amp;account=" &amp; ToMint!$B$5 &amp; "&amp;view=" &amp; ToMint!J875,"TokenSol"),""))</f>
        <v>TokenSol</v>
      </c>
      <c r="Q875" s="2"/>
      <c r="R875" s="2"/>
      <c r="S875" s="11"/>
      <c r="T875" s="78" t="str">
        <f>"owner=" &amp; Tokens!BS875 &amp; "&amp;filename_for_metadata=" &amp; Tokens!BT875 &amp; "&amp;offchaindata_platform=" &amp; $B$17 &amp; "&amp;keyfile=" &amp; $B$5 &amp;  "&amp;repository=" &amp; $B$18</f>
        <v>owner=BbDq7xeUzpj8bXfd9N7dh1tw43Ss7xbYpyjoNuwDSrzq&amp;filename_for_metadata=BILLETVIP_COR22D85&amp;offchaindata_platform=Github&amp;keyfile=Paul&amp;repository=CalviOnTheRocks2022</v>
      </c>
      <c r="U875" s="78" t="str">
        <f t="shared" si="27"/>
        <v>{"name":"#85 Billet VIP",_x000D_
"symbol":"COR22D85",_x000D_
"description":"Billet VIP / Billet NFT VIP Access - 1 jour Calvi on the Rocks 2022",_x000D_
"seller_fee_basis_points":1000,_x000D_
"image":"https://bafybeiht4kae3clpbewh25moxjui57jclahrn2wxqtdwz5mpnizjm443uy.ipfs.nftstorage.link?image_85.webp",_x000D_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75" s="78" t="str">
        <f>formatRow(Tokens!C$2:I$2,Tokens!C875:I875)</f>
        <v>"name":"#85 Billet VIP",_x000D_
"symbol":"COR22D85",_x000D_
"description":"Billet VIP / Billet NFT VIP Access - 1 jour Calvi on the Rocks 2022",_x000D_
"seller_fee_basis_points":1000,_x000D_
"image":"https://bafybeiht4kae3clpbewh25moxjui57jclahrn2wxqtdwz5mpnizjm443uy.ipfs.nftstorage.link?image_85.webp",_x000D_
"Issuer":"NfluenT for Calvi On The rocks",_x000D_
"external_url":""</v>
      </c>
      <c r="W875" s="78" t="str">
        <f>formatRow(Tokens!J$2:AV$2,Tokens!J875:AV875,2,"attributes")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5" s="78" t="str">
        <f>formatRow(Tokens!AX$2:BC$2,Tokens!AX875:BC875,2,"creators")</f>
        <v>"creators":[{"address":"ncreator",_x000D_
"share":10},{"address":"cotrcrea",_x000D_
"share":90},{"address":"nminer",_x000D_
"share":0}]</v>
      </c>
      <c r="Y875" s="78" t="str">
        <f>formatRow(Tokens!BD$2:BI$2,Tokens!BD875:BI875,2,"files")</f>
        <v>"files":[]</v>
      </c>
      <c r="Z875" s="78"/>
      <c r="AA875" s="78"/>
      <c r="AB875" s="78"/>
      <c r="AC875" s="78" t="str">
        <f>formatRow(Tokens!BJ$2:BK$2,Tokens!BJ875:BK875,0,"collection")</f>
        <v>"collection":{"name":"BILLET VIP",_x000D_
"family":"Calvi On The Rocks"}</v>
      </c>
      <c r="AD875" s="1" t="str">
        <f>formatRow(Tokens!BN$2:BR$2,Tokens!BN875:BR875,0,"marketplace")</f>
        <v>"marketplace":{"initial_price":100,_x000D_
"reservation_price":"",_x000D_
"duration":"",_x000D_
"max_mint":1,_x000D_
"sell_date":"25/06/2022"}</v>
      </c>
      <c r="AE875" s="1"/>
    </row>
    <row r="876" spans="4:31" ht="14.25" customHeight="1" x14ac:dyDescent="0.3">
      <c r="D876" s="1">
        <f>Tokens!B876</f>
        <v>86</v>
      </c>
      <c r="E876" s="17" t="str">
        <f>IF(Tokens!C876="","",Tokens!C876)</f>
        <v>#86 Billet VIP</v>
      </c>
      <c r="F876" s="79">
        <v>44736.730173611111</v>
      </c>
      <c r="G876" t="s">
        <v>4966</v>
      </c>
      <c r="H876" s="80" t="s">
        <v>4967</v>
      </c>
      <c r="I876" s="2" t="s">
        <v>4968</v>
      </c>
      <c r="J876" s="2" t="s">
        <v>4969</v>
      </c>
      <c r="K876" s="2" t="s">
        <v>4970</v>
      </c>
      <c r="M876"/>
      <c r="N876">
        <v>17.509436900000001</v>
      </c>
      <c r="O876" s="15">
        <f t="shared" si="28"/>
        <v>-0.45439684199996427</v>
      </c>
      <c r="P876" s="18" t="str">
        <f>IF(F876="stop","",IF(F876&lt;&gt;"",HYPERLINK(Settings!$B$5 &amp; "/manage/?network=" &amp; LOWER(B$8) &amp; "&amp;search=token&amp;account=" &amp; ToMint!$B$5 &amp; "&amp;view=" &amp; ToMint!J876,"TokenSol"),""))</f>
        <v>TokenSol</v>
      </c>
      <c r="Q876" s="2"/>
      <c r="R876" s="2"/>
      <c r="S876" s="11"/>
      <c r="T876" s="78" t="str">
        <f>"owner=" &amp; Tokens!BS876 &amp; "&amp;filename_for_metadata=" &amp; Tokens!BT876 &amp; "&amp;offchaindata_platform=" &amp; $B$17 &amp; "&amp;keyfile=" &amp; $B$5 &amp;  "&amp;repository=" &amp; $B$18</f>
        <v>owner=BbDq7xeUzpj8bXfd9N7dh1tw43Ss7xbYpyjoNuwDSrzq&amp;filename_for_metadata=BILLETVIP_COR22D86&amp;offchaindata_platform=Github&amp;keyfile=Paul&amp;repository=CalviOnTheRocks2022</v>
      </c>
      <c r="U876" s="78" t="str">
        <f t="shared" si="27"/>
        <v>{"name":"#86 Billet VIP",_x000D_
"symbol":"COR22D86",_x000D_
"description":"Billet VIP / Billet NFT VIP Access - 1 jour Calvi on the Rocks 2022",_x000D_
"seller_fee_basis_points":1000,_x000D_
"image":"https://bafybeibviqi3v4o23qncdjy5ubot3hmq44j7bgp5gujdrbjnzziexpkrt4.ipfs.nftstorage.link?image_86.webp",_x000D_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76" s="78" t="str">
        <f>formatRow(Tokens!C$2:I$2,Tokens!C876:I876)</f>
        <v>"name":"#86 Billet VIP",_x000D_
"symbol":"COR22D86",_x000D_
"description":"Billet VIP / Billet NFT VIP Access - 1 jour Calvi on the Rocks 2022",_x000D_
"seller_fee_basis_points":1000,_x000D_
"image":"https://bafybeibviqi3v4o23qncdjy5ubot3hmq44j7bgp5gujdrbjnzziexpkrt4.ipfs.nftstorage.link?image_86.webp",_x000D_
"Issuer":"NfluenT for Calvi On The rocks",_x000D_
"external_url":""</v>
      </c>
      <c r="W876" s="78" t="str">
        <f>formatRow(Tokens!J$2:AV$2,Tokens!J876:AV876,2,"attributes")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6" s="78" t="str">
        <f>formatRow(Tokens!AX$2:BC$2,Tokens!AX876:BC876,2,"creators")</f>
        <v>"creators":[{"address":"ncreator",_x000D_
"share":10},{"address":"cotrcrea",_x000D_
"share":90},{"address":"nminer",_x000D_
"share":0}]</v>
      </c>
      <c r="Y876" s="78" t="str">
        <f>formatRow(Tokens!BD$2:BI$2,Tokens!BD876:BI876,2,"files")</f>
        <v>"files":[]</v>
      </c>
      <c r="Z876" s="78"/>
      <c r="AA876" s="78"/>
      <c r="AB876" s="78"/>
      <c r="AC876" s="78" t="str">
        <f>formatRow(Tokens!BJ$2:BK$2,Tokens!BJ876:BK876,0,"collection")</f>
        <v>"collection":{"name":"BILLET VIP",_x000D_
"family":"Calvi On The Rocks"}</v>
      </c>
      <c r="AD876" s="1" t="str">
        <f>formatRow(Tokens!BN$2:BR$2,Tokens!BN876:BR876,0,"marketplace")</f>
        <v>"marketplace":{"initial_price":100,_x000D_
"reservation_price":"",_x000D_
"duration":"",_x000D_
"max_mint":1,_x000D_
"sell_date":"25/06/2022"}</v>
      </c>
      <c r="AE876" s="1"/>
    </row>
    <row r="877" spans="4:31" ht="14.25" customHeight="1" x14ac:dyDescent="0.3">
      <c r="D877" s="1">
        <f>Tokens!B877</f>
        <v>87</v>
      </c>
      <c r="E877" s="17" t="str">
        <f>IF(Tokens!C877="","",Tokens!C877)</f>
        <v>#87 Billet VIP</v>
      </c>
      <c r="F877" s="79">
        <v>44736.730509259258</v>
      </c>
      <c r="G877" t="s">
        <v>4971</v>
      </c>
      <c r="H877" s="80" t="s">
        <v>4972</v>
      </c>
      <c r="I877" s="2" t="s">
        <v>4973</v>
      </c>
      <c r="J877" s="2" t="s">
        <v>4974</v>
      </c>
      <c r="K877" s="2" t="s">
        <v>4975</v>
      </c>
      <c r="M877"/>
      <c r="N877">
        <v>17.497450700000002</v>
      </c>
      <c r="O877" s="15">
        <f t="shared" si="28"/>
        <v>-0.45439684199996427</v>
      </c>
      <c r="P877" s="18" t="str">
        <f>IF(F877="stop","",IF(F877&lt;&gt;"",HYPERLINK(Settings!$B$5 &amp; "/manage/?network=" &amp; LOWER(B$8) &amp; "&amp;search=token&amp;account=" &amp; ToMint!$B$5 &amp; "&amp;view=" &amp; ToMint!J877,"TokenSol"),""))</f>
        <v>TokenSol</v>
      </c>
      <c r="Q877" s="2"/>
      <c r="R877" s="2"/>
      <c r="S877" s="11"/>
      <c r="T877" s="78" t="str">
        <f>"owner=" &amp; Tokens!BS877 &amp; "&amp;filename_for_metadata=" &amp; Tokens!BT877 &amp; "&amp;offchaindata_platform=" &amp; $B$17 &amp; "&amp;keyfile=" &amp; $B$5 &amp;  "&amp;repository=" &amp; $B$18</f>
        <v>owner=BbDq7xeUzpj8bXfd9N7dh1tw43Ss7xbYpyjoNuwDSrzq&amp;filename_for_metadata=BILLETVIP_COR22D87&amp;offchaindata_platform=Github&amp;keyfile=Paul&amp;repository=CalviOnTheRocks2022</v>
      </c>
      <c r="U877" s="78" t="str">
        <f t="shared" si="27"/>
        <v>{"name":"#87 Billet VIP",_x000D_
"symbol":"COR22D87",_x000D_
"description":"Billet VIP / Billet NFT VIP Access - 1 jour Calvi on the Rocks 2022",_x000D_
"seller_fee_basis_points":1000,_x000D_
"image":"https://bafybeihkjsf6klaiafgidryalu5l247zle2t3cu3royi2nsd5zjn2eyaqq.ipfs.nftstorage.link?image_87.webp",_x000D_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77" s="78" t="str">
        <f>formatRow(Tokens!C$2:I$2,Tokens!C877:I877)</f>
        <v>"name":"#87 Billet VIP",_x000D_
"symbol":"COR22D87",_x000D_
"description":"Billet VIP / Billet NFT VIP Access - 1 jour Calvi on the Rocks 2022",_x000D_
"seller_fee_basis_points":1000,_x000D_
"image":"https://bafybeihkjsf6klaiafgidryalu5l247zle2t3cu3royi2nsd5zjn2eyaqq.ipfs.nftstorage.link?image_87.webp",_x000D_
"Issuer":"NfluenT for Calvi On The rocks",_x000D_
"external_url":""</v>
      </c>
      <c r="W877" s="78" t="str">
        <f>formatRow(Tokens!J$2:AV$2,Tokens!J877:AV877,2,"attributes")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7" s="78" t="str">
        <f>formatRow(Tokens!AX$2:BC$2,Tokens!AX877:BC877,2,"creators")</f>
        <v>"creators":[{"address":"ncreator",_x000D_
"share":10},{"address":"cotrcrea",_x000D_
"share":90},{"address":"nminer",_x000D_
"share":0}]</v>
      </c>
      <c r="Y877" s="78" t="str">
        <f>formatRow(Tokens!BD$2:BI$2,Tokens!BD877:BI877,2,"files")</f>
        <v>"files":[]</v>
      </c>
      <c r="Z877" s="78"/>
      <c r="AA877" s="78"/>
      <c r="AB877" s="78"/>
      <c r="AC877" s="78" t="str">
        <f>formatRow(Tokens!BJ$2:BK$2,Tokens!BJ877:BK877,0,"collection")</f>
        <v>"collection":{"name":"BILLET VIP",_x000D_
"family":"Calvi On The Rocks"}</v>
      </c>
      <c r="AD877" s="1" t="str">
        <f>formatRow(Tokens!BN$2:BR$2,Tokens!BN877:BR877,0,"marketplace")</f>
        <v>"marketplace":{"initial_price":100,_x000D_
"reservation_price":"",_x000D_
"duration":"",_x000D_
"max_mint":1,_x000D_
"sell_date":"25/06/2022"}</v>
      </c>
      <c r="AE877" s="1"/>
    </row>
    <row r="878" spans="4:31" ht="14.25" customHeight="1" x14ac:dyDescent="0.3">
      <c r="D878" s="1">
        <f>Tokens!B878</f>
        <v>88</v>
      </c>
      <c r="E878" s="17" t="str">
        <f>IF(Tokens!C878="","",Tokens!C878)</f>
        <v>#88 Billet VIP</v>
      </c>
      <c r="F878" s="79">
        <v>44736.730798611112</v>
      </c>
      <c r="G878" t="s">
        <v>4976</v>
      </c>
      <c r="H878" s="80" t="s">
        <v>4977</v>
      </c>
      <c r="I878" s="2" t="s">
        <v>4978</v>
      </c>
      <c r="J878" s="2" t="s">
        <v>4979</v>
      </c>
      <c r="K878" s="2" t="s">
        <v>4980</v>
      </c>
      <c r="M878"/>
      <c r="N878">
        <v>17.485464499999999</v>
      </c>
      <c r="O878" s="15">
        <f t="shared" si="28"/>
        <v>-0.45439684200009894</v>
      </c>
      <c r="P878" s="18" t="str">
        <f>IF(F878="stop","",IF(F878&lt;&gt;"",HYPERLINK(Settings!$B$5 &amp; "/manage/?network=" &amp; LOWER(B$8) &amp; "&amp;search=token&amp;account=" &amp; ToMint!$B$5 &amp; "&amp;view=" &amp; ToMint!J878,"TokenSol"),""))</f>
        <v>TokenSol</v>
      </c>
      <c r="Q878" s="2"/>
      <c r="R878" s="2"/>
      <c r="S878" s="11"/>
      <c r="T878" s="78" t="str">
        <f>"owner=" &amp; Tokens!BS878 &amp; "&amp;filename_for_metadata=" &amp; Tokens!BT878 &amp; "&amp;offchaindata_platform=" &amp; $B$17 &amp; "&amp;keyfile=" &amp; $B$5 &amp;  "&amp;repository=" &amp; $B$18</f>
        <v>owner=BbDq7xeUzpj8bXfd9N7dh1tw43Ss7xbYpyjoNuwDSrzq&amp;filename_for_metadata=BILLETVIP_COR22D88&amp;offchaindata_platform=Github&amp;keyfile=Paul&amp;repository=CalviOnTheRocks2022</v>
      </c>
      <c r="U878" s="78" t="str">
        <f t="shared" si="27"/>
        <v>{"name":"#88 Billet VIP",_x000D_
"symbol":"COR22D88",_x000D_
"description":"Billet VIP / Billet NFT VIP Access - 1 jour Calvi on the Rocks 2022",_x000D_
"seller_fee_basis_points":1000,_x000D_
"image":"https://bafybeiae22lp6mjt7zw6gnep3pnicdymjzrbgwwhiungusukq7bfjp2csq.ipfs.nftstorage.link?image_88.webp",_x000D_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78" s="78" t="str">
        <f>formatRow(Tokens!C$2:I$2,Tokens!C878:I878)</f>
        <v>"name":"#88 Billet VIP",_x000D_
"symbol":"COR22D88",_x000D_
"description":"Billet VIP / Billet NFT VIP Access - 1 jour Calvi on the Rocks 2022",_x000D_
"seller_fee_basis_points":1000,_x000D_
"image":"https://bafybeiae22lp6mjt7zw6gnep3pnicdymjzrbgwwhiungusukq7bfjp2csq.ipfs.nftstorage.link?image_88.webp",_x000D_
"Issuer":"NfluenT for Calvi On The rocks",_x000D_
"external_url":""</v>
      </c>
      <c r="W878" s="78" t="str">
        <f>formatRow(Tokens!J$2:AV$2,Tokens!J878:AV878,2,"attributes")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8" s="78" t="str">
        <f>formatRow(Tokens!AX$2:BC$2,Tokens!AX878:BC878,2,"creators")</f>
        <v>"creators":[{"address":"ncreator",_x000D_
"share":10},{"address":"cotrcrea",_x000D_
"share":90},{"address":"nminer",_x000D_
"share":0}]</v>
      </c>
      <c r="Y878" s="78" t="str">
        <f>formatRow(Tokens!BD$2:BI$2,Tokens!BD878:BI878,2,"files")</f>
        <v>"files":[]</v>
      </c>
      <c r="Z878" s="78"/>
      <c r="AA878" s="78"/>
      <c r="AB878" s="78"/>
      <c r="AC878" s="78" t="str">
        <f>formatRow(Tokens!BJ$2:BK$2,Tokens!BJ878:BK878,0,"collection")</f>
        <v>"collection":{"name":"BILLET VIP",_x000D_
"family":"Calvi On The Rocks"}</v>
      </c>
      <c r="AD878" s="1" t="str">
        <f>formatRow(Tokens!BN$2:BR$2,Tokens!BN878:BR878,0,"marketplace")</f>
        <v>"marketplace":{"initial_price":100,_x000D_
"reservation_price":"",_x000D_
"duration":"",_x000D_
"max_mint":1,_x000D_
"sell_date":"25/06/2022"}</v>
      </c>
      <c r="AE878" s="1"/>
    </row>
    <row r="879" spans="4:31" ht="14.25" customHeight="1" x14ac:dyDescent="0.3">
      <c r="D879" s="1">
        <f>Tokens!B879</f>
        <v>89</v>
      </c>
      <c r="E879" s="17" t="str">
        <f>IF(Tokens!C879="","",Tokens!C879)</f>
        <v>#89 Billet VIP</v>
      </c>
      <c r="F879" s="79">
        <v>44736.731122685182</v>
      </c>
      <c r="G879" t="s">
        <v>4981</v>
      </c>
      <c r="H879" s="80" t="s">
        <v>4982</v>
      </c>
      <c r="I879" s="2" t="s">
        <v>4983</v>
      </c>
      <c r="J879" s="2" t="s">
        <v>4984</v>
      </c>
      <c r="K879" s="2" t="s">
        <v>4985</v>
      </c>
      <c r="M879"/>
      <c r="N879">
        <v>17.4734783</v>
      </c>
      <c r="O879" s="15">
        <f t="shared" si="28"/>
        <v>-0.45439684199996427</v>
      </c>
      <c r="P879" s="18" t="str">
        <f>IF(F879="stop","",IF(F879&lt;&gt;"",HYPERLINK(Settings!$B$5 &amp; "/manage/?network=" &amp; LOWER(B$8) &amp; "&amp;search=token&amp;account=" &amp; ToMint!$B$5 &amp; "&amp;view=" &amp; ToMint!J879,"TokenSol"),""))</f>
        <v>TokenSol</v>
      </c>
      <c r="Q879" s="2"/>
      <c r="R879" s="2"/>
      <c r="S879" s="11"/>
      <c r="T879" s="78" t="str">
        <f>"owner=" &amp; Tokens!BS879 &amp; "&amp;filename_for_metadata=" &amp; Tokens!BT879 &amp; "&amp;offchaindata_platform=" &amp; $B$17 &amp; "&amp;keyfile=" &amp; $B$5 &amp;  "&amp;repository=" &amp; $B$18</f>
        <v>owner=BbDq7xeUzpj8bXfd9N7dh1tw43Ss7xbYpyjoNuwDSrzq&amp;filename_for_metadata=BILLETVIP_COR22D89&amp;offchaindata_platform=Github&amp;keyfile=Paul&amp;repository=CalviOnTheRocks2022</v>
      </c>
      <c r="U879" s="78" t="str">
        <f t="shared" si="27"/>
        <v>{"name":"#89 Billet VIP",_x000D_
"symbol":"COR22D89",_x000D_
"description":"Billet VIP / Billet NFT VIP Access - 1 jour Calvi on the Rocks 2022",_x000D_
"seller_fee_basis_points":1000,_x000D_
"image":"https://bafybeidh7nlvw3tpgv37fwn5eo3wuemuerli52o4kcjg6eo6hcp3r3vgyq.ipfs.nftstorage.link?image_89.webp",_x000D_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79" s="78" t="str">
        <f>formatRow(Tokens!C$2:I$2,Tokens!C879:I879)</f>
        <v>"name":"#89 Billet VIP",_x000D_
"symbol":"COR22D89",_x000D_
"description":"Billet VIP / Billet NFT VIP Access - 1 jour Calvi on the Rocks 2022",_x000D_
"seller_fee_basis_points":1000,_x000D_
"image":"https://bafybeidh7nlvw3tpgv37fwn5eo3wuemuerli52o4kcjg6eo6hcp3r3vgyq.ipfs.nftstorage.link?image_89.webp",_x000D_
"Issuer":"NfluenT for Calvi On The rocks",_x000D_
"external_url":""</v>
      </c>
      <c r="W879" s="78" t="str">
        <f>formatRow(Tokens!J$2:AV$2,Tokens!J879:AV879,2,"attributes")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9" s="78" t="str">
        <f>formatRow(Tokens!AX$2:BC$2,Tokens!AX879:BC879,2,"creators")</f>
        <v>"creators":[{"address":"ncreator",_x000D_
"share":10},{"address":"cotrcrea",_x000D_
"share":90},{"address":"nminer",_x000D_
"share":0}]</v>
      </c>
      <c r="Y879" s="78" t="str">
        <f>formatRow(Tokens!BD$2:BI$2,Tokens!BD879:BI879,2,"files")</f>
        <v>"files":[]</v>
      </c>
      <c r="Z879" s="78"/>
      <c r="AA879" s="78"/>
      <c r="AB879" s="78"/>
      <c r="AC879" s="78" t="str">
        <f>formatRow(Tokens!BJ$2:BK$2,Tokens!BJ879:BK879,0,"collection")</f>
        <v>"collection":{"name":"BILLET VIP",_x000D_
"family":"Calvi On The Rocks"}</v>
      </c>
      <c r="AD879" s="1" t="str">
        <f>formatRow(Tokens!BN$2:BR$2,Tokens!BN879:BR879,0,"marketplace")</f>
        <v>"marketplace":{"initial_price":100,_x000D_
"reservation_price":"",_x000D_
"duration":"",_x000D_
"max_mint":1,_x000D_
"sell_date":"25/06/2022"}</v>
      </c>
      <c r="AE879" s="1"/>
    </row>
    <row r="880" spans="4:31" ht="14.25" customHeight="1" x14ac:dyDescent="0.3">
      <c r="D880" s="1">
        <f>Tokens!B880</f>
        <v>90</v>
      </c>
      <c r="E880" s="17" t="str">
        <f>IF(Tokens!C880="","",Tokens!C880)</f>
        <v>#90 Billet VIP</v>
      </c>
      <c r="F880" s="79">
        <v>44736.731435185182</v>
      </c>
      <c r="G880" t="s">
        <v>4986</v>
      </c>
      <c r="H880" s="80" t="s">
        <v>4987</v>
      </c>
      <c r="I880" s="2" t="s">
        <v>4988</v>
      </c>
      <c r="J880" s="2" t="s">
        <v>4989</v>
      </c>
      <c r="K880" s="2" t="s">
        <v>4990</v>
      </c>
      <c r="M880"/>
      <c r="N880">
        <v>17.461492100000001</v>
      </c>
      <c r="O880" s="15">
        <f t="shared" si="28"/>
        <v>-0.45439684199996427</v>
      </c>
      <c r="P880" s="18" t="str">
        <f>IF(F880="stop","",IF(F880&lt;&gt;"",HYPERLINK(Settings!$B$5 &amp; "/manage/?network=" &amp; LOWER(B$8) &amp; "&amp;search=token&amp;account=" &amp; ToMint!$B$5 &amp; "&amp;view=" &amp; ToMint!J880,"TokenSol"),""))</f>
        <v>TokenSol</v>
      </c>
      <c r="Q880" s="2"/>
      <c r="R880" s="2"/>
      <c r="S880" s="11"/>
      <c r="T880" s="78" t="str">
        <f>"owner=" &amp; Tokens!BS880 &amp; "&amp;filename_for_metadata=" &amp; Tokens!BT880 &amp; "&amp;offchaindata_platform=" &amp; $B$17 &amp; "&amp;keyfile=" &amp; $B$5 &amp;  "&amp;repository=" &amp; $B$18</f>
        <v>owner=BbDq7xeUzpj8bXfd9N7dh1tw43Ss7xbYpyjoNuwDSrzq&amp;filename_for_metadata=BILLETVIP_COR22D90&amp;offchaindata_platform=Github&amp;keyfile=Paul&amp;repository=CalviOnTheRocks2022</v>
      </c>
      <c r="U880" s="78" t="str">
        <f t="shared" si="27"/>
        <v>{"name":"#90 Billet VIP",_x000D_
"symbol":"COR22D90",_x000D_
"description":"Billet VIP / Billet NFT VIP Access - 1 jour Calvi on the Rocks 2022",_x000D_
"seller_fee_basis_points":1000,_x000D_
"image":"https://bafybeia6t5fro3mx7dn5o6zrca7outdi56xjdx75g3jczdxvovqmlgnj3q.ipfs.nftstorage.link?image_90.webp",_x000D_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80" s="78" t="str">
        <f>formatRow(Tokens!C$2:I$2,Tokens!C880:I880)</f>
        <v>"name":"#90 Billet VIP",_x000D_
"symbol":"COR22D90",_x000D_
"description":"Billet VIP / Billet NFT VIP Access - 1 jour Calvi on the Rocks 2022",_x000D_
"seller_fee_basis_points":1000,_x000D_
"image":"https://bafybeia6t5fro3mx7dn5o6zrca7outdi56xjdx75g3jczdxvovqmlgnj3q.ipfs.nftstorage.link?image_90.webp",_x000D_
"Issuer":"NfluenT for Calvi On The rocks",_x000D_
"external_url":""</v>
      </c>
      <c r="W880" s="78" t="str">
        <f>formatRow(Tokens!J$2:AV$2,Tokens!J880:AV880,2,"attributes")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0" s="78" t="str">
        <f>formatRow(Tokens!AX$2:BC$2,Tokens!AX880:BC880,2,"creators")</f>
        <v>"creators":[{"address":"ncreator",_x000D_
"share":10},{"address":"cotrcrea",_x000D_
"share":90},{"address":"nminer",_x000D_
"share":0}]</v>
      </c>
      <c r="Y880" s="78" t="str">
        <f>formatRow(Tokens!BD$2:BI$2,Tokens!BD880:BI880,2,"files")</f>
        <v>"files":[]</v>
      </c>
      <c r="Z880" s="78"/>
      <c r="AA880" s="78"/>
      <c r="AB880" s="78"/>
      <c r="AC880" s="78" t="str">
        <f>formatRow(Tokens!BJ$2:BK$2,Tokens!BJ880:BK880,0,"collection")</f>
        <v>"collection":{"name":"BILLET VIP",_x000D_
"family":"Calvi On The Rocks"}</v>
      </c>
      <c r="AD880" s="1" t="str">
        <f>formatRow(Tokens!BN$2:BR$2,Tokens!BN880:BR880,0,"marketplace")</f>
        <v>"marketplace":{"initial_price":100,_x000D_
"reservation_price":"",_x000D_
"duration":"",_x000D_
"max_mint":1,_x000D_
"sell_date":"25/06/2022"}</v>
      </c>
      <c r="AE880" s="1"/>
    </row>
    <row r="881" spans="3:31" ht="14.25" customHeight="1" x14ac:dyDescent="0.3">
      <c r="D881" s="1">
        <f>Tokens!B881</f>
        <v>91</v>
      </c>
      <c r="E881" s="17" t="str">
        <f>IF(Tokens!C881="","",Tokens!C881)</f>
        <v>#91 Billet VIP</v>
      </c>
      <c r="F881" s="79">
        <v>44736.731724537036</v>
      </c>
      <c r="G881" t="s">
        <v>4991</v>
      </c>
      <c r="H881" s="80" t="s">
        <v>4992</v>
      </c>
      <c r="I881" s="2" t="s">
        <v>4993</v>
      </c>
      <c r="J881" s="2" t="s">
        <v>4994</v>
      </c>
      <c r="K881" s="2" t="s">
        <v>4995</v>
      </c>
      <c r="M881"/>
      <c r="N881">
        <v>17.449505899999998</v>
      </c>
      <c r="O881" s="15">
        <f t="shared" si="28"/>
        <v>-0.45439684200009894</v>
      </c>
      <c r="P881" s="18" t="str">
        <f>IF(F881="stop","",IF(F881&lt;&gt;"",HYPERLINK(Settings!$B$5 &amp; "/manage/?network=" &amp; LOWER(B$8) &amp; "&amp;search=token&amp;account=" &amp; ToMint!$B$5 &amp; "&amp;view=" &amp; ToMint!J881,"TokenSol"),""))</f>
        <v>TokenSol</v>
      </c>
      <c r="Q881" s="2"/>
      <c r="R881" s="2"/>
      <c r="S881" s="11"/>
      <c r="T881" s="78" t="str">
        <f>"owner=" &amp; Tokens!BS881 &amp; "&amp;filename_for_metadata=" &amp; Tokens!BT881 &amp; "&amp;offchaindata_platform=" &amp; $B$17 &amp; "&amp;keyfile=" &amp; $B$5 &amp;  "&amp;repository=" &amp; $B$18</f>
        <v>owner=BbDq7xeUzpj8bXfd9N7dh1tw43Ss7xbYpyjoNuwDSrzq&amp;filename_for_metadata=BILLETVIP_COR22D91&amp;offchaindata_platform=Github&amp;keyfile=Paul&amp;repository=CalviOnTheRocks2022</v>
      </c>
      <c r="U881" s="78" t="str">
        <f t="shared" si="27"/>
        <v>{"name":"#91 Billet VIP",_x000D_
"symbol":"COR22D91",_x000D_
"description":"Billet VIP / Billet NFT VIP Access - 1 jour Calvi on the Rocks 2022",_x000D_
"seller_fee_basis_points":1000,_x000D_
"image":"https://bafybeiailyukryhdcwvl2nzzolp33dccyjqgguw4tc36x2dyfmyeyk53hi.ipfs.nftstorage.link?image_91.webp",_x000D_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81" s="78" t="str">
        <f>formatRow(Tokens!C$2:I$2,Tokens!C881:I881)</f>
        <v>"name":"#91 Billet VIP",_x000D_
"symbol":"COR22D91",_x000D_
"description":"Billet VIP / Billet NFT VIP Access - 1 jour Calvi on the Rocks 2022",_x000D_
"seller_fee_basis_points":1000,_x000D_
"image":"https://bafybeiailyukryhdcwvl2nzzolp33dccyjqgguw4tc36x2dyfmyeyk53hi.ipfs.nftstorage.link?image_91.webp",_x000D_
"Issuer":"NfluenT for Calvi On The rocks",_x000D_
"external_url":""</v>
      </c>
      <c r="W881" s="78" t="str">
        <f>formatRow(Tokens!J$2:AV$2,Tokens!J881:AV881,2,"attributes")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1" s="78" t="str">
        <f>formatRow(Tokens!AX$2:BC$2,Tokens!AX881:BC881,2,"creators")</f>
        <v>"creators":[{"address":"ncreator",_x000D_
"share":10},{"address":"cotrcrea",_x000D_
"share":90},{"address":"nminer",_x000D_
"share":0}]</v>
      </c>
      <c r="Y881" s="78" t="str">
        <f>formatRow(Tokens!BD$2:BI$2,Tokens!BD881:BI881,2,"files")</f>
        <v>"files":[]</v>
      </c>
      <c r="Z881" s="78"/>
      <c r="AA881" s="78"/>
      <c r="AB881" s="78"/>
      <c r="AC881" s="78" t="str">
        <f>formatRow(Tokens!BJ$2:BK$2,Tokens!BJ881:BK881,0,"collection")</f>
        <v>"collection":{"name":"BILLET VIP",_x000D_
"family":"Calvi On The Rocks"}</v>
      </c>
      <c r="AD881" s="1" t="str">
        <f>formatRow(Tokens!BN$2:BR$2,Tokens!BN881:BR881,0,"marketplace")</f>
        <v>"marketplace":{"initial_price":100,_x000D_
"reservation_price":"",_x000D_
"duration":"",_x000D_
"max_mint":1,_x000D_
"sell_date":"25/06/2022"}</v>
      </c>
      <c r="AE881" s="1"/>
    </row>
    <row r="882" spans="3:31" ht="14.25" customHeight="1" x14ac:dyDescent="0.3">
      <c r="D882" s="1">
        <f>Tokens!B882</f>
        <v>92</v>
      </c>
      <c r="E882" s="17" t="str">
        <f>IF(Tokens!C882="","",Tokens!C882)</f>
        <v>#92 Billet VIP</v>
      </c>
      <c r="F882" s="79">
        <v>44736.731979166667</v>
      </c>
      <c r="G882" t="s">
        <v>4996</v>
      </c>
      <c r="H882" s="80" t="s">
        <v>4997</v>
      </c>
      <c r="I882" s="2" t="s">
        <v>4998</v>
      </c>
      <c r="J882" s="2" t="s">
        <v>4999</v>
      </c>
      <c r="K882" s="2" t="s">
        <v>5000</v>
      </c>
      <c r="M882"/>
      <c r="N882">
        <v>17.437519699999999</v>
      </c>
      <c r="O882" s="15">
        <f t="shared" si="28"/>
        <v>-0.45439684199996427</v>
      </c>
      <c r="P882" s="18" t="str">
        <f>IF(F882="stop","",IF(F882&lt;&gt;"",HYPERLINK(Settings!$B$5 &amp; "/manage/?network=" &amp; LOWER(B$8) &amp; "&amp;search=token&amp;account=" &amp; ToMint!$B$5 &amp; "&amp;view=" &amp; ToMint!J882,"TokenSol"),""))</f>
        <v>TokenSol</v>
      </c>
      <c r="Q882" s="2"/>
      <c r="R882" s="2"/>
      <c r="S882" s="11"/>
      <c r="T882" s="78" t="str">
        <f>"owner=" &amp; Tokens!BS882 &amp; "&amp;filename_for_metadata=" &amp; Tokens!BT882 &amp; "&amp;offchaindata_platform=" &amp; $B$17 &amp; "&amp;keyfile=" &amp; $B$5 &amp;  "&amp;repository=" &amp; $B$18</f>
        <v>owner=BbDq7xeUzpj8bXfd9N7dh1tw43Ss7xbYpyjoNuwDSrzq&amp;filename_for_metadata=BILLETVIP_COR22D92&amp;offchaindata_platform=Github&amp;keyfile=Paul&amp;repository=CalviOnTheRocks2022</v>
      </c>
      <c r="U882" s="78" t="str">
        <f t="shared" si="27"/>
        <v>{"name":"#92 Billet VIP",_x000D_
"symbol":"COR22D92",_x000D_
"description":"Billet VIP / Billet NFT VIP Access - 1 jour Calvi on the Rocks 2022",_x000D_
"seller_fee_basis_points":1000,_x000D_
"image":"https://bafybeih4nxaleickgabnuwyxdkvxjzgjvt34lfns6kse2om7wm4lnnycq4.ipfs.nftstorage.link?image_92.webp",_x000D_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82" s="78" t="str">
        <f>formatRow(Tokens!C$2:I$2,Tokens!C882:I882)</f>
        <v>"name":"#92 Billet VIP",_x000D_
"symbol":"COR22D92",_x000D_
"description":"Billet VIP / Billet NFT VIP Access - 1 jour Calvi on the Rocks 2022",_x000D_
"seller_fee_basis_points":1000,_x000D_
"image":"https://bafybeih4nxaleickgabnuwyxdkvxjzgjvt34lfns6kse2om7wm4lnnycq4.ipfs.nftstorage.link?image_92.webp",_x000D_
"Issuer":"NfluenT for Calvi On The rocks",_x000D_
"external_url":""</v>
      </c>
      <c r="W882" s="78" t="str">
        <f>formatRow(Tokens!J$2:AV$2,Tokens!J882:AV882,2,"attributes")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2" s="78" t="str">
        <f>formatRow(Tokens!AX$2:BC$2,Tokens!AX882:BC882,2,"creators")</f>
        <v>"creators":[{"address":"ncreator",_x000D_
"share":10},{"address":"cotrcrea",_x000D_
"share":90},{"address":"nminer",_x000D_
"share":0}]</v>
      </c>
      <c r="Y882" s="78" t="str">
        <f>formatRow(Tokens!BD$2:BI$2,Tokens!BD882:BI882,2,"files")</f>
        <v>"files":[]</v>
      </c>
      <c r="Z882" s="78"/>
      <c r="AA882" s="78"/>
      <c r="AB882" s="78"/>
      <c r="AC882" s="78" t="str">
        <f>formatRow(Tokens!BJ$2:BK$2,Tokens!BJ882:BK882,0,"collection")</f>
        <v>"collection":{"name":"BILLET VIP",_x000D_
"family":"Calvi On The Rocks"}</v>
      </c>
      <c r="AD882" s="1" t="str">
        <f>formatRow(Tokens!BN$2:BR$2,Tokens!BN882:BR882,0,"marketplace")</f>
        <v>"marketplace":{"initial_price":100,_x000D_
"reservation_price":"",_x000D_
"duration":"",_x000D_
"max_mint":1,_x000D_
"sell_date":"25/06/2022"}</v>
      </c>
      <c r="AE882" s="1"/>
    </row>
    <row r="883" spans="3:31" ht="14.25" customHeight="1" x14ac:dyDescent="0.3">
      <c r="D883" s="1">
        <f>Tokens!B883</f>
        <v>93</v>
      </c>
      <c r="E883" s="17" t="str">
        <f>IF(Tokens!C883="","",Tokens!C883)</f>
        <v>#93 Billet VIP</v>
      </c>
      <c r="F883" s="79">
        <v>44736.732430555552</v>
      </c>
      <c r="G883" t="s">
        <v>5001</v>
      </c>
      <c r="H883" s="80" t="s">
        <v>5002</v>
      </c>
      <c r="I883" s="2" t="s">
        <v>5003</v>
      </c>
      <c r="J883" s="2" t="s">
        <v>5004</v>
      </c>
      <c r="K883" s="2" t="s">
        <v>5005</v>
      </c>
      <c r="M883"/>
      <c r="N883">
        <v>17.4255335</v>
      </c>
      <c r="O883" s="15">
        <f t="shared" si="28"/>
        <v>-0.45439684199996427</v>
      </c>
      <c r="P883" s="18" t="str">
        <f>IF(F883="stop","",IF(F883&lt;&gt;"",HYPERLINK(Settings!$B$5 &amp; "/manage/?network=" &amp; LOWER(B$8) &amp; "&amp;search=token&amp;account=" &amp; ToMint!$B$5 &amp; "&amp;view=" &amp; ToMint!J883,"TokenSol"),""))</f>
        <v>TokenSol</v>
      </c>
      <c r="Q883" s="2"/>
      <c r="R883" s="2"/>
      <c r="S883" s="11"/>
      <c r="T883" s="78" t="str">
        <f>"owner=" &amp; Tokens!BS883 &amp; "&amp;filename_for_metadata=" &amp; Tokens!BT883 &amp; "&amp;offchaindata_platform=" &amp; $B$17 &amp; "&amp;keyfile=" &amp; $B$5 &amp;  "&amp;repository=" &amp; $B$18</f>
        <v>owner=BbDq7xeUzpj8bXfd9N7dh1tw43Ss7xbYpyjoNuwDSrzq&amp;filename_for_metadata=BILLETVIP_COR22D93&amp;offchaindata_platform=Github&amp;keyfile=Paul&amp;repository=CalviOnTheRocks2022</v>
      </c>
      <c r="U883" s="78" t="str">
        <f t="shared" si="27"/>
        <v>{"name":"#93 Billet VIP",_x000D_
"symbol":"COR22D93",_x000D_
"description":"Billet VIP / Billet NFT VIP Access - 1 jour Calvi on the Rocks 2022",_x000D_
"seller_fee_basis_points":1000,_x000D_
"image":"https://bafybeidbr3ellho3d4a3kpz2bhaqdcuj43pb5kdm6jsnbkrxjaswqvmq24.ipfs.nftstorage.link?image_93.webp",_x000D_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83" s="78" t="str">
        <f>formatRow(Tokens!C$2:I$2,Tokens!C883:I883)</f>
        <v>"name":"#93 Billet VIP",_x000D_
"symbol":"COR22D93",_x000D_
"description":"Billet VIP / Billet NFT VIP Access - 1 jour Calvi on the Rocks 2022",_x000D_
"seller_fee_basis_points":1000,_x000D_
"image":"https://bafybeidbr3ellho3d4a3kpz2bhaqdcuj43pb5kdm6jsnbkrxjaswqvmq24.ipfs.nftstorage.link?image_93.webp",_x000D_
"Issuer":"NfluenT for Calvi On The rocks",_x000D_
"external_url":""</v>
      </c>
      <c r="W883" s="78" t="str">
        <f>formatRow(Tokens!J$2:AV$2,Tokens!J883:AV883,2,"attributes")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3" s="78" t="str">
        <f>formatRow(Tokens!AX$2:BC$2,Tokens!AX883:BC883,2,"creators")</f>
        <v>"creators":[{"address":"ncreator",_x000D_
"share":10},{"address":"cotrcrea",_x000D_
"share":90},{"address":"nminer",_x000D_
"share":0}]</v>
      </c>
      <c r="Y883" s="78" t="str">
        <f>formatRow(Tokens!BD$2:BI$2,Tokens!BD883:BI883,2,"files")</f>
        <v>"files":[]</v>
      </c>
      <c r="Z883" s="78"/>
      <c r="AA883" s="78"/>
      <c r="AB883" s="78"/>
      <c r="AC883" s="78" t="str">
        <f>formatRow(Tokens!BJ$2:BK$2,Tokens!BJ883:BK883,0,"collection")</f>
        <v>"collection":{"name":"BILLET VIP",_x000D_
"family":"Calvi On The Rocks"}</v>
      </c>
      <c r="AD883" s="1" t="str">
        <f>formatRow(Tokens!BN$2:BR$2,Tokens!BN883:BR883,0,"marketplace")</f>
        <v>"marketplace":{"initial_price":100,_x000D_
"reservation_price":"",_x000D_
"duration":"",_x000D_
"max_mint":1,_x000D_
"sell_date":"25/06/2022"}</v>
      </c>
      <c r="AE883" s="1"/>
    </row>
    <row r="884" spans="3:31" ht="14.25" customHeight="1" x14ac:dyDescent="0.3">
      <c r="C884" t="s">
        <v>3308</v>
      </c>
      <c r="D884" s="1">
        <f>Tokens!B884</f>
        <v>94</v>
      </c>
      <c r="E884" s="17" t="str">
        <f>IF(Tokens!C884="","",Tokens!C884)</f>
        <v>#94 Billet VIP</v>
      </c>
      <c r="F884" s="79">
        <v>44736.732789351852</v>
      </c>
      <c r="G884" t="s">
        <v>5006</v>
      </c>
      <c r="H884"/>
      <c r="I884" s="2"/>
      <c r="J884" t="s">
        <v>5038</v>
      </c>
      <c r="K884" s="2" t="s">
        <v>5007</v>
      </c>
      <c r="M884"/>
      <c r="N884">
        <v>17.413547300000001</v>
      </c>
      <c r="O884" s="15">
        <f t="shared" si="28"/>
        <v>-0.45439684199996427</v>
      </c>
      <c r="P884" s="18" t="str">
        <f>IF(F884="stop","",IF(F884&lt;&gt;"",HYPERLINK(Settings!$B$5 &amp; "/manage/?network=" &amp; LOWER(B$8) &amp; "&amp;search=token&amp;account=" &amp; ToMint!$B$5 &amp; "&amp;view=" &amp; ToMint!J884,"TokenSol"),""))</f>
        <v>TokenSol</v>
      </c>
      <c r="Q884" s="2"/>
      <c r="R884" s="2"/>
      <c r="S884" s="11"/>
      <c r="T884" s="78" t="str">
        <f>"owner=" &amp; Tokens!BS884 &amp; "&amp;filename_for_metadata=" &amp; Tokens!BT884 &amp; "&amp;offchaindata_platform=" &amp; $B$17 &amp; "&amp;keyfile=" &amp; $B$5 &amp;  "&amp;repository=" &amp; $B$18</f>
        <v>owner=BbDq7xeUzpj8bXfd9N7dh1tw43Ss7xbYpyjoNuwDSrzq&amp;filename_for_metadata=BILLETVIP_COR22D94&amp;offchaindata_platform=Github&amp;keyfile=Paul&amp;repository=CalviOnTheRocks2022</v>
      </c>
      <c r="U884" s="78" t="str">
        <f t="shared" si="27"/>
        <v>{"name":"#94 Billet VIP",_x000D_
"symbol":"COR22D94",_x000D_
"description":"Billet VIP / Billet NFT VIP Access - 1 jour Calvi on the Rocks 2022",_x000D_
"seller_fee_basis_points":1000,_x000D_
"image":"https://bafybeicm2cmho2lpu7cth62u57foinwlsittxm42kldzwzck7hatd7yoem.ipfs.nftstorage.link?image_94.webp",_x000D_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84" s="78" t="str">
        <f>formatRow(Tokens!C$2:I$2,Tokens!C884:I884)</f>
        <v>"name":"#94 Billet VIP",_x000D_
"symbol":"COR22D94",_x000D_
"description":"Billet VIP / Billet NFT VIP Access - 1 jour Calvi on the Rocks 2022",_x000D_
"seller_fee_basis_points":1000,_x000D_
"image":"https://bafybeicm2cmho2lpu7cth62u57foinwlsittxm42kldzwzck7hatd7yoem.ipfs.nftstorage.link?image_94.webp",_x000D_
"Issuer":"NfluenT for Calvi On The rocks",_x000D_
"external_url":""</v>
      </c>
      <c r="W884" s="78" t="str">
        <f>formatRow(Tokens!J$2:AV$2,Tokens!J884:AV884,2,"attributes")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4" s="78" t="str">
        <f>formatRow(Tokens!AX$2:BC$2,Tokens!AX884:BC884,2,"creators")</f>
        <v>"creators":[{"address":"ncreator",_x000D_
"share":10},{"address":"cotrcrea",_x000D_
"share":90},{"address":"nminer",_x000D_
"share":0}]</v>
      </c>
      <c r="Y884" s="78" t="str">
        <f>formatRow(Tokens!BD$2:BI$2,Tokens!BD884:BI884,2,"files")</f>
        <v>"files":[]</v>
      </c>
      <c r="Z884" s="78"/>
      <c r="AA884" s="78"/>
      <c r="AB884" s="78"/>
      <c r="AC884" s="78" t="str">
        <f>formatRow(Tokens!BJ$2:BK$2,Tokens!BJ884:BK884,0,"collection")</f>
        <v>"collection":{"name":"BILLET VIP",_x000D_
"family":"Calvi On The Rocks"}</v>
      </c>
      <c r="AD884" s="1" t="str">
        <f>formatRow(Tokens!BN$2:BR$2,Tokens!BN884:BR884,0,"marketplace")</f>
        <v>"marketplace":{"initial_price":100,_x000D_
"reservation_price":"",_x000D_
"duration":"",_x000D_
"max_mint":1,_x000D_
"sell_date":"25/06/2022"}</v>
      </c>
      <c r="AE884" s="1"/>
    </row>
    <row r="885" spans="3:31" ht="14.25" customHeight="1" x14ac:dyDescent="0.3">
      <c r="C885" t="s">
        <v>3308</v>
      </c>
      <c r="D885" s="1">
        <f>Tokens!B885</f>
        <v>95</v>
      </c>
      <c r="E885" s="17" t="str">
        <f>IF(Tokens!C885="","",Tokens!C885)</f>
        <v>#95 Billet VIP</v>
      </c>
      <c r="F885" s="79">
        <v>44736.733263888891</v>
      </c>
      <c r="G885" t="s">
        <v>5008</v>
      </c>
      <c r="H885"/>
      <c r="I885" s="2"/>
      <c r="J885" t="s">
        <v>5039</v>
      </c>
      <c r="K885" s="2" t="s">
        <v>5009</v>
      </c>
      <c r="M885"/>
      <c r="N885">
        <v>17.401561099999999</v>
      </c>
      <c r="O885" s="15">
        <f t="shared" si="28"/>
        <v>-0.45439684200009894</v>
      </c>
      <c r="P885" s="18" t="str">
        <f>IF(F885="stop","",IF(F885&lt;&gt;"",HYPERLINK(Settings!$B$5 &amp; "/manage/?network=" &amp; LOWER(B$8) &amp; "&amp;search=token&amp;account=" &amp; ToMint!$B$5 &amp; "&amp;view=" &amp; ToMint!J885,"TokenSol"),""))</f>
        <v>TokenSol</v>
      </c>
      <c r="Q885" s="2"/>
      <c r="R885" s="2"/>
      <c r="S885" s="11"/>
      <c r="T885" s="78" t="str">
        <f>"owner=" &amp; Tokens!BS885 &amp; "&amp;filename_for_metadata=" &amp; Tokens!BT885 &amp; "&amp;offchaindata_platform=" &amp; $B$17 &amp; "&amp;keyfile=" &amp; $B$5 &amp;  "&amp;repository=" &amp; $B$18</f>
        <v>owner=BbDq7xeUzpj8bXfd9N7dh1tw43Ss7xbYpyjoNuwDSrzq&amp;filename_for_metadata=BILLETVIP_COR22D95&amp;offchaindata_platform=Github&amp;keyfile=Paul&amp;repository=CalviOnTheRocks2022</v>
      </c>
      <c r="U885" s="78" t="str">
        <f t="shared" si="27"/>
        <v>{"name":"#95 Billet VIP",_x000D_
"symbol":"COR22D95",_x000D_
"description":"Billet VIP / Billet NFT VIP Access - 1 jour Calvi on the Rocks 2022",_x000D_
"seller_fee_basis_points":1000,_x000D_
"image":"https://bafybeifctcg7okqi7bcixvnpjkef2gczq6ezxxubu6ymirfzdivgijimdm.ipfs.nftstorage.link?image_95.webp",_x000D_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85" s="78" t="str">
        <f>formatRow(Tokens!C$2:I$2,Tokens!C885:I885)</f>
        <v>"name":"#95 Billet VIP",_x000D_
"symbol":"COR22D95",_x000D_
"description":"Billet VIP / Billet NFT VIP Access - 1 jour Calvi on the Rocks 2022",_x000D_
"seller_fee_basis_points":1000,_x000D_
"image":"https://bafybeifctcg7okqi7bcixvnpjkef2gczq6ezxxubu6ymirfzdivgijimdm.ipfs.nftstorage.link?image_95.webp",_x000D_
"Issuer":"NfluenT for Calvi On The rocks",_x000D_
"external_url":""</v>
      </c>
      <c r="W885" s="78" t="str">
        <f>formatRow(Tokens!J$2:AV$2,Tokens!J885:AV885,2,"attributes")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5" s="78" t="str">
        <f>formatRow(Tokens!AX$2:BC$2,Tokens!AX885:BC885,2,"creators")</f>
        <v>"creators":[{"address":"ncreator",_x000D_
"share":10},{"address":"cotrcrea",_x000D_
"share":90},{"address":"nminer",_x000D_
"share":0}]</v>
      </c>
      <c r="Y885" s="78" t="str">
        <f>formatRow(Tokens!BD$2:BI$2,Tokens!BD885:BI885,2,"files")</f>
        <v>"files":[]</v>
      </c>
      <c r="Z885" s="78"/>
      <c r="AA885" s="78"/>
      <c r="AB885" s="78"/>
      <c r="AC885" s="78" t="str">
        <f>formatRow(Tokens!BJ$2:BK$2,Tokens!BJ885:BK885,0,"collection")</f>
        <v>"collection":{"name":"BILLET VIP",_x000D_
"family":"Calvi On The Rocks"}</v>
      </c>
      <c r="AD885" s="1" t="str">
        <f>formatRow(Tokens!BN$2:BR$2,Tokens!BN885:BR885,0,"marketplace")</f>
        <v>"marketplace":{"initial_price":100,_x000D_
"reservation_price":"",_x000D_
"duration":"",_x000D_
"max_mint":1,_x000D_
"sell_date":"25/06/2022"}</v>
      </c>
      <c r="AE885" s="1"/>
    </row>
    <row r="886" spans="3:31" ht="14.25" customHeight="1" x14ac:dyDescent="0.3">
      <c r="D886" s="1">
        <f>Tokens!B886</f>
        <v>96</v>
      </c>
      <c r="E886" s="17" t="str">
        <f>IF(Tokens!C886="","",Tokens!C886)</f>
        <v>#96 Billet VIP</v>
      </c>
      <c r="F886" s="79">
        <v>44736.733611111114</v>
      </c>
      <c r="G886" t="s">
        <v>5010</v>
      </c>
      <c r="H886" s="80" t="s">
        <v>5011</v>
      </c>
      <c r="I886" s="2" t="s">
        <v>5012</v>
      </c>
      <c r="J886" s="2" t="s">
        <v>5013</v>
      </c>
      <c r="K886" s="2" t="s">
        <v>5014</v>
      </c>
      <c r="M886"/>
      <c r="N886">
        <v>17.3895749</v>
      </c>
      <c r="O886" s="15">
        <f t="shared" si="28"/>
        <v>-0.45439684199996427</v>
      </c>
      <c r="P886" s="18" t="str">
        <f>IF(F886="stop","",IF(F886&lt;&gt;"",HYPERLINK(Settings!$B$5 &amp; "/manage/?network=" &amp; LOWER(B$8) &amp; "&amp;search=token&amp;account=" &amp; ToMint!$B$5 &amp; "&amp;view=" &amp; ToMint!J886,"TokenSol"),""))</f>
        <v>TokenSol</v>
      </c>
      <c r="Q886" s="2"/>
      <c r="R886" s="2"/>
      <c r="S886" s="11"/>
      <c r="T886" s="78" t="str">
        <f>"owner=" &amp; Tokens!BS886 &amp; "&amp;filename_for_metadata=" &amp; Tokens!BT886 &amp; "&amp;offchaindata_platform=" &amp; $B$17 &amp; "&amp;keyfile=" &amp; $B$5 &amp;  "&amp;repository=" &amp; $B$18</f>
        <v>owner=BbDq7xeUzpj8bXfd9N7dh1tw43Ss7xbYpyjoNuwDSrzq&amp;filename_for_metadata=BILLETVIP_COR22D96&amp;offchaindata_platform=Github&amp;keyfile=Paul&amp;repository=CalviOnTheRocks2022</v>
      </c>
      <c r="U886" s="78" t="str">
        <f t="shared" si="27"/>
        <v>{"name":"#96 Billet VIP",_x000D_
"symbol":"COR22D96",_x000D_
"description":"Billet VIP / Billet NFT VIP Access - 1 jour Calvi on the Rocks 2022",_x000D_
"seller_fee_basis_points":1000,_x000D_
"image":"https://bafybeiepo4a3r3strnldawhgcufp7gzeyaqad4goxio5q3enjamghmdh5u.ipfs.nftstorage.link?image_96.webp",_x000D_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86" s="78" t="str">
        <f>formatRow(Tokens!C$2:I$2,Tokens!C886:I886)</f>
        <v>"name":"#96 Billet VIP",_x000D_
"symbol":"COR22D96",_x000D_
"description":"Billet VIP / Billet NFT VIP Access - 1 jour Calvi on the Rocks 2022",_x000D_
"seller_fee_basis_points":1000,_x000D_
"image":"https://bafybeiepo4a3r3strnldawhgcufp7gzeyaqad4goxio5q3enjamghmdh5u.ipfs.nftstorage.link?image_96.webp",_x000D_
"Issuer":"NfluenT for Calvi On The rocks",_x000D_
"external_url":""</v>
      </c>
      <c r="W886" s="78" t="str">
        <f>formatRow(Tokens!J$2:AV$2,Tokens!J886:AV886,2,"attributes")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6" s="78" t="str">
        <f>formatRow(Tokens!AX$2:BC$2,Tokens!AX886:BC886,2,"creators")</f>
        <v>"creators":[{"address":"ncreator",_x000D_
"share":10},{"address":"cotrcrea",_x000D_
"share":90},{"address":"nminer",_x000D_
"share":0}]</v>
      </c>
      <c r="Y886" s="78" t="str">
        <f>formatRow(Tokens!BD$2:BI$2,Tokens!BD886:BI886,2,"files")</f>
        <v>"files":[]</v>
      </c>
      <c r="Z886" s="78"/>
      <c r="AA886" s="78"/>
      <c r="AB886" s="78"/>
      <c r="AC886" s="78" t="str">
        <f>formatRow(Tokens!BJ$2:BK$2,Tokens!BJ886:BK886,0,"collection")</f>
        <v>"collection":{"name":"BILLET VIP",_x000D_
"family":"Calvi On The Rocks"}</v>
      </c>
      <c r="AD886" s="1" t="str">
        <f>formatRow(Tokens!BN$2:BR$2,Tokens!BN886:BR886,0,"marketplace")</f>
        <v>"marketplace":{"initial_price":100,_x000D_
"reservation_price":"",_x000D_
"duration":"",_x000D_
"max_mint":1,_x000D_
"sell_date":"25/06/2022"}</v>
      </c>
      <c r="AE886" s="1"/>
    </row>
    <row r="887" spans="3:31" ht="14.25" customHeight="1" x14ac:dyDescent="0.3">
      <c r="D887" s="1">
        <f>Tokens!B887</f>
        <v>97</v>
      </c>
      <c r="E887" s="17" t="str">
        <f>IF(Tokens!C887="","",Tokens!C887)</f>
        <v>#97 Billet VIP</v>
      </c>
      <c r="F887" s="79">
        <v>44736.733888888892</v>
      </c>
      <c r="G887" t="s">
        <v>5015</v>
      </c>
      <c r="H887" s="80" t="s">
        <v>5016</v>
      </c>
      <c r="I887" s="2" t="s">
        <v>5017</v>
      </c>
      <c r="J887" s="2" t="s">
        <v>5018</v>
      </c>
      <c r="K887" s="2" t="s">
        <v>5019</v>
      </c>
      <c r="M887"/>
      <c r="N887">
        <v>17.3775887</v>
      </c>
      <c r="O887" s="15">
        <f t="shared" si="28"/>
        <v>-0.45439684199996427</v>
      </c>
      <c r="P887" s="18" t="str">
        <f>IF(F887="stop","",IF(F887&lt;&gt;"",HYPERLINK(Settings!$B$5 &amp; "/manage/?network=" &amp; LOWER(B$8) &amp; "&amp;search=token&amp;account=" &amp; ToMint!$B$5 &amp; "&amp;view=" &amp; ToMint!J887,"TokenSol"),""))</f>
        <v>TokenSol</v>
      </c>
      <c r="Q887" s="2"/>
      <c r="R887" s="2"/>
      <c r="S887" s="11"/>
      <c r="T887" s="78" t="str">
        <f>"owner=" &amp; Tokens!BS887 &amp; "&amp;filename_for_metadata=" &amp; Tokens!BT887 &amp; "&amp;offchaindata_platform=" &amp; $B$17 &amp; "&amp;keyfile=" &amp; $B$5 &amp;  "&amp;repository=" &amp; $B$18</f>
        <v>owner=BbDq7xeUzpj8bXfd9N7dh1tw43Ss7xbYpyjoNuwDSrzq&amp;filename_for_metadata=BILLETVIP_COR22D97&amp;offchaindata_platform=Github&amp;keyfile=Paul&amp;repository=CalviOnTheRocks2022</v>
      </c>
      <c r="U887" s="78" t="str">
        <f t="shared" si="27"/>
        <v>{"name":"#97 Billet VIP",_x000D_
"symbol":"COR22D97",_x000D_
"description":"Billet VIP / Billet NFT VIP Access - 1 jour Calvi on the Rocks 2022",_x000D_
"seller_fee_basis_points":1000,_x000D_
"image":"https://bafybeibwqdh2n3edpamgjdbvycu4ebvbtdmzwtawntincli3dyiowhu7im.ipfs.nftstorage.link?image_97.webp",_x000D_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87" s="78" t="str">
        <f>formatRow(Tokens!C$2:I$2,Tokens!C887:I887)</f>
        <v>"name":"#97 Billet VIP",_x000D_
"symbol":"COR22D97",_x000D_
"description":"Billet VIP / Billet NFT VIP Access - 1 jour Calvi on the Rocks 2022",_x000D_
"seller_fee_basis_points":1000,_x000D_
"image":"https://bafybeibwqdh2n3edpamgjdbvycu4ebvbtdmzwtawntincli3dyiowhu7im.ipfs.nftstorage.link?image_97.webp",_x000D_
"Issuer":"NfluenT for Calvi On The rocks",_x000D_
"external_url":""</v>
      </c>
      <c r="W887" s="78" t="str">
        <f>formatRow(Tokens!J$2:AV$2,Tokens!J887:AV887,2,"attributes")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7" s="78" t="str">
        <f>formatRow(Tokens!AX$2:BC$2,Tokens!AX887:BC887,2,"creators")</f>
        <v>"creators":[{"address":"ncreator",_x000D_
"share":10},{"address":"cotrcrea",_x000D_
"share":90},{"address":"nminer",_x000D_
"share":0}]</v>
      </c>
      <c r="Y887" s="78" t="str">
        <f>formatRow(Tokens!BD$2:BI$2,Tokens!BD887:BI887,2,"files")</f>
        <v>"files":[]</v>
      </c>
      <c r="Z887" s="78"/>
      <c r="AA887" s="78"/>
      <c r="AB887" s="78"/>
      <c r="AC887" s="78" t="str">
        <f>formatRow(Tokens!BJ$2:BK$2,Tokens!BJ887:BK887,0,"collection")</f>
        <v>"collection":{"name":"BILLET VIP",_x000D_
"family":"Calvi On The Rocks"}</v>
      </c>
      <c r="AD887" s="1" t="str">
        <f>formatRow(Tokens!BN$2:BR$2,Tokens!BN887:BR887,0,"marketplace")</f>
        <v>"marketplace":{"initial_price":100,_x000D_
"reservation_price":"",_x000D_
"duration":"",_x000D_
"max_mint":1,_x000D_
"sell_date":"25/06/2022"}</v>
      </c>
      <c r="AE887" s="1"/>
    </row>
    <row r="888" spans="3:31" ht="14.25" customHeight="1" x14ac:dyDescent="0.3">
      <c r="D888" s="1">
        <f>Tokens!B888</f>
        <v>98</v>
      </c>
      <c r="E888" s="17" t="str">
        <f>IF(Tokens!C888="","",Tokens!C888)</f>
        <v>#98 Billet VIP</v>
      </c>
      <c r="F888" s="79">
        <v>44736.734398148146</v>
      </c>
      <c r="G888" t="s">
        <v>5020</v>
      </c>
      <c r="H888" s="80" t="s">
        <v>5021</v>
      </c>
      <c r="I888" s="2" t="s">
        <v>5022</v>
      </c>
      <c r="J888" s="2" t="s">
        <v>5023</v>
      </c>
      <c r="K888" s="2" t="s">
        <v>5024</v>
      </c>
      <c r="M888"/>
      <c r="N888">
        <v>17.365602500000001</v>
      </c>
      <c r="O888" s="15">
        <f t="shared" si="28"/>
        <v>-0.45439684199996427</v>
      </c>
      <c r="P888" s="18" t="str">
        <f>IF(F888="stop","",IF(F888&lt;&gt;"",HYPERLINK(Settings!$B$5 &amp; "/manage/?network=" &amp; LOWER(B$8) &amp; "&amp;search=token&amp;account=" &amp; ToMint!$B$5 &amp; "&amp;view=" &amp; ToMint!J888,"TokenSol"),""))</f>
        <v>TokenSol</v>
      </c>
      <c r="Q888" s="2"/>
      <c r="R888" s="2"/>
      <c r="S888" s="11"/>
      <c r="T888" s="78" t="str">
        <f>"owner=" &amp; Tokens!BS888 &amp; "&amp;filename_for_metadata=" &amp; Tokens!BT888 &amp; "&amp;offchaindata_platform=" &amp; $B$17 &amp; "&amp;keyfile=" &amp; $B$5 &amp;  "&amp;repository=" &amp; $B$18</f>
        <v>owner=BbDq7xeUzpj8bXfd9N7dh1tw43Ss7xbYpyjoNuwDSrzq&amp;filename_for_metadata=BILLETVIP_COR22D98&amp;offchaindata_platform=Github&amp;keyfile=Paul&amp;repository=CalviOnTheRocks2022</v>
      </c>
      <c r="U888" s="78" t="str">
        <f t="shared" si="27"/>
        <v>{"name":"#98 Billet VIP",_x000D_
"symbol":"COR22D98",_x000D_
"description":"Billet VIP / Billet NFT VIP Access - 1 jour Calvi on the Rocks 2022",_x000D_
"seller_fee_basis_points":1000,_x000D_
"image":"https://bafybeih6zkpgifh6ivjt5v452q4f7qlzgkhmg273n2lmdmguiwvt276tjm.ipfs.nftstorage.link?image_98.webp",_x000D_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88" s="78" t="str">
        <f>formatRow(Tokens!C$2:I$2,Tokens!C888:I888)</f>
        <v>"name":"#98 Billet VIP",_x000D_
"symbol":"COR22D98",_x000D_
"description":"Billet VIP / Billet NFT VIP Access - 1 jour Calvi on the Rocks 2022",_x000D_
"seller_fee_basis_points":1000,_x000D_
"image":"https://bafybeih6zkpgifh6ivjt5v452q4f7qlzgkhmg273n2lmdmguiwvt276tjm.ipfs.nftstorage.link?image_98.webp",_x000D_
"Issuer":"NfluenT for Calvi On The rocks",_x000D_
"external_url":""</v>
      </c>
      <c r="W888" s="78" t="str">
        <f>formatRow(Tokens!J$2:AV$2,Tokens!J888:AV888,2,"attributes")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8" s="78" t="str">
        <f>formatRow(Tokens!AX$2:BC$2,Tokens!AX888:BC888,2,"creators")</f>
        <v>"creators":[{"address":"ncreator",_x000D_
"share":10},{"address":"cotrcrea",_x000D_
"share":90},{"address":"nminer",_x000D_
"share":0}]</v>
      </c>
      <c r="Y888" s="78" t="str">
        <f>formatRow(Tokens!BD$2:BI$2,Tokens!BD888:BI888,2,"files")</f>
        <v>"files":[]</v>
      </c>
      <c r="Z888" s="78"/>
      <c r="AA888" s="78"/>
      <c r="AB888" s="78"/>
      <c r="AC888" s="78" t="str">
        <f>formatRow(Tokens!BJ$2:BK$2,Tokens!BJ888:BK888,0,"collection")</f>
        <v>"collection":{"name":"BILLET VIP",_x000D_
"family":"Calvi On The Rocks"}</v>
      </c>
      <c r="AD888" s="1" t="str">
        <f>formatRow(Tokens!BN$2:BR$2,Tokens!BN888:BR888,0,"marketplace")</f>
        <v>"marketplace":{"initial_price":100,_x000D_
"reservation_price":"",_x000D_
"duration":"",_x000D_
"max_mint":1,_x000D_
"sell_date":"25/06/2022"}</v>
      </c>
      <c r="AE888" s="1"/>
    </row>
    <row r="889" spans="3:31" ht="14.25" customHeight="1" x14ac:dyDescent="0.3">
      <c r="D889" s="1">
        <f>Tokens!B889</f>
        <v>99</v>
      </c>
      <c r="E889" s="17" t="str">
        <f>IF(Tokens!C889="","",Tokens!C889)</f>
        <v>#99 Billet VIP</v>
      </c>
      <c r="F889" s="79">
        <v>44736.734733796293</v>
      </c>
      <c r="G889" t="s">
        <v>5025</v>
      </c>
      <c r="H889" s="80" t="s">
        <v>5026</v>
      </c>
      <c r="I889" s="2" t="s">
        <v>5027</v>
      </c>
      <c r="J889" s="2" t="s">
        <v>5028</v>
      </c>
      <c r="K889" s="2" t="s">
        <v>5029</v>
      </c>
      <c r="M889"/>
      <c r="N889">
        <v>17.353616299999999</v>
      </c>
      <c r="O889" s="15">
        <f t="shared" si="28"/>
        <v>-0.45439684200009894</v>
      </c>
      <c r="P889" s="18" t="str">
        <f>IF(F889="stop","",IF(F889&lt;&gt;"",HYPERLINK(Settings!$B$5 &amp; "/manage/?network=" &amp; LOWER(B$8) &amp; "&amp;search=token&amp;account=" &amp; ToMint!$B$5 &amp; "&amp;view=" &amp; ToMint!J889,"TokenSol"),""))</f>
        <v>TokenSol</v>
      </c>
      <c r="Q889" s="2"/>
      <c r="R889" s="2"/>
      <c r="S889" s="11"/>
      <c r="T889" s="78" t="str">
        <f>"owner=" &amp; Tokens!BS889 &amp; "&amp;filename_for_metadata=" &amp; Tokens!BT889 &amp; "&amp;offchaindata_platform=" &amp; $B$17 &amp; "&amp;keyfile=" &amp; $B$5 &amp;  "&amp;repository=" &amp; $B$18</f>
        <v>owner=BbDq7xeUzpj8bXfd9N7dh1tw43Ss7xbYpyjoNuwDSrzq&amp;filename_for_metadata=BILLETVIP_COR22D99&amp;offchaindata_platform=Github&amp;keyfile=Paul&amp;repository=CalviOnTheRocks2022</v>
      </c>
      <c r="U889" s="78" t="str">
        <f t="shared" si="27"/>
        <v>{"name":"#99 Billet VIP",_x000D_
"symbol":"COR22D99",_x000D_
"description":"Billet VIP / Billet NFT VIP Access - 1 jour Calvi on the Rocks 2022",_x000D_
"seller_fee_basis_points":1000,_x000D_
"image":"https://bafybeic52mkk232fo3l4qvpfooqzqzc3zxduazkvzlllsq22gczszceqiy.ipfs.nftstorage.link?image_99.webp",_x000D_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89" s="78" t="str">
        <f>formatRow(Tokens!C$2:I$2,Tokens!C889:I889)</f>
        <v>"name":"#99 Billet VIP",_x000D_
"symbol":"COR22D99",_x000D_
"description":"Billet VIP / Billet NFT VIP Access - 1 jour Calvi on the Rocks 2022",_x000D_
"seller_fee_basis_points":1000,_x000D_
"image":"https://bafybeic52mkk232fo3l4qvpfooqzqzc3zxduazkvzlllsq22gczszceqiy.ipfs.nftstorage.link?image_99.webp",_x000D_
"Issuer":"NfluenT for Calvi On The rocks",_x000D_
"external_url":""</v>
      </c>
      <c r="W889" s="78" t="str">
        <f>formatRow(Tokens!J$2:AV$2,Tokens!J889:AV889,2,"attributes")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9" s="78" t="str">
        <f>formatRow(Tokens!AX$2:BC$2,Tokens!AX889:BC889,2,"creators")</f>
        <v>"creators":[{"address":"ncreator",_x000D_
"share":10},{"address":"cotrcrea",_x000D_
"share":90},{"address":"nminer",_x000D_
"share":0}]</v>
      </c>
      <c r="Y889" s="78" t="str">
        <f>formatRow(Tokens!BD$2:BI$2,Tokens!BD889:BI889,2,"files")</f>
        <v>"files":[]</v>
      </c>
      <c r="Z889" s="78"/>
      <c r="AA889" s="78"/>
      <c r="AB889" s="78"/>
      <c r="AC889" s="78" t="str">
        <f>formatRow(Tokens!BJ$2:BK$2,Tokens!BJ889:BK889,0,"collection")</f>
        <v>"collection":{"name":"BILLET VIP",_x000D_
"family":"Calvi On The Rocks"}</v>
      </c>
      <c r="AD889" s="1" t="str">
        <f>formatRow(Tokens!BN$2:BR$2,Tokens!BN889:BR889,0,"marketplace")</f>
        <v>"marketplace":{"initial_price":100,_x000D_
"reservation_price":"",_x000D_
"duration":"",_x000D_
"max_mint":1,_x000D_
"sell_date":"25/06/2022"}</v>
      </c>
      <c r="AE889" s="1"/>
    </row>
    <row r="890" spans="3:31" ht="14.25" customHeight="1" x14ac:dyDescent="0.3">
      <c r="D890" s="1">
        <f>Tokens!B890</f>
        <v>100</v>
      </c>
      <c r="E890" s="17" t="str">
        <f>IF(Tokens!C890="","",Tokens!C890)</f>
        <v>#100 Billet VIP</v>
      </c>
      <c r="F890" s="79">
        <v>44736.735023148147</v>
      </c>
      <c r="G890" t="s">
        <v>5030</v>
      </c>
      <c r="H890" s="80" t="s">
        <v>5031</v>
      </c>
      <c r="I890" s="2" t="s">
        <v>5032</v>
      </c>
      <c r="J890" s="2" t="s">
        <v>5033</v>
      </c>
      <c r="K890" s="2" t="s">
        <v>5034</v>
      </c>
      <c r="M890"/>
      <c r="N890">
        <v>17.3416301</v>
      </c>
      <c r="O890" s="15">
        <f t="shared" si="28"/>
        <v>-0.45439684199996427</v>
      </c>
      <c r="P890" s="18" t="str">
        <f>IF(F890="stop","",IF(F890&lt;&gt;"",HYPERLINK(Settings!$B$5 &amp; "/manage/?network=" &amp; LOWER(B$8) &amp; "&amp;search=token&amp;account=" &amp; ToMint!$B$5 &amp; "&amp;view=" &amp; ToMint!J890,"TokenSol"),""))</f>
        <v>TokenSol</v>
      </c>
      <c r="Q890" s="2"/>
      <c r="R890" s="2"/>
      <c r="S890" s="11"/>
      <c r="T890" s="78" t="str">
        <f>"owner=" &amp; Tokens!BS890 &amp; "&amp;filename_for_metadata=" &amp; Tokens!BT890 &amp; "&amp;offchaindata_platform=" &amp; $B$17 &amp; "&amp;keyfile=" &amp; $B$5 &amp;  "&amp;repository=" &amp; $B$18</f>
        <v>owner=BbDq7xeUzpj8bXfd9N7dh1tw43Ss7xbYpyjoNuwDSrzq&amp;filename_for_metadata=BILLETVIP_COR22D100&amp;offchaindata_platform=Github&amp;keyfile=Paul&amp;repository=CalviOnTheRocks2022</v>
      </c>
      <c r="U890" s="78" t="str">
        <f t="shared" si="27"/>
        <v>{"name":"#100 Billet VIP",_x000D_
"symbol":"COR22D100",_x000D_
"description":"Billet VIP / Billet NFT VIP Access - 1 jour Calvi on the Rocks 2022",_x000D_
"seller_fee_basis_points":1000,_x000D_
"image":"https://bafybeihjek3gn2jixv5gfeopkbwl25etxyjksczjj7cuuzkja2gdq2tmvi.ipfs.nftstorage.link?image_100.webp",_x000D_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90" s="78" t="str">
        <f>formatRow(Tokens!C$2:I$2,Tokens!C890:I890)</f>
        <v>"name":"#100 Billet VIP",_x000D_
"symbol":"COR22D100",_x000D_
"description":"Billet VIP / Billet NFT VIP Access - 1 jour Calvi on the Rocks 2022",_x000D_
"seller_fee_basis_points":1000,_x000D_
"image":"https://bafybeihjek3gn2jixv5gfeopkbwl25etxyjksczjj7cuuzkja2gdq2tmvi.ipfs.nftstorage.link?image_100.webp",_x000D_
"Issuer":"NfluenT for Calvi On The rocks",_x000D_
"external_url":""</v>
      </c>
      <c r="W890" s="78" t="str">
        <f>formatRow(Tokens!J$2:AV$2,Tokens!J890:AV890,2,"attributes")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0" s="78" t="str">
        <f>formatRow(Tokens!AX$2:BC$2,Tokens!AX890:BC890,2,"creators")</f>
        <v>"creators":[{"address":"ncreator",_x000D_
"share":10},{"address":"cotrcrea",_x000D_
"share":90},{"address":"nminer",_x000D_
"share":0}]</v>
      </c>
      <c r="Y890" s="78" t="str">
        <f>formatRow(Tokens!BD$2:BI$2,Tokens!BD890:BI890,2,"files")</f>
        <v>"files":[]</v>
      </c>
      <c r="Z890" s="78"/>
      <c r="AA890" s="78"/>
      <c r="AB890" s="78"/>
      <c r="AC890" s="78" t="str">
        <f>formatRow(Tokens!BJ$2:BK$2,Tokens!BJ890:BK890,0,"collection")</f>
        <v>"collection":{"name":"BILLET VIP",_x000D_
"family":"Calvi On The Rocks"}</v>
      </c>
      <c r="AD890" s="1" t="str">
        <f>formatRow(Tokens!BN$2:BR$2,Tokens!BN890:BR890,0,"marketplace")</f>
        <v>"marketplace":{"initial_price":100,_x000D_
"reservation_price":"",_x000D_
"duration":"",_x000D_
"max_mint":1,_x000D_
"sell_date":"25/06/2022"}</v>
      </c>
      <c r="AE890" s="1"/>
    </row>
    <row r="891" spans="3:31" ht="14.25" customHeight="1" x14ac:dyDescent="0.3">
      <c r="D891" s="1">
        <f>Tokens!B891</f>
        <v>101</v>
      </c>
      <c r="E891" s="17" t="str">
        <f>IF(Tokens!C891="","",Tokens!C891)</f>
        <v>#101 Billet VIP</v>
      </c>
      <c r="F891"/>
      <c r="G891"/>
      <c r="H891"/>
      <c r="I891"/>
      <c r="J891"/>
      <c r="M891"/>
      <c r="N891"/>
      <c r="O891" s="15" t="str">
        <f t="shared" si="28"/>
        <v>_</v>
      </c>
      <c r="P891" s="18" t="str">
        <f>IF(F891="stop","",IF(F891&lt;&gt;"",HYPERLINK(Settings!$B$5 &amp; "/manage/?network=" &amp; LOWER(B$8) &amp; "&amp;search=token&amp;account=" &amp; ToMint!$B$5 &amp; "&amp;view=" &amp; ToMint!J891,"TokenSol"),""))</f>
        <v/>
      </c>
      <c r="Q891" s="2"/>
      <c r="R891" s="2"/>
      <c r="S891" s="11"/>
      <c r="T891" s="78" t="str">
        <f>"owner=" &amp; Tokens!BS891 &amp; "&amp;filename_for_metadata=" &amp; Tokens!BT891 &amp; "&amp;offchaindata_platform=" &amp; $B$17 &amp; "&amp;keyfile=" &amp; $B$5 &amp;  "&amp;repository=" &amp; $B$18</f>
        <v>owner=BbDq7xeUzpj8bXfd9N7dh1tw43Ss7xbYpyjoNuwDSrzq&amp;filename_for_metadata=BILLETVIP_COR22D101&amp;offchaindata_platform=Github&amp;keyfile=Paul&amp;repository=CalviOnTheRocks2022</v>
      </c>
      <c r="U891" s="78" t="str">
        <f t="shared" si="27"/>
        <v>{"name":"#101 Billet VIP",_x000D_
"symbol":"COR22D101",_x000D_
"description":"Billet VIP / Billet NFT VIP Access - 1 jour Calvi on the Rocks 2022",_x000D_
"seller_fee_basis_points":1000,_x000D_
"image":"https://bafybeieqqm33easirenrm7nd5gwaz4opzwcpf2vkvts2tbr4zssya44mqe.ipfs.nftstorage.link?image_101.webp",_x000D_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91" s="78" t="str">
        <f>formatRow(Tokens!C$2:I$2,Tokens!C891:I891)</f>
        <v>"name":"#101 Billet VIP",_x000D_
"symbol":"COR22D101",_x000D_
"description":"Billet VIP / Billet NFT VIP Access - 1 jour Calvi on the Rocks 2022",_x000D_
"seller_fee_basis_points":1000,_x000D_
"image":"https://bafybeieqqm33easirenrm7nd5gwaz4opzwcpf2vkvts2tbr4zssya44mqe.ipfs.nftstorage.link?image_101.webp",_x000D_
"Issuer":"NfluenT for Calvi On The rocks",_x000D_
"external_url":""</v>
      </c>
      <c r="W891" s="78" t="str">
        <f>formatRow(Tokens!J$2:AV$2,Tokens!J891:AV891,2,"attributes")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1" s="78" t="str">
        <f>formatRow(Tokens!AX$2:BC$2,Tokens!AX891:BC891,2,"creators")</f>
        <v>"creators":[{"address":"ncreator",_x000D_
"share":10},{"address":"cotrcrea",_x000D_
"share":90},{"address":"nminer",_x000D_
"share":0}]</v>
      </c>
      <c r="Y891" s="78" t="str">
        <f>formatRow(Tokens!BD$2:BI$2,Tokens!BD891:BI891,2,"files")</f>
        <v>"files":[]</v>
      </c>
      <c r="Z891" s="78"/>
      <c r="AA891" s="78"/>
      <c r="AB891" s="78"/>
      <c r="AC891" s="78" t="str">
        <f>formatRow(Tokens!BJ$2:BK$2,Tokens!BJ891:BK891,0,"collection")</f>
        <v>"collection":{"name":"BILLET VIP",_x000D_
"family":"Calvi On The Rocks"}</v>
      </c>
      <c r="AD891" s="1" t="str">
        <f>formatRow(Tokens!BN$2:BR$2,Tokens!BN891:BR891,0,"marketplace")</f>
        <v>"marketplace":{"initial_price":100,_x000D_
"reservation_price":"",_x000D_
"duration":"",_x000D_
"max_mint":1,_x000D_
"sell_date":"25/06/2022"}</v>
      </c>
      <c r="AE891" s="1"/>
    </row>
    <row r="892" spans="3:31" ht="14.25" customHeight="1" x14ac:dyDescent="0.3">
      <c r="D892" s="1">
        <f>Tokens!B892</f>
        <v>102</v>
      </c>
      <c r="E892" s="17" t="str">
        <f>IF(Tokens!C892="","",Tokens!C892)</f>
        <v>#102 Billet VIP</v>
      </c>
      <c r="F892"/>
      <c r="G892"/>
      <c r="H892"/>
      <c r="I892"/>
      <c r="J892"/>
      <c r="M892"/>
      <c r="N892"/>
      <c r="O892" s="15" t="str">
        <f t="shared" si="28"/>
        <v>_</v>
      </c>
      <c r="P892" s="18" t="str">
        <f>IF(F892="stop","",IF(F892&lt;&gt;"",HYPERLINK(Settings!$B$5 &amp; "/manage/?network=" &amp; LOWER(B$8) &amp; "&amp;search=token&amp;account=" &amp; ToMint!$B$5 &amp; "&amp;view=" &amp; ToMint!J892,"TokenSol"),""))</f>
        <v/>
      </c>
      <c r="Q892" s="2"/>
      <c r="R892" s="2"/>
      <c r="S892" s="11"/>
      <c r="T892" s="78" t="str">
        <f>"owner=" &amp; Tokens!BS892 &amp; "&amp;filename_for_metadata=" &amp; Tokens!BT892 &amp; "&amp;offchaindata_platform=" &amp; $B$17 &amp; "&amp;keyfile=" &amp; $B$5 &amp;  "&amp;repository=" &amp; $B$18</f>
        <v>owner=BbDq7xeUzpj8bXfd9N7dh1tw43Ss7xbYpyjoNuwDSrzq&amp;filename_for_metadata=BILLETVIP_COR22D102&amp;offchaindata_platform=Github&amp;keyfile=Paul&amp;repository=CalviOnTheRocks2022</v>
      </c>
      <c r="U892" s="78" t="str">
        <f t="shared" si="27"/>
        <v>{"name":"#102 Billet VIP",_x000D_
"symbol":"COR22D102",_x000D_
"description":"Billet VIP / Billet NFT VIP Access - 1 jour Calvi on the Rocks 2022",_x000D_
"seller_fee_basis_points":1000,_x000D_
"image":"https://bafybeihdikslcvh5x7lhdiz6ejvbqpgwzbyhy67jjhbxwhx7eshpfkb4am.ipfs.nftstorage.link?image_102.webp",_x000D_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92" s="78" t="str">
        <f>formatRow(Tokens!C$2:I$2,Tokens!C892:I892)</f>
        <v>"name":"#102 Billet VIP",_x000D_
"symbol":"COR22D102",_x000D_
"description":"Billet VIP / Billet NFT VIP Access - 1 jour Calvi on the Rocks 2022",_x000D_
"seller_fee_basis_points":1000,_x000D_
"image":"https://bafybeihdikslcvh5x7lhdiz6ejvbqpgwzbyhy67jjhbxwhx7eshpfkb4am.ipfs.nftstorage.link?image_102.webp",_x000D_
"Issuer":"NfluenT for Calvi On The rocks",_x000D_
"external_url":""</v>
      </c>
      <c r="W892" s="78" t="str">
        <f>formatRow(Tokens!J$2:AV$2,Tokens!J892:AV892,2,"attributes")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2" s="78" t="str">
        <f>formatRow(Tokens!AX$2:BC$2,Tokens!AX892:BC892,2,"creators")</f>
        <v>"creators":[{"address":"ncreator",_x000D_
"share":10},{"address":"cotrcrea",_x000D_
"share":90},{"address":"nminer",_x000D_
"share":0}]</v>
      </c>
      <c r="Y892" s="78" t="str">
        <f>formatRow(Tokens!BD$2:BI$2,Tokens!BD892:BI892,2,"files")</f>
        <v>"files":[]</v>
      </c>
      <c r="Z892" s="78"/>
      <c r="AA892" s="78"/>
      <c r="AB892" s="78"/>
      <c r="AC892" s="78" t="str">
        <f>formatRow(Tokens!BJ$2:BK$2,Tokens!BJ892:BK892,0,"collection")</f>
        <v>"collection":{"name":"BILLET VIP",_x000D_
"family":"Calvi On The Rocks"}</v>
      </c>
      <c r="AD892" s="1" t="str">
        <f>formatRow(Tokens!BN$2:BR$2,Tokens!BN892:BR892,0,"marketplace")</f>
        <v>"marketplace":{"initial_price":100,_x000D_
"reservation_price":"",_x000D_
"duration":"",_x000D_
"max_mint":1,_x000D_
"sell_date":"25/06/2022"}</v>
      </c>
      <c r="AE892" s="1"/>
    </row>
    <row r="893" spans="3:31" ht="14.25" customHeight="1" x14ac:dyDescent="0.3">
      <c r="D893" s="1">
        <f>Tokens!B893</f>
        <v>103</v>
      </c>
      <c r="E893" s="17" t="str">
        <f>IF(Tokens!C893="","",Tokens!C893)</f>
        <v>#103 Billet VIP</v>
      </c>
      <c r="F893"/>
      <c r="G893"/>
      <c r="H893"/>
      <c r="I893"/>
      <c r="J893"/>
      <c r="M893"/>
      <c r="N893"/>
      <c r="O893" s="15" t="str">
        <f t="shared" si="28"/>
        <v>_</v>
      </c>
      <c r="P893" s="18" t="str">
        <f>IF(F893="stop","",IF(F893&lt;&gt;"",HYPERLINK(Settings!$B$5 &amp; "/manage/?network=" &amp; LOWER(B$8) &amp; "&amp;search=token&amp;account=" &amp; ToMint!$B$5 &amp; "&amp;view=" &amp; ToMint!J893,"TokenSol"),""))</f>
        <v/>
      </c>
      <c r="Q893" s="2"/>
      <c r="R893" s="2"/>
      <c r="S893" s="11"/>
      <c r="T893" s="78" t="str">
        <f>"owner=" &amp; Tokens!BS893 &amp; "&amp;filename_for_metadata=" &amp; Tokens!BT893 &amp; "&amp;offchaindata_platform=" &amp; $B$17 &amp; "&amp;keyfile=" &amp; $B$5 &amp;  "&amp;repository=" &amp; $B$18</f>
        <v>owner=BbDq7xeUzpj8bXfd9N7dh1tw43Ss7xbYpyjoNuwDSrzq&amp;filename_for_metadata=BILLETVIP_COR22D103&amp;offchaindata_platform=Github&amp;keyfile=Paul&amp;repository=CalviOnTheRocks2022</v>
      </c>
      <c r="U893" s="78" t="str">
        <f t="shared" si="27"/>
        <v>{"name":"#103 Billet VIP",_x000D_
"symbol":"COR22D103",_x000D_
"description":"Billet VIP / Billet NFT VIP Access - 1 jour Calvi on the Rocks 2022",_x000D_
"seller_fee_basis_points":1000,_x000D_
"image":"https://bafybeidwjamzkyzs5tdmqtvoocvfe5mf5xqc3r6beqbkudogtsqgqhpb4m.ipfs.nftstorage.link?image_103.webp",_x000D_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93" s="78" t="str">
        <f>formatRow(Tokens!C$2:I$2,Tokens!C893:I893)</f>
        <v>"name":"#103 Billet VIP",_x000D_
"symbol":"COR22D103",_x000D_
"description":"Billet VIP / Billet NFT VIP Access - 1 jour Calvi on the Rocks 2022",_x000D_
"seller_fee_basis_points":1000,_x000D_
"image":"https://bafybeidwjamzkyzs5tdmqtvoocvfe5mf5xqc3r6beqbkudogtsqgqhpb4m.ipfs.nftstorage.link?image_103.webp",_x000D_
"Issuer":"NfluenT for Calvi On The rocks",_x000D_
"external_url":""</v>
      </c>
      <c r="W893" s="78" t="str">
        <f>formatRow(Tokens!J$2:AV$2,Tokens!J893:AV893,2,"attributes")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3" s="78" t="str">
        <f>formatRow(Tokens!AX$2:BC$2,Tokens!AX893:BC893,2,"creators")</f>
        <v>"creators":[{"address":"ncreator",_x000D_
"share":10},{"address":"cotrcrea",_x000D_
"share":90},{"address":"nminer",_x000D_
"share":0}]</v>
      </c>
      <c r="Y893" s="78" t="str">
        <f>formatRow(Tokens!BD$2:BI$2,Tokens!BD893:BI893,2,"files")</f>
        <v>"files":[]</v>
      </c>
      <c r="Z893" s="78"/>
      <c r="AA893" s="78"/>
      <c r="AB893" s="78"/>
      <c r="AC893" s="78" t="str">
        <f>formatRow(Tokens!BJ$2:BK$2,Tokens!BJ893:BK893,0,"collection")</f>
        <v>"collection":{"name":"BILLET VIP",_x000D_
"family":"Calvi On The Rocks"}</v>
      </c>
      <c r="AD893" s="1" t="str">
        <f>formatRow(Tokens!BN$2:BR$2,Tokens!BN893:BR893,0,"marketplace")</f>
        <v>"marketplace":{"initial_price":100,_x000D_
"reservation_price":"",_x000D_
"duration":"",_x000D_
"max_mint":1,_x000D_
"sell_date":"25/06/2022"}</v>
      </c>
      <c r="AE893" s="1"/>
    </row>
    <row r="894" spans="3:31" ht="14.25" customHeight="1" x14ac:dyDescent="0.3">
      <c r="D894" s="1">
        <f>Tokens!B894</f>
        <v>104</v>
      </c>
      <c r="E894" s="17" t="str">
        <f>IF(Tokens!C894="","",Tokens!C894)</f>
        <v>#104 Billet VIP</v>
      </c>
      <c r="F894"/>
      <c r="G894"/>
      <c r="H894"/>
      <c r="I894"/>
      <c r="J894"/>
      <c r="M894"/>
      <c r="N894"/>
      <c r="O894" s="15" t="str">
        <f t="shared" si="28"/>
        <v>_</v>
      </c>
      <c r="P894" s="18" t="str">
        <f>IF(F894="stop","",IF(F894&lt;&gt;"",HYPERLINK(Settings!$B$5 &amp; "/manage/?network=" &amp; LOWER(B$8) &amp; "&amp;search=token&amp;account=" &amp; ToMint!$B$5 &amp; "&amp;view=" &amp; ToMint!J894,"TokenSol"),""))</f>
        <v/>
      </c>
      <c r="Q894" s="2"/>
      <c r="R894" s="2"/>
      <c r="S894" s="11"/>
      <c r="T894" s="78" t="str">
        <f>"owner=" &amp; Tokens!BS894 &amp; "&amp;filename_for_metadata=" &amp; Tokens!BT894 &amp; "&amp;offchaindata_platform=" &amp; $B$17 &amp; "&amp;keyfile=" &amp; $B$5 &amp;  "&amp;repository=" &amp; $B$18</f>
        <v>owner=BbDq7xeUzpj8bXfd9N7dh1tw43Ss7xbYpyjoNuwDSrzq&amp;filename_for_metadata=BILLETVIP_COR22D104&amp;offchaindata_platform=Github&amp;keyfile=Paul&amp;repository=CalviOnTheRocks2022</v>
      </c>
      <c r="U894" s="78" t="str">
        <f t="shared" si="27"/>
        <v>{"name":"#104 Billet VIP",_x000D_
"symbol":"COR22D104",_x000D_
"description":"Billet VIP / Billet NFT VIP Access - 1 jour Calvi on the Rocks 2022",_x000D_
"seller_fee_basis_points":1000,_x000D_
"image":"https://bafybeihxznwuwc6kj5t3ij5c6555u6n3nawymdnmh36dijzhjhhcyvlapm.ipfs.nftstorage.link?image_104.webp",_x000D_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94" s="78" t="str">
        <f>formatRow(Tokens!C$2:I$2,Tokens!C894:I894)</f>
        <v>"name":"#104 Billet VIP",_x000D_
"symbol":"COR22D104",_x000D_
"description":"Billet VIP / Billet NFT VIP Access - 1 jour Calvi on the Rocks 2022",_x000D_
"seller_fee_basis_points":1000,_x000D_
"image":"https://bafybeihxznwuwc6kj5t3ij5c6555u6n3nawymdnmh36dijzhjhhcyvlapm.ipfs.nftstorage.link?image_104.webp",_x000D_
"Issuer":"NfluenT for Calvi On The rocks",_x000D_
"external_url":""</v>
      </c>
      <c r="W894" s="78" t="str">
        <f>formatRow(Tokens!J$2:AV$2,Tokens!J894:AV894,2,"attributes")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4" s="78" t="str">
        <f>formatRow(Tokens!AX$2:BC$2,Tokens!AX894:BC894,2,"creators")</f>
        <v>"creators":[{"address":"ncreator",_x000D_
"share":10},{"address":"cotrcrea",_x000D_
"share":90},{"address":"nminer",_x000D_
"share":0}]</v>
      </c>
      <c r="Y894" s="78" t="str">
        <f>formatRow(Tokens!BD$2:BI$2,Tokens!BD894:BI894,2,"files")</f>
        <v>"files":[]</v>
      </c>
      <c r="Z894" s="78"/>
      <c r="AA894" s="78"/>
      <c r="AB894" s="78"/>
      <c r="AC894" s="78" t="str">
        <f>formatRow(Tokens!BJ$2:BK$2,Tokens!BJ894:BK894,0,"collection")</f>
        <v>"collection":{"name":"BILLET VIP",_x000D_
"family":"Calvi On The Rocks"}</v>
      </c>
      <c r="AD894" s="1" t="str">
        <f>formatRow(Tokens!BN$2:BR$2,Tokens!BN894:BR894,0,"marketplace")</f>
        <v>"marketplace":{"initial_price":100,_x000D_
"reservation_price":"",_x000D_
"duration":"",_x000D_
"max_mint":1,_x000D_
"sell_date":"25/06/2022"}</v>
      </c>
      <c r="AE894" s="1"/>
    </row>
    <row r="895" spans="3:31" ht="14.25" customHeight="1" x14ac:dyDescent="0.3">
      <c r="D895" s="1">
        <f>Tokens!B895</f>
        <v>105</v>
      </c>
      <c r="E895" s="17" t="str">
        <f>IF(Tokens!C895="","",Tokens!C895)</f>
        <v>#105 Billet VIP</v>
      </c>
      <c r="F895"/>
      <c r="G895"/>
      <c r="H895"/>
      <c r="I895"/>
      <c r="J895"/>
      <c r="M895"/>
      <c r="N895"/>
      <c r="O895" s="15" t="str">
        <f t="shared" si="28"/>
        <v>_</v>
      </c>
      <c r="P895" s="18" t="str">
        <f>IF(F895="stop","",IF(F895&lt;&gt;"",HYPERLINK(Settings!$B$5 &amp; "/manage/?network=" &amp; LOWER(B$8) &amp; "&amp;search=token&amp;account=" &amp; ToMint!$B$5 &amp; "&amp;view=" &amp; ToMint!J895,"TokenSol"),""))</f>
        <v/>
      </c>
      <c r="Q895" s="2"/>
      <c r="R895" s="2"/>
      <c r="S895" s="11"/>
      <c r="T895" s="78" t="str">
        <f>"owner=" &amp; Tokens!BS895 &amp; "&amp;filename_for_metadata=" &amp; Tokens!BT895 &amp; "&amp;offchaindata_platform=" &amp; $B$17 &amp; "&amp;keyfile=" &amp; $B$5 &amp;  "&amp;repository=" &amp; $B$18</f>
        <v>owner=BbDq7xeUzpj8bXfd9N7dh1tw43Ss7xbYpyjoNuwDSrzq&amp;filename_for_metadata=BILLETVIP_COR22D105&amp;offchaindata_platform=Github&amp;keyfile=Paul&amp;repository=CalviOnTheRocks2022</v>
      </c>
      <c r="U895" s="78" t="str">
        <f t="shared" si="27"/>
        <v>{"name":"#105 Billet VIP",_x000D_
"symbol":"COR22D105",_x000D_
"description":"Billet VIP / Billet NFT VIP Access - 1 jour Calvi on the Rocks 2022",_x000D_
"seller_fee_basis_points":1000,_x000D_
"image":"https://bafybeie6opjlcrk7uud4oarekefaie3m3ymisxvpv67vnay3xlw3nadnmi.ipfs.nftstorage.link?image_105.webp",_x000D_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95" s="78" t="str">
        <f>formatRow(Tokens!C$2:I$2,Tokens!C895:I895)</f>
        <v>"name":"#105 Billet VIP",_x000D_
"symbol":"COR22D105",_x000D_
"description":"Billet VIP / Billet NFT VIP Access - 1 jour Calvi on the Rocks 2022",_x000D_
"seller_fee_basis_points":1000,_x000D_
"image":"https://bafybeie6opjlcrk7uud4oarekefaie3m3ymisxvpv67vnay3xlw3nadnmi.ipfs.nftstorage.link?image_105.webp",_x000D_
"Issuer":"NfluenT for Calvi On The rocks",_x000D_
"external_url":""</v>
      </c>
      <c r="W895" s="78" t="str">
        <f>formatRow(Tokens!J$2:AV$2,Tokens!J895:AV895,2,"attributes")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5" s="78" t="str">
        <f>formatRow(Tokens!AX$2:BC$2,Tokens!AX895:BC895,2,"creators")</f>
        <v>"creators":[{"address":"ncreator",_x000D_
"share":10},{"address":"cotrcrea",_x000D_
"share":90},{"address":"nminer",_x000D_
"share":0}]</v>
      </c>
      <c r="Y895" s="78" t="str">
        <f>formatRow(Tokens!BD$2:BI$2,Tokens!BD895:BI895,2,"files")</f>
        <v>"files":[]</v>
      </c>
      <c r="Z895" s="78"/>
      <c r="AA895" s="78"/>
      <c r="AB895" s="78"/>
      <c r="AC895" s="78" t="str">
        <f>formatRow(Tokens!BJ$2:BK$2,Tokens!BJ895:BK895,0,"collection")</f>
        <v>"collection":{"name":"BILLET VIP",_x000D_
"family":"Calvi On The Rocks"}</v>
      </c>
      <c r="AD895" s="1" t="str">
        <f>formatRow(Tokens!BN$2:BR$2,Tokens!BN895:BR895,0,"marketplace")</f>
        <v>"marketplace":{"initial_price":100,_x000D_
"reservation_price":"",_x000D_
"duration":"",_x000D_
"max_mint":1,_x000D_
"sell_date":"25/06/2022"}</v>
      </c>
      <c r="AE895" s="1"/>
    </row>
    <row r="896" spans="3:31" ht="14.25" customHeight="1" x14ac:dyDescent="0.3">
      <c r="D896" s="1">
        <f>Tokens!B896</f>
        <v>106</v>
      </c>
      <c r="E896" s="17" t="str">
        <f>IF(Tokens!C896="","",Tokens!C896)</f>
        <v>#106 Billet VIP</v>
      </c>
      <c r="F896"/>
      <c r="G896"/>
      <c r="H896"/>
      <c r="I896"/>
      <c r="J896"/>
      <c r="M896"/>
      <c r="N896"/>
      <c r="O896" s="15" t="str">
        <f t="shared" si="28"/>
        <v>_</v>
      </c>
      <c r="P896" s="18" t="str">
        <f>IF(F896="stop","",IF(F896&lt;&gt;"",HYPERLINK(Settings!$B$5 &amp; "/manage/?network=" &amp; LOWER(B$8) &amp; "&amp;search=token&amp;account=" &amp; ToMint!$B$5 &amp; "&amp;view=" &amp; ToMint!J896,"TokenSol"),""))</f>
        <v/>
      </c>
      <c r="Q896" s="2"/>
      <c r="R896" s="2"/>
      <c r="S896" s="11"/>
      <c r="T896" s="78" t="str">
        <f>"owner=" &amp; Tokens!BS896 &amp; "&amp;filename_for_metadata=" &amp; Tokens!BT896 &amp; "&amp;offchaindata_platform=" &amp; $B$17 &amp; "&amp;keyfile=" &amp; $B$5 &amp;  "&amp;repository=" &amp; $B$18</f>
        <v>owner=BbDq7xeUzpj8bXfd9N7dh1tw43Ss7xbYpyjoNuwDSrzq&amp;filename_for_metadata=BILLETVIP_COR22D106&amp;offchaindata_platform=Github&amp;keyfile=Paul&amp;repository=CalviOnTheRocks2022</v>
      </c>
      <c r="U896" s="78" t="str">
        <f t="shared" si="27"/>
        <v>{"name":"#106 Billet VIP",_x000D_
"symbol":"COR22D106",_x000D_
"description":"Billet VIP / Billet NFT VIP Access - 1 jour Calvi on the Rocks 2022",_x000D_
"seller_fee_basis_points":1000,_x000D_
"image":"https://bafybeih6bvvmmcabi3dzirhjev6hoqzyd5p2modoenriebk5lnpxwf66ue.ipfs.nftstorage.link?image_106.webp",_x000D_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96" s="78" t="str">
        <f>formatRow(Tokens!C$2:I$2,Tokens!C896:I896)</f>
        <v>"name":"#106 Billet VIP",_x000D_
"symbol":"COR22D106",_x000D_
"description":"Billet VIP / Billet NFT VIP Access - 1 jour Calvi on the Rocks 2022",_x000D_
"seller_fee_basis_points":1000,_x000D_
"image":"https://bafybeih6bvvmmcabi3dzirhjev6hoqzyd5p2modoenriebk5lnpxwf66ue.ipfs.nftstorage.link?image_106.webp",_x000D_
"Issuer":"NfluenT for Calvi On The rocks",_x000D_
"external_url":""</v>
      </c>
      <c r="W896" s="78" t="str">
        <f>formatRow(Tokens!J$2:AV$2,Tokens!J896:AV896,2,"attributes")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6" s="78" t="str">
        <f>formatRow(Tokens!AX$2:BC$2,Tokens!AX896:BC896,2,"creators")</f>
        <v>"creators":[{"address":"ncreator",_x000D_
"share":10},{"address":"cotrcrea",_x000D_
"share":90},{"address":"nminer",_x000D_
"share":0}]</v>
      </c>
      <c r="Y896" s="78" t="str">
        <f>formatRow(Tokens!BD$2:BI$2,Tokens!BD896:BI896,2,"files")</f>
        <v>"files":[]</v>
      </c>
      <c r="Z896" s="78"/>
      <c r="AA896" s="78"/>
      <c r="AB896" s="78"/>
      <c r="AC896" s="78" t="str">
        <f>formatRow(Tokens!BJ$2:BK$2,Tokens!BJ896:BK896,0,"collection")</f>
        <v>"collection":{"name":"BILLET VIP",_x000D_
"family":"Calvi On The Rocks"}</v>
      </c>
      <c r="AD896" s="1" t="str">
        <f>formatRow(Tokens!BN$2:BR$2,Tokens!BN896:BR896,0,"marketplace")</f>
        <v>"marketplace":{"initial_price":100,_x000D_
"reservation_price":"",_x000D_
"duration":"",_x000D_
"max_mint":1,_x000D_
"sell_date":"25/06/2022"}</v>
      </c>
      <c r="AE896" s="1"/>
    </row>
    <row r="897" spans="4:31" ht="14.25" customHeight="1" x14ac:dyDescent="0.3">
      <c r="D897" s="1">
        <f>Tokens!B897</f>
        <v>107</v>
      </c>
      <c r="E897" s="17" t="str">
        <f>IF(Tokens!C897="","",Tokens!C897)</f>
        <v>#107 Billet VIP</v>
      </c>
      <c r="F897"/>
      <c r="G897"/>
      <c r="H897"/>
      <c r="I897"/>
      <c r="J897"/>
      <c r="M897"/>
      <c r="N897"/>
      <c r="O897" s="15" t="str">
        <f t="shared" si="28"/>
        <v>_</v>
      </c>
      <c r="P897" s="18" t="str">
        <f>IF(F897="stop","",IF(F897&lt;&gt;"",HYPERLINK(Settings!$B$5 &amp; "/manage/?network=" &amp; LOWER(B$8) &amp; "&amp;search=token&amp;account=" &amp; ToMint!$B$5 &amp; "&amp;view=" &amp; ToMint!J897,"TokenSol"),""))</f>
        <v/>
      </c>
      <c r="Q897" s="2"/>
      <c r="R897" s="2"/>
      <c r="S897" s="11"/>
      <c r="T897" s="78" t="str">
        <f>"owner=" &amp; Tokens!BS897 &amp; "&amp;filename_for_metadata=" &amp; Tokens!BT897 &amp; "&amp;offchaindata_platform=" &amp; $B$17 &amp; "&amp;keyfile=" &amp; $B$5 &amp;  "&amp;repository=" &amp; $B$18</f>
        <v>owner=BbDq7xeUzpj8bXfd9N7dh1tw43Ss7xbYpyjoNuwDSrzq&amp;filename_for_metadata=BILLETVIP_COR22D107&amp;offchaindata_platform=Github&amp;keyfile=Paul&amp;repository=CalviOnTheRocks2022</v>
      </c>
      <c r="U897" s="78" t="str">
        <f t="shared" si="27"/>
        <v>{"name":"#107 Billet VIP",_x000D_
"symbol":"COR22D107",_x000D_
"description":"Billet VIP / Billet NFT VIP Access - 1 jour Calvi on the Rocks 2022",_x000D_
"seller_fee_basis_points":1000,_x000D_
"image":"https://bafybeifrgylzlknmfe2ftdtenfgiitxgbrbsh3d5zpk477fnj4naezvpdq.ipfs.nftstorage.link?image_107.webp",_x000D_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97" s="78" t="str">
        <f>formatRow(Tokens!C$2:I$2,Tokens!C897:I897)</f>
        <v>"name":"#107 Billet VIP",_x000D_
"symbol":"COR22D107",_x000D_
"description":"Billet VIP / Billet NFT VIP Access - 1 jour Calvi on the Rocks 2022",_x000D_
"seller_fee_basis_points":1000,_x000D_
"image":"https://bafybeifrgylzlknmfe2ftdtenfgiitxgbrbsh3d5zpk477fnj4naezvpdq.ipfs.nftstorage.link?image_107.webp",_x000D_
"Issuer":"NfluenT for Calvi On The rocks",_x000D_
"external_url":""</v>
      </c>
      <c r="W897" s="78" t="str">
        <f>formatRow(Tokens!J$2:AV$2,Tokens!J897:AV897,2,"attributes")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7" s="78" t="str">
        <f>formatRow(Tokens!AX$2:BC$2,Tokens!AX897:BC897,2,"creators")</f>
        <v>"creators":[{"address":"ncreator",_x000D_
"share":10},{"address":"cotrcrea",_x000D_
"share":90},{"address":"nminer",_x000D_
"share":0}]</v>
      </c>
      <c r="Y897" s="78" t="str">
        <f>formatRow(Tokens!BD$2:BI$2,Tokens!BD897:BI897,2,"files")</f>
        <v>"files":[]</v>
      </c>
      <c r="Z897" s="78"/>
      <c r="AA897" s="78"/>
      <c r="AB897" s="78"/>
      <c r="AC897" s="78" t="str">
        <f>formatRow(Tokens!BJ$2:BK$2,Tokens!BJ897:BK897,0,"collection")</f>
        <v>"collection":{"name":"BILLET VIP",_x000D_
"family":"Calvi On The Rocks"}</v>
      </c>
      <c r="AD897" s="1" t="str">
        <f>formatRow(Tokens!BN$2:BR$2,Tokens!BN897:BR897,0,"marketplace")</f>
        <v>"marketplace":{"initial_price":100,_x000D_
"reservation_price":"",_x000D_
"duration":"",_x000D_
"max_mint":1,_x000D_
"sell_date":"25/06/2022"}</v>
      </c>
      <c r="AE897" s="1"/>
    </row>
    <row r="898" spans="4:31" ht="14.25" customHeight="1" x14ac:dyDescent="0.3">
      <c r="D898" s="1">
        <f>Tokens!B898</f>
        <v>108</v>
      </c>
      <c r="E898" s="17" t="str">
        <f>IF(Tokens!C898="","",Tokens!C898)</f>
        <v>#108 Billet VIP</v>
      </c>
      <c r="F898"/>
      <c r="G898"/>
      <c r="H898"/>
      <c r="I898"/>
      <c r="J898"/>
      <c r="M898"/>
      <c r="N898"/>
      <c r="O898" s="15" t="str">
        <f t="shared" si="28"/>
        <v>_</v>
      </c>
      <c r="P898" s="18" t="str">
        <f>IF(F898="stop","",IF(F898&lt;&gt;"",HYPERLINK(Settings!$B$5 &amp; "/manage/?network=" &amp; LOWER(B$8) &amp; "&amp;search=token&amp;account=" &amp; ToMint!$B$5 &amp; "&amp;view=" &amp; ToMint!J898,"TokenSol"),""))</f>
        <v/>
      </c>
      <c r="Q898" s="2"/>
      <c r="R898" s="2"/>
      <c r="S898" s="11"/>
      <c r="T898" s="78" t="str">
        <f>"owner=" &amp; Tokens!BS898 &amp; "&amp;filename_for_metadata=" &amp; Tokens!BT898 &amp; "&amp;offchaindata_platform=" &amp; $B$17 &amp; "&amp;keyfile=" &amp; $B$5 &amp;  "&amp;repository=" &amp; $B$18</f>
        <v>owner=BbDq7xeUzpj8bXfd9N7dh1tw43Ss7xbYpyjoNuwDSrzq&amp;filename_for_metadata=BILLETVIP_COR22D108&amp;offchaindata_platform=Github&amp;keyfile=Paul&amp;repository=CalviOnTheRocks2022</v>
      </c>
      <c r="U898" s="78" t="str">
        <f t="shared" si="27"/>
        <v>{"name":"#108 Billet VIP",_x000D_
"symbol":"COR22D108",_x000D_
"description":"Billet VIP / Billet NFT VIP Access - 1 jour Calvi on the Rocks 2022",_x000D_
"seller_fee_basis_points":1000,_x000D_
"image":"https://bafybeih5kh73wmo7shs5ltjmx3r7w7blpkwnbew2ynrqwtig5cnn36ik2m.ipfs.nftstorage.link?image_108.webp",_x000D_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98" s="78" t="str">
        <f>formatRow(Tokens!C$2:I$2,Tokens!C898:I898)</f>
        <v>"name":"#108 Billet VIP",_x000D_
"symbol":"COR22D108",_x000D_
"description":"Billet VIP / Billet NFT VIP Access - 1 jour Calvi on the Rocks 2022",_x000D_
"seller_fee_basis_points":1000,_x000D_
"image":"https://bafybeih5kh73wmo7shs5ltjmx3r7w7blpkwnbew2ynrqwtig5cnn36ik2m.ipfs.nftstorage.link?image_108.webp",_x000D_
"Issuer":"NfluenT for Calvi On The rocks",_x000D_
"external_url":""</v>
      </c>
      <c r="W898" s="78" t="str">
        <f>formatRow(Tokens!J$2:AV$2,Tokens!J898:AV898,2,"attributes")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8" s="78" t="str">
        <f>formatRow(Tokens!AX$2:BC$2,Tokens!AX898:BC898,2,"creators")</f>
        <v>"creators":[{"address":"ncreator",_x000D_
"share":10},{"address":"cotrcrea",_x000D_
"share":90},{"address":"nminer",_x000D_
"share":0}]</v>
      </c>
      <c r="Y898" s="78" t="str">
        <f>formatRow(Tokens!BD$2:BI$2,Tokens!BD898:BI898,2,"files")</f>
        <v>"files":[]</v>
      </c>
      <c r="Z898" s="78"/>
      <c r="AA898" s="78"/>
      <c r="AB898" s="78"/>
      <c r="AC898" s="78" t="str">
        <f>formatRow(Tokens!BJ$2:BK$2,Tokens!BJ898:BK898,0,"collection")</f>
        <v>"collection":{"name":"BILLET VIP",_x000D_
"family":"Calvi On The Rocks"}</v>
      </c>
      <c r="AD898" s="1" t="str">
        <f>formatRow(Tokens!BN$2:BR$2,Tokens!BN898:BR898,0,"marketplace")</f>
        <v>"marketplace":{"initial_price":100,_x000D_
"reservation_price":"",_x000D_
"duration":"",_x000D_
"max_mint":1,_x000D_
"sell_date":"25/06/2022"}</v>
      </c>
      <c r="AE898" s="1"/>
    </row>
    <row r="899" spans="4:31" ht="14.25" customHeight="1" x14ac:dyDescent="0.3">
      <c r="D899" s="1">
        <f>Tokens!B899</f>
        <v>109</v>
      </c>
      <c r="E899" s="17" t="str">
        <f>IF(Tokens!C899="","",Tokens!C899)</f>
        <v>#109 Billet VIP</v>
      </c>
      <c r="F899"/>
      <c r="G899"/>
      <c r="H899"/>
      <c r="I899"/>
      <c r="J899"/>
      <c r="M899"/>
      <c r="N899"/>
      <c r="O899" s="15" t="str">
        <f t="shared" si="28"/>
        <v>_</v>
      </c>
      <c r="P899" s="18" t="str">
        <f>IF(F899="stop","",IF(F899&lt;&gt;"",HYPERLINK(Settings!$B$5 &amp; "/manage/?network=" &amp; LOWER(B$8) &amp; "&amp;search=token&amp;account=" &amp; ToMint!$B$5 &amp; "&amp;view=" &amp; ToMint!J899,"TokenSol"),""))</f>
        <v/>
      </c>
      <c r="Q899" s="2"/>
      <c r="R899" s="2"/>
      <c r="S899" s="11"/>
      <c r="T899" s="78" t="str">
        <f>"owner=" &amp; Tokens!BS899 &amp; "&amp;filename_for_metadata=" &amp; Tokens!BT899 &amp; "&amp;offchaindata_platform=" &amp; $B$17 &amp; "&amp;keyfile=" &amp; $B$5 &amp;  "&amp;repository=" &amp; $B$18</f>
        <v>owner=BbDq7xeUzpj8bXfd9N7dh1tw43Ss7xbYpyjoNuwDSrzq&amp;filename_for_metadata=BILLETVIP_COR22D109&amp;offchaindata_platform=Github&amp;keyfile=Paul&amp;repository=CalviOnTheRocks2022</v>
      </c>
      <c r="U899" s="78" t="str">
        <f t="shared" si="27"/>
        <v>{"name":"#109 Billet VIP",_x000D_
"symbol":"COR22D109",_x000D_
"description":"Billet VIP / Billet NFT VIP Access - 1 jour Calvi on the Rocks 2022",_x000D_
"seller_fee_basis_points":1000,_x000D_
"image":"https://bafybeibsafb5knwxttlng2mfokdorhy7vx55aavhgoagdlvr7ohpcwjn3u.ipfs.nftstorage.link?image_109.webp",_x000D_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899" s="78" t="str">
        <f>formatRow(Tokens!C$2:I$2,Tokens!C899:I899)</f>
        <v>"name":"#109 Billet VIP",_x000D_
"symbol":"COR22D109",_x000D_
"description":"Billet VIP / Billet NFT VIP Access - 1 jour Calvi on the Rocks 2022",_x000D_
"seller_fee_basis_points":1000,_x000D_
"image":"https://bafybeibsafb5knwxttlng2mfokdorhy7vx55aavhgoagdlvr7ohpcwjn3u.ipfs.nftstorage.link?image_109.webp",_x000D_
"Issuer":"NfluenT for Calvi On The rocks",_x000D_
"external_url":""</v>
      </c>
      <c r="W899" s="78" t="str">
        <f>formatRow(Tokens!J$2:AV$2,Tokens!J899:AV899,2,"attributes")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9" s="78" t="str">
        <f>formatRow(Tokens!AX$2:BC$2,Tokens!AX899:BC899,2,"creators")</f>
        <v>"creators":[{"address":"ncreator",_x000D_
"share":10},{"address":"cotrcrea",_x000D_
"share":90},{"address":"nminer",_x000D_
"share":0}]</v>
      </c>
      <c r="Y899" s="78" t="str">
        <f>formatRow(Tokens!BD$2:BI$2,Tokens!BD899:BI899,2,"files")</f>
        <v>"files":[]</v>
      </c>
      <c r="Z899" s="78"/>
      <c r="AA899" s="78"/>
      <c r="AB899" s="78"/>
      <c r="AC899" s="78" t="str">
        <f>formatRow(Tokens!BJ$2:BK$2,Tokens!BJ899:BK899,0,"collection")</f>
        <v>"collection":{"name":"BILLET VIP",_x000D_
"family":"Calvi On The Rocks"}</v>
      </c>
      <c r="AD899" s="1" t="str">
        <f>formatRow(Tokens!BN$2:BR$2,Tokens!BN899:BR899,0,"marketplace")</f>
        <v>"marketplace":{"initial_price":100,_x000D_
"reservation_price":"",_x000D_
"duration":"",_x000D_
"max_mint":1,_x000D_
"sell_date":"25/06/2022"}</v>
      </c>
      <c r="AE899" s="1"/>
    </row>
    <row r="900" spans="4:31" ht="14.25" customHeight="1" x14ac:dyDescent="0.3">
      <c r="D900" s="1">
        <f>Tokens!B900</f>
        <v>110</v>
      </c>
      <c r="E900" s="17" t="str">
        <f>IF(Tokens!C900="","",Tokens!C900)</f>
        <v>#110 Billet VIP</v>
      </c>
      <c r="F900"/>
      <c r="G900"/>
      <c r="H900"/>
      <c r="I900"/>
      <c r="J900"/>
      <c r="M900"/>
      <c r="N900"/>
      <c r="O900" s="15" t="str">
        <f t="shared" si="28"/>
        <v>_</v>
      </c>
      <c r="P900" s="18" t="str">
        <f>IF(F900="stop","",IF(F900&lt;&gt;"",HYPERLINK(Settings!$B$5 &amp; "/manage/?network=" &amp; LOWER(B$8) &amp; "&amp;search=token&amp;account=" &amp; ToMint!$B$5 &amp; "&amp;view=" &amp; ToMint!J900,"TokenSol"),""))</f>
        <v/>
      </c>
      <c r="Q900" s="2"/>
      <c r="R900" s="2"/>
      <c r="S900" s="11"/>
      <c r="T900" s="78" t="str">
        <f>"owner=" &amp; Tokens!BS900 &amp; "&amp;filename_for_metadata=" &amp; Tokens!BT900 &amp; "&amp;offchaindata_platform=" &amp; $B$17 &amp; "&amp;keyfile=" &amp; $B$5 &amp;  "&amp;repository=" &amp; $B$18</f>
        <v>owner=BbDq7xeUzpj8bXfd9N7dh1tw43Ss7xbYpyjoNuwDSrzq&amp;filename_for_metadata=BILLETVIP_COR22D110&amp;offchaindata_platform=Github&amp;keyfile=Paul&amp;repository=CalviOnTheRocks2022</v>
      </c>
      <c r="U900" s="78" t="str">
        <f t="shared" si="27"/>
        <v>{"name":"#110 Billet VIP",_x000D_
"symbol":"COR22D110",_x000D_
"description":"Billet VIP / Billet NFT VIP Access - 1 jour Calvi on the Rocks 2022",_x000D_
"seller_fee_basis_points":1000,_x000D_
"image":"https://bafybeiadx5dlz2ulvzbedkmbcokbmsrwdl3dprzl3wcfrau7nwi67f62wa.ipfs.nftstorage.link?image_110.webp",_x000D_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00" s="78" t="str">
        <f>formatRow(Tokens!C$2:I$2,Tokens!C900:I900)</f>
        <v>"name":"#110 Billet VIP",_x000D_
"symbol":"COR22D110",_x000D_
"description":"Billet VIP / Billet NFT VIP Access - 1 jour Calvi on the Rocks 2022",_x000D_
"seller_fee_basis_points":1000,_x000D_
"image":"https://bafybeiadx5dlz2ulvzbedkmbcokbmsrwdl3dprzl3wcfrau7nwi67f62wa.ipfs.nftstorage.link?image_110.webp",_x000D_
"Issuer":"NfluenT for Calvi On The rocks",_x000D_
"external_url":""</v>
      </c>
      <c r="W900" s="78" t="str">
        <f>formatRow(Tokens!J$2:AV$2,Tokens!J900:AV900,2,"attributes")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0" s="78" t="str">
        <f>formatRow(Tokens!AX$2:BC$2,Tokens!AX900:BC900,2,"creators")</f>
        <v>"creators":[{"address":"ncreator",_x000D_
"share":10},{"address":"cotrcrea",_x000D_
"share":90},{"address":"nminer",_x000D_
"share":0}]</v>
      </c>
      <c r="Y900" s="78" t="str">
        <f>formatRow(Tokens!BD$2:BI$2,Tokens!BD900:BI900,2,"files")</f>
        <v>"files":[]</v>
      </c>
      <c r="Z900" s="78"/>
      <c r="AA900" s="78"/>
      <c r="AB900" s="78"/>
      <c r="AC900" s="78" t="str">
        <f>formatRow(Tokens!BJ$2:BK$2,Tokens!BJ900:BK900,0,"collection")</f>
        <v>"collection":{"name":"BILLET VIP",_x000D_
"family":"Calvi On The Rocks"}</v>
      </c>
      <c r="AD900" s="1" t="str">
        <f>formatRow(Tokens!BN$2:BR$2,Tokens!BN900:BR900,0,"marketplace")</f>
        <v>"marketplace":{"initial_price":100,_x000D_
"reservation_price":"",_x000D_
"duration":"",_x000D_
"max_mint":1,_x000D_
"sell_date":"25/06/2022"}</v>
      </c>
      <c r="AE900" s="1"/>
    </row>
    <row r="901" spans="4:31" ht="14.25" customHeight="1" x14ac:dyDescent="0.3">
      <c r="D901" s="1">
        <f>Tokens!B901</f>
        <v>111</v>
      </c>
      <c r="E901" s="17" t="str">
        <f>IF(Tokens!C901="","",Tokens!C901)</f>
        <v>#111 Billet VIP</v>
      </c>
      <c r="F901"/>
      <c r="G901"/>
      <c r="H901"/>
      <c r="I901"/>
      <c r="J901"/>
      <c r="M901"/>
      <c r="N901"/>
      <c r="O901" s="15" t="str">
        <f t="shared" si="28"/>
        <v>_</v>
      </c>
      <c r="P901" s="18" t="str">
        <f>IF(F901="stop","",IF(F901&lt;&gt;"",HYPERLINK(Settings!$B$5 &amp; "/manage/?network=" &amp; LOWER(B$8) &amp; "&amp;search=token&amp;account=" &amp; ToMint!$B$5 &amp; "&amp;view=" &amp; ToMint!J901,"TokenSol"),""))</f>
        <v/>
      </c>
      <c r="Q901" s="2"/>
      <c r="R901" s="2"/>
      <c r="S901" s="11"/>
      <c r="T901" s="78" t="str">
        <f>"owner=" &amp; Tokens!BS901 &amp; "&amp;filename_for_metadata=" &amp; Tokens!BT901 &amp; "&amp;offchaindata_platform=" &amp; $B$17 &amp; "&amp;keyfile=" &amp; $B$5 &amp;  "&amp;repository=" &amp; $B$18</f>
        <v>owner=BbDq7xeUzpj8bXfd9N7dh1tw43Ss7xbYpyjoNuwDSrzq&amp;filename_for_metadata=BILLETVIP_COR22D111&amp;offchaindata_platform=Github&amp;keyfile=Paul&amp;repository=CalviOnTheRocks2022</v>
      </c>
      <c r="U901" s="78" t="str">
        <f t="shared" ref="U901:U964" si="29">"{" &amp; V901 &amp; "," &amp; W901 &amp; "," &amp; """properties"":{" &amp; X901 &amp; "," &amp; Y901 &amp; "}," &amp; AC901 &amp; "," &amp; AD901 &amp; "}"</f>
        <v>{"name":"#111 Billet VIP",_x000D_
"symbol":"COR22D111",_x000D_
"description":"Billet VIP / Billet NFT VIP Access - 1 jour Calvi on the Rocks 2022",_x000D_
"seller_fee_basis_points":1000,_x000D_
"image":"https://bafybeigz3jebeenlpmver5em6a6vma2jzg3xq7nzpipfc5otpxuzelmymu.ipfs.nftstorage.link?image_111.webp",_x000D_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01" s="78" t="str">
        <f>formatRow(Tokens!C$2:I$2,Tokens!C901:I901)</f>
        <v>"name":"#111 Billet VIP",_x000D_
"symbol":"COR22D111",_x000D_
"description":"Billet VIP / Billet NFT VIP Access - 1 jour Calvi on the Rocks 2022",_x000D_
"seller_fee_basis_points":1000,_x000D_
"image":"https://bafybeigz3jebeenlpmver5em6a6vma2jzg3xq7nzpipfc5otpxuzelmymu.ipfs.nftstorage.link?image_111.webp",_x000D_
"Issuer":"NfluenT for Calvi On The rocks",_x000D_
"external_url":""</v>
      </c>
      <c r="W901" s="78" t="str">
        <f>formatRow(Tokens!J$2:AV$2,Tokens!J901:AV901,2,"attributes")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1" s="78" t="str">
        <f>formatRow(Tokens!AX$2:BC$2,Tokens!AX901:BC901,2,"creators")</f>
        <v>"creators":[{"address":"ncreator",_x000D_
"share":10},{"address":"cotrcrea",_x000D_
"share":90},{"address":"nminer",_x000D_
"share":0}]</v>
      </c>
      <c r="Y901" s="78" t="str">
        <f>formatRow(Tokens!BD$2:BI$2,Tokens!BD901:BI901,2,"files")</f>
        <v>"files":[]</v>
      </c>
      <c r="Z901" s="78"/>
      <c r="AA901" s="78"/>
      <c r="AB901" s="78"/>
      <c r="AC901" s="78" t="str">
        <f>formatRow(Tokens!BJ$2:BK$2,Tokens!BJ901:BK901,0,"collection")</f>
        <v>"collection":{"name":"BILLET VIP",_x000D_
"family":"Calvi On The Rocks"}</v>
      </c>
      <c r="AD901" s="1" t="str">
        <f>formatRow(Tokens!BN$2:BR$2,Tokens!BN901:BR901,0,"marketplace")</f>
        <v>"marketplace":{"initial_price":100,_x000D_
"reservation_price":"",_x000D_
"duration":"",_x000D_
"max_mint":1,_x000D_
"sell_date":"25/06/2022"}</v>
      </c>
      <c r="AE901" s="1"/>
    </row>
    <row r="902" spans="4:31" ht="14.25" customHeight="1" x14ac:dyDescent="0.3">
      <c r="D902" s="1">
        <f>Tokens!B902</f>
        <v>112</v>
      </c>
      <c r="E902" s="17" t="str">
        <f>IF(Tokens!C902="","",Tokens!C902)</f>
        <v>#112 Billet VIP</v>
      </c>
      <c r="F902"/>
      <c r="G902"/>
      <c r="H902"/>
      <c r="I902"/>
      <c r="J902"/>
      <c r="M902"/>
      <c r="N902"/>
      <c r="O902" s="15" t="str">
        <f t="shared" si="28"/>
        <v>_</v>
      </c>
      <c r="P902" s="18" t="str">
        <f>IF(F902="stop","",IF(F902&lt;&gt;"",HYPERLINK(Settings!$B$5 &amp; "/manage/?network=" &amp; LOWER(B$8) &amp; "&amp;search=token&amp;account=" &amp; ToMint!$B$5 &amp; "&amp;view=" &amp; ToMint!J902,"TokenSol"),""))</f>
        <v/>
      </c>
      <c r="Q902" s="2"/>
      <c r="R902" s="2"/>
      <c r="S902" s="11"/>
      <c r="T902" s="78" t="str">
        <f>"owner=" &amp; Tokens!BS902 &amp; "&amp;filename_for_metadata=" &amp; Tokens!BT902 &amp; "&amp;offchaindata_platform=" &amp; $B$17 &amp; "&amp;keyfile=" &amp; $B$5 &amp;  "&amp;repository=" &amp; $B$18</f>
        <v>owner=BbDq7xeUzpj8bXfd9N7dh1tw43Ss7xbYpyjoNuwDSrzq&amp;filename_for_metadata=BILLETVIP_COR22D112&amp;offchaindata_platform=Github&amp;keyfile=Paul&amp;repository=CalviOnTheRocks2022</v>
      </c>
      <c r="U902" s="78" t="str">
        <f t="shared" si="29"/>
        <v>{"name":"#112 Billet VIP",_x000D_
"symbol":"COR22D112",_x000D_
"description":"Billet VIP / Billet NFT VIP Access - 1 jour Calvi on the Rocks 2022",_x000D_
"seller_fee_basis_points":1000,_x000D_
"image":"https://bafybeidtwygxgp6s523mzktv75et36o7pu5ndn4m574izgmrlsdvskuqxq.ipfs.nftstorage.link?image_112.webp",_x000D_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02" s="78" t="str">
        <f>formatRow(Tokens!C$2:I$2,Tokens!C902:I902)</f>
        <v>"name":"#112 Billet VIP",_x000D_
"symbol":"COR22D112",_x000D_
"description":"Billet VIP / Billet NFT VIP Access - 1 jour Calvi on the Rocks 2022",_x000D_
"seller_fee_basis_points":1000,_x000D_
"image":"https://bafybeidtwygxgp6s523mzktv75et36o7pu5ndn4m574izgmrlsdvskuqxq.ipfs.nftstorage.link?image_112.webp",_x000D_
"Issuer":"NfluenT for Calvi On The rocks",_x000D_
"external_url":""</v>
      </c>
      <c r="W902" s="78" t="str">
        <f>formatRow(Tokens!J$2:AV$2,Tokens!J902:AV902,2,"attributes")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2" s="78" t="str">
        <f>formatRow(Tokens!AX$2:BC$2,Tokens!AX902:BC902,2,"creators")</f>
        <v>"creators":[{"address":"ncreator",_x000D_
"share":10},{"address":"cotrcrea",_x000D_
"share":90},{"address":"nminer",_x000D_
"share":0}]</v>
      </c>
      <c r="Y902" s="78" t="str">
        <f>formatRow(Tokens!BD$2:BI$2,Tokens!BD902:BI902,2,"files")</f>
        <v>"files":[]</v>
      </c>
      <c r="Z902" s="78"/>
      <c r="AA902" s="78"/>
      <c r="AB902" s="78"/>
      <c r="AC902" s="78" t="str">
        <f>formatRow(Tokens!BJ$2:BK$2,Tokens!BJ902:BK902,0,"collection")</f>
        <v>"collection":{"name":"BILLET VIP",_x000D_
"family":"Calvi On The Rocks"}</v>
      </c>
      <c r="AD902" s="1" t="str">
        <f>formatRow(Tokens!BN$2:BR$2,Tokens!BN902:BR902,0,"marketplace")</f>
        <v>"marketplace":{"initial_price":100,_x000D_
"reservation_price":"",_x000D_
"duration":"",_x000D_
"max_mint":1,_x000D_
"sell_date":"25/06/2022"}</v>
      </c>
      <c r="AE902" s="1"/>
    </row>
    <row r="903" spans="4:31" ht="14.25" customHeight="1" x14ac:dyDescent="0.3">
      <c r="D903" s="1">
        <f>Tokens!B903</f>
        <v>113</v>
      </c>
      <c r="E903" s="17" t="str">
        <f>IF(Tokens!C903="","",Tokens!C903)</f>
        <v>#113 Billet VIP</v>
      </c>
      <c r="F903"/>
      <c r="G903"/>
      <c r="H903"/>
      <c r="I903"/>
      <c r="J903"/>
      <c r="M903"/>
      <c r="N903"/>
      <c r="O903" s="15" t="str">
        <f t="shared" si="28"/>
        <v>_</v>
      </c>
      <c r="P903" s="18" t="str">
        <f>IF(F903="stop","",IF(F903&lt;&gt;"",HYPERLINK(Settings!$B$5 &amp; "/manage/?network=" &amp; LOWER(B$8) &amp; "&amp;search=token&amp;account=" &amp; ToMint!$B$5 &amp; "&amp;view=" &amp; ToMint!J903,"TokenSol"),""))</f>
        <v/>
      </c>
      <c r="Q903" s="2"/>
      <c r="R903" s="2"/>
      <c r="S903" s="11"/>
      <c r="T903" s="78" t="str">
        <f>"owner=" &amp; Tokens!BS903 &amp; "&amp;filename_for_metadata=" &amp; Tokens!BT903 &amp; "&amp;offchaindata_platform=" &amp; $B$17 &amp; "&amp;keyfile=" &amp; $B$5 &amp;  "&amp;repository=" &amp; $B$18</f>
        <v>owner=BbDq7xeUzpj8bXfd9N7dh1tw43Ss7xbYpyjoNuwDSrzq&amp;filename_for_metadata=BILLETVIP_COR22D113&amp;offchaindata_platform=Github&amp;keyfile=Paul&amp;repository=CalviOnTheRocks2022</v>
      </c>
      <c r="U903" s="78" t="str">
        <f t="shared" si="29"/>
        <v>{"name":"#113 Billet VIP",_x000D_
"symbol":"COR22D113",_x000D_
"description":"Billet VIP / Billet NFT VIP Access - 1 jour Calvi on the Rocks 2022",_x000D_
"seller_fee_basis_points":1000,_x000D_
"image":"https://bafybeicgdzl7pohk5lw6h35lgreucahkpqyy7e3qw7kl4octyk3cke7sci.ipfs.nftstorage.link?image_113.webp",_x000D_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03" s="78" t="str">
        <f>formatRow(Tokens!C$2:I$2,Tokens!C903:I903)</f>
        <v>"name":"#113 Billet VIP",_x000D_
"symbol":"COR22D113",_x000D_
"description":"Billet VIP / Billet NFT VIP Access - 1 jour Calvi on the Rocks 2022",_x000D_
"seller_fee_basis_points":1000,_x000D_
"image":"https://bafybeicgdzl7pohk5lw6h35lgreucahkpqyy7e3qw7kl4octyk3cke7sci.ipfs.nftstorage.link?image_113.webp",_x000D_
"Issuer":"NfluenT for Calvi On The rocks",_x000D_
"external_url":""</v>
      </c>
      <c r="W903" s="78" t="str">
        <f>formatRow(Tokens!J$2:AV$2,Tokens!J903:AV903,2,"attributes")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3" s="78" t="str">
        <f>formatRow(Tokens!AX$2:BC$2,Tokens!AX903:BC903,2,"creators")</f>
        <v>"creators":[{"address":"ncreator",_x000D_
"share":10},{"address":"cotrcrea",_x000D_
"share":90},{"address":"nminer",_x000D_
"share":0}]</v>
      </c>
      <c r="Y903" s="78" t="str">
        <f>formatRow(Tokens!BD$2:BI$2,Tokens!BD903:BI903,2,"files")</f>
        <v>"files":[]</v>
      </c>
      <c r="Z903" s="78"/>
      <c r="AA903" s="78"/>
      <c r="AB903" s="78"/>
      <c r="AC903" s="78" t="str">
        <f>formatRow(Tokens!BJ$2:BK$2,Tokens!BJ903:BK903,0,"collection")</f>
        <v>"collection":{"name":"BILLET VIP",_x000D_
"family":"Calvi On The Rocks"}</v>
      </c>
      <c r="AD903" s="1" t="str">
        <f>formatRow(Tokens!BN$2:BR$2,Tokens!BN903:BR903,0,"marketplace")</f>
        <v>"marketplace":{"initial_price":100,_x000D_
"reservation_price":"",_x000D_
"duration":"",_x000D_
"max_mint":1,_x000D_
"sell_date":"25/06/2022"}</v>
      </c>
      <c r="AE903" s="1"/>
    </row>
    <row r="904" spans="4:31" ht="14.25" customHeight="1" x14ac:dyDescent="0.3">
      <c r="D904" s="1">
        <f>Tokens!B904</f>
        <v>114</v>
      </c>
      <c r="E904" s="17" t="str">
        <f>IF(Tokens!C904="","",Tokens!C904)</f>
        <v>#114 Billet VIP</v>
      </c>
      <c r="F904"/>
      <c r="G904"/>
      <c r="H904"/>
      <c r="I904"/>
      <c r="J904"/>
      <c r="M904"/>
      <c r="N904"/>
      <c r="O904" s="15" t="str">
        <f t="shared" si="28"/>
        <v>_</v>
      </c>
      <c r="P904" s="18" t="str">
        <f>IF(F904="stop","",IF(F904&lt;&gt;"",HYPERLINK(Settings!$B$5 &amp; "/manage/?network=" &amp; LOWER(B$8) &amp; "&amp;search=token&amp;account=" &amp; ToMint!$B$5 &amp; "&amp;view=" &amp; ToMint!J904,"TokenSol"),""))</f>
        <v/>
      </c>
      <c r="Q904" s="2"/>
      <c r="R904" s="2"/>
      <c r="S904" s="11"/>
      <c r="T904" s="78" t="str">
        <f>"owner=" &amp; Tokens!BS904 &amp; "&amp;filename_for_metadata=" &amp; Tokens!BT904 &amp; "&amp;offchaindata_platform=" &amp; $B$17 &amp; "&amp;keyfile=" &amp; $B$5 &amp;  "&amp;repository=" &amp; $B$18</f>
        <v>owner=BbDq7xeUzpj8bXfd9N7dh1tw43Ss7xbYpyjoNuwDSrzq&amp;filename_for_metadata=BILLETVIP_COR22D114&amp;offchaindata_platform=Github&amp;keyfile=Paul&amp;repository=CalviOnTheRocks2022</v>
      </c>
      <c r="U904" s="78" t="str">
        <f t="shared" si="29"/>
        <v>{"name":"#114 Billet VIP",_x000D_
"symbol":"COR22D114",_x000D_
"description":"Billet VIP / Billet NFT VIP Access - 1 jour Calvi on the Rocks 2022",_x000D_
"seller_fee_basis_points":1000,_x000D_
"image":"https://bafybeibzyq5vqbmm5o7mf4vcytozmmkq7vulxkooag62ng726w3pp5wjuy.ipfs.nftstorage.link?image_114.webp",_x000D_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04" s="78" t="str">
        <f>formatRow(Tokens!C$2:I$2,Tokens!C904:I904)</f>
        <v>"name":"#114 Billet VIP",_x000D_
"symbol":"COR22D114",_x000D_
"description":"Billet VIP / Billet NFT VIP Access - 1 jour Calvi on the Rocks 2022",_x000D_
"seller_fee_basis_points":1000,_x000D_
"image":"https://bafybeibzyq5vqbmm5o7mf4vcytozmmkq7vulxkooag62ng726w3pp5wjuy.ipfs.nftstorage.link?image_114.webp",_x000D_
"Issuer":"NfluenT for Calvi On The rocks",_x000D_
"external_url":""</v>
      </c>
      <c r="W904" s="78" t="str">
        <f>formatRow(Tokens!J$2:AV$2,Tokens!J904:AV904,2,"attributes")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4" s="78" t="str">
        <f>formatRow(Tokens!AX$2:BC$2,Tokens!AX904:BC904,2,"creators")</f>
        <v>"creators":[{"address":"ncreator",_x000D_
"share":10},{"address":"cotrcrea",_x000D_
"share":90},{"address":"nminer",_x000D_
"share":0}]</v>
      </c>
      <c r="Y904" s="78" t="str">
        <f>formatRow(Tokens!BD$2:BI$2,Tokens!BD904:BI904,2,"files")</f>
        <v>"files":[]</v>
      </c>
      <c r="Z904" s="78"/>
      <c r="AA904" s="78"/>
      <c r="AB904" s="78"/>
      <c r="AC904" s="78" t="str">
        <f>formatRow(Tokens!BJ$2:BK$2,Tokens!BJ904:BK904,0,"collection")</f>
        <v>"collection":{"name":"BILLET VIP",_x000D_
"family":"Calvi On The Rocks"}</v>
      </c>
      <c r="AD904" s="1" t="str">
        <f>formatRow(Tokens!BN$2:BR$2,Tokens!BN904:BR904,0,"marketplace")</f>
        <v>"marketplace":{"initial_price":100,_x000D_
"reservation_price":"",_x000D_
"duration":"",_x000D_
"max_mint":1,_x000D_
"sell_date":"25/06/2022"}</v>
      </c>
      <c r="AE904" s="1"/>
    </row>
    <row r="905" spans="4:31" ht="14.25" customHeight="1" x14ac:dyDescent="0.3">
      <c r="D905" s="1">
        <f>Tokens!B905</f>
        <v>115</v>
      </c>
      <c r="E905" s="17" t="str">
        <f>IF(Tokens!C905="","",Tokens!C905)</f>
        <v>#115 Billet VIP</v>
      </c>
      <c r="F905"/>
      <c r="G905"/>
      <c r="H905"/>
      <c r="I905"/>
      <c r="J905"/>
      <c r="M905"/>
      <c r="N905"/>
      <c r="O905" s="15" t="str">
        <f t="shared" si="28"/>
        <v>_</v>
      </c>
      <c r="P905" s="18" t="str">
        <f>IF(F905="stop","",IF(F905&lt;&gt;"",HYPERLINK(Settings!$B$5 &amp; "/manage/?network=" &amp; LOWER(B$8) &amp; "&amp;search=token&amp;account=" &amp; ToMint!$B$5 &amp; "&amp;view=" &amp; ToMint!J905,"TokenSol"),""))</f>
        <v/>
      </c>
      <c r="Q905" s="2"/>
      <c r="R905" s="2"/>
      <c r="S905" s="11"/>
      <c r="T905" s="78" t="str">
        <f>"owner=" &amp; Tokens!BS905 &amp; "&amp;filename_for_metadata=" &amp; Tokens!BT905 &amp; "&amp;offchaindata_platform=" &amp; $B$17 &amp; "&amp;keyfile=" &amp; $B$5 &amp;  "&amp;repository=" &amp; $B$18</f>
        <v>owner=BbDq7xeUzpj8bXfd9N7dh1tw43Ss7xbYpyjoNuwDSrzq&amp;filename_for_metadata=BILLETVIP_COR22D115&amp;offchaindata_platform=Github&amp;keyfile=Paul&amp;repository=CalviOnTheRocks2022</v>
      </c>
      <c r="U905" s="78" t="str">
        <f t="shared" si="29"/>
        <v>{"name":"#115 Billet VIP",_x000D_
"symbol":"COR22D115",_x000D_
"description":"Billet VIP / Billet NFT VIP Access - 1 jour Calvi on the Rocks 2022",_x000D_
"seller_fee_basis_points":1000,_x000D_
"image":"https://bafybeiayna6sgl7pe2pltjlgalepemovoqvokexz6yqs7zea6ycf543uv4.ipfs.nftstorage.link?image_115.webp",_x000D_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05" s="78" t="str">
        <f>formatRow(Tokens!C$2:I$2,Tokens!C905:I905)</f>
        <v>"name":"#115 Billet VIP",_x000D_
"symbol":"COR22D115",_x000D_
"description":"Billet VIP / Billet NFT VIP Access - 1 jour Calvi on the Rocks 2022",_x000D_
"seller_fee_basis_points":1000,_x000D_
"image":"https://bafybeiayna6sgl7pe2pltjlgalepemovoqvokexz6yqs7zea6ycf543uv4.ipfs.nftstorage.link?image_115.webp",_x000D_
"Issuer":"NfluenT for Calvi On The rocks",_x000D_
"external_url":""</v>
      </c>
      <c r="W905" s="78" t="str">
        <f>formatRow(Tokens!J$2:AV$2,Tokens!J905:AV905,2,"attributes")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5" s="78" t="str">
        <f>formatRow(Tokens!AX$2:BC$2,Tokens!AX905:BC905,2,"creators")</f>
        <v>"creators":[{"address":"ncreator",_x000D_
"share":10},{"address":"cotrcrea",_x000D_
"share":90},{"address":"nminer",_x000D_
"share":0}]</v>
      </c>
      <c r="Y905" s="78" t="str">
        <f>formatRow(Tokens!BD$2:BI$2,Tokens!BD905:BI905,2,"files")</f>
        <v>"files":[]</v>
      </c>
      <c r="Z905" s="78"/>
      <c r="AA905" s="78"/>
      <c r="AB905" s="78"/>
      <c r="AC905" s="78" t="str">
        <f>formatRow(Tokens!BJ$2:BK$2,Tokens!BJ905:BK905,0,"collection")</f>
        <v>"collection":{"name":"BILLET VIP",_x000D_
"family":"Calvi On The Rocks"}</v>
      </c>
      <c r="AD905" s="1" t="str">
        <f>formatRow(Tokens!BN$2:BR$2,Tokens!BN905:BR905,0,"marketplace")</f>
        <v>"marketplace":{"initial_price":100,_x000D_
"reservation_price":"",_x000D_
"duration":"",_x000D_
"max_mint":1,_x000D_
"sell_date":"25/06/2022"}</v>
      </c>
      <c r="AE905" s="1"/>
    </row>
    <row r="906" spans="4:31" ht="14.25" customHeight="1" x14ac:dyDescent="0.3">
      <c r="D906" s="1">
        <f>Tokens!B906</f>
        <v>116</v>
      </c>
      <c r="E906" s="17" t="str">
        <f>IF(Tokens!C906="","",Tokens!C906)</f>
        <v>#116 Billet VIP</v>
      </c>
      <c r="F906"/>
      <c r="G906"/>
      <c r="H906"/>
      <c r="I906"/>
      <c r="J906"/>
      <c r="M906"/>
      <c r="N906"/>
      <c r="O906" s="15" t="str">
        <f t="shared" si="28"/>
        <v>_</v>
      </c>
      <c r="P906" s="18" t="str">
        <f>IF(F906="stop","",IF(F906&lt;&gt;"",HYPERLINK(Settings!$B$5 &amp; "/manage/?network=" &amp; LOWER(B$8) &amp; "&amp;search=token&amp;account=" &amp; ToMint!$B$5 &amp; "&amp;view=" &amp; ToMint!J906,"TokenSol"),""))</f>
        <v/>
      </c>
      <c r="Q906" s="2"/>
      <c r="R906" s="2"/>
      <c r="S906" s="11"/>
      <c r="T906" s="78" t="str">
        <f>"owner=" &amp; Tokens!BS906 &amp; "&amp;filename_for_metadata=" &amp; Tokens!BT906 &amp; "&amp;offchaindata_platform=" &amp; $B$17 &amp; "&amp;keyfile=" &amp; $B$5 &amp;  "&amp;repository=" &amp; $B$18</f>
        <v>owner=BbDq7xeUzpj8bXfd9N7dh1tw43Ss7xbYpyjoNuwDSrzq&amp;filename_for_metadata=BILLETVIP_COR22D116&amp;offchaindata_platform=Github&amp;keyfile=Paul&amp;repository=CalviOnTheRocks2022</v>
      </c>
      <c r="U906" s="78" t="str">
        <f t="shared" si="29"/>
        <v>{"name":"#116 Billet VIP",_x000D_
"symbol":"COR22D116",_x000D_
"description":"Billet VIP / Billet NFT VIP Access - 1 jour Calvi on the Rocks 2022",_x000D_
"seller_fee_basis_points":1000,_x000D_
"image":"https://bafybeia7wublqxduhpkgwtwwq4zytlag64s6iwhreg3ctrrnz6m2lkm7uy.ipfs.nftstorage.link?image_116.webp",_x000D_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06" s="78" t="str">
        <f>formatRow(Tokens!C$2:I$2,Tokens!C906:I906)</f>
        <v>"name":"#116 Billet VIP",_x000D_
"symbol":"COR22D116",_x000D_
"description":"Billet VIP / Billet NFT VIP Access - 1 jour Calvi on the Rocks 2022",_x000D_
"seller_fee_basis_points":1000,_x000D_
"image":"https://bafybeia7wublqxduhpkgwtwwq4zytlag64s6iwhreg3ctrrnz6m2lkm7uy.ipfs.nftstorage.link?image_116.webp",_x000D_
"Issuer":"NfluenT for Calvi On The rocks",_x000D_
"external_url":""</v>
      </c>
      <c r="W906" s="78" t="str">
        <f>formatRow(Tokens!J$2:AV$2,Tokens!J906:AV906,2,"attributes")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6" s="78" t="str">
        <f>formatRow(Tokens!AX$2:BC$2,Tokens!AX906:BC906,2,"creators")</f>
        <v>"creators":[{"address":"ncreator",_x000D_
"share":10},{"address":"cotrcrea",_x000D_
"share":90},{"address":"nminer",_x000D_
"share":0}]</v>
      </c>
      <c r="Y906" s="78" t="str">
        <f>formatRow(Tokens!BD$2:BI$2,Tokens!BD906:BI906,2,"files")</f>
        <v>"files":[]</v>
      </c>
      <c r="Z906" s="78"/>
      <c r="AA906" s="78"/>
      <c r="AB906" s="78"/>
      <c r="AC906" s="78" t="str">
        <f>formatRow(Tokens!BJ$2:BK$2,Tokens!BJ906:BK906,0,"collection")</f>
        <v>"collection":{"name":"BILLET VIP",_x000D_
"family":"Calvi On The Rocks"}</v>
      </c>
      <c r="AD906" s="1" t="str">
        <f>formatRow(Tokens!BN$2:BR$2,Tokens!BN906:BR906,0,"marketplace")</f>
        <v>"marketplace":{"initial_price":100,_x000D_
"reservation_price":"",_x000D_
"duration":"",_x000D_
"max_mint":1,_x000D_
"sell_date":"25/06/2022"}</v>
      </c>
      <c r="AE906" s="1"/>
    </row>
    <row r="907" spans="4:31" ht="14.25" customHeight="1" x14ac:dyDescent="0.3">
      <c r="D907" s="1">
        <f>Tokens!B907</f>
        <v>117</v>
      </c>
      <c r="E907" s="17" t="str">
        <f>IF(Tokens!C907="","",Tokens!C907)</f>
        <v>#117 Billet VIP</v>
      </c>
      <c r="F907"/>
      <c r="G907"/>
      <c r="H907"/>
      <c r="I907"/>
      <c r="J907"/>
      <c r="M907"/>
      <c r="N907"/>
      <c r="O907" s="15" t="str">
        <f t="shared" si="28"/>
        <v>_</v>
      </c>
      <c r="P907" s="18" t="str">
        <f>IF(F907="stop","",IF(F907&lt;&gt;"",HYPERLINK(Settings!$B$5 &amp; "/manage/?network=" &amp; LOWER(B$8) &amp; "&amp;search=token&amp;account=" &amp; ToMint!$B$5 &amp; "&amp;view=" &amp; ToMint!J907,"TokenSol"),""))</f>
        <v/>
      </c>
      <c r="Q907" s="2"/>
      <c r="R907" s="2"/>
      <c r="S907" s="11"/>
      <c r="T907" s="78" t="str">
        <f>"owner=" &amp; Tokens!BS907 &amp; "&amp;filename_for_metadata=" &amp; Tokens!BT907 &amp; "&amp;offchaindata_platform=" &amp; $B$17 &amp; "&amp;keyfile=" &amp; $B$5 &amp;  "&amp;repository=" &amp; $B$18</f>
        <v>owner=BbDq7xeUzpj8bXfd9N7dh1tw43Ss7xbYpyjoNuwDSrzq&amp;filename_for_metadata=BILLETVIP_COR22D117&amp;offchaindata_platform=Github&amp;keyfile=Paul&amp;repository=CalviOnTheRocks2022</v>
      </c>
      <c r="U907" s="78" t="str">
        <f t="shared" si="29"/>
        <v>{"name":"#117 Billet VIP",_x000D_
"symbol":"COR22D117",_x000D_
"description":"Billet VIP / Billet NFT VIP Access - 1 jour Calvi on the Rocks 2022",_x000D_
"seller_fee_basis_points":1000,_x000D_
"image":"https://bafybeigdr3wxzmawzcj2ujdhqdvdex6irtjh2nwuleyif7vkpot7a4bimy.ipfs.nftstorage.link?image_117.webp",_x000D_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07" s="78" t="str">
        <f>formatRow(Tokens!C$2:I$2,Tokens!C907:I907)</f>
        <v>"name":"#117 Billet VIP",_x000D_
"symbol":"COR22D117",_x000D_
"description":"Billet VIP / Billet NFT VIP Access - 1 jour Calvi on the Rocks 2022",_x000D_
"seller_fee_basis_points":1000,_x000D_
"image":"https://bafybeigdr3wxzmawzcj2ujdhqdvdex6irtjh2nwuleyif7vkpot7a4bimy.ipfs.nftstorage.link?image_117.webp",_x000D_
"Issuer":"NfluenT for Calvi On The rocks",_x000D_
"external_url":""</v>
      </c>
      <c r="W907" s="78" t="str">
        <f>formatRow(Tokens!J$2:AV$2,Tokens!J907:AV907,2,"attributes")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7" s="78" t="str">
        <f>formatRow(Tokens!AX$2:BC$2,Tokens!AX907:BC907,2,"creators")</f>
        <v>"creators":[{"address":"ncreator",_x000D_
"share":10},{"address":"cotrcrea",_x000D_
"share":90},{"address":"nminer",_x000D_
"share":0}]</v>
      </c>
      <c r="Y907" s="78" t="str">
        <f>formatRow(Tokens!BD$2:BI$2,Tokens!BD907:BI907,2,"files")</f>
        <v>"files":[]</v>
      </c>
      <c r="Z907" s="78"/>
      <c r="AA907" s="78"/>
      <c r="AB907" s="78"/>
      <c r="AC907" s="78" t="str">
        <f>formatRow(Tokens!BJ$2:BK$2,Tokens!BJ907:BK907,0,"collection")</f>
        <v>"collection":{"name":"BILLET VIP",_x000D_
"family":"Calvi On The Rocks"}</v>
      </c>
      <c r="AD907" s="1" t="str">
        <f>formatRow(Tokens!BN$2:BR$2,Tokens!BN907:BR907,0,"marketplace")</f>
        <v>"marketplace":{"initial_price":100,_x000D_
"reservation_price":"",_x000D_
"duration":"",_x000D_
"max_mint":1,_x000D_
"sell_date":"25/06/2022"}</v>
      </c>
      <c r="AE907" s="1"/>
    </row>
    <row r="908" spans="4:31" ht="14.25" customHeight="1" x14ac:dyDescent="0.3">
      <c r="D908" s="1">
        <f>Tokens!B908</f>
        <v>118</v>
      </c>
      <c r="E908" s="17" t="str">
        <f>IF(Tokens!C908="","",Tokens!C908)</f>
        <v>#118 Billet VIP</v>
      </c>
      <c r="F908"/>
      <c r="G908"/>
      <c r="H908"/>
      <c r="I908"/>
      <c r="J908"/>
      <c r="M908"/>
      <c r="N908"/>
      <c r="O908" s="15" t="str">
        <f t="shared" si="28"/>
        <v>_</v>
      </c>
      <c r="P908" s="18" t="str">
        <f>IF(F908="stop","",IF(F908&lt;&gt;"",HYPERLINK(Settings!$B$5 &amp; "/manage/?network=" &amp; LOWER(B$8) &amp; "&amp;search=token&amp;account=" &amp; ToMint!$B$5 &amp; "&amp;view=" &amp; ToMint!J908,"TokenSol"),""))</f>
        <v/>
      </c>
      <c r="Q908" s="2"/>
      <c r="R908" s="2"/>
      <c r="S908" s="11"/>
      <c r="T908" s="78" t="str">
        <f>"owner=" &amp; Tokens!BS908 &amp; "&amp;filename_for_metadata=" &amp; Tokens!BT908 &amp; "&amp;offchaindata_platform=" &amp; $B$17 &amp; "&amp;keyfile=" &amp; $B$5 &amp;  "&amp;repository=" &amp; $B$18</f>
        <v>owner=BbDq7xeUzpj8bXfd9N7dh1tw43Ss7xbYpyjoNuwDSrzq&amp;filename_for_metadata=BILLETVIP_COR22D118&amp;offchaindata_platform=Github&amp;keyfile=Paul&amp;repository=CalviOnTheRocks2022</v>
      </c>
      <c r="U908" s="78" t="str">
        <f t="shared" si="29"/>
        <v>{"name":"#118 Billet VIP",_x000D_
"symbol":"COR22D118",_x000D_
"description":"Billet VIP / Billet NFT VIP Access - 1 jour Calvi on the Rocks 2022",_x000D_
"seller_fee_basis_points":1000,_x000D_
"image":"https://bafybeie2iegczcphwje5caie24jg5tasebthxgokrenyiostylfih33c5a.ipfs.nftstorage.link?image_118.webp",_x000D_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08" s="78" t="str">
        <f>formatRow(Tokens!C$2:I$2,Tokens!C908:I908)</f>
        <v>"name":"#118 Billet VIP",_x000D_
"symbol":"COR22D118",_x000D_
"description":"Billet VIP / Billet NFT VIP Access - 1 jour Calvi on the Rocks 2022",_x000D_
"seller_fee_basis_points":1000,_x000D_
"image":"https://bafybeie2iegczcphwje5caie24jg5tasebthxgokrenyiostylfih33c5a.ipfs.nftstorage.link?image_118.webp",_x000D_
"Issuer":"NfluenT for Calvi On The rocks",_x000D_
"external_url":""</v>
      </c>
      <c r="W908" s="78" t="str">
        <f>formatRow(Tokens!J$2:AV$2,Tokens!J908:AV908,2,"attributes")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8" s="78" t="str">
        <f>formatRow(Tokens!AX$2:BC$2,Tokens!AX908:BC908,2,"creators")</f>
        <v>"creators":[{"address":"ncreator",_x000D_
"share":10},{"address":"cotrcrea",_x000D_
"share":90},{"address":"nminer",_x000D_
"share":0}]</v>
      </c>
      <c r="Y908" s="78" t="str">
        <f>formatRow(Tokens!BD$2:BI$2,Tokens!BD908:BI908,2,"files")</f>
        <v>"files":[]</v>
      </c>
      <c r="Z908" s="78"/>
      <c r="AA908" s="78"/>
      <c r="AB908" s="78"/>
      <c r="AC908" s="78" t="str">
        <f>formatRow(Tokens!BJ$2:BK$2,Tokens!BJ908:BK908,0,"collection")</f>
        <v>"collection":{"name":"BILLET VIP",_x000D_
"family":"Calvi On The Rocks"}</v>
      </c>
      <c r="AD908" s="1" t="str">
        <f>formatRow(Tokens!BN$2:BR$2,Tokens!BN908:BR908,0,"marketplace")</f>
        <v>"marketplace":{"initial_price":100,_x000D_
"reservation_price":"",_x000D_
"duration":"",_x000D_
"max_mint":1,_x000D_
"sell_date":"25/06/2022"}</v>
      </c>
      <c r="AE908" s="1"/>
    </row>
    <row r="909" spans="4:31" ht="14.25" customHeight="1" x14ac:dyDescent="0.3">
      <c r="D909" s="1">
        <f>Tokens!B909</f>
        <v>119</v>
      </c>
      <c r="E909" s="17" t="str">
        <f>IF(Tokens!C909="","",Tokens!C909)</f>
        <v>#119 Billet VIP</v>
      </c>
      <c r="F909"/>
      <c r="G909"/>
      <c r="H909"/>
      <c r="I909"/>
      <c r="J909"/>
      <c r="M909"/>
      <c r="N909"/>
      <c r="O909" s="15" t="str">
        <f t="shared" si="28"/>
        <v>_</v>
      </c>
      <c r="P909" s="18" t="str">
        <f>IF(F909="stop","",IF(F909&lt;&gt;"",HYPERLINK(Settings!$B$5 &amp; "/manage/?network=" &amp; LOWER(B$8) &amp; "&amp;search=token&amp;account=" &amp; ToMint!$B$5 &amp; "&amp;view=" &amp; ToMint!J909,"TokenSol"),""))</f>
        <v/>
      </c>
      <c r="Q909" s="2"/>
      <c r="R909" s="2"/>
      <c r="S909" s="11"/>
      <c r="T909" s="78" t="str">
        <f>"owner=" &amp; Tokens!BS909 &amp; "&amp;filename_for_metadata=" &amp; Tokens!BT909 &amp; "&amp;offchaindata_platform=" &amp; $B$17 &amp; "&amp;keyfile=" &amp; $B$5 &amp;  "&amp;repository=" &amp; $B$18</f>
        <v>owner=BbDq7xeUzpj8bXfd9N7dh1tw43Ss7xbYpyjoNuwDSrzq&amp;filename_for_metadata=BILLETVIP_COR22D119&amp;offchaindata_platform=Github&amp;keyfile=Paul&amp;repository=CalviOnTheRocks2022</v>
      </c>
      <c r="U909" s="78" t="str">
        <f t="shared" si="29"/>
        <v>{"name":"#119 Billet VIP",_x000D_
"symbol":"COR22D119",_x000D_
"description":"Billet VIP / Billet NFT VIP Access - 1 jour Calvi on the Rocks 2022",_x000D_
"seller_fee_basis_points":1000,_x000D_
"image":"https://bafybeid6yedmba6l3pum6ujmkpl2oaktht2oyepsc5k5bcnyahn7xdicqa.ipfs.nftstorage.link?image_119.webp",_x000D_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09" s="78" t="str">
        <f>formatRow(Tokens!C$2:I$2,Tokens!C909:I909)</f>
        <v>"name":"#119 Billet VIP",_x000D_
"symbol":"COR22D119",_x000D_
"description":"Billet VIP / Billet NFT VIP Access - 1 jour Calvi on the Rocks 2022",_x000D_
"seller_fee_basis_points":1000,_x000D_
"image":"https://bafybeid6yedmba6l3pum6ujmkpl2oaktht2oyepsc5k5bcnyahn7xdicqa.ipfs.nftstorage.link?image_119.webp",_x000D_
"Issuer":"NfluenT for Calvi On The rocks",_x000D_
"external_url":""</v>
      </c>
      <c r="W909" s="78" t="str">
        <f>formatRow(Tokens!J$2:AV$2,Tokens!J909:AV909,2,"attributes")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9" s="78" t="str">
        <f>formatRow(Tokens!AX$2:BC$2,Tokens!AX909:BC909,2,"creators")</f>
        <v>"creators":[{"address":"ncreator",_x000D_
"share":10},{"address":"cotrcrea",_x000D_
"share":90},{"address":"nminer",_x000D_
"share":0}]</v>
      </c>
      <c r="Y909" s="78" t="str">
        <f>formatRow(Tokens!BD$2:BI$2,Tokens!BD909:BI909,2,"files")</f>
        <v>"files":[]</v>
      </c>
      <c r="Z909" s="78"/>
      <c r="AA909" s="78"/>
      <c r="AB909" s="78"/>
      <c r="AC909" s="78" t="str">
        <f>formatRow(Tokens!BJ$2:BK$2,Tokens!BJ909:BK909,0,"collection")</f>
        <v>"collection":{"name":"BILLET VIP",_x000D_
"family":"Calvi On The Rocks"}</v>
      </c>
      <c r="AD909" s="1" t="str">
        <f>formatRow(Tokens!BN$2:BR$2,Tokens!BN909:BR909,0,"marketplace")</f>
        <v>"marketplace":{"initial_price":100,_x000D_
"reservation_price":"",_x000D_
"duration":"",_x000D_
"max_mint":1,_x000D_
"sell_date":"25/06/2022"}</v>
      </c>
      <c r="AE909" s="1"/>
    </row>
    <row r="910" spans="4:31" ht="14.25" customHeight="1" x14ac:dyDescent="0.3">
      <c r="D910" s="1">
        <f>Tokens!B910</f>
        <v>120</v>
      </c>
      <c r="E910" s="17" t="str">
        <f>IF(Tokens!C910="","",Tokens!C910)</f>
        <v>#120 Billet VIP</v>
      </c>
      <c r="F910"/>
      <c r="G910"/>
      <c r="H910"/>
      <c r="I910"/>
      <c r="J910"/>
      <c r="M910"/>
      <c r="N910"/>
      <c r="O910" s="15" t="str">
        <f t="shared" si="28"/>
        <v>_</v>
      </c>
      <c r="P910" s="18" t="str">
        <f>IF(F910="stop","",IF(F910&lt;&gt;"",HYPERLINK(Settings!$B$5 &amp; "/manage/?network=" &amp; LOWER(B$8) &amp; "&amp;search=token&amp;account=" &amp; ToMint!$B$5 &amp; "&amp;view=" &amp; ToMint!J910,"TokenSol"),""))</f>
        <v/>
      </c>
      <c r="Q910" s="2"/>
      <c r="R910" s="2"/>
      <c r="S910" s="11"/>
      <c r="T910" s="78" t="str">
        <f>"owner=" &amp; Tokens!BS910 &amp; "&amp;filename_for_metadata=" &amp; Tokens!BT910 &amp; "&amp;offchaindata_platform=" &amp; $B$17 &amp; "&amp;keyfile=" &amp; $B$5 &amp;  "&amp;repository=" &amp; $B$18</f>
        <v>owner=BbDq7xeUzpj8bXfd9N7dh1tw43Ss7xbYpyjoNuwDSrzq&amp;filename_for_metadata=BILLETVIP_COR22D120&amp;offchaindata_platform=Github&amp;keyfile=Paul&amp;repository=CalviOnTheRocks2022</v>
      </c>
      <c r="U910" s="78" t="str">
        <f t="shared" si="29"/>
        <v>{"name":"#120 Billet VIP",_x000D_
"symbol":"COR22D120",_x000D_
"description":"Billet VIP / Billet NFT VIP Access - 1 jour Calvi on the Rocks 2022",_x000D_
"seller_fee_basis_points":1000,_x000D_
"image":"https://bafybeiflgl2zi5xbumbe6qzvwntuq4shrzrwvkfrlb7lwhxpelrt6j7rxe.ipfs.nftstorage.link?image_120.webp",_x000D_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10" s="78" t="str">
        <f>formatRow(Tokens!C$2:I$2,Tokens!C910:I910)</f>
        <v>"name":"#120 Billet VIP",_x000D_
"symbol":"COR22D120",_x000D_
"description":"Billet VIP / Billet NFT VIP Access - 1 jour Calvi on the Rocks 2022",_x000D_
"seller_fee_basis_points":1000,_x000D_
"image":"https://bafybeiflgl2zi5xbumbe6qzvwntuq4shrzrwvkfrlb7lwhxpelrt6j7rxe.ipfs.nftstorage.link?image_120.webp",_x000D_
"Issuer":"NfluenT for Calvi On The rocks",_x000D_
"external_url":""</v>
      </c>
      <c r="W910" s="78" t="str">
        <f>formatRow(Tokens!J$2:AV$2,Tokens!J910:AV910,2,"attributes")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0" s="78" t="str">
        <f>formatRow(Tokens!AX$2:BC$2,Tokens!AX910:BC910,2,"creators")</f>
        <v>"creators":[{"address":"ncreator",_x000D_
"share":10},{"address":"cotrcrea",_x000D_
"share":90},{"address":"nminer",_x000D_
"share":0}]</v>
      </c>
      <c r="Y910" s="78" t="str">
        <f>formatRow(Tokens!BD$2:BI$2,Tokens!BD910:BI910,2,"files")</f>
        <v>"files":[]</v>
      </c>
      <c r="Z910" s="78"/>
      <c r="AA910" s="78"/>
      <c r="AB910" s="78"/>
      <c r="AC910" s="78" t="str">
        <f>formatRow(Tokens!BJ$2:BK$2,Tokens!BJ910:BK910,0,"collection")</f>
        <v>"collection":{"name":"BILLET VIP",_x000D_
"family":"Calvi On The Rocks"}</v>
      </c>
      <c r="AD910" s="1" t="str">
        <f>formatRow(Tokens!BN$2:BR$2,Tokens!BN910:BR910,0,"marketplace")</f>
        <v>"marketplace":{"initial_price":100,_x000D_
"reservation_price":"",_x000D_
"duration":"",_x000D_
"max_mint":1,_x000D_
"sell_date":"25/06/2022"}</v>
      </c>
      <c r="AE910" s="1"/>
    </row>
    <row r="911" spans="4:31" ht="14.25" customHeight="1" x14ac:dyDescent="0.3">
      <c r="D911" s="1">
        <f>Tokens!B911</f>
        <v>121</v>
      </c>
      <c r="E911" s="17" t="str">
        <f>IF(Tokens!C911="","",Tokens!C911)</f>
        <v>#121 Billet VIP</v>
      </c>
      <c r="F911"/>
      <c r="G911"/>
      <c r="H911"/>
      <c r="I911"/>
      <c r="J911"/>
      <c r="M911"/>
      <c r="N911"/>
      <c r="O911" s="15" t="str">
        <f t="shared" si="28"/>
        <v>_</v>
      </c>
      <c r="P911" s="18" t="str">
        <f>IF(F911="stop","",IF(F911&lt;&gt;"",HYPERLINK(Settings!$B$5 &amp; "/manage/?network=" &amp; LOWER(B$8) &amp; "&amp;search=token&amp;account=" &amp; ToMint!$B$5 &amp; "&amp;view=" &amp; ToMint!J911,"TokenSol"),""))</f>
        <v/>
      </c>
      <c r="Q911" s="2"/>
      <c r="R911" s="2"/>
      <c r="S911" s="11"/>
      <c r="T911" s="78" t="str">
        <f>"owner=" &amp; Tokens!BS911 &amp; "&amp;filename_for_metadata=" &amp; Tokens!BT911 &amp; "&amp;offchaindata_platform=" &amp; $B$17 &amp; "&amp;keyfile=" &amp; $B$5 &amp;  "&amp;repository=" &amp; $B$18</f>
        <v>owner=BbDq7xeUzpj8bXfd9N7dh1tw43Ss7xbYpyjoNuwDSrzq&amp;filename_for_metadata=BILLETVIP_COR22D121&amp;offchaindata_platform=Github&amp;keyfile=Paul&amp;repository=CalviOnTheRocks2022</v>
      </c>
      <c r="U911" s="78" t="str">
        <f t="shared" si="29"/>
        <v>{"name":"#121 Billet VIP",_x000D_
"symbol":"COR22D121",_x000D_
"description":"Billet VIP / Billet NFT VIP Access - 1 jour Calvi on the Rocks 2022",_x000D_
"seller_fee_basis_points":1000,_x000D_
"image":"https://bafybeiedinscn3kxlgre5ycw4kcbnofbwbtkcvkmm3ot22komcwtvnrowi.ipfs.nftstorage.link?image_121.webp",_x000D_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11" s="78" t="str">
        <f>formatRow(Tokens!C$2:I$2,Tokens!C911:I911)</f>
        <v>"name":"#121 Billet VIP",_x000D_
"symbol":"COR22D121",_x000D_
"description":"Billet VIP / Billet NFT VIP Access - 1 jour Calvi on the Rocks 2022",_x000D_
"seller_fee_basis_points":1000,_x000D_
"image":"https://bafybeiedinscn3kxlgre5ycw4kcbnofbwbtkcvkmm3ot22komcwtvnrowi.ipfs.nftstorage.link?image_121.webp",_x000D_
"Issuer":"NfluenT for Calvi On The rocks",_x000D_
"external_url":""</v>
      </c>
      <c r="W911" s="78" t="str">
        <f>formatRow(Tokens!J$2:AV$2,Tokens!J911:AV911,2,"attributes")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1" s="78" t="str">
        <f>formatRow(Tokens!AX$2:BC$2,Tokens!AX911:BC911,2,"creators")</f>
        <v>"creators":[{"address":"ncreator",_x000D_
"share":10},{"address":"cotrcrea",_x000D_
"share":90},{"address":"nminer",_x000D_
"share":0}]</v>
      </c>
      <c r="Y911" s="78" t="str">
        <f>formatRow(Tokens!BD$2:BI$2,Tokens!BD911:BI911,2,"files")</f>
        <v>"files":[]</v>
      </c>
      <c r="Z911" s="78"/>
      <c r="AA911" s="78"/>
      <c r="AB911" s="78"/>
      <c r="AC911" s="78" t="str">
        <f>formatRow(Tokens!BJ$2:BK$2,Tokens!BJ911:BK911,0,"collection")</f>
        <v>"collection":{"name":"BILLET VIP",_x000D_
"family":"Calvi On The Rocks"}</v>
      </c>
      <c r="AD911" s="1" t="str">
        <f>formatRow(Tokens!BN$2:BR$2,Tokens!BN911:BR911,0,"marketplace")</f>
        <v>"marketplace":{"initial_price":100,_x000D_
"reservation_price":"",_x000D_
"duration":"",_x000D_
"max_mint":1,_x000D_
"sell_date":"25/06/2022"}</v>
      </c>
      <c r="AE911" s="1"/>
    </row>
    <row r="912" spans="4:31" ht="14.25" customHeight="1" x14ac:dyDescent="0.3">
      <c r="D912" s="1">
        <f>Tokens!B912</f>
        <v>122</v>
      </c>
      <c r="E912" s="17" t="str">
        <f>IF(Tokens!C912="","",Tokens!C912)</f>
        <v>#122 Billet VIP</v>
      </c>
      <c r="F912"/>
      <c r="G912"/>
      <c r="H912"/>
      <c r="I912"/>
      <c r="J912"/>
      <c r="M912"/>
      <c r="N912"/>
      <c r="O912" s="15" t="str">
        <f t="shared" si="28"/>
        <v>_</v>
      </c>
      <c r="P912" s="18" t="str">
        <f>IF(F912="stop","",IF(F912&lt;&gt;"",HYPERLINK(Settings!$B$5 &amp; "/manage/?network=" &amp; LOWER(B$8) &amp; "&amp;search=token&amp;account=" &amp; ToMint!$B$5 &amp; "&amp;view=" &amp; ToMint!J912,"TokenSol"),""))</f>
        <v/>
      </c>
      <c r="Q912" s="2"/>
      <c r="R912" s="2"/>
      <c r="S912" s="11"/>
      <c r="T912" s="78" t="str">
        <f>"owner=" &amp; Tokens!BS912 &amp; "&amp;filename_for_metadata=" &amp; Tokens!BT912 &amp; "&amp;offchaindata_platform=" &amp; $B$17 &amp; "&amp;keyfile=" &amp; $B$5 &amp;  "&amp;repository=" &amp; $B$18</f>
        <v>owner=BbDq7xeUzpj8bXfd9N7dh1tw43Ss7xbYpyjoNuwDSrzq&amp;filename_for_metadata=BILLETVIP_COR22D122&amp;offchaindata_platform=Github&amp;keyfile=Paul&amp;repository=CalviOnTheRocks2022</v>
      </c>
      <c r="U912" s="78" t="str">
        <f t="shared" si="29"/>
        <v>{"name":"#122 Billet VIP",_x000D_
"symbol":"COR22D122",_x000D_
"description":"Billet VIP / Billet NFT VIP Access - 1 jour Calvi on the Rocks 2022",_x000D_
"seller_fee_basis_points":1000,_x000D_
"image":"https://bafybeihod42flkwwd3qibvscqu4f7ktsw5v7fdqw5ubafytqtfrukg2vku.ipfs.nftstorage.link?image_122.webp",_x000D_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12" s="78" t="str">
        <f>formatRow(Tokens!C$2:I$2,Tokens!C912:I912)</f>
        <v>"name":"#122 Billet VIP",_x000D_
"symbol":"COR22D122",_x000D_
"description":"Billet VIP / Billet NFT VIP Access - 1 jour Calvi on the Rocks 2022",_x000D_
"seller_fee_basis_points":1000,_x000D_
"image":"https://bafybeihod42flkwwd3qibvscqu4f7ktsw5v7fdqw5ubafytqtfrukg2vku.ipfs.nftstorage.link?image_122.webp",_x000D_
"Issuer":"NfluenT for Calvi On The rocks",_x000D_
"external_url":""</v>
      </c>
      <c r="W912" s="78" t="str">
        <f>formatRow(Tokens!J$2:AV$2,Tokens!J912:AV912,2,"attributes")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2" s="78" t="str">
        <f>formatRow(Tokens!AX$2:BC$2,Tokens!AX912:BC912,2,"creators")</f>
        <v>"creators":[{"address":"ncreator",_x000D_
"share":10},{"address":"cotrcrea",_x000D_
"share":90},{"address":"nminer",_x000D_
"share":0}]</v>
      </c>
      <c r="Y912" s="78" t="str">
        <f>formatRow(Tokens!BD$2:BI$2,Tokens!BD912:BI912,2,"files")</f>
        <v>"files":[]</v>
      </c>
      <c r="Z912" s="78"/>
      <c r="AA912" s="78"/>
      <c r="AB912" s="78"/>
      <c r="AC912" s="78" t="str">
        <f>formatRow(Tokens!BJ$2:BK$2,Tokens!BJ912:BK912,0,"collection")</f>
        <v>"collection":{"name":"BILLET VIP",_x000D_
"family":"Calvi On The Rocks"}</v>
      </c>
      <c r="AD912" s="1" t="str">
        <f>formatRow(Tokens!BN$2:BR$2,Tokens!BN912:BR912,0,"marketplace")</f>
        <v>"marketplace":{"initial_price":100,_x000D_
"reservation_price":"",_x000D_
"duration":"",_x000D_
"max_mint":1,_x000D_
"sell_date":"25/06/2022"}</v>
      </c>
      <c r="AE912" s="1"/>
    </row>
    <row r="913" spans="4:31" ht="14.25" customHeight="1" x14ac:dyDescent="0.3">
      <c r="D913" s="1">
        <f>Tokens!B913</f>
        <v>123</v>
      </c>
      <c r="E913" s="17" t="str">
        <f>IF(Tokens!C913="","",Tokens!C913)</f>
        <v>#123 Billet VIP</v>
      </c>
      <c r="F913"/>
      <c r="G913"/>
      <c r="H913"/>
      <c r="I913"/>
      <c r="J913"/>
      <c r="M913"/>
      <c r="N913"/>
      <c r="O913" s="15" t="str">
        <f t="shared" si="28"/>
        <v>_</v>
      </c>
      <c r="P913" s="18" t="str">
        <f>IF(F913="stop","",IF(F913&lt;&gt;"",HYPERLINK(Settings!$B$5 &amp; "/manage/?network=" &amp; LOWER(B$8) &amp; "&amp;search=token&amp;account=" &amp; ToMint!$B$5 &amp; "&amp;view=" &amp; ToMint!J913,"TokenSol"),""))</f>
        <v/>
      </c>
      <c r="Q913" s="2"/>
      <c r="R913" s="2"/>
      <c r="S913" s="11"/>
      <c r="T913" s="78" t="str">
        <f>"owner=" &amp; Tokens!BS913 &amp; "&amp;filename_for_metadata=" &amp; Tokens!BT913 &amp; "&amp;offchaindata_platform=" &amp; $B$17 &amp; "&amp;keyfile=" &amp; $B$5 &amp;  "&amp;repository=" &amp; $B$18</f>
        <v>owner=BbDq7xeUzpj8bXfd9N7dh1tw43Ss7xbYpyjoNuwDSrzq&amp;filename_for_metadata=BILLETVIP_COR22D123&amp;offchaindata_platform=Github&amp;keyfile=Paul&amp;repository=CalviOnTheRocks2022</v>
      </c>
      <c r="U913" s="78" t="str">
        <f t="shared" si="29"/>
        <v>{"name":"#123 Billet VIP",_x000D_
"symbol":"COR22D123",_x000D_
"description":"Billet VIP / Billet NFT VIP Access - 1 jour Calvi on the Rocks 2022",_x000D_
"seller_fee_basis_points":1000,_x000D_
"image":"https://bafybeifbarglbrtuamsn5oajsamuunddpwacbegqjikrg2nwthzbtlow3a.ipfs.nftstorage.link?image_123.webp",_x000D_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13" s="78" t="str">
        <f>formatRow(Tokens!C$2:I$2,Tokens!C913:I913)</f>
        <v>"name":"#123 Billet VIP",_x000D_
"symbol":"COR22D123",_x000D_
"description":"Billet VIP / Billet NFT VIP Access - 1 jour Calvi on the Rocks 2022",_x000D_
"seller_fee_basis_points":1000,_x000D_
"image":"https://bafybeifbarglbrtuamsn5oajsamuunddpwacbegqjikrg2nwthzbtlow3a.ipfs.nftstorage.link?image_123.webp",_x000D_
"Issuer":"NfluenT for Calvi On The rocks",_x000D_
"external_url":""</v>
      </c>
      <c r="W913" s="78" t="str">
        <f>formatRow(Tokens!J$2:AV$2,Tokens!J913:AV913,2,"attributes")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3" s="78" t="str">
        <f>formatRow(Tokens!AX$2:BC$2,Tokens!AX913:BC913,2,"creators")</f>
        <v>"creators":[{"address":"ncreator",_x000D_
"share":10},{"address":"cotrcrea",_x000D_
"share":90},{"address":"nminer",_x000D_
"share":0}]</v>
      </c>
      <c r="Y913" s="78" t="str">
        <f>formatRow(Tokens!BD$2:BI$2,Tokens!BD913:BI913,2,"files")</f>
        <v>"files":[]</v>
      </c>
      <c r="Z913" s="78"/>
      <c r="AA913" s="78"/>
      <c r="AB913" s="78"/>
      <c r="AC913" s="78" t="str">
        <f>formatRow(Tokens!BJ$2:BK$2,Tokens!BJ913:BK913,0,"collection")</f>
        <v>"collection":{"name":"BILLET VIP",_x000D_
"family":"Calvi On The Rocks"}</v>
      </c>
      <c r="AD913" s="1" t="str">
        <f>formatRow(Tokens!BN$2:BR$2,Tokens!BN913:BR913,0,"marketplace")</f>
        <v>"marketplace":{"initial_price":100,_x000D_
"reservation_price":"",_x000D_
"duration":"",_x000D_
"max_mint":1,_x000D_
"sell_date":"25/06/2022"}</v>
      </c>
      <c r="AE913" s="1"/>
    </row>
    <row r="914" spans="4:31" ht="14.25" customHeight="1" x14ac:dyDescent="0.3">
      <c r="D914" s="1">
        <f>Tokens!B914</f>
        <v>124</v>
      </c>
      <c r="E914" s="17" t="str">
        <f>IF(Tokens!C914="","",Tokens!C914)</f>
        <v>#124 Billet VIP</v>
      </c>
      <c r="F914"/>
      <c r="G914"/>
      <c r="H914"/>
      <c r="I914"/>
      <c r="J914"/>
      <c r="M914"/>
      <c r="N914"/>
      <c r="O914" s="15" t="str">
        <f t="shared" si="28"/>
        <v>_</v>
      </c>
      <c r="P914" s="18" t="str">
        <f>IF(F914="stop","",IF(F914&lt;&gt;"",HYPERLINK(Settings!$B$5 &amp; "/manage/?network=" &amp; LOWER(B$8) &amp; "&amp;search=token&amp;account=" &amp; ToMint!$B$5 &amp; "&amp;view=" &amp; ToMint!J914,"TokenSol"),""))</f>
        <v/>
      </c>
      <c r="Q914" s="2"/>
      <c r="R914" s="2"/>
      <c r="S914" s="11"/>
      <c r="T914" s="78" t="str">
        <f>"owner=" &amp; Tokens!BS914 &amp; "&amp;filename_for_metadata=" &amp; Tokens!BT914 &amp; "&amp;offchaindata_platform=" &amp; $B$17 &amp; "&amp;keyfile=" &amp; $B$5 &amp;  "&amp;repository=" &amp; $B$18</f>
        <v>owner=BbDq7xeUzpj8bXfd9N7dh1tw43Ss7xbYpyjoNuwDSrzq&amp;filename_for_metadata=BILLETVIP_COR22D124&amp;offchaindata_platform=Github&amp;keyfile=Paul&amp;repository=CalviOnTheRocks2022</v>
      </c>
      <c r="U914" s="78" t="str">
        <f t="shared" si="29"/>
        <v>{"name":"#124 Billet VIP",_x000D_
"symbol":"COR22D124",_x000D_
"description":"Billet VIP / Billet NFT VIP Access - 1 jour Calvi on the Rocks 2022",_x000D_
"seller_fee_basis_points":1000,_x000D_
"image":"https://bafybeiajajlunlyubjvgusgfduby6zaepdlhsmdnznxjnwzrzyoo2swrnq.ipfs.nftstorage.link?image_124.webp",_x000D_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14" s="78" t="str">
        <f>formatRow(Tokens!C$2:I$2,Tokens!C914:I914)</f>
        <v>"name":"#124 Billet VIP",_x000D_
"symbol":"COR22D124",_x000D_
"description":"Billet VIP / Billet NFT VIP Access - 1 jour Calvi on the Rocks 2022",_x000D_
"seller_fee_basis_points":1000,_x000D_
"image":"https://bafybeiajajlunlyubjvgusgfduby6zaepdlhsmdnznxjnwzrzyoo2swrnq.ipfs.nftstorage.link?image_124.webp",_x000D_
"Issuer":"NfluenT for Calvi On The rocks",_x000D_
"external_url":""</v>
      </c>
      <c r="W914" s="78" t="str">
        <f>formatRow(Tokens!J$2:AV$2,Tokens!J914:AV914,2,"attributes")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4" s="78" t="str">
        <f>formatRow(Tokens!AX$2:BC$2,Tokens!AX914:BC914,2,"creators")</f>
        <v>"creators":[{"address":"ncreator",_x000D_
"share":10},{"address":"cotrcrea",_x000D_
"share":90},{"address":"nminer",_x000D_
"share":0}]</v>
      </c>
      <c r="Y914" s="78" t="str">
        <f>formatRow(Tokens!BD$2:BI$2,Tokens!BD914:BI914,2,"files")</f>
        <v>"files":[]</v>
      </c>
      <c r="Z914" s="78"/>
      <c r="AA914" s="78"/>
      <c r="AB914" s="78"/>
      <c r="AC914" s="78" t="str">
        <f>formatRow(Tokens!BJ$2:BK$2,Tokens!BJ914:BK914,0,"collection")</f>
        <v>"collection":{"name":"BILLET VIP",_x000D_
"family":"Calvi On The Rocks"}</v>
      </c>
      <c r="AD914" s="1" t="str">
        <f>formatRow(Tokens!BN$2:BR$2,Tokens!BN914:BR914,0,"marketplace")</f>
        <v>"marketplace":{"initial_price":100,_x000D_
"reservation_price":"",_x000D_
"duration":"",_x000D_
"max_mint":1,_x000D_
"sell_date":"25/06/2022"}</v>
      </c>
      <c r="AE914" s="1"/>
    </row>
    <row r="915" spans="4:31" ht="14.25" customHeight="1" x14ac:dyDescent="0.3">
      <c r="D915" s="1">
        <f>Tokens!B915</f>
        <v>125</v>
      </c>
      <c r="E915" s="17" t="str">
        <f>IF(Tokens!C915="","",Tokens!C915)</f>
        <v>#125 Billet VIP</v>
      </c>
      <c r="F915"/>
      <c r="G915"/>
      <c r="H915"/>
      <c r="I915"/>
      <c r="J915"/>
      <c r="M915"/>
      <c r="N915"/>
      <c r="O915" s="15" t="str">
        <f t="shared" si="28"/>
        <v>_</v>
      </c>
      <c r="P915" s="18" t="str">
        <f>IF(F915="stop","",IF(F915&lt;&gt;"",HYPERLINK(Settings!$B$5 &amp; "/manage/?network=" &amp; LOWER(B$8) &amp; "&amp;search=token&amp;account=" &amp; ToMint!$B$5 &amp; "&amp;view=" &amp; ToMint!J915,"TokenSol"),""))</f>
        <v/>
      </c>
      <c r="Q915" s="2"/>
      <c r="R915" s="2"/>
      <c r="S915" s="11"/>
      <c r="T915" s="78" t="str">
        <f>"owner=" &amp; Tokens!BS915 &amp; "&amp;filename_for_metadata=" &amp; Tokens!BT915 &amp; "&amp;offchaindata_platform=" &amp; $B$17 &amp; "&amp;keyfile=" &amp; $B$5 &amp;  "&amp;repository=" &amp; $B$18</f>
        <v>owner=BbDq7xeUzpj8bXfd9N7dh1tw43Ss7xbYpyjoNuwDSrzq&amp;filename_for_metadata=BILLETVIP_COR22D125&amp;offchaindata_platform=Github&amp;keyfile=Paul&amp;repository=CalviOnTheRocks2022</v>
      </c>
      <c r="U915" s="78" t="str">
        <f t="shared" si="29"/>
        <v>{"name":"#125 Billet VIP",_x000D_
"symbol":"COR22D125",_x000D_
"description":"Billet VIP / Billet NFT VIP Access - 1 jour Calvi on the Rocks 2022",_x000D_
"seller_fee_basis_points":1000,_x000D_
"image":"https://bafybeiasswenpilcnfzle3dqmo3pzsddr5qmkmxjjbg2zvwrppfuivaur4.ipfs.nftstorage.link?image_125.webp",_x000D_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15" s="78" t="str">
        <f>formatRow(Tokens!C$2:I$2,Tokens!C915:I915)</f>
        <v>"name":"#125 Billet VIP",_x000D_
"symbol":"COR22D125",_x000D_
"description":"Billet VIP / Billet NFT VIP Access - 1 jour Calvi on the Rocks 2022",_x000D_
"seller_fee_basis_points":1000,_x000D_
"image":"https://bafybeiasswenpilcnfzle3dqmo3pzsddr5qmkmxjjbg2zvwrppfuivaur4.ipfs.nftstorage.link?image_125.webp",_x000D_
"Issuer":"NfluenT for Calvi On The rocks",_x000D_
"external_url":""</v>
      </c>
      <c r="W915" s="78" t="str">
        <f>formatRow(Tokens!J$2:AV$2,Tokens!J915:AV915,2,"attributes")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5" s="78" t="str">
        <f>formatRow(Tokens!AX$2:BC$2,Tokens!AX915:BC915,2,"creators")</f>
        <v>"creators":[{"address":"ncreator",_x000D_
"share":10},{"address":"cotrcrea",_x000D_
"share":90},{"address":"nminer",_x000D_
"share":0}]</v>
      </c>
      <c r="Y915" s="78" t="str">
        <f>formatRow(Tokens!BD$2:BI$2,Tokens!BD915:BI915,2,"files")</f>
        <v>"files":[]</v>
      </c>
      <c r="Z915" s="78"/>
      <c r="AA915" s="78"/>
      <c r="AB915" s="78"/>
      <c r="AC915" s="78" t="str">
        <f>formatRow(Tokens!BJ$2:BK$2,Tokens!BJ915:BK915,0,"collection")</f>
        <v>"collection":{"name":"BILLET VIP",_x000D_
"family":"Calvi On The Rocks"}</v>
      </c>
      <c r="AD915" s="1" t="str">
        <f>formatRow(Tokens!BN$2:BR$2,Tokens!BN915:BR915,0,"marketplace")</f>
        <v>"marketplace":{"initial_price":100,_x000D_
"reservation_price":"",_x000D_
"duration":"",_x000D_
"max_mint":1,_x000D_
"sell_date":"25/06/2022"}</v>
      </c>
      <c r="AE915" s="1"/>
    </row>
    <row r="916" spans="4:31" ht="14.25" customHeight="1" x14ac:dyDescent="0.3">
      <c r="D916" s="1">
        <f>Tokens!B916</f>
        <v>126</v>
      </c>
      <c r="E916" s="17" t="str">
        <f>IF(Tokens!C916="","",Tokens!C916)</f>
        <v>#126 Billet VIP</v>
      </c>
      <c r="F916"/>
      <c r="G916"/>
      <c r="H916"/>
      <c r="I916"/>
      <c r="J916"/>
      <c r="M916"/>
      <c r="N916"/>
      <c r="O916" s="15" t="str">
        <f t="shared" si="28"/>
        <v>_</v>
      </c>
      <c r="P916" s="18" t="str">
        <f>IF(F916="stop","",IF(F916&lt;&gt;"",HYPERLINK(Settings!$B$5 &amp; "/manage/?network=" &amp; LOWER(B$8) &amp; "&amp;search=token&amp;account=" &amp; ToMint!$B$5 &amp; "&amp;view=" &amp; ToMint!J916,"TokenSol"),""))</f>
        <v/>
      </c>
      <c r="Q916" s="2"/>
      <c r="R916" s="2"/>
      <c r="S916" s="11"/>
      <c r="T916" s="78" t="str">
        <f>"owner=" &amp; Tokens!BS916 &amp; "&amp;filename_for_metadata=" &amp; Tokens!BT916 &amp; "&amp;offchaindata_platform=" &amp; $B$17 &amp; "&amp;keyfile=" &amp; $B$5 &amp;  "&amp;repository=" &amp; $B$18</f>
        <v>owner=BbDq7xeUzpj8bXfd9N7dh1tw43Ss7xbYpyjoNuwDSrzq&amp;filename_for_metadata=BILLETVIP_COR22D126&amp;offchaindata_platform=Github&amp;keyfile=Paul&amp;repository=CalviOnTheRocks2022</v>
      </c>
      <c r="U916" s="78" t="str">
        <f t="shared" si="29"/>
        <v>{"name":"#126 Billet VIP",_x000D_
"symbol":"COR22D126",_x000D_
"description":"Billet VIP / Billet NFT VIP Access - 1 jour Calvi on the Rocks 2022",_x000D_
"seller_fee_basis_points":1000,_x000D_
"image":"https://bafybeid6tlx55mjn7eyfagz6bcxnjws5ss2vxnsvsoakajq3opttibagny.ipfs.nftstorage.link?image_126.webp",_x000D_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16" s="78" t="str">
        <f>formatRow(Tokens!C$2:I$2,Tokens!C916:I916)</f>
        <v>"name":"#126 Billet VIP",_x000D_
"symbol":"COR22D126",_x000D_
"description":"Billet VIP / Billet NFT VIP Access - 1 jour Calvi on the Rocks 2022",_x000D_
"seller_fee_basis_points":1000,_x000D_
"image":"https://bafybeid6tlx55mjn7eyfagz6bcxnjws5ss2vxnsvsoakajq3opttibagny.ipfs.nftstorage.link?image_126.webp",_x000D_
"Issuer":"NfluenT for Calvi On The rocks",_x000D_
"external_url":""</v>
      </c>
      <c r="W916" s="78" t="str">
        <f>formatRow(Tokens!J$2:AV$2,Tokens!J916:AV916,2,"attributes")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6" s="78" t="str">
        <f>formatRow(Tokens!AX$2:BC$2,Tokens!AX916:BC916,2,"creators")</f>
        <v>"creators":[{"address":"ncreator",_x000D_
"share":10},{"address":"cotrcrea",_x000D_
"share":90},{"address":"nminer",_x000D_
"share":0}]</v>
      </c>
      <c r="Y916" s="78" t="str">
        <f>formatRow(Tokens!BD$2:BI$2,Tokens!BD916:BI916,2,"files")</f>
        <v>"files":[]</v>
      </c>
      <c r="Z916" s="78"/>
      <c r="AA916" s="78"/>
      <c r="AB916" s="78"/>
      <c r="AC916" s="78" t="str">
        <f>formatRow(Tokens!BJ$2:BK$2,Tokens!BJ916:BK916,0,"collection")</f>
        <v>"collection":{"name":"BILLET VIP",_x000D_
"family":"Calvi On The Rocks"}</v>
      </c>
      <c r="AD916" s="1" t="str">
        <f>formatRow(Tokens!BN$2:BR$2,Tokens!BN916:BR916,0,"marketplace")</f>
        <v>"marketplace":{"initial_price":100,_x000D_
"reservation_price":"",_x000D_
"duration":"",_x000D_
"max_mint":1,_x000D_
"sell_date":"25/06/2022"}</v>
      </c>
      <c r="AE916" s="1"/>
    </row>
    <row r="917" spans="4:31" ht="14.25" customHeight="1" x14ac:dyDescent="0.3">
      <c r="D917" s="1">
        <f>Tokens!B917</f>
        <v>127</v>
      </c>
      <c r="E917" s="17" t="str">
        <f>IF(Tokens!C917="","",Tokens!C917)</f>
        <v>#127 Billet VIP</v>
      </c>
      <c r="F917"/>
      <c r="G917"/>
      <c r="H917"/>
      <c r="I917"/>
      <c r="J917"/>
      <c r="M917"/>
      <c r="N917"/>
      <c r="O917" s="15" t="str">
        <f t="shared" si="28"/>
        <v>_</v>
      </c>
      <c r="P917" s="18" t="str">
        <f>IF(F917="stop","",IF(F917&lt;&gt;"",HYPERLINK(Settings!$B$5 &amp; "/manage/?network=" &amp; LOWER(B$8) &amp; "&amp;search=token&amp;account=" &amp; ToMint!$B$5 &amp; "&amp;view=" &amp; ToMint!J917,"TokenSol"),""))</f>
        <v/>
      </c>
      <c r="Q917" s="2"/>
      <c r="R917" s="2"/>
      <c r="S917" s="11"/>
      <c r="T917" s="78" t="str">
        <f>"owner=" &amp; Tokens!BS917 &amp; "&amp;filename_for_metadata=" &amp; Tokens!BT917 &amp; "&amp;offchaindata_platform=" &amp; $B$17 &amp; "&amp;keyfile=" &amp; $B$5 &amp;  "&amp;repository=" &amp; $B$18</f>
        <v>owner=BbDq7xeUzpj8bXfd9N7dh1tw43Ss7xbYpyjoNuwDSrzq&amp;filename_for_metadata=BILLETVIP_COR22D127&amp;offchaindata_platform=Github&amp;keyfile=Paul&amp;repository=CalviOnTheRocks2022</v>
      </c>
      <c r="U917" s="78" t="str">
        <f t="shared" si="29"/>
        <v>{"name":"#127 Billet VIP",_x000D_
"symbol":"COR22D127",_x000D_
"description":"Billet VIP / Billet NFT VIP Access - 1 jour Calvi on the Rocks 2022",_x000D_
"seller_fee_basis_points":1000,_x000D_
"image":"https://bafybeictjldz7trs7ewe7kgtzjqf5kqclyhsw2cfaiywxzic4xnai4pqve.ipfs.nftstorage.link?image_127.webp",_x000D_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17" s="78" t="str">
        <f>formatRow(Tokens!C$2:I$2,Tokens!C917:I917)</f>
        <v>"name":"#127 Billet VIP",_x000D_
"symbol":"COR22D127",_x000D_
"description":"Billet VIP / Billet NFT VIP Access - 1 jour Calvi on the Rocks 2022",_x000D_
"seller_fee_basis_points":1000,_x000D_
"image":"https://bafybeictjldz7trs7ewe7kgtzjqf5kqclyhsw2cfaiywxzic4xnai4pqve.ipfs.nftstorage.link?image_127.webp",_x000D_
"Issuer":"NfluenT for Calvi On The rocks",_x000D_
"external_url":""</v>
      </c>
      <c r="W917" s="78" t="str">
        <f>formatRow(Tokens!J$2:AV$2,Tokens!J917:AV917,2,"attributes")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7" s="78" t="str">
        <f>formatRow(Tokens!AX$2:BC$2,Tokens!AX917:BC917,2,"creators")</f>
        <v>"creators":[{"address":"ncreator",_x000D_
"share":10},{"address":"cotrcrea",_x000D_
"share":90},{"address":"nminer",_x000D_
"share":0}]</v>
      </c>
      <c r="Y917" s="78" t="str">
        <f>formatRow(Tokens!BD$2:BI$2,Tokens!BD917:BI917,2,"files")</f>
        <v>"files":[]</v>
      </c>
      <c r="Z917" s="78"/>
      <c r="AA917" s="78"/>
      <c r="AB917" s="78"/>
      <c r="AC917" s="78" t="str">
        <f>formatRow(Tokens!BJ$2:BK$2,Tokens!BJ917:BK917,0,"collection")</f>
        <v>"collection":{"name":"BILLET VIP",_x000D_
"family":"Calvi On The Rocks"}</v>
      </c>
      <c r="AD917" s="1" t="str">
        <f>formatRow(Tokens!BN$2:BR$2,Tokens!BN917:BR917,0,"marketplace")</f>
        <v>"marketplace":{"initial_price":100,_x000D_
"reservation_price":"",_x000D_
"duration":"",_x000D_
"max_mint":1,_x000D_
"sell_date":"25/06/2022"}</v>
      </c>
      <c r="AE917" s="1"/>
    </row>
    <row r="918" spans="4:31" ht="14.25" customHeight="1" x14ac:dyDescent="0.3">
      <c r="D918" s="1">
        <f>Tokens!B918</f>
        <v>128</v>
      </c>
      <c r="E918" s="17" t="str">
        <f>IF(Tokens!C918="","",Tokens!C918)</f>
        <v>#128 Billet VIP</v>
      </c>
      <c r="F918"/>
      <c r="G918"/>
      <c r="H918"/>
      <c r="I918"/>
      <c r="J918"/>
      <c r="M918"/>
      <c r="N918"/>
      <c r="O918" s="15" t="str">
        <f t="shared" si="28"/>
        <v>_</v>
      </c>
      <c r="P918" s="18" t="str">
        <f>IF(F918="stop","",IF(F918&lt;&gt;"",HYPERLINK(Settings!$B$5 &amp; "/manage/?network=" &amp; LOWER(B$8) &amp; "&amp;search=token&amp;account=" &amp; ToMint!$B$5 &amp; "&amp;view=" &amp; ToMint!J918,"TokenSol"),""))</f>
        <v/>
      </c>
      <c r="Q918" s="2"/>
      <c r="R918" s="2"/>
      <c r="S918" s="11"/>
      <c r="T918" s="78" t="str">
        <f>"owner=" &amp; Tokens!BS918 &amp; "&amp;filename_for_metadata=" &amp; Tokens!BT918 &amp; "&amp;offchaindata_platform=" &amp; $B$17 &amp; "&amp;keyfile=" &amp; $B$5 &amp;  "&amp;repository=" &amp; $B$18</f>
        <v>owner=BbDq7xeUzpj8bXfd9N7dh1tw43Ss7xbYpyjoNuwDSrzq&amp;filename_for_metadata=BILLETVIP_COR22D128&amp;offchaindata_platform=Github&amp;keyfile=Paul&amp;repository=CalviOnTheRocks2022</v>
      </c>
      <c r="U918" s="78" t="str">
        <f t="shared" si="29"/>
        <v>{"name":"#128 Billet VIP",_x000D_
"symbol":"COR22D128",_x000D_
"description":"Billet VIP / Billet NFT VIP Access - 1 jour Calvi on the Rocks 2022",_x000D_
"seller_fee_basis_points":1000,_x000D_
"image":"https://bafybeifc22yz7ugahyxphefwo4rcnlbm7rrbvabtq2nbwchjfhqvyqb6iq.ipfs.nftstorage.link?image_128.webp",_x000D_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18" s="78" t="str">
        <f>formatRow(Tokens!C$2:I$2,Tokens!C918:I918)</f>
        <v>"name":"#128 Billet VIP",_x000D_
"symbol":"COR22D128",_x000D_
"description":"Billet VIP / Billet NFT VIP Access - 1 jour Calvi on the Rocks 2022",_x000D_
"seller_fee_basis_points":1000,_x000D_
"image":"https://bafybeifc22yz7ugahyxphefwo4rcnlbm7rrbvabtq2nbwchjfhqvyqb6iq.ipfs.nftstorage.link?image_128.webp",_x000D_
"Issuer":"NfluenT for Calvi On The rocks",_x000D_
"external_url":""</v>
      </c>
      <c r="W918" s="78" t="str">
        <f>formatRow(Tokens!J$2:AV$2,Tokens!J918:AV918,2,"attributes")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8" s="78" t="str">
        <f>formatRow(Tokens!AX$2:BC$2,Tokens!AX918:BC918,2,"creators")</f>
        <v>"creators":[{"address":"ncreator",_x000D_
"share":10},{"address":"cotrcrea",_x000D_
"share":90},{"address":"nminer",_x000D_
"share":0}]</v>
      </c>
      <c r="Y918" s="78" t="str">
        <f>formatRow(Tokens!BD$2:BI$2,Tokens!BD918:BI918,2,"files")</f>
        <v>"files":[]</v>
      </c>
      <c r="Z918" s="78"/>
      <c r="AA918" s="78"/>
      <c r="AB918" s="78"/>
      <c r="AC918" s="78" t="str">
        <f>formatRow(Tokens!BJ$2:BK$2,Tokens!BJ918:BK918,0,"collection")</f>
        <v>"collection":{"name":"BILLET VIP",_x000D_
"family":"Calvi On The Rocks"}</v>
      </c>
      <c r="AD918" s="1" t="str">
        <f>formatRow(Tokens!BN$2:BR$2,Tokens!BN918:BR918,0,"marketplace")</f>
        <v>"marketplace":{"initial_price":100,_x000D_
"reservation_price":"",_x000D_
"duration":"",_x000D_
"max_mint":1,_x000D_
"sell_date":"25/06/2022"}</v>
      </c>
      <c r="AE918" s="1"/>
    </row>
    <row r="919" spans="4:31" ht="14.25" customHeight="1" x14ac:dyDescent="0.3">
      <c r="D919" s="1">
        <f>Tokens!B919</f>
        <v>129</v>
      </c>
      <c r="E919" s="17" t="str">
        <f>IF(Tokens!C919="","",Tokens!C919)</f>
        <v>#129 Billet VIP</v>
      </c>
      <c r="F919"/>
      <c r="G919"/>
      <c r="H919"/>
      <c r="I919"/>
      <c r="J919"/>
      <c r="M919"/>
      <c r="N919"/>
      <c r="O919" s="15" t="str">
        <f t="shared" si="28"/>
        <v>_</v>
      </c>
      <c r="P919" s="18" t="str">
        <f>IF(F919="stop","",IF(F919&lt;&gt;"",HYPERLINK(Settings!$B$5 &amp; "/manage/?network=" &amp; LOWER(B$8) &amp; "&amp;search=token&amp;account=" &amp; ToMint!$B$5 &amp; "&amp;view=" &amp; ToMint!J919,"TokenSol"),""))</f>
        <v/>
      </c>
      <c r="Q919" s="2"/>
      <c r="R919" s="2"/>
      <c r="S919" s="11"/>
      <c r="T919" s="78" t="str">
        <f>"owner=" &amp; Tokens!BS919 &amp; "&amp;filename_for_metadata=" &amp; Tokens!BT919 &amp; "&amp;offchaindata_platform=" &amp; $B$17 &amp; "&amp;keyfile=" &amp; $B$5 &amp;  "&amp;repository=" &amp; $B$18</f>
        <v>owner=BbDq7xeUzpj8bXfd9N7dh1tw43Ss7xbYpyjoNuwDSrzq&amp;filename_for_metadata=BILLETVIP_COR22D129&amp;offchaindata_platform=Github&amp;keyfile=Paul&amp;repository=CalviOnTheRocks2022</v>
      </c>
      <c r="U919" s="78" t="str">
        <f t="shared" si="29"/>
        <v>{"name":"#129 Billet VIP",_x000D_
"symbol":"COR22D129",_x000D_
"description":"Billet VIP / Billet NFT VIP Access - 1 jour Calvi on the Rocks 2022",_x000D_
"seller_fee_basis_points":1000,_x000D_
"image":"https://bafybeif5padvuanyydpdwlnqy2hmfrqlwyijrfngn2srgjbzr2wpjyznvq.ipfs.nftstorage.link?image_129.webp",_x000D_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19" s="78" t="str">
        <f>formatRow(Tokens!C$2:I$2,Tokens!C919:I919)</f>
        <v>"name":"#129 Billet VIP",_x000D_
"symbol":"COR22D129",_x000D_
"description":"Billet VIP / Billet NFT VIP Access - 1 jour Calvi on the Rocks 2022",_x000D_
"seller_fee_basis_points":1000,_x000D_
"image":"https://bafybeif5padvuanyydpdwlnqy2hmfrqlwyijrfngn2srgjbzr2wpjyznvq.ipfs.nftstorage.link?image_129.webp",_x000D_
"Issuer":"NfluenT for Calvi On The rocks",_x000D_
"external_url":""</v>
      </c>
      <c r="W919" s="78" t="str">
        <f>formatRow(Tokens!J$2:AV$2,Tokens!J919:AV919,2,"attributes")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9" s="78" t="str">
        <f>formatRow(Tokens!AX$2:BC$2,Tokens!AX919:BC919,2,"creators")</f>
        <v>"creators":[{"address":"ncreator",_x000D_
"share":10},{"address":"cotrcrea",_x000D_
"share":90},{"address":"nminer",_x000D_
"share":0}]</v>
      </c>
      <c r="Y919" s="78" t="str">
        <f>formatRow(Tokens!BD$2:BI$2,Tokens!BD919:BI919,2,"files")</f>
        <v>"files":[]</v>
      </c>
      <c r="Z919" s="78"/>
      <c r="AA919" s="78"/>
      <c r="AB919" s="78"/>
      <c r="AC919" s="78" t="str">
        <f>formatRow(Tokens!BJ$2:BK$2,Tokens!BJ919:BK919,0,"collection")</f>
        <v>"collection":{"name":"BILLET VIP",_x000D_
"family":"Calvi On The Rocks"}</v>
      </c>
      <c r="AD919" s="1" t="str">
        <f>formatRow(Tokens!BN$2:BR$2,Tokens!BN919:BR919,0,"marketplace")</f>
        <v>"marketplace":{"initial_price":100,_x000D_
"reservation_price":"",_x000D_
"duration":"",_x000D_
"max_mint":1,_x000D_
"sell_date":"25/06/2022"}</v>
      </c>
      <c r="AE919" s="1"/>
    </row>
    <row r="920" spans="4:31" ht="14.25" customHeight="1" x14ac:dyDescent="0.3">
      <c r="D920" s="1">
        <f>Tokens!B920</f>
        <v>130</v>
      </c>
      <c r="E920" s="17" t="str">
        <f>IF(Tokens!C920="","",Tokens!C920)</f>
        <v>#130 Billet VIP</v>
      </c>
      <c r="F920"/>
      <c r="G920"/>
      <c r="H920"/>
      <c r="I920"/>
      <c r="J920"/>
      <c r="M920"/>
      <c r="N920"/>
      <c r="O920" s="15" t="str">
        <f t="shared" si="28"/>
        <v>_</v>
      </c>
      <c r="P920" s="18" t="str">
        <f>IF(F920="stop","",IF(F920&lt;&gt;"",HYPERLINK(Settings!$B$5 &amp; "/manage/?network=" &amp; LOWER(B$8) &amp; "&amp;search=token&amp;account=" &amp; ToMint!$B$5 &amp; "&amp;view=" &amp; ToMint!J920,"TokenSol"),""))</f>
        <v/>
      </c>
      <c r="Q920" s="2"/>
      <c r="R920" s="2"/>
      <c r="S920" s="11"/>
      <c r="T920" s="78" t="str">
        <f>"owner=" &amp; Tokens!BS920 &amp; "&amp;filename_for_metadata=" &amp; Tokens!BT920 &amp; "&amp;offchaindata_platform=" &amp; $B$17 &amp; "&amp;keyfile=" &amp; $B$5 &amp;  "&amp;repository=" &amp; $B$18</f>
        <v>owner=BbDq7xeUzpj8bXfd9N7dh1tw43Ss7xbYpyjoNuwDSrzq&amp;filename_for_metadata=BILLETVIP_COR22D130&amp;offchaindata_platform=Github&amp;keyfile=Paul&amp;repository=CalviOnTheRocks2022</v>
      </c>
      <c r="U920" s="78" t="str">
        <f t="shared" si="29"/>
        <v>{"name":"#130 Billet VIP",_x000D_
"symbol":"COR22D130",_x000D_
"description":"Billet VIP / Billet NFT VIP Access - 1 jour Calvi on the Rocks 2022",_x000D_
"seller_fee_basis_points":1000,_x000D_
"image":"https://bafybeifgpyp3s37xw6klfdrbbwdsys4iwlhxwn3xvk7goknfhaohgb7ele.ipfs.nftstorage.link?image_130.webp",_x000D_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20" s="78" t="str">
        <f>formatRow(Tokens!C$2:I$2,Tokens!C920:I920)</f>
        <v>"name":"#130 Billet VIP",_x000D_
"symbol":"COR22D130",_x000D_
"description":"Billet VIP / Billet NFT VIP Access - 1 jour Calvi on the Rocks 2022",_x000D_
"seller_fee_basis_points":1000,_x000D_
"image":"https://bafybeifgpyp3s37xw6klfdrbbwdsys4iwlhxwn3xvk7goknfhaohgb7ele.ipfs.nftstorage.link?image_130.webp",_x000D_
"Issuer":"NfluenT for Calvi On The rocks",_x000D_
"external_url":""</v>
      </c>
      <c r="W920" s="78" t="str">
        <f>formatRow(Tokens!J$2:AV$2,Tokens!J920:AV920,2,"attributes")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0" s="78" t="str">
        <f>formatRow(Tokens!AX$2:BC$2,Tokens!AX920:BC920,2,"creators")</f>
        <v>"creators":[{"address":"ncreator",_x000D_
"share":10},{"address":"cotrcrea",_x000D_
"share":90},{"address":"nminer",_x000D_
"share":0}]</v>
      </c>
      <c r="Y920" s="78" t="str">
        <f>formatRow(Tokens!BD$2:BI$2,Tokens!BD920:BI920,2,"files")</f>
        <v>"files":[]</v>
      </c>
      <c r="Z920" s="78"/>
      <c r="AA920" s="78"/>
      <c r="AB920" s="78"/>
      <c r="AC920" s="78" t="str">
        <f>formatRow(Tokens!BJ$2:BK$2,Tokens!BJ920:BK920,0,"collection")</f>
        <v>"collection":{"name":"BILLET VIP",_x000D_
"family":"Calvi On The Rocks"}</v>
      </c>
      <c r="AD920" s="1" t="str">
        <f>formatRow(Tokens!BN$2:BR$2,Tokens!BN920:BR920,0,"marketplace")</f>
        <v>"marketplace":{"initial_price":100,_x000D_
"reservation_price":"",_x000D_
"duration":"",_x000D_
"max_mint":1,_x000D_
"sell_date":"25/06/2022"}</v>
      </c>
      <c r="AE920" s="1"/>
    </row>
    <row r="921" spans="4:31" ht="14.25" customHeight="1" x14ac:dyDescent="0.3">
      <c r="D921" s="1">
        <f>Tokens!B921</f>
        <v>131</v>
      </c>
      <c r="E921" s="17" t="str">
        <f>IF(Tokens!C921="","",Tokens!C921)</f>
        <v>#131 Billet VIP</v>
      </c>
      <c r="F921"/>
      <c r="G921"/>
      <c r="H921"/>
      <c r="I921"/>
      <c r="J921"/>
      <c r="M921"/>
      <c r="N921"/>
      <c r="O921" s="15" t="str">
        <f t="shared" si="28"/>
        <v>_</v>
      </c>
      <c r="P921" s="18" t="str">
        <f>IF(F921="stop","",IF(F921&lt;&gt;"",HYPERLINK(Settings!$B$5 &amp; "/manage/?network=" &amp; LOWER(B$8) &amp; "&amp;search=token&amp;account=" &amp; ToMint!$B$5 &amp; "&amp;view=" &amp; ToMint!J921,"TokenSol"),""))</f>
        <v/>
      </c>
      <c r="Q921" s="2"/>
      <c r="R921" s="2"/>
      <c r="S921" s="11"/>
      <c r="T921" s="78" t="str">
        <f>"owner=" &amp; Tokens!BS921 &amp; "&amp;filename_for_metadata=" &amp; Tokens!BT921 &amp; "&amp;offchaindata_platform=" &amp; $B$17 &amp; "&amp;keyfile=" &amp; $B$5 &amp;  "&amp;repository=" &amp; $B$18</f>
        <v>owner=BbDq7xeUzpj8bXfd9N7dh1tw43Ss7xbYpyjoNuwDSrzq&amp;filename_for_metadata=BILLETVIP_COR22D131&amp;offchaindata_platform=Github&amp;keyfile=Paul&amp;repository=CalviOnTheRocks2022</v>
      </c>
      <c r="U921" s="78" t="str">
        <f t="shared" si="29"/>
        <v>{"name":"#131 Billet VIP",_x000D_
"symbol":"COR22D131",_x000D_
"description":"Billet VIP / Billet NFT VIP Access - 1 jour Calvi on the Rocks 2022",_x000D_
"seller_fee_basis_points":1000,_x000D_
"image":"https://bafybeigjhd7hpbajbnyultf6vp7btmpczrnhe3fj33pqvon5fxc37tdp4i.ipfs.nftstorage.link?image_131.webp",_x000D_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21" s="78" t="str">
        <f>formatRow(Tokens!C$2:I$2,Tokens!C921:I921)</f>
        <v>"name":"#131 Billet VIP",_x000D_
"symbol":"COR22D131",_x000D_
"description":"Billet VIP / Billet NFT VIP Access - 1 jour Calvi on the Rocks 2022",_x000D_
"seller_fee_basis_points":1000,_x000D_
"image":"https://bafybeigjhd7hpbajbnyultf6vp7btmpczrnhe3fj33pqvon5fxc37tdp4i.ipfs.nftstorage.link?image_131.webp",_x000D_
"Issuer":"NfluenT for Calvi On The rocks",_x000D_
"external_url":""</v>
      </c>
      <c r="W921" s="78" t="str">
        <f>formatRow(Tokens!J$2:AV$2,Tokens!J921:AV921,2,"attributes")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1" s="78" t="str">
        <f>formatRow(Tokens!AX$2:BC$2,Tokens!AX921:BC921,2,"creators")</f>
        <v>"creators":[{"address":"ncreator",_x000D_
"share":10},{"address":"cotrcrea",_x000D_
"share":90},{"address":"nminer",_x000D_
"share":0}]</v>
      </c>
      <c r="Y921" s="78" t="str">
        <f>formatRow(Tokens!BD$2:BI$2,Tokens!BD921:BI921,2,"files")</f>
        <v>"files":[]</v>
      </c>
      <c r="Z921" s="78"/>
      <c r="AA921" s="78"/>
      <c r="AB921" s="78"/>
      <c r="AC921" s="78" t="str">
        <f>formatRow(Tokens!BJ$2:BK$2,Tokens!BJ921:BK921,0,"collection")</f>
        <v>"collection":{"name":"BILLET VIP",_x000D_
"family":"Calvi On The Rocks"}</v>
      </c>
      <c r="AD921" s="1" t="str">
        <f>formatRow(Tokens!BN$2:BR$2,Tokens!BN921:BR921,0,"marketplace")</f>
        <v>"marketplace":{"initial_price":100,_x000D_
"reservation_price":"",_x000D_
"duration":"",_x000D_
"max_mint":1,_x000D_
"sell_date":"25/06/2022"}</v>
      </c>
      <c r="AE921" s="1"/>
    </row>
    <row r="922" spans="4:31" ht="14.25" customHeight="1" x14ac:dyDescent="0.3">
      <c r="D922" s="1">
        <f>Tokens!B922</f>
        <v>132</v>
      </c>
      <c r="E922" s="17" t="str">
        <f>IF(Tokens!C922="","",Tokens!C922)</f>
        <v>#132 Billet VIP</v>
      </c>
      <c r="F922"/>
      <c r="G922"/>
      <c r="H922"/>
      <c r="I922"/>
      <c r="J922"/>
      <c r="M922"/>
      <c r="N922"/>
      <c r="O922" s="15" t="str">
        <f t="shared" si="28"/>
        <v>_</v>
      </c>
      <c r="P922" s="18" t="str">
        <f>IF(F922="stop","",IF(F922&lt;&gt;"",HYPERLINK(Settings!$B$5 &amp; "/manage/?network=" &amp; LOWER(B$8) &amp; "&amp;search=token&amp;account=" &amp; ToMint!$B$5 &amp; "&amp;view=" &amp; ToMint!J922,"TokenSol"),""))</f>
        <v/>
      </c>
      <c r="Q922" s="2"/>
      <c r="R922" s="2"/>
      <c r="S922" s="11"/>
      <c r="T922" s="78" t="str">
        <f>"owner=" &amp; Tokens!BS922 &amp; "&amp;filename_for_metadata=" &amp; Tokens!BT922 &amp; "&amp;offchaindata_platform=" &amp; $B$17 &amp; "&amp;keyfile=" &amp; $B$5 &amp;  "&amp;repository=" &amp; $B$18</f>
        <v>owner=BbDq7xeUzpj8bXfd9N7dh1tw43Ss7xbYpyjoNuwDSrzq&amp;filename_for_metadata=BILLETVIP_COR22D132&amp;offchaindata_platform=Github&amp;keyfile=Paul&amp;repository=CalviOnTheRocks2022</v>
      </c>
      <c r="U922" s="78" t="str">
        <f t="shared" si="29"/>
        <v>{"name":"#132 Billet VIP",_x000D_
"symbol":"COR22D132",_x000D_
"description":"Billet VIP / Billet NFT VIP Access - 1 jour Calvi on the Rocks 2022",_x000D_
"seller_fee_basis_points":1000,_x000D_
"image":"https://bafybeihcfosyfizkvqvgmx4vcmlv4pn7lmhvuaebr7qeqjfi5tuhm2s7py.ipfs.nftstorage.link?image_132.webp",_x000D_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22" s="78" t="str">
        <f>formatRow(Tokens!C$2:I$2,Tokens!C922:I922)</f>
        <v>"name":"#132 Billet VIP",_x000D_
"symbol":"COR22D132",_x000D_
"description":"Billet VIP / Billet NFT VIP Access - 1 jour Calvi on the Rocks 2022",_x000D_
"seller_fee_basis_points":1000,_x000D_
"image":"https://bafybeihcfosyfizkvqvgmx4vcmlv4pn7lmhvuaebr7qeqjfi5tuhm2s7py.ipfs.nftstorage.link?image_132.webp",_x000D_
"Issuer":"NfluenT for Calvi On The rocks",_x000D_
"external_url":""</v>
      </c>
      <c r="W922" s="78" t="str">
        <f>formatRow(Tokens!J$2:AV$2,Tokens!J922:AV922,2,"attributes")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2" s="78" t="str">
        <f>formatRow(Tokens!AX$2:BC$2,Tokens!AX922:BC922,2,"creators")</f>
        <v>"creators":[{"address":"ncreator",_x000D_
"share":10},{"address":"cotrcrea",_x000D_
"share":90},{"address":"nminer",_x000D_
"share":0}]</v>
      </c>
      <c r="Y922" s="78" t="str">
        <f>formatRow(Tokens!BD$2:BI$2,Tokens!BD922:BI922,2,"files")</f>
        <v>"files":[]</v>
      </c>
      <c r="Z922" s="78"/>
      <c r="AA922" s="78"/>
      <c r="AB922" s="78"/>
      <c r="AC922" s="78" t="str">
        <f>formatRow(Tokens!BJ$2:BK$2,Tokens!BJ922:BK922,0,"collection")</f>
        <v>"collection":{"name":"BILLET VIP",_x000D_
"family":"Calvi On The Rocks"}</v>
      </c>
      <c r="AD922" s="1" t="str">
        <f>formatRow(Tokens!BN$2:BR$2,Tokens!BN922:BR922,0,"marketplace")</f>
        <v>"marketplace":{"initial_price":100,_x000D_
"reservation_price":"",_x000D_
"duration":"",_x000D_
"max_mint":1,_x000D_
"sell_date":"25/06/2022"}</v>
      </c>
      <c r="AE922" s="1"/>
    </row>
    <row r="923" spans="4:31" ht="14.25" customHeight="1" x14ac:dyDescent="0.3">
      <c r="D923" s="1">
        <f>Tokens!B923</f>
        <v>133</v>
      </c>
      <c r="E923" s="17" t="str">
        <f>IF(Tokens!C923="","",Tokens!C923)</f>
        <v>#133 Billet VIP</v>
      </c>
      <c r="F923"/>
      <c r="G923"/>
      <c r="H923"/>
      <c r="I923"/>
      <c r="J923"/>
      <c r="M923"/>
      <c r="N923"/>
      <c r="O923" s="15" t="str">
        <f t="shared" si="28"/>
        <v>_</v>
      </c>
      <c r="P923" s="18" t="str">
        <f>IF(F923="stop","",IF(F923&lt;&gt;"",HYPERLINK(Settings!$B$5 &amp; "/manage/?network=" &amp; LOWER(B$8) &amp; "&amp;search=token&amp;account=" &amp; ToMint!$B$5 &amp; "&amp;view=" &amp; ToMint!J923,"TokenSol"),""))</f>
        <v/>
      </c>
      <c r="Q923" s="2"/>
      <c r="R923" s="2"/>
      <c r="S923" s="11"/>
      <c r="T923" s="78" t="str">
        <f>"owner=" &amp; Tokens!BS923 &amp; "&amp;filename_for_metadata=" &amp; Tokens!BT923 &amp; "&amp;offchaindata_platform=" &amp; $B$17 &amp; "&amp;keyfile=" &amp; $B$5 &amp;  "&amp;repository=" &amp; $B$18</f>
        <v>owner=BbDq7xeUzpj8bXfd9N7dh1tw43Ss7xbYpyjoNuwDSrzq&amp;filename_for_metadata=BILLETVIP_COR22D133&amp;offchaindata_platform=Github&amp;keyfile=Paul&amp;repository=CalviOnTheRocks2022</v>
      </c>
      <c r="U923" s="78" t="str">
        <f t="shared" si="29"/>
        <v>{"name":"#133 Billet VIP",_x000D_
"symbol":"COR22D133",_x000D_
"description":"Billet VIP / Billet NFT VIP Access - 1 jour Calvi on the Rocks 2022",_x000D_
"seller_fee_basis_points":1000,_x000D_
"image":"https://bafybeigr4l5e7dyyanawjro3wf6rz7nk27zj6frc3cycgogu2q2flbfipu.ipfs.nftstorage.link?image_133.webp",_x000D_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23" s="78" t="str">
        <f>formatRow(Tokens!C$2:I$2,Tokens!C923:I923)</f>
        <v>"name":"#133 Billet VIP",_x000D_
"symbol":"COR22D133",_x000D_
"description":"Billet VIP / Billet NFT VIP Access - 1 jour Calvi on the Rocks 2022",_x000D_
"seller_fee_basis_points":1000,_x000D_
"image":"https://bafybeigr4l5e7dyyanawjro3wf6rz7nk27zj6frc3cycgogu2q2flbfipu.ipfs.nftstorage.link?image_133.webp",_x000D_
"Issuer":"NfluenT for Calvi On The rocks",_x000D_
"external_url":""</v>
      </c>
      <c r="W923" s="78" t="str">
        <f>formatRow(Tokens!J$2:AV$2,Tokens!J923:AV923,2,"attributes")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3" s="78" t="str">
        <f>formatRow(Tokens!AX$2:BC$2,Tokens!AX923:BC923,2,"creators")</f>
        <v>"creators":[{"address":"ncreator",_x000D_
"share":10},{"address":"cotrcrea",_x000D_
"share":90},{"address":"nminer",_x000D_
"share":0}]</v>
      </c>
      <c r="Y923" s="78" t="str">
        <f>formatRow(Tokens!BD$2:BI$2,Tokens!BD923:BI923,2,"files")</f>
        <v>"files":[]</v>
      </c>
      <c r="Z923" s="78"/>
      <c r="AA923" s="78"/>
      <c r="AB923" s="78"/>
      <c r="AC923" s="78" t="str">
        <f>formatRow(Tokens!BJ$2:BK$2,Tokens!BJ923:BK923,0,"collection")</f>
        <v>"collection":{"name":"BILLET VIP",_x000D_
"family":"Calvi On The Rocks"}</v>
      </c>
      <c r="AD923" s="1" t="str">
        <f>formatRow(Tokens!BN$2:BR$2,Tokens!BN923:BR923,0,"marketplace")</f>
        <v>"marketplace":{"initial_price":100,_x000D_
"reservation_price":"",_x000D_
"duration":"",_x000D_
"max_mint":1,_x000D_
"sell_date":"25/06/2022"}</v>
      </c>
      <c r="AE923" s="1"/>
    </row>
    <row r="924" spans="4:31" ht="14.25" customHeight="1" x14ac:dyDescent="0.3">
      <c r="D924" s="1">
        <f>Tokens!B924</f>
        <v>134</v>
      </c>
      <c r="E924" s="17" t="str">
        <f>IF(Tokens!C924="","",Tokens!C924)</f>
        <v>#134 Billet VIP</v>
      </c>
      <c r="F924"/>
      <c r="G924"/>
      <c r="H924"/>
      <c r="I924"/>
      <c r="J924"/>
      <c r="M924"/>
      <c r="N924"/>
      <c r="O924" s="15" t="str">
        <f t="shared" si="28"/>
        <v>_</v>
      </c>
      <c r="P924" s="18" t="str">
        <f>IF(F924="stop","",IF(F924&lt;&gt;"",HYPERLINK(Settings!$B$5 &amp; "/manage/?network=" &amp; LOWER(B$8) &amp; "&amp;search=token&amp;account=" &amp; ToMint!$B$5 &amp; "&amp;view=" &amp; ToMint!J924,"TokenSol"),""))</f>
        <v/>
      </c>
      <c r="Q924" s="2"/>
      <c r="R924" s="2"/>
      <c r="S924" s="11"/>
      <c r="T924" s="78" t="str">
        <f>"owner=" &amp; Tokens!BS924 &amp; "&amp;filename_for_metadata=" &amp; Tokens!BT924 &amp; "&amp;offchaindata_platform=" &amp; $B$17 &amp; "&amp;keyfile=" &amp; $B$5 &amp;  "&amp;repository=" &amp; $B$18</f>
        <v>owner=BbDq7xeUzpj8bXfd9N7dh1tw43Ss7xbYpyjoNuwDSrzq&amp;filename_for_metadata=BILLETVIP_COR22D134&amp;offchaindata_platform=Github&amp;keyfile=Paul&amp;repository=CalviOnTheRocks2022</v>
      </c>
      <c r="U924" s="78" t="str">
        <f t="shared" si="29"/>
        <v>{"name":"#134 Billet VIP",_x000D_
"symbol":"COR22D134",_x000D_
"description":"Billet VIP / Billet NFT VIP Access - 1 jour Calvi on the Rocks 2022",_x000D_
"seller_fee_basis_points":1000,_x000D_
"image":"https://bafybeiaihyk6xo2dhqs7xg5me24v2eqweoywwn37kigtsxv25voeiscdai.ipfs.nftstorage.link?image_134.webp",_x000D_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24" s="78" t="str">
        <f>formatRow(Tokens!C$2:I$2,Tokens!C924:I924)</f>
        <v>"name":"#134 Billet VIP",_x000D_
"symbol":"COR22D134",_x000D_
"description":"Billet VIP / Billet NFT VIP Access - 1 jour Calvi on the Rocks 2022",_x000D_
"seller_fee_basis_points":1000,_x000D_
"image":"https://bafybeiaihyk6xo2dhqs7xg5me24v2eqweoywwn37kigtsxv25voeiscdai.ipfs.nftstorage.link?image_134.webp",_x000D_
"Issuer":"NfluenT for Calvi On The rocks",_x000D_
"external_url":""</v>
      </c>
      <c r="W924" s="78" t="str">
        <f>formatRow(Tokens!J$2:AV$2,Tokens!J924:AV924,2,"attributes")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4" s="78" t="str">
        <f>formatRow(Tokens!AX$2:BC$2,Tokens!AX924:BC924,2,"creators")</f>
        <v>"creators":[{"address":"ncreator",_x000D_
"share":10},{"address":"cotrcrea",_x000D_
"share":90},{"address":"nminer",_x000D_
"share":0}]</v>
      </c>
      <c r="Y924" s="78" t="str">
        <f>formatRow(Tokens!BD$2:BI$2,Tokens!BD924:BI924,2,"files")</f>
        <v>"files":[]</v>
      </c>
      <c r="Z924" s="78"/>
      <c r="AA924" s="78"/>
      <c r="AB924" s="78"/>
      <c r="AC924" s="78" t="str">
        <f>formatRow(Tokens!BJ$2:BK$2,Tokens!BJ924:BK924,0,"collection")</f>
        <v>"collection":{"name":"BILLET VIP",_x000D_
"family":"Calvi On The Rocks"}</v>
      </c>
      <c r="AD924" s="1" t="str">
        <f>formatRow(Tokens!BN$2:BR$2,Tokens!BN924:BR924,0,"marketplace")</f>
        <v>"marketplace":{"initial_price":100,_x000D_
"reservation_price":"",_x000D_
"duration":"",_x000D_
"max_mint":1,_x000D_
"sell_date":"25/06/2022"}</v>
      </c>
      <c r="AE924" s="1"/>
    </row>
    <row r="925" spans="4:31" ht="14.25" customHeight="1" x14ac:dyDescent="0.3">
      <c r="D925" s="1">
        <f>Tokens!B925</f>
        <v>135</v>
      </c>
      <c r="E925" s="17" t="str">
        <f>IF(Tokens!C925="","",Tokens!C925)</f>
        <v>#135 Billet VIP</v>
      </c>
      <c r="F925"/>
      <c r="G925"/>
      <c r="H925"/>
      <c r="I925"/>
      <c r="J925"/>
      <c r="M925"/>
      <c r="N925"/>
      <c r="O925" s="15" t="str">
        <f t="shared" si="28"/>
        <v>_</v>
      </c>
      <c r="P925" s="18" t="str">
        <f>IF(F925="stop","",IF(F925&lt;&gt;"",HYPERLINK(Settings!$B$5 &amp; "/manage/?network=" &amp; LOWER(B$8) &amp; "&amp;search=token&amp;account=" &amp; ToMint!$B$5 &amp; "&amp;view=" &amp; ToMint!J925,"TokenSol"),""))</f>
        <v/>
      </c>
      <c r="Q925" s="2"/>
      <c r="R925" s="2"/>
      <c r="S925" s="11"/>
      <c r="T925" s="78" t="str">
        <f>"owner=" &amp; Tokens!BS925 &amp; "&amp;filename_for_metadata=" &amp; Tokens!BT925 &amp; "&amp;offchaindata_platform=" &amp; $B$17 &amp; "&amp;keyfile=" &amp; $B$5 &amp;  "&amp;repository=" &amp; $B$18</f>
        <v>owner=BbDq7xeUzpj8bXfd9N7dh1tw43Ss7xbYpyjoNuwDSrzq&amp;filename_for_metadata=BILLETVIP_COR22D135&amp;offchaindata_platform=Github&amp;keyfile=Paul&amp;repository=CalviOnTheRocks2022</v>
      </c>
      <c r="U925" s="78" t="str">
        <f t="shared" si="29"/>
        <v>{"name":"#135 Billet VIP",_x000D_
"symbol":"COR22D135",_x000D_
"description":"Billet VIP / Billet NFT VIP Access - 1 jour Calvi on the Rocks 2022",_x000D_
"seller_fee_basis_points":1000,_x000D_
"image":"https://bafybeifa4yxa532s6oz5xs4wsxoe77u3mifafx2glj37nmrxw2ihxb7duq.ipfs.nftstorage.link?image_135.webp",_x000D_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25" s="78" t="str">
        <f>formatRow(Tokens!C$2:I$2,Tokens!C925:I925)</f>
        <v>"name":"#135 Billet VIP",_x000D_
"symbol":"COR22D135",_x000D_
"description":"Billet VIP / Billet NFT VIP Access - 1 jour Calvi on the Rocks 2022",_x000D_
"seller_fee_basis_points":1000,_x000D_
"image":"https://bafybeifa4yxa532s6oz5xs4wsxoe77u3mifafx2glj37nmrxw2ihxb7duq.ipfs.nftstorage.link?image_135.webp",_x000D_
"Issuer":"NfluenT for Calvi On The rocks",_x000D_
"external_url":""</v>
      </c>
      <c r="W925" s="78" t="str">
        <f>formatRow(Tokens!J$2:AV$2,Tokens!J925:AV925,2,"attributes")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5" s="78" t="str">
        <f>formatRow(Tokens!AX$2:BC$2,Tokens!AX925:BC925,2,"creators")</f>
        <v>"creators":[{"address":"ncreator",_x000D_
"share":10},{"address":"cotrcrea",_x000D_
"share":90},{"address":"nminer",_x000D_
"share":0}]</v>
      </c>
      <c r="Y925" s="78" t="str">
        <f>formatRow(Tokens!BD$2:BI$2,Tokens!BD925:BI925,2,"files")</f>
        <v>"files":[]</v>
      </c>
      <c r="Z925" s="78"/>
      <c r="AA925" s="78"/>
      <c r="AB925" s="78"/>
      <c r="AC925" s="78" t="str">
        <f>formatRow(Tokens!BJ$2:BK$2,Tokens!BJ925:BK925,0,"collection")</f>
        <v>"collection":{"name":"BILLET VIP",_x000D_
"family":"Calvi On The Rocks"}</v>
      </c>
      <c r="AD925" s="1" t="str">
        <f>formatRow(Tokens!BN$2:BR$2,Tokens!BN925:BR925,0,"marketplace")</f>
        <v>"marketplace":{"initial_price":100,_x000D_
"reservation_price":"",_x000D_
"duration":"",_x000D_
"max_mint":1,_x000D_
"sell_date":"25/06/2022"}</v>
      </c>
      <c r="AE925" s="1"/>
    </row>
    <row r="926" spans="4:31" ht="14.25" customHeight="1" x14ac:dyDescent="0.3">
      <c r="D926" s="1">
        <f>Tokens!B926</f>
        <v>136</v>
      </c>
      <c r="E926" s="17" t="str">
        <f>IF(Tokens!C926="","",Tokens!C926)</f>
        <v>#136 Billet VIP</v>
      </c>
      <c r="F926"/>
      <c r="G926"/>
      <c r="H926"/>
      <c r="I926"/>
      <c r="J926"/>
      <c r="M926"/>
      <c r="N926"/>
      <c r="O926" s="15" t="str">
        <f t="shared" si="28"/>
        <v>_</v>
      </c>
      <c r="P926" s="18" t="str">
        <f>IF(F926="stop","",IF(F926&lt;&gt;"",HYPERLINK(Settings!$B$5 &amp; "/manage/?network=" &amp; LOWER(B$8) &amp; "&amp;search=token&amp;account=" &amp; ToMint!$B$5 &amp; "&amp;view=" &amp; ToMint!J926,"TokenSol"),""))</f>
        <v/>
      </c>
      <c r="Q926" s="2"/>
      <c r="R926" s="2"/>
      <c r="S926" s="11"/>
      <c r="T926" s="78" t="str">
        <f>"owner=" &amp; Tokens!BS926 &amp; "&amp;filename_for_metadata=" &amp; Tokens!BT926 &amp; "&amp;offchaindata_platform=" &amp; $B$17 &amp; "&amp;keyfile=" &amp; $B$5 &amp;  "&amp;repository=" &amp; $B$18</f>
        <v>owner=BbDq7xeUzpj8bXfd9N7dh1tw43Ss7xbYpyjoNuwDSrzq&amp;filename_for_metadata=BILLETVIP_COR22D136&amp;offchaindata_platform=Github&amp;keyfile=Paul&amp;repository=CalviOnTheRocks2022</v>
      </c>
      <c r="U926" s="78" t="str">
        <f t="shared" si="29"/>
        <v>{"name":"#136 Billet VIP",_x000D_
"symbol":"COR22D136",_x000D_
"description":"Billet VIP / Billet NFT VIP Access - 1 jour Calvi on the Rocks 2022",_x000D_
"seller_fee_basis_points":1000,_x000D_
"image":"https://bafybeifwq2rbmlct72luircyyjpqcvd5c2z3i2zbvsr4ser5sx5qcdkc7i.ipfs.nftstorage.link?image_136.webp",_x000D_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26" s="78" t="str">
        <f>formatRow(Tokens!C$2:I$2,Tokens!C926:I926)</f>
        <v>"name":"#136 Billet VIP",_x000D_
"symbol":"COR22D136",_x000D_
"description":"Billet VIP / Billet NFT VIP Access - 1 jour Calvi on the Rocks 2022",_x000D_
"seller_fee_basis_points":1000,_x000D_
"image":"https://bafybeifwq2rbmlct72luircyyjpqcvd5c2z3i2zbvsr4ser5sx5qcdkc7i.ipfs.nftstorage.link?image_136.webp",_x000D_
"Issuer":"NfluenT for Calvi On The rocks",_x000D_
"external_url":""</v>
      </c>
      <c r="W926" s="78" t="str">
        <f>formatRow(Tokens!J$2:AV$2,Tokens!J926:AV926,2,"attributes")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6" s="78" t="str">
        <f>formatRow(Tokens!AX$2:BC$2,Tokens!AX926:BC926,2,"creators")</f>
        <v>"creators":[{"address":"ncreator",_x000D_
"share":10},{"address":"cotrcrea",_x000D_
"share":90},{"address":"nminer",_x000D_
"share":0}]</v>
      </c>
      <c r="Y926" s="78" t="str">
        <f>formatRow(Tokens!BD$2:BI$2,Tokens!BD926:BI926,2,"files")</f>
        <v>"files":[]</v>
      </c>
      <c r="Z926" s="78"/>
      <c r="AA926" s="78"/>
      <c r="AB926" s="78"/>
      <c r="AC926" s="78" t="str">
        <f>formatRow(Tokens!BJ$2:BK$2,Tokens!BJ926:BK926,0,"collection")</f>
        <v>"collection":{"name":"BILLET VIP",_x000D_
"family":"Calvi On The Rocks"}</v>
      </c>
      <c r="AD926" s="1" t="str">
        <f>formatRow(Tokens!BN$2:BR$2,Tokens!BN926:BR926,0,"marketplace")</f>
        <v>"marketplace":{"initial_price":100,_x000D_
"reservation_price":"",_x000D_
"duration":"",_x000D_
"max_mint":1,_x000D_
"sell_date":"25/06/2022"}</v>
      </c>
      <c r="AE926" s="1"/>
    </row>
    <row r="927" spans="4:31" ht="14.25" customHeight="1" x14ac:dyDescent="0.3">
      <c r="D927" s="1">
        <f>Tokens!B927</f>
        <v>137</v>
      </c>
      <c r="E927" s="17" t="str">
        <f>IF(Tokens!C927="","",Tokens!C927)</f>
        <v>#137 Billet VIP</v>
      </c>
      <c r="F927"/>
      <c r="G927"/>
      <c r="H927"/>
      <c r="I927"/>
      <c r="J927"/>
      <c r="M927"/>
      <c r="N927"/>
      <c r="O927" s="15" t="str">
        <f t="shared" si="28"/>
        <v>_</v>
      </c>
      <c r="P927" s="18" t="str">
        <f>IF(F927="stop","",IF(F927&lt;&gt;"",HYPERLINK(Settings!$B$5 &amp; "/manage/?network=" &amp; LOWER(B$8) &amp; "&amp;search=token&amp;account=" &amp; ToMint!$B$5 &amp; "&amp;view=" &amp; ToMint!J927,"TokenSol"),""))</f>
        <v/>
      </c>
      <c r="Q927" s="2"/>
      <c r="R927" s="2"/>
      <c r="S927" s="11"/>
      <c r="T927" s="78" t="str">
        <f>"owner=" &amp; Tokens!BS927 &amp; "&amp;filename_for_metadata=" &amp; Tokens!BT927 &amp; "&amp;offchaindata_platform=" &amp; $B$17 &amp; "&amp;keyfile=" &amp; $B$5 &amp;  "&amp;repository=" &amp; $B$18</f>
        <v>owner=BbDq7xeUzpj8bXfd9N7dh1tw43Ss7xbYpyjoNuwDSrzq&amp;filename_for_metadata=BILLETVIP_COR22D137&amp;offchaindata_platform=Github&amp;keyfile=Paul&amp;repository=CalviOnTheRocks2022</v>
      </c>
      <c r="U927" s="78" t="str">
        <f t="shared" si="29"/>
        <v>{"name":"#137 Billet VIP",_x000D_
"symbol":"COR22D137",_x000D_
"description":"Billet VIP / Billet NFT VIP Access - 1 jour Calvi on the Rocks 2022",_x000D_
"seller_fee_basis_points":1000,_x000D_
"image":"https://bafybeieanbolqsf2wuvn7wvjbrj3mwpd7b3shnucjkw7vinlw4pvtsikjy.ipfs.nftstorage.link?image_137.webp",_x000D_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27" s="78" t="str">
        <f>formatRow(Tokens!C$2:I$2,Tokens!C927:I927)</f>
        <v>"name":"#137 Billet VIP",_x000D_
"symbol":"COR22D137",_x000D_
"description":"Billet VIP / Billet NFT VIP Access - 1 jour Calvi on the Rocks 2022",_x000D_
"seller_fee_basis_points":1000,_x000D_
"image":"https://bafybeieanbolqsf2wuvn7wvjbrj3mwpd7b3shnucjkw7vinlw4pvtsikjy.ipfs.nftstorage.link?image_137.webp",_x000D_
"Issuer":"NfluenT for Calvi On The rocks",_x000D_
"external_url":""</v>
      </c>
      <c r="W927" s="78" t="str">
        <f>formatRow(Tokens!J$2:AV$2,Tokens!J927:AV927,2,"attributes")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7" s="78" t="str">
        <f>formatRow(Tokens!AX$2:BC$2,Tokens!AX927:BC927,2,"creators")</f>
        <v>"creators":[{"address":"ncreator",_x000D_
"share":10},{"address":"cotrcrea",_x000D_
"share":90},{"address":"nminer",_x000D_
"share":0}]</v>
      </c>
      <c r="Y927" s="78" t="str">
        <f>formatRow(Tokens!BD$2:BI$2,Tokens!BD927:BI927,2,"files")</f>
        <v>"files":[]</v>
      </c>
      <c r="Z927" s="78"/>
      <c r="AA927" s="78"/>
      <c r="AB927" s="78"/>
      <c r="AC927" s="78" t="str">
        <f>formatRow(Tokens!BJ$2:BK$2,Tokens!BJ927:BK927,0,"collection")</f>
        <v>"collection":{"name":"BILLET VIP",_x000D_
"family":"Calvi On The Rocks"}</v>
      </c>
      <c r="AD927" s="1" t="str">
        <f>formatRow(Tokens!BN$2:BR$2,Tokens!BN927:BR927,0,"marketplace")</f>
        <v>"marketplace":{"initial_price":100,_x000D_
"reservation_price":"",_x000D_
"duration":"",_x000D_
"max_mint":1,_x000D_
"sell_date":"25/06/2022"}</v>
      </c>
      <c r="AE927" s="1"/>
    </row>
    <row r="928" spans="4:31" ht="14.25" customHeight="1" x14ac:dyDescent="0.3">
      <c r="D928" s="1">
        <f>Tokens!B928</f>
        <v>138</v>
      </c>
      <c r="E928" s="17" t="str">
        <f>IF(Tokens!C928="","",Tokens!C928)</f>
        <v>#138 Billet VIP</v>
      </c>
      <c r="F928"/>
      <c r="G928"/>
      <c r="H928"/>
      <c r="I928"/>
      <c r="J928"/>
      <c r="M928"/>
      <c r="N928"/>
      <c r="O928" s="15" t="str">
        <f t="shared" si="28"/>
        <v>_</v>
      </c>
      <c r="P928" s="18" t="str">
        <f>IF(F928="stop","",IF(F928&lt;&gt;"",HYPERLINK(Settings!$B$5 &amp; "/manage/?network=" &amp; LOWER(B$8) &amp; "&amp;search=token&amp;account=" &amp; ToMint!$B$5 &amp; "&amp;view=" &amp; ToMint!J928,"TokenSol"),""))</f>
        <v/>
      </c>
      <c r="Q928" s="2"/>
      <c r="R928" s="2"/>
      <c r="S928" s="11"/>
      <c r="T928" s="78" t="str">
        <f>"owner=" &amp; Tokens!BS928 &amp; "&amp;filename_for_metadata=" &amp; Tokens!BT928 &amp; "&amp;offchaindata_platform=" &amp; $B$17 &amp; "&amp;keyfile=" &amp; $B$5 &amp;  "&amp;repository=" &amp; $B$18</f>
        <v>owner=BbDq7xeUzpj8bXfd9N7dh1tw43Ss7xbYpyjoNuwDSrzq&amp;filename_for_metadata=BILLETVIP_COR22D138&amp;offchaindata_platform=Github&amp;keyfile=Paul&amp;repository=CalviOnTheRocks2022</v>
      </c>
      <c r="U928" s="78" t="str">
        <f t="shared" si="29"/>
        <v>{"name":"#138 Billet VIP",_x000D_
"symbol":"COR22D138",_x000D_
"description":"Billet VIP / Billet NFT VIP Access - 1 jour Calvi on the Rocks 2022",_x000D_
"seller_fee_basis_points":1000,_x000D_
"image":"https://bafybeihhle3uvxi55bij3uimwtr7f6v2syzovrye7muiotefnmxpd4yacu.ipfs.nftstorage.link?image_138.webp",_x000D_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28" s="78" t="str">
        <f>formatRow(Tokens!C$2:I$2,Tokens!C928:I928)</f>
        <v>"name":"#138 Billet VIP",_x000D_
"symbol":"COR22D138",_x000D_
"description":"Billet VIP / Billet NFT VIP Access - 1 jour Calvi on the Rocks 2022",_x000D_
"seller_fee_basis_points":1000,_x000D_
"image":"https://bafybeihhle3uvxi55bij3uimwtr7f6v2syzovrye7muiotefnmxpd4yacu.ipfs.nftstorage.link?image_138.webp",_x000D_
"Issuer":"NfluenT for Calvi On The rocks",_x000D_
"external_url":""</v>
      </c>
      <c r="W928" s="78" t="str">
        <f>formatRow(Tokens!J$2:AV$2,Tokens!J928:AV928,2,"attributes")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8" s="78" t="str">
        <f>formatRow(Tokens!AX$2:BC$2,Tokens!AX928:BC928,2,"creators")</f>
        <v>"creators":[{"address":"ncreator",_x000D_
"share":10},{"address":"cotrcrea",_x000D_
"share":90},{"address":"nminer",_x000D_
"share":0}]</v>
      </c>
      <c r="Y928" s="78" t="str">
        <f>formatRow(Tokens!BD$2:BI$2,Tokens!BD928:BI928,2,"files")</f>
        <v>"files":[]</v>
      </c>
      <c r="Z928" s="78"/>
      <c r="AA928" s="78"/>
      <c r="AB928" s="78"/>
      <c r="AC928" s="78" t="str">
        <f>formatRow(Tokens!BJ$2:BK$2,Tokens!BJ928:BK928,0,"collection")</f>
        <v>"collection":{"name":"BILLET VIP",_x000D_
"family":"Calvi On The Rocks"}</v>
      </c>
      <c r="AD928" s="1" t="str">
        <f>formatRow(Tokens!BN$2:BR$2,Tokens!BN928:BR928,0,"marketplace")</f>
        <v>"marketplace":{"initial_price":100,_x000D_
"reservation_price":"",_x000D_
"duration":"",_x000D_
"max_mint":1,_x000D_
"sell_date":"25/06/2022"}</v>
      </c>
      <c r="AE928" s="1"/>
    </row>
    <row r="929" spans="4:31" ht="14.25" customHeight="1" x14ac:dyDescent="0.3">
      <c r="D929" s="1">
        <f>Tokens!B929</f>
        <v>139</v>
      </c>
      <c r="E929" s="17" t="str">
        <f>IF(Tokens!C929="","",Tokens!C929)</f>
        <v>#139 Billet VIP</v>
      </c>
      <c r="F929"/>
      <c r="G929"/>
      <c r="H929"/>
      <c r="I929"/>
      <c r="J929"/>
      <c r="M929"/>
      <c r="N929"/>
      <c r="O929" s="15" t="str">
        <f t="shared" si="28"/>
        <v>_</v>
      </c>
      <c r="P929" s="18" t="str">
        <f>IF(F929="stop","",IF(F929&lt;&gt;"",HYPERLINK(Settings!$B$5 &amp; "/manage/?network=" &amp; LOWER(B$8) &amp; "&amp;search=token&amp;account=" &amp; ToMint!$B$5 &amp; "&amp;view=" &amp; ToMint!J929,"TokenSol"),""))</f>
        <v/>
      </c>
      <c r="Q929" s="2"/>
      <c r="R929" s="2"/>
      <c r="S929" s="11"/>
      <c r="T929" s="78" t="str">
        <f>"owner=" &amp; Tokens!BS929 &amp; "&amp;filename_for_metadata=" &amp; Tokens!BT929 &amp; "&amp;offchaindata_platform=" &amp; $B$17 &amp; "&amp;keyfile=" &amp; $B$5 &amp;  "&amp;repository=" &amp; $B$18</f>
        <v>owner=BbDq7xeUzpj8bXfd9N7dh1tw43Ss7xbYpyjoNuwDSrzq&amp;filename_for_metadata=BILLETVIP_COR22D139&amp;offchaindata_platform=Github&amp;keyfile=Paul&amp;repository=CalviOnTheRocks2022</v>
      </c>
      <c r="U929" s="78" t="str">
        <f t="shared" si="29"/>
        <v>{"name":"#139 Billet VIP",_x000D_
"symbol":"COR22D139",_x000D_
"description":"Billet VIP / Billet NFT VIP Access - 1 jour Calvi on the Rocks 2022",_x000D_
"seller_fee_basis_points":1000,_x000D_
"image":"https://bafybeifd65tbfjjqhkdv7tjhz7l23fkmdmrye35xnj7k5zt2umufqbtc5a.ipfs.nftstorage.link?image_139.webp",_x000D_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29" s="78" t="str">
        <f>formatRow(Tokens!C$2:I$2,Tokens!C929:I929)</f>
        <v>"name":"#139 Billet VIP",_x000D_
"symbol":"COR22D139",_x000D_
"description":"Billet VIP / Billet NFT VIP Access - 1 jour Calvi on the Rocks 2022",_x000D_
"seller_fee_basis_points":1000,_x000D_
"image":"https://bafybeifd65tbfjjqhkdv7tjhz7l23fkmdmrye35xnj7k5zt2umufqbtc5a.ipfs.nftstorage.link?image_139.webp",_x000D_
"Issuer":"NfluenT for Calvi On The rocks",_x000D_
"external_url":""</v>
      </c>
      <c r="W929" s="78" t="str">
        <f>formatRow(Tokens!J$2:AV$2,Tokens!J929:AV929,2,"attributes")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9" s="78" t="str">
        <f>formatRow(Tokens!AX$2:BC$2,Tokens!AX929:BC929,2,"creators")</f>
        <v>"creators":[{"address":"ncreator",_x000D_
"share":10},{"address":"cotrcrea",_x000D_
"share":90},{"address":"nminer",_x000D_
"share":0}]</v>
      </c>
      <c r="Y929" s="78" t="str">
        <f>formatRow(Tokens!BD$2:BI$2,Tokens!BD929:BI929,2,"files")</f>
        <v>"files":[]</v>
      </c>
      <c r="Z929" s="78"/>
      <c r="AA929" s="78"/>
      <c r="AB929" s="78"/>
      <c r="AC929" s="78" t="str">
        <f>formatRow(Tokens!BJ$2:BK$2,Tokens!BJ929:BK929,0,"collection")</f>
        <v>"collection":{"name":"BILLET VIP",_x000D_
"family":"Calvi On The Rocks"}</v>
      </c>
      <c r="AD929" s="1" t="str">
        <f>formatRow(Tokens!BN$2:BR$2,Tokens!BN929:BR929,0,"marketplace")</f>
        <v>"marketplace":{"initial_price":100,_x000D_
"reservation_price":"",_x000D_
"duration":"",_x000D_
"max_mint":1,_x000D_
"sell_date":"25/06/2022"}</v>
      </c>
      <c r="AE929" s="1"/>
    </row>
    <row r="930" spans="4:31" ht="14.25" customHeight="1" x14ac:dyDescent="0.3">
      <c r="D930" s="1">
        <f>Tokens!B930</f>
        <v>140</v>
      </c>
      <c r="E930" s="17" t="str">
        <f>IF(Tokens!C930="","",Tokens!C930)</f>
        <v>#140 Billet VIP</v>
      </c>
      <c r="F930"/>
      <c r="G930"/>
      <c r="H930"/>
      <c r="I930"/>
      <c r="J930"/>
      <c r="M930"/>
      <c r="N930"/>
      <c r="O930" s="15" t="str">
        <f t="shared" si="28"/>
        <v>_</v>
      </c>
      <c r="P930" s="18" t="str">
        <f>IF(F930="stop","",IF(F930&lt;&gt;"",HYPERLINK(Settings!$B$5 &amp; "/manage/?network=" &amp; LOWER(B$8) &amp; "&amp;search=token&amp;account=" &amp; ToMint!$B$5 &amp; "&amp;view=" &amp; ToMint!J930,"TokenSol"),""))</f>
        <v/>
      </c>
      <c r="Q930" s="2"/>
      <c r="R930" s="2"/>
      <c r="S930" s="11"/>
      <c r="T930" s="78" t="str">
        <f>"owner=" &amp; Tokens!BS930 &amp; "&amp;filename_for_metadata=" &amp; Tokens!BT930 &amp; "&amp;offchaindata_platform=" &amp; $B$17 &amp; "&amp;keyfile=" &amp; $B$5 &amp;  "&amp;repository=" &amp; $B$18</f>
        <v>owner=BbDq7xeUzpj8bXfd9N7dh1tw43Ss7xbYpyjoNuwDSrzq&amp;filename_for_metadata=BILLETVIP_COR22D140&amp;offchaindata_platform=Github&amp;keyfile=Paul&amp;repository=CalviOnTheRocks2022</v>
      </c>
      <c r="U930" s="78" t="str">
        <f t="shared" si="29"/>
        <v>{"name":"#140 Billet VIP",_x000D_
"symbol":"COR22D140",_x000D_
"description":"Billet VIP / Billet NFT VIP Access - 1 jour Calvi on the Rocks 2022",_x000D_
"seller_fee_basis_points":1000,_x000D_
"image":"https://bafybeihif2fm5g6ads2hqbad3vkye42m3svdygaiszu7i7rjrnhc7ornmq.ipfs.nftstorage.link?image_140.webp",_x000D_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30" s="78" t="str">
        <f>formatRow(Tokens!C$2:I$2,Tokens!C930:I930)</f>
        <v>"name":"#140 Billet VIP",_x000D_
"symbol":"COR22D140",_x000D_
"description":"Billet VIP / Billet NFT VIP Access - 1 jour Calvi on the Rocks 2022",_x000D_
"seller_fee_basis_points":1000,_x000D_
"image":"https://bafybeihif2fm5g6ads2hqbad3vkye42m3svdygaiszu7i7rjrnhc7ornmq.ipfs.nftstorage.link?image_140.webp",_x000D_
"Issuer":"NfluenT for Calvi On The rocks",_x000D_
"external_url":""</v>
      </c>
      <c r="W930" s="78" t="str">
        <f>formatRow(Tokens!J$2:AV$2,Tokens!J930:AV930,2,"attributes")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0" s="78" t="str">
        <f>formatRow(Tokens!AX$2:BC$2,Tokens!AX930:BC930,2,"creators")</f>
        <v>"creators":[{"address":"ncreator",_x000D_
"share":10},{"address":"cotrcrea",_x000D_
"share":90},{"address":"nminer",_x000D_
"share":0}]</v>
      </c>
      <c r="Y930" s="78" t="str">
        <f>formatRow(Tokens!BD$2:BI$2,Tokens!BD930:BI930,2,"files")</f>
        <v>"files":[]</v>
      </c>
      <c r="Z930" s="78"/>
      <c r="AA930" s="78"/>
      <c r="AB930" s="78"/>
      <c r="AC930" s="78" t="str">
        <f>formatRow(Tokens!BJ$2:BK$2,Tokens!BJ930:BK930,0,"collection")</f>
        <v>"collection":{"name":"BILLET VIP",_x000D_
"family":"Calvi On The Rocks"}</v>
      </c>
      <c r="AD930" s="1" t="str">
        <f>formatRow(Tokens!BN$2:BR$2,Tokens!BN930:BR930,0,"marketplace")</f>
        <v>"marketplace":{"initial_price":100,_x000D_
"reservation_price":"",_x000D_
"duration":"",_x000D_
"max_mint":1,_x000D_
"sell_date":"25/06/2022"}</v>
      </c>
      <c r="AE930" s="1"/>
    </row>
    <row r="931" spans="4:31" ht="14.25" customHeight="1" x14ac:dyDescent="0.3">
      <c r="D931" s="1">
        <f>Tokens!B931</f>
        <v>141</v>
      </c>
      <c r="E931" s="17" t="str">
        <f>IF(Tokens!C931="","",Tokens!C931)</f>
        <v>#141 Billet VIP</v>
      </c>
      <c r="F931"/>
      <c r="G931"/>
      <c r="H931"/>
      <c r="I931"/>
      <c r="J931"/>
      <c r="M931"/>
      <c r="N931"/>
      <c r="O931" s="15" t="str">
        <f t="shared" si="28"/>
        <v>_</v>
      </c>
      <c r="P931" s="18" t="str">
        <f>IF(F931="stop","",IF(F931&lt;&gt;"",HYPERLINK(Settings!$B$5 &amp; "/manage/?network=" &amp; LOWER(B$8) &amp; "&amp;search=token&amp;account=" &amp; ToMint!$B$5 &amp; "&amp;view=" &amp; ToMint!J931,"TokenSol"),""))</f>
        <v/>
      </c>
      <c r="Q931" s="2"/>
      <c r="R931" s="2"/>
      <c r="S931" s="11"/>
      <c r="T931" s="78" t="str">
        <f>"owner=" &amp; Tokens!BS931 &amp; "&amp;filename_for_metadata=" &amp; Tokens!BT931 &amp; "&amp;offchaindata_platform=" &amp; $B$17 &amp; "&amp;keyfile=" &amp; $B$5 &amp;  "&amp;repository=" &amp; $B$18</f>
        <v>owner=BbDq7xeUzpj8bXfd9N7dh1tw43Ss7xbYpyjoNuwDSrzq&amp;filename_for_metadata=BILLETVIP_COR22D141&amp;offchaindata_platform=Github&amp;keyfile=Paul&amp;repository=CalviOnTheRocks2022</v>
      </c>
      <c r="U931" s="78" t="str">
        <f t="shared" si="29"/>
        <v>{"name":"#141 Billet VIP",_x000D_
"symbol":"COR22D141",_x000D_
"description":"Billet VIP / Billet NFT VIP Access - 1 jour Calvi on the Rocks 2022",_x000D_
"seller_fee_basis_points":1000,_x000D_
"image":"https://bafybeiardebmce3r5d5xwahoqqk55h3o3thhvd3ygspak3cxqkxzcolmdy.ipfs.nftstorage.link?image_141.webp",_x000D_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31" s="78" t="str">
        <f>formatRow(Tokens!C$2:I$2,Tokens!C931:I931)</f>
        <v>"name":"#141 Billet VIP",_x000D_
"symbol":"COR22D141",_x000D_
"description":"Billet VIP / Billet NFT VIP Access - 1 jour Calvi on the Rocks 2022",_x000D_
"seller_fee_basis_points":1000,_x000D_
"image":"https://bafybeiardebmce3r5d5xwahoqqk55h3o3thhvd3ygspak3cxqkxzcolmdy.ipfs.nftstorage.link?image_141.webp",_x000D_
"Issuer":"NfluenT for Calvi On The rocks",_x000D_
"external_url":""</v>
      </c>
      <c r="W931" s="78" t="str">
        <f>formatRow(Tokens!J$2:AV$2,Tokens!J931:AV931,2,"attributes")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1" s="78" t="str">
        <f>formatRow(Tokens!AX$2:BC$2,Tokens!AX931:BC931,2,"creators")</f>
        <v>"creators":[{"address":"ncreator",_x000D_
"share":10},{"address":"cotrcrea",_x000D_
"share":90},{"address":"nminer",_x000D_
"share":0}]</v>
      </c>
      <c r="Y931" s="78" t="str">
        <f>formatRow(Tokens!BD$2:BI$2,Tokens!BD931:BI931,2,"files")</f>
        <v>"files":[]</v>
      </c>
      <c r="Z931" s="78"/>
      <c r="AA931" s="78"/>
      <c r="AB931" s="78"/>
      <c r="AC931" s="78" t="str">
        <f>formatRow(Tokens!BJ$2:BK$2,Tokens!BJ931:BK931,0,"collection")</f>
        <v>"collection":{"name":"BILLET VIP",_x000D_
"family":"Calvi On The Rocks"}</v>
      </c>
      <c r="AD931" s="1" t="str">
        <f>formatRow(Tokens!BN$2:BR$2,Tokens!BN931:BR931,0,"marketplace")</f>
        <v>"marketplace":{"initial_price":100,_x000D_
"reservation_price":"",_x000D_
"duration":"",_x000D_
"max_mint":1,_x000D_
"sell_date":"25/06/2022"}</v>
      </c>
      <c r="AE931" s="1"/>
    </row>
    <row r="932" spans="4:31" ht="14.25" customHeight="1" x14ac:dyDescent="0.3">
      <c r="D932" s="1">
        <f>Tokens!B932</f>
        <v>142</v>
      </c>
      <c r="E932" s="17" t="str">
        <f>IF(Tokens!C932="","",Tokens!C932)</f>
        <v>#142 Billet VIP</v>
      </c>
      <c r="F932"/>
      <c r="G932"/>
      <c r="H932"/>
      <c r="I932"/>
      <c r="J932"/>
      <c r="M932"/>
      <c r="N932"/>
      <c r="O932" s="15" t="str">
        <f t="shared" si="28"/>
        <v>_</v>
      </c>
      <c r="P932" s="18" t="str">
        <f>IF(F932="stop","",IF(F932&lt;&gt;"",HYPERLINK(Settings!$B$5 &amp; "/manage/?network=" &amp; LOWER(B$8) &amp; "&amp;search=token&amp;account=" &amp; ToMint!$B$5 &amp; "&amp;view=" &amp; ToMint!J932,"TokenSol"),""))</f>
        <v/>
      </c>
      <c r="Q932" s="2"/>
      <c r="R932" s="2"/>
      <c r="S932" s="11"/>
      <c r="T932" s="78" t="str">
        <f>"owner=" &amp; Tokens!BS932 &amp; "&amp;filename_for_metadata=" &amp; Tokens!BT932 &amp; "&amp;offchaindata_platform=" &amp; $B$17 &amp; "&amp;keyfile=" &amp; $B$5 &amp;  "&amp;repository=" &amp; $B$18</f>
        <v>owner=BbDq7xeUzpj8bXfd9N7dh1tw43Ss7xbYpyjoNuwDSrzq&amp;filename_for_metadata=BILLETVIP_COR22D142&amp;offchaindata_platform=Github&amp;keyfile=Paul&amp;repository=CalviOnTheRocks2022</v>
      </c>
      <c r="U932" s="78" t="str">
        <f t="shared" si="29"/>
        <v>{"name":"#142 Billet VIP",_x000D_
"symbol":"COR22D142",_x000D_
"description":"Billet VIP / Billet NFT VIP Access - 1 jour Calvi on the Rocks 2022",_x000D_
"seller_fee_basis_points":1000,_x000D_
"image":"https://bafybeif6aogsv5to7hsn4brnyx362dtnr5vumncqngj422fwpyupa66m7u.ipfs.nftstorage.link?image_142.webp",_x000D_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32" s="78" t="str">
        <f>formatRow(Tokens!C$2:I$2,Tokens!C932:I932)</f>
        <v>"name":"#142 Billet VIP",_x000D_
"symbol":"COR22D142",_x000D_
"description":"Billet VIP / Billet NFT VIP Access - 1 jour Calvi on the Rocks 2022",_x000D_
"seller_fee_basis_points":1000,_x000D_
"image":"https://bafybeif6aogsv5to7hsn4brnyx362dtnr5vumncqngj422fwpyupa66m7u.ipfs.nftstorage.link?image_142.webp",_x000D_
"Issuer":"NfluenT for Calvi On The rocks",_x000D_
"external_url":""</v>
      </c>
      <c r="W932" s="78" t="str">
        <f>formatRow(Tokens!J$2:AV$2,Tokens!J932:AV932,2,"attributes")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2" s="78" t="str">
        <f>formatRow(Tokens!AX$2:BC$2,Tokens!AX932:BC932,2,"creators")</f>
        <v>"creators":[{"address":"ncreator",_x000D_
"share":10},{"address":"cotrcrea",_x000D_
"share":90},{"address":"nminer",_x000D_
"share":0}]</v>
      </c>
      <c r="Y932" s="78" t="str">
        <f>formatRow(Tokens!BD$2:BI$2,Tokens!BD932:BI932,2,"files")</f>
        <v>"files":[]</v>
      </c>
      <c r="Z932" s="78"/>
      <c r="AA932" s="78"/>
      <c r="AB932" s="78"/>
      <c r="AC932" s="78" t="str">
        <f>formatRow(Tokens!BJ$2:BK$2,Tokens!BJ932:BK932,0,"collection")</f>
        <v>"collection":{"name":"BILLET VIP",_x000D_
"family":"Calvi On The Rocks"}</v>
      </c>
      <c r="AD932" s="1" t="str">
        <f>formatRow(Tokens!BN$2:BR$2,Tokens!BN932:BR932,0,"marketplace")</f>
        <v>"marketplace":{"initial_price":100,_x000D_
"reservation_price":"",_x000D_
"duration":"",_x000D_
"max_mint":1,_x000D_
"sell_date":"25/06/2022"}</v>
      </c>
      <c r="AE932" s="1"/>
    </row>
    <row r="933" spans="4:31" ht="14.25" customHeight="1" x14ac:dyDescent="0.3">
      <c r="D933" s="1">
        <f>Tokens!B933</f>
        <v>143</v>
      </c>
      <c r="E933" s="17" t="str">
        <f>IF(Tokens!C933="","",Tokens!C933)</f>
        <v>#143 Billet VIP</v>
      </c>
      <c r="F933"/>
      <c r="G933"/>
      <c r="H933"/>
      <c r="I933"/>
      <c r="J933"/>
      <c r="M933"/>
      <c r="N933"/>
      <c r="O933" s="15" t="str">
        <f t="shared" ref="O933:O996" si="30">IF(AND(ISNUMBER(N932),ISNUMBER(N933)),(N933-N932)*$O$1,"_")</f>
        <v>_</v>
      </c>
      <c r="P933" s="18" t="str">
        <f>IF(F933="stop","",IF(F933&lt;&gt;"",HYPERLINK(Settings!$B$5 &amp; "/manage/?network=" &amp; LOWER(B$8) &amp; "&amp;search=token&amp;account=" &amp; ToMint!$B$5 &amp; "&amp;view=" &amp; ToMint!J933,"TokenSol"),""))</f>
        <v/>
      </c>
      <c r="Q933" s="2"/>
      <c r="R933" s="2"/>
      <c r="S933" s="11"/>
      <c r="T933" s="78" t="str">
        <f>"owner=" &amp; Tokens!BS933 &amp; "&amp;filename_for_metadata=" &amp; Tokens!BT933 &amp; "&amp;offchaindata_platform=" &amp; $B$17 &amp; "&amp;keyfile=" &amp; $B$5 &amp;  "&amp;repository=" &amp; $B$18</f>
        <v>owner=BbDq7xeUzpj8bXfd9N7dh1tw43Ss7xbYpyjoNuwDSrzq&amp;filename_for_metadata=BILLETVIP_COR22D143&amp;offchaindata_platform=Github&amp;keyfile=Paul&amp;repository=CalviOnTheRocks2022</v>
      </c>
      <c r="U933" s="78" t="str">
        <f t="shared" si="29"/>
        <v>{"name":"#143 Billet VIP",_x000D_
"symbol":"COR22D143",_x000D_
"description":"Billet VIP / Billet NFT VIP Access - 1 jour Calvi on the Rocks 2022",_x000D_
"seller_fee_basis_points":1000,_x000D_
"image":"https://bafybeie7bppxrzzjqhhxfqwwuh5sc3vil3ol5f56yonckw4xejvyvf2dde.ipfs.nftstorage.link?image_143.webp",_x000D_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33" s="78" t="str">
        <f>formatRow(Tokens!C$2:I$2,Tokens!C933:I933)</f>
        <v>"name":"#143 Billet VIP",_x000D_
"symbol":"COR22D143",_x000D_
"description":"Billet VIP / Billet NFT VIP Access - 1 jour Calvi on the Rocks 2022",_x000D_
"seller_fee_basis_points":1000,_x000D_
"image":"https://bafybeie7bppxrzzjqhhxfqwwuh5sc3vil3ol5f56yonckw4xejvyvf2dde.ipfs.nftstorage.link?image_143.webp",_x000D_
"Issuer":"NfluenT for Calvi On The rocks",_x000D_
"external_url":""</v>
      </c>
      <c r="W933" s="78" t="str">
        <f>formatRow(Tokens!J$2:AV$2,Tokens!J933:AV933,2,"attributes")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3" s="78" t="str">
        <f>formatRow(Tokens!AX$2:BC$2,Tokens!AX933:BC933,2,"creators")</f>
        <v>"creators":[{"address":"ncreator",_x000D_
"share":10},{"address":"cotrcrea",_x000D_
"share":90},{"address":"nminer",_x000D_
"share":0}]</v>
      </c>
      <c r="Y933" s="78" t="str">
        <f>formatRow(Tokens!BD$2:BI$2,Tokens!BD933:BI933,2,"files")</f>
        <v>"files":[]</v>
      </c>
      <c r="Z933" s="78"/>
      <c r="AA933" s="78"/>
      <c r="AB933" s="78"/>
      <c r="AC933" s="78" t="str">
        <f>formatRow(Tokens!BJ$2:BK$2,Tokens!BJ933:BK933,0,"collection")</f>
        <v>"collection":{"name":"BILLET VIP",_x000D_
"family":"Calvi On The Rocks"}</v>
      </c>
      <c r="AD933" s="1" t="str">
        <f>formatRow(Tokens!BN$2:BR$2,Tokens!BN933:BR933,0,"marketplace")</f>
        <v>"marketplace":{"initial_price":100,_x000D_
"reservation_price":"",_x000D_
"duration":"",_x000D_
"max_mint":1,_x000D_
"sell_date":"25/06/2022"}</v>
      </c>
      <c r="AE933" s="1"/>
    </row>
    <row r="934" spans="4:31" ht="14.25" customHeight="1" x14ac:dyDescent="0.3">
      <c r="D934" s="1">
        <f>Tokens!B934</f>
        <v>144</v>
      </c>
      <c r="E934" s="17" t="str">
        <f>IF(Tokens!C934="","",Tokens!C934)</f>
        <v>#144 Billet VIP</v>
      </c>
      <c r="F934"/>
      <c r="G934"/>
      <c r="H934"/>
      <c r="I934"/>
      <c r="J934"/>
      <c r="M934"/>
      <c r="N934"/>
      <c r="O934" s="15" t="str">
        <f t="shared" si="30"/>
        <v>_</v>
      </c>
      <c r="P934" s="18" t="str">
        <f>IF(F934="stop","",IF(F934&lt;&gt;"",HYPERLINK(Settings!$B$5 &amp; "/manage/?network=" &amp; LOWER(B$8) &amp; "&amp;search=token&amp;account=" &amp; ToMint!$B$5 &amp; "&amp;view=" &amp; ToMint!J934,"TokenSol"),""))</f>
        <v/>
      </c>
      <c r="Q934" s="2"/>
      <c r="R934" s="2"/>
      <c r="S934" s="11"/>
      <c r="T934" s="78" t="str">
        <f>"owner=" &amp; Tokens!BS934 &amp; "&amp;filename_for_metadata=" &amp; Tokens!BT934 &amp; "&amp;offchaindata_platform=" &amp; $B$17 &amp; "&amp;keyfile=" &amp; $B$5 &amp;  "&amp;repository=" &amp; $B$18</f>
        <v>owner=BbDq7xeUzpj8bXfd9N7dh1tw43Ss7xbYpyjoNuwDSrzq&amp;filename_for_metadata=BILLETVIP_COR22D144&amp;offchaindata_platform=Github&amp;keyfile=Paul&amp;repository=CalviOnTheRocks2022</v>
      </c>
      <c r="U934" s="78" t="str">
        <f t="shared" si="29"/>
        <v>{"name":"#144 Billet VIP",_x000D_
"symbol":"COR22D144",_x000D_
"description":"Billet VIP / Billet NFT VIP Access - 1 jour Calvi on the Rocks 2022",_x000D_
"seller_fee_basis_points":1000,_x000D_
"image":"https://bafybeia52r5wbhh3a3kh5i4spkwbg773fdbzmzz4sevoog24jdti4w7ds4.ipfs.nftstorage.link?image_144.webp",_x000D_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34" s="78" t="str">
        <f>formatRow(Tokens!C$2:I$2,Tokens!C934:I934)</f>
        <v>"name":"#144 Billet VIP",_x000D_
"symbol":"COR22D144",_x000D_
"description":"Billet VIP / Billet NFT VIP Access - 1 jour Calvi on the Rocks 2022",_x000D_
"seller_fee_basis_points":1000,_x000D_
"image":"https://bafybeia52r5wbhh3a3kh5i4spkwbg773fdbzmzz4sevoog24jdti4w7ds4.ipfs.nftstorage.link?image_144.webp",_x000D_
"Issuer":"NfluenT for Calvi On The rocks",_x000D_
"external_url":""</v>
      </c>
      <c r="W934" s="78" t="str">
        <f>formatRow(Tokens!J$2:AV$2,Tokens!J934:AV934,2,"attributes")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4" s="78" t="str">
        <f>formatRow(Tokens!AX$2:BC$2,Tokens!AX934:BC934,2,"creators")</f>
        <v>"creators":[{"address":"ncreator",_x000D_
"share":10},{"address":"cotrcrea",_x000D_
"share":90},{"address":"nminer",_x000D_
"share":0}]</v>
      </c>
      <c r="Y934" s="78" t="str">
        <f>formatRow(Tokens!BD$2:BI$2,Tokens!BD934:BI934,2,"files")</f>
        <v>"files":[]</v>
      </c>
      <c r="Z934" s="78"/>
      <c r="AA934" s="78"/>
      <c r="AB934" s="78"/>
      <c r="AC934" s="78" t="str">
        <f>formatRow(Tokens!BJ$2:BK$2,Tokens!BJ934:BK934,0,"collection")</f>
        <v>"collection":{"name":"BILLET VIP",_x000D_
"family":"Calvi On The Rocks"}</v>
      </c>
      <c r="AD934" s="1" t="str">
        <f>formatRow(Tokens!BN$2:BR$2,Tokens!BN934:BR934,0,"marketplace")</f>
        <v>"marketplace":{"initial_price":100,_x000D_
"reservation_price":"",_x000D_
"duration":"",_x000D_
"max_mint":1,_x000D_
"sell_date":"25/06/2022"}</v>
      </c>
      <c r="AE934" s="1"/>
    </row>
    <row r="935" spans="4:31" ht="14.25" customHeight="1" x14ac:dyDescent="0.3">
      <c r="D935" s="1">
        <f>Tokens!B935</f>
        <v>145</v>
      </c>
      <c r="E935" s="17" t="str">
        <f>IF(Tokens!C935="","",Tokens!C935)</f>
        <v>#145 Billet VIP</v>
      </c>
      <c r="F935"/>
      <c r="G935"/>
      <c r="H935"/>
      <c r="I935"/>
      <c r="J935"/>
      <c r="M935"/>
      <c r="N935"/>
      <c r="O935" s="15" t="str">
        <f t="shared" si="30"/>
        <v>_</v>
      </c>
      <c r="P935" s="18" t="str">
        <f>IF(F935="stop","",IF(F935&lt;&gt;"",HYPERLINK(Settings!$B$5 &amp; "/manage/?network=" &amp; LOWER(B$8) &amp; "&amp;search=token&amp;account=" &amp; ToMint!$B$5 &amp; "&amp;view=" &amp; ToMint!J935,"TokenSol"),""))</f>
        <v/>
      </c>
      <c r="Q935" s="2"/>
      <c r="R935" s="2"/>
      <c r="S935" s="11"/>
      <c r="T935" s="78" t="str">
        <f>"owner=" &amp; Tokens!BS935 &amp; "&amp;filename_for_metadata=" &amp; Tokens!BT935 &amp; "&amp;offchaindata_platform=" &amp; $B$17 &amp; "&amp;keyfile=" &amp; $B$5 &amp;  "&amp;repository=" &amp; $B$18</f>
        <v>owner=BbDq7xeUzpj8bXfd9N7dh1tw43Ss7xbYpyjoNuwDSrzq&amp;filename_for_metadata=BILLETVIP_COR22D145&amp;offchaindata_platform=Github&amp;keyfile=Paul&amp;repository=CalviOnTheRocks2022</v>
      </c>
      <c r="U935" s="78" t="str">
        <f t="shared" si="29"/>
        <v>{"name":"#145 Billet VIP",_x000D_
"symbol":"COR22D145",_x000D_
"description":"Billet VIP / Billet NFT VIP Access - 1 jour Calvi on the Rocks 2022",_x000D_
"seller_fee_basis_points":1000,_x000D_
"image":"https://bafybeiccndbiwpbdzaszozy277yenqlzgn2wewoezldk5v2ofj4fqgxasi.ipfs.nftstorage.link?image_145.webp",_x000D_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35" s="78" t="str">
        <f>formatRow(Tokens!C$2:I$2,Tokens!C935:I935)</f>
        <v>"name":"#145 Billet VIP",_x000D_
"symbol":"COR22D145",_x000D_
"description":"Billet VIP / Billet NFT VIP Access - 1 jour Calvi on the Rocks 2022",_x000D_
"seller_fee_basis_points":1000,_x000D_
"image":"https://bafybeiccndbiwpbdzaszozy277yenqlzgn2wewoezldk5v2ofj4fqgxasi.ipfs.nftstorage.link?image_145.webp",_x000D_
"Issuer":"NfluenT for Calvi On The rocks",_x000D_
"external_url":""</v>
      </c>
      <c r="W935" s="78" t="str">
        <f>formatRow(Tokens!J$2:AV$2,Tokens!J935:AV935,2,"attributes")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5" s="78" t="str">
        <f>formatRow(Tokens!AX$2:BC$2,Tokens!AX935:BC935,2,"creators")</f>
        <v>"creators":[{"address":"ncreator",_x000D_
"share":10},{"address":"cotrcrea",_x000D_
"share":90},{"address":"nminer",_x000D_
"share":0}]</v>
      </c>
      <c r="Y935" s="78" t="str">
        <f>formatRow(Tokens!BD$2:BI$2,Tokens!BD935:BI935,2,"files")</f>
        <v>"files":[]</v>
      </c>
      <c r="Z935" s="78"/>
      <c r="AA935" s="78"/>
      <c r="AB935" s="78"/>
      <c r="AC935" s="78" t="str">
        <f>formatRow(Tokens!BJ$2:BK$2,Tokens!BJ935:BK935,0,"collection")</f>
        <v>"collection":{"name":"BILLET VIP",_x000D_
"family":"Calvi On The Rocks"}</v>
      </c>
      <c r="AD935" s="1" t="str">
        <f>formatRow(Tokens!BN$2:BR$2,Tokens!BN935:BR935,0,"marketplace")</f>
        <v>"marketplace":{"initial_price":100,_x000D_
"reservation_price":"",_x000D_
"duration":"",_x000D_
"max_mint":1,_x000D_
"sell_date":"25/06/2022"}</v>
      </c>
      <c r="AE935" s="1"/>
    </row>
    <row r="936" spans="4:31" ht="14.25" customHeight="1" x14ac:dyDescent="0.3">
      <c r="D936" s="1">
        <f>Tokens!B936</f>
        <v>146</v>
      </c>
      <c r="E936" s="17" t="str">
        <f>IF(Tokens!C936="","",Tokens!C936)</f>
        <v>#146 Billet VIP</v>
      </c>
      <c r="F936"/>
      <c r="G936"/>
      <c r="H936"/>
      <c r="I936"/>
      <c r="J936"/>
      <c r="M936"/>
      <c r="N936"/>
      <c r="O936" s="15" t="str">
        <f t="shared" si="30"/>
        <v>_</v>
      </c>
      <c r="P936" s="18" t="str">
        <f>IF(F936="stop","",IF(F936&lt;&gt;"",HYPERLINK(Settings!$B$5 &amp; "/manage/?network=" &amp; LOWER(B$8) &amp; "&amp;search=token&amp;account=" &amp; ToMint!$B$5 &amp; "&amp;view=" &amp; ToMint!J936,"TokenSol"),""))</f>
        <v/>
      </c>
      <c r="Q936" s="2"/>
      <c r="R936" s="2"/>
      <c r="S936" s="11"/>
      <c r="T936" s="78" t="str">
        <f>"owner=" &amp; Tokens!BS936 &amp; "&amp;filename_for_metadata=" &amp; Tokens!BT936 &amp; "&amp;offchaindata_platform=" &amp; $B$17 &amp; "&amp;keyfile=" &amp; $B$5 &amp;  "&amp;repository=" &amp; $B$18</f>
        <v>owner=BbDq7xeUzpj8bXfd9N7dh1tw43Ss7xbYpyjoNuwDSrzq&amp;filename_for_metadata=BILLETVIP_COR22D146&amp;offchaindata_platform=Github&amp;keyfile=Paul&amp;repository=CalviOnTheRocks2022</v>
      </c>
      <c r="U936" s="78" t="str">
        <f t="shared" si="29"/>
        <v>{"name":"#146 Billet VIP",_x000D_
"symbol":"COR22D146",_x000D_
"description":"Billet VIP / Billet NFT VIP Access - 1 jour Calvi on the Rocks 2022",_x000D_
"seller_fee_basis_points":1000,_x000D_
"image":"https://bafybeigval3jlu54yuzurp4co74nrv66un2jcs37vd5abmpggy7jpeekau.ipfs.nftstorage.link?image_146.webp",_x000D_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36" s="78" t="str">
        <f>formatRow(Tokens!C$2:I$2,Tokens!C936:I936)</f>
        <v>"name":"#146 Billet VIP",_x000D_
"symbol":"COR22D146",_x000D_
"description":"Billet VIP / Billet NFT VIP Access - 1 jour Calvi on the Rocks 2022",_x000D_
"seller_fee_basis_points":1000,_x000D_
"image":"https://bafybeigval3jlu54yuzurp4co74nrv66un2jcs37vd5abmpggy7jpeekau.ipfs.nftstorage.link?image_146.webp",_x000D_
"Issuer":"NfluenT for Calvi On The rocks",_x000D_
"external_url":""</v>
      </c>
      <c r="W936" s="78" t="str">
        <f>formatRow(Tokens!J$2:AV$2,Tokens!J936:AV936,2,"attributes")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6" s="78" t="str">
        <f>formatRow(Tokens!AX$2:BC$2,Tokens!AX936:BC936,2,"creators")</f>
        <v>"creators":[{"address":"ncreator",_x000D_
"share":10},{"address":"cotrcrea",_x000D_
"share":90},{"address":"nminer",_x000D_
"share":0}]</v>
      </c>
      <c r="Y936" s="78" t="str">
        <f>formatRow(Tokens!BD$2:BI$2,Tokens!BD936:BI936,2,"files")</f>
        <v>"files":[]</v>
      </c>
      <c r="Z936" s="78"/>
      <c r="AA936" s="78"/>
      <c r="AB936" s="78"/>
      <c r="AC936" s="78" t="str">
        <f>formatRow(Tokens!BJ$2:BK$2,Tokens!BJ936:BK936,0,"collection")</f>
        <v>"collection":{"name":"BILLET VIP",_x000D_
"family":"Calvi On The Rocks"}</v>
      </c>
      <c r="AD936" s="1" t="str">
        <f>formatRow(Tokens!BN$2:BR$2,Tokens!BN936:BR936,0,"marketplace")</f>
        <v>"marketplace":{"initial_price":100,_x000D_
"reservation_price":"",_x000D_
"duration":"",_x000D_
"max_mint":1,_x000D_
"sell_date":"25/06/2022"}</v>
      </c>
      <c r="AE936" s="1"/>
    </row>
    <row r="937" spans="4:31" ht="14.25" customHeight="1" x14ac:dyDescent="0.3">
      <c r="D937" s="1">
        <f>Tokens!B937</f>
        <v>147</v>
      </c>
      <c r="E937" s="17" t="str">
        <f>IF(Tokens!C937="","",Tokens!C937)</f>
        <v>#147 Billet VIP</v>
      </c>
      <c r="F937"/>
      <c r="G937"/>
      <c r="H937"/>
      <c r="I937"/>
      <c r="J937"/>
      <c r="M937"/>
      <c r="N937"/>
      <c r="O937" s="15" t="str">
        <f t="shared" si="30"/>
        <v>_</v>
      </c>
      <c r="P937" s="18" t="str">
        <f>IF(F937="stop","",IF(F937&lt;&gt;"",HYPERLINK(Settings!$B$5 &amp; "/manage/?network=" &amp; LOWER(B$8) &amp; "&amp;search=token&amp;account=" &amp; ToMint!$B$5 &amp; "&amp;view=" &amp; ToMint!J937,"TokenSol"),""))</f>
        <v/>
      </c>
      <c r="Q937" s="2"/>
      <c r="R937" s="2"/>
      <c r="S937" s="11"/>
      <c r="T937" s="78" t="str">
        <f>"owner=" &amp; Tokens!BS937 &amp; "&amp;filename_for_metadata=" &amp; Tokens!BT937 &amp; "&amp;offchaindata_platform=" &amp; $B$17 &amp; "&amp;keyfile=" &amp; $B$5 &amp;  "&amp;repository=" &amp; $B$18</f>
        <v>owner=BbDq7xeUzpj8bXfd9N7dh1tw43Ss7xbYpyjoNuwDSrzq&amp;filename_for_metadata=BILLETVIP_COR22D147&amp;offchaindata_platform=Github&amp;keyfile=Paul&amp;repository=CalviOnTheRocks2022</v>
      </c>
      <c r="U937" s="78" t="str">
        <f t="shared" si="29"/>
        <v>{"name":"#147 Billet VIP",_x000D_
"symbol":"COR22D147",_x000D_
"description":"Billet VIP / Billet NFT VIP Access - 1 jour Calvi on the Rocks 2022",_x000D_
"seller_fee_basis_points":1000,_x000D_
"image":"https://bafybeig3zuytid6ydyrsgkqyosxfjtb2kp3awhmzcsn3iy55un5o472xwa.ipfs.nftstorage.link?image_147.webp",_x000D_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37" s="78" t="str">
        <f>formatRow(Tokens!C$2:I$2,Tokens!C937:I937)</f>
        <v>"name":"#147 Billet VIP",_x000D_
"symbol":"COR22D147",_x000D_
"description":"Billet VIP / Billet NFT VIP Access - 1 jour Calvi on the Rocks 2022",_x000D_
"seller_fee_basis_points":1000,_x000D_
"image":"https://bafybeig3zuytid6ydyrsgkqyosxfjtb2kp3awhmzcsn3iy55un5o472xwa.ipfs.nftstorage.link?image_147.webp",_x000D_
"Issuer":"NfluenT for Calvi On The rocks",_x000D_
"external_url":""</v>
      </c>
      <c r="W937" s="78" t="str">
        <f>formatRow(Tokens!J$2:AV$2,Tokens!J937:AV937,2,"attributes")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7" s="78" t="str">
        <f>formatRow(Tokens!AX$2:BC$2,Tokens!AX937:BC937,2,"creators")</f>
        <v>"creators":[{"address":"ncreator",_x000D_
"share":10},{"address":"cotrcrea",_x000D_
"share":90},{"address":"nminer",_x000D_
"share":0}]</v>
      </c>
      <c r="Y937" s="78" t="str">
        <f>formatRow(Tokens!BD$2:BI$2,Tokens!BD937:BI937,2,"files")</f>
        <v>"files":[]</v>
      </c>
      <c r="Z937" s="78"/>
      <c r="AA937" s="78"/>
      <c r="AB937" s="78"/>
      <c r="AC937" s="78" t="str">
        <f>formatRow(Tokens!BJ$2:BK$2,Tokens!BJ937:BK937,0,"collection")</f>
        <v>"collection":{"name":"BILLET VIP",_x000D_
"family":"Calvi On The Rocks"}</v>
      </c>
      <c r="AD937" s="1" t="str">
        <f>formatRow(Tokens!BN$2:BR$2,Tokens!BN937:BR937,0,"marketplace")</f>
        <v>"marketplace":{"initial_price":100,_x000D_
"reservation_price":"",_x000D_
"duration":"",_x000D_
"max_mint":1,_x000D_
"sell_date":"25/06/2022"}</v>
      </c>
      <c r="AE937" s="1"/>
    </row>
    <row r="938" spans="4:31" ht="14.25" customHeight="1" x14ac:dyDescent="0.3">
      <c r="D938" s="1">
        <f>Tokens!B938</f>
        <v>148</v>
      </c>
      <c r="E938" s="17" t="str">
        <f>IF(Tokens!C938="","",Tokens!C938)</f>
        <v>#148 Billet VIP</v>
      </c>
      <c r="F938"/>
      <c r="G938"/>
      <c r="H938"/>
      <c r="I938"/>
      <c r="J938"/>
      <c r="M938"/>
      <c r="N938"/>
      <c r="O938" s="15" t="str">
        <f t="shared" si="30"/>
        <v>_</v>
      </c>
      <c r="P938" s="18" t="str">
        <f>IF(F938="stop","",IF(F938&lt;&gt;"",HYPERLINK(Settings!$B$5 &amp; "/manage/?network=" &amp; LOWER(B$8) &amp; "&amp;search=token&amp;account=" &amp; ToMint!$B$5 &amp; "&amp;view=" &amp; ToMint!J938,"TokenSol"),""))</f>
        <v/>
      </c>
      <c r="Q938" s="2"/>
      <c r="R938" s="2"/>
      <c r="S938" s="11"/>
      <c r="T938" s="78" t="str">
        <f>"owner=" &amp; Tokens!BS938 &amp; "&amp;filename_for_metadata=" &amp; Tokens!BT938 &amp; "&amp;offchaindata_platform=" &amp; $B$17 &amp; "&amp;keyfile=" &amp; $B$5 &amp;  "&amp;repository=" &amp; $B$18</f>
        <v>owner=BbDq7xeUzpj8bXfd9N7dh1tw43Ss7xbYpyjoNuwDSrzq&amp;filename_for_metadata=BILLETVIP_COR22D148&amp;offchaindata_platform=Github&amp;keyfile=Paul&amp;repository=CalviOnTheRocks2022</v>
      </c>
      <c r="U938" s="78" t="str">
        <f t="shared" si="29"/>
        <v>{"name":"#148 Billet VIP",_x000D_
"symbol":"COR22D148",_x000D_
"description":"Billet VIP / Billet NFT VIP Access - 1 jour Calvi on the Rocks 2022",_x000D_
"seller_fee_basis_points":1000,_x000D_
"image":"https://bafybeiflak2bmsxtdcmc4hfcktc7pkze6xk6xgflaheturxp4y7pf36khm.ipfs.nftstorage.link?image_148.webp",_x000D_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38" s="78" t="str">
        <f>formatRow(Tokens!C$2:I$2,Tokens!C938:I938)</f>
        <v>"name":"#148 Billet VIP",_x000D_
"symbol":"COR22D148",_x000D_
"description":"Billet VIP / Billet NFT VIP Access - 1 jour Calvi on the Rocks 2022",_x000D_
"seller_fee_basis_points":1000,_x000D_
"image":"https://bafybeiflak2bmsxtdcmc4hfcktc7pkze6xk6xgflaheturxp4y7pf36khm.ipfs.nftstorage.link?image_148.webp",_x000D_
"Issuer":"NfluenT for Calvi On The rocks",_x000D_
"external_url":""</v>
      </c>
      <c r="W938" s="78" t="str">
        <f>formatRow(Tokens!J$2:AV$2,Tokens!J938:AV938,2,"attributes")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8" s="78" t="str">
        <f>formatRow(Tokens!AX$2:BC$2,Tokens!AX938:BC938,2,"creators")</f>
        <v>"creators":[{"address":"ncreator",_x000D_
"share":10},{"address":"cotrcrea",_x000D_
"share":90},{"address":"nminer",_x000D_
"share":0}]</v>
      </c>
      <c r="Y938" s="78" t="str">
        <f>formatRow(Tokens!BD$2:BI$2,Tokens!BD938:BI938,2,"files")</f>
        <v>"files":[]</v>
      </c>
      <c r="Z938" s="78"/>
      <c r="AA938" s="78"/>
      <c r="AB938" s="78"/>
      <c r="AC938" s="78" t="str">
        <f>formatRow(Tokens!BJ$2:BK$2,Tokens!BJ938:BK938,0,"collection")</f>
        <v>"collection":{"name":"BILLET VIP",_x000D_
"family":"Calvi On The Rocks"}</v>
      </c>
      <c r="AD938" s="1" t="str">
        <f>formatRow(Tokens!BN$2:BR$2,Tokens!BN938:BR938,0,"marketplace")</f>
        <v>"marketplace":{"initial_price":100,_x000D_
"reservation_price":"",_x000D_
"duration":"",_x000D_
"max_mint":1,_x000D_
"sell_date":"25/06/2022"}</v>
      </c>
      <c r="AE938" s="1"/>
    </row>
    <row r="939" spans="4:31" ht="14.25" customHeight="1" x14ac:dyDescent="0.3">
      <c r="D939" s="1">
        <f>Tokens!B939</f>
        <v>149</v>
      </c>
      <c r="E939" s="17" t="str">
        <f>IF(Tokens!C939="","",Tokens!C939)</f>
        <v>#149 Billet VIP</v>
      </c>
      <c r="F939"/>
      <c r="G939"/>
      <c r="H939"/>
      <c r="I939"/>
      <c r="J939"/>
      <c r="M939"/>
      <c r="N939"/>
      <c r="O939" s="15" t="str">
        <f t="shared" si="30"/>
        <v>_</v>
      </c>
      <c r="P939" s="18" t="str">
        <f>IF(F939="stop","",IF(F939&lt;&gt;"",HYPERLINK(Settings!$B$5 &amp; "/manage/?network=" &amp; LOWER(B$8) &amp; "&amp;search=token&amp;account=" &amp; ToMint!$B$5 &amp; "&amp;view=" &amp; ToMint!J939,"TokenSol"),""))</f>
        <v/>
      </c>
      <c r="Q939" s="2"/>
      <c r="R939" s="2"/>
      <c r="S939" s="11"/>
      <c r="T939" s="78" t="str">
        <f>"owner=" &amp; Tokens!BS939 &amp; "&amp;filename_for_metadata=" &amp; Tokens!BT939 &amp; "&amp;offchaindata_platform=" &amp; $B$17 &amp; "&amp;keyfile=" &amp; $B$5 &amp;  "&amp;repository=" &amp; $B$18</f>
        <v>owner=BbDq7xeUzpj8bXfd9N7dh1tw43Ss7xbYpyjoNuwDSrzq&amp;filename_for_metadata=BILLETVIP_COR22D149&amp;offchaindata_platform=Github&amp;keyfile=Paul&amp;repository=CalviOnTheRocks2022</v>
      </c>
      <c r="U939" s="78" t="str">
        <f t="shared" si="29"/>
        <v>{"name":"#149 Billet VIP",_x000D_
"symbol":"COR22D149",_x000D_
"description":"Billet VIP / Billet NFT VIP Access - 1 jour Calvi on the Rocks 2022",_x000D_
"seller_fee_basis_points":1000,_x000D_
"image":"https://bafybeibq3ndu5c7nxzgsclngzimipq4ap6vdmtzs7hdhlb6ttvo5u6s7ku.ipfs.nftstorage.link?image_149.webp",_x000D_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39" s="78" t="str">
        <f>formatRow(Tokens!C$2:I$2,Tokens!C939:I939)</f>
        <v>"name":"#149 Billet VIP",_x000D_
"symbol":"COR22D149",_x000D_
"description":"Billet VIP / Billet NFT VIP Access - 1 jour Calvi on the Rocks 2022",_x000D_
"seller_fee_basis_points":1000,_x000D_
"image":"https://bafybeibq3ndu5c7nxzgsclngzimipq4ap6vdmtzs7hdhlb6ttvo5u6s7ku.ipfs.nftstorage.link?image_149.webp",_x000D_
"Issuer":"NfluenT for Calvi On The rocks",_x000D_
"external_url":""</v>
      </c>
      <c r="W939" s="78" t="str">
        <f>formatRow(Tokens!J$2:AV$2,Tokens!J939:AV939,2,"attributes")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9" s="78" t="str">
        <f>formatRow(Tokens!AX$2:BC$2,Tokens!AX939:BC939,2,"creators")</f>
        <v>"creators":[{"address":"ncreator",_x000D_
"share":10},{"address":"cotrcrea",_x000D_
"share":90},{"address":"nminer",_x000D_
"share":0}]</v>
      </c>
      <c r="Y939" s="78" t="str">
        <f>formatRow(Tokens!BD$2:BI$2,Tokens!BD939:BI939,2,"files")</f>
        <v>"files":[]</v>
      </c>
      <c r="Z939" s="78"/>
      <c r="AA939" s="78"/>
      <c r="AB939" s="78"/>
      <c r="AC939" s="78" t="str">
        <f>formatRow(Tokens!BJ$2:BK$2,Tokens!BJ939:BK939,0,"collection")</f>
        <v>"collection":{"name":"BILLET VIP",_x000D_
"family":"Calvi On The Rocks"}</v>
      </c>
      <c r="AD939" s="1" t="str">
        <f>formatRow(Tokens!BN$2:BR$2,Tokens!BN939:BR939,0,"marketplace")</f>
        <v>"marketplace":{"initial_price":100,_x000D_
"reservation_price":"",_x000D_
"duration":"",_x000D_
"max_mint":1,_x000D_
"sell_date":"25/06/2022"}</v>
      </c>
      <c r="AE939" s="1"/>
    </row>
    <row r="940" spans="4:31" ht="14.25" customHeight="1" x14ac:dyDescent="0.3">
      <c r="D940" s="1">
        <f>Tokens!B940</f>
        <v>150</v>
      </c>
      <c r="E940" s="17" t="str">
        <f>IF(Tokens!C940="","",Tokens!C940)</f>
        <v>#150 Billet VIP</v>
      </c>
      <c r="F940"/>
      <c r="G940"/>
      <c r="H940"/>
      <c r="I940"/>
      <c r="J940"/>
      <c r="M940"/>
      <c r="N940"/>
      <c r="O940" s="15" t="str">
        <f t="shared" si="30"/>
        <v>_</v>
      </c>
      <c r="P940" s="18" t="str">
        <f>IF(F940="stop","",IF(F940&lt;&gt;"",HYPERLINK(Settings!$B$5 &amp; "/manage/?network=" &amp; LOWER(B$8) &amp; "&amp;search=token&amp;account=" &amp; ToMint!$B$5 &amp; "&amp;view=" &amp; ToMint!J940,"TokenSol"),""))</f>
        <v/>
      </c>
      <c r="Q940" s="2"/>
      <c r="R940" s="2"/>
      <c r="S940" s="11"/>
      <c r="T940" s="78" t="str">
        <f>"owner=" &amp; Tokens!BS940 &amp; "&amp;filename_for_metadata=" &amp; Tokens!BT940 &amp; "&amp;offchaindata_platform=" &amp; $B$17 &amp; "&amp;keyfile=" &amp; $B$5 &amp;  "&amp;repository=" &amp; $B$18</f>
        <v>owner=BbDq7xeUzpj8bXfd9N7dh1tw43Ss7xbYpyjoNuwDSrzq&amp;filename_for_metadata=BILLETVIP_COR22D150&amp;offchaindata_platform=Github&amp;keyfile=Paul&amp;repository=CalviOnTheRocks2022</v>
      </c>
      <c r="U940" s="78" t="str">
        <f t="shared" si="29"/>
        <v>{"name":"#150 Billet VIP",_x000D_
"symbol":"COR22D150",_x000D_
"description":"Billet VIP / Billet NFT VIP Access - 1 jour Calvi on the Rocks 2022",_x000D_
"seller_fee_basis_points":1000,_x000D_
"image":"https://bafybeidac3ft65cp3vn56smeplid5dodiw6i7lkabe2fm3ulwo4wbrcyai.ipfs.nftstorage.link?image_150.webp",_x000D_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40" s="78" t="str">
        <f>formatRow(Tokens!C$2:I$2,Tokens!C940:I940)</f>
        <v>"name":"#150 Billet VIP",_x000D_
"symbol":"COR22D150",_x000D_
"description":"Billet VIP / Billet NFT VIP Access - 1 jour Calvi on the Rocks 2022",_x000D_
"seller_fee_basis_points":1000,_x000D_
"image":"https://bafybeidac3ft65cp3vn56smeplid5dodiw6i7lkabe2fm3ulwo4wbrcyai.ipfs.nftstorage.link?image_150.webp",_x000D_
"Issuer":"NfluenT for Calvi On The rocks",_x000D_
"external_url":""</v>
      </c>
      <c r="W940" s="78" t="str">
        <f>formatRow(Tokens!J$2:AV$2,Tokens!J940:AV940,2,"attributes")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0" s="78" t="str">
        <f>formatRow(Tokens!AX$2:BC$2,Tokens!AX940:BC940,2,"creators")</f>
        <v>"creators":[{"address":"ncreator",_x000D_
"share":10},{"address":"cotrcrea",_x000D_
"share":90},{"address":"nminer",_x000D_
"share":0}]</v>
      </c>
      <c r="Y940" s="78" t="str">
        <f>formatRow(Tokens!BD$2:BI$2,Tokens!BD940:BI940,2,"files")</f>
        <v>"files":[]</v>
      </c>
      <c r="Z940" s="78"/>
      <c r="AA940" s="78"/>
      <c r="AB940" s="78"/>
      <c r="AC940" s="78" t="str">
        <f>formatRow(Tokens!BJ$2:BK$2,Tokens!BJ940:BK940,0,"collection")</f>
        <v>"collection":{"name":"BILLET VIP",_x000D_
"family":"Calvi On The Rocks"}</v>
      </c>
      <c r="AD940" s="1" t="str">
        <f>formatRow(Tokens!BN$2:BR$2,Tokens!BN940:BR940,0,"marketplace")</f>
        <v>"marketplace":{"initial_price":100,_x000D_
"reservation_price":"",_x000D_
"duration":"",_x000D_
"max_mint":1,_x000D_
"sell_date":"25/06/2022"}</v>
      </c>
      <c r="AE940" s="1"/>
    </row>
    <row r="941" spans="4:31" ht="14.25" customHeight="1" x14ac:dyDescent="0.3">
      <c r="D941" s="1">
        <f>Tokens!B941</f>
        <v>151</v>
      </c>
      <c r="E941" s="17" t="str">
        <f>IF(Tokens!C941="","",Tokens!C941)</f>
        <v>#151 Billet VIP</v>
      </c>
      <c r="F941"/>
      <c r="G941"/>
      <c r="H941"/>
      <c r="I941"/>
      <c r="J941"/>
      <c r="M941"/>
      <c r="N941"/>
      <c r="O941" s="15" t="str">
        <f t="shared" si="30"/>
        <v>_</v>
      </c>
      <c r="P941" s="18" t="str">
        <f>IF(F941="stop","",IF(F941&lt;&gt;"",HYPERLINK(Settings!$B$5 &amp; "/manage/?network=" &amp; LOWER(B$8) &amp; "&amp;search=token&amp;account=" &amp; ToMint!$B$5 &amp; "&amp;view=" &amp; ToMint!J941,"TokenSol"),""))</f>
        <v/>
      </c>
      <c r="Q941" s="2"/>
      <c r="R941" s="2"/>
      <c r="S941" s="11"/>
      <c r="T941" s="78" t="str">
        <f>"owner=" &amp; Tokens!BS941 &amp; "&amp;filename_for_metadata=" &amp; Tokens!BT941 &amp; "&amp;offchaindata_platform=" &amp; $B$17 &amp; "&amp;keyfile=" &amp; $B$5 &amp;  "&amp;repository=" &amp; $B$18</f>
        <v>owner=BbDq7xeUzpj8bXfd9N7dh1tw43Ss7xbYpyjoNuwDSrzq&amp;filename_for_metadata=BILLETVIP_COR22D151&amp;offchaindata_platform=Github&amp;keyfile=Paul&amp;repository=CalviOnTheRocks2022</v>
      </c>
      <c r="U941" s="78" t="str">
        <f t="shared" si="29"/>
        <v>{"name":"#151 Billet VIP",_x000D_
"symbol":"COR22D151",_x000D_
"description":"Billet VIP / Billet NFT VIP Access - 1 jour Calvi on the Rocks 2022",_x000D_
"seller_fee_basis_points":1000,_x000D_
"image":"https://bafybeigqwnro5ebolvfpdmks4tddrarsfhbi7eyi2c2eu4jx6pt7utgyfa.ipfs.nftstorage.link?image_151.webp",_x000D_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41" s="78" t="str">
        <f>formatRow(Tokens!C$2:I$2,Tokens!C941:I941)</f>
        <v>"name":"#151 Billet VIP",_x000D_
"symbol":"COR22D151",_x000D_
"description":"Billet VIP / Billet NFT VIP Access - 1 jour Calvi on the Rocks 2022",_x000D_
"seller_fee_basis_points":1000,_x000D_
"image":"https://bafybeigqwnro5ebolvfpdmks4tddrarsfhbi7eyi2c2eu4jx6pt7utgyfa.ipfs.nftstorage.link?image_151.webp",_x000D_
"Issuer":"NfluenT for Calvi On The rocks",_x000D_
"external_url":""</v>
      </c>
      <c r="W941" s="78" t="str">
        <f>formatRow(Tokens!J$2:AV$2,Tokens!J941:AV941,2,"attributes")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1" s="78" t="str">
        <f>formatRow(Tokens!AX$2:BC$2,Tokens!AX941:BC941,2,"creators")</f>
        <v>"creators":[{"address":"ncreator",_x000D_
"share":10},{"address":"cotrcrea",_x000D_
"share":90},{"address":"nminer",_x000D_
"share":0}]</v>
      </c>
      <c r="Y941" s="78" t="str">
        <f>formatRow(Tokens!BD$2:BI$2,Tokens!BD941:BI941,2,"files")</f>
        <v>"files":[]</v>
      </c>
      <c r="Z941" s="78"/>
      <c r="AA941" s="78"/>
      <c r="AB941" s="78"/>
      <c r="AC941" s="78" t="str">
        <f>formatRow(Tokens!BJ$2:BK$2,Tokens!BJ941:BK941,0,"collection")</f>
        <v>"collection":{"name":"BILLET VIP",_x000D_
"family":"Calvi On The Rocks"}</v>
      </c>
      <c r="AD941" s="1" t="str">
        <f>formatRow(Tokens!BN$2:BR$2,Tokens!BN941:BR941,0,"marketplace")</f>
        <v>"marketplace":{"initial_price":100,_x000D_
"reservation_price":"",_x000D_
"duration":"",_x000D_
"max_mint":1,_x000D_
"sell_date":"25/06/2022"}</v>
      </c>
      <c r="AE941" s="1"/>
    </row>
    <row r="942" spans="4:31" ht="14.25" customHeight="1" x14ac:dyDescent="0.3">
      <c r="D942" s="1">
        <f>Tokens!B942</f>
        <v>152</v>
      </c>
      <c r="E942" s="17" t="str">
        <f>IF(Tokens!C942="","",Tokens!C942)</f>
        <v>#152 Billet VIP</v>
      </c>
      <c r="F942"/>
      <c r="G942"/>
      <c r="H942"/>
      <c r="I942"/>
      <c r="J942"/>
      <c r="M942"/>
      <c r="N942"/>
      <c r="O942" s="15" t="str">
        <f t="shared" si="30"/>
        <v>_</v>
      </c>
      <c r="P942" s="18" t="str">
        <f>IF(F942="stop","",IF(F942&lt;&gt;"",HYPERLINK(Settings!$B$5 &amp; "/manage/?network=" &amp; LOWER(B$8) &amp; "&amp;search=token&amp;account=" &amp; ToMint!$B$5 &amp; "&amp;view=" &amp; ToMint!J942,"TokenSol"),""))</f>
        <v/>
      </c>
      <c r="Q942" s="2"/>
      <c r="R942" s="2"/>
      <c r="S942" s="11"/>
      <c r="T942" s="78" t="str">
        <f>"owner=" &amp; Tokens!BS942 &amp; "&amp;filename_for_metadata=" &amp; Tokens!BT942 &amp; "&amp;offchaindata_platform=" &amp; $B$17 &amp; "&amp;keyfile=" &amp; $B$5 &amp;  "&amp;repository=" &amp; $B$18</f>
        <v>owner=BbDq7xeUzpj8bXfd9N7dh1tw43Ss7xbYpyjoNuwDSrzq&amp;filename_for_metadata=BILLETVIP_COR22D152&amp;offchaindata_platform=Github&amp;keyfile=Paul&amp;repository=CalviOnTheRocks2022</v>
      </c>
      <c r="U942" s="78" t="str">
        <f t="shared" si="29"/>
        <v>{"name":"#152 Billet VIP",_x000D_
"symbol":"COR22D152",_x000D_
"description":"Billet VIP / Billet NFT VIP Access - 1 jour Calvi on the Rocks 2022",_x000D_
"seller_fee_basis_points":1000,_x000D_
"image":"https://bafybeihd5p4teplwrg7kkg5bekcma55gcsylg3754wvzkqouv6haydqycm.ipfs.nftstorage.link?image_152.webp",_x000D_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42" s="78" t="str">
        <f>formatRow(Tokens!C$2:I$2,Tokens!C942:I942)</f>
        <v>"name":"#152 Billet VIP",_x000D_
"symbol":"COR22D152",_x000D_
"description":"Billet VIP / Billet NFT VIP Access - 1 jour Calvi on the Rocks 2022",_x000D_
"seller_fee_basis_points":1000,_x000D_
"image":"https://bafybeihd5p4teplwrg7kkg5bekcma55gcsylg3754wvzkqouv6haydqycm.ipfs.nftstorage.link?image_152.webp",_x000D_
"Issuer":"NfluenT for Calvi On The rocks",_x000D_
"external_url":""</v>
      </c>
      <c r="W942" s="78" t="str">
        <f>formatRow(Tokens!J$2:AV$2,Tokens!J942:AV942,2,"attributes")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2" s="78" t="str">
        <f>formatRow(Tokens!AX$2:BC$2,Tokens!AX942:BC942,2,"creators")</f>
        <v>"creators":[{"address":"ncreator",_x000D_
"share":10},{"address":"cotrcrea",_x000D_
"share":90},{"address":"nminer",_x000D_
"share":0}]</v>
      </c>
      <c r="Y942" s="78" t="str">
        <f>formatRow(Tokens!BD$2:BI$2,Tokens!BD942:BI942,2,"files")</f>
        <v>"files":[]</v>
      </c>
      <c r="Z942" s="78"/>
      <c r="AA942" s="78"/>
      <c r="AB942" s="78"/>
      <c r="AC942" s="78" t="str">
        <f>formatRow(Tokens!BJ$2:BK$2,Tokens!BJ942:BK942,0,"collection")</f>
        <v>"collection":{"name":"BILLET VIP",_x000D_
"family":"Calvi On The Rocks"}</v>
      </c>
      <c r="AD942" s="1" t="str">
        <f>formatRow(Tokens!BN$2:BR$2,Tokens!BN942:BR942,0,"marketplace")</f>
        <v>"marketplace":{"initial_price":100,_x000D_
"reservation_price":"",_x000D_
"duration":"",_x000D_
"max_mint":1,_x000D_
"sell_date":"25/06/2022"}</v>
      </c>
      <c r="AE942" s="1"/>
    </row>
    <row r="943" spans="4:31" ht="14.25" customHeight="1" x14ac:dyDescent="0.3">
      <c r="D943" s="1">
        <f>Tokens!B943</f>
        <v>153</v>
      </c>
      <c r="E943" s="17" t="str">
        <f>IF(Tokens!C943="","",Tokens!C943)</f>
        <v>#153 Billet VIP</v>
      </c>
      <c r="F943"/>
      <c r="G943"/>
      <c r="H943"/>
      <c r="I943"/>
      <c r="J943"/>
      <c r="M943"/>
      <c r="N943"/>
      <c r="O943" s="15" t="str">
        <f t="shared" si="30"/>
        <v>_</v>
      </c>
      <c r="P943" s="18" t="str">
        <f>IF(F943="stop","",IF(F943&lt;&gt;"",HYPERLINK(Settings!$B$5 &amp; "/manage/?network=" &amp; LOWER(B$8) &amp; "&amp;search=token&amp;account=" &amp; ToMint!$B$5 &amp; "&amp;view=" &amp; ToMint!J943,"TokenSol"),""))</f>
        <v/>
      </c>
      <c r="Q943" s="2"/>
      <c r="R943" s="2"/>
      <c r="S943" s="11"/>
      <c r="T943" s="78" t="str">
        <f>"owner=" &amp; Tokens!BS943 &amp; "&amp;filename_for_metadata=" &amp; Tokens!BT943 &amp; "&amp;offchaindata_platform=" &amp; $B$17 &amp; "&amp;keyfile=" &amp; $B$5 &amp;  "&amp;repository=" &amp; $B$18</f>
        <v>owner=BbDq7xeUzpj8bXfd9N7dh1tw43Ss7xbYpyjoNuwDSrzq&amp;filename_for_metadata=BILLETVIP_COR22D153&amp;offchaindata_platform=Github&amp;keyfile=Paul&amp;repository=CalviOnTheRocks2022</v>
      </c>
      <c r="U943" s="78" t="str">
        <f t="shared" si="29"/>
        <v>{"name":"#153 Billet VIP",_x000D_
"symbol":"COR22D153",_x000D_
"description":"Billet VIP / Billet NFT VIP Access - 1 jour Calvi on the Rocks 2022",_x000D_
"seller_fee_basis_points":1000,_x000D_
"image":"https://bafybeie7mxo3s3qh3bstcmrjsxjnix6pwctmrouj2j4mzzqwngtmroanku.ipfs.nftstorage.link?image_153.webp",_x000D_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43" s="78" t="str">
        <f>formatRow(Tokens!C$2:I$2,Tokens!C943:I943)</f>
        <v>"name":"#153 Billet VIP",_x000D_
"symbol":"COR22D153",_x000D_
"description":"Billet VIP / Billet NFT VIP Access - 1 jour Calvi on the Rocks 2022",_x000D_
"seller_fee_basis_points":1000,_x000D_
"image":"https://bafybeie7mxo3s3qh3bstcmrjsxjnix6pwctmrouj2j4mzzqwngtmroanku.ipfs.nftstorage.link?image_153.webp",_x000D_
"Issuer":"NfluenT for Calvi On The rocks",_x000D_
"external_url":""</v>
      </c>
      <c r="W943" s="78" t="str">
        <f>formatRow(Tokens!J$2:AV$2,Tokens!J943:AV943,2,"attributes")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3" s="78" t="str">
        <f>formatRow(Tokens!AX$2:BC$2,Tokens!AX943:BC943,2,"creators")</f>
        <v>"creators":[{"address":"ncreator",_x000D_
"share":10},{"address":"cotrcrea",_x000D_
"share":90},{"address":"nminer",_x000D_
"share":0}]</v>
      </c>
      <c r="Y943" s="78" t="str">
        <f>formatRow(Tokens!BD$2:BI$2,Tokens!BD943:BI943,2,"files")</f>
        <v>"files":[]</v>
      </c>
      <c r="Z943" s="78"/>
      <c r="AA943" s="78"/>
      <c r="AB943" s="78"/>
      <c r="AC943" s="78" t="str">
        <f>formatRow(Tokens!BJ$2:BK$2,Tokens!BJ943:BK943,0,"collection")</f>
        <v>"collection":{"name":"BILLET VIP",_x000D_
"family":"Calvi On The Rocks"}</v>
      </c>
      <c r="AD943" s="1" t="str">
        <f>formatRow(Tokens!BN$2:BR$2,Tokens!BN943:BR943,0,"marketplace")</f>
        <v>"marketplace":{"initial_price":100,_x000D_
"reservation_price":"",_x000D_
"duration":"",_x000D_
"max_mint":1,_x000D_
"sell_date":"25/06/2022"}</v>
      </c>
      <c r="AE943" s="1"/>
    </row>
    <row r="944" spans="4:31" ht="14.25" customHeight="1" x14ac:dyDescent="0.3">
      <c r="D944" s="1">
        <f>Tokens!B944</f>
        <v>154</v>
      </c>
      <c r="E944" s="17" t="str">
        <f>IF(Tokens!C944="","",Tokens!C944)</f>
        <v>#154 Billet VIP</v>
      </c>
      <c r="F944"/>
      <c r="G944"/>
      <c r="H944"/>
      <c r="I944"/>
      <c r="J944"/>
      <c r="M944"/>
      <c r="N944"/>
      <c r="O944" s="15" t="str">
        <f t="shared" si="30"/>
        <v>_</v>
      </c>
      <c r="P944" s="18" t="str">
        <f>IF(F944="stop","",IF(F944&lt;&gt;"",HYPERLINK(Settings!$B$5 &amp; "/manage/?network=" &amp; LOWER(B$8) &amp; "&amp;search=token&amp;account=" &amp; ToMint!$B$5 &amp; "&amp;view=" &amp; ToMint!J944,"TokenSol"),""))</f>
        <v/>
      </c>
      <c r="Q944" s="2"/>
      <c r="R944" s="2"/>
      <c r="S944" s="11"/>
      <c r="T944" s="78" t="str">
        <f>"owner=" &amp; Tokens!BS944 &amp; "&amp;filename_for_metadata=" &amp; Tokens!BT944 &amp; "&amp;offchaindata_platform=" &amp; $B$17 &amp; "&amp;keyfile=" &amp; $B$5 &amp;  "&amp;repository=" &amp; $B$18</f>
        <v>owner=BbDq7xeUzpj8bXfd9N7dh1tw43Ss7xbYpyjoNuwDSrzq&amp;filename_for_metadata=BILLETVIP_COR22D154&amp;offchaindata_platform=Github&amp;keyfile=Paul&amp;repository=CalviOnTheRocks2022</v>
      </c>
      <c r="U944" s="78" t="str">
        <f t="shared" si="29"/>
        <v>{"name":"#154 Billet VIP",_x000D_
"symbol":"COR22D154",_x000D_
"description":"Billet VIP / Billet NFT VIP Access - 1 jour Calvi on the Rocks 2022",_x000D_
"seller_fee_basis_points":1000,_x000D_
"image":"https://bafybeib7qynyrfnjrpl3scxmxmhslaar6garm5mjhzpdgvasus2mhqieeu.ipfs.nftstorage.link?image_154.webp",_x000D_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44" s="78" t="str">
        <f>formatRow(Tokens!C$2:I$2,Tokens!C944:I944)</f>
        <v>"name":"#154 Billet VIP",_x000D_
"symbol":"COR22D154",_x000D_
"description":"Billet VIP / Billet NFT VIP Access - 1 jour Calvi on the Rocks 2022",_x000D_
"seller_fee_basis_points":1000,_x000D_
"image":"https://bafybeib7qynyrfnjrpl3scxmxmhslaar6garm5mjhzpdgvasus2mhqieeu.ipfs.nftstorage.link?image_154.webp",_x000D_
"Issuer":"NfluenT for Calvi On The rocks",_x000D_
"external_url":""</v>
      </c>
      <c r="W944" s="78" t="str">
        <f>formatRow(Tokens!J$2:AV$2,Tokens!J944:AV944,2,"attributes")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4" s="78" t="str">
        <f>formatRow(Tokens!AX$2:BC$2,Tokens!AX944:BC944,2,"creators")</f>
        <v>"creators":[{"address":"ncreator",_x000D_
"share":10},{"address":"cotrcrea",_x000D_
"share":90},{"address":"nminer",_x000D_
"share":0}]</v>
      </c>
      <c r="Y944" s="78" t="str">
        <f>formatRow(Tokens!BD$2:BI$2,Tokens!BD944:BI944,2,"files")</f>
        <v>"files":[]</v>
      </c>
      <c r="Z944" s="78"/>
      <c r="AA944" s="78"/>
      <c r="AB944" s="78"/>
      <c r="AC944" s="78" t="str">
        <f>formatRow(Tokens!BJ$2:BK$2,Tokens!BJ944:BK944,0,"collection")</f>
        <v>"collection":{"name":"BILLET VIP",_x000D_
"family":"Calvi On The Rocks"}</v>
      </c>
      <c r="AD944" s="1" t="str">
        <f>formatRow(Tokens!BN$2:BR$2,Tokens!BN944:BR944,0,"marketplace")</f>
        <v>"marketplace":{"initial_price":100,_x000D_
"reservation_price":"",_x000D_
"duration":"",_x000D_
"max_mint":1,_x000D_
"sell_date":"25/06/2022"}</v>
      </c>
      <c r="AE944" s="1"/>
    </row>
    <row r="945" spans="4:31" ht="14.25" customHeight="1" x14ac:dyDescent="0.3">
      <c r="D945" s="1">
        <f>Tokens!B945</f>
        <v>155</v>
      </c>
      <c r="E945" s="17" t="str">
        <f>IF(Tokens!C945="","",Tokens!C945)</f>
        <v>#155 Billet VIP</v>
      </c>
      <c r="F945"/>
      <c r="G945"/>
      <c r="H945"/>
      <c r="I945"/>
      <c r="J945"/>
      <c r="M945"/>
      <c r="N945"/>
      <c r="O945" s="15" t="str">
        <f t="shared" si="30"/>
        <v>_</v>
      </c>
      <c r="P945" s="18" t="str">
        <f>IF(F945="stop","",IF(F945&lt;&gt;"",HYPERLINK(Settings!$B$5 &amp; "/manage/?network=" &amp; LOWER(B$8) &amp; "&amp;search=token&amp;account=" &amp; ToMint!$B$5 &amp; "&amp;view=" &amp; ToMint!J945,"TokenSol"),""))</f>
        <v/>
      </c>
      <c r="Q945" s="2"/>
      <c r="R945" s="2"/>
      <c r="S945" s="11"/>
      <c r="T945" s="78" t="str">
        <f>"owner=" &amp; Tokens!BS945 &amp; "&amp;filename_for_metadata=" &amp; Tokens!BT945 &amp; "&amp;offchaindata_platform=" &amp; $B$17 &amp; "&amp;keyfile=" &amp; $B$5 &amp;  "&amp;repository=" &amp; $B$18</f>
        <v>owner=BbDq7xeUzpj8bXfd9N7dh1tw43Ss7xbYpyjoNuwDSrzq&amp;filename_for_metadata=BILLETVIP_COR22D155&amp;offchaindata_platform=Github&amp;keyfile=Paul&amp;repository=CalviOnTheRocks2022</v>
      </c>
      <c r="U945" s="78" t="str">
        <f t="shared" si="29"/>
        <v>{"name":"#155 Billet VIP",_x000D_
"symbol":"COR22D155",_x000D_
"description":"Billet VIP / Billet NFT VIP Access - 1 jour Calvi on the Rocks 2022",_x000D_
"seller_fee_basis_points":1000,_x000D_
"image":"https://bafybeiaick5wrztfk55ivaa7let6xdg5il7ikgmbxxiwlkoa6aawpzrlda.ipfs.nftstorage.link?image_155.webp",_x000D_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45" s="78" t="str">
        <f>formatRow(Tokens!C$2:I$2,Tokens!C945:I945)</f>
        <v>"name":"#155 Billet VIP",_x000D_
"symbol":"COR22D155",_x000D_
"description":"Billet VIP / Billet NFT VIP Access - 1 jour Calvi on the Rocks 2022",_x000D_
"seller_fee_basis_points":1000,_x000D_
"image":"https://bafybeiaick5wrztfk55ivaa7let6xdg5il7ikgmbxxiwlkoa6aawpzrlda.ipfs.nftstorage.link?image_155.webp",_x000D_
"Issuer":"NfluenT for Calvi On The rocks",_x000D_
"external_url":""</v>
      </c>
      <c r="W945" s="78" t="str">
        <f>formatRow(Tokens!J$2:AV$2,Tokens!J945:AV945,2,"attributes")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5" s="78" t="str">
        <f>formatRow(Tokens!AX$2:BC$2,Tokens!AX945:BC945,2,"creators")</f>
        <v>"creators":[{"address":"ncreator",_x000D_
"share":10},{"address":"cotrcrea",_x000D_
"share":90},{"address":"nminer",_x000D_
"share":0}]</v>
      </c>
      <c r="Y945" s="78" t="str">
        <f>formatRow(Tokens!BD$2:BI$2,Tokens!BD945:BI945,2,"files")</f>
        <v>"files":[]</v>
      </c>
      <c r="Z945" s="78"/>
      <c r="AA945" s="78"/>
      <c r="AB945" s="78"/>
      <c r="AC945" s="78" t="str">
        <f>formatRow(Tokens!BJ$2:BK$2,Tokens!BJ945:BK945,0,"collection")</f>
        <v>"collection":{"name":"BILLET VIP",_x000D_
"family":"Calvi On The Rocks"}</v>
      </c>
      <c r="AD945" s="1" t="str">
        <f>formatRow(Tokens!BN$2:BR$2,Tokens!BN945:BR945,0,"marketplace")</f>
        <v>"marketplace":{"initial_price":100,_x000D_
"reservation_price":"",_x000D_
"duration":"",_x000D_
"max_mint":1,_x000D_
"sell_date":"25/06/2022"}</v>
      </c>
      <c r="AE945" s="1"/>
    </row>
    <row r="946" spans="4:31" ht="14.25" customHeight="1" x14ac:dyDescent="0.3">
      <c r="D946" s="1">
        <f>Tokens!B946</f>
        <v>156</v>
      </c>
      <c r="E946" s="17" t="str">
        <f>IF(Tokens!C946="","",Tokens!C946)</f>
        <v>#156 Billet VIP</v>
      </c>
      <c r="F946"/>
      <c r="G946"/>
      <c r="H946"/>
      <c r="I946"/>
      <c r="J946"/>
      <c r="M946"/>
      <c r="N946"/>
      <c r="O946" s="15" t="str">
        <f t="shared" si="30"/>
        <v>_</v>
      </c>
      <c r="P946" s="18" t="str">
        <f>IF(F946="stop","",IF(F946&lt;&gt;"",HYPERLINK(Settings!$B$5 &amp; "/manage/?network=" &amp; LOWER(B$8) &amp; "&amp;search=token&amp;account=" &amp; ToMint!$B$5 &amp; "&amp;view=" &amp; ToMint!J946,"TokenSol"),""))</f>
        <v/>
      </c>
      <c r="Q946" s="2"/>
      <c r="R946" s="2"/>
      <c r="S946" s="11"/>
      <c r="T946" s="78" t="str">
        <f>"owner=" &amp; Tokens!BS946 &amp; "&amp;filename_for_metadata=" &amp; Tokens!BT946 &amp; "&amp;offchaindata_platform=" &amp; $B$17 &amp; "&amp;keyfile=" &amp; $B$5 &amp;  "&amp;repository=" &amp; $B$18</f>
        <v>owner=BbDq7xeUzpj8bXfd9N7dh1tw43Ss7xbYpyjoNuwDSrzq&amp;filename_for_metadata=BILLETVIP_COR22D156&amp;offchaindata_platform=Github&amp;keyfile=Paul&amp;repository=CalviOnTheRocks2022</v>
      </c>
      <c r="U946" s="78" t="str">
        <f t="shared" si="29"/>
        <v>{"name":"#156 Billet VIP",_x000D_
"symbol":"COR22D156",_x000D_
"description":"Billet VIP / Billet NFT VIP Access - 1 jour Calvi on the Rocks 2022",_x000D_
"seller_fee_basis_points":1000,_x000D_
"image":"https://bafybeidz7tunddl62wimn4zrqbc4niqma5dufdcnhb7gmbdc6gvjz5sdry.ipfs.nftstorage.link?image_156.webp",_x000D_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46" s="78" t="str">
        <f>formatRow(Tokens!C$2:I$2,Tokens!C946:I946)</f>
        <v>"name":"#156 Billet VIP",_x000D_
"symbol":"COR22D156",_x000D_
"description":"Billet VIP / Billet NFT VIP Access - 1 jour Calvi on the Rocks 2022",_x000D_
"seller_fee_basis_points":1000,_x000D_
"image":"https://bafybeidz7tunddl62wimn4zrqbc4niqma5dufdcnhb7gmbdc6gvjz5sdry.ipfs.nftstorage.link?image_156.webp",_x000D_
"Issuer":"NfluenT for Calvi On The rocks",_x000D_
"external_url":""</v>
      </c>
      <c r="W946" s="78" t="str">
        <f>formatRow(Tokens!J$2:AV$2,Tokens!J946:AV946,2,"attributes")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6" s="78" t="str">
        <f>formatRow(Tokens!AX$2:BC$2,Tokens!AX946:BC946,2,"creators")</f>
        <v>"creators":[{"address":"ncreator",_x000D_
"share":10},{"address":"cotrcrea",_x000D_
"share":90},{"address":"nminer",_x000D_
"share":0}]</v>
      </c>
      <c r="Y946" s="78" t="str">
        <f>formatRow(Tokens!BD$2:BI$2,Tokens!BD946:BI946,2,"files")</f>
        <v>"files":[]</v>
      </c>
      <c r="Z946" s="78"/>
      <c r="AA946" s="78"/>
      <c r="AB946" s="78"/>
      <c r="AC946" s="78" t="str">
        <f>formatRow(Tokens!BJ$2:BK$2,Tokens!BJ946:BK946,0,"collection")</f>
        <v>"collection":{"name":"BILLET VIP",_x000D_
"family":"Calvi On The Rocks"}</v>
      </c>
      <c r="AD946" s="1" t="str">
        <f>formatRow(Tokens!BN$2:BR$2,Tokens!BN946:BR946,0,"marketplace")</f>
        <v>"marketplace":{"initial_price":100,_x000D_
"reservation_price":"",_x000D_
"duration":"",_x000D_
"max_mint":1,_x000D_
"sell_date":"25/06/2022"}</v>
      </c>
      <c r="AE946" s="1"/>
    </row>
    <row r="947" spans="4:31" ht="14.25" customHeight="1" x14ac:dyDescent="0.3">
      <c r="D947" s="1">
        <f>Tokens!B947</f>
        <v>157</v>
      </c>
      <c r="E947" s="17" t="str">
        <f>IF(Tokens!C947="","",Tokens!C947)</f>
        <v>#157 Billet VIP</v>
      </c>
      <c r="F947"/>
      <c r="G947"/>
      <c r="H947"/>
      <c r="I947"/>
      <c r="J947"/>
      <c r="M947"/>
      <c r="N947"/>
      <c r="O947" s="15" t="str">
        <f t="shared" si="30"/>
        <v>_</v>
      </c>
      <c r="P947" s="18" t="str">
        <f>IF(F947="stop","",IF(F947&lt;&gt;"",HYPERLINK(Settings!$B$5 &amp; "/manage/?network=" &amp; LOWER(B$8) &amp; "&amp;search=token&amp;account=" &amp; ToMint!$B$5 &amp; "&amp;view=" &amp; ToMint!J947,"TokenSol"),""))</f>
        <v/>
      </c>
      <c r="Q947" s="2"/>
      <c r="R947" s="2"/>
      <c r="S947" s="11"/>
      <c r="T947" s="78" t="str">
        <f>"owner=" &amp; Tokens!BS947 &amp; "&amp;filename_for_metadata=" &amp; Tokens!BT947 &amp; "&amp;offchaindata_platform=" &amp; $B$17 &amp; "&amp;keyfile=" &amp; $B$5 &amp;  "&amp;repository=" &amp; $B$18</f>
        <v>owner=BbDq7xeUzpj8bXfd9N7dh1tw43Ss7xbYpyjoNuwDSrzq&amp;filename_for_metadata=BILLETVIP_COR22D157&amp;offchaindata_platform=Github&amp;keyfile=Paul&amp;repository=CalviOnTheRocks2022</v>
      </c>
      <c r="U947" s="78" t="str">
        <f t="shared" si="29"/>
        <v>{"name":"#157 Billet VIP",_x000D_
"symbol":"COR22D157",_x000D_
"description":"Billet VIP / Billet NFT VIP Access - 1 jour Calvi on the Rocks 2022",_x000D_
"seller_fee_basis_points":1000,_x000D_
"image":"https://bafybeicvvx52gxvuaqxshs7abcn6qmh5hpeqmy3xo4rihcue7votn2q4ze.ipfs.nftstorage.link?image_157.webp",_x000D_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47" s="78" t="str">
        <f>formatRow(Tokens!C$2:I$2,Tokens!C947:I947)</f>
        <v>"name":"#157 Billet VIP",_x000D_
"symbol":"COR22D157",_x000D_
"description":"Billet VIP / Billet NFT VIP Access - 1 jour Calvi on the Rocks 2022",_x000D_
"seller_fee_basis_points":1000,_x000D_
"image":"https://bafybeicvvx52gxvuaqxshs7abcn6qmh5hpeqmy3xo4rihcue7votn2q4ze.ipfs.nftstorage.link?image_157.webp",_x000D_
"Issuer":"NfluenT for Calvi On The rocks",_x000D_
"external_url":""</v>
      </c>
      <c r="W947" s="78" t="str">
        <f>formatRow(Tokens!J$2:AV$2,Tokens!J947:AV947,2,"attributes")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7" s="78" t="str">
        <f>formatRow(Tokens!AX$2:BC$2,Tokens!AX947:BC947,2,"creators")</f>
        <v>"creators":[{"address":"ncreator",_x000D_
"share":10},{"address":"cotrcrea",_x000D_
"share":90},{"address":"nminer",_x000D_
"share":0}]</v>
      </c>
      <c r="Y947" s="78" t="str">
        <f>formatRow(Tokens!BD$2:BI$2,Tokens!BD947:BI947,2,"files")</f>
        <v>"files":[]</v>
      </c>
      <c r="Z947" s="78"/>
      <c r="AA947" s="78"/>
      <c r="AB947" s="78"/>
      <c r="AC947" s="78" t="str">
        <f>formatRow(Tokens!BJ$2:BK$2,Tokens!BJ947:BK947,0,"collection")</f>
        <v>"collection":{"name":"BILLET VIP",_x000D_
"family":"Calvi On The Rocks"}</v>
      </c>
      <c r="AD947" s="1" t="str">
        <f>formatRow(Tokens!BN$2:BR$2,Tokens!BN947:BR947,0,"marketplace")</f>
        <v>"marketplace":{"initial_price":100,_x000D_
"reservation_price":"",_x000D_
"duration":"",_x000D_
"max_mint":1,_x000D_
"sell_date":"25/06/2022"}</v>
      </c>
      <c r="AE947" s="1"/>
    </row>
    <row r="948" spans="4:31" ht="14.25" customHeight="1" x14ac:dyDescent="0.3">
      <c r="D948" s="1">
        <f>Tokens!B948</f>
        <v>158</v>
      </c>
      <c r="E948" s="17" t="str">
        <f>IF(Tokens!C948="","",Tokens!C948)</f>
        <v>#158 Billet VIP</v>
      </c>
      <c r="F948"/>
      <c r="G948"/>
      <c r="H948"/>
      <c r="I948"/>
      <c r="J948"/>
      <c r="M948"/>
      <c r="N948"/>
      <c r="O948" s="15" t="str">
        <f t="shared" si="30"/>
        <v>_</v>
      </c>
      <c r="P948" s="18" t="str">
        <f>IF(F948="stop","",IF(F948&lt;&gt;"",HYPERLINK(Settings!$B$5 &amp; "/manage/?network=" &amp; LOWER(B$8) &amp; "&amp;search=token&amp;account=" &amp; ToMint!$B$5 &amp; "&amp;view=" &amp; ToMint!J948,"TokenSol"),""))</f>
        <v/>
      </c>
      <c r="Q948" s="2"/>
      <c r="R948" s="2"/>
      <c r="S948" s="11"/>
      <c r="T948" s="78" t="str">
        <f>"owner=" &amp; Tokens!BS948 &amp; "&amp;filename_for_metadata=" &amp; Tokens!BT948 &amp; "&amp;offchaindata_platform=" &amp; $B$17 &amp; "&amp;keyfile=" &amp; $B$5 &amp;  "&amp;repository=" &amp; $B$18</f>
        <v>owner=BbDq7xeUzpj8bXfd9N7dh1tw43Ss7xbYpyjoNuwDSrzq&amp;filename_for_metadata=BILLETVIP_COR22D158&amp;offchaindata_platform=Github&amp;keyfile=Paul&amp;repository=CalviOnTheRocks2022</v>
      </c>
      <c r="U948" s="78" t="str">
        <f t="shared" si="29"/>
        <v>{"name":"#158 Billet VIP",_x000D_
"symbol":"COR22D158",_x000D_
"description":"Billet VIP / Billet NFT VIP Access - 1 jour Calvi on the Rocks 2022",_x000D_
"seller_fee_basis_points":1000,_x000D_
"image":"https://bafybeie5ndyszjgv6j5voqbjlqi6w2pbkmz2dooswmdszlafsshggg2jai.ipfs.nftstorage.link?image_158.webp",_x000D_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48" s="78" t="str">
        <f>formatRow(Tokens!C$2:I$2,Tokens!C948:I948)</f>
        <v>"name":"#158 Billet VIP",_x000D_
"symbol":"COR22D158",_x000D_
"description":"Billet VIP / Billet NFT VIP Access - 1 jour Calvi on the Rocks 2022",_x000D_
"seller_fee_basis_points":1000,_x000D_
"image":"https://bafybeie5ndyszjgv6j5voqbjlqi6w2pbkmz2dooswmdszlafsshggg2jai.ipfs.nftstorage.link?image_158.webp",_x000D_
"Issuer":"NfluenT for Calvi On The rocks",_x000D_
"external_url":""</v>
      </c>
      <c r="W948" s="78" t="str">
        <f>formatRow(Tokens!J$2:AV$2,Tokens!J948:AV948,2,"attributes")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8" s="78" t="str">
        <f>formatRow(Tokens!AX$2:BC$2,Tokens!AX948:BC948,2,"creators")</f>
        <v>"creators":[{"address":"ncreator",_x000D_
"share":10},{"address":"cotrcrea",_x000D_
"share":90},{"address":"nminer",_x000D_
"share":0}]</v>
      </c>
      <c r="Y948" s="78" t="str">
        <f>formatRow(Tokens!BD$2:BI$2,Tokens!BD948:BI948,2,"files")</f>
        <v>"files":[]</v>
      </c>
      <c r="Z948" s="78"/>
      <c r="AA948" s="78"/>
      <c r="AB948" s="78"/>
      <c r="AC948" s="78" t="str">
        <f>formatRow(Tokens!BJ$2:BK$2,Tokens!BJ948:BK948,0,"collection")</f>
        <v>"collection":{"name":"BILLET VIP",_x000D_
"family":"Calvi On The Rocks"}</v>
      </c>
      <c r="AD948" s="1" t="str">
        <f>formatRow(Tokens!BN$2:BR$2,Tokens!BN948:BR948,0,"marketplace")</f>
        <v>"marketplace":{"initial_price":100,_x000D_
"reservation_price":"",_x000D_
"duration":"",_x000D_
"max_mint":1,_x000D_
"sell_date":"25/06/2022"}</v>
      </c>
      <c r="AE948" s="1"/>
    </row>
    <row r="949" spans="4:31" ht="14.25" customHeight="1" x14ac:dyDescent="0.3">
      <c r="D949" s="1">
        <f>Tokens!B949</f>
        <v>159</v>
      </c>
      <c r="E949" s="17" t="str">
        <f>IF(Tokens!C949="","",Tokens!C949)</f>
        <v>#159 Billet VIP</v>
      </c>
      <c r="F949"/>
      <c r="G949"/>
      <c r="H949"/>
      <c r="I949"/>
      <c r="J949"/>
      <c r="M949"/>
      <c r="N949"/>
      <c r="O949" s="15" t="str">
        <f t="shared" si="30"/>
        <v>_</v>
      </c>
      <c r="P949" s="18" t="str">
        <f>IF(F949="stop","",IF(F949&lt;&gt;"",HYPERLINK(Settings!$B$5 &amp; "/manage/?network=" &amp; LOWER(B$8) &amp; "&amp;search=token&amp;account=" &amp; ToMint!$B$5 &amp; "&amp;view=" &amp; ToMint!J949,"TokenSol"),""))</f>
        <v/>
      </c>
      <c r="Q949" s="2"/>
      <c r="R949" s="2"/>
      <c r="S949" s="11"/>
      <c r="T949" s="78" t="str">
        <f>"owner=" &amp; Tokens!BS949 &amp; "&amp;filename_for_metadata=" &amp; Tokens!BT949 &amp; "&amp;offchaindata_platform=" &amp; $B$17 &amp; "&amp;keyfile=" &amp; $B$5 &amp;  "&amp;repository=" &amp; $B$18</f>
        <v>owner=BbDq7xeUzpj8bXfd9N7dh1tw43Ss7xbYpyjoNuwDSrzq&amp;filename_for_metadata=BILLETVIP_COR22D159&amp;offchaindata_platform=Github&amp;keyfile=Paul&amp;repository=CalviOnTheRocks2022</v>
      </c>
      <c r="U949" s="78" t="str">
        <f t="shared" si="29"/>
        <v>{"name":"#159 Billet VIP",_x000D_
"symbol":"COR22D159",_x000D_
"description":"Billet VIP / Billet NFT VIP Access - 1 jour Calvi on the Rocks 2022",_x000D_
"seller_fee_basis_points":1000,_x000D_
"image":"https://bafybeih3hfrgjtglsasc6g3cq35az33o4wrhsqt2ivbvfcjyscuf6azzli.ipfs.nftstorage.link?image_159.webp",_x000D_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49" s="78" t="str">
        <f>formatRow(Tokens!C$2:I$2,Tokens!C949:I949)</f>
        <v>"name":"#159 Billet VIP",_x000D_
"symbol":"COR22D159",_x000D_
"description":"Billet VIP / Billet NFT VIP Access - 1 jour Calvi on the Rocks 2022",_x000D_
"seller_fee_basis_points":1000,_x000D_
"image":"https://bafybeih3hfrgjtglsasc6g3cq35az33o4wrhsqt2ivbvfcjyscuf6azzli.ipfs.nftstorage.link?image_159.webp",_x000D_
"Issuer":"NfluenT for Calvi On The rocks",_x000D_
"external_url":""</v>
      </c>
      <c r="W949" s="78" t="str">
        <f>formatRow(Tokens!J$2:AV$2,Tokens!J949:AV949,2,"attributes")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9" s="78" t="str">
        <f>formatRow(Tokens!AX$2:BC$2,Tokens!AX949:BC949,2,"creators")</f>
        <v>"creators":[{"address":"ncreator",_x000D_
"share":10},{"address":"cotrcrea",_x000D_
"share":90},{"address":"nminer",_x000D_
"share":0}]</v>
      </c>
      <c r="Y949" s="78" t="str">
        <f>formatRow(Tokens!BD$2:BI$2,Tokens!BD949:BI949,2,"files")</f>
        <v>"files":[]</v>
      </c>
      <c r="Z949" s="78"/>
      <c r="AA949" s="78"/>
      <c r="AB949" s="78"/>
      <c r="AC949" s="78" t="str">
        <f>formatRow(Tokens!BJ$2:BK$2,Tokens!BJ949:BK949,0,"collection")</f>
        <v>"collection":{"name":"BILLET VIP",_x000D_
"family":"Calvi On The Rocks"}</v>
      </c>
      <c r="AD949" s="1" t="str">
        <f>formatRow(Tokens!BN$2:BR$2,Tokens!BN949:BR949,0,"marketplace")</f>
        <v>"marketplace":{"initial_price":100,_x000D_
"reservation_price":"",_x000D_
"duration":"",_x000D_
"max_mint":1,_x000D_
"sell_date":"25/06/2022"}</v>
      </c>
      <c r="AE949" s="1"/>
    </row>
    <row r="950" spans="4:31" ht="14.25" customHeight="1" x14ac:dyDescent="0.3">
      <c r="D950" s="1">
        <f>Tokens!B950</f>
        <v>160</v>
      </c>
      <c r="E950" s="17" t="str">
        <f>IF(Tokens!C950="","",Tokens!C950)</f>
        <v>#160 Billet VIP</v>
      </c>
      <c r="F950"/>
      <c r="G950"/>
      <c r="H950"/>
      <c r="I950"/>
      <c r="J950"/>
      <c r="M950"/>
      <c r="N950"/>
      <c r="O950" s="15" t="str">
        <f t="shared" si="30"/>
        <v>_</v>
      </c>
      <c r="P950" s="18" t="str">
        <f>IF(F950="stop","",IF(F950&lt;&gt;"",HYPERLINK(Settings!$B$5 &amp; "/manage/?network=" &amp; LOWER(B$8) &amp; "&amp;search=token&amp;account=" &amp; ToMint!$B$5 &amp; "&amp;view=" &amp; ToMint!J950,"TokenSol"),""))</f>
        <v/>
      </c>
      <c r="Q950" s="2"/>
      <c r="R950" s="2"/>
      <c r="S950" s="11"/>
      <c r="T950" s="78" t="str">
        <f>"owner=" &amp; Tokens!BS950 &amp; "&amp;filename_for_metadata=" &amp; Tokens!BT950 &amp; "&amp;offchaindata_platform=" &amp; $B$17 &amp; "&amp;keyfile=" &amp; $B$5 &amp;  "&amp;repository=" &amp; $B$18</f>
        <v>owner=BbDq7xeUzpj8bXfd9N7dh1tw43Ss7xbYpyjoNuwDSrzq&amp;filename_for_metadata=BILLETVIP_COR22D160&amp;offchaindata_platform=Github&amp;keyfile=Paul&amp;repository=CalviOnTheRocks2022</v>
      </c>
      <c r="U950" s="78" t="str">
        <f t="shared" si="29"/>
        <v>{"name":"#160 Billet VIP",_x000D_
"symbol":"COR22D160",_x000D_
"description":"Billet VIP / Billet NFT VIP Access - 1 jour Calvi on the Rocks 2022",_x000D_
"seller_fee_basis_points":1000,_x000D_
"image":"https://bafybeiaa2vw6om4qociysyzbd4tshfsxflk4pjs6uaoxffktgtq6vx3qwe.ipfs.nftstorage.link?image_160.webp",_x000D_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50" s="78" t="str">
        <f>formatRow(Tokens!C$2:I$2,Tokens!C950:I950)</f>
        <v>"name":"#160 Billet VIP",_x000D_
"symbol":"COR22D160",_x000D_
"description":"Billet VIP / Billet NFT VIP Access - 1 jour Calvi on the Rocks 2022",_x000D_
"seller_fee_basis_points":1000,_x000D_
"image":"https://bafybeiaa2vw6om4qociysyzbd4tshfsxflk4pjs6uaoxffktgtq6vx3qwe.ipfs.nftstorage.link?image_160.webp",_x000D_
"Issuer":"NfluenT for Calvi On The rocks",_x000D_
"external_url":""</v>
      </c>
      <c r="W950" s="78" t="str">
        <f>formatRow(Tokens!J$2:AV$2,Tokens!J950:AV950,2,"attributes")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0" s="78" t="str">
        <f>formatRow(Tokens!AX$2:BC$2,Tokens!AX950:BC950,2,"creators")</f>
        <v>"creators":[{"address":"ncreator",_x000D_
"share":10},{"address":"cotrcrea",_x000D_
"share":90},{"address":"nminer",_x000D_
"share":0}]</v>
      </c>
      <c r="Y950" s="78" t="str">
        <f>formatRow(Tokens!BD$2:BI$2,Tokens!BD950:BI950,2,"files")</f>
        <v>"files":[]</v>
      </c>
      <c r="Z950" s="78"/>
      <c r="AA950" s="78"/>
      <c r="AB950" s="78"/>
      <c r="AC950" s="78" t="str">
        <f>formatRow(Tokens!BJ$2:BK$2,Tokens!BJ950:BK950,0,"collection")</f>
        <v>"collection":{"name":"BILLET VIP",_x000D_
"family":"Calvi On The Rocks"}</v>
      </c>
      <c r="AD950" s="1" t="str">
        <f>formatRow(Tokens!BN$2:BR$2,Tokens!BN950:BR950,0,"marketplace")</f>
        <v>"marketplace":{"initial_price":100,_x000D_
"reservation_price":"",_x000D_
"duration":"",_x000D_
"max_mint":1,_x000D_
"sell_date":"25/06/2022"}</v>
      </c>
      <c r="AE950" s="1"/>
    </row>
    <row r="951" spans="4:31" ht="14.25" customHeight="1" x14ac:dyDescent="0.3">
      <c r="D951" s="1">
        <f>Tokens!B951</f>
        <v>161</v>
      </c>
      <c r="E951" s="17" t="str">
        <f>IF(Tokens!C951="","",Tokens!C951)</f>
        <v>#161 Billet VIP</v>
      </c>
      <c r="F951"/>
      <c r="G951"/>
      <c r="H951"/>
      <c r="I951"/>
      <c r="J951"/>
      <c r="M951"/>
      <c r="N951"/>
      <c r="O951" s="15" t="str">
        <f t="shared" si="30"/>
        <v>_</v>
      </c>
      <c r="P951" s="18" t="str">
        <f>IF(F951="stop","",IF(F951&lt;&gt;"",HYPERLINK(Settings!$B$5 &amp; "/manage/?network=" &amp; LOWER(B$8) &amp; "&amp;search=token&amp;account=" &amp; ToMint!$B$5 &amp; "&amp;view=" &amp; ToMint!J951,"TokenSol"),""))</f>
        <v/>
      </c>
      <c r="Q951" s="2"/>
      <c r="R951" s="2"/>
      <c r="S951" s="11"/>
      <c r="T951" s="78" t="str">
        <f>"owner=" &amp; Tokens!BS951 &amp; "&amp;filename_for_metadata=" &amp; Tokens!BT951 &amp; "&amp;offchaindata_platform=" &amp; $B$17 &amp; "&amp;keyfile=" &amp; $B$5 &amp;  "&amp;repository=" &amp; $B$18</f>
        <v>owner=BbDq7xeUzpj8bXfd9N7dh1tw43Ss7xbYpyjoNuwDSrzq&amp;filename_for_metadata=BILLETVIP_COR22D161&amp;offchaindata_platform=Github&amp;keyfile=Paul&amp;repository=CalviOnTheRocks2022</v>
      </c>
      <c r="U951" s="78" t="str">
        <f t="shared" si="29"/>
        <v>{"name":"#161 Billet VIP",_x000D_
"symbol":"COR22D161",_x000D_
"description":"Billet VIP / Billet NFT VIP Access - 1 jour Calvi on the Rocks 2022",_x000D_
"seller_fee_basis_points":1000,_x000D_
"image":"https://bafybeih627oavkrjy4gayuqwv2hktyedevg3dbwn3jrdz5kzmnwtfi6sqi.ipfs.nftstorage.link?image_161.webp",_x000D_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51" s="78" t="str">
        <f>formatRow(Tokens!C$2:I$2,Tokens!C951:I951)</f>
        <v>"name":"#161 Billet VIP",_x000D_
"symbol":"COR22D161",_x000D_
"description":"Billet VIP / Billet NFT VIP Access - 1 jour Calvi on the Rocks 2022",_x000D_
"seller_fee_basis_points":1000,_x000D_
"image":"https://bafybeih627oavkrjy4gayuqwv2hktyedevg3dbwn3jrdz5kzmnwtfi6sqi.ipfs.nftstorage.link?image_161.webp",_x000D_
"Issuer":"NfluenT for Calvi On The rocks",_x000D_
"external_url":""</v>
      </c>
      <c r="W951" s="78" t="str">
        <f>formatRow(Tokens!J$2:AV$2,Tokens!J951:AV951,2,"attributes")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1" s="78" t="str">
        <f>formatRow(Tokens!AX$2:BC$2,Tokens!AX951:BC951,2,"creators")</f>
        <v>"creators":[{"address":"ncreator",_x000D_
"share":10},{"address":"cotrcrea",_x000D_
"share":90},{"address":"nminer",_x000D_
"share":0}]</v>
      </c>
      <c r="Y951" s="78" t="str">
        <f>formatRow(Tokens!BD$2:BI$2,Tokens!BD951:BI951,2,"files")</f>
        <v>"files":[]</v>
      </c>
      <c r="Z951" s="78"/>
      <c r="AA951" s="78"/>
      <c r="AB951" s="78"/>
      <c r="AC951" s="78" t="str">
        <f>formatRow(Tokens!BJ$2:BK$2,Tokens!BJ951:BK951,0,"collection")</f>
        <v>"collection":{"name":"BILLET VIP",_x000D_
"family":"Calvi On The Rocks"}</v>
      </c>
      <c r="AD951" s="1" t="str">
        <f>formatRow(Tokens!BN$2:BR$2,Tokens!BN951:BR951,0,"marketplace")</f>
        <v>"marketplace":{"initial_price":100,_x000D_
"reservation_price":"",_x000D_
"duration":"",_x000D_
"max_mint":1,_x000D_
"sell_date":"25/06/2022"}</v>
      </c>
      <c r="AE951" s="1"/>
    </row>
    <row r="952" spans="4:31" ht="14.25" customHeight="1" x14ac:dyDescent="0.3">
      <c r="D952" s="1">
        <f>Tokens!B952</f>
        <v>162</v>
      </c>
      <c r="E952" s="17" t="str">
        <f>IF(Tokens!C952="","",Tokens!C952)</f>
        <v>#162 Billet VIP</v>
      </c>
      <c r="F952"/>
      <c r="G952"/>
      <c r="H952"/>
      <c r="I952"/>
      <c r="J952"/>
      <c r="M952"/>
      <c r="N952"/>
      <c r="O952" s="15" t="str">
        <f t="shared" si="30"/>
        <v>_</v>
      </c>
      <c r="P952" s="18" t="str">
        <f>IF(F952="stop","",IF(F952&lt;&gt;"",HYPERLINK(Settings!$B$5 &amp; "/manage/?network=" &amp; LOWER(B$8) &amp; "&amp;search=token&amp;account=" &amp; ToMint!$B$5 &amp; "&amp;view=" &amp; ToMint!J952,"TokenSol"),""))</f>
        <v/>
      </c>
      <c r="Q952" s="2"/>
      <c r="R952" s="2"/>
      <c r="S952" s="11"/>
      <c r="T952" s="78" t="str">
        <f>"owner=" &amp; Tokens!BS952 &amp; "&amp;filename_for_metadata=" &amp; Tokens!BT952 &amp; "&amp;offchaindata_platform=" &amp; $B$17 &amp; "&amp;keyfile=" &amp; $B$5 &amp;  "&amp;repository=" &amp; $B$18</f>
        <v>owner=BbDq7xeUzpj8bXfd9N7dh1tw43Ss7xbYpyjoNuwDSrzq&amp;filename_for_metadata=BILLETVIP_COR22D162&amp;offchaindata_platform=Github&amp;keyfile=Paul&amp;repository=CalviOnTheRocks2022</v>
      </c>
      <c r="U952" s="78" t="str">
        <f t="shared" si="29"/>
        <v>{"name":"#162 Billet VIP",_x000D_
"symbol":"COR22D162",_x000D_
"description":"Billet VIP / Billet NFT VIP Access - 1 jour Calvi on the Rocks 2022",_x000D_
"seller_fee_basis_points":1000,_x000D_
"image":"https://bafybeigvbqgdbysnh5jxqpbhjq5eahsn76visw5p4tmq7ax2eej67pwvdi.ipfs.nftstorage.link?image_162.webp",_x000D_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52" s="78" t="str">
        <f>formatRow(Tokens!C$2:I$2,Tokens!C952:I952)</f>
        <v>"name":"#162 Billet VIP",_x000D_
"symbol":"COR22D162",_x000D_
"description":"Billet VIP / Billet NFT VIP Access - 1 jour Calvi on the Rocks 2022",_x000D_
"seller_fee_basis_points":1000,_x000D_
"image":"https://bafybeigvbqgdbysnh5jxqpbhjq5eahsn76visw5p4tmq7ax2eej67pwvdi.ipfs.nftstorage.link?image_162.webp",_x000D_
"Issuer":"NfluenT for Calvi On The rocks",_x000D_
"external_url":""</v>
      </c>
      <c r="W952" s="78" t="str">
        <f>formatRow(Tokens!J$2:AV$2,Tokens!J952:AV952,2,"attributes")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2" s="78" t="str">
        <f>formatRow(Tokens!AX$2:BC$2,Tokens!AX952:BC952,2,"creators")</f>
        <v>"creators":[{"address":"ncreator",_x000D_
"share":10},{"address":"cotrcrea",_x000D_
"share":90},{"address":"nminer",_x000D_
"share":0}]</v>
      </c>
      <c r="Y952" s="78" t="str">
        <f>formatRow(Tokens!BD$2:BI$2,Tokens!BD952:BI952,2,"files")</f>
        <v>"files":[]</v>
      </c>
      <c r="Z952" s="78"/>
      <c r="AA952" s="78"/>
      <c r="AB952" s="78"/>
      <c r="AC952" s="78" t="str">
        <f>formatRow(Tokens!BJ$2:BK$2,Tokens!BJ952:BK952,0,"collection")</f>
        <v>"collection":{"name":"BILLET VIP",_x000D_
"family":"Calvi On The Rocks"}</v>
      </c>
      <c r="AD952" s="1" t="str">
        <f>formatRow(Tokens!BN$2:BR$2,Tokens!BN952:BR952,0,"marketplace")</f>
        <v>"marketplace":{"initial_price":100,_x000D_
"reservation_price":"",_x000D_
"duration":"",_x000D_
"max_mint":1,_x000D_
"sell_date":"25/06/2022"}</v>
      </c>
      <c r="AE952" s="1"/>
    </row>
    <row r="953" spans="4:31" ht="14.25" customHeight="1" x14ac:dyDescent="0.3">
      <c r="D953" s="1">
        <f>Tokens!B953</f>
        <v>163</v>
      </c>
      <c r="E953" s="17" t="str">
        <f>IF(Tokens!C953="","",Tokens!C953)</f>
        <v>#163 Billet VIP</v>
      </c>
      <c r="F953"/>
      <c r="G953"/>
      <c r="H953"/>
      <c r="I953"/>
      <c r="J953"/>
      <c r="M953"/>
      <c r="N953"/>
      <c r="O953" s="15" t="str">
        <f t="shared" si="30"/>
        <v>_</v>
      </c>
      <c r="P953" s="18" t="str">
        <f>IF(F953="stop","",IF(F953&lt;&gt;"",HYPERLINK(Settings!$B$5 &amp; "/manage/?network=" &amp; LOWER(B$8) &amp; "&amp;search=token&amp;account=" &amp; ToMint!$B$5 &amp; "&amp;view=" &amp; ToMint!J953,"TokenSol"),""))</f>
        <v/>
      </c>
      <c r="Q953" s="2"/>
      <c r="R953" s="2"/>
      <c r="S953" s="11"/>
      <c r="T953" s="78" t="str">
        <f>"owner=" &amp; Tokens!BS953 &amp; "&amp;filename_for_metadata=" &amp; Tokens!BT953 &amp; "&amp;offchaindata_platform=" &amp; $B$17 &amp; "&amp;keyfile=" &amp; $B$5 &amp;  "&amp;repository=" &amp; $B$18</f>
        <v>owner=BbDq7xeUzpj8bXfd9N7dh1tw43Ss7xbYpyjoNuwDSrzq&amp;filename_for_metadata=BILLETVIP_COR22D163&amp;offchaindata_platform=Github&amp;keyfile=Paul&amp;repository=CalviOnTheRocks2022</v>
      </c>
      <c r="U953" s="78" t="str">
        <f t="shared" si="29"/>
        <v>{"name":"#163 Billet VIP",_x000D_
"symbol":"COR22D163",_x000D_
"description":"Billet VIP / Billet NFT VIP Access - 1 jour Calvi on the Rocks 2022",_x000D_
"seller_fee_basis_points":1000,_x000D_
"image":"https://bafybeif5jjxnb6qetyf2lwtiivlwvrsanocfxdmt6riiluxwzcx6d3ydwe.ipfs.nftstorage.link?image_163.webp",_x000D_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53" s="78" t="str">
        <f>formatRow(Tokens!C$2:I$2,Tokens!C953:I953)</f>
        <v>"name":"#163 Billet VIP",_x000D_
"symbol":"COR22D163",_x000D_
"description":"Billet VIP / Billet NFT VIP Access - 1 jour Calvi on the Rocks 2022",_x000D_
"seller_fee_basis_points":1000,_x000D_
"image":"https://bafybeif5jjxnb6qetyf2lwtiivlwvrsanocfxdmt6riiluxwzcx6d3ydwe.ipfs.nftstorage.link?image_163.webp",_x000D_
"Issuer":"NfluenT for Calvi On The rocks",_x000D_
"external_url":""</v>
      </c>
      <c r="W953" s="78" t="str">
        <f>formatRow(Tokens!J$2:AV$2,Tokens!J953:AV953,2,"attributes")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3" s="78" t="str">
        <f>formatRow(Tokens!AX$2:BC$2,Tokens!AX953:BC953,2,"creators")</f>
        <v>"creators":[{"address":"ncreator",_x000D_
"share":10},{"address":"cotrcrea",_x000D_
"share":90},{"address":"nminer",_x000D_
"share":0}]</v>
      </c>
      <c r="Y953" s="78" t="str">
        <f>formatRow(Tokens!BD$2:BI$2,Tokens!BD953:BI953,2,"files")</f>
        <v>"files":[]</v>
      </c>
      <c r="Z953" s="78"/>
      <c r="AA953" s="78"/>
      <c r="AB953" s="78"/>
      <c r="AC953" s="78" t="str">
        <f>formatRow(Tokens!BJ$2:BK$2,Tokens!BJ953:BK953,0,"collection")</f>
        <v>"collection":{"name":"BILLET VIP",_x000D_
"family":"Calvi On The Rocks"}</v>
      </c>
      <c r="AD953" s="1" t="str">
        <f>formatRow(Tokens!BN$2:BR$2,Tokens!BN953:BR953,0,"marketplace")</f>
        <v>"marketplace":{"initial_price":100,_x000D_
"reservation_price":"",_x000D_
"duration":"",_x000D_
"max_mint":1,_x000D_
"sell_date":"25/06/2022"}</v>
      </c>
      <c r="AE953" s="1"/>
    </row>
    <row r="954" spans="4:31" ht="14.25" customHeight="1" x14ac:dyDescent="0.3">
      <c r="D954" s="1">
        <f>Tokens!B954</f>
        <v>164</v>
      </c>
      <c r="E954" s="17" t="str">
        <f>IF(Tokens!C954="","",Tokens!C954)</f>
        <v>#164 Billet VIP</v>
      </c>
      <c r="F954"/>
      <c r="G954"/>
      <c r="H954"/>
      <c r="I954"/>
      <c r="J954"/>
      <c r="M954"/>
      <c r="N954"/>
      <c r="O954" s="15" t="str">
        <f t="shared" si="30"/>
        <v>_</v>
      </c>
      <c r="P954" s="18" t="str">
        <f>IF(F954="stop","",IF(F954&lt;&gt;"",HYPERLINK(Settings!$B$5 &amp; "/manage/?network=" &amp; LOWER(B$8) &amp; "&amp;search=token&amp;account=" &amp; ToMint!$B$5 &amp; "&amp;view=" &amp; ToMint!J954,"TokenSol"),""))</f>
        <v/>
      </c>
      <c r="Q954" s="2"/>
      <c r="R954" s="2"/>
      <c r="S954" s="11"/>
      <c r="T954" s="78" t="str">
        <f>"owner=" &amp; Tokens!BS954 &amp; "&amp;filename_for_metadata=" &amp; Tokens!BT954 &amp; "&amp;offchaindata_platform=" &amp; $B$17 &amp; "&amp;keyfile=" &amp; $B$5 &amp;  "&amp;repository=" &amp; $B$18</f>
        <v>owner=BbDq7xeUzpj8bXfd9N7dh1tw43Ss7xbYpyjoNuwDSrzq&amp;filename_for_metadata=BILLETVIP_COR22D164&amp;offchaindata_platform=Github&amp;keyfile=Paul&amp;repository=CalviOnTheRocks2022</v>
      </c>
      <c r="U954" s="78" t="str">
        <f t="shared" si="29"/>
        <v>{"name":"#164 Billet VIP",_x000D_
"symbol":"COR22D164",_x000D_
"description":"Billet VIP / Billet NFT VIP Access - 1 jour Calvi on the Rocks 2022",_x000D_
"seller_fee_basis_points":1000,_x000D_
"image":"https://bafybeieonsxkh5dpktukpewh2ww2b35sqdi5rldhdkeu6z5krieolcnqmm.ipfs.nftstorage.link?image_164.webp",_x000D_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54" s="78" t="str">
        <f>formatRow(Tokens!C$2:I$2,Tokens!C954:I954)</f>
        <v>"name":"#164 Billet VIP",_x000D_
"symbol":"COR22D164",_x000D_
"description":"Billet VIP / Billet NFT VIP Access - 1 jour Calvi on the Rocks 2022",_x000D_
"seller_fee_basis_points":1000,_x000D_
"image":"https://bafybeieonsxkh5dpktukpewh2ww2b35sqdi5rldhdkeu6z5krieolcnqmm.ipfs.nftstorage.link?image_164.webp",_x000D_
"Issuer":"NfluenT for Calvi On The rocks",_x000D_
"external_url":""</v>
      </c>
      <c r="W954" s="78" t="str">
        <f>formatRow(Tokens!J$2:AV$2,Tokens!J954:AV954,2,"attributes")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4" s="78" t="str">
        <f>formatRow(Tokens!AX$2:BC$2,Tokens!AX954:BC954,2,"creators")</f>
        <v>"creators":[{"address":"ncreator",_x000D_
"share":10},{"address":"cotrcrea",_x000D_
"share":90},{"address":"nminer",_x000D_
"share":0}]</v>
      </c>
      <c r="Y954" s="78" t="str">
        <f>formatRow(Tokens!BD$2:BI$2,Tokens!BD954:BI954,2,"files")</f>
        <v>"files":[]</v>
      </c>
      <c r="Z954" s="78"/>
      <c r="AA954" s="78"/>
      <c r="AB954" s="78"/>
      <c r="AC954" s="78" t="str">
        <f>formatRow(Tokens!BJ$2:BK$2,Tokens!BJ954:BK954,0,"collection")</f>
        <v>"collection":{"name":"BILLET VIP",_x000D_
"family":"Calvi On The Rocks"}</v>
      </c>
      <c r="AD954" s="1" t="str">
        <f>formatRow(Tokens!BN$2:BR$2,Tokens!BN954:BR954,0,"marketplace")</f>
        <v>"marketplace":{"initial_price":100,_x000D_
"reservation_price":"",_x000D_
"duration":"",_x000D_
"max_mint":1,_x000D_
"sell_date":"25/06/2022"}</v>
      </c>
      <c r="AE954" s="1"/>
    </row>
    <row r="955" spans="4:31" ht="14.25" customHeight="1" x14ac:dyDescent="0.3">
      <c r="D955" s="1">
        <f>Tokens!B955</f>
        <v>165</v>
      </c>
      <c r="E955" s="17" t="str">
        <f>IF(Tokens!C955="","",Tokens!C955)</f>
        <v>#165 Billet VIP</v>
      </c>
      <c r="F955"/>
      <c r="G955"/>
      <c r="H955"/>
      <c r="I955"/>
      <c r="J955"/>
      <c r="M955"/>
      <c r="N955"/>
      <c r="O955" s="15" t="str">
        <f t="shared" si="30"/>
        <v>_</v>
      </c>
      <c r="P955" s="18" t="str">
        <f>IF(F955="stop","",IF(F955&lt;&gt;"",HYPERLINK(Settings!$B$5 &amp; "/manage/?network=" &amp; LOWER(B$8) &amp; "&amp;search=token&amp;account=" &amp; ToMint!$B$5 &amp; "&amp;view=" &amp; ToMint!J955,"TokenSol"),""))</f>
        <v/>
      </c>
      <c r="Q955" s="2"/>
      <c r="R955" s="2"/>
      <c r="S955" s="11"/>
      <c r="T955" s="78" t="str">
        <f>"owner=" &amp; Tokens!BS955 &amp; "&amp;filename_for_metadata=" &amp; Tokens!BT955 &amp; "&amp;offchaindata_platform=" &amp; $B$17 &amp; "&amp;keyfile=" &amp; $B$5 &amp;  "&amp;repository=" &amp; $B$18</f>
        <v>owner=BbDq7xeUzpj8bXfd9N7dh1tw43Ss7xbYpyjoNuwDSrzq&amp;filename_for_metadata=BILLETVIP_COR22D165&amp;offchaindata_platform=Github&amp;keyfile=Paul&amp;repository=CalviOnTheRocks2022</v>
      </c>
      <c r="U955" s="78" t="str">
        <f t="shared" si="29"/>
        <v>{"name":"#165 Billet VIP",_x000D_
"symbol":"COR22D165",_x000D_
"description":"Billet VIP / Billet NFT VIP Access - 1 jour Calvi on the Rocks 2022",_x000D_
"seller_fee_basis_points":1000,_x000D_
"image":"https://bafybeid4vsvlyqynvip6eykh6h6kitjvidlszbi6i7fz4w3y6yo4r47zdi.ipfs.nftstorage.link?image_165.webp",_x000D_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55" s="78" t="str">
        <f>formatRow(Tokens!C$2:I$2,Tokens!C955:I955)</f>
        <v>"name":"#165 Billet VIP",_x000D_
"symbol":"COR22D165",_x000D_
"description":"Billet VIP / Billet NFT VIP Access - 1 jour Calvi on the Rocks 2022",_x000D_
"seller_fee_basis_points":1000,_x000D_
"image":"https://bafybeid4vsvlyqynvip6eykh6h6kitjvidlszbi6i7fz4w3y6yo4r47zdi.ipfs.nftstorage.link?image_165.webp",_x000D_
"Issuer":"NfluenT for Calvi On The rocks",_x000D_
"external_url":""</v>
      </c>
      <c r="W955" s="78" t="str">
        <f>formatRow(Tokens!J$2:AV$2,Tokens!J955:AV955,2,"attributes")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5" s="78" t="str">
        <f>formatRow(Tokens!AX$2:BC$2,Tokens!AX955:BC955,2,"creators")</f>
        <v>"creators":[{"address":"ncreator",_x000D_
"share":10},{"address":"cotrcrea",_x000D_
"share":90},{"address":"nminer",_x000D_
"share":0}]</v>
      </c>
      <c r="Y955" s="78" t="str">
        <f>formatRow(Tokens!BD$2:BI$2,Tokens!BD955:BI955,2,"files")</f>
        <v>"files":[]</v>
      </c>
      <c r="Z955" s="78"/>
      <c r="AA955" s="78"/>
      <c r="AB955" s="78"/>
      <c r="AC955" s="78" t="str">
        <f>formatRow(Tokens!BJ$2:BK$2,Tokens!BJ955:BK955,0,"collection")</f>
        <v>"collection":{"name":"BILLET VIP",_x000D_
"family":"Calvi On The Rocks"}</v>
      </c>
      <c r="AD955" s="1" t="str">
        <f>formatRow(Tokens!BN$2:BR$2,Tokens!BN955:BR955,0,"marketplace")</f>
        <v>"marketplace":{"initial_price":100,_x000D_
"reservation_price":"",_x000D_
"duration":"",_x000D_
"max_mint":1,_x000D_
"sell_date":"25/06/2022"}</v>
      </c>
      <c r="AE955" s="1"/>
    </row>
    <row r="956" spans="4:31" ht="14.25" customHeight="1" x14ac:dyDescent="0.3">
      <c r="D956" s="1">
        <f>Tokens!B956</f>
        <v>166</v>
      </c>
      <c r="E956" s="17" t="str">
        <f>IF(Tokens!C956="","",Tokens!C956)</f>
        <v>#166 Billet VIP</v>
      </c>
      <c r="F956"/>
      <c r="G956"/>
      <c r="H956"/>
      <c r="I956"/>
      <c r="J956"/>
      <c r="M956"/>
      <c r="N956"/>
      <c r="O956" s="15" t="str">
        <f t="shared" si="30"/>
        <v>_</v>
      </c>
      <c r="P956" s="18" t="str">
        <f>IF(F956="stop","",IF(F956&lt;&gt;"",HYPERLINK(Settings!$B$5 &amp; "/manage/?network=" &amp; LOWER(B$8) &amp; "&amp;search=token&amp;account=" &amp; ToMint!$B$5 &amp; "&amp;view=" &amp; ToMint!J956,"TokenSol"),""))</f>
        <v/>
      </c>
      <c r="Q956" s="2"/>
      <c r="R956" s="2"/>
      <c r="S956" s="11"/>
      <c r="T956" s="78" t="str">
        <f>"owner=" &amp; Tokens!BS956 &amp; "&amp;filename_for_metadata=" &amp; Tokens!BT956 &amp; "&amp;offchaindata_platform=" &amp; $B$17 &amp; "&amp;keyfile=" &amp; $B$5 &amp;  "&amp;repository=" &amp; $B$18</f>
        <v>owner=BbDq7xeUzpj8bXfd9N7dh1tw43Ss7xbYpyjoNuwDSrzq&amp;filename_for_metadata=BILLETVIP_COR22D166&amp;offchaindata_platform=Github&amp;keyfile=Paul&amp;repository=CalviOnTheRocks2022</v>
      </c>
      <c r="U956" s="78" t="str">
        <f t="shared" si="29"/>
        <v>{"name":"#166 Billet VIP",_x000D_
"symbol":"COR22D166",_x000D_
"description":"Billet VIP / Billet NFT VIP Access - 1 jour Calvi on the Rocks 2022",_x000D_
"seller_fee_basis_points":1000,_x000D_
"image":"https://bafybeigod2qotiaido5ixwt5vvesrofst47cttufps33fmszhradbsw2qm.ipfs.nftstorage.link?image_166.webp",_x000D_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56" s="78" t="str">
        <f>formatRow(Tokens!C$2:I$2,Tokens!C956:I956)</f>
        <v>"name":"#166 Billet VIP",_x000D_
"symbol":"COR22D166",_x000D_
"description":"Billet VIP / Billet NFT VIP Access - 1 jour Calvi on the Rocks 2022",_x000D_
"seller_fee_basis_points":1000,_x000D_
"image":"https://bafybeigod2qotiaido5ixwt5vvesrofst47cttufps33fmszhradbsw2qm.ipfs.nftstorage.link?image_166.webp",_x000D_
"Issuer":"NfluenT for Calvi On The rocks",_x000D_
"external_url":""</v>
      </c>
      <c r="W956" s="78" t="str">
        <f>formatRow(Tokens!J$2:AV$2,Tokens!J956:AV956,2,"attributes")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6" s="78" t="str">
        <f>formatRow(Tokens!AX$2:BC$2,Tokens!AX956:BC956,2,"creators")</f>
        <v>"creators":[{"address":"ncreator",_x000D_
"share":10},{"address":"cotrcrea",_x000D_
"share":90},{"address":"nminer",_x000D_
"share":0}]</v>
      </c>
      <c r="Y956" s="78" t="str">
        <f>formatRow(Tokens!BD$2:BI$2,Tokens!BD956:BI956,2,"files")</f>
        <v>"files":[]</v>
      </c>
      <c r="Z956" s="78"/>
      <c r="AA956" s="78"/>
      <c r="AB956" s="78"/>
      <c r="AC956" s="78" t="str">
        <f>formatRow(Tokens!BJ$2:BK$2,Tokens!BJ956:BK956,0,"collection")</f>
        <v>"collection":{"name":"BILLET VIP",_x000D_
"family":"Calvi On The Rocks"}</v>
      </c>
      <c r="AD956" s="1" t="str">
        <f>formatRow(Tokens!BN$2:BR$2,Tokens!BN956:BR956,0,"marketplace")</f>
        <v>"marketplace":{"initial_price":100,_x000D_
"reservation_price":"",_x000D_
"duration":"",_x000D_
"max_mint":1,_x000D_
"sell_date":"25/06/2022"}</v>
      </c>
      <c r="AE956" s="1"/>
    </row>
    <row r="957" spans="4:31" ht="14.25" customHeight="1" x14ac:dyDescent="0.3">
      <c r="D957" s="1">
        <f>Tokens!B957</f>
        <v>167</v>
      </c>
      <c r="E957" s="17" t="str">
        <f>IF(Tokens!C957="","",Tokens!C957)</f>
        <v>#167 Billet VIP</v>
      </c>
      <c r="F957"/>
      <c r="G957"/>
      <c r="H957"/>
      <c r="I957"/>
      <c r="J957"/>
      <c r="M957"/>
      <c r="N957"/>
      <c r="O957" s="15" t="str">
        <f t="shared" si="30"/>
        <v>_</v>
      </c>
      <c r="P957" s="18" t="str">
        <f>IF(F957="stop","",IF(F957&lt;&gt;"",HYPERLINK(Settings!$B$5 &amp; "/manage/?network=" &amp; LOWER(B$8) &amp; "&amp;search=token&amp;account=" &amp; ToMint!$B$5 &amp; "&amp;view=" &amp; ToMint!J957,"TokenSol"),""))</f>
        <v/>
      </c>
      <c r="Q957" s="2"/>
      <c r="R957" s="2"/>
      <c r="S957" s="11"/>
      <c r="T957" s="78" t="str">
        <f>"owner=" &amp; Tokens!BS957 &amp; "&amp;filename_for_metadata=" &amp; Tokens!BT957 &amp; "&amp;offchaindata_platform=" &amp; $B$17 &amp; "&amp;keyfile=" &amp; $B$5 &amp;  "&amp;repository=" &amp; $B$18</f>
        <v>owner=BbDq7xeUzpj8bXfd9N7dh1tw43Ss7xbYpyjoNuwDSrzq&amp;filename_for_metadata=BILLETVIP_COR22D167&amp;offchaindata_platform=Github&amp;keyfile=Paul&amp;repository=CalviOnTheRocks2022</v>
      </c>
      <c r="U957" s="78" t="str">
        <f t="shared" si="29"/>
        <v>{"name":"#167 Billet VIP",_x000D_
"symbol":"COR22D167",_x000D_
"description":"Billet VIP / Billet NFT VIP Access - 1 jour Calvi on the Rocks 2022",_x000D_
"seller_fee_basis_points":1000,_x000D_
"image":"https://bafybeiettlpzvk2fo66aeun36zfoki3owhzeydkzywwfvzpqfr5s73wspy.ipfs.nftstorage.link?image_167.webp",_x000D_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57" s="78" t="str">
        <f>formatRow(Tokens!C$2:I$2,Tokens!C957:I957)</f>
        <v>"name":"#167 Billet VIP",_x000D_
"symbol":"COR22D167",_x000D_
"description":"Billet VIP / Billet NFT VIP Access - 1 jour Calvi on the Rocks 2022",_x000D_
"seller_fee_basis_points":1000,_x000D_
"image":"https://bafybeiettlpzvk2fo66aeun36zfoki3owhzeydkzywwfvzpqfr5s73wspy.ipfs.nftstorage.link?image_167.webp",_x000D_
"Issuer":"NfluenT for Calvi On The rocks",_x000D_
"external_url":""</v>
      </c>
      <c r="W957" s="78" t="str">
        <f>formatRow(Tokens!J$2:AV$2,Tokens!J957:AV957,2,"attributes")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7" s="78" t="str">
        <f>formatRow(Tokens!AX$2:BC$2,Tokens!AX957:BC957,2,"creators")</f>
        <v>"creators":[{"address":"ncreator",_x000D_
"share":10},{"address":"cotrcrea",_x000D_
"share":90},{"address":"nminer",_x000D_
"share":0}]</v>
      </c>
      <c r="Y957" s="78" t="str">
        <f>formatRow(Tokens!BD$2:BI$2,Tokens!BD957:BI957,2,"files")</f>
        <v>"files":[]</v>
      </c>
      <c r="Z957" s="78"/>
      <c r="AA957" s="78"/>
      <c r="AB957" s="78"/>
      <c r="AC957" s="78" t="str">
        <f>formatRow(Tokens!BJ$2:BK$2,Tokens!BJ957:BK957,0,"collection")</f>
        <v>"collection":{"name":"BILLET VIP",_x000D_
"family":"Calvi On The Rocks"}</v>
      </c>
      <c r="AD957" s="1" t="str">
        <f>formatRow(Tokens!BN$2:BR$2,Tokens!BN957:BR957,0,"marketplace")</f>
        <v>"marketplace":{"initial_price":100,_x000D_
"reservation_price":"",_x000D_
"duration":"",_x000D_
"max_mint":1,_x000D_
"sell_date":"25/06/2022"}</v>
      </c>
      <c r="AE957" s="1"/>
    </row>
    <row r="958" spans="4:31" ht="14.25" customHeight="1" x14ac:dyDescent="0.3">
      <c r="D958" s="1">
        <f>Tokens!B958</f>
        <v>168</v>
      </c>
      <c r="E958" s="17" t="str">
        <f>IF(Tokens!C958="","",Tokens!C958)</f>
        <v>#168 Billet VIP</v>
      </c>
      <c r="F958"/>
      <c r="G958"/>
      <c r="H958"/>
      <c r="I958"/>
      <c r="J958"/>
      <c r="M958"/>
      <c r="N958"/>
      <c r="O958" s="15" t="str">
        <f t="shared" si="30"/>
        <v>_</v>
      </c>
      <c r="P958" s="18" t="str">
        <f>IF(F958="stop","",IF(F958&lt;&gt;"",HYPERLINK(Settings!$B$5 &amp; "/manage/?network=" &amp; LOWER(B$8) &amp; "&amp;search=token&amp;account=" &amp; ToMint!$B$5 &amp; "&amp;view=" &amp; ToMint!J958,"TokenSol"),""))</f>
        <v/>
      </c>
      <c r="Q958" s="2"/>
      <c r="R958" s="2"/>
      <c r="S958" s="11"/>
      <c r="T958" s="78" t="str">
        <f>"owner=" &amp; Tokens!BS958 &amp; "&amp;filename_for_metadata=" &amp; Tokens!BT958 &amp; "&amp;offchaindata_platform=" &amp; $B$17 &amp; "&amp;keyfile=" &amp; $B$5 &amp;  "&amp;repository=" &amp; $B$18</f>
        <v>owner=BbDq7xeUzpj8bXfd9N7dh1tw43Ss7xbYpyjoNuwDSrzq&amp;filename_for_metadata=BILLETVIP_COR22D168&amp;offchaindata_platform=Github&amp;keyfile=Paul&amp;repository=CalviOnTheRocks2022</v>
      </c>
      <c r="U958" s="78" t="str">
        <f t="shared" si="29"/>
        <v>{"name":"#168 Billet VIP",_x000D_
"symbol":"COR22D168",_x000D_
"description":"Billet VIP / Billet NFT VIP Access - 1 jour Calvi on the Rocks 2022",_x000D_
"seller_fee_basis_points":1000,_x000D_
"image":"https://bafybeibvjp4n2h6dfyqluyld54yb6quxhhszg2bbzx6om5ur3n2efyohee.ipfs.nftstorage.link?image_168.webp",_x000D_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58" s="78" t="str">
        <f>formatRow(Tokens!C$2:I$2,Tokens!C958:I958)</f>
        <v>"name":"#168 Billet VIP",_x000D_
"symbol":"COR22D168",_x000D_
"description":"Billet VIP / Billet NFT VIP Access - 1 jour Calvi on the Rocks 2022",_x000D_
"seller_fee_basis_points":1000,_x000D_
"image":"https://bafybeibvjp4n2h6dfyqluyld54yb6quxhhszg2bbzx6om5ur3n2efyohee.ipfs.nftstorage.link?image_168.webp",_x000D_
"Issuer":"NfluenT for Calvi On The rocks",_x000D_
"external_url":""</v>
      </c>
      <c r="W958" s="78" t="str">
        <f>formatRow(Tokens!J$2:AV$2,Tokens!J958:AV958,2,"attributes")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8" s="78" t="str">
        <f>formatRow(Tokens!AX$2:BC$2,Tokens!AX958:BC958,2,"creators")</f>
        <v>"creators":[{"address":"ncreator",_x000D_
"share":10},{"address":"cotrcrea",_x000D_
"share":90},{"address":"nminer",_x000D_
"share":0}]</v>
      </c>
      <c r="Y958" s="78" t="str">
        <f>formatRow(Tokens!BD$2:BI$2,Tokens!BD958:BI958,2,"files")</f>
        <v>"files":[]</v>
      </c>
      <c r="Z958" s="78"/>
      <c r="AA958" s="78"/>
      <c r="AB958" s="78"/>
      <c r="AC958" s="78" t="str">
        <f>formatRow(Tokens!BJ$2:BK$2,Tokens!BJ958:BK958,0,"collection")</f>
        <v>"collection":{"name":"BILLET VIP",_x000D_
"family":"Calvi On The Rocks"}</v>
      </c>
      <c r="AD958" s="1" t="str">
        <f>formatRow(Tokens!BN$2:BR$2,Tokens!BN958:BR958,0,"marketplace")</f>
        <v>"marketplace":{"initial_price":100,_x000D_
"reservation_price":"",_x000D_
"duration":"",_x000D_
"max_mint":1,_x000D_
"sell_date":"25/06/2022"}</v>
      </c>
      <c r="AE958" s="1"/>
    </row>
    <row r="959" spans="4:31" ht="14.25" customHeight="1" x14ac:dyDescent="0.3">
      <c r="D959" s="1">
        <f>Tokens!B959</f>
        <v>169</v>
      </c>
      <c r="E959" s="17" t="str">
        <f>IF(Tokens!C959="","",Tokens!C959)</f>
        <v>#169 Billet VIP</v>
      </c>
      <c r="F959"/>
      <c r="G959"/>
      <c r="H959"/>
      <c r="I959"/>
      <c r="J959"/>
      <c r="M959"/>
      <c r="N959"/>
      <c r="O959" s="15" t="str">
        <f t="shared" si="30"/>
        <v>_</v>
      </c>
      <c r="P959" s="18" t="str">
        <f>IF(F959="stop","",IF(F959&lt;&gt;"",HYPERLINK(Settings!$B$5 &amp; "/manage/?network=" &amp; LOWER(B$8) &amp; "&amp;search=token&amp;account=" &amp; ToMint!$B$5 &amp; "&amp;view=" &amp; ToMint!J959,"TokenSol"),""))</f>
        <v/>
      </c>
      <c r="Q959" s="2"/>
      <c r="R959" s="2"/>
      <c r="S959" s="11"/>
      <c r="T959" s="78" t="str">
        <f>"owner=" &amp; Tokens!BS959 &amp; "&amp;filename_for_metadata=" &amp; Tokens!BT959 &amp; "&amp;offchaindata_platform=" &amp; $B$17 &amp; "&amp;keyfile=" &amp; $B$5 &amp;  "&amp;repository=" &amp; $B$18</f>
        <v>owner=BbDq7xeUzpj8bXfd9N7dh1tw43Ss7xbYpyjoNuwDSrzq&amp;filename_for_metadata=BILLETVIP_COR22D169&amp;offchaindata_platform=Github&amp;keyfile=Paul&amp;repository=CalviOnTheRocks2022</v>
      </c>
      <c r="U959" s="78" t="str">
        <f t="shared" si="29"/>
        <v>{"name":"#169 Billet VIP",_x000D_
"symbol":"COR22D169",_x000D_
"description":"Billet VIP / Billet NFT VIP Access - 1 jour Calvi on the Rocks 2022",_x000D_
"seller_fee_basis_points":1000,_x000D_
"image":"https://bafybeib2rf3rcvezx2wfszs736kvhfsttz77axjw7b2kl4t35xl3zqfksy.ipfs.nftstorage.link?image_169.webp",_x000D_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59" s="78" t="str">
        <f>formatRow(Tokens!C$2:I$2,Tokens!C959:I959)</f>
        <v>"name":"#169 Billet VIP",_x000D_
"symbol":"COR22D169",_x000D_
"description":"Billet VIP / Billet NFT VIP Access - 1 jour Calvi on the Rocks 2022",_x000D_
"seller_fee_basis_points":1000,_x000D_
"image":"https://bafybeib2rf3rcvezx2wfszs736kvhfsttz77axjw7b2kl4t35xl3zqfksy.ipfs.nftstorage.link?image_169.webp",_x000D_
"Issuer":"NfluenT for Calvi On The rocks",_x000D_
"external_url":""</v>
      </c>
      <c r="W959" s="78" t="str">
        <f>formatRow(Tokens!J$2:AV$2,Tokens!J959:AV959,2,"attributes")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9" s="78" t="str">
        <f>formatRow(Tokens!AX$2:BC$2,Tokens!AX959:BC959,2,"creators")</f>
        <v>"creators":[{"address":"ncreator",_x000D_
"share":10},{"address":"cotrcrea",_x000D_
"share":90},{"address":"nminer",_x000D_
"share":0}]</v>
      </c>
      <c r="Y959" s="78" t="str">
        <f>formatRow(Tokens!BD$2:BI$2,Tokens!BD959:BI959,2,"files")</f>
        <v>"files":[]</v>
      </c>
      <c r="Z959" s="78"/>
      <c r="AA959" s="78"/>
      <c r="AB959" s="78"/>
      <c r="AC959" s="78" t="str">
        <f>formatRow(Tokens!BJ$2:BK$2,Tokens!BJ959:BK959,0,"collection")</f>
        <v>"collection":{"name":"BILLET VIP",_x000D_
"family":"Calvi On The Rocks"}</v>
      </c>
      <c r="AD959" s="1" t="str">
        <f>formatRow(Tokens!BN$2:BR$2,Tokens!BN959:BR959,0,"marketplace")</f>
        <v>"marketplace":{"initial_price":100,_x000D_
"reservation_price":"",_x000D_
"duration":"",_x000D_
"max_mint":1,_x000D_
"sell_date":"25/06/2022"}</v>
      </c>
      <c r="AE959" s="1"/>
    </row>
    <row r="960" spans="4:31" ht="14.25" customHeight="1" x14ac:dyDescent="0.3">
      <c r="D960" s="1">
        <f>Tokens!B960</f>
        <v>170</v>
      </c>
      <c r="E960" s="17" t="str">
        <f>IF(Tokens!C960="","",Tokens!C960)</f>
        <v>#170 Billet VIP</v>
      </c>
      <c r="F960"/>
      <c r="G960"/>
      <c r="H960"/>
      <c r="I960"/>
      <c r="J960"/>
      <c r="M960"/>
      <c r="N960"/>
      <c r="O960" s="15" t="str">
        <f t="shared" si="30"/>
        <v>_</v>
      </c>
      <c r="P960" s="18" t="str">
        <f>IF(F960="stop","",IF(F960&lt;&gt;"",HYPERLINK(Settings!$B$5 &amp; "/manage/?network=" &amp; LOWER(B$8) &amp; "&amp;search=token&amp;account=" &amp; ToMint!$B$5 &amp; "&amp;view=" &amp; ToMint!J960,"TokenSol"),""))</f>
        <v/>
      </c>
      <c r="Q960" s="2"/>
      <c r="R960" s="2"/>
      <c r="S960" s="11"/>
      <c r="T960" s="78" t="str">
        <f>"owner=" &amp; Tokens!BS960 &amp; "&amp;filename_for_metadata=" &amp; Tokens!BT960 &amp; "&amp;offchaindata_platform=" &amp; $B$17 &amp; "&amp;keyfile=" &amp; $B$5 &amp;  "&amp;repository=" &amp; $B$18</f>
        <v>owner=BbDq7xeUzpj8bXfd9N7dh1tw43Ss7xbYpyjoNuwDSrzq&amp;filename_for_metadata=BILLETVIP_COR22D170&amp;offchaindata_platform=Github&amp;keyfile=Paul&amp;repository=CalviOnTheRocks2022</v>
      </c>
      <c r="U960" s="78" t="str">
        <f t="shared" si="29"/>
        <v>{"name":"#170 Billet VIP",_x000D_
"symbol":"COR22D170",_x000D_
"description":"Billet VIP / Billet NFT VIP Access - 1 jour Calvi on the Rocks 2022",_x000D_
"seller_fee_basis_points":1000,_x000D_
"image":"https://bafybeihbicat52kmpyxiyv776yfnz25jibq3s7denbffngvoisvvscqhuy.ipfs.nftstorage.link?image_170.webp",_x000D_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60" s="78" t="str">
        <f>formatRow(Tokens!C$2:I$2,Tokens!C960:I960)</f>
        <v>"name":"#170 Billet VIP",_x000D_
"symbol":"COR22D170",_x000D_
"description":"Billet VIP / Billet NFT VIP Access - 1 jour Calvi on the Rocks 2022",_x000D_
"seller_fee_basis_points":1000,_x000D_
"image":"https://bafybeihbicat52kmpyxiyv776yfnz25jibq3s7denbffngvoisvvscqhuy.ipfs.nftstorage.link?image_170.webp",_x000D_
"Issuer":"NfluenT for Calvi On The rocks",_x000D_
"external_url":""</v>
      </c>
      <c r="W960" s="78" t="str">
        <f>formatRow(Tokens!J$2:AV$2,Tokens!J960:AV960,2,"attributes")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0" s="78" t="str">
        <f>formatRow(Tokens!AX$2:BC$2,Tokens!AX960:BC960,2,"creators")</f>
        <v>"creators":[{"address":"ncreator",_x000D_
"share":10},{"address":"cotrcrea",_x000D_
"share":90},{"address":"nminer",_x000D_
"share":0}]</v>
      </c>
      <c r="Y960" s="78" t="str">
        <f>formatRow(Tokens!BD$2:BI$2,Tokens!BD960:BI960,2,"files")</f>
        <v>"files":[]</v>
      </c>
      <c r="Z960" s="78"/>
      <c r="AA960" s="78"/>
      <c r="AB960" s="78"/>
      <c r="AC960" s="78" t="str">
        <f>formatRow(Tokens!BJ$2:BK$2,Tokens!BJ960:BK960,0,"collection")</f>
        <v>"collection":{"name":"BILLET VIP",_x000D_
"family":"Calvi On The Rocks"}</v>
      </c>
      <c r="AD960" s="1" t="str">
        <f>formatRow(Tokens!BN$2:BR$2,Tokens!BN960:BR960,0,"marketplace")</f>
        <v>"marketplace":{"initial_price":100,_x000D_
"reservation_price":"",_x000D_
"duration":"",_x000D_
"max_mint":1,_x000D_
"sell_date":"25/06/2022"}</v>
      </c>
      <c r="AE960" s="1"/>
    </row>
    <row r="961" spans="4:31" ht="14.25" customHeight="1" x14ac:dyDescent="0.3">
      <c r="D961" s="1">
        <f>Tokens!B961</f>
        <v>171</v>
      </c>
      <c r="E961" s="17" t="str">
        <f>IF(Tokens!C961="","",Tokens!C961)</f>
        <v>#171 Billet VIP</v>
      </c>
      <c r="F961"/>
      <c r="G961"/>
      <c r="H961"/>
      <c r="I961"/>
      <c r="J961"/>
      <c r="M961"/>
      <c r="N961"/>
      <c r="O961" s="15" t="str">
        <f t="shared" si="30"/>
        <v>_</v>
      </c>
      <c r="P961" s="18" t="str">
        <f>IF(F961="stop","",IF(F961&lt;&gt;"",HYPERLINK(Settings!$B$5 &amp; "/manage/?network=" &amp; LOWER(B$8) &amp; "&amp;search=token&amp;account=" &amp; ToMint!$B$5 &amp; "&amp;view=" &amp; ToMint!J961,"TokenSol"),""))</f>
        <v/>
      </c>
      <c r="Q961" s="2"/>
      <c r="R961" s="2"/>
      <c r="S961" s="11"/>
      <c r="T961" s="78" t="str">
        <f>"owner=" &amp; Tokens!BS961 &amp; "&amp;filename_for_metadata=" &amp; Tokens!BT961 &amp; "&amp;offchaindata_platform=" &amp; $B$17 &amp; "&amp;keyfile=" &amp; $B$5 &amp;  "&amp;repository=" &amp; $B$18</f>
        <v>owner=BbDq7xeUzpj8bXfd9N7dh1tw43Ss7xbYpyjoNuwDSrzq&amp;filename_for_metadata=BILLETVIP_COR22D171&amp;offchaindata_platform=Github&amp;keyfile=Paul&amp;repository=CalviOnTheRocks2022</v>
      </c>
      <c r="U961" s="78" t="str">
        <f t="shared" si="29"/>
        <v>{"name":"#171 Billet VIP",_x000D_
"symbol":"COR22D171",_x000D_
"description":"Billet VIP / Billet NFT VIP Access - 1 jour Calvi on the Rocks 2022",_x000D_
"seller_fee_basis_points":1000,_x000D_
"image":"https://bafybeievdjknrs6wfsiolpl4lf3x273c6kt4qqw4r5frpwf5uq2uny4ws4.ipfs.nftstorage.link?image_171.webp",_x000D_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61" s="78" t="str">
        <f>formatRow(Tokens!C$2:I$2,Tokens!C961:I961)</f>
        <v>"name":"#171 Billet VIP",_x000D_
"symbol":"COR22D171",_x000D_
"description":"Billet VIP / Billet NFT VIP Access - 1 jour Calvi on the Rocks 2022",_x000D_
"seller_fee_basis_points":1000,_x000D_
"image":"https://bafybeievdjknrs6wfsiolpl4lf3x273c6kt4qqw4r5frpwf5uq2uny4ws4.ipfs.nftstorage.link?image_171.webp",_x000D_
"Issuer":"NfluenT for Calvi On The rocks",_x000D_
"external_url":""</v>
      </c>
      <c r="W961" s="78" t="str">
        <f>formatRow(Tokens!J$2:AV$2,Tokens!J961:AV961,2,"attributes")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1" s="78" t="str">
        <f>formatRow(Tokens!AX$2:BC$2,Tokens!AX961:BC961,2,"creators")</f>
        <v>"creators":[{"address":"ncreator",_x000D_
"share":10},{"address":"cotrcrea",_x000D_
"share":90},{"address":"nminer",_x000D_
"share":0}]</v>
      </c>
      <c r="Y961" s="78" t="str">
        <f>formatRow(Tokens!BD$2:BI$2,Tokens!BD961:BI961,2,"files")</f>
        <v>"files":[]</v>
      </c>
      <c r="Z961" s="78"/>
      <c r="AA961" s="78"/>
      <c r="AB961" s="78"/>
      <c r="AC961" s="78" t="str">
        <f>formatRow(Tokens!BJ$2:BK$2,Tokens!BJ961:BK961,0,"collection")</f>
        <v>"collection":{"name":"BILLET VIP",_x000D_
"family":"Calvi On The Rocks"}</v>
      </c>
      <c r="AD961" s="1" t="str">
        <f>formatRow(Tokens!BN$2:BR$2,Tokens!BN961:BR961,0,"marketplace")</f>
        <v>"marketplace":{"initial_price":100,_x000D_
"reservation_price":"",_x000D_
"duration":"",_x000D_
"max_mint":1,_x000D_
"sell_date":"25/06/2022"}</v>
      </c>
      <c r="AE961" s="1"/>
    </row>
    <row r="962" spans="4:31" ht="14.25" customHeight="1" x14ac:dyDescent="0.3">
      <c r="D962" s="1">
        <f>Tokens!B962</f>
        <v>172</v>
      </c>
      <c r="E962" s="17" t="str">
        <f>IF(Tokens!C962="","",Tokens!C962)</f>
        <v>#172 Billet VIP</v>
      </c>
      <c r="F962"/>
      <c r="G962"/>
      <c r="H962"/>
      <c r="I962"/>
      <c r="J962"/>
      <c r="M962"/>
      <c r="N962"/>
      <c r="O962" s="15" t="str">
        <f t="shared" si="30"/>
        <v>_</v>
      </c>
      <c r="P962" s="18" t="str">
        <f>IF(F962="stop","",IF(F962&lt;&gt;"",HYPERLINK(Settings!$B$5 &amp; "/manage/?network=" &amp; LOWER(B$8) &amp; "&amp;search=token&amp;account=" &amp; ToMint!$B$5 &amp; "&amp;view=" &amp; ToMint!J962,"TokenSol"),""))</f>
        <v/>
      </c>
      <c r="Q962" s="2"/>
      <c r="R962" s="2"/>
      <c r="S962" s="11"/>
      <c r="T962" s="78" t="str">
        <f>"owner=" &amp; Tokens!BS962 &amp; "&amp;filename_for_metadata=" &amp; Tokens!BT962 &amp; "&amp;offchaindata_platform=" &amp; $B$17 &amp; "&amp;keyfile=" &amp; $B$5 &amp;  "&amp;repository=" &amp; $B$18</f>
        <v>owner=BbDq7xeUzpj8bXfd9N7dh1tw43Ss7xbYpyjoNuwDSrzq&amp;filename_for_metadata=BILLETVIP_COR22D172&amp;offchaindata_platform=Github&amp;keyfile=Paul&amp;repository=CalviOnTheRocks2022</v>
      </c>
      <c r="U962" s="78" t="str">
        <f t="shared" si="29"/>
        <v>{"name":"#172 Billet VIP",_x000D_
"symbol":"COR22D172",_x000D_
"description":"Billet VIP / Billet NFT VIP Access - 1 jour Calvi on the Rocks 2022",_x000D_
"seller_fee_basis_points":1000,_x000D_
"image":"https://bafybeiafre7ni4opyqhzn3ouxwqt5cx7b77gusshadlwwbmstb3r6rgige.ipfs.nftstorage.link?image_172.webp",_x000D_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62" s="78" t="str">
        <f>formatRow(Tokens!C$2:I$2,Tokens!C962:I962)</f>
        <v>"name":"#172 Billet VIP",_x000D_
"symbol":"COR22D172",_x000D_
"description":"Billet VIP / Billet NFT VIP Access - 1 jour Calvi on the Rocks 2022",_x000D_
"seller_fee_basis_points":1000,_x000D_
"image":"https://bafybeiafre7ni4opyqhzn3ouxwqt5cx7b77gusshadlwwbmstb3r6rgige.ipfs.nftstorage.link?image_172.webp",_x000D_
"Issuer":"NfluenT for Calvi On The rocks",_x000D_
"external_url":""</v>
      </c>
      <c r="W962" s="78" t="str">
        <f>formatRow(Tokens!J$2:AV$2,Tokens!J962:AV962,2,"attributes")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2" s="78" t="str">
        <f>formatRow(Tokens!AX$2:BC$2,Tokens!AX962:BC962,2,"creators")</f>
        <v>"creators":[{"address":"ncreator",_x000D_
"share":10},{"address":"cotrcrea",_x000D_
"share":90},{"address":"nminer",_x000D_
"share":0}]</v>
      </c>
      <c r="Y962" s="78" t="str">
        <f>formatRow(Tokens!BD$2:BI$2,Tokens!BD962:BI962,2,"files")</f>
        <v>"files":[]</v>
      </c>
      <c r="Z962" s="78"/>
      <c r="AA962" s="78"/>
      <c r="AB962" s="78"/>
      <c r="AC962" s="78" t="str">
        <f>formatRow(Tokens!BJ$2:BK$2,Tokens!BJ962:BK962,0,"collection")</f>
        <v>"collection":{"name":"BILLET VIP",_x000D_
"family":"Calvi On The Rocks"}</v>
      </c>
      <c r="AD962" s="1" t="str">
        <f>formatRow(Tokens!BN$2:BR$2,Tokens!BN962:BR962,0,"marketplace")</f>
        <v>"marketplace":{"initial_price":100,_x000D_
"reservation_price":"",_x000D_
"duration":"",_x000D_
"max_mint":1,_x000D_
"sell_date":"25/06/2022"}</v>
      </c>
      <c r="AE962" s="1"/>
    </row>
    <row r="963" spans="4:31" ht="14.25" customHeight="1" x14ac:dyDescent="0.3">
      <c r="D963" s="1">
        <f>Tokens!B963</f>
        <v>173</v>
      </c>
      <c r="E963" s="17" t="str">
        <f>IF(Tokens!C963="","",Tokens!C963)</f>
        <v>#173 Billet VIP</v>
      </c>
      <c r="F963"/>
      <c r="G963"/>
      <c r="H963"/>
      <c r="I963"/>
      <c r="J963"/>
      <c r="M963"/>
      <c r="N963"/>
      <c r="O963" s="15" t="str">
        <f t="shared" si="30"/>
        <v>_</v>
      </c>
      <c r="P963" s="18" t="str">
        <f>IF(F963="stop","",IF(F963&lt;&gt;"",HYPERLINK(Settings!$B$5 &amp; "/manage/?network=" &amp; LOWER(B$8) &amp; "&amp;search=token&amp;account=" &amp; ToMint!$B$5 &amp; "&amp;view=" &amp; ToMint!J963,"TokenSol"),""))</f>
        <v/>
      </c>
      <c r="Q963" s="2"/>
      <c r="R963" s="2"/>
      <c r="S963" s="11"/>
      <c r="T963" s="78" t="str">
        <f>"owner=" &amp; Tokens!BS963 &amp; "&amp;filename_for_metadata=" &amp; Tokens!BT963 &amp; "&amp;offchaindata_platform=" &amp; $B$17 &amp; "&amp;keyfile=" &amp; $B$5 &amp;  "&amp;repository=" &amp; $B$18</f>
        <v>owner=BbDq7xeUzpj8bXfd9N7dh1tw43Ss7xbYpyjoNuwDSrzq&amp;filename_for_metadata=BILLETVIP_COR22D173&amp;offchaindata_platform=Github&amp;keyfile=Paul&amp;repository=CalviOnTheRocks2022</v>
      </c>
      <c r="U963" s="78" t="str">
        <f t="shared" si="29"/>
        <v>{"name":"#173 Billet VIP",_x000D_
"symbol":"COR22D173",_x000D_
"description":"Billet VIP / Billet NFT VIP Access - 1 jour Calvi on the Rocks 2022",_x000D_
"seller_fee_basis_points":1000,_x000D_
"image":"https://bafybeifbhhxaxt2uxz3tl6aazdpiwh73kioda6r3zrwu56xh3hbvihhy2a.ipfs.nftstorage.link?image_173.webp",_x000D_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63" s="78" t="str">
        <f>formatRow(Tokens!C$2:I$2,Tokens!C963:I963)</f>
        <v>"name":"#173 Billet VIP",_x000D_
"symbol":"COR22D173",_x000D_
"description":"Billet VIP / Billet NFT VIP Access - 1 jour Calvi on the Rocks 2022",_x000D_
"seller_fee_basis_points":1000,_x000D_
"image":"https://bafybeifbhhxaxt2uxz3tl6aazdpiwh73kioda6r3zrwu56xh3hbvihhy2a.ipfs.nftstorage.link?image_173.webp",_x000D_
"Issuer":"NfluenT for Calvi On The rocks",_x000D_
"external_url":""</v>
      </c>
      <c r="W963" s="78" t="str">
        <f>formatRow(Tokens!J$2:AV$2,Tokens!J963:AV963,2,"attributes")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3" s="78" t="str">
        <f>formatRow(Tokens!AX$2:BC$2,Tokens!AX963:BC963,2,"creators")</f>
        <v>"creators":[{"address":"ncreator",_x000D_
"share":10},{"address":"cotrcrea",_x000D_
"share":90},{"address":"nminer",_x000D_
"share":0}]</v>
      </c>
      <c r="Y963" s="78" t="str">
        <f>formatRow(Tokens!BD$2:BI$2,Tokens!BD963:BI963,2,"files")</f>
        <v>"files":[]</v>
      </c>
      <c r="Z963" s="78"/>
      <c r="AA963" s="78"/>
      <c r="AB963" s="78"/>
      <c r="AC963" s="78" t="str">
        <f>formatRow(Tokens!BJ$2:BK$2,Tokens!BJ963:BK963,0,"collection")</f>
        <v>"collection":{"name":"BILLET VIP",_x000D_
"family":"Calvi On The Rocks"}</v>
      </c>
      <c r="AD963" s="1" t="str">
        <f>formatRow(Tokens!BN$2:BR$2,Tokens!BN963:BR963,0,"marketplace")</f>
        <v>"marketplace":{"initial_price":100,_x000D_
"reservation_price":"",_x000D_
"duration":"",_x000D_
"max_mint":1,_x000D_
"sell_date":"25/06/2022"}</v>
      </c>
      <c r="AE963" s="1"/>
    </row>
    <row r="964" spans="4:31" ht="14.25" customHeight="1" x14ac:dyDescent="0.3">
      <c r="D964" s="1">
        <f>Tokens!B964</f>
        <v>174</v>
      </c>
      <c r="E964" s="17" t="str">
        <f>IF(Tokens!C964="","",Tokens!C964)</f>
        <v>#174 Billet VIP</v>
      </c>
      <c r="F964"/>
      <c r="G964"/>
      <c r="H964"/>
      <c r="I964"/>
      <c r="J964"/>
      <c r="M964"/>
      <c r="N964"/>
      <c r="O964" s="15" t="str">
        <f t="shared" si="30"/>
        <v>_</v>
      </c>
      <c r="P964" s="18" t="str">
        <f>IF(F964="stop","",IF(F964&lt;&gt;"",HYPERLINK(Settings!$B$5 &amp; "/manage/?network=" &amp; LOWER(B$8) &amp; "&amp;search=token&amp;account=" &amp; ToMint!$B$5 &amp; "&amp;view=" &amp; ToMint!J964,"TokenSol"),""))</f>
        <v/>
      </c>
      <c r="Q964" s="2"/>
      <c r="R964" s="2"/>
      <c r="S964" s="11"/>
      <c r="T964" s="78" t="str">
        <f>"owner=" &amp; Tokens!BS964 &amp; "&amp;filename_for_metadata=" &amp; Tokens!BT964 &amp; "&amp;offchaindata_platform=" &amp; $B$17 &amp; "&amp;keyfile=" &amp; $B$5 &amp;  "&amp;repository=" &amp; $B$18</f>
        <v>owner=BbDq7xeUzpj8bXfd9N7dh1tw43Ss7xbYpyjoNuwDSrzq&amp;filename_for_metadata=BILLETVIP_COR22D174&amp;offchaindata_platform=Github&amp;keyfile=Paul&amp;repository=CalviOnTheRocks2022</v>
      </c>
      <c r="U964" s="78" t="str">
        <f t="shared" si="29"/>
        <v>{"name":"#174 Billet VIP",_x000D_
"symbol":"COR22D174",_x000D_
"description":"Billet VIP / Billet NFT VIP Access - 1 jour Calvi on the Rocks 2022",_x000D_
"seller_fee_basis_points":1000,_x000D_
"image":"https://bafybeiallaunvg42236l5wbghtd2mz3ixaajlcwjft5noxvf5pbjy2xhxi.ipfs.nftstorage.link?image_174.webp",_x000D_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64" s="78" t="str">
        <f>formatRow(Tokens!C$2:I$2,Tokens!C964:I964)</f>
        <v>"name":"#174 Billet VIP",_x000D_
"symbol":"COR22D174",_x000D_
"description":"Billet VIP / Billet NFT VIP Access - 1 jour Calvi on the Rocks 2022",_x000D_
"seller_fee_basis_points":1000,_x000D_
"image":"https://bafybeiallaunvg42236l5wbghtd2mz3ixaajlcwjft5noxvf5pbjy2xhxi.ipfs.nftstorage.link?image_174.webp",_x000D_
"Issuer":"NfluenT for Calvi On The rocks",_x000D_
"external_url":""</v>
      </c>
      <c r="W964" s="78" t="str">
        <f>formatRow(Tokens!J$2:AV$2,Tokens!J964:AV964,2,"attributes")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4" s="78" t="str">
        <f>formatRow(Tokens!AX$2:BC$2,Tokens!AX964:BC964,2,"creators")</f>
        <v>"creators":[{"address":"ncreator",_x000D_
"share":10},{"address":"cotrcrea",_x000D_
"share":90},{"address":"nminer",_x000D_
"share":0}]</v>
      </c>
      <c r="Y964" s="78" t="str">
        <f>formatRow(Tokens!BD$2:BI$2,Tokens!BD964:BI964,2,"files")</f>
        <v>"files":[]</v>
      </c>
      <c r="Z964" s="78"/>
      <c r="AA964" s="78"/>
      <c r="AB964" s="78"/>
      <c r="AC964" s="78" t="str">
        <f>formatRow(Tokens!BJ$2:BK$2,Tokens!BJ964:BK964,0,"collection")</f>
        <v>"collection":{"name":"BILLET VIP",_x000D_
"family":"Calvi On The Rocks"}</v>
      </c>
      <c r="AD964" s="1" t="str">
        <f>formatRow(Tokens!BN$2:BR$2,Tokens!BN964:BR964,0,"marketplace")</f>
        <v>"marketplace":{"initial_price":100,_x000D_
"reservation_price":"",_x000D_
"duration":"",_x000D_
"max_mint":1,_x000D_
"sell_date":"25/06/2022"}</v>
      </c>
      <c r="AE964" s="1"/>
    </row>
    <row r="965" spans="4:31" ht="14.25" customHeight="1" x14ac:dyDescent="0.3">
      <c r="D965" s="1">
        <f>Tokens!B965</f>
        <v>175</v>
      </c>
      <c r="E965" s="17" t="str">
        <f>IF(Tokens!C965="","",Tokens!C965)</f>
        <v>#175 Billet VIP</v>
      </c>
      <c r="F965"/>
      <c r="G965"/>
      <c r="H965"/>
      <c r="I965"/>
      <c r="J965"/>
      <c r="M965"/>
      <c r="N965"/>
      <c r="O965" s="15" t="str">
        <f t="shared" si="30"/>
        <v>_</v>
      </c>
      <c r="P965" s="18" t="str">
        <f>IF(F965="stop","",IF(F965&lt;&gt;"",HYPERLINK(Settings!$B$5 &amp; "/manage/?network=" &amp; LOWER(B$8) &amp; "&amp;search=token&amp;account=" &amp; ToMint!$B$5 &amp; "&amp;view=" &amp; ToMint!J965,"TokenSol"),""))</f>
        <v/>
      </c>
      <c r="Q965" s="2"/>
      <c r="R965" s="2"/>
      <c r="S965" s="11"/>
      <c r="T965" s="78" t="str">
        <f>"owner=" &amp; Tokens!BS965 &amp; "&amp;filename_for_metadata=" &amp; Tokens!BT965 &amp; "&amp;offchaindata_platform=" &amp; $B$17 &amp; "&amp;keyfile=" &amp; $B$5 &amp;  "&amp;repository=" &amp; $B$18</f>
        <v>owner=BbDq7xeUzpj8bXfd9N7dh1tw43Ss7xbYpyjoNuwDSrzq&amp;filename_for_metadata=BILLETVIP_COR22D175&amp;offchaindata_platform=Github&amp;keyfile=Paul&amp;repository=CalviOnTheRocks2022</v>
      </c>
      <c r="U965" s="78" t="str">
        <f t="shared" ref="U965:U1028" si="31">"{" &amp; V965 &amp; "," &amp; W965 &amp; "," &amp; """properties"":{" &amp; X965 &amp; "," &amp; Y965 &amp; "}," &amp; AC965 &amp; "," &amp; AD965 &amp; "}"</f>
        <v>{"name":"#175 Billet VIP",_x000D_
"symbol":"COR22D175",_x000D_
"description":"Billet VIP / Billet NFT VIP Access - 1 jour Calvi on the Rocks 2022",_x000D_
"seller_fee_basis_points":1000,_x000D_
"image":"https://bafybeigsky3r4fhtibvj4qbpjs7kowh34662v4ths2xvmaote3afagmmkq.ipfs.nftstorage.link?image_175.webp",_x000D_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65" s="78" t="str">
        <f>formatRow(Tokens!C$2:I$2,Tokens!C965:I965)</f>
        <v>"name":"#175 Billet VIP",_x000D_
"symbol":"COR22D175",_x000D_
"description":"Billet VIP / Billet NFT VIP Access - 1 jour Calvi on the Rocks 2022",_x000D_
"seller_fee_basis_points":1000,_x000D_
"image":"https://bafybeigsky3r4fhtibvj4qbpjs7kowh34662v4ths2xvmaote3afagmmkq.ipfs.nftstorage.link?image_175.webp",_x000D_
"Issuer":"NfluenT for Calvi On The rocks",_x000D_
"external_url":""</v>
      </c>
      <c r="W965" s="78" t="str">
        <f>formatRow(Tokens!J$2:AV$2,Tokens!J965:AV965,2,"attributes")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5" s="78" t="str">
        <f>formatRow(Tokens!AX$2:BC$2,Tokens!AX965:BC965,2,"creators")</f>
        <v>"creators":[{"address":"ncreator",_x000D_
"share":10},{"address":"cotrcrea",_x000D_
"share":90},{"address":"nminer",_x000D_
"share":0}]</v>
      </c>
      <c r="Y965" s="78" t="str">
        <f>formatRow(Tokens!BD$2:BI$2,Tokens!BD965:BI965,2,"files")</f>
        <v>"files":[]</v>
      </c>
      <c r="Z965" s="78"/>
      <c r="AA965" s="78"/>
      <c r="AB965" s="78"/>
      <c r="AC965" s="78" t="str">
        <f>formatRow(Tokens!BJ$2:BK$2,Tokens!BJ965:BK965,0,"collection")</f>
        <v>"collection":{"name":"BILLET VIP",_x000D_
"family":"Calvi On The Rocks"}</v>
      </c>
      <c r="AD965" s="1" t="str">
        <f>formatRow(Tokens!BN$2:BR$2,Tokens!BN965:BR965,0,"marketplace")</f>
        <v>"marketplace":{"initial_price":100,_x000D_
"reservation_price":"",_x000D_
"duration":"",_x000D_
"max_mint":1,_x000D_
"sell_date":"25/06/2022"}</v>
      </c>
      <c r="AE965" s="1"/>
    </row>
    <row r="966" spans="4:31" ht="14.25" customHeight="1" x14ac:dyDescent="0.3">
      <c r="D966" s="1">
        <f>Tokens!B966</f>
        <v>176</v>
      </c>
      <c r="E966" s="17" t="str">
        <f>IF(Tokens!C966="","",Tokens!C966)</f>
        <v>#176 Billet VIP</v>
      </c>
      <c r="F966"/>
      <c r="G966"/>
      <c r="H966"/>
      <c r="I966"/>
      <c r="J966"/>
      <c r="M966"/>
      <c r="N966"/>
      <c r="O966" s="15" t="str">
        <f t="shared" si="30"/>
        <v>_</v>
      </c>
      <c r="P966" s="18" t="str">
        <f>IF(F966="stop","",IF(F966&lt;&gt;"",HYPERLINK(Settings!$B$5 &amp; "/manage/?network=" &amp; LOWER(B$8) &amp; "&amp;search=token&amp;account=" &amp; ToMint!$B$5 &amp; "&amp;view=" &amp; ToMint!J966,"TokenSol"),""))</f>
        <v/>
      </c>
      <c r="Q966" s="2"/>
      <c r="R966" s="2"/>
      <c r="S966" s="11"/>
      <c r="T966" s="78" t="str">
        <f>"owner=" &amp; Tokens!BS966 &amp; "&amp;filename_for_metadata=" &amp; Tokens!BT966 &amp; "&amp;offchaindata_platform=" &amp; $B$17 &amp; "&amp;keyfile=" &amp; $B$5 &amp;  "&amp;repository=" &amp; $B$18</f>
        <v>owner=BbDq7xeUzpj8bXfd9N7dh1tw43Ss7xbYpyjoNuwDSrzq&amp;filename_for_metadata=BILLETVIP_COR22D176&amp;offchaindata_platform=Github&amp;keyfile=Paul&amp;repository=CalviOnTheRocks2022</v>
      </c>
      <c r="U966" s="78" t="str">
        <f t="shared" si="31"/>
        <v>{"name":"#176 Billet VIP",_x000D_
"symbol":"COR22D176",_x000D_
"description":"Billet VIP / Billet NFT VIP Access - 1 jour Calvi on the Rocks 2022",_x000D_
"seller_fee_basis_points":1000,_x000D_
"image":"https://bafybeiazpbmg6ytx43u4gv2vvfsi3smwpaw5h225x37ta2vfg55e2ukr7a.ipfs.nftstorage.link?image_176.webp",_x000D_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66" s="78" t="str">
        <f>formatRow(Tokens!C$2:I$2,Tokens!C966:I966)</f>
        <v>"name":"#176 Billet VIP",_x000D_
"symbol":"COR22D176",_x000D_
"description":"Billet VIP / Billet NFT VIP Access - 1 jour Calvi on the Rocks 2022",_x000D_
"seller_fee_basis_points":1000,_x000D_
"image":"https://bafybeiazpbmg6ytx43u4gv2vvfsi3smwpaw5h225x37ta2vfg55e2ukr7a.ipfs.nftstorage.link?image_176.webp",_x000D_
"Issuer":"NfluenT for Calvi On The rocks",_x000D_
"external_url":""</v>
      </c>
      <c r="W966" s="78" t="str">
        <f>formatRow(Tokens!J$2:AV$2,Tokens!J966:AV966,2,"attributes")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6" s="78" t="str">
        <f>formatRow(Tokens!AX$2:BC$2,Tokens!AX966:BC966,2,"creators")</f>
        <v>"creators":[{"address":"ncreator",_x000D_
"share":10},{"address":"cotrcrea",_x000D_
"share":90},{"address":"nminer",_x000D_
"share":0}]</v>
      </c>
      <c r="Y966" s="78" t="str">
        <f>formatRow(Tokens!BD$2:BI$2,Tokens!BD966:BI966,2,"files")</f>
        <v>"files":[]</v>
      </c>
      <c r="Z966" s="78"/>
      <c r="AA966" s="78"/>
      <c r="AB966" s="78"/>
      <c r="AC966" s="78" t="str">
        <f>formatRow(Tokens!BJ$2:BK$2,Tokens!BJ966:BK966,0,"collection")</f>
        <v>"collection":{"name":"BILLET VIP",_x000D_
"family":"Calvi On The Rocks"}</v>
      </c>
      <c r="AD966" s="1" t="str">
        <f>formatRow(Tokens!BN$2:BR$2,Tokens!BN966:BR966,0,"marketplace")</f>
        <v>"marketplace":{"initial_price":100,_x000D_
"reservation_price":"",_x000D_
"duration":"",_x000D_
"max_mint":1,_x000D_
"sell_date":"25/06/2022"}</v>
      </c>
      <c r="AE966" s="1"/>
    </row>
    <row r="967" spans="4:31" ht="14.25" customHeight="1" x14ac:dyDescent="0.3">
      <c r="D967" s="1">
        <f>Tokens!B967</f>
        <v>177</v>
      </c>
      <c r="E967" s="17" t="str">
        <f>IF(Tokens!C967="","",Tokens!C967)</f>
        <v>#177 Billet VIP</v>
      </c>
      <c r="F967"/>
      <c r="G967"/>
      <c r="H967"/>
      <c r="I967"/>
      <c r="J967"/>
      <c r="M967"/>
      <c r="N967"/>
      <c r="O967" s="15" t="str">
        <f t="shared" si="30"/>
        <v>_</v>
      </c>
      <c r="P967" s="18" t="str">
        <f>IF(F967="stop","",IF(F967&lt;&gt;"",HYPERLINK(Settings!$B$5 &amp; "/manage/?network=" &amp; LOWER(B$8) &amp; "&amp;search=token&amp;account=" &amp; ToMint!$B$5 &amp; "&amp;view=" &amp; ToMint!J967,"TokenSol"),""))</f>
        <v/>
      </c>
      <c r="Q967" s="2"/>
      <c r="R967" s="2"/>
      <c r="S967" s="11"/>
      <c r="T967" s="78" t="str">
        <f>"owner=" &amp; Tokens!BS967 &amp; "&amp;filename_for_metadata=" &amp; Tokens!BT967 &amp; "&amp;offchaindata_platform=" &amp; $B$17 &amp; "&amp;keyfile=" &amp; $B$5 &amp;  "&amp;repository=" &amp; $B$18</f>
        <v>owner=BbDq7xeUzpj8bXfd9N7dh1tw43Ss7xbYpyjoNuwDSrzq&amp;filename_for_metadata=BILLETVIP_COR22D177&amp;offchaindata_platform=Github&amp;keyfile=Paul&amp;repository=CalviOnTheRocks2022</v>
      </c>
      <c r="U967" s="78" t="str">
        <f t="shared" si="31"/>
        <v>{"name":"#177 Billet VIP",_x000D_
"symbol":"COR22D177",_x000D_
"description":"Billet VIP / Billet NFT VIP Access - 1 jour Calvi on the Rocks 2022",_x000D_
"seller_fee_basis_points":1000,_x000D_
"image":"https://bafybeieg65bwzbvmjsl72qpzqw2f5ewgiuixs23lbczea5uegomn5eia3u.ipfs.nftstorage.link?image_177.webp",_x000D_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67" s="78" t="str">
        <f>formatRow(Tokens!C$2:I$2,Tokens!C967:I967)</f>
        <v>"name":"#177 Billet VIP",_x000D_
"symbol":"COR22D177",_x000D_
"description":"Billet VIP / Billet NFT VIP Access - 1 jour Calvi on the Rocks 2022",_x000D_
"seller_fee_basis_points":1000,_x000D_
"image":"https://bafybeieg65bwzbvmjsl72qpzqw2f5ewgiuixs23lbczea5uegomn5eia3u.ipfs.nftstorage.link?image_177.webp",_x000D_
"Issuer":"NfluenT for Calvi On The rocks",_x000D_
"external_url":""</v>
      </c>
      <c r="W967" s="78" t="str">
        <f>formatRow(Tokens!J$2:AV$2,Tokens!J967:AV967,2,"attributes")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7" s="78" t="str">
        <f>formatRow(Tokens!AX$2:BC$2,Tokens!AX967:BC967,2,"creators")</f>
        <v>"creators":[{"address":"ncreator",_x000D_
"share":10},{"address":"cotrcrea",_x000D_
"share":90},{"address":"nminer",_x000D_
"share":0}]</v>
      </c>
      <c r="Y967" s="78" t="str">
        <f>formatRow(Tokens!BD$2:BI$2,Tokens!BD967:BI967,2,"files")</f>
        <v>"files":[]</v>
      </c>
      <c r="Z967" s="78"/>
      <c r="AA967" s="78"/>
      <c r="AB967" s="78"/>
      <c r="AC967" s="78" t="str">
        <f>formatRow(Tokens!BJ$2:BK$2,Tokens!BJ967:BK967,0,"collection")</f>
        <v>"collection":{"name":"BILLET VIP",_x000D_
"family":"Calvi On The Rocks"}</v>
      </c>
      <c r="AD967" s="1" t="str">
        <f>formatRow(Tokens!BN$2:BR$2,Tokens!BN967:BR967,0,"marketplace")</f>
        <v>"marketplace":{"initial_price":100,_x000D_
"reservation_price":"",_x000D_
"duration":"",_x000D_
"max_mint":1,_x000D_
"sell_date":"25/06/2022"}</v>
      </c>
      <c r="AE967" s="1"/>
    </row>
    <row r="968" spans="4:31" ht="14.25" customHeight="1" x14ac:dyDescent="0.3">
      <c r="D968" s="1">
        <f>Tokens!B968</f>
        <v>178</v>
      </c>
      <c r="E968" s="17" t="str">
        <f>IF(Tokens!C968="","",Tokens!C968)</f>
        <v>#178 Billet VIP</v>
      </c>
      <c r="F968"/>
      <c r="G968"/>
      <c r="H968"/>
      <c r="I968"/>
      <c r="J968"/>
      <c r="M968"/>
      <c r="N968"/>
      <c r="O968" s="15" t="str">
        <f t="shared" si="30"/>
        <v>_</v>
      </c>
      <c r="P968" s="18" t="str">
        <f>IF(F968="stop","",IF(F968&lt;&gt;"",HYPERLINK(Settings!$B$5 &amp; "/manage/?network=" &amp; LOWER(B$8) &amp; "&amp;search=token&amp;account=" &amp; ToMint!$B$5 &amp; "&amp;view=" &amp; ToMint!J968,"TokenSol"),""))</f>
        <v/>
      </c>
      <c r="Q968" s="2"/>
      <c r="R968" s="2"/>
      <c r="S968" s="11"/>
      <c r="T968" s="78" t="str">
        <f>"owner=" &amp; Tokens!BS968 &amp; "&amp;filename_for_metadata=" &amp; Tokens!BT968 &amp; "&amp;offchaindata_platform=" &amp; $B$17 &amp; "&amp;keyfile=" &amp; $B$5 &amp;  "&amp;repository=" &amp; $B$18</f>
        <v>owner=BbDq7xeUzpj8bXfd9N7dh1tw43Ss7xbYpyjoNuwDSrzq&amp;filename_for_metadata=BILLETVIP_COR22D178&amp;offchaindata_platform=Github&amp;keyfile=Paul&amp;repository=CalviOnTheRocks2022</v>
      </c>
      <c r="U968" s="78" t="str">
        <f t="shared" si="31"/>
        <v>{"name":"#178 Billet VIP",_x000D_
"symbol":"COR22D178",_x000D_
"description":"Billet VIP / Billet NFT VIP Access - 1 jour Calvi on the Rocks 2022",_x000D_
"seller_fee_basis_points":1000,_x000D_
"image":"https://bafybeidtfkfwfkweacj37vh3vo6crfuyn75gjo7c5v2mzdy4rd5htqrwgu.ipfs.nftstorage.link?image_178.webp",_x000D_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68" s="78" t="str">
        <f>formatRow(Tokens!C$2:I$2,Tokens!C968:I968)</f>
        <v>"name":"#178 Billet VIP",_x000D_
"symbol":"COR22D178",_x000D_
"description":"Billet VIP / Billet NFT VIP Access - 1 jour Calvi on the Rocks 2022",_x000D_
"seller_fee_basis_points":1000,_x000D_
"image":"https://bafybeidtfkfwfkweacj37vh3vo6crfuyn75gjo7c5v2mzdy4rd5htqrwgu.ipfs.nftstorage.link?image_178.webp",_x000D_
"Issuer":"NfluenT for Calvi On The rocks",_x000D_
"external_url":""</v>
      </c>
      <c r="W968" s="78" t="str">
        <f>formatRow(Tokens!J$2:AV$2,Tokens!J968:AV968,2,"attributes")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8" s="78" t="str">
        <f>formatRow(Tokens!AX$2:BC$2,Tokens!AX968:BC968,2,"creators")</f>
        <v>"creators":[{"address":"ncreator",_x000D_
"share":10},{"address":"cotrcrea",_x000D_
"share":90},{"address":"nminer",_x000D_
"share":0}]</v>
      </c>
      <c r="Y968" s="78" t="str">
        <f>formatRow(Tokens!BD$2:BI$2,Tokens!BD968:BI968,2,"files")</f>
        <v>"files":[]</v>
      </c>
      <c r="Z968" s="78"/>
      <c r="AA968" s="78"/>
      <c r="AB968" s="78"/>
      <c r="AC968" s="78" t="str">
        <f>formatRow(Tokens!BJ$2:BK$2,Tokens!BJ968:BK968,0,"collection")</f>
        <v>"collection":{"name":"BILLET VIP",_x000D_
"family":"Calvi On The Rocks"}</v>
      </c>
      <c r="AD968" s="1" t="str">
        <f>formatRow(Tokens!BN$2:BR$2,Tokens!BN968:BR968,0,"marketplace")</f>
        <v>"marketplace":{"initial_price":100,_x000D_
"reservation_price":"",_x000D_
"duration":"",_x000D_
"max_mint":1,_x000D_
"sell_date":"25/06/2022"}</v>
      </c>
      <c r="AE968" s="1"/>
    </row>
    <row r="969" spans="4:31" ht="14.25" customHeight="1" x14ac:dyDescent="0.3">
      <c r="D969" s="1">
        <f>Tokens!B969</f>
        <v>179</v>
      </c>
      <c r="E969" s="17" t="str">
        <f>IF(Tokens!C969="","",Tokens!C969)</f>
        <v>#179 Billet VIP</v>
      </c>
      <c r="F969"/>
      <c r="G969"/>
      <c r="H969"/>
      <c r="I969"/>
      <c r="J969"/>
      <c r="M969"/>
      <c r="N969"/>
      <c r="O969" s="15" t="str">
        <f t="shared" si="30"/>
        <v>_</v>
      </c>
      <c r="P969" s="18" t="str">
        <f>IF(F969="stop","",IF(F969&lt;&gt;"",HYPERLINK(Settings!$B$5 &amp; "/manage/?network=" &amp; LOWER(B$8) &amp; "&amp;search=token&amp;account=" &amp; ToMint!$B$5 &amp; "&amp;view=" &amp; ToMint!J969,"TokenSol"),""))</f>
        <v/>
      </c>
      <c r="Q969" s="2"/>
      <c r="R969" s="2"/>
      <c r="S969" s="11"/>
      <c r="T969" s="78" t="str">
        <f>"owner=" &amp; Tokens!BS969 &amp; "&amp;filename_for_metadata=" &amp; Tokens!BT969 &amp; "&amp;offchaindata_platform=" &amp; $B$17 &amp; "&amp;keyfile=" &amp; $B$5 &amp;  "&amp;repository=" &amp; $B$18</f>
        <v>owner=BbDq7xeUzpj8bXfd9N7dh1tw43Ss7xbYpyjoNuwDSrzq&amp;filename_for_metadata=BILLETVIP_COR22D179&amp;offchaindata_platform=Github&amp;keyfile=Paul&amp;repository=CalviOnTheRocks2022</v>
      </c>
      <c r="U969" s="78" t="str">
        <f t="shared" si="31"/>
        <v>{"name":"#179 Billet VIP",_x000D_
"symbol":"COR22D179",_x000D_
"description":"Billet VIP / Billet NFT VIP Access - 1 jour Calvi on the Rocks 2022",_x000D_
"seller_fee_basis_points":1000,_x000D_
"image":"https://bafybeic3itknbkktmxet72u7svovqdc3u344yphfubp46aflpb7ovf4ufu.ipfs.nftstorage.link?image_179.webp",_x000D_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69" s="78" t="str">
        <f>formatRow(Tokens!C$2:I$2,Tokens!C969:I969)</f>
        <v>"name":"#179 Billet VIP",_x000D_
"symbol":"COR22D179",_x000D_
"description":"Billet VIP / Billet NFT VIP Access - 1 jour Calvi on the Rocks 2022",_x000D_
"seller_fee_basis_points":1000,_x000D_
"image":"https://bafybeic3itknbkktmxet72u7svovqdc3u344yphfubp46aflpb7ovf4ufu.ipfs.nftstorage.link?image_179.webp",_x000D_
"Issuer":"NfluenT for Calvi On The rocks",_x000D_
"external_url":""</v>
      </c>
      <c r="W969" s="78" t="str">
        <f>formatRow(Tokens!J$2:AV$2,Tokens!J969:AV969,2,"attributes")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9" s="78" t="str">
        <f>formatRow(Tokens!AX$2:BC$2,Tokens!AX969:BC969,2,"creators")</f>
        <v>"creators":[{"address":"ncreator",_x000D_
"share":10},{"address":"cotrcrea",_x000D_
"share":90},{"address":"nminer",_x000D_
"share":0}]</v>
      </c>
      <c r="Y969" s="78" t="str">
        <f>formatRow(Tokens!BD$2:BI$2,Tokens!BD969:BI969,2,"files")</f>
        <v>"files":[]</v>
      </c>
      <c r="Z969" s="78"/>
      <c r="AA969" s="78"/>
      <c r="AB969" s="78"/>
      <c r="AC969" s="78" t="str">
        <f>formatRow(Tokens!BJ$2:BK$2,Tokens!BJ969:BK969,0,"collection")</f>
        <v>"collection":{"name":"BILLET VIP",_x000D_
"family":"Calvi On The Rocks"}</v>
      </c>
      <c r="AD969" s="1" t="str">
        <f>formatRow(Tokens!BN$2:BR$2,Tokens!BN969:BR969,0,"marketplace")</f>
        <v>"marketplace":{"initial_price":100,_x000D_
"reservation_price":"",_x000D_
"duration":"",_x000D_
"max_mint":1,_x000D_
"sell_date":"25/06/2022"}</v>
      </c>
      <c r="AE969" s="1"/>
    </row>
    <row r="970" spans="4:31" ht="14.25" customHeight="1" x14ac:dyDescent="0.3">
      <c r="D970" s="1">
        <f>Tokens!B970</f>
        <v>180</v>
      </c>
      <c r="E970" s="17" t="str">
        <f>IF(Tokens!C970="","",Tokens!C970)</f>
        <v>#180 Billet VIP</v>
      </c>
      <c r="F970"/>
      <c r="G970"/>
      <c r="H970"/>
      <c r="I970"/>
      <c r="J970"/>
      <c r="M970"/>
      <c r="N970"/>
      <c r="O970" s="15" t="str">
        <f t="shared" si="30"/>
        <v>_</v>
      </c>
      <c r="P970" s="18" t="str">
        <f>IF(F970="stop","",IF(F970&lt;&gt;"",HYPERLINK(Settings!$B$5 &amp; "/manage/?network=" &amp; LOWER(B$8) &amp; "&amp;search=token&amp;account=" &amp; ToMint!$B$5 &amp; "&amp;view=" &amp; ToMint!J970,"TokenSol"),""))</f>
        <v/>
      </c>
      <c r="Q970" s="2"/>
      <c r="R970" s="2"/>
      <c r="S970" s="11"/>
      <c r="T970" s="78" t="str">
        <f>"owner=" &amp; Tokens!BS970 &amp; "&amp;filename_for_metadata=" &amp; Tokens!BT970 &amp; "&amp;offchaindata_platform=" &amp; $B$17 &amp; "&amp;keyfile=" &amp; $B$5 &amp;  "&amp;repository=" &amp; $B$18</f>
        <v>owner=BbDq7xeUzpj8bXfd9N7dh1tw43Ss7xbYpyjoNuwDSrzq&amp;filename_for_metadata=BILLETVIP_COR22D180&amp;offchaindata_platform=Github&amp;keyfile=Paul&amp;repository=CalviOnTheRocks2022</v>
      </c>
      <c r="U970" s="78" t="str">
        <f t="shared" si="31"/>
        <v>{"name":"#180 Billet VIP",_x000D_
"symbol":"COR22D180",_x000D_
"description":"Billet VIP / Billet NFT VIP Access - 1 jour Calvi on the Rocks 2022",_x000D_
"seller_fee_basis_points":1000,_x000D_
"image":"https://bafybeicgtoi24qn7wj5ftevk2cd7yjg2djiaudfsl434plvhu4k3rtdbre.ipfs.nftstorage.link?image_180.webp",_x000D_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70" s="78" t="str">
        <f>formatRow(Tokens!C$2:I$2,Tokens!C970:I970)</f>
        <v>"name":"#180 Billet VIP",_x000D_
"symbol":"COR22D180",_x000D_
"description":"Billet VIP / Billet NFT VIP Access - 1 jour Calvi on the Rocks 2022",_x000D_
"seller_fee_basis_points":1000,_x000D_
"image":"https://bafybeicgtoi24qn7wj5ftevk2cd7yjg2djiaudfsl434plvhu4k3rtdbre.ipfs.nftstorage.link?image_180.webp",_x000D_
"Issuer":"NfluenT for Calvi On The rocks",_x000D_
"external_url":""</v>
      </c>
      <c r="W970" s="78" t="str">
        <f>formatRow(Tokens!J$2:AV$2,Tokens!J970:AV970,2,"attributes")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0" s="78" t="str">
        <f>formatRow(Tokens!AX$2:BC$2,Tokens!AX970:BC970,2,"creators")</f>
        <v>"creators":[{"address":"ncreator",_x000D_
"share":10},{"address":"cotrcrea",_x000D_
"share":90},{"address":"nminer",_x000D_
"share":0}]</v>
      </c>
      <c r="Y970" s="78" t="str">
        <f>formatRow(Tokens!BD$2:BI$2,Tokens!BD970:BI970,2,"files")</f>
        <v>"files":[]</v>
      </c>
      <c r="Z970" s="78"/>
      <c r="AA970" s="78"/>
      <c r="AB970" s="78"/>
      <c r="AC970" s="78" t="str">
        <f>formatRow(Tokens!BJ$2:BK$2,Tokens!BJ970:BK970,0,"collection")</f>
        <v>"collection":{"name":"BILLET VIP",_x000D_
"family":"Calvi On The Rocks"}</v>
      </c>
      <c r="AD970" s="1" t="str">
        <f>formatRow(Tokens!BN$2:BR$2,Tokens!BN970:BR970,0,"marketplace")</f>
        <v>"marketplace":{"initial_price":100,_x000D_
"reservation_price":"",_x000D_
"duration":"",_x000D_
"max_mint":1,_x000D_
"sell_date":"25/06/2022"}</v>
      </c>
      <c r="AE970" s="1"/>
    </row>
    <row r="971" spans="4:31" ht="14.25" customHeight="1" x14ac:dyDescent="0.3">
      <c r="D971" s="1">
        <f>Tokens!B971</f>
        <v>181</v>
      </c>
      <c r="E971" s="17" t="str">
        <f>IF(Tokens!C971="","",Tokens!C971)</f>
        <v>#181 Billet VIP</v>
      </c>
      <c r="F971"/>
      <c r="G971"/>
      <c r="H971"/>
      <c r="I971"/>
      <c r="J971"/>
      <c r="M971"/>
      <c r="N971"/>
      <c r="O971" s="15" t="str">
        <f t="shared" si="30"/>
        <v>_</v>
      </c>
      <c r="P971" s="18" t="str">
        <f>IF(F971="stop","",IF(F971&lt;&gt;"",HYPERLINK(Settings!$B$5 &amp; "/manage/?network=" &amp; LOWER(B$8) &amp; "&amp;search=token&amp;account=" &amp; ToMint!$B$5 &amp; "&amp;view=" &amp; ToMint!J971,"TokenSol"),""))</f>
        <v/>
      </c>
      <c r="Q971" s="2"/>
      <c r="R971" s="2"/>
      <c r="S971" s="11"/>
      <c r="T971" s="78" t="str">
        <f>"owner=" &amp; Tokens!BS971 &amp; "&amp;filename_for_metadata=" &amp; Tokens!BT971 &amp; "&amp;offchaindata_platform=" &amp; $B$17 &amp; "&amp;keyfile=" &amp; $B$5 &amp;  "&amp;repository=" &amp; $B$18</f>
        <v>owner=BbDq7xeUzpj8bXfd9N7dh1tw43Ss7xbYpyjoNuwDSrzq&amp;filename_for_metadata=BILLETVIP_COR22D181&amp;offchaindata_platform=Github&amp;keyfile=Paul&amp;repository=CalviOnTheRocks2022</v>
      </c>
      <c r="U971" s="78" t="str">
        <f t="shared" si="31"/>
        <v>{"name":"#181 Billet VIP",_x000D_
"symbol":"COR22D181",_x000D_
"description":"Billet VIP / Billet NFT VIP Access - 1 jour Calvi on the Rocks 2022",_x000D_
"seller_fee_basis_points":1000,_x000D_
"image":"https://bafybeidpz7avgrg7n6qtfcdupziuxttqvntpy2ywr5ow5fesempp7unsqy.ipfs.nftstorage.link?image_181.webp",_x000D_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71" s="78" t="str">
        <f>formatRow(Tokens!C$2:I$2,Tokens!C971:I971)</f>
        <v>"name":"#181 Billet VIP",_x000D_
"symbol":"COR22D181",_x000D_
"description":"Billet VIP / Billet NFT VIP Access - 1 jour Calvi on the Rocks 2022",_x000D_
"seller_fee_basis_points":1000,_x000D_
"image":"https://bafybeidpz7avgrg7n6qtfcdupziuxttqvntpy2ywr5ow5fesempp7unsqy.ipfs.nftstorage.link?image_181.webp",_x000D_
"Issuer":"NfluenT for Calvi On The rocks",_x000D_
"external_url":""</v>
      </c>
      <c r="W971" s="78" t="str">
        <f>formatRow(Tokens!J$2:AV$2,Tokens!J971:AV971,2,"attributes")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1" s="78" t="str">
        <f>formatRow(Tokens!AX$2:BC$2,Tokens!AX971:BC971,2,"creators")</f>
        <v>"creators":[{"address":"ncreator",_x000D_
"share":10},{"address":"cotrcrea",_x000D_
"share":90},{"address":"nminer",_x000D_
"share":0}]</v>
      </c>
      <c r="Y971" s="78" t="str">
        <f>formatRow(Tokens!BD$2:BI$2,Tokens!BD971:BI971,2,"files")</f>
        <v>"files":[]</v>
      </c>
      <c r="Z971" s="78"/>
      <c r="AA971" s="78"/>
      <c r="AB971" s="78"/>
      <c r="AC971" s="78" t="str">
        <f>formatRow(Tokens!BJ$2:BK$2,Tokens!BJ971:BK971,0,"collection")</f>
        <v>"collection":{"name":"BILLET VIP",_x000D_
"family":"Calvi On The Rocks"}</v>
      </c>
      <c r="AD971" s="1" t="str">
        <f>formatRow(Tokens!BN$2:BR$2,Tokens!BN971:BR971,0,"marketplace")</f>
        <v>"marketplace":{"initial_price":100,_x000D_
"reservation_price":"",_x000D_
"duration":"",_x000D_
"max_mint":1,_x000D_
"sell_date":"25/06/2022"}</v>
      </c>
      <c r="AE971" s="1"/>
    </row>
    <row r="972" spans="4:31" ht="14.25" customHeight="1" x14ac:dyDescent="0.3">
      <c r="D972" s="1">
        <f>Tokens!B972</f>
        <v>182</v>
      </c>
      <c r="E972" s="17" t="str">
        <f>IF(Tokens!C972="","",Tokens!C972)</f>
        <v>#182 Billet VIP</v>
      </c>
      <c r="F972"/>
      <c r="G972"/>
      <c r="H972"/>
      <c r="I972"/>
      <c r="J972"/>
      <c r="M972"/>
      <c r="N972"/>
      <c r="O972" s="15" t="str">
        <f t="shared" si="30"/>
        <v>_</v>
      </c>
      <c r="P972" s="18" t="str">
        <f>IF(F972="stop","",IF(F972&lt;&gt;"",HYPERLINK(Settings!$B$5 &amp; "/manage/?network=" &amp; LOWER(B$8) &amp; "&amp;search=token&amp;account=" &amp; ToMint!$B$5 &amp; "&amp;view=" &amp; ToMint!J972,"TokenSol"),""))</f>
        <v/>
      </c>
      <c r="Q972" s="2"/>
      <c r="R972" s="2"/>
      <c r="S972" s="11"/>
      <c r="T972" s="78" t="str">
        <f>"owner=" &amp; Tokens!BS972 &amp; "&amp;filename_for_metadata=" &amp; Tokens!BT972 &amp; "&amp;offchaindata_platform=" &amp; $B$17 &amp; "&amp;keyfile=" &amp; $B$5 &amp;  "&amp;repository=" &amp; $B$18</f>
        <v>owner=BbDq7xeUzpj8bXfd9N7dh1tw43Ss7xbYpyjoNuwDSrzq&amp;filename_for_metadata=BILLETVIP_COR22D182&amp;offchaindata_platform=Github&amp;keyfile=Paul&amp;repository=CalviOnTheRocks2022</v>
      </c>
      <c r="U972" s="78" t="str">
        <f t="shared" si="31"/>
        <v>{"name":"#182 Billet VIP",_x000D_
"symbol":"COR22D182",_x000D_
"description":"Billet VIP / Billet NFT VIP Access - 1 jour Calvi on the Rocks 2022",_x000D_
"seller_fee_basis_points":1000,_x000D_
"image":"https://bafybeiel2j6xarf5cxrc6jqr4o2ai77ww766srtb5ttrqasja2k4uvuzki.ipfs.nftstorage.link?image_182.webp",_x000D_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72" s="78" t="str">
        <f>formatRow(Tokens!C$2:I$2,Tokens!C972:I972)</f>
        <v>"name":"#182 Billet VIP",_x000D_
"symbol":"COR22D182",_x000D_
"description":"Billet VIP / Billet NFT VIP Access - 1 jour Calvi on the Rocks 2022",_x000D_
"seller_fee_basis_points":1000,_x000D_
"image":"https://bafybeiel2j6xarf5cxrc6jqr4o2ai77ww766srtb5ttrqasja2k4uvuzki.ipfs.nftstorage.link?image_182.webp",_x000D_
"Issuer":"NfluenT for Calvi On The rocks",_x000D_
"external_url":""</v>
      </c>
      <c r="W972" s="78" t="str">
        <f>formatRow(Tokens!J$2:AV$2,Tokens!J972:AV972,2,"attributes")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2" s="78" t="str">
        <f>formatRow(Tokens!AX$2:BC$2,Tokens!AX972:BC972,2,"creators")</f>
        <v>"creators":[{"address":"ncreator",_x000D_
"share":10},{"address":"cotrcrea",_x000D_
"share":90},{"address":"nminer",_x000D_
"share":0}]</v>
      </c>
      <c r="Y972" s="78" t="str">
        <f>formatRow(Tokens!BD$2:BI$2,Tokens!BD972:BI972,2,"files")</f>
        <v>"files":[]</v>
      </c>
      <c r="Z972" s="78"/>
      <c r="AA972" s="78"/>
      <c r="AB972" s="78"/>
      <c r="AC972" s="78" t="str">
        <f>formatRow(Tokens!BJ$2:BK$2,Tokens!BJ972:BK972,0,"collection")</f>
        <v>"collection":{"name":"BILLET VIP",_x000D_
"family":"Calvi On The Rocks"}</v>
      </c>
      <c r="AD972" s="1" t="str">
        <f>formatRow(Tokens!BN$2:BR$2,Tokens!BN972:BR972,0,"marketplace")</f>
        <v>"marketplace":{"initial_price":100,_x000D_
"reservation_price":"",_x000D_
"duration":"",_x000D_
"max_mint":1,_x000D_
"sell_date":"25/06/2022"}</v>
      </c>
      <c r="AE972" s="1"/>
    </row>
    <row r="973" spans="4:31" ht="14.25" customHeight="1" x14ac:dyDescent="0.3">
      <c r="D973" s="1">
        <f>Tokens!B973</f>
        <v>183</v>
      </c>
      <c r="E973" s="17" t="str">
        <f>IF(Tokens!C973="","",Tokens!C973)</f>
        <v>#183 Billet VIP</v>
      </c>
      <c r="F973"/>
      <c r="G973"/>
      <c r="H973"/>
      <c r="I973"/>
      <c r="J973"/>
      <c r="M973"/>
      <c r="N973"/>
      <c r="O973" s="15" t="str">
        <f t="shared" si="30"/>
        <v>_</v>
      </c>
      <c r="P973" s="18" t="str">
        <f>IF(F973="stop","",IF(F973&lt;&gt;"",HYPERLINK(Settings!$B$5 &amp; "/manage/?network=" &amp; LOWER(B$8) &amp; "&amp;search=token&amp;account=" &amp; ToMint!$B$5 &amp; "&amp;view=" &amp; ToMint!J973,"TokenSol"),""))</f>
        <v/>
      </c>
      <c r="Q973" s="2"/>
      <c r="R973" s="2"/>
      <c r="S973" s="11"/>
      <c r="T973" s="78" t="str">
        <f>"owner=" &amp; Tokens!BS973 &amp; "&amp;filename_for_metadata=" &amp; Tokens!BT973 &amp; "&amp;offchaindata_platform=" &amp; $B$17 &amp; "&amp;keyfile=" &amp; $B$5 &amp;  "&amp;repository=" &amp; $B$18</f>
        <v>owner=BbDq7xeUzpj8bXfd9N7dh1tw43Ss7xbYpyjoNuwDSrzq&amp;filename_for_metadata=BILLETVIP_COR22D183&amp;offchaindata_platform=Github&amp;keyfile=Paul&amp;repository=CalviOnTheRocks2022</v>
      </c>
      <c r="U973" s="78" t="str">
        <f t="shared" si="31"/>
        <v>{"name":"#183 Billet VIP",_x000D_
"symbol":"COR22D183",_x000D_
"description":"Billet VIP / Billet NFT VIP Access - 1 jour Calvi on the Rocks 2022",_x000D_
"seller_fee_basis_points":1000,_x000D_
"image":"https://bafybeifcwwgylvprmo633kap6tct6k2a2mx7fm22mrobvz664xthbugrqu.ipfs.nftstorage.link?image_183.webp",_x000D_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73" s="78" t="str">
        <f>formatRow(Tokens!C$2:I$2,Tokens!C973:I973)</f>
        <v>"name":"#183 Billet VIP",_x000D_
"symbol":"COR22D183",_x000D_
"description":"Billet VIP / Billet NFT VIP Access - 1 jour Calvi on the Rocks 2022",_x000D_
"seller_fee_basis_points":1000,_x000D_
"image":"https://bafybeifcwwgylvprmo633kap6tct6k2a2mx7fm22mrobvz664xthbugrqu.ipfs.nftstorage.link?image_183.webp",_x000D_
"Issuer":"NfluenT for Calvi On The rocks",_x000D_
"external_url":""</v>
      </c>
      <c r="W973" s="78" t="str">
        <f>formatRow(Tokens!J$2:AV$2,Tokens!J973:AV973,2,"attributes")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3" s="78" t="str">
        <f>formatRow(Tokens!AX$2:BC$2,Tokens!AX973:BC973,2,"creators")</f>
        <v>"creators":[{"address":"ncreator",_x000D_
"share":10},{"address":"cotrcrea",_x000D_
"share":90},{"address":"nminer",_x000D_
"share":0}]</v>
      </c>
      <c r="Y973" s="78" t="str">
        <f>formatRow(Tokens!BD$2:BI$2,Tokens!BD973:BI973,2,"files")</f>
        <v>"files":[]</v>
      </c>
      <c r="Z973" s="78"/>
      <c r="AA973" s="78"/>
      <c r="AB973" s="78"/>
      <c r="AC973" s="78" t="str">
        <f>formatRow(Tokens!BJ$2:BK$2,Tokens!BJ973:BK973,0,"collection")</f>
        <v>"collection":{"name":"BILLET VIP",_x000D_
"family":"Calvi On The Rocks"}</v>
      </c>
      <c r="AD973" s="1" t="str">
        <f>formatRow(Tokens!BN$2:BR$2,Tokens!BN973:BR973,0,"marketplace")</f>
        <v>"marketplace":{"initial_price":100,_x000D_
"reservation_price":"",_x000D_
"duration":"",_x000D_
"max_mint":1,_x000D_
"sell_date":"25/06/2022"}</v>
      </c>
      <c r="AE973" s="1"/>
    </row>
    <row r="974" spans="4:31" ht="14.25" customHeight="1" x14ac:dyDescent="0.3">
      <c r="D974" s="1">
        <f>Tokens!B974</f>
        <v>184</v>
      </c>
      <c r="E974" s="17" t="str">
        <f>IF(Tokens!C974="","",Tokens!C974)</f>
        <v>#184 Billet VIP</v>
      </c>
      <c r="F974"/>
      <c r="G974"/>
      <c r="H974"/>
      <c r="I974"/>
      <c r="J974"/>
      <c r="M974"/>
      <c r="N974"/>
      <c r="O974" s="15" t="str">
        <f t="shared" si="30"/>
        <v>_</v>
      </c>
      <c r="P974" s="18" t="str">
        <f>IF(F974="stop","",IF(F974&lt;&gt;"",HYPERLINK(Settings!$B$5 &amp; "/manage/?network=" &amp; LOWER(B$8) &amp; "&amp;search=token&amp;account=" &amp; ToMint!$B$5 &amp; "&amp;view=" &amp; ToMint!J974,"TokenSol"),""))</f>
        <v/>
      </c>
      <c r="Q974" s="2"/>
      <c r="R974" s="2"/>
      <c r="S974" s="11"/>
      <c r="T974" s="78" t="str">
        <f>"owner=" &amp; Tokens!BS974 &amp; "&amp;filename_for_metadata=" &amp; Tokens!BT974 &amp; "&amp;offchaindata_platform=" &amp; $B$17 &amp; "&amp;keyfile=" &amp; $B$5 &amp;  "&amp;repository=" &amp; $B$18</f>
        <v>owner=BbDq7xeUzpj8bXfd9N7dh1tw43Ss7xbYpyjoNuwDSrzq&amp;filename_for_metadata=BILLETVIP_COR22D184&amp;offchaindata_platform=Github&amp;keyfile=Paul&amp;repository=CalviOnTheRocks2022</v>
      </c>
      <c r="U974" s="78" t="str">
        <f t="shared" si="31"/>
        <v>{"name":"#184 Billet VIP",_x000D_
"symbol":"COR22D184",_x000D_
"description":"Billet VIP / Billet NFT VIP Access - 1 jour Calvi on the Rocks 2022",_x000D_
"seller_fee_basis_points":1000,_x000D_
"image":"https://bafybeiapvy7d6o6lhrehsdtmsedz2d4dnge2435iuvxbimdzxwtziml3uy.ipfs.nftstorage.link?image_184.webp",_x000D_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74" s="78" t="str">
        <f>formatRow(Tokens!C$2:I$2,Tokens!C974:I974)</f>
        <v>"name":"#184 Billet VIP",_x000D_
"symbol":"COR22D184",_x000D_
"description":"Billet VIP / Billet NFT VIP Access - 1 jour Calvi on the Rocks 2022",_x000D_
"seller_fee_basis_points":1000,_x000D_
"image":"https://bafybeiapvy7d6o6lhrehsdtmsedz2d4dnge2435iuvxbimdzxwtziml3uy.ipfs.nftstorage.link?image_184.webp",_x000D_
"Issuer":"NfluenT for Calvi On The rocks",_x000D_
"external_url":""</v>
      </c>
      <c r="W974" s="78" t="str">
        <f>formatRow(Tokens!J$2:AV$2,Tokens!J974:AV974,2,"attributes")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4" s="78" t="str">
        <f>formatRow(Tokens!AX$2:BC$2,Tokens!AX974:BC974,2,"creators")</f>
        <v>"creators":[{"address":"ncreator",_x000D_
"share":10},{"address":"cotrcrea",_x000D_
"share":90},{"address":"nminer",_x000D_
"share":0}]</v>
      </c>
      <c r="Y974" s="78" t="str">
        <f>formatRow(Tokens!BD$2:BI$2,Tokens!BD974:BI974,2,"files")</f>
        <v>"files":[]</v>
      </c>
      <c r="Z974" s="78"/>
      <c r="AA974" s="78"/>
      <c r="AB974" s="78"/>
      <c r="AC974" s="78" t="str">
        <f>formatRow(Tokens!BJ$2:BK$2,Tokens!BJ974:BK974,0,"collection")</f>
        <v>"collection":{"name":"BILLET VIP",_x000D_
"family":"Calvi On The Rocks"}</v>
      </c>
      <c r="AD974" s="1" t="str">
        <f>formatRow(Tokens!BN$2:BR$2,Tokens!BN974:BR974,0,"marketplace")</f>
        <v>"marketplace":{"initial_price":100,_x000D_
"reservation_price":"",_x000D_
"duration":"",_x000D_
"max_mint":1,_x000D_
"sell_date":"25/06/2022"}</v>
      </c>
      <c r="AE974" s="1"/>
    </row>
    <row r="975" spans="4:31" ht="14.25" customHeight="1" x14ac:dyDescent="0.3">
      <c r="D975" s="1">
        <f>Tokens!B975</f>
        <v>185</v>
      </c>
      <c r="E975" s="17" t="str">
        <f>IF(Tokens!C975="","",Tokens!C975)</f>
        <v>#185 Billet VIP</v>
      </c>
      <c r="F975"/>
      <c r="G975"/>
      <c r="H975"/>
      <c r="I975"/>
      <c r="J975"/>
      <c r="M975"/>
      <c r="N975"/>
      <c r="O975" s="15" t="str">
        <f t="shared" si="30"/>
        <v>_</v>
      </c>
      <c r="P975" s="18" t="str">
        <f>IF(F975="stop","",IF(F975&lt;&gt;"",HYPERLINK(Settings!$B$5 &amp; "/manage/?network=" &amp; LOWER(B$8) &amp; "&amp;search=token&amp;account=" &amp; ToMint!$B$5 &amp; "&amp;view=" &amp; ToMint!J975,"TokenSol"),""))</f>
        <v/>
      </c>
      <c r="Q975" s="2"/>
      <c r="R975" s="2"/>
      <c r="S975" s="11"/>
      <c r="T975" s="78" t="str">
        <f>"owner=" &amp; Tokens!BS975 &amp; "&amp;filename_for_metadata=" &amp; Tokens!BT975 &amp; "&amp;offchaindata_platform=" &amp; $B$17 &amp; "&amp;keyfile=" &amp; $B$5 &amp;  "&amp;repository=" &amp; $B$18</f>
        <v>owner=BbDq7xeUzpj8bXfd9N7dh1tw43Ss7xbYpyjoNuwDSrzq&amp;filename_for_metadata=BILLETVIP_COR22D185&amp;offchaindata_platform=Github&amp;keyfile=Paul&amp;repository=CalviOnTheRocks2022</v>
      </c>
      <c r="U975" s="78" t="str">
        <f t="shared" si="31"/>
        <v>{"name":"#185 Billet VIP",_x000D_
"symbol":"COR22D185",_x000D_
"description":"Billet VIP / Billet NFT VIP Access - 1 jour Calvi on the Rocks 2022",_x000D_
"seller_fee_basis_points":1000,_x000D_
"image":"https://bafybeifsq2avp6lvnra6bxd7tmpir7k63ogavoilknrfl5awm2re3e7wt4.ipfs.nftstorage.link?image_185.webp",_x000D_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75" s="78" t="str">
        <f>formatRow(Tokens!C$2:I$2,Tokens!C975:I975)</f>
        <v>"name":"#185 Billet VIP",_x000D_
"symbol":"COR22D185",_x000D_
"description":"Billet VIP / Billet NFT VIP Access - 1 jour Calvi on the Rocks 2022",_x000D_
"seller_fee_basis_points":1000,_x000D_
"image":"https://bafybeifsq2avp6lvnra6bxd7tmpir7k63ogavoilknrfl5awm2re3e7wt4.ipfs.nftstorage.link?image_185.webp",_x000D_
"Issuer":"NfluenT for Calvi On The rocks",_x000D_
"external_url":""</v>
      </c>
      <c r="W975" s="78" t="str">
        <f>formatRow(Tokens!J$2:AV$2,Tokens!J975:AV975,2,"attributes")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5" s="78" t="str">
        <f>formatRow(Tokens!AX$2:BC$2,Tokens!AX975:BC975,2,"creators")</f>
        <v>"creators":[{"address":"ncreator",_x000D_
"share":10},{"address":"cotrcrea",_x000D_
"share":90},{"address":"nminer",_x000D_
"share":0}]</v>
      </c>
      <c r="Y975" s="78" t="str">
        <f>formatRow(Tokens!BD$2:BI$2,Tokens!BD975:BI975,2,"files")</f>
        <v>"files":[]</v>
      </c>
      <c r="Z975" s="78"/>
      <c r="AA975" s="78"/>
      <c r="AB975" s="78"/>
      <c r="AC975" s="78" t="str">
        <f>formatRow(Tokens!BJ$2:BK$2,Tokens!BJ975:BK975,0,"collection")</f>
        <v>"collection":{"name":"BILLET VIP",_x000D_
"family":"Calvi On The Rocks"}</v>
      </c>
      <c r="AD975" s="1" t="str">
        <f>formatRow(Tokens!BN$2:BR$2,Tokens!BN975:BR975,0,"marketplace")</f>
        <v>"marketplace":{"initial_price":100,_x000D_
"reservation_price":"",_x000D_
"duration":"",_x000D_
"max_mint":1,_x000D_
"sell_date":"25/06/2022"}</v>
      </c>
      <c r="AE975" s="1"/>
    </row>
    <row r="976" spans="4:31" ht="14.25" customHeight="1" x14ac:dyDescent="0.3">
      <c r="D976" s="1">
        <f>Tokens!B976</f>
        <v>186</v>
      </c>
      <c r="E976" s="17" t="str">
        <f>IF(Tokens!C976="","",Tokens!C976)</f>
        <v>#186 Billet VIP</v>
      </c>
      <c r="F976"/>
      <c r="G976"/>
      <c r="H976"/>
      <c r="I976"/>
      <c r="J976"/>
      <c r="M976"/>
      <c r="N976"/>
      <c r="O976" s="15" t="str">
        <f t="shared" si="30"/>
        <v>_</v>
      </c>
      <c r="P976" s="18" t="str">
        <f>IF(F976="stop","",IF(F976&lt;&gt;"",HYPERLINK(Settings!$B$5 &amp; "/manage/?network=" &amp; LOWER(B$8) &amp; "&amp;search=token&amp;account=" &amp; ToMint!$B$5 &amp; "&amp;view=" &amp; ToMint!J976,"TokenSol"),""))</f>
        <v/>
      </c>
      <c r="Q976" s="2"/>
      <c r="R976" s="2"/>
      <c r="S976" s="11"/>
      <c r="T976" s="78" t="str">
        <f>"owner=" &amp; Tokens!BS976 &amp; "&amp;filename_for_metadata=" &amp; Tokens!BT976 &amp; "&amp;offchaindata_platform=" &amp; $B$17 &amp; "&amp;keyfile=" &amp; $B$5 &amp;  "&amp;repository=" &amp; $B$18</f>
        <v>owner=BbDq7xeUzpj8bXfd9N7dh1tw43Ss7xbYpyjoNuwDSrzq&amp;filename_for_metadata=BILLETVIP_COR22D186&amp;offchaindata_platform=Github&amp;keyfile=Paul&amp;repository=CalviOnTheRocks2022</v>
      </c>
      <c r="U976" s="78" t="str">
        <f t="shared" si="31"/>
        <v>{"name":"#186 Billet VIP",_x000D_
"symbol":"COR22D186",_x000D_
"description":"Billet VIP / Billet NFT VIP Access - 1 jour Calvi on the Rocks 2022",_x000D_
"seller_fee_basis_points":1000,_x000D_
"image":"https://bafybeidrdjn5axdjca7bolbmqlsuy6bafhielbrixwybdry2bmhcy4mrtu.ipfs.nftstorage.link?image_186.webp",_x000D_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76" s="78" t="str">
        <f>formatRow(Tokens!C$2:I$2,Tokens!C976:I976)</f>
        <v>"name":"#186 Billet VIP",_x000D_
"symbol":"COR22D186",_x000D_
"description":"Billet VIP / Billet NFT VIP Access - 1 jour Calvi on the Rocks 2022",_x000D_
"seller_fee_basis_points":1000,_x000D_
"image":"https://bafybeidrdjn5axdjca7bolbmqlsuy6bafhielbrixwybdry2bmhcy4mrtu.ipfs.nftstorage.link?image_186.webp",_x000D_
"Issuer":"NfluenT for Calvi On The rocks",_x000D_
"external_url":""</v>
      </c>
      <c r="W976" s="78" t="str">
        <f>formatRow(Tokens!J$2:AV$2,Tokens!J976:AV976,2,"attributes")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6" s="78" t="str">
        <f>formatRow(Tokens!AX$2:BC$2,Tokens!AX976:BC976,2,"creators")</f>
        <v>"creators":[{"address":"ncreator",_x000D_
"share":10},{"address":"cotrcrea",_x000D_
"share":90},{"address":"nminer",_x000D_
"share":0}]</v>
      </c>
      <c r="Y976" s="78" t="str">
        <f>formatRow(Tokens!BD$2:BI$2,Tokens!BD976:BI976,2,"files")</f>
        <v>"files":[]</v>
      </c>
      <c r="Z976" s="78"/>
      <c r="AA976" s="78"/>
      <c r="AB976" s="78"/>
      <c r="AC976" s="78" t="str">
        <f>formatRow(Tokens!BJ$2:BK$2,Tokens!BJ976:BK976,0,"collection")</f>
        <v>"collection":{"name":"BILLET VIP",_x000D_
"family":"Calvi On The Rocks"}</v>
      </c>
      <c r="AD976" s="1" t="str">
        <f>formatRow(Tokens!BN$2:BR$2,Tokens!BN976:BR976,0,"marketplace")</f>
        <v>"marketplace":{"initial_price":100,_x000D_
"reservation_price":"",_x000D_
"duration":"",_x000D_
"max_mint":1,_x000D_
"sell_date":"25/06/2022"}</v>
      </c>
      <c r="AE976" s="1"/>
    </row>
    <row r="977" spans="4:31" ht="14.25" customHeight="1" x14ac:dyDescent="0.3">
      <c r="D977" s="1">
        <f>Tokens!B977</f>
        <v>187</v>
      </c>
      <c r="E977" s="17" t="str">
        <f>IF(Tokens!C977="","",Tokens!C977)</f>
        <v>#187 Billet VIP</v>
      </c>
      <c r="F977"/>
      <c r="G977"/>
      <c r="H977"/>
      <c r="I977"/>
      <c r="J977"/>
      <c r="M977"/>
      <c r="N977"/>
      <c r="O977" s="15" t="str">
        <f t="shared" si="30"/>
        <v>_</v>
      </c>
      <c r="P977" s="18" t="str">
        <f>IF(F977="stop","",IF(F977&lt;&gt;"",HYPERLINK(Settings!$B$5 &amp; "/manage/?network=" &amp; LOWER(B$8) &amp; "&amp;search=token&amp;account=" &amp; ToMint!$B$5 &amp; "&amp;view=" &amp; ToMint!J977,"TokenSol"),""))</f>
        <v/>
      </c>
      <c r="Q977" s="2"/>
      <c r="R977" s="2"/>
      <c r="S977" s="11"/>
      <c r="T977" s="78" t="str">
        <f>"owner=" &amp; Tokens!BS977 &amp; "&amp;filename_for_metadata=" &amp; Tokens!BT977 &amp; "&amp;offchaindata_platform=" &amp; $B$17 &amp; "&amp;keyfile=" &amp; $B$5 &amp;  "&amp;repository=" &amp; $B$18</f>
        <v>owner=BbDq7xeUzpj8bXfd9N7dh1tw43Ss7xbYpyjoNuwDSrzq&amp;filename_for_metadata=BILLETVIP_COR22D187&amp;offchaindata_platform=Github&amp;keyfile=Paul&amp;repository=CalviOnTheRocks2022</v>
      </c>
      <c r="U977" s="78" t="str">
        <f t="shared" si="31"/>
        <v>{"name":"#187 Billet VIP",_x000D_
"symbol":"COR22D187",_x000D_
"description":"Billet VIP / Billet NFT VIP Access - 1 jour Calvi on the Rocks 2022",_x000D_
"seller_fee_basis_points":1000,_x000D_
"image":"https://bafybeiggao6ljohptquvjhunajwyux4aqymzuky477x6cl7g5mceiuxa7i.ipfs.nftstorage.link?image_187.webp",_x000D_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77" s="78" t="str">
        <f>formatRow(Tokens!C$2:I$2,Tokens!C977:I977)</f>
        <v>"name":"#187 Billet VIP",_x000D_
"symbol":"COR22D187",_x000D_
"description":"Billet VIP / Billet NFT VIP Access - 1 jour Calvi on the Rocks 2022",_x000D_
"seller_fee_basis_points":1000,_x000D_
"image":"https://bafybeiggao6ljohptquvjhunajwyux4aqymzuky477x6cl7g5mceiuxa7i.ipfs.nftstorage.link?image_187.webp",_x000D_
"Issuer":"NfluenT for Calvi On The rocks",_x000D_
"external_url":""</v>
      </c>
      <c r="W977" s="78" t="str">
        <f>formatRow(Tokens!J$2:AV$2,Tokens!J977:AV977,2,"attributes")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7" s="78" t="str">
        <f>formatRow(Tokens!AX$2:BC$2,Tokens!AX977:BC977,2,"creators")</f>
        <v>"creators":[{"address":"ncreator",_x000D_
"share":10},{"address":"cotrcrea",_x000D_
"share":90},{"address":"nminer",_x000D_
"share":0}]</v>
      </c>
      <c r="Y977" s="78" t="str">
        <f>formatRow(Tokens!BD$2:BI$2,Tokens!BD977:BI977,2,"files")</f>
        <v>"files":[]</v>
      </c>
      <c r="Z977" s="78"/>
      <c r="AA977" s="78"/>
      <c r="AB977" s="78"/>
      <c r="AC977" s="78" t="str">
        <f>formatRow(Tokens!BJ$2:BK$2,Tokens!BJ977:BK977,0,"collection")</f>
        <v>"collection":{"name":"BILLET VIP",_x000D_
"family":"Calvi On The Rocks"}</v>
      </c>
      <c r="AD977" s="1" t="str">
        <f>formatRow(Tokens!BN$2:BR$2,Tokens!BN977:BR977,0,"marketplace")</f>
        <v>"marketplace":{"initial_price":100,_x000D_
"reservation_price":"",_x000D_
"duration":"",_x000D_
"max_mint":1,_x000D_
"sell_date":"25/06/2022"}</v>
      </c>
      <c r="AE977" s="1"/>
    </row>
    <row r="978" spans="4:31" ht="14.25" customHeight="1" x14ac:dyDescent="0.3">
      <c r="D978" s="1">
        <f>Tokens!B978</f>
        <v>188</v>
      </c>
      <c r="E978" s="17" t="str">
        <f>IF(Tokens!C978="","",Tokens!C978)</f>
        <v>#188 Billet VIP</v>
      </c>
      <c r="F978"/>
      <c r="G978"/>
      <c r="H978"/>
      <c r="I978"/>
      <c r="J978"/>
      <c r="M978"/>
      <c r="N978"/>
      <c r="O978" s="15" t="str">
        <f t="shared" si="30"/>
        <v>_</v>
      </c>
      <c r="P978" s="18" t="str">
        <f>IF(F978="stop","",IF(F978&lt;&gt;"",HYPERLINK(Settings!$B$5 &amp; "/manage/?network=" &amp; LOWER(B$8) &amp; "&amp;search=token&amp;account=" &amp; ToMint!$B$5 &amp; "&amp;view=" &amp; ToMint!J978,"TokenSol"),""))</f>
        <v/>
      </c>
      <c r="Q978" s="2"/>
      <c r="R978" s="2"/>
      <c r="S978" s="11"/>
      <c r="T978" s="78" t="str">
        <f>"owner=" &amp; Tokens!BS978 &amp; "&amp;filename_for_metadata=" &amp; Tokens!BT978 &amp; "&amp;offchaindata_platform=" &amp; $B$17 &amp; "&amp;keyfile=" &amp; $B$5 &amp;  "&amp;repository=" &amp; $B$18</f>
        <v>owner=BbDq7xeUzpj8bXfd9N7dh1tw43Ss7xbYpyjoNuwDSrzq&amp;filename_for_metadata=BILLETVIP_COR22D188&amp;offchaindata_platform=Github&amp;keyfile=Paul&amp;repository=CalviOnTheRocks2022</v>
      </c>
      <c r="U978" s="78" t="str">
        <f t="shared" si="31"/>
        <v>{"name":"#188 Billet VIP",_x000D_
"symbol":"COR22D188",_x000D_
"description":"Billet VIP / Billet NFT VIP Access - 1 jour Calvi on the Rocks 2022",_x000D_
"seller_fee_basis_points":1000,_x000D_
"image":"https://bafybeihp4idkkc553o3dqkduiqddoi2wuyskt4wgc3vvphwgnopqzjx46y.ipfs.nftstorage.link?image_188.webp",_x000D_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78" s="78" t="str">
        <f>formatRow(Tokens!C$2:I$2,Tokens!C978:I978)</f>
        <v>"name":"#188 Billet VIP",_x000D_
"symbol":"COR22D188",_x000D_
"description":"Billet VIP / Billet NFT VIP Access - 1 jour Calvi on the Rocks 2022",_x000D_
"seller_fee_basis_points":1000,_x000D_
"image":"https://bafybeihp4idkkc553o3dqkduiqddoi2wuyskt4wgc3vvphwgnopqzjx46y.ipfs.nftstorage.link?image_188.webp",_x000D_
"Issuer":"NfluenT for Calvi On The rocks",_x000D_
"external_url":""</v>
      </c>
      <c r="W978" s="78" t="str">
        <f>formatRow(Tokens!J$2:AV$2,Tokens!J978:AV978,2,"attributes")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8" s="78" t="str">
        <f>formatRow(Tokens!AX$2:BC$2,Tokens!AX978:BC978,2,"creators")</f>
        <v>"creators":[{"address":"ncreator",_x000D_
"share":10},{"address":"cotrcrea",_x000D_
"share":90},{"address":"nminer",_x000D_
"share":0}]</v>
      </c>
      <c r="Y978" s="78" t="str">
        <f>formatRow(Tokens!BD$2:BI$2,Tokens!BD978:BI978,2,"files")</f>
        <v>"files":[]</v>
      </c>
      <c r="Z978" s="78"/>
      <c r="AA978" s="78"/>
      <c r="AB978" s="78"/>
      <c r="AC978" s="78" t="str">
        <f>formatRow(Tokens!BJ$2:BK$2,Tokens!BJ978:BK978,0,"collection")</f>
        <v>"collection":{"name":"BILLET VIP",_x000D_
"family":"Calvi On The Rocks"}</v>
      </c>
      <c r="AD978" s="1" t="str">
        <f>formatRow(Tokens!BN$2:BR$2,Tokens!BN978:BR978,0,"marketplace")</f>
        <v>"marketplace":{"initial_price":100,_x000D_
"reservation_price":"",_x000D_
"duration":"",_x000D_
"max_mint":1,_x000D_
"sell_date":"25/06/2022"}</v>
      </c>
      <c r="AE978" s="1"/>
    </row>
    <row r="979" spans="4:31" ht="14.25" customHeight="1" x14ac:dyDescent="0.3">
      <c r="D979" s="1">
        <f>Tokens!B979</f>
        <v>189</v>
      </c>
      <c r="E979" s="17" t="str">
        <f>IF(Tokens!C979="","",Tokens!C979)</f>
        <v>#189 Billet VIP</v>
      </c>
      <c r="F979"/>
      <c r="G979"/>
      <c r="H979"/>
      <c r="I979"/>
      <c r="J979"/>
      <c r="M979"/>
      <c r="N979"/>
      <c r="O979" s="15" t="str">
        <f t="shared" si="30"/>
        <v>_</v>
      </c>
      <c r="P979" s="18" t="str">
        <f>IF(F979="stop","",IF(F979&lt;&gt;"",HYPERLINK(Settings!$B$5 &amp; "/manage/?network=" &amp; LOWER(B$8) &amp; "&amp;search=token&amp;account=" &amp; ToMint!$B$5 &amp; "&amp;view=" &amp; ToMint!J979,"TokenSol"),""))</f>
        <v/>
      </c>
      <c r="Q979" s="2"/>
      <c r="R979" s="2"/>
      <c r="S979" s="11"/>
      <c r="T979" s="78" t="str">
        <f>"owner=" &amp; Tokens!BS979 &amp; "&amp;filename_for_metadata=" &amp; Tokens!BT979 &amp; "&amp;offchaindata_platform=" &amp; $B$17 &amp; "&amp;keyfile=" &amp; $B$5 &amp;  "&amp;repository=" &amp; $B$18</f>
        <v>owner=BbDq7xeUzpj8bXfd9N7dh1tw43Ss7xbYpyjoNuwDSrzq&amp;filename_for_metadata=BILLETVIP_COR22D189&amp;offchaindata_platform=Github&amp;keyfile=Paul&amp;repository=CalviOnTheRocks2022</v>
      </c>
      <c r="U979" s="78" t="str">
        <f t="shared" si="31"/>
        <v>{"name":"#189 Billet VIP",_x000D_
"symbol":"COR22D189",_x000D_
"description":"Billet VIP / Billet NFT VIP Access - 1 jour Calvi on the Rocks 2022",_x000D_
"seller_fee_basis_points":1000,_x000D_
"image":"https://bafybeiaogj7nzmio54py3rihakz3hupoo4bijts3pec7h2c3c7prj4k6g4.ipfs.nftstorage.link?image_189.webp",_x000D_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79" s="78" t="str">
        <f>formatRow(Tokens!C$2:I$2,Tokens!C979:I979)</f>
        <v>"name":"#189 Billet VIP",_x000D_
"symbol":"COR22D189",_x000D_
"description":"Billet VIP / Billet NFT VIP Access - 1 jour Calvi on the Rocks 2022",_x000D_
"seller_fee_basis_points":1000,_x000D_
"image":"https://bafybeiaogj7nzmio54py3rihakz3hupoo4bijts3pec7h2c3c7prj4k6g4.ipfs.nftstorage.link?image_189.webp",_x000D_
"Issuer":"NfluenT for Calvi On The rocks",_x000D_
"external_url":""</v>
      </c>
      <c r="W979" s="78" t="str">
        <f>formatRow(Tokens!J$2:AV$2,Tokens!J979:AV979,2,"attributes")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9" s="78" t="str">
        <f>formatRow(Tokens!AX$2:BC$2,Tokens!AX979:BC979,2,"creators")</f>
        <v>"creators":[{"address":"ncreator",_x000D_
"share":10},{"address":"cotrcrea",_x000D_
"share":90},{"address":"nminer",_x000D_
"share":0}]</v>
      </c>
      <c r="Y979" s="78" t="str">
        <f>formatRow(Tokens!BD$2:BI$2,Tokens!BD979:BI979,2,"files")</f>
        <v>"files":[]</v>
      </c>
      <c r="Z979" s="78"/>
      <c r="AA979" s="78"/>
      <c r="AB979" s="78"/>
      <c r="AC979" s="78" t="str">
        <f>formatRow(Tokens!BJ$2:BK$2,Tokens!BJ979:BK979,0,"collection")</f>
        <v>"collection":{"name":"BILLET VIP",_x000D_
"family":"Calvi On The Rocks"}</v>
      </c>
      <c r="AD979" s="1" t="str">
        <f>formatRow(Tokens!BN$2:BR$2,Tokens!BN979:BR979,0,"marketplace")</f>
        <v>"marketplace":{"initial_price":100,_x000D_
"reservation_price":"",_x000D_
"duration":"",_x000D_
"max_mint":1,_x000D_
"sell_date":"25/06/2022"}</v>
      </c>
      <c r="AE979" s="1"/>
    </row>
    <row r="980" spans="4:31" ht="14.25" customHeight="1" x14ac:dyDescent="0.3">
      <c r="D980" s="1">
        <f>Tokens!B980</f>
        <v>190</v>
      </c>
      <c r="E980" s="17" t="str">
        <f>IF(Tokens!C980="","",Tokens!C980)</f>
        <v>#190 Billet VIP</v>
      </c>
      <c r="F980"/>
      <c r="G980"/>
      <c r="H980"/>
      <c r="I980"/>
      <c r="J980"/>
      <c r="M980"/>
      <c r="N980"/>
      <c r="O980" s="15" t="str">
        <f t="shared" si="30"/>
        <v>_</v>
      </c>
      <c r="P980" s="18" t="str">
        <f>IF(F980="stop","",IF(F980&lt;&gt;"",HYPERLINK(Settings!$B$5 &amp; "/manage/?network=" &amp; LOWER(B$8) &amp; "&amp;search=token&amp;account=" &amp; ToMint!$B$5 &amp; "&amp;view=" &amp; ToMint!J980,"TokenSol"),""))</f>
        <v/>
      </c>
      <c r="Q980" s="2"/>
      <c r="R980" s="2"/>
      <c r="S980" s="11"/>
      <c r="T980" s="78" t="str">
        <f>"owner=" &amp; Tokens!BS980 &amp; "&amp;filename_for_metadata=" &amp; Tokens!BT980 &amp; "&amp;offchaindata_platform=" &amp; $B$17 &amp; "&amp;keyfile=" &amp; $B$5 &amp;  "&amp;repository=" &amp; $B$18</f>
        <v>owner=BbDq7xeUzpj8bXfd9N7dh1tw43Ss7xbYpyjoNuwDSrzq&amp;filename_for_metadata=BILLETVIP_COR22D190&amp;offchaindata_platform=Github&amp;keyfile=Paul&amp;repository=CalviOnTheRocks2022</v>
      </c>
      <c r="U980" s="78" t="str">
        <f t="shared" si="31"/>
        <v>{"name":"#190 Billet VIP",_x000D_
"symbol":"COR22D190",_x000D_
"description":"Billet VIP / Billet NFT VIP Access - 1 jour Calvi on the Rocks 2022",_x000D_
"seller_fee_basis_points":1000,_x000D_
"image":"https://bafybeidc2pxqq65zzg6prjrvny3a5ffu2vcesqd2ljdjjal65muejmebve.ipfs.nftstorage.link?image_190.webp",_x000D_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80" s="78" t="str">
        <f>formatRow(Tokens!C$2:I$2,Tokens!C980:I980)</f>
        <v>"name":"#190 Billet VIP",_x000D_
"symbol":"COR22D190",_x000D_
"description":"Billet VIP / Billet NFT VIP Access - 1 jour Calvi on the Rocks 2022",_x000D_
"seller_fee_basis_points":1000,_x000D_
"image":"https://bafybeidc2pxqq65zzg6prjrvny3a5ffu2vcesqd2ljdjjal65muejmebve.ipfs.nftstorage.link?image_190.webp",_x000D_
"Issuer":"NfluenT for Calvi On The rocks",_x000D_
"external_url":""</v>
      </c>
      <c r="W980" s="78" t="str">
        <f>formatRow(Tokens!J$2:AV$2,Tokens!J980:AV980,2,"attributes")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0" s="78" t="str">
        <f>formatRow(Tokens!AX$2:BC$2,Tokens!AX980:BC980,2,"creators")</f>
        <v>"creators":[{"address":"ncreator",_x000D_
"share":10},{"address":"cotrcrea",_x000D_
"share":90},{"address":"nminer",_x000D_
"share":0}]</v>
      </c>
      <c r="Y980" s="78" t="str">
        <f>formatRow(Tokens!BD$2:BI$2,Tokens!BD980:BI980,2,"files")</f>
        <v>"files":[]</v>
      </c>
      <c r="Z980" s="78"/>
      <c r="AA980" s="78"/>
      <c r="AB980" s="78"/>
      <c r="AC980" s="78" t="str">
        <f>formatRow(Tokens!BJ$2:BK$2,Tokens!BJ980:BK980,0,"collection")</f>
        <v>"collection":{"name":"BILLET VIP",_x000D_
"family":"Calvi On The Rocks"}</v>
      </c>
      <c r="AD980" s="1" t="str">
        <f>formatRow(Tokens!BN$2:BR$2,Tokens!BN980:BR980,0,"marketplace")</f>
        <v>"marketplace":{"initial_price":100,_x000D_
"reservation_price":"",_x000D_
"duration":"",_x000D_
"max_mint":1,_x000D_
"sell_date":"25/06/2022"}</v>
      </c>
      <c r="AE980" s="1"/>
    </row>
    <row r="981" spans="4:31" ht="14.25" customHeight="1" x14ac:dyDescent="0.3">
      <c r="D981" s="1">
        <f>Tokens!B981</f>
        <v>191</v>
      </c>
      <c r="E981" s="17" t="str">
        <f>IF(Tokens!C981="","",Tokens!C981)</f>
        <v>#191 Billet VIP</v>
      </c>
      <c r="F981"/>
      <c r="G981"/>
      <c r="H981"/>
      <c r="I981"/>
      <c r="J981"/>
      <c r="M981"/>
      <c r="N981"/>
      <c r="O981" s="15" t="str">
        <f t="shared" si="30"/>
        <v>_</v>
      </c>
      <c r="P981" s="18" t="str">
        <f>IF(F981="stop","",IF(F981&lt;&gt;"",HYPERLINK(Settings!$B$5 &amp; "/manage/?network=" &amp; LOWER(B$8) &amp; "&amp;search=token&amp;account=" &amp; ToMint!$B$5 &amp; "&amp;view=" &amp; ToMint!J981,"TokenSol"),""))</f>
        <v/>
      </c>
      <c r="Q981" s="2"/>
      <c r="R981" s="2"/>
      <c r="S981" s="11"/>
      <c r="T981" s="78" t="str">
        <f>"owner=" &amp; Tokens!BS981 &amp; "&amp;filename_for_metadata=" &amp; Tokens!BT981 &amp; "&amp;offchaindata_platform=" &amp; $B$17 &amp; "&amp;keyfile=" &amp; $B$5 &amp;  "&amp;repository=" &amp; $B$18</f>
        <v>owner=BbDq7xeUzpj8bXfd9N7dh1tw43Ss7xbYpyjoNuwDSrzq&amp;filename_for_metadata=BILLETVIP_COR22D191&amp;offchaindata_platform=Github&amp;keyfile=Paul&amp;repository=CalviOnTheRocks2022</v>
      </c>
      <c r="U981" s="78" t="str">
        <f t="shared" si="31"/>
        <v>{"name":"#191 Billet VIP",_x000D_
"symbol":"COR22D191",_x000D_
"description":"Billet VIP / Billet NFT VIP Access - 1 jour Calvi on the Rocks 2022",_x000D_
"seller_fee_basis_points":1000,_x000D_
"image":"https://bafybeicqdalpztb64nipbxvqnvc5al6dy6s5oj5unzgtwlkoyptytzc2eu.ipfs.nftstorage.link?image_191.webp",_x000D_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81" s="78" t="str">
        <f>formatRow(Tokens!C$2:I$2,Tokens!C981:I981)</f>
        <v>"name":"#191 Billet VIP",_x000D_
"symbol":"COR22D191",_x000D_
"description":"Billet VIP / Billet NFT VIP Access - 1 jour Calvi on the Rocks 2022",_x000D_
"seller_fee_basis_points":1000,_x000D_
"image":"https://bafybeicqdalpztb64nipbxvqnvc5al6dy6s5oj5unzgtwlkoyptytzc2eu.ipfs.nftstorage.link?image_191.webp",_x000D_
"Issuer":"NfluenT for Calvi On The rocks",_x000D_
"external_url":""</v>
      </c>
      <c r="W981" s="78" t="str">
        <f>formatRow(Tokens!J$2:AV$2,Tokens!J981:AV981,2,"attributes")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1" s="78" t="str">
        <f>formatRow(Tokens!AX$2:BC$2,Tokens!AX981:BC981,2,"creators")</f>
        <v>"creators":[{"address":"ncreator",_x000D_
"share":10},{"address":"cotrcrea",_x000D_
"share":90},{"address":"nminer",_x000D_
"share":0}]</v>
      </c>
      <c r="Y981" s="78" t="str">
        <f>formatRow(Tokens!BD$2:BI$2,Tokens!BD981:BI981,2,"files")</f>
        <v>"files":[]</v>
      </c>
      <c r="Z981" s="78"/>
      <c r="AA981" s="78"/>
      <c r="AB981" s="78"/>
      <c r="AC981" s="78" t="str">
        <f>formatRow(Tokens!BJ$2:BK$2,Tokens!BJ981:BK981,0,"collection")</f>
        <v>"collection":{"name":"BILLET VIP",_x000D_
"family":"Calvi On The Rocks"}</v>
      </c>
      <c r="AD981" s="1" t="str">
        <f>formatRow(Tokens!BN$2:BR$2,Tokens!BN981:BR981,0,"marketplace")</f>
        <v>"marketplace":{"initial_price":100,_x000D_
"reservation_price":"",_x000D_
"duration":"",_x000D_
"max_mint":1,_x000D_
"sell_date":"25/06/2022"}</v>
      </c>
      <c r="AE981" s="1"/>
    </row>
    <row r="982" spans="4:31" ht="14.25" customHeight="1" x14ac:dyDescent="0.3">
      <c r="D982" s="1">
        <f>Tokens!B982</f>
        <v>192</v>
      </c>
      <c r="E982" s="17" t="str">
        <f>IF(Tokens!C982="","",Tokens!C982)</f>
        <v>#192 Billet VIP</v>
      </c>
      <c r="F982"/>
      <c r="G982"/>
      <c r="H982"/>
      <c r="I982"/>
      <c r="J982"/>
      <c r="M982"/>
      <c r="N982"/>
      <c r="O982" s="15" t="str">
        <f t="shared" si="30"/>
        <v>_</v>
      </c>
      <c r="P982" s="18" t="str">
        <f>IF(F982="stop","",IF(F982&lt;&gt;"",HYPERLINK(Settings!$B$5 &amp; "/manage/?network=" &amp; LOWER(B$8) &amp; "&amp;search=token&amp;account=" &amp; ToMint!$B$5 &amp; "&amp;view=" &amp; ToMint!J982,"TokenSol"),""))</f>
        <v/>
      </c>
      <c r="Q982" s="2"/>
      <c r="R982" s="2"/>
      <c r="S982" s="11"/>
      <c r="T982" s="78" t="str">
        <f>"owner=" &amp; Tokens!BS982 &amp; "&amp;filename_for_metadata=" &amp; Tokens!BT982 &amp; "&amp;offchaindata_platform=" &amp; $B$17 &amp; "&amp;keyfile=" &amp; $B$5 &amp;  "&amp;repository=" &amp; $B$18</f>
        <v>owner=BbDq7xeUzpj8bXfd9N7dh1tw43Ss7xbYpyjoNuwDSrzq&amp;filename_for_metadata=BILLETVIP_COR22D192&amp;offchaindata_platform=Github&amp;keyfile=Paul&amp;repository=CalviOnTheRocks2022</v>
      </c>
      <c r="U982" s="78" t="str">
        <f t="shared" si="31"/>
        <v>{"name":"#192 Billet VIP",_x000D_
"symbol":"COR22D192",_x000D_
"description":"Billet VIP / Billet NFT VIP Access - 1 jour Calvi on the Rocks 2022",_x000D_
"seller_fee_basis_points":1000,_x000D_
"image":"https://bafybeid4qaoxkfbkuwub4rlvtb3ukqrpx6jtjk5cixm3l3brftfyprfxii.ipfs.nftstorage.link?image_192.webp",_x000D_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82" s="78" t="str">
        <f>formatRow(Tokens!C$2:I$2,Tokens!C982:I982)</f>
        <v>"name":"#192 Billet VIP",_x000D_
"symbol":"COR22D192",_x000D_
"description":"Billet VIP / Billet NFT VIP Access - 1 jour Calvi on the Rocks 2022",_x000D_
"seller_fee_basis_points":1000,_x000D_
"image":"https://bafybeid4qaoxkfbkuwub4rlvtb3ukqrpx6jtjk5cixm3l3brftfyprfxii.ipfs.nftstorage.link?image_192.webp",_x000D_
"Issuer":"NfluenT for Calvi On The rocks",_x000D_
"external_url":""</v>
      </c>
      <c r="W982" s="78" t="str">
        <f>formatRow(Tokens!J$2:AV$2,Tokens!J982:AV982,2,"attributes")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2" s="78" t="str">
        <f>formatRow(Tokens!AX$2:BC$2,Tokens!AX982:BC982,2,"creators")</f>
        <v>"creators":[{"address":"ncreator",_x000D_
"share":10},{"address":"cotrcrea",_x000D_
"share":90},{"address":"nminer",_x000D_
"share":0}]</v>
      </c>
      <c r="Y982" s="78" t="str">
        <f>formatRow(Tokens!BD$2:BI$2,Tokens!BD982:BI982,2,"files")</f>
        <v>"files":[]</v>
      </c>
      <c r="Z982" s="78"/>
      <c r="AA982" s="78"/>
      <c r="AB982" s="78"/>
      <c r="AC982" s="78" t="str">
        <f>formatRow(Tokens!BJ$2:BK$2,Tokens!BJ982:BK982,0,"collection")</f>
        <v>"collection":{"name":"BILLET VIP",_x000D_
"family":"Calvi On The Rocks"}</v>
      </c>
      <c r="AD982" s="1" t="str">
        <f>formatRow(Tokens!BN$2:BR$2,Tokens!BN982:BR982,0,"marketplace")</f>
        <v>"marketplace":{"initial_price":100,_x000D_
"reservation_price":"",_x000D_
"duration":"",_x000D_
"max_mint":1,_x000D_
"sell_date":"25/06/2022"}</v>
      </c>
      <c r="AE982" s="1"/>
    </row>
    <row r="983" spans="4:31" ht="14.25" customHeight="1" x14ac:dyDescent="0.3">
      <c r="D983" s="1">
        <f>Tokens!B983</f>
        <v>193</v>
      </c>
      <c r="E983" s="17" t="str">
        <f>IF(Tokens!C983="","",Tokens!C983)</f>
        <v>#193 Billet VIP</v>
      </c>
      <c r="F983"/>
      <c r="G983"/>
      <c r="H983"/>
      <c r="I983"/>
      <c r="J983"/>
      <c r="M983"/>
      <c r="N983"/>
      <c r="O983" s="15" t="str">
        <f t="shared" si="30"/>
        <v>_</v>
      </c>
      <c r="P983" s="18" t="str">
        <f>IF(F983="stop","",IF(F983&lt;&gt;"",HYPERLINK(Settings!$B$5 &amp; "/manage/?network=" &amp; LOWER(B$8) &amp; "&amp;search=token&amp;account=" &amp; ToMint!$B$5 &amp; "&amp;view=" &amp; ToMint!J983,"TokenSol"),""))</f>
        <v/>
      </c>
      <c r="Q983" s="2"/>
      <c r="R983" s="2"/>
      <c r="S983" s="11"/>
      <c r="T983" s="78" t="str">
        <f>"owner=" &amp; Tokens!BS983 &amp; "&amp;filename_for_metadata=" &amp; Tokens!BT983 &amp; "&amp;offchaindata_platform=" &amp; $B$17 &amp; "&amp;keyfile=" &amp; $B$5 &amp;  "&amp;repository=" &amp; $B$18</f>
        <v>owner=BbDq7xeUzpj8bXfd9N7dh1tw43Ss7xbYpyjoNuwDSrzq&amp;filename_for_metadata=BILLETVIP_COR22D193&amp;offchaindata_platform=Github&amp;keyfile=Paul&amp;repository=CalviOnTheRocks2022</v>
      </c>
      <c r="U983" s="78" t="str">
        <f t="shared" si="31"/>
        <v>{"name":"#193 Billet VIP",_x000D_
"symbol":"COR22D193",_x000D_
"description":"Billet VIP / Billet NFT VIP Access - 1 jour Calvi on the Rocks 2022",_x000D_
"seller_fee_basis_points":1000,_x000D_
"image":"https://bafybeignhoociwjxsppmtwuzgxjn2mcuhmveqtr2kqgrivuenp4hody5ka.ipfs.nftstorage.link?image_193.webp",_x000D_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83" s="78" t="str">
        <f>formatRow(Tokens!C$2:I$2,Tokens!C983:I983)</f>
        <v>"name":"#193 Billet VIP",_x000D_
"symbol":"COR22D193",_x000D_
"description":"Billet VIP / Billet NFT VIP Access - 1 jour Calvi on the Rocks 2022",_x000D_
"seller_fee_basis_points":1000,_x000D_
"image":"https://bafybeignhoociwjxsppmtwuzgxjn2mcuhmveqtr2kqgrivuenp4hody5ka.ipfs.nftstorage.link?image_193.webp",_x000D_
"Issuer":"NfluenT for Calvi On The rocks",_x000D_
"external_url":""</v>
      </c>
      <c r="W983" s="78" t="str">
        <f>formatRow(Tokens!J$2:AV$2,Tokens!J983:AV983,2,"attributes")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3" s="78" t="str">
        <f>formatRow(Tokens!AX$2:BC$2,Tokens!AX983:BC983,2,"creators")</f>
        <v>"creators":[{"address":"ncreator",_x000D_
"share":10},{"address":"cotrcrea",_x000D_
"share":90},{"address":"nminer",_x000D_
"share":0}]</v>
      </c>
      <c r="Y983" s="78" t="str">
        <f>formatRow(Tokens!BD$2:BI$2,Tokens!BD983:BI983,2,"files")</f>
        <v>"files":[]</v>
      </c>
      <c r="Z983" s="78"/>
      <c r="AA983" s="78"/>
      <c r="AB983" s="78"/>
      <c r="AC983" s="78" t="str">
        <f>formatRow(Tokens!BJ$2:BK$2,Tokens!BJ983:BK983,0,"collection")</f>
        <v>"collection":{"name":"BILLET VIP",_x000D_
"family":"Calvi On The Rocks"}</v>
      </c>
      <c r="AD983" s="1" t="str">
        <f>formatRow(Tokens!BN$2:BR$2,Tokens!BN983:BR983,0,"marketplace")</f>
        <v>"marketplace":{"initial_price":100,_x000D_
"reservation_price":"",_x000D_
"duration":"",_x000D_
"max_mint":1,_x000D_
"sell_date":"25/06/2022"}</v>
      </c>
      <c r="AE983" s="1"/>
    </row>
    <row r="984" spans="4:31" ht="14.25" customHeight="1" x14ac:dyDescent="0.3">
      <c r="D984" s="1">
        <f>Tokens!B984</f>
        <v>194</v>
      </c>
      <c r="E984" s="17" t="str">
        <f>IF(Tokens!C984="","",Tokens!C984)</f>
        <v>#194 Billet VIP</v>
      </c>
      <c r="F984"/>
      <c r="G984"/>
      <c r="H984"/>
      <c r="I984"/>
      <c r="J984"/>
      <c r="M984"/>
      <c r="N984"/>
      <c r="O984" s="15" t="str">
        <f t="shared" si="30"/>
        <v>_</v>
      </c>
      <c r="P984" s="18" t="str">
        <f>IF(F984="stop","",IF(F984&lt;&gt;"",HYPERLINK(Settings!$B$5 &amp; "/manage/?network=" &amp; LOWER(B$8) &amp; "&amp;search=token&amp;account=" &amp; ToMint!$B$5 &amp; "&amp;view=" &amp; ToMint!J984,"TokenSol"),""))</f>
        <v/>
      </c>
      <c r="Q984" s="2"/>
      <c r="R984" s="2"/>
      <c r="S984" s="11"/>
      <c r="T984" s="78" t="str">
        <f>"owner=" &amp; Tokens!BS984 &amp; "&amp;filename_for_metadata=" &amp; Tokens!BT984 &amp; "&amp;offchaindata_platform=" &amp; $B$17 &amp; "&amp;keyfile=" &amp; $B$5 &amp;  "&amp;repository=" &amp; $B$18</f>
        <v>owner=BbDq7xeUzpj8bXfd9N7dh1tw43Ss7xbYpyjoNuwDSrzq&amp;filename_for_metadata=BILLETVIP_COR22D194&amp;offchaindata_platform=Github&amp;keyfile=Paul&amp;repository=CalviOnTheRocks2022</v>
      </c>
      <c r="U984" s="78" t="str">
        <f t="shared" si="31"/>
        <v>{"name":"#194 Billet VIP",_x000D_
"symbol":"COR22D194",_x000D_
"description":"Billet VIP / Billet NFT VIP Access - 1 jour Calvi on the Rocks 2022",_x000D_
"seller_fee_basis_points":1000,_x000D_
"image":"https://bafybeiaomqsnuilgrkpsaxdn2i5tusldyytxnprdnpty4g55lvfonuepqq.ipfs.nftstorage.link?image_194.webp",_x000D_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84" s="78" t="str">
        <f>formatRow(Tokens!C$2:I$2,Tokens!C984:I984)</f>
        <v>"name":"#194 Billet VIP",_x000D_
"symbol":"COR22D194",_x000D_
"description":"Billet VIP / Billet NFT VIP Access - 1 jour Calvi on the Rocks 2022",_x000D_
"seller_fee_basis_points":1000,_x000D_
"image":"https://bafybeiaomqsnuilgrkpsaxdn2i5tusldyytxnprdnpty4g55lvfonuepqq.ipfs.nftstorage.link?image_194.webp",_x000D_
"Issuer":"NfluenT for Calvi On The rocks",_x000D_
"external_url":""</v>
      </c>
      <c r="W984" s="78" t="str">
        <f>formatRow(Tokens!J$2:AV$2,Tokens!J984:AV984,2,"attributes")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4" s="78" t="str">
        <f>formatRow(Tokens!AX$2:BC$2,Tokens!AX984:BC984,2,"creators")</f>
        <v>"creators":[{"address":"ncreator",_x000D_
"share":10},{"address":"cotrcrea",_x000D_
"share":90},{"address":"nminer",_x000D_
"share":0}]</v>
      </c>
      <c r="Y984" s="78" t="str">
        <f>formatRow(Tokens!BD$2:BI$2,Tokens!BD984:BI984,2,"files")</f>
        <v>"files":[]</v>
      </c>
      <c r="Z984" s="78"/>
      <c r="AA984" s="78"/>
      <c r="AB984" s="78"/>
      <c r="AC984" s="78" t="str">
        <f>formatRow(Tokens!BJ$2:BK$2,Tokens!BJ984:BK984,0,"collection")</f>
        <v>"collection":{"name":"BILLET VIP",_x000D_
"family":"Calvi On The Rocks"}</v>
      </c>
      <c r="AD984" s="1" t="str">
        <f>formatRow(Tokens!BN$2:BR$2,Tokens!BN984:BR984,0,"marketplace")</f>
        <v>"marketplace":{"initial_price":100,_x000D_
"reservation_price":"",_x000D_
"duration":"",_x000D_
"max_mint":1,_x000D_
"sell_date":"25/06/2022"}</v>
      </c>
      <c r="AE984" s="1"/>
    </row>
    <row r="985" spans="4:31" ht="14.25" customHeight="1" x14ac:dyDescent="0.3">
      <c r="D985" s="1">
        <f>Tokens!B985</f>
        <v>195</v>
      </c>
      <c r="E985" s="17" t="str">
        <f>IF(Tokens!C985="","",Tokens!C985)</f>
        <v>#195 Billet VIP</v>
      </c>
      <c r="F985"/>
      <c r="G985"/>
      <c r="H985"/>
      <c r="I985"/>
      <c r="J985"/>
      <c r="M985"/>
      <c r="N985"/>
      <c r="O985" s="15" t="str">
        <f t="shared" si="30"/>
        <v>_</v>
      </c>
      <c r="P985" s="18" t="str">
        <f>IF(F985="stop","",IF(F985&lt;&gt;"",HYPERLINK(Settings!$B$5 &amp; "/manage/?network=" &amp; LOWER(B$8) &amp; "&amp;search=token&amp;account=" &amp; ToMint!$B$5 &amp; "&amp;view=" &amp; ToMint!J985,"TokenSol"),""))</f>
        <v/>
      </c>
      <c r="Q985" s="2"/>
      <c r="R985" s="2"/>
      <c r="S985" s="11"/>
      <c r="T985" s="78" t="str">
        <f>"owner=" &amp; Tokens!BS985 &amp; "&amp;filename_for_metadata=" &amp; Tokens!BT985 &amp; "&amp;offchaindata_platform=" &amp; $B$17 &amp; "&amp;keyfile=" &amp; $B$5 &amp;  "&amp;repository=" &amp; $B$18</f>
        <v>owner=BbDq7xeUzpj8bXfd9N7dh1tw43Ss7xbYpyjoNuwDSrzq&amp;filename_for_metadata=BILLETVIP_COR22D195&amp;offchaindata_platform=Github&amp;keyfile=Paul&amp;repository=CalviOnTheRocks2022</v>
      </c>
      <c r="U985" s="78" t="str">
        <f t="shared" si="31"/>
        <v>{"name":"#195 Billet VIP",_x000D_
"symbol":"COR22D195",_x000D_
"description":"Billet VIP / Billet NFT VIP Access - 1 jour Calvi on the Rocks 2022",_x000D_
"seller_fee_basis_points":1000,_x000D_
"image":"https://bafybeibj67zit25y6ifkt7xtyjsrosav5r4pcxm2dt3mwwz5vptarh3zly.ipfs.nftstorage.link?image_195.webp",_x000D_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85" s="78" t="str">
        <f>formatRow(Tokens!C$2:I$2,Tokens!C985:I985)</f>
        <v>"name":"#195 Billet VIP",_x000D_
"symbol":"COR22D195",_x000D_
"description":"Billet VIP / Billet NFT VIP Access - 1 jour Calvi on the Rocks 2022",_x000D_
"seller_fee_basis_points":1000,_x000D_
"image":"https://bafybeibj67zit25y6ifkt7xtyjsrosav5r4pcxm2dt3mwwz5vptarh3zly.ipfs.nftstorage.link?image_195.webp",_x000D_
"Issuer":"NfluenT for Calvi On The rocks",_x000D_
"external_url":""</v>
      </c>
      <c r="W985" s="78" t="str">
        <f>formatRow(Tokens!J$2:AV$2,Tokens!J985:AV985,2,"attributes")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5" s="78" t="str">
        <f>formatRow(Tokens!AX$2:BC$2,Tokens!AX985:BC985,2,"creators")</f>
        <v>"creators":[{"address":"ncreator",_x000D_
"share":10},{"address":"cotrcrea",_x000D_
"share":90},{"address":"nminer",_x000D_
"share":0}]</v>
      </c>
      <c r="Y985" s="78" t="str">
        <f>formatRow(Tokens!BD$2:BI$2,Tokens!BD985:BI985,2,"files")</f>
        <v>"files":[]</v>
      </c>
      <c r="Z985" s="78"/>
      <c r="AA985" s="78"/>
      <c r="AB985" s="78"/>
      <c r="AC985" s="78" t="str">
        <f>formatRow(Tokens!BJ$2:BK$2,Tokens!BJ985:BK985,0,"collection")</f>
        <v>"collection":{"name":"BILLET VIP",_x000D_
"family":"Calvi On The Rocks"}</v>
      </c>
      <c r="AD985" s="1" t="str">
        <f>formatRow(Tokens!BN$2:BR$2,Tokens!BN985:BR985,0,"marketplace")</f>
        <v>"marketplace":{"initial_price":100,_x000D_
"reservation_price":"",_x000D_
"duration":"",_x000D_
"max_mint":1,_x000D_
"sell_date":"25/06/2022"}</v>
      </c>
      <c r="AE985" s="1"/>
    </row>
    <row r="986" spans="4:31" ht="14.25" customHeight="1" x14ac:dyDescent="0.3">
      <c r="D986" s="1">
        <f>Tokens!B986</f>
        <v>196</v>
      </c>
      <c r="E986" s="17" t="str">
        <f>IF(Tokens!C986="","",Tokens!C986)</f>
        <v>#196 Billet VIP</v>
      </c>
      <c r="F986"/>
      <c r="G986"/>
      <c r="H986"/>
      <c r="I986"/>
      <c r="J986"/>
      <c r="M986"/>
      <c r="N986"/>
      <c r="O986" s="15" t="str">
        <f t="shared" si="30"/>
        <v>_</v>
      </c>
      <c r="P986" s="18" t="str">
        <f>IF(F986="stop","",IF(F986&lt;&gt;"",HYPERLINK(Settings!$B$5 &amp; "/manage/?network=" &amp; LOWER(B$8) &amp; "&amp;search=token&amp;account=" &amp; ToMint!$B$5 &amp; "&amp;view=" &amp; ToMint!J986,"TokenSol"),""))</f>
        <v/>
      </c>
      <c r="Q986" s="2"/>
      <c r="R986" s="2"/>
      <c r="S986" s="11"/>
      <c r="T986" s="78" t="str">
        <f>"owner=" &amp; Tokens!BS986 &amp; "&amp;filename_for_metadata=" &amp; Tokens!BT986 &amp; "&amp;offchaindata_platform=" &amp; $B$17 &amp; "&amp;keyfile=" &amp; $B$5 &amp;  "&amp;repository=" &amp; $B$18</f>
        <v>owner=BbDq7xeUzpj8bXfd9N7dh1tw43Ss7xbYpyjoNuwDSrzq&amp;filename_for_metadata=BILLETVIP_COR22D196&amp;offchaindata_platform=Github&amp;keyfile=Paul&amp;repository=CalviOnTheRocks2022</v>
      </c>
      <c r="U986" s="78" t="str">
        <f t="shared" si="31"/>
        <v>{"name":"#196 Billet VIP",_x000D_
"symbol":"COR22D196",_x000D_
"description":"Billet VIP / Billet NFT VIP Access - 1 jour Calvi on the Rocks 2022",_x000D_
"seller_fee_basis_points":1000,_x000D_
"image":"https://bafybeih52fga5ceo777wpstzlizoxldqhjj6vtlustmiu33klnp7jxikbe.ipfs.nftstorage.link?image_196.webp",_x000D_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86" s="78" t="str">
        <f>formatRow(Tokens!C$2:I$2,Tokens!C986:I986)</f>
        <v>"name":"#196 Billet VIP",_x000D_
"symbol":"COR22D196",_x000D_
"description":"Billet VIP / Billet NFT VIP Access - 1 jour Calvi on the Rocks 2022",_x000D_
"seller_fee_basis_points":1000,_x000D_
"image":"https://bafybeih52fga5ceo777wpstzlizoxldqhjj6vtlustmiu33klnp7jxikbe.ipfs.nftstorage.link?image_196.webp",_x000D_
"Issuer":"NfluenT for Calvi On The rocks",_x000D_
"external_url":""</v>
      </c>
      <c r="W986" s="78" t="str">
        <f>formatRow(Tokens!J$2:AV$2,Tokens!J986:AV986,2,"attributes")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6" s="78" t="str">
        <f>formatRow(Tokens!AX$2:BC$2,Tokens!AX986:BC986,2,"creators")</f>
        <v>"creators":[{"address":"ncreator",_x000D_
"share":10},{"address":"cotrcrea",_x000D_
"share":90},{"address":"nminer",_x000D_
"share":0}]</v>
      </c>
      <c r="Y986" s="78" t="str">
        <f>formatRow(Tokens!BD$2:BI$2,Tokens!BD986:BI986,2,"files")</f>
        <v>"files":[]</v>
      </c>
      <c r="Z986" s="78"/>
      <c r="AA986" s="78"/>
      <c r="AB986" s="78"/>
      <c r="AC986" s="78" t="str">
        <f>formatRow(Tokens!BJ$2:BK$2,Tokens!BJ986:BK986,0,"collection")</f>
        <v>"collection":{"name":"BILLET VIP",_x000D_
"family":"Calvi On The Rocks"}</v>
      </c>
      <c r="AD986" s="1" t="str">
        <f>formatRow(Tokens!BN$2:BR$2,Tokens!BN986:BR986,0,"marketplace")</f>
        <v>"marketplace":{"initial_price":100,_x000D_
"reservation_price":"",_x000D_
"duration":"",_x000D_
"max_mint":1,_x000D_
"sell_date":"25/06/2022"}</v>
      </c>
      <c r="AE986" s="1"/>
    </row>
    <row r="987" spans="4:31" ht="14.25" customHeight="1" x14ac:dyDescent="0.3">
      <c r="D987" s="1">
        <f>Tokens!B987</f>
        <v>197</v>
      </c>
      <c r="E987" s="17" t="str">
        <f>IF(Tokens!C987="","",Tokens!C987)</f>
        <v>#197 Billet VIP</v>
      </c>
      <c r="F987"/>
      <c r="G987"/>
      <c r="H987"/>
      <c r="I987"/>
      <c r="J987"/>
      <c r="M987"/>
      <c r="N987"/>
      <c r="O987" s="15" t="str">
        <f t="shared" si="30"/>
        <v>_</v>
      </c>
      <c r="P987" s="18" t="str">
        <f>IF(F987="stop","",IF(F987&lt;&gt;"",HYPERLINK(Settings!$B$5 &amp; "/manage/?network=" &amp; LOWER(B$8) &amp; "&amp;search=token&amp;account=" &amp; ToMint!$B$5 &amp; "&amp;view=" &amp; ToMint!J987,"TokenSol"),""))</f>
        <v/>
      </c>
      <c r="Q987" s="2"/>
      <c r="R987" s="2"/>
      <c r="S987" s="11"/>
      <c r="T987" s="78" t="str">
        <f>"owner=" &amp; Tokens!BS987 &amp; "&amp;filename_for_metadata=" &amp; Tokens!BT987 &amp; "&amp;offchaindata_platform=" &amp; $B$17 &amp; "&amp;keyfile=" &amp; $B$5 &amp;  "&amp;repository=" &amp; $B$18</f>
        <v>owner=BbDq7xeUzpj8bXfd9N7dh1tw43Ss7xbYpyjoNuwDSrzq&amp;filename_for_metadata=BILLETVIP_COR22D197&amp;offchaindata_platform=Github&amp;keyfile=Paul&amp;repository=CalviOnTheRocks2022</v>
      </c>
      <c r="U987" s="78" t="str">
        <f t="shared" si="31"/>
        <v>{"name":"#197 Billet VIP",_x000D_
"symbol":"COR22D197",_x000D_
"description":"Billet VIP / Billet NFT VIP Access - 1 jour Calvi on the Rocks 2022",_x000D_
"seller_fee_basis_points":1000,_x000D_
"image":"https://bafybeidso2kmyavejkqdledf7ev4q2yuenlte56cybgcziurij7g36vi5a.ipfs.nftstorage.link?image_197.webp",_x000D_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87" s="78" t="str">
        <f>formatRow(Tokens!C$2:I$2,Tokens!C987:I987)</f>
        <v>"name":"#197 Billet VIP",_x000D_
"symbol":"COR22D197",_x000D_
"description":"Billet VIP / Billet NFT VIP Access - 1 jour Calvi on the Rocks 2022",_x000D_
"seller_fee_basis_points":1000,_x000D_
"image":"https://bafybeidso2kmyavejkqdledf7ev4q2yuenlte56cybgcziurij7g36vi5a.ipfs.nftstorage.link?image_197.webp",_x000D_
"Issuer":"NfluenT for Calvi On The rocks",_x000D_
"external_url":""</v>
      </c>
      <c r="W987" s="78" t="str">
        <f>formatRow(Tokens!J$2:AV$2,Tokens!J987:AV987,2,"attributes")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7" s="78" t="str">
        <f>formatRow(Tokens!AX$2:BC$2,Tokens!AX987:BC987,2,"creators")</f>
        <v>"creators":[{"address":"ncreator",_x000D_
"share":10},{"address":"cotrcrea",_x000D_
"share":90},{"address":"nminer",_x000D_
"share":0}]</v>
      </c>
      <c r="Y987" s="78" t="str">
        <f>formatRow(Tokens!BD$2:BI$2,Tokens!BD987:BI987,2,"files")</f>
        <v>"files":[]</v>
      </c>
      <c r="Z987" s="78"/>
      <c r="AA987" s="78"/>
      <c r="AB987" s="78"/>
      <c r="AC987" s="78" t="str">
        <f>formatRow(Tokens!BJ$2:BK$2,Tokens!BJ987:BK987,0,"collection")</f>
        <v>"collection":{"name":"BILLET VIP",_x000D_
"family":"Calvi On The Rocks"}</v>
      </c>
      <c r="AD987" s="1" t="str">
        <f>formatRow(Tokens!BN$2:BR$2,Tokens!BN987:BR987,0,"marketplace")</f>
        <v>"marketplace":{"initial_price":100,_x000D_
"reservation_price":"",_x000D_
"duration":"",_x000D_
"max_mint":1,_x000D_
"sell_date":"25/06/2022"}</v>
      </c>
      <c r="AE987" s="1"/>
    </row>
    <row r="988" spans="4:31" ht="14.25" customHeight="1" x14ac:dyDescent="0.3">
      <c r="D988" s="1">
        <f>Tokens!B988</f>
        <v>198</v>
      </c>
      <c r="E988" s="17" t="str">
        <f>IF(Tokens!C988="","",Tokens!C988)</f>
        <v>#198 Billet VIP</v>
      </c>
      <c r="F988"/>
      <c r="G988"/>
      <c r="H988"/>
      <c r="I988"/>
      <c r="J988"/>
      <c r="M988"/>
      <c r="N988"/>
      <c r="O988" s="15" t="str">
        <f t="shared" si="30"/>
        <v>_</v>
      </c>
      <c r="P988" s="18" t="str">
        <f>IF(F988="stop","",IF(F988&lt;&gt;"",HYPERLINK(Settings!$B$5 &amp; "/manage/?network=" &amp; LOWER(B$8) &amp; "&amp;search=token&amp;account=" &amp; ToMint!$B$5 &amp; "&amp;view=" &amp; ToMint!J988,"TokenSol"),""))</f>
        <v/>
      </c>
      <c r="Q988" s="2"/>
      <c r="R988" s="2"/>
      <c r="S988" s="11"/>
      <c r="T988" s="78" t="str">
        <f>"owner=" &amp; Tokens!BS988 &amp; "&amp;filename_for_metadata=" &amp; Tokens!BT988 &amp; "&amp;offchaindata_platform=" &amp; $B$17 &amp; "&amp;keyfile=" &amp; $B$5 &amp;  "&amp;repository=" &amp; $B$18</f>
        <v>owner=BbDq7xeUzpj8bXfd9N7dh1tw43Ss7xbYpyjoNuwDSrzq&amp;filename_for_metadata=BILLETVIP_COR22D198&amp;offchaindata_platform=Github&amp;keyfile=Paul&amp;repository=CalviOnTheRocks2022</v>
      </c>
      <c r="U988" s="78" t="str">
        <f t="shared" si="31"/>
        <v>{"name":"#198 Billet VIP",_x000D_
"symbol":"COR22D198",_x000D_
"description":"Billet VIP / Billet NFT VIP Access - 1 jour Calvi on the Rocks 2022",_x000D_
"seller_fee_basis_points":1000,_x000D_
"image":"https://bafybeiee5wyzw2gxoyuuhe6a4qo4i3sj5m26l322iqni44s3kikiglktee.ipfs.nftstorage.link?image_198.webp",_x000D_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88" s="78" t="str">
        <f>formatRow(Tokens!C$2:I$2,Tokens!C988:I988)</f>
        <v>"name":"#198 Billet VIP",_x000D_
"symbol":"COR22D198",_x000D_
"description":"Billet VIP / Billet NFT VIP Access - 1 jour Calvi on the Rocks 2022",_x000D_
"seller_fee_basis_points":1000,_x000D_
"image":"https://bafybeiee5wyzw2gxoyuuhe6a4qo4i3sj5m26l322iqni44s3kikiglktee.ipfs.nftstorage.link?image_198.webp",_x000D_
"Issuer":"NfluenT for Calvi On The rocks",_x000D_
"external_url":""</v>
      </c>
      <c r="W988" s="78" t="str">
        <f>formatRow(Tokens!J$2:AV$2,Tokens!J988:AV988,2,"attributes")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8" s="78" t="str">
        <f>formatRow(Tokens!AX$2:BC$2,Tokens!AX988:BC988,2,"creators")</f>
        <v>"creators":[{"address":"ncreator",_x000D_
"share":10},{"address":"cotrcrea",_x000D_
"share":90},{"address":"nminer",_x000D_
"share":0}]</v>
      </c>
      <c r="Y988" s="78" t="str">
        <f>formatRow(Tokens!BD$2:BI$2,Tokens!BD988:BI988,2,"files")</f>
        <v>"files":[]</v>
      </c>
      <c r="Z988" s="78"/>
      <c r="AA988" s="78"/>
      <c r="AB988" s="78"/>
      <c r="AC988" s="78" t="str">
        <f>formatRow(Tokens!BJ$2:BK$2,Tokens!BJ988:BK988,0,"collection")</f>
        <v>"collection":{"name":"BILLET VIP",_x000D_
"family":"Calvi On The Rocks"}</v>
      </c>
      <c r="AD988" s="1" t="str">
        <f>formatRow(Tokens!BN$2:BR$2,Tokens!BN988:BR988,0,"marketplace")</f>
        <v>"marketplace":{"initial_price":100,_x000D_
"reservation_price":"",_x000D_
"duration":"",_x000D_
"max_mint":1,_x000D_
"sell_date":"25/06/2022"}</v>
      </c>
      <c r="AE988" s="1"/>
    </row>
    <row r="989" spans="4:31" ht="14.25" customHeight="1" x14ac:dyDescent="0.3">
      <c r="D989" s="1">
        <f>Tokens!B989</f>
        <v>199</v>
      </c>
      <c r="E989" s="17" t="str">
        <f>IF(Tokens!C989="","",Tokens!C989)</f>
        <v>#199 Billet VIP</v>
      </c>
      <c r="F989"/>
      <c r="G989"/>
      <c r="H989"/>
      <c r="I989"/>
      <c r="J989"/>
      <c r="M989"/>
      <c r="N989"/>
      <c r="O989" s="15" t="str">
        <f t="shared" si="30"/>
        <v>_</v>
      </c>
      <c r="P989" s="18" t="str">
        <f>IF(F989="stop","",IF(F989&lt;&gt;"",HYPERLINK(Settings!$B$5 &amp; "/manage/?network=" &amp; LOWER(B$8) &amp; "&amp;search=token&amp;account=" &amp; ToMint!$B$5 &amp; "&amp;view=" &amp; ToMint!J989,"TokenSol"),""))</f>
        <v/>
      </c>
      <c r="Q989" s="2"/>
      <c r="R989" s="2"/>
      <c r="S989" s="11"/>
      <c r="T989" s="78" t="str">
        <f>"owner=" &amp; Tokens!BS989 &amp; "&amp;filename_for_metadata=" &amp; Tokens!BT989 &amp; "&amp;offchaindata_platform=" &amp; $B$17 &amp; "&amp;keyfile=" &amp; $B$5 &amp;  "&amp;repository=" &amp; $B$18</f>
        <v>owner=BbDq7xeUzpj8bXfd9N7dh1tw43Ss7xbYpyjoNuwDSrzq&amp;filename_for_metadata=BILLETVIP_COR22D199&amp;offchaindata_platform=Github&amp;keyfile=Paul&amp;repository=CalviOnTheRocks2022</v>
      </c>
      <c r="U989" s="78" t="str">
        <f t="shared" si="31"/>
        <v>{"name":"#199 Billet VIP",_x000D_
"symbol":"COR22D199",_x000D_
"description":"Billet VIP / Billet NFT VIP Access - 1 jour Calvi on the Rocks 2022",_x000D_
"seller_fee_basis_points":1000,_x000D_
"image":"https://bafybeiegshmle47kzqhyxjzzlxricnaboihi4cot6d3lrteh5yijthwwaa.ipfs.nftstorage.link?image_199.webp",_x000D_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89" s="78" t="str">
        <f>formatRow(Tokens!C$2:I$2,Tokens!C989:I989)</f>
        <v>"name":"#199 Billet VIP",_x000D_
"symbol":"COR22D199",_x000D_
"description":"Billet VIP / Billet NFT VIP Access - 1 jour Calvi on the Rocks 2022",_x000D_
"seller_fee_basis_points":1000,_x000D_
"image":"https://bafybeiegshmle47kzqhyxjzzlxricnaboihi4cot6d3lrteh5yijthwwaa.ipfs.nftstorage.link?image_199.webp",_x000D_
"Issuer":"NfluenT for Calvi On The rocks",_x000D_
"external_url":""</v>
      </c>
      <c r="W989" s="78" t="str">
        <f>formatRow(Tokens!J$2:AV$2,Tokens!J989:AV989,2,"attributes")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9" s="78" t="str">
        <f>formatRow(Tokens!AX$2:BC$2,Tokens!AX989:BC989,2,"creators")</f>
        <v>"creators":[{"address":"ncreator",_x000D_
"share":10},{"address":"cotrcrea",_x000D_
"share":90},{"address":"nminer",_x000D_
"share":0}]</v>
      </c>
      <c r="Y989" s="78" t="str">
        <f>formatRow(Tokens!BD$2:BI$2,Tokens!BD989:BI989,2,"files")</f>
        <v>"files":[]</v>
      </c>
      <c r="Z989" s="78"/>
      <c r="AA989" s="78"/>
      <c r="AB989" s="78"/>
      <c r="AC989" s="78" t="str">
        <f>formatRow(Tokens!BJ$2:BK$2,Tokens!BJ989:BK989,0,"collection")</f>
        <v>"collection":{"name":"BILLET VIP",_x000D_
"family":"Calvi On The Rocks"}</v>
      </c>
      <c r="AD989" s="1" t="str">
        <f>formatRow(Tokens!BN$2:BR$2,Tokens!BN989:BR989,0,"marketplace")</f>
        <v>"marketplace":{"initial_price":100,_x000D_
"reservation_price":"",_x000D_
"duration":"",_x000D_
"max_mint":1,_x000D_
"sell_date":"25/06/2022"}</v>
      </c>
      <c r="AE989" s="1"/>
    </row>
    <row r="990" spans="4:31" ht="14.25" customHeight="1" x14ac:dyDescent="0.3">
      <c r="D990" s="1">
        <f>Tokens!B990</f>
        <v>200</v>
      </c>
      <c r="E990" s="17" t="str">
        <f>IF(Tokens!C990="","",Tokens!C990)</f>
        <v>#200 Billet VIP</v>
      </c>
      <c r="F990"/>
      <c r="G990"/>
      <c r="H990"/>
      <c r="I990"/>
      <c r="J990"/>
      <c r="M990"/>
      <c r="N990"/>
      <c r="O990" s="15" t="str">
        <f t="shared" si="30"/>
        <v>_</v>
      </c>
      <c r="P990" s="18" t="str">
        <f>IF(F990="stop","",IF(F990&lt;&gt;"",HYPERLINK(Settings!$B$5 &amp; "/manage/?network=" &amp; LOWER(B$8) &amp; "&amp;search=token&amp;account=" &amp; ToMint!$B$5 &amp; "&amp;view=" &amp; ToMint!J990,"TokenSol"),""))</f>
        <v/>
      </c>
      <c r="Q990" s="2"/>
      <c r="R990" s="2"/>
      <c r="S990" s="11"/>
      <c r="T990" s="78" t="str">
        <f>"owner=" &amp; Tokens!BS990 &amp; "&amp;filename_for_metadata=" &amp; Tokens!BT990 &amp; "&amp;offchaindata_platform=" &amp; $B$17 &amp; "&amp;keyfile=" &amp; $B$5 &amp;  "&amp;repository=" &amp; $B$18</f>
        <v>owner=BbDq7xeUzpj8bXfd9N7dh1tw43Ss7xbYpyjoNuwDSrzq&amp;filename_for_metadata=BILLETVIP_COR22D200&amp;offchaindata_platform=Github&amp;keyfile=Paul&amp;repository=CalviOnTheRocks2022</v>
      </c>
      <c r="U990" s="78" t="str">
        <f t="shared" si="31"/>
        <v>{"name":"#200 Billet VIP",_x000D_
"symbol":"COR22D200",_x000D_
"description":"Billet VIP / Billet NFT VIP Access - 1 jour Calvi on the Rocks 2022",_x000D_
"seller_fee_basis_points":1000,_x000D_
"image":"https://bafybeibsztpzw4aaghc2shqc3wv5lkpdghmroj3tj62gtuelu4wxmfwbqa.ipfs.nftstorage.link?image_200.webp",_x000D_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90" s="78" t="str">
        <f>formatRow(Tokens!C$2:I$2,Tokens!C990:I990)</f>
        <v>"name":"#200 Billet VIP",_x000D_
"symbol":"COR22D200",_x000D_
"description":"Billet VIP / Billet NFT VIP Access - 1 jour Calvi on the Rocks 2022",_x000D_
"seller_fee_basis_points":1000,_x000D_
"image":"https://bafybeibsztpzw4aaghc2shqc3wv5lkpdghmroj3tj62gtuelu4wxmfwbqa.ipfs.nftstorage.link?image_200.webp",_x000D_
"Issuer":"NfluenT for Calvi On The rocks",_x000D_
"external_url":""</v>
      </c>
      <c r="W990" s="78" t="str">
        <f>formatRow(Tokens!J$2:AV$2,Tokens!J990:AV990,2,"attributes")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0" s="78" t="str">
        <f>formatRow(Tokens!AX$2:BC$2,Tokens!AX990:BC990,2,"creators")</f>
        <v>"creators":[{"address":"ncreator",_x000D_
"share":10},{"address":"cotrcrea",_x000D_
"share":90},{"address":"nminer",_x000D_
"share":0}]</v>
      </c>
      <c r="Y990" s="78" t="str">
        <f>formatRow(Tokens!BD$2:BI$2,Tokens!BD990:BI990,2,"files")</f>
        <v>"files":[]</v>
      </c>
      <c r="Z990" s="78"/>
      <c r="AA990" s="78"/>
      <c r="AB990" s="78"/>
      <c r="AC990" s="78" t="str">
        <f>formatRow(Tokens!BJ$2:BK$2,Tokens!BJ990:BK990,0,"collection")</f>
        <v>"collection":{"name":"BILLET VIP",_x000D_
"family":"Calvi On The Rocks"}</v>
      </c>
      <c r="AD990" s="1" t="str">
        <f>formatRow(Tokens!BN$2:BR$2,Tokens!BN990:BR990,0,"marketplace")</f>
        <v>"marketplace":{"initial_price":100,_x000D_
"reservation_price":"",_x000D_
"duration":"",_x000D_
"max_mint":1,_x000D_
"sell_date":"25/06/2022"}</v>
      </c>
      <c r="AE990" s="1"/>
    </row>
    <row r="991" spans="4:31" ht="14.25" customHeight="1" x14ac:dyDescent="0.3">
      <c r="D991" s="1">
        <f>Tokens!B991</f>
        <v>201</v>
      </c>
      <c r="E991" s="17" t="str">
        <f>IF(Tokens!C991="","",Tokens!C991)</f>
        <v>#201 Billet VIP</v>
      </c>
      <c r="F991"/>
      <c r="G991"/>
      <c r="H991"/>
      <c r="I991"/>
      <c r="J991"/>
      <c r="M991"/>
      <c r="N991"/>
      <c r="O991" s="15" t="str">
        <f t="shared" si="30"/>
        <v>_</v>
      </c>
      <c r="P991" s="18" t="str">
        <f>IF(F991="stop","",IF(F991&lt;&gt;"",HYPERLINK(Settings!$B$5 &amp; "/manage/?network=" &amp; LOWER(B$8) &amp; "&amp;search=token&amp;account=" &amp; ToMint!$B$5 &amp; "&amp;view=" &amp; ToMint!J991,"TokenSol"),""))</f>
        <v/>
      </c>
      <c r="Q991" s="2"/>
      <c r="R991" s="2"/>
      <c r="S991" s="11"/>
      <c r="T991" s="78" t="str">
        <f>"owner=" &amp; Tokens!BS991 &amp; "&amp;filename_for_metadata=" &amp; Tokens!BT991 &amp; "&amp;offchaindata_platform=" &amp; $B$17 &amp; "&amp;keyfile=" &amp; $B$5 &amp;  "&amp;repository=" &amp; $B$18</f>
        <v>owner=BbDq7xeUzpj8bXfd9N7dh1tw43Ss7xbYpyjoNuwDSrzq&amp;filename_for_metadata=BILLETVIP_COR22D201&amp;offchaindata_platform=Github&amp;keyfile=Paul&amp;repository=CalviOnTheRocks2022</v>
      </c>
      <c r="U991" s="78" t="str">
        <f t="shared" si="31"/>
        <v>{"name":"#201 Billet VIP",_x000D_
"symbol":"COR22D201",_x000D_
"description":"Billet VIP / Billet NFT VIP Access - 1 jour Calvi on the Rocks 2022",_x000D_
"seller_fee_basis_points":1000,_x000D_
"image":"https://bafybeidz3ngiqvoj636qboimdejaqr5w5b7qwunhu7xrax2qa37m32mwhu.ipfs.nftstorage.link?image_201.webp",_x000D_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91" s="78" t="str">
        <f>formatRow(Tokens!C$2:I$2,Tokens!C991:I991)</f>
        <v>"name":"#201 Billet VIP",_x000D_
"symbol":"COR22D201",_x000D_
"description":"Billet VIP / Billet NFT VIP Access - 1 jour Calvi on the Rocks 2022",_x000D_
"seller_fee_basis_points":1000,_x000D_
"image":"https://bafybeidz3ngiqvoj636qboimdejaqr5w5b7qwunhu7xrax2qa37m32mwhu.ipfs.nftstorage.link?image_201.webp",_x000D_
"Issuer":"NfluenT for Calvi On The rocks",_x000D_
"external_url":""</v>
      </c>
      <c r="W991" s="78" t="str">
        <f>formatRow(Tokens!J$2:AV$2,Tokens!J991:AV991,2,"attributes")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1" s="78" t="str">
        <f>formatRow(Tokens!AX$2:BC$2,Tokens!AX991:BC991,2,"creators")</f>
        <v>"creators":[{"address":"ncreator",_x000D_
"share":10},{"address":"cotrcrea",_x000D_
"share":90},{"address":"nminer",_x000D_
"share":0}]</v>
      </c>
      <c r="Y991" s="78" t="str">
        <f>formatRow(Tokens!BD$2:BI$2,Tokens!BD991:BI991,2,"files")</f>
        <v>"files":[]</v>
      </c>
      <c r="Z991" s="78"/>
      <c r="AA991" s="78"/>
      <c r="AB991" s="78"/>
      <c r="AC991" s="78" t="str">
        <f>formatRow(Tokens!BJ$2:BK$2,Tokens!BJ991:BK991,0,"collection")</f>
        <v>"collection":{"name":"BILLET VIP",_x000D_
"family":"Calvi On The Rocks"}</v>
      </c>
      <c r="AD991" s="1" t="str">
        <f>formatRow(Tokens!BN$2:BR$2,Tokens!BN991:BR991,0,"marketplace")</f>
        <v>"marketplace":{"initial_price":100,_x000D_
"reservation_price":"",_x000D_
"duration":"",_x000D_
"max_mint":1,_x000D_
"sell_date":"25/06/2022"}</v>
      </c>
      <c r="AE991" s="1"/>
    </row>
    <row r="992" spans="4:31" ht="14.25" customHeight="1" x14ac:dyDescent="0.3">
      <c r="D992" s="1">
        <f>Tokens!B992</f>
        <v>202</v>
      </c>
      <c r="E992" s="17" t="str">
        <f>IF(Tokens!C992="","",Tokens!C992)</f>
        <v>#202 Billet VIP</v>
      </c>
      <c r="F992"/>
      <c r="G992"/>
      <c r="H992"/>
      <c r="I992"/>
      <c r="J992"/>
      <c r="M992"/>
      <c r="N992"/>
      <c r="O992" s="15" t="str">
        <f t="shared" si="30"/>
        <v>_</v>
      </c>
      <c r="P992" s="18" t="str">
        <f>IF(F992="stop","",IF(F992&lt;&gt;"",HYPERLINK(Settings!$B$5 &amp; "/manage/?network=" &amp; LOWER(B$8) &amp; "&amp;search=token&amp;account=" &amp; ToMint!$B$5 &amp; "&amp;view=" &amp; ToMint!J992,"TokenSol"),""))</f>
        <v/>
      </c>
      <c r="Q992" s="2"/>
      <c r="R992" s="2"/>
      <c r="S992" s="11"/>
      <c r="T992" s="78" t="str">
        <f>"owner=" &amp; Tokens!BS992 &amp; "&amp;filename_for_metadata=" &amp; Tokens!BT992 &amp; "&amp;offchaindata_platform=" &amp; $B$17 &amp; "&amp;keyfile=" &amp; $B$5 &amp;  "&amp;repository=" &amp; $B$18</f>
        <v>owner=BbDq7xeUzpj8bXfd9N7dh1tw43Ss7xbYpyjoNuwDSrzq&amp;filename_for_metadata=BILLETVIP_COR22D202&amp;offchaindata_platform=Github&amp;keyfile=Paul&amp;repository=CalviOnTheRocks2022</v>
      </c>
      <c r="U992" s="78" t="str">
        <f t="shared" si="31"/>
        <v>{"name":"#202 Billet VIP",_x000D_
"symbol":"COR22D202",_x000D_
"description":"Billet VIP / Billet NFT VIP Access - 1 jour Calvi on the Rocks 2022",_x000D_
"seller_fee_basis_points":1000,_x000D_
"image":"https://bafybeicqbqfbewnsm2pw4ghkgofavp65m4svwd7dsjwmgwfud3fcvwakgi.ipfs.nftstorage.link?image_202.webp",_x000D_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92" s="78" t="str">
        <f>formatRow(Tokens!C$2:I$2,Tokens!C992:I992)</f>
        <v>"name":"#202 Billet VIP",_x000D_
"symbol":"COR22D202",_x000D_
"description":"Billet VIP / Billet NFT VIP Access - 1 jour Calvi on the Rocks 2022",_x000D_
"seller_fee_basis_points":1000,_x000D_
"image":"https://bafybeicqbqfbewnsm2pw4ghkgofavp65m4svwd7dsjwmgwfud3fcvwakgi.ipfs.nftstorage.link?image_202.webp",_x000D_
"Issuer":"NfluenT for Calvi On The rocks",_x000D_
"external_url":""</v>
      </c>
      <c r="W992" s="78" t="str">
        <f>formatRow(Tokens!J$2:AV$2,Tokens!J992:AV992,2,"attributes")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2" s="78" t="str">
        <f>formatRow(Tokens!AX$2:BC$2,Tokens!AX992:BC992,2,"creators")</f>
        <v>"creators":[{"address":"ncreator",_x000D_
"share":10},{"address":"cotrcrea",_x000D_
"share":90},{"address":"nminer",_x000D_
"share":0}]</v>
      </c>
      <c r="Y992" s="78" t="str">
        <f>formatRow(Tokens!BD$2:BI$2,Tokens!BD992:BI992,2,"files")</f>
        <v>"files":[]</v>
      </c>
      <c r="Z992" s="78"/>
      <c r="AA992" s="78"/>
      <c r="AB992" s="78"/>
      <c r="AC992" s="78" t="str">
        <f>formatRow(Tokens!BJ$2:BK$2,Tokens!BJ992:BK992,0,"collection")</f>
        <v>"collection":{"name":"BILLET VIP",_x000D_
"family":"Calvi On The Rocks"}</v>
      </c>
      <c r="AD992" s="1" t="str">
        <f>formatRow(Tokens!BN$2:BR$2,Tokens!BN992:BR992,0,"marketplace")</f>
        <v>"marketplace":{"initial_price":100,_x000D_
"reservation_price":"",_x000D_
"duration":"",_x000D_
"max_mint":1,_x000D_
"sell_date":"25/06/2022"}</v>
      </c>
      <c r="AE992" s="1"/>
    </row>
    <row r="993" spans="4:31" ht="14.25" customHeight="1" x14ac:dyDescent="0.3">
      <c r="D993" s="1">
        <f>Tokens!B993</f>
        <v>203</v>
      </c>
      <c r="E993" s="17" t="str">
        <f>IF(Tokens!C993="","",Tokens!C993)</f>
        <v>#203 Billet VIP</v>
      </c>
      <c r="F993"/>
      <c r="G993"/>
      <c r="H993"/>
      <c r="I993"/>
      <c r="J993"/>
      <c r="M993"/>
      <c r="N993"/>
      <c r="O993" s="15" t="str">
        <f t="shared" si="30"/>
        <v>_</v>
      </c>
      <c r="P993" s="18" t="str">
        <f>IF(F993="stop","",IF(F993&lt;&gt;"",HYPERLINK(Settings!$B$5 &amp; "/manage/?network=" &amp; LOWER(B$8) &amp; "&amp;search=token&amp;account=" &amp; ToMint!$B$5 &amp; "&amp;view=" &amp; ToMint!J993,"TokenSol"),""))</f>
        <v/>
      </c>
      <c r="Q993" s="2"/>
      <c r="R993" s="2"/>
      <c r="S993" s="11"/>
      <c r="T993" s="78" t="str">
        <f>"owner=" &amp; Tokens!BS993 &amp; "&amp;filename_for_metadata=" &amp; Tokens!BT993 &amp; "&amp;offchaindata_platform=" &amp; $B$17 &amp; "&amp;keyfile=" &amp; $B$5 &amp;  "&amp;repository=" &amp; $B$18</f>
        <v>owner=BbDq7xeUzpj8bXfd9N7dh1tw43Ss7xbYpyjoNuwDSrzq&amp;filename_for_metadata=BILLETVIP_COR22D203&amp;offchaindata_platform=Github&amp;keyfile=Paul&amp;repository=CalviOnTheRocks2022</v>
      </c>
      <c r="U993" s="78" t="str">
        <f t="shared" si="31"/>
        <v>{"name":"#203 Billet VIP",_x000D_
"symbol":"COR22D203",_x000D_
"description":"Billet VIP / Billet NFT VIP Access - 1 jour Calvi on the Rocks 2022",_x000D_
"seller_fee_basis_points":1000,_x000D_
"image":"https://bafybeiatsvczhybkduqqs5ank5k4ivv64zhmgmd5yf3vbjy7rxwvymkjty.ipfs.nftstorage.link?image_203.webp",_x000D_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93" s="78" t="str">
        <f>formatRow(Tokens!C$2:I$2,Tokens!C993:I993)</f>
        <v>"name":"#203 Billet VIP",_x000D_
"symbol":"COR22D203",_x000D_
"description":"Billet VIP / Billet NFT VIP Access - 1 jour Calvi on the Rocks 2022",_x000D_
"seller_fee_basis_points":1000,_x000D_
"image":"https://bafybeiatsvczhybkduqqs5ank5k4ivv64zhmgmd5yf3vbjy7rxwvymkjty.ipfs.nftstorage.link?image_203.webp",_x000D_
"Issuer":"NfluenT for Calvi On The rocks",_x000D_
"external_url":""</v>
      </c>
      <c r="W993" s="78" t="str">
        <f>formatRow(Tokens!J$2:AV$2,Tokens!J993:AV993,2,"attributes")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3" s="78" t="str">
        <f>formatRow(Tokens!AX$2:BC$2,Tokens!AX993:BC993,2,"creators")</f>
        <v>"creators":[{"address":"ncreator",_x000D_
"share":10},{"address":"cotrcrea",_x000D_
"share":90},{"address":"nminer",_x000D_
"share":0}]</v>
      </c>
      <c r="Y993" s="78" t="str">
        <f>formatRow(Tokens!BD$2:BI$2,Tokens!BD993:BI993,2,"files")</f>
        <v>"files":[]</v>
      </c>
      <c r="Z993" s="78"/>
      <c r="AA993" s="78"/>
      <c r="AB993" s="78"/>
      <c r="AC993" s="78" t="str">
        <f>formatRow(Tokens!BJ$2:BK$2,Tokens!BJ993:BK993,0,"collection")</f>
        <v>"collection":{"name":"BILLET VIP",_x000D_
"family":"Calvi On The Rocks"}</v>
      </c>
      <c r="AD993" s="1" t="str">
        <f>formatRow(Tokens!BN$2:BR$2,Tokens!BN993:BR993,0,"marketplace")</f>
        <v>"marketplace":{"initial_price":100,_x000D_
"reservation_price":"",_x000D_
"duration":"",_x000D_
"max_mint":1,_x000D_
"sell_date":"25/06/2022"}</v>
      </c>
      <c r="AE993" s="1"/>
    </row>
    <row r="994" spans="4:31" ht="14.25" customHeight="1" x14ac:dyDescent="0.3">
      <c r="D994" s="1">
        <f>Tokens!B994</f>
        <v>204</v>
      </c>
      <c r="E994" s="17" t="str">
        <f>IF(Tokens!C994="","",Tokens!C994)</f>
        <v>#204 Billet VIP</v>
      </c>
      <c r="F994"/>
      <c r="G994"/>
      <c r="H994"/>
      <c r="I994"/>
      <c r="J994"/>
      <c r="M994"/>
      <c r="N994"/>
      <c r="O994" s="15" t="str">
        <f t="shared" si="30"/>
        <v>_</v>
      </c>
      <c r="P994" s="18" t="str">
        <f>IF(F994="stop","",IF(F994&lt;&gt;"",HYPERLINK(Settings!$B$5 &amp; "/manage/?network=" &amp; LOWER(B$8) &amp; "&amp;search=token&amp;account=" &amp; ToMint!$B$5 &amp; "&amp;view=" &amp; ToMint!J994,"TokenSol"),""))</f>
        <v/>
      </c>
      <c r="Q994" s="2"/>
      <c r="R994" s="2"/>
      <c r="S994" s="11"/>
      <c r="T994" s="78" t="str">
        <f>"owner=" &amp; Tokens!BS994 &amp; "&amp;filename_for_metadata=" &amp; Tokens!BT994 &amp; "&amp;offchaindata_platform=" &amp; $B$17 &amp; "&amp;keyfile=" &amp; $B$5 &amp;  "&amp;repository=" &amp; $B$18</f>
        <v>owner=BbDq7xeUzpj8bXfd9N7dh1tw43Ss7xbYpyjoNuwDSrzq&amp;filename_for_metadata=BILLETVIP_COR22D204&amp;offchaindata_platform=Github&amp;keyfile=Paul&amp;repository=CalviOnTheRocks2022</v>
      </c>
      <c r="U994" s="78" t="str">
        <f t="shared" si="31"/>
        <v>{"name":"#204 Billet VIP",_x000D_
"symbol":"COR22D204",_x000D_
"description":"Billet VIP / Billet NFT VIP Access - 1 jour Calvi on the Rocks 2022",_x000D_
"seller_fee_basis_points":1000,_x000D_
"image":"https://bafybeibywhvm5qimr6nrou63uyuyio22ns4pmgifcriscp3knjkph4rofq.ipfs.nftstorage.link?image_204.webp",_x000D_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94" s="78" t="str">
        <f>formatRow(Tokens!C$2:I$2,Tokens!C994:I994)</f>
        <v>"name":"#204 Billet VIP",_x000D_
"symbol":"COR22D204",_x000D_
"description":"Billet VIP / Billet NFT VIP Access - 1 jour Calvi on the Rocks 2022",_x000D_
"seller_fee_basis_points":1000,_x000D_
"image":"https://bafybeibywhvm5qimr6nrou63uyuyio22ns4pmgifcriscp3knjkph4rofq.ipfs.nftstorage.link?image_204.webp",_x000D_
"Issuer":"NfluenT for Calvi On The rocks",_x000D_
"external_url":""</v>
      </c>
      <c r="W994" s="78" t="str">
        <f>formatRow(Tokens!J$2:AV$2,Tokens!J994:AV994,2,"attributes")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4" s="78" t="str">
        <f>formatRow(Tokens!AX$2:BC$2,Tokens!AX994:BC994,2,"creators")</f>
        <v>"creators":[{"address":"ncreator",_x000D_
"share":10},{"address":"cotrcrea",_x000D_
"share":90},{"address":"nminer",_x000D_
"share":0}]</v>
      </c>
      <c r="Y994" s="78" t="str">
        <f>formatRow(Tokens!BD$2:BI$2,Tokens!BD994:BI994,2,"files")</f>
        <v>"files":[]</v>
      </c>
      <c r="Z994" s="78"/>
      <c r="AA994" s="78"/>
      <c r="AB994" s="78"/>
      <c r="AC994" s="78" t="str">
        <f>formatRow(Tokens!BJ$2:BK$2,Tokens!BJ994:BK994,0,"collection")</f>
        <v>"collection":{"name":"BILLET VIP",_x000D_
"family":"Calvi On The Rocks"}</v>
      </c>
      <c r="AD994" s="1" t="str">
        <f>formatRow(Tokens!BN$2:BR$2,Tokens!BN994:BR994,0,"marketplace")</f>
        <v>"marketplace":{"initial_price":100,_x000D_
"reservation_price":"",_x000D_
"duration":"",_x000D_
"max_mint":1,_x000D_
"sell_date":"25/06/2022"}</v>
      </c>
      <c r="AE994" s="1"/>
    </row>
    <row r="995" spans="4:31" ht="14.25" customHeight="1" x14ac:dyDescent="0.3">
      <c r="D995" s="1">
        <f>Tokens!B995</f>
        <v>205</v>
      </c>
      <c r="E995" s="17" t="str">
        <f>IF(Tokens!C995="","",Tokens!C995)</f>
        <v>#205 Billet VIP</v>
      </c>
      <c r="F995"/>
      <c r="G995"/>
      <c r="H995"/>
      <c r="I995"/>
      <c r="J995"/>
      <c r="M995"/>
      <c r="N995"/>
      <c r="O995" s="15" t="str">
        <f t="shared" si="30"/>
        <v>_</v>
      </c>
      <c r="P995" s="18" t="str">
        <f>IF(F995="stop","",IF(F995&lt;&gt;"",HYPERLINK(Settings!$B$5 &amp; "/manage/?network=" &amp; LOWER(B$8) &amp; "&amp;search=token&amp;account=" &amp; ToMint!$B$5 &amp; "&amp;view=" &amp; ToMint!J995,"TokenSol"),""))</f>
        <v/>
      </c>
      <c r="Q995" s="2"/>
      <c r="R995" s="2"/>
      <c r="S995" s="11"/>
      <c r="T995" s="78" t="str">
        <f>"owner=" &amp; Tokens!BS995 &amp; "&amp;filename_for_metadata=" &amp; Tokens!BT995 &amp; "&amp;offchaindata_platform=" &amp; $B$17 &amp; "&amp;keyfile=" &amp; $B$5 &amp;  "&amp;repository=" &amp; $B$18</f>
        <v>owner=BbDq7xeUzpj8bXfd9N7dh1tw43Ss7xbYpyjoNuwDSrzq&amp;filename_for_metadata=BILLETVIP_COR22D205&amp;offchaindata_platform=Github&amp;keyfile=Paul&amp;repository=CalviOnTheRocks2022</v>
      </c>
      <c r="U995" s="78" t="str">
        <f t="shared" si="31"/>
        <v>{"name":"#205 Billet VIP",_x000D_
"symbol":"COR22D205",_x000D_
"description":"Billet VIP / Billet NFT VIP Access - 1 jour Calvi on the Rocks 2022",_x000D_
"seller_fee_basis_points":1000,_x000D_
"image":"https://bafybeiaesqlqca33meuri2k5johpz4wbfpvbc6pchfqkuuyuvfnevw626m.ipfs.nftstorage.link?image_205.webp",_x000D_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95" s="78" t="str">
        <f>formatRow(Tokens!C$2:I$2,Tokens!C995:I995)</f>
        <v>"name":"#205 Billet VIP",_x000D_
"symbol":"COR22D205",_x000D_
"description":"Billet VIP / Billet NFT VIP Access - 1 jour Calvi on the Rocks 2022",_x000D_
"seller_fee_basis_points":1000,_x000D_
"image":"https://bafybeiaesqlqca33meuri2k5johpz4wbfpvbc6pchfqkuuyuvfnevw626m.ipfs.nftstorage.link?image_205.webp",_x000D_
"Issuer":"NfluenT for Calvi On The rocks",_x000D_
"external_url":""</v>
      </c>
      <c r="W995" s="78" t="str">
        <f>formatRow(Tokens!J$2:AV$2,Tokens!J995:AV995,2,"attributes")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5" s="78" t="str">
        <f>formatRow(Tokens!AX$2:BC$2,Tokens!AX995:BC995,2,"creators")</f>
        <v>"creators":[{"address":"ncreator",_x000D_
"share":10},{"address":"cotrcrea",_x000D_
"share":90},{"address":"nminer",_x000D_
"share":0}]</v>
      </c>
      <c r="Y995" s="78" t="str">
        <f>formatRow(Tokens!BD$2:BI$2,Tokens!BD995:BI995,2,"files")</f>
        <v>"files":[]</v>
      </c>
      <c r="Z995" s="78"/>
      <c r="AA995" s="78"/>
      <c r="AB995" s="78"/>
      <c r="AC995" s="78" t="str">
        <f>formatRow(Tokens!BJ$2:BK$2,Tokens!BJ995:BK995,0,"collection")</f>
        <v>"collection":{"name":"BILLET VIP",_x000D_
"family":"Calvi On The Rocks"}</v>
      </c>
      <c r="AD995" s="1" t="str">
        <f>formatRow(Tokens!BN$2:BR$2,Tokens!BN995:BR995,0,"marketplace")</f>
        <v>"marketplace":{"initial_price":100,_x000D_
"reservation_price":"",_x000D_
"duration":"",_x000D_
"max_mint":1,_x000D_
"sell_date":"25/06/2022"}</v>
      </c>
      <c r="AE995" s="1"/>
    </row>
    <row r="996" spans="4:31" ht="14.25" customHeight="1" x14ac:dyDescent="0.3">
      <c r="D996" s="1">
        <f>Tokens!B996</f>
        <v>206</v>
      </c>
      <c r="E996" s="17" t="str">
        <f>IF(Tokens!C996="","",Tokens!C996)</f>
        <v>#206 Billet VIP</v>
      </c>
      <c r="F996"/>
      <c r="G996"/>
      <c r="H996"/>
      <c r="I996"/>
      <c r="J996"/>
      <c r="M996"/>
      <c r="N996"/>
      <c r="O996" s="15" t="str">
        <f t="shared" si="30"/>
        <v>_</v>
      </c>
      <c r="P996" s="18" t="str">
        <f>IF(F996="stop","",IF(F996&lt;&gt;"",HYPERLINK(Settings!$B$5 &amp; "/manage/?network=" &amp; LOWER(B$8) &amp; "&amp;search=token&amp;account=" &amp; ToMint!$B$5 &amp; "&amp;view=" &amp; ToMint!J996,"TokenSol"),""))</f>
        <v/>
      </c>
      <c r="Q996" s="2"/>
      <c r="R996" s="2"/>
      <c r="S996" s="11"/>
      <c r="T996" s="78" t="str">
        <f>"owner=" &amp; Tokens!BS996 &amp; "&amp;filename_for_metadata=" &amp; Tokens!BT996 &amp; "&amp;offchaindata_platform=" &amp; $B$17 &amp; "&amp;keyfile=" &amp; $B$5 &amp;  "&amp;repository=" &amp; $B$18</f>
        <v>owner=BbDq7xeUzpj8bXfd9N7dh1tw43Ss7xbYpyjoNuwDSrzq&amp;filename_for_metadata=BILLETVIP_COR22D206&amp;offchaindata_platform=Github&amp;keyfile=Paul&amp;repository=CalviOnTheRocks2022</v>
      </c>
      <c r="U996" s="78" t="str">
        <f t="shared" si="31"/>
        <v>{"name":"#206 Billet VIP",_x000D_
"symbol":"COR22D206",_x000D_
"description":"Billet VIP / Billet NFT VIP Access - 1 jour Calvi on the Rocks 2022",_x000D_
"seller_fee_basis_points":1000,_x000D_
"image":"https://bafybeiafu5cb6w4cofhi55x4jidymhux7ckzyfavlc4suetzdwikqdr52u.ipfs.nftstorage.link?image_206.webp",_x000D_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96" s="78" t="str">
        <f>formatRow(Tokens!C$2:I$2,Tokens!C996:I996)</f>
        <v>"name":"#206 Billet VIP",_x000D_
"symbol":"COR22D206",_x000D_
"description":"Billet VIP / Billet NFT VIP Access - 1 jour Calvi on the Rocks 2022",_x000D_
"seller_fee_basis_points":1000,_x000D_
"image":"https://bafybeiafu5cb6w4cofhi55x4jidymhux7ckzyfavlc4suetzdwikqdr52u.ipfs.nftstorage.link?image_206.webp",_x000D_
"Issuer":"NfluenT for Calvi On The rocks",_x000D_
"external_url":""</v>
      </c>
      <c r="W996" s="78" t="str">
        <f>formatRow(Tokens!J$2:AV$2,Tokens!J996:AV996,2,"attributes")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6" s="78" t="str">
        <f>formatRow(Tokens!AX$2:BC$2,Tokens!AX996:BC996,2,"creators")</f>
        <v>"creators":[{"address":"ncreator",_x000D_
"share":10},{"address":"cotrcrea",_x000D_
"share":90},{"address":"nminer",_x000D_
"share":0}]</v>
      </c>
      <c r="Y996" s="78" t="str">
        <f>formatRow(Tokens!BD$2:BI$2,Tokens!BD996:BI996,2,"files")</f>
        <v>"files":[]</v>
      </c>
      <c r="Z996" s="78"/>
      <c r="AA996" s="78"/>
      <c r="AB996" s="78"/>
      <c r="AC996" s="78" t="str">
        <f>formatRow(Tokens!BJ$2:BK$2,Tokens!BJ996:BK996,0,"collection")</f>
        <v>"collection":{"name":"BILLET VIP",_x000D_
"family":"Calvi On The Rocks"}</v>
      </c>
      <c r="AD996" s="1" t="str">
        <f>formatRow(Tokens!BN$2:BR$2,Tokens!BN996:BR996,0,"marketplace")</f>
        <v>"marketplace":{"initial_price":100,_x000D_
"reservation_price":"",_x000D_
"duration":"",_x000D_
"max_mint":1,_x000D_
"sell_date":"25/06/2022"}</v>
      </c>
      <c r="AE996" s="1"/>
    </row>
    <row r="997" spans="4:31" ht="14.25" customHeight="1" x14ac:dyDescent="0.3">
      <c r="D997" s="1">
        <f>Tokens!B997</f>
        <v>207</v>
      </c>
      <c r="E997" s="17" t="str">
        <f>IF(Tokens!C997="","",Tokens!C997)</f>
        <v>#207 Billet VIP</v>
      </c>
      <c r="F997"/>
      <c r="G997"/>
      <c r="H997"/>
      <c r="I997"/>
      <c r="J997"/>
      <c r="M997"/>
      <c r="N997"/>
      <c r="O997" s="15" t="str">
        <f t="shared" ref="O997:O1060" si="32">IF(AND(ISNUMBER(N996),ISNUMBER(N997)),(N997-N996)*$O$1,"_")</f>
        <v>_</v>
      </c>
      <c r="P997" s="18" t="str">
        <f>IF(F997="stop","",IF(F997&lt;&gt;"",HYPERLINK(Settings!$B$5 &amp; "/manage/?network=" &amp; LOWER(B$8) &amp; "&amp;search=token&amp;account=" &amp; ToMint!$B$5 &amp; "&amp;view=" &amp; ToMint!J997,"TokenSol"),""))</f>
        <v/>
      </c>
      <c r="Q997" s="2"/>
      <c r="R997" s="2"/>
      <c r="S997" s="11"/>
      <c r="T997" s="78" t="str">
        <f>"owner=" &amp; Tokens!BS997 &amp; "&amp;filename_for_metadata=" &amp; Tokens!BT997 &amp; "&amp;offchaindata_platform=" &amp; $B$17 &amp; "&amp;keyfile=" &amp; $B$5 &amp;  "&amp;repository=" &amp; $B$18</f>
        <v>owner=BbDq7xeUzpj8bXfd9N7dh1tw43Ss7xbYpyjoNuwDSrzq&amp;filename_for_metadata=BILLETVIP_COR22D207&amp;offchaindata_platform=Github&amp;keyfile=Paul&amp;repository=CalviOnTheRocks2022</v>
      </c>
      <c r="U997" s="78" t="str">
        <f t="shared" si="31"/>
        <v>{"name":"#207 Billet VIP",_x000D_
"symbol":"COR22D207",_x000D_
"description":"Billet VIP / Billet NFT VIP Access - 1 jour Calvi on the Rocks 2022",_x000D_
"seller_fee_basis_points":1000,_x000D_
"image":"https://bafybeicnavw62hwqw7brogcdbdn555mck37xgeh6vktkxd2wd2gpqsaw24.ipfs.nftstorage.link?image_207.webp",_x000D_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97" s="78" t="str">
        <f>formatRow(Tokens!C$2:I$2,Tokens!C997:I997)</f>
        <v>"name":"#207 Billet VIP",_x000D_
"symbol":"COR22D207",_x000D_
"description":"Billet VIP / Billet NFT VIP Access - 1 jour Calvi on the Rocks 2022",_x000D_
"seller_fee_basis_points":1000,_x000D_
"image":"https://bafybeicnavw62hwqw7brogcdbdn555mck37xgeh6vktkxd2wd2gpqsaw24.ipfs.nftstorage.link?image_207.webp",_x000D_
"Issuer":"NfluenT for Calvi On The rocks",_x000D_
"external_url":""</v>
      </c>
      <c r="W997" s="78" t="str">
        <f>formatRow(Tokens!J$2:AV$2,Tokens!J997:AV997,2,"attributes")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7" s="78" t="str">
        <f>formatRow(Tokens!AX$2:BC$2,Tokens!AX997:BC997,2,"creators")</f>
        <v>"creators":[{"address":"ncreator",_x000D_
"share":10},{"address":"cotrcrea",_x000D_
"share":90},{"address":"nminer",_x000D_
"share":0}]</v>
      </c>
      <c r="Y997" s="78" t="str">
        <f>formatRow(Tokens!BD$2:BI$2,Tokens!BD997:BI997,2,"files")</f>
        <v>"files":[]</v>
      </c>
      <c r="Z997" s="78"/>
      <c r="AA997" s="78"/>
      <c r="AB997" s="78"/>
      <c r="AC997" s="78" t="str">
        <f>formatRow(Tokens!BJ$2:BK$2,Tokens!BJ997:BK997,0,"collection")</f>
        <v>"collection":{"name":"BILLET VIP",_x000D_
"family":"Calvi On The Rocks"}</v>
      </c>
      <c r="AD997" s="1" t="str">
        <f>formatRow(Tokens!BN$2:BR$2,Tokens!BN997:BR997,0,"marketplace")</f>
        <v>"marketplace":{"initial_price":100,_x000D_
"reservation_price":"",_x000D_
"duration":"",_x000D_
"max_mint":1,_x000D_
"sell_date":"25/06/2022"}</v>
      </c>
      <c r="AE997" s="1"/>
    </row>
    <row r="998" spans="4:31" ht="14.25" customHeight="1" x14ac:dyDescent="0.3">
      <c r="D998" s="1">
        <f>Tokens!B998</f>
        <v>208</v>
      </c>
      <c r="E998" s="17" t="str">
        <f>IF(Tokens!C998="","",Tokens!C998)</f>
        <v>#208 Billet VIP</v>
      </c>
      <c r="F998"/>
      <c r="G998"/>
      <c r="H998"/>
      <c r="I998"/>
      <c r="J998"/>
      <c r="M998"/>
      <c r="N998"/>
      <c r="O998" s="15" t="str">
        <f t="shared" si="32"/>
        <v>_</v>
      </c>
      <c r="P998" s="18" t="str">
        <f>IF(F998="stop","",IF(F998&lt;&gt;"",HYPERLINK(Settings!$B$5 &amp; "/manage/?network=" &amp; LOWER(B$8) &amp; "&amp;search=token&amp;account=" &amp; ToMint!$B$5 &amp; "&amp;view=" &amp; ToMint!J998,"TokenSol"),""))</f>
        <v/>
      </c>
      <c r="Q998" s="2"/>
      <c r="R998" s="2"/>
      <c r="S998" s="11"/>
      <c r="T998" s="78" t="str">
        <f>"owner=" &amp; Tokens!BS998 &amp; "&amp;filename_for_metadata=" &amp; Tokens!BT998 &amp; "&amp;offchaindata_platform=" &amp; $B$17 &amp; "&amp;keyfile=" &amp; $B$5 &amp;  "&amp;repository=" &amp; $B$18</f>
        <v>owner=BbDq7xeUzpj8bXfd9N7dh1tw43Ss7xbYpyjoNuwDSrzq&amp;filename_for_metadata=BILLETVIP_COR22D208&amp;offchaindata_platform=Github&amp;keyfile=Paul&amp;repository=CalviOnTheRocks2022</v>
      </c>
      <c r="U998" s="78" t="str">
        <f t="shared" si="31"/>
        <v>{"name":"#208 Billet VIP",_x000D_
"symbol":"COR22D208",_x000D_
"description":"Billet VIP / Billet NFT VIP Access - 1 jour Calvi on the Rocks 2022",_x000D_
"seller_fee_basis_points":1000,_x000D_
"image":"https://bafybeigxmg4cglurxp2gfs7vdmvkghkdldvtbj4xqro6kql6ujpfq75idm.ipfs.nftstorage.link?image_208.webp",_x000D_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98" s="78" t="str">
        <f>formatRow(Tokens!C$2:I$2,Tokens!C998:I998)</f>
        <v>"name":"#208 Billet VIP",_x000D_
"symbol":"COR22D208",_x000D_
"description":"Billet VIP / Billet NFT VIP Access - 1 jour Calvi on the Rocks 2022",_x000D_
"seller_fee_basis_points":1000,_x000D_
"image":"https://bafybeigxmg4cglurxp2gfs7vdmvkghkdldvtbj4xqro6kql6ujpfq75idm.ipfs.nftstorage.link?image_208.webp",_x000D_
"Issuer":"NfluenT for Calvi On The rocks",_x000D_
"external_url":""</v>
      </c>
      <c r="W998" s="78" t="str">
        <f>formatRow(Tokens!J$2:AV$2,Tokens!J998:AV998,2,"attributes")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8" s="78" t="str">
        <f>formatRow(Tokens!AX$2:BC$2,Tokens!AX998:BC998,2,"creators")</f>
        <v>"creators":[{"address":"ncreator",_x000D_
"share":10},{"address":"cotrcrea",_x000D_
"share":90},{"address":"nminer",_x000D_
"share":0}]</v>
      </c>
      <c r="Y998" s="78" t="str">
        <f>formatRow(Tokens!BD$2:BI$2,Tokens!BD998:BI998,2,"files")</f>
        <v>"files":[]</v>
      </c>
      <c r="Z998" s="78"/>
      <c r="AA998" s="78"/>
      <c r="AB998" s="78"/>
      <c r="AC998" s="78" t="str">
        <f>formatRow(Tokens!BJ$2:BK$2,Tokens!BJ998:BK998,0,"collection")</f>
        <v>"collection":{"name":"BILLET VIP",_x000D_
"family":"Calvi On The Rocks"}</v>
      </c>
      <c r="AD998" s="1" t="str">
        <f>formatRow(Tokens!BN$2:BR$2,Tokens!BN998:BR998,0,"marketplace")</f>
        <v>"marketplace":{"initial_price":100,_x000D_
"reservation_price":"",_x000D_
"duration":"",_x000D_
"max_mint":1,_x000D_
"sell_date":"25/06/2022"}</v>
      </c>
      <c r="AE998" s="1"/>
    </row>
    <row r="999" spans="4:31" ht="14.25" customHeight="1" x14ac:dyDescent="0.3">
      <c r="D999" s="1">
        <f>Tokens!B999</f>
        <v>209</v>
      </c>
      <c r="E999" s="17" t="str">
        <f>IF(Tokens!C999="","",Tokens!C999)</f>
        <v>#209 Billet VIP</v>
      </c>
      <c r="F999"/>
      <c r="G999"/>
      <c r="H999"/>
      <c r="I999"/>
      <c r="J999"/>
      <c r="M999"/>
      <c r="N999"/>
      <c r="O999" s="15" t="str">
        <f t="shared" si="32"/>
        <v>_</v>
      </c>
      <c r="P999" s="18" t="str">
        <f>IF(F999="stop","",IF(F999&lt;&gt;"",HYPERLINK(Settings!$B$5 &amp; "/manage/?network=" &amp; LOWER(B$8) &amp; "&amp;search=token&amp;account=" &amp; ToMint!$B$5 &amp; "&amp;view=" &amp; ToMint!J999,"TokenSol"),""))</f>
        <v/>
      </c>
      <c r="Q999" s="2"/>
      <c r="R999" s="2"/>
      <c r="S999" s="11"/>
      <c r="T999" s="78" t="str">
        <f>"owner=" &amp; Tokens!BS999 &amp; "&amp;filename_for_metadata=" &amp; Tokens!BT999 &amp; "&amp;offchaindata_platform=" &amp; $B$17 &amp; "&amp;keyfile=" &amp; $B$5 &amp;  "&amp;repository=" &amp; $B$18</f>
        <v>owner=BbDq7xeUzpj8bXfd9N7dh1tw43Ss7xbYpyjoNuwDSrzq&amp;filename_for_metadata=BILLETVIP_COR22D209&amp;offchaindata_platform=Github&amp;keyfile=Paul&amp;repository=CalviOnTheRocks2022</v>
      </c>
      <c r="U999" s="78" t="str">
        <f t="shared" si="31"/>
        <v>{"name":"#209 Billet VIP",_x000D_
"symbol":"COR22D209",_x000D_
"description":"Billet VIP / Billet NFT VIP Access - 1 jour Calvi on the Rocks 2022",_x000D_
"seller_fee_basis_points":1000,_x000D_
"image":"https://bafybeicg3bfrqqphuz557ioaseqbbyqjhfxuqeuiwqmi5oo4akrnuu72zu.ipfs.nftstorage.link?image_209.webp",_x000D_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999" s="78" t="str">
        <f>formatRow(Tokens!C$2:I$2,Tokens!C999:I999)</f>
        <v>"name":"#209 Billet VIP",_x000D_
"symbol":"COR22D209",_x000D_
"description":"Billet VIP / Billet NFT VIP Access - 1 jour Calvi on the Rocks 2022",_x000D_
"seller_fee_basis_points":1000,_x000D_
"image":"https://bafybeicg3bfrqqphuz557ioaseqbbyqjhfxuqeuiwqmi5oo4akrnuu72zu.ipfs.nftstorage.link?image_209.webp",_x000D_
"Issuer":"NfluenT for Calvi On The rocks",_x000D_
"external_url":""</v>
      </c>
      <c r="W999" s="78" t="str">
        <f>formatRow(Tokens!J$2:AV$2,Tokens!J999:AV999,2,"attributes")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9" s="78" t="str">
        <f>formatRow(Tokens!AX$2:BC$2,Tokens!AX999:BC999,2,"creators")</f>
        <v>"creators":[{"address":"ncreator",_x000D_
"share":10},{"address":"cotrcrea",_x000D_
"share":90},{"address":"nminer",_x000D_
"share":0}]</v>
      </c>
      <c r="Y999" s="78" t="str">
        <f>formatRow(Tokens!BD$2:BI$2,Tokens!BD999:BI999,2,"files")</f>
        <v>"files":[]</v>
      </c>
      <c r="Z999" s="78"/>
      <c r="AA999" s="78"/>
      <c r="AB999" s="78"/>
      <c r="AC999" s="78" t="str">
        <f>formatRow(Tokens!BJ$2:BK$2,Tokens!BJ999:BK999,0,"collection")</f>
        <v>"collection":{"name":"BILLET VIP",_x000D_
"family":"Calvi On The Rocks"}</v>
      </c>
      <c r="AD999" s="1" t="str">
        <f>formatRow(Tokens!BN$2:BR$2,Tokens!BN999:BR999,0,"marketplace")</f>
        <v>"marketplace":{"initial_price":100,_x000D_
"reservation_price":"",_x000D_
"duration":"",_x000D_
"max_mint":1,_x000D_
"sell_date":"25/06/2022"}</v>
      </c>
      <c r="AE999" s="1"/>
    </row>
    <row r="1000" spans="4:31" ht="14.25" customHeight="1" x14ac:dyDescent="0.3">
      <c r="D1000" s="1">
        <f>Tokens!B1000</f>
        <v>210</v>
      </c>
      <c r="E1000" s="17" t="str">
        <f>IF(Tokens!C1000="","",Tokens!C1000)</f>
        <v>#210 Billet VIP</v>
      </c>
      <c r="F1000"/>
      <c r="G1000"/>
      <c r="H1000"/>
      <c r="I1000"/>
      <c r="J1000"/>
      <c r="M1000"/>
      <c r="N1000"/>
      <c r="O1000" s="15" t="str">
        <f t="shared" si="32"/>
        <v>_</v>
      </c>
      <c r="P1000" s="18" t="str">
        <f>IF(F1000="stop","",IF(F1000&lt;&gt;"",HYPERLINK(Settings!$B$5 &amp; "/manage/?network=" &amp; LOWER(B$8) &amp; "&amp;search=token&amp;account=" &amp; ToMint!$B$5 &amp; "&amp;view=" &amp; ToMint!J1000,"TokenSol"),""))</f>
        <v/>
      </c>
      <c r="Q1000" s="2"/>
      <c r="R1000" s="2"/>
      <c r="S1000" s="11"/>
      <c r="T1000" s="78" t="str">
        <f>"owner=" &amp; Tokens!BS1000 &amp; "&amp;filename_for_metadata=" &amp; Tokens!BT1000 &amp; "&amp;offchaindata_platform=" &amp; $B$17 &amp; "&amp;keyfile=" &amp; $B$5 &amp;  "&amp;repository=" &amp; $B$18</f>
        <v>owner=BbDq7xeUzpj8bXfd9N7dh1tw43Ss7xbYpyjoNuwDSrzq&amp;filename_for_metadata=BILLETVIP_COR22D210&amp;offchaindata_platform=Github&amp;keyfile=Paul&amp;repository=CalviOnTheRocks2022</v>
      </c>
      <c r="U1000" s="78" t="str">
        <f t="shared" si="31"/>
        <v>{"name":"#210 Billet VIP",_x000D_
"symbol":"COR22D210",_x000D_
"description":"Billet VIP / Billet NFT VIP Access - 1 jour Calvi on the Rocks 2022",_x000D_
"seller_fee_basis_points":1000,_x000D_
"image":"https://bafybeictvpfj66ucp3lymkugsl7fko3jzwevo427xtdjwwnzldtcwsdaqi.ipfs.nftstorage.link?image_210.webp",_x000D_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00" s="78" t="str">
        <f>formatRow(Tokens!C$2:I$2,Tokens!C1000:I1000)</f>
        <v>"name":"#210 Billet VIP",_x000D_
"symbol":"COR22D210",_x000D_
"description":"Billet VIP / Billet NFT VIP Access - 1 jour Calvi on the Rocks 2022",_x000D_
"seller_fee_basis_points":1000,_x000D_
"image":"https://bafybeictvpfj66ucp3lymkugsl7fko3jzwevo427xtdjwwnzldtcwsdaqi.ipfs.nftstorage.link?image_210.webp",_x000D_
"Issuer":"NfluenT for Calvi On The rocks",_x000D_
"external_url":""</v>
      </c>
      <c r="W1000" s="78" t="str">
        <f>formatRow(Tokens!J$2:AV$2,Tokens!J1000:AV1000,2,"attributes")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0" s="78" t="str">
        <f>formatRow(Tokens!AX$2:BC$2,Tokens!AX1000:BC1000,2,"creators")</f>
        <v>"creators":[{"address":"ncreator",_x000D_
"share":10},{"address":"cotrcrea",_x000D_
"share":90},{"address":"nminer",_x000D_
"share":0}]</v>
      </c>
      <c r="Y1000" s="78" t="str">
        <f>formatRow(Tokens!BD$2:BI$2,Tokens!BD1000:BI1000,2,"files")</f>
        <v>"files":[]</v>
      </c>
      <c r="Z1000" s="78"/>
      <c r="AA1000" s="78"/>
      <c r="AB1000" s="78"/>
      <c r="AC1000" s="78" t="str">
        <f>formatRow(Tokens!BJ$2:BK$2,Tokens!BJ1000:BK1000,0,"collection")</f>
        <v>"collection":{"name":"BILLET VIP",_x000D_
"family":"Calvi On The Rocks"}</v>
      </c>
      <c r="AD1000" s="1" t="str">
        <f>formatRow(Tokens!BN$2:BR$2,Tokens!BN1000:BR1000,0,"marketplace")</f>
        <v>"marketplace":{"initial_price":100,_x000D_
"reservation_price":"",_x000D_
"duration":"",_x000D_
"max_mint":1,_x000D_
"sell_date":"25/06/2022"}</v>
      </c>
      <c r="AE1000" s="1"/>
    </row>
    <row r="1001" spans="4:31" ht="14.25" customHeight="1" x14ac:dyDescent="0.3">
      <c r="D1001" s="1">
        <f>Tokens!B1001</f>
        <v>211</v>
      </c>
      <c r="E1001" s="17" t="str">
        <f>IF(Tokens!C1001="","",Tokens!C1001)</f>
        <v>#211 Billet VIP</v>
      </c>
      <c r="F1001"/>
      <c r="G1001"/>
      <c r="H1001"/>
      <c r="I1001"/>
      <c r="J1001"/>
      <c r="M1001"/>
      <c r="N1001"/>
      <c r="O1001" s="15" t="str">
        <f t="shared" si="32"/>
        <v>_</v>
      </c>
      <c r="P1001" s="18" t="str">
        <f>IF(F1001="stop","",IF(F1001&lt;&gt;"",HYPERLINK(Settings!$B$5 &amp; "/manage/?network=" &amp; LOWER(B$8) &amp; "&amp;search=token&amp;account=" &amp; ToMint!$B$5 &amp; "&amp;view=" &amp; ToMint!J1001,"TokenSol"),""))</f>
        <v/>
      </c>
      <c r="Q1001" s="2"/>
      <c r="R1001" s="2"/>
      <c r="S1001" s="11"/>
      <c r="T1001" s="78" t="str">
        <f>"owner=" &amp; Tokens!BS1001 &amp; "&amp;filename_for_metadata=" &amp; Tokens!BT1001 &amp; "&amp;offchaindata_platform=" &amp; $B$17 &amp; "&amp;keyfile=" &amp; $B$5 &amp;  "&amp;repository=" &amp; $B$18</f>
        <v>owner=BbDq7xeUzpj8bXfd9N7dh1tw43Ss7xbYpyjoNuwDSrzq&amp;filename_for_metadata=BILLETVIP_COR22D211&amp;offchaindata_platform=Github&amp;keyfile=Paul&amp;repository=CalviOnTheRocks2022</v>
      </c>
      <c r="U1001" s="78" t="str">
        <f t="shared" si="31"/>
        <v>{"name":"#211 Billet VIP",_x000D_
"symbol":"COR22D211",_x000D_
"description":"Billet VIP / Billet NFT VIP Access - 1 jour Calvi on the Rocks 2022",_x000D_
"seller_fee_basis_points":1000,_x000D_
"image":"https://bafybeibskgufqb6ys2lkgidiig47wg4mcrstnnc3uripapqnddzzbc6dxe.ipfs.nftstorage.link?image_211.webp",_x000D_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01" s="78" t="str">
        <f>formatRow(Tokens!C$2:I$2,Tokens!C1001:I1001)</f>
        <v>"name":"#211 Billet VIP",_x000D_
"symbol":"COR22D211",_x000D_
"description":"Billet VIP / Billet NFT VIP Access - 1 jour Calvi on the Rocks 2022",_x000D_
"seller_fee_basis_points":1000,_x000D_
"image":"https://bafybeibskgufqb6ys2lkgidiig47wg4mcrstnnc3uripapqnddzzbc6dxe.ipfs.nftstorage.link?image_211.webp",_x000D_
"Issuer":"NfluenT for Calvi On The rocks",_x000D_
"external_url":""</v>
      </c>
      <c r="W1001" s="78" t="str">
        <f>formatRow(Tokens!J$2:AV$2,Tokens!J1001:AV1001,2,"attributes")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1" s="78" t="str">
        <f>formatRow(Tokens!AX$2:BC$2,Tokens!AX1001:BC1001,2,"creators")</f>
        <v>"creators":[{"address":"ncreator",_x000D_
"share":10},{"address":"cotrcrea",_x000D_
"share":90},{"address":"nminer",_x000D_
"share":0}]</v>
      </c>
      <c r="Y1001" s="78" t="str">
        <f>formatRow(Tokens!BD$2:BI$2,Tokens!BD1001:BI1001,2,"files")</f>
        <v>"files":[]</v>
      </c>
      <c r="Z1001" s="78"/>
      <c r="AA1001" s="78"/>
      <c r="AB1001" s="78"/>
      <c r="AC1001" s="78" t="str">
        <f>formatRow(Tokens!BJ$2:BK$2,Tokens!BJ1001:BK1001,0,"collection")</f>
        <v>"collection":{"name":"BILLET VIP",_x000D_
"family":"Calvi On The Rocks"}</v>
      </c>
      <c r="AD1001" s="1" t="str">
        <f>formatRow(Tokens!BN$2:BR$2,Tokens!BN1001:BR1001,0,"marketplace")</f>
        <v>"marketplace":{"initial_price":100,_x000D_
"reservation_price":"",_x000D_
"duration":"",_x000D_
"max_mint":1,_x000D_
"sell_date":"25/06/2022"}</v>
      </c>
      <c r="AE1001" s="1"/>
    </row>
    <row r="1002" spans="4:31" ht="14.25" customHeight="1" x14ac:dyDescent="0.3">
      <c r="D1002" s="1">
        <f>Tokens!B1002</f>
        <v>212</v>
      </c>
      <c r="E1002" s="17" t="str">
        <f>IF(Tokens!C1002="","",Tokens!C1002)</f>
        <v>#212 Billet VIP</v>
      </c>
      <c r="F1002"/>
      <c r="G1002"/>
      <c r="H1002"/>
      <c r="I1002"/>
      <c r="J1002"/>
      <c r="M1002"/>
      <c r="N1002"/>
      <c r="O1002" s="15" t="str">
        <f t="shared" si="32"/>
        <v>_</v>
      </c>
      <c r="P1002" s="18" t="str">
        <f>IF(F1002="stop","",IF(F1002&lt;&gt;"",HYPERLINK(Settings!$B$5 &amp; "/manage/?network=" &amp; LOWER(B$8) &amp; "&amp;search=token&amp;account=" &amp; ToMint!$B$5 &amp; "&amp;view=" &amp; ToMint!J1002,"TokenSol"),""))</f>
        <v/>
      </c>
      <c r="Q1002" s="2"/>
      <c r="R1002" s="2"/>
      <c r="S1002" s="11"/>
      <c r="T1002" s="78" t="str">
        <f>"owner=" &amp; Tokens!BS1002 &amp; "&amp;filename_for_metadata=" &amp; Tokens!BT1002 &amp; "&amp;offchaindata_platform=" &amp; $B$17 &amp; "&amp;keyfile=" &amp; $B$5 &amp;  "&amp;repository=" &amp; $B$18</f>
        <v>owner=BbDq7xeUzpj8bXfd9N7dh1tw43Ss7xbYpyjoNuwDSrzq&amp;filename_for_metadata=BILLETVIP_COR22D212&amp;offchaindata_platform=Github&amp;keyfile=Paul&amp;repository=CalviOnTheRocks2022</v>
      </c>
      <c r="U1002" s="78" t="str">
        <f t="shared" si="31"/>
        <v>{"name":"#212 Billet VIP",_x000D_
"symbol":"COR22D212",_x000D_
"description":"Billet VIP / Billet NFT VIP Access - 1 jour Calvi on the Rocks 2022",_x000D_
"seller_fee_basis_points":1000,_x000D_
"image":"https://bafybeiaxlyufgcwyjze4rsx65jz7flwfdv4wut5ff5panc6umfdtcaeifi.ipfs.nftstorage.link?image_212.webp",_x000D_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02" s="78" t="str">
        <f>formatRow(Tokens!C$2:I$2,Tokens!C1002:I1002)</f>
        <v>"name":"#212 Billet VIP",_x000D_
"symbol":"COR22D212",_x000D_
"description":"Billet VIP / Billet NFT VIP Access - 1 jour Calvi on the Rocks 2022",_x000D_
"seller_fee_basis_points":1000,_x000D_
"image":"https://bafybeiaxlyufgcwyjze4rsx65jz7flwfdv4wut5ff5panc6umfdtcaeifi.ipfs.nftstorage.link?image_212.webp",_x000D_
"Issuer":"NfluenT for Calvi On The rocks",_x000D_
"external_url":""</v>
      </c>
      <c r="W1002" s="78" t="str">
        <f>formatRow(Tokens!J$2:AV$2,Tokens!J1002:AV1002,2,"attributes")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2" s="78" t="str">
        <f>formatRow(Tokens!AX$2:BC$2,Tokens!AX1002:BC1002,2,"creators")</f>
        <v>"creators":[{"address":"ncreator",_x000D_
"share":10},{"address":"cotrcrea",_x000D_
"share":90},{"address":"nminer",_x000D_
"share":0}]</v>
      </c>
      <c r="Y1002" s="78" t="str">
        <f>formatRow(Tokens!BD$2:BI$2,Tokens!BD1002:BI1002,2,"files")</f>
        <v>"files":[]</v>
      </c>
      <c r="Z1002" s="78"/>
      <c r="AA1002" s="78"/>
      <c r="AB1002" s="78"/>
      <c r="AC1002" s="78" t="str">
        <f>formatRow(Tokens!BJ$2:BK$2,Tokens!BJ1002:BK1002,0,"collection")</f>
        <v>"collection":{"name":"BILLET VIP",_x000D_
"family":"Calvi On The Rocks"}</v>
      </c>
      <c r="AD1002" s="1" t="str">
        <f>formatRow(Tokens!BN$2:BR$2,Tokens!BN1002:BR1002,0,"marketplace")</f>
        <v>"marketplace":{"initial_price":100,_x000D_
"reservation_price":"",_x000D_
"duration":"",_x000D_
"max_mint":1,_x000D_
"sell_date":"25/06/2022"}</v>
      </c>
      <c r="AE1002" s="1"/>
    </row>
    <row r="1003" spans="4:31" ht="14.25" customHeight="1" x14ac:dyDescent="0.3">
      <c r="D1003" s="1">
        <f>Tokens!B1003</f>
        <v>213</v>
      </c>
      <c r="E1003" s="17" t="str">
        <f>IF(Tokens!C1003="","",Tokens!C1003)</f>
        <v>#213 Billet VIP</v>
      </c>
      <c r="F1003"/>
      <c r="G1003"/>
      <c r="H1003"/>
      <c r="I1003"/>
      <c r="J1003"/>
      <c r="M1003"/>
      <c r="N1003"/>
      <c r="O1003" s="15" t="str">
        <f t="shared" si="32"/>
        <v>_</v>
      </c>
      <c r="P1003" s="18" t="str">
        <f>IF(F1003="stop","",IF(F1003&lt;&gt;"",HYPERLINK(Settings!$B$5 &amp; "/manage/?network=" &amp; LOWER(B$8) &amp; "&amp;search=token&amp;account=" &amp; ToMint!$B$5 &amp; "&amp;view=" &amp; ToMint!J1003,"TokenSol"),""))</f>
        <v/>
      </c>
      <c r="Q1003" s="2"/>
      <c r="R1003" s="2"/>
      <c r="S1003" s="11"/>
      <c r="T1003" s="78" t="str">
        <f>"owner=" &amp; Tokens!BS1003 &amp; "&amp;filename_for_metadata=" &amp; Tokens!BT1003 &amp; "&amp;offchaindata_platform=" &amp; $B$17 &amp; "&amp;keyfile=" &amp; $B$5 &amp;  "&amp;repository=" &amp; $B$18</f>
        <v>owner=BbDq7xeUzpj8bXfd9N7dh1tw43Ss7xbYpyjoNuwDSrzq&amp;filename_for_metadata=BILLETVIP_COR22D213&amp;offchaindata_platform=Github&amp;keyfile=Paul&amp;repository=CalviOnTheRocks2022</v>
      </c>
      <c r="U1003" s="78" t="str">
        <f t="shared" si="31"/>
        <v>{"name":"#213 Billet VIP",_x000D_
"symbol":"COR22D213",_x000D_
"description":"Billet VIP / Billet NFT VIP Access - 1 jour Calvi on the Rocks 2022",_x000D_
"seller_fee_basis_points":1000,_x000D_
"image":"https://bafybeidwqkona3go7brpdk4qepx33t4gjtdwvo43xbqpvu6ccbzgfvz2za.ipfs.nftstorage.link?image_213.webp",_x000D_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03" s="78" t="str">
        <f>formatRow(Tokens!C$2:I$2,Tokens!C1003:I1003)</f>
        <v>"name":"#213 Billet VIP",_x000D_
"symbol":"COR22D213",_x000D_
"description":"Billet VIP / Billet NFT VIP Access - 1 jour Calvi on the Rocks 2022",_x000D_
"seller_fee_basis_points":1000,_x000D_
"image":"https://bafybeidwqkona3go7brpdk4qepx33t4gjtdwvo43xbqpvu6ccbzgfvz2za.ipfs.nftstorage.link?image_213.webp",_x000D_
"Issuer":"NfluenT for Calvi On The rocks",_x000D_
"external_url":""</v>
      </c>
      <c r="W1003" s="78" t="str">
        <f>formatRow(Tokens!J$2:AV$2,Tokens!J1003:AV1003,2,"attributes")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3" s="78" t="str">
        <f>formatRow(Tokens!AX$2:BC$2,Tokens!AX1003:BC1003,2,"creators")</f>
        <v>"creators":[{"address":"ncreator",_x000D_
"share":10},{"address":"cotrcrea",_x000D_
"share":90},{"address":"nminer",_x000D_
"share":0}]</v>
      </c>
      <c r="Y1003" s="78" t="str">
        <f>formatRow(Tokens!BD$2:BI$2,Tokens!BD1003:BI1003,2,"files")</f>
        <v>"files":[]</v>
      </c>
      <c r="Z1003" s="78"/>
      <c r="AA1003" s="78"/>
      <c r="AB1003" s="78"/>
      <c r="AC1003" s="78" t="str">
        <f>formatRow(Tokens!BJ$2:BK$2,Tokens!BJ1003:BK1003,0,"collection")</f>
        <v>"collection":{"name":"BILLET VIP",_x000D_
"family":"Calvi On The Rocks"}</v>
      </c>
      <c r="AD1003" s="1" t="str">
        <f>formatRow(Tokens!BN$2:BR$2,Tokens!BN1003:BR1003,0,"marketplace")</f>
        <v>"marketplace":{"initial_price":100,_x000D_
"reservation_price":"",_x000D_
"duration":"",_x000D_
"max_mint":1,_x000D_
"sell_date":"25/06/2022"}</v>
      </c>
      <c r="AE1003" s="1"/>
    </row>
    <row r="1004" spans="4:31" ht="14.25" customHeight="1" x14ac:dyDescent="0.3">
      <c r="D1004" s="1">
        <f>Tokens!B1004</f>
        <v>214</v>
      </c>
      <c r="E1004" s="17" t="str">
        <f>IF(Tokens!C1004="","",Tokens!C1004)</f>
        <v>#214 Billet VIP</v>
      </c>
      <c r="F1004"/>
      <c r="G1004"/>
      <c r="H1004"/>
      <c r="I1004"/>
      <c r="J1004"/>
      <c r="M1004"/>
      <c r="N1004"/>
      <c r="O1004" s="15" t="str">
        <f t="shared" si="32"/>
        <v>_</v>
      </c>
      <c r="P1004" s="18" t="str">
        <f>IF(F1004="stop","",IF(F1004&lt;&gt;"",HYPERLINK(Settings!$B$5 &amp; "/manage/?network=" &amp; LOWER(B$8) &amp; "&amp;search=token&amp;account=" &amp; ToMint!$B$5 &amp; "&amp;view=" &amp; ToMint!J1004,"TokenSol"),""))</f>
        <v/>
      </c>
      <c r="Q1004" s="2"/>
      <c r="R1004" s="2"/>
      <c r="S1004" s="11"/>
      <c r="T1004" s="78" t="str">
        <f>"owner=" &amp; Tokens!BS1004 &amp; "&amp;filename_for_metadata=" &amp; Tokens!BT1004 &amp; "&amp;offchaindata_platform=" &amp; $B$17 &amp; "&amp;keyfile=" &amp; $B$5 &amp;  "&amp;repository=" &amp; $B$18</f>
        <v>owner=BbDq7xeUzpj8bXfd9N7dh1tw43Ss7xbYpyjoNuwDSrzq&amp;filename_for_metadata=BILLETVIP_COR22D214&amp;offchaindata_platform=Github&amp;keyfile=Paul&amp;repository=CalviOnTheRocks2022</v>
      </c>
      <c r="U1004" s="78" t="str">
        <f t="shared" si="31"/>
        <v>{"name":"#214 Billet VIP",_x000D_
"symbol":"COR22D214",_x000D_
"description":"Billet VIP / Billet NFT VIP Access - 1 jour Calvi on the Rocks 2022",_x000D_
"seller_fee_basis_points":1000,_x000D_
"image":"https://bafybeiakts53wmn7caojcfpxaexcxpq37mhw73ovpwkkwryzow5wpgzrtm.ipfs.nftstorage.link?image_214.webp",_x000D_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04" s="78" t="str">
        <f>formatRow(Tokens!C$2:I$2,Tokens!C1004:I1004)</f>
        <v>"name":"#214 Billet VIP",_x000D_
"symbol":"COR22D214",_x000D_
"description":"Billet VIP / Billet NFT VIP Access - 1 jour Calvi on the Rocks 2022",_x000D_
"seller_fee_basis_points":1000,_x000D_
"image":"https://bafybeiakts53wmn7caojcfpxaexcxpq37mhw73ovpwkkwryzow5wpgzrtm.ipfs.nftstorage.link?image_214.webp",_x000D_
"Issuer":"NfluenT for Calvi On The rocks",_x000D_
"external_url":""</v>
      </c>
      <c r="W1004" s="78" t="str">
        <f>formatRow(Tokens!J$2:AV$2,Tokens!J1004:AV1004,2,"attributes")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4" s="78" t="str">
        <f>formatRow(Tokens!AX$2:BC$2,Tokens!AX1004:BC1004,2,"creators")</f>
        <v>"creators":[{"address":"ncreator",_x000D_
"share":10},{"address":"cotrcrea",_x000D_
"share":90},{"address":"nminer",_x000D_
"share":0}]</v>
      </c>
      <c r="Y1004" s="78" t="str">
        <f>formatRow(Tokens!BD$2:BI$2,Tokens!BD1004:BI1004,2,"files")</f>
        <v>"files":[]</v>
      </c>
      <c r="Z1004" s="78"/>
      <c r="AA1004" s="78"/>
      <c r="AB1004" s="78"/>
      <c r="AC1004" s="78" t="str">
        <f>formatRow(Tokens!BJ$2:BK$2,Tokens!BJ1004:BK1004,0,"collection")</f>
        <v>"collection":{"name":"BILLET VIP",_x000D_
"family":"Calvi On The Rocks"}</v>
      </c>
      <c r="AD1004" s="1" t="str">
        <f>formatRow(Tokens!BN$2:BR$2,Tokens!BN1004:BR1004,0,"marketplace")</f>
        <v>"marketplace":{"initial_price":100,_x000D_
"reservation_price":"",_x000D_
"duration":"",_x000D_
"max_mint":1,_x000D_
"sell_date":"25/06/2022"}</v>
      </c>
      <c r="AE1004" s="1"/>
    </row>
    <row r="1005" spans="4:31" ht="14.25" customHeight="1" x14ac:dyDescent="0.3">
      <c r="D1005" s="1">
        <f>Tokens!B1005</f>
        <v>215</v>
      </c>
      <c r="E1005" s="17" t="str">
        <f>IF(Tokens!C1005="","",Tokens!C1005)</f>
        <v>#215 Billet VIP</v>
      </c>
      <c r="F1005"/>
      <c r="G1005"/>
      <c r="H1005"/>
      <c r="I1005"/>
      <c r="J1005"/>
      <c r="M1005"/>
      <c r="N1005"/>
      <c r="O1005" s="15" t="str">
        <f t="shared" si="32"/>
        <v>_</v>
      </c>
      <c r="P1005" s="18" t="str">
        <f>IF(F1005="stop","",IF(F1005&lt;&gt;"",HYPERLINK(Settings!$B$5 &amp; "/manage/?network=" &amp; LOWER(B$8) &amp; "&amp;search=token&amp;account=" &amp; ToMint!$B$5 &amp; "&amp;view=" &amp; ToMint!J1005,"TokenSol"),""))</f>
        <v/>
      </c>
      <c r="Q1005" s="2"/>
      <c r="R1005" s="2"/>
      <c r="S1005" s="11"/>
      <c r="T1005" s="78" t="str">
        <f>"owner=" &amp; Tokens!BS1005 &amp; "&amp;filename_for_metadata=" &amp; Tokens!BT1005 &amp; "&amp;offchaindata_platform=" &amp; $B$17 &amp; "&amp;keyfile=" &amp; $B$5 &amp;  "&amp;repository=" &amp; $B$18</f>
        <v>owner=BbDq7xeUzpj8bXfd9N7dh1tw43Ss7xbYpyjoNuwDSrzq&amp;filename_for_metadata=BILLETVIP_COR22D215&amp;offchaindata_platform=Github&amp;keyfile=Paul&amp;repository=CalviOnTheRocks2022</v>
      </c>
      <c r="U1005" s="78" t="str">
        <f t="shared" si="31"/>
        <v>{"name":"#215 Billet VIP",_x000D_
"symbol":"COR22D215",_x000D_
"description":"Billet VIP / Billet NFT VIP Access - 1 jour Calvi on the Rocks 2022",_x000D_
"seller_fee_basis_points":1000,_x000D_
"image":"https://bafybeicjgwi3lbayh5vaozaevafzbjv3moygsba3hygo2ag4x3ben4nzf4.ipfs.nftstorage.link?image_215.webp",_x000D_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05" s="78" t="str">
        <f>formatRow(Tokens!C$2:I$2,Tokens!C1005:I1005)</f>
        <v>"name":"#215 Billet VIP",_x000D_
"symbol":"COR22D215",_x000D_
"description":"Billet VIP / Billet NFT VIP Access - 1 jour Calvi on the Rocks 2022",_x000D_
"seller_fee_basis_points":1000,_x000D_
"image":"https://bafybeicjgwi3lbayh5vaozaevafzbjv3moygsba3hygo2ag4x3ben4nzf4.ipfs.nftstorage.link?image_215.webp",_x000D_
"Issuer":"NfluenT for Calvi On The rocks",_x000D_
"external_url":""</v>
      </c>
      <c r="W1005" s="78" t="str">
        <f>formatRow(Tokens!J$2:AV$2,Tokens!J1005:AV1005,2,"attributes")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5" s="78" t="str">
        <f>formatRow(Tokens!AX$2:BC$2,Tokens!AX1005:BC1005,2,"creators")</f>
        <v>"creators":[{"address":"ncreator",_x000D_
"share":10},{"address":"cotrcrea",_x000D_
"share":90},{"address":"nminer",_x000D_
"share":0}]</v>
      </c>
      <c r="Y1005" s="78" t="str">
        <f>formatRow(Tokens!BD$2:BI$2,Tokens!BD1005:BI1005,2,"files")</f>
        <v>"files":[]</v>
      </c>
      <c r="Z1005" s="78"/>
      <c r="AA1005" s="78"/>
      <c r="AB1005" s="78"/>
      <c r="AC1005" s="78" t="str">
        <f>formatRow(Tokens!BJ$2:BK$2,Tokens!BJ1005:BK1005,0,"collection")</f>
        <v>"collection":{"name":"BILLET VIP",_x000D_
"family":"Calvi On The Rocks"}</v>
      </c>
      <c r="AD1005" s="1" t="str">
        <f>formatRow(Tokens!BN$2:BR$2,Tokens!BN1005:BR1005,0,"marketplace")</f>
        <v>"marketplace":{"initial_price":100,_x000D_
"reservation_price":"",_x000D_
"duration":"",_x000D_
"max_mint":1,_x000D_
"sell_date":"25/06/2022"}</v>
      </c>
      <c r="AE1005" s="1"/>
    </row>
    <row r="1006" spans="4:31" ht="14.25" customHeight="1" x14ac:dyDescent="0.3">
      <c r="D1006" s="1">
        <f>Tokens!B1006</f>
        <v>216</v>
      </c>
      <c r="E1006" s="17" t="str">
        <f>IF(Tokens!C1006="","",Tokens!C1006)</f>
        <v>#216 Billet VIP</v>
      </c>
      <c r="F1006"/>
      <c r="G1006"/>
      <c r="H1006"/>
      <c r="I1006"/>
      <c r="J1006"/>
      <c r="M1006"/>
      <c r="N1006"/>
      <c r="O1006" s="15" t="str">
        <f t="shared" si="32"/>
        <v>_</v>
      </c>
      <c r="P1006" s="18" t="str">
        <f>IF(F1006="stop","",IF(F1006&lt;&gt;"",HYPERLINK(Settings!$B$5 &amp; "/manage/?network=" &amp; LOWER(B$8) &amp; "&amp;search=token&amp;account=" &amp; ToMint!$B$5 &amp; "&amp;view=" &amp; ToMint!J1006,"TokenSol"),""))</f>
        <v/>
      </c>
      <c r="Q1006" s="2"/>
      <c r="R1006" s="2"/>
      <c r="S1006" s="11"/>
      <c r="T1006" s="78" t="str">
        <f>"owner=" &amp; Tokens!BS1006 &amp; "&amp;filename_for_metadata=" &amp; Tokens!BT1006 &amp; "&amp;offchaindata_platform=" &amp; $B$17 &amp; "&amp;keyfile=" &amp; $B$5 &amp;  "&amp;repository=" &amp; $B$18</f>
        <v>owner=BbDq7xeUzpj8bXfd9N7dh1tw43Ss7xbYpyjoNuwDSrzq&amp;filename_for_metadata=BILLETVIP_COR22D216&amp;offchaindata_platform=Github&amp;keyfile=Paul&amp;repository=CalviOnTheRocks2022</v>
      </c>
      <c r="U1006" s="78" t="str">
        <f t="shared" si="31"/>
        <v>{"name":"#216 Billet VIP",_x000D_
"symbol":"COR22D216",_x000D_
"description":"Billet VIP / Billet NFT VIP Access - 1 jour Calvi on the Rocks 2022",_x000D_
"seller_fee_basis_points":1000,_x000D_
"image":"https://bafybeih6c7lt3j6zytxpbftp2nqdvvsgggikxqg5eqwrh7ja5vcvskblfu.ipfs.nftstorage.link?image_216.webp",_x000D_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06" s="78" t="str">
        <f>formatRow(Tokens!C$2:I$2,Tokens!C1006:I1006)</f>
        <v>"name":"#216 Billet VIP",_x000D_
"symbol":"COR22D216",_x000D_
"description":"Billet VIP / Billet NFT VIP Access - 1 jour Calvi on the Rocks 2022",_x000D_
"seller_fee_basis_points":1000,_x000D_
"image":"https://bafybeih6c7lt3j6zytxpbftp2nqdvvsgggikxqg5eqwrh7ja5vcvskblfu.ipfs.nftstorage.link?image_216.webp",_x000D_
"Issuer":"NfluenT for Calvi On The rocks",_x000D_
"external_url":""</v>
      </c>
      <c r="W1006" s="78" t="str">
        <f>formatRow(Tokens!J$2:AV$2,Tokens!J1006:AV1006,2,"attributes")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6" s="78" t="str">
        <f>formatRow(Tokens!AX$2:BC$2,Tokens!AX1006:BC1006,2,"creators")</f>
        <v>"creators":[{"address":"ncreator",_x000D_
"share":10},{"address":"cotrcrea",_x000D_
"share":90},{"address":"nminer",_x000D_
"share":0}]</v>
      </c>
      <c r="Y1006" s="78" t="str">
        <f>formatRow(Tokens!BD$2:BI$2,Tokens!BD1006:BI1006,2,"files")</f>
        <v>"files":[]</v>
      </c>
      <c r="Z1006" s="78"/>
      <c r="AA1006" s="78"/>
      <c r="AB1006" s="78"/>
      <c r="AC1006" s="78" t="str">
        <f>formatRow(Tokens!BJ$2:BK$2,Tokens!BJ1006:BK1006,0,"collection")</f>
        <v>"collection":{"name":"BILLET VIP",_x000D_
"family":"Calvi On The Rocks"}</v>
      </c>
      <c r="AD1006" s="1" t="str">
        <f>formatRow(Tokens!BN$2:BR$2,Tokens!BN1006:BR1006,0,"marketplace")</f>
        <v>"marketplace":{"initial_price":100,_x000D_
"reservation_price":"",_x000D_
"duration":"",_x000D_
"max_mint":1,_x000D_
"sell_date":"25/06/2022"}</v>
      </c>
      <c r="AE1006" s="1"/>
    </row>
    <row r="1007" spans="4:31" ht="14.25" customHeight="1" x14ac:dyDescent="0.3">
      <c r="D1007" s="1">
        <f>Tokens!B1007</f>
        <v>217</v>
      </c>
      <c r="E1007" s="17" t="str">
        <f>IF(Tokens!C1007="","",Tokens!C1007)</f>
        <v>#217 Billet VIP</v>
      </c>
      <c r="F1007"/>
      <c r="G1007"/>
      <c r="H1007"/>
      <c r="I1007"/>
      <c r="J1007"/>
      <c r="M1007"/>
      <c r="N1007"/>
      <c r="O1007" s="15" t="str">
        <f t="shared" si="32"/>
        <v>_</v>
      </c>
      <c r="P1007" s="18" t="str">
        <f>IF(F1007="stop","",IF(F1007&lt;&gt;"",HYPERLINK(Settings!$B$5 &amp; "/manage/?network=" &amp; LOWER(B$8) &amp; "&amp;search=token&amp;account=" &amp; ToMint!$B$5 &amp; "&amp;view=" &amp; ToMint!J1007,"TokenSol"),""))</f>
        <v/>
      </c>
      <c r="Q1007" s="2"/>
      <c r="R1007" s="2"/>
      <c r="S1007" s="11"/>
      <c r="T1007" s="78" t="str">
        <f>"owner=" &amp; Tokens!BS1007 &amp; "&amp;filename_for_metadata=" &amp; Tokens!BT1007 &amp; "&amp;offchaindata_platform=" &amp; $B$17 &amp; "&amp;keyfile=" &amp; $B$5 &amp;  "&amp;repository=" &amp; $B$18</f>
        <v>owner=BbDq7xeUzpj8bXfd9N7dh1tw43Ss7xbYpyjoNuwDSrzq&amp;filename_for_metadata=BILLETVIP_COR22D217&amp;offchaindata_platform=Github&amp;keyfile=Paul&amp;repository=CalviOnTheRocks2022</v>
      </c>
      <c r="U1007" s="78" t="str">
        <f t="shared" si="31"/>
        <v>{"name":"#217 Billet VIP",_x000D_
"symbol":"COR22D217",_x000D_
"description":"Billet VIP / Billet NFT VIP Access - 1 jour Calvi on the Rocks 2022",_x000D_
"seller_fee_basis_points":1000,_x000D_
"image":"https://bafybeicoyn5j5ma7t6luoq2q5feqbruoldzkmdyufxuhshwpbo5uo4v7yy.ipfs.nftstorage.link?image_217.webp",_x000D_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07" s="78" t="str">
        <f>formatRow(Tokens!C$2:I$2,Tokens!C1007:I1007)</f>
        <v>"name":"#217 Billet VIP",_x000D_
"symbol":"COR22D217",_x000D_
"description":"Billet VIP / Billet NFT VIP Access - 1 jour Calvi on the Rocks 2022",_x000D_
"seller_fee_basis_points":1000,_x000D_
"image":"https://bafybeicoyn5j5ma7t6luoq2q5feqbruoldzkmdyufxuhshwpbo5uo4v7yy.ipfs.nftstorage.link?image_217.webp",_x000D_
"Issuer":"NfluenT for Calvi On The rocks",_x000D_
"external_url":""</v>
      </c>
      <c r="W1007" s="78" t="str">
        <f>formatRow(Tokens!J$2:AV$2,Tokens!J1007:AV1007,2,"attributes")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7" s="78" t="str">
        <f>formatRow(Tokens!AX$2:BC$2,Tokens!AX1007:BC1007,2,"creators")</f>
        <v>"creators":[{"address":"ncreator",_x000D_
"share":10},{"address":"cotrcrea",_x000D_
"share":90},{"address":"nminer",_x000D_
"share":0}]</v>
      </c>
      <c r="Y1007" s="78" t="str">
        <f>formatRow(Tokens!BD$2:BI$2,Tokens!BD1007:BI1007,2,"files")</f>
        <v>"files":[]</v>
      </c>
      <c r="Z1007" s="78"/>
      <c r="AA1007" s="78"/>
      <c r="AB1007" s="78"/>
      <c r="AC1007" s="78" t="str">
        <f>formatRow(Tokens!BJ$2:BK$2,Tokens!BJ1007:BK1007,0,"collection")</f>
        <v>"collection":{"name":"BILLET VIP",_x000D_
"family":"Calvi On The Rocks"}</v>
      </c>
      <c r="AD1007" s="1" t="str">
        <f>formatRow(Tokens!BN$2:BR$2,Tokens!BN1007:BR1007,0,"marketplace")</f>
        <v>"marketplace":{"initial_price":100,_x000D_
"reservation_price":"",_x000D_
"duration":"",_x000D_
"max_mint":1,_x000D_
"sell_date":"25/06/2022"}</v>
      </c>
      <c r="AE1007" s="1"/>
    </row>
    <row r="1008" spans="4:31" ht="14.25" customHeight="1" x14ac:dyDescent="0.3">
      <c r="D1008" s="1">
        <f>Tokens!B1008</f>
        <v>218</v>
      </c>
      <c r="E1008" s="17" t="str">
        <f>IF(Tokens!C1008="","",Tokens!C1008)</f>
        <v>#218 Billet VIP</v>
      </c>
      <c r="F1008"/>
      <c r="G1008"/>
      <c r="H1008"/>
      <c r="I1008"/>
      <c r="J1008"/>
      <c r="M1008"/>
      <c r="N1008"/>
      <c r="O1008" s="15" t="str">
        <f t="shared" si="32"/>
        <v>_</v>
      </c>
      <c r="P1008" s="18" t="str">
        <f>IF(F1008="stop","",IF(F1008&lt;&gt;"",HYPERLINK(Settings!$B$5 &amp; "/manage/?network=" &amp; LOWER(B$8) &amp; "&amp;search=token&amp;account=" &amp; ToMint!$B$5 &amp; "&amp;view=" &amp; ToMint!J1008,"TokenSol"),""))</f>
        <v/>
      </c>
      <c r="Q1008" s="2"/>
      <c r="R1008" s="2"/>
      <c r="S1008" s="11"/>
      <c r="T1008" s="78" t="str">
        <f>"owner=" &amp; Tokens!BS1008 &amp; "&amp;filename_for_metadata=" &amp; Tokens!BT1008 &amp; "&amp;offchaindata_platform=" &amp; $B$17 &amp; "&amp;keyfile=" &amp; $B$5 &amp;  "&amp;repository=" &amp; $B$18</f>
        <v>owner=BbDq7xeUzpj8bXfd9N7dh1tw43Ss7xbYpyjoNuwDSrzq&amp;filename_for_metadata=BILLETVIP_COR22D218&amp;offchaindata_platform=Github&amp;keyfile=Paul&amp;repository=CalviOnTheRocks2022</v>
      </c>
      <c r="U1008" s="78" t="str">
        <f t="shared" si="31"/>
        <v>{"name":"#218 Billet VIP",_x000D_
"symbol":"COR22D218",_x000D_
"description":"Billet VIP / Billet NFT VIP Access - 1 jour Calvi on the Rocks 2022",_x000D_
"seller_fee_basis_points":1000,_x000D_
"image":"https://bafybeidrmkam35bgp53saaij5d5ezfzmossgxpm2ppxo2oyeghehqzswyq.ipfs.nftstorage.link?image_218.webp",_x000D_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08" s="78" t="str">
        <f>formatRow(Tokens!C$2:I$2,Tokens!C1008:I1008)</f>
        <v>"name":"#218 Billet VIP",_x000D_
"symbol":"COR22D218",_x000D_
"description":"Billet VIP / Billet NFT VIP Access - 1 jour Calvi on the Rocks 2022",_x000D_
"seller_fee_basis_points":1000,_x000D_
"image":"https://bafybeidrmkam35bgp53saaij5d5ezfzmossgxpm2ppxo2oyeghehqzswyq.ipfs.nftstorage.link?image_218.webp",_x000D_
"Issuer":"NfluenT for Calvi On The rocks",_x000D_
"external_url":""</v>
      </c>
      <c r="W1008" s="78" t="str">
        <f>formatRow(Tokens!J$2:AV$2,Tokens!J1008:AV1008,2,"attributes")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8" s="78" t="str">
        <f>formatRow(Tokens!AX$2:BC$2,Tokens!AX1008:BC1008,2,"creators")</f>
        <v>"creators":[{"address":"ncreator",_x000D_
"share":10},{"address":"cotrcrea",_x000D_
"share":90},{"address":"nminer",_x000D_
"share":0}]</v>
      </c>
      <c r="Y1008" s="78" t="str">
        <f>formatRow(Tokens!BD$2:BI$2,Tokens!BD1008:BI1008,2,"files")</f>
        <v>"files":[]</v>
      </c>
      <c r="Z1008" s="78"/>
      <c r="AA1008" s="78"/>
      <c r="AB1008" s="78"/>
      <c r="AC1008" s="78" t="str">
        <f>formatRow(Tokens!BJ$2:BK$2,Tokens!BJ1008:BK1008,0,"collection")</f>
        <v>"collection":{"name":"BILLET VIP",_x000D_
"family":"Calvi On The Rocks"}</v>
      </c>
      <c r="AD1008" s="1" t="str">
        <f>formatRow(Tokens!BN$2:BR$2,Tokens!BN1008:BR1008,0,"marketplace")</f>
        <v>"marketplace":{"initial_price":100,_x000D_
"reservation_price":"",_x000D_
"duration":"",_x000D_
"max_mint":1,_x000D_
"sell_date":"25/06/2022"}</v>
      </c>
      <c r="AE1008" s="1"/>
    </row>
    <row r="1009" spans="4:31" ht="14.25" customHeight="1" x14ac:dyDescent="0.3">
      <c r="D1009" s="1">
        <f>Tokens!B1009</f>
        <v>219</v>
      </c>
      <c r="E1009" s="17" t="str">
        <f>IF(Tokens!C1009="","",Tokens!C1009)</f>
        <v>#219 Billet VIP</v>
      </c>
      <c r="F1009"/>
      <c r="G1009"/>
      <c r="H1009"/>
      <c r="I1009"/>
      <c r="J1009"/>
      <c r="M1009"/>
      <c r="N1009"/>
      <c r="O1009" s="15" t="str">
        <f t="shared" si="32"/>
        <v>_</v>
      </c>
      <c r="P1009" s="18" t="str">
        <f>IF(F1009="stop","",IF(F1009&lt;&gt;"",HYPERLINK(Settings!$B$5 &amp; "/manage/?network=" &amp; LOWER(B$8) &amp; "&amp;search=token&amp;account=" &amp; ToMint!$B$5 &amp; "&amp;view=" &amp; ToMint!J1009,"TokenSol"),""))</f>
        <v/>
      </c>
      <c r="Q1009" s="2"/>
      <c r="R1009" s="2"/>
      <c r="S1009" s="11"/>
      <c r="T1009" s="78" t="str">
        <f>"owner=" &amp; Tokens!BS1009 &amp; "&amp;filename_for_metadata=" &amp; Tokens!BT1009 &amp; "&amp;offchaindata_platform=" &amp; $B$17 &amp; "&amp;keyfile=" &amp; $B$5 &amp;  "&amp;repository=" &amp; $B$18</f>
        <v>owner=BbDq7xeUzpj8bXfd9N7dh1tw43Ss7xbYpyjoNuwDSrzq&amp;filename_for_metadata=BILLETVIP_COR22D219&amp;offchaindata_platform=Github&amp;keyfile=Paul&amp;repository=CalviOnTheRocks2022</v>
      </c>
      <c r="U1009" s="78" t="str">
        <f t="shared" si="31"/>
        <v>{"name":"#219 Billet VIP",_x000D_
"symbol":"COR22D219",_x000D_
"description":"Billet VIP / Billet NFT VIP Access - 1 jour Calvi on the Rocks 2022",_x000D_
"seller_fee_basis_points":1000,_x000D_
"image":"https://bafybeiceedmdp2vzf2rbhslwtdb3dio2dxec2ltpuz5rhvd4jcqn6bmrju.ipfs.nftstorage.link?image_219.webp",_x000D_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09" s="78" t="str">
        <f>formatRow(Tokens!C$2:I$2,Tokens!C1009:I1009)</f>
        <v>"name":"#219 Billet VIP",_x000D_
"symbol":"COR22D219",_x000D_
"description":"Billet VIP / Billet NFT VIP Access - 1 jour Calvi on the Rocks 2022",_x000D_
"seller_fee_basis_points":1000,_x000D_
"image":"https://bafybeiceedmdp2vzf2rbhslwtdb3dio2dxec2ltpuz5rhvd4jcqn6bmrju.ipfs.nftstorage.link?image_219.webp",_x000D_
"Issuer":"NfluenT for Calvi On The rocks",_x000D_
"external_url":""</v>
      </c>
      <c r="W1009" s="78" t="str">
        <f>formatRow(Tokens!J$2:AV$2,Tokens!J1009:AV1009,2,"attributes")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9" s="78" t="str">
        <f>formatRow(Tokens!AX$2:BC$2,Tokens!AX1009:BC1009,2,"creators")</f>
        <v>"creators":[{"address":"ncreator",_x000D_
"share":10},{"address":"cotrcrea",_x000D_
"share":90},{"address":"nminer",_x000D_
"share":0}]</v>
      </c>
      <c r="Y1009" s="78" t="str">
        <f>formatRow(Tokens!BD$2:BI$2,Tokens!BD1009:BI1009,2,"files")</f>
        <v>"files":[]</v>
      </c>
      <c r="Z1009" s="78"/>
      <c r="AA1009" s="78"/>
      <c r="AB1009" s="78"/>
      <c r="AC1009" s="78" t="str">
        <f>formatRow(Tokens!BJ$2:BK$2,Tokens!BJ1009:BK1009,0,"collection")</f>
        <v>"collection":{"name":"BILLET VIP",_x000D_
"family":"Calvi On The Rocks"}</v>
      </c>
      <c r="AD1009" s="1" t="str">
        <f>formatRow(Tokens!BN$2:BR$2,Tokens!BN1009:BR1009,0,"marketplace")</f>
        <v>"marketplace":{"initial_price":100,_x000D_
"reservation_price":"",_x000D_
"duration":"",_x000D_
"max_mint":1,_x000D_
"sell_date":"25/06/2022"}</v>
      </c>
      <c r="AE1009" s="1"/>
    </row>
    <row r="1010" spans="4:31" ht="14.25" customHeight="1" x14ac:dyDescent="0.3">
      <c r="D1010" s="1">
        <f>Tokens!B1010</f>
        <v>220</v>
      </c>
      <c r="E1010" s="17" t="str">
        <f>IF(Tokens!C1010="","",Tokens!C1010)</f>
        <v>#220 Billet VIP</v>
      </c>
      <c r="F1010"/>
      <c r="G1010"/>
      <c r="H1010"/>
      <c r="I1010"/>
      <c r="J1010"/>
      <c r="M1010"/>
      <c r="N1010"/>
      <c r="O1010" s="15" t="str">
        <f t="shared" si="32"/>
        <v>_</v>
      </c>
      <c r="P1010" s="18" t="str">
        <f>IF(F1010="stop","",IF(F1010&lt;&gt;"",HYPERLINK(Settings!$B$5 &amp; "/manage/?network=" &amp; LOWER(B$8) &amp; "&amp;search=token&amp;account=" &amp; ToMint!$B$5 &amp; "&amp;view=" &amp; ToMint!J1010,"TokenSol"),""))</f>
        <v/>
      </c>
      <c r="Q1010" s="2"/>
      <c r="R1010" s="2"/>
      <c r="S1010" s="11"/>
      <c r="T1010" s="78" t="str">
        <f>"owner=" &amp; Tokens!BS1010 &amp; "&amp;filename_for_metadata=" &amp; Tokens!BT1010 &amp; "&amp;offchaindata_platform=" &amp; $B$17 &amp; "&amp;keyfile=" &amp; $B$5 &amp;  "&amp;repository=" &amp; $B$18</f>
        <v>owner=BbDq7xeUzpj8bXfd9N7dh1tw43Ss7xbYpyjoNuwDSrzq&amp;filename_for_metadata=BILLETVIP_COR22D220&amp;offchaindata_platform=Github&amp;keyfile=Paul&amp;repository=CalviOnTheRocks2022</v>
      </c>
      <c r="U1010" s="78" t="str">
        <f t="shared" si="31"/>
        <v>{"name":"#220 Billet VIP",_x000D_
"symbol":"COR22D220",_x000D_
"description":"Billet VIP / Billet NFT VIP Access - 1 jour Calvi on the Rocks 2022",_x000D_
"seller_fee_basis_points":1000,_x000D_
"image":"https://bafybeiahaib6bvpyj255mcjxkbcxto5ax4cwshe6lc65weep3w3l7xyb2q.ipfs.nftstorage.link?image_220.webp",_x000D_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10" s="78" t="str">
        <f>formatRow(Tokens!C$2:I$2,Tokens!C1010:I1010)</f>
        <v>"name":"#220 Billet VIP",_x000D_
"symbol":"COR22D220",_x000D_
"description":"Billet VIP / Billet NFT VIP Access - 1 jour Calvi on the Rocks 2022",_x000D_
"seller_fee_basis_points":1000,_x000D_
"image":"https://bafybeiahaib6bvpyj255mcjxkbcxto5ax4cwshe6lc65weep3w3l7xyb2q.ipfs.nftstorage.link?image_220.webp",_x000D_
"Issuer":"NfluenT for Calvi On The rocks",_x000D_
"external_url":""</v>
      </c>
      <c r="W1010" s="78" t="str">
        <f>formatRow(Tokens!J$2:AV$2,Tokens!J1010:AV1010,2,"attributes")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0" s="78" t="str">
        <f>formatRow(Tokens!AX$2:BC$2,Tokens!AX1010:BC1010,2,"creators")</f>
        <v>"creators":[{"address":"ncreator",_x000D_
"share":10},{"address":"cotrcrea",_x000D_
"share":90},{"address":"nminer",_x000D_
"share":0}]</v>
      </c>
      <c r="Y1010" s="78" t="str">
        <f>formatRow(Tokens!BD$2:BI$2,Tokens!BD1010:BI1010,2,"files")</f>
        <v>"files":[]</v>
      </c>
      <c r="Z1010" s="78"/>
      <c r="AA1010" s="78"/>
      <c r="AB1010" s="78"/>
      <c r="AC1010" s="78" t="str">
        <f>formatRow(Tokens!BJ$2:BK$2,Tokens!BJ1010:BK1010,0,"collection")</f>
        <v>"collection":{"name":"BILLET VIP",_x000D_
"family":"Calvi On The Rocks"}</v>
      </c>
      <c r="AD1010" s="1" t="str">
        <f>formatRow(Tokens!BN$2:BR$2,Tokens!BN1010:BR1010,0,"marketplace")</f>
        <v>"marketplace":{"initial_price":100,_x000D_
"reservation_price":"",_x000D_
"duration":"",_x000D_
"max_mint":1,_x000D_
"sell_date":"25/06/2022"}</v>
      </c>
      <c r="AE1010" s="1"/>
    </row>
    <row r="1011" spans="4:31" ht="14.25" customHeight="1" x14ac:dyDescent="0.3">
      <c r="D1011" s="1">
        <f>Tokens!B1011</f>
        <v>221</v>
      </c>
      <c r="E1011" s="17" t="str">
        <f>IF(Tokens!C1011="","",Tokens!C1011)</f>
        <v>#221 Billet VIP</v>
      </c>
      <c r="F1011"/>
      <c r="G1011"/>
      <c r="H1011"/>
      <c r="I1011"/>
      <c r="J1011"/>
      <c r="M1011"/>
      <c r="N1011"/>
      <c r="O1011" s="15" t="str">
        <f t="shared" si="32"/>
        <v>_</v>
      </c>
      <c r="P1011" s="18" t="str">
        <f>IF(F1011="stop","",IF(F1011&lt;&gt;"",HYPERLINK(Settings!$B$5 &amp; "/manage/?network=" &amp; LOWER(B$8) &amp; "&amp;search=token&amp;account=" &amp; ToMint!$B$5 &amp; "&amp;view=" &amp; ToMint!J1011,"TokenSol"),""))</f>
        <v/>
      </c>
      <c r="Q1011" s="2"/>
      <c r="R1011" s="2"/>
      <c r="S1011" s="11"/>
      <c r="T1011" s="78" t="str">
        <f>"owner=" &amp; Tokens!BS1011 &amp; "&amp;filename_for_metadata=" &amp; Tokens!BT1011 &amp; "&amp;offchaindata_platform=" &amp; $B$17 &amp; "&amp;keyfile=" &amp; $B$5 &amp;  "&amp;repository=" &amp; $B$18</f>
        <v>owner=BbDq7xeUzpj8bXfd9N7dh1tw43Ss7xbYpyjoNuwDSrzq&amp;filename_for_metadata=BILLETVIP_COR22D221&amp;offchaindata_platform=Github&amp;keyfile=Paul&amp;repository=CalviOnTheRocks2022</v>
      </c>
      <c r="U1011" s="78" t="str">
        <f t="shared" si="31"/>
        <v>{"name":"#221 Billet VIP",_x000D_
"symbol":"COR22D221",_x000D_
"description":"Billet VIP / Billet NFT VIP Access - 1 jour Calvi on the Rocks 2022",_x000D_
"seller_fee_basis_points":1000,_x000D_
"image":"https://bafybeihhqmripkctxnadbetplefje7cajykyvzq4mrak3d7adbxazvzgt4.ipfs.nftstorage.link?image_221.webp",_x000D_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11" s="78" t="str">
        <f>formatRow(Tokens!C$2:I$2,Tokens!C1011:I1011)</f>
        <v>"name":"#221 Billet VIP",_x000D_
"symbol":"COR22D221",_x000D_
"description":"Billet VIP / Billet NFT VIP Access - 1 jour Calvi on the Rocks 2022",_x000D_
"seller_fee_basis_points":1000,_x000D_
"image":"https://bafybeihhqmripkctxnadbetplefje7cajykyvzq4mrak3d7adbxazvzgt4.ipfs.nftstorage.link?image_221.webp",_x000D_
"Issuer":"NfluenT for Calvi On The rocks",_x000D_
"external_url":""</v>
      </c>
      <c r="W1011" s="78" t="str">
        <f>formatRow(Tokens!J$2:AV$2,Tokens!J1011:AV1011,2,"attributes")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1" s="78" t="str">
        <f>formatRow(Tokens!AX$2:BC$2,Tokens!AX1011:BC1011,2,"creators")</f>
        <v>"creators":[{"address":"ncreator",_x000D_
"share":10},{"address":"cotrcrea",_x000D_
"share":90},{"address":"nminer",_x000D_
"share":0}]</v>
      </c>
      <c r="Y1011" s="78" t="str">
        <f>formatRow(Tokens!BD$2:BI$2,Tokens!BD1011:BI1011,2,"files")</f>
        <v>"files":[]</v>
      </c>
      <c r="Z1011" s="78"/>
      <c r="AA1011" s="78"/>
      <c r="AB1011" s="78"/>
      <c r="AC1011" s="78" t="str">
        <f>formatRow(Tokens!BJ$2:BK$2,Tokens!BJ1011:BK1011,0,"collection")</f>
        <v>"collection":{"name":"BILLET VIP",_x000D_
"family":"Calvi On The Rocks"}</v>
      </c>
      <c r="AD1011" s="1" t="str">
        <f>formatRow(Tokens!BN$2:BR$2,Tokens!BN1011:BR1011,0,"marketplace")</f>
        <v>"marketplace":{"initial_price":100,_x000D_
"reservation_price":"",_x000D_
"duration":"",_x000D_
"max_mint":1,_x000D_
"sell_date":"25/06/2022"}</v>
      </c>
      <c r="AE1011" s="1"/>
    </row>
    <row r="1012" spans="4:31" ht="14.25" customHeight="1" x14ac:dyDescent="0.3">
      <c r="D1012" s="1">
        <f>Tokens!B1012</f>
        <v>222</v>
      </c>
      <c r="E1012" s="17" t="str">
        <f>IF(Tokens!C1012="","",Tokens!C1012)</f>
        <v>#222 Billet VIP</v>
      </c>
      <c r="F1012"/>
      <c r="G1012"/>
      <c r="H1012"/>
      <c r="I1012"/>
      <c r="J1012"/>
      <c r="M1012"/>
      <c r="N1012"/>
      <c r="O1012" s="15" t="str">
        <f t="shared" si="32"/>
        <v>_</v>
      </c>
      <c r="P1012" s="18" t="str">
        <f>IF(F1012="stop","",IF(F1012&lt;&gt;"",HYPERLINK(Settings!$B$5 &amp; "/manage/?network=" &amp; LOWER(B$8) &amp; "&amp;search=token&amp;account=" &amp; ToMint!$B$5 &amp; "&amp;view=" &amp; ToMint!J1012,"TokenSol"),""))</f>
        <v/>
      </c>
      <c r="Q1012" s="2"/>
      <c r="R1012" s="2"/>
      <c r="S1012" s="11"/>
      <c r="T1012" s="78" t="str">
        <f>"owner=" &amp; Tokens!BS1012 &amp; "&amp;filename_for_metadata=" &amp; Tokens!BT1012 &amp; "&amp;offchaindata_platform=" &amp; $B$17 &amp; "&amp;keyfile=" &amp; $B$5 &amp;  "&amp;repository=" &amp; $B$18</f>
        <v>owner=BbDq7xeUzpj8bXfd9N7dh1tw43Ss7xbYpyjoNuwDSrzq&amp;filename_for_metadata=BILLETVIP_COR22D222&amp;offchaindata_platform=Github&amp;keyfile=Paul&amp;repository=CalviOnTheRocks2022</v>
      </c>
      <c r="U1012" s="78" t="str">
        <f t="shared" si="31"/>
        <v>{"name":"#222 Billet VIP",_x000D_
"symbol":"COR22D222",_x000D_
"description":"Billet VIP / Billet NFT VIP Access - 1 jour Calvi on the Rocks 2022",_x000D_
"seller_fee_basis_points":1000,_x000D_
"image":"https://bafybeigff43pieaw6s75wlpaprcc4z77pwbs675b3wanp23amzsb3cobf4.ipfs.nftstorage.link?image_222.webp",_x000D_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12" s="78" t="str">
        <f>formatRow(Tokens!C$2:I$2,Tokens!C1012:I1012)</f>
        <v>"name":"#222 Billet VIP",_x000D_
"symbol":"COR22D222",_x000D_
"description":"Billet VIP / Billet NFT VIP Access - 1 jour Calvi on the Rocks 2022",_x000D_
"seller_fee_basis_points":1000,_x000D_
"image":"https://bafybeigff43pieaw6s75wlpaprcc4z77pwbs675b3wanp23amzsb3cobf4.ipfs.nftstorage.link?image_222.webp",_x000D_
"Issuer":"NfluenT for Calvi On The rocks",_x000D_
"external_url":""</v>
      </c>
      <c r="W1012" s="78" t="str">
        <f>formatRow(Tokens!J$2:AV$2,Tokens!J1012:AV1012,2,"attributes")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2" s="78" t="str">
        <f>formatRow(Tokens!AX$2:BC$2,Tokens!AX1012:BC1012,2,"creators")</f>
        <v>"creators":[{"address":"ncreator",_x000D_
"share":10},{"address":"cotrcrea",_x000D_
"share":90},{"address":"nminer",_x000D_
"share":0}]</v>
      </c>
      <c r="Y1012" s="78" t="str">
        <f>formatRow(Tokens!BD$2:BI$2,Tokens!BD1012:BI1012,2,"files")</f>
        <v>"files":[]</v>
      </c>
      <c r="Z1012" s="78"/>
      <c r="AA1012" s="78"/>
      <c r="AB1012" s="78"/>
      <c r="AC1012" s="78" t="str">
        <f>formatRow(Tokens!BJ$2:BK$2,Tokens!BJ1012:BK1012,0,"collection")</f>
        <v>"collection":{"name":"BILLET VIP",_x000D_
"family":"Calvi On The Rocks"}</v>
      </c>
      <c r="AD1012" s="1" t="str">
        <f>formatRow(Tokens!BN$2:BR$2,Tokens!BN1012:BR1012,0,"marketplace")</f>
        <v>"marketplace":{"initial_price":100,_x000D_
"reservation_price":"",_x000D_
"duration":"",_x000D_
"max_mint":1,_x000D_
"sell_date":"25/06/2022"}</v>
      </c>
      <c r="AE1012" s="1"/>
    </row>
    <row r="1013" spans="4:31" ht="14.25" customHeight="1" x14ac:dyDescent="0.3">
      <c r="D1013" s="1">
        <f>Tokens!B1013</f>
        <v>223</v>
      </c>
      <c r="E1013" s="17" t="str">
        <f>IF(Tokens!C1013="","",Tokens!C1013)</f>
        <v>#223 Billet VIP</v>
      </c>
      <c r="F1013"/>
      <c r="G1013"/>
      <c r="H1013"/>
      <c r="I1013"/>
      <c r="J1013"/>
      <c r="M1013"/>
      <c r="N1013"/>
      <c r="O1013" s="15" t="str">
        <f t="shared" si="32"/>
        <v>_</v>
      </c>
      <c r="P1013" s="18" t="str">
        <f>IF(F1013="stop","",IF(F1013&lt;&gt;"",HYPERLINK(Settings!$B$5 &amp; "/manage/?network=" &amp; LOWER(B$8) &amp; "&amp;search=token&amp;account=" &amp; ToMint!$B$5 &amp; "&amp;view=" &amp; ToMint!J1013,"TokenSol"),""))</f>
        <v/>
      </c>
      <c r="Q1013" s="2"/>
      <c r="R1013" s="2"/>
      <c r="S1013" s="11"/>
      <c r="T1013" s="78" t="str">
        <f>"owner=" &amp; Tokens!BS1013 &amp; "&amp;filename_for_metadata=" &amp; Tokens!BT1013 &amp; "&amp;offchaindata_platform=" &amp; $B$17 &amp; "&amp;keyfile=" &amp; $B$5 &amp;  "&amp;repository=" &amp; $B$18</f>
        <v>owner=BbDq7xeUzpj8bXfd9N7dh1tw43Ss7xbYpyjoNuwDSrzq&amp;filename_for_metadata=BILLETVIP_COR22D223&amp;offchaindata_platform=Github&amp;keyfile=Paul&amp;repository=CalviOnTheRocks2022</v>
      </c>
      <c r="U1013" s="78" t="str">
        <f t="shared" si="31"/>
        <v>{"name":"#223 Billet VIP",_x000D_
"symbol":"COR22D223",_x000D_
"description":"Billet VIP / Billet NFT VIP Access - 1 jour Calvi on the Rocks 2022",_x000D_
"seller_fee_basis_points":1000,_x000D_
"image":"https://bafybeifdjcekyydyb7gcpq5wxviakrfllav7rnpteerfemwsi4mvqhrfoi.ipfs.nftstorage.link?image_223.webp",_x000D_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13" s="78" t="str">
        <f>formatRow(Tokens!C$2:I$2,Tokens!C1013:I1013)</f>
        <v>"name":"#223 Billet VIP",_x000D_
"symbol":"COR22D223",_x000D_
"description":"Billet VIP / Billet NFT VIP Access - 1 jour Calvi on the Rocks 2022",_x000D_
"seller_fee_basis_points":1000,_x000D_
"image":"https://bafybeifdjcekyydyb7gcpq5wxviakrfllav7rnpteerfemwsi4mvqhrfoi.ipfs.nftstorage.link?image_223.webp",_x000D_
"Issuer":"NfluenT for Calvi On The rocks",_x000D_
"external_url":""</v>
      </c>
      <c r="W1013" s="78" t="str">
        <f>formatRow(Tokens!J$2:AV$2,Tokens!J1013:AV1013,2,"attributes")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3" s="78" t="str">
        <f>formatRow(Tokens!AX$2:BC$2,Tokens!AX1013:BC1013,2,"creators")</f>
        <v>"creators":[{"address":"ncreator",_x000D_
"share":10},{"address":"cotrcrea",_x000D_
"share":90},{"address":"nminer",_x000D_
"share":0}]</v>
      </c>
      <c r="Y1013" s="78" t="str">
        <f>formatRow(Tokens!BD$2:BI$2,Tokens!BD1013:BI1013,2,"files")</f>
        <v>"files":[]</v>
      </c>
      <c r="Z1013" s="78"/>
      <c r="AA1013" s="78"/>
      <c r="AB1013" s="78"/>
      <c r="AC1013" s="78" t="str">
        <f>formatRow(Tokens!BJ$2:BK$2,Tokens!BJ1013:BK1013,0,"collection")</f>
        <v>"collection":{"name":"BILLET VIP",_x000D_
"family":"Calvi On The Rocks"}</v>
      </c>
      <c r="AD1013" s="1" t="str">
        <f>formatRow(Tokens!BN$2:BR$2,Tokens!BN1013:BR1013,0,"marketplace")</f>
        <v>"marketplace":{"initial_price":100,_x000D_
"reservation_price":"",_x000D_
"duration":"",_x000D_
"max_mint":1,_x000D_
"sell_date":"25/06/2022"}</v>
      </c>
      <c r="AE1013" s="1"/>
    </row>
    <row r="1014" spans="4:31" ht="14.25" customHeight="1" x14ac:dyDescent="0.3">
      <c r="D1014" s="1">
        <f>Tokens!B1014</f>
        <v>224</v>
      </c>
      <c r="E1014" s="17" t="str">
        <f>IF(Tokens!C1014="","",Tokens!C1014)</f>
        <v>#224 Billet VIP</v>
      </c>
      <c r="F1014"/>
      <c r="G1014"/>
      <c r="H1014"/>
      <c r="I1014"/>
      <c r="J1014"/>
      <c r="M1014"/>
      <c r="N1014"/>
      <c r="O1014" s="15" t="str">
        <f t="shared" si="32"/>
        <v>_</v>
      </c>
      <c r="P1014" s="18" t="str">
        <f>IF(F1014="stop","",IF(F1014&lt;&gt;"",HYPERLINK(Settings!$B$5 &amp; "/manage/?network=" &amp; LOWER(B$8) &amp; "&amp;search=token&amp;account=" &amp; ToMint!$B$5 &amp; "&amp;view=" &amp; ToMint!J1014,"TokenSol"),""))</f>
        <v/>
      </c>
      <c r="Q1014" s="2"/>
      <c r="R1014" s="2"/>
      <c r="S1014" s="11"/>
      <c r="T1014" s="78" t="str">
        <f>"owner=" &amp; Tokens!BS1014 &amp; "&amp;filename_for_metadata=" &amp; Tokens!BT1014 &amp; "&amp;offchaindata_platform=" &amp; $B$17 &amp; "&amp;keyfile=" &amp; $B$5 &amp;  "&amp;repository=" &amp; $B$18</f>
        <v>owner=BbDq7xeUzpj8bXfd9N7dh1tw43Ss7xbYpyjoNuwDSrzq&amp;filename_for_metadata=BILLETVIP_COR22D224&amp;offchaindata_platform=Github&amp;keyfile=Paul&amp;repository=CalviOnTheRocks2022</v>
      </c>
      <c r="U1014" s="78" t="str">
        <f t="shared" si="31"/>
        <v>{"name":"#224 Billet VIP",_x000D_
"symbol":"COR22D224",_x000D_
"description":"Billet VIP / Billet NFT VIP Access - 1 jour Calvi on the Rocks 2022",_x000D_
"seller_fee_basis_points":1000,_x000D_
"image":"https://bafybeid72f64fmpmqehmzrrebiwi3lnmx5fbjddrzs2vtzch7fhe2d65b4.ipfs.nftstorage.link?image_224.webp",_x000D_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14" s="78" t="str">
        <f>formatRow(Tokens!C$2:I$2,Tokens!C1014:I1014)</f>
        <v>"name":"#224 Billet VIP",_x000D_
"symbol":"COR22D224",_x000D_
"description":"Billet VIP / Billet NFT VIP Access - 1 jour Calvi on the Rocks 2022",_x000D_
"seller_fee_basis_points":1000,_x000D_
"image":"https://bafybeid72f64fmpmqehmzrrebiwi3lnmx5fbjddrzs2vtzch7fhe2d65b4.ipfs.nftstorage.link?image_224.webp",_x000D_
"Issuer":"NfluenT for Calvi On The rocks",_x000D_
"external_url":""</v>
      </c>
      <c r="W1014" s="78" t="str">
        <f>formatRow(Tokens!J$2:AV$2,Tokens!J1014:AV1014,2,"attributes")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4" s="78" t="str">
        <f>formatRow(Tokens!AX$2:BC$2,Tokens!AX1014:BC1014,2,"creators")</f>
        <v>"creators":[{"address":"ncreator",_x000D_
"share":10},{"address":"cotrcrea",_x000D_
"share":90},{"address":"nminer",_x000D_
"share":0}]</v>
      </c>
      <c r="Y1014" s="78" t="str">
        <f>formatRow(Tokens!BD$2:BI$2,Tokens!BD1014:BI1014,2,"files")</f>
        <v>"files":[]</v>
      </c>
      <c r="Z1014" s="78"/>
      <c r="AA1014" s="78"/>
      <c r="AB1014" s="78"/>
      <c r="AC1014" s="78" t="str">
        <f>formatRow(Tokens!BJ$2:BK$2,Tokens!BJ1014:BK1014,0,"collection")</f>
        <v>"collection":{"name":"BILLET VIP",_x000D_
"family":"Calvi On The Rocks"}</v>
      </c>
      <c r="AD1014" s="1" t="str">
        <f>formatRow(Tokens!BN$2:BR$2,Tokens!BN1014:BR1014,0,"marketplace")</f>
        <v>"marketplace":{"initial_price":100,_x000D_
"reservation_price":"",_x000D_
"duration":"",_x000D_
"max_mint":1,_x000D_
"sell_date":"25/06/2022"}</v>
      </c>
      <c r="AE1014" s="1"/>
    </row>
    <row r="1015" spans="4:31" ht="14.25" customHeight="1" x14ac:dyDescent="0.3">
      <c r="D1015" s="1">
        <f>Tokens!B1015</f>
        <v>225</v>
      </c>
      <c r="E1015" s="17" t="str">
        <f>IF(Tokens!C1015="","",Tokens!C1015)</f>
        <v>#225 Billet VIP</v>
      </c>
      <c r="F1015"/>
      <c r="G1015"/>
      <c r="H1015"/>
      <c r="I1015"/>
      <c r="J1015"/>
      <c r="M1015"/>
      <c r="N1015"/>
      <c r="O1015" s="15" t="str">
        <f t="shared" si="32"/>
        <v>_</v>
      </c>
      <c r="P1015" s="18" t="str">
        <f>IF(F1015="stop","",IF(F1015&lt;&gt;"",HYPERLINK(Settings!$B$5 &amp; "/manage/?network=" &amp; LOWER(B$8) &amp; "&amp;search=token&amp;account=" &amp; ToMint!$B$5 &amp; "&amp;view=" &amp; ToMint!J1015,"TokenSol"),""))</f>
        <v/>
      </c>
      <c r="Q1015" s="2"/>
      <c r="R1015" s="2"/>
      <c r="S1015" s="11"/>
      <c r="T1015" s="78" t="str">
        <f>"owner=" &amp; Tokens!BS1015 &amp; "&amp;filename_for_metadata=" &amp; Tokens!BT1015 &amp; "&amp;offchaindata_platform=" &amp; $B$17 &amp; "&amp;keyfile=" &amp; $B$5 &amp;  "&amp;repository=" &amp; $B$18</f>
        <v>owner=BbDq7xeUzpj8bXfd9N7dh1tw43Ss7xbYpyjoNuwDSrzq&amp;filename_for_metadata=BILLETVIP_COR22D225&amp;offchaindata_platform=Github&amp;keyfile=Paul&amp;repository=CalviOnTheRocks2022</v>
      </c>
      <c r="U1015" s="78" t="str">
        <f t="shared" si="31"/>
        <v>{"name":"#225 Billet VIP",_x000D_
"symbol":"COR22D225",_x000D_
"description":"Billet VIP / Billet NFT VIP Access - 1 jour Calvi on the Rocks 2022",_x000D_
"seller_fee_basis_points":1000,_x000D_
"image":"https://bafybeidzclazqoxf4elbtqv4orwj2tfaxdbb5vnk7fxbwbi2psxawl53zi.ipfs.nftstorage.link?image_225.webp",_x000D_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15" s="78" t="str">
        <f>formatRow(Tokens!C$2:I$2,Tokens!C1015:I1015)</f>
        <v>"name":"#225 Billet VIP",_x000D_
"symbol":"COR22D225",_x000D_
"description":"Billet VIP / Billet NFT VIP Access - 1 jour Calvi on the Rocks 2022",_x000D_
"seller_fee_basis_points":1000,_x000D_
"image":"https://bafybeidzclazqoxf4elbtqv4orwj2tfaxdbb5vnk7fxbwbi2psxawl53zi.ipfs.nftstorage.link?image_225.webp",_x000D_
"Issuer":"NfluenT for Calvi On The rocks",_x000D_
"external_url":""</v>
      </c>
      <c r="W1015" s="78" t="str">
        <f>formatRow(Tokens!J$2:AV$2,Tokens!J1015:AV1015,2,"attributes")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5" s="78" t="str">
        <f>formatRow(Tokens!AX$2:BC$2,Tokens!AX1015:BC1015,2,"creators")</f>
        <v>"creators":[{"address":"ncreator",_x000D_
"share":10},{"address":"cotrcrea",_x000D_
"share":90},{"address":"nminer",_x000D_
"share":0}]</v>
      </c>
      <c r="Y1015" s="78" t="str">
        <f>formatRow(Tokens!BD$2:BI$2,Tokens!BD1015:BI1015,2,"files")</f>
        <v>"files":[]</v>
      </c>
      <c r="Z1015" s="78"/>
      <c r="AA1015" s="78"/>
      <c r="AB1015" s="78"/>
      <c r="AC1015" s="78" t="str">
        <f>formatRow(Tokens!BJ$2:BK$2,Tokens!BJ1015:BK1015,0,"collection")</f>
        <v>"collection":{"name":"BILLET VIP",_x000D_
"family":"Calvi On The Rocks"}</v>
      </c>
      <c r="AD1015" s="1" t="str">
        <f>formatRow(Tokens!BN$2:BR$2,Tokens!BN1015:BR1015,0,"marketplace")</f>
        <v>"marketplace":{"initial_price":100,_x000D_
"reservation_price":"",_x000D_
"duration":"",_x000D_
"max_mint":1,_x000D_
"sell_date":"25/06/2022"}</v>
      </c>
      <c r="AE1015" s="1"/>
    </row>
    <row r="1016" spans="4:31" ht="14.25" customHeight="1" x14ac:dyDescent="0.3">
      <c r="D1016" s="1">
        <f>Tokens!B1016</f>
        <v>226</v>
      </c>
      <c r="E1016" s="17" t="str">
        <f>IF(Tokens!C1016="","",Tokens!C1016)</f>
        <v>#226 Billet VIP</v>
      </c>
      <c r="F1016"/>
      <c r="G1016"/>
      <c r="H1016"/>
      <c r="I1016"/>
      <c r="J1016"/>
      <c r="M1016"/>
      <c r="N1016"/>
      <c r="O1016" s="15" t="str">
        <f t="shared" si="32"/>
        <v>_</v>
      </c>
      <c r="P1016" s="18" t="str">
        <f>IF(F1016="stop","",IF(F1016&lt;&gt;"",HYPERLINK(Settings!$B$5 &amp; "/manage/?network=" &amp; LOWER(B$8) &amp; "&amp;search=token&amp;account=" &amp; ToMint!$B$5 &amp; "&amp;view=" &amp; ToMint!J1016,"TokenSol"),""))</f>
        <v/>
      </c>
      <c r="Q1016" s="2"/>
      <c r="R1016" s="2"/>
      <c r="S1016" s="11"/>
      <c r="T1016" s="78" t="str">
        <f>"owner=" &amp; Tokens!BS1016 &amp; "&amp;filename_for_metadata=" &amp; Tokens!BT1016 &amp; "&amp;offchaindata_platform=" &amp; $B$17 &amp; "&amp;keyfile=" &amp; $B$5 &amp;  "&amp;repository=" &amp; $B$18</f>
        <v>owner=BbDq7xeUzpj8bXfd9N7dh1tw43Ss7xbYpyjoNuwDSrzq&amp;filename_for_metadata=BILLETVIP_COR22D226&amp;offchaindata_platform=Github&amp;keyfile=Paul&amp;repository=CalviOnTheRocks2022</v>
      </c>
      <c r="U1016" s="78" t="str">
        <f t="shared" si="31"/>
        <v>{"name":"#226 Billet VIP",_x000D_
"symbol":"COR22D226",_x000D_
"description":"Billet VIP / Billet NFT VIP Access - 1 jour Calvi on the Rocks 2022",_x000D_
"seller_fee_basis_points":1000,_x000D_
"image":"https://bafybeiegcfucifut3ff265ywv4zdncuveowotg5xizw7atk7zmyxfpriqi.ipfs.nftstorage.link?image_226.webp",_x000D_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16" s="78" t="str">
        <f>formatRow(Tokens!C$2:I$2,Tokens!C1016:I1016)</f>
        <v>"name":"#226 Billet VIP",_x000D_
"symbol":"COR22D226",_x000D_
"description":"Billet VIP / Billet NFT VIP Access - 1 jour Calvi on the Rocks 2022",_x000D_
"seller_fee_basis_points":1000,_x000D_
"image":"https://bafybeiegcfucifut3ff265ywv4zdncuveowotg5xizw7atk7zmyxfpriqi.ipfs.nftstorage.link?image_226.webp",_x000D_
"Issuer":"NfluenT for Calvi On The rocks",_x000D_
"external_url":""</v>
      </c>
      <c r="W1016" s="78" t="str">
        <f>formatRow(Tokens!J$2:AV$2,Tokens!J1016:AV1016,2,"attributes")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6" s="78" t="str">
        <f>formatRow(Tokens!AX$2:BC$2,Tokens!AX1016:BC1016,2,"creators")</f>
        <v>"creators":[{"address":"ncreator",_x000D_
"share":10},{"address":"cotrcrea",_x000D_
"share":90},{"address":"nminer",_x000D_
"share":0}]</v>
      </c>
      <c r="Y1016" s="78" t="str">
        <f>formatRow(Tokens!BD$2:BI$2,Tokens!BD1016:BI1016,2,"files")</f>
        <v>"files":[]</v>
      </c>
      <c r="Z1016" s="78"/>
      <c r="AA1016" s="78"/>
      <c r="AB1016" s="78"/>
      <c r="AC1016" s="78" t="str">
        <f>formatRow(Tokens!BJ$2:BK$2,Tokens!BJ1016:BK1016,0,"collection")</f>
        <v>"collection":{"name":"BILLET VIP",_x000D_
"family":"Calvi On The Rocks"}</v>
      </c>
      <c r="AD1016" s="1" t="str">
        <f>formatRow(Tokens!BN$2:BR$2,Tokens!BN1016:BR1016,0,"marketplace")</f>
        <v>"marketplace":{"initial_price":100,_x000D_
"reservation_price":"",_x000D_
"duration":"",_x000D_
"max_mint":1,_x000D_
"sell_date":"25/06/2022"}</v>
      </c>
      <c r="AE1016" s="1"/>
    </row>
    <row r="1017" spans="4:31" ht="14.25" customHeight="1" x14ac:dyDescent="0.3">
      <c r="D1017" s="1">
        <f>Tokens!B1017</f>
        <v>227</v>
      </c>
      <c r="E1017" s="17" t="str">
        <f>IF(Tokens!C1017="","",Tokens!C1017)</f>
        <v>#227 Billet VIP</v>
      </c>
      <c r="F1017"/>
      <c r="G1017"/>
      <c r="H1017"/>
      <c r="I1017"/>
      <c r="J1017"/>
      <c r="M1017"/>
      <c r="N1017"/>
      <c r="O1017" s="15" t="str">
        <f t="shared" si="32"/>
        <v>_</v>
      </c>
      <c r="P1017" s="18" t="str">
        <f>IF(F1017="stop","",IF(F1017&lt;&gt;"",HYPERLINK(Settings!$B$5 &amp; "/manage/?network=" &amp; LOWER(B$8) &amp; "&amp;search=token&amp;account=" &amp; ToMint!$B$5 &amp; "&amp;view=" &amp; ToMint!J1017,"TokenSol"),""))</f>
        <v/>
      </c>
      <c r="Q1017" s="2"/>
      <c r="R1017" s="2"/>
      <c r="S1017" s="11"/>
      <c r="T1017" s="78" t="str">
        <f>"owner=" &amp; Tokens!BS1017 &amp; "&amp;filename_for_metadata=" &amp; Tokens!BT1017 &amp; "&amp;offchaindata_platform=" &amp; $B$17 &amp; "&amp;keyfile=" &amp; $B$5 &amp;  "&amp;repository=" &amp; $B$18</f>
        <v>owner=BbDq7xeUzpj8bXfd9N7dh1tw43Ss7xbYpyjoNuwDSrzq&amp;filename_for_metadata=BILLETVIP_COR22D227&amp;offchaindata_platform=Github&amp;keyfile=Paul&amp;repository=CalviOnTheRocks2022</v>
      </c>
      <c r="U1017" s="78" t="str">
        <f t="shared" si="31"/>
        <v>{"name":"#227 Billet VIP",_x000D_
"symbol":"COR22D227",_x000D_
"description":"Billet VIP / Billet NFT VIP Access - 1 jour Calvi on the Rocks 2022",_x000D_
"seller_fee_basis_points":1000,_x000D_
"image":"https://bafybeiezhmuvuqnegfoemxyp2asqah2bawipcwzslfftx5x72g6fcfboeu.ipfs.nftstorage.link?image_227.webp",_x000D_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17" s="78" t="str">
        <f>formatRow(Tokens!C$2:I$2,Tokens!C1017:I1017)</f>
        <v>"name":"#227 Billet VIP",_x000D_
"symbol":"COR22D227",_x000D_
"description":"Billet VIP / Billet NFT VIP Access - 1 jour Calvi on the Rocks 2022",_x000D_
"seller_fee_basis_points":1000,_x000D_
"image":"https://bafybeiezhmuvuqnegfoemxyp2asqah2bawipcwzslfftx5x72g6fcfboeu.ipfs.nftstorage.link?image_227.webp",_x000D_
"Issuer":"NfluenT for Calvi On The rocks",_x000D_
"external_url":""</v>
      </c>
      <c r="W1017" s="78" t="str">
        <f>formatRow(Tokens!J$2:AV$2,Tokens!J1017:AV1017,2,"attributes")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7" s="78" t="str">
        <f>formatRow(Tokens!AX$2:BC$2,Tokens!AX1017:BC1017,2,"creators")</f>
        <v>"creators":[{"address":"ncreator",_x000D_
"share":10},{"address":"cotrcrea",_x000D_
"share":90},{"address":"nminer",_x000D_
"share":0}]</v>
      </c>
      <c r="Y1017" s="78" t="str">
        <f>formatRow(Tokens!BD$2:BI$2,Tokens!BD1017:BI1017,2,"files")</f>
        <v>"files":[]</v>
      </c>
      <c r="Z1017" s="78"/>
      <c r="AA1017" s="78"/>
      <c r="AB1017" s="78"/>
      <c r="AC1017" s="78" t="str">
        <f>formatRow(Tokens!BJ$2:BK$2,Tokens!BJ1017:BK1017,0,"collection")</f>
        <v>"collection":{"name":"BILLET VIP",_x000D_
"family":"Calvi On The Rocks"}</v>
      </c>
      <c r="AD1017" s="1" t="str">
        <f>formatRow(Tokens!BN$2:BR$2,Tokens!BN1017:BR1017,0,"marketplace")</f>
        <v>"marketplace":{"initial_price":100,_x000D_
"reservation_price":"",_x000D_
"duration":"",_x000D_
"max_mint":1,_x000D_
"sell_date":"25/06/2022"}</v>
      </c>
      <c r="AE1017" s="1"/>
    </row>
    <row r="1018" spans="4:31" ht="14.25" customHeight="1" x14ac:dyDescent="0.3">
      <c r="D1018" s="1">
        <f>Tokens!B1018</f>
        <v>228</v>
      </c>
      <c r="E1018" s="17" t="str">
        <f>IF(Tokens!C1018="","",Tokens!C1018)</f>
        <v>#228 Billet VIP</v>
      </c>
      <c r="F1018"/>
      <c r="G1018"/>
      <c r="H1018"/>
      <c r="I1018"/>
      <c r="J1018"/>
      <c r="M1018"/>
      <c r="N1018"/>
      <c r="O1018" s="15" t="str">
        <f t="shared" si="32"/>
        <v>_</v>
      </c>
      <c r="P1018" s="18" t="str">
        <f>IF(F1018="stop","",IF(F1018&lt;&gt;"",HYPERLINK(Settings!$B$5 &amp; "/manage/?network=" &amp; LOWER(B$8) &amp; "&amp;search=token&amp;account=" &amp; ToMint!$B$5 &amp; "&amp;view=" &amp; ToMint!J1018,"TokenSol"),""))</f>
        <v/>
      </c>
      <c r="Q1018" s="2"/>
      <c r="R1018" s="2"/>
      <c r="S1018" s="11"/>
      <c r="T1018" s="78" t="str">
        <f>"owner=" &amp; Tokens!BS1018 &amp; "&amp;filename_for_metadata=" &amp; Tokens!BT1018 &amp; "&amp;offchaindata_platform=" &amp; $B$17 &amp; "&amp;keyfile=" &amp; $B$5 &amp;  "&amp;repository=" &amp; $B$18</f>
        <v>owner=BbDq7xeUzpj8bXfd9N7dh1tw43Ss7xbYpyjoNuwDSrzq&amp;filename_for_metadata=BILLETVIP_COR22D228&amp;offchaindata_platform=Github&amp;keyfile=Paul&amp;repository=CalviOnTheRocks2022</v>
      </c>
      <c r="U1018" s="78" t="str">
        <f t="shared" si="31"/>
        <v>{"name":"#228 Billet VIP",_x000D_
"symbol":"COR22D228",_x000D_
"description":"Billet VIP / Billet NFT VIP Access - 1 jour Calvi on the Rocks 2022",_x000D_
"seller_fee_basis_points":1000,_x000D_
"image":"https://bafybeihoqlh5sf7remihqneazenxq723blgvoqaktaa7msj2qxra6tovai.ipfs.nftstorage.link?image_228.webp",_x000D_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18" s="78" t="str">
        <f>formatRow(Tokens!C$2:I$2,Tokens!C1018:I1018)</f>
        <v>"name":"#228 Billet VIP",_x000D_
"symbol":"COR22D228",_x000D_
"description":"Billet VIP / Billet NFT VIP Access - 1 jour Calvi on the Rocks 2022",_x000D_
"seller_fee_basis_points":1000,_x000D_
"image":"https://bafybeihoqlh5sf7remihqneazenxq723blgvoqaktaa7msj2qxra6tovai.ipfs.nftstorage.link?image_228.webp",_x000D_
"Issuer":"NfluenT for Calvi On The rocks",_x000D_
"external_url":""</v>
      </c>
      <c r="W1018" s="78" t="str">
        <f>formatRow(Tokens!J$2:AV$2,Tokens!J1018:AV1018,2,"attributes")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8" s="78" t="str">
        <f>formatRow(Tokens!AX$2:BC$2,Tokens!AX1018:BC1018,2,"creators")</f>
        <v>"creators":[{"address":"ncreator",_x000D_
"share":10},{"address":"cotrcrea",_x000D_
"share":90},{"address":"nminer",_x000D_
"share":0}]</v>
      </c>
      <c r="Y1018" s="78" t="str">
        <f>formatRow(Tokens!BD$2:BI$2,Tokens!BD1018:BI1018,2,"files")</f>
        <v>"files":[]</v>
      </c>
      <c r="Z1018" s="78"/>
      <c r="AA1018" s="78"/>
      <c r="AB1018" s="78"/>
      <c r="AC1018" s="78" t="str">
        <f>formatRow(Tokens!BJ$2:BK$2,Tokens!BJ1018:BK1018,0,"collection")</f>
        <v>"collection":{"name":"BILLET VIP",_x000D_
"family":"Calvi On The Rocks"}</v>
      </c>
      <c r="AD1018" s="1" t="str">
        <f>formatRow(Tokens!BN$2:BR$2,Tokens!BN1018:BR1018,0,"marketplace")</f>
        <v>"marketplace":{"initial_price":100,_x000D_
"reservation_price":"",_x000D_
"duration":"",_x000D_
"max_mint":1,_x000D_
"sell_date":"25/06/2022"}</v>
      </c>
      <c r="AE1018" s="1"/>
    </row>
    <row r="1019" spans="4:31" ht="14.25" customHeight="1" x14ac:dyDescent="0.3">
      <c r="D1019" s="1">
        <f>Tokens!B1019</f>
        <v>229</v>
      </c>
      <c r="E1019" s="17" t="str">
        <f>IF(Tokens!C1019="","",Tokens!C1019)</f>
        <v>#229 Billet VIP</v>
      </c>
      <c r="F1019"/>
      <c r="G1019"/>
      <c r="H1019"/>
      <c r="I1019"/>
      <c r="J1019"/>
      <c r="M1019"/>
      <c r="N1019"/>
      <c r="O1019" s="15" t="str">
        <f t="shared" si="32"/>
        <v>_</v>
      </c>
      <c r="P1019" s="18" t="str">
        <f>IF(F1019="stop","",IF(F1019&lt;&gt;"",HYPERLINK(Settings!$B$5 &amp; "/manage/?network=" &amp; LOWER(B$8) &amp; "&amp;search=token&amp;account=" &amp; ToMint!$B$5 &amp; "&amp;view=" &amp; ToMint!J1019,"TokenSol"),""))</f>
        <v/>
      </c>
      <c r="Q1019" s="2"/>
      <c r="R1019" s="2"/>
      <c r="S1019" s="11"/>
      <c r="T1019" s="78" t="str">
        <f>"owner=" &amp; Tokens!BS1019 &amp; "&amp;filename_for_metadata=" &amp; Tokens!BT1019 &amp; "&amp;offchaindata_platform=" &amp; $B$17 &amp; "&amp;keyfile=" &amp; $B$5 &amp;  "&amp;repository=" &amp; $B$18</f>
        <v>owner=BbDq7xeUzpj8bXfd9N7dh1tw43Ss7xbYpyjoNuwDSrzq&amp;filename_for_metadata=BILLETVIP_COR22D229&amp;offchaindata_platform=Github&amp;keyfile=Paul&amp;repository=CalviOnTheRocks2022</v>
      </c>
      <c r="U1019" s="78" t="str">
        <f t="shared" si="31"/>
        <v>{"name":"#229 Billet VIP",_x000D_
"symbol":"COR22D229",_x000D_
"description":"Billet VIP / Billet NFT VIP Access - 1 jour Calvi on the Rocks 2022",_x000D_
"seller_fee_basis_points":1000,_x000D_
"image":"https://bafybeialu2gmfobcyujsfbvmecajffk4mgage3ng5rmoste3yizfqu4m3m.ipfs.nftstorage.link?image_229.webp",_x000D_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19" s="78" t="str">
        <f>formatRow(Tokens!C$2:I$2,Tokens!C1019:I1019)</f>
        <v>"name":"#229 Billet VIP",_x000D_
"symbol":"COR22D229",_x000D_
"description":"Billet VIP / Billet NFT VIP Access - 1 jour Calvi on the Rocks 2022",_x000D_
"seller_fee_basis_points":1000,_x000D_
"image":"https://bafybeialu2gmfobcyujsfbvmecajffk4mgage3ng5rmoste3yizfqu4m3m.ipfs.nftstorage.link?image_229.webp",_x000D_
"Issuer":"NfluenT for Calvi On The rocks",_x000D_
"external_url":""</v>
      </c>
      <c r="W1019" s="78" t="str">
        <f>formatRow(Tokens!J$2:AV$2,Tokens!J1019:AV1019,2,"attributes")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9" s="78" t="str">
        <f>formatRow(Tokens!AX$2:BC$2,Tokens!AX1019:BC1019,2,"creators")</f>
        <v>"creators":[{"address":"ncreator",_x000D_
"share":10},{"address":"cotrcrea",_x000D_
"share":90},{"address":"nminer",_x000D_
"share":0}]</v>
      </c>
      <c r="Y1019" s="78" t="str">
        <f>formatRow(Tokens!BD$2:BI$2,Tokens!BD1019:BI1019,2,"files")</f>
        <v>"files":[]</v>
      </c>
      <c r="Z1019" s="78"/>
      <c r="AA1019" s="78"/>
      <c r="AB1019" s="78"/>
      <c r="AC1019" s="78" t="str">
        <f>formatRow(Tokens!BJ$2:BK$2,Tokens!BJ1019:BK1019,0,"collection")</f>
        <v>"collection":{"name":"BILLET VIP",_x000D_
"family":"Calvi On The Rocks"}</v>
      </c>
      <c r="AD1019" s="1" t="str">
        <f>formatRow(Tokens!BN$2:BR$2,Tokens!BN1019:BR1019,0,"marketplace")</f>
        <v>"marketplace":{"initial_price":100,_x000D_
"reservation_price":"",_x000D_
"duration":"",_x000D_
"max_mint":1,_x000D_
"sell_date":"25/06/2022"}</v>
      </c>
      <c r="AE1019" s="1"/>
    </row>
    <row r="1020" spans="4:31" ht="14.25" customHeight="1" x14ac:dyDescent="0.3">
      <c r="D1020" s="1">
        <f>Tokens!B1020</f>
        <v>230</v>
      </c>
      <c r="E1020" s="17" t="str">
        <f>IF(Tokens!C1020="","",Tokens!C1020)</f>
        <v>#230 Billet VIP</v>
      </c>
      <c r="F1020"/>
      <c r="G1020"/>
      <c r="H1020"/>
      <c r="I1020"/>
      <c r="J1020"/>
      <c r="M1020"/>
      <c r="N1020"/>
      <c r="O1020" s="15" t="str">
        <f t="shared" si="32"/>
        <v>_</v>
      </c>
      <c r="P1020" s="18" t="str">
        <f>IF(F1020="stop","",IF(F1020&lt;&gt;"",HYPERLINK(Settings!$B$5 &amp; "/manage/?network=" &amp; LOWER(B$8) &amp; "&amp;search=token&amp;account=" &amp; ToMint!$B$5 &amp; "&amp;view=" &amp; ToMint!J1020,"TokenSol"),""))</f>
        <v/>
      </c>
      <c r="Q1020" s="2"/>
      <c r="R1020" s="2"/>
      <c r="S1020" s="11"/>
      <c r="T1020" s="78" t="str">
        <f>"owner=" &amp; Tokens!BS1020 &amp; "&amp;filename_for_metadata=" &amp; Tokens!BT1020 &amp; "&amp;offchaindata_platform=" &amp; $B$17 &amp; "&amp;keyfile=" &amp; $B$5 &amp;  "&amp;repository=" &amp; $B$18</f>
        <v>owner=BbDq7xeUzpj8bXfd9N7dh1tw43Ss7xbYpyjoNuwDSrzq&amp;filename_for_metadata=BILLETVIP_COR22D230&amp;offchaindata_platform=Github&amp;keyfile=Paul&amp;repository=CalviOnTheRocks2022</v>
      </c>
      <c r="U1020" s="78" t="str">
        <f t="shared" si="31"/>
        <v>{"name":"#230 Billet VIP",_x000D_
"symbol":"COR22D230",_x000D_
"description":"Billet VIP / Billet NFT VIP Access - 1 jour Calvi on the Rocks 2022",_x000D_
"seller_fee_basis_points":1000,_x000D_
"image":"https://bafybeiea75nkpfdbgh4bwznyx7y34ji4poytns3zvz36smifp5liy4hl2e.ipfs.nftstorage.link?image_230.webp",_x000D_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20" s="78" t="str">
        <f>formatRow(Tokens!C$2:I$2,Tokens!C1020:I1020)</f>
        <v>"name":"#230 Billet VIP",_x000D_
"symbol":"COR22D230",_x000D_
"description":"Billet VIP / Billet NFT VIP Access - 1 jour Calvi on the Rocks 2022",_x000D_
"seller_fee_basis_points":1000,_x000D_
"image":"https://bafybeiea75nkpfdbgh4bwznyx7y34ji4poytns3zvz36smifp5liy4hl2e.ipfs.nftstorage.link?image_230.webp",_x000D_
"Issuer":"NfluenT for Calvi On The rocks",_x000D_
"external_url":""</v>
      </c>
      <c r="W1020" s="78" t="str">
        <f>formatRow(Tokens!J$2:AV$2,Tokens!J1020:AV1020,2,"attributes")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0" s="78" t="str">
        <f>formatRow(Tokens!AX$2:BC$2,Tokens!AX1020:BC1020,2,"creators")</f>
        <v>"creators":[{"address":"ncreator",_x000D_
"share":10},{"address":"cotrcrea",_x000D_
"share":90},{"address":"nminer",_x000D_
"share":0}]</v>
      </c>
      <c r="Y1020" s="78" t="str">
        <f>formatRow(Tokens!BD$2:BI$2,Tokens!BD1020:BI1020,2,"files")</f>
        <v>"files":[]</v>
      </c>
      <c r="Z1020" s="78"/>
      <c r="AA1020" s="78"/>
      <c r="AB1020" s="78"/>
      <c r="AC1020" s="78" t="str">
        <f>formatRow(Tokens!BJ$2:BK$2,Tokens!BJ1020:BK1020,0,"collection")</f>
        <v>"collection":{"name":"BILLET VIP",_x000D_
"family":"Calvi On The Rocks"}</v>
      </c>
      <c r="AD1020" s="1" t="str">
        <f>formatRow(Tokens!BN$2:BR$2,Tokens!BN1020:BR1020,0,"marketplace")</f>
        <v>"marketplace":{"initial_price":100,_x000D_
"reservation_price":"",_x000D_
"duration":"",_x000D_
"max_mint":1,_x000D_
"sell_date":"25/06/2022"}</v>
      </c>
      <c r="AE1020" s="1"/>
    </row>
    <row r="1021" spans="4:31" ht="14.25" customHeight="1" x14ac:dyDescent="0.3">
      <c r="D1021" s="1">
        <f>Tokens!B1021</f>
        <v>231</v>
      </c>
      <c r="E1021" s="17" t="str">
        <f>IF(Tokens!C1021="","",Tokens!C1021)</f>
        <v>#231 Billet VIP</v>
      </c>
      <c r="F1021"/>
      <c r="G1021"/>
      <c r="H1021"/>
      <c r="I1021"/>
      <c r="J1021"/>
      <c r="M1021"/>
      <c r="N1021"/>
      <c r="O1021" s="15" t="str">
        <f t="shared" si="32"/>
        <v>_</v>
      </c>
      <c r="P1021" s="18" t="str">
        <f>IF(F1021="stop","",IF(F1021&lt;&gt;"",HYPERLINK(Settings!$B$5 &amp; "/manage/?network=" &amp; LOWER(B$8) &amp; "&amp;search=token&amp;account=" &amp; ToMint!$B$5 &amp; "&amp;view=" &amp; ToMint!J1021,"TokenSol"),""))</f>
        <v/>
      </c>
      <c r="Q1021" s="2"/>
      <c r="R1021" s="2"/>
      <c r="S1021" s="11"/>
      <c r="T1021" s="78" t="str">
        <f>"owner=" &amp; Tokens!BS1021 &amp; "&amp;filename_for_metadata=" &amp; Tokens!BT1021 &amp; "&amp;offchaindata_platform=" &amp; $B$17 &amp; "&amp;keyfile=" &amp; $B$5 &amp;  "&amp;repository=" &amp; $B$18</f>
        <v>owner=BbDq7xeUzpj8bXfd9N7dh1tw43Ss7xbYpyjoNuwDSrzq&amp;filename_for_metadata=BILLETVIP_COR22D231&amp;offchaindata_platform=Github&amp;keyfile=Paul&amp;repository=CalviOnTheRocks2022</v>
      </c>
      <c r="U1021" s="78" t="str">
        <f t="shared" si="31"/>
        <v>{"name":"#231 Billet VIP",_x000D_
"symbol":"COR22D231",_x000D_
"description":"Billet VIP / Billet NFT VIP Access - 1 jour Calvi on the Rocks 2022",_x000D_
"seller_fee_basis_points":1000,_x000D_
"image":"https://bafybeiedelmylb7ozlr4soyrkykqqzsn7gzz2jxnv4rxiwagyesesltfzm.ipfs.nftstorage.link?image_231.webp",_x000D_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21" s="78" t="str">
        <f>formatRow(Tokens!C$2:I$2,Tokens!C1021:I1021)</f>
        <v>"name":"#231 Billet VIP",_x000D_
"symbol":"COR22D231",_x000D_
"description":"Billet VIP / Billet NFT VIP Access - 1 jour Calvi on the Rocks 2022",_x000D_
"seller_fee_basis_points":1000,_x000D_
"image":"https://bafybeiedelmylb7ozlr4soyrkykqqzsn7gzz2jxnv4rxiwagyesesltfzm.ipfs.nftstorage.link?image_231.webp",_x000D_
"Issuer":"NfluenT for Calvi On The rocks",_x000D_
"external_url":""</v>
      </c>
      <c r="W1021" s="78" t="str">
        <f>formatRow(Tokens!J$2:AV$2,Tokens!J1021:AV1021,2,"attributes")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1" s="78" t="str">
        <f>formatRow(Tokens!AX$2:BC$2,Tokens!AX1021:BC1021,2,"creators")</f>
        <v>"creators":[{"address":"ncreator",_x000D_
"share":10},{"address":"cotrcrea",_x000D_
"share":90},{"address":"nminer",_x000D_
"share":0}]</v>
      </c>
      <c r="Y1021" s="78" t="str">
        <f>formatRow(Tokens!BD$2:BI$2,Tokens!BD1021:BI1021,2,"files")</f>
        <v>"files":[]</v>
      </c>
      <c r="Z1021" s="78"/>
      <c r="AA1021" s="78"/>
      <c r="AB1021" s="78"/>
      <c r="AC1021" s="78" t="str">
        <f>formatRow(Tokens!BJ$2:BK$2,Tokens!BJ1021:BK1021,0,"collection")</f>
        <v>"collection":{"name":"BILLET VIP",_x000D_
"family":"Calvi On The Rocks"}</v>
      </c>
      <c r="AD1021" s="1" t="str">
        <f>formatRow(Tokens!BN$2:BR$2,Tokens!BN1021:BR1021,0,"marketplace")</f>
        <v>"marketplace":{"initial_price":100,_x000D_
"reservation_price":"",_x000D_
"duration":"",_x000D_
"max_mint":1,_x000D_
"sell_date":"25/06/2022"}</v>
      </c>
      <c r="AE1021" s="1"/>
    </row>
    <row r="1022" spans="4:31" ht="14.25" customHeight="1" x14ac:dyDescent="0.3">
      <c r="D1022" s="1">
        <f>Tokens!B1022</f>
        <v>232</v>
      </c>
      <c r="E1022" s="17" t="str">
        <f>IF(Tokens!C1022="","",Tokens!C1022)</f>
        <v>#232 Billet VIP</v>
      </c>
      <c r="F1022"/>
      <c r="G1022"/>
      <c r="H1022"/>
      <c r="I1022"/>
      <c r="J1022"/>
      <c r="M1022"/>
      <c r="N1022"/>
      <c r="O1022" s="15" t="str">
        <f t="shared" si="32"/>
        <v>_</v>
      </c>
      <c r="P1022" s="18" t="str">
        <f>IF(F1022="stop","",IF(F1022&lt;&gt;"",HYPERLINK(Settings!$B$5 &amp; "/manage/?network=" &amp; LOWER(B$8) &amp; "&amp;search=token&amp;account=" &amp; ToMint!$B$5 &amp; "&amp;view=" &amp; ToMint!J1022,"TokenSol"),""))</f>
        <v/>
      </c>
      <c r="Q1022" s="2"/>
      <c r="R1022" s="2"/>
      <c r="S1022" s="11"/>
      <c r="T1022" s="78" t="str">
        <f>"owner=" &amp; Tokens!BS1022 &amp; "&amp;filename_for_metadata=" &amp; Tokens!BT1022 &amp; "&amp;offchaindata_platform=" &amp; $B$17 &amp; "&amp;keyfile=" &amp; $B$5 &amp;  "&amp;repository=" &amp; $B$18</f>
        <v>owner=BbDq7xeUzpj8bXfd9N7dh1tw43Ss7xbYpyjoNuwDSrzq&amp;filename_for_metadata=BILLETVIP_COR22D232&amp;offchaindata_platform=Github&amp;keyfile=Paul&amp;repository=CalviOnTheRocks2022</v>
      </c>
      <c r="U1022" s="78" t="str">
        <f t="shared" si="31"/>
        <v>{"name":"#232 Billet VIP",_x000D_
"symbol":"COR22D232",_x000D_
"description":"Billet VIP / Billet NFT VIP Access - 1 jour Calvi on the Rocks 2022",_x000D_
"seller_fee_basis_points":1000,_x000D_
"image":"https://bafybeickcnxsqvwa4xa3bjgiscgqci6jtlbsdx6osrh34wv4aleqvgawcy.ipfs.nftstorage.link?image_232.webp",_x000D_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22" s="78" t="str">
        <f>formatRow(Tokens!C$2:I$2,Tokens!C1022:I1022)</f>
        <v>"name":"#232 Billet VIP",_x000D_
"symbol":"COR22D232",_x000D_
"description":"Billet VIP / Billet NFT VIP Access - 1 jour Calvi on the Rocks 2022",_x000D_
"seller_fee_basis_points":1000,_x000D_
"image":"https://bafybeickcnxsqvwa4xa3bjgiscgqci6jtlbsdx6osrh34wv4aleqvgawcy.ipfs.nftstorage.link?image_232.webp",_x000D_
"Issuer":"NfluenT for Calvi On The rocks",_x000D_
"external_url":""</v>
      </c>
      <c r="W1022" s="78" t="str">
        <f>formatRow(Tokens!J$2:AV$2,Tokens!J1022:AV1022,2,"attributes")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2" s="78" t="str">
        <f>formatRow(Tokens!AX$2:BC$2,Tokens!AX1022:BC1022,2,"creators")</f>
        <v>"creators":[{"address":"ncreator",_x000D_
"share":10},{"address":"cotrcrea",_x000D_
"share":90},{"address":"nminer",_x000D_
"share":0}]</v>
      </c>
      <c r="Y1022" s="78" t="str">
        <f>formatRow(Tokens!BD$2:BI$2,Tokens!BD1022:BI1022,2,"files")</f>
        <v>"files":[]</v>
      </c>
      <c r="Z1022" s="78"/>
      <c r="AA1022" s="78"/>
      <c r="AB1022" s="78"/>
      <c r="AC1022" s="78" t="str">
        <f>formatRow(Tokens!BJ$2:BK$2,Tokens!BJ1022:BK1022,0,"collection")</f>
        <v>"collection":{"name":"BILLET VIP",_x000D_
"family":"Calvi On The Rocks"}</v>
      </c>
      <c r="AD1022" s="1" t="str">
        <f>formatRow(Tokens!BN$2:BR$2,Tokens!BN1022:BR1022,0,"marketplace")</f>
        <v>"marketplace":{"initial_price":100,_x000D_
"reservation_price":"",_x000D_
"duration":"",_x000D_
"max_mint":1,_x000D_
"sell_date":"25/06/2022"}</v>
      </c>
      <c r="AE1022" s="1"/>
    </row>
    <row r="1023" spans="4:31" ht="14.25" customHeight="1" x14ac:dyDescent="0.3">
      <c r="D1023" s="1">
        <f>Tokens!B1023</f>
        <v>233</v>
      </c>
      <c r="E1023" s="17" t="str">
        <f>IF(Tokens!C1023="","",Tokens!C1023)</f>
        <v>#233 Billet VIP</v>
      </c>
      <c r="F1023"/>
      <c r="G1023"/>
      <c r="H1023"/>
      <c r="I1023"/>
      <c r="J1023"/>
      <c r="M1023"/>
      <c r="N1023"/>
      <c r="O1023" s="15" t="str">
        <f t="shared" si="32"/>
        <v>_</v>
      </c>
      <c r="P1023" s="18" t="str">
        <f>IF(F1023="stop","",IF(F1023&lt;&gt;"",HYPERLINK(Settings!$B$5 &amp; "/manage/?network=" &amp; LOWER(B$8) &amp; "&amp;search=token&amp;account=" &amp; ToMint!$B$5 &amp; "&amp;view=" &amp; ToMint!J1023,"TokenSol"),""))</f>
        <v/>
      </c>
      <c r="Q1023" s="2"/>
      <c r="R1023" s="2"/>
      <c r="S1023" s="11"/>
      <c r="T1023" s="78" t="str">
        <f>"owner=" &amp; Tokens!BS1023 &amp; "&amp;filename_for_metadata=" &amp; Tokens!BT1023 &amp; "&amp;offchaindata_platform=" &amp; $B$17 &amp; "&amp;keyfile=" &amp; $B$5 &amp;  "&amp;repository=" &amp; $B$18</f>
        <v>owner=BbDq7xeUzpj8bXfd9N7dh1tw43Ss7xbYpyjoNuwDSrzq&amp;filename_for_metadata=BILLETVIP_COR22D233&amp;offchaindata_platform=Github&amp;keyfile=Paul&amp;repository=CalviOnTheRocks2022</v>
      </c>
      <c r="U1023" s="78" t="str">
        <f t="shared" si="31"/>
        <v>{"name":"#233 Billet VIP",_x000D_
"symbol":"COR22D233",_x000D_
"description":"Billet VIP / Billet NFT VIP Access - 1 jour Calvi on the Rocks 2022",_x000D_
"seller_fee_basis_points":1000,_x000D_
"image":"https://bafybeied3rq4g4b6hkqq36woinqefpondjuiaouedpaseyden3dmxzuyfi.ipfs.nftstorage.link?image_233.webp",_x000D_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23" s="78" t="str">
        <f>formatRow(Tokens!C$2:I$2,Tokens!C1023:I1023)</f>
        <v>"name":"#233 Billet VIP",_x000D_
"symbol":"COR22D233",_x000D_
"description":"Billet VIP / Billet NFT VIP Access - 1 jour Calvi on the Rocks 2022",_x000D_
"seller_fee_basis_points":1000,_x000D_
"image":"https://bafybeied3rq4g4b6hkqq36woinqefpondjuiaouedpaseyden3dmxzuyfi.ipfs.nftstorage.link?image_233.webp",_x000D_
"Issuer":"NfluenT for Calvi On The rocks",_x000D_
"external_url":""</v>
      </c>
      <c r="W1023" s="78" t="str">
        <f>formatRow(Tokens!J$2:AV$2,Tokens!J1023:AV1023,2,"attributes")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3" s="78" t="str">
        <f>formatRow(Tokens!AX$2:BC$2,Tokens!AX1023:BC1023,2,"creators")</f>
        <v>"creators":[{"address":"ncreator",_x000D_
"share":10},{"address":"cotrcrea",_x000D_
"share":90},{"address":"nminer",_x000D_
"share":0}]</v>
      </c>
      <c r="Y1023" s="78" t="str">
        <f>formatRow(Tokens!BD$2:BI$2,Tokens!BD1023:BI1023,2,"files")</f>
        <v>"files":[]</v>
      </c>
      <c r="Z1023" s="78"/>
      <c r="AA1023" s="78"/>
      <c r="AB1023" s="78"/>
      <c r="AC1023" s="78" t="str">
        <f>formatRow(Tokens!BJ$2:BK$2,Tokens!BJ1023:BK1023,0,"collection")</f>
        <v>"collection":{"name":"BILLET VIP",_x000D_
"family":"Calvi On The Rocks"}</v>
      </c>
      <c r="AD1023" s="1" t="str">
        <f>formatRow(Tokens!BN$2:BR$2,Tokens!BN1023:BR1023,0,"marketplace")</f>
        <v>"marketplace":{"initial_price":100,_x000D_
"reservation_price":"",_x000D_
"duration":"",_x000D_
"max_mint":1,_x000D_
"sell_date":"25/06/2022"}</v>
      </c>
      <c r="AE1023" s="1"/>
    </row>
    <row r="1024" spans="4:31" ht="14.25" customHeight="1" x14ac:dyDescent="0.3">
      <c r="D1024" s="1">
        <f>Tokens!B1024</f>
        <v>234</v>
      </c>
      <c r="E1024" s="17" t="str">
        <f>IF(Tokens!C1024="","",Tokens!C1024)</f>
        <v>#234 Billet VIP</v>
      </c>
      <c r="F1024"/>
      <c r="G1024"/>
      <c r="H1024"/>
      <c r="I1024"/>
      <c r="J1024"/>
      <c r="M1024"/>
      <c r="N1024"/>
      <c r="O1024" s="15" t="str">
        <f t="shared" si="32"/>
        <v>_</v>
      </c>
      <c r="P1024" s="18" t="str">
        <f>IF(F1024="stop","",IF(F1024&lt;&gt;"",HYPERLINK(Settings!$B$5 &amp; "/manage/?network=" &amp; LOWER(B$8) &amp; "&amp;search=token&amp;account=" &amp; ToMint!$B$5 &amp; "&amp;view=" &amp; ToMint!J1024,"TokenSol"),""))</f>
        <v/>
      </c>
      <c r="Q1024" s="2"/>
      <c r="R1024" s="2"/>
      <c r="S1024" s="11"/>
      <c r="T1024" s="78" t="str">
        <f>"owner=" &amp; Tokens!BS1024 &amp; "&amp;filename_for_metadata=" &amp; Tokens!BT1024 &amp; "&amp;offchaindata_platform=" &amp; $B$17 &amp; "&amp;keyfile=" &amp; $B$5 &amp;  "&amp;repository=" &amp; $B$18</f>
        <v>owner=BbDq7xeUzpj8bXfd9N7dh1tw43Ss7xbYpyjoNuwDSrzq&amp;filename_for_metadata=BILLETVIP_COR22D234&amp;offchaindata_platform=Github&amp;keyfile=Paul&amp;repository=CalviOnTheRocks2022</v>
      </c>
      <c r="U1024" s="78" t="str">
        <f t="shared" si="31"/>
        <v>{"name":"#234 Billet VIP",_x000D_
"symbol":"COR22D234",_x000D_
"description":"Billet VIP / Billet NFT VIP Access - 1 jour Calvi on the Rocks 2022",_x000D_
"seller_fee_basis_points":1000,_x000D_
"image":"https://bafybeibsms5al3g6onekj3zqdwfffy75vi3llqfew5xqvxwig64ua3cula.ipfs.nftstorage.link?image_234.webp",_x000D_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24" s="78" t="str">
        <f>formatRow(Tokens!C$2:I$2,Tokens!C1024:I1024)</f>
        <v>"name":"#234 Billet VIP",_x000D_
"symbol":"COR22D234",_x000D_
"description":"Billet VIP / Billet NFT VIP Access - 1 jour Calvi on the Rocks 2022",_x000D_
"seller_fee_basis_points":1000,_x000D_
"image":"https://bafybeibsms5al3g6onekj3zqdwfffy75vi3llqfew5xqvxwig64ua3cula.ipfs.nftstorage.link?image_234.webp",_x000D_
"Issuer":"NfluenT for Calvi On The rocks",_x000D_
"external_url":""</v>
      </c>
      <c r="W1024" s="78" t="str">
        <f>formatRow(Tokens!J$2:AV$2,Tokens!J1024:AV1024,2,"attributes")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4" s="78" t="str">
        <f>formatRow(Tokens!AX$2:BC$2,Tokens!AX1024:BC1024,2,"creators")</f>
        <v>"creators":[{"address":"ncreator",_x000D_
"share":10},{"address":"cotrcrea",_x000D_
"share":90},{"address":"nminer",_x000D_
"share":0}]</v>
      </c>
      <c r="Y1024" s="78" t="str">
        <f>formatRow(Tokens!BD$2:BI$2,Tokens!BD1024:BI1024,2,"files")</f>
        <v>"files":[]</v>
      </c>
      <c r="Z1024" s="78"/>
      <c r="AA1024" s="78"/>
      <c r="AB1024" s="78"/>
      <c r="AC1024" s="78" t="str">
        <f>formatRow(Tokens!BJ$2:BK$2,Tokens!BJ1024:BK1024,0,"collection")</f>
        <v>"collection":{"name":"BILLET VIP",_x000D_
"family":"Calvi On The Rocks"}</v>
      </c>
      <c r="AD1024" s="1" t="str">
        <f>formatRow(Tokens!BN$2:BR$2,Tokens!BN1024:BR1024,0,"marketplace")</f>
        <v>"marketplace":{"initial_price":100,_x000D_
"reservation_price":"",_x000D_
"duration":"",_x000D_
"max_mint":1,_x000D_
"sell_date":"25/06/2022"}</v>
      </c>
      <c r="AE1024" s="1"/>
    </row>
    <row r="1025" spans="4:31" ht="14.25" customHeight="1" x14ac:dyDescent="0.3">
      <c r="D1025" s="1">
        <f>Tokens!B1025</f>
        <v>235</v>
      </c>
      <c r="E1025" s="17" t="str">
        <f>IF(Tokens!C1025="","",Tokens!C1025)</f>
        <v>#235 Billet VIP</v>
      </c>
      <c r="F1025"/>
      <c r="G1025"/>
      <c r="H1025"/>
      <c r="I1025"/>
      <c r="J1025"/>
      <c r="M1025"/>
      <c r="N1025"/>
      <c r="O1025" s="15" t="str">
        <f t="shared" si="32"/>
        <v>_</v>
      </c>
      <c r="P1025" s="18" t="str">
        <f>IF(F1025="stop","",IF(F1025&lt;&gt;"",HYPERLINK(Settings!$B$5 &amp; "/manage/?network=" &amp; LOWER(B$8) &amp; "&amp;search=token&amp;account=" &amp; ToMint!$B$5 &amp; "&amp;view=" &amp; ToMint!J1025,"TokenSol"),""))</f>
        <v/>
      </c>
      <c r="Q1025" s="2"/>
      <c r="R1025" s="2"/>
      <c r="S1025" s="11"/>
      <c r="T1025" s="78" t="str">
        <f>"owner=" &amp; Tokens!BS1025 &amp; "&amp;filename_for_metadata=" &amp; Tokens!BT1025 &amp; "&amp;offchaindata_platform=" &amp; $B$17 &amp; "&amp;keyfile=" &amp; $B$5 &amp;  "&amp;repository=" &amp; $B$18</f>
        <v>owner=BbDq7xeUzpj8bXfd9N7dh1tw43Ss7xbYpyjoNuwDSrzq&amp;filename_for_metadata=BILLETVIP_COR22D235&amp;offchaindata_platform=Github&amp;keyfile=Paul&amp;repository=CalviOnTheRocks2022</v>
      </c>
      <c r="U1025" s="78" t="str">
        <f t="shared" si="31"/>
        <v>{"name":"#235 Billet VIP",_x000D_
"symbol":"COR22D235",_x000D_
"description":"Billet VIP / Billet NFT VIP Access - 1 jour Calvi on the Rocks 2022",_x000D_
"seller_fee_basis_points":1000,_x000D_
"image":"https://bafybeiczhygth6yjdaudc7iepec4eyjyze4r6uemqorwuujhiflmkcr4vm.ipfs.nftstorage.link?image_235.webp",_x000D_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25" s="78" t="str">
        <f>formatRow(Tokens!C$2:I$2,Tokens!C1025:I1025)</f>
        <v>"name":"#235 Billet VIP",_x000D_
"symbol":"COR22D235",_x000D_
"description":"Billet VIP / Billet NFT VIP Access - 1 jour Calvi on the Rocks 2022",_x000D_
"seller_fee_basis_points":1000,_x000D_
"image":"https://bafybeiczhygth6yjdaudc7iepec4eyjyze4r6uemqorwuujhiflmkcr4vm.ipfs.nftstorage.link?image_235.webp",_x000D_
"Issuer":"NfluenT for Calvi On The rocks",_x000D_
"external_url":""</v>
      </c>
      <c r="W1025" s="78" t="str">
        <f>formatRow(Tokens!J$2:AV$2,Tokens!J1025:AV1025,2,"attributes")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5" s="78" t="str">
        <f>formatRow(Tokens!AX$2:BC$2,Tokens!AX1025:BC1025,2,"creators")</f>
        <v>"creators":[{"address":"ncreator",_x000D_
"share":10},{"address":"cotrcrea",_x000D_
"share":90},{"address":"nminer",_x000D_
"share":0}]</v>
      </c>
      <c r="Y1025" s="78" t="str">
        <f>formatRow(Tokens!BD$2:BI$2,Tokens!BD1025:BI1025,2,"files")</f>
        <v>"files":[]</v>
      </c>
      <c r="Z1025" s="78"/>
      <c r="AA1025" s="78"/>
      <c r="AB1025" s="78"/>
      <c r="AC1025" s="78" t="str">
        <f>formatRow(Tokens!BJ$2:BK$2,Tokens!BJ1025:BK1025,0,"collection")</f>
        <v>"collection":{"name":"BILLET VIP",_x000D_
"family":"Calvi On The Rocks"}</v>
      </c>
      <c r="AD1025" s="1" t="str">
        <f>formatRow(Tokens!BN$2:BR$2,Tokens!BN1025:BR1025,0,"marketplace")</f>
        <v>"marketplace":{"initial_price":100,_x000D_
"reservation_price":"",_x000D_
"duration":"",_x000D_
"max_mint":1,_x000D_
"sell_date":"25/06/2022"}</v>
      </c>
      <c r="AE1025" s="1"/>
    </row>
    <row r="1026" spans="4:31" ht="14.25" customHeight="1" x14ac:dyDescent="0.3">
      <c r="D1026" s="1">
        <f>Tokens!B1026</f>
        <v>236</v>
      </c>
      <c r="E1026" s="17" t="str">
        <f>IF(Tokens!C1026="","",Tokens!C1026)</f>
        <v>#236 Billet VIP</v>
      </c>
      <c r="F1026"/>
      <c r="G1026"/>
      <c r="H1026"/>
      <c r="I1026"/>
      <c r="J1026"/>
      <c r="M1026"/>
      <c r="N1026"/>
      <c r="O1026" s="15" t="str">
        <f t="shared" si="32"/>
        <v>_</v>
      </c>
      <c r="P1026" s="18" t="str">
        <f>IF(F1026="stop","",IF(F1026&lt;&gt;"",HYPERLINK(Settings!$B$5 &amp; "/manage/?network=" &amp; LOWER(B$8) &amp; "&amp;search=token&amp;account=" &amp; ToMint!$B$5 &amp; "&amp;view=" &amp; ToMint!J1026,"TokenSol"),""))</f>
        <v/>
      </c>
      <c r="Q1026" s="2"/>
      <c r="R1026" s="2"/>
      <c r="S1026" s="11"/>
      <c r="T1026" s="78" t="str">
        <f>"owner=" &amp; Tokens!BS1026 &amp; "&amp;filename_for_metadata=" &amp; Tokens!BT1026 &amp; "&amp;offchaindata_platform=" &amp; $B$17 &amp; "&amp;keyfile=" &amp; $B$5 &amp;  "&amp;repository=" &amp; $B$18</f>
        <v>owner=BbDq7xeUzpj8bXfd9N7dh1tw43Ss7xbYpyjoNuwDSrzq&amp;filename_for_metadata=BILLETVIP_COR22D236&amp;offchaindata_platform=Github&amp;keyfile=Paul&amp;repository=CalviOnTheRocks2022</v>
      </c>
      <c r="U1026" s="78" t="str">
        <f t="shared" si="31"/>
        <v>{"name":"#236 Billet VIP",_x000D_
"symbol":"COR22D236",_x000D_
"description":"Billet VIP / Billet NFT VIP Access - 1 jour Calvi on the Rocks 2022",_x000D_
"seller_fee_basis_points":1000,_x000D_
"image":"https://bafybeifwwqk4vkbkuipuoqylini2tbwqdgumxyr2u4ajtat4a5ovgyr4o4.ipfs.nftstorage.link?image_236.webp",_x000D_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26" s="78" t="str">
        <f>formatRow(Tokens!C$2:I$2,Tokens!C1026:I1026)</f>
        <v>"name":"#236 Billet VIP",_x000D_
"symbol":"COR22D236",_x000D_
"description":"Billet VIP / Billet NFT VIP Access - 1 jour Calvi on the Rocks 2022",_x000D_
"seller_fee_basis_points":1000,_x000D_
"image":"https://bafybeifwwqk4vkbkuipuoqylini2tbwqdgumxyr2u4ajtat4a5ovgyr4o4.ipfs.nftstorage.link?image_236.webp",_x000D_
"Issuer":"NfluenT for Calvi On The rocks",_x000D_
"external_url":""</v>
      </c>
      <c r="W1026" s="78" t="str">
        <f>formatRow(Tokens!J$2:AV$2,Tokens!J1026:AV1026,2,"attributes")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6" s="78" t="str">
        <f>formatRow(Tokens!AX$2:BC$2,Tokens!AX1026:BC1026,2,"creators")</f>
        <v>"creators":[{"address":"ncreator",_x000D_
"share":10},{"address":"cotrcrea",_x000D_
"share":90},{"address":"nminer",_x000D_
"share":0}]</v>
      </c>
      <c r="Y1026" s="78" t="str">
        <f>formatRow(Tokens!BD$2:BI$2,Tokens!BD1026:BI1026,2,"files")</f>
        <v>"files":[]</v>
      </c>
      <c r="Z1026" s="78"/>
      <c r="AA1026" s="78"/>
      <c r="AB1026" s="78"/>
      <c r="AC1026" s="78" t="str">
        <f>formatRow(Tokens!BJ$2:BK$2,Tokens!BJ1026:BK1026,0,"collection")</f>
        <v>"collection":{"name":"BILLET VIP",_x000D_
"family":"Calvi On The Rocks"}</v>
      </c>
      <c r="AD1026" s="1" t="str">
        <f>formatRow(Tokens!BN$2:BR$2,Tokens!BN1026:BR1026,0,"marketplace")</f>
        <v>"marketplace":{"initial_price":100,_x000D_
"reservation_price":"",_x000D_
"duration":"",_x000D_
"max_mint":1,_x000D_
"sell_date":"25/06/2022"}</v>
      </c>
      <c r="AE1026" s="1"/>
    </row>
    <row r="1027" spans="4:31" ht="14.25" customHeight="1" x14ac:dyDescent="0.3">
      <c r="D1027" s="1">
        <f>Tokens!B1027</f>
        <v>237</v>
      </c>
      <c r="E1027" s="17" t="str">
        <f>IF(Tokens!C1027="","",Tokens!C1027)</f>
        <v>#237 Billet VIP</v>
      </c>
      <c r="F1027"/>
      <c r="G1027"/>
      <c r="H1027"/>
      <c r="I1027"/>
      <c r="J1027"/>
      <c r="M1027"/>
      <c r="N1027"/>
      <c r="O1027" s="15" t="str">
        <f t="shared" si="32"/>
        <v>_</v>
      </c>
      <c r="P1027" s="18" t="str">
        <f>IF(F1027="stop","",IF(F1027&lt;&gt;"",HYPERLINK(Settings!$B$5 &amp; "/manage/?network=" &amp; LOWER(B$8) &amp; "&amp;search=token&amp;account=" &amp; ToMint!$B$5 &amp; "&amp;view=" &amp; ToMint!J1027,"TokenSol"),""))</f>
        <v/>
      </c>
      <c r="Q1027" s="2"/>
      <c r="R1027" s="2"/>
      <c r="S1027" s="11"/>
      <c r="T1027" s="78" t="str">
        <f>"owner=" &amp; Tokens!BS1027 &amp; "&amp;filename_for_metadata=" &amp; Tokens!BT1027 &amp; "&amp;offchaindata_platform=" &amp; $B$17 &amp; "&amp;keyfile=" &amp; $B$5 &amp;  "&amp;repository=" &amp; $B$18</f>
        <v>owner=BbDq7xeUzpj8bXfd9N7dh1tw43Ss7xbYpyjoNuwDSrzq&amp;filename_for_metadata=BILLETVIP_COR22D237&amp;offchaindata_platform=Github&amp;keyfile=Paul&amp;repository=CalviOnTheRocks2022</v>
      </c>
      <c r="U1027" s="78" t="str">
        <f t="shared" si="31"/>
        <v>{"name":"#237 Billet VIP",_x000D_
"symbol":"COR22D237",_x000D_
"description":"Billet VIP / Billet NFT VIP Access - 1 jour Calvi on the Rocks 2022",_x000D_
"seller_fee_basis_points":1000,_x000D_
"image":"https://bafybeihc7gxajzgsfxnvya2kuc45urxuqrlrizzy2xru32muxvgj4ggcdi.ipfs.nftstorage.link?image_237.webp",_x000D_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27" s="78" t="str">
        <f>formatRow(Tokens!C$2:I$2,Tokens!C1027:I1027)</f>
        <v>"name":"#237 Billet VIP",_x000D_
"symbol":"COR22D237",_x000D_
"description":"Billet VIP / Billet NFT VIP Access - 1 jour Calvi on the Rocks 2022",_x000D_
"seller_fee_basis_points":1000,_x000D_
"image":"https://bafybeihc7gxajzgsfxnvya2kuc45urxuqrlrizzy2xru32muxvgj4ggcdi.ipfs.nftstorage.link?image_237.webp",_x000D_
"Issuer":"NfluenT for Calvi On The rocks",_x000D_
"external_url":""</v>
      </c>
      <c r="W1027" s="78" t="str">
        <f>formatRow(Tokens!J$2:AV$2,Tokens!J1027:AV1027,2,"attributes")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7" s="78" t="str">
        <f>formatRow(Tokens!AX$2:BC$2,Tokens!AX1027:BC1027,2,"creators")</f>
        <v>"creators":[{"address":"ncreator",_x000D_
"share":10},{"address":"cotrcrea",_x000D_
"share":90},{"address":"nminer",_x000D_
"share":0}]</v>
      </c>
      <c r="Y1027" s="78" t="str">
        <f>formatRow(Tokens!BD$2:BI$2,Tokens!BD1027:BI1027,2,"files")</f>
        <v>"files":[]</v>
      </c>
      <c r="Z1027" s="78"/>
      <c r="AA1027" s="78"/>
      <c r="AB1027" s="78"/>
      <c r="AC1027" s="78" t="str">
        <f>formatRow(Tokens!BJ$2:BK$2,Tokens!BJ1027:BK1027,0,"collection")</f>
        <v>"collection":{"name":"BILLET VIP",_x000D_
"family":"Calvi On The Rocks"}</v>
      </c>
      <c r="AD1027" s="1" t="str">
        <f>formatRow(Tokens!BN$2:BR$2,Tokens!BN1027:BR1027,0,"marketplace")</f>
        <v>"marketplace":{"initial_price":100,_x000D_
"reservation_price":"",_x000D_
"duration":"",_x000D_
"max_mint":1,_x000D_
"sell_date":"25/06/2022"}</v>
      </c>
      <c r="AE1027" s="1"/>
    </row>
    <row r="1028" spans="4:31" ht="14.25" customHeight="1" x14ac:dyDescent="0.3">
      <c r="D1028" s="1">
        <f>Tokens!B1028</f>
        <v>238</v>
      </c>
      <c r="E1028" s="17" t="str">
        <f>IF(Tokens!C1028="","",Tokens!C1028)</f>
        <v>#238 Billet VIP</v>
      </c>
      <c r="F1028"/>
      <c r="G1028"/>
      <c r="H1028"/>
      <c r="I1028"/>
      <c r="J1028"/>
      <c r="M1028"/>
      <c r="N1028"/>
      <c r="O1028" s="15" t="str">
        <f t="shared" si="32"/>
        <v>_</v>
      </c>
      <c r="P1028" s="18" t="str">
        <f>IF(F1028="stop","",IF(F1028&lt;&gt;"",HYPERLINK(Settings!$B$5 &amp; "/manage/?network=" &amp; LOWER(B$8) &amp; "&amp;search=token&amp;account=" &amp; ToMint!$B$5 &amp; "&amp;view=" &amp; ToMint!J1028,"TokenSol"),""))</f>
        <v/>
      </c>
      <c r="Q1028" s="2"/>
      <c r="R1028" s="2"/>
      <c r="S1028" s="11"/>
      <c r="T1028" s="78" t="str">
        <f>"owner=" &amp; Tokens!BS1028 &amp; "&amp;filename_for_metadata=" &amp; Tokens!BT1028 &amp; "&amp;offchaindata_platform=" &amp; $B$17 &amp; "&amp;keyfile=" &amp; $B$5 &amp;  "&amp;repository=" &amp; $B$18</f>
        <v>owner=BbDq7xeUzpj8bXfd9N7dh1tw43Ss7xbYpyjoNuwDSrzq&amp;filename_for_metadata=BILLETVIP_COR22D238&amp;offchaindata_platform=Github&amp;keyfile=Paul&amp;repository=CalviOnTheRocks2022</v>
      </c>
      <c r="U1028" s="78" t="str">
        <f t="shared" si="31"/>
        <v>{"name":"#238 Billet VIP",_x000D_
"symbol":"COR22D238",_x000D_
"description":"Billet VIP / Billet NFT VIP Access - 1 jour Calvi on the Rocks 2022",_x000D_
"seller_fee_basis_points":1000,_x000D_
"image":"https://bafybeiaxuznhjuyiy3kzfeilzxxxdvjxg7ykusjcxkeshhn32u5jk5plmy.ipfs.nftstorage.link?image_238.webp",_x000D_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28" s="78" t="str">
        <f>formatRow(Tokens!C$2:I$2,Tokens!C1028:I1028)</f>
        <v>"name":"#238 Billet VIP",_x000D_
"symbol":"COR22D238",_x000D_
"description":"Billet VIP / Billet NFT VIP Access - 1 jour Calvi on the Rocks 2022",_x000D_
"seller_fee_basis_points":1000,_x000D_
"image":"https://bafybeiaxuznhjuyiy3kzfeilzxxxdvjxg7ykusjcxkeshhn32u5jk5plmy.ipfs.nftstorage.link?image_238.webp",_x000D_
"Issuer":"NfluenT for Calvi On The rocks",_x000D_
"external_url":""</v>
      </c>
      <c r="W1028" s="78" t="str">
        <f>formatRow(Tokens!J$2:AV$2,Tokens!J1028:AV1028,2,"attributes")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8" s="78" t="str">
        <f>formatRow(Tokens!AX$2:BC$2,Tokens!AX1028:BC1028,2,"creators")</f>
        <v>"creators":[{"address":"ncreator",_x000D_
"share":10},{"address":"cotrcrea",_x000D_
"share":90},{"address":"nminer",_x000D_
"share":0}]</v>
      </c>
      <c r="Y1028" s="78" t="str">
        <f>formatRow(Tokens!BD$2:BI$2,Tokens!BD1028:BI1028,2,"files")</f>
        <v>"files":[]</v>
      </c>
      <c r="Z1028" s="78"/>
      <c r="AA1028" s="78"/>
      <c r="AB1028" s="78"/>
      <c r="AC1028" s="78" t="str">
        <f>formatRow(Tokens!BJ$2:BK$2,Tokens!BJ1028:BK1028,0,"collection")</f>
        <v>"collection":{"name":"BILLET VIP",_x000D_
"family":"Calvi On The Rocks"}</v>
      </c>
      <c r="AD1028" s="1" t="str">
        <f>formatRow(Tokens!BN$2:BR$2,Tokens!BN1028:BR1028,0,"marketplace")</f>
        <v>"marketplace":{"initial_price":100,_x000D_
"reservation_price":"",_x000D_
"duration":"",_x000D_
"max_mint":1,_x000D_
"sell_date":"25/06/2022"}</v>
      </c>
      <c r="AE1028" s="1"/>
    </row>
    <row r="1029" spans="4:31" ht="14.25" customHeight="1" x14ac:dyDescent="0.3">
      <c r="D1029" s="1">
        <f>Tokens!B1029</f>
        <v>239</v>
      </c>
      <c r="E1029" s="17" t="str">
        <f>IF(Tokens!C1029="","",Tokens!C1029)</f>
        <v>#239 Billet VIP</v>
      </c>
      <c r="F1029"/>
      <c r="G1029"/>
      <c r="H1029"/>
      <c r="I1029"/>
      <c r="J1029"/>
      <c r="M1029"/>
      <c r="N1029"/>
      <c r="O1029" s="15" t="str">
        <f t="shared" si="32"/>
        <v>_</v>
      </c>
      <c r="P1029" s="18" t="str">
        <f>IF(F1029="stop","",IF(F1029&lt;&gt;"",HYPERLINK(Settings!$B$5 &amp; "/manage/?network=" &amp; LOWER(B$8) &amp; "&amp;search=token&amp;account=" &amp; ToMint!$B$5 &amp; "&amp;view=" &amp; ToMint!J1029,"TokenSol"),""))</f>
        <v/>
      </c>
      <c r="Q1029" s="2"/>
      <c r="R1029" s="2"/>
      <c r="S1029" s="11"/>
      <c r="T1029" s="78" t="str">
        <f>"owner=" &amp; Tokens!BS1029 &amp; "&amp;filename_for_metadata=" &amp; Tokens!BT1029 &amp; "&amp;offchaindata_platform=" &amp; $B$17 &amp; "&amp;keyfile=" &amp; $B$5 &amp;  "&amp;repository=" &amp; $B$18</f>
        <v>owner=BbDq7xeUzpj8bXfd9N7dh1tw43Ss7xbYpyjoNuwDSrzq&amp;filename_for_metadata=BILLETVIP_COR22D239&amp;offchaindata_platform=Github&amp;keyfile=Paul&amp;repository=CalviOnTheRocks2022</v>
      </c>
      <c r="U1029" s="78" t="str">
        <f t="shared" ref="U1029:U1092" si="33">"{" &amp; V1029 &amp; "," &amp; W1029 &amp; "," &amp; """properties"":{" &amp; X1029 &amp; "," &amp; Y1029 &amp; "}," &amp; AC1029 &amp; "," &amp; AD1029 &amp; "}"</f>
        <v>{"name":"#239 Billet VIP",_x000D_
"symbol":"COR22D239",_x000D_
"description":"Billet VIP / Billet NFT VIP Access - 1 jour Calvi on the Rocks 2022",_x000D_
"seller_fee_basis_points":1000,_x000D_
"image":"https://bafybeig2zcrvj4m3treecu6ms3k7odwulolhklluzalaejphf7muznjgke.ipfs.nftstorage.link?image_239.webp",_x000D_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29" s="78" t="str">
        <f>formatRow(Tokens!C$2:I$2,Tokens!C1029:I1029)</f>
        <v>"name":"#239 Billet VIP",_x000D_
"symbol":"COR22D239",_x000D_
"description":"Billet VIP / Billet NFT VIP Access - 1 jour Calvi on the Rocks 2022",_x000D_
"seller_fee_basis_points":1000,_x000D_
"image":"https://bafybeig2zcrvj4m3treecu6ms3k7odwulolhklluzalaejphf7muznjgke.ipfs.nftstorage.link?image_239.webp",_x000D_
"Issuer":"NfluenT for Calvi On The rocks",_x000D_
"external_url":""</v>
      </c>
      <c r="W1029" s="78" t="str">
        <f>formatRow(Tokens!J$2:AV$2,Tokens!J1029:AV1029,2,"attributes")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9" s="78" t="str">
        <f>formatRow(Tokens!AX$2:BC$2,Tokens!AX1029:BC1029,2,"creators")</f>
        <v>"creators":[{"address":"ncreator",_x000D_
"share":10},{"address":"cotrcrea",_x000D_
"share":90},{"address":"nminer",_x000D_
"share":0}]</v>
      </c>
      <c r="Y1029" s="78" t="str">
        <f>formatRow(Tokens!BD$2:BI$2,Tokens!BD1029:BI1029,2,"files")</f>
        <v>"files":[]</v>
      </c>
      <c r="Z1029" s="78"/>
      <c r="AA1029" s="78"/>
      <c r="AB1029" s="78"/>
      <c r="AC1029" s="78" t="str">
        <f>formatRow(Tokens!BJ$2:BK$2,Tokens!BJ1029:BK1029,0,"collection")</f>
        <v>"collection":{"name":"BILLET VIP",_x000D_
"family":"Calvi On The Rocks"}</v>
      </c>
      <c r="AD1029" s="1" t="str">
        <f>formatRow(Tokens!BN$2:BR$2,Tokens!BN1029:BR1029,0,"marketplace")</f>
        <v>"marketplace":{"initial_price":100,_x000D_
"reservation_price":"",_x000D_
"duration":"",_x000D_
"max_mint":1,_x000D_
"sell_date":"25/06/2022"}</v>
      </c>
      <c r="AE1029" s="1"/>
    </row>
    <row r="1030" spans="4:31" ht="14.25" customHeight="1" x14ac:dyDescent="0.3">
      <c r="D1030" s="1">
        <f>Tokens!B1030</f>
        <v>240</v>
      </c>
      <c r="E1030" s="17" t="str">
        <f>IF(Tokens!C1030="","",Tokens!C1030)</f>
        <v>#240 Billet VIP</v>
      </c>
      <c r="F1030"/>
      <c r="G1030"/>
      <c r="H1030"/>
      <c r="I1030"/>
      <c r="J1030"/>
      <c r="M1030"/>
      <c r="N1030"/>
      <c r="O1030" s="15" t="str">
        <f t="shared" si="32"/>
        <v>_</v>
      </c>
      <c r="P1030" s="18" t="str">
        <f>IF(F1030="stop","",IF(F1030&lt;&gt;"",HYPERLINK(Settings!$B$5 &amp; "/manage/?network=" &amp; LOWER(B$8) &amp; "&amp;search=token&amp;account=" &amp; ToMint!$B$5 &amp; "&amp;view=" &amp; ToMint!J1030,"TokenSol"),""))</f>
        <v/>
      </c>
      <c r="Q1030" s="2"/>
      <c r="R1030" s="2"/>
      <c r="S1030" s="11"/>
      <c r="T1030" s="78" t="str">
        <f>"owner=" &amp; Tokens!BS1030 &amp; "&amp;filename_for_metadata=" &amp; Tokens!BT1030 &amp; "&amp;offchaindata_platform=" &amp; $B$17 &amp; "&amp;keyfile=" &amp; $B$5 &amp;  "&amp;repository=" &amp; $B$18</f>
        <v>owner=BbDq7xeUzpj8bXfd9N7dh1tw43Ss7xbYpyjoNuwDSrzq&amp;filename_for_metadata=BILLETVIP_COR22D240&amp;offchaindata_platform=Github&amp;keyfile=Paul&amp;repository=CalviOnTheRocks2022</v>
      </c>
      <c r="U1030" s="78" t="str">
        <f t="shared" si="33"/>
        <v>{"name":"#240 Billet VIP",_x000D_
"symbol":"COR22D240",_x000D_
"description":"Billet VIP / Billet NFT VIP Access - 1 jour Calvi on the Rocks 2022",_x000D_
"seller_fee_basis_points":1000,_x000D_
"image":"https://bafybeie4x5x63o35l5jnihupx2tw4lk4ct3zkgaqeqbwf3ahzvtbl3h7uy.ipfs.nftstorage.link?image_240.webp",_x000D_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30" s="78" t="str">
        <f>formatRow(Tokens!C$2:I$2,Tokens!C1030:I1030)</f>
        <v>"name":"#240 Billet VIP",_x000D_
"symbol":"COR22D240",_x000D_
"description":"Billet VIP / Billet NFT VIP Access - 1 jour Calvi on the Rocks 2022",_x000D_
"seller_fee_basis_points":1000,_x000D_
"image":"https://bafybeie4x5x63o35l5jnihupx2tw4lk4ct3zkgaqeqbwf3ahzvtbl3h7uy.ipfs.nftstorage.link?image_240.webp",_x000D_
"Issuer":"NfluenT for Calvi On The rocks",_x000D_
"external_url":""</v>
      </c>
      <c r="W1030" s="78" t="str">
        <f>formatRow(Tokens!J$2:AV$2,Tokens!J1030:AV1030,2,"attributes")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0" s="78" t="str">
        <f>formatRow(Tokens!AX$2:BC$2,Tokens!AX1030:BC1030,2,"creators")</f>
        <v>"creators":[{"address":"ncreator",_x000D_
"share":10},{"address":"cotrcrea",_x000D_
"share":90},{"address":"nminer",_x000D_
"share":0}]</v>
      </c>
      <c r="Y1030" s="78" t="str">
        <f>formatRow(Tokens!BD$2:BI$2,Tokens!BD1030:BI1030,2,"files")</f>
        <v>"files":[]</v>
      </c>
      <c r="Z1030" s="78"/>
      <c r="AA1030" s="78"/>
      <c r="AB1030" s="78"/>
      <c r="AC1030" s="78" t="str">
        <f>formatRow(Tokens!BJ$2:BK$2,Tokens!BJ1030:BK1030,0,"collection")</f>
        <v>"collection":{"name":"BILLET VIP",_x000D_
"family":"Calvi On The Rocks"}</v>
      </c>
      <c r="AD1030" s="1" t="str">
        <f>formatRow(Tokens!BN$2:BR$2,Tokens!BN1030:BR1030,0,"marketplace")</f>
        <v>"marketplace":{"initial_price":100,_x000D_
"reservation_price":"",_x000D_
"duration":"",_x000D_
"max_mint":1,_x000D_
"sell_date":"25/06/2022"}</v>
      </c>
      <c r="AE1030" s="1"/>
    </row>
    <row r="1031" spans="4:31" ht="14.25" customHeight="1" x14ac:dyDescent="0.3">
      <c r="D1031" s="1">
        <f>Tokens!B1031</f>
        <v>241</v>
      </c>
      <c r="E1031" s="17" t="str">
        <f>IF(Tokens!C1031="","",Tokens!C1031)</f>
        <v>#241 Billet VIP</v>
      </c>
      <c r="F1031"/>
      <c r="G1031"/>
      <c r="H1031"/>
      <c r="I1031"/>
      <c r="J1031"/>
      <c r="M1031"/>
      <c r="N1031"/>
      <c r="O1031" s="15" t="str">
        <f t="shared" si="32"/>
        <v>_</v>
      </c>
      <c r="P1031" s="18" t="str">
        <f>IF(F1031="stop","",IF(F1031&lt;&gt;"",HYPERLINK(Settings!$B$5 &amp; "/manage/?network=" &amp; LOWER(B$8) &amp; "&amp;search=token&amp;account=" &amp; ToMint!$B$5 &amp; "&amp;view=" &amp; ToMint!J1031,"TokenSol"),""))</f>
        <v/>
      </c>
      <c r="Q1031" s="2"/>
      <c r="R1031" s="2"/>
      <c r="S1031" s="11"/>
      <c r="T1031" s="78" t="str">
        <f>"owner=" &amp; Tokens!BS1031 &amp; "&amp;filename_for_metadata=" &amp; Tokens!BT1031 &amp; "&amp;offchaindata_platform=" &amp; $B$17 &amp; "&amp;keyfile=" &amp; $B$5 &amp;  "&amp;repository=" &amp; $B$18</f>
        <v>owner=BbDq7xeUzpj8bXfd9N7dh1tw43Ss7xbYpyjoNuwDSrzq&amp;filename_for_metadata=BILLETVIP_COR22D241&amp;offchaindata_platform=Github&amp;keyfile=Paul&amp;repository=CalviOnTheRocks2022</v>
      </c>
      <c r="U1031" s="78" t="str">
        <f t="shared" si="33"/>
        <v>{"name":"#241 Billet VIP",_x000D_
"symbol":"COR22D241",_x000D_
"description":"Billet VIP / Billet NFT VIP Access - 1 jour Calvi on the Rocks 2022",_x000D_
"seller_fee_basis_points":1000,_x000D_
"image":"https://bafybeife2ez6lx5lbzqbkfjy2cfqzkcyuq774nsilvcce3ajcdsbbl5ofy.ipfs.nftstorage.link?image_241.webp",_x000D_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31" s="78" t="str">
        <f>formatRow(Tokens!C$2:I$2,Tokens!C1031:I1031)</f>
        <v>"name":"#241 Billet VIP",_x000D_
"symbol":"COR22D241",_x000D_
"description":"Billet VIP / Billet NFT VIP Access - 1 jour Calvi on the Rocks 2022",_x000D_
"seller_fee_basis_points":1000,_x000D_
"image":"https://bafybeife2ez6lx5lbzqbkfjy2cfqzkcyuq774nsilvcce3ajcdsbbl5ofy.ipfs.nftstorage.link?image_241.webp",_x000D_
"Issuer":"NfluenT for Calvi On The rocks",_x000D_
"external_url":""</v>
      </c>
      <c r="W1031" s="78" t="str">
        <f>formatRow(Tokens!J$2:AV$2,Tokens!J1031:AV1031,2,"attributes")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1" s="78" t="str">
        <f>formatRow(Tokens!AX$2:BC$2,Tokens!AX1031:BC1031,2,"creators")</f>
        <v>"creators":[{"address":"ncreator",_x000D_
"share":10},{"address":"cotrcrea",_x000D_
"share":90},{"address":"nminer",_x000D_
"share":0}]</v>
      </c>
      <c r="Y1031" s="78" t="str">
        <f>formatRow(Tokens!BD$2:BI$2,Tokens!BD1031:BI1031,2,"files")</f>
        <v>"files":[]</v>
      </c>
      <c r="Z1031" s="78"/>
      <c r="AA1031" s="78"/>
      <c r="AB1031" s="78"/>
      <c r="AC1031" s="78" t="str">
        <f>formatRow(Tokens!BJ$2:BK$2,Tokens!BJ1031:BK1031,0,"collection")</f>
        <v>"collection":{"name":"BILLET VIP",_x000D_
"family":"Calvi On The Rocks"}</v>
      </c>
      <c r="AD1031" s="1" t="str">
        <f>formatRow(Tokens!BN$2:BR$2,Tokens!BN1031:BR1031,0,"marketplace")</f>
        <v>"marketplace":{"initial_price":100,_x000D_
"reservation_price":"",_x000D_
"duration":"",_x000D_
"max_mint":1,_x000D_
"sell_date":"25/06/2022"}</v>
      </c>
      <c r="AE1031" s="1"/>
    </row>
    <row r="1032" spans="4:31" ht="14.25" customHeight="1" x14ac:dyDescent="0.3">
      <c r="D1032" s="1">
        <f>Tokens!B1032</f>
        <v>242</v>
      </c>
      <c r="E1032" s="17" t="str">
        <f>IF(Tokens!C1032="","",Tokens!C1032)</f>
        <v>#242 Billet VIP</v>
      </c>
      <c r="F1032"/>
      <c r="G1032"/>
      <c r="H1032"/>
      <c r="I1032"/>
      <c r="J1032"/>
      <c r="M1032"/>
      <c r="N1032"/>
      <c r="O1032" s="15" t="str">
        <f t="shared" si="32"/>
        <v>_</v>
      </c>
      <c r="P1032" s="18" t="str">
        <f>IF(F1032="stop","",IF(F1032&lt;&gt;"",HYPERLINK(Settings!$B$5 &amp; "/manage/?network=" &amp; LOWER(B$8) &amp; "&amp;search=token&amp;account=" &amp; ToMint!$B$5 &amp; "&amp;view=" &amp; ToMint!J1032,"TokenSol"),""))</f>
        <v/>
      </c>
      <c r="Q1032" s="2"/>
      <c r="R1032" s="2"/>
      <c r="S1032" s="11"/>
      <c r="T1032" s="78" t="str">
        <f>"owner=" &amp; Tokens!BS1032 &amp; "&amp;filename_for_metadata=" &amp; Tokens!BT1032 &amp; "&amp;offchaindata_platform=" &amp; $B$17 &amp; "&amp;keyfile=" &amp; $B$5 &amp;  "&amp;repository=" &amp; $B$18</f>
        <v>owner=BbDq7xeUzpj8bXfd9N7dh1tw43Ss7xbYpyjoNuwDSrzq&amp;filename_for_metadata=BILLETVIP_COR22D242&amp;offchaindata_platform=Github&amp;keyfile=Paul&amp;repository=CalviOnTheRocks2022</v>
      </c>
      <c r="U1032" s="78" t="str">
        <f t="shared" si="33"/>
        <v>{"name":"#242 Billet VIP",_x000D_
"symbol":"COR22D242",_x000D_
"description":"Billet VIP / Billet NFT VIP Access - 1 jour Calvi on the Rocks 2022",_x000D_
"seller_fee_basis_points":1000,_x000D_
"image":"https://bafybeibadr2txyo2avn5nhrzdzb3c3pvhjdcbvvb6vkps4bobsnnnwzpqy.ipfs.nftstorage.link?image_242.webp",_x000D_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32" s="78" t="str">
        <f>formatRow(Tokens!C$2:I$2,Tokens!C1032:I1032)</f>
        <v>"name":"#242 Billet VIP",_x000D_
"symbol":"COR22D242",_x000D_
"description":"Billet VIP / Billet NFT VIP Access - 1 jour Calvi on the Rocks 2022",_x000D_
"seller_fee_basis_points":1000,_x000D_
"image":"https://bafybeibadr2txyo2avn5nhrzdzb3c3pvhjdcbvvb6vkps4bobsnnnwzpqy.ipfs.nftstorage.link?image_242.webp",_x000D_
"Issuer":"NfluenT for Calvi On The rocks",_x000D_
"external_url":""</v>
      </c>
      <c r="W1032" s="78" t="str">
        <f>formatRow(Tokens!J$2:AV$2,Tokens!J1032:AV1032,2,"attributes")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2" s="78" t="str">
        <f>formatRow(Tokens!AX$2:BC$2,Tokens!AX1032:BC1032,2,"creators")</f>
        <v>"creators":[{"address":"ncreator",_x000D_
"share":10},{"address":"cotrcrea",_x000D_
"share":90},{"address":"nminer",_x000D_
"share":0}]</v>
      </c>
      <c r="Y1032" s="78" t="str">
        <f>formatRow(Tokens!BD$2:BI$2,Tokens!BD1032:BI1032,2,"files")</f>
        <v>"files":[]</v>
      </c>
      <c r="Z1032" s="78"/>
      <c r="AA1032" s="78"/>
      <c r="AB1032" s="78"/>
      <c r="AC1032" s="78" t="str">
        <f>formatRow(Tokens!BJ$2:BK$2,Tokens!BJ1032:BK1032,0,"collection")</f>
        <v>"collection":{"name":"BILLET VIP",_x000D_
"family":"Calvi On The Rocks"}</v>
      </c>
      <c r="AD1032" s="1" t="str">
        <f>formatRow(Tokens!BN$2:BR$2,Tokens!BN1032:BR1032,0,"marketplace")</f>
        <v>"marketplace":{"initial_price":100,_x000D_
"reservation_price":"",_x000D_
"duration":"",_x000D_
"max_mint":1,_x000D_
"sell_date":"25/06/2022"}</v>
      </c>
      <c r="AE1032" s="1"/>
    </row>
    <row r="1033" spans="4:31" ht="14.25" customHeight="1" x14ac:dyDescent="0.3">
      <c r="D1033" s="1">
        <f>Tokens!B1033</f>
        <v>243</v>
      </c>
      <c r="E1033" s="17" t="str">
        <f>IF(Tokens!C1033="","",Tokens!C1033)</f>
        <v>#243 Billet VIP</v>
      </c>
      <c r="F1033"/>
      <c r="G1033"/>
      <c r="H1033"/>
      <c r="I1033"/>
      <c r="J1033"/>
      <c r="M1033"/>
      <c r="N1033"/>
      <c r="O1033" s="15" t="str">
        <f t="shared" si="32"/>
        <v>_</v>
      </c>
      <c r="P1033" s="18" t="str">
        <f>IF(F1033="stop","",IF(F1033&lt;&gt;"",HYPERLINK(Settings!$B$5 &amp; "/manage/?network=" &amp; LOWER(B$8) &amp; "&amp;search=token&amp;account=" &amp; ToMint!$B$5 &amp; "&amp;view=" &amp; ToMint!J1033,"TokenSol"),""))</f>
        <v/>
      </c>
      <c r="Q1033" s="2"/>
      <c r="R1033" s="2"/>
      <c r="S1033" s="11"/>
      <c r="T1033" s="78" t="str">
        <f>"owner=" &amp; Tokens!BS1033 &amp; "&amp;filename_for_metadata=" &amp; Tokens!BT1033 &amp; "&amp;offchaindata_platform=" &amp; $B$17 &amp; "&amp;keyfile=" &amp; $B$5 &amp;  "&amp;repository=" &amp; $B$18</f>
        <v>owner=BbDq7xeUzpj8bXfd9N7dh1tw43Ss7xbYpyjoNuwDSrzq&amp;filename_for_metadata=BILLETVIP_COR22D243&amp;offchaindata_platform=Github&amp;keyfile=Paul&amp;repository=CalviOnTheRocks2022</v>
      </c>
      <c r="U1033" s="78" t="str">
        <f t="shared" si="33"/>
        <v>{"name":"#243 Billet VIP",_x000D_
"symbol":"COR22D243",_x000D_
"description":"Billet VIP / Billet NFT VIP Access - 1 jour Calvi on the Rocks 2022",_x000D_
"seller_fee_basis_points":1000,_x000D_
"image":"https://bafybeid6njwmjxyrctwzz6fwv3yrnjwwh7z5ou2esjmefqp7jklvtki6t4.ipfs.nftstorage.link?image_243.webp",_x000D_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33" s="78" t="str">
        <f>formatRow(Tokens!C$2:I$2,Tokens!C1033:I1033)</f>
        <v>"name":"#243 Billet VIP",_x000D_
"symbol":"COR22D243",_x000D_
"description":"Billet VIP / Billet NFT VIP Access - 1 jour Calvi on the Rocks 2022",_x000D_
"seller_fee_basis_points":1000,_x000D_
"image":"https://bafybeid6njwmjxyrctwzz6fwv3yrnjwwh7z5ou2esjmefqp7jklvtki6t4.ipfs.nftstorage.link?image_243.webp",_x000D_
"Issuer":"NfluenT for Calvi On The rocks",_x000D_
"external_url":""</v>
      </c>
      <c r="W1033" s="78" t="str">
        <f>formatRow(Tokens!J$2:AV$2,Tokens!J1033:AV1033,2,"attributes")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3" s="78" t="str">
        <f>formatRow(Tokens!AX$2:BC$2,Tokens!AX1033:BC1033,2,"creators")</f>
        <v>"creators":[{"address":"ncreator",_x000D_
"share":10},{"address":"cotrcrea",_x000D_
"share":90},{"address":"nminer",_x000D_
"share":0}]</v>
      </c>
      <c r="Y1033" s="78" t="str">
        <f>formatRow(Tokens!BD$2:BI$2,Tokens!BD1033:BI1033,2,"files")</f>
        <v>"files":[]</v>
      </c>
      <c r="Z1033" s="78"/>
      <c r="AA1033" s="78"/>
      <c r="AB1033" s="78"/>
      <c r="AC1033" s="78" t="str">
        <f>formatRow(Tokens!BJ$2:BK$2,Tokens!BJ1033:BK1033,0,"collection")</f>
        <v>"collection":{"name":"BILLET VIP",_x000D_
"family":"Calvi On The Rocks"}</v>
      </c>
      <c r="AD1033" s="1" t="str">
        <f>formatRow(Tokens!BN$2:BR$2,Tokens!BN1033:BR1033,0,"marketplace")</f>
        <v>"marketplace":{"initial_price":100,_x000D_
"reservation_price":"",_x000D_
"duration":"",_x000D_
"max_mint":1,_x000D_
"sell_date":"25/06/2022"}</v>
      </c>
      <c r="AE1033" s="1"/>
    </row>
    <row r="1034" spans="4:31" ht="14.25" customHeight="1" x14ac:dyDescent="0.3">
      <c r="D1034" s="1">
        <f>Tokens!B1034</f>
        <v>244</v>
      </c>
      <c r="E1034" s="17" t="str">
        <f>IF(Tokens!C1034="","",Tokens!C1034)</f>
        <v>#244 Billet VIP</v>
      </c>
      <c r="F1034"/>
      <c r="G1034"/>
      <c r="H1034"/>
      <c r="I1034"/>
      <c r="J1034"/>
      <c r="M1034"/>
      <c r="N1034"/>
      <c r="O1034" s="15" t="str">
        <f t="shared" si="32"/>
        <v>_</v>
      </c>
      <c r="P1034" s="18" t="str">
        <f>IF(F1034="stop","",IF(F1034&lt;&gt;"",HYPERLINK(Settings!$B$5 &amp; "/manage/?network=" &amp; LOWER(B$8) &amp; "&amp;search=token&amp;account=" &amp; ToMint!$B$5 &amp; "&amp;view=" &amp; ToMint!J1034,"TokenSol"),""))</f>
        <v/>
      </c>
      <c r="Q1034" s="2"/>
      <c r="R1034" s="2"/>
      <c r="S1034" s="11"/>
      <c r="T1034" s="78" t="str">
        <f>"owner=" &amp; Tokens!BS1034 &amp; "&amp;filename_for_metadata=" &amp; Tokens!BT1034 &amp; "&amp;offchaindata_platform=" &amp; $B$17 &amp; "&amp;keyfile=" &amp; $B$5 &amp;  "&amp;repository=" &amp; $B$18</f>
        <v>owner=BbDq7xeUzpj8bXfd9N7dh1tw43Ss7xbYpyjoNuwDSrzq&amp;filename_for_metadata=BILLETVIP_COR22D244&amp;offchaindata_platform=Github&amp;keyfile=Paul&amp;repository=CalviOnTheRocks2022</v>
      </c>
      <c r="U1034" s="78" t="str">
        <f t="shared" si="33"/>
        <v>{"name":"#244 Billet VIP",_x000D_
"symbol":"COR22D244",_x000D_
"description":"Billet VIP / Billet NFT VIP Access - 1 jour Calvi on the Rocks 2022",_x000D_
"seller_fee_basis_points":1000,_x000D_
"image":"https://bafybeihkteawyv42l2re2uzua7ve2eljb6q3b53nfcurihpuoix3m6xtz4.ipfs.nftstorage.link?image_244.webp",_x000D_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34" s="78" t="str">
        <f>formatRow(Tokens!C$2:I$2,Tokens!C1034:I1034)</f>
        <v>"name":"#244 Billet VIP",_x000D_
"symbol":"COR22D244",_x000D_
"description":"Billet VIP / Billet NFT VIP Access - 1 jour Calvi on the Rocks 2022",_x000D_
"seller_fee_basis_points":1000,_x000D_
"image":"https://bafybeihkteawyv42l2re2uzua7ve2eljb6q3b53nfcurihpuoix3m6xtz4.ipfs.nftstorage.link?image_244.webp",_x000D_
"Issuer":"NfluenT for Calvi On The rocks",_x000D_
"external_url":""</v>
      </c>
      <c r="W1034" s="78" t="str">
        <f>formatRow(Tokens!J$2:AV$2,Tokens!J1034:AV1034,2,"attributes")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4" s="78" t="str">
        <f>formatRow(Tokens!AX$2:BC$2,Tokens!AX1034:BC1034,2,"creators")</f>
        <v>"creators":[{"address":"ncreator",_x000D_
"share":10},{"address":"cotrcrea",_x000D_
"share":90},{"address":"nminer",_x000D_
"share":0}]</v>
      </c>
      <c r="Y1034" s="78" t="str">
        <f>formatRow(Tokens!BD$2:BI$2,Tokens!BD1034:BI1034,2,"files")</f>
        <v>"files":[]</v>
      </c>
      <c r="Z1034" s="78"/>
      <c r="AA1034" s="78"/>
      <c r="AB1034" s="78"/>
      <c r="AC1034" s="78" t="str">
        <f>formatRow(Tokens!BJ$2:BK$2,Tokens!BJ1034:BK1034,0,"collection")</f>
        <v>"collection":{"name":"BILLET VIP",_x000D_
"family":"Calvi On The Rocks"}</v>
      </c>
      <c r="AD1034" s="1" t="str">
        <f>formatRow(Tokens!BN$2:BR$2,Tokens!BN1034:BR1034,0,"marketplace")</f>
        <v>"marketplace":{"initial_price":100,_x000D_
"reservation_price":"",_x000D_
"duration":"",_x000D_
"max_mint":1,_x000D_
"sell_date":"25/06/2022"}</v>
      </c>
      <c r="AE1034" s="1"/>
    </row>
    <row r="1035" spans="4:31" ht="14.25" customHeight="1" x14ac:dyDescent="0.3">
      <c r="D1035" s="1">
        <f>Tokens!B1035</f>
        <v>245</v>
      </c>
      <c r="E1035" s="17" t="str">
        <f>IF(Tokens!C1035="","",Tokens!C1035)</f>
        <v>#245 Billet VIP</v>
      </c>
      <c r="F1035"/>
      <c r="G1035"/>
      <c r="H1035"/>
      <c r="I1035"/>
      <c r="J1035"/>
      <c r="M1035"/>
      <c r="N1035"/>
      <c r="O1035" s="15" t="str">
        <f t="shared" si="32"/>
        <v>_</v>
      </c>
      <c r="P1035" s="18" t="str">
        <f>IF(F1035="stop","",IF(F1035&lt;&gt;"",HYPERLINK(Settings!$B$5 &amp; "/manage/?network=" &amp; LOWER(B$8) &amp; "&amp;search=token&amp;account=" &amp; ToMint!$B$5 &amp; "&amp;view=" &amp; ToMint!J1035,"TokenSol"),""))</f>
        <v/>
      </c>
      <c r="Q1035" s="2"/>
      <c r="R1035" s="2"/>
      <c r="S1035" s="11"/>
      <c r="T1035" s="78" t="str">
        <f>"owner=" &amp; Tokens!BS1035 &amp; "&amp;filename_for_metadata=" &amp; Tokens!BT1035 &amp; "&amp;offchaindata_platform=" &amp; $B$17 &amp; "&amp;keyfile=" &amp; $B$5 &amp;  "&amp;repository=" &amp; $B$18</f>
        <v>owner=BbDq7xeUzpj8bXfd9N7dh1tw43Ss7xbYpyjoNuwDSrzq&amp;filename_for_metadata=BILLETVIP_COR22D245&amp;offchaindata_platform=Github&amp;keyfile=Paul&amp;repository=CalviOnTheRocks2022</v>
      </c>
      <c r="U1035" s="78" t="str">
        <f t="shared" si="33"/>
        <v>{"name":"#245 Billet VIP",_x000D_
"symbol":"COR22D245",_x000D_
"description":"Billet VIP / Billet NFT VIP Access - 1 jour Calvi on the Rocks 2022",_x000D_
"seller_fee_basis_points":1000,_x000D_
"image":"https://bafybeih5kqmw5yrxextib2q7tpwmtnssbwi2oacypfg62omdesvzijx6je.ipfs.nftstorage.link?image_245.webp",_x000D_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35" s="78" t="str">
        <f>formatRow(Tokens!C$2:I$2,Tokens!C1035:I1035)</f>
        <v>"name":"#245 Billet VIP",_x000D_
"symbol":"COR22D245",_x000D_
"description":"Billet VIP / Billet NFT VIP Access - 1 jour Calvi on the Rocks 2022",_x000D_
"seller_fee_basis_points":1000,_x000D_
"image":"https://bafybeih5kqmw5yrxextib2q7tpwmtnssbwi2oacypfg62omdesvzijx6je.ipfs.nftstorage.link?image_245.webp",_x000D_
"Issuer":"NfluenT for Calvi On The rocks",_x000D_
"external_url":""</v>
      </c>
      <c r="W1035" s="78" t="str">
        <f>formatRow(Tokens!J$2:AV$2,Tokens!J1035:AV1035,2,"attributes")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5" s="78" t="str">
        <f>formatRow(Tokens!AX$2:BC$2,Tokens!AX1035:BC1035,2,"creators")</f>
        <v>"creators":[{"address":"ncreator",_x000D_
"share":10},{"address":"cotrcrea",_x000D_
"share":90},{"address":"nminer",_x000D_
"share":0}]</v>
      </c>
      <c r="Y1035" s="78" t="str">
        <f>formatRow(Tokens!BD$2:BI$2,Tokens!BD1035:BI1035,2,"files")</f>
        <v>"files":[]</v>
      </c>
      <c r="Z1035" s="78"/>
      <c r="AA1035" s="78"/>
      <c r="AB1035" s="78"/>
      <c r="AC1035" s="78" t="str">
        <f>formatRow(Tokens!BJ$2:BK$2,Tokens!BJ1035:BK1035,0,"collection")</f>
        <v>"collection":{"name":"BILLET VIP",_x000D_
"family":"Calvi On The Rocks"}</v>
      </c>
      <c r="AD1035" s="1" t="str">
        <f>formatRow(Tokens!BN$2:BR$2,Tokens!BN1035:BR1035,0,"marketplace")</f>
        <v>"marketplace":{"initial_price":100,_x000D_
"reservation_price":"",_x000D_
"duration":"",_x000D_
"max_mint":1,_x000D_
"sell_date":"25/06/2022"}</v>
      </c>
      <c r="AE1035" s="1"/>
    </row>
    <row r="1036" spans="4:31" ht="14.25" customHeight="1" x14ac:dyDescent="0.3">
      <c r="D1036" s="1">
        <f>Tokens!B1036</f>
        <v>246</v>
      </c>
      <c r="E1036" s="17" t="str">
        <f>IF(Tokens!C1036="","",Tokens!C1036)</f>
        <v>#246 Billet VIP</v>
      </c>
      <c r="F1036"/>
      <c r="G1036"/>
      <c r="H1036"/>
      <c r="I1036"/>
      <c r="J1036"/>
      <c r="M1036"/>
      <c r="N1036"/>
      <c r="O1036" s="15" t="str">
        <f t="shared" si="32"/>
        <v>_</v>
      </c>
      <c r="P1036" s="18" t="str">
        <f>IF(F1036="stop","",IF(F1036&lt;&gt;"",HYPERLINK(Settings!$B$5 &amp; "/manage/?network=" &amp; LOWER(B$8) &amp; "&amp;search=token&amp;account=" &amp; ToMint!$B$5 &amp; "&amp;view=" &amp; ToMint!J1036,"TokenSol"),""))</f>
        <v/>
      </c>
      <c r="Q1036" s="2"/>
      <c r="R1036" s="2"/>
      <c r="S1036" s="11"/>
      <c r="T1036" s="78" t="str">
        <f>"owner=" &amp; Tokens!BS1036 &amp; "&amp;filename_for_metadata=" &amp; Tokens!BT1036 &amp; "&amp;offchaindata_platform=" &amp; $B$17 &amp; "&amp;keyfile=" &amp; $B$5 &amp;  "&amp;repository=" &amp; $B$18</f>
        <v>owner=BbDq7xeUzpj8bXfd9N7dh1tw43Ss7xbYpyjoNuwDSrzq&amp;filename_for_metadata=BILLETVIP_COR22D246&amp;offchaindata_platform=Github&amp;keyfile=Paul&amp;repository=CalviOnTheRocks2022</v>
      </c>
      <c r="U1036" s="78" t="str">
        <f t="shared" si="33"/>
        <v>{"name":"#246 Billet VIP",_x000D_
"symbol":"COR22D246",_x000D_
"description":"Billet VIP / Billet NFT VIP Access - 1 jour Calvi on the Rocks 2022",_x000D_
"seller_fee_basis_points":1000,_x000D_
"image":"https://bafybeihnrqtpdpgdhtpotfarzmcpttbw5aodjait3mwwkdx42ctp2b4en4.ipfs.nftstorage.link?image_246.webp",_x000D_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36" s="78" t="str">
        <f>formatRow(Tokens!C$2:I$2,Tokens!C1036:I1036)</f>
        <v>"name":"#246 Billet VIP",_x000D_
"symbol":"COR22D246",_x000D_
"description":"Billet VIP / Billet NFT VIP Access - 1 jour Calvi on the Rocks 2022",_x000D_
"seller_fee_basis_points":1000,_x000D_
"image":"https://bafybeihnrqtpdpgdhtpotfarzmcpttbw5aodjait3mwwkdx42ctp2b4en4.ipfs.nftstorage.link?image_246.webp",_x000D_
"Issuer":"NfluenT for Calvi On The rocks",_x000D_
"external_url":""</v>
      </c>
      <c r="W1036" s="78" t="str">
        <f>formatRow(Tokens!J$2:AV$2,Tokens!J1036:AV1036,2,"attributes")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6" s="78" t="str">
        <f>formatRow(Tokens!AX$2:BC$2,Tokens!AX1036:BC1036,2,"creators")</f>
        <v>"creators":[{"address":"ncreator",_x000D_
"share":10},{"address":"cotrcrea",_x000D_
"share":90},{"address":"nminer",_x000D_
"share":0}]</v>
      </c>
      <c r="Y1036" s="78" t="str">
        <f>formatRow(Tokens!BD$2:BI$2,Tokens!BD1036:BI1036,2,"files")</f>
        <v>"files":[]</v>
      </c>
      <c r="Z1036" s="78"/>
      <c r="AA1036" s="78"/>
      <c r="AB1036" s="78"/>
      <c r="AC1036" s="78" t="str">
        <f>formatRow(Tokens!BJ$2:BK$2,Tokens!BJ1036:BK1036,0,"collection")</f>
        <v>"collection":{"name":"BILLET VIP",_x000D_
"family":"Calvi On The Rocks"}</v>
      </c>
      <c r="AD1036" s="1" t="str">
        <f>formatRow(Tokens!BN$2:BR$2,Tokens!BN1036:BR1036,0,"marketplace")</f>
        <v>"marketplace":{"initial_price":100,_x000D_
"reservation_price":"",_x000D_
"duration":"",_x000D_
"max_mint":1,_x000D_
"sell_date":"25/06/2022"}</v>
      </c>
      <c r="AE1036" s="1"/>
    </row>
    <row r="1037" spans="4:31" ht="14.25" customHeight="1" x14ac:dyDescent="0.3">
      <c r="D1037" s="1">
        <f>Tokens!B1037</f>
        <v>247</v>
      </c>
      <c r="E1037" s="17" t="str">
        <f>IF(Tokens!C1037="","",Tokens!C1037)</f>
        <v>#247 Billet VIP</v>
      </c>
      <c r="F1037"/>
      <c r="G1037"/>
      <c r="H1037"/>
      <c r="I1037"/>
      <c r="J1037"/>
      <c r="M1037"/>
      <c r="N1037"/>
      <c r="O1037" s="15" t="str">
        <f t="shared" si="32"/>
        <v>_</v>
      </c>
      <c r="P1037" s="18" t="str">
        <f>IF(F1037="stop","",IF(F1037&lt;&gt;"",HYPERLINK(Settings!$B$5 &amp; "/manage/?network=" &amp; LOWER(B$8) &amp; "&amp;search=token&amp;account=" &amp; ToMint!$B$5 &amp; "&amp;view=" &amp; ToMint!J1037,"TokenSol"),""))</f>
        <v/>
      </c>
      <c r="Q1037" s="2"/>
      <c r="R1037" s="2"/>
      <c r="S1037" s="11"/>
      <c r="T1037" s="78" t="str">
        <f>"owner=" &amp; Tokens!BS1037 &amp; "&amp;filename_for_metadata=" &amp; Tokens!BT1037 &amp; "&amp;offchaindata_platform=" &amp; $B$17 &amp; "&amp;keyfile=" &amp; $B$5 &amp;  "&amp;repository=" &amp; $B$18</f>
        <v>owner=BbDq7xeUzpj8bXfd9N7dh1tw43Ss7xbYpyjoNuwDSrzq&amp;filename_for_metadata=BILLETVIP_COR22D247&amp;offchaindata_platform=Github&amp;keyfile=Paul&amp;repository=CalviOnTheRocks2022</v>
      </c>
      <c r="U1037" s="78" t="str">
        <f t="shared" si="33"/>
        <v>{"name":"#247 Billet VIP",_x000D_
"symbol":"COR22D247",_x000D_
"description":"Billet VIP / Billet NFT VIP Access - 1 jour Calvi on the Rocks 2022",_x000D_
"seller_fee_basis_points":1000,_x000D_
"image":"https://bafybeihy4mvsucgq3ym4mojaem6y67ut2qijx5bx2wkmqsfh5bvwfaztyy.ipfs.nftstorage.link?image_247.webp",_x000D_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37" s="78" t="str">
        <f>formatRow(Tokens!C$2:I$2,Tokens!C1037:I1037)</f>
        <v>"name":"#247 Billet VIP",_x000D_
"symbol":"COR22D247",_x000D_
"description":"Billet VIP / Billet NFT VIP Access - 1 jour Calvi on the Rocks 2022",_x000D_
"seller_fee_basis_points":1000,_x000D_
"image":"https://bafybeihy4mvsucgq3ym4mojaem6y67ut2qijx5bx2wkmqsfh5bvwfaztyy.ipfs.nftstorage.link?image_247.webp",_x000D_
"Issuer":"NfluenT for Calvi On The rocks",_x000D_
"external_url":""</v>
      </c>
      <c r="W1037" s="78" t="str">
        <f>formatRow(Tokens!J$2:AV$2,Tokens!J1037:AV1037,2,"attributes")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7" s="78" t="str">
        <f>formatRow(Tokens!AX$2:BC$2,Tokens!AX1037:BC1037,2,"creators")</f>
        <v>"creators":[{"address":"ncreator",_x000D_
"share":10},{"address":"cotrcrea",_x000D_
"share":90},{"address":"nminer",_x000D_
"share":0}]</v>
      </c>
      <c r="Y1037" s="78" t="str">
        <f>formatRow(Tokens!BD$2:BI$2,Tokens!BD1037:BI1037,2,"files")</f>
        <v>"files":[]</v>
      </c>
      <c r="Z1037" s="78"/>
      <c r="AA1037" s="78"/>
      <c r="AB1037" s="78"/>
      <c r="AC1037" s="78" t="str">
        <f>formatRow(Tokens!BJ$2:BK$2,Tokens!BJ1037:BK1037,0,"collection")</f>
        <v>"collection":{"name":"BILLET VIP",_x000D_
"family":"Calvi On The Rocks"}</v>
      </c>
      <c r="AD1037" s="1" t="str">
        <f>formatRow(Tokens!BN$2:BR$2,Tokens!BN1037:BR1037,0,"marketplace")</f>
        <v>"marketplace":{"initial_price":100,_x000D_
"reservation_price":"",_x000D_
"duration":"",_x000D_
"max_mint":1,_x000D_
"sell_date":"25/06/2022"}</v>
      </c>
      <c r="AE1037" s="1"/>
    </row>
    <row r="1038" spans="4:31" ht="14.25" customHeight="1" x14ac:dyDescent="0.3">
      <c r="D1038" s="1">
        <f>Tokens!B1038</f>
        <v>248</v>
      </c>
      <c r="E1038" s="17" t="str">
        <f>IF(Tokens!C1038="","",Tokens!C1038)</f>
        <v>#248 Billet VIP</v>
      </c>
      <c r="F1038"/>
      <c r="G1038"/>
      <c r="H1038"/>
      <c r="I1038"/>
      <c r="J1038"/>
      <c r="M1038"/>
      <c r="N1038"/>
      <c r="O1038" s="15" t="str">
        <f t="shared" si="32"/>
        <v>_</v>
      </c>
      <c r="P1038" s="18" t="str">
        <f>IF(F1038="stop","",IF(F1038&lt;&gt;"",HYPERLINK(Settings!$B$5 &amp; "/manage/?network=" &amp; LOWER(B$8) &amp; "&amp;search=token&amp;account=" &amp; ToMint!$B$5 &amp; "&amp;view=" &amp; ToMint!J1038,"TokenSol"),""))</f>
        <v/>
      </c>
      <c r="Q1038" s="2"/>
      <c r="R1038" s="2"/>
      <c r="S1038" s="11"/>
      <c r="T1038" s="78" t="str">
        <f>"owner=" &amp; Tokens!BS1038 &amp; "&amp;filename_for_metadata=" &amp; Tokens!BT1038 &amp; "&amp;offchaindata_platform=" &amp; $B$17 &amp; "&amp;keyfile=" &amp; $B$5 &amp;  "&amp;repository=" &amp; $B$18</f>
        <v>owner=BbDq7xeUzpj8bXfd9N7dh1tw43Ss7xbYpyjoNuwDSrzq&amp;filename_for_metadata=BILLETVIP_COR22D248&amp;offchaindata_platform=Github&amp;keyfile=Paul&amp;repository=CalviOnTheRocks2022</v>
      </c>
      <c r="U1038" s="78" t="str">
        <f t="shared" si="33"/>
        <v>{"name":"#248 Billet VIP",_x000D_
"symbol":"COR22D248",_x000D_
"description":"Billet VIP / Billet NFT VIP Access - 1 jour Calvi on the Rocks 2022",_x000D_
"seller_fee_basis_points":1000,_x000D_
"image":"https://bafybeihi4p4fzmswhmrwm6zywcfewwxzgwr2lrcq42lzzxwr4m7rzat5he.ipfs.nftstorage.link?image_248.webp",_x000D_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38" s="78" t="str">
        <f>formatRow(Tokens!C$2:I$2,Tokens!C1038:I1038)</f>
        <v>"name":"#248 Billet VIP",_x000D_
"symbol":"COR22D248",_x000D_
"description":"Billet VIP / Billet NFT VIP Access - 1 jour Calvi on the Rocks 2022",_x000D_
"seller_fee_basis_points":1000,_x000D_
"image":"https://bafybeihi4p4fzmswhmrwm6zywcfewwxzgwr2lrcq42lzzxwr4m7rzat5he.ipfs.nftstorage.link?image_248.webp",_x000D_
"Issuer":"NfluenT for Calvi On The rocks",_x000D_
"external_url":""</v>
      </c>
      <c r="W1038" s="78" t="str">
        <f>formatRow(Tokens!J$2:AV$2,Tokens!J1038:AV1038,2,"attributes")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8" s="78" t="str">
        <f>formatRow(Tokens!AX$2:BC$2,Tokens!AX1038:BC1038,2,"creators")</f>
        <v>"creators":[{"address":"ncreator",_x000D_
"share":10},{"address":"cotrcrea",_x000D_
"share":90},{"address":"nminer",_x000D_
"share":0}]</v>
      </c>
      <c r="Y1038" s="78" t="str">
        <f>formatRow(Tokens!BD$2:BI$2,Tokens!BD1038:BI1038,2,"files")</f>
        <v>"files":[]</v>
      </c>
      <c r="Z1038" s="78"/>
      <c r="AA1038" s="78"/>
      <c r="AB1038" s="78"/>
      <c r="AC1038" s="78" t="str">
        <f>formatRow(Tokens!BJ$2:BK$2,Tokens!BJ1038:BK1038,0,"collection")</f>
        <v>"collection":{"name":"BILLET VIP",_x000D_
"family":"Calvi On The Rocks"}</v>
      </c>
      <c r="AD1038" s="1" t="str">
        <f>formatRow(Tokens!BN$2:BR$2,Tokens!BN1038:BR1038,0,"marketplace")</f>
        <v>"marketplace":{"initial_price":100,_x000D_
"reservation_price":"",_x000D_
"duration":"",_x000D_
"max_mint":1,_x000D_
"sell_date":"25/06/2022"}</v>
      </c>
      <c r="AE1038" s="1"/>
    </row>
    <row r="1039" spans="4:31" ht="14.25" customHeight="1" x14ac:dyDescent="0.3">
      <c r="D1039" s="1">
        <f>Tokens!B1039</f>
        <v>249</v>
      </c>
      <c r="E1039" s="17" t="str">
        <f>IF(Tokens!C1039="","",Tokens!C1039)</f>
        <v>#249 Billet VIP</v>
      </c>
      <c r="F1039"/>
      <c r="G1039"/>
      <c r="H1039"/>
      <c r="I1039"/>
      <c r="J1039"/>
      <c r="M1039"/>
      <c r="N1039"/>
      <c r="O1039" s="15" t="str">
        <f t="shared" si="32"/>
        <v>_</v>
      </c>
      <c r="P1039" s="18" t="str">
        <f>IF(F1039="stop","",IF(F1039&lt;&gt;"",HYPERLINK(Settings!$B$5 &amp; "/manage/?network=" &amp; LOWER(B$8) &amp; "&amp;search=token&amp;account=" &amp; ToMint!$B$5 &amp; "&amp;view=" &amp; ToMint!J1039,"TokenSol"),""))</f>
        <v/>
      </c>
      <c r="Q1039" s="2"/>
      <c r="R1039" s="2"/>
      <c r="S1039" s="11"/>
      <c r="T1039" s="78" t="str">
        <f>"owner=" &amp; Tokens!BS1039 &amp; "&amp;filename_for_metadata=" &amp; Tokens!BT1039 &amp; "&amp;offchaindata_platform=" &amp; $B$17 &amp; "&amp;keyfile=" &amp; $B$5 &amp;  "&amp;repository=" &amp; $B$18</f>
        <v>owner=BbDq7xeUzpj8bXfd9N7dh1tw43Ss7xbYpyjoNuwDSrzq&amp;filename_for_metadata=BILLETVIP_COR22D249&amp;offchaindata_platform=Github&amp;keyfile=Paul&amp;repository=CalviOnTheRocks2022</v>
      </c>
      <c r="U1039" s="78" t="str">
        <f t="shared" si="33"/>
        <v>{"name":"#249 Billet VIP",_x000D_
"symbol":"COR22D249",_x000D_
"description":"Billet VIP / Billet NFT VIP Access - 1 jour Calvi on the Rocks 2022",_x000D_
"seller_fee_basis_points":1000,_x000D_
"image":"https://bafybeiapuawahrkjr5ecvihrpeqpv7m5gvhds2mpyy5wb6i3enxagpkthy.ipfs.nftstorage.link?image_249.webp",_x000D_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39" s="78" t="str">
        <f>formatRow(Tokens!C$2:I$2,Tokens!C1039:I1039)</f>
        <v>"name":"#249 Billet VIP",_x000D_
"symbol":"COR22D249",_x000D_
"description":"Billet VIP / Billet NFT VIP Access - 1 jour Calvi on the Rocks 2022",_x000D_
"seller_fee_basis_points":1000,_x000D_
"image":"https://bafybeiapuawahrkjr5ecvihrpeqpv7m5gvhds2mpyy5wb6i3enxagpkthy.ipfs.nftstorage.link?image_249.webp",_x000D_
"Issuer":"NfluenT for Calvi On The rocks",_x000D_
"external_url":""</v>
      </c>
      <c r="W1039" s="78" t="str">
        <f>formatRow(Tokens!J$2:AV$2,Tokens!J1039:AV1039,2,"attributes")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9" s="78" t="str">
        <f>formatRow(Tokens!AX$2:BC$2,Tokens!AX1039:BC1039,2,"creators")</f>
        <v>"creators":[{"address":"ncreator",_x000D_
"share":10},{"address":"cotrcrea",_x000D_
"share":90},{"address":"nminer",_x000D_
"share":0}]</v>
      </c>
      <c r="Y1039" s="78" t="str">
        <f>formatRow(Tokens!BD$2:BI$2,Tokens!BD1039:BI1039,2,"files")</f>
        <v>"files":[]</v>
      </c>
      <c r="Z1039" s="78"/>
      <c r="AA1039" s="78"/>
      <c r="AB1039" s="78"/>
      <c r="AC1039" s="78" t="str">
        <f>formatRow(Tokens!BJ$2:BK$2,Tokens!BJ1039:BK1039,0,"collection")</f>
        <v>"collection":{"name":"BILLET VIP",_x000D_
"family":"Calvi On The Rocks"}</v>
      </c>
      <c r="AD1039" s="1" t="str">
        <f>formatRow(Tokens!BN$2:BR$2,Tokens!BN1039:BR1039,0,"marketplace")</f>
        <v>"marketplace":{"initial_price":100,_x000D_
"reservation_price":"",_x000D_
"duration":"",_x000D_
"max_mint":1,_x000D_
"sell_date":"25/06/2022"}</v>
      </c>
      <c r="AE1039" s="1"/>
    </row>
    <row r="1040" spans="4:31" ht="14.25" customHeight="1" x14ac:dyDescent="0.3">
      <c r="D1040" s="1">
        <f>Tokens!B1040</f>
        <v>250</v>
      </c>
      <c r="E1040" s="17" t="str">
        <f>IF(Tokens!C1040="","",Tokens!C1040)</f>
        <v>#250 Billet VIP</v>
      </c>
      <c r="F1040"/>
      <c r="G1040"/>
      <c r="H1040"/>
      <c r="I1040"/>
      <c r="J1040"/>
      <c r="M1040"/>
      <c r="N1040"/>
      <c r="O1040" s="15" t="str">
        <f t="shared" si="32"/>
        <v>_</v>
      </c>
      <c r="P1040" s="18" t="str">
        <f>IF(F1040="stop","",IF(F1040&lt;&gt;"",HYPERLINK(Settings!$B$5 &amp; "/manage/?network=" &amp; LOWER(B$8) &amp; "&amp;search=token&amp;account=" &amp; ToMint!$B$5 &amp; "&amp;view=" &amp; ToMint!J1040,"TokenSol"),""))</f>
        <v/>
      </c>
      <c r="Q1040" s="2"/>
      <c r="R1040" s="2"/>
      <c r="S1040" s="11"/>
      <c r="T1040" s="78" t="str">
        <f>"owner=" &amp; Tokens!BS1040 &amp; "&amp;filename_for_metadata=" &amp; Tokens!BT1040 &amp; "&amp;offchaindata_platform=" &amp; $B$17 &amp; "&amp;keyfile=" &amp; $B$5 &amp;  "&amp;repository=" &amp; $B$18</f>
        <v>owner=BbDq7xeUzpj8bXfd9N7dh1tw43Ss7xbYpyjoNuwDSrzq&amp;filename_for_metadata=BILLETVIP_COR22D250&amp;offchaindata_platform=Github&amp;keyfile=Paul&amp;repository=CalviOnTheRocks2022</v>
      </c>
      <c r="U1040" s="78" t="str">
        <f t="shared" si="33"/>
        <v>{"name":"#250 Billet VIP",_x000D_
"symbol":"COR22D250",_x000D_
"description":"Billet VIP / Billet NFT VIP Access - 1 jour Calvi on the Rocks 2022",_x000D_
"seller_fee_basis_points":1000,_x000D_
"image":"https://bafybeidyrujwss656bodlr3dlwbt774h7jztpxtwwqq64s3b52q5jxkjae.ipfs.nftstorage.link?image_250.webp",_x000D_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40" s="78" t="str">
        <f>formatRow(Tokens!C$2:I$2,Tokens!C1040:I1040)</f>
        <v>"name":"#250 Billet VIP",_x000D_
"symbol":"COR22D250",_x000D_
"description":"Billet VIP / Billet NFT VIP Access - 1 jour Calvi on the Rocks 2022",_x000D_
"seller_fee_basis_points":1000,_x000D_
"image":"https://bafybeidyrujwss656bodlr3dlwbt774h7jztpxtwwqq64s3b52q5jxkjae.ipfs.nftstorage.link?image_250.webp",_x000D_
"Issuer":"NfluenT for Calvi On The rocks",_x000D_
"external_url":""</v>
      </c>
      <c r="W1040" s="78" t="str">
        <f>formatRow(Tokens!J$2:AV$2,Tokens!J1040:AV1040,2,"attributes")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0" s="78" t="str">
        <f>formatRow(Tokens!AX$2:BC$2,Tokens!AX1040:BC1040,2,"creators")</f>
        <v>"creators":[{"address":"ncreator",_x000D_
"share":10},{"address":"cotrcrea",_x000D_
"share":90},{"address":"nminer",_x000D_
"share":0}]</v>
      </c>
      <c r="Y1040" s="78" t="str">
        <f>formatRow(Tokens!BD$2:BI$2,Tokens!BD1040:BI1040,2,"files")</f>
        <v>"files":[]</v>
      </c>
      <c r="Z1040" s="78"/>
      <c r="AA1040" s="78"/>
      <c r="AB1040" s="78"/>
      <c r="AC1040" s="78" t="str">
        <f>formatRow(Tokens!BJ$2:BK$2,Tokens!BJ1040:BK1040,0,"collection")</f>
        <v>"collection":{"name":"BILLET VIP",_x000D_
"family":"Calvi On The Rocks"}</v>
      </c>
      <c r="AD1040" s="1" t="str">
        <f>formatRow(Tokens!BN$2:BR$2,Tokens!BN1040:BR1040,0,"marketplace")</f>
        <v>"marketplace":{"initial_price":100,_x000D_
"reservation_price":"",_x000D_
"duration":"",_x000D_
"max_mint":1,_x000D_
"sell_date":"25/06/2022"}</v>
      </c>
      <c r="AE1040" s="1"/>
    </row>
    <row r="1041" spans="4:31" ht="14.25" customHeight="1" x14ac:dyDescent="0.3">
      <c r="D1041" s="1">
        <f>Tokens!B1041</f>
        <v>251</v>
      </c>
      <c r="E1041" s="17" t="str">
        <f>IF(Tokens!C1041="","",Tokens!C1041)</f>
        <v>#251 Billet VIP</v>
      </c>
      <c r="F1041"/>
      <c r="G1041"/>
      <c r="H1041"/>
      <c r="I1041"/>
      <c r="J1041"/>
      <c r="M1041"/>
      <c r="N1041"/>
      <c r="O1041" s="15" t="str">
        <f t="shared" si="32"/>
        <v>_</v>
      </c>
      <c r="P1041" s="18" t="str">
        <f>IF(F1041="stop","",IF(F1041&lt;&gt;"",HYPERLINK(Settings!$B$5 &amp; "/manage/?network=" &amp; LOWER(B$8) &amp; "&amp;search=token&amp;account=" &amp; ToMint!$B$5 &amp; "&amp;view=" &amp; ToMint!J1041,"TokenSol"),""))</f>
        <v/>
      </c>
      <c r="Q1041" s="2"/>
      <c r="R1041" s="2"/>
      <c r="S1041" s="11"/>
      <c r="T1041" s="78" t="str">
        <f>"owner=" &amp; Tokens!BS1041 &amp; "&amp;filename_for_metadata=" &amp; Tokens!BT1041 &amp; "&amp;offchaindata_platform=" &amp; $B$17 &amp; "&amp;keyfile=" &amp; $B$5 &amp;  "&amp;repository=" &amp; $B$18</f>
        <v>owner=BbDq7xeUzpj8bXfd9N7dh1tw43Ss7xbYpyjoNuwDSrzq&amp;filename_for_metadata=BILLETVIP_COR22D251&amp;offchaindata_platform=Github&amp;keyfile=Paul&amp;repository=CalviOnTheRocks2022</v>
      </c>
      <c r="U1041" s="78" t="str">
        <f t="shared" si="33"/>
        <v>{"name":"#251 Billet VIP",_x000D_
"symbol":"COR22D251",_x000D_
"description":"Billet VIP / Billet NFT VIP Access - 1 jour Calvi on the Rocks 2022",_x000D_
"seller_fee_basis_points":1000,_x000D_
"image":"https://bafybeif5fqg5sbvker4t5zfs526t7n7nm6euub4fbvs5cch54l6ymciywy.ipfs.nftstorage.link?image_251.webp",_x000D_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41" s="78" t="str">
        <f>formatRow(Tokens!C$2:I$2,Tokens!C1041:I1041)</f>
        <v>"name":"#251 Billet VIP",_x000D_
"symbol":"COR22D251",_x000D_
"description":"Billet VIP / Billet NFT VIP Access - 1 jour Calvi on the Rocks 2022",_x000D_
"seller_fee_basis_points":1000,_x000D_
"image":"https://bafybeif5fqg5sbvker4t5zfs526t7n7nm6euub4fbvs5cch54l6ymciywy.ipfs.nftstorage.link?image_251.webp",_x000D_
"Issuer":"NfluenT for Calvi On The rocks",_x000D_
"external_url":""</v>
      </c>
      <c r="W1041" s="78" t="str">
        <f>formatRow(Tokens!J$2:AV$2,Tokens!J1041:AV1041,2,"attributes")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1" s="78" t="str">
        <f>formatRow(Tokens!AX$2:BC$2,Tokens!AX1041:BC1041,2,"creators")</f>
        <v>"creators":[{"address":"ncreator",_x000D_
"share":10},{"address":"cotrcrea",_x000D_
"share":90},{"address":"nminer",_x000D_
"share":0}]</v>
      </c>
      <c r="Y1041" s="78" t="str">
        <f>formatRow(Tokens!BD$2:BI$2,Tokens!BD1041:BI1041,2,"files")</f>
        <v>"files":[]</v>
      </c>
      <c r="Z1041" s="78"/>
      <c r="AA1041" s="78"/>
      <c r="AB1041" s="78"/>
      <c r="AC1041" s="78" t="str">
        <f>formatRow(Tokens!BJ$2:BK$2,Tokens!BJ1041:BK1041,0,"collection")</f>
        <v>"collection":{"name":"BILLET VIP",_x000D_
"family":"Calvi On The Rocks"}</v>
      </c>
      <c r="AD1041" s="1" t="str">
        <f>formatRow(Tokens!BN$2:BR$2,Tokens!BN1041:BR1041,0,"marketplace")</f>
        <v>"marketplace":{"initial_price":100,_x000D_
"reservation_price":"",_x000D_
"duration":"",_x000D_
"max_mint":1,_x000D_
"sell_date":"25/06/2022"}</v>
      </c>
      <c r="AE1041" s="1"/>
    </row>
    <row r="1042" spans="4:31" ht="14.25" customHeight="1" x14ac:dyDescent="0.3">
      <c r="D1042" s="1">
        <f>Tokens!B1042</f>
        <v>252</v>
      </c>
      <c r="E1042" s="17" t="str">
        <f>IF(Tokens!C1042="","",Tokens!C1042)</f>
        <v>#252 Billet VIP</v>
      </c>
      <c r="F1042"/>
      <c r="G1042"/>
      <c r="H1042"/>
      <c r="I1042"/>
      <c r="J1042"/>
      <c r="M1042"/>
      <c r="N1042"/>
      <c r="O1042" s="15" t="str">
        <f t="shared" si="32"/>
        <v>_</v>
      </c>
      <c r="P1042" s="18" t="str">
        <f>IF(F1042="stop","",IF(F1042&lt;&gt;"",HYPERLINK(Settings!$B$5 &amp; "/manage/?network=" &amp; LOWER(B$8) &amp; "&amp;search=token&amp;account=" &amp; ToMint!$B$5 &amp; "&amp;view=" &amp; ToMint!J1042,"TokenSol"),""))</f>
        <v/>
      </c>
      <c r="Q1042" s="2"/>
      <c r="R1042" s="2"/>
      <c r="S1042" s="11"/>
      <c r="T1042" s="78" t="str">
        <f>"owner=" &amp; Tokens!BS1042 &amp; "&amp;filename_for_metadata=" &amp; Tokens!BT1042 &amp; "&amp;offchaindata_platform=" &amp; $B$17 &amp; "&amp;keyfile=" &amp; $B$5 &amp;  "&amp;repository=" &amp; $B$18</f>
        <v>owner=BbDq7xeUzpj8bXfd9N7dh1tw43Ss7xbYpyjoNuwDSrzq&amp;filename_for_metadata=BILLETVIP_COR22D252&amp;offchaindata_platform=Github&amp;keyfile=Paul&amp;repository=CalviOnTheRocks2022</v>
      </c>
      <c r="U1042" s="78" t="str">
        <f t="shared" si="33"/>
        <v>{"name":"#252 Billet VIP",_x000D_
"symbol":"COR22D252",_x000D_
"description":"Billet VIP / Billet NFT VIP Access - 1 jour Calvi on the Rocks 2022",_x000D_
"seller_fee_basis_points":1000,_x000D_
"image":"https://bafybeibycqfcrwigmtborcevk32wqvenok3zz7hyghdggiddcfaev5mflm.ipfs.nftstorage.link?image_252.webp",_x000D_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42" s="78" t="str">
        <f>formatRow(Tokens!C$2:I$2,Tokens!C1042:I1042)</f>
        <v>"name":"#252 Billet VIP",_x000D_
"symbol":"COR22D252",_x000D_
"description":"Billet VIP / Billet NFT VIP Access - 1 jour Calvi on the Rocks 2022",_x000D_
"seller_fee_basis_points":1000,_x000D_
"image":"https://bafybeibycqfcrwigmtborcevk32wqvenok3zz7hyghdggiddcfaev5mflm.ipfs.nftstorage.link?image_252.webp",_x000D_
"Issuer":"NfluenT for Calvi On The rocks",_x000D_
"external_url":""</v>
      </c>
      <c r="W1042" s="78" t="str">
        <f>formatRow(Tokens!J$2:AV$2,Tokens!J1042:AV1042,2,"attributes")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2" s="78" t="str">
        <f>formatRow(Tokens!AX$2:BC$2,Tokens!AX1042:BC1042,2,"creators")</f>
        <v>"creators":[{"address":"ncreator",_x000D_
"share":10},{"address":"cotrcrea",_x000D_
"share":90},{"address":"nminer",_x000D_
"share":0}]</v>
      </c>
      <c r="Y1042" s="78" t="str">
        <f>formatRow(Tokens!BD$2:BI$2,Tokens!BD1042:BI1042,2,"files")</f>
        <v>"files":[]</v>
      </c>
      <c r="Z1042" s="78"/>
      <c r="AA1042" s="78"/>
      <c r="AB1042" s="78"/>
      <c r="AC1042" s="78" t="str">
        <f>formatRow(Tokens!BJ$2:BK$2,Tokens!BJ1042:BK1042,0,"collection")</f>
        <v>"collection":{"name":"BILLET VIP",_x000D_
"family":"Calvi On The Rocks"}</v>
      </c>
      <c r="AD1042" s="1" t="str">
        <f>formatRow(Tokens!BN$2:BR$2,Tokens!BN1042:BR1042,0,"marketplace")</f>
        <v>"marketplace":{"initial_price":100,_x000D_
"reservation_price":"",_x000D_
"duration":"",_x000D_
"max_mint":1,_x000D_
"sell_date":"25/06/2022"}</v>
      </c>
      <c r="AE1042" s="1"/>
    </row>
    <row r="1043" spans="4:31" ht="14.25" customHeight="1" x14ac:dyDescent="0.3">
      <c r="D1043" s="1">
        <f>Tokens!B1043</f>
        <v>253</v>
      </c>
      <c r="E1043" s="17" t="str">
        <f>IF(Tokens!C1043="","",Tokens!C1043)</f>
        <v>#253 Billet VIP</v>
      </c>
      <c r="F1043"/>
      <c r="G1043"/>
      <c r="H1043"/>
      <c r="I1043"/>
      <c r="J1043"/>
      <c r="M1043"/>
      <c r="N1043"/>
      <c r="O1043" s="15" t="str">
        <f t="shared" si="32"/>
        <v>_</v>
      </c>
      <c r="P1043" s="18" t="str">
        <f>IF(F1043="stop","",IF(F1043&lt;&gt;"",HYPERLINK(Settings!$B$5 &amp; "/manage/?network=" &amp; LOWER(B$8) &amp; "&amp;search=token&amp;account=" &amp; ToMint!$B$5 &amp; "&amp;view=" &amp; ToMint!J1043,"TokenSol"),""))</f>
        <v/>
      </c>
      <c r="Q1043" s="2"/>
      <c r="R1043" s="2"/>
      <c r="S1043" s="11"/>
      <c r="T1043" s="78" t="str">
        <f>"owner=" &amp; Tokens!BS1043 &amp; "&amp;filename_for_metadata=" &amp; Tokens!BT1043 &amp; "&amp;offchaindata_platform=" &amp; $B$17 &amp; "&amp;keyfile=" &amp; $B$5 &amp;  "&amp;repository=" &amp; $B$18</f>
        <v>owner=BbDq7xeUzpj8bXfd9N7dh1tw43Ss7xbYpyjoNuwDSrzq&amp;filename_for_metadata=BILLETVIP_COR22D253&amp;offchaindata_platform=Github&amp;keyfile=Paul&amp;repository=CalviOnTheRocks2022</v>
      </c>
      <c r="U1043" s="78" t="str">
        <f t="shared" si="33"/>
        <v>{"name":"#253 Billet VIP",_x000D_
"symbol":"COR22D253",_x000D_
"description":"Billet VIP / Billet NFT VIP Access - 1 jour Calvi on the Rocks 2022",_x000D_
"seller_fee_basis_points":1000,_x000D_
"image":"https://bafybeickntxdgnrs57oitrzzdvbagll3fu73seec6srbxbfjf3y6yg2xly.ipfs.nftstorage.link?image_253.webp",_x000D_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43" s="78" t="str">
        <f>formatRow(Tokens!C$2:I$2,Tokens!C1043:I1043)</f>
        <v>"name":"#253 Billet VIP",_x000D_
"symbol":"COR22D253",_x000D_
"description":"Billet VIP / Billet NFT VIP Access - 1 jour Calvi on the Rocks 2022",_x000D_
"seller_fee_basis_points":1000,_x000D_
"image":"https://bafybeickntxdgnrs57oitrzzdvbagll3fu73seec6srbxbfjf3y6yg2xly.ipfs.nftstorage.link?image_253.webp",_x000D_
"Issuer":"NfluenT for Calvi On The rocks",_x000D_
"external_url":""</v>
      </c>
      <c r="W1043" s="78" t="str">
        <f>formatRow(Tokens!J$2:AV$2,Tokens!J1043:AV1043,2,"attributes")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3" s="78" t="str">
        <f>formatRow(Tokens!AX$2:BC$2,Tokens!AX1043:BC1043,2,"creators")</f>
        <v>"creators":[{"address":"ncreator",_x000D_
"share":10},{"address":"cotrcrea",_x000D_
"share":90},{"address":"nminer",_x000D_
"share":0}]</v>
      </c>
      <c r="Y1043" s="78" t="str">
        <f>formatRow(Tokens!BD$2:BI$2,Tokens!BD1043:BI1043,2,"files")</f>
        <v>"files":[]</v>
      </c>
      <c r="Z1043" s="78"/>
      <c r="AA1043" s="78"/>
      <c r="AB1043" s="78"/>
      <c r="AC1043" s="78" t="str">
        <f>formatRow(Tokens!BJ$2:BK$2,Tokens!BJ1043:BK1043,0,"collection")</f>
        <v>"collection":{"name":"BILLET VIP",_x000D_
"family":"Calvi On The Rocks"}</v>
      </c>
      <c r="AD1043" s="1" t="str">
        <f>formatRow(Tokens!BN$2:BR$2,Tokens!BN1043:BR1043,0,"marketplace")</f>
        <v>"marketplace":{"initial_price":100,_x000D_
"reservation_price":"",_x000D_
"duration":"",_x000D_
"max_mint":1,_x000D_
"sell_date":"25/06/2022"}</v>
      </c>
      <c r="AE1043" s="1"/>
    </row>
    <row r="1044" spans="4:31" ht="14.25" customHeight="1" x14ac:dyDescent="0.3">
      <c r="D1044" s="1">
        <f>Tokens!B1044</f>
        <v>254</v>
      </c>
      <c r="E1044" s="17" t="str">
        <f>IF(Tokens!C1044="","",Tokens!C1044)</f>
        <v>#254 Billet VIP</v>
      </c>
      <c r="F1044"/>
      <c r="G1044"/>
      <c r="H1044"/>
      <c r="I1044"/>
      <c r="J1044"/>
      <c r="M1044"/>
      <c r="N1044"/>
      <c r="O1044" s="15" t="str">
        <f t="shared" si="32"/>
        <v>_</v>
      </c>
      <c r="P1044" s="18" t="str">
        <f>IF(F1044="stop","",IF(F1044&lt;&gt;"",HYPERLINK(Settings!$B$5 &amp; "/manage/?network=" &amp; LOWER(B$8) &amp; "&amp;search=token&amp;account=" &amp; ToMint!$B$5 &amp; "&amp;view=" &amp; ToMint!J1044,"TokenSol"),""))</f>
        <v/>
      </c>
      <c r="Q1044" s="2"/>
      <c r="R1044" s="2"/>
      <c r="S1044" s="11"/>
      <c r="T1044" s="78" t="str">
        <f>"owner=" &amp; Tokens!BS1044 &amp; "&amp;filename_for_metadata=" &amp; Tokens!BT1044 &amp; "&amp;offchaindata_platform=" &amp; $B$17 &amp; "&amp;keyfile=" &amp; $B$5 &amp;  "&amp;repository=" &amp; $B$18</f>
        <v>owner=BbDq7xeUzpj8bXfd9N7dh1tw43Ss7xbYpyjoNuwDSrzq&amp;filename_for_metadata=BILLETVIP_COR22D254&amp;offchaindata_platform=Github&amp;keyfile=Paul&amp;repository=CalviOnTheRocks2022</v>
      </c>
      <c r="U1044" s="78" t="str">
        <f t="shared" si="33"/>
        <v>{"name":"#254 Billet VIP",_x000D_
"symbol":"COR22D254",_x000D_
"description":"Billet VIP / Billet NFT VIP Access - 1 jour Calvi on the Rocks 2022",_x000D_
"seller_fee_basis_points":1000,_x000D_
"image":"https://bafybeigqtcwwwpcemfvmlnpwhfqutgzmscuwmlwfqfbr4p3f3vww54pyey.ipfs.nftstorage.link?image_254.webp",_x000D_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44" s="78" t="str">
        <f>formatRow(Tokens!C$2:I$2,Tokens!C1044:I1044)</f>
        <v>"name":"#254 Billet VIP",_x000D_
"symbol":"COR22D254",_x000D_
"description":"Billet VIP / Billet NFT VIP Access - 1 jour Calvi on the Rocks 2022",_x000D_
"seller_fee_basis_points":1000,_x000D_
"image":"https://bafybeigqtcwwwpcemfvmlnpwhfqutgzmscuwmlwfqfbr4p3f3vww54pyey.ipfs.nftstorage.link?image_254.webp",_x000D_
"Issuer":"NfluenT for Calvi On The rocks",_x000D_
"external_url":""</v>
      </c>
      <c r="W1044" s="78" t="str">
        <f>formatRow(Tokens!J$2:AV$2,Tokens!J1044:AV1044,2,"attributes")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4" s="78" t="str">
        <f>formatRow(Tokens!AX$2:BC$2,Tokens!AX1044:BC1044,2,"creators")</f>
        <v>"creators":[{"address":"ncreator",_x000D_
"share":10},{"address":"cotrcrea",_x000D_
"share":90},{"address":"nminer",_x000D_
"share":0}]</v>
      </c>
      <c r="Y1044" s="78" t="str">
        <f>formatRow(Tokens!BD$2:BI$2,Tokens!BD1044:BI1044,2,"files")</f>
        <v>"files":[]</v>
      </c>
      <c r="Z1044" s="78"/>
      <c r="AA1044" s="78"/>
      <c r="AB1044" s="78"/>
      <c r="AC1044" s="78" t="str">
        <f>formatRow(Tokens!BJ$2:BK$2,Tokens!BJ1044:BK1044,0,"collection")</f>
        <v>"collection":{"name":"BILLET VIP",_x000D_
"family":"Calvi On The Rocks"}</v>
      </c>
      <c r="AD1044" s="1" t="str">
        <f>formatRow(Tokens!BN$2:BR$2,Tokens!BN1044:BR1044,0,"marketplace")</f>
        <v>"marketplace":{"initial_price":100,_x000D_
"reservation_price":"",_x000D_
"duration":"",_x000D_
"max_mint":1,_x000D_
"sell_date":"25/06/2022"}</v>
      </c>
      <c r="AE1044" s="1"/>
    </row>
    <row r="1045" spans="4:31" ht="14.25" customHeight="1" x14ac:dyDescent="0.3">
      <c r="D1045" s="1">
        <f>Tokens!B1045</f>
        <v>255</v>
      </c>
      <c r="E1045" s="17" t="str">
        <f>IF(Tokens!C1045="","",Tokens!C1045)</f>
        <v>#255 Billet VIP</v>
      </c>
      <c r="F1045"/>
      <c r="G1045"/>
      <c r="H1045"/>
      <c r="I1045"/>
      <c r="J1045"/>
      <c r="M1045"/>
      <c r="N1045"/>
      <c r="O1045" s="15" t="str">
        <f t="shared" si="32"/>
        <v>_</v>
      </c>
      <c r="P1045" s="18" t="str">
        <f>IF(F1045="stop","",IF(F1045&lt;&gt;"",HYPERLINK(Settings!$B$5 &amp; "/manage/?network=" &amp; LOWER(B$8) &amp; "&amp;search=token&amp;account=" &amp; ToMint!$B$5 &amp; "&amp;view=" &amp; ToMint!J1045,"TokenSol"),""))</f>
        <v/>
      </c>
      <c r="Q1045" s="2"/>
      <c r="R1045" s="2"/>
      <c r="S1045" s="11"/>
      <c r="T1045" s="78" t="str">
        <f>"owner=" &amp; Tokens!BS1045 &amp; "&amp;filename_for_metadata=" &amp; Tokens!BT1045 &amp; "&amp;offchaindata_platform=" &amp; $B$17 &amp; "&amp;keyfile=" &amp; $B$5 &amp;  "&amp;repository=" &amp; $B$18</f>
        <v>owner=BbDq7xeUzpj8bXfd9N7dh1tw43Ss7xbYpyjoNuwDSrzq&amp;filename_for_metadata=BILLETVIP_COR22D255&amp;offchaindata_platform=Github&amp;keyfile=Paul&amp;repository=CalviOnTheRocks2022</v>
      </c>
      <c r="U1045" s="78" t="str">
        <f t="shared" si="33"/>
        <v>{"name":"#255 Billet VIP",_x000D_
"symbol":"COR22D255",_x000D_
"description":"Billet VIP / Billet NFT VIP Access - 1 jour Calvi on the Rocks 2022",_x000D_
"seller_fee_basis_points":1000,_x000D_
"image":"https://bafybeiglrlbh5vzko7pv2vuffxr4edkat57nzplofy4v43eny47qkyqufy.ipfs.nftstorage.link?image_255.webp",_x000D_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45" s="78" t="str">
        <f>formatRow(Tokens!C$2:I$2,Tokens!C1045:I1045)</f>
        <v>"name":"#255 Billet VIP",_x000D_
"symbol":"COR22D255",_x000D_
"description":"Billet VIP / Billet NFT VIP Access - 1 jour Calvi on the Rocks 2022",_x000D_
"seller_fee_basis_points":1000,_x000D_
"image":"https://bafybeiglrlbh5vzko7pv2vuffxr4edkat57nzplofy4v43eny47qkyqufy.ipfs.nftstorage.link?image_255.webp",_x000D_
"Issuer":"NfluenT for Calvi On The rocks",_x000D_
"external_url":""</v>
      </c>
      <c r="W1045" s="78" t="str">
        <f>formatRow(Tokens!J$2:AV$2,Tokens!J1045:AV1045,2,"attributes")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5" s="78" t="str">
        <f>formatRow(Tokens!AX$2:BC$2,Tokens!AX1045:BC1045,2,"creators")</f>
        <v>"creators":[{"address":"ncreator",_x000D_
"share":10},{"address":"cotrcrea",_x000D_
"share":90},{"address":"nminer",_x000D_
"share":0}]</v>
      </c>
      <c r="Y1045" s="78" t="str">
        <f>formatRow(Tokens!BD$2:BI$2,Tokens!BD1045:BI1045,2,"files")</f>
        <v>"files":[]</v>
      </c>
      <c r="Z1045" s="78"/>
      <c r="AA1045" s="78"/>
      <c r="AB1045" s="78"/>
      <c r="AC1045" s="78" t="str">
        <f>formatRow(Tokens!BJ$2:BK$2,Tokens!BJ1045:BK1045,0,"collection")</f>
        <v>"collection":{"name":"BILLET VIP",_x000D_
"family":"Calvi On The Rocks"}</v>
      </c>
      <c r="AD1045" s="1" t="str">
        <f>formatRow(Tokens!BN$2:BR$2,Tokens!BN1045:BR1045,0,"marketplace")</f>
        <v>"marketplace":{"initial_price":100,_x000D_
"reservation_price":"",_x000D_
"duration":"",_x000D_
"max_mint":1,_x000D_
"sell_date":"25/06/2022"}</v>
      </c>
      <c r="AE1045" s="1"/>
    </row>
    <row r="1046" spans="4:31" ht="14.25" customHeight="1" x14ac:dyDescent="0.3">
      <c r="D1046" s="1">
        <f>Tokens!B1046</f>
        <v>256</v>
      </c>
      <c r="E1046" s="17" t="str">
        <f>IF(Tokens!C1046="","",Tokens!C1046)</f>
        <v>#256 Billet VIP</v>
      </c>
      <c r="F1046"/>
      <c r="G1046"/>
      <c r="H1046"/>
      <c r="I1046"/>
      <c r="J1046"/>
      <c r="M1046"/>
      <c r="N1046"/>
      <c r="O1046" s="15" t="str">
        <f t="shared" si="32"/>
        <v>_</v>
      </c>
      <c r="P1046" s="18" t="str">
        <f>IF(F1046="stop","",IF(F1046&lt;&gt;"",HYPERLINK(Settings!$B$5 &amp; "/manage/?network=" &amp; LOWER(B$8) &amp; "&amp;search=token&amp;account=" &amp; ToMint!$B$5 &amp; "&amp;view=" &amp; ToMint!J1046,"TokenSol"),""))</f>
        <v/>
      </c>
      <c r="Q1046" s="2"/>
      <c r="R1046" s="2"/>
      <c r="S1046" s="11"/>
      <c r="T1046" s="78" t="str">
        <f>"owner=" &amp; Tokens!BS1046 &amp; "&amp;filename_for_metadata=" &amp; Tokens!BT1046 &amp; "&amp;offchaindata_platform=" &amp; $B$17 &amp; "&amp;keyfile=" &amp; $B$5 &amp;  "&amp;repository=" &amp; $B$18</f>
        <v>owner=BbDq7xeUzpj8bXfd9N7dh1tw43Ss7xbYpyjoNuwDSrzq&amp;filename_for_metadata=BILLETVIP_COR22D256&amp;offchaindata_platform=Github&amp;keyfile=Paul&amp;repository=CalviOnTheRocks2022</v>
      </c>
      <c r="U1046" s="78" t="str">
        <f t="shared" si="33"/>
        <v>{"name":"#256 Billet VIP",_x000D_
"symbol":"COR22D256",_x000D_
"description":"Billet VIP / Billet NFT VIP Access - 1 jour Calvi on the Rocks 2022",_x000D_
"seller_fee_basis_points":1000,_x000D_
"image":"https://bafybeih2jdnd3vk7du7qanzgujy2633gr3vt2dhjx57d7kji6bhacexw6i.ipfs.nftstorage.link?image_256.webp",_x000D_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46" s="78" t="str">
        <f>formatRow(Tokens!C$2:I$2,Tokens!C1046:I1046)</f>
        <v>"name":"#256 Billet VIP",_x000D_
"symbol":"COR22D256",_x000D_
"description":"Billet VIP / Billet NFT VIP Access - 1 jour Calvi on the Rocks 2022",_x000D_
"seller_fee_basis_points":1000,_x000D_
"image":"https://bafybeih2jdnd3vk7du7qanzgujy2633gr3vt2dhjx57d7kji6bhacexw6i.ipfs.nftstorage.link?image_256.webp",_x000D_
"Issuer":"NfluenT for Calvi On The rocks",_x000D_
"external_url":""</v>
      </c>
      <c r="W1046" s="78" t="str">
        <f>formatRow(Tokens!J$2:AV$2,Tokens!J1046:AV1046,2,"attributes")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6" s="78" t="str">
        <f>formatRow(Tokens!AX$2:BC$2,Tokens!AX1046:BC1046,2,"creators")</f>
        <v>"creators":[{"address":"ncreator",_x000D_
"share":10},{"address":"cotrcrea",_x000D_
"share":90},{"address":"nminer",_x000D_
"share":0}]</v>
      </c>
      <c r="Y1046" s="78" t="str">
        <f>formatRow(Tokens!BD$2:BI$2,Tokens!BD1046:BI1046,2,"files")</f>
        <v>"files":[]</v>
      </c>
      <c r="Z1046" s="78"/>
      <c r="AA1046" s="78"/>
      <c r="AB1046" s="78"/>
      <c r="AC1046" s="78" t="str">
        <f>formatRow(Tokens!BJ$2:BK$2,Tokens!BJ1046:BK1046,0,"collection")</f>
        <v>"collection":{"name":"BILLET VIP",_x000D_
"family":"Calvi On The Rocks"}</v>
      </c>
      <c r="AD1046" s="1" t="str">
        <f>formatRow(Tokens!BN$2:BR$2,Tokens!BN1046:BR1046,0,"marketplace")</f>
        <v>"marketplace":{"initial_price":100,_x000D_
"reservation_price":"",_x000D_
"duration":"",_x000D_
"max_mint":1,_x000D_
"sell_date":"25/06/2022"}</v>
      </c>
      <c r="AE1046" s="1"/>
    </row>
    <row r="1047" spans="4:31" ht="14.25" customHeight="1" x14ac:dyDescent="0.3">
      <c r="D1047" s="1">
        <f>Tokens!B1047</f>
        <v>257</v>
      </c>
      <c r="E1047" s="17" t="str">
        <f>IF(Tokens!C1047="","",Tokens!C1047)</f>
        <v>#257 Billet VIP</v>
      </c>
      <c r="F1047"/>
      <c r="G1047"/>
      <c r="H1047"/>
      <c r="I1047"/>
      <c r="J1047"/>
      <c r="M1047"/>
      <c r="N1047"/>
      <c r="O1047" s="15" t="str">
        <f t="shared" si="32"/>
        <v>_</v>
      </c>
      <c r="P1047" s="18" t="str">
        <f>IF(F1047="stop","",IF(F1047&lt;&gt;"",HYPERLINK(Settings!$B$5 &amp; "/manage/?network=" &amp; LOWER(B$8) &amp; "&amp;search=token&amp;account=" &amp; ToMint!$B$5 &amp; "&amp;view=" &amp; ToMint!J1047,"TokenSol"),""))</f>
        <v/>
      </c>
      <c r="Q1047" s="2"/>
      <c r="R1047" s="2"/>
      <c r="S1047" s="11"/>
      <c r="T1047" s="78" t="str">
        <f>"owner=" &amp; Tokens!BS1047 &amp; "&amp;filename_for_metadata=" &amp; Tokens!BT1047 &amp; "&amp;offchaindata_platform=" &amp; $B$17 &amp; "&amp;keyfile=" &amp; $B$5 &amp;  "&amp;repository=" &amp; $B$18</f>
        <v>owner=BbDq7xeUzpj8bXfd9N7dh1tw43Ss7xbYpyjoNuwDSrzq&amp;filename_for_metadata=BILLETVIP_COR22D257&amp;offchaindata_platform=Github&amp;keyfile=Paul&amp;repository=CalviOnTheRocks2022</v>
      </c>
      <c r="U1047" s="78" t="str">
        <f t="shared" si="33"/>
        <v>{"name":"#257 Billet VIP",_x000D_
"symbol":"COR22D257",_x000D_
"description":"Billet VIP / Billet NFT VIP Access - 1 jour Calvi on the Rocks 2022",_x000D_
"seller_fee_basis_points":1000,_x000D_
"image":"https://bafybeigltapzvbi6cpvw4l4hotjlksmfa6uzmemzvtdgv5ick6a6hlkeym.ipfs.nftstorage.link?image_257.webp",_x000D_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47" s="78" t="str">
        <f>formatRow(Tokens!C$2:I$2,Tokens!C1047:I1047)</f>
        <v>"name":"#257 Billet VIP",_x000D_
"symbol":"COR22D257",_x000D_
"description":"Billet VIP / Billet NFT VIP Access - 1 jour Calvi on the Rocks 2022",_x000D_
"seller_fee_basis_points":1000,_x000D_
"image":"https://bafybeigltapzvbi6cpvw4l4hotjlksmfa6uzmemzvtdgv5ick6a6hlkeym.ipfs.nftstorage.link?image_257.webp",_x000D_
"Issuer":"NfluenT for Calvi On The rocks",_x000D_
"external_url":""</v>
      </c>
      <c r="W1047" s="78" t="str">
        <f>formatRow(Tokens!J$2:AV$2,Tokens!J1047:AV1047,2,"attributes")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7" s="78" t="str">
        <f>formatRow(Tokens!AX$2:BC$2,Tokens!AX1047:BC1047,2,"creators")</f>
        <v>"creators":[{"address":"ncreator",_x000D_
"share":10},{"address":"cotrcrea",_x000D_
"share":90},{"address":"nminer",_x000D_
"share":0}]</v>
      </c>
      <c r="Y1047" s="78" t="str">
        <f>formatRow(Tokens!BD$2:BI$2,Tokens!BD1047:BI1047,2,"files")</f>
        <v>"files":[]</v>
      </c>
      <c r="Z1047" s="78"/>
      <c r="AA1047" s="78"/>
      <c r="AB1047" s="78"/>
      <c r="AC1047" s="78" t="str">
        <f>formatRow(Tokens!BJ$2:BK$2,Tokens!BJ1047:BK1047,0,"collection")</f>
        <v>"collection":{"name":"BILLET VIP",_x000D_
"family":"Calvi On The Rocks"}</v>
      </c>
      <c r="AD1047" s="1" t="str">
        <f>formatRow(Tokens!BN$2:BR$2,Tokens!BN1047:BR1047,0,"marketplace")</f>
        <v>"marketplace":{"initial_price":100,_x000D_
"reservation_price":"",_x000D_
"duration":"",_x000D_
"max_mint":1,_x000D_
"sell_date":"25/06/2022"}</v>
      </c>
      <c r="AE1047" s="1"/>
    </row>
    <row r="1048" spans="4:31" ht="14.25" customHeight="1" x14ac:dyDescent="0.3">
      <c r="D1048" s="1">
        <f>Tokens!B1048</f>
        <v>258</v>
      </c>
      <c r="E1048" s="17" t="str">
        <f>IF(Tokens!C1048="","",Tokens!C1048)</f>
        <v>#258 Billet VIP</v>
      </c>
      <c r="F1048"/>
      <c r="G1048"/>
      <c r="H1048"/>
      <c r="I1048"/>
      <c r="J1048"/>
      <c r="M1048"/>
      <c r="N1048"/>
      <c r="O1048" s="15" t="str">
        <f t="shared" si="32"/>
        <v>_</v>
      </c>
      <c r="P1048" s="18" t="str">
        <f>IF(F1048="stop","",IF(F1048&lt;&gt;"",HYPERLINK(Settings!$B$5 &amp; "/manage/?network=" &amp; LOWER(B$8) &amp; "&amp;search=token&amp;account=" &amp; ToMint!$B$5 &amp; "&amp;view=" &amp; ToMint!J1048,"TokenSol"),""))</f>
        <v/>
      </c>
      <c r="Q1048" s="2"/>
      <c r="R1048" s="2"/>
      <c r="S1048" s="11"/>
      <c r="T1048" s="78" t="str">
        <f>"owner=" &amp; Tokens!BS1048 &amp; "&amp;filename_for_metadata=" &amp; Tokens!BT1048 &amp; "&amp;offchaindata_platform=" &amp; $B$17 &amp; "&amp;keyfile=" &amp; $B$5 &amp;  "&amp;repository=" &amp; $B$18</f>
        <v>owner=BbDq7xeUzpj8bXfd9N7dh1tw43Ss7xbYpyjoNuwDSrzq&amp;filename_for_metadata=BILLETVIP_COR22D258&amp;offchaindata_platform=Github&amp;keyfile=Paul&amp;repository=CalviOnTheRocks2022</v>
      </c>
      <c r="U1048" s="78" t="str">
        <f t="shared" si="33"/>
        <v>{"name":"#258 Billet VIP",_x000D_
"symbol":"COR22D258",_x000D_
"description":"Billet VIP / Billet NFT VIP Access - 1 jour Calvi on the Rocks 2022",_x000D_
"seller_fee_basis_points":1000,_x000D_
"image":"https://bafybeigeio6j34a6jhsg5cwcsmbygyfksigiqkpgbbtrndhbe3mj73w67e.ipfs.nftstorage.link?image_258.webp",_x000D_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48" s="78" t="str">
        <f>formatRow(Tokens!C$2:I$2,Tokens!C1048:I1048)</f>
        <v>"name":"#258 Billet VIP",_x000D_
"symbol":"COR22D258",_x000D_
"description":"Billet VIP / Billet NFT VIP Access - 1 jour Calvi on the Rocks 2022",_x000D_
"seller_fee_basis_points":1000,_x000D_
"image":"https://bafybeigeio6j34a6jhsg5cwcsmbygyfksigiqkpgbbtrndhbe3mj73w67e.ipfs.nftstorage.link?image_258.webp",_x000D_
"Issuer":"NfluenT for Calvi On The rocks",_x000D_
"external_url":""</v>
      </c>
      <c r="W1048" s="78" t="str">
        <f>formatRow(Tokens!J$2:AV$2,Tokens!J1048:AV1048,2,"attributes")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8" s="78" t="str">
        <f>formatRow(Tokens!AX$2:BC$2,Tokens!AX1048:BC1048,2,"creators")</f>
        <v>"creators":[{"address":"ncreator",_x000D_
"share":10},{"address":"cotrcrea",_x000D_
"share":90},{"address":"nminer",_x000D_
"share":0}]</v>
      </c>
      <c r="Y1048" s="78" t="str">
        <f>formatRow(Tokens!BD$2:BI$2,Tokens!BD1048:BI1048,2,"files")</f>
        <v>"files":[]</v>
      </c>
      <c r="Z1048" s="78"/>
      <c r="AA1048" s="78"/>
      <c r="AB1048" s="78"/>
      <c r="AC1048" s="78" t="str">
        <f>formatRow(Tokens!BJ$2:BK$2,Tokens!BJ1048:BK1048,0,"collection")</f>
        <v>"collection":{"name":"BILLET VIP",_x000D_
"family":"Calvi On The Rocks"}</v>
      </c>
      <c r="AD1048" s="1" t="str">
        <f>formatRow(Tokens!BN$2:BR$2,Tokens!BN1048:BR1048,0,"marketplace")</f>
        <v>"marketplace":{"initial_price":100,_x000D_
"reservation_price":"",_x000D_
"duration":"",_x000D_
"max_mint":1,_x000D_
"sell_date":"25/06/2022"}</v>
      </c>
      <c r="AE1048" s="1"/>
    </row>
    <row r="1049" spans="4:31" ht="14.25" customHeight="1" x14ac:dyDescent="0.3">
      <c r="D1049" s="1">
        <f>Tokens!B1049</f>
        <v>259</v>
      </c>
      <c r="E1049" s="17" t="str">
        <f>IF(Tokens!C1049="","",Tokens!C1049)</f>
        <v>#259 Billet VIP</v>
      </c>
      <c r="F1049"/>
      <c r="G1049"/>
      <c r="H1049"/>
      <c r="I1049"/>
      <c r="J1049"/>
      <c r="M1049"/>
      <c r="N1049"/>
      <c r="O1049" s="15" t="str">
        <f t="shared" si="32"/>
        <v>_</v>
      </c>
      <c r="P1049" s="18" t="str">
        <f>IF(F1049="stop","",IF(F1049&lt;&gt;"",HYPERLINK(Settings!$B$5 &amp; "/manage/?network=" &amp; LOWER(B$8) &amp; "&amp;search=token&amp;account=" &amp; ToMint!$B$5 &amp; "&amp;view=" &amp; ToMint!J1049,"TokenSol"),""))</f>
        <v/>
      </c>
      <c r="Q1049" s="2"/>
      <c r="R1049" s="2"/>
      <c r="S1049" s="11"/>
      <c r="T1049" s="78" t="str">
        <f>"owner=" &amp; Tokens!BS1049 &amp; "&amp;filename_for_metadata=" &amp; Tokens!BT1049 &amp; "&amp;offchaindata_platform=" &amp; $B$17 &amp; "&amp;keyfile=" &amp; $B$5 &amp;  "&amp;repository=" &amp; $B$18</f>
        <v>owner=BbDq7xeUzpj8bXfd9N7dh1tw43Ss7xbYpyjoNuwDSrzq&amp;filename_for_metadata=BILLETVIP_COR22D259&amp;offchaindata_platform=Github&amp;keyfile=Paul&amp;repository=CalviOnTheRocks2022</v>
      </c>
      <c r="U1049" s="78" t="str">
        <f t="shared" si="33"/>
        <v>{"name":"#259 Billet VIP",_x000D_
"symbol":"COR22D259",_x000D_
"description":"Billet VIP / Billet NFT VIP Access - 1 jour Calvi on the Rocks 2022",_x000D_
"seller_fee_basis_points":1000,_x000D_
"image":"https://bafybeifgcafssoal6uzuewv5miiy6rx4xkha2omwwtvxcjfegwktke27uy.ipfs.nftstorage.link?image_259.webp",_x000D_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49" s="78" t="str">
        <f>formatRow(Tokens!C$2:I$2,Tokens!C1049:I1049)</f>
        <v>"name":"#259 Billet VIP",_x000D_
"symbol":"COR22D259",_x000D_
"description":"Billet VIP / Billet NFT VIP Access - 1 jour Calvi on the Rocks 2022",_x000D_
"seller_fee_basis_points":1000,_x000D_
"image":"https://bafybeifgcafssoal6uzuewv5miiy6rx4xkha2omwwtvxcjfegwktke27uy.ipfs.nftstorage.link?image_259.webp",_x000D_
"Issuer":"NfluenT for Calvi On The rocks",_x000D_
"external_url":""</v>
      </c>
      <c r="W1049" s="78" t="str">
        <f>formatRow(Tokens!J$2:AV$2,Tokens!J1049:AV1049,2,"attributes")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9" s="78" t="str">
        <f>formatRow(Tokens!AX$2:BC$2,Tokens!AX1049:BC1049,2,"creators")</f>
        <v>"creators":[{"address":"ncreator",_x000D_
"share":10},{"address":"cotrcrea",_x000D_
"share":90},{"address":"nminer",_x000D_
"share":0}]</v>
      </c>
      <c r="Y1049" s="78" t="str">
        <f>formatRow(Tokens!BD$2:BI$2,Tokens!BD1049:BI1049,2,"files")</f>
        <v>"files":[]</v>
      </c>
      <c r="Z1049" s="78"/>
      <c r="AA1049" s="78"/>
      <c r="AB1049" s="78"/>
      <c r="AC1049" s="78" t="str">
        <f>formatRow(Tokens!BJ$2:BK$2,Tokens!BJ1049:BK1049,0,"collection")</f>
        <v>"collection":{"name":"BILLET VIP",_x000D_
"family":"Calvi On The Rocks"}</v>
      </c>
      <c r="AD1049" s="1" t="str">
        <f>formatRow(Tokens!BN$2:BR$2,Tokens!BN1049:BR1049,0,"marketplace")</f>
        <v>"marketplace":{"initial_price":100,_x000D_
"reservation_price":"",_x000D_
"duration":"",_x000D_
"max_mint":1,_x000D_
"sell_date":"25/06/2022"}</v>
      </c>
      <c r="AE1049" s="1"/>
    </row>
    <row r="1050" spans="4:31" ht="14.25" customHeight="1" x14ac:dyDescent="0.3">
      <c r="D1050" s="1">
        <f>Tokens!B1050</f>
        <v>260</v>
      </c>
      <c r="E1050" s="17" t="str">
        <f>IF(Tokens!C1050="","",Tokens!C1050)</f>
        <v>#260 Billet VIP</v>
      </c>
      <c r="F1050"/>
      <c r="G1050"/>
      <c r="H1050"/>
      <c r="I1050"/>
      <c r="J1050"/>
      <c r="M1050"/>
      <c r="N1050"/>
      <c r="O1050" s="15" t="str">
        <f t="shared" si="32"/>
        <v>_</v>
      </c>
      <c r="P1050" s="18" t="str">
        <f>IF(F1050="stop","",IF(F1050&lt;&gt;"",HYPERLINK(Settings!$B$5 &amp; "/manage/?network=" &amp; LOWER(B$8) &amp; "&amp;search=token&amp;account=" &amp; ToMint!$B$5 &amp; "&amp;view=" &amp; ToMint!J1050,"TokenSol"),""))</f>
        <v/>
      </c>
      <c r="Q1050" s="2"/>
      <c r="R1050" s="2"/>
      <c r="S1050" s="11"/>
      <c r="T1050" s="78" t="str">
        <f>"owner=" &amp; Tokens!BS1050 &amp; "&amp;filename_for_metadata=" &amp; Tokens!BT1050 &amp; "&amp;offchaindata_platform=" &amp; $B$17 &amp; "&amp;keyfile=" &amp; $B$5 &amp;  "&amp;repository=" &amp; $B$18</f>
        <v>owner=BbDq7xeUzpj8bXfd9N7dh1tw43Ss7xbYpyjoNuwDSrzq&amp;filename_for_metadata=BILLETVIP_COR22D260&amp;offchaindata_platform=Github&amp;keyfile=Paul&amp;repository=CalviOnTheRocks2022</v>
      </c>
      <c r="U1050" s="78" t="str">
        <f t="shared" si="33"/>
        <v>{"name":"#260 Billet VIP",_x000D_
"symbol":"COR22D260",_x000D_
"description":"Billet VIP / Billet NFT VIP Access - 1 jour Calvi on the Rocks 2022",_x000D_
"seller_fee_basis_points":1000,_x000D_
"image":"https://bafybeidzh2vl7cp6ciinfixib5hwfpix7ubmk3yvo3grop6kps5cy4ecxy.ipfs.nftstorage.link?image_260.webp",_x000D_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50" s="78" t="str">
        <f>formatRow(Tokens!C$2:I$2,Tokens!C1050:I1050)</f>
        <v>"name":"#260 Billet VIP",_x000D_
"symbol":"COR22D260",_x000D_
"description":"Billet VIP / Billet NFT VIP Access - 1 jour Calvi on the Rocks 2022",_x000D_
"seller_fee_basis_points":1000,_x000D_
"image":"https://bafybeidzh2vl7cp6ciinfixib5hwfpix7ubmk3yvo3grop6kps5cy4ecxy.ipfs.nftstorage.link?image_260.webp",_x000D_
"Issuer":"NfluenT for Calvi On The rocks",_x000D_
"external_url":""</v>
      </c>
      <c r="W1050" s="78" t="str">
        <f>formatRow(Tokens!J$2:AV$2,Tokens!J1050:AV1050,2,"attributes")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0" s="78" t="str">
        <f>formatRow(Tokens!AX$2:BC$2,Tokens!AX1050:BC1050,2,"creators")</f>
        <v>"creators":[{"address":"ncreator",_x000D_
"share":10},{"address":"cotrcrea",_x000D_
"share":90},{"address":"nminer",_x000D_
"share":0}]</v>
      </c>
      <c r="Y1050" s="78" t="str">
        <f>formatRow(Tokens!BD$2:BI$2,Tokens!BD1050:BI1050,2,"files")</f>
        <v>"files":[]</v>
      </c>
      <c r="Z1050" s="78"/>
      <c r="AA1050" s="78"/>
      <c r="AB1050" s="78"/>
      <c r="AC1050" s="78" t="str">
        <f>formatRow(Tokens!BJ$2:BK$2,Tokens!BJ1050:BK1050,0,"collection")</f>
        <v>"collection":{"name":"BILLET VIP",_x000D_
"family":"Calvi On The Rocks"}</v>
      </c>
      <c r="AD1050" s="1" t="str">
        <f>formatRow(Tokens!BN$2:BR$2,Tokens!BN1050:BR1050,0,"marketplace")</f>
        <v>"marketplace":{"initial_price":100,_x000D_
"reservation_price":"",_x000D_
"duration":"",_x000D_
"max_mint":1,_x000D_
"sell_date":"25/06/2022"}</v>
      </c>
      <c r="AE1050" s="1"/>
    </row>
    <row r="1051" spans="4:31" ht="14.25" customHeight="1" x14ac:dyDescent="0.3">
      <c r="D1051" s="1">
        <f>Tokens!B1051</f>
        <v>261</v>
      </c>
      <c r="E1051" s="17" t="str">
        <f>IF(Tokens!C1051="","",Tokens!C1051)</f>
        <v>#261 Billet VIP</v>
      </c>
      <c r="F1051"/>
      <c r="G1051"/>
      <c r="H1051"/>
      <c r="I1051"/>
      <c r="J1051"/>
      <c r="M1051"/>
      <c r="N1051"/>
      <c r="O1051" s="15" t="str">
        <f t="shared" si="32"/>
        <v>_</v>
      </c>
      <c r="P1051" s="18" t="str">
        <f>IF(F1051="stop","",IF(F1051&lt;&gt;"",HYPERLINK(Settings!$B$5 &amp; "/manage/?network=" &amp; LOWER(B$8) &amp; "&amp;search=token&amp;account=" &amp; ToMint!$B$5 &amp; "&amp;view=" &amp; ToMint!J1051,"TokenSol"),""))</f>
        <v/>
      </c>
      <c r="Q1051" s="2"/>
      <c r="R1051" s="2"/>
      <c r="S1051" s="11"/>
      <c r="T1051" s="78" t="str">
        <f>"owner=" &amp; Tokens!BS1051 &amp; "&amp;filename_for_metadata=" &amp; Tokens!BT1051 &amp; "&amp;offchaindata_platform=" &amp; $B$17 &amp; "&amp;keyfile=" &amp; $B$5 &amp;  "&amp;repository=" &amp; $B$18</f>
        <v>owner=BbDq7xeUzpj8bXfd9N7dh1tw43Ss7xbYpyjoNuwDSrzq&amp;filename_for_metadata=BILLETVIP_COR22D261&amp;offchaindata_platform=Github&amp;keyfile=Paul&amp;repository=CalviOnTheRocks2022</v>
      </c>
      <c r="U1051" s="78" t="str">
        <f t="shared" si="33"/>
        <v>{"name":"#261 Billet VIP",_x000D_
"symbol":"COR22D261",_x000D_
"description":"Billet VIP / Billet NFT VIP Access - 1 jour Calvi on the Rocks 2022",_x000D_
"seller_fee_basis_points":1000,_x000D_
"image":"https://bafybeidqiaxgctndiqp7a5a6e2sl532hkqw7sgpi7yeszk3rs7veqajewu.ipfs.nftstorage.link?image_261.webp",_x000D_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51" s="78" t="str">
        <f>formatRow(Tokens!C$2:I$2,Tokens!C1051:I1051)</f>
        <v>"name":"#261 Billet VIP",_x000D_
"symbol":"COR22D261",_x000D_
"description":"Billet VIP / Billet NFT VIP Access - 1 jour Calvi on the Rocks 2022",_x000D_
"seller_fee_basis_points":1000,_x000D_
"image":"https://bafybeidqiaxgctndiqp7a5a6e2sl532hkqw7sgpi7yeszk3rs7veqajewu.ipfs.nftstorage.link?image_261.webp",_x000D_
"Issuer":"NfluenT for Calvi On The rocks",_x000D_
"external_url":""</v>
      </c>
      <c r="W1051" s="78" t="str">
        <f>formatRow(Tokens!J$2:AV$2,Tokens!J1051:AV1051,2,"attributes")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1" s="78" t="str">
        <f>formatRow(Tokens!AX$2:BC$2,Tokens!AX1051:BC1051,2,"creators")</f>
        <v>"creators":[{"address":"ncreator",_x000D_
"share":10},{"address":"cotrcrea",_x000D_
"share":90},{"address":"nminer",_x000D_
"share":0}]</v>
      </c>
      <c r="Y1051" s="78" t="str">
        <f>formatRow(Tokens!BD$2:BI$2,Tokens!BD1051:BI1051,2,"files")</f>
        <v>"files":[]</v>
      </c>
      <c r="Z1051" s="78"/>
      <c r="AA1051" s="78"/>
      <c r="AB1051" s="78"/>
      <c r="AC1051" s="78" t="str">
        <f>formatRow(Tokens!BJ$2:BK$2,Tokens!BJ1051:BK1051,0,"collection")</f>
        <v>"collection":{"name":"BILLET VIP",_x000D_
"family":"Calvi On The Rocks"}</v>
      </c>
      <c r="AD1051" s="1" t="str">
        <f>formatRow(Tokens!BN$2:BR$2,Tokens!BN1051:BR1051,0,"marketplace")</f>
        <v>"marketplace":{"initial_price":100,_x000D_
"reservation_price":"",_x000D_
"duration":"",_x000D_
"max_mint":1,_x000D_
"sell_date":"25/06/2022"}</v>
      </c>
      <c r="AE1051" s="1"/>
    </row>
    <row r="1052" spans="4:31" ht="14.25" customHeight="1" x14ac:dyDescent="0.3">
      <c r="D1052" s="1">
        <f>Tokens!B1052</f>
        <v>262</v>
      </c>
      <c r="E1052" s="17" t="str">
        <f>IF(Tokens!C1052="","",Tokens!C1052)</f>
        <v>#262 Billet VIP</v>
      </c>
      <c r="F1052"/>
      <c r="G1052"/>
      <c r="H1052"/>
      <c r="I1052"/>
      <c r="J1052"/>
      <c r="M1052"/>
      <c r="N1052"/>
      <c r="O1052" s="15" t="str">
        <f t="shared" si="32"/>
        <v>_</v>
      </c>
      <c r="P1052" s="18" t="str">
        <f>IF(F1052="stop","",IF(F1052&lt;&gt;"",HYPERLINK(Settings!$B$5 &amp; "/manage/?network=" &amp; LOWER(B$8) &amp; "&amp;search=token&amp;account=" &amp; ToMint!$B$5 &amp; "&amp;view=" &amp; ToMint!J1052,"TokenSol"),""))</f>
        <v/>
      </c>
      <c r="Q1052" s="2"/>
      <c r="R1052" s="2"/>
      <c r="S1052" s="11"/>
      <c r="T1052" s="78" t="str">
        <f>"owner=" &amp; Tokens!BS1052 &amp; "&amp;filename_for_metadata=" &amp; Tokens!BT1052 &amp; "&amp;offchaindata_platform=" &amp; $B$17 &amp; "&amp;keyfile=" &amp; $B$5 &amp;  "&amp;repository=" &amp; $B$18</f>
        <v>owner=BbDq7xeUzpj8bXfd9N7dh1tw43Ss7xbYpyjoNuwDSrzq&amp;filename_for_metadata=BILLETVIP_COR22D262&amp;offchaindata_platform=Github&amp;keyfile=Paul&amp;repository=CalviOnTheRocks2022</v>
      </c>
      <c r="U1052" s="78" t="str">
        <f t="shared" si="33"/>
        <v>{"name":"#262 Billet VIP",_x000D_
"symbol":"COR22D262",_x000D_
"description":"Billet VIP / Billet NFT VIP Access - 1 jour Calvi on the Rocks 2022",_x000D_
"seller_fee_basis_points":1000,_x000D_
"image":"https://bafybeiajrjomcicn4u5i23os44i6d4xlaesja76vyy5lknuphver53mu4a.ipfs.nftstorage.link?image_262.webp",_x000D_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52" s="78" t="str">
        <f>formatRow(Tokens!C$2:I$2,Tokens!C1052:I1052)</f>
        <v>"name":"#262 Billet VIP",_x000D_
"symbol":"COR22D262",_x000D_
"description":"Billet VIP / Billet NFT VIP Access - 1 jour Calvi on the Rocks 2022",_x000D_
"seller_fee_basis_points":1000,_x000D_
"image":"https://bafybeiajrjomcicn4u5i23os44i6d4xlaesja76vyy5lknuphver53mu4a.ipfs.nftstorage.link?image_262.webp",_x000D_
"Issuer":"NfluenT for Calvi On The rocks",_x000D_
"external_url":""</v>
      </c>
      <c r="W1052" s="78" t="str">
        <f>formatRow(Tokens!J$2:AV$2,Tokens!J1052:AV1052,2,"attributes")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2" s="78" t="str">
        <f>formatRow(Tokens!AX$2:BC$2,Tokens!AX1052:BC1052,2,"creators")</f>
        <v>"creators":[{"address":"ncreator",_x000D_
"share":10},{"address":"cotrcrea",_x000D_
"share":90},{"address":"nminer",_x000D_
"share":0}]</v>
      </c>
      <c r="Y1052" s="78" t="str">
        <f>formatRow(Tokens!BD$2:BI$2,Tokens!BD1052:BI1052,2,"files")</f>
        <v>"files":[]</v>
      </c>
      <c r="Z1052" s="78"/>
      <c r="AA1052" s="78"/>
      <c r="AB1052" s="78"/>
      <c r="AC1052" s="78" t="str">
        <f>formatRow(Tokens!BJ$2:BK$2,Tokens!BJ1052:BK1052,0,"collection")</f>
        <v>"collection":{"name":"BILLET VIP",_x000D_
"family":"Calvi On The Rocks"}</v>
      </c>
      <c r="AD1052" s="1" t="str">
        <f>formatRow(Tokens!BN$2:BR$2,Tokens!BN1052:BR1052,0,"marketplace")</f>
        <v>"marketplace":{"initial_price":100,_x000D_
"reservation_price":"",_x000D_
"duration":"",_x000D_
"max_mint":1,_x000D_
"sell_date":"25/06/2022"}</v>
      </c>
      <c r="AE1052" s="1"/>
    </row>
    <row r="1053" spans="4:31" ht="14.25" customHeight="1" x14ac:dyDescent="0.3">
      <c r="D1053" s="1">
        <f>Tokens!B1053</f>
        <v>263</v>
      </c>
      <c r="E1053" s="17" t="str">
        <f>IF(Tokens!C1053="","",Tokens!C1053)</f>
        <v>#263 Billet VIP</v>
      </c>
      <c r="F1053"/>
      <c r="G1053"/>
      <c r="H1053"/>
      <c r="I1053"/>
      <c r="J1053"/>
      <c r="M1053"/>
      <c r="N1053"/>
      <c r="O1053" s="15" t="str">
        <f t="shared" si="32"/>
        <v>_</v>
      </c>
      <c r="P1053" s="18" t="str">
        <f>IF(F1053="stop","",IF(F1053&lt;&gt;"",HYPERLINK(Settings!$B$5 &amp; "/manage/?network=" &amp; LOWER(B$8) &amp; "&amp;search=token&amp;account=" &amp; ToMint!$B$5 &amp; "&amp;view=" &amp; ToMint!J1053,"TokenSol"),""))</f>
        <v/>
      </c>
      <c r="Q1053" s="2"/>
      <c r="R1053" s="2"/>
      <c r="S1053" s="11"/>
      <c r="T1053" s="78" t="str">
        <f>"owner=" &amp; Tokens!BS1053 &amp; "&amp;filename_for_metadata=" &amp; Tokens!BT1053 &amp; "&amp;offchaindata_platform=" &amp; $B$17 &amp; "&amp;keyfile=" &amp; $B$5 &amp;  "&amp;repository=" &amp; $B$18</f>
        <v>owner=BbDq7xeUzpj8bXfd9N7dh1tw43Ss7xbYpyjoNuwDSrzq&amp;filename_for_metadata=BILLETVIP_COR22D263&amp;offchaindata_platform=Github&amp;keyfile=Paul&amp;repository=CalviOnTheRocks2022</v>
      </c>
      <c r="U1053" s="78" t="str">
        <f t="shared" si="33"/>
        <v>{"name":"#263 Billet VIP",_x000D_
"symbol":"COR22D263",_x000D_
"description":"Billet VIP / Billet NFT VIP Access - 1 jour Calvi on the Rocks 2022",_x000D_
"seller_fee_basis_points":1000,_x000D_
"image":"https://bafybeig4yzaly6pdejtzbvt3avtyvsiaecdorzyqfrpjuvwzhakksgyvmq.ipfs.nftstorage.link?image_263.webp",_x000D_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53" s="78" t="str">
        <f>formatRow(Tokens!C$2:I$2,Tokens!C1053:I1053)</f>
        <v>"name":"#263 Billet VIP",_x000D_
"symbol":"COR22D263",_x000D_
"description":"Billet VIP / Billet NFT VIP Access - 1 jour Calvi on the Rocks 2022",_x000D_
"seller_fee_basis_points":1000,_x000D_
"image":"https://bafybeig4yzaly6pdejtzbvt3avtyvsiaecdorzyqfrpjuvwzhakksgyvmq.ipfs.nftstorage.link?image_263.webp",_x000D_
"Issuer":"NfluenT for Calvi On The rocks",_x000D_
"external_url":""</v>
      </c>
      <c r="W1053" s="78" t="str">
        <f>formatRow(Tokens!J$2:AV$2,Tokens!J1053:AV1053,2,"attributes")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3" s="78" t="str">
        <f>formatRow(Tokens!AX$2:BC$2,Tokens!AX1053:BC1053,2,"creators")</f>
        <v>"creators":[{"address":"ncreator",_x000D_
"share":10},{"address":"cotrcrea",_x000D_
"share":90},{"address":"nminer",_x000D_
"share":0}]</v>
      </c>
      <c r="Y1053" s="78" t="str">
        <f>formatRow(Tokens!BD$2:BI$2,Tokens!BD1053:BI1053,2,"files")</f>
        <v>"files":[]</v>
      </c>
      <c r="Z1053" s="78"/>
      <c r="AA1053" s="78"/>
      <c r="AB1053" s="78"/>
      <c r="AC1053" s="78" t="str">
        <f>formatRow(Tokens!BJ$2:BK$2,Tokens!BJ1053:BK1053,0,"collection")</f>
        <v>"collection":{"name":"BILLET VIP",_x000D_
"family":"Calvi On The Rocks"}</v>
      </c>
      <c r="AD1053" s="1" t="str">
        <f>formatRow(Tokens!BN$2:BR$2,Tokens!BN1053:BR1053,0,"marketplace")</f>
        <v>"marketplace":{"initial_price":100,_x000D_
"reservation_price":"",_x000D_
"duration":"",_x000D_
"max_mint":1,_x000D_
"sell_date":"25/06/2022"}</v>
      </c>
      <c r="AE1053" s="1"/>
    </row>
    <row r="1054" spans="4:31" ht="14.25" customHeight="1" x14ac:dyDescent="0.3">
      <c r="D1054" s="1">
        <f>Tokens!B1054</f>
        <v>264</v>
      </c>
      <c r="E1054" s="17" t="str">
        <f>IF(Tokens!C1054="","",Tokens!C1054)</f>
        <v>#264 Billet VIP</v>
      </c>
      <c r="F1054"/>
      <c r="G1054"/>
      <c r="H1054"/>
      <c r="I1054"/>
      <c r="J1054"/>
      <c r="M1054"/>
      <c r="N1054"/>
      <c r="O1054" s="15" t="str">
        <f t="shared" si="32"/>
        <v>_</v>
      </c>
      <c r="P1054" s="18" t="str">
        <f>IF(F1054="stop","",IF(F1054&lt;&gt;"",HYPERLINK(Settings!$B$5 &amp; "/manage/?network=" &amp; LOWER(B$8) &amp; "&amp;search=token&amp;account=" &amp; ToMint!$B$5 &amp; "&amp;view=" &amp; ToMint!J1054,"TokenSol"),""))</f>
        <v/>
      </c>
      <c r="Q1054" s="2"/>
      <c r="R1054" s="2"/>
      <c r="S1054" s="11"/>
      <c r="T1054" s="78" t="str">
        <f>"owner=" &amp; Tokens!BS1054 &amp; "&amp;filename_for_metadata=" &amp; Tokens!BT1054 &amp; "&amp;offchaindata_platform=" &amp; $B$17 &amp; "&amp;keyfile=" &amp; $B$5 &amp;  "&amp;repository=" &amp; $B$18</f>
        <v>owner=BbDq7xeUzpj8bXfd9N7dh1tw43Ss7xbYpyjoNuwDSrzq&amp;filename_for_metadata=BILLETVIP_COR22D264&amp;offchaindata_platform=Github&amp;keyfile=Paul&amp;repository=CalviOnTheRocks2022</v>
      </c>
      <c r="U1054" s="78" t="str">
        <f t="shared" si="33"/>
        <v>{"name":"#264 Billet VIP",_x000D_
"symbol":"COR22D264",_x000D_
"description":"Billet VIP / Billet NFT VIP Access - 1 jour Calvi on the Rocks 2022",_x000D_
"seller_fee_basis_points":1000,_x000D_
"image":"https://bafybeiheyn334gtb4gzqgejuu6kq3fzqijcz7j6rivt6gzb3atyjis5llq.ipfs.nftstorage.link?image_264.webp",_x000D_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54" s="78" t="str">
        <f>formatRow(Tokens!C$2:I$2,Tokens!C1054:I1054)</f>
        <v>"name":"#264 Billet VIP",_x000D_
"symbol":"COR22D264",_x000D_
"description":"Billet VIP / Billet NFT VIP Access - 1 jour Calvi on the Rocks 2022",_x000D_
"seller_fee_basis_points":1000,_x000D_
"image":"https://bafybeiheyn334gtb4gzqgejuu6kq3fzqijcz7j6rivt6gzb3atyjis5llq.ipfs.nftstorage.link?image_264.webp",_x000D_
"Issuer":"NfluenT for Calvi On The rocks",_x000D_
"external_url":""</v>
      </c>
      <c r="W1054" s="78" t="str">
        <f>formatRow(Tokens!J$2:AV$2,Tokens!J1054:AV1054,2,"attributes")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4" s="78" t="str">
        <f>formatRow(Tokens!AX$2:BC$2,Tokens!AX1054:BC1054,2,"creators")</f>
        <v>"creators":[{"address":"ncreator",_x000D_
"share":10},{"address":"cotrcrea",_x000D_
"share":90},{"address":"nminer",_x000D_
"share":0}]</v>
      </c>
      <c r="Y1054" s="78" t="str">
        <f>formatRow(Tokens!BD$2:BI$2,Tokens!BD1054:BI1054,2,"files")</f>
        <v>"files":[]</v>
      </c>
      <c r="Z1054" s="78"/>
      <c r="AA1054" s="78"/>
      <c r="AB1054" s="78"/>
      <c r="AC1054" s="78" t="str">
        <f>formatRow(Tokens!BJ$2:BK$2,Tokens!BJ1054:BK1054,0,"collection")</f>
        <v>"collection":{"name":"BILLET VIP",_x000D_
"family":"Calvi On The Rocks"}</v>
      </c>
      <c r="AD1054" s="1" t="str">
        <f>formatRow(Tokens!BN$2:BR$2,Tokens!BN1054:BR1054,0,"marketplace")</f>
        <v>"marketplace":{"initial_price":100,_x000D_
"reservation_price":"",_x000D_
"duration":"",_x000D_
"max_mint":1,_x000D_
"sell_date":"25/06/2022"}</v>
      </c>
      <c r="AE1054" s="1"/>
    </row>
    <row r="1055" spans="4:31" ht="14.25" customHeight="1" x14ac:dyDescent="0.3">
      <c r="D1055" s="1">
        <f>Tokens!B1055</f>
        <v>265</v>
      </c>
      <c r="E1055" s="17" t="str">
        <f>IF(Tokens!C1055="","",Tokens!C1055)</f>
        <v>#265 Billet VIP</v>
      </c>
      <c r="F1055"/>
      <c r="G1055"/>
      <c r="H1055"/>
      <c r="I1055"/>
      <c r="J1055"/>
      <c r="M1055"/>
      <c r="N1055"/>
      <c r="O1055" s="15" t="str">
        <f t="shared" si="32"/>
        <v>_</v>
      </c>
      <c r="P1055" s="18" t="str">
        <f>IF(F1055="stop","",IF(F1055&lt;&gt;"",HYPERLINK(Settings!$B$5 &amp; "/manage/?network=" &amp; LOWER(B$8) &amp; "&amp;search=token&amp;account=" &amp; ToMint!$B$5 &amp; "&amp;view=" &amp; ToMint!J1055,"TokenSol"),""))</f>
        <v/>
      </c>
      <c r="Q1055" s="2"/>
      <c r="R1055" s="2"/>
      <c r="S1055" s="11"/>
      <c r="T1055" s="78" t="str">
        <f>"owner=" &amp; Tokens!BS1055 &amp; "&amp;filename_for_metadata=" &amp; Tokens!BT1055 &amp; "&amp;offchaindata_platform=" &amp; $B$17 &amp; "&amp;keyfile=" &amp; $B$5 &amp;  "&amp;repository=" &amp; $B$18</f>
        <v>owner=BbDq7xeUzpj8bXfd9N7dh1tw43Ss7xbYpyjoNuwDSrzq&amp;filename_for_metadata=BILLETVIP_COR22D265&amp;offchaindata_platform=Github&amp;keyfile=Paul&amp;repository=CalviOnTheRocks2022</v>
      </c>
      <c r="U1055" s="78" t="str">
        <f t="shared" si="33"/>
        <v>{"name":"#265 Billet VIP",_x000D_
"symbol":"COR22D265",_x000D_
"description":"Billet VIP / Billet NFT VIP Access - 1 jour Calvi on the Rocks 2022",_x000D_
"seller_fee_basis_points":1000,_x000D_
"image":"https://bafybeifrb4s4teijav3vmbp4myl5kjbp3adrsvphi6xulwran4ygwxdzze.ipfs.nftstorage.link?image_265.webp",_x000D_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55" s="78" t="str">
        <f>formatRow(Tokens!C$2:I$2,Tokens!C1055:I1055)</f>
        <v>"name":"#265 Billet VIP",_x000D_
"symbol":"COR22D265",_x000D_
"description":"Billet VIP / Billet NFT VIP Access - 1 jour Calvi on the Rocks 2022",_x000D_
"seller_fee_basis_points":1000,_x000D_
"image":"https://bafybeifrb4s4teijav3vmbp4myl5kjbp3adrsvphi6xulwran4ygwxdzze.ipfs.nftstorage.link?image_265.webp",_x000D_
"Issuer":"NfluenT for Calvi On The rocks",_x000D_
"external_url":""</v>
      </c>
      <c r="W1055" s="78" t="str">
        <f>formatRow(Tokens!J$2:AV$2,Tokens!J1055:AV1055,2,"attributes")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5" s="78" t="str">
        <f>formatRow(Tokens!AX$2:BC$2,Tokens!AX1055:BC1055,2,"creators")</f>
        <v>"creators":[{"address":"ncreator",_x000D_
"share":10},{"address":"cotrcrea",_x000D_
"share":90},{"address":"nminer",_x000D_
"share":0}]</v>
      </c>
      <c r="Y1055" s="78" t="str">
        <f>formatRow(Tokens!BD$2:BI$2,Tokens!BD1055:BI1055,2,"files")</f>
        <v>"files":[]</v>
      </c>
      <c r="Z1055" s="78"/>
      <c r="AA1055" s="78"/>
      <c r="AB1055" s="78"/>
      <c r="AC1055" s="78" t="str">
        <f>formatRow(Tokens!BJ$2:BK$2,Tokens!BJ1055:BK1055,0,"collection")</f>
        <v>"collection":{"name":"BILLET VIP",_x000D_
"family":"Calvi On The Rocks"}</v>
      </c>
      <c r="AD1055" s="1" t="str">
        <f>formatRow(Tokens!BN$2:BR$2,Tokens!BN1055:BR1055,0,"marketplace")</f>
        <v>"marketplace":{"initial_price":100,_x000D_
"reservation_price":"",_x000D_
"duration":"",_x000D_
"max_mint":1,_x000D_
"sell_date":"25/06/2022"}</v>
      </c>
      <c r="AE1055" s="1"/>
    </row>
    <row r="1056" spans="4:31" ht="14.25" customHeight="1" x14ac:dyDescent="0.3">
      <c r="D1056" s="1">
        <f>Tokens!B1056</f>
        <v>266</v>
      </c>
      <c r="E1056" s="17" t="str">
        <f>IF(Tokens!C1056="","",Tokens!C1056)</f>
        <v>#266 Billet VIP</v>
      </c>
      <c r="F1056"/>
      <c r="G1056"/>
      <c r="H1056"/>
      <c r="I1056"/>
      <c r="J1056"/>
      <c r="M1056"/>
      <c r="N1056"/>
      <c r="O1056" s="15" t="str">
        <f t="shared" si="32"/>
        <v>_</v>
      </c>
      <c r="P1056" s="18" t="str">
        <f>IF(F1056="stop","",IF(F1056&lt;&gt;"",HYPERLINK(Settings!$B$5 &amp; "/manage/?network=" &amp; LOWER(B$8) &amp; "&amp;search=token&amp;account=" &amp; ToMint!$B$5 &amp; "&amp;view=" &amp; ToMint!J1056,"TokenSol"),""))</f>
        <v/>
      </c>
      <c r="Q1056" s="2"/>
      <c r="R1056" s="2"/>
      <c r="S1056" s="11"/>
      <c r="T1056" s="78" t="str">
        <f>"owner=" &amp; Tokens!BS1056 &amp; "&amp;filename_for_metadata=" &amp; Tokens!BT1056 &amp; "&amp;offchaindata_platform=" &amp; $B$17 &amp; "&amp;keyfile=" &amp; $B$5 &amp;  "&amp;repository=" &amp; $B$18</f>
        <v>owner=BbDq7xeUzpj8bXfd9N7dh1tw43Ss7xbYpyjoNuwDSrzq&amp;filename_for_metadata=BILLETVIP_COR22D266&amp;offchaindata_platform=Github&amp;keyfile=Paul&amp;repository=CalviOnTheRocks2022</v>
      </c>
      <c r="U1056" s="78" t="str">
        <f t="shared" si="33"/>
        <v>{"name":"#266 Billet VIP",_x000D_
"symbol":"COR22D266",_x000D_
"description":"Billet VIP / Billet NFT VIP Access - 1 jour Calvi on the Rocks 2022",_x000D_
"seller_fee_basis_points":1000,_x000D_
"image":"https://bafybeiaogkvsgxtmvax67dxofskvzfgphetsdwgn7i7emz2t6opgoy5fca.ipfs.nftstorage.link?image_266.webp",_x000D_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56" s="78" t="str">
        <f>formatRow(Tokens!C$2:I$2,Tokens!C1056:I1056)</f>
        <v>"name":"#266 Billet VIP",_x000D_
"symbol":"COR22D266",_x000D_
"description":"Billet VIP / Billet NFT VIP Access - 1 jour Calvi on the Rocks 2022",_x000D_
"seller_fee_basis_points":1000,_x000D_
"image":"https://bafybeiaogkvsgxtmvax67dxofskvzfgphetsdwgn7i7emz2t6opgoy5fca.ipfs.nftstorage.link?image_266.webp",_x000D_
"Issuer":"NfluenT for Calvi On The rocks",_x000D_
"external_url":""</v>
      </c>
      <c r="W1056" s="78" t="str">
        <f>formatRow(Tokens!J$2:AV$2,Tokens!J1056:AV1056,2,"attributes")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6" s="78" t="str">
        <f>formatRow(Tokens!AX$2:BC$2,Tokens!AX1056:BC1056,2,"creators")</f>
        <v>"creators":[{"address":"ncreator",_x000D_
"share":10},{"address":"cotrcrea",_x000D_
"share":90},{"address":"nminer",_x000D_
"share":0}]</v>
      </c>
      <c r="Y1056" s="78" t="str">
        <f>formatRow(Tokens!BD$2:BI$2,Tokens!BD1056:BI1056,2,"files")</f>
        <v>"files":[]</v>
      </c>
      <c r="Z1056" s="78"/>
      <c r="AA1056" s="78"/>
      <c r="AB1056" s="78"/>
      <c r="AC1056" s="78" t="str">
        <f>formatRow(Tokens!BJ$2:BK$2,Tokens!BJ1056:BK1056,0,"collection")</f>
        <v>"collection":{"name":"BILLET VIP",_x000D_
"family":"Calvi On The Rocks"}</v>
      </c>
      <c r="AD1056" s="1" t="str">
        <f>formatRow(Tokens!BN$2:BR$2,Tokens!BN1056:BR1056,0,"marketplace")</f>
        <v>"marketplace":{"initial_price":100,_x000D_
"reservation_price":"",_x000D_
"duration":"",_x000D_
"max_mint":1,_x000D_
"sell_date":"25/06/2022"}</v>
      </c>
      <c r="AE1056" s="1"/>
    </row>
    <row r="1057" spans="4:31" ht="14.25" customHeight="1" x14ac:dyDescent="0.3">
      <c r="D1057" s="1">
        <f>Tokens!B1057</f>
        <v>267</v>
      </c>
      <c r="E1057" s="17" t="str">
        <f>IF(Tokens!C1057="","",Tokens!C1057)</f>
        <v>#267 Billet VIP</v>
      </c>
      <c r="F1057"/>
      <c r="G1057"/>
      <c r="H1057"/>
      <c r="I1057"/>
      <c r="J1057"/>
      <c r="M1057"/>
      <c r="N1057"/>
      <c r="O1057" s="15" t="str">
        <f t="shared" si="32"/>
        <v>_</v>
      </c>
      <c r="P1057" s="18" t="str">
        <f>IF(F1057="stop","",IF(F1057&lt;&gt;"",HYPERLINK(Settings!$B$5 &amp; "/manage/?network=" &amp; LOWER(B$8) &amp; "&amp;search=token&amp;account=" &amp; ToMint!$B$5 &amp; "&amp;view=" &amp; ToMint!J1057,"TokenSol"),""))</f>
        <v/>
      </c>
      <c r="Q1057" s="2"/>
      <c r="R1057" s="2"/>
      <c r="S1057" s="11"/>
      <c r="T1057" s="78" t="str">
        <f>"owner=" &amp; Tokens!BS1057 &amp; "&amp;filename_for_metadata=" &amp; Tokens!BT1057 &amp; "&amp;offchaindata_platform=" &amp; $B$17 &amp; "&amp;keyfile=" &amp; $B$5 &amp;  "&amp;repository=" &amp; $B$18</f>
        <v>owner=BbDq7xeUzpj8bXfd9N7dh1tw43Ss7xbYpyjoNuwDSrzq&amp;filename_for_metadata=BILLETVIP_COR22D267&amp;offchaindata_platform=Github&amp;keyfile=Paul&amp;repository=CalviOnTheRocks2022</v>
      </c>
      <c r="U1057" s="78" t="str">
        <f t="shared" si="33"/>
        <v>{"name":"#267 Billet VIP",_x000D_
"symbol":"COR22D267",_x000D_
"description":"Billet VIP / Billet NFT VIP Access - 1 jour Calvi on the Rocks 2022",_x000D_
"seller_fee_basis_points":1000,_x000D_
"image":"https://bafybeifo22uo7vngnvhf7ahazyl7kugqhhornoky5aloes3mjnbiqkzfcu.ipfs.nftstorage.link?image_267.webp",_x000D_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57" s="78" t="str">
        <f>formatRow(Tokens!C$2:I$2,Tokens!C1057:I1057)</f>
        <v>"name":"#267 Billet VIP",_x000D_
"symbol":"COR22D267",_x000D_
"description":"Billet VIP / Billet NFT VIP Access - 1 jour Calvi on the Rocks 2022",_x000D_
"seller_fee_basis_points":1000,_x000D_
"image":"https://bafybeifo22uo7vngnvhf7ahazyl7kugqhhornoky5aloes3mjnbiqkzfcu.ipfs.nftstorage.link?image_267.webp",_x000D_
"Issuer":"NfluenT for Calvi On The rocks",_x000D_
"external_url":""</v>
      </c>
      <c r="W1057" s="78" t="str">
        <f>formatRow(Tokens!J$2:AV$2,Tokens!J1057:AV1057,2,"attributes")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7" s="78" t="str">
        <f>formatRow(Tokens!AX$2:BC$2,Tokens!AX1057:BC1057,2,"creators")</f>
        <v>"creators":[{"address":"ncreator",_x000D_
"share":10},{"address":"cotrcrea",_x000D_
"share":90},{"address":"nminer",_x000D_
"share":0}]</v>
      </c>
      <c r="Y1057" s="78" t="str">
        <f>formatRow(Tokens!BD$2:BI$2,Tokens!BD1057:BI1057,2,"files")</f>
        <v>"files":[]</v>
      </c>
      <c r="Z1057" s="78"/>
      <c r="AA1057" s="78"/>
      <c r="AB1057" s="78"/>
      <c r="AC1057" s="78" t="str">
        <f>formatRow(Tokens!BJ$2:BK$2,Tokens!BJ1057:BK1057,0,"collection")</f>
        <v>"collection":{"name":"BILLET VIP",_x000D_
"family":"Calvi On The Rocks"}</v>
      </c>
      <c r="AD1057" s="1" t="str">
        <f>formatRow(Tokens!BN$2:BR$2,Tokens!BN1057:BR1057,0,"marketplace")</f>
        <v>"marketplace":{"initial_price":100,_x000D_
"reservation_price":"",_x000D_
"duration":"",_x000D_
"max_mint":1,_x000D_
"sell_date":"25/06/2022"}</v>
      </c>
      <c r="AE1057" s="1"/>
    </row>
    <row r="1058" spans="4:31" ht="14.25" customHeight="1" x14ac:dyDescent="0.3">
      <c r="D1058" s="1">
        <f>Tokens!B1058</f>
        <v>268</v>
      </c>
      <c r="E1058" s="17" t="str">
        <f>IF(Tokens!C1058="","",Tokens!C1058)</f>
        <v>#268 Billet VIP</v>
      </c>
      <c r="F1058"/>
      <c r="G1058"/>
      <c r="H1058"/>
      <c r="I1058"/>
      <c r="J1058"/>
      <c r="M1058"/>
      <c r="N1058"/>
      <c r="O1058" s="15" t="str">
        <f t="shared" si="32"/>
        <v>_</v>
      </c>
      <c r="P1058" s="18" t="str">
        <f>IF(F1058="stop","",IF(F1058&lt;&gt;"",HYPERLINK(Settings!$B$5 &amp; "/manage/?network=" &amp; LOWER(B$8) &amp; "&amp;search=token&amp;account=" &amp; ToMint!$B$5 &amp; "&amp;view=" &amp; ToMint!J1058,"TokenSol"),""))</f>
        <v/>
      </c>
      <c r="Q1058" s="2"/>
      <c r="R1058" s="2"/>
      <c r="S1058" s="11"/>
      <c r="T1058" s="78" t="str">
        <f>"owner=" &amp; Tokens!BS1058 &amp; "&amp;filename_for_metadata=" &amp; Tokens!BT1058 &amp; "&amp;offchaindata_platform=" &amp; $B$17 &amp; "&amp;keyfile=" &amp; $B$5 &amp;  "&amp;repository=" &amp; $B$18</f>
        <v>owner=BbDq7xeUzpj8bXfd9N7dh1tw43Ss7xbYpyjoNuwDSrzq&amp;filename_for_metadata=BILLETVIP_COR22D268&amp;offchaindata_platform=Github&amp;keyfile=Paul&amp;repository=CalviOnTheRocks2022</v>
      </c>
      <c r="U1058" s="78" t="str">
        <f t="shared" si="33"/>
        <v>{"name":"#268 Billet VIP",_x000D_
"symbol":"COR22D268",_x000D_
"description":"Billet VIP / Billet NFT VIP Access - 1 jour Calvi on the Rocks 2022",_x000D_
"seller_fee_basis_points":1000,_x000D_
"image":"https://bafybeie7lpcfm3zwhw6az5pvbcwuelx2lsd57iwi23fph44qxjlnk7bm74.ipfs.nftstorage.link?image_268.webp",_x000D_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58" s="78" t="str">
        <f>formatRow(Tokens!C$2:I$2,Tokens!C1058:I1058)</f>
        <v>"name":"#268 Billet VIP",_x000D_
"symbol":"COR22D268",_x000D_
"description":"Billet VIP / Billet NFT VIP Access - 1 jour Calvi on the Rocks 2022",_x000D_
"seller_fee_basis_points":1000,_x000D_
"image":"https://bafybeie7lpcfm3zwhw6az5pvbcwuelx2lsd57iwi23fph44qxjlnk7bm74.ipfs.nftstorage.link?image_268.webp",_x000D_
"Issuer":"NfluenT for Calvi On The rocks",_x000D_
"external_url":""</v>
      </c>
      <c r="W1058" s="78" t="str">
        <f>formatRow(Tokens!J$2:AV$2,Tokens!J1058:AV1058,2,"attributes")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8" s="78" t="str">
        <f>formatRow(Tokens!AX$2:BC$2,Tokens!AX1058:BC1058,2,"creators")</f>
        <v>"creators":[{"address":"ncreator",_x000D_
"share":10},{"address":"cotrcrea",_x000D_
"share":90},{"address":"nminer",_x000D_
"share":0}]</v>
      </c>
      <c r="Y1058" s="78" t="str">
        <f>formatRow(Tokens!BD$2:BI$2,Tokens!BD1058:BI1058,2,"files")</f>
        <v>"files":[]</v>
      </c>
      <c r="Z1058" s="78"/>
      <c r="AA1058" s="78"/>
      <c r="AB1058" s="78"/>
      <c r="AC1058" s="78" t="str">
        <f>formatRow(Tokens!BJ$2:BK$2,Tokens!BJ1058:BK1058,0,"collection")</f>
        <v>"collection":{"name":"BILLET VIP",_x000D_
"family":"Calvi On The Rocks"}</v>
      </c>
      <c r="AD1058" s="1" t="str">
        <f>formatRow(Tokens!BN$2:BR$2,Tokens!BN1058:BR1058,0,"marketplace")</f>
        <v>"marketplace":{"initial_price":100,_x000D_
"reservation_price":"",_x000D_
"duration":"",_x000D_
"max_mint":1,_x000D_
"sell_date":"25/06/2022"}</v>
      </c>
      <c r="AE1058" s="1"/>
    </row>
    <row r="1059" spans="4:31" ht="14.25" customHeight="1" x14ac:dyDescent="0.3">
      <c r="D1059" s="1">
        <f>Tokens!B1059</f>
        <v>269</v>
      </c>
      <c r="E1059" s="17" t="str">
        <f>IF(Tokens!C1059="","",Tokens!C1059)</f>
        <v>#269 Billet VIP</v>
      </c>
      <c r="F1059"/>
      <c r="G1059"/>
      <c r="H1059"/>
      <c r="I1059"/>
      <c r="J1059"/>
      <c r="M1059"/>
      <c r="N1059"/>
      <c r="O1059" s="15" t="str">
        <f t="shared" si="32"/>
        <v>_</v>
      </c>
      <c r="P1059" s="18" t="str">
        <f>IF(F1059="stop","",IF(F1059&lt;&gt;"",HYPERLINK(Settings!$B$5 &amp; "/manage/?network=" &amp; LOWER(B$8) &amp; "&amp;search=token&amp;account=" &amp; ToMint!$B$5 &amp; "&amp;view=" &amp; ToMint!J1059,"TokenSol"),""))</f>
        <v/>
      </c>
      <c r="Q1059" s="2"/>
      <c r="R1059" s="2"/>
      <c r="S1059" s="11"/>
      <c r="T1059" s="78" t="str">
        <f>"owner=" &amp; Tokens!BS1059 &amp; "&amp;filename_for_metadata=" &amp; Tokens!BT1059 &amp; "&amp;offchaindata_platform=" &amp; $B$17 &amp; "&amp;keyfile=" &amp; $B$5 &amp;  "&amp;repository=" &amp; $B$18</f>
        <v>owner=BbDq7xeUzpj8bXfd9N7dh1tw43Ss7xbYpyjoNuwDSrzq&amp;filename_for_metadata=BILLETVIP_COR22D269&amp;offchaindata_platform=Github&amp;keyfile=Paul&amp;repository=CalviOnTheRocks2022</v>
      </c>
      <c r="U1059" s="78" t="str">
        <f t="shared" si="33"/>
        <v>{"name":"#269 Billet VIP",_x000D_
"symbol":"COR22D269",_x000D_
"description":"Billet VIP / Billet NFT VIP Access - 1 jour Calvi on the Rocks 2022",_x000D_
"seller_fee_basis_points":1000,_x000D_
"image":"https://bafybeihvswu4qs5ps2bowz2aaittr7faukp2ih5bjc52slrqdzcxv6fomi.ipfs.nftstorage.link?image_269.webp",_x000D_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59" s="78" t="str">
        <f>formatRow(Tokens!C$2:I$2,Tokens!C1059:I1059)</f>
        <v>"name":"#269 Billet VIP",_x000D_
"symbol":"COR22D269",_x000D_
"description":"Billet VIP / Billet NFT VIP Access - 1 jour Calvi on the Rocks 2022",_x000D_
"seller_fee_basis_points":1000,_x000D_
"image":"https://bafybeihvswu4qs5ps2bowz2aaittr7faukp2ih5bjc52slrqdzcxv6fomi.ipfs.nftstorage.link?image_269.webp",_x000D_
"Issuer":"NfluenT for Calvi On The rocks",_x000D_
"external_url":""</v>
      </c>
      <c r="W1059" s="78" t="str">
        <f>formatRow(Tokens!J$2:AV$2,Tokens!J1059:AV1059,2,"attributes")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9" s="78" t="str">
        <f>formatRow(Tokens!AX$2:BC$2,Tokens!AX1059:BC1059,2,"creators")</f>
        <v>"creators":[{"address":"ncreator",_x000D_
"share":10},{"address":"cotrcrea",_x000D_
"share":90},{"address":"nminer",_x000D_
"share":0}]</v>
      </c>
      <c r="Y1059" s="78" t="str">
        <f>formatRow(Tokens!BD$2:BI$2,Tokens!BD1059:BI1059,2,"files")</f>
        <v>"files":[]</v>
      </c>
      <c r="Z1059" s="78"/>
      <c r="AA1059" s="78"/>
      <c r="AB1059" s="78"/>
      <c r="AC1059" s="78" t="str">
        <f>formatRow(Tokens!BJ$2:BK$2,Tokens!BJ1059:BK1059,0,"collection")</f>
        <v>"collection":{"name":"BILLET VIP",_x000D_
"family":"Calvi On The Rocks"}</v>
      </c>
      <c r="AD1059" s="1" t="str">
        <f>formatRow(Tokens!BN$2:BR$2,Tokens!BN1059:BR1059,0,"marketplace")</f>
        <v>"marketplace":{"initial_price":100,_x000D_
"reservation_price":"",_x000D_
"duration":"",_x000D_
"max_mint":1,_x000D_
"sell_date":"25/06/2022"}</v>
      </c>
      <c r="AE1059" s="1"/>
    </row>
    <row r="1060" spans="4:31" ht="14.25" customHeight="1" x14ac:dyDescent="0.3">
      <c r="D1060" s="1">
        <f>Tokens!B1060</f>
        <v>270</v>
      </c>
      <c r="E1060" s="17" t="str">
        <f>IF(Tokens!C1060="","",Tokens!C1060)</f>
        <v>#270 Billet VIP</v>
      </c>
      <c r="F1060"/>
      <c r="G1060"/>
      <c r="H1060"/>
      <c r="I1060"/>
      <c r="J1060"/>
      <c r="M1060"/>
      <c r="N1060"/>
      <c r="O1060" s="15" t="str">
        <f t="shared" si="32"/>
        <v>_</v>
      </c>
      <c r="P1060" s="18" t="str">
        <f>IF(F1060="stop","",IF(F1060&lt;&gt;"",HYPERLINK(Settings!$B$5 &amp; "/manage/?network=" &amp; LOWER(B$8) &amp; "&amp;search=token&amp;account=" &amp; ToMint!$B$5 &amp; "&amp;view=" &amp; ToMint!J1060,"TokenSol"),""))</f>
        <v/>
      </c>
      <c r="Q1060" s="2"/>
      <c r="R1060" s="2"/>
      <c r="S1060" s="11"/>
      <c r="T1060" s="78" t="str">
        <f>"owner=" &amp; Tokens!BS1060 &amp; "&amp;filename_for_metadata=" &amp; Tokens!BT1060 &amp; "&amp;offchaindata_platform=" &amp; $B$17 &amp; "&amp;keyfile=" &amp; $B$5 &amp;  "&amp;repository=" &amp; $B$18</f>
        <v>owner=BbDq7xeUzpj8bXfd9N7dh1tw43Ss7xbYpyjoNuwDSrzq&amp;filename_for_metadata=BILLETVIP_COR22D270&amp;offchaindata_platform=Github&amp;keyfile=Paul&amp;repository=CalviOnTheRocks2022</v>
      </c>
      <c r="U1060" s="78" t="str">
        <f t="shared" si="33"/>
        <v>{"name":"#270 Billet VIP",_x000D_
"symbol":"COR22D270",_x000D_
"description":"Billet VIP / Billet NFT VIP Access - 1 jour Calvi on the Rocks 2022",_x000D_
"seller_fee_basis_points":1000,_x000D_
"image":"https://bafybeieg3nbgb44goyucu33odkuwz32dfctxadxsxqri3p2e5mabdjpv3y.ipfs.nftstorage.link?image_270.webp",_x000D_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60" s="78" t="str">
        <f>formatRow(Tokens!C$2:I$2,Tokens!C1060:I1060)</f>
        <v>"name":"#270 Billet VIP",_x000D_
"symbol":"COR22D270",_x000D_
"description":"Billet VIP / Billet NFT VIP Access - 1 jour Calvi on the Rocks 2022",_x000D_
"seller_fee_basis_points":1000,_x000D_
"image":"https://bafybeieg3nbgb44goyucu33odkuwz32dfctxadxsxqri3p2e5mabdjpv3y.ipfs.nftstorage.link?image_270.webp",_x000D_
"Issuer":"NfluenT for Calvi On The rocks",_x000D_
"external_url":""</v>
      </c>
      <c r="W1060" s="78" t="str">
        <f>formatRow(Tokens!J$2:AV$2,Tokens!J1060:AV1060,2,"attributes")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0" s="78" t="str">
        <f>formatRow(Tokens!AX$2:BC$2,Tokens!AX1060:BC1060,2,"creators")</f>
        <v>"creators":[{"address":"ncreator",_x000D_
"share":10},{"address":"cotrcrea",_x000D_
"share":90},{"address":"nminer",_x000D_
"share":0}]</v>
      </c>
      <c r="Y1060" s="78" t="str">
        <f>formatRow(Tokens!BD$2:BI$2,Tokens!BD1060:BI1060,2,"files")</f>
        <v>"files":[]</v>
      </c>
      <c r="Z1060" s="78"/>
      <c r="AA1060" s="78"/>
      <c r="AB1060" s="78"/>
      <c r="AC1060" s="78" t="str">
        <f>formatRow(Tokens!BJ$2:BK$2,Tokens!BJ1060:BK1060,0,"collection")</f>
        <v>"collection":{"name":"BILLET VIP",_x000D_
"family":"Calvi On The Rocks"}</v>
      </c>
      <c r="AD1060" s="1" t="str">
        <f>formatRow(Tokens!BN$2:BR$2,Tokens!BN1060:BR1060,0,"marketplace")</f>
        <v>"marketplace":{"initial_price":100,_x000D_
"reservation_price":"",_x000D_
"duration":"",_x000D_
"max_mint":1,_x000D_
"sell_date":"25/06/2022"}</v>
      </c>
      <c r="AE1060" s="1"/>
    </row>
    <row r="1061" spans="4:31" ht="14.25" customHeight="1" x14ac:dyDescent="0.3">
      <c r="D1061" s="1">
        <f>Tokens!B1061</f>
        <v>271</v>
      </c>
      <c r="E1061" s="17" t="str">
        <f>IF(Tokens!C1061="","",Tokens!C1061)</f>
        <v>#271 Billet VIP</v>
      </c>
      <c r="F1061"/>
      <c r="G1061"/>
      <c r="H1061"/>
      <c r="I1061"/>
      <c r="J1061"/>
      <c r="M1061"/>
      <c r="N1061"/>
      <c r="O1061" s="15" t="str">
        <f t="shared" ref="O1061:O1124" si="34">IF(AND(ISNUMBER(N1060),ISNUMBER(N1061)),(N1061-N1060)*$O$1,"_")</f>
        <v>_</v>
      </c>
      <c r="P1061" s="18" t="str">
        <f>IF(F1061="stop","",IF(F1061&lt;&gt;"",HYPERLINK(Settings!$B$5 &amp; "/manage/?network=" &amp; LOWER(B$8) &amp; "&amp;search=token&amp;account=" &amp; ToMint!$B$5 &amp; "&amp;view=" &amp; ToMint!J1061,"TokenSol"),""))</f>
        <v/>
      </c>
      <c r="Q1061" s="2"/>
      <c r="R1061" s="2"/>
      <c r="S1061" s="11"/>
      <c r="T1061" s="78" t="str">
        <f>"owner=" &amp; Tokens!BS1061 &amp; "&amp;filename_for_metadata=" &amp; Tokens!BT1061 &amp; "&amp;offchaindata_platform=" &amp; $B$17 &amp; "&amp;keyfile=" &amp; $B$5 &amp;  "&amp;repository=" &amp; $B$18</f>
        <v>owner=BbDq7xeUzpj8bXfd9N7dh1tw43Ss7xbYpyjoNuwDSrzq&amp;filename_for_metadata=BILLETVIP_COR22D271&amp;offchaindata_platform=Github&amp;keyfile=Paul&amp;repository=CalviOnTheRocks2022</v>
      </c>
      <c r="U1061" s="78" t="str">
        <f t="shared" si="33"/>
        <v>{"name":"#271 Billet VIP",_x000D_
"symbol":"COR22D271",_x000D_
"description":"Billet VIP / Billet NFT VIP Access - 1 jour Calvi on the Rocks 2022",_x000D_
"seller_fee_basis_points":1000,_x000D_
"image":"https://bafybeic6pgubkmaawf3tgtsy5nt4ooyw3cheiwkyb2jhja4hjiyecz3u2m.ipfs.nftstorage.link?image_271.webp",_x000D_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61" s="78" t="str">
        <f>formatRow(Tokens!C$2:I$2,Tokens!C1061:I1061)</f>
        <v>"name":"#271 Billet VIP",_x000D_
"symbol":"COR22D271",_x000D_
"description":"Billet VIP / Billet NFT VIP Access - 1 jour Calvi on the Rocks 2022",_x000D_
"seller_fee_basis_points":1000,_x000D_
"image":"https://bafybeic6pgubkmaawf3tgtsy5nt4ooyw3cheiwkyb2jhja4hjiyecz3u2m.ipfs.nftstorage.link?image_271.webp",_x000D_
"Issuer":"NfluenT for Calvi On The rocks",_x000D_
"external_url":""</v>
      </c>
      <c r="W1061" s="78" t="str">
        <f>formatRow(Tokens!J$2:AV$2,Tokens!J1061:AV1061,2,"attributes")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1" s="78" t="str">
        <f>formatRow(Tokens!AX$2:BC$2,Tokens!AX1061:BC1061,2,"creators")</f>
        <v>"creators":[{"address":"ncreator",_x000D_
"share":10},{"address":"cotrcrea",_x000D_
"share":90},{"address":"nminer",_x000D_
"share":0}]</v>
      </c>
      <c r="Y1061" s="78" t="str">
        <f>formatRow(Tokens!BD$2:BI$2,Tokens!BD1061:BI1061,2,"files")</f>
        <v>"files":[]</v>
      </c>
      <c r="Z1061" s="78"/>
      <c r="AA1061" s="78"/>
      <c r="AB1061" s="78"/>
      <c r="AC1061" s="78" t="str">
        <f>formatRow(Tokens!BJ$2:BK$2,Tokens!BJ1061:BK1061,0,"collection")</f>
        <v>"collection":{"name":"BILLET VIP",_x000D_
"family":"Calvi On The Rocks"}</v>
      </c>
      <c r="AD1061" s="1" t="str">
        <f>formatRow(Tokens!BN$2:BR$2,Tokens!BN1061:BR1061,0,"marketplace")</f>
        <v>"marketplace":{"initial_price":100,_x000D_
"reservation_price":"",_x000D_
"duration":"",_x000D_
"max_mint":1,_x000D_
"sell_date":"25/06/2022"}</v>
      </c>
      <c r="AE1061" s="1"/>
    </row>
    <row r="1062" spans="4:31" ht="14.25" customHeight="1" x14ac:dyDescent="0.3">
      <c r="D1062" s="1">
        <f>Tokens!B1062</f>
        <v>272</v>
      </c>
      <c r="E1062" s="17" t="str">
        <f>IF(Tokens!C1062="","",Tokens!C1062)</f>
        <v>#272 Billet VIP</v>
      </c>
      <c r="F1062"/>
      <c r="G1062"/>
      <c r="H1062"/>
      <c r="I1062"/>
      <c r="J1062"/>
      <c r="M1062"/>
      <c r="N1062"/>
      <c r="O1062" s="15" t="str">
        <f t="shared" si="34"/>
        <v>_</v>
      </c>
      <c r="P1062" s="18" t="str">
        <f>IF(F1062="stop","",IF(F1062&lt;&gt;"",HYPERLINK(Settings!$B$5 &amp; "/manage/?network=" &amp; LOWER(B$8) &amp; "&amp;search=token&amp;account=" &amp; ToMint!$B$5 &amp; "&amp;view=" &amp; ToMint!J1062,"TokenSol"),""))</f>
        <v/>
      </c>
      <c r="Q1062" s="2"/>
      <c r="R1062" s="2"/>
      <c r="S1062" s="11"/>
      <c r="T1062" s="78" t="str">
        <f>"owner=" &amp; Tokens!BS1062 &amp; "&amp;filename_for_metadata=" &amp; Tokens!BT1062 &amp; "&amp;offchaindata_platform=" &amp; $B$17 &amp; "&amp;keyfile=" &amp; $B$5 &amp;  "&amp;repository=" &amp; $B$18</f>
        <v>owner=BbDq7xeUzpj8bXfd9N7dh1tw43Ss7xbYpyjoNuwDSrzq&amp;filename_for_metadata=BILLETVIP_COR22D272&amp;offchaindata_platform=Github&amp;keyfile=Paul&amp;repository=CalviOnTheRocks2022</v>
      </c>
      <c r="U1062" s="78" t="str">
        <f t="shared" si="33"/>
        <v>{"name":"#272 Billet VIP",_x000D_
"symbol":"COR22D272",_x000D_
"description":"Billet VIP / Billet NFT VIP Access - 1 jour Calvi on the Rocks 2022",_x000D_
"seller_fee_basis_points":1000,_x000D_
"image":"https://bafybeieizpto7mhgqy5psmyqhygjoxmasjy3bzak34eahuxg7iumvpaii4.ipfs.nftstorage.link?image_272.webp",_x000D_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62" s="78" t="str">
        <f>formatRow(Tokens!C$2:I$2,Tokens!C1062:I1062)</f>
        <v>"name":"#272 Billet VIP",_x000D_
"symbol":"COR22D272",_x000D_
"description":"Billet VIP / Billet NFT VIP Access - 1 jour Calvi on the Rocks 2022",_x000D_
"seller_fee_basis_points":1000,_x000D_
"image":"https://bafybeieizpto7mhgqy5psmyqhygjoxmasjy3bzak34eahuxg7iumvpaii4.ipfs.nftstorage.link?image_272.webp",_x000D_
"Issuer":"NfluenT for Calvi On The rocks",_x000D_
"external_url":""</v>
      </c>
      <c r="W1062" s="78" t="str">
        <f>formatRow(Tokens!J$2:AV$2,Tokens!J1062:AV1062,2,"attributes")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2" s="78" t="str">
        <f>formatRow(Tokens!AX$2:BC$2,Tokens!AX1062:BC1062,2,"creators")</f>
        <v>"creators":[{"address":"ncreator",_x000D_
"share":10},{"address":"cotrcrea",_x000D_
"share":90},{"address":"nminer",_x000D_
"share":0}]</v>
      </c>
      <c r="Y1062" s="78" t="str">
        <f>formatRow(Tokens!BD$2:BI$2,Tokens!BD1062:BI1062,2,"files")</f>
        <v>"files":[]</v>
      </c>
      <c r="Z1062" s="78"/>
      <c r="AA1062" s="78"/>
      <c r="AB1062" s="78"/>
      <c r="AC1062" s="78" t="str">
        <f>formatRow(Tokens!BJ$2:BK$2,Tokens!BJ1062:BK1062,0,"collection")</f>
        <v>"collection":{"name":"BILLET VIP",_x000D_
"family":"Calvi On The Rocks"}</v>
      </c>
      <c r="AD1062" s="1" t="str">
        <f>formatRow(Tokens!BN$2:BR$2,Tokens!BN1062:BR1062,0,"marketplace")</f>
        <v>"marketplace":{"initial_price":100,_x000D_
"reservation_price":"",_x000D_
"duration":"",_x000D_
"max_mint":1,_x000D_
"sell_date":"25/06/2022"}</v>
      </c>
      <c r="AE1062" s="1"/>
    </row>
    <row r="1063" spans="4:31" ht="14.25" customHeight="1" x14ac:dyDescent="0.3">
      <c r="D1063" s="1">
        <f>Tokens!B1063</f>
        <v>273</v>
      </c>
      <c r="E1063" s="17" t="str">
        <f>IF(Tokens!C1063="","",Tokens!C1063)</f>
        <v>#273 Billet VIP</v>
      </c>
      <c r="F1063"/>
      <c r="G1063"/>
      <c r="H1063"/>
      <c r="I1063"/>
      <c r="J1063"/>
      <c r="M1063"/>
      <c r="N1063"/>
      <c r="O1063" s="15" t="str">
        <f t="shared" si="34"/>
        <v>_</v>
      </c>
      <c r="P1063" s="18" t="str">
        <f>IF(F1063="stop","",IF(F1063&lt;&gt;"",HYPERLINK(Settings!$B$5 &amp; "/manage/?network=" &amp; LOWER(B$8) &amp; "&amp;search=token&amp;account=" &amp; ToMint!$B$5 &amp; "&amp;view=" &amp; ToMint!J1063,"TokenSol"),""))</f>
        <v/>
      </c>
      <c r="Q1063" s="2"/>
      <c r="R1063" s="2"/>
      <c r="S1063" s="11"/>
      <c r="T1063" s="78" t="str">
        <f>"owner=" &amp; Tokens!BS1063 &amp; "&amp;filename_for_metadata=" &amp; Tokens!BT1063 &amp; "&amp;offchaindata_platform=" &amp; $B$17 &amp; "&amp;keyfile=" &amp; $B$5 &amp;  "&amp;repository=" &amp; $B$18</f>
        <v>owner=BbDq7xeUzpj8bXfd9N7dh1tw43Ss7xbYpyjoNuwDSrzq&amp;filename_for_metadata=BILLETVIP_COR22D273&amp;offchaindata_platform=Github&amp;keyfile=Paul&amp;repository=CalviOnTheRocks2022</v>
      </c>
      <c r="U1063" s="78" t="str">
        <f t="shared" si="33"/>
        <v>{"name":"#273 Billet VIP",_x000D_
"symbol":"COR22D273",_x000D_
"description":"Billet VIP / Billet NFT VIP Access - 1 jour Calvi on the Rocks 2022",_x000D_
"seller_fee_basis_points":1000,_x000D_
"image":"https://bafybeiddzrdht3nfdsd4bt7uicn25wov57kbnz2kfli4d2hskapywwvorq.ipfs.nftstorage.link?image_273.webp",_x000D_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63" s="78" t="str">
        <f>formatRow(Tokens!C$2:I$2,Tokens!C1063:I1063)</f>
        <v>"name":"#273 Billet VIP",_x000D_
"symbol":"COR22D273",_x000D_
"description":"Billet VIP / Billet NFT VIP Access - 1 jour Calvi on the Rocks 2022",_x000D_
"seller_fee_basis_points":1000,_x000D_
"image":"https://bafybeiddzrdht3nfdsd4bt7uicn25wov57kbnz2kfli4d2hskapywwvorq.ipfs.nftstorage.link?image_273.webp",_x000D_
"Issuer":"NfluenT for Calvi On The rocks",_x000D_
"external_url":""</v>
      </c>
      <c r="W1063" s="78" t="str">
        <f>formatRow(Tokens!J$2:AV$2,Tokens!J1063:AV1063,2,"attributes")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3" s="78" t="str">
        <f>formatRow(Tokens!AX$2:BC$2,Tokens!AX1063:BC1063,2,"creators")</f>
        <v>"creators":[{"address":"ncreator",_x000D_
"share":10},{"address":"cotrcrea",_x000D_
"share":90},{"address":"nminer",_x000D_
"share":0}]</v>
      </c>
      <c r="Y1063" s="78" t="str">
        <f>formatRow(Tokens!BD$2:BI$2,Tokens!BD1063:BI1063,2,"files")</f>
        <v>"files":[]</v>
      </c>
      <c r="Z1063" s="78"/>
      <c r="AA1063" s="78"/>
      <c r="AB1063" s="78"/>
      <c r="AC1063" s="78" t="str">
        <f>formatRow(Tokens!BJ$2:BK$2,Tokens!BJ1063:BK1063,0,"collection")</f>
        <v>"collection":{"name":"BILLET VIP",_x000D_
"family":"Calvi On The Rocks"}</v>
      </c>
      <c r="AD1063" s="1" t="str">
        <f>formatRow(Tokens!BN$2:BR$2,Tokens!BN1063:BR1063,0,"marketplace")</f>
        <v>"marketplace":{"initial_price":100,_x000D_
"reservation_price":"",_x000D_
"duration":"",_x000D_
"max_mint":1,_x000D_
"sell_date":"25/06/2022"}</v>
      </c>
      <c r="AE1063" s="1"/>
    </row>
    <row r="1064" spans="4:31" ht="14.25" customHeight="1" x14ac:dyDescent="0.3">
      <c r="D1064" s="1">
        <f>Tokens!B1064</f>
        <v>274</v>
      </c>
      <c r="E1064" s="17" t="str">
        <f>IF(Tokens!C1064="","",Tokens!C1064)</f>
        <v>#274 Billet VIP</v>
      </c>
      <c r="F1064"/>
      <c r="G1064"/>
      <c r="H1064"/>
      <c r="I1064"/>
      <c r="J1064"/>
      <c r="M1064"/>
      <c r="N1064"/>
      <c r="O1064" s="15" t="str">
        <f t="shared" si="34"/>
        <v>_</v>
      </c>
      <c r="P1064" s="18" t="str">
        <f>IF(F1064="stop","",IF(F1064&lt;&gt;"",HYPERLINK(Settings!$B$5 &amp; "/manage/?network=" &amp; LOWER(B$8) &amp; "&amp;search=token&amp;account=" &amp; ToMint!$B$5 &amp; "&amp;view=" &amp; ToMint!J1064,"TokenSol"),""))</f>
        <v/>
      </c>
      <c r="Q1064" s="2"/>
      <c r="R1064" s="2"/>
      <c r="S1064" s="11"/>
      <c r="T1064" s="78" t="str">
        <f>"owner=" &amp; Tokens!BS1064 &amp; "&amp;filename_for_metadata=" &amp; Tokens!BT1064 &amp; "&amp;offchaindata_platform=" &amp; $B$17 &amp; "&amp;keyfile=" &amp; $B$5 &amp;  "&amp;repository=" &amp; $B$18</f>
        <v>owner=BbDq7xeUzpj8bXfd9N7dh1tw43Ss7xbYpyjoNuwDSrzq&amp;filename_for_metadata=BILLETVIP_COR22D274&amp;offchaindata_platform=Github&amp;keyfile=Paul&amp;repository=CalviOnTheRocks2022</v>
      </c>
      <c r="U1064" s="78" t="str">
        <f t="shared" si="33"/>
        <v>{"name":"#274 Billet VIP",_x000D_
"symbol":"COR22D274",_x000D_
"description":"Billet VIP / Billet NFT VIP Access - 1 jour Calvi on the Rocks 2022",_x000D_
"seller_fee_basis_points":1000,_x000D_
"image":"https://bafybeieeipjm5seg5pi5s65ijiyxiyr3abju3u6l23btbhncc5irxu7t7u.ipfs.nftstorage.link?image_274.webp",_x000D_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64" s="78" t="str">
        <f>formatRow(Tokens!C$2:I$2,Tokens!C1064:I1064)</f>
        <v>"name":"#274 Billet VIP",_x000D_
"symbol":"COR22D274",_x000D_
"description":"Billet VIP / Billet NFT VIP Access - 1 jour Calvi on the Rocks 2022",_x000D_
"seller_fee_basis_points":1000,_x000D_
"image":"https://bafybeieeipjm5seg5pi5s65ijiyxiyr3abju3u6l23btbhncc5irxu7t7u.ipfs.nftstorage.link?image_274.webp",_x000D_
"Issuer":"NfluenT for Calvi On The rocks",_x000D_
"external_url":""</v>
      </c>
      <c r="W1064" s="78" t="str">
        <f>formatRow(Tokens!J$2:AV$2,Tokens!J1064:AV1064,2,"attributes")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4" s="78" t="str">
        <f>formatRow(Tokens!AX$2:BC$2,Tokens!AX1064:BC1064,2,"creators")</f>
        <v>"creators":[{"address":"ncreator",_x000D_
"share":10},{"address":"cotrcrea",_x000D_
"share":90},{"address":"nminer",_x000D_
"share":0}]</v>
      </c>
      <c r="Y1064" s="78" t="str">
        <f>formatRow(Tokens!BD$2:BI$2,Tokens!BD1064:BI1064,2,"files")</f>
        <v>"files":[]</v>
      </c>
      <c r="Z1064" s="78"/>
      <c r="AA1064" s="78"/>
      <c r="AB1064" s="78"/>
      <c r="AC1064" s="78" t="str">
        <f>formatRow(Tokens!BJ$2:BK$2,Tokens!BJ1064:BK1064,0,"collection")</f>
        <v>"collection":{"name":"BILLET VIP",_x000D_
"family":"Calvi On The Rocks"}</v>
      </c>
      <c r="AD1064" s="1" t="str">
        <f>formatRow(Tokens!BN$2:BR$2,Tokens!BN1064:BR1064,0,"marketplace")</f>
        <v>"marketplace":{"initial_price":100,_x000D_
"reservation_price":"",_x000D_
"duration":"",_x000D_
"max_mint":1,_x000D_
"sell_date":"25/06/2022"}</v>
      </c>
      <c r="AE1064" s="1"/>
    </row>
    <row r="1065" spans="4:31" ht="14.25" customHeight="1" x14ac:dyDescent="0.3">
      <c r="D1065" s="1">
        <f>Tokens!B1065</f>
        <v>275</v>
      </c>
      <c r="E1065" s="17" t="str">
        <f>IF(Tokens!C1065="","",Tokens!C1065)</f>
        <v>#275 Billet VIP</v>
      </c>
      <c r="F1065"/>
      <c r="G1065"/>
      <c r="H1065"/>
      <c r="I1065"/>
      <c r="J1065"/>
      <c r="M1065"/>
      <c r="N1065"/>
      <c r="O1065" s="15" t="str">
        <f t="shared" si="34"/>
        <v>_</v>
      </c>
      <c r="P1065" s="18" t="str">
        <f>IF(F1065="stop","",IF(F1065&lt;&gt;"",HYPERLINK(Settings!$B$5 &amp; "/manage/?network=" &amp; LOWER(B$8) &amp; "&amp;search=token&amp;account=" &amp; ToMint!$B$5 &amp; "&amp;view=" &amp; ToMint!J1065,"TokenSol"),""))</f>
        <v/>
      </c>
      <c r="Q1065" s="2"/>
      <c r="R1065" s="2"/>
      <c r="S1065" s="11"/>
      <c r="T1065" s="78" t="str">
        <f>"owner=" &amp; Tokens!BS1065 &amp; "&amp;filename_for_metadata=" &amp; Tokens!BT1065 &amp; "&amp;offchaindata_platform=" &amp; $B$17 &amp; "&amp;keyfile=" &amp; $B$5 &amp;  "&amp;repository=" &amp; $B$18</f>
        <v>owner=BbDq7xeUzpj8bXfd9N7dh1tw43Ss7xbYpyjoNuwDSrzq&amp;filename_for_metadata=BILLETVIP_COR22D275&amp;offchaindata_platform=Github&amp;keyfile=Paul&amp;repository=CalviOnTheRocks2022</v>
      </c>
      <c r="U1065" s="78" t="str">
        <f t="shared" si="33"/>
        <v>{"name":"#275 Billet VIP",_x000D_
"symbol":"COR22D275",_x000D_
"description":"Billet VIP / Billet NFT VIP Access - 1 jour Calvi on the Rocks 2022",_x000D_
"seller_fee_basis_points":1000,_x000D_
"image":"https://bafybeib5xklwacnwb7sxgjpo7byyqcvpaxyxxqhkrocr5w4qn77gcg5cmi.ipfs.nftstorage.link?image_275.webp",_x000D_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65" s="78" t="str">
        <f>formatRow(Tokens!C$2:I$2,Tokens!C1065:I1065)</f>
        <v>"name":"#275 Billet VIP",_x000D_
"symbol":"COR22D275",_x000D_
"description":"Billet VIP / Billet NFT VIP Access - 1 jour Calvi on the Rocks 2022",_x000D_
"seller_fee_basis_points":1000,_x000D_
"image":"https://bafybeib5xklwacnwb7sxgjpo7byyqcvpaxyxxqhkrocr5w4qn77gcg5cmi.ipfs.nftstorage.link?image_275.webp",_x000D_
"Issuer":"NfluenT for Calvi On The rocks",_x000D_
"external_url":""</v>
      </c>
      <c r="W1065" s="78" t="str">
        <f>formatRow(Tokens!J$2:AV$2,Tokens!J1065:AV1065,2,"attributes")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5" s="78" t="str">
        <f>formatRow(Tokens!AX$2:BC$2,Tokens!AX1065:BC1065,2,"creators")</f>
        <v>"creators":[{"address":"ncreator",_x000D_
"share":10},{"address":"cotrcrea",_x000D_
"share":90},{"address":"nminer",_x000D_
"share":0}]</v>
      </c>
      <c r="Y1065" s="78" t="str">
        <f>formatRow(Tokens!BD$2:BI$2,Tokens!BD1065:BI1065,2,"files")</f>
        <v>"files":[]</v>
      </c>
      <c r="Z1065" s="78"/>
      <c r="AA1065" s="78"/>
      <c r="AB1065" s="78"/>
      <c r="AC1065" s="78" t="str">
        <f>formatRow(Tokens!BJ$2:BK$2,Tokens!BJ1065:BK1065,0,"collection")</f>
        <v>"collection":{"name":"BILLET VIP",_x000D_
"family":"Calvi On The Rocks"}</v>
      </c>
      <c r="AD1065" s="1" t="str">
        <f>formatRow(Tokens!BN$2:BR$2,Tokens!BN1065:BR1065,0,"marketplace")</f>
        <v>"marketplace":{"initial_price":100,_x000D_
"reservation_price":"",_x000D_
"duration":"",_x000D_
"max_mint":1,_x000D_
"sell_date":"25/06/2022"}</v>
      </c>
      <c r="AE1065" s="1"/>
    </row>
    <row r="1066" spans="4:31" ht="14.25" customHeight="1" x14ac:dyDescent="0.3">
      <c r="D1066" s="1">
        <f>Tokens!B1066</f>
        <v>276</v>
      </c>
      <c r="E1066" s="17" t="str">
        <f>IF(Tokens!C1066="","",Tokens!C1066)</f>
        <v>#276 Billet VIP</v>
      </c>
      <c r="F1066"/>
      <c r="G1066"/>
      <c r="H1066"/>
      <c r="I1066"/>
      <c r="J1066"/>
      <c r="M1066"/>
      <c r="N1066"/>
      <c r="O1066" s="15" t="str">
        <f t="shared" si="34"/>
        <v>_</v>
      </c>
      <c r="P1066" s="18" t="str">
        <f>IF(F1066="stop","",IF(F1066&lt;&gt;"",HYPERLINK(Settings!$B$5 &amp; "/manage/?network=" &amp; LOWER(B$8) &amp; "&amp;search=token&amp;account=" &amp; ToMint!$B$5 &amp; "&amp;view=" &amp; ToMint!J1066,"TokenSol"),""))</f>
        <v/>
      </c>
      <c r="Q1066" s="2"/>
      <c r="R1066" s="2"/>
      <c r="S1066" s="11"/>
      <c r="T1066" s="78" t="str">
        <f>"owner=" &amp; Tokens!BS1066 &amp; "&amp;filename_for_metadata=" &amp; Tokens!BT1066 &amp; "&amp;offchaindata_platform=" &amp; $B$17 &amp; "&amp;keyfile=" &amp; $B$5 &amp;  "&amp;repository=" &amp; $B$18</f>
        <v>owner=BbDq7xeUzpj8bXfd9N7dh1tw43Ss7xbYpyjoNuwDSrzq&amp;filename_for_metadata=BILLETVIP_COR22D276&amp;offchaindata_platform=Github&amp;keyfile=Paul&amp;repository=CalviOnTheRocks2022</v>
      </c>
      <c r="U1066" s="78" t="str">
        <f t="shared" si="33"/>
        <v>{"name":"#276 Billet VIP",_x000D_
"symbol":"COR22D276",_x000D_
"description":"Billet VIP / Billet NFT VIP Access - 1 jour Calvi on the Rocks 2022",_x000D_
"seller_fee_basis_points":1000,_x000D_
"image":"https://bafybeiakqdmb3jy7wdqc476tcuy5wg42u33xhir5dpltvaje7jqmgajkpm.ipfs.nftstorage.link?image_276.webp",_x000D_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66" s="78" t="str">
        <f>formatRow(Tokens!C$2:I$2,Tokens!C1066:I1066)</f>
        <v>"name":"#276 Billet VIP",_x000D_
"symbol":"COR22D276",_x000D_
"description":"Billet VIP / Billet NFT VIP Access - 1 jour Calvi on the Rocks 2022",_x000D_
"seller_fee_basis_points":1000,_x000D_
"image":"https://bafybeiakqdmb3jy7wdqc476tcuy5wg42u33xhir5dpltvaje7jqmgajkpm.ipfs.nftstorage.link?image_276.webp",_x000D_
"Issuer":"NfluenT for Calvi On The rocks",_x000D_
"external_url":""</v>
      </c>
      <c r="W1066" s="78" t="str">
        <f>formatRow(Tokens!J$2:AV$2,Tokens!J1066:AV1066,2,"attributes")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6" s="78" t="str">
        <f>formatRow(Tokens!AX$2:BC$2,Tokens!AX1066:BC1066,2,"creators")</f>
        <v>"creators":[{"address":"ncreator",_x000D_
"share":10},{"address":"cotrcrea",_x000D_
"share":90},{"address":"nminer",_x000D_
"share":0}]</v>
      </c>
      <c r="Y1066" s="78" t="str">
        <f>formatRow(Tokens!BD$2:BI$2,Tokens!BD1066:BI1066,2,"files")</f>
        <v>"files":[]</v>
      </c>
      <c r="Z1066" s="78"/>
      <c r="AA1066" s="78"/>
      <c r="AB1066" s="78"/>
      <c r="AC1066" s="78" t="str">
        <f>formatRow(Tokens!BJ$2:BK$2,Tokens!BJ1066:BK1066,0,"collection")</f>
        <v>"collection":{"name":"BILLET VIP",_x000D_
"family":"Calvi On The Rocks"}</v>
      </c>
      <c r="AD1066" s="1" t="str">
        <f>formatRow(Tokens!BN$2:BR$2,Tokens!BN1066:BR1066,0,"marketplace")</f>
        <v>"marketplace":{"initial_price":100,_x000D_
"reservation_price":"",_x000D_
"duration":"",_x000D_
"max_mint":1,_x000D_
"sell_date":"25/06/2022"}</v>
      </c>
      <c r="AE1066" s="1"/>
    </row>
    <row r="1067" spans="4:31" ht="14.25" customHeight="1" x14ac:dyDescent="0.3">
      <c r="D1067" s="1">
        <f>Tokens!B1067</f>
        <v>277</v>
      </c>
      <c r="E1067" s="17" t="str">
        <f>IF(Tokens!C1067="","",Tokens!C1067)</f>
        <v>#277 Billet VIP</v>
      </c>
      <c r="F1067"/>
      <c r="G1067"/>
      <c r="H1067"/>
      <c r="I1067"/>
      <c r="J1067"/>
      <c r="M1067"/>
      <c r="N1067"/>
      <c r="O1067" s="15" t="str">
        <f t="shared" si="34"/>
        <v>_</v>
      </c>
      <c r="P1067" s="18" t="str">
        <f>IF(F1067="stop","",IF(F1067&lt;&gt;"",HYPERLINK(Settings!$B$5 &amp; "/manage/?network=" &amp; LOWER(B$8) &amp; "&amp;search=token&amp;account=" &amp; ToMint!$B$5 &amp; "&amp;view=" &amp; ToMint!J1067,"TokenSol"),""))</f>
        <v/>
      </c>
      <c r="Q1067" s="2"/>
      <c r="R1067" s="2"/>
      <c r="S1067" s="11"/>
      <c r="T1067" s="78" t="str">
        <f>"owner=" &amp; Tokens!BS1067 &amp; "&amp;filename_for_metadata=" &amp; Tokens!BT1067 &amp; "&amp;offchaindata_platform=" &amp; $B$17 &amp; "&amp;keyfile=" &amp; $B$5 &amp;  "&amp;repository=" &amp; $B$18</f>
        <v>owner=BbDq7xeUzpj8bXfd9N7dh1tw43Ss7xbYpyjoNuwDSrzq&amp;filename_for_metadata=BILLETVIP_COR22D277&amp;offchaindata_platform=Github&amp;keyfile=Paul&amp;repository=CalviOnTheRocks2022</v>
      </c>
      <c r="U1067" s="78" t="str">
        <f t="shared" si="33"/>
        <v>{"name":"#277 Billet VIP",_x000D_
"symbol":"COR22D277",_x000D_
"description":"Billet VIP / Billet NFT VIP Access - 1 jour Calvi on the Rocks 2022",_x000D_
"seller_fee_basis_points":1000,_x000D_
"image":"https://bafybeicptn6zgfrf64yzawquqbyvuock2p6nm24iftzxutowkdbqnz5pmu.ipfs.nftstorage.link?image_277.webp",_x000D_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67" s="78" t="str">
        <f>formatRow(Tokens!C$2:I$2,Tokens!C1067:I1067)</f>
        <v>"name":"#277 Billet VIP",_x000D_
"symbol":"COR22D277",_x000D_
"description":"Billet VIP / Billet NFT VIP Access - 1 jour Calvi on the Rocks 2022",_x000D_
"seller_fee_basis_points":1000,_x000D_
"image":"https://bafybeicptn6zgfrf64yzawquqbyvuock2p6nm24iftzxutowkdbqnz5pmu.ipfs.nftstorage.link?image_277.webp",_x000D_
"Issuer":"NfluenT for Calvi On The rocks",_x000D_
"external_url":""</v>
      </c>
      <c r="W1067" s="78" t="str">
        <f>formatRow(Tokens!J$2:AV$2,Tokens!J1067:AV1067,2,"attributes")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7" s="78" t="str">
        <f>formatRow(Tokens!AX$2:BC$2,Tokens!AX1067:BC1067,2,"creators")</f>
        <v>"creators":[{"address":"ncreator",_x000D_
"share":10},{"address":"cotrcrea",_x000D_
"share":90},{"address":"nminer",_x000D_
"share":0}]</v>
      </c>
      <c r="Y1067" s="78" t="str">
        <f>formatRow(Tokens!BD$2:BI$2,Tokens!BD1067:BI1067,2,"files")</f>
        <v>"files":[]</v>
      </c>
      <c r="Z1067" s="78"/>
      <c r="AA1067" s="78"/>
      <c r="AB1067" s="78"/>
      <c r="AC1067" s="78" t="str">
        <f>formatRow(Tokens!BJ$2:BK$2,Tokens!BJ1067:BK1067,0,"collection")</f>
        <v>"collection":{"name":"BILLET VIP",_x000D_
"family":"Calvi On The Rocks"}</v>
      </c>
      <c r="AD1067" s="1" t="str">
        <f>formatRow(Tokens!BN$2:BR$2,Tokens!BN1067:BR1067,0,"marketplace")</f>
        <v>"marketplace":{"initial_price":100,_x000D_
"reservation_price":"",_x000D_
"duration":"",_x000D_
"max_mint":1,_x000D_
"sell_date":"25/06/2022"}</v>
      </c>
      <c r="AE1067" s="1"/>
    </row>
    <row r="1068" spans="4:31" ht="14.25" customHeight="1" x14ac:dyDescent="0.3">
      <c r="D1068" s="1">
        <f>Tokens!B1068</f>
        <v>278</v>
      </c>
      <c r="E1068" s="17" t="str">
        <f>IF(Tokens!C1068="","",Tokens!C1068)</f>
        <v>#278 Billet VIP</v>
      </c>
      <c r="F1068"/>
      <c r="G1068"/>
      <c r="H1068"/>
      <c r="I1068"/>
      <c r="J1068"/>
      <c r="M1068"/>
      <c r="N1068"/>
      <c r="O1068" s="15" t="str">
        <f t="shared" si="34"/>
        <v>_</v>
      </c>
      <c r="P1068" s="18" t="str">
        <f>IF(F1068="stop","",IF(F1068&lt;&gt;"",HYPERLINK(Settings!$B$5 &amp; "/manage/?network=" &amp; LOWER(B$8) &amp; "&amp;search=token&amp;account=" &amp; ToMint!$B$5 &amp; "&amp;view=" &amp; ToMint!J1068,"TokenSol"),""))</f>
        <v/>
      </c>
      <c r="Q1068" s="2"/>
      <c r="R1068" s="2"/>
      <c r="S1068" s="11"/>
      <c r="T1068" s="78" t="str">
        <f>"owner=" &amp; Tokens!BS1068 &amp; "&amp;filename_for_metadata=" &amp; Tokens!BT1068 &amp; "&amp;offchaindata_platform=" &amp; $B$17 &amp; "&amp;keyfile=" &amp; $B$5 &amp;  "&amp;repository=" &amp; $B$18</f>
        <v>owner=BbDq7xeUzpj8bXfd9N7dh1tw43Ss7xbYpyjoNuwDSrzq&amp;filename_for_metadata=BILLETVIP_COR22D278&amp;offchaindata_platform=Github&amp;keyfile=Paul&amp;repository=CalviOnTheRocks2022</v>
      </c>
      <c r="U1068" s="78" t="str">
        <f t="shared" si="33"/>
        <v>{"name":"#278 Billet VIP",_x000D_
"symbol":"COR22D278",_x000D_
"description":"Billet VIP / Billet NFT VIP Access - 1 jour Calvi on the Rocks 2022",_x000D_
"seller_fee_basis_points":1000,_x000D_
"image":"https://bafybeicawvcgchin3tnj42coerfedvyydyrq2o7dqmfbuu6nw44zc5y35i.ipfs.nftstorage.link?image_278.webp",_x000D_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68" s="78" t="str">
        <f>formatRow(Tokens!C$2:I$2,Tokens!C1068:I1068)</f>
        <v>"name":"#278 Billet VIP",_x000D_
"symbol":"COR22D278",_x000D_
"description":"Billet VIP / Billet NFT VIP Access - 1 jour Calvi on the Rocks 2022",_x000D_
"seller_fee_basis_points":1000,_x000D_
"image":"https://bafybeicawvcgchin3tnj42coerfedvyydyrq2o7dqmfbuu6nw44zc5y35i.ipfs.nftstorage.link?image_278.webp",_x000D_
"Issuer":"NfluenT for Calvi On The rocks",_x000D_
"external_url":""</v>
      </c>
      <c r="W1068" s="78" t="str">
        <f>formatRow(Tokens!J$2:AV$2,Tokens!J1068:AV1068,2,"attributes")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8" s="78" t="str">
        <f>formatRow(Tokens!AX$2:BC$2,Tokens!AX1068:BC1068,2,"creators")</f>
        <v>"creators":[{"address":"ncreator",_x000D_
"share":10},{"address":"cotrcrea",_x000D_
"share":90},{"address":"nminer",_x000D_
"share":0}]</v>
      </c>
      <c r="Y1068" s="78" t="str">
        <f>formatRow(Tokens!BD$2:BI$2,Tokens!BD1068:BI1068,2,"files")</f>
        <v>"files":[]</v>
      </c>
      <c r="Z1068" s="78"/>
      <c r="AA1068" s="78"/>
      <c r="AB1068" s="78"/>
      <c r="AC1068" s="78" t="str">
        <f>formatRow(Tokens!BJ$2:BK$2,Tokens!BJ1068:BK1068,0,"collection")</f>
        <v>"collection":{"name":"BILLET VIP",_x000D_
"family":"Calvi On The Rocks"}</v>
      </c>
      <c r="AD1068" s="1" t="str">
        <f>formatRow(Tokens!BN$2:BR$2,Tokens!BN1068:BR1068,0,"marketplace")</f>
        <v>"marketplace":{"initial_price":100,_x000D_
"reservation_price":"",_x000D_
"duration":"",_x000D_
"max_mint":1,_x000D_
"sell_date":"25/06/2022"}</v>
      </c>
      <c r="AE1068" s="1"/>
    </row>
    <row r="1069" spans="4:31" ht="14.25" customHeight="1" x14ac:dyDescent="0.3">
      <c r="D1069" s="1">
        <f>Tokens!B1069</f>
        <v>279</v>
      </c>
      <c r="E1069" s="17" t="str">
        <f>IF(Tokens!C1069="","",Tokens!C1069)</f>
        <v>#279 Billet VIP</v>
      </c>
      <c r="F1069"/>
      <c r="G1069"/>
      <c r="H1069"/>
      <c r="I1069"/>
      <c r="J1069"/>
      <c r="M1069"/>
      <c r="N1069"/>
      <c r="O1069" s="15" t="str">
        <f t="shared" si="34"/>
        <v>_</v>
      </c>
      <c r="P1069" s="18" t="str">
        <f>IF(F1069="stop","",IF(F1069&lt;&gt;"",HYPERLINK(Settings!$B$5 &amp; "/manage/?network=" &amp; LOWER(B$8) &amp; "&amp;search=token&amp;account=" &amp; ToMint!$B$5 &amp; "&amp;view=" &amp; ToMint!J1069,"TokenSol"),""))</f>
        <v/>
      </c>
      <c r="Q1069" s="2"/>
      <c r="R1069" s="2"/>
      <c r="S1069" s="11"/>
      <c r="T1069" s="78" t="str">
        <f>"owner=" &amp; Tokens!BS1069 &amp; "&amp;filename_for_metadata=" &amp; Tokens!BT1069 &amp; "&amp;offchaindata_platform=" &amp; $B$17 &amp; "&amp;keyfile=" &amp; $B$5 &amp;  "&amp;repository=" &amp; $B$18</f>
        <v>owner=BbDq7xeUzpj8bXfd9N7dh1tw43Ss7xbYpyjoNuwDSrzq&amp;filename_for_metadata=BILLETVIP_COR22D279&amp;offchaindata_platform=Github&amp;keyfile=Paul&amp;repository=CalviOnTheRocks2022</v>
      </c>
      <c r="U1069" s="78" t="str">
        <f t="shared" si="33"/>
        <v>{"name":"#279 Billet VIP",_x000D_
"symbol":"COR22D279",_x000D_
"description":"Billet VIP / Billet NFT VIP Access - 1 jour Calvi on the Rocks 2022",_x000D_
"seller_fee_basis_points":1000,_x000D_
"image":"https://bafybeif42n3jfwebqcprpfsauilk535uz5x6cwe3e5hvtff3ev4xm6qrfq.ipfs.nftstorage.link?image_279.webp",_x000D_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69" s="78" t="str">
        <f>formatRow(Tokens!C$2:I$2,Tokens!C1069:I1069)</f>
        <v>"name":"#279 Billet VIP",_x000D_
"symbol":"COR22D279",_x000D_
"description":"Billet VIP / Billet NFT VIP Access - 1 jour Calvi on the Rocks 2022",_x000D_
"seller_fee_basis_points":1000,_x000D_
"image":"https://bafybeif42n3jfwebqcprpfsauilk535uz5x6cwe3e5hvtff3ev4xm6qrfq.ipfs.nftstorage.link?image_279.webp",_x000D_
"Issuer":"NfluenT for Calvi On The rocks",_x000D_
"external_url":""</v>
      </c>
      <c r="W1069" s="78" t="str">
        <f>formatRow(Tokens!J$2:AV$2,Tokens!J1069:AV1069,2,"attributes")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9" s="78" t="str">
        <f>formatRow(Tokens!AX$2:BC$2,Tokens!AX1069:BC1069,2,"creators")</f>
        <v>"creators":[{"address":"ncreator",_x000D_
"share":10},{"address":"cotrcrea",_x000D_
"share":90},{"address":"nminer",_x000D_
"share":0}]</v>
      </c>
      <c r="Y1069" s="78" t="str">
        <f>formatRow(Tokens!BD$2:BI$2,Tokens!BD1069:BI1069,2,"files")</f>
        <v>"files":[]</v>
      </c>
      <c r="Z1069" s="78"/>
      <c r="AA1069" s="78"/>
      <c r="AB1069" s="78"/>
      <c r="AC1069" s="78" t="str">
        <f>formatRow(Tokens!BJ$2:BK$2,Tokens!BJ1069:BK1069,0,"collection")</f>
        <v>"collection":{"name":"BILLET VIP",_x000D_
"family":"Calvi On The Rocks"}</v>
      </c>
      <c r="AD1069" s="1" t="str">
        <f>formatRow(Tokens!BN$2:BR$2,Tokens!BN1069:BR1069,0,"marketplace")</f>
        <v>"marketplace":{"initial_price":100,_x000D_
"reservation_price":"",_x000D_
"duration":"",_x000D_
"max_mint":1,_x000D_
"sell_date":"25/06/2022"}</v>
      </c>
      <c r="AE1069" s="1"/>
    </row>
    <row r="1070" spans="4:31" ht="14.25" customHeight="1" x14ac:dyDescent="0.3">
      <c r="D1070" s="1">
        <f>Tokens!B1070</f>
        <v>280</v>
      </c>
      <c r="E1070" s="17" t="str">
        <f>IF(Tokens!C1070="","",Tokens!C1070)</f>
        <v>#280 Billet VIP</v>
      </c>
      <c r="F1070"/>
      <c r="G1070"/>
      <c r="H1070"/>
      <c r="I1070"/>
      <c r="J1070"/>
      <c r="M1070"/>
      <c r="N1070"/>
      <c r="O1070" s="15" t="str">
        <f t="shared" si="34"/>
        <v>_</v>
      </c>
      <c r="P1070" s="18" t="str">
        <f>IF(F1070="stop","",IF(F1070&lt;&gt;"",HYPERLINK(Settings!$B$5 &amp; "/manage/?network=" &amp; LOWER(B$8) &amp; "&amp;search=token&amp;account=" &amp; ToMint!$B$5 &amp; "&amp;view=" &amp; ToMint!J1070,"TokenSol"),""))</f>
        <v/>
      </c>
      <c r="Q1070" s="2"/>
      <c r="R1070" s="2"/>
      <c r="S1070" s="11"/>
      <c r="T1070" s="78" t="str">
        <f>"owner=" &amp; Tokens!BS1070 &amp; "&amp;filename_for_metadata=" &amp; Tokens!BT1070 &amp; "&amp;offchaindata_platform=" &amp; $B$17 &amp; "&amp;keyfile=" &amp; $B$5 &amp;  "&amp;repository=" &amp; $B$18</f>
        <v>owner=BbDq7xeUzpj8bXfd9N7dh1tw43Ss7xbYpyjoNuwDSrzq&amp;filename_for_metadata=BILLETVIP_COR22D280&amp;offchaindata_platform=Github&amp;keyfile=Paul&amp;repository=CalviOnTheRocks2022</v>
      </c>
      <c r="U1070" s="78" t="str">
        <f t="shared" si="33"/>
        <v>{"name":"#280 Billet VIP",_x000D_
"symbol":"COR22D280",_x000D_
"description":"Billet VIP / Billet NFT VIP Access - 1 jour Calvi on the Rocks 2022",_x000D_
"seller_fee_basis_points":1000,_x000D_
"image":"https://bafybeicwbdm7thrvbcwizcz5ijoajopgfgzc5tzrgnsytdyoxt7wjqvnxm.ipfs.nftstorage.link?image_280.webp",_x000D_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70" s="78" t="str">
        <f>formatRow(Tokens!C$2:I$2,Tokens!C1070:I1070)</f>
        <v>"name":"#280 Billet VIP",_x000D_
"symbol":"COR22D280",_x000D_
"description":"Billet VIP / Billet NFT VIP Access - 1 jour Calvi on the Rocks 2022",_x000D_
"seller_fee_basis_points":1000,_x000D_
"image":"https://bafybeicwbdm7thrvbcwizcz5ijoajopgfgzc5tzrgnsytdyoxt7wjqvnxm.ipfs.nftstorage.link?image_280.webp",_x000D_
"Issuer":"NfluenT for Calvi On The rocks",_x000D_
"external_url":""</v>
      </c>
      <c r="W1070" s="78" t="str">
        <f>formatRow(Tokens!J$2:AV$2,Tokens!J1070:AV1070,2,"attributes")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0" s="78" t="str">
        <f>formatRow(Tokens!AX$2:BC$2,Tokens!AX1070:BC1070,2,"creators")</f>
        <v>"creators":[{"address":"ncreator",_x000D_
"share":10},{"address":"cotrcrea",_x000D_
"share":90},{"address":"nminer",_x000D_
"share":0}]</v>
      </c>
      <c r="Y1070" s="78" t="str">
        <f>formatRow(Tokens!BD$2:BI$2,Tokens!BD1070:BI1070,2,"files")</f>
        <v>"files":[]</v>
      </c>
      <c r="Z1070" s="78"/>
      <c r="AA1070" s="78"/>
      <c r="AB1070" s="78"/>
      <c r="AC1070" s="78" t="str">
        <f>formatRow(Tokens!BJ$2:BK$2,Tokens!BJ1070:BK1070,0,"collection")</f>
        <v>"collection":{"name":"BILLET VIP",_x000D_
"family":"Calvi On The Rocks"}</v>
      </c>
      <c r="AD1070" s="1" t="str">
        <f>formatRow(Tokens!BN$2:BR$2,Tokens!BN1070:BR1070,0,"marketplace")</f>
        <v>"marketplace":{"initial_price":100,_x000D_
"reservation_price":"",_x000D_
"duration":"",_x000D_
"max_mint":1,_x000D_
"sell_date":"25/06/2022"}</v>
      </c>
      <c r="AE1070" s="1"/>
    </row>
    <row r="1071" spans="4:31" ht="14.25" customHeight="1" x14ac:dyDescent="0.3">
      <c r="D1071" s="1">
        <f>Tokens!B1071</f>
        <v>281</v>
      </c>
      <c r="E1071" s="17" t="str">
        <f>IF(Tokens!C1071="","",Tokens!C1071)</f>
        <v>#281 Billet VIP</v>
      </c>
      <c r="F1071"/>
      <c r="G1071"/>
      <c r="H1071"/>
      <c r="I1071"/>
      <c r="J1071"/>
      <c r="M1071"/>
      <c r="N1071"/>
      <c r="O1071" s="15" t="str">
        <f t="shared" si="34"/>
        <v>_</v>
      </c>
      <c r="P1071" s="18" t="str">
        <f>IF(F1071="stop","",IF(F1071&lt;&gt;"",HYPERLINK(Settings!$B$5 &amp; "/manage/?network=" &amp; LOWER(B$8) &amp; "&amp;search=token&amp;account=" &amp; ToMint!$B$5 &amp; "&amp;view=" &amp; ToMint!J1071,"TokenSol"),""))</f>
        <v/>
      </c>
      <c r="Q1071" s="2"/>
      <c r="R1071" s="2"/>
      <c r="S1071" s="11"/>
      <c r="T1071" s="78" t="str">
        <f>"owner=" &amp; Tokens!BS1071 &amp; "&amp;filename_for_metadata=" &amp; Tokens!BT1071 &amp; "&amp;offchaindata_platform=" &amp; $B$17 &amp; "&amp;keyfile=" &amp; $B$5 &amp;  "&amp;repository=" &amp; $B$18</f>
        <v>owner=BbDq7xeUzpj8bXfd9N7dh1tw43Ss7xbYpyjoNuwDSrzq&amp;filename_for_metadata=BILLETVIP_COR22D281&amp;offchaindata_platform=Github&amp;keyfile=Paul&amp;repository=CalviOnTheRocks2022</v>
      </c>
      <c r="U1071" s="78" t="str">
        <f t="shared" si="33"/>
        <v>{"name":"#281 Billet VIP",_x000D_
"symbol":"COR22D281",_x000D_
"description":"Billet VIP / Billet NFT VIP Access - 1 jour Calvi on the Rocks 2022",_x000D_
"seller_fee_basis_points":1000,_x000D_
"image":"https://bafybeickrmm53lwfdidmonjpm5ybic5up5xvs4jvbqkythca6mgzgbtnt4.ipfs.nftstorage.link?image_281.webp",_x000D_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71" s="78" t="str">
        <f>formatRow(Tokens!C$2:I$2,Tokens!C1071:I1071)</f>
        <v>"name":"#281 Billet VIP",_x000D_
"symbol":"COR22D281",_x000D_
"description":"Billet VIP / Billet NFT VIP Access - 1 jour Calvi on the Rocks 2022",_x000D_
"seller_fee_basis_points":1000,_x000D_
"image":"https://bafybeickrmm53lwfdidmonjpm5ybic5up5xvs4jvbqkythca6mgzgbtnt4.ipfs.nftstorage.link?image_281.webp",_x000D_
"Issuer":"NfluenT for Calvi On The rocks",_x000D_
"external_url":""</v>
      </c>
      <c r="W1071" s="78" t="str">
        <f>formatRow(Tokens!J$2:AV$2,Tokens!J1071:AV1071,2,"attributes")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1" s="78" t="str">
        <f>formatRow(Tokens!AX$2:BC$2,Tokens!AX1071:BC1071,2,"creators")</f>
        <v>"creators":[{"address":"ncreator",_x000D_
"share":10},{"address":"cotrcrea",_x000D_
"share":90},{"address":"nminer",_x000D_
"share":0}]</v>
      </c>
      <c r="Y1071" s="78" t="str">
        <f>formatRow(Tokens!BD$2:BI$2,Tokens!BD1071:BI1071,2,"files")</f>
        <v>"files":[]</v>
      </c>
      <c r="Z1071" s="78"/>
      <c r="AA1071" s="78"/>
      <c r="AB1071" s="78"/>
      <c r="AC1071" s="78" t="str">
        <f>formatRow(Tokens!BJ$2:BK$2,Tokens!BJ1071:BK1071,0,"collection")</f>
        <v>"collection":{"name":"BILLET VIP",_x000D_
"family":"Calvi On The Rocks"}</v>
      </c>
      <c r="AD1071" s="1" t="str">
        <f>formatRow(Tokens!BN$2:BR$2,Tokens!BN1071:BR1071,0,"marketplace")</f>
        <v>"marketplace":{"initial_price":100,_x000D_
"reservation_price":"",_x000D_
"duration":"",_x000D_
"max_mint":1,_x000D_
"sell_date":"25/06/2022"}</v>
      </c>
      <c r="AE1071" s="1"/>
    </row>
    <row r="1072" spans="4:31" ht="14.25" customHeight="1" x14ac:dyDescent="0.3">
      <c r="D1072" s="1">
        <f>Tokens!B1072</f>
        <v>282</v>
      </c>
      <c r="E1072" s="17" t="str">
        <f>IF(Tokens!C1072="","",Tokens!C1072)</f>
        <v>#282 Billet VIP</v>
      </c>
      <c r="F1072"/>
      <c r="G1072"/>
      <c r="H1072"/>
      <c r="I1072"/>
      <c r="J1072"/>
      <c r="M1072"/>
      <c r="N1072"/>
      <c r="O1072" s="15" t="str">
        <f t="shared" si="34"/>
        <v>_</v>
      </c>
      <c r="P1072" s="18" t="str">
        <f>IF(F1072="stop","",IF(F1072&lt;&gt;"",HYPERLINK(Settings!$B$5 &amp; "/manage/?network=" &amp; LOWER(B$8) &amp; "&amp;search=token&amp;account=" &amp; ToMint!$B$5 &amp; "&amp;view=" &amp; ToMint!J1072,"TokenSol"),""))</f>
        <v/>
      </c>
      <c r="Q1072" s="2"/>
      <c r="R1072" s="2"/>
      <c r="S1072" s="11"/>
      <c r="T1072" s="78" t="str">
        <f>"owner=" &amp; Tokens!BS1072 &amp; "&amp;filename_for_metadata=" &amp; Tokens!BT1072 &amp; "&amp;offchaindata_platform=" &amp; $B$17 &amp; "&amp;keyfile=" &amp; $B$5 &amp;  "&amp;repository=" &amp; $B$18</f>
        <v>owner=BbDq7xeUzpj8bXfd9N7dh1tw43Ss7xbYpyjoNuwDSrzq&amp;filename_for_metadata=BILLETVIP_COR22D282&amp;offchaindata_platform=Github&amp;keyfile=Paul&amp;repository=CalviOnTheRocks2022</v>
      </c>
      <c r="U1072" s="78" t="str">
        <f t="shared" si="33"/>
        <v>{"name":"#282 Billet VIP",_x000D_
"symbol":"COR22D282",_x000D_
"description":"Billet VIP / Billet NFT VIP Access - 1 jour Calvi on the Rocks 2022",_x000D_
"seller_fee_basis_points":1000,_x000D_
"image":"https://bafybeidunzwwcbc4mda7vyrjrxwp6izgr5wu4fu62bkb4ilihradiaqn2y.ipfs.nftstorage.link?image_282.webp",_x000D_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72" s="78" t="str">
        <f>formatRow(Tokens!C$2:I$2,Tokens!C1072:I1072)</f>
        <v>"name":"#282 Billet VIP",_x000D_
"symbol":"COR22D282",_x000D_
"description":"Billet VIP / Billet NFT VIP Access - 1 jour Calvi on the Rocks 2022",_x000D_
"seller_fee_basis_points":1000,_x000D_
"image":"https://bafybeidunzwwcbc4mda7vyrjrxwp6izgr5wu4fu62bkb4ilihradiaqn2y.ipfs.nftstorage.link?image_282.webp",_x000D_
"Issuer":"NfluenT for Calvi On The rocks",_x000D_
"external_url":""</v>
      </c>
      <c r="W1072" s="78" t="str">
        <f>formatRow(Tokens!J$2:AV$2,Tokens!J1072:AV1072,2,"attributes")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2" s="78" t="str">
        <f>formatRow(Tokens!AX$2:BC$2,Tokens!AX1072:BC1072,2,"creators")</f>
        <v>"creators":[{"address":"ncreator",_x000D_
"share":10},{"address":"cotrcrea",_x000D_
"share":90},{"address":"nminer",_x000D_
"share":0}]</v>
      </c>
      <c r="Y1072" s="78" t="str">
        <f>formatRow(Tokens!BD$2:BI$2,Tokens!BD1072:BI1072,2,"files")</f>
        <v>"files":[]</v>
      </c>
      <c r="Z1072" s="78"/>
      <c r="AA1072" s="78"/>
      <c r="AB1072" s="78"/>
      <c r="AC1072" s="78" t="str">
        <f>formatRow(Tokens!BJ$2:BK$2,Tokens!BJ1072:BK1072,0,"collection")</f>
        <v>"collection":{"name":"BILLET VIP",_x000D_
"family":"Calvi On The Rocks"}</v>
      </c>
      <c r="AD1072" s="1" t="str">
        <f>formatRow(Tokens!BN$2:BR$2,Tokens!BN1072:BR1072,0,"marketplace")</f>
        <v>"marketplace":{"initial_price":100,_x000D_
"reservation_price":"",_x000D_
"duration":"",_x000D_
"max_mint":1,_x000D_
"sell_date":"25/06/2022"}</v>
      </c>
      <c r="AE1072" s="1"/>
    </row>
    <row r="1073" spans="4:31" ht="14.25" customHeight="1" x14ac:dyDescent="0.3">
      <c r="D1073" s="1">
        <f>Tokens!B1073</f>
        <v>283</v>
      </c>
      <c r="E1073" s="17" t="str">
        <f>IF(Tokens!C1073="","",Tokens!C1073)</f>
        <v>#283 Billet VIP</v>
      </c>
      <c r="F1073"/>
      <c r="G1073"/>
      <c r="H1073"/>
      <c r="I1073"/>
      <c r="J1073"/>
      <c r="M1073"/>
      <c r="N1073"/>
      <c r="O1073" s="15" t="str">
        <f t="shared" si="34"/>
        <v>_</v>
      </c>
      <c r="P1073" s="18" t="str">
        <f>IF(F1073="stop","",IF(F1073&lt;&gt;"",HYPERLINK(Settings!$B$5 &amp; "/manage/?network=" &amp; LOWER(B$8) &amp; "&amp;search=token&amp;account=" &amp; ToMint!$B$5 &amp; "&amp;view=" &amp; ToMint!J1073,"TokenSol"),""))</f>
        <v/>
      </c>
      <c r="Q1073" s="2"/>
      <c r="R1073" s="2"/>
      <c r="S1073" s="11"/>
      <c r="T1073" s="78" t="str">
        <f>"owner=" &amp; Tokens!BS1073 &amp; "&amp;filename_for_metadata=" &amp; Tokens!BT1073 &amp; "&amp;offchaindata_platform=" &amp; $B$17 &amp; "&amp;keyfile=" &amp; $B$5 &amp;  "&amp;repository=" &amp; $B$18</f>
        <v>owner=BbDq7xeUzpj8bXfd9N7dh1tw43Ss7xbYpyjoNuwDSrzq&amp;filename_for_metadata=BILLETVIP_COR22D283&amp;offchaindata_platform=Github&amp;keyfile=Paul&amp;repository=CalviOnTheRocks2022</v>
      </c>
      <c r="U1073" s="78" t="str">
        <f t="shared" si="33"/>
        <v>{"name":"#283 Billet VIP",_x000D_
"symbol":"COR22D283",_x000D_
"description":"Billet VIP / Billet NFT VIP Access - 1 jour Calvi on the Rocks 2022",_x000D_
"seller_fee_basis_points":1000,_x000D_
"image":"https://bafybeiahbnz6kjlmfssmsrcevjvywup6of763hyz4mbgjscedwxsyd2v7u.ipfs.nftstorage.link?image_283.webp",_x000D_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73" s="78" t="str">
        <f>formatRow(Tokens!C$2:I$2,Tokens!C1073:I1073)</f>
        <v>"name":"#283 Billet VIP",_x000D_
"symbol":"COR22D283",_x000D_
"description":"Billet VIP / Billet NFT VIP Access - 1 jour Calvi on the Rocks 2022",_x000D_
"seller_fee_basis_points":1000,_x000D_
"image":"https://bafybeiahbnz6kjlmfssmsrcevjvywup6of763hyz4mbgjscedwxsyd2v7u.ipfs.nftstorage.link?image_283.webp",_x000D_
"Issuer":"NfluenT for Calvi On The rocks",_x000D_
"external_url":""</v>
      </c>
      <c r="W1073" s="78" t="str">
        <f>formatRow(Tokens!J$2:AV$2,Tokens!J1073:AV1073,2,"attributes")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3" s="78" t="str">
        <f>formatRow(Tokens!AX$2:BC$2,Tokens!AX1073:BC1073,2,"creators")</f>
        <v>"creators":[{"address":"ncreator",_x000D_
"share":10},{"address":"cotrcrea",_x000D_
"share":90},{"address":"nminer",_x000D_
"share":0}]</v>
      </c>
      <c r="Y1073" s="78" t="str">
        <f>formatRow(Tokens!BD$2:BI$2,Tokens!BD1073:BI1073,2,"files")</f>
        <v>"files":[]</v>
      </c>
      <c r="Z1073" s="78"/>
      <c r="AA1073" s="78"/>
      <c r="AB1073" s="78"/>
      <c r="AC1073" s="78" t="str">
        <f>formatRow(Tokens!BJ$2:BK$2,Tokens!BJ1073:BK1073,0,"collection")</f>
        <v>"collection":{"name":"BILLET VIP",_x000D_
"family":"Calvi On The Rocks"}</v>
      </c>
      <c r="AD1073" s="1" t="str">
        <f>formatRow(Tokens!BN$2:BR$2,Tokens!BN1073:BR1073,0,"marketplace")</f>
        <v>"marketplace":{"initial_price":100,_x000D_
"reservation_price":"",_x000D_
"duration":"",_x000D_
"max_mint":1,_x000D_
"sell_date":"25/06/2022"}</v>
      </c>
      <c r="AE1073" s="1"/>
    </row>
    <row r="1074" spans="4:31" ht="14.25" customHeight="1" x14ac:dyDescent="0.3">
      <c r="D1074" s="1">
        <f>Tokens!B1074</f>
        <v>284</v>
      </c>
      <c r="E1074" s="17" t="str">
        <f>IF(Tokens!C1074="","",Tokens!C1074)</f>
        <v>#284 Billet VIP</v>
      </c>
      <c r="F1074"/>
      <c r="G1074"/>
      <c r="H1074"/>
      <c r="I1074"/>
      <c r="J1074"/>
      <c r="M1074"/>
      <c r="N1074"/>
      <c r="O1074" s="15" t="str">
        <f t="shared" si="34"/>
        <v>_</v>
      </c>
      <c r="P1074" s="18" t="str">
        <f>IF(F1074="stop","",IF(F1074&lt;&gt;"",HYPERLINK(Settings!$B$5 &amp; "/manage/?network=" &amp; LOWER(B$8) &amp; "&amp;search=token&amp;account=" &amp; ToMint!$B$5 &amp; "&amp;view=" &amp; ToMint!J1074,"TokenSol"),""))</f>
        <v/>
      </c>
      <c r="Q1074" s="2"/>
      <c r="R1074" s="2"/>
      <c r="S1074" s="11"/>
      <c r="T1074" s="78" t="str">
        <f>"owner=" &amp; Tokens!BS1074 &amp; "&amp;filename_for_metadata=" &amp; Tokens!BT1074 &amp; "&amp;offchaindata_platform=" &amp; $B$17 &amp; "&amp;keyfile=" &amp; $B$5 &amp;  "&amp;repository=" &amp; $B$18</f>
        <v>owner=BbDq7xeUzpj8bXfd9N7dh1tw43Ss7xbYpyjoNuwDSrzq&amp;filename_for_metadata=BILLETVIP_COR22D284&amp;offchaindata_platform=Github&amp;keyfile=Paul&amp;repository=CalviOnTheRocks2022</v>
      </c>
      <c r="U1074" s="78" t="str">
        <f t="shared" si="33"/>
        <v>{"name":"#284 Billet VIP",_x000D_
"symbol":"COR22D284",_x000D_
"description":"Billet VIP / Billet NFT VIP Access - 1 jour Calvi on the Rocks 2022",_x000D_
"seller_fee_basis_points":1000,_x000D_
"image":"https://bafybeifmb2gbz4nand2qem77j3zywasn6qtrynaah7mbnc5uxi7oafwzri.ipfs.nftstorage.link?image_284.webp",_x000D_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74" s="78" t="str">
        <f>formatRow(Tokens!C$2:I$2,Tokens!C1074:I1074)</f>
        <v>"name":"#284 Billet VIP",_x000D_
"symbol":"COR22D284",_x000D_
"description":"Billet VIP / Billet NFT VIP Access - 1 jour Calvi on the Rocks 2022",_x000D_
"seller_fee_basis_points":1000,_x000D_
"image":"https://bafybeifmb2gbz4nand2qem77j3zywasn6qtrynaah7mbnc5uxi7oafwzri.ipfs.nftstorage.link?image_284.webp",_x000D_
"Issuer":"NfluenT for Calvi On The rocks",_x000D_
"external_url":""</v>
      </c>
      <c r="W1074" s="78" t="str">
        <f>formatRow(Tokens!J$2:AV$2,Tokens!J1074:AV1074,2,"attributes")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4" s="78" t="str">
        <f>formatRow(Tokens!AX$2:BC$2,Tokens!AX1074:BC1074,2,"creators")</f>
        <v>"creators":[{"address":"ncreator",_x000D_
"share":10},{"address":"cotrcrea",_x000D_
"share":90},{"address":"nminer",_x000D_
"share":0}]</v>
      </c>
      <c r="Y1074" s="78" t="str">
        <f>formatRow(Tokens!BD$2:BI$2,Tokens!BD1074:BI1074,2,"files")</f>
        <v>"files":[]</v>
      </c>
      <c r="Z1074" s="78"/>
      <c r="AA1074" s="78"/>
      <c r="AB1074" s="78"/>
      <c r="AC1074" s="78" t="str">
        <f>formatRow(Tokens!BJ$2:BK$2,Tokens!BJ1074:BK1074,0,"collection")</f>
        <v>"collection":{"name":"BILLET VIP",_x000D_
"family":"Calvi On The Rocks"}</v>
      </c>
      <c r="AD1074" s="1" t="str">
        <f>formatRow(Tokens!BN$2:BR$2,Tokens!BN1074:BR1074,0,"marketplace")</f>
        <v>"marketplace":{"initial_price":100,_x000D_
"reservation_price":"",_x000D_
"duration":"",_x000D_
"max_mint":1,_x000D_
"sell_date":"25/06/2022"}</v>
      </c>
      <c r="AE1074" s="1"/>
    </row>
    <row r="1075" spans="4:31" ht="14.25" customHeight="1" x14ac:dyDescent="0.3">
      <c r="D1075" s="1">
        <f>Tokens!B1075</f>
        <v>285</v>
      </c>
      <c r="E1075" s="17" t="str">
        <f>IF(Tokens!C1075="","",Tokens!C1075)</f>
        <v>#285 Billet VIP</v>
      </c>
      <c r="F1075"/>
      <c r="G1075"/>
      <c r="H1075"/>
      <c r="I1075"/>
      <c r="J1075"/>
      <c r="M1075"/>
      <c r="N1075"/>
      <c r="O1075" s="15" t="str">
        <f t="shared" si="34"/>
        <v>_</v>
      </c>
      <c r="P1075" s="18" t="str">
        <f>IF(F1075="stop","",IF(F1075&lt;&gt;"",HYPERLINK(Settings!$B$5 &amp; "/manage/?network=" &amp; LOWER(B$8) &amp; "&amp;search=token&amp;account=" &amp; ToMint!$B$5 &amp; "&amp;view=" &amp; ToMint!J1075,"TokenSol"),""))</f>
        <v/>
      </c>
      <c r="Q1075" s="2"/>
      <c r="R1075" s="2"/>
      <c r="S1075" s="11"/>
      <c r="T1075" s="78" t="str">
        <f>"owner=" &amp; Tokens!BS1075 &amp; "&amp;filename_for_metadata=" &amp; Tokens!BT1075 &amp; "&amp;offchaindata_platform=" &amp; $B$17 &amp; "&amp;keyfile=" &amp; $B$5 &amp;  "&amp;repository=" &amp; $B$18</f>
        <v>owner=BbDq7xeUzpj8bXfd9N7dh1tw43Ss7xbYpyjoNuwDSrzq&amp;filename_for_metadata=BILLETVIP_COR22D285&amp;offchaindata_platform=Github&amp;keyfile=Paul&amp;repository=CalviOnTheRocks2022</v>
      </c>
      <c r="U1075" s="78" t="str">
        <f t="shared" si="33"/>
        <v>{"name":"#285 Billet VIP",_x000D_
"symbol":"COR22D285",_x000D_
"description":"Billet VIP / Billet NFT VIP Access - 1 jour Calvi on the Rocks 2022",_x000D_
"seller_fee_basis_points":1000,_x000D_
"image":"https://bafybeih2wo56g6e4kfycte4o5c634uftm2wozdi5aiosh37ofuvytrfqma.ipfs.nftstorage.link?image_285.webp",_x000D_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75" s="78" t="str">
        <f>formatRow(Tokens!C$2:I$2,Tokens!C1075:I1075)</f>
        <v>"name":"#285 Billet VIP",_x000D_
"symbol":"COR22D285",_x000D_
"description":"Billet VIP / Billet NFT VIP Access - 1 jour Calvi on the Rocks 2022",_x000D_
"seller_fee_basis_points":1000,_x000D_
"image":"https://bafybeih2wo56g6e4kfycte4o5c634uftm2wozdi5aiosh37ofuvytrfqma.ipfs.nftstorage.link?image_285.webp",_x000D_
"Issuer":"NfluenT for Calvi On The rocks",_x000D_
"external_url":""</v>
      </c>
      <c r="W1075" s="78" t="str">
        <f>formatRow(Tokens!J$2:AV$2,Tokens!J1075:AV1075,2,"attributes")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5" s="78" t="str">
        <f>formatRow(Tokens!AX$2:BC$2,Tokens!AX1075:BC1075,2,"creators")</f>
        <v>"creators":[{"address":"ncreator",_x000D_
"share":10},{"address":"cotrcrea",_x000D_
"share":90},{"address":"nminer",_x000D_
"share":0}]</v>
      </c>
      <c r="Y1075" s="78" t="str">
        <f>formatRow(Tokens!BD$2:BI$2,Tokens!BD1075:BI1075,2,"files")</f>
        <v>"files":[]</v>
      </c>
      <c r="Z1075" s="78"/>
      <c r="AA1075" s="78"/>
      <c r="AB1075" s="78"/>
      <c r="AC1075" s="78" t="str">
        <f>formatRow(Tokens!BJ$2:BK$2,Tokens!BJ1075:BK1075,0,"collection")</f>
        <v>"collection":{"name":"BILLET VIP",_x000D_
"family":"Calvi On The Rocks"}</v>
      </c>
      <c r="AD1075" s="1" t="str">
        <f>formatRow(Tokens!BN$2:BR$2,Tokens!BN1075:BR1075,0,"marketplace")</f>
        <v>"marketplace":{"initial_price":100,_x000D_
"reservation_price":"",_x000D_
"duration":"",_x000D_
"max_mint":1,_x000D_
"sell_date":"25/06/2022"}</v>
      </c>
      <c r="AE1075" s="1"/>
    </row>
    <row r="1076" spans="4:31" ht="14.25" customHeight="1" x14ac:dyDescent="0.3">
      <c r="D1076" s="1">
        <f>Tokens!B1076</f>
        <v>286</v>
      </c>
      <c r="E1076" s="17" t="str">
        <f>IF(Tokens!C1076="","",Tokens!C1076)</f>
        <v>#286 Billet VIP</v>
      </c>
      <c r="F1076"/>
      <c r="G1076"/>
      <c r="H1076"/>
      <c r="I1076"/>
      <c r="J1076"/>
      <c r="M1076"/>
      <c r="N1076"/>
      <c r="O1076" s="15" t="str">
        <f t="shared" si="34"/>
        <v>_</v>
      </c>
      <c r="P1076" s="18" t="str">
        <f>IF(F1076="stop","",IF(F1076&lt;&gt;"",HYPERLINK(Settings!$B$5 &amp; "/manage/?network=" &amp; LOWER(B$8) &amp; "&amp;search=token&amp;account=" &amp; ToMint!$B$5 &amp; "&amp;view=" &amp; ToMint!J1076,"TokenSol"),""))</f>
        <v/>
      </c>
      <c r="Q1076" s="2"/>
      <c r="R1076" s="2"/>
      <c r="S1076" s="11"/>
      <c r="T1076" s="78" t="str">
        <f>"owner=" &amp; Tokens!BS1076 &amp; "&amp;filename_for_metadata=" &amp; Tokens!BT1076 &amp; "&amp;offchaindata_platform=" &amp; $B$17 &amp; "&amp;keyfile=" &amp; $B$5 &amp;  "&amp;repository=" &amp; $B$18</f>
        <v>owner=BbDq7xeUzpj8bXfd9N7dh1tw43Ss7xbYpyjoNuwDSrzq&amp;filename_for_metadata=BILLETVIP_COR22D286&amp;offchaindata_platform=Github&amp;keyfile=Paul&amp;repository=CalviOnTheRocks2022</v>
      </c>
      <c r="U1076" s="78" t="str">
        <f t="shared" si="33"/>
        <v>{"name":"#286 Billet VIP",_x000D_
"symbol":"COR22D286",_x000D_
"description":"Billet VIP / Billet NFT VIP Access - 1 jour Calvi on the Rocks 2022",_x000D_
"seller_fee_basis_points":1000,_x000D_
"image":"https://bafybeibeoakyog52z2kuocrzgtwsobycth32a7pwyjunf6kn3jnzk7kaom.ipfs.nftstorage.link?image_286.webp",_x000D_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76" s="78" t="str">
        <f>formatRow(Tokens!C$2:I$2,Tokens!C1076:I1076)</f>
        <v>"name":"#286 Billet VIP",_x000D_
"symbol":"COR22D286",_x000D_
"description":"Billet VIP / Billet NFT VIP Access - 1 jour Calvi on the Rocks 2022",_x000D_
"seller_fee_basis_points":1000,_x000D_
"image":"https://bafybeibeoakyog52z2kuocrzgtwsobycth32a7pwyjunf6kn3jnzk7kaom.ipfs.nftstorage.link?image_286.webp",_x000D_
"Issuer":"NfluenT for Calvi On The rocks",_x000D_
"external_url":""</v>
      </c>
      <c r="W1076" s="78" t="str">
        <f>formatRow(Tokens!J$2:AV$2,Tokens!J1076:AV1076,2,"attributes")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6" s="78" t="str">
        <f>formatRow(Tokens!AX$2:BC$2,Tokens!AX1076:BC1076,2,"creators")</f>
        <v>"creators":[{"address":"ncreator",_x000D_
"share":10},{"address":"cotrcrea",_x000D_
"share":90},{"address":"nminer",_x000D_
"share":0}]</v>
      </c>
      <c r="Y1076" s="78" t="str">
        <f>formatRow(Tokens!BD$2:BI$2,Tokens!BD1076:BI1076,2,"files")</f>
        <v>"files":[]</v>
      </c>
      <c r="Z1076" s="78"/>
      <c r="AA1076" s="78"/>
      <c r="AB1076" s="78"/>
      <c r="AC1076" s="78" t="str">
        <f>formatRow(Tokens!BJ$2:BK$2,Tokens!BJ1076:BK1076,0,"collection")</f>
        <v>"collection":{"name":"BILLET VIP",_x000D_
"family":"Calvi On The Rocks"}</v>
      </c>
      <c r="AD1076" s="1" t="str">
        <f>formatRow(Tokens!BN$2:BR$2,Tokens!BN1076:BR1076,0,"marketplace")</f>
        <v>"marketplace":{"initial_price":100,_x000D_
"reservation_price":"",_x000D_
"duration":"",_x000D_
"max_mint":1,_x000D_
"sell_date":"25/06/2022"}</v>
      </c>
      <c r="AE1076" s="1"/>
    </row>
    <row r="1077" spans="4:31" ht="14.25" customHeight="1" x14ac:dyDescent="0.3">
      <c r="D1077" s="1">
        <f>Tokens!B1077</f>
        <v>287</v>
      </c>
      <c r="E1077" s="17" t="str">
        <f>IF(Tokens!C1077="","",Tokens!C1077)</f>
        <v>#287 Billet VIP</v>
      </c>
      <c r="F1077"/>
      <c r="G1077"/>
      <c r="H1077"/>
      <c r="I1077"/>
      <c r="J1077"/>
      <c r="M1077"/>
      <c r="N1077"/>
      <c r="O1077" s="15" t="str">
        <f t="shared" si="34"/>
        <v>_</v>
      </c>
      <c r="P1077" s="18" t="str">
        <f>IF(F1077="stop","",IF(F1077&lt;&gt;"",HYPERLINK(Settings!$B$5 &amp; "/manage/?network=" &amp; LOWER(B$8) &amp; "&amp;search=token&amp;account=" &amp; ToMint!$B$5 &amp; "&amp;view=" &amp; ToMint!J1077,"TokenSol"),""))</f>
        <v/>
      </c>
      <c r="Q1077" s="2"/>
      <c r="R1077" s="2"/>
      <c r="S1077" s="11"/>
      <c r="T1077" s="78" t="str">
        <f>"owner=" &amp; Tokens!BS1077 &amp; "&amp;filename_for_metadata=" &amp; Tokens!BT1077 &amp; "&amp;offchaindata_platform=" &amp; $B$17 &amp; "&amp;keyfile=" &amp; $B$5 &amp;  "&amp;repository=" &amp; $B$18</f>
        <v>owner=BbDq7xeUzpj8bXfd9N7dh1tw43Ss7xbYpyjoNuwDSrzq&amp;filename_for_metadata=BILLETVIP_COR22D287&amp;offchaindata_platform=Github&amp;keyfile=Paul&amp;repository=CalviOnTheRocks2022</v>
      </c>
      <c r="U1077" s="78" t="str">
        <f t="shared" si="33"/>
        <v>{"name":"#287 Billet VIP",_x000D_
"symbol":"COR22D287",_x000D_
"description":"Billet VIP / Billet NFT VIP Access - 1 jour Calvi on the Rocks 2022",_x000D_
"seller_fee_basis_points":1000,_x000D_
"image":"https://bafybeiheg4dacyvvu5ybkkmn6dxigj6wo6g6zqsoot44xl6a53zgi7zptq.ipfs.nftstorage.link?image_287.webp",_x000D_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77" s="78" t="str">
        <f>formatRow(Tokens!C$2:I$2,Tokens!C1077:I1077)</f>
        <v>"name":"#287 Billet VIP",_x000D_
"symbol":"COR22D287",_x000D_
"description":"Billet VIP / Billet NFT VIP Access - 1 jour Calvi on the Rocks 2022",_x000D_
"seller_fee_basis_points":1000,_x000D_
"image":"https://bafybeiheg4dacyvvu5ybkkmn6dxigj6wo6g6zqsoot44xl6a53zgi7zptq.ipfs.nftstorage.link?image_287.webp",_x000D_
"Issuer":"NfluenT for Calvi On The rocks",_x000D_
"external_url":""</v>
      </c>
      <c r="W1077" s="78" t="str">
        <f>formatRow(Tokens!J$2:AV$2,Tokens!J1077:AV1077,2,"attributes")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7" s="78" t="str">
        <f>formatRow(Tokens!AX$2:BC$2,Tokens!AX1077:BC1077,2,"creators")</f>
        <v>"creators":[{"address":"ncreator",_x000D_
"share":10},{"address":"cotrcrea",_x000D_
"share":90},{"address":"nminer",_x000D_
"share":0}]</v>
      </c>
      <c r="Y1077" s="78" t="str">
        <f>formatRow(Tokens!BD$2:BI$2,Tokens!BD1077:BI1077,2,"files")</f>
        <v>"files":[]</v>
      </c>
      <c r="Z1077" s="78"/>
      <c r="AA1077" s="78"/>
      <c r="AB1077" s="78"/>
      <c r="AC1077" s="78" t="str">
        <f>formatRow(Tokens!BJ$2:BK$2,Tokens!BJ1077:BK1077,0,"collection")</f>
        <v>"collection":{"name":"BILLET VIP",_x000D_
"family":"Calvi On The Rocks"}</v>
      </c>
      <c r="AD1077" s="1" t="str">
        <f>formatRow(Tokens!BN$2:BR$2,Tokens!BN1077:BR1077,0,"marketplace")</f>
        <v>"marketplace":{"initial_price":100,_x000D_
"reservation_price":"",_x000D_
"duration":"",_x000D_
"max_mint":1,_x000D_
"sell_date":"25/06/2022"}</v>
      </c>
      <c r="AE1077" s="1"/>
    </row>
    <row r="1078" spans="4:31" ht="14.25" customHeight="1" x14ac:dyDescent="0.3">
      <c r="D1078" s="1">
        <f>Tokens!B1078</f>
        <v>288</v>
      </c>
      <c r="E1078" s="17" t="str">
        <f>IF(Tokens!C1078="","",Tokens!C1078)</f>
        <v>#288 Billet VIP</v>
      </c>
      <c r="F1078"/>
      <c r="G1078"/>
      <c r="H1078"/>
      <c r="I1078"/>
      <c r="J1078"/>
      <c r="M1078"/>
      <c r="N1078"/>
      <c r="O1078" s="15" t="str">
        <f t="shared" si="34"/>
        <v>_</v>
      </c>
      <c r="P1078" s="18" t="str">
        <f>IF(F1078="stop","",IF(F1078&lt;&gt;"",HYPERLINK(Settings!$B$5 &amp; "/manage/?network=" &amp; LOWER(B$8) &amp; "&amp;search=token&amp;account=" &amp; ToMint!$B$5 &amp; "&amp;view=" &amp; ToMint!J1078,"TokenSol"),""))</f>
        <v/>
      </c>
      <c r="Q1078" s="2"/>
      <c r="R1078" s="2"/>
      <c r="S1078" s="11"/>
      <c r="T1078" s="78" t="str">
        <f>"owner=" &amp; Tokens!BS1078 &amp; "&amp;filename_for_metadata=" &amp; Tokens!BT1078 &amp; "&amp;offchaindata_platform=" &amp; $B$17 &amp; "&amp;keyfile=" &amp; $B$5 &amp;  "&amp;repository=" &amp; $B$18</f>
        <v>owner=BbDq7xeUzpj8bXfd9N7dh1tw43Ss7xbYpyjoNuwDSrzq&amp;filename_for_metadata=BILLETVIP_COR22D288&amp;offchaindata_platform=Github&amp;keyfile=Paul&amp;repository=CalviOnTheRocks2022</v>
      </c>
      <c r="U1078" s="78" t="str">
        <f t="shared" si="33"/>
        <v>{"name":"#288 Billet VIP",_x000D_
"symbol":"COR22D288",_x000D_
"description":"Billet VIP / Billet NFT VIP Access - 1 jour Calvi on the Rocks 2022",_x000D_
"seller_fee_basis_points":1000,_x000D_
"image":"https://bafybeibyn2l3js36ngzxh5vwh33b5qtcmh3jsa56wc7wxj5fbhsglmaljy.ipfs.nftstorage.link?image_288.webp",_x000D_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78" s="78" t="str">
        <f>formatRow(Tokens!C$2:I$2,Tokens!C1078:I1078)</f>
        <v>"name":"#288 Billet VIP",_x000D_
"symbol":"COR22D288",_x000D_
"description":"Billet VIP / Billet NFT VIP Access - 1 jour Calvi on the Rocks 2022",_x000D_
"seller_fee_basis_points":1000,_x000D_
"image":"https://bafybeibyn2l3js36ngzxh5vwh33b5qtcmh3jsa56wc7wxj5fbhsglmaljy.ipfs.nftstorage.link?image_288.webp",_x000D_
"Issuer":"NfluenT for Calvi On The rocks",_x000D_
"external_url":""</v>
      </c>
      <c r="W1078" s="78" t="str">
        <f>formatRow(Tokens!J$2:AV$2,Tokens!J1078:AV1078,2,"attributes")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8" s="78" t="str">
        <f>formatRow(Tokens!AX$2:BC$2,Tokens!AX1078:BC1078,2,"creators")</f>
        <v>"creators":[{"address":"ncreator",_x000D_
"share":10},{"address":"cotrcrea",_x000D_
"share":90},{"address":"nminer",_x000D_
"share":0}]</v>
      </c>
      <c r="Y1078" s="78" t="str">
        <f>formatRow(Tokens!BD$2:BI$2,Tokens!BD1078:BI1078,2,"files")</f>
        <v>"files":[]</v>
      </c>
      <c r="Z1078" s="78"/>
      <c r="AA1078" s="78"/>
      <c r="AB1078" s="78"/>
      <c r="AC1078" s="78" t="str">
        <f>formatRow(Tokens!BJ$2:BK$2,Tokens!BJ1078:BK1078,0,"collection")</f>
        <v>"collection":{"name":"BILLET VIP",_x000D_
"family":"Calvi On The Rocks"}</v>
      </c>
      <c r="AD1078" s="1" t="str">
        <f>formatRow(Tokens!BN$2:BR$2,Tokens!BN1078:BR1078,0,"marketplace")</f>
        <v>"marketplace":{"initial_price":100,_x000D_
"reservation_price":"",_x000D_
"duration":"",_x000D_
"max_mint":1,_x000D_
"sell_date":"25/06/2022"}</v>
      </c>
      <c r="AE1078" s="1"/>
    </row>
    <row r="1079" spans="4:31" ht="14.25" customHeight="1" x14ac:dyDescent="0.3">
      <c r="D1079" s="1">
        <f>Tokens!B1079</f>
        <v>289</v>
      </c>
      <c r="E1079" s="17" t="str">
        <f>IF(Tokens!C1079="","",Tokens!C1079)</f>
        <v>#289 Billet VIP</v>
      </c>
      <c r="F1079"/>
      <c r="G1079"/>
      <c r="H1079"/>
      <c r="I1079"/>
      <c r="J1079"/>
      <c r="M1079"/>
      <c r="N1079"/>
      <c r="O1079" s="15" t="str">
        <f t="shared" si="34"/>
        <v>_</v>
      </c>
      <c r="P1079" s="18" t="str">
        <f>IF(F1079="stop","",IF(F1079&lt;&gt;"",HYPERLINK(Settings!$B$5 &amp; "/manage/?network=" &amp; LOWER(B$8) &amp; "&amp;search=token&amp;account=" &amp; ToMint!$B$5 &amp; "&amp;view=" &amp; ToMint!J1079,"TokenSol"),""))</f>
        <v/>
      </c>
      <c r="Q1079" s="2"/>
      <c r="R1079" s="2"/>
      <c r="S1079" s="11"/>
      <c r="T1079" s="78" t="str">
        <f>"owner=" &amp; Tokens!BS1079 &amp; "&amp;filename_for_metadata=" &amp; Tokens!BT1079 &amp; "&amp;offchaindata_platform=" &amp; $B$17 &amp; "&amp;keyfile=" &amp; $B$5 &amp;  "&amp;repository=" &amp; $B$18</f>
        <v>owner=BbDq7xeUzpj8bXfd9N7dh1tw43Ss7xbYpyjoNuwDSrzq&amp;filename_for_metadata=BILLETVIP_COR22D289&amp;offchaindata_platform=Github&amp;keyfile=Paul&amp;repository=CalviOnTheRocks2022</v>
      </c>
      <c r="U1079" s="78" t="str">
        <f t="shared" si="33"/>
        <v>{"name":"#289 Billet VIP",_x000D_
"symbol":"COR22D289",_x000D_
"description":"Billet VIP / Billet NFT VIP Access - 1 jour Calvi on the Rocks 2022",_x000D_
"seller_fee_basis_points":1000,_x000D_
"image":"https://bafybeif7no2ndae6kgtqza6tc2fdxhpixzstfpfdr45ehgl3jez3hyf3zm.ipfs.nftstorage.link?image_289.webp",_x000D_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79" s="78" t="str">
        <f>formatRow(Tokens!C$2:I$2,Tokens!C1079:I1079)</f>
        <v>"name":"#289 Billet VIP",_x000D_
"symbol":"COR22D289",_x000D_
"description":"Billet VIP / Billet NFT VIP Access - 1 jour Calvi on the Rocks 2022",_x000D_
"seller_fee_basis_points":1000,_x000D_
"image":"https://bafybeif7no2ndae6kgtqza6tc2fdxhpixzstfpfdr45ehgl3jez3hyf3zm.ipfs.nftstorage.link?image_289.webp",_x000D_
"Issuer":"NfluenT for Calvi On The rocks",_x000D_
"external_url":""</v>
      </c>
      <c r="W1079" s="78" t="str">
        <f>formatRow(Tokens!J$2:AV$2,Tokens!J1079:AV1079,2,"attributes")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9" s="78" t="str">
        <f>formatRow(Tokens!AX$2:BC$2,Tokens!AX1079:BC1079,2,"creators")</f>
        <v>"creators":[{"address":"ncreator",_x000D_
"share":10},{"address":"cotrcrea",_x000D_
"share":90},{"address":"nminer",_x000D_
"share":0}]</v>
      </c>
      <c r="Y1079" s="78" t="str">
        <f>formatRow(Tokens!BD$2:BI$2,Tokens!BD1079:BI1079,2,"files")</f>
        <v>"files":[]</v>
      </c>
      <c r="Z1079" s="78"/>
      <c r="AA1079" s="78"/>
      <c r="AB1079" s="78"/>
      <c r="AC1079" s="78" t="str">
        <f>formatRow(Tokens!BJ$2:BK$2,Tokens!BJ1079:BK1079,0,"collection")</f>
        <v>"collection":{"name":"BILLET VIP",_x000D_
"family":"Calvi On The Rocks"}</v>
      </c>
      <c r="AD1079" s="1" t="str">
        <f>formatRow(Tokens!BN$2:BR$2,Tokens!BN1079:BR1079,0,"marketplace")</f>
        <v>"marketplace":{"initial_price":100,_x000D_
"reservation_price":"",_x000D_
"duration":"",_x000D_
"max_mint":1,_x000D_
"sell_date":"25/06/2022"}</v>
      </c>
      <c r="AE1079" s="1"/>
    </row>
    <row r="1080" spans="4:31" ht="14.25" customHeight="1" x14ac:dyDescent="0.3">
      <c r="D1080" s="1">
        <f>Tokens!B1080</f>
        <v>290</v>
      </c>
      <c r="E1080" s="17" t="str">
        <f>IF(Tokens!C1080="","",Tokens!C1080)</f>
        <v>#290 Billet VIP</v>
      </c>
      <c r="F1080"/>
      <c r="G1080"/>
      <c r="H1080"/>
      <c r="I1080"/>
      <c r="J1080"/>
      <c r="M1080"/>
      <c r="N1080"/>
      <c r="O1080" s="15" t="str">
        <f t="shared" si="34"/>
        <v>_</v>
      </c>
      <c r="P1080" s="18" t="str">
        <f>IF(F1080="stop","",IF(F1080&lt;&gt;"",HYPERLINK(Settings!$B$5 &amp; "/manage/?network=" &amp; LOWER(B$8) &amp; "&amp;search=token&amp;account=" &amp; ToMint!$B$5 &amp; "&amp;view=" &amp; ToMint!J1080,"TokenSol"),""))</f>
        <v/>
      </c>
      <c r="Q1080" s="2"/>
      <c r="R1080" s="2"/>
      <c r="S1080" s="11"/>
      <c r="T1080" s="78" t="str">
        <f>"owner=" &amp; Tokens!BS1080 &amp; "&amp;filename_for_metadata=" &amp; Tokens!BT1080 &amp; "&amp;offchaindata_platform=" &amp; $B$17 &amp; "&amp;keyfile=" &amp; $B$5 &amp;  "&amp;repository=" &amp; $B$18</f>
        <v>owner=BbDq7xeUzpj8bXfd9N7dh1tw43Ss7xbYpyjoNuwDSrzq&amp;filename_for_metadata=BILLETVIP_COR22D290&amp;offchaindata_platform=Github&amp;keyfile=Paul&amp;repository=CalviOnTheRocks2022</v>
      </c>
      <c r="U1080" s="78" t="str">
        <f t="shared" si="33"/>
        <v>{"name":"#290 Billet VIP",_x000D_
"symbol":"COR22D290",_x000D_
"description":"Billet VIP / Billet NFT VIP Access - 1 jour Calvi on the Rocks 2022",_x000D_
"seller_fee_basis_points":1000,_x000D_
"image":"https://bafybeibfeytxlbgrebprrp7oelgamuo7kxe5vxln62m5m5am5u2iwcrzai.ipfs.nftstorage.link?image_290.webp",_x000D_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80" s="78" t="str">
        <f>formatRow(Tokens!C$2:I$2,Tokens!C1080:I1080)</f>
        <v>"name":"#290 Billet VIP",_x000D_
"symbol":"COR22D290",_x000D_
"description":"Billet VIP / Billet NFT VIP Access - 1 jour Calvi on the Rocks 2022",_x000D_
"seller_fee_basis_points":1000,_x000D_
"image":"https://bafybeibfeytxlbgrebprrp7oelgamuo7kxe5vxln62m5m5am5u2iwcrzai.ipfs.nftstorage.link?image_290.webp",_x000D_
"Issuer":"NfluenT for Calvi On The rocks",_x000D_
"external_url":""</v>
      </c>
      <c r="W1080" s="78" t="str">
        <f>formatRow(Tokens!J$2:AV$2,Tokens!J1080:AV1080,2,"attributes")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0" s="78" t="str">
        <f>formatRow(Tokens!AX$2:BC$2,Tokens!AX1080:BC1080,2,"creators")</f>
        <v>"creators":[{"address":"ncreator",_x000D_
"share":10},{"address":"cotrcrea",_x000D_
"share":90},{"address":"nminer",_x000D_
"share":0}]</v>
      </c>
      <c r="Y1080" s="78" t="str">
        <f>formatRow(Tokens!BD$2:BI$2,Tokens!BD1080:BI1080,2,"files")</f>
        <v>"files":[]</v>
      </c>
      <c r="Z1080" s="78"/>
      <c r="AA1080" s="78"/>
      <c r="AB1080" s="78"/>
      <c r="AC1080" s="78" t="str">
        <f>formatRow(Tokens!BJ$2:BK$2,Tokens!BJ1080:BK1080,0,"collection")</f>
        <v>"collection":{"name":"BILLET VIP",_x000D_
"family":"Calvi On The Rocks"}</v>
      </c>
      <c r="AD1080" s="1" t="str">
        <f>formatRow(Tokens!BN$2:BR$2,Tokens!BN1080:BR1080,0,"marketplace")</f>
        <v>"marketplace":{"initial_price":100,_x000D_
"reservation_price":"",_x000D_
"duration":"",_x000D_
"max_mint":1,_x000D_
"sell_date":"25/06/2022"}</v>
      </c>
      <c r="AE1080" s="1"/>
    </row>
    <row r="1081" spans="4:31" ht="14.25" customHeight="1" x14ac:dyDescent="0.3">
      <c r="D1081" s="1">
        <f>Tokens!B1081</f>
        <v>291</v>
      </c>
      <c r="E1081" s="17" t="str">
        <f>IF(Tokens!C1081="","",Tokens!C1081)</f>
        <v>#291 Billet VIP</v>
      </c>
      <c r="F1081"/>
      <c r="G1081"/>
      <c r="H1081"/>
      <c r="I1081"/>
      <c r="J1081"/>
      <c r="M1081"/>
      <c r="N1081"/>
      <c r="O1081" s="15" t="str">
        <f t="shared" si="34"/>
        <v>_</v>
      </c>
      <c r="P1081" s="18" t="str">
        <f>IF(F1081="stop","",IF(F1081&lt;&gt;"",HYPERLINK(Settings!$B$5 &amp; "/manage/?network=" &amp; LOWER(B$8) &amp; "&amp;search=token&amp;account=" &amp; ToMint!$B$5 &amp; "&amp;view=" &amp; ToMint!J1081,"TokenSol"),""))</f>
        <v/>
      </c>
      <c r="Q1081" s="2"/>
      <c r="R1081" s="2"/>
      <c r="S1081" s="11"/>
      <c r="T1081" s="78" t="str">
        <f>"owner=" &amp; Tokens!BS1081 &amp; "&amp;filename_for_metadata=" &amp; Tokens!BT1081 &amp; "&amp;offchaindata_platform=" &amp; $B$17 &amp; "&amp;keyfile=" &amp; $B$5 &amp;  "&amp;repository=" &amp; $B$18</f>
        <v>owner=BbDq7xeUzpj8bXfd9N7dh1tw43Ss7xbYpyjoNuwDSrzq&amp;filename_for_metadata=BILLETVIP_COR22D291&amp;offchaindata_platform=Github&amp;keyfile=Paul&amp;repository=CalviOnTheRocks2022</v>
      </c>
      <c r="U1081" s="78" t="str">
        <f t="shared" si="33"/>
        <v>{"name":"#291 Billet VIP",_x000D_
"symbol":"COR22D291",_x000D_
"description":"Billet VIP / Billet NFT VIP Access - 1 jour Calvi on the Rocks 2022",_x000D_
"seller_fee_basis_points":1000,_x000D_
"image":"https://bafybeibhlshuvkdvtow3nznvt4my75rm4srre2qz7xqfcr2gqikc2xbupu.ipfs.nftstorage.link?image_291.webp",_x000D_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81" s="78" t="str">
        <f>formatRow(Tokens!C$2:I$2,Tokens!C1081:I1081)</f>
        <v>"name":"#291 Billet VIP",_x000D_
"symbol":"COR22D291",_x000D_
"description":"Billet VIP / Billet NFT VIP Access - 1 jour Calvi on the Rocks 2022",_x000D_
"seller_fee_basis_points":1000,_x000D_
"image":"https://bafybeibhlshuvkdvtow3nznvt4my75rm4srre2qz7xqfcr2gqikc2xbupu.ipfs.nftstorage.link?image_291.webp",_x000D_
"Issuer":"NfluenT for Calvi On The rocks",_x000D_
"external_url":""</v>
      </c>
      <c r="W1081" s="78" t="str">
        <f>formatRow(Tokens!J$2:AV$2,Tokens!J1081:AV1081,2,"attributes")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1" s="78" t="str">
        <f>formatRow(Tokens!AX$2:BC$2,Tokens!AX1081:BC1081,2,"creators")</f>
        <v>"creators":[{"address":"ncreator",_x000D_
"share":10},{"address":"cotrcrea",_x000D_
"share":90},{"address":"nminer",_x000D_
"share":0}]</v>
      </c>
      <c r="Y1081" s="78" t="str">
        <f>formatRow(Tokens!BD$2:BI$2,Tokens!BD1081:BI1081,2,"files")</f>
        <v>"files":[]</v>
      </c>
      <c r="Z1081" s="78"/>
      <c r="AA1081" s="78"/>
      <c r="AB1081" s="78"/>
      <c r="AC1081" s="78" t="str">
        <f>formatRow(Tokens!BJ$2:BK$2,Tokens!BJ1081:BK1081,0,"collection")</f>
        <v>"collection":{"name":"BILLET VIP",_x000D_
"family":"Calvi On The Rocks"}</v>
      </c>
      <c r="AD1081" s="1" t="str">
        <f>formatRow(Tokens!BN$2:BR$2,Tokens!BN1081:BR1081,0,"marketplace")</f>
        <v>"marketplace":{"initial_price":100,_x000D_
"reservation_price":"",_x000D_
"duration":"",_x000D_
"max_mint":1,_x000D_
"sell_date":"25/06/2022"}</v>
      </c>
      <c r="AE1081" s="1"/>
    </row>
    <row r="1082" spans="4:31" ht="14.25" customHeight="1" x14ac:dyDescent="0.3">
      <c r="D1082" s="1">
        <f>Tokens!B1082</f>
        <v>292</v>
      </c>
      <c r="E1082" s="17" t="str">
        <f>IF(Tokens!C1082="","",Tokens!C1082)</f>
        <v>#292 Billet VIP</v>
      </c>
      <c r="F1082"/>
      <c r="G1082"/>
      <c r="H1082"/>
      <c r="I1082"/>
      <c r="J1082"/>
      <c r="M1082"/>
      <c r="N1082"/>
      <c r="O1082" s="15" t="str">
        <f t="shared" si="34"/>
        <v>_</v>
      </c>
      <c r="P1082" s="18" t="str">
        <f>IF(F1082="stop","",IF(F1082&lt;&gt;"",HYPERLINK(Settings!$B$5 &amp; "/manage/?network=" &amp; LOWER(B$8) &amp; "&amp;search=token&amp;account=" &amp; ToMint!$B$5 &amp; "&amp;view=" &amp; ToMint!J1082,"TokenSol"),""))</f>
        <v/>
      </c>
      <c r="Q1082" s="2"/>
      <c r="R1082" s="2"/>
      <c r="S1082" s="11"/>
      <c r="T1082" s="78" t="str">
        <f>"owner=" &amp; Tokens!BS1082 &amp; "&amp;filename_for_metadata=" &amp; Tokens!BT1082 &amp; "&amp;offchaindata_platform=" &amp; $B$17 &amp; "&amp;keyfile=" &amp; $B$5 &amp;  "&amp;repository=" &amp; $B$18</f>
        <v>owner=BbDq7xeUzpj8bXfd9N7dh1tw43Ss7xbYpyjoNuwDSrzq&amp;filename_for_metadata=BILLETVIP_COR22D292&amp;offchaindata_platform=Github&amp;keyfile=Paul&amp;repository=CalviOnTheRocks2022</v>
      </c>
      <c r="U1082" s="78" t="str">
        <f t="shared" si="33"/>
        <v>{"name":"#292 Billet VIP",_x000D_
"symbol":"COR22D292",_x000D_
"description":"Billet VIP / Billet NFT VIP Access - 1 jour Calvi on the Rocks 2022",_x000D_
"seller_fee_basis_points":1000,_x000D_
"image":"https://bafybeif4xk77scdsunblyfsqdd2fc7hdr2flwizr7i4ezfxidck5t4sxnu.ipfs.nftstorage.link?image_292.webp",_x000D_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82" s="78" t="str">
        <f>formatRow(Tokens!C$2:I$2,Tokens!C1082:I1082)</f>
        <v>"name":"#292 Billet VIP",_x000D_
"symbol":"COR22D292",_x000D_
"description":"Billet VIP / Billet NFT VIP Access - 1 jour Calvi on the Rocks 2022",_x000D_
"seller_fee_basis_points":1000,_x000D_
"image":"https://bafybeif4xk77scdsunblyfsqdd2fc7hdr2flwizr7i4ezfxidck5t4sxnu.ipfs.nftstorage.link?image_292.webp",_x000D_
"Issuer":"NfluenT for Calvi On The rocks",_x000D_
"external_url":""</v>
      </c>
      <c r="W1082" s="78" t="str">
        <f>formatRow(Tokens!J$2:AV$2,Tokens!J1082:AV1082,2,"attributes")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2" s="78" t="str">
        <f>formatRow(Tokens!AX$2:BC$2,Tokens!AX1082:BC1082,2,"creators")</f>
        <v>"creators":[{"address":"ncreator",_x000D_
"share":10},{"address":"cotrcrea",_x000D_
"share":90},{"address":"nminer",_x000D_
"share":0}]</v>
      </c>
      <c r="Y1082" s="78" t="str">
        <f>formatRow(Tokens!BD$2:BI$2,Tokens!BD1082:BI1082,2,"files")</f>
        <v>"files":[]</v>
      </c>
      <c r="Z1082" s="78"/>
      <c r="AA1082" s="78"/>
      <c r="AB1082" s="78"/>
      <c r="AC1082" s="78" t="str">
        <f>formatRow(Tokens!BJ$2:BK$2,Tokens!BJ1082:BK1082,0,"collection")</f>
        <v>"collection":{"name":"BILLET VIP",_x000D_
"family":"Calvi On The Rocks"}</v>
      </c>
      <c r="AD1082" s="1" t="str">
        <f>formatRow(Tokens!BN$2:BR$2,Tokens!BN1082:BR1082,0,"marketplace")</f>
        <v>"marketplace":{"initial_price":100,_x000D_
"reservation_price":"",_x000D_
"duration":"",_x000D_
"max_mint":1,_x000D_
"sell_date":"25/06/2022"}</v>
      </c>
      <c r="AE1082" s="1"/>
    </row>
    <row r="1083" spans="4:31" ht="14.25" customHeight="1" x14ac:dyDescent="0.3">
      <c r="D1083" s="1">
        <f>Tokens!B1083</f>
        <v>293</v>
      </c>
      <c r="E1083" s="17" t="str">
        <f>IF(Tokens!C1083="","",Tokens!C1083)</f>
        <v>#293 Billet VIP</v>
      </c>
      <c r="F1083"/>
      <c r="G1083"/>
      <c r="H1083"/>
      <c r="I1083"/>
      <c r="J1083"/>
      <c r="M1083"/>
      <c r="N1083"/>
      <c r="O1083" s="15" t="str">
        <f t="shared" si="34"/>
        <v>_</v>
      </c>
      <c r="P1083" s="18" t="str">
        <f>IF(F1083="stop","",IF(F1083&lt;&gt;"",HYPERLINK(Settings!$B$5 &amp; "/manage/?network=" &amp; LOWER(B$8) &amp; "&amp;search=token&amp;account=" &amp; ToMint!$B$5 &amp; "&amp;view=" &amp; ToMint!J1083,"TokenSol"),""))</f>
        <v/>
      </c>
      <c r="Q1083" s="2"/>
      <c r="R1083" s="2"/>
      <c r="S1083" s="11"/>
      <c r="T1083" s="78" t="str">
        <f>"owner=" &amp; Tokens!BS1083 &amp; "&amp;filename_for_metadata=" &amp; Tokens!BT1083 &amp; "&amp;offchaindata_platform=" &amp; $B$17 &amp; "&amp;keyfile=" &amp; $B$5 &amp;  "&amp;repository=" &amp; $B$18</f>
        <v>owner=BbDq7xeUzpj8bXfd9N7dh1tw43Ss7xbYpyjoNuwDSrzq&amp;filename_for_metadata=BILLETVIP_COR22D293&amp;offchaindata_platform=Github&amp;keyfile=Paul&amp;repository=CalviOnTheRocks2022</v>
      </c>
      <c r="U1083" s="78" t="str">
        <f t="shared" si="33"/>
        <v>{"name":"#293 Billet VIP",_x000D_
"symbol":"COR22D293",_x000D_
"description":"Billet VIP / Billet NFT VIP Access - 1 jour Calvi on the Rocks 2022",_x000D_
"seller_fee_basis_points":1000,_x000D_
"image":"https://bafybeih7yeqeilasij6gji6w6aiig36gfdpapma7c5zdk3rm7z65pgq34q.ipfs.nftstorage.link?image_293.webp",_x000D_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83" s="78" t="str">
        <f>formatRow(Tokens!C$2:I$2,Tokens!C1083:I1083)</f>
        <v>"name":"#293 Billet VIP",_x000D_
"symbol":"COR22D293",_x000D_
"description":"Billet VIP / Billet NFT VIP Access - 1 jour Calvi on the Rocks 2022",_x000D_
"seller_fee_basis_points":1000,_x000D_
"image":"https://bafybeih7yeqeilasij6gji6w6aiig36gfdpapma7c5zdk3rm7z65pgq34q.ipfs.nftstorage.link?image_293.webp",_x000D_
"Issuer":"NfluenT for Calvi On The rocks",_x000D_
"external_url":""</v>
      </c>
      <c r="W1083" s="78" t="str">
        <f>formatRow(Tokens!J$2:AV$2,Tokens!J1083:AV1083,2,"attributes")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3" s="78" t="str">
        <f>formatRow(Tokens!AX$2:BC$2,Tokens!AX1083:BC1083,2,"creators")</f>
        <v>"creators":[{"address":"ncreator",_x000D_
"share":10},{"address":"cotrcrea",_x000D_
"share":90},{"address":"nminer",_x000D_
"share":0}]</v>
      </c>
      <c r="Y1083" s="78" t="str">
        <f>formatRow(Tokens!BD$2:BI$2,Tokens!BD1083:BI1083,2,"files")</f>
        <v>"files":[]</v>
      </c>
      <c r="Z1083" s="78"/>
      <c r="AA1083" s="78"/>
      <c r="AB1083" s="78"/>
      <c r="AC1083" s="78" t="str">
        <f>formatRow(Tokens!BJ$2:BK$2,Tokens!BJ1083:BK1083,0,"collection")</f>
        <v>"collection":{"name":"BILLET VIP",_x000D_
"family":"Calvi On The Rocks"}</v>
      </c>
      <c r="AD1083" s="1" t="str">
        <f>formatRow(Tokens!BN$2:BR$2,Tokens!BN1083:BR1083,0,"marketplace")</f>
        <v>"marketplace":{"initial_price":100,_x000D_
"reservation_price":"",_x000D_
"duration":"",_x000D_
"max_mint":1,_x000D_
"sell_date":"25/06/2022"}</v>
      </c>
      <c r="AE1083" s="1"/>
    </row>
    <row r="1084" spans="4:31" ht="14.25" customHeight="1" x14ac:dyDescent="0.3">
      <c r="D1084" s="1">
        <f>Tokens!B1084</f>
        <v>294</v>
      </c>
      <c r="E1084" s="17" t="str">
        <f>IF(Tokens!C1084="","",Tokens!C1084)</f>
        <v>#294 Billet VIP</v>
      </c>
      <c r="F1084"/>
      <c r="G1084"/>
      <c r="H1084"/>
      <c r="I1084"/>
      <c r="J1084"/>
      <c r="M1084"/>
      <c r="N1084"/>
      <c r="O1084" s="15" t="str">
        <f t="shared" si="34"/>
        <v>_</v>
      </c>
      <c r="P1084" s="18" t="str">
        <f>IF(F1084="stop","",IF(F1084&lt;&gt;"",HYPERLINK(Settings!$B$5 &amp; "/manage/?network=" &amp; LOWER(B$8) &amp; "&amp;search=token&amp;account=" &amp; ToMint!$B$5 &amp; "&amp;view=" &amp; ToMint!J1084,"TokenSol"),""))</f>
        <v/>
      </c>
      <c r="Q1084" s="2"/>
      <c r="R1084" s="2"/>
      <c r="S1084" s="11"/>
      <c r="T1084" s="78" t="str">
        <f>"owner=" &amp; Tokens!BS1084 &amp; "&amp;filename_for_metadata=" &amp; Tokens!BT1084 &amp; "&amp;offchaindata_platform=" &amp; $B$17 &amp; "&amp;keyfile=" &amp; $B$5 &amp;  "&amp;repository=" &amp; $B$18</f>
        <v>owner=BbDq7xeUzpj8bXfd9N7dh1tw43Ss7xbYpyjoNuwDSrzq&amp;filename_for_metadata=BILLETVIP_COR22D294&amp;offchaindata_platform=Github&amp;keyfile=Paul&amp;repository=CalviOnTheRocks2022</v>
      </c>
      <c r="U1084" s="78" t="str">
        <f t="shared" si="33"/>
        <v>{"name":"#294 Billet VIP",_x000D_
"symbol":"COR22D294",_x000D_
"description":"Billet VIP / Billet NFT VIP Access - 1 jour Calvi on the Rocks 2022",_x000D_
"seller_fee_basis_points":1000,_x000D_
"image":"https://bafybeifjwb3nayqpbpvwu2mhuoniz2g4yfjyvei4o6yhhmw7gv5gamovbm.ipfs.nftstorage.link?image_294.webp",_x000D_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84" s="78" t="str">
        <f>formatRow(Tokens!C$2:I$2,Tokens!C1084:I1084)</f>
        <v>"name":"#294 Billet VIP",_x000D_
"symbol":"COR22D294",_x000D_
"description":"Billet VIP / Billet NFT VIP Access - 1 jour Calvi on the Rocks 2022",_x000D_
"seller_fee_basis_points":1000,_x000D_
"image":"https://bafybeifjwb3nayqpbpvwu2mhuoniz2g4yfjyvei4o6yhhmw7gv5gamovbm.ipfs.nftstorage.link?image_294.webp",_x000D_
"Issuer":"NfluenT for Calvi On The rocks",_x000D_
"external_url":""</v>
      </c>
      <c r="W1084" s="78" t="str">
        <f>formatRow(Tokens!J$2:AV$2,Tokens!J1084:AV1084,2,"attributes")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4" s="78" t="str">
        <f>formatRow(Tokens!AX$2:BC$2,Tokens!AX1084:BC1084,2,"creators")</f>
        <v>"creators":[{"address":"ncreator",_x000D_
"share":10},{"address":"cotrcrea",_x000D_
"share":90},{"address":"nminer",_x000D_
"share":0}]</v>
      </c>
      <c r="Y1084" s="78" t="str">
        <f>formatRow(Tokens!BD$2:BI$2,Tokens!BD1084:BI1084,2,"files")</f>
        <v>"files":[]</v>
      </c>
      <c r="Z1084" s="78"/>
      <c r="AA1084" s="78"/>
      <c r="AB1084" s="78"/>
      <c r="AC1084" s="78" t="str">
        <f>formatRow(Tokens!BJ$2:BK$2,Tokens!BJ1084:BK1084,0,"collection")</f>
        <v>"collection":{"name":"BILLET VIP",_x000D_
"family":"Calvi On The Rocks"}</v>
      </c>
      <c r="AD1084" s="1" t="str">
        <f>formatRow(Tokens!BN$2:BR$2,Tokens!BN1084:BR1084,0,"marketplace")</f>
        <v>"marketplace":{"initial_price":100,_x000D_
"reservation_price":"",_x000D_
"duration":"",_x000D_
"max_mint":1,_x000D_
"sell_date":"25/06/2022"}</v>
      </c>
      <c r="AE1084" s="1"/>
    </row>
    <row r="1085" spans="4:31" ht="14.25" customHeight="1" x14ac:dyDescent="0.3">
      <c r="D1085" s="1">
        <f>Tokens!B1085</f>
        <v>295</v>
      </c>
      <c r="E1085" s="17" t="str">
        <f>IF(Tokens!C1085="","",Tokens!C1085)</f>
        <v>#295 Billet VIP</v>
      </c>
      <c r="F1085"/>
      <c r="G1085"/>
      <c r="H1085"/>
      <c r="I1085"/>
      <c r="J1085"/>
      <c r="M1085"/>
      <c r="N1085"/>
      <c r="O1085" s="15" t="str">
        <f t="shared" si="34"/>
        <v>_</v>
      </c>
      <c r="P1085" s="18" t="str">
        <f>IF(F1085="stop","",IF(F1085&lt;&gt;"",HYPERLINK(Settings!$B$5 &amp; "/manage/?network=" &amp; LOWER(B$8) &amp; "&amp;search=token&amp;account=" &amp; ToMint!$B$5 &amp; "&amp;view=" &amp; ToMint!J1085,"TokenSol"),""))</f>
        <v/>
      </c>
      <c r="Q1085" s="2"/>
      <c r="R1085" s="2"/>
      <c r="S1085" s="11"/>
      <c r="T1085" s="78" t="str">
        <f>"owner=" &amp; Tokens!BS1085 &amp; "&amp;filename_for_metadata=" &amp; Tokens!BT1085 &amp; "&amp;offchaindata_platform=" &amp; $B$17 &amp; "&amp;keyfile=" &amp; $B$5 &amp;  "&amp;repository=" &amp; $B$18</f>
        <v>owner=BbDq7xeUzpj8bXfd9N7dh1tw43Ss7xbYpyjoNuwDSrzq&amp;filename_for_metadata=BILLETVIP_COR22D295&amp;offchaindata_platform=Github&amp;keyfile=Paul&amp;repository=CalviOnTheRocks2022</v>
      </c>
      <c r="U1085" s="78" t="str">
        <f t="shared" si="33"/>
        <v>{"name":"#295 Billet VIP",_x000D_
"symbol":"COR22D295",_x000D_
"description":"Billet VIP / Billet NFT VIP Access - 1 jour Calvi on the Rocks 2022",_x000D_
"seller_fee_basis_points":1000,_x000D_
"image":"https://bafybeia5n74sn3drkrk77z6kcjnxjokk4qwhtnpq73aho675fovnyvsjku.ipfs.nftstorage.link?image_295.webp",_x000D_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85" s="78" t="str">
        <f>formatRow(Tokens!C$2:I$2,Tokens!C1085:I1085)</f>
        <v>"name":"#295 Billet VIP",_x000D_
"symbol":"COR22D295",_x000D_
"description":"Billet VIP / Billet NFT VIP Access - 1 jour Calvi on the Rocks 2022",_x000D_
"seller_fee_basis_points":1000,_x000D_
"image":"https://bafybeia5n74sn3drkrk77z6kcjnxjokk4qwhtnpq73aho675fovnyvsjku.ipfs.nftstorage.link?image_295.webp",_x000D_
"Issuer":"NfluenT for Calvi On The rocks",_x000D_
"external_url":""</v>
      </c>
      <c r="W1085" s="78" t="str">
        <f>formatRow(Tokens!J$2:AV$2,Tokens!J1085:AV1085,2,"attributes")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5" s="78" t="str">
        <f>formatRow(Tokens!AX$2:BC$2,Tokens!AX1085:BC1085,2,"creators")</f>
        <v>"creators":[{"address":"ncreator",_x000D_
"share":10},{"address":"cotrcrea",_x000D_
"share":90},{"address":"nminer",_x000D_
"share":0}]</v>
      </c>
      <c r="Y1085" s="78" t="str">
        <f>formatRow(Tokens!BD$2:BI$2,Tokens!BD1085:BI1085,2,"files")</f>
        <v>"files":[]</v>
      </c>
      <c r="Z1085" s="78"/>
      <c r="AA1085" s="78"/>
      <c r="AB1085" s="78"/>
      <c r="AC1085" s="78" t="str">
        <f>formatRow(Tokens!BJ$2:BK$2,Tokens!BJ1085:BK1085,0,"collection")</f>
        <v>"collection":{"name":"BILLET VIP",_x000D_
"family":"Calvi On The Rocks"}</v>
      </c>
      <c r="AD1085" s="1" t="str">
        <f>formatRow(Tokens!BN$2:BR$2,Tokens!BN1085:BR1085,0,"marketplace")</f>
        <v>"marketplace":{"initial_price":100,_x000D_
"reservation_price":"",_x000D_
"duration":"",_x000D_
"max_mint":1,_x000D_
"sell_date":"25/06/2022"}</v>
      </c>
      <c r="AE1085" s="1"/>
    </row>
    <row r="1086" spans="4:31" ht="14.25" customHeight="1" x14ac:dyDescent="0.3">
      <c r="D1086" s="1">
        <f>Tokens!B1086</f>
        <v>296</v>
      </c>
      <c r="E1086" s="17" t="str">
        <f>IF(Tokens!C1086="","",Tokens!C1086)</f>
        <v>#296 Billet VIP</v>
      </c>
      <c r="F1086"/>
      <c r="G1086"/>
      <c r="H1086"/>
      <c r="I1086"/>
      <c r="J1086"/>
      <c r="M1086"/>
      <c r="N1086"/>
      <c r="O1086" s="15" t="str">
        <f t="shared" si="34"/>
        <v>_</v>
      </c>
      <c r="P1086" s="18" t="str">
        <f>IF(F1086="stop","",IF(F1086&lt;&gt;"",HYPERLINK(Settings!$B$5 &amp; "/manage/?network=" &amp; LOWER(B$8) &amp; "&amp;search=token&amp;account=" &amp; ToMint!$B$5 &amp; "&amp;view=" &amp; ToMint!J1086,"TokenSol"),""))</f>
        <v/>
      </c>
      <c r="Q1086" s="2"/>
      <c r="R1086" s="2"/>
      <c r="S1086" s="11"/>
      <c r="T1086" s="78" t="str">
        <f>"owner=" &amp; Tokens!BS1086 &amp; "&amp;filename_for_metadata=" &amp; Tokens!BT1086 &amp; "&amp;offchaindata_platform=" &amp; $B$17 &amp; "&amp;keyfile=" &amp; $B$5 &amp;  "&amp;repository=" &amp; $B$18</f>
        <v>owner=BbDq7xeUzpj8bXfd9N7dh1tw43Ss7xbYpyjoNuwDSrzq&amp;filename_for_metadata=BILLETVIP_COR22D296&amp;offchaindata_platform=Github&amp;keyfile=Paul&amp;repository=CalviOnTheRocks2022</v>
      </c>
      <c r="U1086" s="78" t="str">
        <f t="shared" si="33"/>
        <v>{"name":"#296 Billet VIP",_x000D_
"symbol":"COR22D296",_x000D_
"description":"Billet VIP / Billet NFT VIP Access - 1 jour Calvi on the Rocks 2022",_x000D_
"seller_fee_basis_points":1000,_x000D_
"image":"https://bafybeig3dpuzd6hcx5lrbdg66kggennousxt3bmm43nen5oonnsw4twfd4.ipfs.nftstorage.link?image_296.webp",_x000D_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86" s="78" t="str">
        <f>formatRow(Tokens!C$2:I$2,Tokens!C1086:I1086)</f>
        <v>"name":"#296 Billet VIP",_x000D_
"symbol":"COR22D296",_x000D_
"description":"Billet VIP / Billet NFT VIP Access - 1 jour Calvi on the Rocks 2022",_x000D_
"seller_fee_basis_points":1000,_x000D_
"image":"https://bafybeig3dpuzd6hcx5lrbdg66kggennousxt3bmm43nen5oonnsw4twfd4.ipfs.nftstorage.link?image_296.webp",_x000D_
"Issuer":"NfluenT for Calvi On The rocks",_x000D_
"external_url":""</v>
      </c>
      <c r="W1086" s="78" t="str">
        <f>formatRow(Tokens!J$2:AV$2,Tokens!J1086:AV1086,2,"attributes")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6" s="78" t="str">
        <f>formatRow(Tokens!AX$2:BC$2,Tokens!AX1086:BC1086,2,"creators")</f>
        <v>"creators":[{"address":"ncreator",_x000D_
"share":10},{"address":"cotrcrea",_x000D_
"share":90},{"address":"nminer",_x000D_
"share":0}]</v>
      </c>
      <c r="Y1086" s="78" t="str">
        <f>formatRow(Tokens!BD$2:BI$2,Tokens!BD1086:BI1086,2,"files")</f>
        <v>"files":[]</v>
      </c>
      <c r="Z1086" s="78"/>
      <c r="AA1086" s="78"/>
      <c r="AB1086" s="78"/>
      <c r="AC1086" s="78" t="str">
        <f>formatRow(Tokens!BJ$2:BK$2,Tokens!BJ1086:BK1086,0,"collection")</f>
        <v>"collection":{"name":"BILLET VIP",_x000D_
"family":"Calvi On The Rocks"}</v>
      </c>
      <c r="AD1086" s="1" t="str">
        <f>formatRow(Tokens!BN$2:BR$2,Tokens!BN1086:BR1086,0,"marketplace")</f>
        <v>"marketplace":{"initial_price":100,_x000D_
"reservation_price":"",_x000D_
"duration":"",_x000D_
"max_mint":1,_x000D_
"sell_date":"25/06/2022"}</v>
      </c>
      <c r="AE1086" s="1"/>
    </row>
    <row r="1087" spans="4:31" ht="14.25" customHeight="1" x14ac:dyDescent="0.3">
      <c r="D1087" s="1">
        <f>Tokens!B1087</f>
        <v>297</v>
      </c>
      <c r="E1087" s="17" t="str">
        <f>IF(Tokens!C1087="","",Tokens!C1087)</f>
        <v>#297 Billet VIP</v>
      </c>
      <c r="F1087"/>
      <c r="G1087"/>
      <c r="H1087"/>
      <c r="I1087"/>
      <c r="J1087"/>
      <c r="M1087"/>
      <c r="N1087"/>
      <c r="O1087" s="15" t="str">
        <f t="shared" si="34"/>
        <v>_</v>
      </c>
      <c r="P1087" s="18" t="str">
        <f>IF(F1087="stop","",IF(F1087&lt;&gt;"",HYPERLINK(Settings!$B$5 &amp; "/manage/?network=" &amp; LOWER(B$8) &amp; "&amp;search=token&amp;account=" &amp; ToMint!$B$5 &amp; "&amp;view=" &amp; ToMint!J1087,"TokenSol"),""))</f>
        <v/>
      </c>
      <c r="Q1087" s="2"/>
      <c r="R1087" s="2"/>
      <c r="S1087" s="11"/>
      <c r="T1087" s="78" t="str">
        <f>"owner=" &amp; Tokens!BS1087 &amp; "&amp;filename_for_metadata=" &amp; Tokens!BT1087 &amp; "&amp;offchaindata_platform=" &amp; $B$17 &amp; "&amp;keyfile=" &amp; $B$5 &amp;  "&amp;repository=" &amp; $B$18</f>
        <v>owner=BbDq7xeUzpj8bXfd9N7dh1tw43Ss7xbYpyjoNuwDSrzq&amp;filename_for_metadata=BILLETVIP_COR22D297&amp;offchaindata_platform=Github&amp;keyfile=Paul&amp;repository=CalviOnTheRocks2022</v>
      </c>
      <c r="U1087" s="78" t="str">
        <f t="shared" si="33"/>
        <v>{"name":"#297 Billet VIP",_x000D_
"symbol":"COR22D297",_x000D_
"description":"Billet VIP / Billet NFT VIP Access - 1 jour Calvi on the Rocks 2022",_x000D_
"seller_fee_basis_points":1000,_x000D_
"image":"https://bafybeihkardxee5an5hyjnjgbjgwynncgamqssshxkm7hrrhlvlrdhzzoa.ipfs.nftstorage.link?image_297.webp",_x000D_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87" s="78" t="str">
        <f>formatRow(Tokens!C$2:I$2,Tokens!C1087:I1087)</f>
        <v>"name":"#297 Billet VIP",_x000D_
"symbol":"COR22D297",_x000D_
"description":"Billet VIP / Billet NFT VIP Access - 1 jour Calvi on the Rocks 2022",_x000D_
"seller_fee_basis_points":1000,_x000D_
"image":"https://bafybeihkardxee5an5hyjnjgbjgwynncgamqssshxkm7hrrhlvlrdhzzoa.ipfs.nftstorage.link?image_297.webp",_x000D_
"Issuer":"NfluenT for Calvi On The rocks",_x000D_
"external_url":""</v>
      </c>
      <c r="W1087" s="78" t="str">
        <f>formatRow(Tokens!J$2:AV$2,Tokens!J1087:AV1087,2,"attributes")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7" s="78" t="str">
        <f>formatRow(Tokens!AX$2:BC$2,Tokens!AX1087:BC1087,2,"creators")</f>
        <v>"creators":[{"address":"ncreator",_x000D_
"share":10},{"address":"cotrcrea",_x000D_
"share":90},{"address":"nminer",_x000D_
"share":0}]</v>
      </c>
      <c r="Y1087" s="78" t="str">
        <f>formatRow(Tokens!BD$2:BI$2,Tokens!BD1087:BI1087,2,"files")</f>
        <v>"files":[]</v>
      </c>
      <c r="Z1087" s="78"/>
      <c r="AA1087" s="78"/>
      <c r="AB1087" s="78"/>
      <c r="AC1087" s="78" t="str">
        <f>formatRow(Tokens!BJ$2:BK$2,Tokens!BJ1087:BK1087,0,"collection")</f>
        <v>"collection":{"name":"BILLET VIP",_x000D_
"family":"Calvi On The Rocks"}</v>
      </c>
      <c r="AD1087" s="1" t="str">
        <f>formatRow(Tokens!BN$2:BR$2,Tokens!BN1087:BR1087,0,"marketplace")</f>
        <v>"marketplace":{"initial_price":100,_x000D_
"reservation_price":"",_x000D_
"duration":"",_x000D_
"max_mint":1,_x000D_
"sell_date":"25/06/2022"}</v>
      </c>
      <c r="AE1087" s="1"/>
    </row>
    <row r="1088" spans="4:31" ht="14.25" customHeight="1" x14ac:dyDescent="0.3">
      <c r="D1088" s="1">
        <f>Tokens!B1088</f>
        <v>298</v>
      </c>
      <c r="E1088" s="17" t="str">
        <f>IF(Tokens!C1088="","",Tokens!C1088)</f>
        <v>#298 Billet VIP</v>
      </c>
      <c r="F1088"/>
      <c r="G1088"/>
      <c r="H1088"/>
      <c r="I1088"/>
      <c r="J1088"/>
      <c r="M1088"/>
      <c r="N1088"/>
      <c r="O1088" s="15" t="str">
        <f t="shared" si="34"/>
        <v>_</v>
      </c>
      <c r="P1088" s="18" t="str">
        <f>IF(F1088="stop","",IF(F1088&lt;&gt;"",HYPERLINK(Settings!$B$5 &amp; "/manage/?network=" &amp; LOWER(B$8) &amp; "&amp;search=token&amp;account=" &amp; ToMint!$B$5 &amp; "&amp;view=" &amp; ToMint!J1088,"TokenSol"),""))</f>
        <v/>
      </c>
      <c r="Q1088" s="2"/>
      <c r="R1088" s="2"/>
      <c r="S1088" s="11"/>
      <c r="T1088" s="78" t="str">
        <f>"owner=" &amp; Tokens!BS1088 &amp; "&amp;filename_for_metadata=" &amp; Tokens!BT1088 &amp; "&amp;offchaindata_platform=" &amp; $B$17 &amp; "&amp;keyfile=" &amp; $B$5 &amp;  "&amp;repository=" &amp; $B$18</f>
        <v>owner=BbDq7xeUzpj8bXfd9N7dh1tw43Ss7xbYpyjoNuwDSrzq&amp;filename_for_metadata=BILLETVIP_COR22D298&amp;offchaindata_platform=Github&amp;keyfile=Paul&amp;repository=CalviOnTheRocks2022</v>
      </c>
      <c r="U1088" s="78" t="str">
        <f t="shared" si="33"/>
        <v>{"name":"#298 Billet VIP",_x000D_
"symbol":"COR22D298",_x000D_
"description":"Billet VIP / Billet NFT VIP Access - 1 jour Calvi on the Rocks 2022",_x000D_
"seller_fee_basis_points":1000,_x000D_
"image":"https://bafybeihtuz7kfqb5cjz6xyjdxewp5vrj7lo3rsjprtatavwqfgaquvbw7m.ipfs.nftstorage.link?image_298.webp",_x000D_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88" s="78" t="str">
        <f>formatRow(Tokens!C$2:I$2,Tokens!C1088:I1088)</f>
        <v>"name":"#298 Billet VIP",_x000D_
"symbol":"COR22D298",_x000D_
"description":"Billet VIP / Billet NFT VIP Access - 1 jour Calvi on the Rocks 2022",_x000D_
"seller_fee_basis_points":1000,_x000D_
"image":"https://bafybeihtuz7kfqb5cjz6xyjdxewp5vrj7lo3rsjprtatavwqfgaquvbw7m.ipfs.nftstorage.link?image_298.webp",_x000D_
"Issuer":"NfluenT for Calvi On The rocks",_x000D_
"external_url":""</v>
      </c>
      <c r="W1088" s="78" t="str">
        <f>formatRow(Tokens!J$2:AV$2,Tokens!J1088:AV1088,2,"attributes")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8" s="78" t="str">
        <f>formatRow(Tokens!AX$2:BC$2,Tokens!AX1088:BC1088,2,"creators")</f>
        <v>"creators":[{"address":"ncreator",_x000D_
"share":10},{"address":"cotrcrea",_x000D_
"share":90},{"address":"nminer",_x000D_
"share":0}]</v>
      </c>
      <c r="Y1088" s="78" t="str">
        <f>formatRow(Tokens!BD$2:BI$2,Tokens!BD1088:BI1088,2,"files")</f>
        <v>"files":[]</v>
      </c>
      <c r="Z1088" s="78"/>
      <c r="AA1088" s="78"/>
      <c r="AB1088" s="78"/>
      <c r="AC1088" s="78" t="str">
        <f>formatRow(Tokens!BJ$2:BK$2,Tokens!BJ1088:BK1088,0,"collection")</f>
        <v>"collection":{"name":"BILLET VIP",_x000D_
"family":"Calvi On The Rocks"}</v>
      </c>
      <c r="AD1088" s="1" t="str">
        <f>formatRow(Tokens!BN$2:BR$2,Tokens!BN1088:BR1088,0,"marketplace")</f>
        <v>"marketplace":{"initial_price":100,_x000D_
"reservation_price":"",_x000D_
"duration":"",_x000D_
"max_mint":1,_x000D_
"sell_date":"25/06/2022"}</v>
      </c>
      <c r="AE1088" s="1"/>
    </row>
    <row r="1089" spans="4:31" ht="14.25" customHeight="1" x14ac:dyDescent="0.3">
      <c r="D1089" s="1">
        <f>Tokens!B1089</f>
        <v>299</v>
      </c>
      <c r="E1089" s="17" t="str">
        <f>IF(Tokens!C1089="","",Tokens!C1089)</f>
        <v>#299 Billet VIP</v>
      </c>
      <c r="F1089"/>
      <c r="G1089"/>
      <c r="H1089"/>
      <c r="I1089"/>
      <c r="J1089"/>
      <c r="M1089"/>
      <c r="N1089"/>
      <c r="O1089" s="15" t="str">
        <f t="shared" si="34"/>
        <v>_</v>
      </c>
      <c r="P1089" s="18" t="str">
        <f>IF(F1089="stop","",IF(F1089&lt;&gt;"",HYPERLINK(Settings!$B$5 &amp; "/manage/?network=" &amp; LOWER(B$8) &amp; "&amp;search=token&amp;account=" &amp; ToMint!$B$5 &amp; "&amp;view=" &amp; ToMint!J1089,"TokenSol"),""))</f>
        <v/>
      </c>
      <c r="Q1089" s="2"/>
      <c r="R1089" s="2"/>
      <c r="S1089" s="11"/>
      <c r="T1089" s="78" t="str">
        <f>"owner=" &amp; Tokens!BS1089 &amp; "&amp;filename_for_metadata=" &amp; Tokens!BT1089 &amp; "&amp;offchaindata_platform=" &amp; $B$17 &amp; "&amp;keyfile=" &amp; $B$5 &amp;  "&amp;repository=" &amp; $B$18</f>
        <v>owner=BbDq7xeUzpj8bXfd9N7dh1tw43Ss7xbYpyjoNuwDSrzq&amp;filename_for_metadata=BILLETVIP_COR22D299&amp;offchaindata_platform=Github&amp;keyfile=Paul&amp;repository=CalviOnTheRocks2022</v>
      </c>
      <c r="U1089" s="78" t="str">
        <f t="shared" si="33"/>
        <v>{"name":"#299 Billet VIP",_x000D_
"symbol":"COR22D299",_x000D_
"description":"Billet VIP / Billet NFT VIP Access - 1 jour Calvi on the Rocks 2022",_x000D_
"seller_fee_basis_points":1000,_x000D_
"image":"https://bafybeiesiyico24pymcxf7suw7sbf23oogwdf7oyqokcs7wyumc3jamp24.ipfs.nftstorage.link?image_299.webp",_x000D_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89" s="78" t="str">
        <f>formatRow(Tokens!C$2:I$2,Tokens!C1089:I1089)</f>
        <v>"name":"#299 Billet VIP",_x000D_
"symbol":"COR22D299",_x000D_
"description":"Billet VIP / Billet NFT VIP Access - 1 jour Calvi on the Rocks 2022",_x000D_
"seller_fee_basis_points":1000,_x000D_
"image":"https://bafybeiesiyico24pymcxf7suw7sbf23oogwdf7oyqokcs7wyumc3jamp24.ipfs.nftstorage.link?image_299.webp",_x000D_
"Issuer":"NfluenT for Calvi On The rocks",_x000D_
"external_url":""</v>
      </c>
      <c r="W1089" s="78" t="str">
        <f>formatRow(Tokens!J$2:AV$2,Tokens!J1089:AV1089,2,"attributes")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9" s="78" t="str">
        <f>formatRow(Tokens!AX$2:BC$2,Tokens!AX1089:BC1089,2,"creators")</f>
        <v>"creators":[{"address":"ncreator",_x000D_
"share":10},{"address":"cotrcrea",_x000D_
"share":90},{"address":"nminer",_x000D_
"share":0}]</v>
      </c>
      <c r="Y1089" s="78" t="str">
        <f>formatRow(Tokens!BD$2:BI$2,Tokens!BD1089:BI1089,2,"files")</f>
        <v>"files":[]</v>
      </c>
      <c r="Z1089" s="78"/>
      <c r="AA1089" s="78"/>
      <c r="AB1089" s="78"/>
      <c r="AC1089" s="78" t="str">
        <f>formatRow(Tokens!BJ$2:BK$2,Tokens!BJ1089:BK1089,0,"collection")</f>
        <v>"collection":{"name":"BILLET VIP",_x000D_
"family":"Calvi On The Rocks"}</v>
      </c>
      <c r="AD1089" s="1" t="str">
        <f>formatRow(Tokens!BN$2:BR$2,Tokens!BN1089:BR1089,0,"marketplace")</f>
        <v>"marketplace":{"initial_price":100,_x000D_
"reservation_price":"",_x000D_
"duration":"",_x000D_
"max_mint":1,_x000D_
"sell_date":"25/06/2022"}</v>
      </c>
      <c r="AE1089" s="1"/>
    </row>
    <row r="1090" spans="4:31" ht="14.25" customHeight="1" x14ac:dyDescent="0.3">
      <c r="D1090" s="1">
        <f>Tokens!B1090</f>
        <v>300</v>
      </c>
      <c r="E1090" s="17" t="str">
        <f>IF(Tokens!C1090="","",Tokens!C1090)</f>
        <v>#300 Billet VIP</v>
      </c>
      <c r="F1090"/>
      <c r="G1090"/>
      <c r="H1090"/>
      <c r="I1090"/>
      <c r="J1090"/>
      <c r="M1090"/>
      <c r="N1090"/>
      <c r="O1090" s="15" t="str">
        <f t="shared" si="34"/>
        <v>_</v>
      </c>
      <c r="P1090" s="18" t="str">
        <f>IF(F1090="stop","",IF(F1090&lt;&gt;"",HYPERLINK(Settings!$B$5 &amp; "/manage/?network=" &amp; LOWER(B$8) &amp; "&amp;search=token&amp;account=" &amp; ToMint!$B$5 &amp; "&amp;view=" &amp; ToMint!J1090,"TokenSol"),""))</f>
        <v/>
      </c>
      <c r="Q1090" s="2"/>
      <c r="R1090" s="2"/>
      <c r="S1090" s="11"/>
      <c r="T1090" s="78" t="str">
        <f>"owner=" &amp; Tokens!BS1090 &amp; "&amp;filename_for_metadata=" &amp; Tokens!BT1090 &amp; "&amp;offchaindata_platform=" &amp; $B$17 &amp; "&amp;keyfile=" &amp; $B$5 &amp;  "&amp;repository=" &amp; $B$18</f>
        <v>owner=BbDq7xeUzpj8bXfd9N7dh1tw43Ss7xbYpyjoNuwDSrzq&amp;filename_for_metadata=BILLETVIP_COR22D300&amp;offchaindata_platform=Github&amp;keyfile=Paul&amp;repository=CalviOnTheRocks2022</v>
      </c>
      <c r="U1090" s="78" t="str">
        <f t="shared" si="33"/>
        <v>{"name":"#300 Billet VIP",_x000D_
"symbol":"COR22D300",_x000D_
"description":"Billet VIP / Billet NFT VIP Access - 1 jour Calvi on the Rocks 2022",_x000D_
"seller_fee_basis_points":1000,_x000D_
"image":"https://bafybeibutm52gnx3jrki74g35spcewe7ejreolne5xaov5xjrftflmfwm4.ipfs.nftstorage.link?image_300.webp",_x000D_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90" s="78" t="str">
        <f>formatRow(Tokens!C$2:I$2,Tokens!C1090:I1090)</f>
        <v>"name":"#300 Billet VIP",_x000D_
"symbol":"COR22D300",_x000D_
"description":"Billet VIP / Billet NFT VIP Access - 1 jour Calvi on the Rocks 2022",_x000D_
"seller_fee_basis_points":1000,_x000D_
"image":"https://bafybeibutm52gnx3jrki74g35spcewe7ejreolne5xaov5xjrftflmfwm4.ipfs.nftstorage.link?image_300.webp",_x000D_
"Issuer":"NfluenT for Calvi On The rocks",_x000D_
"external_url":""</v>
      </c>
      <c r="W1090" s="78" t="str">
        <f>formatRow(Tokens!J$2:AV$2,Tokens!J1090:AV1090,2,"attributes")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0" s="78" t="str">
        <f>formatRow(Tokens!AX$2:BC$2,Tokens!AX1090:BC1090,2,"creators")</f>
        <v>"creators":[{"address":"ncreator",_x000D_
"share":10},{"address":"cotrcrea",_x000D_
"share":90},{"address":"nminer",_x000D_
"share":0}]</v>
      </c>
      <c r="Y1090" s="78" t="str">
        <f>formatRow(Tokens!BD$2:BI$2,Tokens!BD1090:BI1090,2,"files")</f>
        <v>"files":[]</v>
      </c>
      <c r="Z1090" s="78"/>
      <c r="AA1090" s="78"/>
      <c r="AB1090" s="78"/>
      <c r="AC1090" s="78" t="str">
        <f>formatRow(Tokens!BJ$2:BK$2,Tokens!BJ1090:BK1090,0,"collection")</f>
        <v>"collection":{"name":"BILLET VIP",_x000D_
"family":"Calvi On The Rocks"}</v>
      </c>
      <c r="AD1090" s="1" t="str">
        <f>formatRow(Tokens!BN$2:BR$2,Tokens!BN1090:BR1090,0,"marketplace")</f>
        <v>"marketplace":{"initial_price":100,_x000D_
"reservation_price":"",_x000D_
"duration":"",_x000D_
"max_mint":1,_x000D_
"sell_date":"25/06/2022"}</v>
      </c>
      <c r="AE1090" s="1"/>
    </row>
    <row r="1091" spans="4:31" ht="14.25" customHeight="1" x14ac:dyDescent="0.3">
      <c r="D1091" s="1">
        <f>Tokens!B1091</f>
        <v>301</v>
      </c>
      <c r="E1091" s="17" t="str">
        <f>IF(Tokens!C1091="","",Tokens!C1091)</f>
        <v>#301 Billet VIP</v>
      </c>
      <c r="F1091"/>
      <c r="G1091"/>
      <c r="H1091"/>
      <c r="I1091"/>
      <c r="J1091"/>
      <c r="M1091"/>
      <c r="N1091"/>
      <c r="O1091" s="15" t="str">
        <f t="shared" si="34"/>
        <v>_</v>
      </c>
      <c r="P1091" s="18" t="str">
        <f>IF(F1091="stop","",IF(F1091&lt;&gt;"",HYPERLINK(Settings!$B$5 &amp; "/manage/?network=" &amp; LOWER(B$8) &amp; "&amp;search=token&amp;account=" &amp; ToMint!$B$5 &amp; "&amp;view=" &amp; ToMint!J1091,"TokenSol"),""))</f>
        <v/>
      </c>
      <c r="Q1091" s="2"/>
      <c r="R1091" s="2"/>
      <c r="S1091" s="11"/>
      <c r="T1091" s="78" t="str">
        <f>"owner=" &amp; Tokens!BS1091 &amp; "&amp;filename_for_metadata=" &amp; Tokens!BT1091 &amp; "&amp;offchaindata_platform=" &amp; $B$17 &amp; "&amp;keyfile=" &amp; $B$5 &amp;  "&amp;repository=" &amp; $B$18</f>
        <v>owner=BbDq7xeUzpj8bXfd9N7dh1tw43Ss7xbYpyjoNuwDSrzq&amp;filename_for_metadata=BILLETVIP_COR22D301&amp;offchaindata_platform=Github&amp;keyfile=Paul&amp;repository=CalviOnTheRocks2022</v>
      </c>
      <c r="U1091" s="78" t="str">
        <f t="shared" si="33"/>
        <v>{"name":"#301 Billet VIP",_x000D_
"symbol":"COR22D301",_x000D_
"description":"Billet VIP / Billet NFT VIP Access - 1 jour Calvi on the Rocks 2022",_x000D_
"seller_fee_basis_points":1000,_x000D_
"image":"https://bafybeicqjuqig6nkskkcs3x6ct4nykk6e4erlxmzm55n6445fb22qv66c4.ipfs.nftstorage.link?image_301.webp",_x000D_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91" s="78" t="str">
        <f>formatRow(Tokens!C$2:I$2,Tokens!C1091:I1091)</f>
        <v>"name":"#301 Billet VIP",_x000D_
"symbol":"COR22D301",_x000D_
"description":"Billet VIP / Billet NFT VIP Access - 1 jour Calvi on the Rocks 2022",_x000D_
"seller_fee_basis_points":1000,_x000D_
"image":"https://bafybeicqjuqig6nkskkcs3x6ct4nykk6e4erlxmzm55n6445fb22qv66c4.ipfs.nftstorage.link?image_301.webp",_x000D_
"Issuer":"NfluenT for Calvi On The rocks",_x000D_
"external_url":""</v>
      </c>
      <c r="W1091" s="78" t="str">
        <f>formatRow(Tokens!J$2:AV$2,Tokens!J1091:AV1091,2,"attributes")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1" s="78" t="str">
        <f>formatRow(Tokens!AX$2:BC$2,Tokens!AX1091:BC1091,2,"creators")</f>
        <v>"creators":[{"address":"ncreator",_x000D_
"share":10},{"address":"cotrcrea",_x000D_
"share":90},{"address":"nminer",_x000D_
"share":0}]</v>
      </c>
      <c r="Y1091" s="78" t="str">
        <f>formatRow(Tokens!BD$2:BI$2,Tokens!BD1091:BI1091,2,"files")</f>
        <v>"files":[]</v>
      </c>
      <c r="Z1091" s="78"/>
      <c r="AA1091" s="78"/>
      <c r="AB1091" s="78"/>
      <c r="AC1091" s="78" t="str">
        <f>formatRow(Tokens!BJ$2:BK$2,Tokens!BJ1091:BK1091,0,"collection")</f>
        <v>"collection":{"name":"BILLET VIP",_x000D_
"family":"Calvi On The Rocks"}</v>
      </c>
      <c r="AD1091" s="1" t="str">
        <f>formatRow(Tokens!BN$2:BR$2,Tokens!BN1091:BR1091,0,"marketplace")</f>
        <v>"marketplace":{"initial_price":100,_x000D_
"reservation_price":"",_x000D_
"duration":"",_x000D_
"max_mint":1,_x000D_
"sell_date":"25/06/2022"}</v>
      </c>
      <c r="AE1091" s="1"/>
    </row>
    <row r="1092" spans="4:31" ht="14.25" customHeight="1" x14ac:dyDescent="0.3">
      <c r="D1092" s="1">
        <f>Tokens!B1092</f>
        <v>302</v>
      </c>
      <c r="E1092" s="17" t="str">
        <f>IF(Tokens!C1092="","",Tokens!C1092)</f>
        <v>#302 Billet VIP</v>
      </c>
      <c r="F1092"/>
      <c r="G1092"/>
      <c r="H1092"/>
      <c r="I1092"/>
      <c r="J1092"/>
      <c r="M1092"/>
      <c r="N1092"/>
      <c r="O1092" s="15" t="str">
        <f t="shared" si="34"/>
        <v>_</v>
      </c>
      <c r="P1092" s="18" t="str">
        <f>IF(F1092="stop","",IF(F1092&lt;&gt;"",HYPERLINK(Settings!$B$5 &amp; "/manage/?network=" &amp; LOWER(B$8) &amp; "&amp;search=token&amp;account=" &amp; ToMint!$B$5 &amp; "&amp;view=" &amp; ToMint!J1092,"TokenSol"),""))</f>
        <v/>
      </c>
      <c r="Q1092" s="2"/>
      <c r="R1092" s="2"/>
      <c r="S1092" s="11"/>
      <c r="T1092" s="78" t="str">
        <f>"owner=" &amp; Tokens!BS1092 &amp; "&amp;filename_for_metadata=" &amp; Tokens!BT1092 &amp; "&amp;offchaindata_platform=" &amp; $B$17 &amp; "&amp;keyfile=" &amp; $B$5 &amp;  "&amp;repository=" &amp; $B$18</f>
        <v>owner=BbDq7xeUzpj8bXfd9N7dh1tw43Ss7xbYpyjoNuwDSrzq&amp;filename_for_metadata=BILLETVIP_COR22D302&amp;offchaindata_platform=Github&amp;keyfile=Paul&amp;repository=CalviOnTheRocks2022</v>
      </c>
      <c r="U1092" s="78" t="str">
        <f t="shared" si="33"/>
        <v>{"name":"#302 Billet VIP",_x000D_
"symbol":"COR22D302",_x000D_
"description":"Billet VIP / Billet NFT VIP Access - 1 jour Calvi on the Rocks 2022",_x000D_
"seller_fee_basis_points":1000,_x000D_
"image":"https://bafybeigllaakf5rohlluiba4u5foaglmg7gaskjyj6crk4oe6htxeuepsi.ipfs.nftstorage.link?image_302.webp",_x000D_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92" s="78" t="str">
        <f>formatRow(Tokens!C$2:I$2,Tokens!C1092:I1092)</f>
        <v>"name":"#302 Billet VIP",_x000D_
"symbol":"COR22D302",_x000D_
"description":"Billet VIP / Billet NFT VIP Access - 1 jour Calvi on the Rocks 2022",_x000D_
"seller_fee_basis_points":1000,_x000D_
"image":"https://bafybeigllaakf5rohlluiba4u5foaglmg7gaskjyj6crk4oe6htxeuepsi.ipfs.nftstorage.link?image_302.webp",_x000D_
"Issuer":"NfluenT for Calvi On The rocks",_x000D_
"external_url":""</v>
      </c>
      <c r="W1092" s="78" t="str">
        <f>formatRow(Tokens!J$2:AV$2,Tokens!J1092:AV1092,2,"attributes")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2" s="78" t="str">
        <f>formatRow(Tokens!AX$2:BC$2,Tokens!AX1092:BC1092,2,"creators")</f>
        <v>"creators":[{"address":"ncreator",_x000D_
"share":10},{"address":"cotrcrea",_x000D_
"share":90},{"address":"nminer",_x000D_
"share":0}]</v>
      </c>
      <c r="Y1092" s="78" t="str">
        <f>formatRow(Tokens!BD$2:BI$2,Tokens!BD1092:BI1092,2,"files")</f>
        <v>"files":[]</v>
      </c>
      <c r="Z1092" s="78"/>
      <c r="AA1092" s="78"/>
      <c r="AB1092" s="78"/>
      <c r="AC1092" s="78" t="str">
        <f>formatRow(Tokens!BJ$2:BK$2,Tokens!BJ1092:BK1092,0,"collection")</f>
        <v>"collection":{"name":"BILLET VIP",_x000D_
"family":"Calvi On The Rocks"}</v>
      </c>
      <c r="AD1092" s="1" t="str">
        <f>formatRow(Tokens!BN$2:BR$2,Tokens!BN1092:BR1092,0,"marketplace")</f>
        <v>"marketplace":{"initial_price":100,_x000D_
"reservation_price":"",_x000D_
"duration":"",_x000D_
"max_mint":1,_x000D_
"sell_date":"25/06/2022"}</v>
      </c>
      <c r="AE1092" s="1"/>
    </row>
    <row r="1093" spans="4:31" ht="14.25" customHeight="1" x14ac:dyDescent="0.3">
      <c r="D1093" s="1">
        <f>Tokens!B1093</f>
        <v>303</v>
      </c>
      <c r="E1093" s="17" t="str">
        <f>IF(Tokens!C1093="","",Tokens!C1093)</f>
        <v>#303 Billet VIP</v>
      </c>
      <c r="F1093"/>
      <c r="G1093"/>
      <c r="H1093"/>
      <c r="I1093"/>
      <c r="J1093"/>
      <c r="M1093"/>
      <c r="N1093"/>
      <c r="O1093" s="15" t="str">
        <f t="shared" si="34"/>
        <v>_</v>
      </c>
      <c r="P1093" s="18" t="str">
        <f>IF(F1093="stop","",IF(F1093&lt;&gt;"",HYPERLINK(Settings!$B$5 &amp; "/manage/?network=" &amp; LOWER(B$8) &amp; "&amp;search=token&amp;account=" &amp; ToMint!$B$5 &amp; "&amp;view=" &amp; ToMint!J1093,"TokenSol"),""))</f>
        <v/>
      </c>
      <c r="Q1093" s="2"/>
      <c r="R1093" s="2"/>
      <c r="S1093" s="11"/>
      <c r="T1093" s="78" t="str">
        <f>"owner=" &amp; Tokens!BS1093 &amp; "&amp;filename_for_metadata=" &amp; Tokens!BT1093 &amp; "&amp;offchaindata_platform=" &amp; $B$17 &amp; "&amp;keyfile=" &amp; $B$5 &amp;  "&amp;repository=" &amp; $B$18</f>
        <v>owner=BbDq7xeUzpj8bXfd9N7dh1tw43Ss7xbYpyjoNuwDSrzq&amp;filename_for_metadata=BILLETVIP_COR22D303&amp;offchaindata_platform=Github&amp;keyfile=Paul&amp;repository=CalviOnTheRocks2022</v>
      </c>
      <c r="U1093" s="78" t="str">
        <f t="shared" ref="U1093:U1156" si="35">"{" &amp; V1093 &amp; "," &amp; W1093 &amp; "," &amp; """properties"":{" &amp; X1093 &amp; "," &amp; Y1093 &amp; "}," &amp; AC1093 &amp; "," &amp; AD1093 &amp; "}"</f>
        <v>{"name":"#303 Billet VIP",_x000D_
"symbol":"COR22D303",_x000D_
"description":"Billet VIP / Billet NFT VIP Access - 1 jour Calvi on the Rocks 2022",_x000D_
"seller_fee_basis_points":1000,_x000D_
"image":"https://bafybeihlcx3ajcuibu36nyiye4rvqp4slo4dogp2zwmo7fo7cbjq33f3nq.ipfs.nftstorage.link?image_303.webp",_x000D_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93" s="78" t="str">
        <f>formatRow(Tokens!C$2:I$2,Tokens!C1093:I1093)</f>
        <v>"name":"#303 Billet VIP",_x000D_
"symbol":"COR22D303",_x000D_
"description":"Billet VIP / Billet NFT VIP Access - 1 jour Calvi on the Rocks 2022",_x000D_
"seller_fee_basis_points":1000,_x000D_
"image":"https://bafybeihlcx3ajcuibu36nyiye4rvqp4slo4dogp2zwmo7fo7cbjq33f3nq.ipfs.nftstorage.link?image_303.webp",_x000D_
"Issuer":"NfluenT for Calvi On The rocks",_x000D_
"external_url":""</v>
      </c>
      <c r="W1093" s="78" t="str">
        <f>formatRow(Tokens!J$2:AV$2,Tokens!J1093:AV1093,2,"attributes")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3" s="78" t="str">
        <f>formatRow(Tokens!AX$2:BC$2,Tokens!AX1093:BC1093,2,"creators")</f>
        <v>"creators":[{"address":"ncreator",_x000D_
"share":10},{"address":"cotrcrea",_x000D_
"share":90},{"address":"nminer",_x000D_
"share":0}]</v>
      </c>
      <c r="Y1093" s="78" t="str">
        <f>formatRow(Tokens!BD$2:BI$2,Tokens!BD1093:BI1093,2,"files")</f>
        <v>"files":[]</v>
      </c>
      <c r="Z1093" s="78"/>
      <c r="AA1093" s="78"/>
      <c r="AB1093" s="78"/>
      <c r="AC1093" s="78" t="str">
        <f>formatRow(Tokens!BJ$2:BK$2,Tokens!BJ1093:BK1093,0,"collection")</f>
        <v>"collection":{"name":"BILLET VIP",_x000D_
"family":"Calvi On The Rocks"}</v>
      </c>
      <c r="AD1093" s="1" t="str">
        <f>formatRow(Tokens!BN$2:BR$2,Tokens!BN1093:BR1093,0,"marketplace")</f>
        <v>"marketplace":{"initial_price":100,_x000D_
"reservation_price":"",_x000D_
"duration":"",_x000D_
"max_mint":1,_x000D_
"sell_date":"25/06/2022"}</v>
      </c>
      <c r="AE1093" s="1"/>
    </row>
    <row r="1094" spans="4:31" ht="14.25" customHeight="1" x14ac:dyDescent="0.3">
      <c r="D1094" s="1">
        <f>Tokens!B1094</f>
        <v>304</v>
      </c>
      <c r="E1094" s="17" t="str">
        <f>IF(Tokens!C1094="","",Tokens!C1094)</f>
        <v>#304 Billet VIP</v>
      </c>
      <c r="F1094"/>
      <c r="G1094"/>
      <c r="H1094"/>
      <c r="I1094"/>
      <c r="J1094"/>
      <c r="M1094"/>
      <c r="N1094"/>
      <c r="O1094" s="15" t="str">
        <f t="shared" si="34"/>
        <v>_</v>
      </c>
      <c r="P1094" s="18" t="str">
        <f>IF(F1094="stop","",IF(F1094&lt;&gt;"",HYPERLINK(Settings!$B$5 &amp; "/manage/?network=" &amp; LOWER(B$8) &amp; "&amp;search=token&amp;account=" &amp; ToMint!$B$5 &amp; "&amp;view=" &amp; ToMint!J1094,"TokenSol"),""))</f>
        <v/>
      </c>
      <c r="Q1094" s="2"/>
      <c r="R1094" s="2"/>
      <c r="S1094" s="11"/>
      <c r="T1094" s="78" t="str">
        <f>"owner=" &amp; Tokens!BS1094 &amp; "&amp;filename_for_metadata=" &amp; Tokens!BT1094 &amp; "&amp;offchaindata_platform=" &amp; $B$17 &amp; "&amp;keyfile=" &amp; $B$5 &amp;  "&amp;repository=" &amp; $B$18</f>
        <v>owner=BbDq7xeUzpj8bXfd9N7dh1tw43Ss7xbYpyjoNuwDSrzq&amp;filename_for_metadata=BILLETVIP_COR22D304&amp;offchaindata_platform=Github&amp;keyfile=Paul&amp;repository=CalviOnTheRocks2022</v>
      </c>
      <c r="U1094" s="78" t="str">
        <f t="shared" si="35"/>
        <v>{"name":"#304 Billet VIP",_x000D_
"symbol":"COR22D304",_x000D_
"description":"Billet VIP / Billet NFT VIP Access - 1 jour Calvi on the Rocks 2022",_x000D_
"seller_fee_basis_points":1000,_x000D_
"image":"https://bafybeieo5tz5mbje5oxjyflcnhqakaoy4pjfblabde22u7ilivz3wixq3i.ipfs.nftstorage.link?image_304.webp",_x000D_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94" s="78" t="str">
        <f>formatRow(Tokens!C$2:I$2,Tokens!C1094:I1094)</f>
        <v>"name":"#304 Billet VIP",_x000D_
"symbol":"COR22D304",_x000D_
"description":"Billet VIP / Billet NFT VIP Access - 1 jour Calvi on the Rocks 2022",_x000D_
"seller_fee_basis_points":1000,_x000D_
"image":"https://bafybeieo5tz5mbje5oxjyflcnhqakaoy4pjfblabde22u7ilivz3wixq3i.ipfs.nftstorage.link?image_304.webp",_x000D_
"Issuer":"NfluenT for Calvi On The rocks",_x000D_
"external_url":""</v>
      </c>
      <c r="W1094" s="78" t="str">
        <f>formatRow(Tokens!J$2:AV$2,Tokens!J1094:AV1094,2,"attributes")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4" s="78" t="str">
        <f>formatRow(Tokens!AX$2:BC$2,Tokens!AX1094:BC1094,2,"creators")</f>
        <v>"creators":[{"address":"ncreator",_x000D_
"share":10},{"address":"cotrcrea",_x000D_
"share":90},{"address":"nminer",_x000D_
"share":0}]</v>
      </c>
      <c r="Y1094" s="78" t="str">
        <f>formatRow(Tokens!BD$2:BI$2,Tokens!BD1094:BI1094,2,"files")</f>
        <v>"files":[]</v>
      </c>
      <c r="Z1094" s="78"/>
      <c r="AA1094" s="78"/>
      <c r="AB1094" s="78"/>
      <c r="AC1094" s="78" t="str">
        <f>formatRow(Tokens!BJ$2:BK$2,Tokens!BJ1094:BK1094,0,"collection")</f>
        <v>"collection":{"name":"BILLET VIP",_x000D_
"family":"Calvi On The Rocks"}</v>
      </c>
      <c r="AD1094" s="1" t="str">
        <f>formatRow(Tokens!BN$2:BR$2,Tokens!BN1094:BR1094,0,"marketplace")</f>
        <v>"marketplace":{"initial_price":100,_x000D_
"reservation_price":"",_x000D_
"duration":"",_x000D_
"max_mint":1,_x000D_
"sell_date":"25/06/2022"}</v>
      </c>
      <c r="AE1094" s="1"/>
    </row>
    <row r="1095" spans="4:31" ht="14.25" customHeight="1" x14ac:dyDescent="0.3">
      <c r="D1095" s="1">
        <f>Tokens!B1095</f>
        <v>305</v>
      </c>
      <c r="E1095" s="17" t="str">
        <f>IF(Tokens!C1095="","",Tokens!C1095)</f>
        <v>#305 Billet VIP</v>
      </c>
      <c r="F1095"/>
      <c r="G1095"/>
      <c r="H1095"/>
      <c r="I1095"/>
      <c r="J1095"/>
      <c r="M1095"/>
      <c r="N1095"/>
      <c r="O1095" s="15" t="str">
        <f t="shared" si="34"/>
        <v>_</v>
      </c>
      <c r="P1095" s="18" t="str">
        <f>IF(F1095="stop","",IF(F1095&lt;&gt;"",HYPERLINK(Settings!$B$5 &amp; "/manage/?network=" &amp; LOWER(B$8) &amp; "&amp;search=token&amp;account=" &amp; ToMint!$B$5 &amp; "&amp;view=" &amp; ToMint!J1095,"TokenSol"),""))</f>
        <v/>
      </c>
      <c r="Q1095" s="2"/>
      <c r="R1095" s="2"/>
      <c r="S1095" s="11"/>
      <c r="T1095" s="78" t="str">
        <f>"owner=" &amp; Tokens!BS1095 &amp; "&amp;filename_for_metadata=" &amp; Tokens!BT1095 &amp; "&amp;offchaindata_platform=" &amp; $B$17 &amp; "&amp;keyfile=" &amp; $B$5 &amp;  "&amp;repository=" &amp; $B$18</f>
        <v>owner=BbDq7xeUzpj8bXfd9N7dh1tw43Ss7xbYpyjoNuwDSrzq&amp;filename_for_metadata=BILLETVIP_COR22D305&amp;offchaindata_platform=Github&amp;keyfile=Paul&amp;repository=CalviOnTheRocks2022</v>
      </c>
      <c r="U1095" s="78" t="str">
        <f t="shared" si="35"/>
        <v>{"name":"#305 Billet VIP",_x000D_
"symbol":"COR22D305",_x000D_
"description":"Billet VIP / Billet NFT VIP Access - 1 jour Calvi on the Rocks 2022",_x000D_
"seller_fee_basis_points":1000,_x000D_
"image":"https://bafybeih4bww5cht4urq3a2j5of6cpgcexvjogayyhi27ma5iyweq6mig4e.ipfs.nftstorage.link?image_305.webp",_x000D_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95" s="78" t="str">
        <f>formatRow(Tokens!C$2:I$2,Tokens!C1095:I1095)</f>
        <v>"name":"#305 Billet VIP",_x000D_
"symbol":"COR22D305",_x000D_
"description":"Billet VIP / Billet NFT VIP Access - 1 jour Calvi on the Rocks 2022",_x000D_
"seller_fee_basis_points":1000,_x000D_
"image":"https://bafybeih4bww5cht4urq3a2j5of6cpgcexvjogayyhi27ma5iyweq6mig4e.ipfs.nftstorage.link?image_305.webp",_x000D_
"Issuer":"NfluenT for Calvi On The rocks",_x000D_
"external_url":""</v>
      </c>
      <c r="W1095" s="78" t="str">
        <f>formatRow(Tokens!J$2:AV$2,Tokens!J1095:AV1095,2,"attributes")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5" s="78" t="str">
        <f>formatRow(Tokens!AX$2:BC$2,Tokens!AX1095:BC1095,2,"creators")</f>
        <v>"creators":[{"address":"ncreator",_x000D_
"share":10},{"address":"cotrcrea",_x000D_
"share":90},{"address":"nminer",_x000D_
"share":0}]</v>
      </c>
      <c r="Y1095" s="78" t="str">
        <f>formatRow(Tokens!BD$2:BI$2,Tokens!BD1095:BI1095,2,"files")</f>
        <v>"files":[]</v>
      </c>
      <c r="Z1095" s="78"/>
      <c r="AA1095" s="78"/>
      <c r="AB1095" s="78"/>
      <c r="AC1095" s="78" t="str">
        <f>formatRow(Tokens!BJ$2:BK$2,Tokens!BJ1095:BK1095,0,"collection")</f>
        <v>"collection":{"name":"BILLET VIP",_x000D_
"family":"Calvi On The Rocks"}</v>
      </c>
      <c r="AD1095" s="1" t="str">
        <f>formatRow(Tokens!BN$2:BR$2,Tokens!BN1095:BR1095,0,"marketplace")</f>
        <v>"marketplace":{"initial_price":100,_x000D_
"reservation_price":"",_x000D_
"duration":"",_x000D_
"max_mint":1,_x000D_
"sell_date":"25/06/2022"}</v>
      </c>
      <c r="AE1095" s="1"/>
    </row>
    <row r="1096" spans="4:31" ht="14.25" customHeight="1" x14ac:dyDescent="0.3">
      <c r="D1096" s="1">
        <f>Tokens!B1096</f>
        <v>306</v>
      </c>
      <c r="E1096" s="17" t="str">
        <f>IF(Tokens!C1096="","",Tokens!C1096)</f>
        <v>#306 Billet VIP</v>
      </c>
      <c r="F1096"/>
      <c r="G1096"/>
      <c r="H1096"/>
      <c r="I1096"/>
      <c r="J1096"/>
      <c r="M1096"/>
      <c r="N1096"/>
      <c r="O1096" s="15" t="str">
        <f t="shared" si="34"/>
        <v>_</v>
      </c>
      <c r="P1096" s="18" t="str">
        <f>IF(F1096="stop","",IF(F1096&lt;&gt;"",HYPERLINK(Settings!$B$5 &amp; "/manage/?network=" &amp; LOWER(B$8) &amp; "&amp;search=token&amp;account=" &amp; ToMint!$B$5 &amp; "&amp;view=" &amp; ToMint!J1096,"TokenSol"),""))</f>
        <v/>
      </c>
      <c r="Q1096" s="2"/>
      <c r="R1096" s="2"/>
      <c r="S1096" s="11"/>
      <c r="T1096" s="78" t="str">
        <f>"owner=" &amp; Tokens!BS1096 &amp; "&amp;filename_for_metadata=" &amp; Tokens!BT1096 &amp; "&amp;offchaindata_platform=" &amp; $B$17 &amp; "&amp;keyfile=" &amp; $B$5 &amp;  "&amp;repository=" &amp; $B$18</f>
        <v>owner=BbDq7xeUzpj8bXfd9N7dh1tw43Ss7xbYpyjoNuwDSrzq&amp;filename_for_metadata=BILLETVIP_COR22D306&amp;offchaindata_platform=Github&amp;keyfile=Paul&amp;repository=CalviOnTheRocks2022</v>
      </c>
      <c r="U1096" s="78" t="str">
        <f t="shared" si="35"/>
        <v>{"name":"#306 Billet VIP",_x000D_
"symbol":"COR22D306",_x000D_
"description":"Billet VIP / Billet NFT VIP Access - 1 jour Calvi on the Rocks 2022",_x000D_
"seller_fee_basis_points":1000,_x000D_
"image":"https://bafybeia55hnomzwv6uucdwvuwxfscg4jhl2c3ssz62r2nkh6ywg4gknibe.ipfs.nftstorage.link?image_306.webp",_x000D_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96" s="78" t="str">
        <f>formatRow(Tokens!C$2:I$2,Tokens!C1096:I1096)</f>
        <v>"name":"#306 Billet VIP",_x000D_
"symbol":"COR22D306",_x000D_
"description":"Billet VIP / Billet NFT VIP Access - 1 jour Calvi on the Rocks 2022",_x000D_
"seller_fee_basis_points":1000,_x000D_
"image":"https://bafybeia55hnomzwv6uucdwvuwxfscg4jhl2c3ssz62r2nkh6ywg4gknibe.ipfs.nftstorage.link?image_306.webp",_x000D_
"Issuer":"NfluenT for Calvi On The rocks",_x000D_
"external_url":""</v>
      </c>
      <c r="W1096" s="78" t="str">
        <f>formatRow(Tokens!J$2:AV$2,Tokens!J1096:AV1096,2,"attributes")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6" s="78" t="str">
        <f>formatRow(Tokens!AX$2:BC$2,Tokens!AX1096:BC1096,2,"creators")</f>
        <v>"creators":[{"address":"ncreator",_x000D_
"share":10},{"address":"cotrcrea",_x000D_
"share":90},{"address":"nminer",_x000D_
"share":0}]</v>
      </c>
      <c r="Y1096" s="78" t="str">
        <f>formatRow(Tokens!BD$2:BI$2,Tokens!BD1096:BI1096,2,"files")</f>
        <v>"files":[]</v>
      </c>
      <c r="Z1096" s="78"/>
      <c r="AA1096" s="78"/>
      <c r="AB1096" s="78"/>
      <c r="AC1096" s="78" t="str">
        <f>formatRow(Tokens!BJ$2:BK$2,Tokens!BJ1096:BK1096,0,"collection")</f>
        <v>"collection":{"name":"BILLET VIP",_x000D_
"family":"Calvi On The Rocks"}</v>
      </c>
      <c r="AD1096" s="1" t="str">
        <f>formatRow(Tokens!BN$2:BR$2,Tokens!BN1096:BR1096,0,"marketplace")</f>
        <v>"marketplace":{"initial_price":100,_x000D_
"reservation_price":"",_x000D_
"duration":"",_x000D_
"max_mint":1,_x000D_
"sell_date":"25/06/2022"}</v>
      </c>
      <c r="AE1096" s="1"/>
    </row>
    <row r="1097" spans="4:31" ht="14.25" customHeight="1" x14ac:dyDescent="0.3">
      <c r="D1097" s="1">
        <f>Tokens!B1097</f>
        <v>307</v>
      </c>
      <c r="E1097" s="17" t="str">
        <f>IF(Tokens!C1097="","",Tokens!C1097)</f>
        <v>#307 Billet VIP</v>
      </c>
      <c r="F1097"/>
      <c r="G1097"/>
      <c r="H1097"/>
      <c r="I1097"/>
      <c r="J1097"/>
      <c r="M1097"/>
      <c r="N1097"/>
      <c r="O1097" s="15" t="str">
        <f t="shared" si="34"/>
        <v>_</v>
      </c>
      <c r="P1097" s="18" t="str">
        <f>IF(F1097="stop","",IF(F1097&lt;&gt;"",HYPERLINK(Settings!$B$5 &amp; "/manage/?network=" &amp; LOWER(B$8) &amp; "&amp;search=token&amp;account=" &amp; ToMint!$B$5 &amp; "&amp;view=" &amp; ToMint!J1097,"TokenSol"),""))</f>
        <v/>
      </c>
      <c r="Q1097" s="2"/>
      <c r="R1097" s="2"/>
      <c r="S1097" s="11"/>
      <c r="T1097" s="78" t="str">
        <f>"owner=" &amp; Tokens!BS1097 &amp; "&amp;filename_for_metadata=" &amp; Tokens!BT1097 &amp; "&amp;offchaindata_platform=" &amp; $B$17 &amp; "&amp;keyfile=" &amp; $B$5 &amp;  "&amp;repository=" &amp; $B$18</f>
        <v>owner=BbDq7xeUzpj8bXfd9N7dh1tw43Ss7xbYpyjoNuwDSrzq&amp;filename_for_metadata=BILLETVIP_COR22D307&amp;offchaindata_platform=Github&amp;keyfile=Paul&amp;repository=CalviOnTheRocks2022</v>
      </c>
      <c r="U1097" s="78" t="str">
        <f t="shared" si="35"/>
        <v>{"name":"#307 Billet VIP",_x000D_
"symbol":"COR22D307",_x000D_
"description":"Billet VIP / Billet NFT VIP Access - 1 jour Calvi on the Rocks 2022",_x000D_
"seller_fee_basis_points":1000,_x000D_
"image":"https://bafybeihxhcg4hpdcldbgikhkkuqj3o65kq7yx3u5hzrzwqvrbeklkf6hki.ipfs.nftstorage.link?image_307.webp",_x000D_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97" s="78" t="str">
        <f>formatRow(Tokens!C$2:I$2,Tokens!C1097:I1097)</f>
        <v>"name":"#307 Billet VIP",_x000D_
"symbol":"COR22D307",_x000D_
"description":"Billet VIP / Billet NFT VIP Access - 1 jour Calvi on the Rocks 2022",_x000D_
"seller_fee_basis_points":1000,_x000D_
"image":"https://bafybeihxhcg4hpdcldbgikhkkuqj3o65kq7yx3u5hzrzwqvrbeklkf6hki.ipfs.nftstorage.link?image_307.webp",_x000D_
"Issuer":"NfluenT for Calvi On The rocks",_x000D_
"external_url":""</v>
      </c>
      <c r="W1097" s="78" t="str">
        <f>formatRow(Tokens!J$2:AV$2,Tokens!J1097:AV1097,2,"attributes")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7" s="78" t="str">
        <f>formatRow(Tokens!AX$2:BC$2,Tokens!AX1097:BC1097,2,"creators")</f>
        <v>"creators":[{"address":"ncreator",_x000D_
"share":10},{"address":"cotrcrea",_x000D_
"share":90},{"address":"nminer",_x000D_
"share":0}]</v>
      </c>
      <c r="Y1097" s="78" t="str">
        <f>formatRow(Tokens!BD$2:BI$2,Tokens!BD1097:BI1097,2,"files")</f>
        <v>"files":[]</v>
      </c>
      <c r="Z1097" s="78"/>
      <c r="AA1097" s="78"/>
      <c r="AB1097" s="78"/>
      <c r="AC1097" s="78" t="str">
        <f>formatRow(Tokens!BJ$2:BK$2,Tokens!BJ1097:BK1097,0,"collection")</f>
        <v>"collection":{"name":"BILLET VIP",_x000D_
"family":"Calvi On The Rocks"}</v>
      </c>
      <c r="AD1097" s="1" t="str">
        <f>formatRow(Tokens!BN$2:BR$2,Tokens!BN1097:BR1097,0,"marketplace")</f>
        <v>"marketplace":{"initial_price":100,_x000D_
"reservation_price":"",_x000D_
"duration":"",_x000D_
"max_mint":1,_x000D_
"sell_date":"25/06/2022"}</v>
      </c>
      <c r="AE1097" s="1"/>
    </row>
    <row r="1098" spans="4:31" ht="14.25" customHeight="1" x14ac:dyDescent="0.3">
      <c r="D1098" s="1">
        <f>Tokens!B1098</f>
        <v>308</v>
      </c>
      <c r="E1098" s="17" t="str">
        <f>IF(Tokens!C1098="","",Tokens!C1098)</f>
        <v>#308 Billet VIP</v>
      </c>
      <c r="F1098"/>
      <c r="G1098"/>
      <c r="H1098"/>
      <c r="I1098"/>
      <c r="J1098"/>
      <c r="M1098"/>
      <c r="N1098"/>
      <c r="O1098" s="15" t="str">
        <f t="shared" si="34"/>
        <v>_</v>
      </c>
      <c r="P1098" s="18" t="str">
        <f>IF(F1098="stop","",IF(F1098&lt;&gt;"",HYPERLINK(Settings!$B$5 &amp; "/manage/?network=" &amp; LOWER(B$8) &amp; "&amp;search=token&amp;account=" &amp; ToMint!$B$5 &amp; "&amp;view=" &amp; ToMint!J1098,"TokenSol"),""))</f>
        <v/>
      </c>
      <c r="Q1098" s="2"/>
      <c r="R1098" s="2"/>
      <c r="S1098" s="11"/>
      <c r="T1098" s="78" t="str">
        <f>"owner=" &amp; Tokens!BS1098 &amp; "&amp;filename_for_metadata=" &amp; Tokens!BT1098 &amp; "&amp;offchaindata_platform=" &amp; $B$17 &amp; "&amp;keyfile=" &amp; $B$5 &amp;  "&amp;repository=" &amp; $B$18</f>
        <v>owner=BbDq7xeUzpj8bXfd9N7dh1tw43Ss7xbYpyjoNuwDSrzq&amp;filename_for_metadata=BILLETVIP_COR22D308&amp;offchaindata_platform=Github&amp;keyfile=Paul&amp;repository=CalviOnTheRocks2022</v>
      </c>
      <c r="U1098" s="78" t="str">
        <f t="shared" si="35"/>
        <v>{"name":"#308 Billet VIP",_x000D_
"symbol":"COR22D308",_x000D_
"description":"Billet VIP / Billet NFT VIP Access - 1 jour Calvi on the Rocks 2022",_x000D_
"seller_fee_basis_points":1000,_x000D_
"image":"https://bafybeihedlrkysn7hpk5ykm7ivawe2333txdzigf5onttbdk74vb7jswvu.ipfs.nftstorage.link?image_308.webp",_x000D_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98" s="78" t="str">
        <f>formatRow(Tokens!C$2:I$2,Tokens!C1098:I1098)</f>
        <v>"name":"#308 Billet VIP",_x000D_
"symbol":"COR22D308",_x000D_
"description":"Billet VIP / Billet NFT VIP Access - 1 jour Calvi on the Rocks 2022",_x000D_
"seller_fee_basis_points":1000,_x000D_
"image":"https://bafybeihedlrkysn7hpk5ykm7ivawe2333txdzigf5onttbdk74vb7jswvu.ipfs.nftstorage.link?image_308.webp",_x000D_
"Issuer":"NfluenT for Calvi On The rocks",_x000D_
"external_url":""</v>
      </c>
      <c r="W1098" s="78" t="str">
        <f>formatRow(Tokens!J$2:AV$2,Tokens!J1098:AV1098,2,"attributes")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8" s="78" t="str">
        <f>formatRow(Tokens!AX$2:BC$2,Tokens!AX1098:BC1098,2,"creators")</f>
        <v>"creators":[{"address":"ncreator",_x000D_
"share":10},{"address":"cotrcrea",_x000D_
"share":90},{"address":"nminer",_x000D_
"share":0}]</v>
      </c>
      <c r="Y1098" s="78" t="str">
        <f>formatRow(Tokens!BD$2:BI$2,Tokens!BD1098:BI1098,2,"files")</f>
        <v>"files":[]</v>
      </c>
      <c r="Z1098" s="78"/>
      <c r="AA1098" s="78"/>
      <c r="AB1098" s="78"/>
      <c r="AC1098" s="78" t="str">
        <f>formatRow(Tokens!BJ$2:BK$2,Tokens!BJ1098:BK1098,0,"collection")</f>
        <v>"collection":{"name":"BILLET VIP",_x000D_
"family":"Calvi On The Rocks"}</v>
      </c>
      <c r="AD1098" s="1" t="str">
        <f>formatRow(Tokens!BN$2:BR$2,Tokens!BN1098:BR1098,0,"marketplace")</f>
        <v>"marketplace":{"initial_price":100,_x000D_
"reservation_price":"",_x000D_
"duration":"",_x000D_
"max_mint":1,_x000D_
"sell_date":"25/06/2022"}</v>
      </c>
      <c r="AE1098" s="1"/>
    </row>
    <row r="1099" spans="4:31" ht="14.25" customHeight="1" x14ac:dyDescent="0.3">
      <c r="D1099" s="1">
        <f>Tokens!B1099</f>
        <v>309</v>
      </c>
      <c r="E1099" s="17" t="str">
        <f>IF(Tokens!C1099="","",Tokens!C1099)</f>
        <v>#309 Billet VIP</v>
      </c>
      <c r="F1099"/>
      <c r="G1099"/>
      <c r="H1099"/>
      <c r="I1099"/>
      <c r="J1099"/>
      <c r="M1099"/>
      <c r="N1099"/>
      <c r="O1099" s="15" t="str">
        <f t="shared" si="34"/>
        <v>_</v>
      </c>
      <c r="P1099" s="18" t="str">
        <f>IF(F1099="stop","",IF(F1099&lt;&gt;"",HYPERLINK(Settings!$B$5 &amp; "/manage/?network=" &amp; LOWER(B$8) &amp; "&amp;search=token&amp;account=" &amp; ToMint!$B$5 &amp; "&amp;view=" &amp; ToMint!J1099,"TokenSol"),""))</f>
        <v/>
      </c>
      <c r="Q1099" s="2"/>
      <c r="R1099" s="2"/>
      <c r="S1099" s="11"/>
      <c r="T1099" s="78" t="str">
        <f>"owner=" &amp; Tokens!BS1099 &amp; "&amp;filename_for_metadata=" &amp; Tokens!BT1099 &amp; "&amp;offchaindata_platform=" &amp; $B$17 &amp; "&amp;keyfile=" &amp; $B$5 &amp;  "&amp;repository=" &amp; $B$18</f>
        <v>owner=BbDq7xeUzpj8bXfd9N7dh1tw43Ss7xbYpyjoNuwDSrzq&amp;filename_for_metadata=BILLETVIP_COR22D309&amp;offchaindata_platform=Github&amp;keyfile=Paul&amp;repository=CalviOnTheRocks2022</v>
      </c>
      <c r="U1099" s="78" t="str">
        <f t="shared" si="35"/>
        <v>{"name":"#309 Billet VIP",_x000D_
"symbol":"COR22D309",_x000D_
"description":"Billet VIP / Billet NFT VIP Access - 1 jour Calvi on the Rocks 2022",_x000D_
"seller_fee_basis_points":1000,_x000D_
"image":"https://bafybeiaavjkxrbhz6u5z3vodhr55tnibkidldqbiyg23wmhi3xbusaltj4.ipfs.nftstorage.link?image_309.webp",_x000D_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099" s="78" t="str">
        <f>formatRow(Tokens!C$2:I$2,Tokens!C1099:I1099)</f>
        <v>"name":"#309 Billet VIP",_x000D_
"symbol":"COR22D309",_x000D_
"description":"Billet VIP / Billet NFT VIP Access - 1 jour Calvi on the Rocks 2022",_x000D_
"seller_fee_basis_points":1000,_x000D_
"image":"https://bafybeiaavjkxrbhz6u5z3vodhr55tnibkidldqbiyg23wmhi3xbusaltj4.ipfs.nftstorage.link?image_309.webp",_x000D_
"Issuer":"NfluenT for Calvi On The rocks",_x000D_
"external_url":""</v>
      </c>
      <c r="W1099" s="78" t="str">
        <f>formatRow(Tokens!J$2:AV$2,Tokens!J1099:AV1099,2,"attributes")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9" s="78" t="str">
        <f>formatRow(Tokens!AX$2:BC$2,Tokens!AX1099:BC1099,2,"creators")</f>
        <v>"creators":[{"address":"ncreator",_x000D_
"share":10},{"address":"cotrcrea",_x000D_
"share":90},{"address":"nminer",_x000D_
"share":0}]</v>
      </c>
      <c r="Y1099" s="78" t="str">
        <f>formatRow(Tokens!BD$2:BI$2,Tokens!BD1099:BI1099,2,"files")</f>
        <v>"files":[]</v>
      </c>
      <c r="Z1099" s="78"/>
      <c r="AA1099" s="78"/>
      <c r="AB1099" s="78"/>
      <c r="AC1099" s="78" t="str">
        <f>formatRow(Tokens!BJ$2:BK$2,Tokens!BJ1099:BK1099,0,"collection")</f>
        <v>"collection":{"name":"BILLET VIP",_x000D_
"family":"Calvi On The Rocks"}</v>
      </c>
      <c r="AD1099" s="1" t="str">
        <f>formatRow(Tokens!BN$2:BR$2,Tokens!BN1099:BR1099,0,"marketplace")</f>
        <v>"marketplace":{"initial_price":100,_x000D_
"reservation_price":"",_x000D_
"duration":"",_x000D_
"max_mint":1,_x000D_
"sell_date":"25/06/2022"}</v>
      </c>
      <c r="AE1099" s="1"/>
    </row>
    <row r="1100" spans="4:31" ht="14.25" customHeight="1" x14ac:dyDescent="0.3">
      <c r="D1100" s="1">
        <f>Tokens!B1100</f>
        <v>310</v>
      </c>
      <c r="E1100" s="17" t="str">
        <f>IF(Tokens!C1100="","",Tokens!C1100)</f>
        <v>#310 Billet VIP</v>
      </c>
      <c r="F1100"/>
      <c r="G1100"/>
      <c r="H1100"/>
      <c r="I1100"/>
      <c r="J1100"/>
      <c r="M1100"/>
      <c r="N1100"/>
      <c r="O1100" s="15" t="str">
        <f t="shared" si="34"/>
        <v>_</v>
      </c>
      <c r="P1100" s="18" t="str">
        <f>IF(F1100="stop","",IF(F1100&lt;&gt;"",HYPERLINK(Settings!$B$5 &amp; "/manage/?network=" &amp; LOWER(B$8) &amp; "&amp;search=token&amp;account=" &amp; ToMint!$B$5 &amp; "&amp;view=" &amp; ToMint!J1100,"TokenSol"),""))</f>
        <v/>
      </c>
      <c r="Q1100" s="2"/>
      <c r="R1100" s="2"/>
      <c r="S1100" s="11"/>
      <c r="T1100" s="78" t="str">
        <f>"owner=" &amp; Tokens!BS1100 &amp; "&amp;filename_for_metadata=" &amp; Tokens!BT1100 &amp; "&amp;offchaindata_platform=" &amp; $B$17 &amp; "&amp;keyfile=" &amp; $B$5 &amp;  "&amp;repository=" &amp; $B$18</f>
        <v>owner=BbDq7xeUzpj8bXfd9N7dh1tw43Ss7xbYpyjoNuwDSrzq&amp;filename_for_metadata=BILLETVIP_COR22D310&amp;offchaindata_platform=Github&amp;keyfile=Paul&amp;repository=CalviOnTheRocks2022</v>
      </c>
      <c r="U1100" s="78" t="str">
        <f t="shared" si="35"/>
        <v>{"name":"#310 Billet VIP",_x000D_
"symbol":"COR22D310",_x000D_
"description":"Billet VIP / Billet NFT VIP Access - 1 jour Calvi on the Rocks 2022",_x000D_
"seller_fee_basis_points":1000,_x000D_
"image":"https://bafybeiazljrpelujb66oairkfuzk5eamrkm7c4yqwhjgwhp4bakzlsmq4u.ipfs.nftstorage.link?image_310.webp",_x000D_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00" s="78" t="str">
        <f>formatRow(Tokens!C$2:I$2,Tokens!C1100:I1100)</f>
        <v>"name":"#310 Billet VIP",_x000D_
"symbol":"COR22D310",_x000D_
"description":"Billet VIP / Billet NFT VIP Access - 1 jour Calvi on the Rocks 2022",_x000D_
"seller_fee_basis_points":1000,_x000D_
"image":"https://bafybeiazljrpelujb66oairkfuzk5eamrkm7c4yqwhjgwhp4bakzlsmq4u.ipfs.nftstorage.link?image_310.webp",_x000D_
"Issuer":"NfluenT for Calvi On The rocks",_x000D_
"external_url":""</v>
      </c>
      <c r="W1100" s="78" t="str">
        <f>formatRow(Tokens!J$2:AV$2,Tokens!J1100:AV1100,2,"attributes")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0" s="78" t="str">
        <f>formatRow(Tokens!AX$2:BC$2,Tokens!AX1100:BC1100,2,"creators")</f>
        <v>"creators":[{"address":"ncreator",_x000D_
"share":10},{"address":"cotrcrea",_x000D_
"share":90},{"address":"nminer",_x000D_
"share":0}]</v>
      </c>
      <c r="Y1100" s="78" t="str">
        <f>formatRow(Tokens!BD$2:BI$2,Tokens!BD1100:BI1100,2,"files")</f>
        <v>"files":[]</v>
      </c>
      <c r="Z1100" s="78"/>
      <c r="AA1100" s="78"/>
      <c r="AB1100" s="78"/>
      <c r="AC1100" s="78" t="str">
        <f>formatRow(Tokens!BJ$2:BK$2,Tokens!BJ1100:BK1100,0,"collection")</f>
        <v>"collection":{"name":"BILLET VIP",_x000D_
"family":"Calvi On The Rocks"}</v>
      </c>
      <c r="AD1100" s="1" t="str">
        <f>formatRow(Tokens!BN$2:BR$2,Tokens!BN1100:BR1100,0,"marketplace")</f>
        <v>"marketplace":{"initial_price":100,_x000D_
"reservation_price":"",_x000D_
"duration":"",_x000D_
"max_mint":1,_x000D_
"sell_date":"25/06/2022"}</v>
      </c>
      <c r="AE1100" s="1"/>
    </row>
    <row r="1101" spans="4:31" ht="14.25" customHeight="1" x14ac:dyDescent="0.3">
      <c r="D1101" s="1">
        <f>Tokens!B1101</f>
        <v>311</v>
      </c>
      <c r="E1101" s="17" t="str">
        <f>IF(Tokens!C1101="","",Tokens!C1101)</f>
        <v>#311 Billet VIP</v>
      </c>
      <c r="F1101"/>
      <c r="G1101"/>
      <c r="H1101"/>
      <c r="I1101"/>
      <c r="J1101"/>
      <c r="M1101"/>
      <c r="N1101"/>
      <c r="O1101" s="15" t="str">
        <f t="shared" si="34"/>
        <v>_</v>
      </c>
      <c r="P1101" s="18" t="str">
        <f>IF(F1101="stop","",IF(F1101&lt;&gt;"",HYPERLINK(Settings!$B$5 &amp; "/manage/?network=" &amp; LOWER(B$8) &amp; "&amp;search=token&amp;account=" &amp; ToMint!$B$5 &amp; "&amp;view=" &amp; ToMint!J1101,"TokenSol"),""))</f>
        <v/>
      </c>
      <c r="Q1101" s="2"/>
      <c r="R1101" s="2"/>
      <c r="S1101" s="11"/>
      <c r="T1101" s="78" t="str">
        <f>"owner=" &amp; Tokens!BS1101 &amp; "&amp;filename_for_metadata=" &amp; Tokens!BT1101 &amp; "&amp;offchaindata_platform=" &amp; $B$17 &amp; "&amp;keyfile=" &amp; $B$5 &amp;  "&amp;repository=" &amp; $B$18</f>
        <v>owner=BbDq7xeUzpj8bXfd9N7dh1tw43Ss7xbYpyjoNuwDSrzq&amp;filename_for_metadata=BILLETVIP_COR22D311&amp;offchaindata_platform=Github&amp;keyfile=Paul&amp;repository=CalviOnTheRocks2022</v>
      </c>
      <c r="U1101" s="78" t="str">
        <f t="shared" si="35"/>
        <v>{"name":"#311 Billet VIP",_x000D_
"symbol":"COR22D311",_x000D_
"description":"Billet VIP / Billet NFT VIP Access - 1 jour Calvi on the Rocks 2022",_x000D_
"seller_fee_basis_points":1000,_x000D_
"image":"https://bafybeibdecfnb2smau5qvorsx6c4n32ce6cvbomoq5ul4d7b6ythjlbgpu.ipfs.nftstorage.link?image_311.webp",_x000D_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01" s="78" t="str">
        <f>formatRow(Tokens!C$2:I$2,Tokens!C1101:I1101)</f>
        <v>"name":"#311 Billet VIP",_x000D_
"symbol":"COR22D311",_x000D_
"description":"Billet VIP / Billet NFT VIP Access - 1 jour Calvi on the Rocks 2022",_x000D_
"seller_fee_basis_points":1000,_x000D_
"image":"https://bafybeibdecfnb2smau5qvorsx6c4n32ce6cvbomoq5ul4d7b6ythjlbgpu.ipfs.nftstorage.link?image_311.webp",_x000D_
"Issuer":"NfluenT for Calvi On The rocks",_x000D_
"external_url":""</v>
      </c>
      <c r="W1101" s="78" t="str">
        <f>formatRow(Tokens!J$2:AV$2,Tokens!J1101:AV1101,2,"attributes")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1" s="78" t="str">
        <f>formatRow(Tokens!AX$2:BC$2,Tokens!AX1101:BC1101,2,"creators")</f>
        <v>"creators":[{"address":"ncreator",_x000D_
"share":10},{"address":"cotrcrea",_x000D_
"share":90},{"address":"nminer",_x000D_
"share":0}]</v>
      </c>
      <c r="Y1101" s="78" t="str">
        <f>formatRow(Tokens!BD$2:BI$2,Tokens!BD1101:BI1101,2,"files")</f>
        <v>"files":[]</v>
      </c>
      <c r="Z1101" s="78"/>
      <c r="AA1101" s="78"/>
      <c r="AB1101" s="78"/>
      <c r="AC1101" s="78" t="str">
        <f>formatRow(Tokens!BJ$2:BK$2,Tokens!BJ1101:BK1101,0,"collection")</f>
        <v>"collection":{"name":"BILLET VIP",_x000D_
"family":"Calvi On The Rocks"}</v>
      </c>
      <c r="AD1101" s="1" t="str">
        <f>formatRow(Tokens!BN$2:BR$2,Tokens!BN1101:BR1101,0,"marketplace")</f>
        <v>"marketplace":{"initial_price":100,_x000D_
"reservation_price":"",_x000D_
"duration":"",_x000D_
"max_mint":1,_x000D_
"sell_date":"25/06/2022"}</v>
      </c>
      <c r="AE1101" s="1"/>
    </row>
    <row r="1102" spans="4:31" ht="14.25" customHeight="1" x14ac:dyDescent="0.3">
      <c r="D1102" s="1">
        <f>Tokens!B1102</f>
        <v>312</v>
      </c>
      <c r="E1102" s="17" t="str">
        <f>IF(Tokens!C1102="","",Tokens!C1102)</f>
        <v>#312 Billet VIP</v>
      </c>
      <c r="F1102"/>
      <c r="G1102"/>
      <c r="H1102"/>
      <c r="I1102"/>
      <c r="J1102"/>
      <c r="M1102"/>
      <c r="N1102"/>
      <c r="O1102" s="15" t="str">
        <f t="shared" si="34"/>
        <v>_</v>
      </c>
      <c r="P1102" s="18" t="str">
        <f>IF(F1102="stop","",IF(F1102&lt;&gt;"",HYPERLINK(Settings!$B$5 &amp; "/manage/?network=" &amp; LOWER(B$8) &amp; "&amp;search=token&amp;account=" &amp; ToMint!$B$5 &amp; "&amp;view=" &amp; ToMint!J1102,"TokenSol"),""))</f>
        <v/>
      </c>
      <c r="Q1102" s="2"/>
      <c r="R1102" s="2"/>
      <c r="S1102" s="11"/>
      <c r="T1102" s="78" t="str">
        <f>"owner=" &amp; Tokens!BS1102 &amp; "&amp;filename_for_metadata=" &amp; Tokens!BT1102 &amp; "&amp;offchaindata_platform=" &amp; $B$17 &amp; "&amp;keyfile=" &amp; $B$5 &amp;  "&amp;repository=" &amp; $B$18</f>
        <v>owner=BbDq7xeUzpj8bXfd9N7dh1tw43Ss7xbYpyjoNuwDSrzq&amp;filename_for_metadata=BILLETVIP_COR22D312&amp;offchaindata_platform=Github&amp;keyfile=Paul&amp;repository=CalviOnTheRocks2022</v>
      </c>
      <c r="U1102" s="78" t="str">
        <f t="shared" si="35"/>
        <v>{"name":"#312 Billet VIP",_x000D_
"symbol":"COR22D312",_x000D_
"description":"Billet VIP / Billet NFT VIP Access - 1 jour Calvi on the Rocks 2022",_x000D_
"seller_fee_basis_points":1000,_x000D_
"image":"https://bafybeig4zl4iwkmvrbqcbj3g2ivlo4orsga4dhqobxb6ge6yeqfflqy4py.ipfs.nftstorage.link?image_312.webp",_x000D_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02" s="78" t="str">
        <f>formatRow(Tokens!C$2:I$2,Tokens!C1102:I1102)</f>
        <v>"name":"#312 Billet VIP",_x000D_
"symbol":"COR22D312",_x000D_
"description":"Billet VIP / Billet NFT VIP Access - 1 jour Calvi on the Rocks 2022",_x000D_
"seller_fee_basis_points":1000,_x000D_
"image":"https://bafybeig4zl4iwkmvrbqcbj3g2ivlo4orsga4dhqobxb6ge6yeqfflqy4py.ipfs.nftstorage.link?image_312.webp",_x000D_
"Issuer":"NfluenT for Calvi On The rocks",_x000D_
"external_url":""</v>
      </c>
      <c r="W1102" s="78" t="str">
        <f>formatRow(Tokens!J$2:AV$2,Tokens!J1102:AV1102,2,"attributes")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2" s="78" t="str">
        <f>formatRow(Tokens!AX$2:BC$2,Tokens!AX1102:BC1102,2,"creators")</f>
        <v>"creators":[{"address":"ncreator",_x000D_
"share":10},{"address":"cotrcrea",_x000D_
"share":90},{"address":"nminer",_x000D_
"share":0}]</v>
      </c>
      <c r="Y1102" s="78" t="str">
        <f>formatRow(Tokens!BD$2:BI$2,Tokens!BD1102:BI1102,2,"files")</f>
        <v>"files":[]</v>
      </c>
      <c r="Z1102" s="78"/>
      <c r="AA1102" s="78"/>
      <c r="AB1102" s="78"/>
      <c r="AC1102" s="78" t="str">
        <f>formatRow(Tokens!BJ$2:BK$2,Tokens!BJ1102:BK1102,0,"collection")</f>
        <v>"collection":{"name":"BILLET VIP",_x000D_
"family":"Calvi On The Rocks"}</v>
      </c>
      <c r="AD1102" s="1" t="str">
        <f>formatRow(Tokens!BN$2:BR$2,Tokens!BN1102:BR1102,0,"marketplace")</f>
        <v>"marketplace":{"initial_price":100,_x000D_
"reservation_price":"",_x000D_
"duration":"",_x000D_
"max_mint":1,_x000D_
"sell_date":"25/06/2022"}</v>
      </c>
      <c r="AE1102" s="1"/>
    </row>
    <row r="1103" spans="4:31" ht="14.25" customHeight="1" x14ac:dyDescent="0.3">
      <c r="D1103" s="1">
        <f>Tokens!B1103</f>
        <v>313</v>
      </c>
      <c r="E1103" s="17" t="str">
        <f>IF(Tokens!C1103="","",Tokens!C1103)</f>
        <v>#313 Billet VIP</v>
      </c>
      <c r="F1103"/>
      <c r="G1103"/>
      <c r="H1103"/>
      <c r="I1103"/>
      <c r="J1103"/>
      <c r="M1103"/>
      <c r="N1103"/>
      <c r="O1103" s="15" t="str">
        <f t="shared" si="34"/>
        <v>_</v>
      </c>
      <c r="P1103" s="18" t="str">
        <f>IF(F1103="stop","",IF(F1103&lt;&gt;"",HYPERLINK(Settings!$B$5 &amp; "/manage/?network=" &amp; LOWER(B$8) &amp; "&amp;search=token&amp;account=" &amp; ToMint!$B$5 &amp; "&amp;view=" &amp; ToMint!J1103,"TokenSol"),""))</f>
        <v/>
      </c>
      <c r="Q1103" s="2"/>
      <c r="R1103" s="2"/>
      <c r="S1103" s="11"/>
      <c r="T1103" s="78" t="str">
        <f>"owner=" &amp; Tokens!BS1103 &amp; "&amp;filename_for_metadata=" &amp; Tokens!BT1103 &amp; "&amp;offchaindata_platform=" &amp; $B$17 &amp; "&amp;keyfile=" &amp; $B$5 &amp;  "&amp;repository=" &amp; $B$18</f>
        <v>owner=BbDq7xeUzpj8bXfd9N7dh1tw43Ss7xbYpyjoNuwDSrzq&amp;filename_for_metadata=BILLETVIP_COR22D313&amp;offchaindata_platform=Github&amp;keyfile=Paul&amp;repository=CalviOnTheRocks2022</v>
      </c>
      <c r="U1103" s="78" t="str">
        <f t="shared" si="35"/>
        <v>{"name":"#313 Billet VIP",_x000D_
"symbol":"COR22D313",_x000D_
"description":"Billet VIP / Billet NFT VIP Access - 1 jour Calvi on the Rocks 2022",_x000D_
"seller_fee_basis_points":1000,_x000D_
"image":"https://bafybeiefow2ccxcgiy2fo2aqixjgukh5g24dfru3jwdvyaic5ze4bctuo4.ipfs.nftstorage.link?image_313.webp",_x000D_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03" s="78" t="str">
        <f>formatRow(Tokens!C$2:I$2,Tokens!C1103:I1103)</f>
        <v>"name":"#313 Billet VIP",_x000D_
"symbol":"COR22D313",_x000D_
"description":"Billet VIP / Billet NFT VIP Access - 1 jour Calvi on the Rocks 2022",_x000D_
"seller_fee_basis_points":1000,_x000D_
"image":"https://bafybeiefow2ccxcgiy2fo2aqixjgukh5g24dfru3jwdvyaic5ze4bctuo4.ipfs.nftstorage.link?image_313.webp",_x000D_
"Issuer":"NfluenT for Calvi On The rocks",_x000D_
"external_url":""</v>
      </c>
      <c r="W1103" s="78" t="str">
        <f>formatRow(Tokens!J$2:AV$2,Tokens!J1103:AV1103,2,"attributes")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3" s="78" t="str">
        <f>formatRow(Tokens!AX$2:BC$2,Tokens!AX1103:BC1103,2,"creators")</f>
        <v>"creators":[{"address":"ncreator",_x000D_
"share":10},{"address":"cotrcrea",_x000D_
"share":90},{"address":"nminer",_x000D_
"share":0}]</v>
      </c>
      <c r="Y1103" s="78" t="str">
        <f>formatRow(Tokens!BD$2:BI$2,Tokens!BD1103:BI1103,2,"files")</f>
        <v>"files":[]</v>
      </c>
      <c r="Z1103" s="78"/>
      <c r="AA1103" s="78"/>
      <c r="AB1103" s="78"/>
      <c r="AC1103" s="78" t="str">
        <f>formatRow(Tokens!BJ$2:BK$2,Tokens!BJ1103:BK1103,0,"collection")</f>
        <v>"collection":{"name":"BILLET VIP",_x000D_
"family":"Calvi On The Rocks"}</v>
      </c>
      <c r="AD1103" s="1" t="str">
        <f>formatRow(Tokens!BN$2:BR$2,Tokens!BN1103:BR1103,0,"marketplace")</f>
        <v>"marketplace":{"initial_price":100,_x000D_
"reservation_price":"",_x000D_
"duration":"",_x000D_
"max_mint":1,_x000D_
"sell_date":"25/06/2022"}</v>
      </c>
      <c r="AE1103" s="1"/>
    </row>
    <row r="1104" spans="4:31" ht="14.25" customHeight="1" x14ac:dyDescent="0.3">
      <c r="D1104" s="1">
        <f>Tokens!B1104</f>
        <v>314</v>
      </c>
      <c r="E1104" s="17" t="str">
        <f>IF(Tokens!C1104="","",Tokens!C1104)</f>
        <v>#314 Billet VIP</v>
      </c>
      <c r="F1104"/>
      <c r="G1104"/>
      <c r="H1104"/>
      <c r="I1104"/>
      <c r="J1104"/>
      <c r="M1104"/>
      <c r="N1104"/>
      <c r="O1104" s="15" t="str">
        <f t="shared" si="34"/>
        <v>_</v>
      </c>
      <c r="P1104" s="18" t="str">
        <f>IF(F1104="stop","",IF(F1104&lt;&gt;"",HYPERLINK(Settings!$B$5 &amp; "/manage/?network=" &amp; LOWER(B$8) &amp; "&amp;search=token&amp;account=" &amp; ToMint!$B$5 &amp; "&amp;view=" &amp; ToMint!J1104,"TokenSol"),""))</f>
        <v/>
      </c>
      <c r="Q1104" s="2"/>
      <c r="R1104" s="2"/>
      <c r="S1104" s="11"/>
      <c r="T1104" s="78" t="str">
        <f>"owner=" &amp; Tokens!BS1104 &amp; "&amp;filename_for_metadata=" &amp; Tokens!BT1104 &amp; "&amp;offchaindata_platform=" &amp; $B$17 &amp; "&amp;keyfile=" &amp; $B$5 &amp;  "&amp;repository=" &amp; $B$18</f>
        <v>owner=BbDq7xeUzpj8bXfd9N7dh1tw43Ss7xbYpyjoNuwDSrzq&amp;filename_for_metadata=BILLETVIP_COR22D314&amp;offchaindata_platform=Github&amp;keyfile=Paul&amp;repository=CalviOnTheRocks2022</v>
      </c>
      <c r="U1104" s="78" t="str">
        <f t="shared" si="35"/>
        <v>{"name":"#314 Billet VIP",_x000D_
"symbol":"COR22D314",_x000D_
"description":"Billet VIP / Billet NFT VIP Access - 1 jour Calvi on the Rocks 2022",_x000D_
"seller_fee_basis_points":1000,_x000D_
"image":"https://bafybeiagzkho6g6me3lole5amgoovus7ev2ayqdkyokx7tv35ma4s66nfa.ipfs.nftstorage.link?image_314.webp",_x000D_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04" s="78" t="str">
        <f>formatRow(Tokens!C$2:I$2,Tokens!C1104:I1104)</f>
        <v>"name":"#314 Billet VIP",_x000D_
"symbol":"COR22D314",_x000D_
"description":"Billet VIP / Billet NFT VIP Access - 1 jour Calvi on the Rocks 2022",_x000D_
"seller_fee_basis_points":1000,_x000D_
"image":"https://bafybeiagzkho6g6me3lole5amgoovus7ev2ayqdkyokx7tv35ma4s66nfa.ipfs.nftstorage.link?image_314.webp",_x000D_
"Issuer":"NfluenT for Calvi On The rocks",_x000D_
"external_url":""</v>
      </c>
      <c r="W1104" s="78" t="str">
        <f>formatRow(Tokens!J$2:AV$2,Tokens!J1104:AV1104,2,"attributes")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4" s="78" t="str">
        <f>formatRow(Tokens!AX$2:BC$2,Tokens!AX1104:BC1104,2,"creators")</f>
        <v>"creators":[{"address":"ncreator",_x000D_
"share":10},{"address":"cotrcrea",_x000D_
"share":90},{"address":"nminer",_x000D_
"share":0}]</v>
      </c>
      <c r="Y1104" s="78" t="str">
        <f>formatRow(Tokens!BD$2:BI$2,Tokens!BD1104:BI1104,2,"files")</f>
        <v>"files":[]</v>
      </c>
      <c r="Z1104" s="78"/>
      <c r="AA1104" s="78"/>
      <c r="AB1104" s="78"/>
      <c r="AC1104" s="78" t="str">
        <f>formatRow(Tokens!BJ$2:BK$2,Tokens!BJ1104:BK1104,0,"collection")</f>
        <v>"collection":{"name":"BILLET VIP",_x000D_
"family":"Calvi On The Rocks"}</v>
      </c>
      <c r="AD1104" s="1" t="str">
        <f>formatRow(Tokens!BN$2:BR$2,Tokens!BN1104:BR1104,0,"marketplace")</f>
        <v>"marketplace":{"initial_price":100,_x000D_
"reservation_price":"",_x000D_
"duration":"",_x000D_
"max_mint":1,_x000D_
"sell_date":"25/06/2022"}</v>
      </c>
      <c r="AE1104" s="1"/>
    </row>
    <row r="1105" spans="4:31" ht="14.25" customHeight="1" x14ac:dyDescent="0.3">
      <c r="D1105" s="1">
        <f>Tokens!B1105</f>
        <v>315</v>
      </c>
      <c r="E1105" s="17" t="str">
        <f>IF(Tokens!C1105="","",Tokens!C1105)</f>
        <v>#315 Billet VIP</v>
      </c>
      <c r="F1105"/>
      <c r="G1105"/>
      <c r="H1105"/>
      <c r="I1105"/>
      <c r="J1105"/>
      <c r="M1105"/>
      <c r="N1105"/>
      <c r="O1105" s="15" t="str">
        <f t="shared" si="34"/>
        <v>_</v>
      </c>
      <c r="P1105" s="18" t="str">
        <f>IF(F1105="stop","",IF(F1105&lt;&gt;"",HYPERLINK(Settings!$B$5 &amp; "/manage/?network=" &amp; LOWER(B$8) &amp; "&amp;search=token&amp;account=" &amp; ToMint!$B$5 &amp; "&amp;view=" &amp; ToMint!J1105,"TokenSol"),""))</f>
        <v/>
      </c>
      <c r="Q1105" s="2"/>
      <c r="R1105" s="2"/>
      <c r="S1105" s="11"/>
      <c r="T1105" s="78" t="str">
        <f>"owner=" &amp; Tokens!BS1105 &amp; "&amp;filename_for_metadata=" &amp; Tokens!BT1105 &amp; "&amp;offchaindata_platform=" &amp; $B$17 &amp; "&amp;keyfile=" &amp; $B$5 &amp;  "&amp;repository=" &amp; $B$18</f>
        <v>owner=BbDq7xeUzpj8bXfd9N7dh1tw43Ss7xbYpyjoNuwDSrzq&amp;filename_for_metadata=BILLETVIP_COR22D315&amp;offchaindata_platform=Github&amp;keyfile=Paul&amp;repository=CalviOnTheRocks2022</v>
      </c>
      <c r="U1105" s="78" t="str">
        <f t="shared" si="35"/>
        <v>{"name":"#315 Billet VIP",_x000D_
"symbol":"COR22D315",_x000D_
"description":"Billet VIP / Billet NFT VIP Access - 1 jour Calvi on the Rocks 2022",_x000D_
"seller_fee_basis_points":1000,_x000D_
"image":"https://bafybeigvaw6osw4j3q4bgszw2kpveh3otegmxwjyjnw6ox72lmybkqvgfm.ipfs.nftstorage.link?image_315.webp",_x000D_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05" s="78" t="str">
        <f>formatRow(Tokens!C$2:I$2,Tokens!C1105:I1105)</f>
        <v>"name":"#315 Billet VIP",_x000D_
"symbol":"COR22D315",_x000D_
"description":"Billet VIP / Billet NFT VIP Access - 1 jour Calvi on the Rocks 2022",_x000D_
"seller_fee_basis_points":1000,_x000D_
"image":"https://bafybeigvaw6osw4j3q4bgszw2kpveh3otegmxwjyjnw6ox72lmybkqvgfm.ipfs.nftstorage.link?image_315.webp",_x000D_
"Issuer":"NfluenT for Calvi On The rocks",_x000D_
"external_url":""</v>
      </c>
      <c r="W1105" s="78" t="str">
        <f>formatRow(Tokens!J$2:AV$2,Tokens!J1105:AV1105,2,"attributes")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5" s="78" t="str">
        <f>formatRow(Tokens!AX$2:BC$2,Tokens!AX1105:BC1105,2,"creators")</f>
        <v>"creators":[{"address":"ncreator",_x000D_
"share":10},{"address":"cotrcrea",_x000D_
"share":90},{"address":"nminer",_x000D_
"share":0}]</v>
      </c>
      <c r="Y1105" s="78" t="str">
        <f>formatRow(Tokens!BD$2:BI$2,Tokens!BD1105:BI1105,2,"files")</f>
        <v>"files":[]</v>
      </c>
      <c r="Z1105" s="78"/>
      <c r="AA1105" s="78"/>
      <c r="AB1105" s="78"/>
      <c r="AC1105" s="78" t="str">
        <f>formatRow(Tokens!BJ$2:BK$2,Tokens!BJ1105:BK1105,0,"collection")</f>
        <v>"collection":{"name":"BILLET VIP",_x000D_
"family":"Calvi On The Rocks"}</v>
      </c>
      <c r="AD1105" s="1" t="str">
        <f>formatRow(Tokens!BN$2:BR$2,Tokens!BN1105:BR1105,0,"marketplace")</f>
        <v>"marketplace":{"initial_price":100,_x000D_
"reservation_price":"",_x000D_
"duration":"",_x000D_
"max_mint":1,_x000D_
"sell_date":"25/06/2022"}</v>
      </c>
      <c r="AE1105" s="1"/>
    </row>
    <row r="1106" spans="4:31" ht="14.25" customHeight="1" x14ac:dyDescent="0.3">
      <c r="D1106" s="1">
        <f>Tokens!B1106</f>
        <v>316</v>
      </c>
      <c r="E1106" s="17" t="str">
        <f>IF(Tokens!C1106="","",Tokens!C1106)</f>
        <v>#316 Billet VIP</v>
      </c>
      <c r="F1106"/>
      <c r="G1106"/>
      <c r="H1106"/>
      <c r="I1106"/>
      <c r="J1106"/>
      <c r="M1106"/>
      <c r="N1106"/>
      <c r="O1106" s="15" t="str">
        <f t="shared" si="34"/>
        <v>_</v>
      </c>
      <c r="P1106" s="18" t="str">
        <f>IF(F1106="stop","",IF(F1106&lt;&gt;"",HYPERLINK(Settings!$B$5 &amp; "/manage/?network=" &amp; LOWER(B$8) &amp; "&amp;search=token&amp;account=" &amp; ToMint!$B$5 &amp; "&amp;view=" &amp; ToMint!J1106,"TokenSol"),""))</f>
        <v/>
      </c>
      <c r="Q1106" s="2"/>
      <c r="R1106" s="2"/>
      <c r="S1106" s="11"/>
      <c r="T1106" s="78" t="str">
        <f>"owner=" &amp; Tokens!BS1106 &amp; "&amp;filename_for_metadata=" &amp; Tokens!BT1106 &amp; "&amp;offchaindata_platform=" &amp; $B$17 &amp; "&amp;keyfile=" &amp; $B$5 &amp;  "&amp;repository=" &amp; $B$18</f>
        <v>owner=BbDq7xeUzpj8bXfd9N7dh1tw43Ss7xbYpyjoNuwDSrzq&amp;filename_for_metadata=BILLETVIP_COR22D316&amp;offchaindata_platform=Github&amp;keyfile=Paul&amp;repository=CalviOnTheRocks2022</v>
      </c>
      <c r="U1106" s="78" t="str">
        <f t="shared" si="35"/>
        <v>{"name":"#316 Billet VIP",_x000D_
"symbol":"COR22D316",_x000D_
"description":"Billet VIP / Billet NFT VIP Access - 1 jour Calvi on the Rocks 2022",_x000D_
"seller_fee_basis_points":1000,_x000D_
"image":"https://bafybeigsbyaz6w7stfo44pwtrctqmvzbqcqv45ecssefswc7nm77qmfpdy.ipfs.nftstorage.link?image_316.webp",_x000D_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06" s="78" t="str">
        <f>formatRow(Tokens!C$2:I$2,Tokens!C1106:I1106)</f>
        <v>"name":"#316 Billet VIP",_x000D_
"symbol":"COR22D316",_x000D_
"description":"Billet VIP / Billet NFT VIP Access - 1 jour Calvi on the Rocks 2022",_x000D_
"seller_fee_basis_points":1000,_x000D_
"image":"https://bafybeigsbyaz6w7stfo44pwtrctqmvzbqcqv45ecssefswc7nm77qmfpdy.ipfs.nftstorage.link?image_316.webp",_x000D_
"Issuer":"NfluenT for Calvi On The rocks",_x000D_
"external_url":""</v>
      </c>
      <c r="W1106" s="78" t="str">
        <f>formatRow(Tokens!J$2:AV$2,Tokens!J1106:AV1106,2,"attributes")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6" s="78" t="str">
        <f>formatRow(Tokens!AX$2:BC$2,Tokens!AX1106:BC1106,2,"creators")</f>
        <v>"creators":[{"address":"ncreator",_x000D_
"share":10},{"address":"cotrcrea",_x000D_
"share":90},{"address":"nminer",_x000D_
"share":0}]</v>
      </c>
      <c r="Y1106" s="78" t="str">
        <f>formatRow(Tokens!BD$2:BI$2,Tokens!BD1106:BI1106,2,"files")</f>
        <v>"files":[]</v>
      </c>
      <c r="Z1106" s="78"/>
      <c r="AA1106" s="78"/>
      <c r="AB1106" s="78"/>
      <c r="AC1106" s="78" t="str">
        <f>formatRow(Tokens!BJ$2:BK$2,Tokens!BJ1106:BK1106,0,"collection")</f>
        <v>"collection":{"name":"BILLET VIP",_x000D_
"family":"Calvi On The Rocks"}</v>
      </c>
      <c r="AD1106" s="1" t="str">
        <f>formatRow(Tokens!BN$2:BR$2,Tokens!BN1106:BR1106,0,"marketplace")</f>
        <v>"marketplace":{"initial_price":100,_x000D_
"reservation_price":"",_x000D_
"duration":"",_x000D_
"max_mint":1,_x000D_
"sell_date":"25/06/2022"}</v>
      </c>
      <c r="AE1106" s="1"/>
    </row>
    <row r="1107" spans="4:31" ht="14.25" customHeight="1" x14ac:dyDescent="0.3">
      <c r="D1107" s="1">
        <f>Tokens!B1107</f>
        <v>317</v>
      </c>
      <c r="E1107" s="17" t="str">
        <f>IF(Tokens!C1107="","",Tokens!C1107)</f>
        <v>#317 Billet VIP</v>
      </c>
      <c r="F1107"/>
      <c r="G1107"/>
      <c r="H1107"/>
      <c r="I1107"/>
      <c r="J1107"/>
      <c r="M1107"/>
      <c r="N1107"/>
      <c r="O1107" s="15" t="str">
        <f t="shared" si="34"/>
        <v>_</v>
      </c>
      <c r="P1107" s="18" t="str">
        <f>IF(F1107="stop","",IF(F1107&lt;&gt;"",HYPERLINK(Settings!$B$5 &amp; "/manage/?network=" &amp; LOWER(B$8) &amp; "&amp;search=token&amp;account=" &amp; ToMint!$B$5 &amp; "&amp;view=" &amp; ToMint!J1107,"TokenSol"),""))</f>
        <v/>
      </c>
      <c r="Q1107" s="2"/>
      <c r="R1107" s="2"/>
      <c r="S1107" s="11"/>
      <c r="T1107" s="78" t="str">
        <f>"owner=" &amp; Tokens!BS1107 &amp; "&amp;filename_for_metadata=" &amp; Tokens!BT1107 &amp; "&amp;offchaindata_platform=" &amp; $B$17 &amp; "&amp;keyfile=" &amp; $B$5 &amp;  "&amp;repository=" &amp; $B$18</f>
        <v>owner=BbDq7xeUzpj8bXfd9N7dh1tw43Ss7xbYpyjoNuwDSrzq&amp;filename_for_metadata=BILLETVIP_COR22D317&amp;offchaindata_platform=Github&amp;keyfile=Paul&amp;repository=CalviOnTheRocks2022</v>
      </c>
      <c r="U1107" s="78" t="str">
        <f t="shared" si="35"/>
        <v>{"name":"#317 Billet VIP",_x000D_
"symbol":"COR22D317",_x000D_
"description":"Billet VIP / Billet NFT VIP Access - 1 jour Calvi on the Rocks 2022",_x000D_
"seller_fee_basis_points":1000,_x000D_
"image":"https://bafybeicv3evl5tiltyhgpqm2n6dwdpn7efpxth7thmrbpe64pljg46plnq.ipfs.nftstorage.link?image_317.webp",_x000D_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07" s="78" t="str">
        <f>formatRow(Tokens!C$2:I$2,Tokens!C1107:I1107)</f>
        <v>"name":"#317 Billet VIP",_x000D_
"symbol":"COR22D317",_x000D_
"description":"Billet VIP / Billet NFT VIP Access - 1 jour Calvi on the Rocks 2022",_x000D_
"seller_fee_basis_points":1000,_x000D_
"image":"https://bafybeicv3evl5tiltyhgpqm2n6dwdpn7efpxth7thmrbpe64pljg46plnq.ipfs.nftstorage.link?image_317.webp",_x000D_
"Issuer":"NfluenT for Calvi On The rocks",_x000D_
"external_url":""</v>
      </c>
      <c r="W1107" s="78" t="str">
        <f>formatRow(Tokens!J$2:AV$2,Tokens!J1107:AV1107,2,"attributes")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7" s="78" t="str">
        <f>formatRow(Tokens!AX$2:BC$2,Tokens!AX1107:BC1107,2,"creators")</f>
        <v>"creators":[{"address":"ncreator",_x000D_
"share":10},{"address":"cotrcrea",_x000D_
"share":90},{"address":"nminer",_x000D_
"share":0}]</v>
      </c>
      <c r="Y1107" s="78" t="str">
        <f>formatRow(Tokens!BD$2:BI$2,Tokens!BD1107:BI1107,2,"files")</f>
        <v>"files":[]</v>
      </c>
      <c r="Z1107" s="78"/>
      <c r="AA1107" s="78"/>
      <c r="AB1107" s="78"/>
      <c r="AC1107" s="78" t="str">
        <f>formatRow(Tokens!BJ$2:BK$2,Tokens!BJ1107:BK1107,0,"collection")</f>
        <v>"collection":{"name":"BILLET VIP",_x000D_
"family":"Calvi On The Rocks"}</v>
      </c>
      <c r="AD1107" s="1" t="str">
        <f>formatRow(Tokens!BN$2:BR$2,Tokens!BN1107:BR1107,0,"marketplace")</f>
        <v>"marketplace":{"initial_price":100,_x000D_
"reservation_price":"",_x000D_
"duration":"",_x000D_
"max_mint":1,_x000D_
"sell_date":"25/06/2022"}</v>
      </c>
      <c r="AE1107" s="1"/>
    </row>
    <row r="1108" spans="4:31" ht="14.25" customHeight="1" x14ac:dyDescent="0.3">
      <c r="D1108" s="1">
        <f>Tokens!B1108</f>
        <v>318</v>
      </c>
      <c r="E1108" s="17" t="str">
        <f>IF(Tokens!C1108="","",Tokens!C1108)</f>
        <v>#318 Billet VIP</v>
      </c>
      <c r="F1108"/>
      <c r="G1108"/>
      <c r="H1108"/>
      <c r="I1108"/>
      <c r="J1108"/>
      <c r="M1108"/>
      <c r="N1108"/>
      <c r="O1108" s="15" t="str">
        <f t="shared" si="34"/>
        <v>_</v>
      </c>
      <c r="P1108" s="18" t="str">
        <f>IF(F1108="stop","",IF(F1108&lt;&gt;"",HYPERLINK(Settings!$B$5 &amp; "/manage/?network=" &amp; LOWER(B$8) &amp; "&amp;search=token&amp;account=" &amp; ToMint!$B$5 &amp; "&amp;view=" &amp; ToMint!J1108,"TokenSol"),""))</f>
        <v/>
      </c>
      <c r="Q1108" s="2"/>
      <c r="R1108" s="2"/>
      <c r="S1108" s="11"/>
      <c r="T1108" s="78" t="str">
        <f>"owner=" &amp; Tokens!BS1108 &amp; "&amp;filename_for_metadata=" &amp; Tokens!BT1108 &amp; "&amp;offchaindata_platform=" &amp; $B$17 &amp; "&amp;keyfile=" &amp; $B$5 &amp;  "&amp;repository=" &amp; $B$18</f>
        <v>owner=BbDq7xeUzpj8bXfd9N7dh1tw43Ss7xbYpyjoNuwDSrzq&amp;filename_for_metadata=BILLETVIP_COR22D318&amp;offchaindata_platform=Github&amp;keyfile=Paul&amp;repository=CalviOnTheRocks2022</v>
      </c>
      <c r="U1108" s="78" t="str">
        <f t="shared" si="35"/>
        <v>{"name":"#318 Billet VIP",_x000D_
"symbol":"COR22D318",_x000D_
"description":"Billet VIP / Billet NFT VIP Access - 1 jour Calvi on the Rocks 2022",_x000D_
"seller_fee_basis_points":1000,_x000D_
"image":"https://bafybeicffuz4vznfnxmpm5lh2lstnsnu6fs72w46hd3dc4vfngelrkotfm.ipfs.nftstorage.link?image_318.webp",_x000D_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08" s="78" t="str">
        <f>formatRow(Tokens!C$2:I$2,Tokens!C1108:I1108)</f>
        <v>"name":"#318 Billet VIP",_x000D_
"symbol":"COR22D318",_x000D_
"description":"Billet VIP / Billet NFT VIP Access - 1 jour Calvi on the Rocks 2022",_x000D_
"seller_fee_basis_points":1000,_x000D_
"image":"https://bafybeicffuz4vznfnxmpm5lh2lstnsnu6fs72w46hd3dc4vfngelrkotfm.ipfs.nftstorage.link?image_318.webp",_x000D_
"Issuer":"NfluenT for Calvi On The rocks",_x000D_
"external_url":""</v>
      </c>
      <c r="W1108" s="78" t="str">
        <f>formatRow(Tokens!J$2:AV$2,Tokens!J1108:AV1108,2,"attributes")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8" s="78" t="str">
        <f>formatRow(Tokens!AX$2:BC$2,Tokens!AX1108:BC1108,2,"creators")</f>
        <v>"creators":[{"address":"ncreator",_x000D_
"share":10},{"address":"cotrcrea",_x000D_
"share":90},{"address":"nminer",_x000D_
"share":0}]</v>
      </c>
      <c r="Y1108" s="78" t="str">
        <f>formatRow(Tokens!BD$2:BI$2,Tokens!BD1108:BI1108,2,"files")</f>
        <v>"files":[]</v>
      </c>
      <c r="Z1108" s="78"/>
      <c r="AA1108" s="78"/>
      <c r="AB1108" s="78"/>
      <c r="AC1108" s="78" t="str">
        <f>formatRow(Tokens!BJ$2:BK$2,Tokens!BJ1108:BK1108,0,"collection")</f>
        <v>"collection":{"name":"BILLET VIP",_x000D_
"family":"Calvi On The Rocks"}</v>
      </c>
      <c r="AD1108" s="1" t="str">
        <f>formatRow(Tokens!BN$2:BR$2,Tokens!BN1108:BR1108,0,"marketplace")</f>
        <v>"marketplace":{"initial_price":100,_x000D_
"reservation_price":"",_x000D_
"duration":"",_x000D_
"max_mint":1,_x000D_
"sell_date":"25/06/2022"}</v>
      </c>
      <c r="AE1108" s="1"/>
    </row>
    <row r="1109" spans="4:31" ht="14.25" customHeight="1" x14ac:dyDescent="0.3">
      <c r="D1109" s="1">
        <f>Tokens!B1109</f>
        <v>319</v>
      </c>
      <c r="E1109" s="17" t="str">
        <f>IF(Tokens!C1109="","",Tokens!C1109)</f>
        <v>#319 Billet VIP</v>
      </c>
      <c r="F1109"/>
      <c r="G1109"/>
      <c r="H1109"/>
      <c r="I1109"/>
      <c r="J1109"/>
      <c r="M1109"/>
      <c r="N1109"/>
      <c r="O1109" s="15" t="str">
        <f t="shared" si="34"/>
        <v>_</v>
      </c>
      <c r="P1109" s="18" t="str">
        <f>IF(F1109="stop","",IF(F1109&lt;&gt;"",HYPERLINK(Settings!$B$5 &amp; "/manage/?network=" &amp; LOWER(B$8) &amp; "&amp;search=token&amp;account=" &amp; ToMint!$B$5 &amp; "&amp;view=" &amp; ToMint!J1109,"TokenSol"),""))</f>
        <v/>
      </c>
      <c r="Q1109" s="2"/>
      <c r="R1109" s="2"/>
      <c r="S1109" s="11"/>
      <c r="T1109" s="78" t="str">
        <f>"owner=" &amp; Tokens!BS1109 &amp; "&amp;filename_for_metadata=" &amp; Tokens!BT1109 &amp; "&amp;offchaindata_platform=" &amp; $B$17 &amp; "&amp;keyfile=" &amp; $B$5 &amp;  "&amp;repository=" &amp; $B$18</f>
        <v>owner=BbDq7xeUzpj8bXfd9N7dh1tw43Ss7xbYpyjoNuwDSrzq&amp;filename_for_metadata=BILLETVIP_COR22D319&amp;offchaindata_platform=Github&amp;keyfile=Paul&amp;repository=CalviOnTheRocks2022</v>
      </c>
      <c r="U1109" s="78" t="str">
        <f t="shared" si="35"/>
        <v>{"name":"#319 Billet VIP",_x000D_
"symbol":"COR22D319",_x000D_
"description":"Billet VIP / Billet NFT VIP Access - 1 jour Calvi on the Rocks 2022",_x000D_
"seller_fee_basis_points":1000,_x000D_
"image":"https://bafybeicyt6apk5y32qwij6a2vstlslwuynami2g7kz3hfdsvxivebhceri.ipfs.nftstorage.link?image_319.webp",_x000D_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09" s="78" t="str">
        <f>formatRow(Tokens!C$2:I$2,Tokens!C1109:I1109)</f>
        <v>"name":"#319 Billet VIP",_x000D_
"symbol":"COR22D319",_x000D_
"description":"Billet VIP / Billet NFT VIP Access - 1 jour Calvi on the Rocks 2022",_x000D_
"seller_fee_basis_points":1000,_x000D_
"image":"https://bafybeicyt6apk5y32qwij6a2vstlslwuynami2g7kz3hfdsvxivebhceri.ipfs.nftstorage.link?image_319.webp",_x000D_
"Issuer":"NfluenT for Calvi On The rocks",_x000D_
"external_url":""</v>
      </c>
      <c r="W1109" s="78" t="str">
        <f>formatRow(Tokens!J$2:AV$2,Tokens!J1109:AV1109,2,"attributes")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9" s="78" t="str">
        <f>formatRow(Tokens!AX$2:BC$2,Tokens!AX1109:BC1109,2,"creators")</f>
        <v>"creators":[{"address":"ncreator",_x000D_
"share":10},{"address":"cotrcrea",_x000D_
"share":90},{"address":"nminer",_x000D_
"share":0}]</v>
      </c>
      <c r="Y1109" s="78" t="str">
        <f>formatRow(Tokens!BD$2:BI$2,Tokens!BD1109:BI1109,2,"files")</f>
        <v>"files":[]</v>
      </c>
      <c r="Z1109" s="78"/>
      <c r="AA1109" s="78"/>
      <c r="AB1109" s="78"/>
      <c r="AC1109" s="78" t="str">
        <f>formatRow(Tokens!BJ$2:BK$2,Tokens!BJ1109:BK1109,0,"collection")</f>
        <v>"collection":{"name":"BILLET VIP",_x000D_
"family":"Calvi On The Rocks"}</v>
      </c>
      <c r="AD1109" s="1" t="str">
        <f>formatRow(Tokens!BN$2:BR$2,Tokens!BN1109:BR1109,0,"marketplace")</f>
        <v>"marketplace":{"initial_price":100,_x000D_
"reservation_price":"",_x000D_
"duration":"",_x000D_
"max_mint":1,_x000D_
"sell_date":"25/06/2022"}</v>
      </c>
      <c r="AE1109" s="1"/>
    </row>
    <row r="1110" spans="4:31" ht="14.25" customHeight="1" x14ac:dyDescent="0.3">
      <c r="D1110" s="1">
        <f>Tokens!B1110</f>
        <v>320</v>
      </c>
      <c r="E1110" s="17" t="str">
        <f>IF(Tokens!C1110="","",Tokens!C1110)</f>
        <v>#320 Billet VIP</v>
      </c>
      <c r="F1110"/>
      <c r="G1110"/>
      <c r="H1110"/>
      <c r="I1110"/>
      <c r="J1110"/>
      <c r="M1110"/>
      <c r="N1110"/>
      <c r="O1110" s="15" t="str">
        <f t="shared" si="34"/>
        <v>_</v>
      </c>
      <c r="P1110" s="18" t="str">
        <f>IF(F1110="stop","",IF(F1110&lt;&gt;"",HYPERLINK(Settings!$B$5 &amp; "/manage/?network=" &amp; LOWER(B$8) &amp; "&amp;search=token&amp;account=" &amp; ToMint!$B$5 &amp; "&amp;view=" &amp; ToMint!J1110,"TokenSol"),""))</f>
        <v/>
      </c>
      <c r="Q1110" s="2"/>
      <c r="R1110" s="2"/>
      <c r="S1110" s="11"/>
      <c r="T1110" s="78" t="str">
        <f>"owner=" &amp; Tokens!BS1110 &amp; "&amp;filename_for_metadata=" &amp; Tokens!BT1110 &amp; "&amp;offchaindata_platform=" &amp; $B$17 &amp; "&amp;keyfile=" &amp; $B$5 &amp;  "&amp;repository=" &amp; $B$18</f>
        <v>owner=BbDq7xeUzpj8bXfd9N7dh1tw43Ss7xbYpyjoNuwDSrzq&amp;filename_for_metadata=BILLETVIP_COR22D320&amp;offchaindata_platform=Github&amp;keyfile=Paul&amp;repository=CalviOnTheRocks2022</v>
      </c>
      <c r="U1110" s="78" t="str">
        <f t="shared" si="35"/>
        <v>{"name":"#320 Billet VIP",_x000D_
"symbol":"COR22D320",_x000D_
"description":"Billet VIP / Billet NFT VIP Access - 1 jour Calvi on the Rocks 2022",_x000D_
"seller_fee_basis_points":1000,_x000D_
"image":"https://bafybeiaoivad6it4wzqbfr7nzwytgoz4tv5srvat7kh3wwpxxz5ajpnmbu.ipfs.nftstorage.link?image_320.webp",_x000D_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10" s="78" t="str">
        <f>formatRow(Tokens!C$2:I$2,Tokens!C1110:I1110)</f>
        <v>"name":"#320 Billet VIP",_x000D_
"symbol":"COR22D320",_x000D_
"description":"Billet VIP / Billet NFT VIP Access - 1 jour Calvi on the Rocks 2022",_x000D_
"seller_fee_basis_points":1000,_x000D_
"image":"https://bafybeiaoivad6it4wzqbfr7nzwytgoz4tv5srvat7kh3wwpxxz5ajpnmbu.ipfs.nftstorage.link?image_320.webp",_x000D_
"Issuer":"NfluenT for Calvi On The rocks",_x000D_
"external_url":""</v>
      </c>
      <c r="W1110" s="78" t="str">
        <f>formatRow(Tokens!J$2:AV$2,Tokens!J1110:AV1110,2,"attributes")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0" s="78" t="str">
        <f>formatRow(Tokens!AX$2:BC$2,Tokens!AX1110:BC1110,2,"creators")</f>
        <v>"creators":[{"address":"ncreator",_x000D_
"share":10},{"address":"cotrcrea",_x000D_
"share":90},{"address":"nminer",_x000D_
"share":0}]</v>
      </c>
      <c r="Y1110" s="78" t="str">
        <f>formatRow(Tokens!BD$2:BI$2,Tokens!BD1110:BI1110,2,"files")</f>
        <v>"files":[]</v>
      </c>
      <c r="Z1110" s="78"/>
      <c r="AA1110" s="78"/>
      <c r="AB1110" s="78"/>
      <c r="AC1110" s="78" t="str">
        <f>formatRow(Tokens!BJ$2:BK$2,Tokens!BJ1110:BK1110,0,"collection")</f>
        <v>"collection":{"name":"BILLET VIP",_x000D_
"family":"Calvi On The Rocks"}</v>
      </c>
      <c r="AD1110" s="1" t="str">
        <f>formatRow(Tokens!BN$2:BR$2,Tokens!BN1110:BR1110,0,"marketplace")</f>
        <v>"marketplace":{"initial_price":100,_x000D_
"reservation_price":"",_x000D_
"duration":"",_x000D_
"max_mint":1,_x000D_
"sell_date":"25/06/2022"}</v>
      </c>
      <c r="AE1110" s="1"/>
    </row>
    <row r="1111" spans="4:31" ht="14.25" customHeight="1" x14ac:dyDescent="0.3">
      <c r="D1111" s="1">
        <f>Tokens!B1111</f>
        <v>321</v>
      </c>
      <c r="E1111" s="17" t="str">
        <f>IF(Tokens!C1111="","",Tokens!C1111)</f>
        <v>#321 Billet VIP</v>
      </c>
      <c r="F1111"/>
      <c r="G1111"/>
      <c r="H1111"/>
      <c r="I1111"/>
      <c r="J1111"/>
      <c r="M1111"/>
      <c r="N1111"/>
      <c r="O1111" s="15" t="str">
        <f t="shared" si="34"/>
        <v>_</v>
      </c>
      <c r="P1111" s="18" t="str">
        <f>IF(F1111="stop","",IF(F1111&lt;&gt;"",HYPERLINK(Settings!$B$5 &amp; "/manage/?network=" &amp; LOWER(B$8) &amp; "&amp;search=token&amp;account=" &amp; ToMint!$B$5 &amp; "&amp;view=" &amp; ToMint!J1111,"TokenSol"),""))</f>
        <v/>
      </c>
      <c r="Q1111" s="2"/>
      <c r="R1111" s="2"/>
      <c r="S1111" s="11"/>
      <c r="T1111" s="78" t="str">
        <f>"owner=" &amp; Tokens!BS1111 &amp; "&amp;filename_for_metadata=" &amp; Tokens!BT1111 &amp; "&amp;offchaindata_platform=" &amp; $B$17 &amp; "&amp;keyfile=" &amp; $B$5 &amp;  "&amp;repository=" &amp; $B$18</f>
        <v>owner=BbDq7xeUzpj8bXfd9N7dh1tw43Ss7xbYpyjoNuwDSrzq&amp;filename_for_metadata=BILLETVIP_COR22D321&amp;offchaindata_platform=Github&amp;keyfile=Paul&amp;repository=CalviOnTheRocks2022</v>
      </c>
      <c r="U1111" s="78" t="str">
        <f t="shared" si="35"/>
        <v>{"name":"#321 Billet VIP",_x000D_
"symbol":"COR22D321",_x000D_
"description":"Billet VIP / Billet NFT VIP Access - 1 jour Calvi on the Rocks 2022",_x000D_
"seller_fee_basis_points":1000,_x000D_
"image":"https://bafybeie6zz3qzxst6jwo3cl2z3dpvvej2rfqoittct6gshojgytzbqdwlm.ipfs.nftstorage.link?image_321.webp",_x000D_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11" s="78" t="str">
        <f>formatRow(Tokens!C$2:I$2,Tokens!C1111:I1111)</f>
        <v>"name":"#321 Billet VIP",_x000D_
"symbol":"COR22D321",_x000D_
"description":"Billet VIP / Billet NFT VIP Access - 1 jour Calvi on the Rocks 2022",_x000D_
"seller_fee_basis_points":1000,_x000D_
"image":"https://bafybeie6zz3qzxst6jwo3cl2z3dpvvej2rfqoittct6gshojgytzbqdwlm.ipfs.nftstorage.link?image_321.webp",_x000D_
"Issuer":"NfluenT for Calvi On The rocks",_x000D_
"external_url":""</v>
      </c>
      <c r="W1111" s="78" t="str">
        <f>formatRow(Tokens!J$2:AV$2,Tokens!J1111:AV1111,2,"attributes")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1" s="78" t="str">
        <f>formatRow(Tokens!AX$2:BC$2,Tokens!AX1111:BC1111,2,"creators")</f>
        <v>"creators":[{"address":"ncreator",_x000D_
"share":10},{"address":"cotrcrea",_x000D_
"share":90},{"address":"nminer",_x000D_
"share":0}]</v>
      </c>
      <c r="Y1111" s="78" t="str">
        <f>formatRow(Tokens!BD$2:BI$2,Tokens!BD1111:BI1111,2,"files")</f>
        <v>"files":[]</v>
      </c>
      <c r="Z1111" s="78"/>
      <c r="AA1111" s="78"/>
      <c r="AB1111" s="78"/>
      <c r="AC1111" s="78" t="str">
        <f>formatRow(Tokens!BJ$2:BK$2,Tokens!BJ1111:BK1111,0,"collection")</f>
        <v>"collection":{"name":"BILLET VIP",_x000D_
"family":"Calvi On The Rocks"}</v>
      </c>
      <c r="AD1111" s="1" t="str">
        <f>formatRow(Tokens!BN$2:BR$2,Tokens!BN1111:BR1111,0,"marketplace")</f>
        <v>"marketplace":{"initial_price":100,_x000D_
"reservation_price":"",_x000D_
"duration":"",_x000D_
"max_mint":1,_x000D_
"sell_date":"25/06/2022"}</v>
      </c>
      <c r="AE1111" s="1"/>
    </row>
    <row r="1112" spans="4:31" ht="14.25" customHeight="1" x14ac:dyDescent="0.3">
      <c r="D1112" s="1">
        <f>Tokens!B1112</f>
        <v>322</v>
      </c>
      <c r="E1112" s="17" t="str">
        <f>IF(Tokens!C1112="","",Tokens!C1112)</f>
        <v>#322 Billet VIP</v>
      </c>
      <c r="F1112"/>
      <c r="G1112"/>
      <c r="H1112"/>
      <c r="I1112"/>
      <c r="J1112"/>
      <c r="M1112"/>
      <c r="N1112"/>
      <c r="O1112" s="15" t="str">
        <f t="shared" si="34"/>
        <v>_</v>
      </c>
      <c r="P1112" s="18" t="str">
        <f>IF(F1112="stop","",IF(F1112&lt;&gt;"",HYPERLINK(Settings!$B$5 &amp; "/manage/?network=" &amp; LOWER(B$8) &amp; "&amp;search=token&amp;account=" &amp; ToMint!$B$5 &amp; "&amp;view=" &amp; ToMint!J1112,"TokenSol"),""))</f>
        <v/>
      </c>
      <c r="Q1112" s="2"/>
      <c r="R1112" s="2"/>
      <c r="S1112" s="11"/>
      <c r="T1112" s="78" t="str">
        <f>"owner=" &amp; Tokens!BS1112 &amp; "&amp;filename_for_metadata=" &amp; Tokens!BT1112 &amp; "&amp;offchaindata_platform=" &amp; $B$17 &amp; "&amp;keyfile=" &amp; $B$5 &amp;  "&amp;repository=" &amp; $B$18</f>
        <v>owner=BbDq7xeUzpj8bXfd9N7dh1tw43Ss7xbYpyjoNuwDSrzq&amp;filename_for_metadata=BILLETVIP_COR22D322&amp;offchaindata_platform=Github&amp;keyfile=Paul&amp;repository=CalviOnTheRocks2022</v>
      </c>
      <c r="U1112" s="78" t="str">
        <f t="shared" si="35"/>
        <v>{"name":"#322 Billet VIP",_x000D_
"symbol":"COR22D322",_x000D_
"description":"Billet VIP / Billet NFT VIP Access - 1 jour Calvi on the Rocks 2022",_x000D_
"seller_fee_basis_points":1000,_x000D_
"image":"https://bafybeifmgurrbftmy6f7uu6wxxr3pu55kcoadchnxovltyuozzjkxljwly.ipfs.nftstorage.link?image_322.webp",_x000D_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12" s="78" t="str">
        <f>formatRow(Tokens!C$2:I$2,Tokens!C1112:I1112)</f>
        <v>"name":"#322 Billet VIP",_x000D_
"symbol":"COR22D322",_x000D_
"description":"Billet VIP / Billet NFT VIP Access - 1 jour Calvi on the Rocks 2022",_x000D_
"seller_fee_basis_points":1000,_x000D_
"image":"https://bafybeifmgurrbftmy6f7uu6wxxr3pu55kcoadchnxovltyuozzjkxljwly.ipfs.nftstorage.link?image_322.webp",_x000D_
"Issuer":"NfluenT for Calvi On The rocks",_x000D_
"external_url":""</v>
      </c>
      <c r="W1112" s="78" t="str">
        <f>formatRow(Tokens!J$2:AV$2,Tokens!J1112:AV1112,2,"attributes")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2" s="78" t="str">
        <f>formatRow(Tokens!AX$2:BC$2,Tokens!AX1112:BC1112,2,"creators")</f>
        <v>"creators":[{"address":"ncreator",_x000D_
"share":10},{"address":"cotrcrea",_x000D_
"share":90},{"address":"nminer",_x000D_
"share":0}]</v>
      </c>
      <c r="Y1112" s="78" t="str">
        <f>formatRow(Tokens!BD$2:BI$2,Tokens!BD1112:BI1112,2,"files")</f>
        <v>"files":[]</v>
      </c>
      <c r="Z1112" s="78"/>
      <c r="AA1112" s="78"/>
      <c r="AB1112" s="78"/>
      <c r="AC1112" s="78" t="str">
        <f>formatRow(Tokens!BJ$2:BK$2,Tokens!BJ1112:BK1112,0,"collection")</f>
        <v>"collection":{"name":"BILLET VIP",_x000D_
"family":"Calvi On The Rocks"}</v>
      </c>
      <c r="AD1112" s="1" t="str">
        <f>formatRow(Tokens!BN$2:BR$2,Tokens!BN1112:BR1112,0,"marketplace")</f>
        <v>"marketplace":{"initial_price":100,_x000D_
"reservation_price":"",_x000D_
"duration":"",_x000D_
"max_mint":1,_x000D_
"sell_date":"25/06/2022"}</v>
      </c>
      <c r="AE1112" s="1"/>
    </row>
    <row r="1113" spans="4:31" ht="14.25" customHeight="1" x14ac:dyDescent="0.3">
      <c r="D1113" s="1">
        <f>Tokens!B1113</f>
        <v>323</v>
      </c>
      <c r="E1113" s="17" t="str">
        <f>IF(Tokens!C1113="","",Tokens!C1113)</f>
        <v>#323 Billet VIP</v>
      </c>
      <c r="F1113"/>
      <c r="G1113"/>
      <c r="H1113"/>
      <c r="I1113"/>
      <c r="J1113"/>
      <c r="M1113"/>
      <c r="N1113"/>
      <c r="O1113" s="15" t="str">
        <f t="shared" si="34"/>
        <v>_</v>
      </c>
      <c r="P1113" s="18" t="str">
        <f>IF(F1113="stop","",IF(F1113&lt;&gt;"",HYPERLINK(Settings!$B$5 &amp; "/manage/?network=" &amp; LOWER(B$8) &amp; "&amp;search=token&amp;account=" &amp; ToMint!$B$5 &amp; "&amp;view=" &amp; ToMint!J1113,"TokenSol"),""))</f>
        <v/>
      </c>
      <c r="Q1113" s="2"/>
      <c r="R1113" s="2"/>
      <c r="S1113" s="11"/>
      <c r="T1113" s="78" t="str">
        <f>"owner=" &amp; Tokens!BS1113 &amp; "&amp;filename_for_metadata=" &amp; Tokens!BT1113 &amp; "&amp;offchaindata_platform=" &amp; $B$17 &amp; "&amp;keyfile=" &amp; $B$5 &amp;  "&amp;repository=" &amp; $B$18</f>
        <v>owner=BbDq7xeUzpj8bXfd9N7dh1tw43Ss7xbYpyjoNuwDSrzq&amp;filename_for_metadata=BILLETVIP_COR22D323&amp;offchaindata_platform=Github&amp;keyfile=Paul&amp;repository=CalviOnTheRocks2022</v>
      </c>
      <c r="U1113" s="78" t="str">
        <f t="shared" si="35"/>
        <v>{"name":"#323 Billet VIP",_x000D_
"symbol":"COR22D323",_x000D_
"description":"Billet VIP / Billet NFT VIP Access - 1 jour Calvi on the Rocks 2022",_x000D_
"seller_fee_basis_points":1000,_x000D_
"image":"https://bafybeidig7dxuls4zay5sjllunm4llujy25sr6jwh44s6nvxosc3ftnia4.ipfs.nftstorage.link?image_323.webp",_x000D_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13" s="78" t="str">
        <f>formatRow(Tokens!C$2:I$2,Tokens!C1113:I1113)</f>
        <v>"name":"#323 Billet VIP",_x000D_
"symbol":"COR22D323",_x000D_
"description":"Billet VIP / Billet NFT VIP Access - 1 jour Calvi on the Rocks 2022",_x000D_
"seller_fee_basis_points":1000,_x000D_
"image":"https://bafybeidig7dxuls4zay5sjllunm4llujy25sr6jwh44s6nvxosc3ftnia4.ipfs.nftstorage.link?image_323.webp",_x000D_
"Issuer":"NfluenT for Calvi On The rocks",_x000D_
"external_url":""</v>
      </c>
      <c r="W1113" s="78" t="str">
        <f>formatRow(Tokens!J$2:AV$2,Tokens!J1113:AV1113,2,"attributes")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3" s="78" t="str">
        <f>formatRow(Tokens!AX$2:BC$2,Tokens!AX1113:BC1113,2,"creators")</f>
        <v>"creators":[{"address":"ncreator",_x000D_
"share":10},{"address":"cotrcrea",_x000D_
"share":90},{"address":"nminer",_x000D_
"share":0}]</v>
      </c>
      <c r="Y1113" s="78" t="str">
        <f>formatRow(Tokens!BD$2:BI$2,Tokens!BD1113:BI1113,2,"files")</f>
        <v>"files":[]</v>
      </c>
      <c r="Z1113" s="78"/>
      <c r="AA1113" s="78"/>
      <c r="AB1113" s="78"/>
      <c r="AC1113" s="78" t="str">
        <f>formatRow(Tokens!BJ$2:BK$2,Tokens!BJ1113:BK1113,0,"collection")</f>
        <v>"collection":{"name":"BILLET VIP",_x000D_
"family":"Calvi On The Rocks"}</v>
      </c>
      <c r="AD1113" s="1" t="str">
        <f>formatRow(Tokens!BN$2:BR$2,Tokens!BN1113:BR1113,0,"marketplace")</f>
        <v>"marketplace":{"initial_price":100,_x000D_
"reservation_price":"",_x000D_
"duration":"",_x000D_
"max_mint":1,_x000D_
"sell_date":"25/06/2022"}</v>
      </c>
      <c r="AE1113" s="1"/>
    </row>
    <row r="1114" spans="4:31" ht="14.25" customHeight="1" x14ac:dyDescent="0.3">
      <c r="D1114" s="1">
        <f>Tokens!B1114</f>
        <v>324</v>
      </c>
      <c r="E1114" s="17" t="str">
        <f>IF(Tokens!C1114="","",Tokens!C1114)</f>
        <v>#324 Billet VIP</v>
      </c>
      <c r="F1114"/>
      <c r="G1114"/>
      <c r="H1114"/>
      <c r="I1114"/>
      <c r="J1114"/>
      <c r="M1114"/>
      <c r="N1114"/>
      <c r="O1114" s="15" t="str">
        <f t="shared" si="34"/>
        <v>_</v>
      </c>
      <c r="P1114" s="18" t="str">
        <f>IF(F1114="stop","",IF(F1114&lt;&gt;"",HYPERLINK(Settings!$B$5 &amp; "/manage/?network=" &amp; LOWER(B$8) &amp; "&amp;search=token&amp;account=" &amp; ToMint!$B$5 &amp; "&amp;view=" &amp; ToMint!J1114,"TokenSol"),""))</f>
        <v/>
      </c>
      <c r="Q1114" s="2"/>
      <c r="R1114" s="2"/>
      <c r="S1114" s="11"/>
      <c r="T1114" s="78" t="str">
        <f>"owner=" &amp; Tokens!BS1114 &amp; "&amp;filename_for_metadata=" &amp; Tokens!BT1114 &amp; "&amp;offchaindata_platform=" &amp; $B$17 &amp; "&amp;keyfile=" &amp; $B$5 &amp;  "&amp;repository=" &amp; $B$18</f>
        <v>owner=BbDq7xeUzpj8bXfd9N7dh1tw43Ss7xbYpyjoNuwDSrzq&amp;filename_for_metadata=BILLETVIP_COR22D324&amp;offchaindata_platform=Github&amp;keyfile=Paul&amp;repository=CalviOnTheRocks2022</v>
      </c>
      <c r="U1114" s="78" t="str">
        <f t="shared" si="35"/>
        <v>{"name":"#324 Billet VIP",_x000D_
"symbol":"COR22D324",_x000D_
"description":"Billet VIP / Billet NFT VIP Access - 1 jour Calvi on the Rocks 2022",_x000D_
"seller_fee_basis_points":1000,_x000D_
"image":"https://bafybeietma5kqyi5ohjif4hvss5wkvynlemw4njatk3aqm5igrmf6mc5ym.ipfs.nftstorage.link?image_324.webp",_x000D_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14" s="78" t="str">
        <f>formatRow(Tokens!C$2:I$2,Tokens!C1114:I1114)</f>
        <v>"name":"#324 Billet VIP",_x000D_
"symbol":"COR22D324",_x000D_
"description":"Billet VIP / Billet NFT VIP Access - 1 jour Calvi on the Rocks 2022",_x000D_
"seller_fee_basis_points":1000,_x000D_
"image":"https://bafybeietma5kqyi5ohjif4hvss5wkvynlemw4njatk3aqm5igrmf6mc5ym.ipfs.nftstorage.link?image_324.webp",_x000D_
"Issuer":"NfluenT for Calvi On The rocks",_x000D_
"external_url":""</v>
      </c>
      <c r="W1114" s="78" t="str">
        <f>formatRow(Tokens!J$2:AV$2,Tokens!J1114:AV1114,2,"attributes")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4" s="78" t="str">
        <f>formatRow(Tokens!AX$2:BC$2,Tokens!AX1114:BC1114,2,"creators")</f>
        <v>"creators":[{"address":"ncreator",_x000D_
"share":10},{"address":"cotrcrea",_x000D_
"share":90},{"address":"nminer",_x000D_
"share":0}]</v>
      </c>
      <c r="Y1114" s="78" t="str">
        <f>formatRow(Tokens!BD$2:BI$2,Tokens!BD1114:BI1114,2,"files")</f>
        <v>"files":[]</v>
      </c>
      <c r="Z1114" s="78"/>
      <c r="AA1114" s="78"/>
      <c r="AB1114" s="78"/>
      <c r="AC1114" s="78" t="str">
        <f>formatRow(Tokens!BJ$2:BK$2,Tokens!BJ1114:BK1114,0,"collection")</f>
        <v>"collection":{"name":"BILLET VIP",_x000D_
"family":"Calvi On The Rocks"}</v>
      </c>
      <c r="AD1114" s="1" t="str">
        <f>formatRow(Tokens!BN$2:BR$2,Tokens!BN1114:BR1114,0,"marketplace")</f>
        <v>"marketplace":{"initial_price":100,_x000D_
"reservation_price":"",_x000D_
"duration":"",_x000D_
"max_mint":1,_x000D_
"sell_date":"25/06/2022"}</v>
      </c>
      <c r="AE1114" s="1"/>
    </row>
    <row r="1115" spans="4:31" ht="14.25" customHeight="1" x14ac:dyDescent="0.3">
      <c r="D1115" s="1">
        <f>Tokens!B1115</f>
        <v>325</v>
      </c>
      <c r="E1115" s="17" t="str">
        <f>IF(Tokens!C1115="","",Tokens!C1115)</f>
        <v>#325 Billet VIP</v>
      </c>
      <c r="F1115"/>
      <c r="G1115"/>
      <c r="H1115"/>
      <c r="I1115"/>
      <c r="J1115"/>
      <c r="M1115"/>
      <c r="N1115"/>
      <c r="O1115" s="15" t="str">
        <f t="shared" si="34"/>
        <v>_</v>
      </c>
      <c r="P1115" s="18" t="str">
        <f>IF(F1115="stop","",IF(F1115&lt;&gt;"",HYPERLINK(Settings!$B$5 &amp; "/manage/?network=" &amp; LOWER(B$8) &amp; "&amp;search=token&amp;account=" &amp; ToMint!$B$5 &amp; "&amp;view=" &amp; ToMint!J1115,"TokenSol"),""))</f>
        <v/>
      </c>
      <c r="Q1115" s="2"/>
      <c r="R1115" s="2"/>
      <c r="S1115" s="11"/>
      <c r="T1115" s="78" t="str">
        <f>"owner=" &amp; Tokens!BS1115 &amp; "&amp;filename_for_metadata=" &amp; Tokens!BT1115 &amp; "&amp;offchaindata_platform=" &amp; $B$17 &amp; "&amp;keyfile=" &amp; $B$5 &amp;  "&amp;repository=" &amp; $B$18</f>
        <v>owner=BbDq7xeUzpj8bXfd9N7dh1tw43Ss7xbYpyjoNuwDSrzq&amp;filename_for_metadata=BILLETVIP_COR22D325&amp;offchaindata_platform=Github&amp;keyfile=Paul&amp;repository=CalviOnTheRocks2022</v>
      </c>
      <c r="U1115" s="78" t="str">
        <f t="shared" si="35"/>
        <v>{"name":"#325 Billet VIP",_x000D_
"symbol":"COR22D325",_x000D_
"description":"Billet VIP / Billet NFT VIP Access - 1 jour Calvi on the Rocks 2022",_x000D_
"seller_fee_basis_points":1000,_x000D_
"image":"https://bafybeihqpzlnvzw2nirrrii5u43fm5cpq7egracpltiz65lqvjb67qw2ee.ipfs.nftstorage.link?image_325.webp",_x000D_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15" s="78" t="str">
        <f>formatRow(Tokens!C$2:I$2,Tokens!C1115:I1115)</f>
        <v>"name":"#325 Billet VIP",_x000D_
"symbol":"COR22D325",_x000D_
"description":"Billet VIP / Billet NFT VIP Access - 1 jour Calvi on the Rocks 2022",_x000D_
"seller_fee_basis_points":1000,_x000D_
"image":"https://bafybeihqpzlnvzw2nirrrii5u43fm5cpq7egracpltiz65lqvjb67qw2ee.ipfs.nftstorage.link?image_325.webp",_x000D_
"Issuer":"NfluenT for Calvi On The rocks",_x000D_
"external_url":""</v>
      </c>
      <c r="W1115" s="78" t="str">
        <f>formatRow(Tokens!J$2:AV$2,Tokens!J1115:AV1115,2,"attributes")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5" s="78" t="str">
        <f>formatRow(Tokens!AX$2:BC$2,Tokens!AX1115:BC1115,2,"creators")</f>
        <v>"creators":[{"address":"ncreator",_x000D_
"share":10},{"address":"cotrcrea",_x000D_
"share":90},{"address":"nminer",_x000D_
"share":0}]</v>
      </c>
      <c r="Y1115" s="78" t="str">
        <f>formatRow(Tokens!BD$2:BI$2,Tokens!BD1115:BI1115,2,"files")</f>
        <v>"files":[]</v>
      </c>
      <c r="Z1115" s="78"/>
      <c r="AA1115" s="78"/>
      <c r="AB1115" s="78"/>
      <c r="AC1115" s="78" t="str">
        <f>formatRow(Tokens!BJ$2:BK$2,Tokens!BJ1115:BK1115,0,"collection")</f>
        <v>"collection":{"name":"BILLET VIP",_x000D_
"family":"Calvi On The Rocks"}</v>
      </c>
      <c r="AD1115" s="1" t="str">
        <f>formatRow(Tokens!BN$2:BR$2,Tokens!BN1115:BR1115,0,"marketplace")</f>
        <v>"marketplace":{"initial_price":100,_x000D_
"reservation_price":"",_x000D_
"duration":"",_x000D_
"max_mint":1,_x000D_
"sell_date":"25/06/2022"}</v>
      </c>
      <c r="AE1115" s="1"/>
    </row>
    <row r="1116" spans="4:31" ht="14.25" customHeight="1" x14ac:dyDescent="0.3">
      <c r="D1116" s="1">
        <f>Tokens!B1116</f>
        <v>326</v>
      </c>
      <c r="E1116" s="17" t="str">
        <f>IF(Tokens!C1116="","",Tokens!C1116)</f>
        <v>#326 Billet VIP</v>
      </c>
      <c r="F1116"/>
      <c r="G1116"/>
      <c r="H1116"/>
      <c r="I1116"/>
      <c r="J1116"/>
      <c r="M1116"/>
      <c r="N1116"/>
      <c r="O1116" s="15" t="str">
        <f t="shared" si="34"/>
        <v>_</v>
      </c>
      <c r="P1116" s="18" t="str">
        <f>IF(F1116="stop","",IF(F1116&lt;&gt;"",HYPERLINK(Settings!$B$5 &amp; "/manage/?network=" &amp; LOWER(B$8) &amp; "&amp;search=token&amp;account=" &amp; ToMint!$B$5 &amp; "&amp;view=" &amp; ToMint!J1116,"TokenSol"),""))</f>
        <v/>
      </c>
      <c r="Q1116" s="2"/>
      <c r="R1116" s="2"/>
      <c r="S1116" s="11"/>
      <c r="T1116" s="78" t="str">
        <f>"owner=" &amp; Tokens!BS1116 &amp; "&amp;filename_for_metadata=" &amp; Tokens!BT1116 &amp; "&amp;offchaindata_platform=" &amp; $B$17 &amp; "&amp;keyfile=" &amp; $B$5 &amp;  "&amp;repository=" &amp; $B$18</f>
        <v>owner=BbDq7xeUzpj8bXfd9N7dh1tw43Ss7xbYpyjoNuwDSrzq&amp;filename_for_metadata=BILLETVIP_COR22D326&amp;offchaindata_platform=Github&amp;keyfile=Paul&amp;repository=CalviOnTheRocks2022</v>
      </c>
      <c r="U1116" s="78" t="str">
        <f t="shared" si="35"/>
        <v>{"name":"#326 Billet VIP",_x000D_
"symbol":"COR22D326",_x000D_
"description":"Billet VIP / Billet NFT VIP Access - 1 jour Calvi on the Rocks 2022",_x000D_
"seller_fee_basis_points":1000,_x000D_
"image":"https://bafybeienmeittwfzcugnsmkeqoqm6srl36ntdwrfqhmutw5azt4eoeb6ei.ipfs.nftstorage.link?image_326.webp",_x000D_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16" s="78" t="str">
        <f>formatRow(Tokens!C$2:I$2,Tokens!C1116:I1116)</f>
        <v>"name":"#326 Billet VIP",_x000D_
"symbol":"COR22D326",_x000D_
"description":"Billet VIP / Billet NFT VIP Access - 1 jour Calvi on the Rocks 2022",_x000D_
"seller_fee_basis_points":1000,_x000D_
"image":"https://bafybeienmeittwfzcugnsmkeqoqm6srl36ntdwrfqhmutw5azt4eoeb6ei.ipfs.nftstorage.link?image_326.webp",_x000D_
"Issuer":"NfluenT for Calvi On The rocks",_x000D_
"external_url":""</v>
      </c>
      <c r="W1116" s="78" t="str">
        <f>formatRow(Tokens!J$2:AV$2,Tokens!J1116:AV1116,2,"attributes")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6" s="78" t="str">
        <f>formatRow(Tokens!AX$2:BC$2,Tokens!AX1116:BC1116,2,"creators")</f>
        <v>"creators":[{"address":"ncreator",_x000D_
"share":10},{"address":"cotrcrea",_x000D_
"share":90},{"address":"nminer",_x000D_
"share":0}]</v>
      </c>
      <c r="Y1116" s="78" t="str">
        <f>formatRow(Tokens!BD$2:BI$2,Tokens!BD1116:BI1116,2,"files")</f>
        <v>"files":[]</v>
      </c>
      <c r="Z1116" s="78"/>
      <c r="AA1116" s="78"/>
      <c r="AB1116" s="78"/>
      <c r="AC1116" s="78" t="str">
        <f>formatRow(Tokens!BJ$2:BK$2,Tokens!BJ1116:BK1116,0,"collection")</f>
        <v>"collection":{"name":"BILLET VIP",_x000D_
"family":"Calvi On The Rocks"}</v>
      </c>
      <c r="AD1116" s="1" t="str">
        <f>formatRow(Tokens!BN$2:BR$2,Tokens!BN1116:BR1116,0,"marketplace")</f>
        <v>"marketplace":{"initial_price":100,_x000D_
"reservation_price":"",_x000D_
"duration":"",_x000D_
"max_mint":1,_x000D_
"sell_date":"25/06/2022"}</v>
      </c>
      <c r="AE1116" s="1"/>
    </row>
    <row r="1117" spans="4:31" ht="14.25" customHeight="1" x14ac:dyDescent="0.3">
      <c r="D1117" s="1">
        <f>Tokens!B1117</f>
        <v>327</v>
      </c>
      <c r="E1117" s="17" t="str">
        <f>IF(Tokens!C1117="","",Tokens!C1117)</f>
        <v>#327 Billet VIP</v>
      </c>
      <c r="F1117"/>
      <c r="G1117"/>
      <c r="H1117"/>
      <c r="I1117"/>
      <c r="J1117"/>
      <c r="M1117"/>
      <c r="N1117"/>
      <c r="O1117" s="15" t="str">
        <f t="shared" si="34"/>
        <v>_</v>
      </c>
      <c r="P1117" s="18" t="str">
        <f>IF(F1117="stop","",IF(F1117&lt;&gt;"",HYPERLINK(Settings!$B$5 &amp; "/manage/?network=" &amp; LOWER(B$8) &amp; "&amp;search=token&amp;account=" &amp; ToMint!$B$5 &amp; "&amp;view=" &amp; ToMint!J1117,"TokenSol"),""))</f>
        <v/>
      </c>
      <c r="Q1117" s="2"/>
      <c r="R1117" s="2"/>
      <c r="S1117" s="11"/>
      <c r="T1117" s="78" t="str">
        <f>"owner=" &amp; Tokens!BS1117 &amp; "&amp;filename_for_metadata=" &amp; Tokens!BT1117 &amp; "&amp;offchaindata_platform=" &amp; $B$17 &amp; "&amp;keyfile=" &amp; $B$5 &amp;  "&amp;repository=" &amp; $B$18</f>
        <v>owner=BbDq7xeUzpj8bXfd9N7dh1tw43Ss7xbYpyjoNuwDSrzq&amp;filename_for_metadata=BILLETVIP_COR22D327&amp;offchaindata_platform=Github&amp;keyfile=Paul&amp;repository=CalviOnTheRocks2022</v>
      </c>
      <c r="U1117" s="78" t="str">
        <f t="shared" si="35"/>
        <v>{"name":"#327 Billet VIP",_x000D_
"symbol":"COR22D327",_x000D_
"description":"Billet VIP / Billet NFT VIP Access - 1 jour Calvi on the Rocks 2022",_x000D_
"seller_fee_basis_points":1000,_x000D_
"image":"https://bafybeifrdk62k7ne6ai4rlytiqp4rqgg724zyksqbcqzoeldvbi7rn3eeq.ipfs.nftstorage.link?image_327.webp",_x000D_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17" s="78" t="str">
        <f>formatRow(Tokens!C$2:I$2,Tokens!C1117:I1117)</f>
        <v>"name":"#327 Billet VIP",_x000D_
"symbol":"COR22D327",_x000D_
"description":"Billet VIP / Billet NFT VIP Access - 1 jour Calvi on the Rocks 2022",_x000D_
"seller_fee_basis_points":1000,_x000D_
"image":"https://bafybeifrdk62k7ne6ai4rlytiqp4rqgg724zyksqbcqzoeldvbi7rn3eeq.ipfs.nftstorage.link?image_327.webp",_x000D_
"Issuer":"NfluenT for Calvi On The rocks",_x000D_
"external_url":""</v>
      </c>
      <c r="W1117" s="78" t="str">
        <f>formatRow(Tokens!J$2:AV$2,Tokens!J1117:AV1117,2,"attributes")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7" s="78" t="str">
        <f>formatRow(Tokens!AX$2:BC$2,Tokens!AX1117:BC1117,2,"creators")</f>
        <v>"creators":[{"address":"ncreator",_x000D_
"share":10},{"address":"cotrcrea",_x000D_
"share":90},{"address":"nminer",_x000D_
"share":0}]</v>
      </c>
      <c r="Y1117" s="78" t="str">
        <f>formatRow(Tokens!BD$2:BI$2,Tokens!BD1117:BI1117,2,"files")</f>
        <v>"files":[]</v>
      </c>
      <c r="Z1117" s="78"/>
      <c r="AA1117" s="78"/>
      <c r="AB1117" s="78"/>
      <c r="AC1117" s="78" t="str">
        <f>formatRow(Tokens!BJ$2:BK$2,Tokens!BJ1117:BK1117,0,"collection")</f>
        <v>"collection":{"name":"BILLET VIP",_x000D_
"family":"Calvi On The Rocks"}</v>
      </c>
      <c r="AD1117" s="1" t="str">
        <f>formatRow(Tokens!BN$2:BR$2,Tokens!BN1117:BR1117,0,"marketplace")</f>
        <v>"marketplace":{"initial_price":100,_x000D_
"reservation_price":"",_x000D_
"duration":"",_x000D_
"max_mint":1,_x000D_
"sell_date":"25/06/2022"}</v>
      </c>
      <c r="AE1117" s="1"/>
    </row>
    <row r="1118" spans="4:31" ht="14.25" customHeight="1" x14ac:dyDescent="0.3">
      <c r="D1118" s="1">
        <f>Tokens!B1118</f>
        <v>328</v>
      </c>
      <c r="E1118" s="17" t="str">
        <f>IF(Tokens!C1118="","",Tokens!C1118)</f>
        <v>#328 Billet VIP</v>
      </c>
      <c r="F1118"/>
      <c r="G1118"/>
      <c r="H1118"/>
      <c r="I1118"/>
      <c r="J1118"/>
      <c r="M1118"/>
      <c r="N1118"/>
      <c r="O1118" s="15" t="str">
        <f t="shared" si="34"/>
        <v>_</v>
      </c>
      <c r="P1118" s="18" t="str">
        <f>IF(F1118="stop","",IF(F1118&lt;&gt;"",HYPERLINK(Settings!$B$5 &amp; "/manage/?network=" &amp; LOWER(B$8) &amp; "&amp;search=token&amp;account=" &amp; ToMint!$B$5 &amp; "&amp;view=" &amp; ToMint!J1118,"TokenSol"),""))</f>
        <v/>
      </c>
      <c r="Q1118" s="2"/>
      <c r="R1118" s="2"/>
      <c r="S1118" s="11"/>
      <c r="T1118" s="78" t="str">
        <f>"owner=" &amp; Tokens!BS1118 &amp; "&amp;filename_for_metadata=" &amp; Tokens!BT1118 &amp; "&amp;offchaindata_platform=" &amp; $B$17 &amp; "&amp;keyfile=" &amp; $B$5 &amp;  "&amp;repository=" &amp; $B$18</f>
        <v>owner=BbDq7xeUzpj8bXfd9N7dh1tw43Ss7xbYpyjoNuwDSrzq&amp;filename_for_metadata=BILLETVIP_COR22D328&amp;offchaindata_platform=Github&amp;keyfile=Paul&amp;repository=CalviOnTheRocks2022</v>
      </c>
      <c r="U1118" s="78" t="str">
        <f t="shared" si="35"/>
        <v>{"name":"#328 Billet VIP",_x000D_
"symbol":"COR22D328",_x000D_
"description":"Billet VIP / Billet NFT VIP Access - 1 jour Calvi on the Rocks 2022",_x000D_
"seller_fee_basis_points":1000,_x000D_
"image":"https://bafybeids47wv6cn7cmejhyqhreejnpxztk2t7dwoap4yly3zvc6qptxg6i.ipfs.nftstorage.link?image_328.webp",_x000D_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18" s="78" t="str">
        <f>formatRow(Tokens!C$2:I$2,Tokens!C1118:I1118)</f>
        <v>"name":"#328 Billet VIP",_x000D_
"symbol":"COR22D328",_x000D_
"description":"Billet VIP / Billet NFT VIP Access - 1 jour Calvi on the Rocks 2022",_x000D_
"seller_fee_basis_points":1000,_x000D_
"image":"https://bafybeids47wv6cn7cmejhyqhreejnpxztk2t7dwoap4yly3zvc6qptxg6i.ipfs.nftstorage.link?image_328.webp",_x000D_
"Issuer":"NfluenT for Calvi On The rocks",_x000D_
"external_url":""</v>
      </c>
      <c r="W1118" s="78" t="str">
        <f>formatRow(Tokens!J$2:AV$2,Tokens!J1118:AV1118,2,"attributes")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8" s="78" t="str">
        <f>formatRow(Tokens!AX$2:BC$2,Tokens!AX1118:BC1118,2,"creators")</f>
        <v>"creators":[{"address":"ncreator",_x000D_
"share":10},{"address":"cotrcrea",_x000D_
"share":90},{"address":"nminer",_x000D_
"share":0}]</v>
      </c>
      <c r="Y1118" s="78" t="str">
        <f>formatRow(Tokens!BD$2:BI$2,Tokens!BD1118:BI1118,2,"files")</f>
        <v>"files":[]</v>
      </c>
      <c r="Z1118" s="78"/>
      <c r="AA1118" s="78"/>
      <c r="AB1118" s="78"/>
      <c r="AC1118" s="78" t="str">
        <f>formatRow(Tokens!BJ$2:BK$2,Tokens!BJ1118:BK1118,0,"collection")</f>
        <v>"collection":{"name":"BILLET VIP",_x000D_
"family":"Calvi On The Rocks"}</v>
      </c>
      <c r="AD1118" s="1" t="str">
        <f>formatRow(Tokens!BN$2:BR$2,Tokens!BN1118:BR1118,0,"marketplace")</f>
        <v>"marketplace":{"initial_price":100,_x000D_
"reservation_price":"",_x000D_
"duration":"",_x000D_
"max_mint":1,_x000D_
"sell_date":"25/06/2022"}</v>
      </c>
      <c r="AE1118" s="1"/>
    </row>
    <row r="1119" spans="4:31" ht="14.25" customHeight="1" x14ac:dyDescent="0.3">
      <c r="D1119" s="1">
        <f>Tokens!B1119</f>
        <v>329</v>
      </c>
      <c r="E1119" s="17" t="str">
        <f>IF(Tokens!C1119="","",Tokens!C1119)</f>
        <v>#329 Billet VIP</v>
      </c>
      <c r="F1119"/>
      <c r="G1119"/>
      <c r="H1119"/>
      <c r="I1119"/>
      <c r="J1119"/>
      <c r="M1119"/>
      <c r="N1119"/>
      <c r="O1119" s="15" t="str">
        <f t="shared" si="34"/>
        <v>_</v>
      </c>
      <c r="P1119" s="18" t="str">
        <f>IF(F1119="stop","",IF(F1119&lt;&gt;"",HYPERLINK(Settings!$B$5 &amp; "/manage/?network=" &amp; LOWER(B$8) &amp; "&amp;search=token&amp;account=" &amp; ToMint!$B$5 &amp; "&amp;view=" &amp; ToMint!J1119,"TokenSol"),""))</f>
        <v/>
      </c>
      <c r="Q1119" s="2"/>
      <c r="R1119" s="2"/>
      <c r="S1119" s="11"/>
      <c r="T1119" s="78" t="str">
        <f>"owner=" &amp; Tokens!BS1119 &amp; "&amp;filename_for_metadata=" &amp; Tokens!BT1119 &amp; "&amp;offchaindata_platform=" &amp; $B$17 &amp; "&amp;keyfile=" &amp; $B$5 &amp;  "&amp;repository=" &amp; $B$18</f>
        <v>owner=BbDq7xeUzpj8bXfd9N7dh1tw43Ss7xbYpyjoNuwDSrzq&amp;filename_for_metadata=BILLETVIP_COR22D329&amp;offchaindata_platform=Github&amp;keyfile=Paul&amp;repository=CalviOnTheRocks2022</v>
      </c>
      <c r="U1119" s="78" t="str">
        <f t="shared" si="35"/>
        <v>{"name":"#329 Billet VIP",_x000D_
"symbol":"COR22D329",_x000D_
"description":"Billet VIP / Billet NFT VIP Access - 1 jour Calvi on the Rocks 2022",_x000D_
"seller_fee_basis_points":1000,_x000D_
"image":"https://bafybeicpeyhv5o5tdw2lzcpibrbv5dkol4mzjq2i5dqgd4exxlplnkuxem.ipfs.nftstorage.link?image_329.webp",_x000D_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19" s="78" t="str">
        <f>formatRow(Tokens!C$2:I$2,Tokens!C1119:I1119)</f>
        <v>"name":"#329 Billet VIP",_x000D_
"symbol":"COR22D329",_x000D_
"description":"Billet VIP / Billet NFT VIP Access - 1 jour Calvi on the Rocks 2022",_x000D_
"seller_fee_basis_points":1000,_x000D_
"image":"https://bafybeicpeyhv5o5tdw2lzcpibrbv5dkol4mzjq2i5dqgd4exxlplnkuxem.ipfs.nftstorage.link?image_329.webp",_x000D_
"Issuer":"NfluenT for Calvi On The rocks",_x000D_
"external_url":""</v>
      </c>
      <c r="W1119" s="78" t="str">
        <f>formatRow(Tokens!J$2:AV$2,Tokens!J1119:AV1119,2,"attributes")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9" s="78" t="str">
        <f>formatRow(Tokens!AX$2:BC$2,Tokens!AX1119:BC1119,2,"creators")</f>
        <v>"creators":[{"address":"ncreator",_x000D_
"share":10},{"address":"cotrcrea",_x000D_
"share":90},{"address":"nminer",_x000D_
"share":0}]</v>
      </c>
      <c r="Y1119" s="78" t="str">
        <f>formatRow(Tokens!BD$2:BI$2,Tokens!BD1119:BI1119,2,"files")</f>
        <v>"files":[]</v>
      </c>
      <c r="Z1119" s="78"/>
      <c r="AA1119" s="78"/>
      <c r="AB1119" s="78"/>
      <c r="AC1119" s="78" t="str">
        <f>formatRow(Tokens!BJ$2:BK$2,Tokens!BJ1119:BK1119,0,"collection")</f>
        <v>"collection":{"name":"BILLET VIP",_x000D_
"family":"Calvi On The Rocks"}</v>
      </c>
      <c r="AD1119" s="1" t="str">
        <f>formatRow(Tokens!BN$2:BR$2,Tokens!BN1119:BR1119,0,"marketplace")</f>
        <v>"marketplace":{"initial_price":100,_x000D_
"reservation_price":"",_x000D_
"duration":"",_x000D_
"max_mint":1,_x000D_
"sell_date":"25/06/2022"}</v>
      </c>
      <c r="AE1119" s="1"/>
    </row>
    <row r="1120" spans="4:31" ht="14.25" customHeight="1" x14ac:dyDescent="0.3">
      <c r="D1120" s="1">
        <f>Tokens!B1120</f>
        <v>330</v>
      </c>
      <c r="E1120" s="17" t="str">
        <f>IF(Tokens!C1120="","",Tokens!C1120)</f>
        <v>#330 Billet VIP</v>
      </c>
      <c r="F1120"/>
      <c r="G1120"/>
      <c r="H1120"/>
      <c r="I1120"/>
      <c r="J1120"/>
      <c r="M1120"/>
      <c r="N1120"/>
      <c r="O1120" s="15" t="str">
        <f t="shared" si="34"/>
        <v>_</v>
      </c>
      <c r="P1120" s="18" t="str">
        <f>IF(F1120="stop","",IF(F1120&lt;&gt;"",HYPERLINK(Settings!$B$5 &amp; "/manage/?network=" &amp; LOWER(B$8) &amp; "&amp;search=token&amp;account=" &amp; ToMint!$B$5 &amp; "&amp;view=" &amp; ToMint!J1120,"TokenSol"),""))</f>
        <v/>
      </c>
      <c r="Q1120" s="2"/>
      <c r="R1120" s="2"/>
      <c r="S1120" s="11"/>
      <c r="T1120" s="78" t="str">
        <f>"owner=" &amp; Tokens!BS1120 &amp; "&amp;filename_for_metadata=" &amp; Tokens!BT1120 &amp; "&amp;offchaindata_platform=" &amp; $B$17 &amp; "&amp;keyfile=" &amp; $B$5 &amp;  "&amp;repository=" &amp; $B$18</f>
        <v>owner=BbDq7xeUzpj8bXfd9N7dh1tw43Ss7xbYpyjoNuwDSrzq&amp;filename_for_metadata=BILLETVIP_COR22D330&amp;offchaindata_platform=Github&amp;keyfile=Paul&amp;repository=CalviOnTheRocks2022</v>
      </c>
      <c r="U1120" s="78" t="str">
        <f t="shared" si="35"/>
        <v>{"name":"#330 Billet VIP",_x000D_
"symbol":"COR22D330",_x000D_
"description":"Billet VIP / Billet NFT VIP Access - 1 jour Calvi on the Rocks 2022",_x000D_
"seller_fee_basis_points":1000,_x000D_
"image":"https://bafybeicmr664lvuxt2mm6vk46usjoht6uoxto5xmdjnwve3ly2nxntlxnq.ipfs.nftstorage.link?image_330.webp",_x000D_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20" s="78" t="str">
        <f>formatRow(Tokens!C$2:I$2,Tokens!C1120:I1120)</f>
        <v>"name":"#330 Billet VIP",_x000D_
"symbol":"COR22D330",_x000D_
"description":"Billet VIP / Billet NFT VIP Access - 1 jour Calvi on the Rocks 2022",_x000D_
"seller_fee_basis_points":1000,_x000D_
"image":"https://bafybeicmr664lvuxt2mm6vk46usjoht6uoxto5xmdjnwve3ly2nxntlxnq.ipfs.nftstorage.link?image_330.webp",_x000D_
"Issuer":"NfluenT for Calvi On The rocks",_x000D_
"external_url":""</v>
      </c>
      <c r="W1120" s="78" t="str">
        <f>formatRow(Tokens!J$2:AV$2,Tokens!J1120:AV1120,2,"attributes")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0" s="78" t="str">
        <f>formatRow(Tokens!AX$2:BC$2,Tokens!AX1120:BC1120,2,"creators")</f>
        <v>"creators":[{"address":"ncreator",_x000D_
"share":10},{"address":"cotrcrea",_x000D_
"share":90},{"address":"nminer",_x000D_
"share":0}]</v>
      </c>
      <c r="Y1120" s="78" t="str">
        <f>formatRow(Tokens!BD$2:BI$2,Tokens!BD1120:BI1120,2,"files")</f>
        <v>"files":[]</v>
      </c>
      <c r="Z1120" s="78"/>
      <c r="AA1120" s="78"/>
      <c r="AB1120" s="78"/>
      <c r="AC1120" s="78" t="str">
        <f>formatRow(Tokens!BJ$2:BK$2,Tokens!BJ1120:BK1120,0,"collection")</f>
        <v>"collection":{"name":"BILLET VIP",_x000D_
"family":"Calvi On The Rocks"}</v>
      </c>
      <c r="AD1120" s="1" t="str">
        <f>formatRow(Tokens!BN$2:BR$2,Tokens!BN1120:BR1120,0,"marketplace")</f>
        <v>"marketplace":{"initial_price":100,_x000D_
"reservation_price":"",_x000D_
"duration":"",_x000D_
"max_mint":1,_x000D_
"sell_date":"25/06/2022"}</v>
      </c>
      <c r="AE1120" s="1"/>
    </row>
    <row r="1121" spans="4:31" ht="14.25" customHeight="1" x14ac:dyDescent="0.3">
      <c r="D1121" s="1">
        <f>Tokens!B1121</f>
        <v>331</v>
      </c>
      <c r="E1121" s="17" t="str">
        <f>IF(Tokens!C1121="","",Tokens!C1121)</f>
        <v>#331 Billet VIP</v>
      </c>
      <c r="F1121"/>
      <c r="G1121"/>
      <c r="H1121"/>
      <c r="I1121"/>
      <c r="J1121"/>
      <c r="M1121"/>
      <c r="N1121"/>
      <c r="O1121" s="15" t="str">
        <f t="shared" si="34"/>
        <v>_</v>
      </c>
      <c r="P1121" s="18" t="str">
        <f>IF(F1121="stop","",IF(F1121&lt;&gt;"",HYPERLINK(Settings!$B$5 &amp; "/manage/?network=" &amp; LOWER(B$8) &amp; "&amp;search=token&amp;account=" &amp; ToMint!$B$5 &amp; "&amp;view=" &amp; ToMint!J1121,"TokenSol"),""))</f>
        <v/>
      </c>
      <c r="Q1121" s="2"/>
      <c r="R1121" s="2"/>
      <c r="S1121" s="11"/>
      <c r="T1121" s="78" t="str">
        <f>"owner=" &amp; Tokens!BS1121 &amp; "&amp;filename_for_metadata=" &amp; Tokens!BT1121 &amp; "&amp;offchaindata_platform=" &amp; $B$17 &amp; "&amp;keyfile=" &amp; $B$5 &amp;  "&amp;repository=" &amp; $B$18</f>
        <v>owner=BbDq7xeUzpj8bXfd9N7dh1tw43Ss7xbYpyjoNuwDSrzq&amp;filename_for_metadata=BILLETVIP_COR22D331&amp;offchaindata_platform=Github&amp;keyfile=Paul&amp;repository=CalviOnTheRocks2022</v>
      </c>
      <c r="U1121" s="78" t="str">
        <f t="shared" si="35"/>
        <v>{"name":"#331 Billet VIP",_x000D_
"symbol":"COR22D331",_x000D_
"description":"Billet VIP / Billet NFT VIP Access - 1 jour Calvi on the Rocks 2022",_x000D_
"seller_fee_basis_points":1000,_x000D_
"image":"https://bafybeif5tocorm6dll2gkhx4ztvtxvkozhkerbw5ibgvpnq5o6yl6sdy74.ipfs.nftstorage.link?image_331.webp",_x000D_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21" s="78" t="str">
        <f>formatRow(Tokens!C$2:I$2,Tokens!C1121:I1121)</f>
        <v>"name":"#331 Billet VIP",_x000D_
"symbol":"COR22D331",_x000D_
"description":"Billet VIP / Billet NFT VIP Access - 1 jour Calvi on the Rocks 2022",_x000D_
"seller_fee_basis_points":1000,_x000D_
"image":"https://bafybeif5tocorm6dll2gkhx4ztvtxvkozhkerbw5ibgvpnq5o6yl6sdy74.ipfs.nftstorage.link?image_331.webp",_x000D_
"Issuer":"NfluenT for Calvi On The rocks",_x000D_
"external_url":""</v>
      </c>
      <c r="W1121" s="78" t="str">
        <f>formatRow(Tokens!J$2:AV$2,Tokens!J1121:AV1121,2,"attributes")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1" s="78" t="str">
        <f>formatRow(Tokens!AX$2:BC$2,Tokens!AX1121:BC1121,2,"creators")</f>
        <v>"creators":[{"address":"ncreator",_x000D_
"share":10},{"address":"cotrcrea",_x000D_
"share":90},{"address":"nminer",_x000D_
"share":0}]</v>
      </c>
      <c r="Y1121" s="78" t="str">
        <f>formatRow(Tokens!BD$2:BI$2,Tokens!BD1121:BI1121,2,"files")</f>
        <v>"files":[]</v>
      </c>
      <c r="Z1121" s="78"/>
      <c r="AA1121" s="78"/>
      <c r="AB1121" s="78"/>
      <c r="AC1121" s="78" t="str">
        <f>formatRow(Tokens!BJ$2:BK$2,Tokens!BJ1121:BK1121,0,"collection")</f>
        <v>"collection":{"name":"BILLET VIP",_x000D_
"family":"Calvi On The Rocks"}</v>
      </c>
      <c r="AD1121" s="1" t="str">
        <f>formatRow(Tokens!BN$2:BR$2,Tokens!BN1121:BR1121,0,"marketplace")</f>
        <v>"marketplace":{"initial_price":100,_x000D_
"reservation_price":"",_x000D_
"duration":"",_x000D_
"max_mint":1,_x000D_
"sell_date":"25/06/2022"}</v>
      </c>
      <c r="AE1121" s="1"/>
    </row>
    <row r="1122" spans="4:31" ht="14.25" customHeight="1" x14ac:dyDescent="0.3">
      <c r="D1122" s="1">
        <f>Tokens!B1122</f>
        <v>332</v>
      </c>
      <c r="E1122" s="17" t="str">
        <f>IF(Tokens!C1122="","",Tokens!C1122)</f>
        <v>#332 Billet VIP</v>
      </c>
      <c r="F1122"/>
      <c r="G1122"/>
      <c r="H1122"/>
      <c r="I1122"/>
      <c r="J1122"/>
      <c r="M1122"/>
      <c r="N1122"/>
      <c r="O1122" s="15" t="str">
        <f t="shared" si="34"/>
        <v>_</v>
      </c>
      <c r="P1122" s="18" t="str">
        <f>IF(F1122="stop","",IF(F1122&lt;&gt;"",HYPERLINK(Settings!$B$5 &amp; "/manage/?network=" &amp; LOWER(B$8) &amp; "&amp;search=token&amp;account=" &amp; ToMint!$B$5 &amp; "&amp;view=" &amp; ToMint!J1122,"TokenSol"),""))</f>
        <v/>
      </c>
      <c r="Q1122" s="2"/>
      <c r="R1122" s="2"/>
      <c r="S1122" s="11"/>
      <c r="T1122" s="78" t="str">
        <f>"owner=" &amp; Tokens!BS1122 &amp; "&amp;filename_for_metadata=" &amp; Tokens!BT1122 &amp; "&amp;offchaindata_platform=" &amp; $B$17 &amp; "&amp;keyfile=" &amp; $B$5 &amp;  "&amp;repository=" &amp; $B$18</f>
        <v>owner=BbDq7xeUzpj8bXfd9N7dh1tw43Ss7xbYpyjoNuwDSrzq&amp;filename_for_metadata=BILLETVIP_COR22D332&amp;offchaindata_platform=Github&amp;keyfile=Paul&amp;repository=CalviOnTheRocks2022</v>
      </c>
      <c r="U1122" s="78" t="str">
        <f t="shared" si="35"/>
        <v>{"name":"#332 Billet VIP",_x000D_
"symbol":"COR22D332",_x000D_
"description":"Billet VIP / Billet NFT VIP Access - 1 jour Calvi on the Rocks 2022",_x000D_
"seller_fee_basis_points":1000,_x000D_
"image":"https://bafybeicdqbagxd3ivfstwbpth7422vv5qxzb7rbltz33jxwbzcpiz2jcqm.ipfs.nftstorage.link?image_332.webp",_x000D_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22" s="78" t="str">
        <f>formatRow(Tokens!C$2:I$2,Tokens!C1122:I1122)</f>
        <v>"name":"#332 Billet VIP",_x000D_
"symbol":"COR22D332",_x000D_
"description":"Billet VIP / Billet NFT VIP Access - 1 jour Calvi on the Rocks 2022",_x000D_
"seller_fee_basis_points":1000,_x000D_
"image":"https://bafybeicdqbagxd3ivfstwbpth7422vv5qxzb7rbltz33jxwbzcpiz2jcqm.ipfs.nftstorage.link?image_332.webp",_x000D_
"Issuer":"NfluenT for Calvi On The rocks",_x000D_
"external_url":""</v>
      </c>
      <c r="W1122" s="78" t="str">
        <f>formatRow(Tokens!J$2:AV$2,Tokens!J1122:AV1122,2,"attributes")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2" s="78" t="str">
        <f>formatRow(Tokens!AX$2:BC$2,Tokens!AX1122:BC1122,2,"creators")</f>
        <v>"creators":[{"address":"ncreator",_x000D_
"share":10},{"address":"cotrcrea",_x000D_
"share":90},{"address":"nminer",_x000D_
"share":0}]</v>
      </c>
      <c r="Y1122" s="78" t="str">
        <f>formatRow(Tokens!BD$2:BI$2,Tokens!BD1122:BI1122,2,"files")</f>
        <v>"files":[]</v>
      </c>
      <c r="Z1122" s="78"/>
      <c r="AA1122" s="78"/>
      <c r="AB1122" s="78"/>
      <c r="AC1122" s="78" t="str">
        <f>formatRow(Tokens!BJ$2:BK$2,Tokens!BJ1122:BK1122,0,"collection")</f>
        <v>"collection":{"name":"BILLET VIP",_x000D_
"family":"Calvi On The Rocks"}</v>
      </c>
      <c r="AD1122" s="1" t="str">
        <f>formatRow(Tokens!BN$2:BR$2,Tokens!BN1122:BR1122,0,"marketplace")</f>
        <v>"marketplace":{"initial_price":100,_x000D_
"reservation_price":"",_x000D_
"duration":"",_x000D_
"max_mint":1,_x000D_
"sell_date":"25/06/2022"}</v>
      </c>
      <c r="AE1122" s="1"/>
    </row>
    <row r="1123" spans="4:31" ht="14.25" customHeight="1" x14ac:dyDescent="0.3">
      <c r="D1123" s="1">
        <f>Tokens!B1123</f>
        <v>333</v>
      </c>
      <c r="E1123" s="17" t="str">
        <f>IF(Tokens!C1123="","",Tokens!C1123)</f>
        <v>#333 Billet VIP</v>
      </c>
      <c r="F1123"/>
      <c r="G1123"/>
      <c r="H1123"/>
      <c r="I1123"/>
      <c r="J1123"/>
      <c r="M1123"/>
      <c r="N1123"/>
      <c r="O1123" s="15" t="str">
        <f t="shared" si="34"/>
        <v>_</v>
      </c>
      <c r="P1123" s="18" t="str">
        <f>IF(F1123="stop","",IF(F1123&lt;&gt;"",HYPERLINK(Settings!$B$5 &amp; "/manage/?network=" &amp; LOWER(B$8) &amp; "&amp;search=token&amp;account=" &amp; ToMint!$B$5 &amp; "&amp;view=" &amp; ToMint!J1123,"TokenSol"),""))</f>
        <v/>
      </c>
      <c r="Q1123" s="2"/>
      <c r="R1123" s="2"/>
      <c r="S1123" s="11"/>
      <c r="T1123" s="78" t="str">
        <f>"owner=" &amp; Tokens!BS1123 &amp; "&amp;filename_for_metadata=" &amp; Tokens!BT1123 &amp; "&amp;offchaindata_platform=" &amp; $B$17 &amp; "&amp;keyfile=" &amp; $B$5 &amp;  "&amp;repository=" &amp; $B$18</f>
        <v>owner=BbDq7xeUzpj8bXfd9N7dh1tw43Ss7xbYpyjoNuwDSrzq&amp;filename_for_metadata=BILLETVIP_COR22D333&amp;offchaindata_platform=Github&amp;keyfile=Paul&amp;repository=CalviOnTheRocks2022</v>
      </c>
      <c r="U1123" s="78" t="str">
        <f t="shared" si="35"/>
        <v>{"name":"#333 Billet VIP",_x000D_
"symbol":"COR22D333",_x000D_
"description":"Billet VIP / Billet NFT VIP Access - 1 jour Calvi on the Rocks 2022",_x000D_
"seller_fee_basis_points":1000,_x000D_
"image":"https://bafybeiepauvmpb4z3uqycoh73ortix4x22sks5ufoikpmw27ua27ittjse.ipfs.nftstorage.link?image_333.webp",_x000D_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23" s="78" t="str">
        <f>formatRow(Tokens!C$2:I$2,Tokens!C1123:I1123)</f>
        <v>"name":"#333 Billet VIP",_x000D_
"symbol":"COR22D333",_x000D_
"description":"Billet VIP / Billet NFT VIP Access - 1 jour Calvi on the Rocks 2022",_x000D_
"seller_fee_basis_points":1000,_x000D_
"image":"https://bafybeiepauvmpb4z3uqycoh73ortix4x22sks5ufoikpmw27ua27ittjse.ipfs.nftstorage.link?image_333.webp",_x000D_
"Issuer":"NfluenT for Calvi On The rocks",_x000D_
"external_url":""</v>
      </c>
      <c r="W1123" s="78" t="str">
        <f>formatRow(Tokens!J$2:AV$2,Tokens!J1123:AV1123,2,"attributes")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3" s="78" t="str">
        <f>formatRow(Tokens!AX$2:BC$2,Tokens!AX1123:BC1123,2,"creators")</f>
        <v>"creators":[{"address":"ncreator",_x000D_
"share":10},{"address":"cotrcrea",_x000D_
"share":90},{"address":"nminer",_x000D_
"share":0}]</v>
      </c>
      <c r="Y1123" s="78" t="str">
        <f>formatRow(Tokens!BD$2:BI$2,Tokens!BD1123:BI1123,2,"files")</f>
        <v>"files":[]</v>
      </c>
      <c r="Z1123" s="78"/>
      <c r="AA1123" s="78"/>
      <c r="AB1123" s="78"/>
      <c r="AC1123" s="78" t="str">
        <f>formatRow(Tokens!BJ$2:BK$2,Tokens!BJ1123:BK1123,0,"collection")</f>
        <v>"collection":{"name":"BILLET VIP",_x000D_
"family":"Calvi On The Rocks"}</v>
      </c>
      <c r="AD1123" s="1" t="str">
        <f>formatRow(Tokens!BN$2:BR$2,Tokens!BN1123:BR1123,0,"marketplace")</f>
        <v>"marketplace":{"initial_price":100,_x000D_
"reservation_price":"",_x000D_
"duration":"",_x000D_
"max_mint":1,_x000D_
"sell_date":"25/06/2022"}</v>
      </c>
      <c r="AE1123" s="1"/>
    </row>
    <row r="1124" spans="4:31" ht="14.25" customHeight="1" x14ac:dyDescent="0.3">
      <c r="D1124" s="1">
        <f>Tokens!B1124</f>
        <v>334</v>
      </c>
      <c r="E1124" s="17" t="str">
        <f>IF(Tokens!C1124="","",Tokens!C1124)</f>
        <v>#334 Billet VIP</v>
      </c>
      <c r="F1124"/>
      <c r="G1124"/>
      <c r="H1124"/>
      <c r="I1124"/>
      <c r="J1124"/>
      <c r="M1124"/>
      <c r="N1124"/>
      <c r="O1124" s="15" t="str">
        <f t="shared" si="34"/>
        <v>_</v>
      </c>
      <c r="P1124" s="18" t="str">
        <f>IF(F1124="stop","",IF(F1124&lt;&gt;"",HYPERLINK(Settings!$B$5 &amp; "/manage/?network=" &amp; LOWER(B$8) &amp; "&amp;search=token&amp;account=" &amp; ToMint!$B$5 &amp; "&amp;view=" &amp; ToMint!J1124,"TokenSol"),""))</f>
        <v/>
      </c>
      <c r="Q1124" s="2"/>
      <c r="R1124" s="2"/>
      <c r="S1124" s="11"/>
      <c r="T1124" s="78" t="str">
        <f>"owner=" &amp; Tokens!BS1124 &amp; "&amp;filename_for_metadata=" &amp; Tokens!BT1124 &amp; "&amp;offchaindata_platform=" &amp; $B$17 &amp; "&amp;keyfile=" &amp; $B$5 &amp;  "&amp;repository=" &amp; $B$18</f>
        <v>owner=BbDq7xeUzpj8bXfd9N7dh1tw43Ss7xbYpyjoNuwDSrzq&amp;filename_for_metadata=BILLETVIP_COR22D334&amp;offchaindata_platform=Github&amp;keyfile=Paul&amp;repository=CalviOnTheRocks2022</v>
      </c>
      <c r="U1124" s="78" t="str">
        <f t="shared" si="35"/>
        <v>{"name":"#334 Billet VIP",_x000D_
"symbol":"COR22D334",_x000D_
"description":"Billet VIP / Billet NFT VIP Access - 1 jour Calvi on the Rocks 2022",_x000D_
"seller_fee_basis_points":1000,_x000D_
"image":"https://bafybeia6kryshxm5zwrc4663wf32bcur3odw7mpmlvjfr6375pgx6i5eva.ipfs.nftstorage.link?image_334.webp",_x000D_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24" s="78" t="str">
        <f>formatRow(Tokens!C$2:I$2,Tokens!C1124:I1124)</f>
        <v>"name":"#334 Billet VIP",_x000D_
"symbol":"COR22D334",_x000D_
"description":"Billet VIP / Billet NFT VIP Access - 1 jour Calvi on the Rocks 2022",_x000D_
"seller_fee_basis_points":1000,_x000D_
"image":"https://bafybeia6kryshxm5zwrc4663wf32bcur3odw7mpmlvjfr6375pgx6i5eva.ipfs.nftstorage.link?image_334.webp",_x000D_
"Issuer":"NfluenT for Calvi On The rocks",_x000D_
"external_url":""</v>
      </c>
      <c r="W1124" s="78" t="str">
        <f>formatRow(Tokens!J$2:AV$2,Tokens!J1124:AV1124,2,"attributes")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4" s="78" t="str">
        <f>formatRow(Tokens!AX$2:BC$2,Tokens!AX1124:BC1124,2,"creators")</f>
        <v>"creators":[{"address":"ncreator",_x000D_
"share":10},{"address":"cotrcrea",_x000D_
"share":90},{"address":"nminer",_x000D_
"share":0}]</v>
      </c>
      <c r="Y1124" s="78" t="str">
        <f>formatRow(Tokens!BD$2:BI$2,Tokens!BD1124:BI1124,2,"files")</f>
        <v>"files":[]</v>
      </c>
      <c r="Z1124" s="78"/>
      <c r="AA1124" s="78"/>
      <c r="AB1124" s="78"/>
      <c r="AC1124" s="78" t="str">
        <f>formatRow(Tokens!BJ$2:BK$2,Tokens!BJ1124:BK1124,0,"collection")</f>
        <v>"collection":{"name":"BILLET VIP",_x000D_
"family":"Calvi On The Rocks"}</v>
      </c>
      <c r="AD1124" s="1" t="str">
        <f>formatRow(Tokens!BN$2:BR$2,Tokens!BN1124:BR1124,0,"marketplace")</f>
        <v>"marketplace":{"initial_price":100,_x000D_
"reservation_price":"",_x000D_
"duration":"",_x000D_
"max_mint":1,_x000D_
"sell_date":"25/06/2022"}</v>
      </c>
      <c r="AE1124" s="1"/>
    </row>
    <row r="1125" spans="4:31" ht="14.25" customHeight="1" x14ac:dyDescent="0.3">
      <c r="D1125" s="1">
        <f>Tokens!B1125</f>
        <v>335</v>
      </c>
      <c r="E1125" s="17" t="str">
        <f>IF(Tokens!C1125="","",Tokens!C1125)</f>
        <v>#335 Billet VIP</v>
      </c>
      <c r="F1125"/>
      <c r="G1125"/>
      <c r="H1125"/>
      <c r="I1125"/>
      <c r="J1125"/>
      <c r="M1125"/>
      <c r="N1125"/>
      <c r="O1125" s="15" t="str">
        <f t="shared" ref="O1125:O1188" si="36">IF(AND(ISNUMBER(N1124),ISNUMBER(N1125)),(N1125-N1124)*$O$1,"_")</f>
        <v>_</v>
      </c>
      <c r="P1125" s="18" t="str">
        <f>IF(F1125="stop","",IF(F1125&lt;&gt;"",HYPERLINK(Settings!$B$5 &amp; "/manage/?network=" &amp; LOWER(B$8) &amp; "&amp;search=token&amp;account=" &amp; ToMint!$B$5 &amp; "&amp;view=" &amp; ToMint!J1125,"TokenSol"),""))</f>
        <v/>
      </c>
      <c r="Q1125" s="2"/>
      <c r="R1125" s="2"/>
      <c r="S1125" s="11"/>
      <c r="T1125" s="78" t="str">
        <f>"owner=" &amp; Tokens!BS1125 &amp; "&amp;filename_for_metadata=" &amp; Tokens!BT1125 &amp; "&amp;offchaindata_platform=" &amp; $B$17 &amp; "&amp;keyfile=" &amp; $B$5 &amp;  "&amp;repository=" &amp; $B$18</f>
        <v>owner=BbDq7xeUzpj8bXfd9N7dh1tw43Ss7xbYpyjoNuwDSrzq&amp;filename_for_metadata=BILLETVIP_COR22D335&amp;offchaindata_platform=Github&amp;keyfile=Paul&amp;repository=CalviOnTheRocks2022</v>
      </c>
      <c r="U1125" s="78" t="str">
        <f t="shared" si="35"/>
        <v>{"name":"#335 Billet VIP",_x000D_
"symbol":"COR22D335",_x000D_
"description":"Billet VIP / Billet NFT VIP Access - 1 jour Calvi on the Rocks 2022",_x000D_
"seller_fee_basis_points":1000,_x000D_
"image":"https://bafybeibon7b46bgph2gbgmzlm565gyzenhxfsdkms4jiiyllhtc5dxbtse.ipfs.nftstorage.link?image_335.webp",_x000D_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25" s="78" t="str">
        <f>formatRow(Tokens!C$2:I$2,Tokens!C1125:I1125)</f>
        <v>"name":"#335 Billet VIP",_x000D_
"symbol":"COR22D335",_x000D_
"description":"Billet VIP / Billet NFT VIP Access - 1 jour Calvi on the Rocks 2022",_x000D_
"seller_fee_basis_points":1000,_x000D_
"image":"https://bafybeibon7b46bgph2gbgmzlm565gyzenhxfsdkms4jiiyllhtc5dxbtse.ipfs.nftstorage.link?image_335.webp",_x000D_
"Issuer":"NfluenT for Calvi On The rocks",_x000D_
"external_url":""</v>
      </c>
      <c r="W1125" s="78" t="str">
        <f>formatRow(Tokens!J$2:AV$2,Tokens!J1125:AV1125,2,"attributes")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5" s="78" t="str">
        <f>formatRow(Tokens!AX$2:BC$2,Tokens!AX1125:BC1125,2,"creators")</f>
        <v>"creators":[{"address":"ncreator",_x000D_
"share":10},{"address":"cotrcrea",_x000D_
"share":90},{"address":"nminer",_x000D_
"share":0}]</v>
      </c>
      <c r="Y1125" s="78" t="str">
        <f>formatRow(Tokens!BD$2:BI$2,Tokens!BD1125:BI1125,2,"files")</f>
        <v>"files":[]</v>
      </c>
      <c r="Z1125" s="78"/>
      <c r="AA1125" s="78"/>
      <c r="AB1125" s="78"/>
      <c r="AC1125" s="78" t="str">
        <f>formatRow(Tokens!BJ$2:BK$2,Tokens!BJ1125:BK1125,0,"collection")</f>
        <v>"collection":{"name":"BILLET VIP",_x000D_
"family":"Calvi On The Rocks"}</v>
      </c>
      <c r="AD1125" s="1" t="str">
        <f>formatRow(Tokens!BN$2:BR$2,Tokens!BN1125:BR1125,0,"marketplace")</f>
        <v>"marketplace":{"initial_price":100,_x000D_
"reservation_price":"",_x000D_
"duration":"",_x000D_
"max_mint":1,_x000D_
"sell_date":"25/06/2022"}</v>
      </c>
      <c r="AE1125" s="1"/>
    </row>
    <row r="1126" spans="4:31" ht="14.25" customHeight="1" x14ac:dyDescent="0.3">
      <c r="D1126" s="1">
        <f>Tokens!B1126</f>
        <v>336</v>
      </c>
      <c r="E1126" s="17" t="str">
        <f>IF(Tokens!C1126="","",Tokens!C1126)</f>
        <v>#336 Billet VIP</v>
      </c>
      <c r="F1126"/>
      <c r="G1126"/>
      <c r="H1126"/>
      <c r="I1126"/>
      <c r="J1126"/>
      <c r="M1126"/>
      <c r="N1126"/>
      <c r="O1126" s="15" t="str">
        <f t="shared" si="36"/>
        <v>_</v>
      </c>
      <c r="P1126" s="18" t="str">
        <f>IF(F1126="stop","",IF(F1126&lt;&gt;"",HYPERLINK(Settings!$B$5 &amp; "/manage/?network=" &amp; LOWER(B$8) &amp; "&amp;search=token&amp;account=" &amp; ToMint!$B$5 &amp; "&amp;view=" &amp; ToMint!J1126,"TokenSol"),""))</f>
        <v/>
      </c>
      <c r="Q1126" s="2"/>
      <c r="R1126" s="2"/>
      <c r="S1126" s="11"/>
      <c r="T1126" s="78" t="str">
        <f>"owner=" &amp; Tokens!BS1126 &amp; "&amp;filename_for_metadata=" &amp; Tokens!BT1126 &amp; "&amp;offchaindata_platform=" &amp; $B$17 &amp; "&amp;keyfile=" &amp; $B$5 &amp;  "&amp;repository=" &amp; $B$18</f>
        <v>owner=BbDq7xeUzpj8bXfd9N7dh1tw43Ss7xbYpyjoNuwDSrzq&amp;filename_for_metadata=BILLETVIP_COR22D336&amp;offchaindata_platform=Github&amp;keyfile=Paul&amp;repository=CalviOnTheRocks2022</v>
      </c>
      <c r="U1126" s="78" t="str">
        <f t="shared" si="35"/>
        <v>{"name":"#336 Billet VIP",_x000D_
"symbol":"COR22D336",_x000D_
"description":"Billet VIP / Billet NFT VIP Access - 1 jour Calvi on the Rocks 2022",_x000D_
"seller_fee_basis_points":1000,_x000D_
"image":"https://bafybeicdjyiuge35go7hpmmgh5mi753ewie2uqh6kqobanguzrngzfcs4q.ipfs.nftstorage.link?image_336.webp",_x000D_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26" s="78" t="str">
        <f>formatRow(Tokens!C$2:I$2,Tokens!C1126:I1126)</f>
        <v>"name":"#336 Billet VIP",_x000D_
"symbol":"COR22D336",_x000D_
"description":"Billet VIP / Billet NFT VIP Access - 1 jour Calvi on the Rocks 2022",_x000D_
"seller_fee_basis_points":1000,_x000D_
"image":"https://bafybeicdjyiuge35go7hpmmgh5mi753ewie2uqh6kqobanguzrngzfcs4q.ipfs.nftstorage.link?image_336.webp",_x000D_
"Issuer":"NfluenT for Calvi On The rocks",_x000D_
"external_url":""</v>
      </c>
      <c r="W1126" s="78" t="str">
        <f>formatRow(Tokens!J$2:AV$2,Tokens!J1126:AV1126,2,"attributes")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6" s="78" t="str">
        <f>formatRow(Tokens!AX$2:BC$2,Tokens!AX1126:BC1126,2,"creators")</f>
        <v>"creators":[{"address":"ncreator",_x000D_
"share":10},{"address":"cotrcrea",_x000D_
"share":90},{"address":"nminer",_x000D_
"share":0}]</v>
      </c>
      <c r="Y1126" s="78" t="str">
        <f>formatRow(Tokens!BD$2:BI$2,Tokens!BD1126:BI1126,2,"files")</f>
        <v>"files":[]</v>
      </c>
      <c r="Z1126" s="78"/>
      <c r="AA1126" s="78"/>
      <c r="AB1126" s="78"/>
      <c r="AC1126" s="78" t="str">
        <f>formatRow(Tokens!BJ$2:BK$2,Tokens!BJ1126:BK1126,0,"collection")</f>
        <v>"collection":{"name":"BILLET VIP",_x000D_
"family":"Calvi On The Rocks"}</v>
      </c>
      <c r="AD1126" s="1" t="str">
        <f>formatRow(Tokens!BN$2:BR$2,Tokens!BN1126:BR1126,0,"marketplace")</f>
        <v>"marketplace":{"initial_price":100,_x000D_
"reservation_price":"",_x000D_
"duration":"",_x000D_
"max_mint":1,_x000D_
"sell_date":"25/06/2022"}</v>
      </c>
      <c r="AE1126" s="1"/>
    </row>
    <row r="1127" spans="4:31" ht="14.25" customHeight="1" x14ac:dyDescent="0.3">
      <c r="D1127" s="1">
        <f>Tokens!B1127</f>
        <v>337</v>
      </c>
      <c r="E1127" s="17" t="str">
        <f>IF(Tokens!C1127="","",Tokens!C1127)</f>
        <v>#337 Billet VIP</v>
      </c>
      <c r="F1127"/>
      <c r="G1127"/>
      <c r="H1127"/>
      <c r="I1127"/>
      <c r="J1127"/>
      <c r="M1127"/>
      <c r="N1127"/>
      <c r="O1127" s="15" t="str">
        <f t="shared" si="36"/>
        <v>_</v>
      </c>
      <c r="P1127" s="18" t="str">
        <f>IF(F1127="stop","",IF(F1127&lt;&gt;"",HYPERLINK(Settings!$B$5 &amp; "/manage/?network=" &amp; LOWER(B$8) &amp; "&amp;search=token&amp;account=" &amp; ToMint!$B$5 &amp; "&amp;view=" &amp; ToMint!J1127,"TokenSol"),""))</f>
        <v/>
      </c>
      <c r="Q1127" s="2"/>
      <c r="R1127" s="2"/>
      <c r="S1127" s="11"/>
      <c r="T1127" s="78" t="str">
        <f>"owner=" &amp; Tokens!BS1127 &amp; "&amp;filename_for_metadata=" &amp; Tokens!BT1127 &amp; "&amp;offchaindata_platform=" &amp; $B$17 &amp; "&amp;keyfile=" &amp; $B$5 &amp;  "&amp;repository=" &amp; $B$18</f>
        <v>owner=BbDq7xeUzpj8bXfd9N7dh1tw43Ss7xbYpyjoNuwDSrzq&amp;filename_for_metadata=BILLETVIP_COR22D337&amp;offchaindata_platform=Github&amp;keyfile=Paul&amp;repository=CalviOnTheRocks2022</v>
      </c>
      <c r="U1127" s="78" t="str">
        <f t="shared" si="35"/>
        <v>{"name":"#337 Billet VIP",_x000D_
"symbol":"COR22D337",_x000D_
"description":"Billet VIP / Billet NFT VIP Access - 1 jour Calvi on the Rocks 2022",_x000D_
"seller_fee_basis_points":1000,_x000D_
"image":"https://bafybeif5kqotsrvkqpzfbktlziegfkxy4hhudr7gqap6gvfiywknfbk4kq.ipfs.nftstorage.link?image_337.webp",_x000D_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27" s="78" t="str">
        <f>formatRow(Tokens!C$2:I$2,Tokens!C1127:I1127)</f>
        <v>"name":"#337 Billet VIP",_x000D_
"symbol":"COR22D337",_x000D_
"description":"Billet VIP / Billet NFT VIP Access - 1 jour Calvi on the Rocks 2022",_x000D_
"seller_fee_basis_points":1000,_x000D_
"image":"https://bafybeif5kqotsrvkqpzfbktlziegfkxy4hhudr7gqap6gvfiywknfbk4kq.ipfs.nftstorage.link?image_337.webp",_x000D_
"Issuer":"NfluenT for Calvi On The rocks",_x000D_
"external_url":""</v>
      </c>
      <c r="W1127" s="78" t="str">
        <f>formatRow(Tokens!J$2:AV$2,Tokens!J1127:AV1127,2,"attributes")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7" s="78" t="str">
        <f>formatRow(Tokens!AX$2:BC$2,Tokens!AX1127:BC1127,2,"creators")</f>
        <v>"creators":[{"address":"ncreator",_x000D_
"share":10},{"address":"cotrcrea",_x000D_
"share":90},{"address":"nminer",_x000D_
"share":0}]</v>
      </c>
      <c r="Y1127" s="78" t="str">
        <f>formatRow(Tokens!BD$2:BI$2,Tokens!BD1127:BI1127,2,"files")</f>
        <v>"files":[]</v>
      </c>
      <c r="Z1127" s="78"/>
      <c r="AA1127" s="78"/>
      <c r="AB1127" s="78"/>
      <c r="AC1127" s="78" t="str">
        <f>formatRow(Tokens!BJ$2:BK$2,Tokens!BJ1127:BK1127,0,"collection")</f>
        <v>"collection":{"name":"BILLET VIP",_x000D_
"family":"Calvi On The Rocks"}</v>
      </c>
      <c r="AD1127" s="1" t="str">
        <f>formatRow(Tokens!BN$2:BR$2,Tokens!BN1127:BR1127,0,"marketplace")</f>
        <v>"marketplace":{"initial_price":100,_x000D_
"reservation_price":"",_x000D_
"duration":"",_x000D_
"max_mint":1,_x000D_
"sell_date":"25/06/2022"}</v>
      </c>
      <c r="AE1127" s="1"/>
    </row>
    <row r="1128" spans="4:31" ht="14.25" customHeight="1" x14ac:dyDescent="0.3">
      <c r="D1128" s="1">
        <f>Tokens!B1128</f>
        <v>338</v>
      </c>
      <c r="E1128" s="17" t="str">
        <f>IF(Tokens!C1128="","",Tokens!C1128)</f>
        <v>#338 Billet VIP</v>
      </c>
      <c r="F1128"/>
      <c r="G1128"/>
      <c r="H1128"/>
      <c r="I1128"/>
      <c r="J1128"/>
      <c r="M1128"/>
      <c r="N1128"/>
      <c r="O1128" s="15" t="str">
        <f t="shared" si="36"/>
        <v>_</v>
      </c>
      <c r="P1128" s="18" t="str">
        <f>IF(F1128="stop","",IF(F1128&lt;&gt;"",HYPERLINK(Settings!$B$5 &amp; "/manage/?network=" &amp; LOWER(B$8) &amp; "&amp;search=token&amp;account=" &amp; ToMint!$B$5 &amp; "&amp;view=" &amp; ToMint!J1128,"TokenSol"),""))</f>
        <v/>
      </c>
      <c r="Q1128" s="2"/>
      <c r="R1128" s="2"/>
      <c r="S1128" s="11"/>
      <c r="T1128" s="78" t="str">
        <f>"owner=" &amp; Tokens!BS1128 &amp; "&amp;filename_for_metadata=" &amp; Tokens!BT1128 &amp; "&amp;offchaindata_platform=" &amp; $B$17 &amp; "&amp;keyfile=" &amp; $B$5 &amp;  "&amp;repository=" &amp; $B$18</f>
        <v>owner=BbDq7xeUzpj8bXfd9N7dh1tw43Ss7xbYpyjoNuwDSrzq&amp;filename_for_metadata=BILLETVIP_COR22D338&amp;offchaindata_platform=Github&amp;keyfile=Paul&amp;repository=CalviOnTheRocks2022</v>
      </c>
      <c r="U1128" s="78" t="str">
        <f t="shared" si="35"/>
        <v>{"name":"#338 Billet VIP",_x000D_
"symbol":"COR22D338",_x000D_
"description":"Billet VIP / Billet NFT VIP Access - 1 jour Calvi on the Rocks 2022",_x000D_
"seller_fee_basis_points":1000,_x000D_
"image":"https://bafybeibtuq5jhck7zngowzue2a5acjdxdjbcl6o27ckakfpensotabqbeq.ipfs.nftstorage.link?image_338.webp",_x000D_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28" s="78" t="str">
        <f>formatRow(Tokens!C$2:I$2,Tokens!C1128:I1128)</f>
        <v>"name":"#338 Billet VIP",_x000D_
"symbol":"COR22D338",_x000D_
"description":"Billet VIP / Billet NFT VIP Access - 1 jour Calvi on the Rocks 2022",_x000D_
"seller_fee_basis_points":1000,_x000D_
"image":"https://bafybeibtuq5jhck7zngowzue2a5acjdxdjbcl6o27ckakfpensotabqbeq.ipfs.nftstorage.link?image_338.webp",_x000D_
"Issuer":"NfluenT for Calvi On The rocks",_x000D_
"external_url":""</v>
      </c>
      <c r="W1128" s="78" t="str">
        <f>formatRow(Tokens!J$2:AV$2,Tokens!J1128:AV1128,2,"attributes")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8" s="78" t="str">
        <f>formatRow(Tokens!AX$2:BC$2,Tokens!AX1128:BC1128,2,"creators")</f>
        <v>"creators":[{"address":"ncreator",_x000D_
"share":10},{"address":"cotrcrea",_x000D_
"share":90},{"address":"nminer",_x000D_
"share":0}]</v>
      </c>
      <c r="Y1128" s="78" t="str">
        <f>formatRow(Tokens!BD$2:BI$2,Tokens!BD1128:BI1128,2,"files")</f>
        <v>"files":[]</v>
      </c>
      <c r="Z1128" s="78"/>
      <c r="AA1128" s="78"/>
      <c r="AB1128" s="78"/>
      <c r="AC1128" s="78" t="str">
        <f>formatRow(Tokens!BJ$2:BK$2,Tokens!BJ1128:BK1128,0,"collection")</f>
        <v>"collection":{"name":"BILLET VIP",_x000D_
"family":"Calvi On The Rocks"}</v>
      </c>
      <c r="AD1128" s="1" t="str">
        <f>formatRow(Tokens!BN$2:BR$2,Tokens!BN1128:BR1128,0,"marketplace")</f>
        <v>"marketplace":{"initial_price":100,_x000D_
"reservation_price":"",_x000D_
"duration":"",_x000D_
"max_mint":1,_x000D_
"sell_date":"25/06/2022"}</v>
      </c>
      <c r="AE1128" s="1"/>
    </row>
    <row r="1129" spans="4:31" ht="14.25" customHeight="1" x14ac:dyDescent="0.3">
      <c r="D1129" s="1">
        <f>Tokens!B1129</f>
        <v>339</v>
      </c>
      <c r="E1129" s="17" t="str">
        <f>IF(Tokens!C1129="","",Tokens!C1129)</f>
        <v>#339 Billet VIP</v>
      </c>
      <c r="F1129"/>
      <c r="G1129"/>
      <c r="H1129"/>
      <c r="I1129"/>
      <c r="J1129"/>
      <c r="M1129"/>
      <c r="N1129"/>
      <c r="O1129" s="15" t="str">
        <f t="shared" si="36"/>
        <v>_</v>
      </c>
      <c r="P1129" s="18" t="str">
        <f>IF(F1129="stop","",IF(F1129&lt;&gt;"",HYPERLINK(Settings!$B$5 &amp; "/manage/?network=" &amp; LOWER(B$8) &amp; "&amp;search=token&amp;account=" &amp; ToMint!$B$5 &amp; "&amp;view=" &amp; ToMint!J1129,"TokenSol"),""))</f>
        <v/>
      </c>
      <c r="Q1129" s="2"/>
      <c r="R1129" s="2"/>
      <c r="S1129" s="11"/>
      <c r="T1129" s="78" t="str">
        <f>"owner=" &amp; Tokens!BS1129 &amp; "&amp;filename_for_metadata=" &amp; Tokens!BT1129 &amp; "&amp;offchaindata_platform=" &amp; $B$17 &amp; "&amp;keyfile=" &amp; $B$5 &amp;  "&amp;repository=" &amp; $B$18</f>
        <v>owner=BbDq7xeUzpj8bXfd9N7dh1tw43Ss7xbYpyjoNuwDSrzq&amp;filename_for_metadata=BILLETVIP_COR22D339&amp;offchaindata_platform=Github&amp;keyfile=Paul&amp;repository=CalviOnTheRocks2022</v>
      </c>
      <c r="U1129" s="78" t="str">
        <f t="shared" si="35"/>
        <v>{"name":"#339 Billet VIP",_x000D_
"symbol":"COR22D339",_x000D_
"description":"Billet VIP / Billet NFT VIP Access - 1 jour Calvi on the Rocks 2022",_x000D_
"seller_fee_basis_points":1000,_x000D_
"image":"https://bafybeigq2fnyzlyxvguqt7hfd66mhcklkc46j245eyazfnlrrqffzlpmdi.ipfs.nftstorage.link?image_339.webp",_x000D_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29" s="78" t="str">
        <f>formatRow(Tokens!C$2:I$2,Tokens!C1129:I1129)</f>
        <v>"name":"#339 Billet VIP",_x000D_
"symbol":"COR22D339",_x000D_
"description":"Billet VIP / Billet NFT VIP Access - 1 jour Calvi on the Rocks 2022",_x000D_
"seller_fee_basis_points":1000,_x000D_
"image":"https://bafybeigq2fnyzlyxvguqt7hfd66mhcklkc46j245eyazfnlrrqffzlpmdi.ipfs.nftstorage.link?image_339.webp",_x000D_
"Issuer":"NfluenT for Calvi On The rocks",_x000D_
"external_url":""</v>
      </c>
      <c r="W1129" s="78" t="str">
        <f>formatRow(Tokens!J$2:AV$2,Tokens!J1129:AV1129,2,"attributes")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9" s="78" t="str">
        <f>formatRow(Tokens!AX$2:BC$2,Tokens!AX1129:BC1129,2,"creators")</f>
        <v>"creators":[{"address":"ncreator",_x000D_
"share":10},{"address":"cotrcrea",_x000D_
"share":90},{"address":"nminer",_x000D_
"share":0}]</v>
      </c>
      <c r="Y1129" s="78" t="str">
        <f>formatRow(Tokens!BD$2:BI$2,Tokens!BD1129:BI1129,2,"files")</f>
        <v>"files":[]</v>
      </c>
      <c r="Z1129" s="78"/>
      <c r="AA1129" s="78"/>
      <c r="AB1129" s="78"/>
      <c r="AC1129" s="78" t="str">
        <f>formatRow(Tokens!BJ$2:BK$2,Tokens!BJ1129:BK1129,0,"collection")</f>
        <v>"collection":{"name":"BILLET VIP",_x000D_
"family":"Calvi On The Rocks"}</v>
      </c>
      <c r="AD1129" s="1" t="str">
        <f>formatRow(Tokens!BN$2:BR$2,Tokens!BN1129:BR1129,0,"marketplace")</f>
        <v>"marketplace":{"initial_price":100,_x000D_
"reservation_price":"",_x000D_
"duration":"",_x000D_
"max_mint":1,_x000D_
"sell_date":"25/06/2022"}</v>
      </c>
      <c r="AE1129" s="1"/>
    </row>
    <row r="1130" spans="4:31" ht="14.25" customHeight="1" x14ac:dyDescent="0.3">
      <c r="D1130" s="1">
        <f>Tokens!B1130</f>
        <v>340</v>
      </c>
      <c r="E1130" s="17" t="str">
        <f>IF(Tokens!C1130="","",Tokens!C1130)</f>
        <v>#340 Billet VIP</v>
      </c>
      <c r="F1130"/>
      <c r="G1130"/>
      <c r="H1130"/>
      <c r="I1130"/>
      <c r="J1130"/>
      <c r="M1130"/>
      <c r="N1130"/>
      <c r="O1130" s="15" t="str">
        <f t="shared" si="36"/>
        <v>_</v>
      </c>
      <c r="P1130" s="18" t="str">
        <f>IF(F1130="stop","",IF(F1130&lt;&gt;"",HYPERLINK(Settings!$B$5 &amp; "/manage/?network=" &amp; LOWER(B$8) &amp; "&amp;search=token&amp;account=" &amp; ToMint!$B$5 &amp; "&amp;view=" &amp; ToMint!J1130,"TokenSol"),""))</f>
        <v/>
      </c>
      <c r="Q1130" s="2"/>
      <c r="R1130" s="2"/>
      <c r="S1130" s="11"/>
      <c r="T1130" s="78" t="str">
        <f>"owner=" &amp; Tokens!BS1130 &amp; "&amp;filename_for_metadata=" &amp; Tokens!BT1130 &amp; "&amp;offchaindata_platform=" &amp; $B$17 &amp; "&amp;keyfile=" &amp; $B$5 &amp;  "&amp;repository=" &amp; $B$18</f>
        <v>owner=BbDq7xeUzpj8bXfd9N7dh1tw43Ss7xbYpyjoNuwDSrzq&amp;filename_for_metadata=BILLETVIP_COR22D340&amp;offchaindata_platform=Github&amp;keyfile=Paul&amp;repository=CalviOnTheRocks2022</v>
      </c>
      <c r="U1130" s="78" t="str">
        <f t="shared" si="35"/>
        <v>{"name":"#340 Billet VIP",_x000D_
"symbol":"COR22D340",_x000D_
"description":"Billet VIP / Billet NFT VIP Access - 1 jour Calvi on the Rocks 2022",_x000D_
"seller_fee_basis_points":1000,_x000D_
"image":"https://bafybeieeuccewynffeil42wzfvktqazekks3mvnyw4emnraxul3q6ndxgu.ipfs.nftstorage.link?image_340.webp",_x000D_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30" s="78" t="str">
        <f>formatRow(Tokens!C$2:I$2,Tokens!C1130:I1130)</f>
        <v>"name":"#340 Billet VIP",_x000D_
"symbol":"COR22D340",_x000D_
"description":"Billet VIP / Billet NFT VIP Access - 1 jour Calvi on the Rocks 2022",_x000D_
"seller_fee_basis_points":1000,_x000D_
"image":"https://bafybeieeuccewynffeil42wzfvktqazekks3mvnyw4emnraxul3q6ndxgu.ipfs.nftstorage.link?image_340.webp",_x000D_
"Issuer":"NfluenT for Calvi On The rocks",_x000D_
"external_url":""</v>
      </c>
      <c r="W1130" s="78" t="str">
        <f>formatRow(Tokens!J$2:AV$2,Tokens!J1130:AV1130,2,"attributes")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0" s="78" t="str">
        <f>formatRow(Tokens!AX$2:BC$2,Tokens!AX1130:BC1130,2,"creators")</f>
        <v>"creators":[{"address":"ncreator",_x000D_
"share":10},{"address":"cotrcrea",_x000D_
"share":90},{"address":"nminer",_x000D_
"share":0}]</v>
      </c>
      <c r="Y1130" s="78" t="str">
        <f>formatRow(Tokens!BD$2:BI$2,Tokens!BD1130:BI1130,2,"files")</f>
        <v>"files":[]</v>
      </c>
      <c r="Z1130" s="78"/>
      <c r="AA1130" s="78"/>
      <c r="AB1130" s="78"/>
      <c r="AC1130" s="78" t="str">
        <f>formatRow(Tokens!BJ$2:BK$2,Tokens!BJ1130:BK1130,0,"collection")</f>
        <v>"collection":{"name":"BILLET VIP",_x000D_
"family":"Calvi On The Rocks"}</v>
      </c>
      <c r="AD1130" s="1" t="str">
        <f>formatRow(Tokens!BN$2:BR$2,Tokens!BN1130:BR1130,0,"marketplace")</f>
        <v>"marketplace":{"initial_price":100,_x000D_
"reservation_price":"",_x000D_
"duration":"",_x000D_
"max_mint":1,_x000D_
"sell_date":"25/06/2022"}</v>
      </c>
      <c r="AE1130" s="1"/>
    </row>
    <row r="1131" spans="4:31" ht="14.25" customHeight="1" x14ac:dyDescent="0.3">
      <c r="D1131" s="1">
        <f>Tokens!B1131</f>
        <v>341</v>
      </c>
      <c r="E1131" s="17" t="str">
        <f>IF(Tokens!C1131="","",Tokens!C1131)</f>
        <v>#341 Billet VIP</v>
      </c>
      <c r="F1131"/>
      <c r="G1131"/>
      <c r="H1131"/>
      <c r="I1131"/>
      <c r="J1131"/>
      <c r="M1131"/>
      <c r="N1131"/>
      <c r="O1131" s="15" t="str">
        <f t="shared" si="36"/>
        <v>_</v>
      </c>
      <c r="P1131" s="18" t="str">
        <f>IF(F1131="stop","",IF(F1131&lt;&gt;"",HYPERLINK(Settings!$B$5 &amp; "/manage/?network=" &amp; LOWER(B$8) &amp; "&amp;search=token&amp;account=" &amp; ToMint!$B$5 &amp; "&amp;view=" &amp; ToMint!J1131,"TokenSol"),""))</f>
        <v/>
      </c>
      <c r="Q1131" s="2"/>
      <c r="R1131" s="2"/>
      <c r="S1131" s="11"/>
      <c r="T1131" s="78" t="str">
        <f>"owner=" &amp; Tokens!BS1131 &amp; "&amp;filename_for_metadata=" &amp; Tokens!BT1131 &amp; "&amp;offchaindata_platform=" &amp; $B$17 &amp; "&amp;keyfile=" &amp; $B$5 &amp;  "&amp;repository=" &amp; $B$18</f>
        <v>owner=BbDq7xeUzpj8bXfd9N7dh1tw43Ss7xbYpyjoNuwDSrzq&amp;filename_for_metadata=BILLETVIP_COR22D341&amp;offchaindata_platform=Github&amp;keyfile=Paul&amp;repository=CalviOnTheRocks2022</v>
      </c>
      <c r="U1131" s="78" t="str">
        <f t="shared" si="35"/>
        <v>{"name":"#341 Billet VIP",_x000D_
"symbol":"COR22D341",_x000D_
"description":"Billet VIP / Billet NFT VIP Access - 1 jour Calvi on the Rocks 2022",_x000D_
"seller_fee_basis_points":1000,_x000D_
"image":"https://bafybeic2g7a442kxxgsvxizlud4wd7kngdqtzgbwh2wlztorr6gbald6eq.ipfs.nftstorage.link?image_341.webp",_x000D_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31" s="78" t="str">
        <f>formatRow(Tokens!C$2:I$2,Tokens!C1131:I1131)</f>
        <v>"name":"#341 Billet VIP",_x000D_
"symbol":"COR22D341",_x000D_
"description":"Billet VIP / Billet NFT VIP Access - 1 jour Calvi on the Rocks 2022",_x000D_
"seller_fee_basis_points":1000,_x000D_
"image":"https://bafybeic2g7a442kxxgsvxizlud4wd7kngdqtzgbwh2wlztorr6gbald6eq.ipfs.nftstorage.link?image_341.webp",_x000D_
"Issuer":"NfluenT for Calvi On The rocks",_x000D_
"external_url":""</v>
      </c>
      <c r="W1131" s="78" t="str">
        <f>formatRow(Tokens!J$2:AV$2,Tokens!J1131:AV1131,2,"attributes")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1" s="78" t="str">
        <f>formatRow(Tokens!AX$2:BC$2,Tokens!AX1131:BC1131,2,"creators")</f>
        <v>"creators":[{"address":"ncreator",_x000D_
"share":10},{"address":"cotrcrea",_x000D_
"share":90},{"address":"nminer",_x000D_
"share":0}]</v>
      </c>
      <c r="Y1131" s="78" t="str">
        <f>formatRow(Tokens!BD$2:BI$2,Tokens!BD1131:BI1131,2,"files")</f>
        <v>"files":[]</v>
      </c>
      <c r="Z1131" s="78"/>
      <c r="AA1131" s="78"/>
      <c r="AB1131" s="78"/>
      <c r="AC1131" s="78" t="str">
        <f>formatRow(Tokens!BJ$2:BK$2,Tokens!BJ1131:BK1131,0,"collection")</f>
        <v>"collection":{"name":"BILLET VIP",_x000D_
"family":"Calvi On The Rocks"}</v>
      </c>
      <c r="AD1131" s="1" t="str">
        <f>formatRow(Tokens!BN$2:BR$2,Tokens!BN1131:BR1131,0,"marketplace")</f>
        <v>"marketplace":{"initial_price":100,_x000D_
"reservation_price":"",_x000D_
"duration":"",_x000D_
"max_mint":1,_x000D_
"sell_date":"25/06/2022"}</v>
      </c>
      <c r="AE1131" s="1"/>
    </row>
    <row r="1132" spans="4:31" ht="14.25" customHeight="1" x14ac:dyDescent="0.3">
      <c r="D1132" s="1">
        <f>Tokens!B1132</f>
        <v>342</v>
      </c>
      <c r="E1132" s="17" t="str">
        <f>IF(Tokens!C1132="","",Tokens!C1132)</f>
        <v>#342 Billet VIP</v>
      </c>
      <c r="F1132"/>
      <c r="G1132"/>
      <c r="H1132"/>
      <c r="I1132"/>
      <c r="J1132"/>
      <c r="M1132"/>
      <c r="N1132"/>
      <c r="O1132" s="15" t="str">
        <f t="shared" si="36"/>
        <v>_</v>
      </c>
      <c r="P1132" s="18" t="str">
        <f>IF(F1132="stop","",IF(F1132&lt;&gt;"",HYPERLINK(Settings!$B$5 &amp; "/manage/?network=" &amp; LOWER(B$8) &amp; "&amp;search=token&amp;account=" &amp; ToMint!$B$5 &amp; "&amp;view=" &amp; ToMint!J1132,"TokenSol"),""))</f>
        <v/>
      </c>
      <c r="Q1132" s="2"/>
      <c r="R1132" s="2"/>
      <c r="S1132" s="11"/>
      <c r="T1132" s="78" t="str">
        <f>"owner=" &amp; Tokens!BS1132 &amp; "&amp;filename_for_metadata=" &amp; Tokens!BT1132 &amp; "&amp;offchaindata_platform=" &amp; $B$17 &amp; "&amp;keyfile=" &amp; $B$5 &amp;  "&amp;repository=" &amp; $B$18</f>
        <v>owner=BbDq7xeUzpj8bXfd9N7dh1tw43Ss7xbYpyjoNuwDSrzq&amp;filename_for_metadata=BILLETVIP_COR22D342&amp;offchaindata_platform=Github&amp;keyfile=Paul&amp;repository=CalviOnTheRocks2022</v>
      </c>
      <c r="U1132" s="78" t="str">
        <f t="shared" si="35"/>
        <v>{"name":"#342 Billet VIP",_x000D_
"symbol":"COR22D342",_x000D_
"description":"Billet VIP / Billet NFT VIP Access - 1 jour Calvi on the Rocks 2022",_x000D_
"seller_fee_basis_points":1000,_x000D_
"image":"https://bafybeidipdrbkedef4xujjkggeuoohf6sqfjkwqdqvwglgk4yjwvl3lvtu.ipfs.nftstorage.link?image_342.webp",_x000D_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32" s="78" t="str">
        <f>formatRow(Tokens!C$2:I$2,Tokens!C1132:I1132)</f>
        <v>"name":"#342 Billet VIP",_x000D_
"symbol":"COR22D342",_x000D_
"description":"Billet VIP / Billet NFT VIP Access - 1 jour Calvi on the Rocks 2022",_x000D_
"seller_fee_basis_points":1000,_x000D_
"image":"https://bafybeidipdrbkedef4xujjkggeuoohf6sqfjkwqdqvwglgk4yjwvl3lvtu.ipfs.nftstorage.link?image_342.webp",_x000D_
"Issuer":"NfluenT for Calvi On The rocks",_x000D_
"external_url":""</v>
      </c>
      <c r="W1132" s="78" t="str">
        <f>formatRow(Tokens!J$2:AV$2,Tokens!J1132:AV1132,2,"attributes")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2" s="78" t="str">
        <f>formatRow(Tokens!AX$2:BC$2,Tokens!AX1132:BC1132,2,"creators")</f>
        <v>"creators":[{"address":"ncreator",_x000D_
"share":10},{"address":"cotrcrea",_x000D_
"share":90},{"address":"nminer",_x000D_
"share":0}]</v>
      </c>
      <c r="Y1132" s="78" t="str">
        <f>formatRow(Tokens!BD$2:BI$2,Tokens!BD1132:BI1132,2,"files")</f>
        <v>"files":[]</v>
      </c>
      <c r="Z1132" s="78"/>
      <c r="AA1132" s="78"/>
      <c r="AB1132" s="78"/>
      <c r="AC1132" s="78" t="str">
        <f>formatRow(Tokens!BJ$2:BK$2,Tokens!BJ1132:BK1132,0,"collection")</f>
        <v>"collection":{"name":"BILLET VIP",_x000D_
"family":"Calvi On The Rocks"}</v>
      </c>
      <c r="AD1132" s="1" t="str">
        <f>formatRow(Tokens!BN$2:BR$2,Tokens!BN1132:BR1132,0,"marketplace")</f>
        <v>"marketplace":{"initial_price":100,_x000D_
"reservation_price":"",_x000D_
"duration":"",_x000D_
"max_mint":1,_x000D_
"sell_date":"25/06/2022"}</v>
      </c>
      <c r="AE1132" s="1"/>
    </row>
    <row r="1133" spans="4:31" ht="14.25" customHeight="1" x14ac:dyDescent="0.3">
      <c r="D1133" s="1">
        <f>Tokens!B1133</f>
        <v>343</v>
      </c>
      <c r="E1133" s="17" t="str">
        <f>IF(Tokens!C1133="","",Tokens!C1133)</f>
        <v>#343 Billet VIP</v>
      </c>
      <c r="F1133"/>
      <c r="G1133"/>
      <c r="H1133"/>
      <c r="I1133"/>
      <c r="J1133"/>
      <c r="M1133"/>
      <c r="N1133"/>
      <c r="O1133" s="15" t="str">
        <f t="shared" si="36"/>
        <v>_</v>
      </c>
      <c r="P1133" s="18" t="str">
        <f>IF(F1133="stop","",IF(F1133&lt;&gt;"",HYPERLINK(Settings!$B$5 &amp; "/manage/?network=" &amp; LOWER(B$8) &amp; "&amp;search=token&amp;account=" &amp; ToMint!$B$5 &amp; "&amp;view=" &amp; ToMint!J1133,"TokenSol"),""))</f>
        <v/>
      </c>
      <c r="Q1133" s="2"/>
      <c r="R1133" s="2"/>
      <c r="S1133" s="11"/>
      <c r="T1133" s="78" t="str">
        <f>"owner=" &amp; Tokens!BS1133 &amp; "&amp;filename_for_metadata=" &amp; Tokens!BT1133 &amp; "&amp;offchaindata_platform=" &amp; $B$17 &amp; "&amp;keyfile=" &amp; $B$5 &amp;  "&amp;repository=" &amp; $B$18</f>
        <v>owner=BbDq7xeUzpj8bXfd9N7dh1tw43Ss7xbYpyjoNuwDSrzq&amp;filename_for_metadata=BILLETVIP_COR22D343&amp;offchaindata_platform=Github&amp;keyfile=Paul&amp;repository=CalviOnTheRocks2022</v>
      </c>
      <c r="U1133" s="78" t="str">
        <f t="shared" si="35"/>
        <v>{"name":"#343 Billet VIP",_x000D_
"symbol":"COR22D343",_x000D_
"description":"Billet VIP / Billet NFT VIP Access - 1 jour Calvi on the Rocks 2022",_x000D_
"seller_fee_basis_points":1000,_x000D_
"image":"https://bafybeiellowoeg4z5oi5my3qt2euvzv7tuhiveraextp2xui2o7pxq4rw4.ipfs.nftstorage.link?image_343.webp",_x000D_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33" s="78" t="str">
        <f>formatRow(Tokens!C$2:I$2,Tokens!C1133:I1133)</f>
        <v>"name":"#343 Billet VIP",_x000D_
"symbol":"COR22D343",_x000D_
"description":"Billet VIP / Billet NFT VIP Access - 1 jour Calvi on the Rocks 2022",_x000D_
"seller_fee_basis_points":1000,_x000D_
"image":"https://bafybeiellowoeg4z5oi5my3qt2euvzv7tuhiveraextp2xui2o7pxq4rw4.ipfs.nftstorage.link?image_343.webp",_x000D_
"Issuer":"NfluenT for Calvi On The rocks",_x000D_
"external_url":""</v>
      </c>
      <c r="W1133" s="78" t="str">
        <f>formatRow(Tokens!J$2:AV$2,Tokens!J1133:AV1133,2,"attributes")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3" s="78" t="str">
        <f>formatRow(Tokens!AX$2:BC$2,Tokens!AX1133:BC1133,2,"creators")</f>
        <v>"creators":[{"address":"ncreator",_x000D_
"share":10},{"address":"cotrcrea",_x000D_
"share":90},{"address":"nminer",_x000D_
"share":0}]</v>
      </c>
      <c r="Y1133" s="78" t="str">
        <f>formatRow(Tokens!BD$2:BI$2,Tokens!BD1133:BI1133,2,"files")</f>
        <v>"files":[]</v>
      </c>
      <c r="Z1133" s="78"/>
      <c r="AA1133" s="78"/>
      <c r="AB1133" s="78"/>
      <c r="AC1133" s="78" t="str">
        <f>formatRow(Tokens!BJ$2:BK$2,Tokens!BJ1133:BK1133,0,"collection")</f>
        <v>"collection":{"name":"BILLET VIP",_x000D_
"family":"Calvi On The Rocks"}</v>
      </c>
      <c r="AD1133" s="1" t="str">
        <f>formatRow(Tokens!BN$2:BR$2,Tokens!BN1133:BR1133,0,"marketplace")</f>
        <v>"marketplace":{"initial_price":100,_x000D_
"reservation_price":"",_x000D_
"duration":"",_x000D_
"max_mint":1,_x000D_
"sell_date":"25/06/2022"}</v>
      </c>
      <c r="AE1133" s="1"/>
    </row>
    <row r="1134" spans="4:31" ht="14.25" customHeight="1" x14ac:dyDescent="0.3">
      <c r="D1134" s="1">
        <f>Tokens!B1134</f>
        <v>344</v>
      </c>
      <c r="E1134" s="17" t="str">
        <f>IF(Tokens!C1134="","",Tokens!C1134)</f>
        <v>#344 Billet VIP</v>
      </c>
      <c r="F1134"/>
      <c r="G1134"/>
      <c r="H1134"/>
      <c r="I1134"/>
      <c r="J1134"/>
      <c r="M1134"/>
      <c r="N1134"/>
      <c r="O1134" s="15" t="str">
        <f t="shared" si="36"/>
        <v>_</v>
      </c>
      <c r="P1134" s="18" t="str">
        <f>IF(F1134="stop","",IF(F1134&lt;&gt;"",HYPERLINK(Settings!$B$5 &amp; "/manage/?network=" &amp; LOWER(B$8) &amp; "&amp;search=token&amp;account=" &amp; ToMint!$B$5 &amp; "&amp;view=" &amp; ToMint!J1134,"TokenSol"),""))</f>
        <v/>
      </c>
      <c r="Q1134" s="2"/>
      <c r="R1134" s="2"/>
      <c r="S1134" s="11"/>
      <c r="T1134" s="78" t="str">
        <f>"owner=" &amp; Tokens!BS1134 &amp; "&amp;filename_for_metadata=" &amp; Tokens!BT1134 &amp; "&amp;offchaindata_platform=" &amp; $B$17 &amp; "&amp;keyfile=" &amp; $B$5 &amp;  "&amp;repository=" &amp; $B$18</f>
        <v>owner=BbDq7xeUzpj8bXfd9N7dh1tw43Ss7xbYpyjoNuwDSrzq&amp;filename_for_metadata=BILLETVIP_COR22D344&amp;offchaindata_platform=Github&amp;keyfile=Paul&amp;repository=CalviOnTheRocks2022</v>
      </c>
      <c r="U1134" s="78" t="str">
        <f t="shared" si="35"/>
        <v>{"name":"#344 Billet VIP",_x000D_
"symbol":"COR22D344",_x000D_
"description":"Billet VIP / Billet NFT VIP Access - 1 jour Calvi on the Rocks 2022",_x000D_
"seller_fee_basis_points":1000,_x000D_
"image":"https://bafybeicquu5cfryfrn7b3kxmkuvsqirwfsyze6tleke5sopwua5h3xft2i.ipfs.nftstorage.link?image_344.webp",_x000D_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34" s="78" t="str">
        <f>formatRow(Tokens!C$2:I$2,Tokens!C1134:I1134)</f>
        <v>"name":"#344 Billet VIP",_x000D_
"symbol":"COR22D344",_x000D_
"description":"Billet VIP / Billet NFT VIP Access - 1 jour Calvi on the Rocks 2022",_x000D_
"seller_fee_basis_points":1000,_x000D_
"image":"https://bafybeicquu5cfryfrn7b3kxmkuvsqirwfsyze6tleke5sopwua5h3xft2i.ipfs.nftstorage.link?image_344.webp",_x000D_
"Issuer":"NfluenT for Calvi On The rocks",_x000D_
"external_url":""</v>
      </c>
      <c r="W1134" s="78" t="str">
        <f>formatRow(Tokens!J$2:AV$2,Tokens!J1134:AV1134,2,"attributes")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4" s="78" t="str">
        <f>formatRow(Tokens!AX$2:BC$2,Tokens!AX1134:BC1134,2,"creators")</f>
        <v>"creators":[{"address":"ncreator",_x000D_
"share":10},{"address":"cotrcrea",_x000D_
"share":90},{"address":"nminer",_x000D_
"share":0}]</v>
      </c>
      <c r="Y1134" s="78" t="str">
        <f>formatRow(Tokens!BD$2:BI$2,Tokens!BD1134:BI1134,2,"files")</f>
        <v>"files":[]</v>
      </c>
      <c r="Z1134" s="78"/>
      <c r="AA1134" s="78"/>
      <c r="AB1134" s="78"/>
      <c r="AC1134" s="78" t="str">
        <f>formatRow(Tokens!BJ$2:BK$2,Tokens!BJ1134:BK1134,0,"collection")</f>
        <v>"collection":{"name":"BILLET VIP",_x000D_
"family":"Calvi On The Rocks"}</v>
      </c>
      <c r="AD1134" s="1" t="str">
        <f>formatRow(Tokens!BN$2:BR$2,Tokens!BN1134:BR1134,0,"marketplace")</f>
        <v>"marketplace":{"initial_price":100,_x000D_
"reservation_price":"",_x000D_
"duration":"",_x000D_
"max_mint":1,_x000D_
"sell_date":"25/06/2022"}</v>
      </c>
      <c r="AE1134" s="1"/>
    </row>
    <row r="1135" spans="4:31" ht="14.25" customHeight="1" x14ac:dyDescent="0.3">
      <c r="D1135" s="1">
        <f>Tokens!B1135</f>
        <v>345</v>
      </c>
      <c r="E1135" s="17" t="str">
        <f>IF(Tokens!C1135="","",Tokens!C1135)</f>
        <v>#345 Billet VIP</v>
      </c>
      <c r="F1135"/>
      <c r="G1135"/>
      <c r="H1135"/>
      <c r="I1135"/>
      <c r="J1135"/>
      <c r="M1135"/>
      <c r="N1135"/>
      <c r="O1135" s="15" t="str">
        <f t="shared" si="36"/>
        <v>_</v>
      </c>
      <c r="P1135" s="18" t="str">
        <f>IF(F1135="stop","",IF(F1135&lt;&gt;"",HYPERLINK(Settings!$B$5 &amp; "/manage/?network=" &amp; LOWER(B$8) &amp; "&amp;search=token&amp;account=" &amp; ToMint!$B$5 &amp; "&amp;view=" &amp; ToMint!J1135,"TokenSol"),""))</f>
        <v/>
      </c>
      <c r="Q1135" s="2"/>
      <c r="R1135" s="2"/>
      <c r="S1135" s="11"/>
      <c r="T1135" s="78" t="str">
        <f>"owner=" &amp; Tokens!BS1135 &amp; "&amp;filename_for_metadata=" &amp; Tokens!BT1135 &amp; "&amp;offchaindata_platform=" &amp; $B$17 &amp; "&amp;keyfile=" &amp; $B$5 &amp;  "&amp;repository=" &amp; $B$18</f>
        <v>owner=BbDq7xeUzpj8bXfd9N7dh1tw43Ss7xbYpyjoNuwDSrzq&amp;filename_for_metadata=BILLETVIP_COR22D345&amp;offchaindata_platform=Github&amp;keyfile=Paul&amp;repository=CalviOnTheRocks2022</v>
      </c>
      <c r="U1135" s="78" t="str">
        <f t="shared" si="35"/>
        <v>{"name":"#345 Billet VIP",_x000D_
"symbol":"COR22D345",_x000D_
"description":"Billet VIP / Billet NFT VIP Access - 1 jour Calvi on the Rocks 2022",_x000D_
"seller_fee_basis_points":1000,_x000D_
"image":"https://bafybeicfer7yhq3c2otctrwbgoyzbgniknveu5kcu7n4movovyc7nppveq.ipfs.nftstorage.link?image_345.webp",_x000D_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35" s="78" t="str">
        <f>formatRow(Tokens!C$2:I$2,Tokens!C1135:I1135)</f>
        <v>"name":"#345 Billet VIP",_x000D_
"symbol":"COR22D345",_x000D_
"description":"Billet VIP / Billet NFT VIP Access - 1 jour Calvi on the Rocks 2022",_x000D_
"seller_fee_basis_points":1000,_x000D_
"image":"https://bafybeicfer7yhq3c2otctrwbgoyzbgniknveu5kcu7n4movovyc7nppveq.ipfs.nftstorage.link?image_345.webp",_x000D_
"Issuer":"NfluenT for Calvi On The rocks",_x000D_
"external_url":""</v>
      </c>
      <c r="W1135" s="78" t="str">
        <f>formatRow(Tokens!J$2:AV$2,Tokens!J1135:AV1135,2,"attributes")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5" s="78" t="str">
        <f>formatRow(Tokens!AX$2:BC$2,Tokens!AX1135:BC1135,2,"creators")</f>
        <v>"creators":[{"address":"ncreator",_x000D_
"share":10},{"address":"cotrcrea",_x000D_
"share":90},{"address":"nminer",_x000D_
"share":0}]</v>
      </c>
      <c r="Y1135" s="78" t="str">
        <f>formatRow(Tokens!BD$2:BI$2,Tokens!BD1135:BI1135,2,"files")</f>
        <v>"files":[]</v>
      </c>
      <c r="Z1135" s="78"/>
      <c r="AA1135" s="78"/>
      <c r="AB1135" s="78"/>
      <c r="AC1135" s="78" t="str">
        <f>formatRow(Tokens!BJ$2:BK$2,Tokens!BJ1135:BK1135,0,"collection")</f>
        <v>"collection":{"name":"BILLET VIP",_x000D_
"family":"Calvi On The Rocks"}</v>
      </c>
      <c r="AD1135" s="1" t="str">
        <f>formatRow(Tokens!BN$2:BR$2,Tokens!BN1135:BR1135,0,"marketplace")</f>
        <v>"marketplace":{"initial_price":100,_x000D_
"reservation_price":"",_x000D_
"duration":"",_x000D_
"max_mint":1,_x000D_
"sell_date":"25/06/2022"}</v>
      </c>
      <c r="AE1135" s="1"/>
    </row>
    <row r="1136" spans="4:31" ht="14.25" customHeight="1" x14ac:dyDescent="0.3">
      <c r="D1136" s="1">
        <f>Tokens!B1136</f>
        <v>346</v>
      </c>
      <c r="E1136" s="17" t="str">
        <f>IF(Tokens!C1136="","",Tokens!C1136)</f>
        <v>#346 Billet VIP</v>
      </c>
      <c r="F1136"/>
      <c r="G1136"/>
      <c r="H1136"/>
      <c r="I1136"/>
      <c r="J1136"/>
      <c r="M1136"/>
      <c r="N1136"/>
      <c r="O1136" s="15" t="str">
        <f t="shared" si="36"/>
        <v>_</v>
      </c>
      <c r="P1136" s="18" t="str">
        <f>IF(F1136="stop","",IF(F1136&lt;&gt;"",HYPERLINK(Settings!$B$5 &amp; "/manage/?network=" &amp; LOWER(B$8) &amp; "&amp;search=token&amp;account=" &amp; ToMint!$B$5 &amp; "&amp;view=" &amp; ToMint!J1136,"TokenSol"),""))</f>
        <v/>
      </c>
      <c r="Q1136" s="2"/>
      <c r="R1136" s="2"/>
      <c r="S1136" s="11"/>
      <c r="T1136" s="78" t="str">
        <f>"owner=" &amp; Tokens!BS1136 &amp; "&amp;filename_for_metadata=" &amp; Tokens!BT1136 &amp; "&amp;offchaindata_platform=" &amp; $B$17 &amp; "&amp;keyfile=" &amp; $B$5 &amp;  "&amp;repository=" &amp; $B$18</f>
        <v>owner=BbDq7xeUzpj8bXfd9N7dh1tw43Ss7xbYpyjoNuwDSrzq&amp;filename_for_metadata=BILLETVIP_COR22D346&amp;offchaindata_platform=Github&amp;keyfile=Paul&amp;repository=CalviOnTheRocks2022</v>
      </c>
      <c r="U1136" s="78" t="str">
        <f t="shared" si="35"/>
        <v>{"name":"#346 Billet VIP",_x000D_
"symbol":"COR22D346",_x000D_
"description":"Billet VIP / Billet NFT VIP Access - 1 jour Calvi on the Rocks 2022",_x000D_
"seller_fee_basis_points":1000,_x000D_
"image":"https://bafybeiaulefgqmyz7tqs6tvrmhpsrgtzh35uyehbztcw3ix5zazn57g2ye.ipfs.nftstorage.link?image_346.webp",_x000D_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36" s="78" t="str">
        <f>formatRow(Tokens!C$2:I$2,Tokens!C1136:I1136)</f>
        <v>"name":"#346 Billet VIP",_x000D_
"symbol":"COR22D346",_x000D_
"description":"Billet VIP / Billet NFT VIP Access - 1 jour Calvi on the Rocks 2022",_x000D_
"seller_fee_basis_points":1000,_x000D_
"image":"https://bafybeiaulefgqmyz7tqs6tvrmhpsrgtzh35uyehbztcw3ix5zazn57g2ye.ipfs.nftstorage.link?image_346.webp",_x000D_
"Issuer":"NfluenT for Calvi On The rocks",_x000D_
"external_url":""</v>
      </c>
      <c r="W1136" s="78" t="str">
        <f>formatRow(Tokens!J$2:AV$2,Tokens!J1136:AV1136,2,"attributes")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6" s="78" t="str">
        <f>formatRow(Tokens!AX$2:BC$2,Tokens!AX1136:BC1136,2,"creators")</f>
        <v>"creators":[{"address":"ncreator",_x000D_
"share":10},{"address":"cotrcrea",_x000D_
"share":90},{"address":"nminer",_x000D_
"share":0}]</v>
      </c>
      <c r="Y1136" s="78" t="str">
        <f>formatRow(Tokens!BD$2:BI$2,Tokens!BD1136:BI1136,2,"files")</f>
        <v>"files":[]</v>
      </c>
      <c r="Z1136" s="78"/>
      <c r="AA1136" s="78"/>
      <c r="AB1136" s="78"/>
      <c r="AC1136" s="78" t="str">
        <f>formatRow(Tokens!BJ$2:BK$2,Tokens!BJ1136:BK1136,0,"collection")</f>
        <v>"collection":{"name":"BILLET VIP",_x000D_
"family":"Calvi On The Rocks"}</v>
      </c>
      <c r="AD1136" s="1" t="str">
        <f>formatRow(Tokens!BN$2:BR$2,Tokens!BN1136:BR1136,0,"marketplace")</f>
        <v>"marketplace":{"initial_price":100,_x000D_
"reservation_price":"",_x000D_
"duration":"",_x000D_
"max_mint":1,_x000D_
"sell_date":"25/06/2022"}</v>
      </c>
      <c r="AE1136" s="1"/>
    </row>
    <row r="1137" spans="4:31" ht="14.25" customHeight="1" x14ac:dyDescent="0.3">
      <c r="D1137" s="1">
        <f>Tokens!B1137</f>
        <v>347</v>
      </c>
      <c r="E1137" s="17" t="str">
        <f>IF(Tokens!C1137="","",Tokens!C1137)</f>
        <v>#347 Billet VIP</v>
      </c>
      <c r="F1137"/>
      <c r="G1137"/>
      <c r="H1137"/>
      <c r="I1137"/>
      <c r="J1137"/>
      <c r="M1137"/>
      <c r="N1137"/>
      <c r="O1137" s="15" t="str">
        <f t="shared" si="36"/>
        <v>_</v>
      </c>
      <c r="P1137" s="18" t="str">
        <f>IF(F1137="stop","",IF(F1137&lt;&gt;"",HYPERLINK(Settings!$B$5 &amp; "/manage/?network=" &amp; LOWER(B$8) &amp; "&amp;search=token&amp;account=" &amp; ToMint!$B$5 &amp; "&amp;view=" &amp; ToMint!J1137,"TokenSol"),""))</f>
        <v/>
      </c>
      <c r="Q1137" s="2"/>
      <c r="R1137" s="2"/>
      <c r="S1137" s="11"/>
      <c r="T1137" s="78" t="str">
        <f>"owner=" &amp; Tokens!BS1137 &amp; "&amp;filename_for_metadata=" &amp; Tokens!BT1137 &amp; "&amp;offchaindata_platform=" &amp; $B$17 &amp; "&amp;keyfile=" &amp; $B$5 &amp;  "&amp;repository=" &amp; $B$18</f>
        <v>owner=BbDq7xeUzpj8bXfd9N7dh1tw43Ss7xbYpyjoNuwDSrzq&amp;filename_for_metadata=BILLETVIP_COR22D347&amp;offchaindata_platform=Github&amp;keyfile=Paul&amp;repository=CalviOnTheRocks2022</v>
      </c>
      <c r="U1137" s="78" t="str">
        <f t="shared" si="35"/>
        <v>{"name":"#347 Billet VIP",_x000D_
"symbol":"COR22D347",_x000D_
"description":"Billet VIP / Billet NFT VIP Access - 1 jour Calvi on the Rocks 2022",_x000D_
"seller_fee_basis_points":1000,_x000D_
"image":"https://bafybeib2usj67xgw7n24clj43g43q52xuuzuckfixclbsvombduj5lbvmi.ipfs.nftstorage.link?image_347.webp",_x000D_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37" s="78" t="str">
        <f>formatRow(Tokens!C$2:I$2,Tokens!C1137:I1137)</f>
        <v>"name":"#347 Billet VIP",_x000D_
"symbol":"COR22D347",_x000D_
"description":"Billet VIP / Billet NFT VIP Access - 1 jour Calvi on the Rocks 2022",_x000D_
"seller_fee_basis_points":1000,_x000D_
"image":"https://bafybeib2usj67xgw7n24clj43g43q52xuuzuckfixclbsvombduj5lbvmi.ipfs.nftstorage.link?image_347.webp",_x000D_
"Issuer":"NfluenT for Calvi On The rocks",_x000D_
"external_url":""</v>
      </c>
      <c r="W1137" s="78" t="str">
        <f>formatRow(Tokens!J$2:AV$2,Tokens!J1137:AV1137,2,"attributes")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7" s="78" t="str">
        <f>formatRow(Tokens!AX$2:BC$2,Tokens!AX1137:BC1137,2,"creators")</f>
        <v>"creators":[{"address":"ncreator",_x000D_
"share":10},{"address":"cotrcrea",_x000D_
"share":90},{"address":"nminer",_x000D_
"share":0}]</v>
      </c>
      <c r="Y1137" s="78" t="str">
        <f>formatRow(Tokens!BD$2:BI$2,Tokens!BD1137:BI1137,2,"files")</f>
        <v>"files":[]</v>
      </c>
      <c r="Z1137" s="78"/>
      <c r="AA1137" s="78"/>
      <c r="AB1137" s="78"/>
      <c r="AC1137" s="78" t="str">
        <f>formatRow(Tokens!BJ$2:BK$2,Tokens!BJ1137:BK1137,0,"collection")</f>
        <v>"collection":{"name":"BILLET VIP",_x000D_
"family":"Calvi On The Rocks"}</v>
      </c>
      <c r="AD1137" s="1" t="str">
        <f>formatRow(Tokens!BN$2:BR$2,Tokens!BN1137:BR1137,0,"marketplace")</f>
        <v>"marketplace":{"initial_price":100,_x000D_
"reservation_price":"",_x000D_
"duration":"",_x000D_
"max_mint":1,_x000D_
"sell_date":"25/06/2022"}</v>
      </c>
      <c r="AE1137" s="1"/>
    </row>
    <row r="1138" spans="4:31" ht="14.25" customHeight="1" x14ac:dyDescent="0.3">
      <c r="D1138" s="1">
        <f>Tokens!B1138</f>
        <v>348</v>
      </c>
      <c r="E1138" s="17" t="str">
        <f>IF(Tokens!C1138="","",Tokens!C1138)</f>
        <v>#348 Billet VIP</v>
      </c>
      <c r="F1138"/>
      <c r="G1138"/>
      <c r="H1138"/>
      <c r="I1138"/>
      <c r="J1138"/>
      <c r="M1138"/>
      <c r="N1138"/>
      <c r="O1138" s="15" t="str">
        <f t="shared" si="36"/>
        <v>_</v>
      </c>
      <c r="P1138" s="18" t="str">
        <f>IF(F1138="stop","",IF(F1138&lt;&gt;"",HYPERLINK(Settings!$B$5 &amp; "/manage/?network=" &amp; LOWER(B$8) &amp; "&amp;search=token&amp;account=" &amp; ToMint!$B$5 &amp; "&amp;view=" &amp; ToMint!J1138,"TokenSol"),""))</f>
        <v/>
      </c>
      <c r="Q1138" s="2"/>
      <c r="R1138" s="2"/>
      <c r="S1138" s="11"/>
      <c r="T1138" s="78" t="str">
        <f>"owner=" &amp; Tokens!BS1138 &amp; "&amp;filename_for_metadata=" &amp; Tokens!BT1138 &amp; "&amp;offchaindata_platform=" &amp; $B$17 &amp; "&amp;keyfile=" &amp; $B$5 &amp;  "&amp;repository=" &amp; $B$18</f>
        <v>owner=BbDq7xeUzpj8bXfd9N7dh1tw43Ss7xbYpyjoNuwDSrzq&amp;filename_for_metadata=BILLETVIP_COR22D348&amp;offchaindata_platform=Github&amp;keyfile=Paul&amp;repository=CalviOnTheRocks2022</v>
      </c>
      <c r="U1138" s="78" t="str">
        <f t="shared" si="35"/>
        <v>{"name":"#348 Billet VIP",_x000D_
"symbol":"COR22D348",_x000D_
"description":"Billet VIP / Billet NFT VIP Access - 1 jour Calvi on the Rocks 2022",_x000D_
"seller_fee_basis_points":1000,_x000D_
"image":"https://bafybeiaifm4fghflgfv24n2k2ivxr2bngpmderu6csmleguhh3l7bzd3za.ipfs.nftstorage.link?image_348.webp",_x000D_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38" s="78" t="str">
        <f>formatRow(Tokens!C$2:I$2,Tokens!C1138:I1138)</f>
        <v>"name":"#348 Billet VIP",_x000D_
"symbol":"COR22D348",_x000D_
"description":"Billet VIP / Billet NFT VIP Access - 1 jour Calvi on the Rocks 2022",_x000D_
"seller_fee_basis_points":1000,_x000D_
"image":"https://bafybeiaifm4fghflgfv24n2k2ivxr2bngpmderu6csmleguhh3l7bzd3za.ipfs.nftstorage.link?image_348.webp",_x000D_
"Issuer":"NfluenT for Calvi On The rocks",_x000D_
"external_url":""</v>
      </c>
      <c r="W1138" s="78" t="str">
        <f>formatRow(Tokens!J$2:AV$2,Tokens!J1138:AV1138,2,"attributes")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8" s="78" t="str">
        <f>formatRow(Tokens!AX$2:BC$2,Tokens!AX1138:BC1138,2,"creators")</f>
        <v>"creators":[{"address":"ncreator",_x000D_
"share":10},{"address":"cotrcrea",_x000D_
"share":90},{"address":"nminer",_x000D_
"share":0}]</v>
      </c>
      <c r="Y1138" s="78" t="str">
        <f>formatRow(Tokens!BD$2:BI$2,Tokens!BD1138:BI1138,2,"files")</f>
        <v>"files":[]</v>
      </c>
      <c r="Z1138" s="78"/>
      <c r="AA1138" s="78"/>
      <c r="AB1138" s="78"/>
      <c r="AC1138" s="78" t="str">
        <f>formatRow(Tokens!BJ$2:BK$2,Tokens!BJ1138:BK1138,0,"collection")</f>
        <v>"collection":{"name":"BILLET VIP",_x000D_
"family":"Calvi On The Rocks"}</v>
      </c>
      <c r="AD1138" s="1" t="str">
        <f>formatRow(Tokens!BN$2:BR$2,Tokens!BN1138:BR1138,0,"marketplace")</f>
        <v>"marketplace":{"initial_price":100,_x000D_
"reservation_price":"",_x000D_
"duration":"",_x000D_
"max_mint":1,_x000D_
"sell_date":"25/06/2022"}</v>
      </c>
      <c r="AE1138" s="1"/>
    </row>
    <row r="1139" spans="4:31" ht="14.25" customHeight="1" x14ac:dyDescent="0.3">
      <c r="D1139" s="1">
        <f>Tokens!B1139</f>
        <v>349</v>
      </c>
      <c r="E1139" s="17" t="str">
        <f>IF(Tokens!C1139="","",Tokens!C1139)</f>
        <v>#349 Billet VIP</v>
      </c>
      <c r="F1139"/>
      <c r="G1139"/>
      <c r="H1139"/>
      <c r="I1139"/>
      <c r="J1139"/>
      <c r="M1139"/>
      <c r="N1139"/>
      <c r="O1139" s="15" t="str">
        <f t="shared" si="36"/>
        <v>_</v>
      </c>
      <c r="P1139" s="18" t="str">
        <f>IF(F1139="stop","",IF(F1139&lt;&gt;"",HYPERLINK(Settings!$B$5 &amp; "/manage/?network=" &amp; LOWER(B$8) &amp; "&amp;search=token&amp;account=" &amp; ToMint!$B$5 &amp; "&amp;view=" &amp; ToMint!J1139,"TokenSol"),""))</f>
        <v/>
      </c>
      <c r="Q1139" s="2"/>
      <c r="R1139" s="2"/>
      <c r="S1139" s="11"/>
      <c r="T1139" s="78" t="str">
        <f>"owner=" &amp; Tokens!BS1139 &amp; "&amp;filename_for_metadata=" &amp; Tokens!BT1139 &amp; "&amp;offchaindata_platform=" &amp; $B$17 &amp; "&amp;keyfile=" &amp; $B$5 &amp;  "&amp;repository=" &amp; $B$18</f>
        <v>owner=BbDq7xeUzpj8bXfd9N7dh1tw43Ss7xbYpyjoNuwDSrzq&amp;filename_for_metadata=BILLETVIP_COR22D349&amp;offchaindata_platform=Github&amp;keyfile=Paul&amp;repository=CalviOnTheRocks2022</v>
      </c>
      <c r="U1139" s="78" t="str">
        <f t="shared" si="35"/>
        <v>{"name":"#349 Billet VIP",_x000D_
"symbol":"COR22D349",_x000D_
"description":"Billet VIP / Billet NFT VIP Access - 1 jour Calvi on the Rocks 2022",_x000D_
"seller_fee_basis_points":1000,_x000D_
"image":"https://bafybeigvvx6uxwiqqffygdvkayuzimzppae2ly7dxsgiswqljtmta6cf6i.ipfs.nftstorage.link?image_349.webp",_x000D_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39" s="78" t="str">
        <f>formatRow(Tokens!C$2:I$2,Tokens!C1139:I1139)</f>
        <v>"name":"#349 Billet VIP",_x000D_
"symbol":"COR22D349",_x000D_
"description":"Billet VIP / Billet NFT VIP Access - 1 jour Calvi on the Rocks 2022",_x000D_
"seller_fee_basis_points":1000,_x000D_
"image":"https://bafybeigvvx6uxwiqqffygdvkayuzimzppae2ly7dxsgiswqljtmta6cf6i.ipfs.nftstorage.link?image_349.webp",_x000D_
"Issuer":"NfluenT for Calvi On The rocks",_x000D_
"external_url":""</v>
      </c>
      <c r="W1139" s="78" t="str">
        <f>formatRow(Tokens!J$2:AV$2,Tokens!J1139:AV1139,2,"attributes")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9" s="78" t="str">
        <f>formatRow(Tokens!AX$2:BC$2,Tokens!AX1139:BC1139,2,"creators")</f>
        <v>"creators":[{"address":"ncreator",_x000D_
"share":10},{"address":"cotrcrea",_x000D_
"share":90},{"address":"nminer",_x000D_
"share":0}]</v>
      </c>
      <c r="Y1139" s="78" t="str">
        <f>formatRow(Tokens!BD$2:BI$2,Tokens!BD1139:BI1139,2,"files")</f>
        <v>"files":[]</v>
      </c>
      <c r="Z1139" s="78"/>
      <c r="AA1139" s="78"/>
      <c r="AB1139" s="78"/>
      <c r="AC1139" s="78" t="str">
        <f>formatRow(Tokens!BJ$2:BK$2,Tokens!BJ1139:BK1139,0,"collection")</f>
        <v>"collection":{"name":"BILLET VIP",_x000D_
"family":"Calvi On The Rocks"}</v>
      </c>
      <c r="AD1139" s="1" t="str">
        <f>formatRow(Tokens!BN$2:BR$2,Tokens!BN1139:BR1139,0,"marketplace")</f>
        <v>"marketplace":{"initial_price":100,_x000D_
"reservation_price":"",_x000D_
"duration":"",_x000D_
"max_mint":1,_x000D_
"sell_date":"25/06/2022"}</v>
      </c>
      <c r="AE1139" s="1"/>
    </row>
    <row r="1140" spans="4:31" ht="14.25" customHeight="1" x14ac:dyDescent="0.3">
      <c r="D1140" s="1">
        <f>Tokens!B1140</f>
        <v>350</v>
      </c>
      <c r="E1140" s="17" t="str">
        <f>IF(Tokens!C1140="","",Tokens!C1140)</f>
        <v>#350 Billet VIP</v>
      </c>
      <c r="F1140"/>
      <c r="G1140"/>
      <c r="H1140"/>
      <c r="I1140"/>
      <c r="J1140"/>
      <c r="M1140"/>
      <c r="N1140"/>
      <c r="O1140" s="15" t="str">
        <f t="shared" si="36"/>
        <v>_</v>
      </c>
      <c r="P1140" s="18" t="str">
        <f>IF(F1140="stop","",IF(F1140&lt;&gt;"",HYPERLINK(Settings!$B$5 &amp; "/manage/?network=" &amp; LOWER(B$8) &amp; "&amp;search=token&amp;account=" &amp; ToMint!$B$5 &amp; "&amp;view=" &amp; ToMint!J1140,"TokenSol"),""))</f>
        <v/>
      </c>
      <c r="Q1140" s="2"/>
      <c r="R1140" s="2"/>
      <c r="S1140" s="11"/>
      <c r="T1140" s="78" t="str">
        <f>"owner=" &amp; Tokens!BS1140 &amp; "&amp;filename_for_metadata=" &amp; Tokens!BT1140 &amp; "&amp;offchaindata_platform=" &amp; $B$17 &amp; "&amp;keyfile=" &amp; $B$5 &amp;  "&amp;repository=" &amp; $B$18</f>
        <v>owner=BbDq7xeUzpj8bXfd9N7dh1tw43Ss7xbYpyjoNuwDSrzq&amp;filename_for_metadata=BILLETVIP_COR22D350&amp;offchaindata_platform=Github&amp;keyfile=Paul&amp;repository=CalviOnTheRocks2022</v>
      </c>
      <c r="U1140" s="78" t="str">
        <f t="shared" si="35"/>
        <v>{"name":"#350 Billet VIP",_x000D_
"symbol":"COR22D350",_x000D_
"description":"Billet VIP / Billet NFT VIP Access - 1 jour Calvi on the Rocks 2022",_x000D_
"seller_fee_basis_points":1000,_x000D_
"image":"https://bafybeiehksilfe5r77v3jclct2kmwjm5iuounvejbpxxsjbxpqb5f7ww2q.ipfs.nftstorage.link?image_350.webp",_x000D_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40" s="78" t="str">
        <f>formatRow(Tokens!C$2:I$2,Tokens!C1140:I1140)</f>
        <v>"name":"#350 Billet VIP",_x000D_
"symbol":"COR22D350",_x000D_
"description":"Billet VIP / Billet NFT VIP Access - 1 jour Calvi on the Rocks 2022",_x000D_
"seller_fee_basis_points":1000,_x000D_
"image":"https://bafybeiehksilfe5r77v3jclct2kmwjm5iuounvejbpxxsjbxpqb5f7ww2q.ipfs.nftstorage.link?image_350.webp",_x000D_
"Issuer":"NfluenT for Calvi On The rocks",_x000D_
"external_url":""</v>
      </c>
      <c r="W1140" s="78" t="str">
        <f>formatRow(Tokens!J$2:AV$2,Tokens!J1140:AV1140,2,"attributes")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0" s="78" t="str">
        <f>formatRow(Tokens!AX$2:BC$2,Tokens!AX1140:BC1140,2,"creators")</f>
        <v>"creators":[{"address":"ncreator",_x000D_
"share":10},{"address":"cotrcrea",_x000D_
"share":90},{"address":"nminer",_x000D_
"share":0}]</v>
      </c>
      <c r="Y1140" s="78" t="str">
        <f>formatRow(Tokens!BD$2:BI$2,Tokens!BD1140:BI1140,2,"files")</f>
        <v>"files":[]</v>
      </c>
      <c r="Z1140" s="78"/>
      <c r="AA1140" s="78"/>
      <c r="AB1140" s="78"/>
      <c r="AC1140" s="78" t="str">
        <f>formatRow(Tokens!BJ$2:BK$2,Tokens!BJ1140:BK1140,0,"collection")</f>
        <v>"collection":{"name":"BILLET VIP",_x000D_
"family":"Calvi On The Rocks"}</v>
      </c>
      <c r="AD1140" s="1" t="str">
        <f>formatRow(Tokens!BN$2:BR$2,Tokens!BN1140:BR1140,0,"marketplace")</f>
        <v>"marketplace":{"initial_price":100,_x000D_
"reservation_price":"",_x000D_
"duration":"",_x000D_
"max_mint":1,_x000D_
"sell_date":"25/06/2022"}</v>
      </c>
      <c r="AE1140" s="1"/>
    </row>
    <row r="1141" spans="4:31" ht="14.25" customHeight="1" x14ac:dyDescent="0.3">
      <c r="D1141" s="1">
        <f>Tokens!B1141</f>
        <v>351</v>
      </c>
      <c r="E1141" s="17" t="str">
        <f>IF(Tokens!C1141="","",Tokens!C1141)</f>
        <v>#351 Billet VIP</v>
      </c>
      <c r="F1141"/>
      <c r="G1141"/>
      <c r="H1141"/>
      <c r="I1141"/>
      <c r="J1141"/>
      <c r="M1141"/>
      <c r="N1141"/>
      <c r="O1141" s="15" t="str">
        <f t="shared" si="36"/>
        <v>_</v>
      </c>
      <c r="P1141" s="18" t="str">
        <f>IF(F1141="stop","",IF(F1141&lt;&gt;"",HYPERLINK(Settings!$B$5 &amp; "/manage/?network=" &amp; LOWER(B$8) &amp; "&amp;search=token&amp;account=" &amp; ToMint!$B$5 &amp; "&amp;view=" &amp; ToMint!J1141,"TokenSol"),""))</f>
        <v/>
      </c>
      <c r="Q1141" s="2"/>
      <c r="R1141" s="2"/>
      <c r="S1141" s="11"/>
      <c r="T1141" s="78" t="str">
        <f>"owner=" &amp; Tokens!BS1141 &amp; "&amp;filename_for_metadata=" &amp; Tokens!BT1141 &amp; "&amp;offchaindata_platform=" &amp; $B$17 &amp; "&amp;keyfile=" &amp; $B$5 &amp;  "&amp;repository=" &amp; $B$18</f>
        <v>owner=BbDq7xeUzpj8bXfd9N7dh1tw43Ss7xbYpyjoNuwDSrzq&amp;filename_for_metadata=BILLETVIP_COR22D351&amp;offchaindata_platform=Github&amp;keyfile=Paul&amp;repository=CalviOnTheRocks2022</v>
      </c>
      <c r="U1141" s="78" t="str">
        <f t="shared" si="35"/>
        <v>{"name":"#351 Billet VIP",_x000D_
"symbol":"COR22D351",_x000D_
"description":"Billet VIP / Billet NFT VIP Access - 1 jour Calvi on the Rocks 2022",_x000D_
"seller_fee_basis_points":1000,_x000D_
"image":"https://bafybeic6sgum6iitjbblphholeqh52kbfd3xvgqvm3a52fhkcqcqiuznmi.ipfs.nftstorage.link?image_351.webp",_x000D_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41" s="78" t="str">
        <f>formatRow(Tokens!C$2:I$2,Tokens!C1141:I1141)</f>
        <v>"name":"#351 Billet VIP",_x000D_
"symbol":"COR22D351",_x000D_
"description":"Billet VIP / Billet NFT VIP Access - 1 jour Calvi on the Rocks 2022",_x000D_
"seller_fee_basis_points":1000,_x000D_
"image":"https://bafybeic6sgum6iitjbblphholeqh52kbfd3xvgqvm3a52fhkcqcqiuznmi.ipfs.nftstorage.link?image_351.webp",_x000D_
"Issuer":"NfluenT for Calvi On The rocks",_x000D_
"external_url":""</v>
      </c>
      <c r="W1141" s="78" t="str">
        <f>formatRow(Tokens!J$2:AV$2,Tokens!J1141:AV1141,2,"attributes")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1" s="78" t="str">
        <f>formatRow(Tokens!AX$2:BC$2,Tokens!AX1141:BC1141,2,"creators")</f>
        <v>"creators":[{"address":"ncreator",_x000D_
"share":10},{"address":"cotrcrea",_x000D_
"share":90},{"address":"nminer",_x000D_
"share":0}]</v>
      </c>
      <c r="Y1141" s="78" t="str">
        <f>formatRow(Tokens!BD$2:BI$2,Tokens!BD1141:BI1141,2,"files")</f>
        <v>"files":[]</v>
      </c>
      <c r="Z1141" s="78"/>
      <c r="AA1141" s="78"/>
      <c r="AB1141" s="78"/>
      <c r="AC1141" s="78" t="str">
        <f>formatRow(Tokens!BJ$2:BK$2,Tokens!BJ1141:BK1141,0,"collection")</f>
        <v>"collection":{"name":"BILLET VIP",_x000D_
"family":"Calvi On The Rocks"}</v>
      </c>
      <c r="AD1141" s="1" t="str">
        <f>formatRow(Tokens!BN$2:BR$2,Tokens!BN1141:BR1141,0,"marketplace")</f>
        <v>"marketplace":{"initial_price":100,_x000D_
"reservation_price":"",_x000D_
"duration":"",_x000D_
"max_mint":1,_x000D_
"sell_date":"25/06/2022"}</v>
      </c>
      <c r="AE1141" s="1"/>
    </row>
    <row r="1142" spans="4:31" ht="14.25" customHeight="1" x14ac:dyDescent="0.3">
      <c r="D1142" s="1">
        <f>Tokens!B1142</f>
        <v>352</v>
      </c>
      <c r="E1142" s="17" t="str">
        <f>IF(Tokens!C1142="","",Tokens!C1142)</f>
        <v>#352 Billet VIP</v>
      </c>
      <c r="F1142"/>
      <c r="G1142"/>
      <c r="H1142"/>
      <c r="I1142"/>
      <c r="J1142"/>
      <c r="M1142"/>
      <c r="N1142"/>
      <c r="O1142" s="15" t="str">
        <f t="shared" si="36"/>
        <v>_</v>
      </c>
      <c r="P1142" s="18" t="str">
        <f>IF(F1142="stop","",IF(F1142&lt;&gt;"",HYPERLINK(Settings!$B$5 &amp; "/manage/?network=" &amp; LOWER(B$8) &amp; "&amp;search=token&amp;account=" &amp; ToMint!$B$5 &amp; "&amp;view=" &amp; ToMint!J1142,"TokenSol"),""))</f>
        <v/>
      </c>
      <c r="Q1142" s="2"/>
      <c r="R1142" s="2"/>
      <c r="S1142" s="11"/>
      <c r="T1142" s="78" t="str">
        <f>"owner=" &amp; Tokens!BS1142 &amp; "&amp;filename_for_metadata=" &amp; Tokens!BT1142 &amp; "&amp;offchaindata_platform=" &amp; $B$17 &amp; "&amp;keyfile=" &amp; $B$5 &amp;  "&amp;repository=" &amp; $B$18</f>
        <v>owner=BbDq7xeUzpj8bXfd9N7dh1tw43Ss7xbYpyjoNuwDSrzq&amp;filename_for_metadata=BILLETVIP_COR22D352&amp;offchaindata_platform=Github&amp;keyfile=Paul&amp;repository=CalviOnTheRocks2022</v>
      </c>
      <c r="U1142" s="78" t="str">
        <f t="shared" si="35"/>
        <v>{"name":"#352 Billet VIP",_x000D_
"symbol":"COR22D352",_x000D_
"description":"Billet VIP / Billet NFT VIP Access - 1 jour Calvi on the Rocks 2022",_x000D_
"seller_fee_basis_points":1000,_x000D_
"image":"https://bafybeiek5qdupqzy54fyqa6spcpatdsqd2o2pyee2qe67iutlc2voqr2gm.ipfs.nftstorage.link?image_352.webp",_x000D_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42" s="78" t="str">
        <f>formatRow(Tokens!C$2:I$2,Tokens!C1142:I1142)</f>
        <v>"name":"#352 Billet VIP",_x000D_
"symbol":"COR22D352",_x000D_
"description":"Billet VIP / Billet NFT VIP Access - 1 jour Calvi on the Rocks 2022",_x000D_
"seller_fee_basis_points":1000,_x000D_
"image":"https://bafybeiek5qdupqzy54fyqa6spcpatdsqd2o2pyee2qe67iutlc2voqr2gm.ipfs.nftstorage.link?image_352.webp",_x000D_
"Issuer":"NfluenT for Calvi On The rocks",_x000D_
"external_url":""</v>
      </c>
      <c r="W1142" s="78" t="str">
        <f>formatRow(Tokens!J$2:AV$2,Tokens!J1142:AV1142,2,"attributes")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2" s="78" t="str">
        <f>formatRow(Tokens!AX$2:BC$2,Tokens!AX1142:BC1142,2,"creators")</f>
        <v>"creators":[{"address":"ncreator",_x000D_
"share":10},{"address":"cotrcrea",_x000D_
"share":90},{"address":"nminer",_x000D_
"share":0}]</v>
      </c>
      <c r="Y1142" s="78" t="str">
        <f>formatRow(Tokens!BD$2:BI$2,Tokens!BD1142:BI1142,2,"files")</f>
        <v>"files":[]</v>
      </c>
      <c r="Z1142" s="78"/>
      <c r="AA1142" s="78"/>
      <c r="AB1142" s="78"/>
      <c r="AC1142" s="78" t="str">
        <f>formatRow(Tokens!BJ$2:BK$2,Tokens!BJ1142:BK1142,0,"collection")</f>
        <v>"collection":{"name":"BILLET VIP",_x000D_
"family":"Calvi On The Rocks"}</v>
      </c>
      <c r="AD1142" s="1" t="str">
        <f>formatRow(Tokens!BN$2:BR$2,Tokens!BN1142:BR1142,0,"marketplace")</f>
        <v>"marketplace":{"initial_price":100,_x000D_
"reservation_price":"",_x000D_
"duration":"",_x000D_
"max_mint":1,_x000D_
"sell_date":"25/06/2022"}</v>
      </c>
      <c r="AE1142" s="1"/>
    </row>
    <row r="1143" spans="4:31" ht="14.25" customHeight="1" x14ac:dyDescent="0.3">
      <c r="D1143" s="1">
        <f>Tokens!B1143</f>
        <v>353</v>
      </c>
      <c r="E1143" s="17" t="str">
        <f>IF(Tokens!C1143="","",Tokens!C1143)</f>
        <v>#353 Billet VIP</v>
      </c>
      <c r="F1143"/>
      <c r="G1143"/>
      <c r="H1143"/>
      <c r="I1143"/>
      <c r="J1143"/>
      <c r="M1143"/>
      <c r="N1143"/>
      <c r="O1143" s="15" t="str">
        <f t="shared" si="36"/>
        <v>_</v>
      </c>
      <c r="P1143" s="18" t="str">
        <f>IF(F1143="stop","",IF(F1143&lt;&gt;"",HYPERLINK(Settings!$B$5 &amp; "/manage/?network=" &amp; LOWER(B$8) &amp; "&amp;search=token&amp;account=" &amp; ToMint!$B$5 &amp; "&amp;view=" &amp; ToMint!J1143,"TokenSol"),""))</f>
        <v/>
      </c>
      <c r="Q1143" s="2"/>
      <c r="R1143" s="2"/>
      <c r="S1143" s="11"/>
      <c r="T1143" s="78" t="str">
        <f>"owner=" &amp; Tokens!BS1143 &amp; "&amp;filename_for_metadata=" &amp; Tokens!BT1143 &amp; "&amp;offchaindata_platform=" &amp; $B$17 &amp; "&amp;keyfile=" &amp; $B$5 &amp;  "&amp;repository=" &amp; $B$18</f>
        <v>owner=BbDq7xeUzpj8bXfd9N7dh1tw43Ss7xbYpyjoNuwDSrzq&amp;filename_for_metadata=BILLETVIP_COR22D353&amp;offchaindata_platform=Github&amp;keyfile=Paul&amp;repository=CalviOnTheRocks2022</v>
      </c>
      <c r="U1143" s="78" t="str">
        <f t="shared" si="35"/>
        <v>{"name":"#353 Billet VIP",_x000D_
"symbol":"COR22D353",_x000D_
"description":"Billet VIP / Billet NFT VIP Access - 1 jour Calvi on the Rocks 2022",_x000D_
"seller_fee_basis_points":1000,_x000D_
"image":"https://bafybeiagdllwnn2szj2hbhs5xzo5bnn7tcg7dnhytnczd2kq5yu6zkkshy.ipfs.nftstorage.link?image_353.webp",_x000D_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43" s="78" t="str">
        <f>formatRow(Tokens!C$2:I$2,Tokens!C1143:I1143)</f>
        <v>"name":"#353 Billet VIP",_x000D_
"symbol":"COR22D353",_x000D_
"description":"Billet VIP / Billet NFT VIP Access - 1 jour Calvi on the Rocks 2022",_x000D_
"seller_fee_basis_points":1000,_x000D_
"image":"https://bafybeiagdllwnn2szj2hbhs5xzo5bnn7tcg7dnhytnczd2kq5yu6zkkshy.ipfs.nftstorage.link?image_353.webp",_x000D_
"Issuer":"NfluenT for Calvi On The rocks",_x000D_
"external_url":""</v>
      </c>
      <c r="W1143" s="78" t="str">
        <f>formatRow(Tokens!J$2:AV$2,Tokens!J1143:AV1143,2,"attributes")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3" s="78" t="str">
        <f>formatRow(Tokens!AX$2:BC$2,Tokens!AX1143:BC1143,2,"creators")</f>
        <v>"creators":[{"address":"ncreator",_x000D_
"share":10},{"address":"cotrcrea",_x000D_
"share":90},{"address":"nminer",_x000D_
"share":0}]</v>
      </c>
      <c r="Y1143" s="78" t="str">
        <f>formatRow(Tokens!BD$2:BI$2,Tokens!BD1143:BI1143,2,"files")</f>
        <v>"files":[]</v>
      </c>
      <c r="Z1143" s="78"/>
      <c r="AA1143" s="78"/>
      <c r="AB1143" s="78"/>
      <c r="AC1143" s="78" t="str">
        <f>formatRow(Tokens!BJ$2:BK$2,Tokens!BJ1143:BK1143,0,"collection")</f>
        <v>"collection":{"name":"BILLET VIP",_x000D_
"family":"Calvi On The Rocks"}</v>
      </c>
      <c r="AD1143" s="1" t="str">
        <f>formatRow(Tokens!BN$2:BR$2,Tokens!BN1143:BR1143,0,"marketplace")</f>
        <v>"marketplace":{"initial_price":100,_x000D_
"reservation_price":"",_x000D_
"duration":"",_x000D_
"max_mint":1,_x000D_
"sell_date":"25/06/2022"}</v>
      </c>
      <c r="AE1143" s="1"/>
    </row>
    <row r="1144" spans="4:31" ht="14.25" customHeight="1" x14ac:dyDescent="0.3">
      <c r="D1144" s="1">
        <f>Tokens!B1144</f>
        <v>354</v>
      </c>
      <c r="E1144" s="17" t="str">
        <f>IF(Tokens!C1144="","",Tokens!C1144)</f>
        <v>#354 Billet VIP</v>
      </c>
      <c r="F1144"/>
      <c r="G1144"/>
      <c r="H1144"/>
      <c r="I1144"/>
      <c r="J1144"/>
      <c r="M1144"/>
      <c r="N1144"/>
      <c r="O1144" s="15" t="str">
        <f t="shared" si="36"/>
        <v>_</v>
      </c>
      <c r="P1144" s="18" t="str">
        <f>IF(F1144="stop","",IF(F1144&lt;&gt;"",HYPERLINK(Settings!$B$5 &amp; "/manage/?network=" &amp; LOWER(B$8) &amp; "&amp;search=token&amp;account=" &amp; ToMint!$B$5 &amp; "&amp;view=" &amp; ToMint!J1144,"TokenSol"),""))</f>
        <v/>
      </c>
      <c r="Q1144" s="2"/>
      <c r="R1144" s="2"/>
      <c r="S1144" s="11"/>
      <c r="T1144" s="78" t="str">
        <f>"owner=" &amp; Tokens!BS1144 &amp; "&amp;filename_for_metadata=" &amp; Tokens!BT1144 &amp; "&amp;offchaindata_platform=" &amp; $B$17 &amp; "&amp;keyfile=" &amp; $B$5 &amp;  "&amp;repository=" &amp; $B$18</f>
        <v>owner=BbDq7xeUzpj8bXfd9N7dh1tw43Ss7xbYpyjoNuwDSrzq&amp;filename_for_metadata=BILLETVIP_COR22D354&amp;offchaindata_platform=Github&amp;keyfile=Paul&amp;repository=CalviOnTheRocks2022</v>
      </c>
      <c r="U1144" s="78" t="str">
        <f t="shared" si="35"/>
        <v>{"name":"#354 Billet VIP",_x000D_
"symbol":"COR22D354",_x000D_
"description":"Billet VIP / Billet NFT VIP Access - 1 jour Calvi on the Rocks 2022",_x000D_
"seller_fee_basis_points":1000,_x000D_
"image":"https://bafybeifsbpo4fkccqltslx3teaxccqlomon37s6cnj5illoupw4dtd755y.ipfs.nftstorage.link?image_354.webp",_x000D_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44" s="78" t="str">
        <f>formatRow(Tokens!C$2:I$2,Tokens!C1144:I1144)</f>
        <v>"name":"#354 Billet VIP",_x000D_
"symbol":"COR22D354",_x000D_
"description":"Billet VIP / Billet NFT VIP Access - 1 jour Calvi on the Rocks 2022",_x000D_
"seller_fee_basis_points":1000,_x000D_
"image":"https://bafybeifsbpo4fkccqltslx3teaxccqlomon37s6cnj5illoupw4dtd755y.ipfs.nftstorage.link?image_354.webp",_x000D_
"Issuer":"NfluenT for Calvi On The rocks",_x000D_
"external_url":""</v>
      </c>
      <c r="W1144" s="78" t="str">
        <f>formatRow(Tokens!J$2:AV$2,Tokens!J1144:AV1144,2,"attributes")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4" s="78" t="str">
        <f>formatRow(Tokens!AX$2:BC$2,Tokens!AX1144:BC1144,2,"creators")</f>
        <v>"creators":[{"address":"ncreator",_x000D_
"share":10},{"address":"cotrcrea",_x000D_
"share":90},{"address":"nminer",_x000D_
"share":0}]</v>
      </c>
      <c r="Y1144" s="78" t="str">
        <f>formatRow(Tokens!BD$2:BI$2,Tokens!BD1144:BI1144,2,"files")</f>
        <v>"files":[]</v>
      </c>
      <c r="Z1144" s="78"/>
      <c r="AA1144" s="78"/>
      <c r="AB1144" s="78"/>
      <c r="AC1144" s="78" t="str">
        <f>formatRow(Tokens!BJ$2:BK$2,Tokens!BJ1144:BK1144,0,"collection")</f>
        <v>"collection":{"name":"BILLET VIP",_x000D_
"family":"Calvi On The Rocks"}</v>
      </c>
      <c r="AD1144" s="1" t="str">
        <f>formatRow(Tokens!BN$2:BR$2,Tokens!BN1144:BR1144,0,"marketplace")</f>
        <v>"marketplace":{"initial_price":100,_x000D_
"reservation_price":"",_x000D_
"duration":"",_x000D_
"max_mint":1,_x000D_
"sell_date":"25/06/2022"}</v>
      </c>
      <c r="AE1144" s="1"/>
    </row>
    <row r="1145" spans="4:31" ht="14.25" customHeight="1" x14ac:dyDescent="0.3">
      <c r="D1145" s="1">
        <f>Tokens!B1145</f>
        <v>355</v>
      </c>
      <c r="E1145" s="17" t="str">
        <f>IF(Tokens!C1145="","",Tokens!C1145)</f>
        <v>#355 Billet VIP</v>
      </c>
      <c r="F1145"/>
      <c r="G1145"/>
      <c r="H1145"/>
      <c r="I1145"/>
      <c r="J1145"/>
      <c r="M1145"/>
      <c r="N1145"/>
      <c r="O1145" s="15" t="str">
        <f t="shared" si="36"/>
        <v>_</v>
      </c>
      <c r="P1145" s="18" t="str">
        <f>IF(F1145="stop","",IF(F1145&lt;&gt;"",HYPERLINK(Settings!$B$5 &amp; "/manage/?network=" &amp; LOWER(B$8) &amp; "&amp;search=token&amp;account=" &amp; ToMint!$B$5 &amp; "&amp;view=" &amp; ToMint!J1145,"TokenSol"),""))</f>
        <v/>
      </c>
      <c r="Q1145" s="2"/>
      <c r="R1145" s="2"/>
      <c r="S1145" s="11"/>
      <c r="T1145" s="78" t="str">
        <f>"owner=" &amp; Tokens!BS1145 &amp; "&amp;filename_for_metadata=" &amp; Tokens!BT1145 &amp; "&amp;offchaindata_platform=" &amp; $B$17 &amp; "&amp;keyfile=" &amp; $B$5 &amp;  "&amp;repository=" &amp; $B$18</f>
        <v>owner=BbDq7xeUzpj8bXfd9N7dh1tw43Ss7xbYpyjoNuwDSrzq&amp;filename_for_metadata=BILLETVIP_COR22D355&amp;offchaindata_platform=Github&amp;keyfile=Paul&amp;repository=CalviOnTheRocks2022</v>
      </c>
      <c r="U1145" s="78" t="str">
        <f t="shared" si="35"/>
        <v>{"name":"#355 Billet VIP",_x000D_
"symbol":"COR22D355",_x000D_
"description":"Billet VIP / Billet NFT VIP Access - 1 jour Calvi on the Rocks 2022",_x000D_
"seller_fee_basis_points":1000,_x000D_
"image":"https://bafybeigbj4opwmw2twb2gs2cqc452rgugi74dqkxg36mlvnol5j4pcf6ci.ipfs.nftstorage.link?image_355.webp",_x000D_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45" s="78" t="str">
        <f>formatRow(Tokens!C$2:I$2,Tokens!C1145:I1145)</f>
        <v>"name":"#355 Billet VIP",_x000D_
"symbol":"COR22D355",_x000D_
"description":"Billet VIP / Billet NFT VIP Access - 1 jour Calvi on the Rocks 2022",_x000D_
"seller_fee_basis_points":1000,_x000D_
"image":"https://bafybeigbj4opwmw2twb2gs2cqc452rgugi74dqkxg36mlvnol5j4pcf6ci.ipfs.nftstorage.link?image_355.webp",_x000D_
"Issuer":"NfluenT for Calvi On The rocks",_x000D_
"external_url":""</v>
      </c>
      <c r="W1145" s="78" t="str">
        <f>formatRow(Tokens!J$2:AV$2,Tokens!J1145:AV1145,2,"attributes")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5" s="78" t="str">
        <f>formatRow(Tokens!AX$2:BC$2,Tokens!AX1145:BC1145,2,"creators")</f>
        <v>"creators":[{"address":"ncreator",_x000D_
"share":10},{"address":"cotrcrea",_x000D_
"share":90},{"address":"nminer",_x000D_
"share":0}]</v>
      </c>
      <c r="Y1145" s="78" t="str">
        <f>formatRow(Tokens!BD$2:BI$2,Tokens!BD1145:BI1145,2,"files")</f>
        <v>"files":[]</v>
      </c>
      <c r="Z1145" s="78"/>
      <c r="AA1145" s="78"/>
      <c r="AB1145" s="78"/>
      <c r="AC1145" s="78" t="str">
        <f>formatRow(Tokens!BJ$2:BK$2,Tokens!BJ1145:BK1145,0,"collection")</f>
        <v>"collection":{"name":"BILLET VIP",_x000D_
"family":"Calvi On The Rocks"}</v>
      </c>
      <c r="AD1145" s="1" t="str">
        <f>formatRow(Tokens!BN$2:BR$2,Tokens!BN1145:BR1145,0,"marketplace")</f>
        <v>"marketplace":{"initial_price":100,_x000D_
"reservation_price":"",_x000D_
"duration":"",_x000D_
"max_mint":1,_x000D_
"sell_date":"25/06/2022"}</v>
      </c>
      <c r="AE1145" s="1"/>
    </row>
    <row r="1146" spans="4:31" ht="14.25" customHeight="1" x14ac:dyDescent="0.3">
      <c r="D1146" s="1">
        <f>Tokens!B1146</f>
        <v>356</v>
      </c>
      <c r="E1146" s="17" t="str">
        <f>IF(Tokens!C1146="","",Tokens!C1146)</f>
        <v>#356 Billet VIP</v>
      </c>
      <c r="F1146"/>
      <c r="G1146"/>
      <c r="H1146"/>
      <c r="I1146"/>
      <c r="J1146"/>
      <c r="M1146"/>
      <c r="N1146"/>
      <c r="O1146" s="15" t="str">
        <f t="shared" si="36"/>
        <v>_</v>
      </c>
      <c r="P1146" s="18" t="str">
        <f>IF(F1146="stop","",IF(F1146&lt;&gt;"",HYPERLINK(Settings!$B$5 &amp; "/manage/?network=" &amp; LOWER(B$8) &amp; "&amp;search=token&amp;account=" &amp; ToMint!$B$5 &amp; "&amp;view=" &amp; ToMint!J1146,"TokenSol"),""))</f>
        <v/>
      </c>
      <c r="Q1146" s="2"/>
      <c r="R1146" s="2"/>
      <c r="S1146" s="11"/>
      <c r="T1146" s="78" t="str">
        <f>"owner=" &amp; Tokens!BS1146 &amp; "&amp;filename_for_metadata=" &amp; Tokens!BT1146 &amp; "&amp;offchaindata_platform=" &amp; $B$17 &amp; "&amp;keyfile=" &amp; $B$5 &amp;  "&amp;repository=" &amp; $B$18</f>
        <v>owner=BbDq7xeUzpj8bXfd9N7dh1tw43Ss7xbYpyjoNuwDSrzq&amp;filename_for_metadata=BILLETVIP_COR22D356&amp;offchaindata_platform=Github&amp;keyfile=Paul&amp;repository=CalviOnTheRocks2022</v>
      </c>
      <c r="U1146" s="78" t="str">
        <f t="shared" si="35"/>
        <v>{"name":"#356 Billet VIP",_x000D_
"symbol":"COR22D356",_x000D_
"description":"Billet VIP / Billet NFT VIP Access - 1 jour Calvi on the Rocks 2022",_x000D_
"seller_fee_basis_points":1000,_x000D_
"image":"https://bafybeigbe6fri2abjetoqmohfwdh6cmlgfvlb267xga5jcl7ojif6oicce.ipfs.nftstorage.link?image_356.webp",_x000D_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46" s="78" t="str">
        <f>formatRow(Tokens!C$2:I$2,Tokens!C1146:I1146)</f>
        <v>"name":"#356 Billet VIP",_x000D_
"symbol":"COR22D356",_x000D_
"description":"Billet VIP / Billet NFT VIP Access - 1 jour Calvi on the Rocks 2022",_x000D_
"seller_fee_basis_points":1000,_x000D_
"image":"https://bafybeigbe6fri2abjetoqmohfwdh6cmlgfvlb267xga5jcl7ojif6oicce.ipfs.nftstorage.link?image_356.webp",_x000D_
"Issuer":"NfluenT for Calvi On The rocks",_x000D_
"external_url":""</v>
      </c>
      <c r="W1146" s="78" t="str">
        <f>formatRow(Tokens!J$2:AV$2,Tokens!J1146:AV1146,2,"attributes")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6" s="78" t="str">
        <f>formatRow(Tokens!AX$2:BC$2,Tokens!AX1146:BC1146,2,"creators")</f>
        <v>"creators":[{"address":"ncreator",_x000D_
"share":10},{"address":"cotrcrea",_x000D_
"share":90},{"address":"nminer",_x000D_
"share":0}]</v>
      </c>
      <c r="Y1146" s="78" t="str">
        <f>formatRow(Tokens!BD$2:BI$2,Tokens!BD1146:BI1146,2,"files")</f>
        <v>"files":[]</v>
      </c>
      <c r="Z1146" s="78"/>
      <c r="AA1146" s="78"/>
      <c r="AB1146" s="78"/>
      <c r="AC1146" s="78" t="str">
        <f>formatRow(Tokens!BJ$2:BK$2,Tokens!BJ1146:BK1146,0,"collection")</f>
        <v>"collection":{"name":"BILLET VIP",_x000D_
"family":"Calvi On The Rocks"}</v>
      </c>
      <c r="AD1146" s="1" t="str">
        <f>formatRow(Tokens!BN$2:BR$2,Tokens!BN1146:BR1146,0,"marketplace")</f>
        <v>"marketplace":{"initial_price":100,_x000D_
"reservation_price":"",_x000D_
"duration":"",_x000D_
"max_mint":1,_x000D_
"sell_date":"25/06/2022"}</v>
      </c>
      <c r="AE1146" s="1"/>
    </row>
    <row r="1147" spans="4:31" ht="14.25" customHeight="1" x14ac:dyDescent="0.3">
      <c r="D1147" s="1">
        <f>Tokens!B1147</f>
        <v>357</v>
      </c>
      <c r="E1147" s="17" t="str">
        <f>IF(Tokens!C1147="","",Tokens!C1147)</f>
        <v>#357 Billet VIP</v>
      </c>
      <c r="F1147"/>
      <c r="G1147"/>
      <c r="H1147"/>
      <c r="I1147"/>
      <c r="J1147"/>
      <c r="M1147"/>
      <c r="N1147"/>
      <c r="O1147" s="15" t="str">
        <f t="shared" si="36"/>
        <v>_</v>
      </c>
      <c r="P1147" s="18" t="str">
        <f>IF(F1147="stop","",IF(F1147&lt;&gt;"",HYPERLINK(Settings!$B$5 &amp; "/manage/?network=" &amp; LOWER(B$8) &amp; "&amp;search=token&amp;account=" &amp; ToMint!$B$5 &amp; "&amp;view=" &amp; ToMint!J1147,"TokenSol"),""))</f>
        <v/>
      </c>
      <c r="Q1147" s="2"/>
      <c r="R1147" s="2"/>
      <c r="S1147" s="11"/>
      <c r="T1147" s="78" t="str">
        <f>"owner=" &amp; Tokens!BS1147 &amp; "&amp;filename_for_metadata=" &amp; Tokens!BT1147 &amp; "&amp;offchaindata_platform=" &amp; $B$17 &amp; "&amp;keyfile=" &amp; $B$5 &amp;  "&amp;repository=" &amp; $B$18</f>
        <v>owner=BbDq7xeUzpj8bXfd9N7dh1tw43Ss7xbYpyjoNuwDSrzq&amp;filename_for_metadata=BILLETVIP_COR22D357&amp;offchaindata_platform=Github&amp;keyfile=Paul&amp;repository=CalviOnTheRocks2022</v>
      </c>
      <c r="U1147" s="78" t="str">
        <f t="shared" si="35"/>
        <v>{"name":"#357 Billet VIP",_x000D_
"symbol":"COR22D357",_x000D_
"description":"Billet VIP / Billet NFT VIP Access - 1 jour Calvi on the Rocks 2022",_x000D_
"seller_fee_basis_points":1000,_x000D_
"image":"https://bafybeih2q5woiwyoqpqw6a567la3egpcfxsuquvblrsiwnqi7fbpp22eki.ipfs.nftstorage.link?image_357.webp",_x000D_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47" s="78" t="str">
        <f>formatRow(Tokens!C$2:I$2,Tokens!C1147:I1147)</f>
        <v>"name":"#357 Billet VIP",_x000D_
"symbol":"COR22D357",_x000D_
"description":"Billet VIP / Billet NFT VIP Access - 1 jour Calvi on the Rocks 2022",_x000D_
"seller_fee_basis_points":1000,_x000D_
"image":"https://bafybeih2q5woiwyoqpqw6a567la3egpcfxsuquvblrsiwnqi7fbpp22eki.ipfs.nftstorage.link?image_357.webp",_x000D_
"Issuer":"NfluenT for Calvi On The rocks",_x000D_
"external_url":""</v>
      </c>
      <c r="W1147" s="78" t="str">
        <f>formatRow(Tokens!J$2:AV$2,Tokens!J1147:AV1147,2,"attributes")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7" s="78" t="str">
        <f>formatRow(Tokens!AX$2:BC$2,Tokens!AX1147:BC1147,2,"creators")</f>
        <v>"creators":[{"address":"ncreator",_x000D_
"share":10},{"address":"cotrcrea",_x000D_
"share":90},{"address":"nminer",_x000D_
"share":0}]</v>
      </c>
      <c r="Y1147" s="78" t="str">
        <f>formatRow(Tokens!BD$2:BI$2,Tokens!BD1147:BI1147,2,"files")</f>
        <v>"files":[]</v>
      </c>
      <c r="Z1147" s="78"/>
      <c r="AA1147" s="78"/>
      <c r="AB1147" s="78"/>
      <c r="AC1147" s="78" t="str">
        <f>formatRow(Tokens!BJ$2:BK$2,Tokens!BJ1147:BK1147,0,"collection")</f>
        <v>"collection":{"name":"BILLET VIP",_x000D_
"family":"Calvi On The Rocks"}</v>
      </c>
      <c r="AD1147" s="1" t="str">
        <f>formatRow(Tokens!BN$2:BR$2,Tokens!BN1147:BR1147,0,"marketplace")</f>
        <v>"marketplace":{"initial_price":100,_x000D_
"reservation_price":"",_x000D_
"duration":"",_x000D_
"max_mint":1,_x000D_
"sell_date":"25/06/2022"}</v>
      </c>
      <c r="AE1147" s="1"/>
    </row>
    <row r="1148" spans="4:31" ht="14.25" customHeight="1" x14ac:dyDescent="0.3">
      <c r="D1148" s="1">
        <f>Tokens!B1148</f>
        <v>358</v>
      </c>
      <c r="E1148" s="17" t="str">
        <f>IF(Tokens!C1148="","",Tokens!C1148)</f>
        <v>#358 Billet VIP</v>
      </c>
      <c r="F1148"/>
      <c r="G1148"/>
      <c r="H1148"/>
      <c r="I1148"/>
      <c r="J1148"/>
      <c r="M1148"/>
      <c r="N1148"/>
      <c r="O1148" s="15" t="str">
        <f t="shared" si="36"/>
        <v>_</v>
      </c>
      <c r="P1148" s="18" t="str">
        <f>IF(F1148="stop","",IF(F1148&lt;&gt;"",HYPERLINK(Settings!$B$5 &amp; "/manage/?network=" &amp; LOWER(B$8) &amp; "&amp;search=token&amp;account=" &amp; ToMint!$B$5 &amp; "&amp;view=" &amp; ToMint!J1148,"TokenSol"),""))</f>
        <v/>
      </c>
      <c r="Q1148" s="2"/>
      <c r="R1148" s="2"/>
      <c r="S1148" s="11"/>
      <c r="T1148" s="78" t="str">
        <f>"owner=" &amp; Tokens!BS1148 &amp; "&amp;filename_for_metadata=" &amp; Tokens!BT1148 &amp; "&amp;offchaindata_platform=" &amp; $B$17 &amp; "&amp;keyfile=" &amp; $B$5 &amp;  "&amp;repository=" &amp; $B$18</f>
        <v>owner=BbDq7xeUzpj8bXfd9N7dh1tw43Ss7xbYpyjoNuwDSrzq&amp;filename_for_metadata=BILLETVIP_COR22D358&amp;offchaindata_platform=Github&amp;keyfile=Paul&amp;repository=CalviOnTheRocks2022</v>
      </c>
      <c r="U1148" s="78" t="str">
        <f t="shared" si="35"/>
        <v>{"name":"#358 Billet VIP",_x000D_
"symbol":"COR22D358",_x000D_
"description":"Billet VIP / Billet NFT VIP Access - 1 jour Calvi on the Rocks 2022",_x000D_
"seller_fee_basis_points":1000,_x000D_
"image":"https://bafybeigew5wu3r6jfht6ixuh6ap72tsbvuucxfrhohnaqrscl5aysu2ulq.ipfs.nftstorage.link?image_358.webp",_x000D_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48" s="78" t="str">
        <f>formatRow(Tokens!C$2:I$2,Tokens!C1148:I1148)</f>
        <v>"name":"#358 Billet VIP",_x000D_
"symbol":"COR22D358",_x000D_
"description":"Billet VIP / Billet NFT VIP Access - 1 jour Calvi on the Rocks 2022",_x000D_
"seller_fee_basis_points":1000,_x000D_
"image":"https://bafybeigew5wu3r6jfht6ixuh6ap72tsbvuucxfrhohnaqrscl5aysu2ulq.ipfs.nftstorage.link?image_358.webp",_x000D_
"Issuer":"NfluenT for Calvi On The rocks",_x000D_
"external_url":""</v>
      </c>
      <c r="W1148" s="78" t="str">
        <f>formatRow(Tokens!J$2:AV$2,Tokens!J1148:AV1148,2,"attributes")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8" s="78" t="str">
        <f>formatRow(Tokens!AX$2:BC$2,Tokens!AX1148:BC1148,2,"creators")</f>
        <v>"creators":[{"address":"ncreator",_x000D_
"share":10},{"address":"cotrcrea",_x000D_
"share":90},{"address":"nminer",_x000D_
"share":0}]</v>
      </c>
      <c r="Y1148" s="78" t="str">
        <f>formatRow(Tokens!BD$2:BI$2,Tokens!BD1148:BI1148,2,"files")</f>
        <v>"files":[]</v>
      </c>
      <c r="Z1148" s="78"/>
      <c r="AA1148" s="78"/>
      <c r="AB1148" s="78"/>
      <c r="AC1148" s="78" t="str">
        <f>formatRow(Tokens!BJ$2:BK$2,Tokens!BJ1148:BK1148,0,"collection")</f>
        <v>"collection":{"name":"BILLET VIP",_x000D_
"family":"Calvi On The Rocks"}</v>
      </c>
      <c r="AD1148" s="1" t="str">
        <f>formatRow(Tokens!BN$2:BR$2,Tokens!BN1148:BR1148,0,"marketplace")</f>
        <v>"marketplace":{"initial_price":100,_x000D_
"reservation_price":"",_x000D_
"duration":"",_x000D_
"max_mint":1,_x000D_
"sell_date":"25/06/2022"}</v>
      </c>
      <c r="AE1148" s="1"/>
    </row>
    <row r="1149" spans="4:31" ht="14.25" customHeight="1" x14ac:dyDescent="0.3">
      <c r="D1149" s="1">
        <f>Tokens!B1149</f>
        <v>359</v>
      </c>
      <c r="E1149" s="17" t="str">
        <f>IF(Tokens!C1149="","",Tokens!C1149)</f>
        <v>#359 Billet VIP</v>
      </c>
      <c r="F1149"/>
      <c r="G1149"/>
      <c r="H1149"/>
      <c r="I1149"/>
      <c r="J1149"/>
      <c r="M1149"/>
      <c r="N1149"/>
      <c r="O1149" s="15" t="str">
        <f t="shared" si="36"/>
        <v>_</v>
      </c>
      <c r="P1149" s="18" t="str">
        <f>IF(F1149="stop","",IF(F1149&lt;&gt;"",HYPERLINK(Settings!$B$5 &amp; "/manage/?network=" &amp; LOWER(B$8) &amp; "&amp;search=token&amp;account=" &amp; ToMint!$B$5 &amp; "&amp;view=" &amp; ToMint!J1149,"TokenSol"),""))</f>
        <v/>
      </c>
      <c r="Q1149" s="2"/>
      <c r="R1149" s="2"/>
      <c r="S1149" s="11"/>
      <c r="T1149" s="78" t="str">
        <f>"owner=" &amp; Tokens!BS1149 &amp; "&amp;filename_for_metadata=" &amp; Tokens!BT1149 &amp; "&amp;offchaindata_platform=" &amp; $B$17 &amp; "&amp;keyfile=" &amp; $B$5 &amp;  "&amp;repository=" &amp; $B$18</f>
        <v>owner=BbDq7xeUzpj8bXfd9N7dh1tw43Ss7xbYpyjoNuwDSrzq&amp;filename_for_metadata=BILLETVIP_COR22D359&amp;offchaindata_platform=Github&amp;keyfile=Paul&amp;repository=CalviOnTheRocks2022</v>
      </c>
      <c r="U1149" s="78" t="str">
        <f t="shared" si="35"/>
        <v>{"name":"#359 Billet VIP",_x000D_
"symbol":"COR22D359",_x000D_
"description":"Billet VIP / Billet NFT VIP Access - 1 jour Calvi on the Rocks 2022",_x000D_
"seller_fee_basis_points":1000,_x000D_
"image":"https://bafybeibk3af4hdxau4jqntku4zdgfw4h4bfhsquf5ft6drwvnekszbu3jm.ipfs.nftstorage.link?image_359.webp",_x000D_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49" s="78" t="str">
        <f>formatRow(Tokens!C$2:I$2,Tokens!C1149:I1149)</f>
        <v>"name":"#359 Billet VIP",_x000D_
"symbol":"COR22D359",_x000D_
"description":"Billet VIP / Billet NFT VIP Access - 1 jour Calvi on the Rocks 2022",_x000D_
"seller_fee_basis_points":1000,_x000D_
"image":"https://bafybeibk3af4hdxau4jqntku4zdgfw4h4bfhsquf5ft6drwvnekszbu3jm.ipfs.nftstorage.link?image_359.webp",_x000D_
"Issuer":"NfluenT for Calvi On The rocks",_x000D_
"external_url":""</v>
      </c>
      <c r="W1149" s="78" t="str">
        <f>formatRow(Tokens!J$2:AV$2,Tokens!J1149:AV1149,2,"attributes")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9" s="78" t="str">
        <f>formatRow(Tokens!AX$2:BC$2,Tokens!AX1149:BC1149,2,"creators")</f>
        <v>"creators":[{"address":"ncreator",_x000D_
"share":10},{"address":"cotrcrea",_x000D_
"share":90},{"address":"nminer",_x000D_
"share":0}]</v>
      </c>
      <c r="Y1149" s="78" t="str">
        <f>formatRow(Tokens!BD$2:BI$2,Tokens!BD1149:BI1149,2,"files")</f>
        <v>"files":[]</v>
      </c>
      <c r="Z1149" s="78"/>
      <c r="AA1149" s="78"/>
      <c r="AB1149" s="78"/>
      <c r="AC1149" s="78" t="str">
        <f>formatRow(Tokens!BJ$2:BK$2,Tokens!BJ1149:BK1149,0,"collection")</f>
        <v>"collection":{"name":"BILLET VIP",_x000D_
"family":"Calvi On The Rocks"}</v>
      </c>
      <c r="AD1149" s="1" t="str">
        <f>formatRow(Tokens!BN$2:BR$2,Tokens!BN1149:BR1149,0,"marketplace")</f>
        <v>"marketplace":{"initial_price":100,_x000D_
"reservation_price":"",_x000D_
"duration":"",_x000D_
"max_mint":1,_x000D_
"sell_date":"25/06/2022"}</v>
      </c>
      <c r="AE1149" s="1"/>
    </row>
    <row r="1150" spans="4:31" ht="14.25" customHeight="1" x14ac:dyDescent="0.3">
      <c r="D1150" s="1">
        <f>Tokens!B1150</f>
        <v>360</v>
      </c>
      <c r="E1150" s="17" t="str">
        <f>IF(Tokens!C1150="","",Tokens!C1150)</f>
        <v>#360 Billet VIP</v>
      </c>
      <c r="F1150"/>
      <c r="G1150"/>
      <c r="H1150"/>
      <c r="I1150"/>
      <c r="J1150"/>
      <c r="M1150"/>
      <c r="N1150"/>
      <c r="O1150" s="15" t="str">
        <f t="shared" si="36"/>
        <v>_</v>
      </c>
      <c r="P1150" s="18" t="str">
        <f>IF(F1150="stop","",IF(F1150&lt;&gt;"",HYPERLINK(Settings!$B$5 &amp; "/manage/?network=" &amp; LOWER(B$8) &amp; "&amp;search=token&amp;account=" &amp; ToMint!$B$5 &amp; "&amp;view=" &amp; ToMint!J1150,"TokenSol"),""))</f>
        <v/>
      </c>
      <c r="Q1150" s="2"/>
      <c r="R1150" s="2"/>
      <c r="S1150" s="11"/>
      <c r="T1150" s="78" t="str">
        <f>"owner=" &amp; Tokens!BS1150 &amp; "&amp;filename_for_metadata=" &amp; Tokens!BT1150 &amp; "&amp;offchaindata_platform=" &amp; $B$17 &amp; "&amp;keyfile=" &amp; $B$5 &amp;  "&amp;repository=" &amp; $B$18</f>
        <v>owner=BbDq7xeUzpj8bXfd9N7dh1tw43Ss7xbYpyjoNuwDSrzq&amp;filename_for_metadata=BILLETVIP_COR22D360&amp;offchaindata_platform=Github&amp;keyfile=Paul&amp;repository=CalviOnTheRocks2022</v>
      </c>
      <c r="U1150" s="78" t="str">
        <f t="shared" si="35"/>
        <v>{"name":"#360 Billet VIP",_x000D_
"symbol":"COR22D360",_x000D_
"description":"Billet VIP / Billet NFT VIP Access - 1 jour Calvi on the Rocks 2022",_x000D_
"seller_fee_basis_points":1000,_x000D_
"image":"https://bafybeig7vjufdr2qk4gkoiox54muobrnzvajic62btgo2v7tdzkslbbmyu.ipfs.nftstorage.link?image_360.webp",_x000D_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50" s="78" t="str">
        <f>formatRow(Tokens!C$2:I$2,Tokens!C1150:I1150)</f>
        <v>"name":"#360 Billet VIP",_x000D_
"symbol":"COR22D360",_x000D_
"description":"Billet VIP / Billet NFT VIP Access - 1 jour Calvi on the Rocks 2022",_x000D_
"seller_fee_basis_points":1000,_x000D_
"image":"https://bafybeig7vjufdr2qk4gkoiox54muobrnzvajic62btgo2v7tdzkslbbmyu.ipfs.nftstorage.link?image_360.webp",_x000D_
"Issuer":"NfluenT for Calvi On The rocks",_x000D_
"external_url":""</v>
      </c>
      <c r="W1150" s="78" t="str">
        <f>formatRow(Tokens!J$2:AV$2,Tokens!J1150:AV1150,2,"attributes")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0" s="78" t="str">
        <f>formatRow(Tokens!AX$2:BC$2,Tokens!AX1150:BC1150,2,"creators")</f>
        <v>"creators":[{"address":"ncreator",_x000D_
"share":10},{"address":"cotrcrea",_x000D_
"share":90},{"address":"nminer",_x000D_
"share":0}]</v>
      </c>
      <c r="Y1150" s="78" t="str">
        <f>formatRow(Tokens!BD$2:BI$2,Tokens!BD1150:BI1150,2,"files")</f>
        <v>"files":[]</v>
      </c>
      <c r="Z1150" s="78"/>
      <c r="AA1150" s="78"/>
      <c r="AB1150" s="78"/>
      <c r="AC1150" s="78" t="str">
        <f>formatRow(Tokens!BJ$2:BK$2,Tokens!BJ1150:BK1150,0,"collection")</f>
        <v>"collection":{"name":"BILLET VIP",_x000D_
"family":"Calvi On The Rocks"}</v>
      </c>
      <c r="AD1150" s="1" t="str">
        <f>formatRow(Tokens!BN$2:BR$2,Tokens!BN1150:BR1150,0,"marketplace")</f>
        <v>"marketplace":{"initial_price":100,_x000D_
"reservation_price":"",_x000D_
"duration":"",_x000D_
"max_mint":1,_x000D_
"sell_date":"25/06/2022"}</v>
      </c>
      <c r="AE1150" s="1"/>
    </row>
    <row r="1151" spans="4:31" ht="14.25" customHeight="1" x14ac:dyDescent="0.3">
      <c r="D1151" s="1">
        <f>Tokens!B1151</f>
        <v>361</v>
      </c>
      <c r="E1151" s="17" t="str">
        <f>IF(Tokens!C1151="","",Tokens!C1151)</f>
        <v>#361 Billet VIP</v>
      </c>
      <c r="F1151"/>
      <c r="G1151"/>
      <c r="H1151"/>
      <c r="I1151"/>
      <c r="J1151"/>
      <c r="M1151"/>
      <c r="N1151"/>
      <c r="O1151" s="15" t="str">
        <f t="shared" si="36"/>
        <v>_</v>
      </c>
      <c r="P1151" s="18" t="str">
        <f>IF(F1151="stop","",IF(F1151&lt;&gt;"",HYPERLINK(Settings!$B$5 &amp; "/manage/?network=" &amp; LOWER(B$8) &amp; "&amp;search=token&amp;account=" &amp; ToMint!$B$5 &amp; "&amp;view=" &amp; ToMint!J1151,"TokenSol"),""))</f>
        <v/>
      </c>
      <c r="Q1151" s="2"/>
      <c r="R1151" s="2"/>
      <c r="S1151" s="11"/>
      <c r="T1151" s="78" t="str">
        <f>"owner=" &amp; Tokens!BS1151 &amp; "&amp;filename_for_metadata=" &amp; Tokens!BT1151 &amp; "&amp;offchaindata_platform=" &amp; $B$17 &amp; "&amp;keyfile=" &amp; $B$5 &amp;  "&amp;repository=" &amp; $B$18</f>
        <v>owner=BbDq7xeUzpj8bXfd9N7dh1tw43Ss7xbYpyjoNuwDSrzq&amp;filename_for_metadata=BILLETVIP_COR22D361&amp;offchaindata_platform=Github&amp;keyfile=Paul&amp;repository=CalviOnTheRocks2022</v>
      </c>
      <c r="U1151" s="78" t="str">
        <f t="shared" si="35"/>
        <v>{"name":"#361 Billet VIP",_x000D_
"symbol":"COR22D361",_x000D_
"description":"Billet VIP / Billet NFT VIP Access - 1 jour Calvi on the Rocks 2022",_x000D_
"seller_fee_basis_points":1000,_x000D_
"image":"https://bafybeiffitwxzlcegoe57lizedopu2ntkzse5crprm6khjsynlxjhtj2qq.ipfs.nftstorage.link?image_361.webp",_x000D_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51" s="78" t="str">
        <f>formatRow(Tokens!C$2:I$2,Tokens!C1151:I1151)</f>
        <v>"name":"#361 Billet VIP",_x000D_
"symbol":"COR22D361",_x000D_
"description":"Billet VIP / Billet NFT VIP Access - 1 jour Calvi on the Rocks 2022",_x000D_
"seller_fee_basis_points":1000,_x000D_
"image":"https://bafybeiffitwxzlcegoe57lizedopu2ntkzse5crprm6khjsynlxjhtj2qq.ipfs.nftstorage.link?image_361.webp",_x000D_
"Issuer":"NfluenT for Calvi On The rocks",_x000D_
"external_url":""</v>
      </c>
      <c r="W1151" s="78" t="str">
        <f>formatRow(Tokens!J$2:AV$2,Tokens!J1151:AV1151,2,"attributes")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1" s="78" t="str">
        <f>formatRow(Tokens!AX$2:BC$2,Tokens!AX1151:BC1151,2,"creators")</f>
        <v>"creators":[{"address":"ncreator",_x000D_
"share":10},{"address":"cotrcrea",_x000D_
"share":90},{"address":"nminer",_x000D_
"share":0}]</v>
      </c>
      <c r="Y1151" s="78" t="str">
        <f>formatRow(Tokens!BD$2:BI$2,Tokens!BD1151:BI1151,2,"files")</f>
        <v>"files":[]</v>
      </c>
      <c r="Z1151" s="78"/>
      <c r="AA1151" s="78"/>
      <c r="AB1151" s="78"/>
      <c r="AC1151" s="78" t="str">
        <f>formatRow(Tokens!BJ$2:BK$2,Tokens!BJ1151:BK1151,0,"collection")</f>
        <v>"collection":{"name":"BILLET VIP",_x000D_
"family":"Calvi On The Rocks"}</v>
      </c>
      <c r="AD1151" s="1" t="str">
        <f>formatRow(Tokens!BN$2:BR$2,Tokens!BN1151:BR1151,0,"marketplace")</f>
        <v>"marketplace":{"initial_price":100,_x000D_
"reservation_price":"",_x000D_
"duration":"",_x000D_
"max_mint":1,_x000D_
"sell_date":"25/06/2022"}</v>
      </c>
      <c r="AE1151" s="1"/>
    </row>
    <row r="1152" spans="4:31" ht="14.25" customHeight="1" x14ac:dyDescent="0.3">
      <c r="D1152" s="1">
        <f>Tokens!B1152</f>
        <v>362</v>
      </c>
      <c r="E1152" s="17" t="str">
        <f>IF(Tokens!C1152="","",Tokens!C1152)</f>
        <v>#362 Billet VIP</v>
      </c>
      <c r="F1152"/>
      <c r="G1152"/>
      <c r="H1152"/>
      <c r="I1152"/>
      <c r="J1152"/>
      <c r="M1152"/>
      <c r="N1152"/>
      <c r="O1152" s="15" t="str">
        <f t="shared" si="36"/>
        <v>_</v>
      </c>
      <c r="P1152" s="18" t="str">
        <f>IF(F1152="stop","",IF(F1152&lt;&gt;"",HYPERLINK(Settings!$B$5 &amp; "/manage/?network=" &amp; LOWER(B$8) &amp; "&amp;search=token&amp;account=" &amp; ToMint!$B$5 &amp; "&amp;view=" &amp; ToMint!J1152,"TokenSol"),""))</f>
        <v/>
      </c>
      <c r="Q1152" s="2"/>
      <c r="R1152" s="2"/>
      <c r="S1152" s="11"/>
      <c r="T1152" s="78" t="str">
        <f>"owner=" &amp; Tokens!BS1152 &amp; "&amp;filename_for_metadata=" &amp; Tokens!BT1152 &amp; "&amp;offchaindata_platform=" &amp; $B$17 &amp; "&amp;keyfile=" &amp; $B$5 &amp;  "&amp;repository=" &amp; $B$18</f>
        <v>owner=BbDq7xeUzpj8bXfd9N7dh1tw43Ss7xbYpyjoNuwDSrzq&amp;filename_for_metadata=BILLETVIP_COR22D362&amp;offchaindata_platform=Github&amp;keyfile=Paul&amp;repository=CalviOnTheRocks2022</v>
      </c>
      <c r="U1152" s="78" t="str">
        <f t="shared" si="35"/>
        <v>{"name":"#362 Billet VIP",_x000D_
"symbol":"COR22D362",_x000D_
"description":"Billet VIP / Billet NFT VIP Access - 1 jour Calvi on the Rocks 2022",_x000D_
"seller_fee_basis_points":1000,_x000D_
"image":"https://bafybeidzwrbayvd7ywnz4xftliwx627ycdzvzbtoveniykbvf34yspw2fy.ipfs.nftstorage.link?image_362.webp",_x000D_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52" s="78" t="str">
        <f>formatRow(Tokens!C$2:I$2,Tokens!C1152:I1152)</f>
        <v>"name":"#362 Billet VIP",_x000D_
"symbol":"COR22D362",_x000D_
"description":"Billet VIP / Billet NFT VIP Access - 1 jour Calvi on the Rocks 2022",_x000D_
"seller_fee_basis_points":1000,_x000D_
"image":"https://bafybeidzwrbayvd7ywnz4xftliwx627ycdzvzbtoveniykbvf34yspw2fy.ipfs.nftstorage.link?image_362.webp",_x000D_
"Issuer":"NfluenT for Calvi On The rocks",_x000D_
"external_url":""</v>
      </c>
      <c r="W1152" s="78" t="str">
        <f>formatRow(Tokens!J$2:AV$2,Tokens!J1152:AV1152,2,"attributes")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2" s="78" t="str">
        <f>formatRow(Tokens!AX$2:BC$2,Tokens!AX1152:BC1152,2,"creators")</f>
        <v>"creators":[{"address":"ncreator",_x000D_
"share":10},{"address":"cotrcrea",_x000D_
"share":90},{"address":"nminer",_x000D_
"share":0}]</v>
      </c>
      <c r="Y1152" s="78" t="str">
        <f>formatRow(Tokens!BD$2:BI$2,Tokens!BD1152:BI1152,2,"files")</f>
        <v>"files":[]</v>
      </c>
      <c r="Z1152" s="78"/>
      <c r="AA1152" s="78"/>
      <c r="AB1152" s="78"/>
      <c r="AC1152" s="78" t="str">
        <f>formatRow(Tokens!BJ$2:BK$2,Tokens!BJ1152:BK1152,0,"collection")</f>
        <v>"collection":{"name":"BILLET VIP",_x000D_
"family":"Calvi On The Rocks"}</v>
      </c>
      <c r="AD1152" s="1" t="str">
        <f>formatRow(Tokens!BN$2:BR$2,Tokens!BN1152:BR1152,0,"marketplace")</f>
        <v>"marketplace":{"initial_price":100,_x000D_
"reservation_price":"",_x000D_
"duration":"",_x000D_
"max_mint":1,_x000D_
"sell_date":"25/06/2022"}</v>
      </c>
      <c r="AE1152" s="1"/>
    </row>
    <row r="1153" spans="4:31" ht="14.25" customHeight="1" x14ac:dyDescent="0.3">
      <c r="D1153" s="1">
        <f>Tokens!B1153</f>
        <v>363</v>
      </c>
      <c r="E1153" s="17" t="str">
        <f>IF(Tokens!C1153="","",Tokens!C1153)</f>
        <v>#363 Billet VIP</v>
      </c>
      <c r="F1153"/>
      <c r="G1153"/>
      <c r="H1153"/>
      <c r="I1153"/>
      <c r="J1153"/>
      <c r="M1153"/>
      <c r="N1153"/>
      <c r="O1153" s="15" t="str">
        <f t="shared" si="36"/>
        <v>_</v>
      </c>
      <c r="P1153" s="18" t="str">
        <f>IF(F1153="stop","",IF(F1153&lt;&gt;"",HYPERLINK(Settings!$B$5 &amp; "/manage/?network=" &amp; LOWER(B$8) &amp; "&amp;search=token&amp;account=" &amp; ToMint!$B$5 &amp; "&amp;view=" &amp; ToMint!J1153,"TokenSol"),""))</f>
        <v/>
      </c>
      <c r="Q1153" s="2"/>
      <c r="R1153" s="2"/>
      <c r="S1153" s="11"/>
      <c r="T1153" s="78" t="str">
        <f>"owner=" &amp; Tokens!BS1153 &amp; "&amp;filename_for_metadata=" &amp; Tokens!BT1153 &amp; "&amp;offchaindata_platform=" &amp; $B$17 &amp; "&amp;keyfile=" &amp; $B$5 &amp;  "&amp;repository=" &amp; $B$18</f>
        <v>owner=BbDq7xeUzpj8bXfd9N7dh1tw43Ss7xbYpyjoNuwDSrzq&amp;filename_for_metadata=BILLETVIP_COR22D363&amp;offchaindata_platform=Github&amp;keyfile=Paul&amp;repository=CalviOnTheRocks2022</v>
      </c>
      <c r="U1153" s="78" t="str">
        <f t="shared" si="35"/>
        <v>{"name":"#363 Billet VIP",_x000D_
"symbol":"COR22D363",_x000D_
"description":"Billet VIP / Billet NFT VIP Access - 1 jour Calvi on the Rocks 2022",_x000D_
"seller_fee_basis_points":1000,_x000D_
"image":"https://bafybeiabbt4yazt2hzfzk27ctvvkrideiwr4iunxtylqmcm7goaxflrdsy.ipfs.nftstorage.link?image_363.webp",_x000D_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53" s="78" t="str">
        <f>formatRow(Tokens!C$2:I$2,Tokens!C1153:I1153)</f>
        <v>"name":"#363 Billet VIP",_x000D_
"symbol":"COR22D363",_x000D_
"description":"Billet VIP / Billet NFT VIP Access - 1 jour Calvi on the Rocks 2022",_x000D_
"seller_fee_basis_points":1000,_x000D_
"image":"https://bafybeiabbt4yazt2hzfzk27ctvvkrideiwr4iunxtylqmcm7goaxflrdsy.ipfs.nftstorage.link?image_363.webp",_x000D_
"Issuer":"NfluenT for Calvi On The rocks",_x000D_
"external_url":""</v>
      </c>
      <c r="W1153" s="78" t="str">
        <f>formatRow(Tokens!J$2:AV$2,Tokens!J1153:AV1153,2,"attributes")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3" s="78" t="str">
        <f>formatRow(Tokens!AX$2:BC$2,Tokens!AX1153:BC1153,2,"creators")</f>
        <v>"creators":[{"address":"ncreator",_x000D_
"share":10},{"address":"cotrcrea",_x000D_
"share":90},{"address":"nminer",_x000D_
"share":0}]</v>
      </c>
      <c r="Y1153" s="78" t="str">
        <f>formatRow(Tokens!BD$2:BI$2,Tokens!BD1153:BI1153,2,"files")</f>
        <v>"files":[]</v>
      </c>
      <c r="Z1153" s="78"/>
      <c r="AA1153" s="78"/>
      <c r="AB1153" s="78"/>
      <c r="AC1153" s="78" t="str">
        <f>formatRow(Tokens!BJ$2:BK$2,Tokens!BJ1153:BK1153,0,"collection")</f>
        <v>"collection":{"name":"BILLET VIP",_x000D_
"family":"Calvi On The Rocks"}</v>
      </c>
      <c r="AD1153" s="1" t="str">
        <f>formatRow(Tokens!BN$2:BR$2,Tokens!BN1153:BR1153,0,"marketplace")</f>
        <v>"marketplace":{"initial_price":100,_x000D_
"reservation_price":"",_x000D_
"duration":"",_x000D_
"max_mint":1,_x000D_
"sell_date":"25/06/2022"}</v>
      </c>
      <c r="AE1153" s="1"/>
    </row>
    <row r="1154" spans="4:31" ht="14.25" customHeight="1" x14ac:dyDescent="0.3">
      <c r="D1154" s="1">
        <f>Tokens!B1154</f>
        <v>364</v>
      </c>
      <c r="E1154" s="17" t="str">
        <f>IF(Tokens!C1154="","",Tokens!C1154)</f>
        <v>#364 Billet VIP</v>
      </c>
      <c r="F1154"/>
      <c r="G1154"/>
      <c r="H1154"/>
      <c r="I1154"/>
      <c r="J1154"/>
      <c r="M1154"/>
      <c r="N1154"/>
      <c r="O1154" s="15" t="str">
        <f t="shared" si="36"/>
        <v>_</v>
      </c>
      <c r="P1154" s="18" t="str">
        <f>IF(F1154="stop","",IF(F1154&lt;&gt;"",HYPERLINK(Settings!$B$5 &amp; "/manage/?network=" &amp; LOWER(B$8) &amp; "&amp;search=token&amp;account=" &amp; ToMint!$B$5 &amp; "&amp;view=" &amp; ToMint!J1154,"TokenSol"),""))</f>
        <v/>
      </c>
      <c r="Q1154" s="2"/>
      <c r="R1154" s="2"/>
      <c r="S1154" s="11"/>
      <c r="T1154" s="78" t="str">
        <f>"owner=" &amp; Tokens!BS1154 &amp; "&amp;filename_for_metadata=" &amp; Tokens!BT1154 &amp; "&amp;offchaindata_platform=" &amp; $B$17 &amp; "&amp;keyfile=" &amp; $B$5 &amp;  "&amp;repository=" &amp; $B$18</f>
        <v>owner=BbDq7xeUzpj8bXfd9N7dh1tw43Ss7xbYpyjoNuwDSrzq&amp;filename_for_metadata=BILLETVIP_COR22D364&amp;offchaindata_platform=Github&amp;keyfile=Paul&amp;repository=CalviOnTheRocks2022</v>
      </c>
      <c r="U1154" s="78" t="str">
        <f t="shared" si="35"/>
        <v>{"name":"#364 Billet VIP",_x000D_
"symbol":"COR22D364",_x000D_
"description":"Billet VIP / Billet NFT VIP Access - 1 jour Calvi on the Rocks 2022",_x000D_
"seller_fee_basis_points":1000,_x000D_
"image":"https://bafybeigkgn3uybeojhzs3rpswiajquy2orr2xnuvyun5nxtilkefqsqqma.ipfs.nftstorage.link?image_364.webp",_x000D_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54" s="78" t="str">
        <f>formatRow(Tokens!C$2:I$2,Tokens!C1154:I1154)</f>
        <v>"name":"#364 Billet VIP",_x000D_
"symbol":"COR22D364",_x000D_
"description":"Billet VIP / Billet NFT VIP Access - 1 jour Calvi on the Rocks 2022",_x000D_
"seller_fee_basis_points":1000,_x000D_
"image":"https://bafybeigkgn3uybeojhzs3rpswiajquy2orr2xnuvyun5nxtilkefqsqqma.ipfs.nftstorage.link?image_364.webp",_x000D_
"Issuer":"NfluenT for Calvi On The rocks",_x000D_
"external_url":""</v>
      </c>
      <c r="W1154" s="78" t="str">
        <f>formatRow(Tokens!J$2:AV$2,Tokens!J1154:AV1154,2,"attributes")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4" s="78" t="str">
        <f>formatRow(Tokens!AX$2:BC$2,Tokens!AX1154:BC1154,2,"creators")</f>
        <v>"creators":[{"address":"ncreator",_x000D_
"share":10},{"address":"cotrcrea",_x000D_
"share":90},{"address":"nminer",_x000D_
"share":0}]</v>
      </c>
      <c r="Y1154" s="78" t="str">
        <f>formatRow(Tokens!BD$2:BI$2,Tokens!BD1154:BI1154,2,"files")</f>
        <v>"files":[]</v>
      </c>
      <c r="Z1154" s="78"/>
      <c r="AA1154" s="78"/>
      <c r="AB1154" s="78"/>
      <c r="AC1154" s="78" t="str">
        <f>formatRow(Tokens!BJ$2:BK$2,Tokens!BJ1154:BK1154,0,"collection")</f>
        <v>"collection":{"name":"BILLET VIP",_x000D_
"family":"Calvi On The Rocks"}</v>
      </c>
      <c r="AD1154" s="1" t="str">
        <f>formatRow(Tokens!BN$2:BR$2,Tokens!BN1154:BR1154,0,"marketplace")</f>
        <v>"marketplace":{"initial_price":100,_x000D_
"reservation_price":"",_x000D_
"duration":"",_x000D_
"max_mint":1,_x000D_
"sell_date":"25/06/2022"}</v>
      </c>
      <c r="AE1154" s="1"/>
    </row>
    <row r="1155" spans="4:31" ht="14.25" customHeight="1" x14ac:dyDescent="0.3">
      <c r="D1155" s="1">
        <f>Tokens!B1155</f>
        <v>365</v>
      </c>
      <c r="E1155" s="17" t="str">
        <f>IF(Tokens!C1155="","",Tokens!C1155)</f>
        <v>#365 Billet VIP</v>
      </c>
      <c r="F1155"/>
      <c r="G1155"/>
      <c r="H1155"/>
      <c r="I1155"/>
      <c r="J1155"/>
      <c r="M1155"/>
      <c r="N1155"/>
      <c r="O1155" s="15" t="str">
        <f t="shared" si="36"/>
        <v>_</v>
      </c>
      <c r="P1155" s="18" t="str">
        <f>IF(F1155="stop","",IF(F1155&lt;&gt;"",HYPERLINK(Settings!$B$5 &amp; "/manage/?network=" &amp; LOWER(B$8) &amp; "&amp;search=token&amp;account=" &amp; ToMint!$B$5 &amp; "&amp;view=" &amp; ToMint!J1155,"TokenSol"),""))</f>
        <v/>
      </c>
      <c r="Q1155" s="2"/>
      <c r="R1155" s="2"/>
      <c r="S1155" s="11"/>
      <c r="T1155" s="78" t="str">
        <f>"owner=" &amp; Tokens!BS1155 &amp; "&amp;filename_for_metadata=" &amp; Tokens!BT1155 &amp; "&amp;offchaindata_platform=" &amp; $B$17 &amp; "&amp;keyfile=" &amp; $B$5 &amp;  "&amp;repository=" &amp; $B$18</f>
        <v>owner=BbDq7xeUzpj8bXfd9N7dh1tw43Ss7xbYpyjoNuwDSrzq&amp;filename_for_metadata=BILLETVIP_COR22D365&amp;offchaindata_platform=Github&amp;keyfile=Paul&amp;repository=CalviOnTheRocks2022</v>
      </c>
      <c r="U1155" s="78" t="str">
        <f t="shared" si="35"/>
        <v>{"name":"#365 Billet VIP",_x000D_
"symbol":"COR22D365",_x000D_
"description":"Billet VIP / Billet NFT VIP Access - 1 jour Calvi on the Rocks 2022",_x000D_
"seller_fee_basis_points":1000,_x000D_
"image":"https://bafybeifqegirfw4mkogf5uk6m2cacu3jnj6mhf5hgpn3ha42fgucgde3wm.ipfs.nftstorage.link?image_365.webp",_x000D_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55" s="78" t="str">
        <f>formatRow(Tokens!C$2:I$2,Tokens!C1155:I1155)</f>
        <v>"name":"#365 Billet VIP",_x000D_
"symbol":"COR22D365",_x000D_
"description":"Billet VIP / Billet NFT VIP Access - 1 jour Calvi on the Rocks 2022",_x000D_
"seller_fee_basis_points":1000,_x000D_
"image":"https://bafybeifqegirfw4mkogf5uk6m2cacu3jnj6mhf5hgpn3ha42fgucgde3wm.ipfs.nftstorage.link?image_365.webp",_x000D_
"Issuer":"NfluenT for Calvi On The rocks",_x000D_
"external_url":""</v>
      </c>
      <c r="W1155" s="78" t="str">
        <f>formatRow(Tokens!J$2:AV$2,Tokens!J1155:AV1155,2,"attributes")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5" s="78" t="str">
        <f>formatRow(Tokens!AX$2:BC$2,Tokens!AX1155:BC1155,2,"creators")</f>
        <v>"creators":[{"address":"ncreator",_x000D_
"share":10},{"address":"cotrcrea",_x000D_
"share":90},{"address":"nminer",_x000D_
"share":0}]</v>
      </c>
      <c r="Y1155" s="78" t="str">
        <f>formatRow(Tokens!BD$2:BI$2,Tokens!BD1155:BI1155,2,"files")</f>
        <v>"files":[]</v>
      </c>
      <c r="Z1155" s="78"/>
      <c r="AA1155" s="78"/>
      <c r="AB1155" s="78"/>
      <c r="AC1155" s="78" t="str">
        <f>formatRow(Tokens!BJ$2:BK$2,Tokens!BJ1155:BK1155,0,"collection")</f>
        <v>"collection":{"name":"BILLET VIP",_x000D_
"family":"Calvi On The Rocks"}</v>
      </c>
      <c r="AD1155" s="1" t="str">
        <f>formatRow(Tokens!BN$2:BR$2,Tokens!BN1155:BR1155,0,"marketplace")</f>
        <v>"marketplace":{"initial_price":100,_x000D_
"reservation_price":"",_x000D_
"duration":"",_x000D_
"max_mint":1,_x000D_
"sell_date":"25/06/2022"}</v>
      </c>
      <c r="AE1155" s="1"/>
    </row>
    <row r="1156" spans="4:31" ht="14.25" customHeight="1" x14ac:dyDescent="0.3">
      <c r="D1156" s="1">
        <f>Tokens!B1156</f>
        <v>366</v>
      </c>
      <c r="E1156" s="17" t="str">
        <f>IF(Tokens!C1156="","",Tokens!C1156)</f>
        <v>#366 Billet VIP</v>
      </c>
      <c r="F1156"/>
      <c r="G1156"/>
      <c r="H1156"/>
      <c r="I1156"/>
      <c r="J1156"/>
      <c r="M1156"/>
      <c r="N1156"/>
      <c r="O1156" s="15" t="str">
        <f t="shared" si="36"/>
        <v>_</v>
      </c>
      <c r="P1156" s="18" t="str">
        <f>IF(F1156="stop","",IF(F1156&lt;&gt;"",HYPERLINK(Settings!$B$5 &amp; "/manage/?network=" &amp; LOWER(B$8) &amp; "&amp;search=token&amp;account=" &amp; ToMint!$B$5 &amp; "&amp;view=" &amp; ToMint!J1156,"TokenSol"),""))</f>
        <v/>
      </c>
      <c r="Q1156" s="2"/>
      <c r="R1156" s="2"/>
      <c r="S1156" s="11"/>
      <c r="T1156" s="78" t="str">
        <f>"owner=" &amp; Tokens!BS1156 &amp; "&amp;filename_for_metadata=" &amp; Tokens!BT1156 &amp; "&amp;offchaindata_platform=" &amp; $B$17 &amp; "&amp;keyfile=" &amp; $B$5 &amp;  "&amp;repository=" &amp; $B$18</f>
        <v>owner=BbDq7xeUzpj8bXfd9N7dh1tw43Ss7xbYpyjoNuwDSrzq&amp;filename_for_metadata=BILLETVIP_COR22D366&amp;offchaindata_platform=Github&amp;keyfile=Paul&amp;repository=CalviOnTheRocks2022</v>
      </c>
      <c r="U1156" s="78" t="str">
        <f t="shared" si="35"/>
        <v>{"name":"#366 Billet VIP",_x000D_
"symbol":"COR22D366",_x000D_
"description":"Billet VIP / Billet NFT VIP Access - 1 jour Calvi on the Rocks 2022",_x000D_
"seller_fee_basis_points":1000,_x000D_
"image":"https://bafybeibw5uf4mrdklchkexrix2jrlxpmja4niyroq7dbooee7pi52fptzq.ipfs.nftstorage.link?image_366.webp",_x000D_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56" s="78" t="str">
        <f>formatRow(Tokens!C$2:I$2,Tokens!C1156:I1156)</f>
        <v>"name":"#366 Billet VIP",_x000D_
"symbol":"COR22D366",_x000D_
"description":"Billet VIP / Billet NFT VIP Access - 1 jour Calvi on the Rocks 2022",_x000D_
"seller_fee_basis_points":1000,_x000D_
"image":"https://bafybeibw5uf4mrdklchkexrix2jrlxpmja4niyroq7dbooee7pi52fptzq.ipfs.nftstorage.link?image_366.webp",_x000D_
"Issuer":"NfluenT for Calvi On The rocks",_x000D_
"external_url":""</v>
      </c>
      <c r="W1156" s="78" t="str">
        <f>formatRow(Tokens!J$2:AV$2,Tokens!J1156:AV1156,2,"attributes")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6" s="78" t="str">
        <f>formatRow(Tokens!AX$2:BC$2,Tokens!AX1156:BC1156,2,"creators")</f>
        <v>"creators":[{"address":"ncreator",_x000D_
"share":10},{"address":"cotrcrea",_x000D_
"share":90},{"address":"nminer",_x000D_
"share":0}]</v>
      </c>
      <c r="Y1156" s="78" t="str">
        <f>formatRow(Tokens!BD$2:BI$2,Tokens!BD1156:BI1156,2,"files")</f>
        <v>"files":[]</v>
      </c>
      <c r="Z1156" s="78"/>
      <c r="AA1156" s="78"/>
      <c r="AB1156" s="78"/>
      <c r="AC1156" s="78" t="str">
        <f>formatRow(Tokens!BJ$2:BK$2,Tokens!BJ1156:BK1156,0,"collection")</f>
        <v>"collection":{"name":"BILLET VIP",_x000D_
"family":"Calvi On The Rocks"}</v>
      </c>
      <c r="AD1156" s="1" t="str">
        <f>formatRow(Tokens!BN$2:BR$2,Tokens!BN1156:BR1156,0,"marketplace")</f>
        <v>"marketplace":{"initial_price":100,_x000D_
"reservation_price":"",_x000D_
"duration":"",_x000D_
"max_mint":1,_x000D_
"sell_date":"25/06/2022"}</v>
      </c>
      <c r="AE1156" s="1"/>
    </row>
    <row r="1157" spans="4:31" ht="14.25" customHeight="1" x14ac:dyDescent="0.3">
      <c r="D1157" s="1">
        <f>Tokens!B1157</f>
        <v>367</v>
      </c>
      <c r="E1157" s="17" t="str">
        <f>IF(Tokens!C1157="","",Tokens!C1157)</f>
        <v>#367 Billet VIP</v>
      </c>
      <c r="F1157"/>
      <c r="G1157"/>
      <c r="H1157"/>
      <c r="I1157"/>
      <c r="J1157"/>
      <c r="M1157"/>
      <c r="N1157"/>
      <c r="O1157" s="15" t="str">
        <f t="shared" si="36"/>
        <v>_</v>
      </c>
      <c r="P1157" s="18" t="str">
        <f>IF(F1157="stop","",IF(F1157&lt;&gt;"",HYPERLINK(Settings!$B$5 &amp; "/manage/?network=" &amp; LOWER(B$8) &amp; "&amp;search=token&amp;account=" &amp; ToMint!$B$5 &amp; "&amp;view=" &amp; ToMint!J1157,"TokenSol"),""))</f>
        <v/>
      </c>
      <c r="Q1157" s="2"/>
      <c r="R1157" s="2"/>
      <c r="S1157" s="11"/>
      <c r="T1157" s="78" t="str">
        <f>"owner=" &amp; Tokens!BS1157 &amp; "&amp;filename_for_metadata=" &amp; Tokens!BT1157 &amp; "&amp;offchaindata_platform=" &amp; $B$17 &amp; "&amp;keyfile=" &amp; $B$5 &amp;  "&amp;repository=" &amp; $B$18</f>
        <v>owner=BbDq7xeUzpj8bXfd9N7dh1tw43Ss7xbYpyjoNuwDSrzq&amp;filename_for_metadata=BILLETVIP_COR22D367&amp;offchaindata_platform=Github&amp;keyfile=Paul&amp;repository=CalviOnTheRocks2022</v>
      </c>
      <c r="U1157" s="78" t="str">
        <f t="shared" ref="U1157:U1220" si="37">"{" &amp; V1157 &amp; "," &amp; W1157 &amp; "," &amp; """properties"":{" &amp; X1157 &amp; "," &amp; Y1157 &amp; "}," &amp; AC1157 &amp; "," &amp; AD1157 &amp; "}"</f>
        <v>{"name":"#367 Billet VIP",_x000D_
"symbol":"COR22D367",_x000D_
"description":"Billet VIP / Billet NFT VIP Access - 1 jour Calvi on the Rocks 2022",_x000D_
"seller_fee_basis_points":1000,_x000D_
"image":"https://bafybeiffirubvbocjs3w7hofa3vbkd3fwo2l6gqqqomqqekevujmrcrbkq.ipfs.nftstorage.link?image_367.webp",_x000D_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57" s="78" t="str">
        <f>formatRow(Tokens!C$2:I$2,Tokens!C1157:I1157)</f>
        <v>"name":"#367 Billet VIP",_x000D_
"symbol":"COR22D367",_x000D_
"description":"Billet VIP / Billet NFT VIP Access - 1 jour Calvi on the Rocks 2022",_x000D_
"seller_fee_basis_points":1000,_x000D_
"image":"https://bafybeiffirubvbocjs3w7hofa3vbkd3fwo2l6gqqqomqqekevujmrcrbkq.ipfs.nftstorage.link?image_367.webp",_x000D_
"Issuer":"NfluenT for Calvi On The rocks",_x000D_
"external_url":""</v>
      </c>
      <c r="W1157" s="78" t="str">
        <f>formatRow(Tokens!J$2:AV$2,Tokens!J1157:AV1157,2,"attributes")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7" s="78" t="str">
        <f>formatRow(Tokens!AX$2:BC$2,Tokens!AX1157:BC1157,2,"creators")</f>
        <v>"creators":[{"address":"ncreator",_x000D_
"share":10},{"address":"cotrcrea",_x000D_
"share":90},{"address":"nminer",_x000D_
"share":0}]</v>
      </c>
      <c r="Y1157" s="78" t="str">
        <f>formatRow(Tokens!BD$2:BI$2,Tokens!BD1157:BI1157,2,"files")</f>
        <v>"files":[]</v>
      </c>
      <c r="Z1157" s="78"/>
      <c r="AA1157" s="78"/>
      <c r="AB1157" s="78"/>
      <c r="AC1157" s="78" t="str">
        <f>formatRow(Tokens!BJ$2:BK$2,Tokens!BJ1157:BK1157,0,"collection")</f>
        <v>"collection":{"name":"BILLET VIP",_x000D_
"family":"Calvi On The Rocks"}</v>
      </c>
      <c r="AD1157" s="1" t="str">
        <f>formatRow(Tokens!BN$2:BR$2,Tokens!BN1157:BR1157,0,"marketplace")</f>
        <v>"marketplace":{"initial_price":100,_x000D_
"reservation_price":"",_x000D_
"duration":"",_x000D_
"max_mint":1,_x000D_
"sell_date":"25/06/2022"}</v>
      </c>
      <c r="AE1157" s="1"/>
    </row>
    <row r="1158" spans="4:31" ht="14.25" customHeight="1" x14ac:dyDescent="0.3">
      <c r="D1158" s="1">
        <f>Tokens!B1158</f>
        <v>368</v>
      </c>
      <c r="E1158" s="17" t="str">
        <f>IF(Tokens!C1158="","",Tokens!C1158)</f>
        <v>#368 Billet VIP</v>
      </c>
      <c r="F1158"/>
      <c r="G1158"/>
      <c r="H1158"/>
      <c r="I1158"/>
      <c r="J1158"/>
      <c r="M1158"/>
      <c r="N1158"/>
      <c r="O1158" s="15" t="str">
        <f t="shared" si="36"/>
        <v>_</v>
      </c>
      <c r="P1158" s="18" t="str">
        <f>IF(F1158="stop","",IF(F1158&lt;&gt;"",HYPERLINK(Settings!$B$5 &amp; "/manage/?network=" &amp; LOWER(B$8) &amp; "&amp;search=token&amp;account=" &amp; ToMint!$B$5 &amp; "&amp;view=" &amp; ToMint!J1158,"TokenSol"),""))</f>
        <v/>
      </c>
      <c r="Q1158" s="2"/>
      <c r="R1158" s="2"/>
      <c r="S1158" s="11"/>
      <c r="T1158" s="78" t="str">
        <f>"owner=" &amp; Tokens!BS1158 &amp; "&amp;filename_for_metadata=" &amp; Tokens!BT1158 &amp; "&amp;offchaindata_platform=" &amp; $B$17 &amp; "&amp;keyfile=" &amp; $B$5 &amp;  "&amp;repository=" &amp; $B$18</f>
        <v>owner=BbDq7xeUzpj8bXfd9N7dh1tw43Ss7xbYpyjoNuwDSrzq&amp;filename_for_metadata=BILLETVIP_COR22D368&amp;offchaindata_platform=Github&amp;keyfile=Paul&amp;repository=CalviOnTheRocks2022</v>
      </c>
      <c r="U1158" s="78" t="str">
        <f t="shared" si="37"/>
        <v>{"name":"#368 Billet VIP",_x000D_
"symbol":"COR22D368",_x000D_
"description":"Billet VIP / Billet NFT VIP Access - 1 jour Calvi on the Rocks 2022",_x000D_
"seller_fee_basis_points":1000,_x000D_
"image":"https://bafybeibke4a6ohqjiogkodhfi5hsgjdtszjj2tfhpgpykesvrrflyhgnca.ipfs.nftstorage.link?image_368.webp",_x000D_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58" s="78" t="str">
        <f>formatRow(Tokens!C$2:I$2,Tokens!C1158:I1158)</f>
        <v>"name":"#368 Billet VIP",_x000D_
"symbol":"COR22D368",_x000D_
"description":"Billet VIP / Billet NFT VIP Access - 1 jour Calvi on the Rocks 2022",_x000D_
"seller_fee_basis_points":1000,_x000D_
"image":"https://bafybeibke4a6ohqjiogkodhfi5hsgjdtszjj2tfhpgpykesvrrflyhgnca.ipfs.nftstorage.link?image_368.webp",_x000D_
"Issuer":"NfluenT for Calvi On The rocks",_x000D_
"external_url":""</v>
      </c>
      <c r="W1158" s="78" t="str">
        <f>formatRow(Tokens!J$2:AV$2,Tokens!J1158:AV1158,2,"attributes")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8" s="78" t="str">
        <f>formatRow(Tokens!AX$2:BC$2,Tokens!AX1158:BC1158,2,"creators")</f>
        <v>"creators":[{"address":"ncreator",_x000D_
"share":10},{"address":"cotrcrea",_x000D_
"share":90},{"address":"nminer",_x000D_
"share":0}]</v>
      </c>
      <c r="Y1158" s="78" t="str">
        <f>formatRow(Tokens!BD$2:BI$2,Tokens!BD1158:BI1158,2,"files")</f>
        <v>"files":[]</v>
      </c>
      <c r="Z1158" s="78"/>
      <c r="AA1158" s="78"/>
      <c r="AB1158" s="78"/>
      <c r="AC1158" s="78" t="str">
        <f>formatRow(Tokens!BJ$2:BK$2,Tokens!BJ1158:BK1158,0,"collection")</f>
        <v>"collection":{"name":"BILLET VIP",_x000D_
"family":"Calvi On The Rocks"}</v>
      </c>
      <c r="AD1158" s="1" t="str">
        <f>formatRow(Tokens!BN$2:BR$2,Tokens!BN1158:BR1158,0,"marketplace")</f>
        <v>"marketplace":{"initial_price":100,_x000D_
"reservation_price":"",_x000D_
"duration":"",_x000D_
"max_mint":1,_x000D_
"sell_date":"25/06/2022"}</v>
      </c>
      <c r="AE1158" s="1"/>
    </row>
    <row r="1159" spans="4:31" ht="14.25" customHeight="1" x14ac:dyDescent="0.3">
      <c r="D1159" s="1">
        <f>Tokens!B1159</f>
        <v>369</v>
      </c>
      <c r="E1159" s="17" t="str">
        <f>IF(Tokens!C1159="","",Tokens!C1159)</f>
        <v>#369 Billet VIP</v>
      </c>
      <c r="F1159"/>
      <c r="G1159"/>
      <c r="H1159"/>
      <c r="I1159"/>
      <c r="J1159"/>
      <c r="M1159"/>
      <c r="N1159"/>
      <c r="O1159" s="15" t="str">
        <f t="shared" si="36"/>
        <v>_</v>
      </c>
      <c r="P1159" s="18" t="str">
        <f>IF(F1159="stop","",IF(F1159&lt;&gt;"",HYPERLINK(Settings!$B$5 &amp; "/manage/?network=" &amp; LOWER(B$8) &amp; "&amp;search=token&amp;account=" &amp; ToMint!$B$5 &amp; "&amp;view=" &amp; ToMint!J1159,"TokenSol"),""))</f>
        <v/>
      </c>
      <c r="Q1159" s="2"/>
      <c r="R1159" s="2"/>
      <c r="S1159" s="11"/>
      <c r="T1159" s="78" t="str">
        <f>"owner=" &amp; Tokens!BS1159 &amp; "&amp;filename_for_metadata=" &amp; Tokens!BT1159 &amp; "&amp;offchaindata_platform=" &amp; $B$17 &amp; "&amp;keyfile=" &amp; $B$5 &amp;  "&amp;repository=" &amp; $B$18</f>
        <v>owner=BbDq7xeUzpj8bXfd9N7dh1tw43Ss7xbYpyjoNuwDSrzq&amp;filename_for_metadata=BILLETVIP_COR22D369&amp;offchaindata_platform=Github&amp;keyfile=Paul&amp;repository=CalviOnTheRocks2022</v>
      </c>
      <c r="U1159" s="78" t="str">
        <f t="shared" si="37"/>
        <v>{"name":"#369 Billet VIP",_x000D_
"symbol":"COR22D369",_x000D_
"description":"Billet VIP / Billet NFT VIP Access - 1 jour Calvi on the Rocks 2022",_x000D_
"seller_fee_basis_points":1000,_x000D_
"image":"https://bafybeic5kjpmcfsvgzi4oba5bkoqiwwp76uvyeqdza7y3obie7oukznjgy.ipfs.nftstorage.link?image_369.webp",_x000D_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59" s="78" t="str">
        <f>formatRow(Tokens!C$2:I$2,Tokens!C1159:I1159)</f>
        <v>"name":"#369 Billet VIP",_x000D_
"symbol":"COR22D369",_x000D_
"description":"Billet VIP / Billet NFT VIP Access - 1 jour Calvi on the Rocks 2022",_x000D_
"seller_fee_basis_points":1000,_x000D_
"image":"https://bafybeic5kjpmcfsvgzi4oba5bkoqiwwp76uvyeqdza7y3obie7oukznjgy.ipfs.nftstorage.link?image_369.webp",_x000D_
"Issuer":"NfluenT for Calvi On The rocks",_x000D_
"external_url":""</v>
      </c>
      <c r="W1159" s="78" t="str">
        <f>formatRow(Tokens!J$2:AV$2,Tokens!J1159:AV1159,2,"attributes")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9" s="78" t="str">
        <f>formatRow(Tokens!AX$2:BC$2,Tokens!AX1159:BC1159,2,"creators")</f>
        <v>"creators":[{"address":"ncreator",_x000D_
"share":10},{"address":"cotrcrea",_x000D_
"share":90},{"address":"nminer",_x000D_
"share":0}]</v>
      </c>
      <c r="Y1159" s="78" t="str">
        <f>formatRow(Tokens!BD$2:BI$2,Tokens!BD1159:BI1159,2,"files")</f>
        <v>"files":[]</v>
      </c>
      <c r="Z1159" s="78"/>
      <c r="AA1159" s="78"/>
      <c r="AB1159" s="78"/>
      <c r="AC1159" s="78" t="str">
        <f>formatRow(Tokens!BJ$2:BK$2,Tokens!BJ1159:BK1159,0,"collection")</f>
        <v>"collection":{"name":"BILLET VIP",_x000D_
"family":"Calvi On The Rocks"}</v>
      </c>
      <c r="AD1159" s="1" t="str">
        <f>formatRow(Tokens!BN$2:BR$2,Tokens!BN1159:BR1159,0,"marketplace")</f>
        <v>"marketplace":{"initial_price":100,_x000D_
"reservation_price":"",_x000D_
"duration":"",_x000D_
"max_mint":1,_x000D_
"sell_date":"25/06/2022"}</v>
      </c>
      <c r="AE1159" s="1"/>
    </row>
    <row r="1160" spans="4:31" ht="14.25" customHeight="1" x14ac:dyDescent="0.3">
      <c r="D1160" s="1">
        <f>Tokens!B1160</f>
        <v>370</v>
      </c>
      <c r="E1160" s="17" t="str">
        <f>IF(Tokens!C1160="","",Tokens!C1160)</f>
        <v>#370 Billet VIP</v>
      </c>
      <c r="F1160"/>
      <c r="G1160"/>
      <c r="H1160"/>
      <c r="I1160"/>
      <c r="J1160"/>
      <c r="M1160"/>
      <c r="N1160"/>
      <c r="O1160" s="15" t="str">
        <f t="shared" si="36"/>
        <v>_</v>
      </c>
      <c r="P1160" s="18" t="str">
        <f>IF(F1160="stop","",IF(F1160&lt;&gt;"",HYPERLINK(Settings!$B$5 &amp; "/manage/?network=" &amp; LOWER(B$8) &amp; "&amp;search=token&amp;account=" &amp; ToMint!$B$5 &amp; "&amp;view=" &amp; ToMint!J1160,"TokenSol"),""))</f>
        <v/>
      </c>
      <c r="Q1160" s="2"/>
      <c r="R1160" s="2"/>
      <c r="S1160" s="11"/>
      <c r="T1160" s="78" t="str">
        <f>"owner=" &amp; Tokens!BS1160 &amp; "&amp;filename_for_metadata=" &amp; Tokens!BT1160 &amp; "&amp;offchaindata_platform=" &amp; $B$17 &amp; "&amp;keyfile=" &amp; $B$5 &amp;  "&amp;repository=" &amp; $B$18</f>
        <v>owner=BbDq7xeUzpj8bXfd9N7dh1tw43Ss7xbYpyjoNuwDSrzq&amp;filename_for_metadata=BILLETVIP_COR22D370&amp;offchaindata_platform=Github&amp;keyfile=Paul&amp;repository=CalviOnTheRocks2022</v>
      </c>
      <c r="U1160" s="78" t="str">
        <f t="shared" si="37"/>
        <v>{"name":"#370 Billet VIP",_x000D_
"symbol":"COR22D370",_x000D_
"description":"Billet VIP / Billet NFT VIP Access - 1 jour Calvi on the Rocks 2022",_x000D_
"seller_fee_basis_points":1000,_x000D_
"image":"https://bafybeif572bbak7qjtdt7vz6n3synyhfw7u6gc7yqjisrlnlh4nlyur5ta.ipfs.nftstorage.link?image_370.webp",_x000D_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60" s="78" t="str">
        <f>formatRow(Tokens!C$2:I$2,Tokens!C1160:I1160)</f>
        <v>"name":"#370 Billet VIP",_x000D_
"symbol":"COR22D370",_x000D_
"description":"Billet VIP / Billet NFT VIP Access - 1 jour Calvi on the Rocks 2022",_x000D_
"seller_fee_basis_points":1000,_x000D_
"image":"https://bafybeif572bbak7qjtdt7vz6n3synyhfw7u6gc7yqjisrlnlh4nlyur5ta.ipfs.nftstorage.link?image_370.webp",_x000D_
"Issuer":"NfluenT for Calvi On The rocks",_x000D_
"external_url":""</v>
      </c>
      <c r="W1160" s="78" t="str">
        <f>formatRow(Tokens!J$2:AV$2,Tokens!J1160:AV1160,2,"attributes")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0" s="78" t="str">
        <f>formatRow(Tokens!AX$2:BC$2,Tokens!AX1160:BC1160,2,"creators")</f>
        <v>"creators":[{"address":"ncreator",_x000D_
"share":10},{"address":"cotrcrea",_x000D_
"share":90},{"address":"nminer",_x000D_
"share":0}]</v>
      </c>
      <c r="Y1160" s="78" t="str">
        <f>formatRow(Tokens!BD$2:BI$2,Tokens!BD1160:BI1160,2,"files")</f>
        <v>"files":[]</v>
      </c>
      <c r="Z1160" s="78"/>
      <c r="AA1160" s="78"/>
      <c r="AB1160" s="78"/>
      <c r="AC1160" s="78" t="str">
        <f>formatRow(Tokens!BJ$2:BK$2,Tokens!BJ1160:BK1160,0,"collection")</f>
        <v>"collection":{"name":"BILLET VIP",_x000D_
"family":"Calvi On The Rocks"}</v>
      </c>
      <c r="AD1160" s="1" t="str">
        <f>formatRow(Tokens!BN$2:BR$2,Tokens!BN1160:BR1160,0,"marketplace")</f>
        <v>"marketplace":{"initial_price":100,_x000D_
"reservation_price":"",_x000D_
"duration":"",_x000D_
"max_mint":1,_x000D_
"sell_date":"25/06/2022"}</v>
      </c>
      <c r="AE1160" s="1"/>
    </row>
    <row r="1161" spans="4:31" ht="14.25" customHeight="1" x14ac:dyDescent="0.3">
      <c r="D1161" s="1">
        <f>Tokens!B1161</f>
        <v>371</v>
      </c>
      <c r="E1161" s="17" t="str">
        <f>IF(Tokens!C1161="","",Tokens!C1161)</f>
        <v>#371 Billet VIP</v>
      </c>
      <c r="F1161"/>
      <c r="G1161"/>
      <c r="H1161"/>
      <c r="I1161"/>
      <c r="J1161"/>
      <c r="M1161"/>
      <c r="N1161"/>
      <c r="O1161" s="15" t="str">
        <f t="shared" si="36"/>
        <v>_</v>
      </c>
      <c r="P1161" s="18" t="str">
        <f>IF(F1161="stop","",IF(F1161&lt;&gt;"",HYPERLINK(Settings!$B$5 &amp; "/manage/?network=" &amp; LOWER(B$8) &amp; "&amp;search=token&amp;account=" &amp; ToMint!$B$5 &amp; "&amp;view=" &amp; ToMint!J1161,"TokenSol"),""))</f>
        <v/>
      </c>
      <c r="Q1161" s="2"/>
      <c r="R1161" s="2"/>
      <c r="S1161" s="11"/>
      <c r="T1161" s="78" t="str">
        <f>"owner=" &amp; Tokens!BS1161 &amp; "&amp;filename_for_metadata=" &amp; Tokens!BT1161 &amp; "&amp;offchaindata_platform=" &amp; $B$17 &amp; "&amp;keyfile=" &amp; $B$5 &amp;  "&amp;repository=" &amp; $B$18</f>
        <v>owner=BbDq7xeUzpj8bXfd9N7dh1tw43Ss7xbYpyjoNuwDSrzq&amp;filename_for_metadata=BILLETVIP_COR22D371&amp;offchaindata_platform=Github&amp;keyfile=Paul&amp;repository=CalviOnTheRocks2022</v>
      </c>
      <c r="U1161" s="78" t="str">
        <f t="shared" si="37"/>
        <v>{"name":"#371 Billet VIP",_x000D_
"symbol":"COR22D371",_x000D_
"description":"Billet VIP / Billet NFT VIP Access - 1 jour Calvi on the Rocks 2022",_x000D_
"seller_fee_basis_points":1000,_x000D_
"image":"https://bafybeiewbrykzdp4civm4jx635dpbnhixihs66pgyaw7dhcl6rkqc73ita.ipfs.nftstorage.link?image_371.webp",_x000D_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61" s="78" t="str">
        <f>formatRow(Tokens!C$2:I$2,Tokens!C1161:I1161)</f>
        <v>"name":"#371 Billet VIP",_x000D_
"symbol":"COR22D371",_x000D_
"description":"Billet VIP / Billet NFT VIP Access - 1 jour Calvi on the Rocks 2022",_x000D_
"seller_fee_basis_points":1000,_x000D_
"image":"https://bafybeiewbrykzdp4civm4jx635dpbnhixihs66pgyaw7dhcl6rkqc73ita.ipfs.nftstorage.link?image_371.webp",_x000D_
"Issuer":"NfluenT for Calvi On The rocks",_x000D_
"external_url":""</v>
      </c>
      <c r="W1161" s="78" t="str">
        <f>formatRow(Tokens!J$2:AV$2,Tokens!J1161:AV1161,2,"attributes")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1" s="78" t="str">
        <f>formatRow(Tokens!AX$2:BC$2,Tokens!AX1161:BC1161,2,"creators")</f>
        <v>"creators":[{"address":"ncreator",_x000D_
"share":10},{"address":"cotrcrea",_x000D_
"share":90},{"address":"nminer",_x000D_
"share":0}]</v>
      </c>
      <c r="Y1161" s="78" t="str">
        <f>formatRow(Tokens!BD$2:BI$2,Tokens!BD1161:BI1161,2,"files")</f>
        <v>"files":[]</v>
      </c>
      <c r="Z1161" s="78"/>
      <c r="AA1161" s="78"/>
      <c r="AB1161" s="78"/>
      <c r="AC1161" s="78" t="str">
        <f>formatRow(Tokens!BJ$2:BK$2,Tokens!BJ1161:BK1161,0,"collection")</f>
        <v>"collection":{"name":"BILLET VIP",_x000D_
"family":"Calvi On The Rocks"}</v>
      </c>
      <c r="AD1161" s="1" t="str">
        <f>formatRow(Tokens!BN$2:BR$2,Tokens!BN1161:BR1161,0,"marketplace")</f>
        <v>"marketplace":{"initial_price":100,_x000D_
"reservation_price":"",_x000D_
"duration":"",_x000D_
"max_mint":1,_x000D_
"sell_date":"25/06/2022"}</v>
      </c>
      <c r="AE1161" s="1"/>
    </row>
    <row r="1162" spans="4:31" ht="14.25" customHeight="1" x14ac:dyDescent="0.3">
      <c r="D1162" s="1">
        <f>Tokens!B1162</f>
        <v>372</v>
      </c>
      <c r="E1162" s="17" t="str">
        <f>IF(Tokens!C1162="","",Tokens!C1162)</f>
        <v>#372 Billet VIP</v>
      </c>
      <c r="F1162"/>
      <c r="G1162"/>
      <c r="H1162"/>
      <c r="I1162"/>
      <c r="J1162"/>
      <c r="M1162"/>
      <c r="N1162"/>
      <c r="O1162" s="15" t="str">
        <f t="shared" si="36"/>
        <v>_</v>
      </c>
      <c r="P1162" s="18" t="str">
        <f>IF(F1162="stop","",IF(F1162&lt;&gt;"",HYPERLINK(Settings!$B$5 &amp; "/manage/?network=" &amp; LOWER(B$8) &amp; "&amp;search=token&amp;account=" &amp; ToMint!$B$5 &amp; "&amp;view=" &amp; ToMint!J1162,"TokenSol"),""))</f>
        <v/>
      </c>
      <c r="Q1162" s="2"/>
      <c r="R1162" s="2"/>
      <c r="S1162" s="11"/>
      <c r="T1162" s="78" t="str">
        <f>"owner=" &amp; Tokens!BS1162 &amp; "&amp;filename_for_metadata=" &amp; Tokens!BT1162 &amp; "&amp;offchaindata_platform=" &amp; $B$17 &amp; "&amp;keyfile=" &amp; $B$5 &amp;  "&amp;repository=" &amp; $B$18</f>
        <v>owner=BbDq7xeUzpj8bXfd9N7dh1tw43Ss7xbYpyjoNuwDSrzq&amp;filename_for_metadata=BILLETVIP_COR22D372&amp;offchaindata_platform=Github&amp;keyfile=Paul&amp;repository=CalviOnTheRocks2022</v>
      </c>
      <c r="U1162" s="78" t="str">
        <f t="shared" si="37"/>
        <v>{"name":"#372 Billet VIP",_x000D_
"symbol":"COR22D372",_x000D_
"description":"Billet VIP / Billet NFT VIP Access - 1 jour Calvi on the Rocks 2022",_x000D_
"seller_fee_basis_points":1000,_x000D_
"image":"https://bafybeidhxw3nzgpgzi4q4c5llhpouxgbh5hye3gqyspyjlk7mvd4n2scby.ipfs.nftstorage.link?image_372.webp",_x000D_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62" s="78" t="str">
        <f>formatRow(Tokens!C$2:I$2,Tokens!C1162:I1162)</f>
        <v>"name":"#372 Billet VIP",_x000D_
"symbol":"COR22D372",_x000D_
"description":"Billet VIP / Billet NFT VIP Access - 1 jour Calvi on the Rocks 2022",_x000D_
"seller_fee_basis_points":1000,_x000D_
"image":"https://bafybeidhxw3nzgpgzi4q4c5llhpouxgbh5hye3gqyspyjlk7mvd4n2scby.ipfs.nftstorage.link?image_372.webp",_x000D_
"Issuer":"NfluenT for Calvi On The rocks",_x000D_
"external_url":""</v>
      </c>
      <c r="W1162" s="78" t="str">
        <f>formatRow(Tokens!J$2:AV$2,Tokens!J1162:AV1162,2,"attributes")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2" s="78" t="str">
        <f>formatRow(Tokens!AX$2:BC$2,Tokens!AX1162:BC1162,2,"creators")</f>
        <v>"creators":[{"address":"ncreator",_x000D_
"share":10},{"address":"cotrcrea",_x000D_
"share":90},{"address":"nminer",_x000D_
"share":0}]</v>
      </c>
      <c r="Y1162" s="78" t="str">
        <f>formatRow(Tokens!BD$2:BI$2,Tokens!BD1162:BI1162,2,"files")</f>
        <v>"files":[]</v>
      </c>
      <c r="Z1162" s="78"/>
      <c r="AA1162" s="78"/>
      <c r="AB1162" s="78"/>
      <c r="AC1162" s="78" t="str">
        <f>formatRow(Tokens!BJ$2:BK$2,Tokens!BJ1162:BK1162,0,"collection")</f>
        <v>"collection":{"name":"BILLET VIP",_x000D_
"family":"Calvi On The Rocks"}</v>
      </c>
      <c r="AD1162" s="1" t="str">
        <f>formatRow(Tokens!BN$2:BR$2,Tokens!BN1162:BR1162,0,"marketplace")</f>
        <v>"marketplace":{"initial_price":100,_x000D_
"reservation_price":"",_x000D_
"duration":"",_x000D_
"max_mint":1,_x000D_
"sell_date":"25/06/2022"}</v>
      </c>
      <c r="AE1162" s="1"/>
    </row>
    <row r="1163" spans="4:31" ht="14.25" customHeight="1" x14ac:dyDescent="0.3">
      <c r="D1163" s="1">
        <f>Tokens!B1163</f>
        <v>373</v>
      </c>
      <c r="E1163" s="17" t="str">
        <f>IF(Tokens!C1163="","",Tokens!C1163)</f>
        <v>#373 Billet VIP</v>
      </c>
      <c r="F1163"/>
      <c r="G1163"/>
      <c r="H1163"/>
      <c r="I1163"/>
      <c r="J1163"/>
      <c r="M1163"/>
      <c r="N1163"/>
      <c r="O1163" s="15" t="str">
        <f t="shared" si="36"/>
        <v>_</v>
      </c>
      <c r="P1163" s="18" t="str">
        <f>IF(F1163="stop","",IF(F1163&lt;&gt;"",HYPERLINK(Settings!$B$5 &amp; "/manage/?network=" &amp; LOWER(B$8) &amp; "&amp;search=token&amp;account=" &amp; ToMint!$B$5 &amp; "&amp;view=" &amp; ToMint!J1163,"TokenSol"),""))</f>
        <v/>
      </c>
      <c r="Q1163" s="2"/>
      <c r="R1163" s="2"/>
      <c r="S1163" s="11"/>
      <c r="T1163" s="78" t="str">
        <f>"owner=" &amp; Tokens!BS1163 &amp; "&amp;filename_for_metadata=" &amp; Tokens!BT1163 &amp; "&amp;offchaindata_platform=" &amp; $B$17 &amp; "&amp;keyfile=" &amp; $B$5 &amp;  "&amp;repository=" &amp; $B$18</f>
        <v>owner=BbDq7xeUzpj8bXfd9N7dh1tw43Ss7xbYpyjoNuwDSrzq&amp;filename_for_metadata=BILLETVIP_COR22D373&amp;offchaindata_platform=Github&amp;keyfile=Paul&amp;repository=CalviOnTheRocks2022</v>
      </c>
      <c r="U1163" s="78" t="str">
        <f t="shared" si="37"/>
        <v>{"name":"#373 Billet VIP",_x000D_
"symbol":"COR22D373",_x000D_
"description":"Billet VIP / Billet NFT VIP Access - 1 jour Calvi on the Rocks 2022",_x000D_
"seller_fee_basis_points":1000,_x000D_
"image":"https://bafybeietxfqnrbw2nxsw4tbcvnr5yhgk2tvinxfdbp5ux3mipwlxe3tdvy.ipfs.nftstorage.link?image_373.webp",_x000D_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63" s="78" t="str">
        <f>formatRow(Tokens!C$2:I$2,Tokens!C1163:I1163)</f>
        <v>"name":"#373 Billet VIP",_x000D_
"symbol":"COR22D373",_x000D_
"description":"Billet VIP / Billet NFT VIP Access - 1 jour Calvi on the Rocks 2022",_x000D_
"seller_fee_basis_points":1000,_x000D_
"image":"https://bafybeietxfqnrbw2nxsw4tbcvnr5yhgk2tvinxfdbp5ux3mipwlxe3tdvy.ipfs.nftstorage.link?image_373.webp",_x000D_
"Issuer":"NfluenT for Calvi On The rocks",_x000D_
"external_url":""</v>
      </c>
      <c r="W1163" s="78" t="str">
        <f>formatRow(Tokens!J$2:AV$2,Tokens!J1163:AV1163,2,"attributes")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3" s="78" t="str">
        <f>formatRow(Tokens!AX$2:BC$2,Tokens!AX1163:BC1163,2,"creators")</f>
        <v>"creators":[{"address":"ncreator",_x000D_
"share":10},{"address":"cotrcrea",_x000D_
"share":90},{"address":"nminer",_x000D_
"share":0}]</v>
      </c>
      <c r="Y1163" s="78" t="str">
        <f>formatRow(Tokens!BD$2:BI$2,Tokens!BD1163:BI1163,2,"files")</f>
        <v>"files":[]</v>
      </c>
      <c r="Z1163" s="78"/>
      <c r="AA1163" s="78"/>
      <c r="AB1163" s="78"/>
      <c r="AC1163" s="78" t="str">
        <f>formatRow(Tokens!BJ$2:BK$2,Tokens!BJ1163:BK1163,0,"collection")</f>
        <v>"collection":{"name":"BILLET VIP",_x000D_
"family":"Calvi On The Rocks"}</v>
      </c>
      <c r="AD1163" s="1" t="str">
        <f>formatRow(Tokens!BN$2:BR$2,Tokens!BN1163:BR1163,0,"marketplace")</f>
        <v>"marketplace":{"initial_price":100,_x000D_
"reservation_price":"",_x000D_
"duration":"",_x000D_
"max_mint":1,_x000D_
"sell_date":"25/06/2022"}</v>
      </c>
      <c r="AE1163" s="1"/>
    </row>
    <row r="1164" spans="4:31" ht="14.25" customHeight="1" x14ac:dyDescent="0.3">
      <c r="D1164" s="1">
        <f>Tokens!B1164</f>
        <v>374</v>
      </c>
      <c r="E1164" s="17" t="str">
        <f>IF(Tokens!C1164="","",Tokens!C1164)</f>
        <v>#374 Billet VIP</v>
      </c>
      <c r="F1164"/>
      <c r="G1164"/>
      <c r="H1164"/>
      <c r="I1164"/>
      <c r="J1164"/>
      <c r="M1164"/>
      <c r="N1164"/>
      <c r="O1164" s="15" t="str">
        <f t="shared" si="36"/>
        <v>_</v>
      </c>
      <c r="P1164" s="18" t="str">
        <f>IF(F1164="stop","",IF(F1164&lt;&gt;"",HYPERLINK(Settings!$B$5 &amp; "/manage/?network=" &amp; LOWER(B$8) &amp; "&amp;search=token&amp;account=" &amp; ToMint!$B$5 &amp; "&amp;view=" &amp; ToMint!J1164,"TokenSol"),""))</f>
        <v/>
      </c>
      <c r="Q1164" s="2"/>
      <c r="R1164" s="2"/>
      <c r="S1164" s="11"/>
      <c r="T1164" s="78" t="str">
        <f>"owner=" &amp; Tokens!BS1164 &amp; "&amp;filename_for_metadata=" &amp; Tokens!BT1164 &amp; "&amp;offchaindata_platform=" &amp; $B$17 &amp; "&amp;keyfile=" &amp; $B$5 &amp;  "&amp;repository=" &amp; $B$18</f>
        <v>owner=BbDq7xeUzpj8bXfd9N7dh1tw43Ss7xbYpyjoNuwDSrzq&amp;filename_for_metadata=BILLETVIP_COR22D374&amp;offchaindata_platform=Github&amp;keyfile=Paul&amp;repository=CalviOnTheRocks2022</v>
      </c>
      <c r="U1164" s="78" t="str">
        <f t="shared" si="37"/>
        <v>{"name":"#374 Billet VIP",_x000D_
"symbol":"COR22D374",_x000D_
"description":"Billet VIP / Billet NFT VIP Access - 1 jour Calvi on the Rocks 2022",_x000D_
"seller_fee_basis_points":1000,_x000D_
"image":"https://bafybeihxba7ydeywtffowocg6ruldijug6ec72q2bq34uygbudnuptw2lu.ipfs.nftstorage.link?image_374.webp",_x000D_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64" s="78" t="str">
        <f>formatRow(Tokens!C$2:I$2,Tokens!C1164:I1164)</f>
        <v>"name":"#374 Billet VIP",_x000D_
"symbol":"COR22D374",_x000D_
"description":"Billet VIP / Billet NFT VIP Access - 1 jour Calvi on the Rocks 2022",_x000D_
"seller_fee_basis_points":1000,_x000D_
"image":"https://bafybeihxba7ydeywtffowocg6ruldijug6ec72q2bq34uygbudnuptw2lu.ipfs.nftstorage.link?image_374.webp",_x000D_
"Issuer":"NfluenT for Calvi On The rocks",_x000D_
"external_url":""</v>
      </c>
      <c r="W1164" s="78" t="str">
        <f>formatRow(Tokens!J$2:AV$2,Tokens!J1164:AV1164,2,"attributes")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4" s="78" t="str">
        <f>formatRow(Tokens!AX$2:BC$2,Tokens!AX1164:BC1164,2,"creators")</f>
        <v>"creators":[{"address":"ncreator",_x000D_
"share":10},{"address":"cotrcrea",_x000D_
"share":90},{"address":"nminer",_x000D_
"share":0}]</v>
      </c>
      <c r="Y1164" s="78" t="str">
        <f>formatRow(Tokens!BD$2:BI$2,Tokens!BD1164:BI1164,2,"files")</f>
        <v>"files":[]</v>
      </c>
      <c r="Z1164" s="78"/>
      <c r="AA1164" s="78"/>
      <c r="AB1164" s="78"/>
      <c r="AC1164" s="78" t="str">
        <f>formatRow(Tokens!BJ$2:BK$2,Tokens!BJ1164:BK1164,0,"collection")</f>
        <v>"collection":{"name":"BILLET VIP",_x000D_
"family":"Calvi On The Rocks"}</v>
      </c>
      <c r="AD1164" s="1" t="str">
        <f>formatRow(Tokens!BN$2:BR$2,Tokens!BN1164:BR1164,0,"marketplace")</f>
        <v>"marketplace":{"initial_price":100,_x000D_
"reservation_price":"",_x000D_
"duration":"",_x000D_
"max_mint":1,_x000D_
"sell_date":"25/06/2022"}</v>
      </c>
      <c r="AE1164" s="1"/>
    </row>
    <row r="1165" spans="4:31" ht="14.25" customHeight="1" x14ac:dyDescent="0.3">
      <c r="D1165" s="1">
        <f>Tokens!B1165</f>
        <v>375</v>
      </c>
      <c r="E1165" s="17" t="str">
        <f>IF(Tokens!C1165="","",Tokens!C1165)</f>
        <v>#375 Billet VIP</v>
      </c>
      <c r="F1165"/>
      <c r="G1165"/>
      <c r="H1165"/>
      <c r="I1165"/>
      <c r="J1165"/>
      <c r="M1165"/>
      <c r="N1165"/>
      <c r="O1165" s="15" t="str">
        <f t="shared" si="36"/>
        <v>_</v>
      </c>
      <c r="P1165" s="18" t="str">
        <f>IF(F1165="stop","",IF(F1165&lt;&gt;"",HYPERLINK(Settings!$B$5 &amp; "/manage/?network=" &amp; LOWER(B$8) &amp; "&amp;search=token&amp;account=" &amp; ToMint!$B$5 &amp; "&amp;view=" &amp; ToMint!J1165,"TokenSol"),""))</f>
        <v/>
      </c>
      <c r="Q1165" s="2"/>
      <c r="R1165" s="2"/>
      <c r="S1165" s="11"/>
      <c r="T1165" s="78" t="str">
        <f>"owner=" &amp; Tokens!BS1165 &amp; "&amp;filename_for_metadata=" &amp; Tokens!BT1165 &amp; "&amp;offchaindata_platform=" &amp; $B$17 &amp; "&amp;keyfile=" &amp; $B$5 &amp;  "&amp;repository=" &amp; $B$18</f>
        <v>owner=BbDq7xeUzpj8bXfd9N7dh1tw43Ss7xbYpyjoNuwDSrzq&amp;filename_for_metadata=BILLETVIP_COR22D375&amp;offchaindata_platform=Github&amp;keyfile=Paul&amp;repository=CalviOnTheRocks2022</v>
      </c>
      <c r="U1165" s="78" t="str">
        <f t="shared" si="37"/>
        <v>{"name":"#375 Billet VIP",_x000D_
"symbol":"COR22D375",_x000D_
"description":"Billet VIP / Billet NFT VIP Access - 1 jour Calvi on the Rocks 2022",_x000D_
"seller_fee_basis_points":1000,_x000D_
"image":"https://bafybeiflg7l63ldbtb7veegdeam53uvpnlgurqtisrchkonnv37xmqrvpy.ipfs.nftstorage.link?image_375.webp",_x000D_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65" s="78" t="str">
        <f>formatRow(Tokens!C$2:I$2,Tokens!C1165:I1165)</f>
        <v>"name":"#375 Billet VIP",_x000D_
"symbol":"COR22D375",_x000D_
"description":"Billet VIP / Billet NFT VIP Access - 1 jour Calvi on the Rocks 2022",_x000D_
"seller_fee_basis_points":1000,_x000D_
"image":"https://bafybeiflg7l63ldbtb7veegdeam53uvpnlgurqtisrchkonnv37xmqrvpy.ipfs.nftstorage.link?image_375.webp",_x000D_
"Issuer":"NfluenT for Calvi On The rocks",_x000D_
"external_url":""</v>
      </c>
      <c r="W1165" s="78" t="str">
        <f>formatRow(Tokens!J$2:AV$2,Tokens!J1165:AV1165,2,"attributes")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5" s="78" t="str">
        <f>formatRow(Tokens!AX$2:BC$2,Tokens!AX1165:BC1165,2,"creators")</f>
        <v>"creators":[{"address":"ncreator",_x000D_
"share":10},{"address":"cotrcrea",_x000D_
"share":90},{"address":"nminer",_x000D_
"share":0}]</v>
      </c>
      <c r="Y1165" s="78" t="str">
        <f>formatRow(Tokens!BD$2:BI$2,Tokens!BD1165:BI1165,2,"files")</f>
        <v>"files":[]</v>
      </c>
      <c r="Z1165" s="78"/>
      <c r="AA1165" s="78"/>
      <c r="AB1165" s="78"/>
      <c r="AC1165" s="78" t="str">
        <f>formatRow(Tokens!BJ$2:BK$2,Tokens!BJ1165:BK1165,0,"collection")</f>
        <v>"collection":{"name":"BILLET VIP",_x000D_
"family":"Calvi On The Rocks"}</v>
      </c>
      <c r="AD1165" s="1" t="str">
        <f>formatRow(Tokens!BN$2:BR$2,Tokens!BN1165:BR1165,0,"marketplace")</f>
        <v>"marketplace":{"initial_price":100,_x000D_
"reservation_price":"",_x000D_
"duration":"",_x000D_
"max_mint":1,_x000D_
"sell_date":"25/06/2022"}</v>
      </c>
      <c r="AE1165" s="1"/>
    </row>
    <row r="1166" spans="4:31" ht="14.25" customHeight="1" x14ac:dyDescent="0.3">
      <c r="D1166" s="1">
        <f>Tokens!B1166</f>
        <v>376</v>
      </c>
      <c r="E1166" s="17" t="str">
        <f>IF(Tokens!C1166="","",Tokens!C1166)</f>
        <v>#376 Billet VIP</v>
      </c>
      <c r="F1166"/>
      <c r="G1166"/>
      <c r="H1166"/>
      <c r="I1166"/>
      <c r="J1166"/>
      <c r="M1166"/>
      <c r="N1166"/>
      <c r="O1166" s="15" t="str">
        <f t="shared" si="36"/>
        <v>_</v>
      </c>
      <c r="P1166" s="18" t="str">
        <f>IF(F1166="stop","",IF(F1166&lt;&gt;"",HYPERLINK(Settings!$B$5 &amp; "/manage/?network=" &amp; LOWER(B$8) &amp; "&amp;search=token&amp;account=" &amp; ToMint!$B$5 &amp; "&amp;view=" &amp; ToMint!J1166,"TokenSol"),""))</f>
        <v/>
      </c>
      <c r="Q1166" s="2"/>
      <c r="R1166" s="2"/>
      <c r="S1166" s="11"/>
      <c r="T1166" s="78" t="str">
        <f>"owner=" &amp; Tokens!BS1166 &amp; "&amp;filename_for_metadata=" &amp; Tokens!BT1166 &amp; "&amp;offchaindata_platform=" &amp; $B$17 &amp; "&amp;keyfile=" &amp; $B$5 &amp;  "&amp;repository=" &amp; $B$18</f>
        <v>owner=BbDq7xeUzpj8bXfd9N7dh1tw43Ss7xbYpyjoNuwDSrzq&amp;filename_for_metadata=BILLETVIP_COR22D376&amp;offchaindata_platform=Github&amp;keyfile=Paul&amp;repository=CalviOnTheRocks2022</v>
      </c>
      <c r="U1166" s="78" t="str">
        <f t="shared" si="37"/>
        <v>{"name":"#376 Billet VIP",_x000D_
"symbol":"COR22D376",_x000D_
"description":"Billet VIP / Billet NFT VIP Access - 1 jour Calvi on the Rocks 2022",_x000D_
"seller_fee_basis_points":1000,_x000D_
"image":"https://bafybeia6d7z6hhhw26hlfgdi3o4jxtfbxvb3eyl4cpgff76463ongkuzza.ipfs.nftstorage.link?image_376.webp",_x000D_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66" s="78" t="str">
        <f>formatRow(Tokens!C$2:I$2,Tokens!C1166:I1166)</f>
        <v>"name":"#376 Billet VIP",_x000D_
"symbol":"COR22D376",_x000D_
"description":"Billet VIP / Billet NFT VIP Access - 1 jour Calvi on the Rocks 2022",_x000D_
"seller_fee_basis_points":1000,_x000D_
"image":"https://bafybeia6d7z6hhhw26hlfgdi3o4jxtfbxvb3eyl4cpgff76463ongkuzza.ipfs.nftstorage.link?image_376.webp",_x000D_
"Issuer":"NfluenT for Calvi On The rocks",_x000D_
"external_url":""</v>
      </c>
      <c r="W1166" s="78" t="str">
        <f>formatRow(Tokens!J$2:AV$2,Tokens!J1166:AV1166,2,"attributes")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6" s="78" t="str">
        <f>formatRow(Tokens!AX$2:BC$2,Tokens!AX1166:BC1166,2,"creators")</f>
        <v>"creators":[{"address":"ncreator",_x000D_
"share":10},{"address":"cotrcrea",_x000D_
"share":90},{"address":"nminer",_x000D_
"share":0}]</v>
      </c>
      <c r="Y1166" s="78" t="str">
        <f>formatRow(Tokens!BD$2:BI$2,Tokens!BD1166:BI1166,2,"files")</f>
        <v>"files":[]</v>
      </c>
      <c r="Z1166" s="78"/>
      <c r="AA1166" s="78"/>
      <c r="AB1166" s="78"/>
      <c r="AC1166" s="78" t="str">
        <f>formatRow(Tokens!BJ$2:BK$2,Tokens!BJ1166:BK1166,0,"collection")</f>
        <v>"collection":{"name":"BILLET VIP",_x000D_
"family":"Calvi On The Rocks"}</v>
      </c>
      <c r="AD1166" s="1" t="str">
        <f>formatRow(Tokens!BN$2:BR$2,Tokens!BN1166:BR1166,0,"marketplace")</f>
        <v>"marketplace":{"initial_price":100,_x000D_
"reservation_price":"",_x000D_
"duration":"",_x000D_
"max_mint":1,_x000D_
"sell_date":"25/06/2022"}</v>
      </c>
      <c r="AE1166" s="1"/>
    </row>
    <row r="1167" spans="4:31" ht="14.25" customHeight="1" x14ac:dyDescent="0.3">
      <c r="D1167" s="1">
        <f>Tokens!B1167</f>
        <v>377</v>
      </c>
      <c r="E1167" s="17" t="str">
        <f>IF(Tokens!C1167="","",Tokens!C1167)</f>
        <v>#377 Billet VIP</v>
      </c>
      <c r="F1167"/>
      <c r="G1167"/>
      <c r="H1167"/>
      <c r="I1167"/>
      <c r="J1167"/>
      <c r="M1167"/>
      <c r="N1167"/>
      <c r="O1167" s="15" t="str">
        <f t="shared" si="36"/>
        <v>_</v>
      </c>
      <c r="P1167" s="18" t="str">
        <f>IF(F1167="stop","",IF(F1167&lt;&gt;"",HYPERLINK(Settings!$B$5 &amp; "/manage/?network=" &amp; LOWER(B$8) &amp; "&amp;search=token&amp;account=" &amp; ToMint!$B$5 &amp; "&amp;view=" &amp; ToMint!J1167,"TokenSol"),""))</f>
        <v/>
      </c>
      <c r="Q1167" s="2"/>
      <c r="R1167" s="2"/>
      <c r="S1167" s="11"/>
      <c r="T1167" s="78" t="str">
        <f>"owner=" &amp; Tokens!BS1167 &amp; "&amp;filename_for_metadata=" &amp; Tokens!BT1167 &amp; "&amp;offchaindata_platform=" &amp; $B$17 &amp; "&amp;keyfile=" &amp; $B$5 &amp;  "&amp;repository=" &amp; $B$18</f>
        <v>owner=BbDq7xeUzpj8bXfd9N7dh1tw43Ss7xbYpyjoNuwDSrzq&amp;filename_for_metadata=BILLETVIP_COR22D377&amp;offchaindata_platform=Github&amp;keyfile=Paul&amp;repository=CalviOnTheRocks2022</v>
      </c>
      <c r="U1167" s="78" t="str">
        <f t="shared" si="37"/>
        <v>{"name":"#377 Billet VIP",_x000D_
"symbol":"COR22D377",_x000D_
"description":"Billet VIP / Billet NFT VIP Access - 1 jour Calvi on the Rocks 2022",_x000D_
"seller_fee_basis_points":1000,_x000D_
"image":"https://bafybeiaysd2oopmwbiv2lzmp22rupfyyomzohmjnupc4pra7fnd57vtqeq.ipfs.nftstorage.link?image_377.webp",_x000D_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67" s="78" t="str">
        <f>formatRow(Tokens!C$2:I$2,Tokens!C1167:I1167)</f>
        <v>"name":"#377 Billet VIP",_x000D_
"symbol":"COR22D377",_x000D_
"description":"Billet VIP / Billet NFT VIP Access - 1 jour Calvi on the Rocks 2022",_x000D_
"seller_fee_basis_points":1000,_x000D_
"image":"https://bafybeiaysd2oopmwbiv2lzmp22rupfyyomzohmjnupc4pra7fnd57vtqeq.ipfs.nftstorage.link?image_377.webp",_x000D_
"Issuer":"NfluenT for Calvi On The rocks",_x000D_
"external_url":""</v>
      </c>
      <c r="W1167" s="78" t="str">
        <f>formatRow(Tokens!J$2:AV$2,Tokens!J1167:AV1167,2,"attributes")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7" s="78" t="str">
        <f>formatRow(Tokens!AX$2:BC$2,Tokens!AX1167:BC1167,2,"creators")</f>
        <v>"creators":[{"address":"ncreator",_x000D_
"share":10},{"address":"cotrcrea",_x000D_
"share":90},{"address":"nminer",_x000D_
"share":0}]</v>
      </c>
      <c r="Y1167" s="78" t="str">
        <f>formatRow(Tokens!BD$2:BI$2,Tokens!BD1167:BI1167,2,"files")</f>
        <v>"files":[]</v>
      </c>
      <c r="Z1167" s="78"/>
      <c r="AA1167" s="78"/>
      <c r="AB1167" s="78"/>
      <c r="AC1167" s="78" t="str">
        <f>formatRow(Tokens!BJ$2:BK$2,Tokens!BJ1167:BK1167,0,"collection")</f>
        <v>"collection":{"name":"BILLET VIP",_x000D_
"family":"Calvi On The Rocks"}</v>
      </c>
      <c r="AD1167" s="1" t="str">
        <f>formatRow(Tokens!BN$2:BR$2,Tokens!BN1167:BR1167,0,"marketplace")</f>
        <v>"marketplace":{"initial_price":100,_x000D_
"reservation_price":"",_x000D_
"duration":"",_x000D_
"max_mint":1,_x000D_
"sell_date":"25/06/2022"}</v>
      </c>
      <c r="AE1167" s="1"/>
    </row>
    <row r="1168" spans="4:31" ht="14.25" customHeight="1" x14ac:dyDescent="0.3">
      <c r="D1168" s="1">
        <f>Tokens!B1168</f>
        <v>378</v>
      </c>
      <c r="E1168" s="17" t="str">
        <f>IF(Tokens!C1168="","",Tokens!C1168)</f>
        <v>#378 Billet VIP</v>
      </c>
      <c r="F1168"/>
      <c r="G1168"/>
      <c r="H1168"/>
      <c r="I1168"/>
      <c r="J1168"/>
      <c r="M1168"/>
      <c r="N1168"/>
      <c r="O1168" s="15" t="str">
        <f t="shared" si="36"/>
        <v>_</v>
      </c>
      <c r="P1168" s="18" t="str">
        <f>IF(F1168="stop","",IF(F1168&lt;&gt;"",HYPERLINK(Settings!$B$5 &amp; "/manage/?network=" &amp; LOWER(B$8) &amp; "&amp;search=token&amp;account=" &amp; ToMint!$B$5 &amp; "&amp;view=" &amp; ToMint!J1168,"TokenSol"),""))</f>
        <v/>
      </c>
      <c r="Q1168" s="2"/>
      <c r="R1168" s="2"/>
      <c r="S1168" s="11"/>
      <c r="T1168" s="78" t="str">
        <f>"owner=" &amp; Tokens!BS1168 &amp; "&amp;filename_for_metadata=" &amp; Tokens!BT1168 &amp; "&amp;offchaindata_platform=" &amp; $B$17 &amp; "&amp;keyfile=" &amp; $B$5 &amp;  "&amp;repository=" &amp; $B$18</f>
        <v>owner=BbDq7xeUzpj8bXfd9N7dh1tw43Ss7xbYpyjoNuwDSrzq&amp;filename_for_metadata=BILLETVIP_COR22D378&amp;offchaindata_platform=Github&amp;keyfile=Paul&amp;repository=CalviOnTheRocks2022</v>
      </c>
      <c r="U1168" s="78" t="str">
        <f t="shared" si="37"/>
        <v>{"name":"#378 Billet VIP",_x000D_
"symbol":"COR22D378",_x000D_
"description":"Billet VIP / Billet NFT VIP Access - 1 jour Calvi on the Rocks 2022",_x000D_
"seller_fee_basis_points":1000,_x000D_
"image":"https://bafybeiah6y5zfx4nz6xfnqxhb2wavdmxknzclbkz6arkzpytjvikuheita.ipfs.nftstorage.link?image_378.webp",_x000D_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68" s="78" t="str">
        <f>formatRow(Tokens!C$2:I$2,Tokens!C1168:I1168)</f>
        <v>"name":"#378 Billet VIP",_x000D_
"symbol":"COR22D378",_x000D_
"description":"Billet VIP / Billet NFT VIP Access - 1 jour Calvi on the Rocks 2022",_x000D_
"seller_fee_basis_points":1000,_x000D_
"image":"https://bafybeiah6y5zfx4nz6xfnqxhb2wavdmxknzclbkz6arkzpytjvikuheita.ipfs.nftstorage.link?image_378.webp",_x000D_
"Issuer":"NfluenT for Calvi On The rocks",_x000D_
"external_url":""</v>
      </c>
      <c r="W1168" s="78" t="str">
        <f>formatRow(Tokens!J$2:AV$2,Tokens!J1168:AV1168,2,"attributes")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8" s="78" t="str">
        <f>formatRow(Tokens!AX$2:BC$2,Tokens!AX1168:BC1168,2,"creators")</f>
        <v>"creators":[{"address":"ncreator",_x000D_
"share":10},{"address":"cotrcrea",_x000D_
"share":90},{"address":"nminer",_x000D_
"share":0}]</v>
      </c>
      <c r="Y1168" s="78" t="str">
        <f>formatRow(Tokens!BD$2:BI$2,Tokens!BD1168:BI1168,2,"files")</f>
        <v>"files":[]</v>
      </c>
      <c r="Z1168" s="78"/>
      <c r="AA1168" s="78"/>
      <c r="AB1168" s="78"/>
      <c r="AC1168" s="78" t="str">
        <f>formatRow(Tokens!BJ$2:BK$2,Tokens!BJ1168:BK1168,0,"collection")</f>
        <v>"collection":{"name":"BILLET VIP",_x000D_
"family":"Calvi On The Rocks"}</v>
      </c>
      <c r="AD1168" s="1" t="str">
        <f>formatRow(Tokens!BN$2:BR$2,Tokens!BN1168:BR1168,0,"marketplace")</f>
        <v>"marketplace":{"initial_price":100,_x000D_
"reservation_price":"",_x000D_
"duration":"",_x000D_
"max_mint":1,_x000D_
"sell_date":"25/06/2022"}</v>
      </c>
      <c r="AE1168" s="1"/>
    </row>
    <row r="1169" spans="4:31" ht="14.25" customHeight="1" x14ac:dyDescent="0.3">
      <c r="D1169" s="1">
        <f>Tokens!B1169</f>
        <v>379</v>
      </c>
      <c r="E1169" s="17" t="str">
        <f>IF(Tokens!C1169="","",Tokens!C1169)</f>
        <v>#379 Billet VIP</v>
      </c>
      <c r="F1169"/>
      <c r="G1169"/>
      <c r="H1169"/>
      <c r="I1169"/>
      <c r="J1169"/>
      <c r="M1169"/>
      <c r="N1169"/>
      <c r="O1169" s="15" t="str">
        <f t="shared" si="36"/>
        <v>_</v>
      </c>
      <c r="P1169" s="18" t="str">
        <f>IF(F1169="stop","",IF(F1169&lt;&gt;"",HYPERLINK(Settings!$B$5 &amp; "/manage/?network=" &amp; LOWER(B$8) &amp; "&amp;search=token&amp;account=" &amp; ToMint!$B$5 &amp; "&amp;view=" &amp; ToMint!J1169,"TokenSol"),""))</f>
        <v/>
      </c>
      <c r="Q1169" s="2"/>
      <c r="R1169" s="2"/>
      <c r="S1169" s="11"/>
      <c r="T1169" s="78" t="str">
        <f>"owner=" &amp; Tokens!BS1169 &amp; "&amp;filename_for_metadata=" &amp; Tokens!BT1169 &amp; "&amp;offchaindata_platform=" &amp; $B$17 &amp; "&amp;keyfile=" &amp; $B$5 &amp;  "&amp;repository=" &amp; $B$18</f>
        <v>owner=BbDq7xeUzpj8bXfd9N7dh1tw43Ss7xbYpyjoNuwDSrzq&amp;filename_for_metadata=BILLETVIP_COR22D379&amp;offchaindata_platform=Github&amp;keyfile=Paul&amp;repository=CalviOnTheRocks2022</v>
      </c>
      <c r="U1169" s="78" t="str">
        <f t="shared" si="37"/>
        <v>{"name":"#379 Billet VIP",_x000D_
"symbol":"COR22D379",_x000D_
"description":"Billet VIP / Billet NFT VIP Access - 1 jour Calvi on the Rocks 2022",_x000D_
"seller_fee_basis_points":1000,_x000D_
"image":"https://bafybeifyg53jscnvgkoebvnw6drn5jjmut7mo5efeqklxjislgqxzssgeu.ipfs.nftstorage.link?image_379.webp",_x000D_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69" s="78" t="str">
        <f>formatRow(Tokens!C$2:I$2,Tokens!C1169:I1169)</f>
        <v>"name":"#379 Billet VIP",_x000D_
"symbol":"COR22D379",_x000D_
"description":"Billet VIP / Billet NFT VIP Access - 1 jour Calvi on the Rocks 2022",_x000D_
"seller_fee_basis_points":1000,_x000D_
"image":"https://bafybeifyg53jscnvgkoebvnw6drn5jjmut7mo5efeqklxjislgqxzssgeu.ipfs.nftstorage.link?image_379.webp",_x000D_
"Issuer":"NfluenT for Calvi On The rocks",_x000D_
"external_url":""</v>
      </c>
      <c r="W1169" s="78" t="str">
        <f>formatRow(Tokens!J$2:AV$2,Tokens!J1169:AV1169,2,"attributes")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9" s="78" t="str">
        <f>formatRow(Tokens!AX$2:BC$2,Tokens!AX1169:BC1169,2,"creators")</f>
        <v>"creators":[{"address":"ncreator",_x000D_
"share":10},{"address":"cotrcrea",_x000D_
"share":90},{"address":"nminer",_x000D_
"share":0}]</v>
      </c>
      <c r="Y1169" s="78" t="str">
        <f>formatRow(Tokens!BD$2:BI$2,Tokens!BD1169:BI1169,2,"files")</f>
        <v>"files":[]</v>
      </c>
      <c r="Z1169" s="78"/>
      <c r="AA1169" s="78"/>
      <c r="AB1169" s="78"/>
      <c r="AC1169" s="78" t="str">
        <f>formatRow(Tokens!BJ$2:BK$2,Tokens!BJ1169:BK1169,0,"collection")</f>
        <v>"collection":{"name":"BILLET VIP",_x000D_
"family":"Calvi On The Rocks"}</v>
      </c>
      <c r="AD1169" s="1" t="str">
        <f>formatRow(Tokens!BN$2:BR$2,Tokens!BN1169:BR1169,0,"marketplace")</f>
        <v>"marketplace":{"initial_price":100,_x000D_
"reservation_price":"",_x000D_
"duration":"",_x000D_
"max_mint":1,_x000D_
"sell_date":"25/06/2022"}</v>
      </c>
      <c r="AE1169" s="1"/>
    </row>
    <row r="1170" spans="4:31" ht="14.25" customHeight="1" x14ac:dyDescent="0.3">
      <c r="D1170" s="1">
        <f>Tokens!B1170</f>
        <v>380</v>
      </c>
      <c r="E1170" s="17" t="str">
        <f>IF(Tokens!C1170="","",Tokens!C1170)</f>
        <v>#380 Billet VIP</v>
      </c>
      <c r="F1170"/>
      <c r="G1170"/>
      <c r="H1170"/>
      <c r="I1170"/>
      <c r="J1170"/>
      <c r="M1170"/>
      <c r="N1170"/>
      <c r="O1170" s="15" t="str">
        <f t="shared" si="36"/>
        <v>_</v>
      </c>
      <c r="P1170" s="18" t="str">
        <f>IF(F1170="stop","",IF(F1170&lt;&gt;"",HYPERLINK(Settings!$B$5 &amp; "/manage/?network=" &amp; LOWER(B$8) &amp; "&amp;search=token&amp;account=" &amp; ToMint!$B$5 &amp; "&amp;view=" &amp; ToMint!J1170,"TokenSol"),""))</f>
        <v/>
      </c>
      <c r="Q1170" s="2"/>
      <c r="R1170" s="2"/>
      <c r="S1170" s="11"/>
      <c r="T1170" s="78" t="str">
        <f>"owner=" &amp; Tokens!BS1170 &amp; "&amp;filename_for_metadata=" &amp; Tokens!BT1170 &amp; "&amp;offchaindata_platform=" &amp; $B$17 &amp; "&amp;keyfile=" &amp; $B$5 &amp;  "&amp;repository=" &amp; $B$18</f>
        <v>owner=BbDq7xeUzpj8bXfd9N7dh1tw43Ss7xbYpyjoNuwDSrzq&amp;filename_for_metadata=BILLETVIP_COR22D380&amp;offchaindata_platform=Github&amp;keyfile=Paul&amp;repository=CalviOnTheRocks2022</v>
      </c>
      <c r="U1170" s="78" t="str">
        <f t="shared" si="37"/>
        <v>{"name":"#380 Billet VIP",_x000D_
"symbol":"COR22D380",_x000D_
"description":"Billet VIP / Billet NFT VIP Access - 1 jour Calvi on the Rocks 2022",_x000D_
"seller_fee_basis_points":1000,_x000D_
"image":"https://bafybeihlgfsuzg3fdnwn6zacvtcqnqy3fti37kbjiciszya6xrfee42zyu.ipfs.nftstorage.link?image_380.webp",_x000D_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70" s="78" t="str">
        <f>formatRow(Tokens!C$2:I$2,Tokens!C1170:I1170)</f>
        <v>"name":"#380 Billet VIP",_x000D_
"symbol":"COR22D380",_x000D_
"description":"Billet VIP / Billet NFT VIP Access - 1 jour Calvi on the Rocks 2022",_x000D_
"seller_fee_basis_points":1000,_x000D_
"image":"https://bafybeihlgfsuzg3fdnwn6zacvtcqnqy3fti37kbjiciszya6xrfee42zyu.ipfs.nftstorage.link?image_380.webp",_x000D_
"Issuer":"NfluenT for Calvi On The rocks",_x000D_
"external_url":""</v>
      </c>
      <c r="W1170" s="78" t="str">
        <f>formatRow(Tokens!J$2:AV$2,Tokens!J1170:AV1170,2,"attributes")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0" s="78" t="str">
        <f>formatRow(Tokens!AX$2:BC$2,Tokens!AX1170:BC1170,2,"creators")</f>
        <v>"creators":[{"address":"ncreator",_x000D_
"share":10},{"address":"cotrcrea",_x000D_
"share":90},{"address":"nminer",_x000D_
"share":0}]</v>
      </c>
      <c r="Y1170" s="78" t="str">
        <f>formatRow(Tokens!BD$2:BI$2,Tokens!BD1170:BI1170,2,"files")</f>
        <v>"files":[]</v>
      </c>
      <c r="Z1170" s="78"/>
      <c r="AA1170" s="78"/>
      <c r="AB1170" s="78"/>
      <c r="AC1170" s="78" t="str">
        <f>formatRow(Tokens!BJ$2:BK$2,Tokens!BJ1170:BK1170,0,"collection")</f>
        <v>"collection":{"name":"BILLET VIP",_x000D_
"family":"Calvi On The Rocks"}</v>
      </c>
      <c r="AD1170" s="1" t="str">
        <f>formatRow(Tokens!BN$2:BR$2,Tokens!BN1170:BR1170,0,"marketplace")</f>
        <v>"marketplace":{"initial_price":100,_x000D_
"reservation_price":"",_x000D_
"duration":"",_x000D_
"max_mint":1,_x000D_
"sell_date":"25/06/2022"}</v>
      </c>
      <c r="AE1170" s="1"/>
    </row>
    <row r="1171" spans="4:31" ht="14.25" customHeight="1" x14ac:dyDescent="0.3">
      <c r="D1171" s="1">
        <f>Tokens!B1171</f>
        <v>381</v>
      </c>
      <c r="E1171" s="17" t="str">
        <f>IF(Tokens!C1171="","",Tokens!C1171)</f>
        <v>#381 Billet VIP</v>
      </c>
      <c r="F1171"/>
      <c r="G1171"/>
      <c r="H1171"/>
      <c r="I1171"/>
      <c r="J1171"/>
      <c r="M1171"/>
      <c r="N1171"/>
      <c r="O1171" s="15" t="str">
        <f t="shared" si="36"/>
        <v>_</v>
      </c>
      <c r="P1171" s="18" t="str">
        <f>IF(F1171="stop","",IF(F1171&lt;&gt;"",HYPERLINK(Settings!$B$5 &amp; "/manage/?network=" &amp; LOWER(B$8) &amp; "&amp;search=token&amp;account=" &amp; ToMint!$B$5 &amp; "&amp;view=" &amp; ToMint!J1171,"TokenSol"),""))</f>
        <v/>
      </c>
      <c r="Q1171" s="2"/>
      <c r="R1171" s="2"/>
      <c r="S1171" s="11"/>
      <c r="T1171" s="78" t="str">
        <f>"owner=" &amp; Tokens!BS1171 &amp; "&amp;filename_for_metadata=" &amp; Tokens!BT1171 &amp; "&amp;offchaindata_platform=" &amp; $B$17 &amp; "&amp;keyfile=" &amp; $B$5 &amp;  "&amp;repository=" &amp; $B$18</f>
        <v>owner=BbDq7xeUzpj8bXfd9N7dh1tw43Ss7xbYpyjoNuwDSrzq&amp;filename_for_metadata=BILLETVIP_COR22D381&amp;offchaindata_platform=Github&amp;keyfile=Paul&amp;repository=CalviOnTheRocks2022</v>
      </c>
      <c r="U1171" s="78" t="str">
        <f t="shared" si="37"/>
        <v>{"name":"#381 Billet VIP",_x000D_
"symbol":"COR22D381",_x000D_
"description":"Billet VIP / Billet NFT VIP Access - 1 jour Calvi on the Rocks 2022",_x000D_
"seller_fee_basis_points":1000,_x000D_
"image":"https://bafybeief5thfuvjloipf4e45r23tnyx77766zjyqlk354ok3qdldmqtmii.ipfs.nftstorage.link?image_381.webp",_x000D_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71" s="78" t="str">
        <f>formatRow(Tokens!C$2:I$2,Tokens!C1171:I1171)</f>
        <v>"name":"#381 Billet VIP",_x000D_
"symbol":"COR22D381",_x000D_
"description":"Billet VIP / Billet NFT VIP Access - 1 jour Calvi on the Rocks 2022",_x000D_
"seller_fee_basis_points":1000,_x000D_
"image":"https://bafybeief5thfuvjloipf4e45r23tnyx77766zjyqlk354ok3qdldmqtmii.ipfs.nftstorage.link?image_381.webp",_x000D_
"Issuer":"NfluenT for Calvi On The rocks",_x000D_
"external_url":""</v>
      </c>
      <c r="W1171" s="78" t="str">
        <f>formatRow(Tokens!J$2:AV$2,Tokens!J1171:AV1171,2,"attributes")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1" s="78" t="str">
        <f>formatRow(Tokens!AX$2:BC$2,Tokens!AX1171:BC1171,2,"creators")</f>
        <v>"creators":[{"address":"ncreator",_x000D_
"share":10},{"address":"cotrcrea",_x000D_
"share":90},{"address":"nminer",_x000D_
"share":0}]</v>
      </c>
      <c r="Y1171" s="78" t="str">
        <f>formatRow(Tokens!BD$2:BI$2,Tokens!BD1171:BI1171,2,"files")</f>
        <v>"files":[]</v>
      </c>
      <c r="Z1171" s="78"/>
      <c r="AA1171" s="78"/>
      <c r="AB1171" s="78"/>
      <c r="AC1171" s="78" t="str">
        <f>formatRow(Tokens!BJ$2:BK$2,Tokens!BJ1171:BK1171,0,"collection")</f>
        <v>"collection":{"name":"BILLET VIP",_x000D_
"family":"Calvi On The Rocks"}</v>
      </c>
      <c r="AD1171" s="1" t="str">
        <f>formatRow(Tokens!BN$2:BR$2,Tokens!BN1171:BR1171,0,"marketplace")</f>
        <v>"marketplace":{"initial_price":100,_x000D_
"reservation_price":"",_x000D_
"duration":"",_x000D_
"max_mint":1,_x000D_
"sell_date":"25/06/2022"}</v>
      </c>
      <c r="AE1171" s="1"/>
    </row>
    <row r="1172" spans="4:31" ht="14.25" customHeight="1" x14ac:dyDescent="0.3">
      <c r="D1172" s="1">
        <f>Tokens!B1172</f>
        <v>382</v>
      </c>
      <c r="E1172" s="17" t="str">
        <f>IF(Tokens!C1172="","",Tokens!C1172)</f>
        <v>#382 Billet VIP</v>
      </c>
      <c r="F1172"/>
      <c r="G1172"/>
      <c r="H1172"/>
      <c r="I1172"/>
      <c r="J1172"/>
      <c r="M1172"/>
      <c r="N1172"/>
      <c r="O1172" s="15" t="str">
        <f t="shared" si="36"/>
        <v>_</v>
      </c>
      <c r="P1172" s="18" t="str">
        <f>IF(F1172="stop","",IF(F1172&lt;&gt;"",HYPERLINK(Settings!$B$5 &amp; "/manage/?network=" &amp; LOWER(B$8) &amp; "&amp;search=token&amp;account=" &amp; ToMint!$B$5 &amp; "&amp;view=" &amp; ToMint!J1172,"TokenSol"),""))</f>
        <v/>
      </c>
      <c r="Q1172" s="2"/>
      <c r="R1172" s="2"/>
      <c r="S1172" s="11"/>
      <c r="T1172" s="78" t="str">
        <f>"owner=" &amp; Tokens!BS1172 &amp; "&amp;filename_for_metadata=" &amp; Tokens!BT1172 &amp; "&amp;offchaindata_platform=" &amp; $B$17 &amp; "&amp;keyfile=" &amp; $B$5 &amp;  "&amp;repository=" &amp; $B$18</f>
        <v>owner=BbDq7xeUzpj8bXfd9N7dh1tw43Ss7xbYpyjoNuwDSrzq&amp;filename_for_metadata=BILLETVIP_COR22D382&amp;offchaindata_platform=Github&amp;keyfile=Paul&amp;repository=CalviOnTheRocks2022</v>
      </c>
      <c r="U1172" s="78" t="str">
        <f t="shared" si="37"/>
        <v>{"name":"#382 Billet VIP",_x000D_
"symbol":"COR22D382",_x000D_
"description":"Billet VIP / Billet NFT VIP Access - 1 jour Calvi on the Rocks 2022",_x000D_
"seller_fee_basis_points":1000,_x000D_
"image":"https://bafybeib2bxjuabdrbx6zesjpjkozru4wsohoo4f4kjehkngqmwhfxjttga.ipfs.nftstorage.link?image_382.webp",_x000D_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72" s="78" t="str">
        <f>formatRow(Tokens!C$2:I$2,Tokens!C1172:I1172)</f>
        <v>"name":"#382 Billet VIP",_x000D_
"symbol":"COR22D382",_x000D_
"description":"Billet VIP / Billet NFT VIP Access - 1 jour Calvi on the Rocks 2022",_x000D_
"seller_fee_basis_points":1000,_x000D_
"image":"https://bafybeib2bxjuabdrbx6zesjpjkozru4wsohoo4f4kjehkngqmwhfxjttga.ipfs.nftstorage.link?image_382.webp",_x000D_
"Issuer":"NfluenT for Calvi On The rocks",_x000D_
"external_url":""</v>
      </c>
      <c r="W1172" s="78" t="str">
        <f>formatRow(Tokens!J$2:AV$2,Tokens!J1172:AV1172,2,"attributes")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2" s="78" t="str">
        <f>formatRow(Tokens!AX$2:BC$2,Tokens!AX1172:BC1172,2,"creators")</f>
        <v>"creators":[{"address":"ncreator",_x000D_
"share":10},{"address":"cotrcrea",_x000D_
"share":90},{"address":"nminer",_x000D_
"share":0}]</v>
      </c>
      <c r="Y1172" s="78" t="str">
        <f>formatRow(Tokens!BD$2:BI$2,Tokens!BD1172:BI1172,2,"files")</f>
        <v>"files":[]</v>
      </c>
      <c r="Z1172" s="78"/>
      <c r="AA1172" s="78"/>
      <c r="AB1172" s="78"/>
      <c r="AC1172" s="78" t="str">
        <f>formatRow(Tokens!BJ$2:BK$2,Tokens!BJ1172:BK1172,0,"collection")</f>
        <v>"collection":{"name":"BILLET VIP",_x000D_
"family":"Calvi On The Rocks"}</v>
      </c>
      <c r="AD1172" s="1" t="str">
        <f>formatRow(Tokens!BN$2:BR$2,Tokens!BN1172:BR1172,0,"marketplace")</f>
        <v>"marketplace":{"initial_price":100,_x000D_
"reservation_price":"",_x000D_
"duration":"",_x000D_
"max_mint":1,_x000D_
"sell_date":"25/06/2022"}</v>
      </c>
      <c r="AE1172" s="1"/>
    </row>
    <row r="1173" spans="4:31" ht="14.25" customHeight="1" x14ac:dyDescent="0.3">
      <c r="D1173" s="1">
        <f>Tokens!B1173</f>
        <v>383</v>
      </c>
      <c r="E1173" s="17" t="str">
        <f>IF(Tokens!C1173="","",Tokens!C1173)</f>
        <v>#383 Billet VIP</v>
      </c>
      <c r="F1173"/>
      <c r="G1173"/>
      <c r="H1173"/>
      <c r="I1173"/>
      <c r="J1173"/>
      <c r="M1173"/>
      <c r="N1173"/>
      <c r="O1173" s="15" t="str">
        <f t="shared" si="36"/>
        <v>_</v>
      </c>
      <c r="P1173" s="18" t="str">
        <f>IF(F1173="stop","",IF(F1173&lt;&gt;"",HYPERLINK(Settings!$B$5 &amp; "/manage/?network=" &amp; LOWER(B$8) &amp; "&amp;search=token&amp;account=" &amp; ToMint!$B$5 &amp; "&amp;view=" &amp; ToMint!J1173,"TokenSol"),""))</f>
        <v/>
      </c>
      <c r="Q1173" s="2"/>
      <c r="R1173" s="2"/>
      <c r="S1173" s="11"/>
      <c r="T1173" s="78" t="str">
        <f>"owner=" &amp; Tokens!BS1173 &amp; "&amp;filename_for_metadata=" &amp; Tokens!BT1173 &amp; "&amp;offchaindata_platform=" &amp; $B$17 &amp; "&amp;keyfile=" &amp; $B$5 &amp;  "&amp;repository=" &amp; $B$18</f>
        <v>owner=BbDq7xeUzpj8bXfd9N7dh1tw43Ss7xbYpyjoNuwDSrzq&amp;filename_for_metadata=BILLETVIP_COR22D383&amp;offchaindata_platform=Github&amp;keyfile=Paul&amp;repository=CalviOnTheRocks2022</v>
      </c>
      <c r="U1173" s="78" t="str">
        <f t="shared" si="37"/>
        <v>{"name":"#383 Billet VIP",_x000D_
"symbol":"COR22D383",_x000D_
"description":"Billet VIP / Billet NFT VIP Access - 1 jour Calvi on the Rocks 2022",_x000D_
"seller_fee_basis_points":1000,_x000D_
"image":"https://bafybeiczmnz6wa3ujutizwmqhyou2k2ez5m7zrmrkg4iyyxxwlbok7cdqe.ipfs.nftstorage.link?image_383.webp",_x000D_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73" s="78" t="str">
        <f>formatRow(Tokens!C$2:I$2,Tokens!C1173:I1173)</f>
        <v>"name":"#383 Billet VIP",_x000D_
"symbol":"COR22D383",_x000D_
"description":"Billet VIP / Billet NFT VIP Access - 1 jour Calvi on the Rocks 2022",_x000D_
"seller_fee_basis_points":1000,_x000D_
"image":"https://bafybeiczmnz6wa3ujutizwmqhyou2k2ez5m7zrmrkg4iyyxxwlbok7cdqe.ipfs.nftstorage.link?image_383.webp",_x000D_
"Issuer":"NfluenT for Calvi On The rocks",_x000D_
"external_url":""</v>
      </c>
      <c r="W1173" s="78" t="str">
        <f>formatRow(Tokens!J$2:AV$2,Tokens!J1173:AV1173,2,"attributes")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3" s="78" t="str">
        <f>formatRow(Tokens!AX$2:BC$2,Tokens!AX1173:BC1173,2,"creators")</f>
        <v>"creators":[{"address":"ncreator",_x000D_
"share":10},{"address":"cotrcrea",_x000D_
"share":90},{"address":"nminer",_x000D_
"share":0}]</v>
      </c>
      <c r="Y1173" s="78" t="str">
        <f>formatRow(Tokens!BD$2:BI$2,Tokens!BD1173:BI1173,2,"files")</f>
        <v>"files":[]</v>
      </c>
      <c r="Z1173" s="78"/>
      <c r="AA1173" s="78"/>
      <c r="AB1173" s="78"/>
      <c r="AC1173" s="78" t="str">
        <f>formatRow(Tokens!BJ$2:BK$2,Tokens!BJ1173:BK1173,0,"collection")</f>
        <v>"collection":{"name":"BILLET VIP",_x000D_
"family":"Calvi On The Rocks"}</v>
      </c>
      <c r="AD1173" s="1" t="str">
        <f>formatRow(Tokens!BN$2:BR$2,Tokens!BN1173:BR1173,0,"marketplace")</f>
        <v>"marketplace":{"initial_price":100,_x000D_
"reservation_price":"",_x000D_
"duration":"",_x000D_
"max_mint":1,_x000D_
"sell_date":"25/06/2022"}</v>
      </c>
      <c r="AE1173" s="1"/>
    </row>
    <row r="1174" spans="4:31" ht="14.25" customHeight="1" x14ac:dyDescent="0.3">
      <c r="D1174" s="1">
        <f>Tokens!B1174</f>
        <v>384</v>
      </c>
      <c r="E1174" s="17" t="str">
        <f>IF(Tokens!C1174="","",Tokens!C1174)</f>
        <v>#384 Billet VIP</v>
      </c>
      <c r="F1174"/>
      <c r="G1174"/>
      <c r="H1174"/>
      <c r="I1174"/>
      <c r="J1174"/>
      <c r="M1174"/>
      <c r="N1174"/>
      <c r="O1174" s="15" t="str">
        <f t="shared" si="36"/>
        <v>_</v>
      </c>
      <c r="P1174" s="18" t="str">
        <f>IF(F1174="stop","",IF(F1174&lt;&gt;"",HYPERLINK(Settings!$B$5 &amp; "/manage/?network=" &amp; LOWER(B$8) &amp; "&amp;search=token&amp;account=" &amp; ToMint!$B$5 &amp; "&amp;view=" &amp; ToMint!J1174,"TokenSol"),""))</f>
        <v/>
      </c>
      <c r="Q1174" s="2"/>
      <c r="R1174" s="2"/>
      <c r="S1174" s="11"/>
      <c r="T1174" s="78" t="str">
        <f>"owner=" &amp; Tokens!BS1174 &amp; "&amp;filename_for_metadata=" &amp; Tokens!BT1174 &amp; "&amp;offchaindata_platform=" &amp; $B$17 &amp; "&amp;keyfile=" &amp; $B$5 &amp;  "&amp;repository=" &amp; $B$18</f>
        <v>owner=BbDq7xeUzpj8bXfd9N7dh1tw43Ss7xbYpyjoNuwDSrzq&amp;filename_for_metadata=BILLETVIP_COR22D384&amp;offchaindata_platform=Github&amp;keyfile=Paul&amp;repository=CalviOnTheRocks2022</v>
      </c>
      <c r="U1174" s="78" t="str">
        <f t="shared" si="37"/>
        <v>{"name":"#384 Billet VIP",_x000D_
"symbol":"COR22D384",_x000D_
"description":"Billet VIP / Billet NFT VIP Access - 1 jour Calvi on the Rocks 2022",_x000D_
"seller_fee_basis_points":1000,_x000D_
"image":"https://bafybeie4wnjkayvxpogqgz5iqu7osbg6adllkjovctxvte5py6moal4fam.ipfs.nftstorage.link?image_384.webp",_x000D_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74" s="78" t="str">
        <f>formatRow(Tokens!C$2:I$2,Tokens!C1174:I1174)</f>
        <v>"name":"#384 Billet VIP",_x000D_
"symbol":"COR22D384",_x000D_
"description":"Billet VIP / Billet NFT VIP Access - 1 jour Calvi on the Rocks 2022",_x000D_
"seller_fee_basis_points":1000,_x000D_
"image":"https://bafybeie4wnjkayvxpogqgz5iqu7osbg6adllkjovctxvte5py6moal4fam.ipfs.nftstorage.link?image_384.webp",_x000D_
"Issuer":"NfluenT for Calvi On The rocks",_x000D_
"external_url":""</v>
      </c>
      <c r="W1174" s="78" t="str">
        <f>formatRow(Tokens!J$2:AV$2,Tokens!J1174:AV1174,2,"attributes")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4" s="78" t="str">
        <f>formatRow(Tokens!AX$2:BC$2,Tokens!AX1174:BC1174,2,"creators")</f>
        <v>"creators":[{"address":"ncreator",_x000D_
"share":10},{"address":"cotrcrea",_x000D_
"share":90},{"address":"nminer",_x000D_
"share":0}]</v>
      </c>
      <c r="Y1174" s="78" t="str">
        <f>formatRow(Tokens!BD$2:BI$2,Tokens!BD1174:BI1174,2,"files")</f>
        <v>"files":[]</v>
      </c>
      <c r="Z1174" s="78"/>
      <c r="AA1174" s="78"/>
      <c r="AB1174" s="78"/>
      <c r="AC1174" s="78" t="str">
        <f>formatRow(Tokens!BJ$2:BK$2,Tokens!BJ1174:BK1174,0,"collection")</f>
        <v>"collection":{"name":"BILLET VIP",_x000D_
"family":"Calvi On The Rocks"}</v>
      </c>
      <c r="AD1174" s="1" t="str">
        <f>formatRow(Tokens!BN$2:BR$2,Tokens!BN1174:BR1174,0,"marketplace")</f>
        <v>"marketplace":{"initial_price":100,_x000D_
"reservation_price":"",_x000D_
"duration":"",_x000D_
"max_mint":1,_x000D_
"sell_date":"25/06/2022"}</v>
      </c>
      <c r="AE1174" s="1"/>
    </row>
    <row r="1175" spans="4:31" ht="14.25" customHeight="1" x14ac:dyDescent="0.3">
      <c r="D1175" s="1">
        <f>Tokens!B1175</f>
        <v>385</v>
      </c>
      <c r="E1175" s="17" t="str">
        <f>IF(Tokens!C1175="","",Tokens!C1175)</f>
        <v>#385 Billet VIP</v>
      </c>
      <c r="F1175"/>
      <c r="G1175"/>
      <c r="H1175"/>
      <c r="I1175"/>
      <c r="J1175"/>
      <c r="M1175"/>
      <c r="N1175"/>
      <c r="O1175" s="15" t="str">
        <f t="shared" si="36"/>
        <v>_</v>
      </c>
      <c r="P1175" s="18" t="str">
        <f>IF(F1175="stop","",IF(F1175&lt;&gt;"",HYPERLINK(Settings!$B$5 &amp; "/manage/?network=" &amp; LOWER(B$8) &amp; "&amp;search=token&amp;account=" &amp; ToMint!$B$5 &amp; "&amp;view=" &amp; ToMint!J1175,"TokenSol"),""))</f>
        <v/>
      </c>
      <c r="Q1175" s="2"/>
      <c r="R1175" s="2"/>
      <c r="S1175" s="11"/>
      <c r="T1175" s="78" t="str">
        <f>"owner=" &amp; Tokens!BS1175 &amp; "&amp;filename_for_metadata=" &amp; Tokens!BT1175 &amp; "&amp;offchaindata_platform=" &amp; $B$17 &amp; "&amp;keyfile=" &amp; $B$5 &amp;  "&amp;repository=" &amp; $B$18</f>
        <v>owner=BbDq7xeUzpj8bXfd9N7dh1tw43Ss7xbYpyjoNuwDSrzq&amp;filename_for_metadata=BILLETVIP_COR22D385&amp;offchaindata_platform=Github&amp;keyfile=Paul&amp;repository=CalviOnTheRocks2022</v>
      </c>
      <c r="U1175" s="78" t="str">
        <f t="shared" si="37"/>
        <v>{"name":"#385 Billet VIP",_x000D_
"symbol":"COR22D385",_x000D_
"description":"Billet VIP / Billet NFT VIP Access - 1 jour Calvi on the Rocks 2022",_x000D_
"seller_fee_basis_points":1000,_x000D_
"image":"https://bafybeigpm3vi3z5vgl44haobm3msgumbqxkxm3krri4wzlzgqrk3wxsg3q.ipfs.nftstorage.link?image_385.webp",_x000D_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75" s="78" t="str">
        <f>formatRow(Tokens!C$2:I$2,Tokens!C1175:I1175)</f>
        <v>"name":"#385 Billet VIP",_x000D_
"symbol":"COR22D385",_x000D_
"description":"Billet VIP / Billet NFT VIP Access - 1 jour Calvi on the Rocks 2022",_x000D_
"seller_fee_basis_points":1000,_x000D_
"image":"https://bafybeigpm3vi3z5vgl44haobm3msgumbqxkxm3krri4wzlzgqrk3wxsg3q.ipfs.nftstorage.link?image_385.webp",_x000D_
"Issuer":"NfluenT for Calvi On The rocks",_x000D_
"external_url":""</v>
      </c>
      <c r="W1175" s="78" t="str">
        <f>formatRow(Tokens!J$2:AV$2,Tokens!J1175:AV1175,2,"attributes")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5" s="78" t="str">
        <f>formatRow(Tokens!AX$2:BC$2,Tokens!AX1175:BC1175,2,"creators")</f>
        <v>"creators":[{"address":"ncreator",_x000D_
"share":10},{"address":"cotrcrea",_x000D_
"share":90},{"address":"nminer",_x000D_
"share":0}]</v>
      </c>
      <c r="Y1175" s="78" t="str">
        <f>formatRow(Tokens!BD$2:BI$2,Tokens!BD1175:BI1175,2,"files")</f>
        <v>"files":[]</v>
      </c>
      <c r="Z1175" s="78"/>
      <c r="AA1175" s="78"/>
      <c r="AB1175" s="78"/>
      <c r="AC1175" s="78" t="str">
        <f>formatRow(Tokens!BJ$2:BK$2,Tokens!BJ1175:BK1175,0,"collection")</f>
        <v>"collection":{"name":"BILLET VIP",_x000D_
"family":"Calvi On The Rocks"}</v>
      </c>
      <c r="AD1175" s="1" t="str">
        <f>formatRow(Tokens!BN$2:BR$2,Tokens!BN1175:BR1175,0,"marketplace")</f>
        <v>"marketplace":{"initial_price":100,_x000D_
"reservation_price":"",_x000D_
"duration":"",_x000D_
"max_mint":1,_x000D_
"sell_date":"25/06/2022"}</v>
      </c>
      <c r="AE1175" s="1"/>
    </row>
    <row r="1176" spans="4:31" ht="14.25" customHeight="1" x14ac:dyDescent="0.3">
      <c r="D1176" s="1">
        <f>Tokens!B1176</f>
        <v>386</v>
      </c>
      <c r="E1176" s="17" t="str">
        <f>IF(Tokens!C1176="","",Tokens!C1176)</f>
        <v>#386 Billet VIP</v>
      </c>
      <c r="F1176"/>
      <c r="G1176"/>
      <c r="H1176"/>
      <c r="I1176"/>
      <c r="J1176"/>
      <c r="M1176"/>
      <c r="N1176"/>
      <c r="O1176" s="15" t="str">
        <f t="shared" si="36"/>
        <v>_</v>
      </c>
      <c r="P1176" s="18" t="str">
        <f>IF(F1176="stop","",IF(F1176&lt;&gt;"",HYPERLINK(Settings!$B$5 &amp; "/manage/?network=" &amp; LOWER(B$8) &amp; "&amp;search=token&amp;account=" &amp; ToMint!$B$5 &amp; "&amp;view=" &amp; ToMint!J1176,"TokenSol"),""))</f>
        <v/>
      </c>
      <c r="Q1176" s="2"/>
      <c r="R1176" s="2"/>
      <c r="S1176" s="11"/>
      <c r="T1176" s="78" t="str">
        <f>"owner=" &amp; Tokens!BS1176 &amp; "&amp;filename_for_metadata=" &amp; Tokens!BT1176 &amp; "&amp;offchaindata_platform=" &amp; $B$17 &amp; "&amp;keyfile=" &amp; $B$5 &amp;  "&amp;repository=" &amp; $B$18</f>
        <v>owner=BbDq7xeUzpj8bXfd9N7dh1tw43Ss7xbYpyjoNuwDSrzq&amp;filename_for_metadata=BILLETVIP_COR22D386&amp;offchaindata_platform=Github&amp;keyfile=Paul&amp;repository=CalviOnTheRocks2022</v>
      </c>
      <c r="U1176" s="78" t="str">
        <f t="shared" si="37"/>
        <v>{"name":"#386 Billet VIP",_x000D_
"symbol":"COR22D386",_x000D_
"description":"Billet VIP / Billet NFT VIP Access - 1 jour Calvi on the Rocks 2022",_x000D_
"seller_fee_basis_points":1000,_x000D_
"image":"https://bafybeiextadpdeudjdshiwe4qp4euu2w6f5rrsvusfdhgyubwo6nnm6p3y.ipfs.nftstorage.link?image_386.webp",_x000D_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76" s="78" t="str">
        <f>formatRow(Tokens!C$2:I$2,Tokens!C1176:I1176)</f>
        <v>"name":"#386 Billet VIP",_x000D_
"symbol":"COR22D386",_x000D_
"description":"Billet VIP / Billet NFT VIP Access - 1 jour Calvi on the Rocks 2022",_x000D_
"seller_fee_basis_points":1000,_x000D_
"image":"https://bafybeiextadpdeudjdshiwe4qp4euu2w6f5rrsvusfdhgyubwo6nnm6p3y.ipfs.nftstorage.link?image_386.webp",_x000D_
"Issuer":"NfluenT for Calvi On The rocks",_x000D_
"external_url":""</v>
      </c>
      <c r="W1176" s="78" t="str">
        <f>formatRow(Tokens!J$2:AV$2,Tokens!J1176:AV1176,2,"attributes")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6" s="78" t="str">
        <f>formatRow(Tokens!AX$2:BC$2,Tokens!AX1176:BC1176,2,"creators")</f>
        <v>"creators":[{"address":"ncreator",_x000D_
"share":10},{"address":"cotrcrea",_x000D_
"share":90},{"address":"nminer",_x000D_
"share":0}]</v>
      </c>
      <c r="Y1176" s="78" t="str">
        <f>formatRow(Tokens!BD$2:BI$2,Tokens!BD1176:BI1176,2,"files")</f>
        <v>"files":[]</v>
      </c>
      <c r="Z1176" s="78"/>
      <c r="AA1176" s="78"/>
      <c r="AB1176" s="78"/>
      <c r="AC1176" s="78" t="str">
        <f>formatRow(Tokens!BJ$2:BK$2,Tokens!BJ1176:BK1176,0,"collection")</f>
        <v>"collection":{"name":"BILLET VIP",_x000D_
"family":"Calvi On The Rocks"}</v>
      </c>
      <c r="AD1176" s="1" t="str">
        <f>formatRow(Tokens!BN$2:BR$2,Tokens!BN1176:BR1176,0,"marketplace")</f>
        <v>"marketplace":{"initial_price":100,_x000D_
"reservation_price":"",_x000D_
"duration":"",_x000D_
"max_mint":1,_x000D_
"sell_date":"25/06/2022"}</v>
      </c>
      <c r="AE1176" s="1"/>
    </row>
    <row r="1177" spans="4:31" ht="14.25" customHeight="1" x14ac:dyDescent="0.3">
      <c r="D1177" s="1">
        <f>Tokens!B1177</f>
        <v>387</v>
      </c>
      <c r="E1177" s="17" t="str">
        <f>IF(Tokens!C1177="","",Tokens!C1177)</f>
        <v>#387 Billet VIP</v>
      </c>
      <c r="F1177"/>
      <c r="G1177"/>
      <c r="H1177"/>
      <c r="I1177"/>
      <c r="J1177"/>
      <c r="M1177"/>
      <c r="N1177"/>
      <c r="O1177" s="15" t="str">
        <f t="shared" si="36"/>
        <v>_</v>
      </c>
      <c r="P1177" s="18" t="str">
        <f>IF(F1177="stop","",IF(F1177&lt;&gt;"",HYPERLINK(Settings!$B$5 &amp; "/manage/?network=" &amp; LOWER(B$8) &amp; "&amp;search=token&amp;account=" &amp; ToMint!$B$5 &amp; "&amp;view=" &amp; ToMint!J1177,"TokenSol"),""))</f>
        <v/>
      </c>
      <c r="Q1177" s="2"/>
      <c r="R1177" s="2"/>
      <c r="S1177" s="11"/>
      <c r="T1177" s="78" t="str">
        <f>"owner=" &amp; Tokens!BS1177 &amp; "&amp;filename_for_metadata=" &amp; Tokens!BT1177 &amp; "&amp;offchaindata_platform=" &amp; $B$17 &amp; "&amp;keyfile=" &amp; $B$5 &amp;  "&amp;repository=" &amp; $B$18</f>
        <v>owner=BbDq7xeUzpj8bXfd9N7dh1tw43Ss7xbYpyjoNuwDSrzq&amp;filename_for_metadata=BILLETVIP_COR22D387&amp;offchaindata_platform=Github&amp;keyfile=Paul&amp;repository=CalviOnTheRocks2022</v>
      </c>
      <c r="U1177" s="78" t="str">
        <f t="shared" si="37"/>
        <v>{"name":"#387 Billet VIP",_x000D_
"symbol":"COR22D387",_x000D_
"description":"Billet VIP / Billet NFT VIP Access - 1 jour Calvi on the Rocks 2022",_x000D_
"seller_fee_basis_points":1000,_x000D_
"image":"https://bafybeib4n5mt6n2ivb4gk3ph2tunyjueapp55lsdduceo5seoz5kgbn6xy.ipfs.nftstorage.link?image_387.webp",_x000D_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77" s="78" t="str">
        <f>formatRow(Tokens!C$2:I$2,Tokens!C1177:I1177)</f>
        <v>"name":"#387 Billet VIP",_x000D_
"symbol":"COR22D387",_x000D_
"description":"Billet VIP / Billet NFT VIP Access - 1 jour Calvi on the Rocks 2022",_x000D_
"seller_fee_basis_points":1000,_x000D_
"image":"https://bafybeib4n5mt6n2ivb4gk3ph2tunyjueapp55lsdduceo5seoz5kgbn6xy.ipfs.nftstorage.link?image_387.webp",_x000D_
"Issuer":"NfluenT for Calvi On The rocks",_x000D_
"external_url":""</v>
      </c>
      <c r="W1177" s="78" t="str">
        <f>formatRow(Tokens!J$2:AV$2,Tokens!J1177:AV1177,2,"attributes")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7" s="78" t="str">
        <f>formatRow(Tokens!AX$2:BC$2,Tokens!AX1177:BC1177,2,"creators")</f>
        <v>"creators":[{"address":"ncreator",_x000D_
"share":10},{"address":"cotrcrea",_x000D_
"share":90},{"address":"nminer",_x000D_
"share":0}]</v>
      </c>
      <c r="Y1177" s="78" t="str">
        <f>formatRow(Tokens!BD$2:BI$2,Tokens!BD1177:BI1177,2,"files")</f>
        <v>"files":[]</v>
      </c>
      <c r="Z1177" s="78"/>
      <c r="AA1177" s="78"/>
      <c r="AB1177" s="78"/>
      <c r="AC1177" s="78" t="str">
        <f>formatRow(Tokens!BJ$2:BK$2,Tokens!BJ1177:BK1177,0,"collection")</f>
        <v>"collection":{"name":"BILLET VIP",_x000D_
"family":"Calvi On The Rocks"}</v>
      </c>
      <c r="AD1177" s="1" t="str">
        <f>formatRow(Tokens!BN$2:BR$2,Tokens!BN1177:BR1177,0,"marketplace")</f>
        <v>"marketplace":{"initial_price":100,_x000D_
"reservation_price":"",_x000D_
"duration":"",_x000D_
"max_mint":1,_x000D_
"sell_date":"25/06/2022"}</v>
      </c>
      <c r="AE1177" s="1"/>
    </row>
    <row r="1178" spans="4:31" ht="14.25" customHeight="1" x14ac:dyDescent="0.3">
      <c r="D1178" s="1">
        <f>Tokens!B1178</f>
        <v>388</v>
      </c>
      <c r="E1178" s="17" t="str">
        <f>IF(Tokens!C1178="","",Tokens!C1178)</f>
        <v>#388 Billet VIP</v>
      </c>
      <c r="F1178"/>
      <c r="G1178"/>
      <c r="H1178"/>
      <c r="I1178"/>
      <c r="J1178"/>
      <c r="M1178"/>
      <c r="N1178"/>
      <c r="O1178" s="15" t="str">
        <f t="shared" si="36"/>
        <v>_</v>
      </c>
      <c r="P1178" s="18" t="str">
        <f>IF(F1178="stop","",IF(F1178&lt;&gt;"",HYPERLINK(Settings!$B$5 &amp; "/manage/?network=" &amp; LOWER(B$8) &amp; "&amp;search=token&amp;account=" &amp; ToMint!$B$5 &amp; "&amp;view=" &amp; ToMint!J1178,"TokenSol"),""))</f>
        <v/>
      </c>
      <c r="Q1178" s="2"/>
      <c r="R1178" s="2"/>
      <c r="S1178" s="11"/>
      <c r="T1178" s="78" t="str">
        <f>"owner=" &amp; Tokens!BS1178 &amp; "&amp;filename_for_metadata=" &amp; Tokens!BT1178 &amp; "&amp;offchaindata_platform=" &amp; $B$17 &amp; "&amp;keyfile=" &amp; $B$5 &amp;  "&amp;repository=" &amp; $B$18</f>
        <v>owner=BbDq7xeUzpj8bXfd9N7dh1tw43Ss7xbYpyjoNuwDSrzq&amp;filename_for_metadata=BILLETVIP_COR22D388&amp;offchaindata_platform=Github&amp;keyfile=Paul&amp;repository=CalviOnTheRocks2022</v>
      </c>
      <c r="U1178" s="78" t="str">
        <f t="shared" si="37"/>
        <v>{"name":"#388 Billet VIP",_x000D_
"symbol":"COR22D388",_x000D_
"description":"Billet VIP / Billet NFT VIP Access - 1 jour Calvi on the Rocks 2022",_x000D_
"seller_fee_basis_points":1000,_x000D_
"image":"https://bafybeifnslgflqxnwszxo3fueib2vdh64pu3ifyht5ivleinmxqxxgpzfi.ipfs.nftstorage.link?image_388.webp",_x000D_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78" s="78" t="str">
        <f>formatRow(Tokens!C$2:I$2,Tokens!C1178:I1178)</f>
        <v>"name":"#388 Billet VIP",_x000D_
"symbol":"COR22D388",_x000D_
"description":"Billet VIP / Billet NFT VIP Access - 1 jour Calvi on the Rocks 2022",_x000D_
"seller_fee_basis_points":1000,_x000D_
"image":"https://bafybeifnslgflqxnwszxo3fueib2vdh64pu3ifyht5ivleinmxqxxgpzfi.ipfs.nftstorage.link?image_388.webp",_x000D_
"Issuer":"NfluenT for Calvi On The rocks",_x000D_
"external_url":""</v>
      </c>
      <c r="W1178" s="78" t="str">
        <f>formatRow(Tokens!J$2:AV$2,Tokens!J1178:AV1178,2,"attributes")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8" s="78" t="str">
        <f>formatRow(Tokens!AX$2:BC$2,Tokens!AX1178:BC1178,2,"creators")</f>
        <v>"creators":[{"address":"ncreator",_x000D_
"share":10},{"address":"cotrcrea",_x000D_
"share":90},{"address":"nminer",_x000D_
"share":0}]</v>
      </c>
      <c r="Y1178" s="78" t="str">
        <f>formatRow(Tokens!BD$2:BI$2,Tokens!BD1178:BI1178,2,"files")</f>
        <v>"files":[]</v>
      </c>
      <c r="Z1178" s="78"/>
      <c r="AA1178" s="78"/>
      <c r="AB1178" s="78"/>
      <c r="AC1178" s="78" t="str">
        <f>formatRow(Tokens!BJ$2:BK$2,Tokens!BJ1178:BK1178,0,"collection")</f>
        <v>"collection":{"name":"BILLET VIP",_x000D_
"family":"Calvi On The Rocks"}</v>
      </c>
      <c r="AD1178" s="1" t="str">
        <f>formatRow(Tokens!BN$2:BR$2,Tokens!BN1178:BR1178,0,"marketplace")</f>
        <v>"marketplace":{"initial_price":100,_x000D_
"reservation_price":"",_x000D_
"duration":"",_x000D_
"max_mint":1,_x000D_
"sell_date":"25/06/2022"}</v>
      </c>
      <c r="AE1178" s="1"/>
    </row>
    <row r="1179" spans="4:31" ht="14.25" customHeight="1" x14ac:dyDescent="0.3">
      <c r="D1179" s="1">
        <f>Tokens!B1179</f>
        <v>389</v>
      </c>
      <c r="E1179" s="17" t="str">
        <f>IF(Tokens!C1179="","",Tokens!C1179)</f>
        <v>#389 Billet VIP</v>
      </c>
      <c r="F1179"/>
      <c r="G1179"/>
      <c r="H1179"/>
      <c r="I1179"/>
      <c r="J1179"/>
      <c r="M1179"/>
      <c r="N1179"/>
      <c r="O1179" s="15" t="str">
        <f t="shared" si="36"/>
        <v>_</v>
      </c>
      <c r="P1179" s="18" t="str">
        <f>IF(F1179="stop","",IF(F1179&lt;&gt;"",HYPERLINK(Settings!$B$5 &amp; "/manage/?network=" &amp; LOWER(B$8) &amp; "&amp;search=token&amp;account=" &amp; ToMint!$B$5 &amp; "&amp;view=" &amp; ToMint!J1179,"TokenSol"),""))</f>
        <v/>
      </c>
      <c r="Q1179" s="2"/>
      <c r="R1179" s="2"/>
      <c r="S1179" s="11"/>
      <c r="T1179" s="78" t="str">
        <f>"owner=" &amp; Tokens!BS1179 &amp; "&amp;filename_for_metadata=" &amp; Tokens!BT1179 &amp; "&amp;offchaindata_platform=" &amp; $B$17 &amp; "&amp;keyfile=" &amp; $B$5 &amp;  "&amp;repository=" &amp; $B$18</f>
        <v>owner=BbDq7xeUzpj8bXfd9N7dh1tw43Ss7xbYpyjoNuwDSrzq&amp;filename_for_metadata=BILLETVIP_COR22D389&amp;offchaindata_platform=Github&amp;keyfile=Paul&amp;repository=CalviOnTheRocks2022</v>
      </c>
      <c r="U1179" s="78" t="str">
        <f t="shared" si="37"/>
        <v>{"name":"#389 Billet VIP",_x000D_
"symbol":"COR22D389",_x000D_
"description":"Billet VIP / Billet NFT VIP Access - 1 jour Calvi on the Rocks 2022",_x000D_
"seller_fee_basis_points":1000,_x000D_
"image":"https://bafybeifqase67ennzjj7o3eaddb5bdpmri6l2s2hkfxdqiiv7sqz3mfuoy.ipfs.nftstorage.link?image_389.webp",_x000D_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79" s="78" t="str">
        <f>formatRow(Tokens!C$2:I$2,Tokens!C1179:I1179)</f>
        <v>"name":"#389 Billet VIP",_x000D_
"symbol":"COR22D389",_x000D_
"description":"Billet VIP / Billet NFT VIP Access - 1 jour Calvi on the Rocks 2022",_x000D_
"seller_fee_basis_points":1000,_x000D_
"image":"https://bafybeifqase67ennzjj7o3eaddb5bdpmri6l2s2hkfxdqiiv7sqz3mfuoy.ipfs.nftstorage.link?image_389.webp",_x000D_
"Issuer":"NfluenT for Calvi On The rocks",_x000D_
"external_url":""</v>
      </c>
      <c r="W1179" s="78" t="str">
        <f>formatRow(Tokens!J$2:AV$2,Tokens!J1179:AV1179,2,"attributes")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9" s="78" t="str">
        <f>formatRow(Tokens!AX$2:BC$2,Tokens!AX1179:BC1179,2,"creators")</f>
        <v>"creators":[{"address":"ncreator",_x000D_
"share":10},{"address":"cotrcrea",_x000D_
"share":90},{"address":"nminer",_x000D_
"share":0}]</v>
      </c>
      <c r="Y1179" s="78" t="str">
        <f>formatRow(Tokens!BD$2:BI$2,Tokens!BD1179:BI1179,2,"files")</f>
        <v>"files":[]</v>
      </c>
      <c r="Z1179" s="78"/>
      <c r="AA1179" s="78"/>
      <c r="AB1179" s="78"/>
      <c r="AC1179" s="78" t="str">
        <f>formatRow(Tokens!BJ$2:BK$2,Tokens!BJ1179:BK1179,0,"collection")</f>
        <v>"collection":{"name":"BILLET VIP",_x000D_
"family":"Calvi On The Rocks"}</v>
      </c>
      <c r="AD1179" s="1" t="str">
        <f>formatRow(Tokens!BN$2:BR$2,Tokens!BN1179:BR1179,0,"marketplace")</f>
        <v>"marketplace":{"initial_price":100,_x000D_
"reservation_price":"",_x000D_
"duration":"",_x000D_
"max_mint":1,_x000D_
"sell_date":"25/06/2022"}</v>
      </c>
      <c r="AE1179" s="1"/>
    </row>
    <row r="1180" spans="4:31" ht="14.25" customHeight="1" x14ac:dyDescent="0.3">
      <c r="D1180" s="1">
        <f>Tokens!B1180</f>
        <v>390</v>
      </c>
      <c r="E1180" s="17" t="str">
        <f>IF(Tokens!C1180="","",Tokens!C1180)</f>
        <v>#390 Billet VIP</v>
      </c>
      <c r="F1180"/>
      <c r="G1180"/>
      <c r="H1180"/>
      <c r="I1180"/>
      <c r="J1180"/>
      <c r="M1180"/>
      <c r="N1180"/>
      <c r="O1180" s="15" t="str">
        <f t="shared" si="36"/>
        <v>_</v>
      </c>
      <c r="P1180" s="18" t="str">
        <f>IF(F1180="stop","",IF(F1180&lt;&gt;"",HYPERLINK(Settings!$B$5 &amp; "/manage/?network=" &amp; LOWER(B$8) &amp; "&amp;search=token&amp;account=" &amp; ToMint!$B$5 &amp; "&amp;view=" &amp; ToMint!J1180,"TokenSol"),""))</f>
        <v/>
      </c>
      <c r="Q1180" s="2"/>
      <c r="R1180" s="2"/>
      <c r="S1180" s="11"/>
      <c r="T1180" s="78" t="str">
        <f>"owner=" &amp; Tokens!BS1180 &amp; "&amp;filename_for_metadata=" &amp; Tokens!BT1180 &amp; "&amp;offchaindata_platform=" &amp; $B$17 &amp; "&amp;keyfile=" &amp; $B$5 &amp;  "&amp;repository=" &amp; $B$18</f>
        <v>owner=BbDq7xeUzpj8bXfd9N7dh1tw43Ss7xbYpyjoNuwDSrzq&amp;filename_for_metadata=BILLETVIP_COR22D390&amp;offchaindata_platform=Github&amp;keyfile=Paul&amp;repository=CalviOnTheRocks2022</v>
      </c>
      <c r="U1180" s="78" t="str">
        <f t="shared" si="37"/>
        <v>{"name":"#390 Billet VIP",_x000D_
"symbol":"COR22D390",_x000D_
"description":"Billet VIP / Billet NFT VIP Access - 1 jour Calvi on the Rocks 2022",_x000D_
"seller_fee_basis_points":1000,_x000D_
"image":"https://bafybeifh7bclzvdk7kfxhanizkeffq55xju72ahtdleat6nm7xghpng6dy.ipfs.nftstorage.link?image_390.webp",_x000D_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80" s="78" t="str">
        <f>formatRow(Tokens!C$2:I$2,Tokens!C1180:I1180)</f>
        <v>"name":"#390 Billet VIP",_x000D_
"symbol":"COR22D390",_x000D_
"description":"Billet VIP / Billet NFT VIP Access - 1 jour Calvi on the Rocks 2022",_x000D_
"seller_fee_basis_points":1000,_x000D_
"image":"https://bafybeifh7bclzvdk7kfxhanizkeffq55xju72ahtdleat6nm7xghpng6dy.ipfs.nftstorage.link?image_390.webp",_x000D_
"Issuer":"NfluenT for Calvi On The rocks",_x000D_
"external_url":""</v>
      </c>
      <c r="W1180" s="78" t="str">
        <f>formatRow(Tokens!J$2:AV$2,Tokens!J1180:AV1180,2,"attributes")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0" s="78" t="str">
        <f>formatRow(Tokens!AX$2:BC$2,Tokens!AX1180:BC1180,2,"creators")</f>
        <v>"creators":[{"address":"ncreator",_x000D_
"share":10},{"address":"cotrcrea",_x000D_
"share":90},{"address":"nminer",_x000D_
"share":0}]</v>
      </c>
      <c r="Y1180" s="78" t="str">
        <f>formatRow(Tokens!BD$2:BI$2,Tokens!BD1180:BI1180,2,"files")</f>
        <v>"files":[]</v>
      </c>
      <c r="Z1180" s="78"/>
      <c r="AA1180" s="78"/>
      <c r="AB1180" s="78"/>
      <c r="AC1180" s="78" t="str">
        <f>formatRow(Tokens!BJ$2:BK$2,Tokens!BJ1180:BK1180,0,"collection")</f>
        <v>"collection":{"name":"BILLET VIP",_x000D_
"family":"Calvi On The Rocks"}</v>
      </c>
      <c r="AD1180" s="1" t="str">
        <f>formatRow(Tokens!BN$2:BR$2,Tokens!BN1180:BR1180,0,"marketplace")</f>
        <v>"marketplace":{"initial_price":100,_x000D_
"reservation_price":"",_x000D_
"duration":"",_x000D_
"max_mint":1,_x000D_
"sell_date":"25/06/2022"}</v>
      </c>
      <c r="AE1180" s="1"/>
    </row>
    <row r="1181" spans="4:31" ht="14.25" customHeight="1" x14ac:dyDescent="0.3">
      <c r="D1181" s="1">
        <f>Tokens!B1181</f>
        <v>391</v>
      </c>
      <c r="E1181" s="17" t="str">
        <f>IF(Tokens!C1181="","",Tokens!C1181)</f>
        <v>#391 Billet VIP</v>
      </c>
      <c r="F1181"/>
      <c r="G1181"/>
      <c r="H1181"/>
      <c r="I1181"/>
      <c r="J1181"/>
      <c r="M1181"/>
      <c r="N1181"/>
      <c r="O1181" s="15" t="str">
        <f t="shared" si="36"/>
        <v>_</v>
      </c>
      <c r="P1181" s="18" t="str">
        <f>IF(F1181="stop","",IF(F1181&lt;&gt;"",HYPERLINK(Settings!$B$5 &amp; "/manage/?network=" &amp; LOWER(B$8) &amp; "&amp;search=token&amp;account=" &amp; ToMint!$B$5 &amp; "&amp;view=" &amp; ToMint!J1181,"TokenSol"),""))</f>
        <v/>
      </c>
      <c r="Q1181" s="2"/>
      <c r="R1181" s="2"/>
      <c r="S1181" s="11"/>
      <c r="T1181" s="78" t="str">
        <f>"owner=" &amp; Tokens!BS1181 &amp; "&amp;filename_for_metadata=" &amp; Tokens!BT1181 &amp; "&amp;offchaindata_platform=" &amp; $B$17 &amp; "&amp;keyfile=" &amp; $B$5 &amp;  "&amp;repository=" &amp; $B$18</f>
        <v>owner=BbDq7xeUzpj8bXfd9N7dh1tw43Ss7xbYpyjoNuwDSrzq&amp;filename_for_metadata=BILLETVIP_COR22D391&amp;offchaindata_platform=Github&amp;keyfile=Paul&amp;repository=CalviOnTheRocks2022</v>
      </c>
      <c r="U1181" s="78" t="str">
        <f t="shared" si="37"/>
        <v>{"name":"#391 Billet VIP",_x000D_
"symbol":"COR22D391",_x000D_
"description":"Billet VIP / Billet NFT VIP Access - 1 jour Calvi on the Rocks 2022",_x000D_
"seller_fee_basis_points":1000,_x000D_
"image":"https://bafybeib3kodt7caisulx5w2azxxsyx4anhyhkli3blx5talwosbbgithey.ipfs.nftstorage.link?image_391.webp",_x000D_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81" s="78" t="str">
        <f>formatRow(Tokens!C$2:I$2,Tokens!C1181:I1181)</f>
        <v>"name":"#391 Billet VIP",_x000D_
"symbol":"COR22D391",_x000D_
"description":"Billet VIP / Billet NFT VIP Access - 1 jour Calvi on the Rocks 2022",_x000D_
"seller_fee_basis_points":1000,_x000D_
"image":"https://bafybeib3kodt7caisulx5w2azxxsyx4anhyhkli3blx5talwosbbgithey.ipfs.nftstorage.link?image_391.webp",_x000D_
"Issuer":"NfluenT for Calvi On The rocks",_x000D_
"external_url":""</v>
      </c>
      <c r="W1181" s="78" t="str">
        <f>formatRow(Tokens!J$2:AV$2,Tokens!J1181:AV1181,2,"attributes")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1" s="78" t="str">
        <f>formatRow(Tokens!AX$2:BC$2,Tokens!AX1181:BC1181,2,"creators")</f>
        <v>"creators":[{"address":"ncreator",_x000D_
"share":10},{"address":"cotrcrea",_x000D_
"share":90},{"address":"nminer",_x000D_
"share":0}]</v>
      </c>
      <c r="Y1181" s="78" t="str">
        <f>formatRow(Tokens!BD$2:BI$2,Tokens!BD1181:BI1181,2,"files")</f>
        <v>"files":[]</v>
      </c>
      <c r="Z1181" s="78"/>
      <c r="AA1181" s="78"/>
      <c r="AB1181" s="78"/>
      <c r="AC1181" s="78" t="str">
        <f>formatRow(Tokens!BJ$2:BK$2,Tokens!BJ1181:BK1181,0,"collection")</f>
        <v>"collection":{"name":"BILLET VIP",_x000D_
"family":"Calvi On The Rocks"}</v>
      </c>
      <c r="AD1181" s="1" t="str">
        <f>formatRow(Tokens!BN$2:BR$2,Tokens!BN1181:BR1181,0,"marketplace")</f>
        <v>"marketplace":{"initial_price":100,_x000D_
"reservation_price":"",_x000D_
"duration":"",_x000D_
"max_mint":1,_x000D_
"sell_date":"25/06/2022"}</v>
      </c>
      <c r="AE1181" s="1"/>
    </row>
    <row r="1182" spans="4:31" ht="14.25" customHeight="1" x14ac:dyDescent="0.3">
      <c r="D1182" s="1">
        <f>Tokens!B1182</f>
        <v>392</v>
      </c>
      <c r="E1182" s="17" t="str">
        <f>IF(Tokens!C1182="","",Tokens!C1182)</f>
        <v>#392 Billet VIP</v>
      </c>
      <c r="F1182"/>
      <c r="G1182"/>
      <c r="H1182"/>
      <c r="I1182"/>
      <c r="J1182"/>
      <c r="M1182"/>
      <c r="N1182"/>
      <c r="O1182" s="15" t="str">
        <f t="shared" si="36"/>
        <v>_</v>
      </c>
      <c r="P1182" s="18" t="str">
        <f>IF(F1182="stop","",IF(F1182&lt;&gt;"",HYPERLINK(Settings!$B$5 &amp; "/manage/?network=" &amp; LOWER(B$8) &amp; "&amp;search=token&amp;account=" &amp; ToMint!$B$5 &amp; "&amp;view=" &amp; ToMint!J1182,"TokenSol"),""))</f>
        <v/>
      </c>
      <c r="Q1182" s="2"/>
      <c r="R1182" s="2"/>
      <c r="S1182" s="11"/>
      <c r="T1182" s="78" t="str">
        <f>"owner=" &amp; Tokens!BS1182 &amp; "&amp;filename_for_metadata=" &amp; Tokens!BT1182 &amp; "&amp;offchaindata_platform=" &amp; $B$17 &amp; "&amp;keyfile=" &amp; $B$5 &amp;  "&amp;repository=" &amp; $B$18</f>
        <v>owner=BbDq7xeUzpj8bXfd9N7dh1tw43Ss7xbYpyjoNuwDSrzq&amp;filename_for_metadata=BILLETVIP_COR22D392&amp;offchaindata_platform=Github&amp;keyfile=Paul&amp;repository=CalviOnTheRocks2022</v>
      </c>
      <c r="U1182" s="78" t="str">
        <f t="shared" si="37"/>
        <v>{"name":"#392 Billet VIP",_x000D_
"symbol":"COR22D392",_x000D_
"description":"Billet VIP / Billet NFT VIP Access - 1 jour Calvi on the Rocks 2022",_x000D_
"seller_fee_basis_points":1000,_x000D_
"image":"https://bafybeihsalz2rr4vrc4e4aajjrby3te3jxmlr742cyi4tbwanc3v5yrlfy.ipfs.nftstorage.link?image_392.webp",_x000D_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82" s="78" t="str">
        <f>formatRow(Tokens!C$2:I$2,Tokens!C1182:I1182)</f>
        <v>"name":"#392 Billet VIP",_x000D_
"symbol":"COR22D392",_x000D_
"description":"Billet VIP / Billet NFT VIP Access - 1 jour Calvi on the Rocks 2022",_x000D_
"seller_fee_basis_points":1000,_x000D_
"image":"https://bafybeihsalz2rr4vrc4e4aajjrby3te3jxmlr742cyi4tbwanc3v5yrlfy.ipfs.nftstorage.link?image_392.webp",_x000D_
"Issuer":"NfluenT for Calvi On The rocks",_x000D_
"external_url":""</v>
      </c>
      <c r="W1182" s="78" t="str">
        <f>formatRow(Tokens!J$2:AV$2,Tokens!J1182:AV1182,2,"attributes")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2" s="78" t="str">
        <f>formatRow(Tokens!AX$2:BC$2,Tokens!AX1182:BC1182,2,"creators")</f>
        <v>"creators":[{"address":"ncreator",_x000D_
"share":10},{"address":"cotrcrea",_x000D_
"share":90},{"address":"nminer",_x000D_
"share":0}]</v>
      </c>
      <c r="Y1182" s="78" t="str">
        <f>formatRow(Tokens!BD$2:BI$2,Tokens!BD1182:BI1182,2,"files")</f>
        <v>"files":[]</v>
      </c>
      <c r="Z1182" s="78"/>
      <c r="AA1182" s="78"/>
      <c r="AB1182" s="78"/>
      <c r="AC1182" s="78" t="str">
        <f>formatRow(Tokens!BJ$2:BK$2,Tokens!BJ1182:BK1182,0,"collection")</f>
        <v>"collection":{"name":"BILLET VIP",_x000D_
"family":"Calvi On The Rocks"}</v>
      </c>
      <c r="AD1182" s="1" t="str">
        <f>formatRow(Tokens!BN$2:BR$2,Tokens!BN1182:BR1182,0,"marketplace")</f>
        <v>"marketplace":{"initial_price":100,_x000D_
"reservation_price":"",_x000D_
"duration":"",_x000D_
"max_mint":1,_x000D_
"sell_date":"25/06/2022"}</v>
      </c>
      <c r="AE1182" s="1"/>
    </row>
    <row r="1183" spans="4:31" ht="14.25" customHeight="1" x14ac:dyDescent="0.3">
      <c r="D1183" s="1">
        <f>Tokens!B1183</f>
        <v>393</v>
      </c>
      <c r="E1183" s="17" t="str">
        <f>IF(Tokens!C1183="","",Tokens!C1183)</f>
        <v>#393 Billet VIP</v>
      </c>
      <c r="F1183"/>
      <c r="G1183"/>
      <c r="H1183"/>
      <c r="I1183"/>
      <c r="J1183"/>
      <c r="M1183"/>
      <c r="N1183"/>
      <c r="O1183" s="15" t="str">
        <f t="shared" si="36"/>
        <v>_</v>
      </c>
      <c r="P1183" s="18" t="str">
        <f>IF(F1183="stop","",IF(F1183&lt;&gt;"",HYPERLINK(Settings!$B$5 &amp; "/manage/?network=" &amp; LOWER(B$8) &amp; "&amp;search=token&amp;account=" &amp; ToMint!$B$5 &amp; "&amp;view=" &amp; ToMint!J1183,"TokenSol"),""))</f>
        <v/>
      </c>
      <c r="Q1183" s="2"/>
      <c r="R1183" s="2"/>
      <c r="S1183" s="11"/>
      <c r="T1183" s="78" t="str">
        <f>"owner=" &amp; Tokens!BS1183 &amp; "&amp;filename_for_metadata=" &amp; Tokens!BT1183 &amp; "&amp;offchaindata_platform=" &amp; $B$17 &amp; "&amp;keyfile=" &amp; $B$5 &amp;  "&amp;repository=" &amp; $B$18</f>
        <v>owner=BbDq7xeUzpj8bXfd9N7dh1tw43Ss7xbYpyjoNuwDSrzq&amp;filename_for_metadata=BILLETVIP_COR22D393&amp;offchaindata_platform=Github&amp;keyfile=Paul&amp;repository=CalviOnTheRocks2022</v>
      </c>
      <c r="U1183" s="78" t="str">
        <f t="shared" si="37"/>
        <v>{"name":"#393 Billet VIP",_x000D_
"symbol":"COR22D393",_x000D_
"description":"Billet VIP / Billet NFT VIP Access - 1 jour Calvi on the Rocks 2022",_x000D_
"seller_fee_basis_points":1000,_x000D_
"image":"https://bafybeifdalbco7dpel45o65ikohivpskikp3dht7upvnj7igy62t2uifgy.ipfs.nftstorage.link?image_393.webp",_x000D_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83" s="78" t="str">
        <f>formatRow(Tokens!C$2:I$2,Tokens!C1183:I1183)</f>
        <v>"name":"#393 Billet VIP",_x000D_
"symbol":"COR22D393",_x000D_
"description":"Billet VIP / Billet NFT VIP Access - 1 jour Calvi on the Rocks 2022",_x000D_
"seller_fee_basis_points":1000,_x000D_
"image":"https://bafybeifdalbco7dpel45o65ikohivpskikp3dht7upvnj7igy62t2uifgy.ipfs.nftstorage.link?image_393.webp",_x000D_
"Issuer":"NfluenT for Calvi On The rocks",_x000D_
"external_url":""</v>
      </c>
      <c r="W1183" s="78" t="str">
        <f>formatRow(Tokens!J$2:AV$2,Tokens!J1183:AV1183,2,"attributes")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3" s="78" t="str">
        <f>formatRow(Tokens!AX$2:BC$2,Tokens!AX1183:BC1183,2,"creators")</f>
        <v>"creators":[{"address":"ncreator",_x000D_
"share":10},{"address":"cotrcrea",_x000D_
"share":90},{"address":"nminer",_x000D_
"share":0}]</v>
      </c>
      <c r="Y1183" s="78" t="str">
        <f>formatRow(Tokens!BD$2:BI$2,Tokens!BD1183:BI1183,2,"files")</f>
        <v>"files":[]</v>
      </c>
      <c r="Z1183" s="78"/>
      <c r="AA1183" s="78"/>
      <c r="AB1183" s="78"/>
      <c r="AC1183" s="78" t="str">
        <f>formatRow(Tokens!BJ$2:BK$2,Tokens!BJ1183:BK1183,0,"collection")</f>
        <v>"collection":{"name":"BILLET VIP",_x000D_
"family":"Calvi On The Rocks"}</v>
      </c>
      <c r="AD1183" s="1" t="str">
        <f>formatRow(Tokens!BN$2:BR$2,Tokens!BN1183:BR1183,0,"marketplace")</f>
        <v>"marketplace":{"initial_price":100,_x000D_
"reservation_price":"",_x000D_
"duration":"",_x000D_
"max_mint":1,_x000D_
"sell_date":"25/06/2022"}</v>
      </c>
      <c r="AE1183" s="1"/>
    </row>
    <row r="1184" spans="4:31" ht="14.25" customHeight="1" x14ac:dyDescent="0.3">
      <c r="D1184" s="1">
        <f>Tokens!B1184</f>
        <v>394</v>
      </c>
      <c r="E1184" s="17" t="str">
        <f>IF(Tokens!C1184="","",Tokens!C1184)</f>
        <v>#394 Billet VIP</v>
      </c>
      <c r="F1184"/>
      <c r="G1184"/>
      <c r="H1184"/>
      <c r="I1184"/>
      <c r="J1184"/>
      <c r="M1184"/>
      <c r="N1184"/>
      <c r="O1184" s="15" t="str">
        <f t="shared" si="36"/>
        <v>_</v>
      </c>
      <c r="P1184" s="18" t="str">
        <f>IF(F1184="stop","",IF(F1184&lt;&gt;"",HYPERLINK(Settings!$B$5 &amp; "/manage/?network=" &amp; LOWER(B$8) &amp; "&amp;search=token&amp;account=" &amp; ToMint!$B$5 &amp; "&amp;view=" &amp; ToMint!J1184,"TokenSol"),""))</f>
        <v/>
      </c>
      <c r="Q1184" s="2"/>
      <c r="R1184" s="2"/>
      <c r="S1184" s="11"/>
      <c r="T1184" s="78" t="str">
        <f>"owner=" &amp; Tokens!BS1184 &amp; "&amp;filename_for_metadata=" &amp; Tokens!BT1184 &amp; "&amp;offchaindata_platform=" &amp; $B$17 &amp; "&amp;keyfile=" &amp; $B$5 &amp;  "&amp;repository=" &amp; $B$18</f>
        <v>owner=BbDq7xeUzpj8bXfd9N7dh1tw43Ss7xbYpyjoNuwDSrzq&amp;filename_for_metadata=BILLETVIP_COR22D394&amp;offchaindata_platform=Github&amp;keyfile=Paul&amp;repository=CalviOnTheRocks2022</v>
      </c>
      <c r="U1184" s="78" t="str">
        <f t="shared" si="37"/>
        <v>{"name":"#394 Billet VIP",_x000D_
"symbol":"COR22D394",_x000D_
"description":"Billet VIP / Billet NFT VIP Access - 1 jour Calvi on the Rocks 2022",_x000D_
"seller_fee_basis_points":1000,_x000D_
"image":"https://bafybeienm3ao4k5ersbmntimiplavbi7e4hail6jhvczoow3a4p5v6fnuu.ipfs.nftstorage.link?image_394.webp",_x000D_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84" s="78" t="str">
        <f>formatRow(Tokens!C$2:I$2,Tokens!C1184:I1184)</f>
        <v>"name":"#394 Billet VIP",_x000D_
"symbol":"COR22D394",_x000D_
"description":"Billet VIP / Billet NFT VIP Access - 1 jour Calvi on the Rocks 2022",_x000D_
"seller_fee_basis_points":1000,_x000D_
"image":"https://bafybeienm3ao4k5ersbmntimiplavbi7e4hail6jhvczoow3a4p5v6fnuu.ipfs.nftstorage.link?image_394.webp",_x000D_
"Issuer":"NfluenT for Calvi On The rocks",_x000D_
"external_url":""</v>
      </c>
      <c r="W1184" s="78" t="str">
        <f>formatRow(Tokens!J$2:AV$2,Tokens!J1184:AV1184,2,"attributes")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4" s="78" t="str">
        <f>formatRow(Tokens!AX$2:BC$2,Tokens!AX1184:BC1184,2,"creators")</f>
        <v>"creators":[{"address":"ncreator",_x000D_
"share":10},{"address":"cotrcrea",_x000D_
"share":90},{"address":"nminer",_x000D_
"share":0}]</v>
      </c>
      <c r="Y1184" s="78" t="str">
        <f>formatRow(Tokens!BD$2:BI$2,Tokens!BD1184:BI1184,2,"files")</f>
        <v>"files":[]</v>
      </c>
      <c r="Z1184" s="78"/>
      <c r="AA1184" s="78"/>
      <c r="AB1184" s="78"/>
      <c r="AC1184" s="78" t="str">
        <f>formatRow(Tokens!BJ$2:BK$2,Tokens!BJ1184:BK1184,0,"collection")</f>
        <v>"collection":{"name":"BILLET VIP",_x000D_
"family":"Calvi On The Rocks"}</v>
      </c>
      <c r="AD1184" s="1" t="str">
        <f>formatRow(Tokens!BN$2:BR$2,Tokens!BN1184:BR1184,0,"marketplace")</f>
        <v>"marketplace":{"initial_price":100,_x000D_
"reservation_price":"",_x000D_
"duration":"",_x000D_
"max_mint":1,_x000D_
"sell_date":"25/06/2022"}</v>
      </c>
      <c r="AE1184" s="1"/>
    </row>
    <row r="1185" spans="4:31" ht="14.25" customHeight="1" x14ac:dyDescent="0.3">
      <c r="D1185" s="1">
        <f>Tokens!B1185</f>
        <v>395</v>
      </c>
      <c r="E1185" s="17" t="str">
        <f>IF(Tokens!C1185="","",Tokens!C1185)</f>
        <v>#395 Billet VIP</v>
      </c>
      <c r="F1185"/>
      <c r="G1185"/>
      <c r="H1185"/>
      <c r="I1185"/>
      <c r="J1185"/>
      <c r="M1185"/>
      <c r="N1185"/>
      <c r="O1185" s="15" t="str">
        <f t="shared" si="36"/>
        <v>_</v>
      </c>
      <c r="P1185" s="18" t="str">
        <f>IF(F1185="stop","",IF(F1185&lt;&gt;"",HYPERLINK(Settings!$B$5 &amp; "/manage/?network=" &amp; LOWER(B$8) &amp; "&amp;search=token&amp;account=" &amp; ToMint!$B$5 &amp; "&amp;view=" &amp; ToMint!J1185,"TokenSol"),""))</f>
        <v/>
      </c>
      <c r="Q1185" s="2"/>
      <c r="R1185" s="2"/>
      <c r="S1185" s="11"/>
      <c r="T1185" s="78" t="str">
        <f>"owner=" &amp; Tokens!BS1185 &amp; "&amp;filename_for_metadata=" &amp; Tokens!BT1185 &amp; "&amp;offchaindata_platform=" &amp; $B$17 &amp; "&amp;keyfile=" &amp; $B$5 &amp;  "&amp;repository=" &amp; $B$18</f>
        <v>owner=BbDq7xeUzpj8bXfd9N7dh1tw43Ss7xbYpyjoNuwDSrzq&amp;filename_for_metadata=BILLETVIP_COR22D395&amp;offchaindata_platform=Github&amp;keyfile=Paul&amp;repository=CalviOnTheRocks2022</v>
      </c>
      <c r="U1185" s="78" t="str">
        <f t="shared" si="37"/>
        <v>{"name":"#395 Billet VIP",_x000D_
"symbol":"COR22D395",_x000D_
"description":"Billet VIP / Billet NFT VIP Access - 1 jour Calvi on the Rocks 2022",_x000D_
"seller_fee_basis_points":1000,_x000D_
"image":"https://bafybeibhy7cjjis7ipnk7msd6wb3mubma4xqfcj4kjofmxdr6rb5k7ieqa.ipfs.nftstorage.link?image_395.webp",_x000D_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85" s="78" t="str">
        <f>formatRow(Tokens!C$2:I$2,Tokens!C1185:I1185)</f>
        <v>"name":"#395 Billet VIP",_x000D_
"symbol":"COR22D395",_x000D_
"description":"Billet VIP / Billet NFT VIP Access - 1 jour Calvi on the Rocks 2022",_x000D_
"seller_fee_basis_points":1000,_x000D_
"image":"https://bafybeibhy7cjjis7ipnk7msd6wb3mubma4xqfcj4kjofmxdr6rb5k7ieqa.ipfs.nftstorage.link?image_395.webp",_x000D_
"Issuer":"NfluenT for Calvi On The rocks",_x000D_
"external_url":""</v>
      </c>
      <c r="W1185" s="78" t="str">
        <f>formatRow(Tokens!J$2:AV$2,Tokens!J1185:AV1185,2,"attributes")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5" s="78" t="str">
        <f>formatRow(Tokens!AX$2:BC$2,Tokens!AX1185:BC1185,2,"creators")</f>
        <v>"creators":[{"address":"ncreator",_x000D_
"share":10},{"address":"cotrcrea",_x000D_
"share":90},{"address":"nminer",_x000D_
"share":0}]</v>
      </c>
      <c r="Y1185" s="78" t="str">
        <f>formatRow(Tokens!BD$2:BI$2,Tokens!BD1185:BI1185,2,"files")</f>
        <v>"files":[]</v>
      </c>
      <c r="Z1185" s="78"/>
      <c r="AA1185" s="78"/>
      <c r="AB1185" s="78"/>
      <c r="AC1185" s="78" t="str">
        <f>formatRow(Tokens!BJ$2:BK$2,Tokens!BJ1185:BK1185,0,"collection")</f>
        <v>"collection":{"name":"BILLET VIP",_x000D_
"family":"Calvi On The Rocks"}</v>
      </c>
      <c r="AD1185" s="1" t="str">
        <f>formatRow(Tokens!BN$2:BR$2,Tokens!BN1185:BR1185,0,"marketplace")</f>
        <v>"marketplace":{"initial_price":100,_x000D_
"reservation_price":"",_x000D_
"duration":"",_x000D_
"max_mint":1,_x000D_
"sell_date":"25/06/2022"}</v>
      </c>
      <c r="AE1185" s="1"/>
    </row>
    <row r="1186" spans="4:31" ht="14.25" customHeight="1" x14ac:dyDescent="0.3">
      <c r="D1186" s="1">
        <f>Tokens!B1186</f>
        <v>396</v>
      </c>
      <c r="E1186" s="17" t="str">
        <f>IF(Tokens!C1186="","",Tokens!C1186)</f>
        <v>#396 Billet VIP</v>
      </c>
      <c r="F1186"/>
      <c r="G1186"/>
      <c r="H1186"/>
      <c r="I1186"/>
      <c r="J1186"/>
      <c r="M1186"/>
      <c r="N1186"/>
      <c r="O1186" s="15" t="str">
        <f t="shared" si="36"/>
        <v>_</v>
      </c>
      <c r="P1186" s="18" t="str">
        <f>IF(F1186="stop","",IF(F1186&lt;&gt;"",HYPERLINK(Settings!$B$5 &amp; "/manage/?network=" &amp; LOWER(B$8) &amp; "&amp;search=token&amp;account=" &amp; ToMint!$B$5 &amp; "&amp;view=" &amp; ToMint!J1186,"TokenSol"),""))</f>
        <v/>
      </c>
      <c r="Q1186" s="2"/>
      <c r="R1186" s="2"/>
      <c r="S1186" s="11"/>
      <c r="T1186" s="78" t="str">
        <f>"owner=" &amp; Tokens!BS1186 &amp; "&amp;filename_for_metadata=" &amp; Tokens!BT1186 &amp; "&amp;offchaindata_platform=" &amp; $B$17 &amp; "&amp;keyfile=" &amp; $B$5 &amp;  "&amp;repository=" &amp; $B$18</f>
        <v>owner=BbDq7xeUzpj8bXfd9N7dh1tw43Ss7xbYpyjoNuwDSrzq&amp;filename_for_metadata=BILLETVIP_COR22D396&amp;offchaindata_platform=Github&amp;keyfile=Paul&amp;repository=CalviOnTheRocks2022</v>
      </c>
      <c r="U1186" s="78" t="str">
        <f t="shared" si="37"/>
        <v>{"name":"#396 Billet VIP",_x000D_
"symbol":"COR22D396",_x000D_
"description":"Billet VIP / Billet NFT VIP Access - 1 jour Calvi on the Rocks 2022",_x000D_
"seller_fee_basis_points":1000,_x000D_
"image":"https://bafybeicfxkcs5am2z5tivwp5ee7y3o6o2qi4thridubsp64vllal4fyeim.ipfs.nftstorage.link?image_396.webp",_x000D_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86" s="78" t="str">
        <f>formatRow(Tokens!C$2:I$2,Tokens!C1186:I1186)</f>
        <v>"name":"#396 Billet VIP",_x000D_
"symbol":"COR22D396",_x000D_
"description":"Billet VIP / Billet NFT VIP Access - 1 jour Calvi on the Rocks 2022",_x000D_
"seller_fee_basis_points":1000,_x000D_
"image":"https://bafybeicfxkcs5am2z5tivwp5ee7y3o6o2qi4thridubsp64vllal4fyeim.ipfs.nftstorage.link?image_396.webp",_x000D_
"Issuer":"NfluenT for Calvi On The rocks",_x000D_
"external_url":""</v>
      </c>
      <c r="W1186" s="78" t="str">
        <f>formatRow(Tokens!J$2:AV$2,Tokens!J1186:AV1186,2,"attributes")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6" s="78" t="str">
        <f>formatRow(Tokens!AX$2:BC$2,Tokens!AX1186:BC1186,2,"creators")</f>
        <v>"creators":[{"address":"ncreator",_x000D_
"share":10},{"address":"cotrcrea",_x000D_
"share":90},{"address":"nminer",_x000D_
"share":0}]</v>
      </c>
      <c r="Y1186" s="78" t="str">
        <f>formatRow(Tokens!BD$2:BI$2,Tokens!BD1186:BI1186,2,"files")</f>
        <v>"files":[]</v>
      </c>
      <c r="Z1186" s="78"/>
      <c r="AA1186" s="78"/>
      <c r="AB1186" s="78"/>
      <c r="AC1186" s="78" t="str">
        <f>formatRow(Tokens!BJ$2:BK$2,Tokens!BJ1186:BK1186,0,"collection")</f>
        <v>"collection":{"name":"BILLET VIP",_x000D_
"family":"Calvi On The Rocks"}</v>
      </c>
      <c r="AD1186" s="1" t="str">
        <f>formatRow(Tokens!BN$2:BR$2,Tokens!BN1186:BR1186,0,"marketplace")</f>
        <v>"marketplace":{"initial_price":100,_x000D_
"reservation_price":"",_x000D_
"duration":"",_x000D_
"max_mint":1,_x000D_
"sell_date":"25/06/2022"}</v>
      </c>
      <c r="AE1186" s="1"/>
    </row>
    <row r="1187" spans="4:31" ht="14.25" customHeight="1" x14ac:dyDescent="0.3">
      <c r="D1187" s="1">
        <f>Tokens!B1187</f>
        <v>397</v>
      </c>
      <c r="E1187" s="17" t="str">
        <f>IF(Tokens!C1187="","",Tokens!C1187)</f>
        <v>#397 Billet VIP</v>
      </c>
      <c r="F1187"/>
      <c r="G1187"/>
      <c r="H1187"/>
      <c r="I1187"/>
      <c r="J1187"/>
      <c r="M1187"/>
      <c r="N1187"/>
      <c r="O1187" s="15" t="str">
        <f t="shared" si="36"/>
        <v>_</v>
      </c>
      <c r="P1187" s="18" t="str">
        <f>IF(F1187="stop","",IF(F1187&lt;&gt;"",HYPERLINK(Settings!$B$5 &amp; "/manage/?network=" &amp; LOWER(B$8) &amp; "&amp;search=token&amp;account=" &amp; ToMint!$B$5 &amp; "&amp;view=" &amp; ToMint!J1187,"TokenSol"),""))</f>
        <v/>
      </c>
      <c r="Q1187" s="2"/>
      <c r="R1187" s="2"/>
      <c r="S1187" s="11"/>
      <c r="T1187" s="78" t="str">
        <f>"owner=" &amp; Tokens!BS1187 &amp; "&amp;filename_for_metadata=" &amp; Tokens!BT1187 &amp; "&amp;offchaindata_platform=" &amp; $B$17 &amp; "&amp;keyfile=" &amp; $B$5 &amp;  "&amp;repository=" &amp; $B$18</f>
        <v>owner=BbDq7xeUzpj8bXfd9N7dh1tw43Ss7xbYpyjoNuwDSrzq&amp;filename_for_metadata=BILLETVIP_COR22D397&amp;offchaindata_platform=Github&amp;keyfile=Paul&amp;repository=CalviOnTheRocks2022</v>
      </c>
      <c r="U1187" s="78" t="str">
        <f t="shared" si="37"/>
        <v>{"name":"#397 Billet VIP",_x000D_
"symbol":"COR22D397",_x000D_
"description":"Billet VIP / Billet NFT VIP Access - 1 jour Calvi on the Rocks 2022",_x000D_
"seller_fee_basis_points":1000,_x000D_
"image":"https://bafybeicsa6loa5zxgo7glevfqye7s5pggvv2y7adrp3qf4yrjjeaycogqa.ipfs.nftstorage.link?image_397.webp",_x000D_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87" s="78" t="str">
        <f>formatRow(Tokens!C$2:I$2,Tokens!C1187:I1187)</f>
        <v>"name":"#397 Billet VIP",_x000D_
"symbol":"COR22D397",_x000D_
"description":"Billet VIP / Billet NFT VIP Access - 1 jour Calvi on the Rocks 2022",_x000D_
"seller_fee_basis_points":1000,_x000D_
"image":"https://bafybeicsa6loa5zxgo7glevfqye7s5pggvv2y7adrp3qf4yrjjeaycogqa.ipfs.nftstorage.link?image_397.webp",_x000D_
"Issuer":"NfluenT for Calvi On The rocks",_x000D_
"external_url":""</v>
      </c>
      <c r="W1187" s="78" t="str">
        <f>formatRow(Tokens!J$2:AV$2,Tokens!J1187:AV1187,2,"attributes")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7" s="78" t="str">
        <f>formatRow(Tokens!AX$2:BC$2,Tokens!AX1187:BC1187,2,"creators")</f>
        <v>"creators":[{"address":"ncreator",_x000D_
"share":10},{"address":"cotrcrea",_x000D_
"share":90},{"address":"nminer",_x000D_
"share":0}]</v>
      </c>
      <c r="Y1187" s="78" t="str">
        <f>formatRow(Tokens!BD$2:BI$2,Tokens!BD1187:BI1187,2,"files")</f>
        <v>"files":[]</v>
      </c>
      <c r="Z1187" s="78"/>
      <c r="AA1187" s="78"/>
      <c r="AB1187" s="78"/>
      <c r="AC1187" s="78" t="str">
        <f>formatRow(Tokens!BJ$2:BK$2,Tokens!BJ1187:BK1187,0,"collection")</f>
        <v>"collection":{"name":"BILLET VIP",_x000D_
"family":"Calvi On The Rocks"}</v>
      </c>
      <c r="AD1187" s="1" t="str">
        <f>formatRow(Tokens!BN$2:BR$2,Tokens!BN1187:BR1187,0,"marketplace")</f>
        <v>"marketplace":{"initial_price":100,_x000D_
"reservation_price":"",_x000D_
"duration":"",_x000D_
"max_mint":1,_x000D_
"sell_date":"25/06/2022"}</v>
      </c>
      <c r="AE1187" s="1"/>
    </row>
    <row r="1188" spans="4:31" ht="14.25" customHeight="1" x14ac:dyDescent="0.3">
      <c r="D1188" s="1">
        <f>Tokens!B1188</f>
        <v>398</v>
      </c>
      <c r="E1188" s="17" t="str">
        <f>IF(Tokens!C1188="","",Tokens!C1188)</f>
        <v>#398 Billet VIP</v>
      </c>
      <c r="F1188"/>
      <c r="G1188"/>
      <c r="H1188"/>
      <c r="I1188"/>
      <c r="J1188"/>
      <c r="M1188"/>
      <c r="N1188"/>
      <c r="O1188" s="15" t="str">
        <f t="shared" si="36"/>
        <v>_</v>
      </c>
      <c r="P1188" s="18" t="str">
        <f>IF(F1188="stop","",IF(F1188&lt;&gt;"",HYPERLINK(Settings!$B$5 &amp; "/manage/?network=" &amp; LOWER(B$8) &amp; "&amp;search=token&amp;account=" &amp; ToMint!$B$5 &amp; "&amp;view=" &amp; ToMint!J1188,"TokenSol"),""))</f>
        <v/>
      </c>
      <c r="Q1188" s="2"/>
      <c r="R1188" s="2"/>
      <c r="S1188" s="11"/>
      <c r="T1188" s="78" t="str">
        <f>"owner=" &amp; Tokens!BS1188 &amp; "&amp;filename_for_metadata=" &amp; Tokens!BT1188 &amp; "&amp;offchaindata_platform=" &amp; $B$17 &amp; "&amp;keyfile=" &amp; $B$5 &amp;  "&amp;repository=" &amp; $B$18</f>
        <v>owner=BbDq7xeUzpj8bXfd9N7dh1tw43Ss7xbYpyjoNuwDSrzq&amp;filename_for_metadata=BILLETVIP_COR22D398&amp;offchaindata_platform=Github&amp;keyfile=Paul&amp;repository=CalviOnTheRocks2022</v>
      </c>
      <c r="U1188" s="78" t="str">
        <f t="shared" si="37"/>
        <v>{"name":"#398 Billet VIP",_x000D_
"symbol":"COR22D398",_x000D_
"description":"Billet VIP / Billet NFT VIP Access - 1 jour Calvi on the Rocks 2022",_x000D_
"seller_fee_basis_points":1000,_x000D_
"image":"https://bafybeifgboi36tvh3s2otxcyxwr3vbemtb4refetrontekjipfwt7qikcm.ipfs.nftstorage.link?image_398.webp",_x000D_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88" s="78" t="str">
        <f>formatRow(Tokens!C$2:I$2,Tokens!C1188:I1188)</f>
        <v>"name":"#398 Billet VIP",_x000D_
"symbol":"COR22D398",_x000D_
"description":"Billet VIP / Billet NFT VIP Access - 1 jour Calvi on the Rocks 2022",_x000D_
"seller_fee_basis_points":1000,_x000D_
"image":"https://bafybeifgboi36tvh3s2otxcyxwr3vbemtb4refetrontekjipfwt7qikcm.ipfs.nftstorage.link?image_398.webp",_x000D_
"Issuer":"NfluenT for Calvi On The rocks",_x000D_
"external_url":""</v>
      </c>
      <c r="W1188" s="78" t="str">
        <f>formatRow(Tokens!J$2:AV$2,Tokens!J1188:AV1188,2,"attributes")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8" s="78" t="str">
        <f>formatRow(Tokens!AX$2:BC$2,Tokens!AX1188:BC1188,2,"creators")</f>
        <v>"creators":[{"address":"ncreator",_x000D_
"share":10},{"address":"cotrcrea",_x000D_
"share":90},{"address":"nminer",_x000D_
"share":0}]</v>
      </c>
      <c r="Y1188" s="78" t="str">
        <f>formatRow(Tokens!BD$2:BI$2,Tokens!BD1188:BI1188,2,"files")</f>
        <v>"files":[]</v>
      </c>
      <c r="Z1188" s="78"/>
      <c r="AA1188" s="78"/>
      <c r="AB1188" s="78"/>
      <c r="AC1188" s="78" t="str">
        <f>formatRow(Tokens!BJ$2:BK$2,Tokens!BJ1188:BK1188,0,"collection")</f>
        <v>"collection":{"name":"BILLET VIP",_x000D_
"family":"Calvi On The Rocks"}</v>
      </c>
      <c r="AD1188" s="1" t="str">
        <f>formatRow(Tokens!BN$2:BR$2,Tokens!BN1188:BR1188,0,"marketplace")</f>
        <v>"marketplace":{"initial_price":100,_x000D_
"reservation_price":"",_x000D_
"duration":"",_x000D_
"max_mint":1,_x000D_
"sell_date":"25/06/2022"}</v>
      </c>
      <c r="AE1188" s="1"/>
    </row>
    <row r="1189" spans="4:31" ht="14.25" customHeight="1" x14ac:dyDescent="0.3">
      <c r="D1189" s="1">
        <f>Tokens!B1189</f>
        <v>399</v>
      </c>
      <c r="E1189" s="17" t="str">
        <f>IF(Tokens!C1189="","",Tokens!C1189)</f>
        <v>#399 Billet VIP</v>
      </c>
      <c r="F1189"/>
      <c r="G1189"/>
      <c r="H1189"/>
      <c r="I1189"/>
      <c r="J1189"/>
      <c r="M1189"/>
      <c r="N1189"/>
      <c r="O1189" s="15" t="str">
        <f t="shared" ref="O1189:O1252" si="38">IF(AND(ISNUMBER(N1188),ISNUMBER(N1189)),(N1189-N1188)*$O$1,"_")</f>
        <v>_</v>
      </c>
      <c r="P1189" s="18" t="str">
        <f>IF(F1189="stop","",IF(F1189&lt;&gt;"",HYPERLINK(Settings!$B$5 &amp; "/manage/?network=" &amp; LOWER(B$8) &amp; "&amp;search=token&amp;account=" &amp; ToMint!$B$5 &amp; "&amp;view=" &amp; ToMint!J1189,"TokenSol"),""))</f>
        <v/>
      </c>
      <c r="Q1189" s="2"/>
      <c r="R1189" s="2"/>
      <c r="S1189" s="11"/>
      <c r="T1189" s="78" t="str">
        <f>"owner=" &amp; Tokens!BS1189 &amp; "&amp;filename_for_metadata=" &amp; Tokens!BT1189 &amp; "&amp;offchaindata_platform=" &amp; $B$17 &amp; "&amp;keyfile=" &amp; $B$5 &amp;  "&amp;repository=" &amp; $B$18</f>
        <v>owner=BbDq7xeUzpj8bXfd9N7dh1tw43Ss7xbYpyjoNuwDSrzq&amp;filename_for_metadata=BILLETVIP_COR22D399&amp;offchaindata_platform=Github&amp;keyfile=Paul&amp;repository=CalviOnTheRocks2022</v>
      </c>
      <c r="U1189" s="78" t="str">
        <f t="shared" si="37"/>
        <v>{"name":"#399 Billet VIP",_x000D_
"symbol":"COR22D399",_x000D_
"description":"Billet VIP / Billet NFT VIP Access - 1 jour Calvi on the Rocks 2022",_x000D_
"seller_fee_basis_points":1000,_x000D_
"image":"https://bafybeidpt27qskhfckdqtmqs3q7ukpojnja7ucznvu3f7b2p77a53rtxb4.ipfs.nftstorage.link?image_399.webp",_x000D_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89" s="78" t="str">
        <f>formatRow(Tokens!C$2:I$2,Tokens!C1189:I1189)</f>
        <v>"name":"#399 Billet VIP",_x000D_
"symbol":"COR22D399",_x000D_
"description":"Billet VIP / Billet NFT VIP Access - 1 jour Calvi on the Rocks 2022",_x000D_
"seller_fee_basis_points":1000,_x000D_
"image":"https://bafybeidpt27qskhfckdqtmqs3q7ukpojnja7ucznvu3f7b2p77a53rtxb4.ipfs.nftstorage.link?image_399.webp",_x000D_
"Issuer":"NfluenT for Calvi On The rocks",_x000D_
"external_url":""</v>
      </c>
      <c r="W1189" s="78" t="str">
        <f>formatRow(Tokens!J$2:AV$2,Tokens!J1189:AV1189,2,"attributes")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9" s="78" t="str">
        <f>formatRow(Tokens!AX$2:BC$2,Tokens!AX1189:BC1189,2,"creators")</f>
        <v>"creators":[{"address":"ncreator",_x000D_
"share":10},{"address":"cotrcrea",_x000D_
"share":90},{"address":"nminer",_x000D_
"share":0}]</v>
      </c>
      <c r="Y1189" s="78" t="str">
        <f>formatRow(Tokens!BD$2:BI$2,Tokens!BD1189:BI1189,2,"files")</f>
        <v>"files":[]</v>
      </c>
      <c r="Z1189" s="78"/>
      <c r="AA1189" s="78"/>
      <c r="AB1189" s="78"/>
      <c r="AC1189" s="78" t="str">
        <f>formatRow(Tokens!BJ$2:BK$2,Tokens!BJ1189:BK1189,0,"collection")</f>
        <v>"collection":{"name":"BILLET VIP",_x000D_
"family":"Calvi On The Rocks"}</v>
      </c>
      <c r="AD1189" s="1" t="str">
        <f>formatRow(Tokens!BN$2:BR$2,Tokens!BN1189:BR1189,0,"marketplace")</f>
        <v>"marketplace":{"initial_price":100,_x000D_
"reservation_price":"",_x000D_
"duration":"",_x000D_
"max_mint":1,_x000D_
"sell_date":"25/06/2022"}</v>
      </c>
      <c r="AE1189" s="1"/>
    </row>
    <row r="1190" spans="4:31" ht="14.25" customHeight="1" x14ac:dyDescent="0.3">
      <c r="D1190" s="1">
        <f>Tokens!B1190</f>
        <v>400</v>
      </c>
      <c r="E1190" s="17" t="str">
        <f>IF(Tokens!C1190="","",Tokens!C1190)</f>
        <v>#400 Billet VIP</v>
      </c>
      <c r="F1190"/>
      <c r="G1190"/>
      <c r="H1190"/>
      <c r="I1190"/>
      <c r="J1190"/>
      <c r="M1190"/>
      <c r="N1190"/>
      <c r="O1190" s="15" t="str">
        <f t="shared" si="38"/>
        <v>_</v>
      </c>
      <c r="P1190" s="18" t="str">
        <f>IF(F1190="stop","",IF(F1190&lt;&gt;"",HYPERLINK(Settings!$B$5 &amp; "/manage/?network=" &amp; LOWER(B$8) &amp; "&amp;search=token&amp;account=" &amp; ToMint!$B$5 &amp; "&amp;view=" &amp; ToMint!J1190,"TokenSol"),""))</f>
        <v/>
      </c>
      <c r="Q1190" s="2"/>
      <c r="R1190" s="2"/>
      <c r="S1190" s="11"/>
      <c r="T1190" s="78" t="str">
        <f>"owner=" &amp; Tokens!BS1190 &amp; "&amp;filename_for_metadata=" &amp; Tokens!BT1190 &amp; "&amp;offchaindata_platform=" &amp; $B$17 &amp; "&amp;keyfile=" &amp; $B$5 &amp;  "&amp;repository=" &amp; $B$18</f>
        <v>owner=BbDq7xeUzpj8bXfd9N7dh1tw43Ss7xbYpyjoNuwDSrzq&amp;filename_for_metadata=BILLETVIP_COR22D400&amp;offchaindata_platform=Github&amp;keyfile=Paul&amp;repository=CalviOnTheRocks2022</v>
      </c>
      <c r="U1190" s="78" t="str">
        <f t="shared" si="37"/>
        <v>{"name":"#400 Billet VIP",_x000D_
"symbol":"COR22D400",_x000D_
"description":"Billet VIP / Billet NFT VIP Access - 1 jour Calvi on the Rocks 2022",_x000D_
"seller_fee_basis_points":1000,_x000D_
"image":"https://bafybeigqakyqsmw453q3kjc5bafgiyagiwlsbgs2ib5udut7cy2wdfqgpy.ipfs.nftstorage.link?image_400.webp",_x000D_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90" s="78" t="str">
        <f>formatRow(Tokens!C$2:I$2,Tokens!C1190:I1190)</f>
        <v>"name":"#400 Billet VIP",_x000D_
"symbol":"COR22D400",_x000D_
"description":"Billet VIP / Billet NFT VIP Access - 1 jour Calvi on the Rocks 2022",_x000D_
"seller_fee_basis_points":1000,_x000D_
"image":"https://bafybeigqakyqsmw453q3kjc5bafgiyagiwlsbgs2ib5udut7cy2wdfqgpy.ipfs.nftstorage.link?image_400.webp",_x000D_
"Issuer":"NfluenT for Calvi On The rocks",_x000D_
"external_url":""</v>
      </c>
      <c r="W1190" s="78" t="str">
        <f>formatRow(Tokens!J$2:AV$2,Tokens!J1190:AV1190,2,"attributes")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0" s="78" t="str">
        <f>formatRow(Tokens!AX$2:BC$2,Tokens!AX1190:BC1190,2,"creators")</f>
        <v>"creators":[{"address":"ncreator",_x000D_
"share":10},{"address":"cotrcrea",_x000D_
"share":90},{"address":"nminer",_x000D_
"share":0}]</v>
      </c>
      <c r="Y1190" s="78" t="str">
        <f>formatRow(Tokens!BD$2:BI$2,Tokens!BD1190:BI1190,2,"files")</f>
        <v>"files":[]</v>
      </c>
      <c r="Z1190" s="78"/>
      <c r="AA1190" s="78"/>
      <c r="AB1190" s="78"/>
      <c r="AC1190" s="78" t="str">
        <f>formatRow(Tokens!BJ$2:BK$2,Tokens!BJ1190:BK1190,0,"collection")</f>
        <v>"collection":{"name":"BILLET VIP",_x000D_
"family":"Calvi On The Rocks"}</v>
      </c>
      <c r="AD1190" s="1" t="str">
        <f>formatRow(Tokens!BN$2:BR$2,Tokens!BN1190:BR1190,0,"marketplace")</f>
        <v>"marketplace":{"initial_price":100,_x000D_
"reservation_price":"",_x000D_
"duration":"",_x000D_
"max_mint":1,_x000D_
"sell_date":"25/06/2022"}</v>
      </c>
      <c r="AE1190" s="1"/>
    </row>
    <row r="1191" spans="4:31" ht="14.25" customHeight="1" x14ac:dyDescent="0.3">
      <c r="D1191" s="1">
        <f>Tokens!B1191</f>
        <v>401</v>
      </c>
      <c r="E1191" s="17" t="str">
        <f>IF(Tokens!C1191="","",Tokens!C1191)</f>
        <v>#401 Billet VIP</v>
      </c>
      <c r="F1191"/>
      <c r="G1191"/>
      <c r="H1191"/>
      <c r="I1191"/>
      <c r="J1191"/>
      <c r="M1191"/>
      <c r="N1191"/>
      <c r="O1191" s="15" t="str">
        <f t="shared" si="38"/>
        <v>_</v>
      </c>
      <c r="P1191" s="18" t="str">
        <f>IF(F1191="stop","",IF(F1191&lt;&gt;"",HYPERLINK(Settings!$B$5 &amp; "/manage/?network=" &amp; LOWER(B$8) &amp; "&amp;search=token&amp;account=" &amp; ToMint!$B$5 &amp; "&amp;view=" &amp; ToMint!J1191,"TokenSol"),""))</f>
        <v/>
      </c>
      <c r="Q1191" s="2"/>
      <c r="R1191" s="2"/>
      <c r="S1191" s="11"/>
      <c r="T1191" s="78" t="str">
        <f>"owner=" &amp; Tokens!BS1191 &amp; "&amp;filename_for_metadata=" &amp; Tokens!BT1191 &amp; "&amp;offchaindata_platform=" &amp; $B$17 &amp; "&amp;keyfile=" &amp; $B$5 &amp;  "&amp;repository=" &amp; $B$18</f>
        <v>owner=BbDq7xeUzpj8bXfd9N7dh1tw43Ss7xbYpyjoNuwDSrzq&amp;filename_for_metadata=BILLETVIP_COR22D401&amp;offchaindata_platform=Github&amp;keyfile=Paul&amp;repository=CalviOnTheRocks2022</v>
      </c>
      <c r="U1191" s="78" t="str">
        <f t="shared" si="37"/>
        <v>{"name":"#401 Billet VIP",_x000D_
"symbol":"COR22D401",_x000D_
"description":"Billet VIP / Billet NFT VIP Access - 1 jour Calvi on the Rocks 2022",_x000D_
"seller_fee_basis_points":1000,_x000D_
"image":"https://bafybeiaueszl4f6fw3f75ram6p3jbt6f2bkptxcpvznpjyx2kdtozajsqm.ipfs.nftstorage.link?image_401.webp",_x000D_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91" s="78" t="str">
        <f>formatRow(Tokens!C$2:I$2,Tokens!C1191:I1191)</f>
        <v>"name":"#401 Billet VIP",_x000D_
"symbol":"COR22D401",_x000D_
"description":"Billet VIP / Billet NFT VIP Access - 1 jour Calvi on the Rocks 2022",_x000D_
"seller_fee_basis_points":1000,_x000D_
"image":"https://bafybeiaueszl4f6fw3f75ram6p3jbt6f2bkptxcpvznpjyx2kdtozajsqm.ipfs.nftstorage.link?image_401.webp",_x000D_
"Issuer":"NfluenT for Calvi On The rocks",_x000D_
"external_url":""</v>
      </c>
      <c r="W1191" s="78" t="str">
        <f>formatRow(Tokens!J$2:AV$2,Tokens!J1191:AV1191,2,"attributes")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1" s="78" t="str">
        <f>formatRow(Tokens!AX$2:BC$2,Tokens!AX1191:BC1191,2,"creators")</f>
        <v>"creators":[{"address":"ncreator",_x000D_
"share":10},{"address":"cotrcrea",_x000D_
"share":90},{"address":"nminer",_x000D_
"share":0}]</v>
      </c>
      <c r="Y1191" s="78" t="str">
        <f>formatRow(Tokens!BD$2:BI$2,Tokens!BD1191:BI1191,2,"files")</f>
        <v>"files":[]</v>
      </c>
      <c r="Z1191" s="78"/>
      <c r="AA1191" s="78"/>
      <c r="AB1191" s="78"/>
      <c r="AC1191" s="78" t="str">
        <f>formatRow(Tokens!BJ$2:BK$2,Tokens!BJ1191:BK1191,0,"collection")</f>
        <v>"collection":{"name":"BILLET VIP",_x000D_
"family":"Calvi On The Rocks"}</v>
      </c>
      <c r="AD1191" s="1" t="str">
        <f>formatRow(Tokens!BN$2:BR$2,Tokens!BN1191:BR1191,0,"marketplace")</f>
        <v>"marketplace":{"initial_price":100,_x000D_
"reservation_price":"",_x000D_
"duration":"",_x000D_
"max_mint":1,_x000D_
"sell_date":"25/06/2022"}</v>
      </c>
      <c r="AE1191" s="1"/>
    </row>
    <row r="1192" spans="4:31" ht="14.25" customHeight="1" x14ac:dyDescent="0.3">
      <c r="D1192" s="1">
        <f>Tokens!B1192</f>
        <v>402</v>
      </c>
      <c r="E1192" s="17" t="str">
        <f>IF(Tokens!C1192="","",Tokens!C1192)</f>
        <v>#402 Billet VIP</v>
      </c>
      <c r="F1192"/>
      <c r="G1192"/>
      <c r="H1192"/>
      <c r="I1192"/>
      <c r="J1192"/>
      <c r="M1192"/>
      <c r="N1192"/>
      <c r="O1192" s="15" t="str">
        <f t="shared" si="38"/>
        <v>_</v>
      </c>
      <c r="P1192" s="18" t="str">
        <f>IF(F1192="stop","",IF(F1192&lt;&gt;"",HYPERLINK(Settings!$B$5 &amp; "/manage/?network=" &amp; LOWER(B$8) &amp; "&amp;search=token&amp;account=" &amp; ToMint!$B$5 &amp; "&amp;view=" &amp; ToMint!J1192,"TokenSol"),""))</f>
        <v/>
      </c>
      <c r="Q1192" s="2"/>
      <c r="R1192" s="2"/>
      <c r="S1192" s="11"/>
      <c r="T1192" s="78" t="str">
        <f>"owner=" &amp; Tokens!BS1192 &amp; "&amp;filename_for_metadata=" &amp; Tokens!BT1192 &amp; "&amp;offchaindata_platform=" &amp; $B$17 &amp; "&amp;keyfile=" &amp; $B$5 &amp;  "&amp;repository=" &amp; $B$18</f>
        <v>owner=BbDq7xeUzpj8bXfd9N7dh1tw43Ss7xbYpyjoNuwDSrzq&amp;filename_for_metadata=BILLETVIP_COR22D402&amp;offchaindata_platform=Github&amp;keyfile=Paul&amp;repository=CalviOnTheRocks2022</v>
      </c>
      <c r="U1192" s="78" t="str">
        <f t="shared" si="37"/>
        <v>{"name":"#402 Billet VIP",_x000D_
"symbol":"COR22D402",_x000D_
"description":"Billet VIP / Billet NFT VIP Access - 1 jour Calvi on the Rocks 2022",_x000D_
"seller_fee_basis_points":1000,_x000D_
"image":"https://bafybeifhv5rtfs4az5t2tjequu77odqqjrtc4slydncdte2hwstyfgw2fq.ipfs.nftstorage.link?image_402.webp",_x000D_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92" s="78" t="str">
        <f>formatRow(Tokens!C$2:I$2,Tokens!C1192:I1192)</f>
        <v>"name":"#402 Billet VIP",_x000D_
"symbol":"COR22D402",_x000D_
"description":"Billet VIP / Billet NFT VIP Access - 1 jour Calvi on the Rocks 2022",_x000D_
"seller_fee_basis_points":1000,_x000D_
"image":"https://bafybeifhv5rtfs4az5t2tjequu77odqqjrtc4slydncdte2hwstyfgw2fq.ipfs.nftstorage.link?image_402.webp",_x000D_
"Issuer":"NfluenT for Calvi On The rocks",_x000D_
"external_url":""</v>
      </c>
      <c r="W1192" s="78" t="str">
        <f>formatRow(Tokens!J$2:AV$2,Tokens!J1192:AV1192,2,"attributes")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2" s="78" t="str">
        <f>formatRow(Tokens!AX$2:BC$2,Tokens!AX1192:BC1192,2,"creators")</f>
        <v>"creators":[{"address":"ncreator",_x000D_
"share":10},{"address":"cotrcrea",_x000D_
"share":90},{"address":"nminer",_x000D_
"share":0}]</v>
      </c>
      <c r="Y1192" s="78" t="str">
        <f>formatRow(Tokens!BD$2:BI$2,Tokens!BD1192:BI1192,2,"files")</f>
        <v>"files":[]</v>
      </c>
      <c r="Z1192" s="78"/>
      <c r="AA1192" s="78"/>
      <c r="AB1192" s="78"/>
      <c r="AC1192" s="78" t="str">
        <f>formatRow(Tokens!BJ$2:BK$2,Tokens!BJ1192:BK1192,0,"collection")</f>
        <v>"collection":{"name":"BILLET VIP",_x000D_
"family":"Calvi On The Rocks"}</v>
      </c>
      <c r="AD1192" s="1" t="str">
        <f>formatRow(Tokens!BN$2:BR$2,Tokens!BN1192:BR1192,0,"marketplace")</f>
        <v>"marketplace":{"initial_price":100,_x000D_
"reservation_price":"",_x000D_
"duration":"",_x000D_
"max_mint":1,_x000D_
"sell_date":"25/06/2022"}</v>
      </c>
      <c r="AE1192" s="1"/>
    </row>
    <row r="1193" spans="4:31" ht="14.25" customHeight="1" x14ac:dyDescent="0.3">
      <c r="D1193" s="1">
        <f>Tokens!B1193</f>
        <v>403</v>
      </c>
      <c r="E1193" s="17" t="str">
        <f>IF(Tokens!C1193="","",Tokens!C1193)</f>
        <v>#403 Billet VIP</v>
      </c>
      <c r="F1193"/>
      <c r="G1193"/>
      <c r="H1193"/>
      <c r="I1193"/>
      <c r="J1193"/>
      <c r="M1193"/>
      <c r="N1193"/>
      <c r="O1193" s="15" t="str">
        <f t="shared" si="38"/>
        <v>_</v>
      </c>
      <c r="P1193" s="18" t="str">
        <f>IF(F1193="stop","",IF(F1193&lt;&gt;"",HYPERLINK(Settings!$B$5 &amp; "/manage/?network=" &amp; LOWER(B$8) &amp; "&amp;search=token&amp;account=" &amp; ToMint!$B$5 &amp; "&amp;view=" &amp; ToMint!J1193,"TokenSol"),""))</f>
        <v/>
      </c>
      <c r="Q1193" s="2"/>
      <c r="R1193" s="2"/>
      <c r="S1193" s="11"/>
      <c r="T1193" s="78" t="str">
        <f>"owner=" &amp; Tokens!BS1193 &amp; "&amp;filename_for_metadata=" &amp; Tokens!BT1193 &amp; "&amp;offchaindata_platform=" &amp; $B$17 &amp; "&amp;keyfile=" &amp; $B$5 &amp;  "&amp;repository=" &amp; $B$18</f>
        <v>owner=BbDq7xeUzpj8bXfd9N7dh1tw43Ss7xbYpyjoNuwDSrzq&amp;filename_for_metadata=BILLETVIP_COR22D403&amp;offchaindata_platform=Github&amp;keyfile=Paul&amp;repository=CalviOnTheRocks2022</v>
      </c>
      <c r="U1193" s="78" t="str">
        <f t="shared" si="37"/>
        <v>{"name":"#403 Billet VIP",_x000D_
"symbol":"COR22D403",_x000D_
"description":"Billet VIP / Billet NFT VIP Access - 1 jour Calvi on the Rocks 2022",_x000D_
"seller_fee_basis_points":1000,_x000D_
"image":"https://bafybeidzseizyftq5sebnv5l2pabjm4jq4q2fro32a3kwo2feurihko3wy.ipfs.nftstorage.link?image_403.webp",_x000D_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93" s="78" t="str">
        <f>formatRow(Tokens!C$2:I$2,Tokens!C1193:I1193)</f>
        <v>"name":"#403 Billet VIP",_x000D_
"symbol":"COR22D403",_x000D_
"description":"Billet VIP / Billet NFT VIP Access - 1 jour Calvi on the Rocks 2022",_x000D_
"seller_fee_basis_points":1000,_x000D_
"image":"https://bafybeidzseizyftq5sebnv5l2pabjm4jq4q2fro32a3kwo2feurihko3wy.ipfs.nftstorage.link?image_403.webp",_x000D_
"Issuer":"NfluenT for Calvi On The rocks",_x000D_
"external_url":""</v>
      </c>
      <c r="W1193" s="78" t="str">
        <f>formatRow(Tokens!J$2:AV$2,Tokens!J1193:AV1193,2,"attributes")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3" s="78" t="str">
        <f>formatRow(Tokens!AX$2:BC$2,Tokens!AX1193:BC1193,2,"creators")</f>
        <v>"creators":[{"address":"ncreator",_x000D_
"share":10},{"address":"cotrcrea",_x000D_
"share":90},{"address":"nminer",_x000D_
"share":0}]</v>
      </c>
      <c r="Y1193" s="78" t="str">
        <f>formatRow(Tokens!BD$2:BI$2,Tokens!BD1193:BI1193,2,"files")</f>
        <v>"files":[]</v>
      </c>
      <c r="Z1193" s="78"/>
      <c r="AA1193" s="78"/>
      <c r="AB1193" s="78"/>
      <c r="AC1193" s="78" t="str">
        <f>formatRow(Tokens!BJ$2:BK$2,Tokens!BJ1193:BK1193,0,"collection")</f>
        <v>"collection":{"name":"BILLET VIP",_x000D_
"family":"Calvi On The Rocks"}</v>
      </c>
      <c r="AD1193" s="1" t="str">
        <f>formatRow(Tokens!BN$2:BR$2,Tokens!BN1193:BR1193,0,"marketplace")</f>
        <v>"marketplace":{"initial_price":100,_x000D_
"reservation_price":"",_x000D_
"duration":"",_x000D_
"max_mint":1,_x000D_
"sell_date":"25/06/2022"}</v>
      </c>
      <c r="AE1193" s="1"/>
    </row>
    <row r="1194" spans="4:31" ht="14.25" customHeight="1" x14ac:dyDescent="0.3">
      <c r="D1194" s="1">
        <f>Tokens!B1194</f>
        <v>404</v>
      </c>
      <c r="E1194" s="17" t="str">
        <f>IF(Tokens!C1194="","",Tokens!C1194)</f>
        <v>#404 Billet VIP</v>
      </c>
      <c r="F1194"/>
      <c r="G1194"/>
      <c r="H1194"/>
      <c r="I1194"/>
      <c r="J1194"/>
      <c r="M1194"/>
      <c r="N1194"/>
      <c r="O1194" s="15" t="str">
        <f t="shared" si="38"/>
        <v>_</v>
      </c>
      <c r="P1194" s="18" t="str">
        <f>IF(F1194="stop","",IF(F1194&lt;&gt;"",HYPERLINK(Settings!$B$5 &amp; "/manage/?network=" &amp; LOWER(B$8) &amp; "&amp;search=token&amp;account=" &amp; ToMint!$B$5 &amp; "&amp;view=" &amp; ToMint!J1194,"TokenSol"),""))</f>
        <v/>
      </c>
      <c r="Q1194" s="2"/>
      <c r="R1194" s="2"/>
      <c r="S1194" s="11"/>
      <c r="T1194" s="78" t="str">
        <f>"owner=" &amp; Tokens!BS1194 &amp; "&amp;filename_for_metadata=" &amp; Tokens!BT1194 &amp; "&amp;offchaindata_platform=" &amp; $B$17 &amp; "&amp;keyfile=" &amp; $B$5 &amp;  "&amp;repository=" &amp; $B$18</f>
        <v>owner=BbDq7xeUzpj8bXfd9N7dh1tw43Ss7xbYpyjoNuwDSrzq&amp;filename_for_metadata=BILLETVIP_COR22D404&amp;offchaindata_platform=Github&amp;keyfile=Paul&amp;repository=CalviOnTheRocks2022</v>
      </c>
      <c r="U1194" s="78" t="str">
        <f t="shared" si="37"/>
        <v>{"name":"#404 Billet VIP",_x000D_
"symbol":"COR22D404",_x000D_
"description":"Billet VIP / Billet NFT VIP Access - 1 jour Calvi on the Rocks 2022",_x000D_
"seller_fee_basis_points":1000,_x000D_
"image":"https://bafybeidwcsteagb57nd7ddrp6gt43kzywdkwel2qxem6ekib5loqm7dnqm.ipfs.nftstorage.link?image_404.webp",_x000D_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94" s="78" t="str">
        <f>formatRow(Tokens!C$2:I$2,Tokens!C1194:I1194)</f>
        <v>"name":"#404 Billet VIP",_x000D_
"symbol":"COR22D404",_x000D_
"description":"Billet VIP / Billet NFT VIP Access - 1 jour Calvi on the Rocks 2022",_x000D_
"seller_fee_basis_points":1000,_x000D_
"image":"https://bafybeidwcsteagb57nd7ddrp6gt43kzywdkwel2qxem6ekib5loqm7dnqm.ipfs.nftstorage.link?image_404.webp",_x000D_
"Issuer":"NfluenT for Calvi On The rocks",_x000D_
"external_url":""</v>
      </c>
      <c r="W1194" s="78" t="str">
        <f>formatRow(Tokens!J$2:AV$2,Tokens!J1194:AV1194,2,"attributes")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4" s="78" t="str">
        <f>formatRow(Tokens!AX$2:BC$2,Tokens!AX1194:BC1194,2,"creators")</f>
        <v>"creators":[{"address":"ncreator",_x000D_
"share":10},{"address":"cotrcrea",_x000D_
"share":90},{"address":"nminer",_x000D_
"share":0}]</v>
      </c>
      <c r="Y1194" s="78" t="str">
        <f>formatRow(Tokens!BD$2:BI$2,Tokens!BD1194:BI1194,2,"files")</f>
        <v>"files":[]</v>
      </c>
      <c r="Z1194" s="78"/>
      <c r="AA1194" s="78"/>
      <c r="AB1194" s="78"/>
      <c r="AC1194" s="78" t="str">
        <f>formatRow(Tokens!BJ$2:BK$2,Tokens!BJ1194:BK1194,0,"collection")</f>
        <v>"collection":{"name":"BILLET VIP",_x000D_
"family":"Calvi On The Rocks"}</v>
      </c>
      <c r="AD1194" s="1" t="str">
        <f>formatRow(Tokens!BN$2:BR$2,Tokens!BN1194:BR1194,0,"marketplace")</f>
        <v>"marketplace":{"initial_price":100,_x000D_
"reservation_price":"",_x000D_
"duration":"",_x000D_
"max_mint":1,_x000D_
"sell_date":"25/06/2022"}</v>
      </c>
      <c r="AE1194" s="1"/>
    </row>
    <row r="1195" spans="4:31" ht="14.25" customHeight="1" x14ac:dyDescent="0.3">
      <c r="D1195" s="1">
        <f>Tokens!B1195</f>
        <v>405</v>
      </c>
      <c r="E1195" s="17" t="str">
        <f>IF(Tokens!C1195="","",Tokens!C1195)</f>
        <v>#405 Billet VIP</v>
      </c>
      <c r="F1195"/>
      <c r="G1195"/>
      <c r="H1195"/>
      <c r="I1195"/>
      <c r="J1195"/>
      <c r="M1195"/>
      <c r="N1195"/>
      <c r="O1195" s="15" t="str">
        <f t="shared" si="38"/>
        <v>_</v>
      </c>
      <c r="P1195" s="18" t="str">
        <f>IF(F1195="stop","",IF(F1195&lt;&gt;"",HYPERLINK(Settings!$B$5 &amp; "/manage/?network=" &amp; LOWER(B$8) &amp; "&amp;search=token&amp;account=" &amp; ToMint!$B$5 &amp; "&amp;view=" &amp; ToMint!J1195,"TokenSol"),""))</f>
        <v/>
      </c>
      <c r="Q1195" s="2"/>
      <c r="R1195" s="2"/>
      <c r="S1195" s="11"/>
      <c r="T1195" s="78" t="str">
        <f>"owner=" &amp; Tokens!BS1195 &amp; "&amp;filename_for_metadata=" &amp; Tokens!BT1195 &amp; "&amp;offchaindata_platform=" &amp; $B$17 &amp; "&amp;keyfile=" &amp; $B$5 &amp;  "&amp;repository=" &amp; $B$18</f>
        <v>owner=BbDq7xeUzpj8bXfd9N7dh1tw43Ss7xbYpyjoNuwDSrzq&amp;filename_for_metadata=BILLETVIP_COR22D405&amp;offchaindata_platform=Github&amp;keyfile=Paul&amp;repository=CalviOnTheRocks2022</v>
      </c>
      <c r="U1195" s="78" t="str">
        <f t="shared" si="37"/>
        <v>{"name":"#405 Billet VIP",_x000D_
"symbol":"COR22D405",_x000D_
"description":"Billet VIP / Billet NFT VIP Access - 1 jour Calvi on the Rocks 2022",_x000D_
"seller_fee_basis_points":1000,_x000D_
"image":"https://bafybeihgwsppjeqwos6gsiajffbmzxcw576eovrmhfjmxpukfczjmd7uje.ipfs.nftstorage.link?image_405.webp",_x000D_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95" s="78" t="str">
        <f>formatRow(Tokens!C$2:I$2,Tokens!C1195:I1195)</f>
        <v>"name":"#405 Billet VIP",_x000D_
"symbol":"COR22D405",_x000D_
"description":"Billet VIP / Billet NFT VIP Access - 1 jour Calvi on the Rocks 2022",_x000D_
"seller_fee_basis_points":1000,_x000D_
"image":"https://bafybeihgwsppjeqwos6gsiajffbmzxcw576eovrmhfjmxpukfczjmd7uje.ipfs.nftstorage.link?image_405.webp",_x000D_
"Issuer":"NfluenT for Calvi On The rocks",_x000D_
"external_url":""</v>
      </c>
      <c r="W1195" s="78" t="str">
        <f>formatRow(Tokens!J$2:AV$2,Tokens!J1195:AV1195,2,"attributes")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5" s="78" t="str">
        <f>formatRow(Tokens!AX$2:BC$2,Tokens!AX1195:BC1195,2,"creators")</f>
        <v>"creators":[{"address":"ncreator",_x000D_
"share":10},{"address":"cotrcrea",_x000D_
"share":90},{"address":"nminer",_x000D_
"share":0}]</v>
      </c>
      <c r="Y1195" s="78" t="str">
        <f>formatRow(Tokens!BD$2:BI$2,Tokens!BD1195:BI1195,2,"files")</f>
        <v>"files":[]</v>
      </c>
      <c r="Z1195" s="78"/>
      <c r="AA1195" s="78"/>
      <c r="AB1195" s="78"/>
      <c r="AC1195" s="78" t="str">
        <f>formatRow(Tokens!BJ$2:BK$2,Tokens!BJ1195:BK1195,0,"collection")</f>
        <v>"collection":{"name":"BILLET VIP",_x000D_
"family":"Calvi On The Rocks"}</v>
      </c>
      <c r="AD1195" s="1" t="str">
        <f>formatRow(Tokens!BN$2:BR$2,Tokens!BN1195:BR1195,0,"marketplace")</f>
        <v>"marketplace":{"initial_price":100,_x000D_
"reservation_price":"",_x000D_
"duration":"",_x000D_
"max_mint":1,_x000D_
"sell_date":"25/06/2022"}</v>
      </c>
      <c r="AE1195" s="1"/>
    </row>
    <row r="1196" spans="4:31" ht="14.25" customHeight="1" x14ac:dyDescent="0.3">
      <c r="D1196" s="1">
        <f>Tokens!B1196</f>
        <v>406</v>
      </c>
      <c r="E1196" s="17" t="str">
        <f>IF(Tokens!C1196="","",Tokens!C1196)</f>
        <v>#406 Billet VIP</v>
      </c>
      <c r="F1196"/>
      <c r="G1196"/>
      <c r="H1196"/>
      <c r="I1196"/>
      <c r="J1196"/>
      <c r="M1196"/>
      <c r="N1196"/>
      <c r="O1196" s="15" t="str">
        <f t="shared" si="38"/>
        <v>_</v>
      </c>
      <c r="P1196" s="18" t="str">
        <f>IF(F1196="stop","",IF(F1196&lt;&gt;"",HYPERLINK(Settings!$B$5 &amp; "/manage/?network=" &amp; LOWER(B$8) &amp; "&amp;search=token&amp;account=" &amp; ToMint!$B$5 &amp; "&amp;view=" &amp; ToMint!J1196,"TokenSol"),""))</f>
        <v/>
      </c>
      <c r="Q1196" s="2"/>
      <c r="R1196" s="2"/>
      <c r="S1196" s="11"/>
      <c r="T1196" s="78" t="str">
        <f>"owner=" &amp; Tokens!BS1196 &amp; "&amp;filename_for_metadata=" &amp; Tokens!BT1196 &amp; "&amp;offchaindata_platform=" &amp; $B$17 &amp; "&amp;keyfile=" &amp; $B$5 &amp;  "&amp;repository=" &amp; $B$18</f>
        <v>owner=BbDq7xeUzpj8bXfd9N7dh1tw43Ss7xbYpyjoNuwDSrzq&amp;filename_for_metadata=BILLETVIP_COR22D406&amp;offchaindata_platform=Github&amp;keyfile=Paul&amp;repository=CalviOnTheRocks2022</v>
      </c>
      <c r="U1196" s="78" t="str">
        <f t="shared" si="37"/>
        <v>{"name":"#406 Billet VIP",_x000D_
"symbol":"COR22D406",_x000D_
"description":"Billet VIP / Billet NFT VIP Access - 1 jour Calvi on the Rocks 2022",_x000D_
"seller_fee_basis_points":1000,_x000D_
"image":"https://bafybeigxdqav43zu4jp4djgh4c7mbl3geeeympbncte4sueque5j5x2qla.ipfs.nftstorage.link?image_406.webp",_x000D_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96" s="78" t="str">
        <f>formatRow(Tokens!C$2:I$2,Tokens!C1196:I1196)</f>
        <v>"name":"#406 Billet VIP",_x000D_
"symbol":"COR22D406",_x000D_
"description":"Billet VIP / Billet NFT VIP Access - 1 jour Calvi on the Rocks 2022",_x000D_
"seller_fee_basis_points":1000,_x000D_
"image":"https://bafybeigxdqav43zu4jp4djgh4c7mbl3geeeympbncte4sueque5j5x2qla.ipfs.nftstorage.link?image_406.webp",_x000D_
"Issuer":"NfluenT for Calvi On The rocks",_x000D_
"external_url":""</v>
      </c>
      <c r="W1196" s="78" t="str">
        <f>formatRow(Tokens!J$2:AV$2,Tokens!J1196:AV1196,2,"attributes")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6" s="78" t="str">
        <f>formatRow(Tokens!AX$2:BC$2,Tokens!AX1196:BC1196,2,"creators")</f>
        <v>"creators":[{"address":"ncreator",_x000D_
"share":10},{"address":"cotrcrea",_x000D_
"share":90},{"address":"nminer",_x000D_
"share":0}]</v>
      </c>
      <c r="Y1196" s="78" t="str">
        <f>formatRow(Tokens!BD$2:BI$2,Tokens!BD1196:BI1196,2,"files")</f>
        <v>"files":[]</v>
      </c>
      <c r="Z1196" s="78"/>
      <c r="AA1196" s="78"/>
      <c r="AB1196" s="78"/>
      <c r="AC1196" s="78" t="str">
        <f>formatRow(Tokens!BJ$2:BK$2,Tokens!BJ1196:BK1196,0,"collection")</f>
        <v>"collection":{"name":"BILLET VIP",_x000D_
"family":"Calvi On The Rocks"}</v>
      </c>
      <c r="AD1196" s="1" t="str">
        <f>formatRow(Tokens!BN$2:BR$2,Tokens!BN1196:BR1196,0,"marketplace")</f>
        <v>"marketplace":{"initial_price":100,_x000D_
"reservation_price":"",_x000D_
"duration":"",_x000D_
"max_mint":1,_x000D_
"sell_date":"25/06/2022"}</v>
      </c>
      <c r="AE1196" s="1"/>
    </row>
    <row r="1197" spans="4:31" ht="14.25" customHeight="1" x14ac:dyDescent="0.3">
      <c r="D1197" s="1">
        <f>Tokens!B1197</f>
        <v>407</v>
      </c>
      <c r="E1197" s="17" t="str">
        <f>IF(Tokens!C1197="","",Tokens!C1197)</f>
        <v>#407 Billet VIP</v>
      </c>
      <c r="F1197"/>
      <c r="G1197"/>
      <c r="H1197"/>
      <c r="I1197"/>
      <c r="J1197"/>
      <c r="M1197"/>
      <c r="N1197"/>
      <c r="O1197" s="15" t="str">
        <f t="shared" si="38"/>
        <v>_</v>
      </c>
      <c r="P1197" s="18" t="str">
        <f>IF(F1197="stop","",IF(F1197&lt;&gt;"",HYPERLINK(Settings!$B$5 &amp; "/manage/?network=" &amp; LOWER(B$8) &amp; "&amp;search=token&amp;account=" &amp; ToMint!$B$5 &amp; "&amp;view=" &amp; ToMint!J1197,"TokenSol"),""))</f>
        <v/>
      </c>
      <c r="Q1197" s="2"/>
      <c r="R1197" s="2"/>
      <c r="S1197" s="11"/>
      <c r="T1197" s="78" t="str">
        <f>"owner=" &amp; Tokens!BS1197 &amp; "&amp;filename_for_metadata=" &amp; Tokens!BT1197 &amp; "&amp;offchaindata_platform=" &amp; $B$17 &amp; "&amp;keyfile=" &amp; $B$5 &amp;  "&amp;repository=" &amp; $B$18</f>
        <v>owner=BbDq7xeUzpj8bXfd9N7dh1tw43Ss7xbYpyjoNuwDSrzq&amp;filename_for_metadata=BILLETVIP_COR22D407&amp;offchaindata_platform=Github&amp;keyfile=Paul&amp;repository=CalviOnTheRocks2022</v>
      </c>
      <c r="U1197" s="78" t="str">
        <f t="shared" si="37"/>
        <v>{"name":"#407 Billet VIP",_x000D_
"symbol":"COR22D407",_x000D_
"description":"Billet VIP / Billet NFT VIP Access - 1 jour Calvi on the Rocks 2022",_x000D_
"seller_fee_basis_points":1000,_x000D_
"image":"https://bafybeidxr6usetxpdjy3fr6f2g6fbv6xdyardr7geazf3estt43zcwozoi.ipfs.nftstorage.link?image_407.webp",_x000D_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97" s="78" t="str">
        <f>formatRow(Tokens!C$2:I$2,Tokens!C1197:I1197)</f>
        <v>"name":"#407 Billet VIP",_x000D_
"symbol":"COR22D407",_x000D_
"description":"Billet VIP / Billet NFT VIP Access - 1 jour Calvi on the Rocks 2022",_x000D_
"seller_fee_basis_points":1000,_x000D_
"image":"https://bafybeidxr6usetxpdjy3fr6f2g6fbv6xdyardr7geazf3estt43zcwozoi.ipfs.nftstorage.link?image_407.webp",_x000D_
"Issuer":"NfluenT for Calvi On The rocks",_x000D_
"external_url":""</v>
      </c>
      <c r="W1197" s="78" t="str">
        <f>formatRow(Tokens!J$2:AV$2,Tokens!J1197:AV1197,2,"attributes")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7" s="78" t="str">
        <f>formatRow(Tokens!AX$2:BC$2,Tokens!AX1197:BC1197,2,"creators")</f>
        <v>"creators":[{"address":"ncreator",_x000D_
"share":10},{"address":"cotrcrea",_x000D_
"share":90},{"address":"nminer",_x000D_
"share":0}]</v>
      </c>
      <c r="Y1197" s="78" t="str">
        <f>formatRow(Tokens!BD$2:BI$2,Tokens!BD1197:BI1197,2,"files")</f>
        <v>"files":[]</v>
      </c>
      <c r="Z1197" s="78"/>
      <c r="AA1197" s="78"/>
      <c r="AB1197" s="78"/>
      <c r="AC1197" s="78" t="str">
        <f>formatRow(Tokens!BJ$2:BK$2,Tokens!BJ1197:BK1197,0,"collection")</f>
        <v>"collection":{"name":"BILLET VIP",_x000D_
"family":"Calvi On The Rocks"}</v>
      </c>
      <c r="AD1197" s="1" t="str">
        <f>formatRow(Tokens!BN$2:BR$2,Tokens!BN1197:BR1197,0,"marketplace")</f>
        <v>"marketplace":{"initial_price":100,_x000D_
"reservation_price":"",_x000D_
"duration":"",_x000D_
"max_mint":1,_x000D_
"sell_date":"25/06/2022"}</v>
      </c>
      <c r="AE1197" s="1"/>
    </row>
    <row r="1198" spans="4:31" ht="14.25" customHeight="1" x14ac:dyDescent="0.3">
      <c r="D1198" s="1">
        <f>Tokens!B1198</f>
        <v>408</v>
      </c>
      <c r="E1198" s="17" t="str">
        <f>IF(Tokens!C1198="","",Tokens!C1198)</f>
        <v>#408 Billet VIP</v>
      </c>
      <c r="F1198"/>
      <c r="G1198"/>
      <c r="H1198"/>
      <c r="I1198"/>
      <c r="J1198"/>
      <c r="M1198"/>
      <c r="N1198"/>
      <c r="O1198" s="15" t="str">
        <f t="shared" si="38"/>
        <v>_</v>
      </c>
      <c r="P1198" s="18" t="str">
        <f>IF(F1198="stop","",IF(F1198&lt;&gt;"",HYPERLINK(Settings!$B$5 &amp; "/manage/?network=" &amp; LOWER(B$8) &amp; "&amp;search=token&amp;account=" &amp; ToMint!$B$5 &amp; "&amp;view=" &amp; ToMint!J1198,"TokenSol"),""))</f>
        <v/>
      </c>
      <c r="Q1198" s="2"/>
      <c r="R1198" s="2"/>
      <c r="S1198" s="11"/>
      <c r="T1198" s="78" t="str">
        <f>"owner=" &amp; Tokens!BS1198 &amp; "&amp;filename_for_metadata=" &amp; Tokens!BT1198 &amp; "&amp;offchaindata_platform=" &amp; $B$17 &amp; "&amp;keyfile=" &amp; $B$5 &amp;  "&amp;repository=" &amp; $B$18</f>
        <v>owner=BbDq7xeUzpj8bXfd9N7dh1tw43Ss7xbYpyjoNuwDSrzq&amp;filename_for_metadata=BILLETVIP_COR22D408&amp;offchaindata_platform=Github&amp;keyfile=Paul&amp;repository=CalviOnTheRocks2022</v>
      </c>
      <c r="U1198" s="78" t="str">
        <f t="shared" si="37"/>
        <v>{"name":"#408 Billet VIP",_x000D_
"symbol":"COR22D408",_x000D_
"description":"Billet VIP / Billet NFT VIP Access - 1 jour Calvi on the Rocks 2022",_x000D_
"seller_fee_basis_points":1000,_x000D_
"image":"https://bafybeigljqjhs7hlpkzuisgz3yjx2j53asdhgnebjx7ftjcpivfnr7utre.ipfs.nftstorage.link?image_408.webp",_x000D_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98" s="78" t="str">
        <f>formatRow(Tokens!C$2:I$2,Tokens!C1198:I1198)</f>
        <v>"name":"#408 Billet VIP",_x000D_
"symbol":"COR22D408",_x000D_
"description":"Billet VIP / Billet NFT VIP Access - 1 jour Calvi on the Rocks 2022",_x000D_
"seller_fee_basis_points":1000,_x000D_
"image":"https://bafybeigljqjhs7hlpkzuisgz3yjx2j53asdhgnebjx7ftjcpivfnr7utre.ipfs.nftstorage.link?image_408.webp",_x000D_
"Issuer":"NfluenT for Calvi On The rocks",_x000D_
"external_url":""</v>
      </c>
      <c r="W1198" s="78" t="str">
        <f>formatRow(Tokens!J$2:AV$2,Tokens!J1198:AV1198,2,"attributes")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8" s="78" t="str">
        <f>formatRow(Tokens!AX$2:BC$2,Tokens!AX1198:BC1198,2,"creators")</f>
        <v>"creators":[{"address":"ncreator",_x000D_
"share":10},{"address":"cotrcrea",_x000D_
"share":90},{"address":"nminer",_x000D_
"share":0}]</v>
      </c>
      <c r="Y1198" s="78" t="str">
        <f>formatRow(Tokens!BD$2:BI$2,Tokens!BD1198:BI1198,2,"files")</f>
        <v>"files":[]</v>
      </c>
      <c r="Z1198" s="78"/>
      <c r="AA1198" s="78"/>
      <c r="AB1198" s="78"/>
      <c r="AC1198" s="78" t="str">
        <f>formatRow(Tokens!BJ$2:BK$2,Tokens!BJ1198:BK1198,0,"collection")</f>
        <v>"collection":{"name":"BILLET VIP",_x000D_
"family":"Calvi On The Rocks"}</v>
      </c>
      <c r="AD1198" s="1" t="str">
        <f>formatRow(Tokens!BN$2:BR$2,Tokens!BN1198:BR1198,0,"marketplace")</f>
        <v>"marketplace":{"initial_price":100,_x000D_
"reservation_price":"",_x000D_
"duration":"",_x000D_
"max_mint":1,_x000D_
"sell_date":"25/06/2022"}</v>
      </c>
      <c r="AE1198" s="1"/>
    </row>
    <row r="1199" spans="4:31" ht="14.25" customHeight="1" x14ac:dyDescent="0.3">
      <c r="D1199" s="1">
        <f>Tokens!B1199</f>
        <v>409</v>
      </c>
      <c r="E1199" s="17" t="str">
        <f>IF(Tokens!C1199="","",Tokens!C1199)</f>
        <v>#409 Billet VIP</v>
      </c>
      <c r="F1199"/>
      <c r="G1199"/>
      <c r="H1199"/>
      <c r="I1199"/>
      <c r="J1199"/>
      <c r="M1199"/>
      <c r="N1199"/>
      <c r="O1199" s="15" t="str">
        <f t="shared" si="38"/>
        <v>_</v>
      </c>
      <c r="P1199" s="18" t="str">
        <f>IF(F1199="stop","",IF(F1199&lt;&gt;"",HYPERLINK(Settings!$B$5 &amp; "/manage/?network=" &amp; LOWER(B$8) &amp; "&amp;search=token&amp;account=" &amp; ToMint!$B$5 &amp; "&amp;view=" &amp; ToMint!J1199,"TokenSol"),""))</f>
        <v/>
      </c>
      <c r="Q1199" s="2"/>
      <c r="R1199" s="2"/>
      <c r="S1199" s="11"/>
      <c r="T1199" s="78" t="str">
        <f>"owner=" &amp; Tokens!BS1199 &amp; "&amp;filename_for_metadata=" &amp; Tokens!BT1199 &amp; "&amp;offchaindata_platform=" &amp; $B$17 &amp; "&amp;keyfile=" &amp; $B$5 &amp;  "&amp;repository=" &amp; $B$18</f>
        <v>owner=BbDq7xeUzpj8bXfd9N7dh1tw43Ss7xbYpyjoNuwDSrzq&amp;filename_for_metadata=BILLETVIP_COR22D409&amp;offchaindata_platform=Github&amp;keyfile=Paul&amp;repository=CalviOnTheRocks2022</v>
      </c>
      <c r="U1199" s="78" t="str">
        <f t="shared" si="37"/>
        <v>{"name":"#409 Billet VIP",_x000D_
"symbol":"COR22D409",_x000D_
"description":"Billet VIP / Billet NFT VIP Access - 1 jour Calvi on the Rocks 2022",_x000D_
"seller_fee_basis_points":1000,_x000D_
"image":"https://bafybeicd3inwoz46eceftc5vat3uunzveoth2x7dwbajivxs5apmwfykhy.ipfs.nftstorage.link?image_409.webp",_x000D_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199" s="78" t="str">
        <f>formatRow(Tokens!C$2:I$2,Tokens!C1199:I1199)</f>
        <v>"name":"#409 Billet VIP",_x000D_
"symbol":"COR22D409",_x000D_
"description":"Billet VIP / Billet NFT VIP Access - 1 jour Calvi on the Rocks 2022",_x000D_
"seller_fee_basis_points":1000,_x000D_
"image":"https://bafybeicd3inwoz46eceftc5vat3uunzveoth2x7dwbajivxs5apmwfykhy.ipfs.nftstorage.link?image_409.webp",_x000D_
"Issuer":"NfluenT for Calvi On The rocks",_x000D_
"external_url":""</v>
      </c>
      <c r="W1199" s="78" t="str">
        <f>formatRow(Tokens!J$2:AV$2,Tokens!J1199:AV1199,2,"attributes")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9" s="78" t="str">
        <f>formatRow(Tokens!AX$2:BC$2,Tokens!AX1199:BC1199,2,"creators")</f>
        <v>"creators":[{"address":"ncreator",_x000D_
"share":10},{"address":"cotrcrea",_x000D_
"share":90},{"address":"nminer",_x000D_
"share":0}]</v>
      </c>
      <c r="Y1199" s="78" t="str">
        <f>formatRow(Tokens!BD$2:BI$2,Tokens!BD1199:BI1199,2,"files")</f>
        <v>"files":[]</v>
      </c>
      <c r="Z1199" s="78"/>
      <c r="AA1199" s="78"/>
      <c r="AB1199" s="78"/>
      <c r="AC1199" s="78" t="str">
        <f>formatRow(Tokens!BJ$2:BK$2,Tokens!BJ1199:BK1199,0,"collection")</f>
        <v>"collection":{"name":"BILLET VIP",_x000D_
"family":"Calvi On The Rocks"}</v>
      </c>
      <c r="AD1199" s="1" t="str">
        <f>formatRow(Tokens!BN$2:BR$2,Tokens!BN1199:BR1199,0,"marketplace")</f>
        <v>"marketplace":{"initial_price":100,_x000D_
"reservation_price":"",_x000D_
"duration":"",_x000D_
"max_mint":1,_x000D_
"sell_date":"25/06/2022"}</v>
      </c>
      <c r="AE1199" s="1"/>
    </row>
    <row r="1200" spans="4:31" ht="14.25" customHeight="1" x14ac:dyDescent="0.3">
      <c r="D1200" s="1">
        <f>Tokens!B1200</f>
        <v>410</v>
      </c>
      <c r="E1200" s="17" t="str">
        <f>IF(Tokens!C1200="","",Tokens!C1200)</f>
        <v>#410 Billet VIP</v>
      </c>
      <c r="F1200"/>
      <c r="G1200"/>
      <c r="H1200"/>
      <c r="I1200"/>
      <c r="J1200"/>
      <c r="M1200"/>
      <c r="N1200"/>
      <c r="O1200" s="15" t="str">
        <f t="shared" si="38"/>
        <v>_</v>
      </c>
      <c r="P1200" s="18" t="str">
        <f>IF(F1200="stop","",IF(F1200&lt;&gt;"",HYPERLINK(Settings!$B$5 &amp; "/manage/?network=" &amp; LOWER(B$8) &amp; "&amp;search=token&amp;account=" &amp; ToMint!$B$5 &amp; "&amp;view=" &amp; ToMint!J1200,"TokenSol"),""))</f>
        <v/>
      </c>
      <c r="Q1200" s="2"/>
      <c r="R1200" s="2"/>
      <c r="S1200" s="11"/>
      <c r="T1200" s="78" t="str">
        <f>"owner=" &amp; Tokens!BS1200 &amp; "&amp;filename_for_metadata=" &amp; Tokens!BT1200 &amp; "&amp;offchaindata_platform=" &amp; $B$17 &amp; "&amp;keyfile=" &amp; $B$5 &amp;  "&amp;repository=" &amp; $B$18</f>
        <v>owner=BbDq7xeUzpj8bXfd9N7dh1tw43Ss7xbYpyjoNuwDSrzq&amp;filename_for_metadata=BILLETVIP_COR22D410&amp;offchaindata_platform=Github&amp;keyfile=Paul&amp;repository=CalviOnTheRocks2022</v>
      </c>
      <c r="U1200" s="78" t="str">
        <f t="shared" si="37"/>
        <v>{"name":"#410 Billet VIP",_x000D_
"symbol":"COR22D410",_x000D_
"description":"Billet VIP / Billet NFT VIP Access - 1 jour Calvi on the Rocks 2022",_x000D_
"seller_fee_basis_points":1000,_x000D_
"image":"https://bafybeihd7njc5bwpbjqafvwvhpcrwqfqs2z7vosxmjov5xaivdxpewx7te.ipfs.nftstorage.link?image_410.webp",_x000D_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00" s="78" t="str">
        <f>formatRow(Tokens!C$2:I$2,Tokens!C1200:I1200)</f>
        <v>"name":"#410 Billet VIP",_x000D_
"symbol":"COR22D410",_x000D_
"description":"Billet VIP / Billet NFT VIP Access - 1 jour Calvi on the Rocks 2022",_x000D_
"seller_fee_basis_points":1000,_x000D_
"image":"https://bafybeihd7njc5bwpbjqafvwvhpcrwqfqs2z7vosxmjov5xaivdxpewx7te.ipfs.nftstorage.link?image_410.webp",_x000D_
"Issuer":"NfluenT for Calvi On The rocks",_x000D_
"external_url":""</v>
      </c>
      <c r="W1200" s="78" t="str">
        <f>formatRow(Tokens!J$2:AV$2,Tokens!J1200:AV1200,2,"attributes")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0" s="78" t="str">
        <f>formatRow(Tokens!AX$2:BC$2,Tokens!AX1200:BC1200,2,"creators")</f>
        <v>"creators":[{"address":"ncreator",_x000D_
"share":10},{"address":"cotrcrea",_x000D_
"share":90},{"address":"nminer",_x000D_
"share":0}]</v>
      </c>
      <c r="Y1200" s="78" t="str">
        <f>formatRow(Tokens!BD$2:BI$2,Tokens!BD1200:BI1200,2,"files")</f>
        <v>"files":[]</v>
      </c>
      <c r="Z1200" s="78"/>
      <c r="AA1200" s="78"/>
      <c r="AB1200" s="78"/>
      <c r="AC1200" s="78" t="str">
        <f>formatRow(Tokens!BJ$2:BK$2,Tokens!BJ1200:BK1200,0,"collection")</f>
        <v>"collection":{"name":"BILLET VIP",_x000D_
"family":"Calvi On The Rocks"}</v>
      </c>
      <c r="AD1200" s="1" t="str">
        <f>formatRow(Tokens!BN$2:BR$2,Tokens!BN1200:BR1200,0,"marketplace")</f>
        <v>"marketplace":{"initial_price":100,_x000D_
"reservation_price":"",_x000D_
"duration":"",_x000D_
"max_mint":1,_x000D_
"sell_date":"25/06/2022"}</v>
      </c>
      <c r="AE1200" s="1"/>
    </row>
    <row r="1201" spans="4:31" ht="14.25" customHeight="1" x14ac:dyDescent="0.3">
      <c r="D1201" s="1">
        <f>Tokens!B1201</f>
        <v>411</v>
      </c>
      <c r="E1201" s="17" t="str">
        <f>IF(Tokens!C1201="","",Tokens!C1201)</f>
        <v>#411 Billet VIP</v>
      </c>
      <c r="F1201"/>
      <c r="G1201"/>
      <c r="H1201"/>
      <c r="I1201"/>
      <c r="J1201"/>
      <c r="M1201"/>
      <c r="N1201"/>
      <c r="O1201" s="15" t="str">
        <f t="shared" si="38"/>
        <v>_</v>
      </c>
      <c r="P1201" s="18" t="str">
        <f>IF(F1201="stop","",IF(F1201&lt;&gt;"",HYPERLINK(Settings!$B$5 &amp; "/manage/?network=" &amp; LOWER(B$8) &amp; "&amp;search=token&amp;account=" &amp; ToMint!$B$5 &amp; "&amp;view=" &amp; ToMint!J1201,"TokenSol"),""))</f>
        <v/>
      </c>
      <c r="Q1201" s="2"/>
      <c r="R1201" s="2"/>
      <c r="S1201" s="11"/>
      <c r="T1201" s="78" t="str">
        <f>"owner=" &amp; Tokens!BS1201 &amp; "&amp;filename_for_metadata=" &amp; Tokens!BT1201 &amp; "&amp;offchaindata_platform=" &amp; $B$17 &amp; "&amp;keyfile=" &amp; $B$5 &amp;  "&amp;repository=" &amp; $B$18</f>
        <v>owner=BbDq7xeUzpj8bXfd9N7dh1tw43Ss7xbYpyjoNuwDSrzq&amp;filename_for_metadata=BILLETVIP_COR22D411&amp;offchaindata_platform=Github&amp;keyfile=Paul&amp;repository=CalviOnTheRocks2022</v>
      </c>
      <c r="U1201" s="78" t="str">
        <f t="shared" si="37"/>
        <v>{"name":"#411 Billet VIP",_x000D_
"symbol":"COR22D411",_x000D_
"description":"Billet VIP / Billet NFT VIP Access - 1 jour Calvi on the Rocks 2022",_x000D_
"seller_fee_basis_points":1000,_x000D_
"image":"https://bafybeia5m6sgq5ppibxn3kvrnp6washlynb3mt77zxvqrn3hadbmfspjee.ipfs.nftstorage.link?image_411.webp",_x000D_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01" s="78" t="str">
        <f>formatRow(Tokens!C$2:I$2,Tokens!C1201:I1201)</f>
        <v>"name":"#411 Billet VIP",_x000D_
"symbol":"COR22D411",_x000D_
"description":"Billet VIP / Billet NFT VIP Access - 1 jour Calvi on the Rocks 2022",_x000D_
"seller_fee_basis_points":1000,_x000D_
"image":"https://bafybeia5m6sgq5ppibxn3kvrnp6washlynb3mt77zxvqrn3hadbmfspjee.ipfs.nftstorage.link?image_411.webp",_x000D_
"Issuer":"NfluenT for Calvi On The rocks",_x000D_
"external_url":""</v>
      </c>
      <c r="W1201" s="78" t="str">
        <f>formatRow(Tokens!J$2:AV$2,Tokens!J1201:AV1201,2,"attributes")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1" s="78" t="str">
        <f>formatRow(Tokens!AX$2:BC$2,Tokens!AX1201:BC1201,2,"creators")</f>
        <v>"creators":[{"address":"ncreator",_x000D_
"share":10},{"address":"cotrcrea",_x000D_
"share":90},{"address":"nminer",_x000D_
"share":0}]</v>
      </c>
      <c r="Y1201" s="78" t="str">
        <f>formatRow(Tokens!BD$2:BI$2,Tokens!BD1201:BI1201,2,"files")</f>
        <v>"files":[]</v>
      </c>
      <c r="Z1201" s="78"/>
      <c r="AA1201" s="78"/>
      <c r="AB1201" s="78"/>
      <c r="AC1201" s="78" t="str">
        <f>formatRow(Tokens!BJ$2:BK$2,Tokens!BJ1201:BK1201,0,"collection")</f>
        <v>"collection":{"name":"BILLET VIP",_x000D_
"family":"Calvi On The Rocks"}</v>
      </c>
      <c r="AD1201" s="1" t="str">
        <f>formatRow(Tokens!BN$2:BR$2,Tokens!BN1201:BR1201,0,"marketplace")</f>
        <v>"marketplace":{"initial_price":100,_x000D_
"reservation_price":"",_x000D_
"duration":"",_x000D_
"max_mint":1,_x000D_
"sell_date":"25/06/2022"}</v>
      </c>
      <c r="AE1201" s="1"/>
    </row>
    <row r="1202" spans="4:31" ht="14.25" customHeight="1" x14ac:dyDescent="0.3">
      <c r="D1202" s="1">
        <f>Tokens!B1202</f>
        <v>412</v>
      </c>
      <c r="E1202" s="17" t="str">
        <f>IF(Tokens!C1202="","",Tokens!C1202)</f>
        <v>#412 Billet VIP</v>
      </c>
      <c r="F1202"/>
      <c r="G1202"/>
      <c r="H1202"/>
      <c r="I1202"/>
      <c r="J1202"/>
      <c r="M1202"/>
      <c r="N1202"/>
      <c r="O1202" s="15" t="str">
        <f t="shared" si="38"/>
        <v>_</v>
      </c>
      <c r="P1202" s="18" t="str">
        <f>IF(F1202="stop","",IF(F1202&lt;&gt;"",HYPERLINK(Settings!$B$5 &amp; "/manage/?network=" &amp; LOWER(B$8) &amp; "&amp;search=token&amp;account=" &amp; ToMint!$B$5 &amp; "&amp;view=" &amp; ToMint!J1202,"TokenSol"),""))</f>
        <v/>
      </c>
      <c r="Q1202" s="2"/>
      <c r="R1202" s="2"/>
      <c r="S1202" s="11"/>
      <c r="T1202" s="78" t="str">
        <f>"owner=" &amp; Tokens!BS1202 &amp; "&amp;filename_for_metadata=" &amp; Tokens!BT1202 &amp; "&amp;offchaindata_platform=" &amp; $B$17 &amp; "&amp;keyfile=" &amp; $B$5 &amp;  "&amp;repository=" &amp; $B$18</f>
        <v>owner=BbDq7xeUzpj8bXfd9N7dh1tw43Ss7xbYpyjoNuwDSrzq&amp;filename_for_metadata=BILLETVIP_COR22D412&amp;offchaindata_platform=Github&amp;keyfile=Paul&amp;repository=CalviOnTheRocks2022</v>
      </c>
      <c r="U1202" s="78" t="str">
        <f t="shared" si="37"/>
        <v>{"name":"#412 Billet VIP",_x000D_
"symbol":"COR22D412",_x000D_
"description":"Billet VIP / Billet NFT VIP Access - 1 jour Calvi on the Rocks 2022",_x000D_
"seller_fee_basis_points":1000,_x000D_
"image":"https://bafybeiddkox5nxbnps4dixwsn33q4y7dmaqkyxsapq3rndkzdym4dcniuq.ipfs.nftstorage.link?image_412.webp",_x000D_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02" s="78" t="str">
        <f>formatRow(Tokens!C$2:I$2,Tokens!C1202:I1202)</f>
        <v>"name":"#412 Billet VIP",_x000D_
"symbol":"COR22D412",_x000D_
"description":"Billet VIP / Billet NFT VIP Access - 1 jour Calvi on the Rocks 2022",_x000D_
"seller_fee_basis_points":1000,_x000D_
"image":"https://bafybeiddkox5nxbnps4dixwsn33q4y7dmaqkyxsapq3rndkzdym4dcniuq.ipfs.nftstorage.link?image_412.webp",_x000D_
"Issuer":"NfluenT for Calvi On The rocks",_x000D_
"external_url":""</v>
      </c>
      <c r="W1202" s="78" t="str">
        <f>formatRow(Tokens!J$2:AV$2,Tokens!J1202:AV1202,2,"attributes")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2" s="78" t="str">
        <f>formatRow(Tokens!AX$2:BC$2,Tokens!AX1202:BC1202,2,"creators")</f>
        <v>"creators":[{"address":"ncreator",_x000D_
"share":10},{"address":"cotrcrea",_x000D_
"share":90},{"address":"nminer",_x000D_
"share":0}]</v>
      </c>
      <c r="Y1202" s="78" t="str">
        <f>formatRow(Tokens!BD$2:BI$2,Tokens!BD1202:BI1202,2,"files")</f>
        <v>"files":[]</v>
      </c>
      <c r="Z1202" s="78"/>
      <c r="AA1202" s="78"/>
      <c r="AB1202" s="78"/>
      <c r="AC1202" s="78" t="str">
        <f>formatRow(Tokens!BJ$2:BK$2,Tokens!BJ1202:BK1202,0,"collection")</f>
        <v>"collection":{"name":"BILLET VIP",_x000D_
"family":"Calvi On The Rocks"}</v>
      </c>
      <c r="AD1202" s="1" t="str">
        <f>formatRow(Tokens!BN$2:BR$2,Tokens!BN1202:BR1202,0,"marketplace")</f>
        <v>"marketplace":{"initial_price":100,_x000D_
"reservation_price":"",_x000D_
"duration":"",_x000D_
"max_mint":1,_x000D_
"sell_date":"25/06/2022"}</v>
      </c>
      <c r="AE1202" s="1"/>
    </row>
    <row r="1203" spans="4:31" ht="14.25" customHeight="1" x14ac:dyDescent="0.3">
      <c r="D1203" s="1">
        <f>Tokens!B1203</f>
        <v>413</v>
      </c>
      <c r="E1203" s="17" t="str">
        <f>IF(Tokens!C1203="","",Tokens!C1203)</f>
        <v>#413 Billet VIP</v>
      </c>
      <c r="F1203"/>
      <c r="G1203"/>
      <c r="H1203"/>
      <c r="I1203"/>
      <c r="J1203"/>
      <c r="M1203"/>
      <c r="N1203"/>
      <c r="O1203" s="15" t="str">
        <f t="shared" si="38"/>
        <v>_</v>
      </c>
      <c r="P1203" s="18" t="str">
        <f>IF(F1203="stop","",IF(F1203&lt;&gt;"",HYPERLINK(Settings!$B$5 &amp; "/manage/?network=" &amp; LOWER(B$8) &amp; "&amp;search=token&amp;account=" &amp; ToMint!$B$5 &amp; "&amp;view=" &amp; ToMint!J1203,"TokenSol"),""))</f>
        <v/>
      </c>
      <c r="Q1203" s="2"/>
      <c r="R1203" s="2"/>
      <c r="S1203" s="11"/>
      <c r="T1203" s="78" t="str">
        <f>"owner=" &amp; Tokens!BS1203 &amp; "&amp;filename_for_metadata=" &amp; Tokens!BT1203 &amp; "&amp;offchaindata_platform=" &amp; $B$17 &amp; "&amp;keyfile=" &amp; $B$5 &amp;  "&amp;repository=" &amp; $B$18</f>
        <v>owner=BbDq7xeUzpj8bXfd9N7dh1tw43Ss7xbYpyjoNuwDSrzq&amp;filename_for_metadata=BILLETVIP_COR22D413&amp;offchaindata_platform=Github&amp;keyfile=Paul&amp;repository=CalviOnTheRocks2022</v>
      </c>
      <c r="U1203" s="78" t="str">
        <f t="shared" si="37"/>
        <v>{"name":"#413 Billet VIP",_x000D_
"symbol":"COR22D413",_x000D_
"description":"Billet VIP / Billet NFT VIP Access - 1 jour Calvi on the Rocks 2022",_x000D_
"seller_fee_basis_points":1000,_x000D_
"image":"https://bafybeied2vqwyuxuhkbxh27sn2z7w4w6ei2tx7xqcqd65zsm7sqodfww7q.ipfs.nftstorage.link?image_413.webp",_x000D_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03" s="78" t="str">
        <f>formatRow(Tokens!C$2:I$2,Tokens!C1203:I1203)</f>
        <v>"name":"#413 Billet VIP",_x000D_
"symbol":"COR22D413",_x000D_
"description":"Billet VIP / Billet NFT VIP Access - 1 jour Calvi on the Rocks 2022",_x000D_
"seller_fee_basis_points":1000,_x000D_
"image":"https://bafybeied2vqwyuxuhkbxh27sn2z7w4w6ei2tx7xqcqd65zsm7sqodfww7q.ipfs.nftstorage.link?image_413.webp",_x000D_
"Issuer":"NfluenT for Calvi On The rocks",_x000D_
"external_url":""</v>
      </c>
      <c r="W1203" s="78" t="str">
        <f>formatRow(Tokens!J$2:AV$2,Tokens!J1203:AV1203,2,"attributes")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3" s="78" t="str">
        <f>formatRow(Tokens!AX$2:BC$2,Tokens!AX1203:BC1203,2,"creators")</f>
        <v>"creators":[{"address":"ncreator",_x000D_
"share":10},{"address":"cotrcrea",_x000D_
"share":90},{"address":"nminer",_x000D_
"share":0}]</v>
      </c>
      <c r="Y1203" s="78" t="str">
        <f>formatRow(Tokens!BD$2:BI$2,Tokens!BD1203:BI1203,2,"files")</f>
        <v>"files":[]</v>
      </c>
      <c r="Z1203" s="78"/>
      <c r="AA1203" s="78"/>
      <c r="AB1203" s="78"/>
      <c r="AC1203" s="78" t="str">
        <f>formatRow(Tokens!BJ$2:BK$2,Tokens!BJ1203:BK1203,0,"collection")</f>
        <v>"collection":{"name":"BILLET VIP",_x000D_
"family":"Calvi On The Rocks"}</v>
      </c>
      <c r="AD1203" s="1" t="str">
        <f>formatRow(Tokens!BN$2:BR$2,Tokens!BN1203:BR1203,0,"marketplace")</f>
        <v>"marketplace":{"initial_price":100,_x000D_
"reservation_price":"",_x000D_
"duration":"",_x000D_
"max_mint":1,_x000D_
"sell_date":"25/06/2022"}</v>
      </c>
      <c r="AE1203" s="1"/>
    </row>
    <row r="1204" spans="4:31" ht="14.25" customHeight="1" x14ac:dyDescent="0.3">
      <c r="D1204" s="1">
        <f>Tokens!B1204</f>
        <v>414</v>
      </c>
      <c r="E1204" s="17" t="str">
        <f>IF(Tokens!C1204="","",Tokens!C1204)</f>
        <v>#414 Billet VIP</v>
      </c>
      <c r="F1204"/>
      <c r="G1204"/>
      <c r="H1204"/>
      <c r="I1204"/>
      <c r="J1204"/>
      <c r="M1204"/>
      <c r="N1204"/>
      <c r="O1204" s="15" t="str">
        <f t="shared" si="38"/>
        <v>_</v>
      </c>
      <c r="P1204" s="18" t="str">
        <f>IF(F1204="stop","",IF(F1204&lt;&gt;"",HYPERLINK(Settings!$B$5 &amp; "/manage/?network=" &amp; LOWER(B$8) &amp; "&amp;search=token&amp;account=" &amp; ToMint!$B$5 &amp; "&amp;view=" &amp; ToMint!J1204,"TokenSol"),""))</f>
        <v/>
      </c>
      <c r="Q1204" s="2"/>
      <c r="R1204" s="2"/>
      <c r="S1204" s="11"/>
      <c r="T1204" s="78" t="str">
        <f>"owner=" &amp; Tokens!BS1204 &amp; "&amp;filename_for_metadata=" &amp; Tokens!BT1204 &amp; "&amp;offchaindata_platform=" &amp; $B$17 &amp; "&amp;keyfile=" &amp; $B$5 &amp;  "&amp;repository=" &amp; $B$18</f>
        <v>owner=BbDq7xeUzpj8bXfd9N7dh1tw43Ss7xbYpyjoNuwDSrzq&amp;filename_for_metadata=BILLETVIP_COR22D414&amp;offchaindata_platform=Github&amp;keyfile=Paul&amp;repository=CalviOnTheRocks2022</v>
      </c>
      <c r="U1204" s="78" t="str">
        <f t="shared" si="37"/>
        <v>{"name":"#414 Billet VIP",_x000D_
"symbol":"COR22D414",_x000D_
"description":"Billet VIP / Billet NFT VIP Access - 1 jour Calvi on the Rocks 2022",_x000D_
"seller_fee_basis_points":1000,_x000D_
"image":"https://bafybeigo4ks5v4wyif7om2e5ud635gjygkzmtbl5f5izxjtloigqklchpy.ipfs.nftstorage.link?image_414.webp",_x000D_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04" s="78" t="str">
        <f>formatRow(Tokens!C$2:I$2,Tokens!C1204:I1204)</f>
        <v>"name":"#414 Billet VIP",_x000D_
"symbol":"COR22D414",_x000D_
"description":"Billet VIP / Billet NFT VIP Access - 1 jour Calvi on the Rocks 2022",_x000D_
"seller_fee_basis_points":1000,_x000D_
"image":"https://bafybeigo4ks5v4wyif7om2e5ud635gjygkzmtbl5f5izxjtloigqklchpy.ipfs.nftstorage.link?image_414.webp",_x000D_
"Issuer":"NfluenT for Calvi On The rocks",_x000D_
"external_url":""</v>
      </c>
      <c r="W1204" s="78" t="str">
        <f>formatRow(Tokens!J$2:AV$2,Tokens!J1204:AV1204,2,"attributes")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4" s="78" t="str">
        <f>formatRow(Tokens!AX$2:BC$2,Tokens!AX1204:BC1204,2,"creators")</f>
        <v>"creators":[{"address":"ncreator",_x000D_
"share":10},{"address":"cotrcrea",_x000D_
"share":90},{"address":"nminer",_x000D_
"share":0}]</v>
      </c>
      <c r="Y1204" s="78" t="str">
        <f>formatRow(Tokens!BD$2:BI$2,Tokens!BD1204:BI1204,2,"files")</f>
        <v>"files":[]</v>
      </c>
      <c r="Z1204" s="78"/>
      <c r="AA1204" s="78"/>
      <c r="AB1204" s="78"/>
      <c r="AC1204" s="78" t="str">
        <f>formatRow(Tokens!BJ$2:BK$2,Tokens!BJ1204:BK1204,0,"collection")</f>
        <v>"collection":{"name":"BILLET VIP",_x000D_
"family":"Calvi On The Rocks"}</v>
      </c>
      <c r="AD1204" s="1" t="str">
        <f>formatRow(Tokens!BN$2:BR$2,Tokens!BN1204:BR1204,0,"marketplace")</f>
        <v>"marketplace":{"initial_price":100,_x000D_
"reservation_price":"",_x000D_
"duration":"",_x000D_
"max_mint":1,_x000D_
"sell_date":"25/06/2022"}</v>
      </c>
      <c r="AE1204" s="1"/>
    </row>
    <row r="1205" spans="4:31" ht="14.25" customHeight="1" x14ac:dyDescent="0.3">
      <c r="D1205" s="1">
        <f>Tokens!B1205</f>
        <v>415</v>
      </c>
      <c r="E1205" s="17" t="str">
        <f>IF(Tokens!C1205="","",Tokens!C1205)</f>
        <v>#415 Billet VIP</v>
      </c>
      <c r="F1205"/>
      <c r="G1205"/>
      <c r="H1205"/>
      <c r="I1205"/>
      <c r="J1205"/>
      <c r="M1205"/>
      <c r="N1205"/>
      <c r="O1205" s="15" t="str">
        <f t="shared" si="38"/>
        <v>_</v>
      </c>
      <c r="P1205" s="18" t="str">
        <f>IF(F1205="stop","",IF(F1205&lt;&gt;"",HYPERLINK(Settings!$B$5 &amp; "/manage/?network=" &amp; LOWER(B$8) &amp; "&amp;search=token&amp;account=" &amp; ToMint!$B$5 &amp; "&amp;view=" &amp; ToMint!J1205,"TokenSol"),""))</f>
        <v/>
      </c>
      <c r="Q1205" s="2"/>
      <c r="R1205" s="2"/>
      <c r="S1205" s="11"/>
      <c r="T1205" s="78" t="str">
        <f>"owner=" &amp; Tokens!BS1205 &amp; "&amp;filename_for_metadata=" &amp; Tokens!BT1205 &amp; "&amp;offchaindata_platform=" &amp; $B$17 &amp; "&amp;keyfile=" &amp; $B$5 &amp;  "&amp;repository=" &amp; $B$18</f>
        <v>owner=BbDq7xeUzpj8bXfd9N7dh1tw43Ss7xbYpyjoNuwDSrzq&amp;filename_for_metadata=BILLETVIP_COR22D415&amp;offchaindata_platform=Github&amp;keyfile=Paul&amp;repository=CalviOnTheRocks2022</v>
      </c>
      <c r="U1205" s="78" t="str">
        <f t="shared" si="37"/>
        <v>{"name":"#415 Billet VIP",_x000D_
"symbol":"COR22D415",_x000D_
"description":"Billet VIP / Billet NFT VIP Access - 1 jour Calvi on the Rocks 2022",_x000D_
"seller_fee_basis_points":1000,_x000D_
"image":"https://bafybeieoltaozyuivyxfcfyzvypb224lzmu2lnlb5pqyjkcuohdk5thdk4.ipfs.nftstorage.link?image_415.webp",_x000D_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05" s="78" t="str">
        <f>formatRow(Tokens!C$2:I$2,Tokens!C1205:I1205)</f>
        <v>"name":"#415 Billet VIP",_x000D_
"symbol":"COR22D415",_x000D_
"description":"Billet VIP / Billet NFT VIP Access - 1 jour Calvi on the Rocks 2022",_x000D_
"seller_fee_basis_points":1000,_x000D_
"image":"https://bafybeieoltaozyuivyxfcfyzvypb224lzmu2lnlb5pqyjkcuohdk5thdk4.ipfs.nftstorage.link?image_415.webp",_x000D_
"Issuer":"NfluenT for Calvi On The rocks",_x000D_
"external_url":""</v>
      </c>
      <c r="W1205" s="78" t="str">
        <f>formatRow(Tokens!J$2:AV$2,Tokens!J1205:AV1205,2,"attributes")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5" s="78" t="str">
        <f>formatRow(Tokens!AX$2:BC$2,Tokens!AX1205:BC1205,2,"creators")</f>
        <v>"creators":[{"address":"ncreator",_x000D_
"share":10},{"address":"cotrcrea",_x000D_
"share":90},{"address":"nminer",_x000D_
"share":0}]</v>
      </c>
      <c r="Y1205" s="78" t="str">
        <f>formatRow(Tokens!BD$2:BI$2,Tokens!BD1205:BI1205,2,"files")</f>
        <v>"files":[]</v>
      </c>
      <c r="Z1205" s="78"/>
      <c r="AA1205" s="78"/>
      <c r="AB1205" s="78"/>
      <c r="AC1205" s="78" t="str">
        <f>formatRow(Tokens!BJ$2:BK$2,Tokens!BJ1205:BK1205,0,"collection")</f>
        <v>"collection":{"name":"BILLET VIP",_x000D_
"family":"Calvi On The Rocks"}</v>
      </c>
      <c r="AD1205" s="1" t="str">
        <f>formatRow(Tokens!BN$2:BR$2,Tokens!BN1205:BR1205,0,"marketplace")</f>
        <v>"marketplace":{"initial_price":100,_x000D_
"reservation_price":"",_x000D_
"duration":"",_x000D_
"max_mint":1,_x000D_
"sell_date":"25/06/2022"}</v>
      </c>
      <c r="AE1205" s="1"/>
    </row>
    <row r="1206" spans="4:31" ht="14.25" customHeight="1" x14ac:dyDescent="0.3">
      <c r="D1206" s="1">
        <f>Tokens!B1206</f>
        <v>416</v>
      </c>
      <c r="E1206" s="17" t="str">
        <f>IF(Tokens!C1206="","",Tokens!C1206)</f>
        <v>#416 Billet VIP</v>
      </c>
      <c r="F1206"/>
      <c r="G1206"/>
      <c r="H1206"/>
      <c r="I1206"/>
      <c r="J1206"/>
      <c r="M1206"/>
      <c r="N1206"/>
      <c r="O1206" s="15" t="str">
        <f t="shared" si="38"/>
        <v>_</v>
      </c>
      <c r="P1206" s="18" t="str">
        <f>IF(F1206="stop","",IF(F1206&lt;&gt;"",HYPERLINK(Settings!$B$5 &amp; "/manage/?network=" &amp; LOWER(B$8) &amp; "&amp;search=token&amp;account=" &amp; ToMint!$B$5 &amp; "&amp;view=" &amp; ToMint!J1206,"TokenSol"),""))</f>
        <v/>
      </c>
      <c r="Q1206" s="2"/>
      <c r="R1206" s="2"/>
      <c r="S1206" s="11"/>
      <c r="T1206" s="78" t="str">
        <f>"owner=" &amp; Tokens!BS1206 &amp; "&amp;filename_for_metadata=" &amp; Tokens!BT1206 &amp; "&amp;offchaindata_platform=" &amp; $B$17 &amp; "&amp;keyfile=" &amp; $B$5 &amp;  "&amp;repository=" &amp; $B$18</f>
        <v>owner=AeDSKpNsSENahGHS7fCrAxcDtcNXjyLM68b4gHoTBkC&amp;filename_for_metadata=BILLETVIP_COR22D416&amp;offchaindata_platform=Github&amp;keyfile=Paul&amp;repository=CalviOnTheRocks2022</v>
      </c>
      <c r="U1206" s="78" t="str">
        <f t="shared" si="37"/>
        <v>{"name":"#416 Billet VIP",_x000D_
"symbol":"COR22D416",_x000D_
"description":"Billet VIP / Billet NFT VIP Access - 1 jour Calvi on the Rocks 2022",_x000D_
"seller_fee_basis_points":1000,_x000D_
"image":"https://bafybeidcyeq4sa4vpdo7a5xy45meds2fsfze3thmbforf7xuye7h6dacxa.ipfs.nftstorage.link?image_416.webp",_x000D_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06" s="78" t="str">
        <f>formatRow(Tokens!C$2:I$2,Tokens!C1206:I1206)</f>
        <v>"name":"#416 Billet VIP",_x000D_
"symbol":"COR22D416",_x000D_
"description":"Billet VIP / Billet NFT VIP Access - 1 jour Calvi on the Rocks 2022",_x000D_
"seller_fee_basis_points":1000,_x000D_
"image":"https://bafybeidcyeq4sa4vpdo7a5xy45meds2fsfze3thmbforf7xuye7h6dacxa.ipfs.nftstorage.link?image_416.webp",_x000D_
"Issuer":"NfluenT for Calvi On The rocks",_x000D_
"external_url":""</v>
      </c>
      <c r="W1206" s="78" t="str">
        <f>formatRow(Tokens!J$2:AV$2,Tokens!J1206:AV1206,2,"attributes")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6" s="78" t="str">
        <f>formatRow(Tokens!AX$2:BC$2,Tokens!AX1206:BC1206,2,"creators")</f>
        <v>"creators":[{"address":"ncreator",_x000D_
"share":10},{"address":"cotrcrea",_x000D_
"share":90},{"address":"nminer",_x000D_
"share":0}]</v>
      </c>
      <c r="Y1206" s="78" t="str">
        <f>formatRow(Tokens!BD$2:BI$2,Tokens!BD1206:BI1206,2,"files")</f>
        <v>"files":[]</v>
      </c>
      <c r="Z1206" s="78"/>
      <c r="AA1206" s="78"/>
      <c r="AB1206" s="78"/>
      <c r="AC1206" s="78" t="str">
        <f>formatRow(Tokens!BJ$2:BK$2,Tokens!BJ1206:BK1206,0,"collection")</f>
        <v>"collection":{"name":"BILLET VIP",_x000D_
"family":"Calvi On The Rocks"}</v>
      </c>
      <c r="AD1206" s="1" t="str">
        <f>formatRow(Tokens!BN$2:BR$2,Tokens!BN1206:BR1206,0,"marketplace")</f>
        <v>"marketplace":{"initial_price":100,_x000D_
"reservation_price":"",_x000D_
"duration":"",_x000D_
"max_mint":1,_x000D_
"sell_date":"25/06/2022"}</v>
      </c>
      <c r="AE1206" s="1"/>
    </row>
    <row r="1207" spans="4:31" ht="14.25" customHeight="1" x14ac:dyDescent="0.3">
      <c r="D1207" s="1">
        <f>Tokens!B1207</f>
        <v>417</v>
      </c>
      <c r="E1207" s="17" t="str">
        <f>IF(Tokens!C1207="","",Tokens!C1207)</f>
        <v>#417 Billet VIP</v>
      </c>
      <c r="F1207"/>
      <c r="G1207"/>
      <c r="H1207"/>
      <c r="I1207"/>
      <c r="J1207"/>
      <c r="M1207"/>
      <c r="N1207"/>
      <c r="O1207" s="15" t="str">
        <f t="shared" si="38"/>
        <v>_</v>
      </c>
      <c r="P1207" s="18" t="str">
        <f>IF(F1207="stop","",IF(F1207&lt;&gt;"",HYPERLINK(Settings!$B$5 &amp; "/manage/?network=" &amp; LOWER(B$8) &amp; "&amp;search=token&amp;account=" &amp; ToMint!$B$5 &amp; "&amp;view=" &amp; ToMint!J1207,"TokenSol"),""))</f>
        <v/>
      </c>
      <c r="Q1207" s="2"/>
      <c r="R1207" s="2"/>
      <c r="S1207" s="11"/>
      <c r="T1207" s="78" t="str">
        <f>"owner=" &amp; Tokens!BS1207 &amp; "&amp;filename_for_metadata=" &amp; Tokens!BT1207 &amp; "&amp;offchaindata_platform=" &amp; $B$17 &amp; "&amp;keyfile=" &amp; $B$5 &amp;  "&amp;repository=" &amp; $B$18</f>
        <v>owner=AeDSKpNsSENahGHS7fCrAxcDtcNXjyLM68b4gHoTBkC&amp;filename_for_metadata=BILLETVIP_COR22D417&amp;offchaindata_platform=Github&amp;keyfile=Paul&amp;repository=CalviOnTheRocks2022</v>
      </c>
      <c r="U1207" s="78" t="str">
        <f t="shared" si="37"/>
        <v>{"name":"#417 Billet VIP",_x000D_
"symbol":"COR22D417",_x000D_
"description":"Billet VIP / Billet NFT VIP Access - 1 jour Calvi on the Rocks 2022",_x000D_
"seller_fee_basis_points":1000,_x000D_
"image":"https://bafybeielj4m7ew64zvc5e7djlovwwx47hxjvp55kzyr5qfjp7u6cuvle2a.ipfs.nftstorage.link?image_417.webp",_x000D_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07" s="78" t="str">
        <f>formatRow(Tokens!C$2:I$2,Tokens!C1207:I1207)</f>
        <v>"name":"#417 Billet VIP",_x000D_
"symbol":"COR22D417",_x000D_
"description":"Billet VIP / Billet NFT VIP Access - 1 jour Calvi on the Rocks 2022",_x000D_
"seller_fee_basis_points":1000,_x000D_
"image":"https://bafybeielj4m7ew64zvc5e7djlovwwx47hxjvp55kzyr5qfjp7u6cuvle2a.ipfs.nftstorage.link?image_417.webp",_x000D_
"Issuer":"NfluenT for Calvi On The rocks",_x000D_
"external_url":""</v>
      </c>
      <c r="W1207" s="78" t="str">
        <f>formatRow(Tokens!J$2:AV$2,Tokens!J1207:AV1207,2,"attributes")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7" s="78" t="str">
        <f>formatRow(Tokens!AX$2:BC$2,Tokens!AX1207:BC1207,2,"creators")</f>
        <v>"creators":[{"address":"ncreator",_x000D_
"share":10},{"address":"cotrcrea",_x000D_
"share":90},{"address":"nminer",_x000D_
"share":0}]</v>
      </c>
      <c r="Y1207" s="78" t="str">
        <f>formatRow(Tokens!BD$2:BI$2,Tokens!BD1207:BI1207,2,"files")</f>
        <v>"files":[]</v>
      </c>
      <c r="Z1207" s="78"/>
      <c r="AA1207" s="78"/>
      <c r="AB1207" s="78"/>
      <c r="AC1207" s="78" t="str">
        <f>formatRow(Tokens!BJ$2:BK$2,Tokens!BJ1207:BK1207,0,"collection")</f>
        <v>"collection":{"name":"BILLET VIP",_x000D_
"family":"Calvi On The Rocks"}</v>
      </c>
      <c r="AD1207" s="1" t="str">
        <f>formatRow(Tokens!BN$2:BR$2,Tokens!BN1207:BR1207,0,"marketplace")</f>
        <v>"marketplace":{"initial_price":100,_x000D_
"reservation_price":"",_x000D_
"duration":"",_x000D_
"max_mint":1,_x000D_
"sell_date":"25/06/2022"}</v>
      </c>
      <c r="AE1207" s="1"/>
    </row>
    <row r="1208" spans="4:31" ht="14.25" customHeight="1" x14ac:dyDescent="0.3">
      <c r="D1208" s="1">
        <f>Tokens!B1208</f>
        <v>418</v>
      </c>
      <c r="E1208" s="17" t="str">
        <f>IF(Tokens!C1208="","",Tokens!C1208)</f>
        <v>#418 Billet VIP</v>
      </c>
      <c r="F1208"/>
      <c r="G1208"/>
      <c r="H1208"/>
      <c r="I1208"/>
      <c r="J1208"/>
      <c r="M1208"/>
      <c r="N1208"/>
      <c r="O1208" s="15" t="str">
        <f t="shared" si="38"/>
        <v>_</v>
      </c>
      <c r="P1208" s="18" t="str">
        <f>IF(F1208="stop","",IF(F1208&lt;&gt;"",HYPERLINK(Settings!$B$5 &amp; "/manage/?network=" &amp; LOWER(B$8) &amp; "&amp;search=token&amp;account=" &amp; ToMint!$B$5 &amp; "&amp;view=" &amp; ToMint!J1208,"TokenSol"),""))</f>
        <v/>
      </c>
      <c r="Q1208" s="2"/>
      <c r="R1208" s="2"/>
      <c r="S1208" s="11"/>
      <c r="T1208" s="78" t="str">
        <f>"owner=" &amp; Tokens!BS1208 &amp; "&amp;filename_for_metadata=" &amp; Tokens!BT1208 &amp; "&amp;offchaindata_platform=" &amp; $B$17 &amp; "&amp;keyfile=" &amp; $B$5 &amp;  "&amp;repository=" &amp; $B$18</f>
        <v>owner=AeDSKpNsSENahGHS7fCrAxcDtcNXjyLM68b4gHoTBkC&amp;filename_for_metadata=BILLETVIP_COR22D418&amp;offchaindata_platform=Github&amp;keyfile=Paul&amp;repository=CalviOnTheRocks2022</v>
      </c>
      <c r="U1208" s="78" t="str">
        <f t="shared" si="37"/>
        <v>{"name":"#418 Billet VIP",_x000D_
"symbol":"COR22D418",_x000D_
"description":"Billet VIP / Billet NFT VIP Access - 1 jour Calvi on the Rocks 2022",_x000D_
"seller_fee_basis_points":1000,_x000D_
"image":"https://bafybeifhlyar6lwridwbrd4waio4cfvw3yiggl2p5end36ywe7lehi4nge.ipfs.nftstorage.link?image_418.webp",_x000D_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08" s="78" t="str">
        <f>formatRow(Tokens!C$2:I$2,Tokens!C1208:I1208)</f>
        <v>"name":"#418 Billet VIP",_x000D_
"symbol":"COR22D418",_x000D_
"description":"Billet VIP / Billet NFT VIP Access - 1 jour Calvi on the Rocks 2022",_x000D_
"seller_fee_basis_points":1000,_x000D_
"image":"https://bafybeifhlyar6lwridwbrd4waio4cfvw3yiggl2p5end36ywe7lehi4nge.ipfs.nftstorage.link?image_418.webp",_x000D_
"Issuer":"NfluenT for Calvi On The rocks",_x000D_
"external_url":""</v>
      </c>
      <c r="W1208" s="78" t="str">
        <f>formatRow(Tokens!J$2:AV$2,Tokens!J1208:AV1208,2,"attributes")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8" s="78" t="str">
        <f>formatRow(Tokens!AX$2:BC$2,Tokens!AX1208:BC1208,2,"creators")</f>
        <v>"creators":[{"address":"ncreator",_x000D_
"share":10},{"address":"cotrcrea",_x000D_
"share":90},{"address":"nminer",_x000D_
"share":0}]</v>
      </c>
      <c r="Y1208" s="78" t="str">
        <f>formatRow(Tokens!BD$2:BI$2,Tokens!BD1208:BI1208,2,"files")</f>
        <v>"files":[]</v>
      </c>
      <c r="Z1208" s="78"/>
      <c r="AA1208" s="78"/>
      <c r="AB1208" s="78"/>
      <c r="AC1208" s="78" t="str">
        <f>formatRow(Tokens!BJ$2:BK$2,Tokens!BJ1208:BK1208,0,"collection")</f>
        <v>"collection":{"name":"BILLET VIP",_x000D_
"family":"Calvi On The Rocks"}</v>
      </c>
      <c r="AD1208" s="1" t="str">
        <f>formatRow(Tokens!BN$2:BR$2,Tokens!BN1208:BR1208,0,"marketplace")</f>
        <v>"marketplace":{"initial_price":100,_x000D_
"reservation_price":"",_x000D_
"duration":"",_x000D_
"max_mint":1,_x000D_
"sell_date":"25/06/2022"}</v>
      </c>
      <c r="AE1208" s="1"/>
    </row>
    <row r="1209" spans="4:31" ht="14.25" customHeight="1" x14ac:dyDescent="0.3">
      <c r="D1209" s="1">
        <f>Tokens!B1209</f>
        <v>419</v>
      </c>
      <c r="E1209" s="17" t="str">
        <f>IF(Tokens!C1209="","",Tokens!C1209)</f>
        <v>#419 Billet VIP</v>
      </c>
      <c r="F1209"/>
      <c r="G1209"/>
      <c r="H1209"/>
      <c r="I1209"/>
      <c r="J1209"/>
      <c r="M1209"/>
      <c r="N1209"/>
      <c r="O1209" s="15" t="str">
        <f t="shared" si="38"/>
        <v>_</v>
      </c>
      <c r="P1209" s="18" t="str">
        <f>IF(F1209="stop","",IF(F1209&lt;&gt;"",HYPERLINK(Settings!$B$5 &amp; "/manage/?network=" &amp; LOWER(B$8) &amp; "&amp;search=token&amp;account=" &amp; ToMint!$B$5 &amp; "&amp;view=" &amp; ToMint!J1209,"TokenSol"),""))</f>
        <v/>
      </c>
      <c r="Q1209" s="2"/>
      <c r="R1209" s="2"/>
      <c r="S1209" s="11"/>
      <c r="T1209" s="78" t="str">
        <f>"owner=" &amp; Tokens!BS1209 &amp; "&amp;filename_for_metadata=" &amp; Tokens!BT1209 &amp; "&amp;offchaindata_platform=" &amp; $B$17 &amp; "&amp;keyfile=" &amp; $B$5 &amp;  "&amp;repository=" &amp; $B$18</f>
        <v>owner=AeDSKpNsSENahGHS7fCrAxcDtcNXjyLM68b4gHoTBkC&amp;filename_for_metadata=BILLETVIP_COR22D419&amp;offchaindata_platform=Github&amp;keyfile=Paul&amp;repository=CalviOnTheRocks2022</v>
      </c>
      <c r="U1209" s="78" t="str">
        <f t="shared" si="37"/>
        <v>{"name":"#419 Billet VIP",_x000D_
"symbol":"COR22D419",_x000D_
"description":"Billet VIP / Billet NFT VIP Access - 1 jour Calvi on the Rocks 2022",_x000D_
"seller_fee_basis_points":1000,_x000D_
"image":"https://bafybeibqzlfuchmyi6gswzua6is3wgjymkaaftpw3gqedwho75xhd65zwy.ipfs.nftstorage.link?image_419.webp",_x000D_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09" s="78" t="str">
        <f>formatRow(Tokens!C$2:I$2,Tokens!C1209:I1209)</f>
        <v>"name":"#419 Billet VIP",_x000D_
"symbol":"COR22D419",_x000D_
"description":"Billet VIP / Billet NFT VIP Access - 1 jour Calvi on the Rocks 2022",_x000D_
"seller_fee_basis_points":1000,_x000D_
"image":"https://bafybeibqzlfuchmyi6gswzua6is3wgjymkaaftpw3gqedwho75xhd65zwy.ipfs.nftstorage.link?image_419.webp",_x000D_
"Issuer":"NfluenT for Calvi On The rocks",_x000D_
"external_url":""</v>
      </c>
      <c r="W1209" s="78" t="str">
        <f>formatRow(Tokens!J$2:AV$2,Tokens!J1209:AV1209,2,"attributes")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9" s="78" t="str">
        <f>formatRow(Tokens!AX$2:BC$2,Tokens!AX1209:BC1209,2,"creators")</f>
        <v>"creators":[{"address":"ncreator",_x000D_
"share":10},{"address":"cotrcrea",_x000D_
"share":90},{"address":"nminer",_x000D_
"share":0}]</v>
      </c>
      <c r="Y1209" s="78" t="str">
        <f>formatRow(Tokens!BD$2:BI$2,Tokens!BD1209:BI1209,2,"files")</f>
        <v>"files":[]</v>
      </c>
      <c r="Z1209" s="78"/>
      <c r="AA1209" s="78"/>
      <c r="AB1209" s="78"/>
      <c r="AC1209" s="78" t="str">
        <f>formatRow(Tokens!BJ$2:BK$2,Tokens!BJ1209:BK1209,0,"collection")</f>
        <v>"collection":{"name":"BILLET VIP",_x000D_
"family":"Calvi On The Rocks"}</v>
      </c>
      <c r="AD1209" s="1" t="str">
        <f>formatRow(Tokens!BN$2:BR$2,Tokens!BN1209:BR1209,0,"marketplace")</f>
        <v>"marketplace":{"initial_price":100,_x000D_
"reservation_price":"",_x000D_
"duration":"",_x000D_
"max_mint":1,_x000D_
"sell_date":"25/06/2022"}</v>
      </c>
      <c r="AE1209" s="1"/>
    </row>
    <row r="1210" spans="4:31" ht="14.25" customHeight="1" x14ac:dyDescent="0.3">
      <c r="D1210" s="1">
        <f>Tokens!B1210</f>
        <v>420</v>
      </c>
      <c r="E1210" s="17" t="str">
        <f>IF(Tokens!C1210="","",Tokens!C1210)</f>
        <v>#420 Billet VIP</v>
      </c>
      <c r="F1210"/>
      <c r="G1210"/>
      <c r="H1210"/>
      <c r="I1210"/>
      <c r="J1210"/>
      <c r="M1210"/>
      <c r="N1210"/>
      <c r="O1210" s="15" t="str">
        <f t="shared" si="38"/>
        <v>_</v>
      </c>
      <c r="P1210" s="18" t="str">
        <f>IF(F1210="stop","",IF(F1210&lt;&gt;"",HYPERLINK(Settings!$B$5 &amp; "/manage/?network=" &amp; LOWER(B$8) &amp; "&amp;search=token&amp;account=" &amp; ToMint!$B$5 &amp; "&amp;view=" &amp; ToMint!J1210,"TokenSol"),""))</f>
        <v/>
      </c>
      <c r="Q1210" s="2"/>
      <c r="R1210" s="2"/>
      <c r="S1210" s="11"/>
      <c r="T1210" s="78" t="str">
        <f>"owner=" &amp; Tokens!BS1210 &amp; "&amp;filename_for_metadata=" &amp; Tokens!BT1210 &amp; "&amp;offchaindata_platform=" &amp; $B$17 &amp; "&amp;keyfile=" &amp; $B$5 &amp;  "&amp;repository=" &amp; $B$18</f>
        <v>owner=AeDSKpNsSENahGHS7fCrAxcDtcNXjyLM68b4gHoTBkC&amp;filename_for_metadata=BILLETVIP_COR22D420&amp;offchaindata_platform=Github&amp;keyfile=Paul&amp;repository=CalviOnTheRocks2022</v>
      </c>
      <c r="U1210" s="78" t="str">
        <f t="shared" si="37"/>
        <v>{"name":"#420 Billet VIP",_x000D_
"symbol":"COR22D420",_x000D_
"description":"Billet VIP / Billet NFT VIP Access - 1 jour Calvi on the Rocks 2022",_x000D_
"seller_fee_basis_points":1000,_x000D_
"image":"https://bafybeibxkplqtd5t2h2stxrpnmtmkrnbbigr2wwtovua64qdc6zczqkajm.ipfs.nftstorage.link?image_420.webp",_x000D_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10" s="78" t="str">
        <f>formatRow(Tokens!C$2:I$2,Tokens!C1210:I1210)</f>
        <v>"name":"#420 Billet VIP",_x000D_
"symbol":"COR22D420",_x000D_
"description":"Billet VIP / Billet NFT VIP Access - 1 jour Calvi on the Rocks 2022",_x000D_
"seller_fee_basis_points":1000,_x000D_
"image":"https://bafybeibxkplqtd5t2h2stxrpnmtmkrnbbigr2wwtovua64qdc6zczqkajm.ipfs.nftstorage.link?image_420.webp",_x000D_
"Issuer":"NfluenT for Calvi On The rocks",_x000D_
"external_url":""</v>
      </c>
      <c r="W1210" s="78" t="str">
        <f>formatRow(Tokens!J$2:AV$2,Tokens!J1210:AV1210,2,"attributes")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0" s="78" t="str">
        <f>formatRow(Tokens!AX$2:BC$2,Tokens!AX1210:BC1210,2,"creators")</f>
        <v>"creators":[{"address":"ncreator",_x000D_
"share":10},{"address":"cotrcrea",_x000D_
"share":90},{"address":"nminer",_x000D_
"share":0}]</v>
      </c>
      <c r="Y1210" s="78" t="str">
        <f>formatRow(Tokens!BD$2:BI$2,Tokens!BD1210:BI1210,2,"files")</f>
        <v>"files":[]</v>
      </c>
      <c r="Z1210" s="78"/>
      <c r="AA1210" s="78"/>
      <c r="AB1210" s="78"/>
      <c r="AC1210" s="78" t="str">
        <f>formatRow(Tokens!BJ$2:BK$2,Tokens!BJ1210:BK1210,0,"collection")</f>
        <v>"collection":{"name":"BILLET VIP",_x000D_
"family":"Calvi On The Rocks"}</v>
      </c>
      <c r="AD1210" s="1" t="str">
        <f>formatRow(Tokens!BN$2:BR$2,Tokens!BN1210:BR1210,0,"marketplace")</f>
        <v>"marketplace":{"initial_price":100,_x000D_
"reservation_price":"",_x000D_
"duration":"",_x000D_
"max_mint":1,_x000D_
"sell_date":"25/06/2022"}</v>
      </c>
      <c r="AE1210" s="1"/>
    </row>
    <row r="1211" spans="4:31" ht="14.25" customHeight="1" x14ac:dyDescent="0.3">
      <c r="D1211" s="1">
        <f>Tokens!B1211</f>
        <v>421</v>
      </c>
      <c r="E1211" s="17" t="str">
        <f>IF(Tokens!C1211="","",Tokens!C1211)</f>
        <v>#421 Billet VIP</v>
      </c>
      <c r="F1211"/>
      <c r="G1211"/>
      <c r="H1211"/>
      <c r="I1211"/>
      <c r="J1211"/>
      <c r="M1211"/>
      <c r="N1211"/>
      <c r="O1211" s="15" t="str">
        <f t="shared" si="38"/>
        <v>_</v>
      </c>
      <c r="P1211" s="18" t="str">
        <f>IF(F1211="stop","",IF(F1211&lt;&gt;"",HYPERLINK(Settings!$B$5 &amp; "/manage/?network=" &amp; LOWER(B$8) &amp; "&amp;search=token&amp;account=" &amp; ToMint!$B$5 &amp; "&amp;view=" &amp; ToMint!J1211,"TokenSol"),""))</f>
        <v/>
      </c>
      <c r="Q1211" s="2"/>
      <c r="R1211" s="2"/>
      <c r="S1211" s="11"/>
      <c r="T1211" s="78" t="str">
        <f>"owner=" &amp; Tokens!BS1211 &amp; "&amp;filename_for_metadata=" &amp; Tokens!BT1211 &amp; "&amp;offchaindata_platform=" &amp; $B$17 &amp; "&amp;keyfile=" &amp; $B$5 &amp;  "&amp;repository=" &amp; $B$18</f>
        <v>owner=AeDSKpNsSENahGHS7fCrAxcDtcNXjyLM68b4gHoTBkC&amp;filename_for_metadata=BILLETVIP_COR22D421&amp;offchaindata_platform=Github&amp;keyfile=Paul&amp;repository=CalviOnTheRocks2022</v>
      </c>
      <c r="U1211" s="78" t="str">
        <f t="shared" si="37"/>
        <v>{"name":"#421 Billet VIP",_x000D_
"symbol":"COR22D421",_x000D_
"description":"Billet VIP / Billet NFT VIP Access - 1 jour Calvi on the Rocks 2022",_x000D_
"seller_fee_basis_points":1000,_x000D_
"image":"https://bafybeigrnizjvsax6lnnz2ryy2gbwqnklbgh5nkmrw3cokxclim4gpkare.ipfs.nftstorage.link?image_421.webp",_x000D_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11" s="78" t="str">
        <f>formatRow(Tokens!C$2:I$2,Tokens!C1211:I1211)</f>
        <v>"name":"#421 Billet VIP",_x000D_
"symbol":"COR22D421",_x000D_
"description":"Billet VIP / Billet NFT VIP Access - 1 jour Calvi on the Rocks 2022",_x000D_
"seller_fee_basis_points":1000,_x000D_
"image":"https://bafybeigrnizjvsax6lnnz2ryy2gbwqnklbgh5nkmrw3cokxclim4gpkare.ipfs.nftstorage.link?image_421.webp",_x000D_
"Issuer":"NfluenT for Calvi On The rocks",_x000D_
"external_url":""</v>
      </c>
      <c r="W1211" s="78" t="str">
        <f>formatRow(Tokens!J$2:AV$2,Tokens!J1211:AV1211,2,"attributes")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1" s="78" t="str">
        <f>formatRow(Tokens!AX$2:BC$2,Tokens!AX1211:BC1211,2,"creators")</f>
        <v>"creators":[{"address":"ncreator",_x000D_
"share":10},{"address":"cotrcrea",_x000D_
"share":90},{"address":"nminer",_x000D_
"share":0}]</v>
      </c>
      <c r="Y1211" s="78" t="str">
        <f>formatRow(Tokens!BD$2:BI$2,Tokens!BD1211:BI1211,2,"files")</f>
        <v>"files":[]</v>
      </c>
      <c r="Z1211" s="78"/>
      <c r="AA1211" s="78"/>
      <c r="AB1211" s="78"/>
      <c r="AC1211" s="78" t="str">
        <f>formatRow(Tokens!BJ$2:BK$2,Tokens!BJ1211:BK1211,0,"collection")</f>
        <v>"collection":{"name":"BILLET VIP",_x000D_
"family":"Calvi On The Rocks"}</v>
      </c>
      <c r="AD1211" s="1" t="str">
        <f>formatRow(Tokens!BN$2:BR$2,Tokens!BN1211:BR1211,0,"marketplace")</f>
        <v>"marketplace":{"initial_price":100,_x000D_
"reservation_price":"",_x000D_
"duration":"",_x000D_
"max_mint":1,_x000D_
"sell_date":"25/06/2022"}</v>
      </c>
      <c r="AE1211" s="1"/>
    </row>
    <row r="1212" spans="4:31" ht="14.25" customHeight="1" x14ac:dyDescent="0.3">
      <c r="D1212" s="1">
        <f>Tokens!B1212</f>
        <v>422</v>
      </c>
      <c r="E1212" s="17" t="str">
        <f>IF(Tokens!C1212="","",Tokens!C1212)</f>
        <v>#422 Billet VIP</v>
      </c>
      <c r="F1212"/>
      <c r="G1212"/>
      <c r="H1212"/>
      <c r="I1212"/>
      <c r="J1212"/>
      <c r="M1212"/>
      <c r="N1212"/>
      <c r="O1212" s="15" t="str">
        <f t="shared" si="38"/>
        <v>_</v>
      </c>
      <c r="P1212" s="18" t="str">
        <f>IF(F1212="stop","",IF(F1212&lt;&gt;"",HYPERLINK(Settings!$B$5 &amp; "/manage/?network=" &amp; LOWER(B$8) &amp; "&amp;search=token&amp;account=" &amp; ToMint!$B$5 &amp; "&amp;view=" &amp; ToMint!J1212,"TokenSol"),""))</f>
        <v/>
      </c>
      <c r="Q1212" s="2"/>
      <c r="R1212" s="2"/>
      <c r="S1212" s="11"/>
      <c r="T1212" s="78" t="str">
        <f>"owner=" &amp; Tokens!BS1212 &amp; "&amp;filename_for_metadata=" &amp; Tokens!BT1212 &amp; "&amp;offchaindata_platform=" &amp; $B$17 &amp; "&amp;keyfile=" &amp; $B$5 &amp;  "&amp;repository=" &amp; $B$18</f>
        <v>owner=AeDSKpNsSENahGHS7fCrAxcDtcNXjyLM68b4gHoTBkC&amp;filename_for_metadata=BILLETVIP_COR22D422&amp;offchaindata_platform=Github&amp;keyfile=Paul&amp;repository=CalviOnTheRocks2022</v>
      </c>
      <c r="U1212" s="78" t="str">
        <f t="shared" si="37"/>
        <v>{"name":"#422 Billet VIP",_x000D_
"symbol":"COR22D422",_x000D_
"description":"Billet VIP / Billet NFT VIP Access - 1 jour Calvi on the Rocks 2022",_x000D_
"seller_fee_basis_points":1000,_x000D_
"image":"https://bafybeihwlvfhdlbjz6m4ebhgigajrrlsa6kk2s5zkrraq4finahpe7ipai.ipfs.nftstorage.link?image_422.webp",_x000D_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12" s="78" t="str">
        <f>formatRow(Tokens!C$2:I$2,Tokens!C1212:I1212)</f>
        <v>"name":"#422 Billet VIP",_x000D_
"symbol":"COR22D422",_x000D_
"description":"Billet VIP / Billet NFT VIP Access - 1 jour Calvi on the Rocks 2022",_x000D_
"seller_fee_basis_points":1000,_x000D_
"image":"https://bafybeihwlvfhdlbjz6m4ebhgigajrrlsa6kk2s5zkrraq4finahpe7ipai.ipfs.nftstorage.link?image_422.webp",_x000D_
"Issuer":"NfluenT for Calvi On The rocks",_x000D_
"external_url":""</v>
      </c>
      <c r="W1212" s="78" t="str">
        <f>formatRow(Tokens!J$2:AV$2,Tokens!J1212:AV1212,2,"attributes")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2" s="78" t="str">
        <f>formatRow(Tokens!AX$2:BC$2,Tokens!AX1212:BC1212,2,"creators")</f>
        <v>"creators":[{"address":"ncreator",_x000D_
"share":10},{"address":"cotrcrea",_x000D_
"share":90},{"address":"nminer",_x000D_
"share":0}]</v>
      </c>
      <c r="Y1212" s="78" t="str">
        <f>formatRow(Tokens!BD$2:BI$2,Tokens!BD1212:BI1212,2,"files")</f>
        <v>"files":[]</v>
      </c>
      <c r="Z1212" s="78"/>
      <c r="AA1212" s="78"/>
      <c r="AB1212" s="78"/>
      <c r="AC1212" s="78" t="str">
        <f>formatRow(Tokens!BJ$2:BK$2,Tokens!BJ1212:BK1212,0,"collection")</f>
        <v>"collection":{"name":"BILLET VIP",_x000D_
"family":"Calvi On The Rocks"}</v>
      </c>
      <c r="AD1212" s="1" t="str">
        <f>formatRow(Tokens!BN$2:BR$2,Tokens!BN1212:BR1212,0,"marketplace")</f>
        <v>"marketplace":{"initial_price":100,_x000D_
"reservation_price":"",_x000D_
"duration":"",_x000D_
"max_mint":1,_x000D_
"sell_date":"25/06/2022"}</v>
      </c>
      <c r="AE1212" s="1"/>
    </row>
    <row r="1213" spans="4:31" ht="14.25" customHeight="1" x14ac:dyDescent="0.3">
      <c r="D1213" s="1">
        <f>Tokens!B1213</f>
        <v>423</v>
      </c>
      <c r="E1213" s="17" t="str">
        <f>IF(Tokens!C1213="","",Tokens!C1213)</f>
        <v>#423 Billet VIP</v>
      </c>
      <c r="F1213"/>
      <c r="G1213"/>
      <c r="H1213"/>
      <c r="I1213"/>
      <c r="J1213"/>
      <c r="M1213"/>
      <c r="N1213"/>
      <c r="O1213" s="15" t="str">
        <f t="shared" si="38"/>
        <v>_</v>
      </c>
      <c r="P1213" s="18" t="str">
        <f>IF(F1213="stop","",IF(F1213&lt;&gt;"",HYPERLINK(Settings!$B$5 &amp; "/manage/?network=" &amp; LOWER(B$8) &amp; "&amp;search=token&amp;account=" &amp; ToMint!$B$5 &amp; "&amp;view=" &amp; ToMint!J1213,"TokenSol"),""))</f>
        <v/>
      </c>
      <c r="Q1213" s="2"/>
      <c r="R1213" s="2"/>
      <c r="S1213" s="11"/>
      <c r="T1213" s="78" t="str">
        <f>"owner=" &amp; Tokens!BS1213 &amp; "&amp;filename_for_metadata=" &amp; Tokens!BT1213 &amp; "&amp;offchaindata_platform=" &amp; $B$17 &amp; "&amp;keyfile=" &amp; $B$5 &amp;  "&amp;repository=" &amp; $B$18</f>
        <v>owner=AeDSKpNsSENahGHS7fCrAxcDtcNXjyLM68b4gHoTBkC&amp;filename_for_metadata=BILLETVIP_COR22D423&amp;offchaindata_platform=Github&amp;keyfile=Paul&amp;repository=CalviOnTheRocks2022</v>
      </c>
      <c r="U1213" s="78" t="str">
        <f t="shared" si="37"/>
        <v>{"name":"#423 Billet VIP",_x000D_
"symbol":"COR22D423",_x000D_
"description":"Billet VIP / Billet NFT VIP Access - 1 jour Calvi on the Rocks 2022",_x000D_
"seller_fee_basis_points":1000,_x000D_
"image":"https://bafybeibi5znle6x5kxvosbdwepbckzcjz2n22upv2tkdj5i24ctusjh2si.ipfs.nftstorage.link?image_423.webp",_x000D_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13" s="78" t="str">
        <f>formatRow(Tokens!C$2:I$2,Tokens!C1213:I1213)</f>
        <v>"name":"#423 Billet VIP",_x000D_
"symbol":"COR22D423",_x000D_
"description":"Billet VIP / Billet NFT VIP Access - 1 jour Calvi on the Rocks 2022",_x000D_
"seller_fee_basis_points":1000,_x000D_
"image":"https://bafybeibi5znle6x5kxvosbdwepbckzcjz2n22upv2tkdj5i24ctusjh2si.ipfs.nftstorage.link?image_423.webp",_x000D_
"Issuer":"NfluenT for Calvi On The rocks",_x000D_
"external_url":""</v>
      </c>
      <c r="W1213" s="78" t="str">
        <f>formatRow(Tokens!J$2:AV$2,Tokens!J1213:AV1213,2,"attributes")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3" s="78" t="str">
        <f>formatRow(Tokens!AX$2:BC$2,Tokens!AX1213:BC1213,2,"creators")</f>
        <v>"creators":[{"address":"ncreator",_x000D_
"share":10},{"address":"cotrcrea",_x000D_
"share":90},{"address":"nminer",_x000D_
"share":0}]</v>
      </c>
      <c r="Y1213" s="78" t="str">
        <f>formatRow(Tokens!BD$2:BI$2,Tokens!BD1213:BI1213,2,"files")</f>
        <v>"files":[]</v>
      </c>
      <c r="Z1213" s="78"/>
      <c r="AA1213" s="78"/>
      <c r="AB1213" s="78"/>
      <c r="AC1213" s="78" t="str">
        <f>formatRow(Tokens!BJ$2:BK$2,Tokens!BJ1213:BK1213,0,"collection")</f>
        <v>"collection":{"name":"BILLET VIP",_x000D_
"family":"Calvi On The Rocks"}</v>
      </c>
      <c r="AD1213" s="1" t="str">
        <f>formatRow(Tokens!BN$2:BR$2,Tokens!BN1213:BR1213,0,"marketplace")</f>
        <v>"marketplace":{"initial_price":100,_x000D_
"reservation_price":"",_x000D_
"duration":"",_x000D_
"max_mint":1,_x000D_
"sell_date":"25/06/2022"}</v>
      </c>
      <c r="AE1213" s="1"/>
    </row>
    <row r="1214" spans="4:31" ht="14.25" customHeight="1" x14ac:dyDescent="0.3">
      <c r="D1214" s="1">
        <f>Tokens!B1214</f>
        <v>424</v>
      </c>
      <c r="E1214" s="17" t="str">
        <f>IF(Tokens!C1214="","",Tokens!C1214)</f>
        <v>#424 Billet VIP</v>
      </c>
      <c r="F1214"/>
      <c r="G1214"/>
      <c r="H1214"/>
      <c r="I1214"/>
      <c r="J1214"/>
      <c r="M1214"/>
      <c r="N1214"/>
      <c r="O1214" s="15" t="str">
        <f t="shared" si="38"/>
        <v>_</v>
      </c>
      <c r="P1214" s="18" t="str">
        <f>IF(F1214="stop","",IF(F1214&lt;&gt;"",HYPERLINK(Settings!$B$5 &amp; "/manage/?network=" &amp; LOWER(B$8) &amp; "&amp;search=token&amp;account=" &amp; ToMint!$B$5 &amp; "&amp;view=" &amp; ToMint!J1214,"TokenSol"),""))</f>
        <v/>
      </c>
      <c r="Q1214" s="2"/>
      <c r="R1214" s="2"/>
      <c r="S1214" s="11"/>
      <c r="T1214" s="78" t="str">
        <f>"owner=" &amp; Tokens!BS1214 &amp; "&amp;filename_for_metadata=" &amp; Tokens!BT1214 &amp; "&amp;offchaindata_platform=" &amp; $B$17 &amp; "&amp;keyfile=" &amp; $B$5 &amp;  "&amp;repository=" &amp; $B$18</f>
        <v>owner=AeDSKpNsSENahGHS7fCrAxcDtcNXjyLM68b4gHoTBkC&amp;filename_for_metadata=BILLETVIP_COR22D424&amp;offchaindata_platform=Github&amp;keyfile=Paul&amp;repository=CalviOnTheRocks2022</v>
      </c>
      <c r="U1214" s="78" t="str">
        <f t="shared" si="37"/>
        <v>{"name":"#424 Billet VIP",_x000D_
"symbol":"COR22D424",_x000D_
"description":"Billet VIP / Billet NFT VIP Access - 1 jour Calvi on the Rocks 2022",_x000D_
"seller_fee_basis_points":1000,_x000D_
"image":"https://bafybeic7vj23jmfviwcq7akncd7efjdoujlpekug7jgtfnmth5ov4p2gau.ipfs.nftstorage.link?image_424.webp",_x000D_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14" s="78" t="str">
        <f>formatRow(Tokens!C$2:I$2,Tokens!C1214:I1214)</f>
        <v>"name":"#424 Billet VIP",_x000D_
"symbol":"COR22D424",_x000D_
"description":"Billet VIP / Billet NFT VIP Access - 1 jour Calvi on the Rocks 2022",_x000D_
"seller_fee_basis_points":1000,_x000D_
"image":"https://bafybeic7vj23jmfviwcq7akncd7efjdoujlpekug7jgtfnmth5ov4p2gau.ipfs.nftstorage.link?image_424.webp",_x000D_
"Issuer":"NfluenT for Calvi On The rocks",_x000D_
"external_url":""</v>
      </c>
      <c r="W1214" s="78" t="str">
        <f>formatRow(Tokens!J$2:AV$2,Tokens!J1214:AV1214,2,"attributes")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4" s="78" t="str">
        <f>formatRow(Tokens!AX$2:BC$2,Tokens!AX1214:BC1214,2,"creators")</f>
        <v>"creators":[{"address":"ncreator",_x000D_
"share":10},{"address":"cotrcrea",_x000D_
"share":90},{"address":"nminer",_x000D_
"share":0}]</v>
      </c>
      <c r="Y1214" s="78" t="str">
        <f>formatRow(Tokens!BD$2:BI$2,Tokens!BD1214:BI1214,2,"files")</f>
        <v>"files":[]</v>
      </c>
      <c r="Z1214" s="78"/>
      <c r="AA1214" s="78"/>
      <c r="AB1214" s="78"/>
      <c r="AC1214" s="78" t="str">
        <f>formatRow(Tokens!BJ$2:BK$2,Tokens!BJ1214:BK1214,0,"collection")</f>
        <v>"collection":{"name":"BILLET VIP",_x000D_
"family":"Calvi On The Rocks"}</v>
      </c>
      <c r="AD1214" s="1" t="str">
        <f>formatRow(Tokens!BN$2:BR$2,Tokens!BN1214:BR1214,0,"marketplace")</f>
        <v>"marketplace":{"initial_price":100,_x000D_
"reservation_price":"",_x000D_
"duration":"",_x000D_
"max_mint":1,_x000D_
"sell_date":"25/06/2022"}</v>
      </c>
      <c r="AE1214" s="1"/>
    </row>
    <row r="1215" spans="4:31" ht="14.25" customHeight="1" x14ac:dyDescent="0.3">
      <c r="D1215" s="1">
        <f>Tokens!B1215</f>
        <v>425</v>
      </c>
      <c r="E1215" s="17" t="str">
        <f>IF(Tokens!C1215="","",Tokens!C1215)</f>
        <v>#425 Billet VIP</v>
      </c>
      <c r="F1215"/>
      <c r="G1215"/>
      <c r="H1215"/>
      <c r="I1215"/>
      <c r="J1215"/>
      <c r="M1215"/>
      <c r="N1215"/>
      <c r="O1215" s="15" t="str">
        <f t="shared" si="38"/>
        <v>_</v>
      </c>
      <c r="P1215" s="18" t="str">
        <f>IF(F1215="stop","",IF(F1215&lt;&gt;"",HYPERLINK(Settings!$B$5 &amp; "/manage/?network=" &amp; LOWER(B$8) &amp; "&amp;search=token&amp;account=" &amp; ToMint!$B$5 &amp; "&amp;view=" &amp; ToMint!J1215,"TokenSol"),""))</f>
        <v/>
      </c>
      <c r="Q1215" s="2"/>
      <c r="R1215" s="2"/>
      <c r="S1215" s="11"/>
      <c r="T1215" s="78" t="str">
        <f>"owner=" &amp; Tokens!BS1215 &amp; "&amp;filename_for_metadata=" &amp; Tokens!BT1215 &amp; "&amp;offchaindata_platform=" &amp; $B$17 &amp; "&amp;keyfile=" &amp; $B$5 &amp;  "&amp;repository=" &amp; $B$18</f>
        <v>owner=AeDSKpNsSENahGHS7fCrAxcDtcNXjyLM68b4gHoTBkC&amp;filename_for_metadata=BILLETVIP_COR22D425&amp;offchaindata_platform=Github&amp;keyfile=Paul&amp;repository=CalviOnTheRocks2022</v>
      </c>
      <c r="U1215" s="78" t="str">
        <f t="shared" si="37"/>
        <v>{"name":"#425 Billet VIP",_x000D_
"symbol":"COR22D425",_x000D_
"description":"Billet VIP / Billet NFT VIP Access - 1 jour Calvi on the Rocks 2022",_x000D_
"seller_fee_basis_points":1000,_x000D_
"image":"https://bafybeifsbvcpaxbo7o3aduhqsf4ec65mu5v5jt5oqb2m6ruglpzvymzcwi.ipfs.nftstorage.link?image_425.webp",_x000D_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15" s="78" t="str">
        <f>formatRow(Tokens!C$2:I$2,Tokens!C1215:I1215)</f>
        <v>"name":"#425 Billet VIP",_x000D_
"symbol":"COR22D425",_x000D_
"description":"Billet VIP / Billet NFT VIP Access - 1 jour Calvi on the Rocks 2022",_x000D_
"seller_fee_basis_points":1000,_x000D_
"image":"https://bafybeifsbvcpaxbo7o3aduhqsf4ec65mu5v5jt5oqb2m6ruglpzvymzcwi.ipfs.nftstorage.link?image_425.webp",_x000D_
"Issuer":"NfluenT for Calvi On The rocks",_x000D_
"external_url":""</v>
      </c>
      <c r="W1215" s="78" t="str">
        <f>formatRow(Tokens!J$2:AV$2,Tokens!J1215:AV1215,2,"attributes")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5" s="78" t="str">
        <f>formatRow(Tokens!AX$2:BC$2,Tokens!AX1215:BC1215,2,"creators")</f>
        <v>"creators":[{"address":"ncreator",_x000D_
"share":10},{"address":"cotrcrea",_x000D_
"share":90},{"address":"nminer",_x000D_
"share":0}]</v>
      </c>
      <c r="Y1215" s="78" t="str">
        <f>formatRow(Tokens!BD$2:BI$2,Tokens!BD1215:BI1215,2,"files")</f>
        <v>"files":[]</v>
      </c>
      <c r="Z1215" s="78"/>
      <c r="AA1215" s="78"/>
      <c r="AB1215" s="78"/>
      <c r="AC1215" s="78" t="str">
        <f>formatRow(Tokens!BJ$2:BK$2,Tokens!BJ1215:BK1215,0,"collection")</f>
        <v>"collection":{"name":"BILLET VIP",_x000D_
"family":"Calvi On The Rocks"}</v>
      </c>
      <c r="AD1215" s="1" t="str">
        <f>formatRow(Tokens!BN$2:BR$2,Tokens!BN1215:BR1215,0,"marketplace")</f>
        <v>"marketplace":{"initial_price":100,_x000D_
"reservation_price":"",_x000D_
"duration":"",_x000D_
"max_mint":1,_x000D_
"sell_date":"25/06/2022"}</v>
      </c>
      <c r="AE1215" s="1"/>
    </row>
    <row r="1216" spans="4:31" ht="14.25" customHeight="1" x14ac:dyDescent="0.3">
      <c r="D1216" s="1">
        <f>Tokens!B1216</f>
        <v>426</v>
      </c>
      <c r="E1216" s="17" t="str">
        <f>IF(Tokens!C1216="","",Tokens!C1216)</f>
        <v>#426 Billet VIP</v>
      </c>
      <c r="F1216"/>
      <c r="G1216"/>
      <c r="H1216"/>
      <c r="I1216"/>
      <c r="J1216"/>
      <c r="M1216"/>
      <c r="N1216"/>
      <c r="O1216" s="15" t="str">
        <f t="shared" si="38"/>
        <v>_</v>
      </c>
      <c r="P1216" s="18" t="str">
        <f>IF(F1216="stop","",IF(F1216&lt;&gt;"",HYPERLINK(Settings!$B$5 &amp; "/manage/?network=" &amp; LOWER(B$8) &amp; "&amp;search=token&amp;account=" &amp; ToMint!$B$5 &amp; "&amp;view=" &amp; ToMint!J1216,"TokenSol"),""))</f>
        <v/>
      </c>
      <c r="Q1216" s="2"/>
      <c r="R1216" s="2"/>
      <c r="S1216" s="11"/>
      <c r="T1216" s="78" t="str">
        <f>"owner=" &amp; Tokens!BS1216 &amp; "&amp;filename_for_metadata=" &amp; Tokens!BT1216 &amp; "&amp;offchaindata_platform=" &amp; $B$17 &amp; "&amp;keyfile=" &amp; $B$5 &amp;  "&amp;repository=" &amp; $B$18</f>
        <v>owner=AeDSKpNsSENahGHS7fCrAxcDtcNXjyLM68b4gHoTBkC&amp;filename_for_metadata=BILLETVIP_COR22D426&amp;offchaindata_platform=Github&amp;keyfile=Paul&amp;repository=CalviOnTheRocks2022</v>
      </c>
      <c r="U1216" s="78" t="str">
        <f t="shared" si="37"/>
        <v>{"name":"#426 Billet VIP",_x000D_
"symbol":"COR22D426",_x000D_
"description":"Billet VIP / Billet NFT VIP Access - 1 jour Calvi on the Rocks 2022",_x000D_
"seller_fee_basis_points":1000,_x000D_
"image":"https://bafybeideztqsstmx5adbezuikmdqitu7mnvscosl3hsx7fz24cybogmlmu.ipfs.nftstorage.link?image_426.webp",_x000D_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16" s="78" t="str">
        <f>formatRow(Tokens!C$2:I$2,Tokens!C1216:I1216)</f>
        <v>"name":"#426 Billet VIP",_x000D_
"symbol":"COR22D426",_x000D_
"description":"Billet VIP / Billet NFT VIP Access - 1 jour Calvi on the Rocks 2022",_x000D_
"seller_fee_basis_points":1000,_x000D_
"image":"https://bafybeideztqsstmx5adbezuikmdqitu7mnvscosl3hsx7fz24cybogmlmu.ipfs.nftstorage.link?image_426.webp",_x000D_
"Issuer":"NfluenT for Calvi On The rocks",_x000D_
"external_url":""</v>
      </c>
      <c r="W1216" s="78" t="str">
        <f>formatRow(Tokens!J$2:AV$2,Tokens!J1216:AV1216,2,"attributes")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6" s="78" t="str">
        <f>formatRow(Tokens!AX$2:BC$2,Tokens!AX1216:BC1216,2,"creators")</f>
        <v>"creators":[{"address":"ncreator",_x000D_
"share":10},{"address":"cotrcrea",_x000D_
"share":90},{"address":"nminer",_x000D_
"share":0}]</v>
      </c>
      <c r="Y1216" s="78" t="str">
        <f>formatRow(Tokens!BD$2:BI$2,Tokens!BD1216:BI1216,2,"files")</f>
        <v>"files":[]</v>
      </c>
      <c r="Z1216" s="78"/>
      <c r="AA1216" s="78"/>
      <c r="AB1216" s="78"/>
      <c r="AC1216" s="78" t="str">
        <f>formatRow(Tokens!BJ$2:BK$2,Tokens!BJ1216:BK1216,0,"collection")</f>
        <v>"collection":{"name":"BILLET VIP",_x000D_
"family":"Calvi On The Rocks"}</v>
      </c>
      <c r="AD1216" s="1" t="str">
        <f>formatRow(Tokens!BN$2:BR$2,Tokens!BN1216:BR1216,0,"marketplace")</f>
        <v>"marketplace":{"initial_price":100,_x000D_
"reservation_price":"",_x000D_
"duration":"",_x000D_
"max_mint":1,_x000D_
"sell_date":"25/06/2022"}</v>
      </c>
      <c r="AE1216" s="1"/>
    </row>
    <row r="1217" spans="4:31" ht="14.25" customHeight="1" x14ac:dyDescent="0.3">
      <c r="D1217" s="1">
        <f>Tokens!B1217</f>
        <v>427</v>
      </c>
      <c r="E1217" s="17" t="str">
        <f>IF(Tokens!C1217="","",Tokens!C1217)</f>
        <v>#427 Billet VIP</v>
      </c>
      <c r="F1217"/>
      <c r="G1217"/>
      <c r="H1217"/>
      <c r="I1217"/>
      <c r="J1217"/>
      <c r="M1217"/>
      <c r="N1217"/>
      <c r="O1217" s="15" t="str">
        <f t="shared" si="38"/>
        <v>_</v>
      </c>
      <c r="P1217" s="18" t="str">
        <f>IF(F1217="stop","",IF(F1217&lt;&gt;"",HYPERLINK(Settings!$B$5 &amp; "/manage/?network=" &amp; LOWER(B$8) &amp; "&amp;search=token&amp;account=" &amp; ToMint!$B$5 &amp; "&amp;view=" &amp; ToMint!J1217,"TokenSol"),""))</f>
        <v/>
      </c>
      <c r="Q1217" s="2"/>
      <c r="R1217" s="2"/>
      <c r="S1217" s="11"/>
      <c r="T1217" s="78" t="str">
        <f>"owner=" &amp; Tokens!BS1217 &amp; "&amp;filename_for_metadata=" &amp; Tokens!BT1217 &amp; "&amp;offchaindata_platform=" &amp; $B$17 &amp; "&amp;keyfile=" &amp; $B$5 &amp;  "&amp;repository=" &amp; $B$18</f>
        <v>owner=AeDSKpNsSENahGHS7fCrAxcDtcNXjyLM68b4gHoTBkC&amp;filename_for_metadata=BILLETVIP_COR22D427&amp;offchaindata_platform=Github&amp;keyfile=Paul&amp;repository=CalviOnTheRocks2022</v>
      </c>
      <c r="U1217" s="78" t="str">
        <f t="shared" si="37"/>
        <v>{"name":"#427 Billet VIP",_x000D_
"symbol":"COR22D427",_x000D_
"description":"Billet VIP / Billet NFT VIP Access - 1 jour Calvi on the Rocks 2022",_x000D_
"seller_fee_basis_points":1000,_x000D_
"image":"https://bafybeih7krpr3xnqaffjn6ctp5pbyiiu5lhoeae5owls26mk5oasb3idra.ipfs.nftstorage.link?image_427.webp",_x000D_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17" s="78" t="str">
        <f>formatRow(Tokens!C$2:I$2,Tokens!C1217:I1217)</f>
        <v>"name":"#427 Billet VIP",_x000D_
"symbol":"COR22D427",_x000D_
"description":"Billet VIP / Billet NFT VIP Access - 1 jour Calvi on the Rocks 2022",_x000D_
"seller_fee_basis_points":1000,_x000D_
"image":"https://bafybeih7krpr3xnqaffjn6ctp5pbyiiu5lhoeae5owls26mk5oasb3idra.ipfs.nftstorage.link?image_427.webp",_x000D_
"Issuer":"NfluenT for Calvi On The rocks",_x000D_
"external_url":""</v>
      </c>
      <c r="W1217" s="78" t="str">
        <f>formatRow(Tokens!J$2:AV$2,Tokens!J1217:AV1217,2,"attributes")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7" s="78" t="str">
        <f>formatRow(Tokens!AX$2:BC$2,Tokens!AX1217:BC1217,2,"creators")</f>
        <v>"creators":[{"address":"ncreator",_x000D_
"share":10},{"address":"cotrcrea",_x000D_
"share":90},{"address":"nminer",_x000D_
"share":0}]</v>
      </c>
      <c r="Y1217" s="78" t="str">
        <f>formatRow(Tokens!BD$2:BI$2,Tokens!BD1217:BI1217,2,"files")</f>
        <v>"files":[]</v>
      </c>
      <c r="Z1217" s="78"/>
      <c r="AA1217" s="78"/>
      <c r="AB1217" s="78"/>
      <c r="AC1217" s="78" t="str">
        <f>formatRow(Tokens!BJ$2:BK$2,Tokens!BJ1217:BK1217,0,"collection")</f>
        <v>"collection":{"name":"BILLET VIP",_x000D_
"family":"Calvi On The Rocks"}</v>
      </c>
      <c r="AD1217" s="1" t="str">
        <f>formatRow(Tokens!BN$2:BR$2,Tokens!BN1217:BR1217,0,"marketplace")</f>
        <v>"marketplace":{"initial_price":100,_x000D_
"reservation_price":"",_x000D_
"duration":"",_x000D_
"max_mint":1,_x000D_
"sell_date":"25/06/2022"}</v>
      </c>
      <c r="AE1217" s="1"/>
    </row>
    <row r="1218" spans="4:31" ht="14.25" customHeight="1" x14ac:dyDescent="0.3">
      <c r="D1218" s="1">
        <f>Tokens!B1218</f>
        <v>428</v>
      </c>
      <c r="E1218" s="17" t="str">
        <f>IF(Tokens!C1218="","",Tokens!C1218)</f>
        <v>#428 Billet VIP</v>
      </c>
      <c r="F1218"/>
      <c r="G1218"/>
      <c r="H1218"/>
      <c r="I1218"/>
      <c r="J1218"/>
      <c r="M1218"/>
      <c r="N1218"/>
      <c r="O1218" s="15" t="str">
        <f t="shared" si="38"/>
        <v>_</v>
      </c>
      <c r="P1218" s="18" t="str">
        <f>IF(F1218="stop","",IF(F1218&lt;&gt;"",HYPERLINK(Settings!$B$5 &amp; "/manage/?network=" &amp; LOWER(B$8) &amp; "&amp;search=token&amp;account=" &amp; ToMint!$B$5 &amp; "&amp;view=" &amp; ToMint!J1218,"TokenSol"),""))</f>
        <v/>
      </c>
      <c r="Q1218" s="2"/>
      <c r="R1218" s="2"/>
      <c r="S1218" s="11"/>
      <c r="T1218" s="78" t="str">
        <f>"owner=" &amp; Tokens!BS1218 &amp; "&amp;filename_for_metadata=" &amp; Tokens!BT1218 &amp; "&amp;offchaindata_platform=" &amp; $B$17 &amp; "&amp;keyfile=" &amp; $B$5 &amp;  "&amp;repository=" &amp; $B$18</f>
        <v>owner=AeDSKpNsSENahGHS7fCrAxcDtcNXjyLM68b4gHoTBkC&amp;filename_for_metadata=BILLETVIP_COR22D428&amp;offchaindata_platform=Github&amp;keyfile=Paul&amp;repository=CalviOnTheRocks2022</v>
      </c>
      <c r="U1218" s="78" t="str">
        <f t="shared" si="37"/>
        <v>{"name":"#428 Billet VIP",_x000D_
"symbol":"COR22D428",_x000D_
"description":"Billet VIP / Billet NFT VIP Access - 1 jour Calvi on the Rocks 2022",_x000D_
"seller_fee_basis_points":1000,_x000D_
"image":"https://bafybeiekizhelfy4ukd5axxtz3rejuj6apvrn4fsjascgiri6h5px4dbz4.ipfs.nftstorage.link?image_428.webp",_x000D_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18" s="78" t="str">
        <f>formatRow(Tokens!C$2:I$2,Tokens!C1218:I1218)</f>
        <v>"name":"#428 Billet VIP",_x000D_
"symbol":"COR22D428",_x000D_
"description":"Billet VIP / Billet NFT VIP Access - 1 jour Calvi on the Rocks 2022",_x000D_
"seller_fee_basis_points":1000,_x000D_
"image":"https://bafybeiekizhelfy4ukd5axxtz3rejuj6apvrn4fsjascgiri6h5px4dbz4.ipfs.nftstorage.link?image_428.webp",_x000D_
"Issuer":"NfluenT for Calvi On The rocks",_x000D_
"external_url":""</v>
      </c>
      <c r="W1218" s="78" t="str">
        <f>formatRow(Tokens!J$2:AV$2,Tokens!J1218:AV1218,2,"attributes")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8" s="78" t="str">
        <f>formatRow(Tokens!AX$2:BC$2,Tokens!AX1218:BC1218,2,"creators")</f>
        <v>"creators":[{"address":"ncreator",_x000D_
"share":10},{"address":"cotrcrea",_x000D_
"share":90},{"address":"nminer",_x000D_
"share":0}]</v>
      </c>
      <c r="Y1218" s="78" t="str">
        <f>formatRow(Tokens!BD$2:BI$2,Tokens!BD1218:BI1218,2,"files")</f>
        <v>"files":[]</v>
      </c>
      <c r="Z1218" s="78"/>
      <c r="AA1218" s="78"/>
      <c r="AB1218" s="78"/>
      <c r="AC1218" s="78" t="str">
        <f>formatRow(Tokens!BJ$2:BK$2,Tokens!BJ1218:BK1218,0,"collection")</f>
        <v>"collection":{"name":"BILLET VIP",_x000D_
"family":"Calvi On The Rocks"}</v>
      </c>
      <c r="AD1218" s="1" t="str">
        <f>formatRow(Tokens!BN$2:BR$2,Tokens!BN1218:BR1218,0,"marketplace")</f>
        <v>"marketplace":{"initial_price":100,_x000D_
"reservation_price":"",_x000D_
"duration":"",_x000D_
"max_mint":1,_x000D_
"sell_date":"25/06/2022"}</v>
      </c>
      <c r="AE1218" s="1"/>
    </row>
    <row r="1219" spans="4:31" ht="14.25" customHeight="1" x14ac:dyDescent="0.3">
      <c r="D1219" s="1">
        <f>Tokens!B1219</f>
        <v>429</v>
      </c>
      <c r="E1219" s="17" t="str">
        <f>IF(Tokens!C1219="","",Tokens!C1219)</f>
        <v>#429 Billet VIP</v>
      </c>
      <c r="F1219"/>
      <c r="G1219"/>
      <c r="H1219"/>
      <c r="I1219"/>
      <c r="J1219"/>
      <c r="M1219"/>
      <c r="N1219"/>
      <c r="O1219" s="15" t="str">
        <f t="shared" si="38"/>
        <v>_</v>
      </c>
      <c r="P1219" s="18" t="str">
        <f>IF(F1219="stop","",IF(F1219&lt;&gt;"",HYPERLINK(Settings!$B$5 &amp; "/manage/?network=" &amp; LOWER(B$8) &amp; "&amp;search=token&amp;account=" &amp; ToMint!$B$5 &amp; "&amp;view=" &amp; ToMint!J1219,"TokenSol"),""))</f>
        <v/>
      </c>
      <c r="Q1219" s="2"/>
      <c r="R1219" s="2"/>
      <c r="S1219" s="11"/>
      <c r="T1219" s="78" t="str">
        <f>"owner=" &amp; Tokens!BS1219 &amp; "&amp;filename_for_metadata=" &amp; Tokens!BT1219 &amp; "&amp;offchaindata_platform=" &amp; $B$17 &amp; "&amp;keyfile=" &amp; $B$5 &amp;  "&amp;repository=" &amp; $B$18</f>
        <v>owner=AeDSKpNsSENahGHS7fCrAxcDtcNXjyLM68b4gHoTBkC&amp;filename_for_metadata=BILLETVIP_COR22D429&amp;offchaindata_platform=Github&amp;keyfile=Paul&amp;repository=CalviOnTheRocks2022</v>
      </c>
      <c r="U1219" s="78" t="str">
        <f t="shared" si="37"/>
        <v>{"name":"#429 Billet VIP",_x000D_
"symbol":"COR22D429",_x000D_
"description":"Billet VIP / Billet NFT VIP Access - 1 jour Calvi on the Rocks 2022",_x000D_
"seller_fee_basis_points":1000,_x000D_
"image":"https://bafybeifqh4yxsddyevxqovvdpeevaaxy2edcjtyjiqmxbomq2qjdklhu74.ipfs.nftstorage.link?image_429.webp",_x000D_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19" s="78" t="str">
        <f>formatRow(Tokens!C$2:I$2,Tokens!C1219:I1219)</f>
        <v>"name":"#429 Billet VIP",_x000D_
"symbol":"COR22D429",_x000D_
"description":"Billet VIP / Billet NFT VIP Access - 1 jour Calvi on the Rocks 2022",_x000D_
"seller_fee_basis_points":1000,_x000D_
"image":"https://bafybeifqh4yxsddyevxqovvdpeevaaxy2edcjtyjiqmxbomq2qjdklhu74.ipfs.nftstorage.link?image_429.webp",_x000D_
"Issuer":"NfluenT for Calvi On The rocks",_x000D_
"external_url":""</v>
      </c>
      <c r="W1219" s="78" t="str">
        <f>formatRow(Tokens!J$2:AV$2,Tokens!J1219:AV1219,2,"attributes")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9" s="78" t="str">
        <f>formatRow(Tokens!AX$2:BC$2,Tokens!AX1219:BC1219,2,"creators")</f>
        <v>"creators":[{"address":"ncreator",_x000D_
"share":10},{"address":"cotrcrea",_x000D_
"share":90},{"address":"nminer",_x000D_
"share":0}]</v>
      </c>
      <c r="Y1219" s="78" t="str">
        <f>formatRow(Tokens!BD$2:BI$2,Tokens!BD1219:BI1219,2,"files")</f>
        <v>"files":[]</v>
      </c>
      <c r="Z1219" s="78"/>
      <c r="AA1219" s="78"/>
      <c r="AB1219" s="78"/>
      <c r="AC1219" s="78" t="str">
        <f>formatRow(Tokens!BJ$2:BK$2,Tokens!BJ1219:BK1219,0,"collection")</f>
        <v>"collection":{"name":"BILLET VIP",_x000D_
"family":"Calvi On The Rocks"}</v>
      </c>
      <c r="AD1219" s="1" t="str">
        <f>formatRow(Tokens!BN$2:BR$2,Tokens!BN1219:BR1219,0,"marketplace")</f>
        <v>"marketplace":{"initial_price":100,_x000D_
"reservation_price":"",_x000D_
"duration":"",_x000D_
"max_mint":1,_x000D_
"sell_date":"25/06/2022"}</v>
      </c>
      <c r="AE1219" s="1"/>
    </row>
    <row r="1220" spans="4:31" ht="14.25" customHeight="1" x14ac:dyDescent="0.3">
      <c r="D1220" s="1">
        <f>Tokens!B1220</f>
        <v>430</v>
      </c>
      <c r="E1220" s="17" t="str">
        <f>IF(Tokens!C1220="","",Tokens!C1220)</f>
        <v>#430 Billet VIP</v>
      </c>
      <c r="F1220"/>
      <c r="G1220"/>
      <c r="H1220"/>
      <c r="I1220"/>
      <c r="J1220"/>
      <c r="M1220"/>
      <c r="N1220"/>
      <c r="O1220" s="15" t="str">
        <f t="shared" si="38"/>
        <v>_</v>
      </c>
      <c r="P1220" s="18" t="str">
        <f>IF(F1220="stop","",IF(F1220&lt;&gt;"",HYPERLINK(Settings!$B$5 &amp; "/manage/?network=" &amp; LOWER(B$8) &amp; "&amp;search=token&amp;account=" &amp; ToMint!$B$5 &amp; "&amp;view=" &amp; ToMint!J1220,"TokenSol"),""))</f>
        <v/>
      </c>
      <c r="Q1220" s="2"/>
      <c r="R1220" s="2"/>
      <c r="S1220" s="11"/>
      <c r="T1220" s="78" t="str">
        <f>"owner=" &amp; Tokens!BS1220 &amp; "&amp;filename_for_metadata=" &amp; Tokens!BT1220 &amp; "&amp;offchaindata_platform=" &amp; $B$17 &amp; "&amp;keyfile=" &amp; $B$5 &amp;  "&amp;repository=" &amp; $B$18</f>
        <v>owner=AeDSKpNsSENahGHS7fCrAxcDtcNXjyLM68b4gHoTBkC&amp;filename_for_metadata=BILLETVIP_COR22D430&amp;offchaindata_platform=Github&amp;keyfile=Paul&amp;repository=CalviOnTheRocks2022</v>
      </c>
      <c r="U1220" s="78" t="str">
        <f t="shared" si="37"/>
        <v>{"name":"#430 Billet VIP",_x000D_
"symbol":"COR22D430",_x000D_
"description":"Billet VIP / Billet NFT VIP Access - 1 jour Calvi on the Rocks 2022",_x000D_
"seller_fee_basis_points":1000,_x000D_
"image":"https://bafybeigkmdzub3nh6bzj2dwdxiluv3r2vmmk2qfokc6ttsbkubxp7gtqfe.ipfs.nftstorage.link?image_430.webp",_x000D_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20" s="78" t="str">
        <f>formatRow(Tokens!C$2:I$2,Tokens!C1220:I1220)</f>
        <v>"name":"#430 Billet VIP",_x000D_
"symbol":"COR22D430",_x000D_
"description":"Billet VIP / Billet NFT VIP Access - 1 jour Calvi on the Rocks 2022",_x000D_
"seller_fee_basis_points":1000,_x000D_
"image":"https://bafybeigkmdzub3nh6bzj2dwdxiluv3r2vmmk2qfokc6ttsbkubxp7gtqfe.ipfs.nftstorage.link?image_430.webp",_x000D_
"Issuer":"NfluenT for Calvi On The rocks",_x000D_
"external_url":""</v>
      </c>
      <c r="W1220" s="78" t="str">
        <f>formatRow(Tokens!J$2:AV$2,Tokens!J1220:AV1220,2,"attributes")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0" s="78" t="str">
        <f>formatRow(Tokens!AX$2:BC$2,Tokens!AX1220:BC1220,2,"creators")</f>
        <v>"creators":[{"address":"ncreator",_x000D_
"share":10},{"address":"cotrcrea",_x000D_
"share":90},{"address":"nminer",_x000D_
"share":0}]</v>
      </c>
      <c r="Y1220" s="78" t="str">
        <f>formatRow(Tokens!BD$2:BI$2,Tokens!BD1220:BI1220,2,"files")</f>
        <v>"files":[]</v>
      </c>
      <c r="Z1220" s="78"/>
      <c r="AA1220" s="78"/>
      <c r="AB1220" s="78"/>
      <c r="AC1220" s="78" t="str">
        <f>formatRow(Tokens!BJ$2:BK$2,Tokens!BJ1220:BK1220,0,"collection")</f>
        <v>"collection":{"name":"BILLET VIP",_x000D_
"family":"Calvi On The Rocks"}</v>
      </c>
      <c r="AD1220" s="1" t="str">
        <f>formatRow(Tokens!BN$2:BR$2,Tokens!BN1220:BR1220,0,"marketplace")</f>
        <v>"marketplace":{"initial_price":100,_x000D_
"reservation_price":"",_x000D_
"duration":"",_x000D_
"max_mint":1,_x000D_
"sell_date":"25/06/2022"}</v>
      </c>
      <c r="AE1220" s="1"/>
    </row>
    <row r="1221" spans="4:31" ht="14.25" customHeight="1" x14ac:dyDescent="0.3">
      <c r="D1221" s="1">
        <f>Tokens!B1221</f>
        <v>431</v>
      </c>
      <c r="E1221" s="17" t="str">
        <f>IF(Tokens!C1221="","",Tokens!C1221)</f>
        <v>#431 Billet VIP</v>
      </c>
      <c r="F1221"/>
      <c r="G1221"/>
      <c r="H1221"/>
      <c r="I1221"/>
      <c r="J1221"/>
      <c r="M1221"/>
      <c r="N1221"/>
      <c r="O1221" s="15" t="str">
        <f t="shared" si="38"/>
        <v>_</v>
      </c>
      <c r="P1221" s="18" t="str">
        <f>IF(F1221="stop","",IF(F1221&lt;&gt;"",HYPERLINK(Settings!$B$5 &amp; "/manage/?network=" &amp; LOWER(B$8) &amp; "&amp;search=token&amp;account=" &amp; ToMint!$B$5 &amp; "&amp;view=" &amp; ToMint!J1221,"TokenSol"),""))</f>
        <v/>
      </c>
      <c r="Q1221" s="2"/>
      <c r="R1221" s="2"/>
      <c r="S1221" s="11"/>
      <c r="T1221" s="78" t="str">
        <f>"owner=" &amp; Tokens!BS1221 &amp; "&amp;filename_for_metadata=" &amp; Tokens!BT1221 &amp; "&amp;offchaindata_platform=" &amp; $B$17 &amp; "&amp;keyfile=" &amp; $B$5 &amp;  "&amp;repository=" &amp; $B$18</f>
        <v>owner=AeDSKpNsSENahGHS7fCrAxcDtcNXjyLM68b4gHoTBkC&amp;filename_for_metadata=BILLETVIP_COR22D431&amp;offchaindata_platform=Github&amp;keyfile=Paul&amp;repository=CalviOnTheRocks2022</v>
      </c>
      <c r="U1221" s="78" t="str">
        <f t="shared" ref="U1221:U1284" si="39">"{" &amp; V1221 &amp; "," &amp; W1221 &amp; "," &amp; """properties"":{" &amp; X1221 &amp; "," &amp; Y1221 &amp; "}," &amp; AC1221 &amp; "," &amp; AD1221 &amp; "}"</f>
        <v>{"name":"#431 Billet VIP",_x000D_
"symbol":"COR22D431",_x000D_
"description":"Billet VIP / Billet NFT VIP Access - 1 jour Calvi on the Rocks 2022",_x000D_
"seller_fee_basis_points":1000,_x000D_
"image":"https://bafybeicmj6tnd2gcpuerqvcpwstpsjl4lfvkyrnrwpipnvd5woihbwnfom.ipfs.nftstorage.link?image_431.webp",_x000D_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21" s="78" t="str">
        <f>formatRow(Tokens!C$2:I$2,Tokens!C1221:I1221)</f>
        <v>"name":"#431 Billet VIP",_x000D_
"symbol":"COR22D431",_x000D_
"description":"Billet VIP / Billet NFT VIP Access - 1 jour Calvi on the Rocks 2022",_x000D_
"seller_fee_basis_points":1000,_x000D_
"image":"https://bafybeicmj6tnd2gcpuerqvcpwstpsjl4lfvkyrnrwpipnvd5woihbwnfom.ipfs.nftstorage.link?image_431.webp",_x000D_
"Issuer":"NfluenT for Calvi On The rocks",_x000D_
"external_url":""</v>
      </c>
      <c r="W1221" s="78" t="str">
        <f>formatRow(Tokens!J$2:AV$2,Tokens!J1221:AV1221,2,"attributes")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1" s="78" t="str">
        <f>formatRow(Tokens!AX$2:BC$2,Tokens!AX1221:BC1221,2,"creators")</f>
        <v>"creators":[{"address":"ncreator",_x000D_
"share":10},{"address":"cotrcrea",_x000D_
"share":90},{"address":"nminer",_x000D_
"share":0}]</v>
      </c>
      <c r="Y1221" s="78" t="str">
        <f>formatRow(Tokens!BD$2:BI$2,Tokens!BD1221:BI1221,2,"files")</f>
        <v>"files":[]</v>
      </c>
      <c r="Z1221" s="78"/>
      <c r="AA1221" s="78"/>
      <c r="AB1221" s="78"/>
      <c r="AC1221" s="78" t="str">
        <f>formatRow(Tokens!BJ$2:BK$2,Tokens!BJ1221:BK1221,0,"collection")</f>
        <v>"collection":{"name":"BILLET VIP",_x000D_
"family":"Calvi On The Rocks"}</v>
      </c>
      <c r="AD1221" s="1" t="str">
        <f>formatRow(Tokens!BN$2:BR$2,Tokens!BN1221:BR1221,0,"marketplace")</f>
        <v>"marketplace":{"initial_price":100,_x000D_
"reservation_price":"",_x000D_
"duration":"",_x000D_
"max_mint":1,_x000D_
"sell_date":"25/06/2022"}</v>
      </c>
      <c r="AE1221" s="1"/>
    </row>
    <row r="1222" spans="4:31" ht="14.25" customHeight="1" x14ac:dyDescent="0.3">
      <c r="D1222" s="1">
        <f>Tokens!B1222</f>
        <v>432</v>
      </c>
      <c r="E1222" s="17" t="str">
        <f>IF(Tokens!C1222="","",Tokens!C1222)</f>
        <v>#432 Billet VIP</v>
      </c>
      <c r="F1222"/>
      <c r="G1222"/>
      <c r="H1222"/>
      <c r="I1222"/>
      <c r="J1222"/>
      <c r="M1222"/>
      <c r="N1222"/>
      <c r="O1222" s="15" t="str">
        <f t="shared" si="38"/>
        <v>_</v>
      </c>
      <c r="P1222" s="18" t="str">
        <f>IF(F1222="stop","",IF(F1222&lt;&gt;"",HYPERLINK(Settings!$B$5 &amp; "/manage/?network=" &amp; LOWER(B$8) &amp; "&amp;search=token&amp;account=" &amp; ToMint!$B$5 &amp; "&amp;view=" &amp; ToMint!J1222,"TokenSol"),""))</f>
        <v/>
      </c>
      <c r="Q1222" s="2"/>
      <c r="R1222" s="2"/>
      <c r="S1222" s="11"/>
      <c r="T1222" s="78" t="str">
        <f>"owner=" &amp; Tokens!BS1222 &amp; "&amp;filename_for_metadata=" &amp; Tokens!BT1222 &amp; "&amp;offchaindata_platform=" &amp; $B$17 &amp; "&amp;keyfile=" &amp; $B$5 &amp;  "&amp;repository=" &amp; $B$18</f>
        <v>owner=AeDSKpNsSENahGHS7fCrAxcDtcNXjyLM68b4gHoTBkC&amp;filename_for_metadata=BILLETVIP_COR22D432&amp;offchaindata_platform=Github&amp;keyfile=Paul&amp;repository=CalviOnTheRocks2022</v>
      </c>
      <c r="U1222" s="78" t="str">
        <f t="shared" si="39"/>
        <v>{"name":"#432 Billet VIP",_x000D_
"symbol":"COR22D432",_x000D_
"description":"Billet VIP / Billet NFT VIP Access - 1 jour Calvi on the Rocks 2022",_x000D_
"seller_fee_basis_points":1000,_x000D_
"image":"https://bafybeie43b3nvmsfpw6ggv5l4yqk2iwsfnxqpezdneikhvicicdhqgfgvy.ipfs.nftstorage.link?image_432.webp",_x000D_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22" s="78" t="str">
        <f>formatRow(Tokens!C$2:I$2,Tokens!C1222:I1222)</f>
        <v>"name":"#432 Billet VIP",_x000D_
"symbol":"COR22D432",_x000D_
"description":"Billet VIP / Billet NFT VIP Access - 1 jour Calvi on the Rocks 2022",_x000D_
"seller_fee_basis_points":1000,_x000D_
"image":"https://bafybeie43b3nvmsfpw6ggv5l4yqk2iwsfnxqpezdneikhvicicdhqgfgvy.ipfs.nftstorage.link?image_432.webp",_x000D_
"Issuer":"NfluenT for Calvi On The rocks",_x000D_
"external_url":""</v>
      </c>
      <c r="W1222" s="78" t="str">
        <f>formatRow(Tokens!J$2:AV$2,Tokens!J1222:AV1222,2,"attributes")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2" s="78" t="str">
        <f>formatRow(Tokens!AX$2:BC$2,Tokens!AX1222:BC1222,2,"creators")</f>
        <v>"creators":[{"address":"ncreator",_x000D_
"share":10},{"address":"cotrcrea",_x000D_
"share":90},{"address":"nminer",_x000D_
"share":0}]</v>
      </c>
      <c r="Y1222" s="78" t="str">
        <f>formatRow(Tokens!BD$2:BI$2,Tokens!BD1222:BI1222,2,"files")</f>
        <v>"files":[]</v>
      </c>
      <c r="Z1222" s="78"/>
      <c r="AA1222" s="78"/>
      <c r="AB1222" s="78"/>
      <c r="AC1222" s="78" t="str">
        <f>formatRow(Tokens!BJ$2:BK$2,Tokens!BJ1222:BK1222,0,"collection")</f>
        <v>"collection":{"name":"BILLET VIP",_x000D_
"family":"Calvi On The Rocks"}</v>
      </c>
      <c r="AD1222" s="1" t="str">
        <f>formatRow(Tokens!BN$2:BR$2,Tokens!BN1222:BR1222,0,"marketplace")</f>
        <v>"marketplace":{"initial_price":100,_x000D_
"reservation_price":"",_x000D_
"duration":"",_x000D_
"max_mint":1,_x000D_
"sell_date":"25/06/2022"}</v>
      </c>
      <c r="AE1222" s="1"/>
    </row>
    <row r="1223" spans="4:31" ht="14.25" customHeight="1" x14ac:dyDescent="0.3">
      <c r="D1223" s="1">
        <f>Tokens!B1223</f>
        <v>433</v>
      </c>
      <c r="E1223" s="17" t="str">
        <f>IF(Tokens!C1223="","",Tokens!C1223)</f>
        <v>#433 Billet VIP</v>
      </c>
      <c r="F1223"/>
      <c r="G1223"/>
      <c r="H1223"/>
      <c r="I1223"/>
      <c r="J1223"/>
      <c r="M1223"/>
      <c r="N1223"/>
      <c r="O1223" s="15" t="str">
        <f t="shared" si="38"/>
        <v>_</v>
      </c>
      <c r="P1223" s="18" t="str">
        <f>IF(F1223="stop","",IF(F1223&lt;&gt;"",HYPERLINK(Settings!$B$5 &amp; "/manage/?network=" &amp; LOWER(B$8) &amp; "&amp;search=token&amp;account=" &amp; ToMint!$B$5 &amp; "&amp;view=" &amp; ToMint!J1223,"TokenSol"),""))</f>
        <v/>
      </c>
      <c r="Q1223" s="2"/>
      <c r="R1223" s="2"/>
      <c r="S1223" s="11"/>
      <c r="T1223" s="78" t="str">
        <f>"owner=" &amp; Tokens!BS1223 &amp; "&amp;filename_for_metadata=" &amp; Tokens!BT1223 &amp; "&amp;offchaindata_platform=" &amp; $B$17 &amp; "&amp;keyfile=" &amp; $B$5 &amp;  "&amp;repository=" &amp; $B$18</f>
        <v>owner=AeDSKpNsSENahGHS7fCrAxcDtcNXjyLM68b4gHoTBkC&amp;filename_for_metadata=BILLETVIP_COR22D433&amp;offchaindata_platform=Github&amp;keyfile=Paul&amp;repository=CalviOnTheRocks2022</v>
      </c>
      <c r="U1223" s="78" t="str">
        <f t="shared" si="39"/>
        <v>{"name":"#433 Billet VIP",_x000D_
"symbol":"COR22D433",_x000D_
"description":"Billet VIP / Billet NFT VIP Access - 1 jour Calvi on the Rocks 2022",_x000D_
"seller_fee_basis_points":1000,_x000D_
"image":"https://bafybeicpod76xhoelavl25ops6rpb5gj3h32gvzttdffwhhcjolcrx4jsa.ipfs.nftstorage.link?image_433.webp",_x000D_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23" s="78" t="str">
        <f>formatRow(Tokens!C$2:I$2,Tokens!C1223:I1223)</f>
        <v>"name":"#433 Billet VIP",_x000D_
"symbol":"COR22D433",_x000D_
"description":"Billet VIP / Billet NFT VIP Access - 1 jour Calvi on the Rocks 2022",_x000D_
"seller_fee_basis_points":1000,_x000D_
"image":"https://bafybeicpod76xhoelavl25ops6rpb5gj3h32gvzttdffwhhcjolcrx4jsa.ipfs.nftstorage.link?image_433.webp",_x000D_
"Issuer":"NfluenT for Calvi On The rocks",_x000D_
"external_url":""</v>
      </c>
      <c r="W1223" s="78" t="str">
        <f>formatRow(Tokens!J$2:AV$2,Tokens!J1223:AV1223,2,"attributes")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3" s="78" t="str">
        <f>formatRow(Tokens!AX$2:BC$2,Tokens!AX1223:BC1223,2,"creators")</f>
        <v>"creators":[{"address":"ncreator",_x000D_
"share":10},{"address":"cotrcrea",_x000D_
"share":90},{"address":"nminer",_x000D_
"share":0}]</v>
      </c>
      <c r="Y1223" s="78" t="str">
        <f>formatRow(Tokens!BD$2:BI$2,Tokens!BD1223:BI1223,2,"files")</f>
        <v>"files":[]</v>
      </c>
      <c r="Z1223" s="78"/>
      <c r="AA1223" s="78"/>
      <c r="AB1223" s="78"/>
      <c r="AC1223" s="78" t="str">
        <f>formatRow(Tokens!BJ$2:BK$2,Tokens!BJ1223:BK1223,0,"collection")</f>
        <v>"collection":{"name":"BILLET VIP",_x000D_
"family":"Calvi On The Rocks"}</v>
      </c>
      <c r="AD1223" s="1" t="str">
        <f>formatRow(Tokens!BN$2:BR$2,Tokens!BN1223:BR1223,0,"marketplace")</f>
        <v>"marketplace":{"initial_price":100,_x000D_
"reservation_price":"",_x000D_
"duration":"",_x000D_
"max_mint":1,_x000D_
"sell_date":"25/06/2022"}</v>
      </c>
      <c r="AE1223" s="1"/>
    </row>
    <row r="1224" spans="4:31" ht="14.25" customHeight="1" x14ac:dyDescent="0.3">
      <c r="D1224" s="1">
        <f>Tokens!B1224</f>
        <v>434</v>
      </c>
      <c r="E1224" s="17" t="str">
        <f>IF(Tokens!C1224="","",Tokens!C1224)</f>
        <v>#434 Billet VIP</v>
      </c>
      <c r="F1224"/>
      <c r="G1224"/>
      <c r="H1224"/>
      <c r="I1224"/>
      <c r="J1224"/>
      <c r="M1224"/>
      <c r="N1224"/>
      <c r="O1224" s="15" t="str">
        <f t="shared" si="38"/>
        <v>_</v>
      </c>
      <c r="P1224" s="18" t="str">
        <f>IF(F1224="stop","",IF(F1224&lt;&gt;"",HYPERLINK(Settings!$B$5 &amp; "/manage/?network=" &amp; LOWER(B$8) &amp; "&amp;search=token&amp;account=" &amp; ToMint!$B$5 &amp; "&amp;view=" &amp; ToMint!J1224,"TokenSol"),""))</f>
        <v/>
      </c>
      <c r="Q1224" s="2"/>
      <c r="R1224" s="2"/>
      <c r="S1224" s="11"/>
      <c r="T1224" s="78" t="str">
        <f>"owner=" &amp; Tokens!BS1224 &amp; "&amp;filename_for_metadata=" &amp; Tokens!BT1224 &amp; "&amp;offchaindata_platform=" &amp; $B$17 &amp; "&amp;keyfile=" &amp; $B$5 &amp;  "&amp;repository=" &amp; $B$18</f>
        <v>owner=AeDSKpNsSENahGHS7fCrAxcDtcNXjyLM68b4gHoTBkC&amp;filename_for_metadata=BILLETVIP_COR22D434&amp;offchaindata_platform=Github&amp;keyfile=Paul&amp;repository=CalviOnTheRocks2022</v>
      </c>
      <c r="U1224" s="78" t="str">
        <f t="shared" si="39"/>
        <v>{"name":"#434 Billet VIP",_x000D_
"symbol":"COR22D434",_x000D_
"description":"Billet VIP / Billet NFT VIP Access - 1 jour Calvi on the Rocks 2022",_x000D_
"seller_fee_basis_points":1000,_x000D_
"image":"https://bafybeice36sfhtpd623insrze6ngoejwe4vxghkvtafq2oi465s4lmyola.ipfs.nftstorage.link?image_434.webp",_x000D_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24" s="78" t="str">
        <f>formatRow(Tokens!C$2:I$2,Tokens!C1224:I1224)</f>
        <v>"name":"#434 Billet VIP",_x000D_
"symbol":"COR22D434",_x000D_
"description":"Billet VIP / Billet NFT VIP Access - 1 jour Calvi on the Rocks 2022",_x000D_
"seller_fee_basis_points":1000,_x000D_
"image":"https://bafybeice36sfhtpd623insrze6ngoejwe4vxghkvtafq2oi465s4lmyola.ipfs.nftstorage.link?image_434.webp",_x000D_
"Issuer":"NfluenT for Calvi On The rocks",_x000D_
"external_url":""</v>
      </c>
      <c r="W1224" s="78" t="str">
        <f>formatRow(Tokens!J$2:AV$2,Tokens!J1224:AV1224,2,"attributes")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4" s="78" t="str">
        <f>formatRow(Tokens!AX$2:BC$2,Tokens!AX1224:BC1224,2,"creators")</f>
        <v>"creators":[{"address":"ncreator",_x000D_
"share":10},{"address":"cotrcrea",_x000D_
"share":90},{"address":"nminer",_x000D_
"share":0}]</v>
      </c>
      <c r="Y1224" s="78" t="str">
        <f>formatRow(Tokens!BD$2:BI$2,Tokens!BD1224:BI1224,2,"files")</f>
        <v>"files":[]</v>
      </c>
      <c r="Z1224" s="78"/>
      <c r="AA1224" s="78"/>
      <c r="AB1224" s="78"/>
      <c r="AC1224" s="78" t="str">
        <f>formatRow(Tokens!BJ$2:BK$2,Tokens!BJ1224:BK1224,0,"collection")</f>
        <v>"collection":{"name":"BILLET VIP",_x000D_
"family":"Calvi On The Rocks"}</v>
      </c>
      <c r="AD1224" s="1" t="str">
        <f>formatRow(Tokens!BN$2:BR$2,Tokens!BN1224:BR1224,0,"marketplace")</f>
        <v>"marketplace":{"initial_price":100,_x000D_
"reservation_price":"",_x000D_
"duration":"",_x000D_
"max_mint":1,_x000D_
"sell_date":"25/06/2022"}</v>
      </c>
      <c r="AE1224" s="1"/>
    </row>
    <row r="1225" spans="4:31" ht="14.25" customHeight="1" x14ac:dyDescent="0.3">
      <c r="D1225" s="1">
        <f>Tokens!B1225</f>
        <v>435</v>
      </c>
      <c r="E1225" s="17" t="str">
        <f>IF(Tokens!C1225="","",Tokens!C1225)</f>
        <v>#435 Billet VIP</v>
      </c>
      <c r="F1225"/>
      <c r="G1225"/>
      <c r="H1225"/>
      <c r="I1225"/>
      <c r="J1225"/>
      <c r="M1225"/>
      <c r="N1225"/>
      <c r="O1225" s="15" t="str">
        <f t="shared" si="38"/>
        <v>_</v>
      </c>
      <c r="P1225" s="18" t="str">
        <f>IF(F1225="stop","",IF(F1225&lt;&gt;"",HYPERLINK(Settings!$B$5 &amp; "/manage/?network=" &amp; LOWER(B$8) &amp; "&amp;search=token&amp;account=" &amp; ToMint!$B$5 &amp; "&amp;view=" &amp; ToMint!J1225,"TokenSol"),""))</f>
        <v/>
      </c>
      <c r="Q1225" s="2"/>
      <c r="R1225" s="2"/>
      <c r="S1225" s="11"/>
      <c r="T1225" s="78" t="str">
        <f>"owner=" &amp; Tokens!BS1225 &amp; "&amp;filename_for_metadata=" &amp; Tokens!BT1225 &amp; "&amp;offchaindata_platform=" &amp; $B$17 &amp; "&amp;keyfile=" &amp; $B$5 &amp;  "&amp;repository=" &amp; $B$18</f>
        <v>owner=AeDSKpNsSENahGHS7fCrAxcDtcNXjyLM68b4gHoTBkC&amp;filename_for_metadata=BILLETVIP_COR22D435&amp;offchaindata_platform=Github&amp;keyfile=Paul&amp;repository=CalviOnTheRocks2022</v>
      </c>
      <c r="U1225" s="78" t="str">
        <f t="shared" si="39"/>
        <v>{"name":"#435 Billet VIP",_x000D_
"symbol":"COR22D435",_x000D_
"description":"Billet VIP / Billet NFT VIP Access - 1 jour Calvi on the Rocks 2022",_x000D_
"seller_fee_basis_points":1000,_x000D_
"image":"https://bafybeie252jefisu63zozft2fhduhbbz7qi2bv3r3gfaieu42elsll2kum.ipfs.nftstorage.link?image_435.webp",_x000D_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25" s="78" t="str">
        <f>formatRow(Tokens!C$2:I$2,Tokens!C1225:I1225)</f>
        <v>"name":"#435 Billet VIP",_x000D_
"symbol":"COR22D435",_x000D_
"description":"Billet VIP / Billet NFT VIP Access - 1 jour Calvi on the Rocks 2022",_x000D_
"seller_fee_basis_points":1000,_x000D_
"image":"https://bafybeie252jefisu63zozft2fhduhbbz7qi2bv3r3gfaieu42elsll2kum.ipfs.nftstorage.link?image_435.webp",_x000D_
"Issuer":"NfluenT for Calvi On The rocks",_x000D_
"external_url":""</v>
      </c>
      <c r="W1225" s="78" t="str">
        <f>formatRow(Tokens!J$2:AV$2,Tokens!J1225:AV1225,2,"attributes")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5" s="78" t="str">
        <f>formatRow(Tokens!AX$2:BC$2,Tokens!AX1225:BC1225,2,"creators")</f>
        <v>"creators":[{"address":"ncreator",_x000D_
"share":10},{"address":"cotrcrea",_x000D_
"share":90},{"address":"nminer",_x000D_
"share":0}]</v>
      </c>
      <c r="Y1225" s="78" t="str">
        <f>formatRow(Tokens!BD$2:BI$2,Tokens!BD1225:BI1225,2,"files")</f>
        <v>"files":[]</v>
      </c>
      <c r="Z1225" s="78"/>
      <c r="AA1225" s="78"/>
      <c r="AB1225" s="78"/>
      <c r="AC1225" s="78" t="str">
        <f>formatRow(Tokens!BJ$2:BK$2,Tokens!BJ1225:BK1225,0,"collection")</f>
        <v>"collection":{"name":"BILLET VIP",_x000D_
"family":"Calvi On The Rocks"}</v>
      </c>
      <c r="AD1225" s="1" t="str">
        <f>formatRow(Tokens!BN$2:BR$2,Tokens!BN1225:BR1225,0,"marketplace")</f>
        <v>"marketplace":{"initial_price":100,_x000D_
"reservation_price":"",_x000D_
"duration":"",_x000D_
"max_mint":1,_x000D_
"sell_date":"25/06/2022"}</v>
      </c>
      <c r="AE1225" s="1"/>
    </row>
    <row r="1226" spans="4:31" ht="14.25" customHeight="1" x14ac:dyDescent="0.3">
      <c r="D1226" s="1">
        <f>Tokens!B1226</f>
        <v>436</v>
      </c>
      <c r="E1226" s="17" t="str">
        <f>IF(Tokens!C1226="","",Tokens!C1226)</f>
        <v>#436 Billet VIP</v>
      </c>
      <c r="F1226"/>
      <c r="G1226"/>
      <c r="H1226"/>
      <c r="I1226"/>
      <c r="J1226"/>
      <c r="M1226"/>
      <c r="N1226"/>
      <c r="O1226" s="15" t="str">
        <f t="shared" si="38"/>
        <v>_</v>
      </c>
      <c r="P1226" s="18" t="str">
        <f>IF(F1226="stop","",IF(F1226&lt;&gt;"",HYPERLINK(Settings!$B$5 &amp; "/manage/?network=" &amp; LOWER(B$8) &amp; "&amp;search=token&amp;account=" &amp; ToMint!$B$5 &amp; "&amp;view=" &amp; ToMint!J1226,"TokenSol"),""))</f>
        <v/>
      </c>
      <c r="Q1226" s="2"/>
      <c r="R1226" s="2"/>
      <c r="S1226" s="11"/>
      <c r="T1226" s="78" t="str">
        <f>"owner=" &amp; Tokens!BS1226 &amp; "&amp;filename_for_metadata=" &amp; Tokens!BT1226 &amp; "&amp;offchaindata_platform=" &amp; $B$17 &amp; "&amp;keyfile=" &amp; $B$5 &amp;  "&amp;repository=" &amp; $B$18</f>
        <v>owner=AeDSKpNsSENahGHS7fCrAxcDtcNXjyLM68b4gHoTBkC&amp;filename_for_metadata=BILLETVIP_COR22D436&amp;offchaindata_platform=Github&amp;keyfile=Paul&amp;repository=CalviOnTheRocks2022</v>
      </c>
      <c r="U1226" s="78" t="str">
        <f t="shared" si="39"/>
        <v>{"name":"#436 Billet VIP",_x000D_
"symbol":"COR22D436",_x000D_
"description":"Billet VIP / Billet NFT VIP Access - 1 jour Calvi on the Rocks 2022",_x000D_
"seller_fee_basis_points":1000,_x000D_
"image":"https://bafybeigi44x2tl5q2dl3g6kyslmn6u6ecfhmh56a5twjclwmduorbd2f2m.ipfs.nftstorage.link?image_436.webp",_x000D_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26" s="78" t="str">
        <f>formatRow(Tokens!C$2:I$2,Tokens!C1226:I1226)</f>
        <v>"name":"#436 Billet VIP",_x000D_
"symbol":"COR22D436",_x000D_
"description":"Billet VIP / Billet NFT VIP Access - 1 jour Calvi on the Rocks 2022",_x000D_
"seller_fee_basis_points":1000,_x000D_
"image":"https://bafybeigi44x2tl5q2dl3g6kyslmn6u6ecfhmh56a5twjclwmduorbd2f2m.ipfs.nftstorage.link?image_436.webp",_x000D_
"Issuer":"NfluenT for Calvi On The rocks",_x000D_
"external_url":""</v>
      </c>
      <c r="W1226" s="78" t="str">
        <f>formatRow(Tokens!J$2:AV$2,Tokens!J1226:AV1226,2,"attributes")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6" s="78" t="str">
        <f>formatRow(Tokens!AX$2:BC$2,Tokens!AX1226:BC1226,2,"creators")</f>
        <v>"creators":[{"address":"ncreator",_x000D_
"share":10},{"address":"cotrcrea",_x000D_
"share":90},{"address":"nminer",_x000D_
"share":0}]</v>
      </c>
      <c r="Y1226" s="78" t="str">
        <f>formatRow(Tokens!BD$2:BI$2,Tokens!BD1226:BI1226,2,"files")</f>
        <v>"files":[]</v>
      </c>
      <c r="Z1226" s="78"/>
      <c r="AA1226" s="78"/>
      <c r="AB1226" s="78"/>
      <c r="AC1226" s="78" t="str">
        <f>formatRow(Tokens!BJ$2:BK$2,Tokens!BJ1226:BK1226,0,"collection")</f>
        <v>"collection":{"name":"BILLET VIP",_x000D_
"family":"Calvi On The Rocks"}</v>
      </c>
      <c r="AD1226" s="1" t="str">
        <f>formatRow(Tokens!BN$2:BR$2,Tokens!BN1226:BR1226,0,"marketplace")</f>
        <v>"marketplace":{"initial_price":100,_x000D_
"reservation_price":"",_x000D_
"duration":"",_x000D_
"max_mint":1,_x000D_
"sell_date":"25/06/2022"}</v>
      </c>
      <c r="AE1226" s="1"/>
    </row>
    <row r="1227" spans="4:31" ht="14.25" customHeight="1" x14ac:dyDescent="0.3">
      <c r="D1227" s="1">
        <f>Tokens!B1227</f>
        <v>437</v>
      </c>
      <c r="E1227" s="17" t="str">
        <f>IF(Tokens!C1227="","",Tokens!C1227)</f>
        <v>#437 Billet VIP</v>
      </c>
      <c r="F1227"/>
      <c r="G1227"/>
      <c r="H1227"/>
      <c r="I1227"/>
      <c r="J1227"/>
      <c r="M1227"/>
      <c r="N1227"/>
      <c r="O1227" s="15" t="str">
        <f t="shared" si="38"/>
        <v>_</v>
      </c>
      <c r="P1227" s="18" t="str">
        <f>IF(F1227="stop","",IF(F1227&lt;&gt;"",HYPERLINK(Settings!$B$5 &amp; "/manage/?network=" &amp; LOWER(B$8) &amp; "&amp;search=token&amp;account=" &amp; ToMint!$B$5 &amp; "&amp;view=" &amp; ToMint!J1227,"TokenSol"),""))</f>
        <v/>
      </c>
      <c r="Q1227" s="2"/>
      <c r="R1227" s="2"/>
      <c r="S1227" s="11"/>
      <c r="T1227" s="78" t="str">
        <f>"owner=" &amp; Tokens!BS1227 &amp; "&amp;filename_for_metadata=" &amp; Tokens!BT1227 &amp; "&amp;offchaindata_platform=" &amp; $B$17 &amp; "&amp;keyfile=" &amp; $B$5 &amp;  "&amp;repository=" &amp; $B$18</f>
        <v>owner=AeDSKpNsSENahGHS7fCrAxcDtcNXjyLM68b4gHoTBkC&amp;filename_for_metadata=BILLETVIP_COR22D437&amp;offchaindata_platform=Github&amp;keyfile=Paul&amp;repository=CalviOnTheRocks2022</v>
      </c>
      <c r="U1227" s="78" t="str">
        <f t="shared" si="39"/>
        <v>{"name":"#437 Billet VIP",_x000D_
"symbol":"COR22D437",_x000D_
"description":"Billet VIP / Billet NFT VIP Access - 1 jour Calvi on the Rocks 2022",_x000D_
"seller_fee_basis_points":1000,_x000D_
"image":"https://bafybeiawiffxymyb755s3l7tkotrhag2ht65uzp4hmzvob3kxwj2ssgana.ipfs.nftstorage.link?image_437.webp",_x000D_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27" s="78" t="str">
        <f>formatRow(Tokens!C$2:I$2,Tokens!C1227:I1227)</f>
        <v>"name":"#437 Billet VIP",_x000D_
"symbol":"COR22D437",_x000D_
"description":"Billet VIP / Billet NFT VIP Access - 1 jour Calvi on the Rocks 2022",_x000D_
"seller_fee_basis_points":1000,_x000D_
"image":"https://bafybeiawiffxymyb755s3l7tkotrhag2ht65uzp4hmzvob3kxwj2ssgana.ipfs.nftstorage.link?image_437.webp",_x000D_
"Issuer":"NfluenT for Calvi On The rocks",_x000D_
"external_url":""</v>
      </c>
      <c r="W1227" s="78" t="str">
        <f>formatRow(Tokens!J$2:AV$2,Tokens!J1227:AV1227,2,"attributes")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7" s="78" t="str">
        <f>formatRow(Tokens!AX$2:BC$2,Tokens!AX1227:BC1227,2,"creators")</f>
        <v>"creators":[{"address":"ncreator",_x000D_
"share":10},{"address":"cotrcrea",_x000D_
"share":90},{"address":"nminer",_x000D_
"share":0}]</v>
      </c>
      <c r="Y1227" s="78" t="str">
        <f>formatRow(Tokens!BD$2:BI$2,Tokens!BD1227:BI1227,2,"files")</f>
        <v>"files":[]</v>
      </c>
      <c r="Z1227" s="78"/>
      <c r="AA1227" s="78"/>
      <c r="AB1227" s="78"/>
      <c r="AC1227" s="78" t="str">
        <f>formatRow(Tokens!BJ$2:BK$2,Tokens!BJ1227:BK1227,0,"collection")</f>
        <v>"collection":{"name":"BILLET VIP",_x000D_
"family":"Calvi On The Rocks"}</v>
      </c>
      <c r="AD1227" s="1" t="str">
        <f>formatRow(Tokens!BN$2:BR$2,Tokens!BN1227:BR1227,0,"marketplace")</f>
        <v>"marketplace":{"initial_price":100,_x000D_
"reservation_price":"",_x000D_
"duration":"",_x000D_
"max_mint":1,_x000D_
"sell_date":"25/06/2022"}</v>
      </c>
      <c r="AE1227" s="1"/>
    </row>
    <row r="1228" spans="4:31" ht="14.25" customHeight="1" x14ac:dyDescent="0.3">
      <c r="D1228" s="1">
        <f>Tokens!B1228</f>
        <v>438</v>
      </c>
      <c r="E1228" s="17" t="str">
        <f>IF(Tokens!C1228="","",Tokens!C1228)</f>
        <v>#438 Billet VIP</v>
      </c>
      <c r="F1228"/>
      <c r="G1228"/>
      <c r="H1228"/>
      <c r="I1228"/>
      <c r="J1228"/>
      <c r="M1228"/>
      <c r="N1228"/>
      <c r="O1228" s="15" t="str">
        <f t="shared" si="38"/>
        <v>_</v>
      </c>
      <c r="P1228" s="18" t="str">
        <f>IF(F1228="stop","",IF(F1228&lt;&gt;"",HYPERLINK(Settings!$B$5 &amp; "/manage/?network=" &amp; LOWER(B$8) &amp; "&amp;search=token&amp;account=" &amp; ToMint!$B$5 &amp; "&amp;view=" &amp; ToMint!J1228,"TokenSol"),""))</f>
        <v/>
      </c>
      <c r="Q1228" s="2"/>
      <c r="R1228" s="2"/>
      <c r="S1228" s="11"/>
      <c r="T1228" s="78" t="str">
        <f>"owner=" &amp; Tokens!BS1228 &amp; "&amp;filename_for_metadata=" &amp; Tokens!BT1228 &amp; "&amp;offchaindata_platform=" &amp; $B$17 &amp; "&amp;keyfile=" &amp; $B$5 &amp;  "&amp;repository=" &amp; $B$18</f>
        <v>owner=AeDSKpNsSENahGHS7fCrAxcDtcNXjyLM68b4gHoTBkC&amp;filename_for_metadata=BILLETVIP_COR22D438&amp;offchaindata_platform=Github&amp;keyfile=Paul&amp;repository=CalviOnTheRocks2022</v>
      </c>
      <c r="U1228" s="78" t="str">
        <f t="shared" si="39"/>
        <v>{"name":"#438 Billet VIP",_x000D_
"symbol":"COR22D438",_x000D_
"description":"Billet VIP / Billet NFT VIP Access - 1 jour Calvi on the Rocks 2022",_x000D_
"seller_fee_basis_points":1000,_x000D_
"image":"https://bafybeicl54v3ellr5bv76r44vbagrafydcvavxie2ehj2vegzxnm6yuvrq.ipfs.nftstorage.link?image_438.webp",_x000D_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28" s="78" t="str">
        <f>formatRow(Tokens!C$2:I$2,Tokens!C1228:I1228)</f>
        <v>"name":"#438 Billet VIP",_x000D_
"symbol":"COR22D438",_x000D_
"description":"Billet VIP / Billet NFT VIP Access - 1 jour Calvi on the Rocks 2022",_x000D_
"seller_fee_basis_points":1000,_x000D_
"image":"https://bafybeicl54v3ellr5bv76r44vbagrafydcvavxie2ehj2vegzxnm6yuvrq.ipfs.nftstorage.link?image_438.webp",_x000D_
"Issuer":"NfluenT for Calvi On The rocks",_x000D_
"external_url":""</v>
      </c>
      <c r="W1228" s="78" t="str">
        <f>formatRow(Tokens!J$2:AV$2,Tokens!J1228:AV1228,2,"attributes")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8" s="78" t="str">
        <f>formatRow(Tokens!AX$2:BC$2,Tokens!AX1228:BC1228,2,"creators")</f>
        <v>"creators":[{"address":"ncreator",_x000D_
"share":10},{"address":"cotrcrea",_x000D_
"share":90},{"address":"nminer",_x000D_
"share":0}]</v>
      </c>
      <c r="Y1228" s="78" t="str">
        <f>formatRow(Tokens!BD$2:BI$2,Tokens!BD1228:BI1228,2,"files")</f>
        <v>"files":[]</v>
      </c>
      <c r="Z1228" s="78"/>
      <c r="AA1228" s="78"/>
      <c r="AB1228" s="78"/>
      <c r="AC1228" s="78" t="str">
        <f>formatRow(Tokens!BJ$2:BK$2,Tokens!BJ1228:BK1228,0,"collection")</f>
        <v>"collection":{"name":"BILLET VIP",_x000D_
"family":"Calvi On The Rocks"}</v>
      </c>
      <c r="AD1228" s="1" t="str">
        <f>formatRow(Tokens!BN$2:BR$2,Tokens!BN1228:BR1228,0,"marketplace")</f>
        <v>"marketplace":{"initial_price":100,_x000D_
"reservation_price":"",_x000D_
"duration":"",_x000D_
"max_mint":1,_x000D_
"sell_date":"25/06/2022"}</v>
      </c>
      <c r="AE1228" s="1"/>
    </row>
    <row r="1229" spans="4:31" ht="14.25" customHeight="1" x14ac:dyDescent="0.3">
      <c r="D1229" s="1">
        <f>Tokens!B1229</f>
        <v>439</v>
      </c>
      <c r="E1229" s="17" t="str">
        <f>IF(Tokens!C1229="","",Tokens!C1229)</f>
        <v>#439 Billet VIP</v>
      </c>
      <c r="F1229"/>
      <c r="G1229"/>
      <c r="H1229"/>
      <c r="I1229"/>
      <c r="J1229"/>
      <c r="M1229"/>
      <c r="N1229"/>
      <c r="O1229" s="15" t="str">
        <f t="shared" si="38"/>
        <v>_</v>
      </c>
      <c r="P1229" s="18" t="str">
        <f>IF(F1229="stop","",IF(F1229&lt;&gt;"",HYPERLINK(Settings!$B$5 &amp; "/manage/?network=" &amp; LOWER(B$8) &amp; "&amp;search=token&amp;account=" &amp; ToMint!$B$5 &amp; "&amp;view=" &amp; ToMint!J1229,"TokenSol"),""))</f>
        <v/>
      </c>
      <c r="Q1229" s="2"/>
      <c r="R1229" s="2"/>
      <c r="S1229" s="11"/>
      <c r="T1229" s="78" t="str">
        <f>"owner=" &amp; Tokens!BS1229 &amp; "&amp;filename_for_metadata=" &amp; Tokens!BT1229 &amp; "&amp;offchaindata_platform=" &amp; $B$17 &amp; "&amp;keyfile=" &amp; $B$5 &amp;  "&amp;repository=" &amp; $B$18</f>
        <v>owner=AeDSKpNsSENahGHS7fCrAxcDtcNXjyLM68b4gHoTBkC&amp;filename_for_metadata=BILLETVIP_COR22D439&amp;offchaindata_platform=Github&amp;keyfile=Paul&amp;repository=CalviOnTheRocks2022</v>
      </c>
      <c r="U1229" s="78" t="str">
        <f t="shared" si="39"/>
        <v>{"name":"#439 Billet VIP",_x000D_
"symbol":"COR22D439",_x000D_
"description":"Billet VIP / Billet NFT VIP Access - 1 jour Calvi on the Rocks 2022",_x000D_
"seller_fee_basis_points":1000,_x000D_
"image":"https://bafybeidxfsbxxg6gvwzv47dxmorkkxiffkwdxnehqngfx5rvkr3c54zlv4.ipfs.nftstorage.link?image_439.webp",_x000D_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29" s="78" t="str">
        <f>formatRow(Tokens!C$2:I$2,Tokens!C1229:I1229)</f>
        <v>"name":"#439 Billet VIP",_x000D_
"symbol":"COR22D439",_x000D_
"description":"Billet VIP / Billet NFT VIP Access - 1 jour Calvi on the Rocks 2022",_x000D_
"seller_fee_basis_points":1000,_x000D_
"image":"https://bafybeidxfsbxxg6gvwzv47dxmorkkxiffkwdxnehqngfx5rvkr3c54zlv4.ipfs.nftstorage.link?image_439.webp",_x000D_
"Issuer":"NfluenT for Calvi On The rocks",_x000D_
"external_url":""</v>
      </c>
      <c r="W1229" s="78" t="str">
        <f>formatRow(Tokens!J$2:AV$2,Tokens!J1229:AV1229,2,"attributes")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9" s="78" t="str">
        <f>formatRow(Tokens!AX$2:BC$2,Tokens!AX1229:BC1229,2,"creators")</f>
        <v>"creators":[{"address":"ncreator",_x000D_
"share":10},{"address":"cotrcrea",_x000D_
"share":90},{"address":"nminer",_x000D_
"share":0}]</v>
      </c>
      <c r="Y1229" s="78" t="str">
        <f>formatRow(Tokens!BD$2:BI$2,Tokens!BD1229:BI1229,2,"files")</f>
        <v>"files":[]</v>
      </c>
      <c r="Z1229" s="78"/>
      <c r="AA1229" s="78"/>
      <c r="AB1229" s="78"/>
      <c r="AC1229" s="78" t="str">
        <f>formatRow(Tokens!BJ$2:BK$2,Tokens!BJ1229:BK1229,0,"collection")</f>
        <v>"collection":{"name":"BILLET VIP",_x000D_
"family":"Calvi On The Rocks"}</v>
      </c>
      <c r="AD1229" s="1" t="str">
        <f>formatRow(Tokens!BN$2:BR$2,Tokens!BN1229:BR1229,0,"marketplace")</f>
        <v>"marketplace":{"initial_price":100,_x000D_
"reservation_price":"",_x000D_
"duration":"",_x000D_
"max_mint":1,_x000D_
"sell_date":"25/06/2022"}</v>
      </c>
      <c r="AE1229" s="1"/>
    </row>
    <row r="1230" spans="4:31" ht="14.25" customHeight="1" x14ac:dyDescent="0.3">
      <c r="D1230" s="1">
        <f>Tokens!B1230</f>
        <v>440</v>
      </c>
      <c r="E1230" s="17" t="str">
        <f>IF(Tokens!C1230="","",Tokens!C1230)</f>
        <v>#440 Billet VIP</v>
      </c>
      <c r="F1230"/>
      <c r="G1230"/>
      <c r="H1230"/>
      <c r="I1230"/>
      <c r="J1230"/>
      <c r="M1230"/>
      <c r="N1230"/>
      <c r="O1230" s="15" t="str">
        <f t="shared" si="38"/>
        <v>_</v>
      </c>
      <c r="P1230" s="18" t="str">
        <f>IF(F1230="stop","",IF(F1230&lt;&gt;"",HYPERLINK(Settings!$B$5 &amp; "/manage/?network=" &amp; LOWER(B$8) &amp; "&amp;search=token&amp;account=" &amp; ToMint!$B$5 &amp; "&amp;view=" &amp; ToMint!J1230,"TokenSol"),""))</f>
        <v/>
      </c>
      <c r="Q1230" s="2"/>
      <c r="R1230" s="2"/>
      <c r="S1230" s="11"/>
      <c r="T1230" s="78" t="str">
        <f>"owner=" &amp; Tokens!BS1230 &amp; "&amp;filename_for_metadata=" &amp; Tokens!BT1230 &amp; "&amp;offchaindata_platform=" &amp; $B$17 &amp; "&amp;keyfile=" &amp; $B$5 &amp;  "&amp;repository=" &amp; $B$18</f>
        <v>owner=AeDSKpNsSENahGHS7fCrAxcDtcNXjyLM68b4gHoTBkC&amp;filename_for_metadata=BILLETVIP_COR22D440&amp;offchaindata_platform=Github&amp;keyfile=Paul&amp;repository=CalviOnTheRocks2022</v>
      </c>
      <c r="U1230" s="78" t="str">
        <f t="shared" si="39"/>
        <v>{"name":"#440 Billet VIP",_x000D_
"symbol":"COR22D440",_x000D_
"description":"Billet VIP / Billet NFT VIP Access - 1 jour Calvi on the Rocks 2022",_x000D_
"seller_fee_basis_points":1000,_x000D_
"image":"https://bafybeiht4dk34szc74h22lzkiq5m6qkcfpk45nyiesmqdzzb6rkm3aeayq.ipfs.nftstorage.link?image_440.webp",_x000D_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30" s="78" t="str">
        <f>formatRow(Tokens!C$2:I$2,Tokens!C1230:I1230)</f>
        <v>"name":"#440 Billet VIP",_x000D_
"symbol":"COR22D440",_x000D_
"description":"Billet VIP / Billet NFT VIP Access - 1 jour Calvi on the Rocks 2022",_x000D_
"seller_fee_basis_points":1000,_x000D_
"image":"https://bafybeiht4dk34szc74h22lzkiq5m6qkcfpk45nyiesmqdzzb6rkm3aeayq.ipfs.nftstorage.link?image_440.webp",_x000D_
"Issuer":"NfluenT for Calvi On The rocks",_x000D_
"external_url":""</v>
      </c>
      <c r="W1230" s="78" t="str">
        <f>formatRow(Tokens!J$2:AV$2,Tokens!J1230:AV1230,2,"attributes")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0" s="78" t="str">
        <f>formatRow(Tokens!AX$2:BC$2,Tokens!AX1230:BC1230,2,"creators")</f>
        <v>"creators":[{"address":"ncreator",_x000D_
"share":10},{"address":"cotrcrea",_x000D_
"share":90},{"address":"nminer",_x000D_
"share":0}]</v>
      </c>
      <c r="Y1230" s="78" t="str">
        <f>formatRow(Tokens!BD$2:BI$2,Tokens!BD1230:BI1230,2,"files")</f>
        <v>"files":[]</v>
      </c>
      <c r="Z1230" s="78"/>
      <c r="AA1230" s="78"/>
      <c r="AB1230" s="78"/>
      <c r="AC1230" s="78" t="str">
        <f>formatRow(Tokens!BJ$2:BK$2,Tokens!BJ1230:BK1230,0,"collection")</f>
        <v>"collection":{"name":"BILLET VIP",_x000D_
"family":"Calvi On The Rocks"}</v>
      </c>
      <c r="AD1230" s="1" t="str">
        <f>formatRow(Tokens!BN$2:BR$2,Tokens!BN1230:BR1230,0,"marketplace")</f>
        <v>"marketplace":{"initial_price":100,_x000D_
"reservation_price":"",_x000D_
"duration":"",_x000D_
"max_mint":1,_x000D_
"sell_date":"25/06/2022"}</v>
      </c>
      <c r="AE1230" s="1"/>
    </row>
    <row r="1231" spans="4:31" ht="14.25" customHeight="1" x14ac:dyDescent="0.3">
      <c r="D1231" s="1">
        <f>Tokens!B1231</f>
        <v>441</v>
      </c>
      <c r="E1231" s="17" t="str">
        <f>IF(Tokens!C1231="","",Tokens!C1231)</f>
        <v>#441 Billet VIP</v>
      </c>
      <c r="F1231"/>
      <c r="G1231"/>
      <c r="H1231"/>
      <c r="I1231"/>
      <c r="J1231"/>
      <c r="M1231"/>
      <c r="N1231"/>
      <c r="O1231" s="15" t="str">
        <f t="shared" si="38"/>
        <v>_</v>
      </c>
      <c r="P1231" s="18" t="str">
        <f>IF(F1231="stop","",IF(F1231&lt;&gt;"",HYPERLINK(Settings!$B$5 &amp; "/manage/?network=" &amp; LOWER(B$8) &amp; "&amp;search=token&amp;account=" &amp; ToMint!$B$5 &amp; "&amp;view=" &amp; ToMint!J1231,"TokenSol"),""))</f>
        <v/>
      </c>
      <c r="Q1231" s="2"/>
      <c r="R1231" s="2"/>
      <c r="S1231" s="11"/>
      <c r="T1231" s="78" t="str">
        <f>"owner=" &amp; Tokens!BS1231 &amp; "&amp;filename_for_metadata=" &amp; Tokens!BT1231 &amp; "&amp;offchaindata_platform=" &amp; $B$17 &amp; "&amp;keyfile=" &amp; $B$5 &amp;  "&amp;repository=" &amp; $B$18</f>
        <v>owner=AeDSKpNsSENahGHS7fCrAxcDtcNXjyLM68b4gHoTBkC&amp;filename_for_metadata=BILLETVIP_COR22D441&amp;offchaindata_platform=Github&amp;keyfile=Paul&amp;repository=CalviOnTheRocks2022</v>
      </c>
      <c r="U1231" s="78" t="str">
        <f t="shared" si="39"/>
        <v>{"name":"#441 Billet VIP",_x000D_
"symbol":"COR22D441",_x000D_
"description":"Billet VIP / Billet NFT VIP Access - 1 jour Calvi on the Rocks 2022",_x000D_
"seller_fee_basis_points":1000,_x000D_
"image":"https://bafybeictuf43h4lg25bdbde5dnrcpt7pepgmayyb7kwye3g6lqmnacxow4.ipfs.nftstorage.link?image_441.webp",_x000D_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31" s="78" t="str">
        <f>formatRow(Tokens!C$2:I$2,Tokens!C1231:I1231)</f>
        <v>"name":"#441 Billet VIP",_x000D_
"symbol":"COR22D441",_x000D_
"description":"Billet VIP / Billet NFT VIP Access - 1 jour Calvi on the Rocks 2022",_x000D_
"seller_fee_basis_points":1000,_x000D_
"image":"https://bafybeictuf43h4lg25bdbde5dnrcpt7pepgmayyb7kwye3g6lqmnacxow4.ipfs.nftstorage.link?image_441.webp",_x000D_
"Issuer":"NfluenT for Calvi On The rocks",_x000D_
"external_url":""</v>
      </c>
      <c r="W1231" s="78" t="str">
        <f>formatRow(Tokens!J$2:AV$2,Tokens!J1231:AV1231,2,"attributes")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1" s="78" t="str">
        <f>formatRow(Tokens!AX$2:BC$2,Tokens!AX1231:BC1231,2,"creators")</f>
        <v>"creators":[{"address":"ncreator",_x000D_
"share":10},{"address":"cotrcrea",_x000D_
"share":90},{"address":"nminer",_x000D_
"share":0}]</v>
      </c>
      <c r="Y1231" s="78" t="str">
        <f>formatRow(Tokens!BD$2:BI$2,Tokens!BD1231:BI1231,2,"files")</f>
        <v>"files":[]</v>
      </c>
      <c r="Z1231" s="78"/>
      <c r="AA1231" s="78"/>
      <c r="AB1231" s="78"/>
      <c r="AC1231" s="78" t="str">
        <f>formatRow(Tokens!BJ$2:BK$2,Tokens!BJ1231:BK1231,0,"collection")</f>
        <v>"collection":{"name":"BILLET VIP",_x000D_
"family":"Calvi On The Rocks"}</v>
      </c>
      <c r="AD1231" s="1" t="str">
        <f>formatRow(Tokens!BN$2:BR$2,Tokens!BN1231:BR1231,0,"marketplace")</f>
        <v>"marketplace":{"initial_price":100,_x000D_
"reservation_price":"",_x000D_
"duration":"",_x000D_
"max_mint":1,_x000D_
"sell_date":"25/06/2022"}</v>
      </c>
      <c r="AE1231" s="1"/>
    </row>
    <row r="1232" spans="4:31" ht="14.25" customHeight="1" x14ac:dyDescent="0.3">
      <c r="D1232" s="1">
        <f>Tokens!B1232</f>
        <v>442</v>
      </c>
      <c r="E1232" s="17" t="str">
        <f>IF(Tokens!C1232="","",Tokens!C1232)</f>
        <v>#442 Billet VIP</v>
      </c>
      <c r="F1232"/>
      <c r="G1232"/>
      <c r="H1232"/>
      <c r="I1232"/>
      <c r="J1232"/>
      <c r="M1232"/>
      <c r="N1232"/>
      <c r="O1232" s="15" t="str">
        <f t="shared" si="38"/>
        <v>_</v>
      </c>
      <c r="P1232" s="18" t="str">
        <f>IF(F1232="stop","",IF(F1232&lt;&gt;"",HYPERLINK(Settings!$B$5 &amp; "/manage/?network=" &amp; LOWER(B$8) &amp; "&amp;search=token&amp;account=" &amp; ToMint!$B$5 &amp; "&amp;view=" &amp; ToMint!J1232,"TokenSol"),""))</f>
        <v/>
      </c>
      <c r="Q1232" s="2"/>
      <c r="R1232" s="2"/>
      <c r="S1232" s="11"/>
      <c r="T1232" s="78" t="str">
        <f>"owner=" &amp; Tokens!BS1232 &amp; "&amp;filename_for_metadata=" &amp; Tokens!BT1232 &amp; "&amp;offchaindata_platform=" &amp; $B$17 &amp; "&amp;keyfile=" &amp; $B$5 &amp;  "&amp;repository=" &amp; $B$18</f>
        <v>owner=AeDSKpNsSENahGHS7fCrAxcDtcNXjyLM68b4gHoTBkC&amp;filename_for_metadata=BILLETVIP_COR22D442&amp;offchaindata_platform=Github&amp;keyfile=Paul&amp;repository=CalviOnTheRocks2022</v>
      </c>
      <c r="U1232" s="78" t="str">
        <f t="shared" si="39"/>
        <v>{"name":"#442 Billet VIP",_x000D_
"symbol":"COR22D442",_x000D_
"description":"Billet VIP / Billet NFT VIP Access - 1 jour Calvi on the Rocks 2022",_x000D_
"seller_fee_basis_points":1000,_x000D_
"image":"https://bafybeidn76m2jhxno4eoh2fgxqqf4sifirdyooc7vnsxaew53bhgwpsvo4.ipfs.nftstorage.link?image_442.webp",_x000D_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32" s="78" t="str">
        <f>formatRow(Tokens!C$2:I$2,Tokens!C1232:I1232)</f>
        <v>"name":"#442 Billet VIP",_x000D_
"symbol":"COR22D442",_x000D_
"description":"Billet VIP / Billet NFT VIP Access - 1 jour Calvi on the Rocks 2022",_x000D_
"seller_fee_basis_points":1000,_x000D_
"image":"https://bafybeidn76m2jhxno4eoh2fgxqqf4sifirdyooc7vnsxaew53bhgwpsvo4.ipfs.nftstorage.link?image_442.webp",_x000D_
"Issuer":"NfluenT for Calvi On The rocks",_x000D_
"external_url":""</v>
      </c>
      <c r="W1232" s="78" t="str">
        <f>formatRow(Tokens!J$2:AV$2,Tokens!J1232:AV1232,2,"attributes")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2" s="78" t="str">
        <f>formatRow(Tokens!AX$2:BC$2,Tokens!AX1232:BC1232,2,"creators")</f>
        <v>"creators":[{"address":"ncreator",_x000D_
"share":10},{"address":"cotrcrea",_x000D_
"share":90},{"address":"nminer",_x000D_
"share":0}]</v>
      </c>
      <c r="Y1232" s="78" t="str">
        <f>formatRow(Tokens!BD$2:BI$2,Tokens!BD1232:BI1232,2,"files")</f>
        <v>"files":[]</v>
      </c>
      <c r="Z1232" s="78"/>
      <c r="AA1232" s="78"/>
      <c r="AB1232" s="78"/>
      <c r="AC1232" s="78" t="str">
        <f>formatRow(Tokens!BJ$2:BK$2,Tokens!BJ1232:BK1232,0,"collection")</f>
        <v>"collection":{"name":"BILLET VIP",_x000D_
"family":"Calvi On The Rocks"}</v>
      </c>
      <c r="AD1232" s="1" t="str">
        <f>formatRow(Tokens!BN$2:BR$2,Tokens!BN1232:BR1232,0,"marketplace")</f>
        <v>"marketplace":{"initial_price":100,_x000D_
"reservation_price":"",_x000D_
"duration":"",_x000D_
"max_mint":1,_x000D_
"sell_date":"25/06/2022"}</v>
      </c>
      <c r="AE1232" s="1"/>
    </row>
    <row r="1233" spans="4:31" ht="14.25" customHeight="1" x14ac:dyDescent="0.3">
      <c r="D1233" s="1">
        <f>Tokens!B1233</f>
        <v>443</v>
      </c>
      <c r="E1233" s="17" t="str">
        <f>IF(Tokens!C1233="","",Tokens!C1233)</f>
        <v>#443 Billet VIP</v>
      </c>
      <c r="F1233"/>
      <c r="G1233"/>
      <c r="H1233"/>
      <c r="I1233"/>
      <c r="J1233"/>
      <c r="M1233"/>
      <c r="N1233"/>
      <c r="O1233" s="15" t="str">
        <f t="shared" si="38"/>
        <v>_</v>
      </c>
      <c r="P1233" s="18" t="str">
        <f>IF(F1233="stop","",IF(F1233&lt;&gt;"",HYPERLINK(Settings!$B$5 &amp; "/manage/?network=" &amp; LOWER(B$8) &amp; "&amp;search=token&amp;account=" &amp; ToMint!$B$5 &amp; "&amp;view=" &amp; ToMint!J1233,"TokenSol"),""))</f>
        <v/>
      </c>
      <c r="Q1233" s="2"/>
      <c r="R1233" s="2"/>
      <c r="S1233" s="11"/>
      <c r="T1233" s="78" t="str">
        <f>"owner=" &amp; Tokens!BS1233 &amp; "&amp;filename_for_metadata=" &amp; Tokens!BT1233 &amp; "&amp;offchaindata_platform=" &amp; $B$17 &amp; "&amp;keyfile=" &amp; $B$5 &amp;  "&amp;repository=" &amp; $B$18</f>
        <v>owner=AeDSKpNsSENahGHS7fCrAxcDtcNXjyLM68b4gHoTBkC&amp;filename_for_metadata=BILLETVIP_COR22D443&amp;offchaindata_platform=Github&amp;keyfile=Paul&amp;repository=CalviOnTheRocks2022</v>
      </c>
      <c r="U1233" s="78" t="str">
        <f t="shared" si="39"/>
        <v>{"name":"#443 Billet VIP",_x000D_
"symbol":"COR22D443",_x000D_
"description":"Billet VIP / Billet NFT VIP Access - 1 jour Calvi on the Rocks 2022",_x000D_
"seller_fee_basis_points":1000,_x000D_
"image":"https://bafybeicyiqu3fo2fek5iwkcrm4w4c2i2yxgzhknw3m4fnhwxdvupp3c27m.ipfs.nftstorage.link?image_443.webp",_x000D_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33" s="78" t="str">
        <f>formatRow(Tokens!C$2:I$2,Tokens!C1233:I1233)</f>
        <v>"name":"#443 Billet VIP",_x000D_
"symbol":"COR22D443",_x000D_
"description":"Billet VIP / Billet NFT VIP Access - 1 jour Calvi on the Rocks 2022",_x000D_
"seller_fee_basis_points":1000,_x000D_
"image":"https://bafybeicyiqu3fo2fek5iwkcrm4w4c2i2yxgzhknw3m4fnhwxdvupp3c27m.ipfs.nftstorage.link?image_443.webp",_x000D_
"Issuer":"NfluenT for Calvi On The rocks",_x000D_
"external_url":""</v>
      </c>
      <c r="W1233" s="78" t="str">
        <f>formatRow(Tokens!J$2:AV$2,Tokens!J1233:AV1233,2,"attributes")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3" s="78" t="str">
        <f>formatRow(Tokens!AX$2:BC$2,Tokens!AX1233:BC1233,2,"creators")</f>
        <v>"creators":[{"address":"ncreator",_x000D_
"share":10},{"address":"cotrcrea",_x000D_
"share":90},{"address":"nminer",_x000D_
"share":0}]</v>
      </c>
      <c r="Y1233" s="78" t="str">
        <f>formatRow(Tokens!BD$2:BI$2,Tokens!BD1233:BI1233,2,"files")</f>
        <v>"files":[]</v>
      </c>
      <c r="Z1233" s="78"/>
      <c r="AA1233" s="78"/>
      <c r="AB1233" s="78"/>
      <c r="AC1233" s="78" t="str">
        <f>formatRow(Tokens!BJ$2:BK$2,Tokens!BJ1233:BK1233,0,"collection")</f>
        <v>"collection":{"name":"BILLET VIP",_x000D_
"family":"Calvi On The Rocks"}</v>
      </c>
      <c r="AD1233" s="1" t="str">
        <f>formatRow(Tokens!BN$2:BR$2,Tokens!BN1233:BR1233,0,"marketplace")</f>
        <v>"marketplace":{"initial_price":100,_x000D_
"reservation_price":"",_x000D_
"duration":"",_x000D_
"max_mint":1,_x000D_
"sell_date":"25/06/2022"}</v>
      </c>
      <c r="AE1233" s="1"/>
    </row>
    <row r="1234" spans="4:31" ht="14.25" customHeight="1" x14ac:dyDescent="0.3">
      <c r="D1234" s="1">
        <f>Tokens!B1234</f>
        <v>444</v>
      </c>
      <c r="E1234" s="17" t="str">
        <f>IF(Tokens!C1234="","",Tokens!C1234)</f>
        <v>#444 Billet VIP</v>
      </c>
      <c r="F1234"/>
      <c r="G1234"/>
      <c r="H1234"/>
      <c r="I1234"/>
      <c r="J1234"/>
      <c r="M1234"/>
      <c r="N1234"/>
      <c r="O1234" s="15" t="str">
        <f t="shared" si="38"/>
        <v>_</v>
      </c>
      <c r="P1234" s="18" t="str">
        <f>IF(F1234="stop","",IF(F1234&lt;&gt;"",HYPERLINK(Settings!$B$5 &amp; "/manage/?network=" &amp; LOWER(B$8) &amp; "&amp;search=token&amp;account=" &amp; ToMint!$B$5 &amp; "&amp;view=" &amp; ToMint!J1234,"TokenSol"),""))</f>
        <v/>
      </c>
      <c r="Q1234" s="2"/>
      <c r="R1234" s="2"/>
      <c r="S1234" s="11"/>
      <c r="T1234" s="78" t="str">
        <f>"owner=" &amp; Tokens!BS1234 &amp; "&amp;filename_for_metadata=" &amp; Tokens!BT1234 &amp; "&amp;offchaindata_platform=" &amp; $B$17 &amp; "&amp;keyfile=" &amp; $B$5 &amp;  "&amp;repository=" &amp; $B$18</f>
        <v>owner=AeDSKpNsSENahGHS7fCrAxcDtcNXjyLM68b4gHoTBkC&amp;filename_for_metadata=BILLETVIP_COR22D444&amp;offchaindata_platform=Github&amp;keyfile=Paul&amp;repository=CalviOnTheRocks2022</v>
      </c>
      <c r="U1234" s="78" t="str">
        <f t="shared" si="39"/>
        <v>{"name":"#444 Billet VIP",_x000D_
"symbol":"COR22D444",_x000D_
"description":"Billet VIP / Billet NFT VIP Access - 1 jour Calvi on the Rocks 2022",_x000D_
"seller_fee_basis_points":1000,_x000D_
"image":"https://bafybeicxdhtrn5mbvumxtrackfti76dnhiddif4rfh6nrmjg7tiy5qhlxi.ipfs.nftstorage.link?image_444.webp",_x000D_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34" s="78" t="str">
        <f>formatRow(Tokens!C$2:I$2,Tokens!C1234:I1234)</f>
        <v>"name":"#444 Billet VIP",_x000D_
"symbol":"COR22D444",_x000D_
"description":"Billet VIP / Billet NFT VIP Access - 1 jour Calvi on the Rocks 2022",_x000D_
"seller_fee_basis_points":1000,_x000D_
"image":"https://bafybeicxdhtrn5mbvumxtrackfti76dnhiddif4rfh6nrmjg7tiy5qhlxi.ipfs.nftstorage.link?image_444.webp",_x000D_
"Issuer":"NfluenT for Calvi On The rocks",_x000D_
"external_url":""</v>
      </c>
      <c r="W1234" s="78" t="str">
        <f>formatRow(Tokens!J$2:AV$2,Tokens!J1234:AV1234,2,"attributes")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4" s="78" t="str">
        <f>formatRow(Tokens!AX$2:BC$2,Tokens!AX1234:BC1234,2,"creators")</f>
        <v>"creators":[{"address":"ncreator",_x000D_
"share":10},{"address":"cotrcrea",_x000D_
"share":90},{"address":"nminer",_x000D_
"share":0}]</v>
      </c>
      <c r="Y1234" s="78" t="str">
        <f>formatRow(Tokens!BD$2:BI$2,Tokens!BD1234:BI1234,2,"files")</f>
        <v>"files":[]</v>
      </c>
      <c r="Z1234" s="78"/>
      <c r="AA1234" s="78"/>
      <c r="AB1234" s="78"/>
      <c r="AC1234" s="78" t="str">
        <f>formatRow(Tokens!BJ$2:BK$2,Tokens!BJ1234:BK1234,0,"collection")</f>
        <v>"collection":{"name":"BILLET VIP",_x000D_
"family":"Calvi On The Rocks"}</v>
      </c>
      <c r="AD1234" s="1" t="str">
        <f>formatRow(Tokens!BN$2:BR$2,Tokens!BN1234:BR1234,0,"marketplace")</f>
        <v>"marketplace":{"initial_price":100,_x000D_
"reservation_price":"",_x000D_
"duration":"",_x000D_
"max_mint":1,_x000D_
"sell_date":"25/06/2022"}</v>
      </c>
      <c r="AE1234" s="1"/>
    </row>
    <row r="1235" spans="4:31" ht="14.25" customHeight="1" x14ac:dyDescent="0.3">
      <c r="D1235" s="1">
        <f>Tokens!B1235</f>
        <v>445</v>
      </c>
      <c r="E1235" s="17" t="str">
        <f>IF(Tokens!C1235="","",Tokens!C1235)</f>
        <v>#445 Billet VIP</v>
      </c>
      <c r="F1235"/>
      <c r="G1235"/>
      <c r="H1235"/>
      <c r="I1235"/>
      <c r="J1235"/>
      <c r="M1235"/>
      <c r="N1235"/>
      <c r="O1235" s="15" t="str">
        <f t="shared" si="38"/>
        <v>_</v>
      </c>
      <c r="P1235" s="18" t="str">
        <f>IF(F1235="stop","",IF(F1235&lt;&gt;"",HYPERLINK(Settings!$B$5 &amp; "/manage/?network=" &amp; LOWER(B$8) &amp; "&amp;search=token&amp;account=" &amp; ToMint!$B$5 &amp; "&amp;view=" &amp; ToMint!J1235,"TokenSol"),""))</f>
        <v/>
      </c>
      <c r="Q1235" s="2"/>
      <c r="R1235" s="2"/>
      <c r="S1235" s="11"/>
      <c r="T1235" s="78" t="str">
        <f>"owner=" &amp; Tokens!BS1235 &amp; "&amp;filename_for_metadata=" &amp; Tokens!BT1235 &amp; "&amp;offchaindata_platform=" &amp; $B$17 &amp; "&amp;keyfile=" &amp; $B$5 &amp;  "&amp;repository=" &amp; $B$18</f>
        <v>owner=AeDSKpNsSENahGHS7fCrAxcDtcNXjyLM68b4gHoTBkC&amp;filename_for_metadata=BILLETVIP_COR22D445&amp;offchaindata_platform=Github&amp;keyfile=Paul&amp;repository=CalviOnTheRocks2022</v>
      </c>
      <c r="U1235" s="78" t="str">
        <f t="shared" si="39"/>
        <v>{"name":"#445 Billet VIP",_x000D_
"symbol":"COR22D445",_x000D_
"description":"Billet VIP / Billet NFT VIP Access - 1 jour Calvi on the Rocks 2022",_x000D_
"seller_fee_basis_points":1000,_x000D_
"image":"https://bafybeiafuydy4xfi7tqc4276gzntq2j5qio5kj5ixvxxwln7j2l72hizsy.ipfs.nftstorage.link?image_445.webp",_x000D_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35" s="78" t="str">
        <f>formatRow(Tokens!C$2:I$2,Tokens!C1235:I1235)</f>
        <v>"name":"#445 Billet VIP",_x000D_
"symbol":"COR22D445",_x000D_
"description":"Billet VIP / Billet NFT VIP Access - 1 jour Calvi on the Rocks 2022",_x000D_
"seller_fee_basis_points":1000,_x000D_
"image":"https://bafybeiafuydy4xfi7tqc4276gzntq2j5qio5kj5ixvxxwln7j2l72hizsy.ipfs.nftstorage.link?image_445.webp",_x000D_
"Issuer":"NfluenT for Calvi On The rocks",_x000D_
"external_url":""</v>
      </c>
      <c r="W1235" s="78" t="str">
        <f>formatRow(Tokens!J$2:AV$2,Tokens!J1235:AV1235,2,"attributes")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5" s="78" t="str">
        <f>formatRow(Tokens!AX$2:BC$2,Tokens!AX1235:BC1235,2,"creators")</f>
        <v>"creators":[{"address":"ncreator",_x000D_
"share":10},{"address":"cotrcrea",_x000D_
"share":90},{"address":"nminer",_x000D_
"share":0}]</v>
      </c>
      <c r="Y1235" s="78" t="str">
        <f>formatRow(Tokens!BD$2:BI$2,Tokens!BD1235:BI1235,2,"files")</f>
        <v>"files":[]</v>
      </c>
      <c r="Z1235" s="78"/>
      <c r="AA1235" s="78"/>
      <c r="AB1235" s="78"/>
      <c r="AC1235" s="78" t="str">
        <f>formatRow(Tokens!BJ$2:BK$2,Tokens!BJ1235:BK1235,0,"collection")</f>
        <v>"collection":{"name":"BILLET VIP",_x000D_
"family":"Calvi On The Rocks"}</v>
      </c>
      <c r="AD1235" s="1" t="str">
        <f>formatRow(Tokens!BN$2:BR$2,Tokens!BN1235:BR1235,0,"marketplace")</f>
        <v>"marketplace":{"initial_price":100,_x000D_
"reservation_price":"",_x000D_
"duration":"",_x000D_
"max_mint":1,_x000D_
"sell_date":"25/06/2022"}</v>
      </c>
      <c r="AE1235" s="1"/>
    </row>
    <row r="1236" spans="4:31" ht="14.25" customHeight="1" x14ac:dyDescent="0.3">
      <c r="D1236" s="1">
        <f>Tokens!B1236</f>
        <v>446</v>
      </c>
      <c r="E1236" s="17" t="str">
        <f>IF(Tokens!C1236="","",Tokens!C1236)</f>
        <v>#446 Billet VIP</v>
      </c>
      <c r="F1236"/>
      <c r="G1236"/>
      <c r="H1236"/>
      <c r="I1236"/>
      <c r="J1236"/>
      <c r="M1236"/>
      <c r="N1236"/>
      <c r="O1236" s="15" t="str">
        <f t="shared" si="38"/>
        <v>_</v>
      </c>
      <c r="P1236" s="18" t="str">
        <f>IF(F1236="stop","",IF(F1236&lt;&gt;"",HYPERLINK(Settings!$B$5 &amp; "/manage/?network=" &amp; LOWER(B$8) &amp; "&amp;search=token&amp;account=" &amp; ToMint!$B$5 &amp; "&amp;view=" &amp; ToMint!J1236,"TokenSol"),""))</f>
        <v/>
      </c>
      <c r="Q1236" s="2"/>
      <c r="R1236" s="2"/>
      <c r="S1236" s="11"/>
      <c r="T1236" s="78" t="str">
        <f>"owner=" &amp; Tokens!BS1236 &amp; "&amp;filename_for_metadata=" &amp; Tokens!BT1236 &amp; "&amp;offchaindata_platform=" &amp; $B$17 &amp; "&amp;keyfile=" &amp; $B$5 &amp;  "&amp;repository=" &amp; $B$18</f>
        <v>owner=AeDSKpNsSENahGHS7fCrAxcDtcNXjyLM68b4gHoTBkC&amp;filename_for_metadata=BILLETVIP_COR22D446&amp;offchaindata_platform=Github&amp;keyfile=Paul&amp;repository=CalviOnTheRocks2022</v>
      </c>
      <c r="U1236" s="78" t="str">
        <f t="shared" si="39"/>
        <v>{"name":"#446 Billet VIP",_x000D_
"symbol":"COR22D446",_x000D_
"description":"Billet VIP / Billet NFT VIP Access - 1 jour Calvi on the Rocks 2022",_x000D_
"seller_fee_basis_points":1000,_x000D_
"image":"https://bafybeidc5epqimop2cwn5bbmszvutlfg4ehchk7rmaoo4ynleszjwnvllm.ipfs.nftstorage.link?image_446.webp",_x000D_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36" s="78" t="str">
        <f>formatRow(Tokens!C$2:I$2,Tokens!C1236:I1236)</f>
        <v>"name":"#446 Billet VIP",_x000D_
"symbol":"COR22D446",_x000D_
"description":"Billet VIP / Billet NFT VIP Access - 1 jour Calvi on the Rocks 2022",_x000D_
"seller_fee_basis_points":1000,_x000D_
"image":"https://bafybeidc5epqimop2cwn5bbmszvutlfg4ehchk7rmaoo4ynleszjwnvllm.ipfs.nftstorage.link?image_446.webp",_x000D_
"Issuer":"NfluenT for Calvi On The rocks",_x000D_
"external_url":""</v>
      </c>
      <c r="W1236" s="78" t="str">
        <f>formatRow(Tokens!J$2:AV$2,Tokens!J1236:AV1236,2,"attributes")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6" s="78" t="str">
        <f>formatRow(Tokens!AX$2:BC$2,Tokens!AX1236:BC1236,2,"creators")</f>
        <v>"creators":[{"address":"ncreator",_x000D_
"share":10},{"address":"cotrcrea",_x000D_
"share":90},{"address":"nminer",_x000D_
"share":0}]</v>
      </c>
      <c r="Y1236" s="78" t="str">
        <f>formatRow(Tokens!BD$2:BI$2,Tokens!BD1236:BI1236,2,"files")</f>
        <v>"files":[]</v>
      </c>
      <c r="Z1236" s="78"/>
      <c r="AA1236" s="78"/>
      <c r="AB1236" s="78"/>
      <c r="AC1236" s="78" t="str">
        <f>formatRow(Tokens!BJ$2:BK$2,Tokens!BJ1236:BK1236,0,"collection")</f>
        <v>"collection":{"name":"BILLET VIP",_x000D_
"family":"Calvi On The Rocks"}</v>
      </c>
      <c r="AD1236" s="1" t="str">
        <f>formatRow(Tokens!BN$2:BR$2,Tokens!BN1236:BR1236,0,"marketplace")</f>
        <v>"marketplace":{"initial_price":100,_x000D_
"reservation_price":"",_x000D_
"duration":"",_x000D_
"max_mint":1,_x000D_
"sell_date":"25/06/2022"}</v>
      </c>
      <c r="AE1236" s="1"/>
    </row>
    <row r="1237" spans="4:31" ht="14.25" customHeight="1" x14ac:dyDescent="0.3">
      <c r="D1237" s="1">
        <f>Tokens!B1237</f>
        <v>447</v>
      </c>
      <c r="E1237" s="17" t="str">
        <f>IF(Tokens!C1237="","",Tokens!C1237)</f>
        <v>#447 Billet VIP</v>
      </c>
      <c r="F1237"/>
      <c r="G1237"/>
      <c r="H1237"/>
      <c r="I1237"/>
      <c r="J1237"/>
      <c r="M1237"/>
      <c r="N1237"/>
      <c r="O1237" s="15" t="str">
        <f t="shared" si="38"/>
        <v>_</v>
      </c>
      <c r="P1237" s="18" t="str">
        <f>IF(F1237="stop","",IF(F1237&lt;&gt;"",HYPERLINK(Settings!$B$5 &amp; "/manage/?network=" &amp; LOWER(B$8) &amp; "&amp;search=token&amp;account=" &amp; ToMint!$B$5 &amp; "&amp;view=" &amp; ToMint!J1237,"TokenSol"),""))</f>
        <v/>
      </c>
      <c r="Q1237" s="2"/>
      <c r="R1237" s="2"/>
      <c r="S1237" s="11"/>
      <c r="T1237" s="78" t="str">
        <f>"owner=" &amp; Tokens!BS1237 &amp; "&amp;filename_for_metadata=" &amp; Tokens!BT1237 &amp; "&amp;offchaindata_platform=" &amp; $B$17 &amp; "&amp;keyfile=" &amp; $B$5 &amp;  "&amp;repository=" &amp; $B$18</f>
        <v>owner=AeDSKpNsSENahGHS7fCrAxcDtcNXjyLM68b4gHoTBkC&amp;filename_for_metadata=BILLETVIP_COR22D447&amp;offchaindata_platform=Github&amp;keyfile=Paul&amp;repository=CalviOnTheRocks2022</v>
      </c>
      <c r="U1237" s="78" t="str">
        <f t="shared" si="39"/>
        <v>{"name":"#447 Billet VIP",_x000D_
"symbol":"COR22D447",_x000D_
"description":"Billet VIP / Billet NFT VIP Access - 1 jour Calvi on the Rocks 2022",_x000D_
"seller_fee_basis_points":1000,_x000D_
"image":"https://bafybeifc6jeuarug5knpd5laxii2etljso5hjxijrhfpmaqfowkqdsg6b4.ipfs.nftstorage.link?image_447.webp",_x000D_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37" s="78" t="str">
        <f>formatRow(Tokens!C$2:I$2,Tokens!C1237:I1237)</f>
        <v>"name":"#447 Billet VIP",_x000D_
"symbol":"COR22D447",_x000D_
"description":"Billet VIP / Billet NFT VIP Access - 1 jour Calvi on the Rocks 2022",_x000D_
"seller_fee_basis_points":1000,_x000D_
"image":"https://bafybeifc6jeuarug5knpd5laxii2etljso5hjxijrhfpmaqfowkqdsg6b4.ipfs.nftstorage.link?image_447.webp",_x000D_
"Issuer":"NfluenT for Calvi On The rocks",_x000D_
"external_url":""</v>
      </c>
      <c r="W1237" s="78" t="str">
        <f>formatRow(Tokens!J$2:AV$2,Tokens!J1237:AV1237,2,"attributes")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7" s="78" t="str">
        <f>formatRow(Tokens!AX$2:BC$2,Tokens!AX1237:BC1237,2,"creators")</f>
        <v>"creators":[{"address":"ncreator",_x000D_
"share":10},{"address":"cotrcrea",_x000D_
"share":90},{"address":"nminer",_x000D_
"share":0}]</v>
      </c>
      <c r="Y1237" s="78" t="str">
        <f>formatRow(Tokens!BD$2:BI$2,Tokens!BD1237:BI1237,2,"files")</f>
        <v>"files":[]</v>
      </c>
      <c r="Z1237" s="78"/>
      <c r="AA1237" s="78"/>
      <c r="AB1237" s="78"/>
      <c r="AC1237" s="78" t="str">
        <f>formatRow(Tokens!BJ$2:BK$2,Tokens!BJ1237:BK1237,0,"collection")</f>
        <v>"collection":{"name":"BILLET VIP",_x000D_
"family":"Calvi On The Rocks"}</v>
      </c>
      <c r="AD1237" s="1" t="str">
        <f>formatRow(Tokens!BN$2:BR$2,Tokens!BN1237:BR1237,0,"marketplace")</f>
        <v>"marketplace":{"initial_price":100,_x000D_
"reservation_price":"",_x000D_
"duration":"",_x000D_
"max_mint":1,_x000D_
"sell_date":"25/06/2022"}</v>
      </c>
      <c r="AE1237" s="1"/>
    </row>
    <row r="1238" spans="4:31" ht="14.25" customHeight="1" x14ac:dyDescent="0.3">
      <c r="D1238" s="1">
        <f>Tokens!B1238</f>
        <v>448</v>
      </c>
      <c r="E1238" s="17" t="str">
        <f>IF(Tokens!C1238="","",Tokens!C1238)</f>
        <v>#448 Billet VIP</v>
      </c>
      <c r="F1238"/>
      <c r="G1238"/>
      <c r="H1238"/>
      <c r="I1238"/>
      <c r="J1238"/>
      <c r="M1238"/>
      <c r="N1238"/>
      <c r="O1238" s="15" t="str">
        <f t="shared" si="38"/>
        <v>_</v>
      </c>
      <c r="P1238" s="18" t="str">
        <f>IF(F1238="stop","",IF(F1238&lt;&gt;"",HYPERLINK(Settings!$B$5 &amp; "/manage/?network=" &amp; LOWER(B$8) &amp; "&amp;search=token&amp;account=" &amp; ToMint!$B$5 &amp; "&amp;view=" &amp; ToMint!J1238,"TokenSol"),""))</f>
        <v/>
      </c>
      <c r="Q1238" s="2"/>
      <c r="R1238" s="2"/>
      <c r="S1238" s="11"/>
      <c r="T1238" s="78" t="str">
        <f>"owner=" &amp; Tokens!BS1238 &amp; "&amp;filename_for_metadata=" &amp; Tokens!BT1238 &amp; "&amp;offchaindata_platform=" &amp; $B$17 &amp; "&amp;keyfile=" &amp; $B$5 &amp;  "&amp;repository=" &amp; $B$18</f>
        <v>owner=AeDSKpNsSENahGHS7fCrAxcDtcNXjyLM68b4gHoTBkC&amp;filename_for_metadata=BILLETVIP_COR22D448&amp;offchaindata_platform=Github&amp;keyfile=Paul&amp;repository=CalviOnTheRocks2022</v>
      </c>
      <c r="U1238" s="78" t="str">
        <f t="shared" si="39"/>
        <v>{"name":"#448 Billet VIP",_x000D_
"symbol":"COR22D448",_x000D_
"description":"Billet VIP / Billet NFT VIP Access - 1 jour Calvi on the Rocks 2022",_x000D_
"seller_fee_basis_points":1000,_x000D_
"image":"https://bafybeichzakcegrjqy5zgzczzrnppyrofwo4niqh27je3qlkb543btqntu.ipfs.nftstorage.link?image_448.webp",_x000D_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38" s="78" t="str">
        <f>formatRow(Tokens!C$2:I$2,Tokens!C1238:I1238)</f>
        <v>"name":"#448 Billet VIP",_x000D_
"symbol":"COR22D448",_x000D_
"description":"Billet VIP / Billet NFT VIP Access - 1 jour Calvi on the Rocks 2022",_x000D_
"seller_fee_basis_points":1000,_x000D_
"image":"https://bafybeichzakcegrjqy5zgzczzrnppyrofwo4niqh27je3qlkb543btqntu.ipfs.nftstorage.link?image_448.webp",_x000D_
"Issuer":"NfluenT for Calvi On The rocks",_x000D_
"external_url":""</v>
      </c>
      <c r="W1238" s="78" t="str">
        <f>formatRow(Tokens!J$2:AV$2,Tokens!J1238:AV1238,2,"attributes")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8" s="78" t="str">
        <f>formatRow(Tokens!AX$2:BC$2,Tokens!AX1238:BC1238,2,"creators")</f>
        <v>"creators":[{"address":"ncreator",_x000D_
"share":10},{"address":"cotrcrea",_x000D_
"share":90},{"address":"nminer",_x000D_
"share":0}]</v>
      </c>
      <c r="Y1238" s="78" t="str">
        <f>formatRow(Tokens!BD$2:BI$2,Tokens!BD1238:BI1238,2,"files")</f>
        <v>"files":[]</v>
      </c>
      <c r="Z1238" s="78"/>
      <c r="AA1238" s="78"/>
      <c r="AB1238" s="78"/>
      <c r="AC1238" s="78" t="str">
        <f>formatRow(Tokens!BJ$2:BK$2,Tokens!BJ1238:BK1238,0,"collection")</f>
        <v>"collection":{"name":"BILLET VIP",_x000D_
"family":"Calvi On The Rocks"}</v>
      </c>
      <c r="AD1238" s="1" t="str">
        <f>formatRow(Tokens!BN$2:BR$2,Tokens!BN1238:BR1238,0,"marketplace")</f>
        <v>"marketplace":{"initial_price":100,_x000D_
"reservation_price":"",_x000D_
"duration":"",_x000D_
"max_mint":1,_x000D_
"sell_date":"25/06/2022"}</v>
      </c>
      <c r="AE1238" s="1"/>
    </row>
    <row r="1239" spans="4:31" ht="14.25" customHeight="1" x14ac:dyDescent="0.3">
      <c r="D1239" s="1">
        <f>Tokens!B1239</f>
        <v>449</v>
      </c>
      <c r="E1239" s="17" t="str">
        <f>IF(Tokens!C1239="","",Tokens!C1239)</f>
        <v>#449 Billet VIP</v>
      </c>
      <c r="F1239"/>
      <c r="G1239"/>
      <c r="H1239"/>
      <c r="I1239"/>
      <c r="J1239"/>
      <c r="M1239"/>
      <c r="N1239"/>
      <c r="O1239" s="15" t="str">
        <f t="shared" si="38"/>
        <v>_</v>
      </c>
      <c r="P1239" s="18" t="str">
        <f>IF(F1239="stop","",IF(F1239&lt;&gt;"",HYPERLINK(Settings!$B$5 &amp; "/manage/?network=" &amp; LOWER(B$8) &amp; "&amp;search=token&amp;account=" &amp; ToMint!$B$5 &amp; "&amp;view=" &amp; ToMint!J1239,"TokenSol"),""))</f>
        <v/>
      </c>
      <c r="Q1239" s="2"/>
      <c r="R1239" s="2"/>
      <c r="S1239" s="11"/>
      <c r="T1239" s="78" t="str">
        <f>"owner=" &amp; Tokens!BS1239 &amp; "&amp;filename_for_metadata=" &amp; Tokens!BT1239 &amp; "&amp;offchaindata_platform=" &amp; $B$17 &amp; "&amp;keyfile=" &amp; $B$5 &amp;  "&amp;repository=" &amp; $B$18</f>
        <v>owner=AeDSKpNsSENahGHS7fCrAxcDtcNXjyLM68b4gHoTBkC&amp;filename_for_metadata=BILLETVIP_COR22D449&amp;offchaindata_platform=Github&amp;keyfile=Paul&amp;repository=CalviOnTheRocks2022</v>
      </c>
      <c r="U1239" s="78" t="str">
        <f t="shared" si="39"/>
        <v>{"name":"#449 Billet VIP",_x000D_
"symbol":"COR22D449",_x000D_
"description":"Billet VIP / Billet NFT VIP Access - 1 jour Calvi on the Rocks 2022",_x000D_
"seller_fee_basis_points":1000,_x000D_
"image":"https://bafybeienbst7awzitjpzizcvzgiqbz5lbsjb5d2ruhgrfy4aiv5h5g4rzu.ipfs.nftstorage.link?image_449.webp",_x000D_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39" s="78" t="str">
        <f>formatRow(Tokens!C$2:I$2,Tokens!C1239:I1239)</f>
        <v>"name":"#449 Billet VIP",_x000D_
"symbol":"COR22D449",_x000D_
"description":"Billet VIP / Billet NFT VIP Access - 1 jour Calvi on the Rocks 2022",_x000D_
"seller_fee_basis_points":1000,_x000D_
"image":"https://bafybeienbst7awzitjpzizcvzgiqbz5lbsjb5d2ruhgrfy4aiv5h5g4rzu.ipfs.nftstorage.link?image_449.webp",_x000D_
"Issuer":"NfluenT for Calvi On The rocks",_x000D_
"external_url":""</v>
      </c>
      <c r="W1239" s="78" t="str">
        <f>formatRow(Tokens!J$2:AV$2,Tokens!J1239:AV1239,2,"attributes")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9" s="78" t="str">
        <f>formatRow(Tokens!AX$2:BC$2,Tokens!AX1239:BC1239,2,"creators")</f>
        <v>"creators":[{"address":"ncreator",_x000D_
"share":10},{"address":"cotrcrea",_x000D_
"share":90},{"address":"nminer",_x000D_
"share":0}]</v>
      </c>
      <c r="Y1239" s="78" t="str">
        <f>formatRow(Tokens!BD$2:BI$2,Tokens!BD1239:BI1239,2,"files")</f>
        <v>"files":[]</v>
      </c>
      <c r="Z1239" s="78"/>
      <c r="AA1239" s="78"/>
      <c r="AB1239" s="78"/>
      <c r="AC1239" s="78" t="str">
        <f>formatRow(Tokens!BJ$2:BK$2,Tokens!BJ1239:BK1239,0,"collection")</f>
        <v>"collection":{"name":"BILLET VIP",_x000D_
"family":"Calvi On The Rocks"}</v>
      </c>
      <c r="AD1239" s="1" t="str">
        <f>formatRow(Tokens!BN$2:BR$2,Tokens!BN1239:BR1239,0,"marketplace")</f>
        <v>"marketplace":{"initial_price":100,_x000D_
"reservation_price":"",_x000D_
"duration":"",_x000D_
"max_mint":1,_x000D_
"sell_date":"25/06/2022"}</v>
      </c>
      <c r="AE1239" s="1"/>
    </row>
    <row r="1240" spans="4:31" ht="14.25" customHeight="1" x14ac:dyDescent="0.3">
      <c r="D1240" s="1">
        <f>Tokens!B1240</f>
        <v>450</v>
      </c>
      <c r="E1240" s="17" t="str">
        <f>IF(Tokens!C1240="","",Tokens!C1240)</f>
        <v>#450 Billet VIP</v>
      </c>
      <c r="F1240"/>
      <c r="G1240"/>
      <c r="H1240"/>
      <c r="I1240"/>
      <c r="J1240"/>
      <c r="M1240"/>
      <c r="N1240"/>
      <c r="O1240" s="15" t="str">
        <f t="shared" si="38"/>
        <v>_</v>
      </c>
      <c r="P1240" s="18" t="str">
        <f>IF(F1240="stop","",IF(F1240&lt;&gt;"",HYPERLINK(Settings!$B$5 &amp; "/manage/?network=" &amp; LOWER(B$8) &amp; "&amp;search=token&amp;account=" &amp; ToMint!$B$5 &amp; "&amp;view=" &amp; ToMint!J1240,"TokenSol"),""))</f>
        <v/>
      </c>
      <c r="Q1240" s="2"/>
      <c r="R1240" s="2"/>
      <c r="S1240" s="11"/>
      <c r="T1240" s="78" t="str">
        <f>"owner=" &amp; Tokens!BS1240 &amp; "&amp;filename_for_metadata=" &amp; Tokens!BT1240 &amp; "&amp;offchaindata_platform=" &amp; $B$17 &amp; "&amp;keyfile=" &amp; $B$5 &amp;  "&amp;repository=" &amp; $B$18</f>
        <v>owner=AeDSKpNsSENahGHS7fCrAxcDtcNXjyLM68b4gHoTBkC&amp;filename_for_metadata=BILLETVIP_COR22D450&amp;offchaindata_platform=Github&amp;keyfile=Paul&amp;repository=CalviOnTheRocks2022</v>
      </c>
      <c r="U1240" s="78" t="str">
        <f t="shared" si="39"/>
        <v>{"name":"#450 Billet VIP",_x000D_
"symbol":"COR22D450",_x000D_
"description":"Billet VIP / Billet NFT VIP Access - 1 jour Calvi on the Rocks 2022",_x000D_
"seller_fee_basis_points":1000,_x000D_
"image":"https://bafybeibpv62uutgembbt47bvgcwrggvtalhbresz5euwgtlvuxzeowy5f4.ipfs.nftstorage.link?image_450.webp",_x000D_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40" s="78" t="str">
        <f>formatRow(Tokens!C$2:I$2,Tokens!C1240:I1240)</f>
        <v>"name":"#450 Billet VIP",_x000D_
"symbol":"COR22D450",_x000D_
"description":"Billet VIP / Billet NFT VIP Access - 1 jour Calvi on the Rocks 2022",_x000D_
"seller_fee_basis_points":1000,_x000D_
"image":"https://bafybeibpv62uutgembbt47bvgcwrggvtalhbresz5euwgtlvuxzeowy5f4.ipfs.nftstorage.link?image_450.webp",_x000D_
"Issuer":"NfluenT for Calvi On The rocks",_x000D_
"external_url":""</v>
      </c>
      <c r="W1240" s="78" t="str">
        <f>formatRow(Tokens!J$2:AV$2,Tokens!J1240:AV1240,2,"attributes")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0" s="78" t="str">
        <f>formatRow(Tokens!AX$2:BC$2,Tokens!AX1240:BC1240,2,"creators")</f>
        <v>"creators":[{"address":"ncreator",_x000D_
"share":10},{"address":"cotrcrea",_x000D_
"share":90},{"address":"nminer",_x000D_
"share":0}]</v>
      </c>
      <c r="Y1240" s="78" t="str">
        <f>formatRow(Tokens!BD$2:BI$2,Tokens!BD1240:BI1240,2,"files")</f>
        <v>"files":[]</v>
      </c>
      <c r="Z1240" s="78"/>
      <c r="AA1240" s="78"/>
      <c r="AB1240" s="78"/>
      <c r="AC1240" s="78" t="str">
        <f>formatRow(Tokens!BJ$2:BK$2,Tokens!BJ1240:BK1240,0,"collection")</f>
        <v>"collection":{"name":"BILLET VIP",_x000D_
"family":"Calvi On The Rocks"}</v>
      </c>
      <c r="AD1240" s="1" t="str">
        <f>formatRow(Tokens!BN$2:BR$2,Tokens!BN1240:BR1240,0,"marketplace")</f>
        <v>"marketplace":{"initial_price":100,_x000D_
"reservation_price":"",_x000D_
"duration":"",_x000D_
"max_mint":1,_x000D_
"sell_date":"25/06/2022"}</v>
      </c>
      <c r="AE1240" s="1"/>
    </row>
    <row r="1241" spans="4:31" ht="14.25" customHeight="1" x14ac:dyDescent="0.3">
      <c r="D1241" s="1">
        <f>Tokens!B1241</f>
        <v>451</v>
      </c>
      <c r="E1241" s="17" t="str">
        <f>IF(Tokens!C1241="","",Tokens!C1241)</f>
        <v>#451 Billet VIP</v>
      </c>
      <c r="F1241"/>
      <c r="G1241"/>
      <c r="H1241"/>
      <c r="I1241"/>
      <c r="J1241"/>
      <c r="M1241"/>
      <c r="N1241"/>
      <c r="O1241" s="15" t="str">
        <f t="shared" si="38"/>
        <v>_</v>
      </c>
      <c r="P1241" s="18" t="str">
        <f>IF(F1241="stop","",IF(F1241&lt;&gt;"",HYPERLINK(Settings!$B$5 &amp; "/manage/?network=" &amp; LOWER(B$8) &amp; "&amp;search=token&amp;account=" &amp; ToMint!$B$5 &amp; "&amp;view=" &amp; ToMint!J1241,"TokenSol"),""))</f>
        <v/>
      </c>
      <c r="Q1241" s="2"/>
      <c r="R1241" s="2"/>
      <c r="S1241" s="11"/>
      <c r="T1241" s="78" t="str">
        <f>"owner=" &amp; Tokens!BS1241 &amp; "&amp;filename_for_metadata=" &amp; Tokens!BT1241 &amp; "&amp;offchaindata_platform=" &amp; $B$17 &amp; "&amp;keyfile=" &amp; $B$5 &amp;  "&amp;repository=" &amp; $B$18</f>
        <v>owner=AeDSKpNsSENahGHS7fCrAxcDtcNXjyLM68b4gHoTBkC&amp;filename_for_metadata=BILLETVIP_COR22D451&amp;offchaindata_platform=Github&amp;keyfile=Paul&amp;repository=CalviOnTheRocks2022</v>
      </c>
      <c r="U1241" s="78" t="str">
        <f t="shared" si="39"/>
        <v>{"name":"#451 Billet VIP",_x000D_
"symbol":"COR22D451",_x000D_
"description":"Billet VIP / Billet NFT VIP Access - 1 jour Calvi on the Rocks 2022",_x000D_
"seller_fee_basis_points":1000,_x000D_
"image":"https://bafybeifc6e7njqdp663yz7lhptb6x74fkjglg2k2vm67tziuo5px5b6vay.ipfs.nftstorage.link?image_451.webp",_x000D_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41" s="78" t="str">
        <f>formatRow(Tokens!C$2:I$2,Tokens!C1241:I1241)</f>
        <v>"name":"#451 Billet VIP",_x000D_
"symbol":"COR22D451",_x000D_
"description":"Billet VIP / Billet NFT VIP Access - 1 jour Calvi on the Rocks 2022",_x000D_
"seller_fee_basis_points":1000,_x000D_
"image":"https://bafybeifc6e7njqdp663yz7lhptb6x74fkjglg2k2vm67tziuo5px5b6vay.ipfs.nftstorage.link?image_451.webp",_x000D_
"Issuer":"NfluenT for Calvi On The rocks",_x000D_
"external_url":""</v>
      </c>
      <c r="W1241" s="78" t="str">
        <f>formatRow(Tokens!J$2:AV$2,Tokens!J1241:AV1241,2,"attributes")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1" s="78" t="str">
        <f>formatRow(Tokens!AX$2:BC$2,Tokens!AX1241:BC1241,2,"creators")</f>
        <v>"creators":[{"address":"ncreator",_x000D_
"share":10},{"address":"cotrcrea",_x000D_
"share":90},{"address":"nminer",_x000D_
"share":0}]</v>
      </c>
      <c r="Y1241" s="78" t="str">
        <f>formatRow(Tokens!BD$2:BI$2,Tokens!BD1241:BI1241,2,"files")</f>
        <v>"files":[]</v>
      </c>
      <c r="Z1241" s="78"/>
      <c r="AA1241" s="78"/>
      <c r="AB1241" s="78"/>
      <c r="AC1241" s="78" t="str">
        <f>formatRow(Tokens!BJ$2:BK$2,Tokens!BJ1241:BK1241,0,"collection")</f>
        <v>"collection":{"name":"BILLET VIP",_x000D_
"family":"Calvi On The Rocks"}</v>
      </c>
      <c r="AD1241" s="1" t="str">
        <f>formatRow(Tokens!BN$2:BR$2,Tokens!BN1241:BR1241,0,"marketplace")</f>
        <v>"marketplace":{"initial_price":100,_x000D_
"reservation_price":"",_x000D_
"duration":"",_x000D_
"max_mint":1,_x000D_
"sell_date":"25/06/2022"}</v>
      </c>
      <c r="AE1241" s="1"/>
    </row>
    <row r="1242" spans="4:31" ht="14.25" customHeight="1" x14ac:dyDescent="0.3">
      <c r="D1242" s="1">
        <f>Tokens!B1242</f>
        <v>452</v>
      </c>
      <c r="E1242" s="17" t="str">
        <f>IF(Tokens!C1242="","",Tokens!C1242)</f>
        <v>#452 Billet VIP</v>
      </c>
      <c r="F1242"/>
      <c r="G1242"/>
      <c r="H1242"/>
      <c r="I1242"/>
      <c r="J1242"/>
      <c r="M1242"/>
      <c r="N1242"/>
      <c r="O1242" s="15" t="str">
        <f t="shared" si="38"/>
        <v>_</v>
      </c>
      <c r="P1242" s="18" t="str">
        <f>IF(F1242="stop","",IF(F1242&lt;&gt;"",HYPERLINK(Settings!$B$5 &amp; "/manage/?network=" &amp; LOWER(B$8) &amp; "&amp;search=token&amp;account=" &amp; ToMint!$B$5 &amp; "&amp;view=" &amp; ToMint!J1242,"TokenSol"),""))</f>
        <v/>
      </c>
      <c r="Q1242" s="2"/>
      <c r="R1242" s="2"/>
      <c r="S1242" s="11"/>
      <c r="T1242" s="78" t="str">
        <f>"owner=" &amp; Tokens!BS1242 &amp; "&amp;filename_for_metadata=" &amp; Tokens!BT1242 &amp; "&amp;offchaindata_platform=" &amp; $B$17 &amp; "&amp;keyfile=" &amp; $B$5 &amp;  "&amp;repository=" &amp; $B$18</f>
        <v>owner=AeDSKpNsSENahGHS7fCrAxcDtcNXjyLM68b4gHoTBkC&amp;filename_for_metadata=BILLETVIP_COR22D452&amp;offchaindata_platform=Github&amp;keyfile=Paul&amp;repository=CalviOnTheRocks2022</v>
      </c>
      <c r="U1242" s="78" t="str">
        <f t="shared" si="39"/>
        <v>{"name":"#452 Billet VIP",_x000D_
"symbol":"COR22D452",_x000D_
"description":"Billet VIP / Billet NFT VIP Access - 1 jour Calvi on the Rocks 2022",_x000D_
"seller_fee_basis_points":1000,_x000D_
"image":"https://bafybeie5mhxynqlla6fz2gfjqfr7dusrrs5u6p33cifr2azcknetqm37dy.ipfs.nftstorage.link?image_452.webp",_x000D_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42" s="78" t="str">
        <f>formatRow(Tokens!C$2:I$2,Tokens!C1242:I1242)</f>
        <v>"name":"#452 Billet VIP",_x000D_
"symbol":"COR22D452",_x000D_
"description":"Billet VIP / Billet NFT VIP Access - 1 jour Calvi on the Rocks 2022",_x000D_
"seller_fee_basis_points":1000,_x000D_
"image":"https://bafybeie5mhxynqlla6fz2gfjqfr7dusrrs5u6p33cifr2azcknetqm37dy.ipfs.nftstorage.link?image_452.webp",_x000D_
"Issuer":"NfluenT for Calvi On The rocks",_x000D_
"external_url":""</v>
      </c>
      <c r="W1242" s="78" t="str">
        <f>formatRow(Tokens!J$2:AV$2,Tokens!J1242:AV1242,2,"attributes")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2" s="78" t="str">
        <f>formatRow(Tokens!AX$2:BC$2,Tokens!AX1242:BC1242,2,"creators")</f>
        <v>"creators":[{"address":"ncreator",_x000D_
"share":10},{"address":"cotrcrea",_x000D_
"share":90},{"address":"nminer",_x000D_
"share":0}]</v>
      </c>
      <c r="Y1242" s="78" t="str">
        <f>formatRow(Tokens!BD$2:BI$2,Tokens!BD1242:BI1242,2,"files")</f>
        <v>"files":[]</v>
      </c>
      <c r="Z1242" s="78"/>
      <c r="AA1242" s="78"/>
      <c r="AB1242" s="78"/>
      <c r="AC1242" s="78" t="str">
        <f>formatRow(Tokens!BJ$2:BK$2,Tokens!BJ1242:BK1242,0,"collection")</f>
        <v>"collection":{"name":"BILLET VIP",_x000D_
"family":"Calvi On The Rocks"}</v>
      </c>
      <c r="AD1242" s="1" t="str">
        <f>formatRow(Tokens!BN$2:BR$2,Tokens!BN1242:BR1242,0,"marketplace")</f>
        <v>"marketplace":{"initial_price":100,_x000D_
"reservation_price":"",_x000D_
"duration":"",_x000D_
"max_mint":1,_x000D_
"sell_date":"25/06/2022"}</v>
      </c>
      <c r="AE1242" s="1"/>
    </row>
    <row r="1243" spans="4:31" ht="14.25" customHeight="1" x14ac:dyDescent="0.3">
      <c r="D1243" s="1">
        <f>Tokens!B1243</f>
        <v>453</v>
      </c>
      <c r="E1243" s="17" t="str">
        <f>IF(Tokens!C1243="","",Tokens!C1243)</f>
        <v>#453 Billet VIP</v>
      </c>
      <c r="F1243"/>
      <c r="G1243"/>
      <c r="H1243"/>
      <c r="I1243"/>
      <c r="J1243"/>
      <c r="M1243"/>
      <c r="N1243"/>
      <c r="O1243" s="15" t="str">
        <f t="shared" si="38"/>
        <v>_</v>
      </c>
      <c r="P1243" s="18" t="str">
        <f>IF(F1243="stop","",IF(F1243&lt;&gt;"",HYPERLINK(Settings!$B$5 &amp; "/manage/?network=" &amp; LOWER(B$8) &amp; "&amp;search=token&amp;account=" &amp; ToMint!$B$5 &amp; "&amp;view=" &amp; ToMint!J1243,"TokenSol"),""))</f>
        <v/>
      </c>
      <c r="Q1243" s="2"/>
      <c r="R1243" s="2"/>
      <c r="S1243" s="11"/>
      <c r="T1243" s="78" t="str">
        <f>"owner=" &amp; Tokens!BS1243 &amp; "&amp;filename_for_metadata=" &amp; Tokens!BT1243 &amp; "&amp;offchaindata_platform=" &amp; $B$17 &amp; "&amp;keyfile=" &amp; $B$5 &amp;  "&amp;repository=" &amp; $B$18</f>
        <v>owner=AeDSKpNsSENahGHS7fCrAxcDtcNXjyLM68b4gHoTBkC&amp;filename_for_metadata=BILLETVIP_COR22D453&amp;offchaindata_platform=Github&amp;keyfile=Paul&amp;repository=CalviOnTheRocks2022</v>
      </c>
      <c r="U1243" s="78" t="str">
        <f t="shared" si="39"/>
        <v>{"name":"#453 Billet VIP",_x000D_
"symbol":"COR22D453",_x000D_
"description":"Billet VIP / Billet NFT VIP Access - 1 jour Calvi on the Rocks 2022",_x000D_
"seller_fee_basis_points":1000,_x000D_
"image":"https://bafybeicospwvys3kwmuovyosuldpbar425wh2h54jvcphwssbrnihdcuji.ipfs.nftstorage.link?image_453.webp",_x000D_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43" s="78" t="str">
        <f>formatRow(Tokens!C$2:I$2,Tokens!C1243:I1243)</f>
        <v>"name":"#453 Billet VIP",_x000D_
"symbol":"COR22D453",_x000D_
"description":"Billet VIP / Billet NFT VIP Access - 1 jour Calvi on the Rocks 2022",_x000D_
"seller_fee_basis_points":1000,_x000D_
"image":"https://bafybeicospwvys3kwmuovyosuldpbar425wh2h54jvcphwssbrnihdcuji.ipfs.nftstorage.link?image_453.webp",_x000D_
"Issuer":"NfluenT for Calvi On The rocks",_x000D_
"external_url":""</v>
      </c>
      <c r="W1243" s="78" t="str">
        <f>formatRow(Tokens!J$2:AV$2,Tokens!J1243:AV1243,2,"attributes")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3" s="78" t="str">
        <f>formatRow(Tokens!AX$2:BC$2,Tokens!AX1243:BC1243,2,"creators")</f>
        <v>"creators":[{"address":"ncreator",_x000D_
"share":10},{"address":"cotrcrea",_x000D_
"share":90},{"address":"nminer",_x000D_
"share":0}]</v>
      </c>
      <c r="Y1243" s="78" t="str">
        <f>formatRow(Tokens!BD$2:BI$2,Tokens!BD1243:BI1243,2,"files")</f>
        <v>"files":[]</v>
      </c>
      <c r="Z1243" s="78"/>
      <c r="AA1243" s="78"/>
      <c r="AB1243" s="78"/>
      <c r="AC1243" s="78" t="str">
        <f>formatRow(Tokens!BJ$2:BK$2,Tokens!BJ1243:BK1243,0,"collection")</f>
        <v>"collection":{"name":"BILLET VIP",_x000D_
"family":"Calvi On The Rocks"}</v>
      </c>
      <c r="AD1243" s="1" t="str">
        <f>formatRow(Tokens!BN$2:BR$2,Tokens!BN1243:BR1243,0,"marketplace")</f>
        <v>"marketplace":{"initial_price":100,_x000D_
"reservation_price":"",_x000D_
"duration":"",_x000D_
"max_mint":1,_x000D_
"sell_date":"25/06/2022"}</v>
      </c>
      <c r="AE1243" s="1"/>
    </row>
    <row r="1244" spans="4:31" ht="14.25" customHeight="1" x14ac:dyDescent="0.3">
      <c r="D1244" s="1">
        <f>Tokens!B1244</f>
        <v>454</v>
      </c>
      <c r="E1244" s="17" t="str">
        <f>IF(Tokens!C1244="","",Tokens!C1244)</f>
        <v>#454 Billet VIP</v>
      </c>
      <c r="F1244"/>
      <c r="G1244"/>
      <c r="H1244"/>
      <c r="I1244"/>
      <c r="J1244"/>
      <c r="M1244"/>
      <c r="N1244"/>
      <c r="O1244" s="15" t="str">
        <f t="shared" si="38"/>
        <v>_</v>
      </c>
      <c r="P1244" s="18" t="str">
        <f>IF(F1244="stop","",IF(F1244&lt;&gt;"",HYPERLINK(Settings!$B$5 &amp; "/manage/?network=" &amp; LOWER(B$8) &amp; "&amp;search=token&amp;account=" &amp; ToMint!$B$5 &amp; "&amp;view=" &amp; ToMint!J1244,"TokenSol"),""))</f>
        <v/>
      </c>
      <c r="Q1244" s="2"/>
      <c r="R1244" s="2"/>
      <c r="S1244" s="11"/>
      <c r="T1244" s="78" t="str">
        <f>"owner=" &amp; Tokens!BS1244 &amp; "&amp;filename_for_metadata=" &amp; Tokens!BT1244 &amp; "&amp;offchaindata_platform=" &amp; $B$17 &amp; "&amp;keyfile=" &amp; $B$5 &amp;  "&amp;repository=" &amp; $B$18</f>
        <v>owner=AeDSKpNsSENahGHS7fCrAxcDtcNXjyLM68b4gHoTBkC&amp;filename_for_metadata=BILLETVIP_COR22D454&amp;offchaindata_platform=Github&amp;keyfile=Paul&amp;repository=CalviOnTheRocks2022</v>
      </c>
      <c r="U1244" s="78" t="str">
        <f t="shared" si="39"/>
        <v>{"name":"#454 Billet VIP",_x000D_
"symbol":"COR22D454",_x000D_
"description":"Billet VIP / Billet NFT VIP Access - 1 jour Calvi on the Rocks 2022",_x000D_
"seller_fee_basis_points":1000,_x000D_
"image":"https://bafybeibxfylvrsldfuxvkcxnyhx3ewrd5f5k6674kwekyzjv4t3stqcdem.ipfs.nftstorage.link?image_454.webp",_x000D_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44" s="78" t="str">
        <f>formatRow(Tokens!C$2:I$2,Tokens!C1244:I1244)</f>
        <v>"name":"#454 Billet VIP",_x000D_
"symbol":"COR22D454",_x000D_
"description":"Billet VIP / Billet NFT VIP Access - 1 jour Calvi on the Rocks 2022",_x000D_
"seller_fee_basis_points":1000,_x000D_
"image":"https://bafybeibxfylvrsldfuxvkcxnyhx3ewrd5f5k6674kwekyzjv4t3stqcdem.ipfs.nftstorage.link?image_454.webp",_x000D_
"Issuer":"NfluenT for Calvi On The rocks",_x000D_
"external_url":""</v>
      </c>
      <c r="W1244" s="78" t="str">
        <f>formatRow(Tokens!J$2:AV$2,Tokens!J1244:AV1244,2,"attributes")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4" s="78" t="str">
        <f>formatRow(Tokens!AX$2:BC$2,Tokens!AX1244:BC1244,2,"creators")</f>
        <v>"creators":[{"address":"ncreator",_x000D_
"share":10},{"address":"cotrcrea",_x000D_
"share":90},{"address":"nminer",_x000D_
"share":0}]</v>
      </c>
      <c r="Y1244" s="78" t="str">
        <f>formatRow(Tokens!BD$2:BI$2,Tokens!BD1244:BI1244,2,"files")</f>
        <v>"files":[]</v>
      </c>
      <c r="Z1244" s="78"/>
      <c r="AA1244" s="78"/>
      <c r="AB1244" s="78"/>
      <c r="AC1244" s="78" t="str">
        <f>formatRow(Tokens!BJ$2:BK$2,Tokens!BJ1244:BK1244,0,"collection")</f>
        <v>"collection":{"name":"BILLET VIP",_x000D_
"family":"Calvi On The Rocks"}</v>
      </c>
      <c r="AD1244" s="1" t="str">
        <f>formatRow(Tokens!BN$2:BR$2,Tokens!BN1244:BR1244,0,"marketplace")</f>
        <v>"marketplace":{"initial_price":100,_x000D_
"reservation_price":"",_x000D_
"duration":"",_x000D_
"max_mint":1,_x000D_
"sell_date":"25/06/2022"}</v>
      </c>
      <c r="AE1244" s="1"/>
    </row>
    <row r="1245" spans="4:31" ht="14.25" customHeight="1" x14ac:dyDescent="0.3">
      <c r="D1245" s="1">
        <f>Tokens!B1245</f>
        <v>455</v>
      </c>
      <c r="E1245" s="17" t="str">
        <f>IF(Tokens!C1245="","",Tokens!C1245)</f>
        <v>#455 Billet VIP</v>
      </c>
      <c r="F1245"/>
      <c r="G1245"/>
      <c r="H1245"/>
      <c r="I1245"/>
      <c r="J1245"/>
      <c r="M1245"/>
      <c r="N1245"/>
      <c r="O1245" s="15" t="str">
        <f t="shared" si="38"/>
        <v>_</v>
      </c>
      <c r="P1245" s="18" t="str">
        <f>IF(F1245="stop","",IF(F1245&lt;&gt;"",HYPERLINK(Settings!$B$5 &amp; "/manage/?network=" &amp; LOWER(B$8) &amp; "&amp;search=token&amp;account=" &amp; ToMint!$B$5 &amp; "&amp;view=" &amp; ToMint!J1245,"TokenSol"),""))</f>
        <v/>
      </c>
      <c r="Q1245" s="2"/>
      <c r="R1245" s="2"/>
      <c r="S1245" s="11"/>
      <c r="T1245" s="78" t="str">
        <f>"owner=" &amp; Tokens!BS1245 &amp; "&amp;filename_for_metadata=" &amp; Tokens!BT1245 &amp; "&amp;offchaindata_platform=" &amp; $B$17 &amp; "&amp;keyfile=" &amp; $B$5 &amp;  "&amp;repository=" &amp; $B$18</f>
        <v>owner=AeDSKpNsSENahGHS7fCrAxcDtcNXjyLM68b4gHoTBkC&amp;filename_for_metadata=BILLETVIP_COR22D455&amp;offchaindata_platform=Github&amp;keyfile=Paul&amp;repository=CalviOnTheRocks2022</v>
      </c>
      <c r="U1245" s="78" t="str">
        <f t="shared" si="39"/>
        <v>{"name":"#455 Billet VIP",_x000D_
"symbol":"COR22D455",_x000D_
"description":"Billet VIP / Billet NFT VIP Access - 1 jour Calvi on the Rocks 2022",_x000D_
"seller_fee_basis_points":1000,_x000D_
"image":"https://bafybeigakiao7rgpdindyxpbooydmly5mcad2767vvi5ck2wfmdbiflvfe.ipfs.nftstorage.link?image_455.webp",_x000D_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45" s="78" t="str">
        <f>formatRow(Tokens!C$2:I$2,Tokens!C1245:I1245)</f>
        <v>"name":"#455 Billet VIP",_x000D_
"symbol":"COR22D455",_x000D_
"description":"Billet VIP / Billet NFT VIP Access - 1 jour Calvi on the Rocks 2022",_x000D_
"seller_fee_basis_points":1000,_x000D_
"image":"https://bafybeigakiao7rgpdindyxpbooydmly5mcad2767vvi5ck2wfmdbiflvfe.ipfs.nftstorage.link?image_455.webp",_x000D_
"Issuer":"NfluenT for Calvi On The rocks",_x000D_
"external_url":""</v>
      </c>
      <c r="W1245" s="78" t="str">
        <f>formatRow(Tokens!J$2:AV$2,Tokens!J1245:AV1245,2,"attributes")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5" s="78" t="str">
        <f>formatRow(Tokens!AX$2:BC$2,Tokens!AX1245:BC1245,2,"creators")</f>
        <v>"creators":[{"address":"ncreator",_x000D_
"share":10},{"address":"cotrcrea",_x000D_
"share":90},{"address":"nminer",_x000D_
"share":0}]</v>
      </c>
      <c r="Y1245" s="78" t="str">
        <f>formatRow(Tokens!BD$2:BI$2,Tokens!BD1245:BI1245,2,"files")</f>
        <v>"files":[]</v>
      </c>
      <c r="Z1245" s="78"/>
      <c r="AA1245" s="78"/>
      <c r="AB1245" s="78"/>
      <c r="AC1245" s="78" t="str">
        <f>formatRow(Tokens!BJ$2:BK$2,Tokens!BJ1245:BK1245,0,"collection")</f>
        <v>"collection":{"name":"BILLET VIP",_x000D_
"family":"Calvi On The Rocks"}</v>
      </c>
      <c r="AD1245" s="1" t="str">
        <f>formatRow(Tokens!BN$2:BR$2,Tokens!BN1245:BR1245,0,"marketplace")</f>
        <v>"marketplace":{"initial_price":100,_x000D_
"reservation_price":"",_x000D_
"duration":"",_x000D_
"max_mint":1,_x000D_
"sell_date":"25/06/2022"}</v>
      </c>
      <c r="AE1245" s="1"/>
    </row>
    <row r="1246" spans="4:31" ht="14.25" customHeight="1" x14ac:dyDescent="0.3">
      <c r="D1246" s="1">
        <f>Tokens!B1246</f>
        <v>456</v>
      </c>
      <c r="E1246" s="17" t="str">
        <f>IF(Tokens!C1246="","",Tokens!C1246)</f>
        <v>#456 Billet VIP</v>
      </c>
      <c r="F1246"/>
      <c r="G1246"/>
      <c r="H1246"/>
      <c r="I1246"/>
      <c r="J1246"/>
      <c r="M1246"/>
      <c r="N1246"/>
      <c r="O1246" s="15" t="str">
        <f t="shared" si="38"/>
        <v>_</v>
      </c>
      <c r="P1246" s="18" t="str">
        <f>IF(F1246="stop","",IF(F1246&lt;&gt;"",HYPERLINK(Settings!$B$5 &amp; "/manage/?network=" &amp; LOWER(B$8) &amp; "&amp;search=token&amp;account=" &amp; ToMint!$B$5 &amp; "&amp;view=" &amp; ToMint!J1246,"TokenSol"),""))</f>
        <v/>
      </c>
      <c r="Q1246" s="2"/>
      <c r="R1246" s="2"/>
      <c r="S1246" s="11"/>
      <c r="T1246" s="78" t="str">
        <f>"owner=" &amp; Tokens!BS1246 &amp; "&amp;filename_for_metadata=" &amp; Tokens!BT1246 &amp; "&amp;offchaindata_platform=" &amp; $B$17 &amp; "&amp;keyfile=" &amp; $B$5 &amp;  "&amp;repository=" &amp; $B$18</f>
        <v>owner=AeDSKpNsSENahGHS7fCrAxcDtcNXjyLM68b4gHoTBkC&amp;filename_for_metadata=BILLETVIP_COR22D456&amp;offchaindata_platform=Github&amp;keyfile=Paul&amp;repository=CalviOnTheRocks2022</v>
      </c>
      <c r="U1246" s="78" t="str">
        <f t="shared" si="39"/>
        <v>{"name":"#456 Billet VIP",_x000D_
"symbol":"COR22D456",_x000D_
"description":"Billet VIP / Billet NFT VIP Access - 1 jour Calvi on the Rocks 2022",_x000D_
"seller_fee_basis_points":1000,_x000D_
"image":"https://bafybeicjanj5ll24pxtwa3gegacixbqsufh4is34xciwpw6yh5opzqfgfe.ipfs.nftstorage.link?image_456.webp",_x000D_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46" s="78" t="str">
        <f>formatRow(Tokens!C$2:I$2,Tokens!C1246:I1246)</f>
        <v>"name":"#456 Billet VIP",_x000D_
"symbol":"COR22D456",_x000D_
"description":"Billet VIP / Billet NFT VIP Access - 1 jour Calvi on the Rocks 2022",_x000D_
"seller_fee_basis_points":1000,_x000D_
"image":"https://bafybeicjanj5ll24pxtwa3gegacixbqsufh4is34xciwpw6yh5opzqfgfe.ipfs.nftstorage.link?image_456.webp",_x000D_
"Issuer":"NfluenT for Calvi On The rocks",_x000D_
"external_url":""</v>
      </c>
      <c r="W1246" s="78" t="str">
        <f>formatRow(Tokens!J$2:AV$2,Tokens!J1246:AV1246,2,"attributes")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6" s="78" t="str">
        <f>formatRow(Tokens!AX$2:BC$2,Tokens!AX1246:BC1246,2,"creators")</f>
        <v>"creators":[{"address":"ncreator",_x000D_
"share":10},{"address":"cotrcrea",_x000D_
"share":90},{"address":"nminer",_x000D_
"share":0}]</v>
      </c>
      <c r="Y1246" s="78" t="str">
        <f>formatRow(Tokens!BD$2:BI$2,Tokens!BD1246:BI1246,2,"files")</f>
        <v>"files":[]</v>
      </c>
      <c r="Z1246" s="78"/>
      <c r="AA1246" s="78"/>
      <c r="AB1246" s="78"/>
      <c r="AC1246" s="78" t="str">
        <f>formatRow(Tokens!BJ$2:BK$2,Tokens!BJ1246:BK1246,0,"collection")</f>
        <v>"collection":{"name":"BILLET VIP",_x000D_
"family":"Calvi On The Rocks"}</v>
      </c>
      <c r="AD1246" s="1" t="str">
        <f>formatRow(Tokens!BN$2:BR$2,Tokens!BN1246:BR1246,0,"marketplace")</f>
        <v>"marketplace":{"initial_price":100,_x000D_
"reservation_price":"",_x000D_
"duration":"",_x000D_
"max_mint":1,_x000D_
"sell_date":"25/06/2022"}</v>
      </c>
      <c r="AE1246" s="1"/>
    </row>
    <row r="1247" spans="4:31" ht="14.25" customHeight="1" x14ac:dyDescent="0.3">
      <c r="D1247" s="1">
        <f>Tokens!B1247</f>
        <v>457</v>
      </c>
      <c r="E1247" s="17" t="str">
        <f>IF(Tokens!C1247="","",Tokens!C1247)</f>
        <v>#457 Billet VIP</v>
      </c>
      <c r="F1247"/>
      <c r="G1247"/>
      <c r="H1247"/>
      <c r="I1247"/>
      <c r="J1247"/>
      <c r="M1247"/>
      <c r="N1247"/>
      <c r="O1247" s="15" t="str">
        <f t="shared" si="38"/>
        <v>_</v>
      </c>
      <c r="P1247" s="18" t="str">
        <f>IF(F1247="stop","",IF(F1247&lt;&gt;"",HYPERLINK(Settings!$B$5 &amp; "/manage/?network=" &amp; LOWER(B$8) &amp; "&amp;search=token&amp;account=" &amp; ToMint!$B$5 &amp; "&amp;view=" &amp; ToMint!J1247,"TokenSol"),""))</f>
        <v/>
      </c>
      <c r="Q1247" s="2"/>
      <c r="R1247" s="2"/>
      <c r="S1247" s="11"/>
      <c r="T1247" s="78" t="str">
        <f>"owner=" &amp; Tokens!BS1247 &amp; "&amp;filename_for_metadata=" &amp; Tokens!BT1247 &amp; "&amp;offchaindata_platform=" &amp; $B$17 &amp; "&amp;keyfile=" &amp; $B$5 &amp;  "&amp;repository=" &amp; $B$18</f>
        <v>owner=AeDSKpNsSENahGHS7fCrAxcDtcNXjyLM68b4gHoTBkC&amp;filename_for_metadata=BILLETVIP_COR22D457&amp;offchaindata_platform=Github&amp;keyfile=Paul&amp;repository=CalviOnTheRocks2022</v>
      </c>
      <c r="U1247" s="78" t="str">
        <f t="shared" si="39"/>
        <v>{"name":"#457 Billet VIP",_x000D_
"symbol":"COR22D457",_x000D_
"description":"Billet VIP / Billet NFT VIP Access - 1 jour Calvi on the Rocks 2022",_x000D_
"seller_fee_basis_points":1000,_x000D_
"image":"https://bafybeifi4jtq7mcggbfndryt64khl2uxkq6g7vndowsu5w5qmjefzjzuue.ipfs.nftstorage.link?image_457.webp",_x000D_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47" s="78" t="str">
        <f>formatRow(Tokens!C$2:I$2,Tokens!C1247:I1247)</f>
        <v>"name":"#457 Billet VIP",_x000D_
"symbol":"COR22D457",_x000D_
"description":"Billet VIP / Billet NFT VIP Access - 1 jour Calvi on the Rocks 2022",_x000D_
"seller_fee_basis_points":1000,_x000D_
"image":"https://bafybeifi4jtq7mcggbfndryt64khl2uxkq6g7vndowsu5w5qmjefzjzuue.ipfs.nftstorage.link?image_457.webp",_x000D_
"Issuer":"NfluenT for Calvi On The rocks",_x000D_
"external_url":""</v>
      </c>
      <c r="W1247" s="78" t="str">
        <f>formatRow(Tokens!J$2:AV$2,Tokens!J1247:AV1247,2,"attributes")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7" s="78" t="str">
        <f>formatRow(Tokens!AX$2:BC$2,Tokens!AX1247:BC1247,2,"creators")</f>
        <v>"creators":[{"address":"ncreator",_x000D_
"share":10},{"address":"cotrcrea",_x000D_
"share":90},{"address":"nminer",_x000D_
"share":0}]</v>
      </c>
      <c r="Y1247" s="78" t="str">
        <f>formatRow(Tokens!BD$2:BI$2,Tokens!BD1247:BI1247,2,"files")</f>
        <v>"files":[]</v>
      </c>
      <c r="Z1247" s="78"/>
      <c r="AA1247" s="78"/>
      <c r="AB1247" s="78"/>
      <c r="AC1247" s="78" t="str">
        <f>formatRow(Tokens!BJ$2:BK$2,Tokens!BJ1247:BK1247,0,"collection")</f>
        <v>"collection":{"name":"BILLET VIP",_x000D_
"family":"Calvi On The Rocks"}</v>
      </c>
      <c r="AD1247" s="1" t="str">
        <f>formatRow(Tokens!BN$2:BR$2,Tokens!BN1247:BR1247,0,"marketplace")</f>
        <v>"marketplace":{"initial_price":100,_x000D_
"reservation_price":"",_x000D_
"duration":"",_x000D_
"max_mint":1,_x000D_
"sell_date":"25/06/2022"}</v>
      </c>
      <c r="AE1247" s="1"/>
    </row>
    <row r="1248" spans="4:31" ht="14.25" customHeight="1" x14ac:dyDescent="0.3">
      <c r="D1248" s="1">
        <f>Tokens!B1248</f>
        <v>458</v>
      </c>
      <c r="E1248" s="17" t="str">
        <f>IF(Tokens!C1248="","",Tokens!C1248)</f>
        <v>#458 Billet VIP</v>
      </c>
      <c r="F1248"/>
      <c r="G1248"/>
      <c r="H1248"/>
      <c r="I1248"/>
      <c r="J1248"/>
      <c r="M1248"/>
      <c r="N1248"/>
      <c r="O1248" s="15" t="str">
        <f t="shared" si="38"/>
        <v>_</v>
      </c>
      <c r="P1248" s="18" t="str">
        <f>IF(F1248="stop","",IF(F1248&lt;&gt;"",HYPERLINK(Settings!$B$5 &amp; "/manage/?network=" &amp; LOWER(B$8) &amp; "&amp;search=token&amp;account=" &amp; ToMint!$B$5 &amp; "&amp;view=" &amp; ToMint!J1248,"TokenSol"),""))</f>
        <v/>
      </c>
      <c r="Q1248" s="2"/>
      <c r="R1248" s="2"/>
      <c r="S1248" s="11"/>
      <c r="T1248" s="78" t="str">
        <f>"owner=" &amp; Tokens!BS1248 &amp; "&amp;filename_for_metadata=" &amp; Tokens!BT1248 &amp; "&amp;offchaindata_platform=" &amp; $B$17 &amp; "&amp;keyfile=" &amp; $B$5 &amp;  "&amp;repository=" &amp; $B$18</f>
        <v>owner=AeDSKpNsSENahGHS7fCrAxcDtcNXjyLM68b4gHoTBkC&amp;filename_for_metadata=BILLETVIP_COR22D458&amp;offchaindata_platform=Github&amp;keyfile=Paul&amp;repository=CalviOnTheRocks2022</v>
      </c>
      <c r="U1248" s="78" t="str">
        <f t="shared" si="39"/>
        <v>{"name":"#458 Billet VIP",_x000D_
"symbol":"COR22D458",_x000D_
"description":"Billet VIP / Billet NFT VIP Access - 1 jour Calvi on the Rocks 2022",_x000D_
"seller_fee_basis_points":1000,_x000D_
"image":"https://bafybeihzud3cbnkpewjrf6m7y43ugtgxhxqppu2zmatmdwelmjhm7ksufm.ipfs.nftstorage.link?image_458.webp",_x000D_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48" s="78" t="str">
        <f>formatRow(Tokens!C$2:I$2,Tokens!C1248:I1248)</f>
        <v>"name":"#458 Billet VIP",_x000D_
"symbol":"COR22D458",_x000D_
"description":"Billet VIP / Billet NFT VIP Access - 1 jour Calvi on the Rocks 2022",_x000D_
"seller_fee_basis_points":1000,_x000D_
"image":"https://bafybeihzud3cbnkpewjrf6m7y43ugtgxhxqppu2zmatmdwelmjhm7ksufm.ipfs.nftstorage.link?image_458.webp",_x000D_
"Issuer":"NfluenT for Calvi On The rocks",_x000D_
"external_url":""</v>
      </c>
      <c r="W1248" s="78" t="str">
        <f>formatRow(Tokens!J$2:AV$2,Tokens!J1248:AV1248,2,"attributes")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8" s="78" t="str">
        <f>formatRow(Tokens!AX$2:BC$2,Tokens!AX1248:BC1248,2,"creators")</f>
        <v>"creators":[{"address":"ncreator",_x000D_
"share":10},{"address":"cotrcrea",_x000D_
"share":90},{"address":"nminer",_x000D_
"share":0}]</v>
      </c>
      <c r="Y1248" s="78" t="str">
        <f>formatRow(Tokens!BD$2:BI$2,Tokens!BD1248:BI1248,2,"files")</f>
        <v>"files":[]</v>
      </c>
      <c r="Z1248" s="78"/>
      <c r="AA1248" s="78"/>
      <c r="AB1248" s="78"/>
      <c r="AC1248" s="78" t="str">
        <f>formatRow(Tokens!BJ$2:BK$2,Tokens!BJ1248:BK1248,0,"collection")</f>
        <v>"collection":{"name":"BILLET VIP",_x000D_
"family":"Calvi On The Rocks"}</v>
      </c>
      <c r="AD1248" s="1" t="str">
        <f>formatRow(Tokens!BN$2:BR$2,Tokens!BN1248:BR1248,0,"marketplace")</f>
        <v>"marketplace":{"initial_price":100,_x000D_
"reservation_price":"",_x000D_
"duration":"",_x000D_
"max_mint":1,_x000D_
"sell_date":"25/06/2022"}</v>
      </c>
      <c r="AE1248" s="1"/>
    </row>
    <row r="1249" spans="4:31" ht="14.25" customHeight="1" x14ac:dyDescent="0.3">
      <c r="D1249" s="1">
        <f>Tokens!B1249</f>
        <v>459</v>
      </c>
      <c r="E1249" s="17" t="str">
        <f>IF(Tokens!C1249="","",Tokens!C1249)</f>
        <v>#459 Billet VIP</v>
      </c>
      <c r="F1249"/>
      <c r="G1249"/>
      <c r="H1249"/>
      <c r="I1249"/>
      <c r="J1249"/>
      <c r="M1249"/>
      <c r="N1249"/>
      <c r="O1249" s="15" t="str">
        <f t="shared" si="38"/>
        <v>_</v>
      </c>
      <c r="P1249" s="18" t="str">
        <f>IF(F1249="stop","",IF(F1249&lt;&gt;"",HYPERLINK(Settings!$B$5 &amp; "/manage/?network=" &amp; LOWER(B$8) &amp; "&amp;search=token&amp;account=" &amp; ToMint!$B$5 &amp; "&amp;view=" &amp; ToMint!J1249,"TokenSol"),""))</f>
        <v/>
      </c>
      <c r="Q1249" s="2"/>
      <c r="R1249" s="2"/>
      <c r="S1249" s="11"/>
      <c r="T1249" s="78" t="str">
        <f>"owner=" &amp; Tokens!BS1249 &amp; "&amp;filename_for_metadata=" &amp; Tokens!BT1249 &amp; "&amp;offchaindata_platform=" &amp; $B$17 &amp; "&amp;keyfile=" &amp; $B$5 &amp;  "&amp;repository=" &amp; $B$18</f>
        <v>owner=AeDSKpNsSENahGHS7fCrAxcDtcNXjyLM68b4gHoTBkC&amp;filename_for_metadata=BILLETVIP_COR22D459&amp;offchaindata_platform=Github&amp;keyfile=Paul&amp;repository=CalviOnTheRocks2022</v>
      </c>
      <c r="U1249" s="78" t="str">
        <f t="shared" si="39"/>
        <v>{"name":"#459 Billet VIP",_x000D_
"symbol":"COR22D459",_x000D_
"description":"Billet VIP / Billet NFT VIP Access - 1 jour Calvi on the Rocks 2022",_x000D_
"seller_fee_basis_points":1000,_x000D_
"image":"https://bafybeiehjr57vhwmsq3wdx25m5dmzvcc6rlpx6fccygvsvh3tcra6uvyea.ipfs.nftstorage.link?image_459.webp",_x000D_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49" s="78" t="str">
        <f>formatRow(Tokens!C$2:I$2,Tokens!C1249:I1249)</f>
        <v>"name":"#459 Billet VIP",_x000D_
"symbol":"COR22D459",_x000D_
"description":"Billet VIP / Billet NFT VIP Access - 1 jour Calvi on the Rocks 2022",_x000D_
"seller_fee_basis_points":1000,_x000D_
"image":"https://bafybeiehjr57vhwmsq3wdx25m5dmzvcc6rlpx6fccygvsvh3tcra6uvyea.ipfs.nftstorage.link?image_459.webp",_x000D_
"Issuer":"NfluenT for Calvi On The rocks",_x000D_
"external_url":""</v>
      </c>
      <c r="W1249" s="78" t="str">
        <f>formatRow(Tokens!J$2:AV$2,Tokens!J1249:AV1249,2,"attributes")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9" s="78" t="str">
        <f>formatRow(Tokens!AX$2:BC$2,Tokens!AX1249:BC1249,2,"creators")</f>
        <v>"creators":[{"address":"ncreator",_x000D_
"share":10},{"address":"cotrcrea",_x000D_
"share":90},{"address":"nminer",_x000D_
"share":0}]</v>
      </c>
      <c r="Y1249" s="78" t="str">
        <f>formatRow(Tokens!BD$2:BI$2,Tokens!BD1249:BI1249,2,"files")</f>
        <v>"files":[]</v>
      </c>
      <c r="Z1249" s="78"/>
      <c r="AA1249" s="78"/>
      <c r="AB1249" s="78"/>
      <c r="AC1249" s="78" t="str">
        <f>formatRow(Tokens!BJ$2:BK$2,Tokens!BJ1249:BK1249,0,"collection")</f>
        <v>"collection":{"name":"BILLET VIP",_x000D_
"family":"Calvi On The Rocks"}</v>
      </c>
      <c r="AD1249" s="1" t="str">
        <f>formatRow(Tokens!BN$2:BR$2,Tokens!BN1249:BR1249,0,"marketplace")</f>
        <v>"marketplace":{"initial_price":100,_x000D_
"reservation_price":"",_x000D_
"duration":"",_x000D_
"max_mint":1,_x000D_
"sell_date":"25/06/2022"}</v>
      </c>
      <c r="AE1249" s="1"/>
    </row>
    <row r="1250" spans="4:31" ht="14.25" customHeight="1" x14ac:dyDescent="0.3">
      <c r="D1250" s="1">
        <f>Tokens!B1250</f>
        <v>460</v>
      </c>
      <c r="E1250" s="17" t="str">
        <f>IF(Tokens!C1250="","",Tokens!C1250)</f>
        <v>#460 Billet VIP</v>
      </c>
      <c r="F1250"/>
      <c r="G1250"/>
      <c r="H1250"/>
      <c r="I1250"/>
      <c r="J1250"/>
      <c r="M1250"/>
      <c r="N1250"/>
      <c r="O1250" s="15" t="str">
        <f t="shared" si="38"/>
        <v>_</v>
      </c>
      <c r="P1250" s="18" t="str">
        <f>IF(F1250="stop","",IF(F1250&lt;&gt;"",HYPERLINK(Settings!$B$5 &amp; "/manage/?network=" &amp; LOWER(B$8) &amp; "&amp;search=token&amp;account=" &amp; ToMint!$B$5 &amp; "&amp;view=" &amp; ToMint!J1250,"TokenSol"),""))</f>
        <v/>
      </c>
      <c r="Q1250" s="2"/>
      <c r="R1250" s="2"/>
      <c r="S1250" s="11"/>
      <c r="T1250" s="78" t="str">
        <f>"owner=" &amp; Tokens!BS1250 &amp; "&amp;filename_for_metadata=" &amp; Tokens!BT1250 &amp; "&amp;offchaindata_platform=" &amp; $B$17 &amp; "&amp;keyfile=" &amp; $B$5 &amp;  "&amp;repository=" &amp; $B$18</f>
        <v>owner=AeDSKpNsSENahGHS7fCrAxcDtcNXjyLM68b4gHoTBkC&amp;filename_for_metadata=BILLETVIP_COR22D460&amp;offchaindata_platform=Github&amp;keyfile=Paul&amp;repository=CalviOnTheRocks2022</v>
      </c>
      <c r="U1250" s="78" t="str">
        <f t="shared" si="39"/>
        <v>{"name":"#460 Billet VIP",_x000D_
"symbol":"COR22D460",_x000D_
"description":"Billet VIP / Billet NFT VIP Access - 1 jour Calvi on the Rocks 2022",_x000D_
"seller_fee_basis_points":1000,_x000D_
"image":"https://bafybeifvwjdxrnnpidi7ec7eqiafrea7lubhdpalgrl6hyojy6p7bpaf5i.ipfs.nftstorage.link?image_460.webp",_x000D_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50" s="78" t="str">
        <f>formatRow(Tokens!C$2:I$2,Tokens!C1250:I1250)</f>
        <v>"name":"#460 Billet VIP",_x000D_
"symbol":"COR22D460",_x000D_
"description":"Billet VIP / Billet NFT VIP Access - 1 jour Calvi on the Rocks 2022",_x000D_
"seller_fee_basis_points":1000,_x000D_
"image":"https://bafybeifvwjdxrnnpidi7ec7eqiafrea7lubhdpalgrl6hyojy6p7bpaf5i.ipfs.nftstorage.link?image_460.webp",_x000D_
"Issuer":"NfluenT for Calvi On The rocks",_x000D_
"external_url":""</v>
      </c>
      <c r="W1250" s="78" t="str">
        <f>formatRow(Tokens!J$2:AV$2,Tokens!J1250:AV1250,2,"attributes")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0" s="78" t="str">
        <f>formatRow(Tokens!AX$2:BC$2,Tokens!AX1250:BC1250,2,"creators")</f>
        <v>"creators":[{"address":"ncreator",_x000D_
"share":10},{"address":"cotrcrea",_x000D_
"share":90},{"address":"nminer",_x000D_
"share":0}]</v>
      </c>
      <c r="Y1250" s="78" t="str">
        <f>formatRow(Tokens!BD$2:BI$2,Tokens!BD1250:BI1250,2,"files")</f>
        <v>"files":[]</v>
      </c>
      <c r="Z1250" s="78"/>
      <c r="AA1250" s="78"/>
      <c r="AB1250" s="78"/>
      <c r="AC1250" s="78" t="str">
        <f>formatRow(Tokens!BJ$2:BK$2,Tokens!BJ1250:BK1250,0,"collection")</f>
        <v>"collection":{"name":"BILLET VIP",_x000D_
"family":"Calvi On The Rocks"}</v>
      </c>
      <c r="AD1250" s="1" t="str">
        <f>formatRow(Tokens!BN$2:BR$2,Tokens!BN1250:BR1250,0,"marketplace")</f>
        <v>"marketplace":{"initial_price":100,_x000D_
"reservation_price":"",_x000D_
"duration":"",_x000D_
"max_mint":1,_x000D_
"sell_date":"25/06/2022"}</v>
      </c>
      <c r="AE1250" s="1"/>
    </row>
    <row r="1251" spans="4:31" ht="14.25" customHeight="1" x14ac:dyDescent="0.3">
      <c r="D1251" s="1">
        <f>Tokens!B1251</f>
        <v>461</v>
      </c>
      <c r="E1251" s="17" t="str">
        <f>IF(Tokens!C1251="","",Tokens!C1251)</f>
        <v>#461 Billet VIP</v>
      </c>
      <c r="F1251"/>
      <c r="G1251"/>
      <c r="H1251"/>
      <c r="I1251"/>
      <c r="J1251"/>
      <c r="M1251"/>
      <c r="N1251"/>
      <c r="O1251" s="15" t="str">
        <f t="shared" si="38"/>
        <v>_</v>
      </c>
      <c r="P1251" s="18" t="str">
        <f>IF(F1251="stop","",IF(F1251&lt;&gt;"",HYPERLINK(Settings!$B$5 &amp; "/manage/?network=" &amp; LOWER(B$8) &amp; "&amp;search=token&amp;account=" &amp; ToMint!$B$5 &amp; "&amp;view=" &amp; ToMint!J1251,"TokenSol"),""))</f>
        <v/>
      </c>
      <c r="Q1251" s="2"/>
      <c r="R1251" s="2"/>
      <c r="S1251" s="11"/>
      <c r="T1251" s="78" t="str">
        <f>"owner=" &amp; Tokens!BS1251 &amp; "&amp;filename_for_metadata=" &amp; Tokens!BT1251 &amp; "&amp;offchaindata_platform=" &amp; $B$17 &amp; "&amp;keyfile=" &amp; $B$5 &amp;  "&amp;repository=" &amp; $B$18</f>
        <v>owner=AeDSKpNsSENahGHS7fCrAxcDtcNXjyLM68b4gHoTBkC&amp;filename_for_metadata=BILLETVIP_COR22D461&amp;offchaindata_platform=Github&amp;keyfile=Paul&amp;repository=CalviOnTheRocks2022</v>
      </c>
      <c r="U1251" s="78" t="str">
        <f t="shared" si="39"/>
        <v>{"name":"#461 Billet VIP",_x000D_
"symbol":"COR22D461",_x000D_
"description":"Billet VIP / Billet NFT VIP Access - 1 jour Calvi on the Rocks 2022",_x000D_
"seller_fee_basis_points":1000,_x000D_
"image":"https://bafybeib2lqpzqyxxlqaryjpkjoy2ewyzj7gbcqonnhpd5hysf3qv7lxwou.ipfs.nftstorage.link?image_461.webp",_x000D_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51" s="78" t="str">
        <f>formatRow(Tokens!C$2:I$2,Tokens!C1251:I1251)</f>
        <v>"name":"#461 Billet VIP",_x000D_
"symbol":"COR22D461",_x000D_
"description":"Billet VIP / Billet NFT VIP Access - 1 jour Calvi on the Rocks 2022",_x000D_
"seller_fee_basis_points":1000,_x000D_
"image":"https://bafybeib2lqpzqyxxlqaryjpkjoy2ewyzj7gbcqonnhpd5hysf3qv7lxwou.ipfs.nftstorage.link?image_461.webp",_x000D_
"Issuer":"NfluenT for Calvi On The rocks",_x000D_
"external_url":""</v>
      </c>
      <c r="W1251" s="78" t="str">
        <f>formatRow(Tokens!J$2:AV$2,Tokens!J1251:AV1251,2,"attributes")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1" s="78" t="str">
        <f>formatRow(Tokens!AX$2:BC$2,Tokens!AX1251:BC1251,2,"creators")</f>
        <v>"creators":[{"address":"ncreator",_x000D_
"share":10},{"address":"cotrcrea",_x000D_
"share":90},{"address":"nminer",_x000D_
"share":0}]</v>
      </c>
      <c r="Y1251" s="78" t="str">
        <f>formatRow(Tokens!BD$2:BI$2,Tokens!BD1251:BI1251,2,"files")</f>
        <v>"files":[]</v>
      </c>
      <c r="Z1251" s="78"/>
      <c r="AA1251" s="78"/>
      <c r="AB1251" s="78"/>
      <c r="AC1251" s="78" t="str">
        <f>formatRow(Tokens!BJ$2:BK$2,Tokens!BJ1251:BK1251,0,"collection")</f>
        <v>"collection":{"name":"BILLET VIP",_x000D_
"family":"Calvi On The Rocks"}</v>
      </c>
      <c r="AD1251" s="1" t="str">
        <f>formatRow(Tokens!BN$2:BR$2,Tokens!BN1251:BR1251,0,"marketplace")</f>
        <v>"marketplace":{"initial_price":100,_x000D_
"reservation_price":"",_x000D_
"duration":"",_x000D_
"max_mint":1,_x000D_
"sell_date":"25/06/2022"}</v>
      </c>
      <c r="AE1251" s="1"/>
    </row>
    <row r="1252" spans="4:31" ht="14.25" customHeight="1" x14ac:dyDescent="0.3">
      <c r="D1252" s="1">
        <f>Tokens!B1252</f>
        <v>462</v>
      </c>
      <c r="E1252" s="17" t="str">
        <f>IF(Tokens!C1252="","",Tokens!C1252)</f>
        <v>#462 Billet VIP</v>
      </c>
      <c r="F1252"/>
      <c r="G1252"/>
      <c r="H1252"/>
      <c r="I1252"/>
      <c r="J1252"/>
      <c r="M1252"/>
      <c r="N1252"/>
      <c r="O1252" s="15" t="str">
        <f t="shared" si="38"/>
        <v>_</v>
      </c>
      <c r="P1252" s="18" t="str">
        <f>IF(F1252="stop","",IF(F1252&lt;&gt;"",HYPERLINK(Settings!$B$5 &amp; "/manage/?network=" &amp; LOWER(B$8) &amp; "&amp;search=token&amp;account=" &amp; ToMint!$B$5 &amp; "&amp;view=" &amp; ToMint!J1252,"TokenSol"),""))</f>
        <v/>
      </c>
      <c r="Q1252" s="2"/>
      <c r="R1252" s="2"/>
      <c r="S1252" s="11"/>
      <c r="T1252" s="78" t="str">
        <f>"owner=" &amp; Tokens!BS1252 &amp; "&amp;filename_for_metadata=" &amp; Tokens!BT1252 &amp; "&amp;offchaindata_platform=" &amp; $B$17 &amp; "&amp;keyfile=" &amp; $B$5 &amp;  "&amp;repository=" &amp; $B$18</f>
        <v>owner=AeDSKpNsSENahGHS7fCrAxcDtcNXjyLM68b4gHoTBkC&amp;filename_for_metadata=BILLETVIP_COR22D462&amp;offchaindata_platform=Github&amp;keyfile=Paul&amp;repository=CalviOnTheRocks2022</v>
      </c>
      <c r="U1252" s="78" t="str">
        <f t="shared" si="39"/>
        <v>{"name":"#462 Billet VIP",_x000D_
"symbol":"COR22D462",_x000D_
"description":"Billet VIP / Billet NFT VIP Access - 1 jour Calvi on the Rocks 2022",_x000D_
"seller_fee_basis_points":1000,_x000D_
"image":"https://bafybeih6ckkbldkdxpnij7fqcu4rncnwkono6lzpd5dmcegkieegnyjsfi.ipfs.nftstorage.link?image_462.webp",_x000D_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52" s="78" t="str">
        <f>formatRow(Tokens!C$2:I$2,Tokens!C1252:I1252)</f>
        <v>"name":"#462 Billet VIP",_x000D_
"symbol":"COR22D462",_x000D_
"description":"Billet VIP / Billet NFT VIP Access - 1 jour Calvi on the Rocks 2022",_x000D_
"seller_fee_basis_points":1000,_x000D_
"image":"https://bafybeih6ckkbldkdxpnij7fqcu4rncnwkono6lzpd5dmcegkieegnyjsfi.ipfs.nftstorage.link?image_462.webp",_x000D_
"Issuer":"NfluenT for Calvi On The rocks",_x000D_
"external_url":""</v>
      </c>
      <c r="W1252" s="78" t="str">
        <f>formatRow(Tokens!J$2:AV$2,Tokens!J1252:AV1252,2,"attributes")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2" s="78" t="str">
        <f>formatRow(Tokens!AX$2:BC$2,Tokens!AX1252:BC1252,2,"creators")</f>
        <v>"creators":[{"address":"ncreator",_x000D_
"share":10},{"address":"cotrcrea",_x000D_
"share":90},{"address":"nminer",_x000D_
"share":0}]</v>
      </c>
      <c r="Y1252" s="78" t="str">
        <f>formatRow(Tokens!BD$2:BI$2,Tokens!BD1252:BI1252,2,"files")</f>
        <v>"files":[]</v>
      </c>
      <c r="Z1252" s="78"/>
      <c r="AA1252" s="78"/>
      <c r="AB1252" s="78"/>
      <c r="AC1252" s="78" t="str">
        <f>formatRow(Tokens!BJ$2:BK$2,Tokens!BJ1252:BK1252,0,"collection")</f>
        <v>"collection":{"name":"BILLET VIP",_x000D_
"family":"Calvi On The Rocks"}</v>
      </c>
      <c r="AD1252" s="1" t="str">
        <f>formatRow(Tokens!BN$2:BR$2,Tokens!BN1252:BR1252,0,"marketplace")</f>
        <v>"marketplace":{"initial_price":100,_x000D_
"reservation_price":"",_x000D_
"duration":"",_x000D_
"max_mint":1,_x000D_
"sell_date":"25/06/2022"}</v>
      </c>
      <c r="AE1252" s="1"/>
    </row>
    <row r="1253" spans="4:31" ht="14.25" customHeight="1" x14ac:dyDescent="0.3">
      <c r="D1253" s="1">
        <f>Tokens!B1253</f>
        <v>463</v>
      </c>
      <c r="E1253" s="17" t="str">
        <f>IF(Tokens!C1253="","",Tokens!C1253)</f>
        <v>#463 Billet VIP</v>
      </c>
      <c r="F1253"/>
      <c r="G1253"/>
      <c r="H1253"/>
      <c r="I1253"/>
      <c r="J1253"/>
      <c r="M1253"/>
      <c r="N1253"/>
      <c r="O1253" s="15" t="str">
        <f t="shared" ref="O1253:O1316" si="40">IF(AND(ISNUMBER(N1252),ISNUMBER(N1253)),(N1253-N1252)*$O$1,"_")</f>
        <v>_</v>
      </c>
      <c r="P1253" s="18" t="str">
        <f>IF(F1253="stop","",IF(F1253&lt;&gt;"",HYPERLINK(Settings!$B$5 &amp; "/manage/?network=" &amp; LOWER(B$8) &amp; "&amp;search=token&amp;account=" &amp; ToMint!$B$5 &amp; "&amp;view=" &amp; ToMint!J1253,"TokenSol"),""))</f>
        <v/>
      </c>
      <c r="Q1253" s="2"/>
      <c r="R1253" s="2"/>
      <c r="S1253" s="11"/>
      <c r="T1253" s="78" t="str">
        <f>"owner=" &amp; Tokens!BS1253 &amp; "&amp;filename_for_metadata=" &amp; Tokens!BT1253 &amp; "&amp;offchaindata_platform=" &amp; $B$17 &amp; "&amp;keyfile=" &amp; $B$5 &amp;  "&amp;repository=" &amp; $B$18</f>
        <v>owner=AeDSKpNsSENahGHS7fCrAxcDtcNXjyLM68b4gHoTBkC&amp;filename_for_metadata=BILLETVIP_COR22D463&amp;offchaindata_platform=Github&amp;keyfile=Paul&amp;repository=CalviOnTheRocks2022</v>
      </c>
      <c r="U1253" s="78" t="str">
        <f t="shared" si="39"/>
        <v>{"name":"#463 Billet VIP",_x000D_
"symbol":"COR22D463",_x000D_
"description":"Billet VIP / Billet NFT VIP Access - 1 jour Calvi on the Rocks 2022",_x000D_
"seller_fee_basis_points":1000,_x000D_
"image":"https://bafybeie4233kpwp5vixiyibpt6oxxv5jjfaxltovfxqtdomkz3svefr7zu.ipfs.nftstorage.link?image_463.webp",_x000D_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53" s="78" t="str">
        <f>formatRow(Tokens!C$2:I$2,Tokens!C1253:I1253)</f>
        <v>"name":"#463 Billet VIP",_x000D_
"symbol":"COR22D463",_x000D_
"description":"Billet VIP / Billet NFT VIP Access - 1 jour Calvi on the Rocks 2022",_x000D_
"seller_fee_basis_points":1000,_x000D_
"image":"https://bafybeie4233kpwp5vixiyibpt6oxxv5jjfaxltovfxqtdomkz3svefr7zu.ipfs.nftstorage.link?image_463.webp",_x000D_
"Issuer":"NfluenT for Calvi On The rocks",_x000D_
"external_url":""</v>
      </c>
      <c r="W1253" s="78" t="str">
        <f>formatRow(Tokens!J$2:AV$2,Tokens!J1253:AV1253,2,"attributes")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3" s="78" t="str">
        <f>formatRow(Tokens!AX$2:BC$2,Tokens!AX1253:BC1253,2,"creators")</f>
        <v>"creators":[{"address":"ncreator",_x000D_
"share":10},{"address":"cotrcrea",_x000D_
"share":90},{"address":"nminer",_x000D_
"share":0}]</v>
      </c>
      <c r="Y1253" s="78" t="str">
        <f>formatRow(Tokens!BD$2:BI$2,Tokens!BD1253:BI1253,2,"files")</f>
        <v>"files":[]</v>
      </c>
      <c r="Z1253" s="78"/>
      <c r="AA1253" s="78"/>
      <c r="AB1253" s="78"/>
      <c r="AC1253" s="78" t="str">
        <f>formatRow(Tokens!BJ$2:BK$2,Tokens!BJ1253:BK1253,0,"collection")</f>
        <v>"collection":{"name":"BILLET VIP",_x000D_
"family":"Calvi On The Rocks"}</v>
      </c>
      <c r="AD1253" s="1" t="str">
        <f>formatRow(Tokens!BN$2:BR$2,Tokens!BN1253:BR1253,0,"marketplace")</f>
        <v>"marketplace":{"initial_price":100,_x000D_
"reservation_price":"",_x000D_
"duration":"",_x000D_
"max_mint":1,_x000D_
"sell_date":"25/06/2022"}</v>
      </c>
      <c r="AE1253" s="1"/>
    </row>
    <row r="1254" spans="4:31" ht="14.25" customHeight="1" x14ac:dyDescent="0.3">
      <c r="D1254" s="1">
        <f>Tokens!B1254</f>
        <v>464</v>
      </c>
      <c r="E1254" s="17" t="str">
        <f>IF(Tokens!C1254="","",Tokens!C1254)</f>
        <v>#464 Billet VIP</v>
      </c>
      <c r="F1254"/>
      <c r="G1254"/>
      <c r="H1254"/>
      <c r="I1254"/>
      <c r="J1254"/>
      <c r="M1254"/>
      <c r="N1254"/>
      <c r="O1254" s="15" t="str">
        <f t="shared" si="40"/>
        <v>_</v>
      </c>
      <c r="P1254" s="18" t="str">
        <f>IF(F1254="stop","",IF(F1254&lt;&gt;"",HYPERLINK(Settings!$B$5 &amp; "/manage/?network=" &amp; LOWER(B$8) &amp; "&amp;search=token&amp;account=" &amp; ToMint!$B$5 &amp; "&amp;view=" &amp; ToMint!J1254,"TokenSol"),""))</f>
        <v/>
      </c>
      <c r="Q1254" s="2"/>
      <c r="R1254" s="2"/>
      <c r="S1254" s="11"/>
      <c r="T1254" s="78" t="str">
        <f>"owner=" &amp; Tokens!BS1254 &amp; "&amp;filename_for_metadata=" &amp; Tokens!BT1254 &amp; "&amp;offchaindata_platform=" &amp; $B$17 &amp; "&amp;keyfile=" &amp; $B$5 &amp;  "&amp;repository=" &amp; $B$18</f>
        <v>owner=AeDSKpNsSENahGHS7fCrAxcDtcNXjyLM68b4gHoTBkC&amp;filename_for_metadata=BILLETVIP_COR22D464&amp;offchaindata_platform=Github&amp;keyfile=Paul&amp;repository=CalviOnTheRocks2022</v>
      </c>
      <c r="U1254" s="78" t="str">
        <f t="shared" si="39"/>
        <v>{"name":"#464 Billet VIP",_x000D_
"symbol":"COR22D464",_x000D_
"description":"Billet VIP / Billet NFT VIP Access - 1 jour Calvi on the Rocks 2022",_x000D_
"seller_fee_basis_points":1000,_x000D_
"image":"https://bafybeigfj76w4xjolc7nyfcnh44uqy527prkieradxqck24uvgw56whw7a.ipfs.nftstorage.link?image_464.webp",_x000D_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54" s="78" t="str">
        <f>formatRow(Tokens!C$2:I$2,Tokens!C1254:I1254)</f>
        <v>"name":"#464 Billet VIP",_x000D_
"symbol":"COR22D464",_x000D_
"description":"Billet VIP / Billet NFT VIP Access - 1 jour Calvi on the Rocks 2022",_x000D_
"seller_fee_basis_points":1000,_x000D_
"image":"https://bafybeigfj76w4xjolc7nyfcnh44uqy527prkieradxqck24uvgw56whw7a.ipfs.nftstorage.link?image_464.webp",_x000D_
"Issuer":"NfluenT for Calvi On The rocks",_x000D_
"external_url":""</v>
      </c>
      <c r="W1254" s="78" t="str">
        <f>formatRow(Tokens!J$2:AV$2,Tokens!J1254:AV1254,2,"attributes")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4" s="78" t="str">
        <f>formatRow(Tokens!AX$2:BC$2,Tokens!AX1254:BC1254,2,"creators")</f>
        <v>"creators":[{"address":"ncreator",_x000D_
"share":10},{"address":"cotrcrea",_x000D_
"share":90},{"address":"nminer",_x000D_
"share":0}]</v>
      </c>
      <c r="Y1254" s="78" t="str">
        <f>formatRow(Tokens!BD$2:BI$2,Tokens!BD1254:BI1254,2,"files")</f>
        <v>"files":[]</v>
      </c>
      <c r="Z1254" s="78"/>
      <c r="AA1254" s="78"/>
      <c r="AB1254" s="78"/>
      <c r="AC1254" s="78" t="str">
        <f>formatRow(Tokens!BJ$2:BK$2,Tokens!BJ1254:BK1254,0,"collection")</f>
        <v>"collection":{"name":"BILLET VIP",_x000D_
"family":"Calvi On The Rocks"}</v>
      </c>
      <c r="AD1254" s="1" t="str">
        <f>formatRow(Tokens!BN$2:BR$2,Tokens!BN1254:BR1254,0,"marketplace")</f>
        <v>"marketplace":{"initial_price":100,_x000D_
"reservation_price":"",_x000D_
"duration":"",_x000D_
"max_mint":1,_x000D_
"sell_date":"25/06/2022"}</v>
      </c>
      <c r="AE1254" s="1"/>
    </row>
    <row r="1255" spans="4:31" ht="14.25" customHeight="1" x14ac:dyDescent="0.3">
      <c r="D1255" s="1">
        <f>Tokens!B1255</f>
        <v>465</v>
      </c>
      <c r="E1255" s="17" t="str">
        <f>IF(Tokens!C1255="","",Tokens!C1255)</f>
        <v>#465 Billet VIP</v>
      </c>
      <c r="F1255"/>
      <c r="G1255"/>
      <c r="H1255"/>
      <c r="I1255"/>
      <c r="J1255"/>
      <c r="M1255"/>
      <c r="N1255"/>
      <c r="O1255" s="15" t="str">
        <f t="shared" si="40"/>
        <v>_</v>
      </c>
      <c r="P1255" s="18" t="str">
        <f>IF(F1255="stop","",IF(F1255&lt;&gt;"",HYPERLINK(Settings!$B$5 &amp; "/manage/?network=" &amp; LOWER(B$8) &amp; "&amp;search=token&amp;account=" &amp; ToMint!$B$5 &amp; "&amp;view=" &amp; ToMint!J1255,"TokenSol"),""))</f>
        <v/>
      </c>
      <c r="Q1255" s="2"/>
      <c r="R1255" s="2"/>
      <c r="S1255" s="11"/>
      <c r="T1255" s="78" t="str">
        <f>"owner=" &amp; Tokens!BS1255 &amp; "&amp;filename_for_metadata=" &amp; Tokens!BT1255 &amp; "&amp;offchaindata_platform=" &amp; $B$17 &amp; "&amp;keyfile=" &amp; $B$5 &amp;  "&amp;repository=" &amp; $B$18</f>
        <v>owner=AeDSKpNsSENahGHS7fCrAxcDtcNXjyLM68b4gHoTBkC&amp;filename_for_metadata=BILLETVIP_COR22D465&amp;offchaindata_platform=Github&amp;keyfile=Paul&amp;repository=CalviOnTheRocks2022</v>
      </c>
      <c r="U1255" s="78" t="str">
        <f t="shared" si="39"/>
        <v>{"name":"#465 Billet VIP",_x000D_
"symbol":"COR22D465",_x000D_
"description":"Billet VIP / Billet NFT VIP Access - 1 jour Calvi on the Rocks 2022",_x000D_
"seller_fee_basis_points":1000,_x000D_
"image":"https://bafybeiesynp4ryh4qs5xkwvjhn3ypmlrp5mztccqdyw7mbrd3cvfqfvvq4.ipfs.nftstorage.link?image_465.webp",_x000D_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55" s="78" t="str">
        <f>formatRow(Tokens!C$2:I$2,Tokens!C1255:I1255)</f>
        <v>"name":"#465 Billet VIP",_x000D_
"symbol":"COR22D465",_x000D_
"description":"Billet VIP / Billet NFT VIP Access - 1 jour Calvi on the Rocks 2022",_x000D_
"seller_fee_basis_points":1000,_x000D_
"image":"https://bafybeiesynp4ryh4qs5xkwvjhn3ypmlrp5mztccqdyw7mbrd3cvfqfvvq4.ipfs.nftstorage.link?image_465.webp",_x000D_
"Issuer":"NfluenT for Calvi On The rocks",_x000D_
"external_url":""</v>
      </c>
      <c r="W1255" s="78" t="str">
        <f>formatRow(Tokens!J$2:AV$2,Tokens!J1255:AV1255,2,"attributes")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5" s="78" t="str">
        <f>formatRow(Tokens!AX$2:BC$2,Tokens!AX1255:BC1255,2,"creators")</f>
        <v>"creators":[{"address":"ncreator",_x000D_
"share":10},{"address":"cotrcrea",_x000D_
"share":90},{"address":"nminer",_x000D_
"share":0}]</v>
      </c>
      <c r="Y1255" s="78" t="str">
        <f>formatRow(Tokens!BD$2:BI$2,Tokens!BD1255:BI1255,2,"files")</f>
        <v>"files":[]</v>
      </c>
      <c r="Z1255" s="78"/>
      <c r="AA1255" s="78"/>
      <c r="AB1255" s="78"/>
      <c r="AC1255" s="78" t="str">
        <f>formatRow(Tokens!BJ$2:BK$2,Tokens!BJ1255:BK1255,0,"collection")</f>
        <v>"collection":{"name":"BILLET VIP",_x000D_
"family":"Calvi On The Rocks"}</v>
      </c>
      <c r="AD1255" s="1" t="str">
        <f>formatRow(Tokens!BN$2:BR$2,Tokens!BN1255:BR1255,0,"marketplace")</f>
        <v>"marketplace":{"initial_price":100,_x000D_
"reservation_price":"",_x000D_
"duration":"",_x000D_
"max_mint":1,_x000D_
"sell_date":"25/06/2022"}</v>
      </c>
      <c r="AE1255" s="1"/>
    </row>
    <row r="1256" spans="4:31" ht="14.25" customHeight="1" x14ac:dyDescent="0.3">
      <c r="D1256" s="1">
        <f>Tokens!B1256</f>
        <v>466</v>
      </c>
      <c r="E1256" s="17" t="str">
        <f>IF(Tokens!C1256="","",Tokens!C1256)</f>
        <v>#466 Billet VIP</v>
      </c>
      <c r="F1256"/>
      <c r="G1256"/>
      <c r="H1256"/>
      <c r="I1256"/>
      <c r="J1256"/>
      <c r="M1256"/>
      <c r="N1256"/>
      <c r="O1256" s="15" t="str">
        <f t="shared" si="40"/>
        <v>_</v>
      </c>
      <c r="P1256" s="18" t="str">
        <f>IF(F1256="stop","",IF(F1256&lt;&gt;"",HYPERLINK(Settings!$B$5 &amp; "/manage/?network=" &amp; LOWER(B$8) &amp; "&amp;search=token&amp;account=" &amp; ToMint!$B$5 &amp; "&amp;view=" &amp; ToMint!J1256,"TokenSol"),""))</f>
        <v/>
      </c>
      <c r="Q1256" s="2"/>
      <c r="R1256" s="2"/>
      <c r="S1256" s="11"/>
      <c r="T1256" s="78" t="str">
        <f>"owner=" &amp; Tokens!BS1256 &amp; "&amp;filename_for_metadata=" &amp; Tokens!BT1256 &amp; "&amp;offchaindata_platform=" &amp; $B$17 &amp; "&amp;keyfile=" &amp; $B$5 &amp;  "&amp;repository=" &amp; $B$18</f>
        <v>owner=AeDSKpNsSENahGHS7fCrAxcDtcNXjyLM68b4gHoTBkC&amp;filename_for_metadata=BILLETVIP_COR22D466&amp;offchaindata_platform=Github&amp;keyfile=Paul&amp;repository=CalviOnTheRocks2022</v>
      </c>
      <c r="U1256" s="78" t="str">
        <f t="shared" si="39"/>
        <v>{"name":"#466 Billet VIP",_x000D_
"symbol":"COR22D466",_x000D_
"description":"Billet VIP / Billet NFT VIP Access - 1 jour Calvi on the Rocks 2022",_x000D_
"seller_fee_basis_points":1000,_x000D_
"image":"https://bafybeiehsrgyccib3uvgb4faxlxb6zkrmx57pafvm24vd7bq4svla4iyfm.ipfs.nftstorage.link?image_466.webp",_x000D_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56" s="78" t="str">
        <f>formatRow(Tokens!C$2:I$2,Tokens!C1256:I1256)</f>
        <v>"name":"#466 Billet VIP",_x000D_
"symbol":"COR22D466",_x000D_
"description":"Billet VIP / Billet NFT VIP Access - 1 jour Calvi on the Rocks 2022",_x000D_
"seller_fee_basis_points":1000,_x000D_
"image":"https://bafybeiehsrgyccib3uvgb4faxlxb6zkrmx57pafvm24vd7bq4svla4iyfm.ipfs.nftstorage.link?image_466.webp",_x000D_
"Issuer":"NfluenT for Calvi On The rocks",_x000D_
"external_url":""</v>
      </c>
      <c r="W1256" s="78" t="str">
        <f>formatRow(Tokens!J$2:AV$2,Tokens!J1256:AV1256,2,"attributes")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6" s="78" t="str">
        <f>formatRow(Tokens!AX$2:BC$2,Tokens!AX1256:BC1256,2,"creators")</f>
        <v>"creators":[{"address":"ncreator",_x000D_
"share":10},{"address":"cotrcrea",_x000D_
"share":90},{"address":"nminer",_x000D_
"share":0}]</v>
      </c>
      <c r="Y1256" s="78" t="str">
        <f>formatRow(Tokens!BD$2:BI$2,Tokens!BD1256:BI1256,2,"files")</f>
        <v>"files":[]</v>
      </c>
      <c r="Z1256" s="78"/>
      <c r="AA1256" s="78"/>
      <c r="AB1256" s="78"/>
      <c r="AC1256" s="78" t="str">
        <f>formatRow(Tokens!BJ$2:BK$2,Tokens!BJ1256:BK1256,0,"collection")</f>
        <v>"collection":{"name":"BILLET VIP",_x000D_
"family":"Calvi On The Rocks"}</v>
      </c>
      <c r="AD1256" s="1" t="str">
        <f>formatRow(Tokens!BN$2:BR$2,Tokens!BN1256:BR1256,0,"marketplace")</f>
        <v>"marketplace":{"initial_price":100,_x000D_
"reservation_price":"",_x000D_
"duration":"",_x000D_
"max_mint":1,_x000D_
"sell_date":"25/06/2022"}</v>
      </c>
      <c r="AE1256" s="1"/>
    </row>
    <row r="1257" spans="4:31" ht="14.25" customHeight="1" x14ac:dyDescent="0.3">
      <c r="D1257" s="1">
        <f>Tokens!B1257</f>
        <v>467</v>
      </c>
      <c r="E1257" s="17" t="str">
        <f>IF(Tokens!C1257="","",Tokens!C1257)</f>
        <v>#467 Billet VIP</v>
      </c>
      <c r="F1257"/>
      <c r="G1257"/>
      <c r="H1257"/>
      <c r="I1257"/>
      <c r="J1257"/>
      <c r="M1257"/>
      <c r="N1257"/>
      <c r="O1257" s="15" t="str">
        <f t="shared" si="40"/>
        <v>_</v>
      </c>
      <c r="P1257" s="18" t="str">
        <f>IF(F1257="stop","",IF(F1257&lt;&gt;"",HYPERLINK(Settings!$B$5 &amp; "/manage/?network=" &amp; LOWER(B$8) &amp; "&amp;search=token&amp;account=" &amp; ToMint!$B$5 &amp; "&amp;view=" &amp; ToMint!J1257,"TokenSol"),""))</f>
        <v/>
      </c>
      <c r="Q1257" s="2"/>
      <c r="R1257" s="2"/>
      <c r="S1257" s="11"/>
      <c r="T1257" s="78" t="str">
        <f>"owner=" &amp; Tokens!BS1257 &amp; "&amp;filename_for_metadata=" &amp; Tokens!BT1257 &amp; "&amp;offchaindata_platform=" &amp; $B$17 &amp; "&amp;keyfile=" &amp; $B$5 &amp;  "&amp;repository=" &amp; $B$18</f>
        <v>owner=AeDSKpNsSENahGHS7fCrAxcDtcNXjyLM68b4gHoTBkC&amp;filename_for_metadata=BILLETVIP_COR22D467&amp;offchaindata_platform=Github&amp;keyfile=Paul&amp;repository=CalviOnTheRocks2022</v>
      </c>
      <c r="U1257" s="78" t="str">
        <f t="shared" si="39"/>
        <v>{"name":"#467 Billet VIP",_x000D_
"symbol":"COR22D467",_x000D_
"description":"Billet VIP / Billet NFT VIP Access - 1 jour Calvi on the Rocks 2022",_x000D_
"seller_fee_basis_points":1000,_x000D_
"image":"https://bafybeiep5zo66aw4yz3s2w4flvixihdygc427lquvwrj6cktxljtygtkem.ipfs.nftstorage.link?image_467.webp",_x000D_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57" s="78" t="str">
        <f>formatRow(Tokens!C$2:I$2,Tokens!C1257:I1257)</f>
        <v>"name":"#467 Billet VIP",_x000D_
"symbol":"COR22D467",_x000D_
"description":"Billet VIP / Billet NFT VIP Access - 1 jour Calvi on the Rocks 2022",_x000D_
"seller_fee_basis_points":1000,_x000D_
"image":"https://bafybeiep5zo66aw4yz3s2w4flvixihdygc427lquvwrj6cktxljtygtkem.ipfs.nftstorage.link?image_467.webp",_x000D_
"Issuer":"NfluenT for Calvi On The rocks",_x000D_
"external_url":""</v>
      </c>
      <c r="W1257" s="78" t="str">
        <f>formatRow(Tokens!J$2:AV$2,Tokens!J1257:AV1257,2,"attributes")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7" s="78" t="str">
        <f>formatRow(Tokens!AX$2:BC$2,Tokens!AX1257:BC1257,2,"creators")</f>
        <v>"creators":[{"address":"ncreator",_x000D_
"share":10},{"address":"cotrcrea",_x000D_
"share":90},{"address":"nminer",_x000D_
"share":0}]</v>
      </c>
      <c r="Y1257" s="78" t="str">
        <f>formatRow(Tokens!BD$2:BI$2,Tokens!BD1257:BI1257,2,"files")</f>
        <v>"files":[]</v>
      </c>
      <c r="Z1257" s="78"/>
      <c r="AA1257" s="78"/>
      <c r="AB1257" s="78"/>
      <c r="AC1257" s="78" t="str">
        <f>formatRow(Tokens!BJ$2:BK$2,Tokens!BJ1257:BK1257,0,"collection")</f>
        <v>"collection":{"name":"BILLET VIP",_x000D_
"family":"Calvi On The Rocks"}</v>
      </c>
      <c r="AD1257" s="1" t="str">
        <f>formatRow(Tokens!BN$2:BR$2,Tokens!BN1257:BR1257,0,"marketplace")</f>
        <v>"marketplace":{"initial_price":100,_x000D_
"reservation_price":"",_x000D_
"duration":"",_x000D_
"max_mint":1,_x000D_
"sell_date":"25/06/2022"}</v>
      </c>
      <c r="AE1257" s="1"/>
    </row>
    <row r="1258" spans="4:31" ht="14.25" customHeight="1" x14ac:dyDescent="0.3">
      <c r="D1258" s="1">
        <f>Tokens!B1258</f>
        <v>468</v>
      </c>
      <c r="E1258" s="17" t="str">
        <f>IF(Tokens!C1258="","",Tokens!C1258)</f>
        <v>#468 Billet VIP</v>
      </c>
      <c r="F1258"/>
      <c r="G1258"/>
      <c r="H1258"/>
      <c r="I1258"/>
      <c r="J1258"/>
      <c r="M1258"/>
      <c r="N1258"/>
      <c r="O1258" s="15" t="str">
        <f t="shared" si="40"/>
        <v>_</v>
      </c>
      <c r="P1258" s="18" t="str">
        <f>IF(F1258="stop","",IF(F1258&lt;&gt;"",HYPERLINK(Settings!$B$5 &amp; "/manage/?network=" &amp; LOWER(B$8) &amp; "&amp;search=token&amp;account=" &amp; ToMint!$B$5 &amp; "&amp;view=" &amp; ToMint!J1258,"TokenSol"),""))</f>
        <v/>
      </c>
      <c r="Q1258" s="2"/>
      <c r="R1258" s="2"/>
      <c r="S1258" s="11"/>
      <c r="T1258" s="78" t="str">
        <f>"owner=" &amp; Tokens!BS1258 &amp; "&amp;filename_for_metadata=" &amp; Tokens!BT1258 &amp; "&amp;offchaindata_platform=" &amp; $B$17 &amp; "&amp;keyfile=" &amp; $B$5 &amp;  "&amp;repository=" &amp; $B$18</f>
        <v>owner=AeDSKpNsSENahGHS7fCrAxcDtcNXjyLM68b4gHoTBkC&amp;filename_for_metadata=BILLETVIP_COR22D468&amp;offchaindata_platform=Github&amp;keyfile=Paul&amp;repository=CalviOnTheRocks2022</v>
      </c>
      <c r="U1258" s="78" t="str">
        <f t="shared" si="39"/>
        <v>{"name":"#468 Billet VIP",_x000D_
"symbol":"COR22D468",_x000D_
"description":"Billet VIP / Billet NFT VIP Access - 1 jour Calvi on the Rocks 2022",_x000D_
"seller_fee_basis_points":1000,_x000D_
"image":"https://bafybeigxukm2aij7mt2i2rj7ckveptal52m2uzeoiwwup5tf6b52zbu2ay.ipfs.nftstorage.link?image_468.webp",_x000D_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58" s="78" t="str">
        <f>formatRow(Tokens!C$2:I$2,Tokens!C1258:I1258)</f>
        <v>"name":"#468 Billet VIP",_x000D_
"symbol":"COR22D468",_x000D_
"description":"Billet VIP / Billet NFT VIP Access - 1 jour Calvi on the Rocks 2022",_x000D_
"seller_fee_basis_points":1000,_x000D_
"image":"https://bafybeigxukm2aij7mt2i2rj7ckveptal52m2uzeoiwwup5tf6b52zbu2ay.ipfs.nftstorage.link?image_468.webp",_x000D_
"Issuer":"NfluenT for Calvi On The rocks",_x000D_
"external_url":""</v>
      </c>
      <c r="W1258" s="78" t="str">
        <f>formatRow(Tokens!J$2:AV$2,Tokens!J1258:AV1258,2,"attributes")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8" s="78" t="str">
        <f>formatRow(Tokens!AX$2:BC$2,Tokens!AX1258:BC1258,2,"creators")</f>
        <v>"creators":[{"address":"ncreator",_x000D_
"share":10},{"address":"cotrcrea",_x000D_
"share":90},{"address":"nminer",_x000D_
"share":0}]</v>
      </c>
      <c r="Y1258" s="78" t="str">
        <f>formatRow(Tokens!BD$2:BI$2,Tokens!BD1258:BI1258,2,"files")</f>
        <v>"files":[]</v>
      </c>
      <c r="Z1258" s="78"/>
      <c r="AA1258" s="78"/>
      <c r="AB1258" s="78"/>
      <c r="AC1258" s="78" t="str">
        <f>formatRow(Tokens!BJ$2:BK$2,Tokens!BJ1258:BK1258,0,"collection")</f>
        <v>"collection":{"name":"BILLET VIP",_x000D_
"family":"Calvi On The Rocks"}</v>
      </c>
      <c r="AD1258" s="1" t="str">
        <f>formatRow(Tokens!BN$2:BR$2,Tokens!BN1258:BR1258,0,"marketplace")</f>
        <v>"marketplace":{"initial_price":100,_x000D_
"reservation_price":"",_x000D_
"duration":"",_x000D_
"max_mint":1,_x000D_
"sell_date":"25/06/2022"}</v>
      </c>
      <c r="AE1258" s="1"/>
    </row>
    <row r="1259" spans="4:31" ht="14.25" customHeight="1" x14ac:dyDescent="0.3">
      <c r="D1259" s="1">
        <f>Tokens!B1259</f>
        <v>469</v>
      </c>
      <c r="E1259" s="17" t="str">
        <f>IF(Tokens!C1259="","",Tokens!C1259)</f>
        <v>#469 Billet VIP</v>
      </c>
      <c r="F1259"/>
      <c r="G1259"/>
      <c r="H1259"/>
      <c r="I1259"/>
      <c r="J1259"/>
      <c r="M1259"/>
      <c r="N1259"/>
      <c r="O1259" s="15" t="str">
        <f t="shared" si="40"/>
        <v>_</v>
      </c>
      <c r="P1259" s="18" t="str">
        <f>IF(F1259="stop","",IF(F1259&lt;&gt;"",HYPERLINK(Settings!$B$5 &amp; "/manage/?network=" &amp; LOWER(B$8) &amp; "&amp;search=token&amp;account=" &amp; ToMint!$B$5 &amp; "&amp;view=" &amp; ToMint!J1259,"TokenSol"),""))</f>
        <v/>
      </c>
      <c r="Q1259" s="2"/>
      <c r="R1259" s="2"/>
      <c r="S1259" s="11"/>
      <c r="T1259" s="78" t="str">
        <f>"owner=" &amp; Tokens!BS1259 &amp; "&amp;filename_for_metadata=" &amp; Tokens!BT1259 &amp; "&amp;offchaindata_platform=" &amp; $B$17 &amp; "&amp;keyfile=" &amp; $B$5 &amp;  "&amp;repository=" &amp; $B$18</f>
        <v>owner=AeDSKpNsSENahGHS7fCrAxcDtcNXjyLM68b4gHoTBkC&amp;filename_for_metadata=BILLETVIP_COR22D469&amp;offchaindata_platform=Github&amp;keyfile=Paul&amp;repository=CalviOnTheRocks2022</v>
      </c>
      <c r="U1259" s="78" t="str">
        <f t="shared" si="39"/>
        <v>{"name":"#469 Billet VIP",_x000D_
"symbol":"COR22D469",_x000D_
"description":"Billet VIP / Billet NFT VIP Access - 1 jour Calvi on the Rocks 2022",_x000D_
"seller_fee_basis_points":1000,_x000D_
"image":"https://bafybeif75qsb6k7tgiyyfnbxpxkr3wqnqph4bjq3hu5fzzwatav6u7pnam.ipfs.nftstorage.link?image_469.webp",_x000D_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59" s="78" t="str">
        <f>formatRow(Tokens!C$2:I$2,Tokens!C1259:I1259)</f>
        <v>"name":"#469 Billet VIP",_x000D_
"symbol":"COR22D469",_x000D_
"description":"Billet VIP / Billet NFT VIP Access - 1 jour Calvi on the Rocks 2022",_x000D_
"seller_fee_basis_points":1000,_x000D_
"image":"https://bafybeif75qsb6k7tgiyyfnbxpxkr3wqnqph4bjq3hu5fzzwatav6u7pnam.ipfs.nftstorage.link?image_469.webp",_x000D_
"Issuer":"NfluenT for Calvi On The rocks",_x000D_
"external_url":""</v>
      </c>
      <c r="W1259" s="78" t="str">
        <f>formatRow(Tokens!J$2:AV$2,Tokens!J1259:AV1259,2,"attributes")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9" s="78" t="str">
        <f>formatRow(Tokens!AX$2:BC$2,Tokens!AX1259:BC1259,2,"creators")</f>
        <v>"creators":[{"address":"ncreator",_x000D_
"share":10},{"address":"cotrcrea",_x000D_
"share":90},{"address":"nminer",_x000D_
"share":0}]</v>
      </c>
      <c r="Y1259" s="78" t="str">
        <f>formatRow(Tokens!BD$2:BI$2,Tokens!BD1259:BI1259,2,"files")</f>
        <v>"files":[]</v>
      </c>
      <c r="Z1259" s="78"/>
      <c r="AA1259" s="78"/>
      <c r="AB1259" s="78"/>
      <c r="AC1259" s="78" t="str">
        <f>formatRow(Tokens!BJ$2:BK$2,Tokens!BJ1259:BK1259,0,"collection")</f>
        <v>"collection":{"name":"BILLET VIP",_x000D_
"family":"Calvi On The Rocks"}</v>
      </c>
      <c r="AD1259" s="1" t="str">
        <f>formatRow(Tokens!BN$2:BR$2,Tokens!BN1259:BR1259,0,"marketplace")</f>
        <v>"marketplace":{"initial_price":100,_x000D_
"reservation_price":"",_x000D_
"duration":"",_x000D_
"max_mint":1,_x000D_
"sell_date":"25/06/2022"}</v>
      </c>
      <c r="AE1259" s="1"/>
    </row>
    <row r="1260" spans="4:31" ht="14.25" customHeight="1" x14ac:dyDescent="0.3">
      <c r="D1260" s="1">
        <f>Tokens!B1260</f>
        <v>470</v>
      </c>
      <c r="E1260" s="17" t="str">
        <f>IF(Tokens!C1260="","",Tokens!C1260)</f>
        <v>#470 Billet VIP</v>
      </c>
      <c r="F1260"/>
      <c r="G1260"/>
      <c r="H1260"/>
      <c r="I1260"/>
      <c r="J1260"/>
      <c r="M1260"/>
      <c r="N1260"/>
      <c r="O1260" s="15" t="str">
        <f t="shared" si="40"/>
        <v>_</v>
      </c>
      <c r="P1260" s="18" t="str">
        <f>IF(F1260="stop","",IF(F1260&lt;&gt;"",HYPERLINK(Settings!$B$5 &amp; "/manage/?network=" &amp; LOWER(B$8) &amp; "&amp;search=token&amp;account=" &amp; ToMint!$B$5 &amp; "&amp;view=" &amp; ToMint!J1260,"TokenSol"),""))</f>
        <v/>
      </c>
      <c r="Q1260" s="2"/>
      <c r="R1260" s="2"/>
      <c r="S1260" s="11"/>
      <c r="T1260" s="78" t="str">
        <f>"owner=" &amp; Tokens!BS1260 &amp; "&amp;filename_for_metadata=" &amp; Tokens!BT1260 &amp; "&amp;offchaindata_platform=" &amp; $B$17 &amp; "&amp;keyfile=" &amp; $B$5 &amp;  "&amp;repository=" &amp; $B$18</f>
        <v>owner=AeDSKpNsSENahGHS7fCrAxcDtcNXjyLM68b4gHoTBkC&amp;filename_for_metadata=BILLETVIP_COR22D470&amp;offchaindata_platform=Github&amp;keyfile=Paul&amp;repository=CalviOnTheRocks2022</v>
      </c>
      <c r="U1260" s="78" t="str">
        <f t="shared" si="39"/>
        <v>{"name":"#470 Billet VIP",_x000D_
"symbol":"COR22D470",_x000D_
"description":"Billet VIP / Billet NFT VIP Access - 1 jour Calvi on the Rocks 2022",_x000D_
"seller_fee_basis_points":1000,_x000D_
"image":"https://bafybeih2yw5oqmijjvqwuroqisc7o6kudmrku3uvc4cq47cwqe4wb3xvjy.ipfs.nftstorage.link?image_470.webp",_x000D_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60" s="78" t="str">
        <f>formatRow(Tokens!C$2:I$2,Tokens!C1260:I1260)</f>
        <v>"name":"#470 Billet VIP",_x000D_
"symbol":"COR22D470",_x000D_
"description":"Billet VIP / Billet NFT VIP Access - 1 jour Calvi on the Rocks 2022",_x000D_
"seller_fee_basis_points":1000,_x000D_
"image":"https://bafybeih2yw5oqmijjvqwuroqisc7o6kudmrku3uvc4cq47cwqe4wb3xvjy.ipfs.nftstorage.link?image_470.webp",_x000D_
"Issuer":"NfluenT for Calvi On The rocks",_x000D_
"external_url":""</v>
      </c>
      <c r="W1260" s="78" t="str">
        <f>formatRow(Tokens!J$2:AV$2,Tokens!J1260:AV1260,2,"attributes")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0" s="78" t="str">
        <f>formatRow(Tokens!AX$2:BC$2,Tokens!AX1260:BC1260,2,"creators")</f>
        <v>"creators":[{"address":"ncreator",_x000D_
"share":10},{"address":"cotrcrea",_x000D_
"share":90},{"address":"nminer",_x000D_
"share":0}]</v>
      </c>
      <c r="Y1260" s="78" t="str">
        <f>formatRow(Tokens!BD$2:BI$2,Tokens!BD1260:BI1260,2,"files")</f>
        <v>"files":[]</v>
      </c>
      <c r="Z1260" s="78"/>
      <c r="AA1260" s="78"/>
      <c r="AB1260" s="78"/>
      <c r="AC1260" s="78" t="str">
        <f>formatRow(Tokens!BJ$2:BK$2,Tokens!BJ1260:BK1260,0,"collection")</f>
        <v>"collection":{"name":"BILLET VIP",_x000D_
"family":"Calvi On The Rocks"}</v>
      </c>
      <c r="AD1260" s="1" t="str">
        <f>formatRow(Tokens!BN$2:BR$2,Tokens!BN1260:BR1260,0,"marketplace")</f>
        <v>"marketplace":{"initial_price":100,_x000D_
"reservation_price":"",_x000D_
"duration":"",_x000D_
"max_mint":1,_x000D_
"sell_date":"25/06/2022"}</v>
      </c>
      <c r="AE1260" s="1"/>
    </row>
    <row r="1261" spans="4:31" ht="14.25" customHeight="1" x14ac:dyDescent="0.3">
      <c r="D1261" s="1">
        <f>Tokens!B1261</f>
        <v>471</v>
      </c>
      <c r="E1261" s="17" t="str">
        <f>IF(Tokens!C1261="","",Tokens!C1261)</f>
        <v>#471 Billet VIP</v>
      </c>
      <c r="F1261"/>
      <c r="G1261"/>
      <c r="H1261"/>
      <c r="I1261"/>
      <c r="J1261"/>
      <c r="M1261"/>
      <c r="N1261"/>
      <c r="O1261" s="15" t="str">
        <f t="shared" si="40"/>
        <v>_</v>
      </c>
      <c r="P1261" s="18" t="str">
        <f>IF(F1261="stop","",IF(F1261&lt;&gt;"",HYPERLINK(Settings!$B$5 &amp; "/manage/?network=" &amp; LOWER(B$8) &amp; "&amp;search=token&amp;account=" &amp; ToMint!$B$5 &amp; "&amp;view=" &amp; ToMint!J1261,"TokenSol"),""))</f>
        <v/>
      </c>
      <c r="Q1261" s="2"/>
      <c r="R1261" s="2"/>
      <c r="S1261" s="11"/>
      <c r="T1261" s="78" t="str">
        <f>"owner=" &amp; Tokens!BS1261 &amp; "&amp;filename_for_metadata=" &amp; Tokens!BT1261 &amp; "&amp;offchaindata_platform=" &amp; $B$17 &amp; "&amp;keyfile=" &amp; $B$5 &amp;  "&amp;repository=" &amp; $B$18</f>
        <v>owner=AeDSKpNsSENahGHS7fCrAxcDtcNXjyLM68b4gHoTBkC&amp;filename_for_metadata=BILLETVIP_COR22D471&amp;offchaindata_platform=Github&amp;keyfile=Paul&amp;repository=CalviOnTheRocks2022</v>
      </c>
      <c r="U1261" s="78" t="str">
        <f t="shared" si="39"/>
        <v>{"name":"#471 Billet VIP",_x000D_
"symbol":"COR22D471",_x000D_
"description":"Billet VIP / Billet NFT VIP Access - 1 jour Calvi on the Rocks 2022",_x000D_
"seller_fee_basis_points":1000,_x000D_
"image":"https://bafybeibl74drc6ysh65lff4wpkmnamqjpbycsl33ro5kruzkap7bpear7a.ipfs.nftstorage.link?image_471.webp",_x000D_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61" s="78" t="str">
        <f>formatRow(Tokens!C$2:I$2,Tokens!C1261:I1261)</f>
        <v>"name":"#471 Billet VIP",_x000D_
"symbol":"COR22D471",_x000D_
"description":"Billet VIP / Billet NFT VIP Access - 1 jour Calvi on the Rocks 2022",_x000D_
"seller_fee_basis_points":1000,_x000D_
"image":"https://bafybeibl74drc6ysh65lff4wpkmnamqjpbycsl33ro5kruzkap7bpear7a.ipfs.nftstorage.link?image_471.webp",_x000D_
"Issuer":"NfluenT for Calvi On The rocks",_x000D_
"external_url":""</v>
      </c>
      <c r="W1261" s="78" t="str">
        <f>formatRow(Tokens!J$2:AV$2,Tokens!J1261:AV1261,2,"attributes")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1" s="78" t="str">
        <f>formatRow(Tokens!AX$2:BC$2,Tokens!AX1261:BC1261,2,"creators")</f>
        <v>"creators":[{"address":"ncreator",_x000D_
"share":10},{"address":"cotrcrea",_x000D_
"share":90},{"address":"nminer",_x000D_
"share":0}]</v>
      </c>
      <c r="Y1261" s="78" t="str">
        <f>formatRow(Tokens!BD$2:BI$2,Tokens!BD1261:BI1261,2,"files")</f>
        <v>"files":[]</v>
      </c>
      <c r="Z1261" s="78"/>
      <c r="AA1261" s="78"/>
      <c r="AB1261" s="78"/>
      <c r="AC1261" s="78" t="str">
        <f>formatRow(Tokens!BJ$2:BK$2,Tokens!BJ1261:BK1261,0,"collection")</f>
        <v>"collection":{"name":"BILLET VIP",_x000D_
"family":"Calvi On The Rocks"}</v>
      </c>
      <c r="AD1261" s="1" t="str">
        <f>formatRow(Tokens!BN$2:BR$2,Tokens!BN1261:BR1261,0,"marketplace")</f>
        <v>"marketplace":{"initial_price":100,_x000D_
"reservation_price":"",_x000D_
"duration":"",_x000D_
"max_mint":1,_x000D_
"sell_date":"25/06/2022"}</v>
      </c>
      <c r="AE1261" s="1"/>
    </row>
    <row r="1262" spans="4:31" ht="14.25" customHeight="1" x14ac:dyDescent="0.3">
      <c r="D1262" s="1">
        <f>Tokens!B1262</f>
        <v>472</v>
      </c>
      <c r="E1262" s="17" t="str">
        <f>IF(Tokens!C1262="","",Tokens!C1262)</f>
        <v>#472 Billet VIP</v>
      </c>
      <c r="F1262"/>
      <c r="G1262"/>
      <c r="H1262"/>
      <c r="I1262"/>
      <c r="J1262"/>
      <c r="M1262"/>
      <c r="N1262"/>
      <c r="O1262" s="15" t="str">
        <f t="shared" si="40"/>
        <v>_</v>
      </c>
      <c r="P1262" s="18" t="str">
        <f>IF(F1262="stop","",IF(F1262&lt;&gt;"",HYPERLINK(Settings!$B$5 &amp; "/manage/?network=" &amp; LOWER(B$8) &amp; "&amp;search=token&amp;account=" &amp; ToMint!$B$5 &amp; "&amp;view=" &amp; ToMint!J1262,"TokenSol"),""))</f>
        <v/>
      </c>
      <c r="Q1262" s="2"/>
      <c r="R1262" s="2"/>
      <c r="S1262" s="11"/>
      <c r="T1262" s="78" t="str">
        <f>"owner=" &amp; Tokens!BS1262 &amp; "&amp;filename_for_metadata=" &amp; Tokens!BT1262 &amp; "&amp;offchaindata_platform=" &amp; $B$17 &amp; "&amp;keyfile=" &amp; $B$5 &amp;  "&amp;repository=" &amp; $B$18</f>
        <v>owner=AeDSKpNsSENahGHS7fCrAxcDtcNXjyLM68b4gHoTBkC&amp;filename_for_metadata=BILLETVIP_COR22D472&amp;offchaindata_platform=Github&amp;keyfile=Paul&amp;repository=CalviOnTheRocks2022</v>
      </c>
      <c r="U1262" s="78" t="str">
        <f t="shared" si="39"/>
        <v>{"name":"#472 Billet VIP",_x000D_
"symbol":"COR22D472",_x000D_
"description":"Billet VIP / Billet NFT VIP Access - 1 jour Calvi on the Rocks 2022",_x000D_
"seller_fee_basis_points":1000,_x000D_
"image":"https://bafybeicnu4msqqb7o7s6dyqlkkoext7lyx6lzqai6ppplgr5r77i7ia2pm.ipfs.nftstorage.link?image_472.webp",_x000D_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62" s="78" t="str">
        <f>formatRow(Tokens!C$2:I$2,Tokens!C1262:I1262)</f>
        <v>"name":"#472 Billet VIP",_x000D_
"symbol":"COR22D472",_x000D_
"description":"Billet VIP / Billet NFT VIP Access - 1 jour Calvi on the Rocks 2022",_x000D_
"seller_fee_basis_points":1000,_x000D_
"image":"https://bafybeicnu4msqqb7o7s6dyqlkkoext7lyx6lzqai6ppplgr5r77i7ia2pm.ipfs.nftstorage.link?image_472.webp",_x000D_
"Issuer":"NfluenT for Calvi On The rocks",_x000D_
"external_url":""</v>
      </c>
      <c r="W1262" s="78" t="str">
        <f>formatRow(Tokens!J$2:AV$2,Tokens!J1262:AV1262,2,"attributes")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2" s="78" t="str">
        <f>formatRow(Tokens!AX$2:BC$2,Tokens!AX1262:BC1262,2,"creators")</f>
        <v>"creators":[{"address":"ncreator",_x000D_
"share":10},{"address":"cotrcrea",_x000D_
"share":90},{"address":"nminer",_x000D_
"share":0}]</v>
      </c>
      <c r="Y1262" s="78" t="str">
        <f>formatRow(Tokens!BD$2:BI$2,Tokens!BD1262:BI1262,2,"files")</f>
        <v>"files":[]</v>
      </c>
      <c r="Z1262" s="78"/>
      <c r="AA1262" s="78"/>
      <c r="AB1262" s="78"/>
      <c r="AC1262" s="78" t="str">
        <f>formatRow(Tokens!BJ$2:BK$2,Tokens!BJ1262:BK1262,0,"collection")</f>
        <v>"collection":{"name":"BILLET VIP",_x000D_
"family":"Calvi On The Rocks"}</v>
      </c>
      <c r="AD1262" s="1" t="str">
        <f>formatRow(Tokens!BN$2:BR$2,Tokens!BN1262:BR1262,0,"marketplace")</f>
        <v>"marketplace":{"initial_price":100,_x000D_
"reservation_price":"",_x000D_
"duration":"",_x000D_
"max_mint":1,_x000D_
"sell_date":"25/06/2022"}</v>
      </c>
      <c r="AE1262" s="1"/>
    </row>
    <row r="1263" spans="4:31" ht="14.25" customHeight="1" x14ac:dyDescent="0.3">
      <c r="D1263" s="1">
        <f>Tokens!B1263</f>
        <v>473</v>
      </c>
      <c r="E1263" s="17" t="str">
        <f>IF(Tokens!C1263="","",Tokens!C1263)</f>
        <v>#473 Billet VIP</v>
      </c>
      <c r="F1263"/>
      <c r="G1263"/>
      <c r="H1263"/>
      <c r="I1263"/>
      <c r="J1263"/>
      <c r="M1263"/>
      <c r="N1263"/>
      <c r="O1263" s="15" t="str">
        <f t="shared" si="40"/>
        <v>_</v>
      </c>
      <c r="P1263" s="18" t="str">
        <f>IF(F1263="stop","",IF(F1263&lt;&gt;"",HYPERLINK(Settings!$B$5 &amp; "/manage/?network=" &amp; LOWER(B$8) &amp; "&amp;search=token&amp;account=" &amp; ToMint!$B$5 &amp; "&amp;view=" &amp; ToMint!J1263,"TokenSol"),""))</f>
        <v/>
      </c>
      <c r="Q1263" s="2"/>
      <c r="R1263" s="2"/>
      <c r="S1263" s="11"/>
      <c r="T1263" s="78" t="str">
        <f>"owner=" &amp; Tokens!BS1263 &amp; "&amp;filename_for_metadata=" &amp; Tokens!BT1263 &amp; "&amp;offchaindata_platform=" &amp; $B$17 &amp; "&amp;keyfile=" &amp; $B$5 &amp;  "&amp;repository=" &amp; $B$18</f>
        <v>owner=AeDSKpNsSENahGHS7fCrAxcDtcNXjyLM68b4gHoTBkC&amp;filename_for_metadata=BILLETVIP_COR22D473&amp;offchaindata_platform=Github&amp;keyfile=Paul&amp;repository=CalviOnTheRocks2022</v>
      </c>
      <c r="U1263" s="78" t="str">
        <f t="shared" si="39"/>
        <v>{"name":"#473 Billet VIP",_x000D_
"symbol":"COR22D473",_x000D_
"description":"Billet VIP / Billet NFT VIP Access - 1 jour Calvi on the Rocks 2022",_x000D_
"seller_fee_basis_points":1000,_x000D_
"image":"https://bafybeidvw4fbw7gkchuyxog56adlbgdrlvjf7luxiruttqu53jshijltv4.ipfs.nftstorage.link?image_473.webp",_x000D_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63" s="78" t="str">
        <f>formatRow(Tokens!C$2:I$2,Tokens!C1263:I1263)</f>
        <v>"name":"#473 Billet VIP",_x000D_
"symbol":"COR22D473",_x000D_
"description":"Billet VIP / Billet NFT VIP Access - 1 jour Calvi on the Rocks 2022",_x000D_
"seller_fee_basis_points":1000,_x000D_
"image":"https://bafybeidvw4fbw7gkchuyxog56adlbgdrlvjf7luxiruttqu53jshijltv4.ipfs.nftstorage.link?image_473.webp",_x000D_
"Issuer":"NfluenT for Calvi On The rocks",_x000D_
"external_url":""</v>
      </c>
      <c r="W1263" s="78" t="str">
        <f>formatRow(Tokens!J$2:AV$2,Tokens!J1263:AV1263,2,"attributes")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3" s="78" t="str">
        <f>formatRow(Tokens!AX$2:BC$2,Tokens!AX1263:BC1263,2,"creators")</f>
        <v>"creators":[{"address":"ncreator",_x000D_
"share":10},{"address":"cotrcrea",_x000D_
"share":90},{"address":"nminer",_x000D_
"share":0}]</v>
      </c>
      <c r="Y1263" s="78" t="str">
        <f>formatRow(Tokens!BD$2:BI$2,Tokens!BD1263:BI1263,2,"files")</f>
        <v>"files":[]</v>
      </c>
      <c r="Z1263" s="78"/>
      <c r="AA1263" s="78"/>
      <c r="AB1263" s="78"/>
      <c r="AC1263" s="78" t="str">
        <f>formatRow(Tokens!BJ$2:BK$2,Tokens!BJ1263:BK1263,0,"collection")</f>
        <v>"collection":{"name":"BILLET VIP",_x000D_
"family":"Calvi On The Rocks"}</v>
      </c>
      <c r="AD1263" s="1" t="str">
        <f>formatRow(Tokens!BN$2:BR$2,Tokens!BN1263:BR1263,0,"marketplace")</f>
        <v>"marketplace":{"initial_price":100,_x000D_
"reservation_price":"",_x000D_
"duration":"",_x000D_
"max_mint":1,_x000D_
"sell_date":"25/06/2022"}</v>
      </c>
      <c r="AE1263" s="1"/>
    </row>
    <row r="1264" spans="4:31" ht="14.25" customHeight="1" x14ac:dyDescent="0.3">
      <c r="D1264" s="1">
        <f>Tokens!B1264</f>
        <v>474</v>
      </c>
      <c r="E1264" s="17" t="str">
        <f>IF(Tokens!C1264="","",Tokens!C1264)</f>
        <v>#474 Billet VIP</v>
      </c>
      <c r="F1264"/>
      <c r="G1264"/>
      <c r="H1264"/>
      <c r="I1264"/>
      <c r="J1264"/>
      <c r="M1264"/>
      <c r="N1264"/>
      <c r="O1264" s="15" t="str">
        <f t="shared" si="40"/>
        <v>_</v>
      </c>
      <c r="P1264" s="18" t="str">
        <f>IF(F1264="stop","",IF(F1264&lt;&gt;"",HYPERLINK(Settings!$B$5 &amp; "/manage/?network=" &amp; LOWER(B$8) &amp; "&amp;search=token&amp;account=" &amp; ToMint!$B$5 &amp; "&amp;view=" &amp; ToMint!J1264,"TokenSol"),""))</f>
        <v/>
      </c>
      <c r="Q1264" s="2"/>
      <c r="R1264" s="2"/>
      <c r="S1264" s="11"/>
      <c r="T1264" s="78" t="str">
        <f>"owner=" &amp; Tokens!BS1264 &amp; "&amp;filename_for_metadata=" &amp; Tokens!BT1264 &amp; "&amp;offchaindata_platform=" &amp; $B$17 &amp; "&amp;keyfile=" &amp; $B$5 &amp;  "&amp;repository=" &amp; $B$18</f>
        <v>owner=AeDSKpNsSENahGHS7fCrAxcDtcNXjyLM68b4gHoTBkC&amp;filename_for_metadata=BILLETVIP_COR22D474&amp;offchaindata_platform=Github&amp;keyfile=Paul&amp;repository=CalviOnTheRocks2022</v>
      </c>
      <c r="U1264" s="78" t="str">
        <f t="shared" si="39"/>
        <v>{"name":"#474 Billet VIP",_x000D_
"symbol":"COR22D474",_x000D_
"description":"Billet VIP / Billet NFT VIP Access - 1 jour Calvi on the Rocks 2022",_x000D_
"seller_fee_basis_points":1000,_x000D_
"image":"https://bafybeibywnsl4t2rtjujdig5x5o622ydvfzwzxtpkgelp2ccsj46ajub6e.ipfs.nftstorage.link?image_474.webp",_x000D_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64" s="78" t="str">
        <f>formatRow(Tokens!C$2:I$2,Tokens!C1264:I1264)</f>
        <v>"name":"#474 Billet VIP",_x000D_
"symbol":"COR22D474",_x000D_
"description":"Billet VIP / Billet NFT VIP Access - 1 jour Calvi on the Rocks 2022",_x000D_
"seller_fee_basis_points":1000,_x000D_
"image":"https://bafybeibywnsl4t2rtjujdig5x5o622ydvfzwzxtpkgelp2ccsj46ajub6e.ipfs.nftstorage.link?image_474.webp",_x000D_
"Issuer":"NfluenT for Calvi On The rocks",_x000D_
"external_url":""</v>
      </c>
      <c r="W1264" s="78" t="str">
        <f>formatRow(Tokens!J$2:AV$2,Tokens!J1264:AV1264,2,"attributes")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4" s="78" t="str">
        <f>formatRow(Tokens!AX$2:BC$2,Tokens!AX1264:BC1264,2,"creators")</f>
        <v>"creators":[{"address":"ncreator",_x000D_
"share":10},{"address":"cotrcrea",_x000D_
"share":90},{"address":"nminer",_x000D_
"share":0}]</v>
      </c>
      <c r="Y1264" s="78" t="str">
        <f>formatRow(Tokens!BD$2:BI$2,Tokens!BD1264:BI1264,2,"files")</f>
        <v>"files":[]</v>
      </c>
      <c r="Z1264" s="78"/>
      <c r="AA1264" s="78"/>
      <c r="AB1264" s="78"/>
      <c r="AC1264" s="78" t="str">
        <f>formatRow(Tokens!BJ$2:BK$2,Tokens!BJ1264:BK1264,0,"collection")</f>
        <v>"collection":{"name":"BILLET VIP",_x000D_
"family":"Calvi On The Rocks"}</v>
      </c>
      <c r="AD1264" s="1" t="str">
        <f>formatRow(Tokens!BN$2:BR$2,Tokens!BN1264:BR1264,0,"marketplace")</f>
        <v>"marketplace":{"initial_price":100,_x000D_
"reservation_price":"",_x000D_
"duration":"",_x000D_
"max_mint":1,_x000D_
"sell_date":"25/06/2022"}</v>
      </c>
      <c r="AE1264" s="1"/>
    </row>
    <row r="1265" spans="4:31" ht="14.25" customHeight="1" x14ac:dyDescent="0.3">
      <c r="D1265" s="1">
        <f>Tokens!B1265</f>
        <v>475</v>
      </c>
      <c r="E1265" s="17" t="str">
        <f>IF(Tokens!C1265="","",Tokens!C1265)</f>
        <v>#475 Billet VIP</v>
      </c>
      <c r="F1265"/>
      <c r="G1265"/>
      <c r="H1265"/>
      <c r="I1265"/>
      <c r="J1265"/>
      <c r="M1265"/>
      <c r="N1265"/>
      <c r="O1265" s="15" t="str">
        <f t="shared" si="40"/>
        <v>_</v>
      </c>
      <c r="P1265" s="18" t="str">
        <f>IF(F1265="stop","",IF(F1265&lt;&gt;"",HYPERLINK(Settings!$B$5 &amp; "/manage/?network=" &amp; LOWER(B$8) &amp; "&amp;search=token&amp;account=" &amp; ToMint!$B$5 &amp; "&amp;view=" &amp; ToMint!J1265,"TokenSol"),""))</f>
        <v/>
      </c>
      <c r="Q1265" s="2"/>
      <c r="R1265" s="2"/>
      <c r="S1265" s="11"/>
      <c r="T1265" s="78" t="str">
        <f>"owner=" &amp; Tokens!BS1265 &amp; "&amp;filename_for_metadata=" &amp; Tokens!BT1265 &amp; "&amp;offchaindata_platform=" &amp; $B$17 &amp; "&amp;keyfile=" &amp; $B$5 &amp;  "&amp;repository=" &amp; $B$18</f>
        <v>owner=AeDSKpNsSENahGHS7fCrAxcDtcNXjyLM68b4gHoTBkC&amp;filename_for_metadata=BILLETVIP_COR22D475&amp;offchaindata_platform=Github&amp;keyfile=Paul&amp;repository=CalviOnTheRocks2022</v>
      </c>
      <c r="U1265" s="78" t="str">
        <f t="shared" si="39"/>
        <v>{"name":"#475 Billet VIP",_x000D_
"symbol":"COR22D475",_x000D_
"description":"Billet VIP / Billet NFT VIP Access - 1 jour Calvi on the Rocks 2022",_x000D_
"seller_fee_basis_points":1000,_x000D_
"image":"https://bafybeiae4umy5a5yqznxyrdjs6f37amqbkevpfg7coc7veip54dvdlb5ii.ipfs.nftstorage.link?image_475.webp",_x000D_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65" s="78" t="str">
        <f>formatRow(Tokens!C$2:I$2,Tokens!C1265:I1265)</f>
        <v>"name":"#475 Billet VIP",_x000D_
"symbol":"COR22D475",_x000D_
"description":"Billet VIP / Billet NFT VIP Access - 1 jour Calvi on the Rocks 2022",_x000D_
"seller_fee_basis_points":1000,_x000D_
"image":"https://bafybeiae4umy5a5yqznxyrdjs6f37amqbkevpfg7coc7veip54dvdlb5ii.ipfs.nftstorage.link?image_475.webp",_x000D_
"Issuer":"NfluenT for Calvi On The rocks",_x000D_
"external_url":""</v>
      </c>
      <c r="W1265" s="78" t="str">
        <f>formatRow(Tokens!J$2:AV$2,Tokens!J1265:AV1265,2,"attributes")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5" s="78" t="str">
        <f>formatRow(Tokens!AX$2:BC$2,Tokens!AX1265:BC1265,2,"creators")</f>
        <v>"creators":[{"address":"ncreator",_x000D_
"share":10},{"address":"cotrcrea",_x000D_
"share":90},{"address":"nminer",_x000D_
"share":0}]</v>
      </c>
      <c r="Y1265" s="78" t="str">
        <f>formatRow(Tokens!BD$2:BI$2,Tokens!BD1265:BI1265,2,"files")</f>
        <v>"files":[]</v>
      </c>
      <c r="Z1265" s="78"/>
      <c r="AA1265" s="78"/>
      <c r="AB1265" s="78"/>
      <c r="AC1265" s="78" t="str">
        <f>formatRow(Tokens!BJ$2:BK$2,Tokens!BJ1265:BK1265,0,"collection")</f>
        <v>"collection":{"name":"BILLET VIP",_x000D_
"family":"Calvi On The Rocks"}</v>
      </c>
      <c r="AD1265" s="1" t="str">
        <f>formatRow(Tokens!BN$2:BR$2,Tokens!BN1265:BR1265,0,"marketplace")</f>
        <v>"marketplace":{"initial_price":100,_x000D_
"reservation_price":"",_x000D_
"duration":"",_x000D_
"max_mint":1,_x000D_
"sell_date":"25/06/2022"}</v>
      </c>
      <c r="AE1265" s="1"/>
    </row>
    <row r="1266" spans="4:31" ht="14.25" customHeight="1" x14ac:dyDescent="0.3">
      <c r="D1266" s="1">
        <f>Tokens!B1266</f>
        <v>476</v>
      </c>
      <c r="E1266" s="17" t="str">
        <f>IF(Tokens!C1266="","",Tokens!C1266)</f>
        <v>#476 Billet VIP</v>
      </c>
      <c r="F1266"/>
      <c r="G1266"/>
      <c r="H1266"/>
      <c r="I1266"/>
      <c r="J1266"/>
      <c r="M1266"/>
      <c r="N1266"/>
      <c r="O1266" s="15" t="str">
        <f t="shared" si="40"/>
        <v>_</v>
      </c>
      <c r="P1266" s="18" t="str">
        <f>IF(F1266="stop","",IF(F1266&lt;&gt;"",HYPERLINK(Settings!$B$5 &amp; "/manage/?network=" &amp; LOWER(B$8) &amp; "&amp;search=token&amp;account=" &amp; ToMint!$B$5 &amp; "&amp;view=" &amp; ToMint!J1266,"TokenSol"),""))</f>
        <v/>
      </c>
      <c r="Q1266" s="2"/>
      <c r="R1266" s="2"/>
      <c r="S1266" s="11"/>
      <c r="T1266" s="78" t="str">
        <f>"owner=" &amp; Tokens!BS1266 &amp; "&amp;filename_for_metadata=" &amp; Tokens!BT1266 &amp; "&amp;offchaindata_platform=" &amp; $B$17 &amp; "&amp;keyfile=" &amp; $B$5 &amp;  "&amp;repository=" &amp; $B$18</f>
        <v>owner=AeDSKpNsSENahGHS7fCrAxcDtcNXjyLM68b4gHoTBkC&amp;filename_for_metadata=BILLETVIP_COR22D476&amp;offchaindata_platform=Github&amp;keyfile=Paul&amp;repository=CalviOnTheRocks2022</v>
      </c>
      <c r="U1266" s="78" t="str">
        <f t="shared" si="39"/>
        <v>{"name":"#476 Billet VIP",_x000D_
"symbol":"COR22D476",_x000D_
"description":"Billet VIP / Billet NFT VIP Access - 1 jour Calvi on the Rocks 2022",_x000D_
"seller_fee_basis_points":1000,_x000D_
"image":"https://bafybeihwmlnfyfivpq3ayroybwmldqqwl5n4shssjwrul2qb2yjiten5jq.ipfs.nftstorage.link?image_476.webp",_x000D_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66" s="78" t="str">
        <f>formatRow(Tokens!C$2:I$2,Tokens!C1266:I1266)</f>
        <v>"name":"#476 Billet VIP",_x000D_
"symbol":"COR22D476",_x000D_
"description":"Billet VIP / Billet NFT VIP Access - 1 jour Calvi on the Rocks 2022",_x000D_
"seller_fee_basis_points":1000,_x000D_
"image":"https://bafybeihwmlnfyfivpq3ayroybwmldqqwl5n4shssjwrul2qb2yjiten5jq.ipfs.nftstorage.link?image_476.webp",_x000D_
"Issuer":"NfluenT for Calvi On The rocks",_x000D_
"external_url":""</v>
      </c>
      <c r="W1266" s="78" t="str">
        <f>formatRow(Tokens!J$2:AV$2,Tokens!J1266:AV1266,2,"attributes")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6" s="78" t="str">
        <f>formatRow(Tokens!AX$2:BC$2,Tokens!AX1266:BC1266,2,"creators")</f>
        <v>"creators":[{"address":"ncreator",_x000D_
"share":10},{"address":"cotrcrea",_x000D_
"share":90},{"address":"nminer",_x000D_
"share":0}]</v>
      </c>
      <c r="Y1266" s="78" t="str">
        <f>formatRow(Tokens!BD$2:BI$2,Tokens!BD1266:BI1266,2,"files")</f>
        <v>"files":[]</v>
      </c>
      <c r="Z1266" s="78"/>
      <c r="AA1266" s="78"/>
      <c r="AB1266" s="78"/>
      <c r="AC1266" s="78" t="str">
        <f>formatRow(Tokens!BJ$2:BK$2,Tokens!BJ1266:BK1266,0,"collection")</f>
        <v>"collection":{"name":"BILLET VIP",_x000D_
"family":"Calvi On The Rocks"}</v>
      </c>
      <c r="AD1266" s="1" t="str">
        <f>formatRow(Tokens!BN$2:BR$2,Tokens!BN1266:BR1266,0,"marketplace")</f>
        <v>"marketplace":{"initial_price":100,_x000D_
"reservation_price":"",_x000D_
"duration":"",_x000D_
"max_mint":1,_x000D_
"sell_date":"25/06/2022"}</v>
      </c>
      <c r="AE1266" s="1"/>
    </row>
    <row r="1267" spans="4:31" ht="14.25" customHeight="1" x14ac:dyDescent="0.3">
      <c r="D1267" s="1">
        <f>Tokens!B1267</f>
        <v>477</v>
      </c>
      <c r="E1267" s="17" t="str">
        <f>IF(Tokens!C1267="","",Tokens!C1267)</f>
        <v>#477 Billet VIP</v>
      </c>
      <c r="F1267"/>
      <c r="G1267"/>
      <c r="H1267"/>
      <c r="I1267"/>
      <c r="J1267"/>
      <c r="M1267"/>
      <c r="N1267"/>
      <c r="O1267" s="15" t="str">
        <f t="shared" si="40"/>
        <v>_</v>
      </c>
      <c r="P1267" s="18" t="str">
        <f>IF(F1267="stop","",IF(F1267&lt;&gt;"",HYPERLINK(Settings!$B$5 &amp; "/manage/?network=" &amp; LOWER(B$8) &amp; "&amp;search=token&amp;account=" &amp; ToMint!$B$5 &amp; "&amp;view=" &amp; ToMint!J1267,"TokenSol"),""))</f>
        <v/>
      </c>
      <c r="Q1267" s="2"/>
      <c r="R1267" s="2"/>
      <c r="S1267" s="11"/>
      <c r="T1267" s="78" t="str">
        <f>"owner=" &amp; Tokens!BS1267 &amp; "&amp;filename_for_metadata=" &amp; Tokens!BT1267 &amp; "&amp;offchaindata_platform=" &amp; $B$17 &amp; "&amp;keyfile=" &amp; $B$5 &amp;  "&amp;repository=" &amp; $B$18</f>
        <v>owner=AeDSKpNsSENahGHS7fCrAxcDtcNXjyLM68b4gHoTBkC&amp;filename_for_metadata=BILLETVIP_COR22D477&amp;offchaindata_platform=Github&amp;keyfile=Paul&amp;repository=CalviOnTheRocks2022</v>
      </c>
      <c r="U1267" s="78" t="str">
        <f t="shared" si="39"/>
        <v>{"name":"#477 Billet VIP",_x000D_
"symbol":"COR22D477",_x000D_
"description":"Billet VIP / Billet NFT VIP Access - 1 jour Calvi on the Rocks 2022",_x000D_
"seller_fee_basis_points":1000,_x000D_
"image":"https://bafybeigrvrgdqnvsydwmop4m7qx2kvppdoylqjcw3xjwvfmdqzwtwsz32q.ipfs.nftstorage.link?image_477.webp",_x000D_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67" s="78" t="str">
        <f>formatRow(Tokens!C$2:I$2,Tokens!C1267:I1267)</f>
        <v>"name":"#477 Billet VIP",_x000D_
"symbol":"COR22D477",_x000D_
"description":"Billet VIP / Billet NFT VIP Access - 1 jour Calvi on the Rocks 2022",_x000D_
"seller_fee_basis_points":1000,_x000D_
"image":"https://bafybeigrvrgdqnvsydwmop4m7qx2kvppdoylqjcw3xjwvfmdqzwtwsz32q.ipfs.nftstorage.link?image_477.webp",_x000D_
"Issuer":"NfluenT for Calvi On The rocks",_x000D_
"external_url":""</v>
      </c>
      <c r="W1267" s="78" t="str">
        <f>formatRow(Tokens!J$2:AV$2,Tokens!J1267:AV1267,2,"attributes")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7" s="78" t="str">
        <f>formatRow(Tokens!AX$2:BC$2,Tokens!AX1267:BC1267,2,"creators")</f>
        <v>"creators":[{"address":"ncreator",_x000D_
"share":10},{"address":"cotrcrea",_x000D_
"share":90},{"address":"nminer",_x000D_
"share":0}]</v>
      </c>
      <c r="Y1267" s="78" t="str">
        <f>formatRow(Tokens!BD$2:BI$2,Tokens!BD1267:BI1267,2,"files")</f>
        <v>"files":[]</v>
      </c>
      <c r="Z1267" s="78"/>
      <c r="AA1267" s="78"/>
      <c r="AB1267" s="78"/>
      <c r="AC1267" s="78" t="str">
        <f>formatRow(Tokens!BJ$2:BK$2,Tokens!BJ1267:BK1267,0,"collection")</f>
        <v>"collection":{"name":"BILLET VIP",_x000D_
"family":"Calvi On The Rocks"}</v>
      </c>
      <c r="AD1267" s="1" t="str">
        <f>formatRow(Tokens!BN$2:BR$2,Tokens!BN1267:BR1267,0,"marketplace")</f>
        <v>"marketplace":{"initial_price":100,_x000D_
"reservation_price":"",_x000D_
"duration":"",_x000D_
"max_mint":1,_x000D_
"sell_date":"25/06/2022"}</v>
      </c>
      <c r="AE1267" s="1"/>
    </row>
    <row r="1268" spans="4:31" ht="14.25" customHeight="1" x14ac:dyDescent="0.3">
      <c r="D1268" s="1">
        <f>Tokens!B1268</f>
        <v>478</v>
      </c>
      <c r="E1268" s="17" t="str">
        <f>IF(Tokens!C1268="","",Tokens!C1268)</f>
        <v>#478 Billet VIP</v>
      </c>
      <c r="F1268"/>
      <c r="G1268"/>
      <c r="H1268"/>
      <c r="I1268"/>
      <c r="J1268"/>
      <c r="M1268"/>
      <c r="N1268"/>
      <c r="O1268" s="15" t="str">
        <f t="shared" si="40"/>
        <v>_</v>
      </c>
      <c r="P1268" s="18" t="str">
        <f>IF(F1268="stop","",IF(F1268&lt;&gt;"",HYPERLINK(Settings!$B$5 &amp; "/manage/?network=" &amp; LOWER(B$8) &amp; "&amp;search=token&amp;account=" &amp; ToMint!$B$5 &amp; "&amp;view=" &amp; ToMint!J1268,"TokenSol"),""))</f>
        <v/>
      </c>
      <c r="Q1268" s="2"/>
      <c r="R1268" s="2"/>
      <c r="S1268" s="11"/>
      <c r="T1268" s="78" t="str">
        <f>"owner=" &amp; Tokens!BS1268 &amp; "&amp;filename_for_metadata=" &amp; Tokens!BT1268 &amp; "&amp;offchaindata_platform=" &amp; $B$17 &amp; "&amp;keyfile=" &amp; $B$5 &amp;  "&amp;repository=" &amp; $B$18</f>
        <v>owner=AeDSKpNsSENahGHS7fCrAxcDtcNXjyLM68b4gHoTBkC&amp;filename_for_metadata=BILLETVIP_COR22D478&amp;offchaindata_platform=Github&amp;keyfile=Paul&amp;repository=CalviOnTheRocks2022</v>
      </c>
      <c r="U1268" s="78" t="str">
        <f t="shared" si="39"/>
        <v>{"name":"#478 Billet VIP",_x000D_
"symbol":"COR22D478",_x000D_
"description":"Billet VIP / Billet NFT VIP Access - 1 jour Calvi on the Rocks 2022",_x000D_
"seller_fee_basis_points":1000,_x000D_
"image":"https://bafybeiftfexasip6g5xencqo3nlzns4sacqeowp5wvsbcyxzdajbknxvlq.ipfs.nftstorage.link?image_478.webp",_x000D_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68" s="78" t="str">
        <f>formatRow(Tokens!C$2:I$2,Tokens!C1268:I1268)</f>
        <v>"name":"#478 Billet VIP",_x000D_
"symbol":"COR22D478",_x000D_
"description":"Billet VIP / Billet NFT VIP Access - 1 jour Calvi on the Rocks 2022",_x000D_
"seller_fee_basis_points":1000,_x000D_
"image":"https://bafybeiftfexasip6g5xencqo3nlzns4sacqeowp5wvsbcyxzdajbknxvlq.ipfs.nftstorage.link?image_478.webp",_x000D_
"Issuer":"NfluenT for Calvi On The rocks",_x000D_
"external_url":""</v>
      </c>
      <c r="W1268" s="78" t="str">
        <f>formatRow(Tokens!J$2:AV$2,Tokens!J1268:AV1268,2,"attributes")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8" s="78" t="str">
        <f>formatRow(Tokens!AX$2:BC$2,Tokens!AX1268:BC1268,2,"creators")</f>
        <v>"creators":[{"address":"ncreator",_x000D_
"share":10},{"address":"cotrcrea",_x000D_
"share":90},{"address":"nminer",_x000D_
"share":0}]</v>
      </c>
      <c r="Y1268" s="78" t="str">
        <f>formatRow(Tokens!BD$2:BI$2,Tokens!BD1268:BI1268,2,"files")</f>
        <v>"files":[]</v>
      </c>
      <c r="Z1268" s="78"/>
      <c r="AA1268" s="78"/>
      <c r="AB1268" s="78"/>
      <c r="AC1268" s="78" t="str">
        <f>formatRow(Tokens!BJ$2:BK$2,Tokens!BJ1268:BK1268,0,"collection")</f>
        <v>"collection":{"name":"BILLET VIP",_x000D_
"family":"Calvi On The Rocks"}</v>
      </c>
      <c r="AD1268" s="1" t="str">
        <f>formatRow(Tokens!BN$2:BR$2,Tokens!BN1268:BR1268,0,"marketplace")</f>
        <v>"marketplace":{"initial_price":100,_x000D_
"reservation_price":"",_x000D_
"duration":"",_x000D_
"max_mint":1,_x000D_
"sell_date":"25/06/2022"}</v>
      </c>
      <c r="AE1268" s="1"/>
    </row>
    <row r="1269" spans="4:31" ht="14.25" customHeight="1" x14ac:dyDescent="0.3">
      <c r="D1269" s="1">
        <f>Tokens!B1269</f>
        <v>479</v>
      </c>
      <c r="E1269" s="17" t="str">
        <f>IF(Tokens!C1269="","",Tokens!C1269)</f>
        <v>#479 Billet VIP</v>
      </c>
      <c r="F1269"/>
      <c r="G1269"/>
      <c r="H1269"/>
      <c r="I1269"/>
      <c r="J1269"/>
      <c r="M1269"/>
      <c r="N1269"/>
      <c r="O1269" s="15" t="str">
        <f t="shared" si="40"/>
        <v>_</v>
      </c>
      <c r="P1269" s="18" t="str">
        <f>IF(F1269="stop","",IF(F1269&lt;&gt;"",HYPERLINK(Settings!$B$5 &amp; "/manage/?network=" &amp; LOWER(B$8) &amp; "&amp;search=token&amp;account=" &amp; ToMint!$B$5 &amp; "&amp;view=" &amp; ToMint!J1269,"TokenSol"),""))</f>
        <v/>
      </c>
      <c r="Q1269" s="2"/>
      <c r="R1269" s="2"/>
      <c r="S1269" s="11"/>
      <c r="T1269" s="78" t="str">
        <f>"owner=" &amp; Tokens!BS1269 &amp; "&amp;filename_for_metadata=" &amp; Tokens!BT1269 &amp; "&amp;offchaindata_platform=" &amp; $B$17 &amp; "&amp;keyfile=" &amp; $B$5 &amp;  "&amp;repository=" &amp; $B$18</f>
        <v>owner=AeDSKpNsSENahGHS7fCrAxcDtcNXjyLM68b4gHoTBkC&amp;filename_for_metadata=BILLETVIP_COR22D479&amp;offchaindata_platform=Github&amp;keyfile=Paul&amp;repository=CalviOnTheRocks2022</v>
      </c>
      <c r="U1269" s="78" t="str">
        <f t="shared" si="39"/>
        <v>{"name":"#479 Billet VIP",_x000D_
"symbol":"COR22D479",_x000D_
"description":"Billet VIP / Billet NFT VIP Access - 1 jour Calvi on the Rocks 2022",_x000D_
"seller_fee_basis_points":1000,_x000D_
"image":"https://bafybeia3gbj6ttgsdmiilbel4zg5bfg56fbeuqy3e6qcd7z4go5hxr4hpq.ipfs.nftstorage.link?image_479.webp",_x000D_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69" s="78" t="str">
        <f>formatRow(Tokens!C$2:I$2,Tokens!C1269:I1269)</f>
        <v>"name":"#479 Billet VIP",_x000D_
"symbol":"COR22D479",_x000D_
"description":"Billet VIP / Billet NFT VIP Access - 1 jour Calvi on the Rocks 2022",_x000D_
"seller_fee_basis_points":1000,_x000D_
"image":"https://bafybeia3gbj6ttgsdmiilbel4zg5bfg56fbeuqy3e6qcd7z4go5hxr4hpq.ipfs.nftstorage.link?image_479.webp",_x000D_
"Issuer":"NfluenT for Calvi On The rocks",_x000D_
"external_url":""</v>
      </c>
      <c r="W1269" s="78" t="str">
        <f>formatRow(Tokens!J$2:AV$2,Tokens!J1269:AV1269,2,"attributes")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9" s="78" t="str">
        <f>formatRow(Tokens!AX$2:BC$2,Tokens!AX1269:BC1269,2,"creators")</f>
        <v>"creators":[{"address":"ncreator",_x000D_
"share":10},{"address":"cotrcrea",_x000D_
"share":90},{"address":"nminer",_x000D_
"share":0}]</v>
      </c>
      <c r="Y1269" s="78" t="str">
        <f>formatRow(Tokens!BD$2:BI$2,Tokens!BD1269:BI1269,2,"files")</f>
        <v>"files":[]</v>
      </c>
      <c r="Z1269" s="78"/>
      <c r="AA1269" s="78"/>
      <c r="AB1269" s="78"/>
      <c r="AC1269" s="78" t="str">
        <f>formatRow(Tokens!BJ$2:BK$2,Tokens!BJ1269:BK1269,0,"collection")</f>
        <v>"collection":{"name":"BILLET VIP",_x000D_
"family":"Calvi On The Rocks"}</v>
      </c>
      <c r="AD1269" s="1" t="str">
        <f>formatRow(Tokens!BN$2:BR$2,Tokens!BN1269:BR1269,0,"marketplace")</f>
        <v>"marketplace":{"initial_price":100,_x000D_
"reservation_price":"",_x000D_
"duration":"",_x000D_
"max_mint":1,_x000D_
"sell_date":"25/06/2022"}</v>
      </c>
      <c r="AE1269" s="1"/>
    </row>
    <row r="1270" spans="4:31" ht="14.25" customHeight="1" x14ac:dyDescent="0.3">
      <c r="D1270" s="1">
        <f>Tokens!B1270</f>
        <v>480</v>
      </c>
      <c r="E1270" s="17" t="str">
        <f>IF(Tokens!C1270="","",Tokens!C1270)</f>
        <v>#480 Billet VIP</v>
      </c>
      <c r="F1270"/>
      <c r="G1270"/>
      <c r="H1270"/>
      <c r="I1270"/>
      <c r="J1270"/>
      <c r="M1270"/>
      <c r="N1270"/>
      <c r="O1270" s="15" t="str">
        <f t="shared" si="40"/>
        <v>_</v>
      </c>
      <c r="P1270" s="18" t="str">
        <f>IF(F1270="stop","",IF(F1270&lt;&gt;"",HYPERLINK(Settings!$B$5 &amp; "/manage/?network=" &amp; LOWER(B$8) &amp; "&amp;search=token&amp;account=" &amp; ToMint!$B$5 &amp; "&amp;view=" &amp; ToMint!J1270,"TokenSol"),""))</f>
        <v/>
      </c>
      <c r="Q1270" s="2"/>
      <c r="R1270" s="2"/>
      <c r="S1270" s="11"/>
      <c r="T1270" s="78" t="str">
        <f>"owner=" &amp; Tokens!BS1270 &amp; "&amp;filename_for_metadata=" &amp; Tokens!BT1270 &amp; "&amp;offchaindata_platform=" &amp; $B$17 &amp; "&amp;keyfile=" &amp; $B$5 &amp;  "&amp;repository=" &amp; $B$18</f>
        <v>owner=AeDSKpNsSENahGHS7fCrAxcDtcNXjyLM68b4gHoTBkC&amp;filename_for_metadata=BILLETVIP_COR22D480&amp;offchaindata_platform=Github&amp;keyfile=Paul&amp;repository=CalviOnTheRocks2022</v>
      </c>
      <c r="U1270" s="78" t="str">
        <f t="shared" si="39"/>
        <v>{"name":"#480 Billet VIP",_x000D_
"symbol":"COR22D480",_x000D_
"description":"Billet VIP / Billet NFT VIP Access - 1 jour Calvi on the Rocks 2022",_x000D_
"seller_fee_basis_points":1000,_x000D_
"image":"https://bafybeih3qtfpln2ydnigzphem45svz6joamqp7qznpredg6a43wnsedcqe.ipfs.nftstorage.link?image_480.webp",_x000D_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70" s="78" t="str">
        <f>formatRow(Tokens!C$2:I$2,Tokens!C1270:I1270)</f>
        <v>"name":"#480 Billet VIP",_x000D_
"symbol":"COR22D480",_x000D_
"description":"Billet VIP / Billet NFT VIP Access - 1 jour Calvi on the Rocks 2022",_x000D_
"seller_fee_basis_points":1000,_x000D_
"image":"https://bafybeih3qtfpln2ydnigzphem45svz6joamqp7qznpredg6a43wnsedcqe.ipfs.nftstorage.link?image_480.webp",_x000D_
"Issuer":"NfluenT for Calvi On The rocks",_x000D_
"external_url":""</v>
      </c>
      <c r="W1270" s="78" t="str">
        <f>formatRow(Tokens!J$2:AV$2,Tokens!J1270:AV1270,2,"attributes")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0" s="78" t="str">
        <f>formatRow(Tokens!AX$2:BC$2,Tokens!AX1270:BC1270,2,"creators")</f>
        <v>"creators":[{"address":"ncreator",_x000D_
"share":10},{"address":"cotrcrea",_x000D_
"share":90},{"address":"nminer",_x000D_
"share":0}]</v>
      </c>
      <c r="Y1270" s="78" t="str">
        <f>formatRow(Tokens!BD$2:BI$2,Tokens!BD1270:BI1270,2,"files")</f>
        <v>"files":[]</v>
      </c>
      <c r="Z1270" s="78"/>
      <c r="AA1270" s="78"/>
      <c r="AB1270" s="78"/>
      <c r="AC1270" s="78" t="str">
        <f>formatRow(Tokens!BJ$2:BK$2,Tokens!BJ1270:BK1270,0,"collection")</f>
        <v>"collection":{"name":"BILLET VIP",_x000D_
"family":"Calvi On The Rocks"}</v>
      </c>
      <c r="AD1270" s="1" t="str">
        <f>formatRow(Tokens!BN$2:BR$2,Tokens!BN1270:BR1270,0,"marketplace")</f>
        <v>"marketplace":{"initial_price":100,_x000D_
"reservation_price":"",_x000D_
"duration":"",_x000D_
"max_mint":1,_x000D_
"sell_date":"25/06/2022"}</v>
      </c>
      <c r="AE1270" s="1"/>
    </row>
    <row r="1271" spans="4:31" ht="14.25" customHeight="1" x14ac:dyDescent="0.3">
      <c r="D1271" s="1">
        <f>Tokens!B1271</f>
        <v>481</v>
      </c>
      <c r="E1271" s="17" t="str">
        <f>IF(Tokens!C1271="","",Tokens!C1271)</f>
        <v>#481 Billet VIP</v>
      </c>
      <c r="F1271"/>
      <c r="G1271"/>
      <c r="H1271"/>
      <c r="I1271"/>
      <c r="J1271"/>
      <c r="M1271"/>
      <c r="N1271"/>
      <c r="O1271" s="15" t="str">
        <f t="shared" si="40"/>
        <v>_</v>
      </c>
      <c r="P1271" s="18" t="str">
        <f>IF(F1271="stop","",IF(F1271&lt;&gt;"",HYPERLINK(Settings!$B$5 &amp; "/manage/?network=" &amp; LOWER(B$8) &amp; "&amp;search=token&amp;account=" &amp; ToMint!$B$5 &amp; "&amp;view=" &amp; ToMint!J1271,"TokenSol"),""))</f>
        <v/>
      </c>
      <c r="Q1271" s="2"/>
      <c r="R1271" s="2"/>
      <c r="S1271" s="11"/>
      <c r="T1271" s="78" t="str">
        <f>"owner=" &amp; Tokens!BS1271 &amp; "&amp;filename_for_metadata=" &amp; Tokens!BT1271 &amp; "&amp;offchaindata_platform=" &amp; $B$17 &amp; "&amp;keyfile=" &amp; $B$5 &amp;  "&amp;repository=" &amp; $B$18</f>
        <v>owner=AeDSKpNsSENahGHS7fCrAxcDtcNXjyLM68b4gHoTBkC&amp;filename_for_metadata=BILLETVIP_COR22D481&amp;offchaindata_platform=Github&amp;keyfile=Paul&amp;repository=CalviOnTheRocks2022</v>
      </c>
      <c r="U1271" s="78" t="str">
        <f t="shared" si="39"/>
        <v>{"name":"#481 Billet VIP",_x000D_
"symbol":"COR22D481",_x000D_
"description":"Billet VIP / Billet NFT VIP Access - 1 jour Calvi on the Rocks 2022",_x000D_
"seller_fee_basis_points":1000,_x000D_
"image":"https://bafybeidb2ajxcrybg44quwaqlc6mh6igcimlr76q5agz2oqou3wvnb6d4a.ipfs.nftstorage.link?image_481.webp",_x000D_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71" s="78" t="str">
        <f>formatRow(Tokens!C$2:I$2,Tokens!C1271:I1271)</f>
        <v>"name":"#481 Billet VIP",_x000D_
"symbol":"COR22D481",_x000D_
"description":"Billet VIP / Billet NFT VIP Access - 1 jour Calvi on the Rocks 2022",_x000D_
"seller_fee_basis_points":1000,_x000D_
"image":"https://bafybeidb2ajxcrybg44quwaqlc6mh6igcimlr76q5agz2oqou3wvnb6d4a.ipfs.nftstorage.link?image_481.webp",_x000D_
"Issuer":"NfluenT for Calvi On The rocks",_x000D_
"external_url":""</v>
      </c>
      <c r="W1271" s="78" t="str">
        <f>formatRow(Tokens!J$2:AV$2,Tokens!J1271:AV1271,2,"attributes")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1" s="78" t="str">
        <f>formatRow(Tokens!AX$2:BC$2,Tokens!AX1271:BC1271,2,"creators")</f>
        <v>"creators":[{"address":"ncreator",_x000D_
"share":10},{"address":"cotrcrea",_x000D_
"share":90},{"address":"nminer",_x000D_
"share":0}]</v>
      </c>
      <c r="Y1271" s="78" t="str">
        <f>formatRow(Tokens!BD$2:BI$2,Tokens!BD1271:BI1271,2,"files")</f>
        <v>"files":[]</v>
      </c>
      <c r="Z1271" s="78"/>
      <c r="AA1271" s="78"/>
      <c r="AB1271" s="78"/>
      <c r="AC1271" s="78" t="str">
        <f>formatRow(Tokens!BJ$2:BK$2,Tokens!BJ1271:BK1271,0,"collection")</f>
        <v>"collection":{"name":"BILLET VIP",_x000D_
"family":"Calvi On The Rocks"}</v>
      </c>
      <c r="AD1271" s="1" t="str">
        <f>formatRow(Tokens!BN$2:BR$2,Tokens!BN1271:BR1271,0,"marketplace")</f>
        <v>"marketplace":{"initial_price":100,_x000D_
"reservation_price":"",_x000D_
"duration":"",_x000D_
"max_mint":1,_x000D_
"sell_date":"25/06/2022"}</v>
      </c>
      <c r="AE1271" s="1"/>
    </row>
    <row r="1272" spans="4:31" ht="14.25" customHeight="1" x14ac:dyDescent="0.3">
      <c r="D1272" s="1">
        <f>Tokens!B1272</f>
        <v>482</v>
      </c>
      <c r="E1272" s="17" t="str">
        <f>IF(Tokens!C1272="","",Tokens!C1272)</f>
        <v>#482 Billet VIP</v>
      </c>
      <c r="F1272"/>
      <c r="G1272"/>
      <c r="H1272"/>
      <c r="I1272"/>
      <c r="J1272"/>
      <c r="M1272"/>
      <c r="N1272"/>
      <c r="O1272" s="15" t="str">
        <f t="shared" si="40"/>
        <v>_</v>
      </c>
      <c r="P1272" s="18" t="str">
        <f>IF(F1272="stop","",IF(F1272&lt;&gt;"",HYPERLINK(Settings!$B$5 &amp; "/manage/?network=" &amp; LOWER(B$8) &amp; "&amp;search=token&amp;account=" &amp; ToMint!$B$5 &amp; "&amp;view=" &amp; ToMint!J1272,"TokenSol"),""))</f>
        <v/>
      </c>
      <c r="Q1272" s="2"/>
      <c r="R1272" s="2"/>
      <c r="S1272" s="11"/>
      <c r="T1272" s="78" t="str">
        <f>"owner=" &amp; Tokens!BS1272 &amp; "&amp;filename_for_metadata=" &amp; Tokens!BT1272 &amp; "&amp;offchaindata_platform=" &amp; $B$17 &amp; "&amp;keyfile=" &amp; $B$5 &amp;  "&amp;repository=" &amp; $B$18</f>
        <v>owner=AeDSKpNsSENahGHS7fCrAxcDtcNXjyLM68b4gHoTBkC&amp;filename_for_metadata=BILLETVIP_COR22D482&amp;offchaindata_platform=Github&amp;keyfile=Paul&amp;repository=CalviOnTheRocks2022</v>
      </c>
      <c r="U1272" s="78" t="str">
        <f t="shared" si="39"/>
        <v>{"name":"#482 Billet VIP",_x000D_
"symbol":"COR22D482",_x000D_
"description":"Billet VIP / Billet NFT VIP Access - 1 jour Calvi on the Rocks 2022",_x000D_
"seller_fee_basis_points":1000,_x000D_
"image":"https://bafybeifh6wtpfp4l3ixm4fqbowwz5fpamcf45bxmezeauw3qzjulszv5ti.ipfs.nftstorage.link?image_482.webp",_x000D_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72" s="78" t="str">
        <f>formatRow(Tokens!C$2:I$2,Tokens!C1272:I1272)</f>
        <v>"name":"#482 Billet VIP",_x000D_
"symbol":"COR22D482",_x000D_
"description":"Billet VIP / Billet NFT VIP Access - 1 jour Calvi on the Rocks 2022",_x000D_
"seller_fee_basis_points":1000,_x000D_
"image":"https://bafybeifh6wtpfp4l3ixm4fqbowwz5fpamcf45bxmezeauw3qzjulszv5ti.ipfs.nftstorage.link?image_482.webp",_x000D_
"Issuer":"NfluenT for Calvi On The rocks",_x000D_
"external_url":""</v>
      </c>
      <c r="W1272" s="78" t="str">
        <f>formatRow(Tokens!J$2:AV$2,Tokens!J1272:AV1272,2,"attributes")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2" s="78" t="str">
        <f>formatRow(Tokens!AX$2:BC$2,Tokens!AX1272:BC1272,2,"creators")</f>
        <v>"creators":[{"address":"ncreator",_x000D_
"share":10},{"address":"cotrcrea",_x000D_
"share":90},{"address":"nminer",_x000D_
"share":0}]</v>
      </c>
      <c r="Y1272" s="78" t="str">
        <f>formatRow(Tokens!BD$2:BI$2,Tokens!BD1272:BI1272,2,"files")</f>
        <v>"files":[]</v>
      </c>
      <c r="Z1272" s="78"/>
      <c r="AA1272" s="78"/>
      <c r="AB1272" s="78"/>
      <c r="AC1272" s="78" t="str">
        <f>formatRow(Tokens!BJ$2:BK$2,Tokens!BJ1272:BK1272,0,"collection")</f>
        <v>"collection":{"name":"BILLET VIP",_x000D_
"family":"Calvi On The Rocks"}</v>
      </c>
      <c r="AD1272" s="1" t="str">
        <f>formatRow(Tokens!BN$2:BR$2,Tokens!BN1272:BR1272,0,"marketplace")</f>
        <v>"marketplace":{"initial_price":100,_x000D_
"reservation_price":"",_x000D_
"duration":"",_x000D_
"max_mint":1,_x000D_
"sell_date":"25/06/2022"}</v>
      </c>
      <c r="AE1272" s="1"/>
    </row>
    <row r="1273" spans="4:31" ht="14.25" customHeight="1" x14ac:dyDescent="0.3">
      <c r="D1273" s="1">
        <f>Tokens!B1273</f>
        <v>483</v>
      </c>
      <c r="E1273" s="17" t="str">
        <f>IF(Tokens!C1273="","",Tokens!C1273)</f>
        <v>#483 Billet VIP</v>
      </c>
      <c r="F1273"/>
      <c r="G1273"/>
      <c r="H1273"/>
      <c r="I1273"/>
      <c r="J1273"/>
      <c r="M1273"/>
      <c r="N1273"/>
      <c r="O1273" s="15" t="str">
        <f t="shared" si="40"/>
        <v>_</v>
      </c>
      <c r="P1273" s="18" t="str">
        <f>IF(F1273="stop","",IF(F1273&lt;&gt;"",HYPERLINK(Settings!$B$5 &amp; "/manage/?network=" &amp; LOWER(B$8) &amp; "&amp;search=token&amp;account=" &amp; ToMint!$B$5 &amp; "&amp;view=" &amp; ToMint!J1273,"TokenSol"),""))</f>
        <v/>
      </c>
      <c r="Q1273" s="2"/>
      <c r="R1273" s="2"/>
      <c r="S1273" s="11"/>
      <c r="T1273" s="78" t="str">
        <f>"owner=" &amp; Tokens!BS1273 &amp; "&amp;filename_for_metadata=" &amp; Tokens!BT1273 &amp; "&amp;offchaindata_platform=" &amp; $B$17 &amp; "&amp;keyfile=" &amp; $B$5 &amp;  "&amp;repository=" &amp; $B$18</f>
        <v>owner=AeDSKpNsSENahGHS7fCrAxcDtcNXjyLM68b4gHoTBkC&amp;filename_for_metadata=BILLETVIP_COR22D483&amp;offchaindata_platform=Github&amp;keyfile=Paul&amp;repository=CalviOnTheRocks2022</v>
      </c>
      <c r="U1273" s="78" t="str">
        <f t="shared" si="39"/>
        <v>{"name":"#483 Billet VIP",_x000D_
"symbol":"COR22D483",_x000D_
"description":"Billet VIP / Billet NFT VIP Access - 1 jour Calvi on the Rocks 2022",_x000D_
"seller_fee_basis_points":1000,_x000D_
"image":"https://bafybeifgl3hqkkdmqtuiv2kktajznjwcga5mk54jwmlodklkirlyowciqi.ipfs.nftstorage.link?image_483.webp",_x000D_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73" s="78" t="str">
        <f>formatRow(Tokens!C$2:I$2,Tokens!C1273:I1273)</f>
        <v>"name":"#483 Billet VIP",_x000D_
"symbol":"COR22D483",_x000D_
"description":"Billet VIP / Billet NFT VIP Access - 1 jour Calvi on the Rocks 2022",_x000D_
"seller_fee_basis_points":1000,_x000D_
"image":"https://bafybeifgl3hqkkdmqtuiv2kktajznjwcga5mk54jwmlodklkirlyowciqi.ipfs.nftstorage.link?image_483.webp",_x000D_
"Issuer":"NfluenT for Calvi On The rocks",_x000D_
"external_url":""</v>
      </c>
      <c r="W1273" s="78" t="str">
        <f>formatRow(Tokens!J$2:AV$2,Tokens!J1273:AV1273,2,"attributes")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3" s="78" t="str">
        <f>formatRow(Tokens!AX$2:BC$2,Tokens!AX1273:BC1273,2,"creators")</f>
        <v>"creators":[{"address":"ncreator",_x000D_
"share":10},{"address":"cotrcrea",_x000D_
"share":90},{"address":"nminer",_x000D_
"share":0}]</v>
      </c>
      <c r="Y1273" s="78" t="str">
        <f>formatRow(Tokens!BD$2:BI$2,Tokens!BD1273:BI1273,2,"files")</f>
        <v>"files":[]</v>
      </c>
      <c r="Z1273" s="78"/>
      <c r="AA1273" s="78"/>
      <c r="AB1273" s="78"/>
      <c r="AC1273" s="78" t="str">
        <f>formatRow(Tokens!BJ$2:BK$2,Tokens!BJ1273:BK1273,0,"collection")</f>
        <v>"collection":{"name":"BILLET VIP",_x000D_
"family":"Calvi On The Rocks"}</v>
      </c>
      <c r="AD1273" s="1" t="str">
        <f>formatRow(Tokens!BN$2:BR$2,Tokens!BN1273:BR1273,0,"marketplace")</f>
        <v>"marketplace":{"initial_price":100,_x000D_
"reservation_price":"",_x000D_
"duration":"",_x000D_
"max_mint":1,_x000D_
"sell_date":"25/06/2022"}</v>
      </c>
      <c r="AE1273" s="1"/>
    </row>
    <row r="1274" spans="4:31" ht="14.25" customHeight="1" x14ac:dyDescent="0.3">
      <c r="D1274" s="1">
        <f>Tokens!B1274</f>
        <v>484</v>
      </c>
      <c r="E1274" s="17" t="str">
        <f>IF(Tokens!C1274="","",Tokens!C1274)</f>
        <v>#484 Billet VIP</v>
      </c>
      <c r="F1274"/>
      <c r="G1274"/>
      <c r="H1274"/>
      <c r="I1274"/>
      <c r="J1274"/>
      <c r="M1274"/>
      <c r="N1274"/>
      <c r="O1274" s="15" t="str">
        <f t="shared" si="40"/>
        <v>_</v>
      </c>
      <c r="P1274" s="18" t="str">
        <f>IF(F1274="stop","",IF(F1274&lt;&gt;"",HYPERLINK(Settings!$B$5 &amp; "/manage/?network=" &amp; LOWER(B$8) &amp; "&amp;search=token&amp;account=" &amp; ToMint!$B$5 &amp; "&amp;view=" &amp; ToMint!J1274,"TokenSol"),""))</f>
        <v/>
      </c>
      <c r="Q1274" s="2"/>
      <c r="R1274" s="2"/>
      <c r="S1274" s="11"/>
      <c r="T1274" s="78" t="str">
        <f>"owner=" &amp; Tokens!BS1274 &amp; "&amp;filename_for_metadata=" &amp; Tokens!BT1274 &amp; "&amp;offchaindata_platform=" &amp; $B$17 &amp; "&amp;keyfile=" &amp; $B$5 &amp;  "&amp;repository=" &amp; $B$18</f>
        <v>owner=AeDSKpNsSENahGHS7fCrAxcDtcNXjyLM68b4gHoTBkC&amp;filename_for_metadata=BILLETVIP_COR22D484&amp;offchaindata_platform=Github&amp;keyfile=Paul&amp;repository=CalviOnTheRocks2022</v>
      </c>
      <c r="U1274" s="78" t="str">
        <f t="shared" si="39"/>
        <v>{"name":"#484 Billet VIP",_x000D_
"symbol":"COR22D484",_x000D_
"description":"Billet VIP / Billet NFT VIP Access - 1 jour Calvi on the Rocks 2022",_x000D_
"seller_fee_basis_points":1000,_x000D_
"image":"https://bafybeiekifq57csq7c5vgsd6oywidwknnzjnrygftjkehotsgdcx4ptmky.ipfs.nftstorage.link?image_484.webp",_x000D_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74" s="78" t="str">
        <f>formatRow(Tokens!C$2:I$2,Tokens!C1274:I1274)</f>
        <v>"name":"#484 Billet VIP",_x000D_
"symbol":"COR22D484",_x000D_
"description":"Billet VIP / Billet NFT VIP Access - 1 jour Calvi on the Rocks 2022",_x000D_
"seller_fee_basis_points":1000,_x000D_
"image":"https://bafybeiekifq57csq7c5vgsd6oywidwknnzjnrygftjkehotsgdcx4ptmky.ipfs.nftstorage.link?image_484.webp",_x000D_
"Issuer":"NfluenT for Calvi On The rocks",_x000D_
"external_url":""</v>
      </c>
      <c r="W1274" s="78" t="str">
        <f>formatRow(Tokens!J$2:AV$2,Tokens!J1274:AV1274,2,"attributes")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4" s="78" t="str">
        <f>formatRow(Tokens!AX$2:BC$2,Tokens!AX1274:BC1274,2,"creators")</f>
        <v>"creators":[{"address":"ncreator",_x000D_
"share":10},{"address":"cotrcrea",_x000D_
"share":90},{"address":"nminer",_x000D_
"share":0}]</v>
      </c>
      <c r="Y1274" s="78" t="str">
        <f>formatRow(Tokens!BD$2:BI$2,Tokens!BD1274:BI1274,2,"files")</f>
        <v>"files":[]</v>
      </c>
      <c r="Z1274" s="78"/>
      <c r="AA1274" s="78"/>
      <c r="AB1274" s="78"/>
      <c r="AC1274" s="78" t="str">
        <f>formatRow(Tokens!BJ$2:BK$2,Tokens!BJ1274:BK1274,0,"collection")</f>
        <v>"collection":{"name":"BILLET VIP",_x000D_
"family":"Calvi On The Rocks"}</v>
      </c>
      <c r="AD1274" s="1" t="str">
        <f>formatRow(Tokens!BN$2:BR$2,Tokens!BN1274:BR1274,0,"marketplace")</f>
        <v>"marketplace":{"initial_price":100,_x000D_
"reservation_price":"",_x000D_
"duration":"",_x000D_
"max_mint":1,_x000D_
"sell_date":"25/06/2022"}</v>
      </c>
      <c r="AE1274" s="1"/>
    </row>
    <row r="1275" spans="4:31" ht="14.25" customHeight="1" x14ac:dyDescent="0.3">
      <c r="D1275" s="1">
        <f>Tokens!B1275</f>
        <v>485</v>
      </c>
      <c r="E1275" s="17" t="str">
        <f>IF(Tokens!C1275="","",Tokens!C1275)</f>
        <v>#485 Billet VIP</v>
      </c>
      <c r="F1275"/>
      <c r="G1275"/>
      <c r="H1275"/>
      <c r="I1275"/>
      <c r="J1275"/>
      <c r="M1275"/>
      <c r="N1275"/>
      <c r="O1275" s="15" t="str">
        <f t="shared" si="40"/>
        <v>_</v>
      </c>
      <c r="P1275" s="18" t="str">
        <f>IF(F1275="stop","",IF(F1275&lt;&gt;"",HYPERLINK(Settings!$B$5 &amp; "/manage/?network=" &amp; LOWER(B$8) &amp; "&amp;search=token&amp;account=" &amp; ToMint!$B$5 &amp; "&amp;view=" &amp; ToMint!J1275,"TokenSol"),""))</f>
        <v/>
      </c>
      <c r="Q1275" s="2"/>
      <c r="R1275" s="2"/>
      <c r="S1275" s="11"/>
      <c r="T1275" s="78" t="str">
        <f>"owner=" &amp; Tokens!BS1275 &amp; "&amp;filename_for_metadata=" &amp; Tokens!BT1275 &amp; "&amp;offchaindata_platform=" &amp; $B$17 &amp; "&amp;keyfile=" &amp; $B$5 &amp;  "&amp;repository=" &amp; $B$18</f>
        <v>owner=AeDSKpNsSENahGHS7fCrAxcDtcNXjyLM68b4gHoTBkC&amp;filename_for_metadata=BILLETVIP_COR22D485&amp;offchaindata_platform=Github&amp;keyfile=Paul&amp;repository=CalviOnTheRocks2022</v>
      </c>
      <c r="U1275" s="78" t="str">
        <f t="shared" si="39"/>
        <v>{"name":"#485 Billet VIP",_x000D_
"symbol":"COR22D485",_x000D_
"description":"Billet VIP / Billet NFT VIP Access - 1 jour Calvi on the Rocks 2022",_x000D_
"seller_fee_basis_points":1000,_x000D_
"image":"https://bafybeiff7drpzchkqhqpst3f43lrnrln6lun233gxlx77bznotjxdyt46e.ipfs.nftstorage.link?image_485.webp",_x000D_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75" s="78" t="str">
        <f>formatRow(Tokens!C$2:I$2,Tokens!C1275:I1275)</f>
        <v>"name":"#485 Billet VIP",_x000D_
"symbol":"COR22D485",_x000D_
"description":"Billet VIP / Billet NFT VIP Access - 1 jour Calvi on the Rocks 2022",_x000D_
"seller_fee_basis_points":1000,_x000D_
"image":"https://bafybeiff7drpzchkqhqpst3f43lrnrln6lun233gxlx77bznotjxdyt46e.ipfs.nftstorage.link?image_485.webp",_x000D_
"Issuer":"NfluenT for Calvi On The rocks",_x000D_
"external_url":""</v>
      </c>
      <c r="W1275" s="78" t="str">
        <f>formatRow(Tokens!J$2:AV$2,Tokens!J1275:AV1275,2,"attributes")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5" s="78" t="str">
        <f>formatRow(Tokens!AX$2:BC$2,Tokens!AX1275:BC1275,2,"creators")</f>
        <v>"creators":[{"address":"ncreator",_x000D_
"share":10},{"address":"cotrcrea",_x000D_
"share":90},{"address":"nminer",_x000D_
"share":0}]</v>
      </c>
      <c r="Y1275" s="78" t="str">
        <f>formatRow(Tokens!BD$2:BI$2,Tokens!BD1275:BI1275,2,"files")</f>
        <v>"files":[]</v>
      </c>
      <c r="Z1275" s="78"/>
      <c r="AA1275" s="78"/>
      <c r="AB1275" s="78"/>
      <c r="AC1275" s="78" t="str">
        <f>formatRow(Tokens!BJ$2:BK$2,Tokens!BJ1275:BK1275,0,"collection")</f>
        <v>"collection":{"name":"BILLET VIP",_x000D_
"family":"Calvi On The Rocks"}</v>
      </c>
      <c r="AD1275" s="1" t="str">
        <f>formatRow(Tokens!BN$2:BR$2,Tokens!BN1275:BR1275,0,"marketplace")</f>
        <v>"marketplace":{"initial_price":100,_x000D_
"reservation_price":"",_x000D_
"duration":"",_x000D_
"max_mint":1,_x000D_
"sell_date":"25/06/2022"}</v>
      </c>
      <c r="AE1275" s="1"/>
    </row>
    <row r="1276" spans="4:31" ht="14.25" customHeight="1" x14ac:dyDescent="0.3">
      <c r="D1276" s="1">
        <f>Tokens!B1276</f>
        <v>486</v>
      </c>
      <c r="E1276" s="17" t="str">
        <f>IF(Tokens!C1276="","",Tokens!C1276)</f>
        <v>#486 Billet VIP</v>
      </c>
      <c r="F1276"/>
      <c r="G1276"/>
      <c r="H1276"/>
      <c r="I1276"/>
      <c r="J1276"/>
      <c r="M1276"/>
      <c r="N1276"/>
      <c r="O1276" s="15" t="str">
        <f t="shared" si="40"/>
        <v>_</v>
      </c>
      <c r="P1276" s="18" t="str">
        <f>IF(F1276="stop","",IF(F1276&lt;&gt;"",HYPERLINK(Settings!$B$5 &amp; "/manage/?network=" &amp; LOWER(B$8) &amp; "&amp;search=token&amp;account=" &amp; ToMint!$B$5 &amp; "&amp;view=" &amp; ToMint!J1276,"TokenSol"),""))</f>
        <v/>
      </c>
      <c r="Q1276" s="2"/>
      <c r="R1276" s="2"/>
      <c r="S1276" s="11"/>
      <c r="T1276" s="78" t="str">
        <f>"owner=" &amp; Tokens!BS1276 &amp; "&amp;filename_for_metadata=" &amp; Tokens!BT1276 &amp; "&amp;offchaindata_platform=" &amp; $B$17 &amp; "&amp;keyfile=" &amp; $B$5 &amp;  "&amp;repository=" &amp; $B$18</f>
        <v>owner=AeDSKpNsSENahGHS7fCrAxcDtcNXjyLM68b4gHoTBkC&amp;filename_for_metadata=BILLETVIP_COR22D486&amp;offchaindata_platform=Github&amp;keyfile=Paul&amp;repository=CalviOnTheRocks2022</v>
      </c>
      <c r="U1276" s="78" t="str">
        <f t="shared" si="39"/>
        <v>{"name":"#486 Billet VIP",_x000D_
"symbol":"COR22D486",_x000D_
"description":"Billet VIP / Billet NFT VIP Access - 1 jour Calvi on the Rocks 2022",_x000D_
"seller_fee_basis_points":1000,_x000D_
"image":"https://bafybeib5o62vnm7zteb5d7wjzcaiqtakzzb7s2pn5ovts6fi7ljbdbmpyu.ipfs.nftstorage.link?image_486.webp",_x000D_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76" s="78" t="str">
        <f>formatRow(Tokens!C$2:I$2,Tokens!C1276:I1276)</f>
        <v>"name":"#486 Billet VIP",_x000D_
"symbol":"COR22D486",_x000D_
"description":"Billet VIP / Billet NFT VIP Access - 1 jour Calvi on the Rocks 2022",_x000D_
"seller_fee_basis_points":1000,_x000D_
"image":"https://bafybeib5o62vnm7zteb5d7wjzcaiqtakzzb7s2pn5ovts6fi7ljbdbmpyu.ipfs.nftstorage.link?image_486.webp",_x000D_
"Issuer":"NfluenT for Calvi On The rocks",_x000D_
"external_url":""</v>
      </c>
      <c r="W1276" s="78" t="str">
        <f>formatRow(Tokens!J$2:AV$2,Tokens!J1276:AV1276,2,"attributes")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6" s="78" t="str">
        <f>formatRow(Tokens!AX$2:BC$2,Tokens!AX1276:BC1276,2,"creators")</f>
        <v>"creators":[{"address":"ncreator",_x000D_
"share":10},{"address":"cotrcrea",_x000D_
"share":90},{"address":"nminer",_x000D_
"share":0}]</v>
      </c>
      <c r="Y1276" s="78" t="str">
        <f>formatRow(Tokens!BD$2:BI$2,Tokens!BD1276:BI1276,2,"files")</f>
        <v>"files":[]</v>
      </c>
      <c r="Z1276" s="78"/>
      <c r="AA1276" s="78"/>
      <c r="AB1276" s="78"/>
      <c r="AC1276" s="78" t="str">
        <f>formatRow(Tokens!BJ$2:BK$2,Tokens!BJ1276:BK1276,0,"collection")</f>
        <v>"collection":{"name":"BILLET VIP",_x000D_
"family":"Calvi On The Rocks"}</v>
      </c>
      <c r="AD1276" s="1" t="str">
        <f>formatRow(Tokens!BN$2:BR$2,Tokens!BN1276:BR1276,0,"marketplace")</f>
        <v>"marketplace":{"initial_price":100,_x000D_
"reservation_price":"",_x000D_
"duration":"",_x000D_
"max_mint":1,_x000D_
"sell_date":"25/06/2022"}</v>
      </c>
      <c r="AE1276" s="1"/>
    </row>
    <row r="1277" spans="4:31" ht="14.25" customHeight="1" x14ac:dyDescent="0.3">
      <c r="D1277" s="1">
        <f>Tokens!B1277</f>
        <v>487</v>
      </c>
      <c r="E1277" s="17" t="str">
        <f>IF(Tokens!C1277="","",Tokens!C1277)</f>
        <v>#487 Billet VIP</v>
      </c>
      <c r="F1277"/>
      <c r="G1277"/>
      <c r="H1277"/>
      <c r="I1277"/>
      <c r="J1277"/>
      <c r="M1277"/>
      <c r="N1277"/>
      <c r="O1277" s="15" t="str">
        <f t="shared" si="40"/>
        <v>_</v>
      </c>
      <c r="P1277" s="18" t="str">
        <f>IF(F1277="stop","",IF(F1277&lt;&gt;"",HYPERLINK(Settings!$B$5 &amp; "/manage/?network=" &amp; LOWER(B$8) &amp; "&amp;search=token&amp;account=" &amp; ToMint!$B$5 &amp; "&amp;view=" &amp; ToMint!J1277,"TokenSol"),""))</f>
        <v/>
      </c>
      <c r="Q1277" s="2"/>
      <c r="R1277" s="2"/>
      <c r="S1277" s="11"/>
      <c r="T1277" s="78" t="str">
        <f>"owner=" &amp; Tokens!BS1277 &amp; "&amp;filename_for_metadata=" &amp; Tokens!BT1277 &amp; "&amp;offchaindata_platform=" &amp; $B$17 &amp; "&amp;keyfile=" &amp; $B$5 &amp;  "&amp;repository=" &amp; $B$18</f>
        <v>owner=AeDSKpNsSENahGHS7fCrAxcDtcNXjyLM68b4gHoTBkC&amp;filename_for_metadata=BILLETVIP_COR22D487&amp;offchaindata_platform=Github&amp;keyfile=Paul&amp;repository=CalviOnTheRocks2022</v>
      </c>
      <c r="U1277" s="78" t="str">
        <f t="shared" si="39"/>
        <v>{"name":"#487 Billet VIP",_x000D_
"symbol":"COR22D487",_x000D_
"description":"Billet VIP / Billet NFT VIP Access - 1 jour Calvi on the Rocks 2022",_x000D_
"seller_fee_basis_points":1000,_x000D_
"image":"https://bafybeibfcn6u555olt6assw6j3b5ai7nnqr7bsamncuwvw3ol44jtcxfcu.ipfs.nftstorage.link?image_487.webp",_x000D_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77" s="78" t="str">
        <f>formatRow(Tokens!C$2:I$2,Tokens!C1277:I1277)</f>
        <v>"name":"#487 Billet VIP",_x000D_
"symbol":"COR22D487",_x000D_
"description":"Billet VIP / Billet NFT VIP Access - 1 jour Calvi on the Rocks 2022",_x000D_
"seller_fee_basis_points":1000,_x000D_
"image":"https://bafybeibfcn6u555olt6assw6j3b5ai7nnqr7bsamncuwvw3ol44jtcxfcu.ipfs.nftstorage.link?image_487.webp",_x000D_
"Issuer":"NfluenT for Calvi On The rocks",_x000D_
"external_url":""</v>
      </c>
      <c r="W1277" s="78" t="str">
        <f>formatRow(Tokens!J$2:AV$2,Tokens!J1277:AV1277,2,"attributes")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7" s="78" t="str">
        <f>formatRow(Tokens!AX$2:BC$2,Tokens!AX1277:BC1277,2,"creators")</f>
        <v>"creators":[{"address":"ncreator",_x000D_
"share":10},{"address":"cotrcrea",_x000D_
"share":90},{"address":"nminer",_x000D_
"share":0}]</v>
      </c>
      <c r="Y1277" s="78" t="str">
        <f>formatRow(Tokens!BD$2:BI$2,Tokens!BD1277:BI1277,2,"files")</f>
        <v>"files":[]</v>
      </c>
      <c r="Z1277" s="78"/>
      <c r="AA1277" s="78"/>
      <c r="AB1277" s="78"/>
      <c r="AC1277" s="78" t="str">
        <f>formatRow(Tokens!BJ$2:BK$2,Tokens!BJ1277:BK1277,0,"collection")</f>
        <v>"collection":{"name":"BILLET VIP",_x000D_
"family":"Calvi On The Rocks"}</v>
      </c>
      <c r="AD1277" s="1" t="str">
        <f>formatRow(Tokens!BN$2:BR$2,Tokens!BN1277:BR1277,0,"marketplace")</f>
        <v>"marketplace":{"initial_price":100,_x000D_
"reservation_price":"",_x000D_
"duration":"",_x000D_
"max_mint":1,_x000D_
"sell_date":"25/06/2022"}</v>
      </c>
      <c r="AE1277" s="1"/>
    </row>
    <row r="1278" spans="4:31" ht="14.25" customHeight="1" x14ac:dyDescent="0.3">
      <c r="D1278" s="1">
        <f>Tokens!B1278</f>
        <v>488</v>
      </c>
      <c r="E1278" s="17" t="str">
        <f>IF(Tokens!C1278="","",Tokens!C1278)</f>
        <v>#488 Billet VIP</v>
      </c>
      <c r="F1278"/>
      <c r="G1278"/>
      <c r="H1278"/>
      <c r="I1278"/>
      <c r="J1278"/>
      <c r="M1278"/>
      <c r="N1278"/>
      <c r="O1278" s="15" t="str">
        <f t="shared" si="40"/>
        <v>_</v>
      </c>
      <c r="P1278" s="18" t="str">
        <f>IF(F1278="stop","",IF(F1278&lt;&gt;"",HYPERLINK(Settings!$B$5 &amp; "/manage/?network=" &amp; LOWER(B$8) &amp; "&amp;search=token&amp;account=" &amp; ToMint!$B$5 &amp; "&amp;view=" &amp; ToMint!J1278,"TokenSol"),""))</f>
        <v/>
      </c>
      <c r="Q1278" s="2"/>
      <c r="R1278" s="2"/>
      <c r="S1278" s="11"/>
      <c r="T1278" s="78" t="str">
        <f>"owner=" &amp; Tokens!BS1278 &amp; "&amp;filename_for_metadata=" &amp; Tokens!BT1278 &amp; "&amp;offchaindata_platform=" &amp; $B$17 &amp; "&amp;keyfile=" &amp; $B$5 &amp;  "&amp;repository=" &amp; $B$18</f>
        <v>owner=AeDSKpNsSENahGHS7fCrAxcDtcNXjyLM68b4gHoTBkC&amp;filename_for_metadata=BILLETVIP_COR22D488&amp;offchaindata_platform=Github&amp;keyfile=Paul&amp;repository=CalviOnTheRocks2022</v>
      </c>
      <c r="U1278" s="78" t="str">
        <f t="shared" si="39"/>
        <v>{"name":"#488 Billet VIP",_x000D_
"symbol":"COR22D488",_x000D_
"description":"Billet VIP / Billet NFT VIP Access - 1 jour Calvi on the Rocks 2022",_x000D_
"seller_fee_basis_points":1000,_x000D_
"image":"https://bafybeifsvkbh6lp7ebo6srkzbka6o77by6rfisvz7dclccvq6ssii4eg2a.ipfs.nftstorage.link?image_488.webp",_x000D_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78" s="78" t="str">
        <f>formatRow(Tokens!C$2:I$2,Tokens!C1278:I1278)</f>
        <v>"name":"#488 Billet VIP",_x000D_
"symbol":"COR22D488",_x000D_
"description":"Billet VIP / Billet NFT VIP Access - 1 jour Calvi on the Rocks 2022",_x000D_
"seller_fee_basis_points":1000,_x000D_
"image":"https://bafybeifsvkbh6lp7ebo6srkzbka6o77by6rfisvz7dclccvq6ssii4eg2a.ipfs.nftstorage.link?image_488.webp",_x000D_
"Issuer":"NfluenT for Calvi On The rocks",_x000D_
"external_url":""</v>
      </c>
      <c r="W1278" s="78" t="str">
        <f>formatRow(Tokens!J$2:AV$2,Tokens!J1278:AV1278,2,"attributes")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8" s="78" t="str">
        <f>formatRow(Tokens!AX$2:BC$2,Tokens!AX1278:BC1278,2,"creators")</f>
        <v>"creators":[{"address":"ncreator",_x000D_
"share":10},{"address":"cotrcrea",_x000D_
"share":90},{"address":"nminer",_x000D_
"share":0}]</v>
      </c>
      <c r="Y1278" s="78" t="str">
        <f>formatRow(Tokens!BD$2:BI$2,Tokens!BD1278:BI1278,2,"files")</f>
        <v>"files":[]</v>
      </c>
      <c r="Z1278" s="78"/>
      <c r="AA1278" s="78"/>
      <c r="AB1278" s="78"/>
      <c r="AC1278" s="78" t="str">
        <f>formatRow(Tokens!BJ$2:BK$2,Tokens!BJ1278:BK1278,0,"collection")</f>
        <v>"collection":{"name":"BILLET VIP",_x000D_
"family":"Calvi On The Rocks"}</v>
      </c>
      <c r="AD1278" s="1" t="str">
        <f>formatRow(Tokens!BN$2:BR$2,Tokens!BN1278:BR1278,0,"marketplace")</f>
        <v>"marketplace":{"initial_price":100,_x000D_
"reservation_price":"",_x000D_
"duration":"",_x000D_
"max_mint":1,_x000D_
"sell_date":"25/06/2022"}</v>
      </c>
      <c r="AE1278" s="1"/>
    </row>
    <row r="1279" spans="4:31" ht="14.25" customHeight="1" x14ac:dyDescent="0.3">
      <c r="D1279" s="1">
        <f>Tokens!B1279</f>
        <v>489</v>
      </c>
      <c r="E1279" s="17" t="str">
        <f>IF(Tokens!C1279="","",Tokens!C1279)</f>
        <v>#489 Billet VIP</v>
      </c>
      <c r="F1279"/>
      <c r="G1279"/>
      <c r="H1279"/>
      <c r="I1279"/>
      <c r="J1279"/>
      <c r="M1279"/>
      <c r="N1279"/>
      <c r="O1279" s="15" t="str">
        <f t="shared" si="40"/>
        <v>_</v>
      </c>
      <c r="P1279" s="18" t="str">
        <f>IF(F1279="stop","",IF(F1279&lt;&gt;"",HYPERLINK(Settings!$B$5 &amp; "/manage/?network=" &amp; LOWER(B$8) &amp; "&amp;search=token&amp;account=" &amp; ToMint!$B$5 &amp; "&amp;view=" &amp; ToMint!J1279,"TokenSol"),""))</f>
        <v/>
      </c>
      <c r="Q1279" s="2"/>
      <c r="R1279" s="2"/>
      <c r="S1279" s="11"/>
      <c r="T1279" s="78" t="str">
        <f>"owner=" &amp; Tokens!BS1279 &amp; "&amp;filename_for_metadata=" &amp; Tokens!BT1279 &amp; "&amp;offchaindata_platform=" &amp; $B$17 &amp; "&amp;keyfile=" &amp; $B$5 &amp;  "&amp;repository=" &amp; $B$18</f>
        <v>owner=AeDSKpNsSENahGHS7fCrAxcDtcNXjyLM68b4gHoTBkC&amp;filename_for_metadata=BILLETVIP_COR22D489&amp;offchaindata_platform=Github&amp;keyfile=Paul&amp;repository=CalviOnTheRocks2022</v>
      </c>
      <c r="U1279" s="78" t="str">
        <f t="shared" si="39"/>
        <v>{"name":"#489 Billet VIP",_x000D_
"symbol":"COR22D489",_x000D_
"description":"Billet VIP / Billet NFT VIP Access - 1 jour Calvi on the Rocks 2022",_x000D_
"seller_fee_basis_points":1000,_x000D_
"image":"https://bafybeieqlr4uhfe537ss6qd25kkolx6324a5y53cgecnrlz45kvgs6f3em.ipfs.nftstorage.link?image_489.webp",_x000D_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79" s="78" t="str">
        <f>formatRow(Tokens!C$2:I$2,Tokens!C1279:I1279)</f>
        <v>"name":"#489 Billet VIP",_x000D_
"symbol":"COR22D489",_x000D_
"description":"Billet VIP / Billet NFT VIP Access - 1 jour Calvi on the Rocks 2022",_x000D_
"seller_fee_basis_points":1000,_x000D_
"image":"https://bafybeieqlr4uhfe537ss6qd25kkolx6324a5y53cgecnrlz45kvgs6f3em.ipfs.nftstorage.link?image_489.webp",_x000D_
"Issuer":"NfluenT for Calvi On The rocks",_x000D_
"external_url":""</v>
      </c>
      <c r="W1279" s="78" t="str">
        <f>formatRow(Tokens!J$2:AV$2,Tokens!J1279:AV1279,2,"attributes")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9" s="78" t="str">
        <f>formatRow(Tokens!AX$2:BC$2,Tokens!AX1279:BC1279,2,"creators")</f>
        <v>"creators":[{"address":"ncreator",_x000D_
"share":10},{"address":"cotrcrea",_x000D_
"share":90},{"address":"nminer",_x000D_
"share":0}]</v>
      </c>
      <c r="Y1279" s="78" t="str">
        <f>formatRow(Tokens!BD$2:BI$2,Tokens!BD1279:BI1279,2,"files")</f>
        <v>"files":[]</v>
      </c>
      <c r="Z1279" s="78"/>
      <c r="AA1279" s="78"/>
      <c r="AB1279" s="78"/>
      <c r="AC1279" s="78" t="str">
        <f>formatRow(Tokens!BJ$2:BK$2,Tokens!BJ1279:BK1279,0,"collection")</f>
        <v>"collection":{"name":"BILLET VIP",_x000D_
"family":"Calvi On The Rocks"}</v>
      </c>
      <c r="AD1279" s="1" t="str">
        <f>formatRow(Tokens!BN$2:BR$2,Tokens!BN1279:BR1279,0,"marketplace")</f>
        <v>"marketplace":{"initial_price":100,_x000D_
"reservation_price":"",_x000D_
"duration":"",_x000D_
"max_mint":1,_x000D_
"sell_date":"25/06/2022"}</v>
      </c>
      <c r="AE1279" s="1"/>
    </row>
    <row r="1280" spans="4:31" ht="14.25" customHeight="1" x14ac:dyDescent="0.3">
      <c r="D1280" s="1">
        <f>Tokens!B1280</f>
        <v>490</v>
      </c>
      <c r="E1280" s="17" t="str">
        <f>IF(Tokens!C1280="","",Tokens!C1280)</f>
        <v>#490 Billet VIP</v>
      </c>
      <c r="F1280"/>
      <c r="G1280"/>
      <c r="H1280"/>
      <c r="I1280"/>
      <c r="J1280"/>
      <c r="M1280"/>
      <c r="N1280"/>
      <c r="O1280" s="15" t="str">
        <f t="shared" si="40"/>
        <v>_</v>
      </c>
      <c r="P1280" s="18" t="str">
        <f>IF(F1280="stop","",IF(F1280&lt;&gt;"",HYPERLINK(Settings!$B$5 &amp; "/manage/?network=" &amp; LOWER(B$8) &amp; "&amp;search=token&amp;account=" &amp; ToMint!$B$5 &amp; "&amp;view=" &amp; ToMint!J1280,"TokenSol"),""))</f>
        <v/>
      </c>
      <c r="Q1280" s="2"/>
      <c r="R1280" s="2"/>
      <c r="S1280" s="11"/>
      <c r="T1280" s="78" t="str">
        <f>"owner=" &amp; Tokens!BS1280 &amp; "&amp;filename_for_metadata=" &amp; Tokens!BT1280 &amp; "&amp;offchaindata_platform=" &amp; $B$17 &amp; "&amp;keyfile=" &amp; $B$5 &amp;  "&amp;repository=" &amp; $B$18</f>
        <v>owner=AeDSKpNsSENahGHS7fCrAxcDtcNXjyLM68b4gHoTBkC&amp;filename_for_metadata=BILLETVIP_COR22D490&amp;offchaindata_platform=Github&amp;keyfile=Paul&amp;repository=CalviOnTheRocks2022</v>
      </c>
      <c r="U1280" s="78" t="str">
        <f t="shared" si="39"/>
        <v>{"name":"#490 Billet VIP",_x000D_
"symbol":"COR22D490",_x000D_
"description":"Billet VIP / Billet NFT VIP Access - 1 jour Calvi on the Rocks 2022",_x000D_
"seller_fee_basis_points":1000,_x000D_
"image":"https://bafybeihi3u5mvurjyjecfrzsxwu6fmtxfyerthss4oaix6mvebtfj5pz5q.ipfs.nftstorage.link?image_490.webp",_x000D_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80" s="78" t="str">
        <f>formatRow(Tokens!C$2:I$2,Tokens!C1280:I1280)</f>
        <v>"name":"#490 Billet VIP",_x000D_
"symbol":"COR22D490",_x000D_
"description":"Billet VIP / Billet NFT VIP Access - 1 jour Calvi on the Rocks 2022",_x000D_
"seller_fee_basis_points":1000,_x000D_
"image":"https://bafybeihi3u5mvurjyjecfrzsxwu6fmtxfyerthss4oaix6mvebtfj5pz5q.ipfs.nftstorage.link?image_490.webp",_x000D_
"Issuer":"NfluenT for Calvi On The rocks",_x000D_
"external_url":""</v>
      </c>
      <c r="W1280" s="78" t="str">
        <f>formatRow(Tokens!J$2:AV$2,Tokens!J1280:AV1280,2,"attributes")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0" s="78" t="str">
        <f>formatRow(Tokens!AX$2:BC$2,Tokens!AX1280:BC1280,2,"creators")</f>
        <v>"creators":[{"address":"ncreator",_x000D_
"share":10},{"address":"cotrcrea",_x000D_
"share":90},{"address":"nminer",_x000D_
"share":0}]</v>
      </c>
      <c r="Y1280" s="78" t="str">
        <f>formatRow(Tokens!BD$2:BI$2,Tokens!BD1280:BI1280,2,"files")</f>
        <v>"files":[]</v>
      </c>
      <c r="Z1280" s="78"/>
      <c r="AA1280" s="78"/>
      <c r="AB1280" s="78"/>
      <c r="AC1280" s="78" t="str">
        <f>formatRow(Tokens!BJ$2:BK$2,Tokens!BJ1280:BK1280,0,"collection")</f>
        <v>"collection":{"name":"BILLET VIP",_x000D_
"family":"Calvi On The Rocks"}</v>
      </c>
      <c r="AD1280" s="1" t="str">
        <f>formatRow(Tokens!BN$2:BR$2,Tokens!BN1280:BR1280,0,"marketplace")</f>
        <v>"marketplace":{"initial_price":100,_x000D_
"reservation_price":"",_x000D_
"duration":"",_x000D_
"max_mint":1,_x000D_
"sell_date":"25/06/2022"}</v>
      </c>
      <c r="AE1280" s="1"/>
    </row>
    <row r="1281" spans="4:31" ht="14.25" customHeight="1" x14ac:dyDescent="0.3">
      <c r="D1281" s="1">
        <f>Tokens!B1281</f>
        <v>491</v>
      </c>
      <c r="E1281" s="17" t="str">
        <f>IF(Tokens!C1281="","",Tokens!C1281)</f>
        <v>#491 Billet VIP</v>
      </c>
      <c r="F1281"/>
      <c r="G1281"/>
      <c r="H1281"/>
      <c r="I1281"/>
      <c r="J1281"/>
      <c r="M1281"/>
      <c r="N1281"/>
      <c r="O1281" s="15" t="str">
        <f t="shared" si="40"/>
        <v>_</v>
      </c>
      <c r="P1281" s="18" t="str">
        <f>IF(F1281="stop","",IF(F1281&lt;&gt;"",HYPERLINK(Settings!$B$5 &amp; "/manage/?network=" &amp; LOWER(B$8) &amp; "&amp;search=token&amp;account=" &amp; ToMint!$B$5 &amp; "&amp;view=" &amp; ToMint!J1281,"TokenSol"),""))</f>
        <v/>
      </c>
      <c r="Q1281" s="2"/>
      <c r="R1281" s="2"/>
      <c r="S1281" s="11"/>
      <c r="T1281" s="78" t="str">
        <f>"owner=" &amp; Tokens!BS1281 &amp; "&amp;filename_for_metadata=" &amp; Tokens!BT1281 &amp; "&amp;offchaindata_platform=" &amp; $B$17 &amp; "&amp;keyfile=" &amp; $B$5 &amp;  "&amp;repository=" &amp; $B$18</f>
        <v>owner=AeDSKpNsSENahGHS7fCrAxcDtcNXjyLM68b4gHoTBkC&amp;filename_for_metadata=BILLETVIP_COR22D491&amp;offchaindata_platform=Github&amp;keyfile=Paul&amp;repository=CalviOnTheRocks2022</v>
      </c>
      <c r="U1281" s="78" t="str">
        <f t="shared" si="39"/>
        <v>{"name":"#491 Billet VIP",_x000D_
"symbol":"COR22D491",_x000D_
"description":"Billet VIP / Billet NFT VIP Access - 1 jour Calvi on the Rocks 2022",_x000D_
"seller_fee_basis_points":1000,_x000D_
"image":"https://bafybeiccnc3flo33vup7odoe3fmr75vdtjacbt6vlrvivrk5g2wijuhlui.ipfs.nftstorage.link?image_491.webp",_x000D_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81" s="78" t="str">
        <f>formatRow(Tokens!C$2:I$2,Tokens!C1281:I1281)</f>
        <v>"name":"#491 Billet VIP",_x000D_
"symbol":"COR22D491",_x000D_
"description":"Billet VIP / Billet NFT VIP Access - 1 jour Calvi on the Rocks 2022",_x000D_
"seller_fee_basis_points":1000,_x000D_
"image":"https://bafybeiccnc3flo33vup7odoe3fmr75vdtjacbt6vlrvivrk5g2wijuhlui.ipfs.nftstorage.link?image_491.webp",_x000D_
"Issuer":"NfluenT for Calvi On The rocks",_x000D_
"external_url":""</v>
      </c>
      <c r="W1281" s="78" t="str">
        <f>formatRow(Tokens!J$2:AV$2,Tokens!J1281:AV1281,2,"attributes")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1" s="78" t="str">
        <f>formatRow(Tokens!AX$2:BC$2,Tokens!AX1281:BC1281,2,"creators")</f>
        <v>"creators":[{"address":"ncreator",_x000D_
"share":10},{"address":"cotrcrea",_x000D_
"share":90},{"address":"nminer",_x000D_
"share":0}]</v>
      </c>
      <c r="Y1281" s="78" t="str">
        <f>formatRow(Tokens!BD$2:BI$2,Tokens!BD1281:BI1281,2,"files")</f>
        <v>"files":[]</v>
      </c>
      <c r="Z1281" s="78"/>
      <c r="AA1281" s="78"/>
      <c r="AB1281" s="78"/>
      <c r="AC1281" s="78" t="str">
        <f>formatRow(Tokens!BJ$2:BK$2,Tokens!BJ1281:BK1281,0,"collection")</f>
        <v>"collection":{"name":"BILLET VIP",_x000D_
"family":"Calvi On The Rocks"}</v>
      </c>
      <c r="AD1281" s="1" t="str">
        <f>formatRow(Tokens!BN$2:BR$2,Tokens!BN1281:BR1281,0,"marketplace")</f>
        <v>"marketplace":{"initial_price":100,_x000D_
"reservation_price":"",_x000D_
"duration":"",_x000D_
"max_mint":1,_x000D_
"sell_date":"25/06/2022"}</v>
      </c>
      <c r="AE1281" s="1"/>
    </row>
    <row r="1282" spans="4:31" ht="14.25" customHeight="1" x14ac:dyDescent="0.3">
      <c r="D1282" s="1">
        <f>Tokens!B1282</f>
        <v>492</v>
      </c>
      <c r="E1282" s="17" t="str">
        <f>IF(Tokens!C1282="","",Tokens!C1282)</f>
        <v>#492 Billet VIP</v>
      </c>
      <c r="F1282"/>
      <c r="G1282"/>
      <c r="H1282"/>
      <c r="I1282"/>
      <c r="J1282"/>
      <c r="M1282"/>
      <c r="N1282"/>
      <c r="O1282" s="15" t="str">
        <f t="shared" si="40"/>
        <v>_</v>
      </c>
      <c r="P1282" s="18" t="str">
        <f>IF(F1282="stop","",IF(F1282&lt;&gt;"",HYPERLINK(Settings!$B$5 &amp; "/manage/?network=" &amp; LOWER(B$8) &amp; "&amp;search=token&amp;account=" &amp; ToMint!$B$5 &amp; "&amp;view=" &amp; ToMint!J1282,"TokenSol"),""))</f>
        <v/>
      </c>
      <c r="Q1282" s="2"/>
      <c r="R1282" s="2"/>
      <c r="S1282" s="11"/>
      <c r="T1282" s="78" t="str">
        <f>"owner=" &amp; Tokens!BS1282 &amp; "&amp;filename_for_metadata=" &amp; Tokens!BT1282 &amp; "&amp;offchaindata_platform=" &amp; $B$17 &amp; "&amp;keyfile=" &amp; $B$5 &amp;  "&amp;repository=" &amp; $B$18</f>
        <v>owner=AeDSKpNsSENahGHS7fCrAxcDtcNXjyLM68b4gHoTBkC&amp;filename_for_metadata=BILLETVIP_COR22D492&amp;offchaindata_platform=Github&amp;keyfile=Paul&amp;repository=CalviOnTheRocks2022</v>
      </c>
      <c r="U1282" s="78" t="str">
        <f t="shared" si="39"/>
        <v>{"name":"#492 Billet VIP",_x000D_
"symbol":"COR22D492",_x000D_
"description":"Billet VIP / Billet NFT VIP Access - 1 jour Calvi on the Rocks 2022",_x000D_
"seller_fee_basis_points":1000,_x000D_
"image":"https://bafybeidql4fr2hs4atlw5xc2aj7bed7uchgtprq2x6ndk6clatp4xmp6qu.ipfs.nftstorage.link?image_492.webp",_x000D_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82" s="78" t="str">
        <f>formatRow(Tokens!C$2:I$2,Tokens!C1282:I1282)</f>
        <v>"name":"#492 Billet VIP",_x000D_
"symbol":"COR22D492",_x000D_
"description":"Billet VIP / Billet NFT VIP Access - 1 jour Calvi on the Rocks 2022",_x000D_
"seller_fee_basis_points":1000,_x000D_
"image":"https://bafybeidql4fr2hs4atlw5xc2aj7bed7uchgtprq2x6ndk6clatp4xmp6qu.ipfs.nftstorage.link?image_492.webp",_x000D_
"Issuer":"NfluenT for Calvi On The rocks",_x000D_
"external_url":""</v>
      </c>
      <c r="W1282" s="78" t="str">
        <f>formatRow(Tokens!J$2:AV$2,Tokens!J1282:AV1282,2,"attributes")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2" s="78" t="str">
        <f>formatRow(Tokens!AX$2:BC$2,Tokens!AX1282:BC1282,2,"creators")</f>
        <v>"creators":[{"address":"ncreator",_x000D_
"share":10},{"address":"cotrcrea",_x000D_
"share":90},{"address":"nminer",_x000D_
"share":0}]</v>
      </c>
      <c r="Y1282" s="78" t="str">
        <f>formatRow(Tokens!BD$2:BI$2,Tokens!BD1282:BI1282,2,"files")</f>
        <v>"files":[]</v>
      </c>
      <c r="Z1282" s="78"/>
      <c r="AA1282" s="78"/>
      <c r="AB1282" s="78"/>
      <c r="AC1282" s="78" t="str">
        <f>formatRow(Tokens!BJ$2:BK$2,Tokens!BJ1282:BK1282,0,"collection")</f>
        <v>"collection":{"name":"BILLET VIP",_x000D_
"family":"Calvi On The Rocks"}</v>
      </c>
      <c r="AD1282" s="1" t="str">
        <f>formatRow(Tokens!BN$2:BR$2,Tokens!BN1282:BR1282,0,"marketplace")</f>
        <v>"marketplace":{"initial_price":100,_x000D_
"reservation_price":"",_x000D_
"duration":"",_x000D_
"max_mint":1,_x000D_
"sell_date":"25/06/2022"}</v>
      </c>
      <c r="AE1282" s="1"/>
    </row>
    <row r="1283" spans="4:31" ht="14.25" customHeight="1" x14ac:dyDescent="0.3">
      <c r="D1283" s="1">
        <f>Tokens!B1283</f>
        <v>493</v>
      </c>
      <c r="E1283" s="17" t="str">
        <f>IF(Tokens!C1283="","",Tokens!C1283)</f>
        <v>#493 Billet VIP</v>
      </c>
      <c r="F1283"/>
      <c r="G1283"/>
      <c r="H1283"/>
      <c r="I1283"/>
      <c r="J1283"/>
      <c r="M1283"/>
      <c r="N1283"/>
      <c r="O1283" s="15" t="str">
        <f t="shared" si="40"/>
        <v>_</v>
      </c>
      <c r="P1283" s="18" t="str">
        <f>IF(F1283="stop","",IF(F1283&lt;&gt;"",HYPERLINK(Settings!$B$5 &amp; "/manage/?network=" &amp; LOWER(B$8) &amp; "&amp;search=token&amp;account=" &amp; ToMint!$B$5 &amp; "&amp;view=" &amp; ToMint!J1283,"TokenSol"),""))</f>
        <v/>
      </c>
      <c r="Q1283" s="2"/>
      <c r="R1283" s="2"/>
      <c r="S1283" s="11"/>
      <c r="T1283" s="78" t="str">
        <f>"owner=" &amp; Tokens!BS1283 &amp; "&amp;filename_for_metadata=" &amp; Tokens!BT1283 &amp; "&amp;offchaindata_platform=" &amp; $B$17 &amp; "&amp;keyfile=" &amp; $B$5 &amp;  "&amp;repository=" &amp; $B$18</f>
        <v>owner=AeDSKpNsSENahGHS7fCrAxcDtcNXjyLM68b4gHoTBkC&amp;filename_for_metadata=BILLETVIP_COR22D493&amp;offchaindata_platform=Github&amp;keyfile=Paul&amp;repository=CalviOnTheRocks2022</v>
      </c>
      <c r="U1283" s="78" t="str">
        <f t="shared" si="39"/>
        <v>{"name":"#493 Billet VIP",_x000D_
"symbol":"COR22D493",_x000D_
"description":"Billet VIP / Billet NFT VIP Access - 1 jour Calvi on the Rocks 2022",_x000D_
"seller_fee_basis_points":1000,_x000D_
"image":"https://bafybeigwwuu2tpowqx5hwdemug4rucf5gkluznfg27biq5e7zdgbr2erau.ipfs.nftstorage.link?image_493.webp",_x000D_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83" s="78" t="str">
        <f>formatRow(Tokens!C$2:I$2,Tokens!C1283:I1283)</f>
        <v>"name":"#493 Billet VIP",_x000D_
"symbol":"COR22D493",_x000D_
"description":"Billet VIP / Billet NFT VIP Access - 1 jour Calvi on the Rocks 2022",_x000D_
"seller_fee_basis_points":1000,_x000D_
"image":"https://bafybeigwwuu2tpowqx5hwdemug4rucf5gkluznfg27biq5e7zdgbr2erau.ipfs.nftstorage.link?image_493.webp",_x000D_
"Issuer":"NfluenT for Calvi On The rocks",_x000D_
"external_url":""</v>
      </c>
      <c r="W1283" s="78" t="str">
        <f>formatRow(Tokens!J$2:AV$2,Tokens!J1283:AV1283,2,"attributes")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3" s="78" t="str">
        <f>formatRow(Tokens!AX$2:BC$2,Tokens!AX1283:BC1283,2,"creators")</f>
        <v>"creators":[{"address":"ncreator",_x000D_
"share":10},{"address":"cotrcrea",_x000D_
"share":90},{"address":"nminer",_x000D_
"share":0}]</v>
      </c>
      <c r="Y1283" s="78" t="str">
        <f>formatRow(Tokens!BD$2:BI$2,Tokens!BD1283:BI1283,2,"files")</f>
        <v>"files":[]</v>
      </c>
      <c r="Z1283" s="78"/>
      <c r="AA1283" s="78"/>
      <c r="AB1283" s="78"/>
      <c r="AC1283" s="78" t="str">
        <f>formatRow(Tokens!BJ$2:BK$2,Tokens!BJ1283:BK1283,0,"collection")</f>
        <v>"collection":{"name":"BILLET VIP",_x000D_
"family":"Calvi On The Rocks"}</v>
      </c>
      <c r="AD1283" s="1" t="str">
        <f>formatRow(Tokens!BN$2:BR$2,Tokens!BN1283:BR1283,0,"marketplace")</f>
        <v>"marketplace":{"initial_price":100,_x000D_
"reservation_price":"",_x000D_
"duration":"",_x000D_
"max_mint":1,_x000D_
"sell_date":"25/06/2022"}</v>
      </c>
      <c r="AE1283" s="1"/>
    </row>
    <row r="1284" spans="4:31" ht="14.25" customHeight="1" x14ac:dyDescent="0.3">
      <c r="D1284" s="1">
        <f>Tokens!B1284</f>
        <v>494</v>
      </c>
      <c r="E1284" s="17" t="str">
        <f>IF(Tokens!C1284="","",Tokens!C1284)</f>
        <v>#494 Billet VIP</v>
      </c>
      <c r="F1284"/>
      <c r="G1284"/>
      <c r="H1284"/>
      <c r="I1284"/>
      <c r="J1284"/>
      <c r="M1284"/>
      <c r="N1284"/>
      <c r="O1284" s="15" t="str">
        <f t="shared" si="40"/>
        <v>_</v>
      </c>
      <c r="P1284" s="18" t="str">
        <f>IF(F1284="stop","",IF(F1284&lt;&gt;"",HYPERLINK(Settings!$B$5 &amp; "/manage/?network=" &amp; LOWER(B$8) &amp; "&amp;search=token&amp;account=" &amp; ToMint!$B$5 &amp; "&amp;view=" &amp; ToMint!J1284,"TokenSol"),""))</f>
        <v/>
      </c>
      <c r="Q1284" s="2"/>
      <c r="R1284" s="2"/>
      <c r="S1284" s="11"/>
      <c r="T1284" s="78" t="str">
        <f>"owner=" &amp; Tokens!BS1284 &amp; "&amp;filename_for_metadata=" &amp; Tokens!BT1284 &amp; "&amp;offchaindata_platform=" &amp; $B$17 &amp; "&amp;keyfile=" &amp; $B$5 &amp;  "&amp;repository=" &amp; $B$18</f>
        <v>owner=AeDSKpNsSENahGHS7fCrAxcDtcNXjyLM68b4gHoTBkC&amp;filename_for_metadata=BILLETVIP_COR22D494&amp;offchaindata_platform=Github&amp;keyfile=Paul&amp;repository=CalviOnTheRocks2022</v>
      </c>
      <c r="U1284" s="78" t="str">
        <f t="shared" si="39"/>
        <v>{"name":"#494 Billet VIP",_x000D_
"symbol":"COR22D494",_x000D_
"description":"Billet VIP / Billet NFT VIP Access - 1 jour Calvi on the Rocks 2022",_x000D_
"seller_fee_basis_points":1000,_x000D_
"image":"https://bafybeiesopmigz7hz2574w2adbdqstkzhqwtylfbe5cl23tud5dv2myap4.ipfs.nftstorage.link?image_494.webp",_x000D_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84" s="78" t="str">
        <f>formatRow(Tokens!C$2:I$2,Tokens!C1284:I1284)</f>
        <v>"name":"#494 Billet VIP",_x000D_
"symbol":"COR22D494",_x000D_
"description":"Billet VIP / Billet NFT VIP Access - 1 jour Calvi on the Rocks 2022",_x000D_
"seller_fee_basis_points":1000,_x000D_
"image":"https://bafybeiesopmigz7hz2574w2adbdqstkzhqwtylfbe5cl23tud5dv2myap4.ipfs.nftstorage.link?image_494.webp",_x000D_
"Issuer":"NfluenT for Calvi On The rocks",_x000D_
"external_url":""</v>
      </c>
      <c r="W1284" s="78" t="str">
        <f>formatRow(Tokens!J$2:AV$2,Tokens!J1284:AV1284,2,"attributes")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4" s="78" t="str">
        <f>formatRow(Tokens!AX$2:BC$2,Tokens!AX1284:BC1284,2,"creators")</f>
        <v>"creators":[{"address":"ncreator",_x000D_
"share":10},{"address":"cotrcrea",_x000D_
"share":90},{"address":"nminer",_x000D_
"share":0}]</v>
      </c>
      <c r="Y1284" s="78" t="str">
        <f>formatRow(Tokens!BD$2:BI$2,Tokens!BD1284:BI1284,2,"files")</f>
        <v>"files":[]</v>
      </c>
      <c r="Z1284" s="78"/>
      <c r="AA1284" s="78"/>
      <c r="AB1284" s="78"/>
      <c r="AC1284" s="78" t="str">
        <f>formatRow(Tokens!BJ$2:BK$2,Tokens!BJ1284:BK1284,0,"collection")</f>
        <v>"collection":{"name":"BILLET VIP",_x000D_
"family":"Calvi On The Rocks"}</v>
      </c>
      <c r="AD1284" s="1" t="str">
        <f>formatRow(Tokens!BN$2:BR$2,Tokens!BN1284:BR1284,0,"marketplace")</f>
        <v>"marketplace":{"initial_price":100,_x000D_
"reservation_price":"",_x000D_
"duration":"",_x000D_
"max_mint":1,_x000D_
"sell_date":"25/06/2022"}</v>
      </c>
      <c r="AE1284" s="1"/>
    </row>
    <row r="1285" spans="4:31" ht="14.25" customHeight="1" x14ac:dyDescent="0.3">
      <c r="D1285" s="1">
        <f>Tokens!B1285</f>
        <v>495</v>
      </c>
      <c r="E1285" s="17" t="str">
        <f>IF(Tokens!C1285="","",Tokens!C1285)</f>
        <v>#495 Billet VIP</v>
      </c>
      <c r="F1285"/>
      <c r="G1285"/>
      <c r="H1285"/>
      <c r="I1285"/>
      <c r="J1285"/>
      <c r="M1285"/>
      <c r="N1285"/>
      <c r="O1285" s="15" t="str">
        <f t="shared" si="40"/>
        <v>_</v>
      </c>
      <c r="P1285" s="18" t="str">
        <f>IF(F1285="stop","",IF(F1285&lt;&gt;"",HYPERLINK(Settings!$B$5 &amp; "/manage/?network=" &amp; LOWER(B$8) &amp; "&amp;search=token&amp;account=" &amp; ToMint!$B$5 &amp; "&amp;view=" &amp; ToMint!J1285,"TokenSol"),""))</f>
        <v/>
      </c>
      <c r="Q1285" s="2"/>
      <c r="R1285" s="2"/>
      <c r="S1285" s="11"/>
      <c r="T1285" s="78" t="str">
        <f>"owner=" &amp; Tokens!BS1285 &amp; "&amp;filename_for_metadata=" &amp; Tokens!BT1285 &amp; "&amp;offchaindata_platform=" &amp; $B$17 &amp; "&amp;keyfile=" &amp; $B$5 &amp;  "&amp;repository=" &amp; $B$18</f>
        <v>owner=AeDSKpNsSENahGHS7fCrAxcDtcNXjyLM68b4gHoTBkC&amp;filename_for_metadata=BILLETVIP_COR22D495&amp;offchaindata_platform=Github&amp;keyfile=Paul&amp;repository=CalviOnTheRocks2022</v>
      </c>
      <c r="U1285" s="78" t="str">
        <f t="shared" ref="U1285:U1348" si="41">"{" &amp; V1285 &amp; "," &amp; W1285 &amp; "," &amp; """properties"":{" &amp; X1285 &amp; "," &amp; Y1285 &amp; "}," &amp; AC1285 &amp; "," &amp; AD1285 &amp; "}"</f>
        <v>{"name":"#495 Billet VIP",_x000D_
"symbol":"COR22D495",_x000D_
"description":"Billet VIP / Billet NFT VIP Access - 1 jour Calvi on the Rocks 2022",_x000D_
"seller_fee_basis_points":1000,_x000D_
"image":"https://bafybeigskoo5ejfvavwmb7fxnlivii3hy6ocybdkljj62nzmhrvbolzp6a.ipfs.nftstorage.link?image_495.webp",_x000D_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85" s="78" t="str">
        <f>formatRow(Tokens!C$2:I$2,Tokens!C1285:I1285)</f>
        <v>"name":"#495 Billet VIP",_x000D_
"symbol":"COR22D495",_x000D_
"description":"Billet VIP / Billet NFT VIP Access - 1 jour Calvi on the Rocks 2022",_x000D_
"seller_fee_basis_points":1000,_x000D_
"image":"https://bafybeigskoo5ejfvavwmb7fxnlivii3hy6ocybdkljj62nzmhrvbolzp6a.ipfs.nftstorage.link?image_495.webp",_x000D_
"Issuer":"NfluenT for Calvi On The rocks",_x000D_
"external_url":""</v>
      </c>
      <c r="W1285" s="78" t="str">
        <f>formatRow(Tokens!J$2:AV$2,Tokens!J1285:AV1285,2,"attributes")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5" s="78" t="str">
        <f>formatRow(Tokens!AX$2:BC$2,Tokens!AX1285:BC1285,2,"creators")</f>
        <v>"creators":[{"address":"ncreator",_x000D_
"share":10},{"address":"cotrcrea",_x000D_
"share":90},{"address":"nminer",_x000D_
"share":0}]</v>
      </c>
      <c r="Y1285" s="78" t="str">
        <f>formatRow(Tokens!BD$2:BI$2,Tokens!BD1285:BI1285,2,"files")</f>
        <v>"files":[]</v>
      </c>
      <c r="Z1285" s="78"/>
      <c r="AA1285" s="78"/>
      <c r="AB1285" s="78"/>
      <c r="AC1285" s="78" t="str">
        <f>formatRow(Tokens!BJ$2:BK$2,Tokens!BJ1285:BK1285,0,"collection")</f>
        <v>"collection":{"name":"BILLET VIP",_x000D_
"family":"Calvi On The Rocks"}</v>
      </c>
      <c r="AD1285" s="1" t="str">
        <f>formatRow(Tokens!BN$2:BR$2,Tokens!BN1285:BR1285,0,"marketplace")</f>
        <v>"marketplace":{"initial_price":100,_x000D_
"reservation_price":"",_x000D_
"duration":"",_x000D_
"max_mint":1,_x000D_
"sell_date":"25/06/2022"}</v>
      </c>
      <c r="AE1285" s="1"/>
    </row>
    <row r="1286" spans="4:31" ht="14.25" customHeight="1" x14ac:dyDescent="0.3">
      <c r="D1286" s="1">
        <f>Tokens!B1286</f>
        <v>496</v>
      </c>
      <c r="E1286" s="17" t="str">
        <f>IF(Tokens!C1286="","",Tokens!C1286)</f>
        <v>#496 Billet VIP</v>
      </c>
      <c r="F1286"/>
      <c r="G1286"/>
      <c r="H1286"/>
      <c r="I1286"/>
      <c r="J1286"/>
      <c r="M1286"/>
      <c r="N1286"/>
      <c r="O1286" s="15" t="str">
        <f t="shared" si="40"/>
        <v>_</v>
      </c>
      <c r="P1286" s="18" t="str">
        <f>IF(F1286="stop","",IF(F1286&lt;&gt;"",HYPERLINK(Settings!$B$5 &amp; "/manage/?network=" &amp; LOWER(B$8) &amp; "&amp;search=token&amp;account=" &amp; ToMint!$B$5 &amp; "&amp;view=" &amp; ToMint!J1286,"TokenSol"),""))</f>
        <v/>
      </c>
      <c r="Q1286" s="2"/>
      <c r="R1286" s="2"/>
      <c r="S1286" s="11"/>
      <c r="T1286" s="78" t="str">
        <f>"owner=" &amp; Tokens!BS1286 &amp; "&amp;filename_for_metadata=" &amp; Tokens!BT1286 &amp; "&amp;offchaindata_platform=" &amp; $B$17 &amp; "&amp;keyfile=" &amp; $B$5 &amp;  "&amp;repository=" &amp; $B$18</f>
        <v>owner=AeDSKpNsSENahGHS7fCrAxcDtcNXjyLM68b4gHoTBkC&amp;filename_for_metadata=BILLETVIP_COR22D496&amp;offchaindata_platform=Github&amp;keyfile=Paul&amp;repository=CalviOnTheRocks2022</v>
      </c>
      <c r="U1286" s="78" t="str">
        <f t="shared" si="41"/>
        <v>{"name":"#496 Billet VIP",_x000D_
"symbol":"COR22D496",_x000D_
"description":"Billet VIP / Billet NFT VIP Access - 1 jour Calvi on the Rocks 2022",_x000D_
"seller_fee_basis_points":1000,_x000D_
"image":"https://bafybeig5dim7c4xhlcwacb52ey6pnt4qulbuwzhslegahineshdsgjdbpq.ipfs.nftstorage.link?image_496.webp",_x000D_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86" s="78" t="str">
        <f>formatRow(Tokens!C$2:I$2,Tokens!C1286:I1286)</f>
        <v>"name":"#496 Billet VIP",_x000D_
"symbol":"COR22D496",_x000D_
"description":"Billet VIP / Billet NFT VIP Access - 1 jour Calvi on the Rocks 2022",_x000D_
"seller_fee_basis_points":1000,_x000D_
"image":"https://bafybeig5dim7c4xhlcwacb52ey6pnt4qulbuwzhslegahineshdsgjdbpq.ipfs.nftstorage.link?image_496.webp",_x000D_
"Issuer":"NfluenT for Calvi On The rocks",_x000D_
"external_url":""</v>
      </c>
      <c r="W1286" s="78" t="str">
        <f>formatRow(Tokens!J$2:AV$2,Tokens!J1286:AV1286,2,"attributes")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6" s="78" t="str">
        <f>formatRow(Tokens!AX$2:BC$2,Tokens!AX1286:BC1286,2,"creators")</f>
        <v>"creators":[{"address":"ncreator",_x000D_
"share":10},{"address":"cotrcrea",_x000D_
"share":90},{"address":"nminer",_x000D_
"share":0}]</v>
      </c>
      <c r="Y1286" s="78" t="str">
        <f>formatRow(Tokens!BD$2:BI$2,Tokens!BD1286:BI1286,2,"files")</f>
        <v>"files":[]</v>
      </c>
      <c r="Z1286" s="78"/>
      <c r="AA1286" s="78"/>
      <c r="AB1286" s="78"/>
      <c r="AC1286" s="78" t="str">
        <f>formatRow(Tokens!BJ$2:BK$2,Tokens!BJ1286:BK1286,0,"collection")</f>
        <v>"collection":{"name":"BILLET VIP",_x000D_
"family":"Calvi On The Rocks"}</v>
      </c>
      <c r="AD1286" s="1" t="str">
        <f>formatRow(Tokens!BN$2:BR$2,Tokens!BN1286:BR1286,0,"marketplace")</f>
        <v>"marketplace":{"initial_price":100,_x000D_
"reservation_price":"",_x000D_
"duration":"",_x000D_
"max_mint":1,_x000D_
"sell_date":"25/06/2022"}</v>
      </c>
      <c r="AE1286" s="1"/>
    </row>
    <row r="1287" spans="4:31" ht="14.25" customHeight="1" x14ac:dyDescent="0.3">
      <c r="D1287" s="1">
        <f>Tokens!B1287</f>
        <v>497</v>
      </c>
      <c r="E1287" s="17" t="str">
        <f>IF(Tokens!C1287="","",Tokens!C1287)</f>
        <v>#497 Billet VIP</v>
      </c>
      <c r="F1287"/>
      <c r="G1287"/>
      <c r="H1287"/>
      <c r="I1287"/>
      <c r="J1287"/>
      <c r="M1287"/>
      <c r="N1287"/>
      <c r="O1287" s="15" t="str">
        <f t="shared" si="40"/>
        <v>_</v>
      </c>
      <c r="P1287" s="18" t="str">
        <f>IF(F1287="stop","",IF(F1287&lt;&gt;"",HYPERLINK(Settings!$B$5 &amp; "/manage/?network=" &amp; LOWER(B$8) &amp; "&amp;search=token&amp;account=" &amp; ToMint!$B$5 &amp; "&amp;view=" &amp; ToMint!J1287,"TokenSol"),""))</f>
        <v/>
      </c>
      <c r="Q1287" s="2"/>
      <c r="R1287" s="2"/>
      <c r="S1287" s="11"/>
      <c r="T1287" s="78" t="str">
        <f>"owner=" &amp; Tokens!BS1287 &amp; "&amp;filename_for_metadata=" &amp; Tokens!BT1287 &amp; "&amp;offchaindata_platform=" &amp; $B$17 &amp; "&amp;keyfile=" &amp; $B$5 &amp;  "&amp;repository=" &amp; $B$18</f>
        <v>owner=AeDSKpNsSENahGHS7fCrAxcDtcNXjyLM68b4gHoTBkC&amp;filename_for_metadata=BILLETVIP_COR22D497&amp;offchaindata_platform=Github&amp;keyfile=Paul&amp;repository=CalviOnTheRocks2022</v>
      </c>
      <c r="U1287" s="78" t="str">
        <f t="shared" si="41"/>
        <v>{"name":"#497 Billet VIP",_x000D_
"symbol":"COR22D497",_x000D_
"description":"Billet VIP / Billet NFT VIP Access - 1 jour Calvi on the Rocks 2022",_x000D_
"seller_fee_basis_points":1000,_x000D_
"image":"https://bafybeid6wbmx2ntgesemc6opqvn7f4ykl44fof5vs25ui4hq2r37y72t5u.ipfs.nftstorage.link?image_497.webp",_x000D_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87" s="78" t="str">
        <f>formatRow(Tokens!C$2:I$2,Tokens!C1287:I1287)</f>
        <v>"name":"#497 Billet VIP",_x000D_
"symbol":"COR22D497",_x000D_
"description":"Billet VIP / Billet NFT VIP Access - 1 jour Calvi on the Rocks 2022",_x000D_
"seller_fee_basis_points":1000,_x000D_
"image":"https://bafybeid6wbmx2ntgesemc6opqvn7f4ykl44fof5vs25ui4hq2r37y72t5u.ipfs.nftstorage.link?image_497.webp",_x000D_
"Issuer":"NfluenT for Calvi On The rocks",_x000D_
"external_url":""</v>
      </c>
      <c r="W1287" s="78" t="str">
        <f>formatRow(Tokens!J$2:AV$2,Tokens!J1287:AV1287,2,"attributes")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7" s="78" t="str">
        <f>formatRow(Tokens!AX$2:BC$2,Tokens!AX1287:BC1287,2,"creators")</f>
        <v>"creators":[{"address":"ncreator",_x000D_
"share":10},{"address":"cotrcrea",_x000D_
"share":90},{"address":"nminer",_x000D_
"share":0}]</v>
      </c>
      <c r="Y1287" s="78" t="str">
        <f>formatRow(Tokens!BD$2:BI$2,Tokens!BD1287:BI1287,2,"files")</f>
        <v>"files":[]</v>
      </c>
      <c r="Z1287" s="78"/>
      <c r="AA1287" s="78"/>
      <c r="AB1287" s="78"/>
      <c r="AC1287" s="78" t="str">
        <f>formatRow(Tokens!BJ$2:BK$2,Tokens!BJ1287:BK1287,0,"collection")</f>
        <v>"collection":{"name":"BILLET VIP",_x000D_
"family":"Calvi On The Rocks"}</v>
      </c>
      <c r="AD1287" s="1" t="str">
        <f>formatRow(Tokens!BN$2:BR$2,Tokens!BN1287:BR1287,0,"marketplace")</f>
        <v>"marketplace":{"initial_price":100,_x000D_
"reservation_price":"",_x000D_
"duration":"",_x000D_
"max_mint":1,_x000D_
"sell_date":"25/06/2022"}</v>
      </c>
      <c r="AE1287" s="1"/>
    </row>
    <row r="1288" spans="4:31" ht="14.25" customHeight="1" x14ac:dyDescent="0.3">
      <c r="D1288" s="1">
        <f>Tokens!B1288</f>
        <v>498</v>
      </c>
      <c r="E1288" s="17" t="str">
        <f>IF(Tokens!C1288="","",Tokens!C1288)</f>
        <v>#498 Billet VIP</v>
      </c>
      <c r="F1288"/>
      <c r="G1288"/>
      <c r="H1288"/>
      <c r="I1288"/>
      <c r="J1288"/>
      <c r="M1288"/>
      <c r="N1288"/>
      <c r="O1288" s="15" t="str">
        <f t="shared" si="40"/>
        <v>_</v>
      </c>
      <c r="P1288" s="18" t="str">
        <f>IF(F1288="stop","",IF(F1288&lt;&gt;"",HYPERLINK(Settings!$B$5 &amp; "/manage/?network=" &amp; LOWER(B$8) &amp; "&amp;search=token&amp;account=" &amp; ToMint!$B$5 &amp; "&amp;view=" &amp; ToMint!J1288,"TokenSol"),""))</f>
        <v/>
      </c>
      <c r="Q1288" s="2"/>
      <c r="R1288" s="2"/>
      <c r="S1288" s="11"/>
      <c r="T1288" s="78" t="str">
        <f>"owner=" &amp; Tokens!BS1288 &amp; "&amp;filename_for_metadata=" &amp; Tokens!BT1288 &amp; "&amp;offchaindata_platform=" &amp; $B$17 &amp; "&amp;keyfile=" &amp; $B$5 &amp;  "&amp;repository=" &amp; $B$18</f>
        <v>owner=AeDSKpNsSENahGHS7fCrAxcDtcNXjyLM68b4gHoTBkC&amp;filename_for_metadata=BILLETVIP_COR22D498&amp;offchaindata_platform=Github&amp;keyfile=Paul&amp;repository=CalviOnTheRocks2022</v>
      </c>
      <c r="U1288" s="78" t="str">
        <f t="shared" si="41"/>
        <v>{"name":"#498 Billet VIP",_x000D_
"symbol":"COR22D498",_x000D_
"description":"Billet VIP / Billet NFT VIP Access - 1 jour Calvi on the Rocks 2022",_x000D_
"seller_fee_basis_points":1000,_x000D_
"image":"https://bafybeicaeer5kly4h5skta3ezanlt5x7hqnf4wbji4mlfgvmjgbd2blple.ipfs.nftstorage.link?image_498.webp",_x000D_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88" s="78" t="str">
        <f>formatRow(Tokens!C$2:I$2,Tokens!C1288:I1288)</f>
        <v>"name":"#498 Billet VIP",_x000D_
"symbol":"COR22D498",_x000D_
"description":"Billet VIP / Billet NFT VIP Access - 1 jour Calvi on the Rocks 2022",_x000D_
"seller_fee_basis_points":1000,_x000D_
"image":"https://bafybeicaeer5kly4h5skta3ezanlt5x7hqnf4wbji4mlfgvmjgbd2blple.ipfs.nftstorage.link?image_498.webp",_x000D_
"Issuer":"NfluenT for Calvi On The rocks",_x000D_
"external_url":""</v>
      </c>
      <c r="W1288" s="78" t="str">
        <f>formatRow(Tokens!J$2:AV$2,Tokens!J1288:AV1288,2,"attributes")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8" s="78" t="str">
        <f>formatRow(Tokens!AX$2:BC$2,Tokens!AX1288:BC1288,2,"creators")</f>
        <v>"creators":[{"address":"ncreator",_x000D_
"share":10},{"address":"cotrcrea",_x000D_
"share":90},{"address":"nminer",_x000D_
"share":0}]</v>
      </c>
      <c r="Y1288" s="78" t="str">
        <f>formatRow(Tokens!BD$2:BI$2,Tokens!BD1288:BI1288,2,"files")</f>
        <v>"files":[]</v>
      </c>
      <c r="Z1288" s="78"/>
      <c r="AA1288" s="78"/>
      <c r="AB1288" s="78"/>
      <c r="AC1288" s="78" t="str">
        <f>formatRow(Tokens!BJ$2:BK$2,Tokens!BJ1288:BK1288,0,"collection")</f>
        <v>"collection":{"name":"BILLET VIP",_x000D_
"family":"Calvi On The Rocks"}</v>
      </c>
      <c r="AD1288" s="1" t="str">
        <f>formatRow(Tokens!BN$2:BR$2,Tokens!BN1288:BR1288,0,"marketplace")</f>
        <v>"marketplace":{"initial_price":100,_x000D_
"reservation_price":"",_x000D_
"duration":"",_x000D_
"max_mint":1,_x000D_
"sell_date":"25/06/2022"}</v>
      </c>
      <c r="AE1288" s="1"/>
    </row>
    <row r="1289" spans="4:31" ht="14.25" customHeight="1" x14ac:dyDescent="0.3">
      <c r="D1289" s="1">
        <f>Tokens!B1289</f>
        <v>499</v>
      </c>
      <c r="E1289" s="17" t="str">
        <f>IF(Tokens!C1289="","",Tokens!C1289)</f>
        <v>#499 Billet VIP</v>
      </c>
      <c r="F1289"/>
      <c r="G1289"/>
      <c r="H1289"/>
      <c r="I1289"/>
      <c r="J1289"/>
      <c r="M1289"/>
      <c r="N1289"/>
      <c r="O1289" s="15" t="str">
        <f t="shared" si="40"/>
        <v>_</v>
      </c>
      <c r="P1289" s="18" t="str">
        <f>IF(F1289="stop","",IF(F1289&lt;&gt;"",HYPERLINK(Settings!$B$5 &amp; "/manage/?network=" &amp; LOWER(B$8) &amp; "&amp;search=token&amp;account=" &amp; ToMint!$B$5 &amp; "&amp;view=" &amp; ToMint!J1289,"TokenSol"),""))</f>
        <v/>
      </c>
      <c r="Q1289" s="2"/>
      <c r="R1289" s="2"/>
      <c r="S1289" s="11"/>
      <c r="T1289" s="78" t="str">
        <f>"owner=" &amp; Tokens!BS1289 &amp; "&amp;filename_for_metadata=" &amp; Tokens!BT1289 &amp; "&amp;offchaindata_platform=" &amp; $B$17 &amp; "&amp;keyfile=" &amp; $B$5 &amp;  "&amp;repository=" &amp; $B$18</f>
        <v>owner=AeDSKpNsSENahGHS7fCrAxcDtcNXjyLM68b4gHoTBkC&amp;filename_for_metadata=BILLETVIP_COR22D499&amp;offchaindata_platform=Github&amp;keyfile=Paul&amp;repository=CalviOnTheRocks2022</v>
      </c>
      <c r="U1289" s="78" t="str">
        <f t="shared" si="41"/>
        <v>{"name":"#499 Billet VIP",_x000D_
"symbol":"COR22D499",_x000D_
"description":"Billet VIP / Billet NFT VIP Access - 1 jour Calvi on the Rocks 2022",_x000D_
"seller_fee_basis_points":1000,_x000D_
"image":"https://bafybeihtdko4ylwjyd2fplourfo2ljfat2c6i2inwrolzmqngt4wsckkim.ipfs.nftstorage.link?image_499.webp",_x000D_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89" s="78" t="str">
        <f>formatRow(Tokens!C$2:I$2,Tokens!C1289:I1289)</f>
        <v>"name":"#499 Billet VIP",_x000D_
"symbol":"COR22D499",_x000D_
"description":"Billet VIP / Billet NFT VIP Access - 1 jour Calvi on the Rocks 2022",_x000D_
"seller_fee_basis_points":1000,_x000D_
"image":"https://bafybeihtdko4ylwjyd2fplourfo2ljfat2c6i2inwrolzmqngt4wsckkim.ipfs.nftstorage.link?image_499.webp",_x000D_
"Issuer":"NfluenT for Calvi On The rocks",_x000D_
"external_url":""</v>
      </c>
      <c r="W1289" s="78" t="str">
        <f>formatRow(Tokens!J$2:AV$2,Tokens!J1289:AV1289,2,"attributes")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9" s="78" t="str">
        <f>formatRow(Tokens!AX$2:BC$2,Tokens!AX1289:BC1289,2,"creators")</f>
        <v>"creators":[{"address":"ncreator",_x000D_
"share":10},{"address":"cotrcrea",_x000D_
"share":90},{"address":"nminer",_x000D_
"share":0}]</v>
      </c>
      <c r="Y1289" s="78" t="str">
        <f>formatRow(Tokens!BD$2:BI$2,Tokens!BD1289:BI1289,2,"files")</f>
        <v>"files":[]</v>
      </c>
      <c r="Z1289" s="78"/>
      <c r="AA1289" s="78"/>
      <c r="AB1289" s="78"/>
      <c r="AC1289" s="78" t="str">
        <f>formatRow(Tokens!BJ$2:BK$2,Tokens!BJ1289:BK1289,0,"collection")</f>
        <v>"collection":{"name":"BILLET VIP",_x000D_
"family":"Calvi On The Rocks"}</v>
      </c>
      <c r="AD1289" s="1" t="str">
        <f>formatRow(Tokens!BN$2:BR$2,Tokens!BN1289:BR1289,0,"marketplace")</f>
        <v>"marketplace":{"initial_price":100,_x000D_
"reservation_price":"",_x000D_
"duration":"",_x000D_
"max_mint":1,_x000D_
"sell_date":"25/06/2022"}</v>
      </c>
      <c r="AE1289" s="1"/>
    </row>
    <row r="1290" spans="4:31" ht="14.25" customHeight="1" x14ac:dyDescent="0.3">
      <c r="D1290" s="1">
        <f>Tokens!B1290</f>
        <v>500</v>
      </c>
      <c r="E1290" s="17" t="str">
        <f>IF(Tokens!C1290="","",Tokens!C1290)</f>
        <v>#500 Billet VIP</v>
      </c>
      <c r="F1290"/>
      <c r="G1290"/>
      <c r="H1290"/>
      <c r="I1290"/>
      <c r="J1290"/>
      <c r="M1290"/>
      <c r="N1290"/>
      <c r="O1290" s="15" t="str">
        <f t="shared" si="40"/>
        <v>_</v>
      </c>
      <c r="P1290" s="18" t="str">
        <f>IF(F1290="stop","",IF(F1290&lt;&gt;"",HYPERLINK(Settings!$B$5 &amp; "/manage/?network=" &amp; LOWER(B$8) &amp; "&amp;search=token&amp;account=" &amp; ToMint!$B$5 &amp; "&amp;view=" &amp; ToMint!J1290,"TokenSol"),""))</f>
        <v/>
      </c>
      <c r="Q1290" s="2"/>
      <c r="R1290" s="2"/>
      <c r="S1290" s="11"/>
      <c r="T1290" s="78" t="str">
        <f>"owner=" &amp; Tokens!BS1290 &amp; "&amp;filename_for_metadata=" &amp; Tokens!BT1290 &amp; "&amp;offchaindata_platform=" &amp; $B$17 &amp; "&amp;keyfile=" &amp; $B$5 &amp;  "&amp;repository=" &amp; $B$18</f>
        <v>owner=AeDSKpNsSENahGHS7fCrAxcDtcNXjyLM68b4gHoTBkC&amp;filename_for_metadata=BILLETVIP_COR22D500&amp;offchaindata_platform=Github&amp;keyfile=Paul&amp;repository=CalviOnTheRocks2022</v>
      </c>
      <c r="U1290" s="78" t="str">
        <f t="shared" si="41"/>
        <v>{"name":"#500 Billet VIP",_x000D_
"symbol":"COR22D500",_x000D_
"description":"Billet VIP / Billet NFT VIP Access - 1 jour Calvi on the Rocks 2022",_x000D_
"seller_fee_basis_points":1000,_x000D_
"image":"https://bafybeiar7pcr6s3rgwlfbff3qi5zgoec4uuem5rwdrq4r4mvsy4bfuuc64.ipfs.nftstorage.link?image_500.webp",_x000D_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90" s="78" t="str">
        <f>formatRow(Tokens!C$2:I$2,Tokens!C1290:I1290)</f>
        <v>"name":"#500 Billet VIP",_x000D_
"symbol":"COR22D500",_x000D_
"description":"Billet VIP / Billet NFT VIP Access - 1 jour Calvi on the Rocks 2022",_x000D_
"seller_fee_basis_points":1000,_x000D_
"image":"https://bafybeiar7pcr6s3rgwlfbff3qi5zgoec4uuem5rwdrq4r4mvsy4bfuuc64.ipfs.nftstorage.link?image_500.webp",_x000D_
"Issuer":"NfluenT for Calvi On The rocks",_x000D_
"external_url":""</v>
      </c>
      <c r="W1290" s="78" t="str">
        <f>formatRow(Tokens!J$2:AV$2,Tokens!J1290:AV1290,2,"attributes")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0" s="78" t="str">
        <f>formatRow(Tokens!AX$2:BC$2,Tokens!AX1290:BC1290,2,"creators")</f>
        <v>"creators":[{"address":"ncreator",_x000D_
"share":10},{"address":"cotrcrea",_x000D_
"share":90},{"address":"nminer",_x000D_
"share":0}]</v>
      </c>
      <c r="Y1290" s="78" t="str">
        <f>formatRow(Tokens!BD$2:BI$2,Tokens!BD1290:BI1290,2,"files")</f>
        <v>"files":[]</v>
      </c>
      <c r="Z1290" s="78"/>
      <c r="AA1290" s="78"/>
      <c r="AB1290" s="78"/>
      <c r="AC1290" s="78" t="str">
        <f>formatRow(Tokens!BJ$2:BK$2,Tokens!BJ1290:BK1290,0,"collection")</f>
        <v>"collection":{"name":"BILLET VIP",_x000D_
"family":"Calvi On The Rocks"}</v>
      </c>
      <c r="AD1290" s="1" t="str">
        <f>formatRow(Tokens!BN$2:BR$2,Tokens!BN1290:BR1290,0,"marketplace")</f>
        <v>"marketplace":{"initial_price":100,_x000D_
"reservation_price":"",_x000D_
"duration":"",_x000D_
"max_mint":1,_x000D_
"sell_date":"25/06/2022"}</v>
      </c>
      <c r="AE1290" s="1"/>
    </row>
    <row r="1291" spans="4:31" ht="14.25" customHeight="1" x14ac:dyDescent="0.3">
      <c r="D1291" s="1">
        <f>Tokens!B1291</f>
        <v>501</v>
      </c>
      <c r="E1291" s="17" t="str">
        <f>IF(Tokens!C1291="","",Tokens!C1291)</f>
        <v>#501 Billet VIP</v>
      </c>
      <c r="F1291"/>
      <c r="G1291"/>
      <c r="H1291"/>
      <c r="I1291"/>
      <c r="J1291"/>
      <c r="M1291"/>
      <c r="N1291"/>
      <c r="O1291" s="15" t="str">
        <f t="shared" si="40"/>
        <v>_</v>
      </c>
      <c r="P1291" s="18" t="str">
        <f>IF(F1291="stop","",IF(F1291&lt;&gt;"",HYPERLINK(Settings!$B$5 &amp; "/manage/?network=" &amp; LOWER(B$8) &amp; "&amp;search=token&amp;account=" &amp; ToMint!$B$5 &amp; "&amp;view=" &amp; ToMint!J1291,"TokenSol"),""))</f>
        <v/>
      </c>
      <c r="Q1291" s="2"/>
      <c r="R1291" s="2"/>
      <c r="S1291" s="11"/>
      <c r="T1291" s="78" t="str">
        <f>"owner=" &amp; Tokens!BS1291 &amp; "&amp;filename_for_metadata=" &amp; Tokens!BT1291 &amp; "&amp;offchaindata_platform=" &amp; $B$17 &amp; "&amp;keyfile=" &amp; $B$5 &amp;  "&amp;repository=" &amp; $B$18</f>
        <v>owner=AeDSKpNsSENahGHS7fCrAxcDtcNXjyLM68b4gHoTBkC&amp;filename_for_metadata=BILLETVIP_COR22D501&amp;offchaindata_platform=Github&amp;keyfile=Paul&amp;repository=CalviOnTheRocks2022</v>
      </c>
      <c r="U1291" s="78" t="str">
        <f t="shared" si="41"/>
        <v>{"name":"#501 Billet VIP",_x000D_
"symbol":"COR22D501",_x000D_
"description":"Billet VIP / Billet NFT VIP Access - 1 jour Calvi on the Rocks 2022",_x000D_
"seller_fee_basis_points":1000,_x000D_
"image":"https://bafybeid7dwbot3gt65pumub6itnm6teh46hegk27ofizkqvkhm4b2assym.ipfs.nftstorage.link?image_501.webp",_x000D_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91" s="78" t="str">
        <f>formatRow(Tokens!C$2:I$2,Tokens!C1291:I1291)</f>
        <v>"name":"#501 Billet VIP",_x000D_
"symbol":"COR22D501",_x000D_
"description":"Billet VIP / Billet NFT VIP Access - 1 jour Calvi on the Rocks 2022",_x000D_
"seller_fee_basis_points":1000,_x000D_
"image":"https://bafybeid7dwbot3gt65pumub6itnm6teh46hegk27ofizkqvkhm4b2assym.ipfs.nftstorage.link?image_501.webp",_x000D_
"Issuer":"NfluenT for Calvi On The rocks",_x000D_
"external_url":""</v>
      </c>
      <c r="W1291" s="78" t="str">
        <f>formatRow(Tokens!J$2:AV$2,Tokens!J1291:AV1291,2,"attributes")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1" s="78" t="str">
        <f>formatRow(Tokens!AX$2:BC$2,Tokens!AX1291:BC1291,2,"creators")</f>
        <v>"creators":[{"address":"ncreator",_x000D_
"share":10},{"address":"cotrcrea",_x000D_
"share":90},{"address":"nminer",_x000D_
"share":0}]</v>
      </c>
      <c r="Y1291" s="78" t="str">
        <f>formatRow(Tokens!BD$2:BI$2,Tokens!BD1291:BI1291,2,"files")</f>
        <v>"files":[]</v>
      </c>
      <c r="Z1291" s="78"/>
      <c r="AA1291" s="78"/>
      <c r="AB1291" s="78"/>
      <c r="AC1291" s="78" t="str">
        <f>formatRow(Tokens!BJ$2:BK$2,Tokens!BJ1291:BK1291,0,"collection")</f>
        <v>"collection":{"name":"BILLET VIP",_x000D_
"family":"Calvi On The Rocks"}</v>
      </c>
      <c r="AD1291" s="1" t="str">
        <f>formatRow(Tokens!BN$2:BR$2,Tokens!BN1291:BR1291,0,"marketplace")</f>
        <v>"marketplace":{"initial_price":100,_x000D_
"reservation_price":"",_x000D_
"duration":"",_x000D_
"max_mint":1,_x000D_
"sell_date":"25/06/2022"}</v>
      </c>
      <c r="AE1291" s="1"/>
    </row>
    <row r="1292" spans="4:31" ht="14.25" customHeight="1" x14ac:dyDescent="0.3">
      <c r="D1292" s="1">
        <f>Tokens!B1292</f>
        <v>502</v>
      </c>
      <c r="E1292" s="17" t="str">
        <f>IF(Tokens!C1292="","",Tokens!C1292)</f>
        <v>#502 Billet VIP</v>
      </c>
      <c r="F1292"/>
      <c r="G1292"/>
      <c r="H1292"/>
      <c r="I1292"/>
      <c r="J1292"/>
      <c r="M1292"/>
      <c r="N1292"/>
      <c r="O1292" s="15" t="str">
        <f t="shared" si="40"/>
        <v>_</v>
      </c>
      <c r="P1292" s="18" t="str">
        <f>IF(F1292="stop","",IF(F1292&lt;&gt;"",HYPERLINK(Settings!$B$5 &amp; "/manage/?network=" &amp; LOWER(B$8) &amp; "&amp;search=token&amp;account=" &amp; ToMint!$B$5 &amp; "&amp;view=" &amp; ToMint!J1292,"TokenSol"),""))</f>
        <v/>
      </c>
      <c r="Q1292" s="2"/>
      <c r="R1292" s="2"/>
      <c r="S1292" s="11"/>
      <c r="T1292" s="78" t="str">
        <f>"owner=" &amp; Tokens!BS1292 &amp; "&amp;filename_for_metadata=" &amp; Tokens!BT1292 &amp; "&amp;offchaindata_platform=" &amp; $B$17 &amp; "&amp;keyfile=" &amp; $B$5 &amp;  "&amp;repository=" &amp; $B$18</f>
        <v>owner=AeDSKpNsSENahGHS7fCrAxcDtcNXjyLM68b4gHoTBkC&amp;filename_for_metadata=BILLETVIP_COR22D502&amp;offchaindata_platform=Github&amp;keyfile=Paul&amp;repository=CalviOnTheRocks2022</v>
      </c>
      <c r="U1292" s="78" t="str">
        <f t="shared" si="41"/>
        <v>{"name":"#502 Billet VIP",_x000D_
"symbol":"COR22D502",_x000D_
"description":"Billet VIP / Billet NFT VIP Access - 1 jour Calvi on the Rocks 2022",_x000D_
"seller_fee_basis_points":1000,_x000D_
"image":"https://bafybeibgyknoojb5q6gfbxuirpnao6go3m2v2lpb66lrwilc4tkji7fv3a.ipfs.nftstorage.link?image_502.webp",_x000D_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92" s="78" t="str">
        <f>formatRow(Tokens!C$2:I$2,Tokens!C1292:I1292)</f>
        <v>"name":"#502 Billet VIP",_x000D_
"symbol":"COR22D502",_x000D_
"description":"Billet VIP / Billet NFT VIP Access - 1 jour Calvi on the Rocks 2022",_x000D_
"seller_fee_basis_points":1000,_x000D_
"image":"https://bafybeibgyknoojb5q6gfbxuirpnao6go3m2v2lpb66lrwilc4tkji7fv3a.ipfs.nftstorage.link?image_502.webp",_x000D_
"Issuer":"NfluenT for Calvi On The rocks",_x000D_
"external_url":""</v>
      </c>
      <c r="W1292" s="78" t="str">
        <f>formatRow(Tokens!J$2:AV$2,Tokens!J1292:AV1292,2,"attributes")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2" s="78" t="str">
        <f>formatRow(Tokens!AX$2:BC$2,Tokens!AX1292:BC1292,2,"creators")</f>
        <v>"creators":[{"address":"ncreator",_x000D_
"share":10},{"address":"cotrcrea",_x000D_
"share":90},{"address":"nminer",_x000D_
"share":0}]</v>
      </c>
      <c r="Y1292" s="78" t="str">
        <f>formatRow(Tokens!BD$2:BI$2,Tokens!BD1292:BI1292,2,"files")</f>
        <v>"files":[]</v>
      </c>
      <c r="Z1292" s="78"/>
      <c r="AA1292" s="78"/>
      <c r="AB1292" s="78"/>
      <c r="AC1292" s="78" t="str">
        <f>formatRow(Tokens!BJ$2:BK$2,Tokens!BJ1292:BK1292,0,"collection")</f>
        <v>"collection":{"name":"BILLET VIP",_x000D_
"family":"Calvi On The Rocks"}</v>
      </c>
      <c r="AD1292" s="1" t="str">
        <f>formatRow(Tokens!BN$2:BR$2,Tokens!BN1292:BR1292,0,"marketplace")</f>
        <v>"marketplace":{"initial_price":100,_x000D_
"reservation_price":"",_x000D_
"duration":"",_x000D_
"max_mint":1,_x000D_
"sell_date":"25/06/2022"}</v>
      </c>
      <c r="AE1292" s="1"/>
    </row>
    <row r="1293" spans="4:31" ht="14.25" customHeight="1" x14ac:dyDescent="0.3">
      <c r="D1293" s="1">
        <f>Tokens!B1293</f>
        <v>503</v>
      </c>
      <c r="E1293" s="17" t="str">
        <f>IF(Tokens!C1293="","",Tokens!C1293)</f>
        <v>#503 Billet VIP</v>
      </c>
      <c r="F1293"/>
      <c r="G1293"/>
      <c r="H1293"/>
      <c r="I1293"/>
      <c r="J1293"/>
      <c r="M1293"/>
      <c r="N1293"/>
      <c r="O1293" s="15" t="str">
        <f t="shared" si="40"/>
        <v>_</v>
      </c>
      <c r="P1293" s="18" t="str">
        <f>IF(F1293="stop","",IF(F1293&lt;&gt;"",HYPERLINK(Settings!$B$5 &amp; "/manage/?network=" &amp; LOWER(B$8) &amp; "&amp;search=token&amp;account=" &amp; ToMint!$B$5 &amp; "&amp;view=" &amp; ToMint!J1293,"TokenSol"),""))</f>
        <v/>
      </c>
      <c r="Q1293" s="2"/>
      <c r="R1293" s="2"/>
      <c r="S1293" s="11"/>
      <c r="T1293" s="78" t="str">
        <f>"owner=" &amp; Tokens!BS1293 &amp; "&amp;filename_for_metadata=" &amp; Tokens!BT1293 &amp; "&amp;offchaindata_platform=" &amp; $B$17 &amp; "&amp;keyfile=" &amp; $B$5 &amp;  "&amp;repository=" &amp; $B$18</f>
        <v>owner=AeDSKpNsSENahGHS7fCrAxcDtcNXjyLM68b4gHoTBkC&amp;filename_for_metadata=BILLETVIP_COR22D503&amp;offchaindata_platform=Github&amp;keyfile=Paul&amp;repository=CalviOnTheRocks2022</v>
      </c>
      <c r="U1293" s="78" t="str">
        <f t="shared" si="41"/>
        <v>{"name":"#503 Billet VIP",_x000D_
"symbol":"COR22D503",_x000D_
"description":"Billet VIP / Billet NFT VIP Access - 1 jour Calvi on the Rocks 2022",_x000D_
"seller_fee_basis_points":1000,_x000D_
"image":"https://bafybeic7jutruk3u36kuwrouzztjww2nefcmvkumgs4vmx6t25shsqahom.ipfs.nftstorage.link?image_503.webp",_x000D_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93" s="78" t="str">
        <f>formatRow(Tokens!C$2:I$2,Tokens!C1293:I1293)</f>
        <v>"name":"#503 Billet VIP",_x000D_
"symbol":"COR22D503",_x000D_
"description":"Billet VIP / Billet NFT VIP Access - 1 jour Calvi on the Rocks 2022",_x000D_
"seller_fee_basis_points":1000,_x000D_
"image":"https://bafybeic7jutruk3u36kuwrouzztjww2nefcmvkumgs4vmx6t25shsqahom.ipfs.nftstorage.link?image_503.webp",_x000D_
"Issuer":"NfluenT for Calvi On The rocks",_x000D_
"external_url":""</v>
      </c>
      <c r="W1293" s="78" t="str">
        <f>formatRow(Tokens!J$2:AV$2,Tokens!J1293:AV1293,2,"attributes")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3" s="78" t="str">
        <f>formatRow(Tokens!AX$2:BC$2,Tokens!AX1293:BC1293,2,"creators")</f>
        <v>"creators":[{"address":"ncreator",_x000D_
"share":10},{"address":"cotrcrea",_x000D_
"share":90},{"address":"nminer",_x000D_
"share":0}]</v>
      </c>
      <c r="Y1293" s="78" t="str">
        <f>formatRow(Tokens!BD$2:BI$2,Tokens!BD1293:BI1293,2,"files")</f>
        <v>"files":[]</v>
      </c>
      <c r="Z1293" s="78"/>
      <c r="AA1293" s="78"/>
      <c r="AB1293" s="78"/>
      <c r="AC1293" s="78" t="str">
        <f>formatRow(Tokens!BJ$2:BK$2,Tokens!BJ1293:BK1293,0,"collection")</f>
        <v>"collection":{"name":"BILLET VIP",_x000D_
"family":"Calvi On The Rocks"}</v>
      </c>
      <c r="AD1293" s="1" t="str">
        <f>formatRow(Tokens!BN$2:BR$2,Tokens!BN1293:BR1293,0,"marketplace")</f>
        <v>"marketplace":{"initial_price":100,_x000D_
"reservation_price":"",_x000D_
"duration":"",_x000D_
"max_mint":1,_x000D_
"sell_date":"25/06/2022"}</v>
      </c>
      <c r="AE1293" s="1"/>
    </row>
    <row r="1294" spans="4:31" ht="14.25" customHeight="1" x14ac:dyDescent="0.3">
      <c r="D1294" s="1">
        <f>Tokens!B1294</f>
        <v>504</v>
      </c>
      <c r="E1294" s="17" t="str">
        <f>IF(Tokens!C1294="","",Tokens!C1294)</f>
        <v>#504 Billet VIP</v>
      </c>
      <c r="F1294"/>
      <c r="G1294"/>
      <c r="H1294"/>
      <c r="I1294"/>
      <c r="J1294"/>
      <c r="M1294"/>
      <c r="N1294"/>
      <c r="O1294" s="15" t="str">
        <f t="shared" si="40"/>
        <v>_</v>
      </c>
      <c r="P1294" s="18" t="str">
        <f>IF(F1294="stop","",IF(F1294&lt;&gt;"",HYPERLINK(Settings!$B$5 &amp; "/manage/?network=" &amp; LOWER(B$8) &amp; "&amp;search=token&amp;account=" &amp; ToMint!$B$5 &amp; "&amp;view=" &amp; ToMint!J1294,"TokenSol"),""))</f>
        <v/>
      </c>
      <c r="Q1294" s="2"/>
      <c r="R1294" s="2"/>
      <c r="S1294" s="11"/>
      <c r="T1294" s="78" t="str">
        <f>"owner=" &amp; Tokens!BS1294 &amp; "&amp;filename_for_metadata=" &amp; Tokens!BT1294 &amp; "&amp;offchaindata_platform=" &amp; $B$17 &amp; "&amp;keyfile=" &amp; $B$5 &amp;  "&amp;repository=" &amp; $B$18</f>
        <v>owner=AeDSKpNsSENahGHS7fCrAxcDtcNXjyLM68b4gHoTBkC&amp;filename_for_metadata=BILLETVIP_COR22D504&amp;offchaindata_platform=Github&amp;keyfile=Paul&amp;repository=CalviOnTheRocks2022</v>
      </c>
      <c r="U1294" s="78" t="str">
        <f t="shared" si="41"/>
        <v>{"name":"#504 Billet VIP",_x000D_
"symbol":"COR22D504",_x000D_
"description":"Billet VIP / Billet NFT VIP Access - 1 jour Calvi on the Rocks 2022",_x000D_
"seller_fee_basis_points":1000,_x000D_
"image":"https://bafybeiaioc2z455zreukgpju2f3kkqt5wo3disz6wpdemeytp6g2pr2qka.ipfs.nftstorage.link?image_504.webp",_x000D_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94" s="78" t="str">
        <f>formatRow(Tokens!C$2:I$2,Tokens!C1294:I1294)</f>
        <v>"name":"#504 Billet VIP",_x000D_
"symbol":"COR22D504",_x000D_
"description":"Billet VIP / Billet NFT VIP Access - 1 jour Calvi on the Rocks 2022",_x000D_
"seller_fee_basis_points":1000,_x000D_
"image":"https://bafybeiaioc2z455zreukgpju2f3kkqt5wo3disz6wpdemeytp6g2pr2qka.ipfs.nftstorage.link?image_504.webp",_x000D_
"Issuer":"NfluenT for Calvi On The rocks",_x000D_
"external_url":""</v>
      </c>
      <c r="W1294" s="78" t="str">
        <f>formatRow(Tokens!J$2:AV$2,Tokens!J1294:AV1294,2,"attributes")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4" s="78" t="str">
        <f>formatRow(Tokens!AX$2:BC$2,Tokens!AX1294:BC1294,2,"creators")</f>
        <v>"creators":[{"address":"ncreator",_x000D_
"share":10},{"address":"cotrcrea",_x000D_
"share":90},{"address":"nminer",_x000D_
"share":0}]</v>
      </c>
      <c r="Y1294" s="78" t="str">
        <f>formatRow(Tokens!BD$2:BI$2,Tokens!BD1294:BI1294,2,"files")</f>
        <v>"files":[]</v>
      </c>
      <c r="Z1294" s="78"/>
      <c r="AA1294" s="78"/>
      <c r="AB1294" s="78"/>
      <c r="AC1294" s="78" t="str">
        <f>formatRow(Tokens!BJ$2:BK$2,Tokens!BJ1294:BK1294,0,"collection")</f>
        <v>"collection":{"name":"BILLET VIP",_x000D_
"family":"Calvi On The Rocks"}</v>
      </c>
      <c r="AD1294" s="1" t="str">
        <f>formatRow(Tokens!BN$2:BR$2,Tokens!BN1294:BR1294,0,"marketplace")</f>
        <v>"marketplace":{"initial_price":100,_x000D_
"reservation_price":"",_x000D_
"duration":"",_x000D_
"max_mint":1,_x000D_
"sell_date":"25/06/2022"}</v>
      </c>
      <c r="AE1294" s="1"/>
    </row>
    <row r="1295" spans="4:31" ht="14.25" customHeight="1" x14ac:dyDescent="0.3">
      <c r="D1295" s="1">
        <f>Tokens!B1295</f>
        <v>505</v>
      </c>
      <c r="E1295" s="17" t="str">
        <f>IF(Tokens!C1295="","",Tokens!C1295)</f>
        <v>#505 Billet VIP</v>
      </c>
      <c r="F1295"/>
      <c r="G1295"/>
      <c r="H1295"/>
      <c r="I1295"/>
      <c r="J1295"/>
      <c r="M1295"/>
      <c r="N1295"/>
      <c r="O1295" s="15" t="str">
        <f t="shared" si="40"/>
        <v>_</v>
      </c>
      <c r="P1295" s="18" t="str">
        <f>IF(F1295="stop","",IF(F1295&lt;&gt;"",HYPERLINK(Settings!$B$5 &amp; "/manage/?network=" &amp; LOWER(B$8) &amp; "&amp;search=token&amp;account=" &amp; ToMint!$B$5 &amp; "&amp;view=" &amp; ToMint!J1295,"TokenSol"),""))</f>
        <v/>
      </c>
      <c r="Q1295" s="2"/>
      <c r="R1295" s="2"/>
      <c r="S1295" s="11"/>
      <c r="T1295" s="78" t="str">
        <f>"owner=" &amp; Tokens!BS1295 &amp; "&amp;filename_for_metadata=" &amp; Tokens!BT1295 &amp; "&amp;offchaindata_platform=" &amp; $B$17 &amp; "&amp;keyfile=" &amp; $B$5 &amp;  "&amp;repository=" &amp; $B$18</f>
        <v>owner=AeDSKpNsSENahGHS7fCrAxcDtcNXjyLM68b4gHoTBkC&amp;filename_for_metadata=BILLETVIP_COR22D505&amp;offchaindata_platform=Github&amp;keyfile=Paul&amp;repository=CalviOnTheRocks2022</v>
      </c>
      <c r="U1295" s="78" t="str">
        <f t="shared" si="41"/>
        <v>{"name":"#505 Billet VIP",_x000D_
"symbol":"COR22D505",_x000D_
"description":"Billet VIP / Billet NFT VIP Access - 1 jour Calvi on the Rocks 2022",_x000D_
"seller_fee_basis_points":1000,_x000D_
"image":"https://bafybeicuuzq5gu6d6noc6ik7deevfncikzljo7pyiglsyjfh4io4jrde7i.ipfs.nftstorage.link?image_505.webp",_x000D_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95" s="78" t="str">
        <f>formatRow(Tokens!C$2:I$2,Tokens!C1295:I1295)</f>
        <v>"name":"#505 Billet VIP",_x000D_
"symbol":"COR22D505",_x000D_
"description":"Billet VIP / Billet NFT VIP Access - 1 jour Calvi on the Rocks 2022",_x000D_
"seller_fee_basis_points":1000,_x000D_
"image":"https://bafybeicuuzq5gu6d6noc6ik7deevfncikzljo7pyiglsyjfh4io4jrde7i.ipfs.nftstorage.link?image_505.webp",_x000D_
"Issuer":"NfluenT for Calvi On The rocks",_x000D_
"external_url":""</v>
      </c>
      <c r="W1295" s="78" t="str">
        <f>formatRow(Tokens!J$2:AV$2,Tokens!J1295:AV1295,2,"attributes")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5" s="78" t="str">
        <f>formatRow(Tokens!AX$2:BC$2,Tokens!AX1295:BC1295,2,"creators")</f>
        <v>"creators":[{"address":"ncreator",_x000D_
"share":10},{"address":"cotrcrea",_x000D_
"share":90},{"address":"nminer",_x000D_
"share":0}]</v>
      </c>
      <c r="Y1295" s="78" t="str">
        <f>formatRow(Tokens!BD$2:BI$2,Tokens!BD1295:BI1295,2,"files")</f>
        <v>"files":[]</v>
      </c>
      <c r="Z1295" s="78"/>
      <c r="AA1295" s="78"/>
      <c r="AB1295" s="78"/>
      <c r="AC1295" s="78" t="str">
        <f>formatRow(Tokens!BJ$2:BK$2,Tokens!BJ1295:BK1295,0,"collection")</f>
        <v>"collection":{"name":"BILLET VIP",_x000D_
"family":"Calvi On The Rocks"}</v>
      </c>
      <c r="AD1295" s="1" t="str">
        <f>formatRow(Tokens!BN$2:BR$2,Tokens!BN1295:BR1295,0,"marketplace")</f>
        <v>"marketplace":{"initial_price":100,_x000D_
"reservation_price":"",_x000D_
"duration":"",_x000D_
"max_mint":1,_x000D_
"sell_date":"25/06/2022"}</v>
      </c>
      <c r="AE1295" s="1"/>
    </row>
    <row r="1296" spans="4:31" ht="14.25" customHeight="1" x14ac:dyDescent="0.3">
      <c r="D1296" s="1">
        <f>Tokens!B1296</f>
        <v>506</v>
      </c>
      <c r="E1296" s="17" t="str">
        <f>IF(Tokens!C1296="","",Tokens!C1296)</f>
        <v>#506 Billet VIP</v>
      </c>
      <c r="F1296"/>
      <c r="G1296"/>
      <c r="H1296"/>
      <c r="I1296"/>
      <c r="J1296"/>
      <c r="M1296"/>
      <c r="N1296"/>
      <c r="O1296" s="15" t="str">
        <f t="shared" si="40"/>
        <v>_</v>
      </c>
      <c r="P1296" s="18" t="str">
        <f>IF(F1296="stop","",IF(F1296&lt;&gt;"",HYPERLINK(Settings!$B$5 &amp; "/manage/?network=" &amp; LOWER(B$8) &amp; "&amp;search=token&amp;account=" &amp; ToMint!$B$5 &amp; "&amp;view=" &amp; ToMint!J1296,"TokenSol"),""))</f>
        <v/>
      </c>
      <c r="Q1296" s="2"/>
      <c r="R1296" s="2"/>
      <c r="S1296" s="11"/>
      <c r="T1296" s="78" t="str">
        <f>"owner=" &amp; Tokens!BS1296 &amp; "&amp;filename_for_metadata=" &amp; Tokens!BT1296 &amp; "&amp;offchaindata_platform=" &amp; $B$17 &amp; "&amp;keyfile=" &amp; $B$5 &amp;  "&amp;repository=" &amp; $B$18</f>
        <v>owner=AeDSKpNsSENahGHS7fCrAxcDtcNXjyLM68b4gHoTBkC&amp;filename_for_metadata=BILLETVIP_COR22D506&amp;offchaindata_platform=Github&amp;keyfile=Paul&amp;repository=CalviOnTheRocks2022</v>
      </c>
      <c r="U1296" s="78" t="str">
        <f t="shared" si="41"/>
        <v>{"name":"#506 Billet VIP",_x000D_
"symbol":"COR22D506",_x000D_
"description":"Billet VIP / Billet NFT VIP Access - 1 jour Calvi on the Rocks 2022",_x000D_
"seller_fee_basis_points":1000,_x000D_
"image":"https://bafybeidpoxwwn6gwb24ytmfkfsvg4gkqyupub6ieyvkofxazerhk255ceu.ipfs.nftstorage.link?image_506.webp",_x000D_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96" s="78" t="str">
        <f>formatRow(Tokens!C$2:I$2,Tokens!C1296:I1296)</f>
        <v>"name":"#506 Billet VIP",_x000D_
"symbol":"COR22D506",_x000D_
"description":"Billet VIP / Billet NFT VIP Access - 1 jour Calvi on the Rocks 2022",_x000D_
"seller_fee_basis_points":1000,_x000D_
"image":"https://bafybeidpoxwwn6gwb24ytmfkfsvg4gkqyupub6ieyvkofxazerhk255ceu.ipfs.nftstorage.link?image_506.webp",_x000D_
"Issuer":"NfluenT for Calvi On The rocks",_x000D_
"external_url":""</v>
      </c>
      <c r="W1296" s="78" t="str">
        <f>formatRow(Tokens!J$2:AV$2,Tokens!J1296:AV1296,2,"attributes")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6" s="78" t="str">
        <f>formatRow(Tokens!AX$2:BC$2,Tokens!AX1296:BC1296,2,"creators")</f>
        <v>"creators":[{"address":"ncreator",_x000D_
"share":10},{"address":"cotrcrea",_x000D_
"share":90},{"address":"nminer",_x000D_
"share":0}]</v>
      </c>
      <c r="Y1296" s="78" t="str">
        <f>formatRow(Tokens!BD$2:BI$2,Tokens!BD1296:BI1296,2,"files")</f>
        <v>"files":[]</v>
      </c>
      <c r="Z1296" s="78"/>
      <c r="AA1296" s="78"/>
      <c r="AB1296" s="78"/>
      <c r="AC1296" s="78" t="str">
        <f>formatRow(Tokens!BJ$2:BK$2,Tokens!BJ1296:BK1296,0,"collection")</f>
        <v>"collection":{"name":"BILLET VIP",_x000D_
"family":"Calvi On The Rocks"}</v>
      </c>
      <c r="AD1296" s="1" t="str">
        <f>formatRow(Tokens!BN$2:BR$2,Tokens!BN1296:BR1296,0,"marketplace")</f>
        <v>"marketplace":{"initial_price":100,_x000D_
"reservation_price":"",_x000D_
"duration":"",_x000D_
"max_mint":1,_x000D_
"sell_date":"25/06/2022"}</v>
      </c>
      <c r="AE1296" s="1"/>
    </row>
    <row r="1297" spans="4:31" ht="14.25" customHeight="1" x14ac:dyDescent="0.3">
      <c r="D1297" s="1">
        <f>Tokens!B1297</f>
        <v>507</v>
      </c>
      <c r="E1297" s="17" t="str">
        <f>IF(Tokens!C1297="","",Tokens!C1297)</f>
        <v>#507 Billet VIP</v>
      </c>
      <c r="F1297"/>
      <c r="G1297"/>
      <c r="H1297"/>
      <c r="I1297"/>
      <c r="J1297"/>
      <c r="M1297"/>
      <c r="N1297"/>
      <c r="O1297" s="15" t="str">
        <f t="shared" si="40"/>
        <v>_</v>
      </c>
      <c r="P1297" s="18" t="str">
        <f>IF(F1297="stop","",IF(F1297&lt;&gt;"",HYPERLINK(Settings!$B$5 &amp; "/manage/?network=" &amp; LOWER(B$8) &amp; "&amp;search=token&amp;account=" &amp; ToMint!$B$5 &amp; "&amp;view=" &amp; ToMint!J1297,"TokenSol"),""))</f>
        <v/>
      </c>
      <c r="Q1297" s="2"/>
      <c r="R1297" s="2"/>
      <c r="S1297" s="11"/>
      <c r="T1297" s="78" t="str">
        <f>"owner=" &amp; Tokens!BS1297 &amp; "&amp;filename_for_metadata=" &amp; Tokens!BT1297 &amp; "&amp;offchaindata_platform=" &amp; $B$17 &amp; "&amp;keyfile=" &amp; $B$5 &amp;  "&amp;repository=" &amp; $B$18</f>
        <v>owner=AeDSKpNsSENahGHS7fCrAxcDtcNXjyLM68b4gHoTBkC&amp;filename_for_metadata=BILLETVIP_COR22D507&amp;offchaindata_platform=Github&amp;keyfile=Paul&amp;repository=CalviOnTheRocks2022</v>
      </c>
      <c r="U1297" s="78" t="str">
        <f t="shared" si="41"/>
        <v>{"name":"#507 Billet VIP",_x000D_
"symbol":"COR22D507",_x000D_
"description":"Billet VIP / Billet NFT VIP Access - 1 jour Calvi on the Rocks 2022",_x000D_
"seller_fee_basis_points":1000,_x000D_
"image":"https://bafybeihlxftb5ruqkg2vwzxca55mlsqnmhuthxzyeyqhdisybrgwflptca.ipfs.nftstorage.link?image_507.webp",_x000D_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97" s="78" t="str">
        <f>formatRow(Tokens!C$2:I$2,Tokens!C1297:I1297)</f>
        <v>"name":"#507 Billet VIP",_x000D_
"symbol":"COR22D507",_x000D_
"description":"Billet VIP / Billet NFT VIP Access - 1 jour Calvi on the Rocks 2022",_x000D_
"seller_fee_basis_points":1000,_x000D_
"image":"https://bafybeihlxftb5ruqkg2vwzxca55mlsqnmhuthxzyeyqhdisybrgwflptca.ipfs.nftstorage.link?image_507.webp",_x000D_
"Issuer":"NfluenT for Calvi On The rocks",_x000D_
"external_url":""</v>
      </c>
      <c r="W1297" s="78" t="str">
        <f>formatRow(Tokens!J$2:AV$2,Tokens!J1297:AV1297,2,"attributes")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7" s="78" t="str">
        <f>formatRow(Tokens!AX$2:BC$2,Tokens!AX1297:BC1297,2,"creators")</f>
        <v>"creators":[{"address":"ncreator",_x000D_
"share":10},{"address":"cotrcrea",_x000D_
"share":90},{"address":"nminer",_x000D_
"share":0}]</v>
      </c>
      <c r="Y1297" s="78" t="str">
        <f>formatRow(Tokens!BD$2:BI$2,Tokens!BD1297:BI1297,2,"files")</f>
        <v>"files":[]</v>
      </c>
      <c r="Z1297" s="78"/>
      <c r="AA1297" s="78"/>
      <c r="AB1297" s="78"/>
      <c r="AC1297" s="78" t="str">
        <f>formatRow(Tokens!BJ$2:BK$2,Tokens!BJ1297:BK1297,0,"collection")</f>
        <v>"collection":{"name":"BILLET VIP",_x000D_
"family":"Calvi On The Rocks"}</v>
      </c>
      <c r="AD1297" s="1" t="str">
        <f>formatRow(Tokens!BN$2:BR$2,Tokens!BN1297:BR1297,0,"marketplace")</f>
        <v>"marketplace":{"initial_price":100,_x000D_
"reservation_price":"",_x000D_
"duration":"",_x000D_
"max_mint":1,_x000D_
"sell_date":"25/06/2022"}</v>
      </c>
      <c r="AE1297" s="1"/>
    </row>
    <row r="1298" spans="4:31" ht="14.25" customHeight="1" x14ac:dyDescent="0.3">
      <c r="D1298" s="1">
        <f>Tokens!B1298</f>
        <v>508</v>
      </c>
      <c r="E1298" s="17" t="str">
        <f>IF(Tokens!C1298="","",Tokens!C1298)</f>
        <v>#508 Billet VIP</v>
      </c>
      <c r="F1298"/>
      <c r="G1298"/>
      <c r="H1298"/>
      <c r="I1298"/>
      <c r="J1298"/>
      <c r="M1298"/>
      <c r="N1298"/>
      <c r="O1298" s="15" t="str">
        <f t="shared" si="40"/>
        <v>_</v>
      </c>
      <c r="P1298" s="18" t="str">
        <f>IF(F1298="stop","",IF(F1298&lt;&gt;"",HYPERLINK(Settings!$B$5 &amp; "/manage/?network=" &amp; LOWER(B$8) &amp; "&amp;search=token&amp;account=" &amp; ToMint!$B$5 &amp; "&amp;view=" &amp; ToMint!J1298,"TokenSol"),""))</f>
        <v/>
      </c>
      <c r="Q1298" s="2"/>
      <c r="R1298" s="2"/>
      <c r="S1298" s="11"/>
      <c r="T1298" s="78" t="str">
        <f>"owner=" &amp; Tokens!BS1298 &amp; "&amp;filename_for_metadata=" &amp; Tokens!BT1298 &amp; "&amp;offchaindata_platform=" &amp; $B$17 &amp; "&amp;keyfile=" &amp; $B$5 &amp;  "&amp;repository=" &amp; $B$18</f>
        <v>owner=AeDSKpNsSENahGHS7fCrAxcDtcNXjyLM68b4gHoTBkC&amp;filename_for_metadata=BILLETVIP_COR22D508&amp;offchaindata_platform=Github&amp;keyfile=Paul&amp;repository=CalviOnTheRocks2022</v>
      </c>
      <c r="U1298" s="78" t="str">
        <f t="shared" si="41"/>
        <v>{"name":"#508 Billet VIP",_x000D_
"symbol":"COR22D508",_x000D_
"description":"Billet VIP / Billet NFT VIP Access - 1 jour Calvi on the Rocks 2022",_x000D_
"seller_fee_basis_points":1000,_x000D_
"image":"https://bafybeiftvgprxzzwv4z3ccxhgnjlpiagcsbgbc25tojl3yhrvbsm5knjvq.ipfs.nftstorage.link?image_508.webp",_x000D_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98" s="78" t="str">
        <f>formatRow(Tokens!C$2:I$2,Tokens!C1298:I1298)</f>
        <v>"name":"#508 Billet VIP",_x000D_
"symbol":"COR22D508",_x000D_
"description":"Billet VIP / Billet NFT VIP Access - 1 jour Calvi on the Rocks 2022",_x000D_
"seller_fee_basis_points":1000,_x000D_
"image":"https://bafybeiftvgprxzzwv4z3ccxhgnjlpiagcsbgbc25tojl3yhrvbsm5knjvq.ipfs.nftstorage.link?image_508.webp",_x000D_
"Issuer":"NfluenT for Calvi On The rocks",_x000D_
"external_url":""</v>
      </c>
      <c r="W1298" s="78" t="str">
        <f>formatRow(Tokens!J$2:AV$2,Tokens!J1298:AV1298,2,"attributes")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8" s="78" t="str">
        <f>formatRow(Tokens!AX$2:BC$2,Tokens!AX1298:BC1298,2,"creators")</f>
        <v>"creators":[{"address":"ncreator",_x000D_
"share":10},{"address":"cotrcrea",_x000D_
"share":90},{"address":"nminer",_x000D_
"share":0}]</v>
      </c>
      <c r="Y1298" s="78" t="str">
        <f>formatRow(Tokens!BD$2:BI$2,Tokens!BD1298:BI1298,2,"files")</f>
        <v>"files":[]</v>
      </c>
      <c r="Z1298" s="78"/>
      <c r="AA1298" s="78"/>
      <c r="AB1298" s="78"/>
      <c r="AC1298" s="78" t="str">
        <f>formatRow(Tokens!BJ$2:BK$2,Tokens!BJ1298:BK1298,0,"collection")</f>
        <v>"collection":{"name":"BILLET VIP",_x000D_
"family":"Calvi On The Rocks"}</v>
      </c>
      <c r="AD1298" s="1" t="str">
        <f>formatRow(Tokens!BN$2:BR$2,Tokens!BN1298:BR1298,0,"marketplace")</f>
        <v>"marketplace":{"initial_price":100,_x000D_
"reservation_price":"",_x000D_
"duration":"",_x000D_
"max_mint":1,_x000D_
"sell_date":"25/06/2022"}</v>
      </c>
      <c r="AE1298" s="1"/>
    </row>
    <row r="1299" spans="4:31" ht="14.25" customHeight="1" x14ac:dyDescent="0.3">
      <c r="D1299" s="1">
        <f>Tokens!B1299</f>
        <v>509</v>
      </c>
      <c r="E1299" s="17" t="str">
        <f>IF(Tokens!C1299="","",Tokens!C1299)</f>
        <v>#509 Billet VIP</v>
      </c>
      <c r="F1299"/>
      <c r="G1299"/>
      <c r="H1299"/>
      <c r="I1299"/>
      <c r="J1299"/>
      <c r="M1299"/>
      <c r="N1299"/>
      <c r="O1299" s="15" t="str">
        <f t="shared" si="40"/>
        <v>_</v>
      </c>
      <c r="P1299" s="18" t="str">
        <f>IF(F1299="stop","",IF(F1299&lt;&gt;"",HYPERLINK(Settings!$B$5 &amp; "/manage/?network=" &amp; LOWER(B$8) &amp; "&amp;search=token&amp;account=" &amp; ToMint!$B$5 &amp; "&amp;view=" &amp; ToMint!J1299,"TokenSol"),""))</f>
        <v/>
      </c>
      <c r="Q1299" s="2"/>
      <c r="R1299" s="2"/>
      <c r="S1299" s="11"/>
      <c r="T1299" s="78" t="str">
        <f>"owner=" &amp; Tokens!BS1299 &amp; "&amp;filename_for_metadata=" &amp; Tokens!BT1299 &amp; "&amp;offchaindata_platform=" &amp; $B$17 &amp; "&amp;keyfile=" &amp; $B$5 &amp;  "&amp;repository=" &amp; $B$18</f>
        <v>owner=AeDSKpNsSENahGHS7fCrAxcDtcNXjyLM68b4gHoTBkC&amp;filename_for_metadata=BILLETVIP_COR22D509&amp;offchaindata_platform=Github&amp;keyfile=Paul&amp;repository=CalviOnTheRocks2022</v>
      </c>
      <c r="U1299" s="78" t="str">
        <f t="shared" si="41"/>
        <v>{"name":"#509 Billet VIP",_x000D_
"symbol":"COR22D509",_x000D_
"description":"Billet VIP / Billet NFT VIP Access - 1 jour Calvi on the Rocks 2022",_x000D_
"seller_fee_basis_points":1000,_x000D_
"image":"https://bafybeielw3u3wz2hh52sap5di6k64fgal2ltyebk7higpgcl4kv5v4t7va.ipfs.nftstorage.link?image_509.webp",_x000D_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299" s="78" t="str">
        <f>formatRow(Tokens!C$2:I$2,Tokens!C1299:I1299)</f>
        <v>"name":"#509 Billet VIP",_x000D_
"symbol":"COR22D509",_x000D_
"description":"Billet VIP / Billet NFT VIP Access - 1 jour Calvi on the Rocks 2022",_x000D_
"seller_fee_basis_points":1000,_x000D_
"image":"https://bafybeielw3u3wz2hh52sap5di6k64fgal2ltyebk7higpgcl4kv5v4t7va.ipfs.nftstorage.link?image_509.webp",_x000D_
"Issuer":"NfluenT for Calvi On The rocks",_x000D_
"external_url":""</v>
      </c>
      <c r="W1299" s="78" t="str">
        <f>formatRow(Tokens!J$2:AV$2,Tokens!J1299:AV1299,2,"attributes")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9" s="78" t="str">
        <f>formatRow(Tokens!AX$2:BC$2,Tokens!AX1299:BC1299,2,"creators")</f>
        <v>"creators":[{"address":"ncreator",_x000D_
"share":10},{"address":"cotrcrea",_x000D_
"share":90},{"address":"nminer",_x000D_
"share":0}]</v>
      </c>
      <c r="Y1299" s="78" t="str">
        <f>formatRow(Tokens!BD$2:BI$2,Tokens!BD1299:BI1299,2,"files")</f>
        <v>"files":[]</v>
      </c>
      <c r="Z1299" s="78"/>
      <c r="AA1299" s="78"/>
      <c r="AB1299" s="78"/>
      <c r="AC1299" s="78" t="str">
        <f>formatRow(Tokens!BJ$2:BK$2,Tokens!BJ1299:BK1299,0,"collection")</f>
        <v>"collection":{"name":"BILLET VIP",_x000D_
"family":"Calvi On The Rocks"}</v>
      </c>
      <c r="AD1299" s="1" t="str">
        <f>formatRow(Tokens!BN$2:BR$2,Tokens!BN1299:BR1299,0,"marketplace")</f>
        <v>"marketplace":{"initial_price":100,_x000D_
"reservation_price":"",_x000D_
"duration":"",_x000D_
"max_mint":1,_x000D_
"sell_date":"25/06/2022"}</v>
      </c>
      <c r="AE1299" s="1"/>
    </row>
    <row r="1300" spans="4:31" ht="14.25" customHeight="1" x14ac:dyDescent="0.3">
      <c r="D1300" s="1">
        <f>Tokens!B1300</f>
        <v>510</v>
      </c>
      <c r="E1300" s="17" t="str">
        <f>IF(Tokens!C1300="","",Tokens!C1300)</f>
        <v>#510 Billet VIP</v>
      </c>
      <c r="F1300"/>
      <c r="G1300"/>
      <c r="H1300"/>
      <c r="I1300"/>
      <c r="J1300"/>
      <c r="M1300"/>
      <c r="N1300"/>
      <c r="O1300" s="15" t="str">
        <f t="shared" si="40"/>
        <v>_</v>
      </c>
      <c r="P1300" s="18" t="str">
        <f>IF(F1300="stop","",IF(F1300&lt;&gt;"",HYPERLINK(Settings!$B$5 &amp; "/manage/?network=" &amp; LOWER(B$8) &amp; "&amp;search=token&amp;account=" &amp; ToMint!$B$5 &amp; "&amp;view=" &amp; ToMint!J1300,"TokenSol"),""))</f>
        <v/>
      </c>
      <c r="Q1300" s="2"/>
      <c r="R1300" s="2"/>
      <c r="S1300" s="11"/>
      <c r="T1300" s="78" t="str">
        <f>"owner=" &amp; Tokens!BS1300 &amp; "&amp;filename_for_metadata=" &amp; Tokens!BT1300 &amp; "&amp;offchaindata_platform=" &amp; $B$17 &amp; "&amp;keyfile=" &amp; $B$5 &amp;  "&amp;repository=" &amp; $B$18</f>
        <v>owner=AeDSKpNsSENahGHS7fCrAxcDtcNXjyLM68b4gHoTBkC&amp;filename_for_metadata=BILLETVIP_COR22D510&amp;offchaindata_platform=Github&amp;keyfile=Paul&amp;repository=CalviOnTheRocks2022</v>
      </c>
      <c r="U1300" s="78" t="str">
        <f t="shared" si="41"/>
        <v>{"name":"#510 Billet VIP",_x000D_
"symbol":"COR22D510",_x000D_
"description":"Billet VIP / Billet NFT VIP Access - 1 jour Calvi on the Rocks 2022",_x000D_
"seller_fee_basis_points":1000,_x000D_
"image":"https://bafybeih2zcn4qp3betx36ocxm676zz3jsabcal3z46xukbye3jefui2jw4.ipfs.nftstorage.link?image_510.webp",_x000D_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300" s="78" t="str">
        <f>formatRow(Tokens!C$2:I$2,Tokens!C1300:I1300)</f>
        <v>"name":"#510 Billet VIP",_x000D_
"symbol":"COR22D510",_x000D_
"description":"Billet VIP / Billet NFT VIP Access - 1 jour Calvi on the Rocks 2022",_x000D_
"seller_fee_basis_points":1000,_x000D_
"image":"https://bafybeih2zcn4qp3betx36ocxm676zz3jsabcal3z46xukbye3jefui2jw4.ipfs.nftstorage.link?image_510.webp",_x000D_
"Issuer":"NfluenT for Calvi On The rocks",_x000D_
"external_url":""</v>
      </c>
      <c r="W1300" s="78" t="str">
        <f>formatRow(Tokens!J$2:AV$2,Tokens!J1300:AV1300,2,"attributes")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0" s="78" t="str">
        <f>formatRow(Tokens!AX$2:BC$2,Tokens!AX1300:BC1300,2,"creators")</f>
        <v>"creators":[{"address":"ncreator",_x000D_
"share":10},{"address":"cotrcrea",_x000D_
"share":90},{"address":"nminer",_x000D_
"share":0}]</v>
      </c>
      <c r="Y1300" s="78" t="str">
        <f>formatRow(Tokens!BD$2:BI$2,Tokens!BD1300:BI1300,2,"files")</f>
        <v>"files":[]</v>
      </c>
      <c r="Z1300" s="78"/>
      <c r="AA1300" s="78"/>
      <c r="AB1300" s="78"/>
      <c r="AC1300" s="78" t="str">
        <f>formatRow(Tokens!BJ$2:BK$2,Tokens!BJ1300:BK1300,0,"collection")</f>
        <v>"collection":{"name":"BILLET VIP",_x000D_
"family":"Calvi On The Rocks"}</v>
      </c>
      <c r="AD1300" s="1" t="str">
        <f>formatRow(Tokens!BN$2:BR$2,Tokens!BN1300:BR1300,0,"marketplace")</f>
        <v>"marketplace":{"initial_price":100,_x000D_
"reservation_price":"",_x000D_
"duration":"",_x000D_
"max_mint":1,_x000D_
"sell_date":"25/06/2022"}</v>
      </c>
      <c r="AE1300" s="1"/>
    </row>
    <row r="1301" spans="4:31" ht="14.25" customHeight="1" x14ac:dyDescent="0.3">
      <c r="D1301" s="1">
        <f>Tokens!B1301</f>
        <v>511</v>
      </c>
      <c r="E1301" s="17" t="str">
        <f>IF(Tokens!C1301="","",Tokens!C1301)</f>
        <v>#511 Billet VIP</v>
      </c>
      <c r="F1301"/>
      <c r="G1301"/>
      <c r="H1301"/>
      <c r="I1301"/>
      <c r="J1301"/>
      <c r="M1301"/>
      <c r="N1301"/>
      <c r="O1301" s="15" t="str">
        <f t="shared" si="40"/>
        <v>_</v>
      </c>
      <c r="P1301" s="18" t="str">
        <f>IF(F1301="stop","",IF(F1301&lt;&gt;"",HYPERLINK(Settings!$B$5 &amp; "/manage/?network=" &amp; LOWER(B$8) &amp; "&amp;search=token&amp;account=" &amp; ToMint!$B$5 &amp; "&amp;view=" &amp; ToMint!J1301,"TokenSol"),""))</f>
        <v/>
      </c>
      <c r="Q1301" s="2"/>
      <c r="R1301" s="2"/>
      <c r="S1301" s="11"/>
      <c r="T1301" s="78" t="str">
        <f>"owner=" &amp; Tokens!BS1301 &amp; "&amp;filename_for_metadata=" &amp; Tokens!BT1301 &amp; "&amp;offchaindata_platform=" &amp; $B$17 &amp; "&amp;keyfile=" &amp; $B$5 &amp;  "&amp;repository=" &amp; $B$18</f>
        <v>owner=AeDSKpNsSENahGHS7fCrAxcDtcNXjyLM68b4gHoTBkC&amp;filename_for_metadata=BILLETVIP_COR22D511&amp;offchaindata_platform=Github&amp;keyfile=Paul&amp;repository=CalviOnTheRocks2022</v>
      </c>
      <c r="U1301" s="78" t="str">
        <f t="shared" si="41"/>
        <v>{"name":"#511 Billet VIP",_x000D_
"symbol":"COR22D511",_x000D_
"description":"Billet VIP / Billet NFT VIP Access - 1 jour Calvi on the Rocks 2022",_x000D_
"seller_fee_basis_points":1000,_x000D_
"image":"https://bafybeieyg4bpazrjqbm7bkae6tb6x6vttegwwsezmwdsketq35j6yub27m.ipfs.nftstorage.link?image_511.webp",_x000D_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301" s="78" t="str">
        <f>formatRow(Tokens!C$2:I$2,Tokens!C1301:I1301)</f>
        <v>"name":"#511 Billet VIP",_x000D_
"symbol":"COR22D511",_x000D_
"description":"Billet VIP / Billet NFT VIP Access - 1 jour Calvi on the Rocks 2022",_x000D_
"seller_fee_basis_points":1000,_x000D_
"image":"https://bafybeieyg4bpazrjqbm7bkae6tb6x6vttegwwsezmwdsketq35j6yub27m.ipfs.nftstorage.link?image_511.webp",_x000D_
"Issuer":"NfluenT for Calvi On The rocks",_x000D_
"external_url":""</v>
      </c>
      <c r="W1301" s="78" t="str">
        <f>formatRow(Tokens!J$2:AV$2,Tokens!J1301:AV1301,2,"attributes")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1" s="78" t="str">
        <f>formatRow(Tokens!AX$2:BC$2,Tokens!AX1301:BC1301,2,"creators")</f>
        <v>"creators":[{"address":"ncreator",_x000D_
"share":10},{"address":"cotrcrea",_x000D_
"share":90},{"address":"nminer",_x000D_
"share":0}]</v>
      </c>
      <c r="Y1301" s="78" t="str">
        <f>formatRow(Tokens!BD$2:BI$2,Tokens!BD1301:BI1301,2,"files")</f>
        <v>"files":[]</v>
      </c>
      <c r="Z1301" s="78"/>
      <c r="AA1301" s="78"/>
      <c r="AB1301" s="78"/>
      <c r="AC1301" s="78" t="str">
        <f>formatRow(Tokens!BJ$2:BK$2,Tokens!BJ1301:BK1301,0,"collection")</f>
        <v>"collection":{"name":"BILLET VIP",_x000D_
"family":"Calvi On The Rocks"}</v>
      </c>
      <c r="AD1301" s="1" t="str">
        <f>formatRow(Tokens!BN$2:BR$2,Tokens!BN1301:BR1301,0,"marketplace")</f>
        <v>"marketplace":{"initial_price":100,_x000D_
"reservation_price":"",_x000D_
"duration":"",_x000D_
"max_mint":1,_x000D_
"sell_date":"25/06/2022"}</v>
      </c>
      <c r="AE1301" s="1"/>
    </row>
    <row r="1302" spans="4:31" ht="14.25" customHeight="1" x14ac:dyDescent="0.3">
      <c r="D1302" s="1">
        <f>Tokens!B1302</f>
        <v>512</v>
      </c>
      <c r="E1302" s="17" t="str">
        <f>IF(Tokens!C1302="","",Tokens!C1302)</f>
        <v>#512 Billet VIP</v>
      </c>
      <c r="F1302"/>
      <c r="G1302"/>
      <c r="H1302"/>
      <c r="I1302"/>
      <c r="J1302"/>
      <c r="M1302"/>
      <c r="N1302"/>
      <c r="O1302" s="15" t="str">
        <f t="shared" si="40"/>
        <v>_</v>
      </c>
      <c r="P1302" s="18" t="str">
        <f>IF(F1302="stop","",IF(F1302&lt;&gt;"",HYPERLINK(Settings!$B$5 &amp; "/manage/?network=" &amp; LOWER(B$8) &amp; "&amp;search=token&amp;account=" &amp; ToMint!$B$5 &amp; "&amp;view=" &amp; ToMint!J1302,"TokenSol"),""))</f>
        <v/>
      </c>
      <c r="Q1302" s="2"/>
      <c r="R1302" s="2"/>
      <c r="S1302" s="11"/>
      <c r="T1302" s="78" t="str">
        <f>"owner=" &amp; Tokens!BS1302 &amp; "&amp;filename_for_metadata=" &amp; Tokens!BT1302 &amp; "&amp;offchaindata_platform=" &amp; $B$17 &amp; "&amp;keyfile=" &amp; $B$5 &amp;  "&amp;repository=" &amp; $B$18</f>
        <v>owner=AeDSKpNsSENahGHS7fCrAxcDtcNXjyLM68b4gHoTBkC&amp;filename_for_metadata=BILLETVIP_COR22D512&amp;offchaindata_platform=Github&amp;keyfile=Paul&amp;repository=CalviOnTheRocks2022</v>
      </c>
      <c r="U1302" s="78" t="str">
        <f t="shared" si="41"/>
        <v>{"name":"#512 Billet VIP",_x000D_
"symbol":"COR22D512",_x000D_
"description":"Billet VIP / Billet NFT VIP Access - 1 jour Calvi on the Rocks 2022",_x000D_
"seller_fee_basis_points":1000,_x000D_
"image":"https://bafybeiazsgf7pzhanbegvs6xgnmhl32td6hk245nx4k7bnfvqjbemkj62a.ipfs.nftstorage.link?image_512.webp",_x000D_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302" s="78" t="str">
        <f>formatRow(Tokens!C$2:I$2,Tokens!C1302:I1302)</f>
        <v>"name":"#512 Billet VIP",_x000D_
"symbol":"COR22D512",_x000D_
"description":"Billet VIP / Billet NFT VIP Access - 1 jour Calvi on the Rocks 2022",_x000D_
"seller_fee_basis_points":1000,_x000D_
"image":"https://bafybeiazsgf7pzhanbegvs6xgnmhl32td6hk245nx4k7bnfvqjbemkj62a.ipfs.nftstorage.link?image_512.webp",_x000D_
"Issuer":"NfluenT for Calvi On The rocks",_x000D_
"external_url":""</v>
      </c>
      <c r="W1302" s="78" t="str">
        <f>formatRow(Tokens!J$2:AV$2,Tokens!J1302:AV1302,2,"attributes")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2" s="78" t="str">
        <f>formatRow(Tokens!AX$2:BC$2,Tokens!AX1302:BC1302,2,"creators")</f>
        <v>"creators":[{"address":"ncreator",_x000D_
"share":10},{"address":"cotrcrea",_x000D_
"share":90},{"address":"nminer",_x000D_
"share":0}]</v>
      </c>
      <c r="Y1302" s="78" t="str">
        <f>formatRow(Tokens!BD$2:BI$2,Tokens!BD1302:BI1302,2,"files")</f>
        <v>"files":[]</v>
      </c>
      <c r="Z1302" s="78"/>
      <c r="AA1302" s="78"/>
      <c r="AB1302" s="78"/>
      <c r="AC1302" s="78" t="str">
        <f>formatRow(Tokens!BJ$2:BK$2,Tokens!BJ1302:BK1302,0,"collection")</f>
        <v>"collection":{"name":"BILLET VIP",_x000D_
"family":"Calvi On The Rocks"}</v>
      </c>
      <c r="AD1302" s="1" t="str">
        <f>formatRow(Tokens!BN$2:BR$2,Tokens!BN1302:BR1302,0,"marketplace")</f>
        <v>"marketplace":{"initial_price":100,_x000D_
"reservation_price":"",_x000D_
"duration":"",_x000D_
"max_mint":1,_x000D_
"sell_date":"25/06/2022"}</v>
      </c>
      <c r="AE1302" s="1"/>
    </row>
    <row r="1303" spans="4:31" ht="14.25" customHeight="1" x14ac:dyDescent="0.3">
      <c r="D1303" s="1">
        <f>Tokens!B1303</f>
        <v>513</v>
      </c>
      <c r="E1303" s="17" t="str">
        <f>IF(Tokens!C1303="","",Tokens!C1303)</f>
        <v>#513 Billet VIP</v>
      </c>
      <c r="F1303"/>
      <c r="G1303"/>
      <c r="H1303"/>
      <c r="I1303"/>
      <c r="J1303"/>
      <c r="M1303"/>
      <c r="N1303"/>
      <c r="O1303" s="15" t="str">
        <f t="shared" si="40"/>
        <v>_</v>
      </c>
      <c r="P1303" s="18" t="str">
        <f>IF(F1303="stop","",IF(F1303&lt;&gt;"",HYPERLINK(Settings!$B$5 &amp; "/manage/?network=" &amp; LOWER(B$8) &amp; "&amp;search=token&amp;account=" &amp; ToMint!$B$5 &amp; "&amp;view=" &amp; ToMint!J1303,"TokenSol"),""))</f>
        <v/>
      </c>
      <c r="Q1303" s="2"/>
      <c r="R1303" s="2"/>
      <c r="S1303" s="11"/>
      <c r="T1303" s="78" t="str">
        <f>"owner=" &amp; Tokens!BS1303 &amp; "&amp;filename_for_metadata=" &amp; Tokens!BT1303 &amp; "&amp;offchaindata_platform=" &amp; $B$17 &amp; "&amp;keyfile=" &amp; $B$5 &amp;  "&amp;repository=" &amp; $B$18</f>
        <v>owner=AeDSKpNsSENahGHS7fCrAxcDtcNXjyLM68b4gHoTBkC&amp;filename_for_metadata=BILLETVIP_COR22D513&amp;offchaindata_platform=Github&amp;keyfile=Paul&amp;repository=CalviOnTheRocks2022</v>
      </c>
      <c r="U1303" s="78" t="str">
        <f t="shared" si="41"/>
        <v>{"name":"#513 Billet VIP",_x000D_
"symbol":"COR22D513",_x000D_
"description":"Billet VIP / Billet NFT VIP Access - 1 jour Calvi on the Rocks 2022",_x000D_
"seller_fee_basis_points":1000,_x000D_
"image":"https://bafybeifbutrnrqksjfrb7org7pduccpo5773bun5hgf6mrrwtqupiodl64.ipfs.nftstorage.link?image_513.webp",_x000D_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303" s="78" t="str">
        <f>formatRow(Tokens!C$2:I$2,Tokens!C1303:I1303)</f>
        <v>"name":"#513 Billet VIP",_x000D_
"symbol":"COR22D513",_x000D_
"description":"Billet VIP / Billet NFT VIP Access - 1 jour Calvi on the Rocks 2022",_x000D_
"seller_fee_basis_points":1000,_x000D_
"image":"https://bafybeifbutrnrqksjfrb7org7pduccpo5773bun5hgf6mrrwtqupiodl64.ipfs.nftstorage.link?image_513.webp",_x000D_
"Issuer":"NfluenT for Calvi On The rocks",_x000D_
"external_url":""</v>
      </c>
      <c r="W1303" s="78" t="str">
        <f>formatRow(Tokens!J$2:AV$2,Tokens!J1303:AV1303,2,"attributes")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3" s="78" t="str">
        <f>formatRow(Tokens!AX$2:BC$2,Tokens!AX1303:BC1303,2,"creators")</f>
        <v>"creators":[{"address":"ncreator",_x000D_
"share":10},{"address":"cotrcrea",_x000D_
"share":90},{"address":"nminer",_x000D_
"share":0}]</v>
      </c>
      <c r="Y1303" s="78" t="str">
        <f>formatRow(Tokens!BD$2:BI$2,Tokens!BD1303:BI1303,2,"files")</f>
        <v>"files":[]</v>
      </c>
      <c r="Z1303" s="78"/>
      <c r="AA1303" s="78"/>
      <c r="AB1303" s="78"/>
      <c r="AC1303" s="78" t="str">
        <f>formatRow(Tokens!BJ$2:BK$2,Tokens!BJ1303:BK1303,0,"collection")</f>
        <v>"collection":{"name":"BILLET VIP",_x000D_
"family":"Calvi On The Rocks"}</v>
      </c>
      <c r="AD1303" s="1" t="str">
        <f>formatRow(Tokens!BN$2:BR$2,Tokens!BN1303:BR1303,0,"marketplace")</f>
        <v>"marketplace":{"initial_price":100,_x000D_
"reservation_price":"",_x000D_
"duration":"",_x000D_
"max_mint":1,_x000D_
"sell_date":"25/06/2022"}</v>
      </c>
      <c r="AE1303" s="1"/>
    </row>
    <row r="1304" spans="4:31" ht="14.25" customHeight="1" x14ac:dyDescent="0.3">
      <c r="D1304" s="1">
        <f>Tokens!B1304</f>
        <v>514</v>
      </c>
      <c r="E1304" s="17" t="str">
        <f>IF(Tokens!C1304="","",Tokens!C1304)</f>
        <v>#514 Billet VIP</v>
      </c>
      <c r="F1304"/>
      <c r="G1304"/>
      <c r="H1304"/>
      <c r="I1304"/>
      <c r="J1304"/>
      <c r="M1304"/>
      <c r="N1304"/>
      <c r="O1304" s="15" t="str">
        <f t="shared" si="40"/>
        <v>_</v>
      </c>
      <c r="P1304" s="18" t="str">
        <f>IF(F1304="stop","",IF(F1304&lt;&gt;"",HYPERLINK(Settings!$B$5 &amp; "/manage/?network=" &amp; LOWER(B$8) &amp; "&amp;search=token&amp;account=" &amp; ToMint!$B$5 &amp; "&amp;view=" &amp; ToMint!J1304,"TokenSol"),""))</f>
        <v/>
      </c>
      <c r="Q1304" s="2"/>
      <c r="R1304" s="2"/>
      <c r="S1304" s="11"/>
      <c r="T1304" s="78" t="str">
        <f>"owner=" &amp; Tokens!BS1304 &amp; "&amp;filename_for_metadata=" &amp; Tokens!BT1304 &amp; "&amp;offchaindata_platform=" &amp; $B$17 &amp; "&amp;keyfile=" &amp; $B$5 &amp;  "&amp;repository=" &amp; $B$18</f>
        <v>owner=AeDSKpNsSENahGHS7fCrAxcDtcNXjyLM68b4gHoTBkC&amp;filename_for_metadata=BILLETVIP_COR22D514&amp;offchaindata_platform=Github&amp;keyfile=Paul&amp;repository=CalviOnTheRocks2022</v>
      </c>
      <c r="U1304" s="78" t="str">
        <f t="shared" si="41"/>
        <v>{"name":"#514 Billet VIP",_x000D_
"symbol":"COR22D514",_x000D_
"description":"Billet VIP / Billet NFT VIP Access - 1 jour Calvi on the Rocks 2022",_x000D_
"seller_fee_basis_points":1000,_x000D_
"image":"https://bafybeiamm75ka5nszscokz5temhvsd67cf23wfeqey2wuoqgfv4tqxdgla.ipfs.nftstorage.link?image_514.webp",_x000D_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304" s="78" t="str">
        <f>formatRow(Tokens!C$2:I$2,Tokens!C1304:I1304)</f>
        <v>"name":"#514 Billet VIP",_x000D_
"symbol":"COR22D514",_x000D_
"description":"Billet VIP / Billet NFT VIP Access - 1 jour Calvi on the Rocks 2022",_x000D_
"seller_fee_basis_points":1000,_x000D_
"image":"https://bafybeiamm75ka5nszscokz5temhvsd67cf23wfeqey2wuoqgfv4tqxdgla.ipfs.nftstorage.link?image_514.webp",_x000D_
"Issuer":"NfluenT for Calvi On The rocks",_x000D_
"external_url":""</v>
      </c>
      <c r="W1304" s="78" t="str">
        <f>formatRow(Tokens!J$2:AV$2,Tokens!J1304:AV1304,2,"attributes")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4" s="78" t="str">
        <f>formatRow(Tokens!AX$2:BC$2,Tokens!AX1304:BC1304,2,"creators")</f>
        <v>"creators":[{"address":"ncreator",_x000D_
"share":10},{"address":"cotrcrea",_x000D_
"share":90},{"address":"nminer",_x000D_
"share":0}]</v>
      </c>
      <c r="Y1304" s="78" t="str">
        <f>formatRow(Tokens!BD$2:BI$2,Tokens!BD1304:BI1304,2,"files")</f>
        <v>"files":[]</v>
      </c>
      <c r="Z1304" s="78"/>
      <c r="AA1304" s="78"/>
      <c r="AB1304" s="78"/>
      <c r="AC1304" s="78" t="str">
        <f>formatRow(Tokens!BJ$2:BK$2,Tokens!BJ1304:BK1304,0,"collection")</f>
        <v>"collection":{"name":"BILLET VIP",_x000D_
"family":"Calvi On The Rocks"}</v>
      </c>
      <c r="AD1304" s="1" t="str">
        <f>formatRow(Tokens!BN$2:BR$2,Tokens!BN1304:BR1304,0,"marketplace")</f>
        <v>"marketplace":{"initial_price":100,_x000D_
"reservation_price":"",_x000D_
"duration":"",_x000D_
"max_mint":1,_x000D_
"sell_date":"25/06/2022"}</v>
      </c>
      <c r="AE1304" s="1"/>
    </row>
    <row r="1305" spans="4:31" ht="14.25" customHeight="1" x14ac:dyDescent="0.3">
      <c r="D1305" s="1">
        <f>Tokens!B1305</f>
        <v>515</v>
      </c>
      <c r="E1305" s="17" t="str">
        <f>IF(Tokens!C1305="","",Tokens!C1305)</f>
        <v>#515 Billet VIP</v>
      </c>
      <c r="F1305" s="79">
        <v>44735.79277777778</v>
      </c>
      <c r="G1305" t="s">
        <v>1545</v>
      </c>
      <c r="H1305" s="80" t="s">
        <v>1546</v>
      </c>
      <c r="I1305" s="2" t="s">
        <v>1547</v>
      </c>
      <c r="J1305" s="2" t="s">
        <v>1548</v>
      </c>
      <c r="K1305" s="2" t="s">
        <v>1549</v>
      </c>
      <c r="M1305"/>
      <c r="N1305">
        <v>0.95816679999999999</v>
      </c>
      <c r="O1305" s="15" t="str">
        <f t="shared" si="40"/>
        <v>_</v>
      </c>
      <c r="P1305" s="18" t="str">
        <f>IF(F1305="stop","",IF(F1305&lt;&gt;"",HYPERLINK(Settings!$B$5 &amp; "/manage/?network=" &amp; LOWER(B$8) &amp; "&amp;search=token&amp;account=" &amp; ToMint!$B$5 &amp; "&amp;view=" &amp; ToMint!J1305,"TokenSol"),""))</f>
        <v>TokenSol</v>
      </c>
      <c r="Q1305" s="2"/>
      <c r="R1305" s="2"/>
      <c r="S1305" s="11"/>
      <c r="T1305" s="78" t="str">
        <f>"owner=" &amp; Tokens!BS1305 &amp; "&amp;filename_for_metadata=" &amp; Tokens!BT1305 &amp; "&amp;offchaindata_platform=" &amp; $B$17 &amp; "&amp;keyfile=" &amp; $B$5 &amp;  "&amp;repository=" &amp; $B$18</f>
        <v>owner=AeDSKpNsSENahGHS7fCrAxcDtcNXjyLM68b4gHoTBkC&amp;filename_for_metadata=BILLETVIP_COR22D515&amp;offchaindata_platform=Github&amp;keyfile=Paul&amp;repository=CalviOnTheRocks2022</v>
      </c>
      <c r="U1305" s="78" t="str">
        <f t="shared" si="41"/>
        <v>{"name":"#515 Billet VIP",_x000D_
"symbol":"COR22D515",_x000D_
"description":"Billet VIP / Billet NFT VIP Access - 1 jour Calvi on the Rocks 2022",_x000D_
"seller_fee_basis_points":1000,_x000D_
"image":"https://bafybeiddzx6bu5euptrxoh4x7ux7jus7nbgxlcpsmn6x3y6fra5fkatise.ipfs.nftstorage.link?image_515.webp",_x000D_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Rocks"},"marketplace":{"initial_price":100,_x000D_
"reservation_price":"",_x000D_
"duration":"",_x000D_
"max_mint":1,_x000D_
"sell_date":"25/06/2022"}}</v>
      </c>
      <c r="V1305" s="78" t="str">
        <f>formatRow(Tokens!C$2:I$2,Tokens!C1305:I1305)</f>
        <v>"name":"#515 Billet VIP",_x000D_
"symbol":"COR22D515",_x000D_
"description":"Billet VIP / Billet NFT VIP Access - 1 jour Calvi on the Rocks 2022",_x000D_
"seller_fee_basis_points":1000,_x000D_
"image":"https://bafybeiddzx6bu5euptrxoh4x7ux7jus7nbgxlcpsmn6x3y6fra5fkatise.ipfs.nftstorage.link?image_515.webp",_x000D_
"Issuer":"NfluenT for Calvi On The rocks",_x000D_
"external_url":""</v>
      </c>
      <c r="W1305" s="78" t="str">
        <f>formatRow(Tokens!J$2:AV$2,Tokens!J1305:AV1305,2,"attributes")</f>
        <v>"attributes":[{"trait_type":"Billet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5" s="78" t="str">
        <f>formatRow(Tokens!AX$2:BC$2,Tokens!AX1305:BC1305,2,"creators")</f>
        <v>"creators":[{"address":"ncreator",_x000D_
"share":10},{"address":"cotrcrea",_x000D_
"share":90},{"address":"nminer",_x000D_
"share":0}]</v>
      </c>
      <c r="Y1305" s="78" t="str">
        <f>formatRow(Tokens!BD$2:BI$2,Tokens!BD1305:BI1305,2,"files")</f>
        <v>"files":[]</v>
      </c>
      <c r="Z1305" s="78"/>
      <c r="AA1305" s="78"/>
      <c r="AB1305" s="78"/>
      <c r="AC1305" s="78" t="str">
        <f>formatRow(Tokens!BJ$2:BK$2,Tokens!BJ1305:BK1305,0,"collection")</f>
        <v>"collection":{"name":"BILLET VIP",_x000D_
"family":"Calvi On The Rocks"}</v>
      </c>
      <c r="AD1305" s="1" t="str">
        <f>formatRow(Tokens!BN$2:BR$2,Tokens!BN1305:BR1305,0,"marketplace")</f>
        <v>"marketplace":{"initial_price":100,_x000D_
"reservation_price":"",_x000D_
"duration":"",_x000D_
"max_mint":1,_x000D_
"sell_date":"25/06/2022"}</v>
      </c>
      <c r="AE1305" s="1"/>
    </row>
    <row r="1306" spans="4:31" ht="14.25" customHeight="1" x14ac:dyDescent="0.3">
      <c r="D1306" s="1">
        <f>Tokens!B1306</f>
        <v>1</v>
      </c>
      <c r="E1306" s="17" t="str">
        <f>IF(Tokens!C1306="","",Tokens!C1306)</f>
        <v>#1 Pass Festival</v>
      </c>
      <c r="F1306" s="79">
        <v>44736.665752314817</v>
      </c>
      <c r="G1306" t="s">
        <v>4050</v>
      </c>
      <c r="H1306" s="80" t="s">
        <v>4051</v>
      </c>
      <c r="I1306" s="2" t="s">
        <v>4052</v>
      </c>
      <c r="J1306" s="2" t="s">
        <v>4053</v>
      </c>
      <c r="K1306" s="2" t="s">
        <v>4054</v>
      </c>
      <c r="M1306"/>
      <c r="N1306">
        <v>19.726883900000001</v>
      </c>
      <c r="O1306" s="15">
        <f t="shared" si="40"/>
        <v>711.52206526099997</v>
      </c>
      <c r="P1306" s="18" t="str">
        <f>IF(F1306="stop","",IF(F1306&lt;&gt;"",HYPERLINK(Settings!$B$5 &amp; "/manage/?network=" &amp; LOWER(B$8) &amp; "&amp;search=token&amp;account=" &amp; ToMint!$B$5 &amp; "&amp;view=" &amp; ToMint!J1306,"TokenSol"),""))</f>
        <v>TokenSol</v>
      </c>
      <c r="Q1306" s="2"/>
      <c r="R1306" s="2"/>
      <c r="S1306" s="11"/>
      <c r="T1306" s="78" t="str">
        <f>"owner=" &amp; Tokens!BS1306 &amp; "&amp;filename_for_metadata=" &amp; Tokens!BT1306 &amp; "&amp;offchaindata_platform=" &amp; $B$17 &amp; "&amp;keyfile=" &amp; $B$5 &amp;  "&amp;repository=" &amp; $B$18</f>
        <v>owner=BbDq7xeUzpj8bXfd9N7dh1tw43Ss7xbYpyjoNuwDSrzq&amp;filename_for_metadata=PASSFestival_COR22E1&amp;offchaindata_platform=Github&amp;keyfile=Paul&amp;repository=CalviOnTheRocks2022</v>
      </c>
      <c r="U1306" s="78" t="str">
        <f t="shared" si="41"/>
        <v>{"name":"#1 Pass Festival",_x000D_
"symbol":"COR22E1",_x000D_
"description":"Pass Festival / Pass NFT Festival - 1 édition Calvi on the Rocks 2022",_x000D_
"seller_fee_basis_points":1000,_x000D_
"image":"https://bafybeifhzn2e2rfthsvmpsqcec2cfmd466ii7fbhqzfsdoxn7ir3kvne2a.ipfs.nftstorage.link?image_1.webp",_x000D_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06" s="78" t="str">
        <f>formatRow(Tokens!C$2:I$2,Tokens!C1306:I1306)</f>
        <v>"name":"#1 Pass Festival",_x000D_
"symbol":"COR22E1",_x000D_
"description":"Pass Festival / Pass NFT Festival - 1 édition Calvi on the Rocks 2022",_x000D_
"seller_fee_basis_points":1000,_x000D_
"image":"https://bafybeifhzn2e2rfthsvmpsqcec2cfmd466ii7fbhqzfsdoxn7ir3kvne2a.ipfs.nftstorage.link?image_1.webp",_x000D_
"Issuer":"NfluenT for Calvi On The rocks",_x000D_
"external_url":""</v>
      </c>
      <c r="W1306" s="78" t="str">
        <f>formatRow(Tokens!J$2:AV$2,Tokens!J1306:AV1306,2,"attributes")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06" s="78" t="str">
        <f>formatRow(Tokens!AX$2:BC$2,Tokens!AX1306:BC1306,2,"creators")</f>
        <v>"creators":[{"address":"ncreator",_x000D_
"share":10},{"address":"cotrcrea",_x000D_
"share":90},{"address":"nminer",_x000D_
"share":0}]</v>
      </c>
      <c r="Y1306" s="78" t="str">
        <f>formatRow(Tokens!BD$2:BI$2,Tokens!BD1306:BI1306,2,"files")</f>
        <v>"files":[]</v>
      </c>
      <c r="Z1306" s="78"/>
      <c r="AA1306" s="78"/>
      <c r="AB1306" s="78"/>
      <c r="AC1306" s="78" t="str">
        <f>formatRow(Tokens!BJ$2:BK$2,Tokens!BJ1306:BK1306,0,"collection")</f>
        <v>"collection":{"name":"PASS Festival",_x000D_
"family":"Calvi On The Rocks"}</v>
      </c>
      <c r="AD1306" s="1" t="str">
        <f>formatRow(Tokens!BN$2:BR$2,Tokens!BN1306:BR1306,0,"marketplace")</f>
        <v>"marketplace":{"initial_price":294,_x000D_
"reservation_price":"",_x000D_
"duration":"",_x000D_
"max_mint":1,_x000D_
"sell_date":"25/06/2022"}</v>
      </c>
      <c r="AE1306" s="1"/>
    </row>
    <row r="1307" spans="4:31" ht="14.25" customHeight="1" x14ac:dyDescent="0.3">
      <c r="D1307" s="1">
        <f>Tokens!B1307</f>
        <v>2</v>
      </c>
      <c r="E1307" s="17" t="str">
        <f>IF(Tokens!C1307="","",Tokens!C1307)</f>
        <v>#2 Pass Festival</v>
      </c>
      <c r="F1307" s="79">
        <v>44736.66615740741</v>
      </c>
      <c r="G1307" t="s">
        <v>4055</v>
      </c>
      <c r="H1307" s="80" t="s">
        <v>4056</v>
      </c>
      <c r="I1307" s="2" t="s">
        <v>4057</v>
      </c>
      <c r="J1307" s="2" t="s">
        <v>4058</v>
      </c>
      <c r="K1307" s="2" t="s">
        <v>4059</v>
      </c>
      <c r="M1307"/>
      <c r="N1307">
        <v>19.714897700000002</v>
      </c>
      <c r="O1307" s="15">
        <f t="shared" si="40"/>
        <v>-0.45439684199996427</v>
      </c>
      <c r="P1307" s="18" t="str">
        <f>IF(F1307="stop","",IF(F1307&lt;&gt;"",HYPERLINK(Settings!$B$5 &amp; "/manage/?network=" &amp; LOWER(B$8) &amp; "&amp;search=token&amp;account=" &amp; ToMint!$B$5 &amp; "&amp;view=" &amp; ToMint!J1307,"TokenSol"),""))</f>
        <v>TokenSol</v>
      </c>
      <c r="Q1307" s="2"/>
      <c r="R1307" s="2"/>
      <c r="S1307" s="11"/>
      <c r="T1307" s="78" t="str">
        <f>"owner=" &amp; Tokens!BS1307 &amp; "&amp;filename_for_metadata=" &amp; Tokens!BT1307 &amp; "&amp;offchaindata_platform=" &amp; $B$17 &amp; "&amp;keyfile=" &amp; $B$5 &amp;  "&amp;repository=" &amp; $B$18</f>
        <v>owner=BbDq7xeUzpj8bXfd9N7dh1tw43Ss7xbYpyjoNuwDSrzq&amp;filename_for_metadata=PASSFestival_COR22E2&amp;offchaindata_platform=Github&amp;keyfile=Paul&amp;repository=CalviOnTheRocks2022</v>
      </c>
      <c r="U1307" s="78" t="str">
        <f t="shared" si="41"/>
        <v>{"name":"#2 Pass Festival",_x000D_
"symbol":"COR22E2",_x000D_
"description":"Pass Festival / Pass NFT Festival - 1 édition Calvi on the Rocks 2022",_x000D_
"seller_fee_basis_points":1000,_x000D_
"image":"https://bafybeie4wnqb2lnrwy6x4soq7cwu3tml6vyhhtjm45wkstjxkhetdr5zh4.ipfs.nftstorage.link?image_2.webp",_x000D_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07" s="78" t="str">
        <f>formatRow(Tokens!C$2:I$2,Tokens!C1307:I1307)</f>
        <v>"name":"#2 Pass Festival",_x000D_
"symbol":"COR22E2",_x000D_
"description":"Pass Festival / Pass NFT Festival - 1 édition Calvi on the Rocks 2022",_x000D_
"seller_fee_basis_points":1000,_x000D_
"image":"https://bafybeie4wnqb2lnrwy6x4soq7cwu3tml6vyhhtjm45wkstjxkhetdr5zh4.ipfs.nftstorage.link?image_2.webp",_x000D_
"Issuer":"NfluenT for Calvi On The rocks",_x000D_
"external_url":""</v>
      </c>
      <c r="W1307" s="78" t="str">
        <f>formatRow(Tokens!J$2:AV$2,Tokens!J1307:AV1307,2,"attributes")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07" s="78" t="str">
        <f>formatRow(Tokens!AX$2:BC$2,Tokens!AX1307:BC1307,2,"creators")</f>
        <v>"creators":[{"address":"ncreator",_x000D_
"share":10},{"address":"cotrcrea",_x000D_
"share":90},{"address":"nminer",_x000D_
"share":0}]</v>
      </c>
      <c r="Y1307" s="78" t="str">
        <f>formatRow(Tokens!BD$2:BI$2,Tokens!BD1307:BI1307,2,"files")</f>
        <v>"files":[]</v>
      </c>
      <c r="Z1307" s="78"/>
      <c r="AA1307" s="78"/>
      <c r="AB1307" s="78"/>
      <c r="AC1307" s="78" t="str">
        <f>formatRow(Tokens!BJ$2:BK$2,Tokens!BJ1307:BK1307,0,"collection")</f>
        <v>"collection":{"name":"PASS Festival",_x000D_
"family":"Calvi On The Rocks"}</v>
      </c>
      <c r="AD1307" s="1" t="str">
        <f>formatRow(Tokens!BN$2:BR$2,Tokens!BN1307:BR1307,0,"marketplace")</f>
        <v>"marketplace":{"initial_price":294,_x000D_
"reservation_price":"",_x000D_
"duration":"",_x000D_
"max_mint":1,_x000D_
"sell_date":"25/06/2022"}</v>
      </c>
      <c r="AE1307" s="1"/>
    </row>
    <row r="1308" spans="4:31" ht="14.25" customHeight="1" x14ac:dyDescent="0.3">
      <c r="D1308" s="1">
        <f>Tokens!B1308</f>
        <v>3</v>
      </c>
      <c r="E1308" s="17" t="str">
        <f>IF(Tokens!C1308="","",Tokens!C1308)</f>
        <v>#3 Pass Festival</v>
      </c>
      <c r="F1308" s="79">
        <v>44736.666655092595</v>
      </c>
      <c r="G1308" t="s">
        <v>4060</v>
      </c>
      <c r="H1308" s="80" t="s">
        <v>4061</v>
      </c>
      <c r="I1308" s="2" t="s">
        <v>4062</v>
      </c>
      <c r="J1308" s="2" t="s">
        <v>4063</v>
      </c>
      <c r="K1308" s="2" t="s">
        <v>4064</v>
      </c>
      <c r="M1308"/>
      <c r="N1308">
        <v>19.702911499999999</v>
      </c>
      <c r="O1308" s="15">
        <f t="shared" si="40"/>
        <v>-0.45439684200009894</v>
      </c>
      <c r="P1308" s="18" t="str">
        <f>IF(F1308="stop","",IF(F1308&lt;&gt;"",HYPERLINK(Settings!$B$5 &amp; "/manage/?network=" &amp; LOWER(B$8) &amp; "&amp;search=token&amp;account=" &amp; ToMint!$B$5 &amp; "&amp;view=" &amp; ToMint!J1308,"TokenSol"),""))</f>
        <v>TokenSol</v>
      </c>
      <c r="Q1308" s="2"/>
      <c r="R1308" s="2"/>
      <c r="S1308" s="11"/>
      <c r="T1308" s="78" t="str">
        <f>"owner=" &amp; Tokens!BS1308 &amp; "&amp;filename_for_metadata=" &amp; Tokens!BT1308 &amp; "&amp;offchaindata_platform=" &amp; $B$17 &amp; "&amp;keyfile=" &amp; $B$5 &amp;  "&amp;repository=" &amp; $B$18</f>
        <v>owner=BbDq7xeUzpj8bXfd9N7dh1tw43Ss7xbYpyjoNuwDSrzq&amp;filename_for_metadata=PASSFestival_COR22E3&amp;offchaindata_platform=Github&amp;keyfile=Paul&amp;repository=CalviOnTheRocks2022</v>
      </c>
      <c r="U1308" s="78" t="str">
        <f t="shared" si="41"/>
        <v>{"name":"#3 Pass Festival",_x000D_
"symbol":"COR22E3",_x000D_
"description":"Pass Festival / Pass NFT Festival - 1 édition Calvi on the Rocks 2022",_x000D_
"seller_fee_basis_points":1000,_x000D_
"image":"https://bafybeia44wcxtqqw74fr7r6lwzrnayz6yiew3p54x44umkfkmswww7zjum.ipfs.nftstorage.link?image_3.webp",_x000D_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08" s="78" t="str">
        <f>formatRow(Tokens!C$2:I$2,Tokens!C1308:I1308)</f>
        <v>"name":"#3 Pass Festival",_x000D_
"symbol":"COR22E3",_x000D_
"description":"Pass Festival / Pass NFT Festival - 1 édition Calvi on the Rocks 2022",_x000D_
"seller_fee_basis_points":1000,_x000D_
"image":"https://bafybeia44wcxtqqw74fr7r6lwzrnayz6yiew3p54x44umkfkmswww7zjum.ipfs.nftstorage.link?image_3.webp",_x000D_
"Issuer":"NfluenT for Calvi On The rocks",_x000D_
"external_url":""</v>
      </c>
      <c r="W1308" s="78" t="str">
        <f>formatRow(Tokens!J$2:AV$2,Tokens!J1308:AV1308,2,"attributes")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08" s="78" t="str">
        <f>formatRow(Tokens!AX$2:BC$2,Tokens!AX1308:BC1308,2,"creators")</f>
        <v>"creators":[{"address":"ncreator",_x000D_
"share":10},{"address":"cotrcrea",_x000D_
"share":90},{"address":"nminer",_x000D_
"share":0}]</v>
      </c>
      <c r="Y1308" s="78" t="str">
        <f>formatRow(Tokens!BD$2:BI$2,Tokens!BD1308:BI1308,2,"files")</f>
        <v>"files":[]</v>
      </c>
      <c r="Z1308" s="78"/>
      <c r="AA1308" s="78"/>
      <c r="AB1308" s="78"/>
      <c r="AC1308" s="78" t="str">
        <f>formatRow(Tokens!BJ$2:BK$2,Tokens!BJ1308:BK1308,0,"collection")</f>
        <v>"collection":{"name":"PASS Festival",_x000D_
"family":"Calvi On The Rocks"}</v>
      </c>
      <c r="AD1308" s="1" t="str">
        <f>formatRow(Tokens!BN$2:BR$2,Tokens!BN1308:BR1308,0,"marketplace")</f>
        <v>"marketplace":{"initial_price":294,_x000D_
"reservation_price":"",_x000D_
"duration":"",_x000D_
"max_mint":1,_x000D_
"sell_date":"25/06/2022"}</v>
      </c>
      <c r="AE1308" s="1"/>
    </row>
    <row r="1309" spans="4:31" ht="14.25" customHeight="1" x14ac:dyDescent="0.3">
      <c r="D1309" s="1">
        <f>Tokens!B1309</f>
        <v>4</v>
      </c>
      <c r="E1309" s="17" t="str">
        <f>IF(Tokens!C1309="","",Tokens!C1309)</f>
        <v>#4 Pass Festival</v>
      </c>
      <c r="F1309" s="79">
        <v>44736.667118055557</v>
      </c>
      <c r="G1309" t="s">
        <v>4065</v>
      </c>
      <c r="H1309" s="80" t="s">
        <v>4066</v>
      </c>
      <c r="I1309" s="2" t="s">
        <v>4067</v>
      </c>
      <c r="J1309" s="2" t="s">
        <v>4068</v>
      </c>
      <c r="K1309" s="2" t="s">
        <v>4069</v>
      </c>
      <c r="M1309"/>
      <c r="N1309">
        <v>19.6909253</v>
      </c>
      <c r="O1309" s="15">
        <f t="shared" si="40"/>
        <v>-0.45439684199996427</v>
      </c>
      <c r="P1309" s="18" t="str">
        <f>IF(F1309="stop","",IF(F1309&lt;&gt;"",HYPERLINK(Settings!$B$5 &amp; "/manage/?network=" &amp; LOWER(B$8) &amp; "&amp;search=token&amp;account=" &amp; ToMint!$B$5 &amp; "&amp;view=" &amp; ToMint!J1309,"TokenSol"),""))</f>
        <v>TokenSol</v>
      </c>
      <c r="Q1309" s="2"/>
      <c r="R1309" s="2"/>
      <c r="S1309" s="11"/>
      <c r="T1309" s="78" t="str">
        <f>"owner=" &amp; Tokens!BS1309 &amp; "&amp;filename_for_metadata=" &amp; Tokens!BT1309 &amp; "&amp;offchaindata_platform=" &amp; $B$17 &amp; "&amp;keyfile=" &amp; $B$5 &amp;  "&amp;repository=" &amp; $B$18</f>
        <v>owner=BbDq7xeUzpj8bXfd9N7dh1tw43Ss7xbYpyjoNuwDSrzq&amp;filename_for_metadata=PASSFestival_COR22E4&amp;offchaindata_platform=Github&amp;keyfile=Paul&amp;repository=CalviOnTheRocks2022</v>
      </c>
      <c r="U1309" s="78" t="str">
        <f t="shared" si="41"/>
        <v>{"name":"#4 Pass Festival",_x000D_
"symbol":"COR22E4",_x000D_
"description":"Pass Festival / Pass NFT Festival - 1 édition Calvi on the Rocks 2022",_x000D_
"seller_fee_basis_points":1000,_x000D_
"image":"https://bafybeiezqpwakzkyr5vnzumcpt7hrysmkrvo6ihmtgncv4sg4vgyhi6lqu.ipfs.nftstorage.link?image_4.webp",_x000D_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09" s="78" t="str">
        <f>formatRow(Tokens!C$2:I$2,Tokens!C1309:I1309)</f>
        <v>"name":"#4 Pass Festival",_x000D_
"symbol":"COR22E4",_x000D_
"description":"Pass Festival / Pass NFT Festival - 1 édition Calvi on the Rocks 2022",_x000D_
"seller_fee_basis_points":1000,_x000D_
"image":"https://bafybeiezqpwakzkyr5vnzumcpt7hrysmkrvo6ihmtgncv4sg4vgyhi6lqu.ipfs.nftstorage.link?image_4.webp",_x000D_
"Issuer":"NfluenT for Calvi On The rocks",_x000D_
"external_url":""</v>
      </c>
      <c r="W1309" s="78" t="str">
        <f>formatRow(Tokens!J$2:AV$2,Tokens!J1309:AV1309,2,"attributes")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09" s="78" t="str">
        <f>formatRow(Tokens!AX$2:BC$2,Tokens!AX1309:BC1309,2,"creators")</f>
        <v>"creators":[{"address":"ncreator",_x000D_
"share":10},{"address":"cotrcrea",_x000D_
"share":90},{"address":"nminer",_x000D_
"share":0}]</v>
      </c>
      <c r="Y1309" s="78" t="str">
        <f>formatRow(Tokens!BD$2:BI$2,Tokens!BD1309:BI1309,2,"files")</f>
        <v>"files":[]</v>
      </c>
      <c r="Z1309" s="78"/>
      <c r="AA1309" s="78"/>
      <c r="AB1309" s="78"/>
      <c r="AC1309" s="78" t="str">
        <f>formatRow(Tokens!BJ$2:BK$2,Tokens!BJ1309:BK1309,0,"collection")</f>
        <v>"collection":{"name":"PASS Festival",_x000D_
"family":"Calvi On The Rocks"}</v>
      </c>
      <c r="AD1309" s="1" t="str">
        <f>formatRow(Tokens!BN$2:BR$2,Tokens!BN1309:BR1309,0,"marketplace")</f>
        <v>"marketplace":{"initial_price":294,_x000D_
"reservation_price":"",_x000D_
"duration":"",_x000D_
"max_mint":1,_x000D_
"sell_date":"25/06/2022"}</v>
      </c>
      <c r="AE1309" s="1"/>
    </row>
    <row r="1310" spans="4:31" ht="14.25" customHeight="1" x14ac:dyDescent="0.3">
      <c r="D1310" s="1">
        <f>Tokens!B1310</f>
        <v>5</v>
      </c>
      <c r="E1310" s="17" t="str">
        <f>IF(Tokens!C1310="","",Tokens!C1310)</f>
        <v>#5 Pass Festival</v>
      </c>
      <c r="F1310" s="79">
        <v>44736.667569444442</v>
      </c>
      <c r="G1310" t="s">
        <v>4070</v>
      </c>
      <c r="H1310" s="80" t="s">
        <v>4071</v>
      </c>
      <c r="I1310" s="2" t="s">
        <v>4072</v>
      </c>
      <c r="J1310" s="2" t="s">
        <v>4073</v>
      </c>
      <c r="K1310" s="2" t="s">
        <v>4074</v>
      </c>
      <c r="M1310"/>
      <c r="N1310">
        <v>19.678939100000001</v>
      </c>
      <c r="O1310" s="15">
        <f t="shared" si="40"/>
        <v>-0.45439684199996427</v>
      </c>
      <c r="P1310" s="18" t="str">
        <f>IF(F1310="stop","",IF(F1310&lt;&gt;"",HYPERLINK(Settings!$B$5 &amp; "/manage/?network=" &amp; LOWER(B$8) &amp; "&amp;search=token&amp;account=" &amp; ToMint!$B$5 &amp; "&amp;view=" &amp; ToMint!J1310,"TokenSol"),""))</f>
        <v>TokenSol</v>
      </c>
      <c r="Q1310" s="2"/>
      <c r="R1310" s="2"/>
      <c r="S1310" s="11"/>
      <c r="T1310" s="78" t="str">
        <f>"owner=" &amp; Tokens!BS1310 &amp; "&amp;filename_for_metadata=" &amp; Tokens!BT1310 &amp; "&amp;offchaindata_platform=" &amp; $B$17 &amp; "&amp;keyfile=" &amp; $B$5 &amp;  "&amp;repository=" &amp; $B$18</f>
        <v>owner=BbDq7xeUzpj8bXfd9N7dh1tw43Ss7xbYpyjoNuwDSrzq&amp;filename_for_metadata=PASSFestival_COR22E5&amp;offchaindata_platform=Github&amp;keyfile=Paul&amp;repository=CalviOnTheRocks2022</v>
      </c>
      <c r="U1310" s="78" t="str">
        <f t="shared" si="41"/>
        <v>{"name":"#5 Pass Festival",_x000D_
"symbol":"COR22E5",_x000D_
"description":"Pass Festival / Pass NFT Festival - 1 édition Calvi on the Rocks 2022",_x000D_
"seller_fee_basis_points":1000,_x000D_
"image":"https://bafybeigbm73w4pfrwli7leipuvgusk754zou2syvjnawzdeqp2j3wpr4rm.ipfs.nftstorage.link?image_5.webp",_x000D_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10" s="78" t="str">
        <f>formatRow(Tokens!C$2:I$2,Tokens!C1310:I1310)</f>
        <v>"name":"#5 Pass Festival",_x000D_
"symbol":"COR22E5",_x000D_
"description":"Pass Festival / Pass NFT Festival - 1 édition Calvi on the Rocks 2022",_x000D_
"seller_fee_basis_points":1000,_x000D_
"image":"https://bafybeigbm73w4pfrwli7leipuvgusk754zou2syvjnawzdeqp2j3wpr4rm.ipfs.nftstorage.link?image_5.webp",_x000D_
"Issuer":"NfluenT for Calvi On The rocks",_x000D_
"external_url":""</v>
      </c>
      <c r="W1310" s="78" t="str">
        <f>formatRow(Tokens!J$2:AV$2,Tokens!J1310:AV1310,2,"attributes")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0" s="78" t="str">
        <f>formatRow(Tokens!AX$2:BC$2,Tokens!AX1310:BC1310,2,"creators")</f>
        <v>"creators":[{"address":"ncreator",_x000D_
"share":10},{"address":"cotrcrea",_x000D_
"share":90},{"address":"nminer",_x000D_
"share":0}]</v>
      </c>
      <c r="Y1310" s="78" t="str">
        <f>formatRow(Tokens!BD$2:BI$2,Tokens!BD1310:BI1310,2,"files")</f>
        <v>"files":[]</v>
      </c>
      <c r="Z1310" s="78"/>
      <c r="AA1310" s="78"/>
      <c r="AB1310" s="78"/>
      <c r="AC1310" s="78" t="str">
        <f>formatRow(Tokens!BJ$2:BK$2,Tokens!BJ1310:BK1310,0,"collection")</f>
        <v>"collection":{"name":"PASS Festival",_x000D_
"family":"Calvi On The Rocks"}</v>
      </c>
      <c r="AD1310" s="1" t="str">
        <f>formatRow(Tokens!BN$2:BR$2,Tokens!BN1310:BR1310,0,"marketplace")</f>
        <v>"marketplace":{"initial_price":294,_x000D_
"reservation_price":"",_x000D_
"duration":"",_x000D_
"max_mint":1,_x000D_
"sell_date":"25/06/2022"}</v>
      </c>
      <c r="AE1310" s="1"/>
    </row>
    <row r="1311" spans="4:31" ht="14.25" customHeight="1" x14ac:dyDescent="0.3">
      <c r="D1311" s="1">
        <f>Tokens!B1311</f>
        <v>6</v>
      </c>
      <c r="E1311" s="17" t="str">
        <f>IF(Tokens!C1311="","",Tokens!C1311)</f>
        <v>#6 Pass Festival</v>
      </c>
      <c r="F1311" s="79">
        <v>44736.667893518519</v>
      </c>
      <c r="G1311" t="s">
        <v>4075</v>
      </c>
      <c r="H1311" s="80" t="s">
        <v>4076</v>
      </c>
      <c r="I1311" s="2" t="s">
        <v>4077</v>
      </c>
      <c r="J1311" s="2" t="s">
        <v>4078</v>
      </c>
      <c r="K1311" s="2" t="s">
        <v>4079</v>
      </c>
      <c r="M1311"/>
      <c r="N1311">
        <v>19.666952899999998</v>
      </c>
      <c r="O1311" s="15">
        <f t="shared" si="40"/>
        <v>-0.45439684200009894</v>
      </c>
      <c r="P1311" s="18" t="str">
        <f>IF(F1311="stop","",IF(F1311&lt;&gt;"",HYPERLINK(Settings!$B$5 &amp; "/manage/?network=" &amp; LOWER(B$8) &amp; "&amp;search=token&amp;account=" &amp; ToMint!$B$5 &amp; "&amp;view=" &amp; ToMint!J1311,"TokenSol"),""))</f>
        <v>TokenSol</v>
      </c>
      <c r="Q1311" s="2"/>
      <c r="R1311" s="2"/>
      <c r="S1311" s="11"/>
      <c r="T1311" s="78" t="str">
        <f>"owner=" &amp; Tokens!BS1311 &amp; "&amp;filename_for_metadata=" &amp; Tokens!BT1311 &amp; "&amp;offchaindata_platform=" &amp; $B$17 &amp; "&amp;keyfile=" &amp; $B$5 &amp;  "&amp;repository=" &amp; $B$18</f>
        <v>owner=BbDq7xeUzpj8bXfd9N7dh1tw43Ss7xbYpyjoNuwDSrzq&amp;filename_for_metadata=PASSFestival_COR22E6&amp;offchaindata_platform=Github&amp;keyfile=Paul&amp;repository=CalviOnTheRocks2022</v>
      </c>
      <c r="U1311" s="78" t="str">
        <f t="shared" si="41"/>
        <v>{"name":"#6 Pass Festival",_x000D_
"symbol":"COR22E6",_x000D_
"description":"Pass Festival / Pass NFT Festival - 1 édition Calvi on the Rocks 2022",_x000D_
"seller_fee_basis_points":1000,_x000D_
"image":"https://bafybeiemhks76lxd6jln4bopmfexdexml2tvuugzrdf6rse7pyphddlixa.ipfs.nftstorage.link?image_6.webp",_x000D_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11" s="78" t="str">
        <f>formatRow(Tokens!C$2:I$2,Tokens!C1311:I1311)</f>
        <v>"name":"#6 Pass Festival",_x000D_
"symbol":"COR22E6",_x000D_
"description":"Pass Festival / Pass NFT Festival - 1 édition Calvi on the Rocks 2022",_x000D_
"seller_fee_basis_points":1000,_x000D_
"image":"https://bafybeiemhks76lxd6jln4bopmfexdexml2tvuugzrdf6rse7pyphddlixa.ipfs.nftstorage.link?image_6.webp",_x000D_
"Issuer":"NfluenT for Calvi On The rocks",_x000D_
"external_url":""</v>
      </c>
      <c r="W1311" s="78" t="str">
        <f>formatRow(Tokens!J$2:AV$2,Tokens!J1311:AV1311,2,"attributes")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1" s="78" t="str">
        <f>formatRow(Tokens!AX$2:BC$2,Tokens!AX1311:BC1311,2,"creators")</f>
        <v>"creators":[{"address":"ncreator",_x000D_
"share":10},{"address":"cotrcrea",_x000D_
"share":90},{"address":"nminer",_x000D_
"share":0}]</v>
      </c>
      <c r="Y1311" s="78" t="str">
        <f>formatRow(Tokens!BD$2:BI$2,Tokens!BD1311:BI1311,2,"files")</f>
        <v>"files":[]</v>
      </c>
      <c r="Z1311" s="78"/>
      <c r="AA1311" s="78"/>
      <c r="AB1311" s="78"/>
      <c r="AC1311" s="78" t="str">
        <f>formatRow(Tokens!BJ$2:BK$2,Tokens!BJ1311:BK1311,0,"collection")</f>
        <v>"collection":{"name":"PASS Festival",_x000D_
"family":"Calvi On The Rocks"}</v>
      </c>
      <c r="AD1311" s="1" t="str">
        <f>formatRow(Tokens!BN$2:BR$2,Tokens!BN1311:BR1311,0,"marketplace")</f>
        <v>"marketplace":{"initial_price":294,_x000D_
"reservation_price":"",_x000D_
"duration":"",_x000D_
"max_mint":1,_x000D_
"sell_date":"25/06/2022"}</v>
      </c>
      <c r="AE1311" s="1"/>
    </row>
    <row r="1312" spans="4:31" ht="14.25" customHeight="1" x14ac:dyDescent="0.3">
      <c r="D1312" s="1">
        <f>Tokens!B1312</f>
        <v>7</v>
      </c>
      <c r="E1312" s="17" t="str">
        <f>IF(Tokens!C1312="","",Tokens!C1312)</f>
        <v>#7 Pass Festival</v>
      </c>
      <c r="F1312" s="79">
        <v>44736.66815972222</v>
      </c>
      <c r="G1312" t="s">
        <v>4080</v>
      </c>
      <c r="H1312" s="80" t="s">
        <v>4081</v>
      </c>
      <c r="I1312" s="2" t="s">
        <v>4082</v>
      </c>
      <c r="J1312" s="2" t="s">
        <v>4083</v>
      </c>
      <c r="K1312" s="2" t="s">
        <v>4084</v>
      </c>
      <c r="M1312"/>
      <c r="N1312">
        <v>19.654966699999999</v>
      </c>
      <c r="O1312" s="15">
        <f t="shared" si="40"/>
        <v>-0.45439684199996427</v>
      </c>
      <c r="P1312" s="18" t="str">
        <f>IF(F1312="stop","",IF(F1312&lt;&gt;"",HYPERLINK(Settings!$B$5 &amp; "/manage/?network=" &amp; LOWER(B$8) &amp; "&amp;search=token&amp;account=" &amp; ToMint!$B$5 &amp; "&amp;view=" &amp; ToMint!J1312,"TokenSol"),""))</f>
        <v>TokenSol</v>
      </c>
      <c r="Q1312" s="2"/>
      <c r="R1312" s="2"/>
      <c r="S1312" s="11"/>
      <c r="T1312" s="78" t="str">
        <f>"owner=" &amp; Tokens!BS1312 &amp; "&amp;filename_for_metadata=" &amp; Tokens!BT1312 &amp; "&amp;offchaindata_platform=" &amp; $B$17 &amp; "&amp;keyfile=" &amp; $B$5 &amp;  "&amp;repository=" &amp; $B$18</f>
        <v>owner=BbDq7xeUzpj8bXfd9N7dh1tw43Ss7xbYpyjoNuwDSrzq&amp;filename_for_metadata=PASSFestival_COR22E7&amp;offchaindata_platform=Github&amp;keyfile=Paul&amp;repository=CalviOnTheRocks2022</v>
      </c>
      <c r="U1312" s="78" t="str">
        <f t="shared" si="41"/>
        <v>{"name":"#7 Pass Festival",_x000D_
"symbol":"COR22E7",_x000D_
"description":"Pass Festival / Pass NFT Festival - 1 édition Calvi on the Rocks 2022",_x000D_
"seller_fee_basis_points":1000,_x000D_
"image":"https://bafybeiggudn6vtqfpclgeu7ls5siy3bikm2yleagfq4gwn23kzxu7ovkii.ipfs.nftstorage.link?image_7.webp",_x000D_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12" s="78" t="str">
        <f>formatRow(Tokens!C$2:I$2,Tokens!C1312:I1312)</f>
        <v>"name":"#7 Pass Festival",_x000D_
"symbol":"COR22E7",_x000D_
"description":"Pass Festival / Pass NFT Festival - 1 édition Calvi on the Rocks 2022",_x000D_
"seller_fee_basis_points":1000,_x000D_
"image":"https://bafybeiggudn6vtqfpclgeu7ls5siy3bikm2yleagfq4gwn23kzxu7ovkii.ipfs.nftstorage.link?image_7.webp",_x000D_
"Issuer":"NfluenT for Calvi On The rocks",_x000D_
"external_url":""</v>
      </c>
      <c r="W1312" s="78" t="str">
        <f>formatRow(Tokens!J$2:AV$2,Tokens!J1312:AV1312,2,"attributes")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2" s="78" t="str">
        <f>formatRow(Tokens!AX$2:BC$2,Tokens!AX1312:BC1312,2,"creators")</f>
        <v>"creators":[{"address":"ncreator",_x000D_
"share":10},{"address":"cotrcrea",_x000D_
"share":90},{"address":"nminer",_x000D_
"share":0}]</v>
      </c>
      <c r="Y1312" s="78" t="str">
        <f>formatRow(Tokens!BD$2:BI$2,Tokens!BD1312:BI1312,2,"files")</f>
        <v>"files":[]</v>
      </c>
      <c r="Z1312" s="78"/>
      <c r="AA1312" s="78"/>
      <c r="AB1312" s="78"/>
      <c r="AC1312" s="78" t="str">
        <f>formatRow(Tokens!BJ$2:BK$2,Tokens!BJ1312:BK1312,0,"collection")</f>
        <v>"collection":{"name":"PASS Festival",_x000D_
"family":"Calvi On The Rocks"}</v>
      </c>
      <c r="AD1312" s="1" t="str">
        <f>formatRow(Tokens!BN$2:BR$2,Tokens!BN1312:BR1312,0,"marketplace")</f>
        <v>"marketplace":{"initial_price":294,_x000D_
"reservation_price":"",_x000D_
"duration":"",_x000D_
"max_mint":1,_x000D_
"sell_date":"25/06/2022"}</v>
      </c>
      <c r="AE1312" s="1"/>
    </row>
    <row r="1313" spans="4:31" ht="14.25" customHeight="1" x14ac:dyDescent="0.3">
      <c r="D1313" s="1">
        <f>Tokens!B1313</f>
        <v>8</v>
      </c>
      <c r="E1313" s="17" t="str">
        <f>IF(Tokens!C1313="","",Tokens!C1313)</f>
        <v>#8 Pass Festival</v>
      </c>
      <c r="F1313" s="79">
        <v>44736.668414351851</v>
      </c>
      <c r="G1313" t="s">
        <v>4085</v>
      </c>
      <c r="H1313" s="80" t="s">
        <v>4086</v>
      </c>
      <c r="I1313" s="2" t="s">
        <v>4087</v>
      </c>
      <c r="J1313" s="2" t="s">
        <v>4088</v>
      </c>
      <c r="K1313" s="2" t="s">
        <v>4089</v>
      </c>
      <c r="M1313"/>
      <c r="N1313">
        <v>19.6429805</v>
      </c>
      <c r="O1313" s="15">
        <f t="shared" si="40"/>
        <v>-0.45439684199996427</v>
      </c>
      <c r="P1313" s="18" t="str">
        <f>IF(F1313="stop","",IF(F1313&lt;&gt;"",HYPERLINK(Settings!$B$5 &amp; "/manage/?network=" &amp; LOWER(B$8) &amp; "&amp;search=token&amp;account=" &amp; ToMint!$B$5 &amp; "&amp;view=" &amp; ToMint!J1313,"TokenSol"),""))</f>
        <v>TokenSol</v>
      </c>
      <c r="Q1313" s="2"/>
      <c r="R1313" s="2"/>
      <c r="S1313" s="11"/>
      <c r="T1313" s="78" t="str">
        <f>"owner=" &amp; Tokens!BS1313 &amp; "&amp;filename_for_metadata=" &amp; Tokens!BT1313 &amp; "&amp;offchaindata_platform=" &amp; $B$17 &amp; "&amp;keyfile=" &amp; $B$5 &amp;  "&amp;repository=" &amp; $B$18</f>
        <v>owner=BbDq7xeUzpj8bXfd9N7dh1tw43Ss7xbYpyjoNuwDSrzq&amp;filename_for_metadata=PASSFestival_COR22E8&amp;offchaindata_platform=Github&amp;keyfile=Paul&amp;repository=CalviOnTheRocks2022</v>
      </c>
      <c r="U1313" s="78" t="str">
        <f t="shared" si="41"/>
        <v>{"name":"#8 Pass Festival",_x000D_
"symbol":"COR22E8",_x000D_
"description":"Pass Festival / Pass NFT Festival - 1 édition Calvi on the Rocks 2022",_x000D_
"seller_fee_basis_points":1000,_x000D_
"image":"https://bafybeib3za6q7nmgreuho5vsggffh43g3qfq4ytejckb5uxex2rwxlmgsy.ipfs.nftstorage.link?image_8.webp",_x000D_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13" s="78" t="str">
        <f>formatRow(Tokens!C$2:I$2,Tokens!C1313:I1313)</f>
        <v>"name":"#8 Pass Festival",_x000D_
"symbol":"COR22E8",_x000D_
"description":"Pass Festival / Pass NFT Festival - 1 édition Calvi on the Rocks 2022",_x000D_
"seller_fee_basis_points":1000,_x000D_
"image":"https://bafybeib3za6q7nmgreuho5vsggffh43g3qfq4ytejckb5uxex2rwxlmgsy.ipfs.nftstorage.link?image_8.webp",_x000D_
"Issuer":"NfluenT for Calvi On The rocks",_x000D_
"external_url":""</v>
      </c>
      <c r="W1313" s="78" t="str">
        <f>formatRow(Tokens!J$2:AV$2,Tokens!J1313:AV1313,2,"attributes")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3" s="78" t="str">
        <f>formatRow(Tokens!AX$2:BC$2,Tokens!AX1313:BC1313,2,"creators")</f>
        <v>"creators":[{"address":"ncreator",_x000D_
"share":10},{"address":"cotrcrea",_x000D_
"share":90},{"address":"nminer",_x000D_
"share":0}]</v>
      </c>
      <c r="Y1313" s="78" t="str">
        <f>formatRow(Tokens!BD$2:BI$2,Tokens!BD1313:BI1313,2,"files")</f>
        <v>"files":[]</v>
      </c>
      <c r="Z1313" s="78"/>
      <c r="AA1313" s="78"/>
      <c r="AB1313" s="78"/>
      <c r="AC1313" s="78" t="str">
        <f>formatRow(Tokens!BJ$2:BK$2,Tokens!BJ1313:BK1313,0,"collection")</f>
        <v>"collection":{"name":"PASS Festival",_x000D_
"family":"Calvi On The Rocks"}</v>
      </c>
      <c r="AD1313" s="1" t="str">
        <f>formatRow(Tokens!BN$2:BR$2,Tokens!BN1313:BR1313,0,"marketplace")</f>
        <v>"marketplace":{"initial_price":294,_x000D_
"reservation_price":"",_x000D_
"duration":"",_x000D_
"max_mint":1,_x000D_
"sell_date":"25/06/2022"}</v>
      </c>
      <c r="AE1313" s="1"/>
    </row>
    <row r="1314" spans="4:31" ht="14.25" customHeight="1" x14ac:dyDescent="0.3">
      <c r="D1314" s="1">
        <f>Tokens!B1314</f>
        <v>9</v>
      </c>
      <c r="E1314" s="17" t="str">
        <f>IF(Tokens!C1314="","",Tokens!C1314)</f>
        <v>#9 Pass Festival</v>
      </c>
      <c r="F1314" s="79">
        <v>44736.668715277781</v>
      </c>
      <c r="G1314" t="s">
        <v>4090</v>
      </c>
      <c r="H1314" s="80" t="s">
        <v>4091</v>
      </c>
      <c r="I1314" s="2" t="s">
        <v>4092</v>
      </c>
      <c r="J1314" s="2" t="s">
        <v>4093</v>
      </c>
      <c r="K1314" s="2" t="s">
        <v>4094</v>
      </c>
      <c r="M1314"/>
      <c r="N1314">
        <v>19.630994300000001</v>
      </c>
      <c r="O1314" s="15">
        <f t="shared" si="40"/>
        <v>-0.45439684199996427</v>
      </c>
      <c r="P1314" s="18" t="str">
        <f>IF(F1314="stop","",IF(F1314&lt;&gt;"",HYPERLINK(Settings!$B$5 &amp; "/manage/?network=" &amp; LOWER(B$8) &amp; "&amp;search=token&amp;account=" &amp; ToMint!$B$5 &amp; "&amp;view=" &amp; ToMint!J1314,"TokenSol"),""))</f>
        <v>TokenSol</v>
      </c>
      <c r="Q1314" s="2"/>
      <c r="R1314" s="2"/>
      <c r="S1314" s="11"/>
      <c r="T1314" s="78" t="str">
        <f>"owner=" &amp; Tokens!BS1314 &amp; "&amp;filename_for_metadata=" &amp; Tokens!BT1314 &amp; "&amp;offchaindata_platform=" &amp; $B$17 &amp; "&amp;keyfile=" &amp; $B$5 &amp;  "&amp;repository=" &amp; $B$18</f>
        <v>owner=BbDq7xeUzpj8bXfd9N7dh1tw43Ss7xbYpyjoNuwDSrzq&amp;filename_for_metadata=PASSFestival_COR22E9&amp;offchaindata_platform=Github&amp;keyfile=Paul&amp;repository=CalviOnTheRocks2022</v>
      </c>
      <c r="U1314" s="78" t="str">
        <f t="shared" si="41"/>
        <v>{"name":"#9 Pass Festival",_x000D_
"symbol":"COR22E9",_x000D_
"description":"Pass Festival / Pass NFT Festival - 1 édition Calvi on the Rocks 2022",_x000D_
"seller_fee_basis_points":1000,_x000D_
"image":"https://bafybeif3vin477sx4ascd62bg4ai6vkpvjhvrxxebp7uvr6zovu43cpeqe.ipfs.nftstorage.link?image_9.webp",_x000D_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14" s="78" t="str">
        <f>formatRow(Tokens!C$2:I$2,Tokens!C1314:I1314)</f>
        <v>"name":"#9 Pass Festival",_x000D_
"symbol":"COR22E9",_x000D_
"description":"Pass Festival / Pass NFT Festival - 1 édition Calvi on the Rocks 2022",_x000D_
"seller_fee_basis_points":1000,_x000D_
"image":"https://bafybeif3vin477sx4ascd62bg4ai6vkpvjhvrxxebp7uvr6zovu43cpeqe.ipfs.nftstorage.link?image_9.webp",_x000D_
"Issuer":"NfluenT for Calvi On The rocks",_x000D_
"external_url":""</v>
      </c>
      <c r="W1314" s="78" t="str">
        <f>formatRow(Tokens!J$2:AV$2,Tokens!J1314:AV1314,2,"attributes")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4" s="78" t="str">
        <f>formatRow(Tokens!AX$2:BC$2,Tokens!AX1314:BC1314,2,"creators")</f>
        <v>"creators":[{"address":"ncreator",_x000D_
"share":10},{"address":"cotrcrea",_x000D_
"share":90},{"address":"nminer",_x000D_
"share":0}]</v>
      </c>
      <c r="Y1314" s="78" t="str">
        <f>formatRow(Tokens!BD$2:BI$2,Tokens!BD1314:BI1314,2,"files")</f>
        <v>"files":[]</v>
      </c>
      <c r="Z1314" s="78"/>
      <c r="AA1314" s="78"/>
      <c r="AB1314" s="78"/>
      <c r="AC1314" s="78" t="str">
        <f>formatRow(Tokens!BJ$2:BK$2,Tokens!BJ1314:BK1314,0,"collection")</f>
        <v>"collection":{"name":"PASS Festival",_x000D_
"family":"Calvi On The Rocks"}</v>
      </c>
      <c r="AD1314" s="1" t="str">
        <f>formatRow(Tokens!BN$2:BR$2,Tokens!BN1314:BR1314,0,"marketplace")</f>
        <v>"marketplace":{"initial_price":294,_x000D_
"reservation_price":"",_x000D_
"duration":"",_x000D_
"max_mint":1,_x000D_
"sell_date":"25/06/2022"}</v>
      </c>
      <c r="AE1314" s="1"/>
    </row>
    <row r="1315" spans="4:31" ht="14.25" customHeight="1" x14ac:dyDescent="0.3">
      <c r="D1315" s="1">
        <f>Tokens!B1315</f>
        <v>10</v>
      </c>
      <c r="E1315" s="17" t="str">
        <f>IF(Tokens!C1315="","",Tokens!C1315)</f>
        <v>#10 Pass Festival</v>
      </c>
      <c r="F1315" s="79">
        <v>44736.669398148151</v>
      </c>
      <c r="G1315" t="s">
        <v>4095</v>
      </c>
      <c r="H1315" s="80" t="s">
        <v>4096</v>
      </c>
      <c r="I1315" s="2" t="s">
        <v>4097</v>
      </c>
      <c r="J1315" s="2" t="s">
        <v>4098</v>
      </c>
      <c r="K1315" s="2" t="s">
        <v>4099</v>
      </c>
      <c r="M1315"/>
      <c r="N1315">
        <v>19.619008099999999</v>
      </c>
      <c r="O1315" s="15">
        <f t="shared" si="40"/>
        <v>-0.45439684200009894</v>
      </c>
      <c r="P1315" s="18" t="str">
        <f>IF(F1315="stop","",IF(F1315&lt;&gt;"",HYPERLINK(Settings!$B$5 &amp; "/manage/?network=" &amp; LOWER(B$8) &amp; "&amp;search=token&amp;account=" &amp; ToMint!$B$5 &amp; "&amp;view=" &amp; ToMint!J1315,"TokenSol"),""))</f>
        <v>TokenSol</v>
      </c>
      <c r="Q1315" s="2"/>
      <c r="R1315" s="2"/>
      <c r="S1315" s="11"/>
      <c r="T1315" s="78" t="str">
        <f>"owner=" &amp; Tokens!BS1315 &amp; "&amp;filename_for_metadata=" &amp; Tokens!BT1315 &amp; "&amp;offchaindata_platform=" &amp; $B$17 &amp; "&amp;keyfile=" &amp; $B$5 &amp;  "&amp;repository=" &amp; $B$18</f>
        <v>owner=BbDq7xeUzpj8bXfd9N7dh1tw43Ss7xbYpyjoNuwDSrzq&amp;filename_for_metadata=PASSFestival_COR22E10&amp;offchaindata_platform=Github&amp;keyfile=Paul&amp;repository=CalviOnTheRocks2022</v>
      </c>
      <c r="U1315" s="78" t="str">
        <f t="shared" si="41"/>
        <v>{"name":"#10 Pass Festival",_x000D_
"symbol":"COR22E10",_x000D_
"description":"Pass Festival / Pass NFT Festival - 1 édition Calvi on the Rocks 2022",_x000D_
"seller_fee_basis_points":1000,_x000D_
"image":"https://bafybeihk4ykiplmvtiy22nmv6syvstes6w33b3nk6qvu7qtlg7t536cvkm.ipfs.nftstorage.link?image_10.webp",_x000D_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15" s="78" t="str">
        <f>formatRow(Tokens!C$2:I$2,Tokens!C1315:I1315)</f>
        <v>"name":"#10 Pass Festival",_x000D_
"symbol":"COR22E10",_x000D_
"description":"Pass Festival / Pass NFT Festival - 1 édition Calvi on the Rocks 2022",_x000D_
"seller_fee_basis_points":1000,_x000D_
"image":"https://bafybeihk4ykiplmvtiy22nmv6syvstes6w33b3nk6qvu7qtlg7t536cvkm.ipfs.nftstorage.link?image_10.webp",_x000D_
"Issuer":"NfluenT for Calvi On The rocks",_x000D_
"external_url":""</v>
      </c>
      <c r="W1315" s="78" t="str">
        <f>formatRow(Tokens!J$2:AV$2,Tokens!J1315:AV1315,2,"attributes")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5" s="78" t="str">
        <f>formatRow(Tokens!AX$2:BC$2,Tokens!AX1315:BC1315,2,"creators")</f>
        <v>"creators":[{"address":"ncreator",_x000D_
"share":10},{"address":"cotrcrea",_x000D_
"share":90},{"address":"nminer",_x000D_
"share":0}]</v>
      </c>
      <c r="Y1315" s="78" t="str">
        <f>formatRow(Tokens!BD$2:BI$2,Tokens!BD1315:BI1315,2,"files")</f>
        <v>"files":[]</v>
      </c>
      <c r="Z1315" s="78"/>
      <c r="AA1315" s="78"/>
      <c r="AB1315" s="78"/>
      <c r="AC1315" s="78" t="str">
        <f>formatRow(Tokens!BJ$2:BK$2,Tokens!BJ1315:BK1315,0,"collection")</f>
        <v>"collection":{"name":"PASS Festival",_x000D_
"family":"Calvi On The Rocks"}</v>
      </c>
      <c r="AD1315" s="1" t="str">
        <f>formatRow(Tokens!BN$2:BR$2,Tokens!BN1315:BR1315,0,"marketplace")</f>
        <v>"marketplace":{"initial_price":294,_x000D_
"reservation_price":"",_x000D_
"duration":"",_x000D_
"max_mint":1,_x000D_
"sell_date":"25/06/2022"}</v>
      </c>
      <c r="AE1315" s="1"/>
    </row>
    <row r="1316" spans="4:31" ht="14.25" customHeight="1" x14ac:dyDescent="0.3">
      <c r="D1316" s="1">
        <f>Tokens!B1316</f>
        <v>11</v>
      </c>
      <c r="E1316" s="17" t="str">
        <f>IF(Tokens!C1316="","",Tokens!C1316)</f>
        <v>#11 Pass Festival</v>
      </c>
      <c r="F1316" s="79">
        <v>44736.669942129629</v>
      </c>
      <c r="G1316" t="s">
        <v>4100</v>
      </c>
      <c r="H1316" s="80" t="s">
        <v>4101</v>
      </c>
      <c r="I1316" s="2" t="s">
        <v>4102</v>
      </c>
      <c r="J1316" s="2" t="s">
        <v>4103</v>
      </c>
      <c r="K1316" s="2" t="s">
        <v>4104</v>
      </c>
      <c r="M1316"/>
      <c r="N1316">
        <v>19.607021899999999</v>
      </c>
      <c r="O1316" s="15">
        <f t="shared" si="40"/>
        <v>-0.45439684199996427</v>
      </c>
      <c r="P1316" s="18" t="str">
        <f>IF(F1316="stop","",IF(F1316&lt;&gt;"",HYPERLINK(Settings!$B$5 &amp; "/manage/?network=" &amp; LOWER(B$8) &amp; "&amp;search=token&amp;account=" &amp; ToMint!$B$5 &amp; "&amp;view=" &amp; ToMint!J1316,"TokenSol"),""))</f>
        <v>TokenSol</v>
      </c>
      <c r="Q1316" s="2"/>
      <c r="R1316" s="2"/>
      <c r="S1316" s="11"/>
      <c r="T1316" s="78" t="str">
        <f>"owner=" &amp; Tokens!BS1316 &amp; "&amp;filename_for_metadata=" &amp; Tokens!BT1316 &amp; "&amp;offchaindata_platform=" &amp; $B$17 &amp; "&amp;keyfile=" &amp; $B$5 &amp;  "&amp;repository=" &amp; $B$18</f>
        <v>owner=BbDq7xeUzpj8bXfd9N7dh1tw43Ss7xbYpyjoNuwDSrzq&amp;filename_for_metadata=PASSFestival_COR22E11&amp;offchaindata_platform=Github&amp;keyfile=Paul&amp;repository=CalviOnTheRocks2022</v>
      </c>
      <c r="U1316" s="78" t="str">
        <f t="shared" si="41"/>
        <v>{"name":"#11 Pass Festival",_x000D_
"symbol":"COR22E11",_x000D_
"description":"Pass Festival / Pass NFT Festival - 1 édition Calvi on the Rocks 2022",_x000D_
"seller_fee_basis_points":1000,_x000D_
"image":"https://bafybeicqlhkadtbhumihefovlefowzzirctm3emtnzvmce2gddazt4drcq.ipfs.nftstorage.link?image_11.webp",_x000D_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16" s="78" t="str">
        <f>formatRow(Tokens!C$2:I$2,Tokens!C1316:I1316)</f>
        <v>"name":"#11 Pass Festival",_x000D_
"symbol":"COR22E11",_x000D_
"description":"Pass Festival / Pass NFT Festival - 1 édition Calvi on the Rocks 2022",_x000D_
"seller_fee_basis_points":1000,_x000D_
"image":"https://bafybeicqlhkadtbhumihefovlefowzzirctm3emtnzvmce2gddazt4drcq.ipfs.nftstorage.link?image_11.webp",_x000D_
"Issuer":"NfluenT for Calvi On The rocks",_x000D_
"external_url":""</v>
      </c>
      <c r="W1316" s="78" t="str">
        <f>formatRow(Tokens!J$2:AV$2,Tokens!J1316:AV1316,2,"attributes")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6" s="78" t="str">
        <f>formatRow(Tokens!AX$2:BC$2,Tokens!AX1316:BC1316,2,"creators")</f>
        <v>"creators":[{"address":"ncreator",_x000D_
"share":10},{"address":"cotrcrea",_x000D_
"share":90},{"address":"nminer",_x000D_
"share":0}]</v>
      </c>
      <c r="Y1316" s="78" t="str">
        <f>formatRow(Tokens!BD$2:BI$2,Tokens!BD1316:BI1316,2,"files")</f>
        <v>"files":[]</v>
      </c>
      <c r="Z1316" s="78"/>
      <c r="AA1316" s="78"/>
      <c r="AB1316" s="78"/>
      <c r="AC1316" s="78" t="str">
        <f>formatRow(Tokens!BJ$2:BK$2,Tokens!BJ1316:BK1316,0,"collection")</f>
        <v>"collection":{"name":"PASS Festival",_x000D_
"family":"Calvi On The Rocks"}</v>
      </c>
      <c r="AD1316" s="1" t="str">
        <f>formatRow(Tokens!BN$2:BR$2,Tokens!BN1316:BR1316,0,"marketplace")</f>
        <v>"marketplace":{"initial_price":294,_x000D_
"reservation_price":"",_x000D_
"duration":"",_x000D_
"max_mint":1,_x000D_
"sell_date":"25/06/2022"}</v>
      </c>
      <c r="AE1316" s="1"/>
    </row>
    <row r="1317" spans="4:31" ht="14.25" customHeight="1" x14ac:dyDescent="0.3">
      <c r="D1317" s="1">
        <f>Tokens!B1317</f>
        <v>12</v>
      </c>
      <c r="E1317" s="17" t="str">
        <f>IF(Tokens!C1317="","",Tokens!C1317)</f>
        <v>#12 Pass Festival</v>
      </c>
      <c r="F1317" s="79">
        <v>44736.670254629629</v>
      </c>
      <c r="G1317" t="s">
        <v>4105</v>
      </c>
      <c r="H1317" s="80" t="s">
        <v>4106</v>
      </c>
      <c r="I1317" s="2" t="s">
        <v>4107</v>
      </c>
      <c r="J1317" s="2" t="s">
        <v>4108</v>
      </c>
      <c r="K1317" s="2" t="s">
        <v>4109</v>
      </c>
      <c r="M1317"/>
      <c r="N1317">
        <v>19.5950357</v>
      </c>
      <c r="O1317" s="15">
        <f t="shared" ref="O1317:O1380" si="42">IF(AND(ISNUMBER(N1316),ISNUMBER(N1317)),(N1317-N1316)*$O$1,"_")</f>
        <v>-0.45439684199996427</v>
      </c>
      <c r="P1317" s="18" t="str">
        <f>IF(F1317="stop","",IF(F1317&lt;&gt;"",HYPERLINK(Settings!$B$5 &amp; "/manage/?network=" &amp; LOWER(B$8) &amp; "&amp;search=token&amp;account=" &amp; ToMint!$B$5 &amp; "&amp;view=" &amp; ToMint!J1317,"TokenSol"),""))</f>
        <v>TokenSol</v>
      </c>
      <c r="Q1317" s="2"/>
      <c r="R1317" s="2"/>
      <c r="S1317" s="11"/>
      <c r="T1317" s="78" t="str">
        <f>"owner=" &amp; Tokens!BS1317 &amp; "&amp;filename_for_metadata=" &amp; Tokens!BT1317 &amp; "&amp;offchaindata_platform=" &amp; $B$17 &amp; "&amp;keyfile=" &amp; $B$5 &amp;  "&amp;repository=" &amp; $B$18</f>
        <v>owner=BbDq7xeUzpj8bXfd9N7dh1tw43Ss7xbYpyjoNuwDSrzq&amp;filename_for_metadata=PASSFestival_COR22E12&amp;offchaindata_platform=Github&amp;keyfile=Paul&amp;repository=CalviOnTheRocks2022</v>
      </c>
      <c r="U1317" s="78" t="str">
        <f t="shared" si="41"/>
        <v>{"name":"#12 Pass Festival",_x000D_
"symbol":"COR22E12",_x000D_
"description":"Pass Festival / Pass NFT Festival - 1 édition Calvi on the Rocks 2022",_x000D_
"seller_fee_basis_points":1000,_x000D_
"image":"https://bafybeib37kldxbtktygydxrhz7wb6t2wcpxg2juy6rytw2f6ejye2dnuly.ipfs.nftstorage.link?image_12.webp",_x000D_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17" s="78" t="str">
        <f>formatRow(Tokens!C$2:I$2,Tokens!C1317:I1317)</f>
        <v>"name":"#12 Pass Festival",_x000D_
"symbol":"COR22E12",_x000D_
"description":"Pass Festival / Pass NFT Festival - 1 édition Calvi on the Rocks 2022",_x000D_
"seller_fee_basis_points":1000,_x000D_
"image":"https://bafybeib37kldxbtktygydxrhz7wb6t2wcpxg2juy6rytw2f6ejye2dnuly.ipfs.nftstorage.link?image_12.webp",_x000D_
"Issuer":"NfluenT for Calvi On The rocks",_x000D_
"external_url":""</v>
      </c>
      <c r="W1317" s="78" t="str">
        <f>formatRow(Tokens!J$2:AV$2,Tokens!J1317:AV1317,2,"attributes")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7" s="78" t="str">
        <f>formatRow(Tokens!AX$2:BC$2,Tokens!AX1317:BC1317,2,"creators")</f>
        <v>"creators":[{"address":"ncreator",_x000D_
"share":10},{"address":"cotrcrea",_x000D_
"share":90},{"address":"nminer",_x000D_
"share":0}]</v>
      </c>
      <c r="Y1317" s="78" t="str">
        <f>formatRow(Tokens!BD$2:BI$2,Tokens!BD1317:BI1317,2,"files")</f>
        <v>"files":[]</v>
      </c>
      <c r="Z1317" s="78"/>
      <c r="AA1317" s="78"/>
      <c r="AB1317" s="78"/>
      <c r="AC1317" s="78" t="str">
        <f>formatRow(Tokens!BJ$2:BK$2,Tokens!BJ1317:BK1317,0,"collection")</f>
        <v>"collection":{"name":"PASS Festival",_x000D_
"family":"Calvi On The Rocks"}</v>
      </c>
      <c r="AD1317" s="1" t="str">
        <f>formatRow(Tokens!BN$2:BR$2,Tokens!BN1317:BR1317,0,"marketplace")</f>
        <v>"marketplace":{"initial_price":294,_x000D_
"reservation_price":"",_x000D_
"duration":"",_x000D_
"max_mint":1,_x000D_
"sell_date":"25/06/2022"}</v>
      </c>
      <c r="AE1317" s="1"/>
    </row>
    <row r="1318" spans="4:31" ht="14.25" customHeight="1" x14ac:dyDescent="0.3">
      <c r="D1318" s="1">
        <f>Tokens!B1318</f>
        <v>13</v>
      </c>
      <c r="E1318" s="17" t="str">
        <f>IF(Tokens!C1318="","",Tokens!C1318)</f>
        <v>#13 Pass Festival</v>
      </c>
      <c r="F1318" s="79">
        <v>44736.670590277776</v>
      </c>
      <c r="G1318" t="s">
        <v>4110</v>
      </c>
      <c r="H1318" s="80" t="s">
        <v>4111</v>
      </c>
      <c r="I1318" s="2" t="s">
        <v>4112</v>
      </c>
      <c r="J1318" s="2" t="s">
        <v>4113</v>
      </c>
      <c r="K1318" s="2" t="s">
        <v>4114</v>
      </c>
      <c r="M1318"/>
      <c r="N1318">
        <v>19.583049500000001</v>
      </c>
      <c r="O1318" s="15">
        <f t="shared" si="42"/>
        <v>-0.45439684199996427</v>
      </c>
      <c r="P1318" s="18" t="str">
        <f>IF(F1318="stop","",IF(F1318&lt;&gt;"",HYPERLINK(Settings!$B$5 &amp; "/manage/?network=" &amp; LOWER(B$8) &amp; "&amp;search=token&amp;account=" &amp; ToMint!$B$5 &amp; "&amp;view=" &amp; ToMint!J1318,"TokenSol"),""))</f>
        <v>TokenSol</v>
      </c>
      <c r="Q1318" s="2"/>
      <c r="R1318" s="2"/>
      <c r="S1318" s="11"/>
      <c r="T1318" s="78" t="str">
        <f>"owner=" &amp; Tokens!BS1318 &amp; "&amp;filename_for_metadata=" &amp; Tokens!BT1318 &amp; "&amp;offchaindata_platform=" &amp; $B$17 &amp; "&amp;keyfile=" &amp; $B$5 &amp;  "&amp;repository=" &amp; $B$18</f>
        <v>owner=BbDq7xeUzpj8bXfd9N7dh1tw43Ss7xbYpyjoNuwDSrzq&amp;filename_for_metadata=PASSFestival_COR22E13&amp;offchaindata_platform=Github&amp;keyfile=Paul&amp;repository=CalviOnTheRocks2022</v>
      </c>
      <c r="U1318" s="78" t="str">
        <f t="shared" si="41"/>
        <v>{"name":"#13 Pass Festival",_x000D_
"symbol":"COR22E13",_x000D_
"description":"Pass Festival / Pass NFT Festival - 1 édition Calvi on the Rocks 2022",_x000D_
"seller_fee_basis_points":1000,_x000D_
"image":"https://bafybeifwsy3tisb5zvik35atx4l27tid7ubgqgr2ygzk5nt6yrp4ok7h6e.ipfs.nftstorage.link?image_13.webp",_x000D_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18" s="78" t="str">
        <f>formatRow(Tokens!C$2:I$2,Tokens!C1318:I1318)</f>
        <v>"name":"#13 Pass Festival",_x000D_
"symbol":"COR22E13",_x000D_
"description":"Pass Festival / Pass NFT Festival - 1 édition Calvi on the Rocks 2022",_x000D_
"seller_fee_basis_points":1000,_x000D_
"image":"https://bafybeifwsy3tisb5zvik35atx4l27tid7ubgqgr2ygzk5nt6yrp4ok7h6e.ipfs.nftstorage.link?image_13.webp",_x000D_
"Issuer":"NfluenT for Calvi On The rocks",_x000D_
"external_url":""</v>
      </c>
      <c r="W1318" s="78" t="str">
        <f>formatRow(Tokens!J$2:AV$2,Tokens!J1318:AV1318,2,"attributes")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8" s="78" t="str">
        <f>formatRow(Tokens!AX$2:BC$2,Tokens!AX1318:BC1318,2,"creators")</f>
        <v>"creators":[{"address":"ncreator",_x000D_
"share":10},{"address":"cotrcrea",_x000D_
"share":90},{"address":"nminer",_x000D_
"share":0}]</v>
      </c>
      <c r="Y1318" s="78" t="str">
        <f>formatRow(Tokens!BD$2:BI$2,Tokens!BD1318:BI1318,2,"files")</f>
        <v>"files":[]</v>
      </c>
      <c r="Z1318" s="78"/>
      <c r="AA1318" s="78"/>
      <c r="AB1318" s="78"/>
      <c r="AC1318" s="78" t="str">
        <f>formatRow(Tokens!BJ$2:BK$2,Tokens!BJ1318:BK1318,0,"collection")</f>
        <v>"collection":{"name":"PASS Festival",_x000D_
"family":"Calvi On The Rocks"}</v>
      </c>
      <c r="AD1318" s="1" t="str">
        <f>formatRow(Tokens!BN$2:BR$2,Tokens!BN1318:BR1318,0,"marketplace")</f>
        <v>"marketplace":{"initial_price":294,_x000D_
"reservation_price":"",_x000D_
"duration":"",_x000D_
"max_mint":1,_x000D_
"sell_date":"25/06/2022"}</v>
      </c>
      <c r="AE1318" s="1"/>
    </row>
    <row r="1319" spans="4:31" ht="14.25" customHeight="1" x14ac:dyDescent="0.3">
      <c r="D1319" s="1">
        <f>Tokens!B1319</f>
        <v>14</v>
      </c>
      <c r="E1319" s="17" t="str">
        <f>IF(Tokens!C1319="","",Tokens!C1319)</f>
        <v>#14 Pass Festival</v>
      </c>
      <c r="F1319" s="79">
        <v>44736.670856481483</v>
      </c>
      <c r="G1319" t="s">
        <v>4115</v>
      </c>
      <c r="H1319" s="80" t="s">
        <v>4116</v>
      </c>
      <c r="I1319" s="2" t="s">
        <v>4117</v>
      </c>
      <c r="J1319" s="2" t="s">
        <v>4118</v>
      </c>
      <c r="K1319" s="2" t="s">
        <v>4119</v>
      </c>
      <c r="M1319"/>
      <c r="N1319">
        <v>19.571063299999999</v>
      </c>
      <c r="O1319" s="15">
        <f t="shared" si="42"/>
        <v>-0.45439684200009894</v>
      </c>
      <c r="P1319" s="18" t="str">
        <f>IF(F1319="stop","",IF(F1319&lt;&gt;"",HYPERLINK(Settings!$B$5 &amp; "/manage/?network=" &amp; LOWER(B$8) &amp; "&amp;search=token&amp;account=" &amp; ToMint!$B$5 &amp; "&amp;view=" &amp; ToMint!J1319,"TokenSol"),""))</f>
        <v>TokenSol</v>
      </c>
      <c r="Q1319" s="2"/>
      <c r="R1319" s="2"/>
      <c r="S1319" s="11"/>
      <c r="T1319" s="78" t="str">
        <f>"owner=" &amp; Tokens!BS1319 &amp; "&amp;filename_for_metadata=" &amp; Tokens!BT1319 &amp; "&amp;offchaindata_platform=" &amp; $B$17 &amp; "&amp;keyfile=" &amp; $B$5 &amp;  "&amp;repository=" &amp; $B$18</f>
        <v>owner=BbDq7xeUzpj8bXfd9N7dh1tw43Ss7xbYpyjoNuwDSrzq&amp;filename_for_metadata=PASSFestival_COR22E14&amp;offchaindata_platform=Github&amp;keyfile=Paul&amp;repository=CalviOnTheRocks2022</v>
      </c>
      <c r="U1319" s="78" t="str">
        <f t="shared" si="41"/>
        <v>{"name":"#14 Pass Festival",_x000D_
"symbol":"COR22E14",_x000D_
"description":"Pass Festival / Pass NFT Festival - 1 édition Calvi on the Rocks 2022",_x000D_
"seller_fee_basis_points":1000,_x000D_
"image":"https://bafybeibz6ak46xst3dhgjquzswf7kks6ebt4g3h6gpjk6qojh6cpthvvpa.ipfs.nftstorage.link?image_14.webp",_x000D_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19" s="78" t="str">
        <f>formatRow(Tokens!C$2:I$2,Tokens!C1319:I1319)</f>
        <v>"name":"#14 Pass Festival",_x000D_
"symbol":"COR22E14",_x000D_
"description":"Pass Festival / Pass NFT Festival - 1 édition Calvi on the Rocks 2022",_x000D_
"seller_fee_basis_points":1000,_x000D_
"image":"https://bafybeibz6ak46xst3dhgjquzswf7kks6ebt4g3h6gpjk6qojh6cpthvvpa.ipfs.nftstorage.link?image_14.webp",_x000D_
"Issuer":"NfluenT for Calvi On The rocks",_x000D_
"external_url":""</v>
      </c>
      <c r="W1319" s="78" t="str">
        <f>formatRow(Tokens!J$2:AV$2,Tokens!J1319:AV1319,2,"attributes")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9" s="78" t="str">
        <f>formatRow(Tokens!AX$2:BC$2,Tokens!AX1319:BC1319,2,"creators")</f>
        <v>"creators":[{"address":"ncreator",_x000D_
"share":10},{"address":"cotrcrea",_x000D_
"share":90},{"address":"nminer",_x000D_
"share":0}]</v>
      </c>
      <c r="Y1319" s="78" t="str">
        <f>formatRow(Tokens!BD$2:BI$2,Tokens!BD1319:BI1319,2,"files")</f>
        <v>"files":[]</v>
      </c>
      <c r="Z1319" s="78"/>
      <c r="AA1319" s="78"/>
      <c r="AB1319" s="78"/>
      <c r="AC1319" s="78" t="str">
        <f>formatRow(Tokens!BJ$2:BK$2,Tokens!BJ1319:BK1319,0,"collection")</f>
        <v>"collection":{"name":"PASS Festival",_x000D_
"family":"Calvi On The Rocks"}</v>
      </c>
      <c r="AD1319" s="1" t="str">
        <f>formatRow(Tokens!BN$2:BR$2,Tokens!BN1319:BR1319,0,"marketplace")</f>
        <v>"marketplace":{"initial_price":294,_x000D_
"reservation_price":"",_x000D_
"duration":"",_x000D_
"max_mint":1,_x000D_
"sell_date":"25/06/2022"}</v>
      </c>
      <c r="AE1319" s="1"/>
    </row>
    <row r="1320" spans="4:31" ht="14.25" customHeight="1" x14ac:dyDescent="0.3">
      <c r="D1320" s="1">
        <f>Tokens!B1320</f>
        <v>15</v>
      </c>
      <c r="E1320" s="17" t="str">
        <f>IF(Tokens!C1320="","",Tokens!C1320)</f>
        <v>#15 Pass Festival</v>
      </c>
      <c r="F1320" s="79">
        <v>44736.671273148146</v>
      </c>
      <c r="G1320" t="s">
        <v>4120</v>
      </c>
      <c r="H1320" s="80" t="s">
        <v>4121</v>
      </c>
      <c r="I1320" s="2" t="s">
        <v>4122</v>
      </c>
      <c r="J1320" s="2" t="s">
        <v>4123</v>
      </c>
      <c r="K1320" s="2" t="s">
        <v>4124</v>
      </c>
      <c r="M1320"/>
      <c r="N1320">
        <v>19.5590771</v>
      </c>
      <c r="O1320" s="15">
        <f t="shared" si="42"/>
        <v>-0.45439684199996427</v>
      </c>
      <c r="P1320" s="18" t="str">
        <f>IF(F1320="stop","",IF(F1320&lt;&gt;"",HYPERLINK(Settings!$B$5 &amp; "/manage/?network=" &amp; LOWER(B$8) &amp; "&amp;search=token&amp;account=" &amp; ToMint!$B$5 &amp; "&amp;view=" &amp; ToMint!J1320,"TokenSol"),""))</f>
        <v>TokenSol</v>
      </c>
      <c r="Q1320" s="2"/>
      <c r="R1320" s="2"/>
      <c r="S1320" s="11"/>
      <c r="T1320" s="78" t="str">
        <f>"owner=" &amp; Tokens!BS1320 &amp; "&amp;filename_for_metadata=" &amp; Tokens!BT1320 &amp; "&amp;offchaindata_platform=" &amp; $B$17 &amp; "&amp;keyfile=" &amp; $B$5 &amp;  "&amp;repository=" &amp; $B$18</f>
        <v>owner=BbDq7xeUzpj8bXfd9N7dh1tw43Ss7xbYpyjoNuwDSrzq&amp;filename_for_metadata=PASSFestival_COR22E15&amp;offchaindata_platform=Github&amp;keyfile=Paul&amp;repository=CalviOnTheRocks2022</v>
      </c>
      <c r="U1320" s="78" t="str">
        <f t="shared" si="41"/>
        <v>{"name":"#15 Pass Festival",_x000D_
"symbol":"COR22E15",_x000D_
"description":"Pass Festival / Pass NFT Festival - 1 édition Calvi on the Rocks 2022",_x000D_
"seller_fee_basis_points":1000,_x000D_
"image":"https://bafybeibiiu5dcvqihznusegqapzpw7ytoerqvqnlyskrimmu2nunt6lzla.ipfs.nftstorage.link?image_15.webp",_x000D_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20" s="78" t="str">
        <f>formatRow(Tokens!C$2:I$2,Tokens!C1320:I1320)</f>
        <v>"name":"#15 Pass Festival",_x000D_
"symbol":"COR22E15",_x000D_
"description":"Pass Festival / Pass NFT Festival - 1 édition Calvi on the Rocks 2022",_x000D_
"seller_fee_basis_points":1000,_x000D_
"image":"https://bafybeibiiu5dcvqihznusegqapzpw7ytoerqvqnlyskrimmu2nunt6lzla.ipfs.nftstorage.link?image_15.webp",_x000D_
"Issuer":"NfluenT for Calvi On The rocks",_x000D_
"external_url":""</v>
      </c>
      <c r="W1320" s="78" t="str">
        <f>formatRow(Tokens!J$2:AV$2,Tokens!J1320:AV1320,2,"attributes")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0" s="78" t="str">
        <f>formatRow(Tokens!AX$2:BC$2,Tokens!AX1320:BC1320,2,"creators")</f>
        <v>"creators":[{"address":"ncreator",_x000D_
"share":10},{"address":"cotrcrea",_x000D_
"share":90},{"address":"nminer",_x000D_
"share":0}]</v>
      </c>
      <c r="Y1320" s="78" t="str">
        <f>formatRow(Tokens!BD$2:BI$2,Tokens!BD1320:BI1320,2,"files")</f>
        <v>"files":[]</v>
      </c>
      <c r="Z1320" s="78"/>
      <c r="AA1320" s="78"/>
      <c r="AB1320" s="78"/>
      <c r="AC1320" s="78" t="str">
        <f>formatRow(Tokens!BJ$2:BK$2,Tokens!BJ1320:BK1320,0,"collection")</f>
        <v>"collection":{"name":"PASS Festival",_x000D_
"family":"Calvi On The Rocks"}</v>
      </c>
      <c r="AD1320" s="1" t="str">
        <f>formatRow(Tokens!BN$2:BR$2,Tokens!BN1320:BR1320,0,"marketplace")</f>
        <v>"marketplace":{"initial_price":294,_x000D_
"reservation_price":"",_x000D_
"duration":"",_x000D_
"max_mint":1,_x000D_
"sell_date":"25/06/2022"}</v>
      </c>
      <c r="AE1320" s="1"/>
    </row>
    <row r="1321" spans="4:31" ht="14.25" customHeight="1" x14ac:dyDescent="0.3">
      <c r="D1321" s="1">
        <f>Tokens!B1321</f>
        <v>16</v>
      </c>
      <c r="E1321" s="17" t="str">
        <f>IF(Tokens!C1321="","",Tokens!C1321)</f>
        <v>#16 Pass Festival</v>
      </c>
      <c r="F1321" s="79">
        <v>44736.671550925923</v>
      </c>
      <c r="G1321" t="s">
        <v>4125</v>
      </c>
      <c r="H1321" s="80" t="s">
        <v>4126</v>
      </c>
      <c r="I1321" s="2" t="s">
        <v>4127</v>
      </c>
      <c r="J1321" s="2" t="s">
        <v>4128</v>
      </c>
      <c r="K1321" s="2" t="s">
        <v>4129</v>
      </c>
      <c r="M1321"/>
      <c r="N1321">
        <v>19.547090900000001</v>
      </c>
      <c r="O1321" s="15">
        <f t="shared" si="42"/>
        <v>-0.45439684199996427</v>
      </c>
      <c r="P1321" s="18" t="str">
        <f>IF(F1321="stop","",IF(F1321&lt;&gt;"",HYPERLINK(Settings!$B$5 &amp; "/manage/?network=" &amp; LOWER(B$8) &amp; "&amp;search=token&amp;account=" &amp; ToMint!$B$5 &amp; "&amp;view=" &amp; ToMint!J1321,"TokenSol"),""))</f>
        <v>TokenSol</v>
      </c>
      <c r="Q1321" s="2"/>
      <c r="R1321" s="2"/>
      <c r="S1321" s="11"/>
      <c r="T1321" s="78" t="str">
        <f>"owner=" &amp; Tokens!BS1321 &amp; "&amp;filename_for_metadata=" &amp; Tokens!BT1321 &amp; "&amp;offchaindata_platform=" &amp; $B$17 &amp; "&amp;keyfile=" &amp; $B$5 &amp;  "&amp;repository=" &amp; $B$18</f>
        <v>owner=BbDq7xeUzpj8bXfd9N7dh1tw43Ss7xbYpyjoNuwDSrzq&amp;filename_for_metadata=PASSFestival_COR22E16&amp;offchaindata_platform=Github&amp;keyfile=Paul&amp;repository=CalviOnTheRocks2022</v>
      </c>
      <c r="U1321" s="78" t="str">
        <f t="shared" si="41"/>
        <v>{"name":"#16 Pass Festival",_x000D_
"symbol":"COR22E16",_x000D_
"description":"Pass Festival / Pass NFT Festival - 1 édition Calvi on the Rocks 2022",_x000D_
"seller_fee_basis_points":1000,_x000D_
"image":"https://bafybeibjweqxfjyitzgj7gxz5hflorhnt6cu4rkxrw7sezuewdhc5ljuxy.ipfs.nftstorage.link?image_16.webp",_x000D_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21" s="78" t="str">
        <f>formatRow(Tokens!C$2:I$2,Tokens!C1321:I1321)</f>
        <v>"name":"#16 Pass Festival",_x000D_
"symbol":"COR22E16",_x000D_
"description":"Pass Festival / Pass NFT Festival - 1 édition Calvi on the Rocks 2022",_x000D_
"seller_fee_basis_points":1000,_x000D_
"image":"https://bafybeibjweqxfjyitzgj7gxz5hflorhnt6cu4rkxrw7sezuewdhc5ljuxy.ipfs.nftstorage.link?image_16.webp",_x000D_
"Issuer":"NfluenT for Calvi On The rocks",_x000D_
"external_url":""</v>
      </c>
      <c r="W1321" s="78" t="str">
        <f>formatRow(Tokens!J$2:AV$2,Tokens!J1321:AV1321,2,"attributes")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1" s="78" t="str">
        <f>formatRow(Tokens!AX$2:BC$2,Tokens!AX1321:BC1321,2,"creators")</f>
        <v>"creators":[{"address":"ncreator",_x000D_
"share":10},{"address":"cotrcrea",_x000D_
"share":90},{"address":"nminer",_x000D_
"share":0}]</v>
      </c>
      <c r="Y1321" s="78" t="str">
        <f>formatRow(Tokens!BD$2:BI$2,Tokens!BD1321:BI1321,2,"files")</f>
        <v>"files":[]</v>
      </c>
      <c r="Z1321" s="78"/>
      <c r="AA1321" s="78"/>
      <c r="AB1321" s="78"/>
      <c r="AC1321" s="78" t="str">
        <f>formatRow(Tokens!BJ$2:BK$2,Tokens!BJ1321:BK1321,0,"collection")</f>
        <v>"collection":{"name":"PASS Festival",_x000D_
"family":"Calvi On The Rocks"}</v>
      </c>
      <c r="AD1321" s="1" t="str">
        <f>formatRow(Tokens!BN$2:BR$2,Tokens!BN1321:BR1321,0,"marketplace")</f>
        <v>"marketplace":{"initial_price":294,_x000D_
"reservation_price":"",_x000D_
"duration":"",_x000D_
"max_mint":1,_x000D_
"sell_date":"25/06/2022"}</v>
      </c>
      <c r="AE1321" s="1"/>
    </row>
    <row r="1322" spans="4:31" ht="14.25" customHeight="1" x14ac:dyDescent="0.3">
      <c r="D1322" s="1">
        <f>Tokens!B1322</f>
        <v>17</v>
      </c>
      <c r="E1322" s="17" t="str">
        <f>IF(Tokens!C1322="","",Tokens!C1322)</f>
        <v>#17 Pass Festival</v>
      </c>
      <c r="F1322" s="79">
        <v>44736.671886574077</v>
      </c>
      <c r="G1322" t="s">
        <v>4130</v>
      </c>
      <c r="H1322" s="80" t="s">
        <v>4131</v>
      </c>
      <c r="I1322" s="2" t="s">
        <v>4132</v>
      </c>
      <c r="J1322" s="2" t="s">
        <v>4133</v>
      </c>
      <c r="K1322" s="2" t="s">
        <v>4134</v>
      </c>
      <c r="M1322"/>
      <c r="N1322">
        <v>19.535104700000002</v>
      </c>
      <c r="O1322" s="15">
        <f t="shared" si="42"/>
        <v>-0.45439684199996427</v>
      </c>
      <c r="P1322" s="18" t="str">
        <f>IF(F1322="stop","",IF(F1322&lt;&gt;"",HYPERLINK(Settings!$B$5 &amp; "/manage/?network=" &amp; LOWER(B$8) &amp; "&amp;search=token&amp;account=" &amp; ToMint!$B$5 &amp; "&amp;view=" &amp; ToMint!J1322,"TokenSol"),""))</f>
        <v>TokenSol</v>
      </c>
      <c r="Q1322" s="2"/>
      <c r="R1322" s="2"/>
      <c r="S1322" s="11"/>
      <c r="T1322" s="78" t="str">
        <f>"owner=" &amp; Tokens!BS1322 &amp; "&amp;filename_for_metadata=" &amp; Tokens!BT1322 &amp; "&amp;offchaindata_platform=" &amp; $B$17 &amp; "&amp;keyfile=" &amp; $B$5 &amp;  "&amp;repository=" &amp; $B$18</f>
        <v>owner=BbDq7xeUzpj8bXfd9N7dh1tw43Ss7xbYpyjoNuwDSrzq&amp;filename_for_metadata=PASSFestival_COR22E17&amp;offchaindata_platform=Github&amp;keyfile=Paul&amp;repository=CalviOnTheRocks2022</v>
      </c>
      <c r="U1322" s="78" t="str">
        <f t="shared" si="41"/>
        <v>{"name":"#17 Pass Festival",_x000D_
"symbol":"COR22E17",_x000D_
"description":"Pass Festival / Pass NFT Festival - 1 édition Calvi on the Rocks 2022",_x000D_
"seller_fee_basis_points":1000,_x000D_
"image":"https://bafybeicjexy7cdmjwul4chfutr3qqxnhptnc5bud6tpbql5kmse64hq5qa.ipfs.nftstorage.link?image_17.webp",_x000D_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22" s="78" t="str">
        <f>formatRow(Tokens!C$2:I$2,Tokens!C1322:I1322)</f>
        <v>"name":"#17 Pass Festival",_x000D_
"symbol":"COR22E17",_x000D_
"description":"Pass Festival / Pass NFT Festival - 1 édition Calvi on the Rocks 2022",_x000D_
"seller_fee_basis_points":1000,_x000D_
"image":"https://bafybeicjexy7cdmjwul4chfutr3qqxnhptnc5bud6tpbql5kmse64hq5qa.ipfs.nftstorage.link?image_17.webp",_x000D_
"Issuer":"NfluenT for Calvi On The rocks",_x000D_
"external_url":""</v>
      </c>
      <c r="W1322" s="78" t="str">
        <f>formatRow(Tokens!J$2:AV$2,Tokens!J1322:AV1322,2,"attributes")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2" s="78" t="str">
        <f>formatRow(Tokens!AX$2:BC$2,Tokens!AX1322:BC1322,2,"creators")</f>
        <v>"creators":[{"address":"ncreator",_x000D_
"share":10},{"address":"cotrcrea",_x000D_
"share":90},{"address":"nminer",_x000D_
"share":0}]</v>
      </c>
      <c r="Y1322" s="78" t="str">
        <f>formatRow(Tokens!BD$2:BI$2,Tokens!BD1322:BI1322,2,"files")</f>
        <v>"files":[]</v>
      </c>
      <c r="Z1322" s="78"/>
      <c r="AA1322" s="78"/>
      <c r="AB1322" s="78"/>
      <c r="AC1322" s="78" t="str">
        <f>formatRow(Tokens!BJ$2:BK$2,Tokens!BJ1322:BK1322,0,"collection")</f>
        <v>"collection":{"name":"PASS Festival",_x000D_
"family":"Calvi On The Rocks"}</v>
      </c>
      <c r="AD1322" s="1" t="str">
        <f>formatRow(Tokens!BN$2:BR$2,Tokens!BN1322:BR1322,0,"marketplace")</f>
        <v>"marketplace":{"initial_price":294,_x000D_
"reservation_price":"",_x000D_
"duration":"",_x000D_
"max_mint":1,_x000D_
"sell_date":"25/06/2022"}</v>
      </c>
      <c r="AE1322" s="1"/>
    </row>
    <row r="1323" spans="4:31" ht="14.25" customHeight="1" x14ac:dyDescent="0.3">
      <c r="D1323" s="1">
        <f>Tokens!B1323</f>
        <v>18</v>
      </c>
      <c r="E1323" s="17" t="str">
        <f>IF(Tokens!C1323="","",Tokens!C1323)</f>
        <v>#18 Pass Festival</v>
      </c>
      <c r="F1323" s="79">
        <v>44736.6721875</v>
      </c>
      <c r="G1323" t="s">
        <v>4135</v>
      </c>
      <c r="H1323" s="80" t="s">
        <v>4136</v>
      </c>
      <c r="I1323" s="2" t="s">
        <v>4137</v>
      </c>
      <c r="J1323" s="2" t="s">
        <v>4138</v>
      </c>
      <c r="K1323" s="2" t="s">
        <v>4139</v>
      </c>
      <c r="M1323"/>
      <c r="N1323">
        <v>19.523118499999999</v>
      </c>
      <c r="O1323" s="15">
        <f t="shared" si="42"/>
        <v>-0.45439684200009894</v>
      </c>
      <c r="P1323" s="18" t="str">
        <f>IF(F1323="stop","",IF(F1323&lt;&gt;"",HYPERLINK(Settings!$B$5 &amp; "/manage/?network=" &amp; LOWER(B$8) &amp; "&amp;search=token&amp;account=" &amp; ToMint!$B$5 &amp; "&amp;view=" &amp; ToMint!J1323,"TokenSol"),""))</f>
        <v>TokenSol</v>
      </c>
      <c r="Q1323" s="2"/>
      <c r="R1323" s="2"/>
      <c r="S1323" s="11"/>
      <c r="T1323" s="78" t="str">
        <f>"owner=" &amp; Tokens!BS1323 &amp; "&amp;filename_for_metadata=" &amp; Tokens!BT1323 &amp; "&amp;offchaindata_platform=" &amp; $B$17 &amp; "&amp;keyfile=" &amp; $B$5 &amp;  "&amp;repository=" &amp; $B$18</f>
        <v>owner=BbDq7xeUzpj8bXfd9N7dh1tw43Ss7xbYpyjoNuwDSrzq&amp;filename_for_metadata=PASSFestival_COR22E18&amp;offchaindata_platform=Github&amp;keyfile=Paul&amp;repository=CalviOnTheRocks2022</v>
      </c>
      <c r="U1323" s="78" t="str">
        <f t="shared" si="41"/>
        <v>{"name":"#18 Pass Festival",_x000D_
"symbol":"COR22E18",_x000D_
"description":"Pass Festival / Pass NFT Festival - 1 édition Calvi on the Rocks 2022",_x000D_
"seller_fee_basis_points":1000,_x000D_
"image":"https://bafybeihk7n7ausago74jegpwqy6gvu2zttyejshixcmncae3emnf5xbl3m.ipfs.nftstorage.link?image_18.webp",_x000D_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23" s="78" t="str">
        <f>formatRow(Tokens!C$2:I$2,Tokens!C1323:I1323)</f>
        <v>"name":"#18 Pass Festival",_x000D_
"symbol":"COR22E18",_x000D_
"description":"Pass Festival / Pass NFT Festival - 1 édition Calvi on the Rocks 2022",_x000D_
"seller_fee_basis_points":1000,_x000D_
"image":"https://bafybeihk7n7ausago74jegpwqy6gvu2zttyejshixcmncae3emnf5xbl3m.ipfs.nftstorage.link?image_18.webp",_x000D_
"Issuer":"NfluenT for Calvi On The rocks",_x000D_
"external_url":""</v>
      </c>
      <c r="W1323" s="78" t="str">
        <f>formatRow(Tokens!J$2:AV$2,Tokens!J1323:AV1323,2,"attributes")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3" s="78" t="str">
        <f>formatRow(Tokens!AX$2:BC$2,Tokens!AX1323:BC1323,2,"creators")</f>
        <v>"creators":[{"address":"ncreator",_x000D_
"share":10},{"address":"cotrcrea",_x000D_
"share":90},{"address":"nminer",_x000D_
"share":0}]</v>
      </c>
      <c r="Y1323" s="78" t="str">
        <f>formatRow(Tokens!BD$2:BI$2,Tokens!BD1323:BI1323,2,"files")</f>
        <v>"files":[]</v>
      </c>
      <c r="Z1323" s="78"/>
      <c r="AA1323" s="78"/>
      <c r="AB1323" s="78"/>
      <c r="AC1323" s="78" t="str">
        <f>formatRow(Tokens!BJ$2:BK$2,Tokens!BJ1323:BK1323,0,"collection")</f>
        <v>"collection":{"name":"PASS Festival",_x000D_
"family":"Calvi On The Rocks"}</v>
      </c>
      <c r="AD1323" s="1" t="str">
        <f>formatRow(Tokens!BN$2:BR$2,Tokens!BN1323:BR1323,0,"marketplace")</f>
        <v>"marketplace":{"initial_price":294,_x000D_
"reservation_price":"",_x000D_
"duration":"",_x000D_
"max_mint":1,_x000D_
"sell_date":"25/06/2022"}</v>
      </c>
      <c r="AE1323" s="1"/>
    </row>
    <row r="1324" spans="4:31" ht="14.25" customHeight="1" x14ac:dyDescent="0.3">
      <c r="D1324" s="1">
        <f>Tokens!B1324</f>
        <v>19</v>
      </c>
      <c r="E1324" s="17" t="str">
        <f>IF(Tokens!C1324="","",Tokens!C1324)</f>
        <v>#19 Pass Festival</v>
      </c>
      <c r="F1324" s="79">
        <v>44736.672395833331</v>
      </c>
      <c r="G1324" t="s">
        <v>4140</v>
      </c>
      <c r="H1324" s="80" t="s">
        <v>4141</v>
      </c>
      <c r="I1324" s="2" t="s">
        <v>4142</v>
      </c>
      <c r="J1324" s="2" t="s">
        <v>4143</v>
      </c>
      <c r="K1324" s="2" t="s">
        <v>4144</v>
      </c>
      <c r="M1324"/>
      <c r="N1324">
        <v>19.5111323</v>
      </c>
      <c r="O1324" s="15">
        <f t="shared" si="42"/>
        <v>-0.45439684199996427</v>
      </c>
      <c r="P1324" s="18" t="str">
        <f>IF(F1324="stop","",IF(F1324&lt;&gt;"",HYPERLINK(Settings!$B$5 &amp; "/manage/?network=" &amp; LOWER(B$8) &amp; "&amp;search=token&amp;account=" &amp; ToMint!$B$5 &amp; "&amp;view=" &amp; ToMint!J1324,"TokenSol"),""))</f>
        <v>TokenSol</v>
      </c>
      <c r="Q1324" s="2"/>
      <c r="R1324" s="2"/>
      <c r="S1324" s="11"/>
      <c r="T1324" s="78" t="str">
        <f>"owner=" &amp; Tokens!BS1324 &amp; "&amp;filename_for_metadata=" &amp; Tokens!BT1324 &amp; "&amp;offchaindata_platform=" &amp; $B$17 &amp; "&amp;keyfile=" &amp; $B$5 &amp;  "&amp;repository=" &amp; $B$18</f>
        <v>owner=BbDq7xeUzpj8bXfd9N7dh1tw43Ss7xbYpyjoNuwDSrzq&amp;filename_for_metadata=PASSFestival_COR22E19&amp;offchaindata_platform=Github&amp;keyfile=Paul&amp;repository=CalviOnTheRocks2022</v>
      </c>
      <c r="U1324" s="78" t="str">
        <f t="shared" si="41"/>
        <v>{"name":"#19 Pass Festival",_x000D_
"symbol":"COR22E19",_x000D_
"description":"Pass Festival / Pass NFT Festival - 1 édition Calvi on the Rocks 2022",_x000D_
"seller_fee_basis_points":1000,_x000D_
"image":"https://bafybeibj7tp4upimcear66qic3flefbadrtxcxll6yrwmv3grh4mlq2bze.ipfs.nftstorage.link?image_19.webp",_x000D_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24" s="78" t="str">
        <f>formatRow(Tokens!C$2:I$2,Tokens!C1324:I1324)</f>
        <v>"name":"#19 Pass Festival",_x000D_
"symbol":"COR22E19",_x000D_
"description":"Pass Festival / Pass NFT Festival - 1 édition Calvi on the Rocks 2022",_x000D_
"seller_fee_basis_points":1000,_x000D_
"image":"https://bafybeibj7tp4upimcear66qic3flefbadrtxcxll6yrwmv3grh4mlq2bze.ipfs.nftstorage.link?image_19.webp",_x000D_
"Issuer":"NfluenT for Calvi On The rocks",_x000D_
"external_url":""</v>
      </c>
      <c r="W1324" s="78" t="str">
        <f>formatRow(Tokens!J$2:AV$2,Tokens!J1324:AV1324,2,"attributes")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4" s="78" t="str">
        <f>formatRow(Tokens!AX$2:BC$2,Tokens!AX1324:BC1324,2,"creators")</f>
        <v>"creators":[{"address":"ncreator",_x000D_
"share":10},{"address":"cotrcrea",_x000D_
"share":90},{"address":"nminer",_x000D_
"share":0}]</v>
      </c>
      <c r="Y1324" s="78" t="str">
        <f>formatRow(Tokens!BD$2:BI$2,Tokens!BD1324:BI1324,2,"files")</f>
        <v>"files":[]</v>
      </c>
      <c r="Z1324" s="78"/>
      <c r="AA1324" s="78"/>
      <c r="AB1324" s="78"/>
      <c r="AC1324" s="78" t="str">
        <f>formatRow(Tokens!BJ$2:BK$2,Tokens!BJ1324:BK1324,0,"collection")</f>
        <v>"collection":{"name":"PASS Festival",_x000D_
"family":"Calvi On The Rocks"}</v>
      </c>
      <c r="AD1324" s="1" t="str">
        <f>formatRow(Tokens!BN$2:BR$2,Tokens!BN1324:BR1324,0,"marketplace")</f>
        <v>"marketplace":{"initial_price":294,_x000D_
"reservation_price":"",_x000D_
"duration":"",_x000D_
"max_mint":1,_x000D_
"sell_date":"25/06/2022"}</v>
      </c>
      <c r="AE1324" s="1"/>
    </row>
    <row r="1325" spans="4:31" ht="14.25" customHeight="1" x14ac:dyDescent="0.3">
      <c r="D1325" s="1">
        <f>Tokens!B1325</f>
        <v>20</v>
      </c>
      <c r="E1325" s="17" t="str">
        <f>IF(Tokens!C1325="","",Tokens!C1325)</f>
        <v>#20 Pass Festival</v>
      </c>
      <c r="F1325" s="79">
        <v>44736.672847222224</v>
      </c>
      <c r="G1325" t="s">
        <v>4145</v>
      </c>
      <c r="H1325" s="80" t="s">
        <v>4146</v>
      </c>
      <c r="I1325" s="2" t="s">
        <v>4147</v>
      </c>
      <c r="J1325" s="2" t="s">
        <v>4148</v>
      </c>
      <c r="K1325" s="2" t="s">
        <v>4149</v>
      </c>
      <c r="M1325"/>
      <c r="N1325">
        <v>19.499146100000001</v>
      </c>
      <c r="O1325" s="15">
        <f t="shared" si="42"/>
        <v>-0.45439684199996427</v>
      </c>
      <c r="P1325" s="18" t="str">
        <f>IF(F1325="stop","",IF(F1325&lt;&gt;"",HYPERLINK(Settings!$B$5 &amp; "/manage/?network=" &amp; LOWER(B$8) &amp; "&amp;search=token&amp;account=" &amp; ToMint!$B$5 &amp; "&amp;view=" &amp; ToMint!J1325,"TokenSol"),""))</f>
        <v>TokenSol</v>
      </c>
      <c r="Q1325" s="2"/>
      <c r="R1325" s="2"/>
      <c r="S1325" s="11"/>
      <c r="T1325" s="78" t="str">
        <f>"owner=" &amp; Tokens!BS1325 &amp; "&amp;filename_for_metadata=" &amp; Tokens!BT1325 &amp; "&amp;offchaindata_platform=" &amp; $B$17 &amp; "&amp;keyfile=" &amp; $B$5 &amp;  "&amp;repository=" &amp; $B$18</f>
        <v>owner=BbDq7xeUzpj8bXfd9N7dh1tw43Ss7xbYpyjoNuwDSrzq&amp;filename_for_metadata=PASSFestival_COR22E20&amp;offchaindata_platform=Github&amp;keyfile=Paul&amp;repository=CalviOnTheRocks2022</v>
      </c>
      <c r="U1325" s="78" t="str">
        <f t="shared" si="41"/>
        <v>{"name":"#20 Pass Festival",_x000D_
"symbol":"COR22E20",_x000D_
"description":"Pass Festival / Pass NFT Festival - 1 édition Calvi on the Rocks 2022",_x000D_
"seller_fee_basis_points":1000,_x000D_
"image":"https://bafybeibspyscknoxudgdv7tqwzboy6soleofp3kwnhey54xnk47k3jhj7u.ipfs.nftstorage.link?image_20.webp",_x000D_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25" s="78" t="str">
        <f>formatRow(Tokens!C$2:I$2,Tokens!C1325:I1325)</f>
        <v>"name":"#20 Pass Festival",_x000D_
"symbol":"COR22E20",_x000D_
"description":"Pass Festival / Pass NFT Festival - 1 édition Calvi on the Rocks 2022",_x000D_
"seller_fee_basis_points":1000,_x000D_
"image":"https://bafybeibspyscknoxudgdv7tqwzboy6soleofp3kwnhey54xnk47k3jhj7u.ipfs.nftstorage.link?image_20.webp",_x000D_
"Issuer":"NfluenT for Calvi On The rocks",_x000D_
"external_url":""</v>
      </c>
      <c r="W1325" s="78" t="str">
        <f>formatRow(Tokens!J$2:AV$2,Tokens!J1325:AV1325,2,"attributes")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5" s="78" t="str">
        <f>formatRow(Tokens!AX$2:BC$2,Tokens!AX1325:BC1325,2,"creators")</f>
        <v>"creators":[{"address":"ncreator",_x000D_
"share":10},{"address":"cotrcrea",_x000D_
"share":90},{"address":"nminer",_x000D_
"share":0}]</v>
      </c>
      <c r="Y1325" s="78" t="str">
        <f>formatRow(Tokens!BD$2:BI$2,Tokens!BD1325:BI1325,2,"files")</f>
        <v>"files":[]</v>
      </c>
      <c r="Z1325" s="78"/>
      <c r="AA1325" s="78"/>
      <c r="AB1325" s="78"/>
      <c r="AC1325" s="78" t="str">
        <f>formatRow(Tokens!BJ$2:BK$2,Tokens!BJ1325:BK1325,0,"collection")</f>
        <v>"collection":{"name":"PASS Festival",_x000D_
"family":"Calvi On The Rocks"}</v>
      </c>
      <c r="AD1325" s="1" t="str">
        <f>formatRow(Tokens!BN$2:BR$2,Tokens!BN1325:BR1325,0,"marketplace")</f>
        <v>"marketplace":{"initial_price":294,_x000D_
"reservation_price":"",_x000D_
"duration":"",_x000D_
"max_mint":1,_x000D_
"sell_date":"25/06/2022"}</v>
      </c>
      <c r="AE1325" s="1"/>
    </row>
    <row r="1326" spans="4:31" ht="14.25" customHeight="1" x14ac:dyDescent="0.3">
      <c r="D1326" s="1">
        <f>Tokens!B1326</f>
        <v>21</v>
      </c>
      <c r="E1326" s="17" t="str">
        <f>IF(Tokens!C1326="","",Tokens!C1326)</f>
        <v>#21 Pass Festival</v>
      </c>
      <c r="F1326" s="79">
        <v>44736.673229166663</v>
      </c>
      <c r="G1326" t="s">
        <v>4150</v>
      </c>
      <c r="H1326" s="80" t="s">
        <v>4151</v>
      </c>
      <c r="I1326" s="2" t="s">
        <v>4152</v>
      </c>
      <c r="J1326" s="2" t="s">
        <v>4153</v>
      </c>
      <c r="K1326" s="2" t="s">
        <v>4154</v>
      </c>
      <c r="M1326"/>
      <c r="N1326">
        <v>19.487159900000002</v>
      </c>
      <c r="O1326" s="15">
        <f t="shared" si="42"/>
        <v>-0.45439684199996427</v>
      </c>
      <c r="P1326" s="18" t="str">
        <f>IF(F1326="stop","",IF(F1326&lt;&gt;"",HYPERLINK(Settings!$B$5 &amp; "/manage/?network=" &amp; LOWER(B$8) &amp; "&amp;search=token&amp;account=" &amp; ToMint!$B$5 &amp; "&amp;view=" &amp; ToMint!J1326,"TokenSol"),""))</f>
        <v>TokenSol</v>
      </c>
      <c r="Q1326" s="2"/>
      <c r="R1326" s="2"/>
      <c r="S1326" s="11"/>
      <c r="T1326" s="78" t="str">
        <f>"owner=" &amp; Tokens!BS1326 &amp; "&amp;filename_for_metadata=" &amp; Tokens!BT1326 &amp; "&amp;offchaindata_platform=" &amp; $B$17 &amp; "&amp;keyfile=" &amp; $B$5 &amp;  "&amp;repository=" &amp; $B$18</f>
        <v>owner=BbDq7xeUzpj8bXfd9N7dh1tw43Ss7xbYpyjoNuwDSrzq&amp;filename_for_metadata=PASSFestival_COR22E21&amp;offchaindata_platform=Github&amp;keyfile=Paul&amp;repository=CalviOnTheRocks2022</v>
      </c>
      <c r="U1326" s="78" t="str">
        <f t="shared" si="41"/>
        <v>{"name":"#21 Pass Festival",_x000D_
"symbol":"COR22E21",_x000D_
"description":"Pass Festival / Pass NFT Festival - 1 édition Calvi on the Rocks 2022",_x000D_
"seller_fee_basis_points":1000,_x000D_
"image":"https://bafybeienc3lha5hdgn57mdn2wn6v36bnxphsnz2l7s3ookwiou7eckumt4.ipfs.nftstorage.link?image_21.webp",_x000D_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26" s="78" t="str">
        <f>formatRow(Tokens!C$2:I$2,Tokens!C1326:I1326)</f>
        <v>"name":"#21 Pass Festival",_x000D_
"symbol":"COR22E21",_x000D_
"description":"Pass Festival / Pass NFT Festival - 1 édition Calvi on the Rocks 2022",_x000D_
"seller_fee_basis_points":1000,_x000D_
"image":"https://bafybeienc3lha5hdgn57mdn2wn6v36bnxphsnz2l7s3ookwiou7eckumt4.ipfs.nftstorage.link?image_21.webp",_x000D_
"Issuer":"NfluenT for Calvi On The rocks",_x000D_
"external_url":""</v>
      </c>
      <c r="W1326" s="78" t="str">
        <f>formatRow(Tokens!J$2:AV$2,Tokens!J1326:AV1326,2,"attributes")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6" s="78" t="str">
        <f>formatRow(Tokens!AX$2:BC$2,Tokens!AX1326:BC1326,2,"creators")</f>
        <v>"creators":[{"address":"ncreator",_x000D_
"share":10},{"address":"cotrcrea",_x000D_
"share":90},{"address":"nminer",_x000D_
"share":0}]</v>
      </c>
      <c r="Y1326" s="78" t="str">
        <f>formatRow(Tokens!BD$2:BI$2,Tokens!BD1326:BI1326,2,"files")</f>
        <v>"files":[]</v>
      </c>
      <c r="Z1326" s="78"/>
      <c r="AA1326" s="78"/>
      <c r="AB1326" s="78"/>
      <c r="AC1326" s="78" t="str">
        <f>formatRow(Tokens!BJ$2:BK$2,Tokens!BJ1326:BK1326,0,"collection")</f>
        <v>"collection":{"name":"PASS Festival",_x000D_
"family":"Calvi On The Rocks"}</v>
      </c>
      <c r="AD1326" s="1" t="str">
        <f>formatRow(Tokens!BN$2:BR$2,Tokens!BN1326:BR1326,0,"marketplace")</f>
        <v>"marketplace":{"initial_price":294,_x000D_
"reservation_price":"",_x000D_
"duration":"",_x000D_
"max_mint":1,_x000D_
"sell_date":"25/06/2022"}</v>
      </c>
      <c r="AE1326" s="1"/>
    </row>
    <row r="1327" spans="4:31" ht="14.25" customHeight="1" x14ac:dyDescent="0.3">
      <c r="D1327" s="1">
        <f>Tokens!B1327</f>
        <v>22</v>
      </c>
      <c r="E1327" s="17" t="str">
        <f>IF(Tokens!C1327="","",Tokens!C1327)</f>
        <v>#22 Pass Festival</v>
      </c>
      <c r="F1327" s="79">
        <v>44736.673483796294</v>
      </c>
      <c r="G1327" t="s">
        <v>4155</v>
      </c>
      <c r="H1327" s="80" t="s">
        <v>4156</v>
      </c>
      <c r="I1327" s="2" t="s">
        <v>4157</v>
      </c>
      <c r="J1327" s="2" t="s">
        <v>4158</v>
      </c>
      <c r="K1327" s="2" t="s">
        <v>4159</v>
      </c>
      <c r="M1327"/>
      <c r="N1327">
        <v>19.475173699999999</v>
      </c>
      <c r="O1327" s="15">
        <f t="shared" si="42"/>
        <v>-0.45439684200009894</v>
      </c>
      <c r="P1327" s="18" t="str">
        <f>IF(F1327="stop","",IF(F1327&lt;&gt;"",HYPERLINK(Settings!$B$5 &amp; "/manage/?network=" &amp; LOWER(B$8) &amp; "&amp;search=token&amp;account=" &amp; ToMint!$B$5 &amp; "&amp;view=" &amp; ToMint!J1327,"TokenSol"),""))</f>
        <v>TokenSol</v>
      </c>
      <c r="Q1327" s="2"/>
      <c r="R1327" s="2"/>
      <c r="S1327" s="11"/>
      <c r="T1327" s="78" t="str">
        <f>"owner=" &amp; Tokens!BS1327 &amp; "&amp;filename_for_metadata=" &amp; Tokens!BT1327 &amp; "&amp;offchaindata_platform=" &amp; $B$17 &amp; "&amp;keyfile=" &amp; $B$5 &amp;  "&amp;repository=" &amp; $B$18</f>
        <v>owner=BbDq7xeUzpj8bXfd9N7dh1tw43Ss7xbYpyjoNuwDSrzq&amp;filename_for_metadata=PASSFestival_COR22E22&amp;offchaindata_platform=Github&amp;keyfile=Paul&amp;repository=CalviOnTheRocks2022</v>
      </c>
      <c r="U1327" s="78" t="str">
        <f t="shared" si="41"/>
        <v>{"name":"#22 Pass Festival",_x000D_
"symbol":"COR22E22",_x000D_
"description":"Pass Festival / Pass NFT Festival - 1 édition Calvi on the Rocks 2022",_x000D_
"seller_fee_basis_points":1000,_x000D_
"image":"https://bafybeihzfb54xyslzwtjxiqrehdbmqjbhkj4diyaeunlrp6x6tgsog5eg4.ipfs.nftstorage.link?image_22.webp",_x000D_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27" s="78" t="str">
        <f>formatRow(Tokens!C$2:I$2,Tokens!C1327:I1327)</f>
        <v>"name":"#22 Pass Festival",_x000D_
"symbol":"COR22E22",_x000D_
"description":"Pass Festival / Pass NFT Festival - 1 édition Calvi on the Rocks 2022",_x000D_
"seller_fee_basis_points":1000,_x000D_
"image":"https://bafybeihzfb54xyslzwtjxiqrehdbmqjbhkj4diyaeunlrp6x6tgsog5eg4.ipfs.nftstorage.link?image_22.webp",_x000D_
"Issuer":"NfluenT for Calvi On The rocks",_x000D_
"external_url":""</v>
      </c>
      <c r="W1327" s="78" t="str">
        <f>formatRow(Tokens!J$2:AV$2,Tokens!J1327:AV1327,2,"attributes")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7" s="78" t="str">
        <f>formatRow(Tokens!AX$2:BC$2,Tokens!AX1327:BC1327,2,"creators")</f>
        <v>"creators":[{"address":"ncreator",_x000D_
"share":10},{"address":"cotrcrea",_x000D_
"share":90},{"address":"nminer",_x000D_
"share":0}]</v>
      </c>
      <c r="Y1327" s="78" t="str">
        <f>formatRow(Tokens!BD$2:BI$2,Tokens!BD1327:BI1327,2,"files")</f>
        <v>"files":[]</v>
      </c>
      <c r="Z1327" s="78"/>
      <c r="AA1327" s="78"/>
      <c r="AB1327" s="78"/>
      <c r="AC1327" s="78" t="str">
        <f>formatRow(Tokens!BJ$2:BK$2,Tokens!BJ1327:BK1327,0,"collection")</f>
        <v>"collection":{"name":"PASS Festival",_x000D_
"family":"Calvi On The Rocks"}</v>
      </c>
      <c r="AD1327" s="1" t="str">
        <f>formatRow(Tokens!BN$2:BR$2,Tokens!BN1327:BR1327,0,"marketplace")</f>
        <v>"marketplace":{"initial_price":294,_x000D_
"reservation_price":"",_x000D_
"duration":"",_x000D_
"max_mint":1,_x000D_
"sell_date":"25/06/2022"}</v>
      </c>
      <c r="AE1327" s="1"/>
    </row>
    <row r="1328" spans="4:31" ht="14.25" customHeight="1" x14ac:dyDescent="0.3">
      <c r="D1328" s="1">
        <f>Tokens!B1328</f>
        <v>23</v>
      </c>
      <c r="E1328" s="17" t="str">
        <f>IF(Tokens!C1328="","",Tokens!C1328)</f>
        <v>#23 Pass Festival</v>
      </c>
      <c r="F1328" s="79">
        <v>44736.673715277779</v>
      </c>
      <c r="G1328" t="s">
        <v>4160</v>
      </c>
      <c r="H1328" s="80" t="s">
        <v>4161</v>
      </c>
      <c r="I1328" s="2" t="s">
        <v>4162</v>
      </c>
      <c r="J1328" s="2" t="s">
        <v>4163</v>
      </c>
      <c r="K1328" s="2" t="s">
        <v>4164</v>
      </c>
      <c r="M1328"/>
      <c r="N1328">
        <v>19.4631875</v>
      </c>
      <c r="O1328" s="15">
        <f t="shared" si="42"/>
        <v>-0.45439684199996427</v>
      </c>
      <c r="P1328" s="18" t="str">
        <f>IF(F1328="stop","",IF(F1328&lt;&gt;"",HYPERLINK(Settings!$B$5 &amp; "/manage/?network=" &amp; LOWER(B$8) &amp; "&amp;search=token&amp;account=" &amp; ToMint!$B$5 &amp; "&amp;view=" &amp; ToMint!J1328,"TokenSol"),""))</f>
        <v>TokenSol</v>
      </c>
      <c r="Q1328" s="2"/>
      <c r="R1328" s="2"/>
      <c r="S1328" s="11"/>
      <c r="T1328" s="78" t="str">
        <f>"owner=" &amp; Tokens!BS1328 &amp; "&amp;filename_for_metadata=" &amp; Tokens!BT1328 &amp; "&amp;offchaindata_platform=" &amp; $B$17 &amp; "&amp;keyfile=" &amp; $B$5 &amp;  "&amp;repository=" &amp; $B$18</f>
        <v>owner=BbDq7xeUzpj8bXfd9N7dh1tw43Ss7xbYpyjoNuwDSrzq&amp;filename_for_metadata=PASSFestival_COR22E23&amp;offchaindata_platform=Github&amp;keyfile=Paul&amp;repository=CalviOnTheRocks2022</v>
      </c>
      <c r="U1328" s="78" t="str">
        <f t="shared" si="41"/>
        <v>{"name":"#23 Pass Festival",_x000D_
"symbol":"COR22E23",_x000D_
"description":"Pass Festival / Pass NFT Festival - 1 édition Calvi on the Rocks 2022",_x000D_
"seller_fee_basis_points":1000,_x000D_
"image":"https://bafybeidsfislr52xgc435bg5oifdfindytzstcxayrhuqdxmrumbuoydy4.ipfs.nftstorage.link?image_23.webp",_x000D_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28" s="78" t="str">
        <f>formatRow(Tokens!C$2:I$2,Tokens!C1328:I1328)</f>
        <v>"name":"#23 Pass Festival",_x000D_
"symbol":"COR22E23",_x000D_
"description":"Pass Festival / Pass NFT Festival - 1 édition Calvi on the Rocks 2022",_x000D_
"seller_fee_basis_points":1000,_x000D_
"image":"https://bafybeidsfislr52xgc435bg5oifdfindytzstcxayrhuqdxmrumbuoydy4.ipfs.nftstorage.link?image_23.webp",_x000D_
"Issuer":"NfluenT for Calvi On The rocks",_x000D_
"external_url":""</v>
      </c>
      <c r="W1328" s="78" t="str">
        <f>formatRow(Tokens!J$2:AV$2,Tokens!J1328:AV1328,2,"attributes")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8" s="78" t="str">
        <f>formatRow(Tokens!AX$2:BC$2,Tokens!AX1328:BC1328,2,"creators")</f>
        <v>"creators":[{"address":"ncreator",_x000D_
"share":10},{"address":"cotrcrea",_x000D_
"share":90},{"address":"nminer",_x000D_
"share":0}]</v>
      </c>
      <c r="Y1328" s="78" t="str">
        <f>formatRow(Tokens!BD$2:BI$2,Tokens!BD1328:BI1328,2,"files")</f>
        <v>"files":[]</v>
      </c>
      <c r="Z1328" s="78"/>
      <c r="AA1328" s="78"/>
      <c r="AB1328" s="78"/>
      <c r="AC1328" s="78" t="str">
        <f>formatRow(Tokens!BJ$2:BK$2,Tokens!BJ1328:BK1328,0,"collection")</f>
        <v>"collection":{"name":"PASS Festival",_x000D_
"family":"Calvi On The Rocks"}</v>
      </c>
      <c r="AD1328" s="1" t="str">
        <f>formatRow(Tokens!BN$2:BR$2,Tokens!BN1328:BR1328,0,"marketplace")</f>
        <v>"marketplace":{"initial_price":294,_x000D_
"reservation_price":"",_x000D_
"duration":"",_x000D_
"max_mint":1,_x000D_
"sell_date":"25/06/2022"}</v>
      </c>
      <c r="AE1328" s="1"/>
    </row>
    <row r="1329" spans="4:31" ht="14.25" customHeight="1" x14ac:dyDescent="0.3">
      <c r="D1329" s="1">
        <f>Tokens!B1329</f>
        <v>24</v>
      </c>
      <c r="E1329" s="17" t="str">
        <f>IF(Tokens!C1329="","",Tokens!C1329)</f>
        <v>#24 Pass Festival</v>
      </c>
      <c r="F1329" s="79">
        <v>44736.67391203704</v>
      </c>
      <c r="G1329" t="s">
        <v>4165</v>
      </c>
      <c r="H1329" s="80" t="s">
        <v>4166</v>
      </c>
      <c r="I1329" s="2" t="s">
        <v>4167</v>
      </c>
      <c r="J1329" s="2" t="s">
        <v>4168</v>
      </c>
      <c r="K1329" s="2" t="s">
        <v>4169</v>
      </c>
      <c r="M1329"/>
      <c r="N1329">
        <v>19.451201300000001</v>
      </c>
      <c r="O1329" s="15">
        <f t="shared" si="42"/>
        <v>-0.45439684199996427</v>
      </c>
      <c r="P1329" s="18" t="str">
        <f>IF(F1329="stop","",IF(F1329&lt;&gt;"",HYPERLINK(Settings!$B$5 &amp; "/manage/?network=" &amp; LOWER(B$8) &amp; "&amp;search=token&amp;account=" &amp; ToMint!$B$5 &amp; "&amp;view=" &amp; ToMint!J1329,"TokenSol"),""))</f>
        <v>TokenSol</v>
      </c>
      <c r="Q1329" s="2"/>
      <c r="R1329" s="2"/>
      <c r="S1329" s="11"/>
      <c r="T1329" s="78" t="str">
        <f>"owner=" &amp; Tokens!BS1329 &amp; "&amp;filename_for_metadata=" &amp; Tokens!BT1329 &amp; "&amp;offchaindata_platform=" &amp; $B$17 &amp; "&amp;keyfile=" &amp; $B$5 &amp;  "&amp;repository=" &amp; $B$18</f>
        <v>owner=BbDq7xeUzpj8bXfd9N7dh1tw43Ss7xbYpyjoNuwDSrzq&amp;filename_for_metadata=PASSFestival_COR22E24&amp;offchaindata_platform=Github&amp;keyfile=Paul&amp;repository=CalviOnTheRocks2022</v>
      </c>
      <c r="U1329" s="78" t="str">
        <f t="shared" si="41"/>
        <v>{"name":"#24 Pass Festival",_x000D_
"symbol":"COR22E24",_x000D_
"description":"Pass Festival / Pass NFT Festival - 1 édition Calvi on the Rocks 2022",_x000D_
"seller_fee_basis_points":1000,_x000D_
"image":"https://bafybeihloubbbi7ow52344v5v7ru6e5cw7txal34kwgw2mjrpdmvbw7pja.ipfs.nftstorage.link?image_24.webp",_x000D_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29" s="78" t="str">
        <f>formatRow(Tokens!C$2:I$2,Tokens!C1329:I1329)</f>
        <v>"name":"#24 Pass Festival",_x000D_
"symbol":"COR22E24",_x000D_
"description":"Pass Festival / Pass NFT Festival - 1 édition Calvi on the Rocks 2022",_x000D_
"seller_fee_basis_points":1000,_x000D_
"image":"https://bafybeihloubbbi7ow52344v5v7ru6e5cw7txal34kwgw2mjrpdmvbw7pja.ipfs.nftstorage.link?image_24.webp",_x000D_
"Issuer":"NfluenT for Calvi On The rocks",_x000D_
"external_url":""</v>
      </c>
      <c r="W1329" s="78" t="str">
        <f>formatRow(Tokens!J$2:AV$2,Tokens!J1329:AV1329,2,"attributes")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9" s="78" t="str">
        <f>formatRow(Tokens!AX$2:BC$2,Tokens!AX1329:BC1329,2,"creators")</f>
        <v>"creators":[{"address":"ncreator",_x000D_
"share":10},{"address":"cotrcrea",_x000D_
"share":90},{"address":"nminer",_x000D_
"share":0}]</v>
      </c>
      <c r="Y1329" s="78" t="str">
        <f>formatRow(Tokens!BD$2:BI$2,Tokens!BD1329:BI1329,2,"files")</f>
        <v>"files":[]</v>
      </c>
      <c r="Z1329" s="78"/>
      <c r="AA1329" s="78"/>
      <c r="AB1329" s="78"/>
      <c r="AC1329" s="78" t="str">
        <f>formatRow(Tokens!BJ$2:BK$2,Tokens!BJ1329:BK1329,0,"collection")</f>
        <v>"collection":{"name":"PASS Festival",_x000D_
"family":"Calvi On The Rocks"}</v>
      </c>
      <c r="AD1329" s="1" t="str">
        <f>formatRow(Tokens!BN$2:BR$2,Tokens!BN1329:BR1329,0,"marketplace")</f>
        <v>"marketplace":{"initial_price":294,_x000D_
"reservation_price":"",_x000D_
"duration":"",_x000D_
"max_mint":1,_x000D_
"sell_date":"25/06/2022"}</v>
      </c>
      <c r="AE1329" s="1"/>
    </row>
    <row r="1330" spans="4:31" ht="14.25" customHeight="1" x14ac:dyDescent="0.3">
      <c r="D1330" s="1">
        <f>Tokens!B1330</f>
        <v>25</v>
      </c>
      <c r="E1330" s="17" t="str">
        <f>IF(Tokens!C1330="","",Tokens!C1330)</f>
        <v>#25 Pass Festival</v>
      </c>
      <c r="F1330" s="79">
        <v>44736.674189814818</v>
      </c>
      <c r="G1330" t="s">
        <v>4170</v>
      </c>
      <c r="H1330" s="80" t="s">
        <v>4171</v>
      </c>
      <c r="I1330" s="2" t="s">
        <v>4172</v>
      </c>
      <c r="J1330" s="2" t="s">
        <v>4173</v>
      </c>
      <c r="K1330" s="2" t="s">
        <v>4174</v>
      </c>
      <c r="M1330"/>
      <c r="N1330">
        <v>19.439215099999998</v>
      </c>
      <c r="O1330" s="15">
        <f t="shared" si="42"/>
        <v>-0.45439684200009894</v>
      </c>
      <c r="P1330" s="18" t="str">
        <f>IF(F1330="stop","",IF(F1330&lt;&gt;"",HYPERLINK(Settings!$B$5 &amp; "/manage/?network=" &amp; LOWER(B$8) &amp; "&amp;search=token&amp;account=" &amp; ToMint!$B$5 &amp; "&amp;view=" &amp; ToMint!J1330,"TokenSol"),""))</f>
        <v>TokenSol</v>
      </c>
      <c r="Q1330" s="2"/>
      <c r="R1330" s="2"/>
      <c r="S1330" s="11"/>
      <c r="T1330" s="78" t="str">
        <f>"owner=" &amp; Tokens!BS1330 &amp; "&amp;filename_for_metadata=" &amp; Tokens!BT1330 &amp; "&amp;offchaindata_platform=" &amp; $B$17 &amp; "&amp;keyfile=" &amp; $B$5 &amp;  "&amp;repository=" &amp; $B$18</f>
        <v>owner=BbDq7xeUzpj8bXfd9N7dh1tw43Ss7xbYpyjoNuwDSrzq&amp;filename_for_metadata=PASSFestival_COR22E25&amp;offchaindata_platform=Github&amp;keyfile=Paul&amp;repository=CalviOnTheRocks2022</v>
      </c>
      <c r="U1330" s="78" t="str">
        <f t="shared" si="41"/>
        <v>{"name":"#25 Pass Festival",_x000D_
"symbol":"COR22E25",_x000D_
"description":"Pass Festival / Pass NFT Festival - 1 édition Calvi on the Rocks 2022",_x000D_
"seller_fee_basis_points":1000,_x000D_
"image":"https://bafybeifnlh6uh24ybtgts3y75eg6fokiwdzjq6imvx2wxtau5kuimbgqyi.ipfs.nftstorage.link?image_25.webp",_x000D_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30" s="78" t="str">
        <f>formatRow(Tokens!C$2:I$2,Tokens!C1330:I1330)</f>
        <v>"name":"#25 Pass Festival",_x000D_
"symbol":"COR22E25",_x000D_
"description":"Pass Festival / Pass NFT Festival - 1 édition Calvi on the Rocks 2022",_x000D_
"seller_fee_basis_points":1000,_x000D_
"image":"https://bafybeifnlh6uh24ybtgts3y75eg6fokiwdzjq6imvx2wxtau5kuimbgqyi.ipfs.nftstorage.link?image_25.webp",_x000D_
"Issuer":"NfluenT for Calvi On The rocks",_x000D_
"external_url":""</v>
      </c>
      <c r="W1330" s="78" t="str">
        <f>formatRow(Tokens!J$2:AV$2,Tokens!J1330:AV1330,2,"attributes")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0" s="78" t="str">
        <f>formatRow(Tokens!AX$2:BC$2,Tokens!AX1330:BC1330,2,"creators")</f>
        <v>"creators":[{"address":"ncreator",_x000D_
"share":10},{"address":"cotrcrea",_x000D_
"share":90},{"address":"nminer",_x000D_
"share":0}]</v>
      </c>
      <c r="Y1330" s="78" t="str">
        <f>formatRow(Tokens!BD$2:BI$2,Tokens!BD1330:BI1330,2,"files")</f>
        <v>"files":[]</v>
      </c>
      <c r="Z1330" s="78"/>
      <c r="AA1330" s="78"/>
      <c r="AB1330" s="78"/>
      <c r="AC1330" s="78" t="str">
        <f>formatRow(Tokens!BJ$2:BK$2,Tokens!BJ1330:BK1330,0,"collection")</f>
        <v>"collection":{"name":"PASS Festival",_x000D_
"family":"Calvi On The Rocks"}</v>
      </c>
      <c r="AD1330" s="1" t="str">
        <f>formatRow(Tokens!BN$2:BR$2,Tokens!BN1330:BR1330,0,"marketplace")</f>
        <v>"marketplace":{"initial_price":294,_x000D_
"reservation_price":"",_x000D_
"duration":"",_x000D_
"max_mint":1,_x000D_
"sell_date":"25/06/2022"}</v>
      </c>
      <c r="AE1330" s="1"/>
    </row>
    <row r="1331" spans="4:31" ht="14.25" customHeight="1" x14ac:dyDescent="0.3">
      <c r="D1331" s="1">
        <f>Tokens!B1331</f>
        <v>26</v>
      </c>
      <c r="E1331" s="17" t="str">
        <f>IF(Tokens!C1331="","",Tokens!C1331)</f>
        <v>#26 Pass Festival</v>
      </c>
      <c r="F1331" s="79">
        <v>44736.674768518518</v>
      </c>
      <c r="G1331" t="s">
        <v>4175</v>
      </c>
      <c r="H1331" s="80" t="s">
        <v>4176</v>
      </c>
      <c r="I1331" s="2" t="s">
        <v>4177</v>
      </c>
      <c r="J1331" s="2" t="s">
        <v>4178</v>
      </c>
      <c r="K1331" s="2" t="s">
        <v>4179</v>
      </c>
      <c r="M1331"/>
      <c r="N1331">
        <v>19.427228899999999</v>
      </c>
      <c r="O1331" s="15">
        <f t="shared" si="42"/>
        <v>-0.45439684199996427</v>
      </c>
      <c r="P1331" s="18" t="str">
        <f>IF(F1331="stop","",IF(F1331&lt;&gt;"",HYPERLINK(Settings!$B$5 &amp; "/manage/?network=" &amp; LOWER(B$8) &amp; "&amp;search=token&amp;account=" &amp; ToMint!$B$5 &amp; "&amp;view=" &amp; ToMint!J1331,"TokenSol"),""))</f>
        <v>TokenSol</v>
      </c>
      <c r="Q1331" s="2"/>
      <c r="R1331" s="2"/>
      <c r="S1331" s="11"/>
      <c r="T1331" s="78" t="str">
        <f>"owner=" &amp; Tokens!BS1331 &amp; "&amp;filename_for_metadata=" &amp; Tokens!BT1331 &amp; "&amp;offchaindata_platform=" &amp; $B$17 &amp; "&amp;keyfile=" &amp; $B$5 &amp;  "&amp;repository=" &amp; $B$18</f>
        <v>owner=BbDq7xeUzpj8bXfd9N7dh1tw43Ss7xbYpyjoNuwDSrzq&amp;filename_for_metadata=PASSFestival_COR22E26&amp;offchaindata_platform=Github&amp;keyfile=Paul&amp;repository=CalviOnTheRocks2022</v>
      </c>
      <c r="U1331" s="78" t="str">
        <f t="shared" si="41"/>
        <v>{"name":"#26 Pass Festival",_x000D_
"symbol":"COR22E26",_x000D_
"description":"Pass Festival / Pass NFT Festival - 1 édition Calvi on the Rocks 2022",_x000D_
"seller_fee_basis_points":1000,_x000D_
"image":"https://bafybeih3jvgsjcbacynp4unyxsdgg3slhqsgg5txqrizyx5bkvqzladj3e.ipfs.nftstorage.link?image_26.webp",_x000D_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31" s="78" t="str">
        <f>formatRow(Tokens!C$2:I$2,Tokens!C1331:I1331)</f>
        <v>"name":"#26 Pass Festival",_x000D_
"symbol":"COR22E26",_x000D_
"description":"Pass Festival / Pass NFT Festival - 1 édition Calvi on the Rocks 2022",_x000D_
"seller_fee_basis_points":1000,_x000D_
"image":"https://bafybeih3jvgsjcbacynp4unyxsdgg3slhqsgg5txqrizyx5bkvqzladj3e.ipfs.nftstorage.link?image_26.webp",_x000D_
"Issuer":"NfluenT for Calvi On The rocks",_x000D_
"external_url":""</v>
      </c>
      <c r="W1331" s="78" t="str">
        <f>formatRow(Tokens!J$2:AV$2,Tokens!J1331:AV1331,2,"attributes")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1" s="78" t="str">
        <f>formatRow(Tokens!AX$2:BC$2,Tokens!AX1331:BC1331,2,"creators")</f>
        <v>"creators":[{"address":"ncreator",_x000D_
"share":10},{"address":"cotrcrea",_x000D_
"share":90},{"address":"nminer",_x000D_
"share":0}]</v>
      </c>
      <c r="Y1331" s="78" t="str">
        <f>formatRow(Tokens!BD$2:BI$2,Tokens!BD1331:BI1331,2,"files")</f>
        <v>"files":[]</v>
      </c>
      <c r="Z1331" s="78"/>
      <c r="AA1331" s="78"/>
      <c r="AB1331" s="78"/>
      <c r="AC1331" s="78" t="str">
        <f>formatRow(Tokens!BJ$2:BK$2,Tokens!BJ1331:BK1331,0,"collection")</f>
        <v>"collection":{"name":"PASS Festival",_x000D_
"family":"Calvi On The Rocks"}</v>
      </c>
      <c r="AD1331" s="1" t="str">
        <f>formatRow(Tokens!BN$2:BR$2,Tokens!BN1331:BR1331,0,"marketplace")</f>
        <v>"marketplace":{"initial_price":294,_x000D_
"reservation_price":"",_x000D_
"duration":"",_x000D_
"max_mint":1,_x000D_
"sell_date":"25/06/2022"}</v>
      </c>
      <c r="AE1331" s="1"/>
    </row>
    <row r="1332" spans="4:31" ht="14.25" customHeight="1" x14ac:dyDescent="0.3">
      <c r="D1332" s="1">
        <f>Tokens!B1332</f>
        <v>27</v>
      </c>
      <c r="E1332" s="17" t="str">
        <f>IF(Tokens!C1332="","",Tokens!C1332)</f>
        <v>#27 Pass Festival</v>
      </c>
      <c r="F1332" s="79">
        <v>44736.675081018519</v>
      </c>
      <c r="G1332" t="s">
        <v>4180</v>
      </c>
      <c r="H1332" s="80" t="s">
        <v>4181</v>
      </c>
      <c r="I1332" s="2" t="s">
        <v>4182</v>
      </c>
      <c r="J1332" s="2" t="s">
        <v>4183</v>
      </c>
      <c r="K1332" s="2" t="s">
        <v>4184</v>
      </c>
      <c r="M1332"/>
      <c r="N1332">
        <v>19.4152427</v>
      </c>
      <c r="O1332" s="15">
        <f t="shared" si="42"/>
        <v>-0.45439684199996427</v>
      </c>
      <c r="P1332" s="18" t="str">
        <f>IF(F1332="stop","",IF(F1332&lt;&gt;"",HYPERLINK(Settings!$B$5 &amp; "/manage/?network=" &amp; LOWER(B$8) &amp; "&amp;search=token&amp;account=" &amp; ToMint!$B$5 &amp; "&amp;view=" &amp; ToMint!J1332,"TokenSol"),""))</f>
        <v>TokenSol</v>
      </c>
      <c r="Q1332" s="2"/>
      <c r="R1332" s="2"/>
      <c r="S1332" s="11"/>
      <c r="T1332" s="78" t="str">
        <f>"owner=" &amp; Tokens!BS1332 &amp; "&amp;filename_for_metadata=" &amp; Tokens!BT1332 &amp; "&amp;offchaindata_platform=" &amp; $B$17 &amp; "&amp;keyfile=" &amp; $B$5 &amp;  "&amp;repository=" &amp; $B$18</f>
        <v>owner=BbDq7xeUzpj8bXfd9N7dh1tw43Ss7xbYpyjoNuwDSrzq&amp;filename_for_metadata=PASSFestival_COR22E27&amp;offchaindata_platform=Github&amp;keyfile=Paul&amp;repository=CalviOnTheRocks2022</v>
      </c>
      <c r="U1332" s="78" t="str">
        <f t="shared" si="41"/>
        <v>{"name":"#27 Pass Festival",_x000D_
"symbol":"COR22E27",_x000D_
"description":"Pass Festival / Pass NFT Festival - 1 édition Calvi on the Rocks 2022",_x000D_
"seller_fee_basis_points":1000,_x000D_
"image":"https://bafybeiezoxznmdpbbbzmhaxxrchqygthpdlv5ggcw4zdczl7oqafgimua4.ipfs.nftstorage.link?image_27.webp",_x000D_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32" s="78" t="str">
        <f>formatRow(Tokens!C$2:I$2,Tokens!C1332:I1332)</f>
        <v>"name":"#27 Pass Festival",_x000D_
"symbol":"COR22E27",_x000D_
"description":"Pass Festival / Pass NFT Festival - 1 édition Calvi on the Rocks 2022",_x000D_
"seller_fee_basis_points":1000,_x000D_
"image":"https://bafybeiezoxznmdpbbbzmhaxxrchqygthpdlv5ggcw4zdczl7oqafgimua4.ipfs.nftstorage.link?image_27.webp",_x000D_
"Issuer":"NfluenT for Calvi On The rocks",_x000D_
"external_url":""</v>
      </c>
      <c r="W1332" s="78" t="str">
        <f>formatRow(Tokens!J$2:AV$2,Tokens!J1332:AV1332,2,"attributes")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2" s="78" t="str">
        <f>formatRow(Tokens!AX$2:BC$2,Tokens!AX1332:BC1332,2,"creators")</f>
        <v>"creators":[{"address":"ncreator",_x000D_
"share":10},{"address":"cotrcrea",_x000D_
"share":90},{"address":"nminer",_x000D_
"share":0}]</v>
      </c>
      <c r="Y1332" s="78" t="str">
        <f>formatRow(Tokens!BD$2:BI$2,Tokens!BD1332:BI1332,2,"files")</f>
        <v>"files":[]</v>
      </c>
      <c r="Z1332" s="78"/>
      <c r="AA1332" s="78"/>
      <c r="AB1332" s="78"/>
      <c r="AC1332" s="78" t="str">
        <f>formatRow(Tokens!BJ$2:BK$2,Tokens!BJ1332:BK1332,0,"collection")</f>
        <v>"collection":{"name":"PASS Festival",_x000D_
"family":"Calvi On The Rocks"}</v>
      </c>
      <c r="AD1332" s="1" t="str">
        <f>formatRow(Tokens!BN$2:BR$2,Tokens!BN1332:BR1332,0,"marketplace")</f>
        <v>"marketplace":{"initial_price":294,_x000D_
"reservation_price":"",_x000D_
"duration":"",_x000D_
"max_mint":1,_x000D_
"sell_date":"25/06/2022"}</v>
      </c>
      <c r="AE1332" s="1"/>
    </row>
    <row r="1333" spans="4:31" ht="14.25" customHeight="1" x14ac:dyDescent="0.3">
      <c r="D1333" s="1">
        <f>Tokens!B1333</f>
        <v>28</v>
      </c>
      <c r="E1333" s="17" t="str">
        <f>IF(Tokens!C1333="","",Tokens!C1333)</f>
        <v>#28 Pass Festival</v>
      </c>
      <c r="F1333" s="79">
        <v>44736.675312500003</v>
      </c>
      <c r="G1333" t="s">
        <v>4185</v>
      </c>
      <c r="H1333" s="80" t="s">
        <v>4186</v>
      </c>
      <c r="I1333" s="2" t="s">
        <v>4187</v>
      </c>
      <c r="J1333" s="2" t="s">
        <v>4188</v>
      </c>
      <c r="K1333" s="2" t="s">
        <v>4189</v>
      </c>
      <c r="M1333"/>
      <c r="N1333">
        <v>19.403256500000001</v>
      </c>
      <c r="O1333" s="15">
        <f t="shared" si="42"/>
        <v>-0.45439684199996427</v>
      </c>
      <c r="P1333" s="18" t="str">
        <f>IF(F1333="stop","",IF(F1333&lt;&gt;"",HYPERLINK(Settings!$B$5 &amp; "/manage/?network=" &amp; LOWER(B$8) &amp; "&amp;search=token&amp;account=" &amp; ToMint!$B$5 &amp; "&amp;view=" &amp; ToMint!J1333,"TokenSol"),""))</f>
        <v>TokenSol</v>
      </c>
      <c r="Q1333" s="2"/>
      <c r="R1333" s="2"/>
      <c r="S1333" s="11"/>
      <c r="T1333" s="78" t="str">
        <f>"owner=" &amp; Tokens!BS1333 &amp; "&amp;filename_for_metadata=" &amp; Tokens!BT1333 &amp; "&amp;offchaindata_platform=" &amp; $B$17 &amp; "&amp;keyfile=" &amp; $B$5 &amp;  "&amp;repository=" &amp; $B$18</f>
        <v>owner=BbDq7xeUzpj8bXfd9N7dh1tw43Ss7xbYpyjoNuwDSrzq&amp;filename_for_metadata=PASSFestival_COR22E28&amp;offchaindata_platform=Github&amp;keyfile=Paul&amp;repository=CalviOnTheRocks2022</v>
      </c>
      <c r="U1333" s="78" t="str">
        <f t="shared" si="41"/>
        <v>{"name":"#28 Pass Festival",_x000D_
"symbol":"COR22E28",_x000D_
"description":"Pass Festival / Pass NFT Festival - 1 édition Calvi on the Rocks 2022",_x000D_
"seller_fee_basis_points":1000,_x000D_
"image":"https://bafybeibgf2s2lheqfhh4p6q4hg5tznla4qcjdu2uxif256pxhg446yzxy4.ipfs.nftstorage.link?image_28.webp",_x000D_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33" s="78" t="str">
        <f>formatRow(Tokens!C$2:I$2,Tokens!C1333:I1333)</f>
        <v>"name":"#28 Pass Festival",_x000D_
"symbol":"COR22E28",_x000D_
"description":"Pass Festival / Pass NFT Festival - 1 édition Calvi on the Rocks 2022",_x000D_
"seller_fee_basis_points":1000,_x000D_
"image":"https://bafybeibgf2s2lheqfhh4p6q4hg5tznla4qcjdu2uxif256pxhg446yzxy4.ipfs.nftstorage.link?image_28.webp",_x000D_
"Issuer":"NfluenT for Calvi On The rocks",_x000D_
"external_url":""</v>
      </c>
      <c r="W1333" s="78" t="str">
        <f>formatRow(Tokens!J$2:AV$2,Tokens!J1333:AV1333,2,"attributes")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3" s="78" t="str">
        <f>formatRow(Tokens!AX$2:BC$2,Tokens!AX1333:BC1333,2,"creators")</f>
        <v>"creators":[{"address":"ncreator",_x000D_
"share":10},{"address":"cotrcrea",_x000D_
"share":90},{"address":"nminer",_x000D_
"share":0}]</v>
      </c>
      <c r="Y1333" s="78" t="str">
        <f>formatRow(Tokens!BD$2:BI$2,Tokens!BD1333:BI1333,2,"files")</f>
        <v>"files":[]</v>
      </c>
      <c r="Z1333" s="78"/>
      <c r="AA1333" s="78"/>
      <c r="AB1333" s="78"/>
      <c r="AC1333" s="78" t="str">
        <f>formatRow(Tokens!BJ$2:BK$2,Tokens!BJ1333:BK1333,0,"collection")</f>
        <v>"collection":{"name":"PASS Festival",_x000D_
"family":"Calvi On The Rocks"}</v>
      </c>
      <c r="AD1333" s="1" t="str">
        <f>formatRow(Tokens!BN$2:BR$2,Tokens!BN1333:BR1333,0,"marketplace")</f>
        <v>"marketplace":{"initial_price":294,_x000D_
"reservation_price":"",_x000D_
"duration":"",_x000D_
"max_mint":1,_x000D_
"sell_date":"25/06/2022"}</v>
      </c>
      <c r="AE1333" s="1"/>
    </row>
    <row r="1334" spans="4:31" ht="14.25" customHeight="1" x14ac:dyDescent="0.3">
      <c r="D1334" s="1">
        <f>Tokens!B1334</f>
        <v>29</v>
      </c>
      <c r="E1334" s="17" t="str">
        <f>IF(Tokens!C1334="","",Tokens!C1334)</f>
        <v>#29 Pass Festival</v>
      </c>
      <c r="F1334" s="79">
        <v>44736.675787037035</v>
      </c>
      <c r="G1334" t="s">
        <v>4190</v>
      </c>
      <c r="H1334" s="80" t="s">
        <v>4191</v>
      </c>
      <c r="I1334" s="2" t="s">
        <v>4192</v>
      </c>
      <c r="J1334" s="2" t="s">
        <v>4193</v>
      </c>
      <c r="K1334" s="2" t="s">
        <v>4194</v>
      </c>
      <c r="M1334"/>
      <c r="N1334">
        <v>19.391270299999999</v>
      </c>
      <c r="O1334" s="15">
        <f t="shared" si="42"/>
        <v>-0.45439684200009894</v>
      </c>
      <c r="P1334" s="18" t="str">
        <f>IF(F1334="stop","",IF(F1334&lt;&gt;"",HYPERLINK(Settings!$B$5 &amp; "/manage/?network=" &amp; LOWER(B$8) &amp; "&amp;search=token&amp;account=" &amp; ToMint!$B$5 &amp; "&amp;view=" &amp; ToMint!J1334,"TokenSol"),""))</f>
        <v>TokenSol</v>
      </c>
      <c r="Q1334" s="2"/>
      <c r="R1334" s="2"/>
      <c r="S1334" s="11"/>
      <c r="T1334" s="78" t="str">
        <f>"owner=" &amp; Tokens!BS1334 &amp; "&amp;filename_for_metadata=" &amp; Tokens!BT1334 &amp; "&amp;offchaindata_platform=" &amp; $B$17 &amp; "&amp;keyfile=" &amp; $B$5 &amp;  "&amp;repository=" &amp; $B$18</f>
        <v>owner=BbDq7xeUzpj8bXfd9N7dh1tw43Ss7xbYpyjoNuwDSrzq&amp;filename_for_metadata=PASSFestival_COR22E29&amp;offchaindata_platform=Github&amp;keyfile=Paul&amp;repository=CalviOnTheRocks2022</v>
      </c>
      <c r="U1334" s="78" t="str">
        <f t="shared" si="41"/>
        <v>{"name":"#29 Pass Festival",_x000D_
"symbol":"COR22E29",_x000D_
"description":"Pass Festival / Pass NFT Festival - 1 édition Calvi on the Rocks 2022",_x000D_
"seller_fee_basis_points":1000,_x000D_
"image":"https://bafybeicooxxktw3mvhbdkul3e4h4ijtuz7el636mrtb2wv7grypgwc7lka.ipfs.nftstorage.link?image_29.webp",_x000D_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34" s="78" t="str">
        <f>formatRow(Tokens!C$2:I$2,Tokens!C1334:I1334)</f>
        <v>"name":"#29 Pass Festival",_x000D_
"symbol":"COR22E29",_x000D_
"description":"Pass Festival / Pass NFT Festival - 1 édition Calvi on the Rocks 2022",_x000D_
"seller_fee_basis_points":1000,_x000D_
"image":"https://bafybeicooxxktw3mvhbdkul3e4h4ijtuz7el636mrtb2wv7grypgwc7lka.ipfs.nftstorage.link?image_29.webp",_x000D_
"Issuer":"NfluenT for Calvi On The rocks",_x000D_
"external_url":""</v>
      </c>
      <c r="W1334" s="78" t="str">
        <f>formatRow(Tokens!J$2:AV$2,Tokens!J1334:AV1334,2,"attributes")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4" s="78" t="str">
        <f>formatRow(Tokens!AX$2:BC$2,Tokens!AX1334:BC1334,2,"creators")</f>
        <v>"creators":[{"address":"ncreator",_x000D_
"share":10},{"address":"cotrcrea",_x000D_
"share":90},{"address":"nminer",_x000D_
"share":0}]</v>
      </c>
      <c r="Y1334" s="78" t="str">
        <f>formatRow(Tokens!BD$2:BI$2,Tokens!BD1334:BI1334,2,"files")</f>
        <v>"files":[]</v>
      </c>
      <c r="Z1334" s="78"/>
      <c r="AA1334" s="78"/>
      <c r="AB1334" s="78"/>
      <c r="AC1334" s="78" t="str">
        <f>formatRow(Tokens!BJ$2:BK$2,Tokens!BJ1334:BK1334,0,"collection")</f>
        <v>"collection":{"name":"PASS Festival",_x000D_
"family":"Calvi On The Rocks"}</v>
      </c>
      <c r="AD1334" s="1" t="str">
        <f>formatRow(Tokens!BN$2:BR$2,Tokens!BN1334:BR1334,0,"marketplace")</f>
        <v>"marketplace":{"initial_price":294,_x000D_
"reservation_price":"",_x000D_
"duration":"",_x000D_
"max_mint":1,_x000D_
"sell_date":"25/06/2022"}</v>
      </c>
      <c r="AE1334" s="1"/>
    </row>
    <row r="1335" spans="4:31" ht="14.25" customHeight="1" x14ac:dyDescent="0.3">
      <c r="D1335" s="1">
        <f>Tokens!B1335</f>
        <v>30</v>
      </c>
      <c r="E1335" s="17" t="str">
        <f>IF(Tokens!C1335="","",Tokens!C1335)</f>
        <v>#30 Pass Festival</v>
      </c>
      <c r="F1335" s="79">
        <v>44736.676053240742</v>
      </c>
      <c r="G1335" t="s">
        <v>4195</v>
      </c>
      <c r="H1335" s="80" t="s">
        <v>4196</v>
      </c>
      <c r="I1335" s="2" t="s">
        <v>4197</v>
      </c>
      <c r="J1335" s="2" t="s">
        <v>4198</v>
      </c>
      <c r="K1335" s="2" t="s">
        <v>4199</v>
      </c>
      <c r="M1335"/>
      <c r="N1335">
        <v>19.3792841</v>
      </c>
      <c r="O1335" s="15">
        <f t="shared" si="42"/>
        <v>-0.45439684199996427</v>
      </c>
      <c r="P1335" s="18" t="str">
        <f>IF(F1335="stop","",IF(F1335&lt;&gt;"",HYPERLINK(Settings!$B$5 &amp; "/manage/?network=" &amp; LOWER(B$8) &amp; "&amp;search=token&amp;account=" &amp; ToMint!$B$5 &amp; "&amp;view=" &amp; ToMint!J1335,"TokenSol"),""))</f>
        <v>TokenSol</v>
      </c>
      <c r="Q1335" s="2"/>
      <c r="R1335" s="2"/>
      <c r="S1335" s="11"/>
      <c r="T1335" s="78" t="str">
        <f>"owner=" &amp; Tokens!BS1335 &amp; "&amp;filename_for_metadata=" &amp; Tokens!BT1335 &amp; "&amp;offchaindata_platform=" &amp; $B$17 &amp; "&amp;keyfile=" &amp; $B$5 &amp;  "&amp;repository=" &amp; $B$18</f>
        <v>owner=BbDq7xeUzpj8bXfd9N7dh1tw43Ss7xbYpyjoNuwDSrzq&amp;filename_for_metadata=PASSFestival_COR22E30&amp;offchaindata_platform=Github&amp;keyfile=Paul&amp;repository=CalviOnTheRocks2022</v>
      </c>
      <c r="U1335" s="78" t="str">
        <f t="shared" si="41"/>
        <v>{"name":"#30 Pass Festival",_x000D_
"symbol":"COR22E30",_x000D_
"description":"Pass Festival / Pass NFT Festival - 1 édition Calvi on the Rocks 2022",_x000D_
"seller_fee_basis_points":1000,_x000D_
"image":"https://bafybeieg6a3yhquaccei2ju3x44m5yad2ru7yjcciuevezrgtdoyvb4sf4.ipfs.nftstorage.link?image_30.webp",_x000D_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35" s="78" t="str">
        <f>formatRow(Tokens!C$2:I$2,Tokens!C1335:I1335)</f>
        <v>"name":"#30 Pass Festival",_x000D_
"symbol":"COR22E30",_x000D_
"description":"Pass Festival / Pass NFT Festival - 1 édition Calvi on the Rocks 2022",_x000D_
"seller_fee_basis_points":1000,_x000D_
"image":"https://bafybeieg6a3yhquaccei2ju3x44m5yad2ru7yjcciuevezrgtdoyvb4sf4.ipfs.nftstorage.link?image_30.webp",_x000D_
"Issuer":"NfluenT for Calvi On The rocks",_x000D_
"external_url":""</v>
      </c>
      <c r="W1335" s="78" t="str">
        <f>formatRow(Tokens!J$2:AV$2,Tokens!J1335:AV1335,2,"attributes")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5" s="78" t="str">
        <f>formatRow(Tokens!AX$2:BC$2,Tokens!AX1335:BC1335,2,"creators")</f>
        <v>"creators":[{"address":"ncreator",_x000D_
"share":10},{"address":"cotrcrea",_x000D_
"share":90},{"address":"nminer",_x000D_
"share":0}]</v>
      </c>
      <c r="Y1335" s="78" t="str">
        <f>formatRow(Tokens!BD$2:BI$2,Tokens!BD1335:BI1335,2,"files")</f>
        <v>"files":[]</v>
      </c>
      <c r="Z1335" s="78"/>
      <c r="AA1335" s="78"/>
      <c r="AB1335" s="78"/>
      <c r="AC1335" s="78" t="str">
        <f>formatRow(Tokens!BJ$2:BK$2,Tokens!BJ1335:BK1335,0,"collection")</f>
        <v>"collection":{"name":"PASS Festival",_x000D_
"family":"Calvi On The Rocks"}</v>
      </c>
      <c r="AD1335" s="1" t="str">
        <f>formatRow(Tokens!BN$2:BR$2,Tokens!BN1335:BR1335,0,"marketplace")</f>
        <v>"marketplace":{"initial_price":294,_x000D_
"reservation_price":"",_x000D_
"duration":"",_x000D_
"max_mint":1,_x000D_
"sell_date":"25/06/2022"}</v>
      </c>
      <c r="AE1335" s="1"/>
    </row>
    <row r="1336" spans="4:31" ht="14.25" customHeight="1" x14ac:dyDescent="0.3">
      <c r="D1336" s="1">
        <f>Tokens!B1336</f>
        <v>31</v>
      </c>
      <c r="E1336" s="17" t="str">
        <f>IF(Tokens!C1336="","",Tokens!C1336)</f>
        <v>#31 Pass Festival</v>
      </c>
      <c r="F1336" s="79">
        <v>44736.676342592589</v>
      </c>
      <c r="G1336" t="s">
        <v>4200</v>
      </c>
      <c r="H1336" s="80" t="s">
        <v>4201</v>
      </c>
      <c r="I1336" s="2" t="s">
        <v>4202</v>
      </c>
      <c r="J1336" s="2" t="s">
        <v>4203</v>
      </c>
      <c r="K1336" s="2" t="s">
        <v>4204</v>
      </c>
      <c r="M1336"/>
      <c r="N1336">
        <v>19.367297900000001</v>
      </c>
      <c r="O1336" s="15">
        <f t="shared" si="42"/>
        <v>-0.45439684199996427</v>
      </c>
      <c r="P1336" s="18" t="str">
        <f>IF(F1336="stop","",IF(F1336&lt;&gt;"",HYPERLINK(Settings!$B$5 &amp; "/manage/?network=" &amp; LOWER(B$8) &amp; "&amp;search=token&amp;account=" &amp; ToMint!$B$5 &amp; "&amp;view=" &amp; ToMint!J1336,"TokenSol"),""))</f>
        <v>TokenSol</v>
      </c>
      <c r="Q1336" s="2"/>
      <c r="R1336" s="2"/>
      <c r="S1336" s="11"/>
      <c r="T1336" s="78" t="str">
        <f>"owner=" &amp; Tokens!BS1336 &amp; "&amp;filename_for_metadata=" &amp; Tokens!BT1336 &amp; "&amp;offchaindata_platform=" &amp; $B$17 &amp; "&amp;keyfile=" &amp; $B$5 &amp;  "&amp;repository=" &amp; $B$18</f>
        <v>owner=BbDq7xeUzpj8bXfd9N7dh1tw43Ss7xbYpyjoNuwDSrzq&amp;filename_for_metadata=PASSFestival_COR22E31&amp;offchaindata_platform=Github&amp;keyfile=Paul&amp;repository=CalviOnTheRocks2022</v>
      </c>
      <c r="U1336" s="78" t="str">
        <f t="shared" si="41"/>
        <v>{"name":"#31 Pass Festival",_x000D_
"symbol":"COR22E31",_x000D_
"description":"Pass Festival / Pass NFT Festival - 1 édition Calvi on the Rocks 2022",_x000D_
"seller_fee_basis_points":1000,_x000D_
"image":"https://bafybeiag5qic5wnqp2fga4xghd2o2sctl6msdevdfioxcajwgmo7luduy4.ipfs.nftstorage.link?image_31.webp",_x000D_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36" s="78" t="str">
        <f>formatRow(Tokens!C$2:I$2,Tokens!C1336:I1336)</f>
        <v>"name":"#31 Pass Festival",_x000D_
"symbol":"COR22E31",_x000D_
"description":"Pass Festival / Pass NFT Festival - 1 édition Calvi on the Rocks 2022",_x000D_
"seller_fee_basis_points":1000,_x000D_
"image":"https://bafybeiag5qic5wnqp2fga4xghd2o2sctl6msdevdfioxcajwgmo7luduy4.ipfs.nftstorage.link?image_31.webp",_x000D_
"Issuer":"NfluenT for Calvi On The rocks",_x000D_
"external_url":""</v>
      </c>
      <c r="W1336" s="78" t="str">
        <f>formatRow(Tokens!J$2:AV$2,Tokens!J1336:AV1336,2,"attributes")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6" s="78" t="str">
        <f>formatRow(Tokens!AX$2:BC$2,Tokens!AX1336:BC1336,2,"creators")</f>
        <v>"creators":[{"address":"ncreator",_x000D_
"share":10},{"address":"cotrcrea",_x000D_
"share":90},{"address":"nminer",_x000D_
"share":0}]</v>
      </c>
      <c r="Y1336" s="78" t="str">
        <f>formatRow(Tokens!BD$2:BI$2,Tokens!BD1336:BI1336,2,"files")</f>
        <v>"files":[]</v>
      </c>
      <c r="Z1336" s="78"/>
      <c r="AA1336" s="78"/>
      <c r="AB1336" s="78"/>
      <c r="AC1336" s="78" t="str">
        <f>formatRow(Tokens!BJ$2:BK$2,Tokens!BJ1336:BK1336,0,"collection")</f>
        <v>"collection":{"name":"PASS Festival",_x000D_
"family":"Calvi On The Rocks"}</v>
      </c>
      <c r="AD1336" s="1" t="str">
        <f>formatRow(Tokens!BN$2:BR$2,Tokens!BN1336:BR1336,0,"marketplace")</f>
        <v>"marketplace":{"initial_price":294,_x000D_
"reservation_price":"",_x000D_
"duration":"",_x000D_
"max_mint":1,_x000D_
"sell_date":"25/06/2022"}</v>
      </c>
      <c r="AE1336" s="1"/>
    </row>
    <row r="1337" spans="4:31" ht="14.25" customHeight="1" x14ac:dyDescent="0.3">
      <c r="D1337" s="1">
        <f>Tokens!B1337</f>
        <v>32</v>
      </c>
      <c r="E1337" s="17" t="str">
        <f>IF(Tokens!C1337="","",Tokens!C1337)</f>
        <v>#32 Pass Festival</v>
      </c>
      <c r="F1337" s="79">
        <v>44736.67659722222</v>
      </c>
      <c r="G1337" t="s">
        <v>4205</v>
      </c>
      <c r="H1337" s="80" t="s">
        <v>4206</v>
      </c>
      <c r="I1337" s="2" t="s">
        <v>4207</v>
      </c>
      <c r="J1337" s="2" t="s">
        <v>4208</v>
      </c>
      <c r="K1337" s="2" t="s">
        <v>4209</v>
      </c>
      <c r="M1337"/>
      <c r="N1337">
        <v>19.355311700000001</v>
      </c>
      <c r="O1337" s="15">
        <f t="shared" si="42"/>
        <v>-0.45439684199996427</v>
      </c>
      <c r="P1337" s="18" t="str">
        <f>IF(F1337="stop","",IF(F1337&lt;&gt;"",HYPERLINK(Settings!$B$5 &amp; "/manage/?network=" &amp; LOWER(B$8) &amp; "&amp;search=token&amp;account=" &amp; ToMint!$B$5 &amp; "&amp;view=" &amp; ToMint!J1337,"TokenSol"),""))</f>
        <v>TokenSol</v>
      </c>
      <c r="Q1337" s="2"/>
      <c r="R1337" s="2"/>
      <c r="S1337" s="11"/>
      <c r="T1337" s="78" t="str">
        <f>"owner=" &amp; Tokens!BS1337 &amp; "&amp;filename_for_metadata=" &amp; Tokens!BT1337 &amp; "&amp;offchaindata_platform=" &amp; $B$17 &amp; "&amp;keyfile=" &amp; $B$5 &amp;  "&amp;repository=" &amp; $B$18</f>
        <v>owner=BbDq7xeUzpj8bXfd9N7dh1tw43Ss7xbYpyjoNuwDSrzq&amp;filename_for_metadata=PASSFestival_COR22E32&amp;offchaindata_platform=Github&amp;keyfile=Paul&amp;repository=CalviOnTheRocks2022</v>
      </c>
      <c r="U1337" s="78" t="str">
        <f t="shared" si="41"/>
        <v>{"name":"#32 Pass Festival",_x000D_
"symbol":"COR22E32",_x000D_
"description":"Pass Festival / Pass NFT Festival - 1 édition Calvi on the Rocks 2022",_x000D_
"seller_fee_basis_points":1000,_x000D_
"image":"https://bafybeiayu3hqt4shwpw435rnwz5yghqegf2uresamg32l3g465jok7ebqm.ipfs.nftstorage.link?image_32.webp",_x000D_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37" s="78" t="str">
        <f>formatRow(Tokens!C$2:I$2,Tokens!C1337:I1337)</f>
        <v>"name":"#32 Pass Festival",_x000D_
"symbol":"COR22E32",_x000D_
"description":"Pass Festival / Pass NFT Festival - 1 édition Calvi on the Rocks 2022",_x000D_
"seller_fee_basis_points":1000,_x000D_
"image":"https://bafybeiayu3hqt4shwpw435rnwz5yghqegf2uresamg32l3g465jok7ebqm.ipfs.nftstorage.link?image_32.webp",_x000D_
"Issuer":"NfluenT for Calvi On The rocks",_x000D_
"external_url":""</v>
      </c>
      <c r="W1337" s="78" t="str">
        <f>formatRow(Tokens!J$2:AV$2,Tokens!J1337:AV1337,2,"attributes")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7" s="78" t="str">
        <f>formatRow(Tokens!AX$2:BC$2,Tokens!AX1337:BC1337,2,"creators")</f>
        <v>"creators":[{"address":"ncreator",_x000D_
"share":10},{"address":"cotrcrea",_x000D_
"share":90},{"address":"nminer",_x000D_
"share":0}]</v>
      </c>
      <c r="Y1337" s="78" t="str">
        <f>formatRow(Tokens!BD$2:BI$2,Tokens!BD1337:BI1337,2,"files")</f>
        <v>"files":[]</v>
      </c>
      <c r="Z1337" s="78"/>
      <c r="AA1337" s="78"/>
      <c r="AB1337" s="78"/>
      <c r="AC1337" s="78" t="str">
        <f>formatRow(Tokens!BJ$2:BK$2,Tokens!BJ1337:BK1337,0,"collection")</f>
        <v>"collection":{"name":"PASS Festival",_x000D_
"family":"Calvi On The Rocks"}</v>
      </c>
      <c r="AD1337" s="1" t="str">
        <f>formatRow(Tokens!BN$2:BR$2,Tokens!BN1337:BR1337,0,"marketplace")</f>
        <v>"marketplace":{"initial_price":294,_x000D_
"reservation_price":"",_x000D_
"duration":"",_x000D_
"max_mint":1,_x000D_
"sell_date":"25/06/2022"}</v>
      </c>
      <c r="AE1337" s="1"/>
    </row>
    <row r="1338" spans="4:31" ht="14.25" customHeight="1" x14ac:dyDescent="0.3">
      <c r="D1338" s="1">
        <f>Tokens!B1338</f>
        <v>33</v>
      </c>
      <c r="E1338" s="17" t="str">
        <f>IF(Tokens!C1338="","",Tokens!C1338)</f>
        <v>#33 Pass Festival</v>
      </c>
      <c r="F1338" s="79">
        <v>44736.67690972222</v>
      </c>
      <c r="G1338" t="s">
        <v>4210</v>
      </c>
      <c r="H1338" s="80" t="s">
        <v>4211</v>
      </c>
      <c r="I1338" s="2" t="s">
        <v>4212</v>
      </c>
      <c r="J1338" s="2" t="s">
        <v>4213</v>
      </c>
      <c r="K1338" s="2" t="s">
        <v>4214</v>
      </c>
      <c r="M1338"/>
      <c r="N1338">
        <v>19.343325499999999</v>
      </c>
      <c r="O1338" s="15">
        <f t="shared" si="42"/>
        <v>-0.45439684200009894</v>
      </c>
      <c r="P1338" s="18" t="str">
        <f>IF(F1338="stop","",IF(F1338&lt;&gt;"",HYPERLINK(Settings!$B$5 &amp; "/manage/?network=" &amp; LOWER(B$8) &amp; "&amp;search=token&amp;account=" &amp; ToMint!$B$5 &amp; "&amp;view=" &amp; ToMint!J1338,"TokenSol"),""))</f>
        <v>TokenSol</v>
      </c>
      <c r="Q1338" s="2"/>
      <c r="R1338" s="2"/>
      <c r="S1338" s="11"/>
      <c r="T1338" s="78" t="str">
        <f>"owner=" &amp; Tokens!BS1338 &amp; "&amp;filename_for_metadata=" &amp; Tokens!BT1338 &amp; "&amp;offchaindata_platform=" &amp; $B$17 &amp; "&amp;keyfile=" &amp; $B$5 &amp;  "&amp;repository=" &amp; $B$18</f>
        <v>owner=BbDq7xeUzpj8bXfd9N7dh1tw43Ss7xbYpyjoNuwDSrzq&amp;filename_for_metadata=PASSFestival_COR22E33&amp;offchaindata_platform=Github&amp;keyfile=Paul&amp;repository=CalviOnTheRocks2022</v>
      </c>
      <c r="U1338" s="78" t="str">
        <f t="shared" si="41"/>
        <v>{"name":"#33 Pass Festival",_x000D_
"symbol":"COR22E33",_x000D_
"description":"Pass Festival / Pass NFT Festival - 1 édition Calvi on the Rocks 2022",_x000D_
"seller_fee_basis_points":1000,_x000D_
"image":"https://bafybeidwbinctzckl43mfx4gppg375fvlwflalsrbfivskdz3qp36d7su4.ipfs.nftstorage.link?image_33.webp",_x000D_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38" s="78" t="str">
        <f>formatRow(Tokens!C$2:I$2,Tokens!C1338:I1338)</f>
        <v>"name":"#33 Pass Festival",_x000D_
"symbol":"COR22E33",_x000D_
"description":"Pass Festival / Pass NFT Festival - 1 édition Calvi on the Rocks 2022",_x000D_
"seller_fee_basis_points":1000,_x000D_
"image":"https://bafybeidwbinctzckl43mfx4gppg375fvlwflalsrbfivskdz3qp36d7su4.ipfs.nftstorage.link?image_33.webp",_x000D_
"Issuer":"NfluenT for Calvi On The rocks",_x000D_
"external_url":""</v>
      </c>
      <c r="W1338" s="78" t="str">
        <f>formatRow(Tokens!J$2:AV$2,Tokens!J1338:AV1338,2,"attributes")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8" s="78" t="str">
        <f>formatRow(Tokens!AX$2:BC$2,Tokens!AX1338:BC1338,2,"creators")</f>
        <v>"creators":[{"address":"ncreator",_x000D_
"share":10},{"address":"cotrcrea",_x000D_
"share":90},{"address":"nminer",_x000D_
"share":0}]</v>
      </c>
      <c r="Y1338" s="78" t="str">
        <f>formatRow(Tokens!BD$2:BI$2,Tokens!BD1338:BI1338,2,"files")</f>
        <v>"files":[]</v>
      </c>
      <c r="Z1338" s="78"/>
      <c r="AA1338" s="78"/>
      <c r="AB1338" s="78"/>
      <c r="AC1338" s="78" t="str">
        <f>formatRow(Tokens!BJ$2:BK$2,Tokens!BJ1338:BK1338,0,"collection")</f>
        <v>"collection":{"name":"PASS Festival",_x000D_
"family":"Calvi On The Rocks"}</v>
      </c>
      <c r="AD1338" s="1" t="str">
        <f>formatRow(Tokens!BN$2:BR$2,Tokens!BN1338:BR1338,0,"marketplace")</f>
        <v>"marketplace":{"initial_price":294,_x000D_
"reservation_price":"",_x000D_
"duration":"",_x000D_
"max_mint":1,_x000D_
"sell_date":"25/06/2022"}</v>
      </c>
      <c r="AE1338" s="1"/>
    </row>
    <row r="1339" spans="4:31" ht="14.25" customHeight="1" x14ac:dyDescent="0.3">
      <c r="D1339" s="1">
        <f>Tokens!B1339</f>
        <v>34</v>
      </c>
      <c r="E1339" s="17" t="str">
        <f>IF(Tokens!C1339="","",Tokens!C1339)</f>
        <v>#34 Pass Festival</v>
      </c>
      <c r="F1339" s="79">
        <v>44736.677199074074</v>
      </c>
      <c r="G1339" t="s">
        <v>4215</v>
      </c>
      <c r="H1339" s="80" t="s">
        <v>4216</v>
      </c>
      <c r="I1339" s="2" t="s">
        <v>4217</v>
      </c>
      <c r="J1339" s="2" t="s">
        <v>4218</v>
      </c>
      <c r="K1339" s="2" t="s">
        <v>4219</v>
      </c>
      <c r="M1339"/>
      <c r="N1339">
        <v>19.3313393</v>
      </c>
      <c r="O1339" s="15">
        <f t="shared" si="42"/>
        <v>-0.45439684199996427</v>
      </c>
      <c r="P1339" s="18" t="str">
        <f>IF(F1339="stop","",IF(F1339&lt;&gt;"",HYPERLINK(Settings!$B$5 &amp; "/manage/?network=" &amp; LOWER(B$8) &amp; "&amp;search=token&amp;account=" &amp; ToMint!$B$5 &amp; "&amp;view=" &amp; ToMint!J1339,"TokenSol"),""))</f>
        <v>TokenSol</v>
      </c>
      <c r="Q1339" s="2"/>
      <c r="R1339" s="2"/>
      <c r="S1339" s="11"/>
      <c r="T1339" s="78" t="str">
        <f>"owner=" &amp; Tokens!BS1339 &amp; "&amp;filename_for_metadata=" &amp; Tokens!BT1339 &amp; "&amp;offchaindata_platform=" &amp; $B$17 &amp; "&amp;keyfile=" &amp; $B$5 &amp;  "&amp;repository=" &amp; $B$18</f>
        <v>owner=BbDq7xeUzpj8bXfd9N7dh1tw43Ss7xbYpyjoNuwDSrzq&amp;filename_for_metadata=PASSFestival_COR22E34&amp;offchaindata_platform=Github&amp;keyfile=Paul&amp;repository=CalviOnTheRocks2022</v>
      </c>
      <c r="U1339" s="78" t="str">
        <f t="shared" si="41"/>
        <v>{"name":"#34 Pass Festival",_x000D_
"symbol":"COR22E34",_x000D_
"description":"Pass Festival / Pass NFT Festival - 1 édition Calvi on the Rocks 2022",_x000D_
"seller_fee_basis_points":1000,_x000D_
"image":"https://bafybeiflwsfyeq55uobmqx3cq6r6jzk7mhezfs5b3rqsfb3upicsigqywq.ipfs.nftstorage.link?image_34.webp",_x000D_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39" s="78" t="str">
        <f>formatRow(Tokens!C$2:I$2,Tokens!C1339:I1339)</f>
        <v>"name":"#34 Pass Festival",_x000D_
"symbol":"COR22E34",_x000D_
"description":"Pass Festival / Pass NFT Festival - 1 édition Calvi on the Rocks 2022",_x000D_
"seller_fee_basis_points":1000,_x000D_
"image":"https://bafybeiflwsfyeq55uobmqx3cq6r6jzk7mhezfs5b3rqsfb3upicsigqywq.ipfs.nftstorage.link?image_34.webp",_x000D_
"Issuer":"NfluenT for Calvi On The rocks",_x000D_
"external_url":""</v>
      </c>
      <c r="W1339" s="78" t="str">
        <f>formatRow(Tokens!J$2:AV$2,Tokens!J1339:AV1339,2,"attributes")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9" s="78" t="str">
        <f>formatRow(Tokens!AX$2:BC$2,Tokens!AX1339:BC1339,2,"creators")</f>
        <v>"creators":[{"address":"ncreator",_x000D_
"share":10},{"address":"cotrcrea",_x000D_
"share":90},{"address":"nminer",_x000D_
"share":0}]</v>
      </c>
      <c r="Y1339" s="78" t="str">
        <f>formatRow(Tokens!BD$2:BI$2,Tokens!BD1339:BI1339,2,"files")</f>
        <v>"files":[]</v>
      </c>
      <c r="Z1339" s="78"/>
      <c r="AA1339" s="78"/>
      <c r="AB1339" s="78"/>
      <c r="AC1339" s="78" t="str">
        <f>formatRow(Tokens!BJ$2:BK$2,Tokens!BJ1339:BK1339,0,"collection")</f>
        <v>"collection":{"name":"PASS Festival",_x000D_
"family":"Calvi On The Rocks"}</v>
      </c>
      <c r="AD1339" s="1" t="str">
        <f>formatRow(Tokens!BN$2:BR$2,Tokens!BN1339:BR1339,0,"marketplace")</f>
        <v>"marketplace":{"initial_price":294,_x000D_
"reservation_price":"",_x000D_
"duration":"",_x000D_
"max_mint":1,_x000D_
"sell_date":"25/06/2022"}</v>
      </c>
      <c r="AE1339" s="1"/>
    </row>
    <row r="1340" spans="4:31" ht="14.25" customHeight="1" x14ac:dyDescent="0.3">
      <c r="D1340" s="1">
        <f>Tokens!B1340</f>
        <v>35</v>
      </c>
      <c r="E1340" s="17" t="str">
        <f>IF(Tokens!C1340="","",Tokens!C1340)</f>
        <v>#35 Pass Festival</v>
      </c>
      <c r="F1340" s="79">
        <v>44736.677488425928</v>
      </c>
      <c r="G1340" t="s">
        <v>4220</v>
      </c>
      <c r="H1340" s="80" t="s">
        <v>4221</v>
      </c>
      <c r="I1340" s="2" t="s">
        <v>4222</v>
      </c>
      <c r="J1340" s="2" t="s">
        <v>4223</v>
      </c>
      <c r="K1340" s="2" t="s">
        <v>4224</v>
      </c>
      <c r="M1340"/>
      <c r="N1340">
        <v>19.319353100000001</v>
      </c>
      <c r="O1340" s="15">
        <f t="shared" si="42"/>
        <v>-0.45439684199996427</v>
      </c>
      <c r="P1340" s="18" t="str">
        <f>IF(F1340="stop","",IF(F1340&lt;&gt;"",HYPERLINK(Settings!$B$5 &amp; "/manage/?network=" &amp; LOWER(B$8) &amp; "&amp;search=token&amp;account=" &amp; ToMint!$B$5 &amp; "&amp;view=" &amp; ToMint!J1340,"TokenSol"),""))</f>
        <v>TokenSol</v>
      </c>
      <c r="Q1340" s="2"/>
      <c r="R1340" s="2"/>
      <c r="S1340" s="11"/>
      <c r="T1340" s="78" t="str">
        <f>"owner=" &amp; Tokens!BS1340 &amp; "&amp;filename_for_metadata=" &amp; Tokens!BT1340 &amp; "&amp;offchaindata_platform=" &amp; $B$17 &amp; "&amp;keyfile=" &amp; $B$5 &amp;  "&amp;repository=" &amp; $B$18</f>
        <v>owner=BbDq7xeUzpj8bXfd9N7dh1tw43Ss7xbYpyjoNuwDSrzq&amp;filename_for_metadata=PASSFestival_COR22E35&amp;offchaindata_platform=Github&amp;keyfile=Paul&amp;repository=CalviOnTheRocks2022</v>
      </c>
      <c r="U1340" s="78" t="str">
        <f t="shared" si="41"/>
        <v>{"name":"#35 Pass Festival",_x000D_
"symbol":"COR22E35",_x000D_
"description":"Pass Festival / Pass NFT Festival - 1 édition Calvi on the Rocks 2022",_x000D_
"seller_fee_basis_points":1000,_x000D_
"image":"https://bafybeia54luan7fv5qi2xbwuqotlhz5bkvj3ssk6pu6s4a5u6q35o53fmu.ipfs.nftstorage.link?image_35.webp",_x000D_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40" s="78" t="str">
        <f>formatRow(Tokens!C$2:I$2,Tokens!C1340:I1340)</f>
        <v>"name":"#35 Pass Festival",_x000D_
"symbol":"COR22E35",_x000D_
"description":"Pass Festival / Pass NFT Festival - 1 édition Calvi on the Rocks 2022",_x000D_
"seller_fee_basis_points":1000,_x000D_
"image":"https://bafybeia54luan7fv5qi2xbwuqotlhz5bkvj3ssk6pu6s4a5u6q35o53fmu.ipfs.nftstorage.link?image_35.webp",_x000D_
"Issuer":"NfluenT for Calvi On The rocks",_x000D_
"external_url":""</v>
      </c>
      <c r="W1340" s="78" t="str">
        <f>formatRow(Tokens!J$2:AV$2,Tokens!J1340:AV1340,2,"attributes")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0" s="78" t="str">
        <f>formatRow(Tokens!AX$2:BC$2,Tokens!AX1340:BC1340,2,"creators")</f>
        <v>"creators":[{"address":"ncreator",_x000D_
"share":10},{"address":"cotrcrea",_x000D_
"share":90},{"address":"nminer",_x000D_
"share":0}]</v>
      </c>
      <c r="Y1340" s="78" t="str">
        <f>formatRow(Tokens!BD$2:BI$2,Tokens!BD1340:BI1340,2,"files")</f>
        <v>"files":[]</v>
      </c>
      <c r="Z1340" s="78"/>
      <c r="AA1340" s="78"/>
      <c r="AB1340" s="78"/>
      <c r="AC1340" s="78" t="str">
        <f>formatRow(Tokens!BJ$2:BK$2,Tokens!BJ1340:BK1340,0,"collection")</f>
        <v>"collection":{"name":"PASS Festival",_x000D_
"family":"Calvi On The Rocks"}</v>
      </c>
      <c r="AD1340" s="1" t="str">
        <f>formatRow(Tokens!BN$2:BR$2,Tokens!BN1340:BR1340,0,"marketplace")</f>
        <v>"marketplace":{"initial_price":294,_x000D_
"reservation_price":"",_x000D_
"duration":"",_x000D_
"max_mint":1,_x000D_
"sell_date":"25/06/2022"}</v>
      </c>
      <c r="AE1340" s="1"/>
    </row>
    <row r="1341" spans="4:31" ht="14.25" customHeight="1" x14ac:dyDescent="0.3">
      <c r="D1341" s="1">
        <f>Tokens!B1341</f>
        <v>36</v>
      </c>
      <c r="E1341" s="17" t="str">
        <f>IF(Tokens!C1341="","",Tokens!C1341)</f>
        <v>#36 Pass Festival</v>
      </c>
      <c r="F1341" s="79">
        <v>44736.677766203706</v>
      </c>
      <c r="G1341" t="s">
        <v>4225</v>
      </c>
      <c r="H1341" s="80" t="s">
        <v>4226</v>
      </c>
      <c r="I1341" s="2" t="s">
        <v>4227</v>
      </c>
      <c r="J1341" s="2" t="s">
        <v>4228</v>
      </c>
      <c r="K1341" s="2" t="s">
        <v>4229</v>
      </c>
      <c r="M1341"/>
      <c r="N1341">
        <v>19.307366900000002</v>
      </c>
      <c r="O1341" s="15">
        <f t="shared" si="42"/>
        <v>-0.45439684199996427</v>
      </c>
      <c r="P1341" s="18" t="str">
        <f>IF(F1341="stop","",IF(F1341&lt;&gt;"",HYPERLINK(Settings!$B$5 &amp; "/manage/?network=" &amp; LOWER(B$8) &amp; "&amp;search=token&amp;account=" &amp; ToMint!$B$5 &amp; "&amp;view=" &amp; ToMint!J1341,"TokenSol"),""))</f>
        <v>TokenSol</v>
      </c>
      <c r="Q1341" s="2"/>
      <c r="R1341" s="2"/>
      <c r="S1341" s="11"/>
      <c r="T1341" s="78" t="str">
        <f>"owner=" &amp; Tokens!BS1341 &amp; "&amp;filename_for_metadata=" &amp; Tokens!BT1341 &amp; "&amp;offchaindata_platform=" &amp; $B$17 &amp; "&amp;keyfile=" &amp; $B$5 &amp;  "&amp;repository=" &amp; $B$18</f>
        <v>owner=BbDq7xeUzpj8bXfd9N7dh1tw43Ss7xbYpyjoNuwDSrzq&amp;filename_for_metadata=PASSFestival_COR22E36&amp;offchaindata_platform=Github&amp;keyfile=Paul&amp;repository=CalviOnTheRocks2022</v>
      </c>
      <c r="U1341" s="78" t="str">
        <f t="shared" si="41"/>
        <v>{"name":"#36 Pass Festival",_x000D_
"symbol":"COR22E36",_x000D_
"description":"Pass Festival / Pass NFT Festival - 1 édition Calvi on the Rocks 2022",_x000D_
"seller_fee_basis_points":1000,_x000D_
"image":"https://bafybeihncf5vmzv6zsnpjlyauyxey63tkrzqllft6u6crcrtfjggscjxpy.ipfs.nftstorage.link?image_36.webp",_x000D_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41" s="78" t="str">
        <f>formatRow(Tokens!C$2:I$2,Tokens!C1341:I1341)</f>
        <v>"name":"#36 Pass Festival",_x000D_
"symbol":"COR22E36",_x000D_
"description":"Pass Festival / Pass NFT Festival - 1 édition Calvi on the Rocks 2022",_x000D_
"seller_fee_basis_points":1000,_x000D_
"image":"https://bafybeihncf5vmzv6zsnpjlyauyxey63tkrzqllft6u6crcrtfjggscjxpy.ipfs.nftstorage.link?image_36.webp",_x000D_
"Issuer":"NfluenT for Calvi On The rocks",_x000D_
"external_url":""</v>
      </c>
      <c r="W1341" s="78" t="str">
        <f>formatRow(Tokens!J$2:AV$2,Tokens!J1341:AV1341,2,"attributes")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1" s="78" t="str">
        <f>formatRow(Tokens!AX$2:BC$2,Tokens!AX1341:BC1341,2,"creators")</f>
        <v>"creators":[{"address":"ncreator",_x000D_
"share":10},{"address":"cotrcrea",_x000D_
"share":90},{"address":"nminer",_x000D_
"share":0}]</v>
      </c>
      <c r="Y1341" s="78" t="str">
        <f>formatRow(Tokens!BD$2:BI$2,Tokens!BD1341:BI1341,2,"files")</f>
        <v>"files":[]</v>
      </c>
      <c r="Z1341" s="78"/>
      <c r="AA1341" s="78"/>
      <c r="AB1341" s="78"/>
      <c r="AC1341" s="78" t="str">
        <f>formatRow(Tokens!BJ$2:BK$2,Tokens!BJ1341:BK1341,0,"collection")</f>
        <v>"collection":{"name":"PASS Festival",_x000D_
"family":"Calvi On The Rocks"}</v>
      </c>
      <c r="AD1341" s="1" t="str">
        <f>formatRow(Tokens!BN$2:BR$2,Tokens!BN1341:BR1341,0,"marketplace")</f>
        <v>"marketplace":{"initial_price":294,_x000D_
"reservation_price":"",_x000D_
"duration":"",_x000D_
"max_mint":1,_x000D_
"sell_date":"25/06/2022"}</v>
      </c>
      <c r="AE1341" s="1"/>
    </row>
    <row r="1342" spans="4:31" ht="14.25" customHeight="1" x14ac:dyDescent="0.3">
      <c r="D1342" s="1">
        <f>Tokens!B1342</f>
        <v>37</v>
      </c>
      <c r="E1342" s="17" t="str">
        <f>IF(Tokens!C1342="","",Tokens!C1342)</f>
        <v>#37 Pass Festival</v>
      </c>
      <c r="F1342" s="79">
        <v>44736.678124999999</v>
      </c>
      <c r="G1342" t="s">
        <v>4230</v>
      </c>
      <c r="H1342" s="80" t="s">
        <v>4231</v>
      </c>
      <c r="I1342" s="2" t="s">
        <v>4232</v>
      </c>
      <c r="J1342" s="2" t="s">
        <v>4233</v>
      </c>
      <c r="K1342" s="2" t="s">
        <v>4234</v>
      </c>
      <c r="M1342"/>
      <c r="N1342">
        <v>19.295380699999999</v>
      </c>
      <c r="O1342" s="15">
        <f t="shared" si="42"/>
        <v>-0.45439684200009894</v>
      </c>
      <c r="P1342" s="18" t="str">
        <f>IF(F1342="stop","",IF(F1342&lt;&gt;"",HYPERLINK(Settings!$B$5 &amp; "/manage/?network=" &amp; LOWER(B$8) &amp; "&amp;search=token&amp;account=" &amp; ToMint!$B$5 &amp; "&amp;view=" &amp; ToMint!J1342,"TokenSol"),""))</f>
        <v>TokenSol</v>
      </c>
      <c r="Q1342" s="2"/>
      <c r="R1342" s="2"/>
      <c r="S1342" s="11"/>
      <c r="T1342" s="78" t="str">
        <f>"owner=" &amp; Tokens!BS1342 &amp; "&amp;filename_for_metadata=" &amp; Tokens!BT1342 &amp; "&amp;offchaindata_platform=" &amp; $B$17 &amp; "&amp;keyfile=" &amp; $B$5 &amp;  "&amp;repository=" &amp; $B$18</f>
        <v>owner=BbDq7xeUzpj8bXfd9N7dh1tw43Ss7xbYpyjoNuwDSrzq&amp;filename_for_metadata=PASSFestival_COR22E37&amp;offchaindata_platform=Github&amp;keyfile=Paul&amp;repository=CalviOnTheRocks2022</v>
      </c>
      <c r="U1342" s="78" t="str">
        <f t="shared" si="41"/>
        <v>{"name":"#37 Pass Festival",_x000D_
"symbol":"COR22E37",_x000D_
"description":"Pass Festival / Pass NFT Festival - 1 édition Calvi on the Rocks 2022",_x000D_
"seller_fee_basis_points":1000,_x000D_
"image":"https://bafybeigx5aldclfozsebjivyqmmyyunl6jgk3artcomgzbwa5dnmgiftyy.ipfs.nftstorage.link?image_37.webp",_x000D_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42" s="78" t="str">
        <f>formatRow(Tokens!C$2:I$2,Tokens!C1342:I1342)</f>
        <v>"name":"#37 Pass Festival",_x000D_
"symbol":"COR22E37",_x000D_
"description":"Pass Festival / Pass NFT Festival - 1 édition Calvi on the Rocks 2022",_x000D_
"seller_fee_basis_points":1000,_x000D_
"image":"https://bafybeigx5aldclfozsebjivyqmmyyunl6jgk3artcomgzbwa5dnmgiftyy.ipfs.nftstorage.link?image_37.webp",_x000D_
"Issuer":"NfluenT for Calvi On The rocks",_x000D_
"external_url":""</v>
      </c>
      <c r="W1342" s="78" t="str">
        <f>formatRow(Tokens!J$2:AV$2,Tokens!J1342:AV1342,2,"attributes")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2" s="78" t="str">
        <f>formatRow(Tokens!AX$2:BC$2,Tokens!AX1342:BC1342,2,"creators")</f>
        <v>"creators":[{"address":"ncreator",_x000D_
"share":10},{"address":"cotrcrea",_x000D_
"share":90},{"address":"nminer",_x000D_
"share":0}]</v>
      </c>
      <c r="Y1342" s="78" t="str">
        <f>formatRow(Tokens!BD$2:BI$2,Tokens!BD1342:BI1342,2,"files")</f>
        <v>"files":[]</v>
      </c>
      <c r="Z1342" s="78"/>
      <c r="AA1342" s="78"/>
      <c r="AB1342" s="78"/>
      <c r="AC1342" s="78" t="str">
        <f>formatRow(Tokens!BJ$2:BK$2,Tokens!BJ1342:BK1342,0,"collection")</f>
        <v>"collection":{"name":"PASS Festival",_x000D_
"family":"Calvi On The Rocks"}</v>
      </c>
      <c r="AD1342" s="1" t="str">
        <f>formatRow(Tokens!BN$2:BR$2,Tokens!BN1342:BR1342,0,"marketplace")</f>
        <v>"marketplace":{"initial_price":294,_x000D_
"reservation_price":"",_x000D_
"duration":"",_x000D_
"max_mint":1,_x000D_
"sell_date":"25/06/2022"}</v>
      </c>
      <c r="AE1342" s="1"/>
    </row>
    <row r="1343" spans="4:31" ht="14.25" customHeight="1" x14ac:dyDescent="0.3">
      <c r="D1343" s="1">
        <f>Tokens!B1343</f>
        <v>38</v>
      </c>
      <c r="E1343" s="17" t="str">
        <f>IF(Tokens!C1343="","",Tokens!C1343)</f>
        <v>#38 Pass Festival</v>
      </c>
      <c r="F1343" s="79">
        <v>44736.678368055553</v>
      </c>
      <c r="G1343" t="s">
        <v>4235</v>
      </c>
      <c r="H1343" s="80" t="s">
        <v>4236</v>
      </c>
      <c r="I1343" s="2" t="s">
        <v>4237</v>
      </c>
      <c r="J1343" s="2" t="s">
        <v>4238</v>
      </c>
      <c r="K1343" s="2" t="s">
        <v>4239</v>
      </c>
      <c r="M1343"/>
      <c r="N1343">
        <v>19.2833945</v>
      </c>
      <c r="O1343" s="15">
        <f t="shared" si="42"/>
        <v>-0.45439684199996427</v>
      </c>
      <c r="P1343" s="18" t="str">
        <f>IF(F1343="stop","",IF(F1343&lt;&gt;"",HYPERLINK(Settings!$B$5 &amp; "/manage/?network=" &amp; LOWER(B$8) &amp; "&amp;search=token&amp;account=" &amp; ToMint!$B$5 &amp; "&amp;view=" &amp; ToMint!J1343,"TokenSol"),""))</f>
        <v>TokenSol</v>
      </c>
      <c r="Q1343" s="2"/>
      <c r="R1343" s="2"/>
      <c r="S1343" s="11"/>
      <c r="T1343" s="78" t="str">
        <f>"owner=" &amp; Tokens!BS1343 &amp; "&amp;filename_for_metadata=" &amp; Tokens!BT1343 &amp; "&amp;offchaindata_platform=" &amp; $B$17 &amp; "&amp;keyfile=" &amp; $B$5 &amp;  "&amp;repository=" &amp; $B$18</f>
        <v>owner=BbDq7xeUzpj8bXfd9N7dh1tw43Ss7xbYpyjoNuwDSrzq&amp;filename_for_metadata=PASSFestival_COR22E38&amp;offchaindata_platform=Github&amp;keyfile=Paul&amp;repository=CalviOnTheRocks2022</v>
      </c>
      <c r="U1343" s="78" t="str">
        <f t="shared" si="41"/>
        <v>{"name":"#38 Pass Festival",_x000D_
"symbol":"COR22E38",_x000D_
"description":"Pass Festival / Pass NFT Festival - 1 édition Calvi on the Rocks 2022",_x000D_
"seller_fee_basis_points":1000,_x000D_
"image":"https://bafybeicy6wbbwakf3zdcxfqk3xzt7c752npe7745ovqkw7abxblm352lki.ipfs.nftstorage.link?image_38.webp",_x000D_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43" s="78" t="str">
        <f>formatRow(Tokens!C$2:I$2,Tokens!C1343:I1343)</f>
        <v>"name":"#38 Pass Festival",_x000D_
"symbol":"COR22E38",_x000D_
"description":"Pass Festival / Pass NFT Festival - 1 édition Calvi on the Rocks 2022",_x000D_
"seller_fee_basis_points":1000,_x000D_
"image":"https://bafybeicy6wbbwakf3zdcxfqk3xzt7c752npe7745ovqkw7abxblm352lki.ipfs.nftstorage.link?image_38.webp",_x000D_
"Issuer":"NfluenT for Calvi On The rocks",_x000D_
"external_url":""</v>
      </c>
      <c r="W1343" s="78" t="str">
        <f>formatRow(Tokens!J$2:AV$2,Tokens!J1343:AV1343,2,"attributes")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3" s="78" t="str">
        <f>formatRow(Tokens!AX$2:BC$2,Tokens!AX1343:BC1343,2,"creators")</f>
        <v>"creators":[{"address":"ncreator",_x000D_
"share":10},{"address":"cotrcrea",_x000D_
"share":90},{"address":"nminer",_x000D_
"share":0}]</v>
      </c>
      <c r="Y1343" s="78" t="str">
        <f>formatRow(Tokens!BD$2:BI$2,Tokens!BD1343:BI1343,2,"files")</f>
        <v>"files":[]</v>
      </c>
      <c r="Z1343" s="78"/>
      <c r="AA1343" s="78"/>
      <c r="AB1343" s="78"/>
      <c r="AC1343" s="78" t="str">
        <f>formatRow(Tokens!BJ$2:BK$2,Tokens!BJ1343:BK1343,0,"collection")</f>
        <v>"collection":{"name":"PASS Festival",_x000D_
"family":"Calvi On The Rocks"}</v>
      </c>
      <c r="AD1343" s="1" t="str">
        <f>formatRow(Tokens!BN$2:BR$2,Tokens!BN1343:BR1343,0,"marketplace")</f>
        <v>"marketplace":{"initial_price":294,_x000D_
"reservation_price":"",_x000D_
"duration":"",_x000D_
"max_mint":1,_x000D_
"sell_date":"25/06/2022"}</v>
      </c>
      <c r="AE1343" s="1"/>
    </row>
    <row r="1344" spans="4:31" ht="14.25" customHeight="1" x14ac:dyDescent="0.3">
      <c r="D1344" s="1">
        <f>Tokens!B1344</f>
        <v>39</v>
      </c>
      <c r="E1344" s="17" t="str">
        <f>IF(Tokens!C1344="","",Tokens!C1344)</f>
        <v>#39 Pass Festival</v>
      </c>
      <c r="F1344" s="79">
        <v>44736.67863425926</v>
      </c>
      <c r="G1344" t="s">
        <v>4240</v>
      </c>
      <c r="H1344" s="80" t="s">
        <v>4241</v>
      </c>
      <c r="I1344" s="2" t="s">
        <v>4242</v>
      </c>
      <c r="J1344" s="2" t="s">
        <v>4243</v>
      </c>
      <c r="K1344" s="2" t="s">
        <v>4244</v>
      </c>
      <c r="M1344"/>
      <c r="N1344">
        <v>19.271408300000001</v>
      </c>
      <c r="O1344" s="15">
        <f t="shared" si="42"/>
        <v>-0.45439684199996427</v>
      </c>
      <c r="P1344" s="18" t="str">
        <f>IF(F1344="stop","",IF(F1344&lt;&gt;"",HYPERLINK(Settings!$B$5 &amp; "/manage/?network=" &amp; LOWER(B$8) &amp; "&amp;search=token&amp;account=" &amp; ToMint!$B$5 &amp; "&amp;view=" &amp; ToMint!J1344,"TokenSol"),""))</f>
        <v>TokenSol</v>
      </c>
      <c r="Q1344" s="2"/>
      <c r="R1344" s="2"/>
      <c r="S1344" s="11"/>
      <c r="T1344" s="78" t="str">
        <f>"owner=" &amp; Tokens!BS1344 &amp; "&amp;filename_for_metadata=" &amp; Tokens!BT1344 &amp; "&amp;offchaindata_platform=" &amp; $B$17 &amp; "&amp;keyfile=" &amp; $B$5 &amp;  "&amp;repository=" &amp; $B$18</f>
        <v>owner=BbDq7xeUzpj8bXfd9N7dh1tw43Ss7xbYpyjoNuwDSrzq&amp;filename_for_metadata=PASSFestival_COR22E39&amp;offchaindata_platform=Github&amp;keyfile=Paul&amp;repository=CalviOnTheRocks2022</v>
      </c>
      <c r="U1344" s="78" t="str">
        <f t="shared" si="41"/>
        <v>{"name":"#39 Pass Festival",_x000D_
"symbol":"COR22E39",_x000D_
"description":"Pass Festival / Pass NFT Festival - 1 édition Calvi on the Rocks 2022",_x000D_
"seller_fee_basis_points":1000,_x000D_
"image":"https://bafybeicvpenvfyp3wpmevctwv5hy6d3ith5uxahlrwmcmvphey4n5ahcty.ipfs.nftstorage.link?image_39.webp",_x000D_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44" s="78" t="str">
        <f>formatRow(Tokens!C$2:I$2,Tokens!C1344:I1344)</f>
        <v>"name":"#39 Pass Festival",_x000D_
"symbol":"COR22E39",_x000D_
"description":"Pass Festival / Pass NFT Festival - 1 édition Calvi on the Rocks 2022",_x000D_
"seller_fee_basis_points":1000,_x000D_
"image":"https://bafybeicvpenvfyp3wpmevctwv5hy6d3ith5uxahlrwmcmvphey4n5ahcty.ipfs.nftstorage.link?image_39.webp",_x000D_
"Issuer":"NfluenT for Calvi On The rocks",_x000D_
"external_url":""</v>
      </c>
      <c r="W1344" s="78" t="str">
        <f>formatRow(Tokens!J$2:AV$2,Tokens!J1344:AV1344,2,"attributes")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4" s="78" t="str">
        <f>formatRow(Tokens!AX$2:BC$2,Tokens!AX1344:BC1344,2,"creators")</f>
        <v>"creators":[{"address":"ncreator",_x000D_
"share":10},{"address":"cotrcrea",_x000D_
"share":90},{"address":"nminer",_x000D_
"share":0}]</v>
      </c>
      <c r="Y1344" s="78" t="str">
        <f>formatRow(Tokens!BD$2:BI$2,Tokens!BD1344:BI1344,2,"files")</f>
        <v>"files":[]</v>
      </c>
      <c r="Z1344" s="78"/>
      <c r="AA1344" s="78"/>
      <c r="AB1344" s="78"/>
      <c r="AC1344" s="78" t="str">
        <f>formatRow(Tokens!BJ$2:BK$2,Tokens!BJ1344:BK1344,0,"collection")</f>
        <v>"collection":{"name":"PASS Festival",_x000D_
"family":"Calvi On The Rocks"}</v>
      </c>
      <c r="AD1344" s="1" t="str">
        <f>formatRow(Tokens!BN$2:BR$2,Tokens!BN1344:BR1344,0,"marketplace")</f>
        <v>"marketplace":{"initial_price":294,_x000D_
"reservation_price":"",_x000D_
"duration":"",_x000D_
"max_mint":1,_x000D_
"sell_date":"25/06/2022"}</v>
      </c>
      <c r="AE1344" s="1"/>
    </row>
    <row r="1345" spans="4:31" ht="14.25" customHeight="1" x14ac:dyDescent="0.3">
      <c r="D1345" s="1">
        <f>Tokens!B1345</f>
        <v>40</v>
      </c>
      <c r="E1345" s="17" t="str">
        <f>IF(Tokens!C1345="","",Tokens!C1345)</f>
        <v>#40 Pass Festival</v>
      </c>
      <c r="F1345" s="79">
        <v>44736.67895833333</v>
      </c>
      <c r="G1345" t="s">
        <v>4245</v>
      </c>
      <c r="H1345" s="80" t="s">
        <v>4246</v>
      </c>
      <c r="I1345" s="2" t="s">
        <v>4247</v>
      </c>
      <c r="J1345" s="2" t="s">
        <v>4248</v>
      </c>
      <c r="K1345" s="2" t="s">
        <v>4249</v>
      </c>
      <c r="M1345"/>
      <c r="N1345">
        <v>19.259422099999998</v>
      </c>
      <c r="O1345" s="15">
        <f t="shared" si="42"/>
        <v>-0.45439684200009894</v>
      </c>
      <c r="P1345" s="18" t="str">
        <f>IF(F1345="stop","",IF(F1345&lt;&gt;"",HYPERLINK(Settings!$B$5 &amp; "/manage/?network=" &amp; LOWER(B$8) &amp; "&amp;search=token&amp;account=" &amp; ToMint!$B$5 &amp; "&amp;view=" &amp; ToMint!J1345,"TokenSol"),""))</f>
        <v>TokenSol</v>
      </c>
      <c r="Q1345" s="2"/>
      <c r="R1345" s="2"/>
      <c r="S1345" s="11"/>
      <c r="T1345" s="78" t="str">
        <f>"owner=" &amp; Tokens!BS1345 &amp; "&amp;filename_for_metadata=" &amp; Tokens!BT1345 &amp; "&amp;offchaindata_platform=" &amp; $B$17 &amp; "&amp;keyfile=" &amp; $B$5 &amp;  "&amp;repository=" &amp; $B$18</f>
        <v>owner=BbDq7xeUzpj8bXfd9N7dh1tw43Ss7xbYpyjoNuwDSrzq&amp;filename_for_metadata=PASSFestival_COR22E40&amp;offchaindata_platform=Github&amp;keyfile=Paul&amp;repository=CalviOnTheRocks2022</v>
      </c>
      <c r="U1345" s="78" t="str">
        <f t="shared" si="41"/>
        <v>{"name":"#40 Pass Festival",_x000D_
"symbol":"COR22E40",_x000D_
"description":"Pass Festival / Pass NFT Festival - 1 édition Calvi on the Rocks 2022",_x000D_
"seller_fee_basis_points":1000,_x000D_
"image":"https://bafybeia2idttc4mmmklr3kyvy57lk5trcdt2b5o7mgtmphmgeypeqqqyfq.ipfs.nftstorage.link?image_40.webp",_x000D_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45" s="78" t="str">
        <f>formatRow(Tokens!C$2:I$2,Tokens!C1345:I1345)</f>
        <v>"name":"#40 Pass Festival",_x000D_
"symbol":"COR22E40",_x000D_
"description":"Pass Festival / Pass NFT Festival - 1 édition Calvi on the Rocks 2022",_x000D_
"seller_fee_basis_points":1000,_x000D_
"image":"https://bafybeia2idttc4mmmklr3kyvy57lk5trcdt2b5o7mgtmphmgeypeqqqyfq.ipfs.nftstorage.link?image_40.webp",_x000D_
"Issuer":"NfluenT for Calvi On The rocks",_x000D_
"external_url":""</v>
      </c>
      <c r="W1345" s="78" t="str">
        <f>formatRow(Tokens!J$2:AV$2,Tokens!J1345:AV1345,2,"attributes")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5" s="78" t="str">
        <f>formatRow(Tokens!AX$2:BC$2,Tokens!AX1345:BC1345,2,"creators")</f>
        <v>"creators":[{"address":"ncreator",_x000D_
"share":10},{"address":"cotrcrea",_x000D_
"share":90},{"address":"nminer",_x000D_
"share":0}]</v>
      </c>
      <c r="Y1345" s="78" t="str">
        <f>formatRow(Tokens!BD$2:BI$2,Tokens!BD1345:BI1345,2,"files")</f>
        <v>"files":[]</v>
      </c>
      <c r="Z1345" s="78"/>
      <c r="AA1345" s="78"/>
      <c r="AB1345" s="78"/>
      <c r="AC1345" s="78" t="str">
        <f>formatRow(Tokens!BJ$2:BK$2,Tokens!BJ1345:BK1345,0,"collection")</f>
        <v>"collection":{"name":"PASS Festival",_x000D_
"family":"Calvi On The Rocks"}</v>
      </c>
      <c r="AD1345" s="1" t="str">
        <f>formatRow(Tokens!BN$2:BR$2,Tokens!BN1345:BR1345,0,"marketplace")</f>
        <v>"marketplace":{"initial_price":294,_x000D_
"reservation_price":"",_x000D_
"duration":"",_x000D_
"max_mint":1,_x000D_
"sell_date":"25/06/2022"}</v>
      </c>
      <c r="AE1345" s="1"/>
    </row>
    <row r="1346" spans="4:31" ht="14.25" customHeight="1" x14ac:dyDescent="0.3">
      <c r="D1346" s="1">
        <f>Tokens!B1346</f>
        <v>41</v>
      </c>
      <c r="E1346" s="17" t="str">
        <f>IF(Tokens!C1346="","",Tokens!C1346)</f>
        <v>#41 Pass Festival</v>
      </c>
      <c r="F1346" s="79">
        <v>44736.679224537038</v>
      </c>
      <c r="G1346" t="s">
        <v>4250</v>
      </c>
      <c r="H1346" s="80" t="s">
        <v>4251</v>
      </c>
      <c r="I1346" s="2" t="s">
        <v>4252</v>
      </c>
      <c r="J1346" s="2" t="s">
        <v>4253</v>
      </c>
      <c r="K1346" s="2" t="s">
        <v>4254</v>
      </c>
      <c r="M1346"/>
      <c r="N1346">
        <v>19.247435899999999</v>
      </c>
      <c r="O1346" s="15">
        <f t="shared" si="42"/>
        <v>-0.45439684199996427</v>
      </c>
      <c r="P1346" s="18" t="str">
        <f>IF(F1346="stop","",IF(F1346&lt;&gt;"",HYPERLINK(Settings!$B$5 &amp; "/manage/?network=" &amp; LOWER(B$8) &amp; "&amp;search=token&amp;account=" &amp; ToMint!$B$5 &amp; "&amp;view=" &amp; ToMint!J1346,"TokenSol"),""))</f>
        <v>TokenSol</v>
      </c>
      <c r="Q1346" s="2"/>
      <c r="R1346" s="2"/>
      <c r="S1346" s="11"/>
      <c r="T1346" s="78" t="str">
        <f>"owner=" &amp; Tokens!BS1346 &amp; "&amp;filename_for_metadata=" &amp; Tokens!BT1346 &amp; "&amp;offchaindata_platform=" &amp; $B$17 &amp; "&amp;keyfile=" &amp; $B$5 &amp;  "&amp;repository=" &amp; $B$18</f>
        <v>owner=BbDq7xeUzpj8bXfd9N7dh1tw43Ss7xbYpyjoNuwDSrzq&amp;filename_for_metadata=PASSFestival_COR22E41&amp;offchaindata_platform=Github&amp;keyfile=Paul&amp;repository=CalviOnTheRocks2022</v>
      </c>
      <c r="U1346" s="78" t="str">
        <f t="shared" si="41"/>
        <v>{"name":"#41 Pass Festival",_x000D_
"symbol":"COR22E41",_x000D_
"description":"Pass Festival / Pass NFT Festival - 1 édition Calvi on the Rocks 2022",_x000D_
"seller_fee_basis_points":1000,_x000D_
"image":"https://bafybeibleclql4htt4kjzzbcb6v6i2kpzigwayixq4uprg3hb6xvlilfbu.ipfs.nftstorage.link?image_41.webp",_x000D_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46" s="78" t="str">
        <f>formatRow(Tokens!C$2:I$2,Tokens!C1346:I1346)</f>
        <v>"name":"#41 Pass Festival",_x000D_
"symbol":"COR22E41",_x000D_
"description":"Pass Festival / Pass NFT Festival - 1 édition Calvi on the Rocks 2022",_x000D_
"seller_fee_basis_points":1000,_x000D_
"image":"https://bafybeibleclql4htt4kjzzbcb6v6i2kpzigwayixq4uprg3hb6xvlilfbu.ipfs.nftstorage.link?image_41.webp",_x000D_
"Issuer":"NfluenT for Calvi On The rocks",_x000D_
"external_url":""</v>
      </c>
      <c r="W1346" s="78" t="str">
        <f>formatRow(Tokens!J$2:AV$2,Tokens!J1346:AV1346,2,"attributes")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6" s="78" t="str">
        <f>formatRow(Tokens!AX$2:BC$2,Tokens!AX1346:BC1346,2,"creators")</f>
        <v>"creators":[{"address":"ncreator",_x000D_
"share":10},{"address":"cotrcrea",_x000D_
"share":90},{"address":"nminer",_x000D_
"share":0}]</v>
      </c>
      <c r="Y1346" s="78" t="str">
        <f>formatRow(Tokens!BD$2:BI$2,Tokens!BD1346:BI1346,2,"files")</f>
        <v>"files":[]</v>
      </c>
      <c r="Z1346" s="78"/>
      <c r="AA1346" s="78"/>
      <c r="AB1346" s="78"/>
      <c r="AC1346" s="78" t="str">
        <f>formatRow(Tokens!BJ$2:BK$2,Tokens!BJ1346:BK1346,0,"collection")</f>
        <v>"collection":{"name":"PASS Festival",_x000D_
"family":"Calvi On The Rocks"}</v>
      </c>
      <c r="AD1346" s="1" t="str">
        <f>formatRow(Tokens!BN$2:BR$2,Tokens!BN1346:BR1346,0,"marketplace")</f>
        <v>"marketplace":{"initial_price":294,_x000D_
"reservation_price":"",_x000D_
"duration":"",_x000D_
"max_mint":1,_x000D_
"sell_date":"25/06/2022"}</v>
      </c>
      <c r="AE1346" s="1"/>
    </row>
    <row r="1347" spans="4:31" ht="14.25" customHeight="1" x14ac:dyDescent="0.3">
      <c r="D1347" s="1">
        <f>Tokens!B1347</f>
        <v>42</v>
      </c>
      <c r="E1347" s="17" t="str">
        <f>IF(Tokens!C1347="","",Tokens!C1347)</f>
        <v>#42 Pass Festival</v>
      </c>
      <c r="F1347" s="79">
        <v>44736.679456018515</v>
      </c>
      <c r="G1347" t="s">
        <v>4255</v>
      </c>
      <c r="H1347" s="80" t="s">
        <v>4256</v>
      </c>
      <c r="I1347" s="2" t="s">
        <v>4257</v>
      </c>
      <c r="J1347" s="2" t="s">
        <v>4258</v>
      </c>
      <c r="K1347" s="2" t="s">
        <v>4259</v>
      </c>
      <c r="M1347"/>
      <c r="N1347">
        <v>19.2354497</v>
      </c>
      <c r="O1347" s="15">
        <f t="shared" si="42"/>
        <v>-0.45439684199996427</v>
      </c>
      <c r="P1347" s="18" t="str">
        <f>IF(F1347="stop","",IF(F1347&lt;&gt;"",HYPERLINK(Settings!$B$5 &amp; "/manage/?network=" &amp; LOWER(B$8) &amp; "&amp;search=token&amp;account=" &amp; ToMint!$B$5 &amp; "&amp;view=" &amp; ToMint!J1347,"TokenSol"),""))</f>
        <v>TokenSol</v>
      </c>
      <c r="Q1347" s="2"/>
      <c r="R1347" s="2"/>
      <c r="S1347" s="11"/>
      <c r="T1347" s="78" t="str">
        <f>"owner=" &amp; Tokens!BS1347 &amp; "&amp;filename_for_metadata=" &amp; Tokens!BT1347 &amp; "&amp;offchaindata_platform=" &amp; $B$17 &amp; "&amp;keyfile=" &amp; $B$5 &amp;  "&amp;repository=" &amp; $B$18</f>
        <v>owner=BbDq7xeUzpj8bXfd9N7dh1tw43Ss7xbYpyjoNuwDSrzq&amp;filename_for_metadata=PASSFestival_COR22E42&amp;offchaindata_platform=Github&amp;keyfile=Paul&amp;repository=CalviOnTheRocks2022</v>
      </c>
      <c r="U1347" s="78" t="str">
        <f t="shared" si="41"/>
        <v>{"name":"#42 Pass Festival",_x000D_
"symbol":"COR22E42",_x000D_
"description":"Pass Festival / Pass NFT Festival - 1 édition Calvi on the Rocks 2022",_x000D_
"seller_fee_basis_points":1000,_x000D_
"image":"https://bafybeiflmgbhngsdmbfbk4wj4bhh4k3inlddmy43bnfmckfncogdxo3cfm.ipfs.nftstorage.link?image_42.webp",_x000D_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47" s="78" t="str">
        <f>formatRow(Tokens!C$2:I$2,Tokens!C1347:I1347)</f>
        <v>"name":"#42 Pass Festival",_x000D_
"symbol":"COR22E42",_x000D_
"description":"Pass Festival / Pass NFT Festival - 1 édition Calvi on the Rocks 2022",_x000D_
"seller_fee_basis_points":1000,_x000D_
"image":"https://bafybeiflmgbhngsdmbfbk4wj4bhh4k3inlddmy43bnfmckfncogdxo3cfm.ipfs.nftstorage.link?image_42.webp",_x000D_
"Issuer":"NfluenT for Calvi On The rocks",_x000D_
"external_url":""</v>
      </c>
      <c r="W1347" s="78" t="str">
        <f>formatRow(Tokens!J$2:AV$2,Tokens!J1347:AV1347,2,"attributes")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7" s="78" t="str">
        <f>formatRow(Tokens!AX$2:BC$2,Tokens!AX1347:BC1347,2,"creators")</f>
        <v>"creators":[{"address":"ncreator",_x000D_
"share":10},{"address":"cotrcrea",_x000D_
"share":90},{"address":"nminer",_x000D_
"share":0}]</v>
      </c>
      <c r="Y1347" s="78" t="str">
        <f>formatRow(Tokens!BD$2:BI$2,Tokens!BD1347:BI1347,2,"files")</f>
        <v>"files":[]</v>
      </c>
      <c r="Z1347" s="78"/>
      <c r="AA1347" s="78"/>
      <c r="AB1347" s="78"/>
      <c r="AC1347" s="78" t="str">
        <f>formatRow(Tokens!BJ$2:BK$2,Tokens!BJ1347:BK1347,0,"collection")</f>
        <v>"collection":{"name":"PASS Festival",_x000D_
"family":"Calvi On The Rocks"}</v>
      </c>
      <c r="AD1347" s="1" t="str">
        <f>formatRow(Tokens!BN$2:BR$2,Tokens!BN1347:BR1347,0,"marketplace")</f>
        <v>"marketplace":{"initial_price":294,_x000D_
"reservation_price":"",_x000D_
"duration":"",_x000D_
"max_mint":1,_x000D_
"sell_date":"25/06/2022"}</v>
      </c>
      <c r="AE1347" s="1"/>
    </row>
    <row r="1348" spans="4:31" ht="14.25" customHeight="1" x14ac:dyDescent="0.3">
      <c r="D1348" s="1">
        <f>Tokens!B1348</f>
        <v>43</v>
      </c>
      <c r="E1348" s="17" t="str">
        <f>IF(Tokens!C1348="","",Tokens!C1348)</f>
        <v>#43 Pass Festival</v>
      </c>
      <c r="F1348" s="79">
        <v>44736.679837962962</v>
      </c>
      <c r="G1348" t="s">
        <v>4260</v>
      </c>
      <c r="H1348" s="80" t="s">
        <v>4261</v>
      </c>
      <c r="I1348" s="2" t="s">
        <v>4262</v>
      </c>
      <c r="J1348" s="2" t="s">
        <v>4263</v>
      </c>
      <c r="K1348" s="2" t="s">
        <v>4264</v>
      </c>
      <c r="M1348"/>
      <c r="N1348">
        <v>19.223463500000001</v>
      </c>
      <c r="O1348" s="15">
        <f t="shared" si="42"/>
        <v>-0.45439684199996427</v>
      </c>
      <c r="P1348" s="18" t="str">
        <f>IF(F1348="stop","",IF(F1348&lt;&gt;"",HYPERLINK(Settings!$B$5 &amp; "/manage/?network=" &amp; LOWER(B$8) &amp; "&amp;search=token&amp;account=" &amp; ToMint!$B$5 &amp; "&amp;view=" &amp; ToMint!J1348,"TokenSol"),""))</f>
        <v>TokenSol</v>
      </c>
      <c r="Q1348" s="2"/>
      <c r="R1348" s="2"/>
      <c r="S1348" s="11"/>
      <c r="T1348" s="78" t="str">
        <f>"owner=" &amp; Tokens!BS1348 &amp; "&amp;filename_for_metadata=" &amp; Tokens!BT1348 &amp; "&amp;offchaindata_platform=" &amp; $B$17 &amp; "&amp;keyfile=" &amp; $B$5 &amp;  "&amp;repository=" &amp; $B$18</f>
        <v>owner=BbDq7xeUzpj8bXfd9N7dh1tw43Ss7xbYpyjoNuwDSrzq&amp;filename_for_metadata=PASSFestival_COR22E43&amp;offchaindata_platform=Github&amp;keyfile=Paul&amp;repository=CalviOnTheRocks2022</v>
      </c>
      <c r="U1348" s="78" t="str">
        <f t="shared" si="41"/>
        <v>{"name":"#43 Pass Festival",_x000D_
"symbol":"COR22E43",_x000D_
"description":"Pass Festival / Pass NFT Festival - 1 édition Calvi on the Rocks 2022",_x000D_
"seller_fee_basis_points":1000,_x000D_
"image":"https://bafybeiecaaw3cqajmnbcl5gzrluo6xjepwyujpzg6fkv2w2v6t7jzbn3dq.ipfs.nftstorage.link?image_43.webp",_x000D_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48" s="78" t="str">
        <f>formatRow(Tokens!C$2:I$2,Tokens!C1348:I1348)</f>
        <v>"name":"#43 Pass Festival",_x000D_
"symbol":"COR22E43",_x000D_
"description":"Pass Festival / Pass NFT Festival - 1 édition Calvi on the Rocks 2022",_x000D_
"seller_fee_basis_points":1000,_x000D_
"image":"https://bafybeiecaaw3cqajmnbcl5gzrluo6xjepwyujpzg6fkv2w2v6t7jzbn3dq.ipfs.nftstorage.link?image_43.webp",_x000D_
"Issuer":"NfluenT for Calvi On The rocks",_x000D_
"external_url":""</v>
      </c>
      <c r="W1348" s="78" t="str">
        <f>formatRow(Tokens!J$2:AV$2,Tokens!J1348:AV1348,2,"attributes")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8" s="78" t="str">
        <f>formatRow(Tokens!AX$2:BC$2,Tokens!AX1348:BC1348,2,"creators")</f>
        <v>"creators":[{"address":"ncreator",_x000D_
"share":10},{"address":"cotrcrea",_x000D_
"share":90},{"address":"nminer",_x000D_
"share":0}]</v>
      </c>
      <c r="Y1348" s="78" t="str">
        <f>formatRow(Tokens!BD$2:BI$2,Tokens!BD1348:BI1348,2,"files")</f>
        <v>"files":[]</v>
      </c>
      <c r="Z1348" s="78"/>
      <c r="AA1348" s="78"/>
      <c r="AB1348" s="78"/>
      <c r="AC1348" s="78" t="str">
        <f>formatRow(Tokens!BJ$2:BK$2,Tokens!BJ1348:BK1348,0,"collection")</f>
        <v>"collection":{"name":"PASS Festival",_x000D_
"family":"Calvi On The Rocks"}</v>
      </c>
      <c r="AD1348" s="1" t="str">
        <f>formatRow(Tokens!BN$2:BR$2,Tokens!BN1348:BR1348,0,"marketplace")</f>
        <v>"marketplace":{"initial_price":294,_x000D_
"reservation_price":"",_x000D_
"duration":"",_x000D_
"max_mint":1,_x000D_
"sell_date":"25/06/2022"}</v>
      </c>
      <c r="AE1348" s="1"/>
    </row>
    <row r="1349" spans="4:31" ht="14.25" customHeight="1" x14ac:dyDescent="0.3">
      <c r="D1349" s="1">
        <f>Tokens!B1349</f>
        <v>44</v>
      </c>
      <c r="E1349" s="17" t="str">
        <f>IF(Tokens!C1349="","",Tokens!C1349)</f>
        <v>#44 Pass Festival</v>
      </c>
      <c r="F1349" s="79">
        <v>44736.680046296293</v>
      </c>
      <c r="G1349" t="s">
        <v>4265</v>
      </c>
      <c r="H1349" s="80" t="s">
        <v>4266</v>
      </c>
      <c r="I1349" s="2" t="s">
        <v>4267</v>
      </c>
      <c r="J1349" s="2" t="s">
        <v>4268</v>
      </c>
      <c r="K1349" s="2" t="s">
        <v>4269</v>
      </c>
      <c r="M1349"/>
      <c r="N1349">
        <v>19.211477299999999</v>
      </c>
      <c r="O1349" s="15">
        <f t="shared" si="42"/>
        <v>-0.45439684200009894</v>
      </c>
      <c r="P1349" s="18" t="str">
        <f>IF(F1349="stop","",IF(F1349&lt;&gt;"",HYPERLINK(Settings!$B$5 &amp; "/manage/?network=" &amp; LOWER(B$8) &amp; "&amp;search=token&amp;account=" &amp; ToMint!$B$5 &amp; "&amp;view=" &amp; ToMint!J1349,"TokenSol"),""))</f>
        <v>TokenSol</v>
      </c>
      <c r="Q1349" s="2"/>
      <c r="R1349" s="2"/>
      <c r="S1349" s="11"/>
      <c r="T1349" s="78" t="str">
        <f>"owner=" &amp; Tokens!BS1349 &amp; "&amp;filename_for_metadata=" &amp; Tokens!BT1349 &amp; "&amp;offchaindata_platform=" &amp; $B$17 &amp; "&amp;keyfile=" &amp; $B$5 &amp;  "&amp;repository=" &amp; $B$18</f>
        <v>owner=BbDq7xeUzpj8bXfd9N7dh1tw43Ss7xbYpyjoNuwDSrzq&amp;filename_for_metadata=PASSFestival_COR22E44&amp;offchaindata_platform=Github&amp;keyfile=Paul&amp;repository=CalviOnTheRocks2022</v>
      </c>
      <c r="U1349" s="78" t="str">
        <f t="shared" ref="U1349:U1412" si="43">"{" &amp; V1349 &amp; "," &amp; W1349 &amp; "," &amp; """properties"":{" &amp; X1349 &amp; "," &amp; Y1349 &amp; "}," &amp; AC1349 &amp; "," &amp; AD1349 &amp; "}"</f>
        <v>{"name":"#44 Pass Festival",_x000D_
"symbol":"COR22E44",_x000D_
"description":"Pass Festival / Pass NFT Festival - 1 édition Calvi on the Rocks 2022",_x000D_
"seller_fee_basis_points":1000,_x000D_
"image":"https://bafybeifyezex34v7ghbktcytaayi5ahic4qf534kiozzwqb7ni2ld2u5sy.ipfs.nftstorage.link?image_44.webp",_x000D_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49" s="78" t="str">
        <f>formatRow(Tokens!C$2:I$2,Tokens!C1349:I1349)</f>
        <v>"name":"#44 Pass Festival",_x000D_
"symbol":"COR22E44",_x000D_
"description":"Pass Festival / Pass NFT Festival - 1 édition Calvi on the Rocks 2022",_x000D_
"seller_fee_basis_points":1000,_x000D_
"image":"https://bafybeifyezex34v7ghbktcytaayi5ahic4qf534kiozzwqb7ni2ld2u5sy.ipfs.nftstorage.link?image_44.webp",_x000D_
"Issuer":"NfluenT for Calvi On The rocks",_x000D_
"external_url":""</v>
      </c>
      <c r="W1349" s="78" t="str">
        <f>formatRow(Tokens!J$2:AV$2,Tokens!J1349:AV1349,2,"attributes")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9" s="78" t="str">
        <f>formatRow(Tokens!AX$2:BC$2,Tokens!AX1349:BC1349,2,"creators")</f>
        <v>"creators":[{"address":"ncreator",_x000D_
"share":10},{"address":"cotrcrea",_x000D_
"share":90},{"address":"nminer",_x000D_
"share":0}]</v>
      </c>
      <c r="Y1349" s="78" t="str">
        <f>formatRow(Tokens!BD$2:BI$2,Tokens!BD1349:BI1349,2,"files")</f>
        <v>"files":[]</v>
      </c>
      <c r="Z1349" s="78"/>
      <c r="AA1349" s="78"/>
      <c r="AB1349" s="78"/>
      <c r="AC1349" s="78" t="str">
        <f>formatRow(Tokens!BJ$2:BK$2,Tokens!BJ1349:BK1349,0,"collection")</f>
        <v>"collection":{"name":"PASS Festival",_x000D_
"family":"Calvi On The Rocks"}</v>
      </c>
      <c r="AD1349" s="1" t="str">
        <f>formatRow(Tokens!BN$2:BR$2,Tokens!BN1349:BR1349,0,"marketplace")</f>
        <v>"marketplace":{"initial_price":294,_x000D_
"reservation_price":"",_x000D_
"duration":"",_x000D_
"max_mint":1,_x000D_
"sell_date":"25/06/2022"}</v>
      </c>
      <c r="AE1349" s="1"/>
    </row>
    <row r="1350" spans="4:31" ht="14.25" customHeight="1" x14ac:dyDescent="0.3">
      <c r="D1350" s="1">
        <f>Tokens!B1350</f>
        <v>45</v>
      </c>
      <c r="E1350" s="17" t="str">
        <f>IF(Tokens!C1350="","",Tokens!C1350)</f>
        <v>#45 Pass Festival</v>
      </c>
      <c r="F1350" s="79">
        <v>44736.680289351854</v>
      </c>
      <c r="G1350" t="s">
        <v>4270</v>
      </c>
      <c r="H1350" s="80" t="s">
        <v>4271</v>
      </c>
      <c r="I1350" s="2" t="s">
        <v>4272</v>
      </c>
      <c r="J1350" s="2" t="s">
        <v>4273</v>
      </c>
      <c r="K1350" s="2" t="s">
        <v>4274</v>
      </c>
      <c r="M1350"/>
      <c r="N1350">
        <v>19.199491099999999</v>
      </c>
      <c r="O1350" s="15">
        <f t="shared" si="42"/>
        <v>-0.45439684199996427</v>
      </c>
      <c r="P1350" s="18" t="str">
        <f>IF(F1350="stop","",IF(F1350&lt;&gt;"",HYPERLINK(Settings!$B$5 &amp; "/manage/?network=" &amp; LOWER(B$8) &amp; "&amp;search=token&amp;account=" &amp; ToMint!$B$5 &amp; "&amp;view=" &amp; ToMint!J1350,"TokenSol"),""))</f>
        <v>TokenSol</v>
      </c>
      <c r="Q1350" s="2"/>
      <c r="R1350" s="2"/>
      <c r="S1350" s="11"/>
      <c r="T1350" s="78" t="str">
        <f>"owner=" &amp; Tokens!BS1350 &amp; "&amp;filename_for_metadata=" &amp; Tokens!BT1350 &amp; "&amp;offchaindata_platform=" &amp; $B$17 &amp; "&amp;keyfile=" &amp; $B$5 &amp;  "&amp;repository=" &amp; $B$18</f>
        <v>owner=BbDq7xeUzpj8bXfd9N7dh1tw43Ss7xbYpyjoNuwDSrzq&amp;filename_for_metadata=PASSFestival_COR22E45&amp;offchaindata_platform=Github&amp;keyfile=Paul&amp;repository=CalviOnTheRocks2022</v>
      </c>
      <c r="U1350" s="78" t="str">
        <f t="shared" si="43"/>
        <v>{"name":"#45 Pass Festival",_x000D_
"symbol":"COR22E45",_x000D_
"description":"Pass Festival / Pass NFT Festival - 1 édition Calvi on the Rocks 2022",_x000D_
"seller_fee_basis_points":1000,_x000D_
"image":"https://bafybeifbgilnkczsxvfnbjl5srpv4fwjbnk2bnigqyws6rth2urwcbvaxq.ipfs.nftstorage.link?image_45.webp",_x000D_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50" s="78" t="str">
        <f>formatRow(Tokens!C$2:I$2,Tokens!C1350:I1350)</f>
        <v>"name":"#45 Pass Festival",_x000D_
"symbol":"COR22E45",_x000D_
"description":"Pass Festival / Pass NFT Festival - 1 édition Calvi on the Rocks 2022",_x000D_
"seller_fee_basis_points":1000,_x000D_
"image":"https://bafybeifbgilnkczsxvfnbjl5srpv4fwjbnk2bnigqyws6rth2urwcbvaxq.ipfs.nftstorage.link?image_45.webp",_x000D_
"Issuer":"NfluenT for Calvi On The rocks",_x000D_
"external_url":""</v>
      </c>
      <c r="W1350" s="78" t="str">
        <f>formatRow(Tokens!J$2:AV$2,Tokens!J1350:AV1350,2,"attributes")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0" s="78" t="str">
        <f>formatRow(Tokens!AX$2:BC$2,Tokens!AX1350:BC1350,2,"creators")</f>
        <v>"creators":[{"address":"ncreator",_x000D_
"share":10},{"address":"cotrcrea",_x000D_
"share":90},{"address":"nminer",_x000D_
"share":0}]</v>
      </c>
      <c r="Y1350" s="78" t="str">
        <f>formatRow(Tokens!BD$2:BI$2,Tokens!BD1350:BI1350,2,"files")</f>
        <v>"files":[]</v>
      </c>
      <c r="Z1350" s="78"/>
      <c r="AA1350" s="78"/>
      <c r="AB1350" s="78"/>
      <c r="AC1350" s="78" t="str">
        <f>formatRow(Tokens!BJ$2:BK$2,Tokens!BJ1350:BK1350,0,"collection")</f>
        <v>"collection":{"name":"PASS Festival",_x000D_
"family":"Calvi On The Rocks"}</v>
      </c>
      <c r="AD1350" s="1" t="str">
        <f>formatRow(Tokens!BN$2:BR$2,Tokens!BN1350:BR1350,0,"marketplace")</f>
        <v>"marketplace":{"initial_price":294,_x000D_
"reservation_price":"",_x000D_
"duration":"",_x000D_
"max_mint":1,_x000D_
"sell_date":"25/06/2022"}</v>
      </c>
      <c r="AE1350" s="1"/>
    </row>
    <row r="1351" spans="4:31" ht="14.25" customHeight="1" x14ac:dyDescent="0.3">
      <c r="D1351" s="1">
        <f>Tokens!B1351</f>
        <v>46</v>
      </c>
      <c r="E1351" s="17" t="str">
        <f>IF(Tokens!C1351="","",Tokens!C1351)</f>
        <v>#46 Pass Festival</v>
      </c>
      <c r="F1351" s="79">
        <v>44736.680798611109</v>
      </c>
      <c r="G1351" t="s">
        <v>4275</v>
      </c>
      <c r="H1351" s="80" t="s">
        <v>4276</v>
      </c>
      <c r="I1351" s="2" t="s">
        <v>4277</v>
      </c>
      <c r="J1351" s="2" t="s">
        <v>4278</v>
      </c>
      <c r="K1351" s="2" t="s">
        <v>4279</v>
      </c>
      <c r="M1351"/>
      <c r="N1351">
        <v>19.1875049</v>
      </c>
      <c r="O1351" s="15">
        <f t="shared" si="42"/>
        <v>-0.45439684199996427</v>
      </c>
      <c r="P1351" s="18" t="str">
        <f>IF(F1351="stop","",IF(F1351&lt;&gt;"",HYPERLINK(Settings!$B$5 &amp; "/manage/?network=" &amp; LOWER(B$8) &amp; "&amp;search=token&amp;account=" &amp; ToMint!$B$5 &amp; "&amp;view=" &amp; ToMint!J1351,"TokenSol"),""))</f>
        <v>TokenSol</v>
      </c>
      <c r="Q1351" s="2"/>
      <c r="R1351" s="2"/>
      <c r="S1351" s="11"/>
      <c r="T1351" s="78" t="str">
        <f>"owner=" &amp; Tokens!BS1351 &amp; "&amp;filename_for_metadata=" &amp; Tokens!BT1351 &amp; "&amp;offchaindata_platform=" &amp; $B$17 &amp; "&amp;keyfile=" &amp; $B$5 &amp;  "&amp;repository=" &amp; $B$18</f>
        <v>owner=BbDq7xeUzpj8bXfd9N7dh1tw43Ss7xbYpyjoNuwDSrzq&amp;filename_for_metadata=PASSFestival_COR22E46&amp;offchaindata_platform=Github&amp;keyfile=Paul&amp;repository=CalviOnTheRocks2022</v>
      </c>
      <c r="U1351" s="78" t="str">
        <f t="shared" si="43"/>
        <v>{"name":"#46 Pass Festival",_x000D_
"symbol":"COR22E46",_x000D_
"description":"Pass Festival / Pass NFT Festival - 1 édition Calvi on the Rocks 2022",_x000D_
"seller_fee_basis_points":1000,_x000D_
"image":"https://bafybeihrix3nnyu6m3rz64f7ersrp2j6ujio7fhryttjdx2nfy24zdypyq.ipfs.nftstorage.link?image_46.webp",_x000D_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51" s="78" t="str">
        <f>formatRow(Tokens!C$2:I$2,Tokens!C1351:I1351)</f>
        <v>"name":"#46 Pass Festival",_x000D_
"symbol":"COR22E46",_x000D_
"description":"Pass Festival / Pass NFT Festival - 1 édition Calvi on the Rocks 2022",_x000D_
"seller_fee_basis_points":1000,_x000D_
"image":"https://bafybeihrix3nnyu6m3rz64f7ersrp2j6ujio7fhryttjdx2nfy24zdypyq.ipfs.nftstorage.link?image_46.webp",_x000D_
"Issuer":"NfluenT for Calvi On The rocks",_x000D_
"external_url":""</v>
      </c>
      <c r="W1351" s="78" t="str">
        <f>formatRow(Tokens!J$2:AV$2,Tokens!J1351:AV1351,2,"attributes")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1" s="78" t="str">
        <f>formatRow(Tokens!AX$2:BC$2,Tokens!AX1351:BC1351,2,"creators")</f>
        <v>"creators":[{"address":"ncreator",_x000D_
"share":10},{"address":"cotrcrea",_x000D_
"share":90},{"address":"nminer",_x000D_
"share":0}]</v>
      </c>
      <c r="Y1351" s="78" t="str">
        <f>formatRow(Tokens!BD$2:BI$2,Tokens!BD1351:BI1351,2,"files")</f>
        <v>"files":[]</v>
      </c>
      <c r="Z1351" s="78"/>
      <c r="AA1351" s="78"/>
      <c r="AB1351" s="78"/>
      <c r="AC1351" s="78" t="str">
        <f>formatRow(Tokens!BJ$2:BK$2,Tokens!BJ1351:BK1351,0,"collection")</f>
        <v>"collection":{"name":"PASS Festival",_x000D_
"family":"Calvi On The Rocks"}</v>
      </c>
      <c r="AD1351" s="1" t="str">
        <f>formatRow(Tokens!BN$2:BR$2,Tokens!BN1351:BR1351,0,"marketplace")</f>
        <v>"marketplace":{"initial_price":294,_x000D_
"reservation_price":"",_x000D_
"duration":"",_x000D_
"max_mint":1,_x000D_
"sell_date":"25/06/2022"}</v>
      </c>
      <c r="AE1351" s="1"/>
    </row>
    <row r="1352" spans="4:31" ht="14.25" customHeight="1" x14ac:dyDescent="0.3">
      <c r="D1352" s="1">
        <f>Tokens!B1352</f>
        <v>47</v>
      </c>
      <c r="E1352" s="17" t="str">
        <f>IF(Tokens!C1352="","",Tokens!C1352)</f>
        <v>#47 Pass Festival</v>
      </c>
      <c r="F1352" s="79">
        <v>44736.681076388886</v>
      </c>
      <c r="G1352" t="s">
        <v>4280</v>
      </c>
      <c r="H1352" s="80" t="s">
        <v>4281</v>
      </c>
      <c r="I1352" s="2" t="s">
        <v>4282</v>
      </c>
      <c r="J1352" s="2" t="s">
        <v>4283</v>
      </c>
      <c r="K1352" s="2" t="s">
        <v>4284</v>
      </c>
      <c r="M1352"/>
      <c r="N1352">
        <v>19.175518700000001</v>
      </c>
      <c r="O1352" s="15">
        <f t="shared" si="42"/>
        <v>-0.45439684199996427</v>
      </c>
      <c r="P1352" s="18" t="str">
        <f>IF(F1352="stop","",IF(F1352&lt;&gt;"",HYPERLINK(Settings!$B$5 &amp; "/manage/?network=" &amp; LOWER(B$8) &amp; "&amp;search=token&amp;account=" &amp; ToMint!$B$5 &amp; "&amp;view=" &amp; ToMint!J1352,"TokenSol"),""))</f>
        <v>TokenSol</v>
      </c>
      <c r="Q1352" s="2"/>
      <c r="R1352" s="2"/>
      <c r="S1352" s="11"/>
      <c r="T1352" s="78" t="str">
        <f>"owner=" &amp; Tokens!BS1352 &amp; "&amp;filename_for_metadata=" &amp; Tokens!BT1352 &amp; "&amp;offchaindata_platform=" &amp; $B$17 &amp; "&amp;keyfile=" &amp; $B$5 &amp;  "&amp;repository=" &amp; $B$18</f>
        <v>owner=BbDq7xeUzpj8bXfd9N7dh1tw43Ss7xbYpyjoNuwDSrzq&amp;filename_for_metadata=PASSFestival_COR22E47&amp;offchaindata_platform=Github&amp;keyfile=Paul&amp;repository=CalviOnTheRocks2022</v>
      </c>
      <c r="U1352" s="78" t="str">
        <f t="shared" si="43"/>
        <v>{"name":"#47 Pass Festival",_x000D_
"symbol":"COR22E47",_x000D_
"description":"Pass Festival / Pass NFT Festival - 1 édition Calvi on the Rocks 2022",_x000D_
"seller_fee_basis_points":1000,_x000D_
"image":"https://bafybeibjze22q4r4onoyf6jnjh2neacfka2sgv26ss3ynroq7w77t3it7i.ipfs.nftstorage.link?image_47.webp",_x000D_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52" s="78" t="str">
        <f>formatRow(Tokens!C$2:I$2,Tokens!C1352:I1352)</f>
        <v>"name":"#47 Pass Festival",_x000D_
"symbol":"COR22E47",_x000D_
"description":"Pass Festival / Pass NFT Festival - 1 édition Calvi on the Rocks 2022",_x000D_
"seller_fee_basis_points":1000,_x000D_
"image":"https://bafybeibjze22q4r4onoyf6jnjh2neacfka2sgv26ss3ynroq7w77t3it7i.ipfs.nftstorage.link?image_47.webp",_x000D_
"Issuer":"NfluenT for Calvi On The rocks",_x000D_
"external_url":""</v>
      </c>
      <c r="W1352" s="78" t="str">
        <f>formatRow(Tokens!J$2:AV$2,Tokens!J1352:AV1352,2,"attributes")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2" s="78" t="str">
        <f>formatRow(Tokens!AX$2:BC$2,Tokens!AX1352:BC1352,2,"creators")</f>
        <v>"creators":[{"address":"ncreator",_x000D_
"share":10},{"address":"cotrcrea",_x000D_
"share":90},{"address":"nminer",_x000D_
"share":0}]</v>
      </c>
      <c r="Y1352" s="78" t="str">
        <f>formatRow(Tokens!BD$2:BI$2,Tokens!BD1352:BI1352,2,"files")</f>
        <v>"files":[]</v>
      </c>
      <c r="Z1352" s="78"/>
      <c r="AA1352" s="78"/>
      <c r="AB1352" s="78"/>
      <c r="AC1352" s="78" t="str">
        <f>formatRow(Tokens!BJ$2:BK$2,Tokens!BJ1352:BK1352,0,"collection")</f>
        <v>"collection":{"name":"PASS Festival",_x000D_
"family":"Calvi On The Rocks"}</v>
      </c>
      <c r="AD1352" s="1" t="str">
        <f>formatRow(Tokens!BN$2:BR$2,Tokens!BN1352:BR1352,0,"marketplace")</f>
        <v>"marketplace":{"initial_price":294,_x000D_
"reservation_price":"",_x000D_
"duration":"",_x000D_
"max_mint":1,_x000D_
"sell_date":"25/06/2022"}</v>
      </c>
      <c r="AE1352" s="1"/>
    </row>
    <row r="1353" spans="4:31" ht="14.25" customHeight="1" x14ac:dyDescent="0.3">
      <c r="D1353" s="1">
        <f>Tokens!B1353</f>
        <v>48</v>
      </c>
      <c r="E1353" s="17" t="str">
        <f>IF(Tokens!C1353="","",Tokens!C1353)</f>
        <v>#48 Pass Festival</v>
      </c>
      <c r="F1353" s="79">
        <v>44736.681342592594</v>
      </c>
      <c r="G1353" t="s">
        <v>4285</v>
      </c>
      <c r="H1353" s="80" t="s">
        <v>4286</v>
      </c>
      <c r="I1353" s="2" t="s">
        <v>4287</v>
      </c>
      <c r="J1353" s="2" t="s">
        <v>4288</v>
      </c>
      <c r="K1353" s="2" t="s">
        <v>4289</v>
      </c>
      <c r="M1353"/>
      <c r="N1353">
        <v>19.163532499999999</v>
      </c>
      <c r="O1353" s="15">
        <f t="shared" si="42"/>
        <v>-0.45439684200009894</v>
      </c>
      <c r="P1353" s="18" t="str">
        <f>IF(F1353="stop","",IF(F1353&lt;&gt;"",HYPERLINK(Settings!$B$5 &amp; "/manage/?network=" &amp; LOWER(B$8) &amp; "&amp;search=token&amp;account=" &amp; ToMint!$B$5 &amp; "&amp;view=" &amp; ToMint!J1353,"TokenSol"),""))</f>
        <v>TokenSol</v>
      </c>
      <c r="Q1353" s="2"/>
      <c r="R1353" s="2"/>
      <c r="S1353" s="11"/>
      <c r="T1353" s="78" t="str">
        <f>"owner=" &amp; Tokens!BS1353 &amp; "&amp;filename_for_metadata=" &amp; Tokens!BT1353 &amp; "&amp;offchaindata_platform=" &amp; $B$17 &amp; "&amp;keyfile=" &amp; $B$5 &amp;  "&amp;repository=" &amp; $B$18</f>
        <v>owner=BbDq7xeUzpj8bXfd9N7dh1tw43Ss7xbYpyjoNuwDSrzq&amp;filename_for_metadata=PASSFestival_COR22E48&amp;offchaindata_platform=Github&amp;keyfile=Paul&amp;repository=CalviOnTheRocks2022</v>
      </c>
      <c r="U1353" s="78" t="str">
        <f t="shared" si="43"/>
        <v>{"name":"#48 Pass Festival",_x000D_
"symbol":"COR22E48",_x000D_
"description":"Pass Festival / Pass NFT Festival - 1 édition Calvi on the Rocks 2022",_x000D_
"seller_fee_basis_points":1000,_x000D_
"image":"https://bafybeifzj2xeyyelzsf2rlgsc6bj6kylebdxj5nyiob4krf22ra3qmj62q.ipfs.nftstorage.link?image_48.webp",_x000D_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53" s="78" t="str">
        <f>formatRow(Tokens!C$2:I$2,Tokens!C1353:I1353)</f>
        <v>"name":"#48 Pass Festival",_x000D_
"symbol":"COR22E48",_x000D_
"description":"Pass Festival / Pass NFT Festival - 1 édition Calvi on the Rocks 2022",_x000D_
"seller_fee_basis_points":1000,_x000D_
"image":"https://bafybeifzj2xeyyelzsf2rlgsc6bj6kylebdxj5nyiob4krf22ra3qmj62q.ipfs.nftstorage.link?image_48.webp",_x000D_
"Issuer":"NfluenT for Calvi On The rocks",_x000D_
"external_url":""</v>
      </c>
      <c r="W1353" s="78" t="str">
        <f>formatRow(Tokens!J$2:AV$2,Tokens!J1353:AV1353,2,"attributes")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3" s="78" t="str">
        <f>formatRow(Tokens!AX$2:BC$2,Tokens!AX1353:BC1353,2,"creators")</f>
        <v>"creators":[{"address":"ncreator",_x000D_
"share":10},{"address":"cotrcrea",_x000D_
"share":90},{"address":"nminer",_x000D_
"share":0}]</v>
      </c>
      <c r="Y1353" s="78" t="str">
        <f>formatRow(Tokens!BD$2:BI$2,Tokens!BD1353:BI1353,2,"files")</f>
        <v>"files":[]</v>
      </c>
      <c r="Z1353" s="78"/>
      <c r="AA1353" s="78"/>
      <c r="AB1353" s="78"/>
      <c r="AC1353" s="78" t="str">
        <f>formatRow(Tokens!BJ$2:BK$2,Tokens!BJ1353:BK1353,0,"collection")</f>
        <v>"collection":{"name":"PASS Festival",_x000D_
"family":"Calvi On The Rocks"}</v>
      </c>
      <c r="AD1353" s="1" t="str">
        <f>formatRow(Tokens!BN$2:BR$2,Tokens!BN1353:BR1353,0,"marketplace")</f>
        <v>"marketplace":{"initial_price":294,_x000D_
"reservation_price":"",_x000D_
"duration":"",_x000D_
"max_mint":1,_x000D_
"sell_date":"25/06/2022"}</v>
      </c>
      <c r="AE1353" s="1"/>
    </row>
    <row r="1354" spans="4:31" ht="14.25" customHeight="1" x14ac:dyDescent="0.3">
      <c r="D1354" s="1">
        <f>Tokens!B1354</f>
        <v>49</v>
      </c>
      <c r="E1354" s="17" t="str">
        <f>IF(Tokens!C1354="","",Tokens!C1354)</f>
        <v>#49 Pass Festival</v>
      </c>
      <c r="F1354" s="79">
        <v>44736.681631944448</v>
      </c>
      <c r="G1354" t="s">
        <v>4290</v>
      </c>
      <c r="H1354" s="80" t="s">
        <v>4291</v>
      </c>
      <c r="I1354" s="2" t="s">
        <v>4292</v>
      </c>
      <c r="J1354" s="2" t="s">
        <v>4293</v>
      </c>
      <c r="K1354" s="2" t="s">
        <v>4294</v>
      </c>
      <c r="M1354"/>
      <c r="N1354">
        <v>19.1515463</v>
      </c>
      <c r="O1354" s="15">
        <f t="shared" si="42"/>
        <v>-0.45439684199996427</v>
      </c>
      <c r="P1354" s="18" t="str">
        <f>IF(F1354="stop","",IF(F1354&lt;&gt;"",HYPERLINK(Settings!$B$5 &amp; "/manage/?network=" &amp; LOWER(B$8) &amp; "&amp;search=token&amp;account=" &amp; ToMint!$B$5 &amp; "&amp;view=" &amp; ToMint!J1354,"TokenSol"),""))</f>
        <v>TokenSol</v>
      </c>
      <c r="Q1354" s="2"/>
      <c r="R1354" s="2"/>
      <c r="S1354" s="11"/>
      <c r="T1354" s="78" t="str">
        <f>"owner=" &amp; Tokens!BS1354 &amp; "&amp;filename_for_metadata=" &amp; Tokens!BT1354 &amp; "&amp;offchaindata_platform=" &amp; $B$17 &amp; "&amp;keyfile=" &amp; $B$5 &amp;  "&amp;repository=" &amp; $B$18</f>
        <v>owner=BbDq7xeUzpj8bXfd9N7dh1tw43Ss7xbYpyjoNuwDSrzq&amp;filename_for_metadata=PASSFestival_COR22E49&amp;offchaindata_platform=Github&amp;keyfile=Paul&amp;repository=CalviOnTheRocks2022</v>
      </c>
      <c r="U1354" s="78" t="str">
        <f t="shared" si="43"/>
        <v>{"name":"#49 Pass Festival",_x000D_
"symbol":"COR22E49",_x000D_
"description":"Pass Festival / Pass NFT Festival - 1 édition Calvi on the Rocks 2022",_x000D_
"seller_fee_basis_points":1000,_x000D_
"image":"https://bafybeifqloopyqagfmscf2gdlsszcth62pbazr3sgosuigljreisy3ti3y.ipfs.nftstorage.link?image_49.webp",_x000D_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54" s="78" t="str">
        <f>formatRow(Tokens!C$2:I$2,Tokens!C1354:I1354)</f>
        <v>"name":"#49 Pass Festival",_x000D_
"symbol":"COR22E49",_x000D_
"description":"Pass Festival / Pass NFT Festival - 1 édition Calvi on the Rocks 2022",_x000D_
"seller_fee_basis_points":1000,_x000D_
"image":"https://bafybeifqloopyqagfmscf2gdlsszcth62pbazr3sgosuigljreisy3ti3y.ipfs.nftstorage.link?image_49.webp",_x000D_
"Issuer":"NfluenT for Calvi On The rocks",_x000D_
"external_url":""</v>
      </c>
      <c r="W1354" s="78" t="str">
        <f>formatRow(Tokens!J$2:AV$2,Tokens!J1354:AV1354,2,"attributes")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4" s="78" t="str">
        <f>formatRow(Tokens!AX$2:BC$2,Tokens!AX1354:BC1354,2,"creators")</f>
        <v>"creators":[{"address":"ncreator",_x000D_
"share":10},{"address":"cotrcrea",_x000D_
"share":90},{"address":"nminer",_x000D_
"share":0}]</v>
      </c>
      <c r="Y1354" s="78" t="str">
        <f>formatRow(Tokens!BD$2:BI$2,Tokens!BD1354:BI1354,2,"files")</f>
        <v>"files":[]</v>
      </c>
      <c r="Z1354" s="78"/>
      <c r="AA1354" s="78"/>
      <c r="AB1354" s="78"/>
      <c r="AC1354" s="78" t="str">
        <f>formatRow(Tokens!BJ$2:BK$2,Tokens!BJ1354:BK1354,0,"collection")</f>
        <v>"collection":{"name":"PASS Festival",_x000D_
"family":"Calvi On The Rocks"}</v>
      </c>
      <c r="AD1354" s="1" t="str">
        <f>formatRow(Tokens!BN$2:BR$2,Tokens!BN1354:BR1354,0,"marketplace")</f>
        <v>"marketplace":{"initial_price":294,_x000D_
"reservation_price":"",_x000D_
"duration":"",_x000D_
"max_mint":1,_x000D_
"sell_date":"25/06/2022"}</v>
      </c>
      <c r="AE1354" s="1"/>
    </row>
    <row r="1355" spans="4:31" ht="14.25" customHeight="1" x14ac:dyDescent="0.3">
      <c r="D1355" s="1">
        <f>Tokens!B1355</f>
        <v>50</v>
      </c>
      <c r="E1355" s="17" t="str">
        <f>IF(Tokens!C1355="","",Tokens!C1355)</f>
        <v>#50 Pass Festival</v>
      </c>
      <c r="F1355" s="79">
        <v>44736.682118055556</v>
      </c>
      <c r="G1355" t="s">
        <v>4295</v>
      </c>
      <c r="H1355" s="80" t="s">
        <v>4296</v>
      </c>
      <c r="I1355" s="2" t="s">
        <v>4297</v>
      </c>
      <c r="J1355" s="2" t="s">
        <v>4298</v>
      </c>
      <c r="K1355" s="2" t="s">
        <v>4299</v>
      </c>
      <c r="M1355"/>
      <c r="N1355">
        <v>19.139560100000001</v>
      </c>
      <c r="O1355" s="15">
        <f t="shared" si="42"/>
        <v>-0.45439684199996427</v>
      </c>
      <c r="P1355" s="18" t="str">
        <f>IF(F1355="stop","",IF(F1355&lt;&gt;"",HYPERLINK(Settings!$B$5 &amp; "/manage/?network=" &amp; LOWER(B$8) &amp; "&amp;search=token&amp;account=" &amp; ToMint!$B$5 &amp; "&amp;view=" &amp; ToMint!J1355,"TokenSol"),""))</f>
        <v>TokenSol</v>
      </c>
      <c r="Q1355" s="2"/>
      <c r="R1355" s="2"/>
      <c r="S1355" s="11"/>
      <c r="T1355" s="78" t="str">
        <f>"owner=" &amp; Tokens!BS1355 &amp; "&amp;filename_for_metadata=" &amp; Tokens!BT1355 &amp; "&amp;offchaindata_platform=" &amp; $B$17 &amp; "&amp;keyfile=" &amp; $B$5 &amp;  "&amp;repository=" &amp; $B$18</f>
        <v>owner=BbDq7xeUzpj8bXfd9N7dh1tw43Ss7xbYpyjoNuwDSrzq&amp;filename_for_metadata=PASSFestival_COR22E50&amp;offchaindata_platform=Github&amp;keyfile=Paul&amp;repository=CalviOnTheRocks2022</v>
      </c>
      <c r="U1355" s="78" t="str">
        <f t="shared" si="43"/>
        <v>{"name":"#50 Pass Festival",_x000D_
"symbol":"COR22E50",_x000D_
"description":"Pass Festival / Pass NFT Festival - 1 édition Calvi on the Rocks 2022",_x000D_
"seller_fee_basis_points":1000,_x000D_
"image":"https://bafybeiczfi7uglhcxxnqs3abd4y3gfw5son5ckwrh3dz5eios6r3hq2tta.ipfs.nftstorage.link?image_50.webp",_x000D_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55" s="78" t="str">
        <f>formatRow(Tokens!C$2:I$2,Tokens!C1355:I1355)</f>
        <v>"name":"#50 Pass Festival",_x000D_
"symbol":"COR22E50",_x000D_
"description":"Pass Festival / Pass NFT Festival - 1 édition Calvi on the Rocks 2022",_x000D_
"seller_fee_basis_points":1000,_x000D_
"image":"https://bafybeiczfi7uglhcxxnqs3abd4y3gfw5son5ckwrh3dz5eios6r3hq2tta.ipfs.nftstorage.link?image_50.webp",_x000D_
"Issuer":"NfluenT for Calvi On The rocks",_x000D_
"external_url":""</v>
      </c>
      <c r="W1355" s="78" t="str">
        <f>formatRow(Tokens!J$2:AV$2,Tokens!J1355:AV1355,2,"attributes")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5" s="78" t="str">
        <f>formatRow(Tokens!AX$2:BC$2,Tokens!AX1355:BC1355,2,"creators")</f>
        <v>"creators":[{"address":"ncreator",_x000D_
"share":10},{"address":"cotrcrea",_x000D_
"share":90},{"address":"nminer",_x000D_
"share":0}]</v>
      </c>
      <c r="Y1355" s="78" t="str">
        <f>formatRow(Tokens!BD$2:BI$2,Tokens!BD1355:BI1355,2,"files")</f>
        <v>"files":[]</v>
      </c>
      <c r="Z1355" s="78"/>
      <c r="AA1355" s="78"/>
      <c r="AB1355" s="78"/>
      <c r="AC1355" s="78" t="str">
        <f>formatRow(Tokens!BJ$2:BK$2,Tokens!BJ1355:BK1355,0,"collection")</f>
        <v>"collection":{"name":"PASS Festival",_x000D_
"family":"Calvi On The Rocks"}</v>
      </c>
      <c r="AD1355" s="1" t="str">
        <f>formatRow(Tokens!BN$2:BR$2,Tokens!BN1355:BR1355,0,"marketplace")</f>
        <v>"marketplace":{"initial_price":294,_x000D_
"reservation_price":"",_x000D_
"duration":"",_x000D_
"max_mint":1,_x000D_
"sell_date":"25/06/2022"}</v>
      </c>
      <c r="AE1355" s="1"/>
    </row>
    <row r="1356" spans="4:31" ht="14.25" customHeight="1" x14ac:dyDescent="0.3">
      <c r="D1356" s="1">
        <f>Tokens!B1356</f>
        <v>51</v>
      </c>
      <c r="E1356" s="17" t="str">
        <f>IF(Tokens!C1356="","",Tokens!C1356)</f>
        <v>#51 Pass Festival</v>
      </c>
      <c r="F1356" s="79">
        <v>44736.682384259257</v>
      </c>
      <c r="G1356" t="s">
        <v>4300</v>
      </c>
      <c r="H1356" s="80" t="s">
        <v>4301</v>
      </c>
      <c r="I1356" s="2" t="s">
        <v>4302</v>
      </c>
      <c r="J1356" s="2" t="s">
        <v>4303</v>
      </c>
      <c r="K1356" s="2" t="s">
        <v>4304</v>
      </c>
      <c r="M1356"/>
      <c r="N1356">
        <v>19.127573900000002</v>
      </c>
      <c r="O1356" s="15">
        <f t="shared" si="42"/>
        <v>-0.45439684199996427</v>
      </c>
      <c r="P1356" s="18" t="str">
        <f>IF(F1356="stop","",IF(F1356&lt;&gt;"",HYPERLINK(Settings!$B$5 &amp; "/manage/?network=" &amp; LOWER(B$8) &amp; "&amp;search=token&amp;account=" &amp; ToMint!$B$5 &amp; "&amp;view=" &amp; ToMint!J1356,"TokenSol"),""))</f>
        <v>TokenSol</v>
      </c>
      <c r="Q1356" s="2"/>
      <c r="R1356" s="2"/>
      <c r="S1356" s="11"/>
      <c r="T1356" s="78" t="str">
        <f>"owner=" &amp; Tokens!BS1356 &amp; "&amp;filename_for_metadata=" &amp; Tokens!BT1356 &amp; "&amp;offchaindata_platform=" &amp; $B$17 &amp; "&amp;keyfile=" &amp; $B$5 &amp;  "&amp;repository=" &amp; $B$18</f>
        <v>owner=BbDq7xeUzpj8bXfd9N7dh1tw43Ss7xbYpyjoNuwDSrzq&amp;filename_for_metadata=PASSFestival_COR22E51&amp;offchaindata_platform=Github&amp;keyfile=Paul&amp;repository=CalviOnTheRocks2022</v>
      </c>
      <c r="U1356" s="78" t="str">
        <f t="shared" si="43"/>
        <v>{"name":"#51 Pass Festival",_x000D_
"symbol":"COR22E51",_x000D_
"description":"Pass Festival / Pass NFT Festival - 1 édition Calvi on the Rocks 2022",_x000D_
"seller_fee_basis_points":1000,_x000D_
"image":"https://bafybeifhj43cccwryhovvvanrdzd3qyft645ichqgeblsgc2n3tcreu6xq.ipfs.nftstorage.link?image_51.webp",_x000D_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56" s="78" t="str">
        <f>formatRow(Tokens!C$2:I$2,Tokens!C1356:I1356)</f>
        <v>"name":"#51 Pass Festival",_x000D_
"symbol":"COR22E51",_x000D_
"description":"Pass Festival / Pass NFT Festival - 1 édition Calvi on the Rocks 2022",_x000D_
"seller_fee_basis_points":1000,_x000D_
"image":"https://bafybeifhj43cccwryhovvvanrdzd3qyft645ichqgeblsgc2n3tcreu6xq.ipfs.nftstorage.link?image_51.webp",_x000D_
"Issuer":"NfluenT for Calvi On The rocks",_x000D_
"external_url":""</v>
      </c>
      <c r="W1356" s="78" t="str">
        <f>formatRow(Tokens!J$2:AV$2,Tokens!J1356:AV1356,2,"attributes")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6" s="78" t="str">
        <f>formatRow(Tokens!AX$2:BC$2,Tokens!AX1356:BC1356,2,"creators")</f>
        <v>"creators":[{"address":"ncreator",_x000D_
"share":10},{"address":"cotrcrea",_x000D_
"share":90},{"address":"nminer",_x000D_
"share":0}]</v>
      </c>
      <c r="Y1356" s="78" t="str">
        <f>formatRow(Tokens!BD$2:BI$2,Tokens!BD1356:BI1356,2,"files")</f>
        <v>"files":[]</v>
      </c>
      <c r="Z1356" s="78"/>
      <c r="AA1356" s="78"/>
      <c r="AB1356" s="78"/>
      <c r="AC1356" s="78" t="str">
        <f>formatRow(Tokens!BJ$2:BK$2,Tokens!BJ1356:BK1356,0,"collection")</f>
        <v>"collection":{"name":"PASS Festival",_x000D_
"family":"Calvi On The Rocks"}</v>
      </c>
      <c r="AD1356" s="1" t="str">
        <f>formatRow(Tokens!BN$2:BR$2,Tokens!BN1356:BR1356,0,"marketplace")</f>
        <v>"marketplace":{"initial_price":294,_x000D_
"reservation_price":"",_x000D_
"duration":"",_x000D_
"max_mint":1,_x000D_
"sell_date":"25/06/2022"}</v>
      </c>
      <c r="AE1356" s="1"/>
    </row>
    <row r="1357" spans="4:31" ht="14.25" customHeight="1" x14ac:dyDescent="0.3">
      <c r="D1357" s="1">
        <f>Tokens!B1357</f>
        <v>52</v>
      </c>
      <c r="E1357" s="17" t="str">
        <f>IF(Tokens!C1357="","",Tokens!C1357)</f>
        <v>#52 Pass Festival</v>
      </c>
      <c r="F1357" s="79">
        <v>44736.682650462964</v>
      </c>
      <c r="G1357" t="s">
        <v>4305</v>
      </c>
      <c r="H1357" s="80" t="s">
        <v>4306</v>
      </c>
      <c r="I1357" s="2" t="s">
        <v>4307</v>
      </c>
      <c r="J1357" s="2" t="s">
        <v>4308</v>
      </c>
      <c r="K1357" s="2" t="s">
        <v>4309</v>
      </c>
      <c r="M1357"/>
      <c r="N1357">
        <v>19.115587699999999</v>
      </c>
      <c r="O1357" s="15">
        <f t="shared" si="42"/>
        <v>-0.45439684200009894</v>
      </c>
      <c r="P1357" s="18" t="str">
        <f>IF(F1357="stop","",IF(F1357&lt;&gt;"",HYPERLINK(Settings!$B$5 &amp; "/manage/?network=" &amp; LOWER(B$8) &amp; "&amp;search=token&amp;account=" &amp; ToMint!$B$5 &amp; "&amp;view=" &amp; ToMint!J1357,"TokenSol"),""))</f>
        <v>TokenSol</v>
      </c>
      <c r="Q1357" s="2"/>
      <c r="R1357" s="2"/>
      <c r="S1357" s="11"/>
      <c r="T1357" s="78" t="str">
        <f>"owner=" &amp; Tokens!BS1357 &amp; "&amp;filename_for_metadata=" &amp; Tokens!BT1357 &amp; "&amp;offchaindata_platform=" &amp; $B$17 &amp; "&amp;keyfile=" &amp; $B$5 &amp;  "&amp;repository=" &amp; $B$18</f>
        <v>owner=BbDq7xeUzpj8bXfd9N7dh1tw43Ss7xbYpyjoNuwDSrzq&amp;filename_for_metadata=PASSFestival_COR22E52&amp;offchaindata_platform=Github&amp;keyfile=Paul&amp;repository=CalviOnTheRocks2022</v>
      </c>
      <c r="U1357" s="78" t="str">
        <f t="shared" si="43"/>
        <v>{"name":"#52 Pass Festival",_x000D_
"symbol":"COR22E52",_x000D_
"description":"Pass Festival / Pass NFT Festival - 1 édition Calvi on the Rocks 2022",_x000D_
"seller_fee_basis_points":1000,_x000D_
"image":"https://bafybeiehcjielbtldm6zeo4mwdcp64qy6yxhs7dpvcbxvwuw7f5xblh7n4.ipfs.nftstorage.link?image_52.webp",_x000D_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57" s="78" t="str">
        <f>formatRow(Tokens!C$2:I$2,Tokens!C1357:I1357)</f>
        <v>"name":"#52 Pass Festival",_x000D_
"symbol":"COR22E52",_x000D_
"description":"Pass Festival / Pass NFT Festival - 1 édition Calvi on the Rocks 2022",_x000D_
"seller_fee_basis_points":1000,_x000D_
"image":"https://bafybeiehcjielbtldm6zeo4mwdcp64qy6yxhs7dpvcbxvwuw7f5xblh7n4.ipfs.nftstorage.link?image_52.webp",_x000D_
"Issuer":"NfluenT for Calvi On The rocks",_x000D_
"external_url":""</v>
      </c>
      <c r="W1357" s="78" t="str">
        <f>formatRow(Tokens!J$2:AV$2,Tokens!J1357:AV1357,2,"attributes")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7" s="78" t="str">
        <f>formatRow(Tokens!AX$2:BC$2,Tokens!AX1357:BC1357,2,"creators")</f>
        <v>"creators":[{"address":"ncreator",_x000D_
"share":10},{"address":"cotrcrea",_x000D_
"share":90},{"address":"nminer",_x000D_
"share":0}]</v>
      </c>
      <c r="Y1357" s="78" t="str">
        <f>formatRow(Tokens!BD$2:BI$2,Tokens!BD1357:BI1357,2,"files")</f>
        <v>"files":[]</v>
      </c>
      <c r="Z1357" s="78"/>
      <c r="AA1357" s="78"/>
      <c r="AB1357" s="78"/>
      <c r="AC1357" s="78" t="str">
        <f>formatRow(Tokens!BJ$2:BK$2,Tokens!BJ1357:BK1357,0,"collection")</f>
        <v>"collection":{"name":"PASS Festival",_x000D_
"family":"Calvi On The Rocks"}</v>
      </c>
      <c r="AD1357" s="1" t="str">
        <f>formatRow(Tokens!BN$2:BR$2,Tokens!BN1357:BR1357,0,"marketplace")</f>
        <v>"marketplace":{"initial_price":294,_x000D_
"reservation_price":"",_x000D_
"duration":"",_x000D_
"max_mint":1,_x000D_
"sell_date":"25/06/2022"}</v>
      </c>
      <c r="AE1357" s="1"/>
    </row>
    <row r="1358" spans="4:31" ht="14.25" customHeight="1" x14ac:dyDescent="0.3">
      <c r="D1358" s="1">
        <f>Tokens!B1358</f>
        <v>53</v>
      </c>
      <c r="E1358" s="17" t="str">
        <f>IF(Tokens!C1358="","",Tokens!C1358)</f>
        <v>#53 Pass Festival</v>
      </c>
      <c r="F1358" s="79">
        <v>44736.682939814818</v>
      </c>
      <c r="G1358" t="s">
        <v>4310</v>
      </c>
      <c r="H1358" s="80" t="s">
        <v>4311</v>
      </c>
      <c r="I1358" s="2" t="s">
        <v>4312</v>
      </c>
      <c r="J1358" s="2" t="s">
        <v>4313</v>
      </c>
      <c r="K1358" s="2" t="s">
        <v>4314</v>
      </c>
      <c r="M1358"/>
      <c r="N1358">
        <v>19.1036015</v>
      </c>
      <c r="O1358" s="15">
        <f t="shared" si="42"/>
        <v>-0.45439684199996427</v>
      </c>
      <c r="P1358" s="18" t="str">
        <f>IF(F1358="stop","",IF(F1358&lt;&gt;"",HYPERLINK(Settings!$B$5 &amp; "/manage/?network=" &amp; LOWER(B$8) &amp; "&amp;search=token&amp;account=" &amp; ToMint!$B$5 &amp; "&amp;view=" &amp; ToMint!J1358,"TokenSol"),""))</f>
        <v>TokenSol</v>
      </c>
      <c r="Q1358" s="2"/>
      <c r="R1358" s="2"/>
      <c r="S1358" s="11"/>
      <c r="T1358" s="78" t="str">
        <f>"owner=" &amp; Tokens!BS1358 &amp; "&amp;filename_for_metadata=" &amp; Tokens!BT1358 &amp; "&amp;offchaindata_platform=" &amp; $B$17 &amp; "&amp;keyfile=" &amp; $B$5 &amp;  "&amp;repository=" &amp; $B$18</f>
        <v>owner=BbDq7xeUzpj8bXfd9N7dh1tw43Ss7xbYpyjoNuwDSrzq&amp;filename_for_metadata=PASSFestival_COR22E53&amp;offchaindata_platform=Github&amp;keyfile=Paul&amp;repository=CalviOnTheRocks2022</v>
      </c>
      <c r="U1358" s="78" t="str">
        <f t="shared" si="43"/>
        <v>{"name":"#53 Pass Festival",_x000D_
"symbol":"COR22E53",_x000D_
"description":"Pass Festival / Pass NFT Festival - 1 édition Calvi on the Rocks 2022",_x000D_
"seller_fee_basis_points":1000,_x000D_
"image":"https://bafybeiflux7dzornvcrslcf7trhku2utuuymxv6wz2ptdkznzqhhyhxeue.ipfs.nftstorage.link?image_53.webp",_x000D_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58" s="78" t="str">
        <f>formatRow(Tokens!C$2:I$2,Tokens!C1358:I1358)</f>
        <v>"name":"#53 Pass Festival",_x000D_
"symbol":"COR22E53",_x000D_
"description":"Pass Festival / Pass NFT Festival - 1 édition Calvi on the Rocks 2022",_x000D_
"seller_fee_basis_points":1000,_x000D_
"image":"https://bafybeiflux7dzornvcrslcf7trhku2utuuymxv6wz2ptdkznzqhhyhxeue.ipfs.nftstorage.link?image_53.webp",_x000D_
"Issuer":"NfluenT for Calvi On The rocks",_x000D_
"external_url":""</v>
      </c>
      <c r="W1358" s="78" t="str">
        <f>formatRow(Tokens!J$2:AV$2,Tokens!J1358:AV1358,2,"attributes")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8" s="78" t="str">
        <f>formatRow(Tokens!AX$2:BC$2,Tokens!AX1358:BC1358,2,"creators")</f>
        <v>"creators":[{"address":"ncreator",_x000D_
"share":10},{"address":"cotrcrea",_x000D_
"share":90},{"address":"nminer",_x000D_
"share":0}]</v>
      </c>
      <c r="Y1358" s="78" t="str">
        <f>formatRow(Tokens!BD$2:BI$2,Tokens!BD1358:BI1358,2,"files")</f>
        <v>"files":[]</v>
      </c>
      <c r="Z1358" s="78"/>
      <c r="AA1358" s="78"/>
      <c r="AB1358" s="78"/>
      <c r="AC1358" s="78" t="str">
        <f>formatRow(Tokens!BJ$2:BK$2,Tokens!BJ1358:BK1358,0,"collection")</f>
        <v>"collection":{"name":"PASS Festival",_x000D_
"family":"Calvi On The Rocks"}</v>
      </c>
      <c r="AD1358" s="1" t="str">
        <f>formatRow(Tokens!BN$2:BR$2,Tokens!BN1358:BR1358,0,"marketplace")</f>
        <v>"marketplace":{"initial_price":294,_x000D_
"reservation_price":"",_x000D_
"duration":"",_x000D_
"max_mint":1,_x000D_
"sell_date":"25/06/2022"}</v>
      </c>
      <c r="AE1358" s="1"/>
    </row>
    <row r="1359" spans="4:31" ht="14.25" customHeight="1" x14ac:dyDescent="0.3">
      <c r="D1359" s="1">
        <f>Tokens!B1359</f>
        <v>54</v>
      </c>
      <c r="E1359" s="17" t="str">
        <f>IF(Tokens!C1359="","",Tokens!C1359)</f>
        <v>#54 Pass Festival</v>
      </c>
      <c r="F1359" s="79">
        <v>44736.683356481481</v>
      </c>
      <c r="G1359" t="s">
        <v>4315</v>
      </c>
      <c r="H1359" s="80" t="s">
        <v>4316</v>
      </c>
      <c r="I1359" s="2" t="s">
        <v>4317</v>
      </c>
      <c r="J1359" s="2" t="s">
        <v>4318</v>
      </c>
      <c r="K1359" s="2" t="s">
        <v>4319</v>
      </c>
      <c r="M1359"/>
      <c r="N1359">
        <v>19.091615300000001</v>
      </c>
      <c r="O1359" s="15">
        <f t="shared" si="42"/>
        <v>-0.45439684199996427</v>
      </c>
      <c r="P1359" s="18" t="str">
        <f>IF(F1359="stop","",IF(F1359&lt;&gt;"",HYPERLINK(Settings!$B$5 &amp; "/manage/?network=" &amp; LOWER(B$8) &amp; "&amp;search=token&amp;account=" &amp; ToMint!$B$5 &amp; "&amp;view=" &amp; ToMint!J1359,"TokenSol"),""))</f>
        <v>TokenSol</v>
      </c>
      <c r="Q1359" s="2"/>
      <c r="R1359" s="2"/>
      <c r="S1359" s="11"/>
      <c r="T1359" s="78" t="str">
        <f>"owner=" &amp; Tokens!BS1359 &amp; "&amp;filename_for_metadata=" &amp; Tokens!BT1359 &amp; "&amp;offchaindata_platform=" &amp; $B$17 &amp; "&amp;keyfile=" &amp; $B$5 &amp;  "&amp;repository=" &amp; $B$18</f>
        <v>owner=BbDq7xeUzpj8bXfd9N7dh1tw43Ss7xbYpyjoNuwDSrzq&amp;filename_for_metadata=PASSFestival_COR22E54&amp;offchaindata_platform=Github&amp;keyfile=Paul&amp;repository=CalviOnTheRocks2022</v>
      </c>
      <c r="U1359" s="78" t="str">
        <f t="shared" si="43"/>
        <v>{"name":"#54 Pass Festival",_x000D_
"symbol":"COR22E54",_x000D_
"description":"Pass Festival / Pass NFT Festival - 1 édition Calvi on the Rocks 2022",_x000D_
"seller_fee_basis_points":1000,_x000D_
"image":"https://bafybeiazrst225ztgo2dv7bapw5uypjgn44pxkjzhykjysggkjbrnxcyc4.ipfs.nftstorage.link?image_54.webp",_x000D_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59" s="78" t="str">
        <f>formatRow(Tokens!C$2:I$2,Tokens!C1359:I1359)</f>
        <v>"name":"#54 Pass Festival",_x000D_
"symbol":"COR22E54",_x000D_
"description":"Pass Festival / Pass NFT Festival - 1 édition Calvi on the Rocks 2022",_x000D_
"seller_fee_basis_points":1000,_x000D_
"image":"https://bafybeiazrst225ztgo2dv7bapw5uypjgn44pxkjzhykjysggkjbrnxcyc4.ipfs.nftstorage.link?image_54.webp",_x000D_
"Issuer":"NfluenT for Calvi On The rocks",_x000D_
"external_url":""</v>
      </c>
      <c r="W1359" s="78" t="str">
        <f>formatRow(Tokens!J$2:AV$2,Tokens!J1359:AV1359,2,"attributes")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9" s="78" t="str">
        <f>formatRow(Tokens!AX$2:BC$2,Tokens!AX1359:BC1359,2,"creators")</f>
        <v>"creators":[{"address":"ncreator",_x000D_
"share":10},{"address":"cotrcrea",_x000D_
"share":90},{"address":"nminer",_x000D_
"share":0}]</v>
      </c>
      <c r="Y1359" s="78" t="str">
        <f>formatRow(Tokens!BD$2:BI$2,Tokens!BD1359:BI1359,2,"files")</f>
        <v>"files":[]</v>
      </c>
      <c r="Z1359" s="78"/>
      <c r="AA1359" s="78"/>
      <c r="AB1359" s="78"/>
      <c r="AC1359" s="78" t="str">
        <f>formatRow(Tokens!BJ$2:BK$2,Tokens!BJ1359:BK1359,0,"collection")</f>
        <v>"collection":{"name":"PASS Festival",_x000D_
"family":"Calvi On The Rocks"}</v>
      </c>
      <c r="AD1359" s="1" t="str">
        <f>formatRow(Tokens!BN$2:BR$2,Tokens!BN1359:BR1359,0,"marketplace")</f>
        <v>"marketplace":{"initial_price":294,_x000D_
"reservation_price":"",_x000D_
"duration":"",_x000D_
"max_mint":1,_x000D_
"sell_date":"25/06/2022"}</v>
      </c>
      <c r="AE1359" s="1"/>
    </row>
    <row r="1360" spans="4:31" ht="14.25" customHeight="1" x14ac:dyDescent="0.3">
      <c r="D1360" s="1">
        <f>Tokens!B1360</f>
        <v>55</v>
      </c>
      <c r="E1360" s="17" t="str">
        <f>IF(Tokens!C1360="","",Tokens!C1360)</f>
        <v>#55 Pass Festival</v>
      </c>
      <c r="F1360" s="79">
        <v>44736.683645833335</v>
      </c>
      <c r="G1360" t="s">
        <v>4320</v>
      </c>
      <c r="H1360" s="80" t="s">
        <v>4321</v>
      </c>
      <c r="I1360" s="2" t="s">
        <v>4322</v>
      </c>
      <c r="J1360" s="2" t="s">
        <v>4323</v>
      </c>
      <c r="K1360" s="2" t="s">
        <v>4324</v>
      </c>
      <c r="M1360"/>
      <c r="N1360">
        <v>19.079629099999998</v>
      </c>
      <c r="O1360" s="15">
        <f t="shared" si="42"/>
        <v>-0.45439684200009894</v>
      </c>
      <c r="P1360" s="18" t="str">
        <f>IF(F1360="stop","",IF(F1360&lt;&gt;"",HYPERLINK(Settings!$B$5 &amp; "/manage/?network=" &amp; LOWER(B$8) &amp; "&amp;search=token&amp;account=" &amp; ToMint!$B$5 &amp; "&amp;view=" &amp; ToMint!J1360,"TokenSol"),""))</f>
        <v>TokenSol</v>
      </c>
      <c r="Q1360" s="2"/>
      <c r="R1360" s="2"/>
      <c r="S1360" s="11"/>
      <c r="T1360" s="78" t="str">
        <f>"owner=" &amp; Tokens!BS1360 &amp; "&amp;filename_for_metadata=" &amp; Tokens!BT1360 &amp; "&amp;offchaindata_platform=" &amp; $B$17 &amp; "&amp;keyfile=" &amp; $B$5 &amp;  "&amp;repository=" &amp; $B$18</f>
        <v>owner=BbDq7xeUzpj8bXfd9N7dh1tw43Ss7xbYpyjoNuwDSrzq&amp;filename_for_metadata=PASSFestival_COR22E55&amp;offchaindata_platform=Github&amp;keyfile=Paul&amp;repository=CalviOnTheRocks2022</v>
      </c>
      <c r="U1360" s="78" t="str">
        <f t="shared" si="43"/>
        <v>{"name":"#55 Pass Festival",_x000D_
"symbol":"COR22E55",_x000D_
"description":"Pass Festival / Pass NFT Festival - 1 édition Calvi on the Rocks 2022",_x000D_
"seller_fee_basis_points":1000,_x000D_
"image":"https://bafybeigfhmdoitxy2t4q73kjyztg4zoa3h7w5lion4fxvdub6fm6hnmlxm.ipfs.nftstorage.link?image_55.webp",_x000D_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60" s="78" t="str">
        <f>formatRow(Tokens!C$2:I$2,Tokens!C1360:I1360)</f>
        <v>"name":"#55 Pass Festival",_x000D_
"symbol":"COR22E55",_x000D_
"description":"Pass Festival / Pass NFT Festival - 1 édition Calvi on the Rocks 2022",_x000D_
"seller_fee_basis_points":1000,_x000D_
"image":"https://bafybeigfhmdoitxy2t4q73kjyztg4zoa3h7w5lion4fxvdub6fm6hnmlxm.ipfs.nftstorage.link?image_55.webp",_x000D_
"Issuer":"NfluenT for Calvi On The rocks",_x000D_
"external_url":""</v>
      </c>
      <c r="W1360" s="78" t="str">
        <f>formatRow(Tokens!J$2:AV$2,Tokens!J1360:AV1360,2,"attributes")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0" s="78" t="str">
        <f>formatRow(Tokens!AX$2:BC$2,Tokens!AX1360:BC1360,2,"creators")</f>
        <v>"creators":[{"address":"ncreator",_x000D_
"share":10},{"address":"cotrcrea",_x000D_
"share":90},{"address":"nminer",_x000D_
"share":0}]</v>
      </c>
      <c r="Y1360" s="78" t="str">
        <f>formatRow(Tokens!BD$2:BI$2,Tokens!BD1360:BI1360,2,"files")</f>
        <v>"files":[]</v>
      </c>
      <c r="Z1360" s="78"/>
      <c r="AA1360" s="78"/>
      <c r="AB1360" s="78"/>
      <c r="AC1360" s="78" t="str">
        <f>formatRow(Tokens!BJ$2:BK$2,Tokens!BJ1360:BK1360,0,"collection")</f>
        <v>"collection":{"name":"PASS Festival",_x000D_
"family":"Calvi On The Rocks"}</v>
      </c>
      <c r="AD1360" s="1" t="str">
        <f>formatRow(Tokens!BN$2:BR$2,Tokens!BN1360:BR1360,0,"marketplace")</f>
        <v>"marketplace":{"initial_price":294,_x000D_
"reservation_price":"",_x000D_
"duration":"",_x000D_
"max_mint":1,_x000D_
"sell_date":"25/06/2022"}</v>
      </c>
      <c r="AE1360" s="1"/>
    </row>
    <row r="1361" spans="4:31" ht="14.25" customHeight="1" x14ac:dyDescent="0.3">
      <c r="D1361" s="1">
        <f>Tokens!B1361</f>
        <v>56</v>
      </c>
      <c r="E1361" s="17" t="str">
        <f>IF(Tokens!C1361="","",Tokens!C1361)</f>
        <v>#56 Pass Festival</v>
      </c>
      <c r="F1361" s="79">
        <v>44736.683935185189</v>
      </c>
      <c r="G1361" t="s">
        <v>4325</v>
      </c>
      <c r="H1361" s="80" t="s">
        <v>4326</v>
      </c>
      <c r="I1361" s="2" t="s">
        <v>4327</v>
      </c>
      <c r="J1361" s="2" t="s">
        <v>4328</v>
      </c>
      <c r="K1361" s="2" t="s">
        <v>4329</v>
      </c>
      <c r="M1361"/>
      <c r="N1361">
        <v>19.067642899999999</v>
      </c>
      <c r="O1361" s="15">
        <f t="shared" si="42"/>
        <v>-0.45439684199996427</v>
      </c>
      <c r="P1361" s="18" t="str">
        <f>IF(F1361="stop","",IF(F1361&lt;&gt;"",HYPERLINK(Settings!$B$5 &amp; "/manage/?network=" &amp; LOWER(B$8) &amp; "&amp;search=token&amp;account=" &amp; ToMint!$B$5 &amp; "&amp;view=" &amp; ToMint!J1361,"TokenSol"),""))</f>
        <v>TokenSol</v>
      </c>
      <c r="Q1361" s="2"/>
      <c r="R1361" s="2"/>
      <c r="S1361" s="11"/>
      <c r="T1361" s="78" t="str">
        <f>"owner=" &amp; Tokens!BS1361 &amp; "&amp;filename_for_metadata=" &amp; Tokens!BT1361 &amp; "&amp;offchaindata_platform=" &amp; $B$17 &amp; "&amp;keyfile=" &amp; $B$5 &amp;  "&amp;repository=" &amp; $B$18</f>
        <v>owner=BbDq7xeUzpj8bXfd9N7dh1tw43Ss7xbYpyjoNuwDSrzq&amp;filename_for_metadata=PASSFestival_COR22E56&amp;offchaindata_platform=Github&amp;keyfile=Paul&amp;repository=CalviOnTheRocks2022</v>
      </c>
      <c r="U1361" s="78" t="str">
        <f t="shared" si="43"/>
        <v>{"name":"#56 Pass Festival",_x000D_
"symbol":"COR22E56",_x000D_
"description":"Pass Festival / Pass NFT Festival - 1 édition Calvi on the Rocks 2022",_x000D_
"seller_fee_basis_points":1000,_x000D_
"image":"https://bafybeiekjg7wzlrddiacd7iifcr62k6lvikeu752yt5vgftxacimmkguia.ipfs.nftstorage.link?image_56.webp",_x000D_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61" s="78" t="str">
        <f>formatRow(Tokens!C$2:I$2,Tokens!C1361:I1361)</f>
        <v>"name":"#56 Pass Festival",_x000D_
"symbol":"COR22E56",_x000D_
"description":"Pass Festival / Pass NFT Festival - 1 édition Calvi on the Rocks 2022",_x000D_
"seller_fee_basis_points":1000,_x000D_
"image":"https://bafybeiekjg7wzlrddiacd7iifcr62k6lvikeu752yt5vgftxacimmkguia.ipfs.nftstorage.link?image_56.webp",_x000D_
"Issuer":"NfluenT for Calvi On The rocks",_x000D_
"external_url":""</v>
      </c>
      <c r="W1361" s="78" t="str">
        <f>formatRow(Tokens!J$2:AV$2,Tokens!J1361:AV1361,2,"attributes")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1" s="78" t="str">
        <f>formatRow(Tokens!AX$2:BC$2,Tokens!AX1361:BC1361,2,"creators")</f>
        <v>"creators":[{"address":"ncreator",_x000D_
"share":10},{"address":"cotrcrea",_x000D_
"share":90},{"address":"nminer",_x000D_
"share":0}]</v>
      </c>
      <c r="Y1361" s="78" t="str">
        <f>formatRow(Tokens!BD$2:BI$2,Tokens!BD1361:BI1361,2,"files")</f>
        <v>"files":[]</v>
      </c>
      <c r="Z1361" s="78"/>
      <c r="AA1361" s="78"/>
      <c r="AB1361" s="78"/>
      <c r="AC1361" s="78" t="str">
        <f>formatRow(Tokens!BJ$2:BK$2,Tokens!BJ1361:BK1361,0,"collection")</f>
        <v>"collection":{"name":"PASS Festival",_x000D_
"family":"Calvi On The Rocks"}</v>
      </c>
      <c r="AD1361" s="1" t="str">
        <f>formatRow(Tokens!BN$2:BR$2,Tokens!BN1361:BR1361,0,"marketplace")</f>
        <v>"marketplace":{"initial_price":294,_x000D_
"reservation_price":"",_x000D_
"duration":"",_x000D_
"max_mint":1,_x000D_
"sell_date":"25/06/2022"}</v>
      </c>
      <c r="AE1361" s="1"/>
    </row>
    <row r="1362" spans="4:31" ht="14.25" customHeight="1" x14ac:dyDescent="0.3">
      <c r="D1362" s="1">
        <f>Tokens!B1362</f>
        <v>57</v>
      </c>
      <c r="E1362" s="17" t="str">
        <f>IF(Tokens!C1362="","",Tokens!C1362)</f>
        <v>#57 Pass Festival</v>
      </c>
      <c r="F1362" s="79">
        <v>44736.68440972222</v>
      </c>
      <c r="G1362" t="s">
        <v>4330</v>
      </c>
      <c r="H1362" s="80" t="s">
        <v>4331</v>
      </c>
      <c r="I1362" s="2" t="s">
        <v>4332</v>
      </c>
      <c r="J1362" s="2" t="s">
        <v>4333</v>
      </c>
      <c r="K1362" s="2" t="s">
        <v>4334</v>
      </c>
      <c r="M1362"/>
      <c r="N1362">
        <v>19.0556567</v>
      </c>
      <c r="O1362" s="15">
        <f t="shared" si="42"/>
        <v>-0.45439684199996427</v>
      </c>
      <c r="P1362" s="18" t="str">
        <f>IF(F1362="stop","",IF(F1362&lt;&gt;"",HYPERLINK(Settings!$B$5 &amp; "/manage/?network=" &amp; LOWER(B$8) &amp; "&amp;search=token&amp;account=" &amp; ToMint!$B$5 &amp; "&amp;view=" &amp; ToMint!J1362,"TokenSol"),""))</f>
        <v>TokenSol</v>
      </c>
      <c r="Q1362" s="2"/>
      <c r="R1362" s="2"/>
      <c r="S1362" s="11"/>
      <c r="T1362" s="78" t="str">
        <f>"owner=" &amp; Tokens!BS1362 &amp; "&amp;filename_for_metadata=" &amp; Tokens!BT1362 &amp; "&amp;offchaindata_platform=" &amp; $B$17 &amp; "&amp;keyfile=" &amp; $B$5 &amp;  "&amp;repository=" &amp; $B$18</f>
        <v>owner=BbDq7xeUzpj8bXfd9N7dh1tw43Ss7xbYpyjoNuwDSrzq&amp;filename_for_metadata=PASSFestival_COR22E57&amp;offchaindata_platform=Github&amp;keyfile=Paul&amp;repository=CalviOnTheRocks2022</v>
      </c>
      <c r="U1362" s="78" t="str">
        <f t="shared" si="43"/>
        <v>{"name":"#57 Pass Festival",_x000D_
"symbol":"COR22E57",_x000D_
"description":"Pass Festival / Pass NFT Festival - 1 édition Calvi on the Rocks 2022",_x000D_
"seller_fee_basis_points":1000,_x000D_
"image":"https://bafybeia6apdp4mm6jbxifwhf57aftw3qouyt4fu3kv66vanbtnragpfhri.ipfs.nftstorage.link?image_57.webp",_x000D_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62" s="78" t="str">
        <f>formatRow(Tokens!C$2:I$2,Tokens!C1362:I1362)</f>
        <v>"name":"#57 Pass Festival",_x000D_
"symbol":"COR22E57",_x000D_
"description":"Pass Festival / Pass NFT Festival - 1 édition Calvi on the Rocks 2022",_x000D_
"seller_fee_basis_points":1000,_x000D_
"image":"https://bafybeia6apdp4mm6jbxifwhf57aftw3qouyt4fu3kv66vanbtnragpfhri.ipfs.nftstorage.link?image_57.webp",_x000D_
"Issuer":"NfluenT for Calvi On The rocks",_x000D_
"external_url":""</v>
      </c>
      <c r="W1362" s="78" t="str">
        <f>formatRow(Tokens!J$2:AV$2,Tokens!J1362:AV1362,2,"attributes")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2" s="78" t="str">
        <f>formatRow(Tokens!AX$2:BC$2,Tokens!AX1362:BC1362,2,"creators")</f>
        <v>"creators":[{"address":"ncreator",_x000D_
"share":10},{"address":"cotrcrea",_x000D_
"share":90},{"address":"nminer",_x000D_
"share":0}]</v>
      </c>
      <c r="Y1362" s="78" t="str">
        <f>formatRow(Tokens!BD$2:BI$2,Tokens!BD1362:BI1362,2,"files")</f>
        <v>"files":[]</v>
      </c>
      <c r="Z1362" s="78"/>
      <c r="AA1362" s="78"/>
      <c r="AB1362" s="78"/>
      <c r="AC1362" s="78" t="str">
        <f>formatRow(Tokens!BJ$2:BK$2,Tokens!BJ1362:BK1362,0,"collection")</f>
        <v>"collection":{"name":"PASS Festival",_x000D_
"family":"Calvi On The Rocks"}</v>
      </c>
      <c r="AD1362" s="1" t="str">
        <f>formatRow(Tokens!BN$2:BR$2,Tokens!BN1362:BR1362,0,"marketplace")</f>
        <v>"marketplace":{"initial_price":294,_x000D_
"reservation_price":"",_x000D_
"duration":"",_x000D_
"max_mint":1,_x000D_
"sell_date":"25/06/2022"}</v>
      </c>
      <c r="AE1362" s="1"/>
    </row>
    <row r="1363" spans="4:31" ht="14.25" customHeight="1" x14ac:dyDescent="0.3">
      <c r="D1363" s="1">
        <f>Tokens!B1363</f>
        <v>58</v>
      </c>
      <c r="E1363" s="17" t="str">
        <f>IF(Tokens!C1363="","",Tokens!C1363)</f>
        <v>#58 Pass Festival</v>
      </c>
      <c r="F1363" s="79">
        <v>44736.684733796297</v>
      </c>
      <c r="G1363" t="s">
        <v>4335</v>
      </c>
      <c r="H1363" s="80" t="s">
        <v>4336</v>
      </c>
      <c r="I1363" s="2" t="s">
        <v>4337</v>
      </c>
      <c r="J1363" s="2" t="s">
        <v>4338</v>
      </c>
      <c r="K1363" s="2" t="s">
        <v>4339</v>
      </c>
      <c r="M1363"/>
      <c r="N1363">
        <v>19.043670500000001</v>
      </c>
      <c r="O1363" s="15">
        <f t="shared" si="42"/>
        <v>-0.45439684199996427</v>
      </c>
      <c r="P1363" s="18" t="str">
        <f>IF(F1363="stop","",IF(F1363&lt;&gt;"",HYPERLINK(Settings!$B$5 &amp; "/manage/?network=" &amp; LOWER(B$8) &amp; "&amp;search=token&amp;account=" &amp; ToMint!$B$5 &amp; "&amp;view=" &amp; ToMint!J1363,"TokenSol"),""))</f>
        <v>TokenSol</v>
      </c>
      <c r="Q1363" s="2"/>
      <c r="R1363" s="2"/>
      <c r="S1363" s="11"/>
      <c r="T1363" s="78" t="str">
        <f>"owner=" &amp; Tokens!BS1363 &amp; "&amp;filename_for_metadata=" &amp; Tokens!BT1363 &amp; "&amp;offchaindata_platform=" &amp; $B$17 &amp; "&amp;keyfile=" &amp; $B$5 &amp;  "&amp;repository=" &amp; $B$18</f>
        <v>owner=BbDq7xeUzpj8bXfd9N7dh1tw43Ss7xbYpyjoNuwDSrzq&amp;filename_for_metadata=PASSFestival_COR22E58&amp;offchaindata_platform=Github&amp;keyfile=Paul&amp;repository=CalviOnTheRocks2022</v>
      </c>
      <c r="U1363" s="78" t="str">
        <f t="shared" si="43"/>
        <v>{"name":"#58 Pass Festival",_x000D_
"symbol":"COR22E58",_x000D_
"description":"Pass Festival / Pass NFT Festival - 1 édition Calvi on the Rocks 2022",_x000D_
"seller_fee_basis_points":1000,_x000D_
"image":"https://bafybeidzm7vhwwuv26igtjkfp2lpkq4ursg6jy423wnwku45d5kvh2uzua.ipfs.nftstorage.link?image_58.webp",_x000D_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63" s="78" t="str">
        <f>formatRow(Tokens!C$2:I$2,Tokens!C1363:I1363)</f>
        <v>"name":"#58 Pass Festival",_x000D_
"symbol":"COR22E58",_x000D_
"description":"Pass Festival / Pass NFT Festival - 1 édition Calvi on the Rocks 2022",_x000D_
"seller_fee_basis_points":1000,_x000D_
"image":"https://bafybeidzm7vhwwuv26igtjkfp2lpkq4ursg6jy423wnwku45d5kvh2uzua.ipfs.nftstorage.link?image_58.webp",_x000D_
"Issuer":"NfluenT for Calvi On The rocks",_x000D_
"external_url":""</v>
      </c>
      <c r="W1363" s="78" t="str">
        <f>formatRow(Tokens!J$2:AV$2,Tokens!J1363:AV1363,2,"attributes")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3" s="78" t="str">
        <f>formatRow(Tokens!AX$2:BC$2,Tokens!AX1363:BC1363,2,"creators")</f>
        <v>"creators":[{"address":"ncreator",_x000D_
"share":10},{"address":"cotrcrea",_x000D_
"share":90},{"address":"nminer",_x000D_
"share":0}]</v>
      </c>
      <c r="Y1363" s="78" t="str">
        <f>formatRow(Tokens!BD$2:BI$2,Tokens!BD1363:BI1363,2,"files")</f>
        <v>"files":[]</v>
      </c>
      <c r="Z1363" s="78"/>
      <c r="AA1363" s="78"/>
      <c r="AB1363" s="78"/>
      <c r="AC1363" s="78" t="str">
        <f>formatRow(Tokens!BJ$2:BK$2,Tokens!BJ1363:BK1363,0,"collection")</f>
        <v>"collection":{"name":"PASS Festival",_x000D_
"family":"Calvi On The Rocks"}</v>
      </c>
      <c r="AD1363" s="1" t="str">
        <f>formatRow(Tokens!BN$2:BR$2,Tokens!BN1363:BR1363,0,"marketplace")</f>
        <v>"marketplace":{"initial_price":294,_x000D_
"reservation_price":"",_x000D_
"duration":"",_x000D_
"max_mint":1,_x000D_
"sell_date":"25/06/2022"}</v>
      </c>
      <c r="AE1363" s="1"/>
    </row>
    <row r="1364" spans="4:31" ht="14.25" customHeight="1" x14ac:dyDescent="0.3">
      <c r="D1364" s="1">
        <f>Tokens!B1364</f>
        <v>59</v>
      </c>
      <c r="E1364" s="17" t="str">
        <f>IF(Tokens!C1364="","",Tokens!C1364)</f>
        <v>#59 Pass Festival</v>
      </c>
      <c r="F1364" s="79">
        <v>44736.684965277775</v>
      </c>
      <c r="G1364" t="s">
        <v>4340</v>
      </c>
      <c r="H1364" s="80" t="s">
        <v>4341</v>
      </c>
      <c r="I1364" s="2" t="s">
        <v>4342</v>
      </c>
      <c r="J1364" s="2" t="s">
        <v>4343</v>
      </c>
      <c r="K1364" s="2" t="s">
        <v>4344</v>
      </c>
      <c r="M1364"/>
      <c r="N1364">
        <v>19.031684299999998</v>
      </c>
      <c r="O1364" s="15">
        <f t="shared" si="42"/>
        <v>-0.45439684200009894</v>
      </c>
      <c r="P1364" s="18" t="str">
        <f>IF(F1364="stop","",IF(F1364&lt;&gt;"",HYPERLINK(Settings!$B$5 &amp; "/manage/?network=" &amp; LOWER(B$8) &amp; "&amp;search=token&amp;account=" &amp; ToMint!$B$5 &amp; "&amp;view=" &amp; ToMint!J1364,"TokenSol"),""))</f>
        <v>TokenSol</v>
      </c>
      <c r="Q1364" s="2"/>
      <c r="R1364" s="2"/>
      <c r="S1364" s="11"/>
      <c r="T1364" s="78" t="str">
        <f>"owner=" &amp; Tokens!BS1364 &amp; "&amp;filename_for_metadata=" &amp; Tokens!BT1364 &amp; "&amp;offchaindata_platform=" &amp; $B$17 &amp; "&amp;keyfile=" &amp; $B$5 &amp;  "&amp;repository=" &amp; $B$18</f>
        <v>owner=BbDq7xeUzpj8bXfd9N7dh1tw43Ss7xbYpyjoNuwDSrzq&amp;filename_for_metadata=PASSFestival_COR22E59&amp;offchaindata_platform=Github&amp;keyfile=Paul&amp;repository=CalviOnTheRocks2022</v>
      </c>
      <c r="U1364" s="78" t="str">
        <f t="shared" si="43"/>
        <v>{"name":"#59 Pass Festival",_x000D_
"symbol":"COR22E59",_x000D_
"description":"Pass Festival / Pass NFT Festival - 1 édition Calvi on the Rocks 2022",_x000D_
"seller_fee_basis_points":1000,_x000D_
"image":"https://bafybeib5uzjiuhmg4a6z5qsukt3ca2lsjrnm6x5ptoyorosmk2kovuppia.ipfs.nftstorage.link?image_59.webp",_x000D_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64" s="78" t="str">
        <f>formatRow(Tokens!C$2:I$2,Tokens!C1364:I1364)</f>
        <v>"name":"#59 Pass Festival",_x000D_
"symbol":"COR22E59",_x000D_
"description":"Pass Festival / Pass NFT Festival - 1 édition Calvi on the Rocks 2022",_x000D_
"seller_fee_basis_points":1000,_x000D_
"image":"https://bafybeib5uzjiuhmg4a6z5qsukt3ca2lsjrnm6x5ptoyorosmk2kovuppia.ipfs.nftstorage.link?image_59.webp",_x000D_
"Issuer":"NfluenT for Calvi On The rocks",_x000D_
"external_url":""</v>
      </c>
      <c r="W1364" s="78" t="str">
        <f>formatRow(Tokens!J$2:AV$2,Tokens!J1364:AV1364,2,"attributes")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4" s="78" t="str">
        <f>formatRow(Tokens!AX$2:BC$2,Tokens!AX1364:BC1364,2,"creators")</f>
        <v>"creators":[{"address":"ncreator",_x000D_
"share":10},{"address":"cotrcrea",_x000D_
"share":90},{"address":"nminer",_x000D_
"share":0}]</v>
      </c>
      <c r="Y1364" s="78" t="str">
        <f>formatRow(Tokens!BD$2:BI$2,Tokens!BD1364:BI1364,2,"files")</f>
        <v>"files":[]</v>
      </c>
      <c r="Z1364" s="78"/>
      <c r="AA1364" s="78"/>
      <c r="AB1364" s="78"/>
      <c r="AC1364" s="78" t="str">
        <f>formatRow(Tokens!BJ$2:BK$2,Tokens!BJ1364:BK1364,0,"collection")</f>
        <v>"collection":{"name":"PASS Festival",_x000D_
"family":"Calvi On The Rocks"}</v>
      </c>
      <c r="AD1364" s="1" t="str">
        <f>formatRow(Tokens!BN$2:BR$2,Tokens!BN1364:BR1364,0,"marketplace")</f>
        <v>"marketplace":{"initial_price":294,_x000D_
"reservation_price":"",_x000D_
"duration":"",_x000D_
"max_mint":1,_x000D_
"sell_date":"25/06/2022"}</v>
      </c>
      <c r="AE1364" s="1"/>
    </row>
    <row r="1365" spans="4:31" ht="14.25" customHeight="1" x14ac:dyDescent="0.3">
      <c r="D1365" s="1">
        <f>Tokens!B1365</f>
        <v>60</v>
      </c>
      <c r="E1365" s="17" t="str">
        <f>IF(Tokens!C1365="","",Tokens!C1365)</f>
        <v>#60 Pass Festival</v>
      </c>
      <c r="F1365" s="79">
        <v>44736.685335648152</v>
      </c>
      <c r="G1365" t="s">
        <v>4345</v>
      </c>
      <c r="H1365" s="80" t="s">
        <v>4346</v>
      </c>
      <c r="I1365" s="2" t="s">
        <v>4347</v>
      </c>
      <c r="J1365" s="2" t="s">
        <v>4348</v>
      </c>
      <c r="K1365" s="2" t="s">
        <v>4349</v>
      </c>
      <c r="M1365"/>
      <c r="N1365">
        <v>19.019698099999999</v>
      </c>
      <c r="O1365" s="15">
        <f t="shared" si="42"/>
        <v>-0.45439684199996427</v>
      </c>
      <c r="P1365" s="18" t="str">
        <f>IF(F1365="stop","",IF(F1365&lt;&gt;"",HYPERLINK(Settings!$B$5 &amp; "/manage/?network=" &amp; LOWER(B$8) &amp; "&amp;search=token&amp;account=" &amp; ToMint!$B$5 &amp; "&amp;view=" &amp; ToMint!J1365,"TokenSol"),""))</f>
        <v>TokenSol</v>
      </c>
      <c r="Q1365" s="2"/>
      <c r="R1365" s="2"/>
      <c r="S1365" s="11"/>
      <c r="T1365" s="78" t="str">
        <f>"owner=" &amp; Tokens!BS1365 &amp; "&amp;filename_for_metadata=" &amp; Tokens!BT1365 &amp; "&amp;offchaindata_platform=" &amp; $B$17 &amp; "&amp;keyfile=" &amp; $B$5 &amp;  "&amp;repository=" &amp; $B$18</f>
        <v>owner=BbDq7xeUzpj8bXfd9N7dh1tw43Ss7xbYpyjoNuwDSrzq&amp;filename_for_metadata=PASSFestival_COR22E60&amp;offchaindata_platform=Github&amp;keyfile=Paul&amp;repository=CalviOnTheRocks2022</v>
      </c>
      <c r="U1365" s="78" t="str">
        <f t="shared" si="43"/>
        <v>{"name":"#60 Pass Festival",_x000D_
"symbol":"COR22E60",_x000D_
"description":"Pass Festival / Pass NFT Festival - 1 édition Calvi on the Rocks 2022",_x000D_
"seller_fee_basis_points":1000,_x000D_
"image":"https://bafybeiefohozpaciky7xtppdlr46sdo4clhdfboyhzhtac4ngyjkxds4kq.ipfs.nftstorage.link?image_60.webp",_x000D_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65" s="78" t="str">
        <f>formatRow(Tokens!C$2:I$2,Tokens!C1365:I1365)</f>
        <v>"name":"#60 Pass Festival",_x000D_
"symbol":"COR22E60",_x000D_
"description":"Pass Festival / Pass NFT Festival - 1 édition Calvi on the Rocks 2022",_x000D_
"seller_fee_basis_points":1000,_x000D_
"image":"https://bafybeiefohozpaciky7xtppdlr46sdo4clhdfboyhzhtac4ngyjkxds4kq.ipfs.nftstorage.link?image_60.webp",_x000D_
"Issuer":"NfluenT for Calvi On The rocks",_x000D_
"external_url":""</v>
      </c>
      <c r="W1365" s="78" t="str">
        <f>formatRow(Tokens!J$2:AV$2,Tokens!J1365:AV1365,2,"attributes")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5" s="78" t="str">
        <f>formatRow(Tokens!AX$2:BC$2,Tokens!AX1365:BC1365,2,"creators")</f>
        <v>"creators":[{"address":"ncreator",_x000D_
"share":10},{"address":"cotrcrea",_x000D_
"share":90},{"address":"nminer",_x000D_
"share":0}]</v>
      </c>
      <c r="Y1365" s="78" t="str">
        <f>formatRow(Tokens!BD$2:BI$2,Tokens!BD1365:BI1365,2,"files")</f>
        <v>"files":[]</v>
      </c>
      <c r="Z1365" s="78"/>
      <c r="AA1365" s="78"/>
      <c r="AB1365" s="78"/>
      <c r="AC1365" s="78" t="str">
        <f>formatRow(Tokens!BJ$2:BK$2,Tokens!BJ1365:BK1365,0,"collection")</f>
        <v>"collection":{"name":"PASS Festival",_x000D_
"family":"Calvi On The Rocks"}</v>
      </c>
      <c r="AD1365" s="1" t="str">
        <f>formatRow(Tokens!BN$2:BR$2,Tokens!BN1365:BR1365,0,"marketplace")</f>
        <v>"marketplace":{"initial_price":294,_x000D_
"reservation_price":"",_x000D_
"duration":"",_x000D_
"max_mint":1,_x000D_
"sell_date":"25/06/2022"}</v>
      </c>
      <c r="AE1365" s="1"/>
    </row>
    <row r="1366" spans="4:31" ht="14.25" customHeight="1" x14ac:dyDescent="0.3">
      <c r="D1366" s="1">
        <f>Tokens!B1366</f>
        <v>61</v>
      </c>
      <c r="E1366" s="17" t="str">
        <f>IF(Tokens!C1366="","",Tokens!C1366)</f>
        <v>#61 Pass Festival</v>
      </c>
      <c r="F1366" s="79">
        <v>44736.685601851852</v>
      </c>
      <c r="G1366" t="s">
        <v>4350</v>
      </c>
      <c r="H1366" s="80" t="s">
        <v>4351</v>
      </c>
      <c r="I1366" s="2" t="s">
        <v>4352</v>
      </c>
      <c r="J1366" s="2" t="s">
        <v>4353</v>
      </c>
      <c r="K1366" s="2" t="s">
        <v>4354</v>
      </c>
      <c r="M1366"/>
      <c r="N1366">
        <v>19.0077119</v>
      </c>
      <c r="O1366" s="15">
        <f t="shared" si="42"/>
        <v>-0.45439684199996427</v>
      </c>
      <c r="P1366" s="18" t="str">
        <f>IF(F1366="stop","",IF(F1366&lt;&gt;"",HYPERLINK(Settings!$B$5 &amp; "/manage/?network=" &amp; LOWER(B$8) &amp; "&amp;search=token&amp;account=" &amp; ToMint!$B$5 &amp; "&amp;view=" &amp; ToMint!J1366,"TokenSol"),""))</f>
        <v>TokenSol</v>
      </c>
      <c r="Q1366" s="2"/>
      <c r="R1366" s="2"/>
      <c r="S1366" s="11"/>
      <c r="T1366" s="78" t="str">
        <f>"owner=" &amp; Tokens!BS1366 &amp; "&amp;filename_for_metadata=" &amp; Tokens!BT1366 &amp; "&amp;offchaindata_platform=" &amp; $B$17 &amp; "&amp;keyfile=" &amp; $B$5 &amp;  "&amp;repository=" &amp; $B$18</f>
        <v>owner=BbDq7xeUzpj8bXfd9N7dh1tw43Ss7xbYpyjoNuwDSrzq&amp;filename_for_metadata=PASSFestival_COR22E61&amp;offchaindata_platform=Github&amp;keyfile=Paul&amp;repository=CalviOnTheRocks2022</v>
      </c>
      <c r="U1366" s="78" t="str">
        <f t="shared" si="43"/>
        <v>{"name":"#61 Pass Festival",_x000D_
"symbol":"COR22E61",_x000D_
"description":"Pass Festival / Pass NFT Festival - 1 édition Calvi on the Rocks 2022",_x000D_
"seller_fee_basis_points":1000,_x000D_
"image":"https://bafybeifxy7uhgchoc3mchhygsp5mhofow744kw7i6kb75iiosig5g5itp4.ipfs.nftstorage.link?image_61.webp",_x000D_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66" s="78" t="str">
        <f>formatRow(Tokens!C$2:I$2,Tokens!C1366:I1366)</f>
        <v>"name":"#61 Pass Festival",_x000D_
"symbol":"COR22E61",_x000D_
"description":"Pass Festival / Pass NFT Festival - 1 édition Calvi on the Rocks 2022",_x000D_
"seller_fee_basis_points":1000,_x000D_
"image":"https://bafybeifxy7uhgchoc3mchhygsp5mhofow744kw7i6kb75iiosig5g5itp4.ipfs.nftstorage.link?image_61.webp",_x000D_
"Issuer":"NfluenT for Calvi On The rocks",_x000D_
"external_url":""</v>
      </c>
      <c r="W1366" s="78" t="str">
        <f>formatRow(Tokens!J$2:AV$2,Tokens!J1366:AV1366,2,"attributes")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6" s="78" t="str">
        <f>formatRow(Tokens!AX$2:BC$2,Tokens!AX1366:BC1366,2,"creators")</f>
        <v>"creators":[{"address":"ncreator",_x000D_
"share":10},{"address":"cotrcrea",_x000D_
"share":90},{"address":"nminer",_x000D_
"share":0}]</v>
      </c>
      <c r="Y1366" s="78" t="str">
        <f>formatRow(Tokens!BD$2:BI$2,Tokens!BD1366:BI1366,2,"files")</f>
        <v>"files":[]</v>
      </c>
      <c r="Z1366" s="78"/>
      <c r="AA1366" s="78"/>
      <c r="AB1366" s="78"/>
      <c r="AC1366" s="78" t="str">
        <f>formatRow(Tokens!BJ$2:BK$2,Tokens!BJ1366:BK1366,0,"collection")</f>
        <v>"collection":{"name":"PASS Festival",_x000D_
"family":"Calvi On The Rocks"}</v>
      </c>
      <c r="AD1366" s="1" t="str">
        <f>formatRow(Tokens!BN$2:BR$2,Tokens!BN1366:BR1366,0,"marketplace")</f>
        <v>"marketplace":{"initial_price":294,_x000D_
"reservation_price":"",_x000D_
"duration":"",_x000D_
"max_mint":1,_x000D_
"sell_date":"25/06/2022"}</v>
      </c>
      <c r="AE1366" s="1"/>
    </row>
    <row r="1367" spans="4:31" ht="14.25" customHeight="1" x14ac:dyDescent="0.3">
      <c r="D1367" s="1">
        <f>Tokens!B1367</f>
        <v>62</v>
      </c>
      <c r="E1367" s="17" t="str">
        <f>IF(Tokens!C1367="","",Tokens!C1367)</f>
        <v>#62 Pass Festival</v>
      </c>
      <c r="F1367" s="79">
        <v>44736.686168981483</v>
      </c>
      <c r="G1367" t="s">
        <v>4355</v>
      </c>
      <c r="H1367" s="80" t="s">
        <v>4356</v>
      </c>
      <c r="I1367" s="2" t="s">
        <v>4357</v>
      </c>
      <c r="J1367" s="2" t="s">
        <v>4358</v>
      </c>
      <c r="K1367" s="2" t="s">
        <v>4359</v>
      </c>
      <c r="M1367"/>
      <c r="N1367">
        <v>18.995725700000001</v>
      </c>
      <c r="O1367" s="15">
        <f t="shared" si="42"/>
        <v>-0.45439684199996427</v>
      </c>
      <c r="P1367" s="18" t="str">
        <f>IF(F1367="stop","",IF(F1367&lt;&gt;"",HYPERLINK(Settings!$B$5 &amp; "/manage/?network=" &amp; LOWER(B$8) &amp; "&amp;search=token&amp;account=" &amp; ToMint!$B$5 &amp; "&amp;view=" &amp; ToMint!J1367,"TokenSol"),""))</f>
        <v>TokenSol</v>
      </c>
      <c r="Q1367" s="2"/>
      <c r="R1367" s="2"/>
      <c r="S1367" s="11"/>
      <c r="T1367" s="78" t="str">
        <f>"owner=" &amp; Tokens!BS1367 &amp; "&amp;filename_for_metadata=" &amp; Tokens!BT1367 &amp; "&amp;offchaindata_platform=" &amp; $B$17 &amp; "&amp;keyfile=" &amp; $B$5 &amp;  "&amp;repository=" &amp; $B$18</f>
        <v>owner=BbDq7xeUzpj8bXfd9N7dh1tw43Ss7xbYpyjoNuwDSrzq&amp;filename_for_metadata=PASSFestival_COR22E62&amp;offchaindata_platform=Github&amp;keyfile=Paul&amp;repository=CalviOnTheRocks2022</v>
      </c>
      <c r="U1367" s="78" t="str">
        <f t="shared" si="43"/>
        <v>{"name":"#62 Pass Festival",_x000D_
"symbol":"COR22E62",_x000D_
"description":"Pass Festival / Pass NFT Festival - 1 édition Calvi on the Rocks 2022",_x000D_
"seller_fee_basis_points":1000,_x000D_
"image":"https://bafybeif2qtdbchldc6ead4u4xnpltay6tagy2dctw4nlaueiihk54bypna.ipfs.nftstorage.link?image_62.webp",_x000D_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67" s="78" t="str">
        <f>formatRow(Tokens!C$2:I$2,Tokens!C1367:I1367)</f>
        <v>"name":"#62 Pass Festival",_x000D_
"symbol":"COR22E62",_x000D_
"description":"Pass Festival / Pass NFT Festival - 1 édition Calvi on the Rocks 2022",_x000D_
"seller_fee_basis_points":1000,_x000D_
"image":"https://bafybeif2qtdbchldc6ead4u4xnpltay6tagy2dctw4nlaueiihk54bypna.ipfs.nftstorage.link?image_62.webp",_x000D_
"Issuer":"NfluenT for Calvi On The rocks",_x000D_
"external_url":""</v>
      </c>
      <c r="W1367" s="78" t="str">
        <f>formatRow(Tokens!J$2:AV$2,Tokens!J1367:AV1367,2,"attributes")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7" s="78" t="str">
        <f>formatRow(Tokens!AX$2:BC$2,Tokens!AX1367:BC1367,2,"creators")</f>
        <v>"creators":[{"address":"ncreator",_x000D_
"share":10},{"address":"cotrcrea",_x000D_
"share":90},{"address":"nminer",_x000D_
"share":0}]</v>
      </c>
      <c r="Y1367" s="78" t="str">
        <f>formatRow(Tokens!BD$2:BI$2,Tokens!BD1367:BI1367,2,"files")</f>
        <v>"files":[]</v>
      </c>
      <c r="Z1367" s="78"/>
      <c r="AA1367" s="78"/>
      <c r="AB1367" s="78"/>
      <c r="AC1367" s="78" t="str">
        <f>formatRow(Tokens!BJ$2:BK$2,Tokens!BJ1367:BK1367,0,"collection")</f>
        <v>"collection":{"name":"PASS Festival",_x000D_
"family":"Calvi On The Rocks"}</v>
      </c>
      <c r="AD1367" s="1" t="str">
        <f>formatRow(Tokens!BN$2:BR$2,Tokens!BN1367:BR1367,0,"marketplace")</f>
        <v>"marketplace":{"initial_price":294,_x000D_
"reservation_price":"",_x000D_
"duration":"",_x000D_
"max_mint":1,_x000D_
"sell_date":"25/06/2022"}</v>
      </c>
      <c r="AE1367" s="1"/>
    </row>
    <row r="1368" spans="4:31" ht="14.25" customHeight="1" x14ac:dyDescent="0.3">
      <c r="D1368" s="1">
        <f>Tokens!B1368</f>
        <v>63</v>
      </c>
      <c r="E1368" s="17" t="str">
        <f>IF(Tokens!C1368="","",Tokens!C1368)</f>
        <v>#63 Pass Festival</v>
      </c>
      <c r="F1368" s="79">
        <v>44736.68644675926</v>
      </c>
      <c r="G1368" t="s">
        <v>4360</v>
      </c>
      <c r="H1368" s="80" t="s">
        <v>4361</v>
      </c>
      <c r="I1368" s="2" t="s">
        <v>4362</v>
      </c>
      <c r="J1368" s="2" t="s">
        <v>4363</v>
      </c>
      <c r="K1368" s="2" t="s">
        <v>4364</v>
      </c>
      <c r="M1368"/>
      <c r="N1368">
        <v>18.983739499999999</v>
      </c>
      <c r="O1368" s="15">
        <f t="shared" si="42"/>
        <v>-0.45439684200009894</v>
      </c>
      <c r="P1368" s="18" t="str">
        <f>IF(F1368="stop","",IF(F1368&lt;&gt;"",HYPERLINK(Settings!$B$5 &amp; "/manage/?network=" &amp; LOWER(B$8) &amp; "&amp;search=token&amp;account=" &amp; ToMint!$B$5 &amp; "&amp;view=" &amp; ToMint!J1368,"TokenSol"),""))</f>
        <v>TokenSol</v>
      </c>
      <c r="Q1368" s="2"/>
      <c r="R1368" s="2"/>
      <c r="S1368" s="11"/>
      <c r="T1368" s="78" t="str">
        <f>"owner=" &amp; Tokens!BS1368 &amp; "&amp;filename_for_metadata=" &amp; Tokens!BT1368 &amp; "&amp;offchaindata_platform=" &amp; $B$17 &amp; "&amp;keyfile=" &amp; $B$5 &amp;  "&amp;repository=" &amp; $B$18</f>
        <v>owner=BbDq7xeUzpj8bXfd9N7dh1tw43Ss7xbYpyjoNuwDSrzq&amp;filename_for_metadata=PASSFestival_COR22E63&amp;offchaindata_platform=Github&amp;keyfile=Paul&amp;repository=CalviOnTheRocks2022</v>
      </c>
      <c r="U1368" s="78" t="str">
        <f t="shared" si="43"/>
        <v>{"name":"#63 Pass Festival",_x000D_
"symbol":"COR22E63",_x000D_
"description":"Pass Festival / Pass NFT Festival - 1 édition Calvi on the Rocks 2022",_x000D_
"seller_fee_basis_points":1000,_x000D_
"image":"https://bafybeiemq6kyh7o5nfpj43hgnnarzchebmuyxwldmbtm2ws5myacqynhz4.ipfs.nftstorage.link?image_63.webp",_x000D_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68" s="78" t="str">
        <f>formatRow(Tokens!C$2:I$2,Tokens!C1368:I1368)</f>
        <v>"name":"#63 Pass Festival",_x000D_
"symbol":"COR22E63",_x000D_
"description":"Pass Festival / Pass NFT Festival - 1 édition Calvi on the Rocks 2022",_x000D_
"seller_fee_basis_points":1000,_x000D_
"image":"https://bafybeiemq6kyh7o5nfpj43hgnnarzchebmuyxwldmbtm2ws5myacqynhz4.ipfs.nftstorage.link?image_63.webp",_x000D_
"Issuer":"NfluenT for Calvi On The rocks",_x000D_
"external_url":""</v>
      </c>
      <c r="W1368" s="78" t="str">
        <f>formatRow(Tokens!J$2:AV$2,Tokens!J1368:AV1368,2,"attributes")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8" s="78" t="str">
        <f>formatRow(Tokens!AX$2:BC$2,Tokens!AX1368:BC1368,2,"creators")</f>
        <v>"creators":[{"address":"ncreator",_x000D_
"share":10},{"address":"cotrcrea",_x000D_
"share":90},{"address":"nminer",_x000D_
"share":0}]</v>
      </c>
      <c r="Y1368" s="78" t="str">
        <f>formatRow(Tokens!BD$2:BI$2,Tokens!BD1368:BI1368,2,"files")</f>
        <v>"files":[]</v>
      </c>
      <c r="Z1368" s="78"/>
      <c r="AA1368" s="78"/>
      <c r="AB1368" s="78"/>
      <c r="AC1368" s="78" t="str">
        <f>formatRow(Tokens!BJ$2:BK$2,Tokens!BJ1368:BK1368,0,"collection")</f>
        <v>"collection":{"name":"PASS Festival",_x000D_
"family":"Calvi On The Rocks"}</v>
      </c>
      <c r="AD1368" s="1" t="str">
        <f>formatRow(Tokens!BN$2:BR$2,Tokens!BN1368:BR1368,0,"marketplace")</f>
        <v>"marketplace":{"initial_price":294,_x000D_
"reservation_price":"",_x000D_
"duration":"",_x000D_
"max_mint":1,_x000D_
"sell_date":"25/06/2022"}</v>
      </c>
      <c r="AE1368" s="1"/>
    </row>
    <row r="1369" spans="4:31" ht="14.25" customHeight="1" x14ac:dyDescent="0.3">
      <c r="D1369" s="1">
        <f>Tokens!B1369</f>
        <v>64</v>
      </c>
      <c r="E1369" s="17" t="str">
        <f>IF(Tokens!C1369="","",Tokens!C1369)</f>
        <v>#64 Pass Festival</v>
      </c>
      <c r="F1369" s="79">
        <v>44736.686759259261</v>
      </c>
      <c r="G1369" t="s">
        <v>4365</v>
      </c>
      <c r="H1369" s="80" t="s">
        <v>4366</v>
      </c>
      <c r="I1369" s="2" t="s">
        <v>4367</v>
      </c>
      <c r="J1369" s="2" t="s">
        <v>4368</v>
      </c>
      <c r="K1369" s="2" t="s">
        <v>4369</v>
      </c>
      <c r="M1369"/>
      <c r="N1369">
        <v>18.9717533</v>
      </c>
      <c r="O1369" s="15">
        <f t="shared" si="42"/>
        <v>-0.45439684199996427</v>
      </c>
      <c r="P1369" s="18" t="str">
        <f>IF(F1369="stop","",IF(F1369&lt;&gt;"",HYPERLINK(Settings!$B$5 &amp; "/manage/?network=" &amp; LOWER(B$8) &amp; "&amp;search=token&amp;account=" &amp; ToMint!$B$5 &amp; "&amp;view=" &amp; ToMint!J1369,"TokenSol"),""))</f>
        <v>TokenSol</v>
      </c>
      <c r="Q1369" s="2"/>
      <c r="R1369" s="2"/>
      <c r="S1369" s="11"/>
      <c r="T1369" s="78" t="str">
        <f>"owner=" &amp; Tokens!BS1369 &amp; "&amp;filename_for_metadata=" &amp; Tokens!BT1369 &amp; "&amp;offchaindata_platform=" &amp; $B$17 &amp; "&amp;keyfile=" &amp; $B$5 &amp;  "&amp;repository=" &amp; $B$18</f>
        <v>owner=BbDq7xeUzpj8bXfd9N7dh1tw43Ss7xbYpyjoNuwDSrzq&amp;filename_for_metadata=PASSFestival_COR22E64&amp;offchaindata_platform=Github&amp;keyfile=Paul&amp;repository=CalviOnTheRocks2022</v>
      </c>
      <c r="U1369" s="78" t="str">
        <f t="shared" si="43"/>
        <v>{"name":"#64 Pass Festival",_x000D_
"symbol":"COR22E64",_x000D_
"description":"Pass Festival / Pass NFT Festival - 1 édition Calvi on the Rocks 2022",_x000D_
"seller_fee_basis_points":1000,_x000D_
"image":"https://bafybeifjcweknhnhs6l5bbiukhyowa2iydroqq5fmtvyr6yd7ywl2pwtwq.ipfs.nftstorage.link?image_64.webp",_x000D_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69" s="78" t="str">
        <f>formatRow(Tokens!C$2:I$2,Tokens!C1369:I1369)</f>
        <v>"name":"#64 Pass Festival",_x000D_
"symbol":"COR22E64",_x000D_
"description":"Pass Festival / Pass NFT Festival - 1 édition Calvi on the Rocks 2022",_x000D_
"seller_fee_basis_points":1000,_x000D_
"image":"https://bafybeifjcweknhnhs6l5bbiukhyowa2iydroqq5fmtvyr6yd7ywl2pwtwq.ipfs.nftstorage.link?image_64.webp",_x000D_
"Issuer":"NfluenT for Calvi On The rocks",_x000D_
"external_url":""</v>
      </c>
      <c r="W1369" s="78" t="str">
        <f>formatRow(Tokens!J$2:AV$2,Tokens!J1369:AV1369,2,"attributes")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9" s="78" t="str">
        <f>formatRow(Tokens!AX$2:BC$2,Tokens!AX1369:BC1369,2,"creators")</f>
        <v>"creators":[{"address":"ncreator",_x000D_
"share":10},{"address":"cotrcrea",_x000D_
"share":90},{"address":"nminer",_x000D_
"share":0}]</v>
      </c>
      <c r="Y1369" s="78" t="str">
        <f>formatRow(Tokens!BD$2:BI$2,Tokens!BD1369:BI1369,2,"files")</f>
        <v>"files":[]</v>
      </c>
      <c r="Z1369" s="78"/>
      <c r="AA1369" s="78"/>
      <c r="AB1369" s="78"/>
      <c r="AC1369" s="78" t="str">
        <f>formatRow(Tokens!BJ$2:BK$2,Tokens!BJ1369:BK1369,0,"collection")</f>
        <v>"collection":{"name":"PASS Festival",_x000D_
"family":"Calvi On The Rocks"}</v>
      </c>
      <c r="AD1369" s="1" t="str">
        <f>formatRow(Tokens!BN$2:BR$2,Tokens!BN1369:BR1369,0,"marketplace")</f>
        <v>"marketplace":{"initial_price":294,_x000D_
"reservation_price":"",_x000D_
"duration":"",_x000D_
"max_mint":1,_x000D_
"sell_date":"25/06/2022"}</v>
      </c>
      <c r="AE1369" s="1"/>
    </row>
    <row r="1370" spans="4:31" ht="14.25" customHeight="1" x14ac:dyDescent="0.3">
      <c r="D1370" s="1">
        <f>Tokens!B1370</f>
        <v>65</v>
      </c>
      <c r="E1370" s="17" t="str">
        <f>IF(Tokens!C1370="","",Tokens!C1370)</f>
        <v>#65 Pass Festival</v>
      </c>
      <c r="F1370" s="79">
        <v>44736.686990740738</v>
      </c>
      <c r="G1370" t="s">
        <v>4370</v>
      </c>
      <c r="H1370" s="80" t="s">
        <v>4371</v>
      </c>
      <c r="I1370" s="2" t="s">
        <v>4372</v>
      </c>
      <c r="J1370" s="2" t="s">
        <v>4373</v>
      </c>
      <c r="K1370" s="2" t="s">
        <v>4374</v>
      </c>
      <c r="M1370"/>
      <c r="N1370">
        <v>18.959767100000001</v>
      </c>
      <c r="O1370" s="15">
        <f t="shared" si="42"/>
        <v>-0.45439684199996427</v>
      </c>
      <c r="P1370" s="18" t="str">
        <f>IF(F1370="stop","",IF(F1370&lt;&gt;"",HYPERLINK(Settings!$B$5 &amp; "/manage/?network=" &amp; LOWER(B$8) &amp; "&amp;search=token&amp;account=" &amp; ToMint!$B$5 &amp; "&amp;view=" &amp; ToMint!J1370,"TokenSol"),""))</f>
        <v>TokenSol</v>
      </c>
      <c r="Q1370" s="2"/>
      <c r="R1370" s="2"/>
      <c r="S1370" s="11"/>
      <c r="T1370" s="78" t="str">
        <f>"owner=" &amp; Tokens!BS1370 &amp; "&amp;filename_for_metadata=" &amp; Tokens!BT1370 &amp; "&amp;offchaindata_platform=" &amp; $B$17 &amp; "&amp;keyfile=" &amp; $B$5 &amp;  "&amp;repository=" &amp; $B$18</f>
        <v>owner=BbDq7xeUzpj8bXfd9N7dh1tw43Ss7xbYpyjoNuwDSrzq&amp;filename_for_metadata=PASSFestival_COR22E65&amp;offchaindata_platform=Github&amp;keyfile=Paul&amp;repository=CalviOnTheRocks2022</v>
      </c>
      <c r="U1370" s="78" t="str">
        <f t="shared" si="43"/>
        <v>{"name":"#65 Pass Festival",_x000D_
"symbol":"COR22E65",_x000D_
"description":"Pass Festival / Pass NFT Festival - 1 édition Calvi on the Rocks 2022",_x000D_
"seller_fee_basis_points":1000,_x000D_
"image":"https://bafybeig3dgzqeezhnle5mbiroauos54qmr2wkalnei3tjs2rzgqbe5fx2a.ipfs.nftstorage.link?image_65.webp",_x000D_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70" s="78" t="str">
        <f>formatRow(Tokens!C$2:I$2,Tokens!C1370:I1370)</f>
        <v>"name":"#65 Pass Festival",_x000D_
"symbol":"COR22E65",_x000D_
"description":"Pass Festival / Pass NFT Festival - 1 édition Calvi on the Rocks 2022",_x000D_
"seller_fee_basis_points":1000,_x000D_
"image":"https://bafybeig3dgzqeezhnle5mbiroauos54qmr2wkalnei3tjs2rzgqbe5fx2a.ipfs.nftstorage.link?image_65.webp",_x000D_
"Issuer":"NfluenT for Calvi On The rocks",_x000D_
"external_url":""</v>
      </c>
      <c r="W1370" s="78" t="str">
        <f>formatRow(Tokens!J$2:AV$2,Tokens!J1370:AV1370,2,"attributes")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0" s="78" t="str">
        <f>formatRow(Tokens!AX$2:BC$2,Tokens!AX1370:BC1370,2,"creators")</f>
        <v>"creators":[{"address":"ncreator",_x000D_
"share":10},{"address":"cotrcrea",_x000D_
"share":90},{"address":"nminer",_x000D_
"share":0}]</v>
      </c>
      <c r="Y1370" s="78" t="str">
        <f>formatRow(Tokens!BD$2:BI$2,Tokens!BD1370:BI1370,2,"files")</f>
        <v>"files":[]</v>
      </c>
      <c r="Z1370" s="78"/>
      <c r="AA1370" s="78"/>
      <c r="AB1370" s="78"/>
      <c r="AC1370" s="78" t="str">
        <f>formatRow(Tokens!BJ$2:BK$2,Tokens!BJ1370:BK1370,0,"collection")</f>
        <v>"collection":{"name":"PASS Festival",_x000D_
"family":"Calvi On The Rocks"}</v>
      </c>
      <c r="AD1370" s="1" t="str">
        <f>formatRow(Tokens!BN$2:BR$2,Tokens!BN1370:BR1370,0,"marketplace")</f>
        <v>"marketplace":{"initial_price":294,_x000D_
"reservation_price":"",_x000D_
"duration":"",_x000D_
"max_mint":1,_x000D_
"sell_date":"25/06/2022"}</v>
      </c>
      <c r="AE1370" s="1"/>
    </row>
    <row r="1371" spans="4:31" ht="14.25" customHeight="1" x14ac:dyDescent="0.3">
      <c r="D1371" s="1">
        <f>Tokens!B1371</f>
        <v>66</v>
      </c>
      <c r="E1371" s="17" t="str">
        <f>IF(Tokens!C1371="","",Tokens!C1371)</f>
        <v>#66 Pass Festival</v>
      </c>
      <c r="F1371" s="79">
        <v>44736.687303240738</v>
      </c>
      <c r="G1371" t="s">
        <v>4375</v>
      </c>
      <c r="H1371" s="80" t="s">
        <v>4376</v>
      </c>
      <c r="I1371" s="2" t="s">
        <v>4377</v>
      </c>
      <c r="J1371" s="2" t="s">
        <v>4378</v>
      </c>
      <c r="K1371" s="2" t="s">
        <v>4379</v>
      </c>
      <c r="M1371"/>
      <c r="N1371">
        <v>18.947780900000001</v>
      </c>
      <c r="O1371" s="15">
        <f t="shared" si="42"/>
        <v>-0.45439684199996427</v>
      </c>
      <c r="P1371" s="18" t="str">
        <f>IF(F1371="stop","",IF(F1371&lt;&gt;"",HYPERLINK(Settings!$B$5 &amp; "/manage/?network=" &amp; LOWER(B$8) &amp; "&amp;search=token&amp;account=" &amp; ToMint!$B$5 &amp; "&amp;view=" &amp; ToMint!J1371,"TokenSol"),""))</f>
        <v>TokenSol</v>
      </c>
      <c r="Q1371" s="2"/>
      <c r="R1371" s="2"/>
      <c r="S1371" s="11"/>
      <c r="T1371" s="78" t="str">
        <f>"owner=" &amp; Tokens!BS1371 &amp; "&amp;filename_for_metadata=" &amp; Tokens!BT1371 &amp; "&amp;offchaindata_platform=" &amp; $B$17 &amp; "&amp;keyfile=" &amp; $B$5 &amp;  "&amp;repository=" &amp; $B$18</f>
        <v>owner=BbDq7xeUzpj8bXfd9N7dh1tw43Ss7xbYpyjoNuwDSrzq&amp;filename_for_metadata=PASSFestival_COR22E66&amp;offchaindata_platform=Github&amp;keyfile=Paul&amp;repository=CalviOnTheRocks2022</v>
      </c>
      <c r="U1371" s="78" t="str">
        <f t="shared" si="43"/>
        <v>{"name":"#66 Pass Festival",_x000D_
"symbol":"COR22E66",_x000D_
"description":"Pass Festival / Pass NFT Festival - 1 édition Calvi on the Rocks 2022",_x000D_
"seller_fee_basis_points":1000,_x000D_
"image":"https://bafybeic72zplkj4paukhqtbons4chfkluhma6o665bkym5d7gtfrqqwt2q.ipfs.nftstorage.link?image_66.webp",_x000D_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71" s="78" t="str">
        <f>formatRow(Tokens!C$2:I$2,Tokens!C1371:I1371)</f>
        <v>"name":"#66 Pass Festival",_x000D_
"symbol":"COR22E66",_x000D_
"description":"Pass Festival / Pass NFT Festival - 1 édition Calvi on the Rocks 2022",_x000D_
"seller_fee_basis_points":1000,_x000D_
"image":"https://bafybeic72zplkj4paukhqtbons4chfkluhma6o665bkym5d7gtfrqqwt2q.ipfs.nftstorage.link?image_66.webp",_x000D_
"Issuer":"NfluenT for Calvi On The rocks",_x000D_
"external_url":""</v>
      </c>
      <c r="W1371" s="78" t="str">
        <f>formatRow(Tokens!J$2:AV$2,Tokens!J1371:AV1371,2,"attributes")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1" s="78" t="str">
        <f>formatRow(Tokens!AX$2:BC$2,Tokens!AX1371:BC1371,2,"creators")</f>
        <v>"creators":[{"address":"ncreator",_x000D_
"share":10},{"address":"cotrcrea",_x000D_
"share":90},{"address":"nminer",_x000D_
"share":0}]</v>
      </c>
      <c r="Y1371" s="78" t="str">
        <f>formatRow(Tokens!BD$2:BI$2,Tokens!BD1371:BI1371,2,"files")</f>
        <v>"files":[]</v>
      </c>
      <c r="Z1371" s="78"/>
      <c r="AA1371" s="78"/>
      <c r="AB1371" s="78"/>
      <c r="AC1371" s="78" t="str">
        <f>formatRow(Tokens!BJ$2:BK$2,Tokens!BJ1371:BK1371,0,"collection")</f>
        <v>"collection":{"name":"PASS Festival",_x000D_
"family":"Calvi On The Rocks"}</v>
      </c>
      <c r="AD1371" s="1" t="str">
        <f>formatRow(Tokens!BN$2:BR$2,Tokens!BN1371:BR1371,0,"marketplace")</f>
        <v>"marketplace":{"initial_price":294,_x000D_
"reservation_price":"",_x000D_
"duration":"",_x000D_
"max_mint":1,_x000D_
"sell_date":"25/06/2022"}</v>
      </c>
      <c r="AE1371" s="1"/>
    </row>
    <row r="1372" spans="4:31" ht="14.25" customHeight="1" x14ac:dyDescent="0.3">
      <c r="D1372" s="1">
        <f>Tokens!B1372</f>
        <v>67</v>
      </c>
      <c r="E1372" s="17" t="str">
        <f>IF(Tokens!C1372="","",Tokens!C1372)</f>
        <v>#67 Pass Festival</v>
      </c>
      <c r="F1372" s="79">
        <v>44736.687777777777</v>
      </c>
      <c r="G1372" t="s">
        <v>4380</v>
      </c>
      <c r="H1372" s="80" t="s">
        <v>4381</v>
      </c>
      <c r="I1372" s="2" t="s">
        <v>4382</v>
      </c>
      <c r="J1372" s="2" t="s">
        <v>4383</v>
      </c>
      <c r="K1372" s="2" t="s">
        <v>4384</v>
      </c>
      <c r="M1372"/>
      <c r="N1372">
        <v>18.935794699999999</v>
      </c>
      <c r="O1372" s="15">
        <f t="shared" si="42"/>
        <v>-0.45439684200009894</v>
      </c>
      <c r="P1372" s="18" t="str">
        <f>IF(F1372="stop","",IF(F1372&lt;&gt;"",HYPERLINK(Settings!$B$5 &amp; "/manage/?network=" &amp; LOWER(B$8) &amp; "&amp;search=token&amp;account=" &amp; ToMint!$B$5 &amp; "&amp;view=" &amp; ToMint!J1372,"TokenSol"),""))</f>
        <v>TokenSol</v>
      </c>
      <c r="Q1372" s="2"/>
      <c r="R1372" s="2"/>
      <c r="S1372" s="11"/>
      <c r="T1372" s="78" t="str">
        <f>"owner=" &amp; Tokens!BS1372 &amp; "&amp;filename_for_metadata=" &amp; Tokens!BT1372 &amp; "&amp;offchaindata_platform=" &amp; $B$17 &amp; "&amp;keyfile=" &amp; $B$5 &amp;  "&amp;repository=" &amp; $B$18</f>
        <v>owner=BbDq7xeUzpj8bXfd9N7dh1tw43Ss7xbYpyjoNuwDSrzq&amp;filename_for_metadata=PASSFestival_COR22E67&amp;offchaindata_platform=Github&amp;keyfile=Paul&amp;repository=CalviOnTheRocks2022</v>
      </c>
      <c r="U1372" s="78" t="str">
        <f t="shared" si="43"/>
        <v>{"name":"#67 Pass Festival",_x000D_
"symbol":"COR22E67",_x000D_
"description":"Pass Festival / Pass NFT Festival - 1 édition Calvi on the Rocks 2022",_x000D_
"seller_fee_basis_points":1000,_x000D_
"image":"https://bafybeidf5qdyudzod7pibaclwst7lvtndo5x3nd5eahjx4bz2duzfme6cu.ipfs.nftstorage.link?image_67.webp",_x000D_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72" s="78" t="str">
        <f>formatRow(Tokens!C$2:I$2,Tokens!C1372:I1372)</f>
        <v>"name":"#67 Pass Festival",_x000D_
"symbol":"COR22E67",_x000D_
"description":"Pass Festival / Pass NFT Festival - 1 édition Calvi on the Rocks 2022",_x000D_
"seller_fee_basis_points":1000,_x000D_
"image":"https://bafybeidf5qdyudzod7pibaclwst7lvtndo5x3nd5eahjx4bz2duzfme6cu.ipfs.nftstorage.link?image_67.webp",_x000D_
"Issuer":"NfluenT for Calvi On The rocks",_x000D_
"external_url":""</v>
      </c>
      <c r="W1372" s="78" t="str">
        <f>formatRow(Tokens!J$2:AV$2,Tokens!J1372:AV1372,2,"attributes")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2" s="78" t="str">
        <f>formatRow(Tokens!AX$2:BC$2,Tokens!AX1372:BC1372,2,"creators")</f>
        <v>"creators":[{"address":"ncreator",_x000D_
"share":10},{"address":"cotrcrea",_x000D_
"share":90},{"address":"nminer",_x000D_
"share":0}]</v>
      </c>
      <c r="Y1372" s="78" t="str">
        <f>formatRow(Tokens!BD$2:BI$2,Tokens!BD1372:BI1372,2,"files")</f>
        <v>"files":[]</v>
      </c>
      <c r="Z1372" s="78"/>
      <c r="AA1372" s="78"/>
      <c r="AB1372" s="78"/>
      <c r="AC1372" s="78" t="str">
        <f>formatRow(Tokens!BJ$2:BK$2,Tokens!BJ1372:BK1372,0,"collection")</f>
        <v>"collection":{"name":"PASS Festival",_x000D_
"family":"Calvi On The Rocks"}</v>
      </c>
      <c r="AD1372" s="1" t="str">
        <f>formatRow(Tokens!BN$2:BR$2,Tokens!BN1372:BR1372,0,"marketplace")</f>
        <v>"marketplace":{"initial_price":294,_x000D_
"reservation_price":"",_x000D_
"duration":"",_x000D_
"max_mint":1,_x000D_
"sell_date":"25/06/2022"}</v>
      </c>
      <c r="AE1372" s="1"/>
    </row>
    <row r="1373" spans="4:31" ht="14.25" customHeight="1" x14ac:dyDescent="0.3">
      <c r="D1373" s="1">
        <f>Tokens!B1373</f>
        <v>68</v>
      </c>
      <c r="E1373" s="17" t="str">
        <f>IF(Tokens!C1373="","",Tokens!C1373)</f>
        <v>#68 Pass Festival</v>
      </c>
      <c r="F1373" s="79">
        <v>44736.68822916667</v>
      </c>
      <c r="G1373" t="s">
        <v>4385</v>
      </c>
      <c r="H1373" s="80" t="s">
        <v>4386</v>
      </c>
      <c r="I1373" s="2" t="s">
        <v>4387</v>
      </c>
      <c r="J1373" s="2" t="s">
        <v>4388</v>
      </c>
      <c r="K1373" s="2" t="s">
        <v>4389</v>
      </c>
      <c r="M1373"/>
      <c r="N1373">
        <v>18.9238085</v>
      </c>
      <c r="O1373" s="15">
        <f t="shared" si="42"/>
        <v>-0.45439684199996427</v>
      </c>
      <c r="P1373" s="18" t="str">
        <f>IF(F1373="stop","",IF(F1373&lt;&gt;"",HYPERLINK(Settings!$B$5 &amp; "/manage/?network=" &amp; LOWER(B$8) &amp; "&amp;search=token&amp;account=" &amp; ToMint!$B$5 &amp; "&amp;view=" &amp; ToMint!J1373,"TokenSol"),""))</f>
        <v>TokenSol</v>
      </c>
      <c r="Q1373" s="2"/>
      <c r="R1373" s="2"/>
      <c r="S1373" s="11"/>
      <c r="T1373" s="78" t="str">
        <f>"owner=" &amp; Tokens!BS1373 &amp; "&amp;filename_for_metadata=" &amp; Tokens!BT1373 &amp; "&amp;offchaindata_platform=" &amp; $B$17 &amp; "&amp;keyfile=" &amp; $B$5 &amp;  "&amp;repository=" &amp; $B$18</f>
        <v>owner=BbDq7xeUzpj8bXfd9N7dh1tw43Ss7xbYpyjoNuwDSrzq&amp;filename_for_metadata=PASSFestival_COR22E68&amp;offchaindata_platform=Github&amp;keyfile=Paul&amp;repository=CalviOnTheRocks2022</v>
      </c>
      <c r="U1373" s="78" t="str">
        <f t="shared" si="43"/>
        <v>{"name":"#68 Pass Festival",_x000D_
"symbol":"COR22E68",_x000D_
"description":"Pass Festival / Pass NFT Festival - 1 édition Calvi on the Rocks 2022",_x000D_
"seller_fee_basis_points":1000,_x000D_
"image":"https://bafybeicghdgp5hirdjopldqkvgyyec23bmforn4drsn5gh2xvxm73uzykm.ipfs.nftstorage.link?image_68.webp",_x000D_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73" s="78" t="str">
        <f>formatRow(Tokens!C$2:I$2,Tokens!C1373:I1373)</f>
        <v>"name":"#68 Pass Festival",_x000D_
"symbol":"COR22E68",_x000D_
"description":"Pass Festival / Pass NFT Festival - 1 édition Calvi on the Rocks 2022",_x000D_
"seller_fee_basis_points":1000,_x000D_
"image":"https://bafybeicghdgp5hirdjopldqkvgyyec23bmforn4drsn5gh2xvxm73uzykm.ipfs.nftstorage.link?image_68.webp",_x000D_
"Issuer":"NfluenT for Calvi On The rocks",_x000D_
"external_url":""</v>
      </c>
      <c r="W1373" s="78" t="str">
        <f>formatRow(Tokens!J$2:AV$2,Tokens!J1373:AV1373,2,"attributes")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3" s="78" t="str">
        <f>formatRow(Tokens!AX$2:BC$2,Tokens!AX1373:BC1373,2,"creators")</f>
        <v>"creators":[{"address":"ncreator",_x000D_
"share":10},{"address":"cotrcrea",_x000D_
"share":90},{"address":"nminer",_x000D_
"share":0}]</v>
      </c>
      <c r="Y1373" s="78" t="str">
        <f>formatRow(Tokens!BD$2:BI$2,Tokens!BD1373:BI1373,2,"files")</f>
        <v>"files":[]</v>
      </c>
      <c r="Z1373" s="78"/>
      <c r="AA1373" s="78"/>
      <c r="AB1373" s="78"/>
      <c r="AC1373" s="78" t="str">
        <f>formatRow(Tokens!BJ$2:BK$2,Tokens!BJ1373:BK1373,0,"collection")</f>
        <v>"collection":{"name":"PASS Festival",_x000D_
"family":"Calvi On The Rocks"}</v>
      </c>
      <c r="AD1373" s="1" t="str">
        <f>formatRow(Tokens!BN$2:BR$2,Tokens!BN1373:BR1373,0,"marketplace")</f>
        <v>"marketplace":{"initial_price":294,_x000D_
"reservation_price":"",_x000D_
"duration":"",_x000D_
"max_mint":1,_x000D_
"sell_date":"25/06/2022"}</v>
      </c>
      <c r="AE1373" s="1"/>
    </row>
    <row r="1374" spans="4:31" ht="14.25" customHeight="1" x14ac:dyDescent="0.3">
      <c r="D1374" s="1">
        <f>Tokens!B1374</f>
        <v>69</v>
      </c>
      <c r="E1374" s="17" t="str">
        <f>IF(Tokens!C1374="","",Tokens!C1374)</f>
        <v>#69 Pass Festival</v>
      </c>
      <c r="F1374" s="79">
        <v>44736.68854166667</v>
      </c>
      <c r="G1374" t="s">
        <v>4390</v>
      </c>
      <c r="H1374" s="80" t="s">
        <v>4391</v>
      </c>
      <c r="I1374" s="2" t="s">
        <v>4392</v>
      </c>
      <c r="J1374" s="2" t="s">
        <v>4393</v>
      </c>
      <c r="K1374" s="2" t="s">
        <v>4394</v>
      </c>
      <c r="M1374"/>
      <c r="N1374">
        <v>18.911822300000001</v>
      </c>
      <c r="O1374" s="15">
        <f t="shared" si="42"/>
        <v>-0.45439684199996427</v>
      </c>
      <c r="P1374" s="18" t="str">
        <f>IF(F1374="stop","",IF(F1374&lt;&gt;"",HYPERLINK(Settings!$B$5 &amp; "/manage/?network=" &amp; LOWER(B$8) &amp; "&amp;search=token&amp;account=" &amp; ToMint!$B$5 &amp; "&amp;view=" &amp; ToMint!J1374,"TokenSol"),""))</f>
        <v>TokenSol</v>
      </c>
      <c r="Q1374" s="2"/>
      <c r="R1374" s="2"/>
      <c r="S1374" s="11"/>
      <c r="T1374" s="78" t="str">
        <f>"owner=" &amp; Tokens!BS1374 &amp; "&amp;filename_for_metadata=" &amp; Tokens!BT1374 &amp; "&amp;offchaindata_platform=" &amp; $B$17 &amp; "&amp;keyfile=" &amp; $B$5 &amp;  "&amp;repository=" &amp; $B$18</f>
        <v>owner=BbDq7xeUzpj8bXfd9N7dh1tw43Ss7xbYpyjoNuwDSrzq&amp;filename_for_metadata=PASSFestival_COR22E69&amp;offchaindata_platform=Github&amp;keyfile=Paul&amp;repository=CalviOnTheRocks2022</v>
      </c>
      <c r="U1374" s="78" t="str">
        <f t="shared" si="43"/>
        <v>{"name":"#69 Pass Festival",_x000D_
"symbol":"COR22E69",_x000D_
"description":"Pass Festival / Pass NFT Festival - 1 édition Calvi on the Rocks 2022",_x000D_
"seller_fee_basis_points":1000,_x000D_
"image":"https://bafybeidsynqmvsqzu6b5ivigfbqzyi6mklpzfo3n22ex6gfgrebngpynfe.ipfs.nftstorage.link?image_69.webp",_x000D_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74" s="78" t="str">
        <f>formatRow(Tokens!C$2:I$2,Tokens!C1374:I1374)</f>
        <v>"name":"#69 Pass Festival",_x000D_
"symbol":"COR22E69",_x000D_
"description":"Pass Festival / Pass NFT Festival - 1 édition Calvi on the Rocks 2022",_x000D_
"seller_fee_basis_points":1000,_x000D_
"image":"https://bafybeidsynqmvsqzu6b5ivigfbqzyi6mklpzfo3n22ex6gfgrebngpynfe.ipfs.nftstorage.link?image_69.webp",_x000D_
"Issuer":"NfluenT for Calvi On The rocks",_x000D_
"external_url":""</v>
      </c>
      <c r="W1374" s="78" t="str">
        <f>formatRow(Tokens!J$2:AV$2,Tokens!J1374:AV1374,2,"attributes")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4" s="78" t="str">
        <f>formatRow(Tokens!AX$2:BC$2,Tokens!AX1374:BC1374,2,"creators")</f>
        <v>"creators":[{"address":"ncreator",_x000D_
"share":10},{"address":"cotrcrea",_x000D_
"share":90},{"address":"nminer",_x000D_
"share":0}]</v>
      </c>
      <c r="Y1374" s="78" t="str">
        <f>formatRow(Tokens!BD$2:BI$2,Tokens!BD1374:BI1374,2,"files")</f>
        <v>"files":[]</v>
      </c>
      <c r="Z1374" s="78"/>
      <c r="AA1374" s="78"/>
      <c r="AB1374" s="78"/>
      <c r="AC1374" s="78" t="str">
        <f>formatRow(Tokens!BJ$2:BK$2,Tokens!BJ1374:BK1374,0,"collection")</f>
        <v>"collection":{"name":"PASS Festival",_x000D_
"family":"Calvi On The Rocks"}</v>
      </c>
      <c r="AD1374" s="1" t="str">
        <f>formatRow(Tokens!BN$2:BR$2,Tokens!BN1374:BR1374,0,"marketplace")</f>
        <v>"marketplace":{"initial_price":294,_x000D_
"reservation_price":"",_x000D_
"duration":"",_x000D_
"max_mint":1,_x000D_
"sell_date":"25/06/2022"}</v>
      </c>
      <c r="AE1374" s="1"/>
    </row>
    <row r="1375" spans="4:31" ht="14.25" customHeight="1" x14ac:dyDescent="0.3">
      <c r="D1375" s="1">
        <f>Tokens!B1375</f>
        <v>70</v>
      </c>
      <c r="E1375" s="17" t="str">
        <f>IF(Tokens!C1375="","",Tokens!C1375)</f>
        <v>#70 Pass Festival</v>
      </c>
      <c r="F1375" s="79">
        <v>44736.689016203702</v>
      </c>
      <c r="G1375" t="s">
        <v>4395</v>
      </c>
      <c r="H1375" s="80" t="s">
        <v>4396</v>
      </c>
      <c r="I1375" s="2" t="s">
        <v>4397</v>
      </c>
      <c r="J1375" s="2" t="s">
        <v>4398</v>
      </c>
      <c r="K1375" s="2" t="s">
        <v>4399</v>
      </c>
      <c r="M1375"/>
      <c r="N1375">
        <v>18.899836100000002</v>
      </c>
      <c r="O1375" s="15">
        <f t="shared" si="42"/>
        <v>-0.45439684199996427</v>
      </c>
      <c r="P1375" s="18" t="str">
        <f>IF(F1375="stop","",IF(F1375&lt;&gt;"",HYPERLINK(Settings!$B$5 &amp; "/manage/?network=" &amp; LOWER(B$8) &amp; "&amp;search=token&amp;account=" &amp; ToMint!$B$5 &amp; "&amp;view=" &amp; ToMint!J1375,"TokenSol"),""))</f>
        <v>TokenSol</v>
      </c>
      <c r="Q1375" s="2"/>
      <c r="R1375" s="2"/>
      <c r="S1375" s="11"/>
      <c r="T1375" s="78" t="str">
        <f>"owner=" &amp; Tokens!BS1375 &amp; "&amp;filename_for_metadata=" &amp; Tokens!BT1375 &amp; "&amp;offchaindata_platform=" &amp; $B$17 &amp; "&amp;keyfile=" &amp; $B$5 &amp;  "&amp;repository=" &amp; $B$18</f>
        <v>owner=BbDq7xeUzpj8bXfd9N7dh1tw43Ss7xbYpyjoNuwDSrzq&amp;filename_for_metadata=PASSFestival_COR22E70&amp;offchaindata_platform=Github&amp;keyfile=Paul&amp;repository=CalviOnTheRocks2022</v>
      </c>
      <c r="U1375" s="78" t="str">
        <f t="shared" si="43"/>
        <v>{"name":"#70 Pass Festival",_x000D_
"symbol":"COR22E70",_x000D_
"description":"Pass Festival / Pass NFT Festival - 1 édition Calvi on the Rocks 2022",_x000D_
"seller_fee_basis_points":1000,_x000D_
"image":"https://bafybeidtfwkpultwesuhthex7zv6k3sm2fpizyn2n4sxisxedn66ztpbqa.ipfs.nftstorage.link?image_70.webp",_x000D_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75" s="78" t="str">
        <f>formatRow(Tokens!C$2:I$2,Tokens!C1375:I1375)</f>
        <v>"name":"#70 Pass Festival",_x000D_
"symbol":"COR22E70",_x000D_
"description":"Pass Festival / Pass NFT Festival - 1 édition Calvi on the Rocks 2022",_x000D_
"seller_fee_basis_points":1000,_x000D_
"image":"https://bafybeidtfwkpultwesuhthex7zv6k3sm2fpizyn2n4sxisxedn66ztpbqa.ipfs.nftstorage.link?image_70.webp",_x000D_
"Issuer":"NfluenT for Calvi On The rocks",_x000D_
"external_url":""</v>
      </c>
      <c r="W1375" s="78" t="str">
        <f>formatRow(Tokens!J$2:AV$2,Tokens!J1375:AV1375,2,"attributes")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5" s="78" t="str">
        <f>formatRow(Tokens!AX$2:BC$2,Tokens!AX1375:BC1375,2,"creators")</f>
        <v>"creators":[{"address":"ncreator",_x000D_
"share":10},{"address":"cotrcrea",_x000D_
"share":90},{"address":"nminer",_x000D_
"share":0}]</v>
      </c>
      <c r="Y1375" s="78" t="str">
        <f>formatRow(Tokens!BD$2:BI$2,Tokens!BD1375:BI1375,2,"files")</f>
        <v>"files":[]</v>
      </c>
      <c r="Z1375" s="78"/>
      <c r="AA1375" s="78"/>
      <c r="AB1375" s="78"/>
      <c r="AC1375" s="78" t="str">
        <f>formatRow(Tokens!BJ$2:BK$2,Tokens!BJ1375:BK1375,0,"collection")</f>
        <v>"collection":{"name":"PASS Festival",_x000D_
"family":"Calvi On The Rocks"}</v>
      </c>
      <c r="AD1375" s="1" t="str">
        <f>formatRow(Tokens!BN$2:BR$2,Tokens!BN1375:BR1375,0,"marketplace")</f>
        <v>"marketplace":{"initial_price":294,_x000D_
"reservation_price":"",_x000D_
"duration":"",_x000D_
"max_mint":1,_x000D_
"sell_date":"25/06/2022"}</v>
      </c>
      <c r="AE1375" s="1"/>
    </row>
    <row r="1376" spans="4:31" ht="14.25" customHeight="1" x14ac:dyDescent="0.3">
      <c r="D1376" s="1">
        <f>Tokens!B1376</f>
        <v>71</v>
      </c>
      <c r="E1376" s="17" t="str">
        <f>IF(Tokens!C1376="","",Tokens!C1376)</f>
        <v>#71 Pass Festival</v>
      </c>
      <c r="F1376" s="79">
        <v>44736.689421296294</v>
      </c>
      <c r="G1376" t="s">
        <v>4400</v>
      </c>
      <c r="H1376" s="80" t="s">
        <v>4401</v>
      </c>
      <c r="I1376" s="2" t="s">
        <v>4402</v>
      </c>
      <c r="J1376" s="2" t="s">
        <v>4403</v>
      </c>
      <c r="K1376" s="2" t="s">
        <v>4404</v>
      </c>
      <c r="M1376"/>
      <c r="N1376">
        <v>18.887849899999999</v>
      </c>
      <c r="O1376" s="15">
        <f t="shared" si="42"/>
        <v>-0.45439684200009894</v>
      </c>
      <c r="P1376" s="18" t="str">
        <f>IF(F1376="stop","",IF(F1376&lt;&gt;"",HYPERLINK(Settings!$B$5 &amp; "/manage/?network=" &amp; LOWER(B$8) &amp; "&amp;search=token&amp;account=" &amp; ToMint!$B$5 &amp; "&amp;view=" &amp; ToMint!J1376,"TokenSol"),""))</f>
        <v>TokenSol</v>
      </c>
      <c r="Q1376" s="2"/>
      <c r="R1376" s="2"/>
      <c r="S1376" s="11"/>
      <c r="T1376" s="78" t="str">
        <f>"owner=" &amp; Tokens!BS1376 &amp; "&amp;filename_for_metadata=" &amp; Tokens!BT1376 &amp; "&amp;offchaindata_platform=" &amp; $B$17 &amp; "&amp;keyfile=" &amp; $B$5 &amp;  "&amp;repository=" &amp; $B$18</f>
        <v>owner=BbDq7xeUzpj8bXfd9N7dh1tw43Ss7xbYpyjoNuwDSrzq&amp;filename_for_metadata=PASSFestival_COR22E71&amp;offchaindata_platform=Github&amp;keyfile=Paul&amp;repository=CalviOnTheRocks2022</v>
      </c>
      <c r="U1376" s="78" t="str">
        <f t="shared" si="43"/>
        <v>{"name":"#71 Pass Festival",_x000D_
"symbol":"COR22E71",_x000D_
"description":"Pass Festival / Pass NFT Festival - 1 édition Calvi on the Rocks 2022",_x000D_
"seller_fee_basis_points":1000,_x000D_
"image":"https://bafybeihcfmbf7zhn2374kdiep3smqpcjrteszf5xixbnq3pw6bjimvw7ru.ipfs.nftstorage.link?image_71.webp",_x000D_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76" s="78" t="str">
        <f>formatRow(Tokens!C$2:I$2,Tokens!C1376:I1376)</f>
        <v>"name":"#71 Pass Festival",_x000D_
"symbol":"COR22E71",_x000D_
"description":"Pass Festival / Pass NFT Festival - 1 édition Calvi on the Rocks 2022",_x000D_
"seller_fee_basis_points":1000,_x000D_
"image":"https://bafybeihcfmbf7zhn2374kdiep3smqpcjrteszf5xixbnq3pw6bjimvw7ru.ipfs.nftstorage.link?image_71.webp",_x000D_
"Issuer":"NfluenT for Calvi On The rocks",_x000D_
"external_url":""</v>
      </c>
      <c r="W1376" s="78" t="str">
        <f>formatRow(Tokens!J$2:AV$2,Tokens!J1376:AV1376,2,"attributes")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6" s="78" t="str">
        <f>formatRow(Tokens!AX$2:BC$2,Tokens!AX1376:BC1376,2,"creators")</f>
        <v>"creators":[{"address":"ncreator",_x000D_
"share":10},{"address":"cotrcrea",_x000D_
"share":90},{"address":"nminer",_x000D_
"share":0}]</v>
      </c>
      <c r="Y1376" s="78" t="str">
        <f>formatRow(Tokens!BD$2:BI$2,Tokens!BD1376:BI1376,2,"files")</f>
        <v>"files":[]</v>
      </c>
      <c r="Z1376" s="78"/>
      <c r="AA1376" s="78"/>
      <c r="AB1376" s="78"/>
      <c r="AC1376" s="78" t="str">
        <f>formatRow(Tokens!BJ$2:BK$2,Tokens!BJ1376:BK1376,0,"collection")</f>
        <v>"collection":{"name":"PASS Festival",_x000D_
"family":"Calvi On The Rocks"}</v>
      </c>
      <c r="AD1376" s="1" t="str">
        <f>formatRow(Tokens!BN$2:BR$2,Tokens!BN1376:BR1376,0,"marketplace")</f>
        <v>"marketplace":{"initial_price":294,_x000D_
"reservation_price":"",_x000D_
"duration":"",_x000D_
"max_mint":1,_x000D_
"sell_date":"25/06/2022"}</v>
      </c>
      <c r="AE1376" s="1"/>
    </row>
    <row r="1377" spans="4:31" ht="14.25" customHeight="1" x14ac:dyDescent="0.3">
      <c r="D1377" s="1">
        <f>Tokens!B1377</f>
        <v>72</v>
      </c>
      <c r="E1377" s="17" t="str">
        <f>IF(Tokens!C1377="","",Tokens!C1377)</f>
        <v>#72 Pass Festival</v>
      </c>
      <c r="F1377" s="79">
        <v>44736.689803240741</v>
      </c>
      <c r="G1377" t="s">
        <v>4405</v>
      </c>
      <c r="H1377" s="80" t="s">
        <v>4406</v>
      </c>
      <c r="I1377" s="2" t="s">
        <v>4407</v>
      </c>
      <c r="J1377" s="2" t="s">
        <v>4408</v>
      </c>
      <c r="K1377" s="2" t="s">
        <v>4409</v>
      </c>
      <c r="M1377"/>
      <c r="N1377">
        <v>18.8758637</v>
      </c>
      <c r="O1377" s="15">
        <f t="shared" si="42"/>
        <v>-0.45439684199996427</v>
      </c>
      <c r="P1377" s="18" t="str">
        <f>IF(F1377="stop","",IF(F1377&lt;&gt;"",HYPERLINK(Settings!$B$5 &amp; "/manage/?network=" &amp; LOWER(B$8) &amp; "&amp;search=token&amp;account=" &amp; ToMint!$B$5 &amp; "&amp;view=" &amp; ToMint!J1377,"TokenSol"),""))</f>
        <v>TokenSol</v>
      </c>
      <c r="Q1377" s="2"/>
      <c r="R1377" s="2"/>
      <c r="S1377" s="11"/>
      <c r="T1377" s="78" t="str">
        <f>"owner=" &amp; Tokens!BS1377 &amp; "&amp;filename_for_metadata=" &amp; Tokens!BT1377 &amp; "&amp;offchaindata_platform=" &amp; $B$17 &amp; "&amp;keyfile=" &amp; $B$5 &amp;  "&amp;repository=" &amp; $B$18</f>
        <v>owner=BbDq7xeUzpj8bXfd9N7dh1tw43Ss7xbYpyjoNuwDSrzq&amp;filename_for_metadata=PASSFestival_COR22E72&amp;offchaindata_platform=Github&amp;keyfile=Paul&amp;repository=CalviOnTheRocks2022</v>
      </c>
      <c r="U1377" s="78" t="str">
        <f t="shared" si="43"/>
        <v>{"name":"#72 Pass Festival",_x000D_
"symbol":"COR22E72",_x000D_
"description":"Pass Festival / Pass NFT Festival - 1 édition Calvi on the Rocks 2022",_x000D_
"seller_fee_basis_points":1000,_x000D_
"image":"https://bafybeies5iwvgelfg2vwv3p3ii2bxzvtvjawqkddkgx7zbzwumge27hpnq.ipfs.nftstorage.link?image_72.webp",_x000D_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77" s="78" t="str">
        <f>formatRow(Tokens!C$2:I$2,Tokens!C1377:I1377)</f>
        <v>"name":"#72 Pass Festival",_x000D_
"symbol":"COR22E72",_x000D_
"description":"Pass Festival / Pass NFT Festival - 1 édition Calvi on the Rocks 2022",_x000D_
"seller_fee_basis_points":1000,_x000D_
"image":"https://bafybeies5iwvgelfg2vwv3p3ii2bxzvtvjawqkddkgx7zbzwumge27hpnq.ipfs.nftstorage.link?image_72.webp",_x000D_
"Issuer":"NfluenT for Calvi On The rocks",_x000D_
"external_url":""</v>
      </c>
      <c r="W1377" s="78" t="str">
        <f>formatRow(Tokens!J$2:AV$2,Tokens!J1377:AV1377,2,"attributes")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7" s="78" t="str">
        <f>formatRow(Tokens!AX$2:BC$2,Tokens!AX1377:BC1377,2,"creators")</f>
        <v>"creators":[{"address":"ncreator",_x000D_
"share":10},{"address":"cotrcrea",_x000D_
"share":90},{"address":"nminer",_x000D_
"share":0}]</v>
      </c>
      <c r="Y1377" s="78" t="str">
        <f>formatRow(Tokens!BD$2:BI$2,Tokens!BD1377:BI1377,2,"files")</f>
        <v>"files":[]</v>
      </c>
      <c r="Z1377" s="78"/>
      <c r="AA1377" s="78"/>
      <c r="AB1377" s="78"/>
      <c r="AC1377" s="78" t="str">
        <f>formatRow(Tokens!BJ$2:BK$2,Tokens!BJ1377:BK1377,0,"collection")</f>
        <v>"collection":{"name":"PASS Festival",_x000D_
"family":"Calvi On The Rocks"}</v>
      </c>
      <c r="AD1377" s="1" t="str">
        <f>formatRow(Tokens!BN$2:BR$2,Tokens!BN1377:BR1377,0,"marketplace")</f>
        <v>"marketplace":{"initial_price":294,_x000D_
"reservation_price":"",_x000D_
"duration":"",_x000D_
"max_mint":1,_x000D_
"sell_date":"25/06/2022"}</v>
      </c>
      <c r="AE1377" s="1"/>
    </row>
    <row r="1378" spans="4:31" ht="14.25" customHeight="1" x14ac:dyDescent="0.3">
      <c r="D1378" s="1">
        <f>Tokens!B1378</f>
        <v>73</v>
      </c>
      <c r="E1378" s="17" t="str">
        <f>IF(Tokens!C1378="","",Tokens!C1378)</f>
        <v>#73 Pass Festival</v>
      </c>
      <c r="F1378" s="79">
        <v>44736.690138888887</v>
      </c>
      <c r="G1378" t="s">
        <v>4410</v>
      </c>
      <c r="H1378" s="80" t="s">
        <v>4411</v>
      </c>
      <c r="I1378" s="2" t="s">
        <v>4412</v>
      </c>
      <c r="J1378" s="2" t="s">
        <v>4413</v>
      </c>
      <c r="K1378" s="2" t="s">
        <v>4414</v>
      </c>
      <c r="M1378"/>
      <c r="N1378">
        <v>18.863877500000001</v>
      </c>
      <c r="O1378" s="15">
        <f t="shared" si="42"/>
        <v>-0.45439684199996427</v>
      </c>
      <c r="P1378" s="18" t="str">
        <f>IF(F1378="stop","",IF(F1378&lt;&gt;"",HYPERLINK(Settings!$B$5 &amp; "/manage/?network=" &amp; LOWER(B$8) &amp; "&amp;search=token&amp;account=" &amp; ToMint!$B$5 &amp; "&amp;view=" &amp; ToMint!J1378,"TokenSol"),""))</f>
        <v>TokenSol</v>
      </c>
      <c r="Q1378" s="2"/>
      <c r="R1378" s="2"/>
      <c r="S1378" s="11"/>
      <c r="T1378" s="78" t="str">
        <f>"owner=" &amp; Tokens!BS1378 &amp; "&amp;filename_for_metadata=" &amp; Tokens!BT1378 &amp; "&amp;offchaindata_platform=" &amp; $B$17 &amp; "&amp;keyfile=" &amp; $B$5 &amp;  "&amp;repository=" &amp; $B$18</f>
        <v>owner=BbDq7xeUzpj8bXfd9N7dh1tw43Ss7xbYpyjoNuwDSrzq&amp;filename_for_metadata=PASSFestival_COR22E73&amp;offchaindata_platform=Github&amp;keyfile=Paul&amp;repository=CalviOnTheRocks2022</v>
      </c>
      <c r="U1378" s="78" t="str">
        <f t="shared" si="43"/>
        <v>{"name":"#73 Pass Festival",_x000D_
"symbol":"COR22E73",_x000D_
"description":"Pass Festival / Pass NFT Festival - 1 édition Calvi on the Rocks 2022",_x000D_
"seller_fee_basis_points":1000,_x000D_
"image":"https://bafybeigfsycrsxrlpqattwalfwhd4ugjxiizb5whaxkbt4h3vz5mtqdlqu.ipfs.nftstorage.link?image_73.webp",_x000D_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78" s="78" t="str">
        <f>formatRow(Tokens!C$2:I$2,Tokens!C1378:I1378)</f>
        <v>"name":"#73 Pass Festival",_x000D_
"symbol":"COR22E73",_x000D_
"description":"Pass Festival / Pass NFT Festival - 1 édition Calvi on the Rocks 2022",_x000D_
"seller_fee_basis_points":1000,_x000D_
"image":"https://bafybeigfsycrsxrlpqattwalfwhd4ugjxiizb5whaxkbt4h3vz5mtqdlqu.ipfs.nftstorage.link?image_73.webp",_x000D_
"Issuer":"NfluenT for Calvi On The rocks",_x000D_
"external_url":""</v>
      </c>
      <c r="W1378" s="78" t="str">
        <f>formatRow(Tokens!J$2:AV$2,Tokens!J1378:AV1378,2,"attributes")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8" s="78" t="str">
        <f>formatRow(Tokens!AX$2:BC$2,Tokens!AX1378:BC1378,2,"creators")</f>
        <v>"creators":[{"address":"ncreator",_x000D_
"share":10},{"address":"cotrcrea",_x000D_
"share":90},{"address":"nminer",_x000D_
"share":0}]</v>
      </c>
      <c r="Y1378" s="78" t="str">
        <f>formatRow(Tokens!BD$2:BI$2,Tokens!BD1378:BI1378,2,"files")</f>
        <v>"files":[]</v>
      </c>
      <c r="Z1378" s="78"/>
      <c r="AA1378" s="78"/>
      <c r="AB1378" s="78"/>
      <c r="AC1378" s="78" t="str">
        <f>formatRow(Tokens!BJ$2:BK$2,Tokens!BJ1378:BK1378,0,"collection")</f>
        <v>"collection":{"name":"PASS Festival",_x000D_
"family":"Calvi On The Rocks"}</v>
      </c>
      <c r="AD1378" s="1" t="str">
        <f>formatRow(Tokens!BN$2:BR$2,Tokens!BN1378:BR1378,0,"marketplace")</f>
        <v>"marketplace":{"initial_price":294,_x000D_
"reservation_price":"",_x000D_
"duration":"",_x000D_
"max_mint":1,_x000D_
"sell_date":"25/06/2022"}</v>
      </c>
      <c r="AE1378" s="1"/>
    </row>
    <row r="1379" spans="4:31" ht="14.25" customHeight="1" x14ac:dyDescent="0.3">
      <c r="D1379" s="1">
        <f>Tokens!B1379</f>
        <v>74</v>
      </c>
      <c r="E1379" s="17" t="str">
        <f>IF(Tokens!C1379="","",Tokens!C1379)</f>
        <v>#74 Pass Festival</v>
      </c>
      <c r="F1379" s="79">
        <v>44736.690439814818</v>
      </c>
      <c r="G1379" t="s">
        <v>4415</v>
      </c>
      <c r="H1379" s="80" t="s">
        <v>4416</v>
      </c>
      <c r="I1379" s="2" t="s">
        <v>4417</v>
      </c>
      <c r="J1379" s="2" t="s">
        <v>4418</v>
      </c>
      <c r="K1379" s="2" t="s">
        <v>4419</v>
      </c>
      <c r="M1379"/>
      <c r="N1379">
        <v>18.851891299999998</v>
      </c>
      <c r="O1379" s="15">
        <f t="shared" si="42"/>
        <v>-0.45439684200009894</v>
      </c>
      <c r="P1379" s="18" t="str">
        <f>IF(F1379="stop","",IF(F1379&lt;&gt;"",HYPERLINK(Settings!$B$5 &amp; "/manage/?network=" &amp; LOWER(B$8) &amp; "&amp;search=token&amp;account=" &amp; ToMint!$B$5 &amp; "&amp;view=" &amp; ToMint!J1379,"TokenSol"),""))</f>
        <v>TokenSol</v>
      </c>
      <c r="Q1379" s="2"/>
      <c r="R1379" s="2"/>
      <c r="S1379" s="11"/>
      <c r="T1379" s="78" t="str">
        <f>"owner=" &amp; Tokens!BS1379 &amp; "&amp;filename_for_metadata=" &amp; Tokens!BT1379 &amp; "&amp;offchaindata_platform=" &amp; $B$17 &amp; "&amp;keyfile=" &amp; $B$5 &amp;  "&amp;repository=" &amp; $B$18</f>
        <v>owner=BbDq7xeUzpj8bXfd9N7dh1tw43Ss7xbYpyjoNuwDSrzq&amp;filename_for_metadata=PASSFestival_COR22E74&amp;offchaindata_platform=Github&amp;keyfile=Paul&amp;repository=CalviOnTheRocks2022</v>
      </c>
      <c r="U1379" s="78" t="str">
        <f t="shared" si="43"/>
        <v>{"name":"#74 Pass Festival",_x000D_
"symbol":"COR22E74",_x000D_
"description":"Pass Festival / Pass NFT Festival - 1 édition Calvi on the Rocks 2022",_x000D_
"seller_fee_basis_points":1000,_x000D_
"image":"https://bafybeig4gafp2lxn63vfdbq4ce7avovkbdcqpht2zpnjhfoizbvoovcqpm.ipfs.nftstorage.link?image_74.webp",_x000D_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79" s="78" t="str">
        <f>formatRow(Tokens!C$2:I$2,Tokens!C1379:I1379)</f>
        <v>"name":"#74 Pass Festival",_x000D_
"symbol":"COR22E74",_x000D_
"description":"Pass Festival / Pass NFT Festival - 1 édition Calvi on the Rocks 2022",_x000D_
"seller_fee_basis_points":1000,_x000D_
"image":"https://bafybeig4gafp2lxn63vfdbq4ce7avovkbdcqpht2zpnjhfoizbvoovcqpm.ipfs.nftstorage.link?image_74.webp",_x000D_
"Issuer":"NfluenT for Calvi On The rocks",_x000D_
"external_url":""</v>
      </c>
      <c r="W1379" s="78" t="str">
        <f>formatRow(Tokens!J$2:AV$2,Tokens!J1379:AV1379,2,"attributes")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9" s="78" t="str">
        <f>formatRow(Tokens!AX$2:BC$2,Tokens!AX1379:BC1379,2,"creators")</f>
        <v>"creators":[{"address":"ncreator",_x000D_
"share":10},{"address":"cotrcrea",_x000D_
"share":90},{"address":"nminer",_x000D_
"share":0}]</v>
      </c>
      <c r="Y1379" s="78" t="str">
        <f>formatRow(Tokens!BD$2:BI$2,Tokens!BD1379:BI1379,2,"files")</f>
        <v>"files":[]</v>
      </c>
      <c r="Z1379" s="78"/>
      <c r="AA1379" s="78"/>
      <c r="AB1379" s="78"/>
      <c r="AC1379" s="78" t="str">
        <f>formatRow(Tokens!BJ$2:BK$2,Tokens!BJ1379:BK1379,0,"collection")</f>
        <v>"collection":{"name":"PASS Festival",_x000D_
"family":"Calvi On The Rocks"}</v>
      </c>
      <c r="AD1379" s="1" t="str">
        <f>formatRow(Tokens!BN$2:BR$2,Tokens!BN1379:BR1379,0,"marketplace")</f>
        <v>"marketplace":{"initial_price":294,_x000D_
"reservation_price":"",_x000D_
"duration":"",_x000D_
"max_mint":1,_x000D_
"sell_date":"25/06/2022"}</v>
      </c>
      <c r="AE1379" s="1"/>
    </row>
    <row r="1380" spans="4:31" ht="14.25" customHeight="1" x14ac:dyDescent="0.3">
      <c r="D1380" s="1">
        <f>Tokens!B1380</f>
        <v>75</v>
      </c>
      <c r="E1380" s="17" t="str">
        <f>IF(Tokens!C1380="","",Tokens!C1380)</f>
        <v>#75 Pass Festival</v>
      </c>
      <c r="F1380" s="79">
        <v>44736.690694444442</v>
      </c>
      <c r="G1380" t="s">
        <v>4420</v>
      </c>
      <c r="H1380" s="80" t="s">
        <v>4421</v>
      </c>
      <c r="I1380" s="2" t="s">
        <v>4422</v>
      </c>
      <c r="J1380" s="2" t="s">
        <v>4423</v>
      </c>
      <c r="K1380" s="2" t="s">
        <v>4424</v>
      </c>
      <c r="M1380"/>
      <c r="N1380">
        <v>18.839905099999999</v>
      </c>
      <c r="O1380" s="15">
        <f t="shared" si="42"/>
        <v>-0.45439684199996427</v>
      </c>
      <c r="P1380" s="18" t="str">
        <f>IF(F1380="stop","",IF(F1380&lt;&gt;"",HYPERLINK(Settings!$B$5 &amp; "/manage/?network=" &amp; LOWER(B$8) &amp; "&amp;search=token&amp;account=" &amp; ToMint!$B$5 &amp; "&amp;view=" &amp; ToMint!J1380,"TokenSol"),""))</f>
        <v>TokenSol</v>
      </c>
      <c r="Q1380" s="2"/>
      <c r="R1380" s="2"/>
      <c r="S1380" s="11"/>
      <c r="T1380" s="78" t="str">
        <f>"owner=" &amp; Tokens!BS1380 &amp; "&amp;filename_for_metadata=" &amp; Tokens!BT1380 &amp; "&amp;offchaindata_platform=" &amp; $B$17 &amp; "&amp;keyfile=" &amp; $B$5 &amp;  "&amp;repository=" &amp; $B$18</f>
        <v>owner=BbDq7xeUzpj8bXfd9N7dh1tw43Ss7xbYpyjoNuwDSrzq&amp;filename_for_metadata=PASSFestival_COR22E75&amp;offchaindata_platform=Github&amp;keyfile=Paul&amp;repository=CalviOnTheRocks2022</v>
      </c>
      <c r="U1380" s="78" t="str">
        <f t="shared" si="43"/>
        <v>{"name":"#75 Pass Festival",_x000D_
"symbol":"COR22E75",_x000D_
"description":"Pass Festival / Pass NFT Festival - 1 édition Calvi on the Rocks 2022",_x000D_
"seller_fee_basis_points":1000,_x000D_
"image":"https://bafybeicq6w2o6p5n5rlelll3sbic3bftkg3ro35wcc2oi5nst3xrlihrxm.ipfs.nftstorage.link?image_75.webp",_x000D_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80" s="78" t="str">
        <f>formatRow(Tokens!C$2:I$2,Tokens!C1380:I1380)</f>
        <v>"name":"#75 Pass Festival",_x000D_
"symbol":"COR22E75",_x000D_
"description":"Pass Festival / Pass NFT Festival - 1 édition Calvi on the Rocks 2022",_x000D_
"seller_fee_basis_points":1000,_x000D_
"image":"https://bafybeicq6w2o6p5n5rlelll3sbic3bftkg3ro35wcc2oi5nst3xrlihrxm.ipfs.nftstorage.link?image_75.webp",_x000D_
"Issuer":"NfluenT for Calvi On The rocks",_x000D_
"external_url":""</v>
      </c>
      <c r="W1380" s="78" t="str">
        <f>formatRow(Tokens!J$2:AV$2,Tokens!J1380:AV1380,2,"attributes")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0" s="78" t="str">
        <f>formatRow(Tokens!AX$2:BC$2,Tokens!AX1380:BC1380,2,"creators")</f>
        <v>"creators":[{"address":"ncreator",_x000D_
"share":10},{"address":"cotrcrea",_x000D_
"share":90},{"address":"nminer",_x000D_
"share":0}]</v>
      </c>
      <c r="Y1380" s="78" t="str">
        <f>formatRow(Tokens!BD$2:BI$2,Tokens!BD1380:BI1380,2,"files")</f>
        <v>"files":[]</v>
      </c>
      <c r="Z1380" s="78"/>
      <c r="AA1380" s="78"/>
      <c r="AB1380" s="78"/>
      <c r="AC1380" s="78" t="str">
        <f>formatRow(Tokens!BJ$2:BK$2,Tokens!BJ1380:BK1380,0,"collection")</f>
        <v>"collection":{"name":"PASS Festival",_x000D_
"family":"Calvi On The Rocks"}</v>
      </c>
      <c r="AD1380" s="1" t="str">
        <f>formatRow(Tokens!BN$2:BR$2,Tokens!BN1380:BR1380,0,"marketplace")</f>
        <v>"marketplace":{"initial_price":294,_x000D_
"reservation_price":"",_x000D_
"duration":"",_x000D_
"max_mint":1,_x000D_
"sell_date":"25/06/2022"}</v>
      </c>
      <c r="AE1380" s="1"/>
    </row>
    <row r="1381" spans="4:31" ht="14.25" customHeight="1" x14ac:dyDescent="0.3">
      <c r="D1381" s="1">
        <f>Tokens!B1381</f>
        <v>76</v>
      </c>
      <c r="E1381" s="17" t="str">
        <f>IF(Tokens!C1381="","",Tokens!C1381)</f>
        <v>#76 Pass Festival</v>
      </c>
      <c r="F1381" s="79">
        <v>44736.690891203703</v>
      </c>
      <c r="G1381" t="s">
        <v>4425</v>
      </c>
      <c r="H1381" s="80" t="s">
        <v>4426</v>
      </c>
      <c r="I1381" s="2" t="s">
        <v>4427</v>
      </c>
      <c r="J1381" s="2" t="s">
        <v>4428</v>
      </c>
      <c r="K1381" s="2" t="s">
        <v>4429</v>
      </c>
      <c r="M1381"/>
      <c r="N1381">
        <v>18.8279189</v>
      </c>
      <c r="O1381" s="15">
        <f t="shared" ref="O1381:O1444" si="44">IF(AND(ISNUMBER(N1380),ISNUMBER(N1381)),(N1381-N1380)*$O$1,"_")</f>
        <v>-0.45439684199996427</v>
      </c>
      <c r="P1381" s="18" t="str">
        <f>IF(F1381="stop","",IF(F1381&lt;&gt;"",HYPERLINK(Settings!$B$5 &amp; "/manage/?network=" &amp; LOWER(B$8) &amp; "&amp;search=token&amp;account=" &amp; ToMint!$B$5 &amp; "&amp;view=" &amp; ToMint!J1381,"TokenSol"),""))</f>
        <v>TokenSol</v>
      </c>
      <c r="Q1381" s="2"/>
      <c r="R1381" s="2"/>
      <c r="S1381" s="11"/>
      <c r="T1381" s="78" t="str">
        <f>"owner=" &amp; Tokens!BS1381 &amp; "&amp;filename_for_metadata=" &amp; Tokens!BT1381 &amp; "&amp;offchaindata_platform=" &amp; $B$17 &amp; "&amp;keyfile=" &amp; $B$5 &amp;  "&amp;repository=" &amp; $B$18</f>
        <v>owner=BbDq7xeUzpj8bXfd9N7dh1tw43Ss7xbYpyjoNuwDSrzq&amp;filename_for_metadata=PASSFestival_COR22E76&amp;offchaindata_platform=Github&amp;keyfile=Paul&amp;repository=CalviOnTheRocks2022</v>
      </c>
      <c r="U1381" s="78" t="str">
        <f t="shared" si="43"/>
        <v>{"name":"#76 Pass Festival",_x000D_
"symbol":"COR22E76",_x000D_
"description":"Pass Festival / Pass NFT Festival - 1 édition Calvi on the Rocks 2022",_x000D_
"seller_fee_basis_points":1000,_x000D_
"image":"https://bafybeig3wmw2kjwv7a57qev2cxizybv72apoadv5afzw3l5jdruwsvvlla.ipfs.nftstorage.link?image_76.webp",_x000D_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81" s="78" t="str">
        <f>formatRow(Tokens!C$2:I$2,Tokens!C1381:I1381)</f>
        <v>"name":"#76 Pass Festival",_x000D_
"symbol":"COR22E76",_x000D_
"description":"Pass Festival / Pass NFT Festival - 1 édition Calvi on the Rocks 2022",_x000D_
"seller_fee_basis_points":1000,_x000D_
"image":"https://bafybeig3wmw2kjwv7a57qev2cxizybv72apoadv5afzw3l5jdruwsvvlla.ipfs.nftstorage.link?image_76.webp",_x000D_
"Issuer":"NfluenT for Calvi On The rocks",_x000D_
"external_url":""</v>
      </c>
      <c r="W1381" s="78" t="str">
        <f>formatRow(Tokens!J$2:AV$2,Tokens!J1381:AV1381,2,"attributes")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1" s="78" t="str">
        <f>formatRow(Tokens!AX$2:BC$2,Tokens!AX1381:BC1381,2,"creators")</f>
        <v>"creators":[{"address":"ncreator",_x000D_
"share":10},{"address":"cotrcrea",_x000D_
"share":90},{"address":"nminer",_x000D_
"share":0}]</v>
      </c>
      <c r="Y1381" s="78" t="str">
        <f>formatRow(Tokens!BD$2:BI$2,Tokens!BD1381:BI1381,2,"files")</f>
        <v>"files":[]</v>
      </c>
      <c r="Z1381" s="78"/>
      <c r="AA1381" s="78"/>
      <c r="AB1381" s="78"/>
      <c r="AC1381" s="78" t="str">
        <f>formatRow(Tokens!BJ$2:BK$2,Tokens!BJ1381:BK1381,0,"collection")</f>
        <v>"collection":{"name":"PASS Festival",_x000D_
"family":"Calvi On The Rocks"}</v>
      </c>
      <c r="AD1381" s="1" t="str">
        <f>formatRow(Tokens!BN$2:BR$2,Tokens!BN1381:BR1381,0,"marketplace")</f>
        <v>"marketplace":{"initial_price":294,_x000D_
"reservation_price":"",_x000D_
"duration":"",_x000D_
"max_mint":1,_x000D_
"sell_date":"25/06/2022"}</v>
      </c>
      <c r="AE1381" s="1"/>
    </row>
    <row r="1382" spans="4:31" ht="14.25" customHeight="1" x14ac:dyDescent="0.3">
      <c r="D1382" s="1">
        <f>Tokens!B1382</f>
        <v>77</v>
      </c>
      <c r="E1382" s="17" t="str">
        <f>IF(Tokens!C1382="","",Tokens!C1382)</f>
        <v>#77 Pass Festival</v>
      </c>
      <c r="F1382" s="79">
        <v>44736.691168981481</v>
      </c>
      <c r="G1382" t="s">
        <v>4430</v>
      </c>
      <c r="H1382" s="80" t="s">
        <v>4431</v>
      </c>
      <c r="I1382" s="2" t="s">
        <v>4432</v>
      </c>
      <c r="J1382" s="2" t="s">
        <v>4433</v>
      </c>
      <c r="K1382" s="2" t="s">
        <v>4434</v>
      </c>
      <c r="M1382"/>
      <c r="N1382">
        <v>18.815932700000001</v>
      </c>
      <c r="O1382" s="15">
        <f t="shared" si="44"/>
        <v>-0.45439684199996427</v>
      </c>
      <c r="P1382" s="18" t="str">
        <f>IF(F1382="stop","",IF(F1382&lt;&gt;"",HYPERLINK(Settings!$B$5 &amp; "/manage/?network=" &amp; LOWER(B$8) &amp; "&amp;search=token&amp;account=" &amp; ToMint!$B$5 &amp; "&amp;view=" &amp; ToMint!J1382,"TokenSol"),""))</f>
        <v>TokenSol</v>
      </c>
      <c r="Q1382" s="2"/>
      <c r="R1382" s="2"/>
      <c r="S1382" s="11"/>
      <c r="T1382" s="78" t="str">
        <f>"owner=" &amp; Tokens!BS1382 &amp; "&amp;filename_for_metadata=" &amp; Tokens!BT1382 &amp; "&amp;offchaindata_platform=" &amp; $B$17 &amp; "&amp;keyfile=" &amp; $B$5 &amp;  "&amp;repository=" &amp; $B$18</f>
        <v>owner=BbDq7xeUzpj8bXfd9N7dh1tw43Ss7xbYpyjoNuwDSrzq&amp;filename_for_metadata=PASSFestival_COR22E77&amp;offchaindata_platform=Github&amp;keyfile=Paul&amp;repository=CalviOnTheRocks2022</v>
      </c>
      <c r="U1382" s="78" t="str">
        <f t="shared" si="43"/>
        <v>{"name":"#77 Pass Festival",_x000D_
"symbol":"COR22E77",_x000D_
"description":"Pass Festival / Pass NFT Festival - 1 édition Calvi on the Rocks 2022",_x000D_
"seller_fee_basis_points":1000,_x000D_
"image":"https://bafybeibjs5jkisqmu4qdsmh2jhouuwvcebklxxjahbswj3lmrnv64knra4.ipfs.nftstorage.link?image_77.webp",_x000D_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82" s="78" t="str">
        <f>formatRow(Tokens!C$2:I$2,Tokens!C1382:I1382)</f>
        <v>"name":"#77 Pass Festival",_x000D_
"symbol":"COR22E77",_x000D_
"description":"Pass Festival / Pass NFT Festival - 1 édition Calvi on the Rocks 2022",_x000D_
"seller_fee_basis_points":1000,_x000D_
"image":"https://bafybeibjs5jkisqmu4qdsmh2jhouuwvcebklxxjahbswj3lmrnv64knra4.ipfs.nftstorage.link?image_77.webp",_x000D_
"Issuer":"NfluenT for Calvi On The rocks",_x000D_
"external_url":""</v>
      </c>
      <c r="W1382" s="78" t="str">
        <f>formatRow(Tokens!J$2:AV$2,Tokens!J1382:AV1382,2,"attributes")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2" s="78" t="str">
        <f>formatRow(Tokens!AX$2:BC$2,Tokens!AX1382:BC1382,2,"creators")</f>
        <v>"creators":[{"address":"ncreator",_x000D_
"share":10},{"address":"cotrcrea",_x000D_
"share":90},{"address":"nminer",_x000D_
"share":0}]</v>
      </c>
      <c r="Y1382" s="78" t="str">
        <f>formatRow(Tokens!BD$2:BI$2,Tokens!BD1382:BI1382,2,"files")</f>
        <v>"files":[]</v>
      </c>
      <c r="Z1382" s="78"/>
      <c r="AA1382" s="78"/>
      <c r="AB1382" s="78"/>
      <c r="AC1382" s="78" t="str">
        <f>formatRow(Tokens!BJ$2:BK$2,Tokens!BJ1382:BK1382,0,"collection")</f>
        <v>"collection":{"name":"PASS Festival",_x000D_
"family":"Calvi On The Rocks"}</v>
      </c>
      <c r="AD1382" s="1" t="str">
        <f>formatRow(Tokens!BN$2:BR$2,Tokens!BN1382:BR1382,0,"marketplace")</f>
        <v>"marketplace":{"initial_price":294,_x000D_
"reservation_price":"",_x000D_
"duration":"",_x000D_
"max_mint":1,_x000D_
"sell_date":"25/06/2022"}</v>
      </c>
      <c r="AE1382" s="1"/>
    </row>
    <row r="1383" spans="4:31" ht="14.25" customHeight="1" x14ac:dyDescent="0.3">
      <c r="D1383" s="1">
        <f>Tokens!B1383</f>
        <v>78</v>
      </c>
      <c r="E1383" s="17" t="str">
        <f>IF(Tokens!C1383="","",Tokens!C1383)</f>
        <v>#78 Pass Festival</v>
      </c>
      <c r="F1383" s="79">
        <v>44736.691458333335</v>
      </c>
      <c r="G1383" t="s">
        <v>4435</v>
      </c>
      <c r="H1383" s="80" t="s">
        <v>4436</v>
      </c>
      <c r="I1383" s="2" t="s">
        <v>4437</v>
      </c>
      <c r="J1383" s="2" t="s">
        <v>4438</v>
      </c>
      <c r="K1383" s="2" t="s">
        <v>4439</v>
      </c>
      <c r="M1383"/>
      <c r="N1383">
        <v>18.803946499999999</v>
      </c>
      <c r="O1383" s="15">
        <f t="shared" si="44"/>
        <v>-0.45439684200009894</v>
      </c>
      <c r="P1383" s="18" t="str">
        <f>IF(F1383="stop","",IF(F1383&lt;&gt;"",HYPERLINK(Settings!$B$5 &amp; "/manage/?network=" &amp; LOWER(B$8) &amp; "&amp;search=token&amp;account=" &amp; ToMint!$B$5 &amp; "&amp;view=" &amp; ToMint!J1383,"TokenSol"),""))</f>
        <v>TokenSol</v>
      </c>
      <c r="Q1383" s="2"/>
      <c r="R1383" s="2"/>
      <c r="S1383" s="11"/>
      <c r="T1383" s="78" t="str">
        <f>"owner=" &amp; Tokens!BS1383 &amp; "&amp;filename_for_metadata=" &amp; Tokens!BT1383 &amp; "&amp;offchaindata_platform=" &amp; $B$17 &amp; "&amp;keyfile=" &amp; $B$5 &amp;  "&amp;repository=" &amp; $B$18</f>
        <v>owner=BbDq7xeUzpj8bXfd9N7dh1tw43Ss7xbYpyjoNuwDSrzq&amp;filename_for_metadata=PASSFestival_COR22E78&amp;offchaindata_platform=Github&amp;keyfile=Paul&amp;repository=CalviOnTheRocks2022</v>
      </c>
      <c r="U1383" s="78" t="str">
        <f t="shared" si="43"/>
        <v>{"name":"#78 Pass Festival",_x000D_
"symbol":"COR22E78",_x000D_
"description":"Pass Festival / Pass NFT Festival - 1 édition Calvi on the Rocks 2022",_x000D_
"seller_fee_basis_points":1000,_x000D_
"image":"https://bafybeibds2cj5ep4bvhfbha7ehhtgkvlda6w64erg37qbqi6q34y46fy7q.ipfs.nftstorage.link?image_78.webp",_x000D_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83" s="78" t="str">
        <f>formatRow(Tokens!C$2:I$2,Tokens!C1383:I1383)</f>
        <v>"name":"#78 Pass Festival",_x000D_
"symbol":"COR22E78",_x000D_
"description":"Pass Festival / Pass NFT Festival - 1 édition Calvi on the Rocks 2022",_x000D_
"seller_fee_basis_points":1000,_x000D_
"image":"https://bafybeibds2cj5ep4bvhfbha7ehhtgkvlda6w64erg37qbqi6q34y46fy7q.ipfs.nftstorage.link?image_78.webp",_x000D_
"Issuer":"NfluenT for Calvi On The rocks",_x000D_
"external_url":""</v>
      </c>
      <c r="W1383" s="78" t="str">
        <f>formatRow(Tokens!J$2:AV$2,Tokens!J1383:AV1383,2,"attributes")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3" s="78" t="str">
        <f>formatRow(Tokens!AX$2:BC$2,Tokens!AX1383:BC1383,2,"creators")</f>
        <v>"creators":[{"address":"ncreator",_x000D_
"share":10},{"address":"cotrcrea",_x000D_
"share":90},{"address":"nminer",_x000D_
"share":0}]</v>
      </c>
      <c r="Y1383" s="78" t="str">
        <f>formatRow(Tokens!BD$2:BI$2,Tokens!BD1383:BI1383,2,"files")</f>
        <v>"files":[]</v>
      </c>
      <c r="Z1383" s="78"/>
      <c r="AA1383" s="78"/>
      <c r="AB1383" s="78"/>
      <c r="AC1383" s="78" t="str">
        <f>formatRow(Tokens!BJ$2:BK$2,Tokens!BJ1383:BK1383,0,"collection")</f>
        <v>"collection":{"name":"PASS Festival",_x000D_
"family":"Calvi On The Rocks"}</v>
      </c>
      <c r="AD1383" s="1" t="str">
        <f>formatRow(Tokens!BN$2:BR$2,Tokens!BN1383:BR1383,0,"marketplace")</f>
        <v>"marketplace":{"initial_price":294,_x000D_
"reservation_price":"",_x000D_
"duration":"",_x000D_
"max_mint":1,_x000D_
"sell_date":"25/06/2022"}</v>
      </c>
      <c r="AE1383" s="1"/>
    </row>
    <row r="1384" spans="4:31" ht="14.25" customHeight="1" x14ac:dyDescent="0.3">
      <c r="D1384" s="1">
        <f>Tokens!B1384</f>
        <v>79</v>
      </c>
      <c r="E1384" s="17" t="str">
        <f>IF(Tokens!C1384="","",Tokens!C1384)</f>
        <v>#79 Pass Festival</v>
      </c>
      <c r="F1384" s="79">
        <v>44736.691666666666</v>
      </c>
      <c r="G1384" t="s">
        <v>4440</v>
      </c>
      <c r="H1384" s="80" t="s">
        <v>4441</v>
      </c>
      <c r="I1384" s="2" t="s">
        <v>4442</v>
      </c>
      <c r="J1384" s="2" t="s">
        <v>4443</v>
      </c>
      <c r="K1384" s="2" t="s">
        <v>4444</v>
      </c>
      <c r="M1384"/>
      <c r="N1384">
        <v>18.7919603</v>
      </c>
      <c r="O1384" s="15">
        <f t="shared" si="44"/>
        <v>-0.45439684199996427</v>
      </c>
      <c r="P1384" s="18" t="str">
        <f>IF(F1384="stop","",IF(F1384&lt;&gt;"",HYPERLINK(Settings!$B$5 &amp; "/manage/?network=" &amp; LOWER(B$8) &amp; "&amp;search=token&amp;account=" &amp; ToMint!$B$5 &amp; "&amp;view=" &amp; ToMint!J1384,"TokenSol"),""))</f>
        <v>TokenSol</v>
      </c>
      <c r="Q1384" s="2"/>
      <c r="R1384" s="2"/>
      <c r="S1384" s="11"/>
      <c r="T1384" s="78" t="str">
        <f>"owner=" &amp; Tokens!BS1384 &amp; "&amp;filename_for_metadata=" &amp; Tokens!BT1384 &amp; "&amp;offchaindata_platform=" &amp; $B$17 &amp; "&amp;keyfile=" &amp; $B$5 &amp;  "&amp;repository=" &amp; $B$18</f>
        <v>owner=BbDq7xeUzpj8bXfd9N7dh1tw43Ss7xbYpyjoNuwDSrzq&amp;filename_for_metadata=PASSFestival_COR22E79&amp;offchaindata_platform=Github&amp;keyfile=Paul&amp;repository=CalviOnTheRocks2022</v>
      </c>
      <c r="U1384" s="78" t="str">
        <f t="shared" si="43"/>
        <v>{"name":"#79 Pass Festival",_x000D_
"symbol":"COR22E79",_x000D_
"description":"Pass Festival / Pass NFT Festival - 1 édition Calvi on the Rocks 2022",_x000D_
"seller_fee_basis_points":1000,_x000D_
"image":"https://bafybeidf2x3wlqtqrfyusv6jlrkyfftntaktqaxtfbxrviksabmi7a3mxa.ipfs.nftstorage.link?image_79.webp",_x000D_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84" s="78" t="str">
        <f>formatRow(Tokens!C$2:I$2,Tokens!C1384:I1384)</f>
        <v>"name":"#79 Pass Festival",_x000D_
"symbol":"COR22E79",_x000D_
"description":"Pass Festival / Pass NFT Festival - 1 édition Calvi on the Rocks 2022",_x000D_
"seller_fee_basis_points":1000,_x000D_
"image":"https://bafybeidf2x3wlqtqrfyusv6jlrkyfftntaktqaxtfbxrviksabmi7a3mxa.ipfs.nftstorage.link?image_79.webp",_x000D_
"Issuer":"NfluenT for Calvi On The rocks",_x000D_
"external_url":""</v>
      </c>
      <c r="W1384" s="78" t="str">
        <f>formatRow(Tokens!J$2:AV$2,Tokens!J1384:AV1384,2,"attributes")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4" s="78" t="str">
        <f>formatRow(Tokens!AX$2:BC$2,Tokens!AX1384:BC1384,2,"creators")</f>
        <v>"creators":[{"address":"ncreator",_x000D_
"share":10},{"address":"cotrcrea",_x000D_
"share":90},{"address":"nminer",_x000D_
"share":0}]</v>
      </c>
      <c r="Y1384" s="78" t="str">
        <f>formatRow(Tokens!BD$2:BI$2,Tokens!BD1384:BI1384,2,"files")</f>
        <v>"files":[]</v>
      </c>
      <c r="Z1384" s="78"/>
      <c r="AA1384" s="78"/>
      <c r="AB1384" s="78"/>
      <c r="AC1384" s="78" t="str">
        <f>formatRow(Tokens!BJ$2:BK$2,Tokens!BJ1384:BK1384,0,"collection")</f>
        <v>"collection":{"name":"PASS Festival",_x000D_
"family":"Calvi On The Rocks"}</v>
      </c>
      <c r="AD1384" s="1" t="str">
        <f>formatRow(Tokens!BN$2:BR$2,Tokens!BN1384:BR1384,0,"marketplace")</f>
        <v>"marketplace":{"initial_price":294,_x000D_
"reservation_price":"",_x000D_
"duration":"",_x000D_
"max_mint":1,_x000D_
"sell_date":"25/06/2022"}</v>
      </c>
      <c r="AE1384" s="1"/>
    </row>
    <row r="1385" spans="4:31" ht="14.25" customHeight="1" x14ac:dyDescent="0.3">
      <c r="D1385" s="1">
        <f>Tokens!B1385</f>
        <v>80</v>
      </c>
      <c r="E1385" s="17" t="str">
        <f>IF(Tokens!C1385="","",Tokens!C1385)</f>
        <v>#80 Pass Festival</v>
      </c>
      <c r="F1385" s="79">
        <v>44736.69189814815</v>
      </c>
      <c r="G1385" t="s">
        <v>4445</v>
      </c>
      <c r="H1385" s="80" t="s">
        <v>4446</v>
      </c>
      <c r="I1385" s="2" t="s">
        <v>4447</v>
      </c>
      <c r="J1385" s="2" t="s">
        <v>4448</v>
      </c>
      <c r="K1385" s="2" t="s">
        <v>4449</v>
      </c>
      <c r="M1385"/>
      <c r="N1385">
        <v>18.7799741</v>
      </c>
      <c r="O1385" s="15">
        <f t="shared" si="44"/>
        <v>-0.45439684199996427</v>
      </c>
      <c r="P1385" s="18" t="str">
        <f>IF(F1385="stop","",IF(F1385&lt;&gt;"",HYPERLINK(Settings!$B$5 &amp; "/manage/?network=" &amp; LOWER(B$8) &amp; "&amp;search=token&amp;account=" &amp; ToMint!$B$5 &amp; "&amp;view=" &amp; ToMint!J1385,"TokenSol"),""))</f>
        <v>TokenSol</v>
      </c>
      <c r="Q1385" s="2"/>
      <c r="R1385" s="2"/>
      <c r="S1385" s="11"/>
      <c r="T1385" s="78" t="str">
        <f>"owner=" &amp; Tokens!BS1385 &amp; "&amp;filename_for_metadata=" &amp; Tokens!BT1385 &amp; "&amp;offchaindata_platform=" &amp; $B$17 &amp; "&amp;keyfile=" &amp; $B$5 &amp;  "&amp;repository=" &amp; $B$18</f>
        <v>owner=BbDq7xeUzpj8bXfd9N7dh1tw43Ss7xbYpyjoNuwDSrzq&amp;filename_for_metadata=PASSFestival_COR22E80&amp;offchaindata_platform=Github&amp;keyfile=Paul&amp;repository=CalviOnTheRocks2022</v>
      </c>
      <c r="U1385" s="78" t="str">
        <f t="shared" si="43"/>
        <v>{"name":"#80 Pass Festival",_x000D_
"symbol":"COR22E80",_x000D_
"description":"Pass Festival / Pass NFT Festival - 1 édition Calvi on the Rocks 2022",_x000D_
"seller_fee_basis_points":1000,_x000D_
"image":"https://bafybeifd5zfhuiolti5manjk3mxk3ryk3hh66cc5rn5ikujzssvzhkd3nq.ipfs.nftstorage.link?image_80.webp",_x000D_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85" s="78" t="str">
        <f>formatRow(Tokens!C$2:I$2,Tokens!C1385:I1385)</f>
        <v>"name":"#80 Pass Festival",_x000D_
"symbol":"COR22E80",_x000D_
"description":"Pass Festival / Pass NFT Festival - 1 édition Calvi on the Rocks 2022",_x000D_
"seller_fee_basis_points":1000,_x000D_
"image":"https://bafybeifd5zfhuiolti5manjk3mxk3ryk3hh66cc5rn5ikujzssvzhkd3nq.ipfs.nftstorage.link?image_80.webp",_x000D_
"Issuer":"NfluenT for Calvi On The rocks",_x000D_
"external_url":""</v>
      </c>
      <c r="W1385" s="78" t="str">
        <f>formatRow(Tokens!J$2:AV$2,Tokens!J1385:AV1385,2,"attributes")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5" s="78" t="str">
        <f>formatRow(Tokens!AX$2:BC$2,Tokens!AX1385:BC1385,2,"creators")</f>
        <v>"creators":[{"address":"ncreator",_x000D_
"share":10},{"address":"cotrcrea",_x000D_
"share":90},{"address":"nminer",_x000D_
"share":0}]</v>
      </c>
      <c r="Y1385" s="78" t="str">
        <f>formatRow(Tokens!BD$2:BI$2,Tokens!BD1385:BI1385,2,"files")</f>
        <v>"files":[]</v>
      </c>
      <c r="Z1385" s="78"/>
      <c r="AA1385" s="78"/>
      <c r="AB1385" s="78"/>
      <c r="AC1385" s="78" t="str">
        <f>formatRow(Tokens!BJ$2:BK$2,Tokens!BJ1385:BK1385,0,"collection")</f>
        <v>"collection":{"name":"PASS Festival",_x000D_
"family":"Calvi On The Rocks"}</v>
      </c>
      <c r="AD1385" s="1" t="str">
        <f>formatRow(Tokens!BN$2:BR$2,Tokens!BN1385:BR1385,0,"marketplace")</f>
        <v>"marketplace":{"initial_price":294,_x000D_
"reservation_price":"",_x000D_
"duration":"",_x000D_
"max_mint":1,_x000D_
"sell_date":"25/06/2022"}</v>
      </c>
      <c r="AE1385" s="1"/>
    </row>
    <row r="1386" spans="4:31" ht="14.25" customHeight="1" x14ac:dyDescent="0.3">
      <c r="D1386" s="1">
        <f>Tokens!B1386</f>
        <v>81</v>
      </c>
      <c r="E1386" s="17" t="str">
        <f>IF(Tokens!C1386="","",Tokens!C1386)</f>
        <v>#81 Pass Festival</v>
      </c>
      <c r="F1386" s="79">
        <v>44736.692141203705</v>
      </c>
      <c r="G1386" t="s">
        <v>4450</v>
      </c>
      <c r="H1386" s="80" t="s">
        <v>4451</v>
      </c>
      <c r="I1386" s="2" t="s">
        <v>4452</v>
      </c>
      <c r="J1386" s="2" t="s">
        <v>4453</v>
      </c>
      <c r="K1386" s="2" t="s">
        <v>4454</v>
      </c>
      <c r="M1386"/>
      <c r="N1386">
        <v>18.767987900000001</v>
      </c>
      <c r="O1386" s="15">
        <f t="shared" si="44"/>
        <v>-0.45439684199996427</v>
      </c>
      <c r="P1386" s="18" t="str">
        <f>IF(F1386="stop","",IF(F1386&lt;&gt;"",HYPERLINK(Settings!$B$5 &amp; "/manage/?network=" &amp; LOWER(B$8) &amp; "&amp;search=token&amp;account=" &amp; ToMint!$B$5 &amp; "&amp;view=" &amp; ToMint!J1386,"TokenSol"),""))</f>
        <v>TokenSol</v>
      </c>
      <c r="Q1386" s="2"/>
      <c r="R1386" s="2"/>
      <c r="S1386" s="11"/>
      <c r="T1386" s="78" t="str">
        <f>"owner=" &amp; Tokens!BS1386 &amp; "&amp;filename_for_metadata=" &amp; Tokens!BT1386 &amp; "&amp;offchaindata_platform=" &amp; $B$17 &amp; "&amp;keyfile=" &amp; $B$5 &amp;  "&amp;repository=" &amp; $B$18</f>
        <v>owner=BbDq7xeUzpj8bXfd9N7dh1tw43Ss7xbYpyjoNuwDSrzq&amp;filename_for_metadata=PASSFestival_COR22E81&amp;offchaindata_platform=Github&amp;keyfile=Paul&amp;repository=CalviOnTheRocks2022</v>
      </c>
      <c r="U1386" s="78" t="str">
        <f t="shared" si="43"/>
        <v>{"name":"#81 Pass Festival",_x000D_
"symbol":"COR22E81",_x000D_
"description":"Pass Festival / Pass NFT Festival - 1 édition Calvi on the Rocks 2022",_x000D_
"seller_fee_basis_points":1000,_x000D_
"image":"https://bafybeihtobm74ncpurv3g23ohck2ftx4jri6vkf3clc7foakjvej7qm73y.ipfs.nftstorage.link?image_81.webp",_x000D_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86" s="78" t="str">
        <f>formatRow(Tokens!C$2:I$2,Tokens!C1386:I1386)</f>
        <v>"name":"#81 Pass Festival",_x000D_
"symbol":"COR22E81",_x000D_
"description":"Pass Festival / Pass NFT Festival - 1 édition Calvi on the Rocks 2022",_x000D_
"seller_fee_basis_points":1000,_x000D_
"image":"https://bafybeihtobm74ncpurv3g23ohck2ftx4jri6vkf3clc7foakjvej7qm73y.ipfs.nftstorage.link?image_81.webp",_x000D_
"Issuer":"NfluenT for Calvi On The rocks",_x000D_
"external_url":""</v>
      </c>
      <c r="W1386" s="78" t="str">
        <f>formatRow(Tokens!J$2:AV$2,Tokens!J1386:AV1386,2,"attributes")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6" s="78" t="str">
        <f>formatRow(Tokens!AX$2:BC$2,Tokens!AX1386:BC1386,2,"creators")</f>
        <v>"creators":[{"address":"ncreator",_x000D_
"share":10},{"address":"cotrcrea",_x000D_
"share":90},{"address":"nminer",_x000D_
"share":0}]</v>
      </c>
      <c r="Y1386" s="78" t="str">
        <f>formatRow(Tokens!BD$2:BI$2,Tokens!BD1386:BI1386,2,"files")</f>
        <v>"files":[]</v>
      </c>
      <c r="Z1386" s="78"/>
      <c r="AA1386" s="78"/>
      <c r="AB1386" s="78"/>
      <c r="AC1386" s="78" t="str">
        <f>formatRow(Tokens!BJ$2:BK$2,Tokens!BJ1386:BK1386,0,"collection")</f>
        <v>"collection":{"name":"PASS Festival",_x000D_
"family":"Calvi On The Rocks"}</v>
      </c>
      <c r="AD1386" s="1" t="str">
        <f>formatRow(Tokens!BN$2:BR$2,Tokens!BN1386:BR1386,0,"marketplace")</f>
        <v>"marketplace":{"initial_price":294,_x000D_
"reservation_price":"",_x000D_
"duration":"",_x000D_
"max_mint":1,_x000D_
"sell_date":"25/06/2022"}</v>
      </c>
      <c r="AE1386" s="1"/>
    </row>
    <row r="1387" spans="4:31" ht="14.25" customHeight="1" x14ac:dyDescent="0.3">
      <c r="D1387" s="1">
        <f>Tokens!B1387</f>
        <v>82</v>
      </c>
      <c r="E1387" s="17" t="str">
        <f>IF(Tokens!C1387="","",Tokens!C1387)</f>
        <v>#82 Pass Festival</v>
      </c>
      <c r="F1387" s="79">
        <v>44736.692511574074</v>
      </c>
      <c r="G1387" t="s">
        <v>4455</v>
      </c>
      <c r="H1387" s="80" t="s">
        <v>4456</v>
      </c>
      <c r="I1387" s="2" t="s">
        <v>4457</v>
      </c>
      <c r="J1387" s="2" t="s">
        <v>4458</v>
      </c>
      <c r="K1387" s="2" t="s">
        <v>4459</v>
      </c>
      <c r="M1387"/>
      <c r="N1387">
        <v>18.756001699999999</v>
      </c>
      <c r="O1387" s="15">
        <f t="shared" si="44"/>
        <v>-0.45439684200009894</v>
      </c>
      <c r="P1387" s="18" t="str">
        <f>IF(F1387="stop","",IF(F1387&lt;&gt;"",HYPERLINK(Settings!$B$5 &amp; "/manage/?network=" &amp; LOWER(B$8) &amp; "&amp;search=token&amp;account=" &amp; ToMint!$B$5 &amp; "&amp;view=" &amp; ToMint!J1387,"TokenSol"),""))</f>
        <v>TokenSol</v>
      </c>
      <c r="Q1387" s="2"/>
      <c r="R1387" s="2"/>
      <c r="S1387" s="11"/>
      <c r="T1387" s="78" t="str">
        <f>"owner=" &amp; Tokens!BS1387 &amp; "&amp;filename_for_metadata=" &amp; Tokens!BT1387 &amp; "&amp;offchaindata_platform=" &amp; $B$17 &amp; "&amp;keyfile=" &amp; $B$5 &amp;  "&amp;repository=" &amp; $B$18</f>
        <v>owner=BbDq7xeUzpj8bXfd9N7dh1tw43Ss7xbYpyjoNuwDSrzq&amp;filename_for_metadata=PASSFestival_COR22E82&amp;offchaindata_platform=Github&amp;keyfile=Paul&amp;repository=CalviOnTheRocks2022</v>
      </c>
      <c r="U1387" s="78" t="str">
        <f t="shared" si="43"/>
        <v>{"name":"#82 Pass Festival",_x000D_
"symbol":"COR22E82",_x000D_
"description":"Pass Festival / Pass NFT Festival - 1 édition Calvi on the Rocks 2022",_x000D_
"seller_fee_basis_points":1000,_x000D_
"image":"https://bafybeifmbo3pcrpudjkrylhasy3xh43j7fty7wrdd4xunccxclp6eq2tqi.ipfs.nftstorage.link?image_82.webp",_x000D_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87" s="78" t="str">
        <f>formatRow(Tokens!C$2:I$2,Tokens!C1387:I1387)</f>
        <v>"name":"#82 Pass Festival",_x000D_
"symbol":"COR22E82",_x000D_
"description":"Pass Festival / Pass NFT Festival - 1 édition Calvi on the Rocks 2022",_x000D_
"seller_fee_basis_points":1000,_x000D_
"image":"https://bafybeifmbo3pcrpudjkrylhasy3xh43j7fty7wrdd4xunccxclp6eq2tqi.ipfs.nftstorage.link?image_82.webp",_x000D_
"Issuer":"NfluenT for Calvi On The rocks",_x000D_
"external_url":""</v>
      </c>
      <c r="W1387" s="78" t="str">
        <f>formatRow(Tokens!J$2:AV$2,Tokens!J1387:AV1387,2,"attributes")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7" s="78" t="str">
        <f>formatRow(Tokens!AX$2:BC$2,Tokens!AX1387:BC1387,2,"creators")</f>
        <v>"creators":[{"address":"ncreator",_x000D_
"share":10},{"address":"cotrcrea",_x000D_
"share":90},{"address":"nminer",_x000D_
"share":0}]</v>
      </c>
      <c r="Y1387" s="78" t="str">
        <f>formatRow(Tokens!BD$2:BI$2,Tokens!BD1387:BI1387,2,"files")</f>
        <v>"files":[]</v>
      </c>
      <c r="Z1387" s="78"/>
      <c r="AA1387" s="78"/>
      <c r="AB1387" s="78"/>
      <c r="AC1387" s="78" t="str">
        <f>formatRow(Tokens!BJ$2:BK$2,Tokens!BJ1387:BK1387,0,"collection")</f>
        <v>"collection":{"name":"PASS Festival",_x000D_
"family":"Calvi On The Rocks"}</v>
      </c>
      <c r="AD1387" s="1" t="str">
        <f>formatRow(Tokens!BN$2:BR$2,Tokens!BN1387:BR1387,0,"marketplace")</f>
        <v>"marketplace":{"initial_price":294,_x000D_
"reservation_price":"",_x000D_
"duration":"",_x000D_
"max_mint":1,_x000D_
"sell_date":"25/06/2022"}</v>
      </c>
      <c r="AE1387" s="1"/>
    </row>
    <row r="1388" spans="4:31" ht="14.25" customHeight="1" x14ac:dyDescent="0.3">
      <c r="D1388" s="1">
        <f>Tokens!B1388</f>
        <v>83</v>
      </c>
      <c r="E1388" s="17" t="str">
        <f>IF(Tokens!C1388="","",Tokens!C1388)</f>
        <v>#83 Pass Festival</v>
      </c>
      <c r="F1388" s="79">
        <v>44736.692847222221</v>
      </c>
      <c r="G1388" t="s">
        <v>4460</v>
      </c>
      <c r="H1388" s="80" t="s">
        <v>4461</v>
      </c>
      <c r="I1388" s="2" t="s">
        <v>4462</v>
      </c>
      <c r="J1388" s="2" t="s">
        <v>4463</v>
      </c>
      <c r="K1388" s="2" t="s">
        <v>4464</v>
      </c>
      <c r="M1388"/>
      <c r="N1388">
        <v>18.7440155</v>
      </c>
      <c r="O1388" s="15">
        <f t="shared" si="44"/>
        <v>-0.45439684199996427</v>
      </c>
      <c r="P1388" s="18" t="str">
        <f>IF(F1388="stop","",IF(F1388&lt;&gt;"",HYPERLINK(Settings!$B$5 &amp; "/manage/?network=" &amp; LOWER(B$8) &amp; "&amp;search=token&amp;account=" &amp; ToMint!$B$5 &amp; "&amp;view=" &amp; ToMint!J1388,"TokenSol"),""))</f>
        <v>TokenSol</v>
      </c>
      <c r="Q1388" s="2"/>
      <c r="R1388" s="2"/>
      <c r="S1388" s="11"/>
      <c r="T1388" s="78" t="str">
        <f>"owner=" &amp; Tokens!BS1388 &amp; "&amp;filename_for_metadata=" &amp; Tokens!BT1388 &amp; "&amp;offchaindata_platform=" &amp; $B$17 &amp; "&amp;keyfile=" &amp; $B$5 &amp;  "&amp;repository=" &amp; $B$18</f>
        <v>owner=BbDq7xeUzpj8bXfd9N7dh1tw43Ss7xbYpyjoNuwDSrzq&amp;filename_for_metadata=PASSFestival_COR22E83&amp;offchaindata_platform=Github&amp;keyfile=Paul&amp;repository=CalviOnTheRocks2022</v>
      </c>
      <c r="U1388" s="78" t="str">
        <f t="shared" si="43"/>
        <v>{"name":"#83 Pass Festival",_x000D_
"symbol":"COR22E83",_x000D_
"description":"Pass Festival / Pass NFT Festival - 1 édition Calvi on the Rocks 2022",_x000D_
"seller_fee_basis_points":1000,_x000D_
"image":"https://bafybeiac32mvgs7x3gjs3xzc4hffpwp4fxkp7ruktdtpfma4wr2n5uypii.ipfs.nftstorage.link?image_83.webp",_x000D_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88" s="78" t="str">
        <f>formatRow(Tokens!C$2:I$2,Tokens!C1388:I1388)</f>
        <v>"name":"#83 Pass Festival",_x000D_
"symbol":"COR22E83",_x000D_
"description":"Pass Festival / Pass NFT Festival - 1 édition Calvi on the Rocks 2022",_x000D_
"seller_fee_basis_points":1000,_x000D_
"image":"https://bafybeiac32mvgs7x3gjs3xzc4hffpwp4fxkp7ruktdtpfma4wr2n5uypii.ipfs.nftstorage.link?image_83.webp",_x000D_
"Issuer":"NfluenT for Calvi On The rocks",_x000D_
"external_url":""</v>
      </c>
      <c r="W1388" s="78" t="str">
        <f>formatRow(Tokens!J$2:AV$2,Tokens!J1388:AV1388,2,"attributes")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8" s="78" t="str">
        <f>formatRow(Tokens!AX$2:BC$2,Tokens!AX1388:BC1388,2,"creators")</f>
        <v>"creators":[{"address":"ncreator",_x000D_
"share":10},{"address":"cotrcrea",_x000D_
"share":90},{"address":"nminer",_x000D_
"share":0}]</v>
      </c>
      <c r="Y1388" s="78" t="str">
        <f>formatRow(Tokens!BD$2:BI$2,Tokens!BD1388:BI1388,2,"files")</f>
        <v>"files":[]</v>
      </c>
      <c r="Z1388" s="78"/>
      <c r="AA1388" s="78"/>
      <c r="AB1388" s="78"/>
      <c r="AC1388" s="78" t="str">
        <f>formatRow(Tokens!BJ$2:BK$2,Tokens!BJ1388:BK1388,0,"collection")</f>
        <v>"collection":{"name":"PASS Festival",_x000D_
"family":"Calvi On The Rocks"}</v>
      </c>
      <c r="AD1388" s="1" t="str">
        <f>formatRow(Tokens!BN$2:BR$2,Tokens!BN1388:BR1388,0,"marketplace")</f>
        <v>"marketplace":{"initial_price":294,_x000D_
"reservation_price":"",_x000D_
"duration":"",_x000D_
"max_mint":1,_x000D_
"sell_date":"25/06/2022"}</v>
      </c>
      <c r="AE1388" s="1"/>
    </row>
    <row r="1389" spans="4:31" ht="14.25" customHeight="1" x14ac:dyDescent="0.3">
      <c r="D1389" s="1">
        <f>Tokens!B1389</f>
        <v>84</v>
      </c>
      <c r="E1389" s="17" t="str">
        <f>IF(Tokens!C1389="","",Tokens!C1389)</f>
        <v>#84 Pass Festival</v>
      </c>
      <c r="F1389" s="79">
        <v>44736.693206018521</v>
      </c>
      <c r="G1389" t="s">
        <v>4465</v>
      </c>
      <c r="H1389" s="80" t="s">
        <v>4466</v>
      </c>
      <c r="I1389" s="2" t="s">
        <v>4467</v>
      </c>
      <c r="J1389" s="2" t="s">
        <v>4468</v>
      </c>
      <c r="K1389" s="2" t="s">
        <v>4469</v>
      </c>
      <c r="M1389"/>
      <c r="N1389">
        <v>18.732029300000001</v>
      </c>
      <c r="O1389" s="15">
        <f t="shared" si="44"/>
        <v>-0.45439684199996427</v>
      </c>
      <c r="P1389" s="18" t="str">
        <f>IF(F1389="stop","",IF(F1389&lt;&gt;"",HYPERLINK(Settings!$B$5 &amp; "/manage/?network=" &amp; LOWER(B$8) &amp; "&amp;search=token&amp;account=" &amp; ToMint!$B$5 &amp; "&amp;view=" &amp; ToMint!J1389,"TokenSol"),""))</f>
        <v>TokenSol</v>
      </c>
      <c r="Q1389" s="2"/>
      <c r="R1389" s="2"/>
      <c r="S1389" s="11"/>
      <c r="T1389" s="78" t="str">
        <f>"owner=" &amp; Tokens!BS1389 &amp; "&amp;filename_for_metadata=" &amp; Tokens!BT1389 &amp; "&amp;offchaindata_platform=" &amp; $B$17 &amp; "&amp;keyfile=" &amp; $B$5 &amp;  "&amp;repository=" &amp; $B$18</f>
        <v>owner=BbDq7xeUzpj8bXfd9N7dh1tw43Ss7xbYpyjoNuwDSrzq&amp;filename_for_metadata=PASSFestival_COR22E84&amp;offchaindata_platform=Github&amp;keyfile=Paul&amp;repository=CalviOnTheRocks2022</v>
      </c>
      <c r="U1389" s="78" t="str">
        <f t="shared" si="43"/>
        <v>{"name":"#84 Pass Festival",_x000D_
"symbol":"COR22E84",_x000D_
"description":"Pass Festival / Pass NFT Festival - 1 édition Calvi on the Rocks 2022",_x000D_
"seller_fee_basis_points":1000,_x000D_
"image":"https://bafybeifntv6f3snzmagx5qxbaf7f7iqmylecdkwvb25mykhvzp2tjyi2la.ipfs.nftstorage.link?image_84.webp",_x000D_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89" s="78" t="str">
        <f>formatRow(Tokens!C$2:I$2,Tokens!C1389:I1389)</f>
        <v>"name":"#84 Pass Festival",_x000D_
"symbol":"COR22E84",_x000D_
"description":"Pass Festival / Pass NFT Festival - 1 édition Calvi on the Rocks 2022",_x000D_
"seller_fee_basis_points":1000,_x000D_
"image":"https://bafybeifntv6f3snzmagx5qxbaf7f7iqmylecdkwvb25mykhvzp2tjyi2la.ipfs.nftstorage.link?image_84.webp",_x000D_
"Issuer":"NfluenT for Calvi On The rocks",_x000D_
"external_url":""</v>
      </c>
      <c r="W1389" s="78" t="str">
        <f>formatRow(Tokens!J$2:AV$2,Tokens!J1389:AV1389,2,"attributes")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9" s="78" t="str">
        <f>formatRow(Tokens!AX$2:BC$2,Tokens!AX1389:BC1389,2,"creators")</f>
        <v>"creators":[{"address":"ncreator",_x000D_
"share":10},{"address":"cotrcrea",_x000D_
"share":90},{"address":"nminer",_x000D_
"share":0}]</v>
      </c>
      <c r="Y1389" s="78" t="str">
        <f>formatRow(Tokens!BD$2:BI$2,Tokens!BD1389:BI1389,2,"files")</f>
        <v>"files":[]</v>
      </c>
      <c r="Z1389" s="78"/>
      <c r="AA1389" s="78"/>
      <c r="AB1389" s="78"/>
      <c r="AC1389" s="78" t="str">
        <f>formatRow(Tokens!BJ$2:BK$2,Tokens!BJ1389:BK1389,0,"collection")</f>
        <v>"collection":{"name":"PASS Festival",_x000D_
"family":"Calvi On The Rocks"}</v>
      </c>
      <c r="AD1389" s="1" t="str">
        <f>formatRow(Tokens!BN$2:BR$2,Tokens!BN1389:BR1389,0,"marketplace")</f>
        <v>"marketplace":{"initial_price":294,_x000D_
"reservation_price":"",_x000D_
"duration":"",_x000D_
"max_mint":1,_x000D_
"sell_date":"25/06/2022"}</v>
      </c>
      <c r="AE1389" s="1"/>
    </row>
    <row r="1390" spans="4:31" ht="14.25" customHeight="1" x14ac:dyDescent="0.3">
      <c r="D1390" s="1">
        <f>Tokens!B1390</f>
        <v>85</v>
      </c>
      <c r="E1390" s="17" t="str">
        <f>IF(Tokens!C1390="","",Tokens!C1390)</f>
        <v>#85 Pass Festival</v>
      </c>
      <c r="F1390" s="79">
        <v>44736.693553240744</v>
      </c>
      <c r="G1390" t="s">
        <v>4470</v>
      </c>
      <c r="H1390" s="80" t="s">
        <v>4471</v>
      </c>
      <c r="I1390" s="2" t="s">
        <v>4472</v>
      </c>
      <c r="J1390" s="2" t="s">
        <v>4473</v>
      </c>
      <c r="K1390" s="2" t="s">
        <v>4474</v>
      </c>
      <c r="M1390"/>
      <c r="N1390">
        <v>18.720043100000002</v>
      </c>
      <c r="O1390" s="15">
        <f t="shared" si="44"/>
        <v>-0.45439684199996427</v>
      </c>
      <c r="P1390" s="18" t="str">
        <f>IF(F1390="stop","",IF(F1390&lt;&gt;"",HYPERLINK(Settings!$B$5 &amp; "/manage/?network=" &amp; LOWER(B$8) &amp; "&amp;search=token&amp;account=" &amp; ToMint!$B$5 &amp; "&amp;view=" &amp; ToMint!J1390,"TokenSol"),""))</f>
        <v>TokenSol</v>
      </c>
      <c r="Q1390" s="2"/>
      <c r="R1390" s="2"/>
      <c r="S1390" s="11"/>
      <c r="T1390" s="78" t="str">
        <f>"owner=" &amp; Tokens!BS1390 &amp; "&amp;filename_for_metadata=" &amp; Tokens!BT1390 &amp; "&amp;offchaindata_platform=" &amp; $B$17 &amp; "&amp;keyfile=" &amp; $B$5 &amp;  "&amp;repository=" &amp; $B$18</f>
        <v>owner=BbDq7xeUzpj8bXfd9N7dh1tw43Ss7xbYpyjoNuwDSrzq&amp;filename_for_metadata=PASSFestival_COR22E85&amp;offchaindata_platform=Github&amp;keyfile=Paul&amp;repository=CalviOnTheRocks2022</v>
      </c>
      <c r="U1390" s="78" t="str">
        <f t="shared" si="43"/>
        <v>{"name":"#85 Pass Festival",_x000D_
"symbol":"COR22E85",_x000D_
"description":"Pass Festival / Pass NFT Festival - 1 édition Calvi on the Rocks 2022",_x000D_
"seller_fee_basis_points":1000,_x000D_
"image":"https://bafybeibdjxlwffcvddg46xzgu6p23wf5wyfmvp5wra6yv32luwb6k6yz34.ipfs.nftstorage.link?image_85.webp",_x000D_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90" s="78" t="str">
        <f>formatRow(Tokens!C$2:I$2,Tokens!C1390:I1390)</f>
        <v>"name":"#85 Pass Festival",_x000D_
"symbol":"COR22E85",_x000D_
"description":"Pass Festival / Pass NFT Festival - 1 édition Calvi on the Rocks 2022",_x000D_
"seller_fee_basis_points":1000,_x000D_
"image":"https://bafybeibdjxlwffcvddg46xzgu6p23wf5wyfmvp5wra6yv32luwb6k6yz34.ipfs.nftstorage.link?image_85.webp",_x000D_
"Issuer":"NfluenT for Calvi On The rocks",_x000D_
"external_url":""</v>
      </c>
      <c r="W1390" s="78" t="str">
        <f>formatRow(Tokens!J$2:AV$2,Tokens!J1390:AV1390,2,"attributes")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0" s="78" t="str">
        <f>formatRow(Tokens!AX$2:BC$2,Tokens!AX1390:BC1390,2,"creators")</f>
        <v>"creators":[{"address":"ncreator",_x000D_
"share":10},{"address":"cotrcrea",_x000D_
"share":90},{"address":"nminer",_x000D_
"share":0}]</v>
      </c>
      <c r="Y1390" s="78" t="str">
        <f>formatRow(Tokens!BD$2:BI$2,Tokens!BD1390:BI1390,2,"files")</f>
        <v>"files":[]</v>
      </c>
      <c r="Z1390" s="78"/>
      <c r="AA1390" s="78"/>
      <c r="AB1390" s="78"/>
      <c r="AC1390" s="78" t="str">
        <f>formatRow(Tokens!BJ$2:BK$2,Tokens!BJ1390:BK1390,0,"collection")</f>
        <v>"collection":{"name":"PASS Festival",_x000D_
"family":"Calvi On The Rocks"}</v>
      </c>
      <c r="AD1390" s="1" t="str">
        <f>formatRow(Tokens!BN$2:BR$2,Tokens!BN1390:BR1390,0,"marketplace")</f>
        <v>"marketplace":{"initial_price":294,_x000D_
"reservation_price":"",_x000D_
"duration":"",_x000D_
"max_mint":1,_x000D_
"sell_date":"25/06/2022"}</v>
      </c>
      <c r="AE1390" s="1"/>
    </row>
    <row r="1391" spans="4:31" ht="14.25" customHeight="1" x14ac:dyDescent="0.3">
      <c r="D1391" s="1">
        <f>Tokens!B1391</f>
        <v>86</v>
      </c>
      <c r="E1391" s="17" t="str">
        <f>IF(Tokens!C1391="","",Tokens!C1391)</f>
        <v>#86 Pass Festival</v>
      </c>
      <c r="F1391" s="79">
        <v>44736.693819444445</v>
      </c>
      <c r="G1391" t="s">
        <v>4475</v>
      </c>
      <c r="H1391" s="80" t="s">
        <v>4476</v>
      </c>
      <c r="I1391" s="2" t="s">
        <v>4477</v>
      </c>
      <c r="J1391" s="2" t="s">
        <v>4478</v>
      </c>
      <c r="K1391" s="2" t="s">
        <v>4479</v>
      </c>
      <c r="M1391"/>
      <c r="N1391">
        <v>18.708056899999999</v>
      </c>
      <c r="O1391" s="15">
        <f t="shared" si="44"/>
        <v>-0.45439684200009894</v>
      </c>
      <c r="P1391" s="18" t="str">
        <f>IF(F1391="stop","",IF(F1391&lt;&gt;"",HYPERLINK(Settings!$B$5 &amp; "/manage/?network=" &amp; LOWER(B$8) &amp; "&amp;search=token&amp;account=" &amp; ToMint!$B$5 &amp; "&amp;view=" &amp; ToMint!J1391,"TokenSol"),""))</f>
        <v>TokenSol</v>
      </c>
      <c r="Q1391" s="2"/>
      <c r="R1391" s="2"/>
      <c r="S1391" s="11"/>
      <c r="T1391" s="78" t="str">
        <f>"owner=" &amp; Tokens!BS1391 &amp; "&amp;filename_for_metadata=" &amp; Tokens!BT1391 &amp; "&amp;offchaindata_platform=" &amp; $B$17 &amp; "&amp;keyfile=" &amp; $B$5 &amp;  "&amp;repository=" &amp; $B$18</f>
        <v>owner=BbDq7xeUzpj8bXfd9N7dh1tw43Ss7xbYpyjoNuwDSrzq&amp;filename_for_metadata=PASSFestival_COR22E86&amp;offchaindata_platform=Github&amp;keyfile=Paul&amp;repository=CalviOnTheRocks2022</v>
      </c>
      <c r="U1391" s="78" t="str">
        <f t="shared" si="43"/>
        <v>{"name":"#86 Pass Festival",_x000D_
"symbol":"COR22E86",_x000D_
"description":"Pass Festival / Pass NFT Festival - 1 édition Calvi on the Rocks 2022",_x000D_
"seller_fee_basis_points":1000,_x000D_
"image":"https://bafybeiflysmeinot7odkufkdo5w3idqek66j5hl3tufhzvdjzr3mvrljgm.ipfs.nftstorage.link?image_86.webp",_x000D_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91" s="78" t="str">
        <f>formatRow(Tokens!C$2:I$2,Tokens!C1391:I1391)</f>
        <v>"name":"#86 Pass Festival",_x000D_
"symbol":"COR22E86",_x000D_
"description":"Pass Festival / Pass NFT Festival - 1 édition Calvi on the Rocks 2022",_x000D_
"seller_fee_basis_points":1000,_x000D_
"image":"https://bafybeiflysmeinot7odkufkdo5w3idqek66j5hl3tufhzvdjzr3mvrljgm.ipfs.nftstorage.link?image_86.webp",_x000D_
"Issuer":"NfluenT for Calvi On The rocks",_x000D_
"external_url":""</v>
      </c>
      <c r="W1391" s="78" t="str">
        <f>formatRow(Tokens!J$2:AV$2,Tokens!J1391:AV1391,2,"attributes")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1" s="78" t="str">
        <f>formatRow(Tokens!AX$2:BC$2,Tokens!AX1391:BC1391,2,"creators")</f>
        <v>"creators":[{"address":"ncreator",_x000D_
"share":10},{"address":"cotrcrea",_x000D_
"share":90},{"address":"nminer",_x000D_
"share":0}]</v>
      </c>
      <c r="Y1391" s="78" t="str">
        <f>formatRow(Tokens!BD$2:BI$2,Tokens!BD1391:BI1391,2,"files")</f>
        <v>"files":[]</v>
      </c>
      <c r="Z1391" s="78"/>
      <c r="AA1391" s="78"/>
      <c r="AB1391" s="78"/>
      <c r="AC1391" s="78" t="str">
        <f>formatRow(Tokens!BJ$2:BK$2,Tokens!BJ1391:BK1391,0,"collection")</f>
        <v>"collection":{"name":"PASS Festival",_x000D_
"family":"Calvi On The Rocks"}</v>
      </c>
      <c r="AD1391" s="1" t="str">
        <f>formatRow(Tokens!BN$2:BR$2,Tokens!BN1391:BR1391,0,"marketplace")</f>
        <v>"marketplace":{"initial_price":294,_x000D_
"reservation_price":"",_x000D_
"duration":"",_x000D_
"max_mint":1,_x000D_
"sell_date":"25/06/2022"}</v>
      </c>
      <c r="AE1391" s="1"/>
    </row>
    <row r="1392" spans="4:31" ht="14.25" customHeight="1" x14ac:dyDescent="0.3">
      <c r="D1392" s="1">
        <f>Tokens!B1392</f>
        <v>87</v>
      </c>
      <c r="E1392" s="17" t="str">
        <f>IF(Tokens!C1392="","",Tokens!C1392)</f>
        <v>#87 Pass Festival</v>
      </c>
      <c r="F1392" s="79">
        <v>44736.694050925929</v>
      </c>
      <c r="G1392" t="s">
        <v>4480</v>
      </c>
      <c r="H1392" s="80" t="s">
        <v>4481</v>
      </c>
      <c r="I1392" s="2" t="s">
        <v>4482</v>
      </c>
      <c r="J1392" s="2" t="s">
        <v>4483</v>
      </c>
      <c r="K1392" s="2" t="s">
        <v>4484</v>
      </c>
      <c r="M1392"/>
      <c r="N1392">
        <v>18.6960707</v>
      </c>
      <c r="O1392" s="15">
        <f t="shared" si="44"/>
        <v>-0.45439684199996427</v>
      </c>
      <c r="P1392" s="18" t="str">
        <f>IF(F1392="stop","",IF(F1392&lt;&gt;"",HYPERLINK(Settings!$B$5 &amp; "/manage/?network=" &amp; LOWER(B$8) &amp; "&amp;search=token&amp;account=" &amp; ToMint!$B$5 &amp; "&amp;view=" &amp; ToMint!J1392,"TokenSol"),""))</f>
        <v>TokenSol</v>
      </c>
      <c r="Q1392" s="2"/>
      <c r="R1392" s="2"/>
      <c r="S1392" s="11"/>
      <c r="T1392" s="78" t="str">
        <f>"owner=" &amp; Tokens!BS1392 &amp; "&amp;filename_for_metadata=" &amp; Tokens!BT1392 &amp; "&amp;offchaindata_platform=" &amp; $B$17 &amp; "&amp;keyfile=" &amp; $B$5 &amp;  "&amp;repository=" &amp; $B$18</f>
        <v>owner=BbDq7xeUzpj8bXfd9N7dh1tw43Ss7xbYpyjoNuwDSrzq&amp;filename_for_metadata=PASSFestival_COR22E87&amp;offchaindata_platform=Github&amp;keyfile=Paul&amp;repository=CalviOnTheRocks2022</v>
      </c>
      <c r="U1392" s="78" t="str">
        <f t="shared" si="43"/>
        <v>{"name":"#87 Pass Festival",_x000D_
"symbol":"COR22E87",_x000D_
"description":"Pass Festival / Pass NFT Festival - 1 édition Calvi on the Rocks 2022",_x000D_
"seller_fee_basis_points":1000,_x000D_
"image":"https://bafybeicvxk3kbhsagyv4zbc4lhlgkdsb66coxftxegguvjrp73fhogb2m4.ipfs.nftstorage.link?image_87.webp",_x000D_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92" s="78" t="str">
        <f>formatRow(Tokens!C$2:I$2,Tokens!C1392:I1392)</f>
        <v>"name":"#87 Pass Festival",_x000D_
"symbol":"COR22E87",_x000D_
"description":"Pass Festival / Pass NFT Festival - 1 édition Calvi on the Rocks 2022",_x000D_
"seller_fee_basis_points":1000,_x000D_
"image":"https://bafybeicvxk3kbhsagyv4zbc4lhlgkdsb66coxftxegguvjrp73fhogb2m4.ipfs.nftstorage.link?image_87.webp",_x000D_
"Issuer":"NfluenT for Calvi On The rocks",_x000D_
"external_url":""</v>
      </c>
      <c r="W1392" s="78" t="str">
        <f>formatRow(Tokens!J$2:AV$2,Tokens!J1392:AV1392,2,"attributes")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2" s="78" t="str">
        <f>formatRow(Tokens!AX$2:BC$2,Tokens!AX1392:BC1392,2,"creators")</f>
        <v>"creators":[{"address":"ncreator",_x000D_
"share":10},{"address":"cotrcrea",_x000D_
"share":90},{"address":"nminer",_x000D_
"share":0}]</v>
      </c>
      <c r="Y1392" s="78" t="str">
        <f>formatRow(Tokens!BD$2:BI$2,Tokens!BD1392:BI1392,2,"files")</f>
        <v>"files":[]</v>
      </c>
      <c r="Z1392" s="78"/>
      <c r="AA1392" s="78"/>
      <c r="AB1392" s="78"/>
      <c r="AC1392" s="78" t="str">
        <f>formatRow(Tokens!BJ$2:BK$2,Tokens!BJ1392:BK1392,0,"collection")</f>
        <v>"collection":{"name":"PASS Festival",_x000D_
"family":"Calvi On The Rocks"}</v>
      </c>
      <c r="AD1392" s="1" t="str">
        <f>formatRow(Tokens!BN$2:BR$2,Tokens!BN1392:BR1392,0,"marketplace")</f>
        <v>"marketplace":{"initial_price":294,_x000D_
"reservation_price":"",_x000D_
"duration":"",_x000D_
"max_mint":1,_x000D_
"sell_date":"25/06/2022"}</v>
      </c>
      <c r="AE1392" s="1"/>
    </row>
    <row r="1393" spans="4:31" ht="14.25" customHeight="1" x14ac:dyDescent="0.3">
      <c r="D1393" s="1">
        <f>Tokens!B1393</f>
        <v>88</v>
      </c>
      <c r="E1393" s="17" t="str">
        <f>IF(Tokens!C1393="","",Tokens!C1393)</f>
        <v>#88 Pass Festival</v>
      </c>
      <c r="F1393" s="79">
        <v>44736.694374999999</v>
      </c>
      <c r="G1393" t="s">
        <v>4485</v>
      </c>
      <c r="H1393" s="80" t="s">
        <v>4486</v>
      </c>
      <c r="I1393" s="2" t="s">
        <v>4487</v>
      </c>
      <c r="J1393" s="2" t="s">
        <v>4488</v>
      </c>
      <c r="K1393" s="2" t="s">
        <v>4489</v>
      </c>
      <c r="M1393"/>
      <c r="N1393">
        <v>18.684084500000001</v>
      </c>
      <c r="O1393" s="15">
        <f t="shared" si="44"/>
        <v>-0.45439684199996427</v>
      </c>
      <c r="P1393" s="18" t="str">
        <f>IF(F1393="stop","",IF(F1393&lt;&gt;"",HYPERLINK(Settings!$B$5 &amp; "/manage/?network=" &amp; LOWER(B$8) &amp; "&amp;search=token&amp;account=" &amp; ToMint!$B$5 &amp; "&amp;view=" &amp; ToMint!J1393,"TokenSol"),""))</f>
        <v>TokenSol</v>
      </c>
      <c r="Q1393" s="2"/>
      <c r="R1393" s="2"/>
      <c r="S1393" s="11"/>
      <c r="T1393" s="78" t="str">
        <f>"owner=" &amp; Tokens!BS1393 &amp; "&amp;filename_for_metadata=" &amp; Tokens!BT1393 &amp; "&amp;offchaindata_platform=" &amp; $B$17 &amp; "&amp;keyfile=" &amp; $B$5 &amp;  "&amp;repository=" &amp; $B$18</f>
        <v>owner=BbDq7xeUzpj8bXfd9N7dh1tw43Ss7xbYpyjoNuwDSrzq&amp;filename_for_metadata=PASSFestival_COR22E88&amp;offchaindata_platform=Github&amp;keyfile=Paul&amp;repository=CalviOnTheRocks2022</v>
      </c>
      <c r="U1393" s="78" t="str">
        <f t="shared" si="43"/>
        <v>{"name":"#88 Pass Festival",_x000D_
"symbol":"COR22E88",_x000D_
"description":"Pass Festival / Pass NFT Festival - 1 édition Calvi on the Rocks 2022",_x000D_
"seller_fee_basis_points":1000,_x000D_
"image":"https://bafybeicchyovbxysinrcokjh72yoi6snjn6klfzoxiccjborinrmyuueku.ipfs.nftstorage.link?image_88.webp",_x000D_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93" s="78" t="str">
        <f>formatRow(Tokens!C$2:I$2,Tokens!C1393:I1393)</f>
        <v>"name":"#88 Pass Festival",_x000D_
"symbol":"COR22E88",_x000D_
"description":"Pass Festival / Pass NFT Festival - 1 édition Calvi on the Rocks 2022",_x000D_
"seller_fee_basis_points":1000,_x000D_
"image":"https://bafybeicchyovbxysinrcokjh72yoi6snjn6klfzoxiccjborinrmyuueku.ipfs.nftstorage.link?image_88.webp",_x000D_
"Issuer":"NfluenT for Calvi On The rocks",_x000D_
"external_url":""</v>
      </c>
      <c r="W1393" s="78" t="str">
        <f>formatRow(Tokens!J$2:AV$2,Tokens!J1393:AV1393,2,"attributes")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3" s="78" t="str">
        <f>formatRow(Tokens!AX$2:BC$2,Tokens!AX1393:BC1393,2,"creators")</f>
        <v>"creators":[{"address":"ncreator",_x000D_
"share":10},{"address":"cotrcrea",_x000D_
"share":90},{"address":"nminer",_x000D_
"share":0}]</v>
      </c>
      <c r="Y1393" s="78" t="str">
        <f>formatRow(Tokens!BD$2:BI$2,Tokens!BD1393:BI1393,2,"files")</f>
        <v>"files":[]</v>
      </c>
      <c r="Z1393" s="78"/>
      <c r="AA1393" s="78"/>
      <c r="AB1393" s="78"/>
      <c r="AC1393" s="78" t="str">
        <f>formatRow(Tokens!BJ$2:BK$2,Tokens!BJ1393:BK1393,0,"collection")</f>
        <v>"collection":{"name":"PASS Festival",_x000D_
"family":"Calvi On The Rocks"}</v>
      </c>
      <c r="AD1393" s="1" t="str">
        <f>formatRow(Tokens!BN$2:BR$2,Tokens!BN1393:BR1393,0,"marketplace")</f>
        <v>"marketplace":{"initial_price":294,_x000D_
"reservation_price":"",_x000D_
"duration":"",_x000D_
"max_mint":1,_x000D_
"sell_date":"25/06/2022"}</v>
      </c>
      <c r="AE1393" s="1"/>
    </row>
    <row r="1394" spans="4:31" ht="14.25" customHeight="1" x14ac:dyDescent="0.3">
      <c r="D1394" s="1">
        <f>Tokens!B1394</f>
        <v>89</v>
      </c>
      <c r="E1394" s="17" t="str">
        <f>IF(Tokens!C1394="","",Tokens!C1394)</f>
        <v>#89 Pass Festival</v>
      </c>
      <c r="F1394" s="79">
        <v>44736.69462962963</v>
      </c>
      <c r="G1394" t="s">
        <v>4490</v>
      </c>
      <c r="H1394" s="80" t="s">
        <v>4491</v>
      </c>
      <c r="I1394" s="2" t="s">
        <v>4492</v>
      </c>
      <c r="J1394" s="2" t="s">
        <v>4493</v>
      </c>
      <c r="K1394" s="2" t="s">
        <v>4494</v>
      </c>
      <c r="M1394"/>
      <c r="N1394">
        <v>18.672098299999998</v>
      </c>
      <c r="O1394" s="15">
        <f t="shared" si="44"/>
        <v>-0.45439684200009894</v>
      </c>
      <c r="P1394" s="18" t="str">
        <f>IF(F1394="stop","",IF(F1394&lt;&gt;"",HYPERLINK(Settings!$B$5 &amp; "/manage/?network=" &amp; LOWER(B$8) &amp; "&amp;search=token&amp;account=" &amp; ToMint!$B$5 &amp; "&amp;view=" &amp; ToMint!J1394,"TokenSol"),""))</f>
        <v>TokenSol</v>
      </c>
      <c r="Q1394" s="2"/>
      <c r="R1394" s="2"/>
      <c r="S1394" s="11"/>
      <c r="T1394" s="78" t="str">
        <f>"owner=" &amp; Tokens!BS1394 &amp; "&amp;filename_for_metadata=" &amp; Tokens!BT1394 &amp; "&amp;offchaindata_platform=" &amp; $B$17 &amp; "&amp;keyfile=" &amp; $B$5 &amp;  "&amp;repository=" &amp; $B$18</f>
        <v>owner=BbDq7xeUzpj8bXfd9N7dh1tw43Ss7xbYpyjoNuwDSrzq&amp;filename_for_metadata=PASSFestival_COR22E89&amp;offchaindata_platform=Github&amp;keyfile=Paul&amp;repository=CalviOnTheRocks2022</v>
      </c>
      <c r="U1394" s="78" t="str">
        <f t="shared" si="43"/>
        <v>{"name":"#89 Pass Festival",_x000D_
"symbol":"COR22E89",_x000D_
"description":"Pass Festival / Pass NFT Festival - 1 édition Calvi on the Rocks 2022",_x000D_
"seller_fee_basis_points":1000,_x000D_
"image":"https://bafybeibutxa5bgtjdbm2o7n7nlomvb5rse45ljuw4e4ohqst4lfx2z3b4i.ipfs.nftstorage.link?image_89.webp",_x000D_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94" s="78" t="str">
        <f>formatRow(Tokens!C$2:I$2,Tokens!C1394:I1394)</f>
        <v>"name":"#89 Pass Festival",_x000D_
"symbol":"COR22E89",_x000D_
"description":"Pass Festival / Pass NFT Festival - 1 édition Calvi on the Rocks 2022",_x000D_
"seller_fee_basis_points":1000,_x000D_
"image":"https://bafybeibutxa5bgtjdbm2o7n7nlomvb5rse45ljuw4e4ohqst4lfx2z3b4i.ipfs.nftstorage.link?image_89.webp",_x000D_
"Issuer":"NfluenT for Calvi On The rocks",_x000D_
"external_url":""</v>
      </c>
      <c r="W1394" s="78" t="str">
        <f>formatRow(Tokens!J$2:AV$2,Tokens!J1394:AV1394,2,"attributes")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4" s="78" t="str">
        <f>formatRow(Tokens!AX$2:BC$2,Tokens!AX1394:BC1394,2,"creators")</f>
        <v>"creators":[{"address":"ncreator",_x000D_
"share":10},{"address":"cotrcrea",_x000D_
"share":90},{"address":"nminer",_x000D_
"share":0}]</v>
      </c>
      <c r="Y1394" s="78" t="str">
        <f>formatRow(Tokens!BD$2:BI$2,Tokens!BD1394:BI1394,2,"files")</f>
        <v>"files":[]</v>
      </c>
      <c r="Z1394" s="78"/>
      <c r="AA1394" s="78"/>
      <c r="AB1394" s="78"/>
      <c r="AC1394" s="78" t="str">
        <f>formatRow(Tokens!BJ$2:BK$2,Tokens!BJ1394:BK1394,0,"collection")</f>
        <v>"collection":{"name":"PASS Festival",_x000D_
"family":"Calvi On The Rocks"}</v>
      </c>
      <c r="AD1394" s="1" t="str">
        <f>formatRow(Tokens!BN$2:BR$2,Tokens!BN1394:BR1394,0,"marketplace")</f>
        <v>"marketplace":{"initial_price":294,_x000D_
"reservation_price":"",_x000D_
"duration":"",_x000D_
"max_mint":1,_x000D_
"sell_date":"25/06/2022"}</v>
      </c>
      <c r="AE1394" s="1"/>
    </row>
    <row r="1395" spans="4:31" ht="14.25" customHeight="1" x14ac:dyDescent="0.3">
      <c r="D1395" s="1">
        <f>Tokens!B1395</f>
        <v>90</v>
      </c>
      <c r="E1395" s="17" t="str">
        <f>IF(Tokens!C1395="","",Tokens!C1395)</f>
        <v>#90 Pass Festival</v>
      </c>
      <c r="F1395" s="79">
        <v>44736.694918981484</v>
      </c>
      <c r="G1395" t="s">
        <v>4495</v>
      </c>
      <c r="H1395" s="80" t="s">
        <v>4496</v>
      </c>
      <c r="I1395" s="2" t="s">
        <v>4497</v>
      </c>
      <c r="J1395" s="2" t="s">
        <v>4498</v>
      </c>
      <c r="K1395" s="2" t="s">
        <v>4499</v>
      </c>
      <c r="M1395"/>
      <c r="N1395">
        <v>18.660112099999999</v>
      </c>
      <c r="O1395" s="15">
        <f t="shared" si="44"/>
        <v>-0.45439684199996427</v>
      </c>
      <c r="P1395" s="18" t="str">
        <f>IF(F1395="stop","",IF(F1395&lt;&gt;"",HYPERLINK(Settings!$B$5 &amp; "/manage/?network=" &amp; LOWER(B$8) &amp; "&amp;search=token&amp;account=" &amp; ToMint!$B$5 &amp; "&amp;view=" &amp; ToMint!J1395,"TokenSol"),""))</f>
        <v>TokenSol</v>
      </c>
      <c r="Q1395" s="2"/>
      <c r="R1395" s="2"/>
      <c r="S1395" s="11"/>
      <c r="T1395" s="78" t="str">
        <f>"owner=" &amp; Tokens!BS1395 &amp; "&amp;filename_for_metadata=" &amp; Tokens!BT1395 &amp; "&amp;offchaindata_platform=" &amp; $B$17 &amp; "&amp;keyfile=" &amp; $B$5 &amp;  "&amp;repository=" &amp; $B$18</f>
        <v>owner=BbDq7xeUzpj8bXfd9N7dh1tw43Ss7xbYpyjoNuwDSrzq&amp;filename_for_metadata=PASSFestival_COR22E90&amp;offchaindata_platform=Github&amp;keyfile=Paul&amp;repository=CalviOnTheRocks2022</v>
      </c>
      <c r="U1395" s="78" t="str">
        <f t="shared" si="43"/>
        <v>{"name":"#90 Pass Festival",_x000D_
"symbol":"COR22E90",_x000D_
"description":"Pass Festival / Pass NFT Festival - 1 édition Calvi on the Rocks 2022",_x000D_
"seller_fee_basis_points":1000,_x000D_
"image":"https://bafybeih7hrpte5x7byaigyrdvdc7bhs4npyqitjbafy6fld5v7jmgowg5e.ipfs.nftstorage.link?image_90.webp",_x000D_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95" s="78" t="str">
        <f>formatRow(Tokens!C$2:I$2,Tokens!C1395:I1395)</f>
        <v>"name":"#90 Pass Festival",_x000D_
"symbol":"COR22E90",_x000D_
"description":"Pass Festival / Pass NFT Festival - 1 édition Calvi on the Rocks 2022",_x000D_
"seller_fee_basis_points":1000,_x000D_
"image":"https://bafybeih7hrpte5x7byaigyrdvdc7bhs4npyqitjbafy6fld5v7jmgowg5e.ipfs.nftstorage.link?image_90.webp",_x000D_
"Issuer":"NfluenT for Calvi On The rocks",_x000D_
"external_url":""</v>
      </c>
      <c r="W1395" s="78" t="str">
        <f>formatRow(Tokens!J$2:AV$2,Tokens!J1395:AV1395,2,"attributes")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5" s="78" t="str">
        <f>formatRow(Tokens!AX$2:BC$2,Tokens!AX1395:BC1395,2,"creators")</f>
        <v>"creators":[{"address":"ncreator",_x000D_
"share":10},{"address":"cotrcrea",_x000D_
"share":90},{"address":"nminer",_x000D_
"share":0}]</v>
      </c>
      <c r="Y1395" s="78" t="str">
        <f>formatRow(Tokens!BD$2:BI$2,Tokens!BD1395:BI1395,2,"files")</f>
        <v>"files":[]</v>
      </c>
      <c r="Z1395" s="78"/>
      <c r="AA1395" s="78"/>
      <c r="AB1395" s="78"/>
      <c r="AC1395" s="78" t="str">
        <f>formatRow(Tokens!BJ$2:BK$2,Tokens!BJ1395:BK1395,0,"collection")</f>
        <v>"collection":{"name":"PASS Festival",_x000D_
"family":"Calvi On The Rocks"}</v>
      </c>
      <c r="AD1395" s="1" t="str">
        <f>formatRow(Tokens!BN$2:BR$2,Tokens!BN1395:BR1395,0,"marketplace")</f>
        <v>"marketplace":{"initial_price":294,_x000D_
"reservation_price":"",_x000D_
"duration":"",_x000D_
"max_mint":1,_x000D_
"sell_date":"25/06/2022"}</v>
      </c>
      <c r="AE1395" s="1"/>
    </row>
    <row r="1396" spans="4:31" ht="14.25" customHeight="1" x14ac:dyDescent="0.3">
      <c r="D1396" s="1">
        <f>Tokens!B1396</f>
        <v>91</v>
      </c>
      <c r="E1396" s="17" t="str">
        <f>IF(Tokens!C1396="","",Tokens!C1396)</f>
        <v>#91 Pass Festival</v>
      </c>
      <c r="F1396" s="79">
        <v>44736.695231481484</v>
      </c>
      <c r="G1396" t="s">
        <v>4500</v>
      </c>
      <c r="H1396" s="80" t="s">
        <v>4501</v>
      </c>
      <c r="I1396" s="2" t="s">
        <v>4502</v>
      </c>
      <c r="J1396" s="2" t="s">
        <v>4503</v>
      </c>
      <c r="K1396" s="2" t="s">
        <v>4504</v>
      </c>
      <c r="M1396"/>
      <c r="N1396">
        <v>18.6481259</v>
      </c>
      <c r="O1396" s="15">
        <f t="shared" si="44"/>
        <v>-0.45439684199996427</v>
      </c>
      <c r="P1396" s="18" t="str">
        <f>IF(F1396="stop","",IF(F1396&lt;&gt;"",HYPERLINK(Settings!$B$5 &amp; "/manage/?network=" &amp; LOWER(B$8) &amp; "&amp;search=token&amp;account=" &amp; ToMint!$B$5 &amp; "&amp;view=" &amp; ToMint!J1396,"TokenSol"),""))</f>
        <v>TokenSol</v>
      </c>
      <c r="Q1396" s="2"/>
      <c r="R1396" s="2"/>
      <c r="S1396" s="11"/>
      <c r="T1396" s="78" t="str">
        <f>"owner=" &amp; Tokens!BS1396 &amp; "&amp;filename_for_metadata=" &amp; Tokens!BT1396 &amp; "&amp;offchaindata_platform=" &amp; $B$17 &amp; "&amp;keyfile=" &amp; $B$5 &amp;  "&amp;repository=" &amp; $B$18</f>
        <v>owner=BbDq7xeUzpj8bXfd9N7dh1tw43Ss7xbYpyjoNuwDSrzq&amp;filename_for_metadata=PASSFestival_COR22E91&amp;offchaindata_platform=Github&amp;keyfile=Paul&amp;repository=CalviOnTheRocks2022</v>
      </c>
      <c r="U1396" s="78" t="str">
        <f t="shared" si="43"/>
        <v>{"name":"#91 Pass Festival",_x000D_
"symbol":"COR22E91",_x000D_
"description":"Pass Festival / Pass NFT Festival - 1 édition Calvi on the Rocks 2022",_x000D_
"seller_fee_basis_points":1000,_x000D_
"image":"https://bafybeihojaswsri63fnu5azcl47tzfvxq3fovd66o2dlfpxk7rev2m3gmm.ipfs.nftstorage.link?image_91.webp",_x000D_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96" s="78" t="str">
        <f>formatRow(Tokens!C$2:I$2,Tokens!C1396:I1396)</f>
        <v>"name":"#91 Pass Festival",_x000D_
"symbol":"COR22E91",_x000D_
"description":"Pass Festival / Pass NFT Festival - 1 édition Calvi on the Rocks 2022",_x000D_
"seller_fee_basis_points":1000,_x000D_
"image":"https://bafybeihojaswsri63fnu5azcl47tzfvxq3fovd66o2dlfpxk7rev2m3gmm.ipfs.nftstorage.link?image_91.webp",_x000D_
"Issuer":"NfluenT for Calvi On The rocks",_x000D_
"external_url":""</v>
      </c>
      <c r="W1396" s="78" t="str">
        <f>formatRow(Tokens!J$2:AV$2,Tokens!J1396:AV1396,2,"attributes")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6" s="78" t="str">
        <f>formatRow(Tokens!AX$2:BC$2,Tokens!AX1396:BC1396,2,"creators")</f>
        <v>"creators":[{"address":"ncreator",_x000D_
"share":10},{"address":"cotrcrea",_x000D_
"share":90},{"address":"nminer",_x000D_
"share":0}]</v>
      </c>
      <c r="Y1396" s="78" t="str">
        <f>formatRow(Tokens!BD$2:BI$2,Tokens!BD1396:BI1396,2,"files")</f>
        <v>"files":[]</v>
      </c>
      <c r="Z1396" s="78"/>
      <c r="AA1396" s="78"/>
      <c r="AB1396" s="78"/>
      <c r="AC1396" s="78" t="str">
        <f>formatRow(Tokens!BJ$2:BK$2,Tokens!BJ1396:BK1396,0,"collection")</f>
        <v>"collection":{"name":"PASS Festival",_x000D_
"family":"Calvi On The Rocks"}</v>
      </c>
      <c r="AD1396" s="1" t="str">
        <f>formatRow(Tokens!BN$2:BR$2,Tokens!BN1396:BR1396,0,"marketplace")</f>
        <v>"marketplace":{"initial_price":294,_x000D_
"reservation_price":"",_x000D_
"duration":"",_x000D_
"max_mint":1,_x000D_
"sell_date":"25/06/2022"}</v>
      </c>
      <c r="AE1396" s="1"/>
    </row>
    <row r="1397" spans="4:31" ht="14.25" customHeight="1" x14ac:dyDescent="0.3">
      <c r="D1397" s="1">
        <f>Tokens!B1397</f>
        <v>92</v>
      </c>
      <c r="E1397" s="17" t="str">
        <f>IF(Tokens!C1397="","",Tokens!C1397)</f>
        <v>#92 Pass Festival</v>
      </c>
      <c r="F1397" s="79">
        <v>44736.695601851854</v>
      </c>
      <c r="G1397" t="s">
        <v>4505</v>
      </c>
      <c r="H1397" s="80" t="s">
        <v>4506</v>
      </c>
      <c r="I1397" s="2" t="s">
        <v>4507</v>
      </c>
      <c r="J1397" s="2" t="s">
        <v>4508</v>
      </c>
      <c r="K1397" s="2" t="s">
        <v>4509</v>
      </c>
      <c r="M1397"/>
      <c r="N1397">
        <v>18.636139700000001</v>
      </c>
      <c r="O1397" s="15">
        <f t="shared" si="44"/>
        <v>-0.45439684199996427</v>
      </c>
      <c r="P1397" s="18" t="str">
        <f>IF(F1397="stop","",IF(F1397&lt;&gt;"",HYPERLINK(Settings!$B$5 &amp; "/manage/?network=" &amp; LOWER(B$8) &amp; "&amp;search=token&amp;account=" &amp; ToMint!$B$5 &amp; "&amp;view=" &amp; ToMint!J1397,"TokenSol"),""))</f>
        <v>TokenSol</v>
      </c>
      <c r="Q1397" s="2"/>
      <c r="R1397" s="2"/>
      <c r="S1397" s="11"/>
      <c r="T1397" s="78" t="str">
        <f>"owner=" &amp; Tokens!BS1397 &amp; "&amp;filename_for_metadata=" &amp; Tokens!BT1397 &amp; "&amp;offchaindata_platform=" &amp; $B$17 &amp; "&amp;keyfile=" &amp; $B$5 &amp;  "&amp;repository=" &amp; $B$18</f>
        <v>owner=BbDq7xeUzpj8bXfd9N7dh1tw43Ss7xbYpyjoNuwDSrzq&amp;filename_for_metadata=PASSFestival_COR22E92&amp;offchaindata_platform=Github&amp;keyfile=Paul&amp;repository=CalviOnTheRocks2022</v>
      </c>
      <c r="U1397" s="78" t="str">
        <f t="shared" si="43"/>
        <v>{"name":"#92 Pass Festival",_x000D_
"symbol":"COR22E92",_x000D_
"description":"Pass Festival / Pass NFT Festival - 1 édition Calvi on the Rocks 2022",_x000D_
"seller_fee_basis_points":1000,_x000D_
"image":"https://bafybeifwtobrlwiavuy2yhs62gsakm52mfh3hqdfesdtvfjtwehqluhuwq.ipfs.nftstorage.link?image_92.webp",_x000D_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97" s="78" t="str">
        <f>formatRow(Tokens!C$2:I$2,Tokens!C1397:I1397)</f>
        <v>"name":"#92 Pass Festival",_x000D_
"symbol":"COR22E92",_x000D_
"description":"Pass Festival / Pass NFT Festival - 1 édition Calvi on the Rocks 2022",_x000D_
"seller_fee_basis_points":1000,_x000D_
"image":"https://bafybeifwtobrlwiavuy2yhs62gsakm52mfh3hqdfesdtvfjtwehqluhuwq.ipfs.nftstorage.link?image_92.webp",_x000D_
"Issuer":"NfluenT for Calvi On The rocks",_x000D_
"external_url":""</v>
      </c>
      <c r="W1397" s="78" t="str">
        <f>formatRow(Tokens!J$2:AV$2,Tokens!J1397:AV1397,2,"attributes")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7" s="78" t="str">
        <f>formatRow(Tokens!AX$2:BC$2,Tokens!AX1397:BC1397,2,"creators")</f>
        <v>"creators":[{"address":"ncreator",_x000D_
"share":10},{"address":"cotrcrea",_x000D_
"share":90},{"address":"nminer",_x000D_
"share":0}]</v>
      </c>
      <c r="Y1397" s="78" t="str">
        <f>formatRow(Tokens!BD$2:BI$2,Tokens!BD1397:BI1397,2,"files")</f>
        <v>"files":[]</v>
      </c>
      <c r="Z1397" s="78"/>
      <c r="AA1397" s="78"/>
      <c r="AB1397" s="78"/>
      <c r="AC1397" s="78" t="str">
        <f>formatRow(Tokens!BJ$2:BK$2,Tokens!BJ1397:BK1397,0,"collection")</f>
        <v>"collection":{"name":"PASS Festival",_x000D_
"family":"Calvi On The Rocks"}</v>
      </c>
      <c r="AD1397" s="1" t="str">
        <f>formatRow(Tokens!BN$2:BR$2,Tokens!BN1397:BR1397,0,"marketplace")</f>
        <v>"marketplace":{"initial_price":294,_x000D_
"reservation_price":"",_x000D_
"duration":"",_x000D_
"max_mint":1,_x000D_
"sell_date":"25/06/2022"}</v>
      </c>
      <c r="AE1397" s="1"/>
    </row>
    <row r="1398" spans="4:31" ht="14.25" customHeight="1" x14ac:dyDescent="0.3">
      <c r="D1398" s="1">
        <f>Tokens!B1398</f>
        <v>93</v>
      </c>
      <c r="E1398" s="17" t="str">
        <f>IF(Tokens!C1398="","",Tokens!C1398)</f>
        <v>#93 Pass Festival</v>
      </c>
      <c r="F1398" s="79">
        <v>44736.695925925924</v>
      </c>
      <c r="G1398" t="s">
        <v>4510</v>
      </c>
      <c r="H1398" s="80" t="s">
        <v>4511</v>
      </c>
      <c r="I1398" s="2" t="s">
        <v>4512</v>
      </c>
      <c r="J1398" s="2" t="s">
        <v>4513</v>
      </c>
      <c r="K1398" s="2" t="s">
        <v>4514</v>
      </c>
      <c r="M1398"/>
      <c r="N1398">
        <v>18.624153499999998</v>
      </c>
      <c r="O1398" s="15">
        <f t="shared" si="44"/>
        <v>-0.45439684200009894</v>
      </c>
      <c r="P1398" s="18" t="str">
        <f>IF(F1398="stop","",IF(F1398&lt;&gt;"",HYPERLINK(Settings!$B$5 &amp; "/manage/?network=" &amp; LOWER(B$8) &amp; "&amp;search=token&amp;account=" &amp; ToMint!$B$5 &amp; "&amp;view=" &amp; ToMint!J1398,"TokenSol"),""))</f>
        <v>TokenSol</v>
      </c>
      <c r="Q1398" s="2"/>
      <c r="R1398" s="2"/>
      <c r="S1398" s="11"/>
      <c r="T1398" s="78" t="str">
        <f>"owner=" &amp; Tokens!BS1398 &amp; "&amp;filename_for_metadata=" &amp; Tokens!BT1398 &amp; "&amp;offchaindata_platform=" &amp; $B$17 &amp; "&amp;keyfile=" &amp; $B$5 &amp;  "&amp;repository=" &amp; $B$18</f>
        <v>owner=BbDq7xeUzpj8bXfd9N7dh1tw43Ss7xbYpyjoNuwDSrzq&amp;filename_for_metadata=PASSFestival_COR22E93&amp;offchaindata_platform=Github&amp;keyfile=Paul&amp;repository=CalviOnTheRocks2022</v>
      </c>
      <c r="U1398" s="78" t="str">
        <f t="shared" si="43"/>
        <v>{"name":"#93 Pass Festival",_x000D_
"symbol":"COR22E93",_x000D_
"description":"Pass Festival / Pass NFT Festival - 1 édition Calvi on the Rocks 2022",_x000D_
"seller_fee_basis_points":1000,_x000D_
"image":"https://bafybeielzdduz7y5fyllwgoyzqdsvxlo6njoomzeaqf3xngwh6wvcymvue.ipfs.nftstorage.link?image_93.webp",_x000D_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98" s="78" t="str">
        <f>formatRow(Tokens!C$2:I$2,Tokens!C1398:I1398)</f>
        <v>"name":"#93 Pass Festival",_x000D_
"symbol":"COR22E93",_x000D_
"description":"Pass Festival / Pass NFT Festival - 1 édition Calvi on the Rocks 2022",_x000D_
"seller_fee_basis_points":1000,_x000D_
"image":"https://bafybeielzdduz7y5fyllwgoyzqdsvxlo6njoomzeaqf3xngwh6wvcymvue.ipfs.nftstorage.link?image_93.webp",_x000D_
"Issuer":"NfluenT for Calvi On The rocks",_x000D_
"external_url":""</v>
      </c>
      <c r="W1398" s="78" t="str">
        <f>formatRow(Tokens!J$2:AV$2,Tokens!J1398:AV1398,2,"attributes")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8" s="78" t="str">
        <f>formatRow(Tokens!AX$2:BC$2,Tokens!AX1398:BC1398,2,"creators")</f>
        <v>"creators":[{"address":"ncreator",_x000D_
"share":10},{"address":"cotrcrea",_x000D_
"share":90},{"address":"nminer",_x000D_
"share":0}]</v>
      </c>
      <c r="Y1398" s="78" t="str">
        <f>formatRow(Tokens!BD$2:BI$2,Tokens!BD1398:BI1398,2,"files")</f>
        <v>"files":[]</v>
      </c>
      <c r="Z1398" s="78"/>
      <c r="AA1398" s="78"/>
      <c r="AB1398" s="78"/>
      <c r="AC1398" s="78" t="str">
        <f>formatRow(Tokens!BJ$2:BK$2,Tokens!BJ1398:BK1398,0,"collection")</f>
        <v>"collection":{"name":"PASS Festival",_x000D_
"family":"Calvi On The Rocks"}</v>
      </c>
      <c r="AD1398" s="1" t="str">
        <f>formatRow(Tokens!BN$2:BR$2,Tokens!BN1398:BR1398,0,"marketplace")</f>
        <v>"marketplace":{"initial_price":294,_x000D_
"reservation_price":"",_x000D_
"duration":"",_x000D_
"max_mint":1,_x000D_
"sell_date":"25/06/2022"}</v>
      </c>
      <c r="AE1398" s="1"/>
    </row>
    <row r="1399" spans="4:31" ht="14.25" customHeight="1" x14ac:dyDescent="0.3">
      <c r="D1399" s="1">
        <f>Tokens!B1399</f>
        <v>94</v>
      </c>
      <c r="E1399" s="17" t="str">
        <f>IF(Tokens!C1399="","",Tokens!C1399)</f>
        <v>#94 Pass Festival</v>
      </c>
      <c r="F1399" s="79">
        <v>44736.696261574078</v>
      </c>
      <c r="G1399" t="s">
        <v>4515</v>
      </c>
      <c r="H1399" s="80" t="s">
        <v>4516</v>
      </c>
      <c r="I1399" s="2" t="s">
        <v>4517</v>
      </c>
      <c r="J1399" s="2" t="s">
        <v>4518</v>
      </c>
      <c r="K1399" s="2" t="s">
        <v>4519</v>
      </c>
      <c r="M1399"/>
      <c r="N1399">
        <v>18.612167299999999</v>
      </c>
      <c r="O1399" s="15">
        <f t="shared" si="44"/>
        <v>-0.45439684199996427</v>
      </c>
      <c r="P1399" s="18" t="str">
        <f>IF(F1399="stop","",IF(F1399&lt;&gt;"",HYPERLINK(Settings!$B$5 &amp; "/manage/?network=" &amp; LOWER(B$8) &amp; "&amp;search=token&amp;account=" &amp; ToMint!$B$5 &amp; "&amp;view=" &amp; ToMint!J1399,"TokenSol"),""))</f>
        <v>TokenSol</v>
      </c>
      <c r="Q1399" s="2"/>
      <c r="R1399" s="2"/>
      <c r="S1399" s="11"/>
      <c r="T1399" s="78" t="str">
        <f>"owner=" &amp; Tokens!BS1399 &amp; "&amp;filename_for_metadata=" &amp; Tokens!BT1399 &amp; "&amp;offchaindata_platform=" &amp; $B$17 &amp; "&amp;keyfile=" &amp; $B$5 &amp;  "&amp;repository=" &amp; $B$18</f>
        <v>owner=BbDq7xeUzpj8bXfd9N7dh1tw43Ss7xbYpyjoNuwDSrzq&amp;filename_for_metadata=PASSFestival_COR22E94&amp;offchaindata_platform=Github&amp;keyfile=Paul&amp;repository=CalviOnTheRocks2022</v>
      </c>
      <c r="U1399" s="78" t="str">
        <f t="shared" si="43"/>
        <v>{"name":"#94 Pass Festival",_x000D_
"symbol":"COR22E94",_x000D_
"description":"Pass Festival / Pass NFT Festival - 1 édition Calvi on the Rocks 2022",_x000D_
"seller_fee_basis_points":1000,_x000D_
"image":"https://bafybeibadfyi2tacnendim42sozppv3bthettckkuzd3ac3f6a3f4izkte.ipfs.nftstorage.link?image_94.webp",_x000D_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399" s="78" t="str">
        <f>formatRow(Tokens!C$2:I$2,Tokens!C1399:I1399)</f>
        <v>"name":"#94 Pass Festival",_x000D_
"symbol":"COR22E94",_x000D_
"description":"Pass Festival / Pass NFT Festival - 1 édition Calvi on the Rocks 2022",_x000D_
"seller_fee_basis_points":1000,_x000D_
"image":"https://bafybeibadfyi2tacnendim42sozppv3bthettckkuzd3ac3f6a3f4izkte.ipfs.nftstorage.link?image_94.webp",_x000D_
"Issuer":"NfluenT for Calvi On The rocks",_x000D_
"external_url":""</v>
      </c>
      <c r="W1399" s="78" t="str">
        <f>formatRow(Tokens!J$2:AV$2,Tokens!J1399:AV1399,2,"attributes")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9" s="78" t="str">
        <f>formatRow(Tokens!AX$2:BC$2,Tokens!AX1399:BC1399,2,"creators")</f>
        <v>"creators":[{"address":"ncreator",_x000D_
"share":10},{"address":"cotrcrea",_x000D_
"share":90},{"address":"nminer",_x000D_
"share":0}]</v>
      </c>
      <c r="Y1399" s="78" t="str">
        <f>formatRow(Tokens!BD$2:BI$2,Tokens!BD1399:BI1399,2,"files")</f>
        <v>"files":[]</v>
      </c>
      <c r="Z1399" s="78"/>
      <c r="AA1399" s="78"/>
      <c r="AB1399" s="78"/>
      <c r="AC1399" s="78" t="str">
        <f>formatRow(Tokens!BJ$2:BK$2,Tokens!BJ1399:BK1399,0,"collection")</f>
        <v>"collection":{"name":"PASS Festival",_x000D_
"family":"Calvi On The Rocks"}</v>
      </c>
      <c r="AD1399" s="1" t="str">
        <f>formatRow(Tokens!BN$2:BR$2,Tokens!BN1399:BR1399,0,"marketplace")</f>
        <v>"marketplace":{"initial_price":294,_x000D_
"reservation_price":"",_x000D_
"duration":"",_x000D_
"max_mint":1,_x000D_
"sell_date":"25/06/2022"}</v>
      </c>
      <c r="AE1399" s="1"/>
    </row>
    <row r="1400" spans="4:31" ht="14.25" customHeight="1" x14ac:dyDescent="0.3">
      <c r="D1400" s="1">
        <f>Tokens!B1400</f>
        <v>95</v>
      </c>
      <c r="E1400" s="17" t="str">
        <f>IF(Tokens!C1400="","",Tokens!C1400)</f>
        <v>#95 Pass Festival</v>
      </c>
      <c r="F1400" s="79">
        <v>44736.696666666663</v>
      </c>
      <c r="G1400" t="s">
        <v>4520</v>
      </c>
      <c r="H1400" s="80" t="s">
        <v>4521</v>
      </c>
      <c r="I1400" s="2" t="s">
        <v>4522</v>
      </c>
      <c r="J1400" s="2" t="s">
        <v>4523</v>
      </c>
      <c r="K1400" s="2" t="s">
        <v>4524</v>
      </c>
      <c r="M1400"/>
      <c r="N1400">
        <v>18.6001811</v>
      </c>
      <c r="O1400" s="15">
        <f t="shared" si="44"/>
        <v>-0.45439684199996427</v>
      </c>
      <c r="P1400" s="18" t="str">
        <f>IF(F1400="stop","",IF(F1400&lt;&gt;"",HYPERLINK(Settings!$B$5 &amp; "/manage/?network=" &amp; LOWER(B$8) &amp; "&amp;search=token&amp;account=" &amp; ToMint!$B$5 &amp; "&amp;view=" &amp; ToMint!J1400,"TokenSol"),""))</f>
        <v>TokenSol</v>
      </c>
      <c r="Q1400" s="2"/>
      <c r="R1400" s="2"/>
      <c r="S1400" s="11"/>
      <c r="T1400" s="78" t="str">
        <f>"owner=" &amp; Tokens!BS1400 &amp; "&amp;filename_for_metadata=" &amp; Tokens!BT1400 &amp; "&amp;offchaindata_platform=" &amp; $B$17 &amp; "&amp;keyfile=" &amp; $B$5 &amp;  "&amp;repository=" &amp; $B$18</f>
        <v>owner=BbDq7xeUzpj8bXfd9N7dh1tw43Ss7xbYpyjoNuwDSrzq&amp;filename_for_metadata=PASSFestival_COR22E95&amp;offchaindata_platform=Github&amp;keyfile=Paul&amp;repository=CalviOnTheRocks2022</v>
      </c>
      <c r="U1400" s="78" t="str">
        <f t="shared" si="43"/>
        <v>{"name":"#95 Pass Festival",_x000D_
"symbol":"COR22E95",_x000D_
"description":"Pass Festival / Pass NFT Festival - 1 édition Calvi on the Rocks 2022",_x000D_
"seller_fee_basis_points":1000,_x000D_
"image":"https://bafybeifeq7avxxrfuk7zdcbxak7xqrtvpk2tvlrajzk3jocj5ojjtse7eu.ipfs.nftstorage.link?image_95.webp",_x000D_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00" s="78" t="str">
        <f>formatRow(Tokens!C$2:I$2,Tokens!C1400:I1400)</f>
        <v>"name":"#95 Pass Festival",_x000D_
"symbol":"COR22E95",_x000D_
"description":"Pass Festival / Pass NFT Festival - 1 édition Calvi on the Rocks 2022",_x000D_
"seller_fee_basis_points":1000,_x000D_
"image":"https://bafybeifeq7avxxrfuk7zdcbxak7xqrtvpk2tvlrajzk3jocj5ojjtse7eu.ipfs.nftstorage.link?image_95.webp",_x000D_
"Issuer":"NfluenT for Calvi On The rocks",_x000D_
"external_url":""</v>
      </c>
      <c r="W1400" s="78" t="str">
        <f>formatRow(Tokens!J$2:AV$2,Tokens!J1400:AV1400,2,"attributes")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0" s="78" t="str">
        <f>formatRow(Tokens!AX$2:BC$2,Tokens!AX1400:BC1400,2,"creators")</f>
        <v>"creators":[{"address":"ncreator",_x000D_
"share":10},{"address":"cotrcrea",_x000D_
"share":90},{"address":"nminer",_x000D_
"share":0}]</v>
      </c>
      <c r="Y1400" s="78" t="str">
        <f>formatRow(Tokens!BD$2:BI$2,Tokens!BD1400:BI1400,2,"files")</f>
        <v>"files":[]</v>
      </c>
      <c r="Z1400" s="78"/>
      <c r="AA1400" s="78"/>
      <c r="AB1400" s="78"/>
      <c r="AC1400" s="78" t="str">
        <f>formatRow(Tokens!BJ$2:BK$2,Tokens!BJ1400:BK1400,0,"collection")</f>
        <v>"collection":{"name":"PASS Festival",_x000D_
"family":"Calvi On The Rocks"}</v>
      </c>
      <c r="AD1400" s="1" t="str">
        <f>formatRow(Tokens!BN$2:BR$2,Tokens!BN1400:BR1400,0,"marketplace")</f>
        <v>"marketplace":{"initial_price":294,_x000D_
"reservation_price":"",_x000D_
"duration":"",_x000D_
"max_mint":1,_x000D_
"sell_date":"25/06/2022"}</v>
      </c>
      <c r="AE1400" s="1"/>
    </row>
    <row r="1401" spans="4:31" ht="14.25" customHeight="1" x14ac:dyDescent="0.3">
      <c r="D1401" s="1">
        <f>Tokens!B1401</f>
        <v>96</v>
      </c>
      <c r="E1401" s="17" t="str">
        <f>IF(Tokens!C1401="","",Tokens!C1401)</f>
        <v>#96 Pass Festival</v>
      </c>
      <c r="F1401" s="79">
        <v>44736.697187500002</v>
      </c>
      <c r="G1401" t="s">
        <v>4525</v>
      </c>
      <c r="H1401" s="80" t="s">
        <v>4526</v>
      </c>
      <c r="I1401" s="2" t="s">
        <v>4527</v>
      </c>
      <c r="J1401" s="2" t="s">
        <v>4528</v>
      </c>
      <c r="K1401" s="2" t="s">
        <v>4529</v>
      </c>
      <c r="M1401"/>
      <c r="N1401">
        <v>18.588194900000001</v>
      </c>
      <c r="O1401" s="15">
        <f t="shared" si="44"/>
        <v>-0.45439684199996427</v>
      </c>
      <c r="P1401" s="18" t="str">
        <f>IF(F1401="stop","",IF(F1401&lt;&gt;"",HYPERLINK(Settings!$B$5 &amp; "/manage/?network=" &amp; LOWER(B$8) &amp; "&amp;search=token&amp;account=" &amp; ToMint!$B$5 &amp; "&amp;view=" &amp; ToMint!J1401,"TokenSol"),""))</f>
        <v>TokenSol</v>
      </c>
      <c r="Q1401" s="2"/>
      <c r="R1401" s="2"/>
      <c r="S1401" s="11"/>
      <c r="T1401" s="78" t="str">
        <f>"owner=" &amp; Tokens!BS1401 &amp; "&amp;filename_for_metadata=" &amp; Tokens!BT1401 &amp; "&amp;offchaindata_platform=" &amp; $B$17 &amp; "&amp;keyfile=" &amp; $B$5 &amp;  "&amp;repository=" &amp; $B$18</f>
        <v>owner=BbDq7xeUzpj8bXfd9N7dh1tw43Ss7xbYpyjoNuwDSrzq&amp;filename_for_metadata=PASSFestival_COR22E96&amp;offchaindata_platform=Github&amp;keyfile=Paul&amp;repository=CalviOnTheRocks2022</v>
      </c>
      <c r="U1401" s="78" t="str">
        <f t="shared" si="43"/>
        <v>{"name":"#96 Pass Festival",_x000D_
"symbol":"COR22E96",_x000D_
"description":"Pass Festival / Pass NFT Festival - 1 édition Calvi on the Rocks 2022",_x000D_
"seller_fee_basis_points":1000,_x000D_
"image":"https://bafybeigj6uxevwepgqahnmyx2kesoye7speesbs43henfzbuw727dwonqe.ipfs.nftstorage.link?image_96.webp",_x000D_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01" s="78" t="str">
        <f>formatRow(Tokens!C$2:I$2,Tokens!C1401:I1401)</f>
        <v>"name":"#96 Pass Festival",_x000D_
"symbol":"COR22E96",_x000D_
"description":"Pass Festival / Pass NFT Festival - 1 édition Calvi on the Rocks 2022",_x000D_
"seller_fee_basis_points":1000,_x000D_
"image":"https://bafybeigj6uxevwepgqahnmyx2kesoye7speesbs43henfzbuw727dwonqe.ipfs.nftstorage.link?image_96.webp",_x000D_
"Issuer":"NfluenT for Calvi On The rocks",_x000D_
"external_url":""</v>
      </c>
      <c r="W1401" s="78" t="str">
        <f>formatRow(Tokens!J$2:AV$2,Tokens!J1401:AV1401,2,"attributes")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1" s="78" t="str">
        <f>formatRow(Tokens!AX$2:BC$2,Tokens!AX1401:BC1401,2,"creators")</f>
        <v>"creators":[{"address":"ncreator",_x000D_
"share":10},{"address":"cotrcrea",_x000D_
"share":90},{"address":"nminer",_x000D_
"share":0}]</v>
      </c>
      <c r="Y1401" s="78" t="str">
        <f>formatRow(Tokens!BD$2:BI$2,Tokens!BD1401:BI1401,2,"files")</f>
        <v>"files":[]</v>
      </c>
      <c r="Z1401" s="78"/>
      <c r="AA1401" s="78"/>
      <c r="AB1401" s="78"/>
      <c r="AC1401" s="78" t="str">
        <f>formatRow(Tokens!BJ$2:BK$2,Tokens!BJ1401:BK1401,0,"collection")</f>
        <v>"collection":{"name":"PASS Festival",_x000D_
"family":"Calvi On The Rocks"}</v>
      </c>
      <c r="AD1401" s="1" t="str">
        <f>formatRow(Tokens!BN$2:BR$2,Tokens!BN1401:BR1401,0,"marketplace")</f>
        <v>"marketplace":{"initial_price":294,_x000D_
"reservation_price":"",_x000D_
"duration":"",_x000D_
"max_mint":1,_x000D_
"sell_date":"25/06/2022"}</v>
      </c>
      <c r="AE1401" s="1"/>
    </row>
    <row r="1402" spans="4:31" ht="14.25" customHeight="1" x14ac:dyDescent="0.3">
      <c r="D1402" s="1">
        <f>Tokens!B1402</f>
        <v>97</v>
      </c>
      <c r="E1402" s="17" t="str">
        <f>IF(Tokens!C1402="","",Tokens!C1402)</f>
        <v>#97 Pass Festival</v>
      </c>
      <c r="F1402" s="79">
        <v>44736.697442129633</v>
      </c>
      <c r="G1402" t="s">
        <v>4530</v>
      </c>
      <c r="H1402" s="80" t="s">
        <v>4531</v>
      </c>
      <c r="I1402" s="2" t="s">
        <v>4532</v>
      </c>
      <c r="J1402" s="2" t="s">
        <v>4533</v>
      </c>
      <c r="K1402" s="2" t="s">
        <v>4534</v>
      </c>
      <c r="M1402"/>
      <c r="N1402">
        <v>18.576208699999999</v>
      </c>
      <c r="O1402" s="15">
        <f t="shared" si="44"/>
        <v>-0.45439684200009894</v>
      </c>
      <c r="P1402" s="18" t="str">
        <f>IF(F1402="stop","",IF(F1402&lt;&gt;"",HYPERLINK(Settings!$B$5 &amp; "/manage/?network=" &amp; LOWER(B$8) &amp; "&amp;search=token&amp;account=" &amp; ToMint!$B$5 &amp; "&amp;view=" &amp; ToMint!J1402,"TokenSol"),""))</f>
        <v>TokenSol</v>
      </c>
      <c r="Q1402" s="2"/>
      <c r="R1402" s="2"/>
      <c r="S1402" s="11"/>
      <c r="T1402" s="78" t="str">
        <f>"owner=" &amp; Tokens!BS1402 &amp; "&amp;filename_for_metadata=" &amp; Tokens!BT1402 &amp; "&amp;offchaindata_platform=" &amp; $B$17 &amp; "&amp;keyfile=" &amp; $B$5 &amp;  "&amp;repository=" &amp; $B$18</f>
        <v>owner=BbDq7xeUzpj8bXfd9N7dh1tw43Ss7xbYpyjoNuwDSrzq&amp;filename_for_metadata=PASSFestival_COR22E97&amp;offchaindata_platform=Github&amp;keyfile=Paul&amp;repository=CalviOnTheRocks2022</v>
      </c>
      <c r="U1402" s="78" t="str">
        <f t="shared" si="43"/>
        <v>{"name":"#97 Pass Festival",_x000D_
"symbol":"COR22E97",_x000D_
"description":"Pass Festival / Pass NFT Festival - 1 édition Calvi on the Rocks 2022",_x000D_
"seller_fee_basis_points":1000,_x000D_
"image":"https://bafybeiecyvl7kzwtehovysdzeg7bg7h5n5ujzd4djojrd75x4pitypxwqq.ipfs.nftstorage.link?image_97.webp",_x000D_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02" s="78" t="str">
        <f>formatRow(Tokens!C$2:I$2,Tokens!C1402:I1402)</f>
        <v>"name":"#97 Pass Festival",_x000D_
"symbol":"COR22E97",_x000D_
"description":"Pass Festival / Pass NFT Festival - 1 édition Calvi on the Rocks 2022",_x000D_
"seller_fee_basis_points":1000,_x000D_
"image":"https://bafybeiecyvl7kzwtehovysdzeg7bg7h5n5ujzd4djojrd75x4pitypxwqq.ipfs.nftstorage.link?image_97.webp",_x000D_
"Issuer":"NfluenT for Calvi On The rocks",_x000D_
"external_url":""</v>
      </c>
      <c r="W1402" s="78" t="str">
        <f>formatRow(Tokens!J$2:AV$2,Tokens!J1402:AV1402,2,"attributes")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2" s="78" t="str">
        <f>formatRow(Tokens!AX$2:BC$2,Tokens!AX1402:BC1402,2,"creators")</f>
        <v>"creators":[{"address":"ncreator",_x000D_
"share":10},{"address":"cotrcrea",_x000D_
"share":90},{"address":"nminer",_x000D_
"share":0}]</v>
      </c>
      <c r="Y1402" s="78" t="str">
        <f>formatRow(Tokens!BD$2:BI$2,Tokens!BD1402:BI1402,2,"files")</f>
        <v>"files":[]</v>
      </c>
      <c r="Z1402" s="78"/>
      <c r="AA1402" s="78"/>
      <c r="AB1402" s="78"/>
      <c r="AC1402" s="78" t="str">
        <f>formatRow(Tokens!BJ$2:BK$2,Tokens!BJ1402:BK1402,0,"collection")</f>
        <v>"collection":{"name":"PASS Festival",_x000D_
"family":"Calvi On The Rocks"}</v>
      </c>
      <c r="AD1402" s="1" t="str">
        <f>formatRow(Tokens!BN$2:BR$2,Tokens!BN1402:BR1402,0,"marketplace")</f>
        <v>"marketplace":{"initial_price":294,_x000D_
"reservation_price":"",_x000D_
"duration":"",_x000D_
"max_mint":1,_x000D_
"sell_date":"25/06/2022"}</v>
      </c>
      <c r="AE1402" s="1"/>
    </row>
    <row r="1403" spans="4:31" ht="14.25" customHeight="1" x14ac:dyDescent="0.3">
      <c r="D1403" s="1">
        <f>Tokens!B1403</f>
        <v>98</v>
      </c>
      <c r="E1403" s="17" t="str">
        <f>IF(Tokens!C1403="","",Tokens!C1403)</f>
        <v>#98 Pass Festival</v>
      </c>
      <c r="F1403" s="79">
        <v>44736.697754629633</v>
      </c>
      <c r="G1403" t="s">
        <v>4535</v>
      </c>
      <c r="H1403" s="80" t="s">
        <v>4536</v>
      </c>
      <c r="I1403" s="2" t="s">
        <v>4537</v>
      </c>
      <c r="J1403" s="2" t="s">
        <v>4538</v>
      </c>
      <c r="K1403" s="2" t="s">
        <v>4539</v>
      </c>
      <c r="M1403"/>
      <c r="N1403">
        <v>18.5642225</v>
      </c>
      <c r="O1403" s="15">
        <f t="shared" si="44"/>
        <v>-0.45439684199996427</v>
      </c>
      <c r="P1403" s="18" t="str">
        <f>IF(F1403="stop","",IF(F1403&lt;&gt;"",HYPERLINK(Settings!$B$5 &amp; "/manage/?network=" &amp; LOWER(B$8) &amp; "&amp;search=token&amp;account=" &amp; ToMint!$B$5 &amp; "&amp;view=" &amp; ToMint!J1403,"TokenSol"),""))</f>
        <v>TokenSol</v>
      </c>
      <c r="Q1403" s="2"/>
      <c r="R1403" s="2"/>
      <c r="S1403" s="11"/>
      <c r="T1403" s="78" t="str">
        <f>"owner=" &amp; Tokens!BS1403 &amp; "&amp;filename_for_metadata=" &amp; Tokens!BT1403 &amp; "&amp;offchaindata_platform=" &amp; $B$17 &amp; "&amp;keyfile=" &amp; $B$5 &amp;  "&amp;repository=" &amp; $B$18</f>
        <v>owner=BbDq7xeUzpj8bXfd9N7dh1tw43Ss7xbYpyjoNuwDSrzq&amp;filename_for_metadata=PASSFestival_COR22E98&amp;offchaindata_platform=Github&amp;keyfile=Paul&amp;repository=CalviOnTheRocks2022</v>
      </c>
      <c r="U1403" s="78" t="str">
        <f t="shared" si="43"/>
        <v>{"name":"#98 Pass Festival",_x000D_
"symbol":"COR22E98",_x000D_
"description":"Pass Festival / Pass NFT Festival - 1 édition Calvi on the Rocks 2022",_x000D_
"seller_fee_basis_points":1000,_x000D_
"image":"https://bafybeicxwl5tji6d2mgx5szblgc47yvrvfohqrxvuukjvxe62gzglba2me.ipfs.nftstorage.link?image_98.webp",_x000D_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03" s="78" t="str">
        <f>formatRow(Tokens!C$2:I$2,Tokens!C1403:I1403)</f>
        <v>"name":"#98 Pass Festival",_x000D_
"symbol":"COR22E98",_x000D_
"description":"Pass Festival / Pass NFT Festival - 1 édition Calvi on the Rocks 2022",_x000D_
"seller_fee_basis_points":1000,_x000D_
"image":"https://bafybeicxwl5tji6d2mgx5szblgc47yvrvfohqrxvuukjvxe62gzglba2me.ipfs.nftstorage.link?image_98.webp",_x000D_
"Issuer":"NfluenT for Calvi On The rocks",_x000D_
"external_url":""</v>
      </c>
      <c r="W1403" s="78" t="str">
        <f>formatRow(Tokens!J$2:AV$2,Tokens!J1403:AV1403,2,"attributes")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3" s="78" t="str">
        <f>formatRow(Tokens!AX$2:BC$2,Tokens!AX1403:BC1403,2,"creators")</f>
        <v>"creators":[{"address":"ncreator",_x000D_
"share":10},{"address":"cotrcrea",_x000D_
"share":90},{"address":"nminer",_x000D_
"share":0}]</v>
      </c>
      <c r="Y1403" s="78" t="str">
        <f>formatRow(Tokens!BD$2:BI$2,Tokens!BD1403:BI1403,2,"files")</f>
        <v>"files":[]</v>
      </c>
      <c r="Z1403" s="78"/>
      <c r="AA1403" s="78"/>
      <c r="AB1403" s="78"/>
      <c r="AC1403" s="78" t="str">
        <f>formatRow(Tokens!BJ$2:BK$2,Tokens!BJ1403:BK1403,0,"collection")</f>
        <v>"collection":{"name":"PASS Festival",_x000D_
"family":"Calvi On The Rocks"}</v>
      </c>
      <c r="AD1403" s="1" t="str">
        <f>formatRow(Tokens!BN$2:BR$2,Tokens!BN1403:BR1403,0,"marketplace")</f>
        <v>"marketplace":{"initial_price":294,_x000D_
"reservation_price":"",_x000D_
"duration":"",_x000D_
"max_mint":1,_x000D_
"sell_date":"25/06/2022"}</v>
      </c>
      <c r="AE1403" s="1"/>
    </row>
    <row r="1404" spans="4:31" ht="14.25" customHeight="1" x14ac:dyDescent="0.3">
      <c r="D1404" s="1">
        <f>Tokens!B1404</f>
        <v>99</v>
      </c>
      <c r="E1404" s="17" t="str">
        <f>IF(Tokens!C1404="","",Tokens!C1404)</f>
        <v>#99 Pass Festival</v>
      </c>
      <c r="F1404" s="79">
        <v>44736.698229166665</v>
      </c>
      <c r="G1404" t="s">
        <v>4540</v>
      </c>
      <c r="H1404" s="80" t="s">
        <v>4541</v>
      </c>
      <c r="I1404" s="2" t="s">
        <v>4542</v>
      </c>
      <c r="J1404" s="2" t="s">
        <v>4543</v>
      </c>
      <c r="K1404" s="2" t="s">
        <v>4544</v>
      </c>
      <c r="M1404"/>
      <c r="N1404">
        <v>18.552236300000001</v>
      </c>
      <c r="O1404" s="15">
        <f t="shared" si="44"/>
        <v>-0.45439684199996427</v>
      </c>
      <c r="P1404" s="18" t="str">
        <f>IF(F1404="stop","",IF(F1404&lt;&gt;"",HYPERLINK(Settings!$B$5 &amp; "/manage/?network=" &amp; LOWER(B$8) &amp; "&amp;search=token&amp;account=" &amp; ToMint!$B$5 &amp; "&amp;view=" &amp; ToMint!J1404,"TokenSol"),""))</f>
        <v>TokenSol</v>
      </c>
      <c r="Q1404" s="2"/>
      <c r="R1404" s="2"/>
      <c r="S1404" s="11"/>
      <c r="T1404" s="78" t="str">
        <f>"owner=" &amp; Tokens!BS1404 &amp; "&amp;filename_for_metadata=" &amp; Tokens!BT1404 &amp; "&amp;offchaindata_platform=" &amp; $B$17 &amp; "&amp;keyfile=" &amp; $B$5 &amp;  "&amp;repository=" &amp; $B$18</f>
        <v>owner=BbDq7xeUzpj8bXfd9N7dh1tw43Ss7xbYpyjoNuwDSrzq&amp;filename_for_metadata=PASSFestival_COR22E99&amp;offchaindata_platform=Github&amp;keyfile=Paul&amp;repository=CalviOnTheRocks2022</v>
      </c>
      <c r="U1404" s="78" t="str">
        <f t="shared" si="43"/>
        <v>{"name":"#99 Pass Festival",_x000D_
"symbol":"COR22E99",_x000D_
"description":"Pass Festival / Pass NFT Festival - 1 édition Calvi on the Rocks 2022",_x000D_
"seller_fee_basis_points":1000,_x000D_
"image":"https://bafybeifairp4w35lll5cmzadysxqqzkixy35rr3kpojspllydhfn2eqyom.ipfs.nftstorage.link?image_99.webp",_x000D_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04" s="78" t="str">
        <f>formatRow(Tokens!C$2:I$2,Tokens!C1404:I1404)</f>
        <v>"name":"#99 Pass Festival",_x000D_
"symbol":"COR22E99",_x000D_
"description":"Pass Festival / Pass NFT Festival - 1 édition Calvi on the Rocks 2022",_x000D_
"seller_fee_basis_points":1000,_x000D_
"image":"https://bafybeifairp4w35lll5cmzadysxqqzkixy35rr3kpojspllydhfn2eqyom.ipfs.nftstorage.link?image_99.webp",_x000D_
"Issuer":"NfluenT for Calvi On The rocks",_x000D_
"external_url":""</v>
      </c>
      <c r="W1404" s="78" t="str">
        <f>formatRow(Tokens!J$2:AV$2,Tokens!J1404:AV1404,2,"attributes")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4" s="78" t="str">
        <f>formatRow(Tokens!AX$2:BC$2,Tokens!AX1404:BC1404,2,"creators")</f>
        <v>"creators":[{"address":"ncreator",_x000D_
"share":10},{"address":"cotrcrea",_x000D_
"share":90},{"address":"nminer",_x000D_
"share":0}]</v>
      </c>
      <c r="Y1404" s="78" t="str">
        <f>formatRow(Tokens!BD$2:BI$2,Tokens!BD1404:BI1404,2,"files")</f>
        <v>"files":[]</v>
      </c>
      <c r="Z1404" s="78"/>
      <c r="AA1404" s="78"/>
      <c r="AB1404" s="78"/>
      <c r="AC1404" s="78" t="str">
        <f>formatRow(Tokens!BJ$2:BK$2,Tokens!BJ1404:BK1404,0,"collection")</f>
        <v>"collection":{"name":"PASS Festival",_x000D_
"family":"Calvi On The Rocks"}</v>
      </c>
      <c r="AD1404" s="1" t="str">
        <f>formatRow(Tokens!BN$2:BR$2,Tokens!BN1404:BR1404,0,"marketplace")</f>
        <v>"marketplace":{"initial_price":294,_x000D_
"reservation_price":"",_x000D_
"duration":"",_x000D_
"max_mint":1,_x000D_
"sell_date":"25/06/2022"}</v>
      </c>
      <c r="AE1404" s="1"/>
    </row>
    <row r="1405" spans="4:31" ht="14.25" customHeight="1" x14ac:dyDescent="0.3">
      <c r="D1405" s="1">
        <f>Tokens!B1405</f>
        <v>100</v>
      </c>
      <c r="E1405" s="17" t="str">
        <f>IF(Tokens!C1405="","",Tokens!C1405)</f>
        <v>#100 Pass Festival</v>
      </c>
      <c r="F1405" s="79">
        <v>44736.698981481481</v>
      </c>
      <c r="G1405" t="s">
        <v>4545</v>
      </c>
      <c r="H1405" s="80" t="s">
        <v>4546</v>
      </c>
      <c r="I1405" s="2" t="s">
        <v>4547</v>
      </c>
      <c r="J1405" s="2" t="s">
        <v>4548</v>
      </c>
      <c r="K1405" s="2" t="s">
        <v>4549</v>
      </c>
      <c r="M1405"/>
      <c r="N1405">
        <v>18.540250100000002</v>
      </c>
      <c r="O1405" s="15">
        <f t="shared" si="44"/>
        <v>-0.45439684199996427</v>
      </c>
      <c r="P1405" s="18" t="str">
        <f>IF(F1405="stop","",IF(F1405&lt;&gt;"",HYPERLINK(Settings!$B$5 &amp; "/manage/?network=" &amp; LOWER(B$8) &amp; "&amp;search=token&amp;account=" &amp; ToMint!$B$5 &amp; "&amp;view=" &amp; ToMint!J1405,"TokenSol"),""))</f>
        <v>TokenSol</v>
      </c>
      <c r="Q1405" s="2"/>
      <c r="R1405" s="2"/>
      <c r="S1405" s="11"/>
      <c r="T1405" s="78" t="str">
        <f>"owner=" &amp; Tokens!BS1405 &amp; "&amp;filename_for_metadata=" &amp; Tokens!BT1405 &amp; "&amp;offchaindata_platform=" &amp; $B$17 &amp; "&amp;keyfile=" &amp; $B$5 &amp;  "&amp;repository=" &amp; $B$18</f>
        <v>owner=BbDq7xeUzpj8bXfd9N7dh1tw43Ss7xbYpyjoNuwDSrzq&amp;filename_for_metadata=PASSFestival_COR22E100&amp;offchaindata_platform=Github&amp;keyfile=Paul&amp;repository=CalviOnTheRocks2022</v>
      </c>
      <c r="U1405" s="78" t="str">
        <f t="shared" si="43"/>
        <v>{"name":"#100 Pass Festival",_x000D_
"symbol":"COR22E100",_x000D_
"description":"Pass Festival / Pass NFT Festival - 1 édition Calvi on the Rocks 2022",_x000D_
"seller_fee_basis_points":1000,_x000D_
"image":"https://bafybeibpnw6rby3gv6ayrjqmdsvj4diyulxxzbzdm3w3umukyvawjab3ve.ipfs.nftstorage.link?image_100.webp",_x000D_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05" s="78" t="str">
        <f>formatRow(Tokens!C$2:I$2,Tokens!C1405:I1405)</f>
        <v>"name":"#100 Pass Festival",_x000D_
"symbol":"COR22E100",_x000D_
"description":"Pass Festival / Pass NFT Festival - 1 édition Calvi on the Rocks 2022",_x000D_
"seller_fee_basis_points":1000,_x000D_
"image":"https://bafybeibpnw6rby3gv6ayrjqmdsvj4diyulxxzbzdm3w3umukyvawjab3ve.ipfs.nftstorage.link?image_100.webp",_x000D_
"Issuer":"NfluenT for Calvi On The rocks",_x000D_
"external_url":""</v>
      </c>
      <c r="W1405" s="78" t="str">
        <f>formatRow(Tokens!J$2:AV$2,Tokens!J1405:AV1405,2,"attributes")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5" s="78" t="str">
        <f>formatRow(Tokens!AX$2:BC$2,Tokens!AX1405:BC1405,2,"creators")</f>
        <v>"creators":[{"address":"ncreator",_x000D_
"share":10},{"address":"cotrcrea",_x000D_
"share":90},{"address":"nminer",_x000D_
"share":0}]</v>
      </c>
      <c r="Y1405" s="78" t="str">
        <f>formatRow(Tokens!BD$2:BI$2,Tokens!BD1405:BI1405,2,"files")</f>
        <v>"files":[]</v>
      </c>
      <c r="Z1405" s="78"/>
      <c r="AA1405" s="78"/>
      <c r="AB1405" s="78"/>
      <c r="AC1405" s="78" t="str">
        <f>formatRow(Tokens!BJ$2:BK$2,Tokens!BJ1405:BK1405,0,"collection")</f>
        <v>"collection":{"name":"PASS Festival",_x000D_
"family":"Calvi On The Rocks"}</v>
      </c>
      <c r="AD1405" s="1" t="str">
        <f>formatRow(Tokens!BN$2:BR$2,Tokens!BN1405:BR1405,0,"marketplace")</f>
        <v>"marketplace":{"initial_price":294,_x000D_
"reservation_price":"",_x000D_
"duration":"",_x000D_
"max_mint":1,_x000D_
"sell_date":"25/06/2022"}</v>
      </c>
      <c r="AE1405" s="1"/>
    </row>
    <row r="1406" spans="4:31" ht="14.25" customHeight="1" x14ac:dyDescent="0.3">
      <c r="D1406" s="1">
        <f>Tokens!B1406</f>
        <v>101</v>
      </c>
      <c r="E1406" s="17" t="str">
        <f>IF(Tokens!C1406="","",Tokens!C1406)</f>
        <v>#101 Pass Festival</v>
      </c>
      <c r="F1406"/>
      <c r="G1406"/>
      <c r="H1406"/>
      <c r="I1406"/>
      <c r="J1406"/>
      <c r="M1406"/>
      <c r="N1406"/>
      <c r="O1406" s="15" t="str">
        <f t="shared" si="44"/>
        <v>_</v>
      </c>
      <c r="P1406" s="18" t="str">
        <f>IF(F1406="stop","",IF(F1406&lt;&gt;"",HYPERLINK(Settings!$B$5 &amp; "/manage/?network=" &amp; LOWER(B$8) &amp; "&amp;search=token&amp;account=" &amp; ToMint!$B$5 &amp; "&amp;view=" &amp; ToMint!J1406,"TokenSol"),""))</f>
        <v/>
      </c>
      <c r="Q1406" s="2"/>
      <c r="R1406" s="2"/>
      <c r="S1406" s="11"/>
      <c r="T1406" s="78" t="str">
        <f>"owner=" &amp; Tokens!BS1406 &amp; "&amp;filename_for_metadata=" &amp; Tokens!BT1406 &amp; "&amp;offchaindata_platform=" &amp; $B$17 &amp; "&amp;keyfile=" &amp; $B$5 &amp;  "&amp;repository=" &amp; $B$18</f>
        <v>owner=BbDq7xeUzpj8bXfd9N7dh1tw43Ss7xbYpyjoNuwDSrzq&amp;filename_for_metadata=PASSFestival_COR22E101&amp;offchaindata_platform=Github&amp;keyfile=Paul&amp;repository=CalviOnTheRocks2022</v>
      </c>
      <c r="U1406" s="78" t="str">
        <f t="shared" si="43"/>
        <v>{"name":"#101 Pass Festival",_x000D_
"symbol":"COR22E101",_x000D_
"description":"Pass Festival / Pass NFT Festival - 1 édition Calvi on the Rocks 2022",_x000D_
"seller_fee_basis_points":1000,_x000D_
"image":"https://bafybeigig5mut7ojlmrtbgl4oixsvwry4veq4udcbxhdwbxtyuhmxrdbji.ipfs.nftstorage.link?image_101.webp",_x000D_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06" s="78" t="str">
        <f>formatRow(Tokens!C$2:I$2,Tokens!C1406:I1406)</f>
        <v>"name":"#101 Pass Festival",_x000D_
"symbol":"COR22E101",_x000D_
"description":"Pass Festival / Pass NFT Festival - 1 édition Calvi on the Rocks 2022",_x000D_
"seller_fee_basis_points":1000,_x000D_
"image":"https://bafybeigig5mut7ojlmrtbgl4oixsvwry4veq4udcbxhdwbxtyuhmxrdbji.ipfs.nftstorage.link?image_101.webp",_x000D_
"Issuer":"NfluenT for Calvi On The rocks",_x000D_
"external_url":""</v>
      </c>
      <c r="W1406" s="78" t="str">
        <f>formatRow(Tokens!J$2:AV$2,Tokens!J1406:AV1406,2,"attributes")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6" s="78" t="str">
        <f>formatRow(Tokens!AX$2:BC$2,Tokens!AX1406:BC1406,2,"creators")</f>
        <v>"creators":[{"address":"ncreator",_x000D_
"share":10},{"address":"cotrcrea",_x000D_
"share":90},{"address":"nminer",_x000D_
"share":0}]</v>
      </c>
      <c r="Y1406" s="78" t="str">
        <f>formatRow(Tokens!BD$2:BI$2,Tokens!BD1406:BI1406,2,"files")</f>
        <v>"files":[]</v>
      </c>
      <c r="Z1406" s="78"/>
      <c r="AA1406" s="78"/>
      <c r="AB1406" s="78"/>
      <c r="AC1406" s="78" t="str">
        <f>formatRow(Tokens!BJ$2:BK$2,Tokens!BJ1406:BK1406,0,"collection")</f>
        <v>"collection":{"name":"PASS Festival",_x000D_
"family":"Calvi On The Rocks"}</v>
      </c>
      <c r="AD1406" s="1" t="str">
        <f>formatRow(Tokens!BN$2:BR$2,Tokens!BN1406:BR1406,0,"marketplace")</f>
        <v>"marketplace":{"initial_price":294,_x000D_
"reservation_price":"",_x000D_
"duration":"",_x000D_
"max_mint":1,_x000D_
"sell_date":"25/06/2022"}</v>
      </c>
      <c r="AE1406" s="1"/>
    </row>
    <row r="1407" spans="4:31" ht="14.25" customHeight="1" x14ac:dyDescent="0.3">
      <c r="D1407" s="1">
        <f>Tokens!B1407</f>
        <v>102</v>
      </c>
      <c r="E1407" s="17" t="str">
        <f>IF(Tokens!C1407="","",Tokens!C1407)</f>
        <v>#102 Pass Festival</v>
      </c>
      <c r="F1407"/>
      <c r="G1407"/>
      <c r="H1407"/>
      <c r="I1407"/>
      <c r="J1407"/>
      <c r="M1407"/>
      <c r="N1407"/>
      <c r="O1407" s="15" t="str">
        <f t="shared" si="44"/>
        <v>_</v>
      </c>
      <c r="P1407" s="18" t="str">
        <f>IF(F1407="stop","",IF(F1407&lt;&gt;"",HYPERLINK(Settings!$B$5 &amp; "/manage/?network=" &amp; LOWER(B$8) &amp; "&amp;search=token&amp;account=" &amp; ToMint!$B$5 &amp; "&amp;view=" &amp; ToMint!J1407,"TokenSol"),""))</f>
        <v/>
      </c>
      <c r="Q1407" s="2"/>
      <c r="R1407" s="2"/>
      <c r="S1407" s="11"/>
      <c r="T1407" s="78" t="str">
        <f>"owner=" &amp; Tokens!BS1407 &amp; "&amp;filename_for_metadata=" &amp; Tokens!BT1407 &amp; "&amp;offchaindata_platform=" &amp; $B$17 &amp; "&amp;keyfile=" &amp; $B$5 &amp;  "&amp;repository=" &amp; $B$18</f>
        <v>owner=BbDq7xeUzpj8bXfd9N7dh1tw43Ss7xbYpyjoNuwDSrzq&amp;filename_for_metadata=PASSFestival_COR22E102&amp;offchaindata_platform=Github&amp;keyfile=Paul&amp;repository=CalviOnTheRocks2022</v>
      </c>
      <c r="U1407" s="78" t="str">
        <f t="shared" si="43"/>
        <v>{"name":"#102 Pass Festival",_x000D_
"symbol":"COR22E102",_x000D_
"description":"Pass Festival / Pass NFT Festival - 1 édition Calvi on the Rocks 2022",_x000D_
"seller_fee_basis_points":1000,_x000D_
"image":"https://bafybeic3vzx7fc2xkh2iqw64fox2baeqs3gfvyfc3ispgmf7bxwvka5ixy.ipfs.nftstorage.link?image_102.webp",_x000D_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07" s="78" t="str">
        <f>formatRow(Tokens!C$2:I$2,Tokens!C1407:I1407)</f>
        <v>"name":"#102 Pass Festival",_x000D_
"symbol":"COR22E102",_x000D_
"description":"Pass Festival / Pass NFT Festival - 1 édition Calvi on the Rocks 2022",_x000D_
"seller_fee_basis_points":1000,_x000D_
"image":"https://bafybeic3vzx7fc2xkh2iqw64fox2baeqs3gfvyfc3ispgmf7bxwvka5ixy.ipfs.nftstorage.link?image_102.webp",_x000D_
"Issuer":"NfluenT for Calvi On The rocks",_x000D_
"external_url":""</v>
      </c>
      <c r="W1407" s="78" t="str">
        <f>formatRow(Tokens!J$2:AV$2,Tokens!J1407:AV1407,2,"attributes")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7" s="78" t="str">
        <f>formatRow(Tokens!AX$2:BC$2,Tokens!AX1407:BC1407,2,"creators")</f>
        <v>"creators":[{"address":"ncreator",_x000D_
"share":10},{"address":"cotrcrea",_x000D_
"share":90},{"address":"nminer",_x000D_
"share":0}]</v>
      </c>
      <c r="Y1407" s="78" t="str">
        <f>formatRow(Tokens!BD$2:BI$2,Tokens!BD1407:BI1407,2,"files")</f>
        <v>"files":[]</v>
      </c>
      <c r="Z1407" s="78"/>
      <c r="AA1407" s="78"/>
      <c r="AB1407" s="78"/>
      <c r="AC1407" s="78" t="str">
        <f>formatRow(Tokens!BJ$2:BK$2,Tokens!BJ1407:BK1407,0,"collection")</f>
        <v>"collection":{"name":"PASS Festival",_x000D_
"family":"Calvi On The Rocks"}</v>
      </c>
      <c r="AD1407" s="1" t="str">
        <f>formatRow(Tokens!BN$2:BR$2,Tokens!BN1407:BR1407,0,"marketplace")</f>
        <v>"marketplace":{"initial_price":294,_x000D_
"reservation_price":"",_x000D_
"duration":"",_x000D_
"max_mint":1,_x000D_
"sell_date":"25/06/2022"}</v>
      </c>
      <c r="AE1407" s="1"/>
    </row>
    <row r="1408" spans="4:31" ht="14.25" customHeight="1" x14ac:dyDescent="0.3">
      <c r="D1408" s="1">
        <f>Tokens!B1408</f>
        <v>103</v>
      </c>
      <c r="E1408" s="17" t="str">
        <f>IF(Tokens!C1408="","",Tokens!C1408)</f>
        <v>#103 Pass Festival</v>
      </c>
      <c r="F1408"/>
      <c r="G1408"/>
      <c r="H1408"/>
      <c r="I1408"/>
      <c r="J1408"/>
      <c r="M1408"/>
      <c r="N1408"/>
      <c r="O1408" s="15" t="str">
        <f t="shared" si="44"/>
        <v>_</v>
      </c>
      <c r="P1408" s="18" t="str">
        <f>IF(F1408="stop","",IF(F1408&lt;&gt;"",HYPERLINK(Settings!$B$5 &amp; "/manage/?network=" &amp; LOWER(B$8) &amp; "&amp;search=token&amp;account=" &amp; ToMint!$B$5 &amp; "&amp;view=" &amp; ToMint!J1408,"TokenSol"),""))</f>
        <v/>
      </c>
      <c r="Q1408" s="2"/>
      <c r="R1408" s="2"/>
      <c r="S1408" s="11"/>
      <c r="T1408" s="78" t="str">
        <f>"owner=" &amp; Tokens!BS1408 &amp; "&amp;filename_for_metadata=" &amp; Tokens!BT1408 &amp; "&amp;offchaindata_platform=" &amp; $B$17 &amp; "&amp;keyfile=" &amp; $B$5 &amp;  "&amp;repository=" &amp; $B$18</f>
        <v>owner=BbDq7xeUzpj8bXfd9N7dh1tw43Ss7xbYpyjoNuwDSrzq&amp;filename_for_metadata=PASSFestival_COR22E103&amp;offchaindata_platform=Github&amp;keyfile=Paul&amp;repository=CalviOnTheRocks2022</v>
      </c>
      <c r="U1408" s="78" t="str">
        <f t="shared" si="43"/>
        <v>{"name":"#103 Pass Festival",_x000D_
"symbol":"COR22E103",_x000D_
"description":"Pass Festival / Pass NFT Festival - 1 édition Calvi on the Rocks 2022",_x000D_
"seller_fee_basis_points":1000,_x000D_
"image":"https://bafybeidni3w63e4vmd45audc57l7jfn5dmnrnn7op5mus6yjrxlp74vt4u.ipfs.nftstorage.link?image_103.webp",_x000D_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08" s="78" t="str">
        <f>formatRow(Tokens!C$2:I$2,Tokens!C1408:I1408)</f>
        <v>"name":"#103 Pass Festival",_x000D_
"symbol":"COR22E103",_x000D_
"description":"Pass Festival / Pass NFT Festival - 1 édition Calvi on the Rocks 2022",_x000D_
"seller_fee_basis_points":1000,_x000D_
"image":"https://bafybeidni3w63e4vmd45audc57l7jfn5dmnrnn7op5mus6yjrxlp74vt4u.ipfs.nftstorage.link?image_103.webp",_x000D_
"Issuer":"NfluenT for Calvi On The rocks",_x000D_
"external_url":""</v>
      </c>
      <c r="W1408" s="78" t="str">
        <f>formatRow(Tokens!J$2:AV$2,Tokens!J1408:AV1408,2,"attributes")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8" s="78" t="str">
        <f>formatRow(Tokens!AX$2:BC$2,Tokens!AX1408:BC1408,2,"creators")</f>
        <v>"creators":[{"address":"ncreator",_x000D_
"share":10},{"address":"cotrcrea",_x000D_
"share":90},{"address":"nminer",_x000D_
"share":0}]</v>
      </c>
      <c r="Y1408" s="78" t="str">
        <f>formatRow(Tokens!BD$2:BI$2,Tokens!BD1408:BI1408,2,"files")</f>
        <v>"files":[]</v>
      </c>
      <c r="Z1408" s="78"/>
      <c r="AA1408" s="78"/>
      <c r="AB1408" s="78"/>
      <c r="AC1408" s="78" t="str">
        <f>formatRow(Tokens!BJ$2:BK$2,Tokens!BJ1408:BK1408,0,"collection")</f>
        <v>"collection":{"name":"PASS Festival",_x000D_
"family":"Calvi On The Rocks"}</v>
      </c>
      <c r="AD1408" s="1" t="str">
        <f>formatRow(Tokens!BN$2:BR$2,Tokens!BN1408:BR1408,0,"marketplace")</f>
        <v>"marketplace":{"initial_price":294,_x000D_
"reservation_price":"",_x000D_
"duration":"",_x000D_
"max_mint":1,_x000D_
"sell_date":"25/06/2022"}</v>
      </c>
      <c r="AE1408" s="1"/>
    </row>
    <row r="1409" spans="4:31" ht="14.25" customHeight="1" x14ac:dyDescent="0.3">
      <c r="D1409" s="1">
        <f>Tokens!B1409</f>
        <v>104</v>
      </c>
      <c r="E1409" s="17" t="str">
        <f>IF(Tokens!C1409="","",Tokens!C1409)</f>
        <v>#104 Pass Festival</v>
      </c>
      <c r="F1409"/>
      <c r="G1409"/>
      <c r="H1409"/>
      <c r="I1409"/>
      <c r="J1409"/>
      <c r="M1409"/>
      <c r="N1409"/>
      <c r="O1409" s="15" t="str">
        <f t="shared" si="44"/>
        <v>_</v>
      </c>
      <c r="P1409" s="18" t="str">
        <f>IF(F1409="stop","",IF(F1409&lt;&gt;"",HYPERLINK(Settings!$B$5 &amp; "/manage/?network=" &amp; LOWER(B$8) &amp; "&amp;search=token&amp;account=" &amp; ToMint!$B$5 &amp; "&amp;view=" &amp; ToMint!J1409,"TokenSol"),""))</f>
        <v/>
      </c>
      <c r="Q1409" s="2"/>
      <c r="R1409" s="2"/>
      <c r="S1409" s="11"/>
      <c r="T1409" s="78" t="str">
        <f>"owner=" &amp; Tokens!BS1409 &amp; "&amp;filename_for_metadata=" &amp; Tokens!BT1409 &amp; "&amp;offchaindata_platform=" &amp; $B$17 &amp; "&amp;keyfile=" &amp; $B$5 &amp;  "&amp;repository=" &amp; $B$18</f>
        <v>owner=BbDq7xeUzpj8bXfd9N7dh1tw43Ss7xbYpyjoNuwDSrzq&amp;filename_for_metadata=PASSFestival_COR22E104&amp;offchaindata_platform=Github&amp;keyfile=Paul&amp;repository=CalviOnTheRocks2022</v>
      </c>
      <c r="U1409" s="78" t="str">
        <f t="shared" si="43"/>
        <v>{"name":"#104 Pass Festival",_x000D_
"symbol":"COR22E104",_x000D_
"description":"Pass Festival / Pass NFT Festival - 1 édition Calvi on the Rocks 2022",_x000D_
"seller_fee_basis_points":1000,_x000D_
"image":"https://bafybeiazskefktmt3spplamkmmhhp7d47p6u6e72wico5pc2hi7qflmu4a.ipfs.nftstorage.link?image_104.webp",_x000D_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09" s="78" t="str">
        <f>formatRow(Tokens!C$2:I$2,Tokens!C1409:I1409)</f>
        <v>"name":"#104 Pass Festival",_x000D_
"symbol":"COR22E104",_x000D_
"description":"Pass Festival / Pass NFT Festival - 1 édition Calvi on the Rocks 2022",_x000D_
"seller_fee_basis_points":1000,_x000D_
"image":"https://bafybeiazskefktmt3spplamkmmhhp7d47p6u6e72wico5pc2hi7qflmu4a.ipfs.nftstorage.link?image_104.webp",_x000D_
"Issuer":"NfluenT for Calvi On The rocks",_x000D_
"external_url":""</v>
      </c>
      <c r="W1409" s="78" t="str">
        <f>formatRow(Tokens!J$2:AV$2,Tokens!J1409:AV1409,2,"attributes")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9" s="78" t="str">
        <f>formatRow(Tokens!AX$2:BC$2,Tokens!AX1409:BC1409,2,"creators")</f>
        <v>"creators":[{"address":"ncreator",_x000D_
"share":10},{"address":"cotrcrea",_x000D_
"share":90},{"address":"nminer",_x000D_
"share":0}]</v>
      </c>
      <c r="Y1409" s="78" t="str">
        <f>formatRow(Tokens!BD$2:BI$2,Tokens!BD1409:BI1409,2,"files")</f>
        <v>"files":[]</v>
      </c>
      <c r="Z1409" s="78"/>
      <c r="AA1409" s="78"/>
      <c r="AB1409" s="78"/>
      <c r="AC1409" s="78" t="str">
        <f>formatRow(Tokens!BJ$2:BK$2,Tokens!BJ1409:BK1409,0,"collection")</f>
        <v>"collection":{"name":"PASS Festival",_x000D_
"family":"Calvi On The Rocks"}</v>
      </c>
      <c r="AD1409" s="1" t="str">
        <f>formatRow(Tokens!BN$2:BR$2,Tokens!BN1409:BR1409,0,"marketplace")</f>
        <v>"marketplace":{"initial_price":294,_x000D_
"reservation_price":"",_x000D_
"duration":"",_x000D_
"max_mint":1,_x000D_
"sell_date":"25/06/2022"}</v>
      </c>
      <c r="AE1409" s="1"/>
    </row>
    <row r="1410" spans="4:31" ht="14.25" customHeight="1" x14ac:dyDescent="0.3">
      <c r="D1410" s="1">
        <f>Tokens!B1410</f>
        <v>105</v>
      </c>
      <c r="E1410" s="17" t="str">
        <f>IF(Tokens!C1410="","",Tokens!C1410)</f>
        <v>#105 Pass Festival</v>
      </c>
      <c r="F1410"/>
      <c r="G1410"/>
      <c r="H1410"/>
      <c r="I1410"/>
      <c r="J1410"/>
      <c r="M1410"/>
      <c r="N1410"/>
      <c r="O1410" s="15" t="str">
        <f t="shared" si="44"/>
        <v>_</v>
      </c>
      <c r="P1410" s="18" t="str">
        <f>IF(F1410="stop","",IF(F1410&lt;&gt;"",HYPERLINK(Settings!$B$5 &amp; "/manage/?network=" &amp; LOWER(B$8) &amp; "&amp;search=token&amp;account=" &amp; ToMint!$B$5 &amp; "&amp;view=" &amp; ToMint!J1410,"TokenSol"),""))</f>
        <v/>
      </c>
      <c r="Q1410" s="2"/>
      <c r="R1410" s="2"/>
      <c r="S1410" s="11"/>
      <c r="T1410" s="78" t="str">
        <f>"owner=" &amp; Tokens!BS1410 &amp; "&amp;filename_for_metadata=" &amp; Tokens!BT1410 &amp; "&amp;offchaindata_platform=" &amp; $B$17 &amp; "&amp;keyfile=" &amp; $B$5 &amp;  "&amp;repository=" &amp; $B$18</f>
        <v>owner=BbDq7xeUzpj8bXfd9N7dh1tw43Ss7xbYpyjoNuwDSrzq&amp;filename_for_metadata=PASSFestival_COR22E105&amp;offchaindata_platform=Github&amp;keyfile=Paul&amp;repository=CalviOnTheRocks2022</v>
      </c>
      <c r="U1410" s="78" t="str">
        <f t="shared" si="43"/>
        <v>{"name":"#105 Pass Festival",_x000D_
"symbol":"COR22E105",_x000D_
"description":"Pass Festival / Pass NFT Festival - 1 édition Calvi on the Rocks 2022",_x000D_
"seller_fee_basis_points":1000,_x000D_
"image":"https://bafybeibgj3b4p6fba6qaktgczurklyp5thpxfmmt6a4ifyybr66uucyn5i.ipfs.nftstorage.link?image_105.webp",_x000D_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10" s="78" t="str">
        <f>formatRow(Tokens!C$2:I$2,Tokens!C1410:I1410)</f>
        <v>"name":"#105 Pass Festival",_x000D_
"symbol":"COR22E105",_x000D_
"description":"Pass Festival / Pass NFT Festival - 1 édition Calvi on the Rocks 2022",_x000D_
"seller_fee_basis_points":1000,_x000D_
"image":"https://bafybeibgj3b4p6fba6qaktgczurklyp5thpxfmmt6a4ifyybr66uucyn5i.ipfs.nftstorage.link?image_105.webp",_x000D_
"Issuer":"NfluenT for Calvi On The rocks",_x000D_
"external_url":""</v>
      </c>
      <c r="W1410" s="78" t="str">
        <f>formatRow(Tokens!J$2:AV$2,Tokens!J1410:AV1410,2,"attributes")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0" s="78" t="str">
        <f>formatRow(Tokens!AX$2:BC$2,Tokens!AX1410:BC1410,2,"creators")</f>
        <v>"creators":[{"address":"ncreator",_x000D_
"share":10},{"address":"cotrcrea",_x000D_
"share":90},{"address":"nminer",_x000D_
"share":0}]</v>
      </c>
      <c r="Y1410" s="78" t="str">
        <f>formatRow(Tokens!BD$2:BI$2,Tokens!BD1410:BI1410,2,"files")</f>
        <v>"files":[]</v>
      </c>
      <c r="Z1410" s="78"/>
      <c r="AA1410" s="78"/>
      <c r="AB1410" s="78"/>
      <c r="AC1410" s="78" t="str">
        <f>formatRow(Tokens!BJ$2:BK$2,Tokens!BJ1410:BK1410,0,"collection")</f>
        <v>"collection":{"name":"PASS Festival",_x000D_
"family":"Calvi On The Rocks"}</v>
      </c>
      <c r="AD1410" s="1" t="str">
        <f>formatRow(Tokens!BN$2:BR$2,Tokens!BN1410:BR1410,0,"marketplace")</f>
        <v>"marketplace":{"initial_price":294,_x000D_
"reservation_price":"",_x000D_
"duration":"",_x000D_
"max_mint":1,_x000D_
"sell_date":"25/06/2022"}</v>
      </c>
      <c r="AE1410" s="1"/>
    </row>
    <row r="1411" spans="4:31" ht="14.25" customHeight="1" x14ac:dyDescent="0.3">
      <c r="D1411" s="1">
        <f>Tokens!B1411</f>
        <v>106</v>
      </c>
      <c r="E1411" s="17" t="str">
        <f>IF(Tokens!C1411="","",Tokens!C1411)</f>
        <v>#106 Pass Festival</v>
      </c>
      <c r="F1411"/>
      <c r="G1411"/>
      <c r="H1411"/>
      <c r="I1411"/>
      <c r="J1411"/>
      <c r="M1411"/>
      <c r="N1411"/>
      <c r="O1411" s="15" t="str">
        <f t="shared" si="44"/>
        <v>_</v>
      </c>
      <c r="P1411" s="18" t="str">
        <f>IF(F1411="stop","",IF(F1411&lt;&gt;"",HYPERLINK(Settings!$B$5 &amp; "/manage/?network=" &amp; LOWER(B$8) &amp; "&amp;search=token&amp;account=" &amp; ToMint!$B$5 &amp; "&amp;view=" &amp; ToMint!J1411,"TokenSol"),""))</f>
        <v/>
      </c>
      <c r="Q1411" s="2"/>
      <c r="R1411" s="2"/>
      <c r="S1411" s="11"/>
      <c r="T1411" s="78" t="str">
        <f>"owner=" &amp; Tokens!BS1411 &amp; "&amp;filename_for_metadata=" &amp; Tokens!BT1411 &amp; "&amp;offchaindata_platform=" &amp; $B$17 &amp; "&amp;keyfile=" &amp; $B$5 &amp;  "&amp;repository=" &amp; $B$18</f>
        <v>owner=BbDq7xeUzpj8bXfd9N7dh1tw43Ss7xbYpyjoNuwDSrzq&amp;filename_for_metadata=PASSFestival_COR22E106&amp;offchaindata_platform=Github&amp;keyfile=Paul&amp;repository=CalviOnTheRocks2022</v>
      </c>
      <c r="U1411" s="78" t="str">
        <f t="shared" si="43"/>
        <v>{"name":"#106 Pass Festival",_x000D_
"symbol":"COR22E106",_x000D_
"description":"Pass Festival / Pass NFT Festival - 1 édition Calvi on the Rocks 2022",_x000D_
"seller_fee_basis_points":1000,_x000D_
"image":"https://bafybeiemblyrbhefree73qgi6c75wycgfj5g7bwls4afdpvvstrnnqzzh4.ipfs.nftstorage.link?image_106.webp",_x000D_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11" s="78" t="str">
        <f>formatRow(Tokens!C$2:I$2,Tokens!C1411:I1411)</f>
        <v>"name":"#106 Pass Festival",_x000D_
"symbol":"COR22E106",_x000D_
"description":"Pass Festival / Pass NFT Festival - 1 édition Calvi on the Rocks 2022",_x000D_
"seller_fee_basis_points":1000,_x000D_
"image":"https://bafybeiemblyrbhefree73qgi6c75wycgfj5g7bwls4afdpvvstrnnqzzh4.ipfs.nftstorage.link?image_106.webp",_x000D_
"Issuer":"NfluenT for Calvi On The rocks",_x000D_
"external_url":""</v>
      </c>
      <c r="W1411" s="78" t="str">
        <f>formatRow(Tokens!J$2:AV$2,Tokens!J1411:AV1411,2,"attributes")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1" s="78" t="str">
        <f>formatRow(Tokens!AX$2:BC$2,Tokens!AX1411:BC1411,2,"creators")</f>
        <v>"creators":[{"address":"ncreator",_x000D_
"share":10},{"address":"cotrcrea",_x000D_
"share":90},{"address":"nminer",_x000D_
"share":0}]</v>
      </c>
      <c r="Y1411" s="78" t="str">
        <f>formatRow(Tokens!BD$2:BI$2,Tokens!BD1411:BI1411,2,"files")</f>
        <v>"files":[]</v>
      </c>
      <c r="Z1411" s="78"/>
      <c r="AA1411" s="78"/>
      <c r="AB1411" s="78"/>
      <c r="AC1411" s="78" t="str">
        <f>formatRow(Tokens!BJ$2:BK$2,Tokens!BJ1411:BK1411,0,"collection")</f>
        <v>"collection":{"name":"PASS Festival",_x000D_
"family":"Calvi On The Rocks"}</v>
      </c>
      <c r="AD1411" s="1" t="str">
        <f>formatRow(Tokens!BN$2:BR$2,Tokens!BN1411:BR1411,0,"marketplace")</f>
        <v>"marketplace":{"initial_price":294,_x000D_
"reservation_price":"",_x000D_
"duration":"",_x000D_
"max_mint":1,_x000D_
"sell_date":"25/06/2022"}</v>
      </c>
      <c r="AE1411" s="1"/>
    </row>
    <row r="1412" spans="4:31" ht="14.25" customHeight="1" x14ac:dyDescent="0.3">
      <c r="D1412" s="1">
        <f>Tokens!B1412</f>
        <v>107</v>
      </c>
      <c r="E1412" s="17" t="str">
        <f>IF(Tokens!C1412="","",Tokens!C1412)</f>
        <v>#107 Pass Festival</v>
      </c>
      <c r="F1412"/>
      <c r="G1412"/>
      <c r="H1412"/>
      <c r="I1412"/>
      <c r="J1412"/>
      <c r="M1412"/>
      <c r="N1412"/>
      <c r="O1412" s="15" t="str">
        <f t="shared" si="44"/>
        <v>_</v>
      </c>
      <c r="P1412" s="18" t="str">
        <f>IF(F1412="stop","",IF(F1412&lt;&gt;"",HYPERLINK(Settings!$B$5 &amp; "/manage/?network=" &amp; LOWER(B$8) &amp; "&amp;search=token&amp;account=" &amp; ToMint!$B$5 &amp; "&amp;view=" &amp; ToMint!J1412,"TokenSol"),""))</f>
        <v/>
      </c>
      <c r="Q1412" s="2"/>
      <c r="R1412" s="2"/>
      <c r="S1412" s="11"/>
      <c r="T1412" s="78" t="str">
        <f>"owner=" &amp; Tokens!BS1412 &amp; "&amp;filename_for_metadata=" &amp; Tokens!BT1412 &amp; "&amp;offchaindata_platform=" &amp; $B$17 &amp; "&amp;keyfile=" &amp; $B$5 &amp;  "&amp;repository=" &amp; $B$18</f>
        <v>owner=BbDq7xeUzpj8bXfd9N7dh1tw43Ss7xbYpyjoNuwDSrzq&amp;filename_for_metadata=PASSFestival_COR22E107&amp;offchaindata_platform=Github&amp;keyfile=Paul&amp;repository=CalviOnTheRocks2022</v>
      </c>
      <c r="U1412" s="78" t="str">
        <f t="shared" si="43"/>
        <v>{"name":"#107 Pass Festival",_x000D_
"symbol":"COR22E107",_x000D_
"description":"Pass Festival / Pass NFT Festival - 1 édition Calvi on the Rocks 2022",_x000D_
"seller_fee_basis_points":1000,_x000D_
"image":"https://bafybeidwbexdarpny6diruuea2ucp5weg6nyvuym6xgggapr7kzjljouke.ipfs.nftstorage.link?image_107.webp",_x000D_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12" s="78" t="str">
        <f>formatRow(Tokens!C$2:I$2,Tokens!C1412:I1412)</f>
        <v>"name":"#107 Pass Festival",_x000D_
"symbol":"COR22E107",_x000D_
"description":"Pass Festival / Pass NFT Festival - 1 édition Calvi on the Rocks 2022",_x000D_
"seller_fee_basis_points":1000,_x000D_
"image":"https://bafybeidwbexdarpny6diruuea2ucp5weg6nyvuym6xgggapr7kzjljouke.ipfs.nftstorage.link?image_107.webp",_x000D_
"Issuer":"NfluenT for Calvi On The rocks",_x000D_
"external_url":""</v>
      </c>
      <c r="W1412" s="78" t="str">
        <f>formatRow(Tokens!J$2:AV$2,Tokens!J1412:AV1412,2,"attributes")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2" s="78" t="str">
        <f>formatRow(Tokens!AX$2:BC$2,Tokens!AX1412:BC1412,2,"creators")</f>
        <v>"creators":[{"address":"ncreator",_x000D_
"share":10},{"address":"cotrcrea",_x000D_
"share":90},{"address":"nminer",_x000D_
"share":0}]</v>
      </c>
      <c r="Y1412" s="78" t="str">
        <f>formatRow(Tokens!BD$2:BI$2,Tokens!BD1412:BI1412,2,"files")</f>
        <v>"files":[]</v>
      </c>
      <c r="Z1412" s="78"/>
      <c r="AA1412" s="78"/>
      <c r="AB1412" s="78"/>
      <c r="AC1412" s="78" t="str">
        <f>formatRow(Tokens!BJ$2:BK$2,Tokens!BJ1412:BK1412,0,"collection")</f>
        <v>"collection":{"name":"PASS Festival",_x000D_
"family":"Calvi On The Rocks"}</v>
      </c>
      <c r="AD1412" s="1" t="str">
        <f>formatRow(Tokens!BN$2:BR$2,Tokens!BN1412:BR1412,0,"marketplace")</f>
        <v>"marketplace":{"initial_price":294,_x000D_
"reservation_price":"",_x000D_
"duration":"",_x000D_
"max_mint":1,_x000D_
"sell_date":"25/06/2022"}</v>
      </c>
      <c r="AE1412" s="1"/>
    </row>
    <row r="1413" spans="4:31" ht="14.25" customHeight="1" x14ac:dyDescent="0.3">
      <c r="D1413" s="1">
        <f>Tokens!B1413</f>
        <v>108</v>
      </c>
      <c r="E1413" s="17" t="str">
        <f>IF(Tokens!C1413="","",Tokens!C1413)</f>
        <v>#108 Pass Festival</v>
      </c>
      <c r="F1413"/>
      <c r="G1413"/>
      <c r="H1413"/>
      <c r="I1413"/>
      <c r="J1413"/>
      <c r="M1413"/>
      <c r="N1413"/>
      <c r="O1413" s="15" t="str">
        <f t="shared" si="44"/>
        <v>_</v>
      </c>
      <c r="P1413" s="18" t="str">
        <f>IF(F1413="stop","",IF(F1413&lt;&gt;"",HYPERLINK(Settings!$B$5 &amp; "/manage/?network=" &amp; LOWER(B$8) &amp; "&amp;search=token&amp;account=" &amp; ToMint!$B$5 &amp; "&amp;view=" &amp; ToMint!J1413,"TokenSol"),""))</f>
        <v/>
      </c>
      <c r="Q1413" s="2"/>
      <c r="R1413" s="2"/>
      <c r="S1413" s="11"/>
      <c r="T1413" s="78" t="str">
        <f>"owner=" &amp; Tokens!BS1413 &amp; "&amp;filename_for_metadata=" &amp; Tokens!BT1413 &amp; "&amp;offchaindata_platform=" &amp; $B$17 &amp; "&amp;keyfile=" &amp; $B$5 &amp;  "&amp;repository=" &amp; $B$18</f>
        <v>owner=BbDq7xeUzpj8bXfd9N7dh1tw43Ss7xbYpyjoNuwDSrzq&amp;filename_for_metadata=PASSFestival_COR22E108&amp;offchaindata_platform=Github&amp;keyfile=Paul&amp;repository=CalviOnTheRocks2022</v>
      </c>
      <c r="U1413" s="78" t="str">
        <f t="shared" ref="U1413:U1476" si="45">"{" &amp; V1413 &amp; "," &amp; W1413 &amp; "," &amp; """properties"":{" &amp; X1413 &amp; "," &amp; Y1413 &amp; "}," &amp; AC1413 &amp; "," &amp; AD1413 &amp; "}"</f>
        <v>{"name":"#108 Pass Festival",_x000D_
"symbol":"COR22E108",_x000D_
"description":"Pass Festival / Pass NFT Festival - 1 édition Calvi on the Rocks 2022",_x000D_
"seller_fee_basis_points":1000,_x000D_
"image":"https://bafybeiappt6v2toavb4tem6jmorg6qybhlemoitcolwqgsqz3tiz33tepi.ipfs.nftstorage.link?image_108.webp",_x000D_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13" s="78" t="str">
        <f>formatRow(Tokens!C$2:I$2,Tokens!C1413:I1413)</f>
        <v>"name":"#108 Pass Festival",_x000D_
"symbol":"COR22E108",_x000D_
"description":"Pass Festival / Pass NFT Festival - 1 édition Calvi on the Rocks 2022",_x000D_
"seller_fee_basis_points":1000,_x000D_
"image":"https://bafybeiappt6v2toavb4tem6jmorg6qybhlemoitcolwqgsqz3tiz33tepi.ipfs.nftstorage.link?image_108.webp",_x000D_
"Issuer":"NfluenT for Calvi On The rocks",_x000D_
"external_url":""</v>
      </c>
      <c r="W1413" s="78" t="str">
        <f>formatRow(Tokens!J$2:AV$2,Tokens!J1413:AV1413,2,"attributes")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3" s="78" t="str">
        <f>formatRow(Tokens!AX$2:BC$2,Tokens!AX1413:BC1413,2,"creators")</f>
        <v>"creators":[{"address":"ncreator",_x000D_
"share":10},{"address":"cotrcrea",_x000D_
"share":90},{"address":"nminer",_x000D_
"share":0}]</v>
      </c>
      <c r="Y1413" s="78" t="str">
        <f>formatRow(Tokens!BD$2:BI$2,Tokens!BD1413:BI1413,2,"files")</f>
        <v>"files":[]</v>
      </c>
      <c r="Z1413" s="78"/>
      <c r="AA1413" s="78"/>
      <c r="AB1413" s="78"/>
      <c r="AC1413" s="78" t="str">
        <f>formatRow(Tokens!BJ$2:BK$2,Tokens!BJ1413:BK1413,0,"collection")</f>
        <v>"collection":{"name":"PASS Festival",_x000D_
"family":"Calvi On The Rocks"}</v>
      </c>
      <c r="AD1413" s="1" t="str">
        <f>formatRow(Tokens!BN$2:BR$2,Tokens!BN1413:BR1413,0,"marketplace")</f>
        <v>"marketplace":{"initial_price":294,_x000D_
"reservation_price":"",_x000D_
"duration":"",_x000D_
"max_mint":1,_x000D_
"sell_date":"25/06/2022"}</v>
      </c>
      <c r="AE1413" s="1"/>
    </row>
    <row r="1414" spans="4:31" ht="14.25" customHeight="1" x14ac:dyDescent="0.3">
      <c r="D1414" s="1">
        <f>Tokens!B1414</f>
        <v>109</v>
      </c>
      <c r="E1414" s="17" t="str">
        <f>IF(Tokens!C1414="","",Tokens!C1414)</f>
        <v>#109 Pass Festival</v>
      </c>
      <c r="F1414"/>
      <c r="G1414"/>
      <c r="H1414"/>
      <c r="I1414"/>
      <c r="J1414"/>
      <c r="M1414"/>
      <c r="N1414"/>
      <c r="O1414" s="15" t="str">
        <f t="shared" si="44"/>
        <v>_</v>
      </c>
      <c r="P1414" s="18" t="str">
        <f>IF(F1414="stop","",IF(F1414&lt;&gt;"",HYPERLINK(Settings!$B$5 &amp; "/manage/?network=" &amp; LOWER(B$8) &amp; "&amp;search=token&amp;account=" &amp; ToMint!$B$5 &amp; "&amp;view=" &amp; ToMint!J1414,"TokenSol"),""))</f>
        <v/>
      </c>
      <c r="Q1414" s="2"/>
      <c r="R1414" s="2"/>
      <c r="S1414" s="11"/>
      <c r="T1414" s="78" t="str">
        <f>"owner=" &amp; Tokens!BS1414 &amp; "&amp;filename_for_metadata=" &amp; Tokens!BT1414 &amp; "&amp;offchaindata_platform=" &amp; $B$17 &amp; "&amp;keyfile=" &amp; $B$5 &amp;  "&amp;repository=" &amp; $B$18</f>
        <v>owner=BbDq7xeUzpj8bXfd9N7dh1tw43Ss7xbYpyjoNuwDSrzq&amp;filename_for_metadata=PASSFestival_COR22E109&amp;offchaindata_platform=Github&amp;keyfile=Paul&amp;repository=CalviOnTheRocks2022</v>
      </c>
      <c r="U1414" s="78" t="str">
        <f t="shared" si="45"/>
        <v>{"name":"#109 Pass Festival",_x000D_
"symbol":"COR22E109",_x000D_
"description":"Pass Festival / Pass NFT Festival - 1 édition Calvi on the Rocks 2022",_x000D_
"seller_fee_basis_points":1000,_x000D_
"image":"https://bafybeidlo5npqhris46anr3p3bq2spn4sdzobmmk3nvpc7iiyafag47ozm.ipfs.nftstorage.link?image_109.webp",_x000D_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14" s="78" t="str">
        <f>formatRow(Tokens!C$2:I$2,Tokens!C1414:I1414)</f>
        <v>"name":"#109 Pass Festival",_x000D_
"symbol":"COR22E109",_x000D_
"description":"Pass Festival / Pass NFT Festival - 1 édition Calvi on the Rocks 2022",_x000D_
"seller_fee_basis_points":1000,_x000D_
"image":"https://bafybeidlo5npqhris46anr3p3bq2spn4sdzobmmk3nvpc7iiyafag47ozm.ipfs.nftstorage.link?image_109.webp",_x000D_
"Issuer":"NfluenT for Calvi On The rocks",_x000D_
"external_url":""</v>
      </c>
      <c r="W1414" s="78" t="str">
        <f>formatRow(Tokens!J$2:AV$2,Tokens!J1414:AV1414,2,"attributes")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4" s="78" t="str">
        <f>formatRow(Tokens!AX$2:BC$2,Tokens!AX1414:BC1414,2,"creators")</f>
        <v>"creators":[{"address":"ncreator",_x000D_
"share":10},{"address":"cotrcrea",_x000D_
"share":90},{"address":"nminer",_x000D_
"share":0}]</v>
      </c>
      <c r="Y1414" s="78" t="str">
        <f>formatRow(Tokens!BD$2:BI$2,Tokens!BD1414:BI1414,2,"files")</f>
        <v>"files":[]</v>
      </c>
      <c r="Z1414" s="78"/>
      <c r="AA1414" s="78"/>
      <c r="AB1414" s="78"/>
      <c r="AC1414" s="78" t="str">
        <f>formatRow(Tokens!BJ$2:BK$2,Tokens!BJ1414:BK1414,0,"collection")</f>
        <v>"collection":{"name":"PASS Festival",_x000D_
"family":"Calvi On The Rocks"}</v>
      </c>
      <c r="AD1414" s="1" t="str">
        <f>formatRow(Tokens!BN$2:BR$2,Tokens!BN1414:BR1414,0,"marketplace")</f>
        <v>"marketplace":{"initial_price":294,_x000D_
"reservation_price":"",_x000D_
"duration":"",_x000D_
"max_mint":1,_x000D_
"sell_date":"25/06/2022"}</v>
      </c>
      <c r="AE1414" s="1"/>
    </row>
    <row r="1415" spans="4:31" ht="14.25" customHeight="1" x14ac:dyDescent="0.3">
      <c r="D1415" s="1">
        <f>Tokens!B1415</f>
        <v>110</v>
      </c>
      <c r="E1415" s="17" t="str">
        <f>IF(Tokens!C1415="","",Tokens!C1415)</f>
        <v>#110 Pass Festival</v>
      </c>
      <c r="F1415"/>
      <c r="G1415"/>
      <c r="H1415"/>
      <c r="I1415"/>
      <c r="J1415"/>
      <c r="M1415"/>
      <c r="N1415"/>
      <c r="O1415" s="15" t="str">
        <f t="shared" si="44"/>
        <v>_</v>
      </c>
      <c r="P1415" s="18" t="str">
        <f>IF(F1415="stop","",IF(F1415&lt;&gt;"",HYPERLINK(Settings!$B$5 &amp; "/manage/?network=" &amp; LOWER(B$8) &amp; "&amp;search=token&amp;account=" &amp; ToMint!$B$5 &amp; "&amp;view=" &amp; ToMint!J1415,"TokenSol"),""))</f>
        <v/>
      </c>
      <c r="Q1415" s="2"/>
      <c r="R1415" s="2"/>
      <c r="S1415" s="11"/>
      <c r="T1415" s="78" t="str">
        <f>"owner=" &amp; Tokens!BS1415 &amp; "&amp;filename_for_metadata=" &amp; Tokens!BT1415 &amp; "&amp;offchaindata_platform=" &amp; $B$17 &amp; "&amp;keyfile=" &amp; $B$5 &amp;  "&amp;repository=" &amp; $B$18</f>
        <v>owner=BbDq7xeUzpj8bXfd9N7dh1tw43Ss7xbYpyjoNuwDSrzq&amp;filename_for_metadata=PASSFestival_COR22E110&amp;offchaindata_platform=Github&amp;keyfile=Paul&amp;repository=CalviOnTheRocks2022</v>
      </c>
      <c r="U1415" s="78" t="str">
        <f t="shared" si="45"/>
        <v>{"name":"#110 Pass Festival",_x000D_
"symbol":"COR22E110",_x000D_
"description":"Pass Festival / Pass NFT Festival - 1 édition Calvi on the Rocks 2022",_x000D_
"seller_fee_basis_points":1000,_x000D_
"image":"https://bafybeidn54bvhc4fekufahg66c2x6znxnkkdehueyhgvtscpipjhy2jj6y.ipfs.nftstorage.link?image_110.webp",_x000D_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15" s="78" t="str">
        <f>formatRow(Tokens!C$2:I$2,Tokens!C1415:I1415)</f>
        <v>"name":"#110 Pass Festival",_x000D_
"symbol":"COR22E110",_x000D_
"description":"Pass Festival / Pass NFT Festival - 1 édition Calvi on the Rocks 2022",_x000D_
"seller_fee_basis_points":1000,_x000D_
"image":"https://bafybeidn54bvhc4fekufahg66c2x6znxnkkdehueyhgvtscpipjhy2jj6y.ipfs.nftstorage.link?image_110.webp",_x000D_
"Issuer":"NfluenT for Calvi On The rocks",_x000D_
"external_url":""</v>
      </c>
      <c r="W1415" s="78" t="str">
        <f>formatRow(Tokens!J$2:AV$2,Tokens!J1415:AV1415,2,"attributes")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5" s="78" t="str">
        <f>formatRow(Tokens!AX$2:BC$2,Tokens!AX1415:BC1415,2,"creators")</f>
        <v>"creators":[{"address":"ncreator",_x000D_
"share":10},{"address":"cotrcrea",_x000D_
"share":90},{"address":"nminer",_x000D_
"share":0}]</v>
      </c>
      <c r="Y1415" s="78" t="str">
        <f>formatRow(Tokens!BD$2:BI$2,Tokens!BD1415:BI1415,2,"files")</f>
        <v>"files":[]</v>
      </c>
      <c r="Z1415" s="78"/>
      <c r="AA1415" s="78"/>
      <c r="AB1415" s="78"/>
      <c r="AC1415" s="78" t="str">
        <f>formatRow(Tokens!BJ$2:BK$2,Tokens!BJ1415:BK1415,0,"collection")</f>
        <v>"collection":{"name":"PASS Festival",_x000D_
"family":"Calvi On The Rocks"}</v>
      </c>
      <c r="AD1415" s="1" t="str">
        <f>formatRow(Tokens!BN$2:BR$2,Tokens!BN1415:BR1415,0,"marketplace")</f>
        <v>"marketplace":{"initial_price":294,_x000D_
"reservation_price":"",_x000D_
"duration":"",_x000D_
"max_mint":1,_x000D_
"sell_date":"25/06/2022"}</v>
      </c>
      <c r="AE1415" s="1"/>
    </row>
    <row r="1416" spans="4:31" ht="14.25" customHeight="1" x14ac:dyDescent="0.3">
      <c r="D1416" s="1">
        <f>Tokens!B1416</f>
        <v>111</v>
      </c>
      <c r="E1416" s="17" t="str">
        <f>IF(Tokens!C1416="","",Tokens!C1416)</f>
        <v>#111 Pass Festival</v>
      </c>
      <c r="F1416"/>
      <c r="G1416"/>
      <c r="H1416"/>
      <c r="I1416"/>
      <c r="J1416"/>
      <c r="M1416"/>
      <c r="N1416"/>
      <c r="O1416" s="15" t="str">
        <f t="shared" si="44"/>
        <v>_</v>
      </c>
      <c r="P1416" s="18" t="str">
        <f>IF(F1416="stop","",IF(F1416&lt;&gt;"",HYPERLINK(Settings!$B$5 &amp; "/manage/?network=" &amp; LOWER(B$8) &amp; "&amp;search=token&amp;account=" &amp; ToMint!$B$5 &amp; "&amp;view=" &amp; ToMint!J1416,"TokenSol"),""))</f>
        <v/>
      </c>
      <c r="Q1416" s="2"/>
      <c r="R1416" s="2"/>
      <c r="S1416" s="11"/>
      <c r="T1416" s="78" t="str">
        <f>"owner=" &amp; Tokens!BS1416 &amp; "&amp;filename_for_metadata=" &amp; Tokens!BT1416 &amp; "&amp;offchaindata_platform=" &amp; $B$17 &amp; "&amp;keyfile=" &amp; $B$5 &amp;  "&amp;repository=" &amp; $B$18</f>
        <v>owner=BbDq7xeUzpj8bXfd9N7dh1tw43Ss7xbYpyjoNuwDSrzq&amp;filename_for_metadata=PASSFestival_COR22E111&amp;offchaindata_platform=Github&amp;keyfile=Paul&amp;repository=CalviOnTheRocks2022</v>
      </c>
      <c r="U1416" s="78" t="str">
        <f t="shared" si="45"/>
        <v>{"name":"#111 Pass Festival",_x000D_
"symbol":"COR22E111",_x000D_
"description":"Pass Festival / Pass NFT Festival - 1 édition Calvi on the Rocks 2022",_x000D_
"seller_fee_basis_points":1000,_x000D_
"image":"https://bafybeiflvodqq4rgc4rllyrfmnru27nayzyze3oq2slppdbrxqosk4vzpe.ipfs.nftstorage.link?image_111.webp",_x000D_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16" s="78" t="str">
        <f>formatRow(Tokens!C$2:I$2,Tokens!C1416:I1416)</f>
        <v>"name":"#111 Pass Festival",_x000D_
"symbol":"COR22E111",_x000D_
"description":"Pass Festival / Pass NFT Festival - 1 édition Calvi on the Rocks 2022",_x000D_
"seller_fee_basis_points":1000,_x000D_
"image":"https://bafybeiflvodqq4rgc4rllyrfmnru27nayzyze3oq2slppdbrxqosk4vzpe.ipfs.nftstorage.link?image_111.webp",_x000D_
"Issuer":"NfluenT for Calvi On The rocks",_x000D_
"external_url":""</v>
      </c>
      <c r="W1416" s="78" t="str">
        <f>formatRow(Tokens!J$2:AV$2,Tokens!J1416:AV1416,2,"attributes")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6" s="78" t="str">
        <f>formatRow(Tokens!AX$2:BC$2,Tokens!AX1416:BC1416,2,"creators")</f>
        <v>"creators":[{"address":"ncreator",_x000D_
"share":10},{"address":"cotrcrea",_x000D_
"share":90},{"address":"nminer",_x000D_
"share":0}]</v>
      </c>
      <c r="Y1416" s="78" t="str">
        <f>formatRow(Tokens!BD$2:BI$2,Tokens!BD1416:BI1416,2,"files")</f>
        <v>"files":[]</v>
      </c>
      <c r="Z1416" s="78"/>
      <c r="AA1416" s="78"/>
      <c r="AB1416" s="78"/>
      <c r="AC1416" s="78" t="str">
        <f>formatRow(Tokens!BJ$2:BK$2,Tokens!BJ1416:BK1416,0,"collection")</f>
        <v>"collection":{"name":"PASS Festival",_x000D_
"family":"Calvi On The Rocks"}</v>
      </c>
      <c r="AD1416" s="1" t="str">
        <f>formatRow(Tokens!BN$2:BR$2,Tokens!BN1416:BR1416,0,"marketplace")</f>
        <v>"marketplace":{"initial_price":294,_x000D_
"reservation_price":"",_x000D_
"duration":"",_x000D_
"max_mint":1,_x000D_
"sell_date":"25/06/2022"}</v>
      </c>
      <c r="AE1416" s="1"/>
    </row>
    <row r="1417" spans="4:31" ht="14.25" customHeight="1" x14ac:dyDescent="0.3">
      <c r="D1417" s="1">
        <f>Tokens!B1417</f>
        <v>112</v>
      </c>
      <c r="E1417" s="17" t="str">
        <f>IF(Tokens!C1417="","",Tokens!C1417)</f>
        <v>#112 Pass Festival</v>
      </c>
      <c r="F1417"/>
      <c r="G1417"/>
      <c r="H1417"/>
      <c r="I1417"/>
      <c r="J1417"/>
      <c r="M1417"/>
      <c r="N1417"/>
      <c r="O1417" s="15" t="str">
        <f t="shared" si="44"/>
        <v>_</v>
      </c>
      <c r="P1417" s="18" t="str">
        <f>IF(F1417="stop","",IF(F1417&lt;&gt;"",HYPERLINK(Settings!$B$5 &amp; "/manage/?network=" &amp; LOWER(B$8) &amp; "&amp;search=token&amp;account=" &amp; ToMint!$B$5 &amp; "&amp;view=" &amp; ToMint!J1417,"TokenSol"),""))</f>
        <v/>
      </c>
      <c r="Q1417" s="2"/>
      <c r="R1417" s="2"/>
      <c r="S1417" s="11"/>
      <c r="T1417" s="78" t="str">
        <f>"owner=" &amp; Tokens!BS1417 &amp; "&amp;filename_for_metadata=" &amp; Tokens!BT1417 &amp; "&amp;offchaindata_platform=" &amp; $B$17 &amp; "&amp;keyfile=" &amp; $B$5 &amp;  "&amp;repository=" &amp; $B$18</f>
        <v>owner=BbDq7xeUzpj8bXfd9N7dh1tw43Ss7xbYpyjoNuwDSrzq&amp;filename_for_metadata=PASSFestival_COR22E112&amp;offchaindata_platform=Github&amp;keyfile=Paul&amp;repository=CalviOnTheRocks2022</v>
      </c>
      <c r="U1417" s="78" t="str">
        <f t="shared" si="45"/>
        <v>{"name":"#112 Pass Festival",_x000D_
"symbol":"COR22E112",_x000D_
"description":"Pass Festival / Pass NFT Festival - 1 édition Calvi on the Rocks 2022",_x000D_
"seller_fee_basis_points":1000,_x000D_
"image":"https://bafybeide3wkrnvcxhjzt5hhjxpfb5t5flcdiqk2yjennrn6ekcij45gkdy.ipfs.nftstorage.link?image_112.webp",_x000D_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17" s="78" t="str">
        <f>formatRow(Tokens!C$2:I$2,Tokens!C1417:I1417)</f>
        <v>"name":"#112 Pass Festival",_x000D_
"symbol":"COR22E112",_x000D_
"description":"Pass Festival / Pass NFT Festival - 1 édition Calvi on the Rocks 2022",_x000D_
"seller_fee_basis_points":1000,_x000D_
"image":"https://bafybeide3wkrnvcxhjzt5hhjxpfb5t5flcdiqk2yjennrn6ekcij45gkdy.ipfs.nftstorage.link?image_112.webp",_x000D_
"Issuer":"NfluenT for Calvi On The rocks",_x000D_
"external_url":""</v>
      </c>
      <c r="W1417" s="78" t="str">
        <f>formatRow(Tokens!J$2:AV$2,Tokens!J1417:AV1417,2,"attributes")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7" s="78" t="str">
        <f>formatRow(Tokens!AX$2:BC$2,Tokens!AX1417:BC1417,2,"creators")</f>
        <v>"creators":[{"address":"ncreator",_x000D_
"share":10},{"address":"cotrcrea",_x000D_
"share":90},{"address":"nminer",_x000D_
"share":0}]</v>
      </c>
      <c r="Y1417" s="78" t="str">
        <f>formatRow(Tokens!BD$2:BI$2,Tokens!BD1417:BI1417,2,"files")</f>
        <v>"files":[]</v>
      </c>
      <c r="Z1417" s="78"/>
      <c r="AA1417" s="78"/>
      <c r="AB1417" s="78"/>
      <c r="AC1417" s="78" t="str">
        <f>formatRow(Tokens!BJ$2:BK$2,Tokens!BJ1417:BK1417,0,"collection")</f>
        <v>"collection":{"name":"PASS Festival",_x000D_
"family":"Calvi On The Rocks"}</v>
      </c>
      <c r="AD1417" s="1" t="str">
        <f>formatRow(Tokens!BN$2:BR$2,Tokens!BN1417:BR1417,0,"marketplace")</f>
        <v>"marketplace":{"initial_price":294,_x000D_
"reservation_price":"",_x000D_
"duration":"",_x000D_
"max_mint":1,_x000D_
"sell_date":"25/06/2022"}</v>
      </c>
      <c r="AE1417" s="1"/>
    </row>
    <row r="1418" spans="4:31" ht="14.25" customHeight="1" x14ac:dyDescent="0.3">
      <c r="D1418" s="1">
        <f>Tokens!B1418</f>
        <v>113</v>
      </c>
      <c r="E1418" s="17" t="str">
        <f>IF(Tokens!C1418="","",Tokens!C1418)</f>
        <v>#113 Pass Festival</v>
      </c>
      <c r="F1418"/>
      <c r="G1418"/>
      <c r="H1418"/>
      <c r="I1418"/>
      <c r="J1418"/>
      <c r="M1418"/>
      <c r="N1418"/>
      <c r="O1418" s="15" t="str">
        <f t="shared" si="44"/>
        <v>_</v>
      </c>
      <c r="P1418" s="18" t="str">
        <f>IF(F1418="stop","",IF(F1418&lt;&gt;"",HYPERLINK(Settings!$B$5 &amp; "/manage/?network=" &amp; LOWER(B$8) &amp; "&amp;search=token&amp;account=" &amp; ToMint!$B$5 &amp; "&amp;view=" &amp; ToMint!J1418,"TokenSol"),""))</f>
        <v/>
      </c>
      <c r="Q1418" s="2"/>
      <c r="R1418" s="2"/>
      <c r="S1418" s="11"/>
      <c r="T1418" s="78" t="str">
        <f>"owner=" &amp; Tokens!BS1418 &amp; "&amp;filename_for_metadata=" &amp; Tokens!BT1418 &amp; "&amp;offchaindata_platform=" &amp; $B$17 &amp; "&amp;keyfile=" &amp; $B$5 &amp;  "&amp;repository=" &amp; $B$18</f>
        <v>owner=BbDq7xeUzpj8bXfd9N7dh1tw43Ss7xbYpyjoNuwDSrzq&amp;filename_for_metadata=PASSFestival_COR22E113&amp;offchaindata_platform=Github&amp;keyfile=Paul&amp;repository=CalviOnTheRocks2022</v>
      </c>
      <c r="U1418" s="78" t="str">
        <f t="shared" si="45"/>
        <v>{"name":"#113 Pass Festival",_x000D_
"symbol":"COR22E113",_x000D_
"description":"Pass Festival / Pass NFT Festival - 1 édition Calvi on the Rocks 2022",_x000D_
"seller_fee_basis_points":1000,_x000D_
"image":"https://bafybeia7sgztikq7yjbx5qmwvogm3y22ubnqureb5cqmxdpvodzpr3jgzm.ipfs.nftstorage.link?image_113.webp",_x000D_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18" s="78" t="str">
        <f>formatRow(Tokens!C$2:I$2,Tokens!C1418:I1418)</f>
        <v>"name":"#113 Pass Festival",_x000D_
"symbol":"COR22E113",_x000D_
"description":"Pass Festival / Pass NFT Festival - 1 édition Calvi on the Rocks 2022",_x000D_
"seller_fee_basis_points":1000,_x000D_
"image":"https://bafybeia7sgztikq7yjbx5qmwvogm3y22ubnqureb5cqmxdpvodzpr3jgzm.ipfs.nftstorage.link?image_113.webp",_x000D_
"Issuer":"NfluenT for Calvi On The rocks",_x000D_
"external_url":""</v>
      </c>
      <c r="W1418" s="78" t="str">
        <f>formatRow(Tokens!J$2:AV$2,Tokens!J1418:AV1418,2,"attributes")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8" s="78" t="str">
        <f>formatRow(Tokens!AX$2:BC$2,Tokens!AX1418:BC1418,2,"creators")</f>
        <v>"creators":[{"address":"ncreator",_x000D_
"share":10},{"address":"cotrcrea",_x000D_
"share":90},{"address":"nminer",_x000D_
"share":0}]</v>
      </c>
      <c r="Y1418" s="78" t="str">
        <f>formatRow(Tokens!BD$2:BI$2,Tokens!BD1418:BI1418,2,"files")</f>
        <v>"files":[]</v>
      </c>
      <c r="Z1418" s="78"/>
      <c r="AA1418" s="78"/>
      <c r="AB1418" s="78"/>
      <c r="AC1418" s="78" t="str">
        <f>formatRow(Tokens!BJ$2:BK$2,Tokens!BJ1418:BK1418,0,"collection")</f>
        <v>"collection":{"name":"PASS Festival",_x000D_
"family":"Calvi On The Rocks"}</v>
      </c>
      <c r="AD1418" s="1" t="str">
        <f>formatRow(Tokens!BN$2:BR$2,Tokens!BN1418:BR1418,0,"marketplace")</f>
        <v>"marketplace":{"initial_price":294,_x000D_
"reservation_price":"",_x000D_
"duration":"",_x000D_
"max_mint":1,_x000D_
"sell_date":"25/06/2022"}</v>
      </c>
      <c r="AE1418" s="1"/>
    </row>
    <row r="1419" spans="4:31" ht="14.25" customHeight="1" x14ac:dyDescent="0.3">
      <c r="D1419" s="1">
        <f>Tokens!B1419</f>
        <v>114</v>
      </c>
      <c r="E1419" s="17" t="str">
        <f>IF(Tokens!C1419="","",Tokens!C1419)</f>
        <v>#114 Pass Festival</v>
      </c>
      <c r="F1419"/>
      <c r="G1419"/>
      <c r="H1419"/>
      <c r="I1419"/>
      <c r="J1419"/>
      <c r="M1419"/>
      <c r="N1419"/>
      <c r="O1419" s="15" t="str">
        <f t="shared" si="44"/>
        <v>_</v>
      </c>
      <c r="P1419" s="18" t="str">
        <f>IF(F1419="stop","",IF(F1419&lt;&gt;"",HYPERLINK(Settings!$B$5 &amp; "/manage/?network=" &amp; LOWER(B$8) &amp; "&amp;search=token&amp;account=" &amp; ToMint!$B$5 &amp; "&amp;view=" &amp; ToMint!J1419,"TokenSol"),""))</f>
        <v/>
      </c>
      <c r="Q1419" s="2"/>
      <c r="R1419" s="2"/>
      <c r="S1419" s="11"/>
      <c r="T1419" s="78" t="str">
        <f>"owner=" &amp; Tokens!BS1419 &amp; "&amp;filename_for_metadata=" &amp; Tokens!BT1419 &amp; "&amp;offchaindata_platform=" &amp; $B$17 &amp; "&amp;keyfile=" &amp; $B$5 &amp;  "&amp;repository=" &amp; $B$18</f>
        <v>owner=BbDq7xeUzpj8bXfd9N7dh1tw43Ss7xbYpyjoNuwDSrzq&amp;filename_for_metadata=PASSFestival_COR22E114&amp;offchaindata_platform=Github&amp;keyfile=Paul&amp;repository=CalviOnTheRocks2022</v>
      </c>
      <c r="U1419" s="78" t="str">
        <f t="shared" si="45"/>
        <v>{"name":"#114 Pass Festival",_x000D_
"symbol":"COR22E114",_x000D_
"description":"Pass Festival / Pass NFT Festival - 1 édition Calvi on the Rocks 2022",_x000D_
"seller_fee_basis_points":1000,_x000D_
"image":"https://bafybeidoxvcrzdbk62rwfq6sywbhjbsthg3sepa6k3bq42zvfa4vn6emsu.ipfs.nftstorage.link?image_114.webp",_x000D_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19" s="78" t="str">
        <f>formatRow(Tokens!C$2:I$2,Tokens!C1419:I1419)</f>
        <v>"name":"#114 Pass Festival",_x000D_
"symbol":"COR22E114",_x000D_
"description":"Pass Festival / Pass NFT Festival - 1 édition Calvi on the Rocks 2022",_x000D_
"seller_fee_basis_points":1000,_x000D_
"image":"https://bafybeidoxvcrzdbk62rwfq6sywbhjbsthg3sepa6k3bq42zvfa4vn6emsu.ipfs.nftstorage.link?image_114.webp",_x000D_
"Issuer":"NfluenT for Calvi On The rocks",_x000D_
"external_url":""</v>
      </c>
      <c r="W1419" s="78" t="str">
        <f>formatRow(Tokens!J$2:AV$2,Tokens!J1419:AV1419,2,"attributes")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9" s="78" t="str">
        <f>formatRow(Tokens!AX$2:BC$2,Tokens!AX1419:BC1419,2,"creators")</f>
        <v>"creators":[{"address":"ncreator",_x000D_
"share":10},{"address":"cotrcrea",_x000D_
"share":90},{"address":"nminer",_x000D_
"share":0}]</v>
      </c>
      <c r="Y1419" s="78" t="str">
        <f>formatRow(Tokens!BD$2:BI$2,Tokens!BD1419:BI1419,2,"files")</f>
        <v>"files":[]</v>
      </c>
      <c r="Z1419" s="78"/>
      <c r="AA1419" s="78"/>
      <c r="AB1419" s="78"/>
      <c r="AC1419" s="78" t="str">
        <f>formatRow(Tokens!BJ$2:BK$2,Tokens!BJ1419:BK1419,0,"collection")</f>
        <v>"collection":{"name":"PASS Festival",_x000D_
"family":"Calvi On The Rocks"}</v>
      </c>
      <c r="AD1419" s="1" t="str">
        <f>formatRow(Tokens!BN$2:BR$2,Tokens!BN1419:BR1419,0,"marketplace")</f>
        <v>"marketplace":{"initial_price":294,_x000D_
"reservation_price":"",_x000D_
"duration":"",_x000D_
"max_mint":1,_x000D_
"sell_date":"25/06/2022"}</v>
      </c>
      <c r="AE1419" s="1"/>
    </row>
    <row r="1420" spans="4:31" ht="14.25" customHeight="1" x14ac:dyDescent="0.3">
      <c r="D1420" s="1">
        <f>Tokens!B1420</f>
        <v>115</v>
      </c>
      <c r="E1420" s="17" t="str">
        <f>IF(Tokens!C1420="","",Tokens!C1420)</f>
        <v>#115 Pass Festival</v>
      </c>
      <c r="F1420"/>
      <c r="G1420"/>
      <c r="H1420"/>
      <c r="I1420"/>
      <c r="J1420"/>
      <c r="M1420"/>
      <c r="N1420"/>
      <c r="O1420" s="15" t="str">
        <f t="shared" si="44"/>
        <v>_</v>
      </c>
      <c r="P1420" s="18" t="str">
        <f>IF(F1420="stop","",IF(F1420&lt;&gt;"",HYPERLINK(Settings!$B$5 &amp; "/manage/?network=" &amp; LOWER(B$8) &amp; "&amp;search=token&amp;account=" &amp; ToMint!$B$5 &amp; "&amp;view=" &amp; ToMint!J1420,"TokenSol"),""))</f>
        <v/>
      </c>
      <c r="Q1420" s="2"/>
      <c r="R1420" s="2"/>
      <c r="S1420" s="11"/>
      <c r="T1420" s="78" t="str">
        <f>"owner=" &amp; Tokens!BS1420 &amp; "&amp;filename_for_metadata=" &amp; Tokens!BT1420 &amp; "&amp;offchaindata_platform=" &amp; $B$17 &amp; "&amp;keyfile=" &amp; $B$5 &amp;  "&amp;repository=" &amp; $B$18</f>
        <v>owner=BbDq7xeUzpj8bXfd9N7dh1tw43Ss7xbYpyjoNuwDSrzq&amp;filename_for_metadata=PASSFestival_COR22E115&amp;offchaindata_platform=Github&amp;keyfile=Paul&amp;repository=CalviOnTheRocks2022</v>
      </c>
      <c r="U1420" s="78" t="str">
        <f t="shared" si="45"/>
        <v>{"name":"#115 Pass Festival",_x000D_
"symbol":"COR22E115",_x000D_
"description":"Pass Festival / Pass NFT Festival - 1 édition Calvi on the Rocks 2022",_x000D_
"seller_fee_basis_points":1000,_x000D_
"image":"https://bafybeiaumrrmckf45y534pxw6zfim4hzd56r6aet53zqupbu5ye72p4jne.ipfs.nftstorage.link?image_115.webp",_x000D_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20" s="78" t="str">
        <f>formatRow(Tokens!C$2:I$2,Tokens!C1420:I1420)</f>
        <v>"name":"#115 Pass Festival",_x000D_
"symbol":"COR22E115",_x000D_
"description":"Pass Festival / Pass NFT Festival - 1 édition Calvi on the Rocks 2022",_x000D_
"seller_fee_basis_points":1000,_x000D_
"image":"https://bafybeiaumrrmckf45y534pxw6zfim4hzd56r6aet53zqupbu5ye72p4jne.ipfs.nftstorage.link?image_115.webp",_x000D_
"Issuer":"NfluenT for Calvi On The rocks",_x000D_
"external_url":""</v>
      </c>
      <c r="W1420" s="78" t="str">
        <f>formatRow(Tokens!J$2:AV$2,Tokens!J1420:AV1420,2,"attributes")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0" s="78" t="str">
        <f>formatRow(Tokens!AX$2:BC$2,Tokens!AX1420:BC1420,2,"creators")</f>
        <v>"creators":[{"address":"ncreator",_x000D_
"share":10},{"address":"cotrcrea",_x000D_
"share":90},{"address":"nminer",_x000D_
"share":0}]</v>
      </c>
      <c r="Y1420" s="78" t="str">
        <f>formatRow(Tokens!BD$2:BI$2,Tokens!BD1420:BI1420,2,"files")</f>
        <v>"files":[]</v>
      </c>
      <c r="Z1420" s="78"/>
      <c r="AA1420" s="78"/>
      <c r="AB1420" s="78"/>
      <c r="AC1420" s="78" t="str">
        <f>formatRow(Tokens!BJ$2:BK$2,Tokens!BJ1420:BK1420,0,"collection")</f>
        <v>"collection":{"name":"PASS Festival",_x000D_
"family":"Calvi On The Rocks"}</v>
      </c>
      <c r="AD1420" s="1" t="str">
        <f>formatRow(Tokens!BN$2:BR$2,Tokens!BN1420:BR1420,0,"marketplace")</f>
        <v>"marketplace":{"initial_price":294,_x000D_
"reservation_price":"",_x000D_
"duration":"",_x000D_
"max_mint":1,_x000D_
"sell_date":"25/06/2022"}</v>
      </c>
      <c r="AE1420" s="1"/>
    </row>
    <row r="1421" spans="4:31" ht="14.25" customHeight="1" x14ac:dyDescent="0.3">
      <c r="D1421" s="1">
        <f>Tokens!B1421</f>
        <v>116</v>
      </c>
      <c r="E1421" s="17" t="str">
        <f>IF(Tokens!C1421="","",Tokens!C1421)</f>
        <v>#116 Pass Festival</v>
      </c>
      <c r="F1421"/>
      <c r="G1421"/>
      <c r="H1421"/>
      <c r="I1421"/>
      <c r="J1421"/>
      <c r="M1421"/>
      <c r="N1421"/>
      <c r="O1421" s="15" t="str">
        <f t="shared" si="44"/>
        <v>_</v>
      </c>
      <c r="P1421" s="18" t="str">
        <f>IF(F1421="stop","",IF(F1421&lt;&gt;"",HYPERLINK(Settings!$B$5 &amp; "/manage/?network=" &amp; LOWER(B$8) &amp; "&amp;search=token&amp;account=" &amp; ToMint!$B$5 &amp; "&amp;view=" &amp; ToMint!J1421,"TokenSol"),""))</f>
        <v/>
      </c>
      <c r="Q1421" s="2"/>
      <c r="R1421" s="2"/>
      <c r="S1421" s="11"/>
      <c r="T1421" s="78" t="str">
        <f>"owner=" &amp; Tokens!BS1421 &amp; "&amp;filename_for_metadata=" &amp; Tokens!BT1421 &amp; "&amp;offchaindata_platform=" &amp; $B$17 &amp; "&amp;keyfile=" &amp; $B$5 &amp;  "&amp;repository=" &amp; $B$18</f>
        <v>owner=BbDq7xeUzpj8bXfd9N7dh1tw43Ss7xbYpyjoNuwDSrzq&amp;filename_for_metadata=PASSFestival_COR22E116&amp;offchaindata_platform=Github&amp;keyfile=Paul&amp;repository=CalviOnTheRocks2022</v>
      </c>
      <c r="U1421" s="78" t="str">
        <f t="shared" si="45"/>
        <v>{"name":"#116 Pass Festival",_x000D_
"symbol":"COR22E116",_x000D_
"description":"Pass Festival / Pass NFT Festival - 1 édition Calvi on the Rocks 2022",_x000D_
"seller_fee_basis_points":1000,_x000D_
"image":"https://bafybeiafxn5ndqtlwyoxrbxtab4wwltcex2lh2f7bpyrh4dkwlispd72za.ipfs.nftstorage.link?image_116.webp",_x000D_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21" s="78" t="str">
        <f>formatRow(Tokens!C$2:I$2,Tokens!C1421:I1421)</f>
        <v>"name":"#116 Pass Festival",_x000D_
"symbol":"COR22E116",_x000D_
"description":"Pass Festival / Pass NFT Festival - 1 édition Calvi on the Rocks 2022",_x000D_
"seller_fee_basis_points":1000,_x000D_
"image":"https://bafybeiafxn5ndqtlwyoxrbxtab4wwltcex2lh2f7bpyrh4dkwlispd72za.ipfs.nftstorage.link?image_116.webp",_x000D_
"Issuer":"NfluenT for Calvi On The rocks",_x000D_
"external_url":""</v>
      </c>
      <c r="W1421" s="78" t="str">
        <f>formatRow(Tokens!J$2:AV$2,Tokens!J1421:AV1421,2,"attributes")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1" s="78" t="str">
        <f>formatRow(Tokens!AX$2:BC$2,Tokens!AX1421:BC1421,2,"creators")</f>
        <v>"creators":[{"address":"ncreator",_x000D_
"share":10},{"address":"cotrcrea",_x000D_
"share":90},{"address":"nminer",_x000D_
"share":0}]</v>
      </c>
      <c r="Y1421" s="78" t="str">
        <f>formatRow(Tokens!BD$2:BI$2,Tokens!BD1421:BI1421,2,"files")</f>
        <v>"files":[]</v>
      </c>
      <c r="Z1421" s="78"/>
      <c r="AA1421" s="78"/>
      <c r="AB1421" s="78"/>
      <c r="AC1421" s="78" t="str">
        <f>formatRow(Tokens!BJ$2:BK$2,Tokens!BJ1421:BK1421,0,"collection")</f>
        <v>"collection":{"name":"PASS Festival",_x000D_
"family":"Calvi On The Rocks"}</v>
      </c>
      <c r="AD1421" s="1" t="str">
        <f>formatRow(Tokens!BN$2:BR$2,Tokens!BN1421:BR1421,0,"marketplace")</f>
        <v>"marketplace":{"initial_price":294,_x000D_
"reservation_price":"",_x000D_
"duration":"",_x000D_
"max_mint":1,_x000D_
"sell_date":"25/06/2022"}</v>
      </c>
      <c r="AE1421" s="1"/>
    </row>
    <row r="1422" spans="4:31" ht="14.25" customHeight="1" x14ac:dyDescent="0.3">
      <c r="D1422" s="1">
        <f>Tokens!B1422</f>
        <v>117</v>
      </c>
      <c r="E1422" s="17" t="str">
        <f>IF(Tokens!C1422="","",Tokens!C1422)</f>
        <v>#117 Pass Festival</v>
      </c>
      <c r="F1422"/>
      <c r="G1422"/>
      <c r="H1422"/>
      <c r="I1422"/>
      <c r="J1422"/>
      <c r="M1422"/>
      <c r="N1422"/>
      <c r="O1422" s="15" t="str">
        <f t="shared" si="44"/>
        <v>_</v>
      </c>
      <c r="P1422" s="18" t="str">
        <f>IF(F1422="stop","",IF(F1422&lt;&gt;"",HYPERLINK(Settings!$B$5 &amp; "/manage/?network=" &amp; LOWER(B$8) &amp; "&amp;search=token&amp;account=" &amp; ToMint!$B$5 &amp; "&amp;view=" &amp; ToMint!J1422,"TokenSol"),""))</f>
        <v/>
      </c>
      <c r="Q1422" s="2"/>
      <c r="R1422" s="2"/>
      <c r="S1422" s="11"/>
      <c r="T1422" s="78" t="str">
        <f>"owner=" &amp; Tokens!BS1422 &amp; "&amp;filename_for_metadata=" &amp; Tokens!BT1422 &amp; "&amp;offchaindata_platform=" &amp; $B$17 &amp; "&amp;keyfile=" &amp; $B$5 &amp;  "&amp;repository=" &amp; $B$18</f>
        <v>owner=BbDq7xeUzpj8bXfd9N7dh1tw43Ss7xbYpyjoNuwDSrzq&amp;filename_for_metadata=PASSFestival_COR22E117&amp;offchaindata_platform=Github&amp;keyfile=Paul&amp;repository=CalviOnTheRocks2022</v>
      </c>
      <c r="U1422" s="78" t="str">
        <f t="shared" si="45"/>
        <v>{"name":"#117 Pass Festival",_x000D_
"symbol":"COR22E117",_x000D_
"description":"Pass Festival / Pass NFT Festival - 1 édition Calvi on the Rocks 2022",_x000D_
"seller_fee_basis_points":1000,_x000D_
"image":"https://bafybeihojaybdkadtytp6ehakqnimlqquqqpzxalvio5dj3ikb4tt33nbm.ipfs.nftstorage.link?image_117.webp",_x000D_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22" s="78" t="str">
        <f>formatRow(Tokens!C$2:I$2,Tokens!C1422:I1422)</f>
        <v>"name":"#117 Pass Festival",_x000D_
"symbol":"COR22E117",_x000D_
"description":"Pass Festival / Pass NFT Festival - 1 édition Calvi on the Rocks 2022",_x000D_
"seller_fee_basis_points":1000,_x000D_
"image":"https://bafybeihojaybdkadtytp6ehakqnimlqquqqpzxalvio5dj3ikb4tt33nbm.ipfs.nftstorage.link?image_117.webp",_x000D_
"Issuer":"NfluenT for Calvi On The rocks",_x000D_
"external_url":""</v>
      </c>
      <c r="W1422" s="78" t="str">
        <f>formatRow(Tokens!J$2:AV$2,Tokens!J1422:AV1422,2,"attributes")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2" s="78" t="str">
        <f>formatRow(Tokens!AX$2:BC$2,Tokens!AX1422:BC1422,2,"creators")</f>
        <v>"creators":[{"address":"ncreator",_x000D_
"share":10},{"address":"cotrcrea",_x000D_
"share":90},{"address":"nminer",_x000D_
"share":0}]</v>
      </c>
      <c r="Y1422" s="78" t="str">
        <f>formatRow(Tokens!BD$2:BI$2,Tokens!BD1422:BI1422,2,"files")</f>
        <v>"files":[]</v>
      </c>
      <c r="Z1422" s="78"/>
      <c r="AA1422" s="78"/>
      <c r="AB1422" s="78"/>
      <c r="AC1422" s="78" t="str">
        <f>formatRow(Tokens!BJ$2:BK$2,Tokens!BJ1422:BK1422,0,"collection")</f>
        <v>"collection":{"name":"PASS Festival",_x000D_
"family":"Calvi On The Rocks"}</v>
      </c>
      <c r="AD1422" s="1" t="str">
        <f>formatRow(Tokens!BN$2:BR$2,Tokens!BN1422:BR1422,0,"marketplace")</f>
        <v>"marketplace":{"initial_price":294,_x000D_
"reservation_price":"",_x000D_
"duration":"",_x000D_
"max_mint":1,_x000D_
"sell_date":"25/06/2022"}</v>
      </c>
      <c r="AE1422" s="1"/>
    </row>
    <row r="1423" spans="4:31" ht="14.25" customHeight="1" x14ac:dyDescent="0.3">
      <c r="D1423" s="1">
        <f>Tokens!B1423</f>
        <v>118</v>
      </c>
      <c r="E1423" s="17" t="str">
        <f>IF(Tokens!C1423="","",Tokens!C1423)</f>
        <v>#118 Pass Festival</v>
      </c>
      <c r="F1423"/>
      <c r="G1423"/>
      <c r="H1423"/>
      <c r="I1423"/>
      <c r="J1423"/>
      <c r="M1423"/>
      <c r="N1423"/>
      <c r="O1423" s="15" t="str">
        <f t="shared" si="44"/>
        <v>_</v>
      </c>
      <c r="P1423" s="18" t="str">
        <f>IF(F1423="stop","",IF(F1423&lt;&gt;"",HYPERLINK(Settings!$B$5 &amp; "/manage/?network=" &amp; LOWER(B$8) &amp; "&amp;search=token&amp;account=" &amp; ToMint!$B$5 &amp; "&amp;view=" &amp; ToMint!J1423,"TokenSol"),""))</f>
        <v/>
      </c>
      <c r="Q1423" s="2"/>
      <c r="R1423" s="2"/>
      <c r="S1423" s="11"/>
      <c r="T1423" s="78" t="str">
        <f>"owner=" &amp; Tokens!BS1423 &amp; "&amp;filename_for_metadata=" &amp; Tokens!BT1423 &amp; "&amp;offchaindata_platform=" &amp; $B$17 &amp; "&amp;keyfile=" &amp; $B$5 &amp;  "&amp;repository=" &amp; $B$18</f>
        <v>owner=BbDq7xeUzpj8bXfd9N7dh1tw43Ss7xbYpyjoNuwDSrzq&amp;filename_for_metadata=PASSFestival_COR22E118&amp;offchaindata_platform=Github&amp;keyfile=Paul&amp;repository=CalviOnTheRocks2022</v>
      </c>
      <c r="U1423" s="78" t="str">
        <f t="shared" si="45"/>
        <v>{"name":"#118 Pass Festival",_x000D_
"symbol":"COR22E118",_x000D_
"description":"Pass Festival / Pass NFT Festival - 1 édition Calvi on the Rocks 2022",_x000D_
"seller_fee_basis_points":1000,_x000D_
"image":"https://bafybeihjez4hqoreqtnn7i6mrakoetbpenrhkqqpopjhthkgdfa2g7azo4.ipfs.nftstorage.link?image_118.webp",_x000D_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23" s="78" t="str">
        <f>formatRow(Tokens!C$2:I$2,Tokens!C1423:I1423)</f>
        <v>"name":"#118 Pass Festival",_x000D_
"symbol":"COR22E118",_x000D_
"description":"Pass Festival / Pass NFT Festival - 1 édition Calvi on the Rocks 2022",_x000D_
"seller_fee_basis_points":1000,_x000D_
"image":"https://bafybeihjez4hqoreqtnn7i6mrakoetbpenrhkqqpopjhthkgdfa2g7azo4.ipfs.nftstorage.link?image_118.webp",_x000D_
"Issuer":"NfluenT for Calvi On The rocks",_x000D_
"external_url":""</v>
      </c>
      <c r="W1423" s="78" t="str">
        <f>formatRow(Tokens!J$2:AV$2,Tokens!J1423:AV1423,2,"attributes")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3" s="78" t="str">
        <f>formatRow(Tokens!AX$2:BC$2,Tokens!AX1423:BC1423,2,"creators")</f>
        <v>"creators":[{"address":"ncreator",_x000D_
"share":10},{"address":"cotrcrea",_x000D_
"share":90},{"address":"nminer",_x000D_
"share":0}]</v>
      </c>
      <c r="Y1423" s="78" t="str">
        <f>formatRow(Tokens!BD$2:BI$2,Tokens!BD1423:BI1423,2,"files")</f>
        <v>"files":[]</v>
      </c>
      <c r="Z1423" s="78"/>
      <c r="AA1423" s="78"/>
      <c r="AB1423" s="78"/>
      <c r="AC1423" s="78" t="str">
        <f>formatRow(Tokens!BJ$2:BK$2,Tokens!BJ1423:BK1423,0,"collection")</f>
        <v>"collection":{"name":"PASS Festival",_x000D_
"family":"Calvi On The Rocks"}</v>
      </c>
      <c r="AD1423" s="1" t="str">
        <f>formatRow(Tokens!BN$2:BR$2,Tokens!BN1423:BR1423,0,"marketplace")</f>
        <v>"marketplace":{"initial_price":294,_x000D_
"reservation_price":"",_x000D_
"duration":"",_x000D_
"max_mint":1,_x000D_
"sell_date":"25/06/2022"}</v>
      </c>
      <c r="AE1423" s="1"/>
    </row>
    <row r="1424" spans="4:31" ht="14.25" customHeight="1" x14ac:dyDescent="0.3">
      <c r="D1424" s="1">
        <f>Tokens!B1424</f>
        <v>119</v>
      </c>
      <c r="E1424" s="17" t="str">
        <f>IF(Tokens!C1424="","",Tokens!C1424)</f>
        <v>#119 Pass Festival</v>
      </c>
      <c r="F1424"/>
      <c r="G1424"/>
      <c r="H1424"/>
      <c r="I1424"/>
      <c r="J1424"/>
      <c r="M1424"/>
      <c r="N1424"/>
      <c r="O1424" s="15" t="str">
        <f t="shared" si="44"/>
        <v>_</v>
      </c>
      <c r="P1424" s="18" t="str">
        <f>IF(F1424="stop","",IF(F1424&lt;&gt;"",HYPERLINK(Settings!$B$5 &amp; "/manage/?network=" &amp; LOWER(B$8) &amp; "&amp;search=token&amp;account=" &amp; ToMint!$B$5 &amp; "&amp;view=" &amp; ToMint!J1424,"TokenSol"),""))</f>
        <v/>
      </c>
      <c r="Q1424" s="2"/>
      <c r="R1424" s="2"/>
      <c r="S1424" s="11"/>
      <c r="T1424" s="78" t="str">
        <f>"owner=" &amp; Tokens!BS1424 &amp; "&amp;filename_for_metadata=" &amp; Tokens!BT1424 &amp; "&amp;offchaindata_platform=" &amp; $B$17 &amp; "&amp;keyfile=" &amp; $B$5 &amp;  "&amp;repository=" &amp; $B$18</f>
        <v>owner=BbDq7xeUzpj8bXfd9N7dh1tw43Ss7xbYpyjoNuwDSrzq&amp;filename_for_metadata=PASSFestival_COR22E119&amp;offchaindata_platform=Github&amp;keyfile=Paul&amp;repository=CalviOnTheRocks2022</v>
      </c>
      <c r="U1424" s="78" t="str">
        <f t="shared" si="45"/>
        <v>{"name":"#119 Pass Festival",_x000D_
"symbol":"COR22E119",_x000D_
"description":"Pass Festival / Pass NFT Festival - 1 édition Calvi on the Rocks 2022",_x000D_
"seller_fee_basis_points":1000,_x000D_
"image":"https://bafybeichdgsoiucgbidyllmiqca6bxpitwimnlmne5daz2qvqmqd57tlaq.ipfs.nftstorage.link?image_119.webp",_x000D_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24" s="78" t="str">
        <f>formatRow(Tokens!C$2:I$2,Tokens!C1424:I1424)</f>
        <v>"name":"#119 Pass Festival",_x000D_
"symbol":"COR22E119",_x000D_
"description":"Pass Festival / Pass NFT Festival - 1 édition Calvi on the Rocks 2022",_x000D_
"seller_fee_basis_points":1000,_x000D_
"image":"https://bafybeichdgsoiucgbidyllmiqca6bxpitwimnlmne5daz2qvqmqd57tlaq.ipfs.nftstorage.link?image_119.webp",_x000D_
"Issuer":"NfluenT for Calvi On The rocks",_x000D_
"external_url":""</v>
      </c>
      <c r="W1424" s="78" t="str">
        <f>formatRow(Tokens!J$2:AV$2,Tokens!J1424:AV1424,2,"attributes")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4" s="78" t="str">
        <f>formatRow(Tokens!AX$2:BC$2,Tokens!AX1424:BC1424,2,"creators")</f>
        <v>"creators":[{"address":"ncreator",_x000D_
"share":10},{"address":"cotrcrea",_x000D_
"share":90},{"address":"nminer",_x000D_
"share":0}]</v>
      </c>
      <c r="Y1424" s="78" t="str">
        <f>formatRow(Tokens!BD$2:BI$2,Tokens!BD1424:BI1424,2,"files")</f>
        <v>"files":[]</v>
      </c>
      <c r="Z1424" s="78"/>
      <c r="AA1424" s="78"/>
      <c r="AB1424" s="78"/>
      <c r="AC1424" s="78" t="str">
        <f>formatRow(Tokens!BJ$2:BK$2,Tokens!BJ1424:BK1424,0,"collection")</f>
        <v>"collection":{"name":"PASS Festival",_x000D_
"family":"Calvi On The Rocks"}</v>
      </c>
      <c r="AD1424" s="1" t="str">
        <f>formatRow(Tokens!BN$2:BR$2,Tokens!BN1424:BR1424,0,"marketplace")</f>
        <v>"marketplace":{"initial_price":294,_x000D_
"reservation_price":"",_x000D_
"duration":"",_x000D_
"max_mint":1,_x000D_
"sell_date":"25/06/2022"}</v>
      </c>
      <c r="AE1424" s="1"/>
    </row>
    <row r="1425" spans="4:31" ht="14.25" customHeight="1" x14ac:dyDescent="0.3">
      <c r="D1425" s="1">
        <f>Tokens!B1425</f>
        <v>120</v>
      </c>
      <c r="E1425" s="17" t="str">
        <f>IF(Tokens!C1425="","",Tokens!C1425)</f>
        <v>#120 Pass Festival</v>
      </c>
      <c r="F1425"/>
      <c r="G1425"/>
      <c r="H1425"/>
      <c r="I1425"/>
      <c r="J1425"/>
      <c r="M1425"/>
      <c r="N1425"/>
      <c r="O1425" s="15" t="str">
        <f t="shared" si="44"/>
        <v>_</v>
      </c>
      <c r="P1425" s="18" t="str">
        <f>IF(F1425="stop","",IF(F1425&lt;&gt;"",HYPERLINK(Settings!$B$5 &amp; "/manage/?network=" &amp; LOWER(B$8) &amp; "&amp;search=token&amp;account=" &amp; ToMint!$B$5 &amp; "&amp;view=" &amp; ToMint!J1425,"TokenSol"),""))</f>
        <v/>
      </c>
      <c r="Q1425" s="2"/>
      <c r="R1425" s="2"/>
      <c r="S1425" s="11"/>
      <c r="T1425" s="78" t="str">
        <f>"owner=" &amp; Tokens!BS1425 &amp; "&amp;filename_for_metadata=" &amp; Tokens!BT1425 &amp; "&amp;offchaindata_platform=" &amp; $B$17 &amp; "&amp;keyfile=" &amp; $B$5 &amp;  "&amp;repository=" &amp; $B$18</f>
        <v>owner=BbDq7xeUzpj8bXfd9N7dh1tw43Ss7xbYpyjoNuwDSrzq&amp;filename_for_metadata=PASSFestival_COR22E120&amp;offchaindata_platform=Github&amp;keyfile=Paul&amp;repository=CalviOnTheRocks2022</v>
      </c>
      <c r="U1425" s="78" t="str">
        <f t="shared" si="45"/>
        <v>{"name":"#120 Pass Festival",_x000D_
"symbol":"COR22E120",_x000D_
"description":"Pass Festival / Pass NFT Festival - 1 édition Calvi on the Rocks 2022",_x000D_
"seller_fee_basis_points":1000,_x000D_
"image":"https://bafybeihrhttdhiibafzdlsbttkshsbxbiz2yxhvkaum4pgqaqajxsscuza.ipfs.nftstorage.link?image_120.webp",_x000D_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25" s="78" t="str">
        <f>formatRow(Tokens!C$2:I$2,Tokens!C1425:I1425)</f>
        <v>"name":"#120 Pass Festival",_x000D_
"symbol":"COR22E120",_x000D_
"description":"Pass Festival / Pass NFT Festival - 1 édition Calvi on the Rocks 2022",_x000D_
"seller_fee_basis_points":1000,_x000D_
"image":"https://bafybeihrhttdhiibafzdlsbttkshsbxbiz2yxhvkaum4pgqaqajxsscuza.ipfs.nftstorage.link?image_120.webp",_x000D_
"Issuer":"NfluenT for Calvi On The rocks",_x000D_
"external_url":""</v>
      </c>
      <c r="W1425" s="78" t="str">
        <f>formatRow(Tokens!J$2:AV$2,Tokens!J1425:AV1425,2,"attributes")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5" s="78" t="str">
        <f>formatRow(Tokens!AX$2:BC$2,Tokens!AX1425:BC1425,2,"creators")</f>
        <v>"creators":[{"address":"ncreator",_x000D_
"share":10},{"address":"cotrcrea",_x000D_
"share":90},{"address":"nminer",_x000D_
"share":0}]</v>
      </c>
      <c r="Y1425" s="78" t="str">
        <f>formatRow(Tokens!BD$2:BI$2,Tokens!BD1425:BI1425,2,"files")</f>
        <v>"files":[]</v>
      </c>
      <c r="Z1425" s="78"/>
      <c r="AA1425" s="78"/>
      <c r="AB1425" s="78"/>
      <c r="AC1425" s="78" t="str">
        <f>formatRow(Tokens!BJ$2:BK$2,Tokens!BJ1425:BK1425,0,"collection")</f>
        <v>"collection":{"name":"PASS Festival",_x000D_
"family":"Calvi On The Rocks"}</v>
      </c>
      <c r="AD1425" s="1" t="str">
        <f>formatRow(Tokens!BN$2:BR$2,Tokens!BN1425:BR1425,0,"marketplace")</f>
        <v>"marketplace":{"initial_price":294,_x000D_
"reservation_price":"",_x000D_
"duration":"",_x000D_
"max_mint":1,_x000D_
"sell_date":"25/06/2022"}</v>
      </c>
      <c r="AE1425" s="1"/>
    </row>
    <row r="1426" spans="4:31" ht="14.25" customHeight="1" x14ac:dyDescent="0.3">
      <c r="D1426" s="1">
        <f>Tokens!B1426</f>
        <v>121</v>
      </c>
      <c r="E1426" s="17" t="str">
        <f>IF(Tokens!C1426="","",Tokens!C1426)</f>
        <v>#121 Pass Festival</v>
      </c>
      <c r="F1426"/>
      <c r="G1426"/>
      <c r="H1426"/>
      <c r="I1426"/>
      <c r="J1426"/>
      <c r="M1426"/>
      <c r="N1426"/>
      <c r="O1426" s="15" t="str">
        <f t="shared" si="44"/>
        <v>_</v>
      </c>
      <c r="P1426" s="18" t="str">
        <f>IF(F1426="stop","",IF(F1426&lt;&gt;"",HYPERLINK(Settings!$B$5 &amp; "/manage/?network=" &amp; LOWER(B$8) &amp; "&amp;search=token&amp;account=" &amp; ToMint!$B$5 &amp; "&amp;view=" &amp; ToMint!J1426,"TokenSol"),""))</f>
        <v/>
      </c>
      <c r="Q1426" s="2"/>
      <c r="R1426" s="2"/>
      <c r="S1426" s="11"/>
      <c r="T1426" s="78" t="str">
        <f>"owner=" &amp; Tokens!BS1426 &amp; "&amp;filename_for_metadata=" &amp; Tokens!BT1426 &amp; "&amp;offchaindata_platform=" &amp; $B$17 &amp; "&amp;keyfile=" &amp; $B$5 &amp;  "&amp;repository=" &amp; $B$18</f>
        <v>owner=BbDq7xeUzpj8bXfd9N7dh1tw43Ss7xbYpyjoNuwDSrzq&amp;filename_for_metadata=PASSFestival_COR22E121&amp;offchaindata_platform=Github&amp;keyfile=Paul&amp;repository=CalviOnTheRocks2022</v>
      </c>
      <c r="U1426" s="78" t="str">
        <f t="shared" si="45"/>
        <v>{"name":"#121 Pass Festival",_x000D_
"symbol":"COR22E121",_x000D_
"description":"Pass Festival / Pass NFT Festival - 1 édition Calvi on the Rocks 2022",_x000D_
"seller_fee_basis_points":1000,_x000D_
"image":"https://bafybeiftd4zt4tjalxiiehh46pmuf3xstn3dmvpusjorgqnq2dlqfuljye.ipfs.nftstorage.link?image_121.webp",_x000D_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26" s="78" t="str">
        <f>formatRow(Tokens!C$2:I$2,Tokens!C1426:I1426)</f>
        <v>"name":"#121 Pass Festival",_x000D_
"symbol":"COR22E121",_x000D_
"description":"Pass Festival / Pass NFT Festival - 1 édition Calvi on the Rocks 2022",_x000D_
"seller_fee_basis_points":1000,_x000D_
"image":"https://bafybeiftd4zt4tjalxiiehh46pmuf3xstn3dmvpusjorgqnq2dlqfuljye.ipfs.nftstorage.link?image_121.webp",_x000D_
"Issuer":"NfluenT for Calvi On The rocks",_x000D_
"external_url":""</v>
      </c>
      <c r="W1426" s="78" t="str">
        <f>formatRow(Tokens!J$2:AV$2,Tokens!J1426:AV1426,2,"attributes")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6" s="78" t="str">
        <f>formatRow(Tokens!AX$2:BC$2,Tokens!AX1426:BC1426,2,"creators")</f>
        <v>"creators":[{"address":"ncreator",_x000D_
"share":10},{"address":"cotrcrea",_x000D_
"share":90},{"address":"nminer",_x000D_
"share":0}]</v>
      </c>
      <c r="Y1426" s="78" t="str">
        <f>formatRow(Tokens!BD$2:BI$2,Tokens!BD1426:BI1426,2,"files")</f>
        <v>"files":[]</v>
      </c>
      <c r="Z1426" s="78"/>
      <c r="AA1426" s="78"/>
      <c r="AB1426" s="78"/>
      <c r="AC1426" s="78" t="str">
        <f>formatRow(Tokens!BJ$2:BK$2,Tokens!BJ1426:BK1426,0,"collection")</f>
        <v>"collection":{"name":"PASS Festival",_x000D_
"family":"Calvi On The Rocks"}</v>
      </c>
      <c r="AD1426" s="1" t="str">
        <f>formatRow(Tokens!BN$2:BR$2,Tokens!BN1426:BR1426,0,"marketplace")</f>
        <v>"marketplace":{"initial_price":294,_x000D_
"reservation_price":"",_x000D_
"duration":"",_x000D_
"max_mint":1,_x000D_
"sell_date":"25/06/2022"}</v>
      </c>
      <c r="AE1426" s="1"/>
    </row>
    <row r="1427" spans="4:31" ht="14.25" customHeight="1" x14ac:dyDescent="0.3">
      <c r="D1427" s="1">
        <f>Tokens!B1427</f>
        <v>122</v>
      </c>
      <c r="E1427" s="17" t="str">
        <f>IF(Tokens!C1427="","",Tokens!C1427)</f>
        <v>#122 Pass Festival</v>
      </c>
      <c r="F1427"/>
      <c r="G1427"/>
      <c r="H1427"/>
      <c r="I1427"/>
      <c r="J1427"/>
      <c r="M1427"/>
      <c r="N1427"/>
      <c r="O1427" s="15" t="str">
        <f t="shared" si="44"/>
        <v>_</v>
      </c>
      <c r="P1427" s="18" t="str">
        <f>IF(F1427="stop","",IF(F1427&lt;&gt;"",HYPERLINK(Settings!$B$5 &amp; "/manage/?network=" &amp; LOWER(B$8) &amp; "&amp;search=token&amp;account=" &amp; ToMint!$B$5 &amp; "&amp;view=" &amp; ToMint!J1427,"TokenSol"),""))</f>
        <v/>
      </c>
      <c r="Q1427" s="2"/>
      <c r="R1427" s="2"/>
      <c r="S1427" s="11"/>
      <c r="T1427" s="78" t="str">
        <f>"owner=" &amp; Tokens!BS1427 &amp; "&amp;filename_for_metadata=" &amp; Tokens!BT1427 &amp; "&amp;offchaindata_platform=" &amp; $B$17 &amp; "&amp;keyfile=" &amp; $B$5 &amp;  "&amp;repository=" &amp; $B$18</f>
        <v>owner=BbDq7xeUzpj8bXfd9N7dh1tw43Ss7xbYpyjoNuwDSrzq&amp;filename_for_metadata=PASSFestival_COR22E122&amp;offchaindata_platform=Github&amp;keyfile=Paul&amp;repository=CalviOnTheRocks2022</v>
      </c>
      <c r="U1427" s="78" t="str">
        <f t="shared" si="45"/>
        <v>{"name":"#122 Pass Festival",_x000D_
"symbol":"COR22E122",_x000D_
"description":"Pass Festival / Pass NFT Festival - 1 édition Calvi on the Rocks 2022",_x000D_
"seller_fee_basis_points":1000,_x000D_
"image":"https://bafybeig2frg7ppuyvwlnyyinkx4c32gwawgi3dicch7bu5w4x2zr2g7fxu.ipfs.nftstorage.link?image_122.webp",_x000D_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27" s="78" t="str">
        <f>formatRow(Tokens!C$2:I$2,Tokens!C1427:I1427)</f>
        <v>"name":"#122 Pass Festival",_x000D_
"symbol":"COR22E122",_x000D_
"description":"Pass Festival / Pass NFT Festival - 1 édition Calvi on the Rocks 2022",_x000D_
"seller_fee_basis_points":1000,_x000D_
"image":"https://bafybeig2frg7ppuyvwlnyyinkx4c32gwawgi3dicch7bu5w4x2zr2g7fxu.ipfs.nftstorage.link?image_122.webp",_x000D_
"Issuer":"NfluenT for Calvi On The rocks",_x000D_
"external_url":""</v>
      </c>
      <c r="W1427" s="78" t="str">
        <f>formatRow(Tokens!J$2:AV$2,Tokens!J1427:AV1427,2,"attributes")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7" s="78" t="str">
        <f>formatRow(Tokens!AX$2:BC$2,Tokens!AX1427:BC1427,2,"creators")</f>
        <v>"creators":[{"address":"ncreator",_x000D_
"share":10},{"address":"cotrcrea",_x000D_
"share":90},{"address":"nminer",_x000D_
"share":0}]</v>
      </c>
      <c r="Y1427" s="78" t="str">
        <f>formatRow(Tokens!BD$2:BI$2,Tokens!BD1427:BI1427,2,"files")</f>
        <v>"files":[]</v>
      </c>
      <c r="Z1427" s="78"/>
      <c r="AA1427" s="78"/>
      <c r="AB1427" s="78"/>
      <c r="AC1427" s="78" t="str">
        <f>formatRow(Tokens!BJ$2:BK$2,Tokens!BJ1427:BK1427,0,"collection")</f>
        <v>"collection":{"name":"PASS Festival",_x000D_
"family":"Calvi On The Rocks"}</v>
      </c>
      <c r="AD1427" s="1" t="str">
        <f>formatRow(Tokens!BN$2:BR$2,Tokens!BN1427:BR1427,0,"marketplace")</f>
        <v>"marketplace":{"initial_price":294,_x000D_
"reservation_price":"",_x000D_
"duration":"",_x000D_
"max_mint":1,_x000D_
"sell_date":"25/06/2022"}</v>
      </c>
      <c r="AE1427" s="1"/>
    </row>
    <row r="1428" spans="4:31" ht="14.25" customHeight="1" x14ac:dyDescent="0.3">
      <c r="D1428" s="1">
        <f>Tokens!B1428</f>
        <v>123</v>
      </c>
      <c r="E1428" s="17" t="str">
        <f>IF(Tokens!C1428="","",Tokens!C1428)</f>
        <v>#123 Pass Festival</v>
      </c>
      <c r="F1428"/>
      <c r="G1428"/>
      <c r="H1428"/>
      <c r="I1428"/>
      <c r="J1428"/>
      <c r="M1428"/>
      <c r="N1428"/>
      <c r="O1428" s="15" t="str">
        <f t="shared" si="44"/>
        <v>_</v>
      </c>
      <c r="P1428" s="18" t="str">
        <f>IF(F1428="stop","",IF(F1428&lt;&gt;"",HYPERLINK(Settings!$B$5 &amp; "/manage/?network=" &amp; LOWER(B$8) &amp; "&amp;search=token&amp;account=" &amp; ToMint!$B$5 &amp; "&amp;view=" &amp; ToMint!J1428,"TokenSol"),""))</f>
        <v/>
      </c>
      <c r="Q1428" s="2"/>
      <c r="R1428" s="2"/>
      <c r="S1428" s="11"/>
      <c r="T1428" s="78" t="str">
        <f>"owner=" &amp; Tokens!BS1428 &amp; "&amp;filename_for_metadata=" &amp; Tokens!BT1428 &amp; "&amp;offchaindata_platform=" &amp; $B$17 &amp; "&amp;keyfile=" &amp; $B$5 &amp;  "&amp;repository=" &amp; $B$18</f>
        <v>owner=BbDq7xeUzpj8bXfd9N7dh1tw43Ss7xbYpyjoNuwDSrzq&amp;filename_for_metadata=PASSFestival_COR22E123&amp;offchaindata_platform=Github&amp;keyfile=Paul&amp;repository=CalviOnTheRocks2022</v>
      </c>
      <c r="U1428" s="78" t="str">
        <f t="shared" si="45"/>
        <v>{"name":"#123 Pass Festival",_x000D_
"symbol":"COR22E123",_x000D_
"description":"Pass Festival / Pass NFT Festival - 1 édition Calvi on the Rocks 2022",_x000D_
"seller_fee_basis_points":1000,_x000D_
"image":"https://bafybeiexegkwz6l2gkiqt664s2tbn2q2fky6sqbpcpxwcvcr6xizvo6vwa.ipfs.nftstorage.link?image_123.webp",_x000D_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28" s="78" t="str">
        <f>formatRow(Tokens!C$2:I$2,Tokens!C1428:I1428)</f>
        <v>"name":"#123 Pass Festival",_x000D_
"symbol":"COR22E123",_x000D_
"description":"Pass Festival / Pass NFT Festival - 1 édition Calvi on the Rocks 2022",_x000D_
"seller_fee_basis_points":1000,_x000D_
"image":"https://bafybeiexegkwz6l2gkiqt664s2tbn2q2fky6sqbpcpxwcvcr6xizvo6vwa.ipfs.nftstorage.link?image_123.webp",_x000D_
"Issuer":"NfluenT for Calvi On The rocks",_x000D_
"external_url":""</v>
      </c>
      <c r="W1428" s="78" t="str">
        <f>formatRow(Tokens!J$2:AV$2,Tokens!J1428:AV1428,2,"attributes")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8" s="78" t="str">
        <f>formatRow(Tokens!AX$2:BC$2,Tokens!AX1428:BC1428,2,"creators")</f>
        <v>"creators":[{"address":"ncreator",_x000D_
"share":10},{"address":"cotrcrea",_x000D_
"share":90},{"address":"nminer",_x000D_
"share":0}]</v>
      </c>
      <c r="Y1428" s="78" t="str">
        <f>formatRow(Tokens!BD$2:BI$2,Tokens!BD1428:BI1428,2,"files")</f>
        <v>"files":[]</v>
      </c>
      <c r="Z1428" s="78"/>
      <c r="AA1428" s="78"/>
      <c r="AB1428" s="78"/>
      <c r="AC1428" s="78" t="str">
        <f>formatRow(Tokens!BJ$2:BK$2,Tokens!BJ1428:BK1428,0,"collection")</f>
        <v>"collection":{"name":"PASS Festival",_x000D_
"family":"Calvi On The Rocks"}</v>
      </c>
      <c r="AD1428" s="1" t="str">
        <f>formatRow(Tokens!BN$2:BR$2,Tokens!BN1428:BR1428,0,"marketplace")</f>
        <v>"marketplace":{"initial_price":294,_x000D_
"reservation_price":"",_x000D_
"duration":"",_x000D_
"max_mint":1,_x000D_
"sell_date":"25/06/2022"}</v>
      </c>
      <c r="AE1428" s="1"/>
    </row>
    <row r="1429" spans="4:31" ht="14.25" customHeight="1" x14ac:dyDescent="0.3">
      <c r="D1429" s="1">
        <f>Tokens!B1429</f>
        <v>124</v>
      </c>
      <c r="E1429" s="17" t="str">
        <f>IF(Tokens!C1429="","",Tokens!C1429)</f>
        <v>#124 Pass Festival</v>
      </c>
      <c r="F1429"/>
      <c r="G1429"/>
      <c r="H1429"/>
      <c r="I1429"/>
      <c r="J1429"/>
      <c r="M1429"/>
      <c r="N1429"/>
      <c r="O1429" s="15" t="str">
        <f t="shared" si="44"/>
        <v>_</v>
      </c>
      <c r="P1429" s="18" t="str">
        <f>IF(F1429="stop","",IF(F1429&lt;&gt;"",HYPERLINK(Settings!$B$5 &amp; "/manage/?network=" &amp; LOWER(B$8) &amp; "&amp;search=token&amp;account=" &amp; ToMint!$B$5 &amp; "&amp;view=" &amp; ToMint!J1429,"TokenSol"),""))</f>
        <v/>
      </c>
      <c r="Q1429" s="2"/>
      <c r="R1429" s="2"/>
      <c r="S1429" s="11"/>
      <c r="T1429" s="78" t="str">
        <f>"owner=" &amp; Tokens!BS1429 &amp; "&amp;filename_for_metadata=" &amp; Tokens!BT1429 &amp; "&amp;offchaindata_platform=" &amp; $B$17 &amp; "&amp;keyfile=" &amp; $B$5 &amp;  "&amp;repository=" &amp; $B$18</f>
        <v>owner=BbDq7xeUzpj8bXfd9N7dh1tw43Ss7xbYpyjoNuwDSrzq&amp;filename_for_metadata=PASSFestival_COR22E124&amp;offchaindata_platform=Github&amp;keyfile=Paul&amp;repository=CalviOnTheRocks2022</v>
      </c>
      <c r="U1429" s="78" t="str">
        <f t="shared" si="45"/>
        <v>{"name":"#124 Pass Festival",_x000D_
"symbol":"COR22E124",_x000D_
"description":"Pass Festival / Pass NFT Festival - 1 édition Calvi on the Rocks 2022",_x000D_
"seller_fee_basis_points":1000,_x000D_
"image":"https://bafybeiergbzv2qiahkokmj3myiaiymg5ei5f2yveqbpt7gg3nhq4fwzdny.ipfs.nftstorage.link?image_124.webp",_x000D_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29" s="78" t="str">
        <f>formatRow(Tokens!C$2:I$2,Tokens!C1429:I1429)</f>
        <v>"name":"#124 Pass Festival",_x000D_
"symbol":"COR22E124",_x000D_
"description":"Pass Festival / Pass NFT Festival - 1 édition Calvi on the Rocks 2022",_x000D_
"seller_fee_basis_points":1000,_x000D_
"image":"https://bafybeiergbzv2qiahkokmj3myiaiymg5ei5f2yveqbpt7gg3nhq4fwzdny.ipfs.nftstorage.link?image_124.webp",_x000D_
"Issuer":"NfluenT for Calvi On The rocks",_x000D_
"external_url":""</v>
      </c>
      <c r="W1429" s="78" t="str">
        <f>formatRow(Tokens!J$2:AV$2,Tokens!J1429:AV1429,2,"attributes")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9" s="78" t="str">
        <f>formatRow(Tokens!AX$2:BC$2,Tokens!AX1429:BC1429,2,"creators")</f>
        <v>"creators":[{"address":"ncreator",_x000D_
"share":10},{"address":"cotrcrea",_x000D_
"share":90},{"address":"nminer",_x000D_
"share":0}]</v>
      </c>
      <c r="Y1429" s="78" t="str">
        <f>formatRow(Tokens!BD$2:BI$2,Tokens!BD1429:BI1429,2,"files")</f>
        <v>"files":[]</v>
      </c>
      <c r="Z1429" s="78"/>
      <c r="AA1429" s="78"/>
      <c r="AB1429" s="78"/>
      <c r="AC1429" s="78" t="str">
        <f>formatRow(Tokens!BJ$2:BK$2,Tokens!BJ1429:BK1429,0,"collection")</f>
        <v>"collection":{"name":"PASS Festival",_x000D_
"family":"Calvi On The Rocks"}</v>
      </c>
      <c r="AD1429" s="1" t="str">
        <f>formatRow(Tokens!BN$2:BR$2,Tokens!BN1429:BR1429,0,"marketplace")</f>
        <v>"marketplace":{"initial_price":294,_x000D_
"reservation_price":"",_x000D_
"duration":"",_x000D_
"max_mint":1,_x000D_
"sell_date":"25/06/2022"}</v>
      </c>
      <c r="AE1429" s="1"/>
    </row>
    <row r="1430" spans="4:31" ht="14.25" customHeight="1" x14ac:dyDescent="0.3">
      <c r="D1430" s="1">
        <f>Tokens!B1430</f>
        <v>125</v>
      </c>
      <c r="E1430" s="17" t="str">
        <f>IF(Tokens!C1430="","",Tokens!C1430)</f>
        <v>#125 Pass Festival</v>
      </c>
      <c r="F1430"/>
      <c r="G1430"/>
      <c r="H1430"/>
      <c r="I1430"/>
      <c r="J1430"/>
      <c r="M1430"/>
      <c r="N1430"/>
      <c r="O1430" s="15" t="str">
        <f t="shared" si="44"/>
        <v>_</v>
      </c>
      <c r="P1430" s="18" t="str">
        <f>IF(F1430="stop","",IF(F1430&lt;&gt;"",HYPERLINK(Settings!$B$5 &amp; "/manage/?network=" &amp; LOWER(B$8) &amp; "&amp;search=token&amp;account=" &amp; ToMint!$B$5 &amp; "&amp;view=" &amp; ToMint!J1430,"TokenSol"),""))</f>
        <v/>
      </c>
      <c r="Q1430" s="2"/>
      <c r="R1430" s="2"/>
      <c r="S1430" s="11"/>
      <c r="T1430" s="78" t="str">
        <f>"owner=" &amp; Tokens!BS1430 &amp; "&amp;filename_for_metadata=" &amp; Tokens!BT1430 &amp; "&amp;offchaindata_platform=" &amp; $B$17 &amp; "&amp;keyfile=" &amp; $B$5 &amp;  "&amp;repository=" &amp; $B$18</f>
        <v>owner=BbDq7xeUzpj8bXfd9N7dh1tw43Ss7xbYpyjoNuwDSrzq&amp;filename_for_metadata=PASSFestival_COR22E125&amp;offchaindata_platform=Github&amp;keyfile=Paul&amp;repository=CalviOnTheRocks2022</v>
      </c>
      <c r="U1430" s="78" t="str">
        <f t="shared" si="45"/>
        <v>{"name":"#125 Pass Festival",_x000D_
"symbol":"COR22E125",_x000D_
"description":"Pass Festival / Pass NFT Festival - 1 édition Calvi on the Rocks 2022",_x000D_
"seller_fee_basis_points":1000,_x000D_
"image":"https://bafybeiha4lqy7vmhg62wqakvlwwktlvtvysliruaikwa5knmeqaccorphe.ipfs.nftstorage.link?image_125.webp",_x000D_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30" s="78" t="str">
        <f>formatRow(Tokens!C$2:I$2,Tokens!C1430:I1430)</f>
        <v>"name":"#125 Pass Festival",_x000D_
"symbol":"COR22E125",_x000D_
"description":"Pass Festival / Pass NFT Festival - 1 édition Calvi on the Rocks 2022",_x000D_
"seller_fee_basis_points":1000,_x000D_
"image":"https://bafybeiha4lqy7vmhg62wqakvlwwktlvtvysliruaikwa5knmeqaccorphe.ipfs.nftstorage.link?image_125.webp",_x000D_
"Issuer":"NfluenT for Calvi On The rocks",_x000D_
"external_url":""</v>
      </c>
      <c r="W1430" s="78" t="str">
        <f>formatRow(Tokens!J$2:AV$2,Tokens!J1430:AV1430,2,"attributes")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0" s="78" t="str">
        <f>formatRow(Tokens!AX$2:BC$2,Tokens!AX1430:BC1430,2,"creators")</f>
        <v>"creators":[{"address":"ncreator",_x000D_
"share":10},{"address":"cotrcrea",_x000D_
"share":90},{"address":"nminer",_x000D_
"share":0}]</v>
      </c>
      <c r="Y1430" s="78" t="str">
        <f>formatRow(Tokens!BD$2:BI$2,Tokens!BD1430:BI1430,2,"files")</f>
        <v>"files":[]</v>
      </c>
      <c r="Z1430" s="78"/>
      <c r="AA1430" s="78"/>
      <c r="AB1430" s="78"/>
      <c r="AC1430" s="78" t="str">
        <f>formatRow(Tokens!BJ$2:BK$2,Tokens!BJ1430:BK1430,0,"collection")</f>
        <v>"collection":{"name":"PASS Festival",_x000D_
"family":"Calvi On The Rocks"}</v>
      </c>
      <c r="AD1430" s="1" t="str">
        <f>formatRow(Tokens!BN$2:BR$2,Tokens!BN1430:BR1430,0,"marketplace")</f>
        <v>"marketplace":{"initial_price":294,_x000D_
"reservation_price":"",_x000D_
"duration":"",_x000D_
"max_mint":1,_x000D_
"sell_date":"25/06/2022"}</v>
      </c>
      <c r="AE1430" s="1"/>
    </row>
    <row r="1431" spans="4:31" ht="14.25" customHeight="1" x14ac:dyDescent="0.3">
      <c r="D1431" s="1">
        <f>Tokens!B1431</f>
        <v>126</v>
      </c>
      <c r="E1431" s="17" t="str">
        <f>IF(Tokens!C1431="","",Tokens!C1431)</f>
        <v>#126 Pass Festival</v>
      </c>
      <c r="F1431"/>
      <c r="G1431"/>
      <c r="H1431"/>
      <c r="I1431"/>
      <c r="J1431"/>
      <c r="M1431"/>
      <c r="N1431"/>
      <c r="O1431" s="15" t="str">
        <f t="shared" si="44"/>
        <v>_</v>
      </c>
      <c r="P1431" s="18" t="str">
        <f>IF(F1431="stop","",IF(F1431&lt;&gt;"",HYPERLINK(Settings!$B$5 &amp; "/manage/?network=" &amp; LOWER(B$8) &amp; "&amp;search=token&amp;account=" &amp; ToMint!$B$5 &amp; "&amp;view=" &amp; ToMint!J1431,"TokenSol"),""))</f>
        <v/>
      </c>
      <c r="Q1431" s="2"/>
      <c r="R1431" s="2"/>
      <c r="S1431" s="11"/>
      <c r="T1431" s="78" t="str">
        <f>"owner=" &amp; Tokens!BS1431 &amp; "&amp;filename_for_metadata=" &amp; Tokens!BT1431 &amp; "&amp;offchaindata_platform=" &amp; $B$17 &amp; "&amp;keyfile=" &amp; $B$5 &amp;  "&amp;repository=" &amp; $B$18</f>
        <v>owner=BbDq7xeUzpj8bXfd9N7dh1tw43Ss7xbYpyjoNuwDSrzq&amp;filename_for_metadata=PASSFestival_COR22E126&amp;offchaindata_platform=Github&amp;keyfile=Paul&amp;repository=CalviOnTheRocks2022</v>
      </c>
      <c r="U1431" s="78" t="str">
        <f t="shared" si="45"/>
        <v>{"name":"#126 Pass Festival",_x000D_
"symbol":"COR22E126",_x000D_
"description":"Pass Festival / Pass NFT Festival - 1 édition Calvi on the Rocks 2022",_x000D_
"seller_fee_basis_points":1000,_x000D_
"image":"https://bafybeibieolfuxbrsrynvnsnr5q5bel3phb6zkczdfuqglyymiflawder4.ipfs.nftstorage.link?image_126.webp",_x000D_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31" s="78" t="str">
        <f>formatRow(Tokens!C$2:I$2,Tokens!C1431:I1431)</f>
        <v>"name":"#126 Pass Festival",_x000D_
"symbol":"COR22E126",_x000D_
"description":"Pass Festival / Pass NFT Festival - 1 édition Calvi on the Rocks 2022",_x000D_
"seller_fee_basis_points":1000,_x000D_
"image":"https://bafybeibieolfuxbrsrynvnsnr5q5bel3phb6zkczdfuqglyymiflawder4.ipfs.nftstorage.link?image_126.webp",_x000D_
"Issuer":"NfluenT for Calvi On The rocks",_x000D_
"external_url":""</v>
      </c>
      <c r="W1431" s="78" t="str">
        <f>formatRow(Tokens!J$2:AV$2,Tokens!J1431:AV1431,2,"attributes")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1" s="78" t="str">
        <f>formatRow(Tokens!AX$2:BC$2,Tokens!AX1431:BC1431,2,"creators")</f>
        <v>"creators":[{"address":"ncreator",_x000D_
"share":10},{"address":"cotrcrea",_x000D_
"share":90},{"address":"nminer",_x000D_
"share":0}]</v>
      </c>
      <c r="Y1431" s="78" t="str">
        <f>formatRow(Tokens!BD$2:BI$2,Tokens!BD1431:BI1431,2,"files")</f>
        <v>"files":[]</v>
      </c>
      <c r="Z1431" s="78"/>
      <c r="AA1431" s="78"/>
      <c r="AB1431" s="78"/>
      <c r="AC1431" s="78" t="str">
        <f>formatRow(Tokens!BJ$2:BK$2,Tokens!BJ1431:BK1431,0,"collection")</f>
        <v>"collection":{"name":"PASS Festival",_x000D_
"family":"Calvi On The Rocks"}</v>
      </c>
      <c r="AD1431" s="1" t="str">
        <f>formatRow(Tokens!BN$2:BR$2,Tokens!BN1431:BR1431,0,"marketplace")</f>
        <v>"marketplace":{"initial_price":294,_x000D_
"reservation_price":"",_x000D_
"duration":"",_x000D_
"max_mint":1,_x000D_
"sell_date":"25/06/2022"}</v>
      </c>
      <c r="AE1431" s="1"/>
    </row>
    <row r="1432" spans="4:31" ht="14.25" customHeight="1" x14ac:dyDescent="0.3">
      <c r="D1432" s="1">
        <f>Tokens!B1432</f>
        <v>127</v>
      </c>
      <c r="E1432" s="17" t="str">
        <f>IF(Tokens!C1432="","",Tokens!C1432)</f>
        <v>#127 Pass Festival</v>
      </c>
      <c r="F1432"/>
      <c r="G1432"/>
      <c r="H1432"/>
      <c r="I1432"/>
      <c r="J1432"/>
      <c r="M1432"/>
      <c r="N1432"/>
      <c r="O1432" s="15" t="str">
        <f t="shared" si="44"/>
        <v>_</v>
      </c>
      <c r="P1432" s="18" t="str">
        <f>IF(F1432="stop","",IF(F1432&lt;&gt;"",HYPERLINK(Settings!$B$5 &amp; "/manage/?network=" &amp; LOWER(B$8) &amp; "&amp;search=token&amp;account=" &amp; ToMint!$B$5 &amp; "&amp;view=" &amp; ToMint!J1432,"TokenSol"),""))</f>
        <v/>
      </c>
      <c r="Q1432" s="2"/>
      <c r="R1432" s="2"/>
      <c r="S1432" s="11"/>
      <c r="T1432" s="78" t="str">
        <f>"owner=" &amp; Tokens!BS1432 &amp; "&amp;filename_for_metadata=" &amp; Tokens!BT1432 &amp; "&amp;offchaindata_platform=" &amp; $B$17 &amp; "&amp;keyfile=" &amp; $B$5 &amp;  "&amp;repository=" &amp; $B$18</f>
        <v>owner=BbDq7xeUzpj8bXfd9N7dh1tw43Ss7xbYpyjoNuwDSrzq&amp;filename_for_metadata=PASSFestival_COR22E127&amp;offchaindata_platform=Github&amp;keyfile=Paul&amp;repository=CalviOnTheRocks2022</v>
      </c>
      <c r="U1432" s="78" t="str">
        <f t="shared" si="45"/>
        <v>{"name":"#127 Pass Festival",_x000D_
"symbol":"COR22E127",_x000D_
"description":"Pass Festival / Pass NFT Festival - 1 édition Calvi on the Rocks 2022",_x000D_
"seller_fee_basis_points":1000,_x000D_
"image":"https://bafybeiavswz6j6zz2dfadqpmppolemcavxv6hvoutemwhvrzhdrmed7obq.ipfs.nftstorage.link?image_127.webp",_x000D_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32" s="78" t="str">
        <f>formatRow(Tokens!C$2:I$2,Tokens!C1432:I1432)</f>
        <v>"name":"#127 Pass Festival",_x000D_
"symbol":"COR22E127",_x000D_
"description":"Pass Festival / Pass NFT Festival - 1 édition Calvi on the Rocks 2022",_x000D_
"seller_fee_basis_points":1000,_x000D_
"image":"https://bafybeiavswz6j6zz2dfadqpmppolemcavxv6hvoutemwhvrzhdrmed7obq.ipfs.nftstorage.link?image_127.webp",_x000D_
"Issuer":"NfluenT for Calvi On The rocks",_x000D_
"external_url":""</v>
      </c>
      <c r="W1432" s="78" t="str">
        <f>formatRow(Tokens!J$2:AV$2,Tokens!J1432:AV1432,2,"attributes")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2" s="78" t="str">
        <f>formatRow(Tokens!AX$2:BC$2,Tokens!AX1432:BC1432,2,"creators")</f>
        <v>"creators":[{"address":"ncreator",_x000D_
"share":10},{"address":"cotrcrea",_x000D_
"share":90},{"address":"nminer",_x000D_
"share":0}]</v>
      </c>
      <c r="Y1432" s="78" t="str">
        <f>formatRow(Tokens!BD$2:BI$2,Tokens!BD1432:BI1432,2,"files")</f>
        <v>"files":[]</v>
      </c>
      <c r="Z1432" s="78"/>
      <c r="AA1432" s="78"/>
      <c r="AB1432" s="78"/>
      <c r="AC1432" s="78" t="str">
        <f>formatRow(Tokens!BJ$2:BK$2,Tokens!BJ1432:BK1432,0,"collection")</f>
        <v>"collection":{"name":"PASS Festival",_x000D_
"family":"Calvi On The Rocks"}</v>
      </c>
      <c r="AD1432" s="1" t="str">
        <f>formatRow(Tokens!BN$2:BR$2,Tokens!BN1432:BR1432,0,"marketplace")</f>
        <v>"marketplace":{"initial_price":294,_x000D_
"reservation_price":"",_x000D_
"duration":"",_x000D_
"max_mint":1,_x000D_
"sell_date":"25/06/2022"}</v>
      </c>
      <c r="AE1432" s="1"/>
    </row>
    <row r="1433" spans="4:31" ht="14.25" customHeight="1" x14ac:dyDescent="0.3">
      <c r="D1433" s="1">
        <f>Tokens!B1433</f>
        <v>128</v>
      </c>
      <c r="E1433" s="17" t="str">
        <f>IF(Tokens!C1433="","",Tokens!C1433)</f>
        <v>#128 Pass Festival</v>
      </c>
      <c r="F1433"/>
      <c r="G1433"/>
      <c r="H1433"/>
      <c r="I1433"/>
      <c r="J1433"/>
      <c r="M1433"/>
      <c r="N1433"/>
      <c r="O1433" s="15" t="str">
        <f t="shared" si="44"/>
        <v>_</v>
      </c>
      <c r="P1433" s="18" t="str">
        <f>IF(F1433="stop","",IF(F1433&lt;&gt;"",HYPERLINK(Settings!$B$5 &amp; "/manage/?network=" &amp; LOWER(B$8) &amp; "&amp;search=token&amp;account=" &amp; ToMint!$B$5 &amp; "&amp;view=" &amp; ToMint!J1433,"TokenSol"),""))</f>
        <v/>
      </c>
      <c r="Q1433" s="2"/>
      <c r="R1433" s="2"/>
      <c r="S1433" s="11"/>
      <c r="T1433" s="78" t="str">
        <f>"owner=" &amp; Tokens!BS1433 &amp; "&amp;filename_for_metadata=" &amp; Tokens!BT1433 &amp; "&amp;offchaindata_platform=" &amp; $B$17 &amp; "&amp;keyfile=" &amp; $B$5 &amp;  "&amp;repository=" &amp; $B$18</f>
        <v>owner=BbDq7xeUzpj8bXfd9N7dh1tw43Ss7xbYpyjoNuwDSrzq&amp;filename_for_metadata=PASSFestival_COR22E128&amp;offchaindata_platform=Github&amp;keyfile=Paul&amp;repository=CalviOnTheRocks2022</v>
      </c>
      <c r="U1433" s="78" t="str">
        <f t="shared" si="45"/>
        <v>{"name":"#128 Pass Festival",_x000D_
"symbol":"COR22E128",_x000D_
"description":"Pass Festival / Pass NFT Festival - 1 édition Calvi on the Rocks 2022",_x000D_
"seller_fee_basis_points":1000,_x000D_
"image":"https://bafybeigcn2jxdkydvjsckoxd3ba4n3toczggjzec2tzv5kmnalc22uic7e.ipfs.nftstorage.link?image_128.webp",_x000D_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33" s="78" t="str">
        <f>formatRow(Tokens!C$2:I$2,Tokens!C1433:I1433)</f>
        <v>"name":"#128 Pass Festival",_x000D_
"symbol":"COR22E128",_x000D_
"description":"Pass Festival / Pass NFT Festival - 1 édition Calvi on the Rocks 2022",_x000D_
"seller_fee_basis_points":1000,_x000D_
"image":"https://bafybeigcn2jxdkydvjsckoxd3ba4n3toczggjzec2tzv5kmnalc22uic7e.ipfs.nftstorage.link?image_128.webp",_x000D_
"Issuer":"NfluenT for Calvi On The rocks",_x000D_
"external_url":""</v>
      </c>
      <c r="W1433" s="78" t="str">
        <f>formatRow(Tokens!J$2:AV$2,Tokens!J1433:AV1433,2,"attributes")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3" s="78" t="str">
        <f>formatRow(Tokens!AX$2:BC$2,Tokens!AX1433:BC1433,2,"creators")</f>
        <v>"creators":[{"address":"ncreator",_x000D_
"share":10},{"address":"cotrcrea",_x000D_
"share":90},{"address":"nminer",_x000D_
"share":0}]</v>
      </c>
      <c r="Y1433" s="78" t="str">
        <f>formatRow(Tokens!BD$2:BI$2,Tokens!BD1433:BI1433,2,"files")</f>
        <v>"files":[]</v>
      </c>
      <c r="Z1433" s="78"/>
      <c r="AA1433" s="78"/>
      <c r="AB1433" s="78"/>
      <c r="AC1433" s="78" t="str">
        <f>formatRow(Tokens!BJ$2:BK$2,Tokens!BJ1433:BK1433,0,"collection")</f>
        <v>"collection":{"name":"PASS Festival",_x000D_
"family":"Calvi On The Rocks"}</v>
      </c>
      <c r="AD1433" s="1" t="str">
        <f>formatRow(Tokens!BN$2:BR$2,Tokens!BN1433:BR1433,0,"marketplace")</f>
        <v>"marketplace":{"initial_price":294,_x000D_
"reservation_price":"",_x000D_
"duration":"",_x000D_
"max_mint":1,_x000D_
"sell_date":"25/06/2022"}</v>
      </c>
      <c r="AE1433" s="1"/>
    </row>
    <row r="1434" spans="4:31" ht="14.25" customHeight="1" x14ac:dyDescent="0.3">
      <c r="D1434" s="1">
        <f>Tokens!B1434</f>
        <v>129</v>
      </c>
      <c r="E1434" s="17" t="str">
        <f>IF(Tokens!C1434="","",Tokens!C1434)</f>
        <v>#129 Pass Festival</v>
      </c>
      <c r="F1434"/>
      <c r="G1434"/>
      <c r="H1434"/>
      <c r="I1434"/>
      <c r="J1434"/>
      <c r="M1434"/>
      <c r="N1434"/>
      <c r="O1434" s="15" t="str">
        <f t="shared" si="44"/>
        <v>_</v>
      </c>
      <c r="P1434" s="18" t="str">
        <f>IF(F1434="stop","",IF(F1434&lt;&gt;"",HYPERLINK(Settings!$B$5 &amp; "/manage/?network=" &amp; LOWER(B$8) &amp; "&amp;search=token&amp;account=" &amp; ToMint!$B$5 &amp; "&amp;view=" &amp; ToMint!J1434,"TokenSol"),""))</f>
        <v/>
      </c>
      <c r="Q1434" s="2"/>
      <c r="R1434" s="2"/>
      <c r="S1434" s="11"/>
      <c r="T1434" s="78" t="str">
        <f>"owner=" &amp; Tokens!BS1434 &amp; "&amp;filename_for_metadata=" &amp; Tokens!BT1434 &amp; "&amp;offchaindata_platform=" &amp; $B$17 &amp; "&amp;keyfile=" &amp; $B$5 &amp;  "&amp;repository=" &amp; $B$18</f>
        <v>owner=BbDq7xeUzpj8bXfd9N7dh1tw43Ss7xbYpyjoNuwDSrzq&amp;filename_for_metadata=PASSFestival_COR22E129&amp;offchaindata_platform=Github&amp;keyfile=Paul&amp;repository=CalviOnTheRocks2022</v>
      </c>
      <c r="U1434" s="78" t="str">
        <f t="shared" si="45"/>
        <v>{"name":"#129 Pass Festival",_x000D_
"symbol":"COR22E129",_x000D_
"description":"Pass Festival / Pass NFT Festival - 1 édition Calvi on the Rocks 2022",_x000D_
"seller_fee_basis_points":1000,_x000D_
"image":"https://bafybeib6zafls25xg4dguoy4ryas7trjp6psjdxoxljx46ug6cggenyufi.ipfs.nftstorage.link?image_129.webp",_x000D_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34" s="78" t="str">
        <f>formatRow(Tokens!C$2:I$2,Tokens!C1434:I1434)</f>
        <v>"name":"#129 Pass Festival",_x000D_
"symbol":"COR22E129",_x000D_
"description":"Pass Festival / Pass NFT Festival - 1 édition Calvi on the Rocks 2022",_x000D_
"seller_fee_basis_points":1000,_x000D_
"image":"https://bafybeib6zafls25xg4dguoy4ryas7trjp6psjdxoxljx46ug6cggenyufi.ipfs.nftstorage.link?image_129.webp",_x000D_
"Issuer":"NfluenT for Calvi On The rocks",_x000D_
"external_url":""</v>
      </c>
      <c r="W1434" s="78" t="str">
        <f>formatRow(Tokens!J$2:AV$2,Tokens!J1434:AV1434,2,"attributes")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4" s="78" t="str">
        <f>formatRow(Tokens!AX$2:BC$2,Tokens!AX1434:BC1434,2,"creators")</f>
        <v>"creators":[{"address":"ncreator",_x000D_
"share":10},{"address":"cotrcrea",_x000D_
"share":90},{"address":"nminer",_x000D_
"share":0}]</v>
      </c>
      <c r="Y1434" s="78" t="str">
        <f>formatRow(Tokens!BD$2:BI$2,Tokens!BD1434:BI1434,2,"files")</f>
        <v>"files":[]</v>
      </c>
      <c r="Z1434" s="78"/>
      <c r="AA1434" s="78"/>
      <c r="AB1434" s="78"/>
      <c r="AC1434" s="78" t="str">
        <f>formatRow(Tokens!BJ$2:BK$2,Tokens!BJ1434:BK1434,0,"collection")</f>
        <v>"collection":{"name":"PASS Festival",_x000D_
"family":"Calvi On The Rocks"}</v>
      </c>
      <c r="AD1434" s="1" t="str">
        <f>formatRow(Tokens!BN$2:BR$2,Tokens!BN1434:BR1434,0,"marketplace")</f>
        <v>"marketplace":{"initial_price":294,_x000D_
"reservation_price":"",_x000D_
"duration":"",_x000D_
"max_mint":1,_x000D_
"sell_date":"25/06/2022"}</v>
      </c>
      <c r="AE1434" s="1"/>
    </row>
    <row r="1435" spans="4:31" ht="14.25" customHeight="1" x14ac:dyDescent="0.3">
      <c r="D1435" s="1">
        <f>Tokens!B1435</f>
        <v>130</v>
      </c>
      <c r="E1435" s="17" t="str">
        <f>IF(Tokens!C1435="","",Tokens!C1435)</f>
        <v>#130 Pass Festival</v>
      </c>
      <c r="F1435"/>
      <c r="G1435"/>
      <c r="H1435"/>
      <c r="I1435"/>
      <c r="J1435"/>
      <c r="M1435"/>
      <c r="N1435"/>
      <c r="O1435" s="15" t="str">
        <f t="shared" si="44"/>
        <v>_</v>
      </c>
      <c r="P1435" s="18" t="str">
        <f>IF(F1435="stop","",IF(F1435&lt;&gt;"",HYPERLINK(Settings!$B$5 &amp; "/manage/?network=" &amp; LOWER(B$8) &amp; "&amp;search=token&amp;account=" &amp; ToMint!$B$5 &amp; "&amp;view=" &amp; ToMint!J1435,"TokenSol"),""))</f>
        <v/>
      </c>
      <c r="Q1435" s="2"/>
      <c r="R1435" s="2"/>
      <c r="S1435" s="11"/>
      <c r="T1435" s="78" t="str">
        <f>"owner=" &amp; Tokens!BS1435 &amp; "&amp;filename_for_metadata=" &amp; Tokens!BT1435 &amp; "&amp;offchaindata_platform=" &amp; $B$17 &amp; "&amp;keyfile=" &amp; $B$5 &amp;  "&amp;repository=" &amp; $B$18</f>
        <v>owner=BbDq7xeUzpj8bXfd9N7dh1tw43Ss7xbYpyjoNuwDSrzq&amp;filename_for_metadata=PASSFestival_COR22E130&amp;offchaindata_platform=Github&amp;keyfile=Paul&amp;repository=CalviOnTheRocks2022</v>
      </c>
      <c r="U1435" s="78" t="str">
        <f t="shared" si="45"/>
        <v>{"name":"#130 Pass Festival",_x000D_
"symbol":"COR22E130",_x000D_
"description":"Pass Festival / Pass NFT Festival - 1 édition Calvi on the Rocks 2022",_x000D_
"seller_fee_basis_points":1000,_x000D_
"image":"https://bafybeianzzyhacxpdza2dk3uaub2eiuhzlkz33aahxrq7ttd23bnuq5qpi.ipfs.nftstorage.link?image_130.webp",_x000D_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35" s="78" t="str">
        <f>formatRow(Tokens!C$2:I$2,Tokens!C1435:I1435)</f>
        <v>"name":"#130 Pass Festival",_x000D_
"symbol":"COR22E130",_x000D_
"description":"Pass Festival / Pass NFT Festival - 1 édition Calvi on the Rocks 2022",_x000D_
"seller_fee_basis_points":1000,_x000D_
"image":"https://bafybeianzzyhacxpdza2dk3uaub2eiuhzlkz33aahxrq7ttd23bnuq5qpi.ipfs.nftstorage.link?image_130.webp",_x000D_
"Issuer":"NfluenT for Calvi On The rocks",_x000D_
"external_url":""</v>
      </c>
      <c r="W1435" s="78" t="str">
        <f>formatRow(Tokens!J$2:AV$2,Tokens!J1435:AV1435,2,"attributes")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5" s="78" t="str">
        <f>formatRow(Tokens!AX$2:BC$2,Tokens!AX1435:BC1435,2,"creators")</f>
        <v>"creators":[{"address":"ncreator",_x000D_
"share":10},{"address":"cotrcrea",_x000D_
"share":90},{"address":"nminer",_x000D_
"share":0}]</v>
      </c>
      <c r="Y1435" s="78" t="str">
        <f>formatRow(Tokens!BD$2:BI$2,Tokens!BD1435:BI1435,2,"files")</f>
        <v>"files":[]</v>
      </c>
      <c r="Z1435" s="78"/>
      <c r="AA1435" s="78"/>
      <c r="AB1435" s="78"/>
      <c r="AC1435" s="78" t="str">
        <f>formatRow(Tokens!BJ$2:BK$2,Tokens!BJ1435:BK1435,0,"collection")</f>
        <v>"collection":{"name":"PASS Festival",_x000D_
"family":"Calvi On The Rocks"}</v>
      </c>
      <c r="AD1435" s="1" t="str">
        <f>formatRow(Tokens!BN$2:BR$2,Tokens!BN1435:BR1435,0,"marketplace")</f>
        <v>"marketplace":{"initial_price":294,_x000D_
"reservation_price":"",_x000D_
"duration":"",_x000D_
"max_mint":1,_x000D_
"sell_date":"25/06/2022"}</v>
      </c>
      <c r="AE1435" s="1"/>
    </row>
    <row r="1436" spans="4:31" ht="14.25" customHeight="1" x14ac:dyDescent="0.3">
      <c r="D1436" s="1">
        <f>Tokens!B1436</f>
        <v>131</v>
      </c>
      <c r="E1436" s="17" t="str">
        <f>IF(Tokens!C1436="","",Tokens!C1436)</f>
        <v>#131 Pass Festival</v>
      </c>
      <c r="F1436"/>
      <c r="G1436"/>
      <c r="H1436"/>
      <c r="I1436"/>
      <c r="J1436"/>
      <c r="M1436"/>
      <c r="N1436"/>
      <c r="O1436" s="15" t="str">
        <f t="shared" si="44"/>
        <v>_</v>
      </c>
      <c r="P1436" s="18" t="str">
        <f>IF(F1436="stop","",IF(F1436&lt;&gt;"",HYPERLINK(Settings!$B$5 &amp; "/manage/?network=" &amp; LOWER(B$8) &amp; "&amp;search=token&amp;account=" &amp; ToMint!$B$5 &amp; "&amp;view=" &amp; ToMint!J1436,"TokenSol"),""))</f>
        <v/>
      </c>
      <c r="Q1436" s="2"/>
      <c r="R1436" s="2"/>
      <c r="S1436" s="11"/>
      <c r="T1436" s="78" t="str">
        <f>"owner=" &amp; Tokens!BS1436 &amp; "&amp;filename_for_metadata=" &amp; Tokens!BT1436 &amp; "&amp;offchaindata_platform=" &amp; $B$17 &amp; "&amp;keyfile=" &amp; $B$5 &amp;  "&amp;repository=" &amp; $B$18</f>
        <v>owner=BbDq7xeUzpj8bXfd9N7dh1tw43Ss7xbYpyjoNuwDSrzq&amp;filename_for_metadata=PASSFestival_COR22E131&amp;offchaindata_platform=Github&amp;keyfile=Paul&amp;repository=CalviOnTheRocks2022</v>
      </c>
      <c r="U1436" s="78" t="str">
        <f t="shared" si="45"/>
        <v>{"name":"#131 Pass Festival",_x000D_
"symbol":"COR22E131",_x000D_
"description":"Pass Festival / Pass NFT Festival - 1 édition Calvi on the Rocks 2022",_x000D_
"seller_fee_basis_points":1000,_x000D_
"image":"https://bafybeidjl3bwdvvrd3ix62kt6qeli5mnungg2erua7nfzul2sw6knv7vju.ipfs.nftstorage.link?image_131.webp",_x000D_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36" s="78" t="str">
        <f>formatRow(Tokens!C$2:I$2,Tokens!C1436:I1436)</f>
        <v>"name":"#131 Pass Festival",_x000D_
"symbol":"COR22E131",_x000D_
"description":"Pass Festival / Pass NFT Festival - 1 édition Calvi on the Rocks 2022",_x000D_
"seller_fee_basis_points":1000,_x000D_
"image":"https://bafybeidjl3bwdvvrd3ix62kt6qeli5mnungg2erua7nfzul2sw6knv7vju.ipfs.nftstorage.link?image_131.webp",_x000D_
"Issuer":"NfluenT for Calvi On The rocks",_x000D_
"external_url":""</v>
      </c>
      <c r="W1436" s="78" t="str">
        <f>formatRow(Tokens!J$2:AV$2,Tokens!J1436:AV1436,2,"attributes")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6" s="78" t="str">
        <f>formatRow(Tokens!AX$2:BC$2,Tokens!AX1436:BC1436,2,"creators")</f>
        <v>"creators":[{"address":"ncreator",_x000D_
"share":10},{"address":"cotrcrea",_x000D_
"share":90},{"address":"nminer",_x000D_
"share":0}]</v>
      </c>
      <c r="Y1436" s="78" t="str">
        <f>formatRow(Tokens!BD$2:BI$2,Tokens!BD1436:BI1436,2,"files")</f>
        <v>"files":[]</v>
      </c>
      <c r="Z1436" s="78"/>
      <c r="AA1436" s="78"/>
      <c r="AB1436" s="78"/>
      <c r="AC1436" s="78" t="str">
        <f>formatRow(Tokens!BJ$2:BK$2,Tokens!BJ1436:BK1436,0,"collection")</f>
        <v>"collection":{"name":"PASS Festival",_x000D_
"family":"Calvi On The Rocks"}</v>
      </c>
      <c r="AD1436" s="1" t="str">
        <f>formatRow(Tokens!BN$2:BR$2,Tokens!BN1436:BR1436,0,"marketplace")</f>
        <v>"marketplace":{"initial_price":294,_x000D_
"reservation_price":"",_x000D_
"duration":"",_x000D_
"max_mint":1,_x000D_
"sell_date":"25/06/2022"}</v>
      </c>
      <c r="AE1436" s="1"/>
    </row>
    <row r="1437" spans="4:31" ht="14.25" customHeight="1" x14ac:dyDescent="0.3">
      <c r="D1437" s="1">
        <f>Tokens!B1437</f>
        <v>132</v>
      </c>
      <c r="E1437" s="17" t="str">
        <f>IF(Tokens!C1437="","",Tokens!C1437)</f>
        <v>#132 Pass Festival</v>
      </c>
      <c r="F1437"/>
      <c r="G1437"/>
      <c r="H1437"/>
      <c r="I1437"/>
      <c r="J1437"/>
      <c r="M1437"/>
      <c r="N1437"/>
      <c r="O1437" s="15" t="str">
        <f t="shared" si="44"/>
        <v>_</v>
      </c>
      <c r="P1437" s="18" t="str">
        <f>IF(F1437="stop","",IF(F1437&lt;&gt;"",HYPERLINK(Settings!$B$5 &amp; "/manage/?network=" &amp; LOWER(B$8) &amp; "&amp;search=token&amp;account=" &amp; ToMint!$B$5 &amp; "&amp;view=" &amp; ToMint!J1437,"TokenSol"),""))</f>
        <v/>
      </c>
      <c r="Q1437" s="2"/>
      <c r="R1437" s="2"/>
      <c r="S1437" s="11"/>
      <c r="T1437" s="78" t="str">
        <f>"owner=" &amp; Tokens!BS1437 &amp; "&amp;filename_for_metadata=" &amp; Tokens!BT1437 &amp; "&amp;offchaindata_platform=" &amp; $B$17 &amp; "&amp;keyfile=" &amp; $B$5 &amp;  "&amp;repository=" &amp; $B$18</f>
        <v>owner=BbDq7xeUzpj8bXfd9N7dh1tw43Ss7xbYpyjoNuwDSrzq&amp;filename_for_metadata=PASSFestival_COR22E132&amp;offchaindata_platform=Github&amp;keyfile=Paul&amp;repository=CalviOnTheRocks2022</v>
      </c>
      <c r="U1437" s="78" t="str">
        <f t="shared" si="45"/>
        <v>{"name":"#132 Pass Festival",_x000D_
"symbol":"COR22E132",_x000D_
"description":"Pass Festival / Pass NFT Festival - 1 édition Calvi on the Rocks 2022",_x000D_
"seller_fee_basis_points":1000,_x000D_
"image":"https://bafybeig7mixkhnc3aetivvcwdimj67xrxaeflmnfjzey2vl54seqxy7zaq.ipfs.nftstorage.link?image_132.webp",_x000D_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37" s="78" t="str">
        <f>formatRow(Tokens!C$2:I$2,Tokens!C1437:I1437)</f>
        <v>"name":"#132 Pass Festival",_x000D_
"symbol":"COR22E132",_x000D_
"description":"Pass Festival / Pass NFT Festival - 1 édition Calvi on the Rocks 2022",_x000D_
"seller_fee_basis_points":1000,_x000D_
"image":"https://bafybeig7mixkhnc3aetivvcwdimj67xrxaeflmnfjzey2vl54seqxy7zaq.ipfs.nftstorage.link?image_132.webp",_x000D_
"Issuer":"NfluenT for Calvi On The rocks",_x000D_
"external_url":""</v>
      </c>
      <c r="W1437" s="78" t="str">
        <f>formatRow(Tokens!J$2:AV$2,Tokens!J1437:AV1437,2,"attributes")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7" s="78" t="str">
        <f>formatRow(Tokens!AX$2:BC$2,Tokens!AX1437:BC1437,2,"creators")</f>
        <v>"creators":[{"address":"ncreator",_x000D_
"share":10},{"address":"cotrcrea",_x000D_
"share":90},{"address":"nminer",_x000D_
"share":0}]</v>
      </c>
      <c r="Y1437" s="78" t="str">
        <f>formatRow(Tokens!BD$2:BI$2,Tokens!BD1437:BI1437,2,"files")</f>
        <v>"files":[]</v>
      </c>
      <c r="Z1437" s="78"/>
      <c r="AA1437" s="78"/>
      <c r="AB1437" s="78"/>
      <c r="AC1437" s="78" t="str">
        <f>formatRow(Tokens!BJ$2:BK$2,Tokens!BJ1437:BK1437,0,"collection")</f>
        <v>"collection":{"name":"PASS Festival",_x000D_
"family":"Calvi On The Rocks"}</v>
      </c>
      <c r="AD1437" s="1" t="str">
        <f>formatRow(Tokens!BN$2:BR$2,Tokens!BN1437:BR1437,0,"marketplace")</f>
        <v>"marketplace":{"initial_price":294,_x000D_
"reservation_price":"",_x000D_
"duration":"",_x000D_
"max_mint":1,_x000D_
"sell_date":"25/06/2022"}</v>
      </c>
      <c r="AE1437" s="1"/>
    </row>
    <row r="1438" spans="4:31" ht="14.25" customHeight="1" x14ac:dyDescent="0.3">
      <c r="D1438" s="1">
        <f>Tokens!B1438</f>
        <v>133</v>
      </c>
      <c r="E1438" s="17" t="str">
        <f>IF(Tokens!C1438="","",Tokens!C1438)</f>
        <v>#133 Pass Festival</v>
      </c>
      <c r="F1438"/>
      <c r="G1438"/>
      <c r="H1438"/>
      <c r="I1438"/>
      <c r="J1438"/>
      <c r="M1438"/>
      <c r="N1438"/>
      <c r="O1438" s="15" t="str">
        <f t="shared" si="44"/>
        <v>_</v>
      </c>
      <c r="P1438" s="18" t="str">
        <f>IF(F1438="stop","",IF(F1438&lt;&gt;"",HYPERLINK(Settings!$B$5 &amp; "/manage/?network=" &amp; LOWER(B$8) &amp; "&amp;search=token&amp;account=" &amp; ToMint!$B$5 &amp; "&amp;view=" &amp; ToMint!J1438,"TokenSol"),""))</f>
        <v/>
      </c>
      <c r="Q1438" s="2"/>
      <c r="R1438" s="2"/>
      <c r="S1438" s="11"/>
      <c r="T1438" s="78" t="str">
        <f>"owner=" &amp; Tokens!BS1438 &amp; "&amp;filename_for_metadata=" &amp; Tokens!BT1438 &amp; "&amp;offchaindata_platform=" &amp; $B$17 &amp; "&amp;keyfile=" &amp; $B$5 &amp;  "&amp;repository=" &amp; $B$18</f>
        <v>owner=BbDq7xeUzpj8bXfd9N7dh1tw43Ss7xbYpyjoNuwDSrzq&amp;filename_for_metadata=PASSFestival_COR22E133&amp;offchaindata_platform=Github&amp;keyfile=Paul&amp;repository=CalviOnTheRocks2022</v>
      </c>
      <c r="U1438" s="78" t="str">
        <f t="shared" si="45"/>
        <v>{"name":"#133 Pass Festival",_x000D_
"symbol":"COR22E133",_x000D_
"description":"Pass Festival / Pass NFT Festival - 1 édition Calvi on the Rocks 2022",_x000D_
"seller_fee_basis_points":1000,_x000D_
"image":"https://bafybeiarfwpbri44o6c5yfj3xzjt3u35pwoeam5na3pha3spps5wodosru.ipfs.nftstorage.link?image_133.webp",_x000D_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38" s="78" t="str">
        <f>formatRow(Tokens!C$2:I$2,Tokens!C1438:I1438)</f>
        <v>"name":"#133 Pass Festival",_x000D_
"symbol":"COR22E133",_x000D_
"description":"Pass Festival / Pass NFT Festival - 1 édition Calvi on the Rocks 2022",_x000D_
"seller_fee_basis_points":1000,_x000D_
"image":"https://bafybeiarfwpbri44o6c5yfj3xzjt3u35pwoeam5na3pha3spps5wodosru.ipfs.nftstorage.link?image_133.webp",_x000D_
"Issuer":"NfluenT for Calvi On The rocks",_x000D_
"external_url":""</v>
      </c>
      <c r="W1438" s="78" t="str">
        <f>formatRow(Tokens!J$2:AV$2,Tokens!J1438:AV1438,2,"attributes")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8" s="78" t="str">
        <f>formatRow(Tokens!AX$2:BC$2,Tokens!AX1438:BC1438,2,"creators")</f>
        <v>"creators":[{"address":"ncreator",_x000D_
"share":10},{"address":"cotrcrea",_x000D_
"share":90},{"address":"nminer",_x000D_
"share":0}]</v>
      </c>
      <c r="Y1438" s="78" t="str">
        <f>formatRow(Tokens!BD$2:BI$2,Tokens!BD1438:BI1438,2,"files")</f>
        <v>"files":[]</v>
      </c>
      <c r="Z1438" s="78"/>
      <c r="AA1438" s="78"/>
      <c r="AB1438" s="78"/>
      <c r="AC1438" s="78" t="str">
        <f>formatRow(Tokens!BJ$2:BK$2,Tokens!BJ1438:BK1438,0,"collection")</f>
        <v>"collection":{"name":"PASS Festival",_x000D_
"family":"Calvi On The Rocks"}</v>
      </c>
      <c r="AD1438" s="1" t="str">
        <f>formatRow(Tokens!BN$2:BR$2,Tokens!BN1438:BR1438,0,"marketplace")</f>
        <v>"marketplace":{"initial_price":294,_x000D_
"reservation_price":"",_x000D_
"duration":"",_x000D_
"max_mint":1,_x000D_
"sell_date":"25/06/2022"}</v>
      </c>
      <c r="AE1438" s="1"/>
    </row>
    <row r="1439" spans="4:31" ht="14.25" customHeight="1" x14ac:dyDescent="0.3">
      <c r="D1439" s="1">
        <f>Tokens!B1439</f>
        <v>134</v>
      </c>
      <c r="E1439" s="17" t="str">
        <f>IF(Tokens!C1439="","",Tokens!C1439)</f>
        <v>#134 Pass Festival</v>
      </c>
      <c r="F1439"/>
      <c r="G1439"/>
      <c r="H1439"/>
      <c r="I1439"/>
      <c r="J1439"/>
      <c r="M1439"/>
      <c r="N1439"/>
      <c r="O1439" s="15" t="str">
        <f t="shared" si="44"/>
        <v>_</v>
      </c>
      <c r="P1439" s="18" t="str">
        <f>IF(F1439="stop","",IF(F1439&lt;&gt;"",HYPERLINK(Settings!$B$5 &amp; "/manage/?network=" &amp; LOWER(B$8) &amp; "&amp;search=token&amp;account=" &amp; ToMint!$B$5 &amp; "&amp;view=" &amp; ToMint!J1439,"TokenSol"),""))</f>
        <v/>
      </c>
      <c r="Q1439" s="2"/>
      <c r="R1439" s="2"/>
      <c r="S1439" s="11"/>
      <c r="T1439" s="78" t="str">
        <f>"owner=" &amp; Tokens!BS1439 &amp; "&amp;filename_for_metadata=" &amp; Tokens!BT1439 &amp; "&amp;offchaindata_platform=" &amp; $B$17 &amp; "&amp;keyfile=" &amp; $B$5 &amp;  "&amp;repository=" &amp; $B$18</f>
        <v>owner=BbDq7xeUzpj8bXfd9N7dh1tw43Ss7xbYpyjoNuwDSrzq&amp;filename_for_metadata=PASSFestival_COR22E134&amp;offchaindata_platform=Github&amp;keyfile=Paul&amp;repository=CalviOnTheRocks2022</v>
      </c>
      <c r="U1439" s="78" t="str">
        <f t="shared" si="45"/>
        <v>{"name":"#134 Pass Festival",_x000D_
"symbol":"COR22E134",_x000D_
"description":"Pass Festival / Pass NFT Festival - 1 édition Calvi on the Rocks 2022",_x000D_
"seller_fee_basis_points":1000,_x000D_
"image":"https://bafybeidk5cbq5npz4fjh6m3jnhe3gkqss7x7j4c5mcdccmh7moqihhklre.ipfs.nftstorage.link?image_134.webp",_x000D_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39" s="78" t="str">
        <f>formatRow(Tokens!C$2:I$2,Tokens!C1439:I1439)</f>
        <v>"name":"#134 Pass Festival",_x000D_
"symbol":"COR22E134",_x000D_
"description":"Pass Festival / Pass NFT Festival - 1 édition Calvi on the Rocks 2022",_x000D_
"seller_fee_basis_points":1000,_x000D_
"image":"https://bafybeidk5cbq5npz4fjh6m3jnhe3gkqss7x7j4c5mcdccmh7moqihhklre.ipfs.nftstorage.link?image_134.webp",_x000D_
"Issuer":"NfluenT for Calvi On The rocks",_x000D_
"external_url":""</v>
      </c>
      <c r="W1439" s="78" t="str">
        <f>formatRow(Tokens!J$2:AV$2,Tokens!J1439:AV1439,2,"attributes")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9" s="78" t="str">
        <f>formatRow(Tokens!AX$2:BC$2,Tokens!AX1439:BC1439,2,"creators")</f>
        <v>"creators":[{"address":"ncreator",_x000D_
"share":10},{"address":"cotrcrea",_x000D_
"share":90},{"address":"nminer",_x000D_
"share":0}]</v>
      </c>
      <c r="Y1439" s="78" t="str">
        <f>formatRow(Tokens!BD$2:BI$2,Tokens!BD1439:BI1439,2,"files")</f>
        <v>"files":[]</v>
      </c>
      <c r="Z1439" s="78"/>
      <c r="AA1439" s="78"/>
      <c r="AB1439" s="78"/>
      <c r="AC1439" s="78" t="str">
        <f>formatRow(Tokens!BJ$2:BK$2,Tokens!BJ1439:BK1439,0,"collection")</f>
        <v>"collection":{"name":"PASS Festival",_x000D_
"family":"Calvi On The Rocks"}</v>
      </c>
      <c r="AD1439" s="1" t="str">
        <f>formatRow(Tokens!BN$2:BR$2,Tokens!BN1439:BR1439,0,"marketplace")</f>
        <v>"marketplace":{"initial_price":294,_x000D_
"reservation_price":"",_x000D_
"duration":"",_x000D_
"max_mint":1,_x000D_
"sell_date":"25/06/2022"}</v>
      </c>
      <c r="AE1439" s="1"/>
    </row>
    <row r="1440" spans="4:31" ht="14.25" customHeight="1" x14ac:dyDescent="0.3">
      <c r="D1440" s="1">
        <f>Tokens!B1440</f>
        <v>135</v>
      </c>
      <c r="E1440" s="17" t="str">
        <f>IF(Tokens!C1440="","",Tokens!C1440)</f>
        <v>#135 Pass Festival</v>
      </c>
      <c r="F1440"/>
      <c r="G1440"/>
      <c r="H1440"/>
      <c r="I1440"/>
      <c r="J1440"/>
      <c r="M1440"/>
      <c r="N1440"/>
      <c r="O1440" s="15" t="str">
        <f t="shared" si="44"/>
        <v>_</v>
      </c>
      <c r="P1440" s="18" t="str">
        <f>IF(F1440="stop","",IF(F1440&lt;&gt;"",HYPERLINK(Settings!$B$5 &amp; "/manage/?network=" &amp; LOWER(B$8) &amp; "&amp;search=token&amp;account=" &amp; ToMint!$B$5 &amp; "&amp;view=" &amp; ToMint!J1440,"TokenSol"),""))</f>
        <v/>
      </c>
      <c r="Q1440" s="2"/>
      <c r="R1440" s="2"/>
      <c r="S1440" s="11"/>
      <c r="T1440" s="78" t="str">
        <f>"owner=" &amp; Tokens!BS1440 &amp; "&amp;filename_for_metadata=" &amp; Tokens!BT1440 &amp; "&amp;offchaindata_platform=" &amp; $B$17 &amp; "&amp;keyfile=" &amp; $B$5 &amp;  "&amp;repository=" &amp; $B$18</f>
        <v>owner=BbDq7xeUzpj8bXfd9N7dh1tw43Ss7xbYpyjoNuwDSrzq&amp;filename_for_metadata=PASSFestival_COR22E135&amp;offchaindata_platform=Github&amp;keyfile=Paul&amp;repository=CalviOnTheRocks2022</v>
      </c>
      <c r="U1440" s="78" t="str">
        <f t="shared" si="45"/>
        <v>{"name":"#135 Pass Festival",_x000D_
"symbol":"COR22E135",_x000D_
"description":"Pass Festival / Pass NFT Festival - 1 édition Calvi on the Rocks 2022",_x000D_
"seller_fee_basis_points":1000,_x000D_
"image":"https://bafybeib3kjxvqk33vielliybhsosydm62xnt4kpsekvh42lgjtqubxyydq.ipfs.nftstorage.link?image_135.webp",_x000D_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40" s="78" t="str">
        <f>formatRow(Tokens!C$2:I$2,Tokens!C1440:I1440)</f>
        <v>"name":"#135 Pass Festival",_x000D_
"symbol":"COR22E135",_x000D_
"description":"Pass Festival / Pass NFT Festival - 1 édition Calvi on the Rocks 2022",_x000D_
"seller_fee_basis_points":1000,_x000D_
"image":"https://bafybeib3kjxvqk33vielliybhsosydm62xnt4kpsekvh42lgjtqubxyydq.ipfs.nftstorage.link?image_135.webp",_x000D_
"Issuer":"NfluenT for Calvi On The rocks",_x000D_
"external_url":""</v>
      </c>
      <c r="W1440" s="78" t="str">
        <f>formatRow(Tokens!J$2:AV$2,Tokens!J1440:AV1440,2,"attributes")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0" s="78" t="str">
        <f>formatRow(Tokens!AX$2:BC$2,Tokens!AX1440:BC1440,2,"creators")</f>
        <v>"creators":[{"address":"ncreator",_x000D_
"share":10},{"address":"cotrcrea",_x000D_
"share":90},{"address":"nminer",_x000D_
"share":0}]</v>
      </c>
      <c r="Y1440" s="78" t="str">
        <f>formatRow(Tokens!BD$2:BI$2,Tokens!BD1440:BI1440,2,"files")</f>
        <v>"files":[]</v>
      </c>
      <c r="Z1440" s="78"/>
      <c r="AA1440" s="78"/>
      <c r="AB1440" s="78"/>
      <c r="AC1440" s="78" t="str">
        <f>formatRow(Tokens!BJ$2:BK$2,Tokens!BJ1440:BK1440,0,"collection")</f>
        <v>"collection":{"name":"PASS Festival",_x000D_
"family":"Calvi On The Rocks"}</v>
      </c>
      <c r="AD1440" s="1" t="str">
        <f>formatRow(Tokens!BN$2:BR$2,Tokens!BN1440:BR1440,0,"marketplace")</f>
        <v>"marketplace":{"initial_price":294,_x000D_
"reservation_price":"",_x000D_
"duration":"",_x000D_
"max_mint":1,_x000D_
"sell_date":"25/06/2022"}</v>
      </c>
      <c r="AE1440" s="1"/>
    </row>
    <row r="1441" spans="4:31" ht="14.25" customHeight="1" x14ac:dyDescent="0.3">
      <c r="D1441" s="1">
        <f>Tokens!B1441</f>
        <v>136</v>
      </c>
      <c r="E1441" s="17" t="str">
        <f>IF(Tokens!C1441="","",Tokens!C1441)</f>
        <v>#136 Pass Festival</v>
      </c>
      <c r="F1441"/>
      <c r="G1441"/>
      <c r="H1441"/>
      <c r="I1441"/>
      <c r="J1441"/>
      <c r="M1441"/>
      <c r="N1441"/>
      <c r="O1441" s="15" t="str">
        <f t="shared" si="44"/>
        <v>_</v>
      </c>
      <c r="P1441" s="18" t="str">
        <f>IF(F1441="stop","",IF(F1441&lt;&gt;"",HYPERLINK(Settings!$B$5 &amp; "/manage/?network=" &amp; LOWER(B$8) &amp; "&amp;search=token&amp;account=" &amp; ToMint!$B$5 &amp; "&amp;view=" &amp; ToMint!J1441,"TokenSol"),""))</f>
        <v/>
      </c>
      <c r="Q1441" s="2"/>
      <c r="R1441" s="2"/>
      <c r="S1441" s="11"/>
      <c r="T1441" s="78" t="str">
        <f>"owner=" &amp; Tokens!BS1441 &amp; "&amp;filename_for_metadata=" &amp; Tokens!BT1441 &amp; "&amp;offchaindata_platform=" &amp; $B$17 &amp; "&amp;keyfile=" &amp; $B$5 &amp;  "&amp;repository=" &amp; $B$18</f>
        <v>owner=BbDq7xeUzpj8bXfd9N7dh1tw43Ss7xbYpyjoNuwDSrzq&amp;filename_for_metadata=PASSFestival_COR22E136&amp;offchaindata_platform=Github&amp;keyfile=Paul&amp;repository=CalviOnTheRocks2022</v>
      </c>
      <c r="U1441" s="78" t="str">
        <f t="shared" si="45"/>
        <v>{"name":"#136 Pass Festival",_x000D_
"symbol":"COR22E136",_x000D_
"description":"Pass Festival / Pass NFT Festival - 1 édition Calvi on the Rocks 2022",_x000D_
"seller_fee_basis_points":1000,_x000D_
"image":"https://bafybeigwmmqdnukvux73c5jnpfnk4gf4ihumgw7fzbelhhvm2sgc5f655i.ipfs.nftstorage.link?image_136.webp",_x000D_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41" s="78" t="str">
        <f>formatRow(Tokens!C$2:I$2,Tokens!C1441:I1441)</f>
        <v>"name":"#136 Pass Festival",_x000D_
"symbol":"COR22E136",_x000D_
"description":"Pass Festival / Pass NFT Festival - 1 édition Calvi on the Rocks 2022",_x000D_
"seller_fee_basis_points":1000,_x000D_
"image":"https://bafybeigwmmqdnukvux73c5jnpfnk4gf4ihumgw7fzbelhhvm2sgc5f655i.ipfs.nftstorage.link?image_136.webp",_x000D_
"Issuer":"NfluenT for Calvi On The rocks",_x000D_
"external_url":""</v>
      </c>
      <c r="W1441" s="78" t="str">
        <f>formatRow(Tokens!J$2:AV$2,Tokens!J1441:AV1441,2,"attributes")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1" s="78" t="str">
        <f>formatRow(Tokens!AX$2:BC$2,Tokens!AX1441:BC1441,2,"creators")</f>
        <v>"creators":[{"address":"ncreator",_x000D_
"share":10},{"address":"cotrcrea",_x000D_
"share":90},{"address":"nminer",_x000D_
"share":0}]</v>
      </c>
      <c r="Y1441" s="78" t="str">
        <f>formatRow(Tokens!BD$2:BI$2,Tokens!BD1441:BI1441,2,"files")</f>
        <v>"files":[]</v>
      </c>
      <c r="Z1441" s="78"/>
      <c r="AA1441" s="78"/>
      <c r="AB1441" s="78"/>
      <c r="AC1441" s="78" t="str">
        <f>formatRow(Tokens!BJ$2:BK$2,Tokens!BJ1441:BK1441,0,"collection")</f>
        <v>"collection":{"name":"PASS Festival",_x000D_
"family":"Calvi On The Rocks"}</v>
      </c>
      <c r="AD1441" s="1" t="str">
        <f>formatRow(Tokens!BN$2:BR$2,Tokens!BN1441:BR1441,0,"marketplace")</f>
        <v>"marketplace":{"initial_price":294,_x000D_
"reservation_price":"",_x000D_
"duration":"",_x000D_
"max_mint":1,_x000D_
"sell_date":"25/06/2022"}</v>
      </c>
      <c r="AE1441" s="1"/>
    </row>
    <row r="1442" spans="4:31" ht="14.25" customHeight="1" x14ac:dyDescent="0.3">
      <c r="D1442" s="1">
        <f>Tokens!B1442</f>
        <v>137</v>
      </c>
      <c r="E1442" s="17" t="str">
        <f>IF(Tokens!C1442="","",Tokens!C1442)</f>
        <v>#137 Pass Festival</v>
      </c>
      <c r="F1442"/>
      <c r="G1442"/>
      <c r="H1442"/>
      <c r="I1442"/>
      <c r="J1442"/>
      <c r="M1442"/>
      <c r="N1442"/>
      <c r="O1442" s="15" t="str">
        <f t="shared" si="44"/>
        <v>_</v>
      </c>
      <c r="P1442" s="18" t="str">
        <f>IF(F1442="stop","",IF(F1442&lt;&gt;"",HYPERLINK(Settings!$B$5 &amp; "/manage/?network=" &amp; LOWER(B$8) &amp; "&amp;search=token&amp;account=" &amp; ToMint!$B$5 &amp; "&amp;view=" &amp; ToMint!J1442,"TokenSol"),""))</f>
        <v/>
      </c>
      <c r="Q1442" s="2"/>
      <c r="R1442" s="2"/>
      <c r="S1442" s="11"/>
      <c r="T1442" s="78" t="str">
        <f>"owner=" &amp; Tokens!BS1442 &amp; "&amp;filename_for_metadata=" &amp; Tokens!BT1442 &amp; "&amp;offchaindata_platform=" &amp; $B$17 &amp; "&amp;keyfile=" &amp; $B$5 &amp;  "&amp;repository=" &amp; $B$18</f>
        <v>owner=BbDq7xeUzpj8bXfd9N7dh1tw43Ss7xbYpyjoNuwDSrzq&amp;filename_for_metadata=PASSFestival_COR22E137&amp;offchaindata_platform=Github&amp;keyfile=Paul&amp;repository=CalviOnTheRocks2022</v>
      </c>
      <c r="U1442" s="78" t="str">
        <f t="shared" si="45"/>
        <v>{"name":"#137 Pass Festival",_x000D_
"symbol":"COR22E137",_x000D_
"description":"Pass Festival / Pass NFT Festival - 1 édition Calvi on the Rocks 2022",_x000D_
"seller_fee_basis_points":1000,_x000D_
"image":"https://bafybeibpmhyrmhjszpycj7yvjaxznyzf5sw77xlqd6snvtanakbkgzib6i.ipfs.nftstorage.link?image_137.webp",_x000D_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42" s="78" t="str">
        <f>formatRow(Tokens!C$2:I$2,Tokens!C1442:I1442)</f>
        <v>"name":"#137 Pass Festival",_x000D_
"symbol":"COR22E137",_x000D_
"description":"Pass Festival / Pass NFT Festival - 1 édition Calvi on the Rocks 2022",_x000D_
"seller_fee_basis_points":1000,_x000D_
"image":"https://bafybeibpmhyrmhjszpycj7yvjaxznyzf5sw77xlqd6snvtanakbkgzib6i.ipfs.nftstorage.link?image_137.webp",_x000D_
"Issuer":"NfluenT for Calvi On The rocks",_x000D_
"external_url":""</v>
      </c>
      <c r="W1442" s="78" t="str">
        <f>formatRow(Tokens!J$2:AV$2,Tokens!J1442:AV1442,2,"attributes")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2" s="78" t="str">
        <f>formatRow(Tokens!AX$2:BC$2,Tokens!AX1442:BC1442,2,"creators")</f>
        <v>"creators":[{"address":"ncreator",_x000D_
"share":10},{"address":"cotrcrea",_x000D_
"share":90},{"address":"nminer",_x000D_
"share":0}]</v>
      </c>
      <c r="Y1442" s="78" t="str">
        <f>formatRow(Tokens!BD$2:BI$2,Tokens!BD1442:BI1442,2,"files")</f>
        <v>"files":[]</v>
      </c>
      <c r="Z1442" s="78"/>
      <c r="AA1442" s="78"/>
      <c r="AB1442" s="78"/>
      <c r="AC1442" s="78" t="str">
        <f>formatRow(Tokens!BJ$2:BK$2,Tokens!BJ1442:BK1442,0,"collection")</f>
        <v>"collection":{"name":"PASS Festival",_x000D_
"family":"Calvi On The Rocks"}</v>
      </c>
      <c r="AD1442" s="1" t="str">
        <f>formatRow(Tokens!BN$2:BR$2,Tokens!BN1442:BR1442,0,"marketplace")</f>
        <v>"marketplace":{"initial_price":294,_x000D_
"reservation_price":"",_x000D_
"duration":"",_x000D_
"max_mint":1,_x000D_
"sell_date":"25/06/2022"}</v>
      </c>
      <c r="AE1442" s="1"/>
    </row>
    <row r="1443" spans="4:31" ht="14.25" customHeight="1" x14ac:dyDescent="0.3">
      <c r="D1443" s="1">
        <f>Tokens!B1443</f>
        <v>138</v>
      </c>
      <c r="E1443" s="17" t="str">
        <f>IF(Tokens!C1443="","",Tokens!C1443)</f>
        <v>#138 Pass Festival</v>
      </c>
      <c r="F1443"/>
      <c r="G1443"/>
      <c r="H1443"/>
      <c r="I1443"/>
      <c r="J1443"/>
      <c r="M1443"/>
      <c r="N1443"/>
      <c r="O1443" s="15" t="str">
        <f t="shared" si="44"/>
        <v>_</v>
      </c>
      <c r="P1443" s="18" t="str">
        <f>IF(F1443="stop","",IF(F1443&lt;&gt;"",HYPERLINK(Settings!$B$5 &amp; "/manage/?network=" &amp; LOWER(B$8) &amp; "&amp;search=token&amp;account=" &amp; ToMint!$B$5 &amp; "&amp;view=" &amp; ToMint!J1443,"TokenSol"),""))</f>
        <v/>
      </c>
      <c r="Q1443" s="2"/>
      <c r="R1443" s="2"/>
      <c r="S1443" s="11"/>
      <c r="T1443" s="78" t="str">
        <f>"owner=" &amp; Tokens!BS1443 &amp; "&amp;filename_for_metadata=" &amp; Tokens!BT1443 &amp; "&amp;offchaindata_platform=" &amp; $B$17 &amp; "&amp;keyfile=" &amp; $B$5 &amp;  "&amp;repository=" &amp; $B$18</f>
        <v>owner=BbDq7xeUzpj8bXfd9N7dh1tw43Ss7xbYpyjoNuwDSrzq&amp;filename_for_metadata=PASSFestival_COR22E138&amp;offchaindata_platform=Github&amp;keyfile=Paul&amp;repository=CalviOnTheRocks2022</v>
      </c>
      <c r="U1443" s="78" t="str">
        <f t="shared" si="45"/>
        <v>{"name":"#138 Pass Festival",_x000D_
"symbol":"COR22E138",_x000D_
"description":"Pass Festival / Pass NFT Festival - 1 édition Calvi on the Rocks 2022",_x000D_
"seller_fee_basis_points":1000,_x000D_
"image":"https://bafybeibbqq72eljupnn637oyufrejxdwgfoyf52454fpeskmeauzpy7dam.ipfs.nftstorage.link?image_138.webp",_x000D_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43" s="78" t="str">
        <f>formatRow(Tokens!C$2:I$2,Tokens!C1443:I1443)</f>
        <v>"name":"#138 Pass Festival",_x000D_
"symbol":"COR22E138",_x000D_
"description":"Pass Festival / Pass NFT Festival - 1 édition Calvi on the Rocks 2022",_x000D_
"seller_fee_basis_points":1000,_x000D_
"image":"https://bafybeibbqq72eljupnn637oyufrejxdwgfoyf52454fpeskmeauzpy7dam.ipfs.nftstorage.link?image_138.webp",_x000D_
"Issuer":"NfluenT for Calvi On The rocks",_x000D_
"external_url":""</v>
      </c>
      <c r="W1443" s="78" t="str">
        <f>formatRow(Tokens!J$2:AV$2,Tokens!J1443:AV1443,2,"attributes")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3" s="78" t="str">
        <f>formatRow(Tokens!AX$2:BC$2,Tokens!AX1443:BC1443,2,"creators")</f>
        <v>"creators":[{"address":"ncreator",_x000D_
"share":10},{"address":"cotrcrea",_x000D_
"share":90},{"address":"nminer",_x000D_
"share":0}]</v>
      </c>
      <c r="Y1443" s="78" t="str">
        <f>formatRow(Tokens!BD$2:BI$2,Tokens!BD1443:BI1443,2,"files")</f>
        <v>"files":[]</v>
      </c>
      <c r="Z1443" s="78"/>
      <c r="AA1443" s="78"/>
      <c r="AB1443" s="78"/>
      <c r="AC1443" s="78" t="str">
        <f>formatRow(Tokens!BJ$2:BK$2,Tokens!BJ1443:BK1443,0,"collection")</f>
        <v>"collection":{"name":"PASS Festival",_x000D_
"family":"Calvi On The Rocks"}</v>
      </c>
      <c r="AD1443" s="1" t="str">
        <f>formatRow(Tokens!BN$2:BR$2,Tokens!BN1443:BR1443,0,"marketplace")</f>
        <v>"marketplace":{"initial_price":294,_x000D_
"reservation_price":"",_x000D_
"duration":"",_x000D_
"max_mint":1,_x000D_
"sell_date":"25/06/2022"}</v>
      </c>
      <c r="AE1443" s="1"/>
    </row>
    <row r="1444" spans="4:31" ht="14.25" customHeight="1" x14ac:dyDescent="0.3">
      <c r="D1444" s="1">
        <f>Tokens!B1444</f>
        <v>139</v>
      </c>
      <c r="E1444" s="17" t="str">
        <f>IF(Tokens!C1444="","",Tokens!C1444)</f>
        <v>#139 Pass Festival</v>
      </c>
      <c r="F1444"/>
      <c r="G1444"/>
      <c r="H1444"/>
      <c r="I1444"/>
      <c r="J1444"/>
      <c r="M1444"/>
      <c r="N1444"/>
      <c r="O1444" s="15" t="str">
        <f t="shared" si="44"/>
        <v>_</v>
      </c>
      <c r="P1444" s="18" t="str">
        <f>IF(F1444="stop","",IF(F1444&lt;&gt;"",HYPERLINK(Settings!$B$5 &amp; "/manage/?network=" &amp; LOWER(B$8) &amp; "&amp;search=token&amp;account=" &amp; ToMint!$B$5 &amp; "&amp;view=" &amp; ToMint!J1444,"TokenSol"),""))</f>
        <v/>
      </c>
      <c r="Q1444" s="2"/>
      <c r="R1444" s="2"/>
      <c r="S1444" s="11"/>
      <c r="T1444" s="78" t="str">
        <f>"owner=" &amp; Tokens!BS1444 &amp; "&amp;filename_for_metadata=" &amp; Tokens!BT1444 &amp; "&amp;offchaindata_platform=" &amp; $B$17 &amp; "&amp;keyfile=" &amp; $B$5 &amp;  "&amp;repository=" &amp; $B$18</f>
        <v>owner=BbDq7xeUzpj8bXfd9N7dh1tw43Ss7xbYpyjoNuwDSrzq&amp;filename_for_metadata=PASSFestival_COR22E139&amp;offchaindata_platform=Github&amp;keyfile=Paul&amp;repository=CalviOnTheRocks2022</v>
      </c>
      <c r="U1444" s="78" t="str">
        <f t="shared" si="45"/>
        <v>{"name":"#139 Pass Festival",_x000D_
"symbol":"COR22E139",_x000D_
"description":"Pass Festival / Pass NFT Festival - 1 édition Calvi on the Rocks 2022",_x000D_
"seller_fee_basis_points":1000,_x000D_
"image":"https://bafybeibo3riq2duumi2gtdpiw3pk66p6pl4imupm5tlzcur6niogn4jex4.ipfs.nftstorage.link?image_139.webp",_x000D_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44" s="78" t="str">
        <f>formatRow(Tokens!C$2:I$2,Tokens!C1444:I1444)</f>
        <v>"name":"#139 Pass Festival",_x000D_
"symbol":"COR22E139",_x000D_
"description":"Pass Festival / Pass NFT Festival - 1 édition Calvi on the Rocks 2022",_x000D_
"seller_fee_basis_points":1000,_x000D_
"image":"https://bafybeibo3riq2duumi2gtdpiw3pk66p6pl4imupm5tlzcur6niogn4jex4.ipfs.nftstorage.link?image_139.webp",_x000D_
"Issuer":"NfluenT for Calvi On The rocks",_x000D_
"external_url":""</v>
      </c>
      <c r="W1444" s="78" t="str">
        <f>formatRow(Tokens!J$2:AV$2,Tokens!J1444:AV1444,2,"attributes")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4" s="78" t="str">
        <f>formatRow(Tokens!AX$2:BC$2,Tokens!AX1444:BC1444,2,"creators")</f>
        <v>"creators":[{"address":"ncreator",_x000D_
"share":10},{"address":"cotrcrea",_x000D_
"share":90},{"address":"nminer",_x000D_
"share":0}]</v>
      </c>
      <c r="Y1444" s="78" t="str">
        <f>formatRow(Tokens!BD$2:BI$2,Tokens!BD1444:BI1444,2,"files")</f>
        <v>"files":[]</v>
      </c>
      <c r="Z1444" s="78"/>
      <c r="AA1444" s="78"/>
      <c r="AB1444" s="78"/>
      <c r="AC1444" s="78" t="str">
        <f>formatRow(Tokens!BJ$2:BK$2,Tokens!BJ1444:BK1444,0,"collection")</f>
        <v>"collection":{"name":"PASS Festival",_x000D_
"family":"Calvi On The Rocks"}</v>
      </c>
      <c r="AD1444" s="1" t="str">
        <f>formatRow(Tokens!BN$2:BR$2,Tokens!BN1444:BR1444,0,"marketplace")</f>
        <v>"marketplace":{"initial_price":294,_x000D_
"reservation_price":"",_x000D_
"duration":"",_x000D_
"max_mint":1,_x000D_
"sell_date":"25/06/2022"}</v>
      </c>
      <c r="AE1444" s="1"/>
    </row>
    <row r="1445" spans="4:31" ht="14.25" customHeight="1" x14ac:dyDescent="0.3">
      <c r="D1445" s="1">
        <f>Tokens!B1445</f>
        <v>140</v>
      </c>
      <c r="E1445" s="17" t="str">
        <f>IF(Tokens!C1445="","",Tokens!C1445)</f>
        <v>#140 Pass Festival</v>
      </c>
      <c r="F1445"/>
      <c r="G1445"/>
      <c r="H1445"/>
      <c r="I1445"/>
      <c r="J1445"/>
      <c r="M1445"/>
      <c r="N1445"/>
      <c r="O1445" s="15" t="str">
        <f t="shared" ref="O1445:O1508" si="46">IF(AND(ISNUMBER(N1444),ISNUMBER(N1445)),(N1445-N1444)*$O$1,"_")</f>
        <v>_</v>
      </c>
      <c r="P1445" s="18" t="str">
        <f>IF(F1445="stop","",IF(F1445&lt;&gt;"",HYPERLINK(Settings!$B$5 &amp; "/manage/?network=" &amp; LOWER(B$8) &amp; "&amp;search=token&amp;account=" &amp; ToMint!$B$5 &amp; "&amp;view=" &amp; ToMint!J1445,"TokenSol"),""))</f>
        <v/>
      </c>
      <c r="Q1445" s="2"/>
      <c r="R1445" s="2"/>
      <c r="S1445" s="11"/>
      <c r="T1445" s="78" t="str">
        <f>"owner=" &amp; Tokens!BS1445 &amp; "&amp;filename_for_metadata=" &amp; Tokens!BT1445 &amp; "&amp;offchaindata_platform=" &amp; $B$17 &amp; "&amp;keyfile=" &amp; $B$5 &amp;  "&amp;repository=" &amp; $B$18</f>
        <v>owner=BbDq7xeUzpj8bXfd9N7dh1tw43Ss7xbYpyjoNuwDSrzq&amp;filename_for_metadata=PASSFestival_COR22E140&amp;offchaindata_platform=Github&amp;keyfile=Paul&amp;repository=CalviOnTheRocks2022</v>
      </c>
      <c r="U1445" s="78" t="str">
        <f t="shared" si="45"/>
        <v>{"name":"#140 Pass Festival",_x000D_
"symbol":"COR22E140",_x000D_
"description":"Pass Festival / Pass NFT Festival - 1 édition Calvi on the Rocks 2022",_x000D_
"seller_fee_basis_points":1000,_x000D_
"image":"https://bafybeidzihorkcey3s3en6yrc4pyupoeyw7pzbf6lvoefwvej5cyggmvja.ipfs.nftstorage.link?image_140.webp",_x000D_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45" s="78" t="str">
        <f>formatRow(Tokens!C$2:I$2,Tokens!C1445:I1445)</f>
        <v>"name":"#140 Pass Festival",_x000D_
"symbol":"COR22E140",_x000D_
"description":"Pass Festival / Pass NFT Festival - 1 édition Calvi on the Rocks 2022",_x000D_
"seller_fee_basis_points":1000,_x000D_
"image":"https://bafybeidzihorkcey3s3en6yrc4pyupoeyw7pzbf6lvoefwvej5cyggmvja.ipfs.nftstorage.link?image_140.webp",_x000D_
"Issuer":"NfluenT for Calvi On The rocks",_x000D_
"external_url":""</v>
      </c>
      <c r="W1445" s="78" t="str">
        <f>formatRow(Tokens!J$2:AV$2,Tokens!J1445:AV1445,2,"attributes")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5" s="78" t="str">
        <f>formatRow(Tokens!AX$2:BC$2,Tokens!AX1445:BC1445,2,"creators")</f>
        <v>"creators":[{"address":"ncreator",_x000D_
"share":10},{"address":"cotrcrea",_x000D_
"share":90},{"address":"nminer",_x000D_
"share":0}]</v>
      </c>
      <c r="Y1445" s="78" t="str">
        <f>formatRow(Tokens!BD$2:BI$2,Tokens!BD1445:BI1445,2,"files")</f>
        <v>"files":[]</v>
      </c>
      <c r="Z1445" s="78"/>
      <c r="AA1445" s="78"/>
      <c r="AB1445" s="78"/>
      <c r="AC1445" s="78" t="str">
        <f>formatRow(Tokens!BJ$2:BK$2,Tokens!BJ1445:BK1445,0,"collection")</f>
        <v>"collection":{"name":"PASS Festival",_x000D_
"family":"Calvi On The Rocks"}</v>
      </c>
      <c r="AD1445" s="1" t="str">
        <f>formatRow(Tokens!BN$2:BR$2,Tokens!BN1445:BR1445,0,"marketplace")</f>
        <v>"marketplace":{"initial_price":294,_x000D_
"reservation_price":"",_x000D_
"duration":"",_x000D_
"max_mint":1,_x000D_
"sell_date":"25/06/2022"}</v>
      </c>
      <c r="AE1445" s="1"/>
    </row>
    <row r="1446" spans="4:31" ht="14.25" customHeight="1" x14ac:dyDescent="0.3">
      <c r="D1446" s="1">
        <f>Tokens!B1446</f>
        <v>141</v>
      </c>
      <c r="E1446" s="17" t="str">
        <f>IF(Tokens!C1446="","",Tokens!C1446)</f>
        <v>#141 Pass Festival</v>
      </c>
      <c r="F1446"/>
      <c r="G1446"/>
      <c r="H1446"/>
      <c r="I1446"/>
      <c r="J1446"/>
      <c r="M1446"/>
      <c r="N1446"/>
      <c r="O1446" s="15" t="str">
        <f t="shared" si="46"/>
        <v>_</v>
      </c>
      <c r="P1446" s="18" t="str">
        <f>IF(F1446="stop","",IF(F1446&lt;&gt;"",HYPERLINK(Settings!$B$5 &amp; "/manage/?network=" &amp; LOWER(B$8) &amp; "&amp;search=token&amp;account=" &amp; ToMint!$B$5 &amp; "&amp;view=" &amp; ToMint!J1446,"TokenSol"),""))</f>
        <v/>
      </c>
      <c r="Q1446" s="2"/>
      <c r="R1446" s="2"/>
      <c r="S1446" s="11"/>
      <c r="T1446" s="78" t="str">
        <f>"owner=" &amp; Tokens!BS1446 &amp; "&amp;filename_for_metadata=" &amp; Tokens!BT1446 &amp; "&amp;offchaindata_platform=" &amp; $B$17 &amp; "&amp;keyfile=" &amp; $B$5 &amp;  "&amp;repository=" &amp; $B$18</f>
        <v>owner=BbDq7xeUzpj8bXfd9N7dh1tw43Ss7xbYpyjoNuwDSrzq&amp;filename_for_metadata=PASSFestival_COR22E141&amp;offchaindata_platform=Github&amp;keyfile=Paul&amp;repository=CalviOnTheRocks2022</v>
      </c>
      <c r="U1446" s="78" t="str">
        <f t="shared" si="45"/>
        <v>{"name":"#141 Pass Festival",_x000D_
"symbol":"COR22E141",_x000D_
"description":"Pass Festival / Pass NFT Festival - 1 édition Calvi on the Rocks 2022",_x000D_
"seller_fee_basis_points":1000,_x000D_
"image":"https://bafybeic44ezdfnqqxjsvsx6smxvkgb6eipu5aqxeamcbr5o4qliykbdppi.ipfs.nftstorage.link?image_141.webp",_x000D_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46" s="78" t="str">
        <f>formatRow(Tokens!C$2:I$2,Tokens!C1446:I1446)</f>
        <v>"name":"#141 Pass Festival",_x000D_
"symbol":"COR22E141",_x000D_
"description":"Pass Festival / Pass NFT Festival - 1 édition Calvi on the Rocks 2022",_x000D_
"seller_fee_basis_points":1000,_x000D_
"image":"https://bafybeic44ezdfnqqxjsvsx6smxvkgb6eipu5aqxeamcbr5o4qliykbdppi.ipfs.nftstorage.link?image_141.webp",_x000D_
"Issuer":"NfluenT for Calvi On The rocks",_x000D_
"external_url":""</v>
      </c>
      <c r="W1446" s="78" t="str">
        <f>formatRow(Tokens!J$2:AV$2,Tokens!J1446:AV1446,2,"attributes")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6" s="78" t="str">
        <f>formatRow(Tokens!AX$2:BC$2,Tokens!AX1446:BC1446,2,"creators")</f>
        <v>"creators":[{"address":"ncreator",_x000D_
"share":10},{"address":"cotrcrea",_x000D_
"share":90},{"address":"nminer",_x000D_
"share":0}]</v>
      </c>
      <c r="Y1446" s="78" t="str">
        <f>formatRow(Tokens!BD$2:BI$2,Tokens!BD1446:BI1446,2,"files")</f>
        <v>"files":[]</v>
      </c>
      <c r="Z1446" s="78"/>
      <c r="AA1446" s="78"/>
      <c r="AB1446" s="78"/>
      <c r="AC1446" s="78" t="str">
        <f>formatRow(Tokens!BJ$2:BK$2,Tokens!BJ1446:BK1446,0,"collection")</f>
        <v>"collection":{"name":"PASS Festival",_x000D_
"family":"Calvi On The Rocks"}</v>
      </c>
      <c r="AD1446" s="1" t="str">
        <f>formatRow(Tokens!BN$2:BR$2,Tokens!BN1446:BR1446,0,"marketplace")</f>
        <v>"marketplace":{"initial_price":294,_x000D_
"reservation_price":"",_x000D_
"duration":"",_x000D_
"max_mint":1,_x000D_
"sell_date":"25/06/2022"}</v>
      </c>
      <c r="AE1446" s="1"/>
    </row>
    <row r="1447" spans="4:31" ht="14.25" customHeight="1" x14ac:dyDescent="0.3">
      <c r="D1447" s="1">
        <f>Tokens!B1447</f>
        <v>142</v>
      </c>
      <c r="E1447" s="17" t="str">
        <f>IF(Tokens!C1447="","",Tokens!C1447)</f>
        <v>#142 Pass Festival</v>
      </c>
      <c r="F1447"/>
      <c r="G1447"/>
      <c r="H1447"/>
      <c r="I1447"/>
      <c r="J1447"/>
      <c r="M1447"/>
      <c r="N1447"/>
      <c r="O1447" s="15" t="str">
        <f t="shared" si="46"/>
        <v>_</v>
      </c>
      <c r="P1447" s="18" t="str">
        <f>IF(F1447="stop","",IF(F1447&lt;&gt;"",HYPERLINK(Settings!$B$5 &amp; "/manage/?network=" &amp; LOWER(B$8) &amp; "&amp;search=token&amp;account=" &amp; ToMint!$B$5 &amp; "&amp;view=" &amp; ToMint!J1447,"TokenSol"),""))</f>
        <v/>
      </c>
      <c r="Q1447" s="2"/>
      <c r="R1447" s="2"/>
      <c r="S1447" s="11"/>
      <c r="T1447" s="78" t="str">
        <f>"owner=" &amp; Tokens!BS1447 &amp; "&amp;filename_for_metadata=" &amp; Tokens!BT1447 &amp; "&amp;offchaindata_platform=" &amp; $B$17 &amp; "&amp;keyfile=" &amp; $B$5 &amp;  "&amp;repository=" &amp; $B$18</f>
        <v>owner=BbDq7xeUzpj8bXfd9N7dh1tw43Ss7xbYpyjoNuwDSrzq&amp;filename_for_metadata=PASSFestival_COR22E142&amp;offchaindata_platform=Github&amp;keyfile=Paul&amp;repository=CalviOnTheRocks2022</v>
      </c>
      <c r="U1447" s="78" t="str">
        <f t="shared" si="45"/>
        <v>{"name":"#142 Pass Festival",_x000D_
"symbol":"COR22E142",_x000D_
"description":"Pass Festival / Pass NFT Festival - 1 édition Calvi on the Rocks 2022",_x000D_
"seller_fee_basis_points":1000,_x000D_
"image":"https://bafybeibac7vmzc2izytqd6wgrvchm7uvavf7j33jfxhv2voyv77njj75yi.ipfs.nftstorage.link?image_142.webp",_x000D_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47" s="78" t="str">
        <f>formatRow(Tokens!C$2:I$2,Tokens!C1447:I1447)</f>
        <v>"name":"#142 Pass Festival",_x000D_
"symbol":"COR22E142",_x000D_
"description":"Pass Festival / Pass NFT Festival - 1 édition Calvi on the Rocks 2022",_x000D_
"seller_fee_basis_points":1000,_x000D_
"image":"https://bafybeibac7vmzc2izytqd6wgrvchm7uvavf7j33jfxhv2voyv77njj75yi.ipfs.nftstorage.link?image_142.webp",_x000D_
"Issuer":"NfluenT for Calvi On The rocks",_x000D_
"external_url":""</v>
      </c>
      <c r="W1447" s="78" t="str">
        <f>formatRow(Tokens!J$2:AV$2,Tokens!J1447:AV1447,2,"attributes")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7" s="78" t="str">
        <f>formatRow(Tokens!AX$2:BC$2,Tokens!AX1447:BC1447,2,"creators")</f>
        <v>"creators":[{"address":"ncreator",_x000D_
"share":10},{"address":"cotrcrea",_x000D_
"share":90},{"address":"nminer",_x000D_
"share":0}]</v>
      </c>
      <c r="Y1447" s="78" t="str">
        <f>formatRow(Tokens!BD$2:BI$2,Tokens!BD1447:BI1447,2,"files")</f>
        <v>"files":[]</v>
      </c>
      <c r="Z1447" s="78"/>
      <c r="AA1447" s="78"/>
      <c r="AB1447" s="78"/>
      <c r="AC1447" s="78" t="str">
        <f>formatRow(Tokens!BJ$2:BK$2,Tokens!BJ1447:BK1447,0,"collection")</f>
        <v>"collection":{"name":"PASS Festival",_x000D_
"family":"Calvi On The Rocks"}</v>
      </c>
      <c r="AD1447" s="1" t="str">
        <f>formatRow(Tokens!BN$2:BR$2,Tokens!BN1447:BR1447,0,"marketplace")</f>
        <v>"marketplace":{"initial_price":294,_x000D_
"reservation_price":"",_x000D_
"duration":"",_x000D_
"max_mint":1,_x000D_
"sell_date":"25/06/2022"}</v>
      </c>
      <c r="AE1447" s="1"/>
    </row>
    <row r="1448" spans="4:31" ht="14.25" customHeight="1" x14ac:dyDescent="0.3">
      <c r="D1448" s="1">
        <f>Tokens!B1448</f>
        <v>143</v>
      </c>
      <c r="E1448" s="17" t="str">
        <f>IF(Tokens!C1448="","",Tokens!C1448)</f>
        <v>#143 Pass Festival</v>
      </c>
      <c r="F1448"/>
      <c r="G1448"/>
      <c r="H1448"/>
      <c r="I1448"/>
      <c r="J1448"/>
      <c r="M1448"/>
      <c r="N1448"/>
      <c r="O1448" s="15" t="str">
        <f t="shared" si="46"/>
        <v>_</v>
      </c>
      <c r="P1448" s="18" t="str">
        <f>IF(F1448="stop","",IF(F1448&lt;&gt;"",HYPERLINK(Settings!$B$5 &amp; "/manage/?network=" &amp; LOWER(B$8) &amp; "&amp;search=token&amp;account=" &amp; ToMint!$B$5 &amp; "&amp;view=" &amp; ToMint!J1448,"TokenSol"),""))</f>
        <v/>
      </c>
      <c r="Q1448" s="2"/>
      <c r="R1448" s="2"/>
      <c r="S1448" s="11"/>
      <c r="T1448" s="78" t="str">
        <f>"owner=" &amp; Tokens!BS1448 &amp; "&amp;filename_for_metadata=" &amp; Tokens!BT1448 &amp; "&amp;offchaindata_platform=" &amp; $B$17 &amp; "&amp;keyfile=" &amp; $B$5 &amp;  "&amp;repository=" &amp; $B$18</f>
        <v>owner=BbDq7xeUzpj8bXfd9N7dh1tw43Ss7xbYpyjoNuwDSrzq&amp;filename_for_metadata=PASSFestival_COR22E143&amp;offchaindata_platform=Github&amp;keyfile=Paul&amp;repository=CalviOnTheRocks2022</v>
      </c>
      <c r="U1448" s="78" t="str">
        <f t="shared" si="45"/>
        <v>{"name":"#143 Pass Festival",_x000D_
"symbol":"COR22E143",_x000D_
"description":"Pass Festival / Pass NFT Festival - 1 édition Calvi on the Rocks 2022",_x000D_
"seller_fee_basis_points":1000,_x000D_
"image":"https://bafybeibdzbae2iuree5ijnrxqrb2gykyk3qjxljyoaxhcnjqdp2uokqn4e.ipfs.nftstorage.link?image_143.webp",_x000D_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48" s="78" t="str">
        <f>formatRow(Tokens!C$2:I$2,Tokens!C1448:I1448)</f>
        <v>"name":"#143 Pass Festival",_x000D_
"symbol":"COR22E143",_x000D_
"description":"Pass Festival / Pass NFT Festival - 1 édition Calvi on the Rocks 2022",_x000D_
"seller_fee_basis_points":1000,_x000D_
"image":"https://bafybeibdzbae2iuree5ijnrxqrb2gykyk3qjxljyoaxhcnjqdp2uokqn4e.ipfs.nftstorage.link?image_143.webp",_x000D_
"Issuer":"NfluenT for Calvi On The rocks",_x000D_
"external_url":""</v>
      </c>
      <c r="W1448" s="78" t="str">
        <f>formatRow(Tokens!J$2:AV$2,Tokens!J1448:AV1448,2,"attributes")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8" s="78" t="str">
        <f>formatRow(Tokens!AX$2:BC$2,Tokens!AX1448:BC1448,2,"creators")</f>
        <v>"creators":[{"address":"ncreator",_x000D_
"share":10},{"address":"cotrcrea",_x000D_
"share":90},{"address":"nminer",_x000D_
"share":0}]</v>
      </c>
      <c r="Y1448" s="78" t="str">
        <f>formatRow(Tokens!BD$2:BI$2,Tokens!BD1448:BI1448,2,"files")</f>
        <v>"files":[]</v>
      </c>
      <c r="Z1448" s="78"/>
      <c r="AA1448" s="78"/>
      <c r="AB1448" s="78"/>
      <c r="AC1448" s="78" t="str">
        <f>formatRow(Tokens!BJ$2:BK$2,Tokens!BJ1448:BK1448,0,"collection")</f>
        <v>"collection":{"name":"PASS Festival",_x000D_
"family":"Calvi On The Rocks"}</v>
      </c>
      <c r="AD1448" s="1" t="str">
        <f>formatRow(Tokens!BN$2:BR$2,Tokens!BN1448:BR1448,0,"marketplace")</f>
        <v>"marketplace":{"initial_price":294,_x000D_
"reservation_price":"",_x000D_
"duration":"",_x000D_
"max_mint":1,_x000D_
"sell_date":"25/06/2022"}</v>
      </c>
      <c r="AE1448" s="1"/>
    </row>
    <row r="1449" spans="4:31" ht="14.25" customHeight="1" x14ac:dyDescent="0.3">
      <c r="D1449" s="1">
        <f>Tokens!B1449</f>
        <v>144</v>
      </c>
      <c r="E1449" s="17" t="str">
        <f>IF(Tokens!C1449="","",Tokens!C1449)</f>
        <v>#144 Pass Festival</v>
      </c>
      <c r="F1449"/>
      <c r="G1449"/>
      <c r="H1449"/>
      <c r="I1449"/>
      <c r="J1449"/>
      <c r="M1449"/>
      <c r="N1449"/>
      <c r="O1449" s="15" t="str">
        <f t="shared" si="46"/>
        <v>_</v>
      </c>
      <c r="P1449" s="18" t="str">
        <f>IF(F1449="stop","",IF(F1449&lt;&gt;"",HYPERLINK(Settings!$B$5 &amp; "/manage/?network=" &amp; LOWER(B$8) &amp; "&amp;search=token&amp;account=" &amp; ToMint!$B$5 &amp; "&amp;view=" &amp; ToMint!J1449,"TokenSol"),""))</f>
        <v/>
      </c>
      <c r="Q1449" s="2"/>
      <c r="R1449" s="2"/>
      <c r="S1449" s="11"/>
      <c r="T1449" s="78" t="str">
        <f>"owner=" &amp; Tokens!BS1449 &amp; "&amp;filename_for_metadata=" &amp; Tokens!BT1449 &amp; "&amp;offchaindata_platform=" &amp; $B$17 &amp; "&amp;keyfile=" &amp; $B$5 &amp;  "&amp;repository=" &amp; $B$18</f>
        <v>owner=BbDq7xeUzpj8bXfd9N7dh1tw43Ss7xbYpyjoNuwDSrzq&amp;filename_for_metadata=PASSFestival_COR22E144&amp;offchaindata_platform=Github&amp;keyfile=Paul&amp;repository=CalviOnTheRocks2022</v>
      </c>
      <c r="U1449" s="78" t="str">
        <f t="shared" si="45"/>
        <v>{"name":"#144 Pass Festival",_x000D_
"symbol":"COR22E144",_x000D_
"description":"Pass Festival / Pass NFT Festival - 1 édition Calvi on the Rocks 2022",_x000D_
"seller_fee_basis_points":1000,_x000D_
"image":"https://bafybeigdqbrbajotoff5seecv645wg5224ldduoepfsul4rjj4d3svzrzy.ipfs.nftstorage.link?image_144.webp",_x000D_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49" s="78" t="str">
        <f>formatRow(Tokens!C$2:I$2,Tokens!C1449:I1449)</f>
        <v>"name":"#144 Pass Festival",_x000D_
"symbol":"COR22E144",_x000D_
"description":"Pass Festival / Pass NFT Festival - 1 édition Calvi on the Rocks 2022",_x000D_
"seller_fee_basis_points":1000,_x000D_
"image":"https://bafybeigdqbrbajotoff5seecv645wg5224ldduoepfsul4rjj4d3svzrzy.ipfs.nftstorage.link?image_144.webp",_x000D_
"Issuer":"NfluenT for Calvi On The rocks",_x000D_
"external_url":""</v>
      </c>
      <c r="W1449" s="78" t="str">
        <f>formatRow(Tokens!J$2:AV$2,Tokens!J1449:AV1449,2,"attributes")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9" s="78" t="str">
        <f>formatRow(Tokens!AX$2:BC$2,Tokens!AX1449:BC1449,2,"creators")</f>
        <v>"creators":[{"address":"ncreator",_x000D_
"share":10},{"address":"cotrcrea",_x000D_
"share":90},{"address":"nminer",_x000D_
"share":0}]</v>
      </c>
      <c r="Y1449" s="78" t="str">
        <f>formatRow(Tokens!BD$2:BI$2,Tokens!BD1449:BI1449,2,"files")</f>
        <v>"files":[]</v>
      </c>
      <c r="Z1449" s="78"/>
      <c r="AA1449" s="78"/>
      <c r="AB1449" s="78"/>
      <c r="AC1449" s="78" t="str">
        <f>formatRow(Tokens!BJ$2:BK$2,Tokens!BJ1449:BK1449,0,"collection")</f>
        <v>"collection":{"name":"PASS Festival",_x000D_
"family":"Calvi On The Rocks"}</v>
      </c>
      <c r="AD1449" s="1" t="str">
        <f>formatRow(Tokens!BN$2:BR$2,Tokens!BN1449:BR1449,0,"marketplace")</f>
        <v>"marketplace":{"initial_price":294,_x000D_
"reservation_price":"",_x000D_
"duration":"",_x000D_
"max_mint":1,_x000D_
"sell_date":"25/06/2022"}</v>
      </c>
      <c r="AE1449" s="1"/>
    </row>
    <row r="1450" spans="4:31" ht="14.25" customHeight="1" x14ac:dyDescent="0.3">
      <c r="D1450" s="1">
        <f>Tokens!B1450</f>
        <v>145</v>
      </c>
      <c r="E1450" s="17" t="str">
        <f>IF(Tokens!C1450="","",Tokens!C1450)</f>
        <v>#145 Pass Festival</v>
      </c>
      <c r="F1450"/>
      <c r="G1450"/>
      <c r="H1450"/>
      <c r="I1450"/>
      <c r="J1450"/>
      <c r="M1450"/>
      <c r="N1450"/>
      <c r="O1450" s="15" t="str">
        <f t="shared" si="46"/>
        <v>_</v>
      </c>
      <c r="P1450" s="18" t="str">
        <f>IF(F1450="stop","",IF(F1450&lt;&gt;"",HYPERLINK(Settings!$B$5 &amp; "/manage/?network=" &amp; LOWER(B$8) &amp; "&amp;search=token&amp;account=" &amp; ToMint!$B$5 &amp; "&amp;view=" &amp; ToMint!J1450,"TokenSol"),""))</f>
        <v/>
      </c>
      <c r="Q1450" s="2"/>
      <c r="R1450" s="2"/>
      <c r="S1450" s="11"/>
      <c r="T1450" s="78" t="str">
        <f>"owner=" &amp; Tokens!BS1450 &amp; "&amp;filename_for_metadata=" &amp; Tokens!BT1450 &amp; "&amp;offchaindata_platform=" &amp; $B$17 &amp; "&amp;keyfile=" &amp; $B$5 &amp;  "&amp;repository=" &amp; $B$18</f>
        <v>owner=BbDq7xeUzpj8bXfd9N7dh1tw43Ss7xbYpyjoNuwDSrzq&amp;filename_for_metadata=PASSFestival_COR22E145&amp;offchaindata_platform=Github&amp;keyfile=Paul&amp;repository=CalviOnTheRocks2022</v>
      </c>
      <c r="U1450" s="78" t="str">
        <f t="shared" si="45"/>
        <v>{"name":"#145 Pass Festival",_x000D_
"symbol":"COR22E145",_x000D_
"description":"Pass Festival / Pass NFT Festival - 1 édition Calvi on the Rocks 2022",_x000D_
"seller_fee_basis_points":1000,_x000D_
"image":"https://bafybeidj6bgipbhi2q4ctl66352j4w5nhql3ejxw3y6senvvfvfe72ow2a.ipfs.nftstorage.link?image_145.webp",_x000D_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50" s="78" t="str">
        <f>formatRow(Tokens!C$2:I$2,Tokens!C1450:I1450)</f>
        <v>"name":"#145 Pass Festival",_x000D_
"symbol":"COR22E145",_x000D_
"description":"Pass Festival / Pass NFT Festival - 1 édition Calvi on the Rocks 2022",_x000D_
"seller_fee_basis_points":1000,_x000D_
"image":"https://bafybeidj6bgipbhi2q4ctl66352j4w5nhql3ejxw3y6senvvfvfe72ow2a.ipfs.nftstorage.link?image_145.webp",_x000D_
"Issuer":"NfluenT for Calvi On The rocks",_x000D_
"external_url":""</v>
      </c>
      <c r="W1450" s="78" t="str">
        <f>formatRow(Tokens!J$2:AV$2,Tokens!J1450:AV1450,2,"attributes")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0" s="78" t="str">
        <f>formatRow(Tokens!AX$2:BC$2,Tokens!AX1450:BC1450,2,"creators")</f>
        <v>"creators":[{"address":"ncreator",_x000D_
"share":10},{"address":"cotrcrea",_x000D_
"share":90},{"address":"nminer",_x000D_
"share":0}]</v>
      </c>
      <c r="Y1450" s="78" t="str">
        <f>formatRow(Tokens!BD$2:BI$2,Tokens!BD1450:BI1450,2,"files")</f>
        <v>"files":[]</v>
      </c>
      <c r="Z1450" s="78"/>
      <c r="AA1450" s="78"/>
      <c r="AB1450" s="78"/>
      <c r="AC1450" s="78" t="str">
        <f>formatRow(Tokens!BJ$2:BK$2,Tokens!BJ1450:BK1450,0,"collection")</f>
        <v>"collection":{"name":"PASS Festival",_x000D_
"family":"Calvi On The Rocks"}</v>
      </c>
      <c r="AD1450" s="1" t="str">
        <f>formatRow(Tokens!BN$2:BR$2,Tokens!BN1450:BR1450,0,"marketplace")</f>
        <v>"marketplace":{"initial_price":294,_x000D_
"reservation_price":"",_x000D_
"duration":"",_x000D_
"max_mint":1,_x000D_
"sell_date":"25/06/2022"}</v>
      </c>
      <c r="AE1450" s="1"/>
    </row>
    <row r="1451" spans="4:31" ht="14.25" customHeight="1" x14ac:dyDescent="0.3">
      <c r="D1451" s="1">
        <f>Tokens!B1451</f>
        <v>146</v>
      </c>
      <c r="E1451" s="17" t="str">
        <f>IF(Tokens!C1451="","",Tokens!C1451)</f>
        <v>#146 Pass Festival</v>
      </c>
      <c r="F1451"/>
      <c r="G1451"/>
      <c r="H1451"/>
      <c r="I1451"/>
      <c r="J1451"/>
      <c r="M1451"/>
      <c r="N1451"/>
      <c r="O1451" s="15" t="str">
        <f t="shared" si="46"/>
        <v>_</v>
      </c>
      <c r="P1451" s="18" t="str">
        <f>IF(F1451="stop","",IF(F1451&lt;&gt;"",HYPERLINK(Settings!$B$5 &amp; "/manage/?network=" &amp; LOWER(B$8) &amp; "&amp;search=token&amp;account=" &amp; ToMint!$B$5 &amp; "&amp;view=" &amp; ToMint!J1451,"TokenSol"),""))</f>
        <v/>
      </c>
      <c r="Q1451" s="2"/>
      <c r="R1451" s="2"/>
      <c r="S1451" s="11"/>
      <c r="T1451" s="78" t="str">
        <f>"owner=" &amp; Tokens!BS1451 &amp; "&amp;filename_for_metadata=" &amp; Tokens!BT1451 &amp; "&amp;offchaindata_platform=" &amp; $B$17 &amp; "&amp;keyfile=" &amp; $B$5 &amp;  "&amp;repository=" &amp; $B$18</f>
        <v>owner=BbDq7xeUzpj8bXfd9N7dh1tw43Ss7xbYpyjoNuwDSrzq&amp;filename_for_metadata=PASSFestival_COR22E146&amp;offchaindata_platform=Github&amp;keyfile=Paul&amp;repository=CalviOnTheRocks2022</v>
      </c>
      <c r="U1451" s="78" t="str">
        <f t="shared" si="45"/>
        <v>{"name":"#146 Pass Festival",_x000D_
"symbol":"COR22E146",_x000D_
"description":"Pass Festival / Pass NFT Festival - 1 édition Calvi on the Rocks 2022",_x000D_
"seller_fee_basis_points":1000,_x000D_
"image":"https://bafybeih52tfn455dxjnrwcl6mljjxjoic25n5lidrl6tteibngdwptmo3a.ipfs.nftstorage.link?image_146.webp",_x000D_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51" s="78" t="str">
        <f>formatRow(Tokens!C$2:I$2,Tokens!C1451:I1451)</f>
        <v>"name":"#146 Pass Festival",_x000D_
"symbol":"COR22E146",_x000D_
"description":"Pass Festival / Pass NFT Festival - 1 édition Calvi on the Rocks 2022",_x000D_
"seller_fee_basis_points":1000,_x000D_
"image":"https://bafybeih52tfn455dxjnrwcl6mljjxjoic25n5lidrl6tteibngdwptmo3a.ipfs.nftstorage.link?image_146.webp",_x000D_
"Issuer":"NfluenT for Calvi On The rocks",_x000D_
"external_url":""</v>
      </c>
      <c r="W1451" s="78" t="str">
        <f>formatRow(Tokens!J$2:AV$2,Tokens!J1451:AV1451,2,"attributes")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1" s="78" t="str">
        <f>formatRow(Tokens!AX$2:BC$2,Tokens!AX1451:BC1451,2,"creators")</f>
        <v>"creators":[{"address":"ncreator",_x000D_
"share":10},{"address":"cotrcrea",_x000D_
"share":90},{"address":"nminer",_x000D_
"share":0}]</v>
      </c>
      <c r="Y1451" s="78" t="str">
        <f>formatRow(Tokens!BD$2:BI$2,Tokens!BD1451:BI1451,2,"files")</f>
        <v>"files":[]</v>
      </c>
      <c r="Z1451" s="78"/>
      <c r="AA1451" s="78"/>
      <c r="AB1451" s="78"/>
      <c r="AC1451" s="78" t="str">
        <f>formatRow(Tokens!BJ$2:BK$2,Tokens!BJ1451:BK1451,0,"collection")</f>
        <v>"collection":{"name":"PASS Festival",_x000D_
"family":"Calvi On The Rocks"}</v>
      </c>
      <c r="AD1451" s="1" t="str">
        <f>formatRow(Tokens!BN$2:BR$2,Tokens!BN1451:BR1451,0,"marketplace")</f>
        <v>"marketplace":{"initial_price":294,_x000D_
"reservation_price":"",_x000D_
"duration":"",_x000D_
"max_mint":1,_x000D_
"sell_date":"25/06/2022"}</v>
      </c>
      <c r="AE1451" s="1"/>
    </row>
    <row r="1452" spans="4:31" ht="14.25" customHeight="1" x14ac:dyDescent="0.3">
      <c r="D1452" s="1">
        <f>Tokens!B1452</f>
        <v>147</v>
      </c>
      <c r="E1452" s="17" t="str">
        <f>IF(Tokens!C1452="","",Tokens!C1452)</f>
        <v>#147 Pass Festival</v>
      </c>
      <c r="F1452"/>
      <c r="G1452"/>
      <c r="H1452"/>
      <c r="I1452"/>
      <c r="J1452"/>
      <c r="M1452"/>
      <c r="N1452"/>
      <c r="O1452" s="15" t="str">
        <f t="shared" si="46"/>
        <v>_</v>
      </c>
      <c r="P1452" s="18" t="str">
        <f>IF(F1452="stop","",IF(F1452&lt;&gt;"",HYPERLINK(Settings!$B$5 &amp; "/manage/?network=" &amp; LOWER(B$8) &amp; "&amp;search=token&amp;account=" &amp; ToMint!$B$5 &amp; "&amp;view=" &amp; ToMint!J1452,"TokenSol"),""))</f>
        <v/>
      </c>
      <c r="Q1452" s="2"/>
      <c r="R1452" s="2"/>
      <c r="S1452" s="11"/>
      <c r="T1452" s="78" t="str">
        <f>"owner=" &amp; Tokens!BS1452 &amp; "&amp;filename_for_metadata=" &amp; Tokens!BT1452 &amp; "&amp;offchaindata_platform=" &amp; $B$17 &amp; "&amp;keyfile=" &amp; $B$5 &amp;  "&amp;repository=" &amp; $B$18</f>
        <v>owner=BbDq7xeUzpj8bXfd9N7dh1tw43Ss7xbYpyjoNuwDSrzq&amp;filename_for_metadata=PASSFestival_COR22E147&amp;offchaindata_platform=Github&amp;keyfile=Paul&amp;repository=CalviOnTheRocks2022</v>
      </c>
      <c r="U1452" s="78" t="str">
        <f t="shared" si="45"/>
        <v>{"name":"#147 Pass Festival",_x000D_
"symbol":"COR22E147",_x000D_
"description":"Pass Festival / Pass NFT Festival - 1 édition Calvi on the Rocks 2022",_x000D_
"seller_fee_basis_points":1000,_x000D_
"image":"https://bafybeihrq6b2h5bypqm5kvygpxlzo75mro5pppbzcc5ihhanbfy5vo26ky.ipfs.nftstorage.link?image_147.webp",_x000D_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52" s="78" t="str">
        <f>formatRow(Tokens!C$2:I$2,Tokens!C1452:I1452)</f>
        <v>"name":"#147 Pass Festival",_x000D_
"symbol":"COR22E147",_x000D_
"description":"Pass Festival / Pass NFT Festival - 1 édition Calvi on the Rocks 2022",_x000D_
"seller_fee_basis_points":1000,_x000D_
"image":"https://bafybeihrq6b2h5bypqm5kvygpxlzo75mro5pppbzcc5ihhanbfy5vo26ky.ipfs.nftstorage.link?image_147.webp",_x000D_
"Issuer":"NfluenT for Calvi On The rocks",_x000D_
"external_url":""</v>
      </c>
      <c r="W1452" s="78" t="str">
        <f>formatRow(Tokens!J$2:AV$2,Tokens!J1452:AV1452,2,"attributes")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2" s="78" t="str">
        <f>formatRow(Tokens!AX$2:BC$2,Tokens!AX1452:BC1452,2,"creators")</f>
        <v>"creators":[{"address":"ncreator",_x000D_
"share":10},{"address":"cotrcrea",_x000D_
"share":90},{"address":"nminer",_x000D_
"share":0}]</v>
      </c>
      <c r="Y1452" s="78" t="str">
        <f>formatRow(Tokens!BD$2:BI$2,Tokens!BD1452:BI1452,2,"files")</f>
        <v>"files":[]</v>
      </c>
      <c r="Z1452" s="78"/>
      <c r="AA1452" s="78"/>
      <c r="AB1452" s="78"/>
      <c r="AC1452" s="78" t="str">
        <f>formatRow(Tokens!BJ$2:BK$2,Tokens!BJ1452:BK1452,0,"collection")</f>
        <v>"collection":{"name":"PASS Festival",_x000D_
"family":"Calvi On The Rocks"}</v>
      </c>
      <c r="AD1452" s="1" t="str">
        <f>formatRow(Tokens!BN$2:BR$2,Tokens!BN1452:BR1452,0,"marketplace")</f>
        <v>"marketplace":{"initial_price":294,_x000D_
"reservation_price":"",_x000D_
"duration":"",_x000D_
"max_mint":1,_x000D_
"sell_date":"25/06/2022"}</v>
      </c>
      <c r="AE1452" s="1"/>
    </row>
    <row r="1453" spans="4:31" ht="14.25" customHeight="1" x14ac:dyDescent="0.3">
      <c r="D1453" s="1">
        <f>Tokens!B1453</f>
        <v>148</v>
      </c>
      <c r="E1453" s="17" t="str">
        <f>IF(Tokens!C1453="","",Tokens!C1453)</f>
        <v>#148 Pass Festival</v>
      </c>
      <c r="F1453"/>
      <c r="G1453"/>
      <c r="H1453"/>
      <c r="I1453"/>
      <c r="J1453"/>
      <c r="M1453"/>
      <c r="N1453"/>
      <c r="O1453" s="15" t="str">
        <f t="shared" si="46"/>
        <v>_</v>
      </c>
      <c r="P1453" s="18" t="str">
        <f>IF(F1453="stop","",IF(F1453&lt;&gt;"",HYPERLINK(Settings!$B$5 &amp; "/manage/?network=" &amp; LOWER(B$8) &amp; "&amp;search=token&amp;account=" &amp; ToMint!$B$5 &amp; "&amp;view=" &amp; ToMint!J1453,"TokenSol"),""))</f>
        <v/>
      </c>
      <c r="Q1453" s="2"/>
      <c r="R1453" s="2"/>
      <c r="S1453" s="11"/>
      <c r="T1453" s="78" t="str">
        <f>"owner=" &amp; Tokens!BS1453 &amp; "&amp;filename_for_metadata=" &amp; Tokens!BT1453 &amp; "&amp;offchaindata_platform=" &amp; $B$17 &amp; "&amp;keyfile=" &amp; $B$5 &amp;  "&amp;repository=" &amp; $B$18</f>
        <v>owner=BbDq7xeUzpj8bXfd9N7dh1tw43Ss7xbYpyjoNuwDSrzq&amp;filename_for_metadata=PASSFestival_COR22E148&amp;offchaindata_platform=Github&amp;keyfile=Paul&amp;repository=CalviOnTheRocks2022</v>
      </c>
      <c r="U1453" s="78" t="str">
        <f t="shared" si="45"/>
        <v>{"name":"#148 Pass Festival",_x000D_
"symbol":"COR22E148",_x000D_
"description":"Pass Festival / Pass NFT Festival - 1 édition Calvi on the Rocks 2022",_x000D_
"seller_fee_basis_points":1000,_x000D_
"image":"https://bafybeiggjaulyk4qcmn5ncmmp2pa2ppzm6cmsmzjetbgnbuk3iih6gkkxe.ipfs.nftstorage.link?image_148.webp",_x000D_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53" s="78" t="str">
        <f>formatRow(Tokens!C$2:I$2,Tokens!C1453:I1453)</f>
        <v>"name":"#148 Pass Festival",_x000D_
"symbol":"COR22E148",_x000D_
"description":"Pass Festival / Pass NFT Festival - 1 édition Calvi on the Rocks 2022",_x000D_
"seller_fee_basis_points":1000,_x000D_
"image":"https://bafybeiggjaulyk4qcmn5ncmmp2pa2ppzm6cmsmzjetbgnbuk3iih6gkkxe.ipfs.nftstorage.link?image_148.webp",_x000D_
"Issuer":"NfluenT for Calvi On The rocks",_x000D_
"external_url":""</v>
      </c>
      <c r="W1453" s="78" t="str">
        <f>formatRow(Tokens!J$2:AV$2,Tokens!J1453:AV1453,2,"attributes")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3" s="78" t="str">
        <f>formatRow(Tokens!AX$2:BC$2,Tokens!AX1453:BC1453,2,"creators")</f>
        <v>"creators":[{"address":"ncreator",_x000D_
"share":10},{"address":"cotrcrea",_x000D_
"share":90},{"address":"nminer",_x000D_
"share":0}]</v>
      </c>
      <c r="Y1453" s="78" t="str">
        <f>formatRow(Tokens!BD$2:BI$2,Tokens!BD1453:BI1453,2,"files")</f>
        <v>"files":[]</v>
      </c>
      <c r="Z1453" s="78"/>
      <c r="AA1453" s="78"/>
      <c r="AB1453" s="78"/>
      <c r="AC1453" s="78" t="str">
        <f>formatRow(Tokens!BJ$2:BK$2,Tokens!BJ1453:BK1453,0,"collection")</f>
        <v>"collection":{"name":"PASS Festival",_x000D_
"family":"Calvi On The Rocks"}</v>
      </c>
      <c r="AD1453" s="1" t="str">
        <f>formatRow(Tokens!BN$2:BR$2,Tokens!BN1453:BR1453,0,"marketplace")</f>
        <v>"marketplace":{"initial_price":294,_x000D_
"reservation_price":"",_x000D_
"duration":"",_x000D_
"max_mint":1,_x000D_
"sell_date":"25/06/2022"}</v>
      </c>
      <c r="AE1453" s="1"/>
    </row>
    <row r="1454" spans="4:31" ht="14.25" customHeight="1" x14ac:dyDescent="0.3">
      <c r="D1454" s="1">
        <f>Tokens!B1454</f>
        <v>149</v>
      </c>
      <c r="E1454" s="17" t="str">
        <f>IF(Tokens!C1454="","",Tokens!C1454)</f>
        <v>#149 Pass Festival</v>
      </c>
      <c r="F1454"/>
      <c r="G1454"/>
      <c r="H1454"/>
      <c r="I1454"/>
      <c r="J1454"/>
      <c r="M1454"/>
      <c r="N1454"/>
      <c r="O1454" s="15" t="str">
        <f t="shared" si="46"/>
        <v>_</v>
      </c>
      <c r="P1454" s="18" t="str">
        <f>IF(F1454="stop","",IF(F1454&lt;&gt;"",HYPERLINK(Settings!$B$5 &amp; "/manage/?network=" &amp; LOWER(B$8) &amp; "&amp;search=token&amp;account=" &amp; ToMint!$B$5 &amp; "&amp;view=" &amp; ToMint!J1454,"TokenSol"),""))</f>
        <v/>
      </c>
      <c r="Q1454" s="2"/>
      <c r="R1454" s="2"/>
      <c r="S1454" s="11"/>
      <c r="T1454" s="78" t="str">
        <f>"owner=" &amp; Tokens!BS1454 &amp; "&amp;filename_for_metadata=" &amp; Tokens!BT1454 &amp; "&amp;offchaindata_platform=" &amp; $B$17 &amp; "&amp;keyfile=" &amp; $B$5 &amp;  "&amp;repository=" &amp; $B$18</f>
        <v>owner=BbDq7xeUzpj8bXfd9N7dh1tw43Ss7xbYpyjoNuwDSrzq&amp;filename_for_metadata=PASSFestival_COR22E149&amp;offchaindata_platform=Github&amp;keyfile=Paul&amp;repository=CalviOnTheRocks2022</v>
      </c>
      <c r="U1454" s="78" t="str">
        <f t="shared" si="45"/>
        <v>{"name":"#149 Pass Festival",_x000D_
"symbol":"COR22E149",_x000D_
"description":"Pass Festival / Pass NFT Festival - 1 édition Calvi on the Rocks 2022",_x000D_
"seller_fee_basis_points":1000,_x000D_
"image":"https://bafybeih2762mmk23prydy5b7nv3j6b4y5fqirzmhyzsdsec4uzb67nkhqm.ipfs.nftstorage.link?image_149.webp",_x000D_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54" s="78" t="str">
        <f>formatRow(Tokens!C$2:I$2,Tokens!C1454:I1454)</f>
        <v>"name":"#149 Pass Festival",_x000D_
"symbol":"COR22E149",_x000D_
"description":"Pass Festival / Pass NFT Festival - 1 édition Calvi on the Rocks 2022",_x000D_
"seller_fee_basis_points":1000,_x000D_
"image":"https://bafybeih2762mmk23prydy5b7nv3j6b4y5fqirzmhyzsdsec4uzb67nkhqm.ipfs.nftstorage.link?image_149.webp",_x000D_
"Issuer":"NfluenT for Calvi On The rocks",_x000D_
"external_url":""</v>
      </c>
      <c r="W1454" s="78" t="str">
        <f>formatRow(Tokens!J$2:AV$2,Tokens!J1454:AV1454,2,"attributes")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4" s="78" t="str">
        <f>formatRow(Tokens!AX$2:BC$2,Tokens!AX1454:BC1454,2,"creators")</f>
        <v>"creators":[{"address":"ncreator",_x000D_
"share":10},{"address":"cotrcrea",_x000D_
"share":90},{"address":"nminer",_x000D_
"share":0}]</v>
      </c>
      <c r="Y1454" s="78" t="str">
        <f>formatRow(Tokens!BD$2:BI$2,Tokens!BD1454:BI1454,2,"files")</f>
        <v>"files":[]</v>
      </c>
      <c r="Z1454" s="78"/>
      <c r="AA1454" s="78"/>
      <c r="AB1454" s="78"/>
      <c r="AC1454" s="78" t="str">
        <f>formatRow(Tokens!BJ$2:BK$2,Tokens!BJ1454:BK1454,0,"collection")</f>
        <v>"collection":{"name":"PASS Festival",_x000D_
"family":"Calvi On The Rocks"}</v>
      </c>
      <c r="AD1454" s="1" t="str">
        <f>formatRow(Tokens!BN$2:BR$2,Tokens!BN1454:BR1454,0,"marketplace")</f>
        <v>"marketplace":{"initial_price":294,_x000D_
"reservation_price":"",_x000D_
"duration":"",_x000D_
"max_mint":1,_x000D_
"sell_date":"25/06/2022"}</v>
      </c>
      <c r="AE1454" s="1"/>
    </row>
    <row r="1455" spans="4:31" ht="14.25" customHeight="1" x14ac:dyDescent="0.3">
      <c r="D1455" s="1">
        <f>Tokens!B1455</f>
        <v>150</v>
      </c>
      <c r="E1455" s="17" t="str">
        <f>IF(Tokens!C1455="","",Tokens!C1455)</f>
        <v>#150 Pass Festival</v>
      </c>
      <c r="F1455"/>
      <c r="G1455"/>
      <c r="H1455"/>
      <c r="I1455"/>
      <c r="J1455"/>
      <c r="M1455"/>
      <c r="N1455"/>
      <c r="O1455" s="15" t="str">
        <f t="shared" si="46"/>
        <v>_</v>
      </c>
      <c r="P1455" s="18" t="str">
        <f>IF(F1455="stop","",IF(F1455&lt;&gt;"",HYPERLINK(Settings!$B$5 &amp; "/manage/?network=" &amp; LOWER(B$8) &amp; "&amp;search=token&amp;account=" &amp; ToMint!$B$5 &amp; "&amp;view=" &amp; ToMint!J1455,"TokenSol"),""))</f>
        <v/>
      </c>
      <c r="Q1455" s="2"/>
      <c r="R1455" s="2"/>
      <c r="S1455" s="11"/>
      <c r="T1455" s="78" t="str">
        <f>"owner=" &amp; Tokens!BS1455 &amp; "&amp;filename_for_metadata=" &amp; Tokens!BT1455 &amp; "&amp;offchaindata_platform=" &amp; $B$17 &amp; "&amp;keyfile=" &amp; $B$5 &amp;  "&amp;repository=" &amp; $B$18</f>
        <v>owner=BbDq7xeUzpj8bXfd9N7dh1tw43Ss7xbYpyjoNuwDSrzq&amp;filename_for_metadata=PASSFestival_COR22E150&amp;offchaindata_platform=Github&amp;keyfile=Paul&amp;repository=CalviOnTheRocks2022</v>
      </c>
      <c r="U1455" s="78" t="str">
        <f t="shared" si="45"/>
        <v>{"name":"#150 Pass Festival",_x000D_
"symbol":"COR22E150",_x000D_
"description":"Pass Festival / Pass NFT Festival - 1 édition Calvi on the Rocks 2022",_x000D_
"seller_fee_basis_points":1000,_x000D_
"image":"https://bafybeibuoyn6dabmxn7qadeprj5gcnww4vxm6gekbvldt7j6cif5y26idm.ipfs.nftstorage.link?image_150.webp",_x000D_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55" s="78" t="str">
        <f>formatRow(Tokens!C$2:I$2,Tokens!C1455:I1455)</f>
        <v>"name":"#150 Pass Festival",_x000D_
"symbol":"COR22E150",_x000D_
"description":"Pass Festival / Pass NFT Festival - 1 édition Calvi on the Rocks 2022",_x000D_
"seller_fee_basis_points":1000,_x000D_
"image":"https://bafybeibuoyn6dabmxn7qadeprj5gcnww4vxm6gekbvldt7j6cif5y26idm.ipfs.nftstorage.link?image_150.webp",_x000D_
"Issuer":"NfluenT for Calvi On The rocks",_x000D_
"external_url":""</v>
      </c>
      <c r="W1455" s="78" t="str">
        <f>formatRow(Tokens!J$2:AV$2,Tokens!J1455:AV1455,2,"attributes")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5" s="78" t="str">
        <f>formatRow(Tokens!AX$2:BC$2,Tokens!AX1455:BC1455,2,"creators")</f>
        <v>"creators":[{"address":"ncreator",_x000D_
"share":10},{"address":"cotrcrea",_x000D_
"share":90},{"address":"nminer",_x000D_
"share":0}]</v>
      </c>
      <c r="Y1455" s="78" t="str">
        <f>formatRow(Tokens!BD$2:BI$2,Tokens!BD1455:BI1455,2,"files")</f>
        <v>"files":[]</v>
      </c>
      <c r="Z1455" s="78"/>
      <c r="AA1455" s="78"/>
      <c r="AB1455" s="78"/>
      <c r="AC1455" s="78" t="str">
        <f>formatRow(Tokens!BJ$2:BK$2,Tokens!BJ1455:BK1455,0,"collection")</f>
        <v>"collection":{"name":"PASS Festival",_x000D_
"family":"Calvi On The Rocks"}</v>
      </c>
      <c r="AD1455" s="1" t="str">
        <f>formatRow(Tokens!BN$2:BR$2,Tokens!BN1455:BR1455,0,"marketplace")</f>
        <v>"marketplace":{"initial_price":294,_x000D_
"reservation_price":"",_x000D_
"duration":"",_x000D_
"max_mint":1,_x000D_
"sell_date":"25/06/2022"}</v>
      </c>
      <c r="AE1455" s="1"/>
    </row>
    <row r="1456" spans="4:31" ht="14.25" customHeight="1" x14ac:dyDescent="0.3">
      <c r="D1456" s="1">
        <f>Tokens!B1456</f>
        <v>151</v>
      </c>
      <c r="E1456" s="17" t="str">
        <f>IF(Tokens!C1456="","",Tokens!C1456)</f>
        <v>#151 Pass Festival</v>
      </c>
      <c r="F1456"/>
      <c r="G1456"/>
      <c r="H1456"/>
      <c r="I1456"/>
      <c r="J1456"/>
      <c r="M1456"/>
      <c r="N1456"/>
      <c r="O1456" s="15" t="str">
        <f t="shared" si="46"/>
        <v>_</v>
      </c>
      <c r="P1456" s="18" t="str">
        <f>IF(F1456="stop","",IF(F1456&lt;&gt;"",HYPERLINK(Settings!$B$5 &amp; "/manage/?network=" &amp; LOWER(B$8) &amp; "&amp;search=token&amp;account=" &amp; ToMint!$B$5 &amp; "&amp;view=" &amp; ToMint!J1456,"TokenSol"),""))</f>
        <v/>
      </c>
      <c r="Q1456" s="2"/>
      <c r="R1456" s="2"/>
      <c r="S1456" s="11"/>
      <c r="T1456" s="78" t="str">
        <f>"owner=" &amp; Tokens!BS1456 &amp; "&amp;filename_for_metadata=" &amp; Tokens!BT1456 &amp; "&amp;offchaindata_platform=" &amp; $B$17 &amp; "&amp;keyfile=" &amp; $B$5 &amp;  "&amp;repository=" &amp; $B$18</f>
        <v>owner=BbDq7xeUzpj8bXfd9N7dh1tw43Ss7xbYpyjoNuwDSrzq&amp;filename_for_metadata=PASSFestival_COR22E151&amp;offchaindata_platform=Github&amp;keyfile=Paul&amp;repository=CalviOnTheRocks2022</v>
      </c>
      <c r="U1456" s="78" t="str">
        <f t="shared" si="45"/>
        <v>{"name":"#151 Pass Festival",_x000D_
"symbol":"COR22E151",_x000D_
"description":"Pass Festival / Pass NFT Festival - 1 édition Calvi on the Rocks 2022",_x000D_
"seller_fee_basis_points":1000,_x000D_
"image":"https://bafybeidprk763a2xua262cwzctyo5ub7frgie5drcya65pfavz3q2twuta.ipfs.nftstorage.link?image_151.webp",_x000D_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56" s="78" t="str">
        <f>formatRow(Tokens!C$2:I$2,Tokens!C1456:I1456)</f>
        <v>"name":"#151 Pass Festival",_x000D_
"symbol":"COR22E151",_x000D_
"description":"Pass Festival / Pass NFT Festival - 1 édition Calvi on the Rocks 2022",_x000D_
"seller_fee_basis_points":1000,_x000D_
"image":"https://bafybeidprk763a2xua262cwzctyo5ub7frgie5drcya65pfavz3q2twuta.ipfs.nftstorage.link?image_151.webp",_x000D_
"Issuer":"NfluenT for Calvi On The rocks",_x000D_
"external_url":""</v>
      </c>
      <c r="W1456" s="78" t="str">
        <f>formatRow(Tokens!J$2:AV$2,Tokens!J1456:AV1456,2,"attributes")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6" s="78" t="str">
        <f>formatRow(Tokens!AX$2:BC$2,Tokens!AX1456:BC1456,2,"creators")</f>
        <v>"creators":[{"address":"ncreator",_x000D_
"share":10},{"address":"cotrcrea",_x000D_
"share":90},{"address":"nminer",_x000D_
"share":0}]</v>
      </c>
      <c r="Y1456" s="78" t="str">
        <f>formatRow(Tokens!BD$2:BI$2,Tokens!BD1456:BI1456,2,"files")</f>
        <v>"files":[]</v>
      </c>
      <c r="Z1456" s="78"/>
      <c r="AA1456" s="78"/>
      <c r="AB1456" s="78"/>
      <c r="AC1456" s="78" t="str">
        <f>formatRow(Tokens!BJ$2:BK$2,Tokens!BJ1456:BK1456,0,"collection")</f>
        <v>"collection":{"name":"PASS Festival",_x000D_
"family":"Calvi On The Rocks"}</v>
      </c>
      <c r="AD1456" s="1" t="str">
        <f>formatRow(Tokens!BN$2:BR$2,Tokens!BN1456:BR1456,0,"marketplace")</f>
        <v>"marketplace":{"initial_price":294,_x000D_
"reservation_price":"",_x000D_
"duration":"",_x000D_
"max_mint":1,_x000D_
"sell_date":"25/06/2022"}</v>
      </c>
      <c r="AE1456" s="1"/>
    </row>
    <row r="1457" spans="4:31" ht="14.25" customHeight="1" x14ac:dyDescent="0.3">
      <c r="D1457" s="1">
        <f>Tokens!B1457</f>
        <v>152</v>
      </c>
      <c r="E1457" s="17" t="str">
        <f>IF(Tokens!C1457="","",Tokens!C1457)</f>
        <v>#152 Pass Festival</v>
      </c>
      <c r="F1457"/>
      <c r="G1457"/>
      <c r="H1457"/>
      <c r="I1457"/>
      <c r="J1457"/>
      <c r="M1457"/>
      <c r="N1457"/>
      <c r="O1457" s="15" t="str">
        <f t="shared" si="46"/>
        <v>_</v>
      </c>
      <c r="P1457" s="18" t="str">
        <f>IF(F1457="stop","",IF(F1457&lt;&gt;"",HYPERLINK(Settings!$B$5 &amp; "/manage/?network=" &amp; LOWER(B$8) &amp; "&amp;search=token&amp;account=" &amp; ToMint!$B$5 &amp; "&amp;view=" &amp; ToMint!J1457,"TokenSol"),""))</f>
        <v/>
      </c>
      <c r="Q1457" s="2"/>
      <c r="R1457" s="2"/>
      <c r="S1457" s="11"/>
      <c r="T1457" s="78" t="str">
        <f>"owner=" &amp; Tokens!BS1457 &amp; "&amp;filename_for_metadata=" &amp; Tokens!BT1457 &amp; "&amp;offchaindata_platform=" &amp; $B$17 &amp; "&amp;keyfile=" &amp; $B$5 &amp;  "&amp;repository=" &amp; $B$18</f>
        <v>owner=BbDq7xeUzpj8bXfd9N7dh1tw43Ss7xbYpyjoNuwDSrzq&amp;filename_for_metadata=PASSFestival_COR22E152&amp;offchaindata_platform=Github&amp;keyfile=Paul&amp;repository=CalviOnTheRocks2022</v>
      </c>
      <c r="U1457" s="78" t="str">
        <f t="shared" si="45"/>
        <v>{"name":"#152 Pass Festival",_x000D_
"symbol":"COR22E152",_x000D_
"description":"Pass Festival / Pass NFT Festival - 1 édition Calvi on the Rocks 2022",_x000D_
"seller_fee_basis_points":1000,_x000D_
"image":"https://bafybeihsm3devhtnmidbcexi6jezfgrdxkpkavolftz5k7q42w6k27yi6q.ipfs.nftstorage.link?image_152.webp",_x000D_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57" s="78" t="str">
        <f>formatRow(Tokens!C$2:I$2,Tokens!C1457:I1457)</f>
        <v>"name":"#152 Pass Festival",_x000D_
"symbol":"COR22E152",_x000D_
"description":"Pass Festival / Pass NFT Festival - 1 édition Calvi on the Rocks 2022",_x000D_
"seller_fee_basis_points":1000,_x000D_
"image":"https://bafybeihsm3devhtnmidbcexi6jezfgrdxkpkavolftz5k7q42w6k27yi6q.ipfs.nftstorage.link?image_152.webp",_x000D_
"Issuer":"NfluenT for Calvi On The rocks",_x000D_
"external_url":""</v>
      </c>
      <c r="W1457" s="78" t="str">
        <f>formatRow(Tokens!J$2:AV$2,Tokens!J1457:AV1457,2,"attributes")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7" s="78" t="str">
        <f>formatRow(Tokens!AX$2:BC$2,Tokens!AX1457:BC1457,2,"creators")</f>
        <v>"creators":[{"address":"ncreator",_x000D_
"share":10},{"address":"cotrcrea",_x000D_
"share":90},{"address":"nminer",_x000D_
"share":0}]</v>
      </c>
      <c r="Y1457" s="78" t="str">
        <f>formatRow(Tokens!BD$2:BI$2,Tokens!BD1457:BI1457,2,"files")</f>
        <v>"files":[]</v>
      </c>
      <c r="Z1457" s="78"/>
      <c r="AA1457" s="78"/>
      <c r="AB1457" s="78"/>
      <c r="AC1457" s="78" t="str">
        <f>formatRow(Tokens!BJ$2:BK$2,Tokens!BJ1457:BK1457,0,"collection")</f>
        <v>"collection":{"name":"PASS Festival",_x000D_
"family":"Calvi On The Rocks"}</v>
      </c>
      <c r="AD1457" s="1" t="str">
        <f>formatRow(Tokens!BN$2:BR$2,Tokens!BN1457:BR1457,0,"marketplace")</f>
        <v>"marketplace":{"initial_price":294,_x000D_
"reservation_price":"",_x000D_
"duration":"",_x000D_
"max_mint":1,_x000D_
"sell_date":"25/06/2022"}</v>
      </c>
      <c r="AE1457" s="1"/>
    </row>
    <row r="1458" spans="4:31" ht="14.25" customHeight="1" x14ac:dyDescent="0.3">
      <c r="D1458" s="1">
        <f>Tokens!B1458</f>
        <v>153</v>
      </c>
      <c r="E1458" s="17" t="str">
        <f>IF(Tokens!C1458="","",Tokens!C1458)</f>
        <v>#153 Pass Festival</v>
      </c>
      <c r="F1458"/>
      <c r="G1458"/>
      <c r="H1458"/>
      <c r="I1458"/>
      <c r="J1458"/>
      <c r="M1458"/>
      <c r="N1458"/>
      <c r="O1458" s="15" t="str">
        <f t="shared" si="46"/>
        <v>_</v>
      </c>
      <c r="P1458" s="18" t="str">
        <f>IF(F1458="stop","",IF(F1458&lt;&gt;"",HYPERLINK(Settings!$B$5 &amp; "/manage/?network=" &amp; LOWER(B$8) &amp; "&amp;search=token&amp;account=" &amp; ToMint!$B$5 &amp; "&amp;view=" &amp; ToMint!J1458,"TokenSol"),""))</f>
        <v/>
      </c>
      <c r="Q1458" s="2"/>
      <c r="R1458" s="2"/>
      <c r="S1458" s="11"/>
      <c r="T1458" s="78" t="str">
        <f>"owner=" &amp; Tokens!BS1458 &amp; "&amp;filename_for_metadata=" &amp; Tokens!BT1458 &amp; "&amp;offchaindata_platform=" &amp; $B$17 &amp; "&amp;keyfile=" &amp; $B$5 &amp;  "&amp;repository=" &amp; $B$18</f>
        <v>owner=BbDq7xeUzpj8bXfd9N7dh1tw43Ss7xbYpyjoNuwDSrzq&amp;filename_for_metadata=PASSFestival_COR22E153&amp;offchaindata_platform=Github&amp;keyfile=Paul&amp;repository=CalviOnTheRocks2022</v>
      </c>
      <c r="U1458" s="78" t="str">
        <f t="shared" si="45"/>
        <v>{"name":"#153 Pass Festival",_x000D_
"symbol":"COR22E153",_x000D_
"description":"Pass Festival / Pass NFT Festival - 1 édition Calvi on the Rocks 2022",_x000D_
"seller_fee_basis_points":1000,_x000D_
"image":"https://bafybeifjnki6pxrafqidswvfhxydiojj4iyfi73praw2rvts66natbqdri.ipfs.nftstorage.link?image_153.webp",_x000D_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58" s="78" t="str">
        <f>formatRow(Tokens!C$2:I$2,Tokens!C1458:I1458)</f>
        <v>"name":"#153 Pass Festival",_x000D_
"symbol":"COR22E153",_x000D_
"description":"Pass Festival / Pass NFT Festival - 1 édition Calvi on the Rocks 2022",_x000D_
"seller_fee_basis_points":1000,_x000D_
"image":"https://bafybeifjnki6pxrafqidswvfhxydiojj4iyfi73praw2rvts66natbqdri.ipfs.nftstorage.link?image_153.webp",_x000D_
"Issuer":"NfluenT for Calvi On The rocks",_x000D_
"external_url":""</v>
      </c>
      <c r="W1458" s="78" t="str">
        <f>formatRow(Tokens!J$2:AV$2,Tokens!J1458:AV1458,2,"attributes")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8" s="78" t="str">
        <f>formatRow(Tokens!AX$2:BC$2,Tokens!AX1458:BC1458,2,"creators")</f>
        <v>"creators":[{"address":"ncreator",_x000D_
"share":10},{"address":"cotrcrea",_x000D_
"share":90},{"address":"nminer",_x000D_
"share":0}]</v>
      </c>
      <c r="Y1458" s="78" t="str">
        <f>formatRow(Tokens!BD$2:BI$2,Tokens!BD1458:BI1458,2,"files")</f>
        <v>"files":[]</v>
      </c>
      <c r="Z1458" s="78"/>
      <c r="AA1458" s="78"/>
      <c r="AB1458" s="78"/>
      <c r="AC1458" s="78" t="str">
        <f>formatRow(Tokens!BJ$2:BK$2,Tokens!BJ1458:BK1458,0,"collection")</f>
        <v>"collection":{"name":"PASS Festival",_x000D_
"family":"Calvi On The Rocks"}</v>
      </c>
      <c r="AD1458" s="1" t="str">
        <f>formatRow(Tokens!BN$2:BR$2,Tokens!BN1458:BR1458,0,"marketplace")</f>
        <v>"marketplace":{"initial_price":294,_x000D_
"reservation_price":"",_x000D_
"duration":"",_x000D_
"max_mint":1,_x000D_
"sell_date":"25/06/2022"}</v>
      </c>
      <c r="AE1458" s="1"/>
    </row>
    <row r="1459" spans="4:31" ht="14.25" customHeight="1" x14ac:dyDescent="0.3">
      <c r="D1459" s="1">
        <f>Tokens!B1459</f>
        <v>154</v>
      </c>
      <c r="E1459" s="17" t="str">
        <f>IF(Tokens!C1459="","",Tokens!C1459)</f>
        <v>#154 Pass Festival</v>
      </c>
      <c r="F1459"/>
      <c r="G1459"/>
      <c r="H1459"/>
      <c r="I1459"/>
      <c r="J1459"/>
      <c r="M1459"/>
      <c r="N1459"/>
      <c r="O1459" s="15" t="str">
        <f t="shared" si="46"/>
        <v>_</v>
      </c>
      <c r="P1459" s="18" t="str">
        <f>IF(F1459="stop","",IF(F1459&lt;&gt;"",HYPERLINK(Settings!$B$5 &amp; "/manage/?network=" &amp; LOWER(B$8) &amp; "&amp;search=token&amp;account=" &amp; ToMint!$B$5 &amp; "&amp;view=" &amp; ToMint!J1459,"TokenSol"),""))</f>
        <v/>
      </c>
      <c r="Q1459" s="2"/>
      <c r="R1459" s="2"/>
      <c r="S1459" s="11"/>
      <c r="T1459" s="78" t="str">
        <f>"owner=" &amp; Tokens!BS1459 &amp; "&amp;filename_for_metadata=" &amp; Tokens!BT1459 &amp; "&amp;offchaindata_platform=" &amp; $B$17 &amp; "&amp;keyfile=" &amp; $B$5 &amp;  "&amp;repository=" &amp; $B$18</f>
        <v>owner=BbDq7xeUzpj8bXfd9N7dh1tw43Ss7xbYpyjoNuwDSrzq&amp;filename_for_metadata=PASSFestival_COR22E154&amp;offchaindata_platform=Github&amp;keyfile=Paul&amp;repository=CalviOnTheRocks2022</v>
      </c>
      <c r="U1459" s="78" t="str">
        <f t="shared" si="45"/>
        <v>{"name":"#154 Pass Festival",_x000D_
"symbol":"COR22E154",_x000D_
"description":"Pass Festival / Pass NFT Festival - 1 édition Calvi on the Rocks 2022",_x000D_
"seller_fee_basis_points":1000,_x000D_
"image":"https://bafybeifafx6ajsrkcnxyyrirlmhutivhvxppqowpo23ex66az2qlmrbqba.ipfs.nftstorage.link?image_154.webp",_x000D_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59" s="78" t="str">
        <f>formatRow(Tokens!C$2:I$2,Tokens!C1459:I1459)</f>
        <v>"name":"#154 Pass Festival",_x000D_
"symbol":"COR22E154",_x000D_
"description":"Pass Festival / Pass NFT Festival - 1 édition Calvi on the Rocks 2022",_x000D_
"seller_fee_basis_points":1000,_x000D_
"image":"https://bafybeifafx6ajsrkcnxyyrirlmhutivhvxppqowpo23ex66az2qlmrbqba.ipfs.nftstorage.link?image_154.webp",_x000D_
"Issuer":"NfluenT for Calvi On The rocks",_x000D_
"external_url":""</v>
      </c>
      <c r="W1459" s="78" t="str">
        <f>formatRow(Tokens!J$2:AV$2,Tokens!J1459:AV1459,2,"attributes")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9" s="78" t="str">
        <f>formatRow(Tokens!AX$2:BC$2,Tokens!AX1459:BC1459,2,"creators")</f>
        <v>"creators":[{"address":"ncreator",_x000D_
"share":10},{"address":"cotrcrea",_x000D_
"share":90},{"address":"nminer",_x000D_
"share":0}]</v>
      </c>
      <c r="Y1459" s="78" t="str">
        <f>formatRow(Tokens!BD$2:BI$2,Tokens!BD1459:BI1459,2,"files")</f>
        <v>"files":[]</v>
      </c>
      <c r="Z1459" s="78"/>
      <c r="AA1459" s="78"/>
      <c r="AB1459" s="78"/>
      <c r="AC1459" s="78" t="str">
        <f>formatRow(Tokens!BJ$2:BK$2,Tokens!BJ1459:BK1459,0,"collection")</f>
        <v>"collection":{"name":"PASS Festival",_x000D_
"family":"Calvi On The Rocks"}</v>
      </c>
      <c r="AD1459" s="1" t="str">
        <f>formatRow(Tokens!BN$2:BR$2,Tokens!BN1459:BR1459,0,"marketplace")</f>
        <v>"marketplace":{"initial_price":294,_x000D_
"reservation_price":"",_x000D_
"duration":"",_x000D_
"max_mint":1,_x000D_
"sell_date":"25/06/2022"}</v>
      </c>
      <c r="AE1459" s="1"/>
    </row>
    <row r="1460" spans="4:31" ht="14.25" customHeight="1" x14ac:dyDescent="0.3">
      <c r="D1460" s="1">
        <f>Tokens!B1460</f>
        <v>155</v>
      </c>
      <c r="E1460" s="17" t="str">
        <f>IF(Tokens!C1460="","",Tokens!C1460)</f>
        <v>#155 Pass Festival</v>
      </c>
      <c r="F1460"/>
      <c r="G1460"/>
      <c r="H1460"/>
      <c r="I1460"/>
      <c r="J1460"/>
      <c r="M1460"/>
      <c r="N1460"/>
      <c r="O1460" s="15" t="str">
        <f t="shared" si="46"/>
        <v>_</v>
      </c>
      <c r="P1460" s="18" t="str">
        <f>IF(F1460="stop","",IF(F1460&lt;&gt;"",HYPERLINK(Settings!$B$5 &amp; "/manage/?network=" &amp; LOWER(B$8) &amp; "&amp;search=token&amp;account=" &amp; ToMint!$B$5 &amp; "&amp;view=" &amp; ToMint!J1460,"TokenSol"),""))</f>
        <v/>
      </c>
      <c r="Q1460" s="2"/>
      <c r="R1460" s="2"/>
      <c r="S1460" s="11"/>
      <c r="T1460" s="78" t="str">
        <f>"owner=" &amp; Tokens!BS1460 &amp; "&amp;filename_for_metadata=" &amp; Tokens!BT1460 &amp; "&amp;offchaindata_platform=" &amp; $B$17 &amp; "&amp;keyfile=" &amp; $B$5 &amp;  "&amp;repository=" &amp; $B$18</f>
        <v>owner=BbDq7xeUzpj8bXfd9N7dh1tw43Ss7xbYpyjoNuwDSrzq&amp;filename_for_metadata=PASSFestival_COR22E155&amp;offchaindata_platform=Github&amp;keyfile=Paul&amp;repository=CalviOnTheRocks2022</v>
      </c>
      <c r="U1460" s="78" t="str">
        <f t="shared" si="45"/>
        <v>{"name":"#155 Pass Festival",_x000D_
"symbol":"COR22E155",_x000D_
"description":"Pass Festival / Pass NFT Festival - 1 édition Calvi on the Rocks 2022",_x000D_
"seller_fee_basis_points":1000,_x000D_
"image":"https://bafybeibsk3eat4n6nfj6xm3sgci5fk3m5wexqlng6zqhavoriwdmcb6r3a.ipfs.nftstorage.link?image_155.webp",_x000D_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60" s="78" t="str">
        <f>formatRow(Tokens!C$2:I$2,Tokens!C1460:I1460)</f>
        <v>"name":"#155 Pass Festival",_x000D_
"symbol":"COR22E155",_x000D_
"description":"Pass Festival / Pass NFT Festival - 1 édition Calvi on the Rocks 2022",_x000D_
"seller_fee_basis_points":1000,_x000D_
"image":"https://bafybeibsk3eat4n6nfj6xm3sgci5fk3m5wexqlng6zqhavoriwdmcb6r3a.ipfs.nftstorage.link?image_155.webp",_x000D_
"Issuer":"NfluenT for Calvi On The rocks",_x000D_
"external_url":""</v>
      </c>
      <c r="W1460" s="78" t="str">
        <f>formatRow(Tokens!J$2:AV$2,Tokens!J1460:AV1460,2,"attributes")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0" s="78" t="str">
        <f>formatRow(Tokens!AX$2:BC$2,Tokens!AX1460:BC1460,2,"creators")</f>
        <v>"creators":[{"address":"ncreator",_x000D_
"share":10},{"address":"cotrcrea",_x000D_
"share":90},{"address":"nminer",_x000D_
"share":0}]</v>
      </c>
      <c r="Y1460" s="78" t="str">
        <f>formatRow(Tokens!BD$2:BI$2,Tokens!BD1460:BI1460,2,"files")</f>
        <v>"files":[]</v>
      </c>
      <c r="Z1460" s="78"/>
      <c r="AA1460" s="78"/>
      <c r="AB1460" s="78"/>
      <c r="AC1460" s="78" t="str">
        <f>formatRow(Tokens!BJ$2:BK$2,Tokens!BJ1460:BK1460,0,"collection")</f>
        <v>"collection":{"name":"PASS Festival",_x000D_
"family":"Calvi On The Rocks"}</v>
      </c>
      <c r="AD1460" s="1" t="str">
        <f>formatRow(Tokens!BN$2:BR$2,Tokens!BN1460:BR1460,0,"marketplace")</f>
        <v>"marketplace":{"initial_price":294,_x000D_
"reservation_price":"",_x000D_
"duration":"",_x000D_
"max_mint":1,_x000D_
"sell_date":"25/06/2022"}</v>
      </c>
      <c r="AE1460" s="1"/>
    </row>
    <row r="1461" spans="4:31" ht="14.25" customHeight="1" x14ac:dyDescent="0.3">
      <c r="D1461" s="1">
        <f>Tokens!B1461</f>
        <v>156</v>
      </c>
      <c r="E1461" s="17" t="str">
        <f>IF(Tokens!C1461="","",Tokens!C1461)</f>
        <v>#156 Pass Festival</v>
      </c>
      <c r="F1461"/>
      <c r="G1461"/>
      <c r="H1461"/>
      <c r="I1461"/>
      <c r="J1461"/>
      <c r="M1461"/>
      <c r="N1461"/>
      <c r="O1461" s="15" t="str">
        <f t="shared" si="46"/>
        <v>_</v>
      </c>
      <c r="P1461" s="18" t="str">
        <f>IF(F1461="stop","",IF(F1461&lt;&gt;"",HYPERLINK(Settings!$B$5 &amp; "/manage/?network=" &amp; LOWER(B$8) &amp; "&amp;search=token&amp;account=" &amp; ToMint!$B$5 &amp; "&amp;view=" &amp; ToMint!J1461,"TokenSol"),""))</f>
        <v/>
      </c>
      <c r="Q1461" s="2"/>
      <c r="R1461" s="2"/>
      <c r="S1461" s="11"/>
      <c r="T1461" s="78" t="str">
        <f>"owner=" &amp; Tokens!BS1461 &amp; "&amp;filename_for_metadata=" &amp; Tokens!BT1461 &amp; "&amp;offchaindata_platform=" &amp; $B$17 &amp; "&amp;keyfile=" &amp; $B$5 &amp;  "&amp;repository=" &amp; $B$18</f>
        <v>owner=BbDq7xeUzpj8bXfd9N7dh1tw43Ss7xbYpyjoNuwDSrzq&amp;filename_for_metadata=PASSFestival_COR22E156&amp;offchaindata_platform=Github&amp;keyfile=Paul&amp;repository=CalviOnTheRocks2022</v>
      </c>
      <c r="U1461" s="78" t="str">
        <f t="shared" si="45"/>
        <v>{"name":"#156 Pass Festival",_x000D_
"symbol":"COR22E156",_x000D_
"description":"Pass Festival / Pass NFT Festival - 1 édition Calvi on the Rocks 2022",_x000D_
"seller_fee_basis_points":1000,_x000D_
"image":"https://bafybeiabtzvtopsfysdaeunynqoblmdvkiyq3eftrgn3ajaqmqxj7ffvam.ipfs.nftstorage.link?image_156.webp",_x000D_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61" s="78" t="str">
        <f>formatRow(Tokens!C$2:I$2,Tokens!C1461:I1461)</f>
        <v>"name":"#156 Pass Festival",_x000D_
"symbol":"COR22E156",_x000D_
"description":"Pass Festival / Pass NFT Festival - 1 édition Calvi on the Rocks 2022",_x000D_
"seller_fee_basis_points":1000,_x000D_
"image":"https://bafybeiabtzvtopsfysdaeunynqoblmdvkiyq3eftrgn3ajaqmqxj7ffvam.ipfs.nftstorage.link?image_156.webp",_x000D_
"Issuer":"NfluenT for Calvi On The rocks",_x000D_
"external_url":""</v>
      </c>
      <c r="W1461" s="78" t="str">
        <f>formatRow(Tokens!J$2:AV$2,Tokens!J1461:AV1461,2,"attributes")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1" s="78" t="str">
        <f>formatRow(Tokens!AX$2:BC$2,Tokens!AX1461:BC1461,2,"creators")</f>
        <v>"creators":[{"address":"ncreator",_x000D_
"share":10},{"address":"cotrcrea",_x000D_
"share":90},{"address":"nminer",_x000D_
"share":0}]</v>
      </c>
      <c r="Y1461" s="78" t="str">
        <f>formatRow(Tokens!BD$2:BI$2,Tokens!BD1461:BI1461,2,"files")</f>
        <v>"files":[]</v>
      </c>
      <c r="Z1461" s="78"/>
      <c r="AA1461" s="78"/>
      <c r="AB1461" s="78"/>
      <c r="AC1461" s="78" t="str">
        <f>formatRow(Tokens!BJ$2:BK$2,Tokens!BJ1461:BK1461,0,"collection")</f>
        <v>"collection":{"name":"PASS Festival",_x000D_
"family":"Calvi On The Rocks"}</v>
      </c>
      <c r="AD1461" s="1" t="str">
        <f>formatRow(Tokens!BN$2:BR$2,Tokens!BN1461:BR1461,0,"marketplace")</f>
        <v>"marketplace":{"initial_price":294,_x000D_
"reservation_price":"",_x000D_
"duration":"",_x000D_
"max_mint":1,_x000D_
"sell_date":"25/06/2022"}</v>
      </c>
      <c r="AE1461" s="1"/>
    </row>
    <row r="1462" spans="4:31" ht="14.25" customHeight="1" x14ac:dyDescent="0.3">
      <c r="D1462" s="1">
        <f>Tokens!B1462</f>
        <v>157</v>
      </c>
      <c r="E1462" s="17" t="str">
        <f>IF(Tokens!C1462="","",Tokens!C1462)</f>
        <v>#157 Pass Festival</v>
      </c>
      <c r="F1462"/>
      <c r="G1462"/>
      <c r="H1462"/>
      <c r="I1462"/>
      <c r="J1462"/>
      <c r="M1462"/>
      <c r="N1462"/>
      <c r="O1462" s="15" t="str">
        <f t="shared" si="46"/>
        <v>_</v>
      </c>
      <c r="P1462" s="18" t="str">
        <f>IF(F1462="stop","",IF(F1462&lt;&gt;"",HYPERLINK(Settings!$B$5 &amp; "/manage/?network=" &amp; LOWER(B$8) &amp; "&amp;search=token&amp;account=" &amp; ToMint!$B$5 &amp; "&amp;view=" &amp; ToMint!J1462,"TokenSol"),""))</f>
        <v/>
      </c>
      <c r="Q1462" s="2"/>
      <c r="R1462" s="2"/>
      <c r="S1462" s="11"/>
      <c r="T1462" s="78" t="str">
        <f>"owner=" &amp; Tokens!BS1462 &amp; "&amp;filename_for_metadata=" &amp; Tokens!BT1462 &amp; "&amp;offchaindata_platform=" &amp; $B$17 &amp; "&amp;keyfile=" &amp; $B$5 &amp;  "&amp;repository=" &amp; $B$18</f>
        <v>owner=BbDq7xeUzpj8bXfd9N7dh1tw43Ss7xbYpyjoNuwDSrzq&amp;filename_for_metadata=PASSFestival_COR22E157&amp;offchaindata_platform=Github&amp;keyfile=Paul&amp;repository=CalviOnTheRocks2022</v>
      </c>
      <c r="U1462" s="78" t="str">
        <f t="shared" si="45"/>
        <v>{"name":"#157 Pass Festival",_x000D_
"symbol":"COR22E157",_x000D_
"description":"Pass Festival / Pass NFT Festival - 1 édition Calvi on the Rocks 2022",_x000D_
"seller_fee_basis_points":1000,_x000D_
"image":"https://bafybeieiregfx4ntpk4p5j5mrswmomuknuy4k3dycn67ooyitcoy342tla.ipfs.nftstorage.link?image_157.webp",_x000D_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62" s="78" t="str">
        <f>formatRow(Tokens!C$2:I$2,Tokens!C1462:I1462)</f>
        <v>"name":"#157 Pass Festival",_x000D_
"symbol":"COR22E157",_x000D_
"description":"Pass Festival / Pass NFT Festival - 1 édition Calvi on the Rocks 2022",_x000D_
"seller_fee_basis_points":1000,_x000D_
"image":"https://bafybeieiregfx4ntpk4p5j5mrswmomuknuy4k3dycn67ooyitcoy342tla.ipfs.nftstorage.link?image_157.webp",_x000D_
"Issuer":"NfluenT for Calvi On The rocks",_x000D_
"external_url":""</v>
      </c>
      <c r="W1462" s="78" t="str">
        <f>formatRow(Tokens!J$2:AV$2,Tokens!J1462:AV1462,2,"attributes")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2" s="78" t="str">
        <f>formatRow(Tokens!AX$2:BC$2,Tokens!AX1462:BC1462,2,"creators")</f>
        <v>"creators":[{"address":"ncreator",_x000D_
"share":10},{"address":"cotrcrea",_x000D_
"share":90},{"address":"nminer",_x000D_
"share":0}]</v>
      </c>
      <c r="Y1462" s="78" t="str">
        <f>formatRow(Tokens!BD$2:BI$2,Tokens!BD1462:BI1462,2,"files")</f>
        <v>"files":[]</v>
      </c>
      <c r="Z1462" s="78"/>
      <c r="AA1462" s="78"/>
      <c r="AB1462" s="78"/>
      <c r="AC1462" s="78" t="str">
        <f>formatRow(Tokens!BJ$2:BK$2,Tokens!BJ1462:BK1462,0,"collection")</f>
        <v>"collection":{"name":"PASS Festival",_x000D_
"family":"Calvi On The Rocks"}</v>
      </c>
      <c r="AD1462" s="1" t="str">
        <f>formatRow(Tokens!BN$2:BR$2,Tokens!BN1462:BR1462,0,"marketplace")</f>
        <v>"marketplace":{"initial_price":294,_x000D_
"reservation_price":"",_x000D_
"duration":"",_x000D_
"max_mint":1,_x000D_
"sell_date":"25/06/2022"}</v>
      </c>
      <c r="AE1462" s="1"/>
    </row>
    <row r="1463" spans="4:31" ht="14.25" customHeight="1" x14ac:dyDescent="0.3">
      <c r="D1463" s="1">
        <f>Tokens!B1463</f>
        <v>158</v>
      </c>
      <c r="E1463" s="17" t="str">
        <f>IF(Tokens!C1463="","",Tokens!C1463)</f>
        <v>#158 Pass Festival</v>
      </c>
      <c r="F1463"/>
      <c r="G1463"/>
      <c r="H1463"/>
      <c r="I1463"/>
      <c r="J1463"/>
      <c r="M1463"/>
      <c r="N1463"/>
      <c r="O1463" s="15" t="str">
        <f t="shared" si="46"/>
        <v>_</v>
      </c>
      <c r="P1463" s="18" t="str">
        <f>IF(F1463="stop","",IF(F1463&lt;&gt;"",HYPERLINK(Settings!$B$5 &amp; "/manage/?network=" &amp; LOWER(B$8) &amp; "&amp;search=token&amp;account=" &amp; ToMint!$B$5 &amp; "&amp;view=" &amp; ToMint!J1463,"TokenSol"),""))</f>
        <v/>
      </c>
      <c r="Q1463" s="2"/>
      <c r="R1463" s="2"/>
      <c r="S1463" s="11"/>
      <c r="T1463" s="78" t="str">
        <f>"owner=" &amp; Tokens!BS1463 &amp; "&amp;filename_for_metadata=" &amp; Tokens!BT1463 &amp; "&amp;offchaindata_platform=" &amp; $B$17 &amp; "&amp;keyfile=" &amp; $B$5 &amp;  "&amp;repository=" &amp; $B$18</f>
        <v>owner=BbDq7xeUzpj8bXfd9N7dh1tw43Ss7xbYpyjoNuwDSrzq&amp;filename_for_metadata=PASSFestival_COR22E158&amp;offchaindata_platform=Github&amp;keyfile=Paul&amp;repository=CalviOnTheRocks2022</v>
      </c>
      <c r="U1463" s="78" t="str">
        <f t="shared" si="45"/>
        <v>{"name":"#158 Pass Festival",_x000D_
"symbol":"COR22E158",_x000D_
"description":"Pass Festival / Pass NFT Festival - 1 édition Calvi on the Rocks 2022",_x000D_
"seller_fee_basis_points":1000,_x000D_
"image":"https://bafybeih4iglcdbf2zia7mh6ygmv37hxfxghzisz5hwqf6t3kztjoqn3vx4.ipfs.nftstorage.link?image_158.webp",_x000D_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63" s="78" t="str">
        <f>formatRow(Tokens!C$2:I$2,Tokens!C1463:I1463)</f>
        <v>"name":"#158 Pass Festival",_x000D_
"symbol":"COR22E158",_x000D_
"description":"Pass Festival / Pass NFT Festival - 1 édition Calvi on the Rocks 2022",_x000D_
"seller_fee_basis_points":1000,_x000D_
"image":"https://bafybeih4iglcdbf2zia7mh6ygmv37hxfxghzisz5hwqf6t3kztjoqn3vx4.ipfs.nftstorage.link?image_158.webp",_x000D_
"Issuer":"NfluenT for Calvi On The rocks",_x000D_
"external_url":""</v>
      </c>
      <c r="W1463" s="78" t="str">
        <f>formatRow(Tokens!J$2:AV$2,Tokens!J1463:AV1463,2,"attributes")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3" s="78" t="str">
        <f>formatRow(Tokens!AX$2:BC$2,Tokens!AX1463:BC1463,2,"creators")</f>
        <v>"creators":[{"address":"ncreator",_x000D_
"share":10},{"address":"cotrcrea",_x000D_
"share":90},{"address":"nminer",_x000D_
"share":0}]</v>
      </c>
      <c r="Y1463" s="78" t="str">
        <f>formatRow(Tokens!BD$2:BI$2,Tokens!BD1463:BI1463,2,"files")</f>
        <v>"files":[]</v>
      </c>
      <c r="Z1463" s="78"/>
      <c r="AA1463" s="78"/>
      <c r="AB1463" s="78"/>
      <c r="AC1463" s="78" t="str">
        <f>formatRow(Tokens!BJ$2:BK$2,Tokens!BJ1463:BK1463,0,"collection")</f>
        <v>"collection":{"name":"PASS Festival",_x000D_
"family":"Calvi On The Rocks"}</v>
      </c>
      <c r="AD1463" s="1" t="str">
        <f>formatRow(Tokens!BN$2:BR$2,Tokens!BN1463:BR1463,0,"marketplace")</f>
        <v>"marketplace":{"initial_price":294,_x000D_
"reservation_price":"",_x000D_
"duration":"",_x000D_
"max_mint":1,_x000D_
"sell_date":"25/06/2022"}</v>
      </c>
      <c r="AE1463" s="1"/>
    </row>
    <row r="1464" spans="4:31" ht="14.25" customHeight="1" x14ac:dyDescent="0.3">
      <c r="D1464" s="1">
        <f>Tokens!B1464</f>
        <v>159</v>
      </c>
      <c r="E1464" s="17" t="str">
        <f>IF(Tokens!C1464="","",Tokens!C1464)</f>
        <v>#159 Pass Festival</v>
      </c>
      <c r="F1464"/>
      <c r="G1464"/>
      <c r="H1464"/>
      <c r="I1464"/>
      <c r="J1464"/>
      <c r="M1464"/>
      <c r="N1464"/>
      <c r="O1464" s="15" t="str">
        <f t="shared" si="46"/>
        <v>_</v>
      </c>
      <c r="P1464" s="18" t="str">
        <f>IF(F1464="stop","",IF(F1464&lt;&gt;"",HYPERLINK(Settings!$B$5 &amp; "/manage/?network=" &amp; LOWER(B$8) &amp; "&amp;search=token&amp;account=" &amp; ToMint!$B$5 &amp; "&amp;view=" &amp; ToMint!J1464,"TokenSol"),""))</f>
        <v/>
      </c>
      <c r="Q1464" s="2"/>
      <c r="R1464" s="2"/>
      <c r="S1464" s="11"/>
      <c r="T1464" s="78" t="str">
        <f>"owner=" &amp; Tokens!BS1464 &amp; "&amp;filename_for_metadata=" &amp; Tokens!BT1464 &amp; "&amp;offchaindata_platform=" &amp; $B$17 &amp; "&amp;keyfile=" &amp; $B$5 &amp;  "&amp;repository=" &amp; $B$18</f>
        <v>owner=BbDq7xeUzpj8bXfd9N7dh1tw43Ss7xbYpyjoNuwDSrzq&amp;filename_for_metadata=PASSFestival_COR22E159&amp;offchaindata_platform=Github&amp;keyfile=Paul&amp;repository=CalviOnTheRocks2022</v>
      </c>
      <c r="U1464" s="78" t="str">
        <f t="shared" si="45"/>
        <v>{"name":"#159 Pass Festival",_x000D_
"symbol":"COR22E159",_x000D_
"description":"Pass Festival / Pass NFT Festival - 1 édition Calvi on the Rocks 2022",_x000D_
"seller_fee_basis_points":1000,_x000D_
"image":"https://bafybeif3ytkiipjccm5rxsflu332px5tiq5hicp2nzgufwmijinbu5w25i.ipfs.nftstorage.link?image_159.webp",_x000D_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64" s="78" t="str">
        <f>formatRow(Tokens!C$2:I$2,Tokens!C1464:I1464)</f>
        <v>"name":"#159 Pass Festival",_x000D_
"symbol":"COR22E159",_x000D_
"description":"Pass Festival / Pass NFT Festival - 1 édition Calvi on the Rocks 2022",_x000D_
"seller_fee_basis_points":1000,_x000D_
"image":"https://bafybeif3ytkiipjccm5rxsflu332px5tiq5hicp2nzgufwmijinbu5w25i.ipfs.nftstorage.link?image_159.webp",_x000D_
"Issuer":"NfluenT for Calvi On The rocks",_x000D_
"external_url":""</v>
      </c>
      <c r="W1464" s="78" t="str">
        <f>formatRow(Tokens!J$2:AV$2,Tokens!J1464:AV1464,2,"attributes")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4" s="78" t="str">
        <f>formatRow(Tokens!AX$2:BC$2,Tokens!AX1464:BC1464,2,"creators")</f>
        <v>"creators":[{"address":"ncreator",_x000D_
"share":10},{"address":"cotrcrea",_x000D_
"share":90},{"address":"nminer",_x000D_
"share":0}]</v>
      </c>
      <c r="Y1464" s="78" t="str">
        <f>formatRow(Tokens!BD$2:BI$2,Tokens!BD1464:BI1464,2,"files")</f>
        <v>"files":[]</v>
      </c>
      <c r="Z1464" s="78"/>
      <c r="AA1464" s="78"/>
      <c r="AB1464" s="78"/>
      <c r="AC1464" s="78" t="str">
        <f>formatRow(Tokens!BJ$2:BK$2,Tokens!BJ1464:BK1464,0,"collection")</f>
        <v>"collection":{"name":"PASS Festival",_x000D_
"family":"Calvi On The Rocks"}</v>
      </c>
      <c r="AD1464" s="1" t="str">
        <f>formatRow(Tokens!BN$2:BR$2,Tokens!BN1464:BR1464,0,"marketplace")</f>
        <v>"marketplace":{"initial_price":294,_x000D_
"reservation_price":"",_x000D_
"duration":"",_x000D_
"max_mint":1,_x000D_
"sell_date":"25/06/2022"}</v>
      </c>
      <c r="AE1464" s="1"/>
    </row>
    <row r="1465" spans="4:31" ht="14.25" customHeight="1" x14ac:dyDescent="0.3">
      <c r="D1465" s="1">
        <f>Tokens!B1465</f>
        <v>160</v>
      </c>
      <c r="E1465" s="17" t="str">
        <f>IF(Tokens!C1465="","",Tokens!C1465)</f>
        <v>#160 Pass Festival</v>
      </c>
      <c r="F1465"/>
      <c r="G1465"/>
      <c r="H1465"/>
      <c r="I1465"/>
      <c r="J1465"/>
      <c r="M1465"/>
      <c r="N1465"/>
      <c r="O1465" s="15" t="str">
        <f t="shared" si="46"/>
        <v>_</v>
      </c>
      <c r="P1465" s="18" t="str">
        <f>IF(F1465="stop","",IF(F1465&lt;&gt;"",HYPERLINK(Settings!$B$5 &amp; "/manage/?network=" &amp; LOWER(B$8) &amp; "&amp;search=token&amp;account=" &amp; ToMint!$B$5 &amp; "&amp;view=" &amp; ToMint!J1465,"TokenSol"),""))</f>
        <v/>
      </c>
      <c r="Q1465" s="2"/>
      <c r="R1465" s="2"/>
      <c r="S1465" s="11"/>
      <c r="T1465" s="78" t="str">
        <f>"owner=" &amp; Tokens!BS1465 &amp; "&amp;filename_for_metadata=" &amp; Tokens!BT1465 &amp; "&amp;offchaindata_platform=" &amp; $B$17 &amp; "&amp;keyfile=" &amp; $B$5 &amp;  "&amp;repository=" &amp; $B$18</f>
        <v>owner=BbDq7xeUzpj8bXfd9N7dh1tw43Ss7xbYpyjoNuwDSrzq&amp;filename_for_metadata=PASSFestival_COR22E160&amp;offchaindata_platform=Github&amp;keyfile=Paul&amp;repository=CalviOnTheRocks2022</v>
      </c>
      <c r="U1465" s="78" t="str">
        <f t="shared" si="45"/>
        <v>{"name":"#160 Pass Festival",_x000D_
"symbol":"COR22E160",_x000D_
"description":"Pass Festival / Pass NFT Festival - 1 édition Calvi on the Rocks 2022",_x000D_
"seller_fee_basis_points":1000,_x000D_
"image":"https://bafybeiavsfeivycpfkjb4slfsdudazb5yaefkuv4nb5uv44ip6xcgifehm.ipfs.nftstorage.link?image_160.webp",_x000D_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65" s="78" t="str">
        <f>formatRow(Tokens!C$2:I$2,Tokens!C1465:I1465)</f>
        <v>"name":"#160 Pass Festival",_x000D_
"symbol":"COR22E160",_x000D_
"description":"Pass Festival / Pass NFT Festival - 1 édition Calvi on the Rocks 2022",_x000D_
"seller_fee_basis_points":1000,_x000D_
"image":"https://bafybeiavsfeivycpfkjb4slfsdudazb5yaefkuv4nb5uv44ip6xcgifehm.ipfs.nftstorage.link?image_160.webp",_x000D_
"Issuer":"NfluenT for Calvi On The rocks",_x000D_
"external_url":""</v>
      </c>
      <c r="W1465" s="78" t="str">
        <f>formatRow(Tokens!J$2:AV$2,Tokens!J1465:AV1465,2,"attributes")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5" s="78" t="str">
        <f>formatRow(Tokens!AX$2:BC$2,Tokens!AX1465:BC1465,2,"creators")</f>
        <v>"creators":[{"address":"ncreator",_x000D_
"share":10},{"address":"cotrcrea",_x000D_
"share":90},{"address":"nminer",_x000D_
"share":0}]</v>
      </c>
      <c r="Y1465" s="78" t="str">
        <f>formatRow(Tokens!BD$2:BI$2,Tokens!BD1465:BI1465,2,"files")</f>
        <v>"files":[]</v>
      </c>
      <c r="Z1465" s="78"/>
      <c r="AA1465" s="78"/>
      <c r="AB1465" s="78"/>
      <c r="AC1465" s="78" t="str">
        <f>formatRow(Tokens!BJ$2:BK$2,Tokens!BJ1465:BK1465,0,"collection")</f>
        <v>"collection":{"name":"PASS Festival",_x000D_
"family":"Calvi On The Rocks"}</v>
      </c>
      <c r="AD1465" s="1" t="str">
        <f>formatRow(Tokens!BN$2:BR$2,Tokens!BN1465:BR1465,0,"marketplace")</f>
        <v>"marketplace":{"initial_price":294,_x000D_
"reservation_price":"",_x000D_
"duration":"",_x000D_
"max_mint":1,_x000D_
"sell_date":"25/06/2022"}</v>
      </c>
      <c r="AE1465" s="1"/>
    </row>
    <row r="1466" spans="4:31" ht="14.25" customHeight="1" x14ac:dyDescent="0.3">
      <c r="D1466" s="1">
        <f>Tokens!B1466</f>
        <v>161</v>
      </c>
      <c r="E1466" s="17" t="str">
        <f>IF(Tokens!C1466="","",Tokens!C1466)</f>
        <v>#161 Pass Festival</v>
      </c>
      <c r="F1466"/>
      <c r="G1466"/>
      <c r="H1466"/>
      <c r="I1466"/>
      <c r="J1466"/>
      <c r="M1466"/>
      <c r="N1466"/>
      <c r="O1466" s="15" t="str">
        <f t="shared" si="46"/>
        <v>_</v>
      </c>
      <c r="P1466" s="18" t="str">
        <f>IF(F1466="stop","",IF(F1466&lt;&gt;"",HYPERLINK(Settings!$B$5 &amp; "/manage/?network=" &amp; LOWER(B$8) &amp; "&amp;search=token&amp;account=" &amp; ToMint!$B$5 &amp; "&amp;view=" &amp; ToMint!J1466,"TokenSol"),""))</f>
        <v/>
      </c>
      <c r="Q1466" s="2"/>
      <c r="R1466" s="2"/>
      <c r="S1466" s="11"/>
      <c r="T1466" s="78" t="str">
        <f>"owner=" &amp; Tokens!BS1466 &amp; "&amp;filename_for_metadata=" &amp; Tokens!BT1466 &amp; "&amp;offchaindata_platform=" &amp; $B$17 &amp; "&amp;keyfile=" &amp; $B$5 &amp;  "&amp;repository=" &amp; $B$18</f>
        <v>owner=BbDq7xeUzpj8bXfd9N7dh1tw43Ss7xbYpyjoNuwDSrzq&amp;filename_for_metadata=PASSFestival_COR22E161&amp;offchaindata_platform=Github&amp;keyfile=Paul&amp;repository=CalviOnTheRocks2022</v>
      </c>
      <c r="U1466" s="78" t="str">
        <f t="shared" si="45"/>
        <v>{"name":"#161 Pass Festival",_x000D_
"symbol":"COR22E161",_x000D_
"description":"Pass Festival / Pass NFT Festival - 1 édition Calvi on the Rocks 2022",_x000D_
"seller_fee_basis_points":1000,_x000D_
"image":"https://bafybeidoibvclf4nbzyvixrpinicm6hrb4s4badgoa5ebs3de6q3a2nscm.ipfs.nftstorage.link?image_161.webp",_x000D_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66" s="78" t="str">
        <f>formatRow(Tokens!C$2:I$2,Tokens!C1466:I1466)</f>
        <v>"name":"#161 Pass Festival",_x000D_
"symbol":"COR22E161",_x000D_
"description":"Pass Festival / Pass NFT Festival - 1 édition Calvi on the Rocks 2022",_x000D_
"seller_fee_basis_points":1000,_x000D_
"image":"https://bafybeidoibvclf4nbzyvixrpinicm6hrb4s4badgoa5ebs3de6q3a2nscm.ipfs.nftstorage.link?image_161.webp",_x000D_
"Issuer":"NfluenT for Calvi On The rocks",_x000D_
"external_url":""</v>
      </c>
      <c r="W1466" s="78" t="str">
        <f>formatRow(Tokens!J$2:AV$2,Tokens!J1466:AV1466,2,"attributes")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6" s="78" t="str">
        <f>formatRow(Tokens!AX$2:BC$2,Tokens!AX1466:BC1466,2,"creators")</f>
        <v>"creators":[{"address":"ncreator",_x000D_
"share":10},{"address":"cotrcrea",_x000D_
"share":90},{"address":"nminer",_x000D_
"share":0}]</v>
      </c>
      <c r="Y1466" s="78" t="str">
        <f>formatRow(Tokens!BD$2:BI$2,Tokens!BD1466:BI1466,2,"files")</f>
        <v>"files":[]</v>
      </c>
      <c r="Z1466" s="78"/>
      <c r="AA1466" s="78"/>
      <c r="AB1466" s="78"/>
      <c r="AC1466" s="78" t="str">
        <f>formatRow(Tokens!BJ$2:BK$2,Tokens!BJ1466:BK1466,0,"collection")</f>
        <v>"collection":{"name":"PASS Festival",_x000D_
"family":"Calvi On The Rocks"}</v>
      </c>
      <c r="AD1466" s="1" t="str">
        <f>formatRow(Tokens!BN$2:BR$2,Tokens!BN1466:BR1466,0,"marketplace")</f>
        <v>"marketplace":{"initial_price":294,_x000D_
"reservation_price":"",_x000D_
"duration":"",_x000D_
"max_mint":1,_x000D_
"sell_date":"25/06/2022"}</v>
      </c>
      <c r="AE1466" s="1"/>
    </row>
    <row r="1467" spans="4:31" ht="14.25" customHeight="1" x14ac:dyDescent="0.3">
      <c r="D1467" s="1">
        <f>Tokens!B1467</f>
        <v>162</v>
      </c>
      <c r="E1467" s="17" t="str">
        <f>IF(Tokens!C1467="","",Tokens!C1467)</f>
        <v>#162 Pass Festival</v>
      </c>
      <c r="F1467"/>
      <c r="G1467"/>
      <c r="H1467"/>
      <c r="I1467"/>
      <c r="J1467"/>
      <c r="M1467"/>
      <c r="N1467"/>
      <c r="O1467" s="15" t="str">
        <f t="shared" si="46"/>
        <v>_</v>
      </c>
      <c r="P1467" s="18" t="str">
        <f>IF(F1467="stop","",IF(F1467&lt;&gt;"",HYPERLINK(Settings!$B$5 &amp; "/manage/?network=" &amp; LOWER(B$8) &amp; "&amp;search=token&amp;account=" &amp; ToMint!$B$5 &amp; "&amp;view=" &amp; ToMint!J1467,"TokenSol"),""))</f>
        <v/>
      </c>
      <c r="Q1467" s="2"/>
      <c r="R1467" s="2"/>
      <c r="S1467" s="11"/>
      <c r="T1467" s="78" t="str">
        <f>"owner=" &amp; Tokens!BS1467 &amp; "&amp;filename_for_metadata=" &amp; Tokens!BT1467 &amp; "&amp;offchaindata_platform=" &amp; $B$17 &amp; "&amp;keyfile=" &amp; $B$5 &amp;  "&amp;repository=" &amp; $B$18</f>
        <v>owner=BbDq7xeUzpj8bXfd9N7dh1tw43Ss7xbYpyjoNuwDSrzq&amp;filename_for_metadata=PASSFestival_COR22E162&amp;offchaindata_platform=Github&amp;keyfile=Paul&amp;repository=CalviOnTheRocks2022</v>
      </c>
      <c r="U1467" s="78" t="str">
        <f t="shared" si="45"/>
        <v>{"name":"#162 Pass Festival",_x000D_
"symbol":"COR22E162",_x000D_
"description":"Pass Festival / Pass NFT Festival - 1 édition Calvi on the Rocks 2022",_x000D_
"seller_fee_basis_points":1000,_x000D_
"image":"https://bafybeiglipvepipyqcodjrzaqgv5vkncwmwmytgjiueztmocr3tvdpv4xa.ipfs.nftstorage.link?image_162.webp",_x000D_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67" s="78" t="str">
        <f>formatRow(Tokens!C$2:I$2,Tokens!C1467:I1467)</f>
        <v>"name":"#162 Pass Festival",_x000D_
"symbol":"COR22E162",_x000D_
"description":"Pass Festival / Pass NFT Festival - 1 édition Calvi on the Rocks 2022",_x000D_
"seller_fee_basis_points":1000,_x000D_
"image":"https://bafybeiglipvepipyqcodjrzaqgv5vkncwmwmytgjiueztmocr3tvdpv4xa.ipfs.nftstorage.link?image_162.webp",_x000D_
"Issuer":"NfluenT for Calvi On The rocks",_x000D_
"external_url":""</v>
      </c>
      <c r="W1467" s="78" t="str">
        <f>formatRow(Tokens!J$2:AV$2,Tokens!J1467:AV1467,2,"attributes")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7" s="78" t="str">
        <f>formatRow(Tokens!AX$2:BC$2,Tokens!AX1467:BC1467,2,"creators")</f>
        <v>"creators":[{"address":"ncreator",_x000D_
"share":10},{"address":"cotrcrea",_x000D_
"share":90},{"address":"nminer",_x000D_
"share":0}]</v>
      </c>
      <c r="Y1467" s="78" t="str">
        <f>formatRow(Tokens!BD$2:BI$2,Tokens!BD1467:BI1467,2,"files")</f>
        <v>"files":[]</v>
      </c>
      <c r="Z1467" s="78"/>
      <c r="AA1467" s="78"/>
      <c r="AB1467" s="78"/>
      <c r="AC1467" s="78" t="str">
        <f>formatRow(Tokens!BJ$2:BK$2,Tokens!BJ1467:BK1467,0,"collection")</f>
        <v>"collection":{"name":"PASS Festival",_x000D_
"family":"Calvi On The Rocks"}</v>
      </c>
      <c r="AD1467" s="1" t="str">
        <f>formatRow(Tokens!BN$2:BR$2,Tokens!BN1467:BR1467,0,"marketplace")</f>
        <v>"marketplace":{"initial_price":294,_x000D_
"reservation_price":"",_x000D_
"duration":"",_x000D_
"max_mint":1,_x000D_
"sell_date":"25/06/2022"}</v>
      </c>
      <c r="AE1467" s="1"/>
    </row>
    <row r="1468" spans="4:31" ht="14.25" customHeight="1" x14ac:dyDescent="0.3">
      <c r="D1468" s="1">
        <f>Tokens!B1468</f>
        <v>163</v>
      </c>
      <c r="E1468" s="17" t="str">
        <f>IF(Tokens!C1468="","",Tokens!C1468)</f>
        <v>#163 Pass Festival</v>
      </c>
      <c r="F1468"/>
      <c r="G1468"/>
      <c r="H1468"/>
      <c r="I1468"/>
      <c r="J1468"/>
      <c r="M1468"/>
      <c r="N1468"/>
      <c r="O1468" s="15" t="str">
        <f t="shared" si="46"/>
        <v>_</v>
      </c>
      <c r="P1468" s="18" t="str">
        <f>IF(F1468="stop","",IF(F1468&lt;&gt;"",HYPERLINK(Settings!$B$5 &amp; "/manage/?network=" &amp; LOWER(B$8) &amp; "&amp;search=token&amp;account=" &amp; ToMint!$B$5 &amp; "&amp;view=" &amp; ToMint!J1468,"TokenSol"),""))</f>
        <v/>
      </c>
      <c r="Q1468" s="2"/>
      <c r="R1468" s="2"/>
      <c r="S1468" s="11"/>
      <c r="T1468" s="78" t="str">
        <f>"owner=" &amp; Tokens!BS1468 &amp; "&amp;filename_for_metadata=" &amp; Tokens!BT1468 &amp; "&amp;offchaindata_platform=" &amp; $B$17 &amp; "&amp;keyfile=" &amp; $B$5 &amp;  "&amp;repository=" &amp; $B$18</f>
        <v>owner=BbDq7xeUzpj8bXfd9N7dh1tw43Ss7xbYpyjoNuwDSrzq&amp;filename_for_metadata=PASSFestival_COR22E163&amp;offchaindata_platform=Github&amp;keyfile=Paul&amp;repository=CalviOnTheRocks2022</v>
      </c>
      <c r="U1468" s="78" t="str">
        <f t="shared" si="45"/>
        <v>{"name":"#163 Pass Festival",_x000D_
"symbol":"COR22E163",_x000D_
"description":"Pass Festival / Pass NFT Festival - 1 édition Calvi on the Rocks 2022",_x000D_
"seller_fee_basis_points":1000,_x000D_
"image":"https://bafybeidjop345qwslb3a6yhbw27gg6r4v6kruy7twzslaelpwac73vlchy.ipfs.nftstorage.link?image_163.webp",_x000D_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68" s="78" t="str">
        <f>formatRow(Tokens!C$2:I$2,Tokens!C1468:I1468)</f>
        <v>"name":"#163 Pass Festival",_x000D_
"symbol":"COR22E163",_x000D_
"description":"Pass Festival / Pass NFT Festival - 1 édition Calvi on the Rocks 2022",_x000D_
"seller_fee_basis_points":1000,_x000D_
"image":"https://bafybeidjop345qwslb3a6yhbw27gg6r4v6kruy7twzslaelpwac73vlchy.ipfs.nftstorage.link?image_163.webp",_x000D_
"Issuer":"NfluenT for Calvi On The rocks",_x000D_
"external_url":""</v>
      </c>
      <c r="W1468" s="78" t="str">
        <f>formatRow(Tokens!J$2:AV$2,Tokens!J1468:AV1468,2,"attributes")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8" s="78" t="str">
        <f>formatRow(Tokens!AX$2:BC$2,Tokens!AX1468:BC1468,2,"creators")</f>
        <v>"creators":[{"address":"ncreator",_x000D_
"share":10},{"address":"cotrcrea",_x000D_
"share":90},{"address":"nminer",_x000D_
"share":0}]</v>
      </c>
      <c r="Y1468" s="78" t="str">
        <f>formatRow(Tokens!BD$2:BI$2,Tokens!BD1468:BI1468,2,"files")</f>
        <v>"files":[]</v>
      </c>
      <c r="Z1468" s="78"/>
      <c r="AA1468" s="78"/>
      <c r="AB1468" s="78"/>
      <c r="AC1468" s="78" t="str">
        <f>formatRow(Tokens!BJ$2:BK$2,Tokens!BJ1468:BK1468,0,"collection")</f>
        <v>"collection":{"name":"PASS Festival",_x000D_
"family":"Calvi On The Rocks"}</v>
      </c>
      <c r="AD1468" s="1" t="str">
        <f>formatRow(Tokens!BN$2:BR$2,Tokens!BN1468:BR1468,0,"marketplace")</f>
        <v>"marketplace":{"initial_price":294,_x000D_
"reservation_price":"",_x000D_
"duration":"",_x000D_
"max_mint":1,_x000D_
"sell_date":"25/06/2022"}</v>
      </c>
      <c r="AE1468" s="1"/>
    </row>
    <row r="1469" spans="4:31" ht="14.25" customHeight="1" x14ac:dyDescent="0.3">
      <c r="D1469" s="1">
        <f>Tokens!B1469</f>
        <v>164</v>
      </c>
      <c r="E1469" s="17" t="str">
        <f>IF(Tokens!C1469="","",Tokens!C1469)</f>
        <v>#164 Pass Festival</v>
      </c>
      <c r="F1469"/>
      <c r="G1469"/>
      <c r="H1469"/>
      <c r="I1469"/>
      <c r="J1469"/>
      <c r="M1469"/>
      <c r="N1469"/>
      <c r="O1469" s="15" t="str">
        <f t="shared" si="46"/>
        <v>_</v>
      </c>
      <c r="P1469" s="18" t="str">
        <f>IF(F1469="stop","",IF(F1469&lt;&gt;"",HYPERLINK(Settings!$B$5 &amp; "/manage/?network=" &amp; LOWER(B$8) &amp; "&amp;search=token&amp;account=" &amp; ToMint!$B$5 &amp; "&amp;view=" &amp; ToMint!J1469,"TokenSol"),""))</f>
        <v/>
      </c>
      <c r="Q1469" s="2"/>
      <c r="R1469" s="2"/>
      <c r="S1469" s="11"/>
      <c r="T1469" s="78" t="str">
        <f>"owner=" &amp; Tokens!BS1469 &amp; "&amp;filename_for_metadata=" &amp; Tokens!BT1469 &amp; "&amp;offchaindata_platform=" &amp; $B$17 &amp; "&amp;keyfile=" &amp; $B$5 &amp;  "&amp;repository=" &amp; $B$18</f>
        <v>owner=BbDq7xeUzpj8bXfd9N7dh1tw43Ss7xbYpyjoNuwDSrzq&amp;filename_for_metadata=PASSFestival_COR22E164&amp;offchaindata_platform=Github&amp;keyfile=Paul&amp;repository=CalviOnTheRocks2022</v>
      </c>
      <c r="U1469" s="78" t="str">
        <f t="shared" si="45"/>
        <v>{"name":"#164 Pass Festival",_x000D_
"symbol":"COR22E164",_x000D_
"description":"Pass Festival / Pass NFT Festival - 1 édition Calvi on the Rocks 2022",_x000D_
"seller_fee_basis_points":1000,_x000D_
"image":"https://bafybeig6mpoggtjkh3xtp5o5jitp2me7oxr5cmrsg45wwqami3lj3jhehq.ipfs.nftstorage.link?image_164.webp",_x000D_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69" s="78" t="str">
        <f>formatRow(Tokens!C$2:I$2,Tokens!C1469:I1469)</f>
        <v>"name":"#164 Pass Festival",_x000D_
"symbol":"COR22E164",_x000D_
"description":"Pass Festival / Pass NFT Festival - 1 édition Calvi on the Rocks 2022",_x000D_
"seller_fee_basis_points":1000,_x000D_
"image":"https://bafybeig6mpoggtjkh3xtp5o5jitp2me7oxr5cmrsg45wwqami3lj3jhehq.ipfs.nftstorage.link?image_164.webp",_x000D_
"Issuer":"NfluenT for Calvi On The rocks",_x000D_
"external_url":""</v>
      </c>
      <c r="W1469" s="78" t="str">
        <f>formatRow(Tokens!J$2:AV$2,Tokens!J1469:AV1469,2,"attributes")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9" s="78" t="str">
        <f>formatRow(Tokens!AX$2:BC$2,Tokens!AX1469:BC1469,2,"creators")</f>
        <v>"creators":[{"address":"ncreator",_x000D_
"share":10},{"address":"cotrcrea",_x000D_
"share":90},{"address":"nminer",_x000D_
"share":0}]</v>
      </c>
      <c r="Y1469" s="78" t="str">
        <f>formatRow(Tokens!BD$2:BI$2,Tokens!BD1469:BI1469,2,"files")</f>
        <v>"files":[]</v>
      </c>
      <c r="Z1469" s="78"/>
      <c r="AA1469" s="78"/>
      <c r="AB1469" s="78"/>
      <c r="AC1469" s="78" t="str">
        <f>formatRow(Tokens!BJ$2:BK$2,Tokens!BJ1469:BK1469,0,"collection")</f>
        <v>"collection":{"name":"PASS Festival",_x000D_
"family":"Calvi On The Rocks"}</v>
      </c>
      <c r="AD1469" s="1" t="str">
        <f>formatRow(Tokens!BN$2:BR$2,Tokens!BN1469:BR1469,0,"marketplace")</f>
        <v>"marketplace":{"initial_price":294,_x000D_
"reservation_price":"",_x000D_
"duration":"",_x000D_
"max_mint":1,_x000D_
"sell_date":"25/06/2022"}</v>
      </c>
      <c r="AE1469" s="1"/>
    </row>
    <row r="1470" spans="4:31" ht="14.25" customHeight="1" x14ac:dyDescent="0.3">
      <c r="D1470" s="1">
        <f>Tokens!B1470</f>
        <v>165</v>
      </c>
      <c r="E1470" s="17" t="str">
        <f>IF(Tokens!C1470="","",Tokens!C1470)</f>
        <v>#165 Pass Festival</v>
      </c>
      <c r="F1470"/>
      <c r="G1470"/>
      <c r="H1470"/>
      <c r="I1470"/>
      <c r="J1470"/>
      <c r="M1470"/>
      <c r="N1470"/>
      <c r="O1470" s="15" t="str">
        <f t="shared" si="46"/>
        <v>_</v>
      </c>
      <c r="P1470" s="18" t="str">
        <f>IF(F1470="stop","",IF(F1470&lt;&gt;"",HYPERLINK(Settings!$B$5 &amp; "/manage/?network=" &amp; LOWER(B$8) &amp; "&amp;search=token&amp;account=" &amp; ToMint!$B$5 &amp; "&amp;view=" &amp; ToMint!J1470,"TokenSol"),""))</f>
        <v/>
      </c>
      <c r="Q1470" s="2"/>
      <c r="R1470" s="2"/>
      <c r="S1470" s="11"/>
      <c r="T1470" s="78" t="str">
        <f>"owner=" &amp; Tokens!BS1470 &amp; "&amp;filename_for_metadata=" &amp; Tokens!BT1470 &amp; "&amp;offchaindata_platform=" &amp; $B$17 &amp; "&amp;keyfile=" &amp; $B$5 &amp;  "&amp;repository=" &amp; $B$18</f>
        <v>owner=BbDq7xeUzpj8bXfd9N7dh1tw43Ss7xbYpyjoNuwDSrzq&amp;filename_for_metadata=PASSFestival_COR22E165&amp;offchaindata_platform=Github&amp;keyfile=Paul&amp;repository=CalviOnTheRocks2022</v>
      </c>
      <c r="U1470" s="78" t="str">
        <f t="shared" si="45"/>
        <v>{"name":"#165 Pass Festival",_x000D_
"symbol":"COR22E165",_x000D_
"description":"Pass Festival / Pass NFT Festival - 1 édition Calvi on the Rocks 2022",_x000D_
"seller_fee_basis_points":1000,_x000D_
"image":"https://bafybeihmflp2nzlj3kw2cuz6kxjopi2vtyrvtmgkakrh4zyamjrxfbhyxy.ipfs.nftstorage.link?image_165.webp",_x000D_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70" s="78" t="str">
        <f>formatRow(Tokens!C$2:I$2,Tokens!C1470:I1470)</f>
        <v>"name":"#165 Pass Festival",_x000D_
"symbol":"COR22E165",_x000D_
"description":"Pass Festival / Pass NFT Festival - 1 édition Calvi on the Rocks 2022",_x000D_
"seller_fee_basis_points":1000,_x000D_
"image":"https://bafybeihmflp2nzlj3kw2cuz6kxjopi2vtyrvtmgkakrh4zyamjrxfbhyxy.ipfs.nftstorage.link?image_165.webp",_x000D_
"Issuer":"NfluenT for Calvi On The rocks",_x000D_
"external_url":""</v>
      </c>
      <c r="W1470" s="78" t="str">
        <f>formatRow(Tokens!J$2:AV$2,Tokens!J1470:AV1470,2,"attributes")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0" s="78" t="str">
        <f>formatRow(Tokens!AX$2:BC$2,Tokens!AX1470:BC1470,2,"creators")</f>
        <v>"creators":[{"address":"ncreator",_x000D_
"share":10},{"address":"cotrcrea",_x000D_
"share":90},{"address":"nminer",_x000D_
"share":0}]</v>
      </c>
      <c r="Y1470" s="78" t="str">
        <f>formatRow(Tokens!BD$2:BI$2,Tokens!BD1470:BI1470,2,"files")</f>
        <v>"files":[]</v>
      </c>
      <c r="Z1470" s="78"/>
      <c r="AA1470" s="78"/>
      <c r="AB1470" s="78"/>
      <c r="AC1470" s="78" t="str">
        <f>formatRow(Tokens!BJ$2:BK$2,Tokens!BJ1470:BK1470,0,"collection")</f>
        <v>"collection":{"name":"PASS Festival",_x000D_
"family":"Calvi On The Rocks"}</v>
      </c>
      <c r="AD1470" s="1" t="str">
        <f>formatRow(Tokens!BN$2:BR$2,Tokens!BN1470:BR1470,0,"marketplace")</f>
        <v>"marketplace":{"initial_price":294,_x000D_
"reservation_price":"",_x000D_
"duration":"",_x000D_
"max_mint":1,_x000D_
"sell_date":"25/06/2022"}</v>
      </c>
      <c r="AE1470" s="1"/>
    </row>
    <row r="1471" spans="4:31" ht="14.25" customHeight="1" x14ac:dyDescent="0.3">
      <c r="D1471" s="1">
        <f>Tokens!B1471</f>
        <v>166</v>
      </c>
      <c r="E1471" s="17" t="str">
        <f>IF(Tokens!C1471="","",Tokens!C1471)</f>
        <v>#166 Pass Festival</v>
      </c>
      <c r="F1471"/>
      <c r="G1471"/>
      <c r="H1471"/>
      <c r="I1471"/>
      <c r="J1471"/>
      <c r="M1471"/>
      <c r="N1471"/>
      <c r="O1471" s="15" t="str">
        <f t="shared" si="46"/>
        <v>_</v>
      </c>
      <c r="P1471" s="18" t="str">
        <f>IF(F1471="stop","",IF(F1471&lt;&gt;"",HYPERLINK(Settings!$B$5 &amp; "/manage/?network=" &amp; LOWER(B$8) &amp; "&amp;search=token&amp;account=" &amp; ToMint!$B$5 &amp; "&amp;view=" &amp; ToMint!J1471,"TokenSol"),""))</f>
        <v/>
      </c>
      <c r="Q1471" s="2"/>
      <c r="R1471" s="2"/>
      <c r="S1471" s="11"/>
      <c r="T1471" s="78" t="str">
        <f>"owner=" &amp; Tokens!BS1471 &amp; "&amp;filename_for_metadata=" &amp; Tokens!BT1471 &amp; "&amp;offchaindata_platform=" &amp; $B$17 &amp; "&amp;keyfile=" &amp; $B$5 &amp;  "&amp;repository=" &amp; $B$18</f>
        <v>owner=BbDq7xeUzpj8bXfd9N7dh1tw43Ss7xbYpyjoNuwDSrzq&amp;filename_for_metadata=PASSFestival_COR22E166&amp;offchaindata_platform=Github&amp;keyfile=Paul&amp;repository=CalviOnTheRocks2022</v>
      </c>
      <c r="U1471" s="78" t="str">
        <f t="shared" si="45"/>
        <v>{"name":"#166 Pass Festival",_x000D_
"symbol":"COR22E166",_x000D_
"description":"Pass Festival / Pass NFT Festival - 1 édition Calvi on the Rocks 2022",_x000D_
"seller_fee_basis_points":1000,_x000D_
"image":"https://bafybeifdnchvmdyg6n6n2gupk2gqarb5fkae5alt6uvfurpgwcggvyvroa.ipfs.nftstorage.link?image_166.webp",_x000D_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71" s="78" t="str">
        <f>formatRow(Tokens!C$2:I$2,Tokens!C1471:I1471)</f>
        <v>"name":"#166 Pass Festival",_x000D_
"symbol":"COR22E166",_x000D_
"description":"Pass Festival / Pass NFT Festival - 1 édition Calvi on the Rocks 2022",_x000D_
"seller_fee_basis_points":1000,_x000D_
"image":"https://bafybeifdnchvmdyg6n6n2gupk2gqarb5fkae5alt6uvfurpgwcggvyvroa.ipfs.nftstorage.link?image_166.webp",_x000D_
"Issuer":"NfluenT for Calvi On The rocks",_x000D_
"external_url":""</v>
      </c>
      <c r="W1471" s="78" t="str">
        <f>formatRow(Tokens!J$2:AV$2,Tokens!J1471:AV1471,2,"attributes")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1" s="78" t="str">
        <f>formatRow(Tokens!AX$2:BC$2,Tokens!AX1471:BC1471,2,"creators")</f>
        <v>"creators":[{"address":"ncreator",_x000D_
"share":10},{"address":"cotrcrea",_x000D_
"share":90},{"address":"nminer",_x000D_
"share":0}]</v>
      </c>
      <c r="Y1471" s="78" t="str">
        <f>formatRow(Tokens!BD$2:BI$2,Tokens!BD1471:BI1471,2,"files")</f>
        <v>"files":[]</v>
      </c>
      <c r="Z1471" s="78"/>
      <c r="AA1471" s="78"/>
      <c r="AB1471" s="78"/>
      <c r="AC1471" s="78" t="str">
        <f>formatRow(Tokens!BJ$2:BK$2,Tokens!BJ1471:BK1471,0,"collection")</f>
        <v>"collection":{"name":"PASS Festival",_x000D_
"family":"Calvi On The Rocks"}</v>
      </c>
      <c r="AD1471" s="1" t="str">
        <f>formatRow(Tokens!BN$2:BR$2,Tokens!BN1471:BR1471,0,"marketplace")</f>
        <v>"marketplace":{"initial_price":294,_x000D_
"reservation_price":"",_x000D_
"duration":"",_x000D_
"max_mint":1,_x000D_
"sell_date":"25/06/2022"}</v>
      </c>
      <c r="AE1471" s="1"/>
    </row>
    <row r="1472" spans="4:31" ht="14.25" customHeight="1" x14ac:dyDescent="0.3">
      <c r="D1472" s="1">
        <f>Tokens!B1472</f>
        <v>167</v>
      </c>
      <c r="E1472" s="17" t="str">
        <f>IF(Tokens!C1472="","",Tokens!C1472)</f>
        <v>#167 Pass Festival</v>
      </c>
      <c r="F1472"/>
      <c r="G1472"/>
      <c r="H1472"/>
      <c r="I1472"/>
      <c r="J1472"/>
      <c r="M1472"/>
      <c r="N1472"/>
      <c r="O1472" s="15" t="str">
        <f t="shared" si="46"/>
        <v>_</v>
      </c>
      <c r="P1472" s="18" t="str">
        <f>IF(F1472="stop","",IF(F1472&lt;&gt;"",HYPERLINK(Settings!$B$5 &amp; "/manage/?network=" &amp; LOWER(B$8) &amp; "&amp;search=token&amp;account=" &amp; ToMint!$B$5 &amp; "&amp;view=" &amp; ToMint!J1472,"TokenSol"),""))</f>
        <v/>
      </c>
      <c r="Q1472" s="2"/>
      <c r="R1472" s="2"/>
      <c r="S1472" s="11"/>
      <c r="T1472" s="78" t="str">
        <f>"owner=" &amp; Tokens!BS1472 &amp; "&amp;filename_for_metadata=" &amp; Tokens!BT1472 &amp; "&amp;offchaindata_platform=" &amp; $B$17 &amp; "&amp;keyfile=" &amp; $B$5 &amp;  "&amp;repository=" &amp; $B$18</f>
        <v>owner=BbDq7xeUzpj8bXfd9N7dh1tw43Ss7xbYpyjoNuwDSrzq&amp;filename_for_metadata=PASSFestival_COR22E167&amp;offchaindata_platform=Github&amp;keyfile=Paul&amp;repository=CalviOnTheRocks2022</v>
      </c>
      <c r="U1472" s="78" t="str">
        <f t="shared" si="45"/>
        <v>{"name":"#167 Pass Festival",_x000D_
"symbol":"COR22E167",_x000D_
"description":"Pass Festival / Pass NFT Festival - 1 édition Calvi on the Rocks 2022",_x000D_
"seller_fee_basis_points":1000,_x000D_
"image":"https://bafybeib6mr5iwsqczq3swayzso5uglqfewme5vg5kcgbjkz2ktexpsmcl4.ipfs.nftstorage.link?image_167.webp",_x000D_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72" s="78" t="str">
        <f>formatRow(Tokens!C$2:I$2,Tokens!C1472:I1472)</f>
        <v>"name":"#167 Pass Festival",_x000D_
"symbol":"COR22E167",_x000D_
"description":"Pass Festival / Pass NFT Festival - 1 édition Calvi on the Rocks 2022",_x000D_
"seller_fee_basis_points":1000,_x000D_
"image":"https://bafybeib6mr5iwsqczq3swayzso5uglqfewme5vg5kcgbjkz2ktexpsmcl4.ipfs.nftstorage.link?image_167.webp",_x000D_
"Issuer":"NfluenT for Calvi On The rocks",_x000D_
"external_url":""</v>
      </c>
      <c r="W1472" s="78" t="str">
        <f>formatRow(Tokens!J$2:AV$2,Tokens!J1472:AV1472,2,"attributes")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2" s="78" t="str">
        <f>formatRow(Tokens!AX$2:BC$2,Tokens!AX1472:BC1472,2,"creators")</f>
        <v>"creators":[{"address":"ncreator",_x000D_
"share":10},{"address":"cotrcrea",_x000D_
"share":90},{"address":"nminer",_x000D_
"share":0}]</v>
      </c>
      <c r="Y1472" s="78" t="str">
        <f>formatRow(Tokens!BD$2:BI$2,Tokens!BD1472:BI1472,2,"files")</f>
        <v>"files":[]</v>
      </c>
      <c r="Z1472" s="78"/>
      <c r="AA1472" s="78"/>
      <c r="AB1472" s="78"/>
      <c r="AC1472" s="78" t="str">
        <f>formatRow(Tokens!BJ$2:BK$2,Tokens!BJ1472:BK1472,0,"collection")</f>
        <v>"collection":{"name":"PASS Festival",_x000D_
"family":"Calvi On The Rocks"}</v>
      </c>
      <c r="AD1472" s="1" t="str">
        <f>formatRow(Tokens!BN$2:BR$2,Tokens!BN1472:BR1472,0,"marketplace")</f>
        <v>"marketplace":{"initial_price":294,_x000D_
"reservation_price":"",_x000D_
"duration":"",_x000D_
"max_mint":1,_x000D_
"sell_date":"25/06/2022"}</v>
      </c>
      <c r="AE1472" s="1"/>
    </row>
    <row r="1473" spans="4:31" ht="14.25" customHeight="1" x14ac:dyDescent="0.3">
      <c r="D1473" s="1">
        <f>Tokens!B1473</f>
        <v>168</v>
      </c>
      <c r="E1473" s="17" t="str">
        <f>IF(Tokens!C1473="","",Tokens!C1473)</f>
        <v>#168 Pass Festival</v>
      </c>
      <c r="F1473"/>
      <c r="G1473"/>
      <c r="H1473"/>
      <c r="I1473"/>
      <c r="J1473"/>
      <c r="M1473"/>
      <c r="N1473"/>
      <c r="O1473" s="15" t="str">
        <f t="shared" si="46"/>
        <v>_</v>
      </c>
      <c r="P1473" s="18" t="str">
        <f>IF(F1473="stop","",IF(F1473&lt;&gt;"",HYPERLINK(Settings!$B$5 &amp; "/manage/?network=" &amp; LOWER(B$8) &amp; "&amp;search=token&amp;account=" &amp; ToMint!$B$5 &amp; "&amp;view=" &amp; ToMint!J1473,"TokenSol"),""))</f>
        <v/>
      </c>
      <c r="Q1473" s="2"/>
      <c r="R1473" s="2"/>
      <c r="S1473" s="11"/>
      <c r="T1473" s="78" t="str">
        <f>"owner=" &amp; Tokens!BS1473 &amp; "&amp;filename_for_metadata=" &amp; Tokens!BT1473 &amp; "&amp;offchaindata_platform=" &amp; $B$17 &amp; "&amp;keyfile=" &amp; $B$5 &amp;  "&amp;repository=" &amp; $B$18</f>
        <v>owner=BbDq7xeUzpj8bXfd9N7dh1tw43Ss7xbYpyjoNuwDSrzq&amp;filename_for_metadata=PASSFestival_COR22E168&amp;offchaindata_platform=Github&amp;keyfile=Paul&amp;repository=CalviOnTheRocks2022</v>
      </c>
      <c r="U1473" s="78" t="str">
        <f t="shared" si="45"/>
        <v>{"name":"#168 Pass Festival",_x000D_
"symbol":"COR22E168",_x000D_
"description":"Pass Festival / Pass NFT Festival - 1 édition Calvi on the Rocks 2022",_x000D_
"seller_fee_basis_points":1000,_x000D_
"image":"https://bafybeigt266gk2u3h64f4ljbgfw4p6ljmdwbynrvfmrc72kqw5i54hpozu.ipfs.nftstorage.link?image_168.webp",_x000D_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73" s="78" t="str">
        <f>formatRow(Tokens!C$2:I$2,Tokens!C1473:I1473)</f>
        <v>"name":"#168 Pass Festival",_x000D_
"symbol":"COR22E168",_x000D_
"description":"Pass Festival / Pass NFT Festival - 1 édition Calvi on the Rocks 2022",_x000D_
"seller_fee_basis_points":1000,_x000D_
"image":"https://bafybeigt266gk2u3h64f4ljbgfw4p6ljmdwbynrvfmrc72kqw5i54hpozu.ipfs.nftstorage.link?image_168.webp",_x000D_
"Issuer":"NfluenT for Calvi On The rocks",_x000D_
"external_url":""</v>
      </c>
      <c r="W1473" s="78" t="str">
        <f>formatRow(Tokens!J$2:AV$2,Tokens!J1473:AV1473,2,"attributes")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3" s="78" t="str">
        <f>formatRow(Tokens!AX$2:BC$2,Tokens!AX1473:BC1473,2,"creators")</f>
        <v>"creators":[{"address":"ncreator",_x000D_
"share":10},{"address":"cotrcrea",_x000D_
"share":90},{"address":"nminer",_x000D_
"share":0}]</v>
      </c>
      <c r="Y1473" s="78" t="str">
        <f>formatRow(Tokens!BD$2:BI$2,Tokens!BD1473:BI1473,2,"files")</f>
        <v>"files":[]</v>
      </c>
      <c r="Z1473" s="78"/>
      <c r="AA1473" s="78"/>
      <c r="AB1473" s="78"/>
      <c r="AC1473" s="78" t="str">
        <f>formatRow(Tokens!BJ$2:BK$2,Tokens!BJ1473:BK1473,0,"collection")</f>
        <v>"collection":{"name":"PASS Festival",_x000D_
"family":"Calvi On The Rocks"}</v>
      </c>
      <c r="AD1473" s="1" t="str">
        <f>formatRow(Tokens!BN$2:BR$2,Tokens!BN1473:BR1473,0,"marketplace")</f>
        <v>"marketplace":{"initial_price":294,_x000D_
"reservation_price":"",_x000D_
"duration":"",_x000D_
"max_mint":1,_x000D_
"sell_date":"25/06/2022"}</v>
      </c>
      <c r="AE1473" s="1"/>
    </row>
    <row r="1474" spans="4:31" ht="14.25" customHeight="1" x14ac:dyDescent="0.3">
      <c r="D1474" s="1">
        <f>Tokens!B1474</f>
        <v>169</v>
      </c>
      <c r="E1474" s="17" t="str">
        <f>IF(Tokens!C1474="","",Tokens!C1474)</f>
        <v>#169 Pass Festival</v>
      </c>
      <c r="F1474"/>
      <c r="G1474"/>
      <c r="H1474"/>
      <c r="I1474"/>
      <c r="J1474"/>
      <c r="M1474"/>
      <c r="N1474"/>
      <c r="O1474" s="15" t="str">
        <f t="shared" si="46"/>
        <v>_</v>
      </c>
      <c r="P1474" s="18" t="str">
        <f>IF(F1474="stop","",IF(F1474&lt;&gt;"",HYPERLINK(Settings!$B$5 &amp; "/manage/?network=" &amp; LOWER(B$8) &amp; "&amp;search=token&amp;account=" &amp; ToMint!$B$5 &amp; "&amp;view=" &amp; ToMint!J1474,"TokenSol"),""))</f>
        <v/>
      </c>
      <c r="Q1474" s="2"/>
      <c r="R1474" s="2"/>
      <c r="S1474" s="11"/>
      <c r="T1474" s="78" t="str">
        <f>"owner=" &amp; Tokens!BS1474 &amp; "&amp;filename_for_metadata=" &amp; Tokens!BT1474 &amp; "&amp;offchaindata_platform=" &amp; $B$17 &amp; "&amp;keyfile=" &amp; $B$5 &amp;  "&amp;repository=" &amp; $B$18</f>
        <v>owner=BbDq7xeUzpj8bXfd9N7dh1tw43Ss7xbYpyjoNuwDSrzq&amp;filename_for_metadata=PASSFestival_COR22E169&amp;offchaindata_platform=Github&amp;keyfile=Paul&amp;repository=CalviOnTheRocks2022</v>
      </c>
      <c r="U1474" s="78" t="str">
        <f t="shared" si="45"/>
        <v>{"name":"#169 Pass Festival",_x000D_
"symbol":"COR22E169",_x000D_
"description":"Pass Festival / Pass NFT Festival - 1 édition Calvi on the Rocks 2022",_x000D_
"seller_fee_basis_points":1000,_x000D_
"image":"https://bafybeib6biki5vxi45xcark5hanbr4cz6ogoinemkgcdmto4fqnp24hmxq.ipfs.nftstorage.link?image_169.webp",_x000D_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74" s="78" t="str">
        <f>formatRow(Tokens!C$2:I$2,Tokens!C1474:I1474)</f>
        <v>"name":"#169 Pass Festival",_x000D_
"symbol":"COR22E169",_x000D_
"description":"Pass Festival / Pass NFT Festival - 1 édition Calvi on the Rocks 2022",_x000D_
"seller_fee_basis_points":1000,_x000D_
"image":"https://bafybeib6biki5vxi45xcark5hanbr4cz6ogoinemkgcdmto4fqnp24hmxq.ipfs.nftstorage.link?image_169.webp",_x000D_
"Issuer":"NfluenT for Calvi On The rocks",_x000D_
"external_url":""</v>
      </c>
      <c r="W1474" s="78" t="str">
        <f>formatRow(Tokens!J$2:AV$2,Tokens!J1474:AV1474,2,"attributes")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4" s="78" t="str">
        <f>formatRow(Tokens!AX$2:BC$2,Tokens!AX1474:BC1474,2,"creators")</f>
        <v>"creators":[{"address":"ncreator",_x000D_
"share":10},{"address":"cotrcrea",_x000D_
"share":90},{"address":"nminer",_x000D_
"share":0}]</v>
      </c>
      <c r="Y1474" s="78" t="str">
        <f>formatRow(Tokens!BD$2:BI$2,Tokens!BD1474:BI1474,2,"files")</f>
        <v>"files":[]</v>
      </c>
      <c r="Z1474" s="78"/>
      <c r="AA1474" s="78"/>
      <c r="AB1474" s="78"/>
      <c r="AC1474" s="78" t="str">
        <f>formatRow(Tokens!BJ$2:BK$2,Tokens!BJ1474:BK1474,0,"collection")</f>
        <v>"collection":{"name":"PASS Festival",_x000D_
"family":"Calvi On The Rocks"}</v>
      </c>
      <c r="AD1474" s="1" t="str">
        <f>formatRow(Tokens!BN$2:BR$2,Tokens!BN1474:BR1474,0,"marketplace")</f>
        <v>"marketplace":{"initial_price":294,_x000D_
"reservation_price":"",_x000D_
"duration":"",_x000D_
"max_mint":1,_x000D_
"sell_date":"25/06/2022"}</v>
      </c>
      <c r="AE1474" s="1"/>
    </row>
    <row r="1475" spans="4:31" ht="14.25" customHeight="1" x14ac:dyDescent="0.3">
      <c r="D1475" s="1">
        <f>Tokens!B1475</f>
        <v>170</v>
      </c>
      <c r="E1475" s="17" t="str">
        <f>IF(Tokens!C1475="","",Tokens!C1475)</f>
        <v>#170 Pass Festival</v>
      </c>
      <c r="F1475"/>
      <c r="G1475"/>
      <c r="H1475"/>
      <c r="I1475"/>
      <c r="J1475"/>
      <c r="M1475"/>
      <c r="N1475"/>
      <c r="O1475" s="15" t="str">
        <f t="shared" si="46"/>
        <v>_</v>
      </c>
      <c r="P1475" s="18" t="str">
        <f>IF(F1475="stop","",IF(F1475&lt;&gt;"",HYPERLINK(Settings!$B$5 &amp; "/manage/?network=" &amp; LOWER(B$8) &amp; "&amp;search=token&amp;account=" &amp; ToMint!$B$5 &amp; "&amp;view=" &amp; ToMint!J1475,"TokenSol"),""))</f>
        <v/>
      </c>
      <c r="Q1475" s="2"/>
      <c r="R1475" s="2"/>
      <c r="S1475" s="11"/>
      <c r="T1475" s="78" t="str">
        <f>"owner=" &amp; Tokens!BS1475 &amp; "&amp;filename_for_metadata=" &amp; Tokens!BT1475 &amp; "&amp;offchaindata_platform=" &amp; $B$17 &amp; "&amp;keyfile=" &amp; $B$5 &amp;  "&amp;repository=" &amp; $B$18</f>
        <v>owner=BbDq7xeUzpj8bXfd9N7dh1tw43Ss7xbYpyjoNuwDSrzq&amp;filename_for_metadata=PASSFestival_COR22E170&amp;offchaindata_platform=Github&amp;keyfile=Paul&amp;repository=CalviOnTheRocks2022</v>
      </c>
      <c r="U1475" s="78" t="str">
        <f t="shared" si="45"/>
        <v>{"name":"#170 Pass Festival",_x000D_
"symbol":"COR22E170",_x000D_
"description":"Pass Festival / Pass NFT Festival - 1 édition Calvi on the Rocks 2022",_x000D_
"seller_fee_basis_points":1000,_x000D_
"image":"https://bafybeigjfgbl5xzqtgfbvbz77ezuoafnutsru6vqu5bqgir4uknnhgd74u.ipfs.nftstorage.link?image_170.webp",_x000D_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75" s="78" t="str">
        <f>formatRow(Tokens!C$2:I$2,Tokens!C1475:I1475)</f>
        <v>"name":"#170 Pass Festival",_x000D_
"symbol":"COR22E170",_x000D_
"description":"Pass Festival / Pass NFT Festival - 1 édition Calvi on the Rocks 2022",_x000D_
"seller_fee_basis_points":1000,_x000D_
"image":"https://bafybeigjfgbl5xzqtgfbvbz77ezuoafnutsru6vqu5bqgir4uknnhgd74u.ipfs.nftstorage.link?image_170.webp",_x000D_
"Issuer":"NfluenT for Calvi On The rocks",_x000D_
"external_url":""</v>
      </c>
      <c r="W1475" s="78" t="str">
        <f>formatRow(Tokens!J$2:AV$2,Tokens!J1475:AV1475,2,"attributes")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5" s="78" t="str">
        <f>formatRow(Tokens!AX$2:BC$2,Tokens!AX1475:BC1475,2,"creators")</f>
        <v>"creators":[{"address":"ncreator",_x000D_
"share":10},{"address":"cotrcrea",_x000D_
"share":90},{"address":"nminer",_x000D_
"share":0}]</v>
      </c>
      <c r="Y1475" s="78" t="str">
        <f>formatRow(Tokens!BD$2:BI$2,Tokens!BD1475:BI1475,2,"files")</f>
        <v>"files":[]</v>
      </c>
      <c r="Z1475" s="78"/>
      <c r="AA1475" s="78"/>
      <c r="AB1475" s="78"/>
      <c r="AC1475" s="78" t="str">
        <f>formatRow(Tokens!BJ$2:BK$2,Tokens!BJ1475:BK1475,0,"collection")</f>
        <v>"collection":{"name":"PASS Festival",_x000D_
"family":"Calvi On The Rocks"}</v>
      </c>
      <c r="AD1475" s="1" t="str">
        <f>formatRow(Tokens!BN$2:BR$2,Tokens!BN1475:BR1475,0,"marketplace")</f>
        <v>"marketplace":{"initial_price":294,_x000D_
"reservation_price":"",_x000D_
"duration":"",_x000D_
"max_mint":1,_x000D_
"sell_date":"25/06/2022"}</v>
      </c>
      <c r="AE1475" s="1"/>
    </row>
    <row r="1476" spans="4:31" ht="14.25" customHeight="1" x14ac:dyDescent="0.3">
      <c r="D1476" s="1">
        <f>Tokens!B1476</f>
        <v>171</v>
      </c>
      <c r="E1476" s="17" t="str">
        <f>IF(Tokens!C1476="","",Tokens!C1476)</f>
        <v>#171 Pass Festival</v>
      </c>
      <c r="F1476"/>
      <c r="G1476"/>
      <c r="H1476"/>
      <c r="I1476"/>
      <c r="J1476"/>
      <c r="M1476"/>
      <c r="N1476"/>
      <c r="O1476" s="15" t="str">
        <f t="shared" si="46"/>
        <v>_</v>
      </c>
      <c r="P1476" s="18" t="str">
        <f>IF(F1476="stop","",IF(F1476&lt;&gt;"",HYPERLINK(Settings!$B$5 &amp; "/manage/?network=" &amp; LOWER(B$8) &amp; "&amp;search=token&amp;account=" &amp; ToMint!$B$5 &amp; "&amp;view=" &amp; ToMint!J1476,"TokenSol"),""))</f>
        <v/>
      </c>
      <c r="Q1476" s="2"/>
      <c r="R1476" s="2"/>
      <c r="S1476" s="11"/>
      <c r="T1476" s="78" t="str">
        <f>"owner=" &amp; Tokens!BS1476 &amp; "&amp;filename_for_metadata=" &amp; Tokens!BT1476 &amp; "&amp;offchaindata_platform=" &amp; $B$17 &amp; "&amp;keyfile=" &amp; $B$5 &amp;  "&amp;repository=" &amp; $B$18</f>
        <v>owner=BbDq7xeUzpj8bXfd9N7dh1tw43Ss7xbYpyjoNuwDSrzq&amp;filename_for_metadata=PASSFestival_COR22E171&amp;offchaindata_platform=Github&amp;keyfile=Paul&amp;repository=CalviOnTheRocks2022</v>
      </c>
      <c r="U1476" s="78" t="str">
        <f t="shared" si="45"/>
        <v>{"name":"#171 Pass Festival",_x000D_
"symbol":"COR22E171",_x000D_
"description":"Pass Festival / Pass NFT Festival - 1 édition Calvi on the Rocks 2022",_x000D_
"seller_fee_basis_points":1000,_x000D_
"image":"https://bafybeib67zgw3ruaabbfjrlng5vcfcttk6hiu5bzcyfjzggcal6xv4cxde.ipfs.nftstorage.link?image_171.webp",_x000D_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76" s="78" t="str">
        <f>formatRow(Tokens!C$2:I$2,Tokens!C1476:I1476)</f>
        <v>"name":"#171 Pass Festival",_x000D_
"symbol":"COR22E171",_x000D_
"description":"Pass Festival / Pass NFT Festival - 1 édition Calvi on the Rocks 2022",_x000D_
"seller_fee_basis_points":1000,_x000D_
"image":"https://bafybeib67zgw3ruaabbfjrlng5vcfcttk6hiu5bzcyfjzggcal6xv4cxde.ipfs.nftstorage.link?image_171.webp",_x000D_
"Issuer":"NfluenT for Calvi On The rocks",_x000D_
"external_url":""</v>
      </c>
      <c r="W1476" s="78" t="str">
        <f>formatRow(Tokens!J$2:AV$2,Tokens!J1476:AV1476,2,"attributes")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6" s="78" t="str">
        <f>formatRow(Tokens!AX$2:BC$2,Tokens!AX1476:BC1476,2,"creators")</f>
        <v>"creators":[{"address":"ncreator",_x000D_
"share":10},{"address":"cotrcrea",_x000D_
"share":90},{"address":"nminer",_x000D_
"share":0}]</v>
      </c>
      <c r="Y1476" s="78" t="str">
        <f>formatRow(Tokens!BD$2:BI$2,Tokens!BD1476:BI1476,2,"files")</f>
        <v>"files":[]</v>
      </c>
      <c r="Z1476" s="78"/>
      <c r="AA1476" s="78"/>
      <c r="AB1476" s="78"/>
      <c r="AC1476" s="78" t="str">
        <f>formatRow(Tokens!BJ$2:BK$2,Tokens!BJ1476:BK1476,0,"collection")</f>
        <v>"collection":{"name":"PASS Festival",_x000D_
"family":"Calvi On The Rocks"}</v>
      </c>
      <c r="AD1476" s="1" t="str">
        <f>formatRow(Tokens!BN$2:BR$2,Tokens!BN1476:BR1476,0,"marketplace")</f>
        <v>"marketplace":{"initial_price":294,_x000D_
"reservation_price":"",_x000D_
"duration":"",_x000D_
"max_mint":1,_x000D_
"sell_date":"25/06/2022"}</v>
      </c>
      <c r="AE1476" s="1"/>
    </row>
    <row r="1477" spans="4:31" ht="14.25" customHeight="1" x14ac:dyDescent="0.3">
      <c r="D1477" s="1">
        <f>Tokens!B1477</f>
        <v>172</v>
      </c>
      <c r="E1477" s="17" t="str">
        <f>IF(Tokens!C1477="","",Tokens!C1477)</f>
        <v>#172 Pass Festival</v>
      </c>
      <c r="F1477"/>
      <c r="G1477"/>
      <c r="H1477"/>
      <c r="I1477"/>
      <c r="J1477"/>
      <c r="M1477"/>
      <c r="N1477"/>
      <c r="O1477" s="15" t="str">
        <f t="shared" si="46"/>
        <v>_</v>
      </c>
      <c r="P1477" s="18" t="str">
        <f>IF(F1477="stop","",IF(F1477&lt;&gt;"",HYPERLINK(Settings!$B$5 &amp; "/manage/?network=" &amp; LOWER(B$8) &amp; "&amp;search=token&amp;account=" &amp; ToMint!$B$5 &amp; "&amp;view=" &amp; ToMint!J1477,"TokenSol"),""))</f>
        <v/>
      </c>
      <c r="Q1477" s="2"/>
      <c r="R1477" s="2"/>
      <c r="S1477" s="11"/>
      <c r="T1477" s="78" t="str">
        <f>"owner=" &amp; Tokens!BS1477 &amp; "&amp;filename_for_metadata=" &amp; Tokens!BT1477 &amp; "&amp;offchaindata_platform=" &amp; $B$17 &amp; "&amp;keyfile=" &amp; $B$5 &amp;  "&amp;repository=" &amp; $B$18</f>
        <v>owner=BbDq7xeUzpj8bXfd9N7dh1tw43Ss7xbYpyjoNuwDSrzq&amp;filename_for_metadata=PASSFestival_COR22E172&amp;offchaindata_platform=Github&amp;keyfile=Paul&amp;repository=CalviOnTheRocks2022</v>
      </c>
      <c r="U1477" s="78" t="str">
        <f t="shared" ref="U1477:U1540" si="47">"{" &amp; V1477 &amp; "," &amp; W1477 &amp; "," &amp; """properties"":{" &amp; X1477 &amp; "," &amp; Y1477 &amp; "}," &amp; AC1477 &amp; "," &amp; AD1477 &amp; "}"</f>
        <v>{"name":"#172 Pass Festival",_x000D_
"symbol":"COR22E172",_x000D_
"description":"Pass Festival / Pass NFT Festival - 1 édition Calvi on the Rocks 2022",_x000D_
"seller_fee_basis_points":1000,_x000D_
"image":"https://bafybeienr4jlp6mlfrjxgpywa2oot4r7eooogafv7pgrprmfm2kqbxfk2e.ipfs.nftstorage.link?image_172.webp",_x000D_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77" s="78" t="str">
        <f>formatRow(Tokens!C$2:I$2,Tokens!C1477:I1477)</f>
        <v>"name":"#172 Pass Festival",_x000D_
"symbol":"COR22E172",_x000D_
"description":"Pass Festival / Pass NFT Festival - 1 édition Calvi on the Rocks 2022",_x000D_
"seller_fee_basis_points":1000,_x000D_
"image":"https://bafybeienr4jlp6mlfrjxgpywa2oot4r7eooogafv7pgrprmfm2kqbxfk2e.ipfs.nftstorage.link?image_172.webp",_x000D_
"Issuer":"NfluenT for Calvi On The rocks",_x000D_
"external_url":""</v>
      </c>
      <c r="W1477" s="78" t="str">
        <f>formatRow(Tokens!J$2:AV$2,Tokens!J1477:AV1477,2,"attributes")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7" s="78" t="str">
        <f>formatRow(Tokens!AX$2:BC$2,Tokens!AX1477:BC1477,2,"creators")</f>
        <v>"creators":[{"address":"ncreator",_x000D_
"share":10},{"address":"cotrcrea",_x000D_
"share":90},{"address":"nminer",_x000D_
"share":0}]</v>
      </c>
      <c r="Y1477" s="78" t="str">
        <f>formatRow(Tokens!BD$2:BI$2,Tokens!BD1477:BI1477,2,"files")</f>
        <v>"files":[]</v>
      </c>
      <c r="Z1477" s="78"/>
      <c r="AA1477" s="78"/>
      <c r="AB1477" s="78"/>
      <c r="AC1477" s="78" t="str">
        <f>formatRow(Tokens!BJ$2:BK$2,Tokens!BJ1477:BK1477,0,"collection")</f>
        <v>"collection":{"name":"PASS Festival",_x000D_
"family":"Calvi On The Rocks"}</v>
      </c>
      <c r="AD1477" s="1" t="str">
        <f>formatRow(Tokens!BN$2:BR$2,Tokens!BN1477:BR1477,0,"marketplace")</f>
        <v>"marketplace":{"initial_price":294,_x000D_
"reservation_price":"",_x000D_
"duration":"",_x000D_
"max_mint":1,_x000D_
"sell_date":"25/06/2022"}</v>
      </c>
      <c r="AE1477" s="1"/>
    </row>
    <row r="1478" spans="4:31" ht="14.25" customHeight="1" x14ac:dyDescent="0.3">
      <c r="D1478" s="1">
        <f>Tokens!B1478</f>
        <v>173</v>
      </c>
      <c r="E1478" s="17" t="str">
        <f>IF(Tokens!C1478="","",Tokens!C1478)</f>
        <v>#173 Pass Festival</v>
      </c>
      <c r="F1478"/>
      <c r="G1478"/>
      <c r="H1478"/>
      <c r="I1478"/>
      <c r="J1478"/>
      <c r="M1478"/>
      <c r="N1478"/>
      <c r="O1478" s="15" t="str">
        <f t="shared" si="46"/>
        <v>_</v>
      </c>
      <c r="P1478" s="18" t="str">
        <f>IF(F1478="stop","",IF(F1478&lt;&gt;"",HYPERLINK(Settings!$B$5 &amp; "/manage/?network=" &amp; LOWER(B$8) &amp; "&amp;search=token&amp;account=" &amp; ToMint!$B$5 &amp; "&amp;view=" &amp; ToMint!J1478,"TokenSol"),""))</f>
        <v/>
      </c>
      <c r="Q1478" s="2"/>
      <c r="R1478" s="2"/>
      <c r="S1478" s="11"/>
      <c r="T1478" s="78" t="str">
        <f>"owner=" &amp; Tokens!BS1478 &amp; "&amp;filename_for_metadata=" &amp; Tokens!BT1478 &amp; "&amp;offchaindata_platform=" &amp; $B$17 &amp; "&amp;keyfile=" &amp; $B$5 &amp;  "&amp;repository=" &amp; $B$18</f>
        <v>owner=BbDq7xeUzpj8bXfd9N7dh1tw43Ss7xbYpyjoNuwDSrzq&amp;filename_for_metadata=PASSFestival_COR22E173&amp;offchaindata_platform=Github&amp;keyfile=Paul&amp;repository=CalviOnTheRocks2022</v>
      </c>
      <c r="U1478" s="78" t="str">
        <f t="shared" si="47"/>
        <v>{"name":"#173 Pass Festival",_x000D_
"symbol":"COR22E173",_x000D_
"description":"Pass Festival / Pass NFT Festival - 1 édition Calvi on the Rocks 2022",_x000D_
"seller_fee_basis_points":1000,_x000D_
"image":"https://bafybeigiybgzcslexlkxazwimiju4lgfeokxublmwrhcfmskckcxfhwnp4.ipfs.nftstorage.link?image_173.webp",_x000D_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78" s="78" t="str">
        <f>formatRow(Tokens!C$2:I$2,Tokens!C1478:I1478)</f>
        <v>"name":"#173 Pass Festival",_x000D_
"symbol":"COR22E173",_x000D_
"description":"Pass Festival / Pass NFT Festival - 1 édition Calvi on the Rocks 2022",_x000D_
"seller_fee_basis_points":1000,_x000D_
"image":"https://bafybeigiybgzcslexlkxazwimiju4lgfeokxublmwrhcfmskckcxfhwnp4.ipfs.nftstorage.link?image_173.webp",_x000D_
"Issuer":"NfluenT for Calvi On The rocks",_x000D_
"external_url":""</v>
      </c>
      <c r="W1478" s="78" t="str">
        <f>formatRow(Tokens!J$2:AV$2,Tokens!J1478:AV1478,2,"attributes")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8" s="78" t="str">
        <f>formatRow(Tokens!AX$2:BC$2,Tokens!AX1478:BC1478,2,"creators")</f>
        <v>"creators":[{"address":"ncreator",_x000D_
"share":10},{"address":"cotrcrea",_x000D_
"share":90},{"address":"nminer",_x000D_
"share":0}]</v>
      </c>
      <c r="Y1478" s="78" t="str">
        <f>formatRow(Tokens!BD$2:BI$2,Tokens!BD1478:BI1478,2,"files")</f>
        <v>"files":[]</v>
      </c>
      <c r="Z1478" s="78"/>
      <c r="AA1478" s="78"/>
      <c r="AB1478" s="78"/>
      <c r="AC1478" s="78" t="str">
        <f>formatRow(Tokens!BJ$2:BK$2,Tokens!BJ1478:BK1478,0,"collection")</f>
        <v>"collection":{"name":"PASS Festival",_x000D_
"family":"Calvi On The Rocks"}</v>
      </c>
      <c r="AD1478" s="1" t="str">
        <f>formatRow(Tokens!BN$2:BR$2,Tokens!BN1478:BR1478,0,"marketplace")</f>
        <v>"marketplace":{"initial_price":294,_x000D_
"reservation_price":"",_x000D_
"duration":"",_x000D_
"max_mint":1,_x000D_
"sell_date":"25/06/2022"}</v>
      </c>
      <c r="AE1478" s="1"/>
    </row>
    <row r="1479" spans="4:31" ht="14.25" customHeight="1" x14ac:dyDescent="0.3">
      <c r="D1479" s="1">
        <f>Tokens!B1479</f>
        <v>174</v>
      </c>
      <c r="E1479" s="17" t="str">
        <f>IF(Tokens!C1479="","",Tokens!C1479)</f>
        <v>#174 Pass Festival</v>
      </c>
      <c r="F1479"/>
      <c r="G1479"/>
      <c r="H1479"/>
      <c r="I1479"/>
      <c r="J1479"/>
      <c r="M1479"/>
      <c r="N1479"/>
      <c r="O1479" s="15" t="str">
        <f t="shared" si="46"/>
        <v>_</v>
      </c>
      <c r="P1479" s="18" t="str">
        <f>IF(F1479="stop","",IF(F1479&lt;&gt;"",HYPERLINK(Settings!$B$5 &amp; "/manage/?network=" &amp; LOWER(B$8) &amp; "&amp;search=token&amp;account=" &amp; ToMint!$B$5 &amp; "&amp;view=" &amp; ToMint!J1479,"TokenSol"),""))</f>
        <v/>
      </c>
      <c r="Q1479" s="2"/>
      <c r="R1479" s="2"/>
      <c r="S1479" s="11"/>
      <c r="T1479" s="78" t="str">
        <f>"owner=" &amp; Tokens!BS1479 &amp; "&amp;filename_for_metadata=" &amp; Tokens!BT1479 &amp; "&amp;offchaindata_platform=" &amp; $B$17 &amp; "&amp;keyfile=" &amp; $B$5 &amp;  "&amp;repository=" &amp; $B$18</f>
        <v>owner=BbDq7xeUzpj8bXfd9N7dh1tw43Ss7xbYpyjoNuwDSrzq&amp;filename_for_metadata=PASSFestival_COR22E174&amp;offchaindata_platform=Github&amp;keyfile=Paul&amp;repository=CalviOnTheRocks2022</v>
      </c>
      <c r="U1479" s="78" t="str">
        <f t="shared" si="47"/>
        <v>{"name":"#174 Pass Festival",_x000D_
"symbol":"COR22E174",_x000D_
"description":"Pass Festival / Pass NFT Festival - 1 édition Calvi on the Rocks 2022",_x000D_
"seller_fee_basis_points":1000,_x000D_
"image":"https://bafybeih6sbwffrlrygo7yzw2b5yn2plp5by624x6w5wpgzjoeshzwog6gy.ipfs.nftstorage.link?image_174.webp",_x000D_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79" s="78" t="str">
        <f>formatRow(Tokens!C$2:I$2,Tokens!C1479:I1479)</f>
        <v>"name":"#174 Pass Festival",_x000D_
"symbol":"COR22E174",_x000D_
"description":"Pass Festival / Pass NFT Festival - 1 édition Calvi on the Rocks 2022",_x000D_
"seller_fee_basis_points":1000,_x000D_
"image":"https://bafybeih6sbwffrlrygo7yzw2b5yn2plp5by624x6w5wpgzjoeshzwog6gy.ipfs.nftstorage.link?image_174.webp",_x000D_
"Issuer":"NfluenT for Calvi On The rocks",_x000D_
"external_url":""</v>
      </c>
      <c r="W1479" s="78" t="str">
        <f>formatRow(Tokens!J$2:AV$2,Tokens!J1479:AV1479,2,"attributes")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9" s="78" t="str">
        <f>formatRow(Tokens!AX$2:BC$2,Tokens!AX1479:BC1479,2,"creators")</f>
        <v>"creators":[{"address":"ncreator",_x000D_
"share":10},{"address":"cotrcrea",_x000D_
"share":90},{"address":"nminer",_x000D_
"share":0}]</v>
      </c>
      <c r="Y1479" s="78" t="str">
        <f>formatRow(Tokens!BD$2:BI$2,Tokens!BD1479:BI1479,2,"files")</f>
        <v>"files":[]</v>
      </c>
      <c r="Z1479" s="78"/>
      <c r="AA1479" s="78"/>
      <c r="AB1479" s="78"/>
      <c r="AC1479" s="78" t="str">
        <f>formatRow(Tokens!BJ$2:BK$2,Tokens!BJ1479:BK1479,0,"collection")</f>
        <v>"collection":{"name":"PASS Festival",_x000D_
"family":"Calvi On The Rocks"}</v>
      </c>
      <c r="AD1479" s="1" t="str">
        <f>formatRow(Tokens!BN$2:BR$2,Tokens!BN1479:BR1479,0,"marketplace")</f>
        <v>"marketplace":{"initial_price":294,_x000D_
"reservation_price":"",_x000D_
"duration":"",_x000D_
"max_mint":1,_x000D_
"sell_date":"25/06/2022"}</v>
      </c>
      <c r="AE1479" s="1"/>
    </row>
    <row r="1480" spans="4:31" ht="14.25" customHeight="1" x14ac:dyDescent="0.3">
      <c r="D1480" s="1">
        <f>Tokens!B1480</f>
        <v>175</v>
      </c>
      <c r="E1480" s="17" t="str">
        <f>IF(Tokens!C1480="","",Tokens!C1480)</f>
        <v>#175 Pass Festival</v>
      </c>
      <c r="F1480"/>
      <c r="G1480"/>
      <c r="H1480"/>
      <c r="I1480"/>
      <c r="J1480"/>
      <c r="M1480"/>
      <c r="N1480"/>
      <c r="O1480" s="15" t="str">
        <f t="shared" si="46"/>
        <v>_</v>
      </c>
      <c r="P1480" s="18" t="str">
        <f>IF(F1480="stop","",IF(F1480&lt;&gt;"",HYPERLINK(Settings!$B$5 &amp; "/manage/?network=" &amp; LOWER(B$8) &amp; "&amp;search=token&amp;account=" &amp; ToMint!$B$5 &amp; "&amp;view=" &amp; ToMint!J1480,"TokenSol"),""))</f>
        <v/>
      </c>
      <c r="Q1480" s="2"/>
      <c r="R1480" s="2"/>
      <c r="S1480" s="11"/>
      <c r="T1480" s="78" t="str">
        <f>"owner=" &amp; Tokens!BS1480 &amp; "&amp;filename_for_metadata=" &amp; Tokens!BT1480 &amp; "&amp;offchaindata_platform=" &amp; $B$17 &amp; "&amp;keyfile=" &amp; $B$5 &amp;  "&amp;repository=" &amp; $B$18</f>
        <v>owner=BbDq7xeUzpj8bXfd9N7dh1tw43Ss7xbYpyjoNuwDSrzq&amp;filename_for_metadata=PASSFestival_COR22E175&amp;offchaindata_platform=Github&amp;keyfile=Paul&amp;repository=CalviOnTheRocks2022</v>
      </c>
      <c r="U1480" s="78" t="str">
        <f t="shared" si="47"/>
        <v>{"name":"#175 Pass Festival",_x000D_
"symbol":"COR22E175",_x000D_
"description":"Pass Festival / Pass NFT Festival - 1 édition Calvi on the Rocks 2022",_x000D_
"seller_fee_basis_points":1000,_x000D_
"image":"https://bafybeieqcmoy4no25x57vvii5kqe42ufglsj7svxmracfuqbx4upwlozxq.ipfs.nftstorage.link?image_175.webp",_x000D_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80" s="78" t="str">
        <f>formatRow(Tokens!C$2:I$2,Tokens!C1480:I1480)</f>
        <v>"name":"#175 Pass Festival",_x000D_
"symbol":"COR22E175",_x000D_
"description":"Pass Festival / Pass NFT Festival - 1 édition Calvi on the Rocks 2022",_x000D_
"seller_fee_basis_points":1000,_x000D_
"image":"https://bafybeieqcmoy4no25x57vvii5kqe42ufglsj7svxmracfuqbx4upwlozxq.ipfs.nftstorage.link?image_175.webp",_x000D_
"Issuer":"NfluenT for Calvi On The rocks",_x000D_
"external_url":""</v>
      </c>
      <c r="W1480" s="78" t="str">
        <f>formatRow(Tokens!J$2:AV$2,Tokens!J1480:AV1480,2,"attributes")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0" s="78" t="str">
        <f>formatRow(Tokens!AX$2:BC$2,Tokens!AX1480:BC1480,2,"creators")</f>
        <v>"creators":[{"address":"ncreator",_x000D_
"share":10},{"address":"cotrcrea",_x000D_
"share":90},{"address":"nminer",_x000D_
"share":0}]</v>
      </c>
      <c r="Y1480" s="78" t="str">
        <f>formatRow(Tokens!BD$2:BI$2,Tokens!BD1480:BI1480,2,"files")</f>
        <v>"files":[]</v>
      </c>
      <c r="Z1480" s="78"/>
      <c r="AA1480" s="78"/>
      <c r="AB1480" s="78"/>
      <c r="AC1480" s="78" t="str">
        <f>formatRow(Tokens!BJ$2:BK$2,Tokens!BJ1480:BK1480,0,"collection")</f>
        <v>"collection":{"name":"PASS Festival",_x000D_
"family":"Calvi On The Rocks"}</v>
      </c>
      <c r="AD1480" s="1" t="str">
        <f>formatRow(Tokens!BN$2:BR$2,Tokens!BN1480:BR1480,0,"marketplace")</f>
        <v>"marketplace":{"initial_price":294,_x000D_
"reservation_price":"",_x000D_
"duration":"",_x000D_
"max_mint":1,_x000D_
"sell_date":"25/06/2022"}</v>
      </c>
      <c r="AE1480" s="1"/>
    </row>
    <row r="1481" spans="4:31" ht="14.25" customHeight="1" x14ac:dyDescent="0.3">
      <c r="D1481" s="1">
        <f>Tokens!B1481</f>
        <v>176</v>
      </c>
      <c r="E1481" s="17" t="str">
        <f>IF(Tokens!C1481="","",Tokens!C1481)</f>
        <v>#176 Pass Festival</v>
      </c>
      <c r="F1481"/>
      <c r="G1481"/>
      <c r="H1481"/>
      <c r="I1481"/>
      <c r="J1481"/>
      <c r="M1481"/>
      <c r="N1481"/>
      <c r="O1481" s="15" t="str">
        <f t="shared" si="46"/>
        <v>_</v>
      </c>
      <c r="P1481" s="18" t="str">
        <f>IF(F1481="stop","",IF(F1481&lt;&gt;"",HYPERLINK(Settings!$B$5 &amp; "/manage/?network=" &amp; LOWER(B$8) &amp; "&amp;search=token&amp;account=" &amp; ToMint!$B$5 &amp; "&amp;view=" &amp; ToMint!J1481,"TokenSol"),""))</f>
        <v/>
      </c>
      <c r="Q1481" s="2"/>
      <c r="R1481" s="2"/>
      <c r="S1481" s="11"/>
      <c r="T1481" s="78" t="str">
        <f>"owner=" &amp; Tokens!BS1481 &amp; "&amp;filename_for_metadata=" &amp; Tokens!BT1481 &amp; "&amp;offchaindata_platform=" &amp; $B$17 &amp; "&amp;keyfile=" &amp; $B$5 &amp;  "&amp;repository=" &amp; $B$18</f>
        <v>owner=BbDq7xeUzpj8bXfd9N7dh1tw43Ss7xbYpyjoNuwDSrzq&amp;filename_for_metadata=PASSFestival_COR22E176&amp;offchaindata_platform=Github&amp;keyfile=Paul&amp;repository=CalviOnTheRocks2022</v>
      </c>
      <c r="U1481" s="78" t="str">
        <f t="shared" si="47"/>
        <v>{"name":"#176 Pass Festival",_x000D_
"symbol":"COR22E176",_x000D_
"description":"Pass Festival / Pass NFT Festival - 1 édition Calvi on the Rocks 2022",_x000D_
"seller_fee_basis_points":1000,_x000D_
"image":"https://bafybeifnm7pletrq34n7vixb2ied3slvrujzn7263otp4ux2ecroh2mccm.ipfs.nftstorage.link?image_176.webp",_x000D_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81" s="78" t="str">
        <f>formatRow(Tokens!C$2:I$2,Tokens!C1481:I1481)</f>
        <v>"name":"#176 Pass Festival",_x000D_
"symbol":"COR22E176",_x000D_
"description":"Pass Festival / Pass NFT Festival - 1 édition Calvi on the Rocks 2022",_x000D_
"seller_fee_basis_points":1000,_x000D_
"image":"https://bafybeifnm7pletrq34n7vixb2ied3slvrujzn7263otp4ux2ecroh2mccm.ipfs.nftstorage.link?image_176.webp",_x000D_
"Issuer":"NfluenT for Calvi On The rocks",_x000D_
"external_url":""</v>
      </c>
      <c r="W1481" s="78" t="str">
        <f>formatRow(Tokens!J$2:AV$2,Tokens!J1481:AV1481,2,"attributes")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1" s="78" t="str">
        <f>formatRow(Tokens!AX$2:BC$2,Tokens!AX1481:BC1481,2,"creators")</f>
        <v>"creators":[{"address":"ncreator",_x000D_
"share":10},{"address":"cotrcrea",_x000D_
"share":90},{"address":"nminer",_x000D_
"share":0}]</v>
      </c>
      <c r="Y1481" s="78" t="str">
        <f>formatRow(Tokens!BD$2:BI$2,Tokens!BD1481:BI1481,2,"files")</f>
        <v>"files":[]</v>
      </c>
      <c r="Z1481" s="78"/>
      <c r="AA1481" s="78"/>
      <c r="AB1481" s="78"/>
      <c r="AC1481" s="78" t="str">
        <f>formatRow(Tokens!BJ$2:BK$2,Tokens!BJ1481:BK1481,0,"collection")</f>
        <v>"collection":{"name":"PASS Festival",_x000D_
"family":"Calvi On The Rocks"}</v>
      </c>
      <c r="AD1481" s="1" t="str">
        <f>formatRow(Tokens!BN$2:BR$2,Tokens!BN1481:BR1481,0,"marketplace")</f>
        <v>"marketplace":{"initial_price":294,_x000D_
"reservation_price":"",_x000D_
"duration":"",_x000D_
"max_mint":1,_x000D_
"sell_date":"25/06/2022"}</v>
      </c>
      <c r="AE1481" s="1"/>
    </row>
    <row r="1482" spans="4:31" ht="14.25" customHeight="1" x14ac:dyDescent="0.3">
      <c r="D1482" s="1">
        <f>Tokens!B1482</f>
        <v>177</v>
      </c>
      <c r="E1482" s="17" t="str">
        <f>IF(Tokens!C1482="","",Tokens!C1482)</f>
        <v>#177 Pass Festival</v>
      </c>
      <c r="F1482"/>
      <c r="G1482"/>
      <c r="H1482"/>
      <c r="I1482"/>
      <c r="J1482"/>
      <c r="M1482"/>
      <c r="N1482"/>
      <c r="O1482" s="15" t="str">
        <f t="shared" si="46"/>
        <v>_</v>
      </c>
      <c r="P1482" s="18" t="str">
        <f>IF(F1482="stop","",IF(F1482&lt;&gt;"",HYPERLINK(Settings!$B$5 &amp; "/manage/?network=" &amp; LOWER(B$8) &amp; "&amp;search=token&amp;account=" &amp; ToMint!$B$5 &amp; "&amp;view=" &amp; ToMint!J1482,"TokenSol"),""))</f>
        <v/>
      </c>
      <c r="Q1482" s="2"/>
      <c r="R1482" s="2"/>
      <c r="S1482" s="11"/>
      <c r="T1482" s="78" t="str">
        <f>"owner=" &amp; Tokens!BS1482 &amp; "&amp;filename_for_metadata=" &amp; Tokens!BT1482 &amp; "&amp;offchaindata_platform=" &amp; $B$17 &amp; "&amp;keyfile=" &amp; $B$5 &amp;  "&amp;repository=" &amp; $B$18</f>
        <v>owner=BbDq7xeUzpj8bXfd9N7dh1tw43Ss7xbYpyjoNuwDSrzq&amp;filename_for_metadata=PASSFestival_COR22E177&amp;offchaindata_platform=Github&amp;keyfile=Paul&amp;repository=CalviOnTheRocks2022</v>
      </c>
      <c r="U1482" s="78" t="str">
        <f t="shared" si="47"/>
        <v>{"name":"#177 Pass Festival",_x000D_
"symbol":"COR22E177",_x000D_
"description":"Pass Festival / Pass NFT Festival - 1 édition Calvi on the Rocks 2022",_x000D_
"seller_fee_basis_points":1000,_x000D_
"image":"https://bafybeickr6qsxlubyqcq4tbucpqhwbtho537muv2bpkxk2des7qidootwu.ipfs.nftstorage.link?image_177.webp",_x000D_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82" s="78" t="str">
        <f>formatRow(Tokens!C$2:I$2,Tokens!C1482:I1482)</f>
        <v>"name":"#177 Pass Festival",_x000D_
"symbol":"COR22E177",_x000D_
"description":"Pass Festival / Pass NFT Festival - 1 édition Calvi on the Rocks 2022",_x000D_
"seller_fee_basis_points":1000,_x000D_
"image":"https://bafybeickr6qsxlubyqcq4tbucpqhwbtho537muv2bpkxk2des7qidootwu.ipfs.nftstorage.link?image_177.webp",_x000D_
"Issuer":"NfluenT for Calvi On The rocks",_x000D_
"external_url":""</v>
      </c>
      <c r="W1482" s="78" t="str">
        <f>formatRow(Tokens!J$2:AV$2,Tokens!J1482:AV1482,2,"attributes")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2" s="78" t="str">
        <f>formatRow(Tokens!AX$2:BC$2,Tokens!AX1482:BC1482,2,"creators")</f>
        <v>"creators":[{"address":"ncreator",_x000D_
"share":10},{"address":"cotrcrea",_x000D_
"share":90},{"address":"nminer",_x000D_
"share":0}]</v>
      </c>
      <c r="Y1482" s="78" t="str">
        <f>formatRow(Tokens!BD$2:BI$2,Tokens!BD1482:BI1482,2,"files")</f>
        <v>"files":[]</v>
      </c>
      <c r="Z1482" s="78"/>
      <c r="AA1482" s="78"/>
      <c r="AB1482" s="78"/>
      <c r="AC1482" s="78" t="str">
        <f>formatRow(Tokens!BJ$2:BK$2,Tokens!BJ1482:BK1482,0,"collection")</f>
        <v>"collection":{"name":"PASS Festival",_x000D_
"family":"Calvi On The Rocks"}</v>
      </c>
      <c r="AD1482" s="1" t="str">
        <f>formatRow(Tokens!BN$2:BR$2,Tokens!BN1482:BR1482,0,"marketplace")</f>
        <v>"marketplace":{"initial_price":294,_x000D_
"reservation_price":"",_x000D_
"duration":"",_x000D_
"max_mint":1,_x000D_
"sell_date":"25/06/2022"}</v>
      </c>
      <c r="AE1482" s="1"/>
    </row>
    <row r="1483" spans="4:31" ht="14.25" customHeight="1" x14ac:dyDescent="0.3">
      <c r="D1483" s="1">
        <f>Tokens!B1483</f>
        <v>178</v>
      </c>
      <c r="E1483" s="17" t="str">
        <f>IF(Tokens!C1483="","",Tokens!C1483)</f>
        <v>#178 Pass Festival</v>
      </c>
      <c r="F1483"/>
      <c r="G1483"/>
      <c r="H1483"/>
      <c r="I1483"/>
      <c r="J1483"/>
      <c r="M1483"/>
      <c r="N1483"/>
      <c r="O1483" s="15" t="str">
        <f t="shared" si="46"/>
        <v>_</v>
      </c>
      <c r="P1483" s="18" t="str">
        <f>IF(F1483="stop","",IF(F1483&lt;&gt;"",HYPERLINK(Settings!$B$5 &amp; "/manage/?network=" &amp; LOWER(B$8) &amp; "&amp;search=token&amp;account=" &amp; ToMint!$B$5 &amp; "&amp;view=" &amp; ToMint!J1483,"TokenSol"),""))</f>
        <v/>
      </c>
      <c r="Q1483" s="2"/>
      <c r="R1483" s="2"/>
      <c r="S1483" s="11"/>
      <c r="T1483" s="78" t="str">
        <f>"owner=" &amp; Tokens!BS1483 &amp; "&amp;filename_for_metadata=" &amp; Tokens!BT1483 &amp; "&amp;offchaindata_platform=" &amp; $B$17 &amp; "&amp;keyfile=" &amp; $B$5 &amp;  "&amp;repository=" &amp; $B$18</f>
        <v>owner=BbDq7xeUzpj8bXfd9N7dh1tw43Ss7xbYpyjoNuwDSrzq&amp;filename_for_metadata=PASSFestival_COR22E178&amp;offchaindata_platform=Github&amp;keyfile=Paul&amp;repository=CalviOnTheRocks2022</v>
      </c>
      <c r="U1483" s="78" t="str">
        <f t="shared" si="47"/>
        <v>{"name":"#178 Pass Festival",_x000D_
"symbol":"COR22E178",_x000D_
"description":"Pass Festival / Pass NFT Festival - 1 édition Calvi on the Rocks 2022",_x000D_
"seller_fee_basis_points":1000,_x000D_
"image":"https://bafybeiaonlwblv2s5bbpuwv5yia5t23tk3njjdy2b3grfpzuutk4d5oevi.ipfs.nftstorage.link?image_178.webp",_x000D_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83" s="78" t="str">
        <f>formatRow(Tokens!C$2:I$2,Tokens!C1483:I1483)</f>
        <v>"name":"#178 Pass Festival",_x000D_
"symbol":"COR22E178",_x000D_
"description":"Pass Festival / Pass NFT Festival - 1 édition Calvi on the Rocks 2022",_x000D_
"seller_fee_basis_points":1000,_x000D_
"image":"https://bafybeiaonlwblv2s5bbpuwv5yia5t23tk3njjdy2b3grfpzuutk4d5oevi.ipfs.nftstorage.link?image_178.webp",_x000D_
"Issuer":"NfluenT for Calvi On The rocks",_x000D_
"external_url":""</v>
      </c>
      <c r="W1483" s="78" t="str">
        <f>formatRow(Tokens!J$2:AV$2,Tokens!J1483:AV1483,2,"attributes")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3" s="78" t="str">
        <f>formatRow(Tokens!AX$2:BC$2,Tokens!AX1483:BC1483,2,"creators")</f>
        <v>"creators":[{"address":"ncreator",_x000D_
"share":10},{"address":"cotrcrea",_x000D_
"share":90},{"address":"nminer",_x000D_
"share":0}]</v>
      </c>
      <c r="Y1483" s="78" t="str">
        <f>formatRow(Tokens!BD$2:BI$2,Tokens!BD1483:BI1483,2,"files")</f>
        <v>"files":[]</v>
      </c>
      <c r="Z1483" s="78"/>
      <c r="AA1483" s="78"/>
      <c r="AB1483" s="78"/>
      <c r="AC1483" s="78" t="str">
        <f>formatRow(Tokens!BJ$2:BK$2,Tokens!BJ1483:BK1483,0,"collection")</f>
        <v>"collection":{"name":"PASS Festival",_x000D_
"family":"Calvi On The Rocks"}</v>
      </c>
      <c r="AD1483" s="1" t="str">
        <f>formatRow(Tokens!BN$2:BR$2,Tokens!BN1483:BR1483,0,"marketplace")</f>
        <v>"marketplace":{"initial_price":294,_x000D_
"reservation_price":"",_x000D_
"duration":"",_x000D_
"max_mint":1,_x000D_
"sell_date":"25/06/2022"}</v>
      </c>
      <c r="AE1483" s="1"/>
    </row>
    <row r="1484" spans="4:31" ht="14.25" customHeight="1" x14ac:dyDescent="0.3">
      <c r="D1484" s="1">
        <f>Tokens!B1484</f>
        <v>179</v>
      </c>
      <c r="E1484" s="17" t="str">
        <f>IF(Tokens!C1484="","",Tokens!C1484)</f>
        <v>#179 Pass Festival</v>
      </c>
      <c r="F1484"/>
      <c r="G1484"/>
      <c r="H1484"/>
      <c r="I1484"/>
      <c r="J1484"/>
      <c r="M1484"/>
      <c r="N1484"/>
      <c r="O1484" s="15" t="str">
        <f t="shared" si="46"/>
        <v>_</v>
      </c>
      <c r="P1484" s="18" t="str">
        <f>IF(F1484="stop","",IF(F1484&lt;&gt;"",HYPERLINK(Settings!$B$5 &amp; "/manage/?network=" &amp; LOWER(B$8) &amp; "&amp;search=token&amp;account=" &amp; ToMint!$B$5 &amp; "&amp;view=" &amp; ToMint!J1484,"TokenSol"),""))</f>
        <v/>
      </c>
      <c r="Q1484" s="2"/>
      <c r="R1484" s="2"/>
      <c r="S1484" s="11"/>
      <c r="T1484" s="78" t="str">
        <f>"owner=" &amp; Tokens!BS1484 &amp; "&amp;filename_for_metadata=" &amp; Tokens!BT1484 &amp; "&amp;offchaindata_platform=" &amp; $B$17 &amp; "&amp;keyfile=" &amp; $B$5 &amp;  "&amp;repository=" &amp; $B$18</f>
        <v>owner=BbDq7xeUzpj8bXfd9N7dh1tw43Ss7xbYpyjoNuwDSrzq&amp;filename_for_metadata=PASSFestival_COR22E179&amp;offchaindata_platform=Github&amp;keyfile=Paul&amp;repository=CalviOnTheRocks2022</v>
      </c>
      <c r="U1484" s="78" t="str">
        <f t="shared" si="47"/>
        <v>{"name":"#179 Pass Festival",_x000D_
"symbol":"COR22E179",_x000D_
"description":"Pass Festival / Pass NFT Festival - 1 édition Calvi on the Rocks 2022",_x000D_
"seller_fee_basis_points":1000,_x000D_
"image":"https://bafybeihyjkdkjmkzqy7vpyrkcj5ev7gvda6vawdddykn6qpihrf3dryj74.ipfs.nftstorage.link?image_179.webp",_x000D_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84" s="78" t="str">
        <f>formatRow(Tokens!C$2:I$2,Tokens!C1484:I1484)</f>
        <v>"name":"#179 Pass Festival",_x000D_
"symbol":"COR22E179",_x000D_
"description":"Pass Festival / Pass NFT Festival - 1 édition Calvi on the Rocks 2022",_x000D_
"seller_fee_basis_points":1000,_x000D_
"image":"https://bafybeihyjkdkjmkzqy7vpyrkcj5ev7gvda6vawdddykn6qpihrf3dryj74.ipfs.nftstorage.link?image_179.webp",_x000D_
"Issuer":"NfluenT for Calvi On The rocks",_x000D_
"external_url":""</v>
      </c>
      <c r="W1484" s="78" t="str">
        <f>formatRow(Tokens!J$2:AV$2,Tokens!J1484:AV1484,2,"attributes")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4" s="78" t="str">
        <f>formatRow(Tokens!AX$2:BC$2,Tokens!AX1484:BC1484,2,"creators")</f>
        <v>"creators":[{"address":"ncreator",_x000D_
"share":10},{"address":"cotrcrea",_x000D_
"share":90},{"address":"nminer",_x000D_
"share":0}]</v>
      </c>
      <c r="Y1484" s="78" t="str">
        <f>formatRow(Tokens!BD$2:BI$2,Tokens!BD1484:BI1484,2,"files")</f>
        <v>"files":[]</v>
      </c>
      <c r="Z1484" s="78"/>
      <c r="AA1484" s="78"/>
      <c r="AB1484" s="78"/>
      <c r="AC1484" s="78" t="str">
        <f>formatRow(Tokens!BJ$2:BK$2,Tokens!BJ1484:BK1484,0,"collection")</f>
        <v>"collection":{"name":"PASS Festival",_x000D_
"family":"Calvi On The Rocks"}</v>
      </c>
      <c r="AD1484" s="1" t="str">
        <f>formatRow(Tokens!BN$2:BR$2,Tokens!BN1484:BR1484,0,"marketplace")</f>
        <v>"marketplace":{"initial_price":294,_x000D_
"reservation_price":"",_x000D_
"duration":"",_x000D_
"max_mint":1,_x000D_
"sell_date":"25/06/2022"}</v>
      </c>
      <c r="AE1484" s="1"/>
    </row>
    <row r="1485" spans="4:31" ht="14.25" customHeight="1" x14ac:dyDescent="0.3">
      <c r="D1485" s="1">
        <f>Tokens!B1485</f>
        <v>180</v>
      </c>
      <c r="E1485" s="17" t="str">
        <f>IF(Tokens!C1485="","",Tokens!C1485)</f>
        <v>#180 Pass Festival</v>
      </c>
      <c r="F1485"/>
      <c r="G1485"/>
      <c r="H1485"/>
      <c r="I1485"/>
      <c r="J1485"/>
      <c r="M1485"/>
      <c r="N1485"/>
      <c r="O1485" s="15" t="str">
        <f t="shared" si="46"/>
        <v>_</v>
      </c>
      <c r="P1485" s="18" t="str">
        <f>IF(F1485="stop","",IF(F1485&lt;&gt;"",HYPERLINK(Settings!$B$5 &amp; "/manage/?network=" &amp; LOWER(B$8) &amp; "&amp;search=token&amp;account=" &amp; ToMint!$B$5 &amp; "&amp;view=" &amp; ToMint!J1485,"TokenSol"),""))</f>
        <v/>
      </c>
      <c r="Q1485" s="2"/>
      <c r="R1485" s="2"/>
      <c r="S1485" s="11"/>
      <c r="T1485" s="78" t="str">
        <f>"owner=" &amp; Tokens!BS1485 &amp; "&amp;filename_for_metadata=" &amp; Tokens!BT1485 &amp; "&amp;offchaindata_platform=" &amp; $B$17 &amp; "&amp;keyfile=" &amp; $B$5 &amp;  "&amp;repository=" &amp; $B$18</f>
        <v>owner=BbDq7xeUzpj8bXfd9N7dh1tw43Ss7xbYpyjoNuwDSrzq&amp;filename_for_metadata=PASSFestival_COR22E180&amp;offchaindata_platform=Github&amp;keyfile=Paul&amp;repository=CalviOnTheRocks2022</v>
      </c>
      <c r="U1485" s="78" t="str">
        <f t="shared" si="47"/>
        <v>{"name":"#180 Pass Festival",_x000D_
"symbol":"COR22E180",_x000D_
"description":"Pass Festival / Pass NFT Festival - 1 édition Calvi on the Rocks 2022",_x000D_
"seller_fee_basis_points":1000,_x000D_
"image":"https://bafybeiagrtbhnccofxplf45lkugq55nj4lbnymzfbz46l3wxg7avwxjma4.ipfs.nftstorage.link?image_180.webp",_x000D_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85" s="78" t="str">
        <f>formatRow(Tokens!C$2:I$2,Tokens!C1485:I1485)</f>
        <v>"name":"#180 Pass Festival",_x000D_
"symbol":"COR22E180",_x000D_
"description":"Pass Festival / Pass NFT Festival - 1 édition Calvi on the Rocks 2022",_x000D_
"seller_fee_basis_points":1000,_x000D_
"image":"https://bafybeiagrtbhnccofxplf45lkugq55nj4lbnymzfbz46l3wxg7avwxjma4.ipfs.nftstorage.link?image_180.webp",_x000D_
"Issuer":"NfluenT for Calvi On The rocks",_x000D_
"external_url":""</v>
      </c>
      <c r="W1485" s="78" t="str">
        <f>formatRow(Tokens!J$2:AV$2,Tokens!J1485:AV1485,2,"attributes")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5" s="78" t="str">
        <f>formatRow(Tokens!AX$2:BC$2,Tokens!AX1485:BC1485,2,"creators")</f>
        <v>"creators":[{"address":"ncreator",_x000D_
"share":10},{"address":"cotrcrea",_x000D_
"share":90},{"address":"nminer",_x000D_
"share":0}]</v>
      </c>
      <c r="Y1485" s="78" t="str">
        <f>formatRow(Tokens!BD$2:BI$2,Tokens!BD1485:BI1485,2,"files")</f>
        <v>"files":[]</v>
      </c>
      <c r="Z1485" s="78"/>
      <c r="AA1485" s="78"/>
      <c r="AB1485" s="78"/>
      <c r="AC1485" s="78" t="str">
        <f>formatRow(Tokens!BJ$2:BK$2,Tokens!BJ1485:BK1485,0,"collection")</f>
        <v>"collection":{"name":"PASS Festival",_x000D_
"family":"Calvi On The Rocks"}</v>
      </c>
      <c r="AD1485" s="1" t="str">
        <f>formatRow(Tokens!BN$2:BR$2,Tokens!BN1485:BR1485,0,"marketplace")</f>
        <v>"marketplace":{"initial_price":294,_x000D_
"reservation_price":"",_x000D_
"duration":"",_x000D_
"max_mint":1,_x000D_
"sell_date":"25/06/2022"}</v>
      </c>
      <c r="AE1485" s="1"/>
    </row>
    <row r="1486" spans="4:31" ht="14.25" customHeight="1" x14ac:dyDescent="0.3">
      <c r="D1486" s="1">
        <f>Tokens!B1486</f>
        <v>181</v>
      </c>
      <c r="E1486" s="17" t="str">
        <f>IF(Tokens!C1486="","",Tokens!C1486)</f>
        <v>#181 Pass Festival</v>
      </c>
      <c r="F1486"/>
      <c r="G1486"/>
      <c r="H1486"/>
      <c r="I1486"/>
      <c r="J1486"/>
      <c r="M1486"/>
      <c r="N1486"/>
      <c r="O1486" s="15" t="str">
        <f t="shared" si="46"/>
        <v>_</v>
      </c>
      <c r="P1486" s="18" t="str">
        <f>IF(F1486="stop","",IF(F1486&lt;&gt;"",HYPERLINK(Settings!$B$5 &amp; "/manage/?network=" &amp; LOWER(B$8) &amp; "&amp;search=token&amp;account=" &amp; ToMint!$B$5 &amp; "&amp;view=" &amp; ToMint!J1486,"TokenSol"),""))</f>
        <v/>
      </c>
      <c r="Q1486" s="2"/>
      <c r="R1486" s="2"/>
      <c r="S1486" s="11"/>
      <c r="T1486" s="78" t="str">
        <f>"owner=" &amp; Tokens!BS1486 &amp; "&amp;filename_for_metadata=" &amp; Tokens!BT1486 &amp; "&amp;offchaindata_platform=" &amp; $B$17 &amp; "&amp;keyfile=" &amp; $B$5 &amp;  "&amp;repository=" &amp; $B$18</f>
        <v>owner=BbDq7xeUzpj8bXfd9N7dh1tw43Ss7xbYpyjoNuwDSrzq&amp;filename_for_metadata=PASSFestival_COR22E181&amp;offchaindata_platform=Github&amp;keyfile=Paul&amp;repository=CalviOnTheRocks2022</v>
      </c>
      <c r="U1486" s="78" t="str">
        <f t="shared" si="47"/>
        <v>{"name":"#181 Pass Festival",_x000D_
"symbol":"COR22E181",_x000D_
"description":"Pass Festival / Pass NFT Festival - 1 édition Calvi on the Rocks 2022",_x000D_
"seller_fee_basis_points":1000,_x000D_
"image":"https://bafybeiaxxrhq5f2aozrw645bvfedcsstrtkkmobpc7hb6x4v46x3ilt244.ipfs.nftstorage.link?image_181.webp",_x000D_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86" s="78" t="str">
        <f>formatRow(Tokens!C$2:I$2,Tokens!C1486:I1486)</f>
        <v>"name":"#181 Pass Festival",_x000D_
"symbol":"COR22E181",_x000D_
"description":"Pass Festival / Pass NFT Festival - 1 édition Calvi on the Rocks 2022",_x000D_
"seller_fee_basis_points":1000,_x000D_
"image":"https://bafybeiaxxrhq5f2aozrw645bvfedcsstrtkkmobpc7hb6x4v46x3ilt244.ipfs.nftstorage.link?image_181.webp",_x000D_
"Issuer":"NfluenT for Calvi On The rocks",_x000D_
"external_url":""</v>
      </c>
      <c r="W1486" s="78" t="str">
        <f>formatRow(Tokens!J$2:AV$2,Tokens!J1486:AV1486,2,"attributes")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6" s="78" t="str">
        <f>formatRow(Tokens!AX$2:BC$2,Tokens!AX1486:BC1486,2,"creators")</f>
        <v>"creators":[{"address":"ncreator",_x000D_
"share":10},{"address":"cotrcrea",_x000D_
"share":90},{"address":"nminer",_x000D_
"share":0}]</v>
      </c>
      <c r="Y1486" s="78" t="str">
        <f>formatRow(Tokens!BD$2:BI$2,Tokens!BD1486:BI1486,2,"files")</f>
        <v>"files":[]</v>
      </c>
      <c r="Z1486" s="78"/>
      <c r="AA1486" s="78"/>
      <c r="AB1486" s="78"/>
      <c r="AC1486" s="78" t="str">
        <f>formatRow(Tokens!BJ$2:BK$2,Tokens!BJ1486:BK1486,0,"collection")</f>
        <v>"collection":{"name":"PASS Festival",_x000D_
"family":"Calvi On The Rocks"}</v>
      </c>
      <c r="AD1486" s="1" t="str">
        <f>formatRow(Tokens!BN$2:BR$2,Tokens!BN1486:BR1486,0,"marketplace")</f>
        <v>"marketplace":{"initial_price":294,_x000D_
"reservation_price":"",_x000D_
"duration":"",_x000D_
"max_mint":1,_x000D_
"sell_date":"25/06/2022"}</v>
      </c>
      <c r="AE1486" s="1"/>
    </row>
    <row r="1487" spans="4:31" ht="14.25" customHeight="1" x14ac:dyDescent="0.3">
      <c r="D1487" s="1">
        <f>Tokens!B1487</f>
        <v>182</v>
      </c>
      <c r="E1487" s="17" t="str">
        <f>IF(Tokens!C1487="","",Tokens!C1487)</f>
        <v>#182 Pass Festival</v>
      </c>
      <c r="F1487"/>
      <c r="G1487"/>
      <c r="H1487"/>
      <c r="I1487"/>
      <c r="J1487"/>
      <c r="M1487"/>
      <c r="N1487"/>
      <c r="O1487" s="15" t="str">
        <f t="shared" si="46"/>
        <v>_</v>
      </c>
      <c r="P1487" s="18" t="str">
        <f>IF(F1487="stop","",IF(F1487&lt;&gt;"",HYPERLINK(Settings!$B$5 &amp; "/manage/?network=" &amp; LOWER(B$8) &amp; "&amp;search=token&amp;account=" &amp; ToMint!$B$5 &amp; "&amp;view=" &amp; ToMint!J1487,"TokenSol"),""))</f>
        <v/>
      </c>
      <c r="Q1487" s="2"/>
      <c r="R1487" s="2"/>
      <c r="S1487" s="11"/>
      <c r="T1487" s="78" t="str">
        <f>"owner=" &amp; Tokens!BS1487 &amp; "&amp;filename_for_metadata=" &amp; Tokens!BT1487 &amp; "&amp;offchaindata_platform=" &amp; $B$17 &amp; "&amp;keyfile=" &amp; $B$5 &amp;  "&amp;repository=" &amp; $B$18</f>
        <v>owner=BbDq7xeUzpj8bXfd9N7dh1tw43Ss7xbYpyjoNuwDSrzq&amp;filename_for_metadata=PASSFestival_COR22E182&amp;offchaindata_platform=Github&amp;keyfile=Paul&amp;repository=CalviOnTheRocks2022</v>
      </c>
      <c r="U1487" s="78" t="str">
        <f t="shared" si="47"/>
        <v>{"name":"#182 Pass Festival",_x000D_
"symbol":"COR22E182",_x000D_
"description":"Pass Festival / Pass NFT Festival - 1 édition Calvi on the Rocks 2022",_x000D_
"seller_fee_basis_points":1000,_x000D_
"image":"https://bafybeifen2vbo6bdzepjvhg3feswdvqn33hdodmhrlccwsbqf2vul2s2si.ipfs.nftstorage.link?image_182.webp",_x000D_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87" s="78" t="str">
        <f>formatRow(Tokens!C$2:I$2,Tokens!C1487:I1487)</f>
        <v>"name":"#182 Pass Festival",_x000D_
"symbol":"COR22E182",_x000D_
"description":"Pass Festival / Pass NFT Festival - 1 édition Calvi on the Rocks 2022",_x000D_
"seller_fee_basis_points":1000,_x000D_
"image":"https://bafybeifen2vbo6bdzepjvhg3feswdvqn33hdodmhrlccwsbqf2vul2s2si.ipfs.nftstorage.link?image_182.webp",_x000D_
"Issuer":"NfluenT for Calvi On The rocks",_x000D_
"external_url":""</v>
      </c>
      <c r="W1487" s="78" t="str">
        <f>formatRow(Tokens!J$2:AV$2,Tokens!J1487:AV1487,2,"attributes")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7" s="78" t="str">
        <f>formatRow(Tokens!AX$2:BC$2,Tokens!AX1487:BC1487,2,"creators")</f>
        <v>"creators":[{"address":"ncreator",_x000D_
"share":10},{"address":"cotrcrea",_x000D_
"share":90},{"address":"nminer",_x000D_
"share":0}]</v>
      </c>
      <c r="Y1487" s="78" t="str">
        <f>formatRow(Tokens!BD$2:BI$2,Tokens!BD1487:BI1487,2,"files")</f>
        <v>"files":[]</v>
      </c>
      <c r="Z1487" s="78"/>
      <c r="AA1487" s="78"/>
      <c r="AB1487" s="78"/>
      <c r="AC1487" s="78" t="str">
        <f>formatRow(Tokens!BJ$2:BK$2,Tokens!BJ1487:BK1487,0,"collection")</f>
        <v>"collection":{"name":"PASS Festival",_x000D_
"family":"Calvi On The Rocks"}</v>
      </c>
      <c r="AD1487" s="1" t="str">
        <f>formatRow(Tokens!BN$2:BR$2,Tokens!BN1487:BR1487,0,"marketplace")</f>
        <v>"marketplace":{"initial_price":294,_x000D_
"reservation_price":"",_x000D_
"duration":"",_x000D_
"max_mint":1,_x000D_
"sell_date":"25/06/2022"}</v>
      </c>
      <c r="AE1487" s="1"/>
    </row>
    <row r="1488" spans="4:31" ht="14.25" customHeight="1" x14ac:dyDescent="0.3">
      <c r="D1488" s="1">
        <f>Tokens!B1488</f>
        <v>183</v>
      </c>
      <c r="E1488" s="17" t="str">
        <f>IF(Tokens!C1488="","",Tokens!C1488)</f>
        <v>#183 Pass Festival</v>
      </c>
      <c r="F1488"/>
      <c r="G1488"/>
      <c r="H1488"/>
      <c r="I1488"/>
      <c r="J1488"/>
      <c r="M1488"/>
      <c r="N1488"/>
      <c r="O1488" s="15" t="str">
        <f t="shared" si="46"/>
        <v>_</v>
      </c>
      <c r="P1488" s="18" t="str">
        <f>IF(F1488="stop","",IF(F1488&lt;&gt;"",HYPERLINK(Settings!$B$5 &amp; "/manage/?network=" &amp; LOWER(B$8) &amp; "&amp;search=token&amp;account=" &amp; ToMint!$B$5 &amp; "&amp;view=" &amp; ToMint!J1488,"TokenSol"),""))</f>
        <v/>
      </c>
      <c r="Q1488" s="2"/>
      <c r="R1488" s="2"/>
      <c r="S1488" s="11"/>
      <c r="T1488" s="78" t="str">
        <f>"owner=" &amp; Tokens!BS1488 &amp; "&amp;filename_for_metadata=" &amp; Tokens!BT1488 &amp; "&amp;offchaindata_platform=" &amp; $B$17 &amp; "&amp;keyfile=" &amp; $B$5 &amp;  "&amp;repository=" &amp; $B$18</f>
        <v>owner=BbDq7xeUzpj8bXfd9N7dh1tw43Ss7xbYpyjoNuwDSrzq&amp;filename_for_metadata=PASSFestival_COR22E183&amp;offchaindata_platform=Github&amp;keyfile=Paul&amp;repository=CalviOnTheRocks2022</v>
      </c>
      <c r="U1488" s="78" t="str">
        <f t="shared" si="47"/>
        <v>{"name":"#183 Pass Festival",_x000D_
"symbol":"COR22E183",_x000D_
"description":"Pass Festival / Pass NFT Festival - 1 édition Calvi on the Rocks 2022",_x000D_
"seller_fee_basis_points":1000,_x000D_
"image":"https://bafybeie5s7m3ca7patuiaeyedpjdxxtehqeszohwjytxlcy2etkrlo7liu.ipfs.nftstorage.link?image_183.webp",_x000D_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88" s="78" t="str">
        <f>formatRow(Tokens!C$2:I$2,Tokens!C1488:I1488)</f>
        <v>"name":"#183 Pass Festival",_x000D_
"symbol":"COR22E183",_x000D_
"description":"Pass Festival / Pass NFT Festival - 1 édition Calvi on the Rocks 2022",_x000D_
"seller_fee_basis_points":1000,_x000D_
"image":"https://bafybeie5s7m3ca7patuiaeyedpjdxxtehqeszohwjytxlcy2etkrlo7liu.ipfs.nftstorage.link?image_183.webp",_x000D_
"Issuer":"NfluenT for Calvi On The rocks",_x000D_
"external_url":""</v>
      </c>
      <c r="W1488" s="78" t="str">
        <f>formatRow(Tokens!J$2:AV$2,Tokens!J1488:AV1488,2,"attributes")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8" s="78" t="str">
        <f>formatRow(Tokens!AX$2:BC$2,Tokens!AX1488:BC1488,2,"creators")</f>
        <v>"creators":[{"address":"ncreator",_x000D_
"share":10},{"address":"cotrcrea",_x000D_
"share":90},{"address":"nminer",_x000D_
"share":0}]</v>
      </c>
      <c r="Y1488" s="78" t="str">
        <f>formatRow(Tokens!BD$2:BI$2,Tokens!BD1488:BI1488,2,"files")</f>
        <v>"files":[]</v>
      </c>
      <c r="Z1488" s="78"/>
      <c r="AA1488" s="78"/>
      <c r="AB1488" s="78"/>
      <c r="AC1488" s="78" t="str">
        <f>formatRow(Tokens!BJ$2:BK$2,Tokens!BJ1488:BK1488,0,"collection")</f>
        <v>"collection":{"name":"PASS Festival",_x000D_
"family":"Calvi On The Rocks"}</v>
      </c>
      <c r="AD1488" s="1" t="str">
        <f>formatRow(Tokens!BN$2:BR$2,Tokens!BN1488:BR1488,0,"marketplace")</f>
        <v>"marketplace":{"initial_price":294,_x000D_
"reservation_price":"",_x000D_
"duration":"",_x000D_
"max_mint":1,_x000D_
"sell_date":"25/06/2022"}</v>
      </c>
      <c r="AE1488" s="1"/>
    </row>
    <row r="1489" spans="4:31" ht="14.25" customHeight="1" x14ac:dyDescent="0.3">
      <c r="D1489" s="1">
        <f>Tokens!B1489</f>
        <v>184</v>
      </c>
      <c r="E1489" s="17" t="str">
        <f>IF(Tokens!C1489="","",Tokens!C1489)</f>
        <v>#184 Pass Festival</v>
      </c>
      <c r="F1489"/>
      <c r="G1489"/>
      <c r="H1489"/>
      <c r="I1489"/>
      <c r="J1489"/>
      <c r="M1489"/>
      <c r="N1489"/>
      <c r="O1489" s="15" t="str">
        <f t="shared" si="46"/>
        <v>_</v>
      </c>
      <c r="P1489" s="18" t="str">
        <f>IF(F1489="stop","",IF(F1489&lt;&gt;"",HYPERLINK(Settings!$B$5 &amp; "/manage/?network=" &amp; LOWER(B$8) &amp; "&amp;search=token&amp;account=" &amp; ToMint!$B$5 &amp; "&amp;view=" &amp; ToMint!J1489,"TokenSol"),""))</f>
        <v/>
      </c>
      <c r="Q1489" s="2"/>
      <c r="R1489" s="2"/>
      <c r="S1489" s="11"/>
      <c r="T1489" s="78" t="str">
        <f>"owner=" &amp; Tokens!BS1489 &amp; "&amp;filename_for_metadata=" &amp; Tokens!BT1489 &amp; "&amp;offchaindata_platform=" &amp; $B$17 &amp; "&amp;keyfile=" &amp; $B$5 &amp;  "&amp;repository=" &amp; $B$18</f>
        <v>owner=BbDq7xeUzpj8bXfd9N7dh1tw43Ss7xbYpyjoNuwDSrzq&amp;filename_for_metadata=PASSFestival_COR22E184&amp;offchaindata_platform=Github&amp;keyfile=Paul&amp;repository=CalviOnTheRocks2022</v>
      </c>
      <c r="U1489" s="78" t="str">
        <f t="shared" si="47"/>
        <v>{"name":"#184 Pass Festival",_x000D_
"symbol":"COR22E184",_x000D_
"description":"Pass Festival / Pass NFT Festival - 1 édition Calvi on the Rocks 2022",_x000D_
"seller_fee_basis_points":1000,_x000D_
"image":"https://bafybeifpvbtyi7chpvcpv3bjcifvtml3sdgphnb4uwx6mu56vutp5oajzu.ipfs.nftstorage.link?image_184.webp",_x000D_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89" s="78" t="str">
        <f>formatRow(Tokens!C$2:I$2,Tokens!C1489:I1489)</f>
        <v>"name":"#184 Pass Festival",_x000D_
"symbol":"COR22E184",_x000D_
"description":"Pass Festival / Pass NFT Festival - 1 édition Calvi on the Rocks 2022",_x000D_
"seller_fee_basis_points":1000,_x000D_
"image":"https://bafybeifpvbtyi7chpvcpv3bjcifvtml3sdgphnb4uwx6mu56vutp5oajzu.ipfs.nftstorage.link?image_184.webp",_x000D_
"Issuer":"NfluenT for Calvi On The rocks",_x000D_
"external_url":""</v>
      </c>
      <c r="W1489" s="78" t="str">
        <f>formatRow(Tokens!J$2:AV$2,Tokens!J1489:AV1489,2,"attributes")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9" s="78" t="str">
        <f>formatRow(Tokens!AX$2:BC$2,Tokens!AX1489:BC1489,2,"creators")</f>
        <v>"creators":[{"address":"ncreator",_x000D_
"share":10},{"address":"cotrcrea",_x000D_
"share":90},{"address":"nminer",_x000D_
"share":0}]</v>
      </c>
      <c r="Y1489" s="78" t="str">
        <f>formatRow(Tokens!BD$2:BI$2,Tokens!BD1489:BI1489,2,"files")</f>
        <v>"files":[]</v>
      </c>
      <c r="Z1489" s="78"/>
      <c r="AA1489" s="78"/>
      <c r="AB1489" s="78"/>
      <c r="AC1489" s="78" t="str">
        <f>formatRow(Tokens!BJ$2:BK$2,Tokens!BJ1489:BK1489,0,"collection")</f>
        <v>"collection":{"name":"PASS Festival",_x000D_
"family":"Calvi On The Rocks"}</v>
      </c>
      <c r="AD1489" s="1" t="str">
        <f>formatRow(Tokens!BN$2:BR$2,Tokens!BN1489:BR1489,0,"marketplace")</f>
        <v>"marketplace":{"initial_price":294,_x000D_
"reservation_price":"",_x000D_
"duration":"",_x000D_
"max_mint":1,_x000D_
"sell_date":"25/06/2022"}</v>
      </c>
      <c r="AE1489" s="1"/>
    </row>
    <row r="1490" spans="4:31" ht="14.25" customHeight="1" x14ac:dyDescent="0.3">
      <c r="D1490" s="1">
        <f>Tokens!B1490</f>
        <v>185</v>
      </c>
      <c r="E1490" s="17" t="str">
        <f>IF(Tokens!C1490="","",Tokens!C1490)</f>
        <v>#185 Pass Festival</v>
      </c>
      <c r="F1490"/>
      <c r="G1490"/>
      <c r="H1490"/>
      <c r="I1490"/>
      <c r="J1490"/>
      <c r="M1490"/>
      <c r="N1490"/>
      <c r="O1490" s="15" t="str">
        <f t="shared" si="46"/>
        <v>_</v>
      </c>
      <c r="P1490" s="18" t="str">
        <f>IF(F1490="stop","",IF(F1490&lt;&gt;"",HYPERLINK(Settings!$B$5 &amp; "/manage/?network=" &amp; LOWER(B$8) &amp; "&amp;search=token&amp;account=" &amp; ToMint!$B$5 &amp; "&amp;view=" &amp; ToMint!J1490,"TokenSol"),""))</f>
        <v/>
      </c>
      <c r="Q1490" s="2"/>
      <c r="R1490" s="2"/>
      <c r="S1490" s="11"/>
      <c r="T1490" s="78" t="str">
        <f>"owner=" &amp; Tokens!BS1490 &amp; "&amp;filename_for_metadata=" &amp; Tokens!BT1490 &amp; "&amp;offchaindata_platform=" &amp; $B$17 &amp; "&amp;keyfile=" &amp; $B$5 &amp;  "&amp;repository=" &amp; $B$18</f>
        <v>owner=BbDq7xeUzpj8bXfd9N7dh1tw43Ss7xbYpyjoNuwDSrzq&amp;filename_for_metadata=PASSFestival_COR22E185&amp;offchaindata_platform=Github&amp;keyfile=Paul&amp;repository=CalviOnTheRocks2022</v>
      </c>
      <c r="U1490" s="78" t="str">
        <f t="shared" si="47"/>
        <v>{"name":"#185 Pass Festival",_x000D_
"symbol":"COR22E185",_x000D_
"description":"Pass Festival / Pass NFT Festival - 1 édition Calvi on the Rocks 2022",_x000D_
"seller_fee_basis_points":1000,_x000D_
"image":"https://bafybeigvbfkxjmu7jntb2pvoq3kppyavo3txswn7cr4qyousc4cyrqxzha.ipfs.nftstorage.link?image_185.webp",_x000D_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90" s="78" t="str">
        <f>formatRow(Tokens!C$2:I$2,Tokens!C1490:I1490)</f>
        <v>"name":"#185 Pass Festival",_x000D_
"symbol":"COR22E185",_x000D_
"description":"Pass Festival / Pass NFT Festival - 1 édition Calvi on the Rocks 2022",_x000D_
"seller_fee_basis_points":1000,_x000D_
"image":"https://bafybeigvbfkxjmu7jntb2pvoq3kppyavo3txswn7cr4qyousc4cyrqxzha.ipfs.nftstorage.link?image_185.webp",_x000D_
"Issuer":"NfluenT for Calvi On The rocks",_x000D_
"external_url":""</v>
      </c>
      <c r="W1490" s="78" t="str">
        <f>formatRow(Tokens!J$2:AV$2,Tokens!J1490:AV1490,2,"attributes")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0" s="78" t="str">
        <f>formatRow(Tokens!AX$2:BC$2,Tokens!AX1490:BC1490,2,"creators")</f>
        <v>"creators":[{"address":"ncreator",_x000D_
"share":10},{"address":"cotrcrea",_x000D_
"share":90},{"address":"nminer",_x000D_
"share":0}]</v>
      </c>
      <c r="Y1490" s="78" t="str">
        <f>formatRow(Tokens!BD$2:BI$2,Tokens!BD1490:BI1490,2,"files")</f>
        <v>"files":[]</v>
      </c>
      <c r="Z1490" s="78"/>
      <c r="AA1490" s="78"/>
      <c r="AB1490" s="78"/>
      <c r="AC1490" s="78" t="str">
        <f>formatRow(Tokens!BJ$2:BK$2,Tokens!BJ1490:BK1490,0,"collection")</f>
        <v>"collection":{"name":"PASS Festival",_x000D_
"family":"Calvi On The Rocks"}</v>
      </c>
      <c r="AD1490" s="1" t="str">
        <f>formatRow(Tokens!BN$2:BR$2,Tokens!BN1490:BR1490,0,"marketplace")</f>
        <v>"marketplace":{"initial_price":294,_x000D_
"reservation_price":"",_x000D_
"duration":"",_x000D_
"max_mint":1,_x000D_
"sell_date":"25/06/2022"}</v>
      </c>
      <c r="AE1490" s="1"/>
    </row>
    <row r="1491" spans="4:31" ht="14.25" customHeight="1" x14ac:dyDescent="0.3">
      <c r="D1491" s="1">
        <f>Tokens!B1491</f>
        <v>186</v>
      </c>
      <c r="E1491" s="17" t="str">
        <f>IF(Tokens!C1491="","",Tokens!C1491)</f>
        <v>#186 Pass Festival</v>
      </c>
      <c r="F1491"/>
      <c r="G1491"/>
      <c r="H1491"/>
      <c r="I1491"/>
      <c r="J1491"/>
      <c r="M1491"/>
      <c r="N1491"/>
      <c r="O1491" s="15" t="str">
        <f t="shared" si="46"/>
        <v>_</v>
      </c>
      <c r="P1491" s="18" t="str">
        <f>IF(F1491="stop","",IF(F1491&lt;&gt;"",HYPERLINK(Settings!$B$5 &amp; "/manage/?network=" &amp; LOWER(B$8) &amp; "&amp;search=token&amp;account=" &amp; ToMint!$B$5 &amp; "&amp;view=" &amp; ToMint!J1491,"TokenSol"),""))</f>
        <v/>
      </c>
      <c r="Q1491" s="2"/>
      <c r="R1491" s="2"/>
      <c r="S1491" s="11"/>
      <c r="T1491" s="78" t="str">
        <f>"owner=" &amp; Tokens!BS1491 &amp; "&amp;filename_for_metadata=" &amp; Tokens!BT1491 &amp; "&amp;offchaindata_platform=" &amp; $B$17 &amp; "&amp;keyfile=" &amp; $B$5 &amp;  "&amp;repository=" &amp; $B$18</f>
        <v>owner=BbDq7xeUzpj8bXfd9N7dh1tw43Ss7xbYpyjoNuwDSrzq&amp;filename_for_metadata=PASSFestival_COR22E186&amp;offchaindata_platform=Github&amp;keyfile=Paul&amp;repository=CalviOnTheRocks2022</v>
      </c>
      <c r="U1491" s="78" t="str">
        <f t="shared" si="47"/>
        <v>{"name":"#186 Pass Festival",_x000D_
"symbol":"COR22E186",_x000D_
"description":"Pass Festival / Pass NFT Festival - 1 édition Calvi on the Rocks 2022",_x000D_
"seller_fee_basis_points":1000,_x000D_
"image":"https://bafybeiajxnckfa4abqmtheu32nihaum3nyfjlrjx5pnupr5324yny5zgcm.ipfs.nftstorage.link?image_186.webp",_x000D_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91" s="78" t="str">
        <f>formatRow(Tokens!C$2:I$2,Tokens!C1491:I1491)</f>
        <v>"name":"#186 Pass Festival",_x000D_
"symbol":"COR22E186",_x000D_
"description":"Pass Festival / Pass NFT Festival - 1 édition Calvi on the Rocks 2022",_x000D_
"seller_fee_basis_points":1000,_x000D_
"image":"https://bafybeiajxnckfa4abqmtheu32nihaum3nyfjlrjx5pnupr5324yny5zgcm.ipfs.nftstorage.link?image_186.webp",_x000D_
"Issuer":"NfluenT for Calvi On The rocks",_x000D_
"external_url":""</v>
      </c>
      <c r="W1491" s="78" t="str">
        <f>formatRow(Tokens!J$2:AV$2,Tokens!J1491:AV1491,2,"attributes")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1" s="78" t="str">
        <f>formatRow(Tokens!AX$2:BC$2,Tokens!AX1491:BC1491,2,"creators")</f>
        <v>"creators":[{"address":"ncreator",_x000D_
"share":10},{"address":"cotrcrea",_x000D_
"share":90},{"address":"nminer",_x000D_
"share":0}]</v>
      </c>
      <c r="Y1491" s="78" t="str">
        <f>formatRow(Tokens!BD$2:BI$2,Tokens!BD1491:BI1491,2,"files")</f>
        <v>"files":[]</v>
      </c>
      <c r="Z1491" s="78"/>
      <c r="AA1491" s="78"/>
      <c r="AB1491" s="78"/>
      <c r="AC1491" s="78" t="str">
        <f>formatRow(Tokens!BJ$2:BK$2,Tokens!BJ1491:BK1491,0,"collection")</f>
        <v>"collection":{"name":"PASS Festival",_x000D_
"family":"Calvi On The Rocks"}</v>
      </c>
      <c r="AD1491" s="1" t="str">
        <f>formatRow(Tokens!BN$2:BR$2,Tokens!BN1491:BR1491,0,"marketplace")</f>
        <v>"marketplace":{"initial_price":294,_x000D_
"reservation_price":"",_x000D_
"duration":"",_x000D_
"max_mint":1,_x000D_
"sell_date":"25/06/2022"}</v>
      </c>
      <c r="AE1491" s="1"/>
    </row>
    <row r="1492" spans="4:31" ht="14.25" customHeight="1" x14ac:dyDescent="0.3">
      <c r="D1492" s="1">
        <f>Tokens!B1492</f>
        <v>187</v>
      </c>
      <c r="E1492" s="17" t="str">
        <f>IF(Tokens!C1492="","",Tokens!C1492)</f>
        <v>#187 Pass Festival</v>
      </c>
      <c r="F1492"/>
      <c r="G1492"/>
      <c r="H1492"/>
      <c r="I1492"/>
      <c r="J1492"/>
      <c r="M1492"/>
      <c r="N1492"/>
      <c r="O1492" s="15" t="str">
        <f t="shared" si="46"/>
        <v>_</v>
      </c>
      <c r="P1492" s="18" t="str">
        <f>IF(F1492="stop","",IF(F1492&lt;&gt;"",HYPERLINK(Settings!$B$5 &amp; "/manage/?network=" &amp; LOWER(B$8) &amp; "&amp;search=token&amp;account=" &amp; ToMint!$B$5 &amp; "&amp;view=" &amp; ToMint!J1492,"TokenSol"),""))</f>
        <v/>
      </c>
      <c r="Q1492" s="2"/>
      <c r="R1492" s="2"/>
      <c r="S1492" s="11"/>
      <c r="T1492" s="78" t="str">
        <f>"owner=" &amp; Tokens!BS1492 &amp; "&amp;filename_for_metadata=" &amp; Tokens!BT1492 &amp; "&amp;offchaindata_platform=" &amp; $B$17 &amp; "&amp;keyfile=" &amp; $B$5 &amp;  "&amp;repository=" &amp; $B$18</f>
        <v>owner=BbDq7xeUzpj8bXfd9N7dh1tw43Ss7xbYpyjoNuwDSrzq&amp;filename_for_metadata=PASSFestival_COR22E187&amp;offchaindata_platform=Github&amp;keyfile=Paul&amp;repository=CalviOnTheRocks2022</v>
      </c>
      <c r="U1492" s="78" t="str">
        <f t="shared" si="47"/>
        <v>{"name":"#187 Pass Festival",_x000D_
"symbol":"COR22E187",_x000D_
"description":"Pass Festival / Pass NFT Festival - 1 édition Calvi on the Rocks 2022",_x000D_
"seller_fee_basis_points":1000,_x000D_
"image":"https://bafybeigcrytotyb5s3gkwq3b5n25ptqggoprmj4xh2c6tdniuafcng2hga.ipfs.nftstorage.link?image_187.webp",_x000D_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92" s="78" t="str">
        <f>formatRow(Tokens!C$2:I$2,Tokens!C1492:I1492)</f>
        <v>"name":"#187 Pass Festival",_x000D_
"symbol":"COR22E187",_x000D_
"description":"Pass Festival / Pass NFT Festival - 1 édition Calvi on the Rocks 2022",_x000D_
"seller_fee_basis_points":1000,_x000D_
"image":"https://bafybeigcrytotyb5s3gkwq3b5n25ptqggoprmj4xh2c6tdniuafcng2hga.ipfs.nftstorage.link?image_187.webp",_x000D_
"Issuer":"NfluenT for Calvi On The rocks",_x000D_
"external_url":""</v>
      </c>
      <c r="W1492" s="78" t="str">
        <f>formatRow(Tokens!J$2:AV$2,Tokens!J1492:AV1492,2,"attributes")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2" s="78" t="str">
        <f>formatRow(Tokens!AX$2:BC$2,Tokens!AX1492:BC1492,2,"creators")</f>
        <v>"creators":[{"address":"ncreator",_x000D_
"share":10},{"address":"cotrcrea",_x000D_
"share":90},{"address":"nminer",_x000D_
"share":0}]</v>
      </c>
      <c r="Y1492" s="78" t="str">
        <f>formatRow(Tokens!BD$2:BI$2,Tokens!BD1492:BI1492,2,"files")</f>
        <v>"files":[]</v>
      </c>
      <c r="Z1492" s="78"/>
      <c r="AA1492" s="78"/>
      <c r="AB1492" s="78"/>
      <c r="AC1492" s="78" t="str">
        <f>formatRow(Tokens!BJ$2:BK$2,Tokens!BJ1492:BK1492,0,"collection")</f>
        <v>"collection":{"name":"PASS Festival",_x000D_
"family":"Calvi On The Rocks"}</v>
      </c>
      <c r="AD1492" s="1" t="str">
        <f>formatRow(Tokens!BN$2:BR$2,Tokens!BN1492:BR1492,0,"marketplace")</f>
        <v>"marketplace":{"initial_price":294,_x000D_
"reservation_price":"",_x000D_
"duration":"",_x000D_
"max_mint":1,_x000D_
"sell_date":"25/06/2022"}</v>
      </c>
      <c r="AE1492" s="1"/>
    </row>
    <row r="1493" spans="4:31" ht="14.25" customHeight="1" x14ac:dyDescent="0.3">
      <c r="D1493" s="1">
        <f>Tokens!B1493</f>
        <v>188</v>
      </c>
      <c r="E1493" s="17" t="str">
        <f>IF(Tokens!C1493="","",Tokens!C1493)</f>
        <v>#188 Pass Festival</v>
      </c>
      <c r="F1493"/>
      <c r="G1493"/>
      <c r="H1493"/>
      <c r="I1493"/>
      <c r="J1493"/>
      <c r="M1493"/>
      <c r="N1493"/>
      <c r="O1493" s="15" t="str">
        <f t="shared" si="46"/>
        <v>_</v>
      </c>
      <c r="P1493" s="18" t="str">
        <f>IF(F1493="stop","",IF(F1493&lt;&gt;"",HYPERLINK(Settings!$B$5 &amp; "/manage/?network=" &amp; LOWER(B$8) &amp; "&amp;search=token&amp;account=" &amp; ToMint!$B$5 &amp; "&amp;view=" &amp; ToMint!J1493,"TokenSol"),""))</f>
        <v/>
      </c>
      <c r="Q1493" s="2"/>
      <c r="R1493" s="2"/>
      <c r="S1493" s="11"/>
      <c r="T1493" s="78" t="str">
        <f>"owner=" &amp; Tokens!BS1493 &amp; "&amp;filename_for_metadata=" &amp; Tokens!BT1493 &amp; "&amp;offchaindata_platform=" &amp; $B$17 &amp; "&amp;keyfile=" &amp; $B$5 &amp;  "&amp;repository=" &amp; $B$18</f>
        <v>owner=BbDq7xeUzpj8bXfd9N7dh1tw43Ss7xbYpyjoNuwDSrzq&amp;filename_for_metadata=PASSFestival_COR22E188&amp;offchaindata_platform=Github&amp;keyfile=Paul&amp;repository=CalviOnTheRocks2022</v>
      </c>
      <c r="U1493" s="78" t="str">
        <f t="shared" si="47"/>
        <v>{"name":"#188 Pass Festival",_x000D_
"symbol":"COR22E188",_x000D_
"description":"Pass Festival / Pass NFT Festival - 1 édition Calvi on the Rocks 2022",_x000D_
"seller_fee_basis_points":1000,_x000D_
"image":"https://bafybeia4l55haogsyh7pdhngjcsc6fid6fstauhri2nmjrwqostzqe2bpy.ipfs.nftstorage.link?image_188.webp",_x000D_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93" s="78" t="str">
        <f>formatRow(Tokens!C$2:I$2,Tokens!C1493:I1493)</f>
        <v>"name":"#188 Pass Festival",_x000D_
"symbol":"COR22E188",_x000D_
"description":"Pass Festival / Pass NFT Festival - 1 édition Calvi on the Rocks 2022",_x000D_
"seller_fee_basis_points":1000,_x000D_
"image":"https://bafybeia4l55haogsyh7pdhngjcsc6fid6fstauhri2nmjrwqostzqe2bpy.ipfs.nftstorage.link?image_188.webp",_x000D_
"Issuer":"NfluenT for Calvi On The rocks",_x000D_
"external_url":""</v>
      </c>
      <c r="W1493" s="78" t="str">
        <f>formatRow(Tokens!J$2:AV$2,Tokens!J1493:AV1493,2,"attributes")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3" s="78" t="str">
        <f>formatRow(Tokens!AX$2:BC$2,Tokens!AX1493:BC1493,2,"creators")</f>
        <v>"creators":[{"address":"ncreator",_x000D_
"share":10},{"address":"cotrcrea",_x000D_
"share":90},{"address":"nminer",_x000D_
"share":0}]</v>
      </c>
      <c r="Y1493" s="78" t="str">
        <f>formatRow(Tokens!BD$2:BI$2,Tokens!BD1493:BI1493,2,"files")</f>
        <v>"files":[]</v>
      </c>
      <c r="Z1493" s="78"/>
      <c r="AA1493" s="78"/>
      <c r="AB1493" s="78"/>
      <c r="AC1493" s="78" t="str">
        <f>formatRow(Tokens!BJ$2:BK$2,Tokens!BJ1493:BK1493,0,"collection")</f>
        <v>"collection":{"name":"PASS Festival",_x000D_
"family":"Calvi On The Rocks"}</v>
      </c>
      <c r="AD1493" s="1" t="str">
        <f>formatRow(Tokens!BN$2:BR$2,Tokens!BN1493:BR1493,0,"marketplace")</f>
        <v>"marketplace":{"initial_price":294,_x000D_
"reservation_price":"",_x000D_
"duration":"",_x000D_
"max_mint":1,_x000D_
"sell_date":"25/06/2022"}</v>
      </c>
      <c r="AE1493" s="1"/>
    </row>
    <row r="1494" spans="4:31" ht="14.25" customHeight="1" x14ac:dyDescent="0.3">
      <c r="D1494" s="1">
        <f>Tokens!B1494</f>
        <v>189</v>
      </c>
      <c r="E1494" s="17" t="str">
        <f>IF(Tokens!C1494="","",Tokens!C1494)</f>
        <v>#189 Pass Festival</v>
      </c>
      <c r="F1494"/>
      <c r="G1494"/>
      <c r="H1494"/>
      <c r="I1494"/>
      <c r="J1494"/>
      <c r="M1494"/>
      <c r="N1494"/>
      <c r="O1494" s="15" t="str">
        <f t="shared" si="46"/>
        <v>_</v>
      </c>
      <c r="P1494" s="18" t="str">
        <f>IF(F1494="stop","",IF(F1494&lt;&gt;"",HYPERLINK(Settings!$B$5 &amp; "/manage/?network=" &amp; LOWER(B$8) &amp; "&amp;search=token&amp;account=" &amp; ToMint!$B$5 &amp; "&amp;view=" &amp; ToMint!J1494,"TokenSol"),""))</f>
        <v/>
      </c>
      <c r="Q1494" s="2"/>
      <c r="R1494" s="2"/>
      <c r="S1494" s="11"/>
      <c r="T1494" s="78" t="str">
        <f>"owner=" &amp; Tokens!BS1494 &amp; "&amp;filename_for_metadata=" &amp; Tokens!BT1494 &amp; "&amp;offchaindata_platform=" &amp; $B$17 &amp; "&amp;keyfile=" &amp; $B$5 &amp;  "&amp;repository=" &amp; $B$18</f>
        <v>owner=BbDq7xeUzpj8bXfd9N7dh1tw43Ss7xbYpyjoNuwDSrzq&amp;filename_for_metadata=PASSFestival_COR22E189&amp;offchaindata_platform=Github&amp;keyfile=Paul&amp;repository=CalviOnTheRocks2022</v>
      </c>
      <c r="U1494" s="78" t="str">
        <f t="shared" si="47"/>
        <v>{"name":"#189 Pass Festival",_x000D_
"symbol":"COR22E189",_x000D_
"description":"Pass Festival / Pass NFT Festival - 1 édition Calvi on the Rocks 2022",_x000D_
"seller_fee_basis_points":1000,_x000D_
"image":"https://bafybeihbhlec75adym5hwpprtzqdnyfvel55hgnkphjn3zfiakhd6t5q5q.ipfs.nftstorage.link?image_189.webp",_x000D_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94" s="78" t="str">
        <f>formatRow(Tokens!C$2:I$2,Tokens!C1494:I1494)</f>
        <v>"name":"#189 Pass Festival",_x000D_
"symbol":"COR22E189",_x000D_
"description":"Pass Festival / Pass NFT Festival - 1 édition Calvi on the Rocks 2022",_x000D_
"seller_fee_basis_points":1000,_x000D_
"image":"https://bafybeihbhlec75adym5hwpprtzqdnyfvel55hgnkphjn3zfiakhd6t5q5q.ipfs.nftstorage.link?image_189.webp",_x000D_
"Issuer":"NfluenT for Calvi On The rocks",_x000D_
"external_url":""</v>
      </c>
      <c r="W1494" s="78" t="str">
        <f>formatRow(Tokens!J$2:AV$2,Tokens!J1494:AV1494,2,"attributes")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4" s="78" t="str">
        <f>formatRow(Tokens!AX$2:BC$2,Tokens!AX1494:BC1494,2,"creators")</f>
        <v>"creators":[{"address":"ncreator",_x000D_
"share":10},{"address":"cotrcrea",_x000D_
"share":90},{"address":"nminer",_x000D_
"share":0}]</v>
      </c>
      <c r="Y1494" s="78" t="str">
        <f>formatRow(Tokens!BD$2:BI$2,Tokens!BD1494:BI1494,2,"files")</f>
        <v>"files":[]</v>
      </c>
      <c r="Z1494" s="78"/>
      <c r="AA1494" s="78"/>
      <c r="AB1494" s="78"/>
      <c r="AC1494" s="78" t="str">
        <f>formatRow(Tokens!BJ$2:BK$2,Tokens!BJ1494:BK1494,0,"collection")</f>
        <v>"collection":{"name":"PASS Festival",_x000D_
"family":"Calvi On The Rocks"}</v>
      </c>
      <c r="AD1494" s="1" t="str">
        <f>formatRow(Tokens!BN$2:BR$2,Tokens!BN1494:BR1494,0,"marketplace")</f>
        <v>"marketplace":{"initial_price":294,_x000D_
"reservation_price":"",_x000D_
"duration":"",_x000D_
"max_mint":1,_x000D_
"sell_date":"25/06/2022"}</v>
      </c>
      <c r="AE1494" s="1"/>
    </row>
    <row r="1495" spans="4:31" ht="14.25" customHeight="1" x14ac:dyDescent="0.3">
      <c r="D1495" s="1">
        <f>Tokens!B1495</f>
        <v>190</v>
      </c>
      <c r="E1495" s="17" t="str">
        <f>IF(Tokens!C1495="","",Tokens!C1495)</f>
        <v>#190 Pass Festival</v>
      </c>
      <c r="F1495"/>
      <c r="G1495"/>
      <c r="H1495"/>
      <c r="I1495"/>
      <c r="J1495"/>
      <c r="M1495"/>
      <c r="N1495"/>
      <c r="O1495" s="15" t="str">
        <f t="shared" si="46"/>
        <v>_</v>
      </c>
      <c r="P1495" s="18" t="str">
        <f>IF(F1495="stop","",IF(F1495&lt;&gt;"",HYPERLINK(Settings!$B$5 &amp; "/manage/?network=" &amp; LOWER(B$8) &amp; "&amp;search=token&amp;account=" &amp; ToMint!$B$5 &amp; "&amp;view=" &amp; ToMint!J1495,"TokenSol"),""))</f>
        <v/>
      </c>
      <c r="Q1495" s="2"/>
      <c r="R1495" s="2"/>
      <c r="S1495" s="11"/>
      <c r="T1495" s="78" t="str">
        <f>"owner=" &amp; Tokens!BS1495 &amp; "&amp;filename_for_metadata=" &amp; Tokens!BT1495 &amp; "&amp;offchaindata_platform=" &amp; $B$17 &amp; "&amp;keyfile=" &amp; $B$5 &amp;  "&amp;repository=" &amp; $B$18</f>
        <v>owner=BbDq7xeUzpj8bXfd9N7dh1tw43Ss7xbYpyjoNuwDSrzq&amp;filename_for_metadata=PASSFestival_COR22E190&amp;offchaindata_platform=Github&amp;keyfile=Paul&amp;repository=CalviOnTheRocks2022</v>
      </c>
      <c r="U1495" s="78" t="str">
        <f t="shared" si="47"/>
        <v>{"name":"#190 Pass Festival",_x000D_
"symbol":"COR22E190",_x000D_
"description":"Pass Festival / Pass NFT Festival - 1 édition Calvi on the Rocks 2022",_x000D_
"seller_fee_basis_points":1000,_x000D_
"image":"https://bafybeievp7kmjx7rjyfqyvb6ivbhl5pzpyrr5jwia6nk5otvfvuoum3zge.ipfs.nftstorage.link?image_190.webp",_x000D_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95" s="78" t="str">
        <f>formatRow(Tokens!C$2:I$2,Tokens!C1495:I1495)</f>
        <v>"name":"#190 Pass Festival",_x000D_
"symbol":"COR22E190",_x000D_
"description":"Pass Festival / Pass NFT Festival - 1 édition Calvi on the Rocks 2022",_x000D_
"seller_fee_basis_points":1000,_x000D_
"image":"https://bafybeievp7kmjx7rjyfqyvb6ivbhl5pzpyrr5jwia6nk5otvfvuoum3zge.ipfs.nftstorage.link?image_190.webp",_x000D_
"Issuer":"NfluenT for Calvi On The rocks",_x000D_
"external_url":""</v>
      </c>
      <c r="W1495" s="78" t="str">
        <f>formatRow(Tokens!J$2:AV$2,Tokens!J1495:AV1495,2,"attributes")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5" s="78" t="str">
        <f>formatRow(Tokens!AX$2:BC$2,Tokens!AX1495:BC1495,2,"creators")</f>
        <v>"creators":[{"address":"ncreator",_x000D_
"share":10},{"address":"cotrcrea",_x000D_
"share":90},{"address":"nminer",_x000D_
"share":0}]</v>
      </c>
      <c r="Y1495" s="78" t="str">
        <f>formatRow(Tokens!BD$2:BI$2,Tokens!BD1495:BI1495,2,"files")</f>
        <v>"files":[]</v>
      </c>
      <c r="Z1495" s="78"/>
      <c r="AA1495" s="78"/>
      <c r="AB1495" s="78"/>
      <c r="AC1495" s="78" t="str">
        <f>formatRow(Tokens!BJ$2:BK$2,Tokens!BJ1495:BK1495,0,"collection")</f>
        <v>"collection":{"name":"PASS Festival",_x000D_
"family":"Calvi On The Rocks"}</v>
      </c>
      <c r="AD1495" s="1" t="str">
        <f>formatRow(Tokens!BN$2:BR$2,Tokens!BN1495:BR1495,0,"marketplace")</f>
        <v>"marketplace":{"initial_price":294,_x000D_
"reservation_price":"",_x000D_
"duration":"",_x000D_
"max_mint":1,_x000D_
"sell_date":"25/06/2022"}</v>
      </c>
      <c r="AE1495" s="1"/>
    </row>
    <row r="1496" spans="4:31" ht="14.25" customHeight="1" x14ac:dyDescent="0.3">
      <c r="D1496" s="1">
        <f>Tokens!B1496</f>
        <v>191</v>
      </c>
      <c r="E1496" s="17" t="str">
        <f>IF(Tokens!C1496="","",Tokens!C1496)</f>
        <v>#191 Pass Festival</v>
      </c>
      <c r="F1496"/>
      <c r="G1496"/>
      <c r="H1496"/>
      <c r="I1496"/>
      <c r="J1496"/>
      <c r="M1496"/>
      <c r="N1496"/>
      <c r="O1496" s="15" t="str">
        <f t="shared" si="46"/>
        <v>_</v>
      </c>
      <c r="P1496" s="18" t="str">
        <f>IF(F1496="stop","",IF(F1496&lt;&gt;"",HYPERLINK(Settings!$B$5 &amp; "/manage/?network=" &amp; LOWER(B$8) &amp; "&amp;search=token&amp;account=" &amp; ToMint!$B$5 &amp; "&amp;view=" &amp; ToMint!J1496,"TokenSol"),""))</f>
        <v/>
      </c>
      <c r="Q1496" s="2"/>
      <c r="R1496" s="2"/>
      <c r="S1496" s="11"/>
      <c r="T1496" s="78" t="str">
        <f>"owner=" &amp; Tokens!BS1496 &amp; "&amp;filename_for_metadata=" &amp; Tokens!BT1496 &amp; "&amp;offchaindata_platform=" &amp; $B$17 &amp; "&amp;keyfile=" &amp; $B$5 &amp;  "&amp;repository=" &amp; $B$18</f>
        <v>owner=BbDq7xeUzpj8bXfd9N7dh1tw43Ss7xbYpyjoNuwDSrzq&amp;filename_for_metadata=PASSFestival_COR22E191&amp;offchaindata_platform=Github&amp;keyfile=Paul&amp;repository=CalviOnTheRocks2022</v>
      </c>
      <c r="U1496" s="78" t="str">
        <f t="shared" si="47"/>
        <v>{"name":"#191 Pass Festival",_x000D_
"symbol":"COR22E191",_x000D_
"description":"Pass Festival / Pass NFT Festival - 1 édition Calvi on the Rocks 2022",_x000D_
"seller_fee_basis_points":1000,_x000D_
"image":"https://bafybeic2tzzqs3hj3jkic2oqzdgoiwzi3blurkk3pudk6ymnzgi3ne3lem.ipfs.nftstorage.link?image_191.webp",_x000D_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96" s="78" t="str">
        <f>formatRow(Tokens!C$2:I$2,Tokens!C1496:I1496)</f>
        <v>"name":"#191 Pass Festival",_x000D_
"symbol":"COR22E191",_x000D_
"description":"Pass Festival / Pass NFT Festival - 1 édition Calvi on the Rocks 2022",_x000D_
"seller_fee_basis_points":1000,_x000D_
"image":"https://bafybeic2tzzqs3hj3jkic2oqzdgoiwzi3blurkk3pudk6ymnzgi3ne3lem.ipfs.nftstorage.link?image_191.webp",_x000D_
"Issuer":"NfluenT for Calvi On The rocks",_x000D_
"external_url":""</v>
      </c>
      <c r="W1496" s="78" t="str">
        <f>formatRow(Tokens!J$2:AV$2,Tokens!J1496:AV1496,2,"attributes")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6" s="78" t="str">
        <f>formatRow(Tokens!AX$2:BC$2,Tokens!AX1496:BC1496,2,"creators")</f>
        <v>"creators":[{"address":"ncreator",_x000D_
"share":10},{"address":"cotrcrea",_x000D_
"share":90},{"address":"nminer",_x000D_
"share":0}]</v>
      </c>
      <c r="Y1496" s="78" t="str">
        <f>formatRow(Tokens!BD$2:BI$2,Tokens!BD1496:BI1496,2,"files")</f>
        <v>"files":[]</v>
      </c>
      <c r="Z1496" s="78"/>
      <c r="AA1496" s="78"/>
      <c r="AB1496" s="78"/>
      <c r="AC1496" s="78" t="str">
        <f>formatRow(Tokens!BJ$2:BK$2,Tokens!BJ1496:BK1496,0,"collection")</f>
        <v>"collection":{"name":"PASS Festival",_x000D_
"family":"Calvi On The Rocks"}</v>
      </c>
      <c r="AD1496" s="1" t="str">
        <f>formatRow(Tokens!BN$2:BR$2,Tokens!BN1496:BR1496,0,"marketplace")</f>
        <v>"marketplace":{"initial_price":294,_x000D_
"reservation_price":"",_x000D_
"duration":"",_x000D_
"max_mint":1,_x000D_
"sell_date":"25/06/2022"}</v>
      </c>
      <c r="AE1496" s="1"/>
    </row>
    <row r="1497" spans="4:31" ht="14.25" customHeight="1" x14ac:dyDescent="0.3">
      <c r="D1497" s="1">
        <f>Tokens!B1497</f>
        <v>192</v>
      </c>
      <c r="E1497" s="17" t="str">
        <f>IF(Tokens!C1497="","",Tokens!C1497)</f>
        <v>#192 Pass Festival</v>
      </c>
      <c r="F1497"/>
      <c r="G1497"/>
      <c r="H1497"/>
      <c r="I1497"/>
      <c r="J1497"/>
      <c r="M1497"/>
      <c r="N1497"/>
      <c r="O1497" s="15" t="str">
        <f t="shared" si="46"/>
        <v>_</v>
      </c>
      <c r="P1497" s="18" t="str">
        <f>IF(F1497="stop","",IF(F1497&lt;&gt;"",HYPERLINK(Settings!$B$5 &amp; "/manage/?network=" &amp; LOWER(B$8) &amp; "&amp;search=token&amp;account=" &amp; ToMint!$B$5 &amp; "&amp;view=" &amp; ToMint!J1497,"TokenSol"),""))</f>
        <v/>
      </c>
      <c r="Q1497" s="2"/>
      <c r="R1497" s="2"/>
      <c r="S1497" s="11"/>
      <c r="T1497" s="78" t="str">
        <f>"owner=" &amp; Tokens!BS1497 &amp; "&amp;filename_for_metadata=" &amp; Tokens!BT1497 &amp; "&amp;offchaindata_platform=" &amp; $B$17 &amp; "&amp;keyfile=" &amp; $B$5 &amp;  "&amp;repository=" &amp; $B$18</f>
        <v>owner=BbDq7xeUzpj8bXfd9N7dh1tw43Ss7xbYpyjoNuwDSrzq&amp;filename_for_metadata=PASSFestival_COR22E192&amp;offchaindata_platform=Github&amp;keyfile=Paul&amp;repository=CalviOnTheRocks2022</v>
      </c>
      <c r="U1497" s="78" t="str">
        <f t="shared" si="47"/>
        <v>{"name":"#192 Pass Festival",_x000D_
"symbol":"COR22E192",_x000D_
"description":"Pass Festival / Pass NFT Festival - 1 édition Calvi on the Rocks 2022",_x000D_
"seller_fee_basis_points":1000,_x000D_
"image":"https://bafybeibxw42l7uey5ewgswv7cfeyizoaz5q5fk4dxm6kt3jnvv2mnyompa.ipfs.nftstorage.link?image_192.webp",_x000D_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97" s="78" t="str">
        <f>formatRow(Tokens!C$2:I$2,Tokens!C1497:I1497)</f>
        <v>"name":"#192 Pass Festival",_x000D_
"symbol":"COR22E192",_x000D_
"description":"Pass Festival / Pass NFT Festival - 1 édition Calvi on the Rocks 2022",_x000D_
"seller_fee_basis_points":1000,_x000D_
"image":"https://bafybeibxw42l7uey5ewgswv7cfeyizoaz5q5fk4dxm6kt3jnvv2mnyompa.ipfs.nftstorage.link?image_192.webp",_x000D_
"Issuer":"NfluenT for Calvi On The rocks",_x000D_
"external_url":""</v>
      </c>
      <c r="W1497" s="78" t="str">
        <f>formatRow(Tokens!J$2:AV$2,Tokens!J1497:AV1497,2,"attributes")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7" s="78" t="str">
        <f>formatRow(Tokens!AX$2:BC$2,Tokens!AX1497:BC1497,2,"creators")</f>
        <v>"creators":[{"address":"ncreator",_x000D_
"share":10},{"address":"cotrcrea",_x000D_
"share":90},{"address":"nminer",_x000D_
"share":0}]</v>
      </c>
      <c r="Y1497" s="78" t="str">
        <f>formatRow(Tokens!BD$2:BI$2,Tokens!BD1497:BI1497,2,"files")</f>
        <v>"files":[]</v>
      </c>
      <c r="Z1497" s="78"/>
      <c r="AA1497" s="78"/>
      <c r="AB1497" s="78"/>
      <c r="AC1497" s="78" t="str">
        <f>formatRow(Tokens!BJ$2:BK$2,Tokens!BJ1497:BK1497,0,"collection")</f>
        <v>"collection":{"name":"PASS Festival",_x000D_
"family":"Calvi On The Rocks"}</v>
      </c>
      <c r="AD1497" s="1" t="str">
        <f>formatRow(Tokens!BN$2:BR$2,Tokens!BN1497:BR1497,0,"marketplace")</f>
        <v>"marketplace":{"initial_price":294,_x000D_
"reservation_price":"",_x000D_
"duration":"",_x000D_
"max_mint":1,_x000D_
"sell_date":"25/06/2022"}</v>
      </c>
      <c r="AE1497" s="1"/>
    </row>
    <row r="1498" spans="4:31" ht="14.25" customHeight="1" x14ac:dyDescent="0.3">
      <c r="D1498" s="1">
        <f>Tokens!B1498</f>
        <v>193</v>
      </c>
      <c r="E1498" s="17" t="str">
        <f>IF(Tokens!C1498="","",Tokens!C1498)</f>
        <v>#193 Pass Festival</v>
      </c>
      <c r="F1498"/>
      <c r="G1498"/>
      <c r="H1498"/>
      <c r="I1498"/>
      <c r="J1498"/>
      <c r="M1498"/>
      <c r="N1498"/>
      <c r="O1498" s="15" t="str">
        <f t="shared" si="46"/>
        <v>_</v>
      </c>
      <c r="P1498" s="18" t="str">
        <f>IF(F1498="stop","",IF(F1498&lt;&gt;"",HYPERLINK(Settings!$B$5 &amp; "/manage/?network=" &amp; LOWER(B$8) &amp; "&amp;search=token&amp;account=" &amp; ToMint!$B$5 &amp; "&amp;view=" &amp; ToMint!J1498,"TokenSol"),""))</f>
        <v/>
      </c>
      <c r="Q1498" s="2"/>
      <c r="R1498" s="2"/>
      <c r="S1498" s="11"/>
      <c r="T1498" s="78" t="str">
        <f>"owner=" &amp; Tokens!BS1498 &amp; "&amp;filename_for_metadata=" &amp; Tokens!BT1498 &amp; "&amp;offchaindata_platform=" &amp; $B$17 &amp; "&amp;keyfile=" &amp; $B$5 &amp;  "&amp;repository=" &amp; $B$18</f>
        <v>owner=BbDq7xeUzpj8bXfd9N7dh1tw43Ss7xbYpyjoNuwDSrzq&amp;filename_for_metadata=PASSFestival_COR22E193&amp;offchaindata_platform=Github&amp;keyfile=Paul&amp;repository=CalviOnTheRocks2022</v>
      </c>
      <c r="U1498" s="78" t="str">
        <f t="shared" si="47"/>
        <v>{"name":"#193 Pass Festival",_x000D_
"symbol":"COR22E193",_x000D_
"description":"Pass Festival / Pass NFT Festival - 1 édition Calvi on the Rocks 2022",_x000D_
"seller_fee_basis_points":1000,_x000D_
"image":"https://bafybeifpfaqvcjejsladxfgqjv2nypt7oxr4f5mstyhhlfg7dmsppppbxi.ipfs.nftstorage.link?image_193.webp",_x000D_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98" s="78" t="str">
        <f>formatRow(Tokens!C$2:I$2,Tokens!C1498:I1498)</f>
        <v>"name":"#193 Pass Festival",_x000D_
"symbol":"COR22E193",_x000D_
"description":"Pass Festival / Pass NFT Festival - 1 édition Calvi on the Rocks 2022",_x000D_
"seller_fee_basis_points":1000,_x000D_
"image":"https://bafybeifpfaqvcjejsladxfgqjv2nypt7oxr4f5mstyhhlfg7dmsppppbxi.ipfs.nftstorage.link?image_193.webp",_x000D_
"Issuer":"NfluenT for Calvi On The rocks",_x000D_
"external_url":""</v>
      </c>
      <c r="W1498" s="78" t="str">
        <f>formatRow(Tokens!J$2:AV$2,Tokens!J1498:AV1498,2,"attributes")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8" s="78" t="str">
        <f>formatRow(Tokens!AX$2:BC$2,Tokens!AX1498:BC1498,2,"creators")</f>
        <v>"creators":[{"address":"ncreator",_x000D_
"share":10},{"address":"cotrcrea",_x000D_
"share":90},{"address":"nminer",_x000D_
"share":0}]</v>
      </c>
      <c r="Y1498" s="78" t="str">
        <f>formatRow(Tokens!BD$2:BI$2,Tokens!BD1498:BI1498,2,"files")</f>
        <v>"files":[]</v>
      </c>
      <c r="Z1498" s="78"/>
      <c r="AA1498" s="78"/>
      <c r="AB1498" s="78"/>
      <c r="AC1498" s="78" t="str">
        <f>formatRow(Tokens!BJ$2:BK$2,Tokens!BJ1498:BK1498,0,"collection")</f>
        <v>"collection":{"name":"PASS Festival",_x000D_
"family":"Calvi On The Rocks"}</v>
      </c>
      <c r="AD1498" s="1" t="str">
        <f>formatRow(Tokens!BN$2:BR$2,Tokens!BN1498:BR1498,0,"marketplace")</f>
        <v>"marketplace":{"initial_price":294,_x000D_
"reservation_price":"",_x000D_
"duration":"",_x000D_
"max_mint":1,_x000D_
"sell_date":"25/06/2022"}</v>
      </c>
      <c r="AE1498" s="1"/>
    </row>
    <row r="1499" spans="4:31" ht="14.25" customHeight="1" x14ac:dyDescent="0.3">
      <c r="D1499" s="1">
        <f>Tokens!B1499</f>
        <v>194</v>
      </c>
      <c r="E1499" s="17" t="str">
        <f>IF(Tokens!C1499="","",Tokens!C1499)</f>
        <v>#194 Pass Festival</v>
      </c>
      <c r="F1499"/>
      <c r="G1499"/>
      <c r="H1499"/>
      <c r="I1499"/>
      <c r="J1499"/>
      <c r="M1499"/>
      <c r="N1499"/>
      <c r="O1499" s="15" t="str">
        <f t="shared" si="46"/>
        <v>_</v>
      </c>
      <c r="P1499" s="18" t="str">
        <f>IF(F1499="stop","",IF(F1499&lt;&gt;"",HYPERLINK(Settings!$B$5 &amp; "/manage/?network=" &amp; LOWER(B$8) &amp; "&amp;search=token&amp;account=" &amp; ToMint!$B$5 &amp; "&amp;view=" &amp; ToMint!J1499,"TokenSol"),""))</f>
        <v/>
      </c>
      <c r="Q1499" s="2"/>
      <c r="R1499" s="2"/>
      <c r="S1499" s="11"/>
      <c r="T1499" s="78" t="str">
        <f>"owner=" &amp; Tokens!BS1499 &amp; "&amp;filename_for_metadata=" &amp; Tokens!BT1499 &amp; "&amp;offchaindata_platform=" &amp; $B$17 &amp; "&amp;keyfile=" &amp; $B$5 &amp;  "&amp;repository=" &amp; $B$18</f>
        <v>owner=BbDq7xeUzpj8bXfd9N7dh1tw43Ss7xbYpyjoNuwDSrzq&amp;filename_for_metadata=PASSFestival_COR22E194&amp;offchaindata_platform=Github&amp;keyfile=Paul&amp;repository=CalviOnTheRocks2022</v>
      </c>
      <c r="U1499" s="78" t="str">
        <f t="shared" si="47"/>
        <v>{"name":"#194 Pass Festival",_x000D_
"symbol":"COR22E194",_x000D_
"description":"Pass Festival / Pass NFT Festival - 1 édition Calvi on the Rocks 2022",_x000D_
"seller_fee_basis_points":1000,_x000D_
"image":"https://bafybeietepi3r44rfk3c44dsyj7rioxohz5xoe7tcm463xqbgwxqjws7ou.ipfs.nftstorage.link?image_194.webp",_x000D_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499" s="78" t="str">
        <f>formatRow(Tokens!C$2:I$2,Tokens!C1499:I1499)</f>
        <v>"name":"#194 Pass Festival",_x000D_
"symbol":"COR22E194",_x000D_
"description":"Pass Festival / Pass NFT Festival - 1 édition Calvi on the Rocks 2022",_x000D_
"seller_fee_basis_points":1000,_x000D_
"image":"https://bafybeietepi3r44rfk3c44dsyj7rioxohz5xoe7tcm463xqbgwxqjws7ou.ipfs.nftstorage.link?image_194.webp",_x000D_
"Issuer":"NfluenT for Calvi On The rocks",_x000D_
"external_url":""</v>
      </c>
      <c r="W1499" s="78" t="str">
        <f>formatRow(Tokens!J$2:AV$2,Tokens!J1499:AV1499,2,"attributes")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9" s="78" t="str">
        <f>formatRow(Tokens!AX$2:BC$2,Tokens!AX1499:BC1499,2,"creators")</f>
        <v>"creators":[{"address":"ncreator",_x000D_
"share":10},{"address":"cotrcrea",_x000D_
"share":90},{"address":"nminer",_x000D_
"share":0}]</v>
      </c>
      <c r="Y1499" s="78" t="str">
        <f>formatRow(Tokens!BD$2:BI$2,Tokens!BD1499:BI1499,2,"files")</f>
        <v>"files":[]</v>
      </c>
      <c r="Z1499" s="78"/>
      <c r="AA1499" s="78"/>
      <c r="AB1499" s="78"/>
      <c r="AC1499" s="78" t="str">
        <f>formatRow(Tokens!BJ$2:BK$2,Tokens!BJ1499:BK1499,0,"collection")</f>
        <v>"collection":{"name":"PASS Festival",_x000D_
"family":"Calvi On The Rocks"}</v>
      </c>
      <c r="AD1499" s="1" t="str">
        <f>formatRow(Tokens!BN$2:BR$2,Tokens!BN1499:BR1499,0,"marketplace")</f>
        <v>"marketplace":{"initial_price":294,_x000D_
"reservation_price":"",_x000D_
"duration":"",_x000D_
"max_mint":1,_x000D_
"sell_date":"25/06/2022"}</v>
      </c>
      <c r="AE1499" s="1"/>
    </row>
    <row r="1500" spans="4:31" ht="14.25" customHeight="1" x14ac:dyDescent="0.3">
      <c r="D1500" s="1">
        <f>Tokens!B1500</f>
        <v>195</v>
      </c>
      <c r="E1500" s="17" t="str">
        <f>IF(Tokens!C1500="","",Tokens!C1500)</f>
        <v>#195 Pass Festival</v>
      </c>
      <c r="F1500"/>
      <c r="G1500"/>
      <c r="H1500"/>
      <c r="I1500"/>
      <c r="J1500"/>
      <c r="M1500"/>
      <c r="N1500"/>
      <c r="O1500" s="15" t="str">
        <f t="shared" si="46"/>
        <v>_</v>
      </c>
      <c r="P1500" s="18" t="str">
        <f>IF(F1500="stop","",IF(F1500&lt;&gt;"",HYPERLINK(Settings!$B$5 &amp; "/manage/?network=" &amp; LOWER(B$8) &amp; "&amp;search=token&amp;account=" &amp; ToMint!$B$5 &amp; "&amp;view=" &amp; ToMint!J1500,"TokenSol"),""))</f>
        <v/>
      </c>
      <c r="Q1500" s="2"/>
      <c r="R1500" s="2"/>
      <c r="S1500" s="11"/>
      <c r="T1500" s="78" t="str">
        <f>"owner=" &amp; Tokens!BS1500 &amp; "&amp;filename_for_metadata=" &amp; Tokens!BT1500 &amp; "&amp;offchaindata_platform=" &amp; $B$17 &amp; "&amp;keyfile=" &amp; $B$5 &amp;  "&amp;repository=" &amp; $B$18</f>
        <v>owner=BbDq7xeUzpj8bXfd9N7dh1tw43Ss7xbYpyjoNuwDSrzq&amp;filename_for_metadata=PASSFestival_COR22E195&amp;offchaindata_platform=Github&amp;keyfile=Paul&amp;repository=CalviOnTheRocks2022</v>
      </c>
      <c r="U1500" s="78" t="str">
        <f t="shared" si="47"/>
        <v>{"name":"#195 Pass Festival",_x000D_
"symbol":"COR22E195",_x000D_
"description":"Pass Festival / Pass NFT Festival - 1 édition Calvi on the Rocks 2022",_x000D_
"seller_fee_basis_points":1000,_x000D_
"image":"https://bafybeibglms6ozosbs3plskldgv6yvyipubc5sumgap2fjvwrev3pley6y.ipfs.nftstorage.link?image_195.webp",_x000D_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00" s="78" t="str">
        <f>formatRow(Tokens!C$2:I$2,Tokens!C1500:I1500)</f>
        <v>"name":"#195 Pass Festival",_x000D_
"symbol":"COR22E195",_x000D_
"description":"Pass Festival / Pass NFT Festival - 1 édition Calvi on the Rocks 2022",_x000D_
"seller_fee_basis_points":1000,_x000D_
"image":"https://bafybeibglms6ozosbs3plskldgv6yvyipubc5sumgap2fjvwrev3pley6y.ipfs.nftstorage.link?image_195.webp",_x000D_
"Issuer":"NfluenT for Calvi On The rocks",_x000D_
"external_url":""</v>
      </c>
      <c r="W1500" s="78" t="str">
        <f>formatRow(Tokens!J$2:AV$2,Tokens!J1500:AV1500,2,"attributes")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0" s="78" t="str">
        <f>formatRow(Tokens!AX$2:BC$2,Tokens!AX1500:BC1500,2,"creators")</f>
        <v>"creators":[{"address":"ncreator",_x000D_
"share":10},{"address":"cotrcrea",_x000D_
"share":90},{"address":"nminer",_x000D_
"share":0}]</v>
      </c>
      <c r="Y1500" s="78" t="str">
        <f>formatRow(Tokens!BD$2:BI$2,Tokens!BD1500:BI1500,2,"files")</f>
        <v>"files":[]</v>
      </c>
      <c r="Z1500" s="78"/>
      <c r="AA1500" s="78"/>
      <c r="AB1500" s="78"/>
      <c r="AC1500" s="78" t="str">
        <f>formatRow(Tokens!BJ$2:BK$2,Tokens!BJ1500:BK1500,0,"collection")</f>
        <v>"collection":{"name":"PASS Festival",_x000D_
"family":"Calvi On The Rocks"}</v>
      </c>
      <c r="AD1500" s="1" t="str">
        <f>formatRow(Tokens!BN$2:BR$2,Tokens!BN1500:BR1500,0,"marketplace")</f>
        <v>"marketplace":{"initial_price":294,_x000D_
"reservation_price":"",_x000D_
"duration":"",_x000D_
"max_mint":1,_x000D_
"sell_date":"25/06/2022"}</v>
      </c>
      <c r="AE1500" s="1"/>
    </row>
    <row r="1501" spans="4:31" ht="14.25" customHeight="1" x14ac:dyDescent="0.3">
      <c r="D1501" s="1">
        <f>Tokens!B1501</f>
        <v>196</v>
      </c>
      <c r="E1501" s="17" t="str">
        <f>IF(Tokens!C1501="","",Tokens!C1501)</f>
        <v>#196 Pass Festival</v>
      </c>
      <c r="F1501"/>
      <c r="G1501"/>
      <c r="H1501"/>
      <c r="I1501"/>
      <c r="J1501"/>
      <c r="M1501"/>
      <c r="N1501"/>
      <c r="O1501" s="15" t="str">
        <f t="shared" si="46"/>
        <v>_</v>
      </c>
      <c r="P1501" s="18" t="str">
        <f>IF(F1501="stop","",IF(F1501&lt;&gt;"",HYPERLINK(Settings!$B$5 &amp; "/manage/?network=" &amp; LOWER(B$8) &amp; "&amp;search=token&amp;account=" &amp; ToMint!$B$5 &amp; "&amp;view=" &amp; ToMint!J1501,"TokenSol"),""))</f>
        <v/>
      </c>
      <c r="Q1501" s="2"/>
      <c r="R1501" s="2"/>
      <c r="S1501" s="11"/>
      <c r="T1501" s="78" t="str">
        <f>"owner=" &amp; Tokens!BS1501 &amp; "&amp;filename_for_metadata=" &amp; Tokens!BT1501 &amp; "&amp;offchaindata_platform=" &amp; $B$17 &amp; "&amp;keyfile=" &amp; $B$5 &amp;  "&amp;repository=" &amp; $B$18</f>
        <v>owner=BbDq7xeUzpj8bXfd9N7dh1tw43Ss7xbYpyjoNuwDSrzq&amp;filename_for_metadata=PASSFestival_COR22E196&amp;offchaindata_platform=Github&amp;keyfile=Paul&amp;repository=CalviOnTheRocks2022</v>
      </c>
      <c r="U1501" s="78" t="str">
        <f t="shared" si="47"/>
        <v>{"name":"#196 Pass Festival",_x000D_
"symbol":"COR22E196",_x000D_
"description":"Pass Festival / Pass NFT Festival - 1 édition Calvi on the Rocks 2022",_x000D_
"seller_fee_basis_points":1000,_x000D_
"image":"https://bafybeibemhr6vivoqc5rlejyooso5ily7xkgnfuoeoijmk3sq2s6edtk6y.ipfs.nftstorage.link?image_196.webp",_x000D_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01" s="78" t="str">
        <f>formatRow(Tokens!C$2:I$2,Tokens!C1501:I1501)</f>
        <v>"name":"#196 Pass Festival",_x000D_
"symbol":"COR22E196",_x000D_
"description":"Pass Festival / Pass NFT Festival - 1 édition Calvi on the Rocks 2022",_x000D_
"seller_fee_basis_points":1000,_x000D_
"image":"https://bafybeibemhr6vivoqc5rlejyooso5ily7xkgnfuoeoijmk3sq2s6edtk6y.ipfs.nftstorage.link?image_196.webp",_x000D_
"Issuer":"NfluenT for Calvi On The rocks",_x000D_
"external_url":""</v>
      </c>
      <c r="W1501" s="78" t="str">
        <f>formatRow(Tokens!J$2:AV$2,Tokens!J1501:AV1501,2,"attributes")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1" s="78" t="str">
        <f>formatRow(Tokens!AX$2:BC$2,Tokens!AX1501:BC1501,2,"creators")</f>
        <v>"creators":[{"address":"ncreator",_x000D_
"share":10},{"address":"cotrcrea",_x000D_
"share":90},{"address":"nminer",_x000D_
"share":0}]</v>
      </c>
      <c r="Y1501" s="78" t="str">
        <f>formatRow(Tokens!BD$2:BI$2,Tokens!BD1501:BI1501,2,"files")</f>
        <v>"files":[]</v>
      </c>
      <c r="Z1501" s="78"/>
      <c r="AA1501" s="78"/>
      <c r="AB1501" s="78"/>
      <c r="AC1501" s="78" t="str">
        <f>formatRow(Tokens!BJ$2:BK$2,Tokens!BJ1501:BK1501,0,"collection")</f>
        <v>"collection":{"name":"PASS Festival",_x000D_
"family":"Calvi On The Rocks"}</v>
      </c>
      <c r="AD1501" s="1" t="str">
        <f>formatRow(Tokens!BN$2:BR$2,Tokens!BN1501:BR1501,0,"marketplace")</f>
        <v>"marketplace":{"initial_price":294,_x000D_
"reservation_price":"",_x000D_
"duration":"",_x000D_
"max_mint":1,_x000D_
"sell_date":"25/06/2022"}</v>
      </c>
      <c r="AE1501" s="1"/>
    </row>
    <row r="1502" spans="4:31" ht="14.25" customHeight="1" x14ac:dyDescent="0.3">
      <c r="D1502" s="1">
        <f>Tokens!B1502</f>
        <v>197</v>
      </c>
      <c r="E1502" s="17" t="str">
        <f>IF(Tokens!C1502="","",Tokens!C1502)</f>
        <v>#197 Pass Festival</v>
      </c>
      <c r="F1502"/>
      <c r="G1502"/>
      <c r="H1502"/>
      <c r="I1502"/>
      <c r="J1502"/>
      <c r="M1502"/>
      <c r="N1502"/>
      <c r="O1502" s="15" t="str">
        <f t="shared" si="46"/>
        <v>_</v>
      </c>
      <c r="P1502" s="18" t="str">
        <f>IF(F1502="stop","",IF(F1502&lt;&gt;"",HYPERLINK(Settings!$B$5 &amp; "/manage/?network=" &amp; LOWER(B$8) &amp; "&amp;search=token&amp;account=" &amp; ToMint!$B$5 &amp; "&amp;view=" &amp; ToMint!J1502,"TokenSol"),""))</f>
        <v/>
      </c>
      <c r="Q1502" s="2"/>
      <c r="R1502" s="2"/>
      <c r="S1502" s="11"/>
      <c r="T1502" s="78" t="str">
        <f>"owner=" &amp; Tokens!BS1502 &amp; "&amp;filename_for_metadata=" &amp; Tokens!BT1502 &amp; "&amp;offchaindata_platform=" &amp; $B$17 &amp; "&amp;keyfile=" &amp; $B$5 &amp;  "&amp;repository=" &amp; $B$18</f>
        <v>owner=BbDq7xeUzpj8bXfd9N7dh1tw43Ss7xbYpyjoNuwDSrzq&amp;filename_for_metadata=PASSFestival_COR22E197&amp;offchaindata_platform=Github&amp;keyfile=Paul&amp;repository=CalviOnTheRocks2022</v>
      </c>
      <c r="U1502" s="78" t="str">
        <f t="shared" si="47"/>
        <v>{"name":"#197 Pass Festival",_x000D_
"symbol":"COR22E197",_x000D_
"description":"Pass Festival / Pass NFT Festival - 1 édition Calvi on the Rocks 2022",_x000D_
"seller_fee_basis_points":1000,_x000D_
"image":"https://bafybeic75eneckowbw4ufje7wq6l5wxcrb6i7gxjyhtg4yudlu5ee3htk4.ipfs.nftstorage.link?image_197.webp",_x000D_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02" s="78" t="str">
        <f>formatRow(Tokens!C$2:I$2,Tokens!C1502:I1502)</f>
        <v>"name":"#197 Pass Festival",_x000D_
"symbol":"COR22E197",_x000D_
"description":"Pass Festival / Pass NFT Festival - 1 édition Calvi on the Rocks 2022",_x000D_
"seller_fee_basis_points":1000,_x000D_
"image":"https://bafybeic75eneckowbw4ufje7wq6l5wxcrb6i7gxjyhtg4yudlu5ee3htk4.ipfs.nftstorage.link?image_197.webp",_x000D_
"Issuer":"NfluenT for Calvi On The rocks",_x000D_
"external_url":""</v>
      </c>
      <c r="W1502" s="78" t="str">
        <f>formatRow(Tokens!J$2:AV$2,Tokens!J1502:AV1502,2,"attributes")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2" s="78" t="str">
        <f>formatRow(Tokens!AX$2:BC$2,Tokens!AX1502:BC1502,2,"creators")</f>
        <v>"creators":[{"address":"ncreator",_x000D_
"share":10},{"address":"cotrcrea",_x000D_
"share":90},{"address":"nminer",_x000D_
"share":0}]</v>
      </c>
      <c r="Y1502" s="78" t="str">
        <f>formatRow(Tokens!BD$2:BI$2,Tokens!BD1502:BI1502,2,"files")</f>
        <v>"files":[]</v>
      </c>
      <c r="Z1502" s="78"/>
      <c r="AA1502" s="78"/>
      <c r="AB1502" s="78"/>
      <c r="AC1502" s="78" t="str">
        <f>formatRow(Tokens!BJ$2:BK$2,Tokens!BJ1502:BK1502,0,"collection")</f>
        <v>"collection":{"name":"PASS Festival",_x000D_
"family":"Calvi On The Rocks"}</v>
      </c>
      <c r="AD1502" s="1" t="str">
        <f>formatRow(Tokens!BN$2:BR$2,Tokens!BN1502:BR1502,0,"marketplace")</f>
        <v>"marketplace":{"initial_price":294,_x000D_
"reservation_price":"",_x000D_
"duration":"",_x000D_
"max_mint":1,_x000D_
"sell_date":"25/06/2022"}</v>
      </c>
      <c r="AE1502" s="1"/>
    </row>
    <row r="1503" spans="4:31" ht="14.25" customHeight="1" x14ac:dyDescent="0.3">
      <c r="D1503" s="1">
        <f>Tokens!B1503</f>
        <v>198</v>
      </c>
      <c r="E1503" s="17" t="str">
        <f>IF(Tokens!C1503="","",Tokens!C1503)</f>
        <v>#198 Pass Festival</v>
      </c>
      <c r="F1503"/>
      <c r="G1503"/>
      <c r="H1503"/>
      <c r="I1503"/>
      <c r="J1503"/>
      <c r="M1503"/>
      <c r="N1503"/>
      <c r="O1503" s="15" t="str">
        <f t="shared" si="46"/>
        <v>_</v>
      </c>
      <c r="P1503" s="18" t="str">
        <f>IF(F1503="stop","",IF(F1503&lt;&gt;"",HYPERLINK(Settings!$B$5 &amp; "/manage/?network=" &amp; LOWER(B$8) &amp; "&amp;search=token&amp;account=" &amp; ToMint!$B$5 &amp; "&amp;view=" &amp; ToMint!J1503,"TokenSol"),""))</f>
        <v/>
      </c>
      <c r="Q1503" s="2"/>
      <c r="R1503" s="2"/>
      <c r="S1503" s="11"/>
      <c r="T1503" s="78" t="str">
        <f>"owner=" &amp; Tokens!BS1503 &amp; "&amp;filename_for_metadata=" &amp; Tokens!BT1503 &amp; "&amp;offchaindata_platform=" &amp; $B$17 &amp; "&amp;keyfile=" &amp; $B$5 &amp;  "&amp;repository=" &amp; $B$18</f>
        <v>owner=BbDq7xeUzpj8bXfd9N7dh1tw43Ss7xbYpyjoNuwDSrzq&amp;filename_for_metadata=PASSFestival_COR22E198&amp;offchaindata_platform=Github&amp;keyfile=Paul&amp;repository=CalviOnTheRocks2022</v>
      </c>
      <c r="U1503" s="78" t="str">
        <f t="shared" si="47"/>
        <v>{"name":"#198 Pass Festival",_x000D_
"symbol":"COR22E198",_x000D_
"description":"Pass Festival / Pass NFT Festival - 1 édition Calvi on the Rocks 2022",_x000D_
"seller_fee_basis_points":1000,_x000D_
"image":"https://bafybeifgwocmuidnvnidg45vbm2cob62wt2bvcjdmefzymszgydec6bn4a.ipfs.nftstorage.link?image_198.webp",_x000D_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03" s="78" t="str">
        <f>formatRow(Tokens!C$2:I$2,Tokens!C1503:I1503)</f>
        <v>"name":"#198 Pass Festival",_x000D_
"symbol":"COR22E198",_x000D_
"description":"Pass Festival / Pass NFT Festival - 1 édition Calvi on the Rocks 2022",_x000D_
"seller_fee_basis_points":1000,_x000D_
"image":"https://bafybeifgwocmuidnvnidg45vbm2cob62wt2bvcjdmefzymszgydec6bn4a.ipfs.nftstorage.link?image_198.webp",_x000D_
"Issuer":"NfluenT for Calvi On The rocks",_x000D_
"external_url":""</v>
      </c>
      <c r="W1503" s="78" t="str">
        <f>formatRow(Tokens!J$2:AV$2,Tokens!J1503:AV1503,2,"attributes")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3" s="78" t="str">
        <f>formatRow(Tokens!AX$2:BC$2,Tokens!AX1503:BC1503,2,"creators")</f>
        <v>"creators":[{"address":"ncreator",_x000D_
"share":10},{"address":"cotrcrea",_x000D_
"share":90},{"address":"nminer",_x000D_
"share":0}]</v>
      </c>
      <c r="Y1503" s="78" t="str">
        <f>formatRow(Tokens!BD$2:BI$2,Tokens!BD1503:BI1503,2,"files")</f>
        <v>"files":[]</v>
      </c>
      <c r="Z1503" s="78"/>
      <c r="AA1503" s="78"/>
      <c r="AB1503" s="78"/>
      <c r="AC1503" s="78" t="str">
        <f>formatRow(Tokens!BJ$2:BK$2,Tokens!BJ1503:BK1503,0,"collection")</f>
        <v>"collection":{"name":"PASS Festival",_x000D_
"family":"Calvi On The Rocks"}</v>
      </c>
      <c r="AD1503" s="1" t="str">
        <f>formatRow(Tokens!BN$2:BR$2,Tokens!BN1503:BR1503,0,"marketplace")</f>
        <v>"marketplace":{"initial_price":294,_x000D_
"reservation_price":"",_x000D_
"duration":"",_x000D_
"max_mint":1,_x000D_
"sell_date":"25/06/2022"}</v>
      </c>
      <c r="AE1503" s="1"/>
    </row>
    <row r="1504" spans="4:31" ht="14.25" customHeight="1" x14ac:dyDescent="0.3">
      <c r="D1504" s="1">
        <f>Tokens!B1504</f>
        <v>199</v>
      </c>
      <c r="E1504" s="17" t="str">
        <f>IF(Tokens!C1504="","",Tokens!C1504)</f>
        <v>#199 Pass Festival</v>
      </c>
      <c r="F1504"/>
      <c r="G1504"/>
      <c r="H1504"/>
      <c r="I1504"/>
      <c r="J1504"/>
      <c r="M1504"/>
      <c r="N1504"/>
      <c r="O1504" s="15" t="str">
        <f t="shared" si="46"/>
        <v>_</v>
      </c>
      <c r="P1504" s="18" t="str">
        <f>IF(F1504="stop","",IF(F1504&lt;&gt;"",HYPERLINK(Settings!$B$5 &amp; "/manage/?network=" &amp; LOWER(B$8) &amp; "&amp;search=token&amp;account=" &amp; ToMint!$B$5 &amp; "&amp;view=" &amp; ToMint!J1504,"TokenSol"),""))</f>
        <v/>
      </c>
      <c r="Q1504" s="2"/>
      <c r="R1504" s="2"/>
      <c r="S1504" s="11"/>
      <c r="T1504" s="78" t="str">
        <f>"owner=" &amp; Tokens!BS1504 &amp; "&amp;filename_for_metadata=" &amp; Tokens!BT1504 &amp; "&amp;offchaindata_platform=" &amp; $B$17 &amp; "&amp;keyfile=" &amp; $B$5 &amp;  "&amp;repository=" &amp; $B$18</f>
        <v>owner=BbDq7xeUzpj8bXfd9N7dh1tw43Ss7xbYpyjoNuwDSrzq&amp;filename_for_metadata=PASSFestival_COR22E199&amp;offchaindata_platform=Github&amp;keyfile=Paul&amp;repository=CalviOnTheRocks2022</v>
      </c>
      <c r="U1504" s="78" t="str">
        <f t="shared" si="47"/>
        <v>{"name":"#199 Pass Festival",_x000D_
"symbol":"COR22E199",_x000D_
"description":"Pass Festival / Pass NFT Festival - 1 édition Calvi on the Rocks 2022",_x000D_
"seller_fee_basis_points":1000,_x000D_
"image":"https://bafybeicinrjqi6xlgbevfx52cmlolwykeujwhtivt6tvqai4omev3c7zze.ipfs.nftstorage.link?image_199.webp",_x000D_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04" s="78" t="str">
        <f>formatRow(Tokens!C$2:I$2,Tokens!C1504:I1504)</f>
        <v>"name":"#199 Pass Festival",_x000D_
"symbol":"COR22E199",_x000D_
"description":"Pass Festival / Pass NFT Festival - 1 édition Calvi on the Rocks 2022",_x000D_
"seller_fee_basis_points":1000,_x000D_
"image":"https://bafybeicinrjqi6xlgbevfx52cmlolwykeujwhtivt6tvqai4omev3c7zze.ipfs.nftstorage.link?image_199.webp",_x000D_
"Issuer":"NfluenT for Calvi On The rocks",_x000D_
"external_url":""</v>
      </c>
      <c r="W1504" s="78" t="str">
        <f>formatRow(Tokens!J$2:AV$2,Tokens!J1504:AV1504,2,"attributes")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4" s="78" t="str">
        <f>formatRow(Tokens!AX$2:BC$2,Tokens!AX1504:BC1504,2,"creators")</f>
        <v>"creators":[{"address":"ncreator",_x000D_
"share":10},{"address":"cotrcrea",_x000D_
"share":90},{"address":"nminer",_x000D_
"share":0}]</v>
      </c>
      <c r="Y1504" s="78" t="str">
        <f>formatRow(Tokens!BD$2:BI$2,Tokens!BD1504:BI1504,2,"files")</f>
        <v>"files":[]</v>
      </c>
      <c r="Z1504" s="78"/>
      <c r="AA1504" s="78"/>
      <c r="AB1504" s="78"/>
      <c r="AC1504" s="78" t="str">
        <f>formatRow(Tokens!BJ$2:BK$2,Tokens!BJ1504:BK1504,0,"collection")</f>
        <v>"collection":{"name":"PASS Festival",_x000D_
"family":"Calvi On The Rocks"}</v>
      </c>
      <c r="AD1504" s="1" t="str">
        <f>formatRow(Tokens!BN$2:BR$2,Tokens!BN1504:BR1504,0,"marketplace")</f>
        <v>"marketplace":{"initial_price":294,_x000D_
"reservation_price":"",_x000D_
"duration":"",_x000D_
"max_mint":1,_x000D_
"sell_date":"25/06/2022"}</v>
      </c>
      <c r="AE1504" s="1"/>
    </row>
    <row r="1505" spans="4:31" ht="14.25" customHeight="1" x14ac:dyDescent="0.3">
      <c r="D1505" s="1">
        <f>Tokens!B1505</f>
        <v>200</v>
      </c>
      <c r="E1505" s="17" t="str">
        <f>IF(Tokens!C1505="","",Tokens!C1505)</f>
        <v>#200 Pass Festival</v>
      </c>
      <c r="F1505"/>
      <c r="G1505"/>
      <c r="H1505"/>
      <c r="I1505"/>
      <c r="J1505"/>
      <c r="M1505"/>
      <c r="N1505"/>
      <c r="O1505" s="15" t="str">
        <f t="shared" si="46"/>
        <v>_</v>
      </c>
      <c r="P1505" s="18" t="str">
        <f>IF(F1505="stop","",IF(F1505&lt;&gt;"",HYPERLINK(Settings!$B$5 &amp; "/manage/?network=" &amp; LOWER(B$8) &amp; "&amp;search=token&amp;account=" &amp; ToMint!$B$5 &amp; "&amp;view=" &amp; ToMint!J1505,"TokenSol"),""))</f>
        <v/>
      </c>
      <c r="Q1505" s="2"/>
      <c r="R1505" s="2"/>
      <c r="S1505" s="11"/>
      <c r="T1505" s="78" t="str">
        <f>"owner=" &amp; Tokens!BS1505 &amp; "&amp;filename_for_metadata=" &amp; Tokens!BT1505 &amp; "&amp;offchaindata_platform=" &amp; $B$17 &amp; "&amp;keyfile=" &amp; $B$5 &amp;  "&amp;repository=" &amp; $B$18</f>
        <v>owner=BbDq7xeUzpj8bXfd9N7dh1tw43Ss7xbYpyjoNuwDSrzq&amp;filename_for_metadata=PASSFestival_COR22E200&amp;offchaindata_platform=Github&amp;keyfile=Paul&amp;repository=CalviOnTheRocks2022</v>
      </c>
      <c r="U1505" s="78" t="str">
        <f t="shared" si="47"/>
        <v>{"name":"#200 Pass Festival",_x000D_
"symbol":"COR22E200",_x000D_
"description":"Pass Festival / Pass NFT Festival - 1 édition Calvi on the Rocks 2022",_x000D_
"seller_fee_basis_points":1000,_x000D_
"image":"https://bafybeihsk2qzixqsw2ywfmj2p2qob6ief3fvfslz65dosvnaalsit35d5y.ipfs.nftstorage.link?image_200.webp",_x000D_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05" s="78" t="str">
        <f>formatRow(Tokens!C$2:I$2,Tokens!C1505:I1505)</f>
        <v>"name":"#200 Pass Festival",_x000D_
"symbol":"COR22E200",_x000D_
"description":"Pass Festival / Pass NFT Festival - 1 édition Calvi on the Rocks 2022",_x000D_
"seller_fee_basis_points":1000,_x000D_
"image":"https://bafybeihsk2qzixqsw2ywfmj2p2qob6ief3fvfslz65dosvnaalsit35d5y.ipfs.nftstorage.link?image_200.webp",_x000D_
"Issuer":"NfluenT for Calvi On The rocks",_x000D_
"external_url":""</v>
      </c>
      <c r="W1505" s="78" t="str">
        <f>formatRow(Tokens!J$2:AV$2,Tokens!J1505:AV1505,2,"attributes")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5" s="78" t="str">
        <f>formatRow(Tokens!AX$2:BC$2,Tokens!AX1505:BC1505,2,"creators")</f>
        <v>"creators":[{"address":"ncreator",_x000D_
"share":10},{"address":"cotrcrea",_x000D_
"share":90},{"address":"nminer",_x000D_
"share":0}]</v>
      </c>
      <c r="Y1505" s="78" t="str">
        <f>formatRow(Tokens!BD$2:BI$2,Tokens!BD1505:BI1505,2,"files")</f>
        <v>"files":[]</v>
      </c>
      <c r="Z1505" s="78"/>
      <c r="AA1505" s="78"/>
      <c r="AB1505" s="78"/>
      <c r="AC1505" s="78" t="str">
        <f>formatRow(Tokens!BJ$2:BK$2,Tokens!BJ1505:BK1505,0,"collection")</f>
        <v>"collection":{"name":"PASS Festival",_x000D_
"family":"Calvi On The Rocks"}</v>
      </c>
      <c r="AD1505" s="1" t="str">
        <f>formatRow(Tokens!BN$2:BR$2,Tokens!BN1505:BR1505,0,"marketplace")</f>
        <v>"marketplace":{"initial_price":294,_x000D_
"reservation_price":"",_x000D_
"duration":"",_x000D_
"max_mint":1,_x000D_
"sell_date":"25/06/2022"}</v>
      </c>
      <c r="AE1505" s="1"/>
    </row>
    <row r="1506" spans="4:31" ht="14.25" customHeight="1" x14ac:dyDescent="0.3">
      <c r="D1506" s="1">
        <f>Tokens!B1506</f>
        <v>201</v>
      </c>
      <c r="E1506" s="17" t="str">
        <f>IF(Tokens!C1506="","",Tokens!C1506)</f>
        <v>#201 Pass Festival</v>
      </c>
      <c r="F1506"/>
      <c r="G1506"/>
      <c r="H1506"/>
      <c r="I1506"/>
      <c r="J1506"/>
      <c r="M1506"/>
      <c r="N1506"/>
      <c r="O1506" s="15" t="str">
        <f t="shared" si="46"/>
        <v>_</v>
      </c>
      <c r="P1506" s="18" t="str">
        <f>IF(F1506="stop","",IF(F1506&lt;&gt;"",HYPERLINK(Settings!$B$5 &amp; "/manage/?network=" &amp; LOWER(B$8) &amp; "&amp;search=token&amp;account=" &amp; ToMint!$B$5 &amp; "&amp;view=" &amp; ToMint!J1506,"TokenSol"),""))</f>
        <v/>
      </c>
      <c r="Q1506" s="2"/>
      <c r="R1506" s="2"/>
      <c r="S1506" s="11"/>
      <c r="T1506" s="78" t="str">
        <f>"owner=" &amp; Tokens!BS1506 &amp; "&amp;filename_for_metadata=" &amp; Tokens!BT1506 &amp; "&amp;offchaindata_platform=" &amp; $B$17 &amp; "&amp;keyfile=" &amp; $B$5 &amp;  "&amp;repository=" &amp; $B$18</f>
        <v>owner=BbDq7xeUzpj8bXfd9N7dh1tw43Ss7xbYpyjoNuwDSrzq&amp;filename_for_metadata=PASSFestival_COR22E201&amp;offchaindata_platform=Github&amp;keyfile=Paul&amp;repository=CalviOnTheRocks2022</v>
      </c>
      <c r="U1506" s="78" t="str">
        <f t="shared" si="47"/>
        <v>{"name":"#201 Pass Festival",_x000D_
"symbol":"COR22E201",_x000D_
"description":"Pass Festival / Pass NFT Festival - 1 édition Calvi on the Rocks 2022",_x000D_
"seller_fee_basis_points":1000,_x000D_
"image":"https://bafybeichxyjh5gpq5yywvxnqa37l7czomye2a26wwvvxzpkgvcnv5j3w5u.ipfs.nftstorage.link?image_201.webp",_x000D_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06" s="78" t="str">
        <f>formatRow(Tokens!C$2:I$2,Tokens!C1506:I1506)</f>
        <v>"name":"#201 Pass Festival",_x000D_
"symbol":"COR22E201",_x000D_
"description":"Pass Festival / Pass NFT Festival - 1 édition Calvi on the Rocks 2022",_x000D_
"seller_fee_basis_points":1000,_x000D_
"image":"https://bafybeichxyjh5gpq5yywvxnqa37l7czomye2a26wwvvxzpkgvcnv5j3w5u.ipfs.nftstorage.link?image_201.webp",_x000D_
"Issuer":"NfluenT for Calvi On The rocks",_x000D_
"external_url":""</v>
      </c>
      <c r="W1506" s="78" t="str">
        <f>formatRow(Tokens!J$2:AV$2,Tokens!J1506:AV1506,2,"attributes")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6" s="78" t="str">
        <f>formatRow(Tokens!AX$2:BC$2,Tokens!AX1506:BC1506,2,"creators")</f>
        <v>"creators":[{"address":"ncreator",_x000D_
"share":10},{"address":"cotrcrea",_x000D_
"share":90},{"address":"nminer",_x000D_
"share":0}]</v>
      </c>
      <c r="Y1506" s="78" t="str">
        <f>formatRow(Tokens!BD$2:BI$2,Tokens!BD1506:BI1506,2,"files")</f>
        <v>"files":[]</v>
      </c>
      <c r="Z1506" s="78"/>
      <c r="AA1506" s="78"/>
      <c r="AB1506" s="78"/>
      <c r="AC1506" s="78" t="str">
        <f>formatRow(Tokens!BJ$2:BK$2,Tokens!BJ1506:BK1506,0,"collection")</f>
        <v>"collection":{"name":"PASS Festival",_x000D_
"family":"Calvi On The Rocks"}</v>
      </c>
      <c r="AD1506" s="1" t="str">
        <f>formatRow(Tokens!BN$2:BR$2,Tokens!BN1506:BR1506,0,"marketplace")</f>
        <v>"marketplace":{"initial_price":294,_x000D_
"reservation_price":"",_x000D_
"duration":"",_x000D_
"max_mint":1,_x000D_
"sell_date":"25/06/2022"}</v>
      </c>
      <c r="AE1506" s="1"/>
    </row>
    <row r="1507" spans="4:31" ht="14.25" customHeight="1" x14ac:dyDescent="0.3">
      <c r="D1507" s="1">
        <f>Tokens!B1507</f>
        <v>202</v>
      </c>
      <c r="E1507" s="17" t="str">
        <f>IF(Tokens!C1507="","",Tokens!C1507)</f>
        <v>#202 Pass Festival</v>
      </c>
      <c r="F1507"/>
      <c r="G1507"/>
      <c r="H1507"/>
      <c r="I1507"/>
      <c r="J1507"/>
      <c r="M1507"/>
      <c r="N1507"/>
      <c r="O1507" s="15" t="str">
        <f t="shared" si="46"/>
        <v>_</v>
      </c>
      <c r="P1507" s="18" t="str">
        <f>IF(F1507="stop","",IF(F1507&lt;&gt;"",HYPERLINK(Settings!$B$5 &amp; "/manage/?network=" &amp; LOWER(B$8) &amp; "&amp;search=token&amp;account=" &amp; ToMint!$B$5 &amp; "&amp;view=" &amp; ToMint!J1507,"TokenSol"),""))</f>
        <v/>
      </c>
      <c r="Q1507" s="2"/>
      <c r="R1507" s="2"/>
      <c r="S1507" s="11"/>
      <c r="T1507" s="78" t="str">
        <f>"owner=" &amp; Tokens!BS1507 &amp; "&amp;filename_for_metadata=" &amp; Tokens!BT1507 &amp; "&amp;offchaindata_platform=" &amp; $B$17 &amp; "&amp;keyfile=" &amp; $B$5 &amp;  "&amp;repository=" &amp; $B$18</f>
        <v>owner=BbDq7xeUzpj8bXfd9N7dh1tw43Ss7xbYpyjoNuwDSrzq&amp;filename_for_metadata=PASSFestival_COR22E202&amp;offchaindata_platform=Github&amp;keyfile=Paul&amp;repository=CalviOnTheRocks2022</v>
      </c>
      <c r="U1507" s="78" t="str">
        <f t="shared" si="47"/>
        <v>{"name":"#202 Pass Festival",_x000D_
"symbol":"COR22E202",_x000D_
"description":"Pass Festival / Pass NFT Festival - 1 édition Calvi on the Rocks 2022",_x000D_
"seller_fee_basis_points":1000,_x000D_
"image":"https://bafybeifqkpufgkns3k6petqd63ep2xwr6wzgbwoeoyn5qpd6v2qskgvyfq.ipfs.nftstorage.link?image_202.webp",_x000D_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07" s="78" t="str">
        <f>formatRow(Tokens!C$2:I$2,Tokens!C1507:I1507)</f>
        <v>"name":"#202 Pass Festival",_x000D_
"symbol":"COR22E202",_x000D_
"description":"Pass Festival / Pass NFT Festival - 1 édition Calvi on the Rocks 2022",_x000D_
"seller_fee_basis_points":1000,_x000D_
"image":"https://bafybeifqkpufgkns3k6petqd63ep2xwr6wzgbwoeoyn5qpd6v2qskgvyfq.ipfs.nftstorage.link?image_202.webp",_x000D_
"Issuer":"NfluenT for Calvi On The rocks",_x000D_
"external_url":""</v>
      </c>
      <c r="W1507" s="78" t="str">
        <f>formatRow(Tokens!J$2:AV$2,Tokens!J1507:AV1507,2,"attributes")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7" s="78" t="str">
        <f>formatRow(Tokens!AX$2:BC$2,Tokens!AX1507:BC1507,2,"creators")</f>
        <v>"creators":[{"address":"ncreator",_x000D_
"share":10},{"address":"cotrcrea",_x000D_
"share":90},{"address":"nminer",_x000D_
"share":0}]</v>
      </c>
      <c r="Y1507" s="78" t="str">
        <f>formatRow(Tokens!BD$2:BI$2,Tokens!BD1507:BI1507,2,"files")</f>
        <v>"files":[]</v>
      </c>
      <c r="Z1507" s="78"/>
      <c r="AA1507" s="78"/>
      <c r="AB1507" s="78"/>
      <c r="AC1507" s="78" t="str">
        <f>formatRow(Tokens!BJ$2:BK$2,Tokens!BJ1507:BK1507,0,"collection")</f>
        <v>"collection":{"name":"PASS Festival",_x000D_
"family":"Calvi On The Rocks"}</v>
      </c>
      <c r="AD1507" s="1" t="str">
        <f>formatRow(Tokens!BN$2:BR$2,Tokens!BN1507:BR1507,0,"marketplace")</f>
        <v>"marketplace":{"initial_price":294,_x000D_
"reservation_price":"",_x000D_
"duration":"",_x000D_
"max_mint":1,_x000D_
"sell_date":"25/06/2022"}</v>
      </c>
      <c r="AE1507" s="1"/>
    </row>
    <row r="1508" spans="4:31" ht="14.25" customHeight="1" x14ac:dyDescent="0.3">
      <c r="D1508" s="1">
        <f>Tokens!B1508</f>
        <v>203</v>
      </c>
      <c r="E1508" s="17" t="str">
        <f>IF(Tokens!C1508="","",Tokens!C1508)</f>
        <v>#203 Pass Festival</v>
      </c>
      <c r="F1508"/>
      <c r="G1508"/>
      <c r="H1508"/>
      <c r="I1508"/>
      <c r="J1508"/>
      <c r="M1508"/>
      <c r="N1508"/>
      <c r="O1508" s="15" t="str">
        <f t="shared" si="46"/>
        <v>_</v>
      </c>
      <c r="P1508" s="18" t="str">
        <f>IF(F1508="stop","",IF(F1508&lt;&gt;"",HYPERLINK(Settings!$B$5 &amp; "/manage/?network=" &amp; LOWER(B$8) &amp; "&amp;search=token&amp;account=" &amp; ToMint!$B$5 &amp; "&amp;view=" &amp; ToMint!J1508,"TokenSol"),""))</f>
        <v/>
      </c>
      <c r="Q1508" s="2"/>
      <c r="R1508" s="2"/>
      <c r="S1508" s="11"/>
      <c r="T1508" s="78" t="str">
        <f>"owner=" &amp; Tokens!BS1508 &amp; "&amp;filename_for_metadata=" &amp; Tokens!BT1508 &amp; "&amp;offchaindata_platform=" &amp; $B$17 &amp; "&amp;keyfile=" &amp; $B$5 &amp;  "&amp;repository=" &amp; $B$18</f>
        <v>owner=BbDq7xeUzpj8bXfd9N7dh1tw43Ss7xbYpyjoNuwDSrzq&amp;filename_for_metadata=PASSFestival_COR22E203&amp;offchaindata_platform=Github&amp;keyfile=Paul&amp;repository=CalviOnTheRocks2022</v>
      </c>
      <c r="U1508" s="78" t="str">
        <f t="shared" si="47"/>
        <v>{"name":"#203 Pass Festival",_x000D_
"symbol":"COR22E203",_x000D_
"description":"Pass Festival / Pass NFT Festival - 1 édition Calvi on the Rocks 2022",_x000D_
"seller_fee_basis_points":1000,_x000D_
"image":"https://bafybeibvgnjp6aakgke72kknzbmqkiv36enldfgcq54tgobxkpxkvcwmaq.ipfs.nftstorage.link?image_203.webp",_x000D_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08" s="78" t="str">
        <f>formatRow(Tokens!C$2:I$2,Tokens!C1508:I1508)</f>
        <v>"name":"#203 Pass Festival",_x000D_
"symbol":"COR22E203",_x000D_
"description":"Pass Festival / Pass NFT Festival - 1 édition Calvi on the Rocks 2022",_x000D_
"seller_fee_basis_points":1000,_x000D_
"image":"https://bafybeibvgnjp6aakgke72kknzbmqkiv36enldfgcq54tgobxkpxkvcwmaq.ipfs.nftstorage.link?image_203.webp",_x000D_
"Issuer":"NfluenT for Calvi On The rocks",_x000D_
"external_url":""</v>
      </c>
      <c r="W1508" s="78" t="str">
        <f>formatRow(Tokens!J$2:AV$2,Tokens!J1508:AV1508,2,"attributes")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8" s="78" t="str">
        <f>formatRow(Tokens!AX$2:BC$2,Tokens!AX1508:BC1508,2,"creators")</f>
        <v>"creators":[{"address":"ncreator",_x000D_
"share":10},{"address":"cotrcrea",_x000D_
"share":90},{"address":"nminer",_x000D_
"share":0}]</v>
      </c>
      <c r="Y1508" s="78" t="str">
        <f>formatRow(Tokens!BD$2:BI$2,Tokens!BD1508:BI1508,2,"files")</f>
        <v>"files":[]</v>
      </c>
      <c r="Z1508" s="78"/>
      <c r="AA1508" s="78"/>
      <c r="AB1508" s="78"/>
      <c r="AC1508" s="78" t="str">
        <f>formatRow(Tokens!BJ$2:BK$2,Tokens!BJ1508:BK1508,0,"collection")</f>
        <v>"collection":{"name":"PASS Festival",_x000D_
"family":"Calvi On The Rocks"}</v>
      </c>
      <c r="AD1508" s="1" t="str">
        <f>formatRow(Tokens!BN$2:BR$2,Tokens!BN1508:BR1508,0,"marketplace")</f>
        <v>"marketplace":{"initial_price":294,_x000D_
"reservation_price":"",_x000D_
"duration":"",_x000D_
"max_mint":1,_x000D_
"sell_date":"25/06/2022"}</v>
      </c>
      <c r="AE1508" s="1"/>
    </row>
    <row r="1509" spans="4:31" ht="14.25" customHeight="1" x14ac:dyDescent="0.3">
      <c r="D1509" s="1">
        <f>Tokens!B1509</f>
        <v>204</v>
      </c>
      <c r="E1509" s="17" t="str">
        <f>IF(Tokens!C1509="","",Tokens!C1509)</f>
        <v>#204 Pass Festival</v>
      </c>
      <c r="F1509"/>
      <c r="G1509"/>
      <c r="H1509"/>
      <c r="I1509"/>
      <c r="J1509"/>
      <c r="M1509"/>
      <c r="N1509"/>
      <c r="O1509" s="15" t="str">
        <f t="shared" ref="O1509:O1572" si="48">IF(AND(ISNUMBER(N1508),ISNUMBER(N1509)),(N1509-N1508)*$O$1,"_")</f>
        <v>_</v>
      </c>
      <c r="P1509" s="18" t="str">
        <f>IF(F1509="stop","",IF(F1509&lt;&gt;"",HYPERLINK(Settings!$B$5 &amp; "/manage/?network=" &amp; LOWER(B$8) &amp; "&amp;search=token&amp;account=" &amp; ToMint!$B$5 &amp; "&amp;view=" &amp; ToMint!J1509,"TokenSol"),""))</f>
        <v/>
      </c>
      <c r="Q1509" s="2"/>
      <c r="R1509" s="2"/>
      <c r="S1509" s="11"/>
      <c r="T1509" s="78" t="str">
        <f>"owner=" &amp; Tokens!BS1509 &amp; "&amp;filename_for_metadata=" &amp; Tokens!BT1509 &amp; "&amp;offchaindata_platform=" &amp; $B$17 &amp; "&amp;keyfile=" &amp; $B$5 &amp;  "&amp;repository=" &amp; $B$18</f>
        <v>owner=BbDq7xeUzpj8bXfd9N7dh1tw43Ss7xbYpyjoNuwDSrzq&amp;filename_for_metadata=PASSFestival_COR22E204&amp;offchaindata_platform=Github&amp;keyfile=Paul&amp;repository=CalviOnTheRocks2022</v>
      </c>
      <c r="U1509" s="78" t="str">
        <f t="shared" si="47"/>
        <v>{"name":"#204 Pass Festival",_x000D_
"symbol":"COR22E204",_x000D_
"description":"Pass Festival / Pass NFT Festival - 1 édition Calvi on the Rocks 2022",_x000D_
"seller_fee_basis_points":1000,_x000D_
"image":"https://bafybeiekyie6fjfx5672ppcaxsrzdyzziyb24rpdlm3gpaxamu7xx6bytq.ipfs.nftstorage.link?image_204.webp",_x000D_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09" s="78" t="str">
        <f>formatRow(Tokens!C$2:I$2,Tokens!C1509:I1509)</f>
        <v>"name":"#204 Pass Festival",_x000D_
"symbol":"COR22E204",_x000D_
"description":"Pass Festival / Pass NFT Festival - 1 édition Calvi on the Rocks 2022",_x000D_
"seller_fee_basis_points":1000,_x000D_
"image":"https://bafybeiekyie6fjfx5672ppcaxsrzdyzziyb24rpdlm3gpaxamu7xx6bytq.ipfs.nftstorage.link?image_204.webp",_x000D_
"Issuer":"NfluenT for Calvi On The rocks",_x000D_
"external_url":""</v>
      </c>
      <c r="W1509" s="78" t="str">
        <f>formatRow(Tokens!J$2:AV$2,Tokens!J1509:AV1509,2,"attributes")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9" s="78" t="str">
        <f>formatRow(Tokens!AX$2:BC$2,Tokens!AX1509:BC1509,2,"creators")</f>
        <v>"creators":[{"address":"ncreator",_x000D_
"share":10},{"address":"cotrcrea",_x000D_
"share":90},{"address":"nminer",_x000D_
"share":0}]</v>
      </c>
      <c r="Y1509" s="78" t="str">
        <f>formatRow(Tokens!BD$2:BI$2,Tokens!BD1509:BI1509,2,"files")</f>
        <v>"files":[]</v>
      </c>
      <c r="Z1509" s="78"/>
      <c r="AA1509" s="78"/>
      <c r="AB1509" s="78"/>
      <c r="AC1509" s="78" t="str">
        <f>formatRow(Tokens!BJ$2:BK$2,Tokens!BJ1509:BK1509,0,"collection")</f>
        <v>"collection":{"name":"PASS Festival",_x000D_
"family":"Calvi On The Rocks"}</v>
      </c>
      <c r="AD1509" s="1" t="str">
        <f>formatRow(Tokens!BN$2:BR$2,Tokens!BN1509:BR1509,0,"marketplace")</f>
        <v>"marketplace":{"initial_price":294,_x000D_
"reservation_price":"",_x000D_
"duration":"",_x000D_
"max_mint":1,_x000D_
"sell_date":"25/06/2022"}</v>
      </c>
      <c r="AE1509" s="1"/>
    </row>
    <row r="1510" spans="4:31" ht="14.25" customHeight="1" x14ac:dyDescent="0.3">
      <c r="D1510" s="1">
        <f>Tokens!B1510</f>
        <v>205</v>
      </c>
      <c r="E1510" s="17" t="str">
        <f>IF(Tokens!C1510="","",Tokens!C1510)</f>
        <v>#205 Pass Festival</v>
      </c>
      <c r="F1510"/>
      <c r="G1510"/>
      <c r="H1510"/>
      <c r="I1510"/>
      <c r="J1510"/>
      <c r="M1510"/>
      <c r="N1510"/>
      <c r="O1510" s="15" t="str">
        <f t="shared" si="48"/>
        <v>_</v>
      </c>
      <c r="P1510" s="18" t="str">
        <f>IF(F1510="stop","",IF(F1510&lt;&gt;"",HYPERLINK(Settings!$B$5 &amp; "/manage/?network=" &amp; LOWER(B$8) &amp; "&amp;search=token&amp;account=" &amp; ToMint!$B$5 &amp; "&amp;view=" &amp; ToMint!J1510,"TokenSol"),""))</f>
        <v/>
      </c>
      <c r="Q1510" s="2"/>
      <c r="R1510" s="2"/>
      <c r="S1510" s="11"/>
      <c r="T1510" s="78" t="str">
        <f>"owner=" &amp; Tokens!BS1510 &amp; "&amp;filename_for_metadata=" &amp; Tokens!BT1510 &amp; "&amp;offchaindata_platform=" &amp; $B$17 &amp; "&amp;keyfile=" &amp; $B$5 &amp;  "&amp;repository=" &amp; $B$18</f>
        <v>owner=BbDq7xeUzpj8bXfd9N7dh1tw43Ss7xbYpyjoNuwDSrzq&amp;filename_for_metadata=PASSFestival_COR22E205&amp;offchaindata_platform=Github&amp;keyfile=Paul&amp;repository=CalviOnTheRocks2022</v>
      </c>
      <c r="U1510" s="78" t="str">
        <f t="shared" si="47"/>
        <v>{"name":"#205 Pass Festival",_x000D_
"symbol":"COR22E205",_x000D_
"description":"Pass Festival / Pass NFT Festival - 1 édition Calvi on the Rocks 2022",_x000D_
"seller_fee_basis_points":1000,_x000D_
"image":"https://bafybeiexjuv7sopnirlz55xakkl42rsfgqzgmv2mrpmjlbfebesmxcv52m.ipfs.nftstorage.link?image_205.webp",_x000D_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10" s="78" t="str">
        <f>formatRow(Tokens!C$2:I$2,Tokens!C1510:I1510)</f>
        <v>"name":"#205 Pass Festival",_x000D_
"symbol":"COR22E205",_x000D_
"description":"Pass Festival / Pass NFT Festival - 1 édition Calvi on the Rocks 2022",_x000D_
"seller_fee_basis_points":1000,_x000D_
"image":"https://bafybeiexjuv7sopnirlz55xakkl42rsfgqzgmv2mrpmjlbfebesmxcv52m.ipfs.nftstorage.link?image_205.webp",_x000D_
"Issuer":"NfluenT for Calvi On The rocks",_x000D_
"external_url":""</v>
      </c>
      <c r="W1510" s="78" t="str">
        <f>formatRow(Tokens!J$2:AV$2,Tokens!J1510:AV1510,2,"attributes")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0" s="78" t="str">
        <f>formatRow(Tokens!AX$2:BC$2,Tokens!AX1510:BC1510,2,"creators")</f>
        <v>"creators":[{"address":"ncreator",_x000D_
"share":10},{"address":"cotrcrea",_x000D_
"share":90},{"address":"nminer",_x000D_
"share":0}]</v>
      </c>
      <c r="Y1510" s="78" t="str">
        <f>formatRow(Tokens!BD$2:BI$2,Tokens!BD1510:BI1510,2,"files")</f>
        <v>"files":[]</v>
      </c>
      <c r="Z1510" s="78"/>
      <c r="AA1510" s="78"/>
      <c r="AB1510" s="78"/>
      <c r="AC1510" s="78" t="str">
        <f>formatRow(Tokens!BJ$2:BK$2,Tokens!BJ1510:BK1510,0,"collection")</f>
        <v>"collection":{"name":"PASS Festival",_x000D_
"family":"Calvi On The Rocks"}</v>
      </c>
      <c r="AD1510" s="1" t="str">
        <f>formatRow(Tokens!BN$2:BR$2,Tokens!BN1510:BR1510,0,"marketplace")</f>
        <v>"marketplace":{"initial_price":294,_x000D_
"reservation_price":"",_x000D_
"duration":"",_x000D_
"max_mint":1,_x000D_
"sell_date":"25/06/2022"}</v>
      </c>
      <c r="AE1510" s="1"/>
    </row>
    <row r="1511" spans="4:31" ht="14.25" customHeight="1" x14ac:dyDescent="0.3">
      <c r="D1511" s="1">
        <f>Tokens!B1511</f>
        <v>206</v>
      </c>
      <c r="E1511" s="17" t="str">
        <f>IF(Tokens!C1511="","",Tokens!C1511)</f>
        <v>#206 Pass Festival</v>
      </c>
      <c r="F1511"/>
      <c r="G1511"/>
      <c r="H1511"/>
      <c r="I1511"/>
      <c r="J1511"/>
      <c r="M1511"/>
      <c r="N1511"/>
      <c r="O1511" s="15" t="str">
        <f t="shared" si="48"/>
        <v>_</v>
      </c>
      <c r="P1511" s="18" t="str">
        <f>IF(F1511="stop","",IF(F1511&lt;&gt;"",HYPERLINK(Settings!$B$5 &amp; "/manage/?network=" &amp; LOWER(B$8) &amp; "&amp;search=token&amp;account=" &amp; ToMint!$B$5 &amp; "&amp;view=" &amp; ToMint!J1511,"TokenSol"),""))</f>
        <v/>
      </c>
      <c r="Q1511" s="2"/>
      <c r="R1511" s="2"/>
      <c r="S1511" s="11"/>
      <c r="T1511" s="78" t="str">
        <f>"owner=" &amp; Tokens!BS1511 &amp; "&amp;filename_for_metadata=" &amp; Tokens!BT1511 &amp; "&amp;offchaindata_platform=" &amp; $B$17 &amp; "&amp;keyfile=" &amp; $B$5 &amp;  "&amp;repository=" &amp; $B$18</f>
        <v>owner=BbDq7xeUzpj8bXfd9N7dh1tw43Ss7xbYpyjoNuwDSrzq&amp;filename_for_metadata=PASSFestival_COR22E206&amp;offchaindata_platform=Github&amp;keyfile=Paul&amp;repository=CalviOnTheRocks2022</v>
      </c>
      <c r="U1511" s="78" t="str">
        <f t="shared" si="47"/>
        <v>{"name":"#206 Pass Festival",_x000D_
"symbol":"COR22E206",_x000D_
"description":"Pass Festival / Pass NFT Festival - 1 édition Calvi on the Rocks 2022",_x000D_
"seller_fee_basis_points":1000,_x000D_
"image":"https://bafybeierlubgn5dqcgngvuzchhgklsgvrt4nv6nvotoic43fap5ueivn5a.ipfs.nftstorage.link?image_206.webp",_x000D_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11" s="78" t="str">
        <f>formatRow(Tokens!C$2:I$2,Tokens!C1511:I1511)</f>
        <v>"name":"#206 Pass Festival",_x000D_
"symbol":"COR22E206",_x000D_
"description":"Pass Festival / Pass NFT Festival - 1 édition Calvi on the Rocks 2022",_x000D_
"seller_fee_basis_points":1000,_x000D_
"image":"https://bafybeierlubgn5dqcgngvuzchhgklsgvrt4nv6nvotoic43fap5ueivn5a.ipfs.nftstorage.link?image_206.webp",_x000D_
"Issuer":"NfluenT for Calvi On The rocks",_x000D_
"external_url":""</v>
      </c>
      <c r="W1511" s="78" t="str">
        <f>formatRow(Tokens!J$2:AV$2,Tokens!J1511:AV1511,2,"attributes")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1" s="78" t="str">
        <f>formatRow(Tokens!AX$2:BC$2,Tokens!AX1511:BC1511,2,"creators")</f>
        <v>"creators":[{"address":"ncreator",_x000D_
"share":10},{"address":"cotrcrea",_x000D_
"share":90},{"address":"nminer",_x000D_
"share":0}]</v>
      </c>
      <c r="Y1511" s="78" t="str">
        <f>formatRow(Tokens!BD$2:BI$2,Tokens!BD1511:BI1511,2,"files")</f>
        <v>"files":[]</v>
      </c>
      <c r="Z1511" s="78"/>
      <c r="AA1511" s="78"/>
      <c r="AB1511" s="78"/>
      <c r="AC1511" s="78" t="str">
        <f>formatRow(Tokens!BJ$2:BK$2,Tokens!BJ1511:BK1511,0,"collection")</f>
        <v>"collection":{"name":"PASS Festival",_x000D_
"family":"Calvi On The Rocks"}</v>
      </c>
      <c r="AD1511" s="1" t="str">
        <f>formatRow(Tokens!BN$2:BR$2,Tokens!BN1511:BR1511,0,"marketplace")</f>
        <v>"marketplace":{"initial_price":294,_x000D_
"reservation_price":"",_x000D_
"duration":"",_x000D_
"max_mint":1,_x000D_
"sell_date":"25/06/2022"}</v>
      </c>
      <c r="AE1511" s="1"/>
    </row>
    <row r="1512" spans="4:31" ht="14.25" customHeight="1" x14ac:dyDescent="0.3">
      <c r="D1512" s="1">
        <f>Tokens!B1512</f>
        <v>207</v>
      </c>
      <c r="E1512" s="17" t="str">
        <f>IF(Tokens!C1512="","",Tokens!C1512)</f>
        <v>#207 Pass Festival</v>
      </c>
      <c r="F1512"/>
      <c r="G1512"/>
      <c r="H1512"/>
      <c r="I1512"/>
      <c r="J1512"/>
      <c r="M1512"/>
      <c r="N1512"/>
      <c r="O1512" s="15" t="str">
        <f t="shared" si="48"/>
        <v>_</v>
      </c>
      <c r="P1512" s="18" t="str">
        <f>IF(F1512="stop","",IF(F1512&lt;&gt;"",HYPERLINK(Settings!$B$5 &amp; "/manage/?network=" &amp; LOWER(B$8) &amp; "&amp;search=token&amp;account=" &amp; ToMint!$B$5 &amp; "&amp;view=" &amp; ToMint!J1512,"TokenSol"),""))</f>
        <v/>
      </c>
      <c r="Q1512" s="2"/>
      <c r="R1512" s="2"/>
      <c r="S1512" s="11"/>
      <c r="T1512" s="78" t="str">
        <f>"owner=" &amp; Tokens!BS1512 &amp; "&amp;filename_for_metadata=" &amp; Tokens!BT1512 &amp; "&amp;offchaindata_platform=" &amp; $B$17 &amp; "&amp;keyfile=" &amp; $B$5 &amp;  "&amp;repository=" &amp; $B$18</f>
        <v>owner=BbDq7xeUzpj8bXfd9N7dh1tw43Ss7xbYpyjoNuwDSrzq&amp;filename_for_metadata=PASSFestival_COR22E207&amp;offchaindata_platform=Github&amp;keyfile=Paul&amp;repository=CalviOnTheRocks2022</v>
      </c>
      <c r="U1512" s="78" t="str">
        <f t="shared" si="47"/>
        <v>{"name":"#207 Pass Festival",_x000D_
"symbol":"COR22E207",_x000D_
"description":"Pass Festival / Pass NFT Festival - 1 édition Calvi on the Rocks 2022",_x000D_
"seller_fee_basis_points":1000,_x000D_
"image":"https://bafybeighdi4fc73cpb73qjzvdtk734lnafbnq2fsfwrsypfgqitg3a6wom.ipfs.nftstorage.link?image_207.webp",_x000D_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12" s="78" t="str">
        <f>formatRow(Tokens!C$2:I$2,Tokens!C1512:I1512)</f>
        <v>"name":"#207 Pass Festival",_x000D_
"symbol":"COR22E207",_x000D_
"description":"Pass Festival / Pass NFT Festival - 1 édition Calvi on the Rocks 2022",_x000D_
"seller_fee_basis_points":1000,_x000D_
"image":"https://bafybeighdi4fc73cpb73qjzvdtk734lnafbnq2fsfwrsypfgqitg3a6wom.ipfs.nftstorage.link?image_207.webp",_x000D_
"Issuer":"NfluenT for Calvi On The rocks",_x000D_
"external_url":""</v>
      </c>
      <c r="W1512" s="78" t="str">
        <f>formatRow(Tokens!J$2:AV$2,Tokens!J1512:AV1512,2,"attributes")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2" s="78" t="str">
        <f>formatRow(Tokens!AX$2:BC$2,Tokens!AX1512:BC1512,2,"creators")</f>
        <v>"creators":[{"address":"ncreator",_x000D_
"share":10},{"address":"cotrcrea",_x000D_
"share":90},{"address":"nminer",_x000D_
"share":0}]</v>
      </c>
      <c r="Y1512" s="78" t="str">
        <f>formatRow(Tokens!BD$2:BI$2,Tokens!BD1512:BI1512,2,"files")</f>
        <v>"files":[]</v>
      </c>
      <c r="Z1512" s="78"/>
      <c r="AA1512" s="78"/>
      <c r="AB1512" s="78"/>
      <c r="AC1512" s="78" t="str">
        <f>formatRow(Tokens!BJ$2:BK$2,Tokens!BJ1512:BK1512,0,"collection")</f>
        <v>"collection":{"name":"PASS Festival",_x000D_
"family":"Calvi On The Rocks"}</v>
      </c>
      <c r="AD1512" s="1" t="str">
        <f>formatRow(Tokens!BN$2:BR$2,Tokens!BN1512:BR1512,0,"marketplace")</f>
        <v>"marketplace":{"initial_price":294,_x000D_
"reservation_price":"",_x000D_
"duration":"",_x000D_
"max_mint":1,_x000D_
"sell_date":"25/06/2022"}</v>
      </c>
      <c r="AE1512" s="1"/>
    </row>
    <row r="1513" spans="4:31" ht="14.25" customHeight="1" x14ac:dyDescent="0.3">
      <c r="D1513" s="1">
        <f>Tokens!B1513</f>
        <v>208</v>
      </c>
      <c r="E1513" s="17" t="str">
        <f>IF(Tokens!C1513="","",Tokens!C1513)</f>
        <v>#208 Pass Festival</v>
      </c>
      <c r="F1513"/>
      <c r="G1513"/>
      <c r="H1513"/>
      <c r="I1513"/>
      <c r="J1513"/>
      <c r="M1513"/>
      <c r="N1513"/>
      <c r="O1513" s="15" t="str">
        <f t="shared" si="48"/>
        <v>_</v>
      </c>
      <c r="P1513" s="18" t="str">
        <f>IF(F1513="stop","",IF(F1513&lt;&gt;"",HYPERLINK(Settings!$B$5 &amp; "/manage/?network=" &amp; LOWER(B$8) &amp; "&amp;search=token&amp;account=" &amp; ToMint!$B$5 &amp; "&amp;view=" &amp; ToMint!J1513,"TokenSol"),""))</f>
        <v/>
      </c>
      <c r="Q1513" s="2"/>
      <c r="R1513" s="2"/>
      <c r="S1513" s="11"/>
      <c r="T1513" s="78" t="str">
        <f>"owner=" &amp; Tokens!BS1513 &amp; "&amp;filename_for_metadata=" &amp; Tokens!BT1513 &amp; "&amp;offchaindata_platform=" &amp; $B$17 &amp; "&amp;keyfile=" &amp; $B$5 &amp;  "&amp;repository=" &amp; $B$18</f>
        <v>owner=BbDq7xeUzpj8bXfd9N7dh1tw43Ss7xbYpyjoNuwDSrzq&amp;filename_for_metadata=PASSFestival_COR22E208&amp;offchaindata_platform=Github&amp;keyfile=Paul&amp;repository=CalviOnTheRocks2022</v>
      </c>
      <c r="U1513" s="78" t="str">
        <f t="shared" si="47"/>
        <v>{"name":"#208 Pass Festival",_x000D_
"symbol":"COR22E208",_x000D_
"description":"Pass Festival / Pass NFT Festival - 1 édition Calvi on the Rocks 2022",_x000D_
"seller_fee_basis_points":1000,_x000D_
"image":"https://bafybeiay3vyvbjolahjkbebnfehwbffixsadxllzxt5wzrisemw42zqxvy.ipfs.nftstorage.link?image_208.webp",_x000D_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13" s="78" t="str">
        <f>formatRow(Tokens!C$2:I$2,Tokens!C1513:I1513)</f>
        <v>"name":"#208 Pass Festival",_x000D_
"symbol":"COR22E208",_x000D_
"description":"Pass Festival / Pass NFT Festival - 1 édition Calvi on the Rocks 2022",_x000D_
"seller_fee_basis_points":1000,_x000D_
"image":"https://bafybeiay3vyvbjolahjkbebnfehwbffixsadxllzxt5wzrisemw42zqxvy.ipfs.nftstorage.link?image_208.webp",_x000D_
"Issuer":"NfluenT for Calvi On The rocks",_x000D_
"external_url":""</v>
      </c>
      <c r="W1513" s="78" t="str">
        <f>formatRow(Tokens!J$2:AV$2,Tokens!J1513:AV1513,2,"attributes")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3" s="78" t="str">
        <f>formatRow(Tokens!AX$2:BC$2,Tokens!AX1513:BC1513,2,"creators")</f>
        <v>"creators":[{"address":"ncreator",_x000D_
"share":10},{"address":"cotrcrea",_x000D_
"share":90},{"address":"nminer",_x000D_
"share":0}]</v>
      </c>
      <c r="Y1513" s="78" t="str">
        <f>formatRow(Tokens!BD$2:BI$2,Tokens!BD1513:BI1513,2,"files")</f>
        <v>"files":[]</v>
      </c>
      <c r="Z1513" s="78"/>
      <c r="AA1513" s="78"/>
      <c r="AB1513" s="78"/>
      <c r="AC1513" s="78" t="str">
        <f>formatRow(Tokens!BJ$2:BK$2,Tokens!BJ1513:BK1513,0,"collection")</f>
        <v>"collection":{"name":"PASS Festival",_x000D_
"family":"Calvi On The Rocks"}</v>
      </c>
      <c r="AD1513" s="1" t="str">
        <f>formatRow(Tokens!BN$2:BR$2,Tokens!BN1513:BR1513,0,"marketplace")</f>
        <v>"marketplace":{"initial_price":294,_x000D_
"reservation_price":"",_x000D_
"duration":"",_x000D_
"max_mint":1,_x000D_
"sell_date":"25/06/2022"}</v>
      </c>
      <c r="AE1513" s="1"/>
    </row>
    <row r="1514" spans="4:31" ht="14.25" customHeight="1" x14ac:dyDescent="0.3">
      <c r="D1514" s="1">
        <f>Tokens!B1514</f>
        <v>209</v>
      </c>
      <c r="E1514" s="17" t="str">
        <f>IF(Tokens!C1514="","",Tokens!C1514)</f>
        <v>#209 Pass Festival</v>
      </c>
      <c r="F1514"/>
      <c r="G1514"/>
      <c r="H1514"/>
      <c r="I1514"/>
      <c r="J1514"/>
      <c r="M1514"/>
      <c r="N1514"/>
      <c r="O1514" s="15" t="str">
        <f t="shared" si="48"/>
        <v>_</v>
      </c>
      <c r="P1514" s="18" t="str">
        <f>IF(F1514="stop","",IF(F1514&lt;&gt;"",HYPERLINK(Settings!$B$5 &amp; "/manage/?network=" &amp; LOWER(B$8) &amp; "&amp;search=token&amp;account=" &amp; ToMint!$B$5 &amp; "&amp;view=" &amp; ToMint!J1514,"TokenSol"),""))</f>
        <v/>
      </c>
      <c r="Q1514" s="2"/>
      <c r="R1514" s="2"/>
      <c r="S1514" s="11"/>
      <c r="T1514" s="78" t="str">
        <f>"owner=" &amp; Tokens!BS1514 &amp; "&amp;filename_for_metadata=" &amp; Tokens!BT1514 &amp; "&amp;offchaindata_platform=" &amp; $B$17 &amp; "&amp;keyfile=" &amp; $B$5 &amp;  "&amp;repository=" &amp; $B$18</f>
        <v>owner=BbDq7xeUzpj8bXfd9N7dh1tw43Ss7xbYpyjoNuwDSrzq&amp;filename_for_metadata=PASSFestival_COR22E209&amp;offchaindata_platform=Github&amp;keyfile=Paul&amp;repository=CalviOnTheRocks2022</v>
      </c>
      <c r="U1514" s="78" t="str">
        <f t="shared" si="47"/>
        <v>{"name":"#209 Pass Festival",_x000D_
"symbol":"COR22E209",_x000D_
"description":"Pass Festival / Pass NFT Festival - 1 édition Calvi on the Rocks 2022",_x000D_
"seller_fee_basis_points":1000,_x000D_
"image":"https://bafybeibryekwjll4mueqdwou2byc2ajsysx3dbvodjkicfseuhx2whagda.ipfs.nftstorage.link?image_209.webp",_x000D_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14" s="78" t="str">
        <f>formatRow(Tokens!C$2:I$2,Tokens!C1514:I1514)</f>
        <v>"name":"#209 Pass Festival",_x000D_
"symbol":"COR22E209",_x000D_
"description":"Pass Festival / Pass NFT Festival - 1 édition Calvi on the Rocks 2022",_x000D_
"seller_fee_basis_points":1000,_x000D_
"image":"https://bafybeibryekwjll4mueqdwou2byc2ajsysx3dbvodjkicfseuhx2whagda.ipfs.nftstorage.link?image_209.webp",_x000D_
"Issuer":"NfluenT for Calvi On The rocks",_x000D_
"external_url":""</v>
      </c>
      <c r="W1514" s="78" t="str">
        <f>formatRow(Tokens!J$2:AV$2,Tokens!J1514:AV1514,2,"attributes")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4" s="78" t="str">
        <f>formatRow(Tokens!AX$2:BC$2,Tokens!AX1514:BC1514,2,"creators")</f>
        <v>"creators":[{"address":"ncreator",_x000D_
"share":10},{"address":"cotrcrea",_x000D_
"share":90},{"address":"nminer",_x000D_
"share":0}]</v>
      </c>
      <c r="Y1514" s="78" t="str">
        <f>formatRow(Tokens!BD$2:BI$2,Tokens!BD1514:BI1514,2,"files")</f>
        <v>"files":[]</v>
      </c>
      <c r="Z1514" s="78"/>
      <c r="AA1514" s="78"/>
      <c r="AB1514" s="78"/>
      <c r="AC1514" s="78" t="str">
        <f>formatRow(Tokens!BJ$2:BK$2,Tokens!BJ1514:BK1514,0,"collection")</f>
        <v>"collection":{"name":"PASS Festival",_x000D_
"family":"Calvi On The Rocks"}</v>
      </c>
      <c r="AD1514" s="1" t="str">
        <f>formatRow(Tokens!BN$2:BR$2,Tokens!BN1514:BR1514,0,"marketplace")</f>
        <v>"marketplace":{"initial_price":294,_x000D_
"reservation_price":"",_x000D_
"duration":"",_x000D_
"max_mint":1,_x000D_
"sell_date":"25/06/2022"}</v>
      </c>
      <c r="AE1514" s="1"/>
    </row>
    <row r="1515" spans="4:31" ht="14.25" customHeight="1" x14ac:dyDescent="0.3">
      <c r="D1515" s="1">
        <f>Tokens!B1515</f>
        <v>210</v>
      </c>
      <c r="E1515" s="17" t="str">
        <f>IF(Tokens!C1515="","",Tokens!C1515)</f>
        <v>#210 Pass Festival</v>
      </c>
      <c r="F1515"/>
      <c r="G1515"/>
      <c r="H1515"/>
      <c r="I1515"/>
      <c r="J1515"/>
      <c r="M1515"/>
      <c r="N1515"/>
      <c r="O1515" s="15" t="str">
        <f t="shared" si="48"/>
        <v>_</v>
      </c>
      <c r="P1515" s="18" t="str">
        <f>IF(F1515="stop","",IF(F1515&lt;&gt;"",HYPERLINK(Settings!$B$5 &amp; "/manage/?network=" &amp; LOWER(B$8) &amp; "&amp;search=token&amp;account=" &amp; ToMint!$B$5 &amp; "&amp;view=" &amp; ToMint!J1515,"TokenSol"),""))</f>
        <v/>
      </c>
      <c r="Q1515" s="2"/>
      <c r="R1515" s="2"/>
      <c r="S1515" s="11"/>
      <c r="T1515" s="78" t="str">
        <f>"owner=" &amp; Tokens!BS1515 &amp; "&amp;filename_for_metadata=" &amp; Tokens!BT1515 &amp; "&amp;offchaindata_platform=" &amp; $B$17 &amp; "&amp;keyfile=" &amp; $B$5 &amp;  "&amp;repository=" &amp; $B$18</f>
        <v>owner=BbDq7xeUzpj8bXfd9N7dh1tw43Ss7xbYpyjoNuwDSrzq&amp;filename_for_metadata=PASSFestival_COR22E210&amp;offchaindata_platform=Github&amp;keyfile=Paul&amp;repository=CalviOnTheRocks2022</v>
      </c>
      <c r="U1515" s="78" t="str">
        <f t="shared" si="47"/>
        <v>{"name":"#210 Pass Festival",_x000D_
"symbol":"COR22E210",_x000D_
"description":"Pass Festival / Pass NFT Festival - 1 édition Calvi on the Rocks 2022",_x000D_
"seller_fee_basis_points":1000,_x000D_
"image":"https://bafybeidw6tupau7ziyrwffg7tctlrqxcpejlu3o2em6qdx7gmdpu33b2pq.ipfs.nftstorage.link?image_210.webp",_x000D_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15" s="78" t="str">
        <f>formatRow(Tokens!C$2:I$2,Tokens!C1515:I1515)</f>
        <v>"name":"#210 Pass Festival",_x000D_
"symbol":"COR22E210",_x000D_
"description":"Pass Festival / Pass NFT Festival - 1 édition Calvi on the Rocks 2022",_x000D_
"seller_fee_basis_points":1000,_x000D_
"image":"https://bafybeidw6tupau7ziyrwffg7tctlrqxcpejlu3o2em6qdx7gmdpu33b2pq.ipfs.nftstorage.link?image_210.webp",_x000D_
"Issuer":"NfluenT for Calvi On The rocks",_x000D_
"external_url":""</v>
      </c>
      <c r="W1515" s="78" t="str">
        <f>formatRow(Tokens!J$2:AV$2,Tokens!J1515:AV1515,2,"attributes")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5" s="78" t="str">
        <f>formatRow(Tokens!AX$2:BC$2,Tokens!AX1515:BC1515,2,"creators")</f>
        <v>"creators":[{"address":"ncreator",_x000D_
"share":10},{"address":"cotrcrea",_x000D_
"share":90},{"address":"nminer",_x000D_
"share":0}]</v>
      </c>
      <c r="Y1515" s="78" t="str">
        <f>formatRow(Tokens!BD$2:BI$2,Tokens!BD1515:BI1515,2,"files")</f>
        <v>"files":[]</v>
      </c>
      <c r="Z1515" s="78"/>
      <c r="AA1515" s="78"/>
      <c r="AB1515" s="78"/>
      <c r="AC1515" s="78" t="str">
        <f>formatRow(Tokens!BJ$2:BK$2,Tokens!BJ1515:BK1515,0,"collection")</f>
        <v>"collection":{"name":"PASS Festival",_x000D_
"family":"Calvi On The Rocks"}</v>
      </c>
      <c r="AD1515" s="1" t="str">
        <f>formatRow(Tokens!BN$2:BR$2,Tokens!BN1515:BR1515,0,"marketplace")</f>
        <v>"marketplace":{"initial_price":294,_x000D_
"reservation_price":"",_x000D_
"duration":"",_x000D_
"max_mint":1,_x000D_
"sell_date":"25/06/2022"}</v>
      </c>
      <c r="AE1515" s="1"/>
    </row>
    <row r="1516" spans="4:31" ht="14.25" customHeight="1" x14ac:dyDescent="0.3">
      <c r="D1516" s="1">
        <f>Tokens!B1516</f>
        <v>211</v>
      </c>
      <c r="E1516" s="17" t="str">
        <f>IF(Tokens!C1516="","",Tokens!C1516)</f>
        <v>#211 Pass Festival</v>
      </c>
      <c r="F1516"/>
      <c r="G1516"/>
      <c r="H1516"/>
      <c r="I1516"/>
      <c r="J1516"/>
      <c r="M1516"/>
      <c r="N1516"/>
      <c r="O1516" s="15" t="str">
        <f t="shared" si="48"/>
        <v>_</v>
      </c>
      <c r="P1516" s="18" t="str">
        <f>IF(F1516="stop","",IF(F1516&lt;&gt;"",HYPERLINK(Settings!$B$5 &amp; "/manage/?network=" &amp; LOWER(B$8) &amp; "&amp;search=token&amp;account=" &amp; ToMint!$B$5 &amp; "&amp;view=" &amp; ToMint!J1516,"TokenSol"),""))</f>
        <v/>
      </c>
      <c r="Q1516" s="2"/>
      <c r="R1516" s="2"/>
      <c r="S1516" s="11"/>
      <c r="T1516" s="78" t="str">
        <f>"owner=" &amp; Tokens!BS1516 &amp; "&amp;filename_for_metadata=" &amp; Tokens!BT1516 &amp; "&amp;offchaindata_platform=" &amp; $B$17 &amp; "&amp;keyfile=" &amp; $B$5 &amp;  "&amp;repository=" &amp; $B$18</f>
        <v>owner=BbDq7xeUzpj8bXfd9N7dh1tw43Ss7xbYpyjoNuwDSrzq&amp;filename_for_metadata=PASSFestival_COR22E211&amp;offchaindata_platform=Github&amp;keyfile=Paul&amp;repository=CalviOnTheRocks2022</v>
      </c>
      <c r="U1516" s="78" t="str">
        <f t="shared" si="47"/>
        <v>{"name":"#211 Pass Festival",_x000D_
"symbol":"COR22E211",_x000D_
"description":"Pass Festival / Pass NFT Festival - 1 édition Calvi on the Rocks 2022",_x000D_
"seller_fee_basis_points":1000,_x000D_
"image":"https://bafybeiep3uihnvoqderuijny6cnno7mckvm5ij67jbv67fas6knduhbyvy.ipfs.nftstorage.link?image_211.webp",_x000D_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16" s="78" t="str">
        <f>formatRow(Tokens!C$2:I$2,Tokens!C1516:I1516)</f>
        <v>"name":"#211 Pass Festival",_x000D_
"symbol":"COR22E211",_x000D_
"description":"Pass Festival / Pass NFT Festival - 1 édition Calvi on the Rocks 2022",_x000D_
"seller_fee_basis_points":1000,_x000D_
"image":"https://bafybeiep3uihnvoqderuijny6cnno7mckvm5ij67jbv67fas6knduhbyvy.ipfs.nftstorage.link?image_211.webp",_x000D_
"Issuer":"NfluenT for Calvi On The rocks",_x000D_
"external_url":""</v>
      </c>
      <c r="W1516" s="78" t="str">
        <f>formatRow(Tokens!J$2:AV$2,Tokens!J1516:AV1516,2,"attributes")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6" s="78" t="str">
        <f>formatRow(Tokens!AX$2:BC$2,Tokens!AX1516:BC1516,2,"creators")</f>
        <v>"creators":[{"address":"ncreator",_x000D_
"share":10},{"address":"cotrcrea",_x000D_
"share":90},{"address":"nminer",_x000D_
"share":0}]</v>
      </c>
      <c r="Y1516" s="78" t="str">
        <f>formatRow(Tokens!BD$2:BI$2,Tokens!BD1516:BI1516,2,"files")</f>
        <v>"files":[]</v>
      </c>
      <c r="Z1516" s="78"/>
      <c r="AA1516" s="78"/>
      <c r="AB1516" s="78"/>
      <c r="AC1516" s="78" t="str">
        <f>formatRow(Tokens!BJ$2:BK$2,Tokens!BJ1516:BK1516,0,"collection")</f>
        <v>"collection":{"name":"PASS Festival",_x000D_
"family":"Calvi On The Rocks"}</v>
      </c>
      <c r="AD1516" s="1" t="str">
        <f>formatRow(Tokens!BN$2:BR$2,Tokens!BN1516:BR1516,0,"marketplace")</f>
        <v>"marketplace":{"initial_price":294,_x000D_
"reservation_price":"",_x000D_
"duration":"",_x000D_
"max_mint":1,_x000D_
"sell_date":"25/06/2022"}</v>
      </c>
      <c r="AE1516" s="1"/>
    </row>
    <row r="1517" spans="4:31" ht="14.25" customHeight="1" x14ac:dyDescent="0.3">
      <c r="D1517" s="1">
        <f>Tokens!B1517</f>
        <v>212</v>
      </c>
      <c r="E1517" s="17" t="str">
        <f>IF(Tokens!C1517="","",Tokens!C1517)</f>
        <v>#212 Pass Festival</v>
      </c>
      <c r="F1517"/>
      <c r="G1517"/>
      <c r="H1517"/>
      <c r="I1517"/>
      <c r="J1517"/>
      <c r="M1517"/>
      <c r="N1517"/>
      <c r="O1517" s="15" t="str">
        <f t="shared" si="48"/>
        <v>_</v>
      </c>
      <c r="P1517" s="18" t="str">
        <f>IF(F1517="stop","",IF(F1517&lt;&gt;"",HYPERLINK(Settings!$B$5 &amp; "/manage/?network=" &amp; LOWER(B$8) &amp; "&amp;search=token&amp;account=" &amp; ToMint!$B$5 &amp; "&amp;view=" &amp; ToMint!J1517,"TokenSol"),""))</f>
        <v/>
      </c>
      <c r="Q1517" s="2"/>
      <c r="R1517" s="2"/>
      <c r="S1517" s="11"/>
      <c r="T1517" s="78" t="str">
        <f>"owner=" &amp; Tokens!BS1517 &amp; "&amp;filename_for_metadata=" &amp; Tokens!BT1517 &amp; "&amp;offchaindata_platform=" &amp; $B$17 &amp; "&amp;keyfile=" &amp; $B$5 &amp;  "&amp;repository=" &amp; $B$18</f>
        <v>owner=BbDq7xeUzpj8bXfd9N7dh1tw43Ss7xbYpyjoNuwDSrzq&amp;filename_for_metadata=PASSFestival_COR22E212&amp;offchaindata_platform=Github&amp;keyfile=Paul&amp;repository=CalviOnTheRocks2022</v>
      </c>
      <c r="U1517" s="78" t="str">
        <f t="shared" si="47"/>
        <v>{"name":"#212 Pass Festival",_x000D_
"symbol":"COR22E212",_x000D_
"description":"Pass Festival / Pass NFT Festival - 1 édition Calvi on the Rocks 2022",_x000D_
"seller_fee_basis_points":1000,_x000D_
"image":"https://bafybeibdfzjanmfkxc3vwk7n575w6xjx3br5iv3dhkba22ediujbczihda.ipfs.nftstorage.link?image_212.webp",_x000D_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17" s="78" t="str">
        <f>formatRow(Tokens!C$2:I$2,Tokens!C1517:I1517)</f>
        <v>"name":"#212 Pass Festival",_x000D_
"symbol":"COR22E212",_x000D_
"description":"Pass Festival / Pass NFT Festival - 1 édition Calvi on the Rocks 2022",_x000D_
"seller_fee_basis_points":1000,_x000D_
"image":"https://bafybeibdfzjanmfkxc3vwk7n575w6xjx3br5iv3dhkba22ediujbczihda.ipfs.nftstorage.link?image_212.webp",_x000D_
"Issuer":"NfluenT for Calvi On The rocks",_x000D_
"external_url":""</v>
      </c>
      <c r="W1517" s="78" t="str">
        <f>formatRow(Tokens!J$2:AV$2,Tokens!J1517:AV1517,2,"attributes")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7" s="78" t="str">
        <f>formatRow(Tokens!AX$2:BC$2,Tokens!AX1517:BC1517,2,"creators")</f>
        <v>"creators":[{"address":"ncreator",_x000D_
"share":10},{"address":"cotrcrea",_x000D_
"share":90},{"address":"nminer",_x000D_
"share":0}]</v>
      </c>
      <c r="Y1517" s="78" t="str">
        <f>formatRow(Tokens!BD$2:BI$2,Tokens!BD1517:BI1517,2,"files")</f>
        <v>"files":[]</v>
      </c>
      <c r="Z1517" s="78"/>
      <c r="AA1517" s="78"/>
      <c r="AB1517" s="78"/>
      <c r="AC1517" s="78" t="str">
        <f>formatRow(Tokens!BJ$2:BK$2,Tokens!BJ1517:BK1517,0,"collection")</f>
        <v>"collection":{"name":"PASS Festival",_x000D_
"family":"Calvi On The Rocks"}</v>
      </c>
      <c r="AD1517" s="1" t="str">
        <f>formatRow(Tokens!BN$2:BR$2,Tokens!BN1517:BR1517,0,"marketplace")</f>
        <v>"marketplace":{"initial_price":294,_x000D_
"reservation_price":"",_x000D_
"duration":"",_x000D_
"max_mint":1,_x000D_
"sell_date":"25/06/2022"}</v>
      </c>
      <c r="AE1517" s="1"/>
    </row>
    <row r="1518" spans="4:31" ht="14.25" customHeight="1" x14ac:dyDescent="0.3">
      <c r="D1518" s="1">
        <f>Tokens!B1518</f>
        <v>213</v>
      </c>
      <c r="E1518" s="17" t="str">
        <f>IF(Tokens!C1518="","",Tokens!C1518)</f>
        <v>#213 Pass Festival</v>
      </c>
      <c r="F1518"/>
      <c r="G1518"/>
      <c r="H1518"/>
      <c r="I1518"/>
      <c r="J1518"/>
      <c r="M1518"/>
      <c r="N1518"/>
      <c r="O1518" s="15" t="str">
        <f t="shared" si="48"/>
        <v>_</v>
      </c>
      <c r="P1518" s="18" t="str">
        <f>IF(F1518="stop","",IF(F1518&lt;&gt;"",HYPERLINK(Settings!$B$5 &amp; "/manage/?network=" &amp; LOWER(B$8) &amp; "&amp;search=token&amp;account=" &amp; ToMint!$B$5 &amp; "&amp;view=" &amp; ToMint!J1518,"TokenSol"),""))</f>
        <v/>
      </c>
      <c r="Q1518" s="2"/>
      <c r="R1518" s="2"/>
      <c r="S1518" s="11"/>
      <c r="T1518" s="78" t="str">
        <f>"owner=" &amp; Tokens!BS1518 &amp; "&amp;filename_for_metadata=" &amp; Tokens!BT1518 &amp; "&amp;offchaindata_platform=" &amp; $B$17 &amp; "&amp;keyfile=" &amp; $B$5 &amp;  "&amp;repository=" &amp; $B$18</f>
        <v>owner=BbDq7xeUzpj8bXfd9N7dh1tw43Ss7xbYpyjoNuwDSrzq&amp;filename_for_metadata=PASSFestival_COR22E213&amp;offchaindata_platform=Github&amp;keyfile=Paul&amp;repository=CalviOnTheRocks2022</v>
      </c>
      <c r="U1518" s="78" t="str">
        <f t="shared" si="47"/>
        <v>{"name":"#213 Pass Festival",_x000D_
"symbol":"COR22E213",_x000D_
"description":"Pass Festival / Pass NFT Festival - 1 édition Calvi on the Rocks 2022",_x000D_
"seller_fee_basis_points":1000,_x000D_
"image":"https://bafybeidi677gzuz6drhfvyumjwln4jzyfceibzibbymnlldvoc67z2vtei.ipfs.nftstorage.link?image_213.webp",_x000D_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18" s="78" t="str">
        <f>formatRow(Tokens!C$2:I$2,Tokens!C1518:I1518)</f>
        <v>"name":"#213 Pass Festival",_x000D_
"symbol":"COR22E213",_x000D_
"description":"Pass Festival / Pass NFT Festival - 1 édition Calvi on the Rocks 2022",_x000D_
"seller_fee_basis_points":1000,_x000D_
"image":"https://bafybeidi677gzuz6drhfvyumjwln4jzyfceibzibbymnlldvoc67z2vtei.ipfs.nftstorage.link?image_213.webp",_x000D_
"Issuer":"NfluenT for Calvi On The rocks",_x000D_
"external_url":""</v>
      </c>
      <c r="W1518" s="78" t="str">
        <f>formatRow(Tokens!J$2:AV$2,Tokens!J1518:AV1518,2,"attributes")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8" s="78" t="str">
        <f>formatRow(Tokens!AX$2:BC$2,Tokens!AX1518:BC1518,2,"creators")</f>
        <v>"creators":[{"address":"ncreator",_x000D_
"share":10},{"address":"cotrcrea",_x000D_
"share":90},{"address":"nminer",_x000D_
"share":0}]</v>
      </c>
      <c r="Y1518" s="78" t="str">
        <f>formatRow(Tokens!BD$2:BI$2,Tokens!BD1518:BI1518,2,"files")</f>
        <v>"files":[]</v>
      </c>
      <c r="Z1518" s="78"/>
      <c r="AA1518" s="78"/>
      <c r="AB1518" s="78"/>
      <c r="AC1518" s="78" t="str">
        <f>formatRow(Tokens!BJ$2:BK$2,Tokens!BJ1518:BK1518,0,"collection")</f>
        <v>"collection":{"name":"PASS Festival",_x000D_
"family":"Calvi On The Rocks"}</v>
      </c>
      <c r="AD1518" s="1" t="str">
        <f>formatRow(Tokens!BN$2:BR$2,Tokens!BN1518:BR1518,0,"marketplace")</f>
        <v>"marketplace":{"initial_price":294,_x000D_
"reservation_price":"",_x000D_
"duration":"",_x000D_
"max_mint":1,_x000D_
"sell_date":"25/06/2022"}</v>
      </c>
      <c r="AE1518" s="1"/>
    </row>
    <row r="1519" spans="4:31" ht="14.25" customHeight="1" x14ac:dyDescent="0.3">
      <c r="D1519" s="1">
        <f>Tokens!B1519</f>
        <v>214</v>
      </c>
      <c r="E1519" s="17" t="str">
        <f>IF(Tokens!C1519="","",Tokens!C1519)</f>
        <v>#214 Pass Festival</v>
      </c>
      <c r="F1519"/>
      <c r="G1519"/>
      <c r="H1519"/>
      <c r="I1519"/>
      <c r="J1519"/>
      <c r="M1519"/>
      <c r="N1519"/>
      <c r="O1519" s="15" t="str">
        <f t="shared" si="48"/>
        <v>_</v>
      </c>
      <c r="P1519" s="18" t="str">
        <f>IF(F1519="stop","",IF(F1519&lt;&gt;"",HYPERLINK(Settings!$B$5 &amp; "/manage/?network=" &amp; LOWER(B$8) &amp; "&amp;search=token&amp;account=" &amp; ToMint!$B$5 &amp; "&amp;view=" &amp; ToMint!J1519,"TokenSol"),""))</f>
        <v/>
      </c>
      <c r="Q1519" s="2"/>
      <c r="R1519" s="2"/>
      <c r="S1519" s="11"/>
      <c r="T1519" s="78" t="str">
        <f>"owner=" &amp; Tokens!BS1519 &amp; "&amp;filename_for_metadata=" &amp; Tokens!BT1519 &amp; "&amp;offchaindata_platform=" &amp; $B$17 &amp; "&amp;keyfile=" &amp; $B$5 &amp;  "&amp;repository=" &amp; $B$18</f>
        <v>owner=BbDq7xeUzpj8bXfd9N7dh1tw43Ss7xbYpyjoNuwDSrzq&amp;filename_for_metadata=PASSFestival_COR22E214&amp;offchaindata_platform=Github&amp;keyfile=Paul&amp;repository=CalviOnTheRocks2022</v>
      </c>
      <c r="U1519" s="78" t="str">
        <f t="shared" si="47"/>
        <v>{"name":"#214 Pass Festival",_x000D_
"symbol":"COR22E214",_x000D_
"description":"Pass Festival / Pass NFT Festival - 1 édition Calvi on the Rocks 2022",_x000D_
"seller_fee_basis_points":1000,_x000D_
"image":"https://bafybeigjpz4apljzuog4dn22hwithrhjw4ghml6fpxw2tr7xxbdnr5n6qq.ipfs.nftstorage.link?image_214.webp",_x000D_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19" s="78" t="str">
        <f>formatRow(Tokens!C$2:I$2,Tokens!C1519:I1519)</f>
        <v>"name":"#214 Pass Festival",_x000D_
"symbol":"COR22E214",_x000D_
"description":"Pass Festival / Pass NFT Festival - 1 édition Calvi on the Rocks 2022",_x000D_
"seller_fee_basis_points":1000,_x000D_
"image":"https://bafybeigjpz4apljzuog4dn22hwithrhjw4ghml6fpxw2tr7xxbdnr5n6qq.ipfs.nftstorage.link?image_214.webp",_x000D_
"Issuer":"NfluenT for Calvi On The rocks",_x000D_
"external_url":""</v>
      </c>
      <c r="W1519" s="78" t="str">
        <f>formatRow(Tokens!J$2:AV$2,Tokens!J1519:AV1519,2,"attributes")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9" s="78" t="str">
        <f>formatRow(Tokens!AX$2:BC$2,Tokens!AX1519:BC1519,2,"creators")</f>
        <v>"creators":[{"address":"ncreator",_x000D_
"share":10},{"address":"cotrcrea",_x000D_
"share":90},{"address":"nminer",_x000D_
"share":0}]</v>
      </c>
      <c r="Y1519" s="78" t="str">
        <f>formatRow(Tokens!BD$2:BI$2,Tokens!BD1519:BI1519,2,"files")</f>
        <v>"files":[]</v>
      </c>
      <c r="Z1519" s="78"/>
      <c r="AA1519" s="78"/>
      <c r="AB1519" s="78"/>
      <c r="AC1519" s="78" t="str">
        <f>formatRow(Tokens!BJ$2:BK$2,Tokens!BJ1519:BK1519,0,"collection")</f>
        <v>"collection":{"name":"PASS Festival",_x000D_
"family":"Calvi On The Rocks"}</v>
      </c>
      <c r="AD1519" s="1" t="str">
        <f>formatRow(Tokens!BN$2:BR$2,Tokens!BN1519:BR1519,0,"marketplace")</f>
        <v>"marketplace":{"initial_price":294,_x000D_
"reservation_price":"",_x000D_
"duration":"",_x000D_
"max_mint":1,_x000D_
"sell_date":"25/06/2022"}</v>
      </c>
      <c r="AE1519" s="1"/>
    </row>
    <row r="1520" spans="4:31" ht="14.25" customHeight="1" x14ac:dyDescent="0.3">
      <c r="D1520" s="1">
        <f>Tokens!B1520</f>
        <v>215</v>
      </c>
      <c r="E1520" s="17" t="str">
        <f>IF(Tokens!C1520="","",Tokens!C1520)</f>
        <v>#215 Pass Festival</v>
      </c>
      <c r="F1520"/>
      <c r="G1520"/>
      <c r="H1520"/>
      <c r="I1520"/>
      <c r="J1520"/>
      <c r="M1520"/>
      <c r="N1520"/>
      <c r="O1520" s="15" t="str">
        <f t="shared" si="48"/>
        <v>_</v>
      </c>
      <c r="P1520" s="18" t="str">
        <f>IF(F1520="stop","",IF(F1520&lt;&gt;"",HYPERLINK(Settings!$B$5 &amp; "/manage/?network=" &amp; LOWER(B$8) &amp; "&amp;search=token&amp;account=" &amp; ToMint!$B$5 &amp; "&amp;view=" &amp; ToMint!J1520,"TokenSol"),""))</f>
        <v/>
      </c>
      <c r="Q1520" s="2"/>
      <c r="R1520" s="2"/>
      <c r="S1520" s="11"/>
      <c r="T1520" s="78" t="str">
        <f>"owner=" &amp; Tokens!BS1520 &amp; "&amp;filename_for_metadata=" &amp; Tokens!BT1520 &amp; "&amp;offchaindata_platform=" &amp; $B$17 &amp; "&amp;keyfile=" &amp; $B$5 &amp;  "&amp;repository=" &amp; $B$18</f>
        <v>owner=BbDq7xeUzpj8bXfd9N7dh1tw43Ss7xbYpyjoNuwDSrzq&amp;filename_for_metadata=PASSFestival_COR22E215&amp;offchaindata_platform=Github&amp;keyfile=Paul&amp;repository=CalviOnTheRocks2022</v>
      </c>
      <c r="U1520" s="78" t="str">
        <f t="shared" si="47"/>
        <v>{"name":"#215 Pass Festival",_x000D_
"symbol":"COR22E215",_x000D_
"description":"Pass Festival / Pass NFT Festival - 1 édition Calvi on the Rocks 2022",_x000D_
"seller_fee_basis_points":1000,_x000D_
"image":"https://bafybeih54reoo5mpuq3dekhh577lgszvsfltifjj6mxawanzs4vzrq37vy.ipfs.nftstorage.link?image_215.webp",_x000D_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20" s="78" t="str">
        <f>formatRow(Tokens!C$2:I$2,Tokens!C1520:I1520)</f>
        <v>"name":"#215 Pass Festival",_x000D_
"symbol":"COR22E215",_x000D_
"description":"Pass Festival / Pass NFT Festival - 1 édition Calvi on the Rocks 2022",_x000D_
"seller_fee_basis_points":1000,_x000D_
"image":"https://bafybeih54reoo5mpuq3dekhh577lgszvsfltifjj6mxawanzs4vzrq37vy.ipfs.nftstorage.link?image_215.webp",_x000D_
"Issuer":"NfluenT for Calvi On The rocks",_x000D_
"external_url":""</v>
      </c>
      <c r="W1520" s="78" t="str">
        <f>formatRow(Tokens!J$2:AV$2,Tokens!J1520:AV1520,2,"attributes")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0" s="78" t="str">
        <f>formatRow(Tokens!AX$2:BC$2,Tokens!AX1520:BC1520,2,"creators")</f>
        <v>"creators":[{"address":"ncreator",_x000D_
"share":10},{"address":"cotrcrea",_x000D_
"share":90},{"address":"nminer",_x000D_
"share":0}]</v>
      </c>
      <c r="Y1520" s="78" t="str">
        <f>formatRow(Tokens!BD$2:BI$2,Tokens!BD1520:BI1520,2,"files")</f>
        <v>"files":[]</v>
      </c>
      <c r="Z1520" s="78"/>
      <c r="AA1520" s="78"/>
      <c r="AB1520" s="78"/>
      <c r="AC1520" s="78" t="str">
        <f>formatRow(Tokens!BJ$2:BK$2,Tokens!BJ1520:BK1520,0,"collection")</f>
        <v>"collection":{"name":"PASS Festival",_x000D_
"family":"Calvi On The Rocks"}</v>
      </c>
      <c r="AD1520" s="1" t="str">
        <f>formatRow(Tokens!BN$2:BR$2,Tokens!BN1520:BR1520,0,"marketplace")</f>
        <v>"marketplace":{"initial_price":294,_x000D_
"reservation_price":"",_x000D_
"duration":"",_x000D_
"max_mint":1,_x000D_
"sell_date":"25/06/2022"}</v>
      </c>
      <c r="AE1520" s="1"/>
    </row>
    <row r="1521" spans="4:31" ht="14.25" customHeight="1" x14ac:dyDescent="0.3">
      <c r="D1521" s="1">
        <f>Tokens!B1521</f>
        <v>216</v>
      </c>
      <c r="E1521" s="17" t="str">
        <f>IF(Tokens!C1521="","",Tokens!C1521)</f>
        <v>#216 Pass Festival</v>
      </c>
      <c r="F1521"/>
      <c r="G1521"/>
      <c r="H1521"/>
      <c r="I1521"/>
      <c r="J1521"/>
      <c r="M1521"/>
      <c r="N1521"/>
      <c r="O1521" s="15" t="str">
        <f t="shared" si="48"/>
        <v>_</v>
      </c>
      <c r="P1521" s="18" t="str">
        <f>IF(F1521="stop","",IF(F1521&lt;&gt;"",HYPERLINK(Settings!$B$5 &amp; "/manage/?network=" &amp; LOWER(B$8) &amp; "&amp;search=token&amp;account=" &amp; ToMint!$B$5 &amp; "&amp;view=" &amp; ToMint!J1521,"TokenSol"),""))</f>
        <v/>
      </c>
      <c r="Q1521" s="2"/>
      <c r="R1521" s="2"/>
      <c r="S1521" s="11"/>
      <c r="T1521" s="78" t="str">
        <f>"owner=" &amp; Tokens!BS1521 &amp; "&amp;filename_for_metadata=" &amp; Tokens!BT1521 &amp; "&amp;offchaindata_platform=" &amp; $B$17 &amp; "&amp;keyfile=" &amp; $B$5 &amp;  "&amp;repository=" &amp; $B$18</f>
        <v>owner=BbDq7xeUzpj8bXfd9N7dh1tw43Ss7xbYpyjoNuwDSrzq&amp;filename_for_metadata=PASSFestival_COR22E216&amp;offchaindata_platform=Github&amp;keyfile=Paul&amp;repository=CalviOnTheRocks2022</v>
      </c>
      <c r="U1521" s="78" t="str">
        <f t="shared" si="47"/>
        <v>{"name":"#216 Pass Festival",_x000D_
"symbol":"COR22E216",_x000D_
"description":"Pass Festival / Pass NFT Festival - 1 édition Calvi on the Rocks 2022",_x000D_
"seller_fee_basis_points":1000,_x000D_
"image":"https://bafybeihadqloufjtzx7oe5donvd6wsuoc2mxhfjslf47cnuugpb6orgqde.ipfs.nftstorage.link?image_216.webp",_x000D_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21" s="78" t="str">
        <f>formatRow(Tokens!C$2:I$2,Tokens!C1521:I1521)</f>
        <v>"name":"#216 Pass Festival",_x000D_
"symbol":"COR22E216",_x000D_
"description":"Pass Festival / Pass NFT Festival - 1 édition Calvi on the Rocks 2022",_x000D_
"seller_fee_basis_points":1000,_x000D_
"image":"https://bafybeihadqloufjtzx7oe5donvd6wsuoc2mxhfjslf47cnuugpb6orgqde.ipfs.nftstorage.link?image_216.webp",_x000D_
"Issuer":"NfluenT for Calvi On The rocks",_x000D_
"external_url":""</v>
      </c>
      <c r="W1521" s="78" t="str">
        <f>formatRow(Tokens!J$2:AV$2,Tokens!J1521:AV1521,2,"attributes")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1" s="78" t="str">
        <f>formatRow(Tokens!AX$2:BC$2,Tokens!AX1521:BC1521,2,"creators")</f>
        <v>"creators":[{"address":"ncreator",_x000D_
"share":10},{"address":"cotrcrea",_x000D_
"share":90},{"address":"nminer",_x000D_
"share":0}]</v>
      </c>
      <c r="Y1521" s="78" t="str">
        <f>formatRow(Tokens!BD$2:BI$2,Tokens!BD1521:BI1521,2,"files")</f>
        <v>"files":[]</v>
      </c>
      <c r="Z1521" s="78"/>
      <c r="AA1521" s="78"/>
      <c r="AB1521" s="78"/>
      <c r="AC1521" s="78" t="str">
        <f>formatRow(Tokens!BJ$2:BK$2,Tokens!BJ1521:BK1521,0,"collection")</f>
        <v>"collection":{"name":"PASS Festival",_x000D_
"family":"Calvi On The Rocks"}</v>
      </c>
      <c r="AD1521" s="1" t="str">
        <f>formatRow(Tokens!BN$2:BR$2,Tokens!BN1521:BR1521,0,"marketplace")</f>
        <v>"marketplace":{"initial_price":294,_x000D_
"reservation_price":"",_x000D_
"duration":"",_x000D_
"max_mint":1,_x000D_
"sell_date":"25/06/2022"}</v>
      </c>
      <c r="AE1521" s="1"/>
    </row>
    <row r="1522" spans="4:31" ht="14.25" customHeight="1" x14ac:dyDescent="0.3">
      <c r="D1522" s="1">
        <f>Tokens!B1522</f>
        <v>217</v>
      </c>
      <c r="E1522" s="17" t="str">
        <f>IF(Tokens!C1522="","",Tokens!C1522)</f>
        <v>#217 Pass Festival</v>
      </c>
      <c r="F1522"/>
      <c r="G1522"/>
      <c r="H1522"/>
      <c r="I1522"/>
      <c r="J1522"/>
      <c r="M1522"/>
      <c r="N1522"/>
      <c r="O1522" s="15" t="str">
        <f t="shared" si="48"/>
        <v>_</v>
      </c>
      <c r="P1522" s="18" t="str">
        <f>IF(F1522="stop","",IF(F1522&lt;&gt;"",HYPERLINK(Settings!$B$5 &amp; "/manage/?network=" &amp; LOWER(B$8) &amp; "&amp;search=token&amp;account=" &amp; ToMint!$B$5 &amp; "&amp;view=" &amp; ToMint!J1522,"TokenSol"),""))</f>
        <v/>
      </c>
      <c r="Q1522" s="2"/>
      <c r="R1522" s="2"/>
      <c r="S1522" s="11"/>
      <c r="T1522" s="78" t="str">
        <f>"owner=" &amp; Tokens!BS1522 &amp; "&amp;filename_for_metadata=" &amp; Tokens!BT1522 &amp; "&amp;offchaindata_platform=" &amp; $B$17 &amp; "&amp;keyfile=" &amp; $B$5 &amp;  "&amp;repository=" &amp; $B$18</f>
        <v>owner=BbDq7xeUzpj8bXfd9N7dh1tw43Ss7xbYpyjoNuwDSrzq&amp;filename_for_metadata=PASSFestival_COR22E217&amp;offchaindata_platform=Github&amp;keyfile=Paul&amp;repository=CalviOnTheRocks2022</v>
      </c>
      <c r="U1522" s="78" t="str">
        <f t="shared" si="47"/>
        <v>{"name":"#217 Pass Festival",_x000D_
"symbol":"COR22E217",_x000D_
"description":"Pass Festival / Pass NFT Festival - 1 édition Calvi on the Rocks 2022",_x000D_
"seller_fee_basis_points":1000,_x000D_
"image":"https://bafybeiaimamq5uwpku2rgrgktbbxitkx4t7rqgmjmdb6km6cwutawrd5eq.ipfs.nftstorage.link?image_217.webp",_x000D_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22" s="78" t="str">
        <f>formatRow(Tokens!C$2:I$2,Tokens!C1522:I1522)</f>
        <v>"name":"#217 Pass Festival",_x000D_
"symbol":"COR22E217",_x000D_
"description":"Pass Festival / Pass NFT Festival - 1 édition Calvi on the Rocks 2022",_x000D_
"seller_fee_basis_points":1000,_x000D_
"image":"https://bafybeiaimamq5uwpku2rgrgktbbxitkx4t7rqgmjmdb6km6cwutawrd5eq.ipfs.nftstorage.link?image_217.webp",_x000D_
"Issuer":"NfluenT for Calvi On The rocks",_x000D_
"external_url":""</v>
      </c>
      <c r="W1522" s="78" t="str">
        <f>formatRow(Tokens!J$2:AV$2,Tokens!J1522:AV1522,2,"attributes")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2" s="78" t="str">
        <f>formatRow(Tokens!AX$2:BC$2,Tokens!AX1522:BC1522,2,"creators")</f>
        <v>"creators":[{"address":"ncreator",_x000D_
"share":10},{"address":"cotrcrea",_x000D_
"share":90},{"address":"nminer",_x000D_
"share":0}]</v>
      </c>
      <c r="Y1522" s="78" t="str">
        <f>formatRow(Tokens!BD$2:BI$2,Tokens!BD1522:BI1522,2,"files")</f>
        <v>"files":[]</v>
      </c>
      <c r="Z1522" s="78"/>
      <c r="AA1522" s="78"/>
      <c r="AB1522" s="78"/>
      <c r="AC1522" s="78" t="str">
        <f>formatRow(Tokens!BJ$2:BK$2,Tokens!BJ1522:BK1522,0,"collection")</f>
        <v>"collection":{"name":"PASS Festival",_x000D_
"family":"Calvi On The Rocks"}</v>
      </c>
      <c r="AD1522" s="1" t="str">
        <f>formatRow(Tokens!BN$2:BR$2,Tokens!BN1522:BR1522,0,"marketplace")</f>
        <v>"marketplace":{"initial_price":294,_x000D_
"reservation_price":"",_x000D_
"duration":"",_x000D_
"max_mint":1,_x000D_
"sell_date":"25/06/2022"}</v>
      </c>
      <c r="AE1522" s="1"/>
    </row>
    <row r="1523" spans="4:31" ht="14.25" customHeight="1" x14ac:dyDescent="0.3">
      <c r="D1523" s="1">
        <f>Tokens!B1523</f>
        <v>218</v>
      </c>
      <c r="E1523" s="17" t="str">
        <f>IF(Tokens!C1523="","",Tokens!C1523)</f>
        <v>#218 Pass Festival</v>
      </c>
      <c r="F1523"/>
      <c r="G1523"/>
      <c r="H1523"/>
      <c r="I1523"/>
      <c r="J1523"/>
      <c r="M1523"/>
      <c r="N1523"/>
      <c r="O1523" s="15" t="str">
        <f t="shared" si="48"/>
        <v>_</v>
      </c>
      <c r="P1523" s="18" t="str">
        <f>IF(F1523="stop","",IF(F1523&lt;&gt;"",HYPERLINK(Settings!$B$5 &amp; "/manage/?network=" &amp; LOWER(B$8) &amp; "&amp;search=token&amp;account=" &amp; ToMint!$B$5 &amp; "&amp;view=" &amp; ToMint!J1523,"TokenSol"),""))</f>
        <v/>
      </c>
      <c r="Q1523" s="2"/>
      <c r="R1523" s="2"/>
      <c r="S1523" s="11"/>
      <c r="T1523" s="78" t="str">
        <f>"owner=" &amp; Tokens!BS1523 &amp; "&amp;filename_for_metadata=" &amp; Tokens!BT1523 &amp; "&amp;offchaindata_platform=" &amp; $B$17 &amp; "&amp;keyfile=" &amp; $B$5 &amp;  "&amp;repository=" &amp; $B$18</f>
        <v>owner=BbDq7xeUzpj8bXfd9N7dh1tw43Ss7xbYpyjoNuwDSrzq&amp;filename_for_metadata=PASSFestival_COR22E218&amp;offchaindata_platform=Github&amp;keyfile=Paul&amp;repository=CalviOnTheRocks2022</v>
      </c>
      <c r="U1523" s="78" t="str">
        <f t="shared" si="47"/>
        <v>{"name":"#218 Pass Festival",_x000D_
"symbol":"COR22E218",_x000D_
"description":"Pass Festival / Pass NFT Festival - 1 édition Calvi on the Rocks 2022",_x000D_
"seller_fee_basis_points":1000,_x000D_
"image":"https://bafybeibhho6lzhlshih2fzogjoebeje5lyxrbt4xeeoe7qixbo7iuxklju.ipfs.nftstorage.link?image_218.webp",_x000D_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23" s="78" t="str">
        <f>formatRow(Tokens!C$2:I$2,Tokens!C1523:I1523)</f>
        <v>"name":"#218 Pass Festival",_x000D_
"symbol":"COR22E218",_x000D_
"description":"Pass Festival / Pass NFT Festival - 1 édition Calvi on the Rocks 2022",_x000D_
"seller_fee_basis_points":1000,_x000D_
"image":"https://bafybeibhho6lzhlshih2fzogjoebeje5lyxrbt4xeeoe7qixbo7iuxklju.ipfs.nftstorage.link?image_218.webp",_x000D_
"Issuer":"NfluenT for Calvi On The rocks",_x000D_
"external_url":""</v>
      </c>
      <c r="W1523" s="78" t="str">
        <f>formatRow(Tokens!J$2:AV$2,Tokens!J1523:AV1523,2,"attributes")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3" s="78" t="str">
        <f>formatRow(Tokens!AX$2:BC$2,Tokens!AX1523:BC1523,2,"creators")</f>
        <v>"creators":[{"address":"ncreator",_x000D_
"share":10},{"address":"cotrcrea",_x000D_
"share":90},{"address":"nminer",_x000D_
"share":0}]</v>
      </c>
      <c r="Y1523" s="78" t="str">
        <f>formatRow(Tokens!BD$2:BI$2,Tokens!BD1523:BI1523,2,"files")</f>
        <v>"files":[]</v>
      </c>
      <c r="Z1523" s="78"/>
      <c r="AA1523" s="78"/>
      <c r="AB1523" s="78"/>
      <c r="AC1523" s="78" t="str">
        <f>formatRow(Tokens!BJ$2:BK$2,Tokens!BJ1523:BK1523,0,"collection")</f>
        <v>"collection":{"name":"PASS Festival",_x000D_
"family":"Calvi On The Rocks"}</v>
      </c>
      <c r="AD1523" s="1" t="str">
        <f>formatRow(Tokens!BN$2:BR$2,Tokens!BN1523:BR1523,0,"marketplace")</f>
        <v>"marketplace":{"initial_price":294,_x000D_
"reservation_price":"",_x000D_
"duration":"",_x000D_
"max_mint":1,_x000D_
"sell_date":"25/06/2022"}</v>
      </c>
      <c r="AE1523" s="1"/>
    </row>
    <row r="1524" spans="4:31" ht="14.25" customHeight="1" x14ac:dyDescent="0.3">
      <c r="D1524" s="1">
        <f>Tokens!B1524</f>
        <v>219</v>
      </c>
      <c r="E1524" s="17" t="str">
        <f>IF(Tokens!C1524="","",Tokens!C1524)</f>
        <v>#219 Pass Festival</v>
      </c>
      <c r="F1524"/>
      <c r="G1524"/>
      <c r="H1524"/>
      <c r="I1524"/>
      <c r="J1524"/>
      <c r="M1524"/>
      <c r="N1524"/>
      <c r="O1524" s="15" t="str">
        <f t="shared" si="48"/>
        <v>_</v>
      </c>
      <c r="P1524" s="18" t="str">
        <f>IF(F1524="stop","",IF(F1524&lt;&gt;"",HYPERLINK(Settings!$B$5 &amp; "/manage/?network=" &amp; LOWER(B$8) &amp; "&amp;search=token&amp;account=" &amp; ToMint!$B$5 &amp; "&amp;view=" &amp; ToMint!J1524,"TokenSol"),""))</f>
        <v/>
      </c>
      <c r="Q1524" s="2"/>
      <c r="R1524" s="2"/>
      <c r="S1524" s="11"/>
      <c r="T1524" s="78" t="str">
        <f>"owner=" &amp; Tokens!BS1524 &amp; "&amp;filename_for_metadata=" &amp; Tokens!BT1524 &amp; "&amp;offchaindata_platform=" &amp; $B$17 &amp; "&amp;keyfile=" &amp; $B$5 &amp;  "&amp;repository=" &amp; $B$18</f>
        <v>owner=BbDq7xeUzpj8bXfd9N7dh1tw43Ss7xbYpyjoNuwDSrzq&amp;filename_for_metadata=PASSFestival_COR22E219&amp;offchaindata_platform=Github&amp;keyfile=Paul&amp;repository=CalviOnTheRocks2022</v>
      </c>
      <c r="U1524" s="78" t="str">
        <f t="shared" si="47"/>
        <v>{"name":"#219 Pass Festival",_x000D_
"symbol":"COR22E219",_x000D_
"description":"Pass Festival / Pass NFT Festival - 1 édition Calvi on the Rocks 2022",_x000D_
"seller_fee_basis_points":1000,_x000D_
"image":"https://bafybeibmknhfbqzj6osh4ewot726rdeiphodirwejbou4rabybuvbw5ktm.ipfs.nftstorage.link?image_219.webp",_x000D_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24" s="78" t="str">
        <f>formatRow(Tokens!C$2:I$2,Tokens!C1524:I1524)</f>
        <v>"name":"#219 Pass Festival",_x000D_
"symbol":"COR22E219",_x000D_
"description":"Pass Festival / Pass NFT Festival - 1 édition Calvi on the Rocks 2022",_x000D_
"seller_fee_basis_points":1000,_x000D_
"image":"https://bafybeibmknhfbqzj6osh4ewot726rdeiphodirwejbou4rabybuvbw5ktm.ipfs.nftstorage.link?image_219.webp",_x000D_
"Issuer":"NfluenT for Calvi On The rocks",_x000D_
"external_url":""</v>
      </c>
      <c r="W1524" s="78" t="str">
        <f>formatRow(Tokens!J$2:AV$2,Tokens!J1524:AV1524,2,"attributes")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4" s="78" t="str">
        <f>formatRow(Tokens!AX$2:BC$2,Tokens!AX1524:BC1524,2,"creators")</f>
        <v>"creators":[{"address":"ncreator",_x000D_
"share":10},{"address":"cotrcrea",_x000D_
"share":90},{"address":"nminer",_x000D_
"share":0}]</v>
      </c>
      <c r="Y1524" s="78" t="str">
        <f>formatRow(Tokens!BD$2:BI$2,Tokens!BD1524:BI1524,2,"files")</f>
        <v>"files":[]</v>
      </c>
      <c r="Z1524" s="78"/>
      <c r="AA1524" s="78"/>
      <c r="AB1524" s="78"/>
      <c r="AC1524" s="78" t="str">
        <f>formatRow(Tokens!BJ$2:BK$2,Tokens!BJ1524:BK1524,0,"collection")</f>
        <v>"collection":{"name":"PASS Festival",_x000D_
"family":"Calvi On The Rocks"}</v>
      </c>
      <c r="AD1524" s="1" t="str">
        <f>formatRow(Tokens!BN$2:BR$2,Tokens!BN1524:BR1524,0,"marketplace")</f>
        <v>"marketplace":{"initial_price":294,_x000D_
"reservation_price":"",_x000D_
"duration":"",_x000D_
"max_mint":1,_x000D_
"sell_date":"25/06/2022"}</v>
      </c>
      <c r="AE1524" s="1"/>
    </row>
    <row r="1525" spans="4:31" ht="14.25" customHeight="1" x14ac:dyDescent="0.3">
      <c r="D1525" s="1">
        <f>Tokens!B1525</f>
        <v>220</v>
      </c>
      <c r="E1525" s="17" t="str">
        <f>IF(Tokens!C1525="","",Tokens!C1525)</f>
        <v>#220 Pass Festival</v>
      </c>
      <c r="F1525"/>
      <c r="G1525"/>
      <c r="H1525"/>
      <c r="I1525"/>
      <c r="J1525"/>
      <c r="M1525"/>
      <c r="N1525"/>
      <c r="O1525" s="15" t="str">
        <f t="shared" si="48"/>
        <v>_</v>
      </c>
      <c r="P1525" s="18" t="str">
        <f>IF(F1525="stop","",IF(F1525&lt;&gt;"",HYPERLINK(Settings!$B$5 &amp; "/manage/?network=" &amp; LOWER(B$8) &amp; "&amp;search=token&amp;account=" &amp; ToMint!$B$5 &amp; "&amp;view=" &amp; ToMint!J1525,"TokenSol"),""))</f>
        <v/>
      </c>
      <c r="Q1525" s="2"/>
      <c r="R1525" s="2"/>
      <c r="S1525" s="11"/>
      <c r="T1525" s="78" t="str">
        <f>"owner=" &amp; Tokens!BS1525 &amp; "&amp;filename_for_metadata=" &amp; Tokens!BT1525 &amp; "&amp;offchaindata_platform=" &amp; $B$17 &amp; "&amp;keyfile=" &amp; $B$5 &amp;  "&amp;repository=" &amp; $B$18</f>
        <v>owner=BbDq7xeUzpj8bXfd9N7dh1tw43Ss7xbYpyjoNuwDSrzq&amp;filename_for_metadata=PASSFestival_COR22E220&amp;offchaindata_platform=Github&amp;keyfile=Paul&amp;repository=CalviOnTheRocks2022</v>
      </c>
      <c r="U1525" s="78" t="str">
        <f t="shared" si="47"/>
        <v>{"name":"#220 Pass Festival",_x000D_
"symbol":"COR22E220",_x000D_
"description":"Pass Festival / Pass NFT Festival - 1 édition Calvi on the Rocks 2022",_x000D_
"seller_fee_basis_points":1000,_x000D_
"image":"https://bafybeiejm3yhesqxaixyayuyrecuuxs4cfqam2h4e3d2vpznaqdvlkgcoa.ipfs.nftstorage.link?image_220.webp",_x000D_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25" s="78" t="str">
        <f>formatRow(Tokens!C$2:I$2,Tokens!C1525:I1525)</f>
        <v>"name":"#220 Pass Festival",_x000D_
"symbol":"COR22E220",_x000D_
"description":"Pass Festival / Pass NFT Festival - 1 édition Calvi on the Rocks 2022",_x000D_
"seller_fee_basis_points":1000,_x000D_
"image":"https://bafybeiejm3yhesqxaixyayuyrecuuxs4cfqam2h4e3d2vpznaqdvlkgcoa.ipfs.nftstorage.link?image_220.webp",_x000D_
"Issuer":"NfluenT for Calvi On The rocks",_x000D_
"external_url":""</v>
      </c>
      <c r="W1525" s="78" t="str">
        <f>formatRow(Tokens!J$2:AV$2,Tokens!J1525:AV1525,2,"attributes")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5" s="78" t="str">
        <f>formatRow(Tokens!AX$2:BC$2,Tokens!AX1525:BC1525,2,"creators")</f>
        <v>"creators":[{"address":"ncreator",_x000D_
"share":10},{"address":"cotrcrea",_x000D_
"share":90},{"address":"nminer",_x000D_
"share":0}]</v>
      </c>
      <c r="Y1525" s="78" t="str">
        <f>formatRow(Tokens!BD$2:BI$2,Tokens!BD1525:BI1525,2,"files")</f>
        <v>"files":[]</v>
      </c>
      <c r="Z1525" s="78"/>
      <c r="AA1525" s="78"/>
      <c r="AB1525" s="78"/>
      <c r="AC1525" s="78" t="str">
        <f>formatRow(Tokens!BJ$2:BK$2,Tokens!BJ1525:BK1525,0,"collection")</f>
        <v>"collection":{"name":"PASS Festival",_x000D_
"family":"Calvi On The Rocks"}</v>
      </c>
      <c r="AD1525" s="1" t="str">
        <f>formatRow(Tokens!BN$2:BR$2,Tokens!BN1525:BR1525,0,"marketplace")</f>
        <v>"marketplace":{"initial_price":294,_x000D_
"reservation_price":"",_x000D_
"duration":"",_x000D_
"max_mint":1,_x000D_
"sell_date":"25/06/2022"}</v>
      </c>
      <c r="AE1525" s="1"/>
    </row>
    <row r="1526" spans="4:31" ht="14.25" customHeight="1" x14ac:dyDescent="0.3">
      <c r="D1526" s="1">
        <f>Tokens!B1526</f>
        <v>221</v>
      </c>
      <c r="E1526" s="17" t="str">
        <f>IF(Tokens!C1526="","",Tokens!C1526)</f>
        <v>#221 Pass Festival</v>
      </c>
      <c r="F1526"/>
      <c r="G1526"/>
      <c r="H1526"/>
      <c r="I1526"/>
      <c r="J1526"/>
      <c r="M1526"/>
      <c r="N1526"/>
      <c r="O1526" s="15" t="str">
        <f t="shared" si="48"/>
        <v>_</v>
      </c>
      <c r="P1526" s="18" t="str">
        <f>IF(F1526="stop","",IF(F1526&lt;&gt;"",HYPERLINK(Settings!$B$5 &amp; "/manage/?network=" &amp; LOWER(B$8) &amp; "&amp;search=token&amp;account=" &amp; ToMint!$B$5 &amp; "&amp;view=" &amp; ToMint!J1526,"TokenSol"),""))</f>
        <v/>
      </c>
      <c r="Q1526" s="2"/>
      <c r="R1526" s="2"/>
      <c r="S1526" s="11"/>
      <c r="T1526" s="78" t="str">
        <f>"owner=" &amp; Tokens!BS1526 &amp; "&amp;filename_for_metadata=" &amp; Tokens!BT1526 &amp; "&amp;offchaindata_platform=" &amp; $B$17 &amp; "&amp;keyfile=" &amp; $B$5 &amp;  "&amp;repository=" &amp; $B$18</f>
        <v>owner=BbDq7xeUzpj8bXfd9N7dh1tw43Ss7xbYpyjoNuwDSrzq&amp;filename_for_metadata=PASSFestival_COR22E221&amp;offchaindata_platform=Github&amp;keyfile=Paul&amp;repository=CalviOnTheRocks2022</v>
      </c>
      <c r="U1526" s="78" t="str">
        <f t="shared" si="47"/>
        <v>{"name":"#221 Pass Festival",_x000D_
"symbol":"COR22E221",_x000D_
"description":"Pass Festival / Pass NFT Festival - 1 édition Calvi on the Rocks 2022",_x000D_
"seller_fee_basis_points":1000,_x000D_
"image":"https://bafybeibevbnqo3hxueejfg2bneqvmwio6ho6zpji4mz3loqybfkpqtbmdy.ipfs.nftstorage.link?image_221.webp",_x000D_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26" s="78" t="str">
        <f>formatRow(Tokens!C$2:I$2,Tokens!C1526:I1526)</f>
        <v>"name":"#221 Pass Festival",_x000D_
"symbol":"COR22E221",_x000D_
"description":"Pass Festival / Pass NFT Festival - 1 édition Calvi on the Rocks 2022",_x000D_
"seller_fee_basis_points":1000,_x000D_
"image":"https://bafybeibevbnqo3hxueejfg2bneqvmwio6ho6zpji4mz3loqybfkpqtbmdy.ipfs.nftstorage.link?image_221.webp",_x000D_
"Issuer":"NfluenT for Calvi On The rocks",_x000D_
"external_url":""</v>
      </c>
      <c r="W1526" s="78" t="str">
        <f>formatRow(Tokens!J$2:AV$2,Tokens!J1526:AV1526,2,"attributes")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6" s="78" t="str">
        <f>formatRow(Tokens!AX$2:BC$2,Tokens!AX1526:BC1526,2,"creators")</f>
        <v>"creators":[{"address":"ncreator",_x000D_
"share":10},{"address":"cotrcrea",_x000D_
"share":90},{"address":"nminer",_x000D_
"share":0}]</v>
      </c>
      <c r="Y1526" s="78" t="str">
        <f>formatRow(Tokens!BD$2:BI$2,Tokens!BD1526:BI1526,2,"files")</f>
        <v>"files":[]</v>
      </c>
      <c r="Z1526" s="78"/>
      <c r="AA1526" s="78"/>
      <c r="AB1526" s="78"/>
      <c r="AC1526" s="78" t="str">
        <f>formatRow(Tokens!BJ$2:BK$2,Tokens!BJ1526:BK1526,0,"collection")</f>
        <v>"collection":{"name":"PASS Festival",_x000D_
"family":"Calvi On The Rocks"}</v>
      </c>
      <c r="AD1526" s="1" t="str">
        <f>formatRow(Tokens!BN$2:BR$2,Tokens!BN1526:BR1526,0,"marketplace")</f>
        <v>"marketplace":{"initial_price":294,_x000D_
"reservation_price":"",_x000D_
"duration":"",_x000D_
"max_mint":1,_x000D_
"sell_date":"25/06/2022"}</v>
      </c>
      <c r="AE1526" s="1"/>
    </row>
    <row r="1527" spans="4:31" ht="14.25" customHeight="1" x14ac:dyDescent="0.3">
      <c r="D1527" s="1">
        <f>Tokens!B1527</f>
        <v>222</v>
      </c>
      <c r="E1527" s="17" t="str">
        <f>IF(Tokens!C1527="","",Tokens!C1527)</f>
        <v>#222 Pass Festival</v>
      </c>
      <c r="F1527"/>
      <c r="G1527"/>
      <c r="H1527"/>
      <c r="I1527"/>
      <c r="J1527"/>
      <c r="M1527"/>
      <c r="N1527"/>
      <c r="O1527" s="15" t="str">
        <f t="shared" si="48"/>
        <v>_</v>
      </c>
      <c r="P1527" s="18" t="str">
        <f>IF(F1527="stop","",IF(F1527&lt;&gt;"",HYPERLINK(Settings!$B$5 &amp; "/manage/?network=" &amp; LOWER(B$8) &amp; "&amp;search=token&amp;account=" &amp; ToMint!$B$5 &amp; "&amp;view=" &amp; ToMint!J1527,"TokenSol"),""))</f>
        <v/>
      </c>
      <c r="Q1527" s="2"/>
      <c r="R1527" s="2"/>
      <c r="S1527" s="11"/>
      <c r="T1527" s="78" t="str">
        <f>"owner=" &amp; Tokens!BS1527 &amp; "&amp;filename_for_metadata=" &amp; Tokens!BT1527 &amp; "&amp;offchaindata_platform=" &amp; $B$17 &amp; "&amp;keyfile=" &amp; $B$5 &amp;  "&amp;repository=" &amp; $B$18</f>
        <v>owner=BbDq7xeUzpj8bXfd9N7dh1tw43Ss7xbYpyjoNuwDSrzq&amp;filename_for_metadata=PASSFestival_COR22E222&amp;offchaindata_platform=Github&amp;keyfile=Paul&amp;repository=CalviOnTheRocks2022</v>
      </c>
      <c r="U1527" s="78" t="str">
        <f t="shared" si="47"/>
        <v>{"name":"#222 Pass Festival",_x000D_
"symbol":"COR22E222",_x000D_
"description":"Pass Festival / Pass NFT Festival - 1 édition Calvi on the Rocks 2022",_x000D_
"seller_fee_basis_points":1000,_x000D_
"image":"https://bafybeiakiphayyiif6yl6tq2ytolb6rfm6y3vagkgnincnzkuepa4blhtq.ipfs.nftstorage.link?image_222.webp",_x000D_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27" s="78" t="str">
        <f>formatRow(Tokens!C$2:I$2,Tokens!C1527:I1527)</f>
        <v>"name":"#222 Pass Festival",_x000D_
"symbol":"COR22E222",_x000D_
"description":"Pass Festival / Pass NFT Festival - 1 édition Calvi on the Rocks 2022",_x000D_
"seller_fee_basis_points":1000,_x000D_
"image":"https://bafybeiakiphayyiif6yl6tq2ytolb6rfm6y3vagkgnincnzkuepa4blhtq.ipfs.nftstorage.link?image_222.webp",_x000D_
"Issuer":"NfluenT for Calvi On The rocks",_x000D_
"external_url":""</v>
      </c>
      <c r="W1527" s="78" t="str">
        <f>formatRow(Tokens!J$2:AV$2,Tokens!J1527:AV1527,2,"attributes")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7" s="78" t="str">
        <f>formatRow(Tokens!AX$2:BC$2,Tokens!AX1527:BC1527,2,"creators")</f>
        <v>"creators":[{"address":"ncreator",_x000D_
"share":10},{"address":"cotrcrea",_x000D_
"share":90},{"address":"nminer",_x000D_
"share":0}]</v>
      </c>
      <c r="Y1527" s="78" t="str">
        <f>formatRow(Tokens!BD$2:BI$2,Tokens!BD1527:BI1527,2,"files")</f>
        <v>"files":[]</v>
      </c>
      <c r="Z1527" s="78"/>
      <c r="AA1527" s="78"/>
      <c r="AB1527" s="78"/>
      <c r="AC1527" s="78" t="str">
        <f>formatRow(Tokens!BJ$2:BK$2,Tokens!BJ1527:BK1527,0,"collection")</f>
        <v>"collection":{"name":"PASS Festival",_x000D_
"family":"Calvi On The Rocks"}</v>
      </c>
      <c r="AD1527" s="1" t="str">
        <f>formatRow(Tokens!BN$2:BR$2,Tokens!BN1527:BR1527,0,"marketplace")</f>
        <v>"marketplace":{"initial_price":294,_x000D_
"reservation_price":"",_x000D_
"duration":"",_x000D_
"max_mint":1,_x000D_
"sell_date":"25/06/2022"}</v>
      </c>
      <c r="AE1527" s="1"/>
    </row>
    <row r="1528" spans="4:31" ht="14.25" customHeight="1" x14ac:dyDescent="0.3">
      <c r="D1528" s="1">
        <f>Tokens!B1528</f>
        <v>223</v>
      </c>
      <c r="E1528" s="17" t="str">
        <f>IF(Tokens!C1528="","",Tokens!C1528)</f>
        <v>#223 Pass Festival</v>
      </c>
      <c r="F1528"/>
      <c r="G1528"/>
      <c r="H1528"/>
      <c r="I1528"/>
      <c r="J1528"/>
      <c r="M1528"/>
      <c r="N1528"/>
      <c r="O1528" s="15" t="str">
        <f t="shared" si="48"/>
        <v>_</v>
      </c>
      <c r="P1528" s="18" t="str">
        <f>IF(F1528="stop","",IF(F1528&lt;&gt;"",HYPERLINK(Settings!$B$5 &amp; "/manage/?network=" &amp; LOWER(B$8) &amp; "&amp;search=token&amp;account=" &amp; ToMint!$B$5 &amp; "&amp;view=" &amp; ToMint!J1528,"TokenSol"),""))</f>
        <v/>
      </c>
      <c r="Q1528" s="2"/>
      <c r="R1528" s="2"/>
      <c r="S1528" s="11"/>
      <c r="T1528" s="78" t="str">
        <f>"owner=" &amp; Tokens!BS1528 &amp; "&amp;filename_for_metadata=" &amp; Tokens!BT1528 &amp; "&amp;offchaindata_platform=" &amp; $B$17 &amp; "&amp;keyfile=" &amp; $B$5 &amp;  "&amp;repository=" &amp; $B$18</f>
        <v>owner=BbDq7xeUzpj8bXfd9N7dh1tw43Ss7xbYpyjoNuwDSrzq&amp;filename_for_metadata=PASSFestival_COR22E223&amp;offchaindata_platform=Github&amp;keyfile=Paul&amp;repository=CalviOnTheRocks2022</v>
      </c>
      <c r="U1528" s="78" t="str">
        <f t="shared" si="47"/>
        <v>{"name":"#223 Pass Festival",_x000D_
"symbol":"COR22E223",_x000D_
"description":"Pass Festival / Pass NFT Festival - 1 édition Calvi on the Rocks 2022",_x000D_
"seller_fee_basis_points":1000,_x000D_
"image":"https://bafybeiarov5l3m6nmnka3jbc77g3lstpsatcc7e7a6ssigvvsmfrnx4o2q.ipfs.nftstorage.link?image_223.webp",_x000D_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28" s="78" t="str">
        <f>formatRow(Tokens!C$2:I$2,Tokens!C1528:I1528)</f>
        <v>"name":"#223 Pass Festival",_x000D_
"symbol":"COR22E223",_x000D_
"description":"Pass Festival / Pass NFT Festival - 1 édition Calvi on the Rocks 2022",_x000D_
"seller_fee_basis_points":1000,_x000D_
"image":"https://bafybeiarov5l3m6nmnka3jbc77g3lstpsatcc7e7a6ssigvvsmfrnx4o2q.ipfs.nftstorage.link?image_223.webp",_x000D_
"Issuer":"NfluenT for Calvi On The rocks",_x000D_
"external_url":""</v>
      </c>
      <c r="W1528" s="78" t="str">
        <f>formatRow(Tokens!J$2:AV$2,Tokens!J1528:AV1528,2,"attributes")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8" s="78" t="str">
        <f>formatRow(Tokens!AX$2:BC$2,Tokens!AX1528:BC1528,2,"creators")</f>
        <v>"creators":[{"address":"ncreator",_x000D_
"share":10},{"address":"cotrcrea",_x000D_
"share":90},{"address":"nminer",_x000D_
"share":0}]</v>
      </c>
      <c r="Y1528" s="78" t="str">
        <f>formatRow(Tokens!BD$2:BI$2,Tokens!BD1528:BI1528,2,"files")</f>
        <v>"files":[]</v>
      </c>
      <c r="Z1528" s="78"/>
      <c r="AA1528" s="78"/>
      <c r="AB1528" s="78"/>
      <c r="AC1528" s="78" t="str">
        <f>formatRow(Tokens!BJ$2:BK$2,Tokens!BJ1528:BK1528,0,"collection")</f>
        <v>"collection":{"name":"PASS Festival",_x000D_
"family":"Calvi On The Rocks"}</v>
      </c>
      <c r="AD1528" s="1" t="str">
        <f>formatRow(Tokens!BN$2:BR$2,Tokens!BN1528:BR1528,0,"marketplace")</f>
        <v>"marketplace":{"initial_price":294,_x000D_
"reservation_price":"",_x000D_
"duration":"",_x000D_
"max_mint":1,_x000D_
"sell_date":"25/06/2022"}</v>
      </c>
      <c r="AE1528" s="1"/>
    </row>
    <row r="1529" spans="4:31" ht="14.25" customHeight="1" x14ac:dyDescent="0.3">
      <c r="D1529" s="1">
        <f>Tokens!B1529</f>
        <v>224</v>
      </c>
      <c r="E1529" s="17" t="str">
        <f>IF(Tokens!C1529="","",Tokens!C1529)</f>
        <v>#224 Pass Festival</v>
      </c>
      <c r="F1529"/>
      <c r="G1529"/>
      <c r="H1529"/>
      <c r="I1529"/>
      <c r="J1529"/>
      <c r="M1529"/>
      <c r="N1529"/>
      <c r="O1529" s="15" t="str">
        <f t="shared" si="48"/>
        <v>_</v>
      </c>
      <c r="P1529" s="18" t="str">
        <f>IF(F1529="stop","",IF(F1529&lt;&gt;"",HYPERLINK(Settings!$B$5 &amp; "/manage/?network=" &amp; LOWER(B$8) &amp; "&amp;search=token&amp;account=" &amp; ToMint!$B$5 &amp; "&amp;view=" &amp; ToMint!J1529,"TokenSol"),""))</f>
        <v/>
      </c>
      <c r="Q1529" s="2"/>
      <c r="R1529" s="2"/>
      <c r="S1529" s="11"/>
      <c r="T1529" s="78" t="str">
        <f>"owner=" &amp; Tokens!BS1529 &amp; "&amp;filename_for_metadata=" &amp; Tokens!BT1529 &amp; "&amp;offchaindata_platform=" &amp; $B$17 &amp; "&amp;keyfile=" &amp; $B$5 &amp;  "&amp;repository=" &amp; $B$18</f>
        <v>owner=BbDq7xeUzpj8bXfd9N7dh1tw43Ss7xbYpyjoNuwDSrzq&amp;filename_for_metadata=PASSFestival_COR22E224&amp;offchaindata_platform=Github&amp;keyfile=Paul&amp;repository=CalviOnTheRocks2022</v>
      </c>
      <c r="U1529" s="78" t="str">
        <f t="shared" si="47"/>
        <v>{"name":"#224 Pass Festival",_x000D_
"symbol":"COR22E224",_x000D_
"description":"Pass Festival / Pass NFT Festival - 1 édition Calvi on the Rocks 2022",_x000D_
"seller_fee_basis_points":1000,_x000D_
"image":"https://bafybeicuyjk3m474dhmjcanphurtgphztcrbxcqkicwxqiaelmgwwi7uka.ipfs.nftstorage.link?image_224.webp",_x000D_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29" s="78" t="str">
        <f>formatRow(Tokens!C$2:I$2,Tokens!C1529:I1529)</f>
        <v>"name":"#224 Pass Festival",_x000D_
"symbol":"COR22E224",_x000D_
"description":"Pass Festival / Pass NFT Festival - 1 édition Calvi on the Rocks 2022",_x000D_
"seller_fee_basis_points":1000,_x000D_
"image":"https://bafybeicuyjk3m474dhmjcanphurtgphztcrbxcqkicwxqiaelmgwwi7uka.ipfs.nftstorage.link?image_224.webp",_x000D_
"Issuer":"NfluenT for Calvi On The rocks",_x000D_
"external_url":""</v>
      </c>
      <c r="W1529" s="78" t="str">
        <f>formatRow(Tokens!J$2:AV$2,Tokens!J1529:AV1529,2,"attributes")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9" s="78" t="str">
        <f>formatRow(Tokens!AX$2:BC$2,Tokens!AX1529:BC1529,2,"creators")</f>
        <v>"creators":[{"address":"ncreator",_x000D_
"share":10},{"address":"cotrcrea",_x000D_
"share":90},{"address":"nminer",_x000D_
"share":0}]</v>
      </c>
      <c r="Y1529" s="78" t="str">
        <f>formatRow(Tokens!BD$2:BI$2,Tokens!BD1529:BI1529,2,"files")</f>
        <v>"files":[]</v>
      </c>
      <c r="Z1529" s="78"/>
      <c r="AA1529" s="78"/>
      <c r="AB1529" s="78"/>
      <c r="AC1529" s="78" t="str">
        <f>formatRow(Tokens!BJ$2:BK$2,Tokens!BJ1529:BK1529,0,"collection")</f>
        <v>"collection":{"name":"PASS Festival",_x000D_
"family":"Calvi On The Rocks"}</v>
      </c>
      <c r="AD1529" s="1" t="str">
        <f>formatRow(Tokens!BN$2:BR$2,Tokens!BN1529:BR1529,0,"marketplace")</f>
        <v>"marketplace":{"initial_price":294,_x000D_
"reservation_price":"",_x000D_
"duration":"",_x000D_
"max_mint":1,_x000D_
"sell_date":"25/06/2022"}</v>
      </c>
      <c r="AE1529" s="1"/>
    </row>
    <row r="1530" spans="4:31" ht="14.25" customHeight="1" x14ac:dyDescent="0.3">
      <c r="D1530" s="1">
        <f>Tokens!B1530</f>
        <v>225</v>
      </c>
      <c r="E1530" s="17" t="str">
        <f>IF(Tokens!C1530="","",Tokens!C1530)</f>
        <v>#225 Pass Festival</v>
      </c>
      <c r="F1530"/>
      <c r="G1530"/>
      <c r="H1530"/>
      <c r="I1530"/>
      <c r="J1530"/>
      <c r="M1530"/>
      <c r="N1530"/>
      <c r="O1530" s="15" t="str">
        <f t="shared" si="48"/>
        <v>_</v>
      </c>
      <c r="P1530" s="18" t="str">
        <f>IF(F1530="stop","",IF(F1530&lt;&gt;"",HYPERLINK(Settings!$B$5 &amp; "/manage/?network=" &amp; LOWER(B$8) &amp; "&amp;search=token&amp;account=" &amp; ToMint!$B$5 &amp; "&amp;view=" &amp; ToMint!J1530,"TokenSol"),""))</f>
        <v/>
      </c>
      <c r="Q1530" s="2"/>
      <c r="R1530" s="2"/>
      <c r="S1530" s="11"/>
      <c r="T1530" s="78" t="str">
        <f>"owner=" &amp; Tokens!BS1530 &amp; "&amp;filename_for_metadata=" &amp; Tokens!BT1530 &amp; "&amp;offchaindata_platform=" &amp; $B$17 &amp; "&amp;keyfile=" &amp; $B$5 &amp;  "&amp;repository=" &amp; $B$18</f>
        <v>owner=BbDq7xeUzpj8bXfd9N7dh1tw43Ss7xbYpyjoNuwDSrzq&amp;filename_for_metadata=PASSFestival_COR22E225&amp;offchaindata_platform=Github&amp;keyfile=Paul&amp;repository=CalviOnTheRocks2022</v>
      </c>
      <c r="U1530" s="78" t="str">
        <f t="shared" si="47"/>
        <v>{"name":"#225 Pass Festival",_x000D_
"symbol":"COR22E225",_x000D_
"description":"Pass Festival / Pass NFT Festival - 1 édition Calvi on the Rocks 2022",_x000D_
"seller_fee_basis_points":1000,_x000D_
"image":"https://bafybeicx4yliyx3qhs3anxrrerovw4iczy4qvmtosceqikx6o4om5s433e.ipfs.nftstorage.link?image_225.webp",_x000D_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30" s="78" t="str">
        <f>formatRow(Tokens!C$2:I$2,Tokens!C1530:I1530)</f>
        <v>"name":"#225 Pass Festival",_x000D_
"symbol":"COR22E225",_x000D_
"description":"Pass Festival / Pass NFT Festival - 1 édition Calvi on the Rocks 2022",_x000D_
"seller_fee_basis_points":1000,_x000D_
"image":"https://bafybeicx4yliyx3qhs3anxrrerovw4iczy4qvmtosceqikx6o4om5s433e.ipfs.nftstorage.link?image_225.webp",_x000D_
"Issuer":"NfluenT for Calvi On The rocks",_x000D_
"external_url":""</v>
      </c>
      <c r="W1530" s="78" t="str">
        <f>formatRow(Tokens!J$2:AV$2,Tokens!J1530:AV1530,2,"attributes")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0" s="78" t="str">
        <f>formatRow(Tokens!AX$2:BC$2,Tokens!AX1530:BC1530,2,"creators")</f>
        <v>"creators":[{"address":"ncreator",_x000D_
"share":10},{"address":"cotrcrea",_x000D_
"share":90},{"address":"nminer",_x000D_
"share":0}]</v>
      </c>
      <c r="Y1530" s="78" t="str">
        <f>formatRow(Tokens!BD$2:BI$2,Tokens!BD1530:BI1530,2,"files")</f>
        <v>"files":[]</v>
      </c>
      <c r="Z1530" s="78"/>
      <c r="AA1530" s="78"/>
      <c r="AB1530" s="78"/>
      <c r="AC1530" s="78" t="str">
        <f>formatRow(Tokens!BJ$2:BK$2,Tokens!BJ1530:BK1530,0,"collection")</f>
        <v>"collection":{"name":"PASS Festival",_x000D_
"family":"Calvi On The Rocks"}</v>
      </c>
      <c r="AD1530" s="1" t="str">
        <f>formatRow(Tokens!BN$2:BR$2,Tokens!BN1530:BR1530,0,"marketplace")</f>
        <v>"marketplace":{"initial_price":294,_x000D_
"reservation_price":"",_x000D_
"duration":"",_x000D_
"max_mint":1,_x000D_
"sell_date":"25/06/2022"}</v>
      </c>
      <c r="AE1530" s="1"/>
    </row>
    <row r="1531" spans="4:31" ht="14.25" customHeight="1" x14ac:dyDescent="0.3">
      <c r="D1531" s="1">
        <f>Tokens!B1531</f>
        <v>226</v>
      </c>
      <c r="E1531" s="17" t="str">
        <f>IF(Tokens!C1531="","",Tokens!C1531)</f>
        <v>#226 Pass Festival</v>
      </c>
      <c r="F1531"/>
      <c r="G1531"/>
      <c r="H1531"/>
      <c r="I1531"/>
      <c r="J1531"/>
      <c r="M1531"/>
      <c r="N1531"/>
      <c r="O1531" s="15" t="str">
        <f t="shared" si="48"/>
        <v>_</v>
      </c>
      <c r="P1531" s="18" t="str">
        <f>IF(F1531="stop","",IF(F1531&lt;&gt;"",HYPERLINK(Settings!$B$5 &amp; "/manage/?network=" &amp; LOWER(B$8) &amp; "&amp;search=token&amp;account=" &amp; ToMint!$B$5 &amp; "&amp;view=" &amp; ToMint!J1531,"TokenSol"),""))</f>
        <v/>
      </c>
      <c r="Q1531" s="2"/>
      <c r="R1531" s="2"/>
      <c r="S1531" s="11"/>
      <c r="T1531" s="78" t="str">
        <f>"owner=" &amp; Tokens!BS1531 &amp; "&amp;filename_for_metadata=" &amp; Tokens!BT1531 &amp; "&amp;offchaindata_platform=" &amp; $B$17 &amp; "&amp;keyfile=" &amp; $B$5 &amp;  "&amp;repository=" &amp; $B$18</f>
        <v>owner=BbDq7xeUzpj8bXfd9N7dh1tw43Ss7xbYpyjoNuwDSrzq&amp;filename_for_metadata=PASSFestival_COR22E226&amp;offchaindata_platform=Github&amp;keyfile=Paul&amp;repository=CalviOnTheRocks2022</v>
      </c>
      <c r="U1531" s="78" t="str">
        <f t="shared" si="47"/>
        <v>{"name":"#226 Pass Festival",_x000D_
"symbol":"COR22E226",_x000D_
"description":"Pass Festival / Pass NFT Festival - 1 édition Calvi on the Rocks 2022",_x000D_
"seller_fee_basis_points":1000,_x000D_
"image":"https://bafybeidhmx6jdzvuaugpl4upcwljkxzldn5yceotxriemqjxu72ng4btgm.ipfs.nftstorage.link?image_226.webp",_x000D_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31" s="78" t="str">
        <f>formatRow(Tokens!C$2:I$2,Tokens!C1531:I1531)</f>
        <v>"name":"#226 Pass Festival",_x000D_
"symbol":"COR22E226",_x000D_
"description":"Pass Festival / Pass NFT Festival - 1 édition Calvi on the Rocks 2022",_x000D_
"seller_fee_basis_points":1000,_x000D_
"image":"https://bafybeidhmx6jdzvuaugpl4upcwljkxzldn5yceotxriemqjxu72ng4btgm.ipfs.nftstorage.link?image_226.webp",_x000D_
"Issuer":"NfluenT for Calvi On The rocks",_x000D_
"external_url":""</v>
      </c>
      <c r="W1531" s="78" t="str">
        <f>formatRow(Tokens!J$2:AV$2,Tokens!J1531:AV1531,2,"attributes")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1" s="78" t="str">
        <f>formatRow(Tokens!AX$2:BC$2,Tokens!AX1531:BC1531,2,"creators")</f>
        <v>"creators":[{"address":"ncreator",_x000D_
"share":10},{"address":"cotrcrea",_x000D_
"share":90},{"address":"nminer",_x000D_
"share":0}]</v>
      </c>
      <c r="Y1531" s="78" t="str">
        <f>formatRow(Tokens!BD$2:BI$2,Tokens!BD1531:BI1531,2,"files")</f>
        <v>"files":[]</v>
      </c>
      <c r="Z1531" s="78"/>
      <c r="AA1531" s="78"/>
      <c r="AB1531" s="78"/>
      <c r="AC1531" s="78" t="str">
        <f>formatRow(Tokens!BJ$2:BK$2,Tokens!BJ1531:BK1531,0,"collection")</f>
        <v>"collection":{"name":"PASS Festival",_x000D_
"family":"Calvi On The Rocks"}</v>
      </c>
      <c r="AD1531" s="1" t="str">
        <f>formatRow(Tokens!BN$2:BR$2,Tokens!BN1531:BR1531,0,"marketplace")</f>
        <v>"marketplace":{"initial_price":294,_x000D_
"reservation_price":"",_x000D_
"duration":"",_x000D_
"max_mint":1,_x000D_
"sell_date":"25/06/2022"}</v>
      </c>
      <c r="AE1531" s="1"/>
    </row>
    <row r="1532" spans="4:31" ht="14.25" customHeight="1" x14ac:dyDescent="0.3">
      <c r="D1532" s="1">
        <f>Tokens!B1532</f>
        <v>227</v>
      </c>
      <c r="E1532" s="17" t="str">
        <f>IF(Tokens!C1532="","",Tokens!C1532)</f>
        <v>#227 Pass Festival</v>
      </c>
      <c r="F1532"/>
      <c r="G1532"/>
      <c r="H1532"/>
      <c r="I1532"/>
      <c r="J1532"/>
      <c r="M1532"/>
      <c r="N1532"/>
      <c r="O1532" s="15" t="str">
        <f t="shared" si="48"/>
        <v>_</v>
      </c>
      <c r="P1532" s="18" t="str">
        <f>IF(F1532="stop","",IF(F1532&lt;&gt;"",HYPERLINK(Settings!$B$5 &amp; "/manage/?network=" &amp; LOWER(B$8) &amp; "&amp;search=token&amp;account=" &amp; ToMint!$B$5 &amp; "&amp;view=" &amp; ToMint!J1532,"TokenSol"),""))</f>
        <v/>
      </c>
      <c r="Q1532" s="2"/>
      <c r="R1532" s="2"/>
      <c r="S1532" s="11"/>
      <c r="T1532" s="78" t="str">
        <f>"owner=" &amp; Tokens!BS1532 &amp; "&amp;filename_for_metadata=" &amp; Tokens!BT1532 &amp; "&amp;offchaindata_platform=" &amp; $B$17 &amp; "&amp;keyfile=" &amp; $B$5 &amp;  "&amp;repository=" &amp; $B$18</f>
        <v>owner=BbDq7xeUzpj8bXfd9N7dh1tw43Ss7xbYpyjoNuwDSrzq&amp;filename_for_metadata=PASSFestival_COR22E227&amp;offchaindata_platform=Github&amp;keyfile=Paul&amp;repository=CalviOnTheRocks2022</v>
      </c>
      <c r="U1532" s="78" t="str">
        <f t="shared" si="47"/>
        <v>{"name":"#227 Pass Festival",_x000D_
"symbol":"COR22E227",_x000D_
"description":"Pass Festival / Pass NFT Festival - 1 édition Calvi on the Rocks 2022",_x000D_
"seller_fee_basis_points":1000,_x000D_
"image":"https://bafybeigay3cpsyx3gkkzsk23mpp4q6mwekso6l6mi2jdgokhx67zlhnx4e.ipfs.nftstorage.link?image_227.webp",_x000D_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32" s="78" t="str">
        <f>formatRow(Tokens!C$2:I$2,Tokens!C1532:I1532)</f>
        <v>"name":"#227 Pass Festival",_x000D_
"symbol":"COR22E227",_x000D_
"description":"Pass Festival / Pass NFT Festival - 1 édition Calvi on the Rocks 2022",_x000D_
"seller_fee_basis_points":1000,_x000D_
"image":"https://bafybeigay3cpsyx3gkkzsk23mpp4q6mwekso6l6mi2jdgokhx67zlhnx4e.ipfs.nftstorage.link?image_227.webp",_x000D_
"Issuer":"NfluenT for Calvi On The rocks",_x000D_
"external_url":""</v>
      </c>
      <c r="W1532" s="78" t="str">
        <f>formatRow(Tokens!J$2:AV$2,Tokens!J1532:AV1532,2,"attributes")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2" s="78" t="str">
        <f>formatRow(Tokens!AX$2:BC$2,Tokens!AX1532:BC1532,2,"creators")</f>
        <v>"creators":[{"address":"ncreator",_x000D_
"share":10},{"address":"cotrcrea",_x000D_
"share":90},{"address":"nminer",_x000D_
"share":0}]</v>
      </c>
      <c r="Y1532" s="78" t="str">
        <f>formatRow(Tokens!BD$2:BI$2,Tokens!BD1532:BI1532,2,"files")</f>
        <v>"files":[]</v>
      </c>
      <c r="Z1532" s="78"/>
      <c r="AA1532" s="78"/>
      <c r="AB1532" s="78"/>
      <c r="AC1532" s="78" t="str">
        <f>formatRow(Tokens!BJ$2:BK$2,Tokens!BJ1532:BK1532,0,"collection")</f>
        <v>"collection":{"name":"PASS Festival",_x000D_
"family":"Calvi On The Rocks"}</v>
      </c>
      <c r="AD1532" s="1" t="str">
        <f>formatRow(Tokens!BN$2:BR$2,Tokens!BN1532:BR1532,0,"marketplace")</f>
        <v>"marketplace":{"initial_price":294,_x000D_
"reservation_price":"",_x000D_
"duration":"",_x000D_
"max_mint":1,_x000D_
"sell_date":"25/06/2022"}</v>
      </c>
      <c r="AE1532" s="1"/>
    </row>
    <row r="1533" spans="4:31" ht="14.25" customHeight="1" x14ac:dyDescent="0.3">
      <c r="D1533" s="1">
        <f>Tokens!B1533</f>
        <v>228</v>
      </c>
      <c r="E1533" s="17" t="str">
        <f>IF(Tokens!C1533="","",Tokens!C1533)</f>
        <v>#228 Pass Festival</v>
      </c>
      <c r="F1533"/>
      <c r="G1533"/>
      <c r="H1533"/>
      <c r="I1533"/>
      <c r="J1533"/>
      <c r="M1533"/>
      <c r="N1533"/>
      <c r="O1533" s="15" t="str">
        <f t="shared" si="48"/>
        <v>_</v>
      </c>
      <c r="P1533" s="18" t="str">
        <f>IF(F1533="stop","",IF(F1533&lt;&gt;"",HYPERLINK(Settings!$B$5 &amp; "/manage/?network=" &amp; LOWER(B$8) &amp; "&amp;search=token&amp;account=" &amp; ToMint!$B$5 &amp; "&amp;view=" &amp; ToMint!J1533,"TokenSol"),""))</f>
        <v/>
      </c>
      <c r="Q1533" s="2"/>
      <c r="R1533" s="2"/>
      <c r="S1533" s="11"/>
      <c r="T1533" s="78" t="str">
        <f>"owner=" &amp; Tokens!BS1533 &amp; "&amp;filename_for_metadata=" &amp; Tokens!BT1533 &amp; "&amp;offchaindata_platform=" &amp; $B$17 &amp; "&amp;keyfile=" &amp; $B$5 &amp;  "&amp;repository=" &amp; $B$18</f>
        <v>owner=BbDq7xeUzpj8bXfd9N7dh1tw43Ss7xbYpyjoNuwDSrzq&amp;filename_for_metadata=PASSFestival_COR22E228&amp;offchaindata_platform=Github&amp;keyfile=Paul&amp;repository=CalviOnTheRocks2022</v>
      </c>
      <c r="U1533" s="78" t="str">
        <f t="shared" si="47"/>
        <v>{"name":"#228 Pass Festival",_x000D_
"symbol":"COR22E228",_x000D_
"description":"Pass Festival / Pass NFT Festival - 1 édition Calvi on the Rocks 2022",_x000D_
"seller_fee_basis_points":1000,_x000D_
"image":"https://bafybeiecverar7qixs45aqhewt7vylg2u65cnrr5wx5hk7hlrgzwu5mmu4.ipfs.nftstorage.link?image_228.webp",_x000D_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33" s="78" t="str">
        <f>formatRow(Tokens!C$2:I$2,Tokens!C1533:I1533)</f>
        <v>"name":"#228 Pass Festival",_x000D_
"symbol":"COR22E228",_x000D_
"description":"Pass Festival / Pass NFT Festival - 1 édition Calvi on the Rocks 2022",_x000D_
"seller_fee_basis_points":1000,_x000D_
"image":"https://bafybeiecverar7qixs45aqhewt7vylg2u65cnrr5wx5hk7hlrgzwu5mmu4.ipfs.nftstorage.link?image_228.webp",_x000D_
"Issuer":"NfluenT for Calvi On The rocks",_x000D_
"external_url":""</v>
      </c>
      <c r="W1533" s="78" t="str">
        <f>formatRow(Tokens!J$2:AV$2,Tokens!J1533:AV1533,2,"attributes")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3" s="78" t="str">
        <f>formatRow(Tokens!AX$2:BC$2,Tokens!AX1533:BC1533,2,"creators")</f>
        <v>"creators":[{"address":"ncreator",_x000D_
"share":10},{"address":"cotrcrea",_x000D_
"share":90},{"address":"nminer",_x000D_
"share":0}]</v>
      </c>
      <c r="Y1533" s="78" t="str">
        <f>formatRow(Tokens!BD$2:BI$2,Tokens!BD1533:BI1533,2,"files")</f>
        <v>"files":[]</v>
      </c>
      <c r="Z1533" s="78"/>
      <c r="AA1533" s="78"/>
      <c r="AB1533" s="78"/>
      <c r="AC1533" s="78" t="str">
        <f>formatRow(Tokens!BJ$2:BK$2,Tokens!BJ1533:BK1533,0,"collection")</f>
        <v>"collection":{"name":"PASS Festival",_x000D_
"family":"Calvi On The Rocks"}</v>
      </c>
      <c r="AD1533" s="1" t="str">
        <f>formatRow(Tokens!BN$2:BR$2,Tokens!BN1533:BR1533,0,"marketplace")</f>
        <v>"marketplace":{"initial_price":294,_x000D_
"reservation_price":"",_x000D_
"duration":"",_x000D_
"max_mint":1,_x000D_
"sell_date":"25/06/2022"}</v>
      </c>
      <c r="AE1533" s="1"/>
    </row>
    <row r="1534" spans="4:31" ht="14.25" customHeight="1" x14ac:dyDescent="0.3">
      <c r="D1534" s="1">
        <f>Tokens!B1534</f>
        <v>229</v>
      </c>
      <c r="E1534" s="17" t="str">
        <f>IF(Tokens!C1534="","",Tokens!C1534)</f>
        <v>#229 Pass Festival</v>
      </c>
      <c r="F1534"/>
      <c r="G1534"/>
      <c r="H1534"/>
      <c r="I1534"/>
      <c r="J1534"/>
      <c r="M1534"/>
      <c r="N1534"/>
      <c r="O1534" s="15" t="str">
        <f t="shared" si="48"/>
        <v>_</v>
      </c>
      <c r="P1534" s="18" t="str">
        <f>IF(F1534="stop","",IF(F1534&lt;&gt;"",HYPERLINK(Settings!$B$5 &amp; "/manage/?network=" &amp; LOWER(B$8) &amp; "&amp;search=token&amp;account=" &amp; ToMint!$B$5 &amp; "&amp;view=" &amp; ToMint!J1534,"TokenSol"),""))</f>
        <v/>
      </c>
      <c r="Q1534" s="2"/>
      <c r="R1534" s="2"/>
      <c r="S1534" s="11"/>
      <c r="T1534" s="78" t="str">
        <f>"owner=" &amp; Tokens!BS1534 &amp; "&amp;filename_for_metadata=" &amp; Tokens!BT1534 &amp; "&amp;offchaindata_platform=" &amp; $B$17 &amp; "&amp;keyfile=" &amp; $B$5 &amp;  "&amp;repository=" &amp; $B$18</f>
        <v>owner=BbDq7xeUzpj8bXfd9N7dh1tw43Ss7xbYpyjoNuwDSrzq&amp;filename_for_metadata=PASSFestival_COR22E229&amp;offchaindata_platform=Github&amp;keyfile=Paul&amp;repository=CalviOnTheRocks2022</v>
      </c>
      <c r="U1534" s="78" t="str">
        <f t="shared" si="47"/>
        <v>{"name":"#229 Pass Festival",_x000D_
"symbol":"COR22E229",_x000D_
"description":"Pass Festival / Pass NFT Festival - 1 édition Calvi on the Rocks 2022",_x000D_
"seller_fee_basis_points":1000,_x000D_
"image":"https://bafybeic2cqynteqvymyfaybaxaozgl2oof6bqt2uoex7sjw52os6ouyq74.ipfs.nftstorage.link?image_229.webp",_x000D_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34" s="78" t="str">
        <f>formatRow(Tokens!C$2:I$2,Tokens!C1534:I1534)</f>
        <v>"name":"#229 Pass Festival",_x000D_
"symbol":"COR22E229",_x000D_
"description":"Pass Festival / Pass NFT Festival - 1 édition Calvi on the Rocks 2022",_x000D_
"seller_fee_basis_points":1000,_x000D_
"image":"https://bafybeic2cqynteqvymyfaybaxaozgl2oof6bqt2uoex7sjw52os6ouyq74.ipfs.nftstorage.link?image_229.webp",_x000D_
"Issuer":"NfluenT for Calvi On The rocks",_x000D_
"external_url":""</v>
      </c>
      <c r="W1534" s="78" t="str">
        <f>formatRow(Tokens!J$2:AV$2,Tokens!J1534:AV1534,2,"attributes")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4" s="78" t="str">
        <f>formatRow(Tokens!AX$2:BC$2,Tokens!AX1534:BC1534,2,"creators")</f>
        <v>"creators":[{"address":"ncreator",_x000D_
"share":10},{"address":"cotrcrea",_x000D_
"share":90},{"address":"nminer",_x000D_
"share":0}]</v>
      </c>
      <c r="Y1534" s="78" t="str">
        <f>formatRow(Tokens!BD$2:BI$2,Tokens!BD1534:BI1534,2,"files")</f>
        <v>"files":[]</v>
      </c>
      <c r="Z1534" s="78"/>
      <c r="AA1534" s="78"/>
      <c r="AB1534" s="78"/>
      <c r="AC1534" s="78" t="str">
        <f>formatRow(Tokens!BJ$2:BK$2,Tokens!BJ1534:BK1534,0,"collection")</f>
        <v>"collection":{"name":"PASS Festival",_x000D_
"family":"Calvi On The Rocks"}</v>
      </c>
      <c r="AD1534" s="1" t="str">
        <f>formatRow(Tokens!BN$2:BR$2,Tokens!BN1534:BR1534,0,"marketplace")</f>
        <v>"marketplace":{"initial_price":294,_x000D_
"reservation_price":"",_x000D_
"duration":"",_x000D_
"max_mint":1,_x000D_
"sell_date":"25/06/2022"}</v>
      </c>
      <c r="AE1534" s="1"/>
    </row>
    <row r="1535" spans="4:31" ht="14.25" customHeight="1" x14ac:dyDescent="0.3">
      <c r="D1535" s="1">
        <f>Tokens!B1535</f>
        <v>230</v>
      </c>
      <c r="E1535" s="17" t="str">
        <f>IF(Tokens!C1535="","",Tokens!C1535)</f>
        <v>#230 Pass Festival</v>
      </c>
      <c r="F1535"/>
      <c r="G1535"/>
      <c r="H1535"/>
      <c r="I1535"/>
      <c r="J1535"/>
      <c r="M1535"/>
      <c r="N1535"/>
      <c r="O1535" s="15" t="str">
        <f t="shared" si="48"/>
        <v>_</v>
      </c>
      <c r="P1535" s="18" t="str">
        <f>IF(F1535="stop","",IF(F1535&lt;&gt;"",HYPERLINK(Settings!$B$5 &amp; "/manage/?network=" &amp; LOWER(B$8) &amp; "&amp;search=token&amp;account=" &amp; ToMint!$B$5 &amp; "&amp;view=" &amp; ToMint!J1535,"TokenSol"),""))</f>
        <v/>
      </c>
      <c r="Q1535" s="2"/>
      <c r="R1535" s="2"/>
      <c r="S1535" s="11"/>
      <c r="T1535" s="78" t="str">
        <f>"owner=" &amp; Tokens!BS1535 &amp; "&amp;filename_for_metadata=" &amp; Tokens!BT1535 &amp; "&amp;offchaindata_platform=" &amp; $B$17 &amp; "&amp;keyfile=" &amp; $B$5 &amp;  "&amp;repository=" &amp; $B$18</f>
        <v>owner=BbDq7xeUzpj8bXfd9N7dh1tw43Ss7xbYpyjoNuwDSrzq&amp;filename_for_metadata=PASSFestival_COR22E230&amp;offchaindata_platform=Github&amp;keyfile=Paul&amp;repository=CalviOnTheRocks2022</v>
      </c>
      <c r="U1535" s="78" t="str">
        <f t="shared" si="47"/>
        <v>{"name":"#230 Pass Festival",_x000D_
"symbol":"COR22E230",_x000D_
"description":"Pass Festival / Pass NFT Festival - 1 édition Calvi on the Rocks 2022",_x000D_
"seller_fee_basis_points":1000,_x000D_
"image":"https://bafybeiffky4m7eua74fgks3v3p5ipkrzgr4ztrcmot2zetz5nfqnd4a4am.ipfs.nftstorage.link?image_230.webp",_x000D_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35" s="78" t="str">
        <f>formatRow(Tokens!C$2:I$2,Tokens!C1535:I1535)</f>
        <v>"name":"#230 Pass Festival",_x000D_
"symbol":"COR22E230",_x000D_
"description":"Pass Festival / Pass NFT Festival - 1 édition Calvi on the Rocks 2022",_x000D_
"seller_fee_basis_points":1000,_x000D_
"image":"https://bafybeiffky4m7eua74fgks3v3p5ipkrzgr4ztrcmot2zetz5nfqnd4a4am.ipfs.nftstorage.link?image_230.webp",_x000D_
"Issuer":"NfluenT for Calvi On The rocks",_x000D_
"external_url":""</v>
      </c>
      <c r="W1535" s="78" t="str">
        <f>formatRow(Tokens!J$2:AV$2,Tokens!J1535:AV1535,2,"attributes")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5" s="78" t="str">
        <f>formatRow(Tokens!AX$2:BC$2,Tokens!AX1535:BC1535,2,"creators")</f>
        <v>"creators":[{"address":"ncreator",_x000D_
"share":10},{"address":"cotrcrea",_x000D_
"share":90},{"address":"nminer",_x000D_
"share":0}]</v>
      </c>
      <c r="Y1535" s="78" t="str">
        <f>formatRow(Tokens!BD$2:BI$2,Tokens!BD1535:BI1535,2,"files")</f>
        <v>"files":[]</v>
      </c>
      <c r="Z1535" s="78"/>
      <c r="AA1535" s="78"/>
      <c r="AB1535" s="78"/>
      <c r="AC1535" s="78" t="str">
        <f>formatRow(Tokens!BJ$2:BK$2,Tokens!BJ1535:BK1535,0,"collection")</f>
        <v>"collection":{"name":"PASS Festival",_x000D_
"family":"Calvi On The Rocks"}</v>
      </c>
      <c r="AD1535" s="1" t="str">
        <f>formatRow(Tokens!BN$2:BR$2,Tokens!BN1535:BR1535,0,"marketplace")</f>
        <v>"marketplace":{"initial_price":294,_x000D_
"reservation_price":"",_x000D_
"duration":"",_x000D_
"max_mint":1,_x000D_
"sell_date":"25/06/2022"}</v>
      </c>
      <c r="AE1535" s="1"/>
    </row>
    <row r="1536" spans="4:31" ht="14.25" customHeight="1" x14ac:dyDescent="0.3">
      <c r="D1536" s="1">
        <f>Tokens!B1536</f>
        <v>231</v>
      </c>
      <c r="E1536" s="17" t="str">
        <f>IF(Tokens!C1536="","",Tokens!C1536)</f>
        <v>#231 Pass Festival</v>
      </c>
      <c r="F1536"/>
      <c r="G1536"/>
      <c r="H1536"/>
      <c r="I1536"/>
      <c r="J1536"/>
      <c r="M1536"/>
      <c r="N1536"/>
      <c r="O1536" s="15" t="str">
        <f t="shared" si="48"/>
        <v>_</v>
      </c>
      <c r="P1536" s="18" t="str">
        <f>IF(F1536="stop","",IF(F1536&lt;&gt;"",HYPERLINK(Settings!$B$5 &amp; "/manage/?network=" &amp; LOWER(B$8) &amp; "&amp;search=token&amp;account=" &amp; ToMint!$B$5 &amp; "&amp;view=" &amp; ToMint!J1536,"TokenSol"),""))</f>
        <v/>
      </c>
      <c r="Q1536" s="2"/>
      <c r="R1536" s="2"/>
      <c r="S1536" s="11"/>
      <c r="T1536" s="78" t="str">
        <f>"owner=" &amp; Tokens!BS1536 &amp; "&amp;filename_for_metadata=" &amp; Tokens!BT1536 &amp; "&amp;offchaindata_platform=" &amp; $B$17 &amp; "&amp;keyfile=" &amp; $B$5 &amp;  "&amp;repository=" &amp; $B$18</f>
        <v>owner=BbDq7xeUzpj8bXfd9N7dh1tw43Ss7xbYpyjoNuwDSrzq&amp;filename_for_metadata=PASSFestival_COR22E231&amp;offchaindata_platform=Github&amp;keyfile=Paul&amp;repository=CalviOnTheRocks2022</v>
      </c>
      <c r="U1536" s="78" t="str">
        <f t="shared" si="47"/>
        <v>{"name":"#231 Pass Festival",_x000D_
"symbol":"COR22E231",_x000D_
"description":"Pass Festival / Pass NFT Festival - 1 édition Calvi on the Rocks 2022",_x000D_
"seller_fee_basis_points":1000,_x000D_
"image":"https://bafybeiarmylyvszeeebqd5iw2gayhtlqbwgpyei3ihtzeygcxh4tz5wnku.ipfs.nftstorage.link?image_231.webp",_x000D_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36" s="78" t="str">
        <f>formatRow(Tokens!C$2:I$2,Tokens!C1536:I1536)</f>
        <v>"name":"#231 Pass Festival",_x000D_
"symbol":"COR22E231",_x000D_
"description":"Pass Festival / Pass NFT Festival - 1 édition Calvi on the Rocks 2022",_x000D_
"seller_fee_basis_points":1000,_x000D_
"image":"https://bafybeiarmylyvszeeebqd5iw2gayhtlqbwgpyei3ihtzeygcxh4tz5wnku.ipfs.nftstorage.link?image_231.webp",_x000D_
"Issuer":"NfluenT for Calvi On The rocks",_x000D_
"external_url":""</v>
      </c>
      <c r="W1536" s="78" t="str">
        <f>formatRow(Tokens!J$2:AV$2,Tokens!J1536:AV1536,2,"attributes")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6" s="78" t="str">
        <f>formatRow(Tokens!AX$2:BC$2,Tokens!AX1536:BC1536,2,"creators")</f>
        <v>"creators":[{"address":"ncreator",_x000D_
"share":10},{"address":"cotrcrea",_x000D_
"share":90},{"address":"nminer",_x000D_
"share":0}]</v>
      </c>
      <c r="Y1536" s="78" t="str">
        <f>formatRow(Tokens!BD$2:BI$2,Tokens!BD1536:BI1536,2,"files")</f>
        <v>"files":[]</v>
      </c>
      <c r="Z1536" s="78"/>
      <c r="AA1536" s="78"/>
      <c r="AB1536" s="78"/>
      <c r="AC1536" s="78" t="str">
        <f>formatRow(Tokens!BJ$2:BK$2,Tokens!BJ1536:BK1536,0,"collection")</f>
        <v>"collection":{"name":"PASS Festival",_x000D_
"family":"Calvi On The Rocks"}</v>
      </c>
      <c r="AD1536" s="1" t="str">
        <f>formatRow(Tokens!BN$2:BR$2,Tokens!BN1536:BR1536,0,"marketplace")</f>
        <v>"marketplace":{"initial_price":294,_x000D_
"reservation_price":"",_x000D_
"duration":"",_x000D_
"max_mint":1,_x000D_
"sell_date":"25/06/2022"}</v>
      </c>
      <c r="AE1536" s="1"/>
    </row>
    <row r="1537" spans="4:31" ht="14.25" customHeight="1" x14ac:dyDescent="0.3">
      <c r="D1537" s="1">
        <f>Tokens!B1537</f>
        <v>232</v>
      </c>
      <c r="E1537" s="17" t="str">
        <f>IF(Tokens!C1537="","",Tokens!C1537)</f>
        <v>#232 Pass Festival</v>
      </c>
      <c r="F1537"/>
      <c r="G1537"/>
      <c r="H1537"/>
      <c r="I1537"/>
      <c r="J1537"/>
      <c r="M1537"/>
      <c r="N1537"/>
      <c r="O1537" s="15" t="str">
        <f t="shared" si="48"/>
        <v>_</v>
      </c>
      <c r="P1537" s="18" t="str">
        <f>IF(F1537="stop","",IF(F1537&lt;&gt;"",HYPERLINK(Settings!$B$5 &amp; "/manage/?network=" &amp; LOWER(B$8) &amp; "&amp;search=token&amp;account=" &amp; ToMint!$B$5 &amp; "&amp;view=" &amp; ToMint!J1537,"TokenSol"),""))</f>
        <v/>
      </c>
      <c r="Q1537" s="2"/>
      <c r="R1537" s="2"/>
      <c r="S1537" s="11"/>
      <c r="T1537" s="78" t="str">
        <f>"owner=" &amp; Tokens!BS1537 &amp; "&amp;filename_for_metadata=" &amp; Tokens!BT1537 &amp; "&amp;offchaindata_platform=" &amp; $B$17 &amp; "&amp;keyfile=" &amp; $B$5 &amp;  "&amp;repository=" &amp; $B$18</f>
        <v>owner=BbDq7xeUzpj8bXfd9N7dh1tw43Ss7xbYpyjoNuwDSrzq&amp;filename_for_metadata=PASSFestival_COR22E232&amp;offchaindata_platform=Github&amp;keyfile=Paul&amp;repository=CalviOnTheRocks2022</v>
      </c>
      <c r="U1537" s="78" t="str">
        <f t="shared" si="47"/>
        <v>{"name":"#232 Pass Festival",_x000D_
"symbol":"COR22E232",_x000D_
"description":"Pass Festival / Pass NFT Festival - 1 édition Calvi on the Rocks 2022",_x000D_
"seller_fee_basis_points":1000,_x000D_
"image":"https://bafybeig7l2nqbxxyw5oxobuvjkporfefodf4tpwfhgfplzoq53grfqkhwm.ipfs.nftstorage.link?image_232.webp",_x000D_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37" s="78" t="str">
        <f>formatRow(Tokens!C$2:I$2,Tokens!C1537:I1537)</f>
        <v>"name":"#232 Pass Festival",_x000D_
"symbol":"COR22E232",_x000D_
"description":"Pass Festival / Pass NFT Festival - 1 édition Calvi on the Rocks 2022",_x000D_
"seller_fee_basis_points":1000,_x000D_
"image":"https://bafybeig7l2nqbxxyw5oxobuvjkporfefodf4tpwfhgfplzoq53grfqkhwm.ipfs.nftstorage.link?image_232.webp",_x000D_
"Issuer":"NfluenT for Calvi On The rocks",_x000D_
"external_url":""</v>
      </c>
      <c r="W1537" s="78" t="str">
        <f>formatRow(Tokens!J$2:AV$2,Tokens!J1537:AV1537,2,"attributes")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7" s="78" t="str">
        <f>formatRow(Tokens!AX$2:BC$2,Tokens!AX1537:BC1537,2,"creators")</f>
        <v>"creators":[{"address":"ncreator",_x000D_
"share":10},{"address":"cotrcrea",_x000D_
"share":90},{"address":"nminer",_x000D_
"share":0}]</v>
      </c>
      <c r="Y1537" s="78" t="str">
        <f>formatRow(Tokens!BD$2:BI$2,Tokens!BD1537:BI1537,2,"files")</f>
        <v>"files":[]</v>
      </c>
      <c r="Z1537" s="78"/>
      <c r="AA1537" s="78"/>
      <c r="AB1537" s="78"/>
      <c r="AC1537" s="78" t="str">
        <f>formatRow(Tokens!BJ$2:BK$2,Tokens!BJ1537:BK1537,0,"collection")</f>
        <v>"collection":{"name":"PASS Festival",_x000D_
"family":"Calvi On The Rocks"}</v>
      </c>
      <c r="AD1537" s="1" t="str">
        <f>formatRow(Tokens!BN$2:BR$2,Tokens!BN1537:BR1537,0,"marketplace")</f>
        <v>"marketplace":{"initial_price":294,_x000D_
"reservation_price":"",_x000D_
"duration":"",_x000D_
"max_mint":1,_x000D_
"sell_date":"25/06/2022"}</v>
      </c>
      <c r="AE1537" s="1"/>
    </row>
    <row r="1538" spans="4:31" ht="14.25" customHeight="1" x14ac:dyDescent="0.3">
      <c r="D1538" s="1">
        <f>Tokens!B1538</f>
        <v>233</v>
      </c>
      <c r="E1538" s="17" t="str">
        <f>IF(Tokens!C1538="","",Tokens!C1538)</f>
        <v>#233 Pass Festival</v>
      </c>
      <c r="F1538"/>
      <c r="G1538"/>
      <c r="H1538"/>
      <c r="I1538"/>
      <c r="J1538"/>
      <c r="M1538"/>
      <c r="N1538"/>
      <c r="O1538" s="15" t="str">
        <f t="shared" si="48"/>
        <v>_</v>
      </c>
      <c r="P1538" s="18" t="str">
        <f>IF(F1538="stop","",IF(F1538&lt;&gt;"",HYPERLINK(Settings!$B$5 &amp; "/manage/?network=" &amp; LOWER(B$8) &amp; "&amp;search=token&amp;account=" &amp; ToMint!$B$5 &amp; "&amp;view=" &amp; ToMint!J1538,"TokenSol"),""))</f>
        <v/>
      </c>
      <c r="Q1538" s="2"/>
      <c r="R1538" s="2"/>
      <c r="S1538" s="11"/>
      <c r="T1538" s="78" t="str">
        <f>"owner=" &amp; Tokens!BS1538 &amp; "&amp;filename_for_metadata=" &amp; Tokens!BT1538 &amp; "&amp;offchaindata_platform=" &amp; $B$17 &amp; "&amp;keyfile=" &amp; $B$5 &amp;  "&amp;repository=" &amp; $B$18</f>
        <v>owner=BbDq7xeUzpj8bXfd9N7dh1tw43Ss7xbYpyjoNuwDSrzq&amp;filename_for_metadata=PASSFestival_COR22E233&amp;offchaindata_platform=Github&amp;keyfile=Paul&amp;repository=CalviOnTheRocks2022</v>
      </c>
      <c r="U1538" s="78" t="str">
        <f t="shared" si="47"/>
        <v>{"name":"#233 Pass Festival",_x000D_
"symbol":"COR22E233",_x000D_
"description":"Pass Festival / Pass NFT Festival - 1 édition Calvi on the Rocks 2022",_x000D_
"seller_fee_basis_points":1000,_x000D_
"image":"https://bafybeidnq2fz2bbb5326zuo3cuojwksqgk47sypphhokws4izkw3xukh7y.ipfs.nftstorage.link?image_233.webp",_x000D_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38" s="78" t="str">
        <f>formatRow(Tokens!C$2:I$2,Tokens!C1538:I1538)</f>
        <v>"name":"#233 Pass Festival",_x000D_
"symbol":"COR22E233",_x000D_
"description":"Pass Festival / Pass NFT Festival - 1 édition Calvi on the Rocks 2022",_x000D_
"seller_fee_basis_points":1000,_x000D_
"image":"https://bafybeidnq2fz2bbb5326zuo3cuojwksqgk47sypphhokws4izkw3xukh7y.ipfs.nftstorage.link?image_233.webp",_x000D_
"Issuer":"NfluenT for Calvi On The rocks",_x000D_
"external_url":""</v>
      </c>
      <c r="W1538" s="78" t="str">
        <f>formatRow(Tokens!J$2:AV$2,Tokens!J1538:AV1538,2,"attributes")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8" s="78" t="str">
        <f>formatRow(Tokens!AX$2:BC$2,Tokens!AX1538:BC1538,2,"creators")</f>
        <v>"creators":[{"address":"ncreator",_x000D_
"share":10},{"address":"cotrcrea",_x000D_
"share":90},{"address":"nminer",_x000D_
"share":0}]</v>
      </c>
      <c r="Y1538" s="78" t="str">
        <f>formatRow(Tokens!BD$2:BI$2,Tokens!BD1538:BI1538,2,"files")</f>
        <v>"files":[]</v>
      </c>
      <c r="Z1538" s="78"/>
      <c r="AA1538" s="78"/>
      <c r="AB1538" s="78"/>
      <c r="AC1538" s="78" t="str">
        <f>formatRow(Tokens!BJ$2:BK$2,Tokens!BJ1538:BK1538,0,"collection")</f>
        <v>"collection":{"name":"PASS Festival",_x000D_
"family":"Calvi On The Rocks"}</v>
      </c>
      <c r="AD1538" s="1" t="str">
        <f>formatRow(Tokens!BN$2:BR$2,Tokens!BN1538:BR1538,0,"marketplace")</f>
        <v>"marketplace":{"initial_price":294,_x000D_
"reservation_price":"",_x000D_
"duration":"",_x000D_
"max_mint":1,_x000D_
"sell_date":"25/06/2022"}</v>
      </c>
      <c r="AE1538" s="1"/>
    </row>
    <row r="1539" spans="4:31" ht="14.25" customHeight="1" x14ac:dyDescent="0.3">
      <c r="D1539" s="1">
        <f>Tokens!B1539</f>
        <v>234</v>
      </c>
      <c r="E1539" s="17" t="str">
        <f>IF(Tokens!C1539="","",Tokens!C1539)</f>
        <v>#234 Pass Festival</v>
      </c>
      <c r="F1539"/>
      <c r="G1539"/>
      <c r="H1539"/>
      <c r="I1539"/>
      <c r="J1539"/>
      <c r="M1539"/>
      <c r="N1539"/>
      <c r="O1539" s="15" t="str">
        <f t="shared" si="48"/>
        <v>_</v>
      </c>
      <c r="P1539" s="18" t="str">
        <f>IF(F1539="stop","",IF(F1539&lt;&gt;"",HYPERLINK(Settings!$B$5 &amp; "/manage/?network=" &amp; LOWER(B$8) &amp; "&amp;search=token&amp;account=" &amp; ToMint!$B$5 &amp; "&amp;view=" &amp; ToMint!J1539,"TokenSol"),""))</f>
        <v/>
      </c>
      <c r="Q1539" s="2"/>
      <c r="R1539" s="2"/>
      <c r="S1539" s="11"/>
      <c r="T1539" s="78" t="str">
        <f>"owner=" &amp; Tokens!BS1539 &amp; "&amp;filename_for_metadata=" &amp; Tokens!BT1539 &amp; "&amp;offchaindata_platform=" &amp; $B$17 &amp; "&amp;keyfile=" &amp; $B$5 &amp;  "&amp;repository=" &amp; $B$18</f>
        <v>owner=BbDq7xeUzpj8bXfd9N7dh1tw43Ss7xbYpyjoNuwDSrzq&amp;filename_for_metadata=PASSFestival_COR22E234&amp;offchaindata_platform=Github&amp;keyfile=Paul&amp;repository=CalviOnTheRocks2022</v>
      </c>
      <c r="U1539" s="78" t="str">
        <f t="shared" si="47"/>
        <v>{"name":"#234 Pass Festival",_x000D_
"symbol":"COR22E234",_x000D_
"description":"Pass Festival / Pass NFT Festival - 1 édition Calvi on the Rocks 2022",_x000D_
"seller_fee_basis_points":1000,_x000D_
"image":"https://bafybeidhaej4vxm733mtaw36y25ph7tnu7czpwm2eojaydmkdkzladf6w4.ipfs.nftstorage.link?image_234.webp",_x000D_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39" s="78" t="str">
        <f>formatRow(Tokens!C$2:I$2,Tokens!C1539:I1539)</f>
        <v>"name":"#234 Pass Festival",_x000D_
"symbol":"COR22E234",_x000D_
"description":"Pass Festival / Pass NFT Festival - 1 édition Calvi on the Rocks 2022",_x000D_
"seller_fee_basis_points":1000,_x000D_
"image":"https://bafybeidhaej4vxm733mtaw36y25ph7tnu7czpwm2eojaydmkdkzladf6w4.ipfs.nftstorage.link?image_234.webp",_x000D_
"Issuer":"NfluenT for Calvi On The rocks",_x000D_
"external_url":""</v>
      </c>
      <c r="W1539" s="78" t="str">
        <f>formatRow(Tokens!J$2:AV$2,Tokens!J1539:AV1539,2,"attributes")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9" s="78" t="str">
        <f>formatRow(Tokens!AX$2:BC$2,Tokens!AX1539:BC1539,2,"creators")</f>
        <v>"creators":[{"address":"ncreator",_x000D_
"share":10},{"address":"cotrcrea",_x000D_
"share":90},{"address":"nminer",_x000D_
"share":0}]</v>
      </c>
      <c r="Y1539" s="78" t="str">
        <f>formatRow(Tokens!BD$2:BI$2,Tokens!BD1539:BI1539,2,"files")</f>
        <v>"files":[]</v>
      </c>
      <c r="Z1539" s="78"/>
      <c r="AA1539" s="78"/>
      <c r="AB1539" s="78"/>
      <c r="AC1539" s="78" t="str">
        <f>formatRow(Tokens!BJ$2:BK$2,Tokens!BJ1539:BK1539,0,"collection")</f>
        <v>"collection":{"name":"PASS Festival",_x000D_
"family":"Calvi On The Rocks"}</v>
      </c>
      <c r="AD1539" s="1" t="str">
        <f>formatRow(Tokens!BN$2:BR$2,Tokens!BN1539:BR1539,0,"marketplace")</f>
        <v>"marketplace":{"initial_price":294,_x000D_
"reservation_price":"",_x000D_
"duration":"",_x000D_
"max_mint":1,_x000D_
"sell_date":"25/06/2022"}</v>
      </c>
      <c r="AE1539" s="1"/>
    </row>
    <row r="1540" spans="4:31" ht="14.25" customHeight="1" x14ac:dyDescent="0.3">
      <c r="D1540" s="1">
        <f>Tokens!B1540</f>
        <v>235</v>
      </c>
      <c r="E1540" s="17" t="str">
        <f>IF(Tokens!C1540="","",Tokens!C1540)</f>
        <v>#235 Pass Festival</v>
      </c>
      <c r="F1540"/>
      <c r="G1540"/>
      <c r="H1540"/>
      <c r="I1540"/>
      <c r="J1540"/>
      <c r="M1540"/>
      <c r="N1540"/>
      <c r="O1540" s="15" t="str">
        <f t="shared" si="48"/>
        <v>_</v>
      </c>
      <c r="P1540" s="18" t="str">
        <f>IF(F1540="stop","",IF(F1540&lt;&gt;"",HYPERLINK(Settings!$B$5 &amp; "/manage/?network=" &amp; LOWER(B$8) &amp; "&amp;search=token&amp;account=" &amp; ToMint!$B$5 &amp; "&amp;view=" &amp; ToMint!J1540,"TokenSol"),""))</f>
        <v/>
      </c>
      <c r="Q1540" s="2"/>
      <c r="R1540" s="2"/>
      <c r="S1540" s="11"/>
      <c r="T1540" s="78" t="str">
        <f>"owner=" &amp; Tokens!BS1540 &amp; "&amp;filename_for_metadata=" &amp; Tokens!BT1540 &amp; "&amp;offchaindata_platform=" &amp; $B$17 &amp; "&amp;keyfile=" &amp; $B$5 &amp;  "&amp;repository=" &amp; $B$18</f>
        <v>owner=BbDq7xeUzpj8bXfd9N7dh1tw43Ss7xbYpyjoNuwDSrzq&amp;filename_for_metadata=PASSFestival_COR22E235&amp;offchaindata_platform=Github&amp;keyfile=Paul&amp;repository=CalviOnTheRocks2022</v>
      </c>
      <c r="U1540" s="78" t="str">
        <f t="shared" si="47"/>
        <v>{"name":"#235 Pass Festival",_x000D_
"symbol":"COR22E235",_x000D_
"description":"Pass Festival / Pass NFT Festival - 1 édition Calvi on the Rocks 2022",_x000D_
"seller_fee_basis_points":1000,_x000D_
"image":"https://bafybeibjrdhwnrinj5vmrqgswk6b6fbgzj3csmdlc3sdw4xzzeoctqriim.ipfs.nftstorage.link?image_235.webp",_x000D_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40" s="78" t="str">
        <f>formatRow(Tokens!C$2:I$2,Tokens!C1540:I1540)</f>
        <v>"name":"#235 Pass Festival",_x000D_
"symbol":"COR22E235",_x000D_
"description":"Pass Festival / Pass NFT Festival - 1 édition Calvi on the Rocks 2022",_x000D_
"seller_fee_basis_points":1000,_x000D_
"image":"https://bafybeibjrdhwnrinj5vmrqgswk6b6fbgzj3csmdlc3sdw4xzzeoctqriim.ipfs.nftstorage.link?image_235.webp",_x000D_
"Issuer":"NfluenT for Calvi On The rocks",_x000D_
"external_url":""</v>
      </c>
      <c r="W1540" s="78" t="str">
        <f>formatRow(Tokens!J$2:AV$2,Tokens!J1540:AV1540,2,"attributes")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0" s="78" t="str">
        <f>formatRow(Tokens!AX$2:BC$2,Tokens!AX1540:BC1540,2,"creators")</f>
        <v>"creators":[{"address":"ncreator",_x000D_
"share":10},{"address":"cotrcrea",_x000D_
"share":90},{"address":"nminer",_x000D_
"share":0}]</v>
      </c>
      <c r="Y1540" s="78" t="str">
        <f>formatRow(Tokens!BD$2:BI$2,Tokens!BD1540:BI1540,2,"files")</f>
        <v>"files":[]</v>
      </c>
      <c r="Z1540" s="78"/>
      <c r="AA1540" s="78"/>
      <c r="AB1540" s="78"/>
      <c r="AC1540" s="78" t="str">
        <f>formatRow(Tokens!BJ$2:BK$2,Tokens!BJ1540:BK1540,0,"collection")</f>
        <v>"collection":{"name":"PASS Festival",_x000D_
"family":"Calvi On The Rocks"}</v>
      </c>
      <c r="AD1540" s="1" t="str">
        <f>formatRow(Tokens!BN$2:BR$2,Tokens!BN1540:BR1540,0,"marketplace")</f>
        <v>"marketplace":{"initial_price":294,_x000D_
"reservation_price":"",_x000D_
"duration":"",_x000D_
"max_mint":1,_x000D_
"sell_date":"25/06/2022"}</v>
      </c>
      <c r="AE1540" s="1"/>
    </row>
    <row r="1541" spans="4:31" ht="14.25" customHeight="1" x14ac:dyDescent="0.3">
      <c r="D1541" s="1">
        <f>Tokens!B1541</f>
        <v>236</v>
      </c>
      <c r="E1541" s="17" t="str">
        <f>IF(Tokens!C1541="","",Tokens!C1541)</f>
        <v>#236 Pass Festival</v>
      </c>
      <c r="F1541"/>
      <c r="G1541"/>
      <c r="H1541"/>
      <c r="I1541"/>
      <c r="J1541"/>
      <c r="M1541"/>
      <c r="N1541"/>
      <c r="O1541" s="15" t="str">
        <f t="shared" si="48"/>
        <v>_</v>
      </c>
      <c r="P1541" s="18" t="str">
        <f>IF(F1541="stop","",IF(F1541&lt;&gt;"",HYPERLINK(Settings!$B$5 &amp; "/manage/?network=" &amp; LOWER(B$8) &amp; "&amp;search=token&amp;account=" &amp; ToMint!$B$5 &amp; "&amp;view=" &amp; ToMint!J1541,"TokenSol"),""))</f>
        <v/>
      </c>
      <c r="Q1541" s="2"/>
      <c r="R1541" s="2"/>
      <c r="S1541" s="11"/>
      <c r="T1541" s="78" t="str">
        <f>"owner=" &amp; Tokens!BS1541 &amp; "&amp;filename_for_metadata=" &amp; Tokens!BT1541 &amp; "&amp;offchaindata_platform=" &amp; $B$17 &amp; "&amp;keyfile=" &amp; $B$5 &amp;  "&amp;repository=" &amp; $B$18</f>
        <v>owner=BbDq7xeUzpj8bXfd9N7dh1tw43Ss7xbYpyjoNuwDSrzq&amp;filename_for_metadata=PASSFestival_COR22E236&amp;offchaindata_platform=Github&amp;keyfile=Paul&amp;repository=CalviOnTheRocks2022</v>
      </c>
      <c r="U1541" s="78" t="str">
        <f t="shared" ref="U1541:U1604" si="49">"{" &amp; V1541 &amp; "," &amp; W1541 &amp; "," &amp; """properties"":{" &amp; X1541 &amp; "," &amp; Y1541 &amp; "}," &amp; AC1541 &amp; "," &amp; AD1541 &amp; "}"</f>
        <v>{"name":"#236 Pass Festival",_x000D_
"symbol":"COR22E236",_x000D_
"description":"Pass Festival / Pass NFT Festival - 1 édition Calvi on the Rocks 2022",_x000D_
"seller_fee_basis_points":1000,_x000D_
"image":"https://bafybeiayqttdnxmz2hecn3rpmij3tad366ft4qg7k4mviguagnmmapngfu.ipfs.nftstorage.link?image_236.webp",_x000D_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41" s="78" t="str">
        <f>formatRow(Tokens!C$2:I$2,Tokens!C1541:I1541)</f>
        <v>"name":"#236 Pass Festival",_x000D_
"symbol":"COR22E236",_x000D_
"description":"Pass Festival / Pass NFT Festival - 1 édition Calvi on the Rocks 2022",_x000D_
"seller_fee_basis_points":1000,_x000D_
"image":"https://bafybeiayqttdnxmz2hecn3rpmij3tad366ft4qg7k4mviguagnmmapngfu.ipfs.nftstorage.link?image_236.webp",_x000D_
"Issuer":"NfluenT for Calvi On The rocks",_x000D_
"external_url":""</v>
      </c>
      <c r="W1541" s="78" t="str">
        <f>formatRow(Tokens!J$2:AV$2,Tokens!J1541:AV1541,2,"attributes")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1" s="78" t="str">
        <f>formatRow(Tokens!AX$2:BC$2,Tokens!AX1541:BC1541,2,"creators")</f>
        <v>"creators":[{"address":"ncreator",_x000D_
"share":10},{"address":"cotrcrea",_x000D_
"share":90},{"address":"nminer",_x000D_
"share":0}]</v>
      </c>
      <c r="Y1541" s="78" t="str">
        <f>formatRow(Tokens!BD$2:BI$2,Tokens!BD1541:BI1541,2,"files")</f>
        <v>"files":[]</v>
      </c>
      <c r="Z1541" s="78"/>
      <c r="AA1541" s="78"/>
      <c r="AB1541" s="78"/>
      <c r="AC1541" s="78" t="str">
        <f>formatRow(Tokens!BJ$2:BK$2,Tokens!BJ1541:BK1541,0,"collection")</f>
        <v>"collection":{"name":"PASS Festival",_x000D_
"family":"Calvi On The Rocks"}</v>
      </c>
      <c r="AD1541" s="1" t="str">
        <f>formatRow(Tokens!BN$2:BR$2,Tokens!BN1541:BR1541,0,"marketplace")</f>
        <v>"marketplace":{"initial_price":294,_x000D_
"reservation_price":"",_x000D_
"duration":"",_x000D_
"max_mint":1,_x000D_
"sell_date":"25/06/2022"}</v>
      </c>
      <c r="AE1541" s="1"/>
    </row>
    <row r="1542" spans="4:31" ht="14.25" customHeight="1" x14ac:dyDescent="0.3">
      <c r="D1542" s="1">
        <f>Tokens!B1542</f>
        <v>237</v>
      </c>
      <c r="E1542" s="17" t="str">
        <f>IF(Tokens!C1542="","",Tokens!C1542)</f>
        <v>#237 Pass Festival</v>
      </c>
      <c r="F1542"/>
      <c r="G1542"/>
      <c r="H1542"/>
      <c r="I1542"/>
      <c r="J1542"/>
      <c r="M1542"/>
      <c r="N1542"/>
      <c r="O1542" s="15" t="str">
        <f t="shared" si="48"/>
        <v>_</v>
      </c>
      <c r="P1542" s="18" t="str">
        <f>IF(F1542="stop","",IF(F1542&lt;&gt;"",HYPERLINK(Settings!$B$5 &amp; "/manage/?network=" &amp; LOWER(B$8) &amp; "&amp;search=token&amp;account=" &amp; ToMint!$B$5 &amp; "&amp;view=" &amp; ToMint!J1542,"TokenSol"),""))</f>
        <v/>
      </c>
      <c r="Q1542" s="2"/>
      <c r="R1542" s="2"/>
      <c r="S1542" s="11"/>
      <c r="T1542" s="78" t="str">
        <f>"owner=" &amp; Tokens!BS1542 &amp; "&amp;filename_for_metadata=" &amp; Tokens!BT1542 &amp; "&amp;offchaindata_platform=" &amp; $B$17 &amp; "&amp;keyfile=" &amp; $B$5 &amp;  "&amp;repository=" &amp; $B$18</f>
        <v>owner=BbDq7xeUzpj8bXfd9N7dh1tw43Ss7xbYpyjoNuwDSrzq&amp;filename_for_metadata=PASSFestival_COR22E237&amp;offchaindata_platform=Github&amp;keyfile=Paul&amp;repository=CalviOnTheRocks2022</v>
      </c>
      <c r="U1542" s="78" t="str">
        <f t="shared" si="49"/>
        <v>{"name":"#237 Pass Festival",_x000D_
"symbol":"COR22E237",_x000D_
"description":"Pass Festival / Pass NFT Festival - 1 édition Calvi on the Rocks 2022",_x000D_
"seller_fee_basis_points":1000,_x000D_
"image":"https://bafybeickimabxu4jmdcsf5wdphcnr3l7bupbueazevn2lhkw4u5ac5gteu.ipfs.nftstorage.link?image_237.webp",_x000D_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42" s="78" t="str">
        <f>formatRow(Tokens!C$2:I$2,Tokens!C1542:I1542)</f>
        <v>"name":"#237 Pass Festival",_x000D_
"symbol":"COR22E237",_x000D_
"description":"Pass Festival / Pass NFT Festival - 1 édition Calvi on the Rocks 2022",_x000D_
"seller_fee_basis_points":1000,_x000D_
"image":"https://bafybeickimabxu4jmdcsf5wdphcnr3l7bupbueazevn2lhkw4u5ac5gteu.ipfs.nftstorage.link?image_237.webp",_x000D_
"Issuer":"NfluenT for Calvi On The rocks",_x000D_
"external_url":""</v>
      </c>
      <c r="W1542" s="78" t="str">
        <f>formatRow(Tokens!J$2:AV$2,Tokens!J1542:AV1542,2,"attributes")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2" s="78" t="str">
        <f>formatRow(Tokens!AX$2:BC$2,Tokens!AX1542:BC1542,2,"creators")</f>
        <v>"creators":[{"address":"ncreator",_x000D_
"share":10},{"address":"cotrcrea",_x000D_
"share":90},{"address":"nminer",_x000D_
"share":0}]</v>
      </c>
      <c r="Y1542" s="78" t="str">
        <f>formatRow(Tokens!BD$2:BI$2,Tokens!BD1542:BI1542,2,"files")</f>
        <v>"files":[]</v>
      </c>
      <c r="Z1542" s="78"/>
      <c r="AA1542" s="78"/>
      <c r="AB1542" s="78"/>
      <c r="AC1542" s="78" t="str">
        <f>formatRow(Tokens!BJ$2:BK$2,Tokens!BJ1542:BK1542,0,"collection")</f>
        <v>"collection":{"name":"PASS Festival",_x000D_
"family":"Calvi On The Rocks"}</v>
      </c>
      <c r="AD1542" s="1" t="str">
        <f>formatRow(Tokens!BN$2:BR$2,Tokens!BN1542:BR1542,0,"marketplace")</f>
        <v>"marketplace":{"initial_price":294,_x000D_
"reservation_price":"",_x000D_
"duration":"",_x000D_
"max_mint":1,_x000D_
"sell_date":"25/06/2022"}</v>
      </c>
      <c r="AE1542" s="1"/>
    </row>
    <row r="1543" spans="4:31" ht="14.25" customHeight="1" x14ac:dyDescent="0.3">
      <c r="D1543" s="1">
        <f>Tokens!B1543</f>
        <v>238</v>
      </c>
      <c r="E1543" s="17" t="str">
        <f>IF(Tokens!C1543="","",Tokens!C1543)</f>
        <v>#238 Pass Festival</v>
      </c>
      <c r="F1543"/>
      <c r="G1543"/>
      <c r="H1543"/>
      <c r="I1543"/>
      <c r="J1543"/>
      <c r="M1543"/>
      <c r="N1543"/>
      <c r="O1543" s="15" t="str">
        <f t="shared" si="48"/>
        <v>_</v>
      </c>
      <c r="P1543" s="18" t="str">
        <f>IF(F1543="stop","",IF(F1543&lt;&gt;"",HYPERLINK(Settings!$B$5 &amp; "/manage/?network=" &amp; LOWER(B$8) &amp; "&amp;search=token&amp;account=" &amp; ToMint!$B$5 &amp; "&amp;view=" &amp; ToMint!J1543,"TokenSol"),""))</f>
        <v/>
      </c>
      <c r="Q1543" s="2"/>
      <c r="R1543" s="2"/>
      <c r="S1543" s="11"/>
      <c r="T1543" s="78" t="str">
        <f>"owner=" &amp; Tokens!BS1543 &amp; "&amp;filename_for_metadata=" &amp; Tokens!BT1543 &amp; "&amp;offchaindata_platform=" &amp; $B$17 &amp; "&amp;keyfile=" &amp; $B$5 &amp;  "&amp;repository=" &amp; $B$18</f>
        <v>owner=BbDq7xeUzpj8bXfd9N7dh1tw43Ss7xbYpyjoNuwDSrzq&amp;filename_for_metadata=PASSFestival_COR22E238&amp;offchaindata_platform=Github&amp;keyfile=Paul&amp;repository=CalviOnTheRocks2022</v>
      </c>
      <c r="U1543" s="78" t="str">
        <f t="shared" si="49"/>
        <v>{"name":"#238 Pass Festival",_x000D_
"symbol":"COR22E238",_x000D_
"description":"Pass Festival / Pass NFT Festival - 1 édition Calvi on the Rocks 2022",_x000D_
"seller_fee_basis_points":1000,_x000D_
"image":"https://bafybeiawucwkok6svxifitlcfhw4vnksawonyxvyl64mb6sngupayrxxva.ipfs.nftstorage.link?image_238.webp",_x000D_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43" s="78" t="str">
        <f>formatRow(Tokens!C$2:I$2,Tokens!C1543:I1543)</f>
        <v>"name":"#238 Pass Festival",_x000D_
"symbol":"COR22E238",_x000D_
"description":"Pass Festival / Pass NFT Festival - 1 édition Calvi on the Rocks 2022",_x000D_
"seller_fee_basis_points":1000,_x000D_
"image":"https://bafybeiawucwkok6svxifitlcfhw4vnksawonyxvyl64mb6sngupayrxxva.ipfs.nftstorage.link?image_238.webp",_x000D_
"Issuer":"NfluenT for Calvi On The rocks",_x000D_
"external_url":""</v>
      </c>
      <c r="W1543" s="78" t="str">
        <f>formatRow(Tokens!J$2:AV$2,Tokens!J1543:AV1543,2,"attributes")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3" s="78" t="str">
        <f>formatRow(Tokens!AX$2:BC$2,Tokens!AX1543:BC1543,2,"creators")</f>
        <v>"creators":[{"address":"ncreator",_x000D_
"share":10},{"address":"cotrcrea",_x000D_
"share":90},{"address":"nminer",_x000D_
"share":0}]</v>
      </c>
      <c r="Y1543" s="78" t="str">
        <f>formatRow(Tokens!BD$2:BI$2,Tokens!BD1543:BI1543,2,"files")</f>
        <v>"files":[]</v>
      </c>
      <c r="Z1543" s="78"/>
      <c r="AA1543" s="78"/>
      <c r="AB1543" s="78"/>
      <c r="AC1543" s="78" t="str">
        <f>formatRow(Tokens!BJ$2:BK$2,Tokens!BJ1543:BK1543,0,"collection")</f>
        <v>"collection":{"name":"PASS Festival",_x000D_
"family":"Calvi On The Rocks"}</v>
      </c>
      <c r="AD1543" s="1" t="str">
        <f>formatRow(Tokens!BN$2:BR$2,Tokens!BN1543:BR1543,0,"marketplace")</f>
        <v>"marketplace":{"initial_price":294,_x000D_
"reservation_price":"",_x000D_
"duration":"",_x000D_
"max_mint":1,_x000D_
"sell_date":"25/06/2022"}</v>
      </c>
      <c r="AE1543" s="1"/>
    </row>
    <row r="1544" spans="4:31" ht="14.25" customHeight="1" x14ac:dyDescent="0.3">
      <c r="D1544" s="1">
        <f>Tokens!B1544</f>
        <v>239</v>
      </c>
      <c r="E1544" s="17" t="str">
        <f>IF(Tokens!C1544="","",Tokens!C1544)</f>
        <v>#239 Pass Festival</v>
      </c>
      <c r="F1544"/>
      <c r="G1544"/>
      <c r="H1544"/>
      <c r="I1544"/>
      <c r="J1544"/>
      <c r="M1544"/>
      <c r="N1544"/>
      <c r="O1544" s="15" t="str">
        <f t="shared" si="48"/>
        <v>_</v>
      </c>
      <c r="P1544" s="18" t="str">
        <f>IF(F1544="stop","",IF(F1544&lt;&gt;"",HYPERLINK(Settings!$B$5 &amp; "/manage/?network=" &amp; LOWER(B$8) &amp; "&amp;search=token&amp;account=" &amp; ToMint!$B$5 &amp; "&amp;view=" &amp; ToMint!J1544,"TokenSol"),""))</f>
        <v/>
      </c>
      <c r="Q1544" s="2"/>
      <c r="R1544" s="2"/>
      <c r="S1544" s="11"/>
      <c r="T1544" s="78" t="str">
        <f>"owner=" &amp; Tokens!BS1544 &amp; "&amp;filename_for_metadata=" &amp; Tokens!BT1544 &amp; "&amp;offchaindata_platform=" &amp; $B$17 &amp; "&amp;keyfile=" &amp; $B$5 &amp;  "&amp;repository=" &amp; $B$18</f>
        <v>owner=BbDq7xeUzpj8bXfd9N7dh1tw43Ss7xbYpyjoNuwDSrzq&amp;filename_for_metadata=PASSFestival_COR22E239&amp;offchaindata_platform=Github&amp;keyfile=Paul&amp;repository=CalviOnTheRocks2022</v>
      </c>
      <c r="U1544" s="78" t="str">
        <f t="shared" si="49"/>
        <v>{"name":"#239 Pass Festival",_x000D_
"symbol":"COR22E239",_x000D_
"description":"Pass Festival / Pass NFT Festival - 1 édition Calvi on the Rocks 2022",_x000D_
"seller_fee_basis_points":1000,_x000D_
"image":"https://bafybeiceishnumgy2fgr6cixwz2yutwk34lpx7dzfos7katakwopv66oey.ipfs.nftstorage.link?image_239.webp",_x000D_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44" s="78" t="str">
        <f>formatRow(Tokens!C$2:I$2,Tokens!C1544:I1544)</f>
        <v>"name":"#239 Pass Festival",_x000D_
"symbol":"COR22E239",_x000D_
"description":"Pass Festival / Pass NFT Festival - 1 édition Calvi on the Rocks 2022",_x000D_
"seller_fee_basis_points":1000,_x000D_
"image":"https://bafybeiceishnumgy2fgr6cixwz2yutwk34lpx7dzfos7katakwopv66oey.ipfs.nftstorage.link?image_239.webp",_x000D_
"Issuer":"NfluenT for Calvi On The rocks",_x000D_
"external_url":""</v>
      </c>
      <c r="W1544" s="78" t="str">
        <f>formatRow(Tokens!J$2:AV$2,Tokens!J1544:AV1544,2,"attributes")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4" s="78" t="str">
        <f>formatRow(Tokens!AX$2:BC$2,Tokens!AX1544:BC1544,2,"creators")</f>
        <v>"creators":[{"address":"ncreator",_x000D_
"share":10},{"address":"cotrcrea",_x000D_
"share":90},{"address":"nminer",_x000D_
"share":0}]</v>
      </c>
      <c r="Y1544" s="78" t="str">
        <f>formatRow(Tokens!BD$2:BI$2,Tokens!BD1544:BI1544,2,"files")</f>
        <v>"files":[]</v>
      </c>
      <c r="Z1544" s="78"/>
      <c r="AA1544" s="78"/>
      <c r="AB1544" s="78"/>
      <c r="AC1544" s="78" t="str">
        <f>formatRow(Tokens!BJ$2:BK$2,Tokens!BJ1544:BK1544,0,"collection")</f>
        <v>"collection":{"name":"PASS Festival",_x000D_
"family":"Calvi On The Rocks"}</v>
      </c>
      <c r="AD1544" s="1" t="str">
        <f>formatRow(Tokens!BN$2:BR$2,Tokens!BN1544:BR1544,0,"marketplace")</f>
        <v>"marketplace":{"initial_price":294,_x000D_
"reservation_price":"",_x000D_
"duration":"",_x000D_
"max_mint":1,_x000D_
"sell_date":"25/06/2022"}</v>
      </c>
      <c r="AE1544" s="1"/>
    </row>
    <row r="1545" spans="4:31" ht="14.25" customHeight="1" x14ac:dyDescent="0.3">
      <c r="D1545" s="1">
        <f>Tokens!B1545</f>
        <v>240</v>
      </c>
      <c r="E1545" s="17" t="str">
        <f>IF(Tokens!C1545="","",Tokens!C1545)</f>
        <v>#240 Pass Festival</v>
      </c>
      <c r="F1545"/>
      <c r="G1545"/>
      <c r="H1545"/>
      <c r="I1545"/>
      <c r="J1545"/>
      <c r="M1545"/>
      <c r="N1545"/>
      <c r="O1545" s="15" t="str">
        <f t="shared" si="48"/>
        <v>_</v>
      </c>
      <c r="P1545" s="18" t="str">
        <f>IF(F1545="stop","",IF(F1545&lt;&gt;"",HYPERLINK(Settings!$B$5 &amp; "/manage/?network=" &amp; LOWER(B$8) &amp; "&amp;search=token&amp;account=" &amp; ToMint!$B$5 &amp; "&amp;view=" &amp; ToMint!J1545,"TokenSol"),""))</f>
        <v/>
      </c>
      <c r="Q1545" s="2"/>
      <c r="R1545" s="2"/>
      <c r="S1545" s="11"/>
      <c r="T1545" s="78" t="str">
        <f>"owner=" &amp; Tokens!BS1545 &amp; "&amp;filename_for_metadata=" &amp; Tokens!BT1545 &amp; "&amp;offchaindata_platform=" &amp; $B$17 &amp; "&amp;keyfile=" &amp; $B$5 &amp;  "&amp;repository=" &amp; $B$18</f>
        <v>owner=BbDq7xeUzpj8bXfd9N7dh1tw43Ss7xbYpyjoNuwDSrzq&amp;filename_for_metadata=PASSFestival_COR22E240&amp;offchaindata_platform=Github&amp;keyfile=Paul&amp;repository=CalviOnTheRocks2022</v>
      </c>
      <c r="U1545" s="78" t="str">
        <f t="shared" si="49"/>
        <v>{"name":"#240 Pass Festival",_x000D_
"symbol":"COR22E240",_x000D_
"description":"Pass Festival / Pass NFT Festival - 1 édition Calvi on the Rocks 2022",_x000D_
"seller_fee_basis_points":1000,_x000D_
"image":"https://bafybeidbs4ji6isg632fvyj452rd7itpc6pezgu45ypwq2r2qsanquwpoy.ipfs.nftstorage.link?image_240.webp",_x000D_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45" s="78" t="str">
        <f>formatRow(Tokens!C$2:I$2,Tokens!C1545:I1545)</f>
        <v>"name":"#240 Pass Festival",_x000D_
"symbol":"COR22E240",_x000D_
"description":"Pass Festival / Pass NFT Festival - 1 édition Calvi on the Rocks 2022",_x000D_
"seller_fee_basis_points":1000,_x000D_
"image":"https://bafybeidbs4ji6isg632fvyj452rd7itpc6pezgu45ypwq2r2qsanquwpoy.ipfs.nftstorage.link?image_240.webp",_x000D_
"Issuer":"NfluenT for Calvi On The rocks",_x000D_
"external_url":""</v>
      </c>
      <c r="W1545" s="78" t="str">
        <f>formatRow(Tokens!J$2:AV$2,Tokens!J1545:AV1545,2,"attributes")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5" s="78" t="str">
        <f>formatRow(Tokens!AX$2:BC$2,Tokens!AX1545:BC1545,2,"creators")</f>
        <v>"creators":[{"address":"ncreator",_x000D_
"share":10},{"address":"cotrcrea",_x000D_
"share":90},{"address":"nminer",_x000D_
"share":0}]</v>
      </c>
      <c r="Y1545" s="78" t="str">
        <f>formatRow(Tokens!BD$2:BI$2,Tokens!BD1545:BI1545,2,"files")</f>
        <v>"files":[]</v>
      </c>
      <c r="Z1545" s="78"/>
      <c r="AA1545" s="78"/>
      <c r="AB1545" s="78"/>
      <c r="AC1545" s="78" t="str">
        <f>formatRow(Tokens!BJ$2:BK$2,Tokens!BJ1545:BK1545,0,"collection")</f>
        <v>"collection":{"name":"PASS Festival",_x000D_
"family":"Calvi On The Rocks"}</v>
      </c>
      <c r="AD1545" s="1" t="str">
        <f>formatRow(Tokens!BN$2:BR$2,Tokens!BN1545:BR1545,0,"marketplace")</f>
        <v>"marketplace":{"initial_price":294,_x000D_
"reservation_price":"",_x000D_
"duration":"",_x000D_
"max_mint":1,_x000D_
"sell_date":"25/06/2022"}</v>
      </c>
      <c r="AE1545" s="1"/>
    </row>
    <row r="1546" spans="4:31" ht="14.25" customHeight="1" x14ac:dyDescent="0.3">
      <c r="D1546" s="1">
        <f>Tokens!B1546</f>
        <v>241</v>
      </c>
      <c r="E1546" s="17" t="str">
        <f>IF(Tokens!C1546="","",Tokens!C1546)</f>
        <v>#241 Pass Festival</v>
      </c>
      <c r="F1546"/>
      <c r="G1546"/>
      <c r="H1546"/>
      <c r="I1546"/>
      <c r="J1546"/>
      <c r="M1546"/>
      <c r="N1546"/>
      <c r="O1546" s="15" t="str">
        <f t="shared" si="48"/>
        <v>_</v>
      </c>
      <c r="P1546" s="18" t="str">
        <f>IF(F1546="stop","",IF(F1546&lt;&gt;"",HYPERLINK(Settings!$B$5 &amp; "/manage/?network=" &amp; LOWER(B$8) &amp; "&amp;search=token&amp;account=" &amp; ToMint!$B$5 &amp; "&amp;view=" &amp; ToMint!J1546,"TokenSol"),""))</f>
        <v/>
      </c>
      <c r="Q1546" s="2"/>
      <c r="R1546" s="2"/>
      <c r="S1546" s="11"/>
      <c r="T1546" s="78" t="str">
        <f>"owner=" &amp; Tokens!BS1546 &amp; "&amp;filename_for_metadata=" &amp; Tokens!BT1546 &amp; "&amp;offchaindata_platform=" &amp; $B$17 &amp; "&amp;keyfile=" &amp; $B$5 &amp;  "&amp;repository=" &amp; $B$18</f>
        <v>owner=BbDq7xeUzpj8bXfd9N7dh1tw43Ss7xbYpyjoNuwDSrzq&amp;filename_for_metadata=PASSFestival_COR22E241&amp;offchaindata_platform=Github&amp;keyfile=Paul&amp;repository=CalviOnTheRocks2022</v>
      </c>
      <c r="U1546" s="78" t="str">
        <f t="shared" si="49"/>
        <v>{"name":"#241 Pass Festival",_x000D_
"symbol":"COR22E241",_x000D_
"description":"Pass Festival / Pass NFT Festival - 1 édition Calvi on the Rocks 2022",_x000D_
"seller_fee_basis_points":1000,_x000D_
"image":"https://bafybeibjyitfysiu3lkt3bzfo6una3ggmugl7h2vcl3t6avhduygyauc6u.ipfs.nftstorage.link?image_241.webp",_x000D_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46" s="78" t="str">
        <f>formatRow(Tokens!C$2:I$2,Tokens!C1546:I1546)</f>
        <v>"name":"#241 Pass Festival",_x000D_
"symbol":"COR22E241",_x000D_
"description":"Pass Festival / Pass NFT Festival - 1 édition Calvi on the Rocks 2022",_x000D_
"seller_fee_basis_points":1000,_x000D_
"image":"https://bafybeibjyitfysiu3lkt3bzfo6una3ggmugl7h2vcl3t6avhduygyauc6u.ipfs.nftstorage.link?image_241.webp",_x000D_
"Issuer":"NfluenT for Calvi On The rocks",_x000D_
"external_url":""</v>
      </c>
      <c r="W1546" s="78" t="str">
        <f>formatRow(Tokens!J$2:AV$2,Tokens!J1546:AV1546,2,"attributes")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6" s="78" t="str">
        <f>formatRow(Tokens!AX$2:BC$2,Tokens!AX1546:BC1546,2,"creators")</f>
        <v>"creators":[{"address":"ncreator",_x000D_
"share":10},{"address":"cotrcrea",_x000D_
"share":90},{"address":"nminer",_x000D_
"share":0}]</v>
      </c>
      <c r="Y1546" s="78" t="str">
        <f>formatRow(Tokens!BD$2:BI$2,Tokens!BD1546:BI1546,2,"files")</f>
        <v>"files":[]</v>
      </c>
      <c r="Z1546" s="78"/>
      <c r="AA1546" s="78"/>
      <c r="AB1546" s="78"/>
      <c r="AC1546" s="78" t="str">
        <f>formatRow(Tokens!BJ$2:BK$2,Tokens!BJ1546:BK1546,0,"collection")</f>
        <v>"collection":{"name":"PASS Festival",_x000D_
"family":"Calvi On The Rocks"}</v>
      </c>
      <c r="AD1546" s="1" t="str">
        <f>formatRow(Tokens!BN$2:BR$2,Tokens!BN1546:BR1546,0,"marketplace")</f>
        <v>"marketplace":{"initial_price":294,_x000D_
"reservation_price":"",_x000D_
"duration":"",_x000D_
"max_mint":1,_x000D_
"sell_date":"25/06/2022"}</v>
      </c>
      <c r="AE1546" s="1"/>
    </row>
    <row r="1547" spans="4:31" ht="14.25" customHeight="1" x14ac:dyDescent="0.3">
      <c r="D1547" s="1">
        <f>Tokens!B1547</f>
        <v>242</v>
      </c>
      <c r="E1547" s="17" t="str">
        <f>IF(Tokens!C1547="","",Tokens!C1547)</f>
        <v>#242 Pass Festival</v>
      </c>
      <c r="F1547"/>
      <c r="G1547"/>
      <c r="H1547"/>
      <c r="I1547"/>
      <c r="J1547"/>
      <c r="M1547"/>
      <c r="N1547"/>
      <c r="O1547" s="15" t="str">
        <f t="shared" si="48"/>
        <v>_</v>
      </c>
      <c r="P1547" s="18" t="str">
        <f>IF(F1547="stop","",IF(F1547&lt;&gt;"",HYPERLINK(Settings!$B$5 &amp; "/manage/?network=" &amp; LOWER(B$8) &amp; "&amp;search=token&amp;account=" &amp; ToMint!$B$5 &amp; "&amp;view=" &amp; ToMint!J1547,"TokenSol"),""))</f>
        <v/>
      </c>
      <c r="Q1547" s="2"/>
      <c r="R1547" s="2"/>
      <c r="S1547" s="11"/>
      <c r="T1547" s="78" t="str">
        <f>"owner=" &amp; Tokens!BS1547 &amp; "&amp;filename_for_metadata=" &amp; Tokens!BT1547 &amp; "&amp;offchaindata_platform=" &amp; $B$17 &amp; "&amp;keyfile=" &amp; $B$5 &amp;  "&amp;repository=" &amp; $B$18</f>
        <v>owner=BbDq7xeUzpj8bXfd9N7dh1tw43Ss7xbYpyjoNuwDSrzq&amp;filename_for_metadata=PASSFestival_COR22E242&amp;offchaindata_platform=Github&amp;keyfile=Paul&amp;repository=CalviOnTheRocks2022</v>
      </c>
      <c r="U1547" s="78" t="str">
        <f t="shared" si="49"/>
        <v>{"name":"#242 Pass Festival",_x000D_
"symbol":"COR22E242",_x000D_
"description":"Pass Festival / Pass NFT Festival - 1 édition Calvi on the Rocks 2022",_x000D_
"seller_fee_basis_points":1000,_x000D_
"image":"https://bafybeihvs7pdxh326twfaqlsi3d5m7mh3anjjstfb7syz63annjjunreve.ipfs.nftstorage.link?image_242.webp",_x000D_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47" s="78" t="str">
        <f>formatRow(Tokens!C$2:I$2,Tokens!C1547:I1547)</f>
        <v>"name":"#242 Pass Festival",_x000D_
"symbol":"COR22E242",_x000D_
"description":"Pass Festival / Pass NFT Festival - 1 édition Calvi on the Rocks 2022",_x000D_
"seller_fee_basis_points":1000,_x000D_
"image":"https://bafybeihvs7pdxh326twfaqlsi3d5m7mh3anjjstfb7syz63annjjunreve.ipfs.nftstorage.link?image_242.webp",_x000D_
"Issuer":"NfluenT for Calvi On The rocks",_x000D_
"external_url":""</v>
      </c>
      <c r="W1547" s="78" t="str">
        <f>formatRow(Tokens!J$2:AV$2,Tokens!J1547:AV1547,2,"attributes")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7" s="78" t="str">
        <f>formatRow(Tokens!AX$2:BC$2,Tokens!AX1547:BC1547,2,"creators")</f>
        <v>"creators":[{"address":"ncreator",_x000D_
"share":10},{"address":"cotrcrea",_x000D_
"share":90},{"address":"nminer",_x000D_
"share":0}]</v>
      </c>
      <c r="Y1547" s="78" t="str">
        <f>formatRow(Tokens!BD$2:BI$2,Tokens!BD1547:BI1547,2,"files")</f>
        <v>"files":[]</v>
      </c>
      <c r="Z1547" s="78"/>
      <c r="AA1547" s="78"/>
      <c r="AB1547" s="78"/>
      <c r="AC1547" s="78" t="str">
        <f>formatRow(Tokens!BJ$2:BK$2,Tokens!BJ1547:BK1547,0,"collection")</f>
        <v>"collection":{"name":"PASS Festival",_x000D_
"family":"Calvi On The Rocks"}</v>
      </c>
      <c r="AD1547" s="1" t="str">
        <f>formatRow(Tokens!BN$2:BR$2,Tokens!BN1547:BR1547,0,"marketplace")</f>
        <v>"marketplace":{"initial_price":294,_x000D_
"reservation_price":"",_x000D_
"duration":"",_x000D_
"max_mint":1,_x000D_
"sell_date":"25/06/2022"}</v>
      </c>
      <c r="AE1547" s="1"/>
    </row>
    <row r="1548" spans="4:31" ht="14.25" customHeight="1" x14ac:dyDescent="0.3">
      <c r="D1548" s="1">
        <f>Tokens!B1548</f>
        <v>243</v>
      </c>
      <c r="E1548" s="17" t="str">
        <f>IF(Tokens!C1548="","",Tokens!C1548)</f>
        <v>#243 Pass Festival</v>
      </c>
      <c r="F1548"/>
      <c r="G1548"/>
      <c r="H1548"/>
      <c r="I1548"/>
      <c r="J1548"/>
      <c r="M1548"/>
      <c r="N1548"/>
      <c r="O1548" s="15" t="str">
        <f t="shared" si="48"/>
        <v>_</v>
      </c>
      <c r="P1548" s="18" t="str">
        <f>IF(F1548="stop","",IF(F1548&lt;&gt;"",HYPERLINK(Settings!$B$5 &amp; "/manage/?network=" &amp; LOWER(B$8) &amp; "&amp;search=token&amp;account=" &amp; ToMint!$B$5 &amp; "&amp;view=" &amp; ToMint!J1548,"TokenSol"),""))</f>
        <v/>
      </c>
      <c r="Q1548" s="2"/>
      <c r="R1548" s="2"/>
      <c r="S1548" s="11"/>
      <c r="T1548" s="78" t="str">
        <f>"owner=" &amp; Tokens!BS1548 &amp; "&amp;filename_for_metadata=" &amp; Tokens!BT1548 &amp; "&amp;offchaindata_platform=" &amp; $B$17 &amp; "&amp;keyfile=" &amp; $B$5 &amp;  "&amp;repository=" &amp; $B$18</f>
        <v>owner=BbDq7xeUzpj8bXfd9N7dh1tw43Ss7xbYpyjoNuwDSrzq&amp;filename_for_metadata=PASSFestival_COR22E243&amp;offchaindata_platform=Github&amp;keyfile=Paul&amp;repository=CalviOnTheRocks2022</v>
      </c>
      <c r="U1548" s="78" t="str">
        <f t="shared" si="49"/>
        <v>{"name":"#243 Pass Festival",_x000D_
"symbol":"COR22E243",_x000D_
"description":"Pass Festival / Pass NFT Festival - 1 édition Calvi on the Rocks 2022",_x000D_
"seller_fee_basis_points":1000,_x000D_
"image":"https://bafybeid5zy5ii2kpimtvpl7fzbjurfkhvyi7dcmt3m63ggeuwhwq3anv4y.ipfs.nftstorage.link?image_243.webp",_x000D_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48" s="78" t="str">
        <f>formatRow(Tokens!C$2:I$2,Tokens!C1548:I1548)</f>
        <v>"name":"#243 Pass Festival",_x000D_
"symbol":"COR22E243",_x000D_
"description":"Pass Festival / Pass NFT Festival - 1 édition Calvi on the Rocks 2022",_x000D_
"seller_fee_basis_points":1000,_x000D_
"image":"https://bafybeid5zy5ii2kpimtvpl7fzbjurfkhvyi7dcmt3m63ggeuwhwq3anv4y.ipfs.nftstorage.link?image_243.webp",_x000D_
"Issuer":"NfluenT for Calvi On The rocks",_x000D_
"external_url":""</v>
      </c>
      <c r="W1548" s="78" t="str">
        <f>formatRow(Tokens!J$2:AV$2,Tokens!J1548:AV1548,2,"attributes")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8" s="78" t="str">
        <f>formatRow(Tokens!AX$2:BC$2,Tokens!AX1548:BC1548,2,"creators")</f>
        <v>"creators":[{"address":"ncreator",_x000D_
"share":10},{"address":"cotrcrea",_x000D_
"share":90},{"address":"nminer",_x000D_
"share":0}]</v>
      </c>
      <c r="Y1548" s="78" t="str">
        <f>formatRow(Tokens!BD$2:BI$2,Tokens!BD1548:BI1548,2,"files")</f>
        <v>"files":[]</v>
      </c>
      <c r="Z1548" s="78"/>
      <c r="AA1548" s="78"/>
      <c r="AB1548" s="78"/>
      <c r="AC1548" s="78" t="str">
        <f>formatRow(Tokens!BJ$2:BK$2,Tokens!BJ1548:BK1548,0,"collection")</f>
        <v>"collection":{"name":"PASS Festival",_x000D_
"family":"Calvi On The Rocks"}</v>
      </c>
      <c r="AD1548" s="1" t="str">
        <f>formatRow(Tokens!BN$2:BR$2,Tokens!BN1548:BR1548,0,"marketplace")</f>
        <v>"marketplace":{"initial_price":294,_x000D_
"reservation_price":"",_x000D_
"duration":"",_x000D_
"max_mint":1,_x000D_
"sell_date":"25/06/2022"}</v>
      </c>
      <c r="AE1548" s="1"/>
    </row>
    <row r="1549" spans="4:31" ht="14.25" customHeight="1" x14ac:dyDescent="0.3">
      <c r="D1549" s="1">
        <f>Tokens!B1549</f>
        <v>244</v>
      </c>
      <c r="E1549" s="17" t="str">
        <f>IF(Tokens!C1549="","",Tokens!C1549)</f>
        <v>#244 Pass Festival</v>
      </c>
      <c r="F1549"/>
      <c r="G1549"/>
      <c r="H1549"/>
      <c r="I1549"/>
      <c r="J1549"/>
      <c r="M1549"/>
      <c r="N1549"/>
      <c r="O1549" s="15" t="str">
        <f t="shared" si="48"/>
        <v>_</v>
      </c>
      <c r="P1549" s="18" t="str">
        <f>IF(F1549="stop","",IF(F1549&lt;&gt;"",HYPERLINK(Settings!$B$5 &amp; "/manage/?network=" &amp; LOWER(B$8) &amp; "&amp;search=token&amp;account=" &amp; ToMint!$B$5 &amp; "&amp;view=" &amp; ToMint!J1549,"TokenSol"),""))</f>
        <v/>
      </c>
      <c r="Q1549" s="2"/>
      <c r="R1549" s="2"/>
      <c r="S1549" s="11"/>
      <c r="T1549" s="78" t="str">
        <f>"owner=" &amp; Tokens!BS1549 &amp; "&amp;filename_for_metadata=" &amp; Tokens!BT1549 &amp; "&amp;offchaindata_platform=" &amp; $B$17 &amp; "&amp;keyfile=" &amp; $B$5 &amp;  "&amp;repository=" &amp; $B$18</f>
        <v>owner=BbDq7xeUzpj8bXfd9N7dh1tw43Ss7xbYpyjoNuwDSrzq&amp;filename_for_metadata=PASSFestival_COR22E244&amp;offchaindata_platform=Github&amp;keyfile=Paul&amp;repository=CalviOnTheRocks2022</v>
      </c>
      <c r="U1549" s="78" t="str">
        <f t="shared" si="49"/>
        <v>{"name":"#244 Pass Festival",_x000D_
"symbol":"COR22E244",_x000D_
"description":"Pass Festival / Pass NFT Festival - 1 édition Calvi on the Rocks 2022",_x000D_
"seller_fee_basis_points":1000,_x000D_
"image":"https://bafybeianewrbfzopvnwsrgxmbchbhauw6dd6fnzi2leyxsjciqcyzbyv74.ipfs.nftstorage.link?image_244.webp",_x000D_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49" s="78" t="str">
        <f>formatRow(Tokens!C$2:I$2,Tokens!C1549:I1549)</f>
        <v>"name":"#244 Pass Festival",_x000D_
"symbol":"COR22E244",_x000D_
"description":"Pass Festival / Pass NFT Festival - 1 édition Calvi on the Rocks 2022",_x000D_
"seller_fee_basis_points":1000,_x000D_
"image":"https://bafybeianewrbfzopvnwsrgxmbchbhauw6dd6fnzi2leyxsjciqcyzbyv74.ipfs.nftstorage.link?image_244.webp",_x000D_
"Issuer":"NfluenT for Calvi On The rocks",_x000D_
"external_url":""</v>
      </c>
      <c r="W1549" s="78" t="str">
        <f>formatRow(Tokens!J$2:AV$2,Tokens!J1549:AV1549,2,"attributes")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9" s="78" t="str">
        <f>formatRow(Tokens!AX$2:BC$2,Tokens!AX1549:BC1549,2,"creators")</f>
        <v>"creators":[{"address":"ncreator",_x000D_
"share":10},{"address":"cotrcrea",_x000D_
"share":90},{"address":"nminer",_x000D_
"share":0}]</v>
      </c>
      <c r="Y1549" s="78" t="str">
        <f>formatRow(Tokens!BD$2:BI$2,Tokens!BD1549:BI1549,2,"files")</f>
        <v>"files":[]</v>
      </c>
      <c r="Z1549" s="78"/>
      <c r="AA1549" s="78"/>
      <c r="AB1549" s="78"/>
      <c r="AC1549" s="78" t="str">
        <f>formatRow(Tokens!BJ$2:BK$2,Tokens!BJ1549:BK1549,0,"collection")</f>
        <v>"collection":{"name":"PASS Festival",_x000D_
"family":"Calvi On The Rocks"}</v>
      </c>
      <c r="AD1549" s="1" t="str">
        <f>formatRow(Tokens!BN$2:BR$2,Tokens!BN1549:BR1549,0,"marketplace")</f>
        <v>"marketplace":{"initial_price":294,_x000D_
"reservation_price":"",_x000D_
"duration":"",_x000D_
"max_mint":1,_x000D_
"sell_date":"25/06/2022"}</v>
      </c>
      <c r="AE1549" s="1"/>
    </row>
    <row r="1550" spans="4:31" ht="14.25" customHeight="1" x14ac:dyDescent="0.3">
      <c r="D1550" s="1">
        <f>Tokens!B1550</f>
        <v>245</v>
      </c>
      <c r="E1550" s="17" t="str">
        <f>IF(Tokens!C1550="","",Tokens!C1550)</f>
        <v>#245 Pass Festival</v>
      </c>
      <c r="F1550"/>
      <c r="G1550"/>
      <c r="H1550"/>
      <c r="I1550"/>
      <c r="J1550"/>
      <c r="M1550"/>
      <c r="N1550"/>
      <c r="O1550" s="15" t="str">
        <f t="shared" si="48"/>
        <v>_</v>
      </c>
      <c r="P1550" s="18" t="str">
        <f>IF(F1550="stop","",IF(F1550&lt;&gt;"",HYPERLINK(Settings!$B$5 &amp; "/manage/?network=" &amp; LOWER(B$8) &amp; "&amp;search=token&amp;account=" &amp; ToMint!$B$5 &amp; "&amp;view=" &amp; ToMint!J1550,"TokenSol"),""))</f>
        <v/>
      </c>
      <c r="Q1550" s="2"/>
      <c r="R1550" s="2"/>
      <c r="S1550" s="11"/>
      <c r="T1550" s="78" t="str">
        <f>"owner=" &amp; Tokens!BS1550 &amp; "&amp;filename_for_metadata=" &amp; Tokens!BT1550 &amp; "&amp;offchaindata_platform=" &amp; $B$17 &amp; "&amp;keyfile=" &amp; $B$5 &amp;  "&amp;repository=" &amp; $B$18</f>
        <v>owner=BbDq7xeUzpj8bXfd9N7dh1tw43Ss7xbYpyjoNuwDSrzq&amp;filename_for_metadata=PASSFestival_COR22E245&amp;offchaindata_platform=Github&amp;keyfile=Paul&amp;repository=CalviOnTheRocks2022</v>
      </c>
      <c r="U1550" s="78" t="str">
        <f t="shared" si="49"/>
        <v>{"name":"#245 Pass Festival",_x000D_
"symbol":"COR22E245",_x000D_
"description":"Pass Festival / Pass NFT Festival - 1 édition Calvi on the Rocks 2022",_x000D_
"seller_fee_basis_points":1000,_x000D_
"image":"https://bafybeibwgffb7wjto3otigfkpserk5uvc77rvb6n4y2ppmdk7vzu6gsyki.ipfs.nftstorage.link?image_245.webp",_x000D_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50" s="78" t="str">
        <f>formatRow(Tokens!C$2:I$2,Tokens!C1550:I1550)</f>
        <v>"name":"#245 Pass Festival",_x000D_
"symbol":"COR22E245",_x000D_
"description":"Pass Festival / Pass NFT Festival - 1 édition Calvi on the Rocks 2022",_x000D_
"seller_fee_basis_points":1000,_x000D_
"image":"https://bafybeibwgffb7wjto3otigfkpserk5uvc77rvb6n4y2ppmdk7vzu6gsyki.ipfs.nftstorage.link?image_245.webp",_x000D_
"Issuer":"NfluenT for Calvi On The rocks",_x000D_
"external_url":""</v>
      </c>
      <c r="W1550" s="78" t="str">
        <f>formatRow(Tokens!J$2:AV$2,Tokens!J1550:AV1550,2,"attributes")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0" s="78" t="str">
        <f>formatRow(Tokens!AX$2:BC$2,Tokens!AX1550:BC1550,2,"creators")</f>
        <v>"creators":[{"address":"ncreator",_x000D_
"share":10},{"address":"cotrcrea",_x000D_
"share":90},{"address":"nminer",_x000D_
"share":0}]</v>
      </c>
      <c r="Y1550" s="78" t="str">
        <f>formatRow(Tokens!BD$2:BI$2,Tokens!BD1550:BI1550,2,"files")</f>
        <v>"files":[]</v>
      </c>
      <c r="Z1550" s="78"/>
      <c r="AA1550" s="78"/>
      <c r="AB1550" s="78"/>
      <c r="AC1550" s="78" t="str">
        <f>formatRow(Tokens!BJ$2:BK$2,Tokens!BJ1550:BK1550,0,"collection")</f>
        <v>"collection":{"name":"PASS Festival",_x000D_
"family":"Calvi On The Rocks"}</v>
      </c>
      <c r="AD1550" s="1" t="str">
        <f>formatRow(Tokens!BN$2:BR$2,Tokens!BN1550:BR1550,0,"marketplace")</f>
        <v>"marketplace":{"initial_price":294,_x000D_
"reservation_price":"",_x000D_
"duration":"",_x000D_
"max_mint":1,_x000D_
"sell_date":"25/06/2022"}</v>
      </c>
      <c r="AE1550" s="1"/>
    </row>
    <row r="1551" spans="4:31" ht="14.25" customHeight="1" x14ac:dyDescent="0.3">
      <c r="D1551" s="1">
        <f>Tokens!B1551</f>
        <v>246</v>
      </c>
      <c r="E1551" s="17" t="str">
        <f>IF(Tokens!C1551="","",Tokens!C1551)</f>
        <v>#246 Pass Festival</v>
      </c>
      <c r="F1551"/>
      <c r="G1551"/>
      <c r="H1551"/>
      <c r="I1551"/>
      <c r="J1551"/>
      <c r="M1551"/>
      <c r="N1551"/>
      <c r="O1551" s="15" t="str">
        <f t="shared" si="48"/>
        <v>_</v>
      </c>
      <c r="P1551" s="18" t="str">
        <f>IF(F1551="stop","",IF(F1551&lt;&gt;"",HYPERLINK(Settings!$B$5 &amp; "/manage/?network=" &amp; LOWER(B$8) &amp; "&amp;search=token&amp;account=" &amp; ToMint!$B$5 &amp; "&amp;view=" &amp; ToMint!J1551,"TokenSol"),""))</f>
        <v/>
      </c>
      <c r="Q1551" s="2"/>
      <c r="R1551" s="2"/>
      <c r="S1551" s="11"/>
      <c r="T1551" s="78" t="str">
        <f>"owner=" &amp; Tokens!BS1551 &amp; "&amp;filename_for_metadata=" &amp; Tokens!BT1551 &amp; "&amp;offchaindata_platform=" &amp; $B$17 &amp; "&amp;keyfile=" &amp; $B$5 &amp;  "&amp;repository=" &amp; $B$18</f>
        <v>owner=BbDq7xeUzpj8bXfd9N7dh1tw43Ss7xbYpyjoNuwDSrzq&amp;filename_for_metadata=PASSFestival_COR22E246&amp;offchaindata_platform=Github&amp;keyfile=Paul&amp;repository=CalviOnTheRocks2022</v>
      </c>
      <c r="U1551" s="78" t="str">
        <f t="shared" si="49"/>
        <v>{"name":"#246 Pass Festival",_x000D_
"symbol":"COR22E246",_x000D_
"description":"Pass Festival / Pass NFT Festival - 1 édition Calvi on the Rocks 2022",_x000D_
"seller_fee_basis_points":1000,_x000D_
"image":"https://bafybeifcu5erxilcttgtldrg37p5ev2vwuaoz43fa4esdsymifryluas7u.ipfs.nftstorage.link?image_246.webp",_x000D_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51" s="78" t="str">
        <f>formatRow(Tokens!C$2:I$2,Tokens!C1551:I1551)</f>
        <v>"name":"#246 Pass Festival",_x000D_
"symbol":"COR22E246",_x000D_
"description":"Pass Festival / Pass NFT Festival - 1 édition Calvi on the Rocks 2022",_x000D_
"seller_fee_basis_points":1000,_x000D_
"image":"https://bafybeifcu5erxilcttgtldrg37p5ev2vwuaoz43fa4esdsymifryluas7u.ipfs.nftstorage.link?image_246.webp",_x000D_
"Issuer":"NfluenT for Calvi On The rocks",_x000D_
"external_url":""</v>
      </c>
      <c r="W1551" s="78" t="str">
        <f>formatRow(Tokens!J$2:AV$2,Tokens!J1551:AV1551,2,"attributes")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1" s="78" t="str">
        <f>formatRow(Tokens!AX$2:BC$2,Tokens!AX1551:BC1551,2,"creators")</f>
        <v>"creators":[{"address":"ncreator",_x000D_
"share":10},{"address":"cotrcrea",_x000D_
"share":90},{"address":"nminer",_x000D_
"share":0}]</v>
      </c>
      <c r="Y1551" s="78" t="str">
        <f>formatRow(Tokens!BD$2:BI$2,Tokens!BD1551:BI1551,2,"files")</f>
        <v>"files":[]</v>
      </c>
      <c r="Z1551" s="78"/>
      <c r="AA1551" s="78"/>
      <c r="AB1551" s="78"/>
      <c r="AC1551" s="78" t="str">
        <f>formatRow(Tokens!BJ$2:BK$2,Tokens!BJ1551:BK1551,0,"collection")</f>
        <v>"collection":{"name":"PASS Festival",_x000D_
"family":"Calvi On The Rocks"}</v>
      </c>
      <c r="AD1551" s="1" t="str">
        <f>formatRow(Tokens!BN$2:BR$2,Tokens!BN1551:BR1551,0,"marketplace")</f>
        <v>"marketplace":{"initial_price":294,_x000D_
"reservation_price":"",_x000D_
"duration":"",_x000D_
"max_mint":1,_x000D_
"sell_date":"25/06/2022"}</v>
      </c>
      <c r="AE1551" s="1"/>
    </row>
    <row r="1552" spans="4:31" ht="14.25" customHeight="1" x14ac:dyDescent="0.3">
      <c r="D1552" s="1">
        <f>Tokens!B1552</f>
        <v>247</v>
      </c>
      <c r="E1552" s="17" t="str">
        <f>IF(Tokens!C1552="","",Tokens!C1552)</f>
        <v>#247 Pass Festival</v>
      </c>
      <c r="F1552"/>
      <c r="G1552"/>
      <c r="H1552"/>
      <c r="I1552"/>
      <c r="J1552"/>
      <c r="M1552"/>
      <c r="N1552"/>
      <c r="O1552" s="15" t="str">
        <f t="shared" si="48"/>
        <v>_</v>
      </c>
      <c r="P1552" s="18" t="str">
        <f>IF(F1552="stop","",IF(F1552&lt;&gt;"",HYPERLINK(Settings!$B$5 &amp; "/manage/?network=" &amp; LOWER(B$8) &amp; "&amp;search=token&amp;account=" &amp; ToMint!$B$5 &amp; "&amp;view=" &amp; ToMint!J1552,"TokenSol"),""))</f>
        <v/>
      </c>
      <c r="Q1552" s="2"/>
      <c r="R1552" s="2"/>
      <c r="S1552" s="11"/>
      <c r="T1552" s="78" t="str">
        <f>"owner=" &amp; Tokens!BS1552 &amp; "&amp;filename_for_metadata=" &amp; Tokens!BT1552 &amp; "&amp;offchaindata_platform=" &amp; $B$17 &amp; "&amp;keyfile=" &amp; $B$5 &amp;  "&amp;repository=" &amp; $B$18</f>
        <v>owner=BbDq7xeUzpj8bXfd9N7dh1tw43Ss7xbYpyjoNuwDSrzq&amp;filename_for_metadata=PASSFestival_COR22E247&amp;offchaindata_platform=Github&amp;keyfile=Paul&amp;repository=CalviOnTheRocks2022</v>
      </c>
      <c r="U1552" s="78" t="str">
        <f t="shared" si="49"/>
        <v>{"name":"#247 Pass Festival",_x000D_
"symbol":"COR22E247",_x000D_
"description":"Pass Festival / Pass NFT Festival - 1 édition Calvi on the Rocks 2022",_x000D_
"seller_fee_basis_points":1000,_x000D_
"image":"https://bafybeiehnfixelzrdxuwphsj3yueb5tywgu7itgajq7b5k6due5z54737y.ipfs.nftstorage.link?image_247.webp",_x000D_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52" s="78" t="str">
        <f>formatRow(Tokens!C$2:I$2,Tokens!C1552:I1552)</f>
        <v>"name":"#247 Pass Festival",_x000D_
"symbol":"COR22E247",_x000D_
"description":"Pass Festival / Pass NFT Festival - 1 édition Calvi on the Rocks 2022",_x000D_
"seller_fee_basis_points":1000,_x000D_
"image":"https://bafybeiehnfixelzrdxuwphsj3yueb5tywgu7itgajq7b5k6due5z54737y.ipfs.nftstorage.link?image_247.webp",_x000D_
"Issuer":"NfluenT for Calvi On The rocks",_x000D_
"external_url":""</v>
      </c>
      <c r="W1552" s="78" t="str">
        <f>formatRow(Tokens!J$2:AV$2,Tokens!J1552:AV1552,2,"attributes")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2" s="78" t="str">
        <f>formatRow(Tokens!AX$2:BC$2,Tokens!AX1552:BC1552,2,"creators")</f>
        <v>"creators":[{"address":"ncreator",_x000D_
"share":10},{"address":"cotrcrea",_x000D_
"share":90},{"address":"nminer",_x000D_
"share":0}]</v>
      </c>
      <c r="Y1552" s="78" t="str">
        <f>formatRow(Tokens!BD$2:BI$2,Tokens!BD1552:BI1552,2,"files")</f>
        <v>"files":[]</v>
      </c>
      <c r="Z1552" s="78"/>
      <c r="AA1552" s="78"/>
      <c r="AB1552" s="78"/>
      <c r="AC1552" s="78" t="str">
        <f>formatRow(Tokens!BJ$2:BK$2,Tokens!BJ1552:BK1552,0,"collection")</f>
        <v>"collection":{"name":"PASS Festival",_x000D_
"family":"Calvi On The Rocks"}</v>
      </c>
      <c r="AD1552" s="1" t="str">
        <f>formatRow(Tokens!BN$2:BR$2,Tokens!BN1552:BR1552,0,"marketplace")</f>
        <v>"marketplace":{"initial_price":294,_x000D_
"reservation_price":"",_x000D_
"duration":"",_x000D_
"max_mint":1,_x000D_
"sell_date":"25/06/2022"}</v>
      </c>
      <c r="AE1552" s="1"/>
    </row>
    <row r="1553" spans="4:31" ht="14.25" customHeight="1" x14ac:dyDescent="0.3">
      <c r="D1553" s="1">
        <f>Tokens!B1553</f>
        <v>248</v>
      </c>
      <c r="E1553" s="17" t="str">
        <f>IF(Tokens!C1553="","",Tokens!C1553)</f>
        <v>#248 Pass Festival</v>
      </c>
      <c r="F1553"/>
      <c r="G1553"/>
      <c r="H1553"/>
      <c r="I1553"/>
      <c r="J1553"/>
      <c r="M1553"/>
      <c r="N1553"/>
      <c r="O1553" s="15" t="str">
        <f t="shared" si="48"/>
        <v>_</v>
      </c>
      <c r="P1553" s="18" t="str">
        <f>IF(F1553="stop","",IF(F1553&lt;&gt;"",HYPERLINK(Settings!$B$5 &amp; "/manage/?network=" &amp; LOWER(B$8) &amp; "&amp;search=token&amp;account=" &amp; ToMint!$B$5 &amp; "&amp;view=" &amp; ToMint!J1553,"TokenSol"),""))</f>
        <v/>
      </c>
      <c r="Q1553" s="2"/>
      <c r="R1553" s="2"/>
      <c r="S1553" s="11"/>
      <c r="T1553" s="78" t="str">
        <f>"owner=" &amp; Tokens!BS1553 &amp; "&amp;filename_for_metadata=" &amp; Tokens!BT1553 &amp; "&amp;offchaindata_platform=" &amp; $B$17 &amp; "&amp;keyfile=" &amp; $B$5 &amp;  "&amp;repository=" &amp; $B$18</f>
        <v>owner=BbDq7xeUzpj8bXfd9N7dh1tw43Ss7xbYpyjoNuwDSrzq&amp;filename_for_metadata=PASSFestival_COR22E248&amp;offchaindata_platform=Github&amp;keyfile=Paul&amp;repository=CalviOnTheRocks2022</v>
      </c>
      <c r="U1553" s="78" t="str">
        <f t="shared" si="49"/>
        <v>{"name":"#248 Pass Festival",_x000D_
"symbol":"COR22E248",_x000D_
"description":"Pass Festival / Pass NFT Festival - 1 édition Calvi on the Rocks 2022",_x000D_
"seller_fee_basis_points":1000,_x000D_
"image":"https://bafybeidbcpapt7ft2z66i65i6fac2wws72ygthqzxse74zqup2fpxakmhy.ipfs.nftstorage.link?image_248.webp",_x000D_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53" s="78" t="str">
        <f>formatRow(Tokens!C$2:I$2,Tokens!C1553:I1553)</f>
        <v>"name":"#248 Pass Festival",_x000D_
"symbol":"COR22E248",_x000D_
"description":"Pass Festival / Pass NFT Festival - 1 édition Calvi on the Rocks 2022",_x000D_
"seller_fee_basis_points":1000,_x000D_
"image":"https://bafybeidbcpapt7ft2z66i65i6fac2wws72ygthqzxse74zqup2fpxakmhy.ipfs.nftstorage.link?image_248.webp",_x000D_
"Issuer":"NfluenT for Calvi On The rocks",_x000D_
"external_url":""</v>
      </c>
      <c r="W1553" s="78" t="str">
        <f>formatRow(Tokens!J$2:AV$2,Tokens!J1553:AV1553,2,"attributes")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3" s="78" t="str">
        <f>formatRow(Tokens!AX$2:BC$2,Tokens!AX1553:BC1553,2,"creators")</f>
        <v>"creators":[{"address":"ncreator",_x000D_
"share":10},{"address":"cotrcrea",_x000D_
"share":90},{"address":"nminer",_x000D_
"share":0}]</v>
      </c>
      <c r="Y1553" s="78" t="str">
        <f>formatRow(Tokens!BD$2:BI$2,Tokens!BD1553:BI1553,2,"files")</f>
        <v>"files":[]</v>
      </c>
      <c r="Z1553" s="78"/>
      <c r="AA1553" s="78"/>
      <c r="AB1553" s="78"/>
      <c r="AC1553" s="78" t="str">
        <f>formatRow(Tokens!BJ$2:BK$2,Tokens!BJ1553:BK1553,0,"collection")</f>
        <v>"collection":{"name":"PASS Festival",_x000D_
"family":"Calvi On The Rocks"}</v>
      </c>
      <c r="AD1553" s="1" t="str">
        <f>formatRow(Tokens!BN$2:BR$2,Tokens!BN1553:BR1553,0,"marketplace")</f>
        <v>"marketplace":{"initial_price":294,_x000D_
"reservation_price":"",_x000D_
"duration":"",_x000D_
"max_mint":1,_x000D_
"sell_date":"25/06/2022"}</v>
      </c>
      <c r="AE1553" s="1"/>
    </row>
    <row r="1554" spans="4:31" ht="14.25" customHeight="1" x14ac:dyDescent="0.3">
      <c r="D1554" s="1">
        <f>Tokens!B1554</f>
        <v>249</v>
      </c>
      <c r="E1554" s="17" t="str">
        <f>IF(Tokens!C1554="","",Tokens!C1554)</f>
        <v>#249 Pass Festival</v>
      </c>
      <c r="F1554"/>
      <c r="G1554"/>
      <c r="H1554"/>
      <c r="I1554"/>
      <c r="J1554"/>
      <c r="M1554"/>
      <c r="N1554"/>
      <c r="O1554" s="15" t="str">
        <f t="shared" si="48"/>
        <v>_</v>
      </c>
      <c r="P1554" s="18" t="str">
        <f>IF(F1554="stop","",IF(F1554&lt;&gt;"",HYPERLINK(Settings!$B$5 &amp; "/manage/?network=" &amp; LOWER(B$8) &amp; "&amp;search=token&amp;account=" &amp; ToMint!$B$5 &amp; "&amp;view=" &amp; ToMint!J1554,"TokenSol"),""))</f>
        <v/>
      </c>
      <c r="Q1554" s="2"/>
      <c r="R1554" s="2"/>
      <c r="S1554" s="11"/>
      <c r="T1554" s="78" t="str">
        <f>"owner=" &amp; Tokens!BS1554 &amp; "&amp;filename_for_metadata=" &amp; Tokens!BT1554 &amp; "&amp;offchaindata_platform=" &amp; $B$17 &amp; "&amp;keyfile=" &amp; $B$5 &amp;  "&amp;repository=" &amp; $B$18</f>
        <v>owner=BbDq7xeUzpj8bXfd9N7dh1tw43Ss7xbYpyjoNuwDSrzq&amp;filename_for_metadata=PASSFestival_COR22E249&amp;offchaindata_platform=Github&amp;keyfile=Paul&amp;repository=CalviOnTheRocks2022</v>
      </c>
      <c r="U1554" s="78" t="str">
        <f t="shared" si="49"/>
        <v>{"name":"#249 Pass Festival",_x000D_
"symbol":"COR22E249",_x000D_
"description":"Pass Festival / Pass NFT Festival - 1 édition Calvi on the Rocks 2022",_x000D_
"seller_fee_basis_points":1000,_x000D_
"image":"https://bafybeifijdidlzflyi3n37hnxn2ccxs55y7d6qkigcywl2iqf2y755kwua.ipfs.nftstorage.link?image_249.webp",_x000D_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54" s="78" t="str">
        <f>formatRow(Tokens!C$2:I$2,Tokens!C1554:I1554)</f>
        <v>"name":"#249 Pass Festival",_x000D_
"symbol":"COR22E249",_x000D_
"description":"Pass Festival / Pass NFT Festival - 1 édition Calvi on the Rocks 2022",_x000D_
"seller_fee_basis_points":1000,_x000D_
"image":"https://bafybeifijdidlzflyi3n37hnxn2ccxs55y7d6qkigcywl2iqf2y755kwua.ipfs.nftstorage.link?image_249.webp",_x000D_
"Issuer":"NfluenT for Calvi On The rocks",_x000D_
"external_url":""</v>
      </c>
      <c r="W1554" s="78" t="str">
        <f>formatRow(Tokens!J$2:AV$2,Tokens!J1554:AV1554,2,"attributes")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4" s="78" t="str">
        <f>formatRow(Tokens!AX$2:BC$2,Tokens!AX1554:BC1554,2,"creators")</f>
        <v>"creators":[{"address":"ncreator",_x000D_
"share":10},{"address":"cotrcrea",_x000D_
"share":90},{"address":"nminer",_x000D_
"share":0}]</v>
      </c>
      <c r="Y1554" s="78" t="str">
        <f>formatRow(Tokens!BD$2:BI$2,Tokens!BD1554:BI1554,2,"files")</f>
        <v>"files":[]</v>
      </c>
      <c r="Z1554" s="78"/>
      <c r="AA1554" s="78"/>
      <c r="AB1554" s="78"/>
      <c r="AC1554" s="78" t="str">
        <f>formatRow(Tokens!BJ$2:BK$2,Tokens!BJ1554:BK1554,0,"collection")</f>
        <v>"collection":{"name":"PASS Festival",_x000D_
"family":"Calvi On The Rocks"}</v>
      </c>
      <c r="AD1554" s="1" t="str">
        <f>formatRow(Tokens!BN$2:BR$2,Tokens!BN1554:BR1554,0,"marketplace")</f>
        <v>"marketplace":{"initial_price":294,_x000D_
"reservation_price":"",_x000D_
"duration":"",_x000D_
"max_mint":1,_x000D_
"sell_date":"25/06/2022"}</v>
      </c>
      <c r="AE1554" s="1"/>
    </row>
    <row r="1555" spans="4:31" ht="14.25" customHeight="1" x14ac:dyDescent="0.3">
      <c r="D1555" s="1">
        <f>Tokens!B1555</f>
        <v>250</v>
      </c>
      <c r="E1555" s="17" t="str">
        <f>IF(Tokens!C1555="","",Tokens!C1555)</f>
        <v>#250 Pass Festival</v>
      </c>
      <c r="F1555"/>
      <c r="G1555"/>
      <c r="H1555"/>
      <c r="I1555"/>
      <c r="J1555"/>
      <c r="M1555"/>
      <c r="N1555"/>
      <c r="O1555" s="15" t="str">
        <f t="shared" si="48"/>
        <v>_</v>
      </c>
      <c r="P1555" s="18" t="str">
        <f>IF(F1555="stop","",IF(F1555&lt;&gt;"",HYPERLINK(Settings!$B$5 &amp; "/manage/?network=" &amp; LOWER(B$8) &amp; "&amp;search=token&amp;account=" &amp; ToMint!$B$5 &amp; "&amp;view=" &amp; ToMint!J1555,"TokenSol"),""))</f>
        <v/>
      </c>
      <c r="Q1555" s="2"/>
      <c r="R1555" s="2"/>
      <c r="S1555" s="11"/>
      <c r="T1555" s="78" t="str">
        <f>"owner=" &amp; Tokens!BS1555 &amp; "&amp;filename_for_metadata=" &amp; Tokens!BT1555 &amp; "&amp;offchaindata_platform=" &amp; $B$17 &amp; "&amp;keyfile=" &amp; $B$5 &amp;  "&amp;repository=" &amp; $B$18</f>
        <v>owner=BbDq7xeUzpj8bXfd9N7dh1tw43Ss7xbYpyjoNuwDSrzq&amp;filename_for_metadata=PASSFestival_COR22E250&amp;offchaindata_platform=Github&amp;keyfile=Paul&amp;repository=CalviOnTheRocks2022</v>
      </c>
      <c r="U1555" s="78" t="str">
        <f t="shared" si="49"/>
        <v>{"name":"#250 Pass Festival",_x000D_
"symbol":"COR22E250",_x000D_
"description":"Pass Festival / Pass NFT Festival - 1 édition Calvi on the Rocks 2022",_x000D_
"seller_fee_basis_points":1000,_x000D_
"image":"https://bafybeidcqdcmilq6uqobtkuxbe4cd7rwrg5fxbbpb2rlmt4l6maljitgsu.ipfs.nftstorage.link?image_250.webp",_x000D_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55" s="78" t="str">
        <f>formatRow(Tokens!C$2:I$2,Tokens!C1555:I1555)</f>
        <v>"name":"#250 Pass Festival",_x000D_
"symbol":"COR22E250",_x000D_
"description":"Pass Festival / Pass NFT Festival - 1 édition Calvi on the Rocks 2022",_x000D_
"seller_fee_basis_points":1000,_x000D_
"image":"https://bafybeidcqdcmilq6uqobtkuxbe4cd7rwrg5fxbbpb2rlmt4l6maljitgsu.ipfs.nftstorage.link?image_250.webp",_x000D_
"Issuer":"NfluenT for Calvi On The rocks",_x000D_
"external_url":""</v>
      </c>
      <c r="W1555" s="78" t="str">
        <f>formatRow(Tokens!J$2:AV$2,Tokens!J1555:AV1555,2,"attributes")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5" s="78" t="str">
        <f>formatRow(Tokens!AX$2:BC$2,Tokens!AX1555:BC1555,2,"creators")</f>
        <v>"creators":[{"address":"ncreator",_x000D_
"share":10},{"address":"cotrcrea",_x000D_
"share":90},{"address":"nminer",_x000D_
"share":0}]</v>
      </c>
      <c r="Y1555" s="78" t="str">
        <f>formatRow(Tokens!BD$2:BI$2,Tokens!BD1555:BI1555,2,"files")</f>
        <v>"files":[]</v>
      </c>
      <c r="Z1555" s="78"/>
      <c r="AA1555" s="78"/>
      <c r="AB1555" s="78"/>
      <c r="AC1555" s="78" t="str">
        <f>formatRow(Tokens!BJ$2:BK$2,Tokens!BJ1555:BK1555,0,"collection")</f>
        <v>"collection":{"name":"PASS Festival",_x000D_
"family":"Calvi On The Rocks"}</v>
      </c>
      <c r="AD1555" s="1" t="str">
        <f>formatRow(Tokens!BN$2:BR$2,Tokens!BN1555:BR1555,0,"marketplace")</f>
        <v>"marketplace":{"initial_price":294,_x000D_
"reservation_price":"",_x000D_
"duration":"",_x000D_
"max_mint":1,_x000D_
"sell_date":"25/06/2022"}</v>
      </c>
      <c r="AE1555" s="1"/>
    </row>
    <row r="1556" spans="4:31" ht="14.25" customHeight="1" x14ac:dyDescent="0.3">
      <c r="D1556" s="1">
        <f>Tokens!B1556</f>
        <v>251</v>
      </c>
      <c r="E1556" s="17" t="str">
        <f>IF(Tokens!C1556="","",Tokens!C1556)</f>
        <v>#251 Pass Festival</v>
      </c>
      <c r="F1556"/>
      <c r="G1556"/>
      <c r="H1556"/>
      <c r="I1556"/>
      <c r="J1556"/>
      <c r="M1556"/>
      <c r="N1556"/>
      <c r="O1556" s="15" t="str">
        <f t="shared" si="48"/>
        <v>_</v>
      </c>
      <c r="P1556" s="18" t="str">
        <f>IF(F1556="stop","",IF(F1556&lt;&gt;"",HYPERLINK(Settings!$B$5 &amp; "/manage/?network=" &amp; LOWER(B$8) &amp; "&amp;search=token&amp;account=" &amp; ToMint!$B$5 &amp; "&amp;view=" &amp; ToMint!J1556,"TokenSol"),""))</f>
        <v/>
      </c>
      <c r="Q1556" s="2"/>
      <c r="R1556" s="2"/>
      <c r="S1556" s="11"/>
      <c r="T1556" s="78" t="str">
        <f>"owner=" &amp; Tokens!BS1556 &amp; "&amp;filename_for_metadata=" &amp; Tokens!BT1556 &amp; "&amp;offchaindata_platform=" &amp; $B$17 &amp; "&amp;keyfile=" &amp; $B$5 &amp;  "&amp;repository=" &amp; $B$18</f>
        <v>owner=BbDq7xeUzpj8bXfd9N7dh1tw43Ss7xbYpyjoNuwDSrzq&amp;filename_for_metadata=PASSFestival_COR22E251&amp;offchaindata_platform=Github&amp;keyfile=Paul&amp;repository=CalviOnTheRocks2022</v>
      </c>
      <c r="U1556" s="78" t="str">
        <f t="shared" si="49"/>
        <v>{"name":"#251 Pass Festival",_x000D_
"symbol":"COR22E251",_x000D_
"description":"Pass Festival / Pass NFT Festival - 1 édition Calvi on the Rocks 2022",_x000D_
"seller_fee_basis_points":1000,_x000D_
"image":"https://bafybeiclnus4intcetcwrw4xdh4a6uh67vrscopsmeaqsbyaf4xu5as7wu.ipfs.nftstorage.link?image_251.webp",_x000D_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56" s="78" t="str">
        <f>formatRow(Tokens!C$2:I$2,Tokens!C1556:I1556)</f>
        <v>"name":"#251 Pass Festival",_x000D_
"symbol":"COR22E251",_x000D_
"description":"Pass Festival / Pass NFT Festival - 1 édition Calvi on the Rocks 2022",_x000D_
"seller_fee_basis_points":1000,_x000D_
"image":"https://bafybeiclnus4intcetcwrw4xdh4a6uh67vrscopsmeaqsbyaf4xu5as7wu.ipfs.nftstorage.link?image_251.webp",_x000D_
"Issuer":"NfluenT for Calvi On The rocks",_x000D_
"external_url":""</v>
      </c>
      <c r="W1556" s="78" t="str">
        <f>formatRow(Tokens!J$2:AV$2,Tokens!J1556:AV1556,2,"attributes")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6" s="78" t="str">
        <f>formatRow(Tokens!AX$2:BC$2,Tokens!AX1556:BC1556,2,"creators")</f>
        <v>"creators":[{"address":"ncreator",_x000D_
"share":10},{"address":"cotrcrea",_x000D_
"share":90},{"address":"nminer",_x000D_
"share":0}]</v>
      </c>
      <c r="Y1556" s="78" t="str">
        <f>formatRow(Tokens!BD$2:BI$2,Tokens!BD1556:BI1556,2,"files")</f>
        <v>"files":[]</v>
      </c>
      <c r="Z1556" s="78"/>
      <c r="AA1556" s="78"/>
      <c r="AB1556" s="78"/>
      <c r="AC1556" s="78" t="str">
        <f>formatRow(Tokens!BJ$2:BK$2,Tokens!BJ1556:BK1556,0,"collection")</f>
        <v>"collection":{"name":"PASS Festival",_x000D_
"family":"Calvi On The Rocks"}</v>
      </c>
      <c r="AD1556" s="1" t="str">
        <f>formatRow(Tokens!BN$2:BR$2,Tokens!BN1556:BR1556,0,"marketplace")</f>
        <v>"marketplace":{"initial_price":294,_x000D_
"reservation_price":"",_x000D_
"duration":"",_x000D_
"max_mint":1,_x000D_
"sell_date":"25/06/2022"}</v>
      </c>
      <c r="AE1556" s="1"/>
    </row>
    <row r="1557" spans="4:31" ht="14.25" customHeight="1" x14ac:dyDescent="0.3">
      <c r="D1557" s="1">
        <f>Tokens!B1557</f>
        <v>252</v>
      </c>
      <c r="E1557" s="17" t="str">
        <f>IF(Tokens!C1557="","",Tokens!C1557)</f>
        <v>#252 Pass Festival</v>
      </c>
      <c r="F1557"/>
      <c r="G1557"/>
      <c r="H1557"/>
      <c r="I1557"/>
      <c r="J1557"/>
      <c r="M1557"/>
      <c r="N1557"/>
      <c r="O1557" s="15" t="str">
        <f t="shared" si="48"/>
        <v>_</v>
      </c>
      <c r="P1557" s="18" t="str">
        <f>IF(F1557="stop","",IF(F1557&lt;&gt;"",HYPERLINK(Settings!$B$5 &amp; "/manage/?network=" &amp; LOWER(B$8) &amp; "&amp;search=token&amp;account=" &amp; ToMint!$B$5 &amp; "&amp;view=" &amp; ToMint!J1557,"TokenSol"),""))</f>
        <v/>
      </c>
      <c r="Q1557" s="2"/>
      <c r="R1557" s="2"/>
      <c r="S1557" s="11"/>
      <c r="T1557" s="78" t="str">
        <f>"owner=" &amp; Tokens!BS1557 &amp; "&amp;filename_for_metadata=" &amp; Tokens!BT1557 &amp; "&amp;offchaindata_platform=" &amp; $B$17 &amp; "&amp;keyfile=" &amp; $B$5 &amp;  "&amp;repository=" &amp; $B$18</f>
        <v>owner=BbDq7xeUzpj8bXfd9N7dh1tw43Ss7xbYpyjoNuwDSrzq&amp;filename_for_metadata=PASSFestival_COR22E252&amp;offchaindata_platform=Github&amp;keyfile=Paul&amp;repository=CalviOnTheRocks2022</v>
      </c>
      <c r="U1557" s="78" t="str">
        <f t="shared" si="49"/>
        <v>{"name":"#252 Pass Festival",_x000D_
"symbol":"COR22E252",_x000D_
"description":"Pass Festival / Pass NFT Festival - 1 édition Calvi on the Rocks 2022",_x000D_
"seller_fee_basis_points":1000,_x000D_
"image":"https://bafybeihmew2d5t4oxpjt34342jbanvk23gsxyu7ahz3ebgrau2lp6qsecu.ipfs.nftstorage.link?image_252.webp",_x000D_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57" s="78" t="str">
        <f>formatRow(Tokens!C$2:I$2,Tokens!C1557:I1557)</f>
        <v>"name":"#252 Pass Festival",_x000D_
"symbol":"COR22E252",_x000D_
"description":"Pass Festival / Pass NFT Festival - 1 édition Calvi on the Rocks 2022",_x000D_
"seller_fee_basis_points":1000,_x000D_
"image":"https://bafybeihmew2d5t4oxpjt34342jbanvk23gsxyu7ahz3ebgrau2lp6qsecu.ipfs.nftstorage.link?image_252.webp",_x000D_
"Issuer":"NfluenT for Calvi On The rocks",_x000D_
"external_url":""</v>
      </c>
      <c r="W1557" s="78" t="str">
        <f>formatRow(Tokens!J$2:AV$2,Tokens!J1557:AV1557,2,"attributes")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7" s="78" t="str">
        <f>formatRow(Tokens!AX$2:BC$2,Tokens!AX1557:BC1557,2,"creators")</f>
        <v>"creators":[{"address":"ncreator",_x000D_
"share":10},{"address":"cotrcrea",_x000D_
"share":90},{"address":"nminer",_x000D_
"share":0}]</v>
      </c>
      <c r="Y1557" s="78" t="str">
        <f>formatRow(Tokens!BD$2:BI$2,Tokens!BD1557:BI1557,2,"files")</f>
        <v>"files":[]</v>
      </c>
      <c r="Z1557" s="78"/>
      <c r="AA1557" s="78"/>
      <c r="AB1557" s="78"/>
      <c r="AC1557" s="78" t="str">
        <f>formatRow(Tokens!BJ$2:BK$2,Tokens!BJ1557:BK1557,0,"collection")</f>
        <v>"collection":{"name":"PASS Festival",_x000D_
"family":"Calvi On The Rocks"}</v>
      </c>
      <c r="AD1557" s="1" t="str">
        <f>formatRow(Tokens!BN$2:BR$2,Tokens!BN1557:BR1557,0,"marketplace")</f>
        <v>"marketplace":{"initial_price":294,_x000D_
"reservation_price":"",_x000D_
"duration":"",_x000D_
"max_mint":1,_x000D_
"sell_date":"25/06/2022"}</v>
      </c>
      <c r="AE1557" s="1"/>
    </row>
    <row r="1558" spans="4:31" ht="14.25" customHeight="1" x14ac:dyDescent="0.3">
      <c r="D1558" s="1">
        <f>Tokens!B1558</f>
        <v>253</v>
      </c>
      <c r="E1558" s="17" t="str">
        <f>IF(Tokens!C1558="","",Tokens!C1558)</f>
        <v>#253 Pass Festival</v>
      </c>
      <c r="F1558"/>
      <c r="G1558"/>
      <c r="H1558"/>
      <c r="I1558"/>
      <c r="J1558"/>
      <c r="M1558"/>
      <c r="N1558"/>
      <c r="O1558" s="15" t="str">
        <f t="shared" si="48"/>
        <v>_</v>
      </c>
      <c r="P1558" s="18" t="str">
        <f>IF(F1558="stop","",IF(F1558&lt;&gt;"",HYPERLINK(Settings!$B$5 &amp; "/manage/?network=" &amp; LOWER(B$8) &amp; "&amp;search=token&amp;account=" &amp; ToMint!$B$5 &amp; "&amp;view=" &amp; ToMint!J1558,"TokenSol"),""))</f>
        <v/>
      </c>
      <c r="Q1558" s="2"/>
      <c r="R1558" s="2"/>
      <c r="S1558" s="11"/>
      <c r="T1558" s="78" t="str">
        <f>"owner=" &amp; Tokens!BS1558 &amp; "&amp;filename_for_metadata=" &amp; Tokens!BT1558 &amp; "&amp;offchaindata_platform=" &amp; $B$17 &amp; "&amp;keyfile=" &amp; $B$5 &amp;  "&amp;repository=" &amp; $B$18</f>
        <v>owner=BbDq7xeUzpj8bXfd9N7dh1tw43Ss7xbYpyjoNuwDSrzq&amp;filename_for_metadata=PASSFestival_COR22E253&amp;offchaindata_platform=Github&amp;keyfile=Paul&amp;repository=CalviOnTheRocks2022</v>
      </c>
      <c r="U1558" s="78" t="str">
        <f t="shared" si="49"/>
        <v>{"name":"#253 Pass Festival",_x000D_
"symbol":"COR22E253",_x000D_
"description":"Pass Festival / Pass NFT Festival - 1 édition Calvi on the Rocks 2022",_x000D_
"seller_fee_basis_points":1000,_x000D_
"image":"https://bafybeiddqaroxol4vb4uyxiq2vrjij74fimegv55wwz5fnfdr5tj4o54p4.ipfs.nftstorage.link?image_253.webp",_x000D_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58" s="78" t="str">
        <f>formatRow(Tokens!C$2:I$2,Tokens!C1558:I1558)</f>
        <v>"name":"#253 Pass Festival",_x000D_
"symbol":"COR22E253",_x000D_
"description":"Pass Festival / Pass NFT Festival - 1 édition Calvi on the Rocks 2022",_x000D_
"seller_fee_basis_points":1000,_x000D_
"image":"https://bafybeiddqaroxol4vb4uyxiq2vrjij74fimegv55wwz5fnfdr5tj4o54p4.ipfs.nftstorage.link?image_253.webp",_x000D_
"Issuer":"NfluenT for Calvi On The rocks",_x000D_
"external_url":""</v>
      </c>
      <c r="W1558" s="78" t="str">
        <f>formatRow(Tokens!J$2:AV$2,Tokens!J1558:AV1558,2,"attributes")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8" s="78" t="str">
        <f>formatRow(Tokens!AX$2:BC$2,Tokens!AX1558:BC1558,2,"creators")</f>
        <v>"creators":[{"address":"ncreator",_x000D_
"share":10},{"address":"cotrcrea",_x000D_
"share":90},{"address":"nminer",_x000D_
"share":0}]</v>
      </c>
      <c r="Y1558" s="78" t="str">
        <f>formatRow(Tokens!BD$2:BI$2,Tokens!BD1558:BI1558,2,"files")</f>
        <v>"files":[]</v>
      </c>
      <c r="Z1558" s="78"/>
      <c r="AA1558" s="78"/>
      <c r="AB1558" s="78"/>
      <c r="AC1558" s="78" t="str">
        <f>formatRow(Tokens!BJ$2:BK$2,Tokens!BJ1558:BK1558,0,"collection")</f>
        <v>"collection":{"name":"PASS Festival",_x000D_
"family":"Calvi On The Rocks"}</v>
      </c>
      <c r="AD1558" s="1" t="str">
        <f>formatRow(Tokens!BN$2:BR$2,Tokens!BN1558:BR1558,0,"marketplace")</f>
        <v>"marketplace":{"initial_price":294,_x000D_
"reservation_price":"",_x000D_
"duration":"",_x000D_
"max_mint":1,_x000D_
"sell_date":"25/06/2022"}</v>
      </c>
      <c r="AE1558" s="1"/>
    </row>
    <row r="1559" spans="4:31" ht="14.25" customHeight="1" x14ac:dyDescent="0.3">
      <c r="D1559" s="1">
        <f>Tokens!B1559</f>
        <v>254</v>
      </c>
      <c r="E1559" s="17" t="str">
        <f>IF(Tokens!C1559="","",Tokens!C1559)</f>
        <v>#254 Pass Festival</v>
      </c>
      <c r="F1559"/>
      <c r="G1559"/>
      <c r="H1559"/>
      <c r="I1559"/>
      <c r="J1559"/>
      <c r="M1559"/>
      <c r="N1559"/>
      <c r="O1559" s="15" t="str">
        <f t="shared" si="48"/>
        <v>_</v>
      </c>
      <c r="P1559" s="18" t="str">
        <f>IF(F1559="stop","",IF(F1559&lt;&gt;"",HYPERLINK(Settings!$B$5 &amp; "/manage/?network=" &amp; LOWER(B$8) &amp; "&amp;search=token&amp;account=" &amp; ToMint!$B$5 &amp; "&amp;view=" &amp; ToMint!J1559,"TokenSol"),""))</f>
        <v/>
      </c>
      <c r="Q1559" s="2"/>
      <c r="R1559" s="2"/>
      <c r="S1559" s="11"/>
      <c r="T1559" s="78" t="str">
        <f>"owner=" &amp; Tokens!BS1559 &amp; "&amp;filename_for_metadata=" &amp; Tokens!BT1559 &amp; "&amp;offchaindata_platform=" &amp; $B$17 &amp; "&amp;keyfile=" &amp; $B$5 &amp;  "&amp;repository=" &amp; $B$18</f>
        <v>owner=BbDq7xeUzpj8bXfd9N7dh1tw43Ss7xbYpyjoNuwDSrzq&amp;filename_for_metadata=PASSFestival_COR22E254&amp;offchaindata_platform=Github&amp;keyfile=Paul&amp;repository=CalviOnTheRocks2022</v>
      </c>
      <c r="U1559" s="78" t="str">
        <f t="shared" si="49"/>
        <v>{"name":"#254 Pass Festival",_x000D_
"symbol":"COR22E254",_x000D_
"description":"Pass Festival / Pass NFT Festival - 1 édition Calvi on the Rocks 2022",_x000D_
"seller_fee_basis_points":1000,_x000D_
"image":"https://bafybeiee67s5dblavt6ucnj5j7vqpwkb7zctiteewkwsscf4ed5nnkyvh4.ipfs.nftstorage.link?image_254.webp",_x000D_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59" s="78" t="str">
        <f>formatRow(Tokens!C$2:I$2,Tokens!C1559:I1559)</f>
        <v>"name":"#254 Pass Festival",_x000D_
"symbol":"COR22E254",_x000D_
"description":"Pass Festival / Pass NFT Festival - 1 édition Calvi on the Rocks 2022",_x000D_
"seller_fee_basis_points":1000,_x000D_
"image":"https://bafybeiee67s5dblavt6ucnj5j7vqpwkb7zctiteewkwsscf4ed5nnkyvh4.ipfs.nftstorage.link?image_254.webp",_x000D_
"Issuer":"NfluenT for Calvi On The rocks",_x000D_
"external_url":""</v>
      </c>
      <c r="W1559" s="78" t="str">
        <f>formatRow(Tokens!J$2:AV$2,Tokens!J1559:AV1559,2,"attributes")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9" s="78" t="str">
        <f>formatRow(Tokens!AX$2:BC$2,Tokens!AX1559:BC1559,2,"creators")</f>
        <v>"creators":[{"address":"ncreator",_x000D_
"share":10},{"address":"cotrcrea",_x000D_
"share":90},{"address":"nminer",_x000D_
"share":0}]</v>
      </c>
      <c r="Y1559" s="78" t="str">
        <f>formatRow(Tokens!BD$2:BI$2,Tokens!BD1559:BI1559,2,"files")</f>
        <v>"files":[]</v>
      </c>
      <c r="Z1559" s="78"/>
      <c r="AA1559" s="78"/>
      <c r="AB1559" s="78"/>
      <c r="AC1559" s="78" t="str">
        <f>formatRow(Tokens!BJ$2:BK$2,Tokens!BJ1559:BK1559,0,"collection")</f>
        <v>"collection":{"name":"PASS Festival",_x000D_
"family":"Calvi On The Rocks"}</v>
      </c>
      <c r="AD1559" s="1" t="str">
        <f>formatRow(Tokens!BN$2:BR$2,Tokens!BN1559:BR1559,0,"marketplace")</f>
        <v>"marketplace":{"initial_price":294,_x000D_
"reservation_price":"",_x000D_
"duration":"",_x000D_
"max_mint":1,_x000D_
"sell_date":"25/06/2022"}</v>
      </c>
      <c r="AE1559" s="1"/>
    </row>
    <row r="1560" spans="4:31" ht="14.25" customHeight="1" x14ac:dyDescent="0.3">
      <c r="D1560" s="1">
        <f>Tokens!B1560</f>
        <v>255</v>
      </c>
      <c r="E1560" s="17" t="str">
        <f>IF(Tokens!C1560="","",Tokens!C1560)</f>
        <v>#255 Pass Festival</v>
      </c>
      <c r="F1560"/>
      <c r="G1560"/>
      <c r="H1560"/>
      <c r="I1560"/>
      <c r="J1560"/>
      <c r="M1560"/>
      <c r="N1560"/>
      <c r="O1560" s="15" t="str">
        <f t="shared" si="48"/>
        <v>_</v>
      </c>
      <c r="P1560" s="18" t="str">
        <f>IF(F1560="stop","",IF(F1560&lt;&gt;"",HYPERLINK(Settings!$B$5 &amp; "/manage/?network=" &amp; LOWER(B$8) &amp; "&amp;search=token&amp;account=" &amp; ToMint!$B$5 &amp; "&amp;view=" &amp; ToMint!J1560,"TokenSol"),""))</f>
        <v/>
      </c>
      <c r="Q1560" s="2"/>
      <c r="R1560" s="2"/>
      <c r="S1560" s="11"/>
      <c r="T1560" s="78" t="str">
        <f>"owner=" &amp; Tokens!BS1560 &amp; "&amp;filename_for_metadata=" &amp; Tokens!BT1560 &amp; "&amp;offchaindata_platform=" &amp; $B$17 &amp; "&amp;keyfile=" &amp; $B$5 &amp;  "&amp;repository=" &amp; $B$18</f>
        <v>owner=BbDq7xeUzpj8bXfd9N7dh1tw43Ss7xbYpyjoNuwDSrzq&amp;filename_for_metadata=PASSFestival_COR22E255&amp;offchaindata_platform=Github&amp;keyfile=Paul&amp;repository=CalviOnTheRocks2022</v>
      </c>
      <c r="U1560" s="78" t="str">
        <f t="shared" si="49"/>
        <v>{"name":"#255 Pass Festival",_x000D_
"symbol":"COR22E255",_x000D_
"description":"Pass Festival / Pass NFT Festival - 1 édition Calvi on the Rocks 2022",_x000D_
"seller_fee_basis_points":1000,_x000D_
"image":"https://bafybeieepg63xsg3wpudd5rxui7tqjm6pjidjbeq2vzzwq3twmrwlxzezq.ipfs.nftstorage.link?image_255.webp",_x000D_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60" s="78" t="str">
        <f>formatRow(Tokens!C$2:I$2,Tokens!C1560:I1560)</f>
        <v>"name":"#255 Pass Festival",_x000D_
"symbol":"COR22E255",_x000D_
"description":"Pass Festival / Pass NFT Festival - 1 édition Calvi on the Rocks 2022",_x000D_
"seller_fee_basis_points":1000,_x000D_
"image":"https://bafybeieepg63xsg3wpudd5rxui7tqjm6pjidjbeq2vzzwq3twmrwlxzezq.ipfs.nftstorage.link?image_255.webp",_x000D_
"Issuer":"NfluenT for Calvi On The rocks",_x000D_
"external_url":""</v>
      </c>
      <c r="W1560" s="78" t="str">
        <f>formatRow(Tokens!J$2:AV$2,Tokens!J1560:AV1560,2,"attributes")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0" s="78" t="str">
        <f>formatRow(Tokens!AX$2:BC$2,Tokens!AX1560:BC1560,2,"creators")</f>
        <v>"creators":[{"address":"ncreator",_x000D_
"share":10},{"address":"cotrcrea",_x000D_
"share":90},{"address":"nminer",_x000D_
"share":0}]</v>
      </c>
      <c r="Y1560" s="78" t="str">
        <f>formatRow(Tokens!BD$2:BI$2,Tokens!BD1560:BI1560,2,"files")</f>
        <v>"files":[]</v>
      </c>
      <c r="Z1560" s="78"/>
      <c r="AA1560" s="78"/>
      <c r="AB1560" s="78"/>
      <c r="AC1560" s="78" t="str">
        <f>formatRow(Tokens!BJ$2:BK$2,Tokens!BJ1560:BK1560,0,"collection")</f>
        <v>"collection":{"name":"PASS Festival",_x000D_
"family":"Calvi On The Rocks"}</v>
      </c>
      <c r="AD1560" s="1" t="str">
        <f>formatRow(Tokens!BN$2:BR$2,Tokens!BN1560:BR1560,0,"marketplace")</f>
        <v>"marketplace":{"initial_price":294,_x000D_
"reservation_price":"",_x000D_
"duration":"",_x000D_
"max_mint":1,_x000D_
"sell_date":"25/06/2022"}</v>
      </c>
      <c r="AE1560" s="1"/>
    </row>
    <row r="1561" spans="4:31" ht="14.25" customHeight="1" x14ac:dyDescent="0.3">
      <c r="D1561" s="1">
        <f>Tokens!B1561</f>
        <v>256</v>
      </c>
      <c r="E1561" s="17" t="str">
        <f>IF(Tokens!C1561="","",Tokens!C1561)</f>
        <v>#256 Pass Festival</v>
      </c>
      <c r="F1561"/>
      <c r="G1561"/>
      <c r="H1561"/>
      <c r="I1561"/>
      <c r="J1561"/>
      <c r="M1561"/>
      <c r="N1561"/>
      <c r="O1561" s="15" t="str">
        <f t="shared" si="48"/>
        <v>_</v>
      </c>
      <c r="P1561" s="18" t="str">
        <f>IF(F1561="stop","",IF(F1561&lt;&gt;"",HYPERLINK(Settings!$B$5 &amp; "/manage/?network=" &amp; LOWER(B$8) &amp; "&amp;search=token&amp;account=" &amp; ToMint!$B$5 &amp; "&amp;view=" &amp; ToMint!J1561,"TokenSol"),""))</f>
        <v/>
      </c>
      <c r="Q1561" s="2"/>
      <c r="R1561" s="2"/>
      <c r="S1561" s="11"/>
      <c r="T1561" s="78" t="str">
        <f>"owner=" &amp; Tokens!BS1561 &amp; "&amp;filename_for_metadata=" &amp; Tokens!BT1561 &amp; "&amp;offchaindata_platform=" &amp; $B$17 &amp; "&amp;keyfile=" &amp; $B$5 &amp;  "&amp;repository=" &amp; $B$18</f>
        <v>owner=BbDq7xeUzpj8bXfd9N7dh1tw43Ss7xbYpyjoNuwDSrzq&amp;filename_for_metadata=PASSFestival_COR22E256&amp;offchaindata_platform=Github&amp;keyfile=Paul&amp;repository=CalviOnTheRocks2022</v>
      </c>
      <c r="U1561" s="78" t="str">
        <f t="shared" si="49"/>
        <v>{"name":"#256 Pass Festival",_x000D_
"symbol":"COR22E256",_x000D_
"description":"Pass Festival / Pass NFT Festival - 1 édition Calvi on the Rocks 2022",_x000D_
"seller_fee_basis_points":1000,_x000D_
"image":"https://bafybeib2uwnywuud5z6s6smgajmkeynidx64lpwfujqusf43kiu5d64lf4.ipfs.nftstorage.link?image_256.webp",_x000D_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61" s="78" t="str">
        <f>formatRow(Tokens!C$2:I$2,Tokens!C1561:I1561)</f>
        <v>"name":"#256 Pass Festival",_x000D_
"symbol":"COR22E256",_x000D_
"description":"Pass Festival / Pass NFT Festival - 1 édition Calvi on the Rocks 2022",_x000D_
"seller_fee_basis_points":1000,_x000D_
"image":"https://bafybeib2uwnywuud5z6s6smgajmkeynidx64lpwfujqusf43kiu5d64lf4.ipfs.nftstorage.link?image_256.webp",_x000D_
"Issuer":"NfluenT for Calvi On The rocks",_x000D_
"external_url":""</v>
      </c>
      <c r="W1561" s="78" t="str">
        <f>formatRow(Tokens!J$2:AV$2,Tokens!J1561:AV1561,2,"attributes")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1" s="78" t="str">
        <f>formatRow(Tokens!AX$2:BC$2,Tokens!AX1561:BC1561,2,"creators")</f>
        <v>"creators":[{"address":"ncreator",_x000D_
"share":10},{"address":"cotrcrea",_x000D_
"share":90},{"address":"nminer",_x000D_
"share":0}]</v>
      </c>
      <c r="Y1561" s="78" t="str">
        <f>formatRow(Tokens!BD$2:BI$2,Tokens!BD1561:BI1561,2,"files")</f>
        <v>"files":[]</v>
      </c>
      <c r="Z1561" s="78"/>
      <c r="AA1561" s="78"/>
      <c r="AB1561" s="78"/>
      <c r="AC1561" s="78" t="str">
        <f>formatRow(Tokens!BJ$2:BK$2,Tokens!BJ1561:BK1561,0,"collection")</f>
        <v>"collection":{"name":"PASS Festival",_x000D_
"family":"Calvi On The Rocks"}</v>
      </c>
      <c r="AD1561" s="1" t="str">
        <f>formatRow(Tokens!BN$2:BR$2,Tokens!BN1561:BR1561,0,"marketplace")</f>
        <v>"marketplace":{"initial_price":294,_x000D_
"reservation_price":"",_x000D_
"duration":"",_x000D_
"max_mint":1,_x000D_
"sell_date":"25/06/2022"}</v>
      </c>
      <c r="AE1561" s="1"/>
    </row>
    <row r="1562" spans="4:31" ht="14.25" customHeight="1" x14ac:dyDescent="0.3">
      <c r="D1562" s="1">
        <f>Tokens!B1562</f>
        <v>257</v>
      </c>
      <c r="E1562" s="17" t="str">
        <f>IF(Tokens!C1562="","",Tokens!C1562)</f>
        <v>#257 Pass Festival</v>
      </c>
      <c r="F1562"/>
      <c r="G1562"/>
      <c r="H1562"/>
      <c r="I1562"/>
      <c r="J1562"/>
      <c r="M1562"/>
      <c r="N1562"/>
      <c r="O1562" s="15" t="str">
        <f t="shared" si="48"/>
        <v>_</v>
      </c>
      <c r="P1562" s="18" t="str">
        <f>IF(F1562="stop","",IF(F1562&lt;&gt;"",HYPERLINK(Settings!$B$5 &amp; "/manage/?network=" &amp; LOWER(B$8) &amp; "&amp;search=token&amp;account=" &amp; ToMint!$B$5 &amp; "&amp;view=" &amp; ToMint!J1562,"TokenSol"),""))</f>
        <v/>
      </c>
      <c r="Q1562" s="2"/>
      <c r="R1562" s="2"/>
      <c r="S1562" s="11"/>
      <c r="T1562" s="78" t="str">
        <f>"owner=" &amp; Tokens!BS1562 &amp; "&amp;filename_for_metadata=" &amp; Tokens!BT1562 &amp; "&amp;offchaindata_platform=" &amp; $B$17 &amp; "&amp;keyfile=" &amp; $B$5 &amp;  "&amp;repository=" &amp; $B$18</f>
        <v>owner=BbDq7xeUzpj8bXfd9N7dh1tw43Ss7xbYpyjoNuwDSrzq&amp;filename_for_metadata=PASSFestival_COR22E257&amp;offchaindata_platform=Github&amp;keyfile=Paul&amp;repository=CalviOnTheRocks2022</v>
      </c>
      <c r="U1562" s="78" t="str">
        <f t="shared" si="49"/>
        <v>{"name":"#257 Pass Festival",_x000D_
"symbol":"COR22E257",_x000D_
"description":"Pass Festival / Pass NFT Festival - 1 édition Calvi on the Rocks 2022",_x000D_
"seller_fee_basis_points":1000,_x000D_
"image":"https://bafybeifvg7kdgbcu4n3jevolmvb4hl52rdklhpjjsongfg6vonufnt3s2i.ipfs.nftstorage.link?image_257.webp",_x000D_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62" s="78" t="str">
        <f>formatRow(Tokens!C$2:I$2,Tokens!C1562:I1562)</f>
        <v>"name":"#257 Pass Festival",_x000D_
"symbol":"COR22E257",_x000D_
"description":"Pass Festival / Pass NFT Festival - 1 édition Calvi on the Rocks 2022",_x000D_
"seller_fee_basis_points":1000,_x000D_
"image":"https://bafybeifvg7kdgbcu4n3jevolmvb4hl52rdklhpjjsongfg6vonufnt3s2i.ipfs.nftstorage.link?image_257.webp",_x000D_
"Issuer":"NfluenT for Calvi On The rocks",_x000D_
"external_url":""</v>
      </c>
      <c r="W1562" s="78" t="str">
        <f>formatRow(Tokens!J$2:AV$2,Tokens!J1562:AV1562,2,"attributes")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2" s="78" t="str">
        <f>formatRow(Tokens!AX$2:BC$2,Tokens!AX1562:BC1562,2,"creators")</f>
        <v>"creators":[{"address":"ncreator",_x000D_
"share":10},{"address":"cotrcrea",_x000D_
"share":90},{"address":"nminer",_x000D_
"share":0}]</v>
      </c>
      <c r="Y1562" s="78" t="str">
        <f>formatRow(Tokens!BD$2:BI$2,Tokens!BD1562:BI1562,2,"files")</f>
        <v>"files":[]</v>
      </c>
      <c r="Z1562" s="78"/>
      <c r="AA1562" s="78"/>
      <c r="AB1562" s="78"/>
      <c r="AC1562" s="78" t="str">
        <f>formatRow(Tokens!BJ$2:BK$2,Tokens!BJ1562:BK1562,0,"collection")</f>
        <v>"collection":{"name":"PASS Festival",_x000D_
"family":"Calvi On The Rocks"}</v>
      </c>
      <c r="AD1562" s="1" t="str">
        <f>formatRow(Tokens!BN$2:BR$2,Tokens!BN1562:BR1562,0,"marketplace")</f>
        <v>"marketplace":{"initial_price":294,_x000D_
"reservation_price":"",_x000D_
"duration":"",_x000D_
"max_mint":1,_x000D_
"sell_date":"25/06/2022"}</v>
      </c>
      <c r="AE1562" s="1"/>
    </row>
    <row r="1563" spans="4:31" ht="14.25" customHeight="1" x14ac:dyDescent="0.3">
      <c r="D1563" s="1">
        <f>Tokens!B1563</f>
        <v>258</v>
      </c>
      <c r="E1563" s="17" t="str">
        <f>IF(Tokens!C1563="","",Tokens!C1563)</f>
        <v>#258 Pass Festival</v>
      </c>
      <c r="F1563"/>
      <c r="G1563"/>
      <c r="H1563"/>
      <c r="I1563"/>
      <c r="J1563"/>
      <c r="M1563"/>
      <c r="N1563"/>
      <c r="O1563" s="15" t="str">
        <f t="shared" si="48"/>
        <v>_</v>
      </c>
      <c r="P1563" s="18" t="str">
        <f>IF(F1563="stop","",IF(F1563&lt;&gt;"",HYPERLINK(Settings!$B$5 &amp; "/manage/?network=" &amp; LOWER(B$8) &amp; "&amp;search=token&amp;account=" &amp; ToMint!$B$5 &amp; "&amp;view=" &amp; ToMint!J1563,"TokenSol"),""))</f>
        <v/>
      </c>
      <c r="Q1563" s="2"/>
      <c r="R1563" s="2"/>
      <c r="S1563" s="11"/>
      <c r="T1563" s="78" t="str">
        <f>"owner=" &amp; Tokens!BS1563 &amp; "&amp;filename_for_metadata=" &amp; Tokens!BT1563 &amp; "&amp;offchaindata_platform=" &amp; $B$17 &amp; "&amp;keyfile=" &amp; $B$5 &amp;  "&amp;repository=" &amp; $B$18</f>
        <v>owner=BbDq7xeUzpj8bXfd9N7dh1tw43Ss7xbYpyjoNuwDSrzq&amp;filename_for_metadata=PASSFestival_COR22E258&amp;offchaindata_platform=Github&amp;keyfile=Paul&amp;repository=CalviOnTheRocks2022</v>
      </c>
      <c r="U1563" s="78" t="str">
        <f t="shared" si="49"/>
        <v>{"name":"#258 Pass Festival",_x000D_
"symbol":"COR22E258",_x000D_
"description":"Pass Festival / Pass NFT Festival - 1 édition Calvi on the Rocks 2022",_x000D_
"seller_fee_basis_points":1000,_x000D_
"image":"https://bafybeiaopdlb6unobpbmtgsaoavdjvoemvmpyy6fuzs6bgnsq3c3gk2ppu.ipfs.nftstorage.link?image_258.webp",_x000D_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63" s="78" t="str">
        <f>formatRow(Tokens!C$2:I$2,Tokens!C1563:I1563)</f>
        <v>"name":"#258 Pass Festival",_x000D_
"symbol":"COR22E258",_x000D_
"description":"Pass Festival / Pass NFT Festival - 1 édition Calvi on the Rocks 2022",_x000D_
"seller_fee_basis_points":1000,_x000D_
"image":"https://bafybeiaopdlb6unobpbmtgsaoavdjvoemvmpyy6fuzs6bgnsq3c3gk2ppu.ipfs.nftstorage.link?image_258.webp",_x000D_
"Issuer":"NfluenT for Calvi On The rocks",_x000D_
"external_url":""</v>
      </c>
      <c r="W1563" s="78" t="str">
        <f>formatRow(Tokens!J$2:AV$2,Tokens!J1563:AV1563,2,"attributes")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3" s="78" t="str">
        <f>formatRow(Tokens!AX$2:BC$2,Tokens!AX1563:BC1563,2,"creators")</f>
        <v>"creators":[{"address":"ncreator",_x000D_
"share":10},{"address":"cotrcrea",_x000D_
"share":90},{"address":"nminer",_x000D_
"share":0}]</v>
      </c>
      <c r="Y1563" s="78" t="str">
        <f>formatRow(Tokens!BD$2:BI$2,Tokens!BD1563:BI1563,2,"files")</f>
        <v>"files":[]</v>
      </c>
      <c r="Z1563" s="78"/>
      <c r="AA1563" s="78"/>
      <c r="AB1563" s="78"/>
      <c r="AC1563" s="78" t="str">
        <f>formatRow(Tokens!BJ$2:BK$2,Tokens!BJ1563:BK1563,0,"collection")</f>
        <v>"collection":{"name":"PASS Festival",_x000D_
"family":"Calvi On The Rocks"}</v>
      </c>
      <c r="AD1563" s="1" t="str">
        <f>formatRow(Tokens!BN$2:BR$2,Tokens!BN1563:BR1563,0,"marketplace")</f>
        <v>"marketplace":{"initial_price":294,_x000D_
"reservation_price":"",_x000D_
"duration":"",_x000D_
"max_mint":1,_x000D_
"sell_date":"25/06/2022"}</v>
      </c>
      <c r="AE1563" s="1"/>
    </row>
    <row r="1564" spans="4:31" ht="14.25" customHeight="1" x14ac:dyDescent="0.3">
      <c r="D1564" s="1">
        <f>Tokens!B1564</f>
        <v>259</v>
      </c>
      <c r="E1564" s="17" t="str">
        <f>IF(Tokens!C1564="","",Tokens!C1564)</f>
        <v>#259 Pass Festival</v>
      </c>
      <c r="F1564"/>
      <c r="G1564"/>
      <c r="H1564"/>
      <c r="I1564"/>
      <c r="J1564"/>
      <c r="M1564"/>
      <c r="N1564"/>
      <c r="O1564" s="15" t="str">
        <f t="shared" si="48"/>
        <v>_</v>
      </c>
      <c r="P1564" s="18" t="str">
        <f>IF(F1564="stop","",IF(F1564&lt;&gt;"",HYPERLINK(Settings!$B$5 &amp; "/manage/?network=" &amp; LOWER(B$8) &amp; "&amp;search=token&amp;account=" &amp; ToMint!$B$5 &amp; "&amp;view=" &amp; ToMint!J1564,"TokenSol"),""))</f>
        <v/>
      </c>
      <c r="Q1564" s="2"/>
      <c r="R1564" s="2"/>
      <c r="S1564" s="11"/>
      <c r="T1564" s="78" t="str">
        <f>"owner=" &amp; Tokens!BS1564 &amp; "&amp;filename_for_metadata=" &amp; Tokens!BT1564 &amp; "&amp;offchaindata_platform=" &amp; $B$17 &amp; "&amp;keyfile=" &amp; $B$5 &amp;  "&amp;repository=" &amp; $B$18</f>
        <v>owner=BbDq7xeUzpj8bXfd9N7dh1tw43Ss7xbYpyjoNuwDSrzq&amp;filename_for_metadata=PASSFestival_COR22E259&amp;offchaindata_platform=Github&amp;keyfile=Paul&amp;repository=CalviOnTheRocks2022</v>
      </c>
      <c r="U1564" s="78" t="str">
        <f t="shared" si="49"/>
        <v>{"name":"#259 Pass Festival",_x000D_
"symbol":"COR22E259",_x000D_
"description":"Pass Festival / Pass NFT Festival - 1 édition Calvi on the Rocks 2022",_x000D_
"seller_fee_basis_points":1000,_x000D_
"image":"https://bafybeiezco3uqjfwob563pritfpsotxkkjgkn6gdgakezeihfbaqxbdxla.ipfs.nftstorage.link?image_259.webp",_x000D_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64" s="78" t="str">
        <f>formatRow(Tokens!C$2:I$2,Tokens!C1564:I1564)</f>
        <v>"name":"#259 Pass Festival",_x000D_
"symbol":"COR22E259",_x000D_
"description":"Pass Festival / Pass NFT Festival - 1 édition Calvi on the Rocks 2022",_x000D_
"seller_fee_basis_points":1000,_x000D_
"image":"https://bafybeiezco3uqjfwob563pritfpsotxkkjgkn6gdgakezeihfbaqxbdxla.ipfs.nftstorage.link?image_259.webp",_x000D_
"Issuer":"NfluenT for Calvi On The rocks",_x000D_
"external_url":""</v>
      </c>
      <c r="W1564" s="78" t="str">
        <f>formatRow(Tokens!J$2:AV$2,Tokens!J1564:AV1564,2,"attributes")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4" s="78" t="str">
        <f>formatRow(Tokens!AX$2:BC$2,Tokens!AX1564:BC1564,2,"creators")</f>
        <v>"creators":[{"address":"ncreator",_x000D_
"share":10},{"address":"cotrcrea",_x000D_
"share":90},{"address":"nminer",_x000D_
"share":0}]</v>
      </c>
      <c r="Y1564" s="78" t="str">
        <f>formatRow(Tokens!BD$2:BI$2,Tokens!BD1564:BI1564,2,"files")</f>
        <v>"files":[]</v>
      </c>
      <c r="Z1564" s="78"/>
      <c r="AA1564" s="78"/>
      <c r="AB1564" s="78"/>
      <c r="AC1564" s="78" t="str">
        <f>formatRow(Tokens!BJ$2:BK$2,Tokens!BJ1564:BK1564,0,"collection")</f>
        <v>"collection":{"name":"PASS Festival",_x000D_
"family":"Calvi On The Rocks"}</v>
      </c>
      <c r="AD1564" s="1" t="str">
        <f>formatRow(Tokens!BN$2:BR$2,Tokens!BN1564:BR1564,0,"marketplace")</f>
        <v>"marketplace":{"initial_price":294,_x000D_
"reservation_price":"",_x000D_
"duration":"",_x000D_
"max_mint":1,_x000D_
"sell_date":"25/06/2022"}</v>
      </c>
      <c r="AE1564" s="1"/>
    </row>
    <row r="1565" spans="4:31" ht="14.25" customHeight="1" x14ac:dyDescent="0.3">
      <c r="D1565" s="1">
        <f>Tokens!B1565</f>
        <v>260</v>
      </c>
      <c r="E1565" s="17" t="str">
        <f>IF(Tokens!C1565="","",Tokens!C1565)</f>
        <v>#260 Pass Festival</v>
      </c>
      <c r="F1565"/>
      <c r="G1565"/>
      <c r="H1565"/>
      <c r="I1565"/>
      <c r="J1565"/>
      <c r="M1565"/>
      <c r="N1565"/>
      <c r="O1565" s="15" t="str">
        <f t="shared" si="48"/>
        <v>_</v>
      </c>
      <c r="P1565" s="18" t="str">
        <f>IF(F1565="stop","",IF(F1565&lt;&gt;"",HYPERLINK(Settings!$B$5 &amp; "/manage/?network=" &amp; LOWER(B$8) &amp; "&amp;search=token&amp;account=" &amp; ToMint!$B$5 &amp; "&amp;view=" &amp; ToMint!J1565,"TokenSol"),""))</f>
        <v/>
      </c>
      <c r="Q1565" s="2"/>
      <c r="R1565" s="2"/>
      <c r="S1565" s="11"/>
      <c r="T1565" s="78" t="str">
        <f>"owner=" &amp; Tokens!BS1565 &amp; "&amp;filename_for_metadata=" &amp; Tokens!BT1565 &amp; "&amp;offchaindata_platform=" &amp; $B$17 &amp; "&amp;keyfile=" &amp; $B$5 &amp;  "&amp;repository=" &amp; $B$18</f>
        <v>owner=BbDq7xeUzpj8bXfd9N7dh1tw43Ss7xbYpyjoNuwDSrzq&amp;filename_for_metadata=PASSFestival_COR22E260&amp;offchaindata_platform=Github&amp;keyfile=Paul&amp;repository=CalviOnTheRocks2022</v>
      </c>
      <c r="U1565" s="78" t="str">
        <f t="shared" si="49"/>
        <v>{"name":"#260 Pass Festival",_x000D_
"symbol":"COR22E260",_x000D_
"description":"Pass Festival / Pass NFT Festival - 1 édition Calvi on the Rocks 2022",_x000D_
"seller_fee_basis_points":1000,_x000D_
"image":"https://bafybeifbwegvewz3bzq2hqf3n3bfvefxrjyjfsjhq6dte5eztdwy7s42vq.ipfs.nftstorage.link?image_260.webp",_x000D_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65" s="78" t="str">
        <f>formatRow(Tokens!C$2:I$2,Tokens!C1565:I1565)</f>
        <v>"name":"#260 Pass Festival",_x000D_
"symbol":"COR22E260",_x000D_
"description":"Pass Festival / Pass NFT Festival - 1 édition Calvi on the Rocks 2022",_x000D_
"seller_fee_basis_points":1000,_x000D_
"image":"https://bafybeifbwegvewz3bzq2hqf3n3bfvefxrjyjfsjhq6dte5eztdwy7s42vq.ipfs.nftstorage.link?image_260.webp",_x000D_
"Issuer":"NfluenT for Calvi On The rocks",_x000D_
"external_url":""</v>
      </c>
      <c r="W1565" s="78" t="str">
        <f>formatRow(Tokens!J$2:AV$2,Tokens!J1565:AV1565,2,"attributes")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5" s="78" t="str">
        <f>formatRow(Tokens!AX$2:BC$2,Tokens!AX1565:BC1565,2,"creators")</f>
        <v>"creators":[{"address":"ncreator",_x000D_
"share":10},{"address":"cotrcrea",_x000D_
"share":90},{"address":"nminer",_x000D_
"share":0}]</v>
      </c>
      <c r="Y1565" s="78" t="str">
        <f>formatRow(Tokens!BD$2:BI$2,Tokens!BD1565:BI1565,2,"files")</f>
        <v>"files":[]</v>
      </c>
      <c r="Z1565" s="78"/>
      <c r="AA1565" s="78"/>
      <c r="AB1565" s="78"/>
      <c r="AC1565" s="78" t="str">
        <f>formatRow(Tokens!BJ$2:BK$2,Tokens!BJ1565:BK1565,0,"collection")</f>
        <v>"collection":{"name":"PASS Festival",_x000D_
"family":"Calvi On The Rocks"}</v>
      </c>
      <c r="AD1565" s="1" t="str">
        <f>formatRow(Tokens!BN$2:BR$2,Tokens!BN1565:BR1565,0,"marketplace")</f>
        <v>"marketplace":{"initial_price":294,_x000D_
"reservation_price":"",_x000D_
"duration":"",_x000D_
"max_mint":1,_x000D_
"sell_date":"25/06/2022"}</v>
      </c>
      <c r="AE1565" s="1"/>
    </row>
    <row r="1566" spans="4:31" ht="14.25" customHeight="1" x14ac:dyDescent="0.3">
      <c r="D1566" s="1">
        <f>Tokens!B1566</f>
        <v>261</v>
      </c>
      <c r="E1566" s="17" t="str">
        <f>IF(Tokens!C1566="","",Tokens!C1566)</f>
        <v>#261 Pass Festival</v>
      </c>
      <c r="F1566"/>
      <c r="G1566"/>
      <c r="H1566"/>
      <c r="I1566"/>
      <c r="J1566"/>
      <c r="M1566"/>
      <c r="N1566"/>
      <c r="O1566" s="15" t="str">
        <f t="shared" si="48"/>
        <v>_</v>
      </c>
      <c r="P1566" s="18" t="str">
        <f>IF(F1566="stop","",IF(F1566&lt;&gt;"",HYPERLINK(Settings!$B$5 &amp; "/manage/?network=" &amp; LOWER(B$8) &amp; "&amp;search=token&amp;account=" &amp; ToMint!$B$5 &amp; "&amp;view=" &amp; ToMint!J1566,"TokenSol"),""))</f>
        <v/>
      </c>
      <c r="Q1566" s="2"/>
      <c r="R1566" s="2"/>
      <c r="S1566" s="11"/>
      <c r="T1566" s="78" t="str">
        <f>"owner=" &amp; Tokens!BS1566 &amp; "&amp;filename_for_metadata=" &amp; Tokens!BT1566 &amp; "&amp;offchaindata_platform=" &amp; $B$17 &amp; "&amp;keyfile=" &amp; $B$5 &amp;  "&amp;repository=" &amp; $B$18</f>
        <v>owner=BbDq7xeUzpj8bXfd9N7dh1tw43Ss7xbYpyjoNuwDSrzq&amp;filename_for_metadata=PASSFestival_COR22E261&amp;offchaindata_platform=Github&amp;keyfile=Paul&amp;repository=CalviOnTheRocks2022</v>
      </c>
      <c r="U1566" s="78" t="str">
        <f t="shared" si="49"/>
        <v>{"name":"#261 Pass Festival",_x000D_
"symbol":"COR22E261",_x000D_
"description":"Pass Festival / Pass NFT Festival - 1 édition Calvi on the Rocks 2022",_x000D_
"seller_fee_basis_points":1000,_x000D_
"image":"https://bafybeiggg6xresf3clgwzx2bu5vlvsu4xxdgtcq4icethxtkfiw5vkw5sm.ipfs.nftstorage.link?image_261.webp",_x000D_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66" s="78" t="str">
        <f>formatRow(Tokens!C$2:I$2,Tokens!C1566:I1566)</f>
        <v>"name":"#261 Pass Festival",_x000D_
"symbol":"COR22E261",_x000D_
"description":"Pass Festival / Pass NFT Festival - 1 édition Calvi on the Rocks 2022",_x000D_
"seller_fee_basis_points":1000,_x000D_
"image":"https://bafybeiggg6xresf3clgwzx2bu5vlvsu4xxdgtcq4icethxtkfiw5vkw5sm.ipfs.nftstorage.link?image_261.webp",_x000D_
"Issuer":"NfluenT for Calvi On The rocks",_x000D_
"external_url":""</v>
      </c>
      <c r="W1566" s="78" t="str">
        <f>formatRow(Tokens!J$2:AV$2,Tokens!J1566:AV1566,2,"attributes")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6" s="78" t="str">
        <f>formatRow(Tokens!AX$2:BC$2,Tokens!AX1566:BC1566,2,"creators")</f>
        <v>"creators":[{"address":"ncreator",_x000D_
"share":10},{"address":"cotrcrea",_x000D_
"share":90},{"address":"nminer",_x000D_
"share":0}]</v>
      </c>
      <c r="Y1566" s="78" t="str">
        <f>formatRow(Tokens!BD$2:BI$2,Tokens!BD1566:BI1566,2,"files")</f>
        <v>"files":[]</v>
      </c>
      <c r="Z1566" s="78"/>
      <c r="AA1566" s="78"/>
      <c r="AB1566" s="78"/>
      <c r="AC1566" s="78" t="str">
        <f>formatRow(Tokens!BJ$2:BK$2,Tokens!BJ1566:BK1566,0,"collection")</f>
        <v>"collection":{"name":"PASS Festival",_x000D_
"family":"Calvi On The Rocks"}</v>
      </c>
      <c r="AD1566" s="1" t="str">
        <f>formatRow(Tokens!BN$2:BR$2,Tokens!BN1566:BR1566,0,"marketplace")</f>
        <v>"marketplace":{"initial_price":294,_x000D_
"reservation_price":"",_x000D_
"duration":"",_x000D_
"max_mint":1,_x000D_
"sell_date":"25/06/2022"}</v>
      </c>
      <c r="AE1566" s="1"/>
    </row>
    <row r="1567" spans="4:31" ht="14.25" customHeight="1" x14ac:dyDescent="0.3">
      <c r="D1567" s="1">
        <f>Tokens!B1567</f>
        <v>262</v>
      </c>
      <c r="E1567" s="17" t="str">
        <f>IF(Tokens!C1567="","",Tokens!C1567)</f>
        <v>#262 Pass Festival</v>
      </c>
      <c r="F1567"/>
      <c r="G1567"/>
      <c r="H1567"/>
      <c r="I1567"/>
      <c r="J1567"/>
      <c r="M1567"/>
      <c r="N1567"/>
      <c r="O1567" s="15" t="str">
        <f t="shared" si="48"/>
        <v>_</v>
      </c>
      <c r="P1567" s="18" t="str">
        <f>IF(F1567="stop","",IF(F1567&lt;&gt;"",HYPERLINK(Settings!$B$5 &amp; "/manage/?network=" &amp; LOWER(B$8) &amp; "&amp;search=token&amp;account=" &amp; ToMint!$B$5 &amp; "&amp;view=" &amp; ToMint!J1567,"TokenSol"),""))</f>
        <v/>
      </c>
      <c r="Q1567" s="2"/>
      <c r="R1567" s="2"/>
      <c r="S1567" s="11"/>
      <c r="T1567" s="78" t="str">
        <f>"owner=" &amp; Tokens!BS1567 &amp; "&amp;filename_for_metadata=" &amp; Tokens!BT1567 &amp; "&amp;offchaindata_platform=" &amp; $B$17 &amp; "&amp;keyfile=" &amp; $B$5 &amp;  "&amp;repository=" &amp; $B$18</f>
        <v>owner=BbDq7xeUzpj8bXfd9N7dh1tw43Ss7xbYpyjoNuwDSrzq&amp;filename_for_metadata=PASSFestival_COR22E262&amp;offchaindata_platform=Github&amp;keyfile=Paul&amp;repository=CalviOnTheRocks2022</v>
      </c>
      <c r="U1567" s="78" t="str">
        <f t="shared" si="49"/>
        <v>{"name":"#262 Pass Festival",_x000D_
"symbol":"COR22E262",_x000D_
"description":"Pass Festival / Pass NFT Festival - 1 édition Calvi on the Rocks 2022",_x000D_
"seller_fee_basis_points":1000,_x000D_
"image":"https://bafybeie7omzw4hj7dhqgf5kxlt4mvew7jh6whj465iwnrjkj5sv6q43gmy.ipfs.nftstorage.link?image_262.webp",_x000D_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67" s="78" t="str">
        <f>formatRow(Tokens!C$2:I$2,Tokens!C1567:I1567)</f>
        <v>"name":"#262 Pass Festival",_x000D_
"symbol":"COR22E262",_x000D_
"description":"Pass Festival / Pass NFT Festival - 1 édition Calvi on the Rocks 2022",_x000D_
"seller_fee_basis_points":1000,_x000D_
"image":"https://bafybeie7omzw4hj7dhqgf5kxlt4mvew7jh6whj465iwnrjkj5sv6q43gmy.ipfs.nftstorage.link?image_262.webp",_x000D_
"Issuer":"NfluenT for Calvi On The rocks",_x000D_
"external_url":""</v>
      </c>
      <c r="W1567" s="78" t="str">
        <f>formatRow(Tokens!J$2:AV$2,Tokens!J1567:AV1567,2,"attributes")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7" s="78" t="str">
        <f>formatRow(Tokens!AX$2:BC$2,Tokens!AX1567:BC1567,2,"creators")</f>
        <v>"creators":[{"address":"ncreator",_x000D_
"share":10},{"address":"cotrcrea",_x000D_
"share":90},{"address":"nminer",_x000D_
"share":0}]</v>
      </c>
      <c r="Y1567" s="78" t="str">
        <f>formatRow(Tokens!BD$2:BI$2,Tokens!BD1567:BI1567,2,"files")</f>
        <v>"files":[]</v>
      </c>
      <c r="Z1567" s="78"/>
      <c r="AA1567" s="78"/>
      <c r="AB1567" s="78"/>
      <c r="AC1567" s="78" t="str">
        <f>formatRow(Tokens!BJ$2:BK$2,Tokens!BJ1567:BK1567,0,"collection")</f>
        <v>"collection":{"name":"PASS Festival",_x000D_
"family":"Calvi On The Rocks"}</v>
      </c>
      <c r="AD1567" s="1" t="str">
        <f>formatRow(Tokens!BN$2:BR$2,Tokens!BN1567:BR1567,0,"marketplace")</f>
        <v>"marketplace":{"initial_price":294,_x000D_
"reservation_price":"",_x000D_
"duration":"",_x000D_
"max_mint":1,_x000D_
"sell_date":"25/06/2022"}</v>
      </c>
      <c r="AE1567" s="1"/>
    </row>
    <row r="1568" spans="4:31" ht="14.25" customHeight="1" x14ac:dyDescent="0.3">
      <c r="D1568" s="1">
        <f>Tokens!B1568</f>
        <v>263</v>
      </c>
      <c r="E1568" s="17" t="str">
        <f>IF(Tokens!C1568="","",Tokens!C1568)</f>
        <v>#263 Pass Festival</v>
      </c>
      <c r="F1568"/>
      <c r="G1568"/>
      <c r="H1568"/>
      <c r="I1568"/>
      <c r="J1568"/>
      <c r="M1568"/>
      <c r="N1568"/>
      <c r="O1568" s="15" t="str">
        <f t="shared" si="48"/>
        <v>_</v>
      </c>
      <c r="P1568" s="18" t="str">
        <f>IF(F1568="stop","",IF(F1568&lt;&gt;"",HYPERLINK(Settings!$B$5 &amp; "/manage/?network=" &amp; LOWER(B$8) &amp; "&amp;search=token&amp;account=" &amp; ToMint!$B$5 &amp; "&amp;view=" &amp; ToMint!J1568,"TokenSol"),""))</f>
        <v/>
      </c>
      <c r="Q1568" s="2"/>
      <c r="R1568" s="2"/>
      <c r="S1568" s="11"/>
      <c r="T1568" s="78" t="str">
        <f>"owner=" &amp; Tokens!BS1568 &amp; "&amp;filename_for_metadata=" &amp; Tokens!BT1568 &amp; "&amp;offchaindata_platform=" &amp; $B$17 &amp; "&amp;keyfile=" &amp; $B$5 &amp;  "&amp;repository=" &amp; $B$18</f>
        <v>owner=BbDq7xeUzpj8bXfd9N7dh1tw43Ss7xbYpyjoNuwDSrzq&amp;filename_for_metadata=PASSFestival_COR22E263&amp;offchaindata_platform=Github&amp;keyfile=Paul&amp;repository=CalviOnTheRocks2022</v>
      </c>
      <c r="U1568" s="78" t="str">
        <f t="shared" si="49"/>
        <v>{"name":"#263 Pass Festival",_x000D_
"symbol":"COR22E263",_x000D_
"description":"Pass Festival / Pass NFT Festival - 1 édition Calvi on the Rocks 2022",_x000D_
"seller_fee_basis_points":1000,_x000D_
"image":"https://bafybeieafda4ast2ubb5il5veswyd46o7fbcp555uauyi44q7seg2a7gsm.ipfs.nftstorage.link?image_263.webp",_x000D_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68" s="78" t="str">
        <f>formatRow(Tokens!C$2:I$2,Tokens!C1568:I1568)</f>
        <v>"name":"#263 Pass Festival",_x000D_
"symbol":"COR22E263",_x000D_
"description":"Pass Festival / Pass NFT Festival - 1 édition Calvi on the Rocks 2022",_x000D_
"seller_fee_basis_points":1000,_x000D_
"image":"https://bafybeieafda4ast2ubb5il5veswyd46o7fbcp555uauyi44q7seg2a7gsm.ipfs.nftstorage.link?image_263.webp",_x000D_
"Issuer":"NfluenT for Calvi On The rocks",_x000D_
"external_url":""</v>
      </c>
      <c r="W1568" s="78" t="str">
        <f>formatRow(Tokens!J$2:AV$2,Tokens!J1568:AV1568,2,"attributes")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8" s="78" t="str">
        <f>formatRow(Tokens!AX$2:BC$2,Tokens!AX1568:BC1568,2,"creators")</f>
        <v>"creators":[{"address":"ncreator",_x000D_
"share":10},{"address":"cotrcrea",_x000D_
"share":90},{"address":"nminer",_x000D_
"share":0}]</v>
      </c>
      <c r="Y1568" s="78" t="str">
        <f>formatRow(Tokens!BD$2:BI$2,Tokens!BD1568:BI1568,2,"files")</f>
        <v>"files":[]</v>
      </c>
      <c r="Z1568" s="78"/>
      <c r="AA1568" s="78"/>
      <c r="AB1568" s="78"/>
      <c r="AC1568" s="78" t="str">
        <f>formatRow(Tokens!BJ$2:BK$2,Tokens!BJ1568:BK1568,0,"collection")</f>
        <v>"collection":{"name":"PASS Festival",_x000D_
"family":"Calvi On The Rocks"}</v>
      </c>
      <c r="AD1568" s="1" t="str">
        <f>formatRow(Tokens!BN$2:BR$2,Tokens!BN1568:BR1568,0,"marketplace")</f>
        <v>"marketplace":{"initial_price":294,_x000D_
"reservation_price":"",_x000D_
"duration":"",_x000D_
"max_mint":1,_x000D_
"sell_date":"25/06/2022"}</v>
      </c>
      <c r="AE1568" s="1"/>
    </row>
    <row r="1569" spans="4:31" ht="14.25" customHeight="1" x14ac:dyDescent="0.3">
      <c r="D1569" s="1">
        <f>Tokens!B1569</f>
        <v>264</v>
      </c>
      <c r="E1569" s="17" t="str">
        <f>IF(Tokens!C1569="","",Tokens!C1569)</f>
        <v>#264 Pass Festival</v>
      </c>
      <c r="F1569"/>
      <c r="G1569"/>
      <c r="H1569"/>
      <c r="I1569"/>
      <c r="J1569"/>
      <c r="M1569"/>
      <c r="N1569"/>
      <c r="O1569" s="15" t="str">
        <f t="shared" si="48"/>
        <v>_</v>
      </c>
      <c r="P1569" s="18" t="str">
        <f>IF(F1569="stop","",IF(F1569&lt;&gt;"",HYPERLINK(Settings!$B$5 &amp; "/manage/?network=" &amp; LOWER(B$8) &amp; "&amp;search=token&amp;account=" &amp; ToMint!$B$5 &amp; "&amp;view=" &amp; ToMint!J1569,"TokenSol"),""))</f>
        <v/>
      </c>
      <c r="Q1569" s="2"/>
      <c r="R1569" s="2"/>
      <c r="S1569" s="11"/>
      <c r="T1569" s="78" t="str">
        <f>"owner=" &amp; Tokens!BS1569 &amp; "&amp;filename_for_metadata=" &amp; Tokens!BT1569 &amp; "&amp;offchaindata_platform=" &amp; $B$17 &amp; "&amp;keyfile=" &amp; $B$5 &amp;  "&amp;repository=" &amp; $B$18</f>
        <v>owner=BbDq7xeUzpj8bXfd9N7dh1tw43Ss7xbYpyjoNuwDSrzq&amp;filename_for_metadata=PASSFestival_COR22E264&amp;offchaindata_platform=Github&amp;keyfile=Paul&amp;repository=CalviOnTheRocks2022</v>
      </c>
      <c r="U1569" s="78" t="str">
        <f t="shared" si="49"/>
        <v>{"name":"#264 Pass Festival",_x000D_
"symbol":"COR22E264",_x000D_
"description":"Pass Festival / Pass NFT Festival - 1 édition Calvi on the Rocks 2022",_x000D_
"seller_fee_basis_points":1000,_x000D_
"image":"https://bafybeiab6qkrw7cdx5x6q4kwhr3nkdry25op73fislcxmusgpbjqxohsmu.ipfs.nftstorage.link?image_264.webp",_x000D_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69" s="78" t="str">
        <f>formatRow(Tokens!C$2:I$2,Tokens!C1569:I1569)</f>
        <v>"name":"#264 Pass Festival",_x000D_
"symbol":"COR22E264",_x000D_
"description":"Pass Festival / Pass NFT Festival - 1 édition Calvi on the Rocks 2022",_x000D_
"seller_fee_basis_points":1000,_x000D_
"image":"https://bafybeiab6qkrw7cdx5x6q4kwhr3nkdry25op73fislcxmusgpbjqxohsmu.ipfs.nftstorage.link?image_264.webp",_x000D_
"Issuer":"NfluenT for Calvi On The rocks",_x000D_
"external_url":""</v>
      </c>
      <c r="W1569" s="78" t="str">
        <f>formatRow(Tokens!J$2:AV$2,Tokens!J1569:AV1569,2,"attributes")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9" s="78" t="str">
        <f>formatRow(Tokens!AX$2:BC$2,Tokens!AX1569:BC1569,2,"creators")</f>
        <v>"creators":[{"address":"ncreator",_x000D_
"share":10},{"address":"cotrcrea",_x000D_
"share":90},{"address":"nminer",_x000D_
"share":0}]</v>
      </c>
      <c r="Y1569" s="78" t="str">
        <f>formatRow(Tokens!BD$2:BI$2,Tokens!BD1569:BI1569,2,"files")</f>
        <v>"files":[]</v>
      </c>
      <c r="Z1569" s="78"/>
      <c r="AA1569" s="78"/>
      <c r="AB1569" s="78"/>
      <c r="AC1569" s="78" t="str">
        <f>formatRow(Tokens!BJ$2:BK$2,Tokens!BJ1569:BK1569,0,"collection")</f>
        <v>"collection":{"name":"PASS Festival",_x000D_
"family":"Calvi On The Rocks"}</v>
      </c>
      <c r="AD1569" s="1" t="str">
        <f>formatRow(Tokens!BN$2:BR$2,Tokens!BN1569:BR1569,0,"marketplace")</f>
        <v>"marketplace":{"initial_price":294,_x000D_
"reservation_price":"",_x000D_
"duration":"",_x000D_
"max_mint":1,_x000D_
"sell_date":"25/06/2022"}</v>
      </c>
      <c r="AE1569" s="1"/>
    </row>
    <row r="1570" spans="4:31" ht="14.25" customHeight="1" x14ac:dyDescent="0.3">
      <c r="D1570" s="1">
        <f>Tokens!B1570</f>
        <v>265</v>
      </c>
      <c r="E1570" s="17" t="str">
        <f>IF(Tokens!C1570="","",Tokens!C1570)</f>
        <v>#265 Pass Festival</v>
      </c>
      <c r="F1570"/>
      <c r="G1570"/>
      <c r="H1570"/>
      <c r="I1570"/>
      <c r="J1570"/>
      <c r="M1570"/>
      <c r="N1570"/>
      <c r="O1570" s="15" t="str">
        <f t="shared" si="48"/>
        <v>_</v>
      </c>
      <c r="P1570" s="18" t="str">
        <f>IF(F1570="stop","",IF(F1570&lt;&gt;"",HYPERLINK(Settings!$B$5 &amp; "/manage/?network=" &amp; LOWER(B$8) &amp; "&amp;search=token&amp;account=" &amp; ToMint!$B$5 &amp; "&amp;view=" &amp; ToMint!J1570,"TokenSol"),""))</f>
        <v/>
      </c>
      <c r="Q1570" s="2"/>
      <c r="R1570" s="2"/>
      <c r="S1570" s="11"/>
      <c r="T1570" s="78" t="str">
        <f>"owner=" &amp; Tokens!BS1570 &amp; "&amp;filename_for_metadata=" &amp; Tokens!BT1570 &amp; "&amp;offchaindata_platform=" &amp; $B$17 &amp; "&amp;keyfile=" &amp; $B$5 &amp;  "&amp;repository=" &amp; $B$18</f>
        <v>owner=BbDq7xeUzpj8bXfd9N7dh1tw43Ss7xbYpyjoNuwDSrzq&amp;filename_for_metadata=PASSFestival_COR22E265&amp;offchaindata_platform=Github&amp;keyfile=Paul&amp;repository=CalviOnTheRocks2022</v>
      </c>
      <c r="U1570" s="78" t="str">
        <f t="shared" si="49"/>
        <v>{"name":"#265 Pass Festival",_x000D_
"symbol":"COR22E265",_x000D_
"description":"Pass Festival / Pass NFT Festival - 1 édition Calvi on the Rocks 2022",_x000D_
"seller_fee_basis_points":1000,_x000D_
"image":"https://bafybeibrf3qrd2apixeatev3upohx7pi2kn5yyzp7jrnlio4gxbixcqqbe.ipfs.nftstorage.link?image_265.webp",_x000D_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70" s="78" t="str">
        <f>formatRow(Tokens!C$2:I$2,Tokens!C1570:I1570)</f>
        <v>"name":"#265 Pass Festival",_x000D_
"symbol":"COR22E265",_x000D_
"description":"Pass Festival / Pass NFT Festival - 1 édition Calvi on the Rocks 2022",_x000D_
"seller_fee_basis_points":1000,_x000D_
"image":"https://bafybeibrf3qrd2apixeatev3upohx7pi2kn5yyzp7jrnlio4gxbixcqqbe.ipfs.nftstorage.link?image_265.webp",_x000D_
"Issuer":"NfluenT for Calvi On The rocks",_x000D_
"external_url":""</v>
      </c>
      <c r="W1570" s="78" t="str">
        <f>formatRow(Tokens!J$2:AV$2,Tokens!J1570:AV1570,2,"attributes")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0" s="78" t="str">
        <f>formatRow(Tokens!AX$2:BC$2,Tokens!AX1570:BC1570,2,"creators")</f>
        <v>"creators":[{"address":"ncreator",_x000D_
"share":10},{"address":"cotrcrea",_x000D_
"share":90},{"address":"nminer",_x000D_
"share":0}]</v>
      </c>
      <c r="Y1570" s="78" t="str">
        <f>formatRow(Tokens!BD$2:BI$2,Tokens!BD1570:BI1570,2,"files")</f>
        <v>"files":[]</v>
      </c>
      <c r="Z1570" s="78"/>
      <c r="AA1570" s="78"/>
      <c r="AB1570" s="78"/>
      <c r="AC1570" s="78" t="str">
        <f>formatRow(Tokens!BJ$2:BK$2,Tokens!BJ1570:BK1570,0,"collection")</f>
        <v>"collection":{"name":"PASS Festival",_x000D_
"family":"Calvi On The Rocks"}</v>
      </c>
      <c r="AD1570" s="1" t="str">
        <f>formatRow(Tokens!BN$2:BR$2,Tokens!BN1570:BR1570,0,"marketplace")</f>
        <v>"marketplace":{"initial_price":294,_x000D_
"reservation_price":"",_x000D_
"duration":"",_x000D_
"max_mint":1,_x000D_
"sell_date":"25/06/2022"}</v>
      </c>
      <c r="AE1570" s="1"/>
    </row>
    <row r="1571" spans="4:31" ht="14.25" customHeight="1" x14ac:dyDescent="0.3">
      <c r="D1571" s="1">
        <f>Tokens!B1571</f>
        <v>266</v>
      </c>
      <c r="E1571" s="17" t="str">
        <f>IF(Tokens!C1571="","",Tokens!C1571)</f>
        <v>#266 Pass Festival</v>
      </c>
      <c r="F1571"/>
      <c r="G1571"/>
      <c r="H1571"/>
      <c r="I1571"/>
      <c r="J1571"/>
      <c r="M1571"/>
      <c r="N1571"/>
      <c r="O1571" s="15" t="str">
        <f t="shared" si="48"/>
        <v>_</v>
      </c>
      <c r="P1571" s="18" t="str">
        <f>IF(F1571="stop","",IF(F1571&lt;&gt;"",HYPERLINK(Settings!$B$5 &amp; "/manage/?network=" &amp; LOWER(B$8) &amp; "&amp;search=token&amp;account=" &amp; ToMint!$B$5 &amp; "&amp;view=" &amp; ToMint!J1571,"TokenSol"),""))</f>
        <v/>
      </c>
      <c r="Q1571" s="2"/>
      <c r="R1571" s="2"/>
      <c r="S1571" s="11"/>
      <c r="T1571" s="78" t="str">
        <f>"owner=" &amp; Tokens!BS1571 &amp; "&amp;filename_for_metadata=" &amp; Tokens!BT1571 &amp; "&amp;offchaindata_platform=" &amp; $B$17 &amp; "&amp;keyfile=" &amp; $B$5 &amp;  "&amp;repository=" &amp; $B$18</f>
        <v>owner=BbDq7xeUzpj8bXfd9N7dh1tw43Ss7xbYpyjoNuwDSrzq&amp;filename_for_metadata=PASSFestival_COR22E266&amp;offchaindata_platform=Github&amp;keyfile=Paul&amp;repository=CalviOnTheRocks2022</v>
      </c>
      <c r="U1571" s="78" t="str">
        <f t="shared" si="49"/>
        <v>{"name":"#266 Pass Festival",_x000D_
"symbol":"COR22E266",_x000D_
"description":"Pass Festival / Pass NFT Festival - 1 édition Calvi on the Rocks 2022",_x000D_
"seller_fee_basis_points":1000,_x000D_
"image":"https://bafybeiekpcx75wqp2n667pwjf5jrpp2kwc6jjhnft2gml5ohfe4n2chg4i.ipfs.nftstorage.link?image_266.webp",_x000D_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71" s="78" t="str">
        <f>formatRow(Tokens!C$2:I$2,Tokens!C1571:I1571)</f>
        <v>"name":"#266 Pass Festival",_x000D_
"symbol":"COR22E266",_x000D_
"description":"Pass Festival / Pass NFT Festival - 1 édition Calvi on the Rocks 2022",_x000D_
"seller_fee_basis_points":1000,_x000D_
"image":"https://bafybeiekpcx75wqp2n667pwjf5jrpp2kwc6jjhnft2gml5ohfe4n2chg4i.ipfs.nftstorage.link?image_266.webp",_x000D_
"Issuer":"NfluenT for Calvi On The rocks",_x000D_
"external_url":""</v>
      </c>
      <c r="W1571" s="78" t="str">
        <f>formatRow(Tokens!J$2:AV$2,Tokens!J1571:AV1571,2,"attributes")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1" s="78" t="str">
        <f>formatRow(Tokens!AX$2:BC$2,Tokens!AX1571:BC1571,2,"creators")</f>
        <v>"creators":[{"address":"ncreator",_x000D_
"share":10},{"address":"cotrcrea",_x000D_
"share":90},{"address":"nminer",_x000D_
"share":0}]</v>
      </c>
      <c r="Y1571" s="78" t="str">
        <f>formatRow(Tokens!BD$2:BI$2,Tokens!BD1571:BI1571,2,"files")</f>
        <v>"files":[]</v>
      </c>
      <c r="Z1571" s="78"/>
      <c r="AA1571" s="78"/>
      <c r="AB1571" s="78"/>
      <c r="AC1571" s="78" t="str">
        <f>formatRow(Tokens!BJ$2:BK$2,Tokens!BJ1571:BK1571,0,"collection")</f>
        <v>"collection":{"name":"PASS Festival",_x000D_
"family":"Calvi On The Rocks"}</v>
      </c>
      <c r="AD1571" s="1" t="str">
        <f>formatRow(Tokens!BN$2:BR$2,Tokens!BN1571:BR1571,0,"marketplace")</f>
        <v>"marketplace":{"initial_price":294,_x000D_
"reservation_price":"",_x000D_
"duration":"",_x000D_
"max_mint":1,_x000D_
"sell_date":"25/06/2022"}</v>
      </c>
      <c r="AE1571" s="1"/>
    </row>
    <row r="1572" spans="4:31" ht="14.25" customHeight="1" x14ac:dyDescent="0.3">
      <c r="D1572" s="1">
        <f>Tokens!B1572</f>
        <v>267</v>
      </c>
      <c r="E1572" s="17" t="str">
        <f>IF(Tokens!C1572="","",Tokens!C1572)</f>
        <v>#267 Pass Festival</v>
      </c>
      <c r="F1572"/>
      <c r="G1572"/>
      <c r="H1572"/>
      <c r="I1572"/>
      <c r="J1572"/>
      <c r="M1572"/>
      <c r="N1572"/>
      <c r="O1572" s="15" t="str">
        <f t="shared" si="48"/>
        <v>_</v>
      </c>
      <c r="P1572" s="18" t="str">
        <f>IF(F1572="stop","",IF(F1572&lt;&gt;"",HYPERLINK(Settings!$B$5 &amp; "/manage/?network=" &amp; LOWER(B$8) &amp; "&amp;search=token&amp;account=" &amp; ToMint!$B$5 &amp; "&amp;view=" &amp; ToMint!J1572,"TokenSol"),""))</f>
        <v/>
      </c>
      <c r="Q1572" s="2"/>
      <c r="R1572" s="2"/>
      <c r="S1572" s="11"/>
      <c r="T1572" s="78" t="str">
        <f>"owner=" &amp; Tokens!BS1572 &amp; "&amp;filename_for_metadata=" &amp; Tokens!BT1572 &amp; "&amp;offchaindata_platform=" &amp; $B$17 &amp; "&amp;keyfile=" &amp; $B$5 &amp;  "&amp;repository=" &amp; $B$18</f>
        <v>owner=BbDq7xeUzpj8bXfd9N7dh1tw43Ss7xbYpyjoNuwDSrzq&amp;filename_for_metadata=PASSFestival_COR22E267&amp;offchaindata_platform=Github&amp;keyfile=Paul&amp;repository=CalviOnTheRocks2022</v>
      </c>
      <c r="U1572" s="78" t="str">
        <f t="shared" si="49"/>
        <v>{"name":"#267 Pass Festival",_x000D_
"symbol":"COR22E267",_x000D_
"description":"Pass Festival / Pass NFT Festival - 1 édition Calvi on the Rocks 2022",_x000D_
"seller_fee_basis_points":1000,_x000D_
"image":"https://bafybeiejvqqq4zighhqkndkmyhodyvi7yugiyssmonmxz32bwxrxlgmrya.ipfs.nftstorage.link?image_267.webp",_x000D_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72" s="78" t="str">
        <f>formatRow(Tokens!C$2:I$2,Tokens!C1572:I1572)</f>
        <v>"name":"#267 Pass Festival",_x000D_
"symbol":"COR22E267",_x000D_
"description":"Pass Festival / Pass NFT Festival - 1 édition Calvi on the Rocks 2022",_x000D_
"seller_fee_basis_points":1000,_x000D_
"image":"https://bafybeiejvqqq4zighhqkndkmyhodyvi7yugiyssmonmxz32bwxrxlgmrya.ipfs.nftstorage.link?image_267.webp",_x000D_
"Issuer":"NfluenT for Calvi On The rocks",_x000D_
"external_url":""</v>
      </c>
      <c r="W1572" s="78" t="str">
        <f>formatRow(Tokens!J$2:AV$2,Tokens!J1572:AV1572,2,"attributes")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2" s="78" t="str">
        <f>formatRow(Tokens!AX$2:BC$2,Tokens!AX1572:BC1572,2,"creators")</f>
        <v>"creators":[{"address":"ncreator",_x000D_
"share":10},{"address":"cotrcrea",_x000D_
"share":90},{"address":"nminer",_x000D_
"share":0}]</v>
      </c>
      <c r="Y1572" s="78" t="str">
        <f>formatRow(Tokens!BD$2:BI$2,Tokens!BD1572:BI1572,2,"files")</f>
        <v>"files":[]</v>
      </c>
      <c r="Z1572" s="78"/>
      <c r="AA1572" s="78"/>
      <c r="AB1572" s="78"/>
      <c r="AC1572" s="78" t="str">
        <f>formatRow(Tokens!BJ$2:BK$2,Tokens!BJ1572:BK1572,0,"collection")</f>
        <v>"collection":{"name":"PASS Festival",_x000D_
"family":"Calvi On The Rocks"}</v>
      </c>
      <c r="AD1572" s="1" t="str">
        <f>formatRow(Tokens!BN$2:BR$2,Tokens!BN1572:BR1572,0,"marketplace")</f>
        <v>"marketplace":{"initial_price":294,_x000D_
"reservation_price":"",_x000D_
"duration":"",_x000D_
"max_mint":1,_x000D_
"sell_date":"25/06/2022"}</v>
      </c>
      <c r="AE1572" s="1"/>
    </row>
    <row r="1573" spans="4:31" ht="14.25" customHeight="1" x14ac:dyDescent="0.3">
      <c r="D1573" s="1">
        <f>Tokens!B1573</f>
        <v>268</v>
      </c>
      <c r="E1573" s="17" t="str">
        <f>IF(Tokens!C1573="","",Tokens!C1573)</f>
        <v>#268 Pass Festival</v>
      </c>
      <c r="F1573"/>
      <c r="G1573"/>
      <c r="H1573"/>
      <c r="I1573"/>
      <c r="J1573"/>
      <c r="M1573"/>
      <c r="N1573"/>
      <c r="O1573" s="15" t="str">
        <f t="shared" ref="O1573:O1636" si="50">IF(AND(ISNUMBER(N1572),ISNUMBER(N1573)),(N1573-N1572)*$O$1,"_")</f>
        <v>_</v>
      </c>
      <c r="P1573" s="18" t="str">
        <f>IF(F1573="stop","",IF(F1573&lt;&gt;"",HYPERLINK(Settings!$B$5 &amp; "/manage/?network=" &amp; LOWER(B$8) &amp; "&amp;search=token&amp;account=" &amp; ToMint!$B$5 &amp; "&amp;view=" &amp; ToMint!J1573,"TokenSol"),""))</f>
        <v/>
      </c>
      <c r="Q1573" s="2"/>
      <c r="R1573" s="2"/>
      <c r="S1573" s="11"/>
      <c r="T1573" s="78" t="str">
        <f>"owner=" &amp; Tokens!BS1573 &amp; "&amp;filename_for_metadata=" &amp; Tokens!BT1573 &amp; "&amp;offchaindata_platform=" &amp; $B$17 &amp; "&amp;keyfile=" &amp; $B$5 &amp;  "&amp;repository=" &amp; $B$18</f>
        <v>owner=BbDq7xeUzpj8bXfd9N7dh1tw43Ss7xbYpyjoNuwDSrzq&amp;filename_for_metadata=PASSFestival_COR22E268&amp;offchaindata_platform=Github&amp;keyfile=Paul&amp;repository=CalviOnTheRocks2022</v>
      </c>
      <c r="U1573" s="78" t="str">
        <f t="shared" si="49"/>
        <v>{"name":"#268 Pass Festival",_x000D_
"symbol":"COR22E268",_x000D_
"description":"Pass Festival / Pass NFT Festival - 1 édition Calvi on the Rocks 2022",_x000D_
"seller_fee_basis_points":1000,_x000D_
"image":"https://bafybeiclsicwwc37okokkd7whhhtsvzwcndgmuzjmc5hisc2xvkuy7hcpy.ipfs.nftstorage.link?image_268.webp",_x000D_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73" s="78" t="str">
        <f>formatRow(Tokens!C$2:I$2,Tokens!C1573:I1573)</f>
        <v>"name":"#268 Pass Festival",_x000D_
"symbol":"COR22E268",_x000D_
"description":"Pass Festival / Pass NFT Festival - 1 édition Calvi on the Rocks 2022",_x000D_
"seller_fee_basis_points":1000,_x000D_
"image":"https://bafybeiclsicwwc37okokkd7whhhtsvzwcndgmuzjmc5hisc2xvkuy7hcpy.ipfs.nftstorage.link?image_268.webp",_x000D_
"Issuer":"NfluenT for Calvi On The rocks",_x000D_
"external_url":""</v>
      </c>
      <c r="W1573" s="78" t="str">
        <f>formatRow(Tokens!J$2:AV$2,Tokens!J1573:AV1573,2,"attributes")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3" s="78" t="str">
        <f>formatRow(Tokens!AX$2:BC$2,Tokens!AX1573:BC1573,2,"creators")</f>
        <v>"creators":[{"address":"ncreator",_x000D_
"share":10},{"address":"cotrcrea",_x000D_
"share":90},{"address":"nminer",_x000D_
"share":0}]</v>
      </c>
      <c r="Y1573" s="78" t="str">
        <f>formatRow(Tokens!BD$2:BI$2,Tokens!BD1573:BI1573,2,"files")</f>
        <v>"files":[]</v>
      </c>
      <c r="Z1573" s="78"/>
      <c r="AA1573" s="78"/>
      <c r="AB1573" s="78"/>
      <c r="AC1573" s="78" t="str">
        <f>formatRow(Tokens!BJ$2:BK$2,Tokens!BJ1573:BK1573,0,"collection")</f>
        <v>"collection":{"name":"PASS Festival",_x000D_
"family":"Calvi On The Rocks"}</v>
      </c>
      <c r="AD1573" s="1" t="str">
        <f>formatRow(Tokens!BN$2:BR$2,Tokens!BN1573:BR1573,0,"marketplace")</f>
        <v>"marketplace":{"initial_price":294,_x000D_
"reservation_price":"",_x000D_
"duration":"",_x000D_
"max_mint":1,_x000D_
"sell_date":"25/06/2022"}</v>
      </c>
      <c r="AE1573" s="1"/>
    </row>
    <row r="1574" spans="4:31" ht="14.25" customHeight="1" x14ac:dyDescent="0.3">
      <c r="D1574" s="1">
        <f>Tokens!B1574</f>
        <v>269</v>
      </c>
      <c r="E1574" s="17" t="str">
        <f>IF(Tokens!C1574="","",Tokens!C1574)</f>
        <v>#269 Pass Festival</v>
      </c>
      <c r="F1574"/>
      <c r="G1574"/>
      <c r="H1574"/>
      <c r="I1574"/>
      <c r="J1574"/>
      <c r="M1574"/>
      <c r="N1574"/>
      <c r="O1574" s="15" t="str">
        <f t="shared" si="50"/>
        <v>_</v>
      </c>
      <c r="P1574" s="18" t="str">
        <f>IF(F1574="stop","",IF(F1574&lt;&gt;"",HYPERLINK(Settings!$B$5 &amp; "/manage/?network=" &amp; LOWER(B$8) &amp; "&amp;search=token&amp;account=" &amp; ToMint!$B$5 &amp; "&amp;view=" &amp; ToMint!J1574,"TokenSol"),""))</f>
        <v/>
      </c>
      <c r="Q1574" s="2"/>
      <c r="R1574" s="2"/>
      <c r="S1574" s="11"/>
      <c r="T1574" s="78" t="str">
        <f>"owner=" &amp; Tokens!BS1574 &amp; "&amp;filename_for_metadata=" &amp; Tokens!BT1574 &amp; "&amp;offchaindata_platform=" &amp; $B$17 &amp; "&amp;keyfile=" &amp; $B$5 &amp;  "&amp;repository=" &amp; $B$18</f>
        <v>owner=BbDq7xeUzpj8bXfd9N7dh1tw43Ss7xbYpyjoNuwDSrzq&amp;filename_for_metadata=PASSFestival_COR22E269&amp;offchaindata_platform=Github&amp;keyfile=Paul&amp;repository=CalviOnTheRocks2022</v>
      </c>
      <c r="U1574" s="78" t="str">
        <f t="shared" si="49"/>
        <v>{"name":"#269 Pass Festival",_x000D_
"symbol":"COR22E269",_x000D_
"description":"Pass Festival / Pass NFT Festival - 1 édition Calvi on the Rocks 2022",_x000D_
"seller_fee_basis_points":1000,_x000D_
"image":"https://bafybeifpf7on5wqctplnvepkzmia3qgklpou55pc5eiu36qx5llonvx65a.ipfs.nftstorage.link?image_269.webp",_x000D_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74" s="78" t="str">
        <f>formatRow(Tokens!C$2:I$2,Tokens!C1574:I1574)</f>
        <v>"name":"#269 Pass Festival",_x000D_
"symbol":"COR22E269",_x000D_
"description":"Pass Festival / Pass NFT Festival - 1 édition Calvi on the Rocks 2022",_x000D_
"seller_fee_basis_points":1000,_x000D_
"image":"https://bafybeifpf7on5wqctplnvepkzmia3qgklpou55pc5eiu36qx5llonvx65a.ipfs.nftstorage.link?image_269.webp",_x000D_
"Issuer":"NfluenT for Calvi On The rocks",_x000D_
"external_url":""</v>
      </c>
      <c r="W1574" s="78" t="str">
        <f>formatRow(Tokens!J$2:AV$2,Tokens!J1574:AV1574,2,"attributes")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4" s="78" t="str">
        <f>formatRow(Tokens!AX$2:BC$2,Tokens!AX1574:BC1574,2,"creators")</f>
        <v>"creators":[{"address":"ncreator",_x000D_
"share":10},{"address":"cotrcrea",_x000D_
"share":90},{"address":"nminer",_x000D_
"share":0}]</v>
      </c>
      <c r="Y1574" s="78" t="str">
        <f>formatRow(Tokens!BD$2:BI$2,Tokens!BD1574:BI1574,2,"files")</f>
        <v>"files":[]</v>
      </c>
      <c r="Z1574" s="78"/>
      <c r="AA1574" s="78"/>
      <c r="AB1574" s="78"/>
      <c r="AC1574" s="78" t="str">
        <f>formatRow(Tokens!BJ$2:BK$2,Tokens!BJ1574:BK1574,0,"collection")</f>
        <v>"collection":{"name":"PASS Festival",_x000D_
"family":"Calvi On The Rocks"}</v>
      </c>
      <c r="AD1574" s="1" t="str">
        <f>formatRow(Tokens!BN$2:BR$2,Tokens!BN1574:BR1574,0,"marketplace")</f>
        <v>"marketplace":{"initial_price":294,_x000D_
"reservation_price":"",_x000D_
"duration":"",_x000D_
"max_mint":1,_x000D_
"sell_date":"25/06/2022"}</v>
      </c>
      <c r="AE1574" s="1"/>
    </row>
    <row r="1575" spans="4:31" ht="14.25" customHeight="1" x14ac:dyDescent="0.3">
      <c r="D1575" s="1">
        <f>Tokens!B1575</f>
        <v>270</v>
      </c>
      <c r="E1575" s="17" t="str">
        <f>IF(Tokens!C1575="","",Tokens!C1575)</f>
        <v>#270 Pass Festival</v>
      </c>
      <c r="F1575"/>
      <c r="G1575"/>
      <c r="H1575"/>
      <c r="I1575"/>
      <c r="J1575"/>
      <c r="M1575"/>
      <c r="N1575"/>
      <c r="O1575" s="15" t="str">
        <f t="shared" si="50"/>
        <v>_</v>
      </c>
      <c r="P1575" s="18" t="str">
        <f>IF(F1575="stop","",IF(F1575&lt;&gt;"",HYPERLINK(Settings!$B$5 &amp; "/manage/?network=" &amp; LOWER(B$8) &amp; "&amp;search=token&amp;account=" &amp; ToMint!$B$5 &amp; "&amp;view=" &amp; ToMint!J1575,"TokenSol"),""))</f>
        <v/>
      </c>
      <c r="Q1575" s="2"/>
      <c r="R1575" s="2"/>
      <c r="S1575" s="11"/>
      <c r="T1575" s="78" t="str">
        <f>"owner=" &amp; Tokens!BS1575 &amp; "&amp;filename_for_metadata=" &amp; Tokens!BT1575 &amp; "&amp;offchaindata_platform=" &amp; $B$17 &amp; "&amp;keyfile=" &amp; $B$5 &amp;  "&amp;repository=" &amp; $B$18</f>
        <v>owner=BbDq7xeUzpj8bXfd9N7dh1tw43Ss7xbYpyjoNuwDSrzq&amp;filename_for_metadata=PASSFestival_COR22E270&amp;offchaindata_platform=Github&amp;keyfile=Paul&amp;repository=CalviOnTheRocks2022</v>
      </c>
      <c r="U1575" s="78" t="str">
        <f t="shared" si="49"/>
        <v>{"name":"#270 Pass Festival",_x000D_
"symbol":"COR22E270",_x000D_
"description":"Pass Festival / Pass NFT Festival - 1 édition Calvi on the Rocks 2022",_x000D_
"seller_fee_basis_points":1000,_x000D_
"image":"https://bafybeiatozagvqf52d4uvjzmcocakcbzxnydqshhtzld4julymzvgmusce.ipfs.nftstorage.link?image_270.webp",_x000D_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75" s="78" t="str">
        <f>formatRow(Tokens!C$2:I$2,Tokens!C1575:I1575)</f>
        <v>"name":"#270 Pass Festival",_x000D_
"symbol":"COR22E270",_x000D_
"description":"Pass Festival / Pass NFT Festival - 1 édition Calvi on the Rocks 2022",_x000D_
"seller_fee_basis_points":1000,_x000D_
"image":"https://bafybeiatozagvqf52d4uvjzmcocakcbzxnydqshhtzld4julymzvgmusce.ipfs.nftstorage.link?image_270.webp",_x000D_
"Issuer":"NfluenT for Calvi On The rocks",_x000D_
"external_url":""</v>
      </c>
      <c r="W1575" s="78" t="str">
        <f>formatRow(Tokens!J$2:AV$2,Tokens!J1575:AV1575,2,"attributes")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5" s="78" t="str">
        <f>formatRow(Tokens!AX$2:BC$2,Tokens!AX1575:BC1575,2,"creators")</f>
        <v>"creators":[{"address":"ncreator",_x000D_
"share":10},{"address":"cotrcrea",_x000D_
"share":90},{"address":"nminer",_x000D_
"share":0}]</v>
      </c>
      <c r="Y1575" s="78" t="str">
        <f>formatRow(Tokens!BD$2:BI$2,Tokens!BD1575:BI1575,2,"files")</f>
        <v>"files":[]</v>
      </c>
      <c r="Z1575" s="78"/>
      <c r="AA1575" s="78"/>
      <c r="AB1575" s="78"/>
      <c r="AC1575" s="78" t="str">
        <f>formatRow(Tokens!BJ$2:BK$2,Tokens!BJ1575:BK1575,0,"collection")</f>
        <v>"collection":{"name":"PASS Festival",_x000D_
"family":"Calvi On The Rocks"}</v>
      </c>
      <c r="AD1575" s="1" t="str">
        <f>formatRow(Tokens!BN$2:BR$2,Tokens!BN1575:BR1575,0,"marketplace")</f>
        <v>"marketplace":{"initial_price":294,_x000D_
"reservation_price":"",_x000D_
"duration":"",_x000D_
"max_mint":1,_x000D_
"sell_date":"25/06/2022"}</v>
      </c>
      <c r="AE1575" s="1"/>
    </row>
    <row r="1576" spans="4:31" ht="14.25" customHeight="1" x14ac:dyDescent="0.3">
      <c r="D1576" s="1">
        <f>Tokens!B1576</f>
        <v>271</v>
      </c>
      <c r="E1576" s="17" t="str">
        <f>IF(Tokens!C1576="","",Tokens!C1576)</f>
        <v>#271 Pass Festival</v>
      </c>
      <c r="F1576"/>
      <c r="G1576"/>
      <c r="H1576"/>
      <c r="I1576"/>
      <c r="J1576"/>
      <c r="M1576"/>
      <c r="N1576"/>
      <c r="O1576" s="15" t="str">
        <f t="shared" si="50"/>
        <v>_</v>
      </c>
      <c r="P1576" s="18" t="str">
        <f>IF(F1576="stop","",IF(F1576&lt;&gt;"",HYPERLINK(Settings!$B$5 &amp; "/manage/?network=" &amp; LOWER(B$8) &amp; "&amp;search=token&amp;account=" &amp; ToMint!$B$5 &amp; "&amp;view=" &amp; ToMint!J1576,"TokenSol"),""))</f>
        <v/>
      </c>
      <c r="Q1576" s="2"/>
      <c r="R1576" s="2"/>
      <c r="S1576" s="11"/>
      <c r="T1576" s="78" t="str">
        <f>"owner=" &amp; Tokens!BS1576 &amp; "&amp;filename_for_metadata=" &amp; Tokens!BT1576 &amp; "&amp;offchaindata_platform=" &amp; $B$17 &amp; "&amp;keyfile=" &amp; $B$5 &amp;  "&amp;repository=" &amp; $B$18</f>
        <v>owner=BbDq7xeUzpj8bXfd9N7dh1tw43Ss7xbYpyjoNuwDSrzq&amp;filename_for_metadata=PASSFestival_COR22E271&amp;offchaindata_platform=Github&amp;keyfile=Paul&amp;repository=CalviOnTheRocks2022</v>
      </c>
      <c r="U1576" s="78" t="str">
        <f t="shared" si="49"/>
        <v>{"name":"#271 Pass Festival",_x000D_
"symbol":"COR22E271",_x000D_
"description":"Pass Festival / Pass NFT Festival - 1 édition Calvi on the Rocks 2022",_x000D_
"seller_fee_basis_points":1000,_x000D_
"image":"https://bafybeia64ax5j6hzjbolb4stz6k42zta3doo5luuaqhzzynzbsda7jmp2m.ipfs.nftstorage.link?image_271.webp",_x000D_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76" s="78" t="str">
        <f>formatRow(Tokens!C$2:I$2,Tokens!C1576:I1576)</f>
        <v>"name":"#271 Pass Festival",_x000D_
"symbol":"COR22E271",_x000D_
"description":"Pass Festival / Pass NFT Festival - 1 édition Calvi on the Rocks 2022",_x000D_
"seller_fee_basis_points":1000,_x000D_
"image":"https://bafybeia64ax5j6hzjbolb4stz6k42zta3doo5luuaqhzzynzbsda7jmp2m.ipfs.nftstorage.link?image_271.webp",_x000D_
"Issuer":"NfluenT for Calvi On The rocks",_x000D_
"external_url":""</v>
      </c>
      <c r="W1576" s="78" t="str">
        <f>formatRow(Tokens!J$2:AV$2,Tokens!J1576:AV1576,2,"attributes")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6" s="78" t="str">
        <f>formatRow(Tokens!AX$2:BC$2,Tokens!AX1576:BC1576,2,"creators")</f>
        <v>"creators":[{"address":"ncreator",_x000D_
"share":10},{"address":"cotrcrea",_x000D_
"share":90},{"address":"nminer",_x000D_
"share":0}]</v>
      </c>
      <c r="Y1576" s="78" t="str">
        <f>formatRow(Tokens!BD$2:BI$2,Tokens!BD1576:BI1576,2,"files")</f>
        <v>"files":[]</v>
      </c>
      <c r="Z1576" s="78"/>
      <c r="AA1576" s="78"/>
      <c r="AB1576" s="78"/>
      <c r="AC1576" s="78" t="str">
        <f>formatRow(Tokens!BJ$2:BK$2,Tokens!BJ1576:BK1576,0,"collection")</f>
        <v>"collection":{"name":"PASS Festival",_x000D_
"family":"Calvi On The Rocks"}</v>
      </c>
      <c r="AD1576" s="1" t="str">
        <f>formatRow(Tokens!BN$2:BR$2,Tokens!BN1576:BR1576,0,"marketplace")</f>
        <v>"marketplace":{"initial_price":294,_x000D_
"reservation_price":"",_x000D_
"duration":"",_x000D_
"max_mint":1,_x000D_
"sell_date":"25/06/2022"}</v>
      </c>
      <c r="AE1576" s="1"/>
    </row>
    <row r="1577" spans="4:31" ht="14.25" customHeight="1" x14ac:dyDescent="0.3">
      <c r="D1577" s="1">
        <f>Tokens!B1577</f>
        <v>272</v>
      </c>
      <c r="E1577" s="17" t="str">
        <f>IF(Tokens!C1577="","",Tokens!C1577)</f>
        <v>#272 Pass Festival</v>
      </c>
      <c r="F1577"/>
      <c r="G1577"/>
      <c r="H1577"/>
      <c r="I1577"/>
      <c r="J1577"/>
      <c r="M1577"/>
      <c r="N1577"/>
      <c r="O1577" s="15" t="str">
        <f t="shared" si="50"/>
        <v>_</v>
      </c>
      <c r="P1577" s="18" t="str">
        <f>IF(F1577="stop","",IF(F1577&lt;&gt;"",HYPERLINK(Settings!$B$5 &amp; "/manage/?network=" &amp; LOWER(B$8) &amp; "&amp;search=token&amp;account=" &amp; ToMint!$B$5 &amp; "&amp;view=" &amp; ToMint!J1577,"TokenSol"),""))</f>
        <v/>
      </c>
      <c r="Q1577" s="2"/>
      <c r="R1577" s="2"/>
      <c r="S1577" s="11"/>
      <c r="T1577" s="78" t="str">
        <f>"owner=" &amp; Tokens!BS1577 &amp; "&amp;filename_for_metadata=" &amp; Tokens!BT1577 &amp; "&amp;offchaindata_platform=" &amp; $B$17 &amp; "&amp;keyfile=" &amp; $B$5 &amp;  "&amp;repository=" &amp; $B$18</f>
        <v>owner=BbDq7xeUzpj8bXfd9N7dh1tw43Ss7xbYpyjoNuwDSrzq&amp;filename_for_metadata=PASSFestival_COR22E272&amp;offchaindata_platform=Github&amp;keyfile=Paul&amp;repository=CalviOnTheRocks2022</v>
      </c>
      <c r="U1577" s="78" t="str">
        <f t="shared" si="49"/>
        <v>{"name":"#272 Pass Festival",_x000D_
"symbol":"COR22E272",_x000D_
"description":"Pass Festival / Pass NFT Festival - 1 édition Calvi on the Rocks 2022",_x000D_
"seller_fee_basis_points":1000,_x000D_
"image":"https://bafybeiec4ucgtgtspi3uxixaelqxcolx7tbv5ifdpfobjx4fskk2tyt3hi.ipfs.nftstorage.link?image_272.webp",_x000D_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77" s="78" t="str">
        <f>formatRow(Tokens!C$2:I$2,Tokens!C1577:I1577)</f>
        <v>"name":"#272 Pass Festival",_x000D_
"symbol":"COR22E272",_x000D_
"description":"Pass Festival / Pass NFT Festival - 1 édition Calvi on the Rocks 2022",_x000D_
"seller_fee_basis_points":1000,_x000D_
"image":"https://bafybeiec4ucgtgtspi3uxixaelqxcolx7tbv5ifdpfobjx4fskk2tyt3hi.ipfs.nftstorage.link?image_272.webp",_x000D_
"Issuer":"NfluenT for Calvi On The rocks",_x000D_
"external_url":""</v>
      </c>
      <c r="W1577" s="78" t="str">
        <f>formatRow(Tokens!J$2:AV$2,Tokens!J1577:AV1577,2,"attributes")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7" s="78" t="str">
        <f>formatRow(Tokens!AX$2:BC$2,Tokens!AX1577:BC1577,2,"creators")</f>
        <v>"creators":[{"address":"ncreator",_x000D_
"share":10},{"address":"cotrcrea",_x000D_
"share":90},{"address":"nminer",_x000D_
"share":0}]</v>
      </c>
      <c r="Y1577" s="78" t="str">
        <f>formatRow(Tokens!BD$2:BI$2,Tokens!BD1577:BI1577,2,"files")</f>
        <v>"files":[]</v>
      </c>
      <c r="Z1577" s="78"/>
      <c r="AA1577" s="78"/>
      <c r="AB1577" s="78"/>
      <c r="AC1577" s="78" t="str">
        <f>formatRow(Tokens!BJ$2:BK$2,Tokens!BJ1577:BK1577,0,"collection")</f>
        <v>"collection":{"name":"PASS Festival",_x000D_
"family":"Calvi On The Rocks"}</v>
      </c>
      <c r="AD1577" s="1" t="str">
        <f>formatRow(Tokens!BN$2:BR$2,Tokens!BN1577:BR1577,0,"marketplace")</f>
        <v>"marketplace":{"initial_price":294,_x000D_
"reservation_price":"",_x000D_
"duration":"",_x000D_
"max_mint":1,_x000D_
"sell_date":"25/06/2022"}</v>
      </c>
      <c r="AE1577" s="1"/>
    </row>
    <row r="1578" spans="4:31" ht="14.25" customHeight="1" x14ac:dyDescent="0.3">
      <c r="D1578" s="1">
        <f>Tokens!B1578</f>
        <v>273</v>
      </c>
      <c r="E1578" s="17" t="str">
        <f>IF(Tokens!C1578="","",Tokens!C1578)</f>
        <v>#273 Pass Festival</v>
      </c>
      <c r="F1578"/>
      <c r="G1578"/>
      <c r="H1578"/>
      <c r="I1578"/>
      <c r="J1578"/>
      <c r="M1578"/>
      <c r="N1578"/>
      <c r="O1578" s="15" t="str">
        <f t="shared" si="50"/>
        <v>_</v>
      </c>
      <c r="P1578" s="18" t="str">
        <f>IF(F1578="stop","",IF(F1578&lt;&gt;"",HYPERLINK(Settings!$B$5 &amp; "/manage/?network=" &amp; LOWER(B$8) &amp; "&amp;search=token&amp;account=" &amp; ToMint!$B$5 &amp; "&amp;view=" &amp; ToMint!J1578,"TokenSol"),""))</f>
        <v/>
      </c>
      <c r="Q1578" s="2"/>
      <c r="R1578" s="2"/>
      <c r="S1578" s="11"/>
      <c r="T1578" s="78" t="str">
        <f>"owner=" &amp; Tokens!BS1578 &amp; "&amp;filename_for_metadata=" &amp; Tokens!BT1578 &amp; "&amp;offchaindata_platform=" &amp; $B$17 &amp; "&amp;keyfile=" &amp; $B$5 &amp;  "&amp;repository=" &amp; $B$18</f>
        <v>owner=BbDq7xeUzpj8bXfd9N7dh1tw43Ss7xbYpyjoNuwDSrzq&amp;filename_for_metadata=PASSFestival_COR22E273&amp;offchaindata_platform=Github&amp;keyfile=Paul&amp;repository=CalviOnTheRocks2022</v>
      </c>
      <c r="U1578" s="78" t="str">
        <f t="shared" si="49"/>
        <v>{"name":"#273 Pass Festival",_x000D_
"symbol":"COR22E273",_x000D_
"description":"Pass Festival / Pass NFT Festival - 1 édition Calvi on the Rocks 2022",_x000D_
"seller_fee_basis_points":1000,_x000D_
"image":"https://bafybeigaquc3dkywxwp4mahk45t6de3v52ujbvsp5nnktr5c2ikpnbm2z4.ipfs.nftstorage.link?image_273.webp",_x000D_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78" s="78" t="str">
        <f>formatRow(Tokens!C$2:I$2,Tokens!C1578:I1578)</f>
        <v>"name":"#273 Pass Festival",_x000D_
"symbol":"COR22E273",_x000D_
"description":"Pass Festival / Pass NFT Festival - 1 édition Calvi on the Rocks 2022",_x000D_
"seller_fee_basis_points":1000,_x000D_
"image":"https://bafybeigaquc3dkywxwp4mahk45t6de3v52ujbvsp5nnktr5c2ikpnbm2z4.ipfs.nftstorage.link?image_273.webp",_x000D_
"Issuer":"NfluenT for Calvi On The rocks",_x000D_
"external_url":""</v>
      </c>
      <c r="W1578" s="78" t="str">
        <f>formatRow(Tokens!J$2:AV$2,Tokens!J1578:AV1578,2,"attributes")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8" s="78" t="str">
        <f>formatRow(Tokens!AX$2:BC$2,Tokens!AX1578:BC1578,2,"creators")</f>
        <v>"creators":[{"address":"ncreator",_x000D_
"share":10},{"address":"cotrcrea",_x000D_
"share":90},{"address":"nminer",_x000D_
"share":0}]</v>
      </c>
      <c r="Y1578" s="78" t="str">
        <f>formatRow(Tokens!BD$2:BI$2,Tokens!BD1578:BI1578,2,"files")</f>
        <v>"files":[]</v>
      </c>
      <c r="Z1578" s="78"/>
      <c r="AA1578" s="78"/>
      <c r="AB1578" s="78"/>
      <c r="AC1578" s="78" t="str">
        <f>formatRow(Tokens!BJ$2:BK$2,Tokens!BJ1578:BK1578,0,"collection")</f>
        <v>"collection":{"name":"PASS Festival",_x000D_
"family":"Calvi On The Rocks"}</v>
      </c>
      <c r="AD1578" s="1" t="str">
        <f>formatRow(Tokens!BN$2:BR$2,Tokens!BN1578:BR1578,0,"marketplace")</f>
        <v>"marketplace":{"initial_price":294,_x000D_
"reservation_price":"",_x000D_
"duration":"",_x000D_
"max_mint":1,_x000D_
"sell_date":"25/06/2022"}</v>
      </c>
      <c r="AE1578" s="1"/>
    </row>
    <row r="1579" spans="4:31" ht="14.25" customHeight="1" x14ac:dyDescent="0.3">
      <c r="D1579" s="1">
        <f>Tokens!B1579</f>
        <v>274</v>
      </c>
      <c r="E1579" s="17" t="str">
        <f>IF(Tokens!C1579="","",Tokens!C1579)</f>
        <v>#274 Pass Festival</v>
      </c>
      <c r="F1579"/>
      <c r="G1579"/>
      <c r="H1579"/>
      <c r="I1579"/>
      <c r="J1579"/>
      <c r="M1579"/>
      <c r="N1579"/>
      <c r="O1579" s="15" t="str">
        <f t="shared" si="50"/>
        <v>_</v>
      </c>
      <c r="P1579" s="18" t="str">
        <f>IF(F1579="stop","",IF(F1579&lt;&gt;"",HYPERLINK(Settings!$B$5 &amp; "/manage/?network=" &amp; LOWER(B$8) &amp; "&amp;search=token&amp;account=" &amp; ToMint!$B$5 &amp; "&amp;view=" &amp; ToMint!J1579,"TokenSol"),""))</f>
        <v/>
      </c>
      <c r="Q1579" s="2"/>
      <c r="R1579" s="2"/>
      <c r="S1579" s="11"/>
      <c r="T1579" s="78" t="str">
        <f>"owner=" &amp; Tokens!BS1579 &amp; "&amp;filename_for_metadata=" &amp; Tokens!BT1579 &amp; "&amp;offchaindata_platform=" &amp; $B$17 &amp; "&amp;keyfile=" &amp; $B$5 &amp;  "&amp;repository=" &amp; $B$18</f>
        <v>owner=BbDq7xeUzpj8bXfd9N7dh1tw43Ss7xbYpyjoNuwDSrzq&amp;filename_for_metadata=PASSFestival_COR22E274&amp;offchaindata_platform=Github&amp;keyfile=Paul&amp;repository=CalviOnTheRocks2022</v>
      </c>
      <c r="U1579" s="78" t="str">
        <f t="shared" si="49"/>
        <v>{"name":"#274 Pass Festival",_x000D_
"symbol":"COR22E274",_x000D_
"description":"Pass Festival / Pass NFT Festival - 1 édition Calvi on the Rocks 2022",_x000D_
"seller_fee_basis_points":1000,_x000D_
"image":"https://bafybeifhvrspkks3qiqkkmznnwvx2qyaod26m474ama3nnods6ah7jaswq.ipfs.nftstorage.link?image_274.webp",_x000D_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79" s="78" t="str">
        <f>formatRow(Tokens!C$2:I$2,Tokens!C1579:I1579)</f>
        <v>"name":"#274 Pass Festival",_x000D_
"symbol":"COR22E274",_x000D_
"description":"Pass Festival / Pass NFT Festival - 1 édition Calvi on the Rocks 2022",_x000D_
"seller_fee_basis_points":1000,_x000D_
"image":"https://bafybeifhvrspkks3qiqkkmznnwvx2qyaod26m474ama3nnods6ah7jaswq.ipfs.nftstorage.link?image_274.webp",_x000D_
"Issuer":"NfluenT for Calvi On The rocks",_x000D_
"external_url":""</v>
      </c>
      <c r="W1579" s="78" t="str">
        <f>formatRow(Tokens!J$2:AV$2,Tokens!J1579:AV1579,2,"attributes")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9" s="78" t="str">
        <f>formatRow(Tokens!AX$2:BC$2,Tokens!AX1579:BC1579,2,"creators")</f>
        <v>"creators":[{"address":"ncreator",_x000D_
"share":10},{"address":"cotrcrea",_x000D_
"share":90},{"address":"nminer",_x000D_
"share":0}]</v>
      </c>
      <c r="Y1579" s="78" t="str">
        <f>formatRow(Tokens!BD$2:BI$2,Tokens!BD1579:BI1579,2,"files")</f>
        <v>"files":[]</v>
      </c>
      <c r="Z1579" s="78"/>
      <c r="AA1579" s="78"/>
      <c r="AB1579" s="78"/>
      <c r="AC1579" s="78" t="str">
        <f>formatRow(Tokens!BJ$2:BK$2,Tokens!BJ1579:BK1579,0,"collection")</f>
        <v>"collection":{"name":"PASS Festival",_x000D_
"family":"Calvi On The Rocks"}</v>
      </c>
      <c r="AD1579" s="1" t="str">
        <f>formatRow(Tokens!BN$2:BR$2,Tokens!BN1579:BR1579,0,"marketplace")</f>
        <v>"marketplace":{"initial_price":294,_x000D_
"reservation_price":"",_x000D_
"duration":"",_x000D_
"max_mint":1,_x000D_
"sell_date":"25/06/2022"}</v>
      </c>
      <c r="AE1579" s="1"/>
    </row>
    <row r="1580" spans="4:31" ht="14.25" customHeight="1" x14ac:dyDescent="0.3">
      <c r="D1580" s="1">
        <f>Tokens!B1580</f>
        <v>275</v>
      </c>
      <c r="E1580" s="17" t="str">
        <f>IF(Tokens!C1580="","",Tokens!C1580)</f>
        <v>#275 Pass Festival</v>
      </c>
      <c r="F1580"/>
      <c r="G1580"/>
      <c r="H1580"/>
      <c r="I1580"/>
      <c r="J1580"/>
      <c r="M1580"/>
      <c r="N1580"/>
      <c r="O1580" s="15" t="str">
        <f t="shared" si="50"/>
        <v>_</v>
      </c>
      <c r="P1580" s="18" t="str">
        <f>IF(F1580="stop","",IF(F1580&lt;&gt;"",HYPERLINK(Settings!$B$5 &amp; "/manage/?network=" &amp; LOWER(B$8) &amp; "&amp;search=token&amp;account=" &amp; ToMint!$B$5 &amp; "&amp;view=" &amp; ToMint!J1580,"TokenSol"),""))</f>
        <v/>
      </c>
      <c r="Q1580" s="2"/>
      <c r="R1580" s="2"/>
      <c r="S1580" s="11"/>
      <c r="T1580" s="78" t="str">
        <f>"owner=" &amp; Tokens!BS1580 &amp; "&amp;filename_for_metadata=" &amp; Tokens!BT1580 &amp; "&amp;offchaindata_platform=" &amp; $B$17 &amp; "&amp;keyfile=" &amp; $B$5 &amp;  "&amp;repository=" &amp; $B$18</f>
        <v>owner=BbDq7xeUzpj8bXfd9N7dh1tw43Ss7xbYpyjoNuwDSrzq&amp;filename_for_metadata=PASSFestival_COR22E275&amp;offchaindata_platform=Github&amp;keyfile=Paul&amp;repository=CalviOnTheRocks2022</v>
      </c>
      <c r="U1580" s="78" t="str">
        <f t="shared" si="49"/>
        <v>{"name":"#275 Pass Festival",_x000D_
"symbol":"COR22E275",_x000D_
"description":"Pass Festival / Pass NFT Festival - 1 édition Calvi on the Rocks 2022",_x000D_
"seller_fee_basis_points":1000,_x000D_
"image":"https://bafybeie3l5ys7heyxjtxksfmpjyswpgmd43ybycjjpmn5s72ldo3ycifi4.ipfs.nftstorage.link?image_275.webp",_x000D_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80" s="78" t="str">
        <f>formatRow(Tokens!C$2:I$2,Tokens!C1580:I1580)</f>
        <v>"name":"#275 Pass Festival",_x000D_
"symbol":"COR22E275",_x000D_
"description":"Pass Festival / Pass NFT Festival - 1 édition Calvi on the Rocks 2022",_x000D_
"seller_fee_basis_points":1000,_x000D_
"image":"https://bafybeie3l5ys7heyxjtxksfmpjyswpgmd43ybycjjpmn5s72ldo3ycifi4.ipfs.nftstorage.link?image_275.webp",_x000D_
"Issuer":"NfluenT for Calvi On The rocks",_x000D_
"external_url":""</v>
      </c>
      <c r="W1580" s="78" t="str">
        <f>formatRow(Tokens!J$2:AV$2,Tokens!J1580:AV1580,2,"attributes")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0" s="78" t="str">
        <f>formatRow(Tokens!AX$2:BC$2,Tokens!AX1580:BC1580,2,"creators")</f>
        <v>"creators":[{"address":"ncreator",_x000D_
"share":10},{"address":"cotrcrea",_x000D_
"share":90},{"address":"nminer",_x000D_
"share":0}]</v>
      </c>
      <c r="Y1580" s="78" t="str">
        <f>formatRow(Tokens!BD$2:BI$2,Tokens!BD1580:BI1580,2,"files")</f>
        <v>"files":[]</v>
      </c>
      <c r="Z1580" s="78"/>
      <c r="AA1580" s="78"/>
      <c r="AB1580" s="78"/>
      <c r="AC1580" s="78" t="str">
        <f>formatRow(Tokens!BJ$2:BK$2,Tokens!BJ1580:BK1580,0,"collection")</f>
        <v>"collection":{"name":"PASS Festival",_x000D_
"family":"Calvi On The Rocks"}</v>
      </c>
      <c r="AD1580" s="1" t="str">
        <f>formatRow(Tokens!BN$2:BR$2,Tokens!BN1580:BR1580,0,"marketplace")</f>
        <v>"marketplace":{"initial_price":294,_x000D_
"reservation_price":"",_x000D_
"duration":"",_x000D_
"max_mint":1,_x000D_
"sell_date":"25/06/2022"}</v>
      </c>
      <c r="AE1580" s="1"/>
    </row>
    <row r="1581" spans="4:31" ht="14.25" customHeight="1" x14ac:dyDescent="0.3">
      <c r="D1581" s="1">
        <f>Tokens!B1581</f>
        <v>276</v>
      </c>
      <c r="E1581" s="17" t="str">
        <f>IF(Tokens!C1581="","",Tokens!C1581)</f>
        <v>#276 Pass Festival</v>
      </c>
      <c r="F1581"/>
      <c r="G1581"/>
      <c r="H1581"/>
      <c r="I1581"/>
      <c r="J1581"/>
      <c r="M1581"/>
      <c r="N1581"/>
      <c r="O1581" s="15" t="str">
        <f t="shared" si="50"/>
        <v>_</v>
      </c>
      <c r="P1581" s="18" t="str">
        <f>IF(F1581="stop","",IF(F1581&lt;&gt;"",HYPERLINK(Settings!$B$5 &amp; "/manage/?network=" &amp; LOWER(B$8) &amp; "&amp;search=token&amp;account=" &amp; ToMint!$B$5 &amp; "&amp;view=" &amp; ToMint!J1581,"TokenSol"),""))</f>
        <v/>
      </c>
      <c r="Q1581" s="2"/>
      <c r="R1581" s="2"/>
      <c r="S1581" s="11"/>
      <c r="T1581" s="78" t="str">
        <f>"owner=" &amp; Tokens!BS1581 &amp; "&amp;filename_for_metadata=" &amp; Tokens!BT1581 &amp; "&amp;offchaindata_platform=" &amp; $B$17 &amp; "&amp;keyfile=" &amp; $B$5 &amp;  "&amp;repository=" &amp; $B$18</f>
        <v>owner=BbDq7xeUzpj8bXfd9N7dh1tw43Ss7xbYpyjoNuwDSrzq&amp;filename_for_metadata=PASSFestival_COR22E276&amp;offchaindata_platform=Github&amp;keyfile=Paul&amp;repository=CalviOnTheRocks2022</v>
      </c>
      <c r="U1581" s="78" t="str">
        <f t="shared" si="49"/>
        <v>{"name":"#276 Pass Festival",_x000D_
"symbol":"COR22E276",_x000D_
"description":"Pass Festival / Pass NFT Festival - 1 édition Calvi on the Rocks 2022",_x000D_
"seller_fee_basis_points":1000,_x000D_
"image":"https://bafybeibrbcpwxvlaow5kco56ldgwoe2k4u65udchd5xtquggyzerxkeazi.ipfs.nftstorage.link?image_276.webp",_x000D_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81" s="78" t="str">
        <f>formatRow(Tokens!C$2:I$2,Tokens!C1581:I1581)</f>
        <v>"name":"#276 Pass Festival",_x000D_
"symbol":"COR22E276",_x000D_
"description":"Pass Festival / Pass NFT Festival - 1 édition Calvi on the Rocks 2022",_x000D_
"seller_fee_basis_points":1000,_x000D_
"image":"https://bafybeibrbcpwxvlaow5kco56ldgwoe2k4u65udchd5xtquggyzerxkeazi.ipfs.nftstorage.link?image_276.webp",_x000D_
"Issuer":"NfluenT for Calvi On The rocks",_x000D_
"external_url":""</v>
      </c>
      <c r="W1581" s="78" t="str">
        <f>formatRow(Tokens!J$2:AV$2,Tokens!J1581:AV1581,2,"attributes")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1" s="78" t="str">
        <f>formatRow(Tokens!AX$2:BC$2,Tokens!AX1581:BC1581,2,"creators")</f>
        <v>"creators":[{"address":"ncreator",_x000D_
"share":10},{"address":"cotrcrea",_x000D_
"share":90},{"address":"nminer",_x000D_
"share":0}]</v>
      </c>
      <c r="Y1581" s="78" t="str">
        <f>formatRow(Tokens!BD$2:BI$2,Tokens!BD1581:BI1581,2,"files")</f>
        <v>"files":[]</v>
      </c>
      <c r="Z1581" s="78"/>
      <c r="AA1581" s="78"/>
      <c r="AB1581" s="78"/>
      <c r="AC1581" s="78" t="str">
        <f>formatRow(Tokens!BJ$2:BK$2,Tokens!BJ1581:BK1581,0,"collection")</f>
        <v>"collection":{"name":"PASS Festival",_x000D_
"family":"Calvi On The Rocks"}</v>
      </c>
      <c r="AD1581" s="1" t="str">
        <f>formatRow(Tokens!BN$2:BR$2,Tokens!BN1581:BR1581,0,"marketplace")</f>
        <v>"marketplace":{"initial_price":294,_x000D_
"reservation_price":"",_x000D_
"duration":"",_x000D_
"max_mint":1,_x000D_
"sell_date":"25/06/2022"}</v>
      </c>
      <c r="AE1581" s="1"/>
    </row>
    <row r="1582" spans="4:31" ht="14.25" customHeight="1" x14ac:dyDescent="0.3">
      <c r="D1582" s="1">
        <f>Tokens!B1582</f>
        <v>277</v>
      </c>
      <c r="E1582" s="17" t="str">
        <f>IF(Tokens!C1582="","",Tokens!C1582)</f>
        <v>#277 Pass Festival</v>
      </c>
      <c r="F1582"/>
      <c r="G1582"/>
      <c r="H1582"/>
      <c r="I1582"/>
      <c r="J1582"/>
      <c r="M1582"/>
      <c r="N1582"/>
      <c r="O1582" s="15" t="str">
        <f t="shared" si="50"/>
        <v>_</v>
      </c>
      <c r="P1582" s="18" t="str">
        <f>IF(F1582="stop","",IF(F1582&lt;&gt;"",HYPERLINK(Settings!$B$5 &amp; "/manage/?network=" &amp; LOWER(B$8) &amp; "&amp;search=token&amp;account=" &amp; ToMint!$B$5 &amp; "&amp;view=" &amp; ToMint!J1582,"TokenSol"),""))</f>
        <v/>
      </c>
      <c r="Q1582" s="2"/>
      <c r="R1582" s="2"/>
      <c r="S1582" s="11"/>
      <c r="T1582" s="78" t="str">
        <f>"owner=" &amp; Tokens!BS1582 &amp; "&amp;filename_for_metadata=" &amp; Tokens!BT1582 &amp; "&amp;offchaindata_platform=" &amp; $B$17 &amp; "&amp;keyfile=" &amp; $B$5 &amp;  "&amp;repository=" &amp; $B$18</f>
        <v>owner=BbDq7xeUzpj8bXfd9N7dh1tw43Ss7xbYpyjoNuwDSrzq&amp;filename_for_metadata=PASSFestival_COR22E277&amp;offchaindata_platform=Github&amp;keyfile=Paul&amp;repository=CalviOnTheRocks2022</v>
      </c>
      <c r="U1582" s="78" t="str">
        <f t="shared" si="49"/>
        <v>{"name":"#277 Pass Festival",_x000D_
"symbol":"COR22E277",_x000D_
"description":"Pass Festival / Pass NFT Festival - 1 édition Calvi on the Rocks 2022",_x000D_
"seller_fee_basis_points":1000,_x000D_
"image":"https://bafybeibjs5tai6knb3vi5glpirlpjldfuj7qnap4wg373di6if5f3tkkpu.ipfs.nftstorage.link?image_277.webp",_x000D_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82" s="78" t="str">
        <f>formatRow(Tokens!C$2:I$2,Tokens!C1582:I1582)</f>
        <v>"name":"#277 Pass Festival",_x000D_
"symbol":"COR22E277",_x000D_
"description":"Pass Festival / Pass NFT Festival - 1 édition Calvi on the Rocks 2022",_x000D_
"seller_fee_basis_points":1000,_x000D_
"image":"https://bafybeibjs5tai6knb3vi5glpirlpjldfuj7qnap4wg373di6if5f3tkkpu.ipfs.nftstorage.link?image_277.webp",_x000D_
"Issuer":"NfluenT for Calvi On The rocks",_x000D_
"external_url":""</v>
      </c>
      <c r="W1582" s="78" t="str">
        <f>formatRow(Tokens!J$2:AV$2,Tokens!J1582:AV1582,2,"attributes")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2" s="78" t="str">
        <f>formatRow(Tokens!AX$2:BC$2,Tokens!AX1582:BC1582,2,"creators")</f>
        <v>"creators":[{"address":"ncreator",_x000D_
"share":10},{"address":"cotrcrea",_x000D_
"share":90},{"address":"nminer",_x000D_
"share":0}]</v>
      </c>
      <c r="Y1582" s="78" t="str">
        <f>formatRow(Tokens!BD$2:BI$2,Tokens!BD1582:BI1582,2,"files")</f>
        <v>"files":[]</v>
      </c>
      <c r="Z1582" s="78"/>
      <c r="AA1582" s="78"/>
      <c r="AB1582" s="78"/>
      <c r="AC1582" s="78" t="str">
        <f>formatRow(Tokens!BJ$2:BK$2,Tokens!BJ1582:BK1582,0,"collection")</f>
        <v>"collection":{"name":"PASS Festival",_x000D_
"family":"Calvi On The Rocks"}</v>
      </c>
      <c r="AD1582" s="1" t="str">
        <f>formatRow(Tokens!BN$2:BR$2,Tokens!BN1582:BR1582,0,"marketplace")</f>
        <v>"marketplace":{"initial_price":294,_x000D_
"reservation_price":"",_x000D_
"duration":"",_x000D_
"max_mint":1,_x000D_
"sell_date":"25/06/2022"}</v>
      </c>
      <c r="AE1582" s="1"/>
    </row>
    <row r="1583" spans="4:31" ht="14.25" customHeight="1" x14ac:dyDescent="0.3">
      <c r="D1583" s="1">
        <f>Tokens!B1583</f>
        <v>278</v>
      </c>
      <c r="E1583" s="17" t="str">
        <f>IF(Tokens!C1583="","",Tokens!C1583)</f>
        <v>#278 Pass Festival</v>
      </c>
      <c r="F1583"/>
      <c r="G1583"/>
      <c r="H1583"/>
      <c r="I1583"/>
      <c r="J1583"/>
      <c r="M1583"/>
      <c r="N1583"/>
      <c r="O1583" s="15" t="str">
        <f t="shared" si="50"/>
        <v>_</v>
      </c>
      <c r="P1583" s="18" t="str">
        <f>IF(F1583="stop","",IF(F1583&lt;&gt;"",HYPERLINK(Settings!$B$5 &amp; "/manage/?network=" &amp; LOWER(B$8) &amp; "&amp;search=token&amp;account=" &amp; ToMint!$B$5 &amp; "&amp;view=" &amp; ToMint!J1583,"TokenSol"),""))</f>
        <v/>
      </c>
      <c r="Q1583" s="2"/>
      <c r="R1583" s="2"/>
      <c r="S1583" s="11"/>
      <c r="T1583" s="78" t="str">
        <f>"owner=" &amp; Tokens!BS1583 &amp; "&amp;filename_for_metadata=" &amp; Tokens!BT1583 &amp; "&amp;offchaindata_platform=" &amp; $B$17 &amp; "&amp;keyfile=" &amp; $B$5 &amp;  "&amp;repository=" &amp; $B$18</f>
        <v>owner=BbDq7xeUzpj8bXfd9N7dh1tw43Ss7xbYpyjoNuwDSrzq&amp;filename_for_metadata=PASSFestival_COR22E278&amp;offchaindata_platform=Github&amp;keyfile=Paul&amp;repository=CalviOnTheRocks2022</v>
      </c>
      <c r="U1583" s="78" t="str">
        <f t="shared" si="49"/>
        <v>{"name":"#278 Pass Festival",_x000D_
"symbol":"COR22E278",_x000D_
"description":"Pass Festival / Pass NFT Festival - 1 édition Calvi on the Rocks 2022",_x000D_
"seller_fee_basis_points":1000,_x000D_
"image":"https://bafybeiapxb5gdg5zibggpfgyktjjyuswsnooybw4vfhnj2frryxupghewq.ipfs.nftstorage.link?image_278.webp",_x000D_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83" s="78" t="str">
        <f>formatRow(Tokens!C$2:I$2,Tokens!C1583:I1583)</f>
        <v>"name":"#278 Pass Festival",_x000D_
"symbol":"COR22E278",_x000D_
"description":"Pass Festival / Pass NFT Festival - 1 édition Calvi on the Rocks 2022",_x000D_
"seller_fee_basis_points":1000,_x000D_
"image":"https://bafybeiapxb5gdg5zibggpfgyktjjyuswsnooybw4vfhnj2frryxupghewq.ipfs.nftstorage.link?image_278.webp",_x000D_
"Issuer":"NfluenT for Calvi On The rocks",_x000D_
"external_url":""</v>
      </c>
      <c r="W1583" s="78" t="str">
        <f>formatRow(Tokens!J$2:AV$2,Tokens!J1583:AV1583,2,"attributes")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3" s="78" t="str">
        <f>formatRow(Tokens!AX$2:BC$2,Tokens!AX1583:BC1583,2,"creators")</f>
        <v>"creators":[{"address":"ncreator",_x000D_
"share":10},{"address":"cotrcrea",_x000D_
"share":90},{"address":"nminer",_x000D_
"share":0}]</v>
      </c>
      <c r="Y1583" s="78" t="str">
        <f>formatRow(Tokens!BD$2:BI$2,Tokens!BD1583:BI1583,2,"files")</f>
        <v>"files":[]</v>
      </c>
      <c r="Z1583" s="78"/>
      <c r="AA1583" s="78"/>
      <c r="AB1583" s="78"/>
      <c r="AC1583" s="78" t="str">
        <f>formatRow(Tokens!BJ$2:BK$2,Tokens!BJ1583:BK1583,0,"collection")</f>
        <v>"collection":{"name":"PASS Festival",_x000D_
"family":"Calvi On The Rocks"}</v>
      </c>
      <c r="AD1583" s="1" t="str">
        <f>formatRow(Tokens!BN$2:BR$2,Tokens!BN1583:BR1583,0,"marketplace")</f>
        <v>"marketplace":{"initial_price":294,_x000D_
"reservation_price":"",_x000D_
"duration":"",_x000D_
"max_mint":1,_x000D_
"sell_date":"25/06/2022"}</v>
      </c>
      <c r="AE1583" s="1"/>
    </row>
    <row r="1584" spans="4:31" ht="14.25" customHeight="1" x14ac:dyDescent="0.3">
      <c r="D1584" s="1">
        <f>Tokens!B1584</f>
        <v>279</v>
      </c>
      <c r="E1584" s="17" t="str">
        <f>IF(Tokens!C1584="","",Tokens!C1584)</f>
        <v>#279 Pass Festival</v>
      </c>
      <c r="F1584"/>
      <c r="G1584"/>
      <c r="H1584"/>
      <c r="I1584"/>
      <c r="J1584"/>
      <c r="M1584"/>
      <c r="N1584"/>
      <c r="O1584" s="15" t="str">
        <f t="shared" si="50"/>
        <v>_</v>
      </c>
      <c r="P1584" s="18" t="str">
        <f>IF(F1584="stop","",IF(F1584&lt;&gt;"",HYPERLINK(Settings!$B$5 &amp; "/manage/?network=" &amp; LOWER(B$8) &amp; "&amp;search=token&amp;account=" &amp; ToMint!$B$5 &amp; "&amp;view=" &amp; ToMint!J1584,"TokenSol"),""))</f>
        <v/>
      </c>
      <c r="Q1584" s="2"/>
      <c r="R1584" s="2"/>
      <c r="S1584" s="11"/>
      <c r="T1584" s="78" t="str">
        <f>"owner=" &amp; Tokens!BS1584 &amp; "&amp;filename_for_metadata=" &amp; Tokens!BT1584 &amp; "&amp;offchaindata_platform=" &amp; $B$17 &amp; "&amp;keyfile=" &amp; $B$5 &amp;  "&amp;repository=" &amp; $B$18</f>
        <v>owner=BbDq7xeUzpj8bXfd9N7dh1tw43Ss7xbYpyjoNuwDSrzq&amp;filename_for_metadata=PASSFestival_COR22E279&amp;offchaindata_platform=Github&amp;keyfile=Paul&amp;repository=CalviOnTheRocks2022</v>
      </c>
      <c r="U1584" s="78" t="str">
        <f t="shared" si="49"/>
        <v>{"name":"#279 Pass Festival",_x000D_
"symbol":"COR22E279",_x000D_
"description":"Pass Festival / Pass NFT Festival - 1 édition Calvi on the Rocks 2022",_x000D_
"seller_fee_basis_points":1000,_x000D_
"image":"https://bafybeigkliadf6drshv6txzrbzyuxsw443pvnpyvxl7t2wsebvjdhhc3zi.ipfs.nftstorage.link?image_279.webp",_x000D_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84" s="78" t="str">
        <f>formatRow(Tokens!C$2:I$2,Tokens!C1584:I1584)</f>
        <v>"name":"#279 Pass Festival",_x000D_
"symbol":"COR22E279",_x000D_
"description":"Pass Festival / Pass NFT Festival - 1 édition Calvi on the Rocks 2022",_x000D_
"seller_fee_basis_points":1000,_x000D_
"image":"https://bafybeigkliadf6drshv6txzrbzyuxsw443pvnpyvxl7t2wsebvjdhhc3zi.ipfs.nftstorage.link?image_279.webp",_x000D_
"Issuer":"NfluenT for Calvi On The rocks",_x000D_
"external_url":""</v>
      </c>
      <c r="W1584" s="78" t="str">
        <f>formatRow(Tokens!J$2:AV$2,Tokens!J1584:AV1584,2,"attributes")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4" s="78" t="str">
        <f>formatRow(Tokens!AX$2:BC$2,Tokens!AX1584:BC1584,2,"creators")</f>
        <v>"creators":[{"address":"ncreator",_x000D_
"share":10},{"address":"cotrcrea",_x000D_
"share":90},{"address":"nminer",_x000D_
"share":0}]</v>
      </c>
      <c r="Y1584" s="78" t="str">
        <f>formatRow(Tokens!BD$2:BI$2,Tokens!BD1584:BI1584,2,"files")</f>
        <v>"files":[]</v>
      </c>
      <c r="Z1584" s="78"/>
      <c r="AA1584" s="78"/>
      <c r="AB1584" s="78"/>
      <c r="AC1584" s="78" t="str">
        <f>formatRow(Tokens!BJ$2:BK$2,Tokens!BJ1584:BK1584,0,"collection")</f>
        <v>"collection":{"name":"PASS Festival",_x000D_
"family":"Calvi On The Rocks"}</v>
      </c>
      <c r="AD1584" s="1" t="str">
        <f>formatRow(Tokens!BN$2:BR$2,Tokens!BN1584:BR1584,0,"marketplace")</f>
        <v>"marketplace":{"initial_price":294,_x000D_
"reservation_price":"",_x000D_
"duration":"",_x000D_
"max_mint":1,_x000D_
"sell_date":"25/06/2022"}</v>
      </c>
      <c r="AE1584" s="1"/>
    </row>
    <row r="1585" spans="4:31" ht="14.25" customHeight="1" x14ac:dyDescent="0.3">
      <c r="D1585" s="1">
        <f>Tokens!B1585</f>
        <v>280</v>
      </c>
      <c r="E1585" s="17" t="str">
        <f>IF(Tokens!C1585="","",Tokens!C1585)</f>
        <v>#280 Pass Festival</v>
      </c>
      <c r="F1585"/>
      <c r="G1585"/>
      <c r="H1585"/>
      <c r="I1585"/>
      <c r="J1585"/>
      <c r="M1585"/>
      <c r="N1585"/>
      <c r="O1585" s="15" t="str">
        <f t="shared" si="50"/>
        <v>_</v>
      </c>
      <c r="P1585" s="18" t="str">
        <f>IF(F1585="stop","",IF(F1585&lt;&gt;"",HYPERLINK(Settings!$B$5 &amp; "/manage/?network=" &amp; LOWER(B$8) &amp; "&amp;search=token&amp;account=" &amp; ToMint!$B$5 &amp; "&amp;view=" &amp; ToMint!J1585,"TokenSol"),""))</f>
        <v/>
      </c>
      <c r="Q1585" s="2"/>
      <c r="R1585" s="2"/>
      <c r="S1585" s="11"/>
      <c r="T1585" s="78" t="str">
        <f>"owner=" &amp; Tokens!BS1585 &amp; "&amp;filename_for_metadata=" &amp; Tokens!BT1585 &amp; "&amp;offchaindata_platform=" &amp; $B$17 &amp; "&amp;keyfile=" &amp; $B$5 &amp;  "&amp;repository=" &amp; $B$18</f>
        <v>owner=BbDq7xeUzpj8bXfd9N7dh1tw43Ss7xbYpyjoNuwDSrzq&amp;filename_for_metadata=PASSFestival_COR22E280&amp;offchaindata_platform=Github&amp;keyfile=Paul&amp;repository=CalviOnTheRocks2022</v>
      </c>
      <c r="U1585" s="78" t="str">
        <f t="shared" si="49"/>
        <v>{"name":"#280 Pass Festival",_x000D_
"symbol":"COR22E280",_x000D_
"description":"Pass Festival / Pass NFT Festival - 1 édition Calvi on the Rocks 2022",_x000D_
"seller_fee_basis_points":1000,_x000D_
"image":"https://bafybeiacanliyct6px23oqkcwmzru4ufww4i2uhmuvmud735hx2ltdvqpi.ipfs.nftstorage.link?image_280.webp",_x000D_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85" s="78" t="str">
        <f>formatRow(Tokens!C$2:I$2,Tokens!C1585:I1585)</f>
        <v>"name":"#280 Pass Festival",_x000D_
"symbol":"COR22E280",_x000D_
"description":"Pass Festival / Pass NFT Festival - 1 édition Calvi on the Rocks 2022",_x000D_
"seller_fee_basis_points":1000,_x000D_
"image":"https://bafybeiacanliyct6px23oqkcwmzru4ufww4i2uhmuvmud735hx2ltdvqpi.ipfs.nftstorage.link?image_280.webp",_x000D_
"Issuer":"NfluenT for Calvi On The rocks",_x000D_
"external_url":""</v>
      </c>
      <c r="W1585" s="78" t="str">
        <f>formatRow(Tokens!J$2:AV$2,Tokens!J1585:AV1585,2,"attributes")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5" s="78" t="str">
        <f>formatRow(Tokens!AX$2:BC$2,Tokens!AX1585:BC1585,2,"creators")</f>
        <v>"creators":[{"address":"ncreator",_x000D_
"share":10},{"address":"cotrcrea",_x000D_
"share":90},{"address":"nminer",_x000D_
"share":0}]</v>
      </c>
      <c r="Y1585" s="78" t="str">
        <f>formatRow(Tokens!BD$2:BI$2,Tokens!BD1585:BI1585,2,"files")</f>
        <v>"files":[]</v>
      </c>
      <c r="Z1585" s="78"/>
      <c r="AA1585" s="78"/>
      <c r="AB1585" s="78"/>
      <c r="AC1585" s="78" t="str">
        <f>formatRow(Tokens!BJ$2:BK$2,Tokens!BJ1585:BK1585,0,"collection")</f>
        <v>"collection":{"name":"PASS Festival",_x000D_
"family":"Calvi On The Rocks"}</v>
      </c>
      <c r="AD1585" s="1" t="str">
        <f>formatRow(Tokens!BN$2:BR$2,Tokens!BN1585:BR1585,0,"marketplace")</f>
        <v>"marketplace":{"initial_price":294,_x000D_
"reservation_price":"",_x000D_
"duration":"",_x000D_
"max_mint":1,_x000D_
"sell_date":"25/06/2022"}</v>
      </c>
      <c r="AE1585" s="1"/>
    </row>
    <row r="1586" spans="4:31" ht="14.25" customHeight="1" x14ac:dyDescent="0.3">
      <c r="D1586" s="1">
        <f>Tokens!B1586</f>
        <v>281</v>
      </c>
      <c r="E1586" s="17" t="str">
        <f>IF(Tokens!C1586="","",Tokens!C1586)</f>
        <v>#281 Pass Festival</v>
      </c>
      <c r="F1586"/>
      <c r="G1586"/>
      <c r="H1586"/>
      <c r="I1586"/>
      <c r="J1586"/>
      <c r="M1586"/>
      <c r="N1586"/>
      <c r="O1586" s="15" t="str">
        <f t="shared" si="50"/>
        <v>_</v>
      </c>
      <c r="P1586" s="18" t="str">
        <f>IF(F1586="stop","",IF(F1586&lt;&gt;"",HYPERLINK(Settings!$B$5 &amp; "/manage/?network=" &amp; LOWER(B$8) &amp; "&amp;search=token&amp;account=" &amp; ToMint!$B$5 &amp; "&amp;view=" &amp; ToMint!J1586,"TokenSol"),""))</f>
        <v/>
      </c>
      <c r="Q1586" s="2"/>
      <c r="R1586" s="2"/>
      <c r="S1586" s="11"/>
      <c r="T1586" s="78" t="str">
        <f>"owner=" &amp; Tokens!BS1586 &amp; "&amp;filename_for_metadata=" &amp; Tokens!BT1586 &amp; "&amp;offchaindata_platform=" &amp; $B$17 &amp; "&amp;keyfile=" &amp; $B$5 &amp;  "&amp;repository=" &amp; $B$18</f>
        <v>owner=BbDq7xeUzpj8bXfd9N7dh1tw43Ss7xbYpyjoNuwDSrzq&amp;filename_for_metadata=PASSFestival_COR22E281&amp;offchaindata_platform=Github&amp;keyfile=Paul&amp;repository=CalviOnTheRocks2022</v>
      </c>
      <c r="U1586" s="78" t="str">
        <f t="shared" si="49"/>
        <v>{"name":"#281 Pass Festival",_x000D_
"symbol":"COR22E281",_x000D_
"description":"Pass Festival / Pass NFT Festival - 1 édition Calvi on the Rocks 2022",_x000D_
"seller_fee_basis_points":1000,_x000D_
"image":"https://bafybeid27lceoe74ke3zzyx6rjgkmxuods53ss26elx6yf2vrmwmnojhly.ipfs.nftstorage.link?image_281.webp",_x000D_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86" s="78" t="str">
        <f>formatRow(Tokens!C$2:I$2,Tokens!C1586:I1586)</f>
        <v>"name":"#281 Pass Festival",_x000D_
"symbol":"COR22E281",_x000D_
"description":"Pass Festival / Pass NFT Festival - 1 édition Calvi on the Rocks 2022",_x000D_
"seller_fee_basis_points":1000,_x000D_
"image":"https://bafybeid27lceoe74ke3zzyx6rjgkmxuods53ss26elx6yf2vrmwmnojhly.ipfs.nftstorage.link?image_281.webp",_x000D_
"Issuer":"NfluenT for Calvi On The rocks",_x000D_
"external_url":""</v>
      </c>
      <c r="W1586" s="78" t="str">
        <f>formatRow(Tokens!J$2:AV$2,Tokens!J1586:AV1586,2,"attributes")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6" s="78" t="str">
        <f>formatRow(Tokens!AX$2:BC$2,Tokens!AX1586:BC1586,2,"creators")</f>
        <v>"creators":[{"address":"ncreator",_x000D_
"share":10},{"address":"cotrcrea",_x000D_
"share":90},{"address":"nminer",_x000D_
"share":0}]</v>
      </c>
      <c r="Y1586" s="78" t="str">
        <f>formatRow(Tokens!BD$2:BI$2,Tokens!BD1586:BI1586,2,"files")</f>
        <v>"files":[]</v>
      </c>
      <c r="Z1586" s="78"/>
      <c r="AA1586" s="78"/>
      <c r="AB1586" s="78"/>
      <c r="AC1586" s="78" t="str">
        <f>formatRow(Tokens!BJ$2:BK$2,Tokens!BJ1586:BK1586,0,"collection")</f>
        <v>"collection":{"name":"PASS Festival",_x000D_
"family":"Calvi On The Rocks"}</v>
      </c>
      <c r="AD1586" s="1" t="str">
        <f>formatRow(Tokens!BN$2:BR$2,Tokens!BN1586:BR1586,0,"marketplace")</f>
        <v>"marketplace":{"initial_price":294,_x000D_
"reservation_price":"",_x000D_
"duration":"",_x000D_
"max_mint":1,_x000D_
"sell_date":"25/06/2022"}</v>
      </c>
      <c r="AE1586" s="1"/>
    </row>
    <row r="1587" spans="4:31" ht="14.25" customHeight="1" x14ac:dyDescent="0.3">
      <c r="D1587" s="1">
        <f>Tokens!B1587</f>
        <v>282</v>
      </c>
      <c r="E1587" s="17" t="str">
        <f>IF(Tokens!C1587="","",Tokens!C1587)</f>
        <v>#282 Pass Festival</v>
      </c>
      <c r="F1587"/>
      <c r="G1587"/>
      <c r="H1587"/>
      <c r="I1587"/>
      <c r="J1587"/>
      <c r="M1587"/>
      <c r="N1587"/>
      <c r="O1587" s="15" t="str">
        <f t="shared" si="50"/>
        <v>_</v>
      </c>
      <c r="P1587" s="18" t="str">
        <f>IF(F1587="stop","",IF(F1587&lt;&gt;"",HYPERLINK(Settings!$B$5 &amp; "/manage/?network=" &amp; LOWER(B$8) &amp; "&amp;search=token&amp;account=" &amp; ToMint!$B$5 &amp; "&amp;view=" &amp; ToMint!J1587,"TokenSol"),""))</f>
        <v/>
      </c>
      <c r="Q1587" s="2"/>
      <c r="R1587" s="2"/>
      <c r="S1587" s="11"/>
      <c r="T1587" s="78" t="str">
        <f>"owner=" &amp; Tokens!BS1587 &amp; "&amp;filename_for_metadata=" &amp; Tokens!BT1587 &amp; "&amp;offchaindata_platform=" &amp; $B$17 &amp; "&amp;keyfile=" &amp; $B$5 &amp;  "&amp;repository=" &amp; $B$18</f>
        <v>owner=BbDq7xeUzpj8bXfd9N7dh1tw43Ss7xbYpyjoNuwDSrzq&amp;filename_for_metadata=PASSFestival_COR22E282&amp;offchaindata_platform=Github&amp;keyfile=Paul&amp;repository=CalviOnTheRocks2022</v>
      </c>
      <c r="U1587" s="78" t="str">
        <f t="shared" si="49"/>
        <v>{"name":"#282 Pass Festival",_x000D_
"symbol":"COR22E282",_x000D_
"description":"Pass Festival / Pass NFT Festival - 1 édition Calvi on the Rocks 2022",_x000D_
"seller_fee_basis_points":1000,_x000D_
"image":"https://bafybeie33lniaif6frakd57mc7jniac3hau3m75iup5zpbrsuu75f2yhdi.ipfs.nftstorage.link?image_282.webp",_x000D_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87" s="78" t="str">
        <f>formatRow(Tokens!C$2:I$2,Tokens!C1587:I1587)</f>
        <v>"name":"#282 Pass Festival",_x000D_
"symbol":"COR22E282",_x000D_
"description":"Pass Festival / Pass NFT Festival - 1 édition Calvi on the Rocks 2022",_x000D_
"seller_fee_basis_points":1000,_x000D_
"image":"https://bafybeie33lniaif6frakd57mc7jniac3hau3m75iup5zpbrsuu75f2yhdi.ipfs.nftstorage.link?image_282.webp",_x000D_
"Issuer":"NfluenT for Calvi On The rocks",_x000D_
"external_url":""</v>
      </c>
      <c r="W1587" s="78" t="str">
        <f>formatRow(Tokens!J$2:AV$2,Tokens!J1587:AV1587,2,"attributes")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7" s="78" t="str">
        <f>formatRow(Tokens!AX$2:BC$2,Tokens!AX1587:BC1587,2,"creators")</f>
        <v>"creators":[{"address":"ncreator",_x000D_
"share":10},{"address":"cotrcrea",_x000D_
"share":90},{"address":"nminer",_x000D_
"share":0}]</v>
      </c>
      <c r="Y1587" s="78" t="str">
        <f>formatRow(Tokens!BD$2:BI$2,Tokens!BD1587:BI1587,2,"files")</f>
        <v>"files":[]</v>
      </c>
      <c r="Z1587" s="78"/>
      <c r="AA1587" s="78"/>
      <c r="AB1587" s="78"/>
      <c r="AC1587" s="78" t="str">
        <f>formatRow(Tokens!BJ$2:BK$2,Tokens!BJ1587:BK1587,0,"collection")</f>
        <v>"collection":{"name":"PASS Festival",_x000D_
"family":"Calvi On The Rocks"}</v>
      </c>
      <c r="AD1587" s="1" t="str">
        <f>formatRow(Tokens!BN$2:BR$2,Tokens!BN1587:BR1587,0,"marketplace")</f>
        <v>"marketplace":{"initial_price":294,_x000D_
"reservation_price":"",_x000D_
"duration":"",_x000D_
"max_mint":1,_x000D_
"sell_date":"25/06/2022"}</v>
      </c>
      <c r="AE1587" s="1"/>
    </row>
    <row r="1588" spans="4:31" ht="14.25" customHeight="1" x14ac:dyDescent="0.3">
      <c r="D1588" s="1">
        <f>Tokens!B1588</f>
        <v>283</v>
      </c>
      <c r="E1588" s="17" t="str">
        <f>IF(Tokens!C1588="","",Tokens!C1588)</f>
        <v>#283 Pass Festival</v>
      </c>
      <c r="F1588"/>
      <c r="G1588"/>
      <c r="H1588"/>
      <c r="I1588"/>
      <c r="J1588"/>
      <c r="M1588"/>
      <c r="N1588"/>
      <c r="O1588" s="15" t="str">
        <f t="shared" si="50"/>
        <v>_</v>
      </c>
      <c r="P1588" s="18" t="str">
        <f>IF(F1588="stop","",IF(F1588&lt;&gt;"",HYPERLINK(Settings!$B$5 &amp; "/manage/?network=" &amp; LOWER(B$8) &amp; "&amp;search=token&amp;account=" &amp; ToMint!$B$5 &amp; "&amp;view=" &amp; ToMint!J1588,"TokenSol"),""))</f>
        <v/>
      </c>
      <c r="Q1588" s="2"/>
      <c r="R1588" s="2"/>
      <c r="S1588" s="11"/>
      <c r="T1588" s="78" t="str">
        <f>"owner=" &amp; Tokens!BS1588 &amp; "&amp;filename_for_metadata=" &amp; Tokens!BT1588 &amp; "&amp;offchaindata_platform=" &amp; $B$17 &amp; "&amp;keyfile=" &amp; $B$5 &amp;  "&amp;repository=" &amp; $B$18</f>
        <v>owner=BbDq7xeUzpj8bXfd9N7dh1tw43Ss7xbYpyjoNuwDSrzq&amp;filename_for_metadata=PASSFestival_COR22E283&amp;offchaindata_platform=Github&amp;keyfile=Paul&amp;repository=CalviOnTheRocks2022</v>
      </c>
      <c r="U1588" s="78" t="str">
        <f t="shared" si="49"/>
        <v>{"name":"#283 Pass Festival",_x000D_
"symbol":"COR22E283",_x000D_
"description":"Pass Festival / Pass NFT Festival - 1 édition Calvi on the Rocks 2022",_x000D_
"seller_fee_basis_points":1000,_x000D_
"image":"https://bafybeianrjuzhitjj7w6v2spbsmlvevfkvwgr6hutwdwlzpzhcgy3qaorm.ipfs.nftstorage.link?image_283.webp",_x000D_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88" s="78" t="str">
        <f>formatRow(Tokens!C$2:I$2,Tokens!C1588:I1588)</f>
        <v>"name":"#283 Pass Festival",_x000D_
"symbol":"COR22E283",_x000D_
"description":"Pass Festival / Pass NFT Festival - 1 édition Calvi on the Rocks 2022",_x000D_
"seller_fee_basis_points":1000,_x000D_
"image":"https://bafybeianrjuzhitjj7w6v2spbsmlvevfkvwgr6hutwdwlzpzhcgy3qaorm.ipfs.nftstorage.link?image_283.webp",_x000D_
"Issuer":"NfluenT for Calvi On The rocks",_x000D_
"external_url":""</v>
      </c>
      <c r="W1588" s="78" t="str">
        <f>formatRow(Tokens!J$2:AV$2,Tokens!J1588:AV1588,2,"attributes")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8" s="78" t="str">
        <f>formatRow(Tokens!AX$2:BC$2,Tokens!AX1588:BC1588,2,"creators")</f>
        <v>"creators":[{"address":"ncreator",_x000D_
"share":10},{"address":"cotrcrea",_x000D_
"share":90},{"address":"nminer",_x000D_
"share":0}]</v>
      </c>
      <c r="Y1588" s="78" t="str">
        <f>formatRow(Tokens!BD$2:BI$2,Tokens!BD1588:BI1588,2,"files")</f>
        <v>"files":[]</v>
      </c>
      <c r="Z1588" s="78"/>
      <c r="AA1588" s="78"/>
      <c r="AB1588" s="78"/>
      <c r="AC1588" s="78" t="str">
        <f>formatRow(Tokens!BJ$2:BK$2,Tokens!BJ1588:BK1588,0,"collection")</f>
        <v>"collection":{"name":"PASS Festival",_x000D_
"family":"Calvi On The Rocks"}</v>
      </c>
      <c r="AD1588" s="1" t="str">
        <f>formatRow(Tokens!BN$2:BR$2,Tokens!BN1588:BR1588,0,"marketplace")</f>
        <v>"marketplace":{"initial_price":294,_x000D_
"reservation_price":"",_x000D_
"duration":"",_x000D_
"max_mint":1,_x000D_
"sell_date":"25/06/2022"}</v>
      </c>
      <c r="AE1588" s="1"/>
    </row>
    <row r="1589" spans="4:31" ht="14.25" customHeight="1" x14ac:dyDescent="0.3">
      <c r="D1589" s="1">
        <f>Tokens!B1589</f>
        <v>284</v>
      </c>
      <c r="E1589" s="17" t="str">
        <f>IF(Tokens!C1589="","",Tokens!C1589)</f>
        <v>#284 Pass Festival</v>
      </c>
      <c r="F1589"/>
      <c r="G1589"/>
      <c r="H1589"/>
      <c r="I1589"/>
      <c r="J1589"/>
      <c r="M1589"/>
      <c r="N1589"/>
      <c r="O1589" s="15" t="str">
        <f t="shared" si="50"/>
        <v>_</v>
      </c>
      <c r="P1589" s="18" t="str">
        <f>IF(F1589="stop","",IF(F1589&lt;&gt;"",HYPERLINK(Settings!$B$5 &amp; "/manage/?network=" &amp; LOWER(B$8) &amp; "&amp;search=token&amp;account=" &amp; ToMint!$B$5 &amp; "&amp;view=" &amp; ToMint!J1589,"TokenSol"),""))</f>
        <v/>
      </c>
      <c r="Q1589" s="2"/>
      <c r="R1589" s="2"/>
      <c r="S1589" s="11"/>
      <c r="T1589" s="78" t="str">
        <f>"owner=" &amp; Tokens!BS1589 &amp; "&amp;filename_for_metadata=" &amp; Tokens!BT1589 &amp; "&amp;offchaindata_platform=" &amp; $B$17 &amp; "&amp;keyfile=" &amp; $B$5 &amp;  "&amp;repository=" &amp; $B$18</f>
        <v>owner=BbDq7xeUzpj8bXfd9N7dh1tw43Ss7xbYpyjoNuwDSrzq&amp;filename_for_metadata=PASSFestival_COR22E284&amp;offchaindata_platform=Github&amp;keyfile=Paul&amp;repository=CalviOnTheRocks2022</v>
      </c>
      <c r="U1589" s="78" t="str">
        <f t="shared" si="49"/>
        <v>{"name":"#284 Pass Festival",_x000D_
"symbol":"COR22E284",_x000D_
"description":"Pass Festival / Pass NFT Festival - 1 édition Calvi on the Rocks 2022",_x000D_
"seller_fee_basis_points":1000,_x000D_
"image":"https://bafybeihqi2zlpdgmfzu3dvavsrmxz4hl7jqpw2lvggzxhr7qkhzt3e6nyy.ipfs.nftstorage.link?image_284.webp",_x000D_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89" s="78" t="str">
        <f>formatRow(Tokens!C$2:I$2,Tokens!C1589:I1589)</f>
        <v>"name":"#284 Pass Festival",_x000D_
"symbol":"COR22E284",_x000D_
"description":"Pass Festival / Pass NFT Festival - 1 édition Calvi on the Rocks 2022",_x000D_
"seller_fee_basis_points":1000,_x000D_
"image":"https://bafybeihqi2zlpdgmfzu3dvavsrmxz4hl7jqpw2lvggzxhr7qkhzt3e6nyy.ipfs.nftstorage.link?image_284.webp",_x000D_
"Issuer":"NfluenT for Calvi On The rocks",_x000D_
"external_url":""</v>
      </c>
      <c r="W1589" s="78" t="str">
        <f>formatRow(Tokens!J$2:AV$2,Tokens!J1589:AV1589,2,"attributes")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9" s="78" t="str">
        <f>formatRow(Tokens!AX$2:BC$2,Tokens!AX1589:BC1589,2,"creators")</f>
        <v>"creators":[{"address":"ncreator",_x000D_
"share":10},{"address":"cotrcrea",_x000D_
"share":90},{"address":"nminer",_x000D_
"share":0}]</v>
      </c>
      <c r="Y1589" s="78" t="str">
        <f>formatRow(Tokens!BD$2:BI$2,Tokens!BD1589:BI1589,2,"files")</f>
        <v>"files":[]</v>
      </c>
      <c r="Z1589" s="78"/>
      <c r="AA1589" s="78"/>
      <c r="AB1589" s="78"/>
      <c r="AC1589" s="78" t="str">
        <f>formatRow(Tokens!BJ$2:BK$2,Tokens!BJ1589:BK1589,0,"collection")</f>
        <v>"collection":{"name":"PASS Festival",_x000D_
"family":"Calvi On The Rocks"}</v>
      </c>
      <c r="AD1589" s="1" t="str">
        <f>formatRow(Tokens!BN$2:BR$2,Tokens!BN1589:BR1589,0,"marketplace")</f>
        <v>"marketplace":{"initial_price":294,_x000D_
"reservation_price":"",_x000D_
"duration":"",_x000D_
"max_mint":1,_x000D_
"sell_date":"25/06/2022"}</v>
      </c>
      <c r="AE1589" s="1"/>
    </row>
    <row r="1590" spans="4:31" ht="14.25" customHeight="1" x14ac:dyDescent="0.3">
      <c r="D1590" s="1">
        <f>Tokens!B1590</f>
        <v>285</v>
      </c>
      <c r="E1590" s="17" t="str">
        <f>IF(Tokens!C1590="","",Tokens!C1590)</f>
        <v>#285 Pass Festival</v>
      </c>
      <c r="F1590"/>
      <c r="G1590"/>
      <c r="H1590"/>
      <c r="I1590"/>
      <c r="J1590"/>
      <c r="M1590"/>
      <c r="N1590"/>
      <c r="O1590" s="15" t="str">
        <f t="shared" si="50"/>
        <v>_</v>
      </c>
      <c r="P1590" s="18" t="str">
        <f>IF(F1590="stop","",IF(F1590&lt;&gt;"",HYPERLINK(Settings!$B$5 &amp; "/manage/?network=" &amp; LOWER(B$8) &amp; "&amp;search=token&amp;account=" &amp; ToMint!$B$5 &amp; "&amp;view=" &amp; ToMint!J1590,"TokenSol"),""))</f>
        <v/>
      </c>
      <c r="Q1590" s="2"/>
      <c r="R1590" s="2"/>
      <c r="S1590" s="11"/>
      <c r="T1590" s="78" t="str">
        <f>"owner=" &amp; Tokens!BS1590 &amp; "&amp;filename_for_metadata=" &amp; Tokens!BT1590 &amp; "&amp;offchaindata_platform=" &amp; $B$17 &amp; "&amp;keyfile=" &amp; $B$5 &amp;  "&amp;repository=" &amp; $B$18</f>
        <v>owner=BbDq7xeUzpj8bXfd9N7dh1tw43Ss7xbYpyjoNuwDSrzq&amp;filename_for_metadata=PASSFestival_COR22E285&amp;offchaindata_platform=Github&amp;keyfile=Paul&amp;repository=CalviOnTheRocks2022</v>
      </c>
      <c r="U1590" s="78" t="str">
        <f t="shared" si="49"/>
        <v>{"name":"#285 Pass Festival",_x000D_
"symbol":"COR22E285",_x000D_
"description":"Pass Festival / Pass NFT Festival - 1 édition Calvi on the Rocks 2022",_x000D_
"seller_fee_basis_points":1000,_x000D_
"image":"https://bafybeighqwjquqatgveryasu7zqk6tcbq7e7z7nrar5isdbudajodqjp24.ipfs.nftstorage.link?image_285.webp",_x000D_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90" s="78" t="str">
        <f>formatRow(Tokens!C$2:I$2,Tokens!C1590:I1590)</f>
        <v>"name":"#285 Pass Festival",_x000D_
"symbol":"COR22E285",_x000D_
"description":"Pass Festival / Pass NFT Festival - 1 édition Calvi on the Rocks 2022",_x000D_
"seller_fee_basis_points":1000,_x000D_
"image":"https://bafybeighqwjquqatgveryasu7zqk6tcbq7e7z7nrar5isdbudajodqjp24.ipfs.nftstorage.link?image_285.webp",_x000D_
"Issuer":"NfluenT for Calvi On The rocks",_x000D_
"external_url":""</v>
      </c>
      <c r="W1590" s="78" t="str">
        <f>formatRow(Tokens!J$2:AV$2,Tokens!J1590:AV1590,2,"attributes")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0" s="78" t="str">
        <f>formatRow(Tokens!AX$2:BC$2,Tokens!AX1590:BC1590,2,"creators")</f>
        <v>"creators":[{"address":"ncreator",_x000D_
"share":10},{"address":"cotrcrea",_x000D_
"share":90},{"address":"nminer",_x000D_
"share":0}]</v>
      </c>
      <c r="Y1590" s="78" t="str">
        <f>formatRow(Tokens!BD$2:BI$2,Tokens!BD1590:BI1590,2,"files")</f>
        <v>"files":[]</v>
      </c>
      <c r="Z1590" s="78"/>
      <c r="AA1590" s="78"/>
      <c r="AB1590" s="78"/>
      <c r="AC1590" s="78" t="str">
        <f>formatRow(Tokens!BJ$2:BK$2,Tokens!BJ1590:BK1590,0,"collection")</f>
        <v>"collection":{"name":"PASS Festival",_x000D_
"family":"Calvi On The Rocks"}</v>
      </c>
      <c r="AD1590" s="1" t="str">
        <f>formatRow(Tokens!BN$2:BR$2,Tokens!BN1590:BR1590,0,"marketplace")</f>
        <v>"marketplace":{"initial_price":294,_x000D_
"reservation_price":"",_x000D_
"duration":"",_x000D_
"max_mint":1,_x000D_
"sell_date":"25/06/2022"}</v>
      </c>
      <c r="AE1590" s="1"/>
    </row>
    <row r="1591" spans="4:31" ht="14.25" customHeight="1" x14ac:dyDescent="0.3">
      <c r="D1591" s="1">
        <f>Tokens!B1591</f>
        <v>286</v>
      </c>
      <c r="E1591" s="17" t="str">
        <f>IF(Tokens!C1591="","",Tokens!C1591)</f>
        <v>#286 Pass Festival</v>
      </c>
      <c r="F1591"/>
      <c r="G1591"/>
      <c r="H1591"/>
      <c r="I1591"/>
      <c r="J1591"/>
      <c r="M1591"/>
      <c r="N1591"/>
      <c r="O1591" s="15" t="str">
        <f t="shared" si="50"/>
        <v>_</v>
      </c>
      <c r="P1591" s="18" t="str">
        <f>IF(F1591="stop","",IF(F1591&lt;&gt;"",HYPERLINK(Settings!$B$5 &amp; "/manage/?network=" &amp; LOWER(B$8) &amp; "&amp;search=token&amp;account=" &amp; ToMint!$B$5 &amp; "&amp;view=" &amp; ToMint!J1591,"TokenSol"),""))</f>
        <v/>
      </c>
      <c r="Q1591" s="2"/>
      <c r="R1591" s="2"/>
      <c r="S1591" s="11"/>
      <c r="T1591" s="78" t="str">
        <f>"owner=" &amp; Tokens!BS1591 &amp; "&amp;filename_for_metadata=" &amp; Tokens!BT1591 &amp; "&amp;offchaindata_platform=" &amp; $B$17 &amp; "&amp;keyfile=" &amp; $B$5 &amp;  "&amp;repository=" &amp; $B$18</f>
        <v>owner=BbDq7xeUzpj8bXfd9N7dh1tw43Ss7xbYpyjoNuwDSrzq&amp;filename_for_metadata=PASSFestival_COR22E286&amp;offchaindata_platform=Github&amp;keyfile=Paul&amp;repository=CalviOnTheRocks2022</v>
      </c>
      <c r="U1591" s="78" t="str">
        <f t="shared" si="49"/>
        <v>{"name":"#286 Pass Festival",_x000D_
"symbol":"COR22E286",_x000D_
"description":"Pass Festival / Pass NFT Festival - 1 édition Calvi on the Rocks 2022",_x000D_
"seller_fee_basis_points":1000,_x000D_
"image":"https://bafybeiembuuvh5sfxzmiboq4pvp5e6dtffyhjyqvepc3uzec4lrz45chra.ipfs.nftstorage.link?image_286.webp",_x000D_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91" s="78" t="str">
        <f>formatRow(Tokens!C$2:I$2,Tokens!C1591:I1591)</f>
        <v>"name":"#286 Pass Festival",_x000D_
"symbol":"COR22E286",_x000D_
"description":"Pass Festival / Pass NFT Festival - 1 édition Calvi on the Rocks 2022",_x000D_
"seller_fee_basis_points":1000,_x000D_
"image":"https://bafybeiembuuvh5sfxzmiboq4pvp5e6dtffyhjyqvepc3uzec4lrz45chra.ipfs.nftstorage.link?image_286.webp",_x000D_
"Issuer":"NfluenT for Calvi On The rocks",_x000D_
"external_url":""</v>
      </c>
      <c r="W1591" s="78" t="str">
        <f>formatRow(Tokens!J$2:AV$2,Tokens!J1591:AV1591,2,"attributes")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1" s="78" t="str">
        <f>formatRow(Tokens!AX$2:BC$2,Tokens!AX1591:BC1591,2,"creators")</f>
        <v>"creators":[{"address":"ncreator",_x000D_
"share":10},{"address":"cotrcrea",_x000D_
"share":90},{"address":"nminer",_x000D_
"share":0}]</v>
      </c>
      <c r="Y1591" s="78" t="str">
        <f>formatRow(Tokens!BD$2:BI$2,Tokens!BD1591:BI1591,2,"files")</f>
        <v>"files":[]</v>
      </c>
      <c r="Z1591" s="78"/>
      <c r="AA1591" s="78"/>
      <c r="AB1591" s="78"/>
      <c r="AC1591" s="78" t="str">
        <f>formatRow(Tokens!BJ$2:BK$2,Tokens!BJ1591:BK1591,0,"collection")</f>
        <v>"collection":{"name":"PASS Festival",_x000D_
"family":"Calvi On The Rocks"}</v>
      </c>
      <c r="AD1591" s="1" t="str">
        <f>formatRow(Tokens!BN$2:BR$2,Tokens!BN1591:BR1591,0,"marketplace")</f>
        <v>"marketplace":{"initial_price":294,_x000D_
"reservation_price":"",_x000D_
"duration":"",_x000D_
"max_mint":1,_x000D_
"sell_date":"25/06/2022"}</v>
      </c>
      <c r="AE1591" s="1"/>
    </row>
    <row r="1592" spans="4:31" ht="14.25" customHeight="1" x14ac:dyDescent="0.3">
      <c r="D1592" s="1">
        <f>Tokens!B1592</f>
        <v>287</v>
      </c>
      <c r="E1592" s="17" t="str">
        <f>IF(Tokens!C1592="","",Tokens!C1592)</f>
        <v>#287 Pass Festival</v>
      </c>
      <c r="F1592"/>
      <c r="G1592"/>
      <c r="H1592"/>
      <c r="I1592"/>
      <c r="J1592"/>
      <c r="M1592"/>
      <c r="N1592"/>
      <c r="O1592" s="15" t="str">
        <f t="shared" si="50"/>
        <v>_</v>
      </c>
      <c r="P1592" s="18" t="str">
        <f>IF(F1592="stop","",IF(F1592&lt;&gt;"",HYPERLINK(Settings!$B$5 &amp; "/manage/?network=" &amp; LOWER(B$8) &amp; "&amp;search=token&amp;account=" &amp; ToMint!$B$5 &amp; "&amp;view=" &amp; ToMint!J1592,"TokenSol"),""))</f>
        <v/>
      </c>
      <c r="Q1592" s="2"/>
      <c r="R1592" s="2"/>
      <c r="S1592" s="11"/>
      <c r="T1592" s="78" t="str">
        <f>"owner=" &amp; Tokens!BS1592 &amp; "&amp;filename_for_metadata=" &amp; Tokens!BT1592 &amp; "&amp;offchaindata_platform=" &amp; $B$17 &amp; "&amp;keyfile=" &amp; $B$5 &amp;  "&amp;repository=" &amp; $B$18</f>
        <v>owner=BbDq7xeUzpj8bXfd9N7dh1tw43Ss7xbYpyjoNuwDSrzq&amp;filename_for_metadata=PASSFestival_COR22E287&amp;offchaindata_platform=Github&amp;keyfile=Paul&amp;repository=CalviOnTheRocks2022</v>
      </c>
      <c r="U1592" s="78" t="str">
        <f t="shared" si="49"/>
        <v>{"name":"#287 Pass Festival",_x000D_
"symbol":"COR22E287",_x000D_
"description":"Pass Festival / Pass NFT Festival - 1 édition Calvi on the Rocks 2022",_x000D_
"seller_fee_basis_points":1000,_x000D_
"image":"https://bafybeibrjl6ouyxd5hnymcozbtazraonfp5ljkm3xa7udaaqfvwx7msnee.ipfs.nftstorage.link?image_287.webp",_x000D_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92" s="78" t="str">
        <f>formatRow(Tokens!C$2:I$2,Tokens!C1592:I1592)</f>
        <v>"name":"#287 Pass Festival",_x000D_
"symbol":"COR22E287",_x000D_
"description":"Pass Festival / Pass NFT Festival - 1 édition Calvi on the Rocks 2022",_x000D_
"seller_fee_basis_points":1000,_x000D_
"image":"https://bafybeibrjl6ouyxd5hnymcozbtazraonfp5ljkm3xa7udaaqfvwx7msnee.ipfs.nftstorage.link?image_287.webp",_x000D_
"Issuer":"NfluenT for Calvi On The rocks",_x000D_
"external_url":""</v>
      </c>
      <c r="W1592" s="78" t="str">
        <f>formatRow(Tokens!J$2:AV$2,Tokens!J1592:AV1592,2,"attributes")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2" s="78" t="str">
        <f>formatRow(Tokens!AX$2:BC$2,Tokens!AX1592:BC1592,2,"creators")</f>
        <v>"creators":[{"address":"ncreator",_x000D_
"share":10},{"address":"cotrcrea",_x000D_
"share":90},{"address":"nminer",_x000D_
"share":0}]</v>
      </c>
      <c r="Y1592" s="78" t="str">
        <f>formatRow(Tokens!BD$2:BI$2,Tokens!BD1592:BI1592,2,"files")</f>
        <v>"files":[]</v>
      </c>
      <c r="Z1592" s="78"/>
      <c r="AA1592" s="78"/>
      <c r="AB1592" s="78"/>
      <c r="AC1592" s="78" t="str">
        <f>formatRow(Tokens!BJ$2:BK$2,Tokens!BJ1592:BK1592,0,"collection")</f>
        <v>"collection":{"name":"PASS Festival",_x000D_
"family":"Calvi On The Rocks"}</v>
      </c>
      <c r="AD1592" s="1" t="str">
        <f>formatRow(Tokens!BN$2:BR$2,Tokens!BN1592:BR1592,0,"marketplace")</f>
        <v>"marketplace":{"initial_price":294,_x000D_
"reservation_price":"",_x000D_
"duration":"",_x000D_
"max_mint":1,_x000D_
"sell_date":"25/06/2022"}</v>
      </c>
      <c r="AE1592" s="1"/>
    </row>
    <row r="1593" spans="4:31" ht="14.25" customHeight="1" x14ac:dyDescent="0.3">
      <c r="D1593" s="1">
        <f>Tokens!B1593</f>
        <v>288</v>
      </c>
      <c r="E1593" s="17" t="str">
        <f>IF(Tokens!C1593="","",Tokens!C1593)</f>
        <v>#288 Pass Festival</v>
      </c>
      <c r="F1593"/>
      <c r="G1593"/>
      <c r="H1593"/>
      <c r="I1593"/>
      <c r="J1593"/>
      <c r="M1593"/>
      <c r="N1593"/>
      <c r="O1593" s="15" t="str">
        <f t="shared" si="50"/>
        <v>_</v>
      </c>
      <c r="P1593" s="18" t="str">
        <f>IF(F1593="stop","",IF(F1593&lt;&gt;"",HYPERLINK(Settings!$B$5 &amp; "/manage/?network=" &amp; LOWER(B$8) &amp; "&amp;search=token&amp;account=" &amp; ToMint!$B$5 &amp; "&amp;view=" &amp; ToMint!J1593,"TokenSol"),""))</f>
        <v/>
      </c>
      <c r="Q1593" s="2"/>
      <c r="R1593" s="2"/>
      <c r="S1593" s="11"/>
      <c r="T1593" s="78" t="str">
        <f>"owner=" &amp; Tokens!BS1593 &amp; "&amp;filename_for_metadata=" &amp; Tokens!BT1593 &amp; "&amp;offchaindata_platform=" &amp; $B$17 &amp; "&amp;keyfile=" &amp; $B$5 &amp;  "&amp;repository=" &amp; $B$18</f>
        <v>owner=BbDq7xeUzpj8bXfd9N7dh1tw43Ss7xbYpyjoNuwDSrzq&amp;filename_for_metadata=PASSFestival_COR22E288&amp;offchaindata_platform=Github&amp;keyfile=Paul&amp;repository=CalviOnTheRocks2022</v>
      </c>
      <c r="U1593" s="78" t="str">
        <f t="shared" si="49"/>
        <v>{"name":"#288 Pass Festival",_x000D_
"symbol":"COR22E288",_x000D_
"description":"Pass Festival / Pass NFT Festival - 1 édition Calvi on the Rocks 2022",_x000D_
"seller_fee_basis_points":1000,_x000D_
"image":"https://bafybeih3in6chopsdsnnag7llp7r4gek7q5mfzpx7qwvut3swj5zk6oe44.ipfs.nftstorage.link?image_288.webp",_x000D_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93" s="78" t="str">
        <f>formatRow(Tokens!C$2:I$2,Tokens!C1593:I1593)</f>
        <v>"name":"#288 Pass Festival",_x000D_
"symbol":"COR22E288",_x000D_
"description":"Pass Festival / Pass NFT Festival - 1 édition Calvi on the Rocks 2022",_x000D_
"seller_fee_basis_points":1000,_x000D_
"image":"https://bafybeih3in6chopsdsnnag7llp7r4gek7q5mfzpx7qwvut3swj5zk6oe44.ipfs.nftstorage.link?image_288.webp",_x000D_
"Issuer":"NfluenT for Calvi On The rocks",_x000D_
"external_url":""</v>
      </c>
      <c r="W1593" s="78" t="str">
        <f>formatRow(Tokens!J$2:AV$2,Tokens!J1593:AV1593,2,"attributes")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3" s="78" t="str">
        <f>formatRow(Tokens!AX$2:BC$2,Tokens!AX1593:BC1593,2,"creators")</f>
        <v>"creators":[{"address":"ncreator",_x000D_
"share":10},{"address":"cotrcrea",_x000D_
"share":90},{"address":"nminer",_x000D_
"share":0}]</v>
      </c>
      <c r="Y1593" s="78" t="str">
        <f>formatRow(Tokens!BD$2:BI$2,Tokens!BD1593:BI1593,2,"files")</f>
        <v>"files":[]</v>
      </c>
      <c r="Z1593" s="78"/>
      <c r="AA1593" s="78"/>
      <c r="AB1593" s="78"/>
      <c r="AC1593" s="78" t="str">
        <f>formatRow(Tokens!BJ$2:BK$2,Tokens!BJ1593:BK1593,0,"collection")</f>
        <v>"collection":{"name":"PASS Festival",_x000D_
"family":"Calvi On The Rocks"}</v>
      </c>
      <c r="AD1593" s="1" t="str">
        <f>formatRow(Tokens!BN$2:BR$2,Tokens!BN1593:BR1593,0,"marketplace")</f>
        <v>"marketplace":{"initial_price":294,_x000D_
"reservation_price":"",_x000D_
"duration":"",_x000D_
"max_mint":1,_x000D_
"sell_date":"25/06/2022"}</v>
      </c>
      <c r="AE1593" s="1"/>
    </row>
    <row r="1594" spans="4:31" ht="14.25" customHeight="1" x14ac:dyDescent="0.3">
      <c r="D1594" s="1">
        <f>Tokens!B1594</f>
        <v>289</v>
      </c>
      <c r="E1594" s="17" t="str">
        <f>IF(Tokens!C1594="","",Tokens!C1594)</f>
        <v>#289 Pass Festival</v>
      </c>
      <c r="F1594"/>
      <c r="G1594"/>
      <c r="H1594"/>
      <c r="I1594"/>
      <c r="J1594"/>
      <c r="M1594"/>
      <c r="N1594"/>
      <c r="O1594" s="15" t="str">
        <f t="shared" si="50"/>
        <v>_</v>
      </c>
      <c r="P1594" s="18" t="str">
        <f>IF(F1594="stop","",IF(F1594&lt;&gt;"",HYPERLINK(Settings!$B$5 &amp; "/manage/?network=" &amp; LOWER(B$8) &amp; "&amp;search=token&amp;account=" &amp; ToMint!$B$5 &amp; "&amp;view=" &amp; ToMint!J1594,"TokenSol"),""))</f>
        <v/>
      </c>
      <c r="Q1594" s="2"/>
      <c r="R1594" s="2"/>
      <c r="S1594" s="11"/>
      <c r="T1594" s="78" t="str">
        <f>"owner=" &amp; Tokens!BS1594 &amp; "&amp;filename_for_metadata=" &amp; Tokens!BT1594 &amp; "&amp;offchaindata_platform=" &amp; $B$17 &amp; "&amp;keyfile=" &amp; $B$5 &amp;  "&amp;repository=" &amp; $B$18</f>
        <v>owner=BbDq7xeUzpj8bXfd9N7dh1tw43Ss7xbYpyjoNuwDSrzq&amp;filename_for_metadata=PASSFestival_COR22E289&amp;offchaindata_platform=Github&amp;keyfile=Paul&amp;repository=CalviOnTheRocks2022</v>
      </c>
      <c r="U1594" s="78" t="str">
        <f t="shared" si="49"/>
        <v>{"name":"#289 Pass Festival",_x000D_
"symbol":"COR22E289",_x000D_
"description":"Pass Festival / Pass NFT Festival - 1 édition Calvi on the Rocks 2022",_x000D_
"seller_fee_basis_points":1000,_x000D_
"image":"https://bafybeiajtq24cnxsooqbtcwmcpc22nhsdeyjbgjoprwdroimopriyxadoy.ipfs.nftstorage.link?image_289.webp",_x000D_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94" s="78" t="str">
        <f>formatRow(Tokens!C$2:I$2,Tokens!C1594:I1594)</f>
        <v>"name":"#289 Pass Festival",_x000D_
"symbol":"COR22E289",_x000D_
"description":"Pass Festival / Pass NFT Festival - 1 édition Calvi on the Rocks 2022",_x000D_
"seller_fee_basis_points":1000,_x000D_
"image":"https://bafybeiajtq24cnxsooqbtcwmcpc22nhsdeyjbgjoprwdroimopriyxadoy.ipfs.nftstorage.link?image_289.webp",_x000D_
"Issuer":"NfluenT for Calvi On The rocks",_x000D_
"external_url":""</v>
      </c>
      <c r="W1594" s="78" t="str">
        <f>formatRow(Tokens!J$2:AV$2,Tokens!J1594:AV1594,2,"attributes")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4" s="78" t="str">
        <f>formatRow(Tokens!AX$2:BC$2,Tokens!AX1594:BC1594,2,"creators")</f>
        <v>"creators":[{"address":"ncreator",_x000D_
"share":10},{"address":"cotrcrea",_x000D_
"share":90},{"address":"nminer",_x000D_
"share":0}]</v>
      </c>
      <c r="Y1594" s="78" t="str">
        <f>formatRow(Tokens!BD$2:BI$2,Tokens!BD1594:BI1594,2,"files")</f>
        <v>"files":[]</v>
      </c>
      <c r="Z1594" s="78"/>
      <c r="AA1594" s="78"/>
      <c r="AB1594" s="78"/>
      <c r="AC1594" s="78" t="str">
        <f>formatRow(Tokens!BJ$2:BK$2,Tokens!BJ1594:BK1594,0,"collection")</f>
        <v>"collection":{"name":"PASS Festival",_x000D_
"family":"Calvi On The Rocks"}</v>
      </c>
      <c r="AD1594" s="1" t="str">
        <f>formatRow(Tokens!BN$2:BR$2,Tokens!BN1594:BR1594,0,"marketplace")</f>
        <v>"marketplace":{"initial_price":294,_x000D_
"reservation_price":"",_x000D_
"duration":"",_x000D_
"max_mint":1,_x000D_
"sell_date":"25/06/2022"}</v>
      </c>
      <c r="AE1594" s="1"/>
    </row>
    <row r="1595" spans="4:31" ht="14.25" customHeight="1" x14ac:dyDescent="0.3">
      <c r="D1595" s="1">
        <f>Tokens!B1595</f>
        <v>290</v>
      </c>
      <c r="E1595" s="17" t="str">
        <f>IF(Tokens!C1595="","",Tokens!C1595)</f>
        <v>#290 Pass Festival</v>
      </c>
      <c r="F1595"/>
      <c r="G1595"/>
      <c r="H1595"/>
      <c r="I1595"/>
      <c r="J1595"/>
      <c r="M1595"/>
      <c r="N1595"/>
      <c r="O1595" s="15" t="str">
        <f t="shared" si="50"/>
        <v>_</v>
      </c>
      <c r="P1595" s="18" t="str">
        <f>IF(F1595="stop","",IF(F1595&lt;&gt;"",HYPERLINK(Settings!$B$5 &amp; "/manage/?network=" &amp; LOWER(B$8) &amp; "&amp;search=token&amp;account=" &amp; ToMint!$B$5 &amp; "&amp;view=" &amp; ToMint!J1595,"TokenSol"),""))</f>
        <v/>
      </c>
      <c r="Q1595" s="2"/>
      <c r="R1595" s="2"/>
      <c r="S1595" s="11"/>
      <c r="T1595" s="78" t="str">
        <f>"owner=" &amp; Tokens!BS1595 &amp; "&amp;filename_for_metadata=" &amp; Tokens!BT1595 &amp; "&amp;offchaindata_platform=" &amp; $B$17 &amp; "&amp;keyfile=" &amp; $B$5 &amp;  "&amp;repository=" &amp; $B$18</f>
        <v>owner=BbDq7xeUzpj8bXfd9N7dh1tw43Ss7xbYpyjoNuwDSrzq&amp;filename_for_metadata=PASSFestival_COR22E290&amp;offchaindata_platform=Github&amp;keyfile=Paul&amp;repository=CalviOnTheRocks2022</v>
      </c>
      <c r="U1595" s="78" t="str">
        <f t="shared" si="49"/>
        <v>{"name":"#290 Pass Festival",_x000D_
"symbol":"COR22E290",_x000D_
"description":"Pass Festival / Pass NFT Festival - 1 édition Calvi on the Rocks 2022",_x000D_
"seller_fee_basis_points":1000,_x000D_
"image":"https://bafybeictc3vjafpoii47wgirr66psfgjfotqfplfdtdg4csph2pglqh7ga.ipfs.nftstorage.link?image_290.webp",_x000D_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95" s="78" t="str">
        <f>formatRow(Tokens!C$2:I$2,Tokens!C1595:I1595)</f>
        <v>"name":"#290 Pass Festival",_x000D_
"symbol":"COR22E290",_x000D_
"description":"Pass Festival / Pass NFT Festival - 1 édition Calvi on the Rocks 2022",_x000D_
"seller_fee_basis_points":1000,_x000D_
"image":"https://bafybeictc3vjafpoii47wgirr66psfgjfotqfplfdtdg4csph2pglqh7ga.ipfs.nftstorage.link?image_290.webp",_x000D_
"Issuer":"NfluenT for Calvi On The rocks",_x000D_
"external_url":""</v>
      </c>
      <c r="W1595" s="78" t="str">
        <f>formatRow(Tokens!J$2:AV$2,Tokens!J1595:AV1595,2,"attributes")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5" s="78" t="str">
        <f>formatRow(Tokens!AX$2:BC$2,Tokens!AX1595:BC1595,2,"creators")</f>
        <v>"creators":[{"address":"ncreator",_x000D_
"share":10},{"address":"cotrcrea",_x000D_
"share":90},{"address":"nminer",_x000D_
"share":0}]</v>
      </c>
      <c r="Y1595" s="78" t="str">
        <f>formatRow(Tokens!BD$2:BI$2,Tokens!BD1595:BI1595,2,"files")</f>
        <v>"files":[]</v>
      </c>
      <c r="Z1595" s="78"/>
      <c r="AA1595" s="78"/>
      <c r="AB1595" s="78"/>
      <c r="AC1595" s="78" t="str">
        <f>formatRow(Tokens!BJ$2:BK$2,Tokens!BJ1595:BK1595,0,"collection")</f>
        <v>"collection":{"name":"PASS Festival",_x000D_
"family":"Calvi On The Rocks"}</v>
      </c>
      <c r="AD1595" s="1" t="str">
        <f>formatRow(Tokens!BN$2:BR$2,Tokens!BN1595:BR1595,0,"marketplace")</f>
        <v>"marketplace":{"initial_price":294,_x000D_
"reservation_price":"",_x000D_
"duration":"",_x000D_
"max_mint":1,_x000D_
"sell_date":"25/06/2022"}</v>
      </c>
      <c r="AE1595" s="1"/>
    </row>
    <row r="1596" spans="4:31" ht="14.25" customHeight="1" x14ac:dyDescent="0.3">
      <c r="D1596" s="1">
        <f>Tokens!B1596</f>
        <v>291</v>
      </c>
      <c r="E1596" s="17" t="str">
        <f>IF(Tokens!C1596="","",Tokens!C1596)</f>
        <v>#291 Pass Festival</v>
      </c>
      <c r="F1596"/>
      <c r="G1596"/>
      <c r="H1596"/>
      <c r="I1596"/>
      <c r="J1596"/>
      <c r="M1596"/>
      <c r="N1596"/>
      <c r="O1596" s="15" t="str">
        <f t="shared" si="50"/>
        <v>_</v>
      </c>
      <c r="P1596" s="18" t="str">
        <f>IF(F1596="stop","",IF(F1596&lt;&gt;"",HYPERLINK(Settings!$B$5 &amp; "/manage/?network=" &amp; LOWER(B$8) &amp; "&amp;search=token&amp;account=" &amp; ToMint!$B$5 &amp; "&amp;view=" &amp; ToMint!J1596,"TokenSol"),""))</f>
        <v/>
      </c>
      <c r="Q1596" s="2"/>
      <c r="R1596" s="2"/>
      <c r="S1596" s="11"/>
      <c r="T1596" s="78" t="str">
        <f>"owner=" &amp; Tokens!BS1596 &amp; "&amp;filename_for_metadata=" &amp; Tokens!BT1596 &amp; "&amp;offchaindata_platform=" &amp; $B$17 &amp; "&amp;keyfile=" &amp; $B$5 &amp;  "&amp;repository=" &amp; $B$18</f>
        <v>owner=BbDq7xeUzpj8bXfd9N7dh1tw43Ss7xbYpyjoNuwDSrzq&amp;filename_for_metadata=PASSFestival_COR22E291&amp;offchaindata_platform=Github&amp;keyfile=Paul&amp;repository=CalviOnTheRocks2022</v>
      </c>
      <c r="U1596" s="78" t="str">
        <f t="shared" si="49"/>
        <v>{"name":"#291 Pass Festival",_x000D_
"symbol":"COR22E291",_x000D_
"description":"Pass Festival / Pass NFT Festival - 1 édition Calvi on the Rocks 2022",_x000D_
"seller_fee_basis_points":1000,_x000D_
"image":"https://bafybeid276nlhdctdhvwaosiev3ysl3d4bj557xotvpq6ykbqeabetpvge.ipfs.nftstorage.link?image_291.webp",_x000D_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96" s="78" t="str">
        <f>formatRow(Tokens!C$2:I$2,Tokens!C1596:I1596)</f>
        <v>"name":"#291 Pass Festival",_x000D_
"symbol":"COR22E291",_x000D_
"description":"Pass Festival / Pass NFT Festival - 1 édition Calvi on the Rocks 2022",_x000D_
"seller_fee_basis_points":1000,_x000D_
"image":"https://bafybeid276nlhdctdhvwaosiev3ysl3d4bj557xotvpq6ykbqeabetpvge.ipfs.nftstorage.link?image_291.webp",_x000D_
"Issuer":"NfluenT for Calvi On The rocks",_x000D_
"external_url":""</v>
      </c>
      <c r="W1596" s="78" t="str">
        <f>formatRow(Tokens!J$2:AV$2,Tokens!J1596:AV1596,2,"attributes")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6" s="78" t="str">
        <f>formatRow(Tokens!AX$2:BC$2,Tokens!AX1596:BC1596,2,"creators")</f>
        <v>"creators":[{"address":"ncreator",_x000D_
"share":10},{"address":"cotrcrea",_x000D_
"share":90},{"address":"nminer",_x000D_
"share":0}]</v>
      </c>
      <c r="Y1596" s="78" t="str">
        <f>formatRow(Tokens!BD$2:BI$2,Tokens!BD1596:BI1596,2,"files")</f>
        <v>"files":[]</v>
      </c>
      <c r="Z1596" s="78"/>
      <c r="AA1596" s="78"/>
      <c r="AB1596" s="78"/>
      <c r="AC1596" s="78" t="str">
        <f>formatRow(Tokens!BJ$2:BK$2,Tokens!BJ1596:BK1596,0,"collection")</f>
        <v>"collection":{"name":"PASS Festival",_x000D_
"family":"Calvi On The Rocks"}</v>
      </c>
      <c r="AD1596" s="1" t="str">
        <f>formatRow(Tokens!BN$2:BR$2,Tokens!BN1596:BR1596,0,"marketplace")</f>
        <v>"marketplace":{"initial_price":294,_x000D_
"reservation_price":"",_x000D_
"duration":"",_x000D_
"max_mint":1,_x000D_
"sell_date":"25/06/2022"}</v>
      </c>
      <c r="AE1596" s="1"/>
    </row>
    <row r="1597" spans="4:31" ht="14.25" customHeight="1" x14ac:dyDescent="0.3">
      <c r="D1597" s="1">
        <f>Tokens!B1597</f>
        <v>292</v>
      </c>
      <c r="E1597" s="17" t="str">
        <f>IF(Tokens!C1597="","",Tokens!C1597)</f>
        <v>#292 Pass Festival</v>
      </c>
      <c r="F1597"/>
      <c r="G1597"/>
      <c r="H1597"/>
      <c r="I1597"/>
      <c r="J1597"/>
      <c r="M1597"/>
      <c r="N1597"/>
      <c r="O1597" s="15" t="str">
        <f t="shared" si="50"/>
        <v>_</v>
      </c>
      <c r="P1597" s="18" t="str">
        <f>IF(F1597="stop","",IF(F1597&lt;&gt;"",HYPERLINK(Settings!$B$5 &amp; "/manage/?network=" &amp; LOWER(B$8) &amp; "&amp;search=token&amp;account=" &amp; ToMint!$B$5 &amp; "&amp;view=" &amp; ToMint!J1597,"TokenSol"),""))</f>
        <v/>
      </c>
      <c r="Q1597" s="2"/>
      <c r="R1597" s="2"/>
      <c r="S1597" s="11"/>
      <c r="T1597" s="78" t="str">
        <f>"owner=" &amp; Tokens!BS1597 &amp; "&amp;filename_for_metadata=" &amp; Tokens!BT1597 &amp; "&amp;offchaindata_platform=" &amp; $B$17 &amp; "&amp;keyfile=" &amp; $B$5 &amp;  "&amp;repository=" &amp; $B$18</f>
        <v>owner=BbDq7xeUzpj8bXfd9N7dh1tw43Ss7xbYpyjoNuwDSrzq&amp;filename_for_metadata=PASSFestival_COR22E292&amp;offchaindata_platform=Github&amp;keyfile=Paul&amp;repository=CalviOnTheRocks2022</v>
      </c>
      <c r="U1597" s="78" t="str">
        <f t="shared" si="49"/>
        <v>{"name":"#292 Pass Festival",_x000D_
"symbol":"COR22E292",_x000D_
"description":"Pass Festival / Pass NFT Festival - 1 édition Calvi on the Rocks 2022",_x000D_
"seller_fee_basis_points":1000,_x000D_
"image":"https://bafybeieaj5etqphcileddcb6j4advwabs46i2abxczexmyjibn6aacb6im.ipfs.nftstorage.link?image_292.webp",_x000D_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97" s="78" t="str">
        <f>formatRow(Tokens!C$2:I$2,Tokens!C1597:I1597)</f>
        <v>"name":"#292 Pass Festival",_x000D_
"symbol":"COR22E292",_x000D_
"description":"Pass Festival / Pass NFT Festival - 1 édition Calvi on the Rocks 2022",_x000D_
"seller_fee_basis_points":1000,_x000D_
"image":"https://bafybeieaj5etqphcileddcb6j4advwabs46i2abxczexmyjibn6aacb6im.ipfs.nftstorage.link?image_292.webp",_x000D_
"Issuer":"NfluenT for Calvi On The rocks",_x000D_
"external_url":""</v>
      </c>
      <c r="W1597" s="78" t="str">
        <f>formatRow(Tokens!J$2:AV$2,Tokens!J1597:AV1597,2,"attributes")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7" s="78" t="str">
        <f>formatRow(Tokens!AX$2:BC$2,Tokens!AX1597:BC1597,2,"creators")</f>
        <v>"creators":[{"address":"ncreator",_x000D_
"share":10},{"address":"cotrcrea",_x000D_
"share":90},{"address":"nminer",_x000D_
"share":0}]</v>
      </c>
      <c r="Y1597" s="78" t="str">
        <f>formatRow(Tokens!BD$2:BI$2,Tokens!BD1597:BI1597,2,"files")</f>
        <v>"files":[]</v>
      </c>
      <c r="Z1597" s="78"/>
      <c r="AA1597" s="78"/>
      <c r="AB1597" s="78"/>
      <c r="AC1597" s="78" t="str">
        <f>formatRow(Tokens!BJ$2:BK$2,Tokens!BJ1597:BK1597,0,"collection")</f>
        <v>"collection":{"name":"PASS Festival",_x000D_
"family":"Calvi On The Rocks"}</v>
      </c>
      <c r="AD1597" s="1" t="str">
        <f>formatRow(Tokens!BN$2:BR$2,Tokens!BN1597:BR1597,0,"marketplace")</f>
        <v>"marketplace":{"initial_price":294,_x000D_
"reservation_price":"",_x000D_
"duration":"",_x000D_
"max_mint":1,_x000D_
"sell_date":"25/06/2022"}</v>
      </c>
      <c r="AE1597" s="1"/>
    </row>
    <row r="1598" spans="4:31" ht="14.25" customHeight="1" x14ac:dyDescent="0.3">
      <c r="D1598" s="1">
        <f>Tokens!B1598</f>
        <v>293</v>
      </c>
      <c r="E1598" s="17" t="str">
        <f>IF(Tokens!C1598="","",Tokens!C1598)</f>
        <v>#293 Pass Festival</v>
      </c>
      <c r="F1598"/>
      <c r="G1598"/>
      <c r="H1598"/>
      <c r="I1598"/>
      <c r="J1598"/>
      <c r="M1598"/>
      <c r="N1598"/>
      <c r="O1598" s="15" t="str">
        <f t="shared" si="50"/>
        <v>_</v>
      </c>
      <c r="P1598" s="18" t="str">
        <f>IF(F1598="stop","",IF(F1598&lt;&gt;"",HYPERLINK(Settings!$B$5 &amp; "/manage/?network=" &amp; LOWER(B$8) &amp; "&amp;search=token&amp;account=" &amp; ToMint!$B$5 &amp; "&amp;view=" &amp; ToMint!J1598,"TokenSol"),""))</f>
        <v/>
      </c>
      <c r="Q1598" s="2"/>
      <c r="R1598" s="2"/>
      <c r="S1598" s="11"/>
      <c r="T1598" s="78" t="str">
        <f>"owner=" &amp; Tokens!BS1598 &amp; "&amp;filename_for_metadata=" &amp; Tokens!BT1598 &amp; "&amp;offchaindata_platform=" &amp; $B$17 &amp; "&amp;keyfile=" &amp; $B$5 &amp;  "&amp;repository=" &amp; $B$18</f>
        <v>owner=BbDq7xeUzpj8bXfd9N7dh1tw43Ss7xbYpyjoNuwDSrzq&amp;filename_for_metadata=PASSFestival_COR22E293&amp;offchaindata_platform=Github&amp;keyfile=Paul&amp;repository=CalviOnTheRocks2022</v>
      </c>
      <c r="U1598" s="78" t="str">
        <f t="shared" si="49"/>
        <v>{"name":"#293 Pass Festival",_x000D_
"symbol":"COR22E293",_x000D_
"description":"Pass Festival / Pass NFT Festival - 1 édition Calvi on the Rocks 2022",_x000D_
"seller_fee_basis_points":1000,_x000D_
"image":"https://bafybeibzkjllk4meajsdsld5le3bygc576jbblbwdpcskuhri5vbx5w2fq.ipfs.nftstorage.link?image_293.webp",_x000D_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98" s="78" t="str">
        <f>formatRow(Tokens!C$2:I$2,Tokens!C1598:I1598)</f>
        <v>"name":"#293 Pass Festival",_x000D_
"symbol":"COR22E293",_x000D_
"description":"Pass Festival / Pass NFT Festival - 1 édition Calvi on the Rocks 2022",_x000D_
"seller_fee_basis_points":1000,_x000D_
"image":"https://bafybeibzkjllk4meajsdsld5le3bygc576jbblbwdpcskuhri5vbx5w2fq.ipfs.nftstorage.link?image_293.webp",_x000D_
"Issuer":"NfluenT for Calvi On The rocks",_x000D_
"external_url":""</v>
      </c>
      <c r="W1598" s="78" t="str">
        <f>formatRow(Tokens!J$2:AV$2,Tokens!J1598:AV1598,2,"attributes")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8" s="78" t="str">
        <f>formatRow(Tokens!AX$2:BC$2,Tokens!AX1598:BC1598,2,"creators")</f>
        <v>"creators":[{"address":"ncreator",_x000D_
"share":10},{"address":"cotrcrea",_x000D_
"share":90},{"address":"nminer",_x000D_
"share":0}]</v>
      </c>
      <c r="Y1598" s="78" t="str">
        <f>formatRow(Tokens!BD$2:BI$2,Tokens!BD1598:BI1598,2,"files")</f>
        <v>"files":[]</v>
      </c>
      <c r="Z1598" s="78"/>
      <c r="AA1598" s="78"/>
      <c r="AB1598" s="78"/>
      <c r="AC1598" s="78" t="str">
        <f>formatRow(Tokens!BJ$2:BK$2,Tokens!BJ1598:BK1598,0,"collection")</f>
        <v>"collection":{"name":"PASS Festival",_x000D_
"family":"Calvi On The Rocks"}</v>
      </c>
      <c r="AD1598" s="1" t="str">
        <f>formatRow(Tokens!BN$2:BR$2,Tokens!BN1598:BR1598,0,"marketplace")</f>
        <v>"marketplace":{"initial_price":294,_x000D_
"reservation_price":"",_x000D_
"duration":"",_x000D_
"max_mint":1,_x000D_
"sell_date":"25/06/2022"}</v>
      </c>
      <c r="AE1598" s="1"/>
    </row>
    <row r="1599" spans="4:31" ht="14.25" customHeight="1" x14ac:dyDescent="0.3">
      <c r="D1599" s="1">
        <f>Tokens!B1599</f>
        <v>294</v>
      </c>
      <c r="E1599" s="17" t="str">
        <f>IF(Tokens!C1599="","",Tokens!C1599)</f>
        <v>#294 Pass Festival</v>
      </c>
      <c r="F1599"/>
      <c r="G1599"/>
      <c r="H1599"/>
      <c r="I1599"/>
      <c r="J1599"/>
      <c r="M1599"/>
      <c r="N1599"/>
      <c r="O1599" s="15" t="str">
        <f t="shared" si="50"/>
        <v>_</v>
      </c>
      <c r="P1599" s="18" t="str">
        <f>IF(F1599="stop","",IF(F1599&lt;&gt;"",HYPERLINK(Settings!$B$5 &amp; "/manage/?network=" &amp; LOWER(B$8) &amp; "&amp;search=token&amp;account=" &amp; ToMint!$B$5 &amp; "&amp;view=" &amp; ToMint!J1599,"TokenSol"),""))</f>
        <v/>
      </c>
      <c r="Q1599" s="2"/>
      <c r="R1599" s="2"/>
      <c r="S1599" s="11"/>
      <c r="T1599" s="78" t="str">
        <f>"owner=" &amp; Tokens!BS1599 &amp; "&amp;filename_for_metadata=" &amp; Tokens!BT1599 &amp; "&amp;offchaindata_platform=" &amp; $B$17 &amp; "&amp;keyfile=" &amp; $B$5 &amp;  "&amp;repository=" &amp; $B$18</f>
        <v>owner=BbDq7xeUzpj8bXfd9N7dh1tw43Ss7xbYpyjoNuwDSrzq&amp;filename_for_metadata=PASSFestival_COR22E294&amp;offchaindata_platform=Github&amp;keyfile=Paul&amp;repository=CalviOnTheRocks2022</v>
      </c>
      <c r="U1599" s="78" t="str">
        <f t="shared" si="49"/>
        <v>{"name":"#294 Pass Festival",_x000D_
"symbol":"COR22E294",_x000D_
"description":"Pass Festival / Pass NFT Festival - 1 édition Calvi on the Rocks 2022",_x000D_
"seller_fee_basis_points":1000,_x000D_
"image":"https://bafybeibbazspnkle4mnzozcfmoodkgpoz2yzkhosolnynhifzo3v4xmdd4.ipfs.nftstorage.link?image_294.webp",_x000D_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599" s="78" t="str">
        <f>formatRow(Tokens!C$2:I$2,Tokens!C1599:I1599)</f>
        <v>"name":"#294 Pass Festival",_x000D_
"symbol":"COR22E294",_x000D_
"description":"Pass Festival / Pass NFT Festival - 1 édition Calvi on the Rocks 2022",_x000D_
"seller_fee_basis_points":1000,_x000D_
"image":"https://bafybeibbazspnkle4mnzozcfmoodkgpoz2yzkhosolnynhifzo3v4xmdd4.ipfs.nftstorage.link?image_294.webp",_x000D_
"Issuer":"NfluenT for Calvi On The rocks",_x000D_
"external_url":""</v>
      </c>
      <c r="W1599" s="78" t="str">
        <f>formatRow(Tokens!J$2:AV$2,Tokens!J1599:AV1599,2,"attributes")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9" s="78" t="str">
        <f>formatRow(Tokens!AX$2:BC$2,Tokens!AX1599:BC1599,2,"creators")</f>
        <v>"creators":[{"address":"ncreator",_x000D_
"share":10},{"address":"cotrcrea",_x000D_
"share":90},{"address":"nminer",_x000D_
"share":0}]</v>
      </c>
      <c r="Y1599" s="78" t="str">
        <f>formatRow(Tokens!BD$2:BI$2,Tokens!BD1599:BI1599,2,"files")</f>
        <v>"files":[]</v>
      </c>
      <c r="Z1599" s="78"/>
      <c r="AA1599" s="78"/>
      <c r="AB1599" s="78"/>
      <c r="AC1599" s="78" t="str">
        <f>formatRow(Tokens!BJ$2:BK$2,Tokens!BJ1599:BK1599,0,"collection")</f>
        <v>"collection":{"name":"PASS Festival",_x000D_
"family":"Calvi On The Rocks"}</v>
      </c>
      <c r="AD1599" s="1" t="str">
        <f>formatRow(Tokens!BN$2:BR$2,Tokens!BN1599:BR1599,0,"marketplace")</f>
        <v>"marketplace":{"initial_price":294,_x000D_
"reservation_price":"",_x000D_
"duration":"",_x000D_
"max_mint":1,_x000D_
"sell_date":"25/06/2022"}</v>
      </c>
      <c r="AE1599" s="1"/>
    </row>
    <row r="1600" spans="4:31" ht="14.25" customHeight="1" x14ac:dyDescent="0.3">
      <c r="D1600" s="1">
        <f>Tokens!B1600</f>
        <v>295</v>
      </c>
      <c r="E1600" s="17" t="str">
        <f>IF(Tokens!C1600="","",Tokens!C1600)</f>
        <v>#295 Pass Festival</v>
      </c>
      <c r="F1600"/>
      <c r="G1600"/>
      <c r="H1600"/>
      <c r="I1600"/>
      <c r="J1600"/>
      <c r="M1600"/>
      <c r="N1600"/>
      <c r="O1600" s="15" t="str">
        <f t="shared" si="50"/>
        <v>_</v>
      </c>
      <c r="P1600" s="18" t="str">
        <f>IF(F1600="stop","",IF(F1600&lt;&gt;"",HYPERLINK(Settings!$B$5 &amp; "/manage/?network=" &amp; LOWER(B$8) &amp; "&amp;search=token&amp;account=" &amp; ToMint!$B$5 &amp; "&amp;view=" &amp; ToMint!J1600,"TokenSol"),""))</f>
        <v/>
      </c>
      <c r="Q1600" s="2"/>
      <c r="R1600" s="2"/>
      <c r="S1600" s="11"/>
      <c r="T1600" s="78" t="str">
        <f>"owner=" &amp; Tokens!BS1600 &amp; "&amp;filename_for_metadata=" &amp; Tokens!BT1600 &amp; "&amp;offchaindata_platform=" &amp; $B$17 &amp; "&amp;keyfile=" &amp; $B$5 &amp;  "&amp;repository=" &amp; $B$18</f>
        <v>owner=BbDq7xeUzpj8bXfd9N7dh1tw43Ss7xbYpyjoNuwDSrzq&amp;filename_for_metadata=PASSFestival_COR22E295&amp;offchaindata_platform=Github&amp;keyfile=Paul&amp;repository=CalviOnTheRocks2022</v>
      </c>
      <c r="U1600" s="78" t="str">
        <f t="shared" si="49"/>
        <v>{"name":"#295 Pass Festival",_x000D_
"symbol":"COR22E295",_x000D_
"description":"Pass Festival / Pass NFT Festival - 1 édition Calvi on the Rocks 2022",_x000D_
"seller_fee_basis_points":1000,_x000D_
"image":"https://bafybeiaqg65mt2adie4ennmis62zw25o7pwotnrhxytsqyaqcfdo33f25u.ipfs.nftstorage.link?image_295.webp",_x000D_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00" s="78" t="str">
        <f>formatRow(Tokens!C$2:I$2,Tokens!C1600:I1600)</f>
        <v>"name":"#295 Pass Festival",_x000D_
"symbol":"COR22E295",_x000D_
"description":"Pass Festival / Pass NFT Festival - 1 édition Calvi on the Rocks 2022",_x000D_
"seller_fee_basis_points":1000,_x000D_
"image":"https://bafybeiaqg65mt2adie4ennmis62zw25o7pwotnrhxytsqyaqcfdo33f25u.ipfs.nftstorage.link?image_295.webp",_x000D_
"Issuer":"NfluenT for Calvi On The rocks",_x000D_
"external_url":""</v>
      </c>
      <c r="W1600" s="78" t="str">
        <f>formatRow(Tokens!J$2:AV$2,Tokens!J1600:AV1600,2,"attributes")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0" s="78" t="str">
        <f>formatRow(Tokens!AX$2:BC$2,Tokens!AX1600:BC1600,2,"creators")</f>
        <v>"creators":[{"address":"ncreator",_x000D_
"share":10},{"address":"cotrcrea",_x000D_
"share":90},{"address":"nminer",_x000D_
"share":0}]</v>
      </c>
      <c r="Y1600" s="78" t="str">
        <f>formatRow(Tokens!BD$2:BI$2,Tokens!BD1600:BI1600,2,"files")</f>
        <v>"files":[]</v>
      </c>
      <c r="Z1600" s="78"/>
      <c r="AA1600" s="78"/>
      <c r="AB1600" s="78"/>
      <c r="AC1600" s="78" t="str">
        <f>formatRow(Tokens!BJ$2:BK$2,Tokens!BJ1600:BK1600,0,"collection")</f>
        <v>"collection":{"name":"PASS Festival",_x000D_
"family":"Calvi On The Rocks"}</v>
      </c>
      <c r="AD1600" s="1" t="str">
        <f>formatRow(Tokens!BN$2:BR$2,Tokens!BN1600:BR1600,0,"marketplace")</f>
        <v>"marketplace":{"initial_price":294,_x000D_
"reservation_price":"",_x000D_
"duration":"",_x000D_
"max_mint":1,_x000D_
"sell_date":"25/06/2022"}</v>
      </c>
      <c r="AE1600" s="1"/>
    </row>
    <row r="1601" spans="4:31" ht="14.25" customHeight="1" x14ac:dyDescent="0.3">
      <c r="D1601" s="1">
        <f>Tokens!B1601</f>
        <v>296</v>
      </c>
      <c r="E1601" s="17" t="str">
        <f>IF(Tokens!C1601="","",Tokens!C1601)</f>
        <v>#296 Pass Festival</v>
      </c>
      <c r="F1601"/>
      <c r="G1601"/>
      <c r="H1601"/>
      <c r="I1601"/>
      <c r="J1601"/>
      <c r="M1601"/>
      <c r="N1601"/>
      <c r="O1601" s="15" t="str">
        <f t="shared" si="50"/>
        <v>_</v>
      </c>
      <c r="P1601" s="18" t="str">
        <f>IF(F1601="stop","",IF(F1601&lt;&gt;"",HYPERLINK(Settings!$B$5 &amp; "/manage/?network=" &amp; LOWER(B$8) &amp; "&amp;search=token&amp;account=" &amp; ToMint!$B$5 &amp; "&amp;view=" &amp; ToMint!J1601,"TokenSol"),""))</f>
        <v/>
      </c>
      <c r="Q1601" s="2"/>
      <c r="R1601" s="2"/>
      <c r="S1601" s="11"/>
      <c r="T1601" s="78" t="str">
        <f>"owner=" &amp; Tokens!BS1601 &amp; "&amp;filename_for_metadata=" &amp; Tokens!BT1601 &amp; "&amp;offchaindata_platform=" &amp; $B$17 &amp; "&amp;keyfile=" &amp; $B$5 &amp;  "&amp;repository=" &amp; $B$18</f>
        <v>owner=BbDq7xeUzpj8bXfd9N7dh1tw43Ss7xbYpyjoNuwDSrzq&amp;filename_for_metadata=PASSFestival_COR22E296&amp;offchaindata_platform=Github&amp;keyfile=Paul&amp;repository=CalviOnTheRocks2022</v>
      </c>
      <c r="U1601" s="78" t="str">
        <f t="shared" si="49"/>
        <v>{"name":"#296 Pass Festival",_x000D_
"symbol":"COR22E296",_x000D_
"description":"Pass Festival / Pass NFT Festival - 1 édition Calvi on the Rocks 2022",_x000D_
"seller_fee_basis_points":1000,_x000D_
"image":"https://bafybeifbz7hllouz5qe2h4sea3klhemq6rh53rm52h6jenr64dahc3dsg4.ipfs.nftstorage.link?image_296.webp",_x000D_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01" s="78" t="str">
        <f>formatRow(Tokens!C$2:I$2,Tokens!C1601:I1601)</f>
        <v>"name":"#296 Pass Festival",_x000D_
"symbol":"COR22E296",_x000D_
"description":"Pass Festival / Pass NFT Festival - 1 édition Calvi on the Rocks 2022",_x000D_
"seller_fee_basis_points":1000,_x000D_
"image":"https://bafybeifbz7hllouz5qe2h4sea3klhemq6rh53rm52h6jenr64dahc3dsg4.ipfs.nftstorage.link?image_296.webp",_x000D_
"Issuer":"NfluenT for Calvi On The rocks",_x000D_
"external_url":""</v>
      </c>
      <c r="W1601" s="78" t="str">
        <f>formatRow(Tokens!J$2:AV$2,Tokens!J1601:AV1601,2,"attributes")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1" s="78" t="str">
        <f>formatRow(Tokens!AX$2:BC$2,Tokens!AX1601:BC1601,2,"creators")</f>
        <v>"creators":[{"address":"ncreator",_x000D_
"share":10},{"address":"cotrcrea",_x000D_
"share":90},{"address":"nminer",_x000D_
"share":0}]</v>
      </c>
      <c r="Y1601" s="78" t="str">
        <f>formatRow(Tokens!BD$2:BI$2,Tokens!BD1601:BI1601,2,"files")</f>
        <v>"files":[]</v>
      </c>
      <c r="Z1601" s="78"/>
      <c r="AA1601" s="78"/>
      <c r="AB1601" s="78"/>
      <c r="AC1601" s="78" t="str">
        <f>formatRow(Tokens!BJ$2:BK$2,Tokens!BJ1601:BK1601,0,"collection")</f>
        <v>"collection":{"name":"PASS Festival",_x000D_
"family":"Calvi On The Rocks"}</v>
      </c>
      <c r="AD1601" s="1" t="str">
        <f>formatRow(Tokens!BN$2:BR$2,Tokens!BN1601:BR1601,0,"marketplace")</f>
        <v>"marketplace":{"initial_price":294,_x000D_
"reservation_price":"",_x000D_
"duration":"",_x000D_
"max_mint":1,_x000D_
"sell_date":"25/06/2022"}</v>
      </c>
      <c r="AE1601" s="1"/>
    </row>
    <row r="1602" spans="4:31" ht="14.25" customHeight="1" x14ac:dyDescent="0.3">
      <c r="D1602" s="1">
        <f>Tokens!B1602</f>
        <v>297</v>
      </c>
      <c r="E1602" s="17" t="str">
        <f>IF(Tokens!C1602="","",Tokens!C1602)</f>
        <v>#297 Pass Festival</v>
      </c>
      <c r="F1602"/>
      <c r="G1602"/>
      <c r="H1602"/>
      <c r="I1602"/>
      <c r="J1602"/>
      <c r="M1602"/>
      <c r="N1602"/>
      <c r="O1602" s="15" t="str">
        <f t="shared" si="50"/>
        <v>_</v>
      </c>
      <c r="P1602" s="18" t="str">
        <f>IF(F1602="stop","",IF(F1602&lt;&gt;"",HYPERLINK(Settings!$B$5 &amp; "/manage/?network=" &amp; LOWER(B$8) &amp; "&amp;search=token&amp;account=" &amp; ToMint!$B$5 &amp; "&amp;view=" &amp; ToMint!J1602,"TokenSol"),""))</f>
        <v/>
      </c>
      <c r="Q1602" s="2"/>
      <c r="R1602" s="2"/>
      <c r="S1602" s="11"/>
      <c r="T1602" s="78" t="str">
        <f>"owner=" &amp; Tokens!BS1602 &amp; "&amp;filename_for_metadata=" &amp; Tokens!BT1602 &amp; "&amp;offchaindata_platform=" &amp; $B$17 &amp; "&amp;keyfile=" &amp; $B$5 &amp;  "&amp;repository=" &amp; $B$18</f>
        <v>owner=BbDq7xeUzpj8bXfd9N7dh1tw43Ss7xbYpyjoNuwDSrzq&amp;filename_for_metadata=PASSFestival_COR22E297&amp;offchaindata_platform=Github&amp;keyfile=Paul&amp;repository=CalviOnTheRocks2022</v>
      </c>
      <c r="U1602" s="78" t="str">
        <f t="shared" si="49"/>
        <v>{"name":"#297 Pass Festival",_x000D_
"symbol":"COR22E297",_x000D_
"description":"Pass Festival / Pass NFT Festival - 1 édition Calvi on the Rocks 2022",_x000D_
"seller_fee_basis_points":1000,_x000D_
"image":"https://bafybeifsd5vgu4kz74xql6txzehkr3ttx6n2wza5luiakkqtrrgdwsadxu.ipfs.nftstorage.link?image_297.webp",_x000D_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02" s="78" t="str">
        <f>formatRow(Tokens!C$2:I$2,Tokens!C1602:I1602)</f>
        <v>"name":"#297 Pass Festival",_x000D_
"symbol":"COR22E297",_x000D_
"description":"Pass Festival / Pass NFT Festival - 1 édition Calvi on the Rocks 2022",_x000D_
"seller_fee_basis_points":1000,_x000D_
"image":"https://bafybeifsd5vgu4kz74xql6txzehkr3ttx6n2wza5luiakkqtrrgdwsadxu.ipfs.nftstorage.link?image_297.webp",_x000D_
"Issuer":"NfluenT for Calvi On The rocks",_x000D_
"external_url":""</v>
      </c>
      <c r="W1602" s="78" t="str">
        <f>formatRow(Tokens!J$2:AV$2,Tokens!J1602:AV1602,2,"attributes")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2" s="78" t="str">
        <f>formatRow(Tokens!AX$2:BC$2,Tokens!AX1602:BC1602,2,"creators")</f>
        <v>"creators":[{"address":"ncreator",_x000D_
"share":10},{"address":"cotrcrea",_x000D_
"share":90},{"address":"nminer",_x000D_
"share":0}]</v>
      </c>
      <c r="Y1602" s="78" t="str">
        <f>formatRow(Tokens!BD$2:BI$2,Tokens!BD1602:BI1602,2,"files")</f>
        <v>"files":[]</v>
      </c>
      <c r="Z1602" s="78"/>
      <c r="AA1602" s="78"/>
      <c r="AB1602" s="78"/>
      <c r="AC1602" s="78" t="str">
        <f>formatRow(Tokens!BJ$2:BK$2,Tokens!BJ1602:BK1602,0,"collection")</f>
        <v>"collection":{"name":"PASS Festival",_x000D_
"family":"Calvi On The Rocks"}</v>
      </c>
      <c r="AD1602" s="1" t="str">
        <f>formatRow(Tokens!BN$2:BR$2,Tokens!BN1602:BR1602,0,"marketplace")</f>
        <v>"marketplace":{"initial_price":294,_x000D_
"reservation_price":"",_x000D_
"duration":"",_x000D_
"max_mint":1,_x000D_
"sell_date":"25/06/2022"}</v>
      </c>
      <c r="AE1602" s="1"/>
    </row>
    <row r="1603" spans="4:31" ht="14.25" customHeight="1" x14ac:dyDescent="0.3">
      <c r="D1603" s="1">
        <f>Tokens!B1603</f>
        <v>298</v>
      </c>
      <c r="E1603" s="17" t="str">
        <f>IF(Tokens!C1603="","",Tokens!C1603)</f>
        <v>#298 Pass Festival</v>
      </c>
      <c r="F1603"/>
      <c r="G1603"/>
      <c r="H1603"/>
      <c r="I1603"/>
      <c r="J1603"/>
      <c r="M1603"/>
      <c r="N1603"/>
      <c r="O1603" s="15" t="str">
        <f t="shared" si="50"/>
        <v>_</v>
      </c>
      <c r="P1603" s="18" t="str">
        <f>IF(F1603="stop","",IF(F1603&lt;&gt;"",HYPERLINK(Settings!$B$5 &amp; "/manage/?network=" &amp; LOWER(B$8) &amp; "&amp;search=token&amp;account=" &amp; ToMint!$B$5 &amp; "&amp;view=" &amp; ToMint!J1603,"TokenSol"),""))</f>
        <v/>
      </c>
      <c r="Q1603" s="2"/>
      <c r="R1603" s="2"/>
      <c r="S1603" s="11"/>
      <c r="T1603" s="78" t="str">
        <f>"owner=" &amp; Tokens!BS1603 &amp; "&amp;filename_for_metadata=" &amp; Tokens!BT1603 &amp; "&amp;offchaindata_platform=" &amp; $B$17 &amp; "&amp;keyfile=" &amp; $B$5 &amp;  "&amp;repository=" &amp; $B$18</f>
        <v>owner=BbDq7xeUzpj8bXfd9N7dh1tw43Ss7xbYpyjoNuwDSrzq&amp;filename_for_metadata=PASSFestival_COR22E298&amp;offchaindata_platform=Github&amp;keyfile=Paul&amp;repository=CalviOnTheRocks2022</v>
      </c>
      <c r="U1603" s="78" t="str">
        <f t="shared" si="49"/>
        <v>{"name":"#298 Pass Festival",_x000D_
"symbol":"COR22E298",_x000D_
"description":"Pass Festival / Pass NFT Festival - 1 édition Calvi on the Rocks 2022",_x000D_
"seller_fee_basis_points":1000,_x000D_
"image":"https://bafybeifvb7ixurnbdeycxfgdcwhh55uglby4p3a2wnicinzvdggpzgbpoa.ipfs.nftstorage.link?image_298.webp",_x000D_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03" s="78" t="str">
        <f>formatRow(Tokens!C$2:I$2,Tokens!C1603:I1603)</f>
        <v>"name":"#298 Pass Festival",_x000D_
"symbol":"COR22E298",_x000D_
"description":"Pass Festival / Pass NFT Festival - 1 édition Calvi on the Rocks 2022",_x000D_
"seller_fee_basis_points":1000,_x000D_
"image":"https://bafybeifvb7ixurnbdeycxfgdcwhh55uglby4p3a2wnicinzvdggpzgbpoa.ipfs.nftstorage.link?image_298.webp",_x000D_
"Issuer":"NfluenT for Calvi On The rocks",_x000D_
"external_url":""</v>
      </c>
      <c r="W1603" s="78" t="str">
        <f>formatRow(Tokens!J$2:AV$2,Tokens!J1603:AV1603,2,"attributes")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3" s="78" t="str">
        <f>formatRow(Tokens!AX$2:BC$2,Tokens!AX1603:BC1603,2,"creators")</f>
        <v>"creators":[{"address":"ncreator",_x000D_
"share":10},{"address":"cotrcrea",_x000D_
"share":90},{"address":"nminer",_x000D_
"share":0}]</v>
      </c>
      <c r="Y1603" s="78" t="str">
        <f>formatRow(Tokens!BD$2:BI$2,Tokens!BD1603:BI1603,2,"files")</f>
        <v>"files":[]</v>
      </c>
      <c r="Z1603" s="78"/>
      <c r="AA1603" s="78"/>
      <c r="AB1603" s="78"/>
      <c r="AC1603" s="78" t="str">
        <f>formatRow(Tokens!BJ$2:BK$2,Tokens!BJ1603:BK1603,0,"collection")</f>
        <v>"collection":{"name":"PASS Festival",_x000D_
"family":"Calvi On The Rocks"}</v>
      </c>
      <c r="AD1603" s="1" t="str">
        <f>formatRow(Tokens!BN$2:BR$2,Tokens!BN1603:BR1603,0,"marketplace")</f>
        <v>"marketplace":{"initial_price":294,_x000D_
"reservation_price":"",_x000D_
"duration":"",_x000D_
"max_mint":1,_x000D_
"sell_date":"25/06/2022"}</v>
      </c>
      <c r="AE1603" s="1"/>
    </row>
    <row r="1604" spans="4:31" ht="14.25" customHeight="1" x14ac:dyDescent="0.3">
      <c r="D1604" s="1">
        <f>Tokens!B1604</f>
        <v>299</v>
      </c>
      <c r="E1604" s="17" t="str">
        <f>IF(Tokens!C1604="","",Tokens!C1604)</f>
        <v>#299 Pass Festival</v>
      </c>
      <c r="F1604"/>
      <c r="G1604"/>
      <c r="H1604"/>
      <c r="I1604"/>
      <c r="J1604"/>
      <c r="M1604"/>
      <c r="N1604"/>
      <c r="O1604" s="15" t="str">
        <f t="shared" si="50"/>
        <v>_</v>
      </c>
      <c r="P1604" s="18" t="str">
        <f>IF(F1604="stop","",IF(F1604&lt;&gt;"",HYPERLINK(Settings!$B$5 &amp; "/manage/?network=" &amp; LOWER(B$8) &amp; "&amp;search=token&amp;account=" &amp; ToMint!$B$5 &amp; "&amp;view=" &amp; ToMint!J1604,"TokenSol"),""))</f>
        <v/>
      </c>
      <c r="Q1604" s="2"/>
      <c r="R1604" s="2"/>
      <c r="S1604" s="11"/>
      <c r="T1604" s="78" t="str">
        <f>"owner=" &amp; Tokens!BS1604 &amp; "&amp;filename_for_metadata=" &amp; Tokens!BT1604 &amp; "&amp;offchaindata_platform=" &amp; $B$17 &amp; "&amp;keyfile=" &amp; $B$5 &amp;  "&amp;repository=" &amp; $B$18</f>
        <v>owner=BbDq7xeUzpj8bXfd9N7dh1tw43Ss7xbYpyjoNuwDSrzq&amp;filename_for_metadata=PASSFestival_COR22E299&amp;offchaindata_platform=Github&amp;keyfile=Paul&amp;repository=CalviOnTheRocks2022</v>
      </c>
      <c r="U1604" s="78" t="str">
        <f t="shared" si="49"/>
        <v>{"name":"#299 Pass Festival",_x000D_
"symbol":"COR22E299",_x000D_
"description":"Pass Festival / Pass NFT Festival - 1 édition Calvi on the Rocks 2022",_x000D_
"seller_fee_basis_points":1000,_x000D_
"image":"https://bafybeieymtfg7a7dynq3yv5icjqfiud4xvgu2aewyas4e6cvxlk3mvnljy.ipfs.nftstorage.link?image_299.webp",_x000D_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04" s="78" t="str">
        <f>formatRow(Tokens!C$2:I$2,Tokens!C1604:I1604)</f>
        <v>"name":"#299 Pass Festival",_x000D_
"symbol":"COR22E299",_x000D_
"description":"Pass Festival / Pass NFT Festival - 1 édition Calvi on the Rocks 2022",_x000D_
"seller_fee_basis_points":1000,_x000D_
"image":"https://bafybeieymtfg7a7dynq3yv5icjqfiud4xvgu2aewyas4e6cvxlk3mvnljy.ipfs.nftstorage.link?image_299.webp",_x000D_
"Issuer":"NfluenT for Calvi On The rocks",_x000D_
"external_url":""</v>
      </c>
      <c r="W1604" s="78" t="str">
        <f>formatRow(Tokens!J$2:AV$2,Tokens!J1604:AV1604,2,"attributes")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4" s="78" t="str">
        <f>formatRow(Tokens!AX$2:BC$2,Tokens!AX1604:BC1604,2,"creators")</f>
        <v>"creators":[{"address":"ncreator",_x000D_
"share":10},{"address":"cotrcrea",_x000D_
"share":90},{"address":"nminer",_x000D_
"share":0}]</v>
      </c>
      <c r="Y1604" s="78" t="str">
        <f>formatRow(Tokens!BD$2:BI$2,Tokens!BD1604:BI1604,2,"files")</f>
        <v>"files":[]</v>
      </c>
      <c r="Z1604" s="78"/>
      <c r="AA1604" s="78"/>
      <c r="AB1604" s="78"/>
      <c r="AC1604" s="78" t="str">
        <f>formatRow(Tokens!BJ$2:BK$2,Tokens!BJ1604:BK1604,0,"collection")</f>
        <v>"collection":{"name":"PASS Festival",_x000D_
"family":"Calvi On The Rocks"}</v>
      </c>
      <c r="AD1604" s="1" t="str">
        <f>formatRow(Tokens!BN$2:BR$2,Tokens!BN1604:BR1604,0,"marketplace")</f>
        <v>"marketplace":{"initial_price":294,_x000D_
"reservation_price":"",_x000D_
"duration":"",_x000D_
"max_mint":1,_x000D_
"sell_date":"25/06/2022"}</v>
      </c>
      <c r="AE1604" s="1"/>
    </row>
    <row r="1605" spans="4:31" ht="14.25" customHeight="1" x14ac:dyDescent="0.3">
      <c r="D1605" s="1">
        <f>Tokens!B1605</f>
        <v>300</v>
      </c>
      <c r="E1605" s="17" t="str">
        <f>IF(Tokens!C1605="","",Tokens!C1605)</f>
        <v>#300 Pass Festival</v>
      </c>
      <c r="F1605"/>
      <c r="G1605"/>
      <c r="H1605"/>
      <c r="I1605"/>
      <c r="J1605"/>
      <c r="M1605"/>
      <c r="N1605"/>
      <c r="O1605" s="15" t="str">
        <f t="shared" si="50"/>
        <v>_</v>
      </c>
      <c r="P1605" s="18" t="str">
        <f>IF(F1605="stop","",IF(F1605&lt;&gt;"",HYPERLINK(Settings!$B$5 &amp; "/manage/?network=" &amp; LOWER(B$8) &amp; "&amp;search=token&amp;account=" &amp; ToMint!$B$5 &amp; "&amp;view=" &amp; ToMint!J1605,"TokenSol"),""))</f>
        <v/>
      </c>
      <c r="Q1605" s="2"/>
      <c r="R1605" s="2"/>
      <c r="S1605" s="11"/>
      <c r="T1605" s="78" t="str">
        <f>"owner=" &amp; Tokens!BS1605 &amp; "&amp;filename_for_metadata=" &amp; Tokens!BT1605 &amp; "&amp;offchaindata_platform=" &amp; $B$17 &amp; "&amp;keyfile=" &amp; $B$5 &amp;  "&amp;repository=" &amp; $B$18</f>
        <v>owner=BbDq7xeUzpj8bXfd9N7dh1tw43Ss7xbYpyjoNuwDSrzq&amp;filename_for_metadata=PASSFestival_COR22E300&amp;offchaindata_platform=Github&amp;keyfile=Paul&amp;repository=CalviOnTheRocks2022</v>
      </c>
      <c r="U1605" s="78" t="str">
        <f t="shared" ref="U1605:U1668" si="51">"{" &amp; V1605 &amp; "," &amp; W1605 &amp; "," &amp; """properties"":{" &amp; X1605 &amp; "," &amp; Y1605 &amp; "}," &amp; AC1605 &amp; "," &amp; AD1605 &amp; "}"</f>
        <v>{"name":"#300 Pass Festival",_x000D_
"symbol":"COR22E300",_x000D_
"description":"Pass Festival / Pass NFT Festival - 1 édition Calvi on the Rocks 2022",_x000D_
"seller_fee_basis_points":1000,_x000D_
"image":"https://bafybeiengmnkjtfze4msklmrf6tusqhbtu2geauauxtwnd4x45cx2nxrtm.ipfs.nftstorage.link?image_300.webp",_x000D_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05" s="78" t="str">
        <f>formatRow(Tokens!C$2:I$2,Tokens!C1605:I1605)</f>
        <v>"name":"#300 Pass Festival",_x000D_
"symbol":"COR22E300",_x000D_
"description":"Pass Festival / Pass NFT Festival - 1 édition Calvi on the Rocks 2022",_x000D_
"seller_fee_basis_points":1000,_x000D_
"image":"https://bafybeiengmnkjtfze4msklmrf6tusqhbtu2geauauxtwnd4x45cx2nxrtm.ipfs.nftstorage.link?image_300.webp",_x000D_
"Issuer":"NfluenT for Calvi On The rocks",_x000D_
"external_url":""</v>
      </c>
      <c r="W1605" s="78" t="str">
        <f>formatRow(Tokens!J$2:AV$2,Tokens!J1605:AV1605,2,"attributes")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5" s="78" t="str">
        <f>formatRow(Tokens!AX$2:BC$2,Tokens!AX1605:BC1605,2,"creators")</f>
        <v>"creators":[{"address":"ncreator",_x000D_
"share":10},{"address":"cotrcrea",_x000D_
"share":90},{"address":"nminer",_x000D_
"share":0}]</v>
      </c>
      <c r="Y1605" s="78" t="str">
        <f>formatRow(Tokens!BD$2:BI$2,Tokens!BD1605:BI1605,2,"files")</f>
        <v>"files":[]</v>
      </c>
      <c r="Z1605" s="78"/>
      <c r="AA1605" s="78"/>
      <c r="AB1605" s="78"/>
      <c r="AC1605" s="78" t="str">
        <f>formatRow(Tokens!BJ$2:BK$2,Tokens!BJ1605:BK1605,0,"collection")</f>
        <v>"collection":{"name":"PASS Festival",_x000D_
"family":"Calvi On The Rocks"}</v>
      </c>
      <c r="AD1605" s="1" t="str">
        <f>formatRow(Tokens!BN$2:BR$2,Tokens!BN1605:BR1605,0,"marketplace")</f>
        <v>"marketplace":{"initial_price":294,_x000D_
"reservation_price":"",_x000D_
"duration":"",_x000D_
"max_mint":1,_x000D_
"sell_date":"25/06/2022"}</v>
      </c>
      <c r="AE1605" s="1"/>
    </row>
    <row r="1606" spans="4:31" ht="14.25" customHeight="1" x14ac:dyDescent="0.3">
      <c r="D1606" s="1">
        <f>Tokens!B1606</f>
        <v>301</v>
      </c>
      <c r="E1606" s="17" t="str">
        <f>IF(Tokens!C1606="","",Tokens!C1606)</f>
        <v>#301 Pass Festival</v>
      </c>
      <c r="F1606"/>
      <c r="G1606"/>
      <c r="H1606"/>
      <c r="I1606"/>
      <c r="J1606"/>
      <c r="M1606"/>
      <c r="N1606"/>
      <c r="O1606" s="15" t="str">
        <f t="shared" si="50"/>
        <v>_</v>
      </c>
      <c r="P1606" s="18" t="str">
        <f>IF(F1606="stop","",IF(F1606&lt;&gt;"",HYPERLINK(Settings!$B$5 &amp; "/manage/?network=" &amp; LOWER(B$8) &amp; "&amp;search=token&amp;account=" &amp; ToMint!$B$5 &amp; "&amp;view=" &amp; ToMint!J1606,"TokenSol"),""))</f>
        <v/>
      </c>
      <c r="Q1606" s="2"/>
      <c r="R1606" s="2"/>
      <c r="S1606" s="11"/>
      <c r="T1606" s="78" t="str">
        <f>"owner=" &amp; Tokens!BS1606 &amp; "&amp;filename_for_metadata=" &amp; Tokens!BT1606 &amp; "&amp;offchaindata_platform=" &amp; $B$17 &amp; "&amp;keyfile=" &amp; $B$5 &amp;  "&amp;repository=" &amp; $B$18</f>
        <v>owner=BbDq7xeUzpj8bXfd9N7dh1tw43Ss7xbYpyjoNuwDSrzq&amp;filename_for_metadata=PASSFestival_COR22E301&amp;offchaindata_platform=Github&amp;keyfile=Paul&amp;repository=CalviOnTheRocks2022</v>
      </c>
      <c r="U1606" s="78" t="str">
        <f t="shared" si="51"/>
        <v>{"name":"#301 Pass Festival",_x000D_
"symbol":"COR22E301",_x000D_
"description":"Pass Festival / Pass NFT Festival - 1 édition Calvi on the Rocks 2022",_x000D_
"seller_fee_basis_points":1000,_x000D_
"image":"https://bafybeif32lx7kejcbv524gujdeyy6uy6mfenlzxksprwq45vcmfgrlltgi.ipfs.nftstorage.link?image_301.webp",_x000D_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06" s="78" t="str">
        <f>formatRow(Tokens!C$2:I$2,Tokens!C1606:I1606)</f>
        <v>"name":"#301 Pass Festival",_x000D_
"symbol":"COR22E301",_x000D_
"description":"Pass Festival / Pass NFT Festival - 1 édition Calvi on the Rocks 2022",_x000D_
"seller_fee_basis_points":1000,_x000D_
"image":"https://bafybeif32lx7kejcbv524gujdeyy6uy6mfenlzxksprwq45vcmfgrlltgi.ipfs.nftstorage.link?image_301.webp",_x000D_
"Issuer":"NfluenT for Calvi On The rocks",_x000D_
"external_url":""</v>
      </c>
      <c r="W1606" s="78" t="str">
        <f>formatRow(Tokens!J$2:AV$2,Tokens!J1606:AV1606,2,"attributes")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6" s="78" t="str">
        <f>formatRow(Tokens!AX$2:BC$2,Tokens!AX1606:BC1606,2,"creators")</f>
        <v>"creators":[{"address":"ncreator",_x000D_
"share":10},{"address":"cotrcrea",_x000D_
"share":90},{"address":"nminer",_x000D_
"share":0}]</v>
      </c>
      <c r="Y1606" s="78" t="str">
        <f>formatRow(Tokens!BD$2:BI$2,Tokens!BD1606:BI1606,2,"files")</f>
        <v>"files":[]</v>
      </c>
      <c r="Z1606" s="78"/>
      <c r="AA1606" s="78"/>
      <c r="AB1606" s="78"/>
      <c r="AC1606" s="78" t="str">
        <f>formatRow(Tokens!BJ$2:BK$2,Tokens!BJ1606:BK1606,0,"collection")</f>
        <v>"collection":{"name":"PASS Festival",_x000D_
"family":"Calvi On The Rocks"}</v>
      </c>
      <c r="AD1606" s="1" t="str">
        <f>formatRow(Tokens!BN$2:BR$2,Tokens!BN1606:BR1606,0,"marketplace")</f>
        <v>"marketplace":{"initial_price":294,_x000D_
"reservation_price":"",_x000D_
"duration":"",_x000D_
"max_mint":1,_x000D_
"sell_date":"25/06/2022"}</v>
      </c>
      <c r="AE1606" s="1"/>
    </row>
    <row r="1607" spans="4:31" ht="14.25" customHeight="1" x14ac:dyDescent="0.3">
      <c r="D1607" s="1">
        <f>Tokens!B1607</f>
        <v>302</v>
      </c>
      <c r="E1607" s="17" t="str">
        <f>IF(Tokens!C1607="","",Tokens!C1607)</f>
        <v>#302 Pass Festival</v>
      </c>
      <c r="F1607"/>
      <c r="G1607"/>
      <c r="H1607"/>
      <c r="I1607"/>
      <c r="J1607"/>
      <c r="M1607"/>
      <c r="N1607"/>
      <c r="O1607" s="15" t="str">
        <f t="shared" si="50"/>
        <v>_</v>
      </c>
      <c r="P1607" s="18" t="str">
        <f>IF(F1607="stop","",IF(F1607&lt;&gt;"",HYPERLINK(Settings!$B$5 &amp; "/manage/?network=" &amp; LOWER(B$8) &amp; "&amp;search=token&amp;account=" &amp; ToMint!$B$5 &amp; "&amp;view=" &amp; ToMint!J1607,"TokenSol"),""))</f>
        <v/>
      </c>
      <c r="Q1607" s="2"/>
      <c r="R1607" s="2"/>
      <c r="S1607" s="11"/>
      <c r="T1607" s="78" t="str">
        <f>"owner=" &amp; Tokens!BS1607 &amp; "&amp;filename_for_metadata=" &amp; Tokens!BT1607 &amp; "&amp;offchaindata_platform=" &amp; $B$17 &amp; "&amp;keyfile=" &amp; $B$5 &amp;  "&amp;repository=" &amp; $B$18</f>
        <v>owner=BbDq7xeUzpj8bXfd9N7dh1tw43Ss7xbYpyjoNuwDSrzq&amp;filename_for_metadata=PASSFestival_COR22E302&amp;offchaindata_platform=Github&amp;keyfile=Paul&amp;repository=CalviOnTheRocks2022</v>
      </c>
      <c r="U1607" s="78" t="str">
        <f t="shared" si="51"/>
        <v>{"name":"#302 Pass Festival",_x000D_
"symbol":"COR22E302",_x000D_
"description":"Pass Festival / Pass NFT Festival - 1 édition Calvi on the Rocks 2022",_x000D_
"seller_fee_basis_points":1000,_x000D_
"image":"https://bafybeidpyffwkjd4sfga7o247ztbq6b66tqyzywflzffm2tzr3w6fczvj4.ipfs.nftstorage.link?image_302.webp",_x000D_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07" s="78" t="str">
        <f>formatRow(Tokens!C$2:I$2,Tokens!C1607:I1607)</f>
        <v>"name":"#302 Pass Festival",_x000D_
"symbol":"COR22E302",_x000D_
"description":"Pass Festival / Pass NFT Festival - 1 édition Calvi on the Rocks 2022",_x000D_
"seller_fee_basis_points":1000,_x000D_
"image":"https://bafybeidpyffwkjd4sfga7o247ztbq6b66tqyzywflzffm2tzr3w6fczvj4.ipfs.nftstorage.link?image_302.webp",_x000D_
"Issuer":"NfluenT for Calvi On The rocks",_x000D_
"external_url":""</v>
      </c>
      <c r="W1607" s="78" t="str">
        <f>formatRow(Tokens!J$2:AV$2,Tokens!J1607:AV1607,2,"attributes")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7" s="78" t="str">
        <f>formatRow(Tokens!AX$2:BC$2,Tokens!AX1607:BC1607,2,"creators")</f>
        <v>"creators":[{"address":"ncreator",_x000D_
"share":10},{"address":"cotrcrea",_x000D_
"share":90},{"address":"nminer",_x000D_
"share":0}]</v>
      </c>
      <c r="Y1607" s="78" t="str">
        <f>formatRow(Tokens!BD$2:BI$2,Tokens!BD1607:BI1607,2,"files")</f>
        <v>"files":[]</v>
      </c>
      <c r="Z1607" s="78"/>
      <c r="AA1607" s="78"/>
      <c r="AB1607" s="78"/>
      <c r="AC1607" s="78" t="str">
        <f>formatRow(Tokens!BJ$2:BK$2,Tokens!BJ1607:BK1607,0,"collection")</f>
        <v>"collection":{"name":"PASS Festival",_x000D_
"family":"Calvi On The Rocks"}</v>
      </c>
      <c r="AD1607" s="1" t="str">
        <f>formatRow(Tokens!BN$2:BR$2,Tokens!BN1607:BR1607,0,"marketplace")</f>
        <v>"marketplace":{"initial_price":294,_x000D_
"reservation_price":"",_x000D_
"duration":"",_x000D_
"max_mint":1,_x000D_
"sell_date":"25/06/2022"}</v>
      </c>
      <c r="AE1607" s="1"/>
    </row>
    <row r="1608" spans="4:31" ht="14.25" customHeight="1" x14ac:dyDescent="0.3">
      <c r="D1608" s="1">
        <f>Tokens!B1608</f>
        <v>303</v>
      </c>
      <c r="E1608" s="17" t="str">
        <f>IF(Tokens!C1608="","",Tokens!C1608)</f>
        <v>#303 Pass Festival</v>
      </c>
      <c r="F1608"/>
      <c r="G1608"/>
      <c r="H1608"/>
      <c r="I1608"/>
      <c r="J1608"/>
      <c r="M1608"/>
      <c r="N1608"/>
      <c r="O1608" s="15" t="str">
        <f t="shared" si="50"/>
        <v>_</v>
      </c>
      <c r="P1608" s="18" t="str">
        <f>IF(F1608="stop","",IF(F1608&lt;&gt;"",HYPERLINK(Settings!$B$5 &amp; "/manage/?network=" &amp; LOWER(B$8) &amp; "&amp;search=token&amp;account=" &amp; ToMint!$B$5 &amp; "&amp;view=" &amp; ToMint!J1608,"TokenSol"),""))</f>
        <v/>
      </c>
      <c r="Q1608" s="2"/>
      <c r="R1608" s="2"/>
      <c r="S1608" s="11"/>
      <c r="T1608" s="78" t="str">
        <f>"owner=" &amp; Tokens!BS1608 &amp; "&amp;filename_for_metadata=" &amp; Tokens!BT1608 &amp; "&amp;offchaindata_platform=" &amp; $B$17 &amp; "&amp;keyfile=" &amp; $B$5 &amp;  "&amp;repository=" &amp; $B$18</f>
        <v>owner=BbDq7xeUzpj8bXfd9N7dh1tw43Ss7xbYpyjoNuwDSrzq&amp;filename_for_metadata=PASSFestival_COR22E303&amp;offchaindata_platform=Github&amp;keyfile=Paul&amp;repository=CalviOnTheRocks2022</v>
      </c>
      <c r="U1608" s="78" t="str">
        <f t="shared" si="51"/>
        <v>{"name":"#303 Pass Festival",_x000D_
"symbol":"COR22E303",_x000D_
"description":"Pass Festival / Pass NFT Festival - 1 édition Calvi on the Rocks 2022",_x000D_
"seller_fee_basis_points":1000,_x000D_
"image":"https://bafybeicbjnigeweuqh4mkyvdqecfrh5mddf6a2rzp2ilnfrk4wuwmnvvfy.ipfs.nftstorage.link?image_303.webp",_x000D_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08" s="78" t="str">
        <f>formatRow(Tokens!C$2:I$2,Tokens!C1608:I1608)</f>
        <v>"name":"#303 Pass Festival",_x000D_
"symbol":"COR22E303",_x000D_
"description":"Pass Festival / Pass NFT Festival - 1 édition Calvi on the Rocks 2022",_x000D_
"seller_fee_basis_points":1000,_x000D_
"image":"https://bafybeicbjnigeweuqh4mkyvdqecfrh5mddf6a2rzp2ilnfrk4wuwmnvvfy.ipfs.nftstorage.link?image_303.webp",_x000D_
"Issuer":"NfluenT for Calvi On The rocks",_x000D_
"external_url":""</v>
      </c>
      <c r="W1608" s="78" t="str">
        <f>formatRow(Tokens!J$2:AV$2,Tokens!J1608:AV1608,2,"attributes")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8" s="78" t="str">
        <f>formatRow(Tokens!AX$2:BC$2,Tokens!AX1608:BC1608,2,"creators")</f>
        <v>"creators":[{"address":"ncreator",_x000D_
"share":10},{"address":"cotrcrea",_x000D_
"share":90},{"address":"nminer",_x000D_
"share":0}]</v>
      </c>
      <c r="Y1608" s="78" t="str">
        <f>formatRow(Tokens!BD$2:BI$2,Tokens!BD1608:BI1608,2,"files")</f>
        <v>"files":[]</v>
      </c>
      <c r="Z1608" s="78"/>
      <c r="AA1608" s="78"/>
      <c r="AB1608" s="78"/>
      <c r="AC1608" s="78" t="str">
        <f>formatRow(Tokens!BJ$2:BK$2,Tokens!BJ1608:BK1608,0,"collection")</f>
        <v>"collection":{"name":"PASS Festival",_x000D_
"family":"Calvi On The Rocks"}</v>
      </c>
      <c r="AD1608" s="1" t="str">
        <f>formatRow(Tokens!BN$2:BR$2,Tokens!BN1608:BR1608,0,"marketplace")</f>
        <v>"marketplace":{"initial_price":294,_x000D_
"reservation_price":"",_x000D_
"duration":"",_x000D_
"max_mint":1,_x000D_
"sell_date":"25/06/2022"}</v>
      </c>
      <c r="AE1608" s="1"/>
    </row>
    <row r="1609" spans="4:31" ht="14.25" customHeight="1" x14ac:dyDescent="0.3">
      <c r="D1609" s="1">
        <f>Tokens!B1609</f>
        <v>304</v>
      </c>
      <c r="E1609" s="17" t="str">
        <f>IF(Tokens!C1609="","",Tokens!C1609)</f>
        <v>#304 Pass Festival</v>
      </c>
      <c r="F1609"/>
      <c r="G1609"/>
      <c r="H1609"/>
      <c r="I1609"/>
      <c r="J1609"/>
      <c r="M1609"/>
      <c r="N1609"/>
      <c r="O1609" s="15" t="str">
        <f t="shared" si="50"/>
        <v>_</v>
      </c>
      <c r="P1609" s="18" t="str">
        <f>IF(F1609="stop","",IF(F1609&lt;&gt;"",HYPERLINK(Settings!$B$5 &amp; "/manage/?network=" &amp; LOWER(B$8) &amp; "&amp;search=token&amp;account=" &amp; ToMint!$B$5 &amp; "&amp;view=" &amp; ToMint!J1609,"TokenSol"),""))</f>
        <v/>
      </c>
      <c r="Q1609" s="2"/>
      <c r="R1609" s="2"/>
      <c r="S1609" s="11"/>
      <c r="T1609" s="78" t="str">
        <f>"owner=" &amp; Tokens!BS1609 &amp; "&amp;filename_for_metadata=" &amp; Tokens!BT1609 &amp; "&amp;offchaindata_platform=" &amp; $B$17 &amp; "&amp;keyfile=" &amp; $B$5 &amp;  "&amp;repository=" &amp; $B$18</f>
        <v>owner=BbDq7xeUzpj8bXfd9N7dh1tw43Ss7xbYpyjoNuwDSrzq&amp;filename_for_metadata=PASSFestival_COR22E304&amp;offchaindata_platform=Github&amp;keyfile=Paul&amp;repository=CalviOnTheRocks2022</v>
      </c>
      <c r="U1609" s="78" t="str">
        <f t="shared" si="51"/>
        <v>{"name":"#304 Pass Festival",_x000D_
"symbol":"COR22E304",_x000D_
"description":"Pass Festival / Pass NFT Festival - 1 édition Calvi on the Rocks 2022",_x000D_
"seller_fee_basis_points":1000,_x000D_
"image":"https://bafybeifes3pbysw44at4jungkuojvbfm3kb5k37d43fexfzcl7ozauzys4.ipfs.nftstorage.link?image_304.webp",_x000D_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09" s="78" t="str">
        <f>formatRow(Tokens!C$2:I$2,Tokens!C1609:I1609)</f>
        <v>"name":"#304 Pass Festival",_x000D_
"symbol":"COR22E304",_x000D_
"description":"Pass Festival / Pass NFT Festival - 1 édition Calvi on the Rocks 2022",_x000D_
"seller_fee_basis_points":1000,_x000D_
"image":"https://bafybeifes3pbysw44at4jungkuojvbfm3kb5k37d43fexfzcl7ozauzys4.ipfs.nftstorage.link?image_304.webp",_x000D_
"Issuer":"NfluenT for Calvi On The rocks",_x000D_
"external_url":""</v>
      </c>
      <c r="W1609" s="78" t="str">
        <f>formatRow(Tokens!J$2:AV$2,Tokens!J1609:AV1609,2,"attributes")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9" s="78" t="str">
        <f>formatRow(Tokens!AX$2:BC$2,Tokens!AX1609:BC1609,2,"creators")</f>
        <v>"creators":[{"address":"ncreator",_x000D_
"share":10},{"address":"cotrcrea",_x000D_
"share":90},{"address":"nminer",_x000D_
"share":0}]</v>
      </c>
      <c r="Y1609" s="78" t="str">
        <f>formatRow(Tokens!BD$2:BI$2,Tokens!BD1609:BI1609,2,"files")</f>
        <v>"files":[]</v>
      </c>
      <c r="Z1609" s="78"/>
      <c r="AA1609" s="78"/>
      <c r="AB1609" s="78"/>
      <c r="AC1609" s="78" t="str">
        <f>formatRow(Tokens!BJ$2:BK$2,Tokens!BJ1609:BK1609,0,"collection")</f>
        <v>"collection":{"name":"PASS Festival",_x000D_
"family":"Calvi On The Rocks"}</v>
      </c>
      <c r="AD1609" s="1" t="str">
        <f>formatRow(Tokens!BN$2:BR$2,Tokens!BN1609:BR1609,0,"marketplace")</f>
        <v>"marketplace":{"initial_price":294,_x000D_
"reservation_price":"",_x000D_
"duration":"",_x000D_
"max_mint":1,_x000D_
"sell_date":"25/06/2022"}</v>
      </c>
      <c r="AE1609" s="1"/>
    </row>
    <row r="1610" spans="4:31" ht="14.25" customHeight="1" x14ac:dyDescent="0.3">
      <c r="D1610" s="1">
        <f>Tokens!B1610</f>
        <v>305</v>
      </c>
      <c r="E1610" s="17" t="str">
        <f>IF(Tokens!C1610="","",Tokens!C1610)</f>
        <v>#305 Pass Festival</v>
      </c>
      <c r="F1610"/>
      <c r="G1610"/>
      <c r="H1610"/>
      <c r="I1610"/>
      <c r="J1610"/>
      <c r="M1610"/>
      <c r="N1610"/>
      <c r="O1610" s="15" t="str">
        <f t="shared" si="50"/>
        <v>_</v>
      </c>
      <c r="P1610" s="18" t="str">
        <f>IF(F1610="stop","",IF(F1610&lt;&gt;"",HYPERLINK(Settings!$B$5 &amp; "/manage/?network=" &amp; LOWER(B$8) &amp; "&amp;search=token&amp;account=" &amp; ToMint!$B$5 &amp; "&amp;view=" &amp; ToMint!J1610,"TokenSol"),""))</f>
        <v/>
      </c>
      <c r="Q1610" s="2"/>
      <c r="R1610" s="2"/>
      <c r="S1610" s="11"/>
      <c r="T1610" s="78" t="str">
        <f>"owner=" &amp; Tokens!BS1610 &amp; "&amp;filename_for_metadata=" &amp; Tokens!BT1610 &amp; "&amp;offchaindata_platform=" &amp; $B$17 &amp; "&amp;keyfile=" &amp; $B$5 &amp;  "&amp;repository=" &amp; $B$18</f>
        <v>owner=BbDq7xeUzpj8bXfd9N7dh1tw43Ss7xbYpyjoNuwDSrzq&amp;filename_for_metadata=PASSFestival_COR22E305&amp;offchaindata_platform=Github&amp;keyfile=Paul&amp;repository=CalviOnTheRocks2022</v>
      </c>
      <c r="U1610" s="78" t="str">
        <f t="shared" si="51"/>
        <v>{"name":"#305 Pass Festival",_x000D_
"symbol":"COR22E305",_x000D_
"description":"Pass Festival / Pass NFT Festival - 1 édition Calvi on the Rocks 2022",_x000D_
"seller_fee_basis_points":1000,_x000D_
"image":"https://bafybeibih2aukzdwdwu63q7jowfjtbcdinlnko7tc3fy36bc3atzngo4le.ipfs.nftstorage.link?image_305.webp",_x000D_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10" s="78" t="str">
        <f>formatRow(Tokens!C$2:I$2,Tokens!C1610:I1610)</f>
        <v>"name":"#305 Pass Festival",_x000D_
"symbol":"COR22E305",_x000D_
"description":"Pass Festival / Pass NFT Festival - 1 édition Calvi on the Rocks 2022",_x000D_
"seller_fee_basis_points":1000,_x000D_
"image":"https://bafybeibih2aukzdwdwu63q7jowfjtbcdinlnko7tc3fy36bc3atzngo4le.ipfs.nftstorage.link?image_305.webp",_x000D_
"Issuer":"NfluenT for Calvi On The rocks",_x000D_
"external_url":""</v>
      </c>
      <c r="W1610" s="78" t="str">
        <f>formatRow(Tokens!J$2:AV$2,Tokens!J1610:AV1610,2,"attributes")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0" s="78" t="str">
        <f>formatRow(Tokens!AX$2:BC$2,Tokens!AX1610:BC1610,2,"creators")</f>
        <v>"creators":[{"address":"ncreator",_x000D_
"share":10},{"address":"cotrcrea",_x000D_
"share":90},{"address":"nminer",_x000D_
"share":0}]</v>
      </c>
      <c r="Y1610" s="78" t="str">
        <f>formatRow(Tokens!BD$2:BI$2,Tokens!BD1610:BI1610,2,"files")</f>
        <v>"files":[]</v>
      </c>
      <c r="Z1610" s="78"/>
      <c r="AA1610" s="78"/>
      <c r="AB1610" s="78"/>
      <c r="AC1610" s="78" t="str">
        <f>formatRow(Tokens!BJ$2:BK$2,Tokens!BJ1610:BK1610,0,"collection")</f>
        <v>"collection":{"name":"PASS Festival",_x000D_
"family":"Calvi On The Rocks"}</v>
      </c>
      <c r="AD1610" s="1" t="str">
        <f>formatRow(Tokens!BN$2:BR$2,Tokens!BN1610:BR1610,0,"marketplace")</f>
        <v>"marketplace":{"initial_price":294,_x000D_
"reservation_price":"",_x000D_
"duration":"",_x000D_
"max_mint":1,_x000D_
"sell_date":"25/06/2022"}</v>
      </c>
      <c r="AE1610" s="1"/>
    </row>
    <row r="1611" spans="4:31" ht="14.25" customHeight="1" x14ac:dyDescent="0.3">
      <c r="D1611" s="1">
        <f>Tokens!B1611</f>
        <v>306</v>
      </c>
      <c r="E1611" s="17" t="str">
        <f>IF(Tokens!C1611="","",Tokens!C1611)</f>
        <v>#306 Pass Festival</v>
      </c>
      <c r="F1611"/>
      <c r="G1611"/>
      <c r="H1611"/>
      <c r="I1611"/>
      <c r="J1611"/>
      <c r="M1611"/>
      <c r="N1611"/>
      <c r="O1611" s="15" t="str">
        <f t="shared" si="50"/>
        <v>_</v>
      </c>
      <c r="P1611" s="18" t="str">
        <f>IF(F1611="stop","",IF(F1611&lt;&gt;"",HYPERLINK(Settings!$B$5 &amp; "/manage/?network=" &amp; LOWER(B$8) &amp; "&amp;search=token&amp;account=" &amp; ToMint!$B$5 &amp; "&amp;view=" &amp; ToMint!J1611,"TokenSol"),""))</f>
        <v/>
      </c>
      <c r="Q1611" s="2"/>
      <c r="R1611" s="2"/>
      <c r="S1611" s="11"/>
      <c r="T1611" s="78" t="str">
        <f>"owner=" &amp; Tokens!BS1611 &amp; "&amp;filename_for_metadata=" &amp; Tokens!BT1611 &amp; "&amp;offchaindata_platform=" &amp; $B$17 &amp; "&amp;keyfile=" &amp; $B$5 &amp;  "&amp;repository=" &amp; $B$18</f>
        <v>owner=BbDq7xeUzpj8bXfd9N7dh1tw43Ss7xbYpyjoNuwDSrzq&amp;filename_for_metadata=PASSFestival_COR22E306&amp;offchaindata_platform=Github&amp;keyfile=Paul&amp;repository=CalviOnTheRocks2022</v>
      </c>
      <c r="U1611" s="78" t="str">
        <f t="shared" si="51"/>
        <v>{"name":"#306 Pass Festival",_x000D_
"symbol":"COR22E306",_x000D_
"description":"Pass Festival / Pass NFT Festival - 1 édition Calvi on the Rocks 2022",_x000D_
"seller_fee_basis_points":1000,_x000D_
"image":"https://bafybeid7yxa22gijboefyhwlt63c7mwaw7zeoqxh5dsonk74zbwzfwnrrq.ipfs.nftstorage.link?image_306.webp",_x000D_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11" s="78" t="str">
        <f>formatRow(Tokens!C$2:I$2,Tokens!C1611:I1611)</f>
        <v>"name":"#306 Pass Festival",_x000D_
"symbol":"COR22E306",_x000D_
"description":"Pass Festival / Pass NFT Festival - 1 édition Calvi on the Rocks 2022",_x000D_
"seller_fee_basis_points":1000,_x000D_
"image":"https://bafybeid7yxa22gijboefyhwlt63c7mwaw7zeoqxh5dsonk74zbwzfwnrrq.ipfs.nftstorage.link?image_306.webp",_x000D_
"Issuer":"NfluenT for Calvi On The rocks",_x000D_
"external_url":""</v>
      </c>
      <c r="W1611" s="78" t="str">
        <f>formatRow(Tokens!J$2:AV$2,Tokens!J1611:AV1611,2,"attributes")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1" s="78" t="str">
        <f>formatRow(Tokens!AX$2:BC$2,Tokens!AX1611:BC1611,2,"creators")</f>
        <v>"creators":[{"address":"ncreator",_x000D_
"share":10},{"address":"cotrcrea",_x000D_
"share":90},{"address":"nminer",_x000D_
"share":0}]</v>
      </c>
      <c r="Y1611" s="78" t="str">
        <f>formatRow(Tokens!BD$2:BI$2,Tokens!BD1611:BI1611,2,"files")</f>
        <v>"files":[]</v>
      </c>
      <c r="Z1611" s="78"/>
      <c r="AA1611" s="78"/>
      <c r="AB1611" s="78"/>
      <c r="AC1611" s="78" t="str">
        <f>formatRow(Tokens!BJ$2:BK$2,Tokens!BJ1611:BK1611,0,"collection")</f>
        <v>"collection":{"name":"PASS Festival",_x000D_
"family":"Calvi On The Rocks"}</v>
      </c>
      <c r="AD1611" s="1" t="str">
        <f>formatRow(Tokens!BN$2:BR$2,Tokens!BN1611:BR1611,0,"marketplace")</f>
        <v>"marketplace":{"initial_price":294,_x000D_
"reservation_price":"",_x000D_
"duration":"",_x000D_
"max_mint":1,_x000D_
"sell_date":"25/06/2022"}</v>
      </c>
      <c r="AE1611" s="1"/>
    </row>
    <row r="1612" spans="4:31" ht="14.25" customHeight="1" x14ac:dyDescent="0.3">
      <c r="D1612" s="1">
        <f>Tokens!B1612</f>
        <v>307</v>
      </c>
      <c r="E1612" s="17" t="str">
        <f>IF(Tokens!C1612="","",Tokens!C1612)</f>
        <v>#307 Pass Festival</v>
      </c>
      <c r="F1612"/>
      <c r="G1612"/>
      <c r="H1612"/>
      <c r="I1612"/>
      <c r="J1612"/>
      <c r="M1612"/>
      <c r="N1612"/>
      <c r="O1612" s="15" t="str">
        <f t="shared" si="50"/>
        <v>_</v>
      </c>
      <c r="P1612" s="18" t="str">
        <f>IF(F1612="stop","",IF(F1612&lt;&gt;"",HYPERLINK(Settings!$B$5 &amp; "/manage/?network=" &amp; LOWER(B$8) &amp; "&amp;search=token&amp;account=" &amp; ToMint!$B$5 &amp; "&amp;view=" &amp; ToMint!J1612,"TokenSol"),""))</f>
        <v/>
      </c>
      <c r="Q1612" s="2"/>
      <c r="R1612" s="2"/>
      <c r="S1612" s="11"/>
      <c r="T1612" s="78" t="str">
        <f>"owner=" &amp; Tokens!BS1612 &amp; "&amp;filename_for_metadata=" &amp; Tokens!BT1612 &amp; "&amp;offchaindata_platform=" &amp; $B$17 &amp; "&amp;keyfile=" &amp; $B$5 &amp;  "&amp;repository=" &amp; $B$18</f>
        <v>owner=BbDq7xeUzpj8bXfd9N7dh1tw43Ss7xbYpyjoNuwDSrzq&amp;filename_for_metadata=PASSFestival_COR22E307&amp;offchaindata_platform=Github&amp;keyfile=Paul&amp;repository=CalviOnTheRocks2022</v>
      </c>
      <c r="U1612" s="78" t="str">
        <f t="shared" si="51"/>
        <v>{"name":"#307 Pass Festival",_x000D_
"symbol":"COR22E307",_x000D_
"description":"Pass Festival / Pass NFT Festival - 1 édition Calvi on the Rocks 2022",_x000D_
"seller_fee_basis_points":1000,_x000D_
"image":"https://bafybeihp2bcrhaskuub7z2tsntfiiecvhrdkp72agnbudjk2c6ntrhgwn4.ipfs.nftstorage.link?image_307.webp",_x000D_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12" s="78" t="str">
        <f>formatRow(Tokens!C$2:I$2,Tokens!C1612:I1612)</f>
        <v>"name":"#307 Pass Festival",_x000D_
"symbol":"COR22E307",_x000D_
"description":"Pass Festival / Pass NFT Festival - 1 édition Calvi on the Rocks 2022",_x000D_
"seller_fee_basis_points":1000,_x000D_
"image":"https://bafybeihp2bcrhaskuub7z2tsntfiiecvhrdkp72agnbudjk2c6ntrhgwn4.ipfs.nftstorage.link?image_307.webp",_x000D_
"Issuer":"NfluenT for Calvi On The rocks",_x000D_
"external_url":""</v>
      </c>
      <c r="W1612" s="78" t="str">
        <f>formatRow(Tokens!J$2:AV$2,Tokens!J1612:AV1612,2,"attributes")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2" s="78" t="str">
        <f>formatRow(Tokens!AX$2:BC$2,Tokens!AX1612:BC1612,2,"creators")</f>
        <v>"creators":[{"address":"ncreator",_x000D_
"share":10},{"address":"cotrcrea",_x000D_
"share":90},{"address":"nminer",_x000D_
"share":0}]</v>
      </c>
      <c r="Y1612" s="78" t="str">
        <f>formatRow(Tokens!BD$2:BI$2,Tokens!BD1612:BI1612,2,"files")</f>
        <v>"files":[]</v>
      </c>
      <c r="Z1612" s="78"/>
      <c r="AA1612" s="78"/>
      <c r="AB1612" s="78"/>
      <c r="AC1612" s="78" t="str">
        <f>formatRow(Tokens!BJ$2:BK$2,Tokens!BJ1612:BK1612,0,"collection")</f>
        <v>"collection":{"name":"PASS Festival",_x000D_
"family":"Calvi On The Rocks"}</v>
      </c>
      <c r="AD1612" s="1" t="str">
        <f>formatRow(Tokens!BN$2:BR$2,Tokens!BN1612:BR1612,0,"marketplace")</f>
        <v>"marketplace":{"initial_price":294,_x000D_
"reservation_price":"",_x000D_
"duration":"",_x000D_
"max_mint":1,_x000D_
"sell_date":"25/06/2022"}</v>
      </c>
      <c r="AE1612" s="1"/>
    </row>
    <row r="1613" spans="4:31" ht="14.25" customHeight="1" x14ac:dyDescent="0.3">
      <c r="D1613" s="1">
        <f>Tokens!B1613</f>
        <v>308</v>
      </c>
      <c r="E1613" s="17" t="str">
        <f>IF(Tokens!C1613="","",Tokens!C1613)</f>
        <v>#308 Pass Festival</v>
      </c>
      <c r="F1613"/>
      <c r="G1613"/>
      <c r="H1613"/>
      <c r="I1613"/>
      <c r="J1613"/>
      <c r="M1613"/>
      <c r="N1613"/>
      <c r="O1613" s="15" t="str">
        <f t="shared" si="50"/>
        <v>_</v>
      </c>
      <c r="P1613" s="18" t="str">
        <f>IF(F1613="stop","",IF(F1613&lt;&gt;"",HYPERLINK(Settings!$B$5 &amp; "/manage/?network=" &amp; LOWER(B$8) &amp; "&amp;search=token&amp;account=" &amp; ToMint!$B$5 &amp; "&amp;view=" &amp; ToMint!J1613,"TokenSol"),""))</f>
        <v/>
      </c>
      <c r="Q1613" s="2"/>
      <c r="R1613" s="2"/>
      <c r="S1613" s="11"/>
      <c r="T1613" s="78" t="str">
        <f>"owner=" &amp; Tokens!BS1613 &amp; "&amp;filename_for_metadata=" &amp; Tokens!BT1613 &amp; "&amp;offchaindata_platform=" &amp; $B$17 &amp; "&amp;keyfile=" &amp; $B$5 &amp;  "&amp;repository=" &amp; $B$18</f>
        <v>owner=BbDq7xeUzpj8bXfd9N7dh1tw43Ss7xbYpyjoNuwDSrzq&amp;filename_for_metadata=PASSFestival_COR22E308&amp;offchaindata_platform=Github&amp;keyfile=Paul&amp;repository=CalviOnTheRocks2022</v>
      </c>
      <c r="U1613" s="78" t="str">
        <f t="shared" si="51"/>
        <v>{"name":"#308 Pass Festival",_x000D_
"symbol":"COR22E308",_x000D_
"description":"Pass Festival / Pass NFT Festival - 1 édition Calvi on the Rocks 2022",_x000D_
"seller_fee_basis_points":1000,_x000D_
"image":"https://bafybeignzx6a3tua4v4bvzzdzoubgq4v6vtq6niopq3ljdwcw64veab3nm.ipfs.nftstorage.link?image_308.webp",_x000D_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13" s="78" t="str">
        <f>formatRow(Tokens!C$2:I$2,Tokens!C1613:I1613)</f>
        <v>"name":"#308 Pass Festival",_x000D_
"symbol":"COR22E308",_x000D_
"description":"Pass Festival / Pass NFT Festival - 1 édition Calvi on the Rocks 2022",_x000D_
"seller_fee_basis_points":1000,_x000D_
"image":"https://bafybeignzx6a3tua4v4bvzzdzoubgq4v6vtq6niopq3ljdwcw64veab3nm.ipfs.nftstorage.link?image_308.webp",_x000D_
"Issuer":"NfluenT for Calvi On The rocks",_x000D_
"external_url":""</v>
      </c>
      <c r="W1613" s="78" t="str">
        <f>formatRow(Tokens!J$2:AV$2,Tokens!J1613:AV1613,2,"attributes")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3" s="78" t="str">
        <f>formatRow(Tokens!AX$2:BC$2,Tokens!AX1613:BC1613,2,"creators")</f>
        <v>"creators":[{"address":"ncreator",_x000D_
"share":10},{"address":"cotrcrea",_x000D_
"share":90},{"address":"nminer",_x000D_
"share":0}]</v>
      </c>
      <c r="Y1613" s="78" t="str">
        <f>formatRow(Tokens!BD$2:BI$2,Tokens!BD1613:BI1613,2,"files")</f>
        <v>"files":[]</v>
      </c>
      <c r="Z1613" s="78"/>
      <c r="AA1613" s="78"/>
      <c r="AB1613" s="78"/>
      <c r="AC1613" s="78" t="str">
        <f>formatRow(Tokens!BJ$2:BK$2,Tokens!BJ1613:BK1613,0,"collection")</f>
        <v>"collection":{"name":"PASS Festival",_x000D_
"family":"Calvi On The Rocks"}</v>
      </c>
      <c r="AD1613" s="1" t="str">
        <f>formatRow(Tokens!BN$2:BR$2,Tokens!BN1613:BR1613,0,"marketplace")</f>
        <v>"marketplace":{"initial_price":294,_x000D_
"reservation_price":"",_x000D_
"duration":"",_x000D_
"max_mint":1,_x000D_
"sell_date":"25/06/2022"}</v>
      </c>
      <c r="AE1613" s="1"/>
    </row>
    <row r="1614" spans="4:31" ht="14.25" customHeight="1" x14ac:dyDescent="0.3">
      <c r="D1614" s="1">
        <f>Tokens!B1614</f>
        <v>309</v>
      </c>
      <c r="E1614" s="17" t="str">
        <f>IF(Tokens!C1614="","",Tokens!C1614)</f>
        <v>#309 Pass Festival</v>
      </c>
      <c r="F1614"/>
      <c r="G1614"/>
      <c r="H1614"/>
      <c r="I1614"/>
      <c r="J1614"/>
      <c r="M1614"/>
      <c r="N1614"/>
      <c r="O1614" s="15" t="str">
        <f t="shared" si="50"/>
        <v>_</v>
      </c>
      <c r="P1614" s="18" t="str">
        <f>IF(F1614="stop","",IF(F1614&lt;&gt;"",HYPERLINK(Settings!$B$5 &amp; "/manage/?network=" &amp; LOWER(B$8) &amp; "&amp;search=token&amp;account=" &amp; ToMint!$B$5 &amp; "&amp;view=" &amp; ToMint!J1614,"TokenSol"),""))</f>
        <v/>
      </c>
      <c r="Q1614" s="2"/>
      <c r="R1614" s="2"/>
      <c r="S1614" s="11"/>
      <c r="T1614" s="78" t="str">
        <f>"owner=" &amp; Tokens!BS1614 &amp; "&amp;filename_for_metadata=" &amp; Tokens!BT1614 &amp; "&amp;offchaindata_platform=" &amp; $B$17 &amp; "&amp;keyfile=" &amp; $B$5 &amp;  "&amp;repository=" &amp; $B$18</f>
        <v>owner=BbDq7xeUzpj8bXfd9N7dh1tw43Ss7xbYpyjoNuwDSrzq&amp;filename_for_metadata=PASSFestival_COR22E309&amp;offchaindata_platform=Github&amp;keyfile=Paul&amp;repository=CalviOnTheRocks2022</v>
      </c>
      <c r="U1614" s="78" t="str">
        <f t="shared" si="51"/>
        <v>{"name":"#309 Pass Festival",_x000D_
"symbol":"COR22E309",_x000D_
"description":"Pass Festival / Pass NFT Festival - 1 édition Calvi on the Rocks 2022",_x000D_
"seller_fee_basis_points":1000,_x000D_
"image":"https://bafybeif5a2lhkefrxlf2ijciuqrispzj2uf3qvifz2lgzpuhqhtsgtskyu.ipfs.nftstorage.link?image_309.webp",_x000D_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14" s="78" t="str">
        <f>formatRow(Tokens!C$2:I$2,Tokens!C1614:I1614)</f>
        <v>"name":"#309 Pass Festival",_x000D_
"symbol":"COR22E309",_x000D_
"description":"Pass Festival / Pass NFT Festival - 1 édition Calvi on the Rocks 2022",_x000D_
"seller_fee_basis_points":1000,_x000D_
"image":"https://bafybeif5a2lhkefrxlf2ijciuqrispzj2uf3qvifz2lgzpuhqhtsgtskyu.ipfs.nftstorage.link?image_309.webp",_x000D_
"Issuer":"NfluenT for Calvi On The rocks",_x000D_
"external_url":""</v>
      </c>
      <c r="W1614" s="78" t="str">
        <f>formatRow(Tokens!J$2:AV$2,Tokens!J1614:AV1614,2,"attributes")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4" s="78" t="str">
        <f>formatRow(Tokens!AX$2:BC$2,Tokens!AX1614:BC1614,2,"creators")</f>
        <v>"creators":[{"address":"ncreator",_x000D_
"share":10},{"address":"cotrcrea",_x000D_
"share":90},{"address":"nminer",_x000D_
"share":0}]</v>
      </c>
      <c r="Y1614" s="78" t="str">
        <f>formatRow(Tokens!BD$2:BI$2,Tokens!BD1614:BI1614,2,"files")</f>
        <v>"files":[]</v>
      </c>
      <c r="Z1614" s="78"/>
      <c r="AA1614" s="78"/>
      <c r="AB1614" s="78"/>
      <c r="AC1614" s="78" t="str">
        <f>formatRow(Tokens!BJ$2:BK$2,Tokens!BJ1614:BK1614,0,"collection")</f>
        <v>"collection":{"name":"PASS Festival",_x000D_
"family":"Calvi On The Rocks"}</v>
      </c>
      <c r="AD1614" s="1" t="str">
        <f>formatRow(Tokens!BN$2:BR$2,Tokens!BN1614:BR1614,0,"marketplace")</f>
        <v>"marketplace":{"initial_price":294,_x000D_
"reservation_price":"",_x000D_
"duration":"",_x000D_
"max_mint":1,_x000D_
"sell_date":"25/06/2022"}</v>
      </c>
      <c r="AE1614" s="1"/>
    </row>
    <row r="1615" spans="4:31" ht="14.25" customHeight="1" x14ac:dyDescent="0.3">
      <c r="D1615" s="1">
        <f>Tokens!B1615</f>
        <v>310</v>
      </c>
      <c r="E1615" s="17" t="str">
        <f>IF(Tokens!C1615="","",Tokens!C1615)</f>
        <v>#310 Pass Festival</v>
      </c>
      <c r="F1615"/>
      <c r="G1615"/>
      <c r="H1615"/>
      <c r="I1615"/>
      <c r="J1615"/>
      <c r="M1615"/>
      <c r="N1615"/>
      <c r="O1615" s="15" t="str">
        <f t="shared" si="50"/>
        <v>_</v>
      </c>
      <c r="P1615" s="18" t="str">
        <f>IF(F1615="stop","",IF(F1615&lt;&gt;"",HYPERLINK(Settings!$B$5 &amp; "/manage/?network=" &amp; LOWER(B$8) &amp; "&amp;search=token&amp;account=" &amp; ToMint!$B$5 &amp; "&amp;view=" &amp; ToMint!J1615,"TokenSol"),""))</f>
        <v/>
      </c>
      <c r="Q1615" s="2"/>
      <c r="R1615" s="2"/>
      <c r="S1615" s="11"/>
      <c r="T1615" s="78" t="str">
        <f>"owner=" &amp; Tokens!BS1615 &amp; "&amp;filename_for_metadata=" &amp; Tokens!BT1615 &amp; "&amp;offchaindata_platform=" &amp; $B$17 &amp; "&amp;keyfile=" &amp; $B$5 &amp;  "&amp;repository=" &amp; $B$18</f>
        <v>owner=BbDq7xeUzpj8bXfd9N7dh1tw43Ss7xbYpyjoNuwDSrzq&amp;filename_for_metadata=PASSFestival_COR22E310&amp;offchaindata_platform=Github&amp;keyfile=Paul&amp;repository=CalviOnTheRocks2022</v>
      </c>
      <c r="U1615" s="78" t="str">
        <f t="shared" si="51"/>
        <v>{"name":"#310 Pass Festival",_x000D_
"symbol":"COR22E310",_x000D_
"description":"Pass Festival / Pass NFT Festival - 1 édition Calvi on the Rocks 2022",_x000D_
"seller_fee_basis_points":1000,_x000D_
"image":"https://bafybeiesnutrl34x7jfdpns34yux4kqlowisqw2hx2cbg2fzn6jtpm2274.ipfs.nftstorage.link?image_310.webp",_x000D_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15" s="78" t="str">
        <f>formatRow(Tokens!C$2:I$2,Tokens!C1615:I1615)</f>
        <v>"name":"#310 Pass Festival",_x000D_
"symbol":"COR22E310",_x000D_
"description":"Pass Festival / Pass NFT Festival - 1 édition Calvi on the Rocks 2022",_x000D_
"seller_fee_basis_points":1000,_x000D_
"image":"https://bafybeiesnutrl34x7jfdpns34yux4kqlowisqw2hx2cbg2fzn6jtpm2274.ipfs.nftstorage.link?image_310.webp",_x000D_
"Issuer":"NfluenT for Calvi On The rocks",_x000D_
"external_url":""</v>
      </c>
      <c r="W1615" s="78" t="str">
        <f>formatRow(Tokens!J$2:AV$2,Tokens!J1615:AV1615,2,"attributes")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5" s="78" t="str">
        <f>formatRow(Tokens!AX$2:BC$2,Tokens!AX1615:BC1615,2,"creators")</f>
        <v>"creators":[{"address":"ncreator",_x000D_
"share":10},{"address":"cotrcrea",_x000D_
"share":90},{"address":"nminer",_x000D_
"share":0}]</v>
      </c>
      <c r="Y1615" s="78" t="str">
        <f>formatRow(Tokens!BD$2:BI$2,Tokens!BD1615:BI1615,2,"files")</f>
        <v>"files":[]</v>
      </c>
      <c r="Z1615" s="78"/>
      <c r="AA1615" s="78"/>
      <c r="AB1615" s="78"/>
      <c r="AC1615" s="78" t="str">
        <f>formatRow(Tokens!BJ$2:BK$2,Tokens!BJ1615:BK1615,0,"collection")</f>
        <v>"collection":{"name":"PASS Festival",_x000D_
"family":"Calvi On The Rocks"}</v>
      </c>
      <c r="AD1615" s="1" t="str">
        <f>formatRow(Tokens!BN$2:BR$2,Tokens!BN1615:BR1615,0,"marketplace")</f>
        <v>"marketplace":{"initial_price":294,_x000D_
"reservation_price":"",_x000D_
"duration":"",_x000D_
"max_mint":1,_x000D_
"sell_date":"25/06/2022"}</v>
      </c>
      <c r="AE1615" s="1"/>
    </row>
    <row r="1616" spans="4:31" ht="14.25" customHeight="1" x14ac:dyDescent="0.3">
      <c r="D1616" s="1">
        <f>Tokens!B1616</f>
        <v>311</v>
      </c>
      <c r="E1616" s="17" t="str">
        <f>IF(Tokens!C1616="","",Tokens!C1616)</f>
        <v>#311 Pass Festival</v>
      </c>
      <c r="F1616"/>
      <c r="G1616"/>
      <c r="H1616"/>
      <c r="I1616"/>
      <c r="J1616"/>
      <c r="M1616"/>
      <c r="N1616"/>
      <c r="O1616" s="15" t="str">
        <f t="shared" si="50"/>
        <v>_</v>
      </c>
      <c r="P1616" s="18" t="str">
        <f>IF(F1616="stop","",IF(F1616&lt;&gt;"",HYPERLINK(Settings!$B$5 &amp; "/manage/?network=" &amp; LOWER(B$8) &amp; "&amp;search=token&amp;account=" &amp; ToMint!$B$5 &amp; "&amp;view=" &amp; ToMint!J1616,"TokenSol"),""))</f>
        <v/>
      </c>
      <c r="Q1616" s="2"/>
      <c r="R1616" s="2"/>
      <c r="S1616" s="11"/>
      <c r="T1616" s="78" t="str">
        <f>"owner=" &amp; Tokens!BS1616 &amp; "&amp;filename_for_metadata=" &amp; Tokens!BT1616 &amp; "&amp;offchaindata_platform=" &amp; $B$17 &amp; "&amp;keyfile=" &amp; $B$5 &amp;  "&amp;repository=" &amp; $B$18</f>
        <v>owner=BbDq7xeUzpj8bXfd9N7dh1tw43Ss7xbYpyjoNuwDSrzq&amp;filename_for_metadata=PASSFestival_COR22E311&amp;offchaindata_platform=Github&amp;keyfile=Paul&amp;repository=CalviOnTheRocks2022</v>
      </c>
      <c r="U1616" s="78" t="str">
        <f t="shared" si="51"/>
        <v>{"name":"#311 Pass Festival",_x000D_
"symbol":"COR22E311",_x000D_
"description":"Pass Festival / Pass NFT Festival - 1 édition Calvi on the Rocks 2022",_x000D_
"seller_fee_basis_points":1000,_x000D_
"image":"https://bafybeia3lkrpxsxhpoawvs5e2oxcqkp5rpbuua6cqos3cdgnn3hf2npfji.ipfs.nftstorage.link?image_311.webp",_x000D_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16" s="78" t="str">
        <f>formatRow(Tokens!C$2:I$2,Tokens!C1616:I1616)</f>
        <v>"name":"#311 Pass Festival",_x000D_
"symbol":"COR22E311",_x000D_
"description":"Pass Festival / Pass NFT Festival - 1 édition Calvi on the Rocks 2022",_x000D_
"seller_fee_basis_points":1000,_x000D_
"image":"https://bafybeia3lkrpxsxhpoawvs5e2oxcqkp5rpbuua6cqos3cdgnn3hf2npfji.ipfs.nftstorage.link?image_311.webp",_x000D_
"Issuer":"NfluenT for Calvi On The rocks",_x000D_
"external_url":""</v>
      </c>
      <c r="W1616" s="78" t="str">
        <f>formatRow(Tokens!J$2:AV$2,Tokens!J1616:AV1616,2,"attributes")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6" s="78" t="str">
        <f>formatRow(Tokens!AX$2:BC$2,Tokens!AX1616:BC1616,2,"creators")</f>
        <v>"creators":[{"address":"ncreator",_x000D_
"share":10},{"address":"cotrcrea",_x000D_
"share":90},{"address":"nminer",_x000D_
"share":0}]</v>
      </c>
      <c r="Y1616" s="78" t="str">
        <f>formatRow(Tokens!BD$2:BI$2,Tokens!BD1616:BI1616,2,"files")</f>
        <v>"files":[]</v>
      </c>
      <c r="Z1616" s="78"/>
      <c r="AA1616" s="78"/>
      <c r="AB1616" s="78"/>
      <c r="AC1616" s="78" t="str">
        <f>formatRow(Tokens!BJ$2:BK$2,Tokens!BJ1616:BK1616,0,"collection")</f>
        <v>"collection":{"name":"PASS Festival",_x000D_
"family":"Calvi On The Rocks"}</v>
      </c>
      <c r="AD1616" s="1" t="str">
        <f>formatRow(Tokens!BN$2:BR$2,Tokens!BN1616:BR1616,0,"marketplace")</f>
        <v>"marketplace":{"initial_price":294,_x000D_
"reservation_price":"",_x000D_
"duration":"",_x000D_
"max_mint":1,_x000D_
"sell_date":"25/06/2022"}</v>
      </c>
      <c r="AE1616" s="1"/>
    </row>
    <row r="1617" spans="4:31" ht="14.25" customHeight="1" x14ac:dyDescent="0.3">
      <c r="D1617" s="1">
        <f>Tokens!B1617</f>
        <v>312</v>
      </c>
      <c r="E1617" s="17" t="str">
        <f>IF(Tokens!C1617="","",Tokens!C1617)</f>
        <v>#312 Pass Festival</v>
      </c>
      <c r="F1617"/>
      <c r="G1617"/>
      <c r="H1617"/>
      <c r="I1617"/>
      <c r="J1617"/>
      <c r="M1617"/>
      <c r="N1617"/>
      <c r="O1617" s="15" t="str">
        <f t="shared" si="50"/>
        <v>_</v>
      </c>
      <c r="P1617" s="18" t="str">
        <f>IF(F1617="stop","",IF(F1617&lt;&gt;"",HYPERLINK(Settings!$B$5 &amp; "/manage/?network=" &amp; LOWER(B$8) &amp; "&amp;search=token&amp;account=" &amp; ToMint!$B$5 &amp; "&amp;view=" &amp; ToMint!J1617,"TokenSol"),""))</f>
        <v/>
      </c>
      <c r="Q1617" s="2"/>
      <c r="R1617" s="2"/>
      <c r="S1617" s="11"/>
      <c r="T1617" s="78" t="str">
        <f>"owner=" &amp; Tokens!BS1617 &amp; "&amp;filename_for_metadata=" &amp; Tokens!BT1617 &amp; "&amp;offchaindata_platform=" &amp; $B$17 &amp; "&amp;keyfile=" &amp; $B$5 &amp;  "&amp;repository=" &amp; $B$18</f>
        <v>owner=BbDq7xeUzpj8bXfd9N7dh1tw43Ss7xbYpyjoNuwDSrzq&amp;filename_for_metadata=PASSFestival_COR22E312&amp;offchaindata_platform=Github&amp;keyfile=Paul&amp;repository=CalviOnTheRocks2022</v>
      </c>
      <c r="U1617" s="78" t="str">
        <f t="shared" si="51"/>
        <v>{"name":"#312 Pass Festival",_x000D_
"symbol":"COR22E312",_x000D_
"description":"Pass Festival / Pass NFT Festival - 1 édition Calvi on the Rocks 2022",_x000D_
"seller_fee_basis_points":1000,_x000D_
"image":"https://bafybeif6zg2ogfslwjadebeqw5b2z2dirw634ofc4zz2jzeggohw7t4fra.ipfs.nftstorage.link?image_312.webp",_x000D_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17" s="78" t="str">
        <f>formatRow(Tokens!C$2:I$2,Tokens!C1617:I1617)</f>
        <v>"name":"#312 Pass Festival",_x000D_
"symbol":"COR22E312",_x000D_
"description":"Pass Festival / Pass NFT Festival - 1 édition Calvi on the Rocks 2022",_x000D_
"seller_fee_basis_points":1000,_x000D_
"image":"https://bafybeif6zg2ogfslwjadebeqw5b2z2dirw634ofc4zz2jzeggohw7t4fra.ipfs.nftstorage.link?image_312.webp",_x000D_
"Issuer":"NfluenT for Calvi On The rocks",_x000D_
"external_url":""</v>
      </c>
      <c r="W1617" s="78" t="str">
        <f>formatRow(Tokens!J$2:AV$2,Tokens!J1617:AV1617,2,"attributes")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7" s="78" t="str">
        <f>formatRow(Tokens!AX$2:BC$2,Tokens!AX1617:BC1617,2,"creators")</f>
        <v>"creators":[{"address":"ncreator",_x000D_
"share":10},{"address":"cotrcrea",_x000D_
"share":90},{"address":"nminer",_x000D_
"share":0}]</v>
      </c>
      <c r="Y1617" s="78" t="str">
        <f>formatRow(Tokens!BD$2:BI$2,Tokens!BD1617:BI1617,2,"files")</f>
        <v>"files":[]</v>
      </c>
      <c r="Z1617" s="78"/>
      <c r="AA1617" s="78"/>
      <c r="AB1617" s="78"/>
      <c r="AC1617" s="78" t="str">
        <f>formatRow(Tokens!BJ$2:BK$2,Tokens!BJ1617:BK1617,0,"collection")</f>
        <v>"collection":{"name":"PASS Festival",_x000D_
"family":"Calvi On The Rocks"}</v>
      </c>
      <c r="AD1617" s="1" t="str">
        <f>formatRow(Tokens!BN$2:BR$2,Tokens!BN1617:BR1617,0,"marketplace")</f>
        <v>"marketplace":{"initial_price":294,_x000D_
"reservation_price":"",_x000D_
"duration":"",_x000D_
"max_mint":1,_x000D_
"sell_date":"25/06/2022"}</v>
      </c>
      <c r="AE1617" s="1"/>
    </row>
    <row r="1618" spans="4:31" ht="14.25" customHeight="1" x14ac:dyDescent="0.3">
      <c r="D1618" s="1">
        <f>Tokens!B1618</f>
        <v>313</v>
      </c>
      <c r="E1618" s="17" t="str">
        <f>IF(Tokens!C1618="","",Tokens!C1618)</f>
        <v>#313 Pass Festival</v>
      </c>
      <c r="F1618"/>
      <c r="G1618"/>
      <c r="H1618"/>
      <c r="I1618"/>
      <c r="J1618"/>
      <c r="M1618"/>
      <c r="N1618"/>
      <c r="O1618" s="15" t="str">
        <f t="shared" si="50"/>
        <v>_</v>
      </c>
      <c r="P1618" s="18" t="str">
        <f>IF(F1618="stop","",IF(F1618&lt;&gt;"",HYPERLINK(Settings!$B$5 &amp; "/manage/?network=" &amp; LOWER(B$8) &amp; "&amp;search=token&amp;account=" &amp; ToMint!$B$5 &amp; "&amp;view=" &amp; ToMint!J1618,"TokenSol"),""))</f>
        <v/>
      </c>
      <c r="Q1618" s="2"/>
      <c r="R1618" s="2"/>
      <c r="S1618" s="11"/>
      <c r="T1618" s="78" t="str">
        <f>"owner=" &amp; Tokens!BS1618 &amp; "&amp;filename_for_metadata=" &amp; Tokens!BT1618 &amp; "&amp;offchaindata_platform=" &amp; $B$17 &amp; "&amp;keyfile=" &amp; $B$5 &amp;  "&amp;repository=" &amp; $B$18</f>
        <v>owner=BbDq7xeUzpj8bXfd9N7dh1tw43Ss7xbYpyjoNuwDSrzq&amp;filename_for_metadata=PASSFestival_COR22E313&amp;offchaindata_platform=Github&amp;keyfile=Paul&amp;repository=CalviOnTheRocks2022</v>
      </c>
      <c r="U1618" s="78" t="str">
        <f t="shared" si="51"/>
        <v>{"name":"#313 Pass Festival",_x000D_
"symbol":"COR22E313",_x000D_
"description":"Pass Festival / Pass NFT Festival - 1 édition Calvi on the Rocks 2022",_x000D_
"seller_fee_basis_points":1000,_x000D_
"image":"https://bafybeiaskbv5goco55xo3tpprvxxubzqpab73jzmlcwodyyqaqfffk37oa.ipfs.nftstorage.link?image_313.webp",_x000D_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18" s="78" t="str">
        <f>formatRow(Tokens!C$2:I$2,Tokens!C1618:I1618)</f>
        <v>"name":"#313 Pass Festival",_x000D_
"symbol":"COR22E313",_x000D_
"description":"Pass Festival / Pass NFT Festival - 1 édition Calvi on the Rocks 2022",_x000D_
"seller_fee_basis_points":1000,_x000D_
"image":"https://bafybeiaskbv5goco55xo3tpprvxxubzqpab73jzmlcwodyyqaqfffk37oa.ipfs.nftstorage.link?image_313.webp",_x000D_
"Issuer":"NfluenT for Calvi On The rocks",_x000D_
"external_url":""</v>
      </c>
      <c r="W1618" s="78" t="str">
        <f>formatRow(Tokens!J$2:AV$2,Tokens!J1618:AV1618,2,"attributes")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8" s="78" t="str">
        <f>formatRow(Tokens!AX$2:BC$2,Tokens!AX1618:BC1618,2,"creators")</f>
        <v>"creators":[{"address":"ncreator",_x000D_
"share":10},{"address":"cotrcrea",_x000D_
"share":90},{"address":"nminer",_x000D_
"share":0}]</v>
      </c>
      <c r="Y1618" s="78" t="str">
        <f>formatRow(Tokens!BD$2:BI$2,Tokens!BD1618:BI1618,2,"files")</f>
        <v>"files":[]</v>
      </c>
      <c r="Z1618" s="78"/>
      <c r="AA1618" s="78"/>
      <c r="AB1618" s="78"/>
      <c r="AC1618" s="78" t="str">
        <f>formatRow(Tokens!BJ$2:BK$2,Tokens!BJ1618:BK1618,0,"collection")</f>
        <v>"collection":{"name":"PASS Festival",_x000D_
"family":"Calvi On The Rocks"}</v>
      </c>
      <c r="AD1618" s="1" t="str">
        <f>formatRow(Tokens!BN$2:BR$2,Tokens!BN1618:BR1618,0,"marketplace")</f>
        <v>"marketplace":{"initial_price":294,_x000D_
"reservation_price":"",_x000D_
"duration":"",_x000D_
"max_mint":1,_x000D_
"sell_date":"25/06/2022"}</v>
      </c>
      <c r="AE1618" s="1"/>
    </row>
    <row r="1619" spans="4:31" ht="14.25" customHeight="1" x14ac:dyDescent="0.3">
      <c r="D1619" s="1">
        <f>Tokens!B1619</f>
        <v>314</v>
      </c>
      <c r="E1619" s="17" t="str">
        <f>IF(Tokens!C1619="","",Tokens!C1619)</f>
        <v>#314 Pass Festival</v>
      </c>
      <c r="F1619"/>
      <c r="G1619"/>
      <c r="H1619"/>
      <c r="I1619"/>
      <c r="J1619"/>
      <c r="M1619"/>
      <c r="N1619"/>
      <c r="O1619" s="15" t="str">
        <f t="shared" si="50"/>
        <v>_</v>
      </c>
      <c r="P1619" s="18" t="str">
        <f>IF(F1619="stop","",IF(F1619&lt;&gt;"",HYPERLINK(Settings!$B$5 &amp; "/manage/?network=" &amp; LOWER(B$8) &amp; "&amp;search=token&amp;account=" &amp; ToMint!$B$5 &amp; "&amp;view=" &amp; ToMint!J1619,"TokenSol"),""))</f>
        <v/>
      </c>
      <c r="Q1619" s="2"/>
      <c r="R1619" s="2"/>
      <c r="S1619" s="11"/>
      <c r="T1619" s="78" t="str">
        <f>"owner=" &amp; Tokens!BS1619 &amp; "&amp;filename_for_metadata=" &amp; Tokens!BT1619 &amp; "&amp;offchaindata_platform=" &amp; $B$17 &amp; "&amp;keyfile=" &amp; $B$5 &amp;  "&amp;repository=" &amp; $B$18</f>
        <v>owner=BbDq7xeUzpj8bXfd9N7dh1tw43Ss7xbYpyjoNuwDSrzq&amp;filename_for_metadata=PASSFestival_COR22E314&amp;offchaindata_platform=Github&amp;keyfile=Paul&amp;repository=CalviOnTheRocks2022</v>
      </c>
      <c r="U1619" s="78" t="str">
        <f t="shared" si="51"/>
        <v>{"name":"#314 Pass Festival",_x000D_
"symbol":"COR22E314",_x000D_
"description":"Pass Festival / Pass NFT Festival - 1 édition Calvi on the Rocks 2022",_x000D_
"seller_fee_basis_points":1000,_x000D_
"image":"https://bafybeibr5o5adkvhomchaw2mcjyt5n4b3zr5ysvdzgfeda2zvos5f5ynhy.ipfs.nftstorage.link?image_314.webp",_x000D_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19" s="78" t="str">
        <f>formatRow(Tokens!C$2:I$2,Tokens!C1619:I1619)</f>
        <v>"name":"#314 Pass Festival",_x000D_
"symbol":"COR22E314",_x000D_
"description":"Pass Festival / Pass NFT Festival - 1 édition Calvi on the Rocks 2022",_x000D_
"seller_fee_basis_points":1000,_x000D_
"image":"https://bafybeibr5o5adkvhomchaw2mcjyt5n4b3zr5ysvdzgfeda2zvos5f5ynhy.ipfs.nftstorage.link?image_314.webp",_x000D_
"Issuer":"NfluenT for Calvi On The rocks",_x000D_
"external_url":""</v>
      </c>
      <c r="W1619" s="78" t="str">
        <f>formatRow(Tokens!J$2:AV$2,Tokens!J1619:AV1619,2,"attributes")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9" s="78" t="str">
        <f>formatRow(Tokens!AX$2:BC$2,Tokens!AX1619:BC1619,2,"creators")</f>
        <v>"creators":[{"address":"ncreator",_x000D_
"share":10},{"address":"cotrcrea",_x000D_
"share":90},{"address":"nminer",_x000D_
"share":0}]</v>
      </c>
      <c r="Y1619" s="78" t="str">
        <f>formatRow(Tokens!BD$2:BI$2,Tokens!BD1619:BI1619,2,"files")</f>
        <v>"files":[]</v>
      </c>
      <c r="Z1619" s="78"/>
      <c r="AA1619" s="78"/>
      <c r="AB1619" s="78"/>
      <c r="AC1619" s="78" t="str">
        <f>formatRow(Tokens!BJ$2:BK$2,Tokens!BJ1619:BK1619,0,"collection")</f>
        <v>"collection":{"name":"PASS Festival",_x000D_
"family":"Calvi On The Rocks"}</v>
      </c>
      <c r="AD1619" s="1" t="str">
        <f>formatRow(Tokens!BN$2:BR$2,Tokens!BN1619:BR1619,0,"marketplace")</f>
        <v>"marketplace":{"initial_price":294,_x000D_
"reservation_price":"",_x000D_
"duration":"",_x000D_
"max_mint":1,_x000D_
"sell_date":"25/06/2022"}</v>
      </c>
      <c r="AE1619" s="1"/>
    </row>
    <row r="1620" spans="4:31" ht="14.25" customHeight="1" x14ac:dyDescent="0.3">
      <c r="D1620" s="1">
        <f>Tokens!B1620</f>
        <v>315</v>
      </c>
      <c r="E1620" s="17" t="str">
        <f>IF(Tokens!C1620="","",Tokens!C1620)</f>
        <v>#315 Pass Festival</v>
      </c>
      <c r="F1620"/>
      <c r="G1620"/>
      <c r="H1620"/>
      <c r="I1620"/>
      <c r="J1620"/>
      <c r="M1620"/>
      <c r="N1620"/>
      <c r="O1620" s="15" t="str">
        <f t="shared" si="50"/>
        <v>_</v>
      </c>
      <c r="P1620" s="18" t="str">
        <f>IF(F1620="stop","",IF(F1620&lt;&gt;"",HYPERLINK(Settings!$B$5 &amp; "/manage/?network=" &amp; LOWER(B$8) &amp; "&amp;search=token&amp;account=" &amp; ToMint!$B$5 &amp; "&amp;view=" &amp; ToMint!J1620,"TokenSol"),""))</f>
        <v/>
      </c>
      <c r="Q1620" s="2"/>
      <c r="R1620" s="2"/>
      <c r="S1620" s="11"/>
      <c r="T1620" s="78" t="str">
        <f>"owner=" &amp; Tokens!BS1620 &amp; "&amp;filename_for_metadata=" &amp; Tokens!BT1620 &amp; "&amp;offchaindata_platform=" &amp; $B$17 &amp; "&amp;keyfile=" &amp; $B$5 &amp;  "&amp;repository=" &amp; $B$18</f>
        <v>owner=BbDq7xeUzpj8bXfd9N7dh1tw43Ss7xbYpyjoNuwDSrzq&amp;filename_for_metadata=PASSFestival_COR22E315&amp;offchaindata_platform=Github&amp;keyfile=Paul&amp;repository=CalviOnTheRocks2022</v>
      </c>
      <c r="U1620" s="78" t="str">
        <f t="shared" si="51"/>
        <v>{"name":"#315 Pass Festival",_x000D_
"symbol":"COR22E315",_x000D_
"description":"Pass Festival / Pass NFT Festival - 1 édition Calvi on the Rocks 2022",_x000D_
"seller_fee_basis_points":1000,_x000D_
"image":"https://bafybeibvndizjhfss32gw5pbh5lay7wmy2u4ya5ux76xgc5yhxvqmuygv4.ipfs.nftstorage.link?image_315.webp",_x000D_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20" s="78" t="str">
        <f>formatRow(Tokens!C$2:I$2,Tokens!C1620:I1620)</f>
        <v>"name":"#315 Pass Festival",_x000D_
"symbol":"COR22E315",_x000D_
"description":"Pass Festival / Pass NFT Festival - 1 édition Calvi on the Rocks 2022",_x000D_
"seller_fee_basis_points":1000,_x000D_
"image":"https://bafybeibvndizjhfss32gw5pbh5lay7wmy2u4ya5ux76xgc5yhxvqmuygv4.ipfs.nftstorage.link?image_315.webp",_x000D_
"Issuer":"NfluenT for Calvi On The rocks",_x000D_
"external_url":""</v>
      </c>
      <c r="W1620" s="78" t="str">
        <f>formatRow(Tokens!J$2:AV$2,Tokens!J1620:AV1620,2,"attributes")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0" s="78" t="str">
        <f>formatRow(Tokens!AX$2:BC$2,Tokens!AX1620:BC1620,2,"creators")</f>
        <v>"creators":[{"address":"ncreator",_x000D_
"share":10},{"address":"cotrcrea",_x000D_
"share":90},{"address":"nminer",_x000D_
"share":0}]</v>
      </c>
      <c r="Y1620" s="78" t="str">
        <f>formatRow(Tokens!BD$2:BI$2,Tokens!BD1620:BI1620,2,"files")</f>
        <v>"files":[]</v>
      </c>
      <c r="Z1620" s="78"/>
      <c r="AA1620" s="78"/>
      <c r="AB1620" s="78"/>
      <c r="AC1620" s="78" t="str">
        <f>formatRow(Tokens!BJ$2:BK$2,Tokens!BJ1620:BK1620,0,"collection")</f>
        <v>"collection":{"name":"PASS Festival",_x000D_
"family":"Calvi On The Rocks"}</v>
      </c>
      <c r="AD1620" s="1" t="str">
        <f>formatRow(Tokens!BN$2:BR$2,Tokens!BN1620:BR1620,0,"marketplace")</f>
        <v>"marketplace":{"initial_price":294,_x000D_
"reservation_price":"",_x000D_
"duration":"",_x000D_
"max_mint":1,_x000D_
"sell_date":"25/06/2022"}</v>
      </c>
      <c r="AE1620" s="1"/>
    </row>
    <row r="1621" spans="4:31" ht="14.25" customHeight="1" x14ac:dyDescent="0.3">
      <c r="D1621" s="1">
        <f>Tokens!B1621</f>
        <v>316</v>
      </c>
      <c r="E1621" s="17" t="str">
        <f>IF(Tokens!C1621="","",Tokens!C1621)</f>
        <v>#316 Pass Festival</v>
      </c>
      <c r="F1621"/>
      <c r="G1621"/>
      <c r="H1621"/>
      <c r="I1621"/>
      <c r="J1621"/>
      <c r="M1621"/>
      <c r="N1621"/>
      <c r="O1621" s="15" t="str">
        <f t="shared" si="50"/>
        <v>_</v>
      </c>
      <c r="P1621" s="18" t="str">
        <f>IF(F1621="stop","",IF(F1621&lt;&gt;"",HYPERLINK(Settings!$B$5 &amp; "/manage/?network=" &amp; LOWER(B$8) &amp; "&amp;search=token&amp;account=" &amp; ToMint!$B$5 &amp; "&amp;view=" &amp; ToMint!J1621,"TokenSol"),""))</f>
        <v/>
      </c>
      <c r="Q1621" s="2"/>
      <c r="R1621" s="2"/>
      <c r="S1621" s="11"/>
      <c r="T1621" s="78" t="str">
        <f>"owner=" &amp; Tokens!BS1621 &amp; "&amp;filename_for_metadata=" &amp; Tokens!BT1621 &amp; "&amp;offchaindata_platform=" &amp; $B$17 &amp; "&amp;keyfile=" &amp; $B$5 &amp;  "&amp;repository=" &amp; $B$18</f>
        <v>owner=BbDq7xeUzpj8bXfd9N7dh1tw43Ss7xbYpyjoNuwDSrzq&amp;filename_for_metadata=PASSFestival_COR22E316&amp;offchaindata_platform=Github&amp;keyfile=Paul&amp;repository=CalviOnTheRocks2022</v>
      </c>
      <c r="U1621" s="78" t="str">
        <f t="shared" si="51"/>
        <v>{"name":"#316 Pass Festival",_x000D_
"symbol":"COR22E316",_x000D_
"description":"Pass Festival / Pass NFT Festival - 1 édition Calvi on the Rocks 2022",_x000D_
"seller_fee_basis_points":1000,_x000D_
"image":"https://bafybeigk7yd6ueteo5r2jlcmbtox5u5z7ljhmjxiyuymftu2ylua4mpw7u.ipfs.nftstorage.link?image_316.webp",_x000D_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21" s="78" t="str">
        <f>formatRow(Tokens!C$2:I$2,Tokens!C1621:I1621)</f>
        <v>"name":"#316 Pass Festival",_x000D_
"symbol":"COR22E316",_x000D_
"description":"Pass Festival / Pass NFT Festival - 1 édition Calvi on the Rocks 2022",_x000D_
"seller_fee_basis_points":1000,_x000D_
"image":"https://bafybeigk7yd6ueteo5r2jlcmbtox5u5z7ljhmjxiyuymftu2ylua4mpw7u.ipfs.nftstorage.link?image_316.webp",_x000D_
"Issuer":"NfluenT for Calvi On The rocks",_x000D_
"external_url":""</v>
      </c>
      <c r="W1621" s="78" t="str">
        <f>formatRow(Tokens!J$2:AV$2,Tokens!J1621:AV1621,2,"attributes")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1" s="78" t="str">
        <f>formatRow(Tokens!AX$2:BC$2,Tokens!AX1621:BC1621,2,"creators")</f>
        <v>"creators":[{"address":"ncreator",_x000D_
"share":10},{"address":"cotrcrea",_x000D_
"share":90},{"address":"nminer",_x000D_
"share":0}]</v>
      </c>
      <c r="Y1621" s="78" t="str">
        <f>formatRow(Tokens!BD$2:BI$2,Tokens!BD1621:BI1621,2,"files")</f>
        <v>"files":[]</v>
      </c>
      <c r="Z1621" s="78"/>
      <c r="AA1621" s="78"/>
      <c r="AB1621" s="78"/>
      <c r="AC1621" s="78" t="str">
        <f>formatRow(Tokens!BJ$2:BK$2,Tokens!BJ1621:BK1621,0,"collection")</f>
        <v>"collection":{"name":"PASS Festival",_x000D_
"family":"Calvi On The Rocks"}</v>
      </c>
      <c r="AD1621" s="1" t="str">
        <f>formatRow(Tokens!BN$2:BR$2,Tokens!BN1621:BR1621,0,"marketplace")</f>
        <v>"marketplace":{"initial_price":294,_x000D_
"reservation_price":"",_x000D_
"duration":"",_x000D_
"max_mint":1,_x000D_
"sell_date":"25/06/2022"}</v>
      </c>
      <c r="AE1621" s="1"/>
    </row>
    <row r="1622" spans="4:31" ht="14.25" customHeight="1" x14ac:dyDescent="0.3">
      <c r="D1622" s="1">
        <f>Tokens!B1622</f>
        <v>317</v>
      </c>
      <c r="E1622" s="17" t="str">
        <f>IF(Tokens!C1622="","",Tokens!C1622)</f>
        <v>#317 Pass Festival</v>
      </c>
      <c r="F1622"/>
      <c r="G1622"/>
      <c r="H1622"/>
      <c r="I1622"/>
      <c r="J1622"/>
      <c r="M1622"/>
      <c r="N1622"/>
      <c r="O1622" s="15" t="str">
        <f t="shared" si="50"/>
        <v>_</v>
      </c>
      <c r="P1622" s="18" t="str">
        <f>IF(F1622="stop","",IF(F1622&lt;&gt;"",HYPERLINK(Settings!$B$5 &amp; "/manage/?network=" &amp; LOWER(B$8) &amp; "&amp;search=token&amp;account=" &amp; ToMint!$B$5 &amp; "&amp;view=" &amp; ToMint!J1622,"TokenSol"),""))</f>
        <v/>
      </c>
      <c r="Q1622" s="2"/>
      <c r="R1622" s="2"/>
      <c r="S1622" s="11"/>
      <c r="T1622" s="78" t="str">
        <f>"owner=" &amp; Tokens!BS1622 &amp; "&amp;filename_for_metadata=" &amp; Tokens!BT1622 &amp; "&amp;offchaindata_platform=" &amp; $B$17 &amp; "&amp;keyfile=" &amp; $B$5 &amp;  "&amp;repository=" &amp; $B$18</f>
        <v>owner=BbDq7xeUzpj8bXfd9N7dh1tw43Ss7xbYpyjoNuwDSrzq&amp;filename_for_metadata=PASSFestival_COR22E317&amp;offchaindata_platform=Github&amp;keyfile=Paul&amp;repository=CalviOnTheRocks2022</v>
      </c>
      <c r="U1622" s="78" t="str">
        <f t="shared" si="51"/>
        <v>{"name":"#317 Pass Festival",_x000D_
"symbol":"COR22E317",_x000D_
"description":"Pass Festival / Pass NFT Festival - 1 édition Calvi on the Rocks 2022",_x000D_
"seller_fee_basis_points":1000,_x000D_
"image":"https://bafybeicbwt6mvyrah2yg75luxa2s3stwrolg2nu73w6ukgfy2kttr2bp4q.ipfs.nftstorage.link?image_317.webp",_x000D_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22" s="78" t="str">
        <f>formatRow(Tokens!C$2:I$2,Tokens!C1622:I1622)</f>
        <v>"name":"#317 Pass Festival",_x000D_
"symbol":"COR22E317",_x000D_
"description":"Pass Festival / Pass NFT Festival - 1 édition Calvi on the Rocks 2022",_x000D_
"seller_fee_basis_points":1000,_x000D_
"image":"https://bafybeicbwt6mvyrah2yg75luxa2s3stwrolg2nu73w6ukgfy2kttr2bp4q.ipfs.nftstorage.link?image_317.webp",_x000D_
"Issuer":"NfluenT for Calvi On The rocks",_x000D_
"external_url":""</v>
      </c>
      <c r="W1622" s="78" t="str">
        <f>formatRow(Tokens!J$2:AV$2,Tokens!J1622:AV1622,2,"attributes")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2" s="78" t="str">
        <f>formatRow(Tokens!AX$2:BC$2,Tokens!AX1622:BC1622,2,"creators")</f>
        <v>"creators":[{"address":"ncreator",_x000D_
"share":10},{"address":"cotrcrea",_x000D_
"share":90},{"address":"nminer",_x000D_
"share":0}]</v>
      </c>
      <c r="Y1622" s="78" t="str">
        <f>formatRow(Tokens!BD$2:BI$2,Tokens!BD1622:BI1622,2,"files")</f>
        <v>"files":[]</v>
      </c>
      <c r="Z1622" s="78"/>
      <c r="AA1622" s="78"/>
      <c r="AB1622" s="78"/>
      <c r="AC1622" s="78" t="str">
        <f>formatRow(Tokens!BJ$2:BK$2,Tokens!BJ1622:BK1622,0,"collection")</f>
        <v>"collection":{"name":"PASS Festival",_x000D_
"family":"Calvi On The Rocks"}</v>
      </c>
      <c r="AD1622" s="1" t="str">
        <f>formatRow(Tokens!BN$2:BR$2,Tokens!BN1622:BR1622,0,"marketplace")</f>
        <v>"marketplace":{"initial_price":294,_x000D_
"reservation_price":"",_x000D_
"duration":"",_x000D_
"max_mint":1,_x000D_
"sell_date":"25/06/2022"}</v>
      </c>
      <c r="AE1622" s="1"/>
    </row>
    <row r="1623" spans="4:31" ht="14.25" customHeight="1" x14ac:dyDescent="0.3">
      <c r="D1623" s="1">
        <f>Tokens!B1623</f>
        <v>318</v>
      </c>
      <c r="E1623" s="17" t="str">
        <f>IF(Tokens!C1623="","",Tokens!C1623)</f>
        <v>#318 Pass Festival</v>
      </c>
      <c r="F1623"/>
      <c r="G1623"/>
      <c r="H1623"/>
      <c r="I1623"/>
      <c r="J1623"/>
      <c r="M1623"/>
      <c r="N1623"/>
      <c r="O1623" s="15" t="str">
        <f t="shared" si="50"/>
        <v>_</v>
      </c>
      <c r="P1623" s="18" t="str">
        <f>IF(F1623="stop","",IF(F1623&lt;&gt;"",HYPERLINK(Settings!$B$5 &amp; "/manage/?network=" &amp; LOWER(B$8) &amp; "&amp;search=token&amp;account=" &amp; ToMint!$B$5 &amp; "&amp;view=" &amp; ToMint!J1623,"TokenSol"),""))</f>
        <v/>
      </c>
      <c r="Q1623" s="2"/>
      <c r="R1623" s="2"/>
      <c r="S1623" s="11"/>
      <c r="T1623" s="78" t="str">
        <f>"owner=" &amp; Tokens!BS1623 &amp; "&amp;filename_for_metadata=" &amp; Tokens!BT1623 &amp; "&amp;offchaindata_platform=" &amp; $B$17 &amp; "&amp;keyfile=" &amp; $B$5 &amp;  "&amp;repository=" &amp; $B$18</f>
        <v>owner=BbDq7xeUzpj8bXfd9N7dh1tw43Ss7xbYpyjoNuwDSrzq&amp;filename_for_metadata=PASSFestival_COR22E318&amp;offchaindata_platform=Github&amp;keyfile=Paul&amp;repository=CalviOnTheRocks2022</v>
      </c>
      <c r="U1623" s="78" t="str">
        <f t="shared" si="51"/>
        <v>{"name":"#318 Pass Festival",_x000D_
"symbol":"COR22E318",_x000D_
"description":"Pass Festival / Pass NFT Festival - 1 édition Calvi on the Rocks 2022",_x000D_
"seller_fee_basis_points":1000,_x000D_
"image":"https://bafybeicdursasx5ox6zx2zw33oapt5qigbnzn7sbr6wop52nsjunjkvple.ipfs.nftstorage.link?image_318.webp",_x000D_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23" s="78" t="str">
        <f>formatRow(Tokens!C$2:I$2,Tokens!C1623:I1623)</f>
        <v>"name":"#318 Pass Festival",_x000D_
"symbol":"COR22E318",_x000D_
"description":"Pass Festival / Pass NFT Festival - 1 édition Calvi on the Rocks 2022",_x000D_
"seller_fee_basis_points":1000,_x000D_
"image":"https://bafybeicdursasx5ox6zx2zw33oapt5qigbnzn7sbr6wop52nsjunjkvple.ipfs.nftstorage.link?image_318.webp",_x000D_
"Issuer":"NfluenT for Calvi On The rocks",_x000D_
"external_url":""</v>
      </c>
      <c r="W1623" s="78" t="str">
        <f>formatRow(Tokens!J$2:AV$2,Tokens!J1623:AV1623,2,"attributes")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3" s="78" t="str">
        <f>formatRow(Tokens!AX$2:BC$2,Tokens!AX1623:BC1623,2,"creators")</f>
        <v>"creators":[{"address":"ncreator",_x000D_
"share":10},{"address":"cotrcrea",_x000D_
"share":90},{"address":"nminer",_x000D_
"share":0}]</v>
      </c>
      <c r="Y1623" s="78" t="str">
        <f>formatRow(Tokens!BD$2:BI$2,Tokens!BD1623:BI1623,2,"files")</f>
        <v>"files":[]</v>
      </c>
      <c r="Z1623" s="78"/>
      <c r="AA1623" s="78"/>
      <c r="AB1623" s="78"/>
      <c r="AC1623" s="78" t="str">
        <f>formatRow(Tokens!BJ$2:BK$2,Tokens!BJ1623:BK1623,0,"collection")</f>
        <v>"collection":{"name":"PASS Festival",_x000D_
"family":"Calvi On The Rocks"}</v>
      </c>
      <c r="AD1623" s="1" t="str">
        <f>formatRow(Tokens!BN$2:BR$2,Tokens!BN1623:BR1623,0,"marketplace")</f>
        <v>"marketplace":{"initial_price":294,_x000D_
"reservation_price":"",_x000D_
"duration":"",_x000D_
"max_mint":1,_x000D_
"sell_date":"25/06/2022"}</v>
      </c>
      <c r="AE1623" s="1"/>
    </row>
    <row r="1624" spans="4:31" ht="14.25" customHeight="1" x14ac:dyDescent="0.3">
      <c r="D1624" s="1">
        <f>Tokens!B1624</f>
        <v>319</v>
      </c>
      <c r="E1624" s="17" t="str">
        <f>IF(Tokens!C1624="","",Tokens!C1624)</f>
        <v>#319 Pass Festival</v>
      </c>
      <c r="F1624"/>
      <c r="G1624"/>
      <c r="H1624"/>
      <c r="I1624"/>
      <c r="J1624"/>
      <c r="M1624"/>
      <c r="N1624"/>
      <c r="O1624" s="15" t="str">
        <f t="shared" si="50"/>
        <v>_</v>
      </c>
      <c r="P1624" s="18" t="str">
        <f>IF(F1624="stop","",IF(F1624&lt;&gt;"",HYPERLINK(Settings!$B$5 &amp; "/manage/?network=" &amp; LOWER(B$8) &amp; "&amp;search=token&amp;account=" &amp; ToMint!$B$5 &amp; "&amp;view=" &amp; ToMint!J1624,"TokenSol"),""))</f>
        <v/>
      </c>
      <c r="Q1624" s="2"/>
      <c r="R1624" s="2"/>
      <c r="S1624" s="11"/>
      <c r="T1624" s="78" t="str">
        <f>"owner=" &amp; Tokens!BS1624 &amp; "&amp;filename_for_metadata=" &amp; Tokens!BT1624 &amp; "&amp;offchaindata_platform=" &amp; $B$17 &amp; "&amp;keyfile=" &amp; $B$5 &amp;  "&amp;repository=" &amp; $B$18</f>
        <v>owner=BbDq7xeUzpj8bXfd9N7dh1tw43Ss7xbYpyjoNuwDSrzq&amp;filename_for_metadata=PASSFestival_COR22E319&amp;offchaindata_platform=Github&amp;keyfile=Paul&amp;repository=CalviOnTheRocks2022</v>
      </c>
      <c r="U1624" s="78" t="str">
        <f t="shared" si="51"/>
        <v>{"name":"#319 Pass Festival",_x000D_
"symbol":"COR22E319",_x000D_
"description":"Pass Festival / Pass NFT Festival - 1 édition Calvi on the Rocks 2022",_x000D_
"seller_fee_basis_points":1000,_x000D_
"image":"https://bafybeibmccgmhg6wjigymwqiocps4qjltepzkeuwopysyzcbahz7uex6lu.ipfs.nftstorage.link?image_319.webp",_x000D_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24" s="78" t="str">
        <f>formatRow(Tokens!C$2:I$2,Tokens!C1624:I1624)</f>
        <v>"name":"#319 Pass Festival",_x000D_
"symbol":"COR22E319",_x000D_
"description":"Pass Festival / Pass NFT Festival - 1 édition Calvi on the Rocks 2022",_x000D_
"seller_fee_basis_points":1000,_x000D_
"image":"https://bafybeibmccgmhg6wjigymwqiocps4qjltepzkeuwopysyzcbahz7uex6lu.ipfs.nftstorage.link?image_319.webp",_x000D_
"Issuer":"NfluenT for Calvi On The rocks",_x000D_
"external_url":""</v>
      </c>
      <c r="W1624" s="78" t="str">
        <f>formatRow(Tokens!J$2:AV$2,Tokens!J1624:AV1624,2,"attributes")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4" s="78" t="str">
        <f>formatRow(Tokens!AX$2:BC$2,Tokens!AX1624:BC1624,2,"creators")</f>
        <v>"creators":[{"address":"ncreator",_x000D_
"share":10},{"address":"cotrcrea",_x000D_
"share":90},{"address":"nminer",_x000D_
"share":0}]</v>
      </c>
      <c r="Y1624" s="78" t="str">
        <f>formatRow(Tokens!BD$2:BI$2,Tokens!BD1624:BI1624,2,"files")</f>
        <v>"files":[]</v>
      </c>
      <c r="Z1624" s="78"/>
      <c r="AA1624" s="78"/>
      <c r="AB1624" s="78"/>
      <c r="AC1624" s="78" t="str">
        <f>formatRow(Tokens!BJ$2:BK$2,Tokens!BJ1624:BK1624,0,"collection")</f>
        <v>"collection":{"name":"PASS Festival",_x000D_
"family":"Calvi On The Rocks"}</v>
      </c>
      <c r="AD1624" s="1" t="str">
        <f>formatRow(Tokens!BN$2:BR$2,Tokens!BN1624:BR1624,0,"marketplace")</f>
        <v>"marketplace":{"initial_price":294,_x000D_
"reservation_price":"",_x000D_
"duration":"",_x000D_
"max_mint":1,_x000D_
"sell_date":"25/06/2022"}</v>
      </c>
      <c r="AE1624" s="1"/>
    </row>
    <row r="1625" spans="4:31" ht="14.25" customHeight="1" x14ac:dyDescent="0.3">
      <c r="D1625" s="1">
        <f>Tokens!B1625</f>
        <v>320</v>
      </c>
      <c r="E1625" s="17" t="str">
        <f>IF(Tokens!C1625="","",Tokens!C1625)</f>
        <v>#320 Pass Festival</v>
      </c>
      <c r="F1625"/>
      <c r="G1625"/>
      <c r="H1625"/>
      <c r="I1625"/>
      <c r="J1625"/>
      <c r="M1625"/>
      <c r="N1625"/>
      <c r="O1625" s="15" t="str">
        <f t="shared" si="50"/>
        <v>_</v>
      </c>
      <c r="P1625" s="18" t="str">
        <f>IF(F1625="stop","",IF(F1625&lt;&gt;"",HYPERLINK(Settings!$B$5 &amp; "/manage/?network=" &amp; LOWER(B$8) &amp; "&amp;search=token&amp;account=" &amp; ToMint!$B$5 &amp; "&amp;view=" &amp; ToMint!J1625,"TokenSol"),""))</f>
        <v/>
      </c>
      <c r="Q1625" s="2"/>
      <c r="R1625" s="2"/>
      <c r="S1625" s="11"/>
      <c r="T1625" s="78" t="str">
        <f>"owner=" &amp; Tokens!BS1625 &amp; "&amp;filename_for_metadata=" &amp; Tokens!BT1625 &amp; "&amp;offchaindata_platform=" &amp; $B$17 &amp; "&amp;keyfile=" &amp; $B$5 &amp;  "&amp;repository=" &amp; $B$18</f>
        <v>owner=BbDq7xeUzpj8bXfd9N7dh1tw43Ss7xbYpyjoNuwDSrzq&amp;filename_for_metadata=PASSFestival_COR22E320&amp;offchaindata_platform=Github&amp;keyfile=Paul&amp;repository=CalviOnTheRocks2022</v>
      </c>
      <c r="U1625" s="78" t="str">
        <f t="shared" si="51"/>
        <v>{"name":"#320 Pass Festival",_x000D_
"symbol":"COR22E320",_x000D_
"description":"Pass Festival / Pass NFT Festival - 1 édition Calvi on the Rocks 2022",_x000D_
"seller_fee_basis_points":1000,_x000D_
"image":"https://bafybeiaijbjhsiukgmryyrvbuop6yctu5uh6rgjpdrlgribp7qct7gcyby.ipfs.nftstorage.link?image_320.webp",_x000D_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25" s="78" t="str">
        <f>formatRow(Tokens!C$2:I$2,Tokens!C1625:I1625)</f>
        <v>"name":"#320 Pass Festival",_x000D_
"symbol":"COR22E320",_x000D_
"description":"Pass Festival / Pass NFT Festival - 1 édition Calvi on the Rocks 2022",_x000D_
"seller_fee_basis_points":1000,_x000D_
"image":"https://bafybeiaijbjhsiukgmryyrvbuop6yctu5uh6rgjpdrlgribp7qct7gcyby.ipfs.nftstorage.link?image_320.webp",_x000D_
"Issuer":"NfluenT for Calvi On The rocks",_x000D_
"external_url":""</v>
      </c>
      <c r="W1625" s="78" t="str">
        <f>formatRow(Tokens!J$2:AV$2,Tokens!J1625:AV1625,2,"attributes")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5" s="78" t="str">
        <f>formatRow(Tokens!AX$2:BC$2,Tokens!AX1625:BC1625,2,"creators")</f>
        <v>"creators":[{"address":"ncreator",_x000D_
"share":10},{"address":"cotrcrea",_x000D_
"share":90},{"address":"nminer",_x000D_
"share":0}]</v>
      </c>
      <c r="Y1625" s="78" t="str">
        <f>formatRow(Tokens!BD$2:BI$2,Tokens!BD1625:BI1625,2,"files")</f>
        <v>"files":[]</v>
      </c>
      <c r="Z1625" s="78"/>
      <c r="AA1625" s="78"/>
      <c r="AB1625" s="78"/>
      <c r="AC1625" s="78" t="str">
        <f>formatRow(Tokens!BJ$2:BK$2,Tokens!BJ1625:BK1625,0,"collection")</f>
        <v>"collection":{"name":"PASS Festival",_x000D_
"family":"Calvi On The Rocks"}</v>
      </c>
      <c r="AD1625" s="1" t="str">
        <f>formatRow(Tokens!BN$2:BR$2,Tokens!BN1625:BR1625,0,"marketplace")</f>
        <v>"marketplace":{"initial_price":294,_x000D_
"reservation_price":"",_x000D_
"duration":"",_x000D_
"max_mint":1,_x000D_
"sell_date":"25/06/2022"}</v>
      </c>
      <c r="AE1625" s="1"/>
    </row>
    <row r="1626" spans="4:31" ht="14.25" customHeight="1" x14ac:dyDescent="0.3">
      <c r="D1626" s="1">
        <f>Tokens!B1626</f>
        <v>321</v>
      </c>
      <c r="E1626" s="17" t="str">
        <f>IF(Tokens!C1626="","",Tokens!C1626)</f>
        <v>#321 Pass Festival</v>
      </c>
      <c r="F1626"/>
      <c r="G1626"/>
      <c r="H1626"/>
      <c r="I1626"/>
      <c r="J1626"/>
      <c r="M1626"/>
      <c r="N1626"/>
      <c r="O1626" s="15" t="str">
        <f t="shared" si="50"/>
        <v>_</v>
      </c>
      <c r="P1626" s="18" t="str">
        <f>IF(F1626="stop","",IF(F1626&lt;&gt;"",HYPERLINK(Settings!$B$5 &amp; "/manage/?network=" &amp; LOWER(B$8) &amp; "&amp;search=token&amp;account=" &amp; ToMint!$B$5 &amp; "&amp;view=" &amp; ToMint!J1626,"TokenSol"),""))</f>
        <v/>
      </c>
      <c r="Q1626" s="2"/>
      <c r="R1626" s="2"/>
      <c r="S1626" s="11"/>
      <c r="T1626" s="78" t="str">
        <f>"owner=" &amp; Tokens!BS1626 &amp; "&amp;filename_for_metadata=" &amp; Tokens!BT1626 &amp; "&amp;offchaindata_platform=" &amp; $B$17 &amp; "&amp;keyfile=" &amp; $B$5 &amp;  "&amp;repository=" &amp; $B$18</f>
        <v>owner=BbDq7xeUzpj8bXfd9N7dh1tw43Ss7xbYpyjoNuwDSrzq&amp;filename_for_metadata=PASSFestival_COR22E321&amp;offchaindata_platform=Github&amp;keyfile=Paul&amp;repository=CalviOnTheRocks2022</v>
      </c>
      <c r="U1626" s="78" t="str">
        <f t="shared" si="51"/>
        <v>{"name":"#321 Pass Festival",_x000D_
"symbol":"COR22E321",_x000D_
"description":"Pass Festival / Pass NFT Festival - 1 édition Calvi on the Rocks 2022",_x000D_
"seller_fee_basis_points":1000,_x000D_
"image":"https://bafybeih3dfttxsl5t2ylpd5xv4cylwfxmhrsduodtwjqrk2cvspoiywfbu.ipfs.nftstorage.link?image_321.webp",_x000D_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26" s="78" t="str">
        <f>formatRow(Tokens!C$2:I$2,Tokens!C1626:I1626)</f>
        <v>"name":"#321 Pass Festival",_x000D_
"symbol":"COR22E321",_x000D_
"description":"Pass Festival / Pass NFT Festival - 1 édition Calvi on the Rocks 2022",_x000D_
"seller_fee_basis_points":1000,_x000D_
"image":"https://bafybeih3dfttxsl5t2ylpd5xv4cylwfxmhrsduodtwjqrk2cvspoiywfbu.ipfs.nftstorage.link?image_321.webp",_x000D_
"Issuer":"NfluenT for Calvi On The rocks",_x000D_
"external_url":""</v>
      </c>
      <c r="W1626" s="78" t="str">
        <f>formatRow(Tokens!J$2:AV$2,Tokens!J1626:AV1626,2,"attributes")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6" s="78" t="str">
        <f>formatRow(Tokens!AX$2:BC$2,Tokens!AX1626:BC1626,2,"creators")</f>
        <v>"creators":[{"address":"ncreator",_x000D_
"share":10},{"address":"cotrcrea",_x000D_
"share":90},{"address":"nminer",_x000D_
"share":0}]</v>
      </c>
      <c r="Y1626" s="78" t="str">
        <f>formatRow(Tokens!BD$2:BI$2,Tokens!BD1626:BI1626,2,"files")</f>
        <v>"files":[]</v>
      </c>
      <c r="Z1626" s="78"/>
      <c r="AA1626" s="78"/>
      <c r="AB1626" s="78"/>
      <c r="AC1626" s="78" t="str">
        <f>formatRow(Tokens!BJ$2:BK$2,Tokens!BJ1626:BK1626,0,"collection")</f>
        <v>"collection":{"name":"PASS Festival",_x000D_
"family":"Calvi On The Rocks"}</v>
      </c>
      <c r="AD1626" s="1" t="str">
        <f>formatRow(Tokens!BN$2:BR$2,Tokens!BN1626:BR1626,0,"marketplace")</f>
        <v>"marketplace":{"initial_price":294,_x000D_
"reservation_price":"",_x000D_
"duration":"",_x000D_
"max_mint":1,_x000D_
"sell_date":"25/06/2022"}</v>
      </c>
      <c r="AE1626" s="1"/>
    </row>
    <row r="1627" spans="4:31" ht="14.25" customHeight="1" x14ac:dyDescent="0.3">
      <c r="D1627" s="1">
        <f>Tokens!B1627</f>
        <v>322</v>
      </c>
      <c r="E1627" s="17" t="str">
        <f>IF(Tokens!C1627="","",Tokens!C1627)</f>
        <v>#322 Pass Festival</v>
      </c>
      <c r="F1627"/>
      <c r="G1627"/>
      <c r="H1627"/>
      <c r="I1627"/>
      <c r="J1627"/>
      <c r="M1627"/>
      <c r="N1627"/>
      <c r="O1627" s="15" t="str">
        <f t="shared" si="50"/>
        <v>_</v>
      </c>
      <c r="P1627" s="18" t="str">
        <f>IF(F1627="stop","",IF(F1627&lt;&gt;"",HYPERLINK(Settings!$B$5 &amp; "/manage/?network=" &amp; LOWER(B$8) &amp; "&amp;search=token&amp;account=" &amp; ToMint!$B$5 &amp; "&amp;view=" &amp; ToMint!J1627,"TokenSol"),""))</f>
        <v/>
      </c>
      <c r="Q1627" s="2"/>
      <c r="R1627" s="2"/>
      <c r="S1627" s="11"/>
      <c r="T1627" s="78" t="str">
        <f>"owner=" &amp; Tokens!BS1627 &amp; "&amp;filename_for_metadata=" &amp; Tokens!BT1627 &amp; "&amp;offchaindata_platform=" &amp; $B$17 &amp; "&amp;keyfile=" &amp; $B$5 &amp;  "&amp;repository=" &amp; $B$18</f>
        <v>owner=BbDq7xeUzpj8bXfd9N7dh1tw43Ss7xbYpyjoNuwDSrzq&amp;filename_for_metadata=PASSFestival_COR22E322&amp;offchaindata_platform=Github&amp;keyfile=Paul&amp;repository=CalviOnTheRocks2022</v>
      </c>
      <c r="U1627" s="78" t="str">
        <f t="shared" si="51"/>
        <v>{"name":"#322 Pass Festival",_x000D_
"symbol":"COR22E322",_x000D_
"description":"Pass Festival / Pass NFT Festival - 1 édition Calvi on the Rocks 2022",_x000D_
"seller_fee_basis_points":1000,_x000D_
"image":"https://bafybeifqtcec2ztdtbzmpptx36neiurnjxqpehqnc4a7xxpxcd2racufja.ipfs.nftstorage.link?image_322.webp",_x000D_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27" s="78" t="str">
        <f>formatRow(Tokens!C$2:I$2,Tokens!C1627:I1627)</f>
        <v>"name":"#322 Pass Festival",_x000D_
"symbol":"COR22E322",_x000D_
"description":"Pass Festival / Pass NFT Festival - 1 édition Calvi on the Rocks 2022",_x000D_
"seller_fee_basis_points":1000,_x000D_
"image":"https://bafybeifqtcec2ztdtbzmpptx36neiurnjxqpehqnc4a7xxpxcd2racufja.ipfs.nftstorage.link?image_322.webp",_x000D_
"Issuer":"NfluenT for Calvi On The rocks",_x000D_
"external_url":""</v>
      </c>
      <c r="W1627" s="78" t="str">
        <f>formatRow(Tokens!J$2:AV$2,Tokens!J1627:AV1627,2,"attributes")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7" s="78" t="str">
        <f>formatRow(Tokens!AX$2:BC$2,Tokens!AX1627:BC1627,2,"creators")</f>
        <v>"creators":[{"address":"ncreator",_x000D_
"share":10},{"address":"cotrcrea",_x000D_
"share":90},{"address":"nminer",_x000D_
"share":0}]</v>
      </c>
      <c r="Y1627" s="78" t="str">
        <f>formatRow(Tokens!BD$2:BI$2,Tokens!BD1627:BI1627,2,"files")</f>
        <v>"files":[]</v>
      </c>
      <c r="Z1627" s="78"/>
      <c r="AA1627" s="78"/>
      <c r="AB1627" s="78"/>
      <c r="AC1627" s="78" t="str">
        <f>formatRow(Tokens!BJ$2:BK$2,Tokens!BJ1627:BK1627,0,"collection")</f>
        <v>"collection":{"name":"PASS Festival",_x000D_
"family":"Calvi On The Rocks"}</v>
      </c>
      <c r="AD1627" s="1" t="str">
        <f>formatRow(Tokens!BN$2:BR$2,Tokens!BN1627:BR1627,0,"marketplace")</f>
        <v>"marketplace":{"initial_price":294,_x000D_
"reservation_price":"",_x000D_
"duration":"",_x000D_
"max_mint":1,_x000D_
"sell_date":"25/06/2022"}</v>
      </c>
      <c r="AE1627" s="1"/>
    </row>
    <row r="1628" spans="4:31" ht="14.25" customHeight="1" x14ac:dyDescent="0.3">
      <c r="D1628" s="1">
        <f>Tokens!B1628</f>
        <v>323</v>
      </c>
      <c r="E1628" s="17" t="str">
        <f>IF(Tokens!C1628="","",Tokens!C1628)</f>
        <v>#323 Pass Festival</v>
      </c>
      <c r="F1628"/>
      <c r="G1628"/>
      <c r="H1628"/>
      <c r="I1628"/>
      <c r="J1628"/>
      <c r="M1628"/>
      <c r="N1628"/>
      <c r="O1628" s="15" t="str">
        <f t="shared" si="50"/>
        <v>_</v>
      </c>
      <c r="P1628" s="18" t="str">
        <f>IF(F1628="stop","",IF(F1628&lt;&gt;"",HYPERLINK(Settings!$B$5 &amp; "/manage/?network=" &amp; LOWER(B$8) &amp; "&amp;search=token&amp;account=" &amp; ToMint!$B$5 &amp; "&amp;view=" &amp; ToMint!J1628,"TokenSol"),""))</f>
        <v/>
      </c>
      <c r="Q1628" s="2"/>
      <c r="R1628" s="2"/>
      <c r="S1628" s="11"/>
      <c r="T1628" s="78" t="str">
        <f>"owner=" &amp; Tokens!BS1628 &amp; "&amp;filename_for_metadata=" &amp; Tokens!BT1628 &amp; "&amp;offchaindata_platform=" &amp; $B$17 &amp; "&amp;keyfile=" &amp; $B$5 &amp;  "&amp;repository=" &amp; $B$18</f>
        <v>owner=BbDq7xeUzpj8bXfd9N7dh1tw43Ss7xbYpyjoNuwDSrzq&amp;filename_for_metadata=PASSFestival_COR22E323&amp;offchaindata_platform=Github&amp;keyfile=Paul&amp;repository=CalviOnTheRocks2022</v>
      </c>
      <c r="U1628" s="78" t="str">
        <f t="shared" si="51"/>
        <v>{"name":"#323 Pass Festival",_x000D_
"symbol":"COR22E323",_x000D_
"description":"Pass Festival / Pass NFT Festival - 1 édition Calvi on the Rocks 2022",_x000D_
"seller_fee_basis_points":1000,_x000D_
"image":"https://bafybeibajtgeit6tjxi2n6esmrqxeyzxmgsitqgeevsy2wzxb5iej4hn3y.ipfs.nftstorage.link?image_323.webp",_x000D_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28" s="78" t="str">
        <f>formatRow(Tokens!C$2:I$2,Tokens!C1628:I1628)</f>
        <v>"name":"#323 Pass Festival",_x000D_
"symbol":"COR22E323",_x000D_
"description":"Pass Festival / Pass NFT Festival - 1 édition Calvi on the Rocks 2022",_x000D_
"seller_fee_basis_points":1000,_x000D_
"image":"https://bafybeibajtgeit6tjxi2n6esmrqxeyzxmgsitqgeevsy2wzxb5iej4hn3y.ipfs.nftstorage.link?image_323.webp",_x000D_
"Issuer":"NfluenT for Calvi On The rocks",_x000D_
"external_url":""</v>
      </c>
      <c r="W1628" s="78" t="str">
        <f>formatRow(Tokens!J$2:AV$2,Tokens!J1628:AV1628,2,"attributes")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8" s="78" t="str">
        <f>formatRow(Tokens!AX$2:BC$2,Tokens!AX1628:BC1628,2,"creators")</f>
        <v>"creators":[{"address":"ncreator",_x000D_
"share":10},{"address":"cotrcrea",_x000D_
"share":90},{"address":"nminer",_x000D_
"share":0}]</v>
      </c>
      <c r="Y1628" s="78" t="str">
        <f>formatRow(Tokens!BD$2:BI$2,Tokens!BD1628:BI1628,2,"files")</f>
        <v>"files":[]</v>
      </c>
      <c r="Z1628" s="78"/>
      <c r="AA1628" s="78"/>
      <c r="AB1628" s="78"/>
      <c r="AC1628" s="78" t="str">
        <f>formatRow(Tokens!BJ$2:BK$2,Tokens!BJ1628:BK1628,0,"collection")</f>
        <v>"collection":{"name":"PASS Festival",_x000D_
"family":"Calvi On The Rocks"}</v>
      </c>
      <c r="AD1628" s="1" t="str">
        <f>formatRow(Tokens!BN$2:BR$2,Tokens!BN1628:BR1628,0,"marketplace")</f>
        <v>"marketplace":{"initial_price":294,_x000D_
"reservation_price":"",_x000D_
"duration":"",_x000D_
"max_mint":1,_x000D_
"sell_date":"25/06/2022"}</v>
      </c>
      <c r="AE1628" s="1"/>
    </row>
    <row r="1629" spans="4:31" ht="14.25" customHeight="1" x14ac:dyDescent="0.3">
      <c r="D1629" s="1">
        <f>Tokens!B1629</f>
        <v>324</v>
      </c>
      <c r="E1629" s="17" t="str">
        <f>IF(Tokens!C1629="","",Tokens!C1629)</f>
        <v>#324 Pass Festival</v>
      </c>
      <c r="F1629"/>
      <c r="G1629"/>
      <c r="H1629"/>
      <c r="I1629"/>
      <c r="J1629"/>
      <c r="M1629"/>
      <c r="N1629"/>
      <c r="O1629" s="15" t="str">
        <f t="shared" si="50"/>
        <v>_</v>
      </c>
      <c r="P1629" s="18" t="str">
        <f>IF(F1629="stop","",IF(F1629&lt;&gt;"",HYPERLINK(Settings!$B$5 &amp; "/manage/?network=" &amp; LOWER(B$8) &amp; "&amp;search=token&amp;account=" &amp; ToMint!$B$5 &amp; "&amp;view=" &amp; ToMint!J1629,"TokenSol"),""))</f>
        <v/>
      </c>
      <c r="Q1629" s="2"/>
      <c r="R1629" s="2"/>
      <c r="S1629" s="11"/>
      <c r="T1629" s="78" t="str">
        <f>"owner=" &amp; Tokens!BS1629 &amp; "&amp;filename_for_metadata=" &amp; Tokens!BT1629 &amp; "&amp;offchaindata_platform=" &amp; $B$17 &amp; "&amp;keyfile=" &amp; $B$5 &amp;  "&amp;repository=" &amp; $B$18</f>
        <v>owner=BbDq7xeUzpj8bXfd9N7dh1tw43Ss7xbYpyjoNuwDSrzq&amp;filename_for_metadata=PASSFestival_COR22E324&amp;offchaindata_platform=Github&amp;keyfile=Paul&amp;repository=CalviOnTheRocks2022</v>
      </c>
      <c r="U1629" s="78" t="str">
        <f t="shared" si="51"/>
        <v>{"name":"#324 Pass Festival",_x000D_
"symbol":"COR22E324",_x000D_
"description":"Pass Festival / Pass NFT Festival - 1 édition Calvi on the Rocks 2022",_x000D_
"seller_fee_basis_points":1000,_x000D_
"image":"https://bafybeicghzefmusjrpiufz6d3a5y7lkdjd4vbjfkbx7geafd2rzm4i3mce.ipfs.nftstorage.link?image_324.webp",_x000D_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29" s="78" t="str">
        <f>formatRow(Tokens!C$2:I$2,Tokens!C1629:I1629)</f>
        <v>"name":"#324 Pass Festival",_x000D_
"symbol":"COR22E324",_x000D_
"description":"Pass Festival / Pass NFT Festival - 1 édition Calvi on the Rocks 2022",_x000D_
"seller_fee_basis_points":1000,_x000D_
"image":"https://bafybeicghzefmusjrpiufz6d3a5y7lkdjd4vbjfkbx7geafd2rzm4i3mce.ipfs.nftstorage.link?image_324.webp",_x000D_
"Issuer":"NfluenT for Calvi On The rocks",_x000D_
"external_url":""</v>
      </c>
      <c r="W1629" s="78" t="str">
        <f>formatRow(Tokens!J$2:AV$2,Tokens!J1629:AV1629,2,"attributes")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9" s="78" t="str">
        <f>formatRow(Tokens!AX$2:BC$2,Tokens!AX1629:BC1629,2,"creators")</f>
        <v>"creators":[{"address":"ncreator",_x000D_
"share":10},{"address":"cotrcrea",_x000D_
"share":90},{"address":"nminer",_x000D_
"share":0}]</v>
      </c>
      <c r="Y1629" s="78" t="str">
        <f>formatRow(Tokens!BD$2:BI$2,Tokens!BD1629:BI1629,2,"files")</f>
        <v>"files":[]</v>
      </c>
      <c r="Z1629" s="78"/>
      <c r="AA1629" s="78"/>
      <c r="AB1629" s="78"/>
      <c r="AC1629" s="78" t="str">
        <f>formatRow(Tokens!BJ$2:BK$2,Tokens!BJ1629:BK1629,0,"collection")</f>
        <v>"collection":{"name":"PASS Festival",_x000D_
"family":"Calvi On The Rocks"}</v>
      </c>
      <c r="AD1629" s="1" t="str">
        <f>formatRow(Tokens!BN$2:BR$2,Tokens!BN1629:BR1629,0,"marketplace")</f>
        <v>"marketplace":{"initial_price":294,_x000D_
"reservation_price":"",_x000D_
"duration":"",_x000D_
"max_mint":1,_x000D_
"sell_date":"25/06/2022"}</v>
      </c>
      <c r="AE1629" s="1"/>
    </row>
    <row r="1630" spans="4:31" ht="14.25" customHeight="1" x14ac:dyDescent="0.3">
      <c r="D1630" s="1">
        <f>Tokens!B1630</f>
        <v>325</v>
      </c>
      <c r="E1630" s="17" t="str">
        <f>IF(Tokens!C1630="","",Tokens!C1630)</f>
        <v>#325 Pass Festival</v>
      </c>
      <c r="F1630"/>
      <c r="G1630"/>
      <c r="H1630"/>
      <c r="I1630"/>
      <c r="J1630"/>
      <c r="M1630"/>
      <c r="N1630"/>
      <c r="O1630" s="15" t="str">
        <f t="shared" si="50"/>
        <v>_</v>
      </c>
      <c r="P1630" s="18" t="str">
        <f>IF(F1630="stop","",IF(F1630&lt;&gt;"",HYPERLINK(Settings!$B$5 &amp; "/manage/?network=" &amp; LOWER(B$8) &amp; "&amp;search=token&amp;account=" &amp; ToMint!$B$5 &amp; "&amp;view=" &amp; ToMint!J1630,"TokenSol"),""))</f>
        <v/>
      </c>
      <c r="Q1630" s="2"/>
      <c r="R1630" s="2"/>
      <c r="S1630" s="11"/>
      <c r="T1630" s="78" t="str">
        <f>"owner=" &amp; Tokens!BS1630 &amp; "&amp;filename_for_metadata=" &amp; Tokens!BT1630 &amp; "&amp;offchaindata_platform=" &amp; $B$17 &amp; "&amp;keyfile=" &amp; $B$5 &amp;  "&amp;repository=" &amp; $B$18</f>
        <v>owner=BbDq7xeUzpj8bXfd9N7dh1tw43Ss7xbYpyjoNuwDSrzq&amp;filename_for_metadata=PASSFestival_COR22E325&amp;offchaindata_platform=Github&amp;keyfile=Paul&amp;repository=CalviOnTheRocks2022</v>
      </c>
      <c r="U1630" s="78" t="str">
        <f t="shared" si="51"/>
        <v>{"name":"#325 Pass Festival",_x000D_
"symbol":"COR22E325",_x000D_
"description":"Pass Festival / Pass NFT Festival - 1 édition Calvi on the Rocks 2022",_x000D_
"seller_fee_basis_points":1000,_x000D_
"image":"https://bafybeiccpm647nr6oci3iqdmnr4drrjblsyvxgz7k2rwmjcuqufoiac4we.ipfs.nftstorage.link?image_325.webp",_x000D_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30" s="78" t="str">
        <f>formatRow(Tokens!C$2:I$2,Tokens!C1630:I1630)</f>
        <v>"name":"#325 Pass Festival",_x000D_
"symbol":"COR22E325",_x000D_
"description":"Pass Festival / Pass NFT Festival - 1 édition Calvi on the Rocks 2022",_x000D_
"seller_fee_basis_points":1000,_x000D_
"image":"https://bafybeiccpm647nr6oci3iqdmnr4drrjblsyvxgz7k2rwmjcuqufoiac4we.ipfs.nftstorage.link?image_325.webp",_x000D_
"Issuer":"NfluenT for Calvi On The rocks",_x000D_
"external_url":""</v>
      </c>
      <c r="W1630" s="78" t="str">
        <f>formatRow(Tokens!J$2:AV$2,Tokens!J1630:AV1630,2,"attributes")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0" s="78" t="str">
        <f>formatRow(Tokens!AX$2:BC$2,Tokens!AX1630:BC1630,2,"creators")</f>
        <v>"creators":[{"address":"ncreator",_x000D_
"share":10},{"address":"cotrcrea",_x000D_
"share":90},{"address":"nminer",_x000D_
"share":0}]</v>
      </c>
      <c r="Y1630" s="78" t="str">
        <f>formatRow(Tokens!BD$2:BI$2,Tokens!BD1630:BI1630,2,"files")</f>
        <v>"files":[]</v>
      </c>
      <c r="Z1630" s="78"/>
      <c r="AA1630" s="78"/>
      <c r="AB1630" s="78"/>
      <c r="AC1630" s="78" t="str">
        <f>formatRow(Tokens!BJ$2:BK$2,Tokens!BJ1630:BK1630,0,"collection")</f>
        <v>"collection":{"name":"PASS Festival",_x000D_
"family":"Calvi On The Rocks"}</v>
      </c>
      <c r="AD1630" s="1" t="str">
        <f>formatRow(Tokens!BN$2:BR$2,Tokens!BN1630:BR1630,0,"marketplace")</f>
        <v>"marketplace":{"initial_price":294,_x000D_
"reservation_price":"",_x000D_
"duration":"",_x000D_
"max_mint":1,_x000D_
"sell_date":"25/06/2022"}</v>
      </c>
      <c r="AE1630" s="1"/>
    </row>
    <row r="1631" spans="4:31" ht="14.25" customHeight="1" x14ac:dyDescent="0.3">
      <c r="D1631" s="1">
        <f>Tokens!B1631</f>
        <v>326</v>
      </c>
      <c r="E1631" s="17" t="str">
        <f>IF(Tokens!C1631="","",Tokens!C1631)</f>
        <v>#326 Pass Festival</v>
      </c>
      <c r="F1631"/>
      <c r="G1631"/>
      <c r="H1631"/>
      <c r="I1631"/>
      <c r="J1631"/>
      <c r="M1631"/>
      <c r="N1631"/>
      <c r="O1631" s="15" t="str">
        <f t="shared" si="50"/>
        <v>_</v>
      </c>
      <c r="P1631" s="18" t="str">
        <f>IF(F1631="stop","",IF(F1631&lt;&gt;"",HYPERLINK(Settings!$B$5 &amp; "/manage/?network=" &amp; LOWER(B$8) &amp; "&amp;search=token&amp;account=" &amp; ToMint!$B$5 &amp; "&amp;view=" &amp; ToMint!J1631,"TokenSol"),""))</f>
        <v/>
      </c>
      <c r="Q1631" s="2"/>
      <c r="R1631" s="2"/>
      <c r="S1631" s="11"/>
      <c r="T1631" s="78" t="str">
        <f>"owner=" &amp; Tokens!BS1631 &amp; "&amp;filename_for_metadata=" &amp; Tokens!BT1631 &amp; "&amp;offchaindata_platform=" &amp; $B$17 &amp; "&amp;keyfile=" &amp; $B$5 &amp;  "&amp;repository=" &amp; $B$18</f>
        <v>owner=BbDq7xeUzpj8bXfd9N7dh1tw43Ss7xbYpyjoNuwDSrzq&amp;filename_for_metadata=PASSFestival_COR22E326&amp;offchaindata_platform=Github&amp;keyfile=Paul&amp;repository=CalviOnTheRocks2022</v>
      </c>
      <c r="U1631" s="78" t="str">
        <f t="shared" si="51"/>
        <v>{"name":"#326 Pass Festival",_x000D_
"symbol":"COR22E326",_x000D_
"description":"Pass Festival / Pass NFT Festival - 1 édition Calvi on the Rocks 2022",_x000D_
"seller_fee_basis_points":1000,_x000D_
"image":"https://bafybeih273gtruj2vriqmqipilh55duqlaecutxbhs45cmgoge3w3xcg7e.ipfs.nftstorage.link?image_326.webp",_x000D_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31" s="78" t="str">
        <f>formatRow(Tokens!C$2:I$2,Tokens!C1631:I1631)</f>
        <v>"name":"#326 Pass Festival",_x000D_
"symbol":"COR22E326",_x000D_
"description":"Pass Festival / Pass NFT Festival - 1 édition Calvi on the Rocks 2022",_x000D_
"seller_fee_basis_points":1000,_x000D_
"image":"https://bafybeih273gtruj2vriqmqipilh55duqlaecutxbhs45cmgoge3w3xcg7e.ipfs.nftstorage.link?image_326.webp",_x000D_
"Issuer":"NfluenT for Calvi On The rocks",_x000D_
"external_url":""</v>
      </c>
      <c r="W1631" s="78" t="str">
        <f>formatRow(Tokens!J$2:AV$2,Tokens!J1631:AV1631,2,"attributes")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1" s="78" t="str">
        <f>formatRow(Tokens!AX$2:BC$2,Tokens!AX1631:BC1631,2,"creators")</f>
        <v>"creators":[{"address":"ncreator",_x000D_
"share":10},{"address":"cotrcrea",_x000D_
"share":90},{"address":"nminer",_x000D_
"share":0}]</v>
      </c>
      <c r="Y1631" s="78" t="str">
        <f>formatRow(Tokens!BD$2:BI$2,Tokens!BD1631:BI1631,2,"files")</f>
        <v>"files":[]</v>
      </c>
      <c r="Z1631" s="78"/>
      <c r="AA1631" s="78"/>
      <c r="AB1631" s="78"/>
      <c r="AC1631" s="78" t="str">
        <f>formatRow(Tokens!BJ$2:BK$2,Tokens!BJ1631:BK1631,0,"collection")</f>
        <v>"collection":{"name":"PASS Festival",_x000D_
"family":"Calvi On The Rocks"}</v>
      </c>
      <c r="AD1631" s="1" t="str">
        <f>formatRow(Tokens!BN$2:BR$2,Tokens!BN1631:BR1631,0,"marketplace")</f>
        <v>"marketplace":{"initial_price":294,_x000D_
"reservation_price":"",_x000D_
"duration":"",_x000D_
"max_mint":1,_x000D_
"sell_date":"25/06/2022"}</v>
      </c>
      <c r="AE1631" s="1"/>
    </row>
    <row r="1632" spans="4:31" ht="14.25" customHeight="1" x14ac:dyDescent="0.3">
      <c r="D1632" s="1">
        <f>Tokens!B1632</f>
        <v>327</v>
      </c>
      <c r="E1632" s="17" t="str">
        <f>IF(Tokens!C1632="","",Tokens!C1632)</f>
        <v>#327 Pass Festival</v>
      </c>
      <c r="F1632"/>
      <c r="G1632"/>
      <c r="H1632"/>
      <c r="I1632"/>
      <c r="J1632"/>
      <c r="M1632"/>
      <c r="N1632"/>
      <c r="O1632" s="15" t="str">
        <f t="shared" si="50"/>
        <v>_</v>
      </c>
      <c r="P1632" s="18" t="str">
        <f>IF(F1632="stop","",IF(F1632&lt;&gt;"",HYPERLINK(Settings!$B$5 &amp; "/manage/?network=" &amp; LOWER(B$8) &amp; "&amp;search=token&amp;account=" &amp; ToMint!$B$5 &amp; "&amp;view=" &amp; ToMint!J1632,"TokenSol"),""))</f>
        <v/>
      </c>
      <c r="Q1632" s="2"/>
      <c r="R1632" s="2"/>
      <c r="S1632" s="11"/>
      <c r="T1632" s="78" t="str">
        <f>"owner=" &amp; Tokens!BS1632 &amp; "&amp;filename_for_metadata=" &amp; Tokens!BT1632 &amp; "&amp;offchaindata_platform=" &amp; $B$17 &amp; "&amp;keyfile=" &amp; $B$5 &amp;  "&amp;repository=" &amp; $B$18</f>
        <v>owner=BbDq7xeUzpj8bXfd9N7dh1tw43Ss7xbYpyjoNuwDSrzq&amp;filename_for_metadata=PASSFestival_COR22E327&amp;offchaindata_platform=Github&amp;keyfile=Paul&amp;repository=CalviOnTheRocks2022</v>
      </c>
      <c r="U1632" s="78" t="str">
        <f t="shared" si="51"/>
        <v>{"name":"#327 Pass Festival",_x000D_
"symbol":"COR22E327",_x000D_
"description":"Pass Festival / Pass NFT Festival - 1 édition Calvi on the Rocks 2022",_x000D_
"seller_fee_basis_points":1000,_x000D_
"image":"https://bafybeid7mfvsvwz5u3ko6y2fqi47veizuydhniyqfytteegimt3654sxua.ipfs.nftstorage.link?image_327.webp",_x000D_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32" s="78" t="str">
        <f>formatRow(Tokens!C$2:I$2,Tokens!C1632:I1632)</f>
        <v>"name":"#327 Pass Festival",_x000D_
"symbol":"COR22E327",_x000D_
"description":"Pass Festival / Pass NFT Festival - 1 édition Calvi on the Rocks 2022",_x000D_
"seller_fee_basis_points":1000,_x000D_
"image":"https://bafybeid7mfvsvwz5u3ko6y2fqi47veizuydhniyqfytteegimt3654sxua.ipfs.nftstorage.link?image_327.webp",_x000D_
"Issuer":"NfluenT for Calvi On The rocks",_x000D_
"external_url":""</v>
      </c>
      <c r="W1632" s="78" t="str">
        <f>formatRow(Tokens!J$2:AV$2,Tokens!J1632:AV1632,2,"attributes")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2" s="78" t="str">
        <f>formatRow(Tokens!AX$2:BC$2,Tokens!AX1632:BC1632,2,"creators")</f>
        <v>"creators":[{"address":"ncreator",_x000D_
"share":10},{"address":"cotrcrea",_x000D_
"share":90},{"address":"nminer",_x000D_
"share":0}]</v>
      </c>
      <c r="Y1632" s="78" t="str">
        <f>formatRow(Tokens!BD$2:BI$2,Tokens!BD1632:BI1632,2,"files")</f>
        <v>"files":[]</v>
      </c>
      <c r="Z1632" s="78"/>
      <c r="AA1632" s="78"/>
      <c r="AB1632" s="78"/>
      <c r="AC1632" s="78" t="str">
        <f>formatRow(Tokens!BJ$2:BK$2,Tokens!BJ1632:BK1632,0,"collection")</f>
        <v>"collection":{"name":"PASS Festival",_x000D_
"family":"Calvi On The Rocks"}</v>
      </c>
      <c r="AD1632" s="1" t="str">
        <f>formatRow(Tokens!BN$2:BR$2,Tokens!BN1632:BR1632,0,"marketplace")</f>
        <v>"marketplace":{"initial_price":294,_x000D_
"reservation_price":"",_x000D_
"duration":"",_x000D_
"max_mint":1,_x000D_
"sell_date":"25/06/2022"}</v>
      </c>
      <c r="AE1632" s="1"/>
    </row>
    <row r="1633" spans="4:31" ht="14.25" customHeight="1" x14ac:dyDescent="0.3">
      <c r="D1633" s="1">
        <f>Tokens!B1633</f>
        <v>328</v>
      </c>
      <c r="E1633" s="17" t="str">
        <f>IF(Tokens!C1633="","",Tokens!C1633)</f>
        <v>#328 Pass Festival</v>
      </c>
      <c r="F1633"/>
      <c r="G1633"/>
      <c r="H1633"/>
      <c r="I1633"/>
      <c r="J1633"/>
      <c r="M1633"/>
      <c r="N1633"/>
      <c r="O1633" s="15" t="str">
        <f t="shared" si="50"/>
        <v>_</v>
      </c>
      <c r="P1633" s="18" t="str">
        <f>IF(F1633="stop","",IF(F1633&lt;&gt;"",HYPERLINK(Settings!$B$5 &amp; "/manage/?network=" &amp; LOWER(B$8) &amp; "&amp;search=token&amp;account=" &amp; ToMint!$B$5 &amp; "&amp;view=" &amp; ToMint!J1633,"TokenSol"),""))</f>
        <v/>
      </c>
      <c r="Q1633" s="2"/>
      <c r="R1633" s="2"/>
      <c r="S1633" s="11"/>
      <c r="T1633" s="78" t="str">
        <f>"owner=" &amp; Tokens!BS1633 &amp; "&amp;filename_for_metadata=" &amp; Tokens!BT1633 &amp; "&amp;offchaindata_platform=" &amp; $B$17 &amp; "&amp;keyfile=" &amp; $B$5 &amp;  "&amp;repository=" &amp; $B$18</f>
        <v>owner=BbDq7xeUzpj8bXfd9N7dh1tw43Ss7xbYpyjoNuwDSrzq&amp;filename_for_metadata=PASSFestival_COR22E328&amp;offchaindata_platform=Github&amp;keyfile=Paul&amp;repository=CalviOnTheRocks2022</v>
      </c>
      <c r="U1633" s="78" t="str">
        <f t="shared" si="51"/>
        <v>{"name":"#328 Pass Festival",_x000D_
"symbol":"COR22E328",_x000D_
"description":"Pass Festival / Pass NFT Festival - 1 édition Calvi on the Rocks 2022",_x000D_
"seller_fee_basis_points":1000,_x000D_
"image":"https://bafybeig2qzsyqkfdpyaqgwn3fgpmfherq4yy3fhgv4la555sszgx43ayd4.ipfs.nftstorage.link?image_328.webp",_x000D_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33" s="78" t="str">
        <f>formatRow(Tokens!C$2:I$2,Tokens!C1633:I1633)</f>
        <v>"name":"#328 Pass Festival",_x000D_
"symbol":"COR22E328",_x000D_
"description":"Pass Festival / Pass NFT Festival - 1 édition Calvi on the Rocks 2022",_x000D_
"seller_fee_basis_points":1000,_x000D_
"image":"https://bafybeig2qzsyqkfdpyaqgwn3fgpmfherq4yy3fhgv4la555sszgx43ayd4.ipfs.nftstorage.link?image_328.webp",_x000D_
"Issuer":"NfluenT for Calvi On The rocks",_x000D_
"external_url":""</v>
      </c>
      <c r="W1633" s="78" t="str">
        <f>formatRow(Tokens!J$2:AV$2,Tokens!J1633:AV1633,2,"attributes")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3" s="78" t="str">
        <f>formatRow(Tokens!AX$2:BC$2,Tokens!AX1633:BC1633,2,"creators")</f>
        <v>"creators":[{"address":"ncreator",_x000D_
"share":10},{"address":"cotrcrea",_x000D_
"share":90},{"address":"nminer",_x000D_
"share":0}]</v>
      </c>
      <c r="Y1633" s="78" t="str">
        <f>formatRow(Tokens!BD$2:BI$2,Tokens!BD1633:BI1633,2,"files")</f>
        <v>"files":[]</v>
      </c>
      <c r="Z1633" s="78"/>
      <c r="AA1633" s="78"/>
      <c r="AB1633" s="78"/>
      <c r="AC1633" s="78" t="str">
        <f>formatRow(Tokens!BJ$2:BK$2,Tokens!BJ1633:BK1633,0,"collection")</f>
        <v>"collection":{"name":"PASS Festival",_x000D_
"family":"Calvi On The Rocks"}</v>
      </c>
      <c r="AD1633" s="1" t="str">
        <f>formatRow(Tokens!BN$2:BR$2,Tokens!BN1633:BR1633,0,"marketplace")</f>
        <v>"marketplace":{"initial_price":294,_x000D_
"reservation_price":"",_x000D_
"duration":"",_x000D_
"max_mint":1,_x000D_
"sell_date":"25/06/2022"}</v>
      </c>
      <c r="AE1633" s="1"/>
    </row>
    <row r="1634" spans="4:31" ht="14.25" customHeight="1" x14ac:dyDescent="0.3">
      <c r="D1634" s="1">
        <f>Tokens!B1634</f>
        <v>329</v>
      </c>
      <c r="E1634" s="17" t="str">
        <f>IF(Tokens!C1634="","",Tokens!C1634)</f>
        <v>#329 Pass Festival</v>
      </c>
      <c r="F1634"/>
      <c r="G1634"/>
      <c r="H1634"/>
      <c r="I1634"/>
      <c r="J1634"/>
      <c r="M1634"/>
      <c r="N1634"/>
      <c r="O1634" s="15" t="str">
        <f t="shared" si="50"/>
        <v>_</v>
      </c>
      <c r="P1634" s="18" t="str">
        <f>IF(F1634="stop","",IF(F1634&lt;&gt;"",HYPERLINK(Settings!$B$5 &amp; "/manage/?network=" &amp; LOWER(B$8) &amp; "&amp;search=token&amp;account=" &amp; ToMint!$B$5 &amp; "&amp;view=" &amp; ToMint!J1634,"TokenSol"),""))</f>
        <v/>
      </c>
      <c r="Q1634" s="2"/>
      <c r="R1634" s="2"/>
      <c r="S1634" s="11"/>
      <c r="T1634" s="78" t="str">
        <f>"owner=" &amp; Tokens!BS1634 &amp; "&amp;filename_for_metadata=" &amp; Tokens!BT1634 &amp; "&amp;offchaindata_platform=" &amp; $B$17 &amp; "&amp;keyfile=" &amp; $B$5 &amp;  "&amp;repository=" &amp; $B$18</f>
        <v>owner=BbDq7xeUzpj8bXfd9N7dh1tw43Ss7xbYpyjoNuwDSrzq&amp;filename_for_metadata=PASSFestival_COR22E329&amp;offchaindata_platform=Github&amp;keyfile=Paul&amp;repository=CalviOnTheRocks2022</v>
      </c>
      <c r="U1634" s="78" t="str">
        <f t="shared" si="51"/>
        <v>{"name":"#329 Pass Festival",_x000D_
"symbol":"COR22E329",_x000D_
"description":"Pass Festival / Pass NFT Festival - 1 édition Calvi on the Rocks 2022",_x000D_
"seller_fee_basis_points":1000,_x000D_
"image":"https://bafybeidxrtarp3ar2s7odmgawezmos5ssxzqz7symd7lhe5adhn23qdoqe.ipfs.nftstorage.link?image_329.webp",_x000D_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34" s="78" t="str">
        <f>formatRow(Tokens!C$2:I$2,Tokens!C1634:I1634)</f>
        <v>"name":"#329 Pass Festival",_x000D_
"symbol":"COR22E329",_x000D_
"description":"Pass Festival / Pass NFT Festival - 1 édition Calvi on the Rocks 2022",_x000D_
"seller_fee_basis_points":1000,_x000D_
"image":"https://bafybeidxrtarp3ar2s7odmgawezmos5ssxzqz7symd7lhe5adhn23qdoqe.ipfs.nftstorage.link?image_329.webp",_x000D_
"Issuer":"NfluenT for Calvi On The rocks",_x000D_
"external_url":""</v>
      </c>
      <c r="W1634" s="78" t="str">
        <f>formatRow(Tokens!J$2:AV$2,Tokens!J1634:AV1634,2,"attributes")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4" s="78" t="str">
        <f>formatRow(Tokens!AX$2:BC$2,Tokens!AX1634:BC1634,2,"creators")</f>
        <v>"creators":[{"address":"ncreator",_x000D_
"share":10},{"address":"cotrcrea",_x000D_
"share":90},{"address":"nminer",_x000D_
"share":0}]</v>
      </c>
      <c r="Y1634" s="78" t="str">
        <f>formatRow(Tokens!BD$2:BI$2,Tokens!BD1634:BI1634,2,"files")</f>
        <v>"files":[]</v>
      </c>
      <c r="Z1634" s="78"/>
      <c r="AA1634" s="78"/>
      <c r="AB1634" s="78"/>
      <c r="AC1634" s="78" t="str">
        <f>formatRow(Tokens!BJ$2:BK$2,Tokens!BJ1634:BK1634,0,"collection")</f>
        <v>"collection":{"name":"PASS Festival",_x000D_
"family":"Calvi On The Rocks"}</v>
      </c>
      <c r="AD1634" s="1" t="str">
        <f>formatRow(Tokens!BN$2:BR$2,Tokens!BN1634:BR1634,0,"marketplace")</f>
        <v>"marketplace":{"initial_price":294,_x000D_
"reservation_price":"",_x000D_
"duration":"",_x000D_
"max_mint":1,_x000D_
"sell_date":"25/06/2022"}</v>
      </c>
      <c r="AE1634" s="1"/>
    </row>
    <row r="1635" spans="4:31" ht="14.25" customHeight="1" x14ac:dyDescent="0.3">
      <c r="D1635" s="1">
        <f>Tokens!B1635</f>
        <v>330</v>
      </c>
      <c r="E1635" s="17" t="str">
        <f>IF(Tokens!C1635="","",Tokens!C1635)</f>
        <v>#330 Pass Festival</v>
      </c>
      <c r="F1635"/>
      <c r="G1635"/>
      <c r="H1635"/>
      <c r="I1635"/>
      <c r="J1635"/>
      <c r="M1635"/>
      <c r="N1635"/>
      <c r="O1635" s="15" t="str">
        <f t="shared" si="50"/>
        <v>_</v>
      </c>
      <c r="P1635" s="18" t="str">
        <f>IF(F1635="stop","",IF(F1635&lt;&gt;"",HYPERLINK(Settings!$B$5 &amp; "/manage/?network=" &amp; LOWER(B$8) &amp; "&amp;search=token&amp;account=" &amp; ToMint!$B$5 &amp; "&amp;view=" &amp; ToMint!J1635,"TokenSol"),""))</f>
        <v/>
      </c>
      <c r="Q1635" s="2"/>
      <c r="R1635" s="2"/>
      <c r="S1635" s="11"/>
      <c r="T1635" s="78" t="str">
        <f>"owner=" &amp; Tokens!BS1635 &amp; "&amp;filename_for_metadata=" &amp; Tokens!BT1635 &amp; "&amp;offchaindata_platform=" &amp; $B$17 &amp; "&amp;keyfile=" &amp; $B$5 &amp;  "&amp;repository=" &amp; $B$18</f>
        <v>owner=BbDq7xeUzpj8bXfd9N7dh1tw43Ss7xbYpyjoNuwDSrzq&amp;filename_for_metadata=PASSFestival_COR22E330&amp;offchaindata_platform=Github&amp;keyfile=Paul&amp;repository=CalviOnTheRocks2022</v>
      </c>
      <c r="U1635" s="78" t="str">
        <f t="shared" si="51"/>
        <v>{"name":"#330 Pass Festival",_x000D_
"symbol":"COR22E330",_x000D_
"description":"Pass Festival / Pass NFT Festival - 1 édition Calvi on the Rocks 2022",_x000D_
"seller_fee_basis_points":1000,_x000D_
"image":"https://bafybeib6djmqcoeollbkqztfcb7pxnnbp75fgii7ay4qvvy7mq3zdryno4.ipfs.nftstorage.link?image_330.webp",_x000D_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35" s="78" t="str">
        <f>formatRow(Tokens!C$2:I$2,Tokens!C1635:I1635)</f>
        <v>"name":"#330 Pass Festival",_x000D_
"symbol":"COR22E330",_x000D_
"description":"Pass Festival / Pass NFT Festival - 1 édition Calvi on the Rocks 2022",_x000D_
"seller_fee_basis_points":1000,_x000D_
"image":"https://bafybeib6djmqcoeollbkqztfcb7pxnnbp75fgii7ay4qvvy7mq3zdryno4.ipfs.nftstorage.link?image_330.webp",_x000D_
"Issuer":"NfluenT for Calvi On The rocks",_x000D_
"external_url":""</v>
      </c>
      <c r="W1635" s="78" t="str">
        <f>formatRow(Tokens!J$2:AV$2,Tokens!J1635:AV1635,2,"attributes")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5" s="78" t="str">
        <f>formatRow(Tokens!AX$2:BC$2,Tokens!AX1635:BC1635,2,"creators")</f>
        <v>"creators":[{"address":"ncreator",_x000D_
"share":10},{"address":"cotrcrea",_x000D_
"share":90},{"address":"nminer",_x000D_
"share":0}]</v>
      </c>
      <c r="Y1635" s="78" t="str">
        <f>formatRow(Tokens!BD$2:BI$2,Tokens!BD1635:BI1635,2,"files")</f>
        <v>"files":[]</v>
      </c>
      <c r="Z1635" s="78"/>
      <c r="AA1635" s="78"/>
      <c r="AB1635" s="78"/>
      <c r="AC1635" s="78" t="str">
        <f>formatRow(Tokens!BJ$2:BK$2,Tokens!BJ1635:BK1635,0,"collection")</f>
        <v>"collection":{"name":"PASS Festival",_x000D_
"family":"Calvi On The Rocks"}</v>
      </c>
      <c r="AD1635" s="1" t="str">
        <f>formatRow(Tokens!BN$2:BR$2,Tokens!BN1635:BR1635,0,"marketplace")</f>
        <v>"marketplace":{"initial_price":294,_x000D_
"reservation_price":"",_x000D_
"duration":"",_x000D_
"max_mint":1,_x000D_
"sell_date":"25/06/2022"}</v>
      </c>
      <c r="AE1635" s="1"/>
    </row>
    <row r="1636" spans="4:31" ht="14.25" customHeight="1" x14ac:dyDescent="0.3">
      <c r="D1636" s="1">
        <f>Tokens!B1636</f>
        <v>331</v>
      </c>
      <c r="E1636" s="17" t="str">
        <f>IF(Tokens!C1636="","",Tokens!C1636)</f>
        <v>#331 Pass Festival</v>
      </c>
      <c r="F1636"/>
      <c r="G1636"/>
      <c r="H1636"/>
      <c r="I1636"/>
      <c r="J1636"/>
      <c r="M1636"/>
      <c r="N1636"/>
      <c r="O1636" s="15" t="str">
        <f t="shared" si="50"/>
        <v>_</v>
      </c>
      <c r="P1636" s="18" t="str">
        <f>IF(F1636="stop","",IF(F1636&lt;&gt;"",HYPERLINK(Settings!$B$5 &amp; "/manage/?network=" &amp; LOWER(B$8) &amp; "&amp;search=token&amp;account=" &amp; ToMint!$B$5 &amp; "&amp;view=" &amp; ToMint!J1636,"TokenSol"),""))</f>
        <v/>
      </c>
      <c r="Q1636" s="2"/>
      <c r="R1636" s="2"/>
      <c r="S1636" s="11"/>
      <c r="T1636" s="78" t="str">
        <f>"owner=" &amp; Tokens!BS1636 &amp; "&amp;filename_for_metadata=" &amp; Tokens!BT1636 &amp; "&amp;offchaindata_platform=" &amp; $B$17 &amp; "&amp;keyfile=" &amp; $B$5 &amp;  "&amp;repository=" &amp; $B$18</f>
        <v>owner=BbDq7xeUzpj8bXfd9N7dh1tw43Ss7xbYpyjoNuwDSrzq&amp;filename_for_metadata=PASSFestival_COR22E331&amp;offchaindata_platform=Github&amp;keyfile=Paul&amp;repository=CalviOnTheRocks2022</v>
      </c>
      <c r="U1636" s="78" t="str">
        <f t="shared" si="51"/>
        <v>{"name":"#331 Pass Festival",_x000D_
"symbol":"COR22E331",_x000D_
"description":"Pass Festival / Pass NFT Festival - 1 édition Calvi on the Rocks 2022",_x000D_
"seller_fee_basis_points":1000,_x000D_
"image":"https://bafybeigyrbaulhqvgygv6siy6mo4q2ivrw7rnsaoscvgxttmss4pmv4ckq.ipfs.nftstorage.link?image_331.webp",_x000D_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36" s="78" t="str">
        <f>formatRow(Tokens!C$2:I$2,Tokens!C1636:I1636)</f>
        <v>"name":"#331 Pass Festival",_x000D_
"symbol":"COR22E331",_x000D_
"description":"Pass Festival / Pass NFT Festival - 1 édition Calvi on the Rocks 2022",_x000D_
"seller_fee_basis_points":1000,_x000D_
"image":"https://bafybeigyrbaulhqvgygv6siy6mo4q2ivrw7rnsaoscvgxttmss4pmv4ckq.ipfs.nftstorage.link?image_331.webp",_x000D_
"Issuer":"NfluenT for Calvi On The rocks",_x000D_
"external_url":""</v>
      </c>
      <c r="W1636" s="78" t="str">
        <f>formatRow(Tokens!J$2:AV$2,Tokens!J1636:AV1636,2,"attributes")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6" s="78" t="str">
        <f>formatRow(Tokens!AX$2:BC$2,Tokens!AX1636:BC1636,2,"creators")</f>
        <v>"creators":[{"address":"ncreator",_x000D_
"share":10},{"address":"cotrcrea",_x000D_
"share":90},{"address":"nminer",_x000D_
"share":0}]</v>
      </c>
      <c r="Y1636" s="78" t="str">
        <f>formatRow(Tokens!BD$2:BI$2,Tokens!BD1636:BI1636,2,"files")</f>
        <v>"files":[]</v>
      </c>
      <c r="Z1636" s="78"/>
      <c r="AA1636" s="78"/>
      <c r="AB1636" s="78"/>
      <c r="AC1636" s="78" t="str">
        <f>formatRow(Tokens!BJ$2:BK$2,Tokens!BJ1636:BK1636,0,"collection")</f>
        <v>"collection":{"name":"PASS Festival",_x000D_
"family":"Calvi On The Rocks"}</v>
      </c>
      <c r="AD1636" s="1" t="str">
        <f>formatRow(Tokens!BN$2:BR$2,Tokens!BN1636:BR1636,0,"marketplace")</f>
        <v>"marketplace":{"initial_price":294,_x000D_
"reservation_price":"",_x000D_
"duration":"",_x000D_
"max_mint":1,_x000D_
"sell_date":"25/06/2022"}</v>
      </c>
      <c r="AE1636" s="1"/>
    </row>
    <row r="1637" spans="4:31" ht="14.25" customHeight="1" x14ac:dyDescent="0.3">
      <c r="D1637" s="1">
        <f>Tokens!B1637</f>
        <v>332</v>
      </c>
      <c r="E1637" s="17" t="str">
        <f>IF(Tokens!C1637="","",Tokens!C1637)</f>
        <v>#332 Pass Festival</v>
      </c>
      <c r="F1637"/>
      <c r="G1637"/>
      <c r="H1637"/>
      <c r="I1637"/>
      <c r="J1637"/>
      <c r="M1637"/>
      <c r="N1637"/>
      <c r="O1637" s="15" t="str">
        <f t="shared" ref="O1637:O1700" si="52">IF(AND(ISNUMBER(N1636),ISNUMBER(N1637)),(N1637-N1636)*$O$1,"_")</f>
        <v>_</v>
      </c>
      <c r="P1637" s="18" t="str">
        <f>IF(F1637="stop","",IF(F1637&lt;&gt;"",HYPERLINK(Settings!$B$5 &amp; "/manage/?network=" &amp; LOWER(B$8) &amp; "&amp;search=token&amp;account=" &amp; ToMint!$B$5 &amp; "&amp;view=" &amp; ToMint!J1637,"TokenSol"),""))</f>
        <v/>
      </c>
      <c r="Q1637" s="2"/>
      <c r="R1637" s="2"/>
      <c r="S1637" s="11"/>
      <c r="T1637" s="78" t="str">
        <f>"owner=" &amp; Tokens!BS1637 &amp; "&amp;filename_for_metadata=" &amp; Tokens!BT1637 &amp; "&amp;offchaindata_platform=" &amp; $B$17 &amp; "&amp;keyfile=" &amp; $B$5 &amp;  "&amp;repository=" &amp; $B$18</f>
        <v>owner=BbDq7xeUzpj8bXfd9N7dh1tw43Ss7xbYpyjoNuwDSrzq&amp;filename_for_metadata=PASSFestival_COR22E332&amp;offchaindata_platform=Github&amp;keyfile=Paul&amp;repository=CalviOnTheRocks2022</v>
      </c>
      <c r="U1637" s="78" t="str">
        <f t="shared" si="51"/>
        <v>{"name":"#332 Pass Festival",_x000D_
"symbol":"COR22E332",_x000D_
"description":"Pass Festival / Pass NFT Festival - 1 édition Calvi on the Rocks 2022",_x000D_
"seller_fee_basis_points":1000,_x000D_
"image":"https://bafybeiee4i5kjxuwie37zv4vu5brx4xoyyzbx3wj7tm4vc554mvc23z6aa.ipfs.nftstorage.link?image_332.webp",_x000D_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37" s="78" t="str">
        <f>formatRow(Tokens!C$2:I$2,Tokens!C1637:I1637)</f>
        <v>"name":"#332 Pass Festival",_x000D_
"symbol":"COR22E332",_x000D_
"description":"Pass Festival / Pass NFT Festival - 1 édition Calvi on the Rocks 2022",_x000D_
"seller_fee_basis_points":1000,_x000D_
"image":"https://bafybeiee4i5kjxuwie37zv4vu5brx4xoyyzbx3wj7tm4vc554mvc23z6aa.ipfs.nftstorage.link?image_332.webp",_x000D_
"Issuer":"NfluenT for Calvi On The rocks",_x000D_
"external_url":""</v>
      </c>
      <c r="W1637" s="78" t="str">
        <f>formatRow(Tokens!J$2:AV$2,Tokens!J1637:AV1637,2,"attributes")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7" s="78" t="str">
        <f>formatRow(Tokens!AX$2:BC$2,Tokens!AX1637:BC1637,2,"creators")</f>
        <v>"creators":[{"address":"ncreator",_x000D_
"share":10},{"address":"cotrcrea",_x000D_
"share":90},{"address":"nminer",_x000D_
"share":0}]</v>
      </c>
      <c r="Y1637" s="78" t="str">
        <f>formatRow(Tokens!BD$2:BI$2,Tokens!BD1637:BI1637,2,"files")</f>
        <v>"files":[]</v>
      </c>
      <c r="Z1637" s="78"/>
      <c r="AA1637" s="78"/>
      <c r="AB1637" s="78"/>
      <c r="AC1637" s="78" t="str">
        <f>formatRow(Tokens!BJ$2:BK$2,Tokens!BJ1637:BK1637,0,"collection")</f>
        <v>"collection":{"name":"PASS Festival",_x000D_
"family":"Calvi On The Rocks"}</v>
      </c>
      <c r="AD1637" s="1" t="str">
        <f>formatRow(Tokens!BN$2:BR$2,Tokens!BN1637:BR1637,0,"marketplace")</f>
        <v>"marketplace":{"initial_price":294,_x000D_
"reservation_price":"",_x000D_
"duration":"",_x000D_
"max_mint":1,_x000D_
"sell_date":"25/06/2022"}</v>
      </c>
      <c r="AE1637" s="1"/>
    </row>
    <row r="1638" spans="4:31" ht="14.25" customHeight="1" x14ac:dyDescent="0.3">
      <c r="D1638" s="1">
        <f>Tokens!B1638</f>
        <v>333</v>
      </c>
      <c r="E1638" s="17" t="str">
        <f>IF(Tokens!C1638="","",Tokens!C1638)</f>
        <v>#333 Pass Festival</v>
      </c>
      <c r="F1638"/>
      <c r="G1638"/>
      <c r="H1638"/>
      <c r="I1638"/>
      <c r="J1638"/>
      <c r="M1638"/>
      <c r="N1638"/>
      <c r="O1638" s="15" t="str">
        <f t="shared" si="52"/>
        <v>_</v>
      </c>
      <c r="P1638" s="18" t="str">
        <f>IF(F1638="stop","",IF(F1638&lt;&gt;"",HYPERLINK(Settings!$B$5 &amp; "/manage/?network=" &amp; LOWER(B$8) &amp; "&amp;search=token&amp;account=" &amp; ToMint!$B$5 &amp; "&amp;view=" &amp; ToMint!J1638,"TokenSol"),""))</f>
        <v/>
      </c>
      <c r="Q1638" s="2"/>
      <c r="R1638" s="2"/>
      <c r="S1638" s="11"/>
      <c r="T1638" s="78" t="str">
        <f>"owner=" &amp; Tokens!BS1638 &amp; "&amp;filename_for_metadata=" &amp; Tokens!BT1638 &amp; "&amp;offchaindata_platform=" &amp; $B$17 &amp; "&amp;keyfile=" &amp; $B$5 &amp;  "&amp;repository=" &amp; $B$18</f>
        <v>owner=BbDq7xeUzpj8bXfd9N7dh1tw43Ss7xbYpyjoNuwDSrzq&amp;filename_for_metadata=PASSFestival_COR22E333&amp;offchaindata_platform=Github&amp;keyfile=Paul&amp;repository=CalviOnTheRocks2022</v>
      </c>
      <c r="U1638" s="78" t="str">
        <f t="shared" si="51"/>
        <v>{"name":"#333 Pass Festival",_x000D_
"symbol":"COR22E333",_x000D_
"description":"Pass Festival / Pass NFT Festival - 1 édition Calvi on the Rocks 2022",_x000D_
"seller_fee_basis_points":1000,_x000D_
"image":"https://bafybeiafalxul52dn6tlxrf7h4d4xzlumpqouceryb37ypitp5rsd6mabm.ipfs.nftstorage.link?image_333.webp",_x000D_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38" s="78" t="str">
        <f>formatRow(Tokens!C$2:I$2,Tokens!C1638:I1638)</f>
        <v>"name":"#333 Pass Festival",_x000D_
"symbol":"COR22E333",_x000D_
"description":"Pass Festival / Pass NFT Festival - 1 édition Calvi on the Rocks 2022",_x000D_
"seller_fee_basis_points":1000,_x000D_
"image":"https://bafybeiafalxul52dn6tlxrf7h4d4xzlumpqouceryb37ypitp5rsd6mabm.ipfs.nftstorage.link?image_333.webp",_x000D_
"Issuer":"NfluenT for Calvi On The rocks",_x000D_
"external_url":""</v>
      </c>
      <c r="W1638" s="78" t="str">
        <f>formatRow(Tokens!J$2:AV$2,Tokens!J1638:AV1638,2,"attributes")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8" s="78" t="str">
        <f>formatRow(Tokens!AX$2:BC$2,Tokens!AX1638:BC1638,2,"creators")</f>
        <v>"creators":[{"address":"ncreator",_x000D_
"share":10},{"address":"cotrcrea",_x000D_
"share":90},{"address":"nminer",_x000D_
"share":0}]</v>
      </c>
      <c r="Y1638" s="78" t="str">
        <f>formatRow(Tokens!BD$2:BI$2,Tokens!BD1638:BI1638,2,"files")</f>
        <v>"files":[]</v>
      </c>
      <c r="Z1638" s="78"/>
      <c r="AA1638" s="78"/>
      <c r="AB1638" s="78"/>
      <c r="AC1638" s="78" t="str">
        <f>formatRow(Tokens!BJ$2:BK$2,Tokens!BJ1638:BK1638,0,"collection")</f>
        <v>"collection":{"name":"PASS Festival",_x000D_
"family":"Calvi On The Rocks"}</v>
      </c>
      <c r="AD1638" s="1" t="str">
        <f>formatRow(Tokens!BN$2:BR$2,Tokens!BN1638:BR1638,0,"marketplace")</f>
        <v>"marketplace":{"initial_price":294,_x000D_
"reservation_price":"",_x000D_
"duration":"",_x000D_
"max_mint":1,_x000D_
"sell_date":"25/06/2022"}</v>
      </c>
      <c r="AE1638" s="1"/>
    </row>
    <row r="1639" spans="4:31" ht="14.25" customHeight="1" x14ac:dyDescent="0.3">
      <c r="D1639" s="1">
        <f>Tokens!B1639</f>
        <v>334</v>
      </c>
      <c r="E1639" s="17" t="str">
        <f>IF(Tokens!C1639="","",Tokens!C1639)</f>
        <v>#334 Pass Festival</v>
      </c>
      <c r="F1639"/>
      <c r="G1639"/>
      <c r="H1639"/>
      <c r="I1639"/>
      <c r="J1639"/>
      <c r="M1639"/>
      <c r="N1639"/>
      <c r="O1639" s="15" t="str">
        <f t="shared" si="52"/>
        <v>_</v>
      </c>
      <c r="P1639" s="18" t="str">
        <f>IF(F1639="stop","",IF(F1639&lt;&gt;"",HYPERLINK(Settings!$B$5 &amp; "/manage/?network=" &amp; LOWER(B$8) &amp; "&amp;search=token&amp;account=" &amp; ToMint!$B$5 &amp; "&amp;view=" &amp; ToMint!J1639,"TokenSol"),""))</f>
        <v/>
      </c>
      <c r="Q1639" s="2"/>
      <c r="R1639" s="2"/>
      <c r="S1639" s="11"/>
      <c r="T1639" s="78" t="str">
        <f>"owner=" &amp; Tokens!BS1639 &amp; "&amp;filename_for_metadata=" &amp; Tokens!BT1639 &amp; "&amp;offchaindata_platform=" &amp; $B$17 &amp; "&amp;keyfile=" &amp; $B$5 &amp;  "&amp;repository=" &amp; $B$18</f>
        <v>owner=BbDq7xeUzpj8bXfd9N7dh1tw43Ss7xbYpyjoNuwDSrzq&amp;filename_for_metadata=PASSFestival_COR22E334&amp;offchaindata_platform=Github&amp;keyfile=Paul&amp;repository=CalviOnTheRocks2022</v>
      </c>
      <c r="U1639" s="78" t="str">
        <f t="shared" si="51"/>
        <v>{"name":"#334 Pass Festival",_x000D_
"symbol":"COR22E334",_x000D_
"description":"Pass Festival / Pass NFT Festival - 1 édition Calvi on the Rocks 2022",_x000D_
"seller_fee_basis_points":1000,_x000D_
"image":"https://bafybeihpfunpnq36tjomauyfgapn2bcn5boudhb6bo2sl5hkvgapb5bhya.ipfs.nftstorage.link?image_334.webp",_x000D_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39" s="78" t="str">
        <f>formatRow(Tokens!C$2:I$2,Tokens!C1639:I1639)</f>
        <v>"name":"#334 Pass Festival",_x000D_
"symbol":"COR22E334",_x000D_
"description":"Pass Festival / Pass NFT Festival - 1 édition Calvi on the Rocks 2022",_x000D_
"seller_fee_basis_points":1000,_x000D_
"image":"https://bafybeihpfunpnq36tjomauyfgapn2bcn5boudhb6bo2sl5hkvgapb5bhya.ipfs.nftstorage.link?image_334.webp",_x000D_
"Issuer":"NfluenT for Calvi On The rocks",_x000D_
"external_url":""</v>
      </c>
      <c r="W1639" s="78" t="str">
        <f>formatRow(Tokens!J$2:AV$2,Tokens!J1639:AV1639,2,"attributes")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9" s="78" t="str">
        <f>formatRow(Tokens!AX$2:BC$2,Tokens!AX1639:BC1639,2,"creators")</f>
        <v>"creators":[{"address":"ncreator",_x000D_
"share":10},{"address":"cotrcrea",_x000D_
"share":90},{"address":"nminer",_x000D_
"share":0}]</v>
      </c>
      <c r="Y1639" s="78" t="str">
        <f>formatRow(Tokens!BD$2:BI$2,Tokens!BD1639:BI1639,2,"files")</f>
        <v>"files":[]</v>
      </c>
      <c r="Z1639" s="78"/>
      <c r="AA1639" s="78"/>
      <c r="AB1639" s="78"/>
      <c r="AC1639" s="78" t="str">
        <f>formatRow(Tokens!BJ$2:BK$2,Tokens!BJ1639:BK1639,0,"collection")</f>
        <v>"collection":{"name":"PASS Festival",_x000D_
"family":"Calvi On The Rocks"}</v>
      </c>
      <c r="AD1639" s="1" t="str">
        <f>formatRow(Tokens!BN$2:BR$2,Tokens!BN1639:BR1639,0,"marketplace")</f>
        <v>"marketplace":{"initial_price":294,_x000D_
"reservation_price":"",_x000D_
"duration":"",_x000D_
"max_mint":1,_x000D_
"sell_date":"25/06/2022"}</v>
      </c>
      <c r="AE1639" s="1"/>
    </row>
    <row r="1640" spans="4:31" ht="14.25" customHeight="1" x14ac:dyDescent="0.3">
      <c r="D1640" s="1">
        <f>Tokens!B1640</f>
        <v>335</v>
      </c>
      <c r="E1640" s="17" t="str">
        <f>IF(Tokens!C1640="","",Tokens!C1640)</f>
        <v>#335 Pass Festival</v>
      </c>
      <c r="F1640"/>
      <c r="G1640"/>
      <c r="H1640"/>
      <c r="I1640"/>
      <c r="J1640"/>
      <c r="M1640"/>
      <c r="N1640"/>
      <c r="O1640" s="15" t="str">
        <f t="shared" si="52"/>
        <v>_</v>
      </c>
      <c r="P1640" s="18" t="str">
        <f>IF(F1640="stop","",IF(F1640&lt;&gt;"",HYPERLINK(Settings!$B$5 &amp; "/manage/?network=" &amp; LOWER(B$8) &amp; "&amp;search=token&amp;account=" &amp; ToMint!$B$5 &amp; "&amp;view=" &amp; ToMint!J1640,"TokenSol"),""))</f>
        <v/>
      </c>
      <c r="Q1640" s="2"/>
      <c r="R1640" s="2"/>
      <c r="S1640" s="11"/>
      <c r="T1640" s="78" t="str">
        <f>"owner=" &amp; Tokens!BS1640 &amp; "&amp;filename_for_metadata=" &amp; Tokens!BT1640 &amp; "&amp;offchaindata_platform=" &amp; $B$17 &amp; "&amp;keyfile=" &amp; $B$5 &amp;  "&amp;repository=" &amp; $B$18</f>
        <v>owner=BbDq7xeUzpj8bXfd9N7dh1tw43Ss7xbYpyjoNuwDSrzq&amp;filename_for_metadata=PASSFestival_COR22E335&amp;offchaindata_platform=Github&amp;keyfile=Paul&amp;repository=CalviOnTheRocks2022</v>
      </c>
      <c r="U1640" s="78" t="str">
        <f t="shared" si="51"/>
        <v>{"name":"#335 Pass Festival",_x000D_
"symbol":"COR22E335",_x000D_
"description":"Pass Festival / Pass NFT Festival - 1 édition Calvi on the Rocks 2022",_x000D_
"seller_fee_basis_points":1000,_x000D_
"image":"https://bafybeig472xiebgrhesj6mtj7cia3vagv347opavvxeglc5sxw4qro7xpy.ipfs.nftstorage.link?image_335.webp",_x000D_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40" s="78" t="str">
        <f>formatRow(Tokens!C$2:I$2,Tokens!C1640:I1640)</f>
        <v>"name":"#335 Pass Festival",_x000D_
"symbol":"COR22E335",_x000D_
"description":"Pass Festival / Pass NFT Festival - 1 édition Calvi on the Rocks 2022",_x000D_
"seller_fee_basis_points":1000,_x000D_
"image":"https://bafybeig472xiebgrhesj6mtj7cia3vagv347opavvxeglc5sxw4qro7xpy.ipfs.nftstorage.link?image_335.webp",_x000D_
"Issuer":"NfluenT for Calvi On The rocks",_x000D_
"external_url":""</v>
      </c>
      <c r="W1640" s="78" t="str">
        <f>formatRow(Tokens!J$2:AV$2,Tokens!J1640:AV1640,2,"attributes")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0" s="78" t="str">
        <f>formatRow(Tokens!AX$2:BC$2,Tokens!AX1640:BC1640,2,"creators")</f>
        <v>"creators":[{"address":"ncreator",_x000D_
"share":10},{"address":"cotrcrea",_x000D_
"share":90},{"address":"nminer",_x000D_
"share":0}]</v>
      </c>
      <c r="Y1640" s="78" t="str">
        <f>formatRow(Tokens!BD$2:BI$2,Tokens!BD1640:BI1640,2,"files")</f>
        <v>"files":[]</v>
      </c>
      <c r="Z1640" s="78"/>
      <c r="AA1640" s="78"/>
      <c r="AB1640" s="78"/>
      <c r="AC1640" s="78" t="str">
        <f>formatRow(Tokens!BJ$2:BK$2,Tokens!BJ1640:BK1640,0,"collection")</f>
        <v>"collection":{"name":"PASS Festival",_x000D_
"family":"Calvi On The Rocks"}</v>
      </c>
      <c r="AD1640" s="1" t="str">
        <f>formatRow(Tokens!BN$2:BR$2,Tokens!BN1640:BR1640,0,"marketplace")</f>
        <v>"marketplace":{"initial_price":294,_x000D_
"reservation_price":"",_x000D_
"duration":"",_x000D_
"max_mint":1,_x000D_
"sell_date":"25/06/2022"}</v>
      </c>
      <c r="AE1640" s="1"/>
    </row>
    <row r="1641" spans="4:31" ht="14.25" customHeight="1" x14ac:dyDescent="0.3">
      <c r="D1641" s="1">
        <f>Tokens!B1641</f>
        <v>336</v>
      </c>
      <c r="E1641" s="17" t="str">
        <f>IF(Tokens!C1641="","",Tokens!C1641)</f>
        <v>#336 Pass Festival</v>
      </c>
      <c r="F1641"/>
      <c r="G1641"/>
      <c r="H1641"/>
      <c r="I1641"/>
      <c r="J1641"/>
      <c r="M1641"/>
      <c r="N1641"/>
      <c r="O1641" s="15" t="str">
        <f t="shared" si="52"/>
        <v>_</v>
      </c>
      <c r="P1641" s="18" t="str">
        <f>IF(F1641="stop","",IF(F1641&lt;&gt;"",HYPERLINK(Settings!$B$5 &amp; "/manage/?network=" &amp; LOWER(B$8) &amp; "&amp;search=token&amp;account=" &amp; ToMint!$B$5 &amp; "&amp;view=" &amp; ToMint!J1641,"TokenSol"),""))</f>
        <v/>
      </c>
      <c r="Q1641" s="2"/>
      <c r="R1641" s="2"/>
      <c r="S1641" s="11"/>
      <c r="T1641" s="78" t="str">
        <f>"owner=" &amp; Tokens!BS1641 &amp; "&amp;filename_for_metadata=" &amp; Tokens!BT1641 &amp; "&amp;offchaindata_platform=" &amp; $B$17 &amp; "&amp;keyfile=" &amp; $B$5 &amp;  "&amp;repository=" &amp; $B$18</f>
        <v>owner=BbDq7xeUzpj8bXfd9N7dh1tw43Ss7xbYpyjoNuwDSrzq&amp;filename_for_metadata=PASSFestival_COR22E336&amp;offchaindata_platform=Github&amp;keyfile=Paul&amp;repository=CalviOnTheRocks2022</v>
      </c>
      <c r="U1641" s="78" t="str">
        <f t="shared" si="51"/>
        <v>{"name":"#336 Pass Festival",_x000D_
"symbol":"COR22E336",_x000D_
"description":"Pass Festival / Pass NFT Festival - 1 édition Calvi on the Rocks 2022",_x000D_
"seller_fee_basis_points":1000,_x000D_
"image":"https://bafybeic4vd4uuiudiqyvz4op7vfc5ft7e7ae63htawey22hennvfbgbheq.ipfs.nftstorage.link?image_336.webp",_x000D_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41" s="78" t="str">
        <f>formatRow(Tokens!C$2:I$2,Tokens!C1641:I1641)</f>
        <v>"name":"#336 Pass Festival",_x000D_
"symbol":"COR22E336",_x000D_
"description":"Pass Festival / Pass NFT Festival - 1 édition Calvi on the Rocks 2022",_x000D_
"seller_fee_basis_points":1000,_x000D_
"image":"https://bafybeic4vd4uuiudiqyvz4op7vfc5ft7e7ae63htawey22hennvfbgbheq.ipfs.nftstorage.link?image_336.webp",_x000D_
"Issuer":"NfluenT for Calvi On The rocks",_x000D_
"external_url":""</v>
      </c>
      <c r="W1641" s="78" t="str">
        <f>formatRow(Tokens!J$2:AV$2,Tokens!J1641:AV1641,2,"attributes")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1" s="78" t="str">
        <f>formatRow(Tokens!AX$2:BC$2,Tokens!AX1641:BC1641,2,"creators")</f>
        <v>"creators":[{"address":"ncreator",_x000D_
"share":10},{"address":"cotrcrea",_x000D_
"share":90},{"address":"nminer",_x000D_
"share":0}]</v>
      </c>
      <c r="Y1641" s="78" t="str">
        <f>formatRow(Tokens!BD$2:BI$2,Tokens!BD1641:BI1641,2,"files")</f>
        <v>"files":[]</v>
      </c>
      <c r="Z1641" s="78"/>
      <c r="AA1641" s="78"/>
      <c r="AB1641" s="78"/>
      <c r="AC1641" s="78" t="str">
        <f>formatRow(Tokens!BJ$2:BK$2,Tokens!BJ1641:BK1641,0,"collection")</f>
        <v>"collection":{"name":"PASS Festival",_x000D_
"family":"Calvi On The Rocks"}</v>
      </c>
      <c r="AD1641" s="1" t="str">
        <f>formatRow(Tokens!BN$2:BR$2,Tokens!BN1641:BR1641,0,"marketplace")</f>
        <v>"marketplace":{"initial_price":294,_x000D_
"reservation_price":"",_x000D_
"duration":"",_x000D_
"max_mint":1,_x000D_
"sell_date":"25/06/2022"}</v>
      </c>
      <c r="AE1641" s="1"/>
    </row>
    <row r="1642" spans="4:31" ht="14.25" customHeight="1" x14ac:dyDescent="0.3">
      <c r="D1642" s="1">
        <f>Tokens!B1642</f>
        <v>337</v>
      </c>
      <c r="E1642" s="17" t="str">
        <f>IF(Tokens!C1642="","",Tokens!C1642)</f>
        <v>#337 Pass Festival</v>
      </c>
      <c r="F1642"/>
      <c r="G1642"/>
      <c r="H1642"/>
      <c r="I1642"/>
      <c r="J1642"/>
      <c r="M1642"/>
      <c r="N1642"/>
      <c r="O1642" s="15" t="str">
        <f t="shared" si="52"/>
        <v>_</v>
      </c>
      <c r="P1642" s="18" t="str">
        <f>IF(F1642="stop","",IF(F1642&lt;&gt;"",HYPERLINK(Settings!$B$5 &amp; "/manage/?network=" &amp; LOWER(B$8) &amp; "&amp;search=token&amp;account=" &amp; ToMint!$B$5 &amp; "&amp;view=" &amp; ToMint!J1642,"TokenSol"),""))</f>
        <v/>
      </c>
      <c r="Q1642" s="2"/>
      <c r="R1642" s="2"/>
      <c r="S1642" s="11"/>
      <c r="T1642" s="78" t="str">
        <f>"owner=" &amp; Tokens!BS1642 &amp; "&amp;filename_for_metadata=" &amp; Tokens!BT1642 &amp; "&amp;offchaindata_platform=" &amp; $B$17 &amp; "&amp;keyfile=" &amp; $B$5 &amp;  "&amp;repository=" &amp; $B$18</f>
        <v>owner=BbDq7xeUzpj8bXfd9N7dh1tw43Ss7xbYpyjoNuwDSrzq&amp;filename_for_metadata=PASSFestival_COR22E337&amp;offchaindata_platform=Github&amp;keyfile=Paul&amp;repository=CalviOnTheRocks2022</v>
      </c>
      <c r="U1642" s="78" t="str">
        <f t="shared" si="51"/>
        <v>{"name":"#337 Pass Festival",_x000D_
"symbol":"COR22E337",_x000D_
"description":"Pass Festival / Pass NFT Festival - 1 édition Calvi on the Rocks 2022",_x000D_
"seller_fee_basis_points":1000,_x000D_
"image":"https://bafybeiclnxrylcni6av33uzfuavmvmuvpyhfx7dox7jayrfyft42nhwe7m.ipfs.nftstorage.link?image_337.webp",_x000D_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42" s="78" t="str">
        <f>formatRow(Tokens!C$2:I$2,Tokens!C1642:I1642)</f>
        <v>"name":"#337 Pass Festival",_x000D_
"symbol":"COR22E337",_x000D_
"description":"Pass Festival / Pass NFT Festival - 1 édition Calvi on the Rocks 2022",_x000D_
"seller_fee_basis_points":1000,_x000D_
"image":"https://bafybeiclnxrylcni6av33uzfuavmvmuvpyhfx7dox7jayrfyft42nhwe7m.ipfs.nftstorage.link?image_337.webp",_x000D_
"Issuer":"NfluenT for Calvi On The rocks",_x000D_
"external_url":""</v>
      </c>
      <c r="W1642" s="78" t="str">
        <f>formatRow(Tokens!J$2:AV$2,Tokens!J1642:AV1642,2,"attributes")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2" s="78" t="str">
        <f>formatRow(Tokens!AX$2:BC$2,Tokens!AX1642:BC1642,2,"creators")</f>
        <v>"creators":[{"address":"ncreator",_x000D_
"share":10},{"address":"cotrcrea",_x000D_
"share":90},{"address":"nminer",_x000D_
"share":0}]</v>
      </c>
      <c r="Y1642" s="78" t="str">
        <f>formatRow(Tokens!BD$2:BI$2,Tokens!BD1642:BI1642,2,"files")</f>
        <v>"files":[]</v>
      </c>
      <c r="Z1642" s="78"/>
      <c r="AA1642" s="78"/>
      <c r="AB1642" s="78"/>
      <c r="AC1642" s="78" t="str">
        <f>formatRow(Tokens!BJ$2:BK$2,Tokens!BJ1642:BK1642,0,"collection")</f>
        <v>"collection":{"name":"PASS Festival",_x000D_
"family":"Calvi On The Rocks"}</v>
      </c>
      <c r="AD1642" s="1" t="str">
        <f>formatRow(Tokens!BN$2:BR$2,Tokens!BN1642:BR1642,0,"marketplace")</f>
        <v>"marketplace":{"initial_price":294,_x000D_
"reservation_price":"",_x000D_
"duration":"",_x000D_
"max_mint":1,_x000D_
"sell_date":"25/06/2022"}</v>
      </c>
      <c r="AE1642" s="1"/>
    </row>
    <row r="1643" spans="4:31" ht="14.25" customHeight="1" x14ac:dyDescent="0.3">
      <c r="D1643" s="1">
        <f>Tokens!B1643</f>
        <v>338</v>
      </c>
      <c r="E1643" s="17" t="str">
        <f>IF(Tokens!C1643="","",Tokens!C1643)</f>
        <v>#338 Pass Festival</v>
      </c>
      <c r="F1643"/>
      <c r="G1643"/>
      <c r="H1643"/>
      <c r="I1643"/>
      <c r="J1643"/>
      <c r="M1643"/>
      <c r="N1643"/>
      <c r="O1643" s="15" t="str">
        <f t="shared" si="52"/>
        <v>_</v>
      </c>
      <c r="P1643" s="18" t="str">
        <f>IF(F1643="stop","",IF(F1643&lt;&gt;"",HYPERLINK(Settings!$B$5 &amp; "/manage/?network=" &amp; LOWER(B$8) &amp; "&amp;search=token&amp;account=" &amp; ToMint!$B$5 &amp; "&amp;view=" &amp; ToMint!J1643,"TokenSol"),""))</f>
        <v/>
      </c>
      <c r="Q1643" s="2"/>
      <c r="R1643" s="2"/>
      <c r="S1643" s="11"/>
      <c r="T1643" s="78" t="str">
        <f>"owner=" &amp; Tokens!BS1643 &amp; "&amp;filename_for_metadata=" &amp; Tokens!BT1643 &amp; "&amp;offchaindata_platform=" &amp; $B$17 &amp; "&amp;keyfile=" &amp; $B$5 &amp;  "&amp;repository=" &amp; $B$18</f>
        <v>owner=BbDq7xeUzpj8bXfd9N7dh1tw43Ss7xbYpyjoNuwDSrzq&amp;filename_for_metadata=PASSFestival_COR22E338&amp;offchaindata_platform=Github&amp;keyfile=Paul&amp;repository=CalviOnTheRocks2022</v>
      </c>
      <c r="U1643" s="78" t="str">
        <f t="shared" si="51"/>
        <v>{"name":"#338 Pass Festival",_x000D_
"symbol":"COR22E338",_x000D_
"description":"Pass Festival / Pass NFT Festival - 1 édition Calvi on the Rocks 2022",_x000D_
"seller_fee_basis_points":1000,_x000D_
"image":"https://bafybeiha35if3d73fs5l7mubqrvas5ztnceywnjz3xdi2264ryhynrugxa.ipfs.nftstorage.link?image_338.webp",_x000D_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43" s="78" t="str">
        <f>formatRow(Tokens!C$2:I$2,Tokens!C1643:I1643)</f>
        <v>"name":"#338 Pass Festival",_x000D_
"symbol":"COR22E338",_x000D_
"description":"Pass Festival / Pass NFT Festival - 1 édition Calvi on the Rocks 2022",_x000D_
"seller_fee_basis_points":1000,_x000D_
"image":"https://bafybeiha35if3d73fs5l7mubqrvas5ztnceywnjz3xdi2264ryhynrugxa.ipfs.nftstorage.link?image_338.webp",_x000D_
"Issuer":"NfluenT for Calvi On The rocks",_x000D_
"external_url":""</v>
      </c>
      <c r="W1643" s="78" t="str">
        <f>formatRow(Tokens!J$2:AV$2,Tokens!J1643:AV1643,2,"attributes")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3" s="78" t="str">
        <f>formatRow(Tokens!AX$2:BC$2,Tokens!AX1643:BC1643,2,"creators")</f>
        <v>"creators":[{"address":"ncreator",_x000D_
"share":10},{"address":"cotrcrea",_x000D_
"share":90},{"address":"nminer",_x000D_
"share":0}]</v>
      </c>
      <c r="Y1643" s="78" t="str">
        <f>formatRow(Tokens!BD$2:BI$2,Tokens!BD1643:BI1643,2,"files")</f>
        <v>"files":[]</v>
      </c>
      <c r="Z1643" s="78"/>
      <c r="AA1643" s="78"/>
      <c r="AB1643" s="78"/>
      <c r="AC1643" s="78" t="str">
        <f>formatRow(Tokens!BJ$2:BK$2,Tokens!BJ1643:BK1643,0,"collection")</f>
        <v>"collection":{"name":"PASS Festival",_x000D_
"family":"Calvi On The Rocks"}</v>
      </c>
      <c r="AD1643" s="1" t="str">
        <f>formatRow(Tokens!BN$2:BR$2,Tokens!BN1643:BR1643,0,"marketplace")</f>
        <v>"marketplace":{"initial_price":294,_x000D_
"reservation_price":"",_x000D_
"duration":"",_x000D_
"max_mint":1,_x000D_
"sell_date":"25/06/2022"}</v>
      </c>
      <c r="AE1643" s="1"/>
    </row>
    <row r="1644" spans="4:31" ht="14.25" customHeight="1" x14ac:dyDescent="0.3">
      <c r="D1644" s="1">
        <f>Tokens!B1644</f>
        <v>339</v>
      </c>
      <c r="E1644" s="17" t="str">
        <f>IF(Tokens!C1644="","",Tokens!C1644)</f>
        <v>#339 Pass Festival</v>
      </c>
      <c r="F1644"/>
      <c r="G1644"/>
      <c r="H1644"/>
      <c r="I1644"/>
      <c r="J1644"/>
      <c r="M1644"/>
      <c r="N1644"/>
      <c r="O1644" s="15" t="str">
        <f t="shared" si="52"/>
        <v>_</v>
      </c>
      <c r="P1644" s="18" t="str">
        <f>IF(F1644="stop","",IF(F1644&lt;&gt;"",HYPERLINK(Settings!$B$5 &amp; "/manage/?network=" &amp; LOWER(B$8) &amp; "&amp;search=token&amp;account=" &amp; ToMint!$B$5 &amp; "&amp;view=" &amp; ToMint!J1644,"TokenSol"),""))</f>
        <v/>
      </c>
      <c r="Q1644" s="2"/>
      <c r="R1644" s="2"/>
      <c r="S1644" s="11"/>
      <c r="T1644" s="78" t="str">
        <f>"owner=" &amp; Tokens!BS1644 &amp; "&amp;filename_for_metadata=" &amp; Tokens!BT1644 &amp; "&amp;offchaindata_platform=" &amp; $B$17 &amp; "&amp;keyfile=" &amp; $B$5 &amp;  "&amp;repository=" &amp; $B$18</f>
        <v>owner=BbDq7xeUzpj8bXfd9N7dh1tw43Ss7xbYpyjoNuwDSrzq&amp;filename_for_metadata=PASSFestival_COR22E339&amp;offchaindata_platform=Github&amp;keyfile=Paul&amp;repository=CalviOnTheRocks2022</v>
      </c>
      <c r="U1644" s="78" t="str">
        <f t="shared" si="51"/>
        <v>{"name":"#339 Pass Festival",_x000D_
"symbol":"COR22E339",_x000D_
"description":"Pass Festival / Pass NFT Festival - 1 édition Calvi on the Rocks 2022",_x000D_
"seller_fee_basis_points":1000,_x000D_
"image":"https://bafybeicr5xxpkvabodxrknmvopsqbudge7suiskvcim7cs6vxvwkahzvvq.ipfs.nftstorage.link?image_339.webp",_x000D_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44" s="78" t="str">
        <f>formatRow(Tokens!C$2:I$2,Tokens!C1644:I1644)</f>
        <v>"name":"#339 Pass Festival",_x000D_
"symbol":"COR22E339",_x000D_
"description":"Pass Festival / Pass NFT Festival - 1 édition Calvi on the Rocks 2022",_x000D_
"seller_fee_basis_points":1000,_x000D_
"image":"https://bafybeicr5xxpkvabodxrknmvopsqbudge7suiskvcim7cs6vxvwkahzvvq.ipfs.nftstorage.link?image_339.webp",_x000D_
"Issuer":"NfluenT for Calvi On The rocks",_x000D_
"external_url":""</v>
      </c>
      <c r="W1644" s="78" t="str">
        <f>formatRow(Tokens!J$2:AV$2,Tokens!J1644:AV1644,2,"attributes")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4" s="78" t="str">
        <f>formatRow(Tokens!AX$2:BC$2,Tokens!AX1644:BC1644,2,"creators")</f>
        <v>"creators":[{"address":"ncreator",_x000D_
"share":10},{"address":"cotrcrea",_x000D_
"share":90},{"address":"nminer",_x000D_
"share":0}]</v>
      </c>
      <c r="Y1644" s="78" t="str">
        <f>formatRow(Tokens!BD$2:BI$2,Tokens!BD1644:BI1644,2,"files")</f>
        <v>"files":[]</v>
      </c>
      <c r="Z1644" s="78"/>
      <c r="AA1644" s="78"/>
      <c r="AB1644" s="78"/>
      <c r="AC1644" s="78" t="str">
        <f>formatRow(Tokens!BJ$2:BK$2,Tokens!BJ1644:BK1644,0,"collection")</f>
        <v>"collection":{"name":"PASS Festival",_x000D_
"family":"Calvi On The Rocks"}</v>
      </c>
      <c r="AD1644" s="1" t="str">
        <f>formatRow(Tokens!BN$2:BR$2,Tokens!BN1644:BR1644,0,"marketplace")</f>
        <v>"marketplace":{"initial_price":294,_x000D_
"reservation_price":"",_x000D_
"duration":"",_x000D_
"max_mint":1,_x000D_
"sell_date":"25/06/2022"}</v>
      </c>
      <c r="AE1644" s="1"/>
    </row>
    <row r="1645" spans="4:31" ht="14.25" customHeight="1" x14ac:dyDescent="0.3">
      <c r="D1645" s="1">
        <f>Tokens!B1645</f>
        <v>340</v>
      </c>
      <c r="E1645" s="17" t="str">
        <f>IF(Tokens!C1645="","",Tokens!C1645)</f>
        <v>#340 Pass Festival</v>
      </c>
      <c r="F1645"/>
      <c r="G1645"/>
      <c r="H1645"/>
      <c r="I1645"/>
      <c r="J1645"/>
      <c r="M1645"/>
      <c r="N1645"/>
      <c r="O1645" s="15" t="str">
        <f t="shared" si="52"/>
        <v>_</v>
      </c>
      <c r="P1645" s="18" t="str">
        <f>IF(F1645="stop","",IF(F1645&lt;&gt;"",HYPERLINK(Settings!$B$5 &amp; "/manage/?network=" &amp; LOWER(B$8) &amp; "&amp;search=token&amp;account=" &amp; ToMint!$B$5 &amp; "&amp;view=" &amp; ToMint!J1645,"TokenSol"),""))</f>
        <v/>
      </c>
      <c r="Q1645" s="2"/>
      <c r="R1645" s="2"/>
      <c r="S1645" s="11"/>
      <c r="T1645" s="78" t="str">
        <f>"owner=" &amp; Tokens!BS1645 &amp; "&amp;filename_for_metadata=" &amp; Tokens!BT1645 &amp; "&amp;offchaindata_platform=" &amp; $B$17 &amp; "&amp;keyfile=" &amp; $B$5 &amp;  "&amp;repository=" &amp; $B$18</f>
        <v>owner=BbDq7xeUzpj8bXfd9N7dh1tw43Ss7xbYpyjoNuwDSrzq&amp;filename_for_metadata=PASSFestival_COR22E340&amp;offchaindata_platform=Github&amp;keyfile=Paul&amp;repository=CalviOnTheRocks2022</v>
      </c>
      <c r="U1645" s="78" t="str">
        <f t="shared" si="51"/>
        <v>{"name":"#340 Pass Festival",_x000D_
"symbol":"COR22E340",_x000D_
"description":"Pass Festival / Pass NFT Festival - 1 édition Calvi on the Rocks 2022",_x000D_
"seller_fee_basis_points":1000,_x000D_
"image":"https://bafybeicte5yo5mrd2cu7wgrg4wyt7b5a6hkpfyzu3dqvgmf6u3k6voacfm.ipfs.nftstorage.link?image_340.webp",_x000D_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45" s="78" t="str">
        <f>formatRow(Tokens!C$2:I$2,Tokens!C1645:I1645)</f>
        <v>"name":"#340 Pass Festival",_x000D_
"symbol":"COR22E340",_x000D_
"description":"Pass Festival / Pass NFT Festival - 1 édition Calvi on the Rocks 2022",_x000D_
"seller_fee_basis_points":1000,_x000D_
"image":"https://bafybeicte5yo5mrd2cu7wgrg4wyt7b5a6hkpfyzu3dqvgmf6u3k6voacfm.ipfs.nftstorage.link?image_340.webp",_x000D_
"Issuer":"NfluenT for Calvi On The rocks",_x000D_
"external_url":""</v>
      </c>
      <c r="W1645" s="78" t="str">
        <f>formatRow(Tokens!J$2:AV$2,Tokens!J1645:AV1645,2,"attributes")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5" s="78" t="str">
        <f>formatRow(Tokens!AX$2:BC$2,Tokens!AX1645:BC1645,2,"creators")</f>
        <v>"creators":[{"address":"ncreator",_x000D_
"share":10},{"address":"cotrcrea",_x000D_
"share":90},{"address":"nminer",_x000D_
"share":0}]</v>
      </c>
      <c r="Y1645" s="78" t="str">
        <f>formatRow(Tokens!BD$2:BI$2,Tokens!BD1645:BI1645,2,"files")</f>
        <v>"files":[]</v>
      </c>
      <c r="Z1645" s="78"/>
      <c r="AA1645" s="78"/>
      <c r="AB1645" s="78"/>
      <c r="AC1645" s="78" t="str">
        <f>formatRow(Tokens!BJ$2:BK$2,Tokens!BJ1645:BK1645,0,"collection")</f>
        <v>"collection":{"name":"PASS Festival",_x000D_
"family":"Calvi On The Rocks"}</v>
      </c>
      <c r="AD1645" s="1" t="str">
        <f>formatRow(Tokens!BN$2:BR$2,Tokens!BN1645:BR1645,0,"marketplace")</f>
        <v>"marketplace":{"initial_price":294,_x000D_
"reservation_price":"",_x000D_
"duration":"",_x000D_
"max_mint":1,_x000D_
"sell_date":"25/06/2022"}</v>
      </c>
      <c r="AE1645" s="1"/>
    </row>
    <row r="1646" spans="4:31" ht="14.25" customHeight="1" x14ac:dyDescent="0.3">
      <c r="D1646" s="1">
        <f>Tokens!B1646</f>
        <v>341</v>
      </c>
      <c r="E1646" s="17" t="str">
        <f>IF(Tokens!C1646="","",Tokens!C1646)</f>
        <v>#341 Pass Festival</v>
      </c>
      <c r="F1646"/>
      <c r="G1646"/>
      <c r="H1646"/>
      <c r="I1646"/>
      <c r="J1646"/>
      <c r="M1646"/>
      <c r="N1646"/>
      <c r="O1646" s="15" t="str">
        <f t="shared" si="52"/>
        <v>_</v>
      </c>
      <c r="P1646" s="18" t="str">
        <f>IF(F1646="stop","",IF(F1646&lt;&gt;"",HYPERLINK(Settings!$B$5 &amp; "/manage/?network=" &amp; LOWER(B$8) &amp; "&amp;search=token&amp;account=" &amp; ToMint!$B$5 &amp; "&amp;view=" &amp; ToMint!J1646,"TokenSol"),""))</f>
        <v/>
      </c>
      <c r="Q1646" s="2"/>
      <c r="R1646" s="2"/>
      <c r="S1646" s="11"/>
      <c r="T1646" s="78" t="str">
        <f>"owner=" &amp; Tokens!BS1646 &amp; "&amp;filename_for_metadata=" &amp; Tokens!BT1646 &amp; "&amp;offchaindata_platform=" &amp; $B$17 &amp; "&amp;keyfile=" &amp; $B$5 &amp;  "&amp;repository=" &amp; $B$18</f>
        <v>owner=BbDq7xeUzpj8bXfd9N7dh1tw43Ss7xbYpyjoNuwDSrzq&amp;filename_for_metadata=PASSFestival_COR22E341&amp;offchaindata_platform=Github&amp;keyfile=Paul&amp;repository=CalviOnTheRocks2022</v>
      </c>
      <c r="U1646" s="78" t="str">
        <f t="shared" si="51"/>
        <v>{"name":"#341 Pass Festival",_x000D_
"symbol":"COR22E341",_x000D_
"description":"Pass Festival / Pass NFT Festival - 1 édition Calvi on the Rocks 2022",_x000D_
"seller_fee_basis_points":1000,_x000D_
"image":"https://bafybeihellki7f4afhzllk2ywkihlr7t3ja6mydntr3jzxq5uvef2ctvyq.ipfs.nftstorage.link?image_341.webp",_x000D_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46" s="78" t="str">
        <f>formatRow(Tokens!C$2:I$2,Tokens!C1646:I1646)</f>
        <v>"name":"#341 Pass Festival",_x000D_
"symbol":"COR22E341",_x000D_
"description":"Pass Festival / Pass NFT Festival - 1 édition Calvi on the Rocks 2022",_x000D_
"seller_fee_basis_points":1000,_x000D_
"image":"https://bafybeihellki7f4afhzllk2ywkihlr7t3ja6mydntr3jzxq5uvef2ctvyq.ipfs.nftstorage.link?image_341.webp",_x000D_
"Issuer":"NfluenT for Calvi On The rocks",_x000D_
"external_url":""</v>
      </c>
      <c r="W1646" s="78" t="str">
        <f>formatRow(Tokens!J$2:AV$2,Tokens!J1646:AV1646,2,"attributes")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6" s="78" t="str">
        <f>formatRow(Tokens!AX$2:BC$2,Tokens!AX1646:BC1646,2,"creators")</f>
        <v>"creators":[{"address":"ncreator",_x000D_
"share":10},{"address":"cotrcrea",_x000D_
"share":90},{"address":"nminer",_x000D_
"share":0}]</v>
      </c>
      <c r="Y1646" s="78" t="str">
        <f>formatRow(Tokens!BD$2:BI$2,Tokens!BD1646:BI1646,2,"files")</f>
        <v>"files":[]</v>
      </c>
      <c r="Z1646" s="78"/>
      <c r="AA1646" s="78"/>
      <c r="AB1646" s="78"/>
      <c r="AC1646" s="78" t="str">
        <f>formatRow(Tokens!BJ$2:BK$2,Tokens!BJ1646:BK1646,0,"collection")</f>
        <v>"collection":{"name":"PASS Festival",_x000D_
"family":"Calvi On The Rocks"}</v>
      </c>
      <c r="AD1646" s="1" t="str">
        <f>formatRow(Tokens!BN$2:BR$2,Tokens!BN1646:BR1646,0,"marketplace")</f>
        <v>"marketplace":{"initial_price":294,_x000D_
"reservation_price":"",_x000D_
"duration":"",_x000D_
"max_mint":1,_x000D_
"sell_date":"25/06/2022"}</v>
      </c>
      <c r="AE1646" s="1"/>
    </row>
    <row r="1647" spans="4:31" ht="14.25" customHeight="1" x14ac:dyDescent="0.3">
      <c r="D1647" s="1">
        <f>Tokens!B1647</f>
        <v>342</v>
      </c>
      <c r="E1647" s="17" t="str">
        <f>IF(Tokens!C1647="","",Tokens!C1647)</f>
        <v>#342 Pass Festival</v>
      </c>
      <c r="F1647"/>
      <c r="G1647"/>
      <c r="H1647"/>
      <c r="I1647"/>
      <c r="J1647"/>
      <c r="M1647"/>
      <c r="N1647"/>
      <c r="O1647" s="15" t="str">
        <f t="shared" si="52"/>
        <v>_</v>
      </c>
      <c r="P1647" s="18" t="str">
        <f>IF(F1647="stop","",IF(F1647&lt;&gt;"",HYPERLINK(Settings!$B$5 &amp; "/manage/?network=" &amp; LOWER(B$8) &amp; "&amp;search=token&amp;account=" &amp; ToMint!$B$5 &amp; "&amp;view=" &amp; ToMint!J1647,"TokenSol"),""))</f>
        <v/>
      </c>
      <c r="Q1647" s="2"/>
      <c r="R1647" s="2"/>
      <c r="S1647" s="11"/>
      <c r="T1647" s="78" t="str">
        <f>"owner=" &amp; Tokens!BS1647 &amp; "&amp;filename_for_metadata=" &amp; Tokens!BT1647 &amp; "&amp;offchaindata_platform=" &amp; $B$17 &amp; "&amp;keyfile=" &amp; $B$5 &amp;  "&amp;repository=" &amp; $B$18</f>
        <v>owner=BbDq7xeUzpj8bXfd9N7dh1tw43Ss7xbYpyjoNuwDSrzq&amp;filename_for_metadata=PASSFestival_COR22E342&amp;offchaindata_platform=Github&amp;keyfile=Paul&amp;repository=CalviOnTheRocks2022</v>
      </c>
      <c r="U1647" s="78" t="str">
        <f t="shared" si="51"/>
        <v>{"name":"#342 Pass Festival",_x000D_
"symbol":"COR22E342",_x000D_
"description":"Pass Festival / Pass NFT Festival - 1 édition Calvi on the Rocks 2022",_x000D_
"seller_fee_basis_points":1000,_x000D_
"image":"https://bafybeiakwfgtbjjihwds7k3o4z6djx4zj3tmtoxg5bvbcfpwmgxlwo3a7a.ipfs.nftstorage.link?image_342.webp",_x000D_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47" s="78" t="str">
        <f>formatRow(Tokens!C$2:I$2,Tokens!C1647:I1647)</f>
        <v>"name":"#342 Pass Festival",_x000D_
"symbol":"COR22E342",_x000D_
"description":"Pass Festival / Pass NFT Festival - 1 édition Calvi on the Rocks 2022",_x000D_
"seller_fee_basis_points":1000,_x000D_
"image":"https://bafybeiakwfgtbjjihwds7k3o4z6djx4zj3tmtoxg5bvbcfpwmgxlwo3a7a.ipfs.nftstorage.link?image_342.webp",_x000D_
"Issuer":"NfluenT for Calvi On The rocks",_x000D_
"external_url":""</v>
      </c>
      <c r="W1647" s="78" t="str">
        <f>formatRow(Tokens!J$2:AV$2,Tokens!J1647:AV1647,2,"attributes")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7" s="78" t="str">
        <f>formatRow(Tokens!AX$2:BC$2,Tokens!AX1647:BC1647,2,"creators")</f>
        <v>"creators":[{"address":"ncreator",_x000D_
"share":10},{"address":"cotrcrea",_x000D_
"share":90},{"address":"nminer",_x000D_
"share":0}]</v>
      </c>
      <c r="Y1647" s="78" t="str">
        <f>formatRow(Tokens!BD$2:BI$2,Tokens!BD1647:BI1647,2,"files")</f>
        <v>"files":[]</v>
      </c>
      <c r="Z1647" s="78"/>
      <c r="AA1647" s="78"/>
      <c r="AB1647" s="78"/>
      <c r="AC1647" s="78" t="str">
        <f>formatRow(Tokens!BJ$2:BK$2,Tokens!BJ1647:BK1647,0,"collection")</f>
        <v>"collection":{"name":"PASS Festival",_x000D_
"family":"Calvi On The Rocks"}</v>
      </c>
      <c r="AD1647" s="1" t="str">
        <f>formatRow(Tokens!BN$2:BR$2,Tokens!BN1647:BR1647,0,"marketplace")</f>
        <v>"marketplace":{"initial_price":294,_x000D_
"reservation_price":"",_x000D_
"duration":"",_x000D_
"max_mint":1,_x000D_
"sell_date":"25/06/2022"}</v>
      </c>
      <c r="AE1647" s="1"/>
    </row>
    <row r="1648" spans="4:31" ht="14.25" customHeight="1" x14ac:dyDescent="0.3">
      <c r="D1648" s="1">
        <f>Tokens!B1648</f>
        <v>343</v>
      </c>
      <c r="E1648" s="17" t="str">
        <f>IF(Tokens!C1648="","",Tokens!C1648)</f>
        <v>#343 Pass Festival</v>
      </c>
      <c r="F1648"/>
      <c r="G1648"/>
      <c r="H1648"/>
      <c r="I1648"/>
      <c r="J1648"/>
      <c r="M1648"/>
      <c r="N1648"/>
      <c r="O1648" s="15" t="str">
        <f t="shared" si="52"/>
        <v>_</v>
      </c>
      <c r="P1648" s="18" t="str">
        <f>IF(F1648="stop","",IF(F1648&lt;&gt;"",HYPERLINK(Settings!$B$5 &amp; "/manage/?network=" &amp; LOWER(B$8) &amp; "&amp;search=token&amp;account=" &amp; ToMint!$B$5 &amp; "&amp;view=" &amp; ToMint!J1648,"TokenSol"),""))</f>
        <v/>
      </c>
      <c r="Q1648" s="2"/>
      <c r="R1648" s="2"/>
      <c r="S1648" s="11"/>
      <c r="T1648" s="78" t="str">
        <f>"owner=" &amp; Tokens!BS1648 &amp; "&amp;filename_for_metadata=" &amp; Tokens!BT1648 &amp; "&amp;offchaindata_platform=" &amp; $B$17 &amp; "&amp;keyfile=" &amp; $B$5 &amp;  "&amp;repository=" &amp; $B$18</f>
        <v>owner=BbDq7xeUzpj8bXfd9N7dh1tw43Ss7xbYpyjoNuwDSrzq&amp;filename_for_metadata=PASSFestival_COR22E343&amp;offchaindata_platform=Github&amp;keyfile=Paul&amp;repository=CalviOnTheRocks2022</v>
      </c>
      <c r="U1648" s="78" t="str">
        <f t="shared" si="51"/>
        <v>{"name":"#343 Pass Festival",_x000D_
"symbol":"COR22E343",_x000D_
"description":"Pass Festival / Pass NFT Festival - 1 édition Calvi on the Rocks 2022",_x000D_
"seller_fee_basis_points":1000,_x000D_
"image":"https://bafybeihajiqnzld2vyi7ponstnjngb2klqu4lgobovot72mxigwdej2uxy.ipfs.nftstorage.link?image_343.webp",_x000D_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48" s="78" t="str">
        <f>formatRow(Tokens!C$2:I$2,Tokens!C1648:I1648)</f>
        <v>"name":"#343 Pass Festival",_x000D_
"symbol":"COR22E343",_x000D_
"description":"Pass Festival / Pass NFT Festival - 1 édition Calvi on the Rocks 2022",_x000D_
"seller_fee_basis_points":1000,_x000D_
"image":"https://bafybeihajiqnzld2vyi7ponstnjngb2klqu4lgobovot72mxigwdej2uxy.ipfs.nftstorage.link?image_343.webp",_x000D_
"Issuer":"NfluenT for Calvi On The rocks",_x000D_
"external_url":""</v>
      </c>
      <c r="W1648" s="78" t="str">
        <f>formatRow(Tokens!J$2:AV$2,Tokens!J1648:AV1648,2,"attributes")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8" s="78" t="str">
        <f>formatRow(Tokens!AX$2:BC$2,Tokens!AX1648:BC1648,2,"creators")</f>
        <v>"creators":[{"address":"ncreator",_x000D_
"share":10},{"address":"cotrcrea",_x000D_
"share":90},{"address":"nminer",_x000D_
"share":0}]</v>
      </c>
      <c r="Y1648" s="78" t="str">
        <f>formatRow(Tokens!BD$2:BI$2,Tokens!BD1648:BI1648,2,"files")</f>
        <v>"files":[]</v>
      </c>
      <c r="Z1648" s="78"/>
      <c r="AA1648" s="78"/>
      <c r="AB1648" s="78"/>
      <c r="AC1648" s="78" t="str">
        <f>formatRow(Tokens!BJ$2:BK$2,Tokens!BJ1648:BK1648,0,"collection")</f>
        <v>"collection":{"name":"PASS Festival",_x000D_
"family":"Calvi On The Rocks"}</v>
      </c>
      <c r="AD1648" s="1" t="str">
        <f>formatRow(Tokens!BN$2:BR$2,Tokens!BN1648:BR1648,0,"marketplace")</f>
        <v>"marketplace":{"initial_price":294,_x000D_
"reservation_price":"",_x000D_
"duration":"",_x000D_
"max_mint":1,_x000D_
"sell_date":"25/06/2022"}</v>
      </c>
      <c r="AE1648" s="1"/>
    </row>
    <row r="1649" spans="4:31" ht="14.25" customHeight="1" x14ac:dyDescent="0.3">
      <c r="D1649" s="1">
        <f>Tokens!B1649</f>
        <v>344</v>
      </c>
      <c r="E1649" s="17" t="str">
        <f>IF(Tokens!C1649="","",Tokens!C1649)</f>
        <v>#344 Pass Festival</v>
      </c>
      <c r="F1649"/>
      <c r="G1649"/>
      <c r="H1649"/>
      <c r="I1649"/>
      <c r="J1649"/>
      <c r="M1649"/>
      <c r="N1649"/>
      <c r="O1649" s="15" t="str">
        <f t="shared" si="52"/>
        <v>_</v>
      </c>
      <c r="P1649" s="18" t="str">
        <f>IF(F1649="stop","",IF(F1649&lt;&gt;"",HYPERLINK(Settings!$B$5 &amp; "/manage/?network=" &amp; LOWER(B$8) &amp; "&amp;search=token&amp;account=" &amp; ToMint!$B$5 &amp; "&amp;view=" &amp; ToMint!J1649,"TokenSol"),""))</f>
        <v/>
      </c>
      <c r="Q1649" s="2"/>
      <c r="R1649" s="2"/>
      <c r="S1649" s="11"/>
      <c r="T1649" s="78" t="str">
        <f>"owner=" &amp; Tokens!BS1649 &amp; "&amp;filename_for_metadata=" &amp; Tokens!BT1649 &amp; "&amp;offchaindata_platform=" &amp; $B$17 &amp; "&amp;keyfile=" &amp; $B$5 &amp;  "&amp;repository=" &amp; $B$18</f>
        <v>owner=BbDq7xeUzpj8bXfd9N7dh1tw43Ss7xbYpyjoNuwDSrzq&amp;filename_for_metadata=PASSFestival_COR22E344&amp;offchaindata_platform=Github&amp;keyfile=Paul&amp;repository=CalviOnTheRocks2022</v>
      </c>
      <c r="U1649" s="78" t="str">
        <f t="shared" si="51"/>
        <v>{"name":"#344 Pass Festival",_x000D_
"symbol":"COR22E344",_x000D_
"description":"Pass Festival / Pass NFT Festival - 1 édition Calvi on the Rocks 2022",_x000D_
"seller_fee_basis_points":1000,_x000D_
"image":"https://bafybeicqjzovtoj4bfjat5dbvqhvwpsl423xwarex5dznnlck2aixtbdde.ipfs.nftstorage.link?image_344.webp",_x000D_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49" s="78" t="str">
        <f>formatRow(Tokens!C$2:I$2,Tokens!C1649:I1649)</f>
        <v>"name":"#344 Pass Festival",_x000D_
"symbol":"COR22E344",_x000D_
"description":"Pass Festival / Pass NFT Festival - 1 édition Calvi on the Rocks 2022",_x000D_
"seller_fee_basis_points":1000,_x000D_
"image":"https://bafybeicqjzovtoj4bfjat5dbvqhvwpsl423xwarex5dznnlck2aixtbdde.ipfs.nftstorage.link?image_344.webp",_x000D_
"Issuer":"NfluenT for Calvi On The rocks",_x000D_
"external_url":""</v>
      </c>
      <c r="W1649" s="78" t="str">
        <f>formatRow(Tokens!J$2:AV$2,Tokens!J1649:AV1649,2,"attributes")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9" s="78" t="str">
        <f>formatRow(Tokens!AX$2:BC$2,Tokens!AX1649:BC1649,2,"creators")</f>
        <v>"creators":[{"address":"ncreator",_x000D_
"share":10},{"address":"cotrcrea",_x000D_
"share":90},{"address":"nminer",_x000D_
"share":0}]</v>
      </c>
      <c r="Y1649" s="78" t="str">
        <f>formatRow(Tokens!BD$2:BI$2,Tokens!BD1649:BI1649,2,"files")</f>
        <v>"files":[]</v>
      </c>
      <c r="Z1649" s="78"/>
      <c r="AA1649" s="78"/>
      <c r="AB1649" s="78"/>
      <c r="AC1649" s="78" t="str">
        <f>formatRow(Tokens!BJ$2:BK$2,Tokens!BJ1649:BK1649,0,"collection")</f>
        <v>"collection":{"name":"PASS Festival",_x000D_
"family":"Calvi On The Rocks"}</v>
      </c>
      <c r="AD1649" s="1" t="str">
        <f>formatRow(Tokens!BN$2:BR$2,Tokens!BN1649:BR1649,0,"marketplace")</f>
        <v>"marketplace":{"initial_price":294,_x000D_
"reservation_price":"",_x000D_
"duration":"",_x000D_
"max_mint":1,_x000D_
"sell_date":"25/06/2022"}</v>
      </c>
      <c r="AE1649" s="1"/>
    </row>
    <row r="1650" spans="4:31" ht="14.25" customHeight="1" x14ac:dyDescent="0.3">
      <c r="D1650" s="1">
        <f>Tokens!B1650</f>
        <v>345</v>
      </c>
      <c r="E1650" s="17" t="str">
        <f>IF(Tokens!C1650="","",Tokens!C1650)</f>
        <v>#345 Pass Festival</v>
      </c>
      <c r="F1650"/>
      <c r="G1650"/>
      <c r="H1650"/>
      <c r="I1650"/>
      <c r="J1650"/>
      <c r="M1650"/>
      <c r="N1650"/>
      <c r="O1650" s="15" t="str">
        <f t="shared" si="52"/>
        <v>_</v>
      </c>
      <c r="P1650" s="18" t="str">
        <f>IF(F1650="stop","",IF(F1650&lt;&gt;"",HYPERLINK(Settings!$B$5 &amp; "/manage/?network=" &amp; LOWER(B$8) &amp; "&amp;search=token&amp;account=" &amp; ToMint!$B$5 &amp; "&amp;view=" &amp; ToMint!J1650,"TokenSol"),""))</f>
        <v/>
      </c>
      <c r="Q1650" s="2"/>
      <c r="R1650" s="2"/>
      <c r="S1650" s="11"/>
      <c r="T1650" s="78" t="str">
        <f>"owner=" &amp; Tokens!BS1650 &amp; "&amp;filename_for_metadata=" &amp; Tokens!BT1650 &amp; "&amp;offchaindata_platform=" &amp; $B$17 &amp; "&amp;keyfile=" &amp; $B$5 &amp;  "&amp;repository=" &amp; $B$18</f>
        <v>owner=BbDq7xeUzpj8bXfd9N7dh1tw43Ss7xbYpyjoNuwDSrzq&amp;filename_for_metadata=PASSFestival_COR22E345&amp;offchaindata_platform=Github&amp;keyfile=Paul&amp;repository=CalviOnTheRocks2022</v>
      </c>
      <c r="U1650" s="78" t="str">
        <f t="shared" si="51"/>
        <v>{"name":"#345 Pass Festival",_x000D_
"symbol":"COR22E345",_x000D_
"description":"Pass Festival / Pass NFT Festival - 1 édition Calvi on the Rocks 2022",_x000D_
"seller_fee_basis_points":1000,_x000D_
"image":"https://bafybeibfugugcymjcr5rl2sw53olchgwd36a2hkg37vg2sxovhchydebxu.ipfs.nftstorage.link?image_345.webp",_x000D_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50" s="78" t="str">
        <f>formatRow(Tokens!C$2:I$2,Tokens!C1650:I1650)</f>
        <v>"name":"#345 Pass Festival",_x000D_
"symbol":"COR22E345",_x000D_
"description":"Pass Festival / Pass NFT Festival - 1 édition Calvi on the Rocks 2022",_x000D_
"seller_fee_basis_points":1000,_x000D_
"image":"https://bafybeibfugugcymjcr5rl2sw53olchgwd36a2hkg37vg2sxovhchydebxu.ipfs.nftstorage.link?image_345.webp",_x000D_
"Issuer":"NfluenT for Calvi On The rocks",_x000D_
"external_url":""</v>
      </c>
      <c r="W1650" s="78" t="str">
        <f>formatRow(Tokens!J$2:AV$2,Tokens!J1650:AV1650,2,"attributes")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0" s="78" t="str">
        <f>formatRow(Tokens!AX$2:BC$2,Tokens!AX1650:BC1650,2,"creators")</f>
        <v>"creators":[{"address":"ncreator",_x000D_
"share":10},{"address":"cotrcrea",_x000D_
"share":90},{"address":"nminer",_x000D_
"share":0}]</v>
      </c>
      <c r="Y1650" s="78" t="str">
        <f>formatRow(Tokens!BD$2:BI$2,Tokens!BD1650:BI1650,2,"files")</f>
        <v>"files":[]</v>
      </c>
      <c r="Z1650" s="78"/>
      <c r="AA1650" s="78"/>
      <c r="AB1650" s="78"/>
      <c r="AC1650" s="78" t="str">
        <f>formatRow(Tokens!BJ$2:BK$2,Tokens!BJ1650:BK1650,0,"collection")</f>
        <v>"collection":{"name":"PASS Festival",_x000D_
"family":"Calvi On The Rocks"}</v>
      </c>
      <c r="AD1650" s="1" t="str">
        <f>formatRow(Tokens!BN$2:BR$2,Tokens!BN1650:BR1650,0,"marketplace")</f>
        <v>"marketplace":{"initial_price":294,_x000D_
"reservation_price":"",_x000D_
"duration":"",_x000D_
"max_mint":1,_x000D_
"sell_date":"25/06/2022"}</v>
      </c>
      <c r="AE1650" s="1"/>
    </row>
    <row r="1651" spans="4:31" ht="14.25" customHeight="1" x14ac:dyDescent="0.3">
      <c r="D1651" s="1">
        <f>Tokens!B1651</f>
        <v>346</v>
      </c>
      <c r="E1651" s="17" t="str">
        <f>IF(Tokens!C1651="","",Tokens!C1651)</f>
        <v>#346 Pass Festival</v>
      </c>
      <c r="F1651"/>
      <c r="G1651"/>
      <c r="H1651"/>
      <c r="I1651"/>
      <c r="J1651"/>
      <c r="M1651"/>
      <c r="N1651"/>
      <c r="O1651" s="15" t="str">
        <f t="shared" si="52"/>
        <v>_</v>
      </c>
      <c r="P1651" s="18" t="str">
        <f>IF(F1651="stop","",IF(F1651&lt;&gt;"",HYPERLINK(Settings!$B$5 &amp; "/manage/?network=" &amp; LOWER(B$8) &amp; "&amp;search=token&amp;account=" &amp; ToMint!$B$5 &amp; "&amp;view=" &amp; ToMint!J1651,"TokenSol"),""))</f>
        <v/>
      </c>
      <c r="Q1651" s="2"/>
      <c r="R1651" s="2"/>
      <c r="S1651" s="11"/>
      <c r="T1651" s="78" t="str">
        <f>"owner=" &amp; Tokens!BS1651 &amp; "&amp;filename_for_metadata=" &amp; Tokens!BT1651 &amp; "&amp;offchaindata_platform=" &amp; $B$17 &amp; "&amp;keyfile=" &amp; $B$5 &amp;  "&amp;repository=" &amp; $B$18</f>
        <v>owner=BbDq7xeUzpj8bXfd9N7dh1tw43Ss7xbYpyjoNuwDSrzq&amp;filename_for_metadata=PASSFestival_COR22E346&amp;offchaindata_platform=Github&amp;keyfile=Paul&amp;repository=CalviOnTheRocks2022</v>
      </c>
      <c r="U1651" s="78" t="str">
        <f t="shared" si="51"/>
        <v>{"name":"#346 Pass Festival",_x000D_
"symbol":"COR22E346",_x000D_
"description":"Pass Festival / Pass NFT Festival - 1 édition Calvi on the Rocks 2022",_x000D_
"seller_fee_basis_points":1000,_x000D_
"image":"https://bafybeigkkjkvucn7ibomwc426okyvxzzt3fkhr6ec5womt2vmovkhrkypy.ipfs.nftstorage.link?image_346.webp",_x000D_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51" s="78" t="str">
        <f>formatRow(Tokens!C$2:I$2,Tokens!C1651:I1651)</f>
        <v>"name":"#346 Pass Festival",_x000D_
"symbol":"COR22E346",_x000D_
"description":"Pass Festival / Pass NFT Festival - 1 édition Calvi on the Rocks 2022",_x000D_
"seller_fee_basis_points":1000,_x000D_
"image":"https://bafybeigkkjkvucn7ibomwc426okyvxzzt3fkhr6ec5womt2vmovkhrkypy.ipfs.nftstorage.link?image_346.webp",_x000D_
"Issuer":"NfluenT for Calvi On The rocks",_x000D_
"external_url":""</v>
      </c>
      <c r="W1651" s="78" t="str">
        <f>formatRow(Tokens!J$2:AV$2,Tokens!J1651:AV1651,2,"attributes")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1" s="78" t="str">
        <f>formatRow(Tokens!AX$2:BC$2,Tokens!AX1651:BC1651,2,"creators")</f>
        <v>"creators":[{"address":"ncreator",_x000D_
"share":10},{"address":"cotrcrea",_x000D_
"share":90},{"address":"nminer",_x000D_
"share":0}]</v>
      </c>
      <c r="Y1651" s="78" t="str">
        <f>formatRow(Tokens!BD$2:BI$2,Tokens!BD1651:BI1651,2,"files")</f>
        <v>"files":[]</v>
      </c>
      <c r="Z1651" s="78"/>
      <c r="AA1651" s="78"/>
      <c r="AB1651" s="78"/>
      <c r="AC1651" s="78" t="str">
        <f>formatRow(Tokens!BJ$2:BK$2,Tokens!BJ1651:BK1651,0,"collection")</f>
        <v>"collection":{"name":"PASS Festival",_x000D_
"family":"Calvi On The Rocks"}</v>
      </c>
      <c r="AD1651" s="1" t="str">
        <f>formatRow(Tokens!BN$2:BR$2,Tokens!BN1651:BR1651,0,"marketplace")</f>
        <v>"marketplace":{"initial_price":294,_x000D_
"reservation_price":"",_x000D_
"duration":"",_x000D_
"max_mint":1,_x000D_
"sell_date":"25/06/2022"}</v>
      </c>
      <c r="AE1651" s="1"/>
    </row>
    <row r="1652" spans="4:31" ht="14.25" customHeight="1" x14ac:dyDescent="0.3">
      <c r="D1652" s="1">
        <f>Tokens!B1652</f>
        <v>347</v>
      </c>
      <c r="E1652" s="17" t="str">
        <f>IF(Tokens!C1652="","",Tokens!C1652)</f>
        <v>#347 Pass Festival</v>
      </c>
      <c r="F1652"/>
      <c r="G1652"/>
      <c r="H1652"/>
      <c r="I1652"/>
      <c r="J1652"/>
      <c r="M1652"/>
      <c r="N1652"/>
      <c r="O1652" s="15" t="str">
        <f t="shared" si="52"/>
        <v>_</v>
      </c>
      <c r="P1652" s="18" t="str">
        <f>IF(F1652="stop","",IF(F1652&lt;&gt;"",HYPERLINK(Settings!$B$5 &amp; "/manage/?network=" &amp; LOWER(B$8) &amp; "&amp;search=token&amp;account=" &amp; ToMint!$B$5 &amp; "&amp;view=" &amp; ToMint!J1652,"TokenSol"),""))</f>
        <v/>
      </c>
      <c r="Q1652" s="2"/>
      <c r="R1652" s="2"/>
      <c r="S1652" s="11"/>
      <c r="T1652" s="78" t="str">
        <f>"owner=" &amp; Tokens!BS1652 &amp; "&amp;filename_for_metadata=" &amp; Tokens!BT1652 &amp; "&amp;offchaindata_platform=" &amp; $B$17 &amp; "&amp;keyfile=" &amp; $B$5 &amp;  "&amp;repository=" &amp; $B$18</f>
        <v>owner=BbDq7xeUzpj8bXfd9N7dh1tw43Ss7xbYpyjoNuwDSrzq&amp;filename_for_metadata=PASSFestival_COR22E347&amp;offchaindata_platform=Github&amp;keyfile=Paul&amp;repository=CalviOnTheRocks2022</v>
      </c>
      <c r="U1652" s="78" t="str">
        <f t="shared" si="51"/>
        <v>{"name":"#347 Pass Festival",_x000D_
"symbol":"COR22E347",_x000D_
"description":"Pass Festival / Pass NFT Festival - 1 édition Calvi on the Rocks 2022",_x000D_
"seller_fee_basis_points":1000,_x000D_
"image":"https://bafybeiegmp6fu3tkib567flk45zisqyq23ntqkzlnthew3zvi7akyasqau.ipfs.nftstorage.link?image_347.webp",_x000D_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52" s="78" t="str">
        <f>formatRow(Tokens!C$2:I$2,Tokens!C1652:I1652)</f>
        <v>"name":"#347 Pass Festival",_x000D_
"symbol":"COR22E347",_x000D_
"description":"Pass Festival / Pass NFT Festival - 1 édition Calvi on the Rocks 2022",_x000D_
"seller_fee_basis_points":1000,_x000D_
"image":"https://bafybeiegmp6fu3tkib567flk45zisqyq23ntqkzlnthew3zvi7akyasqau.ipfs.nftstorage.link?image_347.webp",_x000D_
"Issuer":"NfluenT for Calvi On The rocks",_x000D_
"external_url":""</v>
      </c>
      <c r="W1652" s="78" t="str">
        <f>formatRow(Tokens!J$2:AV$2,Tokens!J1652:AV1652,2,"attributes")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2" s="78" t="str">
        <f>formatRow(Tokens!AX$2:BC$2,Tokens!AX1652:BC1652,2,"creators")</f>
        <v>"creators":[{"address":"ncreator",_x000D_
"share":10},{"address":"cotrcrea",_x000D_
"share":90},{"address":"nminer",_x000D_
"share":0}]</v>
      </c>
      <c r="Y1652" s="78" t="str">
        <f>formatRow(Tokens!BD$2:BI$2,Tokens!BD1652:BI1652,2,"files")</f>
        <v>"files":[]</v>
      </c>
      <c r="Z1652" s="78"/>
      <c r="AA1652" s="78"/>
      <c r="AB1652" s="78"/>
      <c r="AC1652" s="78" t="str">
        <f>formatRow(Tokens!BJ$2:BK$2,Tokens!BJ1652:BK1652,0,"collection")</f>
        <v>"collection":{"name":"PASS Festival",_x000D_
"family":"Calvi On The Rocks"}</v>
      </c>
      <c r="AD1652" s="1" t="str">
        <f>formatRow(Tokens!BN$2:BR$2,Tokens!BN1652:BR1652,0,"marketplace")</f>
        <v>"marketplace":{"initial_price":294,_x000D_
"reservation_price":"",_x000D_
"duration":"",_x000D_
"max_mint":1,_x000D_
"sell_date":"25/06/2022"}</v>
      </c>
      <c r="AE1652" s="1"/>
    </row>
    <row r="1653" spans="4:31" ht="14.25" customHeight="1" x14ac:dyDescent="0.3">
      <c r="D1653" s="1">
        <f>Tokens!B1653</f>
        <v>348</v>
      </c>
      <c r="E1653" s="17" t="str">
        <f>IF(Tokens!C1653="","",Tokens!C1653)</f>
        <v>#348 Pass Festival</v>
      </c>
      <c r="F1653"/>
      <c r="G1653"/>
      <c r="H1653"/>
      <c r="I1653"/>
      <c r="J1653"/>
      <c r="M1653"/>
      <c r="N1653"/>
      <c r="O1653" s="15" t="str">
        <f t="shared" si="52"/>
        <v>_</v>
      </c>
      <c r="P1653" s="18" t="str">
        <f>IF(F1653="stop","",IF(F1653&lt;&gt;"",HYPERLINK(Settings!$B$5 &amp; "/manage/?network=" &amp; LOWER(B$8) &amp; "&amp;search=token&amp;account=" &amp; ToMint!$B$5 &amp; "&amp;view=" &amp; ToMint!J1653,"TokenSol"),""))</f>
        <v/>
      </c>
      <c r="Q1653" s="2"/>
      <c r="R1653" s="2"/>
      <c r="S1653" s="11"/>
      <c r="T1653" s="78" t="str">
        <f>"owner=" &amp; Tokens!BS1653 &amp; "&amp;filename_for_metadata=" &amp; Tokens!BT1653 &amp; "&amp;offchaindata_platform=" &amp; $B$17 &amp; "&amp;keyfile=" &amp; $B$5 &amp;  "&amp;repository=" &amp; $B$18</f>
        <v>owner=BbDq7xeUzpj8bXfd9N7dh1tw43Ss7xbYpyjoNuwDSrzq&amp;filename_for_metadata=PASSFestival_COR22E348&amp;offchaindata_platform=Github&amp;keyfile=Paul&amp;repository=CalviOnTheRocks2022</v>
      </c>
      <c r="U1653" s="78" t="str">
        <f t="shared" si="51"/>
        <v>{"name":"#348 Pass Festival",_x000D_
"symbol":"COR22E348",_x000D_
"description":"Pass Festival / Pass NFT Festival - 1 édition Calvi on the Rocks 2022",_x000D_
"seller_fee_basis_points":1000,_x000D_
"image":"https://bafybeifuia6ojo5kj45ngtnshgiwb3f2t4h4xo5z5jcmkgvcbojydmf3t4.ipfs.nftstorage.link?image_348.webp",_x000D_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53" s="78" t="str">
        <f>formatRow(Tokens!C$2:I$2,Tokens!C1653:I1653)</f>
        <v>"name":"#348 Pass Festival",_x000D_
"symbol":"COR22E348",_x000D_
"description":"Pass Festival / Pass NFT Festival - 1 édition Calvi on the Rocks 2022",_x000D_
"seller_fee_basis_points":1000,_x000D_
"image":"https://bafybeifuia6ojo5kj45ngtnshgiwb3f2t4h4xo5z5jcmkgvcbojydmf3t4.ipfs.nftstorage.link?image_348.webp",_x000D_
"Issuer":"NfluenT for Calvi On The rocks",_x000D_
"external_url":""</v>
      </c>
      <c r="W1653" s="78" t="str">
        <f>formatRow(Tokens!J$2:AV$2,Tokens!J1653:AV1653,2,"attributes")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3" s="78" t="str">
        <f>formatRow(Tokens!AX$2:BC$2,Tokens!AX1653:BC1653,2,"creators")</f>
        <v>"creators":[{"address":"ncreator",_x000D_
"share":10},{"address":"cotrcrea",_x000D_
"share":90},{"address":"nminer",_x000D_
"share":0}]</v>
      </c>
      <c r="Y1653" s="78" t="str">
        <f>formatRow(Tokens!BD$2:BI$2,Tokens!BD1653:BI1653,2,"files")</f>
        <v>"files":[]</v>
      </c>
      <c r="Z1653" s="78"/>
      <c r="AA1653" s="78"/>
      <c r="AB1653" s="78"/>
      <c r="AC1653" s="78" t="str">
        <f>formatRow(Tokens!BJ$2:BK$2,Tokens!BJ1653:BK1653,0,"collection")</f>
        <v>"collection":{"name":"PASS Festival",_x000D_
"family":"Calvi On The Rocks"}</v>
      </c>
      <c r="AD1653" s="1" t="str">
        <f>formatRow(Tokens!BN$2:BR$2,Tokens!BN1653:BR1653,0,"marketplace")</f>
        <v>"marketplace":{"initial_price":294,_x000D_
"reservation_price":"",_x000D_
"duration":"",_x000D_
"max_mint":1,_x000D_
"sell_date":"25/06/2022"}</v>
      </c>
      <c r="AE1653" s="1"/>
    </row>
    <row r="1654" spans="4:31" ht="14.25" customHeight="1" x14ac:dyDescent="0.3">
      <c r="D1654" s="1">
        <f>Tokens!B1654</f>
        <v>349</v>
      </c>
      <c r="E1654" s="17" t="str">
        <f>IF(Tokens!C1654="","",Tokens!C1654)</f>
        <v>#349 Pass Festival</v>
      </c>
      <c r="F1654"/>
      <c r="G1654"/>
      <c r="H1654"/>
      <c r="I1654"/>
      <c r="J1654"/>
      <c r="M1654"/>
      <c r="N1654"/>
      <c r="O1654" s="15" t="str">
        <f t="shared" si="52"/>
        <v>_</v>
      </c>
      <c r="P1654" s="18" t="str">
        <f>IF(F1654="stop","",IF(F1654&lt;&gt;"",HYPERLINK(Settings!$B$5 &amp; "/manage/?network=" &amp; LOWER(B$8) &amp; "&amp;search=token&amp;account=" &amp; ToMint!$B$5 &amp; "&amp;view=" &amp; ToMint!J1654,"TokenSol"),""))</f>
        <v/>
      </c>
      <c r="Q1654" s="2"/>
      <c r="R1654" s="2"/>
      <c r="S1654" s="11"/>
      <c r="T1654" s="78" t="str">
        <f>"owner=" &amp; Tokens!BS1654 &amp; "&amp;filename_for_metadata=" &amp; Tokens!BT1654 &amp; "&amp;offchaindata_platform=" &amp; $B$17 &amp; "&amp;keyfile=" &amp; $B$5 &amp;  "&amp;repository=" &amp; $B$18</f>
        <v>owner=BbDq7xeUzpj8bXfd9N7dh1tw43Ss7xbYpyjoNuwDSrzq&amp;filename_for_metadata=PASSFestival_COR22E349&amp;offchaindata_platform=Github&amp;keyfile=Paul&amp;repository=CalviOnTheRocks2022</v>
      </c>
      <c r="U1654" s="78" t="str">
        <f t="shared" si="51"/>
        <v>{"name":"#349 Pass Festival",_x000D_
"symbol":"COR22E349",_x000D_
"description":"Pass Festival / Pass NFT Festival - 1 édition Calvi on the Rocks 2022",_x000D_
"seller_fee_basis_points":1000,_x000D_
"image":"https://bafybeibgm2illophf7owdzcs4upaexqlbf5ssj2fttjcvskynnp64ntyhe.ipfs.nftstorage.link?image_349.webp",_x000D_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54" s="78" t="str">
        <f>formatRow(Tokens!C$2:I$2,Tokens!C1654:I1654)</f>
        <v>"name":"#349 Pass Festival",_x000D_
"symbol":"COR22E349",_x000D_
"description":"Pass Festival / Pass NFT Festival - 1 édition Calvi on the Rocks 2022",_x000D_
"seller_fee_basis_points":1000,_x000D_
"image":"https://bafybeibgm2illophf7owdzcs4upaexqlbf5ssj2fttjcvskynnp64ntyhe.ipfs.nftstorage.link?image_349.webp",_x000D_
"Issuer":"NfluenT for Calvi On The rocks",_x000D_
"external_url":""</v>
      </c>
      <c r="W1654" s="78" t="str">
        <f>formatRow(Tokens!J$2:AV$2,Tokens!J1654:AV1654,2,"attributes")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4" s="78" t="str">
        <f>formatRow(Tokens!AX$2:BC$2,Tokens!AX1654:BC1654,2,"creators")</f>
        <v>"creators":[{"address":"ncreator",_x000D_
"share":10},{"address":"cotrcrea",_x000D_
"share":90},{"address":"nminer",_x000D_
"share":0}]</v>
      </c>
      <c r="Y1654" s="78" t="str">
        <f>formatRow(Tokens!BD$2:BI$2,Tokens!BD1654:BI1654,2,"files")</f>
        <v>"files":[]</v>
      </c>
      <c r="Z1654" s="78"/>
      <c r="AA1654" s="78"/>
      <c r="AB1654" s="78"/>
      <c r="AC1654" s="78" t="str">
        <f>formatRow(Tokens!BJ$2:BK$2,Tokens!BJ1654:BK1654,0,"collection")</f>
        <v>"collection":{"name":"PASS Festival",_x000D_
"family":"Calvi On The Rocks"}</v>
      </c>
      <c r="AD1654" s="1" t="str">
        <f>formatRow(Tokens!BN$2:BR$2,Tokens!BN1654:BR1654,0,"marketplace")</f>
        <v>"marketplace":{"initial_price":294,_x000D_
"reservation_price":"",_x000D_
"duration":"",_x000D_
"max_mint":1,_x000D_
"sell_date":"25/06/2022"}</v>
      </c>
      <c r="AE1654" s="1"/>
    </row>
    <row r="1655" spans="4:31" ht="14.25" customHeight="1" x14ac:dyDescent="0.3">
      <c r="D1655" s="1">
        <f>Tokens!B1655</f>
        <v>350</v>
      </c>
      <c r="E1655" s="17" t="str">
        <f>IF(Tokens!C1655="","",Tokens!C1655)</f>
        <v>#350 Pass Festival</v>
      </c>
      <c r="F1655"/>
      <c r="G1655"/>
      <c r="H1655"/>
      <c r="I1655"/>
      <c r="J1655"/>
      <c r="M1655"/>
      <c r="N1655"/>
      <c r="O1655" s="15" t="str">
        <f t="shared" si="52"/>
        <v>_</v>
      </c>
      <c r="P1655" s="18" t="str">
        <f>IF(F1655="stop","",IF(F1655&lt;&gt;"",HYPERLINK(Settings!$B$5 &amp; "/manage/?network=" &amp; LOWER(B$8) &amp; "&amp;search=token&amp;account=" &amp; ToMint!$B$5 &amp; "&amp;view=" &amp; ToMint!J1655,"TokenSol"),""))</f>
        <v/>
      </c>
      <c r="Q1655" s="2"/>
      <c r="R1655" s="2"/>
      <c r="S1655" s="11"/>
      <c r="T1655" s="78" t="str">
        <f>"owner=" &amp; Tokens!BS1655 &amp; "&amp;filename_for_metadata=" &amp; Tokens!BT1655 &amp; "&amp;offchaindata_platform=" &amp; $B$17 &amp; "&amp;keyfile=" &amp; $B$5 &amp;  "&amp;repository=" &amp; $B$18</f>
        <v>owner=BbDq7xeUzpj8bXfd9N7dh1tw43Ss7xbYpyjoNuwDSrzq&amp;filename_for_metadata=PASSFestival_COR22E350&amp;offchaindata_platform=Github&amp;keyfile=Paul&amp;repository=CalviOnTheRocks2022</v>
      </c>
      <c r="U1655" s="78" t="str">
        <f t="shared" si="51"/>
        <v>{"name":"#350 Pass Festival",_x000D_
"symbol":"COR22E350",_x000D_
"description":"Pass Festival / Pass NFT Festival - 1 édition Calvi on the Rocks 2022",_x000D_
"seller_fee_basis_points":1000,_x000D_
"image":"https://bafybeieiqqdsoqowrdmejqe2nth5gtzirm7obu6uqw4gk6jyi3lvcpkkeu.ipfs.nftstorage.link?image_350.webp",_x000D_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55" s="78" t="str">
        <f>formatRow(Tokens!C$2:I$2,Tokens!C1655:I1655)</f>
        <v>"name":"#350 Pass Festival",_x000D_
"symbol":"COR22E350",_x000D_
"description":"Pass Festival / Pass NFT Festival - 1 édition Calvi on the Rocks 2022",_x000D_
"seller_fee_basis_points":1000,_x000D_
"image":"https://bafybeieiqqdsoqowrdmejqe2nth5gtzirm7obu6uqw4gk6jyi3lvcpkkeu.ipfs.nftstorage.link?image_350.webp",_x000D_
"Issuer":"NfluenT for Calvi On The rocks",_x000D_
"external_url":""</v>
      </c>
      <c r="W1655" s="78" t="str">
        <f>formatRow(Tokens!J$2:AV$2,Tokens!J1655:AV1655,2,"attributes")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5" s="78" t="str">
        <f>formatRow(Tokens!AX$2:BC$2,Tokens!AX1655:BC1655,2,"creators")</f>
        <v>"creators":[{"address":"ncreator",_x000D_
"share":10},{"address":"cotrcrea",_x000D_
"share":90},{"address":"nminer",_x000D_
"share":0}]</v>
      </c>
      <c r="Y1655" s="78" t="str">
        <f>formatRow(Tokens!BD$2:BI$2,Tokens!BD1655:BI1655,2,"files")</f>
        <v>"files":[]</v>
      </c>
      <c r="Z1655" s="78"/>
      <c r="AA1655" s="78"/>
      <c r="AB1655" s="78"/>
      <c r="AC1655" s="78" t="str">
        <f>formatRow(Tokens!BJ$2:BK$2,Tokens!BJ1655:BK1655,0,"collection")</f>
        <v>"collection":{"name":"PASS Festival",_x000D_
"family":"Calvi On The Rocks"}</v>
      </c>
      <c r="AD1655" s="1" t="str">
        <f>formatRow(Tokens!BN$2:BR$2,Tokens!BN1655:BR1655,0,"marketplace")</f>
        <v>"marketplace":{"initial_price":294,_x000D_
"reservation_price":"",_x000D_
"duration":"",_x000D_
"max_mint":1,_x000D_
"sell_date":"25/06/2022"}</v>
      </c>
      <c r="AE1655" s="1"/>
    </row>
    <row r="1656" spans="4:31" ht="14.25" customHeight="1" x14ac:dyDescent="0.3">
      <c r="D1656" s="1">
        <f>Tokens!B1656</f>
        <v>351</v>
      </c>
      <c r="E1656" s="17" t="str">
        <f>IF(Tokens!C1656="","",Tokens!C1656)</f>
        <v>#351 Pass Festival</v>
      </c>
      <c r="F1656"/>
      <c r="G1656"/>
      <c r="H1656"/>
      <c r="I1656"/>
      <c r="J1656"/>
      <c r="M1656"/>
      <c r="N1656"/>
      <c r="O1656" s="15" t="str">
        <f t="shared" si="52"/>
        <v>_</v>
      </c>
      <c r="P1656" s="18" t="str">
        <f>IF(F1656="stop","",IF(F1656&lt;&gt;"",HYPERLINK(Settings!$B$5 &amp; "/manage/?network=" &amp; LOWER(B$8) &amp; "&amp;search=token&amp;account=" &amp; ToMint!$B$5 &amp; "&amp;view=" &amp; ToMint!J1656,"TokenSol"),""))</f>
        <v/>
      </c>
      <c r="Q1656" s="2"/>
      <c r="R1656" s="2"/>
      <c r="S1656" s="11"/>
      <c r="T1656" s="78" t="str">
        <f>"owner=" &amp; Tokens!BS1656 &amp; "&amp;filename_for_metadata=" &amp; Tokens!BT1656 &amp; "&amp;offchaindata_platform=" &amp; $B$17 &amp; "&amp;keyfile=" &amp; $B$5 &amp;  "&amp;repository=" &amp; $B$18</f>
        <v>owner=BbDq7xeUzpj8bXfd9N7dh1tw43Ss7xbYpyjoNuwDSrzq&amp;filename_for_metadata=PASSFestival_COR22E351&amp;offchaindata_platform=Github&amp;keyfile=Paul&amp;repository=CalviOnTheRocks2022</v>
      </c>
      <c r="U1656" s="78" t="str">
        <f t="shared" si="51"/>
        <v>{"name":"#351 Pass Festival",_x000D_
"symbol":"COR22E351",_x000D_
"description":"Pass Festival / Pass NFT Festival - 1 édition Calvi on the Rocks 2022",_x000D_
"seller_fee_basis_points":1000,_x000D_
"image":"https://bafybeigi4sq3qoe3wx2oooq4ilu4titfuprv2c4eal2phyetb2x77jhlhq.ipfs.nftstorage.link?image_351.webp",_x000D_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56" s="78" t="str">
        <f>formatRow(Tokens!C$2:I$2,Tokens!C1656:I1656)</f>
        <v>"name":"#351 Pass Festival",_x000D_
"symbol":"COR22E351",_x000D_
"description":"Pass Festival / Pass NFT Festival - 1 édition Calvi on the Rocks 2022",_x000D_
"seller_fee_basis_points":1000,_x000D_
"image":"https://bafybeigi4sq3qoe3wx2oooq4ilu4titfuprv2c4eal2phyetb2x77jhlhq.ipfs.nftstorage.link?image_351.webp",_x000D_
"Issuer":"NfluenT for Calvi On The rocks",_x000D_
"external_url":""</v>
      </c>
      <c r="W1656" s="78" t="str">
        <f>formatRow(Tokens!J$2:AV$2,Tokens!J1656:AV1656,2,"attributes")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6" s="78" t="str">
        <f>formatRow(Tokens!AX$2:BC$2,Tokens!AX1656:BC1656,2,"creators")</f>
        <v>"creators":[{"address":"ncreator",_x000D_
"share":10},{"address":"cotrcrea",_x000D_
"share":90},{"address":"nminer",_x000D_
"share":0}]</v>
      </c>
      <c r="Y1656" s="78" t="str">
        <f>formatRow(Tokens!BD$2:BI$2,Tokens!BD1656:BI1656,2,"files")</f>
        <v>"files":[]</v>
      </c>
      <c r="Z1656" s="78"/>
      <c r="AA1656" s="78"/>
      <c r="AB1656" s="78"/>
      <c r="AC1656" s="78" t="str">
        <f>formatRow(Tokens!BJ$2:BK$2,Tokens!BJ1656:BK1656,0,"collection")</f>
        <v>"collection":{"name":"PASS Festival",_x000D_
"family":"Calvi On The Rocks"}</v>
      </c>
      <c r="AD1656" s="1" t="str">
        <f>formatRow(Tokens!BN$2:BR$2,Tokens!BN1656:BR1656,0,"marketplace")</f>
        <v>"marketplace":{"initial_price":294,_x000D_
"reservation_price":"",_x000D_
"duration":"",_x000D_
"max_mint":1,_x000D_
"sell_date":"25/06/2022"}</v>
      </c>
      <c r="AE1656" s="1"/>
    </row>
    <row r="1657" spans="4:31" ht="14.25" customHeight="1" x14ac:dyDescent="0.3">
      <c r="D1657" s="1">
        <f>Tokens!B1657</f>
        <v>352</v>
      </c>
      <c r="E1657" s="17" t="str">
        <f>IF(Tokens!C1657="","",Tokens!C1657)</f>
        <v>#352 Pass Festival</v>
      </c>
      <c r="F1657"/>
      <c r="G1657"/>
      <c r="H1657"/>
      <c r="I1657"/>
      <c r="J1657"/>
      <c r="M1657"/>
      <c r="N1657"/>
      <c r="O1657" s="15" t="str">
        <f t="shared" si="52"/>
        <v>_</v>
      </c>
      <c r="P1657" s="18" t="str">
        <f>IF(F1657="stop","",IF(F1657&lt;&gt;"",HYPERLINK(Settings!$B$5 &amp; "/manage/?network=" &amp; LOWER(B$8) &amp; "&amp;search=token&amp;account=" &amp; ToMint!$B$5 &amp; "&amp;view=" &amp; ToMint!J1657,"TokenSol"),""))</f>
        <v/>
      </c>
      <c r="Q1657" s="2"/>
      <c r="R1657" s="2"/>
      <c r="S1657" s="11"/>
      <c r="T1657" s="78" t="str">
        <f>"owner=" &amp; Tokens!BS1657 &amp; "&amp;filename_for_metadata=" &amp; Tokens!BT1657 &amp; "&amp;offchaindata_platform=" &amp; $B$17 &amp; "&amp;keyfile=" &amp; $B$5 &amp;  "&amp;repository=" &amp; $B$18</f>
        <v>owner=BbDq7xeUzpj8bXfd9N7dh1tw43Ss7xbYpyjoNuwDSrzq&amp;filename_for_metadata=PASSFestival_COR22E352&amp;offchaindata_platform=Github&amp;keyfile=Paul&amp;repository=CalviOnTheRocks2022</v>
      </c>
      <c r="U1657" s="78" t="str">
        <f t="shared" si="51"/>
        <v>{"name":"#352 Pass Festival",_x000D_
"symbol":"COR22E352",_x000D_
"description":"Pass Festival / Pass NFT Festival - 1 édition Calvi on the Rocks 2022",_x000D_
"seller_fee_basis_points":1000,_x000D_
"image":"https://bafybeibxe6jjnnqmjjzibj3hp3o3lbpvljzn7ymxyg5d4kdstowr3xexfu.ipfs.nftstorage.link?image_352.webp",_x000D_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57" s="78" t="str">
        <f>formatRow(Tokens!C$2:I$2,Tokens!C1657:I1657)</f>
        <v>"name":"#352 Pass Festival",_x000D_
"symbol":"COR22E352",_x000D_
"description":"Pass Festival / Pass NFT Festival - 1 édition Calvi on the Rocks 2022",_x000D_
"seller_fee_basis_points":1000,_x000D_
"image":"https://bafybeibxe6jjnnqmjjzibj3hp3o3lbpvljzn7ymxyg5d4kdstowr3xexfu.ipfs.nftstorage.link?image_352.webp",_x000D_
"Issuer":"NfluenT for Calvi On The rocks",_x000D_
"external_url":""</v>
      </c>
      <c r="W1657" s="78" t="str">
        <f>formatRow(Tokens!J$2:AV$2,Tokens!J1657:AV1657,2,"attributes")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7" s="78" t="str">
        <f>formatRow(Tokens!AX$2:BC$2,Tokens!AX1657:BC1657,2,"creators")</f>
        <v>"creators":[{"address":"ncreator",_x000D_
"share":10},{"address":"cotrcrea",_x000D_
"share":90},{"address":"nminer",_x000D_
"share":0}]</v>
      </c>
      <c r="Y1657" s="78" t="str">
        <f>formatRow(Tokens!BD$2:BI$2,Tokens!BD1657:BI1657,2,"files")</f>
        <v>"files":[]</v>
      </c>
      <c r="Z1657" s="78"/>
      <c r="AA1657" s="78"/>
      <c r="AB1657" s="78"/>
      <c r="AC1657" s="78" t="str">
        <f>formatRow(Tokens!BJ$2:BK$2,Tokens!BJ1657:BK1657,0,"collection")</f>
        <v>"collection":{"name":"PASS Festival",_x000D_
"family":"Calvi On The Rocks"}</v>
      </c>
      <c r="AD1657" s="1" t="str">
        <f>formatRow(Tokens!BN$2:BR$2,Tokens!BN1657:BR1657,0,"marketplace")</f>
        <v>"marketplace":{"initial_price":294,_x000D_
"reservation_price":"",_x000D_
"duration":"",_x000D_
"max_mint":1,_x000D_
"sell_date":"25/06/2022"}</v>
      </c>
      <c r="AE1657" s="1"/>
    </row>
    <row r="1658" spans="4:31" ht="14.25" customHeight="1" x14ac:dyDescent="0.3">
      <c r="D1658" s="1">
        <f>Tokens!B1658</f>
        <v>353</v>
      </c>
      <c r="E1658" s="17" t="str">
        <f>IF(Tokens!C1658="","",Tokens!C1658)</f>
        <v>#353 Pass Festival</v>
      </c>
      <c r="F1658"/>
      <c r="G1658"/>
      <c r="H1658"/>
      <c r="I1658"/>
      <c r="J1658"/>
      <c r="M1658"/>
      <c r="N1658"/>
      <c r="O1658" s="15" t="str">
        <f t="shared" si="52"/>
        <v>_</v>
      </c>
      <c r="P1658" s="18" t="str">
        <f>IF(F1658="stop","",IF(F1658&lt;&gt;"",HYPERLINK(Settings!$B$5 &amp; "/manage/?network=" &amp; LOWER(B$8) &amp; "&amp;search=token&amp;account=" &amp; ToMint!$B$5 &amp; "&amp;view=" &amp; ToMint!J1658,"TokenSol"),""))</f>
        <v/>
      </c>
      <c r="Q1658" s="2"/>
      <c r="R1658" s="2"/>
      <c r="S1658" s="11"/>
      <c r="T1658" s="78" t="str">
        <f>"owner=" &amp; Tokens!BS1658 &amp; "&amp;filename_for_metadata=" &amp; Tokens!BT1658 &amp; "&amp;offchaindata_platform=" &amp; $B$17 &amp; "&amp;keyfile=" &amp; $B$5 &amp;  "&amp;repository=" &amp; $B$18</f>
        <v>owner=BbDq7xeUzpj8bXfd9N7dh1tw43Ss7xbYpyjoNuwDSrzq&amp;filename_for_metadata=PASSFestival_COR22E353&amp;offchaindata_platform=Github&amp;keyfile=Paul&amp;repository=CalviOnTheRocks2022</v>
      </c>
      <c r="U1658" s="78" t="str">
        <f t="shared" si="51"/>
        <v>{"name":"#353 Pass Festival",_x000D_
"symbol":"COR22E353",_x000D_
"description":"Pass Festival / Pass NFT Festival - 1 édition Calvi on the Rocks 2022",_x000D_
"seller_fee_basis_points":1000,_x000D_
"image":"https://bafybeid6l7jbva3lrnkxbvlfvdwktffk6yhw5fide5n5vkza765uqyvpta.ipfs.nftstorage.link?image_353.webp",_x000D_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58" s="78" t="str">
        <f>formatRow(Tokens!C$2:I$2,Tokens!C1658:I1658)</f>
        <v>"name":"#353 Pass Festival",_x000D_
"symbol":"COR22E353",_x000D_
"description":"Pass Festival / Pass NFT Festival - 1 édition Calvi on the Rocks 2022",_x000D_
"seller_fee_basis_points":1000,_x000D_
"image":"https://bafybeid6l7jbva3lrnkxbvlfvdwktffk6yhw5fide5n5vkza765uqyvpta.ipfs.nftstorage.link?image_353.webp",_x000D_
"Issuer":"NfluenT for Calvi On The rocks",_x000D_
"external_url":""</v>
      </c>
      <c r="W1658" s="78" t="str">
        <f>formatRow(Tokens!J$2:AV$2,Tokens!J1658:AV1658,2,"attributes")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8" s="78" t="str">
        <f>formatRow(Tokens!AX$2:BC$2,Tokens!AX1658:BC1658,2,"creators")</f>
        <v>"creators":[{"address":"ncreator",_x000D_
"share":10},{"address":"cotrcrea",_x000D_
"share":90},{"address":"nminer",_x000D_
"share":0}]</v>
      </c>
      <c r="Y1658" s="78" t="str">
        <f>formatRow(Tokens!BD$2:BI$2,Tokens!BD1658:BI1658,2,"files")</f>
        <v>"files":[]</v>
      </c>
      <c r="Z1658" s="78"/>
      <c r="AA1658" s="78"/>
      <c r="AB1658" s="78"/>
      <c r="AC1658" s="78" t="str">
        <f>formatRow(Tokens!BJ$2:BK$2,Tokens!BJ1658:BK1658,0,"collection")</f>
        <v>"collection":{"name":"PASS Festival",_x000D_
"family":"Calvi On The Rocks"}</v>
      </c>
      <c r="AD1658" s="1" t="str">
        <f>formatRow(Tokens!BN$2:BR$2,Tokens!BN1658:BR1658,0,"marketplace")</f>
        <v>"marketplace":{"initial_price":294,_x000D_
"reservation_price":"",_x000D_
"duration":"",_x000D_
"max_mint":1,_x000D_
"sell_date":"25/06/2022"}</v>
      </c>
      <c r="AE1658" s="1"/>
    </row>
    <row r="1659" spans="4:31" ht="14.25" customHeight="1" x14ac:dyDescent="0.3">
      <c r="D1659" s="1">
        <f>Tokens!B1659</f>
        <v>354</v>
      </c>
      <c r="E1659" s="17" t="str">
        <f>IF(Tokens!C1659="","",Tokens!C1659)</f>
        <v>#354 Pass Festival</v>
      </c>
      <c r="F1659"/>
      <c r="G1659"/>
      <c r="H1659"/>
      <c r="I1659"/>
      <c r="J1659"/>
      <c r="M1659"/>
      <c r="N1659"/>
      <c r="O1659" s="15" t="str">
        <f t="shared" si="52"/>
        <v>_</v>
      </c>
      <c r="P1659" s="18" t="str">
        <f>IF(F1659="stop","",IF(F1659&lt;&gt;"",HYPERLINK(Settings!$B$5 &amp; "/manage/?network=" &amp; LOWER(B$8) &amp; "&amp;search=token&amp;account=" &amp; ToMint!$B$5 &amp; "&amp;view=" &amp; ToMint!J1659,"TokenSol"),""))</f>
        <v/>
      </c>
      <c r="Q1659" s="2"/>
      <c r="R1659" s="2"/>
      <c r="S1659" s="11"/>
      <c r="T1659" s="78" t="str">
        <f>"owner=" &amp; Tokens!BS1659 &amp; "&amp;filename_for_metadata=" &amp; Tokens!BT1659 &amp; "&amp;offchaindata_platform=" &amp; $B$17 &amp; "&amp;keyfile=" &amp; $B$5 &amp;  "&amp;repository=" &amp; $B$18</f>
        <v>owner=BbDq7xeUzpj8bXfd9N7dh1tw43Ss7xbYpyjoNuwDSrzq&amp;filename_for_metadata=PASSFestival_COR22E354&amp;offchaindata_platform=Github&amp;keyfile=Paul&amp;repository=CalviOnTheRocks2022</v>
      </c>
      <c r="U1659" s="78" t="str">
        <f t="shared" si="51"/>
        <v>{"name":"#354 Pass Festival",_x000D_
"symbol":"COR22E354",_x000D_
"description":"Pass Festival / Pass NFT Festival - 1 édition Calvi on the Rocks 2022",_x000D_
"seller_fee_basis_points":1000,_x000D_
"image":"https://bafybeia5cdso4eu4pn4mrvml26p7lghyt5xwldkagnycelx623o3icwsgu.ipfs.nftstorage.link?image_354.webp",_x000D_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59" s="78" t="str">
        <f>formatRow(Tokens!C$2:I$2,Tokens!C1659:I1659)</f>
        <v>"name":"#354 Pass Festival",_x000D_
"symbol":"COR22E354",_x000D_
"description":"Pass Festival / Pass NFT Festival - 1 édition Calvi on the Rocks 2022",_x000D_
"seller_fee_basis_points":1000,_x000D_
"image":"https://bafybeia5cdso4eu4pn4mrvml26p7lghyt5xwldkagnycelx623o3icwsgu.ipfs.nftstorage.link?image_354.webp",_x000D_
"Issuer":"NfluenT for Calvi On The rocks",_x000D_
"external_url":""</v>
      </c>
      <c r="W1659" s="78" t="str">
        <f>formatRow(Tokens!J$2:AV$2,Tokens!J1659:AV1659,2,"attributes")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9" s="78" t="str">
        <f>formatRow(Tokens!AX$2:BC$2,Tokens!AX1659:BC1659,2,"creators")</f>
        <v>"creators":[{"address":"ncreator",_x000D_
"share":10},{"address":"cotrcrea",_x000D_
"share":90},{"address":"nminer",_x000D_
"share":0}]</v>
      </c>
      <c r="Y1659" s="78" t="str">
        <f>formatRow(Tokens!BD$2:BI$2,Tokens!BD1659:BI1659,2,"files")</f>
        <v>"files":[]</v>
      </c>
      <c r="Z1659" s="78"/>
      <c r="AA1659" s="78"/>
      <c r="AB1659" s="78"/>
      <c r="AC1659" s="78" t="str">
        <f>formatRow(Tokens!BJ$2:BK$2,Tokens!BJ1659:BK1659,0,"collection")</f>
        <v>"collection":{"name":"PASS Festival",_x000D_
"family":"Calvi On The Rocks"}</v>
      </c>
      <c r="AD1659" s="1" t="str">
        <f>formatRow(Tokens!BN$2:BR$2,Tokens!BN1659:BR1659,0,"marketplace")</f>
        <v>"marketplace":{"initial_price":294,_x000D_
"reservation_price":"",_x000D_
"duration":"",_x000D_
"max_mint":1,_x000D_
"sell_date":"25/06/2022"}</v>
      </c>
      <c r="AE1659" s="1"/>
    </row>
    <row r="1660" spans="4:31" ht="14.25" customHeight="1" x14ac:dyDescent="0.3">
      <c r="D1660" s="1">
        <f>Tokens!B1660</f>
        <v>355</v>
      </c>
      <c r="E1660" s="17" t="str">
        <f>IF(Tokens!C1660="","",Tokens!C1660)</f>
        <v>#355 Pass Festival</v>
      </c>
      <c r="F1660"/>
      <c r="G1660"/>
      <c r="H1660"/>
      <c r="I1660"/>
      <c r="J1660"/>
      <c r="M1660"/>
      <c r="N1660"/>
      <c r="O1660" s="15" t="str">
        <f t="shared" si="52"/>
        <v>_</v>
      </c>
      <c r="P1660" s="18" t="str">
        <f>IF(F1660="stop","",IF(F1660&lt;&gt;"",HYPERLINK(Settings!$B$5 &amp; "/manage/?network=" &amp; LOWER(B$8) &amp; "&amp;search=token&amp;account=" &amp; ToMint!$B$5 &amp; "&amp;view=" &amp; ToMint!J1660,"TokenSol"),""))</f>
        <v/>
      </c>
      <c r="Q1660" s="2"/>
      <c r="R1660" s="2"/>
      <c r="S1660" s="11"/>
      <c r="T1660" s="78" t="str">
        <f>"owner=" &amp; Tokens!BS1660 &amp; "&amp;filename_for_metadata=" &amp; Tokens!BT1660 &amp; "&amp;offchaindata_platform=" &amp; $B$17 &amp; "&amp;keyfile=" &amp; $B$5 &amp;  "&amp;repository=" &amp; $B$18</f>
        <v>owner=BbDq7xeUzpj8bXfd9N7dh1tw43Ss7xbYpyjoNuwDSrzq&amp;filename_for_metadata=PASSFestival_COR22E355&amp;offchaindata_platform=Github&amp;keyfile=Paul&amp;repository=CalviOnTheRocks2022</v>
      </c>
      <c r="U1660" s="78" t="str">
        <f t="shared" si="51"/>
        <v>{"name":"#355 Pass Festival",_x000D_
"symbol":"COR22E355",_x000D_
"description":"Pass Festival / Pass NFT Festival - 1 édition Calvi on the Rocks 2022",_x000D_
"seller_fee_basis_points":1000,_x000D_
"image":"https://bafybeigidhhrk5xrhmdi6i2dcnlgpqazie7lv3sfnnpyyqecuap5ao5ewq.ipfs.nftstorage.link?image_355.webp",_x000D_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60" s="78" t="str">
        <f>formatRow(Tokens!C$2:I$2,Tokens!C1660:I1660)</f>
        <v>"name":"#355 Pass Festival",_x000D_
"symbol":"COR22E355",_x000D_
"description":"Pass Festival / Pass NFT Festival - 1 édition Calvi on the Rocks 2022",_x000D_
"seller_fee_basis_points":1000,_x000D_
"image":"https://bafybeigidhhrk5xrhmdi6i2dcnlgpqazie7lv3sfnnpyyqecuap5ao5ewq.ipfs.nftstorage.link?image_355.webp",_x000D_
"Issuer":"NfluenT for Calvi On The rocks",_x000D_
"external_url":""</v>
      </c>
      <c r="W1660" s="78" t="str">
        <f>formatRow(Tokens!J$2:AV$2,Tokens!J1660:AV1660,2,"attributes")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0" s="78" t="str">
        <f>formatRow(Tokens!AX$2:BC$2,Tokens!AX1660:BC1660,2,"creators")</f>
        <v>"creators":[{"address":"ncreator",_x000D_
"share":10},{"address":"cotrcrea",_x000D_
"share":90},{"address":"nminer",_x000D_
"share":0}]</v>
      </c>
      <c r="Y1660" s="78" t="str">
        <f>formatRow(Tokens!BD$2:BI$2,Tokens!BD1660:BI1660,2,"files")</f>
        <v>"files":[]</v>
      </c>
      <c r="Z1660" s="78"/>
      <c r="AA1660" s="78"/>
      <c r="AB1660" s="78"/>
      <c r="AC1660" s="78" t="str">
        <f>formatRow(Tokens!BJ$2:BK$2,Tokens!BJ1660:BK1660,0,"collection")</f>
        <v>"collection":{"name":"PASS Festival",_x000D_
"family":"Calvi On The Rocks"}</v>
      </c>
      <c r="AD1660" s="1" t="str">
        <f>formatRow(Tokens!BN$2:BR$2,Tokens!BN1660:BR1660,0,"marketplace")</f>
        <v>"marketplace":{"initial_price":294,_x000D_
"reservation_price":"",_x000D_
"duration":"",_x000D_
"max_mint":1,_x000D_
"sell_date":"25/06/2022"}</v>
      </c>
      <c r="AE1660" s="1"/>
    </row>
    <row r="1661" spans="4:31" ht="14.25" customHeight="1" x14ac:dyDescent="0.3">
      <c r="D1661" s="1">
        <f>Tokens!B1661</f>
        <v>356</v>
      </c>
      <c r="E1661" s="17" t="str">
        <f>IF(Tokens!C1661="","",Tokens!C1661)</f>
        <v>#356 Pass Festival</v>
      </c>
      <c r="F1661"/>
      <c r="G1661"/>
      <c r="H1661"/>
      <c r="I1661"/>
      <c r="J1661"/>
      <c r="M1661"/>
      <c r="N1661"/>
      <c r="O1661" s="15" t="str">
        <f t="shared" si="52"/>
        <v>_</v>
      </c>
      <c r="P1661" s="18" t="str">
        <f>IF(F1661="stop","",IF(F1661&lt;&gt;"",HYPERLINK(Settings!$B$5 &amp; "/manage/?network=" &amp; LOWER(B$8) &amp; "&amp;search=token&amp;account=" &amp; ToMint!$B$5 &amp; "&amp;view=" &amp; ToMint!J1661,"TokenSol"),""))</f>
        <v/>
      </c>
      <c r="Q1661" s="2"/>
      <c r="R1661" s="2"/>
      <c r="S1661" s="11"/>
      <c r="T1661" s="78" t="str">
        <f>"owner=" &amp; Tokens!BS1661 &amp; "&amp;filename_for_metadata=" &amp; Tokens!BT1661 &amp; "&amp;offchaindata_platform=" &amp; $B$17 &amp; "&amp;keyfile=" &amp; $B$5 &amp;  "&amp;repository=" &amp; $B$18</f>
        <v>owner=BbDq7xeUzpj8bXfd9N7dh1tw43Ss7xbYpyjoNuwDSrzq&amp;filename_for_metadata=PASSFestival_COR22E356&amp;offchaindata_platform=Github&amp;keyfile=Paul&amp;repository=CalviOnTheRocks2022</v>
      </c>
      <c r="U1661" s="78" t="str">
        <f t="shared" si="51"/>
        <v>{"name":"#356 Pass Festival",_x000D_
"symbol":"COR22E356",_x000D_
"description":"Pass Festival / Pass NFT Festival - 1 édition Calvi on the Rocks 2022",_x000D_
"seller_fee_basis_points":1000,_x000D_
"image":"https://bafybeida2ki2elzvgzwdf5socdxwqwvioxrelpa4rvcxh7ydmenekwcsnm.ipfs.nftstorage.link?image_356.webp",_x000D_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61" s="78" t="str">
        <f>formatRow(Tokens!C$2:I$2,Tokens!C1661:I1661)</f>
        <v>"name":"#356 Pass Festival",_x000D_
"symbol":"COR22E356",_x000D_
"description":"Pass Festival / Pass NFT Festival - 1 édition Calvi on the Rocks 2022",_x000D_
"seller_fee_basis_points":1000,_x000D_
"image":"https://bafybeida2ki2elzvgzwdf5socdxwqwvioxrelpa4rvcxh7ydmenekwcsnm.ipfs.nftstorage.link?image_356.webp",_x000D_
"Issuer":"NfluenT for Calvi On The rocks",_x000D_
"external_url":""</v>
      </c>
      <c r="W1661" s="78" t="str">
        <f>formatRow(Tokens!J$2:AV$2,Tokens!J1661:AV1661,2,"attributes")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1" s="78" t="str">
        <f>formatRow(Tokens!AX$2:BC$2,Tokens!AX1661:BC1661,2,"creators")</f>
        <v>"creators":[{"address":"ncreator",_x000D_
"share":10},{"address":"cotrcrea",_x000D_
"share":90},{"address":"nminer",_x000D_
"share":0}]</v>
      </c>
      <c r="Y1661" s="78" t="str">
        <f>formatRow(Tokens!BD$2:BI$2,Tokens!BD1661:BI1661,2,"files")</f>
        <v>"files":[]</v>
      </c>
      <c r="Z1661" s="78"/>
      <c r="AA1661" s="78"/>
      <c r="AB1661" s="78"/>
      <c r="AC1661" s="78" t="str">
        <f>formatRow(Tokens!BJ$2:BK$2,Tokens!BJ1661:BK1661,0,"collection")</f>
        <v>"collection":{"name":"PASS Festival",_x000D_
"family":"Calvi On The Rocks"}</v>
      </c>
      <c r="AD1661" s="1" t="str">
        <f>formatRow(Tokens!BN$2:BR$2,Tokens!BN1661:BR1661,0,"marketplace")</f>
        <v>"marketplace":{"initial_price":294,_x000D_
"reservation_price":"",_x000D_
"duration":"",_x000D_
"max_mint":1,_x000D_
"sell_date":"25/06/2022"}</v>
      </c>
      <c r="AE1661" s="1"/>
    </row>
    <row r="1662" spans="4:31" ht="14.25" customHeight="1" x14ac:dyDescent="0.3">
      <c r="D1662" s="1">
        <f>Tokens!B1662</f>
        <v>357</v>
      </c>
      <c r="E1662" s="17" t="str">
        <f>IF(Tokens!C1662="","",Tokens!C1662)</f>
        <v>#357 Pass Festival</v>
      </c>
      <c r="F1662"/>
      <c r="G1662"/>
      <c r="H1662"/>
      <c r="I1662"/>
      <c r="J1662"/>
      <c r="M1662"/>
      <c r="N1662"/>
      <c r="O1662" s="15" t="str">
        <f t="shared" si="52"/>
        <v>_</v>
      </c>
      <c r="P1662" s="18" t="str">
        <f>IF(F1662="stop","",IF(F1662&lt;&gt;"",HYPERLINK(Settings!$B$5 &amp; "/manage/?network=" &amp; LOWER(B$8) &amp; "&amp;search=token&amp;account=" &amp; ToMint!$B$5 &amp; "&amp;view=" &amp; ToMint!J1662,"TokenSol"),""))</f>
        <v/>
      </c>
      <c r="Q1662" s="2"/>
      <c r="R1662" s="2"/>
      <c r="S1662" s="11"/>
      <c r="T1662" s="78" t="str">
        <f>"owner=" &amp; Tokens!BS1662 &amp; "&amp;filename_for_metadata=" &amp; Tokens!BT1662 &amp; "&amp;offchaindata_platform=" &amp; $B$17 &amp; "&amp;keyfile=" &amp; $B$5 &amp;  "&amp;repository=" &amp; $B$18</f>
        <v>owner=BbDq7xeUzpj8bXfd9N7dh1tw43Ss7xbYpyjoNuwDSrzq&amp;filename_for_metadata=PASSFestival_COR22E357&amp;offchaindata_platform=Github&amp;keyfile=Paul&amp;repository=CalviOnTheRocks2022</v>
      </c>
      <c r="U1662" s="78" t="str">
        <f t="shared" si="51"/>
        <v>{"name":"#357 Pass Festival",_x000D_
"symbol":"COR22E357",_x000D_
"description":"Pass Festival / Pass NFT Festival - 1 édition Calvi on the Rocks 2022",_x000D_
"seller_fee_basis_points":1000,_x000D_
"image":"https://bafybeib3rwg7sxtgzwpepnqrdqejq6v6xsi5wtpn4kprc2hocarifkmjhm.ipfs.nftstorage.link?image_357.webp",_x000D_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62" s="78" t="str">
        <f>formatRow(Tokens!C$2:I$2,Tokens!C1662:I1662)</f>
        <v>"name":"#357 Pass Festival",_x000D_
"symbol":"COR22E357",_x000D_
"description":"Pass Festival / Pass NFT Festival - 1 édition Calvi on the Rocks 2022",_x000D_
"seller_fee_basis_points":1000,_x000D_
"image":"https://bafybeib3rwg7sxtgzwpepnqrdqejq6v6xsi5wtpn4kprc2hocarifkmjhm.ipfs.nftstorage.link?image_357.webp",_x000D_
"Issuer":"NfluenT for Calvi On The rocks",_x000D_
"external_url":""</v>
      </c>
      <c r="W1662" s="78" t="str">
        <f>formatRow(Tokens!J$2:AV$2,Tokens!J1662:AV1662,2,"attributes")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2" s="78" t="str">
        <f>formatRow(Tokens!AX$2:BC$2,Tokens!AX1662:BC1662,2,"creators")</f>
        <v>"creators":[{"address":"ncreator",_x000D_
"share":10},{"address":"cotrcrea",_x000D_
"share":90},{"address":"nminer",_x000D_
"share":0}]</v>
      </c>
      <c r="Y1662" s="78" t="str">
        <f>formatRow(Tokens!BD$2:BI$2,Tokens!BD1662:BI1662,2,"files")</f>
        <v>"files":[]</v>
      </c>
      <c r="Z1662" s="78"/>
      <c r="AA1662" s="78"/>
      <c r="AB1662" s="78"/>
      <c r="AC1662" s="78" t="str">
        <f>formatRow(Tokens!BJ$2:BK$2,Tokens!BJ1662:BK1662,0,"collection")</f>
        <v>"collection":{"name":"PASS Festival",_x000D_
"family":"Calvi On The Rocks"}</v>
      </c>
      <c r="AD1662" s="1" t="str">
        <f>formatRow(Tokens!BN$2:BR$2,Tokens!BN1662:BR1662,0,"marketplace")</f>
        <v>"marketplace":{"initial_price":294,_x000D_
"reservation_price":"",_x000D_
"duration":"",_x000D_
"max_mint":1,_x000D_
"sell_date":"25/06/2022"}</v>
      </c>
      <c r="AE1662" s="1"/>
    </row>
    <row r="1663" spans="4:31" ht="14.25" customHeight="1" x14ac:dyDescent="0.3">
      <c r="D1663" s="1">
        <f>Tokens!B1663</f>
        <v>358</v>
      </c>
      <c r="E1663" s="17" t="str">
        <f>IF(Tokens!C1663="","",Tokens!C1663)</f>
        <v>#358 Pass Festival</v>
      </c>
      <c r="F1663"/>
      <c r="G1663"/>
      <c r="H1663"/>
      <c r="I1663"/>
      <c r="J1663"/>
      <c r="M1663"/>
      <c r="N1663"/>
      <c r="O1663" s="15" t="str">
        <f t="shared" si="52"/>
        <v>_</v>
      </c>
      <c r="P1663" s="18" t="str">
        <f>IF(F1663="stop","",IF(F1663&lt;&gt;"",HYPERLINK(Settings!$B$5 &amp; "/manage/?network=" &amp; LOWER(B$8) &amp; "&amp;search=token&amp;account=" &amp; ToMint!$B$5 &amp; "&amp;view=" &amp; ToMint!J1663,"TokenSol"),""))</f>
        <v/>
      </c>
      <c r="Q1663" s="2"/>
      <c r="R1663" s="2"/>
      <c r="S1663" s="11"/>
      <c r="T1663" s="78" t="str">
        <f>"owner=" &amp; Tokens!BS1663 &amp; "&amp;filename_for_metadata=" &amp; Tokens!BT1663 &amp; "&amp;offchaindata_platform=" &amp; $B$17 &amp; "&amp;keyfile=" &amp; $B$5 &amp;  "&amp;repository=" &amp; $B$18</f>
        <v>owner=BbDq7xeUzpj8bXfd9N7dh1tw43Ss7xbYpyjoNuwDSrzq&amp;filename_for_metadata=PASSFestival_COR22E358&amp;offchaindata_platform=Github&amp;keyfile=Paul&amp;repository=CalviOnTheRocks2022</v>
      </c>
      <c r="U1663" s="78" t="str">
        <f t="shared" si="51"/>
        <v>{"name":"#358 Pass Festival",_x000D_
"symbol":"COR22E358",_x000D_
"description":"Pass Festival / Pass NFT Festival - 1 édition Calvi on the Rocks 2022",_x000D_
"seller_fee_basis_points":1000,_x000D_
"image":"https://bafybeif7ks3iwzd42ry2yuy7otyrwy6ux36gapxm4ashot2yxmhmzy537m.ipfs.nftstorage.link?image_358.webp",_x000D_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63" s="78" t="str">
        <f>formatRow(Tokens!C$2:I$2,Tokens!C1663:I1663)</f>
        <v>"name":"#358 Pass Festival",_x000D_
"symbol":"COR22E358",_x000D_
"description":"Pass Festival / Pass NFT Festival - 1 édition Calvi on the Rocks 2022",_x000D_
"seller_fee_basis_points":1000,_x000D_
"image":"https://bafybeif7ks3iwzd42ry2yuy7otyrwy6ux36gapxm4ashot2yxmhmzy537m.ipfs.nftstorage.link?image_358.webp",_x000D_
"Issuer":"NfluenT for Calvi On The rocks",_x000D_
"external_url":""</v>
      </c>
      <c r="W1663" s="78" t="str">
        <f>formatRow(Tokens!J$2:AV$2,Tokens!J1663:AV1663,2,"attributes")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3" s="78" t="str">
        <f>formatRow(Tokens!AX$2:BC$2,Tokens!AX1663:BC1663,2,"creators")</f>
        <v>"creators":[{"address":"ncreator",_x000D_
"share":10},{"address":"cotrcrea",_x000D_
"share":90},{"address":"nminer",_x000D_
"share":0}]</v>
      </c>
      <c r="Y1663" s="78" t="str">
        <f>formatRow(Tokens!BD$2:BI$2,Tokens!BD1663:BI1663,2,"files")</f>
        <v>"files":[]</v>
      </c>
      <c r="Z1663" s="78"/>
      <c r="AA1663" s="78"/>
      <c r="AB1663" s="78"/>
      <c r="AC1663" s="78" t="str">
        <f>formatRow(Tokens!BJ$2:BK$2,Tokens!BJ1663:BK1663,0,"collection")</f>
        <v>"collection":{"name":"PASS Festival",_x000D_
"family":"Calvi On The Rocks"}</v>
      </c>
      <c r="AD1663" s="1" t="str">
        <f>formatRow(Tokens!BN$2:BR$2,Tokens!BN1663:BR1663,0,"marketplace")</f>
        <v>"marketplace":{"initial_price":294,_x000D_
"reservation_price":"",_x000D_
"duration":"",_x000D_
"max_mint":1,_x000D_
"sell_date":"25/06/2022"}</v>
      </c>
      <c r="AE1663" s="1"/>
    </row>
    <row r="1664" spans="4:31" ht="14.25" customHeight="1" x14ac:dyDescent="0.3">
      <c r="D1664" s="1">
        <f>Tokens!B1664</f>
        <v>359</v>
      </c>
      <c r="E1664" s="17" t="str">
        <f>IF(Tokens!C1664="","",Tokens!C1664)</f>
        <v>#359 Pass Festival</v>
      </c>
      <c r="F1664"/>
      <c r="G1664"/>
      <c r="H1664"/>
      <c r="I1664"/>
      <c r="J1664"/>
      <c r="M1664"/>
      <c r="N1664"/>
      <c r="O1664" s="15" t="str">
        <f t="shared" si="52"/>
        <v>_</v>
      </c>
      <c r="P1664" s="18" t="str">
        <f>IF(F1664="stop","",IF(F1664&lt;&gt;"",HYPERLINK(Settings!$B$5 &amp; "/manage/?network=" &amp; LOWER(B$8) &amp; "&amp;search=token&amp;account=" &amp; ToMint!$B$5 &amp; "&amp;view=" &amp; ToMint!J1664,"TokenSol"),""))</f>
        <v/>
      </c>
      <c r="Q1664" s="2"/>
      <c r="R1664" s="2"/>
      <c r="S1664" s="11"/>
      <c r="T1664" s="78" t="str">
        <f>"owner=" &amp; Tokens!BS1664 &amp; "&amp;filename_for_metadata=" &amp; Tokens!BT1664 &amp; "&amp;offchaindata_platform=" &amp; $B$17 &amp; "&amp;keyfile=" &amp; $B$5 &amp;  "&amp;repository=" &amp; $B$18</f>
        <v>owner=BbDq7xeUzpj8bXfd9N7dh1tw43Ss7xbYpyjoNuwDSrzq&amp;filename_for_metadata=PASSFestival_COR22E359&amp;offchaindata_platform=Github&amp;keyfile=Paul&amp;repository=CalviOnTheRocks2022</v>
      </c>
      <c r="U1664" s="78" t="str">
        <f t="shared" si="51"/>
        <v>{"name":"#359 Pass Festival",_x000D_
"symbol":"COR22E359",_x000D_
"description":"Pass Festival / Pass NFT Festival - 1 édition Calvi on the Rocks 2022",_x000D_
"seller_fee_basis_points":1000,_x000D_
"image":"https://bafybeih73tb7bdnbtclcn5u3j26gliohqdxnwa7ehluvufmkrq7a4rx7bq.ipfs.nftstorage.link?image_359.webp",_x000D_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64" s="78" t="str">
        <f>formatRow(Tokens!C$2:I$2,Tokens!C1664:I1664)</f>
        <v>"name":"#359 Pass Festival",_x000D_
"symbol":"COR22E359",_x000D_
"description":"Pass Festival / Pass NFT Festival - 1 édition Calvi on the Rocks 2022",_x000D_
"seller_fee_basis_points":1000,_x000D_
"image":"https://bafybeih73tb7bdnbtclcn5u3j26gliohqdxnwa7ehluvufmkrq7a4rx7bq.ipfs.nftstorage.link?image_359.webp",_x000D_
"Issuer":"NfluenT for Calvi On The rocks",_x000D_
"external_url":""</v>
      </c>
      <c r="W1664" s="78" t="str">
        <f>formatRow(Tokens!J$2:AV$2,Tokens!J1664:AV1664,2,"attributes")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4" s="78" t="str">
        <f>formatRow(Tokens!AX$2:BC$2,Tokens!AX1664:BC1664,2,"creators")</f>
        <v>"creators":[{"address":"ncreator",_x000D_
"share":10},{"address":"cotrcrea",_x000D_
"share":90},{"address":"nminer",_x000D_
"share":0}]</v>
      </c>
      <c r="Y1664" s="78" t="str">
        <f>formatRow(Tokens!BD$2:BI$2,Tokens!BD1664:BI1664,2,"files")</f>
        <v>"files":[]</v>
      </c>
      <c r="Z1664" s="78"/>
      <c r="AA1664" s="78"/>
      <c r="AB1664" s="78"/>
      <c r="AC1664" s="78" t="str">
        <f>formatRow(Tokens!BJ$2:BK$2,Tokens!BJ1664:BK1664,0,"collection")</f>
        <v>"collection":{"name":"PASS Festival",_x000D_
"family":"Calvi On The Rocks"}</v>
      </c>
      <c r="AD1664" s="1" t="str">
        <f>formatRow(Tokens!BN$2:BR$2,Tokens!BN1664:BR1664,0,"marketplace")</f>
        <v>"marketplace":{"initial_price":294,_x000D_
"reservation_price":"",_x000D_
"duration":"",_x000D_
"max_mint":1,_x000D_
"sell_date":"25/06/2022"}</v>
      </c>
      <c r="AE1664" s="1"/>
    </row>
    <row r="1665" spans="4:31" ht="14.25" customHeight="1" x14ac:dyDescent="0.3">
      <c r="D1665" s="1">
        <f>Tokens!B1665</f>
        <v>360</v>
      </c>
      <c r="E1665" s="17" t="str">
        <f>IF(Tokens!C1665="","",Tokens!C1665)</f>
        <v>#360 Pass Festival</v>
      </c>
      <c r="F1665"/>
      <c r="G1665"/>
      <c r="H1665"/>
      <c r="I1665"/>
      <c r="J1665"/>
      <c r="M1665"/>
      <c r="N1665"/>
      <c r="O1665" s="15" t="str">
        <f t="shared" si="52"/>
        <v>_</v>
      </c>
      <c r="P1665" s="18" t="str">
        <f>IF(F1665="stop","",IF(F1665&lt;&gt;"",HYPERLINK(Settings!$B$5 &amp; "/manage/?network=" &amp; LOWER(B$8) &amp; "&amp;search=token&amp;account=" &amp; ToMint!$B$5 &amp; "&amp;view=" &amp; ToMint!J1665,"TokenSol"),""))</f>
        <v/>
      </c>
      <c r="Q1665" s="2"/>
      <c r="R1665" s="2"/>
      <c r="S1665" s="11"/>
      <c r="T1665" s="78" t="str">
        <f>"owner=" &amp; Tokens!BS1665 &amp; "&amp;filename_for_metadata=" &amp; Tokens!BT1665 &amp; "&amp;offchaindata_platform=" &amp; $B$17 &amp; "&amp;keyfile=" &amp; $B$5 &amp;  "&amp;repository=" &amp; $B$18</f>
        <v>owner=BbDq7xeUzpj8bXfd9N7dh1tw43Ss7xbYpyjoNuwDSrzq&amp;filename_for_metadata=PASSFestival_COR22E360&amp;offchaindata_platform=Github&amp;keyfile=Paul&amp;repository=CalviOnTheRocks2022</v>
      </c>
      <c r="U1665" s="78" t="str">
        <f t="shared" si="51"/>
        <v>{"name":"#360 Pass Festival",_x000D_
"symbol":"COR22E360",_x000D_
"description":"Pass Festival / Pass NFT Festival - 1 édition Calvi on the Rocks 2022",_x000D_
"seller_fee_basis_points":1000,_x000D_
"image":"https://bafybeidppm55ozdfktibar7cdqmkqvwuczom3scb47qjcgtwe46lvy4sgm.ipfs.nftstorage.link?image_360.webp",_x000D_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65" s="78" t="str">
        <f>formatRow(Tokens!C$2:I$2,Tokens!C1665:I1665)</f>
        <v>"name":"#360 Pass Festival",_x000D_
"symbol":"COR22E360",_x000D_
"description":"Pass Festival / Pass NFT Festival - 1 édition Calvi on the Rocks 2022",_x000D_
"seller_fee_basis_points":1000,_x000D_
"image":"https://bafybeidppm55ozdfktibar7cdqmkqvwuczom3scb47qjcgtwe46lvy4sgm.ipfs.nftstorage.link?image_360.webp",_x000D_
"Issuer":"NfluenT for Calvi On The rocks",_x000D_
"external_url":""</v>
      </c>
      <c r="W1665" s="78" t="str">
        <f>formatRow(Tokens!J$2:AV$2,Tokens!J1665:AV1665,2,"attributes")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5" s="78" t="str">
        <f>formatRow(Tokens!AX$2:BC$2,Tokens!AX1665:BC1665,2,"creators")</f>
        <v>"creators":[{"address":"ncreator",_x000D_
"share":10},{"address":"cotrcrea",_x000D_
"share":90},{"address":"nminer",_x000D_
"share":0}]</v>
      </c>
      <c r="Y1665" s="78" t="str">
        <f>formatRow(Tokens!BD$2:BI$2,Tokens!BD1665:BI1665,2,"files")</f>
        <v>"files":[]</v>
      </c>
      <c r="Z1665" s="78"/>
      <c r="AA1665" s="78"/>
      <c r="AB1665" s="78"/>
      <c r="AC1665" s="78" t="str">
        <f>formatRow(Tokens!BJ$2:BK$2,Tokens!BJ1665:BK1665,0,"collection")</f>
        <v>"collection":{"name":"PASS Festival",_x000D_
"family":"Calvi On The Rocks"}</v>
      </c>
      <c r="AD1665" s="1" t="str">
        <f>formatRow(Tokens!BN$2:BR$2,Tokens!BN1665:BR1665,0,"marketplace")</f>
        <v>"marketplace":{"initial_price":294,_x000D_
"reservation_price":"",_x000D_
"duration":"",_x000D_
"max_mint":1,_x000D_
"sell_date":"25/06/2022"}</v>
      </c>
      <c r="AE1665" s="1"/>
    </row>
    <row r="1666" spans="4:31" ht="14.25" customHeight="1" x14ac:dyDescent="0.3">
      <c r="D1666" s="1">
        <f>Tokens!B1666</f>
        <v>361</v>
      </c>
      <c r="E1666" s="17" t="str">
        <f>IF(Tokens!C1666="","",Tokens!C1666)</f>
        <v>#361 Pass Festival</v>
      </c>
      <c r="F1666"/>
      <c r="G1666"/>
      <c r="H1666"/>
      <c r="I1666"/>
      <c r="J1666"/>
      <c r="M1666"/>
      <c r="N1666"/>
      <c r="O1666" s="15" t="str">
        <f t="shared" si="52"/>
        <v>_</v>
      </c>
      <c r="P1666" s="18" t="str">
        <f>IF(F1666="stop","",IF(F1666&lt;&gt;"",HYPERLINK(Settings!$B$5 &amp; "/manage/?network=" &amp; LOWER(B$8) &amp; "&amp;search=token&amp;account=" &amp; ToMint!$B$5 &amp; "&amp;view=" &amp; ToMint!J1666,"TokenSol"),""))</f>
        <v/>
      </c>
      <c r="Q1666" s="2"/>
      <c r="R1666" s="2"/>
      <c r="S1666" s="11"/>
      <c r="T1666" s="78" t="str">
        <f>"owner=" &amp; Tokens!BS1666 &amp; "&amp;filename_for_metadata=" &amp; Tokens!BT1666 &amp; "&amp;offchaindata_platform=" &amp; $B$17 &amp; "&amp;keyfile=" &amp; $B$5 &amp;  "&amp;repository=" &amp; $B$18</f>
        <v>owner=BbDq7xeUzpj8bXfd9N7dh1tw43Ss7xbYpyjoNuwDSrzq&amp;filename_for_metadata=PASSFestival_COR22E361&amp;offchaindata_platform=Github&amp;keyfile=Paul&amp;repository=CalviOnTheRocks2022</v>
      </c>
      <c r="U1666" s="78" t="str">
        <f t="shared" si="51"/>
        <v>{"name":"#361 Pass Festival",_x000D_
"symbol":"COR22E361",_x000D_
"description":"Pass Festival / Pass NFT Festival - 1 édition Calvi on the Rocks 2022",_x000D_
"seller_fee_basis_points":1000,_x000D_
"image":"https://bafybeidzptbqh2d5qv4nlkntopdpjumfv7v7xenjjsgxyene6cbb3py6zq.ipfs.nftstorage.link?image_361.webp",_x000D_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66" s="78" t="str">
        <f>formatRow(Tokens!C$2:I$2,Tokens!C1666:I1666)</f>
        <v>"name":"#361 Pass Festival",_x000D_
"symbol":"COR22E361",_x000D_
"description":"Pass Festival / Pass NFT Festival - 1 édition Calvi on the Rocks 2022",_x000D_
"seller_fee_basis_points":1000,_x000D_
"image":"https://bafybeidzptbqh2d5qv4nlkntopdpjumfv7v7xenjjsgxyene6cbb3py6zq.ipfs.nftstorage.link?image_361.webp",_x000D_
"Issuer":"NfluenT for Calvi On The rocks",_x000D_
"external_url":""</v>
      </c>
      <c r="W1666" s="78" t="str">
        <f>formatRow(Tokens!J$2:AV$2,Tokens!J1666:AV1666,2,"attributes")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6" s="78" t="str">
        <f>formatRow(Tokens!AX$2:BC$2,Tokens!AX1666:BC1666,2,"creators")</f>
        <v>"creators":[{"address":"ncreator",_x000D_
"share":10},{"address":"cotrcrea",_x000D_
"share":90},{"address":"nminer",_x000D_
"share":0}]</v>
      </c>
      <c r="Y1666" s="78" t="str">
        <f>formatRow(Tokens!BD$2:BI$2,Tokens!BD1666:BI1666,2,"files")</f>
        <v>"files":[]</v>
      </c>
      <c r="Z1666" s="78"/>
      <c r="AA1666" s="78"/>
      <c r="AB1666" s="78"/>
      <c r="AC1666" s="78" t="str">
        <f>formatRow(Tokens!BJ$2:BK$2,Tokens!BJ1666:BK1666,0,"collection")</f>
        <v>"collection":{"name":"PASS Festival",_x000D_
"family":"Calvi On The Rocks"}</v>
      </c>
      <c r="AD1666" s="1" t="str">
        <f>formatRow(Tokens!BN$2:BR$2,Tokens!BN1666:BR1666,0,"marketplace")</f>
        <v>"marketplace":{"initial_price":294,_x000D_
"reservation_price":"",_x000D_
"duration":"",_x000D_
"max_mint":1,_x000D_
"sell_date":"25/06/2022"}</v>
      </c>
      <c r="AE1666" s="1"/>
    </row>
    <row r="1667" spans="4:31" ht="14.25" customHeight="1" x14ac:dyDescent="0.3">
      <c r="D1667" s="1">
        <f>Tokens!B1667</f>
        <v>362</v>
      </c>
      <c r="E1667" s="17" t="str">
        <f>IF(Tokens!C1667="","",Tokens!C1667)</f>
        <v>#362 Pass Festival</v>
      </c>
      <c r="F1667"/>
      <c r="G1667"/>
      <c r="H1667"/>
      <c r="I1667"/>
      <c r="J1667"/>
      <c r="M1667"/>
      <c r="N1667"/>
      <c r="O1667" s="15" t="str">
        <f t="shared" si="52"/>
        <v>_</v>
      </c>
      <c r="P1667" s="18" t="str">
        <f>IF(F1667="stop","",IF(F1667&lt;&gt;"",HYPERLINK(Settings!$B$5 &amp; "/manage/?network=" &amp; LOWER(B$8) &amp; "&amp;search=token&amp;account=" &amp; ToMint!$B$5 &amp; "&amp;view=" &amp; ToMint!J1667,"TokenSol"),""))</f>
        <v/>
      </c>
      <c r="Q1667" s="2"/>
      <c r="R1667" s="2"/>
      <c r="S1667" s="11"/>
      <c r="T1667" s="78" t="str">
        <f>"owner=" &amp; Tokens!BS1667 &amp; "&amp;filename_for_metadata=" &amp; Tokens!BT1667 &amp; "&amp;offchaindata_platform=" &amp; $B$17 &amp; "&amp;keyfile=" &amp; $B$5 &amp;  "&amp;repository=" &amp; $B$18</f>
        <v>owner=BbDq7xeUzpj8bXfd9N7dh1tw43Ss7xbYpyjoNuwDSrzq&amp;filename_for_metadata=PASSFestival_COR22E362&amp;offchaindata_platform=Github&amp;keyfile=Paul&amp;repository=CalviOnTheRocks2022</v>
      </c>
      <c r="U1667" s="78" t="str">
        <f t="shared" si="51"/>
        <v>{"name":"#362 Pass Festival",_x000D_
"symbol":"COR22E362",_x000D_
"description":"Pass Festival / Pass NFT Festival - 1 édition Calvi on the Rocks 2022",_x000D_
"seller_fee_basis_points":1000,_x000D_
"image":"https://bafybeieyqeegbdbe65bwmwvxaifnavupmzdgggaav6ild4jkkk63zqoade.ipfs.nftstorage.link?image_362.webp",_x000D_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67" s="78" t="str">
        <f>formatRow(Tokens!C$2:I$2,Tokens!C1667:I1667)</f>
        <v>"name":"#362 Pass Festival",_x000D_
"symbol":"COR22E362",_x000D_
"description":"Pass Festival / Pass NFT Festival - 1 édition Calvi on the Rocks 2022",_x000D_
"seller_fee_basis_points":1000,_x000D_
"image":"https://bafybeieyqeegbdbe65bwmwvxaifnavupmzdgggaav6ild4jkkk63zqoade.ipfs.nftstorage.link?image_362.webp",_x000D_
"Issuer":"NfluenT for Calvi On The rocks",_x000D_
"external_url":""</v>
      </c>
      <c r="W1667" s="78" t="str">
        <f>formatRow(Tokens!J$2:AV$2,Tokens!J1667:AV1667,2,"attributes")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7" s="78" t="str">
        <f>formatRow(Tokens!AX$2:BC$2,Tokens!AX1667:BC1667,2,"creators")</f>
        <v>"creators":[{"address":"ncreator",_x000D_
"share":10},{"address":"cotrcrea",_x000D_
"share":90},{"address":"nminer",_x000D_
"share":0}]</v>
      </c>
      <c r="Y1667" s="78" t="str">
        <f>formatRow(Tokens!BD$2:BI$2,Tokens!BD1667:BI1667,2,"files")</f>
        <v>"files":[]</v>
      </c>
      <c r="Z1667" s="78"/>
      <c r="AA1667" s="78"/>
      <c r="AB1667" s="78"/>
      <c r="AC1667" s="78" t="str">
        <f>formatRow(Tokens!BJ$2:BK$2,Tokens!BJ1667:BK1667,0,"collection")</f>
        <v>"collection":{"name":"PASS Festival",_x000D_
"family":"Calvi On The Rocks"}</v>
      </c>
      <c r="AD1667" s="1" t="str">
        <f>formatRow(Tokens!BN$2:BR$2,Tokens!BN1667:BR1667,0,"marketplace")</f>
        <v>"marketplace":{"initial_price":294,_x000D_
"reservation_price":"",_x000D_
"duration":"",_x000D_
"max_mint":1,_x000D_
"sell_date":"25/06/2022"}</v>
      </c>
      <c r="AE1667" s="1"/>
    </row>
    <row r="1668" spans="4:31" ht="14.25" customHeight="1" x14ac:dyDescent="0.3">
      <c r="D1668" s="1">
        <f>Tokens!B1668</f>
        <v>363</v>
      </c>
      <c r="E1668" s="17" t="str">
        <f>IF(Tokens!C1668="","",Tokens!C1668)</f>
        <v>#363 Pass Festival</v>
      </c>
      <c r="F1668"/>
      <c r="G1668"/>
      <c r="H1668"/>
      <c r="I1668"/>
      <c r="J1668"/>
      <c r="M1668"/>
      <c r="N1668"/>
      <c r="O1668" s="15" t="str">
        <f t="shared" si="52"/>
        <v>_</v>
      </c>
      <c r="P1668" s="18" t="str">
        <f>IF(F1668="stop","",IF(F1668&lt;&gt;"",HYPERLINK(Settings!$B$5 &amp; "/manage/?network=" &amp; LOWER(B$8) &amp; "&amp;search=token&amp;account=" &amp; ToMint!$B$5 &amp; "&amp;view=" &amp; ToMint!J1668,"TokenSol"),""))</f>
        <v/>
      </c>
      <c r="Q1668" s="2"/>
      <c r="R1668" s="2"/>
      <c r="S1668" s="11"/>
      <c r="T1668" s="78" t="str">
        <f>"owner=" &amp; Tokens!BS1668 &amp; "&amp;filename_for_metadata=" &amp; Tokens!BT1668 &amp; "&amp;offchaindata_platform=" &amp; $B$17 &amp; "&amp;keyfile=" &amp; $B$5 &amp;  "&amp;repository=" &amp; $B$18</f>
        <v>owner=BbDq7xeUzpj8bXfd9N7dh1tw43Ss7xbYpyjoNuwDSrzq&amp;filename_for_metadata=PASSFestival_COR22E363&amp;offchaindata_platform=Github&amp;keyfile=Paul&amp;repository=CalviOnTheRocks2022</v>
      </c>
      <c r="U1668" s="78" t="str">
        <f t="shared" si="51"/>
        <v>{"name":"#363 Pass Festival",_x000D_
"symbol":"COR22E363",_x000D_
"description":"Pass Festival / Pass NFT Festival - 1 édition Calvi on the Rocks 2022",_x000D_
"seller_fee_basis_points":1000,_x000D_
"image":"https://bafybeihjynt7jk5l26bi7prdvxxdkc34kuaqa6cyyt3v5ee47pqegwcewq.ipfs.nftstorage.link?image_363.webp",_x000D_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68" s="78" t="str">
        <f>formatRow(Tokens!C$2:I$2,Tokens!C1668:I1668)</f>
        <v>"name":"#363 Pass Festival",_x000D_
"symbol":"COR22E363",_x000D_
"description":"Pass Festival / Pass NFT Festival - 1 édition Calvi on the Rocks 2022",_x000D_
"seller_fee_basis_points":1000,_x000D_
"image":"https://bafybeihjynt7jk5l26bi7prdvxxdkc34kuaqa6cyyt3v5ee47pqegwcewq.ipfs.nftstorage.link?image_363.webp",_x000D_
"Issuer":"NfluenT for Calvi On The rocks",_x000D_
"external_url":""</v>
      </c>
      <c r="W1668" s="78" t="str">
        <f>formatRow(Tokens!J$2:AV$2,Tokens!J1668:AV1668,2,"attributes")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8" s="78" t="str">
        <f>formatRow(Tokens!AX$2:BC$2,Tokens!AX1668:BC1668,2,"creators")</f>
        <v>"creators":[{"address":"ncreator",_x000D_
"share":10},{"address":"cotrcrea",_x000D_
"share":90},{"address":"nminer",_x000D_
"share":0}]</v>
      </c>
      <c r="Y1668" s="78" t="str">
        <f>formatRow(Tokens!BD$2:BI$2,Tokens!BD1668:BI1668,2,"files")</f>
        <v>"files":[]</v>
      </c>
      <c r="Z1668" s="78"/>
      <c r="AA1668" s="78"/>
      <c r="AB1668" s="78"/>
      <c r="AC1668" s="78" t="str">
        <f>formatRow(Tokens!BJ$2:BK$2,Tokens!BJ1668:BK1668,0,"collection")</f>
        <v>"collection":{"name":"PASS Festival",_x000D_
"family":"Calvi On The Rocks"}</v>
      </c>
      <c r="AD1668" s="1" t="str">
        <f>formatRow(Tokens!BN$2:BR$2,Tokens!BN1668:BR1668,0,"marketplace")</f>
        <v>"marketplace":{"initial_price":294,_x000D_
"reservation_price":"",_x000D_
"duration":"",_x000D_
"max_mint":1,_x000D_
"sell_date":"25/06/2022"}</v>
      </c>
      <c r="AE1668" s="1"/>
    </row>
    <row r="1669" spans="4:31" ht="14.25" customHeight="1" x14ac:dyDescent="0.3">
      <c r="D1669" s="1">
        <f>Tokens!B1669</f>
        <v>364</v>
      </c>
      <c r="E1669" s="17" t="str">
        <f>IF(Tokens!C1669="","",Tokens!C1669)</f>
        <v>#364 Pass Festival</v>
      </c>
      <c r="F1669"/>
      <c r="G1669"/>
      <c r="H1669"/>
      <c r="I1669"/>
      <c r="J1669"/>
      <c r="M1669"/>
      <c r="N1669"/>
      <c r="O1669" s="15" t="str">
        <f t="shared" si="52"/>
        <v>_</v>
      </c>
      <c r="P1669" s="18" t="str">
        <f>IF(F1669="stop","",IF(F1669&lt;&gt;"",HYPERLINK(Settings!$B$5 &amp; "/manage/?network=" &amp; LOWER(B$8) &amp; "&amp;search=token&amp;account=" &amp; ToMint!$B$5 &amp; "&amp;view=" &amp; ToMint!J1669,"TokenSol"),""))</f>
        <v/>
      </c>
      <c r="Q1669" s="2"/>
      <c r="R1669" s="2"/>
      <c r="S1669" s="11"/>
      <c r="T1669" s="78" t="str">
        <f>"owner=" &amp; Tokens!BS1669 &amp; "&amp;filename_for_metadata=" &amp; Tokens!BT1669 &amp; "&amp;offchaindata_platform=" &amp; $B$17 &amp; "&amp;keyfile=" &amp; $B$5 &amp;  "&amp;repository=" &amp; $B$18</f>
        <v>owner=BbDq7xeUzpj8bXfd9N7dh1tw43Ss7xbYpyjoNuwDSrzq&amp;filename_for_metadata=PASSFestival_COR22E364&amp;offchaindata_platform=Github&amp;keyfile=Paul&amp;repository=CalviOnTheRocks2022</v>
      </c>
      <c r="U1669" s="78" t="str">
        <f t="shared" ref="U1669:U1732" si="53">"{" &amp; V1669 &amp; "," &amp; W1669 &amp; "," &amp; """properties"":{" &amp; X1669 &amp; "," &amp; Y1669 &amp; "}," &amp; AC1669 &amp; "," &amp; AD1669 &amp; "}"</f>
        <v>{"name":"#364 Pass Festival",_x000D_
"symbol":"COR22E364",_x000D_
"description":"Pass Festival / Pass NFT Festival - 1 édition Calvi on the Rocks 2022",_x000D_
"seller_fee_basis_points":1000,_x000D_
"image":"https://bafybeidmjvjhlwvkm4a7vcit2pj4dettamwobg7kvehjgvxqk7tv7p2wuu.ipfs.nftstorage.link?image_364.webp",_x000D_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69" s="78" t="str">
        <f>formatRow(Tokens!C$2:I$2,Tokens!C1669:I1669)</f>
        <v>"name":"#364 Pass Festival",_x000D_
"symbol":"COR22E364",_x000D_
"description":"Pass Festival / Pass NFT Festival - 1 édition Calvi on the Rocks 2022",_x000D_
"seller_fee_basis_points":1000,_x000D_
"image":"https://bafybeidmjvjhlwvkm4a7vcit2pj4dettamwobg7kvehjgvxqk7tv7p2wuu.ipfs.nftstorage.link?image_364.webp",_x000D_
"Issuer":"NfluenT for Calvi On The rocks",_x000D_
"external_url":""</v>
      </c>
      <c r="W1669" s="78" t="str">
        <f>formatRow(Tokens!J$2:AV$2,Tokens!J1669:AV1669,2,"attributes")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9" s="78" t="str">
        <f>formatRow(Tokens!AX$2:BC$2,Tokens!AX1669:BC1669,2,"creators")</f>
        <v>"creators":[{"address":"ncreator",_x000D_
"share":10},{"address":"cotrcrea",_x000D_
"share":90},{"address":"nminer",_x000D_
"share":0}]</v>
      </c>
      <c r="Y1669" s="78" t="str">
        <f>formatRow(Tokens!BD$2:BI$2,Tokens!BD1669:BI1669,2,"files")</f>
        <v>"files":[]</v>
      </c>
      <c r="Z1669" s="78"/>
      <c r="AA1669" s="78"/>
      <c r="AB1669" s="78"/>
      <c r="AC1669" s="78" t="str">
        <f>formatRow(Tokens!BJ$2:BK$2,Tokens!BJ1669:BK1669,0,"collection")</f>
        <v>"collection":{"name":"PASS Festival",_x000D_
"family":"Calvi On The Rocks"}</v>
      </c>
      <c r="AD1669" s="1" t="str">
        <f>formatRow(Tokens!BN$2:BR$2,Tokens!BN1669:BR1669,0,"marketplace")</f>
        <v>"marketplace":{"initial_price":294,_x000D_
"reservation_price":"",_x000D_
"duration":"",_x000D_
"max_mint":1,_x000D_
"sell_date":"25/06/2022"}</v>
      </c>
      <c r="AE1669" s="1"/>
    </row>
    <row r="1670" spans="4:31" ht="14.25" customHeight="1" x14ac:dyDescent="0.3">
      <c r="D1670" s="1">
        <f>Tokens!B1670</f>
        <v>365</v>
      </c>
      <c r="E1670" s="17" t="str">
        <f>IF(Tokens!C1670="","",Tokens!C1670)</f>
        <v>#365 Pass Festival</v>
      </c>
      <c r="F1670"/>
      <c r="G1670"/>
      <c r="H1670"/>
      <c r="I1670"/>
      <c r="J1670"/>
      <c r="M1670"/>
      <c r="N1670"/>
      <c r="O1670" s="15" t="str">
        <f t="shared" si="52"/>
        <v>_</v>
      </c>
      <c r="P1670" s="18" t="str">
        <f>IF(F1670="stop","",IF(F1670&lt;&gt;"",HYPERLINK(Settings!$B$5 &amp; "/manage/?network=" &amp; LOWER(B$8) &amp; "&amp;search=token&amp;account=" &amp; ToMint!$B$5 &amp; "&amp;view=" &amp; ToMint!J1670,"TokenSol"),""))</f>
        <v/>
      </c>
      <c r="Q1670" s="2"/>
      <c r="R1670" s="2"/>
      <c r="S1670" s="11"/>
      <c r="T1670" s="78" t="str">
        <f>"owner=" &amp; Tokens!BS1670 &amp; "&amp;filename_for_metadata=" &amp; Tokens!BT1670 &amp; "&amp;offchaindata_platform=" &amp; $B$17 &amp; "&amp;keyfile=" &amp; $B$5 &amp;  "&amp;repository=" &amp; $B$18</f>
        <v>owner=BbDq7xeUzpj8bXfd9N7dh1tw43Ss7xbYpyjoNuwDSrzq&amp;filename_for_metadata=PASSFestival_COR22E365&amp;offchaindata_platform=Github&amp;keyfile=Paul&amp;repository=CalviOnTheRocks2022</v>
      </c>
      <c r="U1670" s="78" t="str">
        <f t="shared" si="53"/>
        <v>{"name":"#365 Pass Festival",_x000D_
"symbol":"COR22E365",_x000D_
"description":"Pass Festival / Pass NFT Festival - 1 édition Calvi on the Rocks 2022",_x000D_
"seller_fee_basis_points":1000,_x000D_
"image":"https://bafybeicumdcqb5jsi6abtsxjj6nmesngm5yvctn6ce7a47d7fik2xymrby.ipfs.nftstorage.link?image_365.webp",_x000D_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70" s="78" t="str">
        <f>formatRow(Tokens!C$2:I$2,Tokens!C1670:I1670)</f>
        <v>"name":"#365 Pass Festival",_x000D_
"symbol":"COR22E365",_x000D_
"description":"Pass Festival / Pass NFT Festival - 1 édition Calvi on the Rocks 2022",_x000D_
"seller_fee_basis_points":1000,_x000D_
"image":"https://bafybeicumdcqb5jsi6abtsxjj6nmesngm5yvctn6ce7a47d7fik2xymrby.ipfs.nftstorage.link?image_365.webp",_x000D_
"Issuer":"NfluenT for Calvi On The rocks",_x000D_
"external_url":""</v>
      </c>
      <c r="W1670" s="78" t="str">
        <f>formatRow(Tokens!J$2:AV$2,Tokens!J1670:AV1670,2,"attributes")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0" s="78" t="str">
        <f>formatRow(Tokens!AX$2:BC$2,Tokens!AX1670:BC1670,2,"creators")</f>
        <v>"creators":[{"address":"ncreator",_x000D_
"share":10},{"address":"cotrcrea",_x000D_
"share":90},{"address":"nminer",_x000D_
"share":0}]</v>
      </c>
      <c r="Y1670" s="78" t="str">
        <f>formatRow(Tokens!BD$2:BI$2,Tokens!BD1670:BI1670,2,"files")</f>
        <v>"files":[]</v>
      </c>
      <c r="Z1670" s="78"/>
      <c r="AA1670" s="78"/>
      <c r="AB1670" s="78"/>
      <c r="AC1670" s="78" t="str">
        <f>formatRow(Tokens!BJ$2:BK$2,Tokens!BJ1670:BK1670,0,"collection")</f>
        <v>"collection":{"name":"PASS Festival",_x000D_
"family":"Calvi On The Rocks"}</v>
      </c>
      <c r="AD1670" s="1" t="str">
        <f>formatRow(Tokens!BN$2:BR$2,Tokens!BN1670:BR1670,0,"marketplace")</f>
        <v>"marketplace":{"initial_price":294,_x000D_
"reservation_price":"",_x000D_
"duration":"",_x000D_
"max_mint":1,_x000D_
"sell_date":"25/06/2022"}</v>
      </c>
      <c r="AE1670" s="1"/>
    </row>
    <row r="1671" spans="4:31" ht="14.25" customHeight="1" x14ac:dyDescent="0.3">
      <c r="D1671" s="1">
        <f>Tokens!B1671</f>
        <v>366</v>
      </c>
      <c r="E1671" s="17" t="str">
        <f>IF(Tokens!C1671="","",Tokens!C1671)</f>
        <v>#366 Pass Festival</v>
      </c>
      <c r="F1671"/>
      <c r="G1671"/>
      <c r="H1671"/>
      <c r="I1671"/>
      <c r="J1671"/>
      <c r="M1671"/>
      <c r="N1671"/>
      <c r="O1671" s="15" t="str">
        <f t="shared" si="52"/>
        <v>_</v>
      </c>
      <c r="P1671" s="18" t="str">
        <f>IF(F1671="stop","",IF(F1671&lt;&gt;"",HYPERLINK(Settings!$B$5 &amp; "/manage/?network=" &amp; LOWER(B$8) &amp; "&amp;search=token&amp;account=" &amp; ToMint!$B$5 &amp; "&amp;view=" &amp; ToMint!J1671,"TokenSol"),""))</f>
        <v/>
      </c>
      <c r="Q1671" s="2"/>
      <c r="R1671" s="2"/>
      <c r="S1671" s="11"/>
      <c r="T1671" s="78" t="str">
        <f>"owner=" &amp; Tokens!BS1671 &amp; "&amp;filename_for_metadata=" &amp; Tokens!BT1671 &amp; "&amp;offchaindata_platform=" &amp; $B$17 &amp; "&amp;keyfile=" &amp; $B$5 &amp;  "&amp;repository=" &amp; $B$18</f>
        <v>owner=BbDq7xeUzpj8bXfd9N7dh1tw43Ss7xbYpyjoNuwDSrzq&amp;filename_for_metadata=PASSFestival_COR22E366&amp;offchaindata_platform=Github&amp;keyfile=Paul&amp;repository=CalviOnTheRocks2022</v>
      </c>
      <c r="U1671" s="78" t="str">
        <f t="shared" si="53"/>
        <v>{"name":"#366 Pass Festival",_x000D_
"symbol":"COR22E366",_x000D_
"description":"Pass Festival / Pass NFT Festival - 1 édition Calvi on the Rocks 2022",_x000D_
"seller_fee_basis_points":1000,_x000D_
"image":"https://bafybeih5g7gzncjg2uzwkfhq4l4mjeplz3io7i4pfgm5htss7iwap7e6ai.ipfs.nftstorage.link?image_366.webp",_x000D_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71" s="78" t="str">
        <f>formatRow(Tokens!C$2:I$2,Tokens!C1671:I1671)</f>
        <v>"name":"#366 Pass Festival",_x000D_
"symbol":"COR22E366",_x000D_
"description":"Pass Festival / Pass NFT Festival - 1 édition Calvi on the Rocks 2022",_x000D_
"seller_fee_basis_points":1000,_x000D_
"image":"https://bafybeih5g7gzncjg2uzwkfhq4l4mjeplz3io7i4pfgm5htss7iwap7e6ai.ipfs.nftstorage.link?image_366.webp",_x000D_
"Issuer":"NfluenT for Calvi On The rocks",_x000D_
"external_url":""</v>
      </c>
      <c r="W1671" s="78" t="str">
        <f>formatRow(Tokens!J$2:AV$2,Tokens!J1671:AV1671,2,"attributes")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1" s="78" t="str">
        <f>formatRow(Tokens!AX$2:BC$2,Tokens!AX1671:BC1671,2,"creators")</f>
        <v>"creators":[{"address":"ncreator",_x000D_
"share":10},{"address":"cotrcrea",_x000D_
"share":90},{"address":"nminer",_x000D_
"share":0}]</v>
      </c>
      <c r="Y1671" s="78" t="str">
        <f>formatRow(Tokens!BD$2:BI$2,Tokens!BD1671:BI1671,2,"files")</f>
        <v>"files":[]</v>
      </c>
      <c r="Z1671" s="78"/>
      <c r="AA1671" s="78"/>
      <c r="AB1671" s="78"/>
      <c r="AC1671" s="78" t="str">
        <f>formatRow(Tokens!BJ$2:BK$2,Tokens!BJ1671:BK1671,0,"collection")</f>
        <v>"collection":{"name":"PASS Festival",_x000D_
"family":"Calvi On The Rocks"}</v>
      </c>
      <c r="AD1671" s="1" t="str">
        <f>formatRow(Tokens!BN$2:BR$2,Tokens!BN1671:BR1671,0,"marketplace")</f>
        <v>"marketplace":{"initial_price":294,_x000D_
"reservation_price":"",_x000D_
"duration":"",_x000D_
"max_mint":1,_x000D_
"sell_date":"25/06/2022"}</v>
      </c>
      <c r="AE1671" s="1"/>
    </row>
    <row r="1672" spans="4:31" ht="14.25" customHeight="1" x14ac:dyDescent="0.3">
      <c r="D1672" s="1">
        <f>Tokens!B1672</f>
        <v>367</v>
      </c>
      <c r="E1672" s="17" t="str">
        <f>IF(Tokens!C1672="","",Tokens!C1672)</f>
        <v>#367 Pass Festival</v>
      </c>
      <c r="F1672"/>
      <c r="G1672"/>
      <c r="H1672"/>
      <c r="I1672"/>
      <c r="J1672"/>
      <c r="M1672"/>
      <c r="N1672"/>
      <c r="O1672" s="15" t="str">
        <f t="shared" si="52"/>
        <v>_</v>
      </c>
      <c r="P1672" s="18" t="str">
        <f>IF(F1672="stop","",IF(F1672&lt;&gt;"",HYPERLINK(Settings!$B$5 &amp; "/manage/?network=" &amp; LOWER(B$8) &amp; "&amp;search=token&amp;account=" &amp; ToMint!$B$5 &amp; "&amp;view=" &amp; ToMint!J1672,"TokenSol"),""))</f>
        <v/>
      </c>
      <c r="Q1672" s="2"/>
      <c r="R1672" s="2"/>
      <c r="S1672" s="11"/>
      <c r="T1672" s="78" t="str">
        <f>"owner=" &amp; Tokens!BS1672 &amp; "&amp;filename_for_metadata=" &amp; Tokens!BT1672 &amp; "&amp;offchaindata_platform=" &amp; $B$17 &amp; "&amp;keyfile=" &amp; $B$5 &amp;  "&amp;repository=" &amp; $B$18</f>
        <v>owner=BbDq7xeUzpj8bXfd9N7dh1tw43Ss7xbYpyjoNuwDSrzq&amp;filename_for_metadata=PASSFestival_COR22E367&amp;offchaindata_platform=Github&amp;keyfile=Paul&amp;repository=CalviOnTheRocks2022</v>
      </c>
      <c r="U1672" s="78" t="str">
        <f t="shared" si="53"/>
        <v>{"name":"#367 Pass Festival",_x000D_
"symbol":"COR22E367",_x000D_
"description":"Pass Festival / Pass NFT Festival - 1 édition Calvi on the Rocks 2022",_x000D_
"seller_fee_basis_points":1000,_x000D_
"image":"https://bafybeidsiq2wnztaqhmzytgutyv4pvtm6d2jcxxps7wszu2c5uxho6yxsq.ipfs.nftstorage.link?image_367.webp",_x000D_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72" s="78" t="str">
        <f>formatRow(Tokens!C$2:I$2,Tokens!C1672:I1672)</f>
        <v>"name":"#367 Pass Festival",_x000D_
"symbol":"COR22E367",_x000D_
"description":"Pass Festival / Pass NFT Festival - 1 édition Calvi on the Rocks 2022",_x000D_
"seller_fee_basis_points":1000,_x000D_
"image":"https://bafybeidsiq2wnztaqhmzytgutyv4pvtm6d2jcxxps7wszu2c5uxho6yxsq.ipfs.nftstorage.link?image_367.webp",_x000D_
"Issuer":"NfluenT for Calvi On The rocks",_x000D_
"external_url":""</v>
      </c>
      <c r="W1672" s="78" t="str">
        <f>formatRow(Tokens!J$2:AV$2,Tokens!J1672:AV1672,2,"attributes")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2" s="78" t="str">
        <f>formatRow(Tokens!AX$2:BC$2,Tokens!AX1672:BC1672,2,"creators")</f>
        <v>"creators":[{"address":"ncreator",_x000D_
"share":10},{"address":"cotrcrea",_x000D_
"share":90},{"address":"nminer",_x000D_
"share":0}]</v>
      </c>
      <c r="Y1672" s="78" t="str">
        <f>formatRow(Tokens!BD$2:BI$2,Tokens!BD1672:BI1672,2,"files")</f>
        <v>"files":[]</v>
      </c>
      <c r="Z1672" s="78"/>
      <c r="AA1672" s="78"/>
      <c r="AB1672" s="78"/>
      <c r="AC1672" s="78" t="str">
        <f>formatRow(Tokens!BJ$2:BK$2,Tokens!BJ1672:BK1672,0,"collection")</f>
        <v>"collection":{"name":"PASS Festival",_x000D_
"family":"Calvi On The Rocks"}</v>
      </c>
      <c r="AD1672" s="1" t="str">
        <f>formatRow(Tokens!BN$2:BR$2,Tokens!BN1672:BR1672,0,"marketplace")</f>
        <v>"marketplace":{"initial_price":294,_x000D_
"reservation_price":"",_x000D_
"duration":"",_x000D_
"max_mint":1,_x000D_
"sell_date":"25/06/2022"}</v>
      </c>
      <c r="AE1672" s="1"/>
    </row>
    <row r="1673" spans="4:31" ht="14.25" customHeight="1" x14ac:dyDescent="0.3">
      <c r="D1673" s="1">
        <f>Tokens!B1673</f>
        <v>368</v>
      </c>
      <c r="E1673" s="17" t="str">
        <f>IF(Tokens!C1673="","",Tokens!C1673)</f>
        <v>#368 Pass Festival</v>
      </c>
      <c r="F1673"/>
      <c r="G1673"/>
      <c r="H1673"/>
      <c r="I1673"/>
      <c r="J1673"/>
      <c r="M1673"/>
      <c r="N1673"/>
      <c r="O1673" s="15" t="str">
        <f t="shared" si="52"/>
        <v>_</v>
      </c>
      <c r="P1673" s="18" t="str">
        <f>IF(F1673="stop","",IF(F1673&lt;&gt;"",HYPERLINK(Settings!$B$5 &amp; "/manage/?network=" &amp; LOWER(B$8) &amp; "&amp;search=token&amp;account=" &amp; ToMint!$B$5 &amp; "&amp;view=" &amp; ToMint!J1673,"TokenSol"),""))</f>
        <v/>
      </c>
      <c r="Q1673" s="2"/>
      <c r="R1673" s="2"/>
      <c r="S1673" s="11"/>
      <c r="T1673" s="78" t="str">
        <f>"owner=" &amp; Tokens!BS1673 &amp; "&amp;filename_for_metadata=" &amp; Tokens!BT1673 &amp; "&amp;offchaindata_platform=" &amp; $B$17 &amp; "&amp;keyfile=" &amp; $B$5 &amp;  "&amp;repository=" &amp; $B$18</f>
        <v>owner=BbDq7xeUzpj8bXfd9N7dh1tw43Ss7xbYpyjoNuwDSrzq&amp;filename_for_metadata=PASSFestival_COR22E368&amp;offchaindata_platform=Github&amp;keyfile=Paul&amp;repository=CalviOnTheRocks2022</v>
      </c>
      <c r="U1673" s="78" t="str">
        <f t="shared" si="53"/>
        <v>{"name":"#368 Pass Festival",_x000D_
"symbol":"COR22E368",_x000D_
"description":"Pass Festival / Pass NFT Festival - 1 édition Calvi on the Rocks 2022",_x000D_
"seller_fee_basis_points":1000,_x000D_
"image":"https://bafybeiedrwbcblk2sekayzwu6n37gwdypy4zumtulwlr3bhi3jewkt4p4u.ipfs.nftstorage.link?image_368.webp",_x000D_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73" s="78" t="str">
        <f>formatRow(Tokens!C$2:I$2,Tokens!C1673:I1673)</f>
        <v>"name":"#368 Pass Festival",_x000D_
"symbol":"COR22E368",_x000D_
"description":"Pass Festival / Pass NFT Festival - 1 édition Calvi on the Rocks 2022",_x000D_
"seller_fee_basis_points":1000,_x000D_
"image":"https://bafybeiedrwbcblk2sekayzwu6n37gwdypy4zumtulwlr3bhi3jewkt4p4u.ipfs.nftstorage.link?image_368.webp",_x000D_
"Issuer":"NfluenT for Calvi On The rocks",_x000D_
"external_url":""</v>
      </c>
      <c r="W1673" s="78" t="str">
        <f>formatRow(Tokens!J$2:AV$2,Tokens!J1673:AV1673,2,"attributes")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3" s="78" t="str">
        <f>formatRow(Tokens!AX$2:BC$2,Tokens!AX1673:BC1673,2,"creators")</f>
        <v>"creators":[{"address":"ncreator",_x000D_
"share":10},{"address":"cotrcrea",_x000D_
"share":90},{"address":"nminer",_x000D_
"share":0}]</v>
      </c>
      <c r="Y1673" s="78" t="str">
        <f>formatRow(Tokens!BD$2:BI$2,Tokens!BD1673:BI1673,2,"files")</f>
        <v>"files":[]</v>
      </c>
      <c r="Z1673" s="78"/>
      <c r="AA1673" s="78"/>
      <c r="AB1673" s="78"/>
      <c r="AC1673" s="78" t="str">
        <f>formatRow(Tokens!BJ$2:BK$2,Tokens!BJ1673:BK1673,0,"collection")</f>
        <v>"collection":{"name":"PASS Festival",_x000D_
"family":"Calvi On The Rocks"}</v>
      </c>
      <c r="AD1673" s="1" t="str">
        <f>formatRow(Tokens!BN$2:BR$2,Tokens!BN1673:BR1673,0,"marketplace")</f>
        <v>"marketplace":{"initial_price":294,_x000D_
"reservation_price":"",_x000D_
"duration":"",_x000D_
"max_mint":1,_x000D_
"sell_date":"25/06/2022"}</v>
      </c>
      <c r="AE1673" s="1"/>
    </row>
    <row r="1674" spans="4:31" ht="14.25" customHeight="1" x14ac:dyDescent="0.3">
      <c r="D1674" s="1">
        <f>Tokens!B1674</f>
        <v>369</v>
      </c>
      <c r="E1674" s="17" t="str">
        <f>IF(Tokens!C1674="","",Tokens!C1674)</f>
        <v>#369 Pass Festival</v>
      </c>
      <c r="F1674"/>
      <c r="G1674"/>
      <c r="H1674"/>
      <c r="I1674"/>
      <c r="J1674"/>
      <c r="M1674"/>
      <c r="N1674"/>
      <c r="O1674" s="15" t="str">
        <f t="shared" si="52"/>
        <v>_</v>
      </c>
      <c r="P1674" s="18" t="str">
        <f>IF(F1674="stop","",IF(F1674&lt;&gt;"",HYPERLINK(Settings!$B$5 &amp; "/manage/?network=" &amp; LOWER(B$8) &amp; "&amp;search=token&amp;account=" &amp; ToMint!$B$5 &amp; "&amp;view=" &amp; ToMint!J1674,"TokenSol"),""))</f>
        <v/>
      </c>
      <c r="Q1674" s="2"/>
      <c r="R1674" s="2"/>
      <c r="S1674" s="11"/>
      <c r="T1674" s="78" t="str">
        <f>"owner=" &amp; Tokens!BS1674 &amp; "&amp;filename_for_metadata=" &amp; Tokens!BT1674 &amp; "&amp;offchaindata_platform=" &amp; $B$17 &amp; "&amp;keyfile=" &amp; $B$5 &amp;  "&amp;repository=" &amp; $B$18</f>
        <v>owner=BbDq7xeUzpj8bXfd9N7dh1tw43Ss7xbYpyjoNuwDSrzq&amp;filename_for_metadata=PASSFestival_COR22E369&amp;offchaindata_platform=Github&amp;keyfile=Paul&amp;repository=CalviOnTheRocks2022</v>
      </c>
      <c r="U1674" s="78" t="str">
        <f t="shared" si="53"/>
        <v>{"name":"#369 Pass Festival",_x000D_
"symbol":"COR22E369",_x000D_
"description":"Pass Festival / Pass NFT Festival - 1 édition Calvi on the Rocks 2022",_x000D_
"seller_fee_basis_points":1000,_x000D_
"image":"https://bafybeifqykypwvpive4hjmuasx2ksgllz7cmnyiojxmsawtb4zth2lobvm.ipfs.nftstorage.link?image_369.webp",_x000D_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74" s="78" t="str">
        <f>formatRow(Tokens!C$2:I$2,Tokens!C1674:I1674)</f>
        <v>"name":"#369 Pass Festival",_x000D_
"symbol":"COR22E369",_x000D_
"description":"Pass Festival / Pass NFT Festival - 1 édition Calvi on the Rocks 2022",_x000D_
"seller_fee_basis_points":1000,_x000D_
"image":"https://bafybeifqykypwvpive4hjmuasx2ksgllz7cmnyiojxmsawtb4zth2lobvm.ipfs.nftstorage.link?image_369.webp",_x000D_
"Issuer":"NfluenT for Calvi On The rocks",_x000D_
"external_url":""</v>
      </c>
      <c r="W1674" s="78" t="str">
        <f>formatRow(Tokens!J$2:AV$2,Tokens!J1674:AV1674,2,"attributes")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4" s="78" t="str">
        <f>formatRow(Tokens!AX$2:BC$2,Tokens!AX1674:BC1674,2,"creators")</f>
        <v>"creators":[{"address":"ncreator",_x000D_
"share":10},{"address":"cotrcrea",_x000D_
"share":90},{"address":"nminer",_x000D_
"share":0}]</v>
      </c>
      <c r="Y1674" s="78" t="str">
        <f>formatRow(Tokens!BD$2:BI$2,Tokens!BD1674:BI1674,2,"files")</f>
        <v>"files":[]</v>
      </c>
      <c r="Z1674" s="78"/>
      <c r="AA1674" s="78"/>
      <c r="AB1674" s="78"/>
      <c r="AC1674" s="78" t="str">
        <f>formatRow(Tokens!BJ$2:BK$2,Tokens!BJ1674:BK1674,0,"collection")</f>
        <v>"collection":{"name":"PASS Festival",_x000D_
"family":"Calvi On The Rocks"}</v>
      </c>
      <c r="AD1674" s="1" t="str">
        <f>formatRow(Tokens!BN$2:BR$2,Tokens!BN1674:BR1674,0,"marketplace")</f>
        <v>"marketplace":{"initial_price":294,_x000D_
"reservation_price":"",_x000D_
"duration":"",_x000D_
"max_mint":1,_x000D_
"sell_date":"25/06/2022"}</v>
      </c>
      <c r="AE1674" s="1"/>
    </row>
    <row r="1675" spans="4:31" ht="14.25" customHeight="1" x14ac:dyDescent="0.3">
      <c r="D1675" s="1">
        <f>Tokens!B1675</f>
        <v>370</v>
      </c>
      <c r="E1675" s="17" t="str">
        <f>IF(Tokens!C1675="","",Tokens!C1675)</f>
        <v>#370 Pass Festival</v>
      </c>
      <c r="F1675"/>
      <c r="G1675"/>
      <c r="H1675"/>
      <c r="I1675"/>
      <c r="J1675"/>
      <c r="M1675"/>
      <c r="N1675"/>
      <c r="O1675" s="15" t="str">
        <f t="shared" si="52"/>
        <v>_</v>
      </c>
      <c r="P1675" s="18" t="str">
        <f>IF(F1675="stop","",IF(F1675&lt;&gt;"",HYPERLINK(Settings!$B$5 &amp; "/manage/?network=" &amp; LOWER(B$8) &amp; "&amp;search=token&amp;account=" &amp; ToMint!$B$5 &amp; "&amp;view=" &amp; ToMint!J1675,"TokenSol"),""))</f>
        <v/>
      </c>
      <c r="Q1675" s="2"/>
      <c r="R1675" s="2"/>
      <c r="S1675" s="11"/>
      <c r="T1675" s="78" t="str">
        <f>"owner=" &amp; Tokens!BS1675 &amp; "&amp;filename_for_metadata=" &amp; Tokens!BT1675 &amp; "&amp;offchaindata_platform=" &amp; $B$17 &amp; "&amp;keyfile=" &amp; $B$5 &amp;  "&amp;repository=" &amp; $B$18</f>
        <v>owner=BbDq7xeUzpj8bXfd9N7dh1tw43Ss7xbYpyjoNuwDSrzq&amp;filename_for_metadata=PASSFestival_COR22E370&amp;offchaindata_platform=Github&amp;keyfile=Paul&amp;repository=CalviOnTheRocks2022</v>
      </c>
      <c r="U1675" s="78" t="str">
        <f t="shared" si="53"/>
        <v>{"name":"#370 Pass Festival",_x000D_
"symbol":"COR22E370",_x000D_
"description":"Pass Festival / Pass NFT Festival - 1 édition Calvi on the Rocks 2022",_x000D_
"seller_fee_basis_points":1000,_x000D_
"image":"https://bafybeiek5lo4yj2xi6funetshmqd7jusasn6lggcvpjlqz2yaqexxk2pey.ipfs.nftstorage.link?image_370.webp",_x000D_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75" s="78" t="str">
        <f>formatRow(Tokens!C$2:I$2,Tokens!C1675:I1675)</f>
        <v>"name":"#370 Pass Festival",_x000D_
"symbol":"COR22E370",_x000D_
"description":"Pass Festival / Pass NFT Festival - 1 édition Calvi on the Rocks 2022",_x000D_
"seller_fee_basis_points":1000,_x000D_
"image":"https://bafybeiek5lo4yj2xi6funetshmqd7jusasn6lggcvpjlqz2yaqexxk2pey.ipfs.nftstorage.link?image_370.webp",_x000D_
"Issuer":"NfluenT for Calvi On The rocks",_x000D_
"external_url":""</v>
      </c>
      <c r="W1675" s="78" t="str">
        <f>formatRow(Tokens!J$2:AV$2,Tokens!J1675:AV1675,2,"attributes")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5" s="78" t="str">
        <f>formatRow(Tokens!AX$2:BC$2,Tokens!AX1675:BC1675,2,"creators")</f>
        <v>"creators":[{"address":"ncreator",_x000D_
"share":10},{"address":"cotrcrea",_x000D_
"share":90},{"address":"nminer",_x000D_
"share":0}]</v>
      </c>
      <c r="Y1675" s="78" t="str">
        <f>formatRow(Tokens!BD$2:BI$2,Tokens!BD1675:BI1675,2,"files")</f>
        <v>"files":[]</v>
      </c>
      <c r="Z1675" s="78"/>
      <c r="AA1675" s="78"/>
      <c r="AB1675" s="78"/>
      <c r="AC1675" s="78" t="str">
        <f>formatRow(Tokens!BJ$2:BK$2,Tokens!BJ1675:BK1675,0,"collection")</f>
        <v>"collection":{"name":"PASS Festival",_x000D_
"family":"Calvi On The Rocks"}</v>
      </c>
      <c r="AD1675" s="1" t="str">
        <f>formatRow(Tokens!BN$2:BR$2,Tokens!BN1675:BR1675,0,"marketplace")</f>
        <v>"marketplace":{"initial_price":294,_x000D_
"reservation_price":"",_x000D_
"duration":"",_x000D_
"max_mint":1,_x000D_
"sell_date":"25/06/2022"}</v>
      </c>
      <c r="AE1675" s="1"/>
    </row>
    <row r="1676" spans="4:31" ht="14.25" customHeight="1" x14ac:dyDescent="0.3">
      <c r="D1676" s="1">
        <f>Tokens!B1676</f>
        <v>371</v>
      </c>
      <c r="E1676" s="17" t="str">
        <f>IF(Tokens!C1676="","",Tokens!C1676)</f>
        <v>#371 Pass Festival</v>
      </c>
      <c r="F1676"/>
      <c r="G1676"/>
      <c r="H1676"/>
      <c r="I1676"/>
      <c r="J1676"/>
      <c r="M1676"/>
      <c r="N1676"/>
      <c r="O1676" s="15" t="str">
        <f t="shared" si="52"/>
        <v>_</v>
      </c>
      <c r="P1676" s="18" t="str">
        <f>IF(F1676="stop","",IF(F1676&lt;&gt;"",HYPERLINK(Settings!$B$5 &amp; "/manage/?network=" &amp; LOWER(B$8) &amp; "&amp;search=token&amp;account=" &amp; ToMint!$B$5 &amp; "&amp;view=" &amp; ToMint!J1676,"TokenSol"),""))</f>
        <v/>
      </c>
      <c r="Q1676" s="2"/>
      <c r="R1676" s="2"/>
      <c r="S1676" s="11"/>
      <c r="T1676" s="78" t="str">
        <f>"owner=" &amp; Tokens!BS1676 &amp; "&amp;filename_for_metadata=" &amp; Tokens!BT1676 &amp; "&amp;offchaindata_platform=" &amp; $B$17 &amp; "&amp;keyfile=" &amp; $B$5 &amp;  "&amp;repository=" &amp; $B$18</f>
        <v>owner=BbDq7xeUzpj8bXfd9N7dh1tw43Ss7xbYpyjoNuwDSrzq&amp;filename_for_metadata=PASSFestival_COR22E371&amp;offchaindata_platform=Github&amp;keyfile=Paul&amp;repository=CalviOnTheRocks2022</v>
      </c>
      <c r="U1676" s="78" t="str">
        <f t="shared" si="53"/>
        <v>{"name":"#371 Pass Festival",_x000D_
"symbol":"COR22E371",_x000D_
"description":"Pass Festival / Pass NFT Festival - 1 édition Calvi on the Rocks 2022",_x000D_
"seller_fee_basis_points":1000,_x000D_
"image":"https://bafybeicvxby2ybpve4ukjmnjvub73bak6h5spzb6sfxyctzzrzkmbi36we.ipfs.nftstorage.link?image_371.webp",_x000D_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76" s="78" t="str">
        <f>formatRow(Tokens!C$2:I$2,Tokens!C1676:I1676)</f>
        <v>"name":"#371 Pass Festival",_x000D_
"symbol":"COR22E371",_x000D_
"description":"Pass Festival / Pass NFT Festival - 1 édition Calvi on the Rocks 2022",_x000D_
"seller_fee_basis_points":1000,_x000D_
"image":"https://bafybeicvxby2ybpve4ukjmnjvub73bak6h5spzb6sfxyctzzrzkmbi36we.ipfs.nftstorage.link?image_371.webp",_x000D_
"Issuer":"NfluenT for Calvi On The rocks",_x000D_
"external_url":""</v>
      </c>
      <c r="W1676" s="78" t="str">
        <f>formatRow(Tokens!J$2:AV$2,Tokens!J1676:AV1676,2,"attributes")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6" s="78" t="str">
        <f>formatRow(Tokens!AX$2:BC$2,Tokens!AX1676:BC1676,2,"creators")</f>
        <v>"creators":[{"address":"ncreator",_x000D_
"share":10},{"address":"cotrcrea",_x000D_
"share":90},{"address":"nminer",_x000D_
"share":0}]</v>
      </c>
      <c r="Y1676" s="78" t="str">
        <f>formatRow(Tokens!BD$2:BI$2,Tokens!BD1676:BI1676,2,"files")</f>
        <v>"files":[]</v>
      </c>
      <c r="Z1676" s="78"/>
      <c r="AA1676" s="78"/>
      <c r="AB1676" s="78"/>
      <c r="AC1676" s="78" t="str">
        <f>formatRow(Tokens!BJ$2:BK$2,Tokens!BJ1676:BK1676,0,"collection")</f>
        <v>"collection":{"name":"PASS Festival",_x000D_
"family":"Calvi On The Rocks"}</v>
      </c>
      <c r="AD1676" s="1" t="str">
        <f>formatRow(Tokens!BN$2:BR$2,Tokens!BN1676:BR1676,0,"marketplace")</f>
        <v>"marketplace":{"initial_price":294,_x000D_
"reservation_price":"",_x000D_
"duration":"",_x000D_
"max_mint":1,_x000D_
"sell_date":"25/06/2022"}</v>
      </c>
      <c r="AE1676" s="1"/>
    </row>
    <row r="1677" spans="4:31" ht="14.25" customHeight="1" x14ac:dyDescent="0.3">
      <c r="D1677" s="1">
        <f>Tokens!B1677</f>
        <v>372</v>
      </c>
      <c r="E1677" s="17" t="str">
        <f>IF(Tokens!C1677="","",Tokens!C1677)</f>
        <v>#372 Pass Festival</v>
      </c>
      <c r="F1677"/>
      <c r="G1677"/>
      <c r="H1677"/>
      <c r="I1677"/>
      <c r="J1677"/>
      <c r="M1677"/>
      <c r="N1677"/>
      <c r="O1677" s="15" t="str">
        <f t="shared" si="52"/>
        <v>_</v>
      </c>
      <c r="P1677" s="18" t="str">
        <f>IF(F1677="stop","",IF(F1677&lt;&gt;"",HYPERLINK(Settings!$B$5 &amp; "/manage/?network=" &amp; LOWER(B$8) &amp; "&amp;search=token&amp;account=" &amp; ToMint!$B$5 &amp; "&amp;view=" &amp; ToMint!J1677,"TokenSol"),""))</f>
        <v/>
      </c>
      <c r="Q1677" s="2"/>
      <c r="R1677" s="2"/>
      <c r="S1677" s="11"/>
      <c r="T1677" s="78" t="str">
        <f>"owner=" &amp; Tokens!BS1677 &amp; "&amp;filename_for_metadata=" &amp; Tokens!BT1677 &amp; "&amp;offchaindata_platform=" &amp; $B$17 &amp; "&amp;keyfile=" &amp; $B$5 &amp;  "&amp;repository=" &amp; $B$18</f>
        <v>owner=BbDq7xeUzpj8bXfd9N7dh1tw43Ss7xbYpyjoNuwDSrzq&amp;filename_for_metadata=PASSFestival_COR22E372&amp;offchaindata_platform=Github&amp;keyfile=Paul&amp;repository=CalviOnTheRocks2022</v>
      </c>
      <c r="U1677" s="78" t="str">
        <f t="shared" si="53"/>
        <v>{"name":"#372 Pass Festival",_x000D_
"symbol":"COR22E372",_x000D_
"description":"Pass Festival / Pass NFT Festival - 1 édition Calvi on the Rocks 2022",_x000D_
"seller_fee_basis_points":1000,_x000D_
"image":"https://bafybeifkyitpope4lrjnuuowynwumfgz7m2r7udfca6jmfsvwfe7ywxsz4.ipfs.nftstorage.link?image_372.webp",_x000D_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77" s="78" t="str">
        <f>formatRow(Tokens!C$2:I$2,Tokens!C1677:I1677)</f>
        <v>"name":"#372 Pass Festival",_x000D_
"symbol":"COR22E372",_x000D_
"description":"Pass Festival / Pass NFT Festival - 1 édition Calvi on the Rocks 2022",_x000D_
"seller_fee_basis_points":1000,_x000D_
"image":"https://bafybeifkyitpope4lrjnuuowynwumfgz7m2r7udfca6jmfsvwfe7ywxsz4.ipfs.nftstorage.link?image_372.webp",_x000D_
"Issuer":"NfluenT for Calvi On The rocks",_x000D_
"external_url":""</v>
      </c>
      <c r="W1677" s="78" t="str">
        <f>formatRow(Tokens!J$2:AV$2,Tokens!J1677:AV1677,2,"attributes")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7" s="78" t="str">
        <f>formatRow(Tokens!AX$2:BC$2,Tokens!AX1677:BC1677,2,"creators")</f>
        <v>"creators":[{"address":"ncreator",_x000D_
"share":10},{"address":"cotrcrea",_x000D_
"share":90},{"address":"nminer",_x000D_
"share":0}]</v>
      </c>
      <c r="Y1677" s="78" t="str">
        <f>formatRow(Tokens!BD$2:BI$2,Tokens!BD1677:BI1677,2,"files")</f>
        <v>"files":[]</v>
      </c>
      <c r="Z1677" s="78"/>
      <c r="AA1677" s="78"/>
      <c r="AB1677" s="78"/>
      <c r="AC1677" s="78" t="str">
        <f>formatRow(Tokens!BJ$2:BK$2,Tokens!BJ1677:BK1677,0,"collection")</f>
        <v>"collection":{"name":"PASS Festival",_x000D_
"family":"Calvi On The Rocks"}</v>
      </c>
      <c r="AD1677" s="1" t="str">
        <f>formatRow(Tokens!BN$2:BR$2,Tokens!BN1677:BR1677,0,"marketplace")</f>
        <v>"marketplace":{"initial_price":294,_x000D_
"reservation_price":"",_x000D_
"duration":"",_x000D_
"max_mint":1,_x000D_
"sell_date":"25/06/2022"}</v>
      </c>
      <c r="AE1677" s="1"/>
    </row>
    <row r="1678" spans="4:31" ht="14.25" customHeight="1" x14ac:dyDescent="0.3">
      <c r="D1678" s="1">
        <f>Tokens!B1678</f>
        <v>373</v>
      </c>
      <c r="E1678" s="17" t="str">
        <f>IF(Tokens!C1678="","",Tokens!C1678)</f>
        <v>#373 Pass Festival</v>
      </c>
      <c r="F1678"/>
      <c r="G1678"/>
      <c r="H1678"/>
      <c r="I1678"/>
      <c r="J1678"/>
      <c r="M1678"/>
      <c r="N1678"/>
      <c r="O1678" s="15" t="str">
        <f t="shared" si="52"/>
        <v>_</v>
      </c>
      <c r="P1678" s="18" t="str">
        <f>IF(F1678="stop","",IF(F1678&lt;&gt;"",HYPERLINK(Settings!$B$5 &amp; "/manage/?network=" &amp; LOWER(B$8) &amp; "&amp;search=token&amp;account=" &amp; ToMint!$B$5 &amp; "&amp;view=" &amp; ToMint!J1678,"TokenSol"),""))</f>
        <v/>
      </c>
      <c r="Q1678" s="2"/>
      <c r="R1678" s="2"/>
      <c r="S1678" s="11"/>
      <c r="T1678" s="78" t="str">
        <f>"owner=" &amp; Tokens!BS1678 &amp; "&amp;filename_for_metadata=" &amp; Tokens!BT1678 &amp; "&amp;offchaindata_platform=" &amp; $B$17 &amp; "&amp;keyfile=" &amp; $B$5 &amp;  "&amp;repository=" &amp; $B$18</f>
        <v>owner=BbDq7xeUzpj8bXfd9N7dh1tw43Ss7xbYpyjoNuwDSrzq&amp;filename_for_metadata=PASSFestival_COR22E373&amp;offchaindata_platform=Github&amp;keyfile=Paul&amp;repository=CalviOnTheRocks2022</v>
      </c>
      <c r="U1678" s="78" t="str">
        <f t="shared" si="53"/>
        <v>{"name":"#373 Pass Festival",_x000D_
"symbol":"COR22E373",_x000D_
"description":"Pass Festival / Pass NFT Festival - 1 édition Calvi on the Rocks 2022",_x000D_
"seller_fee_basis_points":1000,_x000D_
"image":"https://bafybeib37jklfzvyy524l6fqpx6qzlscqyhmzcwjtjcql5u6klcioqwodi.ipfs.nftstorage.link?image_373.webp",_x000D_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78" s="78" t="str">
        <f>formatRow(Tokens!C$2:I$2,Tokens!C1678:I1678)</f>
        <v>"name":"#373 Pass Festival",_x000D_
"symbol":"COR22E373",_x000D_
"description":"Pass Festival / Pass NFT Festival - 1 édition Calvi on the Rocks 2022",_x000D_
"seller_fee_basis_points":1000,_x000D_
"image":"https://bafybeib37jklfzvyy524l6fqpx6qzlscqyhmzcwjtjcql5u6klcioqwodi.ipfs.nftstorage.link?image_373.webp",_x000D_
"Issuer":"NfluenT for Calvi On The rocks",_x000D_
"external_url":""</v>
      </c>
      <c r="W1678" s="78" t="str">
        <f>formatRow(Tokens!J$2:AV$2,Tokens!J1678:AV1678,2,"attributes")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8" s="78" t="str">
        <f>formatRow(Tokens!AX$2:BC$2,Tokens!AX1678:BC1678,2,"creators")</f>
        <v>"creators":[{"address":"ncreator",_x000D_
"share":10},{"address":"cotrcrea",_x000D_
"share":90},{"address":"nminer",_x000D_
"share":0}]</v>
      </c>
      <c r="Y1678" s="78" t="str">
        <f>formatRow(Tokens!BD$2:BI$2,Tokens!BD1678:BI1678,2,"files")</f>
        <v>"files":[]</v>
      </c>
      <c r="Z1678" s="78"/>
      <c r="AA1678" s="78"/>
      <c r="AB1678" s="78"/>
      <c r="AC1678" s="78" t="str">
        <f>formatRow(Tokens!BJ$2:BK$2,Tokens!BJ1678:BK1678,0,"collection")</f>
        <v>"collection":{"name":"PASS Festival",_x000D_
"family":"Calvi On The Rocks"}</v>
      </c>
      <c r="AD1678" s="1" t="str">
        <f>formatRow(Tokens!BN$2:BR$2,Tokens!BN1678:BR1678,0,"marketplace")</f>
        <v>"marketplace":{"initial_price":294,_x000D_
"reservation_price":"",_x000D_
"duration":"",_x000D_
"max_mint":1,_x000D_
"sell_date":"25/06/2022"}</v>
      </c>
      <c r="AE1678" s="1"/>
    </row>
    <row r="1679" spans="4:31" ht="14.25" customHeight="1" x14ac:dyDescent="0.3">
      <c r="D1679" s="1">
        <f>Tokens!B1679</f>
        <v>374</v>
      </c>
      <c r="E1679" s="17" t="str">
        <f>IF(Tokens!C1679="","",Tokens!C1679)</f>
        <v>#374 Pass Festival</v>
      </c>
      <c r="F1679"/>
      <c r="G1679"/>
      <c r="H1679"/>
      <c r="I1679"/>
      <c r="J1679"/>
      <c r="M1679"/>
      <c r="N1679"/>
      <c r="O1679" s="15" t="str">
        <f t="shared" si="52"/>
        <v>_</v>
      </c>
      <c r="P1679" s="18" t="str">
        <f>IF(F1679="stop","",IF(F1679&lt;&gt;"",HYPERLINK(Settings!$B$5 &amp; "/manage/?network=" &amp; LOWER(B$8) &amp; "&amp;search=token&amp;account=" &amp; ToMint!$B$5 &amp; "&amp;view=" &amp; ToMint!J1679,"TokenSol"),""))</f>
        <v/>
      </c>
      <c r="Q1679" s="2"/>
      <c r="R1679" s="2"/>
      <c r="S1679" s="11"/>
      <c r="T1679" s="78" t="str">
        <f>"owner=" &amp; Tokens!BS1679 &amp; "&amp;filename_for_metadata=" &amp; Tokens!BT1679 &amp; "&amp;offchaindata_platform=" &amp; $B$17 &amp; "&amp;keyfile=" &amp; $B$5 &amp;  "&amp;repository=" &amp; $B$18</f>
        <v>owner=BbDq7xeUzpj8bXfd9N7dh1tw43Ss7xbYpyjoNuwDSrzq&amp;filename_for_metadata=PASSFestival_COR22E374&amp;offchaindata_platform=Github&amp;keyfile=Paul&amp;repository=CalviOnTheRocks2022</v>
      </c>
      <c r="U1679" s="78" t="str">
        <f t="shared" si="53"/>
        <v>{"name":"#374 Pass Festival",_x000D_
"symbol":"COR22E374",_x000D_
"description":"Pass Festival / Pass NFT Festival - 1 édition Calvi on the Rocks 2022",_x000D_
"seller_fee_basis_points":1000,_x000D_
"image":"https://bafybeiefa57rltk5yoxlybempvtmu57vef36qo2pffttqobcfx6eqfrc54.ipfs.nftstorage.link?image_374.webp",_x000D_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79" s="78" t="str">
        <f>formatRow(Tokens!C$2:I$2,Tokens!C1679:I1679)</f>
        <v>"name":"#374 Pass Festival",_x000D_
"symbol":"COR22E374",_x000D_
"description":"Pass Festival / Pass NFT Festival - 1 édition Calvi on the Rocks 2022",_x000D_
"seller_fee_basis_points":1000,_x000D_
"image":"https://bafybeiefa57rltk5yoxlybempvtmu57vef36qo2pffttqobcfx6eqfrc54.ipfs.nftstorage.link?image_374.webp",_x000D_
"Issuer":"NfluenT for Calvi On The rocks",_x000D_
"external_url":""</v>
      </c>
      <c r="W1679" s="78" t="str">
        <f>formatRow(Tokens!J$2:AV$2,Tokens!J1679:AV1679,2,"attributes")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9" s="78" t="str">
        <f>formatRow(Tokens!AX$2:BC$2,Tokens!AX1679:BC1679,2,"creators")</f>
        <v>"creators":[{"address":"ncreator",_x000D_
"share":10},{"address":"cotrcrea",_x000D_
"share":90},{"address":"nminer",_x000D_
"share":0}]</v>
      </c>
      <c r="Y1679" s="78" t="str">
        <f>formatRow(Tokens!BD$2:BI$2,Tokens!BD1679:BI1679,2,"files")</f>
        <v>"files":[]</v>
      </c>
      <c r="Z1679" s="78"/>
      <c r="AA1679" s="78"/>
      <c r="AB1679" s="78"/>
      <c r="AC1679" s="78" t="str">
        <f>formatRow(Tokens!BJ$2:BK$2,Tokens!BJ1679:BK1679,0,"collection")</f>
        <v>"collection":{"name":"PASS Festival",_x000D_
"family":"Calvi On The Rocks"}</v>
      </c>
      <c r="AD1679" s="1" t="str">
        <f>formatRow(Tokens!BN$2:BR$2,Tokens!BN1679:BR1679,0,"marketplace")</f>
        <v>"marketplace":{"initial_price":294,_x000D_
"reservation_price":"",_x000D_
"duration":"",_x000D_
"max_mint":1,_x000D_
"sell_date":"25/06/2022"}</v>
      </c>
      <c r="AE1679" s="1"/>
    </row>
    <row r="1680" spans="4:31" ht="14.25" customHeight="1" x14ac:dyDescent="0.3">
      <c r="D1680" s="1">
        <f>Tokens!B1680</f>
        <v>375</v>
      </c>
      <c r="E1680" s="17" t="str">
        <f>IF(Tokens!C1680="","",Tokens!C1680)</f>
        <v>#375 Pass Festival</v>
      </c>
      <c r="F1680"/>
      <c r="G1680"/>
      <c r="H1680"/>
      <c r="I1680"/>
      <c r="J1680"/>
      <c r="M1680"/>
      <c r="N1680"/>
      <c r="O1680" s="15" t="str">
        <f t="shared" si="52"/>
        <v>_</v>
      </c>
      <c r="P1680" s="18" t="str">
        <f>IF(F1680="stop","",IF(F1680&lt;&gt;"",HYPERLINK(Settings!$B$5 &amp; "/manage/?network=" &amp; LOWER(B$8) &amp; "&amp;search=token&amp;account=" &amp; ToMint!$B$5 &amp; "&amp;view=" &amp; ToMint!J1680,"TokenSol"),""))</f>
        <v/>
      </c>
      <c r="Q1680" s="2"/>
      <c r="R1680" s="2"/>
      <c r="S1680" s="11"/>
      <c r="T1680" s="78" t="str">
        <f>"owner=" &amp; Tokens!BS1680 &amp; "&amp;filename_for_metadata=" &amp; Tokens!BT1680 &amp; "&amp;offchaindata_platform=" &amp; $B$17 &amp; "&amp;keyfile=" &amp; $B$5 &amp;  "&amp;repository=" &amp; $B$18</f>
        <v>owner=BbDq7xeUzpj8bXfd9N7dh1tw43Ss7xbYpyjoNuwDSrzq&amp;filename_for_metadata=PASSFestival_COR22E375&amp;offchaindata_platform=Github&amp;keyfile=Paul&amp;repository=CalviOnTheRocks2022</v>
      </c>
      <c r="U1680" s="78" t="str">
        <f t="shared" si="53"/>
        <v>{"name":"#375 Pass Festival",_x000D_
"symbol":"COR22E375",_x000D_
"description":"Pass Festival / Pass NFT Festival - 1 édition Calvi on the Rocks 2022",_x000D_
"seller_fee_basis_points":1000,_x000D_
"image":"https://bafybeie3whi5y2qfgymrezbzqrt6ten77naq7uqvfywvwud2wq4vd2o27m.ipfs.nftstorage.link?image_375.webp",_x000D_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80" s="78" t="str">
        <f>formatRow(Tokens!C$2:I$2,Tokens!C1680:I1680)</f>
        <v>"name":"#375 Pass Festival",_x000D_
"symbol":"COR22E375",_x000D_
"description":"Pass Festival / Pass NFT Festival - 1 édition Calvi on the Rocks 2022",_x000D_
"seller_fee_basis_points":1000,_x000D_
"image":"https://bafybeie3whi5y2qfgymrezbzqrt6ten77naq7uqvfywvwud2wq4vd2o27m.ipfs.nftstorage.link?image_375.webp",_x000D_
"Issuer":"NfluenT for Calvi On The rocks",_x000D_
"external_url":""</v>
      </c>
      <c r="W1680" s="78" t="str">
        <f>formatRow(Tokens!J$2:AV$2,Tokens!J1680:AV1680,2,"attributes")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0" s="78" t="str">
        <f>formatRow(Tokens!AX$2:BC$2,Tokens!AX1680:BC1680,2,"creators")</f>
        <v>"creators":[{"address":"ncreator",_x000D_
"share":10},{"address":"cotrcrea",_x000D_
"share":90},{"address":"nminer",_x000D_
"share":0}]</v>
      </c>
      <c r="Y1680" s="78" t="str">
        <f>formatRow(Tokens!BD$2:BI$2,Tokens!BD1680:BI1680,2,"files")</f>
        <v>"files":[]</v>
      </c>
      <c r="Z1680" s="78"/>
      <c r="AA1680" s="78"/>
      <c r="AB1680" s="78"/>
      <c r="AC1680" s="78" t="str">
        <f>formatRow(Tokens!BJ$2:BK$2,Tokens!BJ1680:BK1680,0,"collection")</f>
        <v>"collection":{"name":"PASS Festival",_x000D_
"family":"Calvi On The Rocks"}</v>
      </c>
      <c r="AD1680" s="1" t="str">
        <f>formatRow(Tokens!BN$2:BR$2,Tokens!BN1680:BR1680,0,"marketplace")</f>
        <v>"marketplace":{"initial_price":294,_x000D_
"reservation_price":"",_x000D_
"duration":"",_x000D_
"max_mint":1,_x000D_
"sell_date":"25/06/2022"}</v>
      </c>
      <c r="AE1680" s="1"/>
    </row>
    <row r="1681" spans="4:31" ht="14.25" customHeight="1" x14ac:dyDescent="0.3">
      <c r="D1681" s="1">
        <f>Tokens!B1681</f>
        <v>376</v>
      </c>
      <c r="E1681" s="17" t="str">
        <f>IF(Tokens!C1681="","",Tokens!C1681)</f>
        <v>#376 Pass Festival</v>
      </c>
      <c r="F1681"/>
      <c r="G1681"/>
      <c r="H1681"/>
      <c r="I1681"/>
      <c r="J1681"/>
      <c r="M1681"/>
      <c r="N1681"/>
      <c r="O1681" s="15" t="str">
        <f t="shared" si="52"/>
        <v>_</v>
      </c>
      <c r="P1681" s="18" t="str">
        <f>IF(F1681="stop","",IF(F1681&lt;&gt;"",HYPERLINK(Settings!$B$5 &amp; "/manage/?network=" &amp; LOWER(B$8) &amp; "&amp;search=token&amp;account=" &amp; ToMint!$B$5 &amp; "&amp;view=" &amp; ToMint!J1681,"TokenSol"),""))</f>
        <v/>
      </c>
      <c r="Q1681" s="2"/>
      <c r="R1681" s="2"/>
      <c r="S1681" s="11"/>
      <c r="T1681" s="78" t="str">
        <f>"owner=" &amp; Tokens!BS1681 &amp; "&amp;filename_for_metadata=" &amp; Tokens!BT1681 &amp; "&amp;offchaindata_platform=" &amp; $B$17 &amp; "&amp;keyfile=" &amp; $B$5 &amp;  "&amp;repository=" &amp; $B$18</f>
        <v>owner=BbDq7xeUzpj8bXfd9N7dh1tw43Ss7xbYpyjoNuwDSrzq&amp;filename_for_metadata=PASSFestival_COR22E376&amp;offchaindata_platform=Github&amp;keyfile=Paul&amp;repository=CalviOnTheRocks2022</v>
      </c>
      <c r="U1681" s="78" t="str">
        <f t="shared" si="53"/>
        <v>{"name":"#376 Pass Festival",_x000D_
"symbol":"COR22E376",_x000D_
"description":"Pass Festival / Pass NFT Festival - 1 édition Calvi on the Rocks 2022",_x000D_
"seller_fee_basis_points":1000,_x000D_
"image":"https://bafybeicuaouifmgzj2sen5jlytwoq42cc4vpi4exk3gob5nfjxghvaemvu.ipfs.nftstorage.link?image_376.webp",_x000D_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81" s="78" t="str">
        <f>formatRow(Tokens!C$2:I$2,Tokens!C1681:I1681)</f>
        <v>"name":"#376 Pass Festival",_x000D_
"symbol":"COR22E376",_x000D_
"description":"Pass Festival / Pass NFT Festival - 1 édition Calvi on the Rocks 2022",_x000D_
"seller_fee_basis_points":1000,_x000D_
"image":"https://bafybeicuaouifmgzj2sen5jlytwoq42cc4vpi4exk3gob5nfjxghvaemvu.ipfs.nftstorage.link?image_376.webp",_x000D_
"Issuer":"NfluenT for Calvi On The rocks",_x000D_
"external_url":""</v>
      </c>
      <c r="W1681" s="78" t="str">
        <f>formatRow(Tokens!J$2:AV$2,Tokens!J1681:AV1681,2,"attributes")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1" s="78" t="str">
        <f>formatRow(Tokens!AX$2:BC$2,Tokens!AX1681:BC1681,2,"creators")</f>
        <v>"creators":[{"address":"ncreator",_x000D_
"share":10},{"address":"cotrcrea",_x000D_
"share":90},{"address":"nminer",_x000D_
"share":0}]</v>
      </c>
      <c r="Y1681" s="78" t="str">
        <f>formatRow(Tokens!BD$2:BI$2,Tokens!BD1681:BI1681,2,"files")</f>
        <v>"files":[]</v>
      </c>
      <c r="Z1681" s="78"/>
      <c r="AA1681" s="78"/>
      <c r="AB1681" s="78"/>
      <c r="AC1681" s="78" t="str">
        <f>formatRow(Tokens!BJ$2:BK$2,Tokens!BJ1681:BK1681,0,"collection")</f>
        <v>"collection":{"name":"PASS Festival",_x000D_
"family":"Calvi On The Rocks"}</v>
      </c>
      <c r="AD1681" s="1" t="str">
        <f>formatRow(Tokens!BN$2:BR$2,Tokens!BN1681:BR1681,0,"marketplace")</f>
        <v>"marketplace":{"initial_price":294,_x000D_
"reservation_price":"",_x000D_
"duration":"",_x000D_
"max_mint":1,_x000D_
"sell_date":"25/06/2022"}</v>
      </c>
      <c r="AE1681" s="1"/>
    </row>
    <row r="1682" spans="4:31" ht="14.25" customHeight="1" x14ac:dyDescent="0.3">
      <c r="D1682" s="1">
        <f>Tokens!B1682</f>
        <v>377</v>
      </c>
      <c r="E1682" s="17" t="str">
        <f>IF(Tokens!C1682="","",Tokens!C1682)</f>
        <v>#377 Pass Festival</v>
      </c>
      <c r="F1682"/>
      <c r="G1682"/>
      <c r="H1682"/>
      <c r="I1682"/>
      <c r="J1682"/>
      <c r="M1682"/>
      <c r="N1682"/>
      <c r="O1682" s="15" t="str">
        <f t="shared" si="52"/>
        <v>_</v>
      </c>
      <c r="P1682" s="18" t="str">
        <f>IF(F1682="stop","",IF(F1682&lt;&gt;"",HYPERLINK(Settings!$B$5 &amp; "/manage/?network=" &amp; LOWER(B$8) &amp; "&amp;search=token&amp;account=" &amp; ToMint!$B$5 &amp; "&amp;view=" &amp; ToMint!J1682,"TokenSol"),""))</f>
        <v/>
      </c>
      <c r="Q1682" s="2"/>
      <c r="R1682" s="2"/>
      <c r="S1682" s="11"/>
      <c r="T1682" s="78" t="str">
        <f>"owner=" &amp; Tokens!BS1682 &amp; "&amp;filename_for_metadata=" &amp; Tokens!BT1682 &amp; "&amp;offchaindata_platform=" &amp; $B$17 &amp; "&amp;keyfile=" &amp; $B$5 &amp;  "&amp;repository=" &amp; $B$18</f>
        <v>owner=BbDq7xeUzpj8bXfd9N7dh1tw43Ss7xbYpyjoNuwDSrzq&amp;filename_for_metadata=PASSFestival_COR22E377&amp;offchaindata_platform=Github&amp;keyfile=Paul&amp;repository=CalviOnTheRocks2022</v>
      </c>
      <c r="U1682" s="78" t="str">
        <f t="shared" si="53"/>
        <v>{"name":"#377 Pass Festival",_x000D_
"symbol":"COR22E377",_x000D_
"description":"Pass Festival / Pass NFT Festival - 1 édition Calvi on the Rocks 2022",_x000D_
"seller_fee_basis_points":1000,_x000D_
"image":"https://bafybeib6prp4xkz2g7t7runtvd2pyayrtwwxyjswwo3t7wfbmenvmwcs2u.ipfs.nftstorage.link?image_377.webp",_x000D_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82" s="78" t="str">
        <f>formatRow(Tokens!C$2:I$2,Tokens!C1682:I1682)</f>
        <v>"name":"#377 Pass Festival",_x000D_
"symbol":"COR22E377",_x000D_
"description":"Pass Festival / Pass NFT Festival - 1 édition Calvi on the Rocks 2022",_x000D_
"seller_fee_basis_points":1000,_x000D_
"image":"https://bafybeib6prp4xkz2g7t7runtvd2pyayrtwwxyjswwo3t7wfbmenvmwcs2u.ipfs.nftstorage.link?image_377.webp",_x000D_
"Issuer":"NfluenT for Calvi On The rocks",_x000D_
"external_url":""</v>
      </c>
      <c r="W1682" s="78" t="str">
        <f>formatRow(Tokens!J$2:AV$2,Tokens!J1682:AV1682,2,"attributes")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2" s="78" t="str">
        <f>formatRow(Tokens!AX$2:BC$2,Tokens!AX1682:BC1682,2,"creators")</f>
        <v>"creators":[{"address":"ncreator",_x000D_
"share":10},{"address":"cotrcrea",_x000D_
"share":90},{"address":"nminer",_x000D_
"share":0}]</v>
      </c>
      <c r="Y1682" s="78" t="str">
        <f>formatRow(Tokens!BD$2:BI$2,Tokens!BD1682:BI1682,2,"files")</f>
        <v>"files":[]</v>
      </c>
      <c r="Z1682" s="78"/>
      <c r="AA1682" s="78"/>
      <c r="AB1682" s="78"/>
      <c r="AC1682" s="78" t="str">
        <f>formatRow(Tokens!BJ$2:BK$2,Tokens!BJ1682:BK1682,0,"collection")</f>
        <v>"collection":{"name":"PASS Festival",_x000D_
"family":"Calvi On The Rocks"}</v>
      </c>
      <c r="AD1682" s="1" t="str">
        <f>formatRow(Tokens!BN$2:BR$2,Tokens!BN1682:BR1682,0,"marketplace")</f>
        <v>"marketplace":{"initial_price":294,_x000D_
"reservation_price":"",_x000D_
"duration":"",_x000D_
"max_mint":1,_x000D_
"sell_date":"25/06/2022"}</v>
      </c>
      <c r="AE1682" s="1"/>
    </row>
    <row r="1683" spans="4:31" ht="14.25" customHeight="1" x14ac:dyDescent="0.3">
      <c r="D1683" s="1">
        <f>Tokens!B1683</f>
        <v>378</v>
      </c>
      <c r="E1683" s="17" t="str">
        <f>IF(Tokens!C1683="","",Tokens!C1683)</f>
        <v>#378 Pass Festival</v>
      </c>
      <c r="F1683"/>
      <c r="G1683"/>
      <c r="H1683"/>
      <c r="I1683"/>
      <c r="J1683"/>
      <c r="M1683"/>
      <c r="N1683"/>
      <c r="O1683" s="15" t="str">
        <f t="shared" si="52"/>
        <v>_</v>
      </c>
      <c r="P1683" s="18" t="str">
        <f>IF(F1683="stop","",IF(F1683&lt;&gt;"",HYPERLINK(Settings!$B$5 &amp; "/manage/?network=" &amp; LOWER(B$8) &amp; "&amp;search=token&amp;account=" &amp; ToMint!$B$5 &amp; "&amp;view=" &amp; ToMint!J1683,"TokenSol"),""))</f>
        <v/>
      </c>
      <c r="Q1683" s="2"/>
      <c r="R1683" s="2"/>
      <c r="S1683" s="11"/>
      <c r="T1683" s="78" t="str">
        <f>"owner=" &amp; Tokens!BS1683 &amp; "&amp;filename_for_metadata=" &amp; Tokens!BT1683 &amp; "&amp;offchaindata_platform=" &amp; $B$17 &amp; "&amp;keyfile=" &amp; $B$5 &amp;  "&amp;repository=" &amp; $B$18</f>
        <v>owner=BbDq7xeUzpj8bXfd9N7dh1tw43Ss7xbYpyjoNuwDSrzq&amp;filename_for_metadata=PASSFestival_COR22E378&amp;offchaindata_platform=Github&amp;keyfile=Paul&amp;repository=CalviOnTheRocks2022</v>
      </c>
      <c r="U1683" s="78" t="str">
        <f t="shared" si="53"/>
        <v>{"name":"#378 Pass Festival",_x000D_
"symbol":"COR22E378",_x000D_
"description":"Pass Festival / Pass NFT Festival - 1 édition Calvi on the Rocks 2022",_x000D_
"seller_fee_basis_points":1000,_x000D_
"image":"https://bafybeiatzw46o42z5uui7rm7kfohfz66us6b7ypxshuhikm4nl3xa6uftq.ipfs.nftstorage.link?image_378.webp",_x000D_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83" s="78" t="str">
        <f>formatRow(Tokens!C$2:I$2,Tokens!C1683:I1683)</f>
        <v>"name":"#378 Pass Festival",_x000D_
"symbol":"COR22E378",_x000D_
"description":"Pass Festival / Pass NFT Festival - 1 édition Calvi on the Rocks 2022",_x000D_
"seller_fee_basis_points":1000,_x000D_
"image":"https://bafybeiatzw46o42z5uui7rm7kfohfz66us6b7ypxshuhikm4nl3xa6uftq.ipfs.nftstorage.link?image_378.webp",_x000D_
"Issuer":"NfluenT for Calvi On The rocks",_x000D_
"external_url":""</v>
      </c>
      <c r="W1683" s="78" t="str">
        <f>formatRow(Tokens!J$2:AV$2,Tokens!J1683:AV1683,2,"attributes")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3" s="78" t="str">
        <f>formatRow(Tokens!AX$2:BC$2,Tokens!AX1683:BC1683,2,"creators")</f>
        <v>"creators":[{"address":"ncreator",_x000D_
"share":10},{"address":"cotrcrea",_x000D_
"share":90},{"address":"nminer",_x000D_
"share":0}]</v>
      </c>
      <c r="Y1683" s="78" t="str">
        <f>formatRow(Tokens!BD$2:BI$2,Tokens!BD1683:BI1683,2,"files")</f>
        <v>"files":[]</v>
      </c>
      <c r="Z1683" s="78"/>
      <c r="AA1683" s="78"/>
      <c r="AB1683" s="78"/>
      <c r="AC1683" s="78" t="str">
        <f>formatRow(Tokens!BJ$2:BK$2,Tokens!BJ1683:BK1683,0,"collection")</f>
        <v>"collection":{"name":"PASS Festival",_x000D_
"family":"Calvi On The Rocks"}</v>
      </c>
      <c r="AD1683" s="1" t="str">
        <f>formatRow(Tokens!BN$2:BR$2,Tokens!BN1683:BR1683,0,"marketplace")</f>
        <v>"marketplace":{"initial_price":294,_x000D_
"reservation_price":"",_x000D_
"duration":"",_x000D_
"max_mint":1,_x000D_
"sell_date":"25/06/2022"}</v>
      </c>
      <c r="AE1683" s="1"/>
    </row>
    <row r="1684" spans="4:31" ht="14.25" customHeight="1" x14ac:dyDescent="0.3">
      <c r="D1684" s="1">
        <f>Tokens!B1684</f>
        <v>379</v>
      </c>
      <c r="E1684" s="17" t="str">
        <f>IF(Tokens!C1684="","",Tokens!C1684)</f>
        <v>#379 Pass Festival</v>
      </c>
      <c r="F1684"/>
      <c r="G1684"/>
      <c r="H1684"/>
      <c r="I1684"/>
      <c r="J1684"/>
      <c r="M1684"/>
      <c r="N1684"/>
      <c r="O1684" s="15" t="str">
        <f t="shared" si="52"/>
        <v>_</v>
      </c>
      <c r="P1684" s="18" t="str">
        <f>IF(F1684="stop","",IF(F1684&lt;&gt;"",HYPERLINK(Settings!$B$5 &amp; "/manage/?network=" &amp; LOWER(B$8) &amp; "&amp;search=token&amp;account=" &amp; ToMint!$B$5 &amp; "&amp;view=" &amp; ToMint!J1684,"TokenSol"),""))</f>
        <v/>
      </c>
      <c r="Q1684" s="2"/>
      <c r="R1684" s="2"/>
      <c r="S1684" s="11"/>
      <c r="T1684" s="78" t="str">
        <f>"owner=" &amp; Tokens!BS1684 &amp; "&amp;filename_for_metadata=" &amp; Tokens!BT1684 &amp; "&amp;offchaindata_platform=" &amp; $B$17 &amp; "&amp;keyfile=" &amp; $B$5 &amp;  "&amp;repository=" &amp; $B$18</f>
        <v>owner=BbDq7xeUzpj8bXfd9N7dh1tw43Ss7xbYpyjoNuwDSrzq&amp;filename_for_metadata=PASSFestival_COR22E379&amp;offchaindata_platform=Github&amp;keyfile=Paul&amp;repository=CalviOnTheRocks2022</v>
      </c>
      <c r="U1684" s="78" t="str">
        <f t="shared" si="53"/>
        <v>{"name":"#379 Pass Festival",_x000D_
"symbol":"COR22E379",_x000D_
"description":"Pass Festival / Pass NFT Festival - 1 édition Calvi on the Rocks 2022",_x000D_
"seller_fee_basis_points":1000,_x000D_
"image":"https://bafybeieza5rifrxjw2sjnil5zducwkeunusjqjo7u5tjcophyqqxcqfzey.ipfs.nftstorage.link?image_379.webp",_x000D_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84" s="78" t="str">
        <f>formatRow(Tokens!C$2:I$2,Tokens!C1684:I1684)</f>
        <v>"name":"#379 Pass Festival",_x000D_
"symbol":"COR22E379",_x000D_
"description":"Pass Festival / Pass NFT Festival - 1 édition Calvi on the Rocks 2022",_x000D_
"seller_fee_basis_points":1000,_x000D_
"image":"https://bafybeieza5rifrxjw2sjnil5zducwkeunusjqjo7u5tjcophyqqxcqfzey.ipfs.nftstorage.link?image_379.webp",_x000D_
"Issuer":"NfluenT for Calvi On The rocks",_x000D_
"external_url":""</v>
      </c>
      <c r="W1684" s="78" t="str">
        <f>formatRow(Tokens!J$2:AV$2,Tokens!J1684:AV1684,2,"attributes")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4" s="78" t="str">
        <f>formatRow(Tokens!AX$2:BC$2,Tokens!AX1684:BC1684,2,"creators")</f>
        <v>"creators":[{"address":"ncreator",_x000D_
"share":10},{"address":"cotrcrea",_x000D_
"share":90},{"address":"nminer",_x000D_
"share":0}]</v>
      </c>
      <c r="Y1684" s="78" t="str">
        <f>formatRow(Tokens!BD$2:BI$2,Tokens!BD1684:BI1684,2,"files")</f>
        <v>"files":[]</v>
      </c>
      <c r="Z1684" s="78"/>
      <c r="AA1684" s="78"/>
      <c r="AB1684" s="78"/>
      <c r="AC1684" s="78" t="str">
        <f>formatRow(Tokens!BJ$2:BK$2,Tokens!BJ1684:BK1684,0,"collection")</f>
        <v>"collection":{"name":"PASS Festival",_x000D_
"family":"Calvi On The Rocks"}</v>
      </c>
      <c r="AD1684" s="1" t="str">
        <f>formatRow(Tokens!BN$2:BR$2,Tokens!BN1684:BR1684,0,"marketplace")</f>
        <v>"marketplace":{"initial_price":294,_x000D_
"reservation_price":"",_x000D_
"duration":"",_x000D_
"max_mint":1,_x000D_
"sell_date":"25/06/2022"}</v>
      </c>
      <c r="AE1684" s="1"/>
    </row>
    <row r="1685" spans="4:31" ht="14.25" customHeight="1" x14ac:dyDescent="0.3">
      <c r="D1685" s="1">
        <f>Tokens!B1685</f>
        <v>380</v>
      </c>
      <c r="E1685" s="17" t="str">
        <f>IF(Tokens!C1685="","",Tokens!C1685)</f>
        <v>#380 Pass Festival</v>
      </c>
      <c r="F1685"/>
      <c r="G1685"/>
      <c r="H1685"/>
      <c r="I1685"/>
      <c r="J1685"/>
      <c r="M1685"/>
      <c r="N1685"/>
      <c r="O1685" s="15" t="str">
        <f t="shared" si="52"/>
        <v>_</v>
      </c>
      <c r="P1685" s="18" t="str">
        <f>IF(F1685="stop","",IF(F1685&lt;&gt;"",HYPERLINK(Settings!$B$5 &amp; "/manage/?network=" &amp; LOWER(B$8) &amp; "&amp;search=token&amp;account=" &amp; ToMint!$B$5 &amp; "&amp;view=" &amp; ToMint!J1685,"TokenSol"),""))</f>
        <v/>
      </c>
      <c r="Q1685" s="2"/>
      <c r="R1685" s="2"/>
      <c r="S1685" s="11"/>
      <c r="T1685" s="78" t="str">
        <f>"owner=" &amp; Tokens!BS1685 &amp; "&amp;filename_for_metadata=" &amp; Tokens!BT1685 &amp; "&amp;offchaindata_platform=" &amp; $B$17 &amp; "&amp;keyfile=" &amp; $B$5 &amp;  "&amp;repository=" &amp; $B$18</f>
        <v>owner=BbDq7xeUzpj8bXfd9N7dh1tw43Ss7xbYpyjoNuwDSrzq&amp;filename_for_metadata=PASSFestival_COR22E380&amp;offchaindata_platform=Github&amp;keyfile=Paul&amp;repository=CalviOnTheRocks2022</v>
      </c>
      <c r="U1685" s="78" t="str">
        <f t="shared" si="53"/>
        <v>{"name":"#380 Pass Festival",_x000D_
"symbol":"COR22E380",_x000D_
"description":"Pass Festival / Pass NFT Festival - 1 édition Calvi on the Rocks 2022",_x000D_
"seller_fee_basis_points":1000,_x000D_
"image":"https://bafybeia6yzr74pgfjwsguwz27j2bwhfq6vh2rfl6umixc6smsevvmomyja.ipfs.nftstorage.link?image_380.webp",_x000D_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85" s="78" t="str">
        <f>formatRow(Tokens!C$2:I$2,Tokens!C1685:I1685)</f>
        <v>"name":"#380 Pass Festival",_x000D_
"symbol":"COR22E380",_x000D_
"description":"Pass Festival / Pass NFT Festival - 1 édition Calvi on the Rocks 2022",_x000D_
"seller_fee_basis_points":1000,_x000D_
"image":"https://bafybeia6yzr74pgfjwsguwz27j2bwhfq6vh2rfl6umixc6smsevvmomyja.ipfs.nftstorage.link?image_380.webp",_x000D_
"Issuer":"NfluenT for Calvi On The rocks",_x000D_
"external_url":""</v>
      </c>
      <c r="W1685" s="78" t="str">
        <f>formatRow(Tokens!J$2:AV$2,Tokens!J1685:AV1685,2,"attributes")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5" s="78" t="str">
        <f>formatRow(Tokens!AX$2:BC$2,Tokens!AX1685:BC1685,2,"creators")</f>
        <v>"creators":[{"address":"ncreator",_x000D_
"share":10},{"address":"cotrcrea",_x000D_
"share":90},{"address":"nminer",_x000D_
"share":0}]</v>
      </c>
      <c r="Y1685" s="78" t="str">
        <f>formatRow(Tokens!BD$2:BI$2,Tokens!BD1685:BI1685,2,"files")</f>
        <v>"files":[]</v>
      </c>
      <c r="Z1685" s="78"/>
      <c r="AA1685" s="78"/>
      <c r="AB1685" s="78"/>
      <c r="AC1685" s="78" t="str">
        <f>formatRow(Tokens!BJ$2:BK$2,Tokens!BJ1685:BK1685,0,"collection")</f>
        <v>"collection":{"name":"PASS Festival",_x000D_
"family":"Calvi On The Rocks"}</v>
      </c>
      <c r="AD1685" s="1" t="str">
        <f>formatRow(Tokens!BN$2:BR$2,Tokens!BN1685:BR1685,0,"marketplace")</f>
        <v>"marketplace":{"initial_price":294,_x000D_
"reservation_price":"",_x000D_
"duration":"",_x000D_
"max_mint":1,_x000D_
"sell_date":"25/06/2022"}</v>
      </c>
      <c r="AE1685" s="1"/>
    </row>
    <row r="1686" spans="4:31" ht="14.25" customHeight="1" x14ac:dyDescent="0.3">
      <c r="D1686" s="1">
        <f>Tokens!B1686</f>
        <v>381</v>
      </c>
      <c r="E1686" s="17" t="str">
        <f>IF(Tokens!C1686="","",Tokens!C1686)</f>
        <v>#381 Pass Festival</v>
      </c>
      <c r="F1686"/>
      <c r="G1686"/>
      <c r="H1686"/>
      <c r="I1686"/>
      <c r="J1686"/>
      <c r="M1686"/>
      <c r="N1686"/>
      <c r="O1686" s="15" t="str">
        <f t="shared" si="52"/>
        <v>_</v>
      </c>
      <c r="P1686" s="18" t="str">
        <f>IF(F1686="stop","",IF(F1686&lt;&gt;"",HYPERLINK(Settings!$B$5 &amp; "/manage/?network=" &amp; LOWER(B$8) &amp; "&amp;search=token&amp;account=" &amp; ToMint!$B$5 &amp; "&amp;view=" &amp; ToMint!J1686,"TokenSol"),""))</f>
        <v/>
      </c>
      <c r="Q1686" s="2"/>
      <c r="R1686" s="2"/>
      <c r="S1686" s="11"/>
      <c r="T1686" s="78" t="str">
        <f>"owner=" &amp; Tokens!BS1686 &amp; "&amp;filename_for_metadata=" &amp; Tokens!BT1686 &amp; "&amp;offchaindata_platform=" &amp; $B$17 &amp; "&amp;keyfile=" &amp; $B$5 &amp;  "&amp;repository=" &amp; $B$18</f>
        <v>owner=BbDq7xeUzpj8bXfd9N7dh1tw43Ss7xbYpyjoNuwDSrzq&amp;filename_for_metadata=PASSFestival_COR22E381&amp;offchaindata_platform=Github&amp;keyfile=Paul&amp;repository=CalviOnTheRocks2022</v>
      </c>
      <c r="U1686" s="78" t="str">
        <f t="shared" si="53"/>
        <v>{"name":"#381 Pass Festival",_x000D_
"symbol":"COR22E381",_x000D_
"description":"Pass Festival / Pass NFT Festival - 1 édition Calvi on the Rocks 2022",_x000D_
"seller_fee_basis_points":1000,_x000D_
"image":"https://bafybeicl67npqpezwwwupjuijsxazqzlnhtjrviyj4ygbyo2trscub5uby.ipfs.nftstorage.link?image_381.webp",_x000D_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86" s="78" t="str">
        <f>formatRow(Tokens!C$2:I$2,Tokens!C1686:I1686)</f>
        <v>"name":"#381 Pass Festival",_x000D_
"symbol":"COR22E381",_x000D_
"description":"Pass Festival / Pass NFT Festival - 1 édition Calvi on the Rocks 2022",_x000D_
"seller_fee_basis_points":1000,_x000D_
"image":"https://bafybeicl67npqpezwwwupjuijsxazqzlnhtjrviyj4ygbyo2trscub5uby.ipfs.nftstorage.link?image_381.webp",_x000D_
"Issuer":"NfluenT for Calvi On The rocks",_x000D_
"external_url":""</v>
      </c>
      <c r="W1686" s="78" t="str">
        <f>formatRow(Tokens!J$2:AV$2,Tokens!J1686:AV1686,2,"attributes")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6" s="78" t="str">
        <f>formatRow(Tokens!AX$2:BC$2,Tokens!AX1686:BC1686,2,"creators")</f>
        <v>"creators":[{"address":"ncreator",_x000D_
"share":10},{"address":"cotrcrea",_x000D_
"share":90},{"address":"nminer",_x000D_
"share":0}]</v>
      </c>
      <c r="Y1686" s="78" t="str">
        <f>formatRow(Tokens!BD$2:BI$2,Tokens!BD1686:BI1686,2,"files")</f>
        <v>"files":[]</v>
      </c>
      <c r="Z1686" s="78"/>
      <c r="AA1686" s="78"/>
      <c r="AB1686" s="78"/>
      <c r="AC1686" s="78" t="str">
        <f>formatRow(Tokens!BJ$2:BK$2,Tokens!BJ1686:BK1686,0,"collection")</f>
        <v>"collection":{"name":"PASS Festival",_x000D_
"family":"Calvi On The Rocks"}</v>
      </c>
      <c r="AD1686" s="1" t="str">
        <f>formatRow(Tokens!BN$2:BR$2,Tokens!BN1686:BR1686,0,"marketplace")</f>
        <v>"marketplace":{"initial_price":294,_x000D_
"reservation_price":"",_x000D_
"duration":"",_x000D_
"max_mint":1,_x000D_
"sell_date":"25/06/2022"}</v>
      </c>
      <c r="AE1686" s="1"/>
    </row>
    <row r="1687" spans="4:31" ht="14.25" customHeight="1" x14ac:dyDescent="0.3">
      <c r="D1687" s="1">
        <f>Tokens!B1687</f>
        <v>382</v>
      </c>
      <c r="E1687" s="17" t="str">
        <f>IF(Tokens!C1687="","",Tokens!C1687)</f>
        <v>#382 Pass Festival</v>
      </c>
      <c r="F1687"/>
      <c r="G1687"/>
      <c r="H1687"/>
      <c r="I1687"/>
      <c r="J1687"/>
      <c r="M1687"/>
      <c r="N1687"/>
      <c r="O1687" s="15" t="str">
        <f t="shared" si="52"/>
        <v>_</v>
      </c>
      <c r="P1687" s="18" t="str">
        <f>IF(F1687="stop","",IF(F1687&lt;&gt;"",HYPERLINK(Settings!$B$5 &amp; "/manage/?network=" &amp; LOWER(B$8) &amp; "&amp;search=token&amp;account=" &amp; ToMint!$B$5 &amp; "&amp;view=" &amp; ToMint!J1687,"TokenSol"),""))</f>
        <v/>
      </c>
      <c r="Q1687" s="2"/>
      <c r="R1687" s="2"/>
      <c r="S1687" s="11"/>
      <c r="T1687" s="78" t="str">
        <f>"owner=" &amp; Tokens!BS1687 &amp; "&amp;filename_for_metadata=" &amp; Tokens!BT1687 &amp; "&amp;offchaindata_platform=" &amp; $B$17 &amp; "&amp;keyfile=" &amp; $B$5 &amp;  "&amp;repository=" &amp; $B$18</f>
        <v>owner=BbDq7xeUzpj8bXfd9N7dh1tw43Ss7xbYpyjoNuwDSrzq&amp;filename_for_metadata=PASSFestival_COR22E382&amp;offchaindata_platform=Github&amp;keyfile=Paul&amp;repository=CalviOnTheRocks2022</v>
      </c>
      <c r="U1687" s="78" t="str">
        <f t="shared" si="53"/>
        <v>{"name":"#382 Pass Festival",_x000D_
"symbol":"COR22E382",_x000D_
"description":"Pass Festival / Pass NFT Festival - 1 édition Calvi on the Rocks 2022",_x000D_
"seller_fee_basis_points":1000,_x000D_
"image":"https://bafybeigvfqujd36wb37c6hjvg4qmgfyurmauz7pck73eivyhdk3cqqg3oq.ipfs.nftstorage.link?image_382.webp",_x000D_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87" s="78" t="str">
        <f>formatRow(Tokens!C$2:I$2,Tokens!C1687:I1687)</f>
        <v>"name":"#382 Pass Festival",_x000D_
"symbol":"COR22E382",_x000D_
"description":"Pass Festival / Pass NFT Festival - 1 édition Calvi on the Rocks 2022",_x000D_
"seller_fee_basis_points":1000,_x000D_
"image":"https://bafybeigvfqujd36wb37c6hjvg4qmgfyurmauz7pck73eivyhdk3cqqg3oq.ipfs.nftstorage.link?image_382.webp",_x000D_
"Issuer":"NfluenT for Calvi On The rocks",_x000D_
"external_url":""</v>
      </c>
      <c r="W1687" s="78" t="str">
        <f>formatRow(Tokens!J$2:AV$2,Tokens!J1687:AV1687,2,"attributes")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7" s="78" t="str">
        <f>formatRow(Tokens!AX$2:BC$2,Tokens!AX1687:BC1687,2,"creators")</f>
        <v>"creators":[{"address":"ncreator",_x000D_
"share":10},{"address":"cotrcrea",_x000D_
"share":90},{"address":"nminer",_x000D_
"share":0}]</v>
      </c>
      <c r="Y1687" s="78" t="str">
        <f>formatRow(Tokens!BD$2:BI$2,Tokens!BD1687:BI1687,2,"files")</f>
        <v>"files":[]</v>
      </c>
      <c r="Z1687" s="78"/>
      <c r="AA1687" s="78"/>
      <c r="AB1687" s="78"/>
      <c r="AC1687" s="78" t="str">
        <f>formatRow(Tokens!BJ$2:BK$2,Tokens!BJ1687:BK1687,0,"collection")</f>
        <v>"collection":{"name":"PASS Festival",_x000D_
"family":"Calvi On The Rocks"}</v>
      </c>
      <c r="AD1687" s="1" t="str">
        <f>formatRow(Tokens!BN$2:BR$2,Tokens!BN1687:BR1687,0,"marketplace")</f>
        <v>"marketplace":{"initial_price":294,_x000D_
"reservation_price":"",_x000D_
"duration":"",_x000D_
"max_mint":1,_x000D_
"sell_date":"25/06/2022"}</v>
      </c>
      <c r="AE1687" s="1"/>
    </row>
    <row r="1688" spans="4:31" ht="14.25" customHeight="1" x14ac:dyDescent="0.3">
      <c r="D1688" s="1">
        <f>Tokens!B1688</f>
        <v>383</v>
      </c>
      <c r="E1688" s="17" t="str">
        <f>IF(Tokens!C1688="","",Tokens!C1688)</f>
        <v>#383 Pass Festival</v>
      </c>
      <c r="F1688"/>
      <c r="G1688"/>
      <c r="H1688"/>
      <c r="I1688"/>
      <c r="J1688"/>
      <c r="M1688"/>
      <c r="N1688"/>
      <c r="O1688" s="15" t="str">
        <f t="shared" si="52"/>
        <v>_</v>
      </c>
      <c r="P1688" s="18" t="str">
        <f>IF(F1688="stop","",IF(F1688&lt;&gt;"",HYPERLINK(Settings!$B$5 &amp; "/manage/?network=" &amp; LOWER(B$8) &amp; "&amp;search=token&amp;account=" &amp; ToMint!$B$5 &amp; "&amp;view=" &amp; ToMint!J1688,"TokenSol"),""))</f>
        <v/>
      </c>
      <c r="Q1688" s="2"/>
      <c r="R1688" s="2"/>
      <c r="S1688" s="11"/>
      <c r="T1688" s="78" t="str">
        <f>"owner=" &amp; Tokens!BS1688 &amp; "&amp;filename_for_metadata=" &amp; Tokens!BT1688 &amp; "&amp;offchaindata_platform=" &amp; $B$17 &amp; "&amp;keyfile=" &amp; $B$5 &amp;  "&amp;repository=" &amp; $B$18</f>
        <v>owner=BbDq7xeUzpj8bXfd9N7dh1tw43Ss7xbYpyjoNuwDSrzq&amp;filename_for_metadata=PASSFestival_COR22E383&amp;offchaindata_platform=Github&amp;keyfile=Paul&amp;repository=CalviOnTheRocks2022</v>
      </c>
      <c r="U1688" s="78" t="str">
        <f t="shared" si="53"/>
        <v>{"name":"#383 Pass Festival",_x000D_
"symbol":"COR22E383",_x000D_
"description":"Pass Festival / Pass NFT Festival - 1 édition Calvi on the Rocks 2022",_x000D_
"seller_fee_basis_points":1000,_x000D_
"image":"https://bafybeidrv2ovyjkix53x4f2clymxogqdepvyh65kkqsxbbi7cmju57weeq.ipfs.nftstorage.link?image_383.webp",_x000D_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88" s="78" t="str">
        <f>formatRow(Tokens!C$2:I$2,Tokens!C1688:I1688)</f>
        <v>"name":"#383 Pass Festival",_x000D_
"symbol":"COR22E383",_x000D_
"description":"Pass Festival / Pass NFT Festival - 1 édition Calvi on the Rocks 2022",_x000D_
"seller_fee_basis_points":1000,_x000D_
"image":"https://bafybeidrv2ovyjkix53x4f2clymxogqdepvyh65kkqsxbbi7cmju57weeq.ipfs.nftstorage.link?image_383.webp",_x000D_
"Issuer":"NfluenT for Calvi On The rocks",_x000D_
"external_url":""</v>
      </c>
      <c r="W1688" s="78" t="str">
        <f>formatRow(Tokens!J$2:AV$2,Tokens!J1688:AV1688,2,"attributes")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8" s="78" t="str">
        <f>formatRow(Tokens!AX$2:BC$2,Tokens!AX1688:BC1688,2,"creators")</f>
        <v>"creators":[{"address":"ncreator",_x000D_
"share":10},{"address":"cotrcrea",_x000D_
"share":90},{"address":"nminer",_x000D_
"share":0}]</v>
      </c>
      <c r="Y1688" s="78" t="str">
        <f>formatRow(Tokens!BD$2:BI$2,Tokens!BD1688:BI1688,2,"files")</f>
        <v>"files":[]</v>
      </c>
      <c r="Z1688" s="78"/>
      <c r="AA1688" s="78"/>
      <c r="AB1688" s="78"/>
      <c r="AC1688" s="78" t="str">
        <f>formatRow(Tokens!BJ$2:BK$2,Tokens!BJ1688:BK1688,0,"collection")</f>
        <v>"collection":{"name":"PASS Festival",_x000D_
"family":"Calvi On The Rocks"}</v>
      </c>
      <c r="AD1688" s="1" t="str">
        <f>formatRow(Tokens!BN$2:BR$2,Tokens!BN1688:BR1688,0,"marketplace")</f>
        <v>"marketplace":{"initial_price":294,_x000D_
"reservation_price":"",_x000D_
"duration":"",_x000D_
"max_mint":1,_x000D_
"sell_date":"25/06/2022"}</v>
      </c>
      <c r="AE1688" s="1"/>
    </row>
    <row r="1689" spans="4:31" ht="14.25" customHeight="1" x14ac:dyDescent="0.3">
      <c r="D1689" s="1">
        <f>Tokens!B1689</f>
        <v>384</v>
      </c>
      <c r="E1689" s="17" t="str">
        <f>IF(Tokens!C1689="","",Tokens!C1689)</f>
        <v>#384 Pass Festival</v>
      </c>
      <c r="F1689"/>
      <c r="G1689"/>
      <c r="H1689"/>
      <c r="I1689"/>
      <c r="J1689"/>
      <c r="M1689"/>
      <c r="N1689"/>
      <c r="O1689" s="15" t="str">
        <f t="shared" si="52"/>
        <v>_</v>
      </c>
      <c r="P1689" s="18" t="str">
        <f>IF(F1689="stop","",IF(F1689&lt;&gt;"",HYPERLINK(Settings!$B$5 &amp; "/manage/?network=" &amp; LOWER(B$8) &amp; "&amp;search=token&amp;account=" &amp; ToMint!$B$5 &amp; "&amp;view=" &amp; ToMint!J1689,"TokenSol"),""))</f>
        <v/>
      </c>
      <c r="Q1689" s="2"/>
      <c r="R1689" s="2"/>
      <c r="S1689" s="11"/>
      <c r="T1689" s="78" t="str">
        <f>"owner=" &amp; Tokens!BS1689 &amp; "&amp;filename_for_metadata=" &amp; Tokens!BT1689 &amp; "&amp;offchaindata_platform=" &amp; $B$17 &amp; "&amp;keyfile=" &amp; $B$5 &amp;  "&amp;repository=" &amp; $B$18</f>
        <v>owner=BbDq7xeUzpj8bXfd9N7dh1tw43Ss7xbYpyjoNuwDSrzq&amp;filename_for_metadata=PASSFestival_COR22E384&amp;offchaindata_platform=Github&amp;keyfile=Paul&amp;repository=CalviOnTheRocks2022</v>
      </c>
      <c r="U1689" s="78" t="str">
        <f t="shared" si="53"/>
        <v>{"name":"#384 Pass Festival",_x000D_
"symbol":"COR22E384",_x000D_
"description":"Pass Festival / Pass NFT Festival - 1 édition Calvi on the Rocks 2022",_x000D_
"seller_fee_basis_points":1000,_x000D_
"image":"https://bafybeiedf4iqluy76iyh22a6lyl6anejdrq7cm3m6gjbojvaaxpe3d4jdu.ipfs.nftstorage.link?image_384.webp",_x000D_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89" s="78" t="str">
        <f>formatRow(Tokens!C$2:I$2,Tokens!C1689:I1689)</f>
        <v>"name":"#384 Pass Festival",_x000D_
"symbol":"COR22E384",_x000D_
"description":"Pass Festival / Pass NFT Festival - 1 édition Calvi on the Rocks 2022",_x000D_
"seller_fee_basis_points":1000,_x000D_
"image":"https://bafybeiedf4iqluy76iyh22a6lyl6anejdrq7cm3m6gjbojvaaxpe3d4jdu.ipfs.nftstorage.link?image_384.webp",_x000D_
"Issuer":"NfluenT for Calvi On The rocks",_x000D_
"external_url":""</v>
      </c>
      <c r="W1689" s="78" t="str">
        <f>formatRow(Tokens!J$2:AV$2,Tokens!J1689:AV1689,2,"attributes")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9" s="78" t="str">
        <f>formatRow(Tokens!AX$2:BC$2,Tokens!AX1689:BC1689,2,"creators")</f>
        <v>"creators":[{"address":"ncreator",_x000D_
"share":10},{"address":"cotrcrea",_x000D_
"share":90},{"address":"nminer",_x000D_
"share":0}]</v>
      </c>
      <c r="Y1689" s="78" t="str">
        <f>formatRow(Tokens!BD$2:BI$2,Tokens!BD1689:BI1689,2,"files")</f>
        <v>"files":[]</v>
      </c>
      <c r="Z1689" s="78"/>
      <c r="AA1689" s="78"/>
      <c r="AB1689" s="78"/>
      <c r="AC1689" s="78" t="str">
        <f>formatRow(Tokens!BJ$2:BK$2,Tokens!BJ1689:BK1689,0,"collection")</f>
        <v>"collection":{"name":"PASS Festival",_x000D_
"family":"Calvi On The Rocks"}</v>
      </c>
      <c r="AD1689" s="1" t="str">
        <f>formatRow(Tokens!BN$2:BR$2,Tokens!BN1689:BR1689,0,"marketplace")</f>
        <v>"marketplace":{"initial_price":294,_x000D_
"reservation_price":"",_x000D_
"duration":"",_x000D_
"max_mint":1,_x000D_
"sell_date":"25/06/2022"}</v>
      </c>
      <c r="AE1689" s="1"/>
    </row>
    <row r="1690" spans="4:31" ht="14.25" customHeight="1" x14ac:dyDescent="0.3">
      <c r="D1690" s="1">
        <f>Tokens!B1690</f>
        <v>385</v>
      </c>
      <c r="E1690" s="17" t="str">
        <f>IF(Tokens!C1690="","",Tokens!C1690)</f>
        <v>#385 Pass Festival</v>
      </c>
      <c r="F1690"/>
      <c r="G1690"/>
      <c r="H1690"/>
      <c r="I1690"/>
      <c r="J1690"/>
      <c r="M1690"/>
      <c r="N1690"/>
      <c r="O1690" s="15" t="str">
        <f t="shared" si="52"/>
        <v>_</v>
      </c>
      <c r="P1690" s="18" t="str">
        <f>IF(F1690="stop","",IF(F1690&lt;&gt;"",HYPERLINK(Settings!$B$5 &amp; "/manage/?network=" &amp; LOWER(B$8) &amp; "&amp;search=token&amp;account=" &amp; ToMint!$B$5 &amp; "&amp;view=" &amp; ToMint!J1690,"TokenSol"),""))</f>
        <v/>
      </c>
      <c r="Q1690" s="2"/>
      <c r="R1690" s="2"/>
      <c r="S1690" s="11"/>
      <c r="T1690" s="78" t="str">
        <f>"owner=" &amp; Tokens!BS1690 &amp; "&amp;filename_for_metadata=" &amp; Tokens!BT1690 &amp; "&amp;offchaindata_platform=" &amp; $B$17 &amp; "&amp;keyfile=" &amp; $B$5 &amp;  "&amp;repository=" &amp; $B$18</f>
        <v>owner=BbDq7xeUzpj8bXfd9N7dh1tw43Ss7xbYpyjoNuwDSrzq&amp;filename_for_metadata=PASSFestival_COR22E385&amp;offchaindata_platform=Github&amp;keyfile=Paul&amp;repository=CalviOnTheRocks2022</v>
      </c>
      <c r="U1690" s="78" t="str">
        <f t="shared" si="53"/>
        <v>{"name":"#385 Pass Festival",_x000D_
"symbol":"COR22E385",_x000D_
"description":"Pass Festival / Pass NFT Festival - 1 édition Calvi on the Rocks 2022",_x000D_
"seller_fee_basis_points":1000,_x000D_
"image":"https://bafybeia4kdacc3vwqk3w5cjh3hau6mmm5ygpdm3u4mcsx2xjp2nijrf7dm.ipfs.nftstorage.link?image_385.webp",_x000D_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90" s="78" t="str">
        <f>formatRow(Tokens!C$2:I$2,Tokens!C1690:I1690)</f>
        <v>"name":"#385 Pass Festival",_x000D_
"symbol":"COR22E385",_x000D_
"description":"Pass Festival / Pass NFT Festival - 1 édition Calvi on the Rocks 2022",_x000D_
"seller_fee_basis_points":1000,_x000D_
"image":"https://bafybeia4kdacc3vwqk3w5cjh3hau6mmm5ygpdm3u4mcsx2xjp2nijrf7dm.ipfs.nftstorage.link?image_385.webp",_x000D_
"Issuer":"NfluenT for Calvi On The rocks",_x000D_
"external_url":""</v>
      </c>
      <c r="W1690" s="78" t="str">
        <f>formatRow(Tokens!J$2:AV$2,Tokens!J1690:AV1690,2,"attributes")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0" s="78" t="str">
        <f>formatRow(Tokens!AX$2:BC$2,Tokens!AX1690:BC1690,2,"creators")</f>
        <v>"creators":[{"address":"ncreator",_x000D_
"share":10},{"address":"cotrcrea",_x000D_
"share":90},{"address":"nminer",_x000D_
"share":0}]</v>
      </c>
      <c r="Y1690" s="78" t="str">
        <f>formatRow(Tokens!BD$2:BI$2,Tokens!BD1690:BI1690,2,"files")</f>
        <v>"files":[]</v>
      </c>
      <c r="Z1690" s="78"/>
      <c r="AA1690" s="78"/>
      <c r="AB1690" s="78"/>
      <c r="AC1690" s="78" t="str">
        <f>formatRow(Tokens!BJ$2:BK$2,Tokens!BJ1690:BK1690,0,"collection")</f>
        <v>"collection":{"name":"PASS Festival",_x000D_
"family":"Calvi On The Rocks"}</v>
      </c>
      <c r="AD1690" s="1" t="str">
        <f>formatRow(Tokens!BN$2:BR$2,Tokens!BN1690:BR1690,0,"marketplace")</f>
        <v>"marketplace":{"initial_price":294,_x000D_
"reservation_price":"",_x000D_
"duration":"",_x000D_
"max_mint":1,_x000D_
"sell_date":"25/06/2022"}</v>
      </c>
      <c r="AE1690" s="1"/>
    </row>
    <row r="1691" spans="4:31" ht="14.25" customHeight="1" x14ac:dyDescent="0.3">
      <c r="D1691" s="1">
        <f>Tokens!B1691</f>
        <v>386</v>
      </c>
      <c r="E1691" s="17" t="str">
        <f>IF(Tokens!C1691="","",Tokens!C1691)</f>
        <v>#386 Pass Festival</v>
      </c>
      <c r="F1691"/>
      <c r="G1691"/>
      <c r="H1691"/>
      <c r="I1691"/>
      <c r="J1691"/>
      <c r="M1691"/>
      <c r="N1691"/>
      <c r="O1691" s="15" t="str">
        <f t="shared" si="52"/>
        <v>_</v>
      </c>
      <c r="P1691" s="18" t="str">
        <f>IF(F1691="stop","",IF(F1691&lt;&gt;"",HYPERLINK(Settings!$B$5 &amp; "/manage/?network=" &amp; LOWER(B$8) &amp; "&amp;search=token&amp;account=" &amp; ToMint!$B$5 &amp; "&amp;view=" &amp; ToMint!J1691,"TokenSol"),""))</f>
        <v/>
      </c>
      <c r="Q1691" s="2"/>
      <c r="R1691" s="2"/>
      <c r="S1691" s="11"/>
      <c r="T1691" s="78" t="str">
        <f>"owner=" &amp; Tokens!BS1691 &amp; "&amp;filename_for_metadata=" &amp; Tokens!BT1691 &amp; "&amp;offchaindata_platform=" &amp; $B$17 &amp; "&amp;keyfile=" &amp; $B$5 &amp;  "&amp;repository=" &amp; $B$18</f>
        <v>owner=BbDq7xeUzpj8bXfd9N7dh1tw43Ss7xbYpyjoNuwDSrzq&amp;filename_for_metadata=PASSFestival_COR22E386&amp;offchaindata_platform=Github&amp;keyfile=Paul&amp;repository=CalviOnTheRocks2022</v>
      </c>
      <c r="U1691" s="78" t="str">
        <f t="shared" si="53"/>
        <v>{"name":"#386 Pass Festival",_x000D_
"symbol":"COR22E386",_x000D_
"description":"Pass Festival / Pass NFT Festival - 1 édition Calvi on the Rocks 2022",_x000D_
"seller_fee_basis_points":1000,_x000D_
"image":"https://bafybeiaeopzhpgcbmoegfrakwswub3qaqqjfm2vbm7tj35jjbha6y7e2l4.ipfs.nftstorage.link?image_386.webp",_x000D_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91" s="78" t="str">
        <f>formatRow(Tokens!C$2:I$2,Tokens!C1691:I1691)</f>
        <v>"name":"#386 Pass Festival",_x000D_
"symbol":"COR22E386",_x000D_
"description":"Pass Festival / Pass NFT Festival - 1 édition Calvi on the Rocks 2022",_x000D_
"seller_fee_basis_points":1000,_x000D_
"image":"https://bafybeiaeopzhpgcbmoegfrakwswub3qaqqjfm2vbm7tj35jjbha6y7e2l4.ipfs.nftstorage.link?image_386.webp",_x000D_
"Issuer":"NfluenT for Calvi On The rocks",_x000D_
"external_url":""</v>
      </c>
      <c r="W1691" s="78" t="str">
        <f>formatRow(Tokens!J$2:AV$2,Tokens!J1691:AV1691,2,"attributes")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1" s="78" t="str">
        <f>formatRow(Tokens!AX$2:BC$2,Tokens!AX1691:BC1691,2,"creators")</f>
        <v>"creators":[{"address":"ncreator",_x000D_
"share":10},{"address":"cotrcrea",_x000D_
"share":90},{"address":"nminer",_x000D_
"share":0}]</v>
      </c>
      <c r="Y1691" s="78" t="str">
        <f>formatRow(Tokens!BD$2:BI$2,Tokens!BD1691:BI1691,2,"files")</f>
        <v>"files":[]</v>
      </c>
      <c r="Z1691" s="78"/>
      <c r="AA1691" s="78"/>
      <c r="AB1691" s="78"/>
      <c r="AC1691" s="78" t="str">
        <f>formatRow(Tokens!BJ$2:BK$2,Tokens!BJ1691:BK1691,0,"collection")</f>
        <v>"collection":{"name":"PASS Festival",_x000D_
"family":"Calvi On The Rocks"}</v>
      </c>
      <c r="AD1691" s="1" t="str">
        <f>formatRow(Tokens!BN$2:BR$2,Tokens!BN1691:BR1691,0,"marketplace")</f>
        <v>"marketplace":{"initial_price":294,_x000D_
"reservation_price":"",_x000D_
"duration":"",_x000D_
"max_mint":1,_x000D_
"sell_date":"25/06/2022"}</v>
      </c>
      <c r="AE1691" s="1"/>
    </row>
    <row r="1692" spans="4:31" ht="14.25" customHeight="1" x14ac:dyDescent="0.3">
      <c r="D1692" s="1">
        <f>Tokens!B1692</f>
        <v>387</v>
      </c>
      <c r="E1692" s="17" t="str">
        <f>IF(Tokens!C1692="","",Tokens!C1692)</f>
        <v>#387 Pass Festival</v>
      </c>
      <c r="F1692"/>
      <c r="G1692"/>
      <c r="H1692"/>
      <c r="I1692"/>
      <c r="J1692"/>
      <c r="M1692"/>
      <c r="N1692"/>
      <c r="O1692" s="15" t="str">
        <f t="shared" si="52"/>
        <v>_</v>
      </c>
      <c r="P1692" s="18" t="str">
        <f>IF(F1692="stop","",IF(F1692&lt;&gt;"",HYPERLINK(Settings!$B$5 &amp; "/manage/?network=" &amp; LOWER(B$8) &amp; "&amp;search=token&amp;account=" &amp; ToMint!$B$5 &amp; "&amp;view=" &amp; ToMint!J1692,"TokenSol"),""))</f>
        <v/>
      </c>
      <c r="Q1692" s="2"/>
      <c r="R1692" s="2"/>
      <c r="S1692" s="11"/>
      <c r="T1692" s="78" t="str">
        <f>"owner=" &amp; Tokens!BS1692 &amp; "&amp;filename_for_metadata=" &amp; Tokens!BT1692 &amp; "&amp;offchaindata_platform=" &amp; $B$17 &amp; "&amp;keyfile=" &amp; $B$5 &amp;  "&amp;repository=" &amp; $B$18</f>
        <v>owner=BbDq7xeUzpj8bXfd9N7dh1tw43Ss7xbYpyjoNuwDSrzq&amp;filename_for_metadata=PASSFestival_COR22E387&amp;offchaindata_platform=Github&amp;keyfile=Paul&amp;repository=CalviOnTheRocks2022</v>
      </c>
      <c r="U1692" s="78" t="str">
        <f t="shared" si="53"/>
        <v>{"name":"#387 Pass Festival",_x000D_
"symbol":"COR22E387",_x000D_
"description":"Pass Festival / Pass NFT Festival - 1 édition Calvi on the Rocks 2022",_x000D_
"seller_fee_basis_points":1000,_x000D_
"image":"https://bafybeih6gohfyykx73hxa6jmc5bszcwwh4zuefxvnymygymmox4t7r6z4a.ipfs.nftstorage.link?image_387.webp",_x000D_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92" s="78" t="str">
        <f>formatRow(Tokens!C$2:I$2,Tokens!C1692:I1692)</f>
        <v>"name":"#387 Pass Festival",_x000D_
"symbol":"COR22E387",_x000D_
"description":"Pass Festival / Pass NFT Festival - 1 édition Calvi on the Rocks 2022",_x000D_
"seller_fee_basis_points":1000,_x000D_
"image":"https://bafybeih6gohfyykx73hxa6jmc5bszcwwh4zuefxvnymygymmox4t7r6z4a.ipfs.nftstorage.link?image_387.webp",_x000D_
"Issuer":"NfluenT for Calvi On The rocks",_x000D_
"external_url":""</v>
      </c>
      <c r="W1692" s="78" t="str">
        <f>formatRow(Tokens!J$2:AV$2,Tokens!J1692:AV1692,2,"attributes")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2" s="78" t="str">
        <f>formatRow(Tokens!AX$2:BC$2,Tokens!AX1692:BC1692,2,"creators")</f>
        <v>"creators":[{"address":"ncreator",_x000D_
"share":10},{"address":"cotrcrea",_x000D_
"share":90},{"address":"nminer",_x000D_
"share":0}]</v>
      </c>
      <c r="Y1692" s="78" t="str">
        <f>formatRow(Tokens!BD$2:BI$2,Tokens!BD1692:BI1692,2,"files")</f>
        <v>"files":[]</v>
      </c>
      <c r="Z1692" s="78"/>
      <c r="AA1692" s="78"/>
      <c r="AB1692" s="78"/>
      <c r="AC1692" s="78" t="str">
        <f>formatRow(Tokens!BJ$2:BK$2,Tokens!BJ1692:BK1692,0,"collection")</f>
        <v>"collection":{"name":"PASS Festival",_x000D_
"family":"Calvi On The Rocks"}</v>
      </c>
      <c r="AD1692" s="1" t="str">
        <f>formatRow(Tokens!BN$2:BR$2,Tokens!BN1692:BR1692,0,"marketplace")</f>
        <v>"marketplace":{"initial_price":294,_x000D_
"reservation_price":"",_x000D_
"duration":"",_x000D_
"max_mint":1,_x000D_
"sell_date":"25/06/2022"}</v>
      </c>
      <c r="AE1692" s="1"/>
    </row>
    <row r="1693" spans="4:31" ht="14.25" customHeight="1" x14ac:dyDescent="0.3">
      <c r="D1693" s="1">
        <f>Tokens!B1693</f>
        <v>388</v>
      </c>
      <c r="E1693" s="17" t="str">
        <f>IF(Tokens!C1693="","",Tokens!C1693)</f>
        <v>#388 Pass Festival</v>
      </c>
      <c r="F1693"/>
      <c r="G1693"/>
      <c r="H1693"/>
      <c r="I1693"/>
      <c r="J1693"/>
      <c r="M1693"/>
      <c r="N1693"/>
      <c r="O1693" s="15" t="str">
        <f t="shared" si="52"/>
        <v>_</v>
      </c>
      <c r="P1693" s="18" t="str">
        <f>IF(F1693="stop","",IF(F1693&lt;&gt;"",HYPERLINK(Settings!$B$5 &amp; "/manage/?network=" &amp; LOWER(B$8) &amp; "&amp;search=token&amp;account=" &amp; ToMint!$B$5 &amp; "&amp;view=" &amp; ToMint!J1693,"TokenSol"),""))</f>
        <v/>
      </c>
      <c r="Q1693" s="2"/>
      <c r="R1693" s="2"/>
      <c r="S1693" s="11"/>
      <c r="T1693" s="78" t="str">
        <f>"owner=" &amp; Tokens!BS1693 &amp; "&amp;filename_for_metadata=" &amp; Tokens!BT1693 &amp; "&amp;offchaindata_platform=" &amp; $B$17 &amp; "&amp;keyfile=" &amp; $B$5 &amp;  "&amp;repository=" &amp; $B$18</f>
        <v>owner=BbDq7xeUzpj8bXfd9N7dh1tw43Ss7xbYpyjoNuwDSrzq&amp;filename_for_metadata=PASSFestival_COR22E388&amp;offchaindata_platform=Github&amp;keyfile=Paul&amp;repository=CalviOnTheRocks2022</v>
      </c>
      <c r="U1693" s="78" t="str">
        <f t="shared" si="53"/>
        <v>{"name":"#388 Pass Festival",_x000D_
"symbol":"COR22E388",_x000D_
"description":"Pass Festival / Pass NFT Festival - 1 édition Calvi on the Rocks 2022",_x000D_
"seller_fee_basis_points":1000,_x000D_
"image":"https://bafybeidtzenfs2ko5tejdfarqknh44zidltn6sj6wlyfhm6tsmz6gekc3i.ipfs.nftstorage.link?image_388.webp",_x000D_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93" s="78" t="str">
        <f>formatRow(Tokens!C$2:I$2,Tokens!C1693:I1693)</f>
        <v>"name":"#388 Pass Festival",_x000D_
"symbol":"COR22E388",_x000D_
"description":"Pass Festival / Pass NFT Festival - 1 édition Calvi on the Rocks 2022",_x000D_
"seller_fee_basis_points":1000,_x000D_
"image":"https://bafybeidtzenfs2ko5tejdfarqknh44zidltn6sj6wlyfhm6tsmz6gekc3i.ipfs.nftstorage.link?image_388.webp",_x000D_
"Issuer":"NfluenT for Calvi On The rocks",_x000D_
"external_url":""</v>
      </c>
      <c r="W1693" s="78" t="str">
        <f>formatRow(Tokens!J$2:AV$2,Tokens!J1693:AV1693,2,"attributes")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3" s="78" t="str">
        <f>formatRow(Tokens!AX$2:BC$2,Tokens!AX1693:BC1693,2,"creators")</f>
        <v>"creators":[{"address":"ncreator",_x000D_
"share":10},{"address":"cotrcrea",_x000D_
"share":90},{"address":"nminer",_x000D_
"share":0}]</v>
      </c>
      <c r="Y1693" s="78" t="str">
        <f>formatRow(Tokens!BD$2:BI$2,Tokens!BD1693:BI1693,2,"files")</f>
        <v>"files":[]</v>
      </c>
      <c r="Z1693" s="78"/>
      <c r="AA1693" s="78"/>
      <c r="AB1693" s="78"/>
      <c r="AC1693" s="78" t="str">
        <f>formatRow(Tokens!BJ$2:BK$2,Tokens!BJ1693:BK1693,0,"collection")</f>
        <v>"collection":{"name":"PASS Festival",_x000D_
"family":"Calvi On The Rocks"}</v>
      </c>
      <c r="AD1693" s="1" t="str">
        <f>formatRow(Tokens!BN$2:BR$2,Tokens!BN1693:BR1693,0,"marketplace")</f>
        <v>"marketplace":{"initial_price":294,_x000D_
"reservation_price":"",_x000D_
"duration":"",_x000D_
"max_mint":1,_x000D_
"sell_date":"25/06/2022"}</v>
      </c>
      <c r="AE1693" s="1"/>
    </row>
    <row r="1694" spans="4:31" ht="14.25" customHeight="1" x14ac:dyDescent="0.3">
      <c r="D1694" s="1">
        <f>Tokens!B1694</f>
        <v>389</v>
      </c>
      <c r="E1694" s="17" t="str">
        <f>IF(Tokens!C1694="","",Tokens!C1694)</f>
        <v>#389 Pass Festival</v>
      </c>
      <c r="F1694"/>
      <c r="G1694"/>
      <c r="H1694"/>
      <c r="I1694"/>
      <c r="J1694"/>
      <c r="M1694"/>
      <c r="N1694"/>
      <c r="O1694" s="15" t="str">
        <f t="shared" si="52"/>
        <v>_</v>
      </c>
      <c r="P1694" s="18" t="str">
        <f>IF(F1694="stop","",IF(F1694&lt;&gt;"",HYPERLINK(Settings!$B$5 &amp; "/manage/?network=" &amp; LOWER(B$8) &amp; "&amp;search=token&amp;account=" &amp; ToMint!$B$5 &amp; "&amp;view=" &amp; ToMint!J1694,"TokenSol"),""))</f>
        <v/>
      </c>
      <c r="Q1694" s="2"/>
      <c r="R1694" s="2"/>
      <c r="S1694" s="11"/>
      <c r="T1694" s="78" t="str">
        <f>"owner=" &amp; Tokens!BS1694 &amp; "&amp;filename_for_metadata=" &amp; Tokens!BT1694 &amp; "&amp;offchaindata_platform=" &amp; $B$17 &amp; "&amp;keyfile=" &amp; $B$5 &amp;  "&amp;repository=" &amp; $B$18</f>
        <v>owner=BbDq7xeUzpj8bXfd9N7dh1tw43Ss7xbYpyjoNuwDSrzq&amp;filename_for_metadata=PASSFestival_COR22E389&amp;offchaindata_platform=Github&amp;keyfile=Paul&amp;repository=CalviOnTheRocks2022</v>
      </c>
      <c r="U1694" s="78" t="str">
        <f t="shared" si="53"/>
        <v>{"name":"#389 Pass Festival",_x000D_
"symbol":"COR22E389",_x000D_
"description":"Pass Festival / Pass NFT Festival - 1 édition Calvi on the Rocks 2022",_x000D_
"seller_fee_basis_points":1000,_x000D_
"image":"https://bafybeie7dmlijvwzqlj6bfejwpkj3zngjuj7mgct2bzohwfdo66i42hcdu.ipfs.nftstorage.link?image_389.webp",_x000D_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94" s="78" t="str">
        <f>formatRow(Tokens!C$2:I$2,Tokens!C1694:I1694)</f>
        <v>"name":"#389 Pass Festival",_x000D_
"symbol":"COR22E389",_x000D_
"description":"Pass Festival / Pass NFT Festival - 1 édition Calvi on the Rocks 2022",_x000D_
"seller_fee_basis_points":1000,_x000D_
"image":"https://bafybeie7dmlijvwzqlj6bfejwpkj3zngjuj7mgct2bzohwfdo66i42hcdu.ipfs.nftstorage.link?image_389.webp",_x000D_
"Issuer":"NfluenT for Calvi On The rocks",_x000D_
"external_url":""</v>
      </c>
      <c r="W1694" s="78" t="str">
        <f>formatRow(Tokens!J$2:AV$2,Tokens!J1694:AV1694,2,"attributes")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4" s="78" t="str">
        <f>formatRow(Tokens!AX$2:BC$2,Tokens!AX1694:BC1694,2,"creators")</f>
        <v>"creators":[{"address":"ncreator",_x000D_
"share":10},{"address":"cotrcrea",_x000D_
"share":90},{"address":"nminer",_x000D_
"share":0}]</v>
      </c>
      <c r="Y1694" s="78" t="str">
        <f>formatRow(Tokens!BD$2:BI$2,Tokens!BD1694:BI1694,2,"files")</f>
        <v>"files":[]</v>
      </c>
      <c r="Z1694" s="78"/>
      <c r="AA1694" s="78"/>
      <c r="AB1694" s="78"/>
      <c r="AC1694" s="78" t="str">
        <f>formatRow(Tokens!BJ$2:BK$2,Tokens!BJ1694:BK1694,0,"collection")</f>
        <v>"collection":{"name":"PASS Festival",_x000D_
"family":"Calvi On The Rocks"}</v>
      </c>
      <c r="AD1694" s="1" t="str">
        <f>formatRow(Tokens!BN$2:BR$2,Tokens!BN1694:BR1694,0,"marketplace")</f>
        <v>"marketplace":{"initial_price":294,_x000D_
"reservation_price":"",_x000D_
"duration":"",_x000D_
"max_mint":1,_x000D_
"sell_date":"25/06/2022"}</v>
      </c>
      <c r="AE1694" s="1"/>
    </row>
    <row r="1695" spans="4:31" ht="14.25" customHeight="1" x14ac:dyDescent="0.3">
      <c r="D1695" s="1">
        <f>Tokens!B1695</f>
        <v>390</v>
      </c>
      <c r="E1695" s="17" t="str">
        <f>IF(Tokens!C1695="","",Tokens!C1695)</f>
        <v>#390 Pass Festival</v>
      </c>
      <c r="F1695"/>
      <c r="G1695"/>
      <c r="H1695"/>
      <c r="I1695"/>
      <c r="J1695"/>
      <c r="M1695"/>
      <c r="N1695"/>
      <c r="O1695" s="15" t="str">
        <f t="shared" si="52"/>
        <v>_</v>
      </c>
      <c r="P1695" s="18" t="str">
        <f>IF(F1695="stop","",IF(F1695&lt;&gt;"",HYPERLINK(Settings!$B$5 &amp; "/manage/?network=" &amp; LOWER(B$8) &amp; "&amp;search=token&amp;account=" &amp; ToMint!$B$5 &amp; "&amp;view=" &amp; ToMint!J1695,"TokenSol"),""))</f>
        <v/>
      </c>
      <c r="Q1695" s="2"/>
      <c r="R1695" s="2"/>
      <c r="S1695" s="11"/>
      <c r="T1695" s="78" t="str">
        <f>"owner=" &amp; Tokens!BS1695 &amp; "&amp;filename_for_metadata=" &amp; Tokens!BT1695 &amp; "&amp;offchaindata_platform=" &amp; $B$17 &amp; "&amp;keyfile=" &amp; $B$5 &amp;  "&amp;repository=" &amp; $B$18</f>
        <v>owner=BbDq7xeUzpj8bXfd9N7dh1tw43Ss7xbYpyjoNuwDSrzq&amp;filename_for_metadata=PASSFestival_COR22E390&amp;offchaindata_platform=Github&amp;keyfile=Paul&amp;repository=CalviOnTheRocks2022</v>
      </c>
      <c r="U1695" s="78" t="str">
        <f t="shared" si="53"/>
        <v>{"name":"#390 Pass Festival",_x000D_
"symbol":"COR22E390",_x000D_
"description":"Pass Festival / Pass NFT Festival - 1 édition Calvi on the Rocks 2022",_x000D_
"seller_fee_basis_points":1000,_x000D_
"image":"https://bafybeifkr4edghlbwxi63lapxsvwzlpcsd3bpcxztsuailznrdj4a5oexa.ipfs.nftstorage.link?image_390.webp",_x000D_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95" s="78" t="str">
        <f>formatRow(Tokens!C$2:I$2,Tokens!C1695:I1695)</f>
        <v>"name":"#390 Pass Festival",_x000D_
"symbol":"COR22E390",_x000D_
"description":"Pass Festival / Pass NFT Festival - 1 édition Calvi on the Rocks 2022",_x000D_
"seller_fee_basis_points":1000,_x000D_
"image":"https://bafybeifkr4edghlbwxi63lapxsvwzlpcsd3bpcxztsuailznrdj4a5oexa.ipfs.nftstorage.link?image_390.webp",_x000D_
"Issuer":"NfluenT for Calvi On The rocks",_x000D_
"external_url":""</v>
      </c>
      <c r="W1695" s="78" t="str">
        <f>formatRow(Tokens!J$2:AV$2,Tokens!J1695:AV1695,2,"attributes")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5" s="78" t="str">
        <f>formatRow(Tokens!AX$2:BC$2,Tokens!AX1695:BC1695,2,"creators")</f>
        <v>"creators":[{"address":"ncreator",_x000D_
"share":10},{"address":"cotrcrea",_x000D_
"share":90},{"address":"nminer",_x000D_
"share":0}]</v>
      </c>
      <c r="Y1695" s="78" t="str">
        <f>formatRow(Tokens!BD$2:BI$2,Tokens!BD1695:BI1695,2,"files")</f>
        <v>"files":[]</v>
      </c>
      <c r="Z1695" s="78"/>
      <c r="AA1695" s="78"/>
      <c r="AB1695" s="78"/>
      <c r="AC1695" s="78" t="str">
        <f>formatRow(Tokens!BJ$2:BK$2,Tokens!BJ1695:BK1695,0,"collection")</f>
        <v>"collection":{"name":"PASS Festival",_x000D_
"family":"Calvi On The Rocks"}</v>
      </c>
      <c r="AD1695" s="1" t="str">
        <f>formatRow(Tokens!BN$2:BR$2,Tokens!BN1695:BR1695,0,"marketplace")</f>
        <v>"marketplace":{"initial_price":294,_x000D_
"reservation_price":"",_x000D_
"duration":"",_x000D_
"max_mint":1,_x000D_
"sell_date":"25/06/2022"}</v>
      </c>
      <c r="AE1695" s="1"/>
    </row>
    <row r="1696" spans="4:31" ht="14.25" customHeight="1" x14ac:dyDescent="0.3">
      <c r="D1696" s="1">
        <f>Tokens!B1696</f>
        <v>391</v>
      </c>
      <c r="E1696" s="17" t="str">
        <f>IF(Tokens!C1696="","",Tokens!C1696)</f>
        <v>#391 Pass Festival</v>
      </c>
      <c r="F1696"/>
      <c r="G1696"/>
      <c r="H1696"/>
      <c r="I1696"/>
      <c r="J1696"/>
      <c r="M1696"/>
      <c r="N1696"/>
      <c r="O1696" s="15" t="str">
        <f t="shared" si="52"/>
        <v>_</v>
      </c>
      <c r="P1696" s="18" t="str">
        <f>IF(F1696="stop","",IF(F1696&lt;&gt;"",HYPERLINK(Settings!$B$5 &amp; "/manage/?network=" &amp; LOWER(B$8) &amp; "&amp;search=token&amp;account=" &amp; ToMint!$B$5 &amp; "&amp;view=" &amp; ToMint!J1696,"TokenSol"),""))</f>
        <v/>
      </c>
      <c r="Q1696" s="2"/>
      <c r="R1696" s="2"/>
      <c r="S1696" s="11"/>
      <c r="T1696" s="78" t="str">
        <f>"owner=" &amp; Tokens!BS1696 &amp; "&amp;filename_for_metadata=" &amp; Tokens!BT1696 &amp; "&amp;offchaindata_platform=" &amp; $B$17 &amp; "&amp;keyfile=" &amp; $B$5 &amp;  "&amp;repository=" &amp; $B$18</f>
        <v>owner=BbDq7xeUzpj8bXfd9N7dh1tw43Ss7xbYpyjoNuwDSrzq&amp;filename_for_metadata=PASSFestival_COR22E391&amp;offchaindata_platform=Github&amp;keyfile=Paul&amp;repository=CalviOnTheRocks2022</v>
      </c>
      <c r="U1696" s="78" t="str">
        <f t="shared" si="53"/>
        <v>{"name":"#391 Pass Festival",_x000D_
"symbol":"COR22E391",_x000D_
"description":"Pass Festival / Pass NFT Festival - 1 édition Calvi on the Rocks 2022",_x000D_
"seller_fee_basis_points":1000,_x000D_
"image":"https://bafybeie7efhhiojehj3neqny43m77lp3n5euwiiqt65uurdtr2iqwehm2i.ipfs.nftstorage.link?image_391.webp",_x000D_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96" s="78" t="str">
        <f>formatRow(Tokens!C$2:I$2,Tokens!C1696:I1696)</f>
        <v>"name":"#391 Pass Festival",_x000D_
"symbol":"COR22E391",_x000D_
"description":"Pass Festival / Pass NFT Festival - 1 édition Calvi on the Rocks 2022",_x000D_
"seller_fee_basis_points":1000,_x000D_
"image":"https://bafybeie7efhhiojehj3neqny43m77lp3n5euwiiqt65uurdtr2iqwehm2i.ipfs.nftstorage.link?image_391.webp",_x000D_
"Issuer":"NfluenT for Calvi On The rocks",_x000D_
"external_url":""</v>
      </c>
      <c r="W1696" s="78" t="str">
        <f>formatRow(Tokens!J$2:AV$2,Tokens!J1696:AV1696,2,"attributes")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6" s="78" t="str">
        <f>formatRow(Tokens!AX$2:BC$2,Tokens!AX1696:BC1696,2,"creators")</f>
        <v>"creators":[{"address":"ncreator",_x000D_
"share":10},{"address":"cotrcrea",_x000D_
"share":90},{"address":"nminer",_x000D_
"share":0}]</v>
      </c>
      <c r="Y1696" s="78" t="str">
        <f>formatRow(Tokens!BD$2:BI$2,Tokens!BD1696:BI1696,2,"files")</f>
        <v>"files":[]</v>
      </c>
      <c r="Z1696" s="78"/>
      <c r="AA1696" s="78"/>
      <c r="AB1696" s="78"/>
      <c r="AC1696" s="78" t="str">
        <f>formatRow(Tokens!BJ$2:BK$2,Tokens!BJ1696:BK1696,0,"collection")</f>
        <v>"collection":{"name":"PASS Festival",_x000D_
"family":"Calvi On The Rocks"}</v>
      </c>
      <c r="AD1696" s="1" t="str">
        <f>formatRow(Tokens!BN$2:BR$2,Tokens!BN1696:BR1696,0,"marketplace")</f>
        <v>"marketplace":{"initial_price":294,_x000D_
"reservation_price":"",_x000D_
"duration":"",_x000D_
"max_mint":1,_x000D_
"sell_date":"25/06/2022"}</v>
      </c>
      <c r="AE1696" s="1"/>
    </row>
    <row r="1697" spans="4:31" ht="14.25" customHeight="1" x14ac:dyDescent="0.3">
      <c r="D1697" s="1">
        <f>Tokens!B1697</f>
        <v>392</v>
      </c>
      <c r="E1697" s="17" t="str">
        <f>IF(Tokens!C1697="","",Tokens!C1697)</f>
        <v>#392 Pass Festival</v>
      </c>
      <c r="F1697"/>
      <c r="G1697"/>
      <c r="H1697"/>
      <c r="I1697"/>
      <c r="J1697"/>
      <c r="M1697"/>
      <c r="N1697"/>
      <c r="O1697" s="15" t="str">
        <f t="shared" si="52"/>
        <v>_</v>
      </c>
      <c r="P1697" s="18" t="str">
        <f>IF(F1697="stop","",IF(F1697&lt;&gt;"",HYPERLINK(Settings!$B$5 &amp; "/manage/?network=" &amp; LOWER(B$8) &amp; "&amp;search=token&amp;account=" &amp; ToMint!$B$5 &amp; "&amp;view=" &amp; ToMint!J1697,"TokenSol"),""))</f>
        <v/>
      </c>
      <c r="Q1697" s="2"/>
      <c r="R1697" s="2"/>
      <c r="S1697" s="11"/>
      <c r="T1697" s="78" t="str">
        <f>"owner=" &amp; Tokens!BS1697 &amp; "&amp;filename_for_metadata=" &amp; Tokens!BT1697 &amp; "&amp;offchaindata_platform=" &amp; $B$17 &amp; "&amp;keyfile=" &amp; $B$5 &amp;  "&amp;repository=" &amp; $B$18</f>
        <v>owner=BbDq7xeUzpj8bXfd9N7dh1tw43Ss7xbYpyjoNuwDSrzq&amp;filename_for_metadata=PASSFestival_COR22E392&amp;offchaindata_platform=Github&amp;keyfile=Paul&amp;repository=CalviOnTheRocks2022</v>
      </c>
      <c r="U1697" s="78" t="str">
        <f t="shared" si="53"/>
        <v>{"name":"#392 Pass Festival",_x000D_
"symbol":"COR22E392",_x000D_
"description":"Pass Festival / Pass NFT Festival - 1 édition Calvi on the Rocks 2022",_x000D_
"seller_fee_basis_points":1000,_x000D_
"image":"https://bafybeidpkgaz5rsppzqncfcoirt5cx5axsattufump5qsjbtmlnkqoqncq.ipfs.nftstorage.link?image_392.webp",_x000D_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97" s="78" t="str">
        <f>formatRow(Tokens!C$2:I$2,Tokens!C1697:I1697)</f>
        <v>"name":"#392 Pass Festival",_x000D_
"symbol":"COR22E392",_x000D_
"description":"Pass Festival / Pass NFT Festival - 1 édition Calvi on the Rocks 2022",_x000D_
"seller_fee_basis_points":1000,_x000D_
"image":"https://bafybeidpkgaz5rsppzqncfcoirt5cx5axsattufump5qsjbtmlnkqoqncq.ipfs.nftstorage.link?image_392.webp",_x000D_
"Issuer":"NfluenT for Calvi On The rocks",_x000D_
"external_url":""</v>
      </c>
      <c r="W1697" s="78" t="str">
        <f>formatRow(Tokens!J$2:AV$2,Tokens!J1697:AV1697,2,"attributes")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7" s="78" t="str">
        <f>formatRow(Tokens!AX$2:BC$2,Tokens!AX1697:BC1697,2,"creators")</f>
        <v>"creators":[{"address":"ncreator",_x000D_
"share":10},{"address":"cotrcrea",_x000D_
"share":90},{"address":"nminer",_x000D_
"share":0}]</v>
      </c>
      <c r="Y1697" s="78" t="str">
        <f>formatRow(Tokens!BD$2:BI$2,Tokens!BD1697:BI1697,2,"files")</f>
        <v>"files":[]</v>
      </c>
      <c r="Z1697" s="78"/>
      <c r="AA1697" s="78"/>
      <c r="AB1697" s="78"/>
      <c r="AC1697" s="78" t="str">
        <f>formatRow(Tokens!BJ$2:BK$2,Tokens!BJ1697:BK1697,0,"collection")</f>
        <v>"collection":{"name":"PASS Festival",_x000D_
"family":"Calvi On The Rocks"}</v>
      </c>
      <c r="AD1697" s="1" t="str">
        <f>formatRow(Tokens!BN$2:BR$2,Tokens!BN1697:BR1697,0,"marketplace")</f>
        <v>"marketplace":{"initial_price":294,_x000D_
"reservation_price":"",_x000D_
"duration":"",_x000D_
"max_mint":1,_x000D_
"sell_date":"25/06/2022"}</v>
      </c>
      <c r="AE1697" s="1"/>
    </row>
    <row r="1698" spans="4:31" ht="14.25" customHeight="1" x14ac:dyDescent="0.3">
      <c r="D1698" s="1">
        <f>Tokens!B1698</f>
        <v>393</v>
      </c>
      <c r="E1698" s="17" t="str">
        <f>IF(Tokens!C1698="","",Tokens!C1698)</f>
        <v>#393 Pass Festival</v>
      </c>
      <c r="F1698"/>
      <c r="G1698"/>
      <c r="H1698"/>
      <c r="I1698"/>
      <c r="J1698"/>
      <c r="M1698"/>
      <c r="N1698"/>
      <c r="O1698" s="15" t="str">
        <f t="shared" si="52"/>
        <v>_</v>
      </c>
      <c r="P1698" s="18" t="str">
        <f>IF(F1698="stop","",IF(F1698&lt;&gt;"",HYPERLINK(Settings!$B$5 &amp; "/manage/?network=" &amp; LOWER(B$8) &amp; "&amp;search=token&amp;account=" &amp; ToMint!$B$5 &amp; "&amp;view=" &amp; ToMint!J1698,"TokenSol"),""))</f>
        <v/>
      </c>
      <c r="Q1698" s="2"/>
      <c r="R1698" s="2"/>
      <c r="S1698" s="11"/>
      <c r="T1698" s="78" t="str">
        <f>"owner=" &amp; Tokens!BS1698 &amp; "&amp;filename_for_metadata=" &amp; Tokens!BT1698 &amp; "&amp;offchaindata_platform=" &amp; $B$17 &amp; "&amp;keyfile=" &amp; $B$5 &amp;  "&amp;repository=" &amp; $B$18</f>
        <v>owner=BbDq7xeUzpj8bXfd9N7dh1tw43Ss7xbYpyjoNuwDSrzq&amp;filename_for_metadata=PASSFestival_COR22E393&amp;offchaindata_platform=Github&amp;keyfile=Paul&amp;repository=CalviOnTheRocks2022</v>
      </c>
      <c r="U1698" s="78" t="str">
        <f t="shared" si="53"/>
        <v>{"name":"#393 Pass Festival",_x000D_
"symbol":"COR22E393",_x000D_
"description":"Pass Festival / Pass NFT Festival - 1 édition Calvi on the Rocks 2022",_x000D_
"seller_fee_basis_points":1000,_x000D_
"image":"https://bafybeigodxkkzfj7hni252v4cra77c42rjpzv4ubrd2e3lmbntm5oo36tu.ipfs.nftstorage.link?image_393.webp",_x000D_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98" s="78" t="str">
        <f>formatRow(Tokens!C$2:I$2,Tokens!C1698:I1698)</f>
        <v>"name":"#393 Pass Festival",_x000D_
"symbol":"COR22E393",_x000D_
"description":"Pass Festival / Pass NFT Festival - 1 édition Calvi on the Rocks 2022",_x000D_
"seller_fee_basis_points":1000,_x000D_
"image":"https://bafybeigodxkkzfj7hni252v4cra77c42rjpzv4ubrd2e3lmbntm5oo36tu.ipfs.nftstorage.link?image_393.webp",_x000D_
"Issuer":"NfluenT for Calvi On The rocks",_x000D_
"external_url":""</v>
      </c>
      <c r="W1698" s="78" t="str">
        <f>formatRow(Tokens!J$2:AV$2,Tokens!J1698:AV1698,2,"attributes")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8" s="78" t="str">
        <f>formatRow(Tokens!AX$2:BC$2,Tokens!AX1698:BC1698,2,"creators")</f>
        <v>"creators":[{"address":"ncreator",_x000D_
"share":10},{"address":"cotrcrea",_x000D_
"share":90},{"address":"nminer",_x000D_
"share":0}]</v>
      </c>
      <c r="Y1698" s="78" t="str">
        <f>formatRow(Tokens!BD$2:BI$2,Tokens!BD1698:BI1698,2,"files")</f>
        <v>"files":[]</v>
      </c>
      <c r="Z1698" s="78"/>
      <c r="AA1698" s="78"/>
      <c r="AB1698" s="78"/>
      <c r="AC1698" s="78" t="str">
        <f>formatRow(Tokens!BJ$2:BK$2,Tokens!BJ1698:BK1698,0,"collection")</f>
        <v>"collection":{"name":"PASS Festival",_x000D_
"family":"Calvi On The Rocks"}</v>
      </c>
      <c r="AD1698" s="1" t="str">
        <f>formatRow(Tokens!BN$2:BR$2,Tokens!BN1698:BR1698,0,"marketplace")</f>
        <v>"marketplace":{"initial_price":294,_x000D_
"reservation_price":"",_x000D_
"duration":"",_x000D_
"max_mint":1,_x000D_
"sell_date":"25/06/2022"}</v>
      </c>
      <c r="AE1698" s="1"/>
    </row>
    <row r="1699" spans="4:31" ht="14.25" customHeight="1" x14ac:dyDescent="0.3">
      <c r="D1699" s="1">
        <f>Tokens!B1699</f>
        <v>394</v>
      </c>
      <c r="E1699" s="17" t="str">
        <f>IF(Tokens!C1699="","",Tokens!C1699)</f>
        <v>#394 Pass Festival</v>
      </c>
      <c r="F1699"/>
      <c r="G1699"/>
      <c r="H1699"/>
      <c r="I1699"/>
      <c r="J1699"/>
      <c r="M1699"/>
      <c r="N1699"/>
      <c r="O1699" s="15" t="str">
        <f t="shared" si="52"/>
        <v>_</v>
      </c>
      <c r="P1699" s="18" t="str">
        <f>IF(F1699="stop","",IF(F1699&lt;&gt;"",HYPERLINK(Settings!$B$5 &amp; "/manage/?network=" &amp; LOWER(B$8) &amp; "&amp;search=token&amp;account=" &amp; ToMint!$B$5 &amp; "&amp;view=" &amp; ToMint!J1699,"TokenSol"),""))</f>
        <v/>
      </c>
      <c r="Q1699" s="2"/>
      <c r="R1699" s="2"/>
      <c r="S1699" s="11"/>
      <c r="T1699" s="78" t="str">
        <f>"owner=" &amp; Tokens!BS1699 &amp; "&amp;filename_for_metadata=" &amp; Tokens!BT1699 &amp; "&amp;offchaindata_platform=" &amp; $B$17 &amp; "&amp;keyfile=" &amp; $B$5 &amp;  "&amp;repository=" &amp; $B$18</f>
        <v>owner=BbDq7xeUzpj8bXfd9N7dh1tw43Ss7xbYpyjoNuwDSrzq&amp;filename_for_metadata=PASSFestival_COR22E394&amp;offchaindata_platform=Github&amp;keyfile=Paul&amp;repository=CalviOnTheRocks2022</v>
      </c>
      <c r="U1699" s="78" t="str">
        <f t="shared" si="53"/>
        <v>{"name":"#394 Pass Festival",_x000D_
"symbol":"COR22E394",_x000D_
"description":"Pass Festival / Pass NFT Festival - 1 édition Calvi on the Rocks 2022",_x000D_
"seller_fee_basis_points":1000,_x000D_
"image":"https://bafybeigky4xx7ubswysirtx4x7txebpww7ah2gfbeo6riun67jc7lrwcj4.ipfs.nftstorage.link?image_394.webp",_x000D_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699" s="78" t="str">
        <f>formatRow(Tokens!C$2:I$2,Tokens!C1699:I1699)</f>
        <v>"name":"#394 Pass Festival",_x000D_
"symbol":"COR22E394",_x000D_
"description":"Pass Festival / Pass NFT Festival - 1 édition Calvi on the Rocks 2022",_x000D_
"seller_fee_basis_points":1000,_x000D_
"image":"https://bafybeigky4xx7ubswysirtx4x7txebpww7ah2gfbeo6riun67jc7lrwcj4.ipfs.nftstorage.link?image_394.webp",_x000D_
"Issuer":"NfluenT for Calvi On The rocks",_x000D_
"external_url":""</v>
      </c>
      <c r="W1699" s="78" t="str">
        <f>formatRow(Tokens!J$2:AV$2,Tokens!J1699:AV1699,2,"attributes")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9" s="78" t="str">
        <f>formatRow(Tokens!AX$2:BC$2,Tokens!AX1699:BC1699,2,"creators")</f>
        <v>"creators":[{"address":"ncreator",_x000D_
"share":10},{"address":"cotrcrea",_x000D_
"share":90},{"address":"nminer",_x000D_
"share":0}]</v>
      </c>
      <c r="Y1699" s="78" t="str">
        <f>formatRow(Tokens!BD$2:BI$2,Tokens!BD1699:BI1699,2,"files")</f>
        <v>"files":[]</v>
      </c>
      <c r="Z1699" s="78"/>
      <c r="AA1699" s="78"/>
      <c r="AB1699" s="78"/>
      <c r="AC1699" s="78" t="str">
        <f>formatRow(Tokens!BJ$2:BK$2,Tokens!BJ1699:BK1699,0,"collection")</f>
        <v>"collection":{"name":"PASS Festival",_x000D_
"family":"Calvi On The Rocks"}</v>
      </c>
      <c r="AD1699" s="1" t="str">
        <f>formatRow(Tokens!BN$2:BR$2,Tokens!BN1699:BR1699,0,"marketplace")</f>
        <v>"marketplace":{"initial_price":294,_x000D_
"reservation_price":"",_x000D_
"duration":"",_x000D_
"max_mint":1,_x000D_
"sell_date":"25/06/2022"}</v>
      </c>
      <c r="AE1699" s="1"/>
    </row>
    <row r="1700" spans="4:31" ht="14.25" customHeight="1" x14ac:dyDescent="0.3">
      <c r="D1700" s="1">
        <f>Tokens!B1700</f>
        <v>395</v>
      </c>
      <c r="E1700" s="17" t="str">
        <f>IF(Tokens!C1700="","",Tokens!C1700)</f>
        <v>#395 Pass Festival</v>
      </c>
      <c r="F1700"/>
      <c r="G1700"/>
      <c r="H1700"/>
      <c r="I1700"/>
      <c r="J1700"/>
      <c r="M1700"/>
      <c r="N1700"/>
      <c r="O1700" s="15" t="str">
        <f t="shared" si="52"/>
        <v>_</v>
      </c>
      <c r="P1700" s="18" t="str">
        <f>IF(F1700="stop","",IF(F1700&lt;&gt;"",HYPERLINK(Settings!$B$5 &amp; "/manage/?network=" &amp; LOWER(B$8) &amp; "&amp;search=token&amp;account=" &amp; ToMint!$B$5 &amp; "&amp;view=" &amp; ToMint!J1700,"TokenSol"),""))</f>
        <v/>
      </c>
      <c r="Q1700" s="2"/>
      <c r="R1700" s="2"/>
      <c r="S1700" s="11"/>
      <c r="T1700" s="78" t="str">
        <f>"owner=" &amp; Tokens!BS1700 &amp; "&amp;filename_for_metadata=" &amp; Tokens!BT1700 &amp; "&amp;offchaindata_platform=" &amp; $B$17 &amp; "&amp;keyfile=" &amp; $B$5 &amp;  "&amp;repository=" &amp; $B$18</f>
        <v>owner=BbDq7xeUzpj8bXfd9N7dh1tw43Ss7xbYpyjoNuwDSrzq&amp;filename_for_metadata=PASSFestival_COR22E395&amp;offchaindata_platform=Github&amp;keyfile=Paul&amp;repository=CalviOnTheRocks2022</v>
      </c>
      <c r="U1700" s="78" t="str">
        <f t="shared" si="53"/>
        <v>{"name":"#395 Pass Festival",_x000D_
"symbol":"COR22E395",_x000D_
"description":"Pass Festival / Pass NFT Festival - 1 édition Calvi on the Rocks 2022",_x000D_
"seller_fee_basis_points":1000,_x000D_
"image":"https://bafybeidv4nfg4x4jcupbgjv5qal33jfktzpmzauqrxvmuvdykuu3zuel3y.ipfs.nftstorage.link?image_395.webp",_x000D_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00" s="78" t="str">
        <f>formatRow(Tokens!C$2:I$2,Tokens!C1700:I1700)</f>
        <v>"name":"#395 Pass Festival",_x000D_
"symbol":"COR22E395",_x000D_
"description":"Pass Festival / Pass NFT Festival - 1 édition Calvi on the Rocks 2022",_x000D_
"seller_fee_basis_points":1000,_x000D_
"image":"https://bafybeidv4nfg4x4jcupbgjv5qal33jfktzpmzauqrxvmuvdykuu3zuel3y.ipfs.nftstorage.link?image_395.webp",_x000D_
"Issuer":"NfluenT for Calvi On The rocks",_x000D_
"external_url":""</v>
      </c>
      <c r="W1700" s="78" t="str">
        <f>formatRow(Tokens!J$2:AV$2,Tokens!J1700:AV1700,2,"attributes")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0" s="78" t="str">
        <f>formatRow(Tokens!AX$2:BC$2,Tokens!AX1700:BC1700,2,"creators")</f>
        <v>"creators":[{"address":"ncreator",_x000D_
"share":10},{"address":"cotrcrea",_x000D_
"share":90},{"address":"nminer",_x000D_
"share":0}]</v>
      </c>
      <c r="Y1700" s="78" t="str">
        <f>formatRow(Tokens!BD$2:BI$2,Tokens!BD1700:BI1700,2,"files")</f>
        <v>"files":[]</v>
      </c>
      <c r="Z1700" s="78"/>
      <c r="AA1700" s="78"/>
      <c r="AB1700" s="78"/>
      <c r="AC1700" s="78" t="str">
        <f>formatRow(Tokens!BJ$2:BK$2,Tokens!BJ1700:BK1700,0,"collection")</f>
        <v>"collection":{"name":"PASS Festival",_x000D_
"family":"Calvi On The Rocks"}</v>
      </c>
      <c r="AD1700" s="1" t="str">
        <f>formatRow(Tokens!BN$2:BR$2,Tokens!BN1700:BR1700,0,"marketplace")</f>
        <v>"marketplace":{"initial_price":294,_x000D_
"reservation_price":"",_x000D_
"duration":"",_x000D_
"max_mint":1,_x000D_
"sell_date":"25/06/2022"}</v>
      </c>
      <c r="AE1700" s="1"/>
    </row>
    <row r="1701" spans="4:31" ht="14.25" customHeight="1" x14ac:dyDescent="0.3">
      <c r="D1701" s="1">
        <f>Tokens!B1701</f>
        <v>396</v>
      </c>
      <c r="E1701" s="17" t="str">
        <f>IF(Tokens!C1701="","",Tokens!C1701)</f>
        <v>#396 Pass Festival</v>
      </c>
      <c r="F1701"/>
      <c r="G1701"/>
      <c r="H1701"/>
      <c r="I1701"/>
      <c r="J1701"/>
      <c r="M1701"/>
      <c r="N1701"/>
      <c r="O1701" s="15" t="str">
        <f t="shared" ref="O1701:O1764" si="54">IF(AND(ISNUMBER(N1700),ISNUMBER(N1701)),(N1701-N1700)*$O$1,"_")</f>
        <v>_</v>
      </c>
      <c r="P1701" s="18" t="str">
        <f>IF(F1701="stop","",IF(F1701&lt;&gt;"",HYPERLINK(Settings!$B$5 &amp; "/manage/?network=" &amp; LOWER(B$8) &amp; "&amp;search=token&amp;account=" &amp; ToMint!$B$5 &amp; "&amp;view=" &amp; ToMint!J1701,"TokenSol"),""))</f>
        <v/>
      </c>
      <c r="Q1701" s="2"/>
      <c r="R1701" s="2"/>
      <c r="S1701" s="11"/>
      <c r="T1701" s="78" t="str">
        <f>"owner=" &amp; Tokens!BS1701 &amp; "&amp;filename_for_metadata=" &amp; Tokens!BT1701 &amp; "&amp;offchaindata_platform=" &amp; $B$17 &amp; "&amp;keyfile=" &amp; $B$5 &amp;  "&amp;repository=" &amp; $B$18</f>
        <v>owner=BbDq7xeUzpj8bXfd9N7dh1tw43Ss7xbYpyjoNuwDSrzq&amp;filename_for_metadata=PASSFestival_COR22E396&amp;offchaindata_platform=Github&amp;keyfile=Paul&amp;repository=CalviOnTheRocks2022</v>
      </c>
      <c r="U1701" s="78" t="str">
        <f t="shared" si="53"/>
        <v>{"name":"#396 Pass Festival",_x000D_
"symbol":"COR22E396",_x000D_
"description":"Pass Festival / Pass NFT Festival - 1 édition Calvi on the Rocks 2022",_x000D_
"seller_fee_basis_points":1000,_x000D_
"image":"https://bafybeif4q3rz2nftluv5y7573yrnq4djefhafktxptvgcyebokgxir574m.ipfs.nftstorage.link?image_396.webp",_x000D_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01" s="78" t="str">
        <f>formatRow(Tokens!C$2:I$2,Tokens!C1701:I1701)</f>
        <v>"name":"#396 Pass Festival",_x000D_
"symbol":"COR22E396",_x000D_
"description":"Pass Festival / Pass NFT Festival - 1 édition Calvi on the Rocks 2022",_x000D_
"seller_fee_basis_points":1000,_x000D_
"image":"https://bafybeif4q3rz2nftluv5y7573yrnq4djefhafktxptvgcyebokgxir574m.ipfs.nftstorage.link?image_396.webp",_x000D_
"Issuer":"NfluenT for Calvi On The rocks",_x000D_
"external_url":""</v>
      </c>
      <c r="W1701" s="78" t="str">
        <f>formatRow(Tokens!J$2:AV$2,Tokens!J1701:AV1701,2,"attributes")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1" s="78" t="str">
        <f>formatRow(Tokens!AX$2:BC$2,Tokens!AX1701:BC1701,2,"creators")</f>
        <v>"creators":[{"address":"ncreator",_x000D_
"share":10},{"address":"cotrcrea",_x000D_
"share":90},{"address":"nminer",_x000D_
"share":0}]</v>
      </c>
      <c r="Y1701" s="78" t="str">
        <f>formatRow(Tokens!BD$2:BI$2,Tokens!BD1701:BI1701,2,"files")</f>
        <v>"files":[]</v>
      </c>
      <c r="Z1701" s="78"/>
      <c r="AA1701" s="78"/>
      <c r="AB1701" s="78"/>
      <c r="AC1701" s="78" t="str">
        <f>formatRow(Tokens!BJ$2:BK$2,Tokens!BJ1701:BK1701,0,"collection")</f>
        <v>"collection":{"name":"PASS Festival",_x000D_
"family":"Calvi On The Rocks"}</v>
      </c>
      <c r="AD1701" s="1" t="str">
        <f>formatRow(Tokens!BN$2:BR$2,Tokens!BN1701:BR1701,0,"marketplace")</f>
        <v>"marketplace":{"initial_price":294,_x000D_
"reservation_price":"",_x000D_
"duration":"",_x000D_
"max_mint":1,_x000D_
"sell_date":"25/06/2022"}</v>
      </c>
      <c r="AE1701" s="1"/>
    </row>
    <row r="1702" spans="4:31" ht="14.25" customHeight="1" x14ac:dyDescent="0.3">
      <c r="D1702" s="1">
        <f>Tokens!B1702</f>
        <v>397</v>
      </c>
      <c r="E1702" s="17" t="str">
        <f>IF(Tokens!C1702="","",Tokens!C1702)</f>
        <v>#397 Pass Festival</v>
      </c>
      <c r="F1702"/>
      <c r="G1702"/>
      <c r="H1702"/>
      <c r="I1702"/>
      <c r="J1702"/>
      <c r="M1702"/>
      <c r="N1702"/>
      <c r="O1702" s="15" t="str">
        <f t="shared" si="54"/>
        <v>_</v>
      </c>
      <c r="P1702" s="18" t="str">
        <f>IF(F1702="stop","",IF(F1702&lt;&gt;"",HYPERLINK(Settings!$B$5 &amp; "/manage/?network=" &amp; LOWER(B$8) &amp; "&amp;search=token&amp;account=" &amp; ToMint!$B$5 &amp; "&amp;view=" &amp; ToMint!J1702,"TokenSol"),""))</f>
        <v/>
      </c>
      <c r="Q1702" s="2"/>
      <c r="R1702" s="2"/>
      <c r="S1702" s="11"/>
      <c r="T1702" s="78" t="str">
        <f>"owner=" &amp; Tokens!BS1702 &amp; "&amp;filename_for_metadata=" &amp; Tokens!BT1702 &amp; "&amp;offchaindata_platform=" &amp; $B$17 &amp; "&amp;keyfile=" &amp; $B$5 &amp;  "&amp;repository=" &amp; $B$18</f>
        <v>owner=BbDq7xeUzpj8bXfd9N7dh1tw43Ss7xbYpyjoNuwDSrzq&amp;filename_for_metadata=PASSFestival_COR22E397&amp;offchaindata_platform=Github&amp;keyfile=Paul&amp;repository=CalviOnTheRocks2022</v>
      </c>
      <c r="U1702" s="78" t="str">
        <f t="shared" si="53"/>
        <v>{"name":"#397 Pass Festival",_x000D_
"symbol":"COR22E397",_x000D_
"description":"Pass Festival / Pass NFT Festival - 1 édition Calvi on the Rocks 2022",_x000D_
"seller_fee_basis_points":1000,_x000D_
"image":"https://bafybeiaohqpairruarz6zr7xqabs2eqp5lv6tvep7vqu7hhkitoh6eexdm.ipfs.nftstorage.link?image_397.webp",_x000D_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02" s="78" t="str">
        <f>formatRow(Tokens!C$2:I$2,Tokens!C1702:I1702)</f>
        <v>"name":"#397 Pass Festival",_x000D_
"symbol":"COR22E397",_x000D_
"description":"Pass Festival / Pass NFT Festival - 1 édition Calvi on the Rocks 2022",_x000D_
"seller_fee_basis_points":1000,_x000D_
"image":"https://bafybeiaohqpairruarz6zr7xqabs2eqp5lv6tvep7vqu7hhkitoh6eexdm.ipfs.nftstorage.link?image_397.webp",_x000D_
"Issuer":"NfluenT for Calvi On The rocks",_x000D_
"external_url":""</v>
      </c>
      <c r="W1702" s="78" t="str">
        <f>formatRow(Tokens!J$2:AV$2,Tokens!J1702:AV1702,2,"attributes")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2" s="78" t="str">
        <f>formatRow(Tokens!AX$2:BC$2,Tokens!AX1702:BC1702,2,"creators")</f>
        <v>"creators":[{"address":"ncreator",_x000D_
"share":10},{"address":"cotrcrea",_x000D_
"share":90},{"address":"nminer",_x000D_
"share":0}]</v>
      </c>
      <c r="Y1702" s="78" t="str">
        <f>formatRow(Tokens!BD$2:BI$2,Tokens!BD1702:BI1702,2,"files")</f>
        <v>"files":[]</v>
      </c>
      <c r="Z1702" s="78"/>
      <c r="AA1702" s="78"/>
      <c r="AB1702" s="78"/>
      <c r="AC1702" s="78" t="str">
        <f>formatRow(Tokens!BJ$2:BK$2,Tokens!BJ1702:BK1702,0,"collection")</f>
        <v>"collection":{"name":"PASS Festival",_x000D_
"family":"Calvi On The Rocks"}</v>
      </c>
      <c r="AD1702" s="1" t="str">
        <f>formatRow(Tokens!BN$2:BR$2,Tokens!BN1702:BR1702,0,"marketplace")</f>
        <v>"marketplace":{"initial_price":294,_x000D_
"reservation_price":"",_x000D_
"duration":"",_x000D_
"max_mint":1,_x000D_
"sell_date":"25/06/2022"}</v>
      </c>
      <c r="AE1702" s="1"/>
    </row>
    <row r="1703" spans="4:31" ht="14.25" customHeight="1" x14ac:dyDescent="0.3">
      <c r="D1703" s="1">
        <f>Tokens!B1703</f>
        <v>398</v>
      </c>
      <c r="E1703" s="17" t="str">
        <f>IF(Tokens!C1703="","",Tokens!C1703)</f>
        <v>#398 Pass Festival</v>
      </c>
      <c r="F1703"/>
      <c r="G1703"/>
      <c r="H1703"/>
      <c r="I1703"/>
      <c r="J1703"/>
      <c r="M1703"/>
      <c r="N1703"/>
      <c r="O1703" s="15" t="str">
        <f t="shared" si="54"/>
        <v>_</v>
      </c>
      <c r="P1703" s="18" t="str">
        <f>IF(F1703="stop","",IF(F1703&lt;&gt;"",HYPERLINK(Settings!$B$5 &amp; "/manage/?network=" &amp; LOWER(B$8) &amp; "&amp;search=token&amp;account=" &amp; ToMint!$B$5 &amp; "&amp;view=" &amp; ToMint!J1703,"TokenSol"),""))</f>
        <v/>
      </c>
      <c r="Q1703" s="2"/>
      <c r="R1703" s="2"/>
      <c r="S1703" s="11"/>
      <c r="T1703" s="78" t="str">
        <f>"owner=" &amp; Tokens!BS1703 &amp; "&amp;filename_for_metadata=" &amp; Tokens!BT1703 &amp; "&amp;offchaindata_platform=" &amp; $B$17 &amp; "&amp;keyfile=" &amp; $B$5 &amp;  "&amp;repository=" &amp; $B$18</f>
        <v>owner=BbDq7xeUzpj8bXfd9N7dh1tw43Ss7xbYpyjoNuwDSrzq&amp;filename_for_metadata=PASSFestival_COR22E398&amp;offchaindata_platform=Github&amp;keyfile=Paul&amp;repository=CalviOnTheRocks2022</v>
      </c>
      <c r="U1703" s="78" t="str">
        <f t="shared" si="53"/>
        <v>{"name":"#398 Pass Festival",_x000D_
"symbol":"COR22E398",_x000D_
"description":"Pass Festival / Pass NFT Festival - 1 édition Calvi on the Rocks 2022",_x000D_
"seller_fee_basis_points":1000,_x000D_
"image":"https://bafybeibgrzogt2pxjovdel7zyrpzidbh424dm63ozffqv64ej4gezarq3a.ipfs.nftstorage.link?image_398.webp",_x000D_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03" s="78" t="str">
        <f>formatRow(Tokens!C$2:I$2,Tokens!C1703:I1703)</f>
        <v>"name":"#398 Pass Festival",_x000D_
"symbol":"COR22E398",_x000D_
"description":"Pass Festival / Pass NFT Festival - 1 édition Calvi on the Rocks 2022",_x000D_
"seller_fee_basis_points":1000,_x000D_
"image":"https://bafybeibgrzogt2pxjovdel7zyrpzidbh424dm63ozffqv64ej4gezarq3a.ipfs.nftstorage.link?image_398.webp",_x000D_
"Issuer":"NfluenT for Calvi On The rocks",_x000D_
"external_url":""</v>
      </c>
      <c r="W1703" s="78" t="str">
        <f>formatRow(Tokens!J$2:AV$2,Tokens!J1703:AV1703,2,"attributes")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3" s="78" t="str">
        <f>formatRow(Tokens!AX$2:BC$2,Tokens!AX1703:BC1703,2,"creators")</f>
        <v>"creators":[{"address":"ncreator",_x000D_
"share":10},{"address":"cotrcrea",_x000D_
"share":90},{"address":"nminer",_x000D_
"share":0}]</v>
      </c>
      <c r="Y1703" s="78" t="str">
        <f>formatRow(Tokens!BD$2:BI$2,Tokens!BD1703:BI1703,2,"files")</f>
        <v>"files":[]</v>
      </c>
      <c r="Z1703" s="78"/>
      <c r="AA1703" s="78"/>
      <c r="AB1703" s="78"/>
      <c r="AC1703" s="78" t="str">
        <f>formatRow(Tokens!BJ$2:BK$2,Tokens!BJ1703:BK1703,0,"collection")</f>
        <v>"collection":{"name":"PASS Festival",_x000D_
"family":"Calvi On The Rocks"}</v>
      </c>
      <c r="AD1703" s="1" t="str">
        <f>formatRow(Tokens!BN$2:BR$2,Tokens!BN1703:BR1703,0,"marketplace")</f>
        <v>"marketplace":{"initial_price":294,_x000D_
"reservation_price":"",_x000D_
"duration":"",_x000D_
"max_mint":1,_x000D_
"sell_date":"25/06/2022"}</v>
      </c>
      <c r="AE1703" s="1"/>
    </row>
    <row r="1704" spans="4:31" ht="14.25" customHeight="1" x14ac:dyDescent="0.3">
      <c r="D1704" s="1">
        <f>Tokens!B1704</f>
        <v>399</v>
      </c>
      <c r="E1704" s="17" t="str">
        <f>IF(Tokens!C1704="","",Tokens!C1704)</f>
        <v>#399 Pass Festival</v>
      </c>
      <c r="F1704"/>
      <c r="G1704"/>
      <c r="H1704"/>
      <c r="I1704"/>
      <c r="J1704"/>
      <c r="M1704"/>
      <c r="N1704"/>
      <c r="O1704" s="15" t="str">
        <f t="shared" si="54"/>
        <v>_</v>
      </c>
      <c r="P1704" s="18" t="str">
        <f>IF(F1704="stop","",IF(F1704&lt;&gt;"",HYPERLINK(Settings!$B$5 &amp; "/manage/?network=" &amp; LOWER(B$8) &amp; "&amp;search=token&amp;account=" &amp; ToMint!$B$5 &amp; "&amp;view=" &amp; ToMint!J1704,"TokenSol"),""))</f>
        <v/>
      </c>
      <c r="Q1704" s="2"/>
      <c r="R1704" s="2"/>
      <c r="S1704" s="11"/>
      <c r="T1704" s="78" t="str">
        <f>"owner=" &amp; Tokens!BS1704 &amp; "&amp;filename_for_metadata=" &amp; Tokens!BT1704 &amp; "&amp;offchaindata_platform=" &amp; $B$17 &amp; "&amp;keyfile=" &amp; $B$5 &amp;  "&amp;repository=" &amp; $B$18</f>
        <v>owner=BbDq7xeUzpj8bXfd9N7dh1tw43Ss7xbYpyjoNuwDSrzq&amp;filename_for_metadata=PASSFestival_COR22E399&amp;offchaindata_platform=Github&amp;keyfile=Paul&amp;repository=CalviOnTheRocks2022</v>
      </c>
      <c r="U1704" s="78" t="str">
        <f t="shared" si="53"/>
        <v>{"name":"#399 Pass Festival",_x000D_
"symbol":"COR22E399",_x000D_
"description":"Pass Festival / Pass NFT Festival - 1 édition Calvi on the Rocks 2022",_x000D_
"seller_fee_basis_points":1000,_x000D_
"image":"https://bafybeiabe2b53hqlakovm5wqdsfrw57q2qbftzu6sefbvlsz3khpoftc5e.ipfs.nftstorage.link?image_399.webp",_x000D_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04" s="78" t="str">
        <f>formatRow(Tokens!C$2:I$2,Tokens!C1704:I1704)</f>
        <v>"name":"#399 Pass Festival",_x000D_
"symbol":"COR22E399",_x000D_
"description":"Pass Festival / Pass NFT Festival - 1 édition Calvi on the Rocks 2022",_x000D_
"seller_fee_basis_points":1000,_x000D_
"image":"https://bafybeiabe2b53hqlakovm5wqdsfrw57q2qbftzu6sefbvlsz3khpoftc5e.ipfs.nftstorage.link?image_399.webp",_x000D_
"Issuer":"NfluenT for Calvi On The rocks",_x000D_
"external_url":""</v>
      </c>
      <c r="W1704" s="78" t="str">
        <f>formatRow(Tokens!J$2:AV$2,Tokens!J1704:AV1704,2,"attributes")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4" s="78" t="str">
        <f>formatRow(Tokens!AX$2:BC$2,Tokens!AX1704:BC1704,2,"creators")</f>
        <v>"creators":[{"address":"ncreator",_x000D_
"share":10},{"address":"cotrcrea",_x000D_
"share":90},{"address":"nminer",_x000D_
"share":0}]</v>
      </c>
      <c r="Y1704" s="78" t="str">
        <f>formatRow(Tokens!BD$2:BI$2,Tokens!BD1704:BI1704,2,"files")</f>
        <v>"files":[]</v>
      </c>
      <c r="Z1704" s="78"/>
      <c r="AA1704" s="78"/>
      <c r="AB1704" s="78"/>
      <c r="AC1704" s="78" t="str">
        <f>formatRow(Tokens!BJ$2:BK$2,Tokens!BJ1704:BK1704,0,"collection")</f>
        <v>"collection":{"name":"PASS Festival",_x000D_
"family":"Calvi On The Rocks"}</v>
      </c>
      <c r="AD1704" s="1" t="str">
        <f>formatRow(Tokens!BN$2:BR$2,Tokens!BN1704:BR1704,0,"marketplace")</f>
        <v>"marketplace":{"initial_price":294,_x000D_
"reservation_price":"",_x000D_
"duration":"",_x000D_
"max_mint":1,_x000D_
"sell_date":"25/06/2022"}</v>
      </c>
      <c r="AE1704" s="1"/>
    </row>
    <row r="1705" spans="4:31" ht="14.25" customHeight="1" x14ac:dyDescent="0.3">
      <c r="D1705" s="1">
        <f>Tokens!B1705</f>
        <v>400</v>
      </c>
      <c r="E1705" s="17" t="str">
        <f>IF(Tokens!C1705="","",Tokens!C1705)</f>
        <v>#400 Pass Festival</v>
      </c>
      <c r="F1705"/>
      <c r="G1705"/>
      <c r="H1705"/>
      <c r="I1705"/>
      <c r="J1705"/>
      <c r="M1705"/>
      <c r="N1705"/>
      <c r="O1705" s="15" t="str">
        <f t="shared" si="54"/>
        <v>_</v>
      </c>
      <c r="P1705" s="18" t="str">
        <f>IF(F1705="stop","",IF(F1705&lt;&gt;"",HYPERLINK(Settings!$B$5 &amp; "/manage/?network=" &amp; LOWER(B$8) &amp; "&amp;search=token&amp;account=" &amp; ToMint!$B$5 &amp; "&amp;view=" &amp; ToMint!J1705,"TokenSol"),""))</f>
        <v/>
      </c>
      <c r="Q1705" s="2"/>
      <c r="R1705" s="2"/>
      <c r="S1705" s="11"/>
      <c r="T1705" s="78" t="str">
        <f>"owner=" &amp; Tokens!BS1705 &amp; "&amp;filename_for_metadata=" &amp; Tokens!BT1705 &amp; "&amp;offchaindata_platform=" &amp; $B$17 &amp; "&amp;keyfile=" &amp; $B$5 &amp;  "&amp;repository=" &amp; $B$18</f>
        <v>owner=BbDq7xeUzpj8bXfd9N7dh1tw43Ss7xbYpyjoNuwDSrzq&amp;filename_for_metadata=PASSFestival_COR22E400&amp;offchaindata_platform=Github&amp;keyfile=Paul&amp;repository=CalviOnTheRocks2022</v>
      </c>
      <c r="U1705" s="78" t="str">
        <f t="shared" si="53"/>
        <v>{"name":"#400 Pass Festival",_x000D_
"symbol":"COR22E400",_x000D_
"description":"Pass Festival / Pass NFT Festival - 1 édition Calvi on the Rocks 2022",_x000D_
"seller_fee_basis_points":1000,_x000D_
"image":"https://bafybeihlix2kgdhp3zh7scl5fc3szv3vb2cyvzyuqxmmrq5hsiu3jcjxkq.ipfs.nftstorage.link?image_400.webp",_x000D_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05" s="78" t="str">
        <f>formatRow(Tokens!C$2:I$2,Tokens!C1705:I1705)</f>
        <v>"name":"#400 Pass Festival",_x000D_
"symbol":"COR22E400",_x000D_
"description":"Pass Festival / Pass NFT Festival - 1 édition Calvi on the Rocks 2022",_x000D_
"seller_fee_basis_points":1000,_x000D_
"image":"https://bafybeihlix2kgdhp3zh7scl5fc3szv3vb2cyvzyuqxmmrq5hsiu3jcjxkq.ipfs.nftstorage.link?image_400.webp",_x000D_
"Issuer":"NfluenT for Calvi On The rocks",_x000D_
"external_url":""</v>
      </c>
      <c r="W1705" s="78" t="str">
        <f>formatRow(Tokens!J$2:AV$2,Tokens!J1705:AV1705,2,"attributes")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5" s="78" t="str">
        <f>formatRow(Tokens!AX$2:BC$2,Tokens!AX1705:BC1705,2,"creators")</f>
        <v>"creators":[{"address":"ncreator",_x000D_
"share":10},{"address":"cotrcrea",_x000D_
"share":90},{"address":"nminer",_x000D_
"share":0}]</v>
      </c>
      <c r="Y1705" s="78" t="str">
        <f>formatRow(Tokens!BD$2:BI$2,Tokens!BD1705:BI1705,2,"files")</f>
        <v>"files":[]</v>
      </c>
      <c r="Z1705" s="78"/>
      <c r="AA1705" s="78"/>
      <c r="AB1705" s="78"/>
      <c r="AC1705" s="78" t="str">
        <f>formatRow(Tokens!BJ$2:BK$2,Tokens!BJ1705:BK1705,0,"collection")</f>
        <v>"collection":{"name":"PASS Festival",_x000D_
"family":"Calvi On The Rocks"}</v>
      </c>
      <c r="AD1705" s="1" t="str">
        <f>formatRow(Tokens!BN$2:BR$2,Tokens!BN1705:BR1705,0,"marketplace")</f>
        <v>"marketplace":{"initial_price":294,_x000D_
"reservation_price":"",_x000D_
"duration":"",_x000D_
"max_mint":1,_x000D_
"sell_date":"25/06/2022"}</v>
      </c>
      <c r="AE1705" s="1"/>
    </row>
    <row r="1706" spans="4:31" ht="14.25" customHeight="1" x14ac:dyDescent="0.3">
      <c r="D1706" s="1">
        <f>Tokens!B1706</f>
        <v>401</v>
      </c>
      <c r="E1706" s="17" t="str">
        <f>IF(Tokens!C1706="","",Tokens!C1706)</f>
        <v>#401 Pass Festival</v>
      </c>
      <c r="F1706"/>
      <c r="G1706"/>
      <c r="H1706"/>
      <c r="I1706"/>
      <c r="J1706"/>
      <c r="M1706"/>
      <c r="N1706"/>
      <c r="O1706" s="15" t="str">
        <f t="shared" si="54"/>
        <v>_</v>
      </c>
      <c r="P1706" s="18" t="str">
        <f>IF(F1706="stop","",IF(F1706&lt;&gt;"",HYPERLINK(Settings!$B$5 &amp; "/manage/?network=" &amp; LOWER(B$8) &amp; "&amp;search=token&amp;account=" &amp; ToMint!$B$5 &amp; "&amp;view=" &amp; ToMint!J1706,"TokenSol"),""))</f>
        <v/>
      </c>
      <c r="Q1706" s="2"/>
      <c r="R1706" s="2"/>
      <c r="S1706" s="11"/>
      <c r="T1706" s="78" t="str">
        <f>"owner=" &amp; Tokens!BS1706 &amp; "&amp;filename_for_metadata=" &amp; Tokens!BT1706 &amp; "&amp;offchaindata_platform=" &amp; $B$17 &amp; "&amp;keyfile=" &amp; $B$5 &amp;  "&amp;repository=" &amp; $B$18</f>
        <v>owner=BbDq7xeUzpj8bXfd9N7dh1tw43Ss7xbYpyjoNuwDSrzq&amp;filename_for_metadata=PASSFestival_COR22E401&amp;offchaindata_platform=Github&amp;keyfile=Paul&amp;repository=CalviOnTheRocks2022</v>
      </c>
      <c r="U1706" s="78" t="str">
        <f t="shared" si="53"/>
        <v>{"name":"#401 Pass Festival",_x000D_
"symbol":"COR22E401",_x000D_
"description":"Pass Festival / Pass NFT Festival - 1 édition Calvi on the Rocks 2022",_x000D_
"seller_fee_basis_points":1000,_x000D_
"image":"https://bafybeid6y7luqafoe73arrn6e3zhgfnvgxut5tcy7yqcp2s357y5hiziqa.ipfs.nftstorage.link?image_401.webp",_x000D_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06" s="78" t="str">
        <f>formatRow(Tokens!C$2:I$2,Tokens!C1706:I1706)</f>
        <v>"name":"#401 Pass Festival",_x000D_
"symbol":"COR22E401",_x000D_
"description":"Pass Festival / Pass NFT Festival - 1 édition Calvi on the Rocks 2022",_x000D_
"seller_fee_basis_points":1000,_x000D_
"image":"https://bafybeid6y7luqafoe73arrn6e3zhgfnvgxut5tcy7yqcp2s357y5hiziqa.ipfs.nftstorage.link?image_401.webp",_x000D_
"Issuer":"NfluenT for Calvi On The rocks",_x000D_
"external_url":""</v>
      </c>
      <c r="W1706" s="78" t="str">
        <f>formatRow(Tokens!J$2:AV$2,Tokens!J1706:AV1706,2,"attributes")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6" s="78" t="str">
        <f>formatRow(Tokens!AX$2:BC$2,Tokens!AX1706:BC1706,2,"creators")</f>
        <v>"creators":[{"address":"ncreator",_x000D_
"share":10},{"address":"cotrcrea",_x000D_
"share":90},{"address":"nminer",_x000D_
"share":0}]</v>
      </c>
      <c r="Y1706" s="78" t="str">
        <f>formatRow(Tokens!BD$2:BI$2,Tokens!BD1706:BI1706,2,"files")</f>
        <v>"files":[]</v>
      </c>
      <c r="Z1706" s="78"/>
      <c r="AA1706" s="78"/>
      <c r="AB1706" s="78"/>
      <c r="AC1706" s="78" t="str">
        <f>formatRow(Tokens!BJ$2:BK$2,Tokens!BJ1706:BK1706,0,"collection")</f>
        <v>"collection":{"name":"PASS Festival",_x000D_
"family":"Calvi On The Rocks"}</v>
      </c>
      <c r="AD1706" s="1" t="str">
        <f>formatRow(Tokens!BN$2:BR$2,Tokens!BN1706:BR1706,0,"marketplace")</f>
        <v>"marketplace":{"initial_price":294,_x000D_
"reservation_price":"",_x000D_
"duration":"",_x000D_
"max_mint":1,_x000D_
"sell_date":"25/06/2022"}</v>
      </c>
      <c r="AE1706" s="1"/>
    </row>
    <row r="1707" spans="4:31" ht="14.25" customHeight="1" x14ac:dyDescent="0.3">
      <c r="D1707" s="1">
        <f>Tokens!B1707</f>
        <v>402</v>
      </c>
      <c r="E1707" s="17" t="str">
        <f>IF(Tokens!C1707="","",Tokens!C1707)</f>
        <v>#402 Pass Festival</v>
      </c>
      <c r="F1707"/>
      <c r="G1707"/>
      <c r="H1707"/>
      <c r="I1707"/>
      <c r="J1707"/>
      <c r="M1707"/>
      <c r="N1707"/>
      <c r="O1707" s="15" t="str">
        <f t="shared" si="54"/>
        <v>_</v>
      </c>
      <c r="P1707" s="18" t="str">
        <f>IF(F1707="stop","",IF(F1707&lt;&gt;"",HYPERLINK(Settings!$B$5 &amp; "/manage/?network=" &amp; LOWER(B$8) &amp; "&amp;search=token&amp;account=" &amp; ToMint!$B$5 &amp; "&amp;view=" &amp; ToMint!J1707,"TokenSol"),""))</f>
        <v/>
      </c>
      <c r="Q1707" s="2"/>
      <c r="R1707" s="2"/>
      <c r="S1707" s="11"/>
      <c r="T1707" s="78" t="str">
        <f>"owner=" &amp; Tokens!BS1707 &amp; "&amp;filename_for_metadata=" &amp; Tokens!BT1707 &amp; "&amp;offchaindata_platform=" &amp; $B$17 &amp; "&amp;keyfile=" &amp; $B$5 &amp;  "&amp;repository=" &amp; $B$18</f>
        <v>owner=BbDq7xeUzpj8bXfd9N7dh1tw43Ss7xbYpyjoNuwDSrzq&amp;filename_for_metadata=PASSFestival_COR22E402&amp;offchaindata_platform=Github&amp;keyfile=Paul&amp;repository=CalviOnTheRocks2022</v>
      </c>
      <c r="U1707" s="78" t="str">
        <f t="shared" si="53"/>
        <v>{"name":"#402 Pass Festival",_x000D_
"symbol":"COR22E402",_x000D_
"description":"Pass Festival / Pass NFT Festival - 1 édition Calvi on the Rocks 2022",_x000D_
"seller_fee_basis_points":1000,_x000D_
"image":"https://bafybeiapgbo6ehjpoa4yjlfpwczc43hnuqbdhm5dvszh57gaixjg55khlq.ipfs.nftstorage.link?image_402.webp",_x000D_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07" s="78" t="str">
        <f>formatRow(Tokens!C$2:I$2,Tokens!C1707:I1707)</f>
        <v>"name":"#402 Pass Festival",_x000D_
"symbol":"COR22E402",_x000D_
"description":"Pass Festival / Pass NFT Festival - 1 édition Calvi on the Rocks 2022",_x000D_
"seller_fee_basis_points":1000,_x000D_
"image":"https://bafybeiapgbo6ehjpoa4yjlfpwczc43hnuqbdhm5dvszh57gaixjg55khlq.ipfs.nftstorage.link?image_402.webp",_x000D_
"Issuer":"NfluenT for Calvi On The rocks",_x000D_
"external_url":""</v>
      </c>
      <c r="W1707" s="78" t="str">
        <f>formatRow(Tokens!J$2:AV$2,Tokens!J1707:AV1707,2,"attributes")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7" s="78" t="str">
        <f>formatRow(Tokens!AX$2:BC$2,Tokens!AX1707:BC1707,2,"creators")</f>
        <v>"creators":[{"address":"ncreator",_x000D_
"share":10},{"address":"cotrcrea",_x000D_
"share":90},{"address":"nminer",_x000D_
"share":0}]</v>
      </c>
      <c r="Y1707" s="78" t="str">
        <f>formatRow(Tokens!BD$2:BI$2,Tokens!BD1707:BI1707,2,"files")</f>
        <v>"files":[]</v>
      </c>
      <c r="Z1707" s="78"/>
      <c r="AA1707" s="78"/>
      <c r="AB1707" s="78"/>
      <c r="AC1707" s="78" t="str">
        <f>formatRow(Tokens!BJ$2:BK$2,Tokens!BJ1707:BK1707,0,"collection")</f>
        <v>"collection":{"name":"PASS Festival",_x000D_
"family":"Calvi On The Rocks"}</v>
      </c>
      <c r="AD1707" s="1" t="str">
        <f>formatRow(Tokens!BN$2:BR$2,Tokens!BN1707:BR1707,0,"marketplace")</f>
        <v>"marketplace":{"initial_price":294,_x000D_
"reservation_price":"",_x000D_
"duration":"",_x000D_
"max_mint":1,_x000D_
"sell_date":"25/06/2022"}</v>
      </c>
      <c r="AE1707" s="1"/>
    </row>
    <row r="1708" spans="4:31" ht="14.25" customHeight="1" x14ac:dyDescent="0.3">
      <c r="D1708" s="1">
        <f>Tokens!B1708</f>
        <v>403</v>
      </c>
      <c r="E1708" s="17" t="str">
        <f>IF(Tokens!C1708="","",Tokens!C1708)</f>
        <v>#403 Pass Festival</v>
      </c>
      <c r="F1708"/>
      <c r="G1708"/>
      <c r="H1708"/>
      <c r="I1708"/>
      <c r="J1708"/>
      <c r="M1708"/>
      <c r="N1708"/>
      <c r="O1708" s="15" t="str">
        <f t="shared" si="54"/>
        <v>_</v>
      </c>
      <c r="P1708" s="18" t="str">
        <f>IF(F1708="stop","",IF(F1708&lt;&gt;"",HYPERLINK(Settings!$B$5 &amp; "/manage/?network=" &amp; LOWER(B$8) &amp; "&amp;search=token&amp;account=" &amp; ToMint!$B$5 &amp; "&amp;view=" &amp; ToMint!J1708,"TokenSol"),""))</f>
        <v/>
      </c>
      <c r="Q1708" s="2"/>
      <c r="R1708" s="2"/>
      <c r="S1708" s="11"/>
      <c r="T1708" s="78" t="str">
        <f>"owner=" &amp; Tokens!BS1708 &amp; "&amp;filename_for_metadata=" &amp; Tokens!BT1708 &amp; "&amp;offchaindata_platform=" &amp; $B$17 &amp; "&amp;keyfile=" &amp; $B$5 &amp;  "&amp;repository=" &amp; $B$18</f>
        <v>owner=BbDq7xeUzpj8bXfd9N7dh1tw43Ss7xbYpyjoNuwDSrzq&amp;filename_for_metadata=PASSFestival_COR22E403&amp;offchaindata_platform=Github&amp;keyfile=Paul&amp;repository=CalviOnTheRocks2022</v>
      </c>
      <c r="U1708" s="78" t="str">
        <f t="shared" si="53"/>
        <v>{"name":"#403 Pass Festival",_x000D_
"symbol":"COR22E403",_x000D_
"description":"Pass Festival / Pass NFT Festival - 1 édition Calvi on the Rocks 2022",_x000D_
"seller_fee_basis_points":1000,_x000D_
"image":"https://bafybeihc5pz4zoy75t27mjss7jocvqb7b2woytyjwagzckc7z4nx67j2le.ipfs.nftstorage.link?image_403.webp",_x000D_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08" s="78" t="str">
        <f>formatRow(Tokens!C$2:I$2,Tokens!C1708:I1708)</f>
        <v>"name":"#403 Pass Festival",_x000D_
"symbol":"COR22E403",_x000D_
"description":"Pass Festival / Pass NFT Festival - 1 édition Calvi on the Rocks 2022",_x000D_
"seller_fee_basis_points":1000,_x000D_
"image":"https://bafybeihc5pz4zoy75t27mjss7jocvqb7b2woytyjwagzckc7z4nx67j2le.ipfs.nftstorage.link?image_403.webp",_x000D_
"Issuer":"NfluenT for Calvi On The rocks",_x000D_
"external_url":""</v>
      </c>
      <c r="W1708" s="78" t="str">
        <f>formatRow(Tokens!J$2:AV$2,Tokens!J1708:AV1708,2,"attributes")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8" s="78" t="str">
        <f>formatRow(Tokens!AX$2:BC$2,Tokens!AX1708:BC1708,2,"creators")</f>
        <v>"creators":[{"address":"ncreator",_x000D_
"share":10},{"address":"cotrcrea",_x000D_
"share":90},{"address":"nminer",_x000D_
"share":0}]</v>
      </c>
      <c r="Y1708" s="78" t="str">
        <f>formatRow(Tokens!BD$2:BI$2,Tokens!BD1708:BI1708,2,"files")</f>
        <v>"files":[]</v>
      </c>
      <c r="Z1708" s="78"/>
      <c r="AA1708" s="78"/>
      <c r="AB1708" s="78"/>
      <c r="AC1708" s="78" t="str">
        <f>formatRow(Tokens!BJ$2:BK$2,Tokens!BJ1708:BK1708,0,"collection")</f>
        <v>"collection":{"name":"PASS Festival",_x000D_
"family":"Calvi On The Rocks"}</v>
      </c>
      <c r="AD1708" s="1" t="str">
        <f>formatRow(Tokens!BN$2:BR$2,Tokens!BN1708:BR1708,0,"marketplace")</f>
        <v>"marketplace":{"initial_price":294,_x000D_
"reservation_price":"",_x000D_
"duration":"",_x000D_
"max_mint":1,_x000D_
"sell_date":"25/06/2022"}</v>
      </c>
      <c r="AE1708" s="1"/>
    </row>
    <row r="1709" spans="4:31" ht="14.25" customHeight="1" x14ac:dyDescent="0.3">
      <c r="D1709" s="1">
        <f>Tokens!B1709</f>
        <v>404</v>
      </c>
      <c r="E1709" s="17" t="str">
        <f>IF(Tokens!C1709="","",Tokens!C1709)</f>
        <v>#404 Pass Festival</v>
      </c>
      <c r="F1709"/>
      <c r="G1709"/>
      <c r="H1709"/>
      <c r="I1709"/>
      <c r="J1709"/>
      <c r="M1709"/>
      <c r="N1709"/>
      <c r="O1709" s="15" t="str">
        <f t="shared" si="54"/>
        <v>_</v>
      </c>
      <c r="P1709" s="18" t="str">
        <f>IF(F1709="stop","",IF(F1709&lt;&gt;"",HYPERLINK(Settings!$B$5 &amp; "/manage/?network=" &amp; LOWER(B$8) &amp; "&amp;search=token&amp;account=" &amp; ToMint!$B$5 &amp; "&amp;view=" &amp; ToMint!J1709,"TokenSol"),""))</f>
        <v/>
      </c>
      <c r="Q1709" s="2"/>
      <c r="R1709" s="2"/>
      <c r="S1709" s="11"/>
      <c r="T1709" s="78" t="str">
        <f>"owner=" &amp; Tokens!BS1709 &amp; "&amp;filename_for_metadata=" &amp; Tokens!BT1709 &amp; "&amp;offchaindata_platform=" &amp; $B$17 &amp; "&amp;keyfile=" &amp; $B$5 &amp;  "&amp;repository=" &amp; $B$18</f>
        <v>owner=BbDq7xeUzpj8bXfd9N7dh1tw43Ss7xbYpyjoNuwDSrzq&amp;filename_for_metadata=PASSFestival_COR22E404&amp;offchaindata_platform=Github&amp;keyfile=Paul&amp;repository=CalviOnTheRocks2022</v>
      </c>
      <c r="U1709" s="78" t="str">
        <f t="shared" si="53"/>
        <v>{"name":"#404 Pass Festival",_x000D_
"symbol":"COR22E404",_x000D_
"description":"Pass Festival / Pass NFT Festival - 1 édition Calvi on the Rocks 2022",_x000D_
"seller_fee_basis_points":1000,_x000D_
"image":"https://bafybeihuk4senju3ny4wza5idj3tqy5p2udflfoprepek6rvbmljjy4y3i.ipfs.nftstorage.link?image_404.webp",_x000D_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09" s="78" t="str">
        <f>formatRow(Tokens!C$2:I$2,Tokens!C1709:I1709)</f>
        <v>"name":"#404 Pass Festival",_x000D_
"symbol":"COR22E404",_x000D_
"description":"Pass Festival / Pass NFT Festival - 1 édition Calvi on the Rocks 2022",_x000D_
"seller_fee_basis_points":1000,_x000D_
"image":"https://bafybeihuk4senju3ny4wza5idj3tqy5p2udflfoprepek6rvbmljjy4y3i.ipfs.nftstorage.link?image_404.webp",_x000D_
"Issuer":"NfluenT for Calvi On The rocks",_x000D_
"external_url":""</v>
      </c>
      <c r="W1709" s="78" t="str">
        <f>formatRow(Tokens!J$2:AV$2,Tokens!J1709:AV1709,2,"attributes")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9" s="78" t="str">
        <f>formatRow(Tokens!AX$2:BC$2,Tokens!AX1709:BC1709,2,"creators")</f>
        <v>"creators":[{"address":"ncreator",_x000D_
"share":10},{"address":"cotrcrea",_x000D_
"share":90},{"address":"nminer",_x000D_
"share":0}]</v>
      </c>
      <c r="Y1709" s="78" t="str">
        <f>formatRow(Tokens!BD$2:BI$2,Tokens!BD1709:BI1709,2,"files")</f>
        <v>"files":[]</v>
      </c>
      <c r="Z1709" s="78"/>
      <c r="AA1709" s="78"/>
      <c r="AB1709" s="78"/>
      <c r="AC1709" s="78" t="str">
        <f>formatRow(Tokens!BJ$2:BK$2,Tokens!BJ1709:BK1709,0,"collection")</f>
        <v>"collection":{"name":"PASS Festival",_x000D_
"family":"Calvi On The Rocks"}</v>
      </c>
      <c r="AD1709" s="1" t="str">
        <f>formatRow(Tokens!BN$2:BR$2,Tokens!BN1709:BR1709,0,"marketplace")</f>
        <v>"marketplace":{"initial_price":294,_x000D_
"reservation_price":"",_x000D_
"duration":"",_x000D_
"max_mint":1,_x000D_
"sell_date":"25/06/2022"}</v>
      </c>
      <c r="AE1709" s="1"/>
    </row>
    <row r="1710" spans="4:31" ht="14.25" customHeight="1" x14ac:dyDescent="0.3">
      <c r="D1710" s="1">
        <f>Tokens!B1710</f>
        <v>405</v>
      </c>
      <c r="E1710" s="17" t="str">
        <f>IF(Tokens!C1710="","",Tokens!C1710)</f>
        <v>#405 Pass Festival</v>
      </c>
      <c r="F1710"/>
      <c r="G1710"/>
      <c r="H1710"/>
      <c r="I1710"/>
      <c r="J1710"/>
      <c r="M1710"/>
      <c r="N1710"/>
      <c r="O1710" s="15" t="str">
        <f t="shared" si="54"/>
        <v>_</v>
      </c>
      <c r="P1710" s="18" t="str">
        <f>IF(F1710="stop","",IF(F1710&lt;&gt;"",HYPERLINK(Settings!$B$5 &amp; "/manage/?network=" &amp; LOWER(B$8) &amp; "&amp;search=token&amp;account=" &amp; ToMint!$B$5 &amp; "&amp;view=" &amp; ToMint!J1710,"TokenSol"),""))</f>
        <v/>
      </c>
      <c r="Q1710" s="2"/>
      <c r="R1710" s="2"/>
      <c r="S1710" s="11"/>
      <c r="T1710" s="78" t="str">
        <f>"owner=" &amp; Tokens!BS1710 &amp; "&amp;filename_for_metadata=" &amp; Tokens!BT1710 &amp; "&amp;offchaindata_platform=" &amp; $B$17 &amp; "&amp;keyfile=" &amp; $B$5 &amp;  "&amp;repository=" &amp; $B$18</f>
        <v>owner=BbDq7xeUzpj8bXfd9N7dh1tw43Ss7xbYpyjoNuwDSrzq&amp;filename_for_metadata=PASSFestival_COR22E405&amp;offchaindata_platform=Github&amp;keyfile=Paul&amp;repository=CalviOnTheRocks2022</v>
      </c>
      <c r="U1710" s="78" t="str">
        <f t="shared" si="53"/>
        <v>{"name":"#405 Pass Festival",_x000D_
"symbol":"COR22E405",_x000D_
"description":"Pass Festival / Pass NFT Festival - 1 édition Calvi on the Rocks 2022",_x000D_
"seller_fee_basis_points":1000,_x000D_
"image":"https://bafybeieabt5zze7pon2kvod4d66ndleju5lhencbbghacguctom23k2bta.ipfs.nftstorage.link?image_405.webp",_x000D_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10" s="78" t="str">
        <f>formatRow(Tokens!C$2:I$2,Tokens!C1710:I1710)</f>
        <v>"name":"#405 Pass Festival",_x000D_
"symbol":"COR22E405",_x000D_
"description":"Pass Festival / Pass NFT Festival - 1 édition Calvi on the Rocks 2022",_x000D_
"seller_fee_basis_points":1000,_x000D_
"image":"https://bafybeieabt5zze7pon2kvod4d66ndleju5lhencbbghacguctom23k2bta.ipfs.nftstorage.link?image_405.webp",_x000D_
"Issuer":"NfluenT for Calvi On The rocks",_x000D_
"external_url":""</v>
      </c>
      <c r="W1710" s="78" t="str">
        <f>formatRow(Tokens!J$2:AV$2,Tokens!J1710:AV1710,2,"attributes")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0" s="78" t="str">
        <f>formatRow(Tokens!AX$2:BC$2,Tokens!AX1710:BC1710,2,"creators")</f>
        <v>"creators":[{"address":"ncreator",_x000D_
"share":10},{"address":"cotrcrea",_x000D_
"share":90},{"address":"nminer",_x000D_
"share":0}]</v>
      </c>
      <c r="Y1710" s="78" t="str">
        <f>formatRow(Tokens!BD$2:BI$2,Tokens!BD1710:BI1710,2,"files")</f>
        <v>"files":[]</v>
      </c>
      <c r="Z1710" s="78"/>
      <c r="AA1710" s="78"/>
      <c r="AB1710" s="78"/>
      <c r="AC1710" s="78" t="str">
        <f>formatRow(Tokens!BJ$2:BK$2,Tokens!BJ1710:BK1710,0,"collection")</f>
        <v>"collection":{"name":"PASS Festival",_x000D_
"family":"Calvi On The Rocks"}</v>
      </c>
      <c r="AD1710" s="1" t="str">
        <f>formatRow(Tokens!BN$2:BR$2,Tokens!BN1710:BR1710,0,"marketplace")</f>
        <v>"marketplace":{"initial_price":294,_x000D_
"reservation_price":"",_x000D_
"duration":"",_x000D_
"max_mint":1,_x000D_
"sell_date":"25/06/2022"}</v>
      </c>
      <c r="AE1710" s="1"/>
    </row>
    <row r="1711" spans="4:31" ht="14.25" customHeight="1" x14ac:dyDescent="0.3">
      <c r="D1711" s="1">
        <f>Tokens!B1711</f>
        <v>406</v>
      </c>
      <c r="E1711" s="17" t="str">
        <f>IF(Tokens!C1711="","",Tokens!C1711)</f>
        <v>#406 Pass Festival</v>
      </c>
      <c r="F1711"/>
      <c r="G1711"/>
      <c r="H1711"/>
      <c r="I1711"/>
      <c r="J1711"/>
      <c r="M1711"/>
      <c r="N1711"/>
      <c r="O1711" s="15" t="str">
        <f t="shared" si="54"/>
        <v>_</v>
      </c>
      <c r="P1711" s="18" t="str">
        <f>IF(F1711="stop","",IF(F1711&lt;&gt;"",HYPERLINK(Settings!$B$5 &amp; "/manage/?network=" &amp; LOWER(B$8) &amp; "&amp;search=token&amp;account=" &amp; ToMint!$B$5 &amp; "&amp;view=" &amp; ToMint!J1711,"TokenSol"),""))</f>
        <v/>
      </c>
      <c r="Q1711" s="2"/>
      <c r="R1711" s="2"/>
      <c r="S1711" s="11"/>
      <c r="T1711" s="78" t="str">
        <f>"owner=" &amp; Tokens!BS1711 &amp; "&amp;filename_for_metadata=" &amp; Tokens!BT1711 &amp; "&amp;offchaindata_platform=" &amp; $B$17 &amp; "&amp;keyfile=" &amp; $B$5 &amp;  "&amp;repository=" &amp; $B$18</f>
        <v>owner=BbDq7xeUzpj8bXfd9N7dh1tw43Ss7xbYpyjoNuwDSrzq&amp;filename_for_metadata=PASSFestival_COR22E406&amp;offchaindata_platform=Github&amp;keyfile=Paul&amp;repository=CalviOnTheRocks2022</v>
      </c>
      <c r="U1711" s="78" t="str">
        <f t="shared" si="53"/>
        <v>{"name":"#406 Pass Festival",_x000D_
"symbol":"COR22E406",_x000D_
"description":"Pass Festival / Pass NFT Festival - 1 édition Calvi on the Rocks 2022",_x000D_
"seller_fee_basis_points":1000,_x000D_
"image":"https://bafybeihvwxfbiuock26iaqpe67myhi25dbn273rssdwkatwwknhyqxgx34.ipfs.nftstorage.link?image_406.webp",_x000D_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11" s="78" t="str">
        <f>formatRow(Tokens!C$2:I$2,Tokens!C1711:I1711)</f>
        <v>"name":"#406 Pass Festival",_x000D_
"symbol":"COR22E406",_x000D_
"description":"Pass Festival / Pass NFT Festival - 1 édition Calvi on the Rocks 2022",_x000D_
"seller_fee_basis_points":1000,_x000D_
"image":"https://bafybeihvwxfbiuock26iaqpe67myhi25dbn273rssdwkatwwknhyqxgx34.ipfs.nftstorage.link?image_406.webp",_x000D_
"Issuer":"NfluenT for Calvi On The rocks",_x000D_
"external_url":""</v>
      </c>
      <c r="W1711" s="78" t="str">
        <f>formatRow(Tokens!J$2:AV$2,Tokens!J1711:AV1711,2,"attributes")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1" s="78" t="str">
        <f>formatRow(Tokens!AX$2:BC$2,Tokens!AX1711:BC1711,2,"creators")</f>
        <v>"creators":[{"address":"ncreator",_x000D_
"share":10},{"address":"cotrcrea",_x000D_
"share":90},{"address":"nminer",_x000D_
"share":0}]</v>
      </c>
      <c r="Y1711" s="78" t="str">
        <f>formatRow(Tokens!BD$2:BI$2,Tokens!BD1711:BI1711,2,"files")</f>
        <v>"files":[]</v>
      </c>
      <c r="Z1711" s="78"/>
      <c r="AA1711" s="78"/>
      <c r="AB1711" s="78"/>
      <c r="AC1711" s="78" t="str">
        <f>formatRow(Tokens!BJ$2:BK$2,Tokens!BJ1711:BK1711,0,"collection")</f>
        <v>"collection":{"name":"PASS Festival",_x000D_
"family":"Calvi On The Rocks"}</v>
      </c>
      <c r="AD1711" s="1" t="str">
        <f>formatRow(Tokens!BN$2:BR$2,Tokens!BN1711:BR1711,0,"marketplace")</f>
        <v>"marketplace":{"initial_price":294,_x000D_
"reservation_price":"",_x000D_
"duration":"",_x000D_
"max_mint":1,_x000D_
"sell_date":"25/06/2022"}</v>
      </c>
      <c r="AE1711" s="1"/>
    </row>
    <row r="1712" spans="4:31" ht="14.25" customHeight="1" x14ac:dyDescent="0.3">
      <c r="D1712" s="1">
        <f>Tokens!B1712</f>
        <v>407</v>
      </c>
      <c r="E1712" s="17" t="str">
        <f>IF(Tokens!C1712="","",Tokens!C1712)</f>
        <v>#407 Pass Festival</v>
      </c>
      <c r="F1712"/>
      <c r="G1712"/>
      <c r="H1712"/>
      <c r="I1712"/>
      <c r="J1712"/>
      <c r="M1712"/>
      <c r="N1712"/>
      <c r="O1712" s="15" t="str">
        <f t="shared" si="54"/>
        <v>_</v>
      </c>
      <c r="P1712" s="18" t="str">
        <f>IF(F1712="stop","",IF(F1712&lt;&gt;"",HYPERLINK(Settings!$B$5 &amp; "/manage/?network=" &amp; LOWER(B$8) &amp; "&amp;search=token&amp;account=" &amp; ToMint!$B$5 &amp; "&amp;view=" &amp; ToMint!J1712,"TokenSol"),""))</f>
        <v/>
      </c>
      <c r="Q1712" s="2"/>
      <c r="R1712" s="2"/>
      <c r="S1712" s="11"/>
      <c r="T1712" s="78" t="str">
        <f>"owner=" &amp; Tokens!BS1712 &amp; "&amp;filename_for_metadata=" &amp; Tokens!BT1712 &amp; "&amp;offchaindata_platform=" &amp; $B$17 &amp; "&amp;keyfile=" &amp; $B$5 &amp;  "&amp;repository=" &amp; $B$18</f>
        <v>owner=BbDq7xeUzpj8bXfd9N7dh1tw43Ss7xbYpyjoNuwDSrzq&amp;filename_for_metadata=PASSFestival_COR22E407&amp;offchaindata_platform=Github&amp;keyfile=Paul&amp;repository=CalviOnTheRocks2022</v>
      </c>
      <c r="U1712" s="78" t="str">
        <f t="shared" si="53"/>
        <v>{"name":"#407 Pass Festival",_x000D_
"symbol":"COR22E407",_x000D_
"description":"Pass Festival / Pass NFT Festival - 1 édition Calvi on the Rocks 2022",_x000D_
"seller_fee_basis_points":1000,_x000D_
"image":"https://bafybeicc5f2po6qlpwtcnrgq6fxfz2ljvkjt6vmuel4mweofjfhoq2h3ly.ipfs.nftstorage.link?image_407.webp",_x000D_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12" s="78" t="str">
        <f>formatRow(Tokens!C$2:I$2,Tokens!C1712:I1712)</f>
        <v>"name":"#407 Pass Festival",_x000D_
"symbol":"COR22E407",_x000D_
"description":"Pass Festival / Pass NFT Festival - 1 édition Calvi on the Rocks 2022",_x000D_
"seller_fee_basis_points":1000,_x000D_
"image":"https://bafybeicc5f2po6qlpwtcnrgq6fxfz2ljvkjt6vmuel4mweofjfhoq2h3ly.ipfs.nftstorage.link?image_407.webp",_x000D_
"Issuer":"NfluenT for Calvi On The rocks",_x000D_
"external_url":""</v>
      </c>
      <c r="W1712" s="78" t="str">
        <f>formatRow(Tokens!J$2:AV$2,Tokens!J1712:AV1712,2,"attributes")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2" s="78" t="str">
        <f>formatRow(Tokens!AX$2:BC$2,Tokens!AX1712:BC1712,2,"creators")</f>
        <v>"creators":[{"address":"ncreator",_x000D_
"share":10},{"address":"cotrcrea",_x000D_
"share":90},{"address":"nminer",_x000D_
"share":0}]</v>
      </c>
      <c r="Y1712" s="78" t="str">
        <f>formatRow(Tokens!BD$2:BI$2,Tokens!BD1712:BI1712,2,"files")</f>
        <v>"files":[]</v>
      </c>
      <c r="Z1712" s="78"/>
      <c r="AA1712" s="78"/>
      <c r="AB1712" s="78"/>
      <c r="AC1712" s="78" t="str">
        <f>formatRow(Tokens!BJ$2:BK$2,Tokens!BJ1712:BK1712,0,"collection")</f>
        <v>"collection":{"name":"PASS Festival",_x000D_
"family":"Calvi On The Rocks"}</v>
      </c>
      <c r="AD1712" s="1" t="str">
        <f>formatRow(Tokens!BN$2:BR$2,Tokens!BN1712:BR1712,0,"marketplace")</f>
        <v>"marketplace":{"initial_price":294,_x000D_
"reservation_price":"",_x000D_
"duration":"",_x000D_
"max_mint":1,_x000D_
"sell_date":"25/06/2022"}</v>
      </c>
      <c r="AE1712" s="1"/>
    </row>
    <row r="1713" spans="4:31" ht="14.25" customHeight="1" x14ac:dyDescent="0.3">
      <c r="D1713" s="1">
        <f>Tokens!B1713</f>
        <v>408</v>
      </c>
      <c r="E1713" s="17" t="str">
        <f>IF(Tokens!C1713="","",Tokens!C1713)</f>
        <v>#408 Pass Festival</v>
      </c>
      <c r="F1713"/>
      <c r="G1713"/>
      <c r="H1713"/>
      <c r="I1713"/>
      <c r="J1713"/>
      <c r="M1713"/>
      <c r="N1713"/>
      <c r="O1713" s="15" t="str">
        <f t="shared" si="54"/>
        <v>_</v>
      </c>
      <c r="P1713" s="18" t="str">
        <f>IF(F1713="stop","",IF(F1713&lt;&gt;"",HYPERLINK(Settings!$B$5 &amp; "/manage/?network=" &amp; LOWER(B$8) &amp; "&amp;search=token&amp;account=" &amp; ToMint!$B$5 &amp; "&amp;view=" &amp; ToMint!J1713,"TokenSol"),""))</f>
        <v/>
      </c>
      <c r="Q1713" s="2"/>
      <c r="R1713" s="2"/>
      <c r="S1713" s="11"/>
      <c r="T1713" s="78" t="str">
        <f>"owner=" &amp; Tokens!BS1713 &amp; "&amp;filename_for_metadata=" &amp; Tokens!BT1713 &amp; "&amp;offchaindata_platform=" &amp; $B$17 &amp; "&amp;keyfile=" &amp; $B$5 &amp;  "&amp;repository=" &amp; $B$18</f>
        <v>owner=BbDq7xeUzpj8bXfd9N7dh1tw43Ss7xbYpyjoNuwDSrzq&amp;filename_for_metadata=PASSFestival_COR22E408&amp;offchaindata_platform=Github&amp;keyfile=Paul&amp;repository=CalviOnTheRocks2022</v>
      </c>
      <c r="U1713" s="78" t="str">
        <f t="shared" si="53"/>
        <v>{"name":"#408 Pass Festival",_x000D_
"symbol":"COR22E408",_x000D_
"description":"Pass Festival / Pass NFT Festival - 1 édition Calvi on the Rocks 2022",_x000D_
"seller_fee_basis_points":1000,_x000D_
"image":"https://bafybeifvqkzx4kqwop225raghohg43iyyytcmckt2d3vimhmsp6t2s7um4.ipfs.nftstorage.link?image_408.webp",_x000D_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13" s="78" t="str">
        <f>formatRow(Tokens!C$2:I$2,Tokens!C1713:I1713)</f>
        <v>"name":"#408 Pass Festival",_x000D_
"symbol":"COR22E408",_x000D_
"description":"Pass Festival / Pass NFT Festival - 1 édition Calvi on the Rocks 2022",_x000D_
"seller_fee_basis_points":1000,_x000D_
"image":"https://bafybeifvqkzx4kqwop225raghohg43iyyytcmckt2d3vimhmsp6t2s7um4.ipfs.nftstorage.link?image_408.webp",_x000D_
"Issuer":"NfluenT for Calvi On The rocks",_x000D_
"external_url":""</v>
      </c>
      <c r="W1713" s="78" t="str">
        <f>formatRow(Tokens!J$2:AV$2,Tokens!J1713:AV1713,2,"attributes")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3" s="78" t="str">
        <f>formatRow(Tokens!AX$2:BC$2,Tokens!AX1713:BC1713,2,"creators")</f>
        <v>"creators":[{"address":"ncreator",_x000D_
"share":10},{"address":"cotrcrea",_x000D_
"share":90},{"address":"nminer",_x000D_
"share":0}]</v>
      </c>
      <c r="Y1713" s="78" t="str">
        <f>formatRow(Tokens!BD$2:BI$2,Tokens!BD1713:BI1713,2,"files")</f>
        <v>"files":[]</v>
      </c>
      <c r="Z1713" s="78"/>
      <c r="AA1713" s="78"/>
      <c r="AB1713" s="78"/>
      <c r="AC1713" s="78" t="str">
        <f>formatRow(Tokens!BJ$2:BK$2,Tokens!BJ1713:BK1713,0,"collection")</f>
        <v>"collection":{"name":"PASS Festival",_x000D_
"family":"Calvi On The Rocks"}</v>
      </c>
      <c r="AD1713" s="1" t="str">
        <f>formatRow(Tokens!BN$2:BR$2,Tokens!BN1713:BR1713,0,"marketplace")</f>
        <v>"marketplace":{"initial_price":294,_x000D_
"reservation_price":"",_x000D_
"duration":"",_x000D_
"max_mint":1,_x000D_
"sell_date":"25/06/2022"}</v>
      </c>
      <c r="AE1713" s="1"/>
    </row>
    <row r="1714" spans="4:31" ht="14.25" customHeight="1" x14ac:dyDescent="0.3">
      <c r="D1714" s="1">
        <f>Tokens!B1714</f>
        <v>409</v>
      </c>
      <c r="E1714" s="17" t="str">
        <f>IF(Tokens!C1714="","",Tokens!C1714)</f>
        <v>#409 Pass Festival</v>
      </c>
      <c r="F1714"/>
      <c r="G1714"/>
      <c r="H1714"/>
      <c r="I1714"/>
      <c r="J1714"/>
      <c r="M1714"/>
      <c r="N1714"/>
      <c r="O1714" s="15" t="str">
        <f t="shared" si="54"/>
        <v>_</v>
      </c>
      <c r="P1714" s="18" t="str">
        <f>IF(F1714="stop","",IF(F1714&lt;&gt;"",HYPERLINK(Settings!$B$5 &amp; "/manage/?network=" &amp; LOWER(B$8) &amp; "&amp;search=token&amp;account=" &amp; ToMint!$B$5 &amp; "&amp;view=" &amp; ToMint!J1714,"TokenSol"),""))</f>
        <v/>
      </c>
      <c r="Q1714" s="2"/>
      <c r="R1714" s="2"/>
      <c r="S1714" s="11"/>
      <c r="T1714" s="78" t="str">
        <f>"owner=" &amp; Tokens!BS1714 &amp; "&amp;filename_for_metadata=" &amp; Tokens!BT1714 &amp; "&amp;offchaindata_platform=" &amp; $B$17 &amp; "&amp;keyfile=" &amp; $B$5 &amp;  "&amp;repository=" &amp; $B$18</f>
        <v>owner=BbDq7xeUzpj8bXfd9N7dh1tw43Ss7xbYpyjoNuwDSrzq&amp;filename_for_metadata=PASSFestival_COR22E409&amp;offchaindata_platform=Github&amp;keyfile=Paul&amp;repository=CalviOnTheRocks2022</v>
      </c>
      <c r="U1714" s="78" t="str">
        <f t="shared" si="53"/>
        <v>{"name":"#409 Pass Festival",_x000D_
"symbol":"COR22E409",_x000D_
"description":"Pass Festival / Pass NFT Festival - 1 édition Calvi on the Rocks 2022",_x000D_
"seller_fee_basis_points":1000,_x000D_
"image":"https://bafybeid7sprwn523rnvovogebt3zcmgzthk2ynculjszc6hdy7pjvi4c6y.ipfs.nftstorage.link?image_409.webp",_x000D_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14" s="78" t="str">
        <f>formatRow(Tokens!C$2:I$2,Tokens!C1714:I1714)</f>
        <v>"name":"#409 Pass Festival",_x000D_
"symbol":"COR22E409",_x000D_
"description":"Pass Festival / Pass NFT Festival - 1 édition Calvi on the Rocks 2022",_x000D_
"seller_fee_basis_points":1000,_x000D_
"image":"https://bafybeid7sprwn523rnvovogebt3zcmgzthk2ynculjszc6hdy7pjvi4c6y.ipfs.nftstorage.link?image_409.webp",_x000D_
"Issuer":"NfluenT for Calvi On The rocks",_x000D_
"external_url":""</v>
      </c>
      <c r="W1714" s="78" t="str">
        <f>formatRow(Tokens!J$2:AV$2,Tokens!J1714:AV1714,2,"attributes")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4" s="78" t="str">
        <f>formatRow(Tokens!AX$2:BC$2,Tokens!AX1714:BC1714,2,"creators")</f>
        <v>"creators":[{"address":"ncreator",_x000D_
"share":10},{"address":"cotrcrea",_x000D_
"share":90},{"address":"nminer",_x000D_
"share":0}]</v>
      </c>
      <c r="Y1714" s="78" t="str">
        <f>formatRow(Tokens!BD$2:BI$2,Tokens!BD1714:BI1714,2,"files")</f>
        <v>"files":[]</v>
      </c>
      <c r="Z1714" s="78"/>
      <c r="AA1714" s="78"/>
      <c r="AB1714" s="78"/>
      <c r="AC1714" s="78" t="str">
        <f>formatRow(Tokens!BJ$2:BK$2,Tokens!BJ1714:BK1714,0,"collection")</f>
        <v>"collection":{"name":"PASS Festival",_x000D_
"family":"Calvi On The Rocks"}</v>
      </c>
      <c r="AD1714" s="1" t="str">
        <f>formatRow(Tokens!BN$2:BR$2,Tokens!BN1714:BR1714,0,"marketplace")</f>
        <v>"marketplace":{"initial_price":294,_x000D_
"reservation_price":"",_x000D_
"duration":"",_x000D_
"max_mint":1,_x000D_
"sell_date":"25/06/2022"}</v>
      </c>
      <c r="AE1714" s="1"/>
    </row>
    <row r="1715" spans="4:31" ht="14.25" customHeight="1" x14ac:dyDescent="0.3">
      <c r="D1715" s="1">
        <f>Tokens!B1715</f>
        <v>410</v>
      </c>
      <c r="E1715" s="17" t="str">
        <f>IF(Tokens!C1715="","",Tokens!C1715)</f>
        <v>#410 Pass Festival</v>
      </c>
      <c r="F1715"/>
      <c r="G1715"/>
      <c r="H1715"/>
      <c r="I1715"/>
      <c r="J1715"/>
      <c r="M1715"/>
      <c r="N1715"/>
      <c r="O1715" s="15" t="str">
        <f t="shared" si="54"/>
        <v>_</v>
      </c>
      <c r="P1715" s="18" t="str">
        <f>IF(F1715="stop","",IF(F1715&lt;&gt;"",HYPERLINK(Settings!$B$5 &amp; "/manage/?network=" &amp; LOWER(B$8) &amp; "&amp;search=token&amp;account=" &amp; ToMint!$B$5 &amp; "&amp;view=" &amp; ToMint!J1715,"TokenSol"),""))</f>
        <v/>
      </c>
      <c r="Q1715" s="2"/>
      <c r="R1715" s="2"/>
      <c r="S1715" s="11"/>
      <c r="T1715" s="78" t="str">
        <f>"owner=" &amp; Tokens!BS1715 &amp; "&amp;filename_for_metadata=" &amp; Tokens!BT1715 &amp; "&amp;offchaindata_platform=" &amp; $B$17 &amp; "&amp;keyfile=" &amp; $B$5 &amp;  "&amp;repository=" &amp; $B$18</f>
        <v>owner=BbDq7xeUzpj8bXfd9N7dh1tw43Ss7xbYpyjoNuwDSrzq&amp;filename_for_metadata=PASSFestival_COR22E410&amp;offchaindata_platform=Github&amp;keyfile=Paul&amp;repository=CalviOnTheRocks2022</v>
      </c>
      <c r="U1715" s="78" t="str">
        <f t="shared" si="53"/>
        <v>{"name":"#410 Pass Festival",_x000D_
"symbol":"COR22E410",_x000D_
"description":"Pass Festival / Pass NFT Festival - 1 édition Calvi on the Rocks 2022",_x000D_
"seller_fee_basis_points":1000,_x000D_
"image":"https://bafybeifxyhv4kjwnstvndj7mg5z4xe6lvvlzbhw6frt2h4xeo4v4uk3ajm.ipfs.nftstorage.link?image_410.webp",_x000D_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15" s="78" t="str">
        <f>formatRow(Tokens!C$2:I$2,Tokens!C1715:I1715)</f>
        <v>"name":"#410 Pass Festival",_x000D_
"symbol":"COR22E410",_x000D_
"description":"Pass Festival / Pass NFT Festival - 1 édition Calvi on the Rocks 2022",_x000D_
"seller_fee_basis_points":1000,_x000D_
"image":"https://bafybeifxyhv4kjwnstvndj7mg5z4xe6lvvlzbhw6frt2h4xeo4v4uk3ajm.ipfs.nftstorage.link?image_410.webp",_x000D_
"Issuer":"NfluenT for Calvi On The rocks",_x000D_
"external_url":""</v>
      </c>
      <c r="W1715" s="78" t="str">
        <f>formatRow(Tokens!J$2:AV$2,Tokens!J1715:AV1715,2,"attributes")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5" s="78" t="str">
        <f>formatRow(Tokens!AX$2:BC$2,Tokens!AX1715:BC1715,2,"creators")</f>
        <v>"creators":[{"address":"ncreator",_x000D_
"share":10},{"address":"cotrcrea",_x000D_
"share":90},{"address":"nminer",_x000D_
"share":0}]</v>
      </c>
      <c r="Y1715" s="78" t="str">
        <f>formatRow(Tokens!BD$2:BI$2,Tokens!BD1715:BI1715,2,"files")</f>
        <v>"files":[]</v>
      </c>
      <c r="Z1715" s="78"/>
      <c r="AA1715" s="78"/>
      <c r="AB1715" s="78"/>
      <c r="AC1715" s="78" t="str">
        <f>formatRow(Tokens!BJ$2:BK$2,Tokens!BJ1715:BK1715,0,"collection")</f>
        <v>"collection":{"name":"PASS Festival",_x000D_
"family":"Calvi On The Rocks"}</v>
      </c>
      <c r="AD1715" s="1" t="str">
        <f>formatRow(Tokens!BN$2:BR$2,Tokens!BN1715:BR1715,0,"marketplace")</f>
        <v>"marketplace":{"initial_price":294,_x000D_
"reservation_price":"",_x000D_
"duration":"",_x000D_
"max_mint":1,_x000D_
"sell_date":"25/06/2022"}</v>
      </c>
      <c r="AE1715" s="1"/>
    </row>
    <row r="1716" spans="4:31" ht="14.25" customHeight="1" x14ac:dyDescent="0.3">
      <c r="D1716" s="1">
        <f>Tokens!B1716</f>
        <v>411</v>
      </c>
      <c r="E1716" s="17" t="str">
        <f>IF(Tokens!C1716="","",Tokens!C1716)</f>
        <v>#411 Pass Festival</v>
      </c>
      <c r="F1716"/>
      <c r="G1716"/>
      <c r="H1716"/>
      <c r="I1716"/>
      <c r="J1716"/>
      <c r="M1716"/>
      <c r="N1716"/>
      <c r="O1716" s="15" t="str">
        <f t="shared" si="54"/>
        <v>_</v>
      </c>
      <c r="P1716" s="18" t="str">
        <f>IF(F1716="stop","",IF(F1716&lt;&gt;"",HYPERLINK(Settings!$B$5 &amp; "/manage/?network=" &amp; LOWER(B$8) &amp; "&amp;search=token&amp;account=" &amp; ToMint!$B$5 &amp; "&amp;view=" &amp; ToMint!J1716,"TokenSol"),""))</f>
        <v/>
      </c>
      <c r="Q1716" s="2"/>
      <c r="R1716" s="2"/>
      <c r="S1716" s="11"/>
      <c r="T1716" s="78" t="str">
        <f>"owner=" &amp; Tokens!BS1716 &amp; "&amp;filename_for_metadata=" &amp; Tokens!BT1716 &amp; "&amp;offchaindata_platform=" &amp; $B$17 &amp; "&amp;keyfile=" &amp; $B$5 &amp;  "&amp;repository=" &amp; $B$18</f>
        <v>owner=BbDq7xeUzpj8bXfd9N7dh1tw43Ss7xbYpyjoNuwDSrzq&amp;filename_for_metadata=PASSFestival_COR22E411&amp;offchaindata_platform=Github&amp;keyfile=Paul&amp;repository=CalviOnTheRocks2022</v>
      </c>
      <c r="U1716" s="78" t="str">
        <f t="shared" si="53"/>
        <v>{"name":"#411 Pass Festival",_x000D_
"symbol":"COR22E411",_x000D_
"description":"Pass Festival / Pass NFT Festival - 1 édition Calvi on the Rocks 2022",_x000D_
"seller_fee_basis_points":1000,_x000D_
"image":"https://bafybeidm46jknwipqfzylxrqrluj56f5f6p67xjbw2rxrc65n62hf5b4hi.ipfs.nftstorage.link?image_411.webp",_x000D_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16" s="78" t="str">
        <f>formatRow(Tokens!C$2:I$2,Tokens!C1716:I1716)</f>
        <v>"name":"#411 Pass Festival",_x000D_
"symbol":"COR22E411",_x000D_
"description":"Pass Festival / Pass NFT Festival - 1 édition Calvi on the Rocks 2022",_x000D_
"seller_fee_basis_points":1000,_x000D_
"image":"https://bafybeidm46jknwipqfzylxrqrluj56f5f6p67xjbw2rxrc65n62hf5b4hi.ipfs.nftstorage.link?image_411.webp",_x000D_
"Issuer":"NfluenT for Calvi On The rocks",_x000D_
"external_url":""</v>
      </c>
      <c r="W1716" s="78" t="str">
        <f>formatRow(Tokens!J$2:AV$2,Tokens!J1716:AV1716,2,"attributes")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6" s="78" t="str">
        <f>formatRow(Tokens!AX$2:BC$2,Tokens!AX1716:BC1716,2,"creators")</f>
        <v>"creators":[{"address":"ncreator",_x000D_
"share":10},{"address":"cotrcrea",_x000D_
"share":90},{"address":"nminer",_x000D_
"share":0}]</v>
      </c>
      <c r="Y1716" s="78" t="str">
        <f>formatRow(Tokens!BD$2:BI$2,Tokens!BD1716:BI1716,2,"files")</f>
        <v>"files":[]</v>
      </c>
      <c r="Z1716" s="78"/>
      <c r="AA1716" s="78"/>
      <c r="AB1716" s="78"/>
      <c r="AC1716" s="78" t="str">
        <f>formatRow(Tokens!BJ$2:BK$2,Tokens!BJ1716:BK1716,0,"collection")</f>
        <v>"collection":{"name":"PASS Festival",_x000D_
"family":"Calvi On The Rocks"}</v>
      </c>
      <c r="AD1716" s="1" t="str">
        <f>formatRow(Tokens!BN$2:BR$2,Tokens!BN1716:BR1716,0,"marketplace")</f>
        <v>"marketplace":{"initial_price":294,_x000D_
"reservation_price":"",_x000D_
"duration":"",_x000D_
"max_mint":1,_x000D_
"sell_date":"25/06/2022"}</v>
      </c>
      <c r="AE1716" s="1"/>
    </row>
    <row r="1717" spans="4:31" ht="14.25" customHeight="1" x14ac:dyDescent="0.3">
      <c r="D1717" s="1">
        <f>Tokens!B1717</f>
        <v>412</v>
      </c>
      <c r="E1717" s="17" t="str">
        <f>IF(Tokens!C1717="","",Tokens!C1717)</f>
        <v>#412 Pass Festival</v>
      </c>
      <c r="F1717"/>
      <c r="G1717"/>
      <c r="H1717"/>
      <c r="I1717"/>
      <c r="J1717"/>
      <c r="M1717"/>
      <c r="N1717"/>
      <c r="O1717" s="15" t="str">
        <f t="shared" si="54"/>
        <v>_</v>
      </c>
      <c r="P1717" s="18" t="str">
        <f>IF(F1717="stop","",IF(F1717&lt;&gt;"",HYPERLINK(Settings!$B$5 &amp; "/manage/?network=" &amp; LOWER(B$8) &amp; "&amp;search=token&amp;account=" &amp; ToMint!$B$5 &amp; "&amp;view=" &amp; ToMint!J1717,"TokenSol"),""))</f>
        <v/>
      </c>
      <c r="Q1717" s="2"/>
      <c r="R1717" s="2"/>
      <c r="S1717" s="11"/>
      <c r="T1717" s="78" t="str">
        <f>"owner=" &amp; Tokens!BS1717 &amp; "&amp;filename_for_metadata=" &amp; Tokens!BT1717 &amp; "&amp;offchaindata_platform=" &amp; $B$17 &amp; "&amp;keyfile=" &amp; $B$5 &amp;  "&amp;repository=" &amp; $B$18</f>
        <v>owner=BbDq7xeUzpj8bXfd9N7dh1tw43Ss7xbYpyjoNuwDSrzq&amp;filename_for_metadata=PASSFestival_COR22E412&amp;offchaindata_platform=Github&amp;keyfile=Paul&amp;repository=CalviOnTheRocks2022</v>
      </c>
      <c r="U1717" s="78" t="str">
        <f t="shared" si="53"/>
        <v>{"name":"#412 Pass Festival",_x000D_
"symbol":"COR22E412",_x000D_
"description":"Pass Festival / Pass NFT Festival - 1 édition Calvi on the Rocks 2022",_x000D_
"seller_fee_basis_points":1000,_x000D_
"image":"https://bafybeihugipkihjgumocw6ykc5i23avhen2ppfk7kfchokc2mac22qsvoa.ipfs.nftstorage.link?image_412.webp",_x000D_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17" s="78" t="str">
        <f>formatRow(Tokens!C$2:I$2,Tokens!C1717:I1717)</f>
        <v>"name":"#412 Pass Festival",_x000D_
"symbol":"COR22E412",_x000D_
"description":"Pass Festival / Pass NFT Festival - 1 édition Calvi on the Rocks 2022",_x000D_
"seller_fee_basis_points":1000,_x000D_
"image":"https://bafybeihugipkihjgumocw6ykc5i23avhen2ppfk7kfchokc2mac22qsvoa.ipfs.nftstorage.link?image_412.webp",_x000D_
"Issuer":"NfluenT for Calvi On The rocks",_x000D_
"external_url":""</v>
      </c>
      <c r="W1717" s="78" t="str">
        <f>formatRow(Tokens!J$2:AV$2,Tokens!J1717:AV1717,2,"attributes")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7" s="78" t="str">
        <f>formatRow(Tokens!AX$2:BC$2,Tokens!AX1717:BC1717,2,"creators")</f>
        <v>"creators":[{"address":"ncreator",_x000D_
"share":10},{"address":"cotrcrea",_x000D_
"share":90},{"address":"nminer",_x000D_
"share":0}]</v>
      </c>
      <c r="Y1717" s="78" t="str">
        <f>formatRow(Tokens!BD$2:BI$2,Tokens!BD1717:BI1717,2,"files")</f>
        <v>"files":[]</v>
      </c>
      <c r="Z1717" s="78"/>
      <c r="AA1717" s="78"/>
      <c r="AB1717" s="78"/>
      <c r="AC1717" s="78" t="str">
        <f>formatRow(Tokens!BJ$2:BK$2,Tokens!BJ1717:BK1717,0,"collection")</f>
        <v>"collection":{"name":"PASS Festival",_x000D_
"family":"Calvi On The Rocks"}</v>
      </c>
      <c r="AD1717" s="1" t="str">
        <f>formatRow(Tokens!BN$2:BR$2,Tokens!BN1717:BR1717,0,"marketplace")</f>
        <v>"marketplace":{"initial_price":294,_x000D_
"reservation_price":"",_x000D_
"duration":"",_x000D_
"max_mint":1,_x000D_
"sell_date":"25/06/2022"}</v>
      </c>
      <c r="AE1717" s="1"/>
    </row>
    <row r="1718" spans="4:31" ht="14.25" customHeight="1" x14ac:dyDescent="0.3">
      <c r="D1718" s="1">
        <f>Tokens!B1718</f>
        <v>413</v>
      </c>
      <c r="E1718" s="17" t="str">
        <f>IF(Tokens!C1718="","",Tokens!C1718)</f>
        <v>#413 Pass Festival</v>
      </c>
      <c r="F1718"/>
      <c r="G1718"/>
      <c r="H1718"/>
      <c r="I1718"/>
      <c r="J1718"/>
      <c r="M1718"/>
      <c r="N1718"/>
      <c r="O1718" s="15" t="str">
        <f t="shared" si="54"/>
        <v>_</v>
      </c>
      <c r="P1718" s="18" t="str">
        <f>IF(F1718="stop","",IF(F1718&lt;&gt;"",HYPERLINK(Settings!$B$5 &amp; "/manage/?network=" &amp; LOWER(B$8) &amp; "&amp;search=token&amp;account=" &amp; ToMint!$B$5 &amp; "&amp;view=" &amp; ToMint!J1718,"TokenSol"),""))</f>
        <v/>
      </c>
      <c r="Q1718" s="2"/>
      <c r="R1718" s="2"/>
      <c r="S1718" s="11"/>
      <c r="T1718" s="78" t="str">
        <f>"owner=" &amp; Tokens!BS1718 &amp; "&amp;filename_for_metadata=" &amp; Tokens!BT1718 &amp; "&amp;offchaindata_platform=" &amp; $B$17 &amp; "&amp;keyfile=" &amp; $B$5 &amp;  "&amp;repository=" &amp; $B$18</f>
        <v>owner=BbDq7xeUzpj8bXfd9N7dh1tw43Ss7xbYpyjoNuwDSrzq&amp;filename_for_metadata=PASSFestival_COR22E413&amp;offchaindata_platform=Github&amp;keyfile=Paul&amp;repository=CalviOnTheRocks2022</v>
      </c>
      <c r="U1718" s="78" t="str">
        <f t="shared" si="53"/>
        <v>{"name":"#413 Pass Festival",_x000D_
"symbol":"COR22E413",_x000D_
"description":"Pass Festival / Pass NFT Festival - 1 édition Calvi on the Rocks 2022",_x000D_
"seller_fee_basis_points":1000,_x000D_
"image":"https://bafybeicdt6qzwtw5yxfssesiwqj5iys7o4omssxqsrowiy7dc35idipsum.ipfs.nftstorage.link?image_413.webp",_x000D_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18" s="78" t="str">
        <f>formatRow(Tokens!C$2:I$2,Tokens!C1718:I1718)</f>
        <v>"name":"#413 Pass Festival",_x000D_
"symbol":"COR22E413",_x000D_
"description":"Pass Festival / Pass NFT Festival - 1 édition Calvi on the Rocks 2022",_x000D_
"seller_fee_basis_points":1000,_x000D_
"image":"https://bafybeicdt6qzwtw5yxfssesiwqj5iys7o4omssxqsrowiy7dc35idipsum.ipfs.nftstorage.link?image_413.webp",_x000D_
"Issuer":"NfluenT for Calvi On The rocks",_x000D_
"external_url":""</v>
      </c>
      <c r="W1718" s="78" t="str">
        <f>formatRow(Tokens!J$2:AV$2,Tokens!J1718:AV1718,2,"attributes")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8" s="78" t="str">
        <f>formatRow(Tokens!AX$2:BC$2,Tokens!AX1718:BC1718,2,"creators")</f>
        <v>"creators":[{"address":"ncreator",_x000D_
"share":10},{"address":"cotrcrea",_x000D_
"share":90},{"address":"nminer",_x000D_
"share":0}]</v>
      </c>
      <c r="Y1718" s="78" t="str">
        <f>formatRow(Tokens!BD$2:BI$2,Tokens!BD1718:BI1718,2,"files")</f>
        <v>"files":[]</v>
      </c>
      <c r="Z1718" s="78"/>
      <c r="AA1718" s="78"/>
      <c r="AB1718" s="78"/>
      <c r="AC1718" s="78" t="str">
        <f>formatRow(Tokens!BJ$2:BK$2,Tokens!BJ1718:BK1718,0,"collection")</f>
        <v>"collection":{"name":"PASS Festival",_x000D_
"family":"Calvi On The Rocks"}</v>
      </c>
      <c r="AD1718" s="1" t="str">
        <f>formatRow(Tokens!BN$2:BR$2,Tokens!BN1718:BR1718,0,"marketplace")</f>
        <v>"marketplace":{"initial_price":294,_x000D_
"reservation_price":"",_x000D_
"duration":"",_x000D_
"max_mint":1,_x000D_
"sell_date":"25/06/2022"}</v>
      </c>
      <c r="AE1718" s="1"/>
    </row>
    <row r="1719" spans="4:31" ht="14.25" customHeight="1" x14ac:dyDescent="0.3">
      <c r="D1719" s="1">
        <f>Tokens!B1719</f>
        <v>414</v>
      </c>
      <c r="E1719" s="17" t="str">
        <f>IF(Tokens!C1719="","",Tokens!C1719)</f>
        <v>#414 Pass Festival</v>
      </c>
      <c r="F1719"/>
      <c r="G1719"/>
      <c r="H1719"/>
      <c r="I1719"/>
      <c r="J1719"/>
      <c r="M1719"/>
      <c r="N1719"/>
      <c r="O1719" s="15" t="str">
        <f t="shared" si="54"/>
        <v>_</v>
      </c>
      <c r="P1719" s="18" t="str">
        <f>IF(F1719="stop","",IF(F1719&lt;&gt;"",HYPERLINK(Settings!$B$5 &amp; "/manage/?network=" &amp; LOWER(B$8) &amp; "&amp;search=token&amp;account=" &amp; ToMint!$B$5 &amp; "&amp;view=" &amp; ToMint!J1719,"TokenSol"),""))</f>
        <v/>
      </c>
      <c r="Q1719" s="2"/>
      <c r="R1719" s="2"/>
      <c r="S1719" s="11"/>
      <c r="T1719" s="78" t="str">
        <f>"owner=" &amp; Tokens!BS1719 &amp; "&amp;filename_for_metadata=" &amp; Tokens!BT1719 &amp; "&amp;offchaindata_platform=" &amp; $B$17 &amp; "&amp;keyfile=" &amp; $B$5 &amp;  "&amp;repository=" &amp; $B$18</f>
        <v>owner=BbDq7xeUzpj8bXfd9N7dh1tw43Ss7xbYpyjoNuwDSrzq&amp;filename_for_metadata=PASSFestival_COR22E414&amp;offchaindata_platform=Github&amp;keyfile=Paul&amp;repository=CalviOnTheRocks2022</v>
      </c>
      <c r="U1719" s="78" t="str">
        <f t="shared" si="53"/>
        <v>{"name":"#414 Pass Festival",_x000D_
"symbol":"COR22E414",_x000D_
"description":"Pass Festival / Pass NFT Festival - 1 édition Calvi on the Rocks 2022",_x000D_
"seller_fee_basis_points":1000,_x000D_
"image":"https://bafybeicjmq54wxs52ijavfo6qllytjmc67qy6a4aop4lmnfijx5zeyrx3m.ipfs.nftstorage.link?image_414.webp",_x000D_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19" s="78" t="str">
        <f>formatRow(Tokens!C$2:I$2,Tokens!C1719:I1719)</f>
        <v>"name":"#414 Pass Festival",_x000D_
"symbol":"COR22E414",_x000D_
"description":"Pass Festival / Pass NFT Festival - 1 édition Calvi on the Rocks 2022",_x000D_
"seller_fee_basis_points":1000,_x000D_
"image":"https://bafybeicjmq54wxs52ijavfo6qllytjmc67qy6a4aop4lmnfijx5zeyrx3m.ipfs.nftstorage.link?image_414.webp",_x000D_
"Issuer":"NfluenT for Calvi On The rocks",_x000D_
"external_url":""</v>
      </c>
      <c r="W1719" s="78" t="str">
        <f>formatRow(Tokens!J$2:AV$2,Tokens!J1719:AV1719,2,"attributes")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9" s="78" t="str">
        <f>formatRow(Tokens!AX$2:BC$2,Tokens!AX1719:BC1719,2,"creators")</f>
        <v>"creators":[{"address":"ncreator",_x000D_
"share":10},{"address":"cotrcrea",_x000D_
"share":90},{"address":"nminer",_x000D_
"share":0}]</v>
      </c>
      <c r="Y1719" s="78" t="str">
        <f>formatRow(Tokens!BD$2:BI$2,Tokens!BD1719:BI1719,2,"files")</f>
        <v>"files":[]</v>
      </c>
      <c r="Z1719" s="78"/>
      <c r="AA1719" s="78"/>
      <c r="AB1719" s="78"/>
      <c r="AC1719" s="78" t="str">
        <f>formatRow(Tokens!BJ$2:BK$2,Tokens!BJ1719:BK1719,0,"collection")</f>
        <v>"collection":{"name":"PASS Festival",_x000D_
"family":"Calvi On The Rocks"}</v>
      </c>
      <c r="AD1719" s="1" t="str">
        <f>formatRow(Tokens!BN$2:BR$2,Tokens!BN1719:BR1719,0,"marketplace")</f>
        <v>"marketplace":{"initial_price":294,_x000D_
"reservation_price":"",_x000D_
"duration":"",_x000D_
"max_mint":1,_x000D_
"sell_date":"25/06/2022"}</v>
      </c>
      <c r="AE1719" s="1"/>
    </row>
    <row r="1720" spans="4:31" ht="14.25" customHeight="1" x14ac:dyDescent="0.3">
      <c r="D1720" s="1">
        <f>Tokens!B1720</f>
        <v>415</v>
      </c>
      <c r="E1720" s="17" t="str">
        <f>IF(Tokens!C1720="","",Tokens!C1720)</f>
        <v>#415 Pass Festival</v>
      </c>
      <c r="F1720"/>
      <c r="G1720"/>
      <c r="H1720"/>
      <c r="I1720"/>
      <c r="J1720"/>
      <c r="M1720"/>
      <c r="N1720"/>
      <c r="O1720" s="15" t="str">
        <f t="shared" si="54"/>
        <v>_</v>
      </c>
      <c r="P1720" s="18" t="str">
        <f>IF(F1720="stop","",IF(F1720&lt;&gt;"",HYPERLINK(Settings!$B$5 &amp; "/manage/?network=" &amp; LOWER(B$8) &amp; "&amp;search=token&amp;account=" &amp; ToMint!$B$5 &amp; "&amp;view=" &amp; ToMint!J1720,"TokenSol"),""))</f>
        <v/>
      </c>
      <c r="Q1720" s="2"/>
      <c r="R1720" s="2"/>
      <c r="S1720" s="11"/>
      <c r="T1720" s="78" t="str">
        <f>"owner=" &amp; Tokens!BS1720 &amp; "&amp;filename_for_metadata=" &amp; Tokens!BT1720 &amp; "&amp;offchaindata_platform=" &amp; $B$17 &amp; "&amp;keyfile=" &amp; $B$5 &amp;  "&amp;repository=" &amp; $B$18</f>
        <v>owner=BbDq7xeUzpj8bXfd9N7dh1tw43Ss7xbYpyjoNuwDSrzq&amp;filename_for_metadata=PASSFestival_COR22E415&amp;offchaindata_platform=Github&amp;keyfile=Paul&amp;repository=CalviOnTheRocks2022</v>
      </c>
      <c r="U1720" s="78" t="str">
        <f t="shared" si="53"/>
        <v>{"name":"#415 Pass Festival",_x000D_
"symbol":"COR22E415",_x000D_
"description":"Pass Festival / Pass NFT Festival - 1 édition Calvi on the Rocks 2022",_x000D_
"seller_fee_basis_points":1000,_x000D_
"image":"https://bafybeigkrmmebkcuopvhvvj3tvbydjfn5mbwfea7sphq3btzvbuobznx3i.ipfs.nftstorage.link?image_415.webp",_x000D_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20" s="78" t="str">
        <f>formatRow(Tokens!C$2:I$2,Tokens!C1720:I1720)</f>
        <v>"name":"#415 Pass Festival",_x000D_
"symbol":"COR22E415",_x000D_
"description":"Pass Festival / Pass NFT Festival - 1 édition Calvi on the Rocks 2022",_x000D_
"seller_fee_basis_points":1000,_x000D_
"image":"https://bafybeigkrmmebkcuopvhvvj3tvbydjfn5mbwfea7sphq3btzvbuobznx3i.ipfs.nftstorage.link?image_415.webp",_x000D_
"Issuer":"NfluenT for Calvi On The rocks",_x000D_
"external_url":""</v>
      </c>
      <c r="W1720" s="78" t="str">
        <f>formatRow(Tokens!J$2:AV$2,Tokens!J1720:AV1720,2,"attributes")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0" s="78" t="str">
        <f>formatRow(Tokens!AX$2:BC$2,Tokens!AX1720:BC1720,2,"creators")</f>
        <v>"creators":[{"address":"ncreator",_x000D_
"share":10},{"address":"cotrcrea",_x000D_
"share":90},{"address":"nminer",_x000D_
"share":0}]</v>
      </c>
      <c r="Y1720" s="78" t="str">
        <f>formatRow(Tokens!BD$2:BI$2,Tokens!BD1720:BI1720,2,"files")</f>
        <v>"files":[]</v>
      </c>
      <c r="Z1720" s="78"/>
      <c r="AA1720" s="78"/>
      <c r="AB1720" s="78"/>
      <c r="AC1720" s="78" t="str">
        <f>formatRow(Tokens!BJ$2:BK$2,Tokens!BJ1720:BK1720,0,"collection")</f>
        <v>"collection":{"name":"PASS Festival",_x000D_
"family":"Calvi On The Rocks"}</v>
      </c>
      <c r="AD1720" s="1" t="str">
        <f>formatRow(Tokens!BN$2:BR$2,Tokens!BN1720:BR1720,0,"marketplace")</f>
        <v>"marketplace":{"initial_price":294,_x000D_
"reservation_price":"",_x000D_
"duration":"",_x000D_
"max_mint":1,_x000D_
"sell_date":"25/06/2022"}</v>
      </c>
      <c r="AE1720" s="1"/>
    </row>
    <row r="1721" spans="4:31" ht="14.25" customHeight="1" x14ac:dyDescent="0.3">
      <c r="D1721" s="1">
        <f>Tokens!B1721</f>
        <v>416</v>
      </c>
      <c r="E1721" s="17" t="str">
        <f>IF(Tokens!C1721="","",Tokens!C1721)</f>
        <v>#416 Pass Festival</v>
      </c>
      <c r="F1721"/>
      <c r="G1721"/>
      <c r="H1721"/>
      <c r="I1721"/>
      <c r="J1721"/>
      <c r="M1721"/>
      <c r="N1721"/>
      <c r="O1721" s="15" t="str">
        <f t="shared" si="54"/>
        <v>_</v>
      </c>
      <c r="P1721" s="18" t="str">
        <f>IF(F1721="stop","",IF(F1721&lt;&gt;"",HYPERLINK(Settings!$B$5 &amp; "/manage/?network=" &amp; LOWER(B$8) &amp; "&amp;search=token&amp;account=" &amp; ToMint!$B$5 &amp; "&amp;view=" &amp; ToMint!J1721,"TokenSol"),""))</f>
        <v/>
      </c>
      <c r="Q1721" s="2"/>
      <c r="R1721" s="2"/>
      <c r="S1721" s="11"/>
      <c r="T1721" s="78" t="str">
        <f>"owner=" &amp; Tokens!BS1721 &amp; "&amp;filename_for_metadata=" &amp; Tokens!BT1721 &amp; "&amp;offchaindata_platform=" &amp; $B$17 &amp; "&amp;keyfile=" &amp; $B$5 &amp;  "&amp;repository=" &amp; $B$18</f>
        <v>owner=AeDSKpNsSENahGHS7fCrAxcDtcNXjyLM68b4gHoTBkC&amp;filename_for_metadata=PASSFestival_COR22E416&amp;offchaindata_platform=Github&amp;keyfile=Paul&amp;repository=CalviOnTheRocks2022</v>
      </c>
      <c r="U1721" s="78" t="str">
        <f t="shared" si="53"/>
        <v>{"name":"#416 Pass Festival",_x000D_
"symbol":"COR22E416",_x000D_
"description":"Pass Festival / Pass NFT Festival - 1 édition Calvi on the Rocks 2022",_x000D_
"seller_fee_basis_points":1000,_x000D_
"image":"https://bafybeiaxd4cyznkdfd7id7xhp3mjpgqjndodd4hfqd6mzqmegivfqkmm6i.ipfs.nftstorage.link?image_416.webp",_x000D_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21" s="78" t="str">
        <f>formatRow(Tokens!C$2:I$2,Tokens!C1721:I1721)</f>
        <v>"name":"#416 Pass Festival",_x000D_
"symbol":"COR22E416",_x000D_
"description":"Pass Festival / Pass NFT Festival - 1 édition Calvi on the Rocks 2022",_x000D_
"seller_fee_basis_points":1000,_x000D_
"image":"https://bafybeiaxd4cyznkdfd7id7xhp3mjpgqjndodd4hfqd6mzqmegivfqkmm6i.ipfs.nftstorage.link?image_416.webp",_x000D_
"Issuer":"NfluenT for Calvi On The rocks",_x000D_
"external_url":""</v>
      </c>
      <c r="W1721" s="78" t="str">
        <f>formatRow(Tokens!J$2:AV$2,Tokens!J1721:AV1721,2,"attributes")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1" s="78" t="str">
        <f>formatRow(Tokens!AX$2:BC$2,Tokens!AX1721:BC1721,2,"creators")</f>
        <v>"creators":[{"address":"ncreator",_x000D_
"share":10},{"address":"cotrcrea",_x000D_
"share":90},{"address":"nminer",_x000D_
"share":0}]</v>
      </c>
      <c r="Y1721" s="78" t="str">
        <f>formatRow(Tokens!BD$2:BI$2,Tokens!BD1721:BI1721,2,"files")</f>
        <v>"files":[]</v>
      </c>
      <c r="Z1721" s="78"/>
      <c r="AA1721" s="78"/>
      <c r="AB1721" s="78"/>
      <c r="AC1721" s="78" t="str">
        <f>formatRow(Tokens!BJ$2:BK$2,Tokens!BJ1721:BK1721,0,"collection")</f>
        <v>"collection":{"name":"PASS Festival",_x000D_
"family":"Calvi On The Rocks"}</v>
      </c>
      <c r="AD1721" s="1" t="str">
        <f>formatRow(Tokens!BN$2:BR$2,Tokens!BN1721:BR1721,0,"marketplace")</f>
        <v>"marketplace":{"initial_price":294,_x000D_
"reservation_price":"",_x000D_
"duration":"",_x000D_
"max_mint":1,_x000D_
"sell_date":"25/06/2022"}</v>
      </c>
      <c r="AE1721" s="1"/>
    </row>
    <row r="1722" spans="4:31" ht="14.25" customHeight="1" x14ac:dyDescent="0.3">
      <c r="D1722" s="1">
        <f>Tokens!B1722</f>
        <v>417</v>
      </c>
      <c r="E1722" s="17" t="str">
        <f>IF(Tokens!C1722="","",Tokens!C1722)</f>
        <v>#417 Pass Festival</v>
      </c>
      <c r="F1722"/>
      <c r="G1722"/>
      <c r="H1722"/>
      <c r="I1722"/>
      <c r="J1722"/>
      <c r="M1722"/>
      <c r="N1722"/>
      <c r="O1722" s="15" t="str">
        <f t="shared" si="54"/>
        <v>_</v>
      </c>
      <c r="P1722" s="18" t="str">
        <f>IF(F1722="stop","",IF(F1722&lt;&gt;"",HYPERLINK(Settings!$B$5 &amp; "/manage/?network=" &amp; LOWER(B$8) &amp; "&amp;search=token&amp;account=" &amp; ToMint!$B$5 &amp; "&amp;view=" &amp; ToMint!J1722,"TokenSol"),""))</f>
        <v/>
      </c>
      <c r="Q1722" s="2"/>
      <c r="R1722" s="2"/>
      <c r="S1722" s="11"/>
      <c r="T1722" s="78" t="str">
        <f>"owner=" &amp; Tokens!BS1722 &amp; "&amp;filename_for_metadata=" &amp; Tokens!BT1722 &amp; "&amp;offchaindata_platform=" &amp; $B$17 &amp; "&amp;keyfile=" &amp; $B$5 &amp;  "&amp;repository=" &amp; $B$18</f>
        <v>owner=AeDSKpNsSENahGHS7fCrAxcDtcNXjyLM68b4gHoTBkC&amp;filename_for_metadata=PASSFestival_COR22E417&amp;offchaindata_platform=Github&amp;keyfile=Paul&amp;repository=CalviOnTheRocks2022</v>
      </c>
      <c r="U1722" s="78" t="str">
        <f t="shared" si="53"/>
        <v>{"name":"#417 Pass Festival",_x000D_
"symbol":"COR22E417",_x000D_
"description":"Pass Festival / Pass NFT Festival - 1 édition Calvi on the Rocks 2022",_x000D_
"seller_fee_basis_points":1000,_x000D_
"image":"https://bafybeict52l6dvbsdepe3hpxocmopfmbaviqpcgjczahqcclo4uzsode5e.ipfs.nftstorage.link?image_417.webp",_x000D_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22" s="78" t="str">
        <f>formatRow(Tokens!C$2:I$2,Tokens!C1722:I1722)</f>
        <v>"name":"#417 Pass Festival",_x000D_
"symbol":"COR22E417",_x000D_
"description":"Pass Festival / Pass NFT Festival - 1 édition Calvi on the Rocks 2022",_x000D_
"seller_fee_basis_points":1000,_x000D_
"image":"https://bafybeict52l6dvbsdepe3hpxocmopfmbaviqpcgjczahqcclo4uzsode5e.ipfs.nftstorage.link?image_417.webp",_x000D_
"Issuer":"NfluenT for Calvi On The rocks",_x000D_
"external_url":""</v>
      </c>
      <c r="W1722" s="78" t="str">
        <f>formatRow(Tokens!J$2:AV$2,Tokens!J1722:AV1722,2,"attributes")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2" s="78" t="str">
        <f>formatRow(Tokens!AX$2:BC$2,Tokens!AX1722:BC1722,2,"creators")</f>
        <v>"creators":[{"address":"ncreator",_x000D_
"share":10},{"address":"cotrcrea",_x000D_
"share":90},{"address":"nminer",_x000D_
"share":0}]</v>
      </c>
      <c r="Y1722" s="78" t="str">
        <f>formatRow(Tokens!BD$2:BI$2,Tokens!BD1722:BI1722,2,"files")</f>
        <v>"files":[]</v>
      </c>
      <c r="Z1722" s="78"/>
      <c r="AA1722" s="78"/>
      <c r="AB1722" s="78"/>
      <c r="AC1722" s="78" t="str">
        <f>formatRow(Tokens!BJ$2:BK$2,Tokens!BJ1722:BK1722,0,"collection")</f>
        <v>"collection":{"name":"PASS Festival",_x000D_
"family":"Calvi On The Rocks"}</v>
      </c>
      <c r="AD1722" s="1" t="str">
        <f>formatRow(Tokens!BN$2:BR$2,Tokens!BN1722:BR1722,0,"marketplace")</f>
        <v>"marketplace":{"initial_price":294,_x000D_
"reservation_price":"",_x000D_
"duration":"",_x000D_
"max_mint":1,_x000D_
"sell_date":"25/06/2022"}</v>
      </c>
      <c r="AE1722" s="1"/>
    </row>
    <row r="1723" spans="4:31" ht="14.25" customHeight="1" x14ac:dyDescent="0.3">
      <c r="D1723" s="1">
        <f>Tokens!B1723</f>
        <v>418</v>
      </c>
      <c r="E1723" s="17" t="str">
        <f>IF(Tokens!C1723="","",Tokens!C1723)</f>
        <v>#418 Pass Festival</v>
      </c>
      <c r="F1723"/>
      <c r="G1723"/>
      <c r="H1723"/>
      <c r="I1723"/>
      <c r="J1723"/>
      <c r="M1723"/>
      <c r="N1723"/>
      <c r="O1723" s="15" t="str">
        <f t="shared" si="54"/>
        <v>_</v>
      </c>
      <c r="P1723" s="18" t="str">
        <f>IF(F1723="stop","",IF(F1723&lt;&gt;"",HYPERLINK(Settings!$B$5 &amp; "/manage/?network=" &amp; LOWER(B$8) &amp; "&amp;search=token&amp;account=" &amp; ToMint!$B$5 &amp; "&amp;view=" &amp; ToMint!J1723,"TokenSol"),""))</f>
        <v/>
      </c>
      <c r="Q1723" s="2"/>
      <c r="R1723" s="2"/>
      <c r="S1723" s="11"/>
      <c r="T1723" s="78" t="str">
        <f>"owner=" &amp; Tokens!BS1723 &amp; "&amp;filename_for_metadata=" &amp; Tokens!BT1723 &amp; "&amp;offchaindata_platform=" &amp; $B$17 &amp; "&amp;keyfile=" &amp; $B$5 &amp;  "&amp;repository=" &amp; $B$18</f>
        <v>owner=AeDSKpNsSENahGHS7fCrAxcDtcNXjyLM68b4gHoTBkC&amp;filename_for_metadata=PASSFestival_COR22E418&amp;offchaindata_platform=Github&amp;keyfile=Paul&amp;repository=CalviOnTheRocks2022</v>
      </c>
      <c r="U1723" s="78" t="str">
        <f t="shared" si="53"/>
        <v>{"name":"#418 Pass Festival",_x000D_
"symbol":"COR22E418",_x000D_
"description":"Pass Festival / Pass NFT Festival - 1 édition Calvi on the Rocks 2022",_x000D_
"seller_fee_basis_points":1000,_x000D_
"image":"https://bafybeiarzvg53pwepmrrjy3mdfvhhoub6s4q5czsvlmftgp5235kdlzjju.ipfs.nftstorage.link?image_418.webp",_x000D_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23" s="78" t="str">
        <f>formatRow(Tokens!C$2:I$2,Tokens!C1723:I1723)</f>
        <v>"name":"#418 Pass Festival",_x000D_
"symbol":"COR22E418",_x000D_
"description":"Pass Festival / Pass NFT Festival - 1 édition Calvi on the Rocks 2022",_x000D_
"seller_fee_basis_points":1000,_x000D_
"image":"https://bafybeiarzvg53pwepmrrjy3mdfvhhoub6s4q5czsvlmftgp5235kdlzjju.ipfs.nftstorage.link?image_418.webp",_x000D_
"Issuer":"NfluenT for Calvi On The rocks",_x000D_
"external_url":""</v>
      </c>
      <c r="W1723" s="78" t="str">
        <f>formatRow(Tokens!J$2:AV$2,Tokens!J1723:AV1723,2,"attributes")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3" s="78" t="str">
        <f>formatRow(Tokens!AX$2:BC$2,Tokens!AX1723:BC1723,2,"creators")</f>
        <v>"creators":[{"address":"ncreator",_x000D_
"share":10},{"address":"cotrcrea",_x000D_
"share":90},{"address":"nminer",_x000D_
"share":0}]</v>
      </c>
      <c r="Y1723" s="78" t="str">
        <f>formatRow(Tokens!BD$2:BI$2,Tokens!BD1723:BI1723,2,"files")</f>
        <v>"files":[]</v>
      </c>
      <c r="Z1723" s="78"/>
      <c r="AA1723" s="78"/>
      <c r="AB1723" s="78"/>
      <c r="AC1723" s="78" t="str">
        <f>formatRow(Tokens!BJ$2:BK$2,Tokens!BJ1723:BK1723,0,"collection")</f>
        <v>"collection":{"name":"PASS Festival",_x000D_
"family":"Calvi On The Rocks"}</v>
      </c>
      <c r="AD1723" s="1" t="str">
        <f>formatRow(Tokens!BN$2:BR$2,Tokens!BN1723:BR1723,0,"marketplace")</f>
        <v>"marketplace":{"initial_price":294,_x000D_
"reservation_price":"",_x000D_
"duration":"",_x000D_
"max_mint":1,_x000D_
"sell_date":"25/06/2022"}</v>
      </c>
      <c r="AE1723" s="1"/>
    </row>
    <row r="1724" spans="4:31" ht="14.25" customHeight="1" x14ac:dyDescent="0.3">
      <c r="D1724" s="1">
        <f>Tokens!B1724</f>
        <v>419</v>
      </c>
      <c r="E1724" s="17" t="str">
        <f>IF(Tokens!C1724="","",Tokens!C1724)</f>
        <v>#419 Pass Festival</v>
      </c>
      <c r="F1724"/>
      <c r="G1724"/>
      <c r="H1724"/>
      <c r="I1724"/>
      <c r="J1724"/>
      <c r="M1724"/>
      <c r="N1724"/>
      <c r="O1724" s="15" t="str">
        <f t="shared" si="54"/>
        <v>_</v>
      </c>
      <c r="P1724" s="18" t="str">
        <f>IF(F1724="stop","",IF(F1724&lt;&gt;"",HYPERLINK(Settings!$B$5 &amp; "/manage/?network=" &amp; LOWER(B$8) &amp; "&amp;search=token&amp;account=" &amp; ToMint!$B$5 &amp; "&amp;view=" &amp; ToMint!J1724,"TokenSol"),""))</f>
        <v/>
      </c>
      <c r="Q1724" s="2"/>
      <c r="R1724" s="2"/>
      <c r="S1724" s="11"/>
      <c r="T1724" s="78" t="str">
        <f>"owner=" &amp; Tokens!BS1724 &amp; "&amp;filename_for_metadata=" &amp; Tokens!BT1724 &amp; "&amp;offchaindata_platform=" &amp; $B$17 &amp; "&amp;keyfile=" &amp; $B$5 &amp;  "&amp;repository=" &amp; $B$18</f>
        <v>owner=AeDSKpNsSENahGHS7fCrAxcDtcNXjyLM68b4gHoTBkC&amp;filename_for_metadata=PASSFestival_COR22E419&amp;offchaindata_platform=Github&amp;keyfile=Paul&amp;repository=CalviOnTheRocks2022</v>
      </c>
      <c r="U1724" s="78" t="str">
        <f t="shared" si="53"/>
        <v>{"name":"#419 Pass Festival",_x000D_
"symbol":"COR22E419",_x000D_
"description":"Pass Festival / Pass NFT Festival - 1 édition Calvi on the Rocks 2022",_x000D_
"seller_fee_basis_points":1000,_x000D_
"image":"https://bafybeibwywzz3vpkpxk3ympgw3wmke2nkwq57zbjpn6ujnzbta42fqosei.ipfs.nftstorage.link?image_419.webp",_x000D_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24" s="78" t="str">
        <f>formatRow(Tokens!C$2:I$2,Tokens!C1724:I1724)</f>
        <v>"name":"#419 Pass Festival",_x000D_
"symbol":"COR22E419",_x000D_
"description":"Pass Festival / Pass NFT Festival - 1 édition Calvi on the Rocks 2022",_x000D_
"seller_fee_basis_points":1000,_x000D_
"image":"https://bafybeibwywzz3vpkpxk3ympgw3wmke2nkwq57zbjpn6ujnzbta42fqosei.ipfs.nftstorage.link?image_419.webp",_x000D_
"Issuer":"NfluenT for Calvi On The rocks",_x000D_
"external_url":""</v>
      </c>
      <c r="W1724" s="78" t="str">
        <f>formatRow(Tokens!J$2:AV$2,Tokens!J1724:AV1724,2,"attributes")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4" s="78" t="str">
        <f>formatRow(Tokens!AX$2:BC$2,Tokens!AX1724:BC1724,2,"creators")</f>
        <v>"creators":[{"address":"ncreator",_x000D_
"share":10},{"address":"cotrcrea",_x000D_
"share":90},{"address":"nminer",_x000D_
"share":0}]</v>
      </c>
      <c r="Y1724" s="78" t="str">
        <f>formatRow(Tokens!BD$2:BI$2,Tokens!BD1724:BI1724,2,"files")</f>
        <v>"files":[]</v>
      </c>
      <c r="Z1724" s="78"/>
      <c r="AA1724" s="78"/>
      <c r="AB1724" s="78"/>
      <c r="AC1724" s="78" t="str">
        <f>formatRow(Tokens!BJ$2:BK$2,Tokens!BJ1724:BK1724,0,"collection")</f>
        <v>"collection":{"name":"PASS Festival",_x000D_
"family":"Calvi On The Rocks"}</v>
      </c>
      <c r="AD1724" s="1" t="str">
        <f>formatRow(Tokens!BN$2:BR$2,Tokens!BN1724:BR1724,0,"marketplace")</f>
        <v>"marketplace":{"initial_price":294,_x000D_
"reservation_price":"",_x000D_
"duration":"",_x000D_
"max_mint":1,_x000D_
"sell_date":"25/06/2022"}</v>
      </c>
      <c r="AE1724" s="1"/>
    </row>
    <row r="1725" spans="4:31" ht="14.25" customHeight="1" x14ac:dyDescent="0.3">
      <c r="D1725" s="1">
        <f>Tokens!B1725</f>
        <v>420</v>
      </c>
      <c r="E1725" s="17" t="str">
        <f>IF(Tokens!C1725="","",Tokens!C1725)</f>
        <v>#420 Pass Festival</v>
      </c>
      <c r="F1725"/>
      <c r="G1725"/>
      <c r="H1725"/>
      <c r="I1725"/>
      <c r="J1725"/>
      <c r="M1725"/>
      <c r="N1725"/>
      <c r="O1725" s="15" t="str">
        <f t="shared" si="54"/>
        <v>_</v>
      </c>
      <c r="P1725" s="18" t="str">
        <f>IF(F1725="stop","",IF(F1725&lt;&gt;"",HYPERLINK(Settings!$B$5 &amp; "/manage/?network=" &amp; LOWER(B$8) &amp; "&amp;search=token&amp;account=" &amp; ToMint!$B$5 &amp; "&amp;view=" &amp; ToMint!J1725,"TokenSol"),""))</f>
        <v/>
      </c>
      <c r="Q1725" s="2"/>
      <c r="R1725" s="2"/>
      <c r="S1725" s="11"/>
      <c r="T1725" s="78" t="str">
        <f>"owner=" &amp; Tokens!BS1725 &amp; "&amp;filename_for_metadata=" &amp; Tokens!BT1725 &amp; "&amp;offchaindata_platform=" &amp; $B$17 &amp; "&amp;keyfile=" &amp; $B$5 &amp;  "&amp;repository=" &amp; $B$18</f>
        <v>owner=AeDSKpNsSENahGHS7fCrAxcDtcNXjyLM68b4gHoTBkC&amp;filename_for_metadata=PASSFestival_COR22E420&amp;offchaindata_platform=Github&amp;keyfile=Paul&amp;repository=CalviOnTheRocks2022</v>
      </c>
      <c r="U1725" s="78" t="str">
        <f t="shared" si="53"/>
        <v>{"name":"#420 Pass Festival",_x000D_
"symbol":"COR22E420",_x000D_
"description":"Pass Festival / Pass NFT Festival - 1 édition Calvi on the Rocks 2022",_x000D_
"seller_fee_basis_points":1000,_x000D_
"image":"https://bafybeidoqta2d2ofytqtymlafbmzfx5qklwghlnwjmgulpxqrrw2wuxhz4.ipfs.nftstorage.link?image_420.webp",_x000D_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25" s="78" t="str">
        <f>formatRow(Tokens!C$2:I$2,Tokens!C1725:I1725)</f>
        <v>"name":"#420 Pass Festival",_x000D_
"symbol":"COR22E420",_x000D_
"description":"Pass Festival / Pass NFT Festival - 1 édition Calvi on the Rocks 2022",_x000D_
"seller_fee_basis_points":1000,_x000D_
"image":"https://bafybeidoqta2d2ofytqtymlafbmzfx5qklwghlnwjmgulpxqrrw2wuxhz4.ipfs.nftstorage.link?image_420.webp",_x000D_
"Issuer":"NfluenT for Calvi On The rocks",_x000D_
"external_url":""</v>
      </c>
      <c r="W1725" s="78" t="str">
        <f>formatRow(Tokens!J$2:AV$2,Tokens!J1725:AV1725,2,"attributes")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5" s="78" t="str">
        <f>formatRow(Tokens!AX$2:BC$2,Tokens!AX1725:BC1725,2,"creators")</f>
        <v>"creators":[{"address":"ncreator",_x000D_
"share":10},{"address":"cotrcrea",_x000D_
"share":90},{"address":"nminer",_x000D_
"share":0}]</v>
      </c>
      <c r="Y1725" s="78" t="str">
        <f>formatRow(Tokens!BD$2:BI$2,Tokens!BD1725:BI1725,2,"files")</f>
        <v>"files":[]</v>
      </c>
      <c r="Z1725" s="78"/>
      <c r="AA1725" s="78"/>
      <c r="AB1725" s="78"/>
      <c r="AC1725" s="78" t="str">
        <f>formatRow(Tokens!BJ$2:BK$2,Tokens!BJ1725:BK1725,0,"collection")</f>
        <v>"collection":{"name":"PASS Festival",_x000D_
"family":"Calvi On The Rocks"}</v>
      </c>
      <c r="AD1725" s="1" t="str">
        <f>formatRow(Tokens!BN$2:BR$2,Tokens!BN1725:BR1725,0,"marketplace")</f>
        <v>"marketplace":{"initial_price":294,_x000D_
"reservation_price":"",_x000D_
"duration":"",_x000D_
"max_mint":1,_x000D_
"sell_date":"25/06/2022"}</v>
      </c>
      <c r="AE1725" s="1"/>
    </row>
    <row r="1726" spans="4:31" ht="14.25" customHeight="1" x14ac:dyDescent="0.3">
      <c r="D1726" s="1">
        <f>Tokens!B1726</f>
        <v>421</v>
      </c>
      <c r="E1726" s="17" t="str">
        <f>IF(Tokens!C1726="","",Tokens!C1726)</f>
        <v>#421 Pass Festival</v>
      </c>
      <c r="F1726"/>
      <c r="G1726"/>
      <c r="H1726"/>
      <c r="I1726"/>
      <c r="J1726"/>
      <c r="M1726"/>
      <c r="N1726"/>
      <c r="O1726" s="15" t="str">
        <f t="shared" si="54"/>
        <v>_</v>
      </c>
      <c r="P1726" s="18" t="str">
        <f>IF(F1726="stop","",IF(F1726&lt;&gt;"",HYPERLINK(Settings!$B$5 &amp; "/manage/?network=" &amp; LOWER(B$8) &amp; "&amp;search=token&amp;account=" &amp; ToMint!$B$5 &amp; "&amp;view=" &amp; ToMint!J1726,"TokenSol"),""))</f>
        <v/>
      </c>
      <c r="Q1726" s="2"/>
      <c r="R1726" s="2"/>
      <c r="S1726" s="11"/>
      <c r="T1726" s="78" t="str">
        <f>"owner=" &amp; Tokens!BS1726 &amp; "&amp;filename_for_metadata=" &amp; Tokens!BT1726 &amp; "&amp;offchaindata_platform=" &amp; $B$17 &amp; "&amp;keyfile=" &amp; $B$5 &amp;  "&amp;repository=" &amp; $B$18</f>
        <v>owner=AeDSKpNsSENahGHS7fCrAxcDtcNXjyLM68b4gHoTBkC&amp;filename_for_metadata=PASSFestival_COR22E421&amp;offchaindata_platform=Github&amp;keyfile=Paul&amp;repository=CalviOnTheRocks2022</v>
      </c>
      <c r="U1726" s="78" t="str">
        <f t="shared" si="53"/>
        <v>{"name":"#421 Pass Festival",_x000D_
"symbol":"COR22E421",_x000D_
"description":"Pass Festival / Pass NFT Festival - 1 édition Calvi on the Rocks 2022",_x000D_
"seller_fee_basis_points":1000,_x000D_
"image":"https://bafybeiemxnyihyx27cufbcp3rsottqn2imr24xbsz7uzb2zyaxdqrnrehi.ipfs.nftstorage.link?image_421.webp",_x000D_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26" s="78" t="str">
        <f>formatRow(Tokens!C$2:I$2,Tokens!C1726:I1726)</f>
        <v>"name":"#421 Pass Festival",_x000D_
"symbol":"COR22E421",_x000D_
"description":"Pass Festival / Pass NFT Festival - 1 édition Calvi on the Rocks 2022",_x000D_
"seller_fee_basis_points":1000,_x000D_
"image":"https://bafybeiemxnyihyx27cufbcp3rsottqn2imr24xbsz7uzb2zyaxdqrnrehi.ipfs.nftstorage.link?image_421.webp",_x000D_
"Issuer":"NfluenT for Calvi On The rocks",_x000D_
"external_url":""</v>
      </c>
      <c r="W1726" s="78" t="str">
        <f>formatRow(Tokens!J$2:AV$2,Tokens!J1726:AV1726,2,"attributes")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6" s="78" t="str">
        <f>formatRow(Tokens!AX$2:BC$2,Tokens!AX1726:BC1726,2,"creators")</f>
        <v>"creators":[{"address":"ncreator",_x000D_
"share":10},{"address":"cotrcrea",_x000D_
"share":90},{"address":"nminer",_x000D_
"share":0}]</v>
      </c>
      <c r="Y1726" s="78" t="str">
        <f>formatRow(Tokens!BD$2:BI$2,Tokens!BD1726:BI1726,2,"files")</f>
        <v>"files":[]</v>
      </c>
      <c r="Z1726" s="78"/>
      <c r="AA1726" s="78"/>
      <c r="AB1726" s="78"/>
      <c r="AC1726" s="78" t="str">
        <f>formatRow(Tokens!BJ$2:BK$2,Tokens!BJ1726:BK1726,0,"collection")</f>
        <v>"collection":{"name":"PASS Festival",_x000D_
"family":"Calvi On The Rocks"}</v>
      </c>
      <c r="AD1726" s="1" t="str">
        <f>formatRow(Tokens!BN$2:BR$2,Tokens!BN1726:BR1726,0,"marketplace")</f>
        <v>"marketplace":{"initial_price":294,_x000D_
"reservation_price":"",_x000D_
"duration":"",_x000D_
"max_mint":1,_x000D_
"sell_date":"25/06/2022"}</v>
      </c>
      <c r="AE1726" s="1"/>
    </row>
    <row r="1727" spans="4:31" ht="14.25" customHeight="1" x14ac:dyDescent="0.3">
      <c r="D1727" s="1">
        <f>Tokens!B1727</f>
        <v>422</v>
      </c>
      <c r="E1727" s="17" t="str">
        <f>IF(Tokens!C1727="","",Tokens!C1727)</f>
        <v>#422 Pass Festival</v>
      </c>
      <c r="F1727"/>
      <c r="G1727"/>
      <c r="H1727"/>
      <c r="I1727"/>
      <c r="J1727"/>
      <c r="M1727"/>
      <c r="N1727"/>
      <c r="O1727" s="15" t="str">
        <f t="shared" si="54"/>
        <v>_</v>
      </c>
      <c r="P1727" s="18" t="str">
        <f>IF(F1727="stop","",IF(F1727&lt;&gt;"",HYPERLINK(Settings!$B$5 &amp; "/manage/?network=" &amp; LOWER(B$8) &amp; "&amp;search=token&amp;account=" &amp; ToMint!$B$5 &amp; "&amp;view=" &amp; ToMint!J1727,"TokenSol"),""))</f>
        <v/>
      </c>
      <c r="Q1727" s="2"/>
      <c r="R1727" s="2"/>
      <c r="S1727" s="11"/>
      <c r="T1727" s="78" t="str">
        <f>"owner=" &amp; Tokens!BS1727 &amp; "&amp;filename_for_metadata=" &amp; Tokens!BT1727 &amp; "&amp;offchaindata_platform=" &amp; $B$17 &amp; "&amp;keyfile=" &amp; $B$5 &amp;  "&amp;repository=" &amp; $B$18</f>
        <v>owner=AeDSKpNsSENahGHS7fCrAxcDtcNXjyLM68b4gHoTBkC&amp;filename_for_metadata=PASSFestival_COR22E422&amp;offchaindata_platform=Github&amp;keyfile=Paul&amp;repository=CalviOnTheRocks2022</v>
      </c>
      <c r="U1727" s="78" t="str">
        <f t="shared" si="53"/>
        <v>{"name":"#422 Pass Festival",_x000D_
"symbol":"COR22E422",_x000D_
"description":"Pass Festival / Pass NFT Festival - 1 édition Calvi on the Rocks 2022",_x000D_
"seller_fee_basis_points":1000,_x000D_
"image":"https://bafybeigg3i435qevpkidbpte6rf26qne2kzkpmxtdo5yoealpvrosatl7i.ipfs.nftstorage.link?image_422.webp",_x000D_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27" s="78" t="str">
        <f>formatRow(Tokens!C$2:I$2,Tokens!C1727:I1727)</f>
        <v>"name":"#422 Pass Festival",_x000D_
"symbol":"COR22E422",_x000D_
"description":"Pass Festival / Pass NFT Festival - 1 édition Calvi on the Rocks 2022",_x000D_
"seller_fee_basis_points":1000,_x000D_
"image":"https://bafybeigg3i435qevpkidbpte6rf26qne2kzkpmxtdo5yoealpvrosatl7i.ipfs.nftstorage.link?image_422.webp",_x000D_
"Issuer":"NfluenT for Calvi On The rocks",_x000D_
"external_url":""</v>
      </c>
      <c r="W1727" s="78" t="str">
        <f>formatRow(Tokens!J$2:AV$2,Tokens!J1727:AV1727,2,"attributes")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7" s="78" t="str">
        <f>formatRow(Tokens!AX$2:BC$2,Tokens!AX1727:BC1727,2,"creators")</f>
        <v>"creators":[{"address":"ncreator",_x000D_
"share":10},{"address":"cotrcrea",_x000D_
"share":90},{"address":"nminer",_x000D_
"share":0}]</v>
      </c>
      <c r="Y1727" s="78" t="str">
        <f>formatRow(Tokens!BD$2:BI$2,Tokens!BD1727:BI1727,2,"files")</f>
        <v>"files":[]</v>
      </c>
      <c r="Z1727" s="78"/>
      <c r="AA1727" s="78"/>
      <c r="AB1727" s="78"/>
      <c r="AC1727" s="78" t="str">
        <f>formatRow(Tokens!BJ$2:BK$2,Tokens!BJ1727:BK1727,0,"collection")</f>
        <v>"collection":{"name":"PASS Festival",_x000D_
"family":"Calvi On The Rocks"}</v>
      </c>
      <c r="AD1727" s="1" t="str">
        <f>formatRow(Tokens!BN$2:BR$2,Tokens!BN1727:BR1727,0,"marketplace")</f>
        <v>"marketplace":{"initial_price":294,_x000D_
"reservation_price":"",_x000D_
"duration":"",_x000D_
"max_mint":1,_x000D_
"sell_date":"25/06/2022"}</v>
      </c>
      <c r="AE1727" s="1"/>
    </row>
    <row r="1728" spans="4:31" ht="14.25" customHeight="1" x14ac:dyDescent="0.3">
      <c r="D1728" s="1">
        <f>Tokens!B1728</f>
        <v>423</v>
      </c>
      <c r="E1728" s="17" t="str">
        <f>IF(Tokens!C1728="","",Tokens!C1728)</f>
        <v>#423 Pass Festival</v>
      </c>
      <c r="F1728"/>
      <c r="G1728"/>
      <c r="H1728"/>
      <c r="I1728"/>
      <c r="J1728"/>
      <c r="M1728"/>
      <c r="N1728"/>
      <c r="O1728" s="15" t="str">
        <f t="shared" si="54"/>
        <v>_</v>
      </c>
      <c r="P1728" s="18" t="str">
        <f>IF(F1728="stop","",IF(F1728&lt;&gt;"",HYPERLINK(Settings!$B$5 &amp; "/manage/?network=" &amp; LOWER(B$8) &amp; "&amp;search=token&amp;account=" &amp; ToMint!$B$5 &amp; "&amp;view=" &amp; ToMint!J1728,"TokenSol"),""))</f>
        <v/>
      </c>
      <c r="Q1728" s="2"/>
      <c r="R1728" s="2"/>
      <c r="S1728" s="11"/>
      <c r="T1728" s="78" t="str">
        <f>"owner=" &amp; Tokens!BS1728 &amp; "&amp;filename_for_metadata=" &amp; Tokens!BT1728 &amp; "&amp;offchaindata_platform=" &amp; $B$17 &amp; "&amp;keyfile=" &amp; $B$5 &amp;  "&amp;repository=" &amp; $B$18</f>
        <v>owner=AeDSKpNsSENahGHS7fCrAxcDtcNXjyLM68b4gHoTBkC&amp;filename_for_metadata=PASSFestival_COR22E423&amp;offchaindata_platform=Github&amp;keyfile=Paul&amp;repository=CalviOnTheRocks2022</v>
      </c>
      <c r="U1728" s="78" t="str">
        <f t="shared" si="53"/>
        <v>{"name":"#423 Pass Festival",_x000D_
"symbol":"COR22E423",_x000D_
"description":"Pass Festival / Pass NFT Festival - 1 édition Calvi on the Rocks 2022",_x000D_
"seller_fee_basis_points":1000,_x000D_
"image":"https://bafybeielefgmsiq7jw6u467kygr34wpvyuxxldtg3xxlxvp7qjxsutun24.ipfs.nftstorage.link?image_423.webp",_x000D_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28" s="78" t="str">
        <f>formatRow(Tokens!C$2:I$2,Tokens!C1728:I1728)</f>
        <v>"name":"#423 Pass Festival",_x000D_
"symbol":"COR22E423",_x000D_
"description":"Pass Festival / Pass NFT Festival - 1 édition Calvi on the Rocks 2022",_x000D_
"seller_fee_basis_points":1000,_x000D_
"image":"https://bafybeielefgmsiq7jw6u467kygr34wpvyuxxldtg3xxlxvp7qjxsutun24.ipfs.nftstorage.link?image_423.webp",_x000D_
"Issuer":"NfluenT for Calvi On The rocks",_x000D_
"external_url":""</v>
      </c>
      <c r="W1728" s="78" t="str">
        <f>formatRow(Tokens!J$2:AV$2,Tokens!J1728:AV1728,2,"attributes")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8" s="78" t="str">
        <f>formatRow(Tokens!AX$2:BC$2,Tokens!AX1728:BC1728,2,"creators")</f>
        <v>"creators":[{"address":"ncreator",_x000D_
"share":10},{"address":"cotrcrea",_x000D_
"share":90},{"address":"nminer",_x000D_
"share":0}]</v>
      </c>
      <c r="Y1728" s="78" t="str">
        <f>formatRow(Tokens!BD$2:BI$2,Tokens!BD1728:BI1728,2,"files")</f>
        <v>"files":[]</v>
      </c>
      <c r="Z1728" s="78"/>
      <c r="AA1728" s="78"/>
      <c r="AB1728" s="78"/>
      <c r="AC1728" s="78" t="str">
        <f>formatRow(Tokens!BJ$2:BK$2,Tokens!BJ1728:BK1728,0,"collection")</f>
        <v>"collection":{"name":"PASS Festival",_x000D_
"family":"Calvi On The Rocks"}</v>
      </c>
      <c r="AD1728" s="1" t="str">
        <f>formatRow(Tokens!BN$2:BR$2,Tokens!BN1728:BR1728,0,"marketplace")</f>
        <v>"marketplace":{"initial_price":294,_x000D_
"reservation_price":"",_x000D_
"duration":"",_x000D_
"max_mint":1,_x000D_
"sell_date":"25/06/2022"}</v>
      </c>
      <c r="AE1728" s="1"/>
    </row>
    <row r="1729" spans="4:31" ht="14.25" customHeight="1" x14ac:dyDescent="0.3">
      <c r="D1729" s="1">
        <f>Tokens!B1729</f>
        <v>424</v>
      </c>
      <c r="E1729" s="17" t="str">
        <f>IF(Tokens!C1729="","",Tokens!C1729)</f>
        <v>#424 Pass Festival</v>
      </c>
      <c r="F1729"/>
      <c r="G1729"/>
      <c r="H1729"/>
      <c r="I1729"/>
      <c r="J1729"/>
      <c r="M1729"/>
      <c r="N1729"/>
      <c r="O1729" s="15" t="str">
        <f t="shared" si="54"/>
        <v>_</v>
      </c>
      <c r="P1729" s="18" t="str">
        <f>IF(F1729="stop","",IF(F1729&lt;&gt;"",HYPERLINK(Settings!$B$5 &amp; "/manage/?network=" &amp; LOWER(B$8) &amp; "&amp;search=token&amp;account=" &amp; ToMint!$B$5 &amp; "&amp;view=" &amp; ToMint!J1729,"TokenSol"),""))</f>
        <v/>
      </c>
      <c r="Q1729" s="2"/>
      <c r="R1729" s="2"/>
      <c r="S1729" s="11"/>
      <c r="T1729" s="78" t="str">
        <f>"owner=" &amp; Tokens!BS1729 &amp; "&amp;filename_for_metadata=" &amp; Tokens!BT1729 &amp; "&amp;offchaindata_platform=" &amp; $B$17 &amp; "&amp;keyfile=" &amp; $B$5 &amp;  "&amp;repository=" &amp; $B$18</f>
        <v>owner=AeDSKpNsSENahGHS7fCrAxcDtcNXjyLM68b4gHoTBkC&amp;filename_for_metadata=PASSFestival_COR22E424&amp;offchaindata_platform=Github&amp;keyfile=Paul&amp;repository=CalviOnTheRocks2022</v>
      </c>
      <c r="U1729" s="78" t="str">
        <f t="shared" si="53"/>
        <v>{"name":"#424 Pass Festival",_x000D_
"symbol":"COR22E424",_x000D_
"description":"Pass Festival / Pass NFT Festival - 1 édition Calvi on the Rocks 2022",_x000D_
"seller_fee_basis_points":1000,_x000D_
"image":"https://bafybeihv7lzqhamw47yklpazpqwlr7b3nvv7igypdk5zxw3bsapgsn6s3i.ipfs.nftstorage.link?image_424.webp",_x000D_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29" s="78" t="str">
        <f>formatRow(Tokens!C$2:I$2,Tokens!C1729:I1729)</f>
        <v>"name":"#424 Pass Festival",_x000D_
"symbol":"COR22E424",_x000D_
"description":"Pass Festival / Pass NFT Festival - 1 édition Calvi on the Rocks 2022",_x000D_
"seller_fee_basis_points":1000,_x000D_
"image":"https://bafybeihv7lzqhamw47yklpazpqwlr7b3nvv7igypdk5zxw3bsapgsn6s3i.ipfs.nftstorage.link?image_424.webp",_x000D_
"Issuer":"NfluenT for Calvi On The rocks",_x000D_
"external_url":""</v>
      </c>
      <c r="W1729" s="78" t="str">
        <f>formatRow(Tokens!J$2:AV$2,Tokens!J1729:AV1729,2,"attributes")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9" s="78" t="str">
        <f>formatRow(Tokens!AX$2:BC$2,Tokens!AX1729:BC1729,2,"creators")</f>
        <v>"creators":[{"address":"ncreator",_x000D_
"share":10},{"address":"cotrcrea",_x000D_
"share":90},{"address":"nminer",_x000D_
"share":0}]</v>
      </c>
      <c r="Y1729" s="78" t="str">
        <f>formatRow(Tokens!BD$2:BI$2,Tokens!BD1729:BI1729,2,"files")</f>
        <v>"files":[]</v>
      </c>
      <c r="Z1729" s="78"/>
      <c r="AA1729" s="78"/>
      <c r="AB1729" s="78"/>
      <c r="AC1729" s="78" t="str">
        <f>formatRow(Tokens!BJ$2:BK$2,Tokens!BJ1729:BK1729,0,"collection")</f>
        <v>"collection":{"name":"PASS Festival",_x000D_
"family":"Calvi On The Rocks"}</v>
      </c>
      <c r="AD1729" s="1" t="str">
        <f>formatRow(Tokens!BN$2:BR$2,Tokens!BN1729:BR1729,0,"marketplace")</f>
        <v>"marketplace":{"initial_price":294,_x000D_
"reservation_price":"",_x000D_
"duration":"",_x000D_
"max_mint":1,_x000D_
"sell_date":"25/06/2022"}</v>
      </c>
      <c r="AE1729" s="1"/>
    </row>
    <row r="1730" spans="4:31" ht="14.25" customHeight="1" x14ac:dyDescent="0.3">
      <c r="D1730" s="1">
        <f>Tokens!B1730</f>
        <v>425</v>
      </c>
      <c r="E1730" s="17" t="str">
        <f>IF(Tokens!C1730="","",Tokens!C1730)</f>
        <v>#425 Pass Festival</v>
      </c>
      <c r="F1730"/>
      <c r="G1730"/>
      <c r="H1730"/>
      <c r="I1730"/>
      <c r="J1730"/>
      <c r="M1730"/>
      <c r="N1730"/>
      <c r="O1730" s="15" t="str">
        <f t="shared" si="54"/>
        <v>_</v>
      </c>
      <c r="P1730" s="18" t="str">
        <f>IF(F1730="stop","",IF(F1730&lt;&gt;"",HYPERLINK(Settings!$B$5 &amp; "/manage/?network=" &amp; LOWER(B$8) &amp; "&amp;search=token&amp;account=" &amp; ToMint!$B$5 &amp; "&amp;view=" &amp; ToMint!J1730,"TokenSol"),""))</f>
        <v/>
      </c>
      <c r="Q1730" s="2"/>
      <c r="R1730" s="2"/>
      <c r="S1730" s="11"/>
      <c r="T1730" s="78" t="str">
        <f>"owner=" &amp; Tokens!BS1730 &amp; "&amp;filename_for_metadata=" &amp; Tokens!BT1730 &amp; "&amp;offchaindata_platform=" &amp; $B$17 &amp; "&amp;keyfile=" &amp; $B$5 &amp;  "&amp;repository=" &amp; $B$18</f>
        <v>owner=AeDSKpNsSENahGHS7fCrAxcDtcNXjyLM68b4gHoTBkC&amp;filename_for_metadata=PASSFestival_COR22E425&amp;offchaindata_platform=Github&amp;keyfile=Paul&amp;repository=CalviOnTheRocks2022</v>
      </c>
      <c r="U1730" s="78" t="str">
        <f t="shared" si="53"/>
        <v>{"name":"#425 Pass Festival",_x000D_
"symbol":"COR22E425",_x000D_
"description":"Pass Festival / Pass NFT Festival - 1 édition Calvi on the Rocks 2022",_x000D_
"seller_fee_basis_points":1000,_x000D_
"image":"https://bafybeiagliji6y5jhgachoapa2xlrs3f2zu3v56jztqm26azsj6xln2vae.ipfs.nftstorage.link?image_425.webp",_x000D_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30" s="78" t="str">
        <f>formatRow(Tokens!C$2:I$2,Tokens!C1730:I1730)</f>
        <v>"name":"#425 Pass Festival",_x000D_
"symbol":"COR22E425",_x000D_
"description":"Pass Festival / Pass NFT Festival - 1 édition Calvi on the Rocks 2022",_x000D_
"seller_fee_basis_points":1000,_x000D_
"image":"https://bafybeiagliji6y5jhgachoapa2xlrs3f2zu3v56jztqm26azsj6xln2vae.ipfs.nftstorage.link?image_425.webp",_x000D_
"Issuer":"NfluenT for Calvi On The rocks",_x000D_
"external_url":""</v>
      </c>
      <c r="W1730" s="78" t="str">
        <f>formatRow(Tokens!J$2:AV$2,Tokens!J1730:AV1730,2,"attributes")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0" s="78" t="str">
        <f>formatRow(Tokens!AX$2:BC$2,Tokens!AX1730:BC1730,2,"creators")</f>
        <v>"creators":[{"address":"ncreator",_x000D_
"share":10},{"address":"cotrcrea",_x000D_
"share":90},{"address":"nminer",_x000D_
"share":0}]</v>
      </c>
      <c r="Y1730" s="78" t="str">
        <f>formatRow(Tokens!BD$2:BI$2,Tokens!BD1730:BI1730,2,"files")</f>
        <v>"files":[]</v>
      </c>
      <c r="Z1730" s="78"/>
      <c r="AA1730" s="78"/>
      <c r="AB1730" s="78"/>
      <c r="AC1730" s="78" t="str">
        <f>formatRow(Tokens!BJ$2:BK$2,Tokens!BJ1730:BK1730,0,"collection")</f>
        <v>"collection":{"name":"PASS Festival",_x000D_
"family":"Calvi On The Rocks"}</v>
      </c>
      <c r="AD1730" s="1" t="str">
        <f>formatRow(Tokens!BN$2:BR$2,Tokens!BN1730:BR1730,0,"marketplace")</f>
        <v>"marketplace":{"initial_price":294,_x000D_
"reservation_price":"",_x000D_
"duration":"",_x000D_
"max_mint":1,_x000D_
"sell_date":"25/06/2022"}</v>
      </c>
      <c r="AE1730" s="1"/>
    </row>
    <row r="1731" spans="4:31" ht="14.25" customHeight="1" x14ac:dyDescent="0.3">
      <c r="D1731" s="1">
        <f>Tokens!B1731</f>
        <v>426</v>
      </c>
      <c r="E1731" s="17" t="str">
        <f>IF(Tokens!C1731="","",Tokens!C1731)</f>
        <v>#426 Pass Festival</v>
      </c>
      <c r="F1731"/>
      <c r="G1731"/>
      <c r="H1731"/>
      <c r="I1731"/>
      <c r="J1731"/>
      <c r="M1731"/>
      <c r="N1731"/>
      <c r="O1731" s="15" t="str">
        <f t="shared" si="54"/>
        <v>_</v>
      </c>
      <c r="P1731" s="18" t="str">
        <f>IF(F1731="stop","",IF(F1731&lt;&gt;"",HYPERLINK(Settings!$B$5 &amp; "/manage/?network=" &amp; LOWER(B$8) &amp; "&amp;search=token&amp;account=" &amp; ToMint!$B$5 &amp; "&amp;view=" &amp; ToMint!J1731,"TokenSol"),""))</f>
        <v/>
      </c>
      <c r="Q1731" s="2"/>
      <c r="R1731" s="2"/>
      <c r="S1731" s="11"/>
      <c r="T1731" s="78" t="str">
        <f>"owner=" &amp; Tokens!BS1731 &amp; "&amp;filename_for_metadata=" &amp; Tokens!BT1731 &amp; "&amp;offchaindata_platform=" &amp; $B$17 &amp; "&amp;keyfile=" &amp; $B$5 &amp;  "&amp;repository=" &amp; $B$18</f>
        <v>owner=AeDSKpNsSENahGHS7fCrAxcDtcNXjyLM68b4gHoTBkC&amp;filename_for_metadata=PASSFestival_COR22E426&amp;offchaindata_platform=Github&amp;keyfile=Paul&amp;repository=CalviOnTheRocks2022</v>
      </c>
      <c r="U1731" s="78" t="str">
        <f t="shared" si="53"/>
        <v>{"name":"#426 Pass Festival",_x000D_
"symbol":"COR22E426",_x000D_
"description":"Pass Festival / Pass NFT Festival - 1 édition Calvi on the Rocks 2022",_x000D_
"seller_fee_basis_points":1000,_x000D_
"image":"https://bafybeihs5r2n66grcruxsi2vaceaqfrjhms4iunbcn6o6puvp2hwutegzm.ipfs.nftstorage.link?image_426.webp",_x000D_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31" s="78" t="str">
        <f>formatRow(Tokens!C$2:I$2,Tokens!C1731:I1731)</f>
        <v>"name":"#426 Pass Festival",_x000D_
"symbol":"COR22E426",_x000D_
"description":"Pass Festival / Pass NFT Festival - 1 édition Calvi on the Rocks 2022",_x000D_
"seller_fee_basis_points":1000,_x000D_
"image":"https://bafybeihs5r2n66grcruxsi2vaceaqfrjhms4iunbcn6o6puvp2hwutegzm.ipfs.nftstorage.link?image_426.webp",_x000D_
"Issuer":"NfluenT for Calvi On The rocks",_x000D_
"external_url":""</v>
      </c>
      <c r="W1731" s="78" t="str">
        <f>formatRow(Tokens!J$2:AV$2,Tokens!J1731:AV1731,2,"attributes")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1" s="78" t="str">
        <f>formatRow(Tokens!AX$2:BC$2,Tokens!AX1731:BC1731,2,"creators")</f>
        <v>"creators":[{"address":"ncreator",_x000D_
"share":10},{"address":"cotrcrea",_x000D_
"share":90},{"address":"nminer",_x000D_
"share":0}]</v>
      </c>
      <c r="Y1731" s="78" t="str">
        <f>formatRow(Tokens!BD$2:BI$2,Tokens!BD1731:BI1731,2,"files")</f>
        <v>"files":[]</v>
      </c>
      <c r="Z1731" s="78"/>
      <c r="AA1731" s="78"/>
      <c r="AB1731" s="78"/>
      <c r="AC1731" s="78" t="str">
        <f>formatRow(Tokens!BJ$2:BK$2,Tokens!BJ1731:BK1731,0,"collection")</f>
        <v>"collection":{"name":"PASS Festival",_x000D_
"family":"Calvi On The Rocks"}</v>
      </c>
      <c r="AD1731" s="1" t="str">
        <f>formatRow(Tokens!BN$2:BR$2,Tokens!BN1731:BR1731,0,"marketplace")</f>
        <v>"marketplace":{"initial_price":294,_x000D_
"reservation_price":"",_x000D_
"duration":"",_x000D_
"max_mint":1,_x000D_
"sell_date":"25/06/2022"}</v>
      </c>
      <c r="AE1731" s="1"/>
    </row>
    <row r="1732" spans="4:31" ht="14.25" customHeight="1" x14ac:dyDescent="0.3">
      <c r="D1732" s="1">
        <f>Tokens!B1732</f>
        <v>427</v>
      </c>
      <c r="E1732" s="17" t="str">
        <f>IF(Tokens!C1732="","",Tokens!C1732)</f>
        <v>#427 Pass Festival</v>
      </c>
      <c r="F1732"/>
      <c r="G1732"/>
      <c r="H1732"/>
      <c r="I1732"/>
      <c r="J1732"/>
      <c r="M1732"/>
      <c r="N1732"/>
      <c r="O1732" s="15" t="str">
        <f t="shared" si="54"/>
        <v>_</v>
      </c>
      <c r="P1732" s="18" t="str">
        <f>IF(F1732="stop","",IF(F1732&lt;&gt;"",HYPERLINK(Settings!$B$5 &amp; "/manage/?network=" &amp; LOWER(B$8) &amp; "&amp;search=token&amp;account=" &amp; ToMint!$B$5 &amp; "&amp;view=" &amp; ToMint!J1732,"TokenSol"),""))</f>
        <v/>
      </c>
      <c r="Q1732" s="2"/>
      <c r="R1732" s="2"/>
      <c r="S1732" s="11"/>
      <c r="T1732" s="78" t="str">
        <f>"owner=" &amp; Tokens!BS1732 &amp; "&amp;filename_for_metadata=" &amp; Tokens!BT1732 &amp; "&amp;offchaindata_platform=" &amp; $B$17 &amp; "&amp;keyfile=" &amp; $B$5 &amp;  "&amp;repository=" &amp; $B$18</f>
        <v>owner=AeDSKpNsSENahGHS7fCrAxcDtcNXjyLM68b4gHoTBkC&amp;filename_for_metadata=PASSFestival_COR22E427&amp;offchaindata_platform=Github&amp;keyfile=Paul&amp;repository=CalviOnTheRocks2022</v>
      </c>
      <c r="U1732" s="78" t="str">
        <f t="shared" si="53"/>
        <v>{"name":"#427 Pass Festival",_x000D_
"symbol":"COR22E427",_x000D_
"description":"Pass Festival / Pass NFT Festival - 1 édition Calvi on the Rocks 2022",_x000D_
"seller_fee_basis_points":1000,_x000D_
"image":"https://bafybeib7d3qwc3zghrsgotlsrost7hna5tiszaawgjkjps3fwgjp5p3ury.ipfs.nftstorage.link?image_427.webp",_x000D_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32" s="78" t="str">
        <f>formatRow(Tokens!C$2:I$2,Tokens!C1732:I1732)</f>
        <v>"name":"#427 Pass Festival",_x000D_
"symbol":"COR22E427",_x000D_
"description":"Pass Festival / Pass NFT Festival - 1 édition Calvi on the Rocks 2022",_x000D_
"seller_fee_basis_points":1000,_x000D_
"image":"https://bafybeib7d3qwc3zghrsgotlsrost7hna5tiszaawgjkjps3fwgjp5p3ury.ipfs.nftstorage.link?image_427.webp",_x000D_
"Issuer":"NfluenT for Calvi On The rocks",_x000D_
"external_url":""</v>
      </c>
      <c r="W1732" s="78" t="str">
        <f>formatRow(Tokens!J$2:AV$2,Tokens!J1732:AV1732,2,"attributes")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2" s="78" t="str">
        <f>formatRow(Tokens!AX$2:BC$2,Tokens!AX1732:BC1732,2,"creators")</f>
        <v>"creators":[{"address":"ncreator",_x000D_
"share":10},{"address":"cotrcrea",_x000D_
"share":90},{"address":"nminer",_x000D_
"share":0}]</v>
      </c>
      <c r="Y1732" s="78" t="str">
        <f>formatRow(Tokens!BD$2:BI$2,Tokens!BD1732:BI1732,2,"files")</f>
        <v>"files":[]</v>
      </c>
      <c r="Z1732" s="78"/>
      <c r="AA1732" s="78"/>
      <c r="AB1732" s="78"/>
      <c r="AC1732" s="78" t="str">
        <f>formatRow(Tokens!BJ$2:BK$2,Tokens!BJ1732:BK1732,0,"collection")</f>
        <v>"collection":{"name":"PASS Festival",_x000D_
"family":"Calvi On The Rocks"}</v>
      </c>
      <c r="AD1732" s="1" t="str">
        <f>formatRow(Tokens!BN$2:BR$2,Tokens!BN1732:BR1732,0,"marketplace")</f>
        <v>"marketplace":{"initial_price":294,_x000D_
"reservation_price":"",_x000D_
"duration":"",_x000D_
"max_mint":1,_x000D_
"sell_date":"25/06/2022"}</v>
      </c>
      <c r="AE1732" s="1"/>
    </row>
    <row r="1733" spans="4:31" ht="14.25" customHeight="1" x14ac:dyDescent="0.3">
      <c r="D1733" s="1">
        <f>Tokens!B1733</f>
        <v>428</v>
      </c>
      <c r="E1733" s="17" t="str">
        <f>IF(Tokens!C1733="","",Tokens!C1733)</f>
        <v>#428 Pass Festival</v>
      </c>
      <c r="F1733"/>
      <c r="G1733"/>
      <c r="H1733"/>
      <c r="I1733"/>
      <c r="J1733"/>
      <c r="M1733"/>
      <c r="N1733"/>
      <c r="O1733" s="15" t="str">
        <f t="shared" si="54"/>
        <v>_</v>
      </c>
      <c r="P1733" s="18" t="str">
        <f>IF(F1733="stop","",IF(F1733&lt;&gt;"",HYPERLINK(Settings!$B$5 &amp; "/manage/?network=" &amp; LOWER(B$8) &amp; "&amp;search=token&amp;account=" &amp; ToMint!$B$5 &amp; "&amp;view=" &amp; ToMint!J1733,"TokenSol"),""))</f>
        <v/>
      </c>
      <c r="Q1733" s="2"/>
      <c r="R1733" s="2"/>
      <c r="S1733" s="11"/>
      <c r="T1733" s="78" t="str">
        <f>"owner=" &amp; Tokens!BS1733 &amp; "&amp;filename_for_metadata=" &amp; Tokens!BT1733 &amp; "&amp;offchaindata_platform=" &amp; $B$17 &amp; "&amp;keyfile=" &amp; $B$5 &amp;  "&amp;repository=" &amp; $B$18</f>
        <v>owner=AeDSKpNsSENahGHS7fCrAxcDtcNXjyLM68b4gHoTBkC&amp;filename_for_metadata=PASSFestival_COR22E428&amp;offchaindata_platform=Github&amp;keyfile=Paul&amp;repository=CalviOnTheRocks2022</v>
      </c>
      <c r="U1733" s="78" t="str">
        <f t="shared" ref="U1733:U1796" si="55">"{" &amp; V1733 &amp; "," &amp; W1733 &amp; "," &amp; """properties"":{" &amp; X1733 &amp; "," &amp; Y1733 &amp; "}," &amp; AC1733 &amp; "," &amp; AD1733 &amp; "}"</f>
        <v>{"name":"#428 Pass Festival",_x000D_
"symbol":"COR22E428",_x000D_
"description":"Pass Festival / Pass NFT Festival - 1 édition Calvi on the Rocks 2022",_x000D_
"seller_fee_basis_points":1000,_x000D_
"image":"https://bafybeihtwkpl57wfkeznrbpod6g46tt63kcwcbndc25ddranrgvtyusmie.ipfs.nftstorage.link?image_428.webp",_x000D_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33" s="78" t="str">
        <f>formatRow(Tokens!C$2:I$2,Tokens!C1733:I1733)</f>
        <v>"name":"#428 Pass Festival",_x000D_
"symbol":"COR22E428",_x000D_
"description":"Pass Festival / Pass NFT Festival - 1 édition Calvi on the Rocks 2022",_x000D_
"seller_fee_basis_points":1000,_x000D_
"image":"https://bafybeihtwkpl57wfkeznrbpod6g46tt63kcwcbndc25ddranrgvtyusmie.ipfs.nftstorage.link?image_428.webp",_x000D_
"Issuer":"NfluenT for Calvi On The rocks",_x000D_
"external_url":""</v>
      </c>
      <c r="W1733" s="78" t="str">
        <f>formatRow(Tokens!J$2:AV$2,Tokens!J1733:AV1733,2,"attributes")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3" s="78" t="str">
        <f>formatRow(Tokens!AX$2:BC$2,Tokens!AX1733:BC1733,2,"creators")</f>
        <v>"creators":[{"address":"ncreator",_x000D_
"share":10},{"address":"cotrcrea",_x000D_
"share":90},{"address":"nminer",_x000D_
"share":0}]</v>
      </c>
      <c r="Y1733" s="78" t="str">
        <f>formatRow(Tokens!BD$2:BI$2,Tokens!BD1733:BI1733,2,"files")</f>
        <v>"files":[]</v>
      </c>
      <c r="Z1733" s="78"/>
      <c r="AA1733" s="78"/>
      <c r="AB1733" s="78"/>
      <c r="AC1733" s="78" t="str">
        <f>formatRow(Tokens!BJ$2:BK$2,Tokens!BJ1733:BK1733,0,"collection")</f>
        <v>"collection":{"name":"PASS Festival",_x000D_
"family":"Calvi On The Rocks"}</v>
      </c>
      <c r="AD1733" s="1" t="str">
        <f>formatRow(Tokens!BN$2:BR$2,Tokens!BN1733:BR1733,0,"marketplace")</f>
        <v>"marketplace":{"initial_price":294,_x000D_
"reservation_price":"",_x000D_
"duration":"",_x000D_
"max_mint":1,_x000D_
"sell_date":"25/06/2022"}</v>
      </c>
      <c r="AE1733" s="1"/>
    </row>
    <row r="1734" spans="4:31" ht="14.25" customHeight="1" x14ac:dyDescent="0.3">
      <c r="D1734" s="1">
        <f>Tokens!B1734</f>
        <v>429</v>
      </c>
      <c r="E1734" s="17" t="str">
        <f>IF(Tokens!C1734="","",Tokens!C1734)</f>
        <v>#429 Pass Festival</v>
      </c>
      <c r="F1734"/>
      <c r="G1734"/>
      <c r="H1734"/>
      <c r="I1734"/>
      <c r="J1734"/>
      <c r="M1734"/>
      <c r="N1734"/>
      <c r="O1734" s="15" t="str">
        <f t="shared" si="54"/>
        <v>_</v>
      </c>
      <c r="P1734" s="18" t="str">
        <f>IF(F1734="stop","",IF(F1734&lt;&gt;"",HYPERLINK(Settings!$B$5 &amp; "/manage/?network=" &amp; LOWER(B$8) &amp; "&amp;search=token&amp;account=" &amp; ToMint!$B$5 &amp; "&amp;view=" &amp; ToMint!J1734,"TokenSol"),""))</f>
        <v/>
      </c>
      <c r="Q1734" s="2"/>
      <c r="R1734" s="2"/>
      <c r="S1734" s="11"/>
      <c r="T1734" s="78" t="str">
        <f>"owner=" &amp; Tokens!BS1734 &amp; "&amp;filename_for_metadata=" &amp; Tokens!BT1734 &amp; "&amp;offchaindata_platform=" &amp; $B$17 &amp; "&amp;keyfile=" &amp; $B$5 &amp;  "&amp;repository=" &amp; $B$18</f>
        <v>owner=AeDSKpNsSENahGHS7fCrAxcDtcNXjyLM68b4gHoTBkC&amp;filename_for_metadata=PASSFestival_COR22E429&amp;offchaindata_platform=Github&amp;keyfile=Paul&amp;repository=CalviOnTheRocks2022</v>
      </c>
      <c r="U1734" s="78" t="str">
        <f t="shared" si="55"/>
        <v>{"name":"#429 Pass Festival",_x000D_
"symbol":"COR22E429",_x000D_
"description":"Pass Festival / Pass NFT Festival - 1 édition Calvi on the Rocks 2022",_x000D_
"seller_fee_basis_points":1000,_x000D_
"image":"https://bafybeig2dmourzkeprgvcojbo2dvj6six6qomqriagcry54o2kikukfrdq.ipfs.nftstorage.link?image_429.webp",_x000D_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34" s="78" t="str">
        <f>formatRow(Tokens!C$2:I$2,Tokens!C1734:I1734)</f>
        <v>"name":"#429 Pass Festival",_x000D_
"symbol":"COR22E429",_x000D_
"description":"Pass Festival / Pass NFT Festival - 1 édition Calvi on the Rocks 2022",_x000D_
"seller_fee_basis_points":1000,_x000D_
"image":"https://bafybeig2dmourzkeprgvcojbo2dvj6six6qomqriagcry54o2kikukfrdq.ipfs.nftstorage.link?image_429.webp",_x000D_
"Issuer":"NfluenT for Calvi On The rocks",_x000D_
"external_url":""</v>
      </c>
      <c r="W1734" s="78" t="str">
        <f>formatRow(Tokens!J$2:AV$2,Tokens!J1734:AV1734,2,"attributes")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4" s="78" t="str">
        <f>formatRow(Tokens!AX$2:BC$2,Tokens!AX1734:BC1734,2,"creators")</f>
        <v>"creators":[{"address":"ncreator",_x000D_
"share":10},{"address":"cotrcrea",_x000D_
"share":90},{"address":"nminer",_x000D_
"share":0}]</v>
      </c>
      <c r="Y1734" s="78" t="str">
        <f>formatRow(Tokens!BD$2:BI$2,Tokens!BD1734:BI1734,2,"files")</f>
        <v>"files":[]</v>
      </c>
      <c r="Z1734" s="78"/>
      <c r="AA1734" s="78"/>
      <c r="AB1734" s="78"/>
      <c r="AC1734" s="78" t="str">
        <f>formatRow(Tokens!BJ$2:BK$2,Tokens!BJ1734:BK1734,0,"collection")</f>
        <v>"collection":{"name":"PASS Festival",_x000D_
"family":"Calvi On The Rocks"}</v>
      </c>
      <c r="AD1734" s="1" t="str">
        <f>formatRow(Tokens!BN$2:BR$2,Tokens!BN1734:BR1734,0,"marketplace")</f>
        <v>"marketplace":{"initial_price":294,_x000D_
"reservation_price":"",_x000D_
"duration":"",_x000D_
"max_mint":1,_x000D_
"sell_date":"25/06/2022"}</v>
      </c>
      <c r="AE1734" s="1"/>
    </row>
    <row r="1735" spans="4:31" ht="14.25" customHeight="1" x14ac:dyDescent="0.3">
      <c r="D1735" s="1">
        <f>Tokens!B1735</f>
        <v>430</v>
      </c>
      <c r="E1735" s="17" t="str">
        <f>IF(Tokens!C1735="","",Tokens!C1735)</f>
        <v>#430 Pass Festival</v>
      </c>
      <c r="F1735"/>
      <c r="G1735"/>
      <c r="H1735"/>
      <c r="I1735"/>
      <c r="J1735"/>
      <c r="M1735"/>
      <c r="N1735"/>
      <c r="O1735" s="15" t="str">
        <f t="shared" si="54"/>
        <v>_</v>
      </c>
      <c r="P1735" s="18" t="str">
        <f>IF(F1735="stop","",IF(F1735&lt;&gt;"",HYPERLINK(Settings!$B$5 &amp; "/manage/?network=" &amp; LOWER(B$8) &amp; "&amp;search=token&amp;account=" &amp; ToMint!$B$5 &amp; "&amp;view=" &amp; ToMint!J1735,"TokenSol"),""))</f>
        <v/>
      </c>
      <c r="Q1735" s="2"/>
      <c r="R1735" s="2"/>
      <c r="S1735" s="11"/>
      <c r="T1735" s="78" t="str">
        <f>"owner=" &amp; Tokens!BS1735 &amp; "&amp;filename_for_metadata=" &amp; Tokens!BT1735 &amp; "&amp;offchaindata_platform=" &amp; $B$17 &amp; "&amp;keyfile=" &amp; $B$5 &amp;  "&amp;repository=" &amp; $B$18</f>
        <v>owner=AeDSKpNsSENahGHS7fCrAxcDtcNXjyLM68b4gHoTBkC&amp;filename_for_metadata=PASSFestival_COR22E430&amp;offchaindata_platform=Github&amp;keyfile=Paul&amp;repository=CalviOnTheRocks2022</v>
      </c>
      <c r="U1735" s="78" t="str">
        <f t="shared" si="55"/>
        <v>{"name":"#430 Pass Festival",_x000D_
"symbol":"COR22E430",_x000D_
"description":"Pass Festival / Pass NFT Festival - 1 édition Calvi on the Rocks 2022",_x000D_
"seller_fee_basis_points":1000,_x000D_
"image":"https://bafybeid2kgahpfmei6vy4l24mjqfdn4dxtfx3x4p46sczc3p267h77ocse.ipfs.nftstorage.link?image_430.webp",_x000D_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35" s="78" t="str">
        <f>formatRow(Tokens!C$2:I$2,Tokens!C1735:I1735)</f>
        <v>"name":"#430 Pass Festival",_x000D_
"symbol":"COR22E430",_x000D_
"description":"Pass Festival / Pass NFT Festival - 1 édition Calvi on the Rocks 2022",_x000D_
"seller_fee_basis_points":1000,_x000D_
"image":"https://bafybeid2kgahpfmei6vy4l24mjqfdn4dxtfx3x4p46sczc3p267h77ocse.ipfs.nftstorage.link?image_430.webp",_x000D_
"Issuer":"NfluenT for Calvi On The rocks",_x000D_
"external_url":""</v>
      </c>
      <c r="W1735" s="78" t="str">
        <f>formatRow(Tokens!J$2:AV$2,Tokens!J1735:AV1735,2,"attributes")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5" s="78" t="str">
        <f>formatRow(Tokens!AX$2:BC$2,Tokens!AX1735:BC1735,2,"creators")</f>
        <v>"creators":[{"address":"ncreator",_x000D_
"share":10},{"address":"cotrcrea",_x000D_
"share":90},{"address":"nminer",_x000D_
"share":0}]</v>
      </c>
      <c r="Y1735" s="78" t="str">
        <f>formatRow(Tokens!BD$2:BI$2,Tokens!BD1735:BI1735,2,"files")</f>
        <v>"files":[]</v>
      </c>
      <c r="Z1735" s="78"/>
      <c r="AA1735" s="78"/>
      <c r="AB1735" s="78"/>
      <c r="AC1735" s="78" t="str">
        <f>formatRow(Tokens!BJ$2:BK$2,Tokens!BJ1735:BK1735,0,"collection")</f>
        <v>"collection":{"name":"PASS Festival",_x000D_
"family":"Calvi On The Rocks"}</v>
      </c>
      <c r="AD1735" s="1" t="str">
        <f>formatRow(Tokens!BN$2:BR$2,Tokens!BN1735:BR1735,0,"marketplace")</f>
        <v>"marketplace":{"initial_price":294,_x000D_
"reservation_price":"",_x000D_
"duration":"",_x000D_
"max_mint":1,_x000D_
"sell_date":"25/06/2022"}</v>
      </c>
      <c r="AE1735" s="1"/>
    </row>
    <row r="1736" spans="4:31" ht="14.25" customHeight="1" x14ac:dyDescent="0.3">
      <c r="D1736" s="1">
        <f>Tokens!B1736</f>
        <v>431</v>
      </c>
      <c r="E1736" s="17" t="str">
        <f>IF(Tokens!C1736="","",Tokens!C1736)</f>
        <v>#431 Pass Festival</v>
      </c>
      <c r="F1736"/>
      <c r="G1736"/>
      <c r="H1736"/>
      <c r="I1736"/>
      <c r="J1736"/>
      <c r="M1736"/>
      <c r="N1736"/>
      <c r="O1736" s="15" t="str">
        <f t="shared" si="54"/>
        <v>_</v>
      </c>
      <c r="P1736" s="18" t="str">
        <f>IF(F1736="stop","",IF(F1736&lt;&gt;"",HYPERLINK(Settings!$B$5 &amp; "/manage/?network=" &amp; LOWER(B$8) &amp; "&amp;search=token&amp;account=" &amp; ToMint!$B$5 &amp; "&amp;view=" &amp; ToMint!J1736,"TokenSol"),""))</f>
        <v/>
      </c>
      <c r="Q1736" s="2"/>
      <c r="R1736" s="2"/>
      <c r="S1736" s="11"/>
      <c r="T1736" s="78" t="str">
        <f>"owner=" &amp; Tokens!BS1736 &amp; "&amp;filename_for_metadata=" &amp; Tokens!BT1736 &amp; "&amp;offchaindata_platform=" &amp; $B$17 &amp; "&amp;keyfile=" &amp; $B$5 &amp;  "&amp;repository=" &amp; $B$18</f>
        <v>owner=AeDSKpNsSENahGHS7fCrAxcDtcNXjyLM68b4gHoTBkC&amp;filename_for_metadata=PASSFestival_COR22E431&amp;offchaindata_platform=Github&amp;keyfile=Paul&amp;repository=CalviOnTheRocks2022</v>
      </c>
      <c r="U1736" s="78" t="str">
        <f t="shared" si="55"/>
        <v>{"name":"#431 Pass Festival",_x000D_
"symbol":"COR22E431",_x000D_
"description":"Pass Festival / Pass NFT Festival - 1 édition Calvi on the Rocks 2022",_x000D_
"seller_fee_basis_points":1000,_x000D_
"image":"https://bafybeih5nzptkebayfp2dwfuijhz2tf3cl24twakgkt3w3427bvjhollmi.ipfs.nftstorage.link?image_431.webp",_x000D_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36" s="78" t="str">
        <f>formatRow(Tokens!C$2:I$2,Tokens!C1736:I1736)</f>
        <v>"name":"#431 Pass Festival",_x000D_
"symbol":"COR22E431",_x000D_
"description":"Pass Festival / Pass NFT Festival - 1 édition Calvi on the Rocks 2022",_x000D_
"seller_fee_basis_points":1000,_x000D_
"image":"https://bafybeih5nzptkebayfp2dwfuijhz2tf3cl24twakgkt3w3427bvjhollmi.ipfs.nftstorage.link?image_431.webp",_x000D_
"Issuer":"NfluenT for Calvi On The rocks",_x000D_
"external_url":""</v>
      </c>
      <c r="W1736" s="78" t="str">
        <f>formatRow(Tokens!J$2:AV$2,Tokens!J1736:AV1736,2,"attributes")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6" s="78" t="str">
        <f>formatRow(Tokens!AX$2:BC$2,Tokens!AX1736:BC1736,2,"creators")</f>
        <v>"creators":[{"address":"ncreator",_x000D_
"share":10},{"address":"cotrcrea",_x000D_
"share":90},{"address":"nminer",_x000D_
"share":0}]</v>
      </c>
      <c r="Y1736" s="78" t="str">
        <f>formatRow(Tokens!BD$2:BI$2,Tokens!BD1736:BI1736,2,"files")</f>
        <v>"files":[]</v>
      </c>
      <c r="Z1736" s="78"/>
      <c r="AA1736" s="78"/>
      <c r="AB1736" s="78"/>
      <c r="AC1736" s="78" t="str">
        <f>formatRow(Tokens!BJ$2:BK$2,Tokens!BJ1736:BK1736,0,"collection")</f>
        <v>"collection":{"name":"PASS Festival",_x000D_
"family":"Calvi On The Rocks"}</v>
      </c>
      <c r="AD1736" s="1" t="str">
        <f>formatRow(Tokens!BN$2:BR$2,Tokens!BN1736:BR1736,0,"marketplace")</f>
        <v>"marketplace":{"initial_price":294,_x000D_
"reservation_price":"",_x000D_
"duration":"",_x000D_
"max_mint":1,_x000D_
"sell_date":"25/06/2022"}</v>
      </c>
      <c r="AE1736" s="1"/>
    </row>
    <row r="1737" spans="4:31" ht="14.25" customHeight="1" x14ac:dyDescent="0.3">
      <c r="D1737" s="1">
        <f>Tokens!B1737</f>
        <v>432</v>
      </c>
      <c r="E1737" s="17" t="str">
        <f>IF(Tokens!C1737="","",Tokens!C1737)</f>
        <v>#432 Pass Festival</v>
      </c>
      <c r="F1737"/>
      <c r="G1737"/>
      <c r="H1737"/>
      <c r="I1737"/>
      <c r="J1737"/>
      <c r="M1737"/>
      <c r="N1737"/>
      <c r="O1737" s="15" t="str">
        <f t="shared" si="54"/>
        <v>_</v>
      </c>
      <c r="P1737" s="18" t="str">
        <f>IF(F1737="stop","",IF(F1737&lt;&gt;"",HYPERLINK(Settings!$B$5 &amp; "/manage/?network=" &amp; LOWER(B$8) &amp; "&amp;search=token&amp;account=" &amp; ToMint!$B$5 &amp; "&amp;view=" &amp; ToMint!J1737,"TokenSol"),""))</f>
        <v/>
      </c>
      <c r="Q1737" s="2"/>
      <c r="R1737" s="2"/>
      <c r="S1737" s="11"/>
      <c r="T1737" s="78" t="str">
        <f>"owner=" &amp; Tokens!BS1737 &amp; "&amp;filename_for_metadata=" &amp; Tokens!BT1737 &amp; "&amp;offchaindata_platform=" &amp; $B$17 &amp; "&amp;keyfile=" &amp; $B$5 &amp;  "&amp;repository=" &amp; $B$18</f>
        <v>owner=AeDSKpNsSENahGHS7fCrAxcDtcNXjyLM68b4gHoTBkC&amp;filename_for_metadata=PASSFestival_COR22E432&amp;offchaindata_platform=Github&amp;keyfile=Paul&amp;repository=CalviOnTheRocks2022</v>
      </c>
      <c r="U1737" s="78" t="str">
        <f t="shared" si="55"/>
        <v>{"name":"#432 Pass Festival",_x000D_
"symbol":"COR22E432",_x000D_
"description":"Pass Festival / Pass NFT Festival - 1 édition Calvi on the Rocks 2022",_x000D_
"seller_fee_basis_points":1000,_x000D_
"image":"https://bafybeihky6w23kpsbesbz6t4j3tlu5vvlexplapavy6ucns5i7g3n4z4nu.ipfs.nftstorage.link?image_432.webp",_x000D_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37" s="78" t="str">
        <f>formatRow(Tokens!C$2:I$2,Tokens!C1737:I1737)</f>
        <v>"name":"#432 Pass Festival",_x000D_
"symbol":"COR22E432",_x000D_
"description":"Pass Festival / Pass NFT Festival - 1 édition Calvi on the Rocks 2022",_x000D_
"seller_fee_basis_points":1000,_x000D_
"image":"https://bafybeihky6w23kpsbesbz6t4j3tlu5vvlexplapavy6ucns5i7g3n4z4nu.ipfs.nftstorage.link?image_432.webp",_x000D_
"Issuer":"NfluenT for Calvi On The rocks",_x000D_
"external_url":""</v>
      </c>
      <c r="W1737" s="78" t="str">
        <f>formatRow(Tokens!J$2:AV$2,Tokens!J1737:AV1737,2,"attributes")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7" s="78" t="str">
        <f>formatRow(Tokens!AX$2:BC$2,Tokens!AX1737:BC1737,2,"creators")</f>
        <v>"creators":[{"address":"ncreator",_x000D_
"share":10},{"address":"cotrcrea",_x000D_
"share":90},{"address":"nminer",_x000D_
"share":0}]</v>
      </c>
      <c r="Y1737" s="78" t="str">
        <f>formatRow(Tokens!BD$2:BI$2,Tokens!BD1737:BI1737,2,"files")</f>
        <v>"files":[]</v>
      </c>
      <c r="Z1737" s="78"/>
      <c r="AA1737" s="78"/>
      <c r="AB1737" s="78"/>
      <c r="AC1737" s="78" t="str">
        <f>formatRow(Tokens!BJ$2:BK$2,Tokens!BJ1737:BK1737,0,"collection")</f>
        <v>"collection":{"name":"PASS Festival",_x000D_
"family":"Calvi On The Rocks"}</v>
      </c>
      <c r="AD1737" s="1" t="str">
        <f>formatRow(Tokens!BN$2:BR$2,Tokens!BN1737:BR1737,0,"marketplace")</f>
        <v>"marketplace":{"initial_price":294,_x000D_
"reservation_price":"",_x000D_
"duration":"",_x000D_
"max_mint":1,_x000D_
"sell_date":"25/06/2022"}</v>
      </c>
      <c r="AE1737" s="1"/>
    </row>
    <row r="1738" spans="4:31" ht="14.25" customHeight="1" x14ac:dyDescent="0.3">
      <c r="D1738" s="1">
        <f>Tokens!B1738</f>
        <v>433</v>
      </c>
      <c r="E1738" s="17" t="str">
        <f>IF(Tokens!C1738="","",Tokens!C1738)</f>
        <v>#433 Pass Festival</v>
      </c>
      <c r="F1738"/>
      <c r="G1738"/>
      <c r="H1738"/>
      <c r="I1738"/>
      <c r="J1738"/>
      <c r="M1738"/>
      <c r="N1738"/>
      <c r="O1738" s="15" t="str">
        <f t="shared" si="54"/>
        <v>_</v>
      </c>
      <c r="P1738" s="18" t="str">
        <f>IF(F1738="stop","",IF(F1738&lt;&gt;"",HYPERLINK(Settings!$B$5 &amp; "/manage/?network=" &amp; LOWER(B$8) &amp; "&amp;search=token&amp;account=" &amp; ToMint!$B$5 &amp; "&amp;view=" &amp; ToMint!J1738,"TokenSol"),""))</f>
        <v/>
      </c>
      <c r="Q1738" s="2"/>
      <c r="R1738" s="2"/>
      <c r="S1738" s="11"/>
      <c r="T1738" s="78" t="str">
        <f>"owner=" &amp; Tokens!BS1738 &amp; "&amp;filename_for_metadata=" &amp; Tokens!BT1738 &amp; "&amp;offchaindata_platform=" &amp; $B$17 &amp; "&amp;keyfile=" &amp; $B$5 &amp;  "&amp;repository=" &amp; $B$18</f>
        <v>owner=AeDSKpNsSENahGHS7fCrAxcDtcNXjyLM68b4gHoTBkC&amp;filename_for_metadata=PASSFestival_COR22E433&amp;offchaindata_platform=Github&amp;keyfile=Paul&amp;repository=CalviOnTheRocks2022</v>
      </c>
      <c r="U1738" s="78" t="str">
        <f t="shared" si="55"/>
        <v>{"name":"#433 Pass Festival",_x000D_
"symbol":"COR22E433",_x000D_
"description":"Pass Festival / Pass NFT Festival - 1 édition Calvi on the Rocks 2022",_x000D_
"seller_fee_basis_points":1000,_x000D_
"image":"https://bafybeibzmsj22kztyspk4egzcymh3ahfxet4vqotokbg4t6iqfyqypbeuy.ipfs.nftstorage.link?image_433.webp",_x000D_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38" s="78" t="str">
        <f>formatRow(Tokens!C$2:I$2,Tokens!C1738:I1738)</f>
        <v>"name":"#433 Pass Festival",_x000D_
"symbol":"COR22E433",_x000D_
"description":"Pass Festival / Pass NFT Festival - 1 édition Calvi on the Rocks 2022",_x000D_
"seller_fee_basis_points":1000,_x000D_
"image":"https://bafybeibzmsj22kztyspk4egzcymh3ahfxet4vqotokbg4t6iqfyqypbeuy.ipfs.nftstorage.link?image_433.webp",_x000D_
"Issuer":"NfluenT for Calvi On The rocks",_x000D_
"external_url":""</v>
      </c>
      <c r="W1738" s="78" t="str">
        <f>formatRow(Tokens!J$2:AV$2,Tokens!J1738:AV1738,2,"attributes")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8" s="78" t="str">
        <f>formatRow(Tokens!AX$2:BC$2,Tokens!AX1738:BC1738,2,"creators")</f>
        <v>"creators":[{"address":"ncreator",_x000D_
"share":10},{"address":"cotrcrea",_x000D_
"share":90},{"address":"nminer",_x000D_
"share":0}]</v>
      </c>
      <c r="Y1738" s="78" t="str">
        <f>formatRow(Tokens!BD$2:BI$2,Tokens!BD1738:BI1738,2,"files")</f>
        <v>"files":[]</v>
      </c>
      <c r="Z1738" s="78"/>
      <c r="AA1738" s="78"/>
      <c r="AB1738" s="78"/>
      <c r="AC1738" s="78" t="str">
        <f>formatRow(Tokens!BJ$2:BK$2,Tokens!BJ1738:BK1738,0,"collection")</f>
        <v>"collection":{"name":"PASS Festival",_x000D_
"family":"Calvi On The Rocks"}</v>
      </c>
      <c r="AD1738" s="1" t="str">
        <f>formatRow(Tokens!BN$2:BR$2,Tokens!BN1738:BR1738,0,"marketplace")</f>
        <v>"marketplace":{"initial_price":294,_x000D_
"reservation_price":"",_x000D_
"duration":"",_x000D_
"max_mint":1,_x000D_
"sell_date":"25/06/2022"}</v>
      </c>
      <c r="AE1738" s="1"/>
    </row>
    <row r="1739" spans="4:31" ht="14.25" customHeight="1" x14ac:dyDescent="0.3">
      <c r="D1739" s="1">
        <f>Tokens!B1739</f>
        <v>434</v>
      </c>
      <c r="E1739" s="17" t="str">
        <f>IF(Tokens!C1739="","",Tokens!C1739)</f>
        <v>#434 Pass Festival</v>
      </c>
      <c r="F1739"/>
      <c r="G1739"/>
      <c r="H1739"/>
      <c r="I1739"/>
      <c r="J1739"/>
      <c r="M1739"/>
      <c r="N1739"/>
      <c r="O1739" s="15" t="str">
        <f t="shared" si="54"/>
        <v>_</v>
      </c>
      <c r="P1739" s="18" t="str">
        <f>IF(F1739="stop","",IF(F1739&lt;&gt;"",HYPERLINK(Settings!$B$5 &amp; "/manage/?network=" &amp; LOWER(B$8) &amp; "&amp;search=token&amp;account=" &amp; ToMint!$B$5 &amp; "&amp;view=" &amp; ToMint!J1739,"TokenSol"),""))</f>
        <v/>
      </c>
      <c r="Q1739" s="2"/>
      <c r="R1739" s="2"/>
      <c r="S1739" s="11"/>
      <c r="T1739" s="78" t="str">
        <f>"owner=" &amp; Tokens!BS1739 &amp; "&amp;filename_for_metadata=" &amp; Tokens!BT1739 &amp; "&amp;offchaindata_platform=" &amp; $B$17 &amp; "&amp;keyfile=" &amp; $B$5 &amp;  "&amp;repository=" &amp; $B$18</f>
        <v>owner=AeDSKpNsSENahGHS7fCrAxcDtcNXjyLM68b4gHoTBkC&amp;filename_for_metadata=PASSFestival_COR22E434&amp;offchaindata_platform=Github&amp;keyfile=Paul&amp;repository=CalviOnTheRocks2022</v>
      </c>
      <c r="U1739" s="78" t="str">
        <f t="shared" si="55"/>
        <v>{"name":"#434 Pass Festival",_x000D_
"symbol":"COR22E434",_x000D_
"description":"Pass Festival / Pass NFT Festival - 1 édition Calvi on the Rocks 2022",_x000D_
"seller_fee_basis_points":1000,_x000D_
"image":"https://bafybeib46qjt5ekq4jp6qead7j5rvg6yoaery3om4ovta3qfhoh6rmacba.ipfs.nftstorage.link?image_434.webp",_x000D_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39" s="78" t="str">
        <f>formatRow(Tokens!C$2:I$2,Tokens!C1739:I1739)</f>
        <v>"name":"#434 Pass Festival",_x000D_
"symbol":"COR22E434",_x000D_
"description":"Pass Festival / Pass NFT Festival - 1 édition Calvi on the Rocks 2022",_x000D_
"seller_fee_basis_points":1000,_x000D_
"image":"https://bafybeib46qjt5ekq4jp6qead7j5rvg6yoaery3om4ovta3qfhoh6rmacba.ipfs.nftstorage.link?image_434.webp",_x000D_
"Issuer":"NfluenT for Calvi On The rocks",_x000D_
"external_url":""</v>
      </c>
      <c r="W1739" s="78" t="str">
        <f>formatRow(Tokens!J$2:AV$2,Tokens!J1739:AV1739,2,"attributes")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9" s="78" t="str">
        <f>formatRow(Tokens!AX$2:BC$2,Tokens!AX1739:BC1739,2,"creators")</f>
        <v>"creators":[{"address":"ncreator",_x000D_
"share":10},{"address":"cotrcrea",_x000D_
"share":90},{"address":"nminer",_x000D_
"share":0}]</v>
      </c>
      <c r="Y1739" s="78" t="str">
        <f>formatRow(Tokens!BD$2:BI$2,Tokens!BD1739:BI1739,2,"files")</f>
        <v>"files":[]</v>
      </c>
      <c r="Z1739" s="78"/>
      <c r="AA1739" s="78"/>
      <c r="AB1739" s="78"/>
      <c r="AC1739" s="78" t="str">
        <f>formatRow(Tokens!BJ$2:BK$2,Tokens!BJ1739:BK1739,0,"collection")</f>
        <v>"collection":{"name":"PASS Festival",_x000D_
"family":"Calvi On The Rocks"}</v>
      </c>
      <c r="AD1739" s="1" t="str">
        <f>formatRow(Tokens!BN$2:BR$2,Tokens!BN1739:BR1739,0,"marketplace")</f>
        <v>"marketplace":{"initial_price":294,_x000D_
"reservation_price":"",_x000D_
"duration":"",_x000D_
"max_mint":1,_x000D_
"sell_date":"25/06/2022"}</v>
      </c>
      <c r="AE1739" s="1"/>
    </row>
    <row r="1740" spans="4:31" ht="14.25" customHeight="1" x14ac:dyDescent="0.3">
      <c r="D1740" s="1">
        <f>Tokens!B1740</f>
        <v>435</v>
      </c>
      <c r="E1740" s="17" t="str">
        <f>IF(Tokens!C1740="","",Tokens!C1740)</f>
        <v>#435 Pass Festival</v>
      </c>
      <c r="F1740"/>
      <c r="G1740"/>
      <c r="H1740"/>
      <c r="I1740"/>
      <c r="J1740"/>
      <c r="M1740"/>
      <c r="N1740"/>
      <c r="O1740" s="15" t="str">
        <f t="shared" si="54"/>
        <v>_</v>
      </c>
      <c r="P1740" s="18" t="str">
        <f>IF(F1740="stop","",IF(F1740&lt;&gt;"",HYPERLINK(Settings!$B$5 &amp; "/manage/?network=" &amp; LOWER(B$8) &amp; "&amp;search=token&amp;account=" &amp; ToMint!$B$5 &amp; "&amp;view=" &amp; ToMint!J1740,"TokenSol"),""))</f>
        <v/>
      </c>
      <c r="Q1740" s="2"/>
      <c r="R1740" s="2"/>
      <c r="S1740" s="11"/>
      <c r="T1740" s="78" t="str">
        <f>"owner=" &amp; Tokens!BS1740 &amp; "&amp;filename_for_metadata=" &amp; Tokens!BT1740 &amp; "&amp;offchaindata_platform=" &amp; $B$17 &amp; "&amp;keyfile=" &amp; $B$5 &amp;  "&amp;repository=" &amp; $B$18</f>
        <v>owner=AeDSKpNsSENahGHS7fCrAxcDtcNXjyLM68b4gHoTBkC&amp;filename_for_metadata=PASSFestival_COR22E435&amp;offchaindata_platform=Github&amp;keyfile=Paul&amp;repository=CalviOnTheRocks2022</v>
      </c>
      <c r="U1740" s="78" t="str">
        <f t="shared" si="55"/>
        <v>{"name":"#435 Pass Festival",_x000D_
"symbol":"COR22E435",_x000D_
"description":"Pass Festival / Pass NFT Festival - 1 édition Calvi on the Rocks 2022",_x000D_
"seller_fee_basis_points":1000,_x000D_
"image":"https://bafybeidbpb4zuiqcpml2ki4wryvx64ef57xp76e3m3hluliqxhjm3hvlh4.ipfs.nftstorage.link?image_435.webp",_x000D_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40" s="78" t="str">
        <f>formatRow(Tokens!C$2:I$2,Tokens!C1740:I1740)</f>
        <v>"name":"#435 Pass Festival",_x000D_
"symbol":"COR22E435",_x000D_
"description":"Pass Festival / Pass NFT Festival - 1 édition Calvi on the Rocks 2022",_x000D_
"seller_fee_basis_points":1000,_x000D_
"image":"https://bafybeidbpb4zuiqcpml2ki4wryvx64ef57xp76e3m3hluliqxhjm3hvlh4.ipfs.nftstorage.link?image_435.webp",_x000D_
"Issuer":"NfluenT for Calvi On The rocks",_x000D_
"external_url":""</v>
      </c>
      <c r="W1740" s="78" t="str">
        <f>formatRow(Tokens!J$2:AV$2,Tokens!J1740:AV1740,2,"attributes")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0" s="78" t="str">
        <f>formatRow(Tokens!AX$2:BC$2,Tokens!AX1740:BC1740,2,"creators")</f>
        <v>"creators":[{"address":"ncreator",_x000D_
"share":10},{"address":"cotrcrea",_x000D_
"share":90},{"address":"nminer",_x000D_
"share":0}]</v>
      </c>
      <c r="Y1740" s="78" t="str">
        <f>formatRow(Tokens!BD$2:BI$2,Tokens!BD1740:BI1740,2,"files")</f>
        <v>"files":[]</v>
      </c>
      <c r="Z1740" s="78"/>
      <c r="AA1740" s="78"/>
      <c r="AB1740" s="78"/>
      <c r="AC1740" s="78" t="str">
        <f>formatRow(Tokens!BJ$2:BK$2,Tokens!BJ1740:BK1740,0,"collection")</f>
        <v>"collection":{"name":"PASS Festival",_x000D_
"family":"Calvi On The Rocks"}</v>
      </c>
      <c r="AD1740" s="1" t="str">
        <f>formatRow(Tokens!BN$2:BR$2,Tokens!BN1740:BR1740,0,"marketplace")</f>
        <v>"marketplace":{"initial_price":294,_x000D_
"reservation_price":"",_x000D_
"duration":"",_x000D_
"max_mint":1,_x000D_
"sell_date":"25/06/2022"}</v>
      </c>
      <c r="AE1740" s="1"/>
    </row>
    <row r="1741" spans="4:31" ht="14.25" customHeight="1" x14ac:dyDescent="0.3">
      <c r="D1741" s="1">
        <f>Tokens!B1741</f>
        <v>436</v>
      </c>
      <c r="E1741" s="17" t="str">
        <f>IF(Tokens!C1741="","",Tokens!C1741)</f>
        <v>#436 Pass Festival</v>
      </c>
      <c r="F1741"/>
      <c r="G1741"/>
      <c r="H1741"/>
      <c r="I1741"/>
      <c r="J1741"/>
      <c r="M1741"/>
      <c r="N1741"/>
      <c r="O1741" s="15" t="str">
        <f t="shared" si="54"/>
        <v>_</v>
      </c>
      <c r="P1741" s="18" t="str">
        <f>IF(F1741="stop","",IF(F1741&lt;&gt;"",HYPERLINK(Settings!$B$5 &amp; "/manage/?network=" &amp; LOWER(B$8) &amp; "&amp;search=token&amp;account=" &amp; ToMint!$B$5 &amp; "&amp;view=" &amp; ToMint!J1741,"TokenSol"),""))</f>
        <v/>
      </c>
      <c r="Q1741" s="2"/>
      <c r="R1741" s="2"/>
      <c r="S1741" s="11"/>
      <c r="T1741" s="78" t="str">
        <f>"owner=" &amp; Tokens!BS1741 &amp; "&amp;filename_for_metadata=" &amp; Tokens!BT1741 &amp; "&amp;offchaindata_platform=" &amp; $B$17 &amp; "&amp;keyfile=" &amp; $B$5 &amp;  "&amp;repository=" &amp; $B$18</f>
        <v>owner=AeDSKpNsSENahGHS7fCrAxcDtcNXjyLM68b4gHoTBkC&amp;filename_for_metadata=PASSFestival_COR22E436&amp;offchaindata_platform=Github&amp;keyfile=Paul&amp;repository=CalviOnTheRocks2022</v>
      </c>
      <c r="U1741" s="78" t="str">
        <f t="shared" si="55"/>
        <v>{"name":"#436 Pass Festival",_x000D_
"symbol":"COR22E436",_x000D_
"description":"Pass Festival / Pass NFT Festival - 1 édition Calvi on the Rocks 2022",_x000D_
"seller_fee_basis_points":1000,_x000D_
"image":"https://bafybeig74232tqezl2t45bt62hn35knfclasc24lud7pagnn6qw2usqmuy.ipfs.nftstorage.link?image_436.webp",_x000D_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41" s="78" t="str">
        <f>formatRow(Tokens!C$2:I$2,Tokens!C1741:I1741)</f>
        <v>"name":"#436 Pass Festival",_x000D_
"symbol":"COR22E436",_x000D_
"description":"Pass Festival / Pass NFT Festival - 1 édition Calvi on the Rocks 2022",_x000D_
"seller_fee_basis_points":1000,_x000D_
"image":"https://bafybeig74232tqezl2t45bt62hn35knfclasc24lud7pagnn6qw2usqmuy.ipfs.nftstorage.link?image_436.webp",_x000D_
"Issuer":"NfluenT for Calvi On The rocks",_x000D_
"external_url":""</v>
      </c>
      <c r="W1741" s="78" t="str">
        <f>formatRow(Tokens!J$2:AV$2,Tokens!J1741:AV1741,2,"attributes")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1" s="78" t="str">
        <f>formatRow(Tokens!AX$2:BC$2,Tokens!AX1741:BC1741,2,"creators")</f>
        <v>"creators":[{"address":"ncreator",_x000D_
"share":10},{"address":"cotrcrea",_x000D_
"share":90},{"address":"nminer",_x000D_
"share":0}]</v>
      </c>
      <c r="Y1741" s="78" t="str">
        <f>formatRow(Tokens!BD$2:BI$2,Tokens!BD1741:BI1741,2,"files")</f>
        <v>"files":[]</v>
      </c>
      <c r="Z1741" s="78"/>
      <c r="AA1741" s="78"/>
      <c r="AB1741" s="78"/>
      <c r="AC1741" s="78" t="str">
        <f>formatRow(Tokens!BJ$2:BK$2,Tokens!BJ1741:BK1741,0,"collection")</f>
        <v>"collection":{"name":"PASS Festival",_x000D_
"family":"Calvi On The Rocks"}</v>
      </c>
      <c r="AD1741" s="1" t="str">
        <f>formatRow(Tokens!BN$2:BR$2,Tokens!BN1741:BR1741,0,"marketplace")</f>
        <v>"marketplace":{"initial_price":294,_x000D_
"reservation_price":"",_x000D_
"duration":"",_x000D_
"max_mint":1,_x000D_
"sell_date":"25/06/2022"}</v>
      </c>
      <c r="AE1741" s="1"/>
    </row>
    <row r="1742" spans="4:31" ht="14.25" customHeight="1" x14ac:dyDescent="0.3">
      <c r="D1742" s="1">
        <f>Tokens!B1742</f>
        <v>437</v>
      </c>
      <c r="E1742" s="17" t="str">
        <f>IF(Tokens!C1742="","",Tokens!C1742)</f>
        <v>#437 Pass Festival</v>
      </c>
      <c r="F1742"/>
      <c r="G1742"/>
      <c r="H1742"/>
      <c r="I1742"/>
      <c r="J1742"/>
      <c r="M1742"/>
      <c r="N1742"/>
      <c r="O1742" s="15" t="str">
        <f t="shared" si="54"/>
        <v>_</v>
      </c>
      <c r="P1742" s="18" t="str">
        <f>IF(F1742="stop","",IF(F1742&lt;&gt;"",HYPERLINK(Settings!$B$5 &amp; "/manage/?network=" &amp; LOWER(B$8) &amp; "&amp;search=token&amp;account=" &amp; ToMint!$B$5 &amp; "&amp;view=" &amp; ToMint!J1742,"TokenSol"),""))</f>
        <v/>
      </c>
      <c r="Q1742" s="2"/>
      <c r="R1742" s="2"/>
      <c r="S1742" s="11"/>
      <c r="T1742" s="78" t="str">
        <f>"owner=" &amp; Tokens!BS1742 &amp; "&amp;filename_for_metadata=" &amp; Tokens!BT1742 &amp; "&amp;offchaindata_platform=" &amp; $B$17 &amp; "&amp;keyfile=" &amp; $B$5 &amp;  "&amp;repository=" &amp; $B$18</f>
        <v>owner=AeDSKpNsSENahGHS7fCrAxcDtcNXjyLM68b4gHoTBkC&amp;filename_for_metadata=PASSFestival_COR22E437&amp;offchaindata_platform=Github&amp;keyfile=Paul&amp;repository=CalviOnTheRocks2022</v>
      </c>
      <c r="U1742" s="78" t="str">
        <f t="shared" si="55"/>
        <v>{"name":"#437 Pass Festival",_x000D_
"symbol":"COR22E437",_x000D_
"description":"Pass Festival / Pass NFT Festival - 1 édition Calvi on the Rocks 2022",_x000D_
"seller_fee_basis_points":1000,_x000D_
"image":"https://bafybeica27avwwjufy43bzjagmd2yrhjaxlyirqgvhxggcmhrojagu37za.ipfs.nftstorage.link?image_437.webp",_x000D_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42" s="78" t="str">
        <f>formatRow(Tokens!C$2:I$2,Tokens!C1742:I1742)</f>
        <v>"name":"#437 Pass Festival",_x000D_
"symbol":"COR22E437",_x000D_
"description":"Pass Festival / Pass NFT Festival - 1 édition Calvi on the Rocks 2022",_x000D_
"seller_fee_basis_points":1000,_x000D_
"image":"https://bafybeica27avwwjufy43bzjagmd2yrhjaxlyirqgvhxggcmhrojagu37za.ipfs.nftstorage.link?image_437.webp",_x000D_
"Issuer":"NfluenT for Calvi On The rocks",_x000D_
"external_url":""</v>
      </c>
      <c r="W1742" s="78" t="str">
        <f>formatRow(Tokens!J$2:AV$2,Tokens!J1742:AV1742,2,"attributes")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2" s="78" t="str">
        <f>formatRow(Tokens!AX$2:BC$2,Tokens!AX1742:BC1742,2,"creators")</f>
        <v>"creators":[{"address":"ncreator",_x000D_
"share":10},{"address":"cotrcrea",_x000D_
"share":90},{"address":"nminer",_x000D_
"share":0}]</v>
      </c>
      <c r="Y1742" s="78" t="str">
        <f>formatRow(Tokens!BD$2:BI$2,Tokens!BD1742:BI1742,2,"files")</f>
        <v>"files":[]</v>
      </c>
      <c r="Z1742" s="78"/>
      <c r="AA1742" s="78"/>
      <c r="AB1742" s="78"/>
      <c r="AC1742" s="78" t="str">
        <f>formatRow(Tokens!BJ$2:BK$2,Tokens!BJ1742:BK1742,0,"collection")</f>
        <v>"collection":{"name":"PASS Festival",_x000D_
"family":"Calvi On The Rocks"}</v>
      </c>
      <c r="AD1742" s="1" t="str">
        <f>formatRow(Tokens!BN$2:BR$2,Tokens!BN1742:BR1742,0,"marketplace")</f>
        <v>"marketplace":{"initial_price":294,_x000D_
"reservation_price":"",_x000D_
"duration":"",_x000D_
"max_mint":1,_x000D_
"sell_date":"25/06/2022"}</v>
      </c>
      <c r="AE1742" s="1"/>
    </row>
    <row r="1743" spans="4:31" ht="14.25" customHeight="1" x14ac:dyDescent="0.3">
      <c r="D1743" s="1">
        <f>Tokens!B1743</f>
        <v>438</v>
      </c>
      <c r="E1743" s="17" t="str">
        <f>IF(Tokens!C1743="","",Tokens!C1743)</f>
        <v>#438 Pass Festival</v>
      </c>
      <c r="F1743"/>
      <c r="G1743"/>
      <c r="H1743"/>
      <c r="I1743"/>
      <c r="J1743"/>
      <c r="M1743"/>
      <c r="N1743"/>
      <c r="O1743" s="15" t="str">
        <f t="shared" si="54"/>
        <v>_</v>
      </c>
      <c r="P1743" s="18" t="str">
        <f>IF(F1743="stop","",IF(F1743&lt;&gt;"",HYPERLINK(Settings!$B$5 &amp; "/manage/?network=" &amp; LOWER(B$8) &amp; "&amp;search=token&amp;account=" &amp; ToMint!$B$5 &amp; "&amp;view=" &amp; ToMint!J1743,"TokenSol"),""))</f>
        <v/>
      </c>
      <c r="Q1743" s="2"/>
      <c r="R1743" s="2"/>
      <c r="S1743" s="11"/>
      <c r="T1743" s="78" t="str">
        <f>"owner=" &amp; Tokens!BS1743 &amp; "&amp;filename_for_metadata=" &amp; Tokens!BT1743 &amp; "&amp;offchaindata_platform=" &amp; $B$17 &amp; "&amp;keyfile=" &amp; $B$5 &amp;  "&amp;repository=" &amp; $B$18</f>
        <v>owner=AeDSKpNsSENahGHS7fCrAxcDtcNXjyLM68b4gHoTBkC&amp;filename_for_metadata=PASSFestival_COR22E438&amp;offchaindata_platform=Github&amp;keyfile=Paul&amp;repository=CalviOnTheRocks2022</v>
      </c>
      <c r="U1743" s="78" t="str">
        <f t="shared" si="55"/>
        <v>{"name":"#438 Pass Festival",_x000D_
"symbol":"COR22E438",_x000D_
"description":"Pass Festival / Pass NFT Festival - 1 édition Calvi on the Rocks 2022",_x000D_
"seller_fee_basis_points":1000,_x000D_
"image":"https://bafybeiemo2y2s4uuirlz44g6uiqvdmcergfmwlroxkl4mvzozwgbcbyya4.ipfs.nftstorage.link?image_438.webp",_x000D_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43" s="78" t="str">
        <f>formatRow(Tokens!C$2:I$2,Tokens!C1743:I1743)</f>
        <v>"name":"#438 Pass Festival",_x000D_
"symbol":"COR22E438",_x000D_
"description":"Pass Festival / Pass NFT Festival - 1 édition Calvi on the Rocks 2022",_x000D_
"seller_fee_basis_points":1000,_x000D_
"image":"https://bafybeiemo2y2s4uuirlz44g6uiqvdmcergfmwlroxkl4mvzozwgbcbyya4.ipfs.nftstorage.link?image_438.webp",_x000D_
"Issuer":"NfluenT for Calvi On The rocks",_x000D_
"external_url":""</v>
      </c>
      <c r="W1743" s="78" t="str">
        <f>formatRow(Tokens!J$2:AV$2,Tokens!J1743:AV1743,2,"attributes")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3" s="78" t="str">
        <f>formatRow(Tokens!AX$2:BC$2,Tokens!AX1743:BC1743,2,"creators")</f>
        <v>"creators":[{"address":"ncreator",_x000D_
"share":10},{"address":"cotrcrea",_x000D_
"share":90},{"address":"nminer",_x000D_
"share":0}]</v>
      </c>
      <c r="Y1743" s="78" t="str">
        <f>formatRow(Tokens!BD$2:BI$2,Tokens!BD1743:BI1743,2,"files")</f>
        <v>"files":[]</v>
      </c>
      <c r="Z1743" s="78"/>
      <c r="AA1743" s="78"/>
      <c r="AB1743" s="78"/>
      <c r="AC1743" s="78" t="str">
        <f>formatRow(Tokens!BJ$2:BK$2,Tokens!BJ1743:BK1743,0,"collection")</f>
        <v>"collection":{"name":"PASS Festival",_x000D_
"family":"Calvi On The Rocks"}</v>
      </c>
      <c r="AD1743" s="1" t="str">
        <f>formatRow(Tokens!BN$2:BR$2,Tokens!BN1743:BR1743,0,"marketplace")</f>
        <v>"marketplace":{"initial_price":294,_x000D_
"reservation_price":"",_x000D_
"duration":"",_x000D_
"max_mint":1,_x000D_
"sell_date":"25/06/2022"}</v>
      </c>
      <c r="AE1743" s="1"/>
    </row>
    <row r="1744" spans="4:31" ht="14.25" customHeight="1" x14ac:dyDescent="0.3">
      <c r="D1744" s="1">
        <f>Tokens!B1744</f>
        <v>439</v>
      </c>
      <c r="E1744" s="17" t="str">
        <f>IF(Tokens!C1744="","",Tokens!C1744)</f>
        <v>#439 Pass Festival</v>
      </c>
      <c r="F1744"/>
      <c r="G1744"/>
      <c r="H1744"/>
      <c r="I1744"/>
      <c r="J1744"/>
      <c r="M1744"/>
      <c r="N1744"/>
      <c r="O1744" s="15" t="str">
        <f t="shared" si="54"/>
        <v>_</v>
      </c>
      <c r="P1744" s="18" t="str">
        <f>IF(F1744="stop","",IF(F1744&lt;&gt;"",HYPERLINK(Settings!$B$5 &amp; "/manage/?network=" &amp; LOWER(B$8) &amp; "&amp;search=token&amp;account=" &amp; ToMint!$B$5 &amp; "&amp;view=" &amp; ToMint!J1744,"TokenSol"),""))</f>
        <v/>
      </c>
      <c r="Q1744" s="2"/>
      <c r="R1744" s="2"/>
      <c r="S1744" s="11"/>
      <c r="T1744" s="78" t="str">
        <f>"owner=" &amp; Tokens!BS1744 &amp; "&amp;filename_for_metadata=" &amp; Tokens!BT1744 &amp; "&amp;offchaindata_platform=" &amp; $B$17 &amp; "&amp;keyfile=" &amp; $B$5 &amp;  "&amp;repository=" &amp; $B$18</f>
        <v>owner=AeDSKpNsSENahGHS7fCrAxcDtcNXjyLM68b4gHoTBkC&amp;filename_for_metadata=PASSFestival_COR22E439&amp;offchaindata_platform=Github&amp;keyfile=Paul&amp;repository=CalviOnTheRocks2022</v>
      </c>
      <c r="U1744" s="78" t="str">
        <f t="shared" si="55"/>
        <v>{"name":"#439 Pass Festival",_x000D_
"symbol":"COR22E439",_x000D_
"description":"Pass Festival / Pass NFT Festival - 1 édition Calvi on the Rocks 2022",_x000D_
"seller_fee_basis_points":1000,_x000D_
"image":"https://bafybeidy2xflz22f4vt4se3ho7cny66q7cxifrcqsdi3tjcqdhpzu4spg4.ipfs.nftstorage.link?image_439.webp",_x000D_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44" s="78" t="str">
        <f>formatRow(Tokens!C$2:I$2,Tokens!C1744:I1744)</f>
        <v>"name":"#439 Pass Festival",_x000D_
"symbol":"COR22E439",_x000D_
"description":"Pass Festival / Pass NFT Festival - 1 édition Calvi on the Rocks 2022",_x000D_
"seller_fee_basis_points":1000,_x000D_
"image":"https://bafybeidy2xflz22f4vt4se3ho7cny66q7cxifrcqsdi3tjcqdhpzu4spg4.ipfs.nftstorage.link?image_439.webp",_x000D_
"Issuer":"NfluenT for Calvi On The rocks",_x000D_
"external_url":""</v>
      </c>
      <c r="W1744" s="78" t="str">
        <f>formatRow(Tokens!J$2:AV$2,Tokens!J1744:AV1744,2,"attributes")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4" s="78" t="str">
        <f>formatRow(Tokens!AX$2:BC$2,Tokens!AX1744:BC1744,2,"creators")</f>
        <v>"creators":[{"address":"ncreator",_x000D_
"share":10},{"address":"cotrcrea",_x000D_
"share":90},{"address":"nminer",_x000D_
"share":0}]</v>
      </c>
      <c r="Y1744" s="78" t="str">
        <f>formatRow(Tokens!BD$2:BI$2,Tokens!BD1744:BI1744,2,"files")</f>
        <v>"files":[]</v>
      </c>
      <c r="Z1744" s="78"/>
      <c r="AA1744" s="78"/>
      <c r="AB1744" s="78"/>
      <c r="AC1744" s="78" t="str">
        <f>formatRow(Tokens!BJ$2:BK$2,Tokens!BJ1744:BK1744,0,"collection")</f>
        <v>"collection":{"name":"PASS Festival",_x000D_
"family":"Calvi On The Rocks"}</v>
      </c>
      <c r="AD1744" s="1" t="str">
        <f>formatRow(Tokens!BN$2:BR$2,Tokens!BN1744:BR1744,0,"marketplace")</f>
        <v>"marketplace":{"initial_price":294,_x000D_
"reservation_price":"",_x000D_
"duration":"",_x000D_
"max_mint":1,_x000D_
"sell_date":"25/06/2022"}</v>
      </c>
      <c r="AE1744" s="1"/>
    </row>
    <row r="1745" spans="4:31" ht="14.25" customHeight="1" x14ac:dyDescent="0.3">
      <c r="D1745" s="1">
        <f>Tokens!B1745</f>
        <v>440</v>
      </c>
      <c r="E1745" s="17" t="str">
        <f>IF(Tokens!C1745="","",Tokens!C1745)</f>
        <v>#440 Pass Festival</v>
      </c>
      <c r="F1745"/>
      <c r="G1745"/>
      <c r="H1745"/>
      <c r="I1745"/>
      <c r="J1745"/>
      <c r="M1745"/>
      <c r="N1745"/>
      <c r="O1745" s="15" t="str">
        <f t="shared" si="54"/>
        <v>_</v>
      </c>
      <c r="P1745" s="18" t="str">
        <f>IF(F1745="stop","",IF(F1745&lt;&gt;"",HYPERLINK(Settings!$B$5 &amp; "/manage/?network=" &amp; LOWER(B$8) &amp; "&amp;search=token&amp;account=" &amp; ToMint!$B$5 &amp; "&amp;view=" &amp; ToMint!J1745,"TokenSol"),""))</f>
        <v/>
      </c>
      <c r="Q1745" s="2"/>
      <c r="R1745" s="2"/>
      <c r="S1745" s="11"/>
      <c r="T1745" s="78" t="str">
        <f>"owner=" &amp; Tokens!BS1745 &amp; "&amp;filename_for_metadata=" &amp; Tokens!BT1745 &amp; "&amp;offchaindata_platform=" &amp; $B$17 &amp; "&amp;keyfile=" &amp; $B$5 &amp;  "&amp;repository=" &amp; $B$18</f>
        <v>owner=AeDSKpNsSENahGHS7fCrAxcDtcNXjyLM68b4gHoTBkC&amp;filename_for_metadata=PASSFestival_COR22E440&amp;offchaindata_platform=Github&amp;keyfile=Paul&amp;repository=CalviOnTheRocks2022</v>
      </c>
      <c r="U1745" s="78" t="str">
        <f t="shared" si="55"/>
        <v>{"name":"#440 Pass Festival",_x000D_
"symbol":"COR22E440",_x000D_
"description":"Pass Festival / Pass NFT Festival - 1 édition Calvi on the Rocks 2022",_x000D_
"seller_fee_basis_points":1000,_x000D_
"image":"https://bafybeigd3i26vpezeu3efqg3tbq4uollmejwfy7663cihb5rv3ty6v3sci.ipfs.nftstorage.link?image_440.webp",_x000D_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45" s="78" t="str">
        <f>formatRow(Tokens!C$2:I$2,Tokens!C1745:I1745)</f>
        <v>"name":"#440 Pass Festival",_x000D_
"symbol":"COR22E440",_x000D_
"description":"Pass Festival / Pass NFT Festival - 1 édition Calvi on the Rocks 2022",_x000D_
"seller_fee_basis_points":1000,_x000D_
"image":"https://bafybeigd3i26vpezeu3efqg3tbq4uollmejwfy7663cihb5rv3ty6v3sci.ipfs.nftstorage.link?image_440.webp",_x000D_
"Issuer":"NfluenT for Calvi On The rocks",_x000D_
"external_url":""</v>
      </c>
      <c r="W1745" s="78" t="str">
        <f>formatRow(Tokens!J$2:AV$2,Tokens!J1745:AV1745,2,"attributes")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5" s="78" t="str">
        <f>formatRow(Tokens!AX$2:BC$2,Tokens!AX1745:BC1745,2,"creators")</f>
        <v>"creators":[{"address":"ncreator",_x000D_
"share":10},{"address":"cotrcrea",_x000D_
"share":90},{"address":"nminer",_x000D_
"share":0}]</v>
      </c>
      <c r="Y1745" s="78" t="str">
        <f>formatRow(Tokens!BD$2:BI$2,Tokens!BD1745:BI1745,2,"files")</f>
        <v>"files":[]</v>
      </c>
      <c r="Z1745" s="78"/>
      <c r="AA1745" s="78"/>
      <c r="AB1745" s="78"/>
      <c r="AC1745" s="78" t="str">
        <f>formatRow(Tokens!BJ$2:BK$2,Tokens!BJ1745:BK1745,0,"collection")</f>
        <v>"collection":{"name":"PASS Festival",_x000D_
"family":"Calvi On The Rocks"}</v>
      </c>
      <c r="AD1745" s="1" t="str">
        <f>formatRow(Tokens!BN$2:BR$2,Tokens!BN1745:BR1745,0,"marketplace")</f>
        <v>"marketplace":{"initial_price":294,_x000D_
"reservation_price":"",_x000D_
"duration":"",_x000D_
"max_mint":1,_x000D_
"sell_date":"25/06/2022"}</v>
      </c>
      <c r="AE1745" s="1"/>
    </row>
    <row r="1746" spans="4:31" ht="14.25" customHeight="1" x14ac:dyDescent="0.3">
      <c r="D1746" s="1">
        <f>Tokens!B1746</f>
        <v>441</v>
      </c>
      <c r="E1746" s="17" t="str">
        <f>IF(Tokens!C1746="","",Tokens!C1746)</f>
        <v>#441 Pass Festival</v>
      </c>
      <c r="F1746"/>
      <c r="G1746"/>
      <c r="H1746"/>
      <c r="I1746"/>
      <c r="J1746"/>
      <c r="M1746"/>
      <c r="N1746"/>
      <c r="O1746" s="15" t="str">
        <f t="shared" si="54"/>
        <v>_</v>
      </c>
      <c r="P1746" s="18" t="str">
        <f>IF(F1746="stop","",IF(F1746&lt;&gt;"",HYPERLINK(Settings!$B$5 &amp; "/manage/?network=" &amp; LOWER(B$8) &amp; "&amp;search=token&amp;account=" &amp; ToMint!$B$5 &amp; "&amp;view=" &amp; ToMint!J1746,"TokenSol"),""))</f>
        <v/>
      </c>
      <c r="Q1746" s="2"/>
      <c r="R1746" s="2"/>
      <c r="S1746" s="11"/>
      <c r="T1746" s="78" t="str">
        <f>"owner=" &amp; Tokens!BS1746 &amp; "&amp;filename_for_metadata=" &amp; Tokens!BT1746 &amp; "&amp;offchaindata_platform=" &amp; $B$17 &amp; "&amp;keyfile=" &amp; $B$5 &amp;  "&amp;repository=" &amp; $B$18</f>
        <v>owner=AeDSKpNsSENahGHS7fCrAxcDtcNXjyLM68b4gHoTBkC&amp;filename_for_metadata=PASSFestival_COR22E441&amp;offchaindata_platform=Github&amp;keyfile=Paul&amp;repository=CalviOnTheRocks2022</v>
      </c>
      <c r="U1746" s="78" t="str">
        <f t="shared" si="55"/>
        <v>{"name":"#441 Pass Festival",_x000D_
"symbol":"COR22E441",_x000D_
"description":"Pass Festival / Pass NFT Festival - 1 édition Calvi on the Rocks 2022",_x000D_
"seller_fee_basis_points":1000,_x000D_
"image":"https://bafybeiexvpr6s6z5qo5aivvstke74r4vhjf3hlk63usytn64adwodam2qe.ipfs.nftstorage.link?image_441.webp",_x000D_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46" s="78" t="str">
        <f>formatRow(Tokens!C$2:I$2,Tokens!C1746:I1746)</f>
        <v>"name":"#441 Pass Festival",_x000D_
"symbol":"COR22E441",_x000D_
"description":"Pass Festival / Pass NFT Festival - 1 édition Calvi on the Rocks 2022",_x000D_
"seller_fee_basis_points":1000,_x000D_
"image":"https://bafybeiexvpr6s6z5qo5aivvstke74r4vhjf3hlk63usytn64adwodam2qe.ipfs.nftstorage.link?image_441.webp",_x000D_
"Issuer":"NfluenT for Calvi On The rocks",_x000D_
"external_url":""</v>
      </c>
      <c r="W1746" s="78" t="str">
        <f>formatRow(Tokens!J$2:AV$2,Tokens!J1746:AV1746,2,"attributes")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6" s="78" t="str">
        <f>formatRow(Tokens!AX$2:BC$2,Tokens!AX1746:BC1746,2,"creators")</f>
        <v>"creators":[{"address":"ncreator",_x000D_
"share":10},{"address":"cotrcrea",_x000D_
"share":90},{"address":"nminer",_x000D_
"share":0}]</v>
      </c>
      <c r="Y1746" s="78" t="str">
        <f>formatRow(Tokens!BD$2:BI$2,Tokens!BD1746:BI1746,2,"files")</f>
        <v>"files":[]</v>
      </c>
      <c r="Z1746" s="78"/>
      <c r="AA1746" s="78"/>
      <c r="AB1746" s="78"/>
      <c r="AC1746" s="78" t="str">
        <f>formatRow(Tokens!BJ$2:BK$2,Tokens!BJ1746:BK1746,0,"collection")</f>
        <v>"collection":{"name":"PASS Festival",_x000D_
"family":"Calvi On The Rocks"}</v>
      </c>
      <c r="AD1746" s="1" t="str">
        <f>formatRow(Tokens!BN$2:BR$2,Tokens!BN1746:BR1746,0,"marketplace")</f>
        <v>"marketplace":{"initial_price":294,_x000D_
"reservation_price":"",_x000D_
"duration":"",_x000D_
"max_mint":1,_x000D_
"sell_date":"25/06/2022"}</v>
      </c>
      <c r="AE1746" s="1"/>
    </row>
    <row r="1747" spans="4:31" ht="14.25" customHeight="1" x14ac:dyDescent="0.3">
      <c r="D1747" s="1">
        <f>Tokens!B1747</f>
        <v>442</v>
      </c>
      <c r="E1747" s="17" t="str">
        <f>IF(Tokens!C1747="","",Tokens!C1747)</f>
        <v>#442 Pass Festival</v>
      </c>
      <c r="F1747"/>
      <c r="G1747"/>
      <c r="H1747"/>
      <c r="I1747"/>
      <c r="J1747"/>
      <c r="M1747"/>
      <c r="N1747"/>
      <c r="O1747" s="15" t="str">
        <f t="shared" si="54"/>
        <v>_</v>
      </c>
      <c r="P1747" s="18" t="str">
        <f>IF(F1747="stop","",IF(F1747&lt;&gt;"",HYPERLINK(Settings!$B$5 &amp; "/manage/?network=" &amp; LOWER(B$8) &amp; "&amp;search=token&amp;account=" &amp; ToMint!$B$5 &amp; "&amp;view=" &amp; ToMint!J1747,"TokenSol"),""))</f>
        <v/>
      </c>
      <c r="Q1747" s="2"/>
      <c r="R1747" s="2"/>
      <c r="S1747" s="11"/>
      <c r="T1747" s="78" t="str">
        <f>"owner=" &amp; Tokens!BS1747 &amp; "&amp;filename_for_metadata=" &amp; Tokens!BT1747 &amp; "&amp;offchaindata_platform=" &amp; $B$17 &amp; "&amp;keyfile=" &amp; $B$5 &amp;  "&amp;repository=" &amp; $B$18</f>
        <v>owner=AeDSKpNsSENahGHS7fCrAxcDtcNXjyLM68b4gHoTBkC&amp;filename_for_metadata=PASSFestival_COR22E442&amp;offchaindata_platform=Github&amp;keyfile=Paul&amp;repository=CalviOnTheRocks2022</v>
      </c>
      <c r="U1747" s="78" t="str">
        <f t="shared" si="55"/>
        <v>{"name":"#442 Pass Festival",_x000D_
"symbol":"COR22E442",_x000D_
"description":"Pass Festival / Pass NFT Festival - 1 édition Calvi on the Rocks 2022",_x000D_
"seller_fee_basis_points":1000,_x000D_
"image":"https://bafybeifcp3tyjrf6isesmqku4kvn4tub6upxk6nz2cr6ifpxvgcgsvga6i.ipfs.nftstorage.link?image_442.webp",_x000D_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47" s="78" t="str">
        <f>formatRow(Tokens!C$2:I$2,Tokens!C1747:I1747)</f>
        <v>"name":"#442 Pass Festival",_x000D_
"symbol":"COR22E442",_x000D_
"description":"Pass Festival / Pass NFT Festival - 1 édition Calvi on the Rocks 2022",_x000D_
"seller_fee_basis_points":1000,_x000D_
"image":"https://bafybeifcp3tyjrf6isesmqku4kvn4tub6upxk6nz2cr6ifpxvgcgsvga6i.ipfs.nftstorage.link?image_442.webp",_x000D_
"Issuer":"NfluenT for Calvi On The rocks",_x000D_
"external_url":""</v>
      </c>
      <c r="W1747" s="78" t="str">
        <f>formatRow(Tokens!J$2:AV$2,Tokens!J1747:AV1747,2,"attributes")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7" s="78" t="str">
        <f>formatRow(Tokens!AX$2:BC$2,Tokens!AX1747:BC1747,2,"creators")</f>
        <v>"creators":[{"address":"ncreator",_x000D_
"share":10},{"address":"cotrcrea",_x000D_
"share":90},{"address":"nminer",_x000D_
"share":0}]</v>
      </c>
      <c r="Y1747" s="78" t="str">
        <f>formatRow(Tokens!BD$2:BI$2,Tokens!BD1747:BI1747,2,"files")</f>
        <v>"files":[]</v>
      </c>
      <c r="Z1747" s="78"/>
      <c r="AA1747" s="78"/>
      <c r="AB1747" s="78"/>
      <c r="AC1747" s="78" t="str">
        <f>formatRow(Tokens!BJ$2:BK$2,Tokens!BJ1747:BK1747,0,"collection")</f>
        <v>"collection":{"name":"PASS Festival",_x000D_
"family":"Calvi On The Rocks"}</v>
      </c>
      <c r="AD1747" s="1" t="str">
        <f>formatRow(Tokens!BN$2:BR$2,Tokens!BN1747:BR1747,0,"marketplace")</f>
        <v>"marketplace":{"initial_price":294,_x000D_
"reservation_price":"",_x000D_
"duration":"",_x000D_
"max_mint":1,_x000D_
"sell_date":"25/06/2022"}</v>
      </c>
      <c r="AE1747" s="1"/>
    </row>
    <row r="1748" spans="4:31" ht="14.25" customHeight="1" x14ac:dyDescent="0.3">
      <c r="D1748" s="1">
        <f>Tokens!B1748</f>
        <v>443</v>
      </c>
      <c r="E1748" s="17" t="str">
        <f>IF(Tokens!C1748="","",Tokens!C1748)</f>
        <v>#443 Pass Festival</v>
      </c>
      <c r="F1748"/>
      <c r="G1748"/>
      <c r="H1748"/>
      <c r="I1748"/>
      <c r="J1748"/>
      <c r="M1748"/>
      <c r="N1748"/>
      <c r="O1748" s="15" t="str">
        <f t="shared" si="54"/>
        <v>_</v>
      </c>
      <c r="P1748" s="18" t="str">
        <f>IF(F1748="stop","",IF(F1748&lt;&gt;"",HYPERLINK(Settings!$B$5 &amp; "/manage/?network=" &amp; LOWER(B$8) &amp; "&amp;search=token&amp;account=" &amp; ToMint!$B$5 &amp; "&amp;view=" &amp; ToMint!J1748,"TokenSol"),""))</f>
        <v/>
      </c>
      <c r="Q1748" s="2"/>
      <c r="R1748" s="2"/>
      <c r="S1748" s="11"/>
      <c r="T1748" s="78" t="str">
        <f>"owner=" &amp; Tokens!BS1748 &amp; "&amp;filename_for_metadata=" &amp; Tokens!BT1748 &amp; "&amp;offchaindata_platform=" &amp; $B$17 &amp; "&amp;keyfile=" &amp; $B$5 &amp;  "&amp;repository=" &amp; $B$18</f>
        <v>owner=AeDSKpNsSENahGHS7fCrAxcDtcNXjyLM68b4gHoTBkC&amp;filename_for_metadata=PASSFestival_COR22E443&amp;offchaindata_platform=Github&amp;keyfile=Paul&amp;repository=CalviOnTheRocks2022</v>
      </c>
      <c r="U1748" s="78" t="str">
        <f t="shared" si="55"/>
        <v>{"name":"#443 Pass Festival",_x000D_
"symbol":"COR22E443",_x000D_
"description":"Pass Festival / Pass NFT Festival - 1 édition Calvi on the Rocks 2022",_x000D_
"seller_fee_basis_points":1000,_x000D_
"image":"https://bafybeiftwm7tle4caw6t4lcymeaezprncpafjav4ijavz2bapp2n7v3ani.ipfs.nftstorage.link?image_443.webp",_x000D_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48" s="78" t="str">
        <f>formatRow(Tokens!C$2:I$2,Tokens!C1748:I1748)</f>
        <v>"name":"#443 Pass Festival",_x000D_
"symbol":"COR22E443",_x000D_
"description":"Pass Festival / Pass NFT Festival - 1 édition Calvi on the Rocks 2022",_x000D_
"seller_fee_basis_points":1000,_x000D_
"image":"https://bafybeiftwm7tle4caw6t4lcymeaezprncpafjav4ijavz2bapp2n7v3ani.ipfs.nftstorage.link?image_443.webp",_x000D_
"Issuer":"NfluenT for Calvi On The rocks",_x000D_
"external_url":""</v>
      </c>
      <c r="W1748" s="78" t="str">
        <f>formatRow(Tokens!J$2:AV$2,Tokens!J1748:AV1748,2,"attributes")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8" s="78" t="str">
        <f>formatRow(Tokens!AX$2:BC$2,Tokens!AX1748:BC1748,2,"creators")</f>
        <v>"creators":[{"address":"ncreator",_x000D_
"share":10},{"address":"cotrcrea",_x000D_
"share":90},{"address":"nminer",_x000D_
"share":0}]</v>
      </c>
      <c r="Y1748" s="78" t="str">
        <f>formatRow(Tokens!BD$2:BI$2,Tokens!BD1748:BI1748,2,"files")</f>
        <v>"files":[]</v>
      </c>
      <c r="Z1748" s="78"/>
      <c r="AA1748" s="78"/>
      <c r="AB1748" s="78"/>
      <c r="AC1748" s="78" t="str">
        <f>formatRow(Tokens!BJ$2:BK$2,Tokens!BJ1748:BK1748,0,"collection")</f>
        <v>"collection":{"name":"PASS Festival",_x000D_
"family":"Calvi On The Rocks"}</v>
      </c>
      <c r="AD1748" s="1" t="str">
        <f>formatRow(Tokens!BN$2:BR$2,Tokens!BN1748:BR1748,0,"marketplace")</f>
        <v>"marketplace":{"initial_price":294,_x000D_
"reservation_price":"",_x000D_
"duration":"",_x000D_
"max_mint":1,_x000D_
"sell_date":"25/06/2022"}</v>
      </c>
      <c r="AE1748" s="1"/>
    </row>
    <row r="1749" spans="4:31" ht="14.25" customHeight="1" x14ac:dyDescent="0.3">
      <c r="D1749" s="1">
        <f>Tokens!B1749</f>
        <v>444</v>
      </c>
      <c r="E1749" s="17" t="str">
        <f>IF(Tokens!C1749="","",Tokens!C1749)</f>
        <v>#444 Pass Festival</v>
      </c>
      <c r="F1749"/>
      <c r="G1749"/>
      <c r="H1749"/>
      <c r="I1749"/>
      <c r="J1749"/>
      <c r="M1749"/>
      <c r="N1749"/>
      <c r="O1749" s="15" t="str">
        <f t="shared" si="54"/>
        <v>_</v>
      </c>
      <c r="P1749" s="18" t="str">
        <f>IF(F1749="stop","",IF(F1749&lt;&gt;"",HYPERLINK(Settings!$B$5 &amp; "/manage/?network=" &amp; LOWER(B$8) &amp; "&amp;search=token&amp;account=" &amp; ToMint!$B$5 &amp; "&amp;view=" &amp; ToMint!J1749,"TokenSol"),""))</f>
        <v/>
      </c>
      <c r="Q1749" s="2"/>
      <c r="R1749" s="2"/>
      <c r="S1749" s="11"/>
      <c r="T1749" s="78" t="str">
        <f>"owner=" &amp; Tokens!BS1749 &amp; "&amp;filename_for_metadata=" &amp; Tokens!BT1749 &amp; "&amp;offchaindata_platform=" &amp; $B$17 &amp; "&amp;keyfile=" &amp; $B$5 &amp;  "&amp;repository=" &amp; $B$18</f>
        <v>owner=AeDSKpNsSENahGHS7fCrAxcDtcNXjyLM68b4gHoTBkC&amp;filename_for_metadata=PASSFestival_COR22E444&amp;offchaindata_platform=Github&amp;keyfile=Paul&amp;repository=CalviOnTheRocks2022</v>
      </c>
      <c r="U1749" s="78" t="str">
        <f t="shared" si="55"/>
        <v>{"name":"#444 Pass Festival",_x000D_
"symbol":"COR22E444",_x000D_
"description":"Pass Festival / Pass NFT Festival - 1 édition Calvi on the Rocks 2022",_x000D_
"seller_fee_basis_points":1000,_x000D_
"image":"https://bafybeigyajs7fjsmmf6wtgtxtjcmjgba5a7nzzc2zqwgydqjgj4nqhb6r4.ipfs.nftstorage.link?image_444.webp",_x000D_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49" s="78" t="str">
        <f>formatRow(Tokens!C$2:I$2,Tokens!C1749:I1749)</f>
        <v>"name":"#444 Pass Festival",_x000D_
"symbol":"COR22E444",_x000D_
"description":"Pass Festival / Pass NFT Festival - 1 édition Calvi on the Rocks 2022",_x000D_
"seller_fee_basis_points":1000,_x000D_
"image":"https://bafybeigyajs7fjsmmf6wtgtxtjcmjgba5a7nzzc2zqwgydqjgj4nqhb6r4.ipfs.nftstorage.link?image_444.webp",_x000D_
"Issuer":"NfluenT for Calvi On The rocks",_x000D_
"external_url":""</v>
      </c>
      <c r="W1749" s="78" t="str">
        <f>formatRow(Tokens!J$2:AV$2,Tokens!J1749:AV1749,2,"attributes")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9" s="78" t="str">
        <f>formatRow(Tokens!AX$2:BC$2,Tokens!AX1749:BC1749,2,"creators")</f>
        <v>"creators":[{"address":"ncreator",_x000D_
"share":10},{"address":"cotrcrea",_x000D_
"share":90},{"address":"nminer",_x000D_
"share":0}]</v>
      </c>
      <c r="Y1749" s="78" t="str">
        <f>formatRow(Tokens!BD$2:BI$2,Tokens!BD1749:BI1749,2,"files")</f>
        <v>"files":[]</v>
      </c>
      <c r="Z1749" s="78"/>
      <c r="AA1749" s="78"/>
      <c r="AB1749" s="78"/>
      <c r="AC1749" s="78" t="str">
        <f>formatRow(Tokens!BJ$2:BK$2,Tokens!BJ1749:BK1749,0,"collection")</f>
        <v>"collection":{"name":"PASS Festival",_x000D_
"family":"Calvi On The Rocks"}</v>
      </c>
      <c r="AD1749" s="1" t="str">
        <f>formatRow(Tokens!BN$2:BR$2,Tokens!BN1749:BR1749,0,"marketplace")</f>
        <v>"marketplace":{"initial_price":294,_x000D_
"reservation_price":"",_x000D_
"duration":"",_x000D_
"max_mint":1,_x000D_
"sell_date":"25/06/2022"}</v>
      </c>
      <c r="AE1749" s="1"/>
    </row>
    <row r="1750" spans="4:31" ht="14.25" customHeight="1" x14ac:dyDescent="0.3">
      <c r="D1750" s="1">
        <f>Tokens!B1750</f>
        <v>445</v>
      </c>
      <c r="E1750" s="17" t="str">
        <f>IF(Tokens!C1750="","",Tokens!C1750)</f>
        <v>#445 Pass Festival</v>
      </c>
      <c r="F1750"/>
      <c r="G1750"/>
      <c r="H1750"/>
      <c r="I1750"/>
      <c r="J1750"/>
      <c r="M1750"/>
      <c r="N1750"/>
      <c r="O1750" s="15" t="str">
        <f t="shared" si="54"/>
        <v>_</v>
      </c>
      <c r="P1750" s="18" t="str">
        <f>IF(F1750="stop","",IF(F1750&lt;&gt;"",HYPERLINK(Settings!$B$5 &amp; "/manage/?network=" &amp; LOWER(B$8) &amp; "&amp;search=token&amp;account=" &amp; ToMint!$B$5 &amp; "&amp;view=" &amp; ToMint!J1750,"TokenSol"),""))</f>
        <v/>
      </c>
      <c r="Q1750" s="2"/>
      <c r="R1750" s="2"/>
      <c r="S1750" s="11"/>
      <c r="T1750" s="78" t="str">
        <f>"owner=" &amp; Tokens!BS1750 &amp; "&amp;filename_for_metadata=" &amp; Tokens!BT1750 &amp; "&amp;offchaindata_platform=" &amp; $B$17 &amp; "&amp;keyfile=" &amp; $B$5 &amp;  "&amp;repository=" &amp; $B$18</f>
        <v>owner=AeDSKpNsSENahGHS7fCrAxcDtcNXjyLM68b4gHoTBkC&amp;filename_for_metadata=PASSFestival_COR22E445&amp;offchaindata_platform=Github&amp;keyfile=Paul&amp;repository=CalviOnTheRocks2022</v>
      </c>
      <c r="U1750" s="78" t="str">
        <f t="shared" si="55"/>
        <v>{"name":"#445 Pass Festival",_x000D_
"symbol":"COR22E445",_x000D_
"description":"Pass Festival / Pass NFT Festival - 1 édition Calvi on the Rocks 2022",_x000D_
"seller_fee_basis_points":1000,_x000D_
"image":"https://bafybeibne6kjqp7c3vntalvqhcaydjzovi7qscii2zejvs224zt67mwgmm.ipfs.nftstorage.link?image_445.webp",_x000D_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50" s="78" t="str">
        <f>formatRow(Tokens!C$2:I$2,Tokens!C1750:I1750)</f>
        <v>"name":"#445 Pass Festival",_x000D_
"symbol":"COR22E445",_x000D_
"description":"Pass Festival / Pass NFT Festival - 1 édition Calvi on the Rocks 2022",_x000D_
"seller_fee_basis_points":1000,_x000D_
"image":"https://bafybeibne6kjqp7c3vntalvqhcaydjzovi7qscii2zejvs224zt67mwgmm.ipfs.nftstorage.link?image_445.webp",_x000D_
"Issuer":"NfluenT for Calvi On The rocks",_x000D_
"external_url":""</v>
      </c>
      <c r="W1750" s="78" t="str">
        <f>formatRow(Tokens!J$2:AV$2,Tokens!J1750:AV1750,2,"attributes")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0" s="78" t="str">
        <f>formatRow(Tokens!AX$2:BC$2,Tokens!AX1750:BC1750,2,"creators")</f>
        <v>"creators":[{"address":"ncreator",_x000D_
"share":10},{"address":"cotrcrea",_x000D_
"share":90},{"address":"nminer",_x000D_
"share":0}]</v>
      </c>
      <c r="Y1750" s="78" t="str">
        <f>formatRow(Tokens!BD$2:BI$2,Tokens!BD1750:BI1750,2,"files")</f>
        <v>"files":[]</v>
      </c>
      <c r="Z1750" s="78"/>
      <c r="AA1750" s="78"/>
      <c r="AB1750" s="78"/>
      <c r="AC1750" s="78" t="str">
        <f>formatRow(Tokens!BJ$2:BK$2,Tokens!BJ1750:BK1750,0,"collection")</f>
        <v>"collection":{"name":"PASS Festival",_x000D_
"family":"Calvi On The Rocks"}</v>
      </c>
      <c r="AD1750" s="1" t="str">
        <f>formatRow(Tokens!BN$2:BR$2,Tokens!BN1750:BR1750,0,"marketplace")</f>
        <v>"marketplace":{"initial_price":294,_x000D_
"reservation_price":"",_x000D_
"duration":"",_x000D_
"max_mint":1,_x000D_
"sell_date":"25/06/2022"}</v>
      </c>
      <c r="AE1750" s="1"/>
    </row>
    <row r="1751" spans="4:31" ht="14.25" customHeight="1" x14ac:dyDescent="0.3">
      <c r="D1751" s="1">
        <f>Tokens!B1751</f>
        <v>446</v>
      </c>
      <c r="E1751" s="17" t="str">
        <f>IF(Tokens!C1751="","",Tokens!C1751)</f>
        <v>#446 Pass Festival</v>
      </c>
      <c r="F1751"/>
      <c r="G1751"/>
      <c r="H1751"/>
      <c r="I1751"/>
      <c r="J1751"/>
      <c r="M1751"/>
      <c r="N1751"/>
      <c r="O1751" s="15" t="str">
        <f t="shared" si="54"/>
        <v>_</v>
      </c>
      <c r="P1751" s="18" t="str">
        <f>IF(F1751="stop","",IF(F1751&lt;&gt;"",HYPERLINK(Settings!$B$5 &amp; "/manage/?network=" &amp; LOWER(B$8) &amp; "&amp;search=token&amp;account=" &amp; ToMint!$B$5 &amp; "&amp;view=" &amp; ToMint!J1751,"TokenSol"),""))</f>
        <v/>
      </c>
      <c r="Q1751" s="2"/>
      <c r="R1751" s="2"/>
      <c r="S1751" s="11"/>
      <c r="T1751" s="78" t="str">
        <f>"owner=" &amp; Tokens!BS1751 &amp; "&amp;filename_for_metadata=" &amp; Tokens!BT1751 &amp; "&amp;offchaindata_platform=" &amp; $B$17 &amp; "&amp;keyfile=" &amp; $B$5 &amp;  "&amp;repository=" &amp; $B$18</f>
        <v>owner=AeDSKpNsSENahGHS7fCrAxcDtcNXjyLM68b4gHoTBkC&amp;filename_for_metadata=PASSFestival_COR22E446&amp;offchaindata_platform=Github&amp;keyfile=Paul&amp;repository=CalviOnTheRocks2022</v>
      </c>
      <c r="U1751" s="78" t="str">
        <f t="shared" si="55"/>
        <v>{"name":"#446 Pass Festival",_x000D_
"symbol":"COR22E446",_x000D_
"description":"Pass Festival / Pass NFT Festival - 1 édition Calvi on the Rocks 2022",_x000D_
"seller_fee_basis_points":1000,_x000D_
"image":"https://bafybeibkvupr7a7asdjnw5lmklil72ypd7kdsd37wxnxrwe3jf33yhttby.ipfs.nftstorage.link?image_446.webp",_x000D_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51" s="78" t="str">
        <f>formatRow(Tokens!C$2:I$2,Tokens!C1751:I1751)</f>
        <v>"name":"#446 Pass Festival",_x000D_
"symbol":"COR22E446",_x000D_
"description":"Pass Festival / Pass NFT Festival - 1 édition Calvi on the Rocks 2022",_x000D_
"seller_fee_basis_points":1000,_x000D_
"image":"https://bafybeibkvupr7a7asdjnw5lmklil72ypd7kdsd37wxnxrwe3jf33yhttby.ipfs.nftstorage.link?image_446.webp",_x000D_
"Issuer":"NfluenT for Calvi On The rocks",_x000D_
"external_url":""</v>
      </c>
      <c r="W1751" s="78" t="str">
        <f>formatRow(Tokens!J$2:AV$2,Tokens!J1751:AV1751,2,"attributes")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1" s="78" t="str">
        <f>formatRow(Tokens!AX$2:BC$2,Tokens!AX1751:BC1751,2,"creators")</f>
        <v>"creators":[{"address":"ncreator",_x000D_
"share":10},{"address":"cotrcrea",_x000D_
"share":90},{"address":"nminer",_x000D_
"share":0}]</v>
      </c>
      <c r="Y1751" s="78" t="str">
        <f>formatRow(Tokens!BD$2:BI$2,Tokens!BD1751:BI1751,2,"files")</f>
        <v>"files":[]</v>
      </c>
      <c r="Z1751" s="78"/>
      <c r="AA1751" s="78"/>
      <c r="AB1751" s="78"/>
      <c r="AC1751" s="78" t="str">
        <f>formatRow(Tokens!BJ$2:BK$2,Tokens!BJ1751:BK1751,0,"collection")</f>
        <v>"collection":{"name":"PASS Festival",_x000D_
"family":"Calvi On The Rocks"}</v>
      </c>
      <c r="AD1751" s="1" t="str">
        <f>formatRow(Tokens!BN$2:BR$2,Tokens!BN1751:BR1751,0,"marketplace")</f>
        <v>"marketplace":{"initial_price":294,_x000D_
"reservation_price":"",_x000D_
"duration":"",_x000D_
"max_mint":1,_x000D_
"sell_date":"25/06/2022"}</v>
      </c>
      <c r="AE1751" s="1"/>
    </row>
    <row r="1752" spans="4:31" ht="14.25" customHeight="1" x14ac:dyDescent="0.3">
      <c r="D1752" s="1">
        <f>Tokens!B1752</f>
        <v>447</v>
      </c>
      <c r="E1752" s="17" t="str">
        <f>IF(Tokens!C1752="","",Tokens!C1752)</f>
        <v>#447 Pass Festival</v>
      </c>
      <c r="F1752"/>
      <c r="G1752"/>
      <c r="H1752"/>
      <c r="I1752"/>
      <c r="J1752"/>
      <c r="M1752"/>
      <c r="N1752"/>
      <c r="O1752" s="15" t="str">
        <f t="shared" si="54"/>
        <v>_</v>
      </c>
      <c r="P1752" s="18" t="str">
        <f>IF(F1752="stop","",IF(F1752&lt;&gt;"",HYPERLINK(Settings!$B$5 &amp; "/manage/?network=" &amp; LOWER(B$8) &amp; "&amp;search=token&amp;account=" &amp; ToMint!$B$5 &amp; "&amp;view=" &amp; ToMint!J1752,"TokenSol"),""))</f>
        <v/>
      </c>
      <c r="Q1752" s="2"/>
      <c r="R1752" s="2"/>
      <c r="S1752" s="11"/>
      <c r="T1752" s="78" t="str">
        <f>"owner=" &amp; Tokens!BS1752 &amp; "&amp;filename_for_metadata=" &amp; Tokens!BT1752 &amp; "&amp;offchaindata_platform=" &amp; $B$17 &amp; "&amp;keyfile=" &amp; $B$5 &amp;  "&amp;repository=" &amp; $B$18</f>
        <v>owner=AeDSKpNsSENahGHS7fCrAxcDtcNXjyLM68b4gHoTBkC&amp;filename_for_metadata=PASSFestival_COR22E447&amp;offchaindata_platform=Github&amp;keyfile=Paul&amp;repository=CalviOnTheRocks2022</v>
      </c>
      <c r="U1752" s="78" t="str">
        <f t="shared" si="55"/>
        <v>{"name":"#447 Pass Festival",_x000D_
"symbol":"COR22E447",_x000D_
"description":"Pass Festival / Pass NFT Festival - 1 édition Calvi on the Rocks 2022",_x000D_
"seller_fee_basis_points":1000,_x000D_
"image":"https://bafybeieumhkes32bq6bau6opcmgymkfwyo6yjgtvdzkatmp3i6qqzfrmcu.ipfs.nftstorage.link?image_447.webp",_x000D_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52" s="78" t="str">
        <f>formatRow(Tokens!C$2:I$2,Tokens!C1752:I1752)</f>
        <v>"name":"#447 Pass Festival",_x000D_
"symbol":"COR22E447",_x000D_
"description":"Pass Festival / Pass NFT Festival - 1 édition Calvi on the Rocks 2022",_x000D_
"seller_fee_basis_points":1000,_x000D_
"image":"https://bafybeieumhkes32bq6bau6opcmgymkfwyo6yjgtvdzkatmp3i6qqzfrmcu.ipfs.nftstorage.link?image_447.webp",_x000D_
"Issuer":"NfluenT for Calvi On The rocks",_x000D_
"external_url":""</v>
      </c>
      <c r="W1752" s="78" t="str">
        <f>formatRow(Tokens!J$2:AV$2,Tokens!J1752:AV1752,2,"attributes")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2" s="78" t="str">
        <f>formatRow(Tokens!AX$2:BC$2,Tokens!AX1752:BC1752,2,"creators")</f>
        <v>"creators":[{"address":"ncreator",_x000D_
"share":10},{"address":"cotrcrea",_x000D_
"share":90},{"address":"nminer",_x000D_
"share":0}]</v>
      </c>
      <c r="Y1752" s="78" t="str">
        <f>formatRow(Tokens!BD$2:BI$2,Tokens!BD1752:BI1752,2,"files")</f>
        <v>"files":[]</v>
      </c>
      <c r="Z1752" s="78"/>
      <c r="AA1752" s="78"/>
      <c r="AB1752" s="78"/>
      <c r="AC1752" s="78" t="str">
        <f>formatRow(Tokens!BJ$2:BK$2,Tokens!BJ1752:BK1752,0,"collection")</f>
        <v>"collection":{"name":"PASS Festival",_x000D_
"family":"Calvi On The Rocks"}</v>
      </c>
      <c r="AD1752" s="1" t="str">
        <f>formatRow(Tokens!BN$2:BR$2,Tokens!BN1752:BR1752,0,"marketplace")</f>
        <v>"marketplace":{"initial_price":294,_x000D_
"reservation_price":"",_x000D_
"duration":"",_x000D_
"max_mint":1,_x000D_
"sell_date":"25/06/2022"}</v>
      </c>
      <c r="AE1752" s="1"/>
    </row>
    <row r="1753" spans="4:31" ht="14.25" customHeight="1" x14ac:dyDescent="0.3">
      <c r="D1753" s="1">
        <f>Tokens!B1753</f>
        <v>448</v>
      </c>
      <c r="E1753" s="17" t="str">
        <f>IF(Tokens!C1753="","",Tokens!C1753)</f>
        <v>#448 Pass Festival</v>
      </c>
      <c r="F1753"/>
      <c r="G1753"/>
      <c r="H1753"/>
      <c r="I1753"/>
      <c r="J1753"/>
      <c r="M1753"/>
      <c r="N1753"/>
      <c r="O1753" s="15" t="str">
        <f t="shared" si="54"/>
        <v>_</v>
      </c>
      <c r="P1753" s="18" t="str">
        <f>IF(F1753="stop","",IF(F1753&lt;&gt;"",HYPERLINK(Settings!$B$5 &amp; "/manage/?network=" &amp; LOWER(B$8) &amp; "&amp;search=token&amp;account=" &amp; ToMint!$B$5 &amp; "&amp;view=" &amp; ToMint!J1753,"TokenSol"),""))</f>
        <v/>
      </c>
      <c r="Q1753" s="2"/>
      <c r="R1753" s="2"/>
      <c r="S1753" s="11"/>
      <c r="T1753" s="78" t="str">
        <f>"owner=" &amp; Tokens!BS1753 &amp; "&amp;filename_for_metadata=" &amp; Tokens!BT1753 &amp; "&amp;offchaindata_platform=" &amp; $B$17 &amp; "&amp;keyfile=" &amp; $B$5 &amp;  "&amp;repository=" &amp; $B$18</f>
        <v>owner=AeDSKpNsSENahGHS7fCrAxcDtcNXjyLM68b4gHoTBkC&amp;filename_for_metadata=PASSFestival_COR22E448&amp;offchaindata_platform=Github&amp;keyfile=Paul&amp;repository=CalviOnTheRocks2022</v>
      </c>
      <c r="U1753" s="78" t="str">
        <f t="shared" si="55"/>
        <v>{"name":"#448 Pass Festival",_x000D_
"symbol":"COR22E448",_x000D_
"description":"Pass Festival / Pass NFT Festival - 1 édition Calvi on the Rocks 2022",_x000D_
"seller_fee_basis_points":1000,_x000D_
"image":"https://bafybeiawa6hcvhworbebadxzietwyadg6aeooo63chejwky3232innum5q.ipfs.nftstorage.link?image_448.webp",_x000D_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53" s="78" t="str">
        <f>formatRow(Tokens!C$2:I$2,Tokens!C1753:I1753)</f>
        <v>"name":"#448 Pass Festival",_x000D_
"symbol":"COR22E448",_x000D_
"description":"Pass Festival / Pass NFT Festival - 1 édition Calvi on the Rocks 2022",_x000D_
"seller_fee_basis_points":1000,_x000D_
"image":"https://bafybeiawa6hcvhworbebadxzietwyadg6aeooo63chejwky3232innum5q.ipfs.nftstorage.link?image_448.webp",_x000D_
"Issuer":"NfluenT for Calvi On The rocks",_x000D_
"external_url":""</v>
      </c>
      <c r="W1753" s="78" t="str">
        <f>formatRow(Tokens!J$2:AV$2,Tokens!J1753:AV1753,2,"attributes")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3" s="78" t="str">
        <f>formatRow(Tokens!AX$2:BC$2,Tokens!AX1753:BC1753,2,"creators")</f>
        <v>"creators":[{"address":"ncreator",_x000D_
"share":10},{"address":"cotrcrea",_x000D_
"share":90},{"address":"nminer",_x000D_
"share":0}]</v>
      </c>
      <c r="Y1753" s="78" t="str">
        <f>formatRow(Tokens!BD$2:BI$2,Tokens!BD1753:BI1753,2,"files")</f>
        <v>"files":[]</v>
      </c>
      <c r="Z1753" s="78"/>
      <c r="AA1753" s="78"/>
      <c r="AB1753" s="78"/>
      <c r="AC1753" s="78" t="str">
        <f>formatRow(Tokens!BJ$2:BK$2,Tokens!BJ1753:BK1753,0,"collection")</f>
        <v>"collection":{"name":"PASS Festival",_x000D_
"family":"Calvi On The Rocks"}</v>
      </c>
      <c r="AD1753" s="1" t="str">
        <f>formatRow(Tokens!BN$2:BR$2,Tokens!BN1753:BR1753,0,"marketplace")</f>
        <v>"marketplace":{"initial_price":294,_x000D_
"reservation_price":"",_x000D_
"duration":"",_x000D_
"max_mint":1,_x000D_
"sell_date":"25/06/2022"}</v>
      </c>
      <c r="AE1753" s="1"/>
    </row>
    <row r="1754" spans="4:31" ht="14.25" customHeight="1" x14ac:dyDescent="0.3">
      <c r="D1754" s="1">
        <f>Tokens!B1754</f>
        <v>449</v>
      </c>
      <c r="E1754" s="17" t="str">
        <f>IF(Tokens!C1754="","",Tokens!C1754)</f>
        <v>#449 Pass Festival</v>
      </c>
      <c r="F1754"/>
      <c r="G1754"/>
      <c r="H1754"/>
      <c r="I1754"/>
      <c r="J1754"/>
      <c r="M1754"/>
      <c r="N1754"/>
      <c r="O1754" s="15" t="str">
        <f t="shared" si="54"/>
        <v>_</v>
      </c>
      <c r="P1754" s="18" t="str">
        <f>IF(F1754="stop","",IF(F1754&lt;&gt;"",HYPERLINK(Settings!$B$5 &amp; "/manage/?network=" &amp; LOWER(B$8) &amp; "&amp;search=token&amp;account=" &amp; ToMint!$B$5 &amp; "&amp;view=" &amp; ToMint!J1754,"TokenSol"),""))</f>
        <v/>
      </c>
      <c r="Q1754" s="2"/>
      <c r="R1754" s="2"/>
      <c r="S1754" s="11"/>
      <c r="T1754" s="78" t="str">
        <f>"owner=" &amp; Tokens!BS1754 &amp; "&amp;filename_for_metadata=" &amp; Tokens!BT1754 &amp; "&amp;offchaindata_platform=" &amp; $B$17 &amp; "&amp;keyfile=" &amp; $B$5 &amp;  "&amp;repository=" &amp; $B$18</f>
        <v>owner=AeDSKpNsSENahGHS7fCrAxcDtcNXjyLM68b4gHoTBkC&amp;filename_for_metadata=PASSFestival_COR22E449&amp;offchaindata_platform=Github&amp;keyfile=Paul&amp;repository=CalviOnTheRocks2022</v>
      </c>
      <c r="U1754" s="78" t="str">
        <f t="shared" si="55"/>
        <v>{"name":"#449 Pass Festival",_x000D_
"symbol":"COR22E449",_x000D_
"description":"Pass Festival / Pass NFT Festival - 1 édition Calvi on the Rocks 2022",_x000D_
"seller_fee_basis_points":1000,_x000D_
"image":"https://bafybeibty2xffmxiyrht2s7l27wqz634nr6jfyexxmjjtly4oxjdv2weie.ipfs.nftstorage.link?image_449.webp",_x000D_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54" s="78" t="str">
        <f>formatRow(Tokens!C$2:I$2,Tokens!C1754:I1754)</f>
        <v>"name":"#449 Pass Festival",_x000D_
"symbol":"COR22E449",_x000D_
"description":"Pass Festival / Pass NFT Festival - 1 édition Calvi on the Rocks 2022",_x000D_
"seller_fee_basis_points":1000,_x000D_
"image":"https://bafybeibty2xffmxiyrht2s7l27wqz634nr6jfyexxmjjtly4oxjdv2weie.ipfs.nftstorage.link?image_449.webp",_x000D_
"Issuer":"NfluenT for Calvi On The rocks",_x000D_
"external_url":""</v>
      </c>
      <c r="W1754" s="78" t="str">
        <f>formatRow(Tokens!J$2:AV$2,Tokens!J1754:AV1754,2,"attributes")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4" s="78" t="str">
        <f>formatRow(Tokens!AX$2:BC$2,Tokens!AX1754:BC1754,2,"creators")</f>
        <v>"creators":[{"address":"ncreator",_x000D_
"share":10},{"address":"cotrcrea",_x000D_
"share":90},{"address":"nminer",_x000D_
"share":0}]</v>
      </c>
      <c r="Y1754" s="78" t="str">
        <f>formatRow(Tokens!BD$2:BI$2,Tokens!BD1754:BI1754,2,"files")</f>
        <v>"files":[]</v>
      </c>
      <c r="Z1754" s="78"/>
      <c r="AA1754" s="78"/>
      <c r="AB1754" s="78"/>
      <c r="AC1754" s="78" t="str">
        <f>formatRow(Tokens!BJ$2:BK$2,Tokens!BJ1754:BK1754,0,"collection")</f>
        <v>"collection":{"name":"PASS Festival",_x000D_
"family":"Calvi On The Rocks"}</v>
      </c>
      <c r="AD1754" s="1" t="str">
        <f>formatRow(Tokens!BN$2:BR$2,Tokens!BN1754:BR1754,0,"marketplace")</f>
        <v>"marketplace":{"initial_price":294,_x000D_
"reservation_price":"",_x000D_
"duration":"",_x000D_
"max_mint":1,_x000D_
"sell_date":"25/06/2022"}</v>
      </c>
      <c r="AE1754" s="1"/>
    </row>
    <row r="1755" spans="4:31" ht="14.25" customHeight="1" x14ac:dyDescent="0.3">
      <c r="D1755" s="1">
        <f>Tokens!B1755</f>
        <v>450</v>
      </c>
      <c r="E1755" s="17" t="str">
        <f>IF(Tokens!C1755="","",Tokens!C1755)</f>
        <v>#450 Pass Festival</v>
      </c>
      <c r="F1755"/>
      <c r="G1755"/>
      <c r="H1755"/>
      <c r="I1755"/>
      <c r="J1755"/>
      <c r="M1755"/>
      <c r="N1755"/>
      <c r="O1755" s="15" t="str">
        <f t="shared" si="54"/>
        <v>_</v>
      </c>
      <c r="P1755" s="18" t="str">
        <f>IF(F1755="stop","",IF(F1755&lt;&gt;"",HYPERLINK(Settings!$B$5 &amp; "/manage/?network=" &amp; LOWER(B$8) &amp; "&amp;search=token&amp;account=" &amp; ToMint!$B$5 &amp; "&amp;view=" &amp; ToMint!J1755,"TokenSol"),""))</f>
        <v/>
      </c>
      <c r="Q1755" s="2"/>
      <c r="R1755" s="2"/>
      <c r="S1755" s="11"/>
      <c r="T1755" s="78" t="str">
        <f>"owner=" &amp; Tokens!BS1755 &amp; "&amp;filename_for_metadata=" &amp; Tokens!BT1755 &amp; "&amp;offchaindata_platform=" &amp; $B$17 &amp; "&amp;keyfile=" &amp; $B$5 &amp;  "&amp;repository=" &amp; $B$18</f>
        <v>owner=AeDSKpNsSENahGHS7fCrAxcDtcNXjyLM68b4gHoTBkC&amp;filename_for_metadata=PASSFestival_COR22E450&amp;offchaindata_platform=Github&amp;keyfile=Paul&amp;repository=CalviOnTheRocks2022</v>
      </c>
      <c r="U1755" s="78" t="str">
        <f t="shared" si="55"/>
        <v>{"name":"#450 Pass Festival",_x000D_
"symbol":"COR22E450",_x000D_
"description":"Pass Festival / Pass NFT Festival - 1 édition Calvi on the Rocks 2022",_x000D_
"seller_fee_basis_points":1000,_x000D_
"image":"https://bafybeid7cxyh7tglefvfbjxdwwy7ipoiabr2mioxbohvwrru4ybrp2hheq.ipfs.nftstorage.link?image_450.webp",_x000D_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55" s="78" t="str">
        <f>formatRow(Tokens!C$2:I$2,Tokens!C1755:I1755)</f>
        <v>"name":"#450 Pass Festival",_x000D_
"symbol":"COR22E450",_x000D_
"description":"Pass Festival / Pass NFT Festival - 1 édition Calvi on the Rocks 2022",_x000D_
"seller_fee_basis_points":1000,_x000D_
"image":"https://bafybeid7cxyh7tglefvfbjxdwwy7ipoiabr2mioxbohvwrru4ybrp2hheq.ipfs.nftstorage.link?image_450.webp",_x000D_
"Issuer":"NfluenT for Calvi On The rocks",_x000D_
"external_url":""</v>
      </c>
      <c r="W1755" s="78" t="str">
        <f>formatRow(Tokens!J$2:AV$2,Tokens!J1755:AV1755,2,"attributes")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5" s="78" t="str">
        <f>formatRow(Tokens!AX$2:BC$2,Tokens!AX1755:BC1755,2,"creators")</f>
        <v>"creators":[{"address":"ncreator",_x000D_
"share":10},{"address":"cotrcrea",_x000D_
"share":90},{"address":"nminer",_x000D_
"share":0}]</v>
      </c>
      <c r="Y1755" s="78" t="str">
        <f>formatRow(Tokens!BD$2:BI$2,Tokens!BD1755:BI1755,2,"files")</f>
        <v>"files":[]</v>
      </c>
      <c r="Z1755" s="78"/>
      <c r="AA1755" s="78"/>
      <c r="AB1755" s="78"/>
      <c r="AC1755" s="78" t="str">
        <f>formatRow(Tokens!BJ$2:BK$2,Tokens!BJ1755:BK1755,0,"collection")</f>
        <v>"collection":{"name":"PASS Festival",_x000D_
"family":"Calvi On The Rocks"}</v>
      </c>
      <c r="AD1755" s="1" t="str">
        <f>formatRow(Tokens!BN$2:BR$2,Tokens!BN1755:BR1755,0,"marketplace")</f>
        <v>"marketplace":{"initial_price":294,_x000D_
"reservation_price":"",_x000D_
"duration":"",_x000D_
"max_mint":1,_x000D_
"sell_date":"25/06/2022"}</v>
      </c>
      <c r="AE1755" s="1"/>
    </row>
    <row r="1756" spans="4:31" ht="14.25" customHeight="1" x14ac:dyDescent="0.3">
      <c r="D1756" s="1">
        <f>Tokens!B1756</f>
        <v>451</v>
      </c>
      <c r="E1756" s="17" t="str">
        <f>IF(Tokens!C1756="","",Tokens!C1756)</f>
        <v>#451 Pass Festival</v>
      </c>
      <c r="F1756"/>
      <c r="G1756"/>
      <c r="H1756"/>
      <c r="I1756"/>
      <c r="J1756"/>
      <c r="M1756"/>
      <c r="N1756"/>
      <c r="O1756" s="15" t="str">
        <f t="shared" si="54"/>
        <v>_</v>
      </c>
      <c r="P1756" s="18" t="str">
        <f>IF(F1756="stop","",IF(F1756&lt;&gt;"",HYPERLINK(Settings!$B$5 &amp; "/manage/?network=" &amp; LOWER(B$8) &amp; "&amp;search=token&amp;account=" &amp; ToMint!$B$5 &amp; "&amp;view=" &amp; ToMint!J1756,"TokenSol"),""))</f>
        <v/>
      </c>
      <c r="Q1756" s="2"/>
      <c r="R1756" s="2"/>
      <c r="S1756" s="11"/>
      <c r="T1756" s="78" t="str">
        <f>"owner=" &amp; Tokens!BS1756 &amp; "&amp;filename_for_metadata=" &amp; Tokens!BT1756 &amp; "&amp;offchaindata_platform=" &amp; $B$17 &amp; "&amp;keyfile=" &amp; $B$5 &amp;  "&amp;repository=" &amp; $B$18</f>
        <v>owner=AeDSKpNsSENahGHS7fCrAxcDtcNXjyLM68b4gHoTBkC&amp;filename_for_metadata=PASSFestival_COR22E451&amp;offchaindata_platform=Github&amp;keyfile=Paul&amp;repository=CalviOnTheRocks2022</v>
      </c>
      <c r="U1756" s="78" t="str">
        <f t="shared" si="55"/>
        <v>{"name":"#451 Pass Festival",_x000D_
"symbol":"COR22E451",_x000D_
"description":"Pass Festival / Pass NFT Festival - 1 édition Calvi on the Rocks 2022",_x000D_
"seller_fee_basis_points":1000,_x000D_
"image":"https://bafybeigz665kva2lzeicyl4lbe6yrvm54zm5cnthdovbqjhej43wwqsbc4.ipfs.nftstorage.link?image_451.webp",_x000D_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56" s="78" t="str">
        <f>formatRow(Tokens!C$2:I$2,Tokens!C1756:I1756)</f>
        <v>"name":"#451 Pass Festival",_x000D_
"symbol":"COR22E451",_x000D_
"description":"Pass Festival / Pass NFT Festival - 1 édition Calvi on the Rocks 2022",_x000D_
"seller_fee_basis_points":1000,_x000D_
"image":"https://bafybeigz665kva2lzeicyl4lbe6yrvm54zm5cnthdovbqjhej43wwqsbc4.ipfs.nftstorage.link?image_451.webp",_x000D_
"Issuer":"NfluenT for Calvi On The rocks",_x000D_
"external_url":""</v>
      </c>
      <c r="W1756" s="78" t="str">
        <f>formatRow(Tokens!J$2:AV$2,Tokens!J1756:AV1756,2,"attributes")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6" s="78" t="str">
        <f>formatRow(Tokens!AX$2:BC$2,Tokens!AX1756:BC1756,2,"creators")</f>
        <v>"creators":[{"address":"ncreator",_x000D_
"share":10},{"address":"cotrcrea",_x000D_
"share":90},{"address":"nminer",_x000D_
"share":0}]</v>
      </c>
      <c r="Y1756" s="78" t="str">
        <f>formatRow(Tokens!BD$2:BI$2,Tokens!BD1756:BI1756,2,"files")</f>
        <v>"files":[]</v>
      </c>
      <c r="Z1756" s="78"/>
      <c r="AA1756" s="78"/>
      <c r="AB1756" s="78"/>
      <c r="AC1756" s="78" t="str">
        <f>formatRow(Tokens!BJ$2:BK$2,Tokens!BJ1756:BK1756,0,"collection")</f>
        <v>"collection":{"name":"PASS Festival",_x000D_
"family":"Calvi On The Rocks"}</v>
      </c>
      <c r="AD1756" s="1" t="str">
        <f>formatRow(Tokens!BN$2:BR$2,Tokens!BN1756:BR1756,0,"marketplace")</f>
        <v>"marketplace":{"initial_price":294,_x000D_
"reservation_price":"",_x000D_
"duration":"",_x000D_
"max_mint":1,_x000D_
"sell_date":"25/06/2022"}</v>
      </c>
      <c r="AE1756" s="1"/>
    </row>
    <row r="1757" spans="4:31" ht="14.25" customHeight="1" x14ac:dyDescent="0.3">
      <c r="D1757" s="1">
        <f>Tokens!B1757</f>
        <v>452</v>
      </c>
      <c r="E1757" s="17" t="str">
        <f>IF(Tokens!C1757="","",Tokens!C1757)</f>
        <v>#452 Pass Festival</v>
      </c>
      <c r="F1757"/>
      <c r="G1757"/>
      <c r="H1757"/>
      <c r="I1757"/>
      <c r="J1757"/>
      <c r="M1757"/>
      <c r="N1757"/>
      <c r="O1757" s="15" t="str">
        <f t="shared" si="54"/>
        <v>_</v>
      </c>
      <c r="P1757" s="18" t="str">
        <f>IF(F1757="stop","",IF(F1757&lt;&gt;"",HYPERLINK(Settings!$B$5 &amp; "/manage/?network=" &amp; LOWER(B$8) &amp; "&amp;search=token&amp;account=" &amp; ToMint!$B$5 &amp; "&amp;view=" &amp; ToMint!J1757,"TokenSol"),""))</f>
        <v/>
      </c>
      <c r="Q1757" s="2"/>
      <c r="R1757" s="2"/>
      <c r="S1757" s="11"/>
      <c r="T1757" s="78" t="str">
        <f>"owner=" &amp; Tokens!BS1757 &amp; "&amp;filename_for_metadata=" &amp; Tokens!BT1757 &amp; "&amp;offchaindata_platform=" &amp; $B$17 &amp; "&amp;keyfile=" &amp; $B$5 &amp;  "&amp;repository=" &amp; $B$18</f>
        <v>owner=AeDSKpNsSENahGHS7fCrAxcDtcNXjyLM68b4gHoTBkC&amp;filename_for_metadata=PASSFestival_COR22E452&amp;offchaindata_platform=Github&amp;keyfile=Paul&amp;repository=CalviOnTheRocks2022</v>
      </c>
      <c r="U1757" s="78" t="str">
        <f t="shared" si="55"/>
        <v>{"name":"#452 Pass Festival",_x000D_
"symbol":"COR22E452",_x000D_
"description":"Pass Festival / Pass NFT Festival - 1 édition Calvi on the Rocks 2022",_x000D_
"seller_fee_basis_points":1000,_x000D_
"image":"https://bafybeiektwm4bugxrqe2m2a7ciaa6ncrqbeuztrebxq5ttsazqgofkb4n4.ipfs.nftstorage.link?image_452.webp",_x000D_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57" s="78" t="str">
        <f>formatRow(Tokens!C$2:I$2,Tokens!C1757:I1757)</f>
        <v>"name":"#452 Pass Festival",_x000D_
"symbol":"COR22E452",_x000D_
"description":"Pass Festival / Pass NFT Festival - 1 édition Calvi on the Rocks 2022",_x000D_
"seller_fee_basis_points":1000,_x000D_
"image":"https://bafybeiektwm4bugxrqe2m2a7ciaa6ncrqbeuztrebxq5ttsazqgofkb4n4.ipfs.nftstorage.link?image_452.webp",_x000D_
"Issuer":"NfluenT for Calvi On The rocks",_x000D_
"external_url":""</v>
      </c>
      <c r="W1757" s="78" t="str">
        <f>formatRow(Tokens!J$2:AV$2,Tokens!J1757:AV1757,2,"attributes")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7" s="78" t="str">
        <f>formatRow(Tokens!AX$2:BC$2,Tokens!AX1757:BC1757,2,"creators")</f>
        <v>"creators":[{"address":"ncreator",_x000D_
"share":10},{"address":"cotrcrea",_x000D_
"share":90},{"address":"nminer",_x000D_
"share":0}]</v>
      </c>
      <c r="Y1757" s="78" t="str">
        <f>formatRow(Tokens!BD$2:BI$2,Tokens!BD1757:BI1757,2,"files")</f>
        <v>"files":[]</v>
      </c>
      <c r="Z1757" s="78"/>
      <c r="AA1757" s="78"/>
      <c r="AB1757" s="78"/>
      <c r="AC1757" s="78" t="str">
        <f>formatRow(Tokens!BJ$2:BK$2,Tokens!BJ1757:BK1757,0,"collection")</f>
        <v>"collection":{"name":"PASS Festival",_x000D_
"family":"Calvi On The Rocks"}</v>
      </c>
      <c r="AD1757" s="1" t="str">
        <f>formatRow(Tokens!BN$2:BR$2,Tokens!BN1757:BR1757,0,"marketplace")</f>
        <v>"marketplace":{"initial_price":294,_x000D_
"reservation_price":"",_x000D_
"duration":"",_x000D_
"max_mint":1,_x000D_
"sell_date":"25/06/2022"}</v>
      </c>
      <c r="AE1757" s="1"/>
    </row>
    <row r="1758" spans="4:31" ht="14.25" customHeight="1" x14ac:dyDescent="0.3">
      <c r="D1758" s="1">
        <f>Tokens!B1758</f>
        <v>453</v>
      </c>
      <c r="E1758" s="17" t="str">
        <f>IF(Tokens!C1758="","",Tokens!C1758)</f>
        <v>#453 Pass Festival</v>
      </c>
      <c r="F1758"/>
      <c r="G1758"/>
      <c r="H1758"/>
      <c r="I1758"/>
      <c r="J1758"/>
      <c r="M1758"/>
      <c r="N1758"/>
      <c r="O1758" s="15" t="str">
        <f t="shared" si="54"/>
        <v>_</v>
      </c>
      <c r="P1758" s="18" t="str">
        <f>IF(F1758="stop","",IF(F1758&lt;&gt;"",HYPERLINK(Settings!$B$5 &amp; "/manage/?network=" &amp; LOWER(B$8) &amp; "&amp;search=token&amp;account=" &amp; ToMint!$B$5 &amp; "&amp;view=" &amp; ToMint!J1758,"TokenSol"),""))</f>
        <v/>
      </c>
      <c r="Q1758" s="2"/>
      <c r="R1758" s="2"/>
      <c r="S1758" s="11"/>
      <c r="T1758" s="78" t="str">
        <f>"owner=" &amp; Tokens!BS1758 &amp; "&amp;filename_for_metadata=" &amp; Tokens!BT1758 &amp; "&amp;offchaindata_platform=" &amp; $B$17 &amp; "&amp;keyfile=" &amp; $B$5 &amp;  "&amp;repository=" &amp; $B$18</f>
        <v>owner=AeDSKpNsSENahGHS7fCrAxcDtcNXjyLM68b4gHoTBkC&amp;filename_for_metadata=PASSFestival_COR22E453&amp;offchaindata_platform=Github&amp;keyfile=Paul&amp;repository=CalviOnTheRocks2022</v>
      </c>
      <c r="U1758" s="78" t="str">
        <f t="shared" si="55"/>
        <v>{"name":"#453 Pass Festival",_x000D_
"symbol":"COR22E453",_x000D_
"description":"Pass Festival / Pass NFT Festival - 1 édition Calvi on the Rocks 2022",_x000D_
"seller_fee_basis_points":1000,_x000D_
"image":"https://bafybeicsp7gaq6ue5pyqhsbbuqkhdjlbaiq4fj3qwqucnjq3xifu7cdkzq.ipfs.nftstorage.link?image_453.webp",_x000D_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58" s="78" t="str">
        <f>formatRow(Tokens!C$2:I$2,Tokens!C1758:I1758)</f>
        <v>"name":"#453 Pass Festival",_x000D_
"symbol":"COR22E453",_x000D_
"description":"Pass Festival / Pass NFT Festival - 1 édition Calvi on the Rocks 2022",_x000D_
"seller_fee_basis_points":1000,_x000D_
"image":"https://bafybeicsp7gaq6ue5pyqhsbbuqkhdjlbaiq4fj3qwqucnjq3xifu7cdkzq.ipfs.nftstorage.link?image_453.webp",_x000D_
"Issuer":"NfluenT for Calvi On The rocks",_x000D_
"external_url":""</v>
      </c>
      <c r="W1758" s="78" t="str">
        <f>formatRow(Tokens!J$2:AV$2,Tokens!J1758:AV1758,2,"attributes")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8" s="78" t="str">
        <f>formatRow(Tokens!AX$2:BC$2,Tokens!AX1758:BC1758,2,"creators")</f>
        <v>"creators":[{"address":"ncreator",_x000D_
"share":10},{"address":"cotrcrea",_x000D_
"share":90},{"address":"nminer",_x000D_
"share":0}]</v>
      </c>
      <c r="Y1758" s="78" t="str">
        <f>formatRow(Tokens!BD$2:BI$2,Tokens!BD1758:BI1758,2,"files")</f>
        <v>"files":[]</v>
      </c>
      <c r="Z1758" s="78"/>
      <c r="AA1758" s="78"/>
      <c r="AB1758" s="78"/>
      <c r="AC1758" s="78" t="str">
        <f>formatRow(Tokens!BJ$2:BK$2,Tokens!BJ1758:BK1758,0,"collection")</f>
        <v>"collection":{"name":"PASS Festival",_x000D_
"family":"Calvi On The Rocks"}</v>
      </c>
      <c r="AD1758" s="1" t="str">
        <f>formatRow(Tokens!BN$2:BR$2,Tokens!BN1758:BR1758,0,"marketplace")</f>
        <v>"marketplace":{"initial_price":294,_x000D_
"reservation_price":"",_x000D_
"duration":"",_x000D_
"max_mint":1,_x000D_
"sell_date":"25/06/2022"}</v>
      </c>
      <c r="AE1758" s="1"/>
    </row>
    <row r="1759" spans="4:31" ht="14.25" customHeight="1" x14ac:dyDescent="0.3">
      <c r="D1759" s="1">
        <f>Tokens!B1759</f>
        <v>454</v>
      </c>
      <c r="E1759" s="17" t="str">
        <f>IF(Tokens!C1759="","",Tokens!C1759)</f>
        <v>#454 Pass Festival</v>
      </c>
      <c r="F1759"/>
      <c r="G1759"/>
      <c r="H1759"/>
      <c r="I1759"/>
      <c r="J1759"/>
      <c r="M1759"/>
      <c r="N1759"/>
      <c r="O1759" s="15" t="str">
        <f t="shared" si="54"/>
        <v>_</v>
      </c>
      <c r="P1759" s="18" t="str">
        <f>IF(F1759="stop","",IF(F1759&lt;&gt;"",HYPERLINK(Settings!$B$5 &amp; "/manage/?network=" &amp; LOWER(B$8) &amp; "&amp;search=token&amp;account=" &amp; ToMint!$B$5 &amp; "&amp;view=" &amp; ToMint!J1759,"TokenSol"),""))</f>
        <v/>
      </c>
      <c r="Q1759" s="2"/>
      <c r="R1759" s="2"/>
      <c r="S1759" s="11"/>
      <c r="T1759" s="78" t="str">
        <f>"owner=" &amp; Tokens!BS1759 &amp; "&amp;filename_for_metadata=" &amp; Tokens!BT1759 &amp; "&amp;offchaindata_platform=" &amp; $B$17 &amp; "&amp;keyfile=" &amp; $B$5 &amp;  "&amp;repository=" &amp; $B$18</f>
        <v>owner=AeDSKpNsSENahGHS7fCrAxcDtcNXjyLM68b4gHoTBkC&amp;filename_for_metadata=PASSFestival_COR22E454&amp;offchaindata_platform=Github&amp;keyfile=Paul&amp;repository=CalviOnTheRocks2022</v>
      </c>
      <c r="U1759" s="78" t="str">
        <f t="shared" si="55"/>
        <v>{"name":"#454 Pass Festival",_x000D_
"symbol":"COR22E454",_x000D_
"description":"Pass Festival / Pass NFT Festival - 1 édition Calvi on the Rocks 2022",_x000D_
"seller_fee_basis_points":1000,_x000D_
"image":"https://bafybeic2v27ohwt2ii7lggciokln5hpatovgf2oetvwmxroliras5c2rf4.ipfs.nftstorage.link?image_454.webp",_x000D_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59" s="78" t="str">
        <f>formatRow(Tokens!C$2:I$2,Tokens!C1759:I1759)</f>
        <v>"name":"#454 Pass Festival",_x000D_
"symbol":"COR22E454",_x000D_
"description":"Pass Festival / Pass NFT Festival - 1 édition Calvi on the Rocks 2022",_x000D_
"seller_fee_basis_points":1000,_x000D_
"image":"https://bafybeic2v27ohwt2ii7lggciokln5hpatovgf2oetvwmxroliras5c2rf4.ipfs.nftstorage.link?image_454.webp",_x000D_
"Issuer":"NfluenT for Calvi On The rocks",_x000D_
"external_url":""</v>
      </c>
      <c r="W1759" s="78" t="str">
        <f>formatRow(Tokens!J$2:AV$2,Tokens!J1759:AV1759,2,"attributes")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9" s="78" t="str">
        <f>formatRow(Tokens!AX$2:BC$2,Tokens!AX1759:BC1759,2,"creators")</f>
        <v>"creators":[{"address":"ncreator",_x000D_
"share":10},{"address":"cotrcrea",_x000D_
"share":90},{"address":"nminer",_x000D_
"share":0}]</v>
      </c>
      <c r="Y1759" s="78" t="str">
        <f>formatRow(Tokens!BD$2:BI$2,Tokens!BD1759:BI1759,2,"files")</f>
        <v>"files":[]</v>
      </c>
      <c r="Z1759" s="78"/>
      <c r="AA1759" s="78"/>
      <c r="AB1759" s="78"/>
      <c r="AC1759" s="78" t="str">
        <f>formatRow(Tokens!BJ$2:BK$2,Tokens!BJ1759:BK1759,0,"collection")</f>
        <v>"collection":{"name":"PASS Festival",_x000D_
"family":"Calvi On The Rocks"}</v>
      </c>
      <c r="AD1759" s="1" t="str">
        <f>formatRow(Tokens!BN$2:BR$2,Tokens!BN1759:BR1759,0,"marketplace")</f>
        <v>"marketplace":{"initial_price":294,_x000D_
"reservation_price":"",_x000D_
"duration":"",_x000D_
"max_mint":1,_x000D_
"sell_date":"25/06/2022"}</v>
      </c>
      <c r="AE1759" s="1"/>
    </row>
    <row r="1760" spans="4:31" ht="14.25" customHeight="1" x14ac:dyDescent="0.3">
      <c r="D1760" s="1">
        <f>Tokens!B1760</f>
        <v>455</v>
      </c>
      <c r="E1760" s="17" t="str">
        <f>IF(Tokens!C1760="","",Tokens!C1760)</f>
        <v>#455 Pass Festival</v>
      </c>
      <c r="F1760"/>
      <c r="G1760"/>
      <c r="H1760"/>
      <c r="I1760"/>
      <c r="J1760"/>
      <c r="M1760"/>
      <c r="N1760"/>
      <c r="O1760" s="15" t="str">
        <f t="shared" si="54"/>
        <v>_</v>
      </c>
      <c r="P1760" s="18" t="str">
        <f>IF(F1760="stop","",IF(F1760&lt;&gt;"",HYPERLINK(Settings!$B$5 &amp; "/manage/?network=" &amp; LOWER(B$8) &amp; "&amp;search=token&amp;account=" &amp; ToMint!$B$5 &amp; "&amp;view=" &amp; ToMint!J1760,"TokenSol"),""))</f>
        <v/>
      </c>
      <c r="Q1760" s="2"/>
      <c r="R1760" s="2"/>
      <c r="S1760" s="11"/>
      <c r="T1760" s="78" t="str">
        <f>"owner=" &amp; Tokens!BS1760 &amp; "&amp;filename_for_metadata=" &amp; Tokens!BT1760 &amp; "&amp;offchaindata_platform=" &amp; $B$17 &amp; "&amp;keyfile=" &amp; $B$5 &amp;  "&amp;repository=" &amp; $B$18</f>
        <v>owner=AeDSKpNsSENahGHS7fCrAxcDtcNXjyLM68b4gHoTBkC&amp;filename_for_metadata=PASSFestival_COR22E455&amp;offchaindata_platform=Github&amp;keyfile=Paul&amp;repository=CalviOnTheRocks2022</v>
      </c>
      <c r="U1760" s="78" t="str">
        <f t="shared" si="55"/>
        <v>{"name":"#455 Pass Festival",_x000D_
"symbol":"COR22E455",_x000D_
"description":"Pass Festival / Pass NFT Festival - 1 édition Calvi on the Rocks 2022",_x000D_
"seller_fee_basis_points":1000,_x000D_
"image":"https://bafybeifsagugg7dsnnscwpsytwuzoqapo4urbg62dilprruqsvywpsooxi.ipfs.nftstorage.link?image_455.webp",_x000D_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60" s="78" t="str">
        <f>formatRow(Tokens!C$2:I$2,Tokens!C1760:I1760)</f>
        <v>"name":"#455 Pass Festival",_x000D_
"symbol":"COR22E455",_x000D_
"description":"Pass Festival / Pass NFT Festival - 1 édition Calvi on the Rocks 2022",_x000D_
"seller_fee_basis_points":1000,_x000D_
"image":"https://bafybeifsagugg7dsnnscwpsytwuzoqapo4urbg62dilprruqsvywpsooxi.ipfs.nftstorage.link?image_455.webp",_x000D_
"Issuer":"NfluenT for Calvi On The rocks",_x000D_
"external_url":""</v>
      </c>
      <c r="W1760" s="78" t="str">
        <f>formatRow(Tokens!J$2:AV$2,Tokens!J1760:AV1760,2,"attributes")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0" s="78" t="str">
        <f>formatRow(Tokens!AX$2:BC$2,Tokens!AX1760:BC1760,2,"creators")</f>
        <v>"creators":[{"address":"ncreator",_x000D_
"share":10},{"address":"cotrcrea",_x000D_
"share":90},{"address":"nminer",_x000D_
"share":0}]</v>
      </c>
      <c r="Y1760" s="78" t="str">
        <f>formatRow(Tokens!BD$2:BI$2,Tokens!BD1760:BI1760,2,"files")</f>
        <v>"files":[]</v>
      </c>
      <c r="Z1760" s="78"/>
      <c r="AA1760" s="78"/>
      <c r="AB1760" s="78"/>
      <c r="AC1760" s="78" t="str">
        <f>formatRow(Tokens!BJ$2:BK$2,Tokens!BJ1760:BK1760,0,"collection")</f>
        <v>"collection":{"name":"PASS Festival",_x000D_
"family":"Calvi On The Rocks"}</v>
      </c>
      <c r="AD1760" s="1" t="str">
        <f>formatRow(Tokens!BN$2:BR$2,Tokens!BN1760:BR1760,0,"marketplace")</f>
        <v>"marketplace":{"initial_price":294,_x000D_
"reservation_price":"",_x000D_
"duration":"",_x000D_
"max_mint":1,_x000D_
"sell_date":"25/06/2022"}</v>
      </c>
      <c r="AE1760" s="1"/>
    </row>
    <row r="1761" spans="4:31" ht="14.25" customHeight="1" x14ac:dyDescent="0.3">
      <c r="D1761" s="1">
        <f>Tokens!B1761</f>
        <v>456</v>
      </c>
      <c r="E1761" s="17" t="str">
        <f>IF(Tokens!C1761="","",Tokens!C1761)</f>
        <v>#456 Pass Festival</v>
      </c>
      <c r="F1761"/>
      <c r="G1761"/>
      <c r="H1761"/>
      <c r="I1761"/>
      <c r="J1761"/>
      <c r="M1761"/>
      <c r="N1761"/>
      <c r="O1761" s="15" t="str">
        <f t="shared" si="54"/>
        <v>_</v>
      </c>
      <c r="P1761" s="18" t="str">
        <f>IF(F1761="stop","",IF(F1761&lt;&gt;"",HYPERLINK(Settings!$B$5 &amp; "/manage/?network=" &amp; LOWER(B$8) &amp; "&amp;search=token&amp;account=" &amp; ToMint!$B$5 &amp; "&amp;view=" &amp; ToMint!J1761,"TokenSol"),""))</f>
        <v/>
      </c>
      <c r="Q1761" s="2"/>
      <c r="R1761" s="2"/>
      <c r="S1761" s="11"/>
      <c r="T1761" s="78" t="str">
        <f>"owner=" &amp; Tokens!BS1761 &amp; "&amp;filename_for_metadata=" &amp; Tokens!BT1761 &amp; "&amp;offchaindata_platform=" &amp; $B$17 &amp; "&amp;keyfile=" &amp; $B$5 &amp;  "&amp;repository=" &amp; $B$18</f>
        <v>owner=AeDSKpNsSENahGHS7fCrAxcDtcNXjyLM68b4gHoTBkC&amp;filename_for_metadata=PASSFestival_COR22E456&amp;offchaindata_platform=Github&amp;keyfile=Paul&amp;repository=CalviOnTheRocks2022</v>
      </c>
      <c r="U1761" s="78" t="str">
        <f t="shared" si="55"/>
        <v>{"name":"#456 Pass Festival",_x000D_
"symbol":"COR22E456",_x000D_
"description":"Pass Festival / Pass NFT Festival - 1 édition Calvi on the Rocks 2022",_x000D_
"seller_fee_basis_points":1000,_x000D_
"image":"https://bafybeif7xhvj4mkl3wavf54xcts7ffndqxga34loxzbcnwzjb5zku6cjdy.ipfs.nftstorage.link?image_456.webp",_x000D_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61" s="78" t="str">
        <f>formatRow(Tokens!C$2:I$2,Tokens!C1761:I1761)</f>
        <v>"name":"#456 Pass Festival",_x000D_
"symbol":"COR22E456",_x000D_
"description":"Pass Festival / Pass NFT Festival - 1 édition Calvi on the Rocks 2022",_x000D_
"seller_fee_basis_points":1000,_x000D_
"image":"https://bafybeif7xhvj4mkl3wavf54xcts7ffndqxga34loxzbcnwzjb5zku6cjdy.ipfs.nftstorage.link?image_456.webp",_x000D_
"Issuer":"NfluenT for Calvi On The rocks",_x000D_
"external_url":""</v>
      </c>
      <c r="W1761" s="78" t="str">
        <f>formatRow(Tokens!J$2:AV$2,Tokens!J1761:AV1761,2,"attributes")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1" s="78" t="str">
        <f>formatRow(Tokens!AX$2:BC$2,Tokens!AX1761:BC1761,2,"creators")</f>
        <v>"creators":[{"address":"ncreator",_x000D_
"share":10},{"address":"cotrcrea",_x000D_
"share":90},{"address":"nminer",_x000D_
"share":0}]</v>
      </c>
      <c r="Y1761" s="78" t="str">
        <f>formatRow(Tokens!BD$2:BI$2,Tokens!BD1761:BI1761,2,"files")</f>
        <v>"files":[]</v>
      </c>
      <c r="Z1761" s="78"/>
      <c r="AA1761" s="78"/>
      <c r="AB1761" s="78"/>
      <c r="AC1761" s="78" t="str">
        <f>formatRow(Tokens!BJ$2:BK$2,Tokens!BJ1761:BK1761,0,"collection")</f>
        <v>"collection":{"name":"PASS Festival",_x000D_
"family":"Calvi On The Rocks"}</v>
      </c>
      <c r="AD1761" s="1" t="str">
        <f>formatRow(Tokens!BN$2:BR$2,Tokens!BN1761:BR1761,0,"marketplace")</f>
        <v>"marketplace":{"initial_price":294,_x000D_
"reservation_price":"",_x000D_
"duration":"",_x000D_
"max_mint":1,_x000D_
"sell_date":"25/06/2022"}</v>
      </c>
      <c r="AE1761" s="1"/>
    </row>
    <row r="1762" spans="4:31" ht="14.25" customHeight="1" x14ac:dyDescent="0.3">
      <c r="D1762" s="1">
        <f>Tokens!B1762</f>
        <v>457</v>
      </c>
      <c r="E1762" s="17" t="str">
        <f>IF(Tokens!C1762="","",Tokens!C1762)</f>
        <v>#457 Pass Festival</v>
      </c>
      <c r="F1762"/>
      <c r="G1762"/>
      <c r="H1762"/>
      <c r="I1762"/>
      <c r="J1762"/>
      <c r="M1762"/>
      <c r="N1762"/>
      <c r="O1762" s="15" t="str">
        <f t="shared" si="54"/>
        <v>_</v>
      </c>
      <c r="P1762" s="18" t="str">
        <f>IF(F1762="stop","",IF(F1762&lt;&gt;"",HYPERLINK(Settings!$B$5 &amp; "/manage/?network=" &amp; LOWER(B$8) &amp; "&amp;search=token&amp;account=" &amp; ToMint!$B$5 &amp; "&amp;view=" &amp; ToMint!J1762,"TokenSol"),""))</f>
        <v/>
      </c>
      <c r="Q1762" s="2"/>
      <c r="R1762" s="2"/>
      <c r="S1762" s="11"/>
      <c r="T1762" s="78" t="str">
        <f>"owner=" &amp; Tokens!BS1762 &amp; "&amp;filename_for_metadata=" &amp; Tokens!BT1762 &amp; "&amp;offchaindata_platform=" &amp; $B$17 &amp; "&amp;keyfile=" &amp; $B$5 &amp;  "&amp;repository=" &amp; $B$18</f>
        <v>owner=AeDSKpNsSENahGHS7fCrAxcDtcNXjyLM68b4gHoTBkC&amp;filename_for_metadata=PASSFestival_COR22E457&amp;offchaindata_platform=Github&amp;keyfile=Paul&amp;repository=CalviOnTheRocks2022</v>
      </c>
      <c r="U1762" s="78" t="str">
        <f t="shared" si="55"/>
        <v>{"name":"#457 Pass Festival",_x000D_
"symbol":"COR22E457",_x000D_
"description":"Pass Festival / Pass NFT Festival - 1 édition Calvi on the Rocks 2022",_x000D_
"seller_fee_basis_points":1000,_x000D_
"image":"https://bafybeihvcsyvrsqxj5t2asi45aaisqoxyvdkaddzsraaujhdcq2h3vsfsm.ipfs.nftstorage.link?image_457.webp",_x000D_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62" s="78" t="str">
        <f>formatRow(Tokens!C$2:I$2,Tokens!C1762:I1762)</f>
        <v>"name":"#457 Pass Festival",_x000D_
"symbol":"COR22E457",_x000D_
"description":"Pass Festival / Pass NFT Festival - 1 édition Calvi on the Rocks 2022",_x000D_
"seller_fee_basis_points":1000,_x000D_
"image":"https://bafybeihvcsyvrsqxj5t2asi45aaisqoxyvdkaddzsraaujhdcq2h3vsfsm.ipfs.nftstorage.link?image_457.webp",_x000D_
"Issuer":"NfluenT for Calvi On The rocks",_x000D_
"external_url":""</v>
      </c>
      <c r="W1762" s="78" t="str">
        <f>formatRow(Tokens!J$2:AV$2,Tokens!J1762:AV1762,2,"attributes")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2" s="78" t="str">
        <f>formatRow(Tokens!AX$2:BC$2,Tokens!AX1762:BC1762,2,"creators")</f>
        <v>"creators":[{"address":"ncreator",_x000D_
"share":10},{"address":"cotrcrea",_x000D_
"share":90},{"address":"nminer",_x000D_
"share":0}]</v>
      </c>
      <c r="Y1762" s="78" t="str">
        <f>formatRow(Tokens!BD$2:BI$2,Tokens!BD1762:BI1762,2,"files")</f>
        <v>"files":[]</v>
      </c>
      <c r="Z1762" s="78"/>
      <c r="AA1762" s="78"/>
      <c r="AB1762" s="78"/>
      <c r="AC1762" s="78" t="str">
        <f>formatRow(Tokens!BJ$2:BK$2,Tokens!BJ1762:BK1762,0,"collection")</f>
        <v>"collection":{"name":"PASS Festival",_x000D_
"family":"Calvi On The Rocks"}</v>
      </c>
      <c r="AD1762" s="1" t="str">
        <f>formatRow(Tokens!BN$2:BR$2,Tokens!BN1762:BR1762,0,"marketplace")</f>
        <v>"marketplace":{"initial_price":294,_x000D_
"reservation_price":"",_x000D_
"duration":"",_x000D_
"max_mint":1,_x000D_
"sell_date":"25/06/2022"}</v>
      </c>
      <c r="AE1762" s="1"/>
    </row>
    <row r="1763" spans="4:31" ht="14.25" customHeight="1" x14ac:dyDescent="0.3">
      <c r="D1763" s="1">
        <f>Tokens!B1763</f>
        <v>458</v>
      </c>
      <c r="E1763" s="17" t="str">
        <f>IF(Tokens!C1763="","",Tokens!C1763)</f>
        <v>#458 Pass Festival</v>
      </c>
      <c r="F1763"/>
      <c r="G1763"/>
      <c r="H1763"/>
      <c r="I1763"/>
      <c r="J1763"/>
      <c r="M1763"/>
      <c r="N1763"/>
      <c r="O1763" s="15" t="str">
        <f t="shared" si="54"/>
        <v>_</v>
      </c>
      <c r="P1763" s="18" t="str">
        <f>IF(F1763="stop","",IF(F1763&lt;&gt;"",HYPERLINK(Settings!$B$5 &amp; "/manage/?network=" &amp; LOWER(B$8) &amp; "&amp;search=token&amp;account=" &amp; ToMint!$B$5 &amp; "&amp;view=" &amp; ToMint!J1763,"TokenSol"),""))</f>
        <v/>
      </c>
      <c r="Q1763" s="2"/>
      <c r="R1763" s="2"/>
      <c r="S1763" s="11"/>
      <c r="T1763" s="78" t="str">
        <f>"owner=" &amp; Tokens!BS1763 &amp; "&amp;filename_for_metadata=" &amp; Tokens!BT1763 &amp; "&amp;offchaindata_platform=" &amp; $B$17 &amp; "&amp;keyfile=" &amp; $B$5 &amp;  "&amp;repository=" &amp; $B$18</f>
        <v>owner=AeDSKpNsSENahGHS7fCrAxcDtcNXjyLM68b4gHoTBkC&amp;filename_for_metadata=PASSFestival_COR22E458&amp;offchaindata_platform=Github&amp;keyfile=Paul&amp;repository=CalviOnTheRocks2022</v>
      </c>
      <c r="U1763" s="78" t="str">
        <f t="shared" si="55"/>
        <v>{"name":"#458 Pass Festival",_x000D_
"symbol":"COR22E458",_x000D_
"description":"Pass Festival / Pass NFT Festival - 1 édition Calvi on the Rocks 2022",_x000D_
"seller_fee_basis_points":1000,_x000D_
"image":"https://bafybeifuj55ojqctvr54pflmoka2iuwog7qbhhlxf4bwsreumb7ok3njvy.ipfs.nftstorage.link?image_458.webp",_x000D_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63" s="78" t="str">
        <f>formatRow(Tokens!C$2:I$2,Tokens!C1763:I1763)</f>
        <v>"name":"#458 Pass Festival",_x000D_
"symbol":"COR22E458",_x000D_
"description":"Pass Festival / Pass NFT Festival - 1 édition Calvi on the Rocks 2022",_x000D_
"seller_fee_basis_points":1000,_x000D_
"image":"https://bafybeifuj55ojqctvr54pflmoka2iuwog7qbhhlxf4bwsreumb7ok3njvy.ipfs.nftstorage.link?image_458.webp",_x000D_
"Issuer":"NfluenT for Calvi On The rocks",_x000D_
"external_url":""</v>
      </c>
      <c r="W1763" s="78" t="str">
        <f>formatRow(Tokens!J$2:AV$2,Tokens!J1763:AV1763,2,"attributes")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3" s="78" t="str">
        <f>formatRow(Tokens!AX$2:BC$2,Tokens!AX1763:BC1763,2,"creators")</f>
        <v>"creators":[{"address":"ncreator",_x000D_
"share":10},{"address":"cotrcrea",_x000D_
"share":90},{"address":"nminer",_x000D_
"share":0}]</v>
      </c>
      <c r="Y1763" s="78" t="str">
        <f>formatRow(Tokens!BD$2:BI$2,Tokens!BD1763:BI1763,2,"files")</f>
        <v>"files":[]</v>
      </c>
      <c r="Z1763" s="78"/>
      <c r="AA1763" s="78"/>
      <c r="AB1763" s="78"/>
      <c r="AC1763" s="78" t="str">
        <f>formatRow(Tokens!BJ$2:BK$2,Tokens!BJ1763:BK1763,0,"collection")</f>
        <v>"collection":{"name":"PASS Festival",_x000D_
"family":"Calvi On The Rocks"}</v>
      </c>
      <c r="AD1763" s="1" t="str">
        <f>formatRow(Tokens!BN$2:BR$2,Tokens!BN1763:BR1763,0,"marketplace")</f>
        <v>"marketplace":{"initial_price":294,_x000D_
"reservation_price":"",_x000D_
"duration":"",_x000D_
"max_mint":1,_x000D_
"sell_date":"25/06/2022"}</v>
      </c>
      <c r="AE1763" s="1"/>
    </row>
    <row r="1764" spans="4:31" ht="14.25" customHeight="1" x14ac:dyDescent="0.3">
      <c r="D1764" s="1">
        <f>Tokens!B1764</f>
        <v>459</v>
      </c>
      <c r="E1764" s="17" t="str">
        <f>IF(Tokens!C1764="","",Tokens!C1764)</f>
        <v>#459 Pass Festival</v>
      </c>
      <c r="F1764"/>
      <c r="G1764"/>
      <c r="H1764"/>
      <c r="I1764"/>
      <c r="J1764"/>
      <c r="M1764"/>
      <c r="N1764"/>
      <c r="O1764" s="15" t="str">
        <f t="shared" si="54"/>
        <v>_</v>
      </c>
      <c r="P1764" s="18" t="str">
        <f>IF(F1764="stop","",IF(F1764&lt;&gt;"",HYPERLINK(Settings!$B$5 &amp; "/manage/?network=" &amp; LOWER(B$8) &amp; "&amp;search=token&amp;account=" &amp; ToMint!$B$5 &amp; "&amp;view=" &amp; ToMint!J1764,"TokenSol"),""))</f>
        <v/>
      </c>
      <c r="Q1764" s="2"/>
      <c r="R1764" s="2"/>
      <c r="S1764" s="11"/>
      <c r="T1764" s="78" t="str">
        <f>"owner=" &amp; Tokens!BS1764 &amp; "&amp;filename_for_metadata=" &amp; Tokens!BT1764 &amp; "&amp;offchaindata_platform=" &amp; $B$17 &amp; "&amp;keyfile=" &amp; $B$5 &amp;  "&amp;repository=" &amp; $B$18</f>
        <v>owner=AeDSKpNsSENahGHS7fCrAxcDtcNXjyLM68b4gHoTBkC&amp;filename_for_metadata=PASSFestival_COR22E459&amp;offchaindata_platform=Github&amp;keyfile=Paul&amp;repository=CalviOnTheRocks2022</v>
      </c>
      <c r="U1764" s="78" t="str">
        <f t="shared" si="55"/>
        <v>{"name":"#459 Pass Festival",_x000D_
"symbol":"COR22E459",_x000D_
"description":"Pass Festival / Pass NFT Festival - 1 édition Calvi on the Rocks 2022",_x000D_
"seller_fee_basis_points":1000,_x000D_
"image":"https://bafybeiegbi2kk6pkwjol6rtk6ziyybsrgsgouyazkgvrvttqj4cgondrvm.ipfs.nftstorage.link?image_459.webp",_x000D_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64" s="78" t="str">
        <f>formatRow(Tokens!C$2:I$2,Tokens!C1764:I1764)</f>
        <v>"name":"#459 Pass Festival",_x000D_
"symbol":"COR22E459",_x000D_
"description":"Pass Festival / Pass NFT Festival - 1 édition Calvi on the Rocks 2022",_x000D_
"seller_fee_basis_points":1000,_x000D_
"image":"https://bafybeiegbi2kk6pkwjol6rtk6ziyybsrgsgouyazkgvrvttqj4cgondrvm.ipfs.nftstorage.link?image_459.webp",_x000D_
"Issuer":"NfluenT for Calvi On The rocks",_x000D_
"external_url":""</v>
      </c>
      <c r="W1764" s="78" t="str">
        <f>formatRow(Tokens!J$2:AV$2,Tokens!J1764:AV1764,2,"attributes")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4" s="78" t="str">
        <f>formatRow(Tokens!AX$2:BC$2,Tokens!AX1764:BC1764,2,"creators")</f>
        <v>"creators":[{"address":"ncreator",_x000D_
"share":10},{"address":"cotrcrea",_x000D_
"share":90},{"address":"nminer",_x000D_
"share":0}]</v>
      </c>
      <c r="Y1764" s="78" t="str">
        <f>formatRow(Tokens!BD$2:BI$2,Tokens!BD1764:BI1764,2,"files")</f>
        <v>"files":[]</v>
      </c>
      <c r="Z1764" s="78"/>
      <c r="AA1764" s="78"/>
      <c r="AB1764" s="78"/>
      <c r="AC1764" s="78" t="str">
        <f>formatRow(Tokens!BJ$2:BK$2,Tokens!BJ1764:BK1764,0,"collection")</f>
        <v>"collection":{"name":"PASS Festival",_x000D_
"family":"Calvi On The Rocks"}</v>
      </c>
      <c r="AD1764" s="1" t="str">
        <f>formatRow(Tokens!BN$2:BR$2,Tokens!BN1764:BR1764,0,"marketplace")</f>
        <v>"marketplace":{"initial_price":294,_x000D_
"reservation_price":"",_x000D_
"duration":"",_x000D_
"max_mint":1,_x000D_
"sell_date":"25/06/2022"}</v>
      </c>
      <c r="AE1764" s="1"/>
    </row>
    <row r="1765" spans="4:31" ht="14.25" customHeight="1" x14ac:dyDescent="0.3">
      <c r="D1765" s="1">
        <f>Tokens!B1765</f>
        <v>460</v>
      </c>
      <c r="E1765" s="17" t="str">
        <f>IF(Tokens!C1765="","",Tokens!C1765)</f>
        <v>#460 Pass Festival</v>
      </c>
      <c r="F1765"/>
      <c r="G1765"/>
      <c r="H1765"/>
      <c r="I1765"/>
      <c r="J1765"/>
      <c r="M1765"/>
      <c r="N1765"/>
      <c r="O1765" s="15" t="str">
        <f t="shared" ref="O1765:O1828" si="56">IF(AND(ISNUMBER(N1764),ISNUMBER(N1765)),(N1765-N1764)*$O$1,"_")</f>
        <v>_</v>
      </c>
      <c r="P1765" s="18" t="str">
        <f>IF(F1765="stop","",IF(F1765&lt;&gt;"",HYPERLINK(Settings!$B$5 &amp; "/manage/?network=" &amp; LOWER(B$8) &amp; "&amp;search=token&amp;account=" &amp; ToMint!$B$5 &amp; "&amp;view=" &amp; ToMint!J1765,"TokenSol"),""))</f>
        <v/>
      </c>
      <c r="Q1765" s="2"/>
      <c r="R1765" s="2"/>
      <c r="S1765" s="11"/>
      <c r="T1765" s="78" t="str">
        <f>"owner=" &amp; Tokens!BS1765 &amp; "&amp;filename_for_metadata=" &amp; Tokens!BT1765 &amp; "&amp;offchaindata_platform=" &amp; $B$17 &amp; "&amp;keyfile=" &amp; $B$5 &amp;  "&amp;repository=" &amp; $B$18</f>
        <v>owner=AeDSKpNsSENahGHS7fCrAxcDtcNXjyLM68b4gHoTBkC&amp;filename_for_metadata=PASSFestival_COR22E460&amp;offchaindata_platform=Github&amp;keyfile=Paul&amp;repository=CalviOnTheRocks2022</v>
      </c>
      <c r="U1765" s="78" t="str">
        <f t="shared" si="55"/>
        <v>{"name":"#460 Pass Festival",_x000D_
"symbol":"COR22E460",_x000D_
"description":"Pass Festival / Pass NFT Festival - 1 édition Calvi on the Rocks 2022",_x000D_
"seller_fee_basis_points":1000,_x000D_
"image":"https://bafybeihrsuvstm5o6lmrbhq5gqs4rrtdtnqa5octklzadwjonemhsltqpq.ipfs.nftstorage.link?image_460.webp",_x000D_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65" s="78" t="str">
        <f>formatRow(Tokens!C$2:I$2,Tokens!C1765:I1765)</f>
        <v>"name":"#460 Pass Festival",_x000D_
"symbol":"COR22E460",_x000D_
"description":"Pass Festival / Pass NFT Festival - 1 édition Calvi on the Rocks 2022",_x000D_
"seller_fee_basis_points":1000,_x000D_
"image":"https://bafybeihrsuvstm5o6lmrbhq5gqs4rrtdtnqa5octklzadwjonemhsltqpq.ipfs.nftstorage.link?image_460.webp",_x000D_
"Issuer":"NfluenT for Calvi On The rocks",_x000D_
"external_url":""</v>
      </c>
      <c r="W1765" s="78" t="str">
        <f>formatRow(Tokens!J$2:AV$2,Tokens!J1765:AV1765,2,"attributes")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5" s="78" t="str">
        <f>formatRow(Tokens!AX$2:BC$2,Tokens!AX1765:BC1765,2,"creators")</f>
        <v>"creators":[{"address":"ncreator",_x000D_
"share":10},{"address":"cotrcrea",_x000D_
"share":90},{"address":"nminer",_x000D_
"share":0}]</v>
      </c>
      <c r="Y1765" s="78" t="str">
        <f>formatRow(Tokens!BD$2:BI$2,Tokens!BD1765:BI1765,2,"files")</f>
        <v>"files":[]</v>
      </c>
      <c r="Z1765" s="78"/>
      <c r="AA1765" s="78"/>
      <c r="AB1765" s="78"/>
      <c r="AC1765" s="78" t="str">
        <f>formatRow(Tokens!BJ$2:BK$2,Tokens!BJ1765:BK1765,0,"collection")</f>
        <v>"collection":{"name":"PASS Festival",_x000D_
"family":"Calvi On The Rocks"}</v>
      </c>
      <c r="AD1765" s="1" t="str">
        <f>formatRow(Tokens!BN$2:BR$2,Tokens!BN1765:BR1765,0,"marketplace")</f>
        <v>"marketplace":{"initial_price":294,_x000D_
"reservation_price":"",_x000D_
"duration":"",_x000D_
"max_mint":1,_x000D_
"sell_date":"25/06/2022"}</v>
      </c>
      <c r="AE1765" s="1"/>
    </row>
    <row r="1766" spans="4:31" ht="14.25" customHeight="1" x14ac:dyDescent="0.3">
      <c r="D1766" s="1">
        <f>Tokens!B1766</f>
        <v>461</v>
      </c>
      <c r="E1766" s="17" t="str">
        <f>IF(Tokens!C1766="","",Tokens!C1766)</f>
        <v>#461 Pass Festival</v>
      </c>
      <c r="F1766"/>
      <c r="G1766"/>
      <c r="H1766"/>
      <c r="I1766"/>
      <c r="J1766"/>
      <c r="M1766"/>
      <c r="N1766"/>
      <c r="O1766" s="15" t="str">
        <f t="shared" si="56"/>
        <v>_</v>
      </c>
      <c r="P1766" s="18" t="str">
        <f>IF(F1766="stop","",IF(F1766&lt;&gt;"",HYPERLINK(Settings!$B$5 &amp; "/manage/?network=" &amp; LOWER(B$8) &amp; "&amp;search=token&amp;account=" &amp; ToMint!$B$5 &amp; "&amp;view=" &amp; ToMint!J1766,"TokenSol"),""))</f>
        <v/>
      </c>
      <c r="Q1766" s="2"/>
      <c r="R1766" s="2"/>
      <c r="S1766" s="11"/>
      <c r="T1766" s="78" t="str">
        <f>"owner=" &amp; Tokens!BS1766 &amp; "&amp;filename_for_metadata=" &amp; Tokens!BT1766 &amp; "&amp;offchaindata_platform=" &amp; $B$17 &amp; "&amp;keyfile=" &amp; $B$5 &amp;  "&amp;repository=" &amp; $B$18</f>
        <v>owner=AeDSKpNsSENahGHS7fCrAxcDtcNXjyLM68b4gHoTBkC&amp;filename_for_metadata=PASSFestival_COR22E461&amp;offchaindata_platform=Github&amp;keyfile=Paul&amp;repository=CalviOnTheRocks2022</v>
      </c>
      <c r="U1766" s="78" t="str">
        <f t="shared" si="55"/>
        <v>{"name":"#461 Pass Festival",_x000D_
"symbol":"COR22E461",_x000D_
"description":"Pass Festival / Pass NFT Festival - 1 édition Calvi on the Rocks 2022",_x000D_
"seller_fee_basis_points":1000,_x000D_
"image":"https://bafybeialakj5r7wfnorshyuwkejzd37aci42r5suaimio63yeikt47p6rm.ipfs.nftstorage.link?image_461.webp",_x000D_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66" s="78" t="str">
        <f>formatRow(Tokens!C$2:I$2,Tokens!C1766:I1766)</f>
        <v>"name":"#461 Pass Festival",_x000D_
"symbol":"COR22E461",_x000D_
"description":"Pass Festival / Pass NFT Festival - 1 édition Calvi on the Rocks 2022",_x000D_
"seller_fee_basis_points":1000,_x000D_
"image":"https://bafybeialakj5r7wfnorshyuwkejzd37aci42r5suaimio63yeikt47p6rm.ipfs.nftstorage.link?image_461.webp",_x000D_
"Issuer":"NfluenT for Calvi On The rocks",_x000D_
"external_url":""</v>
      </c>
      <c r="W1766" s="78" t="str">
        <f>formatRow(Tokens!J$2:AV$2,Tokens!J1766:AV1766,2,"attributes")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6" s="78" t="str">
        <f>formatRow(Tokens!AX$2:BC$2,Tokens!AX1766:BC1766,2,"creators")</f>
        <v>"creators":[{"address":"ncreator",_x000D_
"share":10},{"address":"cotrcrea",_x000D_
"share":90},{"address":"nminer",_x000D_
"share":0}]</v>
      </c>
      <c r="Y1766" s="78" t="str">
        <f>formatRow(Tokens!BD$2:BI$2,Tokens!BD1766:BI1766,2,"files")</f>
        <v>"files":[]</v>
      </c>
      <c r="Z1766" s="78"/>
      <c r="AA1766" s="78"/>
      <c r="AB1766" s="78"/>
      <c r="AC1766" s="78" t="str">
        <f>formatRow(Tokens!BJ$2:BK$2,Tokens!BJ1766:BK1766,0,"collection")</f>
        <v>"collection":{"name":"PASS Festival",_x000D_
"family":"Calvi On The Rocks"}</v>
      </c>
      <c r="AD1766" s="1" t="str">
        <f>formatRow(Tokens!BN$2:BR$2,Tokens!BN1766:BR1766,0,"marketplace")</f>
        <v>"marketplace":{"initial_price":294,_x000D_
"reservation_price":"",_x000D_
"duration":"",_x000D_
"max_mint":1,_x000D_
"sell_date":"25/06/2022"}</v>
      </c>
      <c r="AE1766" s="1"/>
    </row>
    <row r="1767" spans="4:31" ht="14.25" customHeight="1" x14ac:dyDescent="0.3">
      <c r="D1767" s="1">
        <f>Tokens!B1767</f>
        <v>462</v>
      </c>
      <c r="E1767" s="17" t="str">
        <f>IF(Tokens!C1767="","",Tokens!C1767)</f>
        <v>#462 Pass Festival</v>
      </c>
      <c r="F1767"/>
      <c r="G1767"/>
      <c r="H1767"/>
      <c r="I1767"/>
      <c r="J1767"/>
      <c r="M1767"/>
      <c r="N1767"/>
      <c r="O1767" s="15" t="str">
        <f t="shared" si="56"/>
        <v>_</v>
      </c>
      <c r="P1767" s="18" t="str">
        <f>IF(F1767="stop","",IF(F1767&lt;&gt;"",HYPERLINK(Settings!$B$5 &amp; "/manage/?network=" &amp; LOWER(B$8) &amp; "&amp;search=token&amp;account=" &amp; ToMint!$B$5 &amp; "&amp;view=" &amp; ToMint!J1767,"TokenSol"),""))</f>
        <v/>
      </c>
      <c r="Q1767" s="2"/>
      <c r="R1767" s="2"/>
      <c r="S1767" s="11"/>
      <c r="T1767" s="78" t="str">
        <f>"owner=" &amp; Tokens!BS1767 &amp; "&amp;filename_for_metadata=" &amp; Tokens!BT1767 &amp; "&amp;offchaindata_platform=" &amp; $B$17 &amp; "&amp;keyfile=" &amp; $B$5 &amp;  "&amp;repository=" &amp; $B$18</f>
        <v>owner=AeDSKpNsSENahGHS7fCrAxcDtcNXjyLM68b4gHoTBkC&amp;filename_for_metadata=PASSFestival_COR22E462&amp;offchaindata_platform=Github&amp;keyfile=Paul&amp;repository=CalviOnTheRocks2022</v>
      </c>
      <c r="U1767" s="78" t="str">
        <f t="shared" si="55"/>
        <v>{"name":"#462 Pass Festival",_x000D_
"symbol":"COR22E462",_x000D_
"description":"Pass Festival / Pass NFT Festival - 1 édition Calvi on the Rocks 2022",_x000D_
"seller_fee_basis_points":1000,_x000D_
"image":"https://bafybeiadakjamjrcecdk66nnv7yhzfuxxra3juppc6y53y75u5nyt6fi2a.ipfs.nftstorage.link?image_462.webp",_x000D_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67" s="78" t="str">
        <f>formatRow(Tokens!C$2:I$2,Tokens!C1767:I1767)</f>
        <v>"name":"#462 Pass Festival",_x000D_
"symbol":"COR22E462",_x000D_
"description":"Pass Festival / Pass NFT Festival - 1 édition Calvi on the Rocks 2022",_x000D_
"seller_fee_basis_points":1000,_x000D_
"image":"https://bafybeiadakjamjrcecdk66nnv7yhzfuxxra3juppc6y53y75u5nyt6fi2a.ipfs.nftstorage.link?image_462.webp",_x000D_
"Issuer":"NfluenT for Calvi On The rocks",_x000D_
"external_url":""</v>
      </c>
      <c r="W1767" s="78" t="str">
        <f>formatRow(Tokens!J$2:AV$2,Tokens!J1767:AV1767,2,"attributes")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7" s="78" t="str">
        <f>formatRow(Tokens!AX$2:BC$2,Tokens!AX1767:BC1767,2,"creators")</f>
        <v>"creators":[{"address":"ncreator",_x000D_
"share":10},{"address":"cotrcrea",_x000D_
"share":90},{"address":"nminer",_x000D_
"share":0}]</v>
      </c>
      <c r="Y1767" s="78" t="str">
        <f>formatRow(Tokens!BD$2:BI$2,Tokens!BD1767:BI1767,2,"files")</f>
        <v>"files":[]</v>
      </c>
      <c r="Z1767" s="78"/>
      <c r="AA1767" s="78"/>
      <c r="AB1767" s="78"/>
      <c r="AC1767" s="78" t="str">
        <f>formatRow(Tokens!BJ$2:BK$2,Tokens!BJ1767:BK1767,0,"collection")</f>
        <v>"collection":{"name":"PASS Festival",_x000D_
"family":"Calvi On The Rocks"}</v>
      </c>
      <c r="AD1767" s="1" t="str">
        <f>formatRow(Tokens!BN$2:BR$2,Tokens!BN1767:BR1767,0,"marketplace")</f>
        <v>"marketplace":{"initial_price":294,_x000D_
"reservation_price":"",_x000D_
"duration":"",_x000D_
"max_mint":1,_x000D_
"sell_date":"25/06/2022"}</v>
      </c>
      <c r="AE1767" s="1"/>
    </row>
    <row r="1768" spans="4:31" ht="14.25" customHeight="1" x14ac:dyDescent="0.3">
      <c r="D1768" s="1">
        <f>Tokens!B1768</f>
        <v>463</v>
      </c>
      <c r="E1768" s="17" t="str">
        <f>IF(Tokens!C1768="","",Tokens!C1768)</f>
        <v>#463 Pass Festival</v>
      </c>
      <c r="F1768"/>
      <c r="G1768"/>
      <c r="H1768"/>
      <c r="I1768"/>
      <c r="J1768"/>
      <c r="M1768"/>
      <c r="N1768"/>
      <c r="O1768" s="15" t="str">
        <f t="shared" si="56"/>
        <v>_</v>
      </c>
      <c r="P1768" s="18" t="str">
        <f>IF(F1768="stop","",IF(F1768&lt;&gt;"",HYPERLINK(Settings!$B$5 &amp; "/manage/?network=" &amp; LOWER(B$8) &amp; "&amp;search=token&amp;account=" &amp; ToMint!$B$5 &amp; "&amp;view=" &amp; ToMint!J1768,"TokenSol"),""))</f>
        <v/>
      </c>
      <c r="Q1768" s="2"/>
      <c r="R1768" s="2"/>
      <c r="S1768" s="11"/>
      <c r="T1768" s="78" t="str">
        <f>"owner=" &amp; Tokens!BS1768 &amp; "&amp;filename_for_metadata=" &amp; Tokens!BT1768 &amp; "&amp;offchaindata_platform=" &amp; $B$17 &amp; "&amp;keyfile=" &amp; $B$5 &amp;  "&amp;repository=" &amp; $B$18</f>
        <v>owner=AeDSKpNsSENahGHS7fCrAxcDtcNXjyLM68b4gHoTBkC&amp;filename_for_metadata=PASSFestival_COR22E463&amp;offchaindata_platform=Github&amp;keyfile=Paul&amp;repository=CalviOnTheRocks2022</v>
      </c>
      <c r="U1768" s="78" t="str">
        <f t="shared" si="55"/>
        <v>{"name":"#463 Pass Festival",_x000D_
"symbol":"COR22E463",_x000D_
"description":"Pass Festival / Pass NFT Festival - 1 édition Calvi on the Rocks 2022",_x000D_
"seller_fee_basis_points":1000,_x000D_
"image":"https://bafybeig24g23kmn5nw2zs36k4d2ur4nkw54g2gkj5eqakz63fftqg6eb2m.ipfs.nftstorage.link?image_463.webp",_x000D_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68" s="78" t="str">
        <f>formatRow(Tokens!C$2:I$2,Tokens!C1768:I1768)</f>
        <v>"name":"#463 Pass Festival",_x000D_
"symbol":"COR22E463",_x000D_
"description":"Pass Festival / Pass NFT Festival - 1 édition Calvi on the Rocks 2022",_x000D_
"seller_fee_basis_points":1000,_x000D_
"image":"https://bafybeig24g23kmn5nw2zs36k4d2ur4nkw54g2gkj5eqakz63fftqg6eb2m.ipfs.nftstorage.link?image_463.webp",_x000D_
"Issuer":"NfluenT for Calvi On The rocks",_x000D_
"external_url":""</v>
      </c>
      <c r="W1768" s="78" t="str">
        <f>formatRow(Tokens!J$2:AV$2,Tokens!J1768:AV1768,2,"attributes")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8" s="78" t="str">
        <f>formatRow(Tokens!AX$2:BC$2,Tokens!AX1768:BC1768,2,"creators")</f>
        <v>"creators":[{"address":"ncreator",_x000D_
"share":10},{"address":"cotrcrea",_x000D_
"share":90},{"address":"nminer",_x000D_
"share":0}]</v>
      </c>
      <c r="Y1768" s="78" t="str">
        <f>formatRow(Tokens!BD$2:BI$2,Tokens!BD1768:BI1768,2,"files")</f>
        <v>"files":[]</v>
      </c>
      <c r="Z1768" s="78"/>
      <c r="AA1768" s="78"/>
      <c r="AB1768" s="78"/>
      <c r="AC1768" s="78" t="str">
        <f>formatRow(Tokens!BJ$2:BK$2,Tokens!BJ1768:BK1768,0,"collection")</f>
        <v>"collection":{"name":"PASS Festival",_x000D_
"family":"Calvi On The Rocks"}</v>
      </c>
      <c r="AD1768" s="1" t="str">
        <f>formatRow(Tokens!BN$2:BR$2,Tokens!BN1768:BR1768,0,"marketplace")</f>
        <v>"marketplace":{"initial_price":294,_x000D_
"reservation_price":"",_x000D_
"duration":"",_x000D_
"max_mint":1,_x000D_
"sell_date":"25/06/2022"}</v>
      </c>
      <c r="AE1768" s="1"/>
    </row>
    <row r="1769" spans="4:31" ht="14.25" customHeight="1" x14ac:dyDescent="0.3">
      <c r="D1769" s="1">
        <f>Tokens!B1769</f>
        <v>464</v>
      </c>
      <c r="E1769" s="17" t="str">
        <f>IF(Tokens!C1769="","",Tokens!C1769)</f>
        <v>#464 Pass Festival</v>
      </c>
      <c r="F1769"/>
      <c r="G1769"/>
      <c r="H1769"/>
      <c r="I1769"/>
      <c r="J1769"/>
      <c r="M1769"/>
      <c r="N1769"/>
      <c r="O1769" s="15" t="str">
        <f t="shared" si="56"/>
        <v>_</v>
      </c>
      <c r="P1769" s="18" t="str">
        <f>IF(F1769="stop","",IF(F1769&lt;&gt;"",HYPERLINK(Settings!$B$5 &amp; "/manage/?network=" &amp; LOWER(B$8) &amp; "&amp;search=token&amp;account=" &amp; ToMint!$B$5 &amp; "&amp;view=" &amp; ToMint!J1769,"TokenSol"),""))</f>
        <v/>
      </c>
      <c r="Q1769" s="2"/>
      <c r="R1769" s="2"/>
      <c r="S1769" s="11"/>
      <c r="T1769" s="78" t="str">
        <f>"owner=" &amp; Tokens!BS1769 &amp; "&amp;filename_for_metadata=" &amp; Tokens!BT1769 &amp; "&amp;offchaindata_platform=" &amp; $B$17 &amp; "&amp;keyfile=" &amp; $B$5 &amp;  "&amp;repository=" &amp; $B$18</f>
        <v>owner=AeDSKpNsSENahGHS7fCrAxcDtcNXjyLM68b4gHoTBkC&amp;filename_for_metadata=PASSFestival_COR22E464&amp;offchaindata_platform=Github&amp;keyfile=Paul&amp;repository=CalviOnTheRocks2022</v>
      </c>
      <c r="U1769" s="78" t="str">
        <f t="shared" si="55"/>
        <v>{"name":"#464 Pass Festival",_x000D_
"symbol":"COR22E464",_x000D_
"description":"Pass Festival / Pass NFT Festival - 1 édition Calvi on the Rocks 2022",_x000D_
"seller_fee_basis_points":1000,_x000D_
"image":"https://bafybeibjlndzocnhjzw7g34y3asy62ydube3pgmpueawnddw5wdz4sscim.ipfs.nftstorage.link?image_464.webp",_x000D_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69" s="78" t="str">
        <f>formatRow(Tokens!C$2:I$2,Tokens!C1769:I1769)</f>
        <v>"name":"#464 Pass Festival",_x000D_
"symbol":"COR22E464",_x000D_
"description":"Pass Festival / Pass NFT Festival - 1 édition Calvi on the Rocks 2022",_x000D_
"seller_fee_basis_points":1000,_x000D_
"image":"https://bafybeibjlndzocnhjzw7g34y3asy62ydube3pgmpueawnddw5wdz4sscim.ipfs.nftstorage.link?image_464.webp",_x000D_
"Issuer":"NfluenT for Calvi On The rocks",_x000D_
"external_url":""</v>
      </c>
      <c r="W1769" s="78" t="str">
        <f>formatRow(Tokens!J$2:AV$2,Tokens!J1769:AV1769,2,"attributes")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9" s="78" t="str">
        <f>formatRow(Tokens!AX$2:BC$2,Tokens!AX1769:BC1769,2,"creators")</f>
        <v>"creators":[{"address":"ncreator",_x000D_
"share":10},{"address":"cotrcrea",_x000D_
"share":90},{"address":"nminer",_x000D_
"share":0}]</v>
      </c>
      <c r="Y1769" s="78" t="str">
        <f>formatRow(Tokens!BD$2:BI$2,Tokens!BD1769:BI1769,2,"files")</f>
        <v>"files":[]</v>
      </c>
      <c r="Z1769" s="78"/>
      <c r="AA1769" s="78"/>
      <c r="AB1769" s="78"/>
      <c r="AC1769" s="78" t="str">
        <f>formatRow(Tokens!BJ$2:BK$2,Tokens!BJ1769:BK1769,0,"collection")</f>
        <v>"collection":{"name":"PASS Festival",_x000D_
"family":"Calvi On The Rocks"}</v>
      </c>
      <c r="AD1769" s="1" t="str">
        <f>formatRow(Tokens!BN$2:BR$2,Tokens!BN1769:BR1769,0,"marketplace")</f>
        <v>"marketplace":{"initial_price":294,_x000D_
"reservation_price":"",_x000D_
"duration":"",_x000D_
"max_mint":1,_x000D_
"sell_date":"25/06/2022"}</v>
      </c>
      <c r="AE1769" s="1"/>
    </row>
    <row r="1770" spans="4:31" ht="14.25" customHeight="1" x14ac:dyDescent="0.3">
      <c r="D1770" s="1">
        <f>Tokens!B1770</f>
        <v>465</v>
      </c>
      <c r="E1770" s="17" t="str">
        <f>IF(Tokens!C1770="","",Tokens!C1770)</f>
        <v>#465 Pass Festival</v>
      </c>
      <c r="F1770"/>
      <c r="G1770"/>
      <c r="H1770"/>
      <c r="I1770"/>
      <c r="J1770"/>
      <c r="M1770"/>
      <c r="N1770"/>
      <c r="O1770" s="15" t="str">
        <f t="shared" si="56"/>
        <v>_</v>
      </c>
      <c r="P1770" s="18" t="str">
        <f>IF(F1770="stop","",IF(F1770&lt;&gt;"",HYPERLINK(Settings!$B$5 &amp; "/manage/?network=" &amp; LOWER(B$8) &amp; "&amp;search=token&amp;account=" &amp; ToMint!$B$5 &amp; "&amp;view=" &amp; ToMint!J1770,"TokenSol"),""))</f>
        <v/>
      </c>
      <c r="Q1770" s="2"/>
      <c r="R1770" s="2"/>
      <c r="S1770" s="11"/>
      <c r="T1770" s="78" t="str">
        <f>"owner=" &amp; Tokens!BS1770 &amp; "&amp;filename_for_metadata=" &amp; Tokens!BT1770 &amp; "&amp;offchaindata_platform=" &amp; $B$17 &amp; "&amp;keyfile=" &amp; $B$5 &amp;  "&amp;repository=" &amp; $B$18</f>
        <v>owner=AeDSKpNsSENahGHS7fCrAxcDtcNXjyLM68b4gHoTBkC&amp;filename_for_metadata=PASSFestival_COR22E465&amp;offchaindata_platform=Github&amp;keyfile=Paul&amp;repository=CalviOnTheRocks2022</v>
      </c>
      <c r="U1770" s="78" t="str">
        <f t="shared" si="55"/>
        <v>{"name":"#465 Pass Festival",_x000D_
"symbol":"COR22E465",_x000D_
"description":"Pass Festival / Pass NFT Festival - 1 édition Calvi on the Rocks 2022",_x000D_
"seller_fee_basis_points":1000,_x000D_
"image":"https://bafybeiav7oc3x4pclwtaas55657s2ityqqbqzos7rqacpafporyc6c5ueq.ipfs.nftstorage.link?image_465.webp",_x000D_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70" s="78" t="str">
        <f>formatRow(Tokens!C$2:I$2,Tokens!C1770:I1770)</f>
        <v>"name":"#465 Pass Festival",_x000D_
"symbol":"COR22E465",_x000D_
"description":"Pass Festival / Pass NFT Festival - 1 édition Calvi on the Rocks 2022",_x000D_
"seller_fee_basis_points":1000,_x000D_
"image":"https://bafybeiav7oc3x4pclwtaas55657s2ityqqbqzos7rqacpafporyc6c5ueq.ipfs.nftstorage.link?image_465.webp",_x000D_
"Issuer":"NfluenT for Calvi On The rocks",_x000D_
"external_url":""</v>
      </c>
      <c r="W1770" s="78" t="str">
        <f>formatRow(Tokens!J$2:AV$2,Tokens!J1770:AV1770,2,"attributes")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0" s="78" t="str">
        <f>formatRow(Tokens!AX$2:BC$2,Tokens!AX1770:BC1770,2,"creators")</f>
        <v>"creators":[{"address":"ncreator",_x000D_
"share":10},{"address":"cotrcrea",_x000D_
"share":90},{"address":"nminer",_x000D_
"share":0}]</v>
      </c>
      <c r="Y1770" s="78" t="str">
        <f>formatRow(Tokens!BD$2:BI$2,Tokens!BD1770:BI1770,2,"files")</f>
        <v>"files":[]</v>
      </c>
      <c r="Z1770" s="78"/>
      <c r="AA1770" s="78"/>
      <c r="AB1770" s="78"/>
      <c r="AC1770" s="78" t="str">
        <f>formatRow(Tokens!BJ$2:BK$2,Tokens!BJ1770:BK1770,0,"collection")</f>
        <v>"collection":{"name":"PASS Festival",_x000D_
"family":"Calvi On The Rocks"}</v>
      </c>
      <c r="AD1770" s="1" t="str">
        <f>formatRow(Tokens!BN$2:BR$2,Tokens!BN1770:BR1770,0,"marketplace")</f>
        <v>"marketplace":{"initial_price":294,_x000D_
"reservation_price":"",_x000D_
"duration":"",_x000D_
"max_mint":1,_x000D_
"sell_date":"25/06/2022"}</v>
      </c>
      <c r="AE1770" s="1"/>
    </row>
    <row r="1771" spans="4:31" ht="14.25" customHeight="1" x14ac:dyDescent="0.3">
      <c r="D1771" s="1">
        <f>Tokens!B1771</f>
        <v>466</v>
      </c>
      <c r="E1771" s="17" t="str">
        <f>IF(Tokens!C1771="","",Tokens!C1771)</f>
        <v>#466 Pass Festival</v>
      </c>
      <c r="F1771"/>
      <c r="G1771"/>
      <c r="H1771"/>
      <c r="I1771"/>
      <c r="J1771"/>
      <c r="M1771"/>
      <c r="N1771"/>
      <c r="O1771" s="15" t="str">
        <f t="shared" si="56"/>
        <v>_</v>
      </c>
      <c r="P1771" s="18" t="str">
        <f>IF(F1771="stop","",IF(F1771&lt;&gt;"",HYPERLINK(Settings!$B$5 &amp; "/manage/?network=" &amp; LOWER(B$8) &amp; "&amp;search=token&amp;account=" &amp; ToMint!$B$5 &amp; "&amp;view=" &amp; ToMint!J1771,"TokenSol"),""))</f>
        <v/>
      </c>
      <c r="Q1771" s="2"/>
      <c r="R1771" s="2"/>
      <c r="S1771" s="11"/>
      <c r="T1771" s="78" t="str">
        <f>"owner=" &amp; Tokens!BS1771 &amp; "&amp;filename_for_metadata=" &amp; Tokens!BT1771 &amp; "&amp;offchaindata_platform=" &amp; $B$17 &amp; "&amp;keyfile=" &amp; $B$5 &amp;  "&amp;repository=" &amp; $B$18</f>
        <v>owner=AeDSKpNsSENahGHS7fCrAxcDtcNXjyLM68b4gHoTBkC&amp;filename_for_metadata=PASSFestival_COR22E466&amp;offchaindata_platform=Github&amp;keyfile=Paul&amp;repository=CalviOnTheRocks2022</v>
      </c>
      <c r="U1771" s="78" t="str">
        <f t="shared" si="55"/>
        <v>{"name":"#466 Pass Festival",_x000D_
"symbol":"COR22E466",_x000D_
"description":"Pass Festival / Pass NFT Festival - 1 édition Calvi on the Rocks 2022",_x000D_
"seller_fee_basis_points":1000,_x000D_
"image":"https://bafybeidyxz5acvm6naw6j5agbb4b5cazglpqlpa7yqcxmvsxiflqlqi5ua.ipfs.nftstorage.link?image_466.webp",_x000D_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71" s="78" t="str">
        <f>formatRow(Tokens!C$2:I$2,Tokens!C1771:I1771)</f>
        <v>"name":"#466 Pass Festival",_x000D_
"symbol":"COR22E466",_x000D_
"description":"Pass Festival / Pass NFT Festival - 1 édition Calvi on the Rocks 2022",_x000D_
"seller_fee_basis_points":1000,_x000D_
"image":"https://bafybeidyxz5acvm6naw6j5agbb4b5cazglpqlpa7yqcxmvsxiflqlqi5ua.ipfs.nftstorage.link?image_466.webp",_x000D_
"Issuer":"NfluenT for Calvi On The rocks",_x000D_
"external_url":""</v>
      </c>
      <c r="W1771" s="78" t="str">
        <f>formatRow(Tokens!J$2:AV$2,Tokens!J1771:AV1771,2,"attributes")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1" s="78" t="str">
        <f>formatRow(Tokens!AX$2:BC$2,Tokens!AX1771:BC1771,2,"creators")</f>
        <v>"creators":[{"address":"ncreator",_x000D_
"share":10},{"address":"cotrcrea",_x000D_
"share":90},{"address":"nminer",_x000D_
"share":0}]</v>
      </c>
      <c r="Y1771" s="78" t="str">
        <f>formatRow(Tokens!BD$2:BI$2,Tokens!BD1771:BI1771,2,"files")</f>
        <v>"files":[]</v>
      </c>
      <c r="Z1771" s="78"/>
      <c r="AA1771" s="78"/>
      <c r="AB1771" s="78"/>
      <c r="AC1771" s="78" t="str">
        <f>formatRow(Tokens!BJ$2:BK$2,Tokens!BJ1771:BK1771,0,"collection")</f>
        <v>"collection":{"name":"PASS Festival",_x000D_
"family":"Calvi On The Rocks"}</v>
      </c>
      <c r="AD1771" s="1" t="str">
        <f>formatRow(Tokens!BN$2:BR$2,Tokens!BN1771:BR1771,0,"marketplace")</f>
        <v>"marketplace":{"initial_price":294,_x000D_
"reservation_price":"",_x000D_
"duration":"",_x000D_
"max_mint":1,_x000D_
"sell_date":"25/06/2022"}</v>
      </c>
      <c r="AE1771" s="1"/>
    </row>
    <row r="1772" spans="4:31" ht="14.25" customHeight="1" x14ac:dyDescent="0.3">
      <c r="D1772" s="1">
        <f>Tokens!B1772</f>
        <v>467</v>
      </c>
      <c r="E1772" s="17" t="str">
        <f>IF(Tokens!C1772="","",Tokens!C1772)</f>
        <v>#467 Pass Festival</v>
      </c>
      <c r="F1772"/>
      <c r="G1772"/>
      <c r="H1772"/>
      <c r="I1772"/>
      <c r="J1772"/>
      <c r="M1772"/>
      <c r="N1772"/>
      <c r="O1772" s="15" t="str">
        <f t="shared" si="56"/>
        <v>_</v>
      </c>
      <c r="P1772" s="18" t="str">
        <f>IF(F1772="stop","",IF(F1772&lt;&gt;"",HYPERLINK(Settings!$B$5 &amp; "/manage/?network=" &amp; LOWER(B$8) &amp; "&amp;search=token&amp;account=" &amp; ToMint!$B$5 &amp; "&amp;view=" &amp; ToMint!J1772,"TokenSol"),""))</f>
        <v/>
      </c>
      <c r="Q1772" s="2"/>
      <c r="R1772" s="2"/>
      <c r="S1772" s="11"/>
      <c r="T1772" s="78" t="str">
        <f>"owner=" &amp; Tokens!BS1772 &amp; "&amp;filename_for_metadata=" &amp; Tokens!BT1772 &amp; "&amp;offchaindata_platform=" &amp; $B$17 &amp; "&amp;keyfile=" &amp; $B$5 &amp;  "&amp;repository=" &amp; $B$18</f>
        <v>owner=AeDSKpNsSENahGHS7fCrAxcDtcNXjyLM68b4gHoTBkC&amp;filename_for_metadata=PASSFestival_COR22E467&amp;offchaindata_platform=Github&amp;keyfile=Paul&amp;repository=CalviOnTheRocks2022</v>
      </c>
      <c r="U1772" s="78" t="str">
        <f t="shared" si="55"/>
        <v>{"name":"#467 Pass Festival",_x000D_
"symbol":"COR22E467",_x000D_
"description":"Pass Festival / Pass NFT Festival - 1 édition Calvi on the Rocks 2022",_x000D_
"seller_fee_basis_points":1000,_x000D_
"image":"https://bafybeihq2qgqsgoqtkjzbdji7xei5joqlmplz7ncbehcgraoidets2aj6y.ipfs.nftstorage.link?image_467.webp",_x000D_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72" s="78" t="str">
        <f>formatRow(Tokens!C$2:I$2,Tokens!C1772:I1772)</f>
        <v>"name":"#467 Pass Festival",_x000D_
"symbol":"COR22E467",_x000D_
"description":"Pass Festival / Pass NFT Festival - 1 édition Calvi on the Rocks 2022",_x000D_
"seller_fee_basis_points":1000,_x000D_
"image":"https://bafybeihq2qgqsgoqtkjzbdji7xei5joqlmplz7ncbehcgraoidets2aj6y.ipfs.nftstorage.link?image_467.webp",_x000D_
"Issuer":"NfluenT for Calvi On The rocks",_x000D_
"external_url":""</v>
      </c>
      <c r="W1772" s="78" t="str">
        <f>formatRow(Tokens!J$2:AV$2,Tokens!J1772:AV1772,2,"attributes")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2" s="78" t="str">
        <f>formatRow(Tokens!AX$2:BC$2,Tokens!AX1772:BC1772,2,"creators")</f>
        <v>"creators":[{"address":"ncreator",_x000D_
"share":10},{"address":"cotrcrea",_x000D_
"share":90},{"address":"nminer",_x000D_
"share":0}]</v>
      </c>
      <c r="Y1772" s="78" t="str">
        <f>formatRow(Tokens!BD$2:BI$2,Tokens!BD1772:BI1772,2,"files")</f>
        <v>"files":[]</v>
      </c>
      <c r="Z1772" s="78"/>
      <c r="AA1772" s="78"/>
      <c r="AB1772" s="78"/>
      <c r="AC1772" s="78" t="str">
        <f>formatRow(Tokens!BJ$2:BK$2,Tokens!BJ1772:BK1772,0,"collection")</f>
        <v>"collection":{"name":"PASS Festival",_x000D_
"family":"Calvi On The Rocks"}</v>
      </c>
      <c r="AD1772" s="1" t="str">
        <f>formatRow(Tokens!BN$2:BR$2,Tokens!BN1772:BR1772,0,"marketplace")</f>
        <v>"marketplace":{"initial_price":294,_x000D_
"reservation_price":"",_x000D_
"duration":"",_x000D_
"max_mint":1,_x000D_
"sell_date":"25/06/2022"}</v>
      </c>
      <c r="AE1772" s="1"/>
    </row>
    <row r="1773" spans="4:31" ht="14.25" customHeight="1" x14ac:dyDescent="0.3">
      <c r="D1773" s="1">
        <f>Tokens!B1773</f>
        <v>468</v>
      </c>
      <c r="E1773" s="17" t="str">
        <f>IF(Tokens!C1773="","",Tokens!C1773)</f>
        <v>#468 Pass Festival</v>
      </c>
      <c r="F1773"/>
      <c r="G1773"/>
      <c r="H1773"/>
      <c r="I1773"/>
      <c r="J1773"/>
      <c r="M1773"/>
      <c r="N1773"/>
      <c r="O1773" s="15" t="str">
        <f t="shared" si="56"/>
        <v>_</v>
      </c>
      <c r="P1773" s="18" t="str">
        <f>IF(F1773="stop","",IF(F1773&lt;&gt;"",HYPERLINK(Settings!$B$5 &amp; "/manage/?network=" &amp; LOWER(B$8) &amp; "&amp;search=token&amp;account=" &amp; ToMint!$B$5 &amp; "&amp;view=" &amp; ToMint!J1773,"TokenSol"),""))</f>
        <v/>
      </c>
      <c r="Q1773" s="2"/>
      <c r="R1773" s="2"/>
      <c r="S1773" s="11"/>
      <c r="T1773" s="78" t="str">
        <f>"owner=" &amp; Tokens!BS1773 &amp; "&amp;filename_for_metadata=" &amp; Tokens!BT1773 &amp; "&amp;offchaindata_platform=" &amp; $B$17 &amp; "&amp;keyfile=" &amp; $B$5 &amp;  "&amp;repository=" &amp; $B$18</f>
        <v>owner=AeDSKpNsSENahGHS7fCrAxcDtcNXjyLM68b4gHoTBkC&amp;filename_for_metadata=PASSFestival_COR22E468&amp;offchaindata_platform=Github&amp;keyfile=Paul&amp;repository=CalviOnTheRocks2022</v>
      </c>
      <c r="U1773" s="78" t="str">
        <f t="shared" si="55"/>
        <v>{"name":"#468 Pass Festival",_x000D_
"symbol":"COR22E468",_x000D_
"description":"Pass Festival / Pass NFT Festival - 1 édition Calvi on the Rocks 2022",_x000D_
"seller_fee_basis_points":1000,_x000D_
"image":"https://bafybeicoavlflzz3xelmappqi4nf7lubzjsvqt6tcpqsg2wdgcxq6rkbuy.ipfs.nftstorage.link?image_468.webp",_x000D_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73" s="78" t="str">
        <f>formatRow(Tokens!C$2:I$2,Tokens!C1773:I1773)</f>
        <v>"name":"#468 Pass Festival",_x000D_
"symbol":"COR22E468",_x000D_
"description":"Pass Festival / Pass NFT Festival - 1 édition Calvi on the Rocks 2022",_x000D_
"seller_fee_basis_points":1000,_x000D_
"image":"https://bafybeicoavlflzz3xelmappqi4nf7lubzjsvqt6tcpqsg2wdgcxq6rkbuy.ipfs.nftstorage.link?image_468.webp",_x000D_
"Issuer":"NfluenT for Calvi On The rocks",_x000D_
"external_url":""</v>
      </c>
      <c r="W1773" s="78" t="str">
        <f>formatRow(Tokens!J$2:AV$2,Tokens!J1773:AV1773,2,"attributes")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3" s="78" t="str">
        <f>formatRow(Tokens!AX$2:BC$2,Tokens!AX1773:BC1773,2,"creators")</f>
        <v>"creators":[{"address":"ncreator",_x000D_
"share":10},{"address":"cotrcrea",_x000D_
"share":90},{"address":"nminer",_x000D_
"share":0}]</v>
      </c>
      <c r="Y1773" s="78" t="str">
        <f>formatRow(Tokens!BD$2:BI$2,Tokens!BD1773:BI1773,2,"files")</f>
        <v>"files":[]</v>
      </c>
      <c r="Z1773" s="78"/>
      <c r="AA1773" s="78"/>
      <c r="AB1773" s="78"/>
      <c r="AC1773" s="78" t="str">
        <f>formatRow(Tokens!BJ$2:BK$2,Tokens!BJ1773:BK1773,0,"collection")</f>
        <v>"collection":{"name":"PASS Festival",_x000D_
"family":"Calvi On The Rocks"}</v>
      </c>
      <c r="AD1773" s="1" t="str">
        <f>formatRow(Tokens!BN$2:BR$2,Tokens!BN1773:BR1773,0,"marketplace")</f>
        <v>"marketplace":{"initial_price":294,_x000D_
"reservation_price":"",_x000D_
"duration":"",_x000D_
"max_mint":1,_x000D_
"sell_date":"25/06/2022"}</v>
      </c>
      <c r="AE1773" s="1"/>
    </row>
    <row r="1774" spans="4:31" ht="14.25" customHeight="1" x14ac:dyDescent="0.3">
      <c r="D1774" s="1">
        <f>Tokens!B1774</f>
        <v>469</v>
      </c>
      <c r="E1774" s="17" t="str">
        <f>IF(Tokens!C1774="","",Tokens!C1774)</f>
        <v>#469 Pass Festival</v>
      </c>
      <c r="F1774"/>
      <c r="G1774"/>
      <c r="H1774"/>
      <c r="I1774"/>
      <c r="J1774"/>
      <c r="M1774"/>
      <c r="N1774"/>
      <c r="O1774" s="15" t="str">
        <f t="shared" si="56"/>
        <v>_</v>
      </c>
      <c r="P1774" s="18" t="str">
        <f>IF(F1774="stop","",IF(F1774&lt;&gt;"",HYPERLINK(Settings!$B$5 &amp; "/manage/?network=" &amp; LOWER(B$8) &amp; "&amp;search=token&amp;account=" &amp; ToMint!$B$5 &amp; "&amp;view=" &amp; ToMint!J1774,"TokenSol"),""))</f>
        <v/>
      </c>
      <c r="Q1774" s="2"/>
      <c r="R1774" s="2"/>
      <c r="S1774" s="11"/>
      <c r="T1774" s="78" t="str">
        <f>"owner=" &amp; Tokens!BS1774 &amp; "&amp;filename_for_metadata=" &amp; Tokens!BT1774 &amp; "&amp;offchaindata_platform=" &amp; $B$17 &amp; "&amp;keyfile=" &amp; $B$5 &amp;  "&amp;repository=" &amp; $B$18</f>
        <v>owner=AeDSKpNsSENahGHS7fCrAxcDtcNXjyLM68b4gHoTBkC&amp;filename_for_metadata=PASSFestival_COR22E469&amp;offchaindata_platform=Github&amp;keyfile=Paul&amp;repository=CalviOnTheRocks2022</v>
      </c>
      <c r="U1774" s="78" t="str">
        <f t="shared" si="55"/>
        <v>{"name":"#469 Pass Festival",_x000D_
"symbol":"COR22E469",_x000D_
"description":"Pass Festival / Pass NFT Festival - 1 édition Calvi on the Rocks 2022",_x000D_
"seller_fee_basis_points":1000,_x000D_
"image":"https://bafybeig2kszpy23gthuxgdvvfv5aql27cu56xp5okdjupklpfgsuygw5um.ipfs.nftstorage.link?image_469.webp",_x000D_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74" s="78" t="str">
        <f>formatRow(Tokens!C$2:I$2,Tokens!C1774:I1774)</f>
        <v>"name":"#469 Pass Festival",_x000D_
"symbol":"COR22E469",_x000D_
"description":"Pass Festival / Pass NFT Festival - 1 édition Calvi on the Rocks 2022",_x000D_
"seller_fee_basis_points":1000,_x000D_
"image":"https://bafybeig2kszpy23gthuxgdvvfv5aql27cu56xp5okdjupklpfgsuygw5um.ipfs.nftstorage.link?image_469.webp",_x000D_
"Issuer":"NfluenT for Calvi On The rocks",_x000D_
"external_url":""</v>
      </c>
      <c r="W1774" s="78" t="str">
        <f>formatRow(Tokens!J$2:AV$2,Tokens!J1774:AV1774,2,"attributes")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4" s="78" t="str">
        <f>formatRow(Tokens!AX$2:BC$2,Tokens!AX1774:BC1774,2,"creators")</f>
        <v>"creators":[{"address":"ncreator",_x000D_
"share":10},{"address":"cotrcrea",_x000D_
"share":90},{"address":"nminer",_x000D_
"share":0}]</v>
      </c>
      <c r="Y1774" s="78" t="str">
        <f>formatRow(Tokens!BD$2:BI$2,Tokens!BD1774:BI1774,2,"files")</f>
        <v>"files":[]</v>
      </c>
      <c r="Z1774" s="78"/>
      <c r="AA1774" s="78"/>
      <c r="AB1774" s="78"/>
      <c r="AC1774" s="78" t="str">
        <f>formatRow(Tokens!BJ$2:BK$2,Tokens!BJ1774:BK1774,0,"collection")</f>
        <v>"collection":{"name":"PASS Festival",_x000D_
"family":"Calvi On The Rocks"}</v>
      </c>
      <c r="AD1774" s="1" t="str">
        <f>formatRow(Tokens!BN$2:BR$2,Tokens!BN1774:BR1774,0,"marketplace")</f>
        <v>"marketplace":{"initial_price":294,_x000D_
"reservation_price":"",_x000D_
"duration":"",_x000D_
"max_mint":1,_x000D_
"sell_date":"25/06/2022"}</v>
      </c>
      <c r="AE1774" s="1"/>
    </row>
    <row r="1775" spans="4:31" ht="14.25" customHeight="1" x14ac:dyDescent="0.3">
      <c r="D1775" s="1">
        <f>Tokens!B1775</f>
        <v>470</v>
      </c>
      <c r="E1775" s="17" t="str">
        <f>IF(Tokens!C1775="","",Tokens!C1775)</f>
        <v>#470 Pass Festival</v>
      </c>
      <c r="F1775"/>
      <c r="G1775"/>
      <c r="H1775"/>
      <c r="I1775"/>
      <c r="J1775"/>
      <c r="M1775"/>
      <c r="N1775"/>
      <c r="O1775" s="15" t="str">
        <f t="shared" si="56"/>
        <v>_</v>
      </c>
      <c r="P1775" s="18" t="str">
        <f>IF(F1775="stop","",IF(F1775&lt;&gt;"",HYPERLINK(Settings!$B$5 &amp; "/manage/?network=" &amp; LOWER(B$8) &amp; "&amp;search=token&amp;account=" &amp; ToMint!$B$5 &amp; "&amp;view=" &amp; ToMint!J1775,"TokenSol"),""))</f>
        <v/>
      </c>
      <c r="Q1775" s="2"/>
      <c r="R1775" s="2"/>
      <c r="S1775" s="11"/>
      <c r="T1775" s="78" t="str">
        <f>"owner=" &amp; Tokens!BS1775 &amp; "&amp;filename_for_metadata=" &amp; Tokens!BT1775 &amp; "&amp;offchaindata_platform=" &amp; $B$17 &amp; "&amp;keyfile=" &amp; $B$5 &amp;  "&amp;repository=" &amp; $B$18</f>
        <v>owner=AeDSKpNsSENahGHS7fCrAxcDtcNXjyLM68b4gHoTBkC&amp;filename_for_metadata=PASSFestival_COR22E470&amp;offchaindata_platform=Github&amp;keyfile=Paul&amp;repository=CalviOnTheRocks2022</v>
      </c>
      <c r="U1775" s="78" t="str">
        <f t="shared" si="55"/>
        <v>{"name":"#470 Pass Festival",_x000D_
"symbol":"COR22E470",_x000D_
"description":"Pass Festival / Pass NFT Festival - 1 édition Calvi on the Rocks 2022",_x000D_
"seller_fee_basis_points":1000,_x000D_
"image":"https://bafybeictcdne4bflhwci42zwrd2ux5n62oedjsq3cfpvs65wn6ktzrscoe.ipfs.nftstorage.link?image_470.webp",_x000D_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75" s="78" t="str">
        <f>formatRow(Tokens!C$2:I$2,Tokens!C1775:I1775)</f>
        <v>"name":"#470 Pass Festival",_x000D_
"symbol":"COR22E470",_x000D_
"description":"Pass Festival / Pass NFT Festival - 1 édition Calvi on the Rocks 2022",_x000D_
"seller_fee_basis_points":1000,_x000D_
"image":"https://bafybeictcdne4bflhwci42zwrd2ux5n62oedjsq3cfpvs65wn6ktzrscoe.ipfs.nftstorage.link?image_470.webp",_x000D_
"Issuer":"NfluenT for Calvi On The rocks",_x000D_
"external_url":""</v>
      </c>
      <c r="W1775" s="78" t="str">
        <f>formatRow(Tokens!J$2:AV$2,Tokens!J1775:AV1775,2,"attributes")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5" s="78" t="str">
        <f>formatRow(Tokens!AX$2:BC$2,Tokens!AX1775:BC1775,2,"creators")</f>
        <v>"creators":[{"address":"ncreator",_x000D_
"share":10},{"address":"cotrcrea",_x000D_
"share":90},{"address":"nminer",_x000D_
"share":0}]</v>
      </c>
      <c r="Y1775" s="78" t="str">
        <f>formatRow(Tokens!BD$2:BI$2,Tokens!BD1775:BI1775,2,"files")</f>
        <v>"files":[]</v>
      </c>
      <c r="Z1775" s="78"/>
      <c r="AA1775" s="78"/>
      <c r="AB1775" s="78"/>
      <c r="AC1775" s="78" t="str">
        <f>formatRow(Tokens!BJ$2:BK$2,Tokens!BJ1775:BK1775,0,"collection")</f>
        <v>"collection":{"name":"PASS Festival",_x000D_
"family":"Calvi On The Rocks"}</v>
      </c>
      <c r="AD1775" s="1" t="str">
        <f>formatRow(Tokens!BN$2:BR$2,Tokens!BN1775:BR1775,0,"marketplace")</f>
        <v>"marketplace":{"initial_price":294,_x000D_
"reservation_price":"",_x000D_
"duration":"",_x000D_
"max_mint":1,_x000D_
"sell_date":"25/06/2022"}</v>
      </c>
      <c r="AE1775" s="1"/>
    </row>
    <row r="1776" spans="4:31" ht="14.25" customHeight="1" x14ac:dyDescent="0.3">
      <c r="D1776" s="1">
        <f>Tokens!B1776</f>
        <v>471</v>
      </c>
      <c r="E1776" s="17" t="str">
        <f>IF(Tokens!C1776="","",Tokens!C1776)</f>
        <v>#471 Pass Festival</v>
      </c>
      <c r="F1776"/>
      <c r="G1776"/>
      <c r="H1776"/>
      <c r="I1776"/>
      <c r="J1776"/>
      <c r="M1776"/>
      <c r="N1776"/>
      <c r="O1776" s="15" t="str">
        <f t="shared" si="56"/>
        <v>_</v>
      </c>
      <c r="P1776" s="18" t="str">
        <f>IF(F1776="stop","",IF(F1776&lt;&gt;"",HYPERLINK(Settings!$B$5 &amp; "/manage/?network=" &amp; LOWER(B$8) &amp; "&amp;search=token&amp;account=" &amp; ToMint!$B$5 &amp; "&amp;view=" &amp; ToMint!J1776,"TokenSol"),""))</f>
        <v/>
      </c>
      <c r="Q1776" s="2"/>
      <c r="R1776" s="2"/>
      <c r="S1776" s="11"/>
      <c r="T1776" s="78" t="str">
        <f>"owner=" &amp; Tokens!BS1776 &amp; "&amp;filename_for_metadata=" &amp; Tokens!BT1776 &amp; "&amp;offchaindata_platform=" &amp; $B$17 &amp; "&amp;keyfile=" &amp; $B$5 &amp;  "&amp;repository=" &amp; $B$18</f>
        <v>owner=AeDSKpNsSENahGHS7fCrAxcDtcNXjyLM68b4gHoTBkC&amp;filename_for_metadata=PASSFestival_COR22E471&amp;offchaindata_platform=Github&amp;keyfile=Paul&amp;repository=CalviOnTheRocks2022</v>
      </c>
      <c r="U1776" s="78" t="str">
        <f t="shared" si="55"/>
        <v>{"name":"#471 Pass Festival",_x000D_
"symbol":"COR22E471",_x000D_
"description":"Pass Festival / Pass NFT Festival - 1 édition Calvi on the Rocks 2022",_x000D_
"seller_fee_basis_points":1000,_x000D_
"image":"https://bafybeif6kprubluxy5zjkfyj36hpf77qd3rp4sdcraqio4sd4ous5n3lny.ipfs.nftstorage.link?image_471.webp",_x000D_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76" s="78" t="str">
        <f>formatRow(Tokens!C$2:I$2,Tokens!C1776:I1776)</f>
        <v>"name":"#471 Pass Festival",_x000D_
"symbol":"COR22E471",_x000D_
"description":"Pass Festival / Pass NFT Festival - 1 édition Calvi on the Rocks 2022",_x000D_
"seller_fee_basis_points":1000,_x000D_
"image":"https://bafybeif6kprubluxy5zjkfyj36hpf77qd3rp4sdcraqio4sd4ous5n3lny.ipfs.nftstorage.link?image_471.webp",_x000D_
"Issuer":"NfluenT for Calvi On The rocks",_x000D_
"external_url":""</v>
      </c>
      <c r="W1776" s="78" t="str">
        <f>formatRow(Tokens!J$2:AV$2,Tokens!J1776:AV1776,2,"attributes")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6" s="78" t="str">
        <f>formatRow(Tokens!AX$2:BC$2,Tokens!AX1776:BC1776,2,"creators")</f>
        <v>"creators":[{"address":"ncreator",_x000D_
"share":10},{"address":"cotrcrea",_x000D_
"share":90},{"address":"nminer",_x000D_
"share":0}]</v>
      </c>
      <c r="Y1776" s="78" t="str">
        <f>formatRow(Tokens!BD$2:BI$2,Tokens!BD1776:BI1776,2,"files")</f>
        <v>"files":[]</v>
      </c>
      <c r="Z1776" s="78"/>
      <c r="AA1776" s="78"/>
      <c r="AB1776" s="78"/>
      <c r="AC1776" s="78" t="str">
        <f>formatRow(Tokens!BJ$2:BK$2,Tokens!BJ1776:BK1776,0,"collection")</f>
        <v>"collection":{"name":"PASS Festival",_x000D_
"family":"Calvi On The Rocks"}</v>
      </c>
      <c r="AD1776" s="1" t="str">
        <f>formatRow(Tokens!BN$2:BR$2,Tokens!BN1776:BR1776,0,"marketplace")</f>
        <v>"marketplace":{"initial_price":294,_x000D_
"reservation_price":"",_x000D_
"duration":"",_x000D_
"max_mint":1,_x000D_
"sell_date":"25/06/2022"}</v>
      </c>
      <c r="AE1776" s="1"/>
    </row>
    <row r="1777" spans="4:31" ht="14.25" customHeight="1" x14ac:dyDescent="0.3">
      <c r="D1777" s="1">
        <f>Tokens!B1777</f>
        <v>472</v>
      </c>
      <c r="E1777" s="17" t="str">
        <f>IF(Tokens!C1777="","",Tokens!C1777)</f>
        <v>#472 Pass Festival</v>
      </c>
      <c r="F1777"/>
      <c r="G1777"/>
      <c r="H1777"/>
      <c r="I1777"/>
      <c r="J1777"/>
      <c r="M1777"/>
      <c r="N1777"/>
      <c r="O1777" s="15" t="str">
        <f t="shared" si="56"/>
        <v>_</v>
      </c>
      <c r="P1777" s="18" t="str">
        <f>IF(F1777="stop","",IF(F1777&lt;&gt;"",HYPERLINK(Settings!$B$5 &amp; "/manage/?network=" &amp; LOWER(B$8) &amp; "&amp;search=token&amp;account=" &amp; ToMint!$B$5 &amp; "&amp;view=" &amp; ToMint!J1777,"TokenSol"),""))</f>
        <v/>
      </c>
      <c r="Q1777" s="2"/>
      <c r="R1777" s="2"/>
      <c r="S1777" s="11"/>
      <c r="T1777" s="78" t="str">
        <f>"owner=" &amp; Tokens!BS1777 &amp; "&amp;filename_for_metadata=" &amp; Tokens!BT1777 &amp; "&amp;offchaindata_platform=" &amp; $B$17 &amp; "&amp;keyfile=" &amp; $B$5 &amp;  "&amp;repository=" &amp; $B$18</f>
        <v>owner=AeDSKpNsSENahGHS7fCrAxcDtcNXjyLM68b4gHoTBkC&amp;filename_for_metadata=PASSFestival_COR22E472&amp;offchaindata_platform=Github&amp;keyfile=Paul&amp;repository=CalviOnTheRocks2022</v>
      </c>
      <c r="U1777" s="78" t="str">
        <f t="shared" si="55"/>
        <v>{"name":"#472 Pass Festival",_x000D_
"symbol":"COR22E472",_x000D_
"description":"Pass Festival / Pass NFT Festival - 1 édition Calvi on the Rocks 2022",_x000D_
"seller_fee_basis_points":1000,_x000D_
"image":"https://bafybeieubuq2khdg7mmrulmuv62nccxxdfibij4zfor473xwk6gxs22j7i.ipfs.nftstorage.link?image_472.webp",_x000D_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77" s="78" t="str">
        <f>formatRow(Tokens!C$2:I$2,Tokens!C1777:I1777)</f>
        <v>"name":"#472 Pass Festival",_x000D_
"symbol":"COR22E472",_x000D_
"description":"Pass Festival / Pass NFT Festival - 1 édition Calvi on the Rocks 2022",_x000D_
"seller_fee_basis_points":1000,_x000D_
"image":"https://bafybeieubuq2khdg7mmrulmuv62nccxxdfibij4zfor473xwk6gxs22j7i.ipfs.nftstorage.link?image_472.webp",_x000D_
"Issuer":"NfluenT for Calvi On The rocks",_x000D_
"external_url":""</v>
      </c>
      <c r="W1777" s="78" t="str">
        <f>formatRow(Tokens!J$2:AV$2,Tokens!J1777:AV1777,2,"attributes")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7" s="78" t="str">
        <f>formatRow(Tokens!AX$2:BC$2,Tokens!AX1777:BC1777,2,"creators")</f>
        <v>"creators":[{"address":"ncreator",_x000D_
"share":10},{"address":"cotrcrea",_x000D_
"share":90},{"address":"nminer",_x000D_
"share":0}]</v>
      </c>
      <c r="Y1777" s="78" t="str">
        <f>formatRow(Tokens!BD$2:BI$2,Tokens!BD1777:BI1777,2,"files")</f>
        <v>"files":[]</v>
      </c>
      <c r="Z1777" s="78"/>
      <c r="AA1777" s="78"/>
      <c r="AB1777" s="78"/>
      <c r="AC1777" s="78" t="str">
        <f>formatRow(Tokens!BJ$2:BK$2,Tokens!BJ1777:BK1777,0,"collection")</f>
        <v>"collection":{"name":"PASS Festival",_x000D_
"family":"Calvi On The Rocks"}</v>
      </c>
      <c r="AD1777" s="1" t="str">
        <f>formatRow(Tokens!BN$2:BR$2,Tokens!BN1777:BR1777,0,"marketplace")</f>
        <v>"marketplace":{"initial_price":294,_x000D_
"reservation_price":"",_x000D_
"duration":"",_x000D_
"max_mint":1,_x000D_
"sell_date":"25/06/2022"}</v>
      </c>
      <c r="AE1777" s="1"/>
    </row>
    <row r="1778" spans="4:31" ht="14.25" customHeight="1" x14ac:dyDescent="0.3">
      <c r="D1778" s="1">
        <f>Tokens!B1778</f>
        <v>473</v>
      </c>
      <c r="E1778" s="17" t="str">
        <f>IF(Tokens!C1778="","",Tokens!C1778)</f>
        <v>#473 Pass Festival</v>
      </c>
      <c r="F1778"/>
      <c r="G1778"/>
      <c r="H1778"/>
      <c r="I1778"/>
      <c r="J1778"/>
      <c r="M1778"/>
      <c r="N1778"/>
      <c r="O1778" s="15" t="str">
        <f t="shared" si="56"/>
        <v>_</v>
      </c>
      <c r="P1778" s="18" t="str">
        <f>IF(F1778="stop","",IF(F1778&lt;&gt;"",HYPERLINK(Settings!$B$5 &amp; "/manage/?network=" &amp; LOWER(B$8) &amp; "&amp;search=token&amp;account=" &amp; ToMint!$B$5 &amp; "&amp;view=" &amp; ToMint!J1778,"TokenSol"),""))</f>
        <v/>
      </c>
      <c r="Q1778" s="2"/>
      <c r="R1778" s="2"/>
      <c r="S1778" s="11"/>
      <c r="T1778" s="78" t="str">
        <f>"owner=" &amp; Tokens!BS1778 &amp; "&amp;filename_for_metadata=" &amp; Tokens!BT1778 &amp; "&amp;offchaindata_platform=" &amp; $B$17 &amp; "&amp;keyfile=" &amp; $B$5 &amp;  "&amp;repository=" &amp; $B$18</f>
        <v>owner=AeDSKpNsSENahGHS7fCrAxcDtcNXjyLM68b4gHoTBkC&amp;filename_for_metadata=PASSFestival_COR22E473&amp;offchaindata_platform=Github&amp;keyfile=Paul&amp;repository=CalviOnTheRocks2022</v>
      </c>
      <c r="U1778" s="78" t="str">
        <f t="shared" si="55"/>
        <v>{"name":"#473 Pass Festival",_x000D_
"symbol":"COR22E473",_x000D_
"description":"Pass Festival / Pass NFT Festival - 1 édition Calvi on the Rocks 2022",_x000D_
"seller_fee_basis_points":1000,_x000D_
"image":"https://bafybeidy47r6autfyv2cgt4wktksu23opxrlv234fv7k73ws2uu2xy27wu.ipfs.nftstorage.link?image_473.webp",_x000D_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78" s="78" t="str">
        <f>formatRow(Tokens!C$2:I$2,Tokens!C1778:I1778)</f>
        <v>"name":"#473 Pass Festival",_x000D_
"symbol":"COR22E473",_x000D_
"description":"Pass Festival / Pass NFT Festival - 1 édition Calvi on the Rocks 2022",_x000D_
"seller_fee_basis_points":1000,_x000D_
"image":"https://bafybeidy47r6autfyv2cgt4wktksu23opxrlv234fv7k73ws2uu2xy27wu.ipfs.nftstorage.link?image_473.webp",_x000D_
"Issuer":"NfluenT for Calvi On The rocks",_x000D_
"external_url":""</v>
      </c>
      <c r="W1778" s="78" t="str">
        <f>formatRow(Tokens!J$2:AV$2,Tokens!J1778:AV1778,2,"attributes")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8" s="78" t="str">
        <f>formatRow(Tokens!AX$2:BC$2,Tokens!AX1778:BC1778,2,"creators")</f>
        <v>"creators":[{"address":"ncreator",_x000D_
"share":10},{"address":"cotrcrea",_x000D_
"share":90},{"address":"nminer",_x000D_
"share":0}]</v>
      </c>
      <c r="Y1778" s="78" t="str">
        <f>formatRow(Tokens!BD$2:BI$2,Tokens!BD1778:BI1778,2,"files")</f>
        <v>"files":[]</v>
      </c>
      <c r="Z1778" s="78"/>
      <c r="AA1778" s="78"/>
      <c r="AB1778" s="78"/>
      <c r="AC1778" s="78" t="str">
        <f>formatRow(Tokens!BJ$2:BK$2,Tokens!BJ1778:BK1778,0,"collection")</f>
        <v>"collection":{"name":"PASS Festival",_x000D_
"family":"Calvi On The Rocks"}</v>
      </c>
      <c r="AD1778" s="1" t="str">
        <f>formatRow(Tokens!BN$2:BR$2,Tokens!BN1778:BR1778,0,"marketplace")</f>
        <v>"marketplace":{"initial_price":294,_x000D_
"reservation_price":"",_x000D_
"duration":"",_x000D_
"max_mint":1,_x000D_
"sell_date":"25/06/2022"}</v>
      </c>
      <c r="AE1778" s="1"/>
    </row>
    <row r="1779" spans="4:31" ht="14.25" customHeight="1" x14ac:dyDescent="0.3">
      <c r="D1779" s="1">
        <f>Tokens!B1779</f>
        <v>474</v>
      </c>
      <c r="E1779" s="17" t="str">
        <f>IF(Tokens!C1779="","",Tokens!C1779)</f>
        <v>#474 Pass Festival</v>
      </c>
      <c r="F1779"/>
      <c r="G1779"/>
      <c r="H1779"/>
      <c r="I1779"/>
      <c r="J1779"/>
      <c r="M1779"/>
      <c r="N1779"/>
      <c r="O1779" s="15" t="str">
        <f t="shared" si="56"/>
        <v>_</v>
      </c>
      <c r="P1779" s="18" t="str">
        <f>IF(F1779="stop","",IF(F1779&lt;&gt;"",HYPERLINK(Settings!$B$5 &amp; "/manage/?network=" &amp; LOWER(B$8) &amp; "&amp;search=token&amp;account=" &amp; ToMint!$B$5 &amp; "&amp;view=" &amp; ToMint!J1779,"TokenSol"),""))</f>
        <v/>
      </c>
      <c r="Q1779" s="2"/>
      <c r="R1779" s="2"/>
      <c r="S1779" s="11"/>
      <c r="T1779" s="78" t="str">
        <f>"owner=" &amp; Tokens!BS1779 &amp; "&amp;filename_for_metadata=" &amp; Tokens!BT1779 &amp; "&amp;offchaindata_platform=" &amp; $B$17 &amp; "&amp;keyfile=" &amp; $B$5 &amp;  "&amp;repository=" &amp; $B$18</f>
        <v>owner=AeDSKpNsSENahGHS7fCrAxcDtcNXjyLM68b4gHoTBkC&amp;filename_for_metadata=PASSFestival_COR22E474&amp;offchaindata_platform=Github&amp;keyfile=Paul&amp;repository=CalviOnTheRocks2022</v>
      </c>
      <c r="U1779" s="78" t="str">
        <f t="shared" si="55"/>
        <v>{"name":"#474 Pass Festival",_x000D_
"symbol":"COR22E474",_x000D_
"description":"Pass Festival / Pass NFT Festival - 1 édition Calvi on the Rocks 2022",_x000D_
"seller_fee_basis_points":1000,_x000D_
"image":"https://bafybeicy52f62atwrz4yjp35edcjo4yh7f2r2jghfuqewz2kqw6g7pjp4q.ipfs.nftstorage.link?image_474.webp",_x000D_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79" s="78" t="str">
        <f>formatRow(Tokens!C$2:I$2,Tokens!C1779:I1779)</f>
        <v>"name":"#474 Pass Festival",_x000D_
"symbol":"COR22E474",_x000D_
"description":"Pass Festival / Pass NFT Festival - 1 édition Calvi on the Rocks 2022",_x000D_
"seller_fee_basis_points":1000,_x000D_
"image":"https://bafybeicy52f62atwrz4yjp35edcjo4yh7f2r2jghfuqewz2kqw6g7pjp4q.ipfs.nftstorage.link?image_474.webp",_x000D_
"Issuer":"NfluenT for Calvi On The rocks",_x000D_
"external_url":""</v>
      </c>
      <c r="W1779" s="78" t="str">
        <f>formatRow(Tokens!J$2:AV$2,Tokens!J1779:AV1779,2,"attributes")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9" s="78" t="str">
        <f>formatRow(Tokens!AX$2:BC$2,Tokens!AX1779:BC1779,2,"creators")</f>
        <v>"creators":[{"address":"ncreator",_x000D_
"share":10},{"address":"cotrcrea",_x000D_
"share":90},{"address":"nminer",_x000D_
"share":0}]</v>
      </c>
      <c r="Y1779" s="78" t="str">
        <f>formatRow(Tokens!BD$2:BI$2,Tokens!BD1779:BI1779,2,"files")</f>
        <v>"files":[]</v>
      </c>
      <c r="Z1779" s="78"/>
      <c r="AA1779" s="78"/>
      <c r="AB1779" s="78"/>
      <c r="AC1779" s="78" t="str">
        <f>formatRow(Tokens!BJ$2:BK$2,Tokens!BJ1779:BK1779,0,"collection")</f>
        <v>"collection":{"name":"PASS Festival",_x000D_
"family":"Calvi On The Rocks"}</v>
      </c>
      <c r="AD1779" s="1" t="str">
        <f>formatRow(Tokens!BN$2:BR$2,Tokens!BN1779:BR1779,0,"marketplace")</f>
        <v>"marketplace":{"initial_price":294,_x000D_
"reservation_price":"",_x000D_
"duration":"",_x000D_
"max_mint":1,_x000D_
"sell_date":"25/06/2022"}</v>
      </c>
      <c r="AE1779" s="1"/>
    </row>
    <row r="1780" spans="4:31" ht="14.25" customHeight="1" x14ac:dyDescent="0.3">
      <c r="D1780" s="1">
        <f>Tokens!B1780</f>
        <v>475</v>
      </c>
      <c r="E1780" s="17" t="str">
        <f>IF(Tokens!C1780="","",Tokens!C1780)</f>
        <v>#475 Pass Festival</v>
      </c>
      <c r="F1780"/>
      <c r="G1780"/>
      <c r="H1780"/>
      <c r="I1780"/>
      <c r="J1780"/>
      <c r="M1780"/>
      <c r="N1780"/>
      <c r="O1780" s="15" t="str">
        <f t="shared" si="56"/>
        <v>_</v>
      </c>
      <c r="P1780" s="18" t="str">
        <f>IF(F1780="stop","",IF(F1780&lt;&gt;"",HYPERLINK(Settings!$B$5 &amp; "/manage/?network=" &amp; LOWER(B$8) &amp; "&amp;search=token&amp;account=" &amp; ToMint!$B$5 &amp; "&amp;view=" &amp; ToMint!J1780,"TokenSol"),""))</f>
        <v/>
      </c>
      <c r="Q1780" s="2"/>
      <c r="R1780" s="2"/>
      <c r="S1780" s="11"/>
      <c r="T1780" s="78" t="str">
        <f>"owner=" &amp; Tokens!BS1780 &amp; "&amp;filename_for_metadata=" &amp; Tokens!BT1780 &amp; "&amp;offchaindata_platform=" &amp; $B$17 &amp; "&amp;keyfile=" &amp; $B$5 &amp;  "&amp;repository=" &amp; $B$18</f>
        <v>owner=AeDSKpNsSENahGHS7fCrAxcDtcNXjyLM68b4gHoTBkC&amp;filename_for_metadata=PASSFestival_COR22E475&amp;offchaindata_platform=Github&amp;keyfile=Paul&amp;repository=CalviOnTheRocks2022</v>
      </c>
      <c r="U1780" s="78" t="str">
        <f t="shared" si="55"/>
        <v>{"name":"#475 Pass Festival",_x000D_
"symbol":"COR22E475",_x000D_
"description":"Pass Festival / Pass NFT Festival - 1 édition Calvi on the Rocks 2022",_x000D_
"seller_fee_basis_points":1000,_x000D_
"image":"https://bafybeiafd2x5y4kebrgh4hkd6mrvqnctta2ep66a7prufm6uvlesfe26c4.ipfs.nftstorage.link?image_475.webp",_x000D_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80" s="78" t="str">
        <f>formatRow(Tokens!C$2:I$2,Tokens!C1780:I1780)</f>
        <v>"name":"#475 Pass Festival",_x000D_
"symbol":"COR22E475",_x000D_
"description":"Pass Festival / Pass NFT Festival - 1 édition Calvi on the Rocks 2022",_x000D_
"seller_fee_basis_points":1000,_x000D_
"image":"https://bafybeiafd2x5y4kebrgh4hkd6mrvqnctta2ep66a7prufm6uvlesfe26c4.ipfs.nftstorage.link?image_475.webp",_x000D_
"Issuer":"NfluenT for Calvi On The rocks",_x000D_
"external_url":""</v>
      </c>
      <c r="W1780" s="78" t="str">
        <f>formatRow(Tokens!J$2:AV$2,Tokens!J1780:AV1780,2,"attributes")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0" s="78" t="str">
        <f>formatRow(Tokens!AX$2:BC$2,Tokens!AX1780:BC1780,2,"creators")</f>
        <v>"creators":[{"address":"ncreator",_x000D_
"share":10},{"address":"cotrcrea",_x000D_
"share":90},{"address":"nminer",_x000D_
"share":0}]</v>
      </c>
      <c r="Y1780" s="78" t="str">
        <f>formatRow(Tokens!BD$2:BI$2,Tokens!BD1780:BI1780,2,"files")</f>
        <v>"files":[]</v>
      </c>
      <c r="Z1780" s="78"/>
      <c r="AA1780" s="78"/>
      <c r="AB1780" s="78"/>
      <c r="AC1780" s="78" t="str">
        <f>formatRow(Tokens!BJ$2:BK$2,Tokens!BJ1780:BK1780,0,"collection")</f>
        <v>"collection":{"name":"PASS Festival",_x000D_
"family":"Calvi On The Rocks"}</v>
      </c>
      <c r="AD1780" s="1" t="str">
        <f>formatRow(Tokens!BN$2:BR$2,Tokens!BN1780:BR1780,0,"marketplace")</f>
        <v>"marketplace":{"initial_price":294,_x000D_
"reservation_price":"",_x000D_
"duration":"",_x000D_
"max_mint":1,_x000D_
"sell_date":"25/06/2022"}</v>
      </c>
      <c r="AE1780" s="1"/>
    </row>
    <row r="1781" spans="4:31" ht="14.25" customHeight="1" x14ac:dyDescent="0.3">
      <c r="D1781" s="1">
        <f>Tokens!B1781</f>
        <v>476</v>
      </c>
      <c r="E1781" s="17" t="str">
        <f>IF(Tokens!C1781="","",Tokens!C1781)</f>
        <v>#476 Pass Festival</v>
      </c>
      <c r="F1781"/>
      <c r="G1781"/>
      <c r="H1781"/>
      <c r="I1781"/>
      <c r="J1781"/>
      <c r="M1781"/>
      <c r="N1781"/>
      <c r="O1781" s="15" t="str">
        <f t="shared" si="56"/>
        <v>_</v>
      </c>
      <c r="P1781" s="18" t="str">
        <f>IF(F1781="stop","",IF(F1781&lt;&gt;"",HYPERLINK(Settings!$B$5 &amp; "/manage/?network=" &amp; LOWER(B$8) &amp; "&amp;search=token&amp;account=" &amp; ToMint!$B$5 &amp; "&amp;view=" &amp; ToMint!J1781,"TokenSol"),""))</f>
        <v/>
      </c>
      <c r="Q1781" s="2"/>
      <c r="R1781" s="2"/>
      <c r="S1781" s="11"/>
      <c r="T1781" s="78" t="str">
        <f>"owner=" &amp; Tokens!BS1781 &amp; "&amp;filename_for_metadata=" &amp; Tokens!BT1781 &amp; "&amp;offchaindata_platform=" &amp; $B$17 &amp; "&amp;keyfile=" &amp; $B$5 &amp;  "&amp;repository=" &amp; $B$18</f>
        <v>owner=AeDSKpNsSENahGHS7fCrAxcDtcNXjyLM68b4gHoTBkC&amp;filename_for_metadata=PASSFestival_COR22E476&amp;offchaindata_platform=Github&amp;keyfile=Paul&amp;repository=CalviOnTheRocks2022</v>
      </c>
      <c r="U1781" s="78" t="str">
        <f t="shared" si="55"/>
        <v>{"name":"#476 Pass Festival",_x000D_
"symbol":"COR22E476",_x000D_
"description":"Pass Festival / Pass NFT Festival - 1 édition Calvi on the Rocks 2022",_x000D_
"seller_fee_basis_points":1000,_x000D_
"image":"https://bafybeih5lo3cktbj5wghz456isnzjvmu36soev35ojun43zrzrhfauqwo4.ipfs.nftstorage.link?image_476.webp",_x000D_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81" s="78" t="str">
        <f>formatRow(Tokens!C$2:I$2,Tokens!C1781:I1781)</f>
        <v>"name":"#476 Pass Festival",_x000D_
"symbol":"COR22E476",_x000D_
"description":"Pass Festival / Pass NFT Festival - 1 édition Calvi on the Rocks 2022",_x000D_
"seller_fee_basis_points":1000,_x000D_
"image":"https://bafybeih5lo3cktbj5wghz456isnzjvmu36soev35ojun43zrzrhfauqwo4.ipfs.nftstorage.link?image_476.webp",_x000D_
"Issuer":"NfluenT for Calvi On The rocks",_x000D_
"external_url":""</v>
      </c>
      <c r="W1781" s="78" t="str">
        <f>formatRow(Tokens!J$2:AV$2,Tokens!J1781:AV1781,2,"attributes")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1" s="78" t="str">
        <f>formatRow(Tokens!AX$2:BC$2,Tokens!AX1781:BC1781,2,"creators")</f>
        <v>"creators":[{"address":"ncreator",_x000D_
"share":10},{"address":"cotrcrea",_x000D_
"share":90},{"address":"nminer",_x000D_
"share":0}]</v>
      </c>
      <c r="Y1781" s="78" t="str">
        <f>formatRow(Tokens!BD$2:BI$2,Tokens!BD1781:BI1781,2,"files")</f>
        <v>"files":[]</v>
      </c>
      <c r="Z1781" s="78"/>
      <c r="AA1781" s="78"/>
      <c r="AB1781" s="78"/>
      <c r="AC1781" s="78" t="str">
        <f>formatRow(Tokens!BJ$2:BK$2,Tokens!BJ1781:BK1781,0,"collection")</f>
        <v>"collection":{"name":"PASS Festival",_x000D_
"family":"Calvi On The Rocks"}</v>
      </c>
      <c r="AD1781" s="1" t="str">
        <f>formatRow(Tokens!BN$2:BR$2,Tokens!BN1781:BR1781,0,"marketplace")</f>
        <v>"marketplace":{"initial_price":294,_x000D_
"reservation_price":"",_x000D_
"duration":"",_x000D_
"max_mint":1,_x000D_
"sell_date":"25/06/2022"}</v>
      </c>
      <c r="AE1781" s="1"/>
    </row>
    <row r="1782" spans="4:31" ht="14.25" customHeight="1" x14ac:dyDescent="0.3">
      <c r="D1782" s="1">
        <f>Tokens!B1782</f>
        <v>477</v>
      </c>
      <c r="E1782" s="17" t="str">
        <f>IF(Tokens!C1782="","",Tokens!C1782)</f>
        <v>#477 Pass Festival</v>
      </c>
      <c r="F1782"/>
      <c r="G1782"/>
      <c r="H1782"/>
      <c r="I1782"/>
      <c r="J1782"/>
      <c r="M1782"/>
      <c r="N1782"/>
      <c r="O1782" s="15" t="str">
        <f t="shared" si="56"/>
        <v>_</v>
      </c>
      <c r="P1782" s="18" t="str">
        <f>IF(F1782="stop","",IF(F1782&lt;&gt;"",HYPERLINK(Settings!$B$5 &amp; "/manage/?network=" &amp; LOWER(B$8) &amp; "&amp;search=token&amp;account=" &amp; ToMint!$B$5 &amp; "&amp;view=" &amp; ToMint!J1782,"TokenSol"),""))</f>
        <v/>
      </c>
      <c r="Q1782" s="2"/>
      <c r="R1782" s="2"/>
      <c r="S1782" s="11"/>
      <c r="T1782" s="78" t="str">
        <f>"owner=" &amp; Tokens!BS1782 &amp; "&amp;filename_for_metadata=" &amp; Tokens!BT1782 &amp; "&amp;offchaindata_platform=" &amp; $B$17 &amp; "&amp;keyfile=" &amp; $B$5 &amp;  "&amp;repository=" &amp; $B$18</f>
        <v>owner=AeDSKpNsSENahGHS7fCrAxcDtcNXjyLM68b4gHoTBkC&amp;filename_for_metadata=PASSFestival_COR22E477&amp;offchaindata_platform=Github&amp;keyfile=Paul&amp;repository=CalviOnTheRocks2022</v>
      </c>
      <c r="U1782" s="78" t="str">
        <f t="shared" si="55"/>
        <v>{"name":"#477 Pass Festival",_x000D_
"symbol":"COR22E477",_x000D_
"description":"Pass Festival / Pass NFT Festival - 1 édition Calvi on the Rocks 2022",_x000D_
"seller_fee_basis_points":1000,_x000D_
"image":"https://bafybeigi6mwi6yknvhxfojtisric727tvavhszmv442trkz6ecn6thfri4.ipfs.nftstorage.link?image_477.webp",_x000D_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82" s="78" t="str">
        <f>formatRow(Tokens!C$2:I$2,Tokens!C1782:I1782)</f>
        <v>"name":"#477 Pass Festival",_x000D_
"symbol":"COR22E477",_x000D_
"description":"Pass Festival / Pass NFT Festival - 1 édition Calvi on the Rocks 2022",_x000D_
"seller_fee_basis_points":1000,_x000D_
"image":"https://bafybeigi6mwi6yknvhxfojtisric727tvavhszmv442trkz6ecn6thfri4.ipfs.nftstorage.link?image_477.webp",_x000D_
"Issuer":"NfluenT for Calvi On The rocks",_x000D_
"external_url":""</v>
      </c>
      <c r="W1782" s="78" t="str">
        <f>formatRow(Tokens!J$2:AV$2,Tokens!J1782:AV1782,2,"attributes")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2" s="78" t="str">
        <f>formatRow(Tokens!AX$2:BC$2,Tokens!AX1782:BC1782,2,"creators")</f>
        <v>"creators":[{"address":"ncreator",_x000D_
"share":10},{"address":"cotrcrea",_x000D_
"share":90},{"address":"nminer",_x000D_
"share":0}]</v>
      </c>
      <c r="Y1782" s="78" t="str">
        <f>formatRow(Tokens!BD$2:BI$2,Tokens!BD1782:BI1782,2,"files")</f>
        <v>"files":[]</v>
      </c>
      <c r="Z1782" s="78"/>
      <c r="AA1782" s="78"/>
      <c r="AB1782" s="78"/>
      <c r="AC1782" s="78" t="str">
        <f>formatRow(Tokens!BJ$2:BK$2,Tokens!BJ1782:BK1782,0,"collection")</f>
        <v>"collection":{"name":"PASS Festival",_x000D_
"family":"Calvi On The Rocks"}</v>
      </c>
      <c r="AD1782" s="1" t="str">
        <f>formatRow(Tokens!BN$2:BR$2,Tokens!BN1782:BR1782,0,"marketplace")</f>
        <v>"marketplace":{"initial_price":294,_x000D_
"reservation_price":"",_x000D_
"duration":"",_x000D_
"max_mint":1,_x000D_
"sell_date":"25/06/2022"}</v>
      </c>
      <c r="AE1782" s="1"/>
    </row>
    <row r="1783" spans="4:31" ht="14.25" customHeight="1" x14ac:dyDescent="0.3">
      <c r="D1783" s="1">
        <f>Tokens!B1783</f>
        <v>478</v>
      </c>
      <c r="E1783" s="17" t="str">
        <f>IF(Tokens!C1783="","",Tokens!C1783)</f>
        <v>#478 Pass Festival</v>
      </c>
      <c r="F1783"/>
      <c r="G1783"/>
      <c r="H1783"/>
      <c r="I1783"/>
      <c r="J1783"/>
      <c r="M1783"/>
      <c r="N1783"/>
      <c r="O1783" s="15" t="str">
        <f t="shared" si="56"/>
        <v>_</v>
      </c>
      <c r="P1783" s="18" t="str">
        <f>IF(F1783="stop","",IF(F1783&lt;&gt;"",HYPERLINK(Settings!$B$5 &amp; "/manage/?network=" &amp; LOWER(B$8) &amp; "&amp;search=token&amp;account=" &amp; ToMint!$B$5 &amp; "&amp;view=" &amp; ToMint!J1783,"TokenSol"),""))</f>
        <v/>
      </c>
      <c r="Q1783" s="2"/>
      <c r="R1783" s="2"/>
      <c r="S1783" s="11"/>
      <c r="T1783" s="78" t="str">
        <f>"owner=" &amp; Tokens!BS1783 &amp; "&amp;filename_for_metadata=" &amp; Tokens!BT1783 &amp; "&amp;offchaindata_platform=" &amp; $B$17 &amp; "&amp;keyfile=" &amp; $B$5 &amp;  "&amp;repository=" &amp; $B$18</f>
        <v>owner=AeDSKpNsSENahGHS7fCrAxcDtcNXjyLM68b4gHoTBkC&amp;filename_for_metadata=PASSFestival_COR22E478&amp;offchaindata_platform=Github&amp;keyfile=Paul&amp;repository=CalviOnTheRocks2022</v>
      </c>
      <c r="U1783" s="78" t="str">
        <f t="shared" si="55"/>
        <v>{"name":"#478 Pass Festival",_x000D_
"symbol":"COR22E478",_x000D_
"description":"Pass Festival / Pass NFT Festival - 1 édition Calvi on the Rocks 2022",_x000D_
"seller_fee_basis_points":1000,_x000D_
"image":"https://bafybeifdd4i7n6ocke7stbotoy5jep3qgdja63b2vj3exqbxviyr3ierq4.ipfs.nftstorage.link?image_478.webp",_x000D_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83" s="78" t="str">
        <f>formatRow(Tokens!C$2:I$2,Tokens!C1783:I1783)</f>
        <v>"name":"#478 Pass Festival",_x000D_
"symbol":"COR22E478",_x000D_
"description":"Pass Festival / Pass NFT Festival - 1 édition Calvi on the Rocks 2022",_x000D_
"seller_fee_basis_points":1000,_x000D_
"image":"https://bafybeifdd4i7n6ocke7stbotoy5jep3qgdja63b2vj3exqbxviyr3ierq4.ipfs.nftstorage.link?image_478.webp",_x000D_
"Issuer":"NfluenT for Calvi On The rocks",_x000D_
"external_url":""</v>
      </c>
      <c r="W1783" s="78" t="str">
        <f>formatRow(Tokens!J$2:AV$2,Tokens!J1783:AV1783,2,"attributes")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3" s="78" t="str">
        <f>formatRow(Tokens!AX$2:BC$2,Tokens!AX1783:BC1783,2,"creators")</f>
        <v>"creators":[{"address":"ncreator",_x000D_
"share":10},{"address":"cotrcrea",_x000D_
"share":90},{"address":"nminer",_x000D_
"share":0}]</v>
      </c>
      <c r="Y1783" s="78" t="str">
        <f>formatRow(Tokens!BD$2:BI$2,Tokens!BD1783:BI1783,2,"files")</f>
        <v>"files":[]</v>
      </c>
      <c r="Z1783" s="78"/>
      <c r="AA1783" s="78"/>
      <c r="AB1783" s="78"/>
      <c r="AC1783" s="78" t="str">
        <f>formatRow(Tokens!BJ$2:BK$2,Tokens!BJ1783:BK1783,0,"collection")</f>
        <v>"collection":{"name":"PASS Festival",_x000D_
"family":"Calvi On The Rocks"}</v>
      </c>
      <c r="AD1783" s="1" t="str">
        <f>formatRow(Tokens!BN$2:BR$2,Tokens!BN1783:BR1783,0,"marketplace")</f>
        <v>"marketplace":{"initial_price":294,_x000D_
"reservation_price":"",_x000D_
"duration":"",_x000D_
"max_mint":1,_x000D_
"sell_date":"25/06/2022"}</v>
      </c>
      <c r="AE1783" s="1"/>
    </row>
    <row r="1784" spans="4:31" ht="14.25" customHeight="1" x14ac:dyDescent="0.3">
      <c r="D1784" s="1">
        <f>Tokens!B1784</f>
        <v>479</v>
      </c>
      <c r="E1784" s="17" t="str">
        <f>IF(Tokens!C1784="","",Tokens!C1784)</f>
        <v>#479 Pass Festival</v>
      </c>
      <c r="F1784"/>
      <c r="G1784"/>
      <c r="H1784"/>
      <c r="I1784"/>
      <c r="J1784"/>
      <c r="M1784"/>
      <c r="N1784"/>
      <c r="O1784" s="15" t="str">
        <f t="shared" si="56"/>
        <v>_</v>
      </c>
      <c r="P1784" s="18" t="str">
        <f>IF(F1784="stop","",IF(F1784&lt;&gt;"",HYPERLINK(Settings!$B$5 &amp; "/manage/?network=" &amp; LOWER(B$8) &amp; "&amp;search=token&amp;account=" &amp; ToMint!$B$5 &amp; "&amp;view=" &amp; ToMint!J1784,"TokenSol"),""))</f>
        <v/>
      </c>
      <c r="Q1784" s="2"/>
      <c r="R1784" s="2"/>
      <c r="S1784" s="11"/>
      <c r="T1784" s="78" t="str">
        <f>"owner=" &amp; Tokens!BS1784 &amp; "&amp;filename_for_metadata=" &amp; Tokens!BT1784 &amp; "&amp;offchaindata_platform=" &amp; $B$17 &amp; "&amp;keyfile=" &amp; $B$5 &amp;  "&amp;repository=" &amp; $B$18</f>
        <v>owner=AeDSKpNsSENahGHS7fCrAxcDtcNXjyLM68b4gHoTBkC&amp;filename_for_metadata=PASSFestival_COR22E479&amp;offchaindata_platform=Github&amp;keyfile=Paul&amp;repository=CalviOnTheRocks2022</v>
      </c>
      <c r="U1784" s="78" t="str">
        <f t="shared" si="55"/>
        <v>{"name":"#479 Pass Festival",_x000D_
"symbol":"COR22E479",_x000D_
"description":"Pass Festival / Pass NFT Festival - 1 édition Calvi on the Rocks 2022",_x000D_
"seller_fee_basis_points":1000,_x000D_
"image":"https://bafybeidx3maz444x6d6im6pcfi2kkywadico24c55ljmxjb762f3lksujm.ipfs.nftstorage.link?image_479.webp",_x000D_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84" s="78" t="str">
        <f>formatRow(Tokens!C$2:I$2,Tokens!C1784:I1784)</f>
        <v>"name":"#479 Pass Festival",_x000D_
"symbol":"COR22E479",_x000D_
"description":"Pass Festival / Pass NFT Festival - 1 édition Calvi on the Rocks 2022",_x000D_
"seller_fee_basis_points":1000,_x000D_
"image":"https://bafybeidx3maz444x6d6im6pcfi2kkywadico24c55ljmxjb762f3lksujm.ipfs.nftstorage.link?image_479.webp",_x000D_
"Issuer":"NfluenT for Calvi On The rocks",_x000D_
"external_url":""</v>
      </c>
      <c r="W1784" s="78" t="str">
        <f>formatRow(Tokens!J$2:AV$2,Tokens!J1784:AV1784,2,"attributes")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4" s="78" t="str">
        <f>formatRow(Tokens!AX$2:BC$2,Tokens!AX1784:BC1784,2,"creators")</f>
        <v>"creators":[{"address":"ncreator",_x000D_
"share":10},{"address":"cotrcrea",_x000D_
"share":90},{"address":"nminer",_x000D_
"share":0}]</v>
      </c>
      <c r="Y1784" s="78" t="str">
        <f>formatRow(Tokens!BD$2:BI$2,Tokens!BD1784:BI1784,2,"files")</f>
        <v>"files":[]</v>
      </c>
      <c r="Z1784" s="78"/>
      <c r="AA1784" s="78"/>
      <c r="AB1784" s="78"/>
      <c r="AC1784" s="78" t="str">
        <f>formatRow(Tokens!BJ$2:BK$2,Tokens!BJ1784:BK1784,0,"collection")</f>
        <v>"collection":{"name":"PASS Festival",_x000D_
"family":"Calvi On The Rocks"}</v>
      </c>
      <c r="AD1784" s="1" t="str">
        <f>formatRow(Tokens!BN$2:BR$2,Tokens!BN1784:BR1784,0,"marketplace")</f>
        <v>"marketplace":{"initial_price":294,_x000D_
"reservation_price":"",_x000D_
"duration":"",_x000D_
"max_mint":1,_x000D_
"sell_date":"25/06/2022"}</v>
      </c>
      <c r="AE1784" s="1"/>
    </row>
    <row r="1785" spans="4:31" ht="14.25" customHeight="1" x14ac:dyDescent="0.3">
      <c r="D1785" s="1">
        <f>Tokens!B1785</f>
        <v>480</v>
      </c>
      <c r="E1785" s="17" t="str">
        <f>IF(Tokens!C1785="","",Tokens!C1785)</f>
        <v>#480 Pass Festival</v>
      </c>
      <c r="F1785"/>
      <c r="G1785"/>
      <c r="H1785"/>
      <c r="I1785"/>
      <c r="J1785"/>
      <c r="M1785"/>
      <c r="N1785"/>
      <c r="O1785" s="15" t="str">
        <f t="shared" si="56"/>
        <v>_</v>
      </c>
      <c r="P1785" s="18" t="str">
        <f>IF(F1785="stop","",IF(F1785&lt;&gt;"",HYPERLINK(Settings!$B$5 &amp; "/manage/?network=" &amp; LOWER(B$8) &amp; "&amp;search=token&amp;account=" &amp; ToMint!$B$5 &amp; "&amp;view=" &amp; ToMint!J1785,"TokenSol"),""))</f>
        <v/>
      </c>
      <c r="Q1785" s="2"/>
      <c r="R1785" s="2"/>
      <c r="S1785" s="11"/>
      <c r="T1785" s="78" t="str">
        <f>"owner=" &amp; Tokens!BS1785 &amp; "&amp;filename_for_metadata=" &amp; Tokens!BT1785 &amp; "&amp;offchaindata_platform=" &amp; $B$17 &amp; "&amp;keyfile=" &amp; $B$5 &amp;  "&amp;repository=" &amp; $B$18</f>
        <v>owner=AeDSKpNsSENahGHS7fCrAxcDtcNXjyLM68b4gHoTBkC&amp;filename_for_metadata=PASSFestival_COR22E480&amp;offchaindata_platform=Github&amp;keyfile=Paul&amp;repository=CalviOnTheRocks2022</v>
      </c>
      <c r="U1785" s="78" t="str">
        <f t="shared" si="55"/>
        <v>{"name":"#480 Pass Festival",_x000D_
"symbol":"COR22E480",_x000D_
"description":"Pass Festival / Pass NFT Festival - 1 édition Calvi on the Rocks 2022",_x000D_
"seller_fee_basis_points":1000,_x000D_
"image":"https://bafybeiaqyyw4ha4m63o6ea7tndufojjw76rnoummhge36amx5jxomelviu.ipfs.nftstorage.link?image_480.webp",_x000D_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85" s="78" t="str">
        <f>formatRow(Tokens!C$2:I$2,Tokens!C1785:I1785)</f>
        <v>"name":"#480 Pass Festival",_x000D_
"symbol":"COR22E480",_x000D_
"description":"Pass Festival / Pass NFT Festival - 1 édition Calvi on the Rocks 2022",_x000D_
"seller_fee_basis_points":1000,_x000D_
"image":"https://bafybeiaqyyw4ha4m63o6ea7tndufojjw76rnoummhge36amx5jxomelviu.ipfs.nftstorage.link?image_480.webp",_x000D_
"Issuer":"NfluenT for Calvi On The rocks",_x000D_
"external_url":""</v>
      </c>
      <c r="W1785" s="78" t="str">
        <f>formatRow(Tokens!J$2:AV$2,Tokens!J1785:AV1785,2,"attributes")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5" s="78" t="str">
        <f>formatRow(Tokens!AX$2:BC$2,Tokens!AX1785:BC1785,2,"creators")</f>
        <v>"creators":[{"address":"ncreator",_x000D_
"share":10},{"address":"cotrcrea",_x000D_
"share":90},{"address":"nminer",_x000D_
"share":0}]</v>
      </c>
      <c r="Y1785" s="78" t="str">
        <f>formatRow(Tokens!BD$2:BI$2,Tokens!BD1785:BI1785,2,"files")</f>
        <v>"files":[]</v>
      </c>
      <c r="Z1785" s="78"/>
      <c r="AA1785" s="78"/>
      <c r="AB1785" s="78"/>
      <c r="AC1785" s="78" t="str">
        <f>formatRow(Tokens!BJ$2:BK$2,Tokens!BJ1785:BK1785,0,"collection")</f>
        <v>"collection":{"name":"PASS Festival",_x000D_
"family":"Calvi On The Rocks"}</v>
      </c>
      <c r="AD1785" s="1" t="str">
        <f>formatRow(Tokens!BN$2:BR$2,Tokens!BN1785:BR1785,0,"marketplace")</f>
        <v>"marketplace":{"initial_price":294,_x000D_
"reservation_price":"",_x000D_
"duration":"",_x000D_
"max_mint":1,_x000D_
"sell_date":"25/06/2022"}</v>
      </c>
      <c r="AE1785" s="1"/>
    </row>
    <row r="1786" spans="4:31" ht="14.25" customHeight="1" x14ac:dyDescent="0.3">
      <c r="D1786" s="1">
        <f>Tokens!B1786</f>
        <v>481</v>
      </c>
      <c r="E1786" s="17" t="str">
        <f>IF(Tokens!C1786="","",Tokens!C1786)</f>
        <v>#481 Pass Festival</v>
      </c>
      <c r="F1786"/>
      <c r="G1786"/>
      <c r="H1786"/>
      <c r="I1786"/>
      <c r="J1786"/>
      <c r="M1786"/>
      <c r="N1786"/>
      <c r="O1786" s="15" t="str">
        <f t="shared" si="56"/>
        <v>_</v>
      </c>
      <c r="P1786" s="18" t="str">
        <f>IF(F1786="stop","",IF(F1786&lt;&gt;"",HYPERLINK(Settings!$B$5 &amp; "/manage/?network=" &amp; LOWER(B$8) &amp; "&amp;search=token&amp;account=" &amp; ToMint!$B$5 &amp; "&amp;view=" &amp; ToMint!J1786,"TokenSol"),""))</f>
        <v/>
      </c>
      <c r="Q1786" s="2"/>
      <c r="R1786" s="2"/>
      <c r="S1786" s="11"/>
      <c r="T1786" s="78" t="str">
        <f>"owner=" &amp; Tokens!BS1786 &amp; "&amp;filename_for_metadata=" &amp; Tokens!BT1786 &amp; "&amp;offchaindata_platform=" &amp; $B$17 &amp; "&amp;keyfile=" &amp; $B$5 &amp;  "&amp;repository=" &amp; $B$18</f>
        <v>owner=AeDSKpNsSENahGHS7fCrAxcDtcNXjyLM68b4gHoTBkC&amp;filename_for_metadata=PASSFestival_COR22E481&amp;offchaindata_platform=Github&amp;keyfile=Paul&amp;repository=CalviOnTheRocks2022</v>
      </c>
      <c r="U1786" s="78" t="str">
        <f t="shared" si="55"/>
        <v>{"name":"#481 Pass Festival",_x000D_
"symbol":"COR22E481",_x000D_
"description":"Pass Festival / Pass NFT Festival - 1 édition Calvi on the Rocks 2022",_x000D_
"seller_fee_basis_points":1000,_x000D_
"image":"https://bafybeif5ov6kq5hhb6vifchbxdnxpix4bv263q6i5dh7ckvydcyrfflz6a.ipfs.nftstorage.link?image_481.webp",_x000D_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86" s="78" t="str">
        <f>formatRow(Tokens!C$2:I$2,Tokens!C1786:I1786)</f>
        <v>"name":"#481 Pass Festival",_x000D_
"symbol":"COR22E481",_x000D_
"description":"Pass Festival / Pass NFT Festival - 1 édition Calvi on the Rocks 2022",_x000D_
"seller_fee_basis_points":1000,_x000D_
"image":"https://bafybeif5ov6kq5hhb6vifchbxdnxpix4bv263q6i5dh7ckvydcyrfflz6a.ipfs.nftstorage.link?image_481.webp",_x000D_
"Issuer":"NfluenT for Calvi On The rocks",_x000D_
"external_url":""</v>
      </c>
      <c r="W1786" s="78" t="str">
        <f>formatRow(Tokens!J$2:AV$2,Tokens!J1786:AV1786,2,"attributes")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6" s="78" t="str">
        <f>formatRow(Tokens!AX$2:BC$2,Tokens!AX1786:BC1786,2,"creators")</f>
        <v>"creators":[{"address":"ncreator",_x000D_
"share":10},{"address":"cotrcrea",_x000D_
"share":90},{"address":"nminer",_x000D_
"share":0}]</v>
      </c>
      <c r="Y1786" s="78" t="str">
        <f>formatRow(Tokens!BD$2:BI$2,Tokens!BD1786:BI1786,2,"files")</f>
        <v>"files":[]</v>
      </c>
      <c r="Z1786" s="78"/>
      <c r="AA1786" s="78"/>
      <c r="AB1786" s="78"/>
      <c r="AC1786" s="78" t="str">
        <f>formatRow(Tokens!BJ$2:BK$2,Tokens!BJ1786:BK1786,0,"collection")</f>
        <v>"collection":{"name":"PASS Festival",_x000D_
"family":"Calvi On The Rocks"}</v>
      </c>
      <c r="AD1786" s="1" t="str">
        <f>formatRow(Tokens!BN$2:BR$2,Tokens!BN1786:BR1786,0,"marketplace")</f>
        <v>"marketplace":{"initial_price":294,_x000D_
"reservation_price":"",_x000D_
"duration":"",_x000D_
"max_mint":1,_x000D_
"sell_date":"25/06/2022"}</v>
      </c>
      <c r="AE1786" s="1"/>
    </row>
    <row r="1787" spans="4:31" ht="14.25" customHeight="1" x14ac:dyDescent="0.3">
      <c r="D1787" s="1">
        <f>Tokens!B1787</f>
        <v>482</v>
      </c>
      <c r="E1787" s="17" t="str">
        <f>IF(Tokens!C1787="","",Tokens!C1787)</f>
        <v>#482 Pass Festival</v>
      </c>
      <c r="F1787"/>
      <c r="G1787"/>
      <c r="H1787"/>
      <c r="I1787"/>
      <c r="J1787"/>
      <c r="M1787"/>
      <c r="N1787"/>
      <c r="O1787" s="15" t="str">
        <f t="shared" si="56"/>
        <v>_</v>
      </c>
      <c r="P1787" s="18" t="str">
        <f>IF(F1787="stop","",IF(F1787&lt;&gt;"",HYPERLINK(Settings!$B$5 &amp; "/manage/?network=" &amp; LOWER(B$8) &amp; "&amp;search=token&amp;account=" &amp; ToMint!$B$5 &amp; "&amp;view=" &amp; ToMint!J1787,"TokenSol"),""))</f>
        <v/>
      </c>
      <c r="Q1787" s="2"/>
      <c r="R1787" s="2"/>
      <c r="S1787" s="11"/>
      <c r="T1787" s="78" t="str">
        <f>"owner=" &amp; Tokens!BS1787 &amp; "&amp;filename_for_metadata=" &amp; Tokens!BT1787 &amp; "&amp;offchaindata_platform=" &amp; $B$17 &amp; "&amp;keyfile=" &amp; $B$5 &amp;  "&amp;repository=" &amp; $B$18</f>
        <v>owner=AeDSKpNsSENahGHS7fCrAxcDtcNXjyLM68b4gHoTBkC&amp;filename_for_metadata=PASSFestival_COR22E482&amp;offchaindata_platform=Github&amp;keyfile=Paul&amp;repository=CalviOnTheRocks2022</v>
      </c>
      <c r="U1787" s="78" t="str">
        <f t="shared" si="55"/>
        <v>{"name":"#482 Pass Festival",_x000D_
"symbol":"COR22E482",_x000D_
"description":"Pass Festival / Pass NFT Festival - 1 édition Calvi on the Rocks 2022",_x000D_
"seller_fee_basis_points":1000,_x000D_
"image":"https://bafybeic72mnlqvc5rwq43xthulxtdsk527i7wbfdbeom3nkw2oap6rukh4.ipfs.nftstorage.link?image_482.webp",_x000D_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87" s="78" t="str">
        <f>formatRow(Tokens!C$2:I$2,Tokens!C1787:I1787)</f>
        <v>"name":"#482 Pass Festival",_x000D_
"symbol":"COR22E482",_x000D_
"description":"Pass Festival / Pass NFT Festival - 1 édition Calvi on the Rocks 2022",_x000D_
"seller_fee_basis_points":1000,_x000D_
"image":"https://bafybeic72mnlqvc5rwq43xthulxtdsk527i7wbfdbeom3nkw2oap6rukh4.ipfs.nftstorage.link?image_482.webp",_x000D_
"Issuer":"NfluenT for Calvi On The rocks",_x000D_
"external_url":""</v>
      </c>
      <c r="W1787" s="78" t="str">
        <f>formatRow(Tokens!J$2:AV$2,Tokens!J1787:AV1787,2,"attributes")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7" s="78" t="str">
        <f>formatRow(Tokens!AX$2:BC$2,Tokens!AX1787:BC1787,2,"creators")</f>
        <v>"creators":[{"address":"ncreator",_x000D_
"share":10},{"address":"cotrcrea",_x000D_
"share":90},{"address":"nminer",_x000D_
"share":0}]</v>
      </c>
      <c r="Y1787" s="78" t="str">
        <f>formatRow(Tokens!BD$2:BI$2,Tokens!BD1787:BI1787,2,"files")</f>
        <v>"files":[]</v>
      </c>
      <c r="Z1787" s="78"/>
      <c r="AA1787" s="78"/>
      <c r="AB1787" s="78"/>
      <c r="AC1787" s="78" t="str">
        <f>formatRow(Tokens!BJ$2:BK$2,Tokens!BJ1787:BK1787,0,"collection")</f>
        <v>"collection":{"name":"PASS Festival",_x000D_
"family":"Calvi On The Rocks"}</v>
      </c>
      <c r="AD1787" s="1" t="str">
        <f>formatRow(Tokens!BN$2:BR$2,Tokens!BN1787:BR1787,0,"marketplace")</f>
        <v>"marketplace":{"initial_price":294,_x000D_
"reservation_price":"",_x000D_
"duration":"",_x000D_
"max_mint":1,_x000D_
"sell_date":"25/06/2022"}</v>
      </c>
      <c r="AE1787" s="1"/>
    </row>
    <row r="1788" spans="4:31" ht="14.25" customHeight="1" x14ac:dyDescent="0.3">
      <c r="D1788" s="1">
        <f>Tokens!B1788</f>
        <v>483</v>
      </c>
      <c r="E1788" s="17" t="str">
        <f>IF(Tokens!C1788="","",Tokens!C1788)</f>
        <v>#483 Pass Festival</v>
      </c>
      <c r="F1788"/>
      <c r="G1788"/>
      <c r="H1788"/>
      <c r="I1788"/>
      <c r="J1788"/>
      <c r="M1788"/>
      <c r="N1788"/>
      <c r="O1788" s="15" t="str">
        <f t="shared" si="56"/>
        <v>_</v>
      </c>
      <c r="P1788" s="18" t="str">
        <f>IF(F1788="stop","",IF(F1788&lt;&gt;"",HYPERLINK(Settings!$B$5 &amp; "/manage/?network=" &amp; LOWER(B$8) &amp; "&amp;search=token&amp;account=" &amp; ToMint!$B$5 &amp; "&amp;view=" &amp; ToMint!J1788,"TokenSol"),""))</f>
        <v/>
      </c>
      <c r="Q1788" s="2"/>
      <c r="R1788" s="2"/>
      <c r="S1788" s="11"/>
      <c r="T1788" s="78" t="str">
        <f>"owner=" &amp; Tokens!BS1788 &amp; "&amp;filename_for_metadata=" &amp; Tokens!BT1788 &amp; "&amp;offchaindata_platform=" &amp; $B$17 &amp; "&amp;keyfile=" &amp; $B$5 &amp;  "&amp;repository=" &amp; $B$18</f>
        <v>owner=AeDSKpNsSENahGHS7fCrAxcDtcNXjyLM68b4gHoTBkC&amp;filename_for_metadata=PASSFestival_COR22E483&amp;offchaindata_platform=Github&amp;keyfile=Paul&amp;repository=CalviOnTheRocks2022</v>
      </c>
      <c r="U1788" s="78" t="str">
        <f t="shared" si="55"/>
        <v>{"name":"#483 Pass Festival",_x000D_
"symbol":"COR22E483",_x000D_
"description":"Pass Festival / Pass NFT Festival - 1 édition Calvi on the Rocks 2022",_x000D_
"seller_fee_basis_points":1000,_x000D_
"image":"https://bafybeia5odg42w6gea7aivgufsr64tvqon4vcd4hzxrg6dqcn52cw7uke4.ipfs.nftstorage.link?image_483.webp",_x000D_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88" s="78" t="str">
        <f>formatRow(Tokens!C$2:I$2,Tokens!C1788:I1788)</f>
        <v>"name":"#483 Pass Festival",_x000D_
"symbol":"COR22E483",_x000D_
"description":"Pass Festival / Pass NFT Festival - 1 édition Calvi on the Rocks 2022",_x000D_
"seller_fee_basis_points":1000,_x000D_
"image":"https://bafybeia5odg42w6gea7aivgufsr64tvqon4vcd4hzxrg6dqcn52cw7uke4.ipfs.nftstorage.link?image_483.webp",_x000D_
"Issuer":"NfluenT for Calvi On The rocks",_x000D_
"external_url":""</v>
      </c>
      <c r="W1788" s="78" t="str">
        <f>formatRow(Tokens!J$2:AV$2,Tokens!J1788:AV1788,2,"attributes")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8" s="78" t="str">
        <f>formatRow(Tokens!AX$2:BC$2,Tokens!AX1788:BC1788,2,"creators")</f>
        <v>"creators":[{"address":"ncreator",_x000D_
"share":10},{"address":"cotrcrea",_x000D_
"share":90},{"address":"nminer",_x000D_
"share":0}]</v>
      </c>
      <c r="Y1788" s="78" t="str">
        <f>formatRow(Tokens!BD$2:BI$2,Tokens!BD1788:BI1788,2,"files")</f>
        <v>"files":[]</v>
      </c>
      <c r="Z1788" s="78"/>
      <c r="AA1788" s="78"/>
      <c r="AB1788" s="78"/>
      <c r="AC1788" s="78" t="str">
        <f>formatRow(Tokens!BJ$2:BK$2,Tokens!BJ1788:BK1788,0,"collection")</f>
        <v>"collection":{"name":"PASS Festival",_x000D_
"family":"Calvi On The Rocks"}</v>
      </c>
      <c r="AD1788" s="1" t="str">
        <f>formatRow(Tokens!BN$2:BR$2,Tokens!BN1788:BR1788,0,"marketplace")</f>
        <v>"marketplace":{"initial_price":294,_x000D_
"reservation_price":"",_x000D_
"duration":"",_x000D_
"max_mint":1,_x000D_
"sell_date":"25/06/2022"}</v>
      </c>
      <c r="AE1788" s="1"/>
    </row>
    <row r="1789" spans="4:31" ht="14.25" customHeight="1" x14ac:dyDescent="0.3">
      <c r="D1789" s="1">
        <f>Tokens!B1789</f>
        <v>484</v>
      </c>
      <c r="E1789" s="17" t="str">
        <f>IF(Tokens!C1789="","",Tokens!C1789)</f>
        <v>#484 Pass Festival</v>
      </c>
      <c r="F1789"/>
      <c r="G1789"/>
      <c r="H1789"/>
      <c r="I1789"/>
      <c r="J1789"/>
      <c r="M1789"/>
      <c r="N1789"/>
      <c r="O1789" s="15" t="str">
        <f t="shared" si="56"/>
        <v>_</v>
      </c>
      <c r="P1789" s="18" t="str">
        <f>IF(F1789="stop","",IF(F1789&lt;&gt;"",HYPERLINK(Settings!$B$5 &amp; "/manage/?network=" &amp; LOWER(B$8) &amp; "&amp;search=token&amp;account=" &amp; ToMint!$B$5 &amp; "&amp;view=" &amp; ToMint!J1789,"TokenSol"),""))</f>
        <v/>
      </c>
      <c r="Q1789" s="2"/>
      <c r="R1789" s="2"/>
      <c r="S1789" s="11"/>
      <c r="T1789" s="78" t="str">
        <f>"owner=" &amp; Tokens!BS1789 &amp; "&amp;filename_for_metadata=" &amp; Tokens!BT1789 &amp; "&amp;offchaindata_platform=" &amp; $B$17 &amp; "&amp;keyfile=" &amp; $B$5 &amp;  "&amp;repository=" &amp; $B$18</f>
        <v>owner=AeDSKpNsSENahGHS7fCrAxcDtcNXjyLM68b4gHoTBkC&amp;filename_for_metadata=PASSFestival_COR22E484&amp;offchaindata_platform=Github&amp;keyfile=Paul&amp;repository=CalviOnTheRocks2022</v>
      </c>
      <c r="U1789" s="78" t="str">
        <f t="shared" si="55"/>
        <v>{"name":"#484 Pass Festival",_x000D_
"symbol":"COR22E484",_x000D_
"description":"Pass Festival / Pass NFT Festival - 1 édition Calvi on the Rocks 2022",_x000D_
"seller_fee_basis_points":1000,_x000D_
"image":"https://bafybeiaqsg7wynendypimzdno6yl7wpsgtsgozlkvncygng2uunevwfxze.ipfs.nftstorage.link?image_484.webp",_x000D_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89" s="78" t="str">
        <f>formatRow(Tokens!C$2:I$2,Tokens!C1789:I1789)</f>
        <v>"name":"#484 Pass Festival",_x000D_
"symbol":"COR22E484",_x000D_
"description":"Pass Festival / Pass NFT Festival - 1 édition Calvi on the Rocks 2022",_x000D_
"seller_fee_basis_points":1000,_x000D_
"image":"https://bafybeiaqsg7wynendypimzdno6yl7wpsgtsgozlkvncygng2uunevwfxze.ipfs.nftstorage.link?image_484.webp",_x000D_
"Issuer":"NfluenT for Calvi On The rocks",_x000D_
"external_url":""</v>
      </c>
      <c r="W1789" s="78" t="str">
        <f>formatRow(Tokens!J$2:AV$2,Tokens!J1789:AV1789,2,"attributes")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9" s="78" t="str">
        <f>formatRow(Tokens!AX$2:BC$2,Tokens!AX1789:BC1789,2,"creators")</f>
        <v>"creators":[{"address":"ncreator",_x000D_
"share":10},{"address":"cotrcrea",_x000D_
"share":90},{"address":"nminer",_x000D_
"share":0}]</v>
      </c>
      <c r="Y1789" s="78" t="str">
        <f>formatRow(Tokens!BD$2:BI$2,Tokens!BD1789:BI1789,2,"files")</f>
        <v>"files":[]</v>
      </c>
      <c r="Z1789" s="78"/>
      <c r="AA1789" s="78"/>
      <c r="AB1789" s="78"/>
      <c r="AC1789" s="78" t="str">
        <f>formatRow(Tokens!BJ$2:BK$2,Tokens!BJ1789:BK1789,0,"collection")</f>
        <v>"collection":{"name":"PASS Festival",_x000D_
"family":"Calvi On The Rocks"}</v>
      </c>
      <c r="AD1789" s="1" t="str">
        <f>formatRow(Tokens!BN$2:BR$2,Tokens!BN1789:BR1789,0,"marketplace")</f>
        <v>"marketplace":{"initial_price":294,_x000D_
"reservation_price":"",_x000D_
"duration":"",_x000D_
"max_mint":1,_x000D_
"sell_date":"25/06/2022"}</v>
      </c>
      <c r="AE1789" s="1"/>
    </row>
    <row r="1790" spans="4:31" ht="14.25" customHeight="1" x14ac:dyDescent="0.3">
      <c r="D1790" s="1">
        <f>Tokens!B1790</f>
        <v>485</v>
      </c>
      <c r="E1790" s="17" t="str">
        <f>IF(Tokens!C1790="","",Tokens!C1790)</f>
        <v>#485 Pass Festival</v>
      </c>
      <c r="F1790"/>
      <c r="G1790"/>
      <c r="H1790"/>
      <c r="I1790"/>
      <c r="J1790"/>
      <c r="M1790"/>
      <c r="N1790"/>
      <c r="O1790" s="15" t="str">
        <f t="shared" si="56"/>
        <v>_</v>
      </c>
      <c r="P1790" s="18" t="str">
        <f>IF(F1790="stop","",IF(F1790&lt;&gt;"",HYPERLINK(Settings!$B$5 &amp; "/manage/?network=" &amp; LOWER(B$8) &amp; "&amp;search=token&amp;account=" &amp; ToMint!$B$5 &amp; "&amp;view=" &amp; ToMint!J1790,"TokenSol"),""))</f>
        <v/>
      </c>
      <c r="Q1790" s="2"/>
      <c r="R1790" s="2"/>
      <c r="S1790" s="11"/>
      <c r="T1790" s="78" t="str">
        <f>"owner=" &amp; Tokens!BS1790 &amp; "&amp;filename_for_metadata=" &amp; Tokens!BT1790 &amp; "&amp;offchaindata_platform=" &amp; $B$17 &amp; "&amp;keyfile=" &amp; $B$5 &amp;  "&amp;repository=" &amp; $B$18</f>
        <v>owner=AeDSKpNsSENahGHS7fCrAxcDtcNXjyLM68b4gHoTBkC&amp;filename_for_metadata=PASSFestival_COR22E485&amp;offchaindata_platform=Github&amp;keyfile=Paul&amp;repository=CalviOnTheRocks2022</v>
      </c>
      <c r="U1790" s="78" t="str">
        <f t="shared" si="55"/>
        <v>{"name":"#485 Pass Festival",_x000D_
"symbol":"COR22E485",_x000D_
"description":"Pass Festival / Pass NFT Festival - 1 édition Calvi on the Rocks 2022",_x000D_
"seller_fee_basis_points":1000,_x000D_
"image":"https://bafybeicrthw3omwmjcbfrqz2i4s6r7xhkljvefzfrhgsev3y4rx6gnvpf4.ipfs.nftstorage.link?image_485.webp",_x000D_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90" s="78" t="str">
        <f>formatRow(Tokens!C$2:I$2,Tokens!C1790:I1790)</f>
        <v>"name":"#485 Pass Festival",_x000D_
"symbol":"COR22E485",_x000D_
"description":"Pass Festival / Pass NFT Festival - 1 édition Calvi on the Rocks 2022",_x000D_
"seller_fee_basis_points":1000,_x000D_
"image":"https://bafybeicrthw3omwmjcbfrqz2i4s6r7xhkljvefzfrhgsev3y4rx6gnvpf4.ipfs.nftstorage.link?image_485.webp",_x000D_
"Issuer":"NfluenT for Calvi On The rocks",_x000D_
"external_url":""</v>
      </c>
      <c r="W1790" s="78" t="str">
        <f>formatRow(Tokens!J$2:AV$2,Tokens!J1790:AV1790,2,"attributes")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0" s="78" t="str">
        <f>formatRow(Tokens!AX$2:BC$2,Tokens!AX1790:BC1790,2,"creators")</f>
        <v>"creators":[{"address":"ncreator",_x000D_
"share":10},{"address":"cotrcrea",_x000D_
"share":90},{"address":"nminer",_x000D_
"share":0}]</v>
      </c>
      <c r="Y1790" s="78" t="str">
        <f>formatRow(Tokens!BD$2:BI$2,Tokens!BD1790:BI1790,2,"files")</f>
        <v>"files":[]</v>
      </c>
      <c r="Z1790" s="78"/>
      <c r="AA1790" s="78"/>
      <c r="AB1790" s="78"/>
      <c r="AC1790" s="78" t="str">
        <f>formatRow(Tokens!BJ$2:BK$2,Tokens!BJ1790:BK1790,0,"collection")</f>
        <v>"collection":{"name":"PASS Festival",_x000D_
"family":"Calvi On The Rocks"}</v>
      </c>
      <c r="AD1790" s="1" t="str">
        <f>formatRow(Tokens!BN$2:BR$2,Tokens!BN1790:BR1790,0,"marketplace")</f>
        <v>"marketplace":{"initial_price":294,_x000D_
"reservation_price":"",_x000D_
"duration":"",_x000D_
"max_mint":1,_x000D_
"sell_date":"25/06/2022"}</v>
      </c>
      <c r="AE1790" s="1"/>
    </row>
    <row r="1791" spans="4:31" ht="14.25" customHeight="1" x14ac:dyDescent="0.3">
      <c r="D1791" s="1">
        <f>Tokens!B1791</f>
        <v>486</v>
      </c>
      <c r="E1791" s="17" t="str">
        <f>IF(Tokens!C1791="","",Tokens!C1791)</f>
        <v>#486 Pass Festival</v>
      </c>
      <c r="F1791"/>
      <c r="G1791"/>
      <c r="H1791"/>
      <c r="I1791"/>
      <c r="J1791"/>
      <c r="M1791"/>
      <c r="N1791"/>
      <c r="O1791" s="15" t="str">
        <f t="shared" si="56"/>
        <v>_</v>
      </c>
      <c r="P1791" s="18" t="str">
        <f>IF(F1791="stop","",IF(F1791&lt;&gt;"",HYPERLINK(Settings!$B$5 &amp; "/manage/?network=" &amp; LOWER(B$8) &amp; "&amp;search=token&amp;account=" &amp; ToMint!$B$5 &amp; "&amp;view=" &amp; ToMint!J1791,"TokenSol"),""))</f>
        <v/>
      </c>
      <c r="Q1791" s="2"/>
      <c r="R1791" s="2"/>
      <c r="S1791" s="11"/>
      <c r="T1791" s="78" t="str">
        <f>"owner=" &amp; Tokens!BS1791 &amp; "&amp;filename_for_metadata=" &amp; Tokens!BT1791 &amp; "&amp;offchaindata_platform=" &amp; $B$17 &amp; "&amp;keyfile=" &amp; $B$5 &amp;  "&amp;repository=" &amp; $B$18</f>
        <v>owner=AeDSKpNsSENahGHS7fCrAxcDtcNXjyLM68b4gHoTBkC&amp;filename_for_metadata=PASSFestival_COR22E486&amp;offchaindata_platform=Github&amp;keyfile=Paul&amp;repository=CalviOnTheRocks2022</v>
      </c>
      <c r="U1791" s="78" t="str">
        <f t="shared" si="55"/>
        <v>{"name":"#486 Pass Festival",_x000D_
"symbol":"COR22E486",_x000D_
"description":"Pass Festival / Pass NFT Festival - 1 édition Calvi on the Rocks 2022",_x000D_
"seller_fee_basis_points":1000,_x000D_
"image":"https://bafybeifjio7kvopckiiue5gkoupwpasid3u5covhbktedsb45tuith7qlq.ipfs.nftstorage.link?image_486.webp",_x000D_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91" s="78" t="str">
        <f>formatRow(Tokens!C$2:I$2,Tokens!C1791:I1791)</f>
        <v>"name":"#486 Pass Festival",_x000D_
"symbol":"COR22E486",_x000D_
"description":"Pass Festival / Pass NFT Festival - 1 édition Calvi on the Rocks 2022",_x000D_
"seller_fee_basis_points":1000,_x000D_
"image":"https://bafybeifjio7kvopckiiue5gkoupwpasid3u5covhbktedsb45tuith7qlq.ipfs.nftstorage.link?image_486.webp",_x000D_
"Issuer":"NfluenT for Calvi On The rocks",_x000D_
"external_url":""</v>
      </c>
      <c r="W1791" s="78" t="str">
        <f>formatRow(Tokens!J$2:AV$2,Tokens!J1791:AV1791,2,"attributes")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1" s="78" t="str">
        <f>formatRow(Tokens!AX$2:BC$2,Tokens!AX1791:BC1791,2,"creators")</f>
        <v>"creators":[{"address":"ncreator",_x000D_
"share":10},{"address":"cotrcrea",_x000D_
"share":90},{"address":"nminer",_x000D_
"share":0}]</v>
      </c>
      <c r="Y1791" s="78" t="str">
        <f>formatRow(Tokens!BD$2:BI$2,Tokens!BD1791:BI1791,2,"files")</f>
        <v>"files":[]</v>
      </c>
      <c r="Z1791" s="78"/>
      <c r="AA1791" s="78"/>
      <c r="AB1791" s="78"/>
      <c r="AC1791" s="78" t="str">
        <f>formatRow(Tokens!BJ$2:BK$2,Tokens!BJ1791:BK1791,0,"collection")</f>
        <v>"collection":{"name":"PASS Festival",_x000D_
"family":"Calvi On The Rocks"}</v>
      </c>
      <c r="AD1791" s="1" t="str">
        <f>formatRow(Tokens!BN$2:BR$2,Tokens!BN1791:BR1791,0,"marketplace")</f>
        <v>"marketplace":{"initial_price":294,_x000D_
"reservation_price":"",_x000D_
"duration":"",_x000D_
"max_mint":1,_x000D_
"sell_date":"25/06/2022"}</v>
      </c>
      <c r="AE1791" s="1"/>
    </row>
    <row r="1792" spans="4:31" ht="14.25" customHeight="1" x14ac:dyDescent="0.3">
      <c r="D1792" s="1">
        <f>Tokens!B1792</f>
        <v>487</v>
      </c>
      <c r="E1792" s="17" t="str">
        <f>IF(Tokens!C1792="","",Tokens!C1792)</f>
        <v>#487 Pass Festival</v>
      </c>
      <c r="F1792"/>
      <c r="G1792"/>
      <c r="H1792"/>
      <c r="I1792"/>
      <c r="J1792"/>
      <c r="M1792"/>
      <c r="N1792"/>
      <c r="O1792" s="15" t="str">
        <f t="shared" si="56"/>
        <v>_</v>
      </c>
      <c r="P1792" s="18" t="str">
        <f>IF(F1792="stop","",IF(F1792&lt;&gt;"",HYPERLINK(Settings!$B$5 &amp; "/manage/?network=" &amp; LOWER(B$8) &amp; "&amp;search=token&amp;account=" &amp; ToMint!$B$5 &amp; "&amp;view=" &amp; ToMint!J1792,"TokenSol"),""))</f>
        <v/>
      </c>
      <c r="Q1792" s="2"/>
      <c r="R1792" s="2"/>
      <c r="S1792" s="11"/>
      <c r="T1792" s="78" t="str">
        <f>"owner=" &amp; Tokens!BS1792 &amp; "&amp;filename_for_metadata=" &amp; Tokens!BT1792 &amp; "&amp;offchaindata_platform=" &amp; $B$17 &amp; "&amp;keyfile=" &amp; $B$5 &amp;  "&amp;repository=" &amp; $B$18</f>
        <v>owner=AeDSKpNsSENahGHS7fCrAxcDtcNXjyLM68b4gHoTBkC&amp;filename_for_metadata=PASSFestival_COR22E487&amp;offchaindata_platform=Github&amp;keyfile=Paul&amp;repository=CalviOnTheRocks2022</v>
      </c>
      <c r="U1792" s="78" t="str">
        <f t="shared" si="55"/>
        <v>{"name":"#487 Pass Festival",_x000D_
"symbol":"COR22E487",_x000D_
"description":"Pass Festival / Pass NFT Festival - 1 édition Calvi on the Rocks 2022",_x000D_
"seller_fee_basis_points":1000,_x000D_
"image":"https://bafybeidtftcnl7zieax2qnyvudmdj6kzvmupz75pjq3uqtj6qfwjmkhypm.ipfs.nftstorage.link?image_487.webp",_x000D_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92" s="78" t="str">
        <f>formatRow(Tokens!C$2:I$2,Tokens!C1792:I1792)</f>
        <v>"name":"#487 Pass Festival",_x000D_
"symbol":"COR22E487",_x000D_
"description":"Pass Festival / Pass NFT Festival - 1 édition Calvi on the Rocks 2022",_x000D_
"seller_fee_basis_points":1000,_x000D_
"image":"https://bafybeidtftcnl7zieax2qnyvudmdj6kzvmupz75pjq3uqtj6qfwjmkhypm.ipfs.nftstorage.link?image_487.webp",_x000D_
"Issuer":"NfluenT for Calvi On The rocks",_x000D_
"external_url":""</v>
      </c>
      <c r="W1792" s="78" t="str">
        <f>formatRow(Tokens!J$2:AV$2,Tokens!J1792:AV1792,2,"attributes")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2" s="78" t="str">
        <f>formatRow(Tokens!AX$2:BC$2,Tokens!AX1792:BC1792,2,"creators")</f>
        <v>"creators":[{"address":"ncreator",_x000D_
"share":10},{"address":"cotrcrea",_x000D_
"share":90},{"address":"nminer",_x000D_
"share":0}]</v>
      </c>
      <c r="Y1792" s="78" t="str">
        <f>formatRow(Tokens!BD$2:BI$2,Tokens!BD1792:BI1792,2,"files")</f>
        <v>"files":[]</v>
      </c>
      <c r="Z1792" s="78"/>
      <c r="AA1792" s="78"/>
      <c r="AB1792" s="78"/>
      <c r="AC1792" s="78" t="str">
        <f>formatRow(Tokens!BJ$2:BK$2,Tokens!BJ1792:BK1792,0,"collection")</f>
        <v>"collection":{"name":"PASS Festival",_x000D_
"family":"Calvi On The Rocks"}</v>
      </c>
      <c r="AD1792" s="1" t="str">
        <f>formatRow(Tokens!BN$2:BR$2,Tokens!BN1792:BR1792,0,"marketplace")</f>
        <v>"marketplace":{"initial_price":294,_x000D_
"reservation_price":"",_x000D_
"duration":"",_x000D_
"max_mint":1,_x000D_
"sell_date":"25/06/2022"}</v>
      </c>
      <c r="AE1792" s="1"/>
    </row>
    <row r="1793" spans="4:31" ht="14.25" customHeight="1" x14ac:dyDescent="0.3">
      <c r="D1793" s="1">
        <f>Tokens!B1793</f>
        <v>488</v>
      </c>
      <c r="E1793" s="17" t="str">
        <f>IF(Tokens!C1793="","",Tokens!C1793)</f>
        <v>#488 Pass Festival</v>
      </c>
      <c r="F1793"/>
      <c r="G1793"/>
      <c r="H1793"/>
      <c r="I1793"/>
      <c r="J1793"/>
      <c r="M1793"/>
      <c r="N1793"/>
      <c r="O1793" s="15" t="str">
        <f t="shared" si="56"/>
        <v>_</v>
      </c>
      <c r="P1793" s="18" t="str">
        <f>IF(F1793="stop","",IF(F1793&lt;&gt;"",HYPERLINK(Settings!$B$5 &amp; "/manage/?network=" &amp; LOWER(B$8) &amp; "&amp;search=token&amp;account=" &amp; ToMint!$B$5 &amp; "&amp;view=" &amp; ToMint!J1793,"TokenSol"),""))</f>
        <v/>
      </c>
      <c r="Q1793" s="2"/>
      <c r="R1793" s="2"/>
      <c r="S1793" s="11"/>
      <c r="T1793" s="78" t="str">
        <f>"owner=" &amp; Tokens!BS1793 &amp; "&amp;filename_for_metadata=" &amp; Tokens!BT1793 &amp; "&amp;offchaindata_platform=" &amp; $B$17 &amp; "&amp;keyfile=" &amp; $B$5 &amp;  "&amp;repository=" &amp; $B$18</f>
        <v>owner=AeDSKpNsSENahGHS7fCrAxcDtcNXjyLM68b4gHoTBkC&amp;filename_for_metadata=PASSFestival_COR22E488&amp;offchaindata_platform=Github&amp;keyfile=Paul&amp;repository=CalviOnTheRocks2022</v>
      </c>
      <c r="U1793" s="78" t="str">
        <f t="shared" si="55"/>
        <v>{"name":"#488 Pass Festival",_x000D_
"symbol":"COR22E488",_x000D_
"description":"Pass Festival / Pass NFT Festival - 1 édition Calvi on the Rocks 2022",_x000D_
"seller_fee_basis_points":1000,_x000D_
"image":"https://bafybeiaxhplozbyahkqbxa3qkf3owbmzhvomyqbptiqujxvkoht5o7r6ne.ipfs.nftstorage.link?image_488.webp",_x000D_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93" s="78" t="str">
        <f>formatRow(Tokens!C$2:I$2,Tokens!C1793:I1793)</f>
        <v>"name":"#488 Pass Festival",_x000D_
"symbol":"COR22E488",_x000D_
"description":"Pass Festival / Pass NFT Festival - 1 édition Calvi on the Rocks 2022",_x000D_
"seller_fee_basis_points":1000,_x000D_
"image":"https://bafybeiaxhplozbyahkqbxa3qkf3owbmzhvomyqbptiqujxvkoht5o7r6ne.ipfs.nftstorage.link?image_488.webp",_x000D_
"Issuer":"NfluenT for Calvi On The rocks",_x000D_
"external_url":""</v>
      </c>
      <c r="W1793" s="78" t="str">
        <f>formatRow(Tokens!J$2:AV$2,Tokens!J1793:AV1793,2,"attributes")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3" s="78" t="str">
        <f>formatRow(Tokens!AX$2:BC$2,Tokens!AX1793:BC1793,2,"creators")</f>
        <v>"creators":[{"address":"ncreator",_x000D_
"share":10},{"address":"cotrcrea",_x000D_
"share":90},{"address":"nminer",_x000D_
"share":0}]</v>
      </c>
      <c r="Y1793" s="78" t="str">
        <f>formatRow(Tokens!BD$2:BI$2,Tokens!BD1793:BI1793,2,"files")</f>
        <v>"files":[]</v>
      </c>
      <c r="Z1793" s="78"/>
      <c r="AA1793" s="78"/>
      <c r="AB1793" s="78"/>
      <c r="AC1793" s="78" t="str">
        <f>formatRow(Tokens!BJ$2:BK$2,Tokens!BJ1793:BK1793,0,"collection")</f>
        <v>"collection":{"name":"PASS Festival",_x000D_
"family":"Calvi On The Rocks"}</v>
      </c>
      <c r="AD1793" s="1" t="str">
        <f>formatRow(Tokens!BN$2:BR$2,Tokens!BN1793:BR1793,0,"marketplace")</f>
        <v>"marketplace":{"initial_price":294,_x000D_
"reservation_price":"",_x000D_
"duration":"",_x000D_
"max_mint":1,_x000D_
"sell_date":"25/06/2022"}</v>
      </c>
      <c r="AE1793" s="1"/>
    </row>
    <row r="1794" spans="4:31" ht="14.25" customHeight="1" x14ac:dyDescent="0.3">
      <c r="D1794" s="1">
        <f>Tokens!B1794</f>
        <v>489</v>
      </c>
      <c r="E1794" s="17" t="str">
        <f>IF(Tokens!C1794="","",Tokens!C1794)</f>
        <v>#489 Pass Festival</v>
      </c>
      <c r="F1794"/>
      <c r="G1794"/>
      <c r="H1794"/>
      <c r="I1794"/>
      <c r="J1794"/>
      <c r="M1794"/>
      <c r="N1794"/>
      <c r="O1794" s="15" t="str">
        <f t="shared" si="56"/>
        <v>_</v>
      </c>
      <c r="P1794" s="18" t="str">
        <f>IF(F1794="stop","",IF(F1794&lt;&gt;"",HYPERLINK(Settings!$B$5 &amp; "/manage/?network=" &amp; LOWER(B$8) &amp; "&amp;search=token&amp;account=" &amp; ToMint!$B$5 &amp; "&amp;view=" &amp; ToMint!J1794,"TokenSol"),""))</f>
        <v/>
      </c>
      <c r="Q1794" s="2"/>
      <c r="R1794" s="2"/>
      <c r="S1794" s="11"/>
      <c r="T1794" s="78" t="str">
        <f>"owner=" &amp; Tokens!BS1794 &amp; "&amp;filename_for_metadata=" &amp; Tokens!BT1794 &amp; "&amp;offchaindata_platform=" &amp; $B$17 &amp; "&amp;keyfile=" &amp; $B$5 &amp;  "&amp;repository=" &amp; $B$18</f>
        <v>owner=AeDSKpNsSENahGHS7fCrAxcDtcNXjyLM68b4gHoTBkC&amp;filename_for_metadata=PASSFestival_COR22E489&amp;offchaindata_platform=Github&amp;keyfile=Paul&amp;repository=CalviOnTheRocks2022</v>
      </c>
      <c r="U1794" s="78" t="str">
        <f t="shared" si="55"/>
        <v>{"name":"#489 Pass Festival",_x000D_
"symbol":"COR22E489",_x000D_
"description":"Pass Festival / Pass NFT Festival - 1 édition Calvi on the Rocks 2022",_x000D_
"seller_fee_basis_points":1000,_x000D_
"image":"https://bafybeicga2hhyb35js5on2rcdc2wi6zugifyskjuflhypbjm4takksa2ae.ipfs.nftstorage.link?image_489.webp",_x000D_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94" s="78" t="str">
        <f>formatRow(Tokens!C$2:I$2,Tokens!C1794:I1794)</f>
        <v>"name":"#489 Pass Festival",_x000D_
"symbol":"COR22E489",_x000D_
"description":"Pass Festival / Pass NFT Festival - 1 édition Calvi on the Rocks 2022",_x000D_
"seller_fee_basis_points":1000,_x000D_
"image":"https://bafybeicga2hhyb35js5on2rcdc2wi6zugifyskjuflhypbjm4takksa2ae.ipfs.nftstorage.link?image_489.webp",_x000D_
"Issuer":"NfluenT for Calvi On The rocks",_x000D_
"external_url":""</v>
      </c>
      <c r="W1794" s="78" t="str">
        <f>formatRow(Tokens!J$2:AV$2,Tokens!J1794:AV1794,2,"attributes")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4" s="78" t="str">
        <f>formatRow(Tokens!AX$2:BC$2,Tokens!AX1794:BC1794,2,"creators")</f>
        <v>"creators":[{"address":"ncreator",_x000D_
"share":10},{"address":"cotrcrea",_x000D_
"share":90},{"address":"nminer",_x000D_
"share":0}]</v>
      </c>
      <c r="Y1794" s="78" t="str">
        <f>formatRow(Tokens!BD$2:BI$2,Tokens!BD1794:BI1794,2,"files")</f>
        <v>"files":[]</v>
      </c>
      <c r="Z1794" s="78"/>
      <c r="AA1794" s="78"/>
      <c r="AB1794" s="78"/>
      <c r="AC1794" s="78" t="str">
        <f>formatRow(Tokens!BJ$2:BK$2,Tokens!BJ1794:BK1794,0,"collection")</f>
        <v>"collection":{"name":"PASS Festival",_x000D_
"family":"Calvi On The Rocks"}</v>
      </c>
      <c r="AD1794" s="1" t="str">
        <f>formatRow(Tokens!BN$2:BR$2,Tokens!BN1794:BR1794,0,"marketplace")</f>
        <v>"marketplace":{"initial_price":294,_x000D_
"reservation_price":"",_x000D_
"duration":"",_x000D_
"max_mint":1,_x000D_
"sell_date":"25/06/2022"}</v>
      </c>
      <c r="AE1794" s="1"/>
    </row>
    <row r="1795" spans="4:31" ht="14.25" customHeight="1" x14ac:dyDescent="0.3">
      <c r="D1795" s="1">
        <f>Tokens!B1795</f>
        <v>490</v>
      </c>
      <c r="E1795" s="17" t="str">
        <f>IF(Tokens!C1795="","",Tokens!C1795)</f>
        <v>#490 Pass Festival</v>
      </c>
      <c r="F1795"/>
      <c r="G1795"/>
      <c r="H1795"/>
      <c r="I1795"/>
      <c r="J1795"/>
      <c r="M1795"/>
      <c r="N1795"/>
      <c r="O1795" s="15" t="str">
        <f t="shared" si="56"/>
        <v>_</v>
      </c>
      <c r="P1795" s="18" t="str">
        <f>IF(F1795="stop","",IF(F1795&lt;&gt;"",HYPERLINK(Settings!$B$5 &amp; "/manage/?network=" &amp; LOWER(B$8) &amp; "&amp;search=token&amp;account=" &amp; ToMint!$B$5 &amp; "&amp;view=" &amp; ToMint!J1795,"TokenSol"),""))</f>
        <v/>
      </c>
      <c r="Q1795" s="2"/>
      <c r="R1795" s="2"/>
      <c r="S1795" s="11"/>
      <c r="T1795" s="78" t="str">
        <f>"owner=" &amp; Tokens!BS1795 &amp; "&amp;filename_for_metadata=" &amp; Tokens!BT1795 &amp; "&amp;offchaindata_platform=" &amp; $B$17 &amp; "&amp;keyfile=" &amp; $B$5 &amp;  "&amp;repository=" &amp; $B$18</f>
        <v>owner=AeDSKpNsSENahGHS7fCrAxcDtcNXjyLM68b4gHoTBkC&amp;filename_for_metadata=PASSFestival_COR22E490&amp;offchaindata_platform=Github&amp;keyfile=Paul&amp;repository=CalviOnTheRocks2022</v>
      </c>
      <c r="U1795" s="78" t="str">
        <f t="shared" si="55"/>
        <v>{"name":"#490 Pass Festival",_x000D_
"symbol":"COR22E490",_x000D_
"description":"Pass Festival / Pass NFT Festival - 1 édition Calvi on the Rocks 2022",_x000D_
"seller_fee_basis_points":1000,_x000D_
"image":"https://bafybeidgineqtusxmgocknomqdk6t4dkatuv265l4ytx6wkkdyut6pqxda.ipfs.nftstorage.link?image_490.webp",_x000D_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95" s="78" t="str">
        <f>formatRow(Tokens!C$2:I$2,Tokens!C1795:I1795)</f>
        <v>"name":"#490 Pass Festival",_x000D_
"symbol":"COR22E490",_x000D_
"description":"Pass Festival / Pass NFT Festival - 1 édition Calvi on the Rocks 2022",_x000D_
"seller_fee_basis_points":1000,_x000D_
"image":"https://bafybeidgineqtusxmgocknomqdk6t4dkatuv265l4ytx6wkkdyut6pqxda.ipfs.nftstorage.link?image_490.webp",_x000D_
"Issuer":"NfluenT for Calvi On The rocks",_x000D_
"external_url":""</v>
      </c>
      <c r="W1795" s="78" t="str">
        <f>formatRow(Tokens!J$2:AV$2,Tokens!J1795:AV1795,2,"attributes")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5" s="78" t="str">
        <f>formatRow(Tokens!AX$2:BC$2,Tokens!AX1795:BC1795,2,"creators")</f>
        <v>"creators":[{"address":"ncreator",_x000D_
"share":10},{"address":"cotrcrea",_x000D_
"share":90},{"address":"nminer",_x000D_
"share":0}]</v>
      </c>
      <c r="Y1795" s="78" t="str">
        <f>formatRow(Tokens!BD$2:BI$2,Tokens!BD1795:BI1795,2,"files")</f>
        <v>"files":[]</v>
      </c>
      <c r="Z1795" s="78"/>
      <c r="AA1795" s="78"/>
      <c r="AB1795" s="78"/>
      <c r="AC1795" s="78" t="str">
        <f>formatRow(Tokens!BJ$2:BK$2,Tokens!BJ1795:BK1795,0,"collection")</f>
        <v>"collection":{"name":"PASS Festival",_x000D_
"family":"Calvi On The Rocks"}</v>
      </c>
      <c r="AD1795" s="1" t="str">
        <f>formatRow(Tokens!BN$2:BR$2,Tokens!BN1795:BR1795,0,"marketplace")</f>
        <v>"marketplace":{"initial_price":294,_x000D_
"reservation_price":"",_x000D_
"duration":"",_x000D_
"max_mint":1,_x000D_
"sell_date":"25/06/2022"}</v>
      </c>
      <c r="AE1795" s="1"/>
    </row>
    <row r="1796" spans="4:31" ht="14.25" customHeight="1" x14ac:dyDescent="0.3">
      <c r="D1796" s="1">
        <f>Tokens!B1796</f>
        <v>491</v>
      </c>
      <c r="E1796" s="17" t="str">
        <f>IF(Tokens!C1796="","",Tokens!C1796)</f>
        <v>#491 Pass Festival</v>
      </c>
      <c r="F1796"/>
      <c r="G1796"/>
      <c r="H1796"/>
      <c r="I1796"/>
      <c r="J1796"/>
      <c r="M1796"/>
      <c r="N1796"/>
      <c r="O1796" s="15" t="str">
        <f t="shared" si="56"/>
        <v>_</v>
      </c>
      <c r="P1796" s="18" t="str">
        <f>IF(F1796="stop","",IF(F1796&lt;&gt;"",HYPERLINK(Settings!$B$5 &amp; "/manage/?network=" &amp; LOWER(B$8) &amp; "&amp;search=token&amp;account=" &amp; ToMint!$B$5 &amp; "&amp;view=" &amp; ToMint!J1796,"TokenSol"),""))</f>
        <v/>
      </c>
      <c r="Q1796" s="2"/>
      <c r="R1796" s="2"/>
      <c r="S1796" s="11"/>
      <c r="T1796" s="78" t="str">
        <f>"owner=" &amp; Tokens!BS1796 &amp; "&amp;filename_for_metadata=" &amp; Tokens!BT1796 &amp; "&amp;offchaindata_platform=" &amp; $B$17 &amp; "&amp;keyfile=" &amp; $B$5 &amp;  "&amp;repository=" &amp; $B$18</f>
        <v>owner=AeDSKpNsSENahGHS7fCrAxcDtcNXjyLM68b4gHoTBkC&amp;filename_for_metadata=PASSFestival_COR22E491&amp;offchaindata_platform=Github&amp;keyfile=Paul&amp;repository=CalviOnTheRocks2022</v>
      </c>
      <c r="U1796" s="78" t="str">
        <f t="shared" si="55"/>
        <v>{"name":"#491 Pass Festival",_x000D_
"symbol":"COR22E491",_x000D_
"description":"Pass Festival / Pass NFT Festival - 1 édition Calvi on the Rocks 2022",_x000D_
"seller_fee_basis_points":1000,_x000D_
"image":"https://bafybeidyukyqgzokfsvorwy2f7lpk45somoirmekitmdqcxhvuxapza3jy.ipfs.nftstorage.link?image_491.webp",_x000D_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96" s="78" t="str">
        <f>formatRow(Tokens!C$2:I$2,Tokens!C1796:I1796)</f>
        <v>"name":"#491 Pass Festival",_x000D_
"symbol":"COR22E491",_x000D_
"description":"Pass Festival / Pass NFT Festival - 1 édition Calvi on the Rocks 2022",_x000D_
"seller_fee_basis_points":1000,_x000D_
"image":"https://bafybeidyukyqgzokfsvorwy2f7lpk45somoirmekitmdqcxhvuxapza3jy.ipfs.nftstorage.link?image_491.webp",_x000D_
"Issuer":"NfluenT for Calvi On The rocks",_x000D_
"external_url":""</v>
      </c>
      <c r="W1796" s="78" t="str">
        <f>formatRow(Tokens!J$2:AV$2,Tokens!J1796:AV1796,2,"attributes")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6" s="78" t="str">
        <f>formatRow(Tokens!AX$2:BC$2,Tokens!AX1796:BC1796,2,"creators")</f>
        <v>"creators":[{"address":"ncreator",_x000D_
"share":10},{"address":"cotrcrea",_x000D_
"share":90},{"address":"nminer",_x000D_
"share":0}]</v>
      </c>
      <c r="Y1796" s="78" t="str">
        <f>formatRow(Tokens!BD$2:BI$2,Tokens!BD1796:BI1796,2,"files")</f>
        <v>"files":[]</v>
      </c>
      <c r="Z1796" s="78"/>
      <c r="AA1796" s="78"/>
      <c r="AB1796" s="78"/>
      <c r="AC1796" s="78" t="str">
        <f>formatRow(Tokens!BJ$2:BK$2,Tokens!BJ1796:BK1796,0,"collection")</f>
        <v>"collection":{"name":"PASS Festival",_x000D_
"family":"Calvi On The Rocks"}</v>
      </c>
      <c r="AD1796" s="1" t="str">
        <f>formatRow(Tokens!BN$2:BR$2,Tokens!BN1796:BR1796,0,"marketplace")</f>
        <v>"marketplace":{"initial_price":294,_x000D_
"reservation_price":"",_x000D_
"duration":"",_x000D_
"max_mint":1,_x000D_
"sell_date":"25/06/2022"}</v>
      </c>
      <c r="AE1796" s="1"/>
    </row>
    <row r="1797" spans="4:31" ht="14.25" customHeight="1" x14ac:dyDescent="0.3">
      <c r="D1797" s="1">
        <f>Tokens!B1797</f>
        <v>492</v>
      </c>
      <c r="E1797" s="17" t="str">
        <f>IF(Tokens!C1797="","",Tokens!C1797)</f>
        <v>#492 Pass Festival</v>
      </c>
      <c r="F1797"/>
      <c r="G1797"/>
      <c r="H1797"/>
      <c r="I1797"/>
      <c r="J1797"/>
      <c r="M1797"/>
      <c r="N1797"/>
      <c r="O1797" s="15" t="str">
        <f t="shared" si="56"/>
        <v>_</v>
      </c>
      <c r="P1797" s="18" t="str">
        <f>IF(F1797="stop","",IF(F1797&lt;&gt;"",HYPERLINK(Settings!$B$5 &amp; "/manage/?network=" &amp; LOWER(B$8) &amp; "&amp;search=token&amp;account=" &amp; ToMint!$B$5 &amp; "&amp;view=" &amp; ToMint!J1797,"TokenSol"),""))</f>
        <v/>
      </c>
      <c r="Q1797" s="2"/>
      <c r="R1797" s="2"/>
      <c r="S1797" s="11"/>
      <c r="T1797" s="78" t="str">
        <f>"owner=" &amp; Tokens!BS1797 &amp; "&amp;filename_for_metadata=" &amp; Tokens!BT1797 &amp; "&amp;offchaindata_platform=" &amp; $B$17 &amp; "&amp;keyfile=" &amp; $B$5 &amp;  "&amp;repository=" &amp; $B$18</f>
        <v>owner=AeDSKpNsSENahGHS7fCrAxcDtcNXjyLM68b4gHoTBkC&amp;filename_for_metadata=PASSFestival_COR22E492&amp;offchaindata_platform=Github&amp;keyfile=Paul&amp;repository=CalviOnTheRocks2022</v>
      </c>
      <c r="U1797" s="78" t="str">
        <f t="shared" ref="U1797:U1860" si="57">"{" &amp; V1797 &amp; "," &amp; W1797 &amp; "," &amp; """properties"":{" &amp; X1797 &amp; "," &amp; Y1797 &amp; "}," &amp; AC1797 &amp; "," &amp; AD1797 &amp; "}"</f>
        <v>{"name":"#492 Pass Festival",_x000D_
"symbol":"COR22E492",_x000D_
"description":"Pass Festival / Pass NFT Festival - 1 édition Calvi on the Rocks 2022",_x000D_
"seller_fee_basis_points":1000,_x000D_
"image":"https://bafybeih5f332vgthy33usjxmmbtt3xdmeoxchgiscikrfvn5im7nafdpwm.ipfs.nftstorage.link?image_492.webp",_x000D_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97" s="78" t="str">
        <f>formatRow(Tokens!C$2:I$2,Tokens!C1797:I1797)</f>
        <v>"name":"#492 Pass Festival",_x000D_
"symbol":"COR22E492",_x000D_
"description":"Pass Festival / Pass NFT Festival - 1 édition Calvi on the Rocks 2022",_x000D_
"seller_fee_basis_points":1000,_x000D_
"image":"https://bafybeih5f332vgthy33usjxmmbtt3xdmeoxchgiscikrfvn5im7nafdpwm.ipfs.nftstorage.link?image_492.webp",_x000D_
"Issuer":"NfluenT for Calvi On The rocks",_x000D_
"external_url":""</v>
      </c>
      <c r="W1797" s="78" t="str">
        <f>formatRow(Tokens!J$2:AV$2,Tokens!J1797:AV1797,2,"attributes")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7" s="78" t="str">
        <f>formatRow(Tokens!AX$2:BC$2,Tokens!AX1797:BC1797,2,"creators")</f>
        <v>"creators":[{"address":"ncreator",_x000D_
"share":10},{"address":"cotrcrea",_x000D_
"share":90},{"address":"nminer",_x000D_
"share":0}]</v>
      </c>
      <c r="Y1797" s="78" t="str">
        <f>formatRow(Tokens!BD$2:BI$2,Tokens!BD1797:BI1797,2,"files")</f>
        <v>"files":[]</v>
      </c>
      <c r="Z1797" s="78"/>
      <c r="AA1797" s="78"/>
      <c r="AB1797" s="78"/>
      <c r="AC1797" s="78" t="str">
        <f>formatRow(Tokens!BJ$2:BK$2,Tokens!BJ1797:BK1797,0,"collection")</f>
        <v>"collection":{"name":"PASS Festival",_x000D_
"family":"Calvi On The Rocks"}</v>
      </c>
      <c r="AD1797" s="1" t="str">
        <f>formatRow(Tokens!BN$2:BR$2,Tokens!BN1797:BR1797,0,"marketplace")</f>
        <v>"marketplace":{"initial_price":294,_x000D_
"reservation_price":"",_x000D_
"duration":"",_x000D_
"max_mint":1,_x000D_
"sell_date":"25/06/2022"}</v>
      </c>
      <c r="AE1797" s="1"/>
    </row>
    <row r="1798" spans="4:31" ht="14.25" customHeight="1" x14ac:dyDescent="0.3">
      <c r="D1798" s="1">
        <f>Tokens!B1798</f>
        <v>493</v>
      </c>
      <c r="E1798" s="17" t="str">
        <f>IF(Tokens!C1798="","",Tokens!C1798)</f>
        <v>#493 Pass Festival</v>
      </c>
      <c r="F1798"/>
      <c r="G1798"/>
      <c r="H1798"/>
      <c r="I1798"/>
      <c r="J1798"/>
      <c r="M1798"/>
      <c r="N1798"/>
      <c r="O1798" s="15" t="str">
        <f t="shared" si="56"/>
        <v>_</v>
      </c>
      <c r="P1798" s="18" t="str">
        <f>IF(F1798="stop","",IF(F1798&lt;&gt;"",HYPERLINK(Settings!$B$5 &amp; "/manage/?network=" &amp; LOWER(B$8) &amp; "&amp;search=token&amp;account=" &amp; ToMint!$B$5 &amp; "&amp;view=" &amp; ToMint!J1798,"TokenSol"),""))</f>
        <v/>
      </c>
      <c r="Q1798" s="2"/>
      <c r="R1798" s="2"/>
      <c r="S1798" s="11"/>
      <c r="T1798" s="78" t="str">
        <f>"owner=" &amp; Tokens!BS1798 &amp; "&amp;filename_for_metadata=" &amp; Tokens!BT1798 &amp; "&amp;offchaindata_platform=" &amp; $B$17 &amp; "&amp;keyfile=" &amp; $B$5 &amp;  "&amp;repository=" &amp; $B$18</f>
        <v>owner=AeDSKpNsSENahGHS7fCrAxcDtcNXjyLM68b4gHoTBkC&amp;filename_for_metadata=PASSFestival_COR22E493&amp;offchaindata_platform=Github&amp;keyfile=Paul&amp;repository=CalviOnTheRocks2022</v>
      </c>
      <c r="U1798" s="78" t="str">
        <f t="shared" si="57"/>
        <v>{"name":"#493 Pass Festival",_x000D_
"symbol":"COR22E493",_x000D_
"description":"Pass Festival / Pass NFT Festival - 1 édition Calvi on the Rocks 2022",_x000D_
"seller_fee_basis_points":1000,_x000D_
"image":"https://bafybeih3yylxvjii62rtblzq6eccn2hpoqlb67fnpggs5xesq5tvo5t25q.ipfs.nftstorage.link?image_493.webp",_x000D_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98" s="78" t="str">
        <f>formatRow(Tokens!C$2:I$2,Tokens!C1798:I1798)</f>
        <v>"name":"#493 Pass Festival",_x000D_
"symbol":"COR22E493",_x000D_
"description":"Pass Festival / Pass NFT Festival - 1 édition Calvi on the Rocks 2022",_x000D_
"seller_fee_basis_points":1000,_x000D_
"image":"https://bafybeih3yylxvjii62rtblzq6eccn2hpoqlb67fnpggs5xesq5tvo5t25q.ipfs.nftstorage.link?image_493.webp",_x000D_
"Issuer":"NfluenT for Calvi On The rocks",_x000D_
"external_url":""</v>
      </c>
      <c r="W1798" s="78" t="str">
        <f>formatRow(Tokens!J$2:AV$2,Tokens!J1798:AV1798,2,"attributes")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8" s="78" t="str">
        <f>formatRow(Tokens!AX$2:BC$2,Tokens!AX1798:BC1798,2,"creators")</f>
        <v>"creators":[{"address":"ncreator",_x000D_
"share":10},{"address":"cotrcrea",_x000D_
"share":90},{"address":"nminer",_x000D_
"share":0}]</v>
      </c>
      <c r="Y1798" s="78" t="str">
        <f>formatRow(Tokens!BD$2:BI$2,Tokens!BD1798:BI1798,2,"files")</f>
        <v>"files":[]</v>
      </c>
      <c r="Z1798" s="78"/>
      <c r="AA1798" s="78"/>
      <c r="AB1798" s="78"/>
      <c r="AC1798" s="78" t="str">
        <f>formatRow(Tokens!BJ$2:BK$2,Tokens!BJ1798:BK1798,0,"collection")</f>
        <v>"collection":{"name":"PASS Festival",_x000D_
"family":"Calvi On The Rocks"}</v>
      </c>
      <c r="AD1798" s="1" t="str">
        <f>formatRow(Tokens!BN$2:BR$2,Tokens!BN1798:BR1798,0,"marketplace")</f>
        <v>"marketplace":{"initial_price":294,_x000D_
"reservation_price":"",_x000D_
"duration":"",_x000D_
"max_mint":1,_x000D_
"sell_date":"25/06/2022"}</v>
      </c>
      <c r="AE1798" s="1"/>
    </row>
    <row r="1799" spans="4:31" ht="14.25" customHeight="1" x14ac:dyDescent="0.3">
      <c r="D1799" s="1">
        <f>Tokens!B1799</f>
        <v>494</v>
      </c>
      <c r="E1799" s="17" t="str">
        <f>IF(Tokens!C1799="","",Tokens!C1799)</f>
        <v>#494 Pass Festival</v>
      </c>
      <c r="F1799"/>
      <c r="G1799"/>
      <c r="H1799"/>
      <c r="I1799"/>
      <c r="J1799"/>
      <c r="M1799"/>
      <c r="N1799"/>
      <c r="O1799" s="15" t="str">
        <f t="shared" si="56"/>
        <v>_</v>
      </c>
      <c r="P1799" s="18" t="str">
        <f>IF(F1799="stop","",IF(F1799&lt;&gt;"",HYPERLINK(Settings!$B$5 &amp; "/manage/?network=" &amp; LOWER(B$8) &amp; "&amp;search=token&amp;account=" &amp; ToMint!$B$5 &amp; "&amp;view=" &amp; ToMint!J1799,"TokenSol"),""))</f>
        <v/>
      </c>
      <c r="Q1799" s="2"/>
      <c r="R1799" s="2"/>
      <c r="S1799" s="11"/>
      <c r="T1799" s="78" t="str">
        <f>"owner=" &amp; Tokens!BS1799 &amp; "&amp;filename_for_metadata=" &amp; Tokens!BT1799 &amp; "&amp;offchaindata_platform=" &amp; $B$17 &amp; "&amp;keyfile=" &amp; $B$5 &amp;  "&amp;repository=" &amp; $B$18</f>
        <v>owner=AeDSKpNsSENahGHS7fCrAxcDtcNXjyLM68b4gHoTBkC&amp;filename_for_metadata=PASSFestival_COR22E494&amp;offchaindata_platform=Github&amp;keyfile=Paul&amp;repository=CalviOnTheRocks2022</v>
      </c>
      <c r="U1799" s="78" t="str">
        <f t="shared" si="57"/>
        <v>{"name":"#494 Pass Festival",_x000D_
"symbol":"COR22E494",_x000D_
"description":"Pass Festival / Pass NFT Festival - 1 édition Calvi on the Rocks 2022",_x000D_
"seller_fee_basis_points":1000,_x000D_
"image":"https://bafybeihjtt3zyvwg7cbeiuoenztgrrpcjxvria6yltaebrdwca33ekov2m.ipfs.nftstorage.link?image_494.webp",_x000D_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799" s="78" t="str">
        <f>formatRow(Tokens!C$2:I$2,Tokens!C1799:I1799)</f>
        <v>"name":"#494 Pass Festival",_x000D_
"symbol":"COR22E494",_x000D_
"description":"Pass Festival / Pass NFT Festival - 1 édition Calvi on the Rocks 2022",_x000D_
"seller_fee_basis_points":1000,_x000D_
"image":"https://bafybeihjtt3zyvwg7cbeiuoenztgrrpcjxvria6yltaebrdwca33ekov2m.ipfs.nftstorage.link?image_494.webp",_x000D_
"Issuer":"NfluenT for Calvi On The rocks",_x000D_
"external_url":""</v>
      </c>
      <c r="W1799" s="78" t="str">
        <f>formatRow(Tokens!J$2:AV$2,Tokens!J1799:AV1799,2,"attributes")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9" s="78" t="str">
        <f>formatRow(Tokens!AX$2:BC$2,Tokens!AX1799:BC1799,2,"creators")</f>
        <v>"creators":[{"address":"ncreator",_x000D_
"share":10},{"address":"cotrcrea",_x000D_
"share":90},{"address":"nminer",_x000D_
"share":0}]</v>
      </c>
      <c r="Y1799" s="78" t="str">
        <f>formatRow(Tokens!BD$2:BI$2,Tokens!BD1799:BI1799,2,"files")</f>
        <v>"files":[]</v>
      </c>
      <c r="Z1799" s="78"/>
      <c r="AA1799" s="78"/>
      <c r="AB1799" s="78"/>
      <c r="AC1799" s="78" t="str">
        <f>formatRow(Tokens!BJ$2:BK$2,Tokens!BJ1799:BK1799,0,"collection")</f>
        <v>"collection":{"name":"PASS Festival",_x000D_
"family":"Calvi On The Rocks"}</v>
      </c>
      <c r="AD1799" s="1" t="str">
        <f>formatRow(Tokens!BN$2:BR$2,Tokens!BN1799:BR1799,0,"marketplace")</f>
        <v>"marketplace":{"initial_price":294,_x000D_
"reservation_price":"",_x000D_
"duration":"",_x000D_
"max_mint":1,_x000D_
"sell_date":"25/06/2022"}</v>
      </c>
      <c r="AE1799" s="1"/>
    </row>
    <row r="1800" spans="4:31" ht="14.25" customHeight="1" x14ac:dyDescent="0.3">
      <c r="D1800" s="1">
        <f>Tokens!B1800</f>
        <v>495</v>
      </c>
      <c r="E1800" s="17" t="str">
        <f>IF(Tokens!C1800="","",Tokens!C1800)</f>
        <v>#495 Pass Festival</v>
      </c>
      <c r="F1800"/>
      <c r="G1800"/>
      <c r="H1800"/>
      <c r="I1800"/>
      <c r="J1800"/>
      <c r="M1800"/>
      <c r="N1800"/>
      <c r="O1800" s="15" t="str">
        <f t="shared" si="56"/>
        <v>_</v>
      </c>
      <c r="P1800" s="18" t="str">
        <f>IF(F1800="stop","",IF(F1800&lt;&gt;"",HYPERLINK(Settings!$B$5 &amp; "/manage/?network=" &amp; LOWER(B$8) &amp; "&amp;search=token&amp;account=" &amp; ToMint!$B$5 &amp; "&amp;view=" &amp; ToMint!J1800,"TokenSol"),""))</f>
        <v/>
      </c>
      <c r="Q1800" s="2"/>
      <c r="R1800" s="2"/>
      <c r="S1800" s="11"/>
      <c r="T1800" s="78" t="str">
        <f>"owner=" &amp; Tokens!BS1800 &amp; "&amp;filename_for_metadata=" &amp; Tokens!BT1800 &amp; "&amp;offchaindata_platform=" &amp; $B$17 &amp; "&amp;keyfile=" &amp; $B$5 &amp;  "&amp;repository=" &amp; $B$18</f>
        <v>owner=AeDSKpNsSENahGHS7fCrAxcDtcNXjyLM68b4gHoTBkC&amp;filename_for_metadata=PASSFestival_COR22E495&amp;offchaindata_platform=Github&amp;keyfile=Paul&amp;repository=CalviOnTheRocks2022</v>
      </c>
      <c r="U1800" s="78" t="str">
        <f t="shared" si="57"/>
        <v>{"name":"#495 Pass Festival",_x000D_
"symbol":"COR22E495",_x000D_
"description":"Pass Festival / Pass NFT Festival - 1 édition Calvi on the Rocks 2022",_x000D_
"seller_fee_basis_points":1000,_x000D_
"image":"https://bafybeieyflnoavh6npucoujsdfjkvq4ukrnc4dvaw3ch3gmnehpddw2dwa.ipfs.nftstorage.link?image_495.webp",_x000D_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00" s="78" t="str">
        <f>formatRow(Tokens!C$2:I$2,Tokens!C1800:I1800)</f>
        <v>"name":"#495 Pass Festival",_x000D_
"symbol":"COR22E495",_x000D_
"description":"Pass Festival / Pass NFT Festival - 1 édition Calvi on the Rocks 2022",_x000D_
"seller_fee_basis_points":1000,_x000D_
"image":"https://bafybeieyflnoavh6npucoujsdfjkvq4ukrnc4dvaw3ch3gmnehpddw2dwa.ipfs.nftstorage.link?image_495.webp",_x000D_
"Issuer":"NfluenT for Calvi On The rocks",_x000D_
"external_url":""</v>
      </c>
      <c r="W1800" s="78" t="str">
        <f>formatRow(Tokens!J$2:AV$2,Tokens!J1800:AV1800,2,"attributes")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0" s="78" t="str">
        <f>formatRow(Tokens!AX$2:BC$2,Tokens!AX1800:BC1800,2,"creators")</f>
        <v>"creators":[{"address":"ncreator",_x000D_
"share":10},{"address":"cotrcrea",_x000D_
"share":90},{"address":"nminer",_x000D_
"share":0}]</v>
      </c>
      <c r="Y1800" s="78" t="str">
        <f>formatRow(Tokens!BD$2:BI$2,Tokens!BD1800:BI1800,2,"files")</f>
        <v>"files":[]</v>
      </c>
      <c r="Z1800" s="78"/>
      <c r="AA1800" s="78"/>
      <c r="AB1800" s="78"/>
      <c r="AC1800" s="78" t="str">
        <f>formatRow(Tokens!BJ$2:BK$2,Tokens!BJ1800:BK1800,0,"collection")</f>
        <v>"collection":{"name":"PASS Festival",_x000D_
"family":"Calvi On The Rocks"}</v>
      </c>
      <c r="AD1800" s="1" t="str">
        <f>formatRow(Tokens!BN$2:BR$2,Tokens!BN1800:BR1800,0,"marketplace")</f>
        <v>"marketplace":{"initial_price":294,_x000D_
"reservation_price":"",_x000D_
"duration":"",_x000D_
"max_mint":1,_x000D_
"sell_date":"25/06/2022"}</v>
      </c>
      <c r="AE1800" s="1"/>
    </row>
    <row r="1801" spans="4:31" ht="14.25" customHeight="1" x14ac:dyDescent="0.3">
      <c r="D1801" s="1">
        <f>Tokens!B1801</f>
        <v>496</v>
      </c>
      <c r="E1801" s="17" t="str">
        <f>IF(Tokens!C1801="","",Tokens!C1801)</f>
        <v>#496 Pass Festival</v>
      </c>
      <c r="F1801"/>
      <c r="G1801"/>
      <c r="H1801"/>
      <c r="I1801"/>
      <c r="J1801"/>
      <c r="M1801"/>
      <c r="N1801"/>
      <c r="O1801" s="15" t="str">
        <f t="shared" si="56"/>
        <v>_</v>
      </c>
      <c r="P1801" s="18" t="str">
        <f>IF(F1801="stop","",IF(F1801&lt;&gt;"",HYPERLINK(Settings!$B$5 &amp; "/manage/?network=" &amp; LOWER(B$8) &amp; "&amp;search=token&amp;account=" &amp; ToMint!$B$5 &amp; "&amp;view=" &amp; ToMint!J1801,"TokenSol"),""))</f>
        <v/>
      </c>
      <c r="Q1801" s="2"/>
      <c r="R1801" s="2"/>
      <c r="S1801" s="11"/>
      <c r="T1801" s="78" t="str">
        <f>"owner=" &amp; Tokens!BS1801 &amp; "&amp;filename_for_metadata=" &amp; Tokens!BT1801 &amp; "&amp;offchaindata_platform=" &amp; $B$17 &amp; "&amp;keyfile=" &amp; $B$5 &amp;  "&amp;repository=" &amp; $B$18</f>
        <v>owner=AeDSKpNsSENahGHS7fCrAxcDtcNXjyLM68b4gHoTBkC&amp;filename_for_metadata=PASSFestival_COR22E496&amp;offchaindata_platform=Github&amp;keyfile=Paul&amp;repository=CalviOnTheRocks2022</v>
      </c>
      <c r="U1801" s="78" t="str">
        <f t="shared" si="57"/>
        <v>{"name":"#496 Pass Festival",_x000D_
"symbol":"COR22E496",_x000D_
"description":"Pass Festival / Pass NFT Festival - 1 édition Calvi on the Rocks 2022",_x000D_
"seller_fee_basis_points":1000,_x000D_
"image":"https://bafybeicbre5qakqrpm6j6o6gu6uygjhgusmlo4sukeqfz43yp74lsfjdxa.ipfs.nftstorage.link?image_496.webp",_x000D_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01" s="78" t="str">
        <f>formatRow(Tokens!C$2:I$2,Tokens!C1801:I1801)</f>
        <v>"name":"#496 Pass Festival",_x000D_
"symbol":"COR22E496",_x000D_
"description":"Pass Festival / Pass NFT Festival - 1 édition Calvi on the Rocks 2022",_x000D_
"seller_fee_basis_points":1000,_x000D_
"image":"https://bafybeicbre5qakqrpm6j6o6gu6uygjhgusmlo4sukeqfz43yp74lsfjdxa.ipfs.nftstorage.link?image_496.webp",_x000D_
"Issuer":"NfluenT for Calvi On The rocks",_x000D_
"external_url":""</v>
      </c>
      <c r="W1801" s="78" t="str">
        <f>formatRow(Tokens!J$2:AV$2,Tokens!J1801:AV1801,2,"attributes")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1" s="78" t="str">
        <f>formatRow(Tokens!AX$2:BC$2,Tokens!AX1801:BC1801,2,"creators")</f>
        <v>"creators":[{"address":"ncreator",_x000D_
"share":10},{"address":"cotrcrea",_x000D_
"share":90},{"address":"nminer",_x000D_
"share":0}]</v>
      </c>
      <c r="Y1801" s="78" t="str">
        <f>formatRow(Tokens!BD$2:BI$2,Tokens!BD1801:BI1801,2,"files")</f>
        <v>"files":[]</v>
      </c>
      <c r="Z1801" s="78"/>
      <c r="AA1801" s="78"/>
      <c r="AB1801" s="78"/>
      <c r="AC1801" s="78" t="str">
        <f>formatRow(Tokens!BJ$2:BK$2,Tokens!BJ1801:BK1801,0,"collection")</f>
        <v>"collection":{"name":"PASS Festival",_x000D_
"family":"Calvi On The Rocks"}</v>
      </c>
      <c r="AD1801" s="1" t="str">
        <f>formatRow(Tokens!BN$2:BR$2,Tokens!BN1801:BR1801,0,"marketplace")</f>
        <v>"marketplace":{"initial_price":294,_x000D_
"reservation_price":"",_x000D_
"duration":"",_x000D_
"max_mint":1,_x000D_
"sell_date":"25/06/2022"}</v>
      </c>
      <c r="AE1801" s="1"/>
    </row>
    <row r="1802" spans="4:31" ht="14.25" customHeight="1" x14ac:dyDescent="0.3">
      <c r="D1802" s="1">
        <f>Tokens!B1802</f>
        <v>497</v>
      </c>
      <c r="E1802" s="17" t="str">
        <f>IF(Tokens!C1802="","",Tokens!C1802)</f>
        <v>#497 Pass Festival</v>
      </c>
      <c r="F1802"/>
      <c r="G1802"/>
      <c r="H1802"/>
      <c r="I1802"/>
      <c r="J1802"/>
      <c r="M1802"/>
      <c r="N1802"/>
      <c r="O1802" s="15" t="str">
        <f t="shared" si="56"/>
        <v>_</v>
      </c>
      <c r="P1802" s="18" t="str">
        <f>IF(F1802="stop","",IF(F1802&lt;&gt;"",HYPERLINK(Settings!$B$5 &amp; "/manage/?network=" &amp; LOWER(B$8) &amp; "&amp;search=token&amp;account=" &amp; ToMint!$B$5 &amp; "&amp;view=" &amp; ToMint!J1802,"TokenSol"),""))</f>
        <v/>
      </c>
      <c r="Q1802" s="2"/>
      <c r="R1802" s="2"/>
      <c r="S1802" s="11"/>
      <c r="T1802" s="78" t="str">
        <f>"owner=" &amp; Tokens!BS1802 &amp; "&amp;filename_for_metadata=" &amp; Tokens!BT1802 &amp; "&amp;offchaindata_platform=" &amp; $B$17 &amp; "&amp;keyfile=" &amp; $B$5 &amp;  "&amp;repository=" &amp; $B$18</f>
        <v>owner=AeDSKpNsSENahGHS7fCrAxcDtcNXjyLM68b4gHoTBkC&amp;filename_for_metadata=PASSFestival_COR22E497&amp;offchaindata_platform=Github&amp;keyfile=Paul&amp;repository=CalviOnTheRocks2022</v>
      </c>
      <c r="U1802" s="78" t="str">
        <f t="shared" si="57"/>
        <v>{"name":"#497 Pass Festival",_x000D_
"symbol":"COR22E497",_x000D_
"description":"Pass Festival / Pass NFT Festival - 1 édition Calvi on the Rocks 2022",_x000D_
"seller_fee_basis_points":1000,_x000D_
"image":"https://bafybeigk5fwr57ziu7m3bx7f7dtvsjglrbdkdnteob4m5rlajw2qpav5li.ipfs.nftstorage.link?image_497.webp",_x000D_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02" s="78" t="str">
        <f>formatRow(Tokens!C$2:I$2,Tokens!C1802:I1802)</f>
        <v>"name":"#497 Pass Festival",_x000D_
"symbol":"COR22E497",_x000D_
"description":"Pass Festival / Pass NFT Festival - 1 édition Calvi on the Rocks 2022",_x000D_
"seller_fee_basis_points":1000,_x000D_
"image":"https://bafybeigk5fwr57ziu7m3bx7f7dtvsjglrbdkdnteob4m5rlajw2qpav5li.ipfs.nftstorage.link?image_497.webp",_x000D_
"Issuer":"NfluenT for Calvi On The rocks",_x000D_
"external_url":""</v>
      </c>
      <c r="W1802" s="78" t="str">
        <f>formatRow(Tokens!J$2:AV$2,Tokens!J1802:AV1802,2,"attributes")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2" s="78" t="str">
        <f>formatRow(Tokens!AX$2:BC$2,Tokens!AX1802:BC1802,2,"creators")</f>
        <v>"creators":[{"address":"ncreator",_x000D_
"share":10},{"address":"cotrcrea",_x000D_
"share":90},{"address":"nminer",_x000D_
"share":0}]</v>
      </c>
      <c r="Y1802" s="78" t="str">
        <f>formatRow(Tokens!BD$2:BI$2,Tokens!BD1802:BI1802,2,"files")</f>
        <v>"files":[]</v>
      </c>
      <c r="Z1802" s="78"/>
      <c r="AA1802" s="78"/>
      <c r="AB1802" s="78"/>
      <c r="AC1802" s="78" t="str">
        <f>formatRow(Tokens!BJ$2:BK$2,Tokens!BJ1802:BK1802,0,"collection")</f>
        <v>"collection":{"name":"PASS Festival",_x000D_
"family":"Calvi On The Rocks"}</v>
      </c>
      <c r="AD1802" s="1" t="str">
        <f>formatRow(Tokens!BN$2:BR$2,Tokens!BN1802:BR1802,0,"marketplace")</f>
        <v>"marketplace":{"initial_price":294,_x000D_
"reservation_price":"",_x000D_
"duration":"",_x000D_
"max_mint":1,_x000D_
"sell_date":"25/06/2022"}</v>
      </c>
      <c r="AE1802" s="1"/>
    </row>
    <row r="1803" spans="4:31" ht="14.25" customHeight="1" x14ac:dyDescent="0.3">
      <c r="D1803" s="1">
        <f>Tokens!B1803</f>
        <v>498</v>
      </c>
      <c r="E1803" s="17" t="str">
        <f>IF(Tokens!C1803="","",Tokens!C1803)</f>
        <v>#498 Pass Festival</v>
      </c>
      <c r="F1803"/>
      <c r="G1803"/>
      <c r="H1803"/>
      <c r="I1803"/>
      <c r="J1803"/>
      <c r="M1803"/>
      <c r="N1803"/>
      <c r="O1803" s="15" t="str">
        <f t="shared" si="56"/>
        <v>_</v>
      </c>
      <c r="P1803" s="18" t="str">
        <f>IF(F1803="stop","",IF(F1803&lt;&gt;"",HYPERLINK(Settings!$B$5 &amp; "/manage/?network=" &amp; LOWER(B$8) &amp; "&amp;search=token&amp;account=" &amp; ToMint!$B$5 &amp; "&amp;view=" &amp; ToMint!J1803,"TokenSol"),""))</f>
        <v/>
      </c>
      <c r="Q1803" s="2"/>
      <c r="R1803" s="2"/>
      <c r="S1803" s="11"/>
      <c r="T1803" s="78" t="str">
        <f>"owner=" &amp; Tokens!BS1803 &amp; "&amp;filename_for_metadata=" &amp; Tokens!BT1803 &amp; "&amp;offchaindata_platform=" &amp; $B$17 &amp; "&amp;keyfile=" &amp; $B$5 &amp;  "&amp;repository=" &amp; $B$18</f>
        <v>owner=AeDSKpNsSENahGHS7fCrAxcDtcNXjyLM68b4gHoTBkC&amp;filename_for_metadata=PASSFestival_COR22E498&amp;offchaindata_platform=Github&amp;keyfile=Paul&amp;repository=CalviOnTheRocks2022</v>
      </c>
      <c r="U1803" s="78" t="str">
        <f t="shared" si="57"/>
        <v>{"name":"#498 Pass Festival",_x000D_
"symbol":"COR22E498",_x000D_
"description":"Pass Festival / Pass NFT Festival - 1 édition Calvi on the Rocks 2022",_x000D_
"seller_fee_basis_points":1000,_x000D_
"image":"https://bafybeih5b5js7q2azd66thydjrodeionwhrqk4liyszt4mbslfvdsfm5iy.ipfs.nftstorage.link?image_498.webp",_x000D_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03" s="78" t="str">
        <f>formatRow(Tokens!C$2:I$2,Tokens!C1803:I1803)</f>
        <v>"name":"#498 Pass Festival",_x000D_
"symbol":"COR22E498",_x000D_
"description":"Pass Festival / Pass NFT Festival - 1 édition Calvi on the Rocks 2022",_x000D_
"seller_fee_basis_points":1000,_x000D_
"image":"https://bafybeih5b5js7q2azd66thydjrodeionwhrqk4liyszt4mbslfvdsfm5iy.ipfs.nftstorage.link?image_498.webp",_x000D_
"Issuer":"NfluenT for Calvi On The rocks",_x000D_
"external_url":""</v>
      </c>
      <c r="W1803" s="78" t="str">
        <f>formatRow(Tokens!J$2:AV$2,Tokens!J1803:AV1803,2,"attributes")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3" s="78" t="str">
        <f>formatRow(Tokens!AX$2:BC$2,Tokens!AX1803:BC1803,2,"creators")</f>
        <v>"creators":[{"address":"ncreator",_x000D_
"share":10},{"address":"cotrcrea",_x000D_
"share":90},{"address":"nminer",_x000D_
"share":0}]</v>
      </c>
      <c r="Y1803" s="78" t="str">
        <f>formatRow(Tokens!BD$2:BI$2,Tokens!BD1803:BI1803,2,"files")</f>
        <v>"files":[]</v>
      </c>
      <c r="Z1803" s="78"/>
      <c r="AA1803" s="78"/>
      <c r="AB1803" s="78"/>
      <c r="AC1803" s="78" t="str">
        <f>formatRow(Tokens!BJ$2:BK$2,Tokens!BJ1803:BK1803,0,"collection")</f>
        <v>"collection":{"name":"PASS Festival",_x000D_
"family":"Calvi On The Rocks"}</v>
      </c>
      <c r="AD1803" s="1" t="str">
        <f>formatRow(Tokens!BN$2:BR$2,Tokens!BN1803:BR1803,0,"marketplace")</f>
        <v>"marketplace":{"initial_price":294,_x000D_
"reservation_price":"",_x000D_
"duration":"",_x000D_
"max_mint":1,_x000D_
"sell_date":"25/06/2022"}</v>
      </c>
      <c r="AE1803" s="1"/>
    </row>
    <row r="1804" spans="4:31" ht="14.25" customHeight="1" x14ac:dyDescent="0.3">
      <c r="D1804" s="1">
        <f>Tokens!B1804</f>
        <v>499</v>
      </c>
      <c r="E1804" s="17" t="str">
        <f>IF(Tokens!C1804="","",Tokens!C1804)</f>
        <v>#499 Pass Festival</v>
      </c>
      <c r="F1804"/>
      <c r="G1804"/>
      <c r="H1804"/>
      <c r="I1804"/>
      <c r="J1804"/>
      <c r="M1804"/>
      <c r="N1804"/>
      <c r="O1804" s="15" t="str">
        <f t="shared" si="56"/>
        <v>_</v>
      </c>
      <c r="P1804" s="18" t="str">
        <f>IF(F1804="stop","",IF(F1804&lt;&gt;"",HYPERLINK(Settings!$B$5 &amp; "/manage/?network=" &amp; LOWER(B$8) &amp; "&amp;search=token&amp;account=" &amp; ToMint!$B$5 &amp; "&amp;view=" &amp; ToMint!J1804,"TokenSol"),""))</f>
        <v/>
      </c>
      <c r="Q1804" s="2"/>
      <c r="R1804" s="2"/>
      <c r="S1804" s="11"/>
      <c r="T1804" s="78" t="str">
        <f>"owner=" &amp; Tokens!BS1804 &amp; "&amp;filename_for_metadata=" &amp; Tokens!BT1804 &amp; "&amp;offchaindata_platform=" &amp; $B$17 &amp; "&amp;keyfile=" &amp; $B$5 &amp;  "&amp;repository=" &amp; $B$18</f>
        <v>owner=AeDSKpNsSENahGHS7fCrAxcDtcNXjyLM68b4gHoTBkC&amp;filename_for_metadata=PASSFestival_COR22E499&amp;offchaindata_platform=Github&amp;keyfile=Paul&amp;repository=CalviOnTheRocks2022</v>
      </c>
      <c r="U1804" s="78" t="str">
        <f t="shared" si="57"/>
        <v>{"name":"#499 Pass Festival",_x000D_
"symbol":"COR22E499",_x000D_
"description":"Pass Festival / Pass NFT Festival - 1 édition Calvi on the Rocks 2022",_x000D_
"seller_fee_basis_points":1000,_x000D_
"image":"https://bafybeibqgsouhpbivvtdmbo7tunb5npcvu7vgll5o2oa5gfgs6vrevrvne.ipfs.nftstorage.link?image_499.webp",_x000D_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04" s="78" t="str">
        <f>formatRow(Tokens!C$2:I$2,Tokens!C1804:I1804)</f>
        <v>"name":"#499 Pass Festival",_x000D_
"symbol":"COR22E499",_x000D_
"description":"Pass Festival / Pass NFT Festival - 1 édition Calvi on the Rocks 2022",_x000D_
"seller_fee_basis_points":1000,_x000D_
"image":"https://bafybeibqgsouhpbivvtdmbo7tunb5npcvu7vgll5o2oa5gfgs6vrevrvne.ipfs.nftstorage.link?image_499.webp",_x000D_
"Issuer":"NfluenT for Calvi On The rocks",_x000D_
"external_url":""</v>
      </c>
      <c r="W1804" s="78" t="str">
        <f>formatRow(Tokens!J$2:AV$2,Tokens!J1804:AV1804,2,"attributes")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4" s="78" t="str">
        <f>formatRow(Tokens!AX$2:BC$2,Tokens!AX1804:BC1804,2,"creators")</f>
        <v>"creators":[{"address":"ncreator",_x000D_
"share":10},{"address":"cotrcrea",_x000D_
"share":90},{"address":"nminer",_x000D_
"share":0}]</v>
      </c>
      <c r="Y1804" s="78" t="str">
        <f>formatRow(Tokens!BD$2:BI$2,Tokens!BD1804:BI1804,2,"files")</f>
        <v>"files":[]</v>
      </c>
      <c r="Z1804" s="78"/>
      <c r="AA1804" s="78"/>
      <c r="AB1804" s="78"/>
      <c r="AC1804" s="78" t="str">
        <f>formatRow(Tokens!BJ$2:BK$2,Tokens!BJ1804:BK1804,0,"collection")</f>
        <v>"collection":{"name":"PASS Festival",_x000D_
"family":"Calvi On The Rocks"}</v>
      </c>
      <c r="AD1804" s="1" t="str">
        <f>formatRow(Tokens!BN$2:BR$2,Tokens!BN1804:BR1804,0,"marketplace")</f>
        <v>"marketplace":{"initial_price":294,_x000D_
"reservation_price":"",_x000D_
"duration":"",_x000D_
"max_mint":1,_x000D_
"sell_date":"25/06/2022"}</v>
      </c>
      <c r="AE1804" s="1"/>
    </row>
    <row r="1805" spans="4:31" ht="14.25" customHeight="1" x14ac:dyDescent="0.3">
      <c r="D1805" s="1">
        <f>Tokens!B1805</f>
        <v>500</v>
      </c>
      <c r="E1805" s="17" t="str">
        <f>IF(Tokens!C1805="","",Tokens!C1805)</f>
        <v>#500 Pass Festival</v>
      </c>
      <c r="F1805"/>
      <c r="G1805"/>
      <c r="H1805"/>
      <c r="I1805"/>
      <c r="J1805"/>
      <c r="M1805"/>
      <c r="N1805"/>
      <c r="O1805" s="15" t="str">
        <f t="shared" si="56"/>
        <v>_</v>
      </c>
      <c r="P1805" s="18" t="str">
        <f>IF(F1805="stop","",IF(F1805&lt;&gt;"",HYPERLINK(Settings!$B$5 &amp; "/manage/?network=" &amp; LOWER(B$8) &amp; "&amp;search=token&amp;account=" &amp; ToMint!$B$5 &amp; "&amp;view=" &amp; ToMint!J1805,"TokenSol"),""))</f>
        <v/>
      </c>
      <c r="Q1805" s="2"/>
      <c r="R1805" s="2"/>
      <c r="S1805" s="11"/>
      <c r="T1805" s="78" t="str">
        <f>"owner=" &amp; Tokens!BS1805 &amp; "&amp;filename_for_metadata=" &amp; Tokens!BT1805 &amp; "&amp;offchaindata_platform=" &amp; $B$17 &amp; "&amp;keyfile=" &amp; $B$5 &amp;  "&amp;repository=" &amp; $B$18</f>
        <v>owner=AeDSKpNsSENahGHS7fCrAxcDtcNXjyLM68b4gHoTBkC&amp;filename_for_metadata=PASSFestival_COR22E500&amp;offchaindata_platform=Github&amp;keyfile=Paul&amp;repository=CalviOnTheRocks2022</v>
      </c>
      <c r="U1805" s="78" t="str">
        <f t="shared" si="57"/>
        <v>{"name":"#500 Pass Festival",_x000D_
"symbol":"COR22E500",_x000D_
"description":"Pass Festival / Pass NFT Festival - 1 édition Calvi on the Rocks 2022",_x000D_
"seller_fee_basis_points":1000,_x000D_
"image":"https://bafybeicvqf2rh4bexmh2b4wmhdjan4tjgzrjlavp5hbbvp7snkjwoy6w5i.ipfs.nftstorage.link?image_500.webp",_x000D_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05" s="78" t="str">
        <f>formatRow(Tokens!C$2:I$2,Tokens!C1805:I1805)</f>
        <v>"name":"#500 Pass Festival",_x000D_
"symbol":"COR22E500",_x000D_
"description":"Pass Festival / Pass NFT Festival - 1 édition Calvi on the Rocks 2022",_x000D_
"seller_fee_basis_points":1000,_x000D_
"image":"https://bafybeicvqf2rh4bexmh2b4wmhdjan4tjgzrjlavp5hbbvp7snkjwoy6w5i.ipfs.nftstorage.link?image_500.webp",_x000D_
"Issuer":"NfluenT for Calvi On The rocks",_x000D_
"external_url":""</v>
      </c>
      <c r="W1805" s="78" t="str">
        <f>formatRow(Tokens!J$2:AV$2,Tokens!J1805:AV1805,2,"attributes")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5" s="78" t="str">
        <f>formatRow(Tokens!AX$2:BC$2,Tokens!AX1805:BC1805,2,"creators")</f>
        <v>"creators":[{"address":"ncreator",_x000D_
"share":10},{"address":"cotrcrea",_x000D_
"share":90},{"address":"nminer",_x000D_
"share":0}]</v>
      </c>
      <c r="Y1805" s="78" t="str">
        <f>formatRow(Tokens!BD$2:BI$2,Tokens!BD1805:BI1805,2,"files")</f>
        <v>"files":[]</v>
      </c>
      <c r="Z1805" s="78"/>
      <c r="AA1805" s="78"/>
      <c r="AB1805" s="78"/>
      <c r="AC1805" s="78" t="str">
        <f>formatRow(Tokens!BJ$2:BK$2,Tokens!BJ1805:BK1805,0,"collection")</f>
        <v>"collection":{"name":"PASS Festival",_x000D_
"family":"Calvi On The Rocks"}</v>
      </c>
      <c r="AD1805" s="1" t="str">
        <f>formatRow(Tokens!BN$2:BR$2,Tokens!BN1805:BR1805,0,"marketplace")</f>
        <v>"marketplace":{"initial_price":294,_x000D_
"reservation_price":"",_x000D_
"duration":"",_x000D_
"max_mint":1,_x000D_
"sell_date":"25/06/2022"}</v>
      </c>
      <c r="AE1805" s="1"/>
    </row>
    <row r="1806" spans="4:31" ht="14.25" customHeight="1" x14ac:dyDescent="0.3">
      <c r="D1806" s="1">
        <f>Tokens!B1806</f>
        <v>501</v>
      </c>
      <c r="E1806" s="17" t="str">
        <f>IF(Tokens!C1806="","",Tokens!C1806)</f>
        <v>#501 Pass Festival</v>
      </c>
      <c r="F1806"/>
      <c r="G1806"/>
      <c r="H1806"/>
      <c r="I1806"/>
      <c r="J1806"/>
      <c r="M1806"/>
      <c r="N1806"/>
      <c r="O1806" s="15" t="str">
        <f t="shared" si="56"/>
        <v>_</v>
      </c>
      <c r="P1806" s="18" t="str">
        <f>IF(F1806="stop","",IF(F1806&lt;&gt;"",HYPERLINK(Settings!$B$5 &amp; "/manage/?network=" &amp; LOWER(B$8) &amp; "&amp;search=token&amp;account=" &amp; ToMint!$B$5 &amp; "&amp;view=" &amp; ToMint!J1806,"TokenSol"),""))</f>
        <v/>
      </c>
      <c r="Q1806" s="2"/>
      <c r="R1806" s="2"/>
      <c r="S1806" s="11"/>
      <c r="T1806" s="78" t="str">
        <f>"owner=" &amp; Tokens!BS1806 &amp; "&amp;filename_for_metadata=" &amp; Tokens!BT1806 &amp; "&amp;offchaindata_platform=" &amp; $B$17 &amp; "&amp;keyfile=" &amp; $B$5 &amp;  "&amp;repository=" &amp; $B$18</f>
        <v>owner=AeDSKpNsSENahGHS7fCrAxcDtcNXjyLM68b4gHoTBkC&amp;filename_for_metadata=PASSFestival_COR22E501&amp;offchaindata_platform=Github&amp;keyfile=Paul&amp;repository=CalviOnTheRocks2022</v>
      </c>
      <c r="U1806" s="78" t="str">
        <f t="shared" si="57"/>
        <v>{"name":"#501 Pass Festival",_x000D_
"symbol":"COR22E501",_x000D_
"description":"Pass Festival / Pass NFT Festival - 1 édition Calvi on the Rocks 2022",_x000D_
"seller_fee_basis_points":1000,_x000D_
"image":"https://bafybeifk2g6imwddoelxc6jp4utk7sswpb2l6rvmlhd7h7mskbgstrzefm.ipfs.nftstorage.link?image_501.webp",_x000D_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06" s="78" t="str">
        <f>formatRow(Tokens!C$2:I$2,Tokens!C1806:I1806)</f>
        <v>"name":"#501 Pass Festival",_x000D_
"symbol":"COR22E501",_x000D_
"description":"Pass Festival / Pass NFT Festival - 1 édition Calvi on the Rocks 2022",_x000D_
"seller_fee_basis_points":1000,_x000D_
"image":"https://bafybeifk2g6imwddoelxc6jp4utk7sswpb2l6rvmlhd7h7mskbgstrzefm.ipfs.nftstorage.link?image_501.webp",_x000D_
"Issuer":"NfluenT for Calvi On The rocks",_x000D_
"external_url":""</v>
      </c>
      <c r="W1806" s="78" t="str">
        <f>formatRow(Tokens!J$2:AV$2,Tokens!J1806:AV1806,2,"attributes")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6" s="78" t="str">
        <f>formatRow(Tokens!AX$2:BC$2,Tokens!AX1806:BC1806,2,"creators")</f>
        <v>"creators":[{"address":"ncreator",_x000D_
"share":10},{"address":"cotrcrea",_x000D_
"share":90},{"address":"nminer",_x000D_
"share":0}]</v>
      </c>
      <c r="Y1806" s="78" t="str">
        <f>formatRow(Tokens!BD$2:BI$2,Tokens!BD1806:BI1806,2,"files")</f>
        <v>"files":[]</v>
      </c>
      <c r="Z1806" s="78"/>
      <c r="AA1806" s="78"/>
      <c r="AB1806" s="78"/>
      <c r="AC1806" s="78" t="str">
        <f>formatRow(Tokens!BJ$2:BK$2,Tokens!BJ1806:BK1806,0,"collection")</f>
        <v>"collection":{"name":"PASS Festival",_x000D_
"family":"Calvi On The Rocks"}</v>
      </c>
      <c r="AD1806" s="1" t="str">
        <f>formatRow(Tokens!BN$2:BR$2,Tokens!BN1806:BR1806,0,"marketplace")</f>
        <v>"marketplace":{"initial_price":294,_x000D_
"reservation_price":"",_x000D_
"duration":"",_x000D_
"max_mint":1,_x000D_
"sell_date":"25/06/2022"}</v>
      </c>
      <c r="AE1806" s="1"/>
    </row>
    <row r="1807" spans="4:31" ht="14.25" customHeight="1" x14ac:dyDescent="0.3">
      <c r="D1807" s="1">
        <f>Tokens!B1807</f>
        <v>502</v>
      </c>
      <c r="E1807" s="17" t="str">
        <f>IF(Tokens!C1807="","",Tokens!C1807)</f>
        <v>#502 Pass Festival</v>
      </c>
      <c r="F1807"/>
      <c r="G1807"/>
      <c r="H1807"/>
      <c r="I1807"/>
      <c r="J1807"/>
      <c r="M1807"/>
      <c r="N1807"/>
      <c r="O1807" s="15" t="str">
        <f t="shared" si="56"/>
        <v>_</v>
      </c>
      <c r="P1807" s="18" t="str">
        <f>IF(F1807="stop","",IF(F1807&lt;&gt;"",HYPERLINK(Settings!$B$5 &amp; "/manage/?network=" &amp; LOWER(B$8) &amp; "&amp;search=token&amp;account=" &amp; ToMint!$B$5 &amp; "&amp;view=" &amp; ToMint!J1807,"TokenSol"),""))</f>
        <v/>
      </c>
      <c r="Q1807" s="2"/>
      <c r="R1807" s="2"/>
      <c r="S1807" s="11"/>
      <c r="T1807" s="78" t="str">
        <f>"owner=" &amp; Tokens!BS1807 &amp; "&amp;filename_for_metadata=" &amp; Tokens!BT1807 &amp; "&amp;offchaindata_platform=" &amp; $B$17 &amp; "&amp;keyfile=" &amp; $B$5 &amp;  "&amp;repository=" &amp; $B$18</f>
        <v>owner=AeDSKpNsSENahGHS7fCrAxcDtcNXjyLM68b4gHoTBkC&amp;filename_for_metadata=PASSFestival_COR22E502&amp;offchaindata_platform=Github&amp;keyfile=Paul&amp;repository=CalviOnTheRocks2022</v>
      </c>
      <c r="U1807" s="78" t="str">
        <f t="shared" si="57"/>
        <v>{"name":"#502 Pass Festival",_x000D_
"symbol":"COR22E502",_x000D_
"description":"Pass Festival / Pass NFT Festival - 1 édition Calvi on the Rocks 2022",_x000D_
"seller_fee_basis_points":1000,_x000D_
"image":"https://bafybeigrimjev32njdoj5psdq4svecfakajgedtbq3bmc7c3irqztsmzme.ipfs.nftstorage.link?image_502.webp",_x000D_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07" s="78" t="str">
        <f>formatRow(Tokens!C$2:I$2,Tokens!C1807:I1807)</f>
        <v>"name":"#502 Pass Festival",_x000D_
"symbol":"COR22E502",_x000D_
"description":"Pass Festival / Pass NFT Festival - 1 édition Calvi on the Rocks 2022",_x000D_
"seller_fee_basis_points":1000,_x000D_
"image":"https://bafybeigrimjev32njdoj5psdq4svecfakajgedtbq3bmc7c3irqztsmzme.ipfs.nftstorage.link?image_502.webp",_x000D_
"Issuer":"NfluenT for Calvi On The rocks",_x000D_
"external_url":""</v>
      </c>
      <c r="W1807" s="78" t="str">
        <f>formatRow(Tokens!J$2:AV$2,Tokens!J1807:AV1807,2,"attributes")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7" s="78" t="str">
        <f>formatRow(Tokens!AX$2:BC$2,Tokens!AX1807:BC1807,2,"creators")</f>
        <v>"creators":[{"address":"ncreator",_x000D_
"share":10},{"address":"cotrcrea",_x000D_
"share":90},{"address":"nminer",_x000D_
"share":0}]</v>
      </c>
      <c r="Y1807" s="78" t="str">
        <f>formatRow(Tokens!BD$2:BI$2,Tokens!BD1807:BI1807,2,"files")</f>
        <v>"files":[]</v>
      </c>
      <c r="Z1807" s="78"/>
      <c r="AA1807" s="78"/>
      <c r="AB1807" s="78"/>
      <c r="AC1807" s="78" t="str">
        <f>formatRow(Tokens!BJ$2:BK$2,Tokens!BJ1807:BK1807,0,"collection")</f>
        <v>"collection":{"name":"PASS Festival",_x000D_
"family":"Calvi On The Rocks"}</v>
      </c>
      <c r="AD1807" s="1" t="str">
        <f>formatRow(Tokens!BN$2:BR$2,Tokens!BN1807:BR1807,0,"marketplace")</f>
        <v>"marketplace":{"initial_price":294,_x000D_
"reservation_price":"",_x000D_
"duration":"",_x000D_
"max_mint":1,_x000D_
"sell_date":"25/06/2022"}</v>
      </c>
      <c r="AE1807" s="1"/>
    </row>
    <row r="1808" spans="4:31" ht="14.25" customHeight="1" x14ac:dyDescent="0.3">
      <c r="D1808" s="1">
        <f>Tokens!B1808</f>
        <v>503</v>
      </c>
      <c r="E1808" s="17" t="str">
        <f>IF(Tokens!C1808="","",Tokens!C1808)</f>
        <v>#503 Pass Festival</v>
      </c>
      <c r="F1808"/>
      <c r="G1808"/>
      <c r="H1808"/>
      <c r="I1808"/>
      <c r="J1808"/>
      <c r="M1808"/>
      <c r="N1808"/>
      <c r="O1808" s="15" t="str">
        <f t="shared" si="56"/>
        <v>_</v>
      </c>
      <c r="P1808" s="18" t="str">
        <f>IF(F1808="stop","",IF(F1808&lt;&gt;"",HYPERLINK(Settings!$B$5 &amp; "/manage/?network=" &amp; LOWER(B$8) &amp; "&amp;search=token&amp;account=" &amp; ToMint!$B$5 &amp; "&amp;view=" &amp; ToMint!J1808,"TokenSol"),""))</f>
        <v/>
      </c>
      <c r="Q1808" s="2"/>
      <c r="R1808" s="2"/>
      <c r="S1808" s="11"/>
      <c r="T1808" s="78" t="str">
        <f>"owner=" &amp; Tokens!BS1808 &amp; "&amp;filename_for_metadata=" &amp; Tokens!BT1808 &amp; "&amp;offchaindata_platform=" &amp; $B$17 &amp; "&amp;keyfile=" &amp; $B$5 &amp;  "&amp;repository=" &amp; $B$18</f>
        <v>owner=AeDSKpNsSENahGHS7fCrAxcDtcNXjyLM68b4gHoTBkC&amp;filename_for_metadata=PASSFestival_COR22E503&amp;offchaindata_platform=Github&amp;keyfile=Paul&amp;repository=CalviOnTheRocks2022</v>
      </c>
      <c r="U1808" s="78" t="str">
        <f t="shared" si="57"/>
        <v>{"name":"#503 Pass Festival",_x000D_
"symbol":"COR22E503",_x000D_
"description":"Pass Festival / Pass NFT Festival - 1 édition Calvi on the Rocks 2022",_x000D_
"seller_fee_basis_points":1000,_x000D_
"image":"https://bafybeia7uduehjttuamc4q4b2cac3i2sxallrujxohvqjxvtjnfjbp4jeq.ipfs.nftstorage.link?image_503.webp",_x000D_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08" s="78" t="str">
        <f>formatRow(Tokens!C$2:I$2,Tokens!C1808:I1808)</f>
        <v>"name":"#503 Pass Festival",_x000D_
"symbol":"COR22E503",_x000D_
"description":"Pass Festival / Pass NFT Festival - 1 édition Calvi on the Rocks 2022",_x000D_
"seller_fee_basis_points":1000,_x000D_
"image":"https://bafybeia7uduehjttuamc4q4b2cac3i2sxallrujxohvqjxvtjnfjbp4jeq.ipfs.nftstorage.link?image_503.webp",_x000D_
"Issuer":"NfluenT for Calvi On The rocks",_x000D_
"external_url":""</v>
      </c>
      <c r="W1808" s="78" t="str">
        <f>formatRow(Tokens!J$2:AV$2,Tokens!J1808:AV1808,2,"attributes")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8" s="78" t="str">
        <f>formatRow(Tokens!AX$2:BC$2,Tokens!AX1808:BC1808,2,"creators")</f>
        <v>"creators":[{"address":"ncreator",_x000D_
"share":10},{"address":"cotrcrea",_x000D_
"share":90},{"address":"nminer",_x000D_
"share":0}]</v>
      </c>
      <c r="Y1808" s="78" t="str">
        <f>formatRow(Tokens!BD$2:BI$2,Tokens!BD1808:BI1808,2,"files")</f>
        <v>"files":[]</v>
      </c>
      <c r="Z1808" s="78"/>
      <c r="AA1808" s="78"/>
      <c r="AB1808" s="78"/>
      <c r="AC1808" s="78" t="str">
        <f>formatRow(Tokens!BJ$2:BK$2,Tokens!BJ1808:BK1808,0,"collection")</f>
        <v>"collection":{"name":"PASS Festival",_x000D_
"family":"Calvi On The Rocks"}</v>
      </c>
      <c r="AD1808" s="1" t="str">
        <f>formatRow(Tokens!BN$2:BR$2,Tokens!BN1808:BR1808,0,"marketplace")</f>
        <v>"marketplace":{"initial_price":294,_x000D_
"reservation_price":"",_x000D_
"duration":"",_x000D_
"max_mint":1,_x000D_
"sell_date":"25/06/2022"}</v>
      </c>
      <c r="AE1808" s="1"/>
    </row>
    <row r="1809" spans="4:31" ht="14.25" customHeight="1" x14ac:dyDescent="0.3">
      <c r="D1809" s="1">
        <f>Tokens!B1809</f>
        <v>504</v>
      </c>
      <c r="E1809" s="17" t="str">
        <f>IF(Tokens!C1809="","",Tokens!C1809)</f>
        <v>#504 Pass Festival</v>
      </c>
      <c r="F1809"/>
      <c r="G1809"/>
      <c r="H1809"/>
      <c r="I1809"/>
      <c r="J1809"/>
      <c r="M1809"/>
      <c r="N1809"/>
      <c r="O1809" s="15" t="str">
        <f t="shared" si="56"/>
        <v>_</v>
      </c>
      <c r="P1809" s="18" t="str">
        <f>IF(F1809="stop","",IF(F1809&lt;&gt;"",HYPERLINK(Settings!$B$5 &amp; "/manage/?network=" &amp; LOWER(B$8) &amp; "&amp;search=token&amp;account=" &amp; ToMint!$B$5 &amp; "&amp;view=" &amp; ToMint!J1809,"TokenSol"),""))</f>
        <v/>
      </c>
      <c r="Q1809" s="2"/>
      <c r="R1809" s="2"/>
      <c r="S1809" s="11"/>
      <c r="T1809" s="78" t="str">
        <f>"owner=" &amp; Tokens!BS1809 &amp; "&amp;filename_for_metadata=" &amp; Tokens!BT1809 &amp; "&amp;offchaindata_platform=" &amp; $B$17 &amp; "&amp;keyfile=" &amp; $B$5 &amp;  "&amp;repository=" &amp; $B$18</f>
        <v>owner=AeDSKpNsSENahGHS7fCrAxcDtcNXjyLM68b4gHoTBkC&amp;filename_for_metadata=PASSFestival_COR22E504&amp;offchaindata_platform=Github&amp;keyfile=Paul&amp;repository=CalviOnTheRocks2022</v>
      </c>
      <c r="U1809" s="78" t="str">
        <f t="shared" si="57"/>
        <v>{"name":"#504 Pass Festival",_x000D_
"symbol":"COR22E504",_x000D_
"description":"Pass Festival / Pass NFT Festival - 1 édition Calvi on the Rocks 2022",_x000D_
"seller_fee_basis_points":1000,_x000D_
"image":"https://bafybeifevhoanru37uwjkn35ryknjdjgab7wo6utwnbq6nsucacof5x66a.ipfs.nftstorage.link?image_504.webp",_x000D_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09" s="78" t="str">
        <f>formatRow(Tokens!C$2:I$2,Tokens!C1809:I1809)</f>
        <v>"name":"#504 Pass Festival",_x000D_
"symbol":"COR22E504",_x000D_
"description":"Pass Festival / Pass NFT Festival - 1 édition Calvi on the Rocks 2022",_x000D_
"seller_fee_basis_points":1000,_x000D_
"image":"https://bafybeifevhoanru37uwjkn35ryknjdjgab7wo6utwnbq6nsucacof5x66a.ipfs.nftstorage.link?image_504.webp",_x000D_
"Issuer":"NfluenT for Calvi On The rocks",_x000D_
"external_url":""</v>
      </c>
      <c r="W1809" s="78" t="str">
        <f>formatRow(Tokens!J$2:AV$2,Tokens!J1809:AV1809,2,"attributes")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9" s="78" t="str">
        <f>formatRow(Tokens!AX$2:BC$2,Tokens!AX1809:BC1809,2,"creators")</f>
        <v>"creators":[{"address":"ncreator",_x000D_
"share":10},{"address":"cotrcrea",_x000D_
"share":90},{"address":"nminer",_x000D_
"share":0}]</v>
      </c>
      <c r="Y1809" s="78" t="str">
        <f>formatRow(Tokens!BD$2:BI$2,Tokens!BD1809:BI1809,2,"files")</f>
        <v>"files":[]</v>
      </c>
      <c r="Z1809" s="78"/>
      <c r="AA1809" s="78"/>
      <c r="AB1809" s="78"/>
      <c r="AC1809" s="78" t="str">
        <f>formatRow(Tokens!BJ$2:BK$2,Tokens!BJ1809:BK1809,0,"collection")</f>
        <v>"collection":{"name":"PASS Festival",_x000D_
"family":"Calvi On The Rocks"}</v>
      </c>
      <c r="AD1809" s="1" t="str">
        <f>formatRow(Tokens!BN$2:BR$2,Tokens!BN1809:BR1809,0,"marketplace")</f>
        <v>"marketplace":{"initial_price":294,_x000D_
"reservation_price":"",_x000D_
"duration":"",_x000D_
"max_mint":1,_x000D_
"sell_date":"25/06/2022"}</v>
      </c>
      <c r="AE1809" s="1"/>
    </row>
    <row r="1810" spans="4:31" ht="14.25" customHeight="1" x14ac:dyDescent="0.3">
      <c r="D1810" s="1">
        <f>Tokens!B1810</f>
        <v>505</v>
      </c>
      <c r="E1810" s="17" t="str">
        <f>IF(Tokens!C1810="","",Tokens!C1810)</f>
        <v>#505 Pass Festival</v>
      </c>
      <c r="F1810"/>
      <c r="G1810"/>
      <c r="H1810"/>
      <c r="I1810"/>
      <c r="J1810"/>
      <c r="M1810"/>
      <c r="N1810"/>
      <c r="O1810" s="15" t="str">
        <f t="shared" si="56"/>
        <v>_</v>
      </c>
      <c r="P1810" s="18" t="str">
        <f>IF(F1810="stop","",IF(F1810&lt;&gt;"",HYPERLINK(Settings!$B$5 &amp; "/manage/?network=" &amp; LOWER(B$8) &amp; "&amp;search=token&amp;account=" &amp; ToMint!$B$5 &amp; "&amp;view=" &amp; ToMint!J1810,"TokenSol"),""))</f>
        <v/>
      </c>
      <c r="Q1810" s="2"/>
      <c r="R1810" s="2"/>
      <c r="S1810" s="11"/>
      <c r="T1810" s="78" t="str">
        <f>"owner=" &amp; Tokens!BS1810 &amp; "&amp;filename_for_metadata=" &amp; Tokens!BT1810 &amp; "&amp;offchaindata_platform=" &amp; $B$17 &amp; "&amp;keyfile=" &amp; $B$5 &amp;  "&amp;repository=" &amp; $B$18</f>
        <v>owner=AeDSKpNsSENahGHS7fCrAxcDtcNXjyLM68b4gHoTBkC&amp;filename_for_metadata=PASSFestival_COR22E505&amp;offchaindata_platform=Github&amp;keyfile=Paul&amp;repository=CalviOnTheRocks2022</v>
      </c>
      <c r="U1810" s="78" t="str">
        <f t="shared" si="57"/>
        <v>{"name":"#505 Pass Festival",_x000D_
"symbol":"COR22E505",_x000D_
"description":"Pass Festival / Pass NFT Festival - 1 édition Calvi on the Rocks 2022",_x000D_
"seller_fee_basis_points":1000,_x000D_
"image":"https://bafybeie7zcwgtkldai7riw4sh74e5v6ngmx5ewvjg3tzsfgt5jllfm5aqe.ipfs.nftstorage.link?image_505.webp",_x000D_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10" s="78" t="str">
        <f>formatRow(Tokens!C$2:I$2,Tokens!C1810:I1810)</f>
        <v>"name":"#505 Pass Festival",_x000D_
"symbol":"COR22E505",_x000D_
"description":"Pass Festival / Pass NFT Festival - 1 édition Calvi on the Rocks 2022",_x000D_
"seller_fee_basis_points":1000,_x000D_
"image":"https://bafybeie7zcwgtkldai7riw4sh74e5v6ngmx5ewvjg3tzsfgt5jllfm5aqe.ipfs.nftstorage.link?image_505.webp",_x000D_
"Issuer":"NfluenT for Calvi On The rocks",_x000D_
"external_url":""</v>
      </c>
      <c r="W1810" s="78" t="str">
        <f>formatRow(Tokens!J$2:AV$2,Tokens!J1810:AV1810,2,"attributes")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0" s="78" t="str">
        <f>formatRow(Tokens!AX$2:BC$2,Tokens!AX1810:BC1810,2,"creators")</f>
        <v>"creators":[{"address":"ncreator",_x000D_
"share":10},{"address":"cotrcrea",_x000D_
"share":90},{"address":"nminer",_x000D_
"share":0}]</v>
      </c>
      <c r="Y1810" s="78" t="str">
        <f>formatRow(Tokens!BD$2:BI$2,Tokens!BD1810:BI1810,2,"files")</f>
        <v>"files":[]</v>
      </c>
      <c r="Z1810" s="78"/>
      <c r="AA1810" s="78"/>
      <c r="AB1810" s="78"/>
      <c r="AC1810" s="78" t="str">
        <f>formatRow(Tokens!BJ$2:BK$2,Tokens!BJ1810:BK1810,0,"collection")</f>
        <v>"collection":{"name":"PASS Festival",_x000D_
"family":"Calvi On The Rocks"}</v>
      </c>
      <c r="AD1810" s="1" t="str">
        <f>formatRow(Tokens!BN$2:BR$2,Tokens!BN1810:BR1810,0,"marketplace")</f>
        <v>"marketplace":{"initial_price":294,_x000D_
"reservation_price":"",_x000D_
"duration":"",_x000D_
"max_mint":1,_x000D_
"sell_date":"25/06/2022"}</v>
      </c>
      <c r="AE1810" s="1"/>
    </row>
    <row r="1811" spans="4:31" ht="14.25" customHeight="1" x14ac:dyDescent="0.3">
      <c r="D1811" s="1">
        <f>Tokens!B1811</f>
        <v>506</v>
      </c>
      <c r="E1811" s="17" t="str">
        <f>IF(Tokens!C1811="","",Tokens!C1811)</f>
        <v>#506 Pass Festival</v>
      </c>
      <c r="F1811"/>
      <c r="G1811"/>
      <c r="H1811"/>
      <c r="I1811"/>
      <c r="J1811"/>
      <c r="M1811"/>
      <c r="N1811"/>
      <c r="O1811" s="15" t="str">
        <f t="shared" si="56"/>
        <v>_</v>
      </c>
      <c r="P1811" s="18" t="str">
        <f>IF(F1811="stop","",IF(F1811&lt;&gt;"",HYPERLINK(Settings!$B$5 &amp; "/manage/?network=" &amp; LOWER(B$8) &amp; "&amp;search=token&amp;account=" &amp; ToMint!$B$5 &amp; "&amp;view=" &amp; ToMint!J1811,"TokenSol"),""))</f>
        <v/>
      </c>
      <c r="Q1811" s="2"/>
      <c r="R1811" s="2"/>
      <c r="S1811" s="11"/>
      <c r="T1811" s="78" t="str">
        <f>"owner=" &amp; Tokens!BS1811 &amp; "&amp;filename_for_metadata=" &amp; Tokens!BT1811 &amp; "&amp;offchaindata_platform=" &amp; $B$17 &amp; "&amp;keyfile=" &amp; $B$5 &amp;  "&amp;repository=" &amp; $B$18</f>
        <v>owner=AeDSKpNsSENahGHS7fCrAxcDtcNXjyLM68b4gHoTBkC&amp;filename_for_metadata=PASSFestival_COR22E506&amp;offchaindata_platform=Github&amp;keyfile=Paul&amp;repository=CalviOnTheRocks2022</v>
      </c>
      <c r="U1811" s="78" t="str">
        <f t="shared" si="57"/>
        <v>{"name":"#506 Pass Festival",_x000D_
"symbol":"COR22E506",_x000D_
"description":"Pass Festival / Pass NFT Festival - 1 édition Calvi on the Rocks 2022",_x000D_
"seller_fee_basis_points":1000,_x000D_
"image":"https://bafybeibgvtlntunlarr3byhwzz6qybddbudq22fk4lmxbgqkyjq4y3mqce.ipfs.nftstorage.link?image_506.webp",_x000D_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11" s="78" t="str">
        <f>formatRow(Tokens!C$2:I$2,Tokens!C1811:I1811)</f>
        <v>"name":"#506 Pass Festival",_x000D_
"symbol":"COR22E506",_x000D_
"description":"Pass Festival / Pass NFT Festival - 1 édition Calvi on the Rocks 2022",_x000D_
"seller_fee_basis_points":1000,_x000D_
"image":"https://bafybeibgvtlntunlarr3byhwzz6qybddbudq22fk4lmxbgqkyjq4y3mqce.ipfs.nftstorage.link?image_506.webp",_x000D_
"Issuer":"NfluenT for Calvi On The rocks",_x000D_
"external_url":""</v>
      </c>
      <c r="W1811" s="78" t="str">
        <f>formatRow(Tokens!J$2:AV$2,Tokens!J1811:AV1811,2,"attributes")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1" s="78" t="str">
        <f>formatRow(Tokens!AX$2:BC$2,Tokens!AX1811:BC1811,2,"creators")</f>
        <v>"creators":[{"address":"ncreator",_x000D_
"share":10},{"address":"cotrcrea",_x000D_
"share":90},{"address":"nminer",_x000D_
"share":0}]</v>
      </c>
      <c r="Y1811" s="78" t="str">
        <f>formatRow(Tokens!BD$2:BI$2,Tokens!BD1811:BI1811,2,"files")</f>
        <v>"files":[]</v>
      </c>
      <c r="Z1811" s="78"/>
      <c r="AA1811" s="78"/>
      <c r="AB1811" s="78"/>
      <c r="AC1811" s="78" t="str">
        <f>formatRow(Tokens!BJ$2:BK$2,Tokens!BJ1811:BK1811,0,"collection")</f>
        <v>"collection":{"name":"PASS Festival",_x000D_
"family":"Calvi On The Rocks"}</v>
      </c>
      <c r="AD1811" s="1" t="str">
        <f>formatRow(Tokens!BN$2:BR$2,Tokens!BN1811:BR1811,0,"marketplace")</f>
        <v>"marketplace":{"initial_price":294,_x000D_
"reservation_price":"",_x000D_
"duration":"",_x000D_
"max_mint":1,_x000D_
"sell_date":"25/06/2022"}</v>
      </c>
      <c r="AE1811" s="1"/>
    </row>
    <row r="1812" spans="4:31" ht="14.25" customHeight="1" x14ac:dyDescent="0.3">
      <c r="D1812" s="1">
        <f>Tokens!B1812</f>
        <v>507</v>
      </c>
      <c r="E1812" s="17" t="str">
        <f>IF(Tokens!C1812="","",Tokens!C1812)</f>
        <v>#507 Pass Festival</v>
      </c>
      <c r="F1812"/>
      <c r="G1812"/>
      <c r="H1812"/>
      <c r="I1812"/>
      <c r="J1812"/>
      <c r="M1812"/>
      <c r="N1812"/>
      <c r="O1812" s="15" t="str">
        <f t="shared" si="56"/>
        <v>_</v>
      </c>
      <c r="P1812" s="18" t="str">
        <f>IF(F1812="stop","",IF(F1812&lt;&gt;"",HYPERLINK(Settings!$B$5 &amp; "/manage/?network=" &amp; LOWER(B$8) &amp; "&amp;search=token&amp;account=" &amp; ToMint!$B$5 &amp; "&amp;view=" &amp; ToMint!J1812,"TokenSol"),""))</f>
        <v/>
      </c>
      <c r="Q1812" s="2"/>
      <c r="R1812" s="2"/>
      <c r="S1812" s="11"/>
      <c r="T1812" s="78" t="str">
        <f>"owner=" &amp; Tokens!BS1812 &amp; "&amp;filename_for_metadata=" &amp; Tokens!BT1812 &amp; "&amp;offchaindata_platform=" &amp; $B$17 &amp; "&amp;keyfile=" &amp; $B$5 &amp;  "&amp;repository=" &amp; $B$18</f>
        <v>owner=AeDSKpNsSENahGHS7fCrAxcDtcNXjyLM68b4gHoTBkC&amp;filename_for_metadata=PASSFestival_COR22E507&amp;offchaindata_platform=Github&amp;keyfile=Paul&amp;repository=CalviOnTheRocks2022</v>
      </c>
      <c r="U1812" s="78" t="str">
        <f t="shared" si="57"/>
        <v>{"name":"#507 Pass Festival",_x000D_
"symbol":"COR22E507",_x000D_
"description":"Pass Festival / Pass NFT Festival - 1 édition Calvi on the Rocks 2022",_x000D_
"seller_fee_basis_points":1000,_x000D_
"image":"https://bafybeia3ylw22mggtq2fzmbniuvwnpxynxd4nfb6bvvgc7lv3ko6g5wrn4.ipfs.nftstorage.link?image_507.webp",_x000D_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12" s="78" t="str">
        <f>formatRow(Tokens!C$2:I$2,Tokens!C1812:I1812)</f>
        <v>"name":"#507 Pass Festival",_x000D_
"symbol":"COR22E507",_x000D_
"description":"Pass Festival / Pass NFT Festival - 1 édition Calvi on the Rocks 2022",_x000D_
"seller_fee_basis_points":1000,_x000D_
"image":"https://bafybeia3ylw22mggtq2fzmbniuvwnpxynxd4nfb6bvvgc7lv3ko6g5wrn4.ipfs.nftstorage.link?image_507.webp",_x000D_
"Issuer":"NfluenT for Calvi On The rocks",_x000D_
"external_url":""</v>
      </c>
      <c r="W1812" s="78" t="str">
        <f>formatRow(Tokens!J$2:AV$2,Tokens!J1812:AV1812,2,"attributes")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2" s="78" t="str">
        <f>formatRow(Tokens!AX$2:BC$2,Tokens!AX1812:BC1812,2,"creators")</f>
        <v>"creators":[{"address":"ncreator",_x000D_
"share":10},{"address":"cotrcrea",_x000D_
"share":90},{"address":"nminer",_x000D_
"share":0}]</v>
      </c>
      <c r="Y1812" s="78" t="str">
        <f>formatRow(Tokens!BD$2:BI$2,Tokens!BD1812:BI1812,2,"files")</f>
        <v>"files":[]</v>
      </c>
      <c r="Z1812" s="78"/>
      <c r="AA1812" s="78"/>
      <c r="AB1812" s="78"/>
      <c r="AC1812" s="78" t="str">
        <f>formatRow(Tokens!BJ$2:BK$2,Tokens!BJ1812:BK1812,0,"collection")</f>
        <v>"collection":{"name":"PASS Festival",_x000D_
"family":"Calvi On The Rocks"}</v>
      </c>
      <c r="AD1812" s="1" t="str">
        <f>formatRow(Tokens!BN$2:BR$2,Tokens!BN1812:BR1812,0,"marketplace")</f>
        <v>"marketplace":{"initial_price":294,_x000D_
"reservation_price":"",_x000D_
"duration":"",_x000D_
"max_mint":1,_x000D_
"sell_date":"25/06/2022"}</v>
      </c>
      <c r="AE1812" s="1"/>
    </row>
    <row r="1813" spans="4:31" ht="14.25" customHeight="1" x14ac:dyDescent="0.3">
      <c r="D1813" s="1">
        <f>Tokens!B1813</f>
        <v>508</v>
      </c>
      <c r="E1813" s="17" t="str">
        <f>IF(Tokens!C1813="","",Tokens!C1813)</f>
        <v>#508 Pass Festival</v>
      </c>
      <c r="F1813"/>
      <c r="G1813"/>
      <c r="H1813"/>
      <c r="I1813"/>
      <c r="J1813"/>
      <c r="M1813"/>
      <c r="N1813"/>
      <c r="O1813" s="15" t="str">
        <f t="shared" si="56"/>
        <v>_</v>
      </c>
      <c r="P1813" s="18" t="str">
        <f>IF(F1813="stop","",IF(F1813&lt;&gt;"",HYPERLINK(Settings!$B$5 &amp; "/manage/?network=" &amp; LOWER(B$8) &amp; "&amp;search=token&amp;account=" &amp; ToMint!$B$5 &amp; "&amp;view=" &amp; ToMint!J1813,"TokenSol"),""))</f>
        <v/>
      </c>
      <c r="Q1813" s="2"/>
      <c r="R1813" s="2"/>
      <c r="S1813" s="11"/>
      <c r="T1813" s="78" t="str">
        <f>"owner=" &amp; Tokens!BS1813 &amp; "&amp;filename_for_metadata=" &amp; Tokens!BT1813 &amp; "&amp;offchaindata_platform=" &amp; $B$17 &amp; "&amp;keyfile=" &amp; $B$5 &amp;  "&amp;repository=" &amp; $B$18</f>
        <v>owner=AeDSKpNsSENahGHS7fCrAxcDtcNXjyLM68b4gHoTBkC&amp;filename_for_metadata=PASSFestival_COR22E508&amp;offchaindata_platform=Github&amp;keyfile=Paul&amp;repository=CalviOnTheRocks2022</v>
      </c>
      <c r="U1813" s="78" t="str">
        <f t="shared" si="57"/>
        <v>{"name":"#508 Pass Festival",_x000D_
"symbol":"COR22E508",_x000D_
"description":"Pass Festival / Pass NFT Festival - 1 édition Calvi on the Rocks 2022",_x000D_
"seller_fee_basis_points":1000,_x000D_
"image":"https://bafybeib5ybdhxayifop62qzo3627sobjunuaqp7f4me7qbrbizthw4diqa.ipfs.nftstorage.link?image_508.webp",_x000D_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13" s="78" t="str">
        <f>formatRow(Tokens!C$2:I$2,Tokens!C1813:I1813)</f>
        <v>"name":"#508 Pass Festival",_x000D_
"symbol":"COR22E508",_x000D_
"description":"Pass Festival / Pass NFT Festival - 1 édition Calvi on the Rocks 2022",_x000D_
"seller_fee_basis_points":1000,_x000D_
"image":"https://bafybeib5ybdhxayifop62qzo3627sobjunuaqp7f4me7qbrbizthw4diqa.ipfs.nftstorage.link?image_508.webp",_x000D_
"Issuer":"NfluenT for Calvi On The rocks",_x000D_
"external_url":""</v>
      </c>
      <c r="W1813" s="78" t="str">
        <f>formatRow(Tokens!J$2:AV$2,Tokens!J1813:AV1813,2,"attributes")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3" s="78" t="str">
        <f>formatRow(Tokens!AX$2:BC$2,Tokens!AX1813:BC1813,2,"creators")</f>
        <v>"creators":[{"address":"ncreator",_x000D_
"share":10},{"address":"cotrcrea",_x000D_
"share":90},{"address":"nminer",_x000D_
"share":0}]</v>
      </c>
      <c r="Y1813" s="78" t="str">
        <f>formatRow(Tokens!BD$2:BI$2,Tokens!BD1813:BI1813,2,"files")</f>
        <v>"files":[]</v>
      </c>
      <c r="Z1813" s="78"/>
      <c r="AA1813" s="78"/>
      <c r="AB1813" s="78"/>
      <c r="AC1813" s="78" t="str">
        <f>formatRow(Tokens!BJ$2:BK$2,Tokens!BJ1813:BK1813,0,"collection")</f>
        <v>"collection":{"name":"PASS Festival",_x000D_
"family":"Calvi On The Rocks"}</v>
      </c>
      <c r="AD1813" s="1" t="str">
        <f>formatRow(Tokens!BN$2:BR$2,Tokens!BN1813:BR1813,0,"marketplace")</f>
        <v>"marketplace":{"initial_price":294,_x000D_
"reservation_price":"",_x000D_
"duration":"",_x000D_
"max_mint":1,_x000D_
"sell_date":"25/06/2022"}</v>
      </c>
      <c r="AE1813" s="1"/>
    </row>
    <row r="1814" spans="4:31" ht="14.25" customHeight="1" x14ac:dyDescent="0.3">
      <c r="D1814" s="1">
        <f>Tokens!B1814</f>
        <v>509</v>
      </c>
      <c r="E1814" s="17" t="str">
        <f>IF(Tokens!C1814="","",Tokens!C1814)</f>
        <v>#509 Pass Festival</v>
      </c>
      <c r="F1814"/>
      <c r="G1814"/>
      <c r="H1814"/>
      <c r="I1814"/>
      <c r="J1814"/>
      <c r="M1814"/>
      <c r="N1814"/>
      <c r="O1814" s="15" t="str">
        <f t="shared" si="56"/>
        <v>_</v>
      </c>
      <c r="P1814" s="18" t="str">
        <f>IF(F1814="stop","",IF(F1814&lt;&gt;"",HYPERLINK(Settings!$B$5 &amp; "/manage/?network=" &amp; LOWER(B$8) &amp; "&amp;search=token&amp;account=" &amp; ToMint!$B$5 &amp; "&amp;view=" &amp; ToMint!J1814,"TokenSol"),""))</f>
        <v/>
      </c>
      <c r="Q1814" s="2"/>
      <c r="R1814" s="2"/>
      <c r="S1814" s="11"/>
      <c r="T1814" s="78" t="str">
        <f>"owner=" &amp; Tokens!BS1814 &amp; "&amp;filename_for_metadata=" &amp; Tokens!BT1814 &amp; "&amp;offchaindata_platform=" &amp; $B$17 &amp; "&amp;keyfile=" &amp; $B$5 &amp;  "&amp;repository=" &amp; $B$18</f>
        <v>owner=AeDSKpNsSENahGHS7fCrAxcDtcNXjyLM68b4gHoTBkC&amp;filename_for_metadata=PASSFestival_COR22E509&amp;offchaindata_platform=Github&amp;keyfile=Paul&amp;repository=CalviOnTheRocks2022</v>
      </c>
      <c r="U1814" s="78" t="str">
        <f t="shared" si="57"/>
        <v>{"name":"#509 Pass Festival",_x000D_
"symbol":"COR22E509",_x000D_
"description":"Pass Festival / Pass NFT Festival - 1 édition Calvi on the Rocks 2022",_x000D_
"seller_fee_basis_points":1000,_x000D_
"image":"https://bafybeifr3uabswjux6jusbwo7bifnucegoo6ewmzzb3ylzi5cjhlyhzlhu.ipfs.nftstorage.link?image_509.webp",_x000D_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14" s="78" t="str">
        <f>formatRow(Tokens!C$2:I$2,Tokens!C1814:I1814)</f>
        <v>"name":"#509 Pass Festival",_x000D_
"symbol":"COR22E509",_x000D_
"description":"Pass Festival / Pass NFT Festival - 1 édition Calvi on the Rocks 2022",_x000D_
"seller_fee_basis_points":1000,_x000D_
"image":"https://bafybeifr3uabswjux6jusbwo7bifnucegoo6ewmzzb3ylzi5cjhlyhzlhu.ipfs.nftstorage.link?image_509.webp",_x000D_
"Issuer":"NfluenT for Calvi On The rocks",_x000D_
"external_url":""</v>
      </c>
      <c r="W1814" s="78" t="str">
        <f>formatRow(Tokens!J$2:AV$2,Tokens!J1814:AV1814,2,"attributes")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4" s="78" t="str">
        <f>formatRow(Tokens!AX$2:BC$2,Tokens!AX1814:BC1814,2,"creators")</f>
        <v>"creators":[{"address":"ncreator",_x000D_
"share":10},{"address":"cotrcrea",_x000D_
"share":90},{"address":"nminer",_x000D_
"share":0}]</v>
      </c>
      <c r="Y1814" s="78" t="str">
        <f>formatRow(Tokens!BD$2:BI$2,Tokens!BD1814:BI1814,2,"files")</f>
        <v>"files":[]</v>
      </c>
      <c r="Z1814" s="78"/>
      <c r="AA1814" s="78"/>
      <c r="AB1814" s="78"/>
      <c r="AC1814" s="78" t="str">
        <f>formatRow(Tokens!BJ$2:BK$2,Tokens!BJ1814:BK1814,0,"collection")</f>
        <v>"collection":{"name":"PASS Festival",_x000D_
"family":"Calvi On The Rocks"}</v>
      </c>
      <c r="AD1814" s="1" t="str">
        <f>formatRow(Tokens!BN$2:BR$2,Tokens!BN1814:BR1814,0,"marketplace")</f>
        <v>"marketplace":{"initial_price":294,_x000D_
"reservation_price":"",_x000D_
"duration":"",_x000D_
"max_mint":1,_x000D_
"sell_date":"25/06/2022"}</v>
      </c>
      <c r="AE1814" s="1"/>
    </row>
    <row r="1815" spans="4:31" ht="14.25" customHeight="1" x14ac:dyDescent="0.3">
      <c r="D1815" s="1">
        <f>Tokens!B1815</f>
        <v>510</v>
      </c>
      <c r="E1815" s="17" t="str">
        <f>IF(Tokens!C1815="","",Tokens!C1815)</f>
        <v>#510 Pass Festival</v>
      </c>
      <c r="F1815"/>
      <c r="G1815"/>
      <c r="H1815"/>
      <c r="I1815"/>
      <c r="J1815"/>
      <c r="M1815"/>
      <c r="N1815"/>
      <c r="O1815" s="15" t="str">
        <f t="shared" si="56"/>
        <v>_</v>
      </c>
      <c r="P1815" s="18" t="str">
        <f>IF(F1815="stop","",IF(F1815&lt;&gt;"",HYPERLINK(Settings!$B$5 &amp; "/manage/?network=" &amp; LOWER(B$8) &amp; "&amp;search=token&amp;account=" &amp; ToMint!$B$5 &amp; "&amp;view=" &amp; ToMint!J1815,"TokenSol"),""))</f>
        <v/>
      </c>
      <c r="Q1815" s="2"/>
      <c r="R1815" s="2"/>
      <c r="S1815" s="11"/>
      <c r="T1815" s="78" t="str">
        <f>"owner=" &amp; Tokens!BS1815 &amp; "&amp;filename_for_metadata=" &amp; Tokens!BT1815 &amp; "&amp;offchaindata_platform=" &amp; $B$17 &amp; "&amp;keyfile=" &amp; $B$5 &amp;  "&amp;repository=" &amp; $B$18</f>
        <v>owner=AeDSKpNsSENahGHS7fCrAxcDtcNXjyLM68b4gHoTBkC&amp;filename_for_metadata=PASSFestival_COR22E510&amp;offchaindata_platform=Github&amp;keyfile=Paul&amp;repository=CalviOnTheRocks2022</v>
      </c>
      <c r="U1815" s="78" t="str">
        <f t="shared" si="57"/>
        <v>{"name":"#510 Pass Festival",_x000D_
"symbol":"COR22E510",_x000D_
"description":"Pass Festival / Pass NFT Festival - 1 édition Calvi on the Rocks 2022",_x000D_
"seller_fee_basis_points":1000,_x000D_
"image":"https://bafybeig6b4nux52xo2xfvo5gwndyn5r5yndbfnbbvi44ycpqx4r7fgqkiq.ipfs.nftstorage.link?image_510.webp",_x000D_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15" s="78" t="str">
        <f>formatRow(Tokens!C$2:I$2,Tokens!C1815:I1815)</f>
        <v>"name":"#510 Pass Festival",_x000D_
"symbol":"COR22E510",_x000D_
"description":"Pass Festival / Pass NFT Festival - 1 édition Calvi on the Rocks 2022",_x000D_
"seller_fee_basis_points":1000,_x000D_
"image":"https://bafybeig6b4nux52xo2xfvo5gwndyn5r5yndbfnbbvi44ycpqx4r7fgqkiq.ipfs.nftstorage.link?image_510.webp",_x000D_
"Issuer":"NfluenT for Calvi On The rocks",_x000D_
"external_url":""</v>
      </c>
      <c r="W1815" s="78" t="str">
        <f>formatRow(Tokens!J$2:AV$2,Tokens!J1815:AV1815,2,"attributes")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5" s="78" t="str">
        <f>formatRow(Tokens!AX$2:BC$2,Tokens!AX1815:BC1815,2,"creators")</f>
        <v>"creators":[{"address":"ncreator",_x000D_
"share":10},{"address":"cotrcrea",_x000D_
"share":90},{"address":"nminer",_x000D_
"share":0}]</v>
      </c>
      <c r="Y1815" s="78" t="str">
        <f>formatRow(Tokens!BD$2:BI$2,Tokens!BD1815:BI1815,2,"files")</f>
        <v>"files":[]</v>
      </c>
      <c r="Z1815" s="78"/>
      <c r="AA1815" s="78"/>
      <c r="AB1815" s="78"/>
      <c r="AC1815" s="78" t="str">
        <f>formatRow(Tokens!BJ$2:BK$2,Tokens!BJ1815:BK1815,0,"collection")</f>
        <v>"collection":{"name":"PASS Festival",_x000D_
"family":"Calvi On The Rocks"}</v>
      </c>
      <c r="AD1815" s="1" t="str">
        <f>formatRow(Tokens!BN$2:BR$2,Tokens!BN1815:BR1815,0,"marketplace")</f>
        <v>"marketplace":{"initial_price":294,_x000D_
"reservation_price":"",_x000D_
"duration":"",_x000D_
"max_mint":1,_x000D_
"sell_date":"25/06/2022"}</v>
      </c>
      <c r="AE1815" s="1"/>
    </row>
    <row r="1816" spans="4:31" ht="14.25" customHeight="1" x14ac:dyDescent="0.3">
      <c r="D1816" s="1">
        <f>Tokens!B1816</f>
        <v>511</v>
      </c>
      <c r="E1816" s="17" t="str">
        <f>IF(Tokens!C1816="","",Tokens!C1816)</f>
        <v>#511 Pass Festival</v>
      </c>
      <c r="F1816"/>
      <c r="G1816"/>
      <c r="H1816"/>
      <c r="I1816"/>
      <c r="J1816"/>
      <c r="M1816"/>
      <c r="N1816"/>
      <c r="O1816" s="15" t="str">
        <f t="shared" si="56"/>
        <v>_</v>
      </c>
      <c r="P1816" s="18" t="str">
        <f>IF(F1816="stop","",IF(F1816&lt;&gt;"",HYPERLINK(Settings!$B$5 &amp; "/manage/?network=" &amp; LOWER(B$8) &amp; "&amp;search=token&amp;account=" &amp; ToMint!$B$5 &amp; "&amp;view=" &amp; ToMint!J1816,"TokenSol"),""))</f>
        <v/>
      </c>
      <c r="Q1816" s="2"/>
      <c r="R1816" s="2"/>
      <c r="S1816" s="11"/>
      <c r="T1816" s="78" t="str">
        <f>"owner=" &amp; Tokens!BS1816 &amp; "&amp;filename_for_metadata=" &amp; Tokens!BT1816 &amp; "&amp;offchaindata_platform=" &amp; $B$17 &amp; "&amp;keyfile=" &amp; $B$5 &amp;  "&amp;repository=" &amp; $B$18</f>
        <v>owner=AeDSKpNsSENahGHS7fCrAxcDtcNXjyLM68b4gHoTBkC&amp;filename_for_metadata=PASSFestival_COR22E511&amp;offchaindata_platform=Github&amp;keyfile=Paul&amp;repository=CalviOnTheRocks2022</v>
      </c>
      <c r="U1816" s="78" t="str">
        <f t="shared" si="57"/>
        <v>{"name":"#511 Pass Festival",_x000D_
"symbol":"COR22E511",_x000D_
"description":"Pass Festival / Pass NFT Festival - 1 édition Calvi on the Rocks 2022",_x000D_
"seller_fee_basis_points":1000,_x000D_
"image":"https://bafybeibbeyhh5oovs65fi7eskglffaxeqpz7bt2mavizv2ct4ekc5vl7jq.ipfs.nftstorage.link?image_511.webp",_x000D_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16" s="78" t="str">
        <f>formatRow(Tokens!C$2:I$2,Tokens!C1816:I1816)</f>
        <v>"name":"#511 Pass Festival",_x000D_
"symbol":"COR22E511",_x000D_
"description":"Pass Festival / Pass NFT Festival - 1 édition Calvi on the Rocks 2022",_x000D_
"seller_fee_basis_points":1000,_x000D_
"image":"https://bafybeibbeyhh5oovs65fi7eskglffaxeqpz7bt2mavizv2ct4ekc5vl7jq.ipfs.nftstorage.link?image_511.webp",_x000D_
"Issuer":"NfluenT for Calvi On The rocks",_x000D_
"external_url":""</v>
      </c>
      <c r="W1816" s="78" t="str">
        <f>formatRow(Tokens!J$2:AV$2,Tokens!J1816:AV1816,2,"attributes")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6" s="78" t="str">
        <f>formatRow(Tokens!AX$2:BC$2,Tokens!AX1816:BC1816,2,"creators")</f>
        <v>"creators":[{"address":"ncreator",_x000D_
"share":10},{"address":"cotrcrea",_x000D_
"share":90},{"address":"nminer",_x000D_
"share":0}]</v>
      </c>
      <c r="Y1816" s="78" t="str">
        <f>formatRow(Tokens!BD$2:BI$2,Tokens!BD1816:BI1816,2,"files")</f>
        <v>"files":[]</v>
      </c>
      <c r="Z1816" s="78"/>
      <c r="AA1816" s="78"/>
      <c r="AB1816" s="78"/>
      <c r="AC1816" s="78" t="str">
        <f>formatRow(Tokens!BJ$2:BK$2,Tokens!BJ1816:BK1816,0,"collection")</f>
        <v>"collection":{"name":"PASS Festival",_x000D_
"family":"Calvi On The Rocks"}</v>
      </c>
      <c r="AD1816" s="1" t="str">
        <f>formatRow(Tokens!BN$2:BR$2,Tokens!BN1816:BR1816,0,"marketplace")</f>
        <v>"marketplace":{"initial_price":294,_x000D_
"reservation_price":"",_x000D_
"duration":"",_x000D_
"max_mint":1,_x000D_
"sell_date":"25/06/2022"}</v>
      </c>
      <c r="AE1816" s="1"/>
    </row>
    <row r="1817" spans="4:31" ht="14.25" customHeight="1" x14ac:dyDescent="0.3">
      <c r="D1817" s="1">
        <f>Tokens!B1817</f>
        <v>512</v>
      </c>
      <c r="E1817" s="17" t="str">
        <f>IF(Tokens!C1817="","",Tokens!C1817)</f>
        <v>#512 Pass Festival</v>
      </c>
      <c r="F1817"/>
      <c r="G1817"/>
      <c r="H1817"/>
      <c r="I1817"/>
      <c r="J1817"/>
      <c r="M1817"/>
      <c r="N1817"/>
      <c r="O1817" s="15" t="str">
        <f t="shared" si="56"/>
        <v>_</v>
      </c>
      <c r="P1817" s="18" t="str">
        <f>IF(F1817="stop","",IF(F1817&lt;&gt;"",HYPERLINK(Settings!$B$5 &amp; "/manage/?network=" &amp; LOWER(B$8) &amp; "&amp;search=token&amp;account=" &amp; ToMint!$B$5 &amp; "&amp;view=" &amp; ToMint!J1817,"TokenSol"),""))</f>
        <v/>
      </c>
      <c r="Q1817" s="2"/>
      <c r="R1817" s="2"/>
      <c r="S1817" s="11"/>
      <c r="T1817" s="78" t="str">
        <f>"owner=" &amp; Tokens!BS1817 &amp; "&amp;filename_for_metadata=" &amp; Tokens!BT1817 &amp; "&amp;offchaindata_platform=" &amp; $B$17 &amp; "&amp;keyfile=" &amp; $B$5 &amp;  "&amp;repository=" &amp; $B$18</f>
        <v>owner=AeDSKpNsSENahGHS7fCrAxcDtcNXjyLM68b4gHoTBkC&amp;filename_for_metadata=PASSFestival_COR22E512&amp;offchaindata_platform=Github&amp;keyfile=Paul&amp;repository=CalviOnTheRocks2022</v>
      </c>
      <c r="U1817" s="78" t="str">
        <f t="shared" si="57"/>
        <v>{"name":"#512 Pass Festival",_x000D_
"symbol":"COR22E512",_x000D_
"description":"Pass Festival / Pass NFT Festival - 1 édition Calvi on the Rocks 2022",_x000D_
"seller_fee_basis_points":1000,_x000D_
"image":"https://bafybeiasg7737xp7ofugo6bkpv264gvpsudb4vrvkmsxlaekxv4o6qlr5i.ipfs.nftstorage.link?image_512.webp",_x000D_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17" s="78" t="str">
        <f>formatRow(Tokens!C$2:I$2,Tokens!C1817:I1817)</f>
        <v>"name":"#512 Pass Festival",_x000D_
"symbol":"COR22E512",_x000D_
"description":"Pass Festival / Pass NFT Festival - 1 édition Calvi on the Rocks 2022",_x000D_
"seller_fee_basis_points":1000,_x000D_
"image":"https://bafybeiasg7737xp7ofugo6bkpv264gvpsudb4vrvkmsxlaekxv4o6qlr5i.ipfs.nftstorage.link?image_512.webp",_x000D_
"Issuer":"NfluenT for Calvi On The rocks",_x000D_
"external_url":""</v>
      </c>
      <c r="W1817" s="78" t="str">
        <f>formatRow(Tokens!J$2:AV$2,Tokens!J1817:AV1817,2,"attributes")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7" s="78" t="str">
        <f>formatRow(Tokens!AX$2:BC$2,Tokens!AX1817:BC1817,2,"creators")</f>
        <v>"creators":[{"address":"ncreator",_x000D_
"share":10},{"address":"cotrcrea",_x000D_
"share":90},{"address":"nminer",_x000D_
"share":0}]</v>
      </c>
      <c r="Y1817" s="78" t="str">
        <f>formatRow(Tokens!BD$2:BI$2,Tokens!BD1817:BI1817,2,"files")</f>
        <v>"files":[]</v>
      </c>
      <c r="Z1817" s="78"/>
      <c r="AA1817" s="78"/>
      <c r="AB1817" s="78"/>
      <c r="AC1817" s="78" t="str">
        <f>formatRow(Tokens!BJ$2:BK$2,Tokens!BJ1817:BK1817,0,"collection")</f>
        <v>"collection":{"name":"PASS Festival",_x000D_
"family":"Calvi On The Rocks"}</v>
      </c>
      <c r="AD1817" s="1" t="str">
        <f>formatRow(Tokens!BN$2:BR$2,Tokens!BN1817:BR1817,0,"marketplace")</f>
        <v>"marketplace":{"initial_price":294,_x000D_
"reservation_price":"",_x000D_
"duration":"",_x000D_
"max_mint":1,_x000D_
"sell_date":"25/06/2022"}</v>
      </c>
      <c r="AE1817" s="1"/>
    </row>
    <row r="1818" spans="4:31" ht="14.25" customHeight="1" x14ac:dyDescent="0.3">
      <c r="D1818" s="1">
        <f>Tokens!B1818</f>
        <v>513</v>
      </c>
      <c r="E1818" s="17" t="str">
        <f>IF(Tokens!C1818="","",Tokens!C1818)</f>
        <v>#513 Pass Festival</v>
      </c>
      <c r="F1818"/>
      <c r="G1818"/>
      <c r="H1818"/>
      <c r="I1818"/>
      <c r="J1818"/>
      <c r="M1818"/>
      <c r="N1818"/>
      <c r="O1818" s="15" t="str">
        <f t="shared" si="56"/>
        <v>_</v>
      </c>
      <c r="P1818" s="18" t="str">
        <f>IF(F1818="stop","",IF(F1818&lt;&gt;"",HYPERLINK(Settings!$B$5 &amp; "/manage/?network=" &amp; LOWER(B$8) &amp; "&amp;search=token&amp;account=" &amp; ToMint!$B$5 &amp; "&amp;view=" &amp; ToMint!J1818,"TokenSol"),""))</f>
        <v/>
      </c>
      <c r="Q1818" s="2"/>
      <c r="R1818" s="2"/>
      <c r="S1818" s="11"/>
      <c r="T1818" s="78" t="str">
        <f>"owner=" &amp; Tokens!BS1818 &amp; "&amp;filename_for_metadata=" &amp; Tokens!BT1818 &amp; "&amp;offchaindata_platform=" &amp; $B$17 &amp; "&amp;keyfile=" &amp; $B$5 &amp;  "&amp;repository=" &amp; $B$18</f>
        <v>owner=AeDSKpNsSENahGHS7fCrAxcDtcNXjyLM68b4gHoTBkC&amp;filename_for_metadata=PASSFestival_COR22E513&amp;offchaindata_platform=Github&amp;keyfile=Paul&amp;repository=CalviOnTheRocks2022</v>
      </c>
      <c r="U1818" s="78" t="str">
        <f t="shared" si="57"/>
        <v>{"name":"#513 Pass Festival",_x000D_
"symbol":"COR22E513",_x000D_
"description":"Pass Festival / Pass NFT Festival - 1 édition Calvi on the Rocks 2022",_x000D_
"seller_fee_basis_points":1000,_x000D_
"image":"https://bafybeigt2jkhurel5gjizv5o4twaod4xatvmww5dbf4w55guhdxvx4rqvi.ipfs.nftstorage.link?image_513.webp",_x000D_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18" s="78" t="str">
        <f>formatRow(Tokens!C$2:I$2,Tokens!C1818:I1818)</f>
        <v>"name":"#513 Pass Festival",_x000D_
"symbol":"COR22E513",_x000D_
"description":"Pass Festival / Pass NFT Festival - 1 édition Calvi on the Rocks 2022",_x000D_
"seller_fee_basis_points":1000,_x000D_
"image":"https://bafybeigt2jkhurel5gjizv5o4twaod4xatvmww5dbf4w55guhdxvx4rqvi.ipfs.nftstorage.link?image_513.webp",_x000D_
"Issuer":"NfluenT for Calvi On The rocks",_x000D_
"external_url":""</v>
      </c>
      <c r="W1818" s="78" t="str">
        <f>formatRow(Tokens!J$2:AV$2,Tokens!J1818:AV1818,2,"attributes")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8" s="78" t="str">
        <f>formatRow(Tokens!AX$2:BC$2,Tokens!AX1818:BC1818,2,"creators")</f>
        <v>"creators":[{"address":"ncreator",_x000D_
"share":10},{"address":"cotrcrea",_x000D_
"share":90},{"address":"nminer",_x000D_
"share":0}]</v>
      </c>
      <c r="Y1818" s="78" t="str">
        <f>formatRow(Tokens!BD$2:BI$2,Tokens!BD1818:BI1818,2,"files")</f>
        <v>"files":[]</v>
      </c>
      <c r="Z1818" s="78"/>
      <c r="AA1818" s="78"/>
      <c r="AB1818" s="78"/>
      <c r="AC1818" s="78" t="str">
        <f>formatRow(Tokens!BJ$2:BK$2,Tokens!BJ1818:BK1818,0,"collection")</f>
        <v>"collection":{"name":"PASS Festival",_x000D_
"family":"Calvi On The Rocks"}</v>
      </c>
      <c r="AD1818" s="1" t="str">
        <f>formatRow(Tokens!BN$2:BR$2,Tokens!BN1818:BR1818,0,"marketplace")</f>
        <v>"marketplace":{"initial_price":294,_x000D_
"reservation_price":"",_x000D_
"duration":"",_x000D_
"max_mint":1,_x000D_
"sell_date":"25/06/2022"}</v>
      </c>
      <c r="AE1818" s="1"/>
    </row>
    <row r="1819" spans="4:31" ht="14.25" customHeight="1" x14ac:dyDescent="0.3">
      <c r="D1819" s="1">
        <f>Tokens!B1819</f>
        <v>514</v>
      </c>
      <c r="E1819" s="17" t="str">
        <f>IF(Tokens!C1819="","",Tokens!C1819)</f>
        <v>#514 Pass Festival</v>
      </c>
      <c r="F1819"/>
      <c r="G1819"/>
      <c r="H1819"/>
      <c r="I1819"/>
      <c r="J1819"/>
      <c r="M1819"/>
      <c r="N1819"/>
      <c r="O1819" s="15" t="str">
        <f t="shared" si="56"/>
        <v>_</v>
      </c>
      <c r="P1819" s="18" t="str">
        <f>IF(F1819="stop","",IF(F1819&lt;&gt;"",HYPERLINK(Settings!$B$5 &amp; "/manage/?network=" &amp; LOWER(B$8) &amp; "&amp;search=token&amp;account=" &amp; ToMint!$B$5 &amp; "&amp;view=" &amp; ToMint!J1819,"TokenSol"),""))</f>
        <v/>
      </c>
      <c r="Q1819" s="2"/>
      <c r="R1819" s="2"/>
      <c r="S1819" s="11"/>
      <c r="T1819" s="78" t="str">
        <f>"owner=" &amp; Tokens!BS1819 &amp; "&amp;filename_for_metadata=" &amp; Tokens!BT1819 &amp; "&amp;offchaindata_platform=" &amp; $B$17 &amp; "&amp;keyfile=" &amp; $B$5 &amp;  "&amp;repository=" &amp; $B$18</f>
        <v>owner=AeDSKpNsSENahGHS7fCrAxcDtcNXjyLM68b4gHoTBkC&amp;filename_for_metadata=PASSFestival_COR22E514&amp;offchaindata_platform=Github&amp;keyfile=Paul&amp;repository=CalviOnTheRocks2022</v>
      </c>
      <c r="U1819" s="78" t="str">
        <f t="shared" si="57"/>
        <v>{"name":"#514 Pass Festival",_x000D_
"symbol":"COR22E514",_x000D_
"description":"Pass Festival / Pass NFT Festival - 1 édition Calvi on the Rocks 2022",_x000D_
"seller_fee_basis_points":1000,_x000D_
"image":"https://bafybeiagvrlfwrqm7vz5qfmcrhv6gexpmygohmetsruwom7i4mrn253bzy.ipfs.nftstorage.link?image_514.webp",_x000D_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19" s="78" t="str">
        <f>formatRow(Tokens!C$2:I$2,Tokens!C1819:I1819)</f>
        <v>"name":"#514 Pass Festival",_x000D_
"symbol":"COR22E514",_x000D_
"description":"Pass Festival / Pass NFT Festival - 1 édition Calvi on the Rocks 2022",_x000D_
"seller_fee_basis_points":1000,_x000D_
"image":"https://bafybeiagvrlfwrqm7vz5qfmcrhv6gexpmygohmetsruwom7i4mrn253bzy.ipfs.nftstorage.link?image_514.webp",_x000D_
"Issuer":"NfluenT for Calvi On The rocks",_x000D_
"external_url":""</v>
      </c>
      <c r="W1819" s="78" t="str">
        <f>formatRow(Tokens!J$2:AV$2,Tokens!J1819:AV1819,2,"attributes")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9" s="78" t="str">
        <f>formatRow(Tokens!AX$2:BC$2,Tokens!AX1819:BC1819,2,"creators")</f>
        <v>"creators":[{"address":"ncreator",_x000D_
"share":10},{"address":"cotrcrea",_x000D_
"share":90},{"address":"nminer",_x000D_
"share":0}]</v>
      </c>
      <c r="Y1819" s="78" t="str">
        <f>formatRow(Tokens!BD$2:BI$2,Tokens!BD1819:BI1819,2,"files")</f>
        <v>"files":[]</v>
      </c>
      <c r="Z1819" s="78"/>
      <c r="AA1819" s="78"/>
      <c r="AB1819" s="78"/>
      <c r="AC1819" s="78" t="str">
        <f>formatRow(Tokens!BJ$2:BK$2,Tokens!BJ1819:BK1819,0,"collection")</f>
        <v>"collection":{"name":"PASS Festival",_x000D_
"family":"Calvi On The Rocks"}</v>
      </c>
      <c r="AD1819" s="1" t="str">
        <f>formatRow(Tokens!BN$2:BR$2,Tokens!BN1819:BR1819,0,"marketplace")</f>
        <v>"marketplace":{"initial_price":294,_x000D_
"reservation_price":"",_x000D_
"duration":"",_x000D_
"max_mint":1,_x000D_
"sell_date":"25/06/2022"}</v>
      </c>
      <c r="AE1819" s="1"/>
    </row>
    <row r="1820" spans="4:31" ht="14.25" customHeight="1" x14ac:dyDescent="0.3">
      <c r="D1820" s="1">
        <f>Tokens!B1820</f>
        <v>515</v>
      </c>
      <c r="E1820" s="17" t="str">
        <f>IF(Tokens!C1820="","",Tokens!C1820)</f>
        <v>#515 Pass Festival</v>
      </c>
      <c r="F1820"/>
      <c r="G1820"/>
      <c r="H1820"/>
      <c r="I1820"/>
      <c r="J1820"/>
      <c r="M1820"/>
      <c r="N1820"/>
      <c r="O1820" s="15" t="str">
        <f t="shared" si="56"/>
        <v>_</v>
      </c>
      <c r="P1820" s="18" t="str">
        <f>IF(F1820="stop","",IF(F1820&lt;&gt;"",HYPERLINK(Settings!$B$5 &amp; "/manage/?network=" &amp; LOWER(B$8) &amp; "&amp;search=token&amp;account=" &amp; ToMint!$B$5 &amp; "&amp;view=" &amp; ToMint!J1820,"TokenSol"),""))</f>
        <v/>
      </c>
      <c r="Q1820" s="2"/>
      <c r="R1820" s="2"/>
      <c r="S1820" s="11"/>
      <c r="T1820" s="78" t="str">
        <f>"owner=" &amp; Tokens!BS1820 &amp; "&amp;filename_for_metadata=" &amp; Tokens!BT1820 &amp; "&amp;offchaindata_platform=" &amp; $B$17 &amp; "&amp;keyfile=" &amp; $B$5 &amp;  "&amp;repository=" &amp; $B$18</f>
        <v>owner=AeDSKpNsSENahGHS7fCrAxcDtcNXjyLM68b4gHoTBkC&amp;filename_for_metadata=PASSFestival_COR22E515&amp;offchaindata_platform=Github&amp;keyfile=Paul&amp;repository=CalviOnTheRocks2022</v>
      </c>
      <c r="U1820" s="78" t="str">
        <f t="shared" si="57"/>
        <v>{"name":"#515 Pass Festival",_x000D_
"symbol":"COR22E515",_x000D_
"description":"Pass Festival / Pass NFT Festival - 1 édition Calvi on the Rocks 2022",_x000D_
"seller_fee_basis_points":1000,_x000D_
"image":"https://bafybeihlhdirytewar5ubjzpn3ho65olfgmcmuerymyqmwjq2q2gbvmojy.ipfs.nftstorage.link?image_515.webp",_x000D_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Rocks"},"marketplace":{"initial_price":294,_x000D_
"reservation_price":"",_x000D_
"duration":"",_x000D_
"max_mint":1,_x000D_
"sell_date":"25/06/2022"}}</v>
      </c>
      <c r="V1820" s="78" t="str">
        <f>formatRow(Tokens!C$2:I$2,Tokens!C1820:I1820)</f>
        <v>"name":"#515 Pass Festival",_x000D_
"symbol":"COR22E515",_x000D_
"description":"Pass Festival / Pass NFT Festival - 1 édition Calvi on the Rocks 2022",_x000D_
"seller_fee_basis_points":1000,_x000D_
"image":"https://bafybeihlhdirytewar5ubjzpn3ho65olfgmcmuerymyqmwjq2q2gbvmojy.ipfs.nftstorage.link?image_515.webp",_x000D_
"Issuer":"NfluenT for Calvi On The rocks",_x000D_
"external_url":""</v>
      </c>
      <c r="W1820" s="78" t="str">
        <f>formatRow(Tokens!J$2:AV$2,Tokens!J1820:AV1820,2,"attributes")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0" s="78" t="str">
        <f>formatRow(Tokens!AX$2:BC$2,Tokens!AX1820:BC1820,2,"creators")</f>
        <v>"creators":[{"address":"ncreator",_x000D_
"share":10},{"address":"cotrcrea",_x000D_
"share":90},{"address":"nminer",_x000D_
"share":0}]</v>
      </c>
      <c r="Y1820" s="78" t="str">
        <f>formatRow(Tokens!BD$2:BI$2,Tokens!BD1820:BI1820,2,"files")</f>
        <v>"files":[]</v>
      </c>
      <c r="Z1820" s="78"/>
      <c r="AA1820" s="78"/>
      <c r="AB1820" s="78"/>
      <c r="AC1820" s="78" t="str">
        <f>formatRow(Tokens!BJ$2:BK$2,Tokens!BJ1820:BK1820,0,"collection")</f>
        <v>"collection":{"name":"PASS Festival",_x000D_
"family":"Calvi On The Rocks"}</v>
      </c>
      <c r="AD1820" s="1" t="str">
        <f>formatRow(Tokens!BN$2:BR$2,Tokens!BN1820:BR1820,0,"marketplace")</f>
        <v>"marketplace":{"initial_price":294,_x000D_
"reservation_price":"",_x000D_
"duration":"",_x000D_
"max_mint":1,_x000D_
"sell_date":"25/06/2022"}</v>
      </c>
      <c r="AE1820" s="1"/>
    </row>
    <row r="1821" spans="4:31" ht="14.25" customHeight="1" x14ac:dyDescent="0.3">
      <c r="D1821" s="1">
        <f>Tokens!B1821</f>
        <v>1</v>
      </c>
      <c r="E1821" s="17" t="str">
        <f>IF(Tokens!C1821="","",Tokens!C1821)</f>
        <v>#1 Billet Festival</v>
      </c>
      <c r="F1821" s="79">
        <v>44736.374814814815</v>
      </c>
      <c r="G1821" t="s">
        <v>3203</v>
      </c>
      <c r="H1821" s="80" t="s">
        <v>3204</v>
      </c>
      <c r="I1821" s="2" t="s">
        <v>3205</v>
      </c>
      <c r="J1821" s="2" t="s">
        <v>3206</v>
      </c>
      <c r="K1821" s="2" t="s">
        <v>3207</v>
      </c>
      <c r="M1821"/>
      <c r="N1821">
        <v>11.649126300000001</v>
      </c>
      <c r="O1821" s="15" t="str">
        <f t="shared" si="56"/>
        <v>_</v>
      </c>
      <c r="P1821" s="18" t="str">
        <f>IF(F1821="stop","",IF(F1821&lt;&gt;"",HYPERLINK(Settings!$B$5 &amp; "/manage/?network=" &amp; LOWER(B$8) &amp; "&amp;search=token&amp;account=" &amp; ToMint!$B$5 &amp; "&amp;view=" &amp; ToMint!J1821,"TokenSol"),""))</f>
        <v>TokenSol</v>
      </c>
      <c r="Q1821" s="2"/>
      <c r="R1821" s="2"/>
      <c r="S1821" s="11"/>
      <c r="T1821" s="78" t="str">
        <f>"owner=" &amp; Tokens!BS1821 &amp; "&amp;filename_for_metadata=" &amp; Tokens!BT1821 &amp; "&amp;offchaindata_platform=" &amp; $B$17 &amp; "&amp;keyfile=" &amp; $B$5 &amp;  "&amp;repository=" &amp; $B$18</f>
        <v>owner=BbDq7xeUzpj8bXfd9N7dh1tw43Ss7xbYpyjoNuwDSrzq&amp;filename_for_metadata=BILLETFestival_COR22F1&amp;offchaindata_platform=Github&amp;keyfile=Paul&amp;repository=CalviOnTheRocks2022</v>
      </c>
      <c r="U1821" s="78" t="str">
        <f t="shared" si="57"/>
        <v>{"name":"#1 Billet Festival",_x000D_
"symbol":"COR22F1",_x000D_
"description":"Billet Festival / Billet NFT Festival - 1 jour Calvi on the Rocks 2022",_x000D_
"seller_fee_basis_points":1000,_x000D_
"image":"https://bafybeieoqa5trg4xqr2iblzo2sfpmb275x73ppr6t7arvvztwbusyvrqli.ipfs.nftstorage.link?image_1.webp",_x000D_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21" s="78" t="str">
        <f>formatRow(Tokens!C$2:I$2,Tokens!C1821:I1821)</f>
        <v>"name":"#1 Billet Festival",_x000D_
"symbol":"COR22F1",_x000D_
"description":"Billet Festival / Billet NFT Festival - 1 jour Calvi on the Rocks 2022",_x000D_
"seller_fee_basis_points":1000,_x000D_
"image":"https://bafybeieoqa5trg4xqr2iblzo2sfpmb275x73ppr6t7arvvztwbusyvrqli.ipfs.nftstorage.link?image_1.webp",_x000D_
"Issuer":"NfluenT for Calvi On The rocks",_x000D_
"external_url":""</v>
      </c>
      <c r="W1821" s="78" t="str">
        <f>formatRow(Tokens!J$2:AV$2,Tokens!J1821:AV1821,2,"attributes")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21" s="78" t="str">
        <f>formatRow(Tokens!AX$2:BC$2,Tokens!AX1821:BC1821,2,"creators")</f>
        <v>"creators":[{"address":"ncreator",_x000D_
"share":10},{"address":"cotrcrea",_x000D_
"share":90},{"address":"nminer",_x000D_
"share":0}]</v>
      </c>
      <c r="Y1821" s="78" t="str">
        <f>formatRow(Tokens!BD$2:BI$2,Tokens!BD1821:BI1821,2,"files")</f>
        <v>"files":[]</v>
      </c>
      <c r="Z1821" s="78"/>
      <c r="AA1821" s="78"/>
      <c r="AB1821" s="78"/>
      <c r="AC1821" s="78" t="str">
        <f>formatRow(Tokens!BJ$2:BK$2,Tokens!BJ1821:BK1821,0,"collection")</f>
        <v>"collection":{"name":"BILLET Festival",_x000D_
"family":"Calvi On The Rocks"}</v>
      </c>
      <c r="AD1821" s="1" t="str">
        <f>formatRow(Tokens!BN$2:BR$2,Tokens!BN1821:BR1821,0,"marketplace")</f>
        <v>"marketplace":{"initial_price":"73,5",_x000D_
"reservation_price":"",_x000D_
"duration":"",_x000D_
"max_mint":1,_x000D_
"sell_date":"25/06/2022"}</v>
      </c>
      <c r="AE1821" s="1"/>
    </row>
    <row r="1822" spans="4:31" ht="14.25" customHeight="1" x14ac:dyDescent="0.3">
      <c r="D1822" s="1">
        <f>Tokens!B1822</f>
        <v>2</v>
      </c>
      <c r="E1822" s="17" t="str">
        <f>IF(Tokens!C1822="","",Tokens!C1822)</f>
        <v>#2 Billet Festival</v>
      </c>
      <c r="F1822" s="79">
        <v>44736.375613425924</v>
      </c>
      <c r="G1822" t="s">
        <v>3208</v>
      </c>
      <c r="H1822" s="80" t="s">
        <v>3209</v>
      </c>
      <c r="I1822" s="2" t="s">
        <v>3210</v>
      </c>
      <c r="J1822" s="2" t="s">
        <v>3211</v>
      </c>
      <c r="K1822" s="2" t="s">
        <v>3212</v>
      </c>
      <c r="M1822"/>
      <c r="N1822">
        <v>11.6371401</v>
      </c>
      <c r="O1822" s="15">
        <f t="shared" si="56"/>
        <v>-0.45439684200003161</v>
      </c>
      <c r="P1822" s="18" t="str">
        <f>IF(F1822="stop","",IF(F1822&lt;&gt;"",HYPERLINK(Settings!$B$5 &amp; "/manage/?network=" &amp; LOWER(B$8) &amp; "&amp;search=token&amp;account=" &amp; ToMint!$B$5 &amp; "&amp;view=" &amp; ToMint!J1822,"TokenSol"),""))</f>
        <v>TokenSol</v>
      </c>
      <c r="Q1822" s="2"/>
      <c r="R1822" s="2"/>
      <c r="S1822" s="11"/>
      <c r="T1822" s="78" t="str">
        <f>"owner=" &amp; Tokens!BS1822 &amp; "&amp;filename_for_metadata=" &amp; Tokens!BT1822 &amp; "&amp;offchaindata_platform=" &amp; $B$17 &amp; "&amp;keyfile=" &amp; $B$5 &amp;  "&amp;repository=" &amp; $B$18</f>
        <v>owner=BbDq7xeUzpj8bXfd9N7dh1tw43Ss7xbYpyjoNuwDSrzq&amp;filename_for_metadata=BILLETFestival_COR22F2&amp;offchaindata_platform=Github&amp;keyfile=Paul&amp;repository=CalviOnTheRocks2022</v>
      </c>
      <c r="U1822" s="78" t="str">
        <f t="shared" si="57"/>
        <v>{"name":"#2 Billet Festival",_x000D_
"symbol":"COR22F2",_x000D_
"description":"Billet Festival / Billet NFT Festival - 1 jour Calvi on the Rocks 2022",_x000D_
"seller_fee_basis_points":1000,_x000D_
"image":"https://bafybeidxatqa5zr7pnbq45bvghefmzvkwauod76nckzth4ix557bx6vcci.ipfs.nftstorage.link?image_2.webp",_x000D_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22" s="78" t="str">
        <f>formatRow(Tokens!C$2:I$2,Tokens!C1822:I1822)</f>
        <v>"name":"#2 Billet Festival",_x000D_
"symbol":"COR22F2",_x000D_
"description":"Billet Festival / Billet NFT Festival - 1 jour Calvi on the Rocks 2022",_x000D_
"seller_fee_basis_points":1000,_x000D_
"image":"https://bafybeidxatqa5zr7pnbq45bvghefmzvkwauod76nckzth4ix557bx6vcci.ipfs.nftstorage.link?image_2.webp",_x000D_
"Issuer":"NfluenT for Calvi On The rocks",_x000D_
"external_url":""</v>
      </c>
      <c r="W1822" s="78" t="str">
        <f>formatRow(Tokens!J$2:AV$2,Tokens!J1822:AV1822,2,"attributes")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22" s="78" t="str">
        <f>formatRow(Tokens!AX$2:BC$2,Tokens!AX1822:BC1822,2,"creators")</f>
        <v>"creators":[{"address":"ncreator",_x000D_
"share":10},{"address":"cotrcrea",_x000D_
"share":90},{"address":"nminer",_x000D_
"share":0}]</v>
      </c>
      <c r="Y1822" s="78" t="str">
        <f>formatRow(Tokens!BD$2:BI$2,Tokens!BD1822:BI1822,2,"files")</f>
        <v>"files":[]</v>
      </c>
      <c r="Z1822" s="78"/>
      <c r="AA1822" s="78"/>
      <c r="AB1822" s="78"/>
      <c r="AC1822" s="78" t="str">
        <f>formatRow(Tokens!BJ$2:BK$2,Tokens!BJ1822:BK1822,0,"collection")</f>
        <v>"collection":{"name":"BILLET Festival",_x000D_
"family":"Calvi On The Rocks"}</v>
      </c>
      <c r="AD1822" s="1" t="str">
        <f>formatRow(Tokens!BN$2:BR$2,Tokens!BN1822:BR1822,0,"marketplace")</f>
        <v>"marketplace":{"initial_price":"73,5",_x000D_
"reservation_price":"",_x000D_
"duration":"",_x000D_
"max_mint":1,_x000D_
"sell_date":"25/06/2022"}</v>
      </c>
      <c r="AE1822" s="1"/>
    </row>
    <row r="1823" spans="4:31" ht="14.25" customHeight="1" x14ac:dyDescent="0.3">
      <c r="D1823" s="1">
        <f>Tokens!B1823</f>
        <v>3</v>
      </c>
      <c r="E1823" s="17" t="str">
        <f>IF(Tokens!C1823="","",Tokens!C1823)</f>
        <v>#3 Billet Festival</v>
      </c>
      <c r="F1823" s="79">
        <v>44736.376331018517</v>
      </c>
      <c r="G1823" t="s">
        <v>3213</v>
      </c>
      <c r="H1823" s="80" t="s">
        <v>3214</v>
      </c>
      <c r="I1823" s="2" t="s">
        <v>3215</v>
      </c>
      <c r="J1823" s="2" t="s">
        <v>3216</v>
      </c>
      <c r="K1823" s="2" t="s">
        <v>3217</v>
      </c>
      <c r="M1823"/>
      <c r="N1823">
        <v>11.625153900000001</v>
      </c>
      <c r="O1823" s="15">
        <f t="shared" si="56"/>
        <v>-0.45439684199996427</v>
      </c>
      <c r="P1823" s="18" t="str">
        <f>IF(F1823="stop","",IF(F1823&lt;&gt;"",HYPERLINK(Settings!$B$5 &amp; "/manage/?network=" &amp; LOWER(B$8) &amp; "&amp;search=token&amp;account=" &amp; ToMint!$B$5 &amp; "&amp;view=" &amp; ToMint!J1823,"TokenSol"),""))</f>
        <v>TokenSol</v>
      </c>
      <c r="Q1823" s="2"/>
      <c r="R1823" s="2"/>
      <c r="S1823" s="11"/>
      <c r="T1823" s="78" t="str">
        <f>"owner=" &amp; Tokens!BS1823 &amp; "&amp;filename_for_metadata=" &amp; Tokens!BT1823 &amp; "&amp;offchaindata_platform=" &amp; $B$17 &amp; "&amp;keyfile=" &amp; $B$5 &amp;  "&amp;repository=" &amp; $B$18</f>
        <v>owner=BbDq7xeUzpj8bXfd9N7dh1tw43Ss7xbYpyjoNuwDSrzq&amp;filename_for_metadata=BILLETFestival_COR22F3&amp;offchaindata_platform=Github&amp;keyfile=Paul&amp;repository=CalviOnTheRocks2022</v>
      </c>
      <c r="U1823" s="78" t="str">
        <f t="shared" si="57"/>
        <v>{"name":"#3 Billet Festival",_x000D_
"symbol":"COR22F3",_x000D_
"description":"Billet Festival / Billet NFT Festival - 1 jour Calvi on the Rocks 2022",_x000D_
"seller_fee_basis_points":1000,_x000D_
"image":"https://bafybeiakb6xmhl4k73w7mpirnzbdqbulhzv6cy7lakp6h32su62ims2fxe.ipfs.nftstorage.link?image_3.webp",_x000D_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23" s="78" t="str">
        <f>formatRow(Tokens!C$2:I$2,Tokens!C1823:I1823)</f>
        <v>"name":"#3 Billet Festival",_x000D_
"symbol":"COR22F3",_x000D_
"description":"Billet Festival / Billet NFT Festival - 1 jour Calvi on the Rocks 2022",_x000D_
"seller_fee_basis_points":1000,_x000D_
"image":"https://bafybeiakb6xmhl4k73w7mpirnzbdqbulhzv6cy7lakp6h32su62ims2fxe.ipfs.nftstorage.link?image_3.webp",_x000D_
"Issuer":"NfluenT for Calvi On The rocks",_x000D_
"external_url":""</v>
      </c>
      <c r="W1823" s="78" t="str">
        <f>formatRow(Tokens!J$2:AV$2,Tokens!J1823:AV1823,2,"attributes")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23" s="78" t="str">
        <f>formatRow(Tokens!AX$2:BC$2,Tokens!AX1823:BC1823,2,"creators")</f>
        <v>"creators":[{"address":"ncreator",_x000D_
"share":10},{"address":"cotrcrea",_x000D_
"share":90},{"address":"nminer",_x000D_
"share":0}]</v>
      </c>
      <c r="Y1823" s="78" t="str">
        <f>formatRow(Tokens!BD$2:BI$2,Tokens!BD1823:BI1823,2,"files")</f>
        <v>"files":[]</v>
      </c>
      <c r="Z1823" s="78"/>
      <c r="AA1823" s="78"/>
      <c r="AB1823" s="78"/>
      <c r="AC1823" s="78" t="str">
        <f>formatRow(Tokens!BJ$2:BK$2,Tokens!BJ1823:BK1823,0,"collection")</f>
        <v>"collection":{"name":"BILLET Festival",_x000D_
"family":"Calvi On The Rocks"}</v>
      </c>
      <c r="AD1823" s="1" t="str">
        <f>formatRow(Tokens!BN$2:BR$2,Tokens!BN1823:BR1823,0,"marketplace")</f>
        <v>"marketplace":{"initial_price":"73,5",_x000D_
"reservation_price":"",_x000D_
"duration":"",_x000D_
"max_mint":1,_x000D_
"sell_date":"25/06/2022"}</v>
      </c>
      <c r="AE1823" s="1"/>
    </row>
    <row r="1824" spans="4:31" ht="14.25" customHeight="1" x14ac:dyDescent="0.3">
      <c r="D1824" s="1">
        <f>Tokens!B1824</f>
        <v>4</v>
      </c>
      <c r="E1824" s="17" t="str">
        <f>IF(Tokens!C1824="","",Tokens!C1824)</f>
        <v>#4 Billet Festival</v>
      </c>
      <c r="F1824" s="79">
        <v>44736.377083333333</v>
      </c>
      <c r="G1824" t="s">
        <v>3218</v>
      </c>
      <c r="H1824" s="80" t="s">
        <v>3219</v>
      </c>
      <c r="I1824" s="2" t="s">
        <v>3220</v>
      </c>
      <c r="J1824" s="2" t="s">
        <v>3221</v>
      </c>
      <c r="K1824" s="2" t="s">
        <v>3222</v>
      </c>
      <c r="M1824"/>
      <c r="N1824">
        <v>11.6131677</v>
      </c>
      <c r="O1824" s="15">
        <f t="shared" si="56"/>
        <v>-0.45439684200003161</v>
      </c>
      <c r="P1824" s="18" t="str">
        <f>IF(F1824="stop","",IF(F1824&lt;&gt;"",HYPERLINK(Settings!$B$5 &amp; "/manage/?network=" &amp; LOWER(B$8) &amp; "&amp;search=token&amp;account=" &amp; ToMint!$B$5 &amp; "&amp;view=" &amp; ToMint!J1824,"TokenSol"),""))</f>
        <v>TokenSol</v>
      </c>
      <c r="Q1824" s="2"/>
      <c r="R1824" s="2"/>
      <c r="S1824" s="11"/>
      <c r="T1824" s="78" t="str">
        <f>"owner=" &amp; Tokens!BS1824 &amp; "&amp;filename_for_metadata=" &amp; Tokens!BT1824 &amp; "&amp;offchaindata_platform=" &amp; $B$17 &amp; "&amp;keyfile=" &amp; $B$5 &amp;  "&amp;repository=" &amp; $B$18</f>
        <v>owner=BbDq7xeUzpj8bXfd9N7dh1tw43Ss7xbYpyjoNuwDSrzq&amp;filename_for_metadata=BILLETFestival_COR22F4&amp;offchaindata_platform=Github&amp;keyfile=Paul&amp;repository=CalviOnTheRocks2022</v>
      </c>
      <c r="U1824" s="78" t="str">
        <f t="shared" si="57"/>
        <v>{"name":"#4 Billet Festival",_x000D_
"symbol":"COR22F4",_x000D_
"description":"Billet Festival / Billet NFT Festival - 1 jour Calvi on the Rocks 2022",_x000D_
"seller_fee_basis_points":1000,_x000D_
"image":"https://bafybeifzor3tfmtpas3lsv55jl3haxijkct2f5vcbljplob7kwpxb3jci4.ipfs.nftstorage.link?image_4.webp",_x000D_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24" s="78" t="str">
        <f>formatRow(Tokens!C$2:I$2,Tokens!C1824:I1824)</f>
        <v>"name":"#4 Billet Festival",_x000D_
"symbol":"COR22F4",_x000D_
"description":"Billet Festival / Billet NFT Festival - 1 jour Calvi on the Rocks 2022",_x000D_
"seller_fee_basis_points":1000,_x000D_
"image":"https://bafybeifzor3tfmtpas3lsv55jl3haxijkct2f5vcbljplob7kwpxb3jci4.ipfs.nftstorage.link?image_4.webp",_x000D_
"Issuer":"NfluenT for Calvi On The rocks",_x000D_
"external_url":""</v>
      </c>
      <c r="W1824" s="78" t="str">
        <f>formatRow(Tokens!J$2:AV$2,Tokens!J1824:AV1824,2,"attributes")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24" s="78" t="str">
        <f>formatRow(Tokens!AX$2:BC$2,Tokens!AX1824:BC1824,2,"creators")</f>
        <v>"creators":[{"address":"ncreator",_x000D_
"share":10},{"address":"cotrcrea",_x000D_
"share":90},{"address":"nminer",_x000D_
"share":0}]</v>
      </c>
      <c r="Y1824" s="78" t="str">
        <f>formatRow(Tokens!BD$2:BI$2,Tokens!BD1824:BI1824,2,"files")</f>
        <v>"files":[]</v>
      </c>
      <c r="Z1824" s="78"/>
      <c r="AA1824" s="78"/>
      <c r="AB1824" s="78"/>
      <c r="AC1824" s="78" t="str">
        <f>formatRow(Tokens!BJ$2:BK$2,Tokens!BJ1824:BK1824,0,"collection")</f>
        <v>"collection":{"name":"BILLET Festival",_x000D_
"family":"Calvi On The Rocks"}</v>
      </c>
      <c r="AD1824" s="1" t="str">
        <f>formatRow(Tokens!BN$2:BR$2,Tokens!BN1824:BR1824,0,"marketplace")</f>
        <v>"marketplace":{"initial_price":"73,5",_x000D_
"reservation_price":"",_x000D_
"duration":"",_x000D_
"max_mint":1,_x000D_
"sell_date":"25/06/2022"}</v>
      </c>
      <c r="AE1824" s="1"/>
    </row>
    <row r="1825" spans="3:31" ht="14.25" customHeight="1" x14ac:dyDescent="0.3">
      <c r="C1825" t="s">
        <v>3228</v>
      </c>
      <c r="D1825" s="1">
        <f>Tokens!B1825</f>
        <v>5</v>
      </c>
      <c r="E1825" s="17" t="str">
        <f>IF(Tokens!C1825="","",Tokens!C1825)</f>
        <v>#5 Billet Festival</v>
      </c>
      <c r="F1825" s="79">
        <v>44736.377847222226</v>
      </c>
      <c r="G1825" t="s">
        <v>3223</v>
      </c>
      <c r="H1825" s="80" t="s">
        <v>3224</v>
      </c>
      <c r="I1825" s="2" t="s">
        <v>3225</v>
      </c>
      <c r="J1825" s="2" t="s">
        <v>3226</v>
      </c>
      <c r="K1825" s="2" t="s">
        <v>3227</v>
      </c>
      <c r="M1825"/>
      <c r="N1825">
        <v>11.601181499999999</v>
      </c>
      <c r="O1825" s="15">
        <f t="shared" si="56"/>
        <v>-0.45439684200003161</v>
      </c>
      <c r="P1825" s="18" t="str">
        <f>IF(F1825="stop","",IF(F1825&lt;&gt;"",HYPERLINK(Settings!$B$5 &amp; "/manage/?network=" &amp; LOWER(B$8) &amp; "&amp;search=token&amp;account=" &amp; ToMint!$B$5 &amp; "&amp;view=" &amp; ToMint!J1825,"TokenSol"),""))</f>
        <v>TokenSol</v>
      </c>
      <c r="Q1825" s="2"/>
      <c r="R1825" s="2"/>
      <c r="S1825" s="11"/>
      <c r="T1825" s="78" t="str">
        <f>"owner=" &amp; Tokens!BS1825 &amp; "&amp;filename_for_metadata=" &amp; Tokens!BT1825 &amp; "&amp;offchaindata_platform=" &amp; $B$17 &amp; "&amp;keyfile=" &amp; $B$5 &amp;  "&amp;repository=" &amp; $B$18</f>
        <v>owner=BbDq7xeUzpj8bXfd9N7dh1tw43Ss7xbYpyjoNuwDSrzq&amp;filename_for_metadata=BILLETFestival_COR22F5&amp;offchaindata_platform=Github&amp;keyfile=Paul&amp;repository=CalviOnTheRocks2022</v>
      </c>
      <c r="U1825" s="78" t="str">
        <f t="shared" si="57"/>
        <v>{"name":"#5 Billet Festival",_x000D_
"symbol":"COR22F5",_x000D_
"description":"Billet Festival / Billet NFT Festival - 1 jour Calvi on the Rocks 2022",_x000D_
"seller_fee_basis_points":1000,_x000D_
"image":"https://bafybeihwh2xrf2kvxpoweupzbencuyx3r5ip5jtipqt7rjaqg5dtypv3am.ipfs.nftstorage.link?image_5.webp",_x000D_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25" s="78" t="str">
        <f>formatRow(Tokens!C$2:I$2,Tokens!C1825:I1825)</f>
        <v>"name":"#5 Billet Festival",_x000D_
"symbol":"COR22F5",_x000D_
"description":"Billet Festival / Billet NFT Festival - 1 jour Calvi on the Rocks 2022",_x000D_
"seller_fee_basis_points":1000,_x000D_
"image":"https://bafybeihwh2xrf2kvxpoweupzbencuyx3r5ip5jtipqt7rjaqg5dtypv3am.ipfs.nftstorage.link?image_5.webp",_x000D_
"Issuer":"NfluenT for Calvi On The rocks",_x000D_
"external_url":""</v>
      </c>
      <c r="W1825" s="78" t="str">
        <f>formatRow(Tokens!J$2:AV$2,Tokens!J1825:AV1825,2,"attributes")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25" s="78" t="str">
        <f>formatRow(Tokens!AX$2:BC$2,Tokens!AX1825:BC1825,2,"creators")</f>
        <v>"creators":[{"address":"ncreator",_x000D_
"share":10},{"address":"cotrcrea",_x000D_
"share":90},{"address":"nminer",_x000D_
"share":0}]</v>
      </c>
      <c r="Y1825" s="78" t="str">
        <f>formatRow(Tokens!BD$2:BI$2,Tokens!BD1825:BI1825,2,"files")</f>
        <v>"files":[]</v>
      </c>
      <c r="Z1825" s="78"/>
      <c r="AA1825" s="78"/>
      <c r="AB1825" s="78"/>
      <c r="AC1825" s="78" t="str">
        <f>formatRow(Tokens!BJ$2:BK$2,Tokens!BJ1825:BK1825,0,"collection")</f>
        <v>"collection":{"name":"BILLET Festival",_x000D_
"family":"Calvi On The Rocks"}</v>
      </c>
      <c r="AD1825" s="1" t="str">
        <f>formatRow(Tokens!BN$2:BR$2,Tokens!BN1825:BR1825,0,"marketplace")</f>
        <v>"marketplace":{"initial_price":"73,5",_x000D_
"reservation_price":"",_x000D_
"duration":"",_x000D_
"max_mint":1,_x000D_
"sell_date":"25/06/2022"}</v>
      </c>
      <c r="AE1825" s="1"/>
    </row>
    <row r="1826" spans="3:31" ht="14.25" customHeight="1" x14ac:dyDescent="0.3">
      <c r="C1826" t="s">
        <v>3308</v>
      </c>
      <c r="D1826" s="1">
        <f>Tokens!B1826</f>
        <v>6</v>
      </c>
      <c r="E1826" s="17" t="str">
        <f>IF(Tokens!C1826="","",Tokens!C1826)</f>
        <v>#6 Billet Festival</v>
      </c>
      <c r="F1826" s="79">
        <v>44736.377847222226</v>
      </c>
      <c r="G1826"/>
      <c r="H1826"/>
      <c r="I1826"/>
      <c r="J1826" t="s">
        <v>3229</v>
      </c>
      <c r="K1826" s="2" t="s">
        <v>3230</v>
      </c>
      <c r="M1826"/>
      <c r="N1826">
        <v>11.589195</v>
      </c>
      <c r="O1826" s="15">
        <f t="shared" si="56"/>
        <v>-0.45440821499996248</v>
      </c>
      <c r="P1826" s="18" t="str">
        <f>IF(F1826="stop","",IF(F1826&lt;&gt;"",HYPERLINK(Settings!$B$5 &amp; "/manage/?network=" &amp; LOWER(B$8) &amp; "&amp;search=token&amp;account=" &amp; ToMint!$B$5 &amp; "&amp;view=" &amp; ToMint!J1826,"TokenSol"),""))</f>
        <v>TokenSol</v>
      </c>
      <c r="Q1826" s="2"/>
      <c r="R1826" s="2"/>
      <c r="S1826" s="11"/>
      <c r="T1826" s="78" t="str">
        <f>"owner=" &amp; Tokens!BS1826 &amp; "&amp;filename_for_metadata=" &amp; Tokens!BT1826 &amp; "&amp;offchaindata_platform=" &amp; $B$17 &amp; "&amp;keyfile=" &amp; $B$5 &amp;  "&amp;repository=" &amp; $B$18</f>
        <v>owner=BbDq7xeUzpj8bXfd9N7dh1tw43Ss7xbYpyjoNuwDSrzq&amp;filename_for_metadata=BILLETFestival_COR22F6&amp;offchaindata_platform=Github&amp;keyfile=Paul&amp;repository=CalviOnTheRocks2022</v>
      </c>
      <c r="U1826" s="78" t="str">
        <f t="shared" si="57"/>
        <v>{"name":"#6 Billet Festival",_x000D_
"symbol":"COR22F6",_x000D_
"description":"Billet Festival / Billet NFT Festival - 1 jour Calvi on the Rocks 2022",_x000D_
"seller_fee_basis_points":1000,_x000D_
"image":"https://bafybeidmgbudwtrnb4u2hb3vpi5af32kgk3ovtayxl2ngfndhd7p7dxzfq.ipfs.nftstorage.link?image_6.webp",_x000D_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26" s="78" t="str">
        <f>formatRow(Tokens!C$2:I$2,Tokens!C1826:I1826)</f>
        <v>"name":"#6 Billet Festival",_x000D_
"symbol":"COR22F6",_x000D_
"description":"Billet Festival / Billet NFT Festival - 1 jour Calvi on the Rocks 2022",_x000D_
"seller_fee_basis_points":1000,_x000D_
"image":"https://bafybeidmgbudwtrnb4u2hb3vpi5af32kgk3ovtayxl2ngfndhd7p7dxzfq.ipfs.nftstorage.link?image_6.webp",_x000D_
"Issuer":"NfluenT for Calvi On The rocks",_x000D_
"external_url":""</v>
      </c>
      <c r="W1826" s="78" t="str">
        <f>formatRow(Tokens!J$2:AV$2,Tokens!J1826:AV1826,2,"attributes")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26" s="78" t="str">
        <f>formatRow(Tokens!AX$2:BC$2,Tokens!AX1826:BC1826,2,"creators")</f>
        <v>"creators":[{"address":"ncreator",_x000D_
"share":10},{"address":"cotrcrea",_x000D_
"share":90},{"address":"nminer",_x000D_
"share":0}]</v>
      </c>
      <c r="Y1826" s="78" t="str">
        <f>formatRow(Tokens!BD$2:BI$2,Tokens!BD1826:BI1826,2,"files")</f>
        <v>"files":[]</v>
      </c>
      <c r="Z1826" s="78"/>
      <c r="AA1826" s="78"/>
      <c r="AB1826" s="78"/>
      <c r="AC1826" s="78" t="str">
        <f>formatRow(Tokens!BJ$2:BK$2,Tokens!BJ1826:BK1826,0,"collection")</f>
        <v>"collection":{"name":"BILLET Festival",_x000D_
"family":"Calvi On The Rocks"}</v>
      </c>
      <c r="AD1826" s="1" t="str">
        <f>formatRow(Tokens!BN$2:BR$2,Tokens!BN1826:BR1826,0,"marketplace")</f>
        <v>"marketplace":{"initial_price":"73,5",_x000D_
"reservation_price":"",_x000D_
"duration":"",_x000D_
"max_mint":1,_x000D_
"sell_date":"25/06/2022"}</v>
      </c>
      <c r="AE1826" s="1"/>
    </row>
    <row r="1827" spans="3:31" ht="14.25" customHeight="1" x14ac:dyDescent="0.3">
      <c r="D1827" s="1">
        <f>Tokens!B1827</f>
        <v>7</v>
      </c>
      <c r="E1827" s="17" t="str">
        <f>IF(Tokens!C1827="","",Tokens!C1827)</f>
        <v>#7 Billet Festival</v>
      </c>
      <c r="F1827" s="79">
        <v>44736.451122685183</v>
      </c>
      <c r="G1827" t="s">
        <v>3231</v>
      </c>
      <c r="H1827" s="80" t="s">
        <v>3232</v>
      </c>
      <c r="I1827" s="2" t="s">
        <v>3233</v>
      </c>
      <c r="J1827" s="2" t="s">
        <v>3234</v>
      </c>
      <c r="K1827" s="2" t="s">
        <v>3235</v>
      </c>
      <c r="M1827"/>
      <c r="N1827">
        <v>21.716573100000002</v>
      </c>
      <c r="O1827" s="15">
        <f t="shared" si="56"/>
        <v>383.92890377100002</v>
      </c>
      <c r="P1827" s="18" t="str">
        <f>IF(F1827="stop","",IF(F1827&lt;&gt;"",HYPERLINK(Settings!$B$5 &amp; "/manage/?network=" &amp; LOWER(B$8) &amp; "&amp;search=token&amp;account=" &amp; ToMint!$B$5 &amp; "&amp;view=" &amp; ToMint!J1827,"TokenSol"),""))</f>
        <v>TokenSol</v>
      </c>
      <c r="Q1827" s="2"/>
      <c r="R1827" s="2"/>
      <c r="S1827" s="11"/>
      <c r="T1827" s="78" t="str">
        <f>"owner=" &amp; Tokens!BS1827 &amp; "&amp;filename_for_metadata=" &amp; Tokens!BT1827 &amp; "&amp;offchaindata_platform=" &amp; $B$17 &amp; "&amp;keyfile=" &amp; $B$5 &amp;  "&amp;repository=" &amp; $B$18</f>
        <v>owner=BbDq7xeUzpj8bXfd9N7dh1tw43Ss7xbYpyjoNuwDSrzq&amp;filename_for_metadata=BILLETFestival_COR22F7&amp;offchaindata_platform=Github&amp;keyfile=Paul&amp;repository=CalviOnTheRocks2022</v>
      </c>
      <c r="U1827" s="78" t="str">
        <f t="shared" si="57"/>
        <v>{"name":"#7 Billet Festival",_x000D_
"symbol":"COR22F7",_x000D_
"description":"Billet Festival / Billet NFT Festival - 1 jour Calvi on the Rocks 2022",_x000D_
"seller_fee_basis_points":1000,_x000D_
"image":"https://bafybeidteulpfurtimj7jsmrzkqplhpjm5rxz2sjsbhxawil7fmw23zss4.ipfs.nftstorage.link?image_7.webp",_x000D_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27" s="78" t="str">
        <f>formatRow(Tokens!C$2:I$2,Tokens!C1827:I1827)</f>
        <v>"name":"#7 Billet Festival",_x000D_
"symbol":"COR22F7",_x000D_
"description":"Billet Festival / Billet NFT Festival - 1 jour Calvi on the Rocks 2022",_x000D_
"seller_fee_basis_points":1000,_x000D_
"image":"https://bafybeidteulpfurtimj7jsmrzkqplhpjm5rxz2sjsbhxawil7fmw23zss4.ipfs.nftstorage.link?image_7.webp",_x000D_
"Issuer":"NfluenT for Calvi On The rocks",_x000D_
"external_url":""</v>
      </c>
      <c r="W1827" s="78" t="str">
        <f>formatRow(Tokens!J$2:AV$2,Tokens!J1827:AV1827,2,"attributes")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27" s="78" t="str">
        <f>formatRow(Tokens!AX$2:BC$2,Tokens!AX1827:BC1827,2,"creators")</f>
        <v>"creators":[{"address":"ncreator",_x000D_
"share":10},{"address":"cotrcrea",_x000D_
"share":90},{"address":"nminer",_x000D_
"share":0}]</v>
      </c>
      <c r="Y1827" s="78" t="str">
        <f>formatRow(Tokens!BD$2:BI$2,Tokens!BD1827:BI1827,2,"files")</f>
        <v>"files":[]</v>
      </c>
      <c r="Z1827" s="78"/>
      <c r="AA1827" s="78"/>
      <c r="AB1827" s="78"/>
      <c r="AC1827" s="78" t="str">
        <f>formatRow(Tokens!BJ$2:BK$2,Tokens!BJ1827:BK1827,0,"collection")</f>
        <v>"collection":{"name":"BILLET Festival",_x000D_
"family":"Calvi On The Rocks"}</v>
      </c>
      <c r="AD1827" s="1" t="str">
        <f>formatRow(Tokens!BN$2:BR$2,Tokens!BN1827:BR1827,0,"marketplace")</f>
        <v>"marketplace":{"initial_price":"73,5",_x000D_
"reservation_price":"",_x000D_
"duration":"",_x000D_
"max_mint":1,_x000D_
"sell_date":"25/06/2022"}</v>
      </c>
      <c r="AE1827" s="1"/>
    </row>
    <row r="1828" spans="3:31" ht="14.25" customHeight="1" x14ac:dyDescent="0.3">
      <c r="D1828" s="1">
        <f>Tokens!B1828</f>
        <v>8</v>
      </c>
      <c r="E1828" s="17" t="str">
        <f>IF(Tokens!C1828="","",Tokens!C1828)</f>
        <v>#8 Billet Festival</v>
      </c>
      <c r="F1828" s="79">
        <v>44736.451516203706</v>
      </c>
      <c r="G1828" t="s">
        <v>3236</v>
      </c>
      <c r="H1828" s="80" t="s">
        <v>3237</v>
      </c>
      <c r="I1828" s="2" t="s">
        <v>3238</v>
      </c>
      <c r="J1828" s="2" t="s">
        <v>3239</v>
      </c>
      <c r="K1828" s="2" t="s">
        <v>3240</v>
      </c>
      <c r="M1828"/>
      <c r="N1828">
        <v>21.704586899999999</v>
      </c>
      <c r="O1828" s="15">
        <f t="shared" si="56"/>
        <v>-0.45439684200009894</v>
      </c>
      <c r="P1828" s="18" t="str">
        <f>IF(F1828="stop","",IF(F1828&lt;&gt;"",HYPERLINK(Settings!$B$5 &amp; "/manage/?network=" &amp; LOWER(B$8) &amp; "&amp;search=token&amp;account=" &amp; ToMint!$B$5 &amp; "&amp;view=" &amp; ToMint!J1828,"TokenSol"),""))</f>
        <v>TokenSol</v>
      </c>
      <c r="Q1828" s="2"/>
      <c r="R1828" s="2"/>
      <c r="S1828" s="11"/>
      <c r="T1828" s="78" t="str">
        <f>"owner=" &amp; Tokens!BS1828 &amp; "&amp;filename_for_metadata=" &amp; Tokens!BT1828 &amp; "&amp;offchaindata_platform=" &amp; $B$17 &amp; "&amp;keyfile=" &amp; $B$5 &amp;  "&amp;repository=" &amp; $B$18</f>
        <v>owner=BbDq7xeUzpj8bXfd9N7dh1tw43Ss7xbYpyjoNuwDSrzq&amp;filename_for_metadata=BILLETFestival_COR22F8&amp;offchaindata_platform=Github&amp;keyfile=Paul&amp;repository=CalviOnTheRocks2022</v>
      </c>
      <c r="U1828" s="78" t="str">
        <f t="shared" si="57"/>
        <v>{"name":"#8 Billet Festival",_x000D_
"symbol":"COR22F8",_x000D_
"description":"Billet Festival / Billet NFT Festival - 1 jour Calvi on the Rocks 2022",_x000D_
"seller_fee_basis_points":1000,_x000D_
"image":"https://bafybeickz46oxc3krr3n74cnr6thsgw3jhcfk6q5lfjefq7iyax34vhy4m.ipfs.nftstorage.link?image_8.webp",_x000D_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28" s="78" t="str">
        <f>formatRow(Tokens!C$2:I$2,Tokens!C1828:I1828)</f>
        <v>"name":"#8 Billet Festival",_x000D_
"symbol":"COR22F8",_x000D_
"description":"Billet Festival / Billet NFT Festival - 1 jour Calvi on the Rocks 2022",_x000D_
"seller_fee_basis_points":1000,_x000D_
"image":"https://bafybeickz46oxc3krr3n74cnr6thsgw3jhcfk6q5lfjefq7iyax34vhy4m.ipfs.nftstorage.link?image_8.webp",_x000D_
"Issuer":"NfluenT for Calvi On The rocks",_x000D_
"external_url":""</v>
      </c>
      <c r="W1828" s="78" t="str">
        <f>formatRow(Tokens!J$2:AV$2,Tokens!J1828:AV1828,2,"attributes")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28" s="78" t="str">
        <f>formatRow(Tokens!AX$2:BC$2,Tokens!AX1828:BC1828,2,"creators")</f>
        <v>"creators":[{"address":"ncreator",_x000D_
"share":10},{"address":"cotrcrea",_x000D_
"share":90},{"address":"nminer",_x000D_
"share":0}]</v>
      </c>
      <c r="Y1828" s="78" t="str">
        <f>formatRow(Tokens!BD$2:BI$2,Tokens!BD1828:BI1828,2,"files")</f>
        <v>"files":[]</v>
      </c>
      <c r="Z1828" s="78"/>
      <c r="AA1828" s="78"/>
      <c r="AB1828" s="78"/>
      <c r="AC1828" s="78" t="str">
        <f>formatRow(Tokens!BJ$2:BK$2,Tokens!BJ1828:BK1828,0,"collection")</f>
        <v>"collection":{"name":"BILLET Festival",_x000D_
"family":"Calvi On The Rocks"}</v>
      </c>
      <c r="AD1828" s="1" t="str">
        <f>formatRow(Tokens!BN$2:BR$2,Tokens!BN1828:BR1828,0,"marketplace")</f>
        <v>"marketplace":{"initial_price":"73,5",_x000D_
"reservation_price":"",_x000D_
"duration":"",_x000D_
"max_mint":1,_x000D_
"sell_date":"25/06/2022"}</v>
      </c>
      <c r="AE1828" s="1"/>
    </row>
    <row r="1829" spans="3:31" ht="14.25" customHeight="1" x14ac:dyDescent="0.3">
      <c r="D1829" s="1">
        <f>Tokens!B1829</f>
        <v>9</v>
      </c>
      <c r="E1829" s="17" t="str">
        <f>IF(Tokens!C1829="","",Tokens!C1829)</f>
        <v>#9 Billet Festival</v>
      </c>
      <c r="F1829" s="79">
        <v>44736.451782407406</v>
      </c>
      <c r="G1829" t="s">
        <v>3241</v>
      </c>
      <c r="H1829" s="80" t="s">
        <v>3242</v>
      </c>
      <c r="I1829" s="2" t="s">
        <v>3243</v>
      </c>
      <c r="J1829" s="2" t="s">
        <v>3244</v>
      </c>
      <c r="K1829" s="2" t="s">
        <v>3245</v>
      </c>
      <c r="M1829"/>
      <c r="N1829">
        <v>21.6926007</v>
      </c>
      <c r="O1829" s="15">
        <f t="shared" ref="O1829:O1892" si="58">IF(AND(ISNUMBER(N1828),ISNUMBER(N1829)),(N1829-N1828)*$O$1,"_")</f>
        <v>-0.45439684199996427</v>
      </c>
      <c r="P1829" s="18" t="str">
        <f>IF(F1829="stop","",IF(F1829&lt;&gt;"",HYPERLINK(Settings!$B$5 &amp; "/manage/?network=" &amp; LOWER(B$8) &amp; "&amp;search=token&amp;account=" &amp; ToMint!$B$5 &amp; "&amp;view=" &amp; ToMint!J1829,"TokenSol"),""))</f>
        <v>TokenSol</v>
      </c>
      <c r="Q1829" s="2"/>
      <c r="R1829" s="2"/>
      <c r="S1829" s="11"/>
      <c r="T1829" s="78" t="str">
        <f>"owner=" &amp; Tokens!BS1829 &amp; "&amp;filename_for_metadata=" &amp; Tokens!BT1829 &amp; "&amp;offchaindata_platform=" &amp; $B$17 &amp; "&amp;keyfile=" &amp; $B$5 &amp;  "&amp;repository=" &amp; $B$18</f>
        <v>owner=BbDq7xeUzpj8bXfd9N7dh1tw43Ss7xbYpyjoNuwDSrzq&amp;filename_for_metadata=BILLETFestival_COR22F9&amp;offchaindata_platform=Github&amp;keyfile=Paul&amp;repository=CalviOnTheRocks2022</v>
      </c>
      <c r="U1829" s="78" t="str">
        <f t="shared" si="57"/>
        <v>{"name":"#9 Billet Festival",_x000D_
"symbol":"COR22F9",_x000D_
"description":"Billet Festival / Billet NFT Festival - 1 jour Calvi on the Rocks 2022",_x000D_
"seller_fee_basis_points":1000,_x000D_
"image":"https://bafybeic3h7gxfwr2txkbenwnuvvx74xbrfvy6xe3cktijdvqyhjnye6bpu.ipfs.nftstorage.link?image_9.webp",_x000D_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29" s="78" t="str">
        <f>formatRow(Tokens!C$2:I$2,Tokens!C1829:I1829)</f>
        <v>"name":"#9 Billet Festival",_x000D_
"symbol":"COR22F9",_x000D_
"description":"Billet Festival / Billet NFT Festival - 1 jour Calvi on the Rocks 2022",_x000D_
"seller_fee_basis_points":1000,_x000D_
"image":"https://bafybeic3h7gxfwr2txkbenwnuvvx74xbrfvy6xe3cktijdvqyhjnye6bpu.ipfs.nftstorage.link?image_9.webp",_x000D_
"Issuer":"NfluenT for Calvi On The rocks",_x000D_
"external_url":""</v>
      </c>
      <c r="W1829" s="78" t="str">
        <f>formatRow(Tokens!J$2:AV$2,Tokens!J1829:AV1829,2,"attributes")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29" s="78" t="str">
        <f>formatRow(Tokens!AX$2:BC$2,Tokens!AX1829:BC1829,2,"creators")</f>
        <v>"creators":[{"address":"ncreator",_x000D_
"share":10},{"address":"cotrcrea",_x000D_
"share":90},{"address":"nminer",_x000D_
"share":0}]</v>
      </c>
      <c r="Y1829" s="78" t="str">
        <f>formatRow(Tokens!BD$2:BI$2,Tokens!BD1829:BI1829,2,"files")</f>
        <v>"files":[]</v>
      </c>
      <c r="Z1829" s="78"/>
      <c r="AA1829" s="78"/>
      <c r="AB1829" s="78"/>
      <c r="AC1829" s="78" t="str">
        <f>formatRow(Tokens!BJ$2:BK$2,Tokens!BJ1829:BK1829,0,"collection")</f>
        <v>"collection":{"name":"BILLET Festival",_x000D_
"family":"Calvi On The Rocks"}</v>
      </c>
      <c r="AD1829" s="1" t="str">
        <f>formatRow(Tokens!BN$2:BR$2,Tokens!BN1829:BR1829,0,"marketplace")</f>
        <v>"marketplace":{"initial_price":"73,5",_x000D_
"reservation_price":"",_x000D_
"duration":"",_x000D_
"max_mint":1,_x000D_
"sell_date":"25/06/2022"}</v>
      </c>
      <c r="AE1829" s="1"/>
    </row>
    <row r="1830" spans="3:31" ht="14.25" customHeight="1" x14ac:dyDescent="0.3">
      <c r="D1830" s="1">
        <f>Tokens!B1830</f>
        <v>10</v>
      </c>
      <c r="E1830" s="17" t="str">
        <f>IF(Tokens!C1830="","",Tokens!C1830)</f>
        <v>#10 Billet Festival</v>
      </c>
      <c r="F1830" s="79">
        <v>44736.452013888891</v>
      </c>
      <c r="G1830" t="s">
        <v>3246</v>
      </c>
      <c r="H1830" s="80" t="s">
        <v>3247</v>
      </c>
      <c r="I1830" s="2" t="s">
        <v>3248</v>
      </c>
      <c r="J1830" s="2" t="s">
        <v>3249</v>
      </c>
      <c r="K1830" s="2" t="s">
        <v>3250</v>
      </c>
      <c r="M1830"/>
      <c r="N1830">
        <v>21.680614500000001</v>
      </c>
      <c r="O1830" s="15">
        <f t="shared" si="58"/>
        <v>-0.45439684199996427</v>
      </c>
      <c r="P1830" s="18" t="str">
        <f>IF(F1830="stop","",IF(F1830&lt;&gt;"",HYPERLINK(Settings!$B$5 &amp; "/manage/?network=" &amp; LOWER(B$8) &amp; "&amp;search=token&amp;account=" &amp; ToMint!$B$5 &amp; "&amp;view=" &amp; ToMint!J1830,"TokenSol"),""))</f>
        <v>TokenSol</v>
      </c>
      <c r="Q1830" s="2"/>
      <c r="R1830" s="2"/>
      <c r="S1830" s="11"/>
      <c r="T1830" s="78" t="str">
        <f>"owner=" &amp; Tokens!BS1830 &amp; "&amp;filename_for_metadata=" &amp; Tokens!BT1830 &amp; "&amp;offchaindata_platform=" &amp; $B$17 &amp; "&amp;keyfile=" &amp; $B$5 &amp;  "&amp;repository=" &amp; $B$18</f>
        <v>owner=BbDq7xeUzpj8bXfd9N7dh1tw43Ss7xbYpyjoNuwDSrzq&amp;filename_for_metadata=BILLETFestival_COR22F10&amp;offchaindata_platform=Github&amp;keyfile=Paul&amp;repository=CalviOnTheRocks2022</v>
      </c>
      <c r="U1830" s="78" t="str">
        <f t="shared" si="57"/>
        <v>{"name":"#10 Billet Festival",_x000D_
"symbol":"COR22F10",_x000D_
"description":"Billet Festival / Billet NFT Festival - 1 jour Calvi on the Rocks 2022",_x000D_
"seller_fee_basis_points":1000,_x000D_
"image":"https://bafybeig2ctiocee565ddlau5zdirs3y5yvottkpo6wmkcno4u5nikeo5wy.ipfs.nftstorage.link?image_10.webp",_x000D_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30" s="78" t="str">
        <f>formatRow(Tokens!C$2:I$2,Tokens!C1830:I1830)</f>
        <v>"name":"#10 Billet Festival",_x000D_
"symbol":"COR22F10",_x000D_
"description":"Billet Festival / Billet NFT Festival - 1 jour Calvi on the Rocks 2022",_x000D_
"seller_fee_basis_points":1000,_x000D_
"image":"https://bafybeig2ctiocee565ddlau5zdirs3y5yvottkpo6wmkcno4u5nikeo5wy.ipfs.nftstorage.link?image_10.webp",_x000D_
"Issuer":"NfluenT for Calvi On The rocks",_x000D_
"external_url":""</v>
      </c>
      <c r="W1830" s="78" t="str">
        <f>formatRow(Tokens!J$2:AV$2,Tokens!J1830:AV1830,2,"attributes")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30" s="78" t="str">
        <f>formatRow(Tokens!AX$2:BC$2,Tokens!AX1830:BC1830,2,"creators")</f>
        <v>"creators":[{"address":"ncreator",_x000D_
"share":10},{"address":"cotrcrea",_x000D_
"share":90},{"address":"nminer",_x000D_
"share":0}]</v>
      </c>
      <c r="Y1830" s="78" t="str">
        <f>formatRow(Tokens!BD$2:BI$2,Tokens!BD1830:BI1830,2,"files")</f>
        <v>"files":[]</v>
      </c>
      <c r="Z1830" s="78"/>
      <c r="AA1830" s="78"/>
      <c r="AB1830" s="78"/>
      <c r="AC1830" s="78" t="str">
        <f>formatRow(Tokens!BJ$2:BK$2,Tokens!BJ1830:BK1830,0,"collection")</f>
        <v>"collection":{"name":"BILLET Festival",_x000D_
"family":"Calvi On The Rocks"}</v>
      </c>
      <c r="AD1830" s="1" t="str">
        <f>formatRow(Tokens!BN$2:BR$2,Tokens!BN1830:BR1830,0,"marketplace")</f>
        <v>"marketplace":{"initial_price":"73,5",_x000D_
"reservation_price":"",_x000D_
"duration":"",_x000D_
"max_mint":1,_x000D_
"sell_date":"25/06/2022"}</v>
      </c>
      <c r="AE1830" s="1"/>
    </row>
    <row r="1831" spans="3:31" ht="14.25" customHeight="1" x14ac:dyDescent="0.3">
      <c r="D1831" s="1">
        <f>Tokens!B1831</f>
        <v>11</v>
      </c>
      <c r="E1831" s="17" t="str">
        <f>IF(Tokens!C1831="","",Tokens!C1831)</f>
        <v>#11 Billet Festival</v>
      </c>
      <c r="F1831" s="79">
        <v>44736.453425925924</v>
      </c>
      <c r="G1831" t="s">
        <v>3251</v>
      </c>
      <c r="H1831" s="80" t="s">
        <v>3252</v>
      </c>
      <c r="I1831" s="2" t="s">
        <v>3253</v>
      </c>
      <c r="J1831" s="2" t="s">
        <v>3254</v>
      </c>
      <c r="K1831" s="2" t="s">
        <v>3255</v>
      </c>
      <c r="M1831"/>
      <c r="N1831">
        <v>21.668628300000002</v>
      </c>
      <c r="O1831" s="15">
        <f t="shared" si="58"/>
        <v>-0.45439684199996427</v>
      </c>
      <c r="P1831" s="18" t="str">
        <f>IF(F1831="stop","",IF(F1831&lt;&gt;"",HYPERLINK(Settings!$B$5 &amp; "/manage/?network=" &amp; LOWER(B$8) &amp; "&amp;search=token&amp;account=" &amp; ToMint!$B$5 &amp; "&amp;view=" &amp; ToMint!J1831,"TokenSol"),""))</f>
        <v>TokenSol</v>
      </c>
      <c r="Q1831" s="2"/>
      <c r="R1831" s="2"/>
      <c r="S1831" s="11"/>
      <c r="T1831" s="78" t="str">
        <f>"owner=" &amp; Tokens!BS1831 &amp; "&amp;filename_for_metadata=" &amp; Tokens!BT1831 &amp; "&amp;offchaindata_platform=" &amp; $B$17 &amp; "&amp;keyfile=" &amp; $B$5 &amp;  "&amp;repository=" &amp; $B$18</f>
        <v>owner=BbDq7xeUzpj8bXfd9N7dh1tw43Ss7xbYpyjoNuwDSrzq&amp;filename_for_metadata=BILLETFestival_COR22F11&amp;offchaindata_platform=Github&amp;keyfile=Paul&amp;repository=CalviOnTheRocks2022</v>
      </c>
      <c r="U1831" s="78" t="str">
        <f t="shared" si="57"/>
        <v>{"name":"#11 Billet Festival",_x000D_
"symbol":"COR22F11",_x000D_
"description":"Billet Festival / Billet NFT Festival - 1 jour Calvi on the Rocks 2022",_x000D_
"seller_fee_basis_points":1000,_x000D_
"image":"https://bafybeiacahlaq6orvqfr3hphlguursarjpk3wf2htslyb7cdomg46wfg74.ipfs.nftstorage.link?image_11.webp",_x000D_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31" s="78" t="str">
        <f>formatRow(Tokens!C$2:I$2,Tokens!C1831:I1831)</f>
        <v>"name":"#11 Billet Festival",_x000D_
"symbol":"COR22F11",_x000D_
"description":"Billet Festival / Billet NFT Festival - 1 jour Calvi on the Rocks 2022",_x000D_
"seller_fee_basis_points":1000,_x000D_
"image":"https://bafybeiacahlaq6orvqfr3hphlguursarjpk3wf2htslyb7cdomg46wfg74.ipfs.nftstorage.link?image_11.webp",_x000D_
"Issuer":"NfluenT for Calvi On The rocks",_x000D_
"external_url":""</v>
      </c>
      <c r="W1831" s="78" t="str">
        <f>formatRow(Tokens!J$2:AV$2,Tokens!J1831:AV1831,2,"attributes")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31" s="78" t="str">
        <f>formatRow(Tokens!AX$2:BC$2,Tokens!AX1831:BC1831,2,"creators")</f>
        <v>"creators":[{"address":"ncreator",_x000D_
"share":10},{"address":"cotrcrea",_x000D_
"share":90},{"address":"nminer",_x000D_
"share":0}]</v>
      </c>
      <c r="Y1831" s="78" t="str">
        <f>formatRow(Tokens!BD$2:BI$2,Tokens!BD1831:BI1831,2,"files")</f>
        <v>"files":[]</v>
      </c>
      <c r="Z1831" s="78"/>
      <c r="AA1831" s="78"/>
      <c r="AB1831" s="78"/>
      <c r="AC1831" s="78" t="str">
        <f>formatRow(Tokens!BJ$2:BK$2,Tokens!BJ1831:BK1831,0,"collection")</f>
        <v>"collection":{"name":"BILLET Festival",_x000D_
"family":"Calvi On The Rocks"}</v>
      </c>
      <c r="AD1831" s="1" t="str">
        <f>formatRow(Tokens!BN$2:BR$2,Tokens!BN1831:BR1831,0,"marketplace")</f>
        <v>"marketplace":{"initial_price":"73,5",_x000D_
"reservation_price":"",_x000D_
"duration":"",_x000D_
"max_mint":1,_x000D_
"sell_date":"25/06/2022"}</v>
      </c>
      <c r="AE1831" s="1"/>
    </row>
    <row r="1832" spans="3:31" ht="14.25" customHeight="1" x14ac:dyDescent="0.3">
      <c r="D1832" s="1">
        <f>Tokens!B1832</f>
        <v>12</v>
      </c>
      <c r="E1832" s="17" t="str">
        <f>IF(Tokens!C1832="","",Tokens!C1832)</f>
        <v>#12 Billet Festival</v>
      </c>
      <c r="F1832" s="79">
        <v>44736.453761574077</v>
      </c>
      <c r="G1832" t="s">
        <v>3256</v>
      </c>
      <c r="H1832" s="80" t="s">
        <v>3257</v>
      </c>
      <c r="I1832" s="2" t="s">
        <v>3258</v>
      </c>
      <c r="J1832" s="2" t="s">
        <v>3259</v>
      </c>
      <c r="K1832" s="2" t="s">
        <v>3260</v>
      </c>
      <c r="M1832"/>
      <c r="N1832">
        <v>21.656642099999999</v>
      </c>
      <c r="O1832" s="15">
        <f t="shared" si="58"/>
        <v>-0.45439684200009894</v>
      </c>
      <c r="P1832" s="18" t="str">
        <f>IF(F1832="stop","",IF(F1832&lt;&gt;"",HYPERLINK(Settings!$B$5 &amp; "/manage/?network=" &amp; LOWER(B$8) &amp; "&amp;search=token&amp;account=" &amp; ToMint!$B$5 &amp; "&amp;view=" &amp; ToMint!J1832,"TokenSol"),""))</f>
        <v>TokenSol</v>
      </c>
      <c r="Q1832" s="2"/>
      <c r="R1832" s="2"/>
      <c r="S1832" s="11"/>
      <c r="T1832" s="78" t="str">
        <f>"owner=" &amp; Tokens!BS1832 &amp; "&amp;filename_for_metadata=" &amp; Tokens!BT1832 &amp; "&amp;offchaindata_platform=" &amp; $B$17 &amp; "&amp;keyfile=" &amp; $B$5 &amp;  "&amp;repository=" &amp; $B$18</f>
        <v>owner=BbDq7xeUzpj8bXfd9N7dh1tw43Ss7xbYpyjoNuwDSrzq&amp;filename_for_metadata=BILLETFestival_COR22F12&amp;offchaindata_platform=Github&amp;keyfile=Paul&amp;repository=CalviOnTheRocks2022</v>
      </c>
      <c r="U1832" s="78" t="str">
        <f t="shared" si="57"/>
        <v>{"name":"#12 Billet Festival",_x000D_
"symbol":"COR22F12",_x000D_
"description":"Billet Festival / Billet NFT Festival - 1 jour Calvi on the Rocks 2022",_x000D_
"seller_fee_basis_points":1000,_x000D_
"image":"https://bafybeid7wej6ov6ad4vwnzs6furvlnhxl6m75cxnbu2bo2cincrvb3sxmu.ipfs.nftstorage.link?image_12.webp",_x000D_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32" s="78" t="str">
        <f>formatRow(Tokens!C$2:I$2,Tokens!C1832:I1832)</f>
        <v>"name":"#12 Billet Festival",_x000D_
"symbol":"COR22F12",_x000D_
"description":"Billet Festival / Billet NFT Festival - 1 jour Calvi on the Rocks 2022",_x000D_
"seller_fee_basis_points":1000,_x000D_
"image":"https://bafybeid7wej6ov6ad4vwnzs6furvlnhxl6m75cxnbu2bo2cincrvb3sxmu.ipfs.nftstorage.link?image_12.webp",_x000D_
"Issuer":"NfluenT for Calvi On The rocks",_x000D_
"external_url":""</v>
      </c>
      <c r="W1832" s="78" t="str">
        <f>formatRow(Tokens!J$2:AV$2,Tokens!J1832:AV1832,2,"attributes")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32" s="78" t="str">
        <f>formatRow(Tokens!AX$2:BC$2,Tokens!AX1832:BC1832,2,"creators")</f>
        <v>"creators":[{"address":"ncreator",_x000D_
"share":10},{"address":"cotrcrea",_x000D_
"share":90},{"address":"nminer",_x000D_
"share":0}]</v>
      </c>
      <c r="Y1832" s="78" t="str">
        <f>formatRow(Tokens!BD$2:BI$2,Tokens!BD1832:BI1832,2,"files")</f>
        <v>"files":[]</v>
      </c>
      <c r="Z1832" s="78"/>
      <c r="AA1832" s="78"/>
      <c r="AB1832" s="78"/>
      <c r="AC1832" s="78" t="str">
        <f>formatRow(Tokens!BJ$2:BK$2,Tokens!BJ1832:BK1832,0,"collection")</f>
        <v>"collection":{"name":"BILLET Festival",_x000D_
"family":"Calvi On The Rocks"}</v>
      </c>
      <c r="AD1832" s="1" t="str">
        <f>formatRow(Tokens!BN$2:BR$2,Tokens!BN1832:BR1832,0,"marketplace")</f>
        <v>"marketplace":{"initial_price":"73,5",_x000D_
"reservation_price":"",_x000D_
"duration":"",_x000D_
"max_mint":1,_x000D_
"sell_date":"25/06/2022"}</v>
      </c>
      <c r="AE1832" s="1"/>
    </row>
    <row r="1833" spans="3:31" ht="14.25" customHeight="1" x14ac:dyDescent="0.3">
      <c r="D1833" s="1">
        <f>Tokens!B1833</f>
        <v>13</v>
      </c>
      <c r="E1833" s="17" t="str">
        <f>IF(Tokens!C1833="","",Tokens!C1833)</f>
        <v>#13 Billet Festival</v>
      </c>
      <c r="F1833" s="79">
        <v>44736.454074074078</v>
      </c>
      <c r="G1833" t="s">
        <v>3261</v>
      </c>
      <c r="H1833" s="80" t="s">
        <v>3262</v>
      </c>
      <c r="I1833" s="2" t="s">
        <v>3263</v>
      </c>
      <c r="J1833" s="2" t="s">
        <v>3264</v>
      </c>
      <c r="K1833" s="2" t="s">
        <v>3265</v>
      </c>
      <c r="M1833"/>
      <c r="N1833">
        <v>21.6446559</v>
      </c>
      <c r="O1833" s="15">
        <f t="shared" si="58"/>
        <v>-0.45439684199996427</v>
      </c>
      <c r="P1833" s="18" t="str">
        <f>IF(F1833="stop","",IF(F1833&lt;&gt;"",HYPERLINK(Settings!$B$5 &amp; "/manage/?network=" &amp; LOWER(B$8) &amp; "&amp;search=token&amp;account=" &amp; ToMint!$B$5 &amp; "&amp;view=" &amp; ToMint!J1833,"TokenSol"),""))</f>
        <v>TokenSol</v>
      </c>
      <c r="Q1833" s="2"/>
      <c r="R1833" s="2"/>
      <c r="S1833" s="11"/>
      <c r="T1833" s="78" t="str">
        <f>"owner=" &amp; Tokens!BS1833 &amp; "&amp;filename_for_metadata=" &amp; Tokens!BT1833 &amp; "&amp;offchaindata_platform=" &amp; $B$17 &amp; "&amp;keyfile=" &amp; $B$5 &amp;  "&amp;repository=" &amp; $B$18</f>
        <v>owner=BbDq7xeUzpj8bXfd9N7dh1tw43Ss7xbYpyjoNuwDSrzq&amp;filename_for_metadata=BILLETFestival_COR22F13&amp;offchaindata_platform=Github&amp;keyfile=Paul&amp;repository=CalviOnTheRocks2022</v>
      </c>
      <c r="U1833" s="78" t="str">
        <f t="shared" si="57"/>
        <v>{"name":"#13 Billet Festival",_x000D_
"symbol":"COR22F13",_x000D_
"description":"Billet Festival / Billet NFT Festival - 1 jour Calvi on the Rocks 2022",_x000D_
"seller_fee_basis_points":1000,_x000D_
"image":"https://bafybeiccr2g7ndmdn4d32cvt3hut3ipbnxxvz2v6srts27knlhuecxpeoy.ipfs.nftstorage.link?image_13.webp",_x000D_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33" s="78" t="str">
        <f>formatRow(Tokens!C$2:I$2,Tokens!C1833:I1833)</f>
        <v>"name":"#13 Billet Festival",_x000D_
"symbol":"COR22F13",_x000D_
"description":"Billet Festival / Billet NFT Festival - 1 jour Calvi on the Rocks 2022",_x000D_
"seller_fee_basis_points":1000,_x000D_
"image":"https://bafybeiccr2g7ndmdn4d32cvt3hut3ipbnxxvz2v6srts27knlhuecxpeoy.ipfs.nftstorage.link?image_13.webp",_x000D_
"Issuer":"NfluenT for Calvi On The rocks",_x000D_
"external_url":""</v>
      </c>
      <c r="W1833" s="78" t="str">
        <f>formatRow(Tokens!J$2:AV$2,Tokens!J1833:AV1833,2,"attributes")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33" s="78" t="str">
        <f>formatRow(Tokens!AX$2:BC$2,Tokens!AX1833:BC1833,2,"creators")</f>
        <v>"creators":[{"address":"ncreator",_x000D_
"share":10},{"address":"cotrcrea",_x000D_
"share":90},{"address":"nminer",_x000D_
"share":0}]</v>
      </c>
      <c r="Y1833" s="78" t="str">
        <f>formatRow(Tokens!BD$2:BI$2,Tokens!BD1833:BI1833,2,"files")</f>
        <v>"files":[]</v>
      </c>
      <c r="Z1833" s="78"/>
      <c r="AA1833" s="78"/>
      <c r="AB1833" s="78"/>
      <c r="AC1833" s="78" t="str">
        <f>formatRow(Tokens!BJ$2:BK$2,Tokens!BJ1833:BK1833,0,"collection")</f>
        <v>"collection":{"name":"BILLET Festival",_x000D_
"family":"Calvi On The Rocks"}</v>
      </c>
      <c r="AD1833" s="1" t="str">
        <f>formatRow(Tokens!BN$2:BR$2,Tokens!BN1833:BR1833,0,"marketplace")</f>
        <v>"marketplace":{"initial_price":"73,5",_x000D_
"reservation_price":"",_x000D_
"duration":"",_x000D_
"max_mint":1,_x000D_
"sell_date":"25/06/2022"}</v>
      </c>
      <c r="AE1833" s="1"/>
    </row>
    <row r="1834" spans="3:31" ht="14.25" customHeight="1" x14ac:dyDescent="0.3">
      <c r="D1834" s="1">
        <f>Tokens!B1834</f>
        <v>14</v>
      </c>
      <c r="E1834" s="17" t="str">
        <f>IF(Tokens!C1834="","",Tokens!C1834)</f>
        <v>#14 Billet Festival</v>
      </c>
      <c r="F1834" s="79">
        <v>44736.454375000001</v>
      </c>
      <c r="G1834" t="s">
        <v>3266</v>
      </c>
      <c r="H1834" s="80" t="s">
        <v>3267</v>
      </c>
      <c r="I1834" s="2" t="s">
        <v>3268</v>
      </c>
      <c r="J1834" s="2" t="s">
        <v>3269</v>
      </c>
      <c r="K1834" s="2" t="s">
        <v>3270</v>
      </c>
      <c r="M1834"/>
      <c r="N1834">
        <v>21.632669700000001</v>
      </c>
      <c r="O1834" s="15">
        <f t="shared" si="58"/>
        <v>-0.45439684199996427</v>
      </c>
      <c r="P1834" s="18" t="str">
        <f>IF(F1834="stop","",IF(F1834&lt;&gt;"",HYPERLINK(Settings!$B$5 &amp; "/manage/?network=" &amp; LOWER(B$8) &amp; "&amp;search=token&amp;account=" &amp; ToMint!$B$5 &amp; "&amp;view=" &amp; ToMint!J1834,"TokenSol"),""))</f>
        <v>TokenSol</v>
      </c>
      <c r="Q1834" s="2"/>
      <c r="R1834" s="2"/>
      <c r="S1834" s="11"/>
      <c r="T1834" s="78" t="str">
        <f>"owner=" &amp; Tokens!BS1834 &amp; "&amp;filename_for_metadata=" &amp; Tokens!BT1834 &amp; "&amp;offchaindata_platform=" &amp; $B$17 &amp; "&amp;keyfile=" &amp; $B$5 &amp;  "&amp;repository=" &amp; $B$18</f>
        <v>owner=BbDq7xeUzpj8bXfd9N7dh1tw43Ss7xbYpyjoNuwDSrzq&amp;filename_for_metadata=BILLETFestival_COR22F14&amp;offchaindata_platform=Github&amp;keyfile=Paul&amp;repository=CalviOnTheRocks2022</v>
      </c>
      <c r="U1834" s="78" t="str">
        <f t="shared" si="57"/>
        <v>{"name":"#14 Billet Festival",_x000D_
"symbol":"COR22F14",_x000D_
"description":"Billet Festival / Billet NFT Festival - 1 jour Calvi on the Rocks 2022",_x000D_
"seller_fee_basis_points":1000,_x000D_
"image":"https://bafybeiaqxu7bk33yqmxigpgzk7i6qorwgiqqhlsocatpu52j7fyl76uid4.ipfs.nftstorage.link?image_14.webp",_x000D_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34" s="78" t="str">
        <f>formatRow(Tokens!C$2:I$2,Tokens!C1834:I1834)</f>
        <v>"name":"#14 Billet Festival",_x000D_
"symbol":"COR22F14",_x000D_
"description":"Billet Festival / Billet NFT Festival - 1 jour Calvi on the Rocks 2022",_x000D_
"seller_fee_basis_points":1000,_x000D_
"image":"https://bafybeiaqxu7bk33yqmxigpgzk7i6qorwgiqqhlsocatpu52j7fyl76uid4.ipfs.nftstorage.link?image_14.webp",_x000D_
"Issuer":"NfluenT for Calvi On The rocks",_x000D_
"external_url":""</v>
      </c>
      <c r="W1834" s="78" t="str">
        <f>formatRow(Tokens!J$2:AV$2,Tokens!J1834:AV1834,2,"attributes")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34" s="78" t="str">
        <f>formatRow(Tokens!AX$2:BC$2,Tokens!AX1834:BC1834,2,"creators")</f>
        <v>"creators":[{"address":"ncreator",_x000D_
"share":10},{"address":"cotrcrea",_x000D_
"share":90},{"address":"nminer",_x000D_
"share":0}]</v>
      </c>
      <c r="Y1834" s="78" t="str">
        <f>formatRow(Tokens!BD$2:BI$2,Tokens!BD1834:BI1834,2,"files")</f>
        <v>"files":[]</v>
      </c>
      <c r="Z1834" s="78"/>
      <c r="AA1834" s="78"/>
      <c r="AB1834" s="78"/>
      <c r="AC1834" s="78" t="str">
        <f>formatRow(Tokens!BJ$2:BK$2,Tokens!BJ1834:BK1834,0,"collection")</f>
        <v>"collection":{"name":"BILLET Festival",_x000D_
"family":"Calvi On The Rocks"}</v>
      </c>
      <c r="AD1834" s="1" t="str">
        <f>formatRow(Tokens!BN$2:BR$2,Tokens!BN1834:BR1834,0,"marketplace")</f>
        <v>"marketplace":{"initial_price":"73,5",_x000D_
"reservation_price":"",_x000D_
"duration":"",_x000D_
"max_mint":1,_x000D_
"sell_date":"25/06/2022"}</v>
      </c>
      <c r="AE1834" s="1"/>
    </row>
    <row r="1835" spans="3:31" ht="14.25" customHeight="1" x14ac:dyDescent="0.3">
      <c r="D1835" s="1">
        <f>Tokens!B1835</f>
        <v>15</v>
      </c>
      <c r="E1835" s="17" t="str">
        <f>IF(Tokens!C1835="","",Tokens!C1835)</f>
        <v>#15 Billet Festival</v>
      </c>
      <c r="F1835" s="79">
        <v>44736.454664351855</v>
      </c>
      <c r="G1835" t="s">
        <v>3271</v>
      </c>
      <c r="H1835" s="80" t="s">
        <v>3272</v>
      </c>
      <c r="I1835" s="2" t="s">
        <v>3273</v>
      </c>
      <c r="J1835" s="2" t="s">
        <v>3274</v>
      </c>
      <c r="K1835" s="2" t="s">
        <v>3275</v>
      </c>
      <c r="M1835"/>
      <c r="N1835">
        <v>21.620683499999998</v>
      </c>
      <c r="O1835" s="15">
        <f t="shared" si="58"/>
        <v>-0.45439684200009894</v>
      </c>
      <c r="P1835" s="18" t="str">
        <f>IF(F1835="stop","",IF(F1835&lt;&gt;"",HYPERLINK(Settings!$B$5 &amp; "/manage/?network=" &amp; LOWER(B$8) &amp; "&amp;search=token&amp;account=" &amp; ToMint!$B$5 &amp; "&amp;view=" &amp; ToMint!J1835,"TokenSol"),""))</f>
        <v>TokenSol</v>
      </c>
      <c r="Q1835" s="2"/>
      <c r="R1835" s="2"/>
      <c r="S1835" s="11"/>
      <c r="T1835" s="78" t="str">
        <f>"owner=" &amp; Tokens!BS1835 &amp; "&amp;filename_for_metadata=" &amp; Tokens!BT1835 &amp; "&amp;offchaindata_platform=" &amp; $B$17 &amp; "&amp;keyfile=" &amp; $B$5 &amp;  "&amp;repository=" &amp; $B$18</f>
        <v>owner=BbDq7xeUzpj8bXfd9N7dh1tw43Ss7xbYpyjoNuwDSrzq&amp;filename_for_metadata=BILLETFestival_COR22F15&amp;offchaindata_platform=Github&amp;keyfile=Paul&amp;repository=CalviOnTheRocks2022</v>
      </c>
      <c r="U1835" s="78" t="str">
        <f t="shared" si="57"/>
        <v>{"name":"#15 Billet Festival",_x000D_
"symbol":"COR22F15",_x000D_
"description":"Billet Festival / Billet NFT Festival - 1 jour Calvi on the Rocks 2022",_x000D_
"seller_fee_basis_points":1000,_x000D_
"image":"https://bafybeic62yvlnat54qep5uay2nkiakiafvjgrtsbz67dpg6i36zw25d7xa.ipfs.nftstorage.link?image_15.webp",_x000D_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35" s="78" t="str">
        <f>formatRow(Tokens!C$2:I$2,Tokens!C1835:I1835)</f>
        <v>"name":"#15 Billet Festival",_x000D_
"symbol":"COR22F15",_x000D_
"description":"Billet Festival / Billet NFT Festival - 1 jour Calvi on the Rocks 2022",_x000D_
"seller_fee_basis_points":1000,_x000D_
"image":"https://bafybeic62yvlnat54qep5uay2nkiakiafvjgrtsbz67dpg6i36zw25d7xa.ipfs.nftstorage.link?image_15.webp",_x000D_
"Issuer":"NfluenT for Calvi On The rocks",_x000D_
"external_url":""</v>
      </c>
      <c r="W1835" s="78" t="str">
        <f>formatRow(Tokens!J$2:AV$2,Tokens!J1835:AV1835,2,"attributes")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35" s="78" t="str">
        <f>formatRow(Tokens!AX$2:BC$2,Tokens!AX1835:BC1835,2,"creators")</f>
        <v>"creators":[{"address":"ncreator",_x000D_
"share":10},{"address":"cotrcrea",_x000D_
"share":90},{"address":"nminer",_x000D_
"share":0}]</v>
      </c>
      <c r="Y1835" s="78" t="str">
        <f>formatRow(Tokens!BD$2:BI$2,Tokens!BD1835:BI1835,2,"files")</f>
        <v>"files":[]</v>
      </c>
      <c r="Z1835" s="78"/>
      <c r="AA1835" s="78"/>
      <c r="AB1835" s="78"/>
      <c r="AC1835" s="78" t="str">
        <f>formatRow(Tokens!BJ$2:BK$2,Tokens!BJ1835:BK1835,0,"collection")</f>
        <v>"collection":{"name":"BILLET Festival",_x000D_
"family":"Calvi On The Rocks"}</v>
      </c>
      <c r="AD1835" s="1" t="str">
        <f>formatRow(Tokens!BN$2:BR$2,Tokens!BN1835:BR1835,0,"marketplace")</f>
        <v>"marketplace":{"initial_price":"73,5",_x000D_
"reservation_price":"",_x000D_
"duration":"",_x000D_
"max_mint":1,_x000D_
"sell_date":"25/06/2022"}</v>
      </c>
      <c r="AE1835" s="1"/>
    </row>
    <row r="1836" spans="3:31" ht="14.25" customHeight="1" x14ac:dyDescent="0.3">
      <c r="D1836" s="1">
        <f>Tokens!B1836</f>
        <v>16</v>
      </c>
      <c r="E1836" s="17" t="str">
        <f>IF(Tokens!C1836="","",Tokens!C1836)</f>
        <v>#16 Billet Festival</v>
      </c>
      <c r="F1836" s="79">
        <v>44736.454918981479</v>
      </c>
      <c r="G1836" t="s">
        <v>3276</v>
      </c>
      <c r="H1836" s="80" t="s">
        <v>3277</v>
      </c>
      <c r="I1836" s="2" t="s">
        <v>3278</v>
      </c>
      <c r="J1836" s="2" t="s">
        <v>3279</v>
      </c>
      <c r="K1836" s="2" t="s">
        <v>3280</v>
      </c>
      <c r="M1836"/>
      <c r="N1836">
        <v>21.608697299999999</v>
      </c>
      <c r="O1836" s="15">
        <f t="shared" si="58"/>
        <v>-0.45439684199996427</v>
      </c>
      <c r="P1836" s="18" t="str">
        <f>IF(F1836="stop","",IF(F1836&lt;&gt;"",HYPERLINK(Settings!$B$5 &amp; "/manage/?network=" &amp; LOWER(B$8) &amp; "&amp;search=token&amp;account=" &amp; ToMint!$B$5 &amp; "&amp;view=" &amp; ToMint!J1836,"TokenSol"),""))</f>
        <v>TokenSol</v>
      </c>
      <c r="Q1836" s="2"/>
      <c r="R1836" s="2"/>
      <c r="S1836" s="11"/>
      <c r="T1836" s="78" t="str">
        <f>"owner=" &amp; Tokens!BS1836 &amp; "&amp;filename_for_metadata=" &amp; Tokens!BT1836 &amp; "&amp;offchaindata_platform=" &amp; $B$17 &amp; "&amp;keyfile=" &amp; $B$5 &amp;  "&amp;repository=" &amp; $B$18</f>
        <v>owner=BbDq7xeUzpj8bXfd9N7dh1tw43Ss7xbYpyjoNuwDSrzq&amp;filename_for_metadata=BILLETFestival_COR22F16&amp;offchaindata_platform=Github&amp;keyfile=Paul&amp;repository=CalviOnTheRocks2022</v>
      </c>
      <c r="U1836" s="78" t="str">
        <f t="shared" si="57"/>
        <v>{"name":"#16 Billet Festival",_x000D_
"symbol":"COR22F16",_x000D_
"description":"Billet Festival / Billet NFT Festival - 1 jour Calvi on the Rocks 2022",_x000D_
"seller_fee_basis_points":1000,_x000D_
"image":"https://bafybeih3u3z4tklmew3oc46fb3lxa3i4f7sbfu4aq7smr7orrimjwg4hzi.ipfs.nftstorage.link?image_16.webp",_x000D_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36" s="78" t="str">
        <f>formatRow(Tokens!C$2:I$2,Tokens!C1836:I1836)</f>
        <v>"name":"#16 Billet Festival",_x000D_
"symbol":"COR22F16",_x000D_
"description":"Billet Festival / Billet NFT Festival - 1 jour Calvi on the Rocks 2022",_x000D_
"seller_fee_basis_points":1000,_x000D_
"image":"https://bafybeih3u3z4tklmew3oc46fb3lxa3i4f7sbfu4aq7smr7orrimjwg4hzi.ipfs.nftstorage.link?image_16.webp",_x000D_
"Issuer":"NfluenT for Calvi On The rocks",_x000D_
"external_url":""</v>
      </c>
      <c r="W1836" s="78" t="str">
        <f>formatRow(Tokens!J$2:AV$2,Tokens!J1836:AV1836,2,"attributes")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36" s="78" t="str">
        <f>formatRow(Tokens!AX$2:BC$2,Tokens!AX1836:BC1836,2,"creators")</f>
        <v>"creators":[{"address":"ncreator",_x000D_
"share":10},{"address":"cotrcrea",_x000D_
"share":90},{"address":"nminer",_x000D_
"share":0}]</v>
      </c>
      <c r="Y1836" s="78" t="str">
        <f>formatRow(Tokens!BD$2:BI$2,Tokens!BD1836:BI1836,2,"files")</f>
        <v>"files":[]</v>
      </c>
      <c r="Z1836" s="78"/>
      <c r="AA1836" s="78"/>
      <c r="AB1836" s="78"/>
      <c r="AC1836" s="78" t="str">
        <f>formatRow(Tokens!BJ$2:BK$2,Tokens!BJ1836:BK1836,0,"collection")</f>
        <v>"collection":{"name":"BILLET Festival",_x000D_
"family":"Calvi On The Rocks"}</v>
      </c>
      <c r="AD1836" s="1" t="str">
        <f>formatRow(Tokens!BN$2:BR$2,Tokens!BN1836:BR1836,0,"marketplace")</f>
        <v>"marketplace":{"initial_price":"73,5",_x000D_
"reservation_price":"",_x000D_
"duration":"",_x000D_
"max_mint":1,_x000D_
"sell_date":"25/06/2022"}</v>
      </c>
      <c r="AE1836" s="1"/>
    </row>
    <row r="1837" spans="3:31" ht="14.25" customHeight="1" x14ac:dyDescent="0.3">
      <c r="D1837" s="1">
        <f>Tokens!B1837</f>
        <v>17</v>
      </c>
      <c r="E1837" s="17" t="str">
        <f>IF(Tokens!C1837="","",Tokens!C1837)</f>
        <v>#17 Billet Festival</v>
      </c>
      <c r="F1837" s="79">
        <v>44736.455231481479</v>
      </c>
      <c r="G1837" t="s">
        <v>3281</v>
      </c>
      <c r="H1837" s="80" t="s">
        <v>3282</v>
      </c>
      <c r="I1837" s="2" t="s">
        <v>3283</v>
      </c>
      <c r="J1837" s="2" t="s">
        <v>3284</v>
      </c>
      <c r="K1837" s="2" t="s">
        <v>3285</v>
      </c>
      <c r="M1837"/>
      <c r="N1837">
        <v>21.5967111</v>
      </c>
      <c r="O1837" s="15">
        <f t="shared" si="58"/>
        <v>-0.45439684199996427</v>
      </c>
      <c r="P1837" s="18" t="str">
        <f>IF(F1837="stop","",IF(F1837&lt;&gt;"",HYPERLINK(Settings!$B$5 &amp; "/manage/?network=" &amp; LOWER(B$8) &amp; "&amp;search=token&amp;account=" &amp; ToMint!$B$5 &amp; "&amp;view=" &amp; ToMint!J1837,"TokenSol"),""))</f>
        <v>TokenSol</v>
      </c>
      <c r="Q1837" s="2"/>
      <c r="R1837" s="2"/>
      <c r="S1837" s="11"/>
      <c r="T1837" s="78" t="str">
        <f>"owner=" &amp; Tokens!BS1837 &amp; "&amp;filename_for_metadata=" &amp; Tokens!BT1837 &amp; "&amp;offchaindata_platform=" &amp; $B$17 &amp; "&amp;keyfile=" &amp; $B$5 &amp;  "&amp;repository=" &amp; $B$18</f>
        <v>owner=BbDq7xeUzpj8bXfd9N7dh1tw43Ss7xbYpyjoNuwDSrzq&amp;filename_for_metadata=BILLETFestival_COR22F17&amp;offchaindata_platform=Github&amp;keyfile=Paul&amp;repository=CalviOnTheRocks2022</v>
      </c>
      <c r="U1837" s="78" t="str">
        <f t="shared" si="57"/>
        <v>{"name":"#17 Billet Festival",_x000D_
"symbol":"COR22F17",_x000D_
"description":"Billet Festival / Billet NFT Festival - 1 jour Calvi on the Rocks 2022",_x000D_
"seller_fee_basis_points":1000,_x000D_
"image":"https://bafybeibvypddd2hyrjpsxtylob43i47bf77omhep57qcpck62k7kl2idr4.ipfs.nftstorage.link?image_17.webp",_x000D_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37" s="78" t="str">
        <f>formatRow(Tokens!C$2:I$2,Tokens!C1837:I1837)</f>
        <v>"name":"#17 Billet Festival",_x000D_
"symbol":"COR22F17",_x000D_
"description":"Billet Festival / Billet NFT Festival - 1 jour Calvi on the Rocks 2022",_x000D_
"seller_fee_basis_points":1000,_x000D_
"image":"https://bafybeibvypddd2hyrjpsxtylob43i47bf77omhep57qcpck62k7kl2idr4.ipfs.nftstorage.link?image_17.webp",_x000D_
"Issuer":"NfluenT for Calvi On The rocks",_x000D_
"external_url":""</v>
      </c>
      <c r="W1837" s="78" t="str">
        <f>formatRow(Tokens!J$2:AV$2,Tokens!J1837:AV1837,2,"attributes")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37" s="78" t="str">
        <f>formatRow(Tokens!AX$2:BC$2,Tokens!AX1837:BC1837,2,"creators")</f>
        <v>"creators":[{"address":"ncreator",_x000D_
"share":10},{"address":"cotrcrea",_x000D_
"share":90},{"address":"nminer",_x000D_
"share":0}]</v>
      </c>
      <c r="Y1837" s="78" t="str">
        <f>formatRow(Tokens!BD$2:BI$2,Tokens!BD1837:BI1837,2,"files")</f>
        <v>"files":[]</v>
      </c>
      <c r="Z1837" s="78"/>
      <c r="AA1837" s="78"/>
      <c r="AB1837" s="78"/>
      <c r="AC1837" s="78" t="str">
        <f>formatRow(Tokens!BJ$2:BK$2,Tokens!BJ1837:BK1837,0,"collection")</f>
        <v>"collection":{"name":"BILLET Festival",_x000D_
"family":"Calvi On The Rocks"}</v>
      </c>
      <c r="AD1837" s="1" t="str">
        <f>formatRow(Tokens!BN$2:BR$2,Tokens!BN1837:BR1837,0,"marketplace")</f>
        <v>"marketplace":{"initial_price":"73,5",_x000D_
"reservation_price":"",_x000D_
"duration":"",_x000D_
"max_mint":1,_x000D_
"sell_date":"25/06/2022"}</v>
      </c>
      <c r="AE1837" s="1"/>
    </row>
    <row r="1838" spans="3:31" ht="14.25" customHeight="1" x14ac:dyDescent="0.3">
      <c r="D1838" s="1">
        <f>Tokens!B1838</f>
        <v>18</v>
      </c>
      <c r="E1838" s="17" t="str">
        <f>IF(Tokens!C1838="","",Tokens!C1838)</f>
        <v>#18 Billet Festival</v>
      </c>
      <c r="F1838" s="79">
        <v>44736.455497685187</v>
      </c>
      <c r="G1838" t="s">
        <v>3286</v>
      </c>
      <c r="H1838" s="80" t="s">
        <v>3287</v>
      </c>
      <c r="I1838" s="2" t="s">
        <v>3288</v>
      </c>
      <c r="J1838" s="2" t="s">
        <v>3289</v>
      </c>
      <c r="K1838" s="2" t="s">
        <v>3290</v>
      </c>
      <c r="M1838"/>
      <c r="N1838">
        <v>21.584724900000001</v>
      </c>
      <c r="O1838" s="15">
        <f t="shared" si="58"/>
        <v>-0.45439684199996427</v>
      </c>
      <c r="P1838" s="18" t="str">
        <f>IF(F1838="stop","",IF(F1838&lt;&gt;"",HYPERLINK(Settings!$B$5 &amp; "/manage/?network=" &amp; LOWER(B$8) &amp; "&amp;search=token&amp;account=" &amp; ToMint!$B$5 &amp; "&amp;view=" &amp; ToMint!J1838,"TokenSol"),""))</f>
        <v>TokenSol</v>
      </c>
      <c r="Q1838" s="2"/>
      <c r="R1838" s="2"/>
      <c r="S1838" s="11"/>
      <c r="T1838" s="78" t="str">
        <f>"owner=" &amp; Tokens!BS1838 &amp; "&amp;filename_for_metadata=" &amp; Tokens!BT1838 &amp; "&amp;offchaindata_platform=" &amp; $B$17 &amp; "&amp;keyfile=" &amp; $B$5 &amp;  "&amp;repository=" &amp; $B$18</f>
        <v>owner=BbDq7xeUzpj8bXfd9N7dh1tw43Ss7xbYpyjoNuwDSrzq&amp;filename_for_metadata=BILLETFestival_COR22F18&amp;offchaindata_platform=Github&amp;keyfile=Paul&amp;repository=CalviOnTheRocks2022</v>
      </c>
      <c r="U1838" s="78" t="str">
        <f t="shared" si="57"/>
        <v>{"name":"#18 Billet Festival",_x000D_
"symbol":"COR22F18",_x000D_
"description":"Billet Festival / Billet NFT Festival - 1 jour Calvi on the Rocks 2022",_x000D_
"seller_fee_basis_points":1000,_x000D_
"image":"https://bafybeia2fbkdec5nzkheo7eouw6p7j4xunsed4rp3nfbae6th5kzfhsnji.ipfs.nftstorage.link?image_18.webp",_x000D_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38" s="78" t="str">
        <f>formatRow(Tokens!C$2:I$2,Tokens!C1838:I1838)</f>
        <v>"name":"#18 Billet Festival",_x000D_
"symbol":"COR22F18",_x000D_
"description":"Billet Festival / Billet NFT Festival - 1 jour Calvi on the Rocks 2022",_x000D_
"seller_fee_basis_points":1000,_x000D_
"image":"https://bafybeia2fbkdec5nzkheo7eouw6p7j4xunsed4rp3nfbae6th5kzfhsnji.ipfs.nftstorage.link?image_18.webp",_x000D_
"Issuer":"NfluenT for Calvi On The rocks",_x000D_
"external_url":""</v>
      </c>
      <c r="W1838" s="78" t="str">
        <f>formatRow(Tokens!J$2:AV$2,Tokens!J1838:AV1838,2,"attributes")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38" s="78" t="str">
        <f>formatRow(Tokens!AX$2:BC$2,Tokens!AX1838:BC1838,2,"creators")</f>
        <v>"creators":[{"address":"ncreator",_x000D_
"share":10},{"address":"cotrcrea",_x000D_
"share":90},{"address":"nminer",_x000D_
"share":0}]</v>
      </c>
      <c r="Y1838" s="78" t="str">
        <f>formatRow(Tokens!BD$2:BI$2,Tokens!BD1838:BI1838,2,"files")</f>
        <v>"files":[]</v>
      </c>
      <c r="Z1838" s="78"/>
      <c r="AA1838" s="78"/>
      <c r="AB1838" s="78"/>
      <c r="AC1838" s="78" t="str">
        <f>formatRow(Tokens!BJ$2:BK$2,Tokens!BJ1838:BK1838,0,"collection")</f>
        <v>"collection":{"name":"BILLET Festival",_x000D_
"family":"Calvi On The Rocks"}</v>
      </c>
      <c r="AD1838" s="1" t="str">
        <f>formatRow(Tokens!BN$2:BR$2,Tokens!BN1838:BR1838,0,"marketplace")</f>
        <v>"marketplace":{"initial_price":"73,5",_x000D_
"reservation_price":"",_x000D_
"duration":"",_x000D_
"max_mint":1,_x000D_
"sell_date":"25/06/2022"}</v>
      </c>
      <c r="AE1838" s="1"/>
    </row>
    <row r="1839" spans="3:31" ht="14.25" customHeight="1" x14ac:dyDescent="0.3">
      <c r="D1839" s="1">
        <f>Tokens!B1839</f>
        <v>19</v>
      </c>
      <c r="E1839" s="17" t="str">
        <f>IF(Tokens!C1839="","",Tokens!C1839)</f>
        <v>#19 Billet Festival</v>
      </c>
      <c r="F1839" s="79">
        <v>44736.45585648148</v>
      </c>
      <c r="G1839" t="s">
        <v>3291</v>
      </c>
      <c r="H1839" s="80" t="s">
        <v>3292</v>
      </c>
      <c r="I1839" s="2" t="s">
        <v>3293</v>
      </c>
      <c r="J1839" s="2" t="s">
        <v>3294</v>
      </c>
      <c r="K1839" s="2" t="s">
        <v>3295</v>
      </c>
      <c r="M1839"/>
      <c r="N1839">
        <v>21.572738699999999</v>
      </c>
      <c r="O1839" s="15">
        <f t="shared" si="58"/>
        <v>-0.45439684200009894</v>
      </c>
      <c r="P1839" s="18" t="str">
        <f>IF(F1839="stop","",IF(F1839&lt;&gt;"",HYPERLINK(Settings!$B$5 &amp; "/manage/?network=" &amp; LOWER(B$8) &amp; "&amp;search=token&amp;account=" &amp; ToMint!$B$5 &amp; "&amp;view=" &amp; ToMint!J1839,"TokenSol"),""))</f>
        <v>TokenSol</v>
      </c>
      <c r="Q1839" s="2"/>
      <c r="R1839" s="2"/>
      <c r="S1839" s="11"/>
      <c r="T1839" s="78" t="str">
        <f>"owner=" &amp; Tokens!BS1839 &amp; "&amp;filename_for_metadata=" &amp; Tokens!BT1839 &amp; "&amp;offchaindata_platform=" &amp; $B$17 &amp; "&amp;keyfile=" &amp; $B$5 &amp;  "&amp;repository=" &amp; $B$18</f>
        <v>owner=BbDq7xeUzpj8bXfd9N7dh1tw43Ss7xbYpyjoNuwDSrzq&amp;filename_for_metadata=BILLETFestival_COR22F19&amp;offchaindata_platform=Github&amp;keyfile=Paul&amp;repository=CalviOnTheRocks2022</v>
      </c>
      <c r="U1839" s="78" t="str">
        <f t="shared" si="57"/>
        <v>{"name":"#19 Billet Festival",_x000D_
"symbol":"COR22F19",_x000D_
"description":"Billet Festival / Billet NFT Festival - 1 jour Calvi on the Rocks 2022",_x000D_
"seller_fee_basis_points":1000,_x000D_
"image":"https://bafybeidn67wpukqiuswvrpz3sjqtbhfdeehicli3e7dsbf5ihedjy5bjbe.ipfs.nftstorage.link?image_19.webp",_x000D_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39" s="78" t="str">
        <f>formatRow(Tokens!C$2:I$2,Tokens!C1839:I1839)</f>
        <v>"name":"#19 Billet Festival",_x000D_
"symbol":"COR22F19",_x000D_
"description":"Billet Festival / Billet NFT Festival - 1 jour Calvi on the Rocks 2022",_x000D_
"seller_fee_basis_points":1000,_x000D_
"image":"https://bafybeidn67wpukqiuswvrpz3sjqtbhfdeehicli3e7dsbf5ihedjy5bjbe.ipfs.nftstorage.link?image_19.webp",_x000D_
"Issuer":"NfluenT for Calvi On The rocks",_x000D_
"external_url":""</v>
      </c>
      <c r="W1839" s="78" t="str">
        <f>formatRow(Tokens!J$2:AV$2,Tokens!J1839:AV1839,2,"attributes")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39" s="78" t="str">
        <f>formatRow(Tokens!AX$2:BC$2,Tokens!AX1839:BC1839,2,"creators")</f>
        <v>"creators":[{"address":"ncreator",_x000D_
"share":10},{"address":"cotrcrea",_x000D_
"share":90},{"address":"nminer",_x000D_
"share":0}]</v>
      </c>
      <c r="Y1839" s="78" t="str">
        <f>formatRow(Tokens!BD$2:BI$2,Tokens!BD1839:BI1839,2,"files")</f>
        <v>"files":[]</v>
      </c>
      <c r="Z1839" s="78"/>
      <c r="AA1839" s="78"/>
      <c r="AB1839" s="78"/>
      <c r="AC1839" s="78" t="str">
        <f>formatRow(Tokens!BJ$2:BK$2,Tokens!BJ1839:BK1839,0,"collection")</f>
        <v>"collection":{"name":"BILLET Festival",_x000D_
"family":"Calvi On The Rocks"}</v>
      </c>
      <c r="AD1839" s="1" t="str">
        <f>formatRow(Tokens!BN$2:BR$2,Tokens!BN1839:BR1839,0,"marketplace")</f>
        <v>"marketplace":{"initial_price":"73,5",_x000D_
"reservation_price":"",_x000D_
"duration":"",_x000D_
"max_mint":1,_x000D_
"sell_date":"25/06/2022"}</v>
      </c>
      <c r="AE1839" s="1"/>
    </row>
    <row r="1840" spans="3:31" ht="14.25" customHeight="1" x14ac:dyDescent="0.3">
      <c r="D1840" s="1">
        <f>Tokens!B1840</f>
        <v>20</v>
      </c>
      <c r="E1840" s="17" t="str">
        <f>IF(Tokens!C1840="","",Tokens!C1840)</f>
        <v>#20 Billet Festival</v>
      </c>
      <c r="F1840" s="79">
        <v>44736.45616898148</v>
      </c>
      <c r="G1840" t="s">
        <v>3296</v>
      </c>
      <c r="H1840" s="80" t="s">
        <v>3297</v>
      </c>
      <c r="I1840" s="2" t="s">
        <v>3298</v>
      </c>
      <c r="J1840" s="2" t="s">
        <v>3299</v>
      </c>
      <c r="K1840" s="2" t="s">
        <v>3300</v>
      </c>
      <c r="M1840"/>
      <c r="N1840">
        <v>21.5607525</v>
      </c>
      <c r="O1840" s="15">
        <f t="shared" si="58"/>
        <v>-0.45439684199996427</v>
      </c>
      <c r="P1840" s="18" t="str">
        <f>IF(F1840="stop","",IF(F1840&lt;&gt;"",HYPERLINK(Settings!$B$5 &amp; "/manage/?network=" &amp; LOWER(B$8) &amp; "&amp;search=token&amp;account=" &amp; ToMint!$B$5 &amp; "&amp;view=" &amp; ToMint!J1840,"TokenSol"),""))</f>
        <v>TokenSol</v>
      </c>
      <c r="Q1840" s="2"/>
      <c r="R1840" s="2"/>
      <c r="S1840" s="11"/>
      <c r="T1840" s="78" t="str">
        <f>"owner=" &amp; Tokens!BS1840 &amp; "&amp;filename_for_metadata=" &amp; Tokens!BT1840 &amp; "&amp;offchaindata_platform=" &amp; $B$17 &amp; "&amp;keyfile=" &amp; $B$5 &amp;  "&amp;repository=" &amp; $B$18</f>
        <v>owner=BbDq7xeUzpj8bXfd9N7dh1tw43Ss7xbYpyjoNuwDSrzq&amp;filename_for_metadata=BILLETFestival_COR22F20&amp;offchaindata_platform=Github&amp;keyfile=Paul&amp;repository=CalviOnTheRocks2022</v>
      </c>
      <c r="U1840" s="78" t="str">
        <f t="shared" si="57"/>
        <v>{"name":"#20 Billet Festival",_x000D_
"symbol":"COR22F20",_x000D_
"description":"Billet Festival / Billet NFT Festival - 1 jour Calvi on the Rocks 2022",_x000D_
"seller_fee_basis_points":1000,_x000D_
"image":"https://bafybeiechbxwejon7rs4nr3u3jzbavhs4yugrnhxw2dfczcddkgqhvstoq.ipfs.nftstorage.link?image_20.webp",_x000D_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40" s="78" t="str">
        <f>formatRow(Tokens!C$2:I$2,Tokens!C1840:I1840)</f>
        <v>"name":"#20 Billet Festival",_x000D_
"symbol":"COR22F20",_x000D_
"description":"Billet Festival / Billet NFT Festival - 1 jour Calvi on the Rocks 2022",_x000D_
"seller_fee_basis_points":1000,_x000D_
"image":"https://bafybeiechbxwejon7rs4nr3u3jzbavhs4yugrnhxw2dfczcddkgqhvstoq.ipfs.nftstorage.link?image_20.webp",_x000D_
"Issuer":"NfluenT for Calvi On The rocks",_x000D_
"external_url":""</v>
      </c>
      <c r="W1840" s="78" t="str">
        <f>formatRow(Tokens!J$2:AV$2,Tokens!J1840:AV1840,2,"attributes")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40" s="78" t="str">
        <f>formatRow(Tokens!AX$2:BC$2,Tokens!AX1840:BC1840,2,"creators")</f>
        <v>"creators":[{"address":"ncreator",_x000D_
"share":10},{"address":"cotrcrea",_x000D_
"share":90},{"address":"nminer",_x000D_
"share":0}]</v>
      </c>
      <c r="Y1840" s="78" t="str">
        <f>formatRow(Tokens!BD$2:BI$2,Tokens!BD1840:BI1840,2,"files")</f>
        <v>"files":[]</v>
      </c>
      <c r="Z1840" s="78"/>
      <c r="AA1840" s="78"/>
      <c r="AB1840" s="78"/>
      <c r="AC1840" s="78" t="str">
        <f>formatRow(Tokens!BJ$2:BK$2,Tokens!BJ1840:BK1840,0,"collection")</f>
        <v>"collection":{"name":"BILLET Festival",_x000D_
"family":"Calvi On The Rocks"}</v>
      </c>
      <c r="AD1840" s="1" t="str">
        <f>formatRow(Tokens!BN$2:BR$2,Tokens!BN1840:BR1840,0,"marketplace")</f>
        <v>"marketplace":{"initial_price":"73,5",_x000D_
"reservation_price":"",_x000D_
"duration":"",_x000D_
"max_mint":1,_x000D_
"sell_date":"25/06/2022"}</v>
      </c>
      <c r="AE1840" s="1"/>
    </row>
    <row r="1841" spans="3:31" ht="14.25" customHeight="1" x14ac:dyDescent="0.3">
      <c r="D1841" s="1">
        <f>Tokens!B1841</f>
        <v>21</v>
      </c>
      <c r="E1841" s="17" t="str">
        <f>IF(Tokens!C1841="","",Tokens!C1841)</f>
        <v>#21 Billet Festival</v>
      </c>
      <c r="F1841" s="79">
        <v>44736.471377314818</v>
      </c>
      <c r="G1841" t="s">
        <v>3301</v>
      </c>
      <c r="H1841" s="80" t="s">
        <v>3302</v>
      </c>
      <c r="I1841" s="2" t="s">
        <v>3303</v>
      </c>
      <c r="J1841" s="2" t="s">
        <v>3304</v>
      </c>
      <c r="K1841" s="2" t="s">
        <v>3305</v>
      </c>
      <c r="M1841"/>
      <c r="N1841">
        <v>21.5487663</v>
      </c>
      <c r="O1841" s="15">
        <f t="shared" si="58"/>
        <v>-0.45439684199996427</v>
      </c>
      <c r="P1841" s="18" t="str">
        <f>IF(F1841="stop","",IF(F1841&lt;&gt;"",HYPERLINK(Settings!$B$5 &amp; "/manage/?network=" &amp; LOWER(B$8) &amp; "&amp;search=token&amp;account=" &amp; ToMint!$B$5 &amp; "&amp;view=" &amp; ToMint!J1841,"TokenSol"),""))</f>
        <v>TokenSol</v>
      </c>
      <c r="Q1841" s="2"/>
      <c r="R1841" s="2"/>
      <c r="S1841" s="11"/>
      <c r="T1841" s="78" t="str">
        <f>"owner=" &amp; Tokens!BS1841 &amp; "&amp;filename_for_metadata=" &amp; Tokens!BT1841 &amp; "&amp;offchaindata_platform=" &amp; $B$17 &amp; "&amp;keyfile=" &amp; $B$5 &amp;  "&amp;repository=" &amp; $B$18</f>
        <v>owner=BbDq7xeUzpj8bXfd9N7dh1tw43Ss7xbYpyjoNuwDSrzq&amp;filename_for_metadata=BILLETFestival_COR22F21&amp;offchaindata_platform=Github&amp;keyfile=Paul&amp;repository=CalviOnTheRocks2022</v>
      </c>
      <c r="U1841" s="78" t="str">
        <f t="shared" si="57"/>
        <v>{"name":"#21 Billet Festival",_x000D_
"symbol":"COR22F21",_x000D_
"description":"Billet Festival / Billet NFT Festival - 1 jour Calvi on the Rocks 2022",_x000D_
"seller_fee_basis_points":1000,_x000D_
"image":"https://bafybeihkufpcl2wah2ebhraslt7fiptnle5mmm6kwd2r6io4wvfw3fa6ka.ipfs.nftstorage.link?image_21.webp",_x000D_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41" s="78" t="str">
        <f>formatRow(Tokens!C$2:I$2,Tokens!C1841:I1841)</f>
        <v>"name":"#21 Billet Festival",_x000D_
"symbol":"COR22F21",_x000D_
"description":"Billet Festival / Billet NFT Festival - 1 jour Calvi on the Rocks 2022",_x000D_
"seller_fee_basis_points":1000,_x000D_
"image":"https://bafybeihkufpcl2wah2ebhraslt7fiptnle5mmm6kwd2r6io4wvfw3fa6ka.ipfs.nftstorage.link?image_21.webp",_x000D_
"Issuer":"NfluenT for Calvi On The rocks",_x000D_
"external_url":""</v>
      </c>
      <c r="W1841" s="78" t="str">
        <f>formatRow(Tokens!J$2:AV$2,Tokens!J1841:AV1841,2,"attributes")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41" s="78" t="str">
        <f>formatRow(Tokens!AX$2:BC$2,Tokens!AX1841:BC1841,2,"creators")</f>
        <v>"creators":[{"address":"ncreator",_x000D_
"share":10},{"address":"cotrcrea",_x000D_
"share":90},{"address":"nminer",_x000D_
"share":0}]</v>
      </c>
      <c r="Y1841" s="78" t="str">
        <f>formatRow(Tokens!BD$2:BI$2,Tokens!BD1841:BI1841,2,"files")</f>
        <v>"files":[]</v>
      </c>
      <c r="Z1841" s="78"/>
      <c r="AA1841" s="78"/>
      <c r="AB1841" s="78"/>
      <c r="AC1841" s="78" t="str">
        <f>formatRow(Tokens!BJ$2:BK$2,Tokens!BJ1841:BK1841,0,"collection")</f>
        <v>"collection":{"name":"BILLET Festival",_x000D_
"family":"Calvi On The Rocks"}</v>
      </c>
      <c r="AD1841" s="1" t="str">
        <f>formatRow(Tokens!BN$2:BR$2,Tokens!BN1841:BR1841,0,"marketplace")</f>
        <v>"marketplace":{"initial_price":"73,5",_x000D_
"reservation_price":"",_x000D_
"duration":"",_x000D_
"max_mint":1,_x000D_
"sell_date":"25/06/2022"}</v>
      </c>
      <c r="AE1841" s="1"/>
    </row>
    <row r="1842" spans="3:31" ht="14.25" customHeight="1" x14ac:dyDescent="0.3">
      <c r="C1842" t="s">
        <v>3308</v>
      </c>
      <c r="D1842" s="1">
        <f>Tokens!B1842</f>
        <v>22</v>
      </c>
      <c r="E1842" s="17" t="str">
        <f>IF(Tokens!C1842="","",Tokens!C1842)</f>
        <v>#22 Billet Festival</v>
      </c>
      <c r="F1842" s="79">
        <v>44736.47146990741</v>
      </c>
      <c r="G1842" t="s">
        <v>3306</v>
      </c>
      <c r="H1842" s="80" t="s">
        <v>3307</v>
      </c>
      <c r="I1842"/>
      <c r="J1842" t="s">
        <v>3309</v>
      </c>
      <c r="K1842" s="2" t="s">
        <v>3310</v>
      </c>
      <c r="M1842"/>
      <c r="N1842"/>
      <c r="O1842" s="15" t="str">
        <f t="shared" si="58"/>
        <v>_</v>
      </c>
      <c r="P1842" s="18" t="str">
        <f>IF(F1842="stop","",IF(F1842&lt;&gt;"",HYPERLINK(Settings!$B$5 &amp; "/manage/?network=" &amp; LOWER(B$8) &amp; "&amp;search=token&amp;account=" &amp; ToMint!$B$5 &amp; "&amp;view=" &amp; ToMint!J1842,"TokenSol"),""))</f>
        <v>TokenSol</v>
      </c>
      <c r="Q1842" s="2"/>
      <c r="R1842" s="2"/>
      <c r="S1842" s="11"/>
      <c r="T1842" s="78" t="str">
        <f>"owner=" &amp; Tokens!BS1842 &amp; "&amp;filename_for_metadata=" &amp; Tokens!BT1842 &amp; "&amp;offchaindata_platform=" &amp; $B$17 &amp; "&amp;keyfile=" &amp; $B$5 &amp;  "&amp;repository=" &amp; $B$18</f>
        <v>owner=BbDq7xeUzpj8bXfd9N7dh1tw43Ss7xbYpyjoNuwDSrzq&amp;filename_for_metadata=BILLETFestival_COR22F22&amp;offchaindata_platform=Github&amp;keyfile=Paul&amp;repository=CalviOnTheRocks2022</v>
      </c>
      <c r="U1842" s="78" t="str">
        <f t="shared" si="57"/>
        <v>{"name":"#22 Billet Festival",_x000D_
"symbol":"COR22F22",_x000D_
"description":"Billet Festival / Billet NFT Festival - 1 jour Calvi on the Rocks 2022",_x000D_
"seller_fee_basis_points":1000,_x000D_
"image":"https://bafybeicf2bfx55jsuvuvxmujw24m26s7wevlp2ndte35nz7d6stpqaxeje.ipfs.nftstorage.link?image_22.webp",_x000D_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42" s="78" t="str">
        <f>formatRow(Tokens!C$2:I$2,Tokens!C1842:I1842)</f>
        <v>"name":"#22 Billet Festival",_x000D_
"symbol":"COR22F22",_x000D_
"description":"Billet Festival / Billet NFT Festival - 1 jour Calvi on the Rocks 2022",_x000D_
"seller_fee_basis_points":1000,_x000D_
"image":"https://bafybeicf2bfx55jsuvuvxmujw24m26s7wevlp2ndte35nz7d6stpqaxeje.ipfs.nftstorage.link?image_22.webp",_x000D_
"Issuer":"NfluenT for Calvi On The rocks",_x000D_
"external_url":""</v>
      </c>
      <c r="W1842" s="78" t="str">
        <f>formatRow(Tokens!J$2:AV$2,Tokens!J1842:AV1842,2,"attributes")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42" s="78" t="str">
        <f>formatRow(Tokens!AX$2:BC$2,Tokens!AX1842:BC1842,2,"creators")</f>
        <v>"creators":[{"address":"ncreator",_x000D_
"share":10},{"address":"cotrcrea",_x000D_
"share":90},{"address":"nminer",_x000D_
"share":0}]</v>
      </c>
      <c r="Y1842" s="78" t="str">
        <f>formatRow(Tokens!BD$2:BI$2,Tokens!BD1842:BI1842,2,"files")</f>
        <v>"files":[]</v>
      </c>
      <c r="Z1842" s="78"/>
      <c r="AA1842" s="78"/>
      <c r="AB1842" s="78"/>
      <c r="AC1842" s="78" t="str">
        <f>formatRow(Tokens!BJ$2:BK$2,Tokens!BJ1842:BK1842,0,"collection")</f>
        <v>"collection":{"name":"BILLET Festival",_x000D_
"family":"Calvi On The Rocks"}</v>
      </c>
      <c r="AD1842" s="1" t="str">
        <f>formatRow(Tokens!BN$2:BR$2,Tokens!BN1842:BR1842,0,"marketplace")</f>
        <v>"marketplace":{"initial_price":"73,5",_x000D_
"reservation_price":"",_x000D_
"duration":"",_x000D_
"max_mint":1,_x000D_
"sell_date":"25/06/2022"}</v>
      </c>
      <c r="AE1842" s="1"/>
    </row>
    <row r="1843" spans="3:31" ht="14.25" customHeight="1" x14ac:dyDescent="0.3">
      <c r="D1843" s="1">
        <f>Tokens!B1843</f>
        <v>23</v>
      </c>
      <c r="E1843" s="17" t="str">
        <f>IF(Tokens!C1843="","",Tokens!C1843)</f>
        <v>#23 Billet Festival</v>
      </c>
      <c r="F1843" s="79">
        <v>44736.506041666667</v>
      </c>
      <c r="G1843" t="s">
        <v>3312</v>
      </c>
      <c r="H1843" s="80" t="s">
        <v>3313</v>
      </c>
      <c r="I1843" s="2" t="s">
        <v>3314</v>
      </c>
      <c r="J1843" s="2" t="s">
        <v>3315</v>
      </c>
      <c r="K1843" s="2" t="s">
        <v>3316</v>
      </c>
      <c r="M1843"/>
      <c r="N1843">
        <v>21.5247989</v>
      </c>
      <c r="O1843" s="15" t="str">
        <f t="shared" si="58"/>
        <v>_</v>
      </c>
      <c r="P1843" s="18" t="str">
        <f>IF(F1843="stop","",IF(F1843&lt;&gt;"",HYPERLINK(Settings!$B$5 &amp; "/manage/?network=" &amp; LOWER(B$8) &amp; "&amp;search=token&amp;account=" &amp; ToMint!$B$5 &amp; "&amp;view=" &amp; ToMint!J1843,"TokenSol"),""))</f>
        <v>TokenSol</v>
      </c>
      <c r="Q1843" s="2"/>
      <c r="R1843" s="2"/>
      <c r="S1843" s="11"/>
      <c r="T1843" s="78" t="str">
        <f>"owner=" &amp; Tokens!BS1843 &amp; "&amp;filename_for_metadata=" &amp; Tokens!BT1843 &amp; "&amp;offchaindata_platform=" &amp; $B$17 &amp; "&amp;keyfile=" &amp; $B$5 &amp;  "&amp;repository=" &amp; $B$18</f>
        <v>owner=BbDq7xeUzpj8bXfd9N7dh1tw43Ss7xbYpyjoNuwDSrzq&amp;filename_for_metadata=BILLETFestival_COR22F23&amp;offchaindata_platform=Github&amp;keyfile=Paul&amp;repository=CalviOnTheRocks2022</v>
      </c>
      <c r="U1843" s="78" t="str">
        <f t="shared" si="57"/>
        <v>{"name":"#23 Billet Festival",_x000D_
"symbol":"COR22F23",_x000D_
"description":"Billet Festival / Billet NFT Festival - 1 jour Calvi on the Rocks 2022",_x000D_
"seller_fee_basis_points":1000,_x000D_
"image":"https://bafybeiew6whcqrqcnetttdh33d2uaiyil2rgqcuigqlpnl4kijtmd2x3qe.ipfs.nftstorage.link?image_23.webp",_x000D_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43" s="78" t="str">
        <f>formatRow(Tokens!C$2:I$2,Tokens!C1843:I1843)</f>
        <v>"name":"#23 Billet Festival",_x000D_
"symbol":"COR22F23",_x000D_
"description":"Billet Festival / Billet NFT Festival - 1 jour Calvi on the Rocks 2022",_x000D_
"seller_fee_basis_points":1000,_x000D_
"image":"https://bafybeiew6whcqrqcnetttdh33d2uaiyil2rgqcuigqlpnl4kijtmd2x3qe.ipfs.nftstorage.link?image_23.webp",_x000D_
"Issuer":"NfluenT for Calvi On The rocks",_x000D_
"external_url":""</v>
      </c>
      <c r="W1843" s="78" t="str">
        <f>formatRow(Tokens!J$2:AV$2,Tokens!J1843:AV1843,2,"attributes")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43" s="78" t="str">
        <f>formatRow(Tokens!AX$2:BC$2,Tokens!AX1843:BC1843,2,"creators")</f>
        <v>"creators":[{"address":"ncreator",_x000D_
"share":10},{"address":"cotrcrea",_x000D_
"share":90},{"address":"nminer",_x000D_
"share":0}]</v>
      </c>
      <c r="Y1843" s="78" t="str">
        <f>formatRow(Tokens!BD$2:BI$2,Tokens!BD1843:BI1843,2,"files")</f>
        <v>"files":[]</v>
      </c>
      <c r="Z1843" s="78"/>
      <c r="AA1843" s="78"/>
      <c r="AB1843" s="78"/>
      <c r="AC1843" s="78" t="str">
        <f>formatRow(Tokens!BJ$2:BK$2,Tokens!BJ1843:BK1843,0,"collection")</f>
        <v>"collection":{"name":"BILLET Festival",_x000D_
"family":"Calvi On The Rocks"}</v>
      </c>
      <c r="AD1843" s="1" t="str">
        <f>formatRow(Tokens!BN$2:BR$2,Tokens!BN1843:BR1843,0,"marketplace")</f>
        <v>"marketplace":{"initial_price":"73,5",_x000D_
"reservation_price":"",_x000D_
"duration":"",_x000D_
"max_mint":1,_x000D_
"sell_date":"25/06/2022"}</v>
      </c>
      <c r="AE1843" s="1"/>
    </row>
    <row r="1844" spans="3:31" ht="14.25" customHeight="1" x14ac:dyDescent="0.3">
      <c r="D1844" s="1">
        <f>Tokens!B1844</f>
        <v>24</v>
      </c>
      <c r="E1844" s="17" t="str">
        <f>IF(Tokens!C1844="","",Tokens!C1844)</f>
        <v>#24 Billet Festival</v>
      </c>
      <c r="F1844" s="79">
        <v>44736.506643518522</v>
      </c>
      <c r="G1844" t="s">
        <v>3317</v>
      </c>
      <c r="H1844" s="80" t="s">
        <v>3318</v>
      </c>
      <c r="I1844" s="2" t="s">
        <v>3319</v>
      </c>
      <c r="J1844" s="2" t="s">
        <v>3320</v>
      </c>
      <c r="K1844" s="2" t="s">
        <v>3321</v>
      </c>
      <c r="M1844"/>
      <c r="N1844">
        <v>21.512812700000001</v>
      </c>
      <c r="O1844" s="15">
        <f t="shared" si="58"/>
        <v>-0.45439684199996427</v>
      </c>
      <c r="P1844" s="18" t="str">
        <f>IF(F1844="stop","",IF(F1844&lt;&gt;"",HYPERLINK(Settings!$B$5 &amp; "/manage/?network=" &amp; LOWER(B$8) &amp; "&amp;search=token&amp;account=" &amp; ToMint!$B$5 &amp; "&amp;view=" &amp; ToMint!J1844,"TokenSol"),""))</f>
        <v>TokenSol</v>
      </c>
      <c r="Q1844" s="2"/>
      <c r="R1844" s="2"/>
      <c r="S1844" s="11"/>
      <c r="T1844" s="78" t="str">
        <f>"owner=" &amp; Tokens!BS1844 &amp; "&amp;filename_for_metadata=" &amp; Tokens!BT1844 &amp; "&amp;offchaindata_platform=" &amp; $B$17 &amp; "&amp;keyfile=" &amp; $B$5 &amp;  "&amp;repository=" &amp; $B$18</f>
        <v>owner=BbDq7xeUzpj8bXfd9N7dh1tw43Ss7xbYpyjoNuwDSrzq&amp;filename_for_metadata=BILLETFestival_COR22F24&amp;offchaindata_platform=Github&amp;keyfile=Paul&amp;repository=CalviOnTheRocks2022</v>
      </c>
      <c r="U1844" s="78" t="str">
        <f t="shared" si="57"/>
        <v>{"name":"#24 Billet Festival",_x000D_
"symbol":"COR22F24",_x000D_
"description":"Billet Festival / Billet NFT Festival - 1 jour Calvi on the Rocks 2022",_x000D_
"seller_fee_basis_points":1000,_x000D_
"image":"https://bafybeiewvfj6ybxlfjxoendwqbbzqstcq33enwemsed2r54cbx3qcuu5ua.ipfs.nftstorage.link?image_24.webp",_x000D_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44" s="78" t="str">
        <f>formatRow(Tokens!C$2:I$2,Tokens!C1844:I1844)</f>
        <v>"name":"#24 Billet Festival",_x000D_
"symbol":"COR22F24",_x000D_
"description":"Billet Festival / Billet NFT Festival - 1 jour Calvi on the Rocks 2022",_x000D_
"seller_fee_basis_points":1000,_x000D_
"image":"https://bafybeiewvfj6ybxlfjxoendwqbbzqstcq33enwemsed2r54cbx3qcuu5ua.ipfs.nftstorage.link?image_24.webp",_x000D_
"Issuer":"NfluenT for Calvi On The rocks",_x000D_
"external_url":""</v>
      </c>
      <c r="W1844" s="78" t="str">
        <f>formatRow(Tokens!J$2:AV$2,Tokens!J1844:AV1844,2,"attributes")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44" s="78" t="str">
        <f>formatRow(Tokens!AX$2:BC$2,Tokens!AX1844:BC1844,2,"creators")</f>
        <v>"creators":[{"address":"ncreator",_x000D_
"share":10},{"address":"cotrcrea",_x000D_
"share":90},{"address":"nminer",_x000D_
"share":0}]</v>
      </c>
      <c r="Y1844" s="78" t="str">
        <f>formatRow(Tokens!BD$2:BI$2,Tokens!BD1844:BI1844,2,"files")</f>
        <v>"files":[]</v>
      </c>
      <c r="Z1844" s="78"/>
      <c r="AA1844" s="78"/>
      <c r="AB1844" s="78"/>
      <c r="AC1844" s="78" t="str">
        <f>formatRow(Tokens!BJ$2:BK$2,Tokens!BJ1844:BK1844,0,"collection")</f>
        <v>"collection":{"name":"BILLET Festival",_x000D_
"family":"Calvi On The Rocks"}</v>
      </c>
      <c r="AD1844" s="1" t="str">
        <f>formatRow(Tokens!BN$2:BR$2,Tokens!BN1844:BR1844,0,"marketplace")</f>
        <v>"marketplace":{"initial_price":"73,5",_x000D_
"reservation_price":"",_x000D_
"duration":"",_x000D_
"max_mint":1,_x000D_
"sell_date":"25/06/2022"}</v>
      </c>
      <c r="AE1844" s="1"/>
    </row>
    <row r="1845" spans="3:31" ht="14.25" customHeight="1" x14ac:dyDescent="0.3">
      <c r="D1845" s="1">
        <f>Tokens!B1845</f>
        <v>25</v>
      </c>
      <c r="E1845" s="17" t="str">
        <f>IF(Tokens!C1845="","",Tokens!C1845)</f>
        <v>#25 Billet Festival</v>
      </c>
      <c r="F1845" s="79">
        <v>44736.506944444445</v>
      </c>
      <c r="G1845" t="s">
        <v>3322</v>
      </c>
      <c r="H1845" s="80" t="s">
        <v>3323</v>
      </c>
      <c r="I1845" s="2" t="s">
        <v>3324</v>
      </c>
      <c r="J1845" s="2" t="s">
        <v>3325</v>
      </c>
      <c r="K1845" s="2" t="s">
        <v>3326</v>
      </c>
      <c r="M1845"/>
      <c r="N1845">
        <v>21.500826499999999</v>
      </c>
      <c r="O1845" s="15">
        <f t="shared" si="58"/>
        <v>-0.45439684200009894</v>
      </c>
      <c r="P1845" s="18" t="str">
        <f>IF(F1845="stop","",IF(F1845&lt;&gt;"",HYPERLINK(Settings!$B$5 &amp; "/manage/?network=" &amp; LOWER(B$8) &amp; "&amp;search=token&amp;account=" &amp; ToMint!$B$5 &amp; "&amp;view=" &amp; ToMint!J1845,"TokenSol"),""))</f>
        <v>TokenSol</v>
      </c>
      <c r="Q1845" s="2"/>
      <c r="R1845" s="2"/>
      <c r="S1845" s="11"/>
      <c r="T1845" s="78" t="str">
        <f>"owner=" &amp; Tokens!BS1845 &amp; "&amp;filename_for_metadata=" &amp; Tokens!BT1845 &amp; "&amp;offchaindata_platform=" &amp; $B$17 &amp; "&amp;keyfile=" &amp; $B$5 &amp;  "&amp;repository=" &amp; $B$18</f>
        <v>owner=BbDq7xeUzpj8bXfd9N7dh1tw43Ss7xbYpyjoNuwDSrzq&amp;filename_for_metadata=BILLETFestival_COR22F25&amp;offchaindata_platform=Github&amp;keyfile=Paul&amp;repository=CalviOnTheRocks2022</v>
      </c>
      <c r="U1845" s="78" t="str">
        <f t="shared" si="57"/>
        <v>{"name":"#25 Billet Festival",_x000D_
"symbol":"COR22F25",_x000D_
"description":"Billet Festival / Billet NFT Festival - 1 jour Calvi on the Rocks 2022",_x000D_
"seller_fee_basis_points":1000,_x000D_
"image":"https://bafybeiax2htdni5vzw4vhswm7drufu3txw3clgu7vvrjzbz35yl76kb3mm.ipfs.nftstorage.link?image_25.webp",_x000D_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45" s="78" t="str">
        <f>formatRow(Tokens!C$2:I$2,Tokens!C1845:I1845)</f>
        <v>"name":"#25 Billet Festival",_x000D_
"symbol":"COR22F25",_x000D_
"description":"Billet Festival / Billet NFT Festival - 1 jour Calvi on the Rocks 2022",_x000D_
"seller_fee_basis_points":1000,_x000D_
"image":"https://bafybeiax2htdni5vzw4vhswm7drufu3txw3clgu7vvrjzbz35yl76kb3mm.ipfs.nftstorage.link?image_25.webp",_x000D_
"Issuer":"NfluenT for Calvi On The rocks",_x000D_
"external_url":""</v>
      </c>
      <c r="W1845" s="78" t="str">
        <f>formatRow(Tokens!J$2:AV$2,Tokens!J1845:AV1845,2,"attributes")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45" s="78" t="str">
        <f>formatRow(Tokens!AX$2:BC$2,Tokens!AX1845:BC1845,2,"creators")</f>
        <v>"creators":[{"address":"ncreator",_x000D_
"share":10},{"address":"cotrcrea",_x000D_
"share":90},{"address":"nminer",_x000D_
"share":0}]</v>
      </c>
      <c r="Y1845" s="78" t="str">
        <f>formatRow(Tokens!BD$2:BI$2,Tokens!BD1845:BI1845,2,"files")</f>
        <v>"files":[]</v>
      </c>
      <c r="Z1845" s="78"/>
      <c r="AA1845" s="78"/>
      <c r="AB1845" s="78"/>
      <c r="AC1845" s="78" t="str">
        <f>formatRow(Tokens!BJ$2:BK$2,Tokens!BJ1845:BK1845,0,"collection")</f>
        <v>"collection":{"name":"BILLET Festival",_x000D_
"family":"Calvi On The Rocks"}</v>
      </c>
      <c r="AD1845" s="1" t="str">
        <f>formatRow(Tokens!BN$2:BR$2,Tokens!BN1845:BR1845,0,"marketplace")</f>
        <v>"marketplace":{"initial_price":"73,5",_x000D_
"reservation_price":"",_x000D_
"duration":"",_x000D_
"max_mint":1,_x000D_
"sell_date":"25/06/2022"}</v>
      </c>
      <c r="AE1845" s="1"/>
    </row>
    <row r="1846" spans="3:31" ht="14.25" customHeight="1" x14ac:dyDescent="0.3">
      <c r="D1846" s="1">
        <f>Tokens!B1846</f>
        <v>26</v>
      </c>
      <c r="E1846" s="17" t="str">
        <f>IF(Tokens!C1846="","",Tokens!C1846)</f>
        <v>#26 Billet Festival</v>
      </c>
      <c r="F1846" s="79">
        <v>44736.507210648146</v>
      </c>
      <c r="G1846" t="s">
        <v>3327</v>
      </c>
      <c r="H1846" s="80" t="s">
        <v>3328</v>
      </c>
      <c r="I1846" s="2" t="s">
        <v>3329</v>
      </c>
      <c r="J1846" s="2" t="s">
        <v>3330</v>
      </c>
      <c r="K1846" s="2" t="s">
        <v>3331</v>
      </c>
      <c r="M1846"/>
      <c r="N1846">
        <v>21.4888403</v>
      </c>
      <c r="O1846" s="15">
        <f t="shared" si="58"/>
        <v>-0.45439684199996427</v>
      </c>
      <c r="P1846" s="18" t="str">
        <f>IF(F1846="stop","",IF(F1846&lt;&gt;"",HYPERLINK(Settings!$B$5 &amp; "/manage/?network=" &amp; LOWER(B$8) &amp; "&amp;search=token&amp;account=" &amp; ToMint!$B$5 &amp; "&amp;view=" &amp; ToMint!J1846,"TokenSol"),""))</f>
        <v>TokenSol</v>
      </c>
      <c r="Q1846" s="2"/>
      <c r="R1846" s="2"/>
      <c r="S1846" s="11"/>
      <c r="T1846" s="78" t="str">
        <f>"owner=" &amp; Tokens!BS1846 &amp; "&amp;filename_for_metadata=" &amp; Tokens!BT1846 &amp; "&amp;offchaindata_platform=" &amp; $B$17 &amp; "&amp;keyfile=" &amp; $B$5 &amp;  "&amp;repository=" &amp; $B$18</f>
        <v>owner=BbDq7xeUzpj8bXfd9N7dh1tw43Ss7xbYpyjoNuwDSrzq&amp;filename_for_metadata=BILLETFestival_COR22F26&amp;offchaindata_platform=Github&amp;keyfile=Paul&amp;repository=CalviOnTheRocks2022</v>
      </c>
      <c r="U1846" s="78" t="str">
        <f t="shared" si="57"/>
        <v>{"name":"#26 Billet Festival",_x000D_
"symbol":"COR22F26",_x000D_
"description":"Billet Festival / Billet NFT Festival - 1 jour Calvi on the Rocks 2022",_x000D_
"seller_fee_basis_points":1000,_x000D_
"image":"https://bafybeidqhbl6ykkf3tpiricseg4ily4g2muc6xdlgfdayj7twm4sqyxcgy.ipfs.nftstorage.link?image_26.webp",_x000D_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46" s="78" t="str">
        <f>formatRow(Tokens!C$2:I$2,Tokens!C1846:I1846)</f>
        <v>"name":"#26 Billet Festival",_x000D_
"symbol":"COR22F26",_x000D_
"description":"Billet Festival / Billet NFT Festival - 1 jour Calvi on the Rocks 2022",_x000D_
"seller_fee_basis_points":1000,_x000D_
"image":"https://bafybeidqhbl6ykkf3tpiricseg4ily4g2muc6xdlgfdayj7twm4sqyxcgy.ipfs.nftstorage.link?image_26.webp",_x000D_
"Issuer":"NfluenT for Calvi On The rocks",_x000D_
"external_url":""</v>
      </c>
      <c r="W1846" s="78" t="str">
        <f>formatRow(Tokens!J$2:AV$2,Tokens!J1846:AV1846,2,"attributes")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46" s="78" t="str">
        <f>formatRow(Tokens!AX$2:BC$2,Tokens!AX1846:BC1846,2,"creators")</f>
        <v>"creators":[{"address":"ncreator",_x000D_
"share":10},{"address":"cotrcrea",_x000D_
"share":90},{"address":"nminer",_x000D_
"share":0}]</v>
      </c>
      <c r="Y1846" s="78" t="str">
        <f>formatRow(Tokens!BD$2:BI$2,Tokens!BD1846:BI1846,2,"files")</f>
        <v>"files":[]</v>
      </c>
      <c r="Z1846" s="78"/>
      <c r="AA1846" s="78"/>
      <c r="AB1846" s="78"/>
      <c r="AC1846" s="78" t="str">
        <f>formatRow(Tokens!BJ$2:BK$2,Tokens!BJ1846:BK1846,0,"collection")</f>
        <v>"collection":{"name":"BILLET Festival",_x000D_
"family":"Calvi On The Rocks"}</v>
      </c>
      <c r="AD1846" s="1" t="str">
        <f>formatRow(Tokens!BN$2:BR$2,Tokens!BN1846:BR1846,0,"marketplace")</f>
        <v>"marketplace":{"initial_price":"73,5",_x000D_
"reservation_price":"",_x000D_
"duration":"",_x000D_
"max_mint":1,_x000D_
"sell_date":"25/06/2022"}</v>
      </c>
      <c r="AE1846" s="1"/>
    </row>
    <row r="1847" spans="3:31" ht="14.25" customHeight="1" x14ac:dyDescent="0.3">
      <c r="D1847" s="1">
        <f>Tokens!B1847</f>
        <v>27</v>
      </c>
      <c r="E1847" s="17" t="str">
        <f>IF(Tokens!C1847="","",Tokens!C1847)</f>
        <v>#27 Billet Festival</v>
      </c>
      <c r="F1847" s="79">
        <v>44736.507488425923</v>
      </c>
      <c r="G1847" t="s">
        <v>3332</v>
      </c>
      <c r="H1847" s="80" t="s">
        <v>3333</v>
      </c>
      <c r="I1847" s="2" t="s">
        <v>3334</v>
      </c>
      <c r="J1847" s="2" t="s">
        <v>3335</v>
      </c>
      <c r="K1847" s="2" t="s">
        <v>3336</v>
      </c>
      <c r="M1847"/>
      <c r="N1847">
        <v>21.476854100000001</v>
      </c>
      <c r="O1847" s="15">
        <f t="shared" si="58"/>
        <v>-0.45439684199996427</v>
      </c>
      <c r="P1847" s="18" t="str">
        <f>IF(F1847="stop","",IF(F1847&lt;&gt;"",HYPERLINK(Settings!$B$5 &amp; "/manage/?network=" &amp; LOWER(B$8) &amp; "&amp;search=token&amp;account=" &amp; ToMint!$B$5 &amp; "&amp;view=" &amp; ToMint!J1847,"TokenSol"),""))</f>
        <v>TokenSol</v>
      </c>
      <c r="Q1847" s="2"/>
      <c r="R1847" s="2"/>
      <c r="S1847" s="11"/>
      <c r="T1847" s="78" t="str">
        <f>"owner=" &amp; Tokens!BS1847 &amp; "&amp;filename_for_metadata=" &amp; Tokens!BT1847 &amp; "&amp;offchaindata_platform=" &amp; $B$17 &amp; "&amp;keyfile=" &amp; $B$5 &amp;  "&amp;repository=" &amp; $B$18</f>
        <v>owner=BbDq7xeUzpj8bXfd9N7dh1tw43Ss7xbYpyjoNuwDSrzq&amp;filename_for_metadata=BILLETFestival_COR22F27&amp;offchaindata_platform=Github&amp;keyfile=Paul&amp;repository=CalviOnTheRocks2022</v>
      </c>
      <c r="U1847" s="78" t="str">
        <f t="shared" si="57"/>
        <v>{"name":"#27 Billet Festival",_x000D_
"symbol":"COR22F27",_x000D_
"description":"Billet Festival / Billet NFT Festival - 1 jour Calvi on the Rocks 2022",_x000D_
"seller_fee_basis_points":1000,_x000D_
"image":"https://bafybeicd4w46d5qybgjqljmsbpncwarfjsch4hndodmx72iqjgqj4otx7a.ipfs.nftstorage.link?image_27.webp",_x000D_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47" s="78" t="str">
        <f>formatRow(Tokens!C$2:I$2,Tokens!C1847:I1847)</f>
        <v>"name":"#27 Billet Festival",_x000D_
"symbol":"COR22F27",_x000D_
"description":"Billet Festival / Billet NFT Festival - 1 jour Calvi on the Rocks 2022",_x000D_
"seller_fee_basis_points":1000,_x000D_
"image":"https://bafybeicd4w46d5qybgjqljmsbpncwarfjsch4hndodmx72iqjgqj4otx7a.ipfs.nftstorage.link?image_27.webp",_x000D_
"Issuer":"NfluenT for Calvi On The rocks",_x000D_
"external_url":""</v>
      </c>
      <c r="W1847" s="78" t="str">
        <f>formatRow(Tokens!J$2:AV$2,Tokens!J1847:AV1847,2,"attributes")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47" s="78" t="str">
        <f>formatRow(Tokens!AX$2:BC$2,Tokens!AX1847:BC1847,2,"creators")</f>
        <v>"creators":[{"address":"ncreator",_x000D_
"share":10},{"address":"cotrcrea",_x000D_
"share":90},{"address":"nminer",_x000D_
"share":0}]</v>
      </c>
      <c r="Y1847" s="78" t="str">
        <f>formatRow(Tokens!BD$2:BI$2,Tokens!BD1847:BI1847,2,"files")</f>
        <v>"files":[]</v>
      </c>
      <c r="Z1847" s="78"/>
      <c r="AA1847" s="78"/>
      <c r="AB1847" s="78"/>
      <c r="AC1847" s="78" t="str">
        <f>formatRow(Tokens!BJ$2:BK$2,Tokens!BJ1847:BK1847,0,"collection")</f>
        <v>"collection":{"name":"BILLET Festival",_x000D_
"family":"Calvi On The Rocks"}</v>
      </c>
      <c r="AD1847" s="1" t="str">
        <f>formatRow(Tokens!BN$2:BR$2,Tokens!BN1847:BR1847,0,"marketplace")</f>
        <v>"marketplace":{"initial_price":"73,5",_x000D_
"reservation_price":"",_x000D_
"duration":"",_x000D_
"max_mint":1,_x000D_
"sell_date":"25/06/2022"}</v>
      </c>
      <c r="AE1847" s="1"/>
    </row>
    <row r="1848" spans="3:31" ht="14.25" customHeight="1" x14ac:dyDescent="0.3">
      <c r="D1848" s="1">
        <f>Tokens!B1848</f>
        <v>28</v>
      </c>
      <c r="E1848" s="17" t="str">
        <f>IF(Tokens!C1848="","",Tokens!C1848)</f>
        <v>#28 Billet Festival</v>
      </c>
      <c r="F1848" s="79">
        <v>44736.5077662037</v>
      </c>
      <c r="G1848" t="s">
        <v>3337</v>
      </c>
      <c r="H1848" s="80" t="s">
        <v>3338</v>
      </c>
      <c r="I1848" s="2" t="s">
        <v>3339</v>
      </c>
      <c r="J1848" s="2" t="s">
        <v>3340</v>
      </c>
      <c r="K1848" s="2" t="s">
        <v>3341</v>
      </c>
      <c r="M1848"/>
      <c r="N1848">
        <v>21.464867900000002</v>
      </c>
      <c r="O1848" s="15">
        <f t="shared" si="58"/>
        <v>-0.45439684199996427</v>
      </c>
      <c r="P1848" s="18" t="str">
        <f>IF(F1848="stop","",IF(F1848&lt;&gt;"",HYPERLINK(Settings!$B$5 &amp; "/manage/?network=" &amp; LOWER(B$8) &amp; "&amp;search=token&amp;account=" &amp; ToMint!$B$5 &amp; "&amp;view=" &amp; ToMint!J1848,"TokenSol"),""))</f>
        <v>TokenSol</v>
      </c>
      <c r="Q1848" s="2"/>
      <c r="R1848" s="2"/>
      <c r="S1848" s="11"/>
      <c r="T1848" s="78" t="str">
        <f>"owner=" &amp; Tokens!BS1848 &amp; "&amp;filename_for_metadata=" &amp; Tokens!BT1848 &amp; "&amp;offchaindata_platform=" &amp; $B$17 &amp; "&amp;keyfile=" &amp; $B$5 &amp;  "&amp;repository=" &amp; $B$18</f>
        <v>owner=BbDq7xeUzpj8bXfd9N7dh1tw43Ss7xbYpyjoNuwDSrzq&amp;filename_for_metadata=BILLETFestival_COR22F28&amp;offchaindata_platform=Github&amp;keyfile=Paul&amp;repository=CalviOnTheRocks2022</v>
      </c>
      <c r="U1848" s="78" t="str">
        <f t="shared" si="57"/>
        <v>{"name":"#28 Billet Festival",_x000D_
"symbol":"COR22F28",_x000D_
"description":"Billet Festival / Billet NFT Festival - 1 jour Calvi on the Rocks 2022",_x000D_
"seller_fee_basis_points":1000,_x000D_
"image":"https://bafybeifrslwbhfddax4vdrjiodzqhzrc3jzjy3c4ry6ob3pt4d3uyjfj6m.ipfs.nftstorage.link?image_28.webp",_x000D_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48" s="78" t="str">
        <f>formatRow(Tokens!C$2:I$2,Tokens!C1848:I1848)</f>
        <v>"name":"#28 Billet Festival",_x000D_
"symbol":"COR22F28",_x000D_
"description":"Billet Festival / Billet NFT Festival - 1 jour Calvi on the Rocks 2022",_x000D_
"seller_fee_basis_points":1000,_x000D_
"image":"https://bafybeifrslwbhfddax4vdrjiodzqhzrc3jzjy3c4ry6ob3pt4d3uyjfj6m.ipfs.nftstorage.link?image_28.webp",_x000D_
"Issuer":"NfluenT for Calvi On The rocks",_x000D_
"external_url":""</v>
      </c>
      <c r="W1848" s="78" t="str">
        <f>formatRow(Tokens!J$2:AV$2,Tokens!J1848:AV1848,2,"attributes")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48" s="78" t="str">
        <f>formatRow(Tokens!AX$2:BC$2,Tokens!AX1848:BC1848,2,"creators")</f>
        <v>"creators":[{"address":"ncreator",_x000D_
"share":10},{"address":"cotrcrea",_x000D_
"share":90},{"address":"nminer",_x000D_
"share":0}]</v>
      </c>
      <c r="Y1848" s="78" t="str">
        <f>formatRow(Tokens!BD$2:BI$2,Tokens!BD1848:BI1848,2,"files")</f>
        <v>"files":[]</v>
      </c>
      <c r="Z1848" s="78"/>
      <c r="AA1848" s="78"/>
      <c r="AB1848" s="78"/>
      <c r="AC1848" s="78" t="str">
        <f>formatRow(Tokens!BJ$2:BK$2,Tokens!BJ1848:BK1848,0,"collection")</f>
        <v>"collection":{"name":"BILLET Festival",_x000D_
"family":"Calvi On The Rocks"}</v>
      </c>
      <c r="AD1848" s="1" t="str">
        <f>formatRow(Tokens!BN$2:BR$2,Tokens!BN1848:BR1848,0,"marketplace")</f>
        <v>"marketplace":{"initial_price":"73,5",_x000D_
"reservation_price":"",_x000D_
"duration":"",_x000D_
"max_mint":1,_x000D_
"sell_date":"25/06/2022"}</v>
      </c>
      <c r="AE1848" s="1"/>
    </row>
    <row r="1849" spans="3:31" ht="14.25" customHeight="1" x14ac:dyDescent="0.3">
      <c r="D1849" s="1">
        <f>Tokens!B1849</f>
        <v>29</v>
      </c>
      <c r="E1849" s="17" t="str">
        <f>IF(Tokens!C1849="","",Tokens!C1849)</f>
        <v>#29 Billet Festival</v>
      </c>
      <c r="F1849" s="79">
        <v>44736.508032407408</v>
      </c>
      <c r="G1849" t="s">
        <v>3342</v>
      </c>
      <c r="H1849" s="80" t="s">
        <v>3343</v>
      </c>
      <c r="I1849" s="2" t="s">
        <v>3344</v>
      </c>
      <c r="J1849" s="2" t="s">
        <v>3345</v>
      </c>
      <c r="K1849" s="2" t="s">
        <v>3346</v>
      </c>
      <c r="M1849"/>
      <c r="N1849">
        <v>21.452881699999999</v>
      </c>
      <c r="O1849" s="15">
        <f t="shared" si="58"/>
        <v>-0.45439684200009894</v>
      </c>
      <c r="P1849" s="18" t="str">
        <f>IF(F1849="stop","",IF(F1849&lt;&gt;"",HYPERLINK(Settings!$B$5 &amp; "/manage/?network=" &amp; LOWER(B$8) &amp; "&amp;search=token&amp;account=" &amp; ToMint!$B$5 &amp; "&amp;view=" &amp; ToMint!J1849,"TokenSol"),""))</f>
        <v>TokenSol</v>
      </c>
      <c r="Q1849" s="2"/>
      <c r="R1849" s="2"/>
      <c r="S1849" s="11"/>
      <c r="T1849" s="78" t="str">
        <f>"owner=" &amp; Tokens!BS1849 &amp; "&amp;filename_for_metadata=" &amp; Tokens!BT1849 &amp; "&amp;offchaindata_platform=" &amp; $B$17 &amp; "&amp;keyfile=" &amp; $B$5 &amp;  "&amp;repository=" &amp; $B$18</f>
        <v>owner=BbDq7xeUzpj8bXfd9N7dh1tw43Ss7xbYpyjoNuwDSrzq&amp;filename_for_metadata=BILLETFestival_COR22F29&amp;offchaindata_platform=Github&amp;keyfile=Paul&amp;repository=CalviOnTheRocks2022</v>
      </c>
      <c r="U1849" s="78" t="str">
        <f t="shared" si="57"/>
        <v>{"name":"#29 Billet Festival",_x000D_
"symbol":"COR22F29",_x000D_
"description":"Billet Festival / Billet NFT Festival - 1 jour Calvi on the Rocks 2022",_x000D_
"seller_fee_basis_points":1000,_x000D_
"image":"https://bafybeicrdjf33qjvkomxlcozcrqeiwt4o4tgmzv6egmfjzkuvvgqifmtxq.ipfs.nftstorage.link?image_29.webp",_x000D_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49" s="78" t="str">
        <f>formatRow(Tokens!C$2:I$2,Tokens!C1849:I1849)</f>
        <v>"name":"#29 Billet Festival",_x000D_
"symbol":"COR22F29",_x000D_
"description":"Billet Festival / Billet NFT Festival - 1 jour Calvi on the Rocks 2022",_x000D_
"seller_fee_basis_points":1000,_x000D_
"image":"https://bafybeicrdjf33qjvkomxlcozcrqeiwt4o4tgmzv6egmfjzkuvvgqifmtxq.ipfs.nftstorage.link?image_29.webp",_x000D_
"Issuer":"NfluenT for Calvi On The rocks",_x000D_
"external_url":""</v>
      </c>
      <c r="W1849" s="78" t="str">
        <f>formatRow(Tokens!J$2:AV$2,Tokens!J1849:AV1849,2,"attributes")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49" s="78" t="str">
        <f>formatRow(Tokens!AX$2:BC$2,Tokens!AX1849:BC1849,2,"creators")</f>
        <v>"creators":[{"address":"ncreator",_x000D_
"share":10},{"address":"cotrcrea",_x000D_
"share":90},{"address":"nminer",_x000D_
"share":0}]</v>
      </c>
      <c r="Y1849" s="78" t="str">
        <f>formatRow(Tokens!BD$2:BI$2,Tokens!BD1849:BI1849,2,"files")</f>
        <v>"files":[]</v>
      </c>
      <c r="Z1849" s="78"/>
      <c r="AA1849" s="78"/>
      <c r="AB1849" s="78"/>
      <c r="AC1849" s="78" t="str">
        <f>formatRow(Tokens!BJ$2:BK$2,Tokens!BJ1849:BK1849,0,"collection")</f>
        <v>"collection":{"name":"BILLET Festival",_x000D_
"family":"Calvi On The Rocks"}</v>
      </c>
      <c r="AD1849" s="1" t="str">
        <f>formatRow(Tokens!BN$2:BR$2,Tokens!BN1849:BR1849,0,"marketplace")</f>
        <v>"marketplace":{"initial_price":"73,5",_x000D_
"reservation_price":"",_x000D_
"duration":"",_x000D_
"max_mint":1,_x000D_
"sell_date":"25/06/2022"}</v>
      </c>
      <c r="AE1849" s="1"/>
    </row>
    <row r="1850" spans="3:31" ht="14.25" customHeight="1" x14ac:dyDescent="0.3">
      <c r="D1850" s="1">
        <f>Tokens!B1850</f>
        <v>30</v>
      </c>
      <c r="E1850" s="17" t="str">
        <f>IF(Tokens!C1850="","",Tokens!C1850)</f>
        <v>#30 Billet Festival</v>
      </c>
      <c r="F1850" s="79">
        <v>44736.508333333331</v>
      </c>
      <c r="G1850" t="s">
        <v>3347</v>
      </c>
      <c r="H1850" s="80" t="s">
        <v>3348</v>
      </c>
      <c r="I1850" s="2" t="s">
        <v>3349</v>
      </c>
      <c r="J1850" s="2" t="s">
        <v>3350</v>
      </c>
      <c r="K1850" s="2" t="s">
        <v>3351</v>
      </c>
      <c r="M1850"/>
      <c r="N1850">
        <v>21.4408955</v>
      </c>
      <c r="O1850" s="15">
        <f t="shared" si="58"/>
        <v>-0.45439684199996427</v>
      </c>
      <c r="P1850" s="18" t="str">
        <f>IF(F1850="stop","",IF(F1850&lt;&gt;"",HYPERLINK(Settings!$B$5 &amp; "/manage/?network=" &amp; LOWER(B$8) &amp; "&amp;search=token&amp;account=" &amp; ToMint!$B$5 &amp; "&amp;view=" &amp; ToMint!J1850,"TokenSol"),""))</f>
        <v>TokenSol</v>
      </c>
      <c r="Q1850" s="2"/>
      <c r="R1850" s="2"/>
      <c r="S1850" s="11"/>
      <c r="T1850" s="78" t="str">
        <f>"owner=" &amp; Tokens!BS1850 &amp; "&amp;filename_for_metadata=" &amp; Tokens!BT1850 &amp; "&amp;offchaindata_platform=" &amp; $B$17 &amp; "&amp;keyfile=" &amp; $B$5 &amp;  "&amp;repository=" &amp; $B$18</f>
        <v>owner=BbDq7xeUzpj8bXfd9N7dh1tw43Ss7xbYpyjoNuwDSrzq&amp;filename_for_metadata=BILLETFestival_COR22F30&amp;offchaindata_platform=Github&amp;keyfile=Paul&amp;repository=CalviOnTheRocks2022</v>
      </c>
      <c r="U1850" s="78" t="str">
        <f t="shared" si="57"/>
        <v>{"name":"#30 Billet Festival",_x000D_
"symbol":"COR22F30",_x000D_
"description":"Billet Festival / Billet NFT Festival - 1 jour Calvi on the Rocks 2022",_x000D_
"seller_fee_basis_points":1000,_x000D_
"image":"https://bafybeib4klousd3uh5kc2yr6rlgxzotpl36dwx3zqtez3h77s5nt3wz3zm.ipfs.nftstorage.link?image_30.webp",_x000D_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50" s="78" t="str">
        <f>formatRow(Tokens!C$2:I$2,Tokens!C1850:I1850)</f>
        <v>"name":"#30 Billet Festival",_x000D_
"symbol":"COR22F30",_x000D_
"description":"Billet Festival / Billet NFT Festival - 1 jour Calvi on the Rocks 2022",_x000D_
"seller_fee_basis_points":1000,_x000D_
"image":"https://bafybeib4klousd3uh5kc2yr6rlgxzotpl36dwx3zqtez3h77s5nt3wz3zm.ipfs.nftstorage.link?image_30.webp",_x000D_
"Issuer":"NfluenT for Calvi On The rocks",_x000D_
"external_url":""</v>
      </c>
      <c r="W1850" s="78" t="str">
        <f>formatRow(Tokens!J$2:AV$2,Tokens!J1850:AV1850,2,"attributes")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50" s="78" t="str">
        <f>formatRow(Tokens!AX$2:BC$2,Tokens!AX1850:BC1850,2,"creators")</f>
        <v>"creators":[{"address":"ncreator",_x000D_
"share":10},{"address":"cotrcrea",_x000D_
"share":90},{"address":"nminer",_x000D_
"share":0}]</v>
      </c>
      <c r="Y1850" s="78" t="str">
        <f>formatRow(Tokens!BD$2:BI$2,Tokens!BD1850:BI1850,2,"files")</f>
        <v>"files":[]</v>
      </c>
      <c r="Z1850" s="78"/>
      <c r="AA1850" s="78"/>
      <c r="AB1850" s="78"/>
      <c r="AC1850" s="78" t="str">
        <f>formatRow(Tokens!BJ$2:BK$2,Tokens!BJ1850:BK1850,0,"collection")</f>
        <v>"collection":{"name":"BILLET Festival",_x000D_
"family":"Calvi On The Rocks"}</v>
      </c>
      <c r="AD1850" s="1" t="str">
        <f>formatRow(Tokens!BN$2:BR$2,Tokens!BN1850:BR1850,0,"marketplace")</f>
        <v>"marketplace":{"initial_price":"73,5",_x000D_
"reservation_price":"",_x000D_
"duration":"",_x000D_
"max_mint":1,_x000D_
"sell_date":"25/06/2022"}</v>
      </c>
      <c r="AE1850" s="1"/>
    </row>
    <row r="1851" spans="3:31" ht="14.25" customHeight="1" x14ac:dyDescent="0.3">
      <c r="D1851" s="1">
        <f>Tokens!B1851</f>
        <v>31</v>
      </c>
      <c r="E1851" s="17" t="str">
        <f>IF(Tokens!C1851="","",Tokens!C1851)</f>
        <v>#31 Billet Festival</v>
      </c>
      <c r="F1851" s="79">
        <v>44736.508576388886</v>
      </c>
      <c r="G1851" t="s">
        <v>3352</v>
      </c>
      <c r="H1851" s="80" t="s">
        <v>3353</v>
      </c>
      <c r="I1851" s="2" t="s">
        <v>3354</v>
      </c>
      <c r="J1851" s="2" t="s">
        <v>3355</v>
      </c>
      <c r="K1851" s="2" t="s">
        <v>3356</v>
      </c>
      <c r="M1851"/>
      <c r="N1851">
        <v>21.428909300000001</v>
      </c>
      <c r="O1851" s="15">
        <f t="shared" si="58"/>
        <v>-0.45439684199996427</v>
      </c>
      <c r="P1851" s="18" t="str">
        <f>IF(F1851="stop","",IF(F1851&lt;&gt;"",HYPERLINK(Settings!$B$5 &amp; "/manage/?network=" &amp; LOWER(B$8) &amp; "&amp;search=token&amp;account=" &amp; ToMint!$B$5 &amp; "&amp;view=" &amp; ToMint!J1851,"TokenSol"),""))</f>
        <v>TokenSol</v>
      </c>
      <c r="Q1851" s="2"/>
      <c r="R1851" s="2"/>
      <c r="S1851" s="11"/>
      <c r="T1851" s="78" t="str">
        <f>"owner=" &amp; Tokens!BS1851 &amp; "&amp;filename_for_metadata=" &amp; Tokens!BT1851 &amp; "&amp;offchaindata_platform=" &amp; $B$17 &amp; "&amp;keyfile=" &amp; $B$5 &amp;  "&amp;repository=" &amp; $B$18</f>
        <v>owner=BbDq7xeUzpj8bXfd9N7dh1tw43Ss7xbYpyjoNuwDSrzq&amp;filename_for_metadata=BILLETFestival_COR22F31&amp;offchaindata_platform=Github&amp;keyfile=Paul&amp;repository=CalviOnTheRocks2022</v>
      </c>
      <c r="U1851" s="78" t="str">
        <f t="shared" si="57"/>
        <v>{"name":"#31 Billet Festival",_x000D_
"symbol":"COR22F31",_x000D_
"description":"Billet Festival / Billet NFT Festival - 1 jour Calvi on the Rocks 2022",_x000D_
"seller_fee_basis_points":1000,_x000D_
"image":"https://bafybeihd4h475qv6mdpas3qy7y4kxjssvuk53ewal2ltqixrqpvmxuawhi.ipfs.nftstorage.link?image_31.webp",_x000D_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51" s="78" t="str">
        <f>formatRow(Tokens!C$2:I$2,Tokens!C1851:I1851)</f>
        <v>"name":"#31 Billet Festival",_x000D_
"symbol":"COR22F31",_x000D_
"description":"Billet Festival / Billet NFT Festival - 1 jour Calvi on the Rocks 2022",_x000D_
"seller_fee_basis_points":1000,_x000D_
"image":"https://bafybeihd4h475qv6mdpas3qy7y4kxjssvuk53ewal2ltqixrqpvmxuawhi.ipfs.nftstorage.link?image_31.webp",_x000D_
"Issuer":"NfluenT for Calvi On The rocks",_x000D_
"external_url":""</v>
      </c>
      <c r="W1851" s="78" t="str">
        <f>formatRow(Tokens!J$2:AV$2,Tokens!J1851:AV1851,2,"attributes")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51" s="78" t="str">
        <f>formatRow(Tokens!AX$2:BC$2,Tokens!AX1851:BC1851,2,"creators")</f>
        <v>"creators":[{"address":"ncreator",_x000D_
"share":10},{"address":"cotrcrea",_x000D_
"share":90},{"address":"nminer",_x000D_
"share":0}]</v>
      </c>
      <c r="Y1851" s="78" t="str">
        <f>formatRow(Tokens!BD$2:BI$2,Tokens!BD1851:BI1851,2,"files")</f>
        <v>"files":[]</v>
      </c>
      <c r="Z1851" s="78"/>
      <c r="AA1851" s="78"/>
      <c r="AB1851" s="78"/>
      <c r="AC1851" s="78" t="str">
        <f>formatRow(Tokens!BJ$2:BK$2,Tokens!BJ1851:BK1851,0,"collection")</f>
        <v>"collection":{"name":"BILLET Festival",_x000D_
"family":"Calvi On The Rocks"}</v>
      </c>
      <c r="AD1851" s="1" t="str">
        <f>formatRow(Tokens!BN$2:BR$2,Tokens!BN1851:BR1851,0,"marketplace")</f>
        <v>"marketplace":{"initial_price":"73,5",_x000D_
"reservation_price":"",_x000D_
"duration":"",_x000D_
"max_mint":1,_x000D_
"sell_date":"25/06/2022"}</v>
      </c>
      <c r="AE1851" s="1"/>
    </row>
    <row r="1852" spans="3:31" ht="14.25" customHeight="1" x14ac:dyDescent="0.3">
      <c r="D1852" s="1">
        <f>Tokens!B1852</f>
        <v>32</v>
      </c>
      <c r="E1852" s="17" t="str">
        <f>IF(Tokens!C1852="","",Tokens!C1852)</f>
        <v>#32 Billet Festival</v>
      </c>
      <c r="F1852" s="79">
        <v>44736.508831018517</v>
      </c>
      <c r="G1852" t="s">
        <v>3357</v>
      </c>
      <c r="H1852" s="80" t="s">
        <v>3358</v>
      </c>
      <c r="I1852" s="2" t="s">
        <v>3359</v>
      </c>
      <c r="J1852" s="2" t="s">
        <v>3360</v>
      </c>
      <c r="K1852" s="2" t="s">
        <v>3361</v>
      </c>
      <c r="M1852"/>
      <c r="N1852">
        <v>21.416923100000002</v>
      </c>
      <c r="O1852" s="15">
        <f t="shared" si="58"/>
        <v>-0.45439684199996427</v>
      </c>
      <c r="P1852" s="18" t="str">
        <f>IF(F1852="stop","",IF(F1852&lt;&gt;"",HYPERLINK(Settings!$B$5 &amp; "/manage/?network=" &amp; LOWER(B$8) &amp; "&amp;search=token&amp;account=" &amp; ToMint!$B$5 &amp; "&amp;view=" &amp; ToMint!J1852,"TokenSol"),""))</f>
        <v>TokenSol</v>
      </c>
      <c r="Q1852" s="2"/>
      <c r="R1852" s="2"/>
      <c r="S1852" s="11"/>
      <c r="T1852" s="78" t="str">
        <f>"owner=" &amp; Tokens!BS1852 &amp; "&amp;filename_for_metadata=" &amp; Tokens!BT1852 &amp; "&amp;offchaindata_platform=" &amp; $B$17 &amp; "&amp;keyfile=" &amp; $B$5 &amp;  "&amp;repository=" &amp; $B$18</f>
        <v>owner=BbDq7xeUzpj8bXfd9N7dh1tw43Ss7xbYpyjoNuwDSrzq&amp;filename_for_metadata=BILLETFestival_COR22F32&amp;offchaindata_platform=Github&amp;keyfile=Paul&amp;repository=CalviOnTheRocks2022</v>
      </c>
      <c r="U1852" s="78" t="str">
        <f t="shared" si="57"/>
        <v>{"name":"#32 Billet Festival",_x000D_
"symbol":"COR22F32",_x000D_
"description":"Billet Festival / Billet NFT Festival - 1 jour Calvi on the Rocks 2022",_x000D_
"seller_fee_basis_points":1000,_x000D_
"image":"https://bafybeihz762ms5tocgjvfdik2c7wybbc4h25ltfxp4hq6tdurev6owy2n4.ipfs.nftstorage.link?image_32.webp",_x000D_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52" s="78" t="str">
        <f>formatRow(Tokens!C$2:I$2,Tokens!C1852:I1852)</f>
        <v>"name":"#32 Billet Festival",_x000D_
"symbol":"COR22F32",_x000D_
"description":"Billet Festival / Billet NFT Festival - 1 jour Calvi on the Rocks 2022",_x000D_
"seller_fee_basis_points":1000,_x000D_
"image":"https://bafybeihz762ms5tocgjvfdik2c7wybbc4h25ltfxp4hq6tdurev6owy2n4.ipfs.nftstorage.link?image_32.webp",_x000D_
"Issuer":"NfluenT for Calvi On The rocks",_x000D_
"external_url":""</v>
      </c>
      <c r="W1852" s="78" t="str">
        <f>formatRow(Tokens!J$2:AV$2,Tokens!J1852:AV1852,2,"attributes")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52" s="78" t="str">
        <f>formatRow(Tokens!AX$2:BC$2,Tokens!AX1852:BC1852,2,"creators")</f>
        <v>"creators":[{"address":"ncreator",_x000D_
"share":10},{"address":"cotrcrea",_x000D_
"share":90},{"address":"nminer",_x000D_
"share":0}]</v>
      </c>
      <c r="Y1852" s="78" t="str">
        <f>formatRow(Tokens!BD$2:BI$2,Tokens!BD1852:BI1852,2,"files")</f>
        <v>"files":[]</v>
      </c>
      <c r="Z1852" s="78"/>
      <c r="AA1852" s="78"/>
      <c r="AB1852" s="78"/>
      <c r="AC1852" s="78" t="str">
        <f>formatRow(Tokens!BJ$2:BK$2,Tokens!BJ1852:BK1852,0,"collection")</f>
        <v>"collection":{"name":"BILLET Festival",_x000D_
"family":"Calvi On The Rocks"}</v>
      </c>
      <c r="AD1852" s="1" t="str">
        <f>formatRow(Tokens!BN$2:BR$2,Tokens!BN1852:BR1852,0,"marketplace")</f>
        <v>"marketplace":{"initial_price":"73,5",_x000D_
"reservation_price":"",_x000D_
"duration":"",_x000D_
"max_mint":1,_x000D_
"sell_date":"25/06/2022"}</v>
      </c>
      <c r="AE1852" s="1"/>
    </row>
    <row r="1853" spans="3:31" ht="14.25" customHeight="1" x14ac:dyDescent="0.3">
      <c r="D1853" s="1">
        <f>Tokens!B1853</f>
        <v>33</v>
      </c>
      <c r="E1853" s="17" t="str">
        <f>IF(Tokens!C1853="","",Tokens!C1853)</f>
        <v>#33 Billet Festival</v>
      </c>
      <c r="F1853" s="79">
        <v>44736.509212962963</v>
      </c>
      <c r="G1853" t="s">
        <v>3362</v>
      </c>
      <c r="H1853" s="80" t="s">
        <v>3363</v>
      </c>
      <c r="I1853" s="2" t="s">
        <v>3364</v>
      </c>
      <c r="J1853" s="2" t="s">
        <v>3365</v>
      </c>
      <c r="K1853" s="2" t="s">
        <v>3366</v>
      </c>
      <c r="M1853"/>
      <c r="N1853">
        <v>21.404936899999999</v>
      </c>
      <c r="O1853" s="15">
        <f t="shared" si="58"/>
        <v>-0.45439684200009894</v>
      </c>
      <c r="P1853" s="18" t="str">
        <f>IF(F1853="stop","",IF(F1853&lt;&gt;"",HYPERLINK(Settings!$B$5 &amp; "/manage/?network=" &amp; LOWER(B$8) &amp; "&amp;search=token&amp;account=" &amp; ToMint!$B$5 &amp; "&amp;view=" &amp; ToMint!J1853,"TokenSol"),""))</f>
        <v>TokenSol</v>
      </c>
      <c r="Q1853" s="2"/>
      <c r="R1853" s="2"/>
      <c r="S1853" s="11"/>
      <c r="T1853" s="78" t="str">
        <f>"owner=" &amp; Tokens!BS1853 &amp; "&amp;filename_for_metadata=" &amp; Tokens!BT1853 &amp; "&amp;offchaindata_platform=" &amp; $B$17 &amp; "&amp;keyfile=" &amp; $B$5 &amp;  "&amp;repository=" &amp; $B$18</f>
        <v>owner=BbDq7xeUzpj8bXfd9N7dh1tw43Ss7xbYpyjoNuwDSrzq&amp;filename_for_metadata=BILLETFestival_COR22F33&amp;offchaindata_platform=Github&amp;keyfile=Paul&amp;repository=CalviOnTheRocks2022</v>
      </c>
      <c r="U1853" s="78" t="str">
        <f t="shared" si="57"/>
        <v>{"name":"#33 Billet Festival",_x000D_
"symbol":"COR22F33",_x000D_
"description":"Billet Festival / Billet NFT Festival - 1 jour Calvi on the Rocks 2022",_x000D_
"seller_fee_basis_points":1000,_x000D_
"image":"https://bafybeiaqeffsmq3v3gcmcu2z473x67rqdwpoxm76uisgqj36oxh4qwjy6y.ipfs.nftstorage.link?image_33.webp",_x000D_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53" s="78" t="str">
        <f>formatRow(Tokens!C$2:I$2,Tokens!C1853:I1853)</f>
        <v>"name":"#33 Billet Festival",_x000D_
"symbol":"COR22F33",_x000D_
"description":"Billet Festival / Billet NFT Festival - 1 jour Calvi on the Rocks 2022",_x000D_
"seller_fee_basis_points":1000,_x000D_
"image":"https://bafybeiaqeffsmq3v3gcmcu2z473x67rqdwpoxm76uisgqj36oxh4qwjy6y.ipfs.nftstorage.link?image_33.webp",_x000D_
"Issuer":"NfluenT for Calvi On The rocks",_x000D_
"external_url":""</v>
      </c>
      <c r="W1853" s="78" t="str">
        <f>formatRow(Tokens!J$2:AV$2,Tokens!J1853:AV1853,2,"attributes")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53" s="78" t="str">
        <f>formatRow(Tokens!AX$2:BC$2,Tokens!AX1853:BC1853,2,"creators")</f>
        <v>"creators":[{"address":"ncreator",_x000D_
"share":10},{"address":"cotrcrea",_x000D_
"share":90},{"address":"nminer",_x000D_
"share":0}]</v>
      </c>
      <c r="Y1853" s="78" t="str">
        <f>formatRow(Tokens!BD$2:BI$2,Tokens!BD1853:BI1853,2,"files")</f>
        <v>"files":[]</v>
      </c>
      <c r="Z1853" s="78"/>
      <c r="AA1853" s="78"/>
      <c r="AB1853" s="78"/>
      <c r="AC1853" s="78" t="str">
        <f>formatRow(Tokens!BJ$2:BK$2,Tokens!BJ1853:BK1853,0,"collection")</f>
        <v>"collection":{"name":"BILLET Festival",_x000D_
"family":"Calvi On The Rocks"}</v>
      </c>
      <c r="AD1853" s="1" t="str">
        <f>formatRow(Tokens!BN$2:BR$2,Tokens!BN1853:BR1853,0,"marketplace")</f>
        <v>"marketplace":{"initial_price":"73,5",_x000D_
"reservation_price":"",_x000D_
"duration":"",_x000D_
"max_mint":1,_x000D_
"sell_date":"25/06/2022"}</v>
      </c>
      <c r="AE1853" s="1"/>
    </row>
    <row r="1854" spans="3:31" ht="14.25" customHeight="1" x14ac:dyDescent="0.3">
      <c r="D1854" s="1">
        <f>Tokens!B1854</f>
        <v>34</v>
      </c>
      <c r="E1854" s="17" t="str">
        <f>IF(Tokens!C1854="","",Tokens!C1854)</f>
        <v>#34 Billet Festival</v>
      </c>
      <c r="F1854" s="79">
        <v>44736.509641203702</v>
      </c>
      <c r="G1854" t="s">
        <v>3367</v>
      </c>
      <c r="H1854" s="80" t="s">
        <v>3368</v>
      </c>
      <c r="I1854" s="2" t="s">
        <v>3369</v>
      </c>
      <c r="J1854" s="2" t="s">
        <v>3370</v>
      </c>
      <c r="K1854" s="2" t="s">
        <v>3371</v>
      </c>
      <c r="M1854"/>
      <c r="N1854">
        <v>21.3929507</v>
      </c>
      <c r="O1854" s="15">
        <f t="shared" si="58"/>
        <v>-0.45439684199996427</v>
      </c>
      <c r="P1854" s="18" t="str">
        <f>IF(F1854="stop","",IF(F1854&lt;&gt;"",HYPERLINK(Settings!$B$5 &amp; "/manage/?network=" &amp; LOWER(B$8) &amp; "&amp;search=token&amp;account=" &amp; ToMint!$B$5 &amp; "&amp;view=" &amp; ToMint!J1854,"TokenSol"),""))</f>
        <v>TokenSol</v>
      </c>
      <c r="Q1854" s="2"/>
      <c r="R1854" s="2"/>
      <c r="S1854" s="11"/>
      <c r="T1854" s="78" t="str">
        <f>"owner=" &amp; Tokens!BS1854 &amp; "&amp;filename_for_metadata=" &amp; Tokens!BT1854 &amp; "&amp;offchaindata_platform=" &amp; $B$17 &amp; "&amp;keyfile=" &amp; $B$5 &amp;  "&amp;repository=" &amp; $B$18</f>
        <v>owner=BbDq7xeUzpj8bXfd9N7dh1tw43Ss7xbYpyjoNuwDSrzq&amp;filename_for_metadata=BILLETFestival_COR22F34&amp;offchaindata_platform=Github&amp;keyfile=Paul&amp;repository=CalviOnTheRocks2022</v>
      </c>
      <c r="U1854" s="78" t="str">
        <f t="shared" si="57"/>
        <v>{"name":"#34 Billet Festival",_x000D_
"symbol":"COR22F34",_x000D_
"description":"Billet Festival / Billet NFT Festival - 1 jour Calvi on the Rocks 2022",_x000D_
"seller_fee_basis_points":1000,_x000D_
"image":"https://bafybeiabjbgjeeegkdoxqycjstssueyn7fusyjdlytgnd3n6o5sbopcusq.ipfs.nftstorage.link?image_34.webp",_x000D_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54" s="78" t="str">
        <f>formatRow(Tokens!C$2:I$2,Tokens!C1854:I1854)</f>
        <v>"name":"#34 Billet Festival",_x000D_
"symbol":"COR22F34",_x000D_
"description":"Billet Festival / Billet NFT Festival - 1 jour Calvi on the Rocks 2022",_x000D_
"seller_fee_basis_points":1000,_x000D_
"image":"https://bafybeiabjbgjeeegkdoxqycjstssueyn7fusyjdlytgnd3n6o5sbopcusq.ipfs.nftstorage.link?image_34.webp",_x000D_
"Issuer":"NfluenT for Calvi On The rocks",_x000D_
"external_url":""</v>
      </c>
      <c r="W1854" s="78" t="str">
        <f>formatRow(Tokens!J$2:AV$2,Tokens!J1854:AV1854,2,"attributes")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54" s="78" t="str">
        <f>formatRow(Tokens!AX$2:BC$2,Tokens!AX1854:BC1854,2,"creators")</f>
        <v>"creators":[{"address":"ncreator",_x000D_
"share":10},{"address":"cotrcrea",_x000D_
"share":90},{"address":"nminer",_x000D_
"share":0}]</v>
      </c>
      <c r="Y1854" s="78" t="str">
        <f>formatRow(Tokens!BD$2:BI$2,Tokens!BD1854:BI1854,2,"files")</f>
        <v>"files":[]</v>
      </c>
      <c r="Z1854" s="78"/>
      <c r="AA1854" s="78"/>
      <c r="AB1854" s="78"/>
      <c r="AC1854" s="78" t="str">
        <f>formatRow(Tokens!BJ$2:BK$2,Tokens!BJ1854:BK1854,0,"collection")</f>
        <v>"collection":{"name":"BILLET Festival",_x000D_
"family":"Calvi On The Rocks"}</v>
      </c>
      <c r="AD1854" s="1" t="str">
        <f>formatRow(Tokens!BN$2:BR$2,Tokens!BN1854:BR1854,0,"marketplace")</f>
        <v>"marketplace":{"initial_price":"73,5",_x000D_
"reservation_price":"",_x000D_
"duration":"",_x000D_
"max_mint":1,_x000D_
"sell_date":"25/06/2022"}</v>
      </c>
      <c r="AE1854" s="1"/>
    </row>
    <row r="1855" spans="3:31" ht="14.25" customHeight="1" x14ac:dyDescent="0.3">
      <c r="D1855" s="1">
        <f>Tokens!B1855</f>
        <v>35</v>
      </c>
      <c r="E1855" s="17" t="str">
        <f>IF(Tokens!C1855="","",Tokens!C1855)</f>
        <v>#35 Billet Festival</v>
      </c>
      <c r="F1855" s="79">
        <v>44736.510046296295</v>
      </c>
      <c r="G1855" t="s">
        <v>3372</v>
      </c>
      <c r="H1855" s="80" t="s">
        <v>3373</v>
      </c>
      <c r="I1855" s="2" t="s">
        <v>3374</v>
      </c>
      <c r="J1855" s="2" t="s">
        <v>3375</v>
      </c>
      <c r="K1855" s="2" t="s">
        <v>3376</v>
      </c>
      <c r="M1855"/>
      <c r="N1855">
        <v>21.380964500000001</v>
      </c>
      <c r="O1855" s="15">
        <f t="shared" si="58"/>
        <v>-0.45439684199996427</v>
      </c>
      <c r="P1855" s="18" t="str">
        <f>IF(F1855="stop","",IF(F1855&lt;&gt;"",HYPERLINK(Settings!$B$5 &amp; "/manage/?network=" &amp; LOWER(B$8) &amp; "&amp;search=token&amp;account=" &amp; ToMint!$B$5 &amp; "&amp;view=" &amp; ToMint!J1855,"TokenSol"),""))</f>
        <v>TokenSol</v>
      </c>
      <c r="Q1855" s="2"/>
      <c r="R1855" s="2"/>
      <c r="S1855" s="11"/>
      <c r="T1855" s="78" t="str">
        <f>"owner=" &amp; Tokens!BS1855 &amp; "&amp;filename_for_metadata=" &amp; Tokens!BT1855 &amp; "&amp;offchaindata_platform=" &amp; $B$17 &amp; "&amp;keyfile=" &amp; $B$5 &amp;  "&amp;repository=" &amp; $B$18</f>
        <v>owner=BbDq7xeUzpj8bXfd9N7dh1tw43Ss7xbYpyjoNuwDSrzq&amp;filename_for_metadata=BILLETFestival_COR22F35&amp;offchaindata_platform=Github&amp;keyfile=Paul&amp;repository=CalviOnTheRocks2022</v>
      </c>
      <c r="U1855" s="78" t="str">
        <f t="shared" si="57"/>
        <v>{"name":"#35 Billet Festival",_x000D_
"symbol":"COR22F35",_x000D_
"description":"Billet Festival / Billet NFT Festival - 1 jour Calvi on the Rocks 2022",_x000D_
"seller_fee_basis_points":1000,_x000D_
"image":"https://bafybeiapts5is56hpgid4y5rc2k7fcmz3muovycti6vu22d4srko4kdfcq.ipfs.nftstorage.link?image_35.webp",_x000D_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55" s="78" t="str">
        <f>formatRow(Tokens!C$2:I$2,Tokens!C1855:I1855)</f>
        <v>"name":"#35 Billet Festival",_x000D_
"symbol":"COR22F35",_x000D_
"description":"Billet Festival / Billet NFT Festival - 1 jour Calvi on the Rocks 2022",_x000D_
"seller_fee_basis_points":1000,_x000D_
"image":"https://bafybeiapts5is56hpgid4y5rc2k7fcmz3muovycti6vu22d4srko4kdfcq.ipfs.nftstorage.link?image_35.webp",_x000D_
"Issuer":"NfluenT for Calvi On The rocks",_x000D_
"external_url":""</v>
      </c>
      <c r="W1855" s="78" t="str">
        <f>formatRow(Tokens!J$2:AV$2,Tokens!J1855:AV1855,2,"attributes")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55" s="78" t="str">
        <f>formatRow(Tokens!AX$2:BC$2,Tokens!AX1855:BC1855,2,"creators")</f>
        <v>"creators":[{"address":"ncreator",_x000D_
"share":10},{"address":"cotrcrea",_x000D_
"share":90},{"address":"nminer",_x000D_
"share":0}]</v>
      </c>
      <c r="Y1855" s="78" t="str">
        <f>formatRow(Tokens!BD$2:BI$2,Tokens!BD1855:BI1855,2,"files")</f>
        <v>"files":[]</v>
      </c>
      <c r="Z1855" s="78"/>
      <c r="AA1855" s="78"/>
      <c r="AB1855" s="78"/>
      <c r="AC1855" s="78" t="str">
        <f>formatRow(Tokens!BJ$2:BK$2,Tokens!BJ1855:BK1855,0,"collection")</f>
        <v>"collection":{"name":"BILLET Festival",_x000D_
"family":"Calvi On The Rocks"}</v>
      </c>
      <c r="AD1855" s="1" t="str">
        <f>formatRow(Tokens!BN$2:BR$2,Tokens!BN1855:BR1855,0,"marketplace")</f>
        <v>"marketplace":{"initial_price":"73,5",_x000D_
"reservation_price":"",_x000D_
"duration":"",_x000D_
"max_mint":1,_x000D_
"sell_date":"25/06/2022"}</v>
      </c>
      <c r="AE1855" s="1"/>
    </row>
    <row r="1856" spans="3:31" ht="14.25" customHeight="1" x14ac:dyDescent="0.3">
      <c r="D1856" s="1">
        <f>Tokens!B1856</f>
        <v>36</v>
      </c>
      <c r="E1856" s="17" t="str">
        <f>IF(Tokens!C1856="","",Tokens!C1856)</f>
        <v>#36 Billet Festival</v>
      </c>
      <c r="F1856" s="79">
        <v>44736.510358796295</v>
      </c>
      <c r="G1856" t="s">
        <v>3377</v>
      </c>
      <c r="H1856" s="80" t="s">
        <v>3378</v>
      </c>
      <c r="I1856" s="2" t="s">
        <v>3379</v>
      </c>
      <c r="J1856" s="2" t="s">
        <v>3380</v>
      </c>
      <c r="K1856" s="2" t="s">
        <v>3381</v>
      </c>
      <c r="M1856"/>
      <c r="N1856">
        <v>21.368978299999998</v>
      </c>
      <c r="O1856" s="15">
        <f t="shared" si="58"/>
        <v>-0.45439684200009894</v>
      </c>
      <c r="P1856" s="18" t="str">
        <f>IF(F1856="stop","",IF(F1856&lt;&gt;"",HYPERLINK(Settings!$B$5 &amp; "/manage/?network=" &amp; LOWER(B$8) &amp; "&amp;search=token&amp;account=" &amp; ToMint!$B$5 &amp; "&amp;view=" &amp; ToMint!J1856,"TokenSol"),""))</f>
        <v>TokenSol</v>
      </c>
      <c r="Q1856" s="2"/>
      <c r="R1856" s="2"/>
      <c r="S1856" s="11"/>
      <c r="T1856" s="78" t="str">
        <f>"owner=" &amp; Tokens!BS1856 &amp; "&amp;filename_for_metadata=" &amp; Tokens!BT1856 &amp; "&amp;offchaindata_platform=" &amp; $B$17 &amp; "&amp;keyfile=" &amp; $B$5 &amp;  "&amp;repository=" &amp; $B$18</f>
        <v>owner=BbDq7xeUzpj8bXfd9N7dh1tw43Ss7xbYpyjoNuwDSrzq&amp;filename_for_metadata=BILLETFestival_COR22F36&amp;offchaindata_platform=Github&amp;keyfile=Paul&amp;repository=CalviOnTheRocks2022</v>
      </c>
      <c r="U1856" s="78" t="str">
        <f t="shared" si="57"/>
        <v>{"name":"#36 Billet Festival",_x000D_
"symbol":"COR22F36",_x000D_
"description":"Billet Festival / Billet NFT Festival - 1 jour Calvi on the Rocks 2022",_x000D_
"seller_fee_basis_points":1000,_x000D_
"image":"https://bafybeifuq2fxerrvqn7wznirahpccple25krgg5gxay5s2e74aplyrj5jq.ipfs.nftstorage.link?image_36.webp",_x000D_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56" s="78" t="str">
        <f>formatRow(Tokens!C$2:I$2,Tokens!C1856:I1856)</f>
        <v>"name":"#36 Billet Festival",_x000D_
"symbol":"COR22F36",_x000D_
"description":"Billet Festival / Billet NFT Festival - 1 jour Calvi on the Rocks 2022",_x000D_
"seller_fee_basis_points":1000,_x000D_
"image":"https://bafybeifuq2fxerrvqn7wznirahpccple25krgg5gxay5s2e74aplyrj5jq.ipfs.nftstorage.link?image_36.webp",_x000D_
"Issuer":"NfluenT for Calvi On The rocks",_x000D_
"external_url":""</v>
      </c>
      <c r="W1856" s="78" t="str">
        <f>formatRow(Tokens!J$2:AV$2,Tokens!J1856:AV1856,2,"attributes")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56" s="78" t="str">
        <f>formatRow(Tokens!AX$2:BC$2,Tokens!AX1856:BC1856,2,"creators")</f>
        <v>"creators":[{"address":"ncreator",_x000D_
"share":10},{"address":"cotrcrea",_x000D_
"share":90},{"address":"nminer",_x000D_
"share":0}]</v>
      </c>
      <c r="Y1856" s="78" t="str">
        <f>formatRow(Tokens!BD$2:BI$2,Tokens!BD1856:BI1856,2,"files")</f>
        <v>"files":[]</v>
      </c>
      <c r="Z1856" s="78"/>
      <c r="AA1856" s="78"/>
      <c r="AB1856" s="78"/>
      <c r="AC1856" s="78" t="str">
        <f>formatRow(Tokens!BJ$2:BK$2,Tokens!BJ1856:BK1856,0,"collection")</f>
        <v>"collection":{"name":"BILLET Festival",_x000D_
"family":"Calvi On The Rocks"}</v>
      </c>
      <c r="AD1856" s="1" t="str">
        <f>formatRow(Tokens!BN$2:BR$2,Tokens!BN1856:BR1856,0,"marketplace")</f>
        <v>"marketplace":{"initial_price":"73,5",_x000D_
"reservation_price":"",_x000D_
"duration":"",_x000D_
"max_mint":1,_x000D_
"sell_date":"25/06/2022"}</v>
      </c>
      <c r="AE1856" s="1"/>
    </row>
    <row r="1857" spans="4:31" ht="14.25" customHeight="1" x14ac:dyDescent="0.3">
      <c r="D1857" s="1">
        <f>Tokens!B1857</f>
        <v>37</v>
      </c>
      <c r="E1857" s="17" t="str">
        <f>IF(Tokens!C1857="","",Tokens!C1857)</f>
        <v>#37 Billet Festival</v>
      </c>
      <c r="F1857" s="79">
        <v>44736.510613425926</v>
      </c>
      <c r="G1857" t="s">
        <v>3382</v>
      </c>
      <c r="H1857" s="80" t="s">
        <v>3383</v>
      </c>
      <c r="I1857" s="2" t="s">
        <v>3384</v>
      </c>
      <c r="J1857" s="2" t="s">
        <v>3385</v>
      </c>
      <c r="K1857" s="2" t="s">
        <v>3386</v>
      </c>
      <c r="M1857"/>
      <c r="N1857">
        <v>21.356992099999999</v>
      </c>
      <c r="O1857" s="15">
        <f t="shared" si="58"/>
        <v>-0.45439684199996427</v>
      </c>
      <c r="P1857" s="18" t="str">
        <f>IF(F1857="stop","",IF(F1857&lt;&gt;"",HYPERLINK(Settings!$B$5 &amp; "/manage/?network=" &amp; LOWER(B$8) &amp; "&amp;search=token&amp;account=" &amp; ToMint!$B$5 &amp; "&amp;view=" &amp; ToMint!J1857,"TokenSol"),""))</f>
        <v>TokenSol</v>
      </c>
      <c r="Q1857" s="2"/>
      <c r="R1857" s="2"/>
      <c r="S1857" s="11"/>
      <c r="T1857" s="78" t="str">
        <f>"owner=" &amp; Tokens!BS1857 &amp; "&amp;filename_for_metadata=" &amp; Tokens!BT1857 &amp; "&amp;offchaindata_platform=" &amp; $B$17 &amp; "&amp;keyfile=" &amp; $B$5 &amp;  "&amp;repository=" &amp; $B$18</f>
        <v>owner=BbDq7xeUzpj8bXfd9N7dh1tw43Ss7xbYpyjoNuwDSrzq&amp;filename_for_metadata=BILLETFestival_COR22F37&amp;offchaindata_platform=Github&amp;keyfile=Paul&amp;repository=CalviOnTheRocks2022</v>
      </c>
      <c r="U1857" s="78" t="str">
        <f t="shared" si="57"/>
        <v>{"name":"#37 Billet Festival",_x000D_
"symbol":"COR22F37",_x000D_
"description":"Billet Festival / Billet NFT Festival - 1 jour Calvi on the Rocks 2022",_x000D_
"seller_fee_basis_points":1000,_x000D_
"image":"https://bafybeihtanwzvc6rsmgjic7tg7i6epi5fkeyybpphgcus2sbzpo45qgd4e.ipfs.nftstorage.link?image_37.webp",_x000D_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57" s="78" t="str">
        <f>formatRow(Tokens!C$2:I$2,Tokens!C1857:I1857)</f>
        <v>"name":"#37 Billet Festival",_x000D_
"symbol":"COR22F37",_x000D_
"description":"Billet Festival / Billet NFT Festival - 1 jour Calvi on the Rocks 2022",_x000D_
"seller_fee_basis_points":1000,_x000D_
"image":"https://bafybeihtanwzvc6rsmgjic7tg7i6epi5fkeyybpphgcus2sbzpo45qgd4e.ipfs.nftstorage.link?image_37.webp",_x000D_
"Issuer":"NfluenT for Calvi On The rocks",_x000D_
"external_url":""</v>
      </c>
      <c r="W1857" s="78" t="str">
        <f>formatRow(Tokens!J$2:AV$2,Tokens!J1857:AV1857,2,"attributes")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57" s="78" t="str">
        <f>formatRow(Tokens!AX$2:BC$2,Tokens!AX1857:BC1857,2,"creators")</f>
        <v>"creators":[{"address":"ncreator",_x000D_
"share":10},{"address":"cotrcrea",_x000D_
"share":90},{"address":"nminer",_x000D_
"share":0}]</v>
      </c>
      <c r="Y1857" s="78" t="str">
        <f>formatRow(Tokens!BD$2:BI$2,Tokens!BD1857:BI1857,2,"files")</f>
        <v>"files":[]</v>
      </c>
      <c r="Z1857" s="78"/>
      <c r="AA1857" s="78"/>
      <c r="AB1857" s="78"/>
      <c r="AC1857" s="78" t="str">
        <f>formatRow(Tokens!BJ$2:BK$2,Tokens!BJ1857:BK1857,0,"collection")</f>
        <v>"collection":{"name":"BILLET Festival",_x000D_
"family":"Calvi On The Rocks"}</v>
      </c>
      <c r="AD1857" s="1" t="str">
        <f>formatRow(Tokens!BN$2:BR$2,Tokens!BN1857:BR1857,0,"marketplace")</f>
        <v>"marketplace":{"initial_price":"73,5",_x000D_
"reservation_price":"",_x000D_
"duration":"",_x000D_
"max_mint":1,_x000D_
"sell_date":"25/06/2022"}</v>
      </c>
      <c r="AE1857" s="1"/>
    </row>
    <row r="1858" spans="4:31" ht="14.25" customHeight="1" x14ac:dyDescent="0.3">
      <c r="D1858" s="1">
        <f>Tokens!B1858</f>
        <v>38</v>
      </c>
      <c r="E1858" s="17" t="str">
        <f>IF(Tokens!C1858="","",Tokens!C1858)</f>
        <v>#38 Billet Festival</v>
      </c>
      <c r="F1858" s="79">
        <v>44736.510949074072</v>
      </c>
      <c r="G1858" t="s">
        <v>3387</v>
      </c>
      <c r="H1858" s="80" t="s">
        <v>3388</v>
      </c>
      <c r="I1858" s="2" t="s">
        <v>3389</v>
      </c>
      <c r="J1858" s="2" t="s">
        <v>3390</v>
      </c>
      <c r="K1858" s="2" t="s">
        <v>3391</v>
      </c>
      <c r="M1858"/>
      <c r="N1858">
        <v>21.3450059</v>
      </c>
      <c r="O1858" s="15">
        <f t="shared" si="58"/>
        <v>-0.45439684199996427</v>
      </c>
      <c r="P1858" s="18" t="str">
        <f>IF(F1858="stop","",IF(F1858&lt;&gt;"",HYPERLINK(Settings!$B$5 &amp; "/manage/?network=" &amp; LOWER(B$8) &amp; "&amp;search=token&amp;account=" &amp; ToMint!$B$5 &amp; "&amp;view=" &amp; ToMint!J1858,"TokenSol"),""))</f>
        <v>TokenSol</v>
      </c>
      <c r="Q1858" s="2"/>
      <c r="R1858" s="2"/>
      <c r="S1858" s="11"/>
      <c r="T1858" s="78" t="str">
        <f>"owner=" &amp; Tokens!BS1858 &amp; "&amp;filename_for_metadata=" &amp; Tokens!BT1858 &amp; "&amp;offchaindata_platform=" &amp; $B$17 &amp; "&amp;keyfile=" &amp; $B$5 &amp;  "&amp;repository=" &amp; $B$18</f>
        <v>owner=BbDq7xeUzpj8bXfd9N7dh1tw43Ss7xbYpyjoNuwDSrzq&amp;filename_for_metadata=BILLETFestival_COR22F38&amp;offchaindata_platform=Github&amp;keyfile=Paul&amp;repository=CalviOnTheRocks2022</v>
      </c>
      <c r="U1858" s="78" t="str">
        <f t="shared" si="57"/>
        <v>{"name":"#38 Billet Festival",_x000D_
"symbol":"COR22F38",_x000D_
"description":"Billet Festival / Billet NFT Festival - 1 jour Calvi on the Rocks 2022",_x000D_
"seller_fee_basis_points":1000,_x000D_
"image":"https://bafybeidovfeohjbujop4qnocvecuimx73bmuzeenyqw2bb57xfeinpsuma.ipfs.nftstorage.link?image_38.webp",_x000D_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58" s="78" t="str">
        <f>formatRow(Tokens!C$2:I$2,Tokens!C1858:I1858)</f>
        <v>"name":"#38 Billet Festival",_x000D_
"symbol":"COR22F38",_x000D_
"description":"Billet Festival / Billet NFT Festival - 1 jour Calvi on the Rocks 2022",_x000D_
"seller_fee_basis_points":1000,_x000D_
"image":"https://bafybeidovfeohjbujop4qnocvecuimx73bmuzeenyqw2bb57xfeinpsuma.ipfs.nftstorage.link?image_38.webp",_x000D_
"Issuer":"NfluenT for Calvi On The rocks",_x000D_
"external_url":""</v>
      </c>
      <c r="W1858" s="78" t="str">
        <f>formatRow(Tokens!J$2:AV$2,Tokens!J1858:AV1858,2,"attributes")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58" s="78" t="str">
        <f>formatRow(Tokens!AX$2:BC$2,Tokens!AX1858:BC1858,2,"creators")</f>
        <v>"creators":[{"address":"ncreator",_x000D_
"share":10},{"address":"cotrcrea",_x000D_
"share":90},{"address":"nminer",_x000D_
"share":0}]</v>
      </c>
      <c r="Y1858" s="78" t="str">
        <f>formatRow(Tokens!BD$2:BI$2,Tokens!BD1858:BI1858,2,"files")</f>
        <v>"files":[]</v>
      </c>
      <c r="Z1858" s="78"/>
      <c r="AA1858" s="78"/>
      <c r="AB1858" s="78"/>
      <c r="AC1858" s="78" t="str">
        <f>formatRow(Tokens!BJ$2:BK$2,Tokens!BJ1858:BK1858,0,"collection")</f>
        <v>"collection":{"name":"BILLET Festival",_x000D_
"family":"Calvi On The Rocks"}</v>
      </c>
      <c r="AD1858" s="1" t="str">
        <f>formatRow(Tokens!BN$2:BR$2,Tokens!BN1858:BR1858,0,"marketplace")</f>
        <v>"marketplace":{"initial_price":"73,5",_x000D_
"reservation_price":"",_x000D_
"duration":"",_x000D_
"max_mint":1,_x000D_
"sell_date":"25/06/2022"}</v>
      </c>
      <c r="AE1858" s="1"/>
    </row>
    <row r="1859" spans="4:31" ht="14.25" customHeight="1" x14ac:dyDescent="0.3">
      <c r="D1859" s="1">
        <f>Tokens!B1859</f>
        <v>39</v>
      </c>
      <c r="E1859" s="17" t="str">
        <f>IF(Tokens!C1859="","",Tokens!C1859)</f>
        <v>#39 Billet Festival</v>
      </c>
      <c r="F1859" s="79">
        <v>44736.511319444442</v>
      </c>
      <c r="G1859" t="s">
        <v>3392</v>
      </c>
      <c r="H1859" s="80" t="s">
        <v>3393</v>
      </c>
      <c r="I1859" s="2" t="s">
        <v>3394</v>
      </c>
      <c r="J1859" s="2" t="s">
        <v>3395</v>
      </c>
      <c r="K1859" s="2" t="s">
        <v>3396</v>
      </c>
      <c r="M1859"/>
      <c r="N1859">
        <v>21.333019700000001</v>
      </c>
      <c r="O1859" s="15">
        <f t="shared" si="58"/>
        <v>-0.45439684199996427</v>
      </c>
      <c r="P1859" s="18" t="str">
        <f>IF(F1859="stop","",IF(F1859&lt;&gt;"",HYPERLINK(Settings!$B$5 &amp; "/manage/?network=" &amp; LOWER(B$8) &amp; "&amp;search=token&amp;account=" &amp; ToMint!$B$5 &amp; "&amp;view=" &amp; ToMint!J1859,"TokenSol"),""))</f>
        <v>TokenSol</v>
      </c>
      <c r="Q1859" s="2"/>
      <c r="R1859" s="2"/>
      <c r="S1859" s="11"/>
      <c r="T1859" s="78" t="str">
        <f>"owner=" &amp; Tokens!BS1859 &amp; "&amp;filename_for_metadata=" &amp; Tokens!BT1859 &amp; "&amp;offchaindata_platform=" &amp; $B$17 &amp; "&amp;keyfile=" &amp; $B$5 &amp;  "&amp;repository=" &amp; $B$18</f>
        <v>owner=BbDq7xeUzpj8bXfd9N7dh1tw43Ss7xbYpyjoNuwDSrzq&amp;filename_for_metadata=BILLETFestival_COR22F39&amp;offchaindata_platform=Github&amp;keyfile=Paul&amp;repository=CalviOnTheRocks2022</v>
      </c>
      <c r="U1859" s="78" t="str">
        <f t="shared" si="57"/>
        <v>{"name":"#39 Billet Festival",_x000D_
"symbol":"COR22F39",_x000D_
"description":"Billet Festival / Billet NFT Festival - 1 jour Calvi on the Rocks 2022",_x000D_
"seller_fee_basis_points":1000,_x000D_
"image":"https://bafybeib4a4skdpzjg4df4z5ydicqzebfhwxxerhl4njehyxxsyizlctusy.ipfs.nftstorage.link?image_39.webp",_x000D_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59" s="78" t="str">
        <f>formatRow(Tokens!C$2:I$2,Tokens!C1859:I1859)</f>
        <v>"name":"#39 Billet Festival",_x000D_
"symbol":"COR22F39",_x000D_
"description":"Billet Festival / Billet NFT Festival - 1 jour Calvi on the Rocks 2022",_x000D_
"seller_fee_basis_points":1000,_x000D_
"image":"https://bafybeib4a4skdpzjg4df4z5ydicqzebfhwxxerhl4njehyxxsyizlctusy.ipfs.nftstorage.link?image_39.webp",_x000D_
"Issuer":"NfluenT for Calvi On The rocks",_x000D_
"external_url":""</v>
      </c>
      <c r="W1859" s="78" t="str">
        <f>formatRow(Tokens!J$2:AV$2,Tokens!J1859:AV1859,2,"attributes")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59" s="78" t="str">
        <f>formatRow(Tokens!AX$2:BC$2,Tokens!AX1859:BC1859,2,"creators")</f>
        <v>"creators":[{"address":"ncreator",_x000D_
"share":10},{"address":"cotrcrea",_x000D_
"share":90},{"address":"nminer",_x000D_
"share":0}]</v>
      </c>
      <c r="Y1859" s="78" t="str">
        <f>formatRow(Tokens!BD$2:BI$2,Tokens!BD1859:BI1859,2,"files")</f>
        <v>"files":[]</v>
      </c>
      <c r="Z1859" s="78"/>
      <c r="AA1859" s="78"/>
      <c r="AB1859" s="78"/>
      <c r="AC1859" s="78" t="str">
        <f>formatRow(Tokens!BJ$2:BK$2,Tokens!BJ1859:BK1859,0,"collection")</f>
        <v>"collection":{"name":"BILLET Festival",_x000D_
"family":"Calvi On The Rocks"}</v>
      </c>
      <c r="AD1859" s="1" t="str">
        <f>formatRow(Tokens!BN$2:BR$2,Tokens!BN1859:BR1859,0,"marketplace")</f>
        <v>"marketplace":{"initial_price":"73,5",_x000D_
"reservation_price":"",_x000D_
"duration":"",_x000D_
"max_mint":1,_x000D_
"sell_date":"25/06/2022"}</v>
      </c>
      <c r="AE1859" s="1"/>
    </row>
    <row r="1860" spans="4:31" ht="14.25" customHeight="1" x14ac:dyDescent="0.3">
      <c r="D1860" s="1">
        <f>Tokens!B1860</f>
        <v>40</v>
      </c>
      <c r="E1860" s="17" t="str">
        <f>IF(Tokens!C1860="","",Tokens!C1860)</f>
        <v>#40 Billet Festival</v>
      </c>
      <c r="F1860" s="79">
        <v>44736.511817129627</v>
      </c>
      <c r="G1860" t="s">
        <v>3397</v>
      </c>
      <c r="H1860" s="80" t="s">
        <v>3398</v>
      </c>
      <c r="I1860" s="2" t="s">
        <v>3399</v>
      </c>
      <c r="J1860" s="2" t="s">
        <v>3400</v>
      </c>
      <c r="K1860" s="2" t="s">
        <v>3401</v>
      </c>
      <c r="M1860"/>
      <c r="N1860">
        <v>21.321033499999999</v>
      </c>
      <c r="O1860" s="15">
        <f t="shared" si="58"/>
        <v>-0.45439684200009894</v>
      </c>
      <c r="P1860" s="18" t="str">
        <f>IF(F1860="stop","",IF(F1860&lt;&gt;"",HYPERLINK(Settings!$B$5 &amp; "/manage/?network=" &amp; LOWER(B$8) &amp; "&amp;search=token&amp;account=" &amp; ToMint!$B$5 &amp; "&amp;view=" &amp; ToMint!J1860,"TokenSol"),""))</f>
        <v>TokenSol</v>
      </c>
      <c r="Q1860" s="2"/>
      <c r="R1860" s="2"/>
      <c r="S1860" s="11"/>
      <c r="T1860" s="78" t="str">
        <f>"owner=" &amp; Tokens!BS1860 &amp; "&amp;filename_for_metadata=" &amp; Tokens!BT1860 &amp; "&amp;offchaindata_platform=" &amp; $B$17 &amp; "&amp;keyfile=" &amp; $B$5 &amp;  "&amp;repository=" &amp; $B$18</f>
        <v>owner=BbDq7xeUzpj8bXfd9N7dh1tw43Ss7xbYpyjoNuwDSrzq&amp;filename_for_metadata=BILLETFestival_COR22F40&amp;offchaindata_platform=Github&amp;keyfile=Paul&amp;repository=CalviOnTheRocks2022</v>
      </c>
      <c r="U1860" s="78" t="str">
        <f t="shared" si="57"/>
        <v>{"name":"#40 Billet Festival",_x000D_
"symbol":"COR22F40",_x000D_
"description":"Billet Festival / Billet NFT Festival - 1 jour Calvi on the Rocks 2022",_x000D_
"seller_fee_basis_points":1000,_x000D_
"image":"https://bafybeib6iykaxks2ulo4dt2evxjgphybapamcmfrczr2zlcmhv6wubrkna.ipfs.nftstorage.link?image_40.webp",_x000D_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60" s="78" t="str">
        <f>formatRow(Tokens!C$2:I$2,Tokens!C1860:I1860)</f>
        <v>"name":"#40 Billet Festival",_x000D_
"symbol":"COR22F40",_x000D_
"description":"Billet Festival / Billet NFT Festival - 1 jour Calvi on the Rocks 2022",_x000D_
"seller_fee_basis_points":1000,_x000D_
"image":"https://bafybeib6iykaxks2ulo4dt2evxjgphybapamcmfrczr2zlcmhv6wubrkna.ipfs.nftstorage.link?image_40.webp",_x000D_
"Issuer":"NfluenT for Calvi On The rocks",_x000D_
"external_url":""</v>
      </c>
      <c r="W1860" s="78" t="str">
        <f>formatRow(Tokens!J$2:AV$2,Tokens!J1860:AV1860,2,"attributes")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60" s="78" t="str">
        <f>formatRow(Tokens!AX$2:BC$2,Tokens!AX1860:BC1860,2,"creators")</f>
        <v>"creators":[{"address":"ncreator",_x000D_
"share":10},{"address":"cotrcrea",_x000D_
"share":90},{"address":"nminer",_x000D_
"share":0}]</v>
      </c>
      <c r="Y1860" s="78" t="str">
        <f>formatRow(Tokens!BD$2:BI$2,Tokens!BD1860:BI1860,2,"files")</f>
        <v>"files":[]</v>
      </c>
      <c r="Z1860" s="78"/>
      <c r="AA1860" s="78"/>
      <c r="AB1860" s="78"/>
      <c r="AC1860" s="78" t="str">
        <f>formatRow(Tokens!BJ$2:BK$2,Tokens!BJ1860:BK1860,0,"collection")</f>
        <v>"collection":{"name":"BILLET Festival",_x000D_
"family":"Calvi On The Rocks"}</v>
      </c>
      <c r="AD1860" s="1" t="str">
        <f>formatRow(Tokens!BN$2:BR$2,Tokens!BN1860:BR1860,0,"marketplace")</f>
        <v>"marketplace":{"initial_price":"73,5",_x000D_
"reservation_price":"",_x000D_
"duration":"",_x000D_
"max_mint":1,_x000D_
"sell_date":"25/06/2022"}</v>
      </c>
      <c r="AE1860" s="1"/>
    </row>
    <row r="1861" spans="4:31" ht="14.25" customHeight="1" x14ac:dyDescent="0.3">
      <c r="D1861" s="1">
        <f>Tokens!B1861</f>
        <v>41</v>
      </c>
      <c r="E1861" s="17" t="str">
        <f>IF(Tokens!C1861="","",Tokens!C1861)</f>
        <v>#41 Billet Festival</v>
      </c>
      <c r="F1861" s="79">
        <v>44736.512083333335</v>
      </c>
      <c r="G1861" t="s">
        <v>3402</v>
      </c>
      <c r="H1861" s="80" t="s">
        <v>3403</v>
      </c>
      <c r="I1861" s="2" t="s">
        <v>3404</v>
      </c>
      <c r="J1861" s="2" t="s">
        <v>3405</v>
      </c>
      <c r="K1861" s="2" t="s">
        <v>3406</v>
      </c>
      <c r="M1861"/>
      <c r="N1861">
        <v>21.3090473</v>
      </c>
      <c r="O1861" s="15">
        <f t="shared" si="58"/>
        <v>-0.45439684199996427</v>
      </c>
      <c r="P1861" s="18" t="str">
        <f>IF(F1861="stop","",IF(F1861&lt;&gt;"",HYPERLINK(Settings!$B$5 &amp; "/manage/?network=" &amp; LOWER(B$8) &amp; "&amp;search=token&amp;account=" &amp; ToMint!$B$5 &amp; "&amp;view=" &amp; ToMint!J1861,"TokenSol"),""))</f>
        <v>TokenSol</v>
      </c>
      <c r="Q1861" s="2"/>
      <c r="R1861" s="2"/>
      <c r="S1861" s="11"/>
      <c r="T1861" s="78" t="str">
        <f>"owner=" &amp; Tokens!BS1861 &amp; "&amp;filename_for_metadata=" &amp; Tokens!BT1861 &amp; "&amp;offchaindata_platform=" &amp; $B$17 &amp; "&amp;keyfile=" &amp; $B$5 &amp;  "&amp;repository=" &amp; $B$18</f>
        <v>owner=BbDq7xeUzpj8bXfd9N7dh1tw43Ss7xbYpyjoNuwDSrzq&amp;filename_for_metadata=BILLETFestival_COR22F41&amp;offchaindata_platform=Github&amp;keyfile=Paul&amp;repository=CalviOnTheRocks2022</v>
      </c>
      <c r="U1861" s="78" t="str">
        <f t="shared" ref="U1861:U1924" si="59">"{" &amp; V1861 &amp; "," &amp; W1861 &amp; "," &amp; """properties"":{" &amp; X1861 &amp; "," &amp; Y1861 &amp; "}," &amp; AC1861 &amp; "," &amp; AD1861 &amp; "}"</f>
        <v>{"name":"#41 Billet Festival",_x000D_
"symbol":"COR22F41",_x000D_
"description":"Billet Festival / Billet NFT Festival - 1 jour Calvi on the Rocks 2022",_x000D_
"seller_fee_basis_points":1000,_x000D_
"image":"https://bafybeiceme7ymo4qto22nazdcv22dxofvzkwb5266nhzhnuu4r72if6qw4.ipfs.nftstorage.link?image_41.webp",_x000D_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61" s="78" t="str">
        <f>formatRow(Tokens!C$2:I$2,Tokens!C1861:I1861)</f>
        <v>"name":"#41 Billet Festival",_x000D_
"symbol":"COR22F41",_x000D_
"description":"Billet Festival / Billet NFT Festival - 1 jour Calvi on the Rocks 2022",_x000D_
"seller_fee_basis_points":1000,_x000D_
"image":"https://bafybeiceme7ymo4qto22nazdcv22dxofvzkwb5266nhzhnuu4r72if6qw4.ipfs.nftstorage.link?image_41.webp",_x000D_
"Issuer":"NfluenT for Calvi On The rocks",_x000D_
"external_url":""</v>
      </c>
      <c r="W1861" s="78" t="str">
        <f>formatRow(Tokens!J$2:AV$2,Tokens!J1861:AV1861,2,"attributes")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61" s="78" t="str">
        <f>formatRow(Tokens!AX$2:BC$2,Tokens!AX1861:BC1861,2,"creators")</f>
        <v>"creators":[{"address":"ncreator",_x000D_
"share":10},{"address":"cotrcrea",_x000D_
"share":90},{"address":"nminer",_x000D_
"share":0}]</v>
      </c>
      <c r="Y1861" s="78" t="str">
        <f>formatRow(Tokens!BD$2:BI$2,Tokens!BD1861:BI1861,2,"files")</f>
        <v>"files":[]</v>
      </c>
      <c r="Z1861" s="78"/>
      <c r="AA1861" s="78"/>
      <c r="AB1861" s="78"/>
      <c r="AC1861" s="78" t="str">
        <f>formatRow(Tokens!BJ$2:BK$2,Tokens!BJ1861:BK1861,0,"collection")</f>
        <v>"collection":{"name":"BILLET Festival",_x000D_
"family":"Calvi On The Rocks"}</v>
      </c>
      <c r="AD1861" s="1" t="str">
        <f>formatRow(Tokens!BN$2:BR$2,Tokens!BN1861:BR1861,0,"marketplace")</f>
        <v>"marketplace":{"initial_price":"73,5",_x000D_
"reservation_price":"",_x000D_
"duration":"",_x000D_
"max_mint":1,_x000D_
"sell_date":"25/06/2022"}</v>
      </c>
      <c r="AE1861" s="1"/>
    </row>
    <row r="1862" spans="4:31" ht="14.25" customHeight="1" x14ac:dyDescent="0.3">
      <c r="D1862" s="1">
        <f>Tokens!B1862</f>
        <v>42</v>
      </c>
      <c r="E1862" s="17" t="str">
        <f>IF(Tokens!C1862="","",Tokens!C1862)</f>
        <v>#42 Billet Festival</v>
      </c>
      <c r="F1862" s="79">
        <v>44736.512349537035</v>
      </c>
      <c r="G1862" t="s">
        <v>3407</v>
      </c>
      <c r="H1862" s="80" t="s">
        <v>3408</v>
      </c>
      <c r="I1862" s="2" t="s">
        <v>3409</v>
      </c>
      <c r="J1862" s="2" t="s">
        <v>3410</v>
      </c>
      <c r="K1862" s="2" t="s">
        <v>3411</v>
      </c>
      <c r="M1862"/>
      <c r="N1862">
        <v>21.297061100000001</v>
      </c>
      <c r="O1862" s="15">
        <f t="shared" si="58"/>
        <v>-0.45439684199996427</v>
      </c>
      <c r="P1862" s="18" t="str">
        <f>IF(F1862="stop","",IF(F1862&lt;&gt;"",HYPERLINK(Settings!$B$5 &amp; "/manage/?network=" &amp; LOWER(B$8) &amp; "&amp;search=token&amp;account=" &amp; ToMint!$B$5 &amp; "&amp;view=" &amp; ToMint!J1862,"TokenSol"),""))</f>
        <v>TokenSol</v>
      </c>
      <c r="Q1862" s="2"/>
      <c r="R1862" s="2"/>
      <c r="S1862" s="11"/>
      <c r="T1862" s="78" t="str">
        <f>"owner=" &amp; Tokens!BS1862 &amp; "&amp;filename_for_metadata=" &amp; Tokens!BT1862 &amp; "&amp;offchaindata_platform=" &amp; $B$17 &amp; "&amp;keyfile=" &amp; $B$5 &amp;  "&amp;repository=" &amp; $B$18</f>
        <v>owner=BbDq7xeUzpj8bXfd9N7dh1tw43Ss7xbYpyjoNuwDSrzq&amp;filename_for_metadata=BILLETFestival_COR22F42&amp;offchaindata_platform=Github&amp;keyfile=Paul&amp;repository=CalviOnTheRocks2022</v>
      </c>
      <c r="U1862" s="78" t="str">
        <f t="shared" si="59"/>
        <v>{"name":"#42 Billet Festival",_x000D_
"symbol":"COR22F42",_x000D_
"description":"Billet Festival / Billet NFT Festival - 1 jour Calvi on the Rocks 2022",_x000D_
"seller_fee_basis_points":1000,_x000D_
"image":"https://bafybeibffyeisbopuvcnznhwi6glpz5sc4wkxpzivjydqjd7lznjbwukbq.ipfs.nftstorage.link?image_42.webp",_x000D_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62" s="78" t="str">
        <f>formatRow(Tokens!C$2:I$2,Tokens!C1862:I1862)</f>
        <v>"name":"#42 Billet Festival",_x000D_
"symbol":"COR22F42",_x000D_
"description":"Billet Festival / Billet NFT Festival - 1 jour Calvi on the Rocks 2022",_x000D_
"seller_fee_basis_points":1000,_x000D_
"image":"https://bafybeibffyeisbopuvcnznhwi6glpz5sc4wkxpzivjydqjd7lznjbwukbq.ipfs.nftstorage.link?image_42.webp",_x000D_
"Issuer":"NfluenT for Calvi On The rocks",_x000D_
"external_url":""</v>
      </c>
      <c r="W1862" s="78" t="str">
        <f>formatRow(Tokens!J$2:AV$2,Tokens!J1862:AV1862,2,"attributes")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62" s="78" t="str">
        <f>formatRow(Tokens!AX$2:BC$2,Tokens!AX1862:BC1862,2,"creators")</f>
        <v>"creators":[{"address":"ncreator",_x000D_
"share":10},{"address":"cotrcrea",_x000D_
"share":90},{"address":"nminer",_x000D_
"share":0}]</v>
      </c>
      <c r="Y1862" s="78" t="str">
        <f>formatRow(Tokens!BD$2:BI$2,Tokens!BD1862:BI1862,2,"files")</f>
        <v>"files":[]</v>
      </c>
      <c r="Z1862" s="78"/>
      <c r="AA1862" s="78"/>
      <c r="AB1862" s="78"/>
      <c r="AC1862" s="78" t="str">
        <f>formatRow(Tokens!BJ$2:BK$2,Tokens!BJ1862:BK1862,0,"collection")</f>
        <v>"collection":{"name":"BILLET Festival",_x000D_
"family":"Calvi On The Rocks"}</v>
      </c>
      <c r="AD1862" s="1" t="str">
        <f>formatRow(Tokens!BN$2:BR$2,Tokens!BN1862:BR1862,0,"marketplace")</f>
        <v>"marketplace":{"initial_price":"73,5",_x000D_
"reservation_price":"",_x000D_
"duration":"",_x000D_
"max_mint":1,_x000D_
"sell_date":"25/06/2022"}</v>
      </c>
      <c r="AE1862" s="1"/>
    </row>
    <row r="1863" spans="4:31" ht="14.25" customHeight="1" x14ac:dyDescent="0.3">
      <c r="D1863" s="1">
        <f>Tokens!B1863</f>
        <v>43</v>
      </c>
      <c r="E1863" s="17" t="str">
        <f>IF(Tokens!C1863="","",Tokens!C1863)</f>
        <v>#43 Billet Festival</v>
      </c>
      <c r="F1863" s="79">
        <v>44736.512650462966</v>
      </c>
      <c r="G1863" t="s">
        <v>3412</v>
      </c>
      <c r="H1863" s="80" t="s">
        <v>3413</v>
      </c>
      <c r="I1863" s="2" t="s">
        <v>3414</v>
      </c>
      <c r="J1863" s="2" t="s">
        <v>3415</v>
      </c>
      <c r="K1863" s="2" t="s">
        <v>3416</v>
      </c>
      <c r="M1863"/>
      <c r="N1863">
        <v>21.285074900000001</v>
      </c>
      <c r="O1863" s="15">
        <f t="shared" si="58"/>
        <v>-0.45439684199996427</v>
      </c>
      <c r="P1863" s="18" t="str">
        <f>IF(F1863="stop","",IF(F1863&lt;&gt;"",HYPERLINK(Settings!$B$5 &amp; "/manage/?network=" &amp; LOWER(B$8) &amp; "&amp;search=token&amp;account=" &amp; ToMint!$B$5 &amp; "&amp;view=" &amp; ToMint!J1863,"TokenSol"),""))</f>
        <v>TokenSol</v>
      </c>
      <c r="Q1863" s="2"/>
      <c r="R1863" s="2"/>
      <c r="S1863" s="11"/>
      <c r="T1863" s="78" t="str">
        <f>"owner=" &amp; Tokens!BS1863 &amp; "&amp;filename_for_metadata=" &amp; Tokens!BT1863 &amp; "&amp;offchaindata_platform=" &amp; $B$17 &amp; "&amp;keyfile=" &amp; $B$5 &amp;  "&amp;repository=" &amp; $B$18</f>
        <v>owner=BbDq7xeUzpj8bXfd9N7dh1tw43Ss7xbYpyjoNuwDSrzq&amp;filename_for_metadata=BILLETFestival_COR22F43&amp;offchaindata_platform=Github&amp;keyfile=Paul&amp;repository=CalviOnTheRocks2022</v>
      </c>
      <c r="U1863" s="78" t="str">
        <f t="shared" si="59"/>
        <v>{"name":"#43 Billet Festival",_x000D_
"symbol":"COR22F43",_x000D_
"description":"Billet Festival / Billet NFT Festival - 1 jour Calvi on the Rocks 2022",_x000D_
"seller_fee_basis_points":1000,_x000D_
"image":"https://bafybeibtviy7qe45exuebnn54mekej27hsyyk5iipmtg2obunkokjlioyy.ipfs.nftstorage.link?image_43.webp",_x000D_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63" s="78" t="str">
        <f>formatRow(Tokens!C$2:I$2,Tokens!C1863:I1863)</f>
        <v>"name":"#43 Billet Festival",_x000D_
"symbol":"COR22F43",_x000D_
"description":"Billet Festival / Billet NFT Festival - 1 jour Calvi on the Rocks 2022",_x000D_
"seller_fee_basis_points":1000,_x000D_
"image":"https://bafybeibtviy7qe45exuebnn54mekej27hsyyk5iipmtg2obunkokjlioyy.ipfs.nftstorage.link?image_43.webp",_x000D_
"Issuer":"NfluenT for Calvi On The rocks",_x000D_
"external_url":""</v>
      </c>
      <c r="W1863" s="78" t="str">
        <f>formatRow(Tokens!J$2:AV$2,Tokens!J1863:AV1863,2,"attributes")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63" s="78" t="str">
        <f>formatRow(Tokens!AX$2:BC$2,Tokens!AX1863:BC1863,2,"creators")</f>
        <v>"creators":[{"address":"ncreator",_x000D_
"share":10},{"address":"cotrcrea",_x000D_
"share":90},{"address":"nminer",_x000D_
"share":0}]</v>
      </c>
      <c r="Y1863" s="78" t="str">
        <f>formatRow(Tokens!BD$2:BI$2,Tokens!BD1863:BI1863,2,"files")</f>
        <v>"files":[]</v>
      </c>
      <c r="Z1863" s="78"/>
      <c r="AA1863" s="78"/>
      <c r="AB1863" s="78"/>
      <c r="AC1863" s="78" t="str">
        <f>formatRow(Tokens!BJ$2:BK$2,Tokens!BJ1863:BK1863,0,"collection")</f>
        <v>"collection":{"name":"BILLET Festival",_x000D_
"family":"Calvi On The Rocks"}</v>
      </c>
      <c r="AD1863" s="1" t="str">
        <f>formatRow(Tokens!BN$2:BR$2,Tokens!BN1863:BR1863,0,"marketplace")</f>
        <v>"marketplace":{"initial_price":"73,5",_x000D_
"reservation_price":"",_x000D_
"duration":"",_x000D_
"max_mint":1,_x000D_
"sell_date":"25/06/2022"}</v>
      </c>
      <c r="AE1863" s="1"/>
    </row>
    <row r="1864" spans="4:31" ht="14.25" customHeight="1" x14ac:dyDescent="0.3">
      <c r="D1864" s="1">
        <f>Tokens!B1864</f>
        <v>44</v>
      </c>
      <c r="E1864" s="17" t="str">
        <f>IF(Tokens!C1864="","",Tokens!C1864)</f>
        <v>#44 Billet Festival</v>
      </c>
      <c r="F1864" s="79">
        <v>44736.512939814813</v>
      </c>
      <c r="G1864" t="s">
        <v>3417</v>
      </c>
      <c r="H1864" s="80" t="s">
        <v>3418</v>
      </c>
      <c r="I1864" s="2" t="s">
        <v>3419</v>
      </c>
      <c r="J1864" s="2" t="s">
        <v>3420</v>
      </c>
      <c r="K1864" s="2" t="s">
        <v>3421</v>
      </c>
      <c r="M1864"/>
      <c r="N1864">
        <v>21.273088699999999</v>
      </c>
      <c r="O1864" s="15">
        <f t="shared" si="58"/>
        <v>-0.45439684200009894</v>
      </c>
      <c r="P1864" s="18" t="str">
        <f>IF(F1864="stop","",IF(F1864&lt;&gt;"",HYPERLINK(Settings!$B$5 &amp; "/manage/?network=" &amp; LOWER(B$8) &amp; "&amp;search=token&amp;account=" &amp; ToMint!$B$5 &amp; "&amp;view=" &amp; ToMint!J1864,"TokenSol"),""))</f>
        <v>TokenSol</v>
      </c>
      <c r="Q1864" s="2"/>
      <c r="R1864" s="2"/>
      <c r="S1864" s="11"/>
      <c r="T1864" s="78" t="str">
        <f>"owner=" &amp; Tokens!BS1864 &amp; "&amp;filename_for_metadata=" &amp; Tokens!BT1864 &amp; "&amp;offchaindata_platform=" &amp; $B$17 &amp; "&amp;keyfile=" &amp; $B$5 &amp;  "&amp;repository=" &amp; $B$18</f>
        <v>owner=BbDq7xeUzpj8bXfd9N7dh1tw43Ss7xbYpyjoNuwDSrzq&amp;filename_for_metadata=BILLETFestival_COR22F44&amp;offchaindata_platform=Github&amp;keyfile=Paul&amp;repository=CalviOnTheRocks2022</v>
      </c>
      <c r="U1864" s="78" t="str">
        <f t="shared" si="59"/>
        <v>{"name":"#44 Billet Festival",_x000D_
"symbol":"COR22F44",_x000D_
"description":"Billet Festival / Billet NFT Festival - 1 jour Calvi on the Rocks 2022",_x000D_
"seller_fee_basis_points":1000,_x000D_
"image":"https://bafybeickay3lqno6pztymru5cn4ohybadzijszhamcpfbewor6fxsh7v7i.ipfs.nftstorage.link?image_44.webp",_x000D_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64" s="78" t="str">
        <f>formatRow(Tokens!C$2:I$2,Tokens!C1864:I1864)</f>
        <v>"name":"#44 Billet Festival",_x000D_
"symbol":"COR22F44",_x000D_
"description":"Billet Festival / Billet NFT Festival - 1 jour Calvi on the Rocks 2022",_x000D_
"seller_fee_basis_points":1000,_x000D_
"image":"https://bafybeickay3lqno6pztymru5cn4ohybadzijszhamcpfbewor6fxsh7v7i.ipfs.nftstorage.link?image_44.webp",_x000D_
"Issuer":"NfluenT for Calvi On The rocks",_x000D_
"external_url":""</v>
      </c>
      <c r="W1864" s="78" t="str">
        <f>formatRow(Tokens!J$2:AV$2,Tokens!J1864:AV1864,2,"attributes")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64" s="78" t="str">
        <f>formatRow(Tokens!AX$2:BC$2,Tokens!AX1864:BC1864,2,"creators")</f>
        <v>"creators":[{"address":"ncreator",_x000D_
"share":10},{"address":"cotrcrea",_x000D_
"share":90},{"address":"nminer",_x000D_
"share":0}]</v>
      </c>
      <c r="Y1864" s="78" t="str">
        <f>formatRow(Tokens!BD$2:BI$2,Tokens!BD1864:BI1864,2,"files")</f>
        <v>"files":[]</v>
      </c>
      <c r="Z1864" s="78"/>
      <c r="AA1864" s="78"/>
      <c r="AB1864" s="78"/>
      <c r="AC1864" s="78" t="str">
        <f>formatRow(Tokens!BJ$2:BK$2,Tokens!BJ1864:BK1864,0,"collection")</f>
        <v>"collection":{"name":"BILLET Festival",_x000D_
"family":"Calvi On The Rocks"}</v>
      </c>
      <c r="AD1864" s="1" t="str">
        <f>formatRow(Tokens!BN$2:BR$2,Tokens!BN1864:BR1864,0,"marketplace")</f>
        <v>"marketplace":{"initial_price":"73,5",_x000D_
"reservation_price":"",_x000D_
"duration":"",_x000D_
"max_mint":1,_x000D_
"sell_date":"25/06/2022"}</v>
      </c>
      <c r="AE1864" s="1"/>
    </row>
    <row r="1865" spans="4:31" ht="14.25" customHeight="1" x14ac:dyDescent="0.3">
      <c r="D1865" s="1">
        <f>Tokens!B1865</f>
        <v>45</v>
      </c>
      <c r="E1865" s="17" t="str">
        <f>IF(Tokens!C1865="","",Tokens!C1865)</f>
        <v>#45 Billet Festival</v>
      </c>
      <c r="F1865" s="79">
        <v>44736.513298611113</v>
      </c>
      <c r="G1865" t="s">
        <v>3422</v>
      </c>
      <c r="H1865" s="80" t="s">
        <v>3423</v>
      </c>
      <c r="I1865" s="2" t="s">
        <v>3424</v>
      </c>
      <c r="J1865" s="2" t="s">
        <v>3425</v>
      </c>
      <c r="K1865" s="2" t="s">
        <v>3426</v>
      </c>
      <c r="M1865"/>
      <c r="N1865">
        <v>21.2611025</v>
      </c>
      <c r="O1865" s="15">
        <f t="shared" si="58"/>
        <v>-0.45439684199996427</v>
      </c>
      <c r="P1865" s="18" t="str">
        <f>IF(F1865="stop","",IF(F1865&lt;&gt;"",HYPERLINK(Settings!$B$5 &amp; "/manage/?network=" &amp; LOWER(B$8) &amp; "&amp;search=token&amp;account=" &amp; ToMint!$B$5 &amp; "&amp;view=" &amp; ToMint!J1865,"TokenSol"),""))</f>
        <v>TokenSol</v>
      </c>
      <c r="Q1865" s="2"/>
      <c r="R1865" s="2"/>
      <c r="S1865" s="11"/>
      <c r="T1865" s="78" t="str">
        <f>"owner=" &amp; Tokens!BS1865 &amp; "&amp;filename_for_metadata=" &amp; Tokens!BT1865 &amp; "&amp;offchaindata_platform=" &amp; $B$17 &amp; "&amp;keyfile=" &amp; $B$5 &amp;  "&amp;repository=" &amp; $B$18</f>
        <v>owner=BbDq7xeUzpj8bXfd9N7dh1tw43Ss7xbYpyjoNuwDSrzq&amp;filename_for_metadata=BILLETFestival_COR22F45&amp;offchaindata_platform=Github&amp;keyfile=Paul&amp;repository=CalviOnTheRocks2022</v>
      </c>
      <c r="U1865" s="78" t="str">
        <f t="shared" si="59"/>
        <v>{"name":"#45 Billet Festival",_x000D_
"symbol":"COR22F45",_x000D_
"description":"Billet Festival / Billet NFT Festival - 1 jour Calvi on the Rocks 2022",_x000D_
"seller_fee_basis_points":1000,_x000D_
"image":"https://bafybeidijzqdoowhuz5lluyhlcxgvyzmvmlos62jgpanu5ffzsed66nt4m.ipfs.nftstorage.link?image_45.webp",_x000D_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65" s="78" t="str">
        <f>formatRow(Tokens!C$2:I$2,Tokens!C1865:I1865)</f>
        <v>"name":"#45 Billet Festival",_x000D_
"symbol":"COR22F45",_x000D_
"description":"Billet Festival / Billet NFT Festival - 1 jour Calvi on the Rocks 2022",_x000D_
"seller_fee_basis_points":1000,_x000D_
"image":"https://bafybeidijzqdoowhuz5lluyhlcxgvyzmvmlos62jgpanu5ffzsed66nt4m.ipfs.nftstorage.link?image_45.webp",_x000D_
"Issuer":"NfluenT for Calvi On The rocks",_x000D_
"external_url":""</v>
      </c>
      <c r="W1865" s="78" t="str">
        <f>formatRow(Tokens!J$2:AV$2,Tokens!J1865:AV1865,2,"attributes")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65" s="78" t="str">
        <f>formatRow(Tokens!AX$2:BC$2,Tokens!AX1865:BC1865,2,"creators")</f>
        <v>"creators":[{"address":"ncreator",_x000D_
"share":10},{"address":"cotrcrea",_x000D_
"share":90},{"address":"nminer",_x000D_
"share":0}]</v>
      </c>
      <c r="Y1865" s="78" t="str">
        <f>formatRow(Tokens!BD$2:BI$2,Tokens!BD1865:BI1865,2,"files")</f>
        <v>"files":[]</v>
      </c>
      <c r="Z1865" s="78"/>
      <c r="AA1865" s="78"/>
      <c r="AB1865" s="78"/>
      <c r="AC1865" s="78" t="str">
        <f>formatRow(Tokens!BJ$2:BK$2,Tokens!BJ1865:BK1865,0,"collection")</f>
        <v>"collection":{"name":"BILLET Festival",_x000D_
"family":"Calvi On The Rocks"}</v>
      </c>
      <c r="AD1865" s="1" t="str">
        <f>formatRow(Tokens!BN$2:BR$2,Tokens!BN1865:BR1865,0,"marketplace")</f>
        <v>"marketplace":{"initial_price":"73,5",_x000D_
"reservation_price":"",_x000D_
"duration":"",_x000D_
"max_mint":1,_x000D_
"sell_date":"25/06/2022"}</v>
      </c>
      <c r="AE1865" s="1"/>
    </row>
    <row r="1866" spans="4:31" ht="14.25" customHeight="1" x14ac:dyDescent="0.3">
      <c r="D1866" s="1">
        <f>Tokens!B1866</f>
        <v>46</v>
      </c>
      <c r="E1866" s="17" t="str">
        <f>IF(Tokens!C1866="","",Tokens!C1866)</f>
        <v>#46 Billet Festival</v>
      </c>
      <c r="F1866" s="79">
        <v>44736.513715277775</v>
      </c>
      <c r="G1866" t="s">
        <v>3427</v>
      </c>
      <c r="H1866" s="80" t="s">
        <v>3428</v>
      </c>
      <c r="I1866" s="2" t="s">
        <v>3429</v>
      </c>
      <c r="J1866" s="2" t="s">
        <v>3430</v>
      </c>
      <c r="K1866" s="2" t="s">
        <v>3431</v>
      </c>
      <c r="M1866"/>
      <c r="N1866">
        <v>21.249116300000001</v>
      </c>
      <c r="O1866" s="15">
        <f t="shared" si="58"/>
        <v>-0.45439684199996427</v>
      </c>
      <c r="P1866" s="18" t="str">
        <f>IF(F1866="stop","",IF(F1866&lt;&gt;"",HYPERLINK(Settings!$B$5 &amp; "/manage/?network=" &amp; LOWER(B$8) &amp; "&amp;search=token&amp;account=" &amp; ToMint!$B$5 &amp; "&amp;view=" &amp; ToMint!J1866,"TokenSol"),""))</f>
        <v>TokenSol</v>
      </c>
      <c r="Q1866" s="2"/>
      <c r="R1866" s="2"/>
      <c r="S1866" s="11"/>
      <c r="T1866" s="78" t="str">
        <f>"owner=" &amp; Tokens!BS1866 &amp; "&amp;filename_for_metadata=" &amp; Tokens!BT1866 &amp; "&amp;offchaindata_platform=" &amp; $B$17 &amp; "&amp;keyfile=" &amp; $B$5 &amp;  "&amp;repository=" &amp; $B$18</f>
        <v>owner=BbDq7xeUzpj8bXfd9N7dh1tw43Ss7xbYpyjoNuwDSrzq&amp;filename_for_metadata=BILLETFestival_COR22F46&amp;offchaindata_platform=Github&amp;keyfile=Paul&amp;repository=CalviOnTheRocks2022</v>
      </c>
      <c r="U1866" s="78" t="str">
        <f t="shared" si="59"/>
        <v>{"name":"#46 Billet Festival",_x000D_
"symbol":"COR22F46",_x000D_
"description":"Billet Festival / Billet NFT Festival - 1 jour Calvi on the Rocks 2022",_x000D_
"seller_fee_basis_points":1000,_x000D_
"image":"https://bafybeigfs4gsckeq346r7rhakewkorpinyiijt5ydgozo32hjob755lj2a.ipfs.nftstorage.link?image_46.webp",_x000D_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66" s="78" t="str">
        <f>formatRow(Tokens!C$2:I$2,Tokens!C1866:I1866)</f>
        <v>"name":"#46 Billet Festival",_x000D_
"symbol":"COR22F46",_x000D_
"description":"Billet Festival / Billet NFT Festival - 1 jour Calvi on the Rocks 2022",_x000D_
"seller_fee_basis_points":1000,_x000D_
"image":"https://bafybeigfs4gsckeq346r7rhakewkorpinyiijt5ydgozo32hjob755lj2a.ipfs.nftstorage.link?image_46.webp",_x000D_
"Issuer":"NfluenT for Calvi On The rocks",_x000D_
"external_url":""</v>
      </c>
      <c r="W1866" s="78" t="str">
        <f>formatRow(Tokens!J$2:AV$2,Tokens!J1866:AV1866,2,"attributes")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66" s="78" t="str">
        <f>formatRow(Tokens!AX$2:BC$2,Tokens!AX1866:BC1866,2,"creators")</f>
        <v>"creators":[{"address":"ncreator",_x000D_
"share":10},{"address":"cotrcrea",_x000D_
"share":90},{"address":"nminer",_x000D_
"share":0}]</v>
      </c>
      <c r="Y1866" s="78" t="str">
        <f>formatRow(Tokens!BD$2:BI$2,Tokens!BD1866:BI1866,2,"files")</f>
        <v>"files":[]</v>
      </c>
      <c r="Z1866" s="78"/>
      <c r="AA1866" s="78"/>
      <c r="AB1866" s="78"/>
      <c r="AC1866" s="78" t="str">
        <f>formatRow(Tokens!BJ$2:BK$2,Tokens!BJ1866:BK1866,0,"collection")</f>
        <v>"collection":{"name":"BILLET Festival",_x000D_
"family":"Calvi On The Rocks"}</v>
      </c>
      <c r="AD1866" s="1" t="str">
        <f>formatRow(Tokens!BN$2:BR$2,Tokens!BN1866:BR1866,0,"marketplace")</f>
        <v>"marketplace":{"initial_price":"73,5",_x000D_
"reservation_price":"",_x000D_
"duration":"",_x000D_
"max_mint":1,_x000D_
"sell_date":"25/06/2022"}</v>
      </c>
      <c r="AE1866" s="1"/>
    </row>
    <row r="1867" spans="4:31" ht="14.25" customHeight="1" x14ac:dyDescent="0.3">
      <c r="D1867" s="1">
        <f>Tokens!B1867</f>
        <v>47</v>
      </c>
      <c r="E1867" s="17" t="str">
        <f>IF(Tokens!C1867="","",Tokens!C1867)</f>
        <v>#47 Billet Festival</v>
      </c>
      <c r="F1867" s="79">
        <v>44736.514016203706</v>
      </c>
      <c r="G1867" t="s">
        <v>3432</v>
      </c>
      <c r="H1867" s="80" t="s">
        <v>3433</v>
      </c>
      <c r="I1867" s="2" t="s">
        <v>3434</v>
      </c>
      <c r="J1867" s="2" t="s">
        <v>3435</v>
      </c>
      <c r="K1867" s="2" t="s">
        <v>3436</v>
      </c>
      <c r="M1867"/>
      <c r="N1867">
        <v>21.237130100000002</v>
      </c>
      <c r="O1867" s="15">
        <f t="shared" si="58"/>
        <v>-0.45439684199996427</v>
      </c>
      <c r="P1867" s="18" t="str">
        <f>IF(F1867="stop","",IF(F1867&lt;&gt;"",HYPERLINK(Settings!$B$5 &amp; "/manage/?network=" &amp; LOWER(B$8) &amp; "&amp;search=token&amp;account=" &amp; ToMint!$B$5 &amp; "&amp;view=" &amp; ToMint!J1867,"TokenSol"),""))</f>
        <v>TokenSol</v>
      </c>
      <c r="Q1867" s="2"/>
      <c r="R1867" s="2"/>
      <c r="S1867" s="11"/>
      <c r="T1867" s="78" t="str">
        <f>"owner=" &amp; Tokens!BS1867 &amp; "&amp;filename_for_metadata=" &amp; Tokens!BT1867 &amp; "&amp;offchaindata_platform=" &amp; $B$17 &amp; "&amp;keyfile=" &amp; $B$5 &amp;  "&amp;repository=" &amp; $B$18</f>
        <v>owner=BbDq7xeUzpj8bXfd9N7dh1tw43Ss7xbYpyjoNuwDSrzq&amp;filename_for_metadata=BILLETFestival_COR22F47&amp;offchaindata_platform=Github&amp;keyfile=Paul&amp;repository=CalviOnTheRocks2022</v>
      </c>
      <c r="U1867" s="78" t="str">
        <f t="shared" si="59"/>
        <v>{"name":"#47 Billet Festival",_x000D_
"symbol":"COR22F47",_x000D_
"description":"Billet Festival / Billet NFT Festival - 1 jour Calvi on the Rocks 2022",_x000D_
"seller_fee_basis_points":1000,_x000D_
"image":"https://bafybeiduiqy7rom66metbusri7xnhqvla46su2cmun6lk4odtl2xq4jtse.ipfs.nftstorage.link?image_47.webp",_x000D_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67" s="78" t="str">
        <f>formatRow(Tokens!C$2:I$2,Tokens!C1867:I1867)</f>
        <v>"name":"#47 Billet Festival",_x000D_
"symbol":"COR22F47",_x000D_
"description":"Billet Festival / Billet NFT Festival - 1 jour Calvi on the Rocks 2022",_x000D_
"seller_fee_basis_points":1000,_x000D_
"image":"https://bafybeiduiqy7rom66metbusri7xnhqvla46su2cmun6lk4odtl2xq4jtse.ipfs.nftstorage.link?image_47.webp",_x000D_
"Issuer":"NfluenT for Calvi On The rocks",_x000D_
"external_url":""</v>
      </c>
      <c r="W1867" s="78" t="str">
        <f>formatRow(Tokens!J$2:AV$2,Tokens!J1867:AV1867,2,"attributes")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67" s="78" t="str">
        <f>formatRow(Tokens!AX$2:BC$2,Tokens!AX1867:BC1867,2,"creators")</f>
        <v>"creators":[{"address":"ncreator",_x000D_
"share":10},{"address":"cotrcrea",_x000D_
"share":90},{"address":"nminer",_x000D_
"share":0}]</v>
      </c>
      <c r="Y1867" s="78" t="str">
        <f>formatRow(Tokens!BD$2:BI$2,Tokens!BD1867:BI1867,2,"files")</f>
        <v>"files":[]</v>
      </c>
      <c r="Z1867" s="78"/>
      <c r="AA1867" s="78"/>
      <c r="AB1867" s="78"/>
      <c r="AC1867" s="78" t="str">
        <f>formatRow(Tokens!BJ$2:BK$2,Tokens!BJ1867:BK1867,0,"collection")</f>
        <v>"collection":{"name":"BILLET Festival",_x000D_
"family":"Calvi On The Rocks"}</v>
      </c>
      <c r="AD1867" s="1" t="str">
        <f>formatRow(Tokens!BN$2:BR$2,Tokens!BN1867:BR1867,0,"marketplace")</f>
        <v>"marketplace":{"initial_price":"73,5",_x000D_
"reservation_price":"",_x000D_
"duration":"",_x000D_
"max_mint":1,_x000D_
"sell_date":"25/06/2022"}</v>
      </c>
      <c r="AE1867" s="1"/>
    </row>
    <row r="1868" spans="4:31" ht="14.25" customHeight="1" x14ac:dyDescent="0.3">
      <c r="D1868" s="1">
        <f>Tokens!B1868</f>
        <v>48</v>
      </c>
      <c r="E1868" s="17" t="str">
        <f>IF(Tokens!C1868="","",Tokens!C1868)</f>
        <v>#48 Billet Festival</v>
      </c>
      <c r="F1868" s="79">
        <v>44736.514282407406</v>
      </c>
      <c r="G1868" t="s">
        <v>3437</v>
      </c>
      <c r="H1868" s="80" t="s">
        <v>3438</v>
      </c>
      <c r="I1868" s="2" t="s">
        <v>3439</v>
      </c>
      <c r="J1868" s="2" t="s">
        <v>3440</v>
      </c>
      <c r="K1868" s="2" t="s">
        <v>3441</v>
      </c>
      <c r="M1868"/>
      <c r="N1868">
        <v>21.225143899999999</v>
      </c>
      <c r="O1868" s="15">
        <f t="shared" si="58"/>
        <v>-0.45439684200009894</v>
      </c>
      <c r="P1868" s="18" t="str">
        <f>IF(F1868="stop","",IF(F1868&lt;&gt;"",HYPERLINK(Settings!$B$5 &amp; "/manage/?network=" &amp; LOWER(B$8) &amp; "&amp;search=token&amp;account=" &amp; ToMint!$B$5 &amp; "&amp;view=" &amp; ToMint!J1868,"TokenSol"),""))</f>
        <v>TokenSol</v>
      </c>
      <c r="Q1868" s="2"/>
      <c r="R1868" s="2"/>
      <c r="S1868" s="11"/>
      <c r="T1868" s="78" t="str">
        <f>"owner=" &amp; Tokens!BS1868 &amp; "&amp;filename_for_metadata=" &amp; Tokens!BT1868 &amp; "&amp;offchaindata_platform=" &amp; $B$17 &amp; "&amp;keyfile=" &amp; $B$5 &amp;  "&amp;repository=" &amp; $B$18</f>
        <v>owner=BbDq7xeUzpj8bXfd9N7dh1tw43Ss7xbYpyjoNuwDSrzq&amp;filename_for_metadata=BILLETFestival_COR22F48&amp;offchaindata_platform=Github&amp;keyfile=Paul&amp;repository=CalviOnTheRocks2022</v>
      </c>
      <c r="U1868" s="78" t="str">
        <f t="shared" si="59"/>
        <v>{"name":"#48 Billet Festival",_x000D_
"symbol":"COR22F48",_x000D_
"description":"Billet Festival / Billet NFT Festival - 1 jour Calvi on the Rocks 2022",_x000D_
"seller_fee_basis_points":1000,_x000D_
"image":"https://bafybeietxs6y56ibhpokpqcy2ithhnkclsx2tawdljjujlyoeft7uyzmqq.ipfs.nftstorage.link?image_48.webp",_x000D_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68" s="78" t="str">
        <f>formatRow(Tokens!C$2:I$2,Tokens!C1868:I1868)</f>
        <v>"name":"#48 Billet Festival",_x000D_
"symbol":"COR22F48",_x000D_
"description":"Billet Festival / Billet NFT Festival - 1 jour Calvi on the Rocks 2022",_x000D_
"seller_fee_basis_points":1000,_x000D_
"image":"https://bafybeietxs6y56ibhpokpqcy2ithhnkclsx2tawdljjujlyoeft7uyzmqq.ipfs.nftstorage.link?image_48.webp",_x000D_
"Issuer":"NfluenT for Calvi On The rocks",_x000D_
"external_url":""</v>
      </c>
      <c r="W1868" s="78" t="str">
        <f>formatRow(Tokens!J$2:AV$2,Tokens!J1868:AV1868,2,"attributes")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68" s="78" t="str">
        <f>formatRow(Tokens!AX$2:BC$2,Tokens!AX1868:BC1868,2,"creators")</f>
        <v>"creators":[{"address":"ncreator",_x000D_
"share":10},{"address":"cotrcrea",_x000D_
"share":90},{"address":"nminer",_x000D_
"share":0}]</v>
      </c>
      <c r="Y1868" s="78" t="str">
        <f>formatRow(Tokens!BD$2:BI$2,Tokens!BD1868:BI1868,2,"files")</f>
        <v>"files":[]</v>
      </c>
      <c r="Z1868" s="78"/>
      <c r="AA1868" s="78"/>
      <c r="AB1868" s="78"/>
      <c r="AC1868" s="78" t="str">
        <f>formatRow(Tokens!BJ$2:BK$2,Tokens!BJ1868:BK1868,0,"collection")</f>
        <v>"collection":{"name":"BILLET Festival",_x000D_
"family":"Calvi On The Rocks"}</v>
      </c>
      <c r="AD1868" s="1" t="str">
        <f>formatRow(Tokens!BN$2:BR$2,Tokens!BN1868:BR1868,0,"marketplace")</f>
        <v>"marketplace":{"initial_price":"73,5",_x000D_
"reservation_price":"",_x000D_
"duration":"",_x000D_
"max_mint":1,_x000D_
"sell_date":"25/06/2022"}</v>
      </c>
      <c r="AE1868" s="1"/>
    </row>
    <row r="1869" spans="4:31" ht="14.25" customHeight="1" x14ac:dyDescent="0.3">
      <c r="D1869" s="1">
        <f>Tokens!B1869</f>
        <v>49</v>
      </c>
      <c r="E1869" s="17" t="str">
        <f>IF(Tokens!C1869="","",Tokens!C1869)</f>
        <v>#49 Billet Festival</v>
      </c>
      <c r="F1869" s="79">
        <v>44736.514490740738</v>
      </c>
      <c r="G1869" t="s">
        <v>3442</v>
      </c>
      <c r="H1869" s="80" t="s">
        <v>3443</v>
      </c>
      <c r="I1869" s="2" t="s">
        <v>3444</v>
      </c>
      <c r="J1869" s="2" t="s">
        <v>3445</v>
      </c>
      <c r="K1869" s="2" t="s">
        <v>3446</v>
      </c>
      <c r="M1869"/>
      <c r="N1869">
        <v>21.2131577</v>
      </c>
      <c r="O1869" s="15">
        <f t="shared" si="58"/>
        <v>-0.45439684199996427</v>
      </c>
      <c r="P1869" s="18" t="str">
        <f>IF(F1869="stop","",IF(F1869&lt;&gt;"",HYPERLINK(Settings!$B$5 &amp; "/manage/?network=" &amp; LOWER(B$8) &amp; "&amp;search=token&amp;account=" &amp; ToMint!$B$5 &amp; "&amp;view=" &amp; ToMint!J1869,"TokenSol"),""))</f>
        <v>TokenSol</v>
      </c>
      <c r="Q1869" s="2"/>
      <c r="R1869" s="2"/>
      <c r="S1869" s="11"/>
      <c r="T1869" s="78" t="str">
        <f>"owner=" &amp; Tokens!BS1869 &amp; "&amp;filename_for_metadata=" &amp; Tokens!BT1869 &amp; "&amp;offchaindata_platform=" &amp; $B$17 &amp; "&amp;keyfile=" &amp; $B$5 &amp;  "&amp;repository=" &amp; $B$18</f>
        <v>owner=BbDq7xeUzpj8bXfd9N7dh1tw43Ss7xbYpyjoNuwDSrzq&amp;filename_for_metadata=BILLETFestival_COR22F49&amp;offchaindata_platform=Github&amp;keyfile=Paul&amp;repository=CalviOnTheRocks2022</v>
      </c>
      <c r="U1869" s="78" t="str">
        <f t="shared" si="59"/>
        <v>{"name":"#49 Billet Festival",_x000D_
"symbol":"COR22F49",_x000D_
"description":"Billet Festival / Billet NFT Festival - 1 jour Calvi on the Rocks 2022",_x000D_
"seller_fee_basis_points":1000,_x000D_
"image":"https://bafybeiednaie7nx3piii437jy7tsaaztd6rigwi4ozy6sehku47342zdxa.ipfs.nftstorage.link?image_49.webp",_x000D_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69" s="78" t="str">
        <f>formatRow(Tokens!C$2:I$2,Tokens!C1869:I1869)</f>
        <v>"name":"#49 Billet Festival",_x000D_
"symbol":"COR22F49",_x000D_
"description":"Billet Festival / Billet NFT Festival - 1 jour Calvi on the Rocks 2022",_x000D_
"seller_fee_basis_points":1000,_x000D_
"image":"https://bafybeiednaie7nx3piii437jy7tsaaztd6rigwi4ozy6sehku47342zdxa.ipfs.nftstorage.link?image_49.webp",_x000D_
"Issuer":"NfluenT for Calvi On The rocks",_x000D_
"external_url":""</v>
      </c>
      <c r="W1869" s="78" t="str">
        <f>formatRow(Tokens!J$2:AV$2,Tokens!J1869:AV1869,2,"attributes")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69" s="78" t="str">
        <f>formatRow(Tokens!AX$2:BC$2,Tokens!AX1869:BC1869,2,"creators")</f>
        <v>"creators":[{"address":"ncreator",_x000D_
"share":10},{"address":"cotrcrea",_x000D_
"share":90},{"address":"nminer",_x000D_
"share":0}]</v>
      </c>
      <c r="Y1869" s="78" t="str">
        <f>formatRow(Tokens!BD$2:BI$2,Tokens!BD1869:BI1869,2,"files")</f>
        <v>"files":[]</v>
      </c>
      <c r="Z1869" s="78"/>
      <c r="AA1869" s="78"/>
      <c r="AB1869" s="78"/>
      <c r="AC1869" s="78" t="str">
        <f>formatRow(Tokens!BJ$2:BK$2,Tokens!BJ1869:BK1869,0,"collection")</f>
        <v>"collection":{"name":"BILLET Festival",_x000D_
"family":"Calvi On The Rocks"}</v>
      </c>
      <c r="AD1869" s="1" t="str">
        <f>formatRow(Tokens!BN$2:BR$2,Tokens!BN1869:BR1869,0,"marketplace")</f>
        <v>"marketplace":{"initial_price":"73,5",_x000D_
"reservation_price":"",_x000D_
"duration":"",_x000D_
"max_mint":1,_x000D_
"sell_date":"25/06/2022"}</v>
      </c>
      <c r="AE1869" s="1"/>
    </row>
    <row r="1870" spans="4:31" ht="14.25" customHeight="1" x14ac:dyDescent="0.3">
      <c r="D1870" s="1">
        <f>Tokens!B1870</f>
        <v>50</v>
      </c>
      <c r="E1870" s="17" t="str">
        <f>IF(Tokens!C1870="","",Tokens!C1870)</f>
        <v>#50 Billet Festival</v>
      </c>
      <c r="F1870" s="79">
        <v>44736.514849537038</v>
      </c>
      <c r="G1870" t="s">
        <v>3447</v>
      </c>
      <c r="H1870" s="80" t="s">
        <v>3448</v>
      </c>
      <c r="I1870" s="2" t="s">
        <v>3449</v>
      </c>
      <c r="J1870" s="2" t="s">
        <v>3450</v>
      </c>
      <c r="K1870" s="2" t="s">
        <v>3451</v>
      </c>
      <c r="M1870"/>
      <c r="N1870">
        <v>21.201171500000001</v>
      </c>
      <c r="O1870" s="15">
        <f t="shared" si="58"/>
        <v>-0.45439684199996427</v>
      </c>
      <c r="P1870" s="18" t="str">
        <f>IF(F1870="stop","",IF(F1870&lt;&gt;"",HYPERLINK(Settings!$B$5 &amp; "/manage/?network=" &amp; LOWER(B$8) &amp; "&amp;search=token&amp;account=" &amp; ToMint!$B$5 &amp; "&amp;view=" &amp; ToMint!J1870,"TokenSol"),""))</f>
        <v>TokenSol</v>
      </c>
      <c r="Q1870" s="2"/>
      <c r="R1870" s="2"/>
      <c r="S1870" s="11"/>
      <c r="T1870" s="78" t="str">
        <f>"owner=" &amp; Tokens!BS1870 &amp; "&amp;filename_for_metadata=" &amp; Tokens!BT1870 &amp; "&amp;offchaindata_platform=" &amp; $B$17 &amp; "&amp;keyfile=" &amp; $B$5 &amp;  "&amp;repository=" &amp; $B$18</f>
        <v>owner=BbDq7xeUzpj8bXfd9N7dh1tw43Ss7xbYpyjoNuwDSrzq&amp;filename_for_metadata=BILLETFestival_COR22F50&amp;offchaindata_platform=Github&amp;keyfile=Paul&amp;repository=CalviOnTheRocks2022</v>
      </c>
      <c r="U1870" s="78" t="str">
        <f t="shared" si="59"/>
        <v>{"name":"#50 Billet Festival",_x000D_
"symbol":"COR22F50",_x000D_
"description":"Billet Festival / Billet NFT Festival - 1 jour Calvi on the Rocks 2022",_x000D_
"seller_fee_basis_points":1000,_x000D_
"image":"https://bafybeib63r2iwbkm3qlbm5eqahqquw5v4rz2qvhvhdyufmn3v3eonbfqqa.ipfs.nftstorage.link?image_50.webp",_x000D_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70" s="78" t="str">
        <f>formatRow(Tokens!C$2:I$2,Tokens!C1870:I1870)</f>
        <v>"name":"#50 Billet Festival",_x000D_
"symbol":"COR22F50",_x000D_
"description":"Billet Festival / Billet NFT Festival - 1 jour Calvi on the Rocks 2022",_x000D_
"seller_fee_basis_points":1000,_x000D_
"image":"https://bafybeib63r2iwbkm3qlbm5eqahqquw5v4rz2qvhvhdyufmn3v3eonbfqqa.ipfs.nftstorage.link?image_50.webp",_x000D_
"Issuer":"NfluenT for Calvi On The rocks",_x000D_
"external_url":""</v>
      </c>
      <c r="W1870" s="78" t="str">
        <f>formatRow(Tokens!J$2:AV$2,Tokens!J1870:AV1870,2,"attributes")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70" s="78" t="str">
        <f>formatRow(Tokens!AX$2:BC$2,Tokens!AX1870:BC1870,2,"creators")</f>
        <v>"creators":[{"address":"ncreator",_x000D_
"share":10},{"address":"cotrcrea",_x000D_
"share":90},{"address":"nminer",_x000D_
"share":0}]</v>
      </c>
      <c r="Y1870" s="78" t="str">
        <f>formatRow(Tokens!BD$2:BI$2,Tokens!BD1870:BI1870,2,"files")</f>
        <v>"files":[]</v>
      </c>
      <c r="Z1870" s="78"/>
      <c r="AA1870" s="78"/>
      <c r="AB1870" s="78"/>
      <c r="AC1870" s="78" t="str">
        <f>formatRow(Tokens!BJ$2:BK$2,Tokens!BJ1870:BK1870,0,"collection")</f>
        <v>"collection":{"name":"BILLET Festival",_x000D_
"family":"Calvi On The Rocks"}</v>
      </c>
      <c r="AD1870" s="1" t="str">
        <f>formatRow(Tokens!BN$2:BR$2,Tokens!BN1870:BR1870,0,"marketplace")</f>
        <v>"marketplace":{"initial_price":"73,5",_x000D_
"reservation_price":"",_x000D_
"duration":"",_x000D_
"max_mint":1,_x000D_
"sell_date":"25/06/2022"}</v>
      </c>
      <c r="AE1870" s="1"/>
    </row>
    <row r="1871" spans="4:31" ht="14.25" customHeight="1" x14ac:dyDescent="0.3">
      <c r="D1871" s="1">
        <f>Tokens!B1871</f>
        <v>51</v>
      </c>
      <c r="E1871" s="17" t="str">
        <f>IF(Tokens!C1871="","",Tokens!C1871)</f>
        <v>#51 Billet Festival</v>
      </c>
      <c r="F1871" s="79">
        <v>44736.515196759261</v>
      </c>
      <c r="G1871" t="s">
        <v>3452</v>
      </c>
      <c r="H1871" s="80" t="s">
        <v>3453</v>
      </c>
      <c r="I1871" s="2" t="s">
        <v>3454</v>
      </c>
      <c r="J1871" s="2" t="s">
        <v>3455</v>
      </c>
      <c r="K1871" s="2" t="s">
        <v>3456</v>
      </c>
      <c r="M1871"/>
      <c r="N1871">
        <v>21.189185299999998</v>
      </c>
      <c r="O1871" s="15">
        <f t="shared" si="58"/>
        <v>-0.45439684200009894</v>
      </c>
      <c r="P1871" s="18" t="str">
        <f>IF(F1871="stop","",IF(F1871&lt;&gt;"",HYPERLINK(Settings!$B$5 &amp; "/manage/?network=" &amp; LOWER(B$8) &amp; "&amp;search=token&amp;account=" &amp; ToMint!$B$5 &amp; "&amp;view=" &amp; ToMint!J1871,"TokenSol"),""))</f>
        <v>TokenSol</v>
      </c>
      <c r="Q1871" s="2"/>
      <c r="R1871" s="2"/>
      <c r="S1871" s="11"/>
      <c r="T1871" s="78" t="str">
        <f>"owner=" &amp; Tokens!BS1871 &amp; "&amp;filename_for_metadata=" &amp; Tokens!BT1871 &amp; "&amp;offchaindata_platform=" &amp; $B$17 &amp; "&amp;keyfile=" &amp; $B$5 &amp;  "&amp;repository=" &amp; $B$18</f>
        <v>owner=BbDq7xeUzpj8bXfd9N7dh1tw43Ss7xbYpyjoNuwDSrzq&amp;filename_for_metadata=BILLETFestival_COR22F51&amp;offchaindata_platform=Github&amp;keyfile=Paul&amp;repository=CalviOnTheRocks2022</v>
      </c>
      <c r="U1871" s="78" t="str">
        <f t="shared" si="59"/>
        <v>{"name":"#51 Billet Festival",_x000D_
"symbol":"COR22F51",_x000D_
"description":"Billet Festival / Billet NFT Festival - 1 jour Calvi on the Rocks 2022",_x000D_
"seller_fee_basis_points":1000,_x000D_
"image":"https://bafybeife2m3ux4obwu5yrzg5jgbg7rksrv46mlef4rccbgb3eeth2orwie.ipfs.nftstorage.link?image_51.webp",_x000D_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71" s="78" t="str">
        <f>formatRow(Tokens!C$2:I$2,Tokens!C1871:I1871)</f>
        <v>"name":"#51 Billet Festival",_x000D_
"symbol":"COR22F51",_x000D_
"description":"Billet Festival / Billet NFT Festival - 1 jour Calvi on the Rocks 2022",_x000D_
"seller_fee_basis_points":1000,_x000D_
"image":"https://bafybeife2m3ux4obwu5yrzg5jgbg7rksrv46mlef4rccbgb3eeth2orwie.ipfs.nftstorage.link?image_51.webp",_x000D_
"Issuer":"NfluenT for Calvi On The rocks",_x000D_
"external_url":""</v>
      </c>
      <c r="W1871" s="78" t="str">
        <f>formatRow(Tokens!J$2:AV$2,Tokens!J1871:AV1871,2,"attributes")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71" s="78" t="str">
        <f>formatRow(Tokens!AX$2:BC$2,Tokens!AX1871:BC1871,2,"creators")</f>
        <v>"creators":[{"address":"ncreator",_x000D_
"share":10},{"address":"cotrcrea",_x000D_
"share":90},{"address":"nminer",_x000D_
"share":0}]</v>
      </c>
      <c r="Y1871" s="78" t="str">
        <f>formatRow(Tokens!BD$2:BI$2,Tokens!BD1871:BI1871,2,"files")</f>
        <v>"files":[]</v>
      </c>
      <c r="Z1871" s="78"/>
      <c r="AA1871" s="78"/>
      <c r="AB1871" s="78"/>
      <c r="AC1871" s="78" t="str">
        <f>formatRow(Tokens!BJ$2:BK$2,Tokens!BJ1871:BK1871,0,"collection")</f>
        <v>"collection":{"name":"BILLET Festival",_x000D_
"family":"Calvi On The Rocks"}</v>
      </c>
      <c r="AD1871" s="1" t="str">
        <f>formatRow(Tokens!BN$2:BR$2,Tokens!BN1871:BR1871,0,"marketplace")</f>
        <v>"marketplace":{"initial_price":"73,5",_x000D_
"reservation_price":"",_x000D_
"duration":"",_x000D_
"max_mint":1,_x000D_
"sell_date":"25/06/2022"}</v>
      </c>
      <c r="AE1871" s="1"/>
    </row>
    <row r="1872" spans="4:31" ht="14.25" customHeight="1" x14ac:dyDescent="0.3">
      <c r="D1872" s="1">
        <f>Tokens!B1872</f>
        <v>52</v>
      </c>
      <c r="E1872" s="17" t="str">
        <f>IF(Tokens!C1872="","",Tokens!C1872)</f>
        <v>#52 Billet Festival</v>
      </c>
      <c r="F1872" s="79">
        <v>44736.515439814815</v>
      </c>
      <c r="G1872" t="s">
        <v>3457</v>
      </c>
      <c r="H1872" s="80" t="s">
        <v>3458</v>
      </c>
      <c r="I1872" s="2" t="s">
        <v>3459</v>
      </c>
      <c r="J1872" s="2" t="s">
        <v>3460</v>
      </c>
      <c r="K1872" s="2" t="s">
        <v>3461</v>
      </c>
      <c r="M1872"/>
      <c r="N1872">
        <v>21.177199099999999</v>
      </c>
      <c r="O1872" s="15">
        <f t="shared" si="58"/>
        <v>-0.45439684199996427</v>
      </c>
      <c r="P1872" s="18" t="str">
        <f>IF(F1872="stop","",IF(F1872&lt;&gt;"",HYPERLINK(Settings!$B$5 &amp; "/manage/?network=" &amp; LOWER(B$8) &amp; "&amp;search=token&amp;account=" &amp; ToMint!$B$5 &amp; "&amp;view=" &amp; ToMint!J1872,"TokenSol"),""))</f>
        <v>TokenSol</v>
      </c>
      <c r="Q1872" s="2"/>
      <c r="R1872" s="2"/>
      <c r="S1872" s="11"/>
      <c r="T1872" s="78" t="str">
        <f>"owner=" &amp; Tokens!BS1872 &amp; "&amp;filename_for_metadata=" &amp; Tokens!BT1872 &amp; "&amp;offchaindata_platform=" &amp; $B$17 &amp; "&amp;keyfile=" &amp; $B$5 &amp;  "&amp;repository=" &amp; $B$18</f>
        <v>owner=BbDq7xeUzpj8bXfd9N7dh1tw43Ss7xbYpyjoNuwDSrzq&amp;filename_for_metadata=BILLETFestival_COR22F52&amp;offchaindata_platform=Github&amp;keyfile=Paul&amp;repository=CalviOnTheRocks2022</v>
      </c>
      <c r="U1872" s="78" t="str">
        <f t="shared" si="59"/>
        <v>{"name":"#52 Billet Festival",_x000D_
"symbol":"COR22F52",_x000D_
"description":"Billet Festival / Billet NFT Festival - 1 jour Calvi on the Rocks 2022",_x000D_
"seller_fee_basis_points":1000,_x000D_
"image":"https://bafybeifqumhdonkjmlakxwt4xjf5kwdfwnkrkndjlbsfqp54ehbcx2upde.ipfs.nftstorage.link?image_52.webp",_x000D_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72" s="78" t="str">
        <f>formatRow(Tokens!C$2:I$2,Tokens!C1872:I1872)</f>
        <v>"name":"#52 Billet Festival",_x000D_
"symbol":"COR22F52",_x000D_
"description":"Billet Festival / Billet NFT Festival - 1 jour Calvi on the Rocks 2022",_x000D_
"seller_fee_basis_points":1000,_x000D_
"image":"https://bafybeifqumhdonkjmlakxwt4xjf5kwdfwnkrkndjlbsfqp54ehbcx2upde.ipfs.nftstorage.link?image_52.webp",_x000D_
"Issuer":"NfluenT for Calvi On The rocks",_x000D_
"external_url":""</v>
      </c>
      <c r="W1872" s="78" t="str">
        <f>formatRow(Tokens!J$2:AV$2,Tokens!J1872:AV1872,2,"attributes")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72" s="78" t="str">
        <f>formatRow(Tokens!AX$2:BC$2,Tokens!AX1872:BC1872,2,"creators")</f>
        <v>"creators":[{"address":"ncreator",_x000D_
"share":10},{"address":"cotrcrea",_x000D_
"share":90},{"address":"nminer",_x000D_
"share":0}]</v>
      </c>
      <c r="Y1872" s="78" t="str">
        <f>formatRow(Tokens!BD$2:BI$2,Tokens!BD1872:BI1872,2,"files")</f>
        <v>"files":[]</v>
      </c>
      <c r="Z1872" s="78"/>
      <c r="AA1872" s="78"/>
      <c r="AB1872" s="78"/>
      <c r="AC1872" s="78" t="str">
        <f>formatRow(Tokens!BJ$2:BK$2,Tokens!BJ1872:BK1872,0,"collection")</f>
        <v>"collection":{"name":"BILLET Festival",_x000D_
"family":"Calvi On The Rocks"}</v>
      </c>
      <c r="AD1872" s="1" t="str">
        <f>formatRow(Tokens!BN$2:BR$2,Tokens!BN1872:BR1872,0,"marketplace")</f>
        <v>"marketplace":{"initial_price":"73,5",_x000D_
"reservation_price":"",_x000D_
"duration":"",_x000D_
"max_mint":1,_x000D_
"sell_date":"25/06/2022"}</v>
      </c>
      <c r="AE1872" s="1"/>
    </row>
    <row r="1873" spans="4:31" ht="14.25" customHeight="1" x14ac:dyDescent="0.3">
      <c r="D1873" s="1">
        <f>Tokens!B1873</f>
        <v>53</v>
      </c>
      <c r="E1873" s="17" t="str">
        <f>IF(Tokens!C1873="","",Tokens!C1873)</f>
        <v>#53 Billet Festival</v>
      </c>
      <c r="F1873" s="79">
        <v>44736.515659722223</v>
      </c>
      <c r="G1873" t="s">
        <v>3462</v>
      </c>
      <c r="H1873" s="80" t="s">
        <v>3463</v>
      </c>
      <c r="I1873" s="2" t="s">
        <v>3464</v>
      </c>
      <c r="J1873" s="2" t="s">
        <v>3465</v>
      </c>
      <c r="K1873" s="2" t="s">
        <v>3466</v>
      </c>
      <c r="M1873"/>
      <c r="N1873">
        <v>21.1652129</v>
      </c>
      <c r="O1873" s="15">
        <f t="shared" si="58"/>
        <v>-0.45439684199996427</v>
      </c>
      <c r="P1873" s="18" t="str">
        <f>IF(F1873="stop","",IF(F1873&lt;&gt;"",HYPERLINK(Settings!$B$5 &amp; "/manage/?network=" &amp; LOWER(B$8) &amp; "&amp;search=token&amp;account=" &amp; ToMint!$B$5 &amp; "&amp;view=" &amp; ToMint!J1873,"TokenSol"),""))</f>
        <v>TokenSol</v>
      </c>
      <c r="Q1873" s="2"/>
      <c r="R1873" s="2"/>
      <c r="S1873" s="11"/>
      <c r="T1873" s="78" t="str">
        <f>"owner=" &amp; Tokens!BS1873 &amp; "&amp;filename_for_metadata=" &amp; Tokens!BT1873 &amp; "&amp;offchaindata_platform=" &amp; $B$17 &amp; "&amp;keyfile=" &amp; $B$5 &amp;  "&amp;repository=" &amp; $B$18</f>
        <v>owner=BbDq7xeUzpj8bXfd9N7dh1tw43Ss7xbYpyjoNuwDSrzq&amp;filename_for_metadata=BILLETFestival_COR22F53&amp;offchaindata_platform=Github&amp;keyfile=Paul&amp;repository=CalviOnTheRocks2022</v>
      </c>
      <c r="U1873" s="78" t="str">
        <f t="shared" si="59"/>
        <v>{"name":"#53 Billet Festival",_x000D_
"symbol":"COR22F53",_x000D_
"description":"Billet Festival / Billet NFT Festival - 1 jour Calvi on the Rocks 2022",_x000D_
"seller_fee_basis_points":1000,_x000D_
"image":"https://bafybeih7ipvcnog3ngrzgrspqx6u6kksrmuxfwl7elkkp7bu2w7h5ou3si.ipfs.nftstorage.link?image_53.webp",_x000D_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73" s="78" t="str">
        <f>formatRow(Tokens!C$2:I$2,Tokens!C1873:I1873)</f>
        <v>"name":"#53 Billet Festival",_x000D_
"symbol":"COR22F53",_x000D_
"description":"Billet Festival / Billet NFT Festival - 1 jour Calvi on the Rocks 2022",_x000D_
"seller_fee_basis_points":1000,_x000D_
"image":"https://bafybeih7ipvcnog3ngrzgrspqx6u6kksrmuxfwl7elkkp7bu2w7h5ou3si.ipfs.nftstorage.link?image_53.webp",_x000D_
"Issuer":"NfluenT for Calvi On The rocks",_x000D_
"external_url":""</v>
      </c>
      <c r="W1873" s="78" t="str">
        <f>formatRow(Tokens!J$2:AV$2,Tokens!J1873:AV1873,2,"attributes")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73" s="78" t="str">
        <f>formatRow(Tokens!AX$2:BC$2,Tokens!AX1873:BC1873,2,"creators")</f>
        <v>"creators":[{"address":"ncreator",_x000D_
"share":10},{"address":"cotrcrea",_x000D_
"share":90},{"address":"nminer",_x000D_
"share":0}]</v>
      </c>
      <c r="Y1873" s="78" t="str">
        <f>formatRow(Tokens!BD$2:BI$2,Tokens!BD1873:BI1873,2,"files")</f>
        <v>"files":[]</v>
      </c>
      <c r="Z1873" s="78"/>
      <c r="AA1873" s="78"/>
      <c r="AB1873" s="78"/>
      <c r="AC1873" s="78" t="str">
        <f>formatRow(Tokens!BJ$2:BK$2,Tokens!BJ1873:BK1873,0,"collection")</f>
        <v>"collection":{"name":"BILLET Festival",_x000D_
"family":"Calvi On The Rocks"}</v>
      </c>
      <c r="AD1873" s="1" t="str">
        <f>formatRow(Tokens!BN$2:BR$2,Tokens!BN1873:BR1873,0,"marketplace")</f>
        <v>"marketplace":{"initial_price":"73,5",_x000D_
"reservation_price":"",_x000D_
"duration":"",_x000D_
"max_mint":1,_x000D_
"sell_date":"25/06/2022"}</v>
      </c>
      <c r="AE1873" s="1"/>
    </row>
    <row r="1874" spans="4:31" ht="14.25" customHeight="1" x14ac:dyDescent="0.3">
      <c r="D1874" s="1">
        <f>Tokens!B1874</f>
        <v>54</v>
      </c>
      <c r="E1874" s="17" t="str">
        <f>IF(Tokens!C1874="","",Tokens!C1874)</f>
        <v>#54 Billet Festival</v>
      </c>
      <c r="F1874" s="79">
        <v>44736.516006944446</v>
      </c>
      <c r="G1874" t="s">
        <v>3467</v>
      </c>
      <c r="H1874" s="80" t="s">
        <v>3468</v>
      </c>
      <c r="I1874" s="2" t="s">
        <v>3469</v>
      </c>
      <c r="J1874" s="2" t="s">
        <v>3470</v>
      </c>
      <c r="K1874" s="2" t="s">
        <v>3471</v>
      </c>
      <c r="M1874"/>
      <c r="N1874">
        <v>21.153226700000001</v>
      </c>
      <c r="O1874" s="15">
        <f t="shared" si="58"/>
        <v>-0.45439684199996427</v>
      </c>
      <c r="P1874" s="18" t="str">
        <f>IF(F1874="stop","",IF(F1874&lt;&gt;"",HYPERLINK(Settings!$B$5 &amp; "/manage/?network=" &amp; LOWER(B$8) &amp; "&amp;search=token&amp;account=" &amp; ToMint!$B$5 &amp; "&amp;view=" &amp; ToMint!J1874,"TokenSol"),""))</f>
        <v>TokenSol</v>
      </c>
      <c r="Q1874" s="2"/>
      <c r="R1874" s="2"/>
      <c r="S1874" s="11"/>
      <c r="T1874" s="78" t="str">
        <f>"owner=" &amp; Tokens!BS1874 &amp; "&amp;filename_for_metadata=" &amp; Tokens!BT1874 &amp; "&amp;offchaindata_platform=" &amp; $B$17 &amp; "&amp;keyfile=" &amp; $B$5 &amp;  "&amp;repository=" &amp; $B$18</f>
        <v>owner=BbDq7xeUzpj8bXfd9N7dh1tw43Ss7xbYpyjoNuwDSrzq&amp;filename_for_metadata=BILLETFestival_COR22F54&amp;offchaindata_platform=Github&amp;keyfile=Paul&amp;repository=CalviOnTheRocks2022</v>
      </c>
      <c r="U1874" s="78" t="str">
        <f t="shared" si="59"/>
        <v>{"name":"#54 Billet Festival",_x000D_
"symbol":"COR22F54",_x000D_
"description":"Billet Festival / Billet NFT Festival - 1 jour Calvi on the Rocks 2022",_x000D_
"seller_fee_basis_points":1000,_x000D_
"image":"https://bafybeibaykaaocqz6kh2onvfkodx7nuw5pdpk66p7sz25qd4bsbj6gnodq.ipfs.nftstorage.link?image_54.webp",_x000D_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74" s="78" t="str">
        <f>formatRow(Tokens!C$2:I$2,Tokens!C1874:I1874)</f>
        <v>"name":"#54 Billet Festival",_x000D_
"symbol":"COR22F54",_x000D_
"description":"Billet Festival / Billet NFT Festival - 1 jour Calvi on the Rocks 2022",_x000D_
"seller_fee_basis_points":1000,_x000D_
"image":"https://bafybeibaykaaocqz6kh2onvfkodx7nuw5pdpk66p7sz25qd4bsbj6gnodq.ipfs.nftstorage.link?image_54.webp",_x000D_
"Issuer":"NfluenT for Calvi On The rocks",_x000D_
"external_url":""</v>
      </c>
      <c r="W1874" s="78" t="str">
        <f>formatRow(Tokens!J$2:AV$2,Tokens!J1874:AV1874,2,"attributes")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74" s="78" t="str">
        <f>formatRow(Tokens!AX$2:BC$2,Tokens!AX1874:BC1874,2,"creators")</f>
        <v>"creators":[{"address":"ncreator",_x000D_
"share":10},{"address":"cotrcrea",_x000D_
"share":90},{"address":"nminer",_x000D_
"share":0}]</v>
      </c>
      <c r="Y1874" s="78" t="str">
        <f>formatRow(Tokens!BD$2:BI$2,Tokens!BD1874:BI1874,2,"files")</f>
        <v>"files":[]</v>
      </c>
      <c r="Z1874" s="78"/>
      <c r="AA1874" s="78"/>
      <c r="AB1874" s="78"/>
      <c r="AC1874" s="78" t="str">
        <f>formatRow(Tokens!BJ$2:BK$2,Tokens!BJ1874:BK1874,0,"collection")</f>
        <v>"collection":{"name":"BILLET Festival",_x000D_
"family":"Calvi On The Rocks"}</v>
      </c>
      <c r="AD1874" s="1" t="str">
        <f>formatRow(Tokens!BN$2:BR$2,Tokens!BN1874:BR1874,0,"marketplace")</f>
        <v>"marketplace":{"initial_price":"73,5",_x000D_
"reservation_price":"",_x000D_
"duration":"",_x000D_
"max_mint":1,_x000D_
"sell_date":"25/06/2022"}</v>
      </c>
      <c r="AE1874" s="1"/>
    </row>
    <row r="1875" spans="4:31" ht="14.25" customHeight="1" x14ac:dyDescent="0.3">
      <c r="D1875" s="1">
        <f>Tokens!B1875</f>
        <v>55</v>
      </c>
      <c r="E1875" s="17" t="str">
        <f>IF(Tokens!C1875="","",Tokens!C1875)</f>
        <v>#55 Billet Festival</v>
      </c>
      <c r="F1875" s="79">
        <v>44736.516215277778</v>
      </c>
      <c r="G1875" t="s">
        <v>3472</v>
      </c>
      <c r="H1875" s="80" t="s">
        <v>3473</v>
      </c>
      <c r="I1875" s="2" t="s">
        <v>3474</v>
      </c>
      <c r="J1875" s="2" t="s">
        <v>3475</v>
      </c>
      <c r="K1875" s="2" t="s">
        <v>3476</v>
      </c>
      <c r="M1875"/>
      <c r="N1875">
        <v>21.141240499999999</v>
      </c>
      <c r="O1875" s="15">
        <f t="shared" si="58"/>
        <v>-0.45439684200009894</v>
      </c>
      <c r="P1875" s="18" t="str">
        <f>IF(F1875="stop","",IF(F1875&lt;&gt;"",HYPERLINK(Settings!$B$5 &amp; "/manage/?network=" &amp; LOWER(B$8) &amp; "&amp;search=token&amp;account=" &amp; ToMint!$B$5 &amp; "&amp;view=" &amp; ToMint!J1875,"TokenSol"),""))</f>
        <v>TokenSol</v>
      </c>
      <c r="Q1875" s="2"/>
      <c r="R1875" s="2"/>
      <c r="S1875" s="11"/>
      <c r="T1875" s="78" t="str">
        <f>"owner=" &amp; Tokens!BS1875 &amp; "&amp;filename_for_metadata=" &amp; Tokens!BT1875 &amp; "&amp;offchaindata_platform=" &amp; $B$17 &amp; "&amp;keyfile=" &amp; $B$5 &amp;  "&amp;repository=" &amp; $B$18</f>
        <v>owner=BbDq7xeUzpj8bXfd9N7dh1tw43Ss7xbYpyjoNuwDSrzq&amp;filename_for_metadata=BILLETFestival_COR22F55&amp;offchaindata_platform=Github&amp;keyfile=Paul&amp;repository=CalviOnTheRocks2022</v>
      </c>
      <c r="U1875" s="78" t="str">
        <f t="shared" si="59"/>
        <v>{"name":"#55 Billet Festival",_x000D_
"symbol":"COR22F55",_x000D_
"description":"Billet Festival / Billet NFT Festival - 1 jour Calvi on the Rocks 2022",_x000D_
"seller_fee_basis_points":1000,_x000D_
"image":"https://bafybeiapwl7gfbu24ltgkviasxpt5ohgxbzooezgt2jbdgiv6bw4dnjys4.ipfs.nftstorage.link?image_55.webp",_x000D_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75" s="78" t="str">
        <f>formatRow(Tokens!C$2:I$2,Tokens!C1875:I1875)</f>
        <v>"name":"#55 Billet Festival",_x000D_
"symbol":"COR22F55",_x000D_
"description":"Billet Festival / Billet NFT Festival - 1 jour Calvi on the Rocks 2022",_x000D_
"seller_fee_basis_points":1000,_x000D_
"image":"https://bafybeiapwl7gfbu24ltgkviasxpt5ohgxbzooezgt2jbdgiv6bw4dnjys4.ipfs.nftstorage.link?image_55.webp",_x000D_
"Issuer":"NfluenT for Calvi On The rocks",_x000D_
"external_url":""</v>
      </c>
      <c r="W1875" s="78" t="str">
        <f>formatRow(Tokens!J$2:AV$2,Tokens!J1875:AV1875,2,"attributes")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75" s="78" t="str">
        <f>formatRow(Tokens!AX$2:BC$2,Tokens!AX1875:BC1875,2,"creators")</f>
        <v>"creators":[{"address":"ncreator",_x000D_
"share":10},{"address":"cotrcrea",_x000D_
"share":90},{"address":"nminer",_x000D_
"share":0}]</v>
      </c>
      <c r="Y1875" s="78" t="str">
        <f>formatRow(Tokens!BD$2:BI$2,Tokens!BD1875:BI1875,2,"files")</f>
        <v>"files":[]</v>
      </c>
      <c r="Z1875" s="78"/>
      <c r="AA1875" s="78"/>
      <c r="AB1875" s="78"/>
      <c r="AC1875" s="78" t="str">
        <f>formatRow(Tokens!BJ$2:BK$2,Tokens!BJ1875:BK1875,0,"collection")</f>
        <v>"collection":{"name":"BILLET Festival",_x000D_
"family":"Calvi On The Rocks"}</v>
      </c>
      <c r="AD1875" s="1" t="str">
        <f>formatRow(Tokens!BN$2:BR$2,Tokens!BN1875:BR1875,0,"marketplace")</f>
        <v>"marketplace":{"initial_price":"73,5",_x000D_
"reservation_price":"",_x000D_
"duration":"",_x000D_
"max_mint":1,_x000D_
"sell_date":"25/06/2022"}</v>
      </c>
      <c r="AE1875" s="1"/>
    </row>
    <row r="1876" spans="4:31" ht="14.25" customHeight="1" x14ac:dyDescent="0.3">
      <c r="D1876" s="1">
        <f>Tokens!B1876</f>
        <v>56</v>
      </c>
      <c r="E1876" s="17" t="str">
        <f>IF(Tokens!C1876="","",Tokens!C1876)</f>
        <v>#56 Billet Festival</v>
      </c>
      <c r="F1876" s="79">
        <v>44736.516446759262</v>
      </c>
      <c r="G1876" t="s">
        <v>3477</v>
      </c>
      <c r="H1876" s="80" t="s">
        <v>3478</v>
      </c>
      <c r="I1876" s="2" t="s">
        <v>3479</v>
      </c>
      <c r="J1876" s="2" t="s">
        <v>3480</v>
      </c>
      <c r="K1876" s="2" t="s">
        <v>3481</v>
      </c>
      <c r="M1876"/>
      <c r="N1876">
        <v>21.129254299999999</v>
      </c>
      <c r="O1876" s="15">
        <f t="shared" si="58"/>
        <v>-0.45439684199996427</v>
      </c>
      <c r="P1876" s="18" t="str">
        <f>IF(F1876="stop","",IF(F1876&lt;&gt;"",HYPERLINK(Settings!$B$5 &amp; "/manage/?network=" &amp; LOWER(B$8) &amp; "&amp;search=token&amp;account=" &amp; ToMint!$B$5 &amp; "&amp;view=" &amp; ToMint!J1876,"TokenSol"),""))</f>
        <v>TokenSol</v>
      </c>
      <c r="Q1876" s="2"/>
      <c r="R1876" s="2"/>
      <c r="S1876" s="11"/>
      <c r="T1876" s="78" t="str">
        <f>"owner=" &amp; Tokens!BS1876 &amp; "&amp;filename_for_metadata=" &amp; Tokens!BT1876 &amp; "&amp;offchaindata_platform=" &amp; $B$17 &amp; "&amp;keyfile=" &amp; $B$5 &amp;  "&amp;repository=" &amp; $B$18</f>
        <v>owner=BbDq7xeUzpj8bXfd9N7dh1tw43Ss7xbYpyjoNuwDSrzq&amp;filename_for_metadata=BILLETFestival_COR22F56&amp;offchaindata_platform=Github&amp;keyfile=Paul&amp;repository=CalviOnTheRocks2022</v>
      </c>
      <c r="U1876" s="78" t="str">
        <f t="shared" si="59"/>
        <v>{"name":"#56 Billet Festival",_x000D_
"symbol":"COR22F56",_x000D_
"description":"Billet Festival / Billet NFT Festival - 1 jour Calvi on the Rocks 2022",_x000D_
"seller_fee_basis_points":1000,_x000D_
"image":"https://bafybeih2i6imkmx7np36nvmsew7irwu77nhkqpg7pym7qifyfxx5m7cixa.ipfs.nftstorage.link?image_56.webp",_x000D_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76" s="78" t="str">
        <f>formatRow(Tokens!C$2:I$2,Tokens!C1876:I1876)</f>
        <v>"name":"#56 Billet Festival",_x000D_
"symbol":"COR22F56",_x000D_
"description":"Billet Festival / Billet NFT Festival - 1 jour Calvi on the Rocks 2022",_x000D_
"seller_fee_basis_points":1000,_x000D_
"image":"https://bafybeih2i6imkmx7np36nvmsew7irwu77nhkqpg7pym7qifyfxx5m7cixa.ipfs.nftstorage.link?image_56.webp",_x000D_
"Issuer":"NfluenT for Calvi On The rocks",_x000D_
"external_url":""</v>
      </c>
      <c r="W1876" s="78" t="str">
        <f>formatRow(Tokens!J$2:AV$2,Tokens!J1876:AV1876,2,"attributes")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76" s="78" t="str">
        <f>formatRow(Tokens!AX$2:BC$2,Tokens!AX1876:BC1876,2,"creators")</f>
        <v>"creators":[{"address":"ncreator",_x000D_
"share":10},{"address":"cotrcrea",_x000D_
"share":90},{"address":"nminer",_x000D_
"share":0}]</v>
      </c>
      <c r="Y1876" s="78" t="str">
        <f>formatRow(Tokens!BD$2:BI$2,Tokens!BD1876:BI1876,2,"files")</f>
        <v>"files":[]</v>
      </c>
      <c r="Z1876" s="78"/>
      <c r="AA1876" s="78"/>
      <c r="AB1876" s="78"/>
      <c r="AC1876" s="78" t="str">
        <f>formatRow(Tokens!BJ$2:BK$2,Tokens!BJ1876:BK1876,0,"collection")</f>
        <v>"collection":{"name":"BILLET Festival",_x000D_
"family":"Calvi On The Rocks"}</v>
      </c>
      <c r="AD1876" s="1" t="str">
        <f>formatRow(Tokens!BN$2:BR$2,Tokens!BN1876:BR1876,0,"marketplace")</f>
        <v>"marketplace":{"initial_price":"73,5",_x000D_
"reservation_price":"",_x000D_
"duration":"",_x000D_
"max_mint":1,_x000D_
"sell_date":"25/06/2022"}</v>
      </c>
      <c r="AE1876" s="1"/>
    </row>
    <row r="1877" spans="4:31" ht="14.25" customHeight="1" x14ac:dyDescent="0.3">
      <c r="D1877" s="1">
        <f>Tokens!B1877</f>
        <v>57</v>
      </c>
      <c r="E1877" s="17" t="str">
        <f>IF(Tokens!C1877="","",Tokens!C1877)</f>
        <v>#57 Billet Festival</v>
      </c>
      <c r="F1877" s="79">
        <v>44736.516689814816</v>
      </c>
      <c r="G1877" t="s">
        <v>3482</v>
      </c>
      <c r="H1877" s="80" t="s">
        <v>3483</v>
      </c>
      <c r="I1877" s="2" t="s">
        <v>3484</v>
      </c>
      <c r="J1877" s="2" t="s">
        <v>3485</v>
      </c>
      <c r="K1877" s="2" t="s">
        <v>3486</v>
      </c>
      <c r="M1877"/>
      <c r="N1877">
        <v>21.1172681</v>
      </c>
      <c r="O1877" s="15">
        <f t="shared" si="58"/>
        <v>-0.45439684199996427</v>
      </c>
      <c r="P1877" s="18" t="str">
        <f>IF(F1877="stop","",IF(F1877&lt;&gt;"",HYPERLINK(Settings!$B$5 &amp; "/manage/?network=" &amp; LOWER(B$8) &amp; "&amp;search=token&amp;account=" &amp; ToMint!$B$5 &amp; "&amp;view=" &amp; ToMint!J1877,"TokenSol"),""))</f>
        <v>TokenSol</v>
      </c>
      <c r="Q1877" s="2"/>
      <c r="R1877" s="2"/>
      <c r="S1877" s="11"/>
      <c r="T1877" s="78" t="str">
        <f>"owner=" &amp; Tokens!BS1877 &amp; "&amp;filename_for_metadata=" &amp; Tokens!BT1877 &amp; "&amp;offchaindata_platform=" &amp; $B$17 &amp; "&amp;keyfile=" &amp; $B$5 &amp;  "&amp;repository=" &amp; $B$18</f>
        <v>owner=BbDq7xeUzpj8bXfd9N7dh1tw43Ss7xbYpyjoNuwDSrzq&amp;filename_for_metadata=BILLETFestival_COR22F57&amp;offchaindata_platform=Github&amp;keyfile=Paul&amp;repository=CalviOnTheRocks2022</v>
      </c>
      <c r="U1877" s="78" t="str">
        <f t="shared" si="59"/>
        <v>{"name":"#57 Billet Festival",_x000D_
"symbol":"COR22F57",_x000D_
"description":"Billet Festival / Billet NFT Festival - 1 jour Calvi on the Rocks 2022",_x000D_
"seller_fee_basis_points":1000,_x000D_
"image":"https://bafybeih4247frluobcytzerhmcw37ud6kjkkvqkapvobmd6x6iwhueooem.ipfs.nftstorage.link?image_57.webp",_x000D_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77" s="78" t="str">
        <f>formatRow(Tokens!C$2:I$2,Tokens!C1877:I1877)</f>
        <v>"name":"#57 Billet Festival",_x000D_
"symbol":"COR22F57",_x000D_
"description":"Billet Festival / Billet NFT Festival - 1 jour Calvi on the Rocks 2022",_x000D_
"seller_fee_basis_points":1000,_x000D_
"image":"https://bafybeih4247frluobcytzerhmcw37ud6kjkkvqkapvobmd6x6iwhueooem.ipfs.nftstorage.link?image_57.webp",_x000D_
"Issuer":"NfluenT for Calvi On The rocks",_x000D_
"external_url":""</v>
      </c>
      <c r="W1877" s="78" t="str">
        <f>formatRow(Tokens!J$2:AV$2,Tokens!J1877:AV1877,2,"attributes")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77" s="78" t="str">
        <f>formatRow(Tokens!AX$2:BC$2,Tokens!AX1877:BC1877,2,"creators")</f>
        <v>"creators":[{"address":"ncreator",_x000D_
"share":10},{"address":"cotrcrea",_x000D_
"share":90},{"address":"nminer",_x000D_
"share":0}]</v>
      </c>
      <c r="Y1877" s="78" t="str">
        <f>formatRow(Tokens!BD$2:BI$2,Tokens!BD1877:BI1877,2,"files")</f>
        <v>"files":[]</v>
      </c>
      <c r="Z1877" s="78"/>
      <c r="AA1877" s="78"/>
      <c r="AB1877" s="78"/>
      <c r="AC1877" s="78" t="str">
        <f>formatRow(Tokens!BJ$2:BK$2,Tokens!BJ1877:BK1877,0,"collection")</f>
        <v>"collection":{"name":"BILLET Festival",_x000D_
"family":"Calvi On The Rocks"}</v>
      </c>
      <c r="AD1877" s="1" t="str">
        <f>formatRow(Tokens!BN$2:BR$2,Tokens!BN1877:BR1877,0,"marketplace")</f>
        <v>"marketplace":{"initial_price":"73,5",_x000D_
"reservation_price":"",_x000D_
"duration":"",_x000D_
"max_mint":1,_x000D_
"sell_date":"25/06/2022"}</v>
      </c>
      <c r="AE1877" s="1"/>
    </row>
    <row r="1878" spans="4:31" ht="14.25" customHeight="1" x14ac:dyDescent="0.3">
      <c r="D1878" s="1">
        <f>Tokens!B1878</f>
        <v>58</v>
      </c>
      <c r="E1878" s="17" t="str">
        <f>IF(Tokens!C1878="","",Tokens!C1878)</f>
        <v>#58 Billet Festival</v>
      </c>
      <c r="F1878" s="79">
        <v>44736.517025462963</v>
      </c>
      <c r="G1878" t="s">
        <v>3487</v>
      </c>
      <c r="H1878" s="80" t="s">
        <v>3488</v>
      </c>
      <c r="I1878" s="2" t="s">
        <v>3489</v>
      </c>
      <c r="J1878" s="2" t="s">
        <v>3490</v>
      </c>
      <c r="K1878" s="2" t="s">
        <v>3491</v>
      </c>
      <c r="M1878"/>
      <c r="N1878">
        <v>21.105281900000001</v>
      </c>
      <c r="O1878" s="15">
        <f t="shared" si="58"/>
        <v>-0.45439684199996427</v>
      </c>
      <c r="P1878" s="18" t="str">
        <f>IF(F1878="stop","",IF(F1878&lt;&gt;"",HYPERLINK(Settings!$B$5 &amp; "/manage/?network=" &amp; LOWER(B$8) &amp; "&amp;search=token&amp;account=" &amp; ToMint!$B$5 &amp; "&amp;view=" &amp; ToMint!J1878,"TokenSol"),""))</f>
        <v>TokenSol</v>
      </c>
      <c r="Q1878" s="2"/>
      <c r="R1878" s="2"/>
      <c r="S1878" s="11"/>
      <c r="T1878" s="78" t="str">
        <f>"owner=" &amp; Tokens!BS1878 &amp; "&amp;filename_for_metadata=" &amp; Tokens!BT1878 &amp; "&amp;offchaindata_platform=" &amp; $B$17 &amp; "&amp;keyfile=" &amp; $B$5 &amp;  "&amp;repository=" &amp; $B$18</f>
        <v>owner=BbDq7xeUzpj8bXfd9N7dh1tw43Ss7xbYpyjoNuwDSrzq&amp;filename_for_metadata=BILLETFestival_COR22F58&amp;offchaindata_platform=Github&amp;keyfile=Paul&amp;repository=CalviOnTheRocks2022</v>
      </c>
      <c r="U1878" s="78" t="str">
        <f t="shared" si="59"/>
        <v>{"name":"#58 Billet Festival",_x000D_
"symbol":"COR22F58",_x000D_
"description":"Billet Festival / Billet NFT Festival - 1 jour Calvi on the Rocks 2022",_x000D_
"seller_fee_basis_points":1000,_x000D_
"image":"https://bafybeigbqkq2ibxjwmyxczalvn2a5d3yllvsgqomoi2yfnxowuqla2jwfy.ipfs.nftstorage.link?image_58.webp",_x000D_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78" s="78" t="str">
        <f>formatRow(Tokens!C$2:I$2,Tokens!C1878:I1878)</f>
        <v>"name":"#58 Billet Festival",_x000D_
"symbol":"COR22F58",_x000D_
"description":"Billet Festival / Billet NFT Festival - 1 jour Calvi on the Rocks 2022",_x000D_
"seller_fee_basis_points":1000,_x000D_
"image":"https://bafybeigbqkq2ibxjwmyxczalvn2a5d3yllvsgqomoi2yfnxowuqla2jwfy.ipfs.nftstorage.link?image_58.webp",_x000D_
"Issuer":"NfluenT for Calvi On The rocks",_x000D_
"external_url":""</v>
      </c>
      <c r="W1878" s="78" t="str">
        <f>formatRow(Tokens!J$2:AV$2,Tokens!J1878:AV1878,2,"attributes")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78" s="78" t="str">
        <f>formatRow(Tokens!AX$2:BC$2,Tokens!AX1878:BC1878,2,"creators")</f>
        <v>"creators":[{"address":"ncreator",_x000D_
"share":10},{"address":"cotrcrea",_x000D_
"share":90},{"address":"nminer",_x000D_
"share":0}]</v>
      </c>
      <c r="Y1878" s="78" t="str">
        <f>formatRow(Tokens!BD$2:BI$2,Tokens!BD1878:BI1878,2,"files")</f>
        <v>"files":[]</v>
      </c>
      <c r="Z1878" s="78"/>
      <c r="AA1878" s="78"/>
      <c r="AB1878" s="78"/>
      <c r="AC1878" s="78" t="str">
        <f>formatRow(Tokens!BJ$2:BK$2,Tokens!BJ1878:BK1878,0,"collection")</f>
        <v>"collection":{"name":"BILLET Festival",_x000D_
"family":"Calvi On The Rocks"}</v>
      </c>
      <c r="AD1878" s="1" t="str">
        <f>formatRow(Tokens!BN$2:BR$2,Tokens!BN1878:BR1878,0,"marketplace")</f>
        <v>"marketplace":{"initial_price":"73,5",_x000D_
"reservation_price":"",_x000D_
"duration":"",_x000D_
"max_mint":1,_x000D_
"sell_date":"25/06/2022"}</v>
      </c>
      <c r="AE1878" s="1"/>
    </row>
    <row r="1879" spans="4:31" ht="14.25" customHeight="1" x14ac:dyDescent="0.3">
      <c r="D1879" s="1">
        <f>Tokens!B1879</f>
        <v>59</v>
      </c>
      <c r="E1879" s="17" t="str">
        <f>IF(Tokens!C1879="","",Tokens!C1879)</f>
        <v>#59 Billet Festival</v>
      </c>
      <c r="F1879" s="79">
        <v>44736.517361111109</v>
      </c>
      <c r="G1879" t="s">
        <v>3492</v>
      </c>
      <c r="H1879" s="80" t="s">
        <v>3493</v>
      </c>
      <c r="I1879" s="2" t="s">
        <v>3494</v>
      </c>
      <c r="J1879" s="2" t="s">
        <v>3495</v>
      </c>
      <c r="K1879" s="2" t="s">
        <v>3496</v>
      </c>
      <c r="M1879"/>
      <c r="N1879">
        <v>21.093295699999999</v>
      </c>
      <c r="O1879" s="15">
        <f t="shared" si="58"/>
        <v>-0.45439684200009894</v>
      </c>
      <c r="P1879" s="18" t="str">
        <f>IF(F1879="stop","",IF(F1879&lt;&gt;"",HYPERLINK(Settings!$B$5 &amp; "/manage/?network=" &amp; LOWER(B$8) &amp; "&amp;search=token&amp;account=" &amp; ToMint!$B$5 &amp; "&amp;view=" &amp; ToMint!J1879,"TokenSol"),""))</f>
        <v>TokenSol</v>
      </c>
      <c r="Q1879" s="2"/>
      <c r="R1879" s="2"/>
      <c r="S1879" s="11"/>
      <c r="T1879" s="78" t="str">
        <f>"owner=" &amp; Tokens!BS1879 &amp; "&amp;filename_for_metadata=" &amp; Tokens!BT1879 &amp; "&amp;offchaindata_platform=" &amp; $B$17 &amp; "&amp;keyfile=" &amp; $B$5 &amp;  "&amp;repository=" &amp; $B$18</f>
        <v>owner=BbDq7xeUzpj8bXfd9N7dh1tw43Ss7xbYpyjoNuwDSrzq&amp;filename_for_metadata=BILLETFestival_COR22F59&amp;offchaindata_platform=Github&amp;keyfile=Paul&amp;repository=CalviOnTheRocks2022</v>
      </c>
      <c r="U1879" s="78" t="str">
        <f t="shared" si="59"/>
        <v>{"name":"#59 Billet Festival",_x000D_
"symbol":"COR22F59",_x000D_
"description":"Billet Festival / Billet NFT Festival - 1 jour Calvi on the Rocks 2022",_x000D_
"seller_fee_basis_points":1000,_x000D_
"image":"https://bafybeifrtjk2bwf524t22hdoqtqw2hbu5ijupwia6g4kq5fnsswp4gccyi.ipfs.nftstorage.link?image_59.webp",_x000D_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79" s="78" t="str">
        <f>formatRow(Tokens!C$2:I$2,Tokens!C1879:I1879)</f>
        <v>"name":"#59 Billet Festival",_x000D_
"symbol":"COR22F59",_x000D_
"description":"Billet Festival / Billet NFT Festival - 1 jour Calvi on the Rocks 2022",_x000D_
"seller_fee_basis_points":1000,_x000D_
"image":"https://bafybeifrtjk2bwf524t22hdoqtqw2hbu5ijupwia6g4kq5fnsswp4gccyi.ipfs.nftstorage.link?image_59.webp",_x000D_
"Issuer":"NfluenT for Calvi On The rocks",_x000D_
"external_url":""</v>
      </c>
      <c r="W1879" s="78" t="str">
        <f>formatRow(Tokens!J$2:AV$2,Tokens!J1879:AV1879,2,"attributes")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79" s="78" t="str">
        <f>formatRow(Tokens!AX$2:BC$2,Tokens!AX1879:BC1879,2,"creators")</f>
        <v>"creators":[{"address":"ncreator",_x000D_
"share":10},{"address":"cotrcrea",_x000D_
"share":90},{"address":"nminer",_x000D_
"share":0}]</v>
      </c>
      <c r="Y1879" s="78" t="str">
        <f>formatRow(Tokens!BD$2:BI$2,Tokens!BD1879:BI1879,2,"files")</f>
        <v>"files":[]</v>
      </c>
      <c r="Z1879" s="78"/>
      <c r="AA1879" s="78"/>
      <c r="AB1879" s="78"/>
      <c r="AC1879" s="78" t="str">
        <f>formatRow(Tokens!BJ$2:BK$2,Tokens!BJ1879:BK1879,0,"collection")</f>
        <v>"collection":{"name":"BILLET Festival",_x000D_
"family":"Calvi On The Rocks"}</v>
      </c>
      <c r="AD1879" s="1" t="str">
        <f>formatRow(Tokens!BN$2:BR$2,Tokens!BN1879:BR1879,0,"marketplace")</f>
        <v>"marketplace":{"initial_price":"73,5",_x000D_
"reservation_price":"",_x000D_
"duration":"",_x000D_
"max_mint":1,_x000D_
"sell_date":"25/06/2022"}</v>
      </c>
      <c r="AE1879" s="1"/>
    </row>
    <row r="1880" spans="4:31" ht="14.25" customHeight="1" x14ac:dyDescent="0.3">
      <c r="D1880" s="1">
        <f>Tokens!B1880</f>
        <v>60</v>
      </c>
      <c r="E1880" s="17" t="str">
        <f>IF(Tokens!C1880="","",Tokens!C1880)</f>
        <v>#60 Billet Festival</v>
      </c>
      <c r="F1880" s="79">
        <v>44736.517638888887</v>
      </c>
      <c r="G1880" t="s">
        <v>3497</v>
      </c>
      <c r="H1880" s="80" t="s">
        <v>3498</v>
      </c>
      <c r="I1880" s="2" t="s">
        <v>3499</v>
      </c>
      <c r="J1880" s="2" t="s">
        <v>3500</v>
      </c>
      <c r="K1880" s="2" t="s">
        <v>3501</v>
      </c>
      <c r="M1880"/>
      <c r="N1880">
        <v>21.0813095</v>
      </c>
      <c r="O1880" s="15">
        <f t="shared" si="58"/>
        <v>-0.45439684199996427</v>
      </c>
      <c r="P1880" s="18" t="str">
        <f>IF(F1880="stop","",IF(F1880&lt;&gt;"",HYPERLINK(Settings!$B$5 &amp; "/manage/?network=" &amp; LOWER(B$8) &amp; "&amp;search=token&amp;account=" &amp; ToMint!$B$5 &amp; "&amp;view=" &amp; ToMint!J1880,"TokenSol"),""))</f>
        <v>TokenSol</v>
      </c>
      <c r="Q1880" s="2"/>
      <c r="R1880" s="2"/>
      <c r="S1880" s="11"/>
      <c r="T1880" s="78" t="str">
        <f>"owner=" &amp; Tokens!BS1880 &amp; "&amp;filename_for_metadata=" &amp; Tokens!BT1880 &amp; "&amp;offchaindata_platform=" &amp; $B$17 &amp; "&amp;keyfile=" &amp; $B$5 &amp;  "&amp;repository=" &amp; $B$18</f>
        <v>owner=BbDq7xeUzpj8bXfd9N7dh1tw43Ss7xbYpyjoNuwDSrzq&amp;filename_for_metadata=BILLETFestival_COR22F60&amp;offchaindata_platform=Github&amp;keyfile=Paul&amp;repository=CalviOnTheRocks2022</v>
      </c>
      <c r="U1880" s="78" t="str">
        <f t="shared" si="59"/>
        <v>{"name":"#60 Billet Festival",_x000D_
"symbol":"COR22F60",_x000D_
"description":"Billet Festival / Billet NFT Festival - 1 jour Calvi on the Rocks 2022",_x000D_
"seller_fee_basis_points":1000,_x000D_
"image":"https://bafybeif34fkttdmmmpuuk72vz25ghbiywpfuhjunzba2mx7szrbvnegyuq.ipfs.nftstorage.link?image_60.webp",_x000D_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80" s="78" t="str">
        <f>formatRow(Tokens!C$2:I$2,Tokens!C1880:I1880)</f>
        <v>"name":"#60 Billet Festival",_x000D_
"symbol":"COR22F60",_x000D_
"description":"Billet Festival / Billet NFT Festival - 1 jour Calvi on the Rocks 2022",_x000D_
"seller_fee_basis_points":1000,_x000D_
"image":"https://bafybeif34fkttdmmmpuuk72vz25ghbiywpfuhjunzba2mx7szrbvnegyuq.ipfs.nftstorage.link?image_60.webp",_x000D_
"Issuer":"NfluenT for Calvi On The rocks",_x000D_
"external_url":""</v>
      </c>
      <c r="W1880" s="78" t="str">
        <f>formatRow(Tokens!J$2:AV$2,Tokens!J1880:AV1880,2,"attributes")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80" s="78" t="str">
        <f>formatRow(Tokens!AX$2:BC$2,Tokens!AX1880:BC1880,2,"creators")</f>
        <v>"creators":[{"address":"ncreator",_x000D_
"share":10},{"address":"cotrcrea",_x000D_
"share":90},{"address":"nminer",_x000D_
"share":0}]</v>
      </c>
      <c r="Y1880" s="78" t="str">
        <f>formatRow(Tokens!BD$2:BI$2,Tokens!BD1880:BI1880,2,"files")</f>
        <v>"files":[]</v>
      </c>
      <c r="Z1880" s="78"/>
      <c r="AA1880" s="78"/>
      <c r="AB1880" s="78"/>
      <c r="AC1880" s="78" t="str">
        <f>formatRow(Tokens!BJ$2:BK$2,Tokens!BJ1880:BK1880,0,"collection")</f>
        <v>"collection":{"name":"BILLET Festival",_x000D_
"family":"Calvi On The Rocks"}</v>
      </c>
      <c r="AD1880" s="1" t="str">
        <f>formatRow(Tokens!BN$2:BR$2,Tokens!BN1880:BR1880,0,"marketplace")</f>
        <v>"marketplace":{"initial_price":"73,5",_x000D_
"reservation_price":"",_x000D_
"duration":"",_x000D_
"max_mint":1,_x000D_
"sell_date":"25/06/2022"}</v>
      </c>
      <c r="AE1880" s="1"/>
    </row>
    <row r="1881" spans="4:31" ht="14.25" customHeight="1" x14ac:dyDescent="0.3">
      <c r="D1881" s="1">
        <f>Tokens!B1881</f>
        <v>61</v>
      </c>
      <c r="E1881" s="17" t="str">
        <f>IF(Tokens!C1881="","",Tokens!C1881)</f>
        <v>#61 Billet Festival</v>
      </c>
      <c r="F1881" s="79">
        <v>44736.517951388887</v>
      </c>
      <c r="G1881" t="s">
        <v>3502</v>
      </c>
      <c r="H1881" s="80" t="s">
        <v>3503</v>
      </c>
      <c r="I1881" s="2" t="s">
        <v>3504</v>
      </c>
      <c r="J1881" s="2" t="s">
        <v>3505</v>
      </c>
      <c r="K1881" s="2" t="s">
        <v>3506</v>
      </c>
      <c r="M1881"/>
      <c r="N1881">
        <v>21.069323300000001</v>
      </c>
      <c r="O1881" s="15">
        <f t="shared" si="58"/>
        <v>-0.45439684199996427</v>
      </c>
      <c r="P1881" s="18" t="str">
        <f>IF(F1881="stop","",IF(F1881&lt;&gt;"",HYPERLINK(Settings!$B$5 &amp; "/manage/?network=" &amp; LOWER(B$8) &amp; "&amp;search=token&amp;account=" &amp; ToMint!$B$5 &amp; "&amp;view=" &amp; ToMint!J1881,"TokenSol"),""))</f>
        <v>TokenSol</v>
      </c>
      <c r="Q1881" s="2"/>
      <c r="R1881" s="2"/>
      <c r="S1881" s="11"/>
      <c r="T1881" s="78" t="str">
        <f>"owner=" &amp; Tokens!BS1881 &amp; "&amp;filename_for_metadata=" &amp; Tokens!BT1881 &amp; "&amp;offchaindata_platform=" &amp; $B$17 &amp; "&amp;keyfile=" &amp; $B$5 &amp;  "&amp;repository=" &amp; $B$18</f>
        <v>owner=BbDq7xeUzpj8bXfd9N7dh1tw43Ss7xbYpyjoNuwDSrzq&amp;filename_for_metadata=BILLETFestival_COR22F61&amp;offchaindata_platform=Github&amp;keyfile=Paul&amp;repository=CalviOnTheRocks2022</v>
      </c>
      <c r="U1881" s="78" t="str">
        <f t="shared" si="59"/>
        <v>{"name":"#61 Billet Festival",_x000D_
"symbol":"COR22F61",_x000D_
"description":"Billet Festival / Billet NFT Festival - 1 jour Calvi on the Rocks 2022",_x000D_
"seller_fee_basis_points":1000,_x000D_
"image":"https://bafybeidz6uq3r7mptj3jzkuy7ivhbziinp4izrn6jbzkskpdsrz66qskee.ipfs.nftstorage.link?image_61.webp",_x000D_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81" s="78" t="str">
        <f>formatRow(Tokens!C$2:I$2,Tokens!C1881:I1881)</f>
        <v>"name":"#61 Billet Festival",_x000D_
"symbol":"COR22F61",_x000D_
"description":"Billet Festival / Billet NFT Festival - 1 jour Calvi on the Rocks 2022",_x000D_
"seller_fee_basis_points":1000,_x000D_
"image":"https://bafybeidz6uq3r7mptj3jzkuy7ivhbziinp4izrn6jbzkskpdsrz66qskee.ipfs.nftstorage.link?image_61.webp",_x000D_
"Issuer":"NfluenT for Calvi On The rocks",_x000D_
"external_url":""</v>
      </c>
      <c r="W1881" s="78" t="str">
        <f>formatRow(Tokens!J$2:AV$2,Tokens!J1881:AV1881,2,"attributes")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81" s="78" t="str">
        <f>formatRow(Tokens!AX$2:BC$2,Tokens!AX1881:BC1881,2,"creators")</f>
        <v>"creators":[{"address":"ncreator",_x000D_
"share":10},{"address":"cotrcrea",_x000D_
"share":90},{"address":"nminer",_x000D_
"share":0}]</v>
      </c>
      <c r="Y1881" s="78" t="str">
        <f>formatRow(Tokens!BD$2:BI$2,Tokens!BD1881:BI1881,2,"files")</f>
        <v>"files":[]</v>
      </c>
      <c r="Z1881" s="78"/>
      <c r="AA1881" s="78"/>
      <c r="AB1881" s="78"/>
      <c r="AC1881" s="78" t="str">
        <f>formatRow(Tokens!BJ$2:BK$2,Tokens!BJ1881:BK1881,0,"collection")</f>
        <v>"collection":{"name":"BILLET Festival",_x000D_
"family":"Calvi On The Rocks"}</v>
      </c>
      <c r="AD1881" s="1" t="str">
        <f>formatRow(Tokens!BN$2:BR$2,Tokens!BN1881:BR1881,0,"marketplace")</f>
        <v>"marketplace":{"initial_price":"73,5",_x000D_
"reservation_price":"",_x000D_
"duration":"",_x000D_
"max_mint":1,_x000D_
"sell_date":"25/06/2022"}</v>
      </c>
      <c r="AE1881" s="1"/>
    </row>
    <row r="1882" spans="4:31" ht="14.25" customHeight="1" x14ac:dyDescent="0.3">
      <c r="D1882" s="1">
        <f>Tokens!B1882</f>
        <v>62</v>
      </c>
      <c r="E1882" s="17" t="str">
        <f>IF(Tokens!C1882="","",Tokens!C1882)</f>
        <v>#62 Billet Festival</v>
      </c>
      <c r="F1882" s="79">
        <v>44736.518159722225</v>
      </c>
      <c r="G1882" t="s">
        <v>3507</v>
      </c>
      <c r="H1882" s="80" t="s">
        <v>3508</v>
      </c>
      <c r="I1882" s="2" t="s">
        <v>3509</v>
      </c>
      <c r="J1882" s="2" t="s">
        <v>3510</v>
      </c>
      <c r="K1882" s="2" t="s">
        <v>3511</v>
      </c>
      <c r="M1882"/>
      <c r="N1882">
        <v>21.057337100000002</v>
      </c>
      <c r="O1882" s="15">
        <f t="shared" si="58"/>
        <v>-0.45439684199996427</v>
      </c>
      <c r="P1882" s="18" t="str">
        <f>IF(F1882="stop","",IF(F1882&lt;&gt;"",HYPERLINK(Settings!$B$5 &amp; "/manage/?network=" &amp; LOWER(B$8) &amp; "&amp;search=token&amp;account=" &amp; ToMint!$B$5 &amp; "&amp;view=" &amp; ToMint!J1882,"TokenSol"),""))</f>
        <v>TokenSol</v>
      </c>
      <c r="Q1882" s="2"/>
      <c r="R1882" s="2"/>
      <c r="S1882" s="11"/>
      <c r="T1882" s="78" t="str">
        <f>"owner=" &amp; Tokens!BS1882 &amp; "&amp;filename_for_metadata=" &amp; Tokens!BT1882 &amp; "&amp;offchaindata_platform=" &amp; $B$17 &amp; "&amp;keyfile=" &amp; $B$5 &amp;  "&amp;repository=" &amp; $B$18</f>
        <v>owner=BbDq7xeUzpj8bXfd9N7dh1tw43Ss7xbYpyjoNuwDSrzq&amp;filename_for_metadata=BILLETFestival_COR22F62&amp;offchaindata_platform=Github&amp;keyfile=Paul&amp;repository=CalviOnTheRocks2022</v>
      </c>
      <c r="U1882" s="78" t="str">
        <f t="shared" si="59"/>
        <v>{"name":"#62 Billet Festival",_x000D_
"symbol":"COR22F62",_x000D_
"description":"Billet Festival / Billet NFT Festival - 1 jour Calvi on the Rocks 2022",_x000D_
"seller_fee_basis_points":1000,_x000D_
"image":"https://bafybeiejhsfokpsu5dq3kj6s4ed2np2l4vklgvuylzyn7nwr4l6ekymafu.ipfs.nftstorage.link?image_62.webp",_x000D_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82" s="78" t="str">
        <f>formatRow(Tokens!C$2:I$2,Tokens!C1882:I1882)</f>
        <v>"name":"#62 Billet Festival",_x000D_
"symbol":"COR22F62",_x000D_
"description":"Billet Festival / Billet NFT Festival - 1 jour Calvi on the Rocks 2022",_x000D_
"seller_fee_basis_points":1000,_x000D_
"image":"https://bafybeiejhsfokpsu5dq3kj6s4ed2np2l4vklgvuylzyn7nwr4l6ekymafu.ipfs.nftstorage.link?image_62.webp",_x000D_
"Issuer":"NfluenT for Calvi On The rocks",_x000D_
"external_url":""</v>
      </c>
      <c r="W1882" s="78" t="str">
        <f>formatRow(Tokens!J$2:AV$2,Tokens!J1882:AV1882,2,"attributes")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82" s="78" t="str">
        <f>formatRow(Tokens!AX$2:BC$2,Tokens!AX1882:BC1882,2,"creators")</f>
        <v>"creators":[{"address":"ncreator",_x000D_
"share":10},{"address":"cotrcrea",_x000D_
"share":90},{"address":"nminer",_x000D_
"share":0}]</v>
      </c>
      <c r="Y1882" s="78" t="str">
        <f>formatRow(Tokens!BD$2:BI$2,Tokens!BD1882:BI1882,2,"files")</f>
        <v>"files":[]</v>
      </c>
      <c r="Z1882" s="78"/>
      <c r="AA1882" s="78"/>
      <c r="AB1882" s="78"/>
      <c r="AC1882" s="78" t="str">
        <f>formatRow(Tokens!BJ$2:BK$2,Tokens!BJ1882:BK1882,0,"collection")</f>
        <v>"collection":{"name":"BILLET Festival",_x000D_
"family":"Calvi On The Rocks"}</v>
      </c>
      <c r="AD1882" s="1" t="str">
        <f>formatRow(Tokens!BN$2:BR$2,Tokens!BN1882:BR1882,0,"marketplace")</f>
        <v>"marketplace":{"initial_price":"73,5",_x000D_
"reservation_price":"",_x000D_
"duration":"",_x000D_
"max_mint":1,_x000D_
"sell_date":"25/06/2022"}</v>
      </c>
      <c r="AE1882" s="1"/>
    </row>
    <row r="1883" spans="4:31" ht="14.25" customHeight="1" x14ac:dyDescent="0.3">
      <c r="D1883" s="1">
        <f>Tokens!B1883</f>
        <v>63</v>
      </c>
      <c r="E1883" s="17" t="str">
        <f>IF(Tokens!C1883="","",Tokens!C1883)</f>
        <v>#63 Billet Festival</v>
      </c>
      <c r="F1883" s="79">
        <v>44736.518425925926</v>
      </c>
      <c r="G1883" t="s">
        <v>3512</v>
      </c>
      <c r="H1883" s="80" t="s">
        <v>3513</v>
      </c>
      <c r="I1883" s="2" t="s">
        <v>3514</v>
      </c>
      <c r="J1883" s="2" t="s">
        <v>3515</v>
      </c>
      <c r="K1883" s="2" t="s">
        <v>3516</v>
      </c>
      <c r="M1883"/>
      <c r="N1883">
        <v>21.045350899999999</v>
      </c>
      <c r="O1883" s="15">
        <f t="shared" si="58"/>
        <v>-0.45439684200009894</v>
      </c>
      <c r="P1883" s="18" t="str">
        <f>IF(F1883="stop","",IF(F1883&lt;&gt;"",HYPERLINK(Settings!$B$5 &amp; "/manage/?network=" &amp; LOWER(B$8) &amp; "&amp;search=token&amp;account=" &amp; ToMint!$B$5 &amp; "&amp;view=" &amp; ToMint!J1883,"TokenSol"),""))</f>
        <v>TokenSol</v>
      </c>
      <c r="Q1883" s="2"/>
      <c r="R1883" s="2"/>
      <c r="S1883" s="11"/>
      <c r="T1883" s="78" t="str">
        <f>"owner=" &amp; Tokens!BS1883 &amp; "&amp;filename_for_metadata=" &amp; Tokens!BT1883 &amp; "&amp;offchaindata_platform=" &amp; $B$17 &amp; "&amp;keyfile=" &amp; $B$5 &amp;  "&amp;repository=" &amp; $B$18</f>
        <v>owner=BbDq7xeUzpj8bXfd9N7dh1tw43Ss7xbYpyjoNuwDSrzq&amp;filename_for_metadata=BILLETFestival_COR22F63&amp;offchaindata_platform=Github&amp;keyfile=Paul&amp;repository=CalviOnTheRocks2022</v>
      </c>
      <c r="U1883" s="78" t="str">
        <f t="shared" si="59"/>
        <v>{"name":"#63 Billet Festival",_x000D_
"symbol":"COR22F63",_x000D_
"description":"Billet Festival / Billet NFT Festival - 1 jour Calvi on the Rocks 2022",_x000D_
"seller_fee_basis_points":1000,_x000D_
"image":"https://bafybeibtzvzd7n2xw52pbts4ld2obmkz3tok6ycp7wnxhk3vnfq4s7q5de.ipfs.nftstorage.link?image_63.webp",_x000D_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83" s="78" t="str">
        <f>formatRow(Tokens!C$2:I$2,Tokens!C1883:I1883)</f>
        <v>"name":"#63 Billet Festival",_x000D_
"symbol":"COR22F63",_x000D_
"description":"Billet Festival / Billet NFT Festival - 1 jour Calvi on the Rocks 2022",_x000D_
"seller_fee_basis_points":1000,_x000D_
"image":"https://bafybeibtzvzd7n2xw52pbts4ld2obmkz3tok6ycp7wnxhk3vnfq4s7q5de.ipfs.nftstorage.link?image_63.webp",_x000D_
"Issuer":"NfluenT for Calvi On The rocks",_x000D_
"external_url":""</v>
      </c>
      <c r="W1883" s="78" t="str">
        <f>formatRow(Tokens!J$2:AV$2,Tokens!J1883:AV1883,2,"attributes")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83" s="78" t="str">
        <f>formatRow(Tokens!AX$2:BC$2,Tokens!AX1883:BC1883,2,"creators")</f>
        <v>"creators":[{"address":"ncreator",_x000D_
"share":10},{"address":"cotrcrea",_x000D_
"share":90},{"address":"nminer",_x000D_
"share":0}]</v>
      </c>
      <c r="Y1883" s="78" t="str">
        <f>formatRow(Tokens!BD$2:BI$2,Tokens!BD1883:BI1883,2,"files")</f>
        <v>"files":[]</v>
      </c>
      <c r="Z1883" s="78"/>
      <c r="AA1883" s="78"/>
      <c r="AB1883" s="78"/>
      <c r="AC1883" s="78" t="str">
        <f>formatRow(Tokens!BJ$2:BK$2,Tokens!BJ1883:BK1883,0,"collection")</f>
        <v>"collection":{"name":"BILLET Festival",_x000D_
"family":"Calvi On The Rocks"}</v>
      </c>
      <c r="AD1883" s="1" t="str">
        <f>formatRow(Tokens!BN$2:BR$2,Tokens!BN1883:BR1883,0,"marketplace")</f>
        <v>"marketplace":{"initial_price":"73,5",_x000D_
"reservation_price":"",_x000D_
"duration":"",_x000D_
"max_mint":1,_x000D_
"sell_date":"25/06/2022"}</v>
      </c>
      <c r="AE1883" s="1"/>
    </row>
    <row r="1884" spans="4:31" ht="14.25" customHeight="1" x14ac:dyDescent="0.3">
      <c r="D1884" s="1">
        <f>Tokens!B1884</f>
        <v>64</v>
      </c>
      <c r="E1884" s="17" t="str">
        <f>IF(Tokens!C1884="","",Tokens!C1884)</f>
        <v>#64 Billet Festival</v>
      </c>
      <c r="F1884" s="79">
        <v>44736.518750000003</v>
      </c>
      <c r="G1884" t="s">
        <v>3517</v>
      </c>
      <c r="H1884" s="80" t="s">
        <v>3518</v>
      </c>
      <c r="I1884" s="2" t="s">
        <v>3519</v>
      </c>
      <c r="J1884" s="2" t="s">
        <v>3520</v>
      </c>
      <c r="K1884" s="2" t="s">
        <v>3521</v>
      </c>
      <c r="M1884"/>
      <c r="N1884">
        <v>21.0333647</v>
      </c>
      <c r="O1884" s="15">
        <f t="shared" si="58"/>
        <v>-0.45439684199996427</v>
      </c>
      <c r="P1884" s="18" t="str">
        <f>IF(F1884="stop","",IF(F1884&lt;&gt;"",HYPERLINK(Settings!$B$5 &amp; "/manage/?network=" &amp; LOWER(B$8) &amp; "&amp;search=token&amp;account=" &amp; ToMint!$B$5 &amp; "&amp;view=" &amp; ToMint!J1884,"TokenSol"),""))</f>
        <v>TokenSol</v>
      </c>
      <c r="Q1884" s="2"/>
      <c r="R1884" s="2"/>
      <c r="S1884" s="11"/>
      <c r="T1884" s="78" t="str">
        <f>"owner=" &amp; Tokens!BS1884 &amp; "&amp;filename_for_metadata=" &amp; Tokens!BT1884 &amp; "&amp;offchaindata_platform=" &amp; $B$17 &amp; "&amp;keyfile=" &amp; $B$5 &amp;  "&amp;repository=" &amp; $B$18</f>
        <v>owner=BbDq7xeUzpj8bXfd9N7dh1tw43Ss7xbYpyjoNuwDSrzq&amp;filename_for_metadata=BILLETFestival_COR22F64&amp;offchaindata_platform=Github&amp;keyfile=Paul&amp;repository=CalviOnTheRocks2022</v>
      </c>
      <c r="U1884" s="78" t="str">
        <f t="shared" si="59"/>
        <v>{"name":"#64 Billet Festival",_x000D_
"symbol":"COR22F64",_x000D_
"description":"Billet Festival / Billet NFT Festival - 1 jour Calvi on the Rocks 2022",_x000D_
"seller_fee_basis_points":1000,_x000D_
"image":"https://bafybeifmiobvtnw4o5h66huq7rtdyvo5ukpysmxbqi5izejrdvg27exgti.ipfs.nftstorage.link?image_64.webp",_x000D_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84" s="78" t="str">
        <f>formatRow(Tokens!C$2:I$2,Tokens!C1884:I1884)</f>
        <v>"name":"#64 Billet Festival",_x000D_
"symbol":"COR22F64",_x000D_
"description":"Billet Festival / Billet NFT Festival - 1 jour Calvi on the Rocks 2022",_x000D_
"seller_fee_basis_points":1000,_x000D_
"image":"https://bafybeifmiobvtnw4o5h66huq7rtdyvo5ukpysmxbqi5izejrdvg27exgti.ipfs.nftstorage.link?image_64.webp",_x000D_
"Issuer":"NfluenT for Calvi On The rocks",_x000D_
"external_url":""</v>
      </c>
      <c r="W1884" s="78" t="str">
        <f>formatRow(Tokens!J$2:AV$2,Tokens!J1884:AV1884,2,"attributes")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84" s="78" t="str">
        <f>formatRow(Tokens!AX$2:BC$2,Tokens!AX1884:BC1884,2,"creators")</f>
        <v>"creators":[{"address":"ncreator",_x000D_
"share":10},{"address":"cotrcrea",_x000D_
"share":90},{"address":"nminer",_x000D_
"share":0}]</v>
      </c>
      <c r="Y1884" s="78" t="str">
        <f>formatRow(Tokens!BD$2:BI$2,Tokens!BD1884:BI1884,2,"files")</f>
        <v>"files":[]</v>
      </c>
      <c r="Z1884" s="78"/>
      <c r="AA1884" s="78"/>
      <c r="AB1884" s="78"/>
      <c r="AC1884" s="78" t="str">
        <f>formatRow(Tokens!BJ$2:BK$2,Tokens!BJ1884:BK1884,0,"collection")</f>
        <v>"collection":{"name":"BILLET Festival",_x000D_
"family":"Calvi On The Rocks"}</v>
      </c>
      <c r="AD1884" s="1" t="str">
        <f>formatRow(Tokens!BN$2:BR$2,Tokens!BN1884:BR1884,0,"marketplace")</f>
        <v>"marketplace":{"initial_price":"73,5",_x000D_
"reservation_price":"",_x000D_
"duration":"",_x000D_
"max_mint":1,_x000D_
"sell_date":"25/06/2022"}</v>
      </c>
      <c r="AE1884" s="1"/>
    </row>
    <row r="1885" spans="4:31" ht="14.25" customHeight="1" x14ac:dyDescent="0.3">
      <c r="D1885" s="1">
        <f>Tokens!B1885</f>
        <v>65</v>
      </c>
      <c r="E1885" s="17" t="str">
        <f>IF(Tokens!C1885="","",Tokens!C1885)</f>
        <v>#65 Billet Festival</v>
      </c>
      <c r="F1885" s="79">
        <v>44736.519097222219</v>
      </c>
      <c r="G1885" t="s">
        <v>3522</v>
      </c>
      <c r="H1885" s="80" t="s">
        <v>3523</v>
      </c>
      <c r="I1885" s="2" t="s">
        <v>3524</v>
      </c>
      <c r="J1885" s="2" t="s">
        <v>3525</v>
      </c>
      <c r="K1885" s="2" t="s">
        <v>3526</v>
      </c>
      <c r="M1885"/>
      <c r="N1885">
        <v>21.021378500000001</v>
      </c>
      <c r="O1885" s="15">
        <f t="shared" si="58"/>
        <v>-0.45439684199996427</v>
      </c>
      <c r="P1885" s="18" t="str">
        <f>IF(F1885="stop","",IF(F1885&lt;&gt;"",HYPERLINK(Settings!$B$5 &amp; "/manage/?network=" &amp; LOWER(B$8) &amp; "&amp;search=token&amp;account=" &amp; ToMint!$B$5 &amp; "&amp;view=" &amp; ToMint!J1885,"TokenSol"),""))</f>
        <v>TokenSol</v>
      </c>
      <c r="Q1885" s="2"/>
      <c r="R1885" s="2"/>
      <c r="S1885" s="11"/>
      <c r="T1885" s="78" t="str">
        <f>"owner=" &amp; Tokens!BS1885 &amp; "&amp;filename_for_metadata=" &amp; Tokens!BT1885 &amp; "&amp;offchaindata_platform=" &amp; $B$17 &amp; "&amp;keyfile=" &amp; $B$5 &amp;  "&amp;repository=" &amp; $B$18</f>
        <v>owner=BbDq7xeUzpj8bXfd9N7dh1tw43Ss7xbYpyjoNuwDSrzq&amp;filename_for_metadata=BILLETFestival_COR22F65&amp;offchaindata_platform=Github&amp;keyfile=Paul&amp;repository=CalviOnTheRocks2022</v>
      </c>
      <c r="U1885" s="78" t="str">
        <f t="shared" si="59"/>
        <v>{"name":"#65 Billet Festival",_x000D_
"symbol":"COR22F65",_x000D_
"description":"Billet Festival / Billet NFT Festival - 1 jour Calvi on the Rocks 2022",_x000D_
"seller_fee_basis_points":1000,_x000D_
"image":"https://bafybeihncsakjmx7xc6oeaugns625ouv4ltfkaj6ijbz2lxspaij75wyzy.ipfs.nftstorage.link?image_65.webp",_x000D_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85" s="78" t="str">
        <f>formatRow(Tokens!C$2:I$2,Tokens!C1885:I1885)</f>
        <v>"name":"#65 Billet Festival",_x000D_
"symbol":"COR22F65",_x000D_
"description":"Billet Festival / Billet NFT Festival - 1 jour Calvi on the Rocks 2022",_x000D_
"seller_fee_basis_points":1000,_x000D_
"image":"https://bafybeihncsakjmx7xc6oeaugns625ouv4ltfkaj6ijbz2lxspaij75wyzy.ipfs.nftstorage.link?image_65.webp",_x000D_
"Issuer":"NfluenT for Calvi On The rocks",_x000D_
"external_url":""</v>
      </c>
      <c r="W1885" s="78" t="str">
        <f>formatRow(Tokens!J$2:AV$2,Tokens!J1885:AV1885,2,"attributes")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85" s="78" t="str">
        <f>formatRow(Tokens!AX$2:BC$2,Tokens!AX1885:BC1885,2,"creators")</f>
        <v>"creators":[{"address":"ncreator",_x000D_
"share":10},{"address":"cotrcrea",_x000D_
"share":90},{"address":"nminer",_x000D_
"share":0}]</v>
      </c>
      <c r="Y1885" s="78" t="str">
        <f>formatRow(Tokens!BD$2:BI$2,Tokens!BD1885:BI1885,2,"files")</f>
        <v>"files":[]</v>
      </c>
      <c r="Z1885" s="78"/>
      <c r="AA1885" s="78"/>
      <c r="AB1885" s="78"/>
      <c r="AC1885" s="78" t="str">
        <f>formatRow(Tokens!BJ$2:BK$2,Tokens!BJ1885:BK1885,0,"collection")</f>
        <v>"collection":{"name":"BILLET Festival",_x000D_
"family":"Calvi On The Rocks"}</v>
      </c>
      <c r="AD1885" s="1" t="str">
        <f>formatRow(Tokens!BN$2:BR$2,Tokens!BN1885:BR1885,0,"marketplace")</f>
        <v>"marketplace":{"initial_price":"73,5",_x000D_
"reservation_price":"",_x000D_
"duration":"",_x000D_
"max_mint":1,_x000D_
"sell_date":"25/06/2022"}</v>
      </c>
      <c r="AE1885" s="1"/>
    </row>
    <row r="1886" spans="4:31" ht="14.25" customHeight="1" x14ac:dyDescent="0.3">
      <c r="D1886" s="1">
        <f>Tokens!B1886</f>
        <v>66</v>
      </c>
      <c r="E1886" s="17" t="str">
        <f>IF(Tokens!C1886="","",Tokens!C1886)</f>
        <v>#66 Billet Festival</v>
      </c>
      <c r="F1886" s="79">
        <v>44736.519363425927</v>
      </c>
      <c r="G1886" t="s">
        <v>3527</v>
      </c>
      <c r="H1886" s="80" t="s">
        <v>3528</v>
      </c>
      <c r="I1886" s="2" t="s">
        <v>3529</v>
      </c>
      <c r="J1886" s="2" t="s">
        <v>3530</v>
      </c>
      <c r="K1886" s="2" t="s">
        <v>3531</v>
      </c>
      <c r="M1886"/>
      <c r="N1886">
        <v>21.009392299999998</v>
      </c>
      <c r="O1886" s="15">
        <f t="shared" si="58"/>
        <v>-0.45439684200009894</v>
      </c>
      <c r="P1886" s="18" t="str">
        <f>IF(F1886="stop","",IF(F1886&lt;&gt;"",HYPERLINK(Settings!$B$5 &amp; "/manage/?network=" &amp; LOWER(B$8) &amp; "&amp;search=token&amp;account=" &amp; ToMint!$B$5 &amp; "&amp;view=" &amp; ToMint!J1886,"TokenSol"),""))</f>
        <v>TokenSol</v>
      </c>
      <c r="Q1886" s="2"/>
      <c r="R1886" s="2"/>
      <c r="S1886" s="11"/>
      <c r="T1886" s="78" t="str">
        <f>"owner=" &amp; Tokens!BS1886 &amp; "&amp;filename_for_metadata=" &amp; Tokens!BT1886 &amp; "&amp;offchaindata_platform=" &amp; $B$17 &amp; "&amp;keyfile=" &amp; $B$5 &amp;  "&amp;repository=" &amp; $B$18</f>
        <v>owner=BbDq7xeUzpj8bXfd9N7dh1tw43Ss7xbYpyjoNuwDSrzq&amp;filename_for_metadata=BILLETFestival_COR22F66&amp;offchaindata_platform=Github&amp;keyfile=Paul&amp;repository=CalviOnTheRocks2022</v>
      </c>
      <c r="U1886" s="78" t="str">
        <f t="shared" si="59"/>
        <v>{"name":"#66 Billet Festival",_x000D_
"symbol":"COR22F66",_x000D_
"description":"Billet Festival / Billet NFT Festival - 1 jour Calvi on the Rocks 2022",_x000D_
"seller_fee_basis_points":1000,_x000D_
"image":"https://bafybeigtwaqpxnv4peelqoqyke2jue2dccldq6thr3bk4vz7mt5low4efm.ipfs.nftstorage.link?image_66.webp",_x000D_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86" s="78" t="str">
        <f>formatRow(Tokens!C$2:I$2,Tokens!C1886:I1886)</f>
        <v>"name":"#66 Billet Festival",_x000D_
"symbol":"COR22F66",_x000D_
"description":"Billet Festival / Billet NFT Festival - 1 jour Calvi on the Rocks 2022",_x000D_
"seller_fee_basis_points":1000,_x000D_
"image":"https://bafybeigtwaqpxnv4peelqoqyke2jue2dccldq6thr3bk4vz7mt5low4efm.ipfs.nftstorage.link?image_66.webp",_x000D_
"Issuer":"NfluenT for Calvi On The rocks",_x000D_
"external_url":""</v>
      </c>
      <c r="W1886" s="78" t="str">
        <f>formatRow(Tokens!J$2:AV$2,Tokens!J1886:AV1886,2,"attributes")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86" s="78" t="str">
        <f>formatRow(Tokens!AX$2:BC$2,Tokens!AX1886:BC1886,2,"creators")</f>
        <v>"creators":[{"address":"ncreator",_x000D_
"share":10},{"address":"cotrcrea",_x000D_
"share":90},{"address":"nminer",_x000D_
"share":0}]</v>
      </c>
      <c r="Y1886" s="78" t="str">
        <f>formatRow(Tokens!BD$2:BI$2,Tokens!BD1886:BI1886,2,"files")</f>
        <v>"files":[]</v>
      </c>
      <c r="Z1886" s="78"/>
      <c r="AA1886" s="78"/>
      <c r="AB1886" s="78"/>
      <c r="AC1886" s="78" t="str">
        <f>formatRow(Tokens!BJ$2:BK$2,Tokens!BJ1886:BK1886,0,"collection")</f>
        <v>"collection":{"name":"BILLET Festival",_x000D_
"family":"Calvi On The Rocks"}</v>
      </c>
      <c r="AD1886" s="1" t="str">
        <f>formatRow(Tokens!BN$2:BR$2,Tokens!BN1886:BR1886,0,"marketplace")</f>
        <v>"marketplace":{"initial_price":"73,5",_x000D_
"reservation_price":"",_x000D_
"duration":"",_x000D_
"max_mint":1,_x000D_
"sell_date":"25/06/2022"}</v>
      </c>
      <c r="AE1886" s="1"/>
    </row>
    <row r="1887" spans="4:31" ht="14.25" customHeight="1" x14ac:dyDescent="0.3">
      <c r="D1887" s="1">
        <f>Tokens!B1887</f>
        <v>67</v>
      </c>
      <c r="E1887" s="17" t="str">
        <f>IF(Tokens!C1887="","",Tokens!C1887)</f>
        <v>#67 Billet Festival</v>
      </c>
      <c r="F1887" s="79">
        <v>44736.519571759258</v>
      </c>
      <c r="G1887" t="s">
        <v>3532</v>
      </c>
      <c r="H1887" s="80" t="s">
        <v>3533</v>
      </c>
      <c r="I1887" s="2" t="s">
        <v>3534</v>
      </c>
      <c r="J1887" s="2" t="s">
        <v>3535</v>
      </c>
      <c r="K1887" s="2" t="s">
        <v>3536</v>
      </c>
      <c r="M1887"/>
      <c r="N1887">
        <v>20.997406099999999</v>
      </c>
      <c r="O1887" s="15">
        <f t="shared" si="58"/>
        <v>-0.45439684199996427</v>
      </c>
      <c r="P1887" s="18" t="str">
        <f>IF(F1887="stop","",IF(F1887&lt;&gt;"",HYPERLINK(Settings!$B$5 &amp; "/manage/?network=" &amp; LOWER(B$8) &amp; "&amp;search=token&amp;account=" &amp; ToMint!$B$5 &amp; "&amp;view=" &amp; ToMint!J1887,"TokenSol"),""))</f>
        <v>TokenSol</v>
      </c>
      <c r="Q1887" s="2"/>
      <c r="R1887" s="2"/>
      <c r="S1887" s="11"/>
      <c r="T1887" s="78" t="str">
        <f>"owner=" &amp; Tokens!BS1887 &amp; "&amp;filename_for_metadata=" &amp; Tokens!BT1887 &amp; "&amp;offchaindata_platform=" &amp; $B$17 &amp; "&amp;keyfile=" &amp; $B$5 &amp;  "&amp;repository=" &amp; $B$18</f>
        <v>owner=BbDq7xeUzpj8bXfd9N7dh1tw43Ss7xbYpyjoNuwDSrzq&amp;filename_for_metadata=BILLETFestival_COR22F67&amp;offchaindata_platform=Github&amp;keyfile=Paul&amp;repository=CalviOnTheRocks2022</v>
      </c>
      <c r="U1887" s="78" t="str">
        <f t="shared" si="59"/>
        <v>{"name":"#67 Billet Festival",_x000D_
"symbol":"COR22F67",_x000D_
"description":"Billet Festival / Billet NFT Festival - 1 jour Calvi on the Rocks 2022",_x000D_
"seller_fee_basis_points":1000,_x000D_
"image":"https://bafybeihopovum6vaumkj7rkk6uvipluz752zy5zfcb76rxekeylrasekau.ipfs.nftstorage.link?image_67.webp",_x000D_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87" s="78" t="str">
        <f>formatRow(Tokens!C$2:I$2,Tokens!C1887:I1887)</f>
        <v>"name":"#67 Billet Festival",_x000D_
"symbol":"COR22F67",_x000D_
"description":"Billet Festival / Billet NFT Festival - 1 jour Calvi on the Rocks 2022",_x000D_
"seller_fee_basis_points":1000,_x000D_
"image":"https://bafybeihopovum6vaumkj7rkk6uvipluz752zy5zfcb76rxekeylrasekau.ipfs.nftstorage.link?image_67.webp",_x000D_
"Issuer":"NfluenT for Calvi On The rocks",_x000D_
"external_url":""</v>
      </c>
      <c r="W1887" s="78" t="str">
        <f>formatRow(Tokens!J$2:AV$2,Tokens!J1887:AV1887,2,"attributes")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87" s="78" t="str">
        <f>formatRow(Tokens!AX$2:BC$2,Tokens!AX1887:BC1887,2,"creators")</f>
        <v>"creators":[{"address":"ncreator",_x000D_
"share":10},{"address":"cotrcrea",_x000D_
"share":90},{"address":"nminer",_x000D_
"share":0}]</v>
      </c>
      <c r="Y1887" s="78" t="str">
        <f>formatRow(Tokens!BD$2:BI$2,Tokens!BD1887:BI1887,2,"files")</f>
        <v>"files":[]</v>
      </c>
      <c r="Z1887" s="78"/>
      <c r="AA1887" s="78"/>
      <c r="AB1887" s="78"/>
      <c r="AC1887" s="78" t="str">
        <f>formatRow(Tokens!BJ$2:BK$2,Tokens!BJ1887:BK1887,0,"collection")</f>
        <v>"collection":{"name":"BILLET Festival",_x000D_
"family":"Calvi On The Rocks"}</v>
      </c>
      <c r="AD1887" s="1" t="str">
        <f>formatRow(Tokens!BN$2:BR$2,Tokens!BN1887:BR1887,0,"marketplace")</f>
        <v>"marketplace":{"initial_price":"73,5",_x000D_
"reservation_price":"",_x000D_
"duration":"",_x000D_
"max_mint":1,_x000D_
"sell_date":"25/06/2022"}</v>
      </c>
      <c r="AE1887" s="1"/>
    </row>
    <row r="1888" spans="4:31" ht="14.25" customHeight="1" x14ac:dyDescent="0.3">
      <c r="D1888" s="1">
        <f>Tokens!B1888</f>
        <v>68</v>
      </c>
      <c r="E1888" s="17" t="str">
        <f>IF(Tokens!C1888="","",Tokens!C1888)</f>
        <v>#68 Billet Festival</v>
      </c>
      <c r="F1888" s="79">
        <v>44736.519861111112</v>
      </c>
      <c r="G1888" t="s">
        <v>3537</v>
      </c>
      <c r="H1888" s="80" t="s">
        <v>3538</v>
      </c>
      <c r="I1888" s="2" t="s">
        <v>3539</v>
      </c>
      <c r="J1888" s="2" t="s">
        <v>3540</v>
      </c>
      <c r="K1888" s="2" t="s">
        <v>3541</v>
      </c>
      <c r="M1888"/>
      <c r="N1888">
        <v>20.9854199</v>
      </c>
      <c r="O1888" s="15">
        <f t="shared" si="58"/>
        <v>-0.45439684199996427</v>
      </c>
      <c r="P1888" s="18" t="str">
        <f>IF(F1888="stop","",IF(F1888&lt;&gt;"",HYPERLINK(Settings!$B$5 &amp; "/manage/?network=" &amp; LOWER(B$8) &amp; "&amp;search=token&amp;account=" &amp; ToMint!$B$5 &amp; "&amp;view=" &amp; ToMint!J1888,"TokenSol"),""))</f>
        <v>TokenSol</v>
      </c>
      <c r="Q1888" s="2"/>
      <c r="R1888" s="2"/>
      <c r="S1888" s="11"/>
      <c r="T1888" s="78" t="str">
        <f>"owner=" &amp; Tokens!BS1888 &amp; "&amp;filename_for_metadata=" &amp; Tokens!BT1888 &amp; "&amp;offchaindata_platform=" &amp; $B$17 &amp; "&amp;keyfile=" &amp; $B$5 &amp;  "&amp;repository=" &amp; $B$18</f>
        <v>owner=BbDq7xeUzpj8bXfd9N7dh1tw43Ss7xbYpyjoNuwDSrzq&amp;filename_for_metadata=BILLETFestival_COR22F68&amp;offchaindata_platform=Github&amp;keyfile=Paul&amp;repository=CalviOnTheRocks2022</v>
      </c>
      <c r="U1888" s="78" t="str">
        <f t="shared" si="59"/>
        <v>{"name":"#68 Billet Festival",_x000D_
"symbol":"COR22F68",_x000D_
"description":"Billet Festival / Billet NFT Festival - 1 jour Calvi on the Rocks 2022",_x000D_
"seller_fee_basis_points":1000,_x000D_
"image":"https://bafybeihixvj3qyohmrrsotlgomdybizo3dacr33u6attzgptnxycfhdcfy.ipfs.nftstorage.link?image_68.webp",_x000D_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88" s="78" t="str">
        <f>formatRow(Tokens!C$2:I$2,Tokens!C1888:I1888)</f>
        <v>"name":"#68 Billet Festival",_x000D_
"symbol":"COR22F68",_x000D_
"description":"Billet Festival / Billet NFT Festival - 1 jour Calvi on the Rocks 2022",_x000D_
"seller_fee_basis_points":1000,_x000D_
"image":"https://bafybeihixvj3qyohmrrsotlgomdybizo3dacr33u6attzgptnxycfhdcfy.ipfs.nftstorage.link?image_68.webp",_x000D_
"Issuer":"NfluenT for Calvi On The rocks",_x000D_
"external_url":""</v>
      </c>
      <c r="W1888" s="78" t="str">
        <f>formatRow(Tokens!J$2:AV$2,Tokens!J1888:AV1888,2,"attributes")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88" s="78" t="str">
        <f>formatRow(Tokens!AX$2:BC$2,Tokens!AX1888:BC1888,2,"creators")</f>
        <v>"creators":[{"address":"ncreator",_x000D_
"share":10},{"address":"cotrcrea",_x000D_
"share":90},{"address":"nminer",_x000D_
"share":0}]</v>
      </c>
      <c r="Y1888" s="78" t="str">
        <f>formatRow(Tokens!BD$2:BI$2,Tokens!BD1888:BI1888,2,"files")</f>
        <v>"files":[]</v>
      </c>
      <c r="Z1888" s="78"/>
      <c r="AA1888" s="78"/>
      <c r="AB1888" s="78"/>
      <c r="AC1888" s="78" t="str">
        <f>formatRow(Tokens!BJ$2:BK$2,Tokens!BJ1888:BK1888,0,"collection")</f>
        <v>"collection":{"name":"BILLET Festival",_x000D_
"family":"Calvi On The Rocks"}</v>
      </c>
      <c r="AD1888" s="1" t="str">
        <f>formatRow(Tokens!BN$2:BR$2,Tokens!BN1888:BR1888,0,"marketplace")</f>
        <v>"marketplace":{"initial_price":"73,5",_x000D_
"reservation_price":"",_x000D_
"duration":"",_x000D_
"max_mint":1,_x000D_
"sell_date":"25/06/2022"}</v>
      </c>
      <c r="AE1888" s="1"/>
    </row>
    <row r="1889" spans="4:31" ht="14.25" customHeight="1" x14ac:dyDescent="0.3">
      <c r="D1889" s="1">
        <f>Tokens!B1889</f>
        <v>69</v>
      </c>
      <c r="E1889" s="17" t="str">
        <f>IF(Tokens!C1889="","",Tokens!C1889)</f>
        <v>#69 Billet Festival</v>
      </c>
      <c r="F1889" s="79">
        <v>44736.520173611112</v>
      </c>
      <c r="G1889" t="s">
        <v>3542</v>
      </c>
      <c r="H1889" s="80" t="s">
        <v>3543</v>
      </c>
      <c r="I1889" s="2" t="s">
        <v>3544</v>
      </c>
      <c r="J1889" s="2" t="s">
        <v>3545</v>
      </c>
      <c r="K1889" s="2" t="s">
        <v>3546</v>
      </c>
      <c r="M1889"/>
      <c r="N1889">
        <v>20.973433700000001</v>
      </c>
      <c r="O1889" s="15">
        <f t="shared" si="58"/>
        <v>-0.45439684199996427</v>
      </c>
      <c r="P1889" s="18" t="str">
        <f>IF(F1889="stop","",IF(F1889&lt;&gt;"",HYPERLINK(Settings!$B$5 &amp; "/manage/?network=" &amp; LOWER(B$8) &amp; "&amp;search=token&amp;account=" &amp; ToMint!$B$5 &amp; "&amp;view=" &amp; ToMint!J1889,"TokenSol"),""))</f>
        <v>TokenSol</v>
      </c>
      <c r="Q1889" s="2"/>
      <c r="R1889" s="2"/>
      <c r="S1889" s="11"/>
      <c r="T1889" s="78" t="str">
        <f>"owner=" &amp; Tokens!BS1889 &amp; "&amp;filename_for_metadata=" &amp; Tokens!BT1889 &amp; "&amp;offchaindata_platform=" &amp; $B$17 &amp; "&amp;keyfile=" &amp; $B$5 &amp;  "&amp;repository=" &amp; $B$18</f>
        <v>owner=BbDq7xeUzpj8bXfd9N7dh1tw43Ss7xbYpyjoNuwDSrzq&amp;filename_for_metadata=BILLETFestival_COR22F69&amp;offchaindata_platform=Github&amp;keyfile=Paul&amp;repository=CalviOnTheRocks2022</v>
      </c>
      <c r="U1889" s="78" t="str">
        <f t="shared" si="59"/>
        <v>{"name":"#69 Billet Festival",_x000D_
"symbol":"COR22F69",_x000D_
"description":"Billet Festival / Billet NFT Festival - 1 jour Calvi on the Rocks 2022",_x000D_
"seller_fee_basis_points":1000,_x000D_
"image":"https://bafybeiainy5ynkpdbukwkxjbqvsxpngmdjqm6v2q6hwnhobg33kdqiy4om.ipfs.nftstorage.link?image_69.webp",_x000D_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89" s="78" t="str">
        <f>formatRow(Tokens!C$2:I$2,Tokens!C1889:I1889)</f>
        <v>"name":"#69 Billet Festival",_x000D_
"symbol":"COR22F69",_x000D_
"description":"Billet Festival / Billet NFT Festival - 1 jour Calvi on the Rocks 2022",_x000D_
"seller_fee_basis_points":1000,_x000D_
"image":"https://bafybeiainy5ynkpdbukwkxjbqvsxpngmdjqm6v2q6hwnhobg33kdqiy4om.ipfs.nftstorage.link?image_69.webp",_x000D_
"Issuer":"NfluenT for Calvi On The rocks",_x000D_
"external_url":""</v>
      </c>
      <c r="W1889" s="78" t="str">
        <f>formatRow(Tokens!J$2:AV$2,Tokens!J1889:AV1889,2,"attributes")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89" s="78" t="str">
        <f>formatRow(Tokens!AX$2:BC$2,Tokens!AX1889:BC1889,2,"creators")</f>
        <v>"creators":[{"address":"ncreator",_x000D_
"share":10},{"address":"cotrcrea",_x000D_
"share":90},{"address":"nminer",_x000D_
"share":0}]</v>
      </c>
      <c r="Y1889" s="78" t="str">
        <f>formatRow(Tokens!BD$2:BI$2,Tokens!BD1889:BI1889,2,"files")</f>
        <v>"files":[]</v>
      </c>
      <c r="Z1889" s="78"/>
      <c r="AA1889" s="78"/>
      <c r="AB1889" s="78"/>
      <c r="AC1889" s="78" t="str">
        <f>formatRow(Tokens!BJ$2:BK$2,Tokens!BJ1889:BK1889,0,"collection")</f>
        <v>"collection":{"name":"BILLET Festival",_x000D_
"family":"Calvi On The Rocks"}</v>
      </c>
      <c r="AD1889" s="1" t="str">
        <f>formatRow(Tokens!BN$2:BR$2,Tokens!BN1889:BR1889,0,"marketplace")</f>
        <v>"marketplace":{"initial_price":"73,5",_x000D_
"reservation_price":"",_x000D_
"duration":"",_x000D_
"max_mint":1,_x000D_
"sell_date":"25/06/2022"}</v>
      </c>
      <c r="AE1889" s="1"/>
    </row>
    <row r="1890" spans="4:31" ht="14.25" customHeight="1" x14ac:dyDescent="0.3">
      <c r="D1890" s="1">
        <f>Tokens!B1890</f>
        <v>70</v>
      </c>
      <c r="E1890" s="17" t="str">
        <f>IF(Tokens!C1890="","",Tokens!C1890)</f>
        <v>#70 Billet Festival</v>
      </c>
      <c r="F1890" s="79">
        <v>44736.520624999997</v>
      </c>
      <c r="G1890" t="s">
        <v>3547</v>
      </c>
      <c r="H1890" s="80" t="s">
        <v>3548</v>
      </c>
      <c r="I1890" s="2" t="s">
        <v>3549</v>
      </c>
      <c r="J1890" s="2" t="s">
        <v>3550</v>
      </c>
      <c r="K1890" s="2" t="s">
        <v>3551</v>
      </c>
      <c r="M1890"/>
      <c r="N1890">
        <v>20.961447499999998</v>
      </c>
      <c r="O1890" s="15">
        <f t="shared" si="58"/>
        <v>-0.45439684200009894</v>
      </c>
      <c r="P1890" s="18" t="str">
        <f>IF(F1890="stop","",IF(F1890&lt;&gt;"",HYPERLINK(Settings!$B$5 &amp; "/manage/?network=" &amp; LOWER(B$8) &amp; "&amp;search=token&amp;account=" &amp; ToMint!$B$5 &amp; "&amp;view=" &amp; ToMint!J1890,"TokenSol"),""))</f>
        <v>TokenSol</v>
      </c>
      <c r="Q1890" s="2"/>
      <c r="R1890" s="2"/>
      <c r="S1890" s="11"/>
      <c r="T1890" s="78" t="str">
        <f>"owner=" &amp; Tokens!BS1890 &amp; "&amp;filename_for_metadata=" &amp; Tokens!BT1890 &amp; "&amp;offchaindata_platform=" &amp; $B$17 &amp; "&amp;keyfile=" &amp; $B$5 &amp;  "&amp;repository=" &amp; $B$18</f>
        <v>owner=BbDq7xeUzpj8bXfd9N7dh1tw43Ss7xbYpyjoNuwDSrzq&amp;filename_for_metadata=BILLETFestival_COR22F70&amp;offchaindata_platform=Github&amp;keyfile=Paul&amp;repository=CalviOnTheRocks2022</v>
      </c>
      <c r="U1890" s="78" t="str">
        <f t="shared" si="59"/>
        <v>{"name":"#70 Billet Festival",_x000D_
"symbol":"COR22F70",_x000D_
"description":"Billet Festival / Billet NFT Festival - 1 jour Calvi on the Rocks 2022",_x000D_
"seller_fee_basis_points":1000,_x000D_
"image":"https://bafybeieaxmwcdfhl6w2jcqglbgogqfkwee6nzksjvfw62fzgzz6smtwxia.ipfs.nftstorage.link?image_70.webp",_x000D_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90" s="78" t="str">
        <f>formatRow(Tokens!C$2:I$2,Tokens!C1890:I1890)</f>
        <v>"name":"#70 Billet Festival",_x000D_
"symbol":"COR22F70",_x000D_
"description":"Billet Festival / Billet NFT Festival - 1 jour Calvi on the Rocks 2022",_x000D_
"seller_fee_basis_points":1000,_x000D_
"image":"https://bafybeieaxmwcdfhl6w2jcqglbgogqfkwee6nzksjvfw62fzgzz6smtwxia.ipfs.nftstorage.link?image_70.webp",_x000D_
"Issuer":"NfluenT for Calvi On The rocks",_x000D_
"external_url":""</v>
      </c>
      <c r="W1890" s="78" t="str">
        <f>formatRow(Tokens!J$2:AV$2,Tokens!J1890:AV1890,2,"attributes")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90" s="78" t="str">
        <f>formatRow(Tokens!AX$2:BC$2,Tokens!AX1890:BC1890,2,"creators")</f>
        <v>"creators":[{"address":"ncreator",_x000D_
"share":10},{"address":"cotrcrea",_x000D_
"share":90},{"address":"nminer",_x000D_
"share":0}]</v>
      </c>
      <c r="Y1890" s="78" t="str">
        <f>formatRow(Tokens!BD$2:BI$2,Tokens!BD1890:BI1890,2,"files")</f>
        <v>"files":[]</v>
      </c>
      <c r="Z1890" s="78"/>
      <c r="AA1890" s="78"/>
      <c r="AB1890" s="78"/>
      <c r="AC1890" s="78" t="str">
        <f>formatRow(Tokens!BJ$2:BK$2,Tokens!BJ1890:BK1890,0,"collection")</f>
        <v>"collection":{"name":"BILLET Festival",_x000D_
"family":"Calvi On The Rocks"}</v>
      </c>
      <c r="AD1890" s="1" t="str">
        <f>formatRow(Tokens!BN$2:BR$2,Tokens!BN1890:BR1890,0,"marketplace")</f>
        <v>"marketplace":{"initial_price":"73,5",_x000D_
"reservation_price":"",_x000D_
"duration":"",_x000D_
"max_mint":1,_x000D_
"sell_date":"25/06/2022"}</v>
      </c>
      <c r="AE1890" s="1"/>
    </row>
    <row r="1891" spans="4:31" ht="14.25" customHeight="1" x14ac:dyDescent="0.3">
      <c r="D1891" s="1">
        <f>Tokens!B1891</f>
        <v>71</v>
      </c>
      <c r="E1891" s="17" t="str">
        <f>IF(Tokens!C1891="","",Tokens!C1891)</f>
        <v>#71 Billet Festival</v>
      </c>
      <c r="F1891" s="79">
        <v>44736.521064814813</v>
      </c>
      <c r="G1891" t="s">
        <v>3552</v>
      </c>
      <c r="H1891" s="80" t="s">
        <v>3553</v>
      </c>
      <c r="I1891" s="2" t="s">
        <v>3554</v>
      </c>
      <c r="J1891" s="2" t="s">
        <v>3555</v>
      </c>
      <c r="K1891" s="2" t="s">
        <v>3556</v>
      </c>
      <c r="M1891"/>
      <c r="N1891">
        <v>20.949461299999999</v>
      </c>
      <c r="O1891" s="15">
        <f t="shared" si="58"/>
        <v>-0.45439684199996427</v>
      </c>
      <c r="P1891" s="18" t="str">
        <f>IF(F1891="stop","",IF(F1891&lt;&gt;"",HYPERLINK(Settings!$B$5 &amp; "/manage/?network=" &amp; LOWER(B$8) &amp; "&amp;search=token&amp;account=" &amp; ToMint!$B$5 &amp; "&amp;view=" &amp; ToMint!J1891,"TokenSol"),""))</f>
        <v>TokenSol</v>
      </c>
      <c r="Q1891" s="2"/>
      <c r="R1891" s="2"/>
      <c r="S1891" s="11"/>
      <c r="T1891" s="78" t="str">
        <f>"owner=" &amp; Tokens!BS1891 &amp; "&amp;filename_for_metadata=" &amp; Tokens!BT1891 &amp; "&amp;offchaindata_platform=" &amp; $B$17 &amp; "&amp;keyfile=" &amp; $B$5 &amp;  "&amp;repository=" &amp; $B$18</f>
        <v>owner=BbDq7xeUzpj8bXfd9N7dh1tw43Ss7xbYpyjoNuwDSrzq&amp;filename_for_metadata=BILLETFestival_COR22F71&amp;offchaindata_platform=Github&amp;keyfile=Paul&amp;repository=CalviOnTheRocks2022</v>
      </c>
      <c r="U1891" s="78" t="str">
        <f t="shared" si="59"/>
        <v>{"name":"#71 Billet Festival",_x000D_
"symbol":"COR22F71",_x000D_
"description":"Billet Festival / Billet NFT Festival - 1 jour Calvi on the Rocks 2022",_x000D_
"seller_fee_basis_points":1000,_x000D_
"image":"https://bafybeigx4fugvpulzukisrdbfa44asz2ws55mccm2cysgre36uj2mzqgjm.ipfs.nftstorage.link?image_71.webp",_x000D_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91" s="78" t="str">
        <f>formatRow(Tokens!C$2:I$2,Tokens!C1891:I1891)</f>
        <v>"name":"#71 Billet Festival",_x000D_
"symbol":"COR22F71",_x000D_
"description":"Billet Festival / Billet NFT Festival - 1 jour Calvi on the Rocks 2022",_x000D_
"seller_fee_basis_points":1000,_x000D_
"image":"https://bafybeigx4fugvpulzukisrdbfa44asz2ws55mccm2cysgre36uj2mzqgjm.ipfs.nftstorage.link?image_71.webp",_x000D_
"Issuer":"NfluenT for Calvi On The rocks",_x000D_
"external_url":""</v>
      </c>
      <c r="W1891" s="78" t="str">
        <f>formatRow(Tokens!J$2:AV$2,Tokens!J1891:AV1891,2,"attributes")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91" s="78" t="str">
        <f>formatRow(Tokens!AX$2:BC$2,Tokens!AX1891:BC1891,2,"creators")</f>
        <v>"creators":[{"address":"ncreator",_x000D_
"share":10},{"address":"cotrcrea",_x000D_
"share":90},{"address":"nminer",_x000D_
"share":0}]</v>
      </c>
      <c r="Y1891" s="78" t="str">
        <f>formatRow(Tokens!BD$2:BI$2,Tokens!BD1891:BI1891,2,"files")</f>
        <v>"files":[]</v>
      </c>
      <c r="Z1891" s="78"/>
      <c r="AA1891" s="78"/>
      <c r="AB1891" s="78"/>
      <c r="AC1891" s="78" t="str">
        <f>formatRow(Tokens!BJ$2:BK$2,Tokens!BJ1891:BK1891,0,"collection")</f>
        <v>"collection":{"name":"BILLET Festival",_x000D_
"family":"Calvi On The Rocks"}</v>
      </c>
      <c r="AD1891" s="1" t="str">
        <f>formatRow(Tokens!BN$2:BR$2,Tokens!BN1891:BR1891,0,"marketplace")</f>
        <v>"marketplace":{"initial_price":"73,5",_x000D_
"reservation_price":"",_x000D_
"duration":"",_x000D_
"max_mint":1,_x000D_
"sell_date":"25/06/2022"}</v>
      </c>
      <c r="AE1891" s="1"/>
    </row>
    <row r="1892" spans="4:31" ht="14.25" customHeight="1" x14ac:dyDescent="0.3">
      <c r="D1892" s="1">
        <f>Tokens!B1892</f>
        <v>72</v>
      </c>
      <c r="E1892" s="17" t="str">
        <f>IF(Tokens!C1892="","",Tokens!C1892)</f>
        <v>#72 Billet Festival</v>
      </c>
      <c r="F1892" s="79">
        <v>44736.521307870367</v>
      </c>
      <c r="G1892" t="s">
        <v>3557</v>
      </c>
      <c r="H1892" s="80" t="s">
        <v>3558</v>
      </c>
      <c r="I1892" s="2" t="s">
        <v>3559</v>
      </c>
      <c r="J1892" s="2" t="s">
        <v>3560</v>
      </c>
      <c r="K1892" s="2" t="s">
        <v>3561</v>
      </c>
      <c r="M1892"/>
      <c r="N1892">
        <v>20.9374751</v>
      </c>
      <c r="O1892" s="15">
        <f t="shared" si="58"/>
        <v>-0.45439684199996427</v>
      </c>
      <c r="P1892" s="18" t="str">
        <f>IF(F1892="stop","",IF(F1892&lt;&gt;"",HYPERLINK(Settings!$B$5 &amp; "/manage/?network=" &amp; LOWER(B$8) &amp; "&amp;search=token&amp;account=" &amp; ToMint!$B$5 &amp; "&amp;view=" &amp; ToMint!J1892,"TokenSol"),""))</f>
        <v>TokenSol</v>
      </c>
      <c r="Q1892" s="2"/>
      <c r="R1892" s="2"/>
      <c r="S1892" s="11"/>
      <c r="T1892" s="78" t="str">
        <f>"owner=" &amp; Tokens!BS1892 &amp; "&amp;filename_for_metadata=" &amp; Tokens!BT1892 &amp; "&amp;offchaindata_platform=" &amp; $B$17 &amp; "&amp;keyfile=" &amp; $B$5 &amp;  "&amp;repository=" &amp; $B$18</f>
        <v>owner=BbDq7xeUzpj8bXfd9N7dh1tw43Ss7xbYpyjoNuwDSrzq&amp;filename_for_metadata=BILLETFestival_COR22F72&amp;offchaindata_platform=Github&amp;keyfile=Paul&amp;repository=CalviOnTheRocks2022</v>
      </c>
      <c r="U1892" s="78" t="str">
        <f t="shared" si="59"/>
        <v>{"name":"#72 Billet Festival",_x000D_
"symbol":"COR22F72",_x000D_
"description":"Billet Festival / Billet NFT Festival - 1 jour Calvi on the Rocks 2022",_x000D_
"seller_fee_basis_points":1000,_x000D_
"image":"https://bafybeiguznwtf33kwnrvv2uqktw5p2ohdynyj2is7xpyhjcszjej25tzau.ipfs.nftstorage.link?image_72.webp",_x000D_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92" s="78" t="str">
        <f>formatRow(Tokens!C$2:I$2,Tokens!C1892:I1892)</f>
        <v>"name":"#72 Billet Festival",_x000D_
"symbol":"COR22F72",_x000D_
"description":"Billet Festival / Billet NFT Festival - 1 jour Calvi on the Rocks 2022",_x000D_
"seller_fee_basis_points":1000,_x000D_
"image":"https://bafybeiguznwtf33kwnrvv2uqktw5p2ohdynyj2is7xpyhjcszjej25tzau.ipfs.nftstorage.link?image_72.webp",_x000D_
"Issuer":"NfluenT for Calvi On The rocks",_x000D_
"external_url":""</v>
      </c>
      <c r="W1892" s="78" t="str">
        <f>formatRow(Tokens!J$2:AV$2,Tokens!J1892:AV1892,2,"attributes")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92" s="78" t="str">
        <f>formatRow(Tokens!AX$2:BC$2,Tokens!AX1892:BC1892,2,"creators")</f>
        <v>"creators":[{"address":"ncreator",_x000D_
"share":10},{"address":"cotrcrea",_x000D_
"share":90},{"address":"nminer",_x000D_
"share":0}]</v>
      </c>
      <c r="Y1892" s="78" t="str">
        <f>formatRow(Tokens!BD$2:BI$2,Tokens!BD1892:BI1892,2,"files")</f>
        <v>"files":[]</v>
      </c>
      <c r="Z1892" s="78"/>
      <c r="AA1892" s="78"/>
      <c r="AB1892" s="78"/>
      <c r="AC1892" s="78" t="str">
        <f>formatRow(Tokens!BJ$2:BK$2,Tokens!BJ1892:BK1892,0,"collection")</f>
        <v>"collection":{"name":"BILLET Festival",_x000D_
"family":"Calvi On The Rocks"}</v>
      </c>
      <c r="AD1892" s="1" t="str">
        <f>formatRow(Tokens!BN$2:BR$2,Tokens!BN1892:BR1892,0,"marketplace")</f>
        <v>"marketplace":{"initial_price":"73,5",_x000D_
"reservation_price":"",_x000D_
"duration":"",_x000D_
"max_mint":1,_x000D_
"sell_date":"25/06/2022"}</v>
      </c>
      <c r="AE1892" s="1"/>
    </row>
    <row r="1893" spans="4:31" ht="14.25" customHeight="1" x14ac:dyDescent="0.3">
      <c r="D1893" s="1">
        <f>Tokens!B1893</f>
        <v>73</v>
      </c>
      <c r="E1893" s="17" t="str">
        <f>IF(Tokens!C1893="","",Tokens!C1893)</f>
        <v>#73 Billet Festival</v>
      </c>
      <c r="F1893" s="79">
        <v>44736.521539351852</v>
      </c>
      <c r="G1893" t="s">
        <v>3562</v>
      </c>
      <c r="H1893" s="80" t="s">
        <v>3563</v>
      </c>
      <c r="I1893" s="2" t="s">
        <v>3564</v>
      </c>
      <c r="J1893" s="2" t="s">
        <v>3565</v>
      </c>
      <c r="K1893" s="2" t="s">
        <v>3566</v>
      </c>
      <c r="M1893"/>
      <c r="N1893">
        <v>20.925488900000001</v>
      </c>
      <c r="O1893" s="15">
        <f t="shared" ref="O1893:O1956" si="60">IF(AND(ISNUMBER(N1892),ISNUMBER(N1893)),(N1893-N1892)*$O$1,"_")</f>
        <v>-0.45439684199996427</v>
      </c>
      <c r="P1893" s="18" t="str">
        <f>IF(F1893="stop","",IF(F1893&lt;&gt;"",HYPERLINK(Settings!$B$5 &amp; "/manage/?network=" &amp; LOWER(B$8) &amp; "&amp;search=token&amp;account=" &amp; ToMint!$B$5 &amp; "&amp;view=" &amp; ToMint!J1893,"TokenSol"),""))</f>
        <v>TokenSol</v>
      </c>
      <c r="Q1893" s="2"/>
      <c r="R1893" s="2"/>
      <c r="S1893" s="11"/>
      <c r="T1893" s="78" t="str">
        <f>"owner=" &amp; Tokens!BS1893 &amp; "&amp;filename_for_metadata=" &amp; Tokens!BT1893 &amp; "&amp;offchaindata_platform=" &amp; $B$17 &amp; "&amp;keyfile=" &amp; $B$5 &amp;  "&amp;repository=" &amp; $B$18</f>
        <v>owner=BbDq7xeUzpj8bXfd9N7dh1tw43Ss7xbYpyjoNuwDSrzq&amp;filename_for_metadata=BILLETFestival_COR22F73&amp;offchaindata_platform=Github&amp;keyfile=Paul&amp;repository=CalviOnTheRocks2022</v>
      </c>
      <c r="U1893" s="78" t="str">
        <f t="shared" si="59"/>
        <v>{"name":"#73 Billet Festival",_x000D_
"symbol":"COR22F73",_x000D_
"description":"Billet Festival / Billet NFT Festival - 1 jour Calvi on the Rocks 2022",_x000D_
"seller_fee_basis_points":1000,_x000D_
"image":"https://bafybeiftaos3zyq2ire7dazt7psw3dj2vb2zvj2g3ut3pykiai3kuvsre4.ipfs.nftstorage.link?image_73.webp",_x000D_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93" s="78" t="str">
        <f>formatRow(Tokens!C$2:I$2,Tokens!C1893:I1893)</f>
        <v>"name":"#73 Billet Festival",_x000D_
"symbol":"COR22F73",_x000D_
"description":"Billet Festival / Billet NFT Festival - 1 jour Calvi on the Rocks 2022",_x000D_
"seller_fee_basis_points":1000,_x000D_
"image":"https://bafybeiftaos3zyq2ire7dazt7psw3dj2vb2zvj2g3ut3pykiai3kuvsre4.ipfs.nftstorage.link?image_73.webp",_x000D_
"Issuer":"NfluenT for Calvi On The rocks",_x000D_
"external_url":""</v>
      </c>
      <c r="W1893" s="78" t="str">
        <f>formatRow(Tokens!J$2:AV$2,Tokens!J1893:AV1893,2,"attributes")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93" s="78" t="str">
        <f>formatRow(Tokens!AX$2:BC$2,Tokens!AX1893:BC1893,2,"creators")</f>
        <v>"creators":[{"address":"ncreator",_x000D_
"share":10},{"address":"cotrcrea",_x000D_
"share":90},{"address":"nminer",_x000D_
"share":0}]</v>
      </c>
      <c r="Y1893" s="78" t="str">
        <f>formatRow(Tokens!BD$2:BI$2,Tokens!BD1893:BI1893,2,"files")</f>
        <v>"files":[]</v>
      </c>
      <c r="Z1893" s="78"/>
      <c r="AA1893" s="78"/>
      <c r="AB1893" s="78"/>
      <c r="AC1893" s="78" t="str">
        <f>formatRow(Tokens!BJ$2:BK$2,Tokens!BJ1893:BK1893,0,"collection")</f>
        <v>"collection":{"name":"BILLET Festival",_x000D_
"family":"Calvi On The Rocks"}</v>
      </c>
      <c r="AD1893" s="1" t="str">
        <f>formatRow(Tokens!BN$2:BR$2,Tokens!BN1893:BR1893,0,"marketplace")</f>
        <v>"marketplace":{"initial_price":"73,5",_x000D_
"reservation_price":"",_x000D_
"duration":"",_x000D_
"max_mint":1,_x000D_
"sell_date":"25/06/2022"}</v>
      </c>
      <c r="AE1893" s="1"/>
    </row>
    <row r="1894" spans="4:31" ht="14.25" customHeight="1" x14ac:dyDescent="0.3">
      <c r="D1894" s="1">
        <f>Tokens!B1894</f>
        <v>74</v>
      </c>
      <c r="E1894" s="17" t="str">
        <f>IF(Tokens!C1894="","",Tokens!C1894)</f>
        <v>#74 Billet Festival</v>
      </c>
      <c r="F1894" s="79">
        <v>44736.521932870368</v>
      </c>
      <c r="G1894" t="s">
        <v>3567</v>
      </c>
      <c r="H1894" s="80" t="s">
        <v>3568</v>
      </c>
      <c r="I1894" s="2" t="s">
        <v>3569</v>
      </c>
      <c r="J1894" s="2" t="s">
        <v>3570</v>
      </c>
      <c r="K1894" s="2" t="s">
        <v>3571</v>
      </c>
      <c r="M1894"/>
      <c r="N1894">
        <v>20.913502699999999</v>
      </c>
      <c r="O1894" s="15">
        <f t="shared" si="60"/>
        <v>-0.45439684200009894</v>
      </c>
      <c r="P1894" s="18" t="str">
        <f>IF(F1894="stop","",IF(F1894&lt;&gt;"",HYPERLINK(Settings!$B$5 &amp; "/manage/?network=" &amp; LOWER(B$8) &amp; "&amp;search=token&amp;account=" &amp; ToMint!$B$5 &amp; "&amp;view=" &amp; ToMint!J1894,"TokenSol"),""))</f>
        <v>TokenSol</v>
      </c>
      <c r="Q1894" s="2"/>
      <c r="R1894" s="2"/>
      <c r="S1894" s="11"/>
      <c r="T1894" s="78" t="str">
        <f>"owner=" &amp; Tokens!BS1894 &amp; "&amp;filename_for_metadata=" &amp; Tokens!BT1894 &amp; "&amp;offchaindata_platform=" &amp; $B$17 &amp; "&amp;keyfile=" &amp; $B$5 &amp;  "&amp;repository=" &amp; $B$18</f>
        <v>owner=BbDq7xeUzpj8bXfd9N7dh1tw43Ss7xbYpyjoNuwDSrzq&amp;filename_for_metadata=BILLETFestival_COR22F74&amp;offchaindata_platform=Github&amp;keyfile=Paul&amp;repository=CalviOnTheRocks2022</v>
      </c>
      <c r="U1894" s="78" t="str">
        <f t="shared" si="59"/>
        <v>{"name":"#74 Billet Festival",_x000D_
"symbol":"COR22F74",_x000D_
"description":"Billet Festival / Billet NFT Festival - 1 jour Calvi on the Rocks 2022",_x000D_
"seller_fee_basis_points":1000,_x000D_
"image":"https://bafybeiayisatavkgoujd46vf4m2rhmytv5p7ywoh36dagdb57dynxufvhq.ipfs.nftstorage.link?image_74.webp",_x000D_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94" s="78" t="str">
        <f>formatRow(Tokens!C$2:I$2,Tokens!C1894:I1894)</f>
        <v>"name":"#74 Billet Festival",_x000D_
"symbol":"COR22F74",_x000D_
"description":"Billet Festival / Billet NFT Festival - 1 jour Calvi on the Rocks 2022",_x000D_
"seller_fee_basis_points":1000,_x000D_
"image":"https://bafybeiayisatavkgoujd46vf4m2rhmytv5p7ywoh36dagdb57dynxufvhq.ipfs.nftstorage.link?image_74.webp",_x000D_
"Issuer":"NfluenT for Calvi On The rocks",_x000D_
"external_url":""</v>
      </c>
      <c r="W1894" s="78" t="str">
        <f>formatRow(Tokens!J$2:AV$2,Tokens!J1894:AV1894,2,"attributes")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94" s="78" t="str">
        <f>formatRow(Tokens!AX$2:BC$2,Tokens!AX1894:BC1894,2,"creators")</f>
        <v>"creators":[{"address":"ncreator",_x000D_
"share":10},{"address":"cotrcrea",_x000D_
"share":90},{"address":"nminer",_x000D_
"share":0}]</v>
      </c>
      <c r="Y1894" s="78" t="str">
        <f>formatRow(Tokens!BD$2:BI$2,Tokens!BD1894:BI1894,2,"files")</f>
        <v>"files":[]</v>
      </c>
      <c r="Z1894" s="78"/>
      <c r="AA1894" s="78"/>
      <c r="AB1894" s="78"/>
      <c r="AC1894" s="78" t="str">
        <f>formatRow(Tokens!BJ$2:BK$2,Tokens!BJ1894:BK1894,0,"collection")</f>
        <v>"collection":{"name":"BILLET Festival",_x000D_
"family":"Calvi On The Rocks"}</v>
      </c>
      <c r="AD1894" s="1" t="str">
        <f>formatRow(Tokens!BN$2:BR$2,Tokens!BN1894:BR1894,0,"marketplace")</f>
        <v>"marketplace":{"initial_price":"73,5",_x000D_
"reservation_price":"",_x000D_
"duration":"",_x000D_
"max_mint":1,_x000D_
"sell_date":"25/06/2022"}</v>
      </c>
      <c r="AE1894" s="1"/>
    </row>
    <row r="1895" spans="4:31" ht="14.25" customHeight="1" x14ac:dyDescent="0.3">
      <c r="D1895" s="1">
        <f>Tokens!B1895</f>
        <v>75</v>
      </c>
      <c r="E1895" s="17" t="str">
        <f>IF(Tokens!C1895="","",Tokens!C1895)</f>
        <v>#75 Billet Festival</v>
      </c>
      <c r="F1895" s="79">
        <v>44736.522175925929</v>
      </c>
      <c r="G1895" t="s">
        <v>3572</v>
      </c>
      <c r="H1895" s="80" t="s">
        <v>3573</v>
      </c>
      <c r="I1895" s="2" t="s">
        <v>3574</v>
      </c>
      <c r="J1895" s="2" t="s">
        <v>3575</v>
      </c>
      <c r="K1895" s="2" t="s">
        <v>3576</v>
      </c>
      <c r="M1895"/>
      <c r="N1895">
        <v>20.9015165</v>
      </c>
      <c r="O1895" s="15">
        <f t="shared" si="60"/>
        <v>-0.45439684199996427</v>
      </c>
      <c r="P1895" s="18" t="str">
        <f>IF(F1895="stop","",IF(F1895&lt;&gt;"",HYPERLINK(Settings!$B$5 &amp; "/manage/?network=" &amp; LOWER(B$8) &amp; "&amp;search=token&amp;account=" &amp; ToMint!$B$5 &amp; "&amp;view=" &amp; ToMint!J1895,"TokenSol"),""))</f>
        <v>TokenSol</v>
      </c>
      <c r="Q1895" s="2"/>
      <c r="R1895" s="2"/>
      <c r="S1895" s="11"/>
      <c r="T1895" s="78" t="str">
        <f>"owner=" &amp; Tokens!BS1895 &amp; "&amp;filename_for_metadata=" &amp; Tokens!BT1895 &amp; "&amp;offchaindata_platform=" &amp; $B$17 &amp; "&amp;keyfile=" &amp; $B$5 &amp;  "&amp;repository=" &amp; $B$18</f>
        <v>owner=BbDq7xeUzpj8bXfd9N7dh1tw43Ss7xbYpyjoNuwDSrzq&amp;filename_for_metadata=BILLETFestival_COR22F75&amp;offchaindata_platform=Github&amp;keyfile=Paul&amp;repository=CalviOnTheRocks2022</v>
      </c>
      <c r="U1895" s="78" t="str">
        <f t="shared" si="59"/>
        <v>{"name":"#75 Billet Festival",_x000D_
"symbol":"COR22F75",_x000D_
"description":"Billet Festival / Billet NFT Festival - 1 jour Calvi on the Rocks 2022",_x000D_
"seller_fee_basis_points":1000,_x000D_
"image":"https://bafybeibgczzbayta2xmzfc5bkxeih2w7t3vmzqpk2yj4qpbwce427yhq44.ipfs.nftstorage.link?image_75.webp",_x000D_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95" s="78" t="str">
        <f>formatRow(Tokens!C$2:I$2,Tokens!C1895:I1895)</f>
        <v>"name":"#75 Billet Festival",_x000D_
"symbol":"COR22F75",_x000D_
"description":"Billet Festival / Billet NFT Festival - 1 jour Calvi on the Rocks 2022",_x000D_
"seller_fee_basis_points":1000,_x000D_
"image":"https://bafybeibgczzbayta2xmzfc5bkxeih2w7t3vmzqpk2yj4qpbwce427yhq44.ipfs.nftstorage.link?image_75.webp",_x000D_
"Issuer":"NfluenT for Calvi On The rocks",_x000D_
"external_url":""</v>
      </c>
      <c r="W1895" s="78" t="str">
        <f>formatRow(Tokens!J$2:AV$2,Tokens!J1895:AV1895,2,"attributes")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95" s="78" t="str">
        <f>formatRow(Tokens!AX$2:BC$2,Tokens!AX1895:BC1895,2,"creators")</f>
        <v>"creators":[{"address":"ncreator",_x000D_
"share":10},{"address":"cotrcrea",_x000D_
"share":90},{"address":"nminer",_x000D_
"share":0}]</v>
      </c>
      <c r="Y1895" s="78" t="str">
        <f>formatRow(Tokens!BD$2:BI$2,Tokens!BD1895:BI1895,2,"files")</f>
        <v>"files":[]</v>
      </c>
      <c r="Z1895" s="78"/>
      <c r="AA1895" s="78"/>
      <c r="AB1895" s="78"/>
      <c r="AC1895" s="78" t="str">
        <f>formatRow(Tokens!BJ$2:BK$2,Tokens!BJ1895:BK1895,0,"collection")</f>
        <v>"collection":{"name":"BILLET Festival",_x000D_
"family":"Calvi On The Rocks"}</v>
      </c>
      <c r="AD1895" s="1" t="str">
        <f>formatRow(Tokens!BN$2:BR$2,Tokens!BN1895:BR1895,0,"marketplace")</f>
        <v>"marketplace":{"initial_price":"73,5",_x000D_
"reservation_price":"",_x000D_
"duration":"",_x000D_
"max_mint":1,_x000D_
"sell_date":"25/06/2022"}</v>
      </c>
      <c r="AE1895" s="1"/>
    </row>
    <row r="1896" spans="4:31" ht="14.25" customHeight="1" x14ac:dyDescent="0.3">
      <c r="D1896" s="1">
        <f>Tokens!B1896</f>
        <v>76</v>
      </c>
      <c r="E1896" s="17" t="str">
        <f>IF(Tokens!C1896="","",Tokens!C1896)</f>
        <v>#76 Billet Festival</v>
      </c>
      <c r="F1896" s="79">
        <v>44736.522569444445</v>
      </c>
      <c r="G1896" t="s">
        <v>3577</v>
      </c>
      <c r="H1896" s="80" t="s">
        <v>3578</v>
      </c>
      <c r="I1896" s="2" t="s">
        <v>3579</v>
      </c>
      <c r="J1896" s="2" t="s">
        <v>3580</v>
      </c>
      <c r="K1896" s="2" t="s">
        <v>3581</v>
      </c>
      <c r="M1896"/>
      <c r="N1896">
        <v>20.889530300000001</v>
      </c>
      <c r="O1896" s="15">
        <f t="shared" si="60"/>
        <v>-0.45439684199996427</v>
      </c>
      <c r="P1896" s="18" t="str">
        <f>IF(F1896="stop","",IF(F1896&lt;&gt;"",HYPERLINK(Settings!$B$5 &amp; "/manage/?network=" &amp; LOWER(B$8) &amp; "&amp;search=token&amp;account=" &amp; ToMint!$B$5 &amp; "&amp;view=" &amp; ToMint!J1896,"TokenSol"),""))</f>
        <v>TokenSol</v>
      </c>
      <c r="Q1896" s="2"/>
      <c r="R1896" s="2"/>
      <c r="S1896" s="11"/>
      <c r="T1896" s="78" t="str">
        <f>"owner=" &amp; Tokens!BS1896 &amp; "&amp;filename_for_metadata=" &amp; Tokens!BT1896 &amp; "&amp;offchaindata_platform=" &amp; $B$17 &amp; "&amp;keyfile=" &amp; $B$5 &amp;  "&amp;repository=" &amp; $B$18</f>
        <v>owner=BbDq7xeUzpj8bXfd9N7dh1tw43Ss7xbYpyjoNuwDSrzq&amp;filename_for_metadata=BILLETFestival_COR22F76&amp;offchaindata_platform=Github&amp;keyfile=Paul&amp;repository=CalviOnTheRocks2022</v>
      </c>
      <c r="U1896" s="78" t="str">
        <f t="shared" si="59"/>
        <v>{"name":"#76 Billet Festival",_x000D_
"symbol":"COR22F76",_x000D_
"description":"Billet Festival / Billet NFT Festival - 1 jour Calvi on the Rocks 2022",_x000D_
"seller_fee_basis_points":1000,_x000D_
"image":"https://bafybeiggttxrtthnq6bjwvcw3hmlcwd7drk4otkhos4t632adkkleol4mi.ipfs.nftstorage.link?image_76.webp",_x000D_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96" s="78" t="str">
        <f>formatRow(Tokens!C$2:I$2,Tokens!C1896:I1896)</f>
        <v>"name":"#76 Billet Festival",_x000D_
"symbol":"COR22F76",_x000D_
"description":"Billet Festival / Billet NFT Festival - 1 jour Calvi on the Rocks 2022",_x000D_
"seller_fee_basis_points":1000,_x000D_
"image":"https://bafybeiggttxrtthnq6bjwvcw3hmlcwd7drk4otkhos4t632adkkleol4mi.ipfs.nftstorage.link?image_76.webp",_x000D_
"Issuer":"NfluenT for Calvi On The rocks",_x000D_
"external_url":""</v>
      </c>
      <c r="W1896" s="78" t="str">
        <f>formatRow(Tokens!J$2:AV$2,Tokens!J1896:AV1896,2,"attributes")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96" s="78" t="str">
        <f>formatRow(Tokens!AX$2:BC$2,Tokens!AX1896:BC1896,2,"creators")</f>
        <v>"creators":[{"address":"ncreator",_x000D_
"share":10},{"address":"cotrcrea",_x000D_
"share":90},{"address":"nminer",_x000D_
"share":0}]</v>
      </c>
      <c r="Y1896" s="78" t="str">
        <f>formatRow(Tokens!BD$2:BI$2,Tokens!BD1896:BI1896,2,"files")</f>
        <v>"files":[]</v>
      </c>
      <c r="Z1896" s="78"/>
      <c r="AA1896" s="78"/>
      <c r="AB1896" s="78"/>
      <c r="AC1896" s="78" t="str">
        <f>formatRow(Tokens!BJ$2:BK$2,Tokens!BJ1896:BK1896,0,"collection")</f>
        <v>"collection":{"name":"BILLET Festival",_x000D_
"family":"Calvi On The Rocks"}</v>
      </c>
      <c r="AD1896" s="1" t="str">
        <f>formatRow(Tokens!BN$2:BR$2,Tokens!BN1896:BR1896,0,"marketplace")</f>
        <v>"marketplace":{"initial_price":"73,5",_x000D_
"reservation_price":"",_x000D_
"duration":"",_x000D_
"max_mint":1,_x000D_
"sell_date":"25/06/2022"}</v>
      </c>
      <c r="AE1896" s="1"/>
    </row>
    <row r="1897" spans="4:31" ht="14.25" customHeight="1" x14ac:dyDescent="0.3">
      <c r="D1897" s="1">
        <f>Tokens!B1897</f>
        <v>77</v>
      </c>
      <c r="E1897" s="17" t="str">
        <f>IF(Tokens!C1897="","",Tokens!C1897)</f>
        <v>#77 Billet Festival</v>
      </c>
      <c r="F1897" s="79">
        <v>44736.522870370369</v>
      </c>
      <c r="G1897" t="s">
        <v>3582</v>
      </c>
      <c r="H1897" s="80" t="s">
        <v>3583</v>
      </c>
      <c r="I1897" s="2" t="s">
        <v>3584</v>
      </c>
      <c r="J1897" s="2" t="s">
        <v>3585</v>
      </c>
      <c r="K1897" s="2" t="s">
        <v>3586</v>
      </c>
      <c r="M1897"/>
      <c r="N1897">
        <v>20.877544100000001</v>
      </c>
      <c r="O1897" s="15">
        <f t="shared" si="60"/>
        <v>-0.45439684199996427</v>
      </c>
      <c r="P1897" s="18" t="str">
        <f>IF(F1897="stop","",IF(F1897&lt;&gt;"",HYPERLINK(Settings!$B$5 &amp; "/manage/?network=" &amp; LOWER(B$8) &amp; "&amp;search=token&amp;account=" &amp; ToMint!$B$5 &amp; "&amp;view=" &amp; ToMint!J1897,"TokenSol"),""))</f>
        <v>TokenSol</v>
      </c>
      <c r="Q1897" s="2"/>
      <c r="R1897" s="2"/>
      <c r="S1897" s="11"/>
      <c r="T1897" s="78" t="str">
        <f>"owner=" &amp; Tokens!BS1897 &amp; "&amp;filename_for_metadata=" &amp; Tokens!BT1897 &amp; "&amp;offchaindata_platform=" &amp; $B$17 &amp; "&amp;keyfile=" &amp; $B$5 &amp;  "&amp;repository=" &amp; $B$18</f>
        <v>owner=BbDq7xeUzpj8bXfd9N7dh1tw43Ss7xbYpyjoNuwDSrzq&amp;filename_for_metadata=BILLETFestival_COR22F77&amp;offchaindata_platform=Github&amp;keyfile=Paul&amp;repository=CalviOnTheRocks2022</v>
      </c>
      <c r="U1897" s="78" t="str">
        <f t="shared" si="59"/>
        <v>{"name":"#77 Billet Festival",_x000D_
"symbol":"COR22F77",_x000D_
"description":"Billet Festival / Billet NFT Festival - 1 jour Calvi on the Rocks 2022",_x000D_
"seller_fee_basis_points":1000,_x000D_
"image":"https://bafybeibsr2kphfuiwrmhyxfkzjc67vfoswelzx4ect6bn4opvsiwbx4ofm.ipfs.nftstorage.link?image_77.webp",_x000D_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97" s="78" t="str">
        <f>formatRow(Tokens!C$2:I$2,Tokens!C1897:I1897)</f>
        <v>"name":"#77 Billet Festival",_x000D_
"symbol":"COR22F77",_x000D_
"description":"Billet Festival / Billet NFT Festival - 1 jour Calvi on the Rocks 2022",_x000D_
"seller_fee_basis_points":1000,_x000D_
"image":"https://bafybeibsr2kphfuiwrmhyxfkzjc67vfoswelzx4ect6bn4opvsiwbx4ofm.ipfs.nftstorage.link?image_77.webp",_x000D_
"Issuer":"NfluenT for Calvi On The rocks",_x000D_
"external_url":""</v>
      </c>
      <c r="W1897" s="78" t="str">
        <f>formatRow(Tokens!J$2:AV$2,Tokens!J1897:AV1897,2,"attributes")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97" s="78" t="str">
        <f>formatRow(Tokens!AX$2:BC$2,Tokens!AX1897:BC1897,2,"creators")</f>
        <v>"creators":[{"address":"ncreator",_x000D_
"share":10},{"address":"cotrcrea",_x000D_
"share":90},{"address":"nminer",_x000D_
"share":0}]</v>
      </c>
      <c r="Y1897" s="78" t="str">
        <f>formatRow(Tokens!BD$2:BI$2,Tokens!BD1897:BI1897,2,"files")</f>
        <v>"files":[]</v>
      </c>
      <c r="Z1897" s="78"/>
      <c r="AA1897" s="78"/>
      <c r="AB1897" s="78"/>
      <c r="AC1897" s="78" t="str">
        <f>formatRow(Tokens!BJ$2:BK$2,Tokens!BJ1897:BK1897,0,"collection")</f>
        <v>"collection":{"name":"BILLET Festival",_x000D_
"family":"Calvi On The Rocks"}</v>
      </c>
      <c r="AD1897" s="1" t="str">
        <f>formatRow(Tokens!BN$2:BR$2,Tokens!BN1897:BR1897,0,"marketplace")</f>
        <v>"marketplace":{"initial_price":"73,5",_x000D_
"reservation_price":"",_x000D_
"duration":"",_x000D_
"max_mint":1,_x000D_
"sell_date":"25/06/2022"}</v>
      </c>
      <c r="AE1897" s="1"/>
    </row>
    <row r="1898" spans="4:31" ht="14.25" customHeight="1" x14ac:dyDescent="0.3">
      <c r="D1898" s="1">
        <f>Tokens!B1898</f>
        <v>78</v>
      </c>
      <c r="E1898" s="17" t="str">
        <f>IF(Tokens!C1898="","",Tokens!C1898)</f>
        <v>#78 Billet Festival</v>
      </c>
      <c r="F1898" s="79">
        <v>44737.522893518515</v>
      </c>
      <c r="G1898"/>
      <c r="H1898" t="s">
        <v>3587</v>
      </c>
      <c r="I1898" t="s">
        <v>3589</v>
      </c>
      <c r="J1898" s="83" t="s">
        <v>3588</v>
      </c>
      <c r="M1898"/>
      <c r="N1898"/>
      <c r="O1898" s="15" t="str">
        <f t="shared" si="60"/>
        <v>_</v>
      </c>
      <c r="P1898" s="18" t="str">
        <f>IF(F1898="stop","",IF(F1898&lt;&gt;"",HYPERLINK(Settings!$B$5 &amp; "/manage/?network=" &amp; LOWER(B$8) &amp; "&amp;search=token&amp;account=" &amp; ToMint!$B$5 &amp; "&amp;view=" &amp; ToMint!J1898,"TokenSol"),""))</f>
        <v>TokenSol</v>
      </c>
      <c r="Q1898" s="2"/>
      <c r="R1898" s="2"/>
      <c r="S1898" s="11"/>
      <c r="T1898" s="78" t="str">
        <f>"owner=" &amp; Tokens!BS1898 &amp; "&amp;filename_for_metadata=" &amp; Tokens!BT1898 &amp; "&amp;offchaindata_platform=" &amp; $B$17 &amp; "&amp;keyfile=" &amp; $B$5 &amp;  "&amp;repository=" &amp; $B$18</f>
        <v>owner=BbDq7xeUzpj8bXfd9N7dh1tw43Ss7xbYpyjoNuwDSrzq&amp;filename_for_metadata=BILLETFestival_COR22F78&amp;offchaindata_platform=Github&amp;keyfile=Paul&amp;repository=CalviOnTheRocks2022</v>
      </c>
      <c r="U1898" s="78" t="str">
        <f t="shared" si="59"/>
        <v>{"name":"#78 Billet Festival",_x000D_
"symbol":"COR22F78",_x000D_
"description":"Billet Festival / Billet NFT Festival - 1 jour Calvi on the Rocks 2022",_x000D_
"seller_fee_basis_points":1000,_x000D_
"image":"https://bafybeigad27ldc4rwuwlhdqlmhlcrwh4krs2ggddhdnachgtb3ejvbuony.ipfs.nftstorage.link?image_78.webp",_x000D_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98" s="78" t="str">
        <f>formatRow(Tokens!C$2:I$2,Tokens!C1898:I1898)</f>
        <v>"name":"#78 Billet Festival",_x000D_
"symbol":"COR22F78",_x000D_
"description":"Billet Festival / Billet NFT Festival - 1 jour Calvi on the Rocks 2022",_x000D_
"seller_fee_basis_points":1000,_x000D_
"image":"https://bafybeigad27ldc4rwuwlhdqlmhlcrwh4krs2ggddhdnachgtb3ejvbuony.ipfs.nftstorage.link?image_78.webp",_x000D_
"Issuer":"NfluenT for Calvi On The rocks",_x000D_
"external_url":""</v>
      </c>
      <c r="W1898" s="78" t="str">
        <f>formatRow(Tokens!J$2:AV$2,Tokens!J1898:AV1898,2,"attributes")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98" s="78" t="str">
        <f>formatRow(Tokens!AX$2:BC$2,Tokens!AX1898:BC1898,2,"creators")</f>
        <v>"creators":[{"address":"ncreator",_x000D_
"share":10},{"address":"cotrcrea",_x000D_
"share":90},{"address":"nminer",_x000D_
"share":0}]</v>
      </c>
      <c r="Y1898" s="78" t="str">
        <f>formatRow(Tokens!BD$2:BI$2,Tokens!BD1898:BI1898,2,"files")</f>
        <v>"files":[]</v>
      </c>
      <c r="Z1898" s="78"/>
      <c r="AA1898" s="78"/>
      <c r="AB1898" s="78"/>
      <c r="AC1898" s="78" t="str">
        <f>formatRow(Tokens!BJ$2:BK$2,Tokens!BJ1898:BK1898,0,"collection")</f>
        <v>"collection":{"name":"BILLET Festival",_x000D_
"family":"Calvi On The Rocks"}</v>
      </c>
      <c r="AD1898" s="1" t="str">
        <f>formatRow(Tokens!BN$2:BR$2,Tokens!BN1898:BR1898,0,"marketplace")</f>
        <v>"marketplace":{"initial_price":"73,5",_x000D_
"reservation_price":"",_x000D_
"duration":"",_x000D_
"max_mint":1,_x000D_
"sell_date":"25/06/2022"}</v>
      </c>
      <c r="AE1898" s="1"/>
    </row>
    <row r="1899" spans="4:31" ht="14.25" customHeight="1" x14ac:dyDescent="0.3">
      <c r="D1899" s="1">
        <f>Tokens!B1899</f>
        <v>79</v>
      </c>
      <c r="E1899" s="17" t="str">
        <f>IF(Tokens!C1899="","",Tokens!C1899)</f>
        <v>#79 Billet Festival</v>
      </c>
      <c r="F1899" s="79">
        <v>44736.541203703702</v>
      </c>
      <c r="G1899" t="s">
        <v>3591</v>
      </c>
      <c r="H1899" s="80" t="s">
        <v>3592</v>
      </c>
      <c r="I1899" s="2" t="s">
        <v>3593</v>
      </c>
      <c r="J1899" s="2" t="s">
        <v>3594</v>
      </c>
      <c r="K1899" s="2" t="s">
        <v>3595</v>
      </c>
      <c r="M1899"/>
      <c r="N1899">
        <v>20.853576700000001</v>
      </c>
      <c r="O1899" s="15" t="str">
        <f t="shared" si="60"/>
        <v>_</v>
      </c>
      <c r="P1899" s="18" t="str">
        <f>IF(F1899="stop","",IF(F1899&lt;&gt;"",HYPERLINK(Settings!$B$5 &amp; "/manage/?network=" &amp; LOWER(B$8) &amp; "&amp;search=token&amp;account=" &amp; ToMint!$B$5 &amp; "&amp;view=" &amp; ToMint!J1899,"TokenSol"),""))</f>
        <v>TokenSol</v>
      </c>
      <c r="Q1899" s="2"/>
      <c r="R1899" s="2"/>
      <c r="S1899" s="11"/>
      <c r="T1899" s="78" t="str">
        <f>"owner=" &amp; Tokens!BS1899 &amp; "&amp;filename_for_metadata=" &amp; Tokens!BT1899 &amp; "&amp;offchaindata_platform=" &amp; $B$17 &amp; "&amp;keyfile=" &amp; $B$5 &amp;  "&amp;repository=" &amp; $B$18</f>
        <v>owner=BbDq7xeUzpj8bXfd9N7dh1tw43Ss7xbYpyjoNuwDSrzq&amp;filename_for_metadata=BILLETFestival_COR22F79&amp;offchaindata_platform=Github&amp;keyfile=Paul&amp;repository=CalviOnTheRocks2022</v>
      </c>
      <c r="U1899" s="78" t="str">
        <f t="shared" si="59"/>
        <v>{"name":"#79 Billet Festival",_x000D_
"symbol":"COR22F79",_x000D_
"description":"Billet Festival / Billet NFT Festival - 1 jour Calvi on the Rocks 2022",_x000D_
"seller_fee_basis_points":1000,_x000D_
"image":"https://bafybeia323wpavuv3orfgybklgx4ysu3ugd2evs5fbyps7w4dr5yqvlvie.ipfs.nftstorage.link?image_79.webp",_x000D_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899" s="78" t="str">
        <f>formatRow(Tokens!C$2:I$2,Tokens!C1899:I1899)</f>
        <v>"name":"#79 Billet Festival",_x000D_
"symbol":"COR22F79",_x000D_
"description":"Billet Festival / Billet NFT Festival - 1 jour Calvi on the Rocks 2022",_x000D_
"seller_fee_basis_points":1000,_x000D_
"image":"https://bafybeia323wpavuv3orfgybklgx4ysu3ugd2evs5fbyps7w4dr5yqvlvie.ipfs.nftstorage.link?image_79.webp",_x000D_
"Issuer":"NfluenT for Calvi On The rocks",_x000D_
"external_url":""</v>
      </c>
      <c r="W1899" s="78" t="str">
        <f>formatRow(Tokens!J$2:AV$2,Tokens!J1899:AV1899,2,"attributes")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899" s="78" t="str">
        <f>formatRow(Tokens!AX$2:BC$2,Tokens!AX1899:BC1899,2,"creators")</f>
        <v>"creators":[{"address":"ncreator",_x000D_
"share":10},{"address":"cotrcrea",_x000D_
"share":90},{"address":"nminer",_x000D_
"share":0}]</v>
      </c>
      <c r="Y1899" s="78" t="str">
        <f>formatRow(Tokens!BD$2:BI$2,Tokens!BD1899:BI1899,2,"files")</f>
        <v>"files":[]</v>
      </c>
      <c r="Z1899" s="78"/>
      <c r="AA1899" s="78"/>
      <c r="AB1899" s="78"/>
      <c r="AC1899" s="78" t="str">
        <f>formatRow(Tokens!BJ$2:BK$2,Tokens!BJ1899:BK1899,0,"collection")</f>
        <v>"collection":{"name":"BILLET Festival",_x000D_
"family":"Calvi On The Rocks"}</v>
      </c>
      <c r="AD1899" s="1" t="str">
        <f>formatRow(Tokens!BN$2:BR$2,Tokens!BN1899:BR1899,0,"marketplace")</f>
        <v>"marketplace":{"initial_price":"73,5",_x000D_
"reservation_price":"",_x000D_
"duration":"",_x000D_
"max_mint":1,_x000D_
"sell_date":"25/06/2022"}</v>
      </c>
      <c r="AE1899" s="1"/>
    </row>
    <row r="1900" spans="4:31" ht="14.25" customHeight="1" x14ac:dyDescent="0.3">
      <c r="D1900" s="1">
        <f>Tokens!B1900</f>
        <v>80</v>
      </c>
      <c r="E1900" s="17" t="str">
        <f>IF(Tokens!C1900="","",Tokens!C1900)</f>
        <v>#80 Billet Festival</v>
      </c>
      <c r="F1900" s="79">
        <v>44736.541539351849</v>
      </c>
      <c r="G1900" t="s">
        <v>3596</v>
      </c>
      <c r="H1900" s="80" t="s">
        <v>3597</v>
      </c>
      <c r="I1900" s="2" t="s">
        <v>3598</v>
      </c>
      <c r="J1900" s="2" t="s">
        <v>3599</v>
      </c>
      <c r="K1900" s="2" t="s">
        <v>3600</v>
      </c>
      <c r="M1900"/>
      <c r="N1900">
        <v>20.841590499999999</v>
      </c>
      <c r="O1900" s="15">
        <f t="shared" si="60"/>
        <v>-0.45439684200009894</v>
      </c>
      <c r="P1900" s="18" t="str">
        <f>IF(F1900="stop","",IF(F1900&lt;&gt;"",HYPERLINK(Settings!$B$5 &amp; "/manage/?network=" &amp; LOWER(B$8) &amp; "&amp;search=token&amp;account=" &amp; ToMint!$B$5 &amp; "&amp;view=" &amp; ToMint!J1900,"TokenSol"),""))</f>
        <v>TokenSol</v>
      </c>
      <c r="Q1900" s="2"/>
      <c r="R1900" s="2"/>
      <c r="S1900" s="11"/>
      <c r="T1900" s="78" t="str">
        <f>"owner=" &amp; Tokens!BS1900 &amp; "&amp;filename_for_metadata=" &amp; Tokens!BT1900 &amp; "&amp;offchaindata_platform=" &amp; $B$17 &amp; "&amp;keyfile=" &amp; $B$5 &amp;  "&amp;repository=" &amp; $B$18</f>
        <v>owner=BbDq7xeUzpj8bXfd9N7dh1tw43Ss7xbYpyjoNuwDSrzq&amp;filename_for_metadata=BILLETFestival_COR22F80&amp;offchaindata_platform=Github&amp;keyfile=Paul&amp;repository=CalviOnTheRocks2022</v>
      </c>
      <c r="U1900" s="78" t="str">
        <f t="shared" si="59"/>
        <v>{"name":"#80 Billet Festival",_x000D_
"symbol":"COR22F80",_x000D_
"description":"Billet Festival / Billet NFT Festival - 1 jour Calvi on the Rocks 2022",_x000D_
"seller_fee_basis_points":1000,_x000D_
"image":"https://bafybeign7j4ksobw2id3i64eazkoo7gmw436xp2vys44vbsbjevzlxj7gi.ipfs.nftstorage.link?image_80.webp",_x000D_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00" s="78" t="str">
        <f>formatRow(Tokens!C$2:I$2,Tokens!C1900:I1900)</f>
        <v>"name":"#80 Billet Festival",_x000D_
"symbol":"COR22F80",_x000D_
"description":"Billet Festival / Billet NFT Festival - 1 jour Calvi on the Rocks 2022",_x000D_
"seller_fee_basis_points":1000,_x000D_
"image":"https://bafybeign7j4ksobw2id3i64eazkoo7gmw436xp2vys44vbsbjevzlxj7gi.ipfs.nftstorage.link?image_80.webp",_x000D_
"Issuer":"NfluenT for Calvi On The rocks",_x000D_
"external_url":""</v>
      </c>
      <c r="W1900" s="78" t="str">
        <f>formatRow(Tokens!J$2:AV$2,Tokens!J1900:AV1900,2,"attributes")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00" s="78" t="str">
        <f>formatRow(Tokens!AX$2:BC$2,Tokens!AX1900:BC1900,2,"creators")</f>
        <v>"creators":[{"address":"ncreator",_x000D_
"share":10},{"address":"cotrcrea",_x000D_
"share":90},{"address":"nminer",_x000D_
"share":0}]</v>
      </c>
      <c r="Y1900" s="78" t="str">
        <f>formatRow(Tokens!BD$2:BI$2,Tokens!BD1900:BI1900,2,"files")</f>
        <v>"files":[]</v>
      </c>
      <c r="Z1900" s="78"/>
      <c r="AA1900" s="78"/>
      <c r="AB1900" s="78"/>
      <c r="AC1900" s="78" t="str">
        <f>formatRow(Tokens!BJ$2:BK$2,Tokens!BJ1900:BK1900,0,"collection")</f>
        <v>"collection":{"name":"BILLET Festival",_x000D_
"family":"Calvi On The Rocks"}</v>
      </c>
      <c r="AD1900" s="1" t="str">
        <f>formatRow(Tokens!BN$2:BR$2,Tokens!BN1900:BR1900,0,"marketplace")</f>
        <v>"marketplace":{"initial_price":"73,5",_x000D_
"reservation_price":"",_x000D_
"duration":"",_x000D_
"max_mint":1,_x000D_
"sell_date":"25/06/2022"}</v>
      </c>
      <c r="AE1900" s="1"/>
    </row>
    <row r="1901" spans="4:31" ht="14.25" customHeight="1" x14ac:dyDescent="0.3">
      <c r="D1901" s="1">
        <f>Tokens!B1901</f>
        <v>81</v>
      </c>
      <c r="E1901" s="17" t="str">
        <f>IF(Tokens!C1901="","",Tokens!C1901)</f>
        <v>#81 Billet Festival</v>
      </c>
      <c r="F1901" s="79">
        <v>44736.541770833333</v>
      </c>
      <c r="G1901" t="s">
        <v>3601</v>
      </c>
      <c r="H1901" s="80" t="s">
        <v>3602</v>
      </c>
      <c r="I1901" s="2" t="s">
        <v>3603</v>
      </c>
      <c r="J1901" s="2" t="s">
        <v>3604</v>
      </c>
      <c r="K1901" s="2" t="s">
        <v>3605</v>
      </c>
      <c r="M1901"/>
      <c r="N1901">
        <v>20.8296043</v>
      </c>
      <c r="O1901" s="15">
        <f t="shared" si="60"/>
        <v>-0.45439684199996427</v>
      </c>
      <c r="P1901" s="18" t="str">
        <f>IF(F1901="stop","",IF(F1901&lt;&gt;"",HYPERLINK(Settings!$B$5 &amp; "/manage/?network=" &amp; LOWER(B$8) &amp; "&amp;search=token&amp;account=" &amp; ToMint!$B$5 &amp; "&amp;view=" &amp; ToMint!J1901,"TokenSol"),""))</f>
        <v>TokenSol</v>
      </c>
      <c r="Q1901" s="2"/>
      <c r="R1901" s="2"/>
      <c r="S1901" s="11"/>
      <c r="T1901" s="78" t="str">
        <f>"owner=" &amp; Tokens!BS1901 &amp; "&amp;filename_for_metadata=" &amp; Tokens!BT1901 &amp; "&amp;offchaindata_platform=" &amp; $B$17 &amp; "&amp;keyfile=" &amp; $B$5 &amp;  "&amp;repository=" &amp; $B$18</f>
        <v>owner=BbDq7xeUzpj8bXfd9N7dh1tw43Ss7xbYpyjoNuwDSrzq&amp;filename_for_metadata=BILLETFestival_COR22F81&amp;offchaindata_platform=Github&amp;keyfile=Paul&amp;repository=CalviOnTheRocks2022</v>
      </c>
      <c r="U1901" s="78" t="str">
        <f t="shared" si="59"/>
        <v>{"name":"#81 Billet Festival",_x000D_
"symbol":"COR22F81",_x000D_
"description":"Billet Festival / Billet NFT Festival - 1 jour Calvi on the Rocks 2022",_x000D_
"seller_fee_basis_points":1000,_x000D_
"image":"https://bafybeicu4xf7watvl5hai2mubqmvgnw7j3lqwgkf7d6xhyhg4zn2p2idje.ipfs.nftstorage.link?image_81.webp",_x000D_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01" s="78" t="str">
        <f>formatRow(Tokens!C$2:I$2,Tokens!C1901:I1901)</f>
        <v>"name":"#81 Billet Festival",_x000D_
"symbol":"COR22F81",_x000D_
"description":"Billet Festival / Billet NFT Festival - 1 jour Calvi on the Rocks 2022",_x000D_
"seller_fee_basis_points":1000,_x000D_
"image":"https://bafybeicu4xf7watvl5hai2mubqmvgnw7j3lqwgkf7d6xhyhg4zn2p2idje.ipfs.nftstorage.link?image_81.webp",_x000D_
"Issuer":"NfluenT for Calvi On The rocks",_x000D_
"external_url":""</v>
      </c>
      <c r="W1901" s="78" t="str">
        <f>formatRow(Tokens!J$2:AV$2,Tokens!J1901:AV1901,2,"attributes")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01" s="78" t="str">
        <f>formatRow(Tokens!AX$2:BC$2,Tokens!AX1901:BC1901,2,"creators")</f>
        <v>"creators":[{"address":"ncreator",_x000D_
"share":10},{"address":"cotrcrea",_x000D_
"share":90},{"address":"nminer",_x000D_
"share":0}]</v>
      </c>
      <c r="Y1901" s="78" t="str">
        <f>formatRow(Tokens!BD$2:BI$2,Tokens!BD1901:BI1901,2,"files")</f>
        <v>"files":[]</v>
      </c>
      <c r="Z1901" s="78"/>
      <c r="AA1901" s="78"/>
      <c r="AB1901" s="78"/>
      <c r="AC1901" s="78" t="str">
        <f>formatRow(Tokens!BJ$2:BK$2,Tokens!BJ1901:BK1901,0,"collection")</f>
        <v>"collection":{"name":"BILLET Festival",_x000D_
"family":"Calvi On The Rocks"}</v>
      </c>
      <c r="AD1901" s="1" t="str">
        <f>formatRow(Tokens!BN$2:BR$2,Tokens!BN1901:BR1901,0,"marketplace")</f>
        <v>"marketplace":{"initial_price":"73,5",_x000D_
"reservation_price":"",_x000D_
"duration":"",_x000D_
"max_mint":1,_x000D_
"sell_date":"25/06/2022"}</v>
      </c>
      <c r="AE1901" s="1"/>
    </row>
    <row r="1902" spans="4:31" ht="14.25" customHeight="1" x14ac:dyDescent="0.3">
      <c r="D1902" s="1">
        <f>Tokens!B1902</f>
        <v>82</v>
      </c>
      <c r="E1902" s="17" t="str">
        <f>IF(Tokens!C1902="","",Tokens!C1902)</f>
        <v>#82 Billet Festival</v>
      </c>
      <c r="F1902" s="79">
        <v>44736.541990740741</v>
      </c>
      <c r="G1902" t="s">
        <v>3606</v>
      </c>
      <c r="H1902" s="80" t="s">
        <v>3607</v>
      </c>
      <c r="I1902" s="2" t="s">
        <v>3608</v>
      </c>
      <c r="J1902" s="2" t="s">
        <v>3609</v>
      </c>
      <c r="K1902" s="2" t="s">
        <v>3610</v>
      </c>
      <c r="M1902"/>
      <c r="N1902">
        <v>20.817618100000001</v>
      </c>
      <c r="O1902" s="15">
        <f t="shared" si="60"/>
        <v>-0.45439684199996427</v>
      </c>
      <c r="P1902" s="18" t="str">
        <f>IF(F1902="stop","",IF(F1902&lt;&gt;"",HYPERLINK(Settings!$B$5 &amp; "/manage/?network=" &amp; LOWER(B$8) &amp; "&amp;search=token&amp;account=" &amp; ToMint!$B$5 &amp; "&amp;view=" &amp; ToMint!J1902,"TokenSol"),""))</f>
        <v>TokenSol</v>
      </c>
      <c r="Q1902" s="2"/>
      <c r="R1902" s="2"/>
      <c r="S1902" s="11"/>
      <c r="T1902" s="78" t="str">
        <f>"owner=" &amp; Tokens!BS1902 &amp; "&amp;filename_for_metadata=" &amp; Tokens!BT1902 &amp; "&amp;offchaindata_platform=" &amp; $B$17 &amp; "&amp;keyfile=" &amp; $B$5 &amp;  "&amp;repository=" &amp; $B$18</f>
        <v>owner=BbDq7xeUzpj8bXfd9N7dh1tw43Ss7xbYpyjoNuwDSrzq&amp;filename_for_metadata=BILLETFestival_COR22F82&amp;offchaindata_platform=Github&amp;keyfile=Paul&amp;repository=CalviOnTheRocks2022</v>
      </c>
      <c r="U1902" s="78" t="str">
        <f t="shared" si="59"/>
        <v>{"name":"#82 Billet Festival",_x000D_
"symbol":"COR22F82",_x000D_
"description":"Billet Festival / Billet NFT Festival - 1 jour Calvi on the Rocks 2022",_x000D_
"seller_fee_basis_points":1000,_x000D_
"image":"https://bafybeidlem422tnon2f5zfxfcpty7wxik3ffozeziup5hh3rihib7bpgai.ipfs.nftstorage.link?image_82.webp",_x000D_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02" s="78" t="str">
        <f>formatRow(Tokens!C$2:I$2,Tokens!C1902:I1902)</f>
        <v>"name":"#82 Billet Festival",_x000D_
"symbol":"COR22F82",_x000D_
"description":"Billet Festival / Billet NFT Festival - 1 jour Calvi on the Rocks 2022",_x000D_
"seller_fee_basis_points":1000,_x000D_
"image":"https://bafybeidlem422tnon2f5zfxfcpty7wxik3ffozeziup5hh3rihib7bpgai.ipfs.nftstorage.link?image_82.webp",_x000D_
"Issuer":"NfluenT for Calvi On The rocks",_x000D_
"external_url":""</v>
      </c>
      <c r="W1902" s="78" t="str">
        <f>formatRow(Tokens!J$2:AV$2,Tokens!J1902:AV1902,2,"attributes")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02" s="78" t="str">
        <f>formatRow(Tokens!AX$2:BC$2,Tokens!AX1902:BC1902,2,"creators")</f>
        <v>"creators":[{"address":"ncreator",_x000D_
"share":10},{"address":"cotrcrea",_x000D_
"share":90},{"address":"nminer",_x000D_
"share":0}]</v>
      </c>
      <c r="Y1902" s="78" t="str">
        <f>formatRow(Tokens!BD$2:BI$2,Tokens!BD1902:BI1902,2,"files")</f>
        <v>"files":[]</v>
      </c>
      <c r="Z1902" s="78"/>
      <c r="AA1902" s="78"/>
      <c r="AB1902" s="78"/>
      <c r="AC1902" s="78" t="str">
        <f>formatRow(Tokens!BJ$2:BK$2,Tokens!BJ1902:BK1902,0,"collection")</f>
        <v>"collection":{"name":"BILLET Festival",_x000D_
"family":"Calvi On The Rocks"}</v>
      </c>
      <c r="AD1902" s="1" t="str">
        <f>formatRow(Tokens!BN$2:BR$2,Tokens!BN1902:BR1902,0,"marketplace")</f>
        <v>"marketplace":{"initial_price":"73,5",_x000D_
"reservation_price":"",_x000D_
"duration":"",_x000D_
"max_mint":1,_x000D_
"sell_date":"25/06/2022"}</v>
      </c>
      <c r="AE1902" s="1"/>
    </row>
    <row r="1903" spans="4:31" ht="14.25" customHeight="1" x14ac:dyDescent="0.3">
      <c r="D1903" s="1">
        <f>Tokens!B1903</f>
        <v>83</v>
      </c>
      <c r="E1903" s="17" t="str">
        <f>IF(Tokens!C1903="","",Tokens!C1903)</f>
        <v>#83 Billet Festival</v>
      </c>
      <c r="F1903" s="79">
        <v>44736.542222222219</v>
      </c>
      <c r="G1903" t="s">
        <v>3611</v>
      </c>
      <c r="H1903" s="80" t="s">
        <v>3612</v>
      </c>
      <c r="I1903" s="2" t="s">
        <v>3613</v>
      </c>
      <c r="J1903" s="2" t="s">
        <v>3614</v>
      </c>
      <c r="K1903" s="2" t="s">
        <v>3615</v>
      </c>
      <c r="M1903"/>
      <c r="N1903">
        <v>20.805631900000002</v>
      </c>
      <c r="O1903" s="15">
        <f t="shared" si="60"/>
        <v>-0.45439684199996427</v>
      </c>
      <c r="P1903" s="18" t="str">
        <f>IF(F1903="stop","",IF(F1903&lt;&gt;"",HYPERLINK(Settings!$B$5 &amp; "/manage/?network=" &amp; LOWER(B$8) &amp; "&amp;search=token&amp;account=" &amp; ToMint!$B$5 &amp; "&amp;view=" &amp; ToMint!J1903,"TokenSol"),""))</f>
        <v>TokenSol</v>
      </c>
      <c r="Q1903" s="2"/>
      <c r="R1903" s="2"/>
      <c r="S1903" s="11"/>
      <c r="T1903" s="78" t="str">
        <f>"owner=" &amp; Tokens!BS1903 &amp; "&amp;filename_for_metadata=" &amp; Tokens!BT1903 &amp; "&amp;offchaindata_platform=" &amp; $B$17 &amp; "&amp;keyfile=" &amp; $B$5 &amp;  "&amp;repository=" &amp; $B$18</f>
        <v>owner=BbDq7xeUzpj8bXfd9N7dh1tw43Ss7xbYpyjoNuwDSrzq&amp;filename_for_metadata=BILLETFestival_COR22F83&amp;offchaindata_platform=Github&amp;keyfile=Paul&amp;repository=CalviOnTheRocks2022</v>
      </c>
      <c r="U1903" s="78" t="str">
        <f t="shared" si="59"/>
        <v>{"name":"#83 Billet Festival",_x000D_
"symbol":"COR22F83",_x000D_
"description":"Billet Festival / Billet NFT Festival - 1 jour Calvi on the Rocks 2022",_x000D_
"seller_fee_basis_points":1000,_x000D_
"image":"https://bafybeiemjjrdjrmm2xeagfdq7j6t3flrqxiftglt4q5f7x3zxlwclsylju.ipfs.nftstorage.link?image_83.webp",_x000D_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03" s="78" t="str">
        <f>formatRow(Tokens!C$2:I$2,Tokens!C1903:I1903)</f>
        <v>"name":"#83 Billet Festival",_x000D_
"symbol":"COR22F83",_x000D_
"description":"Billet Festival / Billet NFT Festival - 1 jour Calvi on the Rocks 2022",_x000D_
"seller_fee_basis_points":1000,_x000D_
"image":"https://bafybeiemjjrdjrmm2xeagfdq7j6t3flrqxiftglt4q5f7x3zxlwclsylju.ipfs.nftstorage.link?image_83.webp",_x000D_
"Issuer":"NfluenT for Calvi On The rocks",_x000D_
"external_url":""</v>
      </c>
      <c r="W1903" s="78" t="str">
        <f>formatRow(Tokens!J$2:AV$2,Tokens!J1903:AV1903,2,"attributes")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03" s="78" t="str">
        <f>formatRow(Tokens!AX$2:BC$2,Tokens!AX1903:BC1903,2,"creators")</f>
        <v>"creators":[{"address":"ncreator",_x000D_
"share":10},{"address":"cotrcrea",_x000D_
"share":90},{"address":"nminer",_x000D_
"share":0}]</v>
      </c>
      <c r="Y1903" s="78" t="str">
        <f>formatRow(Tokens!BD$2:BI$2,Tokens!BD1903:BI1903,2,"files")</f>
        <v>"files":[]</v>
      </c>
      <c r="Z1903" s="78"/>
      <c r="AA1903" s="78"/>
      <c r="AB1903" s="78"/>
      <c r="AC1903" s="78" t="str">
        <f>formatRow(Tokens!BJ$2:BK$2,Tokens!BJ1903:BK1903,0,"collection")</f>
        <v>"collection":{"name":"BILLET Festival",_x000D_
"family":"Calvi On The Rocks"}</v>
      </c>
      <c r="AD1903" s="1" t="str">
        <f>formatRow(Tokens!BN$2:BR$2,Tokens!BN1903:BR1903,0,"marketplace")</f>
        <v>"marketplace":{"initial_price":"73,5",_x000D_
"reservation_price":"",_x000D_
"duration":"",_x000D_
"max_mint":1,_x000D_
"sell_date":"25/06/2022"}</v>
      </c>
      <c r="AE1903" s="1"/>
    </row>
    <row r="1904" spans="4:31" ht="14.25" customHeight="1" x14ac:dyDescent="0.3">
      <c r="D1904" s="1">
        <f>Tokens!B1904</f>
        <v>84</v>
      </c>
      <c r="E1904" s="17" t="str">
        <f>IF(Tokens!C1904="","",Tokens!C1904)</f>
        <v>#84 Billet Festival</v>
      </c>
      <c r="F1904" s="79">
        <v>44736.542523148149</v>
      </c>
      <c r="G1904" t="s">
        <v>3616</v>
      </c>
      <c r="H1904" s="80" t="s">
        <v>3617</v>
      </c>
      <c r="I1904" s="2" t="s">
        <v>3618</v>
      </c>
      <c r="J1904" s="2" t="s">
        <v>3619</v>
      </c>
      <c r="K1904" s="2" t="s">
        <v>3620</v>
      </c>
      <c r="M1904"/>
      <c r="N1904">
        <v>20.793645699999999</v>
      </c>
      <c r="O1904" s="15">
        <f t="shared" si="60"/>
        <v>-0.45439684200009894</v>
      </c>
      <c r="P1904" s="18" t="str">
        <f>IF(F1904="stop","",IF(F1904&lt;&gt;"",HYPERLINK(Settings!$B$5 &amp; "/manage/?network=" &amp; LOWER(B$8) &amp; "&amp;search=token&amp;account=" &amp; ToMint!$B$5 &amp; "&amp;view=" &amp; ToMint!J1904,"TokenSol"),""))</f>
        <v>TokenSol</v>
      </c>
      <c r="Q1904" s="2"/>
      <c r="R1904" s="2"/>
      <c r="S1904" s="11"/>
      <c r="T1904" s="78" t="str">
        <f>"owner=" &amp; Tokens!BS1904 &amp; "&amp;filename_for_metadata=" &amp; Tokens!BT1904 &amp; "&amp;offchaindata_platform=" &amp; $B$17 &amp; "&amp;keyfile=" &amp; $B$5 &amp;  "&amp;repository=" &amp; $B$18</f>
        <v>owner=BbDq7xeUzpj8bXfd9N7dh1tw43Ss7xbYpyjoNuwDSrzq&amp;filename_for_metadata=BILLETFestival_COR22F84&amp;offchaindata_platform=Github&amp;keyfile=Paul&amp;repository=CalviOnTheRocks2022</v>
      </c>
      <c r="U1904" s="78" t="str">
        <f t="shared" si="59"/>
        <v>{"name":"#84 Billet Festival",_x000D_
"symbol":"COR22F84",_x000D_
"description":"Billet Festival / Billet NFT Festival - 1 jour Calvi on the Rocks 2022",_x000D_
"seller_fee_basis_points":1000,_x000D_
"image":"https://bafybeig3uu6mmuvqfpnt3p74d46gytc5w6twe4danuzcjctai6oh53s52a.ipfs.nftstorage.link?image_84.webp",_x000D_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04" s="78" t="str">
        <f>formatRow(Tokens!C$2:I$2,Tokens!C1904:I1904)</f>
        <v>"name":"#84 Billet Festival",_x000D_
"symbol":"COR22F84",_x000D_
"description":"Billet Festival / Billet NFT Festival - 1 jour Calvi on the Rocks 2022",_x000D_
"seller_fee_basis_points":1000,_x000D_
"image":"https://bafybeig3uu6mmuvqfpnt3p74d46gytc5w6twe4danuzcjctai6oh53s52a.ipfs.nftstorage.link?image_84.webp",_x000D_
"Issuer":"NfluenT for Calvi On The rocks",_x000D_
"external_url":""</v>
      </c>
      <c r="W1904" s="78" t="str">
        <f>formatRow(Tokens!J$2:AV$2,Tokens!J1904:AV1904,2,"attributes")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04" s="78" t="str">
        <f>formatRow(Tokens!AX$2:BC$2,Tokens!AX1904:BC1904,2,"creators")</f>
        <v>"creators":[{"address":"ncreator",_x000D_
"share":10},{"address":"cotrcrea",_x000D_
"share":90},{"address":"nminer",_x000D_
"share":0}]</v>
      </c>
      <c r="Y1904" s="78" t="str">
        <f>formatRow(Tokens!BD$2:BI$2,Tokens!BD1904:BI1904,2,"files")</f>
        <v>"files":[]</v>
      </c>
      <c r="Z1904" s="78"/>
      <c r="AA1904" s="78"/>
      <c r="AB1904" s="78"/>
      <c r="AC1904" s="78" t="str">
        <f>formatRow(Tokens!BJ$2:BK$2,Tokens!BJ1904:BK1904,0,"collection")</f>
        <v>"collection":{"name":"BILLET Festival",_x000D_
"family":"Calvi On The Rocks"}</v>
      </c>
      <c r="AD1904" s="1" t="str">
        <f>formatRow(Tokens!BN$2:BR$2,Tokens!BN1904:BR1904,0,"marketplace")</f>
        <v>"marketplace":{"initial_price":"73,5",_x000D_
"reservation_price":"",_x000D_
"duration":"",_x000D_
"max_mint":1,_x000D_
"sell_date":"25/06/2022"}</v>
      </c>
      <c r="AE1904" s="1"/>
    </row>
    <row r="1905" spans="4:31" ht="14.25" customHeight="1" x14ac:dyDescent="0.3">
      <c r="D1905" s="1">
        <f>Tokens!B1905</f>
        <v>85</v>
      </c>
      <c r="E1905" s="17" t="str">
        <f>IF(Tokens!C1905="","",Tokens!C1905)</f>
        <v>#85 Billet Festival</v>
      </c>
      <c r="F1905" s="79">
        <v>44736.542800925927</v>
      </c>
      <c r="G1905" t="s">
        <v>3621</v>
      </c>
      <c r="H1905" s="80" t="s">
        <v>3622</v>
      </c>
      <c r="I1905" s="2" t="s">
        <v>3623</v>
      </c>
      <c r="J1905" s="2" t="s">
        <v>3624</v>
      </c>
      <c r="K1905" s="2" t="s">
        <v>3625</v>
      </c>
      <c r="M1905"/>
      <c r="N1905">
        <v>20.7816595</v>
      </c>
      <c r="O1905" s="15">
        <f t="shared" si="60"/>
        <v>-0.45439684199996427</v>
      </c>
      <c r="P1905" s="18" t="str">
        <f>IF(F1905="stop","",IF(F1905&lt;&gt;"",HYPERLINK(Settings!$B$5 &amp; "/manage/?network=" &amp; LOWER(B$8) &amp; "&amp;search=token&amp;account=" &amp; ToMint!$B$5 &amp; "&amp;view=" &amp; ToMint!J1905,"TokenSol"),""))</f>
        <v>TokenSol</v>
      </c>
      <c r="Q1905" s="2"/>
      <c r="R1905" s="2"/>
      <c r="S1905" s="11"/>
      <c r="T1905" s="78" t="str">
        <f>"owner=" &amp; Tokens!BS1905 &amp; "&amp;filename_for_metadata=" &amp; Tokens!BT1905 &amp; "&amp;offchaindata_platform=" &amp; $B$17 &amp; "&amp;keyfile=" &amp; $B$5 &amp;  "&amp;repository=" &amp; $B$18</f>
        <v>owner=BbDq7xeUzpj8bXfd9N7dh1tw43Ss7xbYpyjoNuwDSrzq&amp;filename_for_metadata=BILLETFestival_COR22F85&amp;offchaindata_platform=Github&amp;keyfile=Paul&amp;repository=CalviOnTheRocks2022</v>
      </c>
      <c r="U1905" s="78" t="str">
        <f t="shared" si="59"/>
        <v>{"name":"#85 Billet Festival",_x000D_
"symbol":"COR22F85",_x000D_
"description":"Billet Festival / Billet NFT Festival - 1 jour Calvi on the Rocks 2022",_x000D_
"seller_fee_basis_points":1000,_x000D_
"image":"https://bafybeifw7p66w6ewfrocv75ienwrxqn3bgxinzwgj2lgjetq4x3okpiokm.ipfs.nftstorage.link?image_85.webp",_x000D_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05" s="78" t="str">
        <f>formatRow(Tokens!C$2:I$2,Tokens!C1905:I1905)</f>
        <v>"name":"#85 Billet Festival",_x000D_
"symbol":"COR22F85",_x000D_
"description":"Billet Festival / Billet NFT Festival - 1 jour Calvi on the Rocks 2022",_x000D_
"seller_fee_basis_points":1000,_x000D_
"image":"https://bafybeifw7p66w6ewfrocv75ienwrxqn3bgxinzwgj2lgjetq4x3okpiokm.ipfs.nftstorage.link?image_85.webp",_x000D_
"Issuer":"NfluenT for Calvi On The rocks",_x000D_
"external_url":""</v>
      </c>
      <c r="W1905" s="78" t="str">
        <f>formatRow(Tokens!J$2:AV$2,Tokens!J1905:AV1905,2,"attributes")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05" s="78" t="str">
        <f>formatRow(Tokens!AX$2:BC$2,Tokens!AX1905:BC1905,2,"creators")</f>
        <v>"creators":[{"address":"ncreator",_x000D_
"share":10},{"address":"cotrcrea",_x000D_
"share":90},{"address":"nminer",_x000D_
"share":0}]</v>
      </c>
      <c r="Y1905" s="78" t="str">
        <f>formatRow(Tokens!BD$2:BI$2,Tokens!BD1905:BI1905,2,"files")</f>
        <v>"files":[]</v>
      </c>
      <c r="Z1905" s="78"/>
      <c r="AA1905" s="78"/>
      <c r="AB1905" s="78"/>
      <c r="AC1905" s="78" t="str">
        <f>formatRow(Tokens!BJ$2:BK$2,Tokens!BJ1905:BK1905,0,"collection")</f>
        <v>"collection":{"name":"BILLET Festival",_x000D_
"family":"Calvi On The Rocks"}</v>
      </c>
      <c r="AD1905" s="1" t="str">
        <f>formatRow(Tokens!BN$2:BR$2,Tokens!BN1905:BR1905,0,"marketplace")</f>
        <v>"marketplace":{"initial_price":"73,5",_x000D_
"reservation_price":"",_x000D_
"duration":"",_x000D_
"max_mint":1,_x000D_
"sell_date":"25/06/2022"}</v>
      </c>
      <c r="AE1905" s="1"/>
    </row>
    <row r="1906" spans="4:31" ht="14.25" customHeight="1" x14ac:dyDescent="0.3">
      <c r="D1906" s="1">
        <f>Tokens!B1906</f>
        <v>86</v>
      </c>
      <c r="E1906" s="17" t="str">
        <f>IF(Tokens!C1906="","",Tokens!C1906)</f>
        <v>#86 Billet Festival</v>
      </c>
      <c r="F1906" s="79">
        <v>44736.543136574073</v>
      </c>
      <c r="G1906" t="s">
        <v>3626</v>
      </c>
      <c r="H1906" s="80" t="s">
        <v>3627</v>
      </c>
      <c r="I1906" s="2" t="s">
        <v>3628</v>
      </c>
      <c r="J1906" s="2" t="s">
        <v>3629</v>
      </c>
      <c r="K1906" s="2" t="s">
        <v>3630</v>
      </c>
      <c r="M1906"/>
      <c r="N1906">
        <v>20.769673300000001</v>
      </c>
      <c r="O1906" s="15">
        <f t="shared" si="60"/>
        <v>-0.45439684199996427</v>
      </c>
      <c r="P1906" s="18" t="str">
        <f>IF(F1906="stop","",IF(F1906&lt;&gt;"",HYPERLINK(Settings!$B$5 &amp; "/manage/?network=" &amp; LOWER(B$8) &amp; "&amp;search=token&amp;account=" &amp; ToMint!$B$5 &amp; "&amp;view=" &amp; ToMint!J1906,"TokenSol"),""))</f>
        <v>TokenSol</v>
      </c>
      <c r="Q1906" s="2"/>
      <c r="R1906" s="2"/>
      <c r="S1906" s="11"/>
      <c r="T1906" s="78" t="str">
        <f>"owner=" &amp; Tokens!BS1906 &amp; "&amp;filename_for_metadata=" &amp; Tokens!BT1906 &amp; "&amp;offchaindata_platform=" &amp; $B$17 &amp; "&amp;keyfile=" &amp; $B$5 &amp;  "&amp;repository=" &amp; $B$18</f>
        <v>owner=BbDq7xeUzpj8bXfd9N7dh1tw43Ss7xbYpyjoNuwDSrzq&amp;filename_for_metadata=BILLETFestival_COR22F86&amp;offchaindata_platform=Github&amp;keyfile=Paul&amp;repository=CalviOnTheRocks2022</v>
      </c>
      <c r="U1906" s="78" t="str">
        <f t="shared" si="59"/>
        <v>{"name":"#86 Billet Festival",_x000D_
"symbol":"COR22F86",_x000D_
"description":"Billet Festival / Billet NFT Festival - 1 jour Calvi on the Rocks 2022",_x000D_
"seller_fee_basis_points":1000,_x000D_
"image":"https://bafybeihggjisnokesgfshbugg7nwdapmo7yftvgxps32b7iudjiwur5fka.ipfs.nftstorage.link?image_86.webp",_x000D_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06" s="78" t="str">
        <f>formatRow(Tokens!C$2:I$2,Tokens!C1906:I1906)</f>
        <v>"name":"#86 Billet Festival",_x000D_
"symbol":"COR22F86",_x000D_
"description":"Billet Festival / Billet NFT Festival - 1 jour Calvi on the Rocks 2022",_x000D_
"seller_fee_basis_points":1000,_x000D_
"image":"https://bafybeihggjisnokesgfshbugg7nwdapmo7yftvgxps32b7iudjiwur5fka.ipfs.nftstorage.link?image_86.webp",_x000D_
"Issuer":"NfluenT for Calvi On The rocks",_x000D_
"external_url":""</v>
      </c>
      <c r="W1906" s="78" t="str">
        <f>formatRow(Tokens!J$2:AV$2,Tokens!J1906:AV1906,2,"attributes")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06" s="78" t="str">
        <f>formatRow(Tokens!AX$2:BC$2,Tokens!AX1906:BC1906,2,"creators")</f>
        <v>"creators":[{"address":"ncreator",_x000D_
"share":10},{"address":"cotrcrea",_x000D_
"share":90},{"address":"nminer",_x000D_
"share":0}]</v>
      </c>
      <c r="Y1906" s="78" t="str">
        <f>formatRow(Tokens!BD$2:BI$2,Tokens!BD1906:BI1906,2,"files")</f>
        <v>"files":[]</v>
      </c>
      <c r="Z1906" s="78"/>
      <c r="AA1906" s="78"/>
      <c r="AB1906" s="78"/>
      <c r="AC1906" s="78" t="str">
        <f>formatRow(Tokens!BJ$2:BK$2,Tokens!BJ1906:BK1906,0,"collection")</f>
        <v>"collection":{"name":"BILLET Festival",_x000D_
"family":"Calvi On The Rocks"}</v>
      </c>
      <c r="AD1906" s="1" t="str">
        <f>formatRow(Tokens!BN$2:BR$2,Tokens!BN1906:BR1906,0,"marketplace")</f>
        <v>"marketplace":{"initial_price":"73,5",_x000D_
"reservation_price":"",_x000D_
"duration":"",_x000D_
"max_mint":1,_x000D_
"sell_date":"25/06/2022"}</v>
      </c>
      <c r="AE1906" s="1"/>
    </row>
    <row r="1907" spans="4:31" ht="14.25" customHeight="1" x14ac:dyDescent="0.3">
      <c r="D1907" s="1">
        <f>Tokens!B1907</f>
        <v>87</v>
      </c>
      <c r="E1907" s="17" t="str">
        <f>IF(Tokens!C1907="","",Tokens!C1907)</f>
        <v>#87 Billet Festival</v>
      </c>
      <c r="F1907" s="79">
        <v>44736.543344907404</v>
      </c>
      <c r="G1907" t="s">
        <v>3631</v>
      </c>
      <c r="H1907" s="80" t="s">
        <v>3632</v>
      </c>
      <c r="I1907" s="2" t="s">
        <v>3633</v>
      </c>
      <c r="J1907" s="2" t="s">
        <v>3634</v>
      </c>
      <c r="K1907" s="2" t="s">
        <v>3635</v>
      </c>
      <c r="M1907"/>
      <c r="N1907">
        <v>20.757687099999998</v>
      </c>
      <c r="O1907" s="15">
        <f t="shared" si="60"/>
        <v>-0.45439684200009894</v>
      </c>
      <c r="P1907" s="18" t="str">
        <f>IF(F1907="stop","",IF(F1907&lt;&gt;"",HYPERLINK(Settings!$B$5 &amp; "/manage/?network=" &amp; LOWER(B$8) &amp; "&amp;search=token&amp;account=" &amp; ToMint!$B$5 &amp; "&amp;view=" &amp; ToMint!J1907,"TokenSol"),""))</f>
        <v>TokenSol</v>
      </c>
      <c r="Q1907" s="2"/>
      <c r="R1907" s="2"/>
      <c r="S1907" s="11"/>
      <c r="T1907" s="78" t="str">
        <f>"owner=" &amp; Tokens!BS1907 &amp; "&amp;filename_for_metadata=" &amp; Tokens!BT1907 &amp; "&amp;offchaindata_platform=" &amp; $B$17 &amp; "&amp;keyfile=" &amp; $B$5 &amp;  "&amp;repository=" &amp; $B$18</f>
        <v>owner=BbDq7xeUzpj8bXfd9N7dh1tw43Ss7xbYpyjoNuwDSrzq&amp;filename_for_metadata=BILLETFestival_COR22F87&amp;offchaindata_platform=Github&amp;keyfile=Paul&amp;repository=CalviOnTheRocks2022</v>
      </c>
      <c r="U1907" s="78" t="str">
        <f t="shared" si="59"/>
        <v>{"name":"#87 Billet Festival",_x000D_
"symbol":"COR22F87",_x000D_
"description":"Billet Festival / Billet NFT Festival - 1 jour Calvi on the Rocks 2022",_x000D_
"seller_fee_basis_points":1000,_x000D_
"image":"https://bafybeifsgf2sa7upmrju4ljzlaygqaluuwlcsm74vlmiyzfnpibnmicffi.ipfs.nftstorage.link?image_87.webp",_x000D_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07" s="78" t="str">
        <f>formatRow(Tokens!C$2:I$2,Tokens!C1907:I1907)</f>
        <v>"name":"#87 Billet Festival",_x000D_
"symbol":"COR22F87",_x000D_
"description":"Billet Festival / Billet NFT Festival - 1 jour Calvi on the Rocks 2022",_x000D_
"seller_fee_basis_points":1000,_x000D_
"image":"https://bafybeifsgf2sa7upmrju4ljzlaygqaluuwlcsm74vlmiyzfnpibnmicffi.ipfs.nftstorage.link?image_87.webp",_x000D_
"Issuer":"NfluenT for Calvi On The rocks",_x000D_
"external_url":""</v>
      </c>
      <c r="W1907" s="78" t="str">
        <f>formatRow(Tokens!J$2:AV$2,Tokens!J1907:AV1907,2,"attributes")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07" s="78" t="str">
        <f>formatRow(Tokens!AX$2:BC$2,Tokens!AX1907:BC1907,2,"creators")</f>
        <v>"creators":[{"address":"ncreator",_x000D_
"share":10},{"address":"cotrcrea",_x000D_
"share":90},{"address":"nminer",_x000D_
"share":0}]</v>
      </c>
      <c r="Y1907" s="78" t="str">
        <f>formatRow(Tokens!BD$2:BI$2,Tokens!BD1907:BI1907,2,"files")</f>
        <v>"files":[]</v>
      </c>
      <c r="Z1907" s="78"/>
      <c r="AA1907" s="78"/>
      <c r="AB1907" s="78"/>
      <c r="AC1907" s="78" t="str">
        <f>formatRow(Tokens!BJ$2:BK$2,Tokens!BJ1907:BK1907,0,"collection")</f>
        <v>"collection":{"name":"BILLET Festival",_x000D_
"family":"Calvi On The Rocks"}</v>
      </c>
      <c r="AD1907" s="1" t="str">
        <f>formatRow(Tokens!BN$2:BR$2,Tokens!BN1907:BR1907,0,"marketplace")</f>
        <v>"marketplace":{"initial_price":"73,5",_x000D_
"reservation_price":"",_x000D_
"duration":"",_x000D_
"max_mint":1,_x000D_
"sell_date":"25/06/2022"}</v>
      </c>
      <c r="AE1907" s="1"/>
    </row>
    <row r="1908" spans="4:31" ht="14.25" customHeight="1" x14ac:dyDescent="0.3">
      <c r="D1908" s="1">
        <f>Tokens!B1908</f>
        <v>88</v>
      </c>
      <c r="E1908" s="17" t="str">
        <f>IF(Tokens!C1908="","",Tokens!C1908)</f>
        <v>#88 Billet Festival</v>
      </c>
      <c r="F1908" s="79">
        <v>44736.543993055559</v>
      </c>
      <c r="G1908" t="s">
        <v>3636</v>
      </c>
      <c r="H1908" s="80" t="s">
        <v>3637</v>
      </c>
      <c r="I1908" s="2" t="s">
        <v>3638</v>
      </c>
      <c r="J1908" s="2" t="s">
        <v>3639</v>
      </c>
      <c r="K1908" s="2" t="s">
        <v>3640</v>
      </c>
      <c r="M1908"/>
      <c r="N1908">
        <v>20.745700899999999</v>
      </c>
      <c r="O1908" s="15">
        <f t="shared" si="60"/>
        <v>-0.45439684199996427</v>
      </c>
      <c r="P1908" s="18" t="str">
        <f>IF(F1908="stop","",IF(F1908&lt;&gt;"",HYPERLINK(Settings!$B$5 &amp; "/manage/?network=" &amp; LOWER(B$8) &amp; "&amp;search=token&amp;account=" &amp; ToMint!$B$5 &amp; "&amp;view=" &amp; ToMint!J1908,"TokenSol"),""))</f>
        <v>TokenSol</v>
      </c>
      <c r="Q1908" s="2"/>
      <c r="R1908" s="2"/>
      <c r="S1908" s="11"/>
      <c r="T1908" s="78" t="str">
        <f>"owner=" &amp; Tokens!BS1908 &amp; "&amp;filename_for_metadata=" &amp; Tokens!BT1908 &amp; "&amp;offchaindata_platform=" &amp; $B$17 &amp; "&amp;keyfile=" &amp; $B$5 &amp;  "&amp;repository=" &amp; $B$18</f>
        <v>owner=BbDq7xeUzpj8bXfd9N7dh1tw43Ss7xbYpyjoNuwDSrzq&amp;filename_for_metadata=BILLETFestival_COR22F88&amp;offchaindata_platform=Github&amp;keyfile=Paul&amp;repository=CalviOnTheRocks2022</v>
      </c>
      <c r="U1908" s="78" t="str">
        <f t="shared" si="59"/>
        <v>{"name":"#88 Billet Festival",_x000D_
"symbol":"COR22F88",_x000D_
"description":"Billet Festival / Billet NFT Festival - 1 jour Calvi on the Rocks 2022",_x000D_
"seller_fee_basis_points":1000,_x000D_
"image":"https://bafybeif67pdsc7yuz2v3tci3qa4yo5xsmkkoep3cdolfdpxoc6p766ywra.ipfs.nftstorage.link?image_88.webp",_x000D_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08" s="78" t="str">
        <f>formatRow(Tokens!C$2:I$2,Tokens!C1908:I1908)</f>
        <v>"name":"#88 Billet Festival",_x000D_
"symbol":"COR22F88",_x000D_
"description":"Billet Festival / Billet NFT Festival - 1 jour Calvi on the Rocks 2022",_x000D_
"seller_fee_basis_points":1000,_x000D_
"image":"https://bafybeif67pdsc7yuz2v3tci3qa4yo5xsmkkoep3cdolfdpxoc6p766ywra.ipfs.nftstorage.link?image_88.webp",_x000D_
"Issuer":"NfluenT for Calvi On The rocks",_x000D_
"external_url":""</v>
      </c>
      <c r="W1908" s="78" t="str">
        <f>formatRow(Tokens!J$2:AV$2,Tokens!J1908:AV1908,2,"attributes")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08" s="78" t="str">
        <f>formatRow(Tokens!AX$2:BC$2,Tokens!AX1908:BC1908,2,"creators")</f>
        <v>"creators":[{"address":"ncreator",_x000D_
"share":10},{"address":"cotrcrea",_x000D_
"share":90},{"address":"nminer",_x000D_
"share":0}]</v>
      </c>
      <c r="Y1908" s="78" t="str">
        <f>formatRow(Tokens!BD$2:BI$2,Tokens!BD1908:BI1908,2,"files")</f>
        <v>"files":[]</v>
      </c>
      <c r="Z1908" s="78"/>
      <c r="AA1908" s="78"/>
      <c r="AB1908" s="78"/>
      <c r="AC1908" s="78" t="str">
        <f>formatRow(Tokens!BJ$2:BK$2,Tokens!BJ1908:BK1908,0,"collection")</f>
        <v>"collection":{"name":"BILLET Festival",_x000D_
"family":"Calvi On The Rocks"}</v>
      </c>
      <c r="AD1908" s="1" t="str">
        <f>formatRow(Tokens!BN$2:BR$2,Tokens!BN1908:BR1908,0,"marketplace")</f>
        <v>"marketplace":{"initial_price":"73,5",_x000D_
"reservation_price":"",_x000D_
"duration":"",_x000D_
"max_mint":1,_x000D_
"sell_date":"25/06/2022"}</v>
      </c>
      <c r="AE1908" s="1"/>
    </row>
    <row r="1909" spans="4:31" ht="14.25" customHeight="1" x14ac:dyDescent="0.3">
      <c r="D1909" s="1">
        <f>Tokens!B1909</f>
        <v>89</v>
      </c>
      <c r="E1909" s="17" t="str">
        <f>IF(Tokens!C1909="","",Tokens!C1909)</f>
        <v>#89 Billet Festival</v>
      </c>
      <c r="F1909" s="79">
        <v>44736.54478009259</v>
      </c>
      <c r="G1909" t="s">
        <v>3641</v>
      </c>
      <c r="H1909" s="80" t="s">
        <v>3642</v>
      </c>
      <c r="I1909" s="2" t="s">
        <v>3643</v>
      </c>
      <c r="J1909" s="2" t="s">
        <v>3644</v>
      </c>
      <c r="K1909" s="2" t="s">
        <v>3645</v>
      </c>
      <c r="M1909"/>
      <c r="N1909">
        <v>20.7337147</v>
      </c>
      <c r="O1909" s="15">
        <f t="shared" si="60"/>
        <v>-0.45439684199996427</v>
      </c>
      <c r="P1909" s="18" t="str">
        <f>IF(F1909="stop","",IF(F1909&lt;&gt;"",HYPERLINK(Settings!$B$5 &amp; "/manage/?network=" &amp; LOWER(B$8) &amp; "&amp;search=token&amp;account=" &amp; ToMint!$B$5 &amp; "&amp;view=" &amp; ToMint!J1909,"TokenSol"),""))</f>
        <v>TokenSol</v>
      </c>
      <c r="Q1909" s="2"/>
      <c r="R1909" s="2"/>
      <c r="S1909" s="11"/>
      <c r="T1909" s="78" t="str">
        <f>"owner=" &amp; Tokens!BS1909 &amp; "&amp;filename_for_metadata=" &amp; Tokens!BT1909 &amp; "&amp;offchaindata_platform=" &amp; $B$17 &amp; "&amp;keyfile=" &amp; $B$5 &amp;  "&amp;repository=" &amp; $B$18</f>
        <v>owner=BbDq7xeUzpj8bXfd9N7dh1tw43Ss7xbYpyjoNuwDSrzq&amp;filename_for_metadata=BILLETFestival_COR22F89&amp;offchaindata_platform=Github&amp;keyfile=Paul&amp;repository=CalviOnTheRocks2022</v>
      </c>
      <c r="U1909" s="78" t="str">
        <f t="shared" si="59"/>
        <v>{"name":"#89 Billet Festival",_x000D_
"symbol":"COR22F89",_x000D_
"description":"Billet Festival / Billet NFT Festival - 1 jour Calvi on the Rocks 2022",_x000D_
"seller_fee_basis_points":1000,_x000D_
"image":"https://bafybeibkssbc6dh4ldu5og7osh6guv7xegl6ftkdv6ugd7pdyhrrueicqi.ipfs.nftstorage.link?image_89.webp",_x000D_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09" s="78" t="str">
        <f>formatRow(Tokens!C$2:I$2,Tokens!C1909:I1909)</f>
        <v>"name":"#89 Billet Festival",_x000D_
"symbol":"COR22F89",_x000D_
"description":"Billet Festival / Billet NFT Festival - 1 jour Calvi on the Rocks 2022",_x000D_
"seller_fee_basis_points":1000,_x000D_
"image":"https://bafybeibkssbc6dh4ldu5og7osh6guv7xegl6ftkdv6ugd7pdyhrrueicqi.ipfs.nftstorage.link?image_89.webp",_x000D_
"Issuer":"NfluenT for Calvi On The rocks",_x000D_
"external_url":""</v>
      </c>
      <c r="W1909" s="78" t="str">
        <f>formatRow(Tokens!J$2:AV$2,Tokens!J1909:AV1909,2,"attributes")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09" s="78" t="str">
        <f>formatRow(Tokens!AX$2:BC$2,Tokens!AX1909:BC1909,2,"creators")</f>
        <v>"creators":[{"address":"ncreator",_x000D_
"share":10},{"address":"cotrcrea",_x000D_
"share":90},{"address":"nminer",_x000D_
"share":0}]</v>
      </c>
      <c r="Y1909" s="78" t="str">
        <f>formatRow(Tokens!BD$2:BI$2,Tokens!BD1909:BI1909,2,"files")</f>
        <v>"files":[]</v>
      </c>
      <c r="Z1909" s="78"/>
      <c r="AA1909" s="78"/>
      <c r="AB1909" s="78"/>
      <c r="AC1909" s="78" t="str">
        <f>formatRow(Tokens!BJ$2:BK$2,Tokens!BJ1909:BK1909,0,"collection")</f>
        <v>"collection":{"name":"BILLET Festival",_x000D_
"family":"Calvi On The Rocks"}</v>
      </c>
      <c r="AD1909" s="1" t="str">
        <f>formatRow(Tokens!BN$2:BR$2,Tokens!BN1909:BR1909,0,"marketplace")</f>
        <v>"marketplace":{"initial_price":"73,5",_x000D_
"reservation_price":"",_x000D_
"duration":"",_x000D_
"max_mint":1,_x000D_
"sell_date":"25/06/2022"}</v>
      </c>
      <c r="AE1909" s="1"/>
    </row>
    <row r="1910" spans="4:31" ht="14.25" customHeight="1" x14ac:dyDescent="0.3">
      <c r="D1910" s="1">
        <f>Tokens!B1910</f>
        <v>90</v>
      </c>
      <c r="E1910" s="17" t="str">
        <f>IF(Tokens!C1910="","",Tokens!C1910)</f>
        <v>#90 Billet Festival</v>
      </c>
      <c r="F1910" s="79">
        <v>44736.545046296298</v>
      </c>
      <c r="G1910" t="s">
        <v>3646</v>
      </c>
      <c r="H1910" s="80" t="s">
        <v>3647</v>
      </c>
      <c r="I1910" s="2" t="s">
        <v>3648</v>
      </c>
      <c r="J1910" s="2" t="s">
        <v>3649</v>
      </c>
      <c r="K1910" s="2" t="s">
        <v>3650</v>
      </c>
      <c r="M1910"/>
      <c r="N1910">
        <v>20.721728500000001</v>
      </c>
      <c r="O1910" s="15">
        <f t="shared" si="60"/>
        <v>-0.45439684199996427</v>
      </c>
      <c r="P1910" s="18" t="str">
        <f>IF(F1910="stop","",IF(F1910&lt;&gt;"",HYPERLINK(Settings!$B$5 &amp; "/manage/?network=" &amp; LOWER(B$8) &amp; "&amp;search=token&amp;account=" &amp; ToMint!$B$5 &amp; "&amp;view=" &amp; ToMint!J1910,"TokenSol"),""))</f>
        <v>TokenSol</v>
      </c>
      <c r="Q1910" s="2"/>
      <c r="R1910" s="2"/>
      <c r="S1910" s="11"/>
      <c r="T1910" s="78" t="str">
        <f>"owner=" &amp; Tokens!BS1910 &amp; "&amp;filename_for_metadata=" &amp; Tokens!BT1910 &amp; "&amp;offchaindata_platform=" &amp; $B$17 &amp; "&amp;keyfile=" &amp; $B$5 &amp;  "&amp;repository=" &amp; $B$18</f>
        <v>owner=BbDq7xeUzpj8bXfd9N7dh1tw43Ss7xbYpyjoNuwDSrzq&amp;filename_for_metadata=BILLETFestival_COR22F90&amp;offchaindata_platform=Github&amp;keyfile=Paul&amp;repository=CalviOnTheRocks2022</v>
      </c>
      <c r="U1910" s="78" t="str">
        <f t="shared" si="59"/>
        <v>{"name":"#90 Billet Festival",_x000D_
"symbol":"COR22F90",_x000D_
"description":"Billet Festival / Billet NFT Festival - 1 jour Calvi on the Rocks 2022",_x000D_
"seller_fee_basis_points":1000,_x000D_
"image":"https://bafybeiba4274gfaoira4sm6e6nfnbmllig2ze6kuz4sagrtfdhuewbumga.ipfs.nftstorage.link?image_90.webp",_x000D_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10" s="78" t="str">
        <f>formatRow(Tokens!C$2:I$2,Tokens!C1910:I1910)</f>
        <v>"name":"#90 Billet Festival",_x000D_
"symbol":"COR22F90",_x000D_
"description":"Billet Festival / Billet NFT Festival - 1 jour Calvi on the Rocks 2022",_x000D_
"seller_fee_basis_points":1000,_x000D_
"image":"https://bafybeiba4274gfaoira4sm6e6nfnbmllig2ze6kuz4sagrtfdhuewbumga.ipfs.nftstorage.link?image_90.webp",_x000D_
"Issuer":"NfluenT for Calvi On The rocks",_x000D_
"external_url":""</v>
      </c>
      <c r="W1910" s="78" t="str">
        <f>formatRow(Tokens!J$2:AV$2,Tokens!J1910:AV1910,2,"attributes")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10" s="78" t="str">
        <f>formatRow(Tokens!AX$2:BC$2,Tokens!AX1910:BC1910,2,"creators")</f>
        <v>"creators":[{"address":"ncreator",_x000D_
"share":10},{"address":"cotrcrea",_x000D_
"share":90},{"address":"nminer",_x000D_
"share":0}]</v>
      </c>
      <c r="Y1910" s="78" t="str">
        <f>formatRow(Tokens!BD$2:BI$2,Tokens!BD1910:BI1910,2,"files")</f>
        <v>"files":[]</v>
      </c>
      <c r="Z1910" s="78"/>
      <c r="AA1910" s="78"/>
      <c r="AB1910" s="78"/>
      <c r="AC1910" s="78" t="str">
        <f>formatRow(Tokens!BJ$2:BK$2,Tokens!BJ1910:BK1910,0,"collection")</f>
        <v>"collection":{"name":"BILLET Festival",_x000D_
"family":"Calvi On The Rocks"}</v>
      </c>
      <c r="AD1910" s="1" t="str">
        <f>formatRow(Tokens!BN$2:BR$2,Tokens!BN1910:BR1910,0,"marketplace")</f>
        <v>"marketplace":{"initial_price":"73,5",_x000D_
"reservation_price":"",_x000D_
"duration":"",_x000D_
"max_mint":1,_x000D_
"sell_date":"25/06/2022"}</v>
      </c>
      <c r="AE1910" s="1"/>
    </row>
    <row r="1911" spans="4:31" ht="14.25" customHeight="1" x14ac:dyDescent="0.3">
      <c r="D1911" s="1">
        <f>Tokens!B1911</f>
        <v>91</v>
      </c>
      <c r="E1911" s="17" t="str">
        <f>IF(Tokens!C1911="","",Tokens!C1911)</f>
        <v>#91 Billet Festival</v>
      </c>
      <c r="F1911" s="79">
        <v>44736.545358796298</v>
      </c>
      <c r="G1911" t="s">
        <v>3651</v>
      </c>
      <c r="H1911" s="80" t="s">
        <v>3652</v>
      </c>
      <c r="I1911" s="2" t="s">
        <v>3653</v>
      </c>
      <c r="J1911" s="2" t="s">
        <v>3654</v>
      </c>
      <c r="K1911" s="2" t="s">
        <v>3655</v>
      </c>
      <c r="M1911"/>
      <c r="N1911">
        <v>20.709742299999998</v>
      </c>
      <c r="O1911" s="15">
        <f t="shared" si="60"/>
        <v>-0.45439684200009894</v>
      </c>
      <c r="P1911" s="18" t="str">
        <f>IF(F1911="stop","",IF(F1911&lt;&gt;"",HYPERLINK(Settings!$B$5 &amp; "/manage/?network=" &amp; LOWER(B$8) &amp; "&amp;search=token&amp;account=" &amp; ToMint!$B$5 &amp; "&amp;view=" &amp; ToMint!J1911,"TokenSol"),""))</f>
        <v>TokenSol</v>
      </c>
      <c r="Q1911" s="2"/>
      <c r="R1911" s="2"/>
      <c r="S1911" s="11"/>
      <c r="T1911" s="78" t="str">
        <f>"owner=" &amp; Tokens!BS1911 &amp; "&amp;filename_for_metadata=" &amp; Tokens!BT1911 &amp; "&amp;offchaindata_platform=" &amp; $B$17 &amp; "&amp;keyfile=" &amp; $B$5 &amp;  "&amp;repository=" &amp; $B$18</f>
        <v>owner=BbDq7xeUzpj8bXfd9N7dh1tw43Ss7xbYpyjoNuwDSrzq&amp;filename_for_metadata=BILLETFestival_COR22F91&amp;offchaindata_platform=Github&amp;keyfile=Paul&amp;repository=CalviOnTheRocks2022</v>
      </c>
      <c r="U1911" s="78" t="str">
        <f t="shared" si="59"/>
        <v>{"name":"#91 Billet Festival",_x000D_
"symbol":"COR22F91",_x000D_
"description":"Billet Festival / Billet NFT Festival - 1 jour Calvi on the Rocks 2022",_x000D_
"seller_fee_basis_points":1000,_x000D_
"image":"https://bafybeianfstlykb5osm3xuargfcmj47aqdotuntbbowmm45ha6wf7a2tc4.ipfs.nftstorage.link?image_91.webp",_x000D_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11" s="78" t="str">
        <f>formatRow(Tokens!C$2:I$2,Tokens!C1911:I1911)</f>
        <v>"name":"#91 Billet Festival",_x000D_
"symbol":"COR22F91",_x000D_
"description":"Billet Festival / Billet NFT Festival - 1 jour Calvi on the Rocks 2022",_x000D_
"seller_fee_basis_points":1000,_x000D_
"image":"https://bafybeianfstlykb5osm3xuargfcmj47aqdotuntbbowmm45ha6wf7a2tc4.ipfs.nftstorage.link?image_91.webp",_x000D_
"Issuer":"NfluenT for Calvi On The rocks",_x000D_
"external_url":""</v>
      </c>
      <c r="W1911" s="78" t="str">
        <f>formatRow(Tokens!J$2:AV$2,Tokens!J1911:AV1911,2,"attributes")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11" s="78" t="str">
        <f>formatRow(Tokens!AX$2:BC$2,Tokens!AX1911:BC1911,2,"creators")</f>
        <v>"creators":[{"address":"ncreator",_x000D_
"share":10},{"address":"cotrcrea",_x000D_
"share":90},{"address":"nminer",_x000D_
"share":0}]</v>
      </c>
      <c r="Y1911" s="78" t="str">
        <f>formatRow(Tokens!BD$2:BI$2,Tokens!BD1911:BI1911,2,"files")</f>
        <v>"files":[]</v>
      </c>
      <c r="Z1911" s="78"/>
      <c r="AA1911" s="78"/>
      <c r="AB1911" s="78"/>
      <c r="AC1911" s="78" t="str">
        <f>formatRow(Tokens!BJ$2:BK$2,Tokens!BJ1911:BK1911,0,"collection")</f>
        <v>"collection":{"name":"BILLET Festival",_x000D_
"family":"Calvi On The Rocks"}</v>
      </c>
      <c r="AD1911" s="1" t="str">
        <f>formatRow(Tokens!BN$2:BR$2,Tokens!BN1911:BR1911,0,"marketplace")</f>
        <v>"marketplace":{"initial_price":"73,5",_x000D_
"reservation_price":"",_x000D_
"duration":"",_x000D_
"max_mint":1,_x000D_
"sell_date":"25/06/2022"}</v>
      </c>
      <c r="AE1911" s="1"/>
    </row>
    <row r="1912" spans="4:31" ht="14.25" customHeight="1" x14ac:dyDescent="0.3">
      <c r="D1912" s="1">
        <f>Tokens!B1912</f>
        <v>92</v>
      </c>
      <c r="E1912" s="17" t="str">
        <f>IF(Tokens!C1912="","",Tokens!C1912)</f>
        <v>#92 Billet Festival</v>
      </c>
      <c r="F1912" s="79">
        <v>44736.545717592591</v>
      </c>
      <c r="G1912" t="s">
        <v>3656</v>
      </c>
      <c r="H1912" s="80" t="s">
        <v>3657</v>
      </c>
      <c r="I1912" s="2" t="s">
        <v>3658</v>
      </c>
      <c r="J1912" s="2" t="s">
        <v>3659</v>
      </c>
      <c r="K1912" s="2" t="s">
        <v>3660</v>
      </c>
      <c r="M1912"/>
      <c r="N1912">
        <v>20.697756099999999</v>
      </c>
      <c r="O1912" s="15">
        <f t="shared" si="60"/>
        <v>-0.45439684199996427</v>
      </c>
      <c r="P1912" s="18" t="str">
        <f>IF(F1912="stop","",IF(F1912&lt;&gt;"",HYPERLINK(Settings!$B$5 &amp; "/manage/?network=" &amp; LOWER(B$8) &amp; "&amp;search=token&amp;account=" &amp; ToMint!$B$5 &amp; "&amp;view=" &amp; ToMint!J1912,"TokenSol"),""))</f>
        <v>TokenSol</v>
      </c>
      <c r="Q1912" s="2"/>
      <c r="R1912" s="2"/>
      <c r="S1912" s="11"/>
      <c r="T1912" s="78" t="str">
        <f>"owner=" &amp; Tokens!BS1912 &amp; "&amp;filename_for_metadata=" &amp; Tokens!BT1912 &amp; "&amp;offchaindata_platform=" &amp; $B$17 &amp; "&amp;keyfile=" &amp; $B$5 &amp;  "&amp;repository=" &amp; $B$18</f>
        <v>owner=BbDq7xeUzpj8bXfd9N7dh1tw43Ss7xbYpyjoNuwDSrzq&amp;filename_for_metadata=BILLETFestival_COR22F92&amp;offchaindata_platform=Github&amp;keyfile=Paul&amp;repository=CalviOnTheRocks2022</v>
      </c>
      <c r="U1912" s="78" t="str">
        <f t="shared" si="59"/>
        <v>{"name":"#92 Billet Festival",_x000D_
"symbol":"COR22F92",_x000D_
"description":"Billet Festival / Billet NFT Festival - 1 jour Calvi on the Rocks 2022",_x000D_
"seller_fee_basis_points":1000,_x000D_
"image":"https://bafybeidm4tyk3ltz7ga7xmhbaiz2zarmc4dysdeujr46tvjo73jewjfyre.ipfs.nftstorage.link?image_92.webp",_x000D_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12" s="78" t="str">
        <f>formatRow(Tokens!C$2:I$2,Tokens!C1912:I1912)</f>
        <v>"name":"#92 Billet Festival",_x000D_
"symbol":"COR22F92",_x000D_
"description":"Billet Festival / Billet NFT Festival - 1 jour Calvi on the Rocks 2022",_x000D_
"seller_fee_basis_points":1000,_x000D_
"image":"https://bafybeidm4tyk3ltz7ga7xmhbaiz2zarmc4dysdeujr46tvjo73jewjfyre.ipfs.nftstorage.link?image_92.webp",_x000D_
"Issuer":"NfluenT for Calvi On The rocks",_x000D_
"external_url":""</v>
      </c>
      <c r="W1912" s="78" t="str">
        <f>formatRow(Tokens!J$2:AV$2,Tokens!J1912:AV1912,2,"attributes")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12" s="78" t="str">
        <f>formatRow(Tokens!AX$2:BC$2,Tokens!AX1912:BC1912,2,"creators")</f>
        <v>"creators":[{"address":"ncreator",_x000D_
"share":10},{"address":"cotrcrea",_x000D_
"share":90},{"address":"nminer",_x000D_
"share":0}]</v>
      </c>
      <c r="Y1912" s="78" t="str">
        <f>formatRow(Tokens!BD$2:BI$2,Tokens!BD1912:BI1912,2,"files")</f>
        <v>"files":[]</v>
      </c>
      <c r="Z1912" s="78"/>
      <c r="AA1912" s="78"/>
      <c r="AB1912" s="78"/>
      <c r="AC1912" s="78" t="str">
        <f>formatRow(Tokens!BJ$2:BK$2,Tokens!BJ1912:BK1912,0,"collection")</f>
        <v>"collection":{"name":"BILLET Festival",_x000D_
"family":"Calvi On The Rocks"}</v>
      </c>
      <c r="AD1912" s="1" t="str">
        <f>formatRow(Tokens!BN$2:BR$2,Tokens!BN1912:BR1912,0,"marketplace")</f>
        <v>"marketplace":{"initial_price":"73,5",_x000D_
"reservation_price":"",_x000D_
"duration":"",_x000D_
"max_mint":1,_x000D_
"sell_date":"25/06/2022"}</v>
      </c>
      <c r="AE1912" s="1"/>
    </row>
    <row r="1913" spans="4:31" ht="14.25" customHeight="1" x14ac:dyDescent="0.3">
      <c r="D1913" s="1">
        <f>Tokens!B1913</f>
        <v>93</v>
      </c>
      <c r="E1913" s="17" t="str">
        <f>IF(Tokens!C1913="","",Tokens!C1913)</f>
        <v>#93 Billet Festival</v>
      </c>
      <c r="F1913" s="79">
        <v>44736.54614583333</v>
      </c>
      <c r="G1913" t="s">
        <v>3661</v>
      </c>
      <c r="H1913" s="80" t="s">
        <v>3662</v>
      </c>
      <c r="I1913" s="2" t="s">
        <v>3663</v>
      </c>
      <c r="J1913" s="2" t="s">
        <v>3664</v>
      </c>
      <c r="K1913" s="2" t="s">
        <v>3665</v>
      </c>
      <c r="M1913"/>
      <c r="N1913">
        <v>20.6857699</v>
      </c>
      <c r="O1913" s="15">
        <f t="shared" si="60"/>
        <v>-0.45439684199996427</v>
      </c>
      <c r="P1913" s="18" t="str">
        <f>IF(F1913="stop","",IF(F1913&lt;&gt;"",HYPERLINK(Settings!$B$5 &amp; "/manage/?network=" &amp; LOWER(B$8) &amp; "&amp;search=token&amp;account=" &amp; ToMint!$B$5 &amp; "&amp;view=" &amp; ToMint!J1913,"TokenSol"),""))</f>
        <v>TokenSol</v>
      </c>
      <c r="Q1913" s="2"/>
      <c r="R1913" s="2"/>
      <c r="S1913" s="11"/>
      <c r="T1913" s="78" t="str">
        <f>"owner=" &amp; Tokens!BS1913 &amp; "&amp;filename_for_metadata=" &amp; Tokens!BT1913 &amp; "&amp;offchaindata_platform=" &amp; $B$17 &amp; "&amp;keyfile=" &amp; $B$5 &amp;  "&amp;repository=" &amp; $B$18</f>
        <v>owner=BbDq7xeUzpj8bXfd9N7dh1tw43Ss7xbYpyjoNuwDSrzq&amp;filename_for_metadata=BILLETFestival_COR22F93&amp;offchaindata_platform=Github&amp;keyfile=Paul&amp;repository=CalviOnTheRocks2022</v>
      </c>
      <c r="U1913" s="78" t="str">
        <f t="shared" si="59"/>
        <v>{"name":"#93 Billet Festival",_x000D_
"symbol":"COR22F93",_x000D_
"description":"Billet Festival / Billet NFT Festival - 1 jour Calvi on the Rocks 2022",_x000D_
"seller_fee_basis_points":1000,_x000D_
"image":"https://bafybeihc4fkw5px4gtytizpgeil5pifogkq4uezyo22pvir4vtw7737xpq.ipfs.nftstorage.link?image_93.webp",_x000D_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13" s="78" t="str">
        <f>formatRow(Tokens!C$2:I$2,Tokens!C1913:I1913)</f>
        <v>"name":"#93 Billet Festival",_x000D_
"symbol":"COR22F93",_x000D_
"description":"Billet Festival / Billet NFT Festival - 1 jour Calvi on the Rocks 2022",_x000D_
"seller_fee_basis_points":1000,_x000D_
"image":"https://bafybeihc4fkw5px4gtytizpgeil5pifogkq4uezyo22pvir4vtw7737xpq.ipfs.nftstorage.link?image_93.webp",_x000D_
"Issuer":"NfluenT for Calvi On The rocks",_x000D_
"external_url":""</v>
      </c>
      <c r="W1913" s="78" t="str">
        <f>formatRow(Tokens!J$2:AV$2,Tokens!J1913:AV1913,2,"attributes")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13" s="78" t="str">
        <f>formatRow(Tokens!AX$2:BC$2,Tokens!AX1913:BC1913,2,"creators")</f>
        <v>"creators":[{"address":"ncreator",_x000D_
"share":10},{"address":"cotrcrea",_x000D_
"share":90},{"address":"nminer",_x000D_
"share":0}]</v>
      </c>
      <c r="Y1913" s="78" t="str">
        <f>formatRow(Tokens!BD$2:BI$2,Tokens!BD1913:BI1913,2,"files")</f>
        <v>"files":[]</v>
      </c>
      <c r="Z1913" s="78"/>
      <c r="AA1913" s="78"/>
      <c r="AB1913" s="78"/>
      <c r="AC1913" s="78" t="str">
        <f>formatRow(Tokens!BJ$2:BK$2,Tokens!BJ1913:BK1913,0,"collection")</f>
        <v>"collection":{"name":"BILLET Festival",_x000D_
"family":"Calvi On The Rocks"}</v>
      </c>
      <c r="AD1913" s="1" t="str">
        <f>formatRow(Tokens!BN$2:BR$2,Tokens!BN1913:BR1913,0,"marketplace")</f>
        <v>"marketplace":{"initial_price":"73,5",_x000D_
"reservation_price":"",_x000D_
"duration":"",_x000D_
"max_mint":1,_x000D_
"sell_date":"25/06/2022"}</v>
      </c>
      <c r="AE1913" s="1"/>
    </row>
    <row r="1914" spans="4:31" ht="14.25" customHeight="1" x14ac:dyDescent="0.3">
      <c r="D1914" s="1">
        <f>Tokens!B1914</f>
        <v>94</v>
      </c>
      <c r="E1914" s="17" t="str">
        <f>IF(Tokens!C1914="","",Tokens!C1914)</f>
        <v>#94 Billet Festival</v>
      </c>
      <c r="F1914" s="79">
        <v>44736.546793981484</v>
      </c>
      <c r="G1914" t="s">
        <v>3666</v>
      </c>
      <c r="H1914" s="80" t="s">
        <v>3667</v>
      </c>
      <c r="I1914" s="2" t="s">
        <v>3668</v>
      </c>
      <c r="J1914" s="2" t="s">
        <v>3669</v>
      </c>
      <c r="K1914" s="2" t="s">
        <v>3670</v>
      </c>
      <c r="M1914"/>
      <c r="N1914">
        <v>20.673783700000001</v>
      </c>
      <c r="O1914" s="15">
        <f t="shared" si="60"/>
        <v>-0.45439684199996427</v>
      </c>
      <c r="P1914" s="18" t="str">
        <f>IF(F1914="stop","",IF(F1914&lt;&gt;"",HYPERLINK(Settings!$B$5 &amp; "/manage/?network=" &amp; LOWER(B$8) &amp; "&amp;search=token&amp;account=" &amp; ToMint!$B$5 &amp; "&amp;view=" &amp; ToMint!J1914,"TokenSol"),""))</f>
        <v>TokenSol</v>
      </c>
      <c r="Q1914" s="2"/>
      <c r="R1914" s="2"/>
      <c r="S1914" s="11"/>
      <c r="T1914" s="78" t="str">
        <f>"owner=" &amp; Tokens!BS1914 &amp; "&amp;filename_for_metadata=" &amp; Tokens!BT1914 &amp; "&amp;offchaindata_platform=" &amp; $B$17 &amp; "&amp;keyfile=" &amp; $B$5 &amp;  "&amp;repository=" &amp; $B$18</f>
        <v>owner=BbDq7xeUzpj8bXfd9N7dh1tw43Ss7xbYpyjoNuwDSrzq&amp;filename_for_metadata=BILLETFestival_COR22F94&amp;offchaindata_platform=Github&amp;keyfile=Paul&amp;repository=CalviOnTheRocks2022</v>
      </c>
      <c r="U1914" s="78" t="str">
        <f t="shared" si="59"/>
        <v>{"name":"#94 Billet Festival",_x000D_
"symbol":"COR22F94",_x000D_
"description":"Billet Festival / Billet NFT Festival - 1 jour Calvi on the Rocks 2022",_x000D_
"seller_fee_basis_points":1000,_x000D_
"image":"https://bafybeig2dxrtt6m6ue3u7yldverrao4kj6wgj5yk76iervxucvt7gn5g4u.ipfs.nftstorage.link?image_94.webp",_x000D_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14" s="78" t="str">
        <f>formatRow(Tokens!C$2:I$2,Tokens!C1914:I1914)</f>
        <v>"name":"#94 Billet Festival",_x000D_
"symbol":"COR22F94",_x000D_
"description":"Billet Festival / Billet NFT Festival - 1 jour Calvi on the Rocks 2022",_x000D_
"seller_fee_basis_points":1000,_x000D_
"image":"https://bafybeig2dxrtt6m6ue3u7yldverrao4kj6wgj5yk76iervxucvt7gn5g4u.ipfs.nftstorage.link?image_94.webp",_x000D_
"Issuer":"NfluenT for Calvi On The rocks",_x000D_
"external_url":""</v>
      </c>
      <c r="W1914" s="78" t="str">
        <f>formatRow(Tokens!J$2:AV$2,Tokens!J1914:AV1914,2,"attributes")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14" s="78" t="str">
        <f>formatRow(Tokens!AX$2:BC$2,Tokens!AX1914:BC1914,2,"creators")</f>
        <v>"creators":[{"address":"ncreator",_x000D_
"share":10},{"address":"cotrcrea",_x000D_
"share":90},{"address":"nminer",_x000D_
"share":0}]</v>
      </c>
      <c r="Y1914" s="78" t="str">
        <f>formatRow(Tokens!BD$2:BI$2,Tokens!BD1914:BI1914,2,"files")</f>
        <v>"files":[]</v>
      </c>
      <c r="Z1914" s="78"/>
      <c r="AA1914" s="78"/>
      <c r="AB1914" s="78"/>
      <c r="AC1914" s="78" t="str">
        <f>formatRow(Tokens!BJ$2:BK$2,Tokens!BJ1914:BK1914,0,"collection")</f>
        <v>"collection":{"name":"BILLET Festival",_x000D_
"family":"Calvi On The Rocks"}</v>
      </c>
      <c r="AD1914" s="1" t="str">
        <f>formatRow(Tokens!BN$2:BR$2,Tokens!BN1914:BR1914,0,"marketplace")</f>
        <v>"marketplace":{"initial_price":"73,5",_x000D_
"reservation_price":"",_x000D_
"duration":"",_x000D_
"max_mint":1,_x000D_
"sell_date":"25/06/2022"}</v>
      </c>
      <c r="AE1914" s="1"/>
    </row>
    <row r="1915" spans="4:31" ht="14.25" customHeight="1" x14ac:dyDescent="0.3">
      <c r="D1915" s="1">
        <f>Tokens!B1915</f>
        <v>95</v>
      </c>
      <c r="E1915" s="17" t="str">
        <f>IF(Tokens!C1915="","",Tokens!C1915)</f>
        <v>#95 Billet Festival</v>
      </c>
      <c r="F1915" s="79">
        <v>44736.547303240739</v>
      </c>
      <c r="G1915" t="s">
        <v>3671</v>
      </c>
      <c r="H1915" s="80" t="s">
        <v>3672</v>
      </c>
      <c r="I1915" s="2" t="s">
        <v>3673</v>
      </c>
      <c r="J1915" s="2" t="s">
        <v>3674</v>
      </c>
      <c r="K1915" s="2" t="s">
        <v>3675</v>
      </c>
      <c r="M1915"/>
      <c r="N1915">
        <v>20.661797499999999</v>
      </c>
      <c r="O1915" s="15">
        <f t="shared" si="60"/>
        <v>-0.45439684200009894</v>
      </c>
      <c r="P1915" s="18" t="str">
        <f>IF(F1915="stop","",IF(F1915&lt;&gt;"",HYPERLINK(Settings!$B$5 &amp; "/manage/?network=" &amp; LOWER(B$8) &amp; "&amp;search=token&amp;account=" &amp; ToMint!$B$5 &amp; "&amp;view=" &amp; ToMint!J1915,"TokenSol"),""))</f>
        <v>TokenSol</v>
      </c>
      <c r="Q1915" s="2"/>
      <c r="R1915" s="2"/>
      <c r="S1915" s="11"/>
      <c r="T1915" s="78" t="str">
        <f>"owner=" &amp; Tokens!BS1915 &amp; "&amp;filename_for_metadata=" &amp; Tokens!BT1915 &amp; "&amp;offchaindata_platform=" &amp; $B$17 &amp; "&amp;keyfile=" &amp; $B$5 &amp;  "&amp;repository=" &amp; $B$18</f>
        <v>owner=BbDq7xeUzpj8bXfd9N7dh1tw43Ss7xbYpyjoNuwDSrzq&amp;filename_for_metadata=BILLETFestival_COR22F95&amp;offchaindata_platform=Github&amp;keyfile=Paul&amp;repository=CalviOnTheRocks2022</v>
      </c>
      <c r="U1915" s="78" t="str">
        <f t="shared" si="59"/>
        <v>{"name":"#95 Billet Festival",_x000D_
"symbol":"COR22F95",_x000D_
"description":"Billet Festival / Billet NFT Festival - 1 jour Calvi on the Rocks 2022",_x000D_
"seller_fee_basis_points":1000,_x000D_
"image":"https://bafybeie5jnuqxy5o4fcvddmiksc5uneew63qtkf4wsfre7rosncixrl4du.ipfs.nftstorage.link?image_95.webp",_x000D_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15" s="78" t="str">
        <f>formatRow(Tokens!C$2:I$2,Tokens!C1915:I1915)</f>
        <v>"name":"#95 Billet Festival",_x000D_
"symbol":"COR22F95",_x000D_
"description":"Billet Festival / Billet NFT Festival - 1 jour Calvi on the Rocks 2022",_x000D_
"seller_fee_basis_points":1000,_x000D_
"image":"https://bafybeie5jnuqxy5o4fcvddmiksc5uneew63qtkf4wsfre7rosncixrl4du.ipfs.nftstorage.link?image_95.webp",_x000D_
"Issuer":"NfluenT for Calvi On The rocks",_x000D_
"external_url":""</v>
      </c>
      <c r="W1915" s="78" t="str">
        <f>formatRow(Tokens!J$2:AV$2,Tokens!J1915:AV1915,2,"attributes")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15" s="78" t="str">
        <f>formatRow(Tokens!AX$2:BC$2,Tokens!AX1915:BC1915,2,"creators")</f>
        <v>"creators":[{"address":"ncreator",_x000D_
"share":10},{"address":"cotrcrea",_x000D_
"share":90},{"address":"nminer",_x000D_
"share":0}]</v>
      </c>
      <c r="Y1915" s="78" t="str">
        <f>formatRow(Tokens!BD$2:BI$2,Tokens!BD1915:BI1915,2,"files")</f>
        <v>"files":[]</v>
      </c>
      <c r="Z1915" s="78"/>
      <c r="AA1915" s="78"/>
      <c r="AB1915" s="78"/>
      <c r="AC1915" s="78" t="str">
        <f>formatRow(Tokens!BJ$2:BK$2,Tokens!BJ1915:BK1915,0,"collection")</f>
        <v>"collection":{"name":"BILLET Festival",_x000D_
"family":"Calvi On The Rocks"}</v>
      </c>
      <c r="AD1915" s="1" t="str">
        <f>formatRow(Tokens!BN$2:BR$2,Tokens!BN1915:BR1915,0,"marketplace")</f>
        <v>"marketplace":{"initial_price":"73,5",_x000D_
"reservation_price":"",_x000D_
"duration":"",_x000D_
"max_mint":1,_x000D_
"sell_date":"25/06/2022"}</v>
      </c>
      <c r="AE1915" s="1"/>
    </row>
    <row r="1916" spans="4:31" ht="14.25" customHeight="1" x14ac:dyDescent="0.3">
      <c r="D1916" s="1">
        <f>Tokens!B1916</f>
        <v>96</v>
      </c>
      <c r="E1916" s="17" t="str">
        <f>IF(Tokens!C1916="","",Tokens!C1916)</f>
        <v>#96 Billet Festival</v>
      </c>
      <c r="F1916" s="79">
        <v>44736.548194444447</v>
      </c>
      <c r="G1916" t="s">
        <v>3676</v>
      </c>
      <c r="H1916" s="80" t="s">
        <v>3677</v>
      </c>
      <c r="I1916" s="2" t="s">
        <v>3678</v>
      </c>
      <c r="J1916" s="2" t="s">
        <v>3679</v>
      </c>
      <c r="K1916" s="2" t="s">
        <v>3680</v>
      </c>
      <c r="M1916"/>
      <c r="N1916">
        <v>20.6498113</v>
      </c>
      <c r="O1916" s="15">
        <f t="shared" si="60"/>
        <v>-0.45439684199996427</v>
      </c>
      <c r="P1916" s="18" t="str">
        <f>IF(F1916="stop","",IF(F1916&lt;&gt;"",HYPERLINK(Settings!$B$5 &amp; "/manage/?network=" &amp; LOWER(B$8) &amp; "&amp;search=token&amp;account=" &amp; ToMint!$B$5 &amp; "&amp;view=" &amp; ToMint!J1916,"TokenSol"),""))</f>
        <v>TokenSol</v>
      </c>
      <c r="Q1916" s="2"/>
      <c r="R1916" s="2"/>
      <c r="S1916" s="11"/>
      <c r="T1916" s="78" t="str">
        <f>"owner=" &amp; Tokens!BS1916 &amp; "&amp;filename_for_metadata=" &amp; Tokens!BT1916 &amp; "&amp;offchaindata_platform=" &amp; $B$17 &amp; "&amp;keyfile=" &amp; $B$5 &amp;  "&amp;repository=" &amp; $B$18</f>
        <v>owner=BbDq7xeUzpj8bXfd9N7dh1tw43Ss7xbYpyjoNuwDSrzq&amp;filename_for_metadata=BILLETFestival_COR22F96&amp;offchaindata_platform=Github&amp;keyfile=Paul&amp;repository=CalviOnTheRocks2022</v>
      </c>
      <c r="U1916" s="78" t="str">
        <f t="shared" si="59"/>
        <v>{"name":"#96 Billet Festival",_x000D_
"symbol":"COR22F96",_x000D_
"description":"Billet Festival / Billet NFT Festival - 1 jour Calvi on the Rocks 2022",_x000D_
"seller_fee_basis_points":1000,_x000D_
"image":"https://bafybeifsbvpckp5k3zkpqfemze7huldwyqdnqzrkvk5b4mdebiz2p3y4ae.ipfs.nftstorage.link?image_96.webp",_x000D_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16" s="78" t="str">
        <f>formatRow(Tokens!C$2:I$2,Tokens!C1916:I1916)</f>
        <v>"name":"#96 Billet Festival",_x000D_
"symbol":"COR22F96",_x000D_
"description":"Billet Festival / Billet NFT Festival - 1 jour Calvi on the Rocks 2022",_x000D_
"seller_fee_basis_points":1000,_x000D_
"image":"https://bafybeifsbvpckp5k3zkpqfemze7huldwyqdnqzrkvk5b4mdebiz2p3y4ae.ipfs.nftstorage.link?image_96.webp",_x000D_
"Issuer":"NfluenT for Calvi On The rocks",_x000D_
"external_url":""</v>
      </c>
      <c r="W1916" s="78" t="str">
        <f>formatRow(Tokens!J$2:AV$2,Tokens!J1916:AV1916,2,"attributes")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16" s="78" t="str">
        <f>formatRow(Tokens!AX$2:BC$2,Tokens!AX1916:BC1916,2,"creators")</f>
        <v>"creators":[{"address":"ncreator",_x000D_
"share":10},{"address":"cotrcrea",_x000D_
"share":90},{"address":"nminer",_x000D_
"share":0}]</v>
      </c>
      <c r="Y1916" s="78" t="str">
        <f>formatRow(Tokens!BD$2:BI$2,Tokens!BD1916:BI1916,2,"files")</f>
        <v>"files":[]</v>
      </c>
      <c r="Z1916" s="78"/>
      <c r="AA1916" s="78"/>
      <c r="AB1916" s="78"/>
      <c r="AC1916" s="78" t="str">
        <f>formatRow(Tokens!BJ$2:BK$2,Tokens!BJ1916:BK1916,0,"collection")</f>
        <v>"collection":{"name":"BILLET Festival",_x000D_
"family":"Calvi On The Rocks"}</v>
      </c>
      <c r="AD1916" s="1" t="str">
        <f>formatRow(Tokens!BN$2:BR$2,Tokens!BN1916:BR1916,0,"marketplace")</f>
        <v>"marketplace":{"initial_price":"73,5",_x000D_
"reservation_price":"",_x000D_
"duration":"",_x000D_
"max_mint":1,_x000D_
"sell_date":"25/06/2022"}</v>
      </c>
      <c r="AE1916" s="1"/>
    </row>
    <row r="1917" spans="4:31" ht="14.25" customHeight="1" x14ac:dyDescent="0.3">
      <c r="D1917" s="1">
        <f>Tokens!B1917</f>
        <v>97</v>
      </c>
      <c r="E1917" s="17" t="str">
        <f>IF(Tokens!C1917="","",Tokens!C1917)</f>
        <v>#97 Billet Festival</v>
      </c>
      <c r="F1917" s="79">
        <v>44736.548726851855</v>
      </c>
      <c r="G1917" t="s">
        <v>3681</v>
      </c>
      <c r="H1917" s="80" t="s">
        <v>3682</v>
      </c>
      <c r="I1917" s="2" t="s">
        <v>3683</v>
      </c>
      <c r="J1917" s="2" t="s">
        <v>3684</v>
      </c>
      <c r="K1917" s="2" t="s">
        <v>3685</v>
      </c>
      <c r="M1917"/>
      <c r="N1917">
        <v>20.637825100000001</v>
      </c>
      <c r="O1917" s="15">
        <f t="shared" si="60"/>
        <v>-0.45439684199996427</v>
      </c>
      <c r="P1917" s="18" t="str">
        <f>IF(F1917="stop","",IF(F1917&lt;&gt;"",HYPERLINK(Settings!$B$5 &amp; "/manage/?network=" &amp; LOWER(B$8) &amp; "&amp;search=token&amp;account=" &amp; ToMint!$B$5 &amp; "&amp;view=" &amp; ToMint!J1917,"TokenSol"),""))</f>
        <v>TokenSol</v>
      </c>
      <c r="Q1917" s="2"/>
      <c r="R1917" s="2"/>
      <c r="S1917" s="11"/>
      <c r="T1917" s="78" t="str">
        <f>"owner=" &amp; Tokens!BS1917 &amp; "&amp;filename_for_metadata=" &amp; Tokens!BT1917 &amp; "&amp;offchaindata_platform=" &amp; $B$17 &amp; "&amp;keyfile=" &amp; $B$5 &amp;  "&amp;repository=" &amp; $B$18</f>
        <v>owner=BbDq7xeUzpj8bXfd9N7dh1tw43Ss7xbYpyjoNuwDSrzq&amp;filename_for_metadata=BILLETFestival_COR22F97&amp;offchaindata_platform=Github&amp;keyfile=Paul&amp;repository=CalviOnTheRocks2022</v>
      </c>
      <c r="U1917" s="78" t="str">
        <f t="shared" si="59"/>
        <v>{"name":"#97 Billet Festival",_x000D_
"symbol":"COR22F97",_x000D_
"description":"Billet Festival / Billet NFT Festival - 1 jour Calvi on the Rocks 2022",_x000D_
"seller_fee_basis_points":1000,_x000D_
"image":"https://bafybeiecka246rh4dppqxkab5ywgtquuheyci7bap3nzbl4qjspxav3a2a.ipfs.nftstorage.link?image_97.webp",_x000D_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17" s="78" t="str">
        <f>formatRow(Tokens!C$2:I$2,Tokens!C1917:I1917)</f>
        <v>"name":"#97 Billet Festival",_x000D_
"symbol":"COR22F97",_x000D_
"description":"Billet Festival / Billet NFT Festival - 1 jour Calvi on the Rocks 2022",_x000D_
"seller_fee_basis_points":1000,_x000D_
"image":"https://bafybeiecka246rh4dppqxkab5ywgtquuheyci7bap3nzbl4qjspxav3a2a.ipfs.nftstorage.link?image_97.webp",_x000D_
"Issuer":"NfluenT for Calvi On The rocks",_x000D_
"external_url":""</v>
      </c>
      <c r="W1917" s="78" t="str">
        <f>formatRow(Tokens!J$2:AV$2,Tokens!J1917:AV1917,2,"attributes")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17" s="78" t="str">
        <f>formatRow(Tokens!AX$2:BC$2,Tokens!AX1917:BC1917,2,"creators")</f>
        <v>"creators":[{"address":"ncreator",_x000D_
"share":10},{"address":"cotrcrea",_x000D_
"share":90},{"address":"nminer",_x000D_
"share":0}]</v>
      </c>
      <c r="Y1917" s="78" t="str">
        <f>formatRow(Tokens!BD$2:BI$2,Tokens!BD1917:BI1917,2,"files")</f>
        <v>"files":[]</v>
      </c>
      <c r="Z1917" s="78"/>
      <c r="AA1917" s="78"/>
      <c r="AB1917" s="78"/>
      <c r="AC1917" s="78" t="str">
        <f>formatRow(Tokens!BJ$2:BK$2,Tokens!BJ1917:BK1917,0,"collection")</f>
        <v>"collection":{"name":"BILLET Festival",_x000D_
"family":"Calvi On The Rocks"}</v>
      </c>
      <c r="AD1917" s="1" t="str">
        <f>formatRow(Tokens!BN$2:BR$2,Tokens!BN1917:BR1917,0,"marketplace")</f>
        <v>"marketplace":{"initial_price":"73,5",_x000D_
"reservation_price":"",_x000D_
"duration":"",_x000D_
"max_mint":1,_x000D_
"sell_date":"25/06/2022"}</v>
      </c>
      <c r="AE1917" s="1"/>
    </row>
    <row r="1918" spans="4:31" ht="14.25" customHeight="1" x14ac:dyDescent="0.3">
      <c r="D1918" s="1">
        <f>Tokens!B1918</f>
        <v>98</v>
      </c>
      <c r="E1918" s="17" t="str">
        <f>IF(Tokens!C1918="","",Tokens!C1918)</f>
        <v>#98 Billet Festival</v>
      </c>
      <c r="F1918" s="79">
        <v>44736.549097222225</v>
      </c>
      <c r="G1918" t="s">
        <v>3686</v>
      </c>
      <c r="H1918" s="80" t="s">
        <v>3687</v>
      </c>
      <c r="I1918" s="2" t="s">
        <v>3688</v>
      </c>
      <c r="J1918" s="2" t="s">
        <v>3689</v>
      </c>
      <c r="K1918" s="2" t="s">
        <v>3690</v>
      </c>
      <c r="M1918"/>
      <c r="N1918">
        <v>20.625838900000002</v>
      </c>
      <c r="O1918" s="15">
        <f t="shared" si="60"/>
        <v>-0.45439684199996427</v>
      </c>
      <c r="P1918" s="18" t="str">
        <f>IF(F1918="stop","",IF(F1918&lt;&gt;"",HYPERLINK(Settings!$B$5 &amp; "/manage/?network=" &amp; LOWER(B$8) &amp; "&amp;search=token&amp;account=" &amp; ToMint!$B$5 &amp; "&amp;view=" &amp; ToMint!J1918,"TokenSol"),""))</f>
        <v>TokenSol</v>
      </c>
      <c r="Q1918" s="2"/>
      <c r="R1918" s="2"/>
      <c r="S1918" s="11"/>
      <c r="T1918" s="78" t="str">
        <f>"owner=" &amp; Tokens!BS1918 &amp; "&amp;filename_for_metadata=" &amp; Tokens!BT1918 &amp; "&amp;offchaindata_platform=" &amp; $B$17 &amp; "&amp;keyfile=" &amp; $B$5 &amp;  "&amp;repository=" &amp; $B$18</f>
        <v>owner=BbDq7xeUzpj8bXfd9N7dh1tw43Ss7xbYpyjoNuwDSrzq&amp;filename_for_metadata=BILLETFestival_COR22F98&amp;offchaindata_platform=Github&amp;keyfile=Paul&amp;repository=CalviOnTheRocks2022</v>
      </c>
      <c r="U1918" s="78" t="str">
        <f t="shared" si="59"/>
        <v>{"name":"#98 Billet Festival",_x000D_
"symbol":"COR22F98",_x000D_
"description":"Billet Festival / Billet NFT Festival - 1 jour Calvi on the Rocks 2022",_x000D_
"seller_fee_basis_points":1000,_x000D_
"image":"https://bafybeidmf2snlnyvkitsmdnts44aiyqan6wm3cxahaupjpkc7npc6yuada.ipfs.nftstorage.link?image_98.webp",_x000D_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18" s="78" t="str">
        <f>formatRow(Tokens!C$2:I$2,Tokens!C1918:I1918)</f>
        <v>"name":"#98 Billet Festival",_x000D_
"symbol":"COR22F98",_x000D_
"description":"Billet Festival / Billet NFT Festival - 1 jour Calvi on the Rocks 2022",_x000D_
"seller_fee_basis_points":1000,_x000D_
"image":"https://bafybeidmf2snlnyvkitsmdnts44aiyqan6wm3cxahaupjpkc7npc6yuada.ipfs.nftstorage.link?image_98.webp",_x000D_
"Issuer":"NfluenT for Calvi On The rocks",_x000D_
"external_url":""</v>
      </c>
      <c r="W1918" s="78" t="str">
        <f>formatRow(Tokens!J$2:AV$2,Tokens!J1918:AV1918,2,"attributes")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18" s="78" t="str">
        <f>formatRow(Tokens!AX$2:BC$2,Tokens!AX1918:BC1918,2,"creators")</f>
        <v>"creators":[{"address":"ncreator",_x000D_
"share":10},{"address":"cotrcrea",_x000D_
"share":90},{"address":"nminer",_x000D_
"share":0}]</v>
      </c>
      <c r="Y1918" s="78" t="str">
        <f>formatRow(Tokens!BD$2:BI$2,Tokens!BD1918:BI1918,2,"files")</f>
        <v>"files":[]</v>
      </c>
      <c r="Z1918" s="78"/>
      <c r="AA1918" s="78"/>
      <c r="AB1918" s="78"/>
      <c r="AC1918" s="78" t="str">
        <f>formatRow(Tokens!BJ$2:BK$2,Tokens!BJ1918:BK1918,0,"collection")</f>
        <v>"collection":{"name":"BILLET Festival",_x000D_
"family":"Calvi On The Rocks"}</v>
      </c>
      <c r="AD1918" s="1" t="str">
        <f>formatRow(Tokens!BN$2:BR$2,Tokens!BN1918:BR1918,0,"marketplace")</f>
        <v>"marketplace":{"initial_price":"73,5",_x000D_
"reservation_price":"",_x000D_
"duration":"",_x000D_
"max_mint":1,_x000D_
"sell_date":"25/06/2022"}</v>
      </c>
      <c r="AE1918" s="1"/>
    </row>
    <row r="1919" spans="4:31" ht="14.25" customHeight="1" x14ac:dyDescent="0.3">
      <c r="D1919" s="1">
        <f>Tokens!B1919</f>
        <v>99</v>
      </c>
      <c r="E1919" s="17" t="str">
        <f>IF(Tokens!C1919="","",Tokens!C1919)</f>
        <v>#99 Billet Festival</v>
      </c>
      <c r="F1919" s="79">
        <v>44736.549745370372</v>
      </c>
      <c r="G1919" t="s">
        <v>3691</v>
      </c>
      <c r="H1919" s="80" t="s">
        <v>3692</v>
      </c>
      <c r="I1919" s="2" t="s">
        <v>3693</v>
      </c>
      <c r="J1919" s="2" t="s">
        <v>3694</v>
      </c>
      <c r="K1919" s="2" t="s">
        <v>3695</v>
      </c>
      <c r="M1919"/>
      <c r="N1919">
        <v>20.613852699999999</v>
      </c>
      <c r="O1919" s="15">
        <f t="shared" si="60"/>
        <v>-0.45439684200009894</v>
      </c>
      <c r="P1919" s="18" t="str">
        <f>IF(F1919="stop","",IF(F1919&lt;&gt;"",HYPERLINK(Settings!$B$5 &amp; "/manage/?network=" &amp; LOWER(B$8) &amp; "&amp;search=token&amp;account=" &amp; ToMint!$B$5 &amp; "&amp;view=" &amp; ToMint!J1919,"TokenSol"),""))</f>
        <v>TokenSol</v>
      </c>
      <c r="Q1919" s="2"/>
      <c r="R1919" s="2"/>
      <c r="S1919" s="11"/>
      <c r="T1919" s="78" t="str">
        <f>"owner=" &amp; Tokens!BS1919 &amp; "&amp;filename_for_metadata=" &amp; Tokens!BT1919 &amp; "&amp;offchaindata_platform=" &amp; $B$17 &amp; "&amp;keyfile=" &amp; $B$5 &amp;  "&amp;repository=" &amp; $B$18</f>
        <v>owner=BbDq7xeUzpj8bXfd9N7dh1tw43Ss7xbYpyjoNuwDSrzq&amp;filename_for_metadata=BILLETFestival_COR22F99&amp;offchaindata_platform=Github&amp;keyfile=Paul&amp;repository=CalviOnTheRocks2022</v>
      </c>
      <c r="U1919" s="78" t="str">
        <f t="shared" si="59"/>
        <v>{"name":"#99 Billet Festival",_x000D_
"symbol":"COR22F99",_x000D_
"description":"Billet Festival / Billet NFT Festival - 1 jour Calvi on the Rocks 2022",_x000D_
"seller_fee_basis_points":1000,_x000D_
"image":"https://bafybeibuailrkx2euuaau25i4ukqgjw7oinm3xls5o7jum4oa33rep2k2y.ipfs.nftstorage.link?image_99.webp",_x000D_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19" s="78" t="str">
        <f>formatRow(Tokens!C$2:I$2,Tokens!C1919:I1919)</f>
        <v>"name":"#99 Billet Festival",_x000D_
"symbol":"COR22F99",_x000D_
"description":"Billet Festival / Billet NFT Festival - 1 jour Calvi on the Rocks 2022",_x000D_
"seller_fee_basis_points":1000,_x000D_
"image":"https://bafybeibuailrkx2euuaau25i4ukqgjw7oinm3xls5o7jum4oa33rep2k2y.ipfs.nftstorage.link?image_99.webp",_x000D_
"Issuer":"NfluenT for Calvi On The rocks",_x000D_
"external_url":""</v>
      </c>
      <c r="W1919" s="78" t="str">
        <f>formatRow(Tokens!J$2:AV$2,Tokens!J1919:AV1919,2,"attributes")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19" s="78" t="str">
        <f>formatRow(Tokens!AX$2:BC$2,Tokens!AX1919:BC1919,2,"creators")</f>
        <v>"creators":[{"address":"ncreator",_x000D_
"share":10},{"address":"cotrcrea",_x000D_
"share":90},{"address":"nminer",_x000D_
"share":0}]</v>
      </c>
      <c r="Y1919" s="78" t="str">
        <f>formatRow(Tokens!BD$2:BI$2,Tokens!BD1919:BI1919,2,"files")</f>
        <v>"files":[]</v>
      </c>
      <c r="Z1919" s="78"/>
      <c r="AA1919" s="78"/>
      <c r="AB1919" s="78"/>
      <c r="AC1919" s="78" t="str">
        <f>formatRow(Tokens!BJ$2:BK$2,Tokens!BJ1919:BK1919,0,"collection")</f>
        <v>"collection":{"name":"BILLET Festival",_x000D_
"family":"Calvi On The Rocks"}</v>
      </c>
      <c r="AD1919" s="1" t="str">
        <f>formatRow(Tokens!BN$2:BR$2,Tokens!BN1919:BR1919,0,"marketplace")</f>
        <v>"marketplace":{"initial_price":"73,5",_x000D_
"reservation_price":"",_x000D_
"duration":"",_x000D_
"max_mint":1,_x000D_
"sell_date":"25/06/2022"}</v>
      </c>
      <c r="AE1919" s="1"/>
    </row>
    <row r="1920" spans="4:31" ht="14.25" customHeight="1" x14ac:dyDescent="0.3">
      <c r="D1920" s="1">
        <f>Tokens!B1920</f>
        <v>100</v>
      </c>
      <c r="E1920" s="17" t="str">
        <f>IF(Tokens!C1920="","",Tokens!C1920)</f>
        <v>#100 Billet Festival</v>
      </c>
      <c r="F1920" s="79">
        <v>44736.549942129626</v>
      </c>
      <c r="G1920" t="s">
        <v>3696</v>
      </c>
      <c r="H1920" s="80" t="s">
        <v>3697</v>
      </c>
      <c r="I1920" s="2" t="s">
        <v>3698</v>
      </c>
      <c r="J1920" s="2" t="s">
        <v>3699</v>
      </c>
      <c r="K1920" s="2" t="s">
        <v>3700</v>
      </c>
      <c r="M1920"/>
      <c r="N1920">
        <v>20.6018665</v>
      </c>
      <c r="O1920" s="15">
        <f t="shared" si="60"/>
        <v>-0.45439684199996427</v>
      </c>
      <c r="P1920" s="18" t="str">
        <f>IF(F1920="stop","",IF(F1920&lt;&gt;"",HYPERLINK(Settings!$B$5 &amp; "/manage/?network=" &amp; LOWER(B$8) &amp; "&amp;search=token&amp;account=" &amp; ToMint!$B$5 &amp; "&amp;view=" &amp; ToMint!J1920,"TokenSol"),""))</f>
        <v>TokenSol</v>
      </c>
      <c r="Q1920" s="2"/>
      <c r="R1920" s="2"/>
      <c r="S1920" s="11"/>
      <c r="T1920" s="78" t="str">
        <f>"owner=" &amp; Tokens!BS1920 &amp; "&amp;filename_for_metadata=" &amp; Tokens!BT1920 &amp; "&amp;offchaindata_platform=" &amp; $B$17 &amp; "&amp;keyfile=" &amp; $B$5 &amp;  "&amp;repository=" &amp; $B$18</f>
        <v>owner=BbDq7xeUzpj8bXfd9N7dh1tw43Ss7xbYpyjoNuwDSrzq&amp;filename_for_metadata=BILLETFestival_COR22F100&amp;offchaindata_platform=Github&amp;keyfile=Paul&amp;repository=CalviOnTheRocks2022</v>
      </c>
      <c r="U1920" s="78" t="str">
        <f t="shared" si="59"/>
        <v>{"name":"#100 Billet Festival",_x000D_
"symbol":"COR22F100",_x000D_
"description":"Billet Festival / Billet NFT Festival - 1 jour Calvi on the Rocks 2022",_x000D_
"seller_fee_basis_points":1000,_x000D_
"image":"https://bafybeidjvng7bj35sg6ijnhgisdx5ejhlzcpbl64fdhaqy57a6hwx6epb4.ipfs.nftstorage.link?image_100.webp",_x000D_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20" s="78" t="str">
        <f>formatRow(Tokens!C$2:I$2,Tokens!C1920:I1920)</f>
        <v>"name":"#100 Billet Festival",_x000D_
"symbol":"COR22F100",_x000D_
"description":"Billet Festival / Billet NFT Festival - 1 jour Calvi on the Rocks 2022",_x000D_
"seller_fee_basis_points":1000,_x000D_
"image":"https://bafybeidjvng7bj35sg6ijnhgisdx5ejhlzcpbl64fdhaqy57a6hwx6epb4.ipfs.nftstorage.link?image_100.webp",_x000D_
"Issuer":"NfluenT for Calvi On The rocks",_x000D_
"external_url":""</v>
      </c>
      <c r="W1920" s="78" t="str">
        <f>formatRow(Tokens!J$2:AV$2,Tokens!J1920:AV1920,2,"attributes")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20" s="78" t="str">
        <f>formatRow(Tokens!AX$2:BC$2,Tokens!AX1920:BC1920,2,"creators")</f>
        <v>"creators":[{"address":"ncreator",_x000D_
"share":10},{"address":"cotrcrea",_x000D_
"share":90},{"address":"nminer",_x000D_
"share":0}]</v>
      </c>
      <c r="Y1920" s="78" t="str">
        <f>formatRow(Tokens!BD$2:BI$2,Tokens!BD1920:BI1920,2,"files")</f>
        <v>"files":[]</v>
      </c>
      <c r="Z1920" s="78"/>
      <c r="AA1920" s="78"/>
      <c r="AB1920" s="78"/>
      <c r="AC1920" s="78" t="str">
        <f>formatRow(Tokens!BJ$2:BK$2,Tokens!BJ1920:BK1920,0,"collection")</f>
        <v>"collection":{"name":"BILLET Festival",_x000D_
"family":"Calvi On The Rocks"}</v>
      </c>
      <c r="AD1920" s="1" t="str">
        <f>formatRow(Tokens!BN$2:BR$2,Tokens!BN1920:BR1920,0,"marketplace")</f>
        <v>"marketplace":{"initial_price":"73,5",_x000D_
"reservation_price":"",_x000D_
"duration":"",_x000D_
"max_mint":1,_x000D_
"sell_date":"25/06/2022"}</v>
      </c>
      <c r="AE1920" s="1"/>
    </row>
    <row r="1921" spans="4:31" ht="14.25" customHeight="1" x14ac:dyDescent="0.3">
      <c r="D1921" s="1">
        <f>Tokens!B1921</f>
        <v>101</v>
      </c>
      <c r="E1921" s="17" t="str">
        <f>IF(Tokens!C1921="","",Tokens!C1921)</f>
        <v>#101 Billet Festival</v>
      </c>
      <c r="F1921" s="79">
        <v>44736.55027777778</v>
      </c>
      <c r="G1921" t="s">
        <v>3701</v>
      </c>
      <c r="H1921" s="80" t="s">
        <v>3702</v>
      </c>
      <c r="I1921" s="2" t="s">
        <v>3703</v>
      </c>
      <c r="J1921" s="2" t="s">
        <v>3704</v>
      </c>
      <c r="K1921" s="2" t="s">
        <v>3705</v>
      </c>
      <c r="M1921"/>
      <c r="N1921">
        <v>20.589880300000001</v>
      </c>
      <c r="O1921" s="15">
        <f t="shared" si="60"/>
        <v>-0.45439684199996427</v>
      </c>
      <c r="P1921" s="18" t="str">
        <f>IF(F1921="stop","",IF(F1921&lt;&gt;"",HYPERLINK(Settings!$B$5 &amp; "/manage/?network=" &amp; LOWER(B$8) &amp; "&amp;search=token&amp;account=" &amp; ToMint!$B$5 &amp; "&amp;view=" &amp; ToMint!J1921,"TokenSol"),""))</f>
        <v>TokenSol</v>
      </c>
      <c r="Q1921" s="2"/>
      <c r="R1921" s="2"/>
      <c r="S1921" s="11"/>
      <c r="T1921" s="78" t="str">
        <f>"owner=" &amp; Tokens!BS1921 &amp; "&amp;filename_for_metadata=" &amp; Tokens!BT1921 &amp; "&amp;offchaindata_platform=" &amp; $B$17 &amp; "&amp;keyfile=" &amp; $B$5 &amp;  "&amp;repository=" &amp; $B$18</f>
        <v>owner=BbDq7xeUzpj8bXfd9N7dh1tw43Ss7xbYpyjoNuwDSrzq&amp;filename_for_metadata=BILLETFestival_COR22F101&amp;offchaindata_platform=Github&amp;keyfile=Paul&amp;repository=CalviOnTheRocks2022</v>
      </c>
      <c r="U1921" s="78" t="str">
        <f t="shared" si="59"/>
        <v>{"name":"#101 Billet Festival",_x000D_
"symbol":"COR22F101",_x000D_
"description":"Billet Festival / Billet NFT Festival - 1 jour Calvi on the Rocks 2022",_x000D_
"seller_fee_basis_points":1000,_x000D_
"image":"https://bafybeicop4vhwmyhrfoqndpfsl4zmqrah55kdmoj22lib57nq2biktsk24.ipfs.nftstorage.link?image_101.webp",_x000D_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21" s="78" t="str">
        <f>formatRow(Tokens!C$2:I$2,Tokens!C1921:I1921)</f>
        <v>"name":"#101 Billet Festival",_x000D_
"symbol":"COR22F101",_x000D_
"description":"Billet Festival / Billet NFT Festival - 1 jour Calvi on the Rocks 2022",_x000D_
"seller_fee_basis_points":1000,_x000D_
"image":"https://bafybeicop4vhwmyhrfoqndpfsl4zmqrah55kdmoj22lib57nq2biktsk24.ipfs.nftstorage.link?image_101.webp",_x000D_
"Issuer":"NfluenT for Calvi On The rocks",_x000D_
"external_url":""</v>
      </c>
      <c r="W1921" s="78" t="str">
        <f>formatRow(Tokens!J$2:AV$2,Tokens!J1921:AV1921,2,"attributes")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21" s="78" t="str">
        <f>formatRow(Tokens!AX$2:BC$2,Tokens!AX1921:BC1921,2,"creators")</f>
        <v>"creators":[{"address":"ncreator",_x000D_
"share":10},{"address":"cotrcrea",_x000D_
"share":90},{"address":"nminer",_x000D_
"share":0}]</v>
      </c>
      <c r="Y1921" s="78" t="str">
        <f>formatRow(Tokens!BD$2:BI$2,Tokens!BD1921:BI1921,2,"files")</f>
        <v>"files":[]</v>
      </c>
      <c r="Z1921" s="78"/>
      <c r="AA1921" s="78"/>
      <c r="AB1921" s="78"/>
      <c r="AC1921" s="78" t="str">
        <f>formatRow(Tokens!BJ$2:BK$2,Tokens!BJ1921:BK1921,0,"collection")</f>
        <v>"collection":{"name":"BILLET Festival",_x000D_
"family":"Calvi On The Rocks"}</v>
      </c>
      <c r="AD1921" s="1" t="str">
        <f>formatRow(Tokens!BN$2:BR$2,Tokens!BN1921:BR1921,0,"marketplace")</f>
        <v>"marketplace":{"initial_price":"73,5",_x000D_
"reservation_price":"",_x000D_
"duration":"",_x000D_
"max_mint":1,_x000D_
"sell_date":"25/06/2022"}</v>
      </c>
      <c r="AE1921" s="1"/>
    </row>
    <row r="1922" spans="4:31" ht="14.25" customHeight="1" x14ac:dyDescent="0.3">
      <c r="D1922" s="1">
        <f>Tokens!B1922</f>
        <v>102</v>
      </c>
      <c r="E1922" s="17" t="str">
        <f>IF(Tokens!C1922="","",Tokens!C1922)</f>
        <v>#102 Billet Festival</v>
      </c>
      <c r="F1922" s="79">
        <v>44736.550497685188</v>
      </c>
      <c r="G1922" t="s">
        <v>3706</v>
      </c>
      <c r="H1922" s="80" t="s">
        <v>3707</v>
      </c>
      <c r="I1922" s="2" t="s">
        <v>3708</v>
      </c>
      <c r="J1922" s="2" t="s">
        <v>3709</v>
      </c>
      <c r="K1922" s="2" t="s">
        <v>3710</v>
      </c>
      <c r="M1922"/>
      <c r="N1922">
        <v>20.577894100000002</v>
      </c>
      <c r="O1922" s="15">
        <f t="shared" si="60"/>
        <v>-0.45439684199996427</v>
      </c>
      <c r="P1922" s="18" t="str">
        <f>IF(F1922="stop","",IF(F1922&lt;&gt;"",HYPERLINK(Settings!$B$5 &amp; "/manage/?network=" &amp; LOWER(B$8) &amp; "&amp;search=token&amp;account=" &amp; ToMint!$B$5 &amp; "&amp;view=" &amp; ToMint!J1922,"TokenSol"),""))</f>
        <v>TokenSol</v>
      </c>
      <c r="Q1922" s="2"/>
      <c r="R1922" s="2"/>
      <c r="S1922" s="11"/>
      <c r="T1922" s="78" t="str">
        <f>"owner=" &amp; Tokens!BS1922 &amp; "&amp;filename_for_metadata=" &amp; Tokens!BT1922 &amp; "&amp;offchaindata_platform=" &amp; $B$17 &amp; "&amp;keyfile=" &amp; $B$5 &amp;  "&amp;repository=" &amp; $B$18</f>
        <v>owner=BbDq7xeUzpj8bXfd9N7dh1tw43Ss7xbYpyjoNuwDSrzq&amp;filename_for_metadata=BILLETFestival_COR22F102&amp;offchaindata_platform=Github&amp;keyfile=Paul&amp;repository=CalviOnTheRocks2022</v>
      </c>
      <c r="U1922" s="78" t="str">
        <f t="shared" si="59"/>
        <v>{"name":"#102 Billet Festival",_x000D_
"symbol":"COR22F102",_x000D_
"description":"Billet Festival / Billet NFT Festival - 1 jour Calvi on the Rocks 2022",_x000D_
"seller_fee_basis_points":1000,_x000D_
"image":"https://bafybeihznbwvrkvpndjkw5mszlsonrwnb24snenzlb6zgseewnj467ymw4.ipfs.nftstorage.link?image_102.webp",_x000D_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22" s="78" t="str">
        <f>formatRow(Tokens!C$2:I$2,Tokens!C1922:I1922)</f>
        <v>"name":"#102 Billet Festival",_x000D_
"symbol":"COR22F102",_x000D_
"description":"Billet Festival / Billet NFT Festival - 1 jour Calvi on the Rocks 2022",_x000D_
"seller_fee_basis_points":1000,_x000D_
"image":"https://bafybeihznbwvrkvpndjkw5mszlsonrwnb24snenzlb6zgseewnj467ymw4.ipfs.nftstorage.link?image_102.webp",_x000D_
"Issuer":"NfluenT for Calvi On The rocks",_x000D_
"external_url":""</v>
      </c>
      <c r="W1922" s="78" t="str">
        <f>formatRow(Tokens!J$2:AV$2,Tokens!J1922:AV1922,2,"attributes")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22" s="78" t="str">
        <f>formatRow(Tokens!AX$2:BC$2,Tokens!AX1922:BC1922,2,"creators")</f>
        <v>"creators":[{"address":"ncreator",_x000D_
"share":10},{"address":"cotrcrea",_x000D_
"share":90},{"address":"nminer",_x000D_
"share":0}]</v>
      </c>
      <c r="Y1922" s="78" t="str">
        <f>formatRow(Tokens!BD$2:BI$2,Tokens!BD1922:BI1922,2,"files")</f>
        <v>"files":[]</v>
      </c>
      <c r="Z1922" s="78"/>
      <c r="AA1922" s="78"/>
      <c r="AB1922" s="78"/>
      <c r="AC1922" s="78" t="str">
        <f>formatRow(Tokens!BJ$2:BK$2,Tokens!BJ1922:BK1922,0,"collection")</f>
        <v>"collection":{"name":"BILLET Festival",_x000D_
"family":"Calvi On The Rocks"}</v>
      </c>
      <c r="AD1922" s="1" t="str">
        <f>formatRow(Tokens!BN$2:BR$2,Tokens!BN1922:BR1922,0,"marketplace")</f>
        <v>"marketplace":{"initial_price":"73,5",_x000D_
"reservation_price":"",_x000D_
"duration":"",_x000D_
"max_mint":1,_x000D_
"sell_date":"25/06/2022"}</v>
      </c>
      <c r="AE1922" s="1"/>
    </row>
    <row r="1923" spans="4:31" ht="14.25" customHeight="1" x14ac:dyDescent="0.3">
      <c r="D1923" s="1">
        <f>Tokens!B1923</f>
        <v>103</v>
      </c>
      <c r="E1923" s="17" t="str">
        <f>IF(Tokens!C1923="","",Tokens!C1923)</f>
        <v>#103 Billet Festival</v>
      </c>
      <c r="F1923" s="79">
        <v>44736.550763888888</v>
      </c>
      <c r="G1923" t="s">
        <v>3711</v>
      </c>
      <c r="H1923" s="80" t="s">
        <v>3712</v>
      </c>
      <c r="I1923" s="2" t="s">
        <v>3713</v>
      </c>
      <c r="J1923" s="2" t="s">
        <v>3714</v>
      </c>
      <c r="K1923" s="2" t="s">
        <v>3715</v>
      </c>
      <c r="M1923"/>
      <c r="N1923">
        <v>20.565907899999999</v>
      </c>
      <c r="O1923" s="15">
        <f t="shared" si="60"/>
        <v>-0.45439684200009894</v>
      </c>
      <c r="P1923" s="18" t="str">
        <f>IF(F1923="stop","",IF(F1923&lt;&gt;"",HYPERLINK(Settings!$B$5 &amp; "/manage/?network=" &amp; LOWER(B$8) &amp; "&amp;search=token&amp;account=" &amp; ToMint!$B$5 &amp; "&amp;view=" &amp; ToMint!J1923,"TokenSol"),""))</f>
        <v>TokenSol</v>
      </c>
      <c r="Q1923" s="2"/>
      <c r="R1923" s="2"/>
      <c r="S1923" s="11"/>
      <c r="T1923" s="78" t="str">
        <f>"owner=" &amp; Tokens!BS1923 &amp; "&amp;filename_for_metadata=" &amp; Tokens!BT1923 &amp; "&amp;offchaindata_platform=" &amp; $B$17 &amp; "&amp;keyfile=" &amp; $B$5 &amp;  "&amp;repository=" &amp; $B$18</f>
        <v>owner=BbDq7xeUzpj8bXfd9N7dh1tw43Ss7xbYpyjoNuwDSrzq&amp;filename_for_metadata=BILLETFestival_COR22F103&amp;offchaindata_platform=Github&amp;keyfile=Paul&amp;repository=CalviOnTheRocks2022</v>
      </c>
      <c r="U1923" s="78" t="str">
        <f t="shared" si="59"/>
        <v>{"name":"#103 Billet Festival",_x000D_
"symbol":"COR22F103",_x000D_
"description":"Billet Festival / Billet NFT Festival - 1 jour Calvi on the Rocks 2022",_x000D_
"seller_fee_basis_points":1000,_x000D_
"image":"https://bafybeiedvwahiqqru63og2bc4bjmvvchkjiiool7v7xrohjhhhcg2ynjsi.ipfs.nftstorage.link?image_103.webp",_x000D_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23" s="78" t="str">
        <f>formatRow(Tokens!C$2:I$2,Tokens!C1923:I1923)</f>
        <v>"name":"#103 Billet Festival",_x000D_
"symbol":"COR22F103",_x000D_
"description":"Billet Festival / Billet NFT Festival - 1 jour Calvi on the Rocks 2022",_x000D_
"seller_fee_basis_points":1000,_x000D_
"image":"https://bafybeiedvwahiqqru63og2bc4bjmvvchkjiiool7v7xrohjhhhcg2ynjsi.ipfs.nftstorage.link?image_103.webp",_x000D_
"Issuer":"NfluenT for Calvi On The rocks",_x000D_
"external_url":""</v>
      </c>
      <c r="W1923" s="78" t="str">
        <f>formatRow(Tokens!J$2:AV$2,Tokens!J1923:AV1923,2,"attributes")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23" s="78" t="str">
        <f>formatRow(Tokens!AX$2:BC$2,Tokens!AX1923:BC1923,2,"creators")</f>
        <v>"creators":[{"address":"ncreator",_x000D_
"share":10},{"address":"cotrcrea",_x000D_
"share":90},{"address":"nminer",_x000D_
"share":0}]</v>
      </c>
      <c r="Y1923" s="78" t="str">
        <f>formatRow(Tokens!BD$2:BI$2,Tokens!BD1923:BI1923,2,"files")</f>
        <v>"files":[]</v>
      </c>
      <c r="Z1923" s="78"/>
      <c r="AA1923" s="78"/>
      <c r="AB1923" s="78"/>
      <c r="AC1923" s="78" t="str">
        <f>formatRow(Tokens!BJ$2:BK$2,Tokens!BJ1923:BK1923,0,"collection")</f>
        <v>"collection":{"name":"BILLET Festival",_x000D_
"family":"Calvi On The Rocks"}</v>
      </c>
      <c r="AD1923" s="1" t="str">
        <f>formatRow(Tokens!BN$2:BR$2,Tokens!BN1923:BR1923,0,"marketplace")</f>
        <v>"marketplace":{"initial_price":"73,5",_x000D_
"reservation_price":"",_x000D_
"duration":"",_x000D_
"max_mint":1,_x000D_
"sell_date":"25/06/2022"}</v>
      </c>
      <c r="AE1923" s="1"/>
    </row>
    <row r="1924" spans="4:31" ht="14.25" customHeight="1" x14ac:dyDescent="0.3">
      <c r="D1924" s="1">
        <f>Tokens!B1924</f>
        <v>104</v>
      </c>
      <c r="E1924" s="17" t="str">
        <f>IF(Tokens!C1924="","",Tokens!C1924)</f>
        <v>#104 Billet Festival</v>
      </c>
      <c r="F1924" s="79">
        <v>44736.551122685189</v>
      </c>
      <c r="G1924" t="s">
        <v>3716</v>
      </c>
      <c r="H1924" s="80" t="s">
        <v>3717</v>
      </c>
      <c r="I1924" s="2" t="s">
        <v>3718</v>
      </c>
      <c r="J1924" s="2" t="s">
        <v>3719</v>
      </c>
      <c r="K1924" s="2" t="s">
        <v>3720</v>
      </c>
      <c r="M1924"/>
      <c r="N1924">
        <v>20.5539217</v>
      </c>
      <c r="O1924" s="15">
        <f t="shared" si="60"/>
        <v>-0.45439684199996427</v>
      </c>
      <c r="P1924" s="18" t="str">
        <f>IF(F1924="stop","",IF(F1924&lt;&gt;"",HYPERLINK(Settings!$B$5 &amp; "/manage/?network=" &amp; LOWER(B$8) &amp; "&amp;search=token&amp;account=" &amp; ToMint!$B$5 &amp; "&amp;view=" &amp; ToMint!J1924,"TokenSol"),""))</f>
        <v>TokenSol</v>
      </c>
      <c r="Q1924" s="2"/>
      <c r="R1924" s="2"/>
      <c r="S1924" s="11"/>
      <c r="T1924" s="78" t="str">
        <f>"owner=" &amp; Tokens!BS1924 &amp; "&amp;filename_for_metadata=" &amp; Tokens!BT1924 &amp; "&amp;offchaindata_platform=" &amp; $B$17 &amp; "&amp;keyfile=" &amp; $B$5 &amp;  "&amp;repository=" &amp; $B$18</f>
        <v>owner=BbDq7xeUzpj8bXfd9N7dh1tw43Ss7xbYpyjoNuwDSrzq&amp;filename_for_metadata=BILLETFestival_COR22F104&amp;offchaindata_platform=Github&amp;keyfile=Paul&amp;repository=CalviOnTheRocks2022</v>
      </c>
      <c r="U1924" s="78" t="str">
        <f t="shared" si="59"/>
        <v>{"name":"#104 Billet Festival",_x000D_
"symbol":"COR22F104",_x000D_
"description":"Billet Festival / Billet NFT Festival - 1 jour Calvi on the Rocks 2022",_x000D_
"seller_fee_basis_points":1000,_x000D_
"image":"https://bafybeic5pi565unrokghm3tilruniuyaazgd34r6gv46i2owsb2izbahti.ipfs.nftstorage.link?image_104.webp",_x000D_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24" s="78" t="str">
        <f>formatRow(Tokens!C$2:I$2,Tokens!C1924:I1924)</f>
        <v>"name":"#104 Billet Festival",_x000D_
"symbol":"COR22F104",_x000D_
"description":"Billet Festival / Billet NFT Festival - 1 jour Calvi on the Rocks 2022",_x000D_
"seller_fee_basis_points":1000,_x000D_
"image":"https://bafybeic5pi565unrokghm3tilruniuyaazgd34r6gv46i2owsb2izbahti.ipfs.nftstorage.link?image_104.webp",_x000D_
"Issuer":"NfluenT for Calvi On The rocks",_x000D_
"external_url":""</v>
      </c>
      <c r="W1924" s="78" t="str">
        <f>formatRow(Tokens!J$2:AV$2,Tokens!J1924:AV1924,2,"attributes")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24" s="78" t="str">
        <f>formatRow(Tokens!AX$2:BC$2,Tokens!AX1924:BC1924,2,"creators")</f>
        <v>"creators":[{"address":"ncreator",_x000D_
"share":10},{"address":"cotrcrea",_x000D_
"share":90},{"address":"nminer",_x000D_
"share":0}]</v>
      </c>
      <c r="Y1924" s="78" t="str">
        <f>formatRow(Tokens!BD$2:BI$2,Tokens!BD1924:BI1924,2,"files")</f>
        <v>"files":[]</v>
      </c>
      <c r="Z1924" s="78"/>
      <c r="AA1924" s="78"/>
      <c r="AB1924" s="78"/>
      <c r="AC1924" s="78" t="str">
        <f>formatRow(Tokens!BJ$2:BK$2,Tokens!BJ1924:BK1924,0,"collection")</f>
        <v>"collection":{"name":"BILLET Festival",_x000D_
"family":"Calvi On The Rocks"}</v>
      </c>
      <c r="AD1924" s="1" t="str">
        <f>formatRow(Tokens!BN$2:BR$2,Tokens!BN1924:BR1924,0,"marketplace")</f>
        <v>"marketplace":{"initial_price":"73,5",_x000D_
"reservation_price":"",_x000D_
"duration":"",_x000D_
"max_mint":1,_x000D_
"sell_date":"25/06/2022"}</v>
      </c>
      <c r="AE1924" s="1"/>
    </row>
    <row r="1925" spans="4:31" ht="14.25" customHeight="1" x14ac:dyDescent="0.3">
      <c r="D1925" s="1">
        <f>Tokens!B1925</f>
        <v>105</v>
      </c>
      <c r="E1925" s="17" t="str">
        <f>IF(Tokens!C1925="","",Tokens!C1925)</f>
        <v>#105 Billet Festival</v>
      </c>
      <c r="F1925" s="79">
        <v>44736.551817129628</v>
      </c>
      <c r="G1925" t="s">
        <v>3721</v>
      </c>
      <c r="H1925" s="80" t="s">
        <v>3722</v>
      </c>
      <c r="I1925" s="2" t="s">
        <v>3723</v>
      </c>
      <c r="J1925" s="2" t="s">
        <v>3724</v>
      </c>
      <c r="K1925" s="2" t="s">
        <v>3725</v>
      </c>
      <c r="M1925"/>
      <c r="N1925">
        <v>20.541935500000001</v>
      </c>
      <c r="O1925" s="15">
        <f t="shared" si="60"/>
        <v>-0.45439684199996427</v>
      </c>
      <c r="P1925" s="18" t="str">
        <f>IF(F1925="stop","",IF(F1925&lt;&gt;"",HYPERLINK(Settings!$B$5 &amp; "/manage/?network=" &amp; LOWER(B$8) &amp; "&amp;search=token&amp;account=" &amp; ToMint!$B$5 &amp; "&amp;view=" &amp; ToMint!J1925,"TokenSol"),""))</f>
        <v>TokenSol</v>
      </c>
      <c r="Q1925" s="2"/>
      <c r="R1925" s="2"/>
      <c r="S1925" s="11"/>
      <c r="T1925" s="78" t="str">
        <f>"owner=" &amp; Tokens!BS1925 &amp; "&amp;filename_for_metadata=" &amp; Tokens!BT1925 &amp; "&amp;offchaindata_platform=" &amp; $B$17 &amp; "&amp;keyfile=" &amp; $B$5 &amp;  "&amp;repository=" &amp; $B$18</f>
        <v>owner=BbDq7xeUzpj8bXfd9N7dh1tw43Ss7xbYpyjoNuwDSrzq&amp;filename_for_metadata=BILLETFestival_COR22F105&amp;offchaindata_platform=Github&amp;keyfile=Paul&amp;repository=CalviOnTheRocks2022</v>
      </c>
      <c r="U1925" s="78" t="str">
        <f t="shared" ref="U1925:U1988" si="61">"{" &amp; V1925 &amp; "," &amp; W1925 &amp; "," &amp; """properties"":{" &amp; X1925 &amp; "," &amp; Y1925 &amp; "}," &amp; AC1925 &amp; "," &amp; AD1925 &amp; "}"</f>
        <v>{"name":"#105 Billet Festival",_x000D_
"symbol":"COR22F105",_x000D_
"description":"Billet Festival / Billet NFT Festival - 1 jour Calvi on the Rocks 2022",_x000D_
"seller_fee_basis_points":1000,_x000D_
"image":"https://bafybeieq5yybp67hslg6ty43tw2khn3f46hpfvejkts2coyajwi2bpazqu.ipfs.nftstorage.link?image_105.webp",_x000D_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25" s="78" t="str">
        <f>formatRow(Tokens!C$2:I$2,Tokens!C1925:I1925)</f>
        <v>"name":"#105 Billet Festival",_x000D_
"symbol":"COR22F105",_x000D_
"description":"Billet Festival / Billet NFT Festival - 1 jour Calvi on the Rocks 2022",_x000D_
"seller_fee_basis_points":1000,_x000D_
"image":"https://bafybeieq5yybp67hslg6ty43tw2khn3f46hpfvejkts2coyajwi2bpazqu.ipfs.nftstorage.link?image_105.webp",_x000D_
"Issuer":"NfluenT for Calvi On The rocks",_x000D_
"external_url":""</v>
      </c>
      <c r="W1925" s="78" t="str">
        <f>formatRow(Tokens!J$2:AV$2,Tokens!J1925:AV1925,2,"attributes")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25" s="78" t="str">
        <f>formatRow(Tokens!AX$2:BC$2,Tokens!AX1925:BC1925,2,"creators")</f>
        <v>"creators":[{"address":"ncreator",_x000D_
"share":10},{"address":"cotrcrea",_x000D_
"share":90},{"address":"nminer",_x000D_
"share":0}]</v>
      </c>
      <c r="Y1925" s="78" t="str">
        <f>formatRow(Tokens!BD$2:BI$2,Tokens!BD1925:BI1925,2,"files")</f>
        <v>"files":[]</v>
      </c>
      <c r="Z1925" s="78"/>
      <c r="AA1925" s="78"/>
      <c r="AB1925" s="78"/>
      <c r="AC1925" s="78" t="str">
        <f>formatRow(Tokens!BJ$2:BK$2,Tokens!BJ1925:BK1925,0,"collection")</f>
        <v>"collection":{"name":"BILLET Festival",_x000D_
"family":"Calvi On The Rocks"}</v>
      </c>
      <c r="AD1925" s="1" t="str">
        <f>formatRow(Tokens!BN$2:BR$2,Tokens!BN1925:BR1925,0,"marketplace")</f>
        <v>"marketplace":{"initial_price":"73,5",_x000D_
"reservation_price":"",_x000D_
"duration":"",_x000D_
"max_mint":1,_x000D_
"sell_date":"25/06/2022"}</v>
      </c>
      <c r="AE1925" s="1"/>
    </row>
    <row r="1926" spans="4:31" ht="14.25" customHeight="1" x14ac:dyDescent="0.3">
      <c r="D1926" s="1">
        <f>Tokens!B1926</f>
        <v>106</v>
      </c>
      <c r="E1926" s="17" t="str">
        <f>IF(Tokens!C1926="","",Tokens!C1926)</f>
        <v>#106 Billet Festival</v>
      </c>
      <c r="F1926" s="79">
        <v>44736.552187499998</v>
      </c>
      <c r="G1926" t="s">
        <v>3726</v>
      </c>
      <c r="H1926" s="80" t="s">
        <v>3727</v>
      </c>
      <c r="I1926" s="2" t="s">
        <v>3728</v>
      </c>
      <c r="J1926" s="2" t="s">
        <v>3729</v>
      </c>
      <c r="K1926" s="2" t="s">
        <v>3730</v>
      </c>
      <c r="M1926"/>
      <c r="N1926">
        <v>20.529949299999998</v>
      </c>
      <c r="O1926" s="15">
        <f t="shared" si="60"/>
        <v>-0.45439684200009894</v>
      </c>
      <c r="P1926" s="18" t="str">
        <f>IF(F1926="stop","",IF(F1926&lt;&gt;"",HYPERLINK(Settings!$B$5 &amp; "/manage/?network=" &amp; LOWER(B$8) &amp; "&amp;search=token&amp;account=" &amp; ToMint!$B$5 &amp; "&amp;view=" &amp; ToMint!J1926,"TokenSol"),""))</f>
        <v>TokenSol</v>
      </c>
      <c r="Q1926" s="2"/>
      <c r="R1926" s="2"/>
      <c r="S1926" s="11"/>
      <c r="T1926" s="78" t="str">
        <f>"owner=" &amp; Tokens!BS1926 &amp; "&amp;filename_for_metadata=" &amp; Tokens!BT1926 &amp; "&amp;offchaindata_platform=" &amp; $B$17 &amp; "&amp;keyfile=" &amp; $B$5 &amp;  "&amp;repository=" &amp; $B$18</f>
        <v>owner=BbDq7xeUzpj8bXfd9N7dh1tw43Ss7xbYpyjoNuwDSrzq&amp;filename_for_metadata=BILLETFestival_COR22F106&amp;offchaindata_platform=Github&amp;keyfile=Paul&amp;repository=CalviOnTheRocks2022</v>
      </c>
      <c r="U1926" s="78" t="str">
        <f t="shared" si="61"/>
        <v>{"name":"#106 Billet Festival",_x000D_
"symbol":"COR22F106",_x000D_
"description":"Billet Festival / Billet NFT Festival - 1 jour Calvi on the Rocks 2022",_x000D_
"seller_fee_basis_points":1000,_x000D_
"image":"https://bafybeigh5sb2send2pleuu2znkhslawu3xdablt6n6zzii3xmog6t55mbi.ipfs.nftstorage.link?image_106.webp",_x000D_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26" s="78" t="str">
        <f>formatRow(Tokens!C$2:I$2,Tokens!C1926:I1926)</f>
        <v>"name":"#106 Billet Festival",_x000D_
"symbol":"COR22F106",_x000D_
"description":"Billet Festival / Billet NFT Festival - 1 jour Calvi on the Rocks 2022",_x000D_
"seller_fee_basis_points":1000,_x000D_
"image":"https://bafybeigh5sb2send2pleuu2znkhslawu3xdablt6n6zzii3xmog6t55mbi.ipfs.nftstorage.link?image_106.webp",_x000D_
"Issuer":"NfluenT for Calvi On The rocks",_x000D_
"external_url":""</v>
      </c>
      <c r="W1926" s="78" t="str">
        <f>formatRow(Tokens!J$2:AV$2,Tokens!J1926:AV1926,2,"attributes")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26" s="78" t="str">
        <f>formatRow(Tokens!AX$2:BC$2,Tokens!AX1926:BC1926,2,"creators")</f>
        <v>"creators":[{"address":"ncreator",_x000D_
"share":10},{"address":"cotrcrea",_x000D_
"share":90},{"address":"nminer",_x000D_
"share":0}]</v>
      </c>
      <c r="Y1926" s="78" t="str">
        <f>formatRow(Tokens!BD$2:BI$2,Tokens!BD1926:BI1926,2,"files")</f>
        <v>"files":[]</v>
      </c>
      <c r="Z1926" s="78"/>
      <c r="AA1926" s="78"/>
      <c r="AB1926" s="78"/>
      <c r="AC1926" s="78" t="str">
        <f>formatRow(Tokens!BJ$2:BK$2,Tokens!BJ1926:BK1926,0,"collection")</f>
        <v>"collection":{"name":"BILLET Festival",_x000D_
"family":"Calvi On The Rocks"}</v>
      </c>
      <c r="AD1926" s="1" t="str">
        <f>formatRow(Tokens!BN$2:BR$2,Tokens!BN1926:BR1926,0,"marketplace")</f>
        <v>"marketplace":{"initial_price":"73,5",_x000D_
"reservation_price":"",_x000D_
"duration":"",_x000D_
"max_mint":1,_x000D_
"sell_date":"25/06/2022"}</v>
      </c>
      <c r="AE1926" s="1"/>
    </row>
    <row r="1927" spans="4:31" ht="14.25" customHeight="1" x14ac:dyDescent="0.3">
      <c r="D1927" s="1">
        <f>Tokens!B1927</f>
        <v>107</v>
      </c>
      <c r="E1927" s="17" t="str">
        <f>IF(Tokens!C1927="","",Tokens!C1927)</f>
        <v>#107 Billet Festival</v>
      </c>
      <c r="F1927" s="79">
        <v>44736.553136574075</v>
      </c>
      <c r="G1927" t="s">
        <v>3731</v>
      </c>
      <c r="H1927" s="80" t="s">
        <v>3732</v>
      </c>
      <c r="I1927" s="2" t="s">
        <v>3733</v>
      </c>
      <c r="J1927" s="2" t="s">
        <v>3734</v>
      </c>
      <c r="K1927" s="2" t="s">
        <v>3735</v>
      </c>
      <c r="M1927"/>
      <c r="N1927">
        <v>20.517963099999999</v>
      </c>
      <c r="O1927" s="15">
        <f t="shared" si="60"/>
        <v>-0.45439684199996427</v>
      </c>
      <c r="P1927" s="18" t="str">
        <f>IF(F1927="stop","",IF(F1927&lt;&gt;"",HYPERLINK(Settings!$B$5 &amp; "/manage/?network=" &amp; LOWER(B$8) &amp; "&amp;search=token&amp;account=" &amp; ToMint!$B$5 &amp; "&amp;view=" &amp; ToMint!J1927,"TokenSol"),""))</f>
        <v>TokenSol</v>
      </c>
      <c r="Q1927" s="2"/>
      <c r="R1927" s="2"/>
      <c r="S1927" s="11"/>
      <c r="T1927" s="78" t="str">
        <f>"owner=" &amp; Tokens!BS1927 &amp; "&amp;filename_for_metadata=" &amp; Tokens!BT1927 &amp; "&amp;offchaindata_platform=" &amp; $B$17 &amp; "&amp;keyfile=" &amp; $B$5 &amp;  "&amp;repository=" &amp; $B$18</f>
        <v>owner=BbDq7xeUzpj8bXfd9N7dh1tw43Ss7xbYpyjoNuwDSrzq&amp;filename_for_metadata=BILLETFestival_COR22F107&amp;offchaindata_platform=Github&amp;keyfile=Paul&amp;repository=CalviOnTheRocks2022</v>
      </c>
      <c r="U1927" s="78" t="str">
        <f t="shared" si="61"/>
        <v>{"name":"#107 Billet Festival",_x000D_
"symbol":"COR22F107",_x000D_
"description":"Billet Festival / Billet NFT Festival - 1 jour Calvi on the Rocks 2022",_x000D_
"seller_fee_basis_points":1000,_x000D_
"image":"https://bafybeiasozcwi5vgfqggiwktin53wrc6v4cbtdiri62oj3vmmchzbp5oca.ipfs.nftstorage.link?image_107.webp",_x000D_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27" s="78" t="str">
        <f>formatRow(Tokens!C$2:I$2,Tokens!C1927:I1927)</f>
        <v>"name":"#107 Billet Festival",_x000D_
"symbol":"COR22F107",_x000D_
"description":"Billet Festival / Billet NFT Festival - 1 jour Calvi on the Rocks 2022",_x000D_
"seller_fee_basis_points":1000,_x000D_
"image":"https://bafybeiasozcwi5vgfqggiwktin53wrc6v4cbtdiri62oj3vmmchzbp5oca.ipfs.nftstorage.link?image_107.webp",_x000D_
"Issuer":"NfluenT for Calvi On The rocks",_x000D_
"external_url":""</v>
      </c>
      <c r="W1927" s="78" t="str">
        <f>formatRow(Tokens!J$2:AV$2,Tokens!J1927:AV1927,2,"attributes")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27" s="78" t="str">
        <f>formatRow(Tokens!AX$2:BC$2,Tokens!AX1927:BC1927,2,"creators")</f>
        <v>"creators":[{"address":"ncreator",_x000D_
"share":10},{"address":"cotrcrea",_x000D_
"share":90},{"address":"nminer",_x000D_
"share":0}]</v>
      </c>
      <c r="Y1927" s="78" t="str">
        <f>formatRow(Tokens!BD$2:BI$2,Tokens!BD1927:BI1927,2,"files")</f>
        <v>"files":[]</v>
      </c>
      <c r="Z1927" s="78"/>
      <c r="AA1927" s="78"/>
      <c r="AB1927" s="78"/>
      <c r="AC1927" s="78" t="str">
        <f>formatRow(Tokens!BJ$2:BK$2,Tokens!BJ1927:BK1927,0,"collection")</f>
        <v>"collection":{"name":"BILLET Festival",_x000D_
"family":"Calvi On The Rocks"}</v>
      </c>
      <c r="AD1927" s="1" t="str">
        <f>formatRow(Tokens!BN$2:BR$2,Tokens!BN1927:BR1927,0,"marketplace")</f>
        <v>"marketplace":{"initial_price":"73,5",_x000D_
"reservation_price":"",_x000D_
"duration":"",_x000D_
"max_mint":1,_x000D_
"sell_date":"25/06/2022"}</v>
      </c>
      <c r="AE1927" s="1"/>
    </row>
    <row r="1928" spans="4:31" ht="14.25" customHeight="1" x14ac:dyDescent="0.3">
      <c r="D1928" s="1">
        <f>Tokens!B1928</f>
        <v>108</v>
      </c>
      <c r="E1928" s="17" t="str">
        <f>IF(Tokens!C1928="","",Tokens!C1928)</f>
        <v>#108 Billet Festival</v>
      </c>
      <c r="F1928" s="79">
        <v>44736.553368055553</v>
      </c>
      <c r="G1928" t="s">
        <v>3736</v>
      </c>
      <c r="H1928" s="80" t="s">
        <v>3737</v>
      </c>
      <c r="I1928" s="2" t="s">
        <v>3738</v>
      </c>
      <c r="J1928" s="2" t="s">
        <v>3739</v>
      </c>
      <c r="K1928" s="2" t="s">
        <v>3740</v>
      </c>
      <c r="M1928"/>
      <c r="N1928">
        <v>20.5059769</v>
      </c>
      <c r="O1928" s="15">
        <f t="shared" si="60"/>
        <v>-0.45439684199996427</v>
      </c>
      <c r="P1928" s="18" t="str">
        <f>IF(F1928="stop","",IF(F1928&lt;&gt;"",HYPERLINK(Settings!$B$5 &amp; "/manage/?network=" &amp; LOWER(B$8) &amp; "&amp;search=token&amp;account=" &amp; ToMint!$B$5 &amp; "&amp;view=" &amp; ToMint!J1928,"TokenSol"),""))</f>
        <v>TokenSol</v>
      </c>
      <c r="Q1928" s="2"/>
      <c r="R1928" s="2"/>
      <c r="S1928" s="11"/>
      <c r="T1928" s="78" t="str">
        <f>"owner=" &amp; Tokens!BS1928 &amp; "&amp;filename_for_metadata=" &amp; Tokens!BT1928 &amp; "&amp;offchaindata_platform=" &amp; $B$17 &amp; "&amp;keyfile=" &amp; $B$5 &amp;  "&amp;repository=" &amp; $B$18</f>
        <v>owner=BbDq7xeUzpj8bXfd9N7dh1tw43Ss7xbYpyjoNuwDSrzq&amp;filename_for_metadata=BILLETFestival_COR22F108&amp;offchaindata_platform=Github&amp;keyfile=Paul&amp;repository=CalviOnTheRocks2022</v>
      </c>
      <c r="U1928" s="78" t="str">
        <f t="shared" si="61"/>
        <v>{"name":"#108 Billet Festival",_x000D_
"symbol":"COR22F108",_x000D_
"description":"Billet Festival / Billet NFT Festival - 1 jour Calvi on the Rocks 2022",_x000D_
"seller_fee_basis_points":1000,_x000D_
"image":"https://bafybeid2c6bt4vic2eyz5sxwja7o5rlcgqjota5oulh7rnv4vjkdbcyoqa.ipfs.nftstorage.link?image_108.webp",_x000D_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28" s="78" t="str">
        <f>formatRow(Tokens!C$2:I$2,Tokens!C1928:I1928)</f>
        <v>"name":"#108 Billet Festival",_x000D_
"symbol":"COR22F108",_x000D_
"description":"Billet Festival / Billet NFT Festival - 1 jour Calvi on the Rocks 2022",_x000D_
"seller_fee_basis_points":1000,_x000D_
"image":"https://bafybeid2c6bt4vic2eyz5sxwja7o5rlcgqjota5oulh7rnv4vjkdbcyoqa.ipfs.nftstorage.link?image_108.webp",_x000D_
"Issuer":"NfluenT for Calvi On The rocks",_x000D_
"external_url":""</v>
      </c>
      <c r="W1928" s="78" t="str">
        <f>formatRow(Tokens!J$2:AV$2,Tokens!J1928:AV1928,2,"attributes")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28" s="78" t="str">
        <f>formatRow(Tokens!AX$2:BC$2,Tokens!AX1928:BC1928,2,"creators")</f>
        <v>"creators":[{"address":"ncreator",_x000D_
"share":10},{"address":"cotrcrea",_x000D_
"share":90},{"address":"nminer",_x000D_
"share":0}]</v>
      </c>
      <c r="Y1928" s="78" t="str">
        <f>formatRow(Tokens!BD$2:BI$2,Tokens!BD1928:BI1928,2,"files")</f>
        <v>"files":[]</v>
      </c>
      <c r="Z1928" s="78"/>
      <c r="AA1928" s="78"/>
      <c r="AB1928" s="78"/>
      <c r="AC1928" s="78" t="str">
        <f>formatRow(Tokens!BJ$2:BK$2,Tokens!BJ1928:BK1928,0,"collection")</f>
        <v>"collection":{"name":"BILLET Festival",_x000D_
"family":"Calvi On The Rocks"}</v>
      </c>
      <c r="AD1928" s="1" t="str">
        <f>formatRow(Tokens!BN$2:BR$2,Tokens!BN1928:BR1928,0,"marketplace")</f>
        <v>"marketplace":{"initial_price":"73,5",_x000D_
"reservation_price":"",_x000D_
"duration":"",_x000D_
"max_mint":1,_x000D_
"sell_date":"25/06/2022"}</v>
      </c>
      <c r="AE1928" s="1"/>
    </row>
    <row r="1929" spans="4:31" ht="14.25" customHeight="1" x14ac:dyDescent="0.3">
      <c r="D1929" s="1">
        <f>Tokens!B1929</f>
        <v>109</v>
      </c>
      <c r="E1929" s="17" t="str">
        <f>IF(Tokens!C1929="","",Tokens!C1929)</f>
        <v>#109 Billet Festival</v>
      </c>
      <c r="F1929" s="79">
        <v>44736.553749999999</v>
      </c>
      <c r="G1929" t="s">
        <v>3741</v>
      </c>
      <c r="H1929" s="80" t="s">
        <v>3742</v>
      </c>
      <c r="I1929" s="2" t="s">
        <v>3743</v>
      </c>
      <c r="J1929" s="2" t="s">
        <v>3744</v>
      </c>
      <c r="K1929" s="2" t="s">
        <v>3745</v>
      </c>
      <c r="M1929"/>
      <c r="N1929">
        <v>20.493990700000001</v>
      </c>
      <c r="O1929" s="15">
        <f t="shared" si="60"/>
        <v>-0.45439684199996427</v>
      </c>
      <c r="P1929" s="18" t="str">
        <f>IF(F1929="stop","",IF(F1929&lt;&gt;"",HYPERLINK(Settings!$B$5 &amp; "/manage/?network=" &amp; LOWER(B$8) &amp; "&amp;search=token&amp;account=" &amp; ToMint!$B$5 &amp; "&amp;view=" &amp; ToMint!J1929,"TokenSol"),""))</f>
        <v>TokenSol</v>
      </c>
      <c r="Q1929" s="2"/>
      <c r="R1929" s="2"/>
      <c r="S1929" s="11"/>
      <c r="T1929" s="78" t="str">
        <f>"owner=" &amp; Tokens!BS1929 &amp; "&amp;filename_for_metadata=" &amp; Tokens!BT1929 &amp; "&amp;offchaindata_platform=" &amp; $B$17 &amp; "&amp;keyfile=" &amp; $B$5 &amp;  "&amp;repository=" &amp; $B$18</f>
        <v>owner=BbDq7xeUzpj8bXfd9N7dh1tw43Ss7xbYpyjoNuwDSrzq&amp;filename_for_metadata=BILLETFestival_COR22F109&amp;offchaindata_platform=Github&amp;keyfile=Paul&amp;repository=CalviOnTheRocks2022</v>
      </c>
      <c r="U1929" s="78" t="str">
        <f t="shared" si="61"/>
        <v>{"name":"#109 Billet Festival",_x000D_
"symbol":"COR22F109",_x000D_
"description":"Billet Festival / Billet NFT Festival - 1 jour Calvi on the Rocks 2022",_x000D_
"seller_fee_basis_points":1000,_x000D_
"image":"https://bafybeieo7r6jp4evkcnflth24qntoejvi4fyahp57aqkwnekwaatp66w6m.ipfs.nftstorage.link?image_109.webp",_x000D_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29" s="78" t="str">
        <f>formatRow(Tokens!C$2:I$2,Tokens!C1929:I1929)</f>
        <v>"name":"#109 Billet Festival",_x000D_
"symbol":"COR22F109",_x000D_
"description":"Billet Festival / Billet NFT Festival - 1 jour Calvi on the Rocks 2022",_x000D_
"seller_fee_basis_points":1000,_x000D_
"image":"https://bafybeieo7r6jp4evkcnflth24qntoejvi4fyahp57aqkwnekwaatp66w6m.ipfs.nftstorage.link?image_109.webp",_x000D_
"Issuer":"NfluenT for Calvi On The rocks",_x000D_
"external_url":""</v>
      </c>
      <c r="W1929" s="78" t="str">
        <f>formatRow(Tokens!J$2:AV$2,Tokens!J1929:AV1929,2,"attributes")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29" s="78" t="str">
        <f>formatRow(Tokens!AX$2:BC$2,Tokens!AX1929:BC1929,2,"creators")</f>
        <v>"creators":[{"address":"ncreator",_x000D_
"share":10},{"address":"cotrcrea",_x000D_
"share":90},{"address":"nminer",_x000D_
"share":0}]</v>
      </c>
      <c r="Y1929" s="78" t="str">
        <f>formatRow(Tokens!BD$2:BI$2,Tokens!BD1929:BI1929,2,"files")</f>
        <v>"files":[]</v>
      </c>
      <c r="Z1929" s="78"/>
      <c r="AA1929" s="78"/>
      <c r="AB1929" s="78"/>
      <c r="AC1929" s="78" t="str">
        <f>formatRow(Tokens!BJ$2:BK$2,Tokens!BJ1929:BK1929,0,"collection")</f>
        <v>"collection":{"name":"BILLET Festival",_x000D_
"family":"Calvi On The Rocks"}</v>
      </c>
      <c r="AD1929" s="1" t="str">
        <f>formatRow(Tokens!BN$2:BR$2,Tokens!BN1929:BR1929,0,"marketplace")</f>
        <v>"marketplace":{"initial_price":"73,5",_x000D_
"reservation_price":"",_x000D_
"duration":"",_x000D_
"max_mint":1,_x000D_
"sell_date":"25/06/2022"}</v>
      </c>
      <c r="AE1929" s="1"/>
    </row>
    <row r="1930" spans="4:31" ht="14.25" customHeight="1" x14ac:dyDescent="0.3">
      <c r="D1930" s="1">
        <f>Tokens!B1930</f>
        <v>110</v>
      </c>
      <c r="E1930" s="17" t="str">
        <f>IF(Tokens!C1930="","",Tokens!C1930)</f>
        <v>#110 Billet Festival</v>
      </c>
      <c r="F1930" s="79">
        <v>44736.554062499999</v>
      </c>
      <c r="G1930" t="s">
        <v>3746</v>
      </c>
      <c r="H1930" s="80" t="s">
        <v>3747</v>
      </c>
      <c r="I1930" s="2" t="s">
        <v>3748</v>
      </c>
      <c r="J1930" s="2" t="s">
        <v>3749</v>
      </c>
      <c r="K1930" s="2" t="s">
        <v>3750</v>
      </c>
      <c r="M1930"/>
      <c r="N1930">
        <v>20.482004499999999</v>
      </c>
      <c r="O1930" s="15">
        <f t="shared" si="60"/>
        <v>-0.45439684200009894</v>
      </c>
      <c r="P1930" s="18" t="str">
        <f>IF(F1930="stop","",IF(F1930&lt;&gt;"",HYPERLINK(Settings!$B$5 &amp; "/manage/?network=" &amp; LOWER(B$8) &amp; "&amp;search=token&amp;account=" &amp; ToMint!$B$5 &amp; "&amp;view=" &amp; ToMint!J1930,"TokenSol"),""))</f>
        <v>TokenSol</v>
      </c>
      <c r="Q1930" s="2"/>
      <c r="R1930" s="2"/>
      <c r="S1930" s="11"/>
      <c r="T1930" s="78" t="str">
        <f>"owner=" &amp; Tokens!BS1930 &amp; "&amp;filename_for_metadata=" &amp; Tokens!BT1930 &amp; "&amp;offchaindata_platform=" &amp; $B$17 &amp; "&amp;keyfile=" &amp; $B$5 &amp;  "&amp;repository=" &amp; $B$18</f>
        <v>owner=BbDq7xeUzpj8bXfd9N7dh1tw43Ss7xbYpyjoNuwDSrzq&amp;filename_for_metadata=BILLETFestival_COR22F110&amp;offchaindata_platform=Github&amp;keyfile=Paul&amp;repository=CalviOnTheRocks2022</v>
      </c>
      <c r="U1930" s="78" t="str">
        <f t="shared" si="61"/>
        <v>{"name":"#110 Billet Festival",_x000D_
"symbol":"COR22F110",_x000D_
"description":"Billet Festival / Billet NFT Festival - 1 jour Calvi on the Rocks 2022",_x000D_
"seller_fee_basis_points":1000,_x000D_
"image":"https://bafybeid2ugpyql5odxho2dacr2wl722bnqwlzliuu7oxxqpcrgycnrgg2y.ipfs.nftstorage.link?image_110.webp",_x000D_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30" s="78" t="str">
        <f>formatRow(Tokens!C$2:I$2,Tokens!C1930:I1930)</f>
        <v>"name":"#110 Billet Festival",_x000D_
"symbol":"COR22F110",_x000D_
"description":"Billet Festival / Billet NFT Festival - 1 jour Calvi on the Rocks 2022",_x000D_
"seller_fee_basis_points":1000,_x000D_
"image":"https://bafybeid2ugpyql5odxho2dacr2wl722bnqwlzliuu7oxxqpcrgycnrgg2y.ipfs.nftstorage.link?image_110.webp",_x000D_
"Issuer":"NfluenT for Calvi On The rocks",_x000D_
"external_url":""</v>
      </c>
      <c r="W1930" s="78" t="str">
        <f>formatRow(Tokens!J$2:AV$2,Tokens!J1930:AV1930,2,"attributes")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30" s="78" t="str">
        <f>formatRow(Tokens!AX$2:BC$2,Tokens!AX1930:BC1930,2,"creators")</f>
        <v>"creators":[{"address":"ncreator",_x000D_
"share":10},{"address":"cotrcrea",_x000D_
"share":90},{"address":"nminer",_x000D_
"share":0}]</v>
      </c>
      <c r="Y1930" s="78" t="str">
        <f>formatRow(Tokens!BD$2:BI$2,Tokens!BD1930:BI1930,2,"files")</f>
        <v>"files":[]</v>
      </c>
      <c r="Z1930" s="78"/>
      <c r="AA1930" s="78"/>
      <c r="AB1930" s="78"/>
      <c r="AC1930" s="78" t="str">
        <f>formatRow(Tokens!BJ$2:BK$2,Tokens!BJ1930:BK1930,0,"collection")</f>
        <v>"collection":{"name":"BILLET Festival",_x000D_
"family":"Calvi On The Rocks"}</v>
      </c>
      <c r="AD1930" s="1" t="str">
        <f>formatRow(Tokens!BN$2:BR$2,Tokens!BN1930:BR1930,0,"marketplace")</f>
        <v>"marketplace":{"initial_price":"73,5",_x000D_
"reservation_price":"",_x000D_
"duration":"",_x000D_
"max_mint":1,_x000D_
"sell_date":"25/06/2022"}</v>
      </c>
      <c r="AE1930" s="1"/>
    </row>
    <row r="1931" spans="4:31" ht="14.25" customHeight="1" x14ac:dyDescent="0.3">
      <c r="D1931" s="1">
        <f>Tokens!B1931</f>
        <v>111</v>
      </c>
      <c r="E1931" s="17" t="str">
        <f>IF(Tokens!C1931="","",Tokens!C1931)</f>
        <v>#111 Billet Festival</v>
      </c>
      <c r="F1931" s="79">
        <v>44736.554375</v>
      </c>
      <c r="G1931" t="s">
        <v>3751</v>
      </c>
      <c r="H1931" s="80" t="s">
        <v>3752</v>
      </c>
      <c r="I1931" s="2" t="s">
        <v>3753</v>
      </c>
      <c r="J1931" s="2" t="s">
        <v>3754</v>
      </c>
      <c r="K1931" s="2" t="s">
        <v>3755</v>
      </c>
      <c r="M1931"/>
      <c r="N1931">
        <v>20.4700183</v>
      </c>
      <c r="O1931" s="15">
        <f t="shared" si="60"/>
        <v>-0.45439684199996427</v>
      </c>
      <c r="P1931" s="18" t="str">
        <f>IF(F1931="stop","",IF(F1931&lt;&gt;"",HYPERLINK(Settings!$B$5 &amp; "/manage/?network=" &amp; LOWER(B$8) &amp; "&amp;search=token&amp;account=" &amp; ToMint!$B$5 &amp; "&amp;view=" &amp; ToMint!J1931,"TokenSol"),""))</f>
        <v>TokenSol</v>
      </c>
      <c r="Q1931" s="2"/>
      <c r="R1931" s="2"/>
      <c r="S1931" s="11"/>
      <c r="T1931" s="78" t="str">
        <f>"owner=" &amp; Tokens!BS1931 &amp; "&amp;filename_for_metadata=" &amp; Tokens!BT1931 &amp; "&amp;offchaindata_platform=" &amp; $B$17 &amp; "&amp;keyfile=" &amp; $B$5 &amp;  "&amp;repository=" &amp; $B$18</f>
        <v>owner=BbDq7xeUzpj8bXfd9N7dh1tw43Ss7xbYpyjoNuwDSrzq&amp;filename_for_metadata=BILLETFestival_COR22F111&amp;offchaindata_platform=Github&amp;keyfile=Paul&amp;repository=CalviOnTheRocks2022</v>
      </c>
      <c r="U1931" s="78" t="str">
        <f t="shared" si="61"/>
        <v>{"name":"#111 Billet Festival",_x000D_
"symbol":"COR22F111",_x000D_
"description":"Billet Festival / Billet NFT Festival - 1 jour Calvi on the Rocks 2022",_x000D_
"seller_fee_basis_points":1000,_x000D_
"image":"https://bafybeifiaox3is3asxnefgq56fvkdxhsucnwp7l4wp6bxejzaynbuuykpa.ipfs.nftstorage.link?image_111.webp",_x000D_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31" s="78" t="str">
        <f>formatRow(Tokens!C$2:I$2,Tokens!C1931:I1931)</f>
        <v>"name":"#111 Billet Festival",_x000D_
"symbol":"COR22F111",_x000D_
"description":"Billet Festival / Billet NFT Festival - 1 jour Calvi on the Rocks 2022",_x000D_
"seller_fee_basis_points":1000,_x000D_
"image":"https://bafybeifiaox3is3asxnefgq56fvkdxhsucnwp7l4wp6bxejzaynbuuykpa.ipfs.nftstorage.link?image_111.webp",_x000D_
"Issuer":"NfluenT for Calvi On The rocks",_x000D_
"external_url":""</v>
      </c>
      <c r="W1931" s="78" t="str">
        <f>formatRow(Tokens!J$2:AV$2,Tokens!J1931:AV1931,2,"attributes")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31" s="78" t="str">
        <f>formatRow(Tokens!AX$2:BC$2,Tokens!AX1931:BC1931,2,"creators")</f>
        <v>"creators":[{"address":"ncreator",_x000D_
"share":10},{"address":"cotrcrea",_x000D_
"share":90},{"address":"nminer",_x000D_
"share":0}]</v>
      </c>
      <c r="Y1931" s="78" t="str">
        <f>formatRow(Tokens!BD$2:BI$2,Tokens!BD1931:BI1931,2,"files")</f>
        <v>"files":[]</v>
      </c>
      <c r="Z1931" s="78"/>
      <c r="AA1931" s="78"/>
      <c r="AB1931" s="78"/>
      <c r="AC1931" s="78" t="str">
        <f>formatRow(Tokens!BJ$2:BK$2,Tokens!BJ1931:BK1931,0,"collection")</f>
        <v>"collection":{"name":"BILLET Festival",_x000D_
"family":"Calvi On The Rocks"}</v>
      </c>
      <c r="AD1931" s="1" t="str">
        <f>formatRow(Tokens!BN$2:BR$2,Tokens!BN1931:BR1931,0,"marketplace")</f>
        <v>"marketplace":{"initial_price":"73,5",_x000D_
"reservation_price":"",_x000D_
"duration":"",_x000D_
"max_mint":1,_x000D_
"sell_date":"25/06/2022"}</v>
      </c>
      <c r="AE1931" s="1"/>
    </row>
    <row r="1932" spans="4:31" ht="14.25" customHeight="1" x14ac:dyDescent="0.3">
      <c r="D1932" s="1">
        <f>Tokens!B1932</f>
        <v>112</v>
      </c>
      <c r="E1932" s="17" t="str">
        <f>IF(Tokens!C1932="","",Tokens!C1932)</f>
        <v>#112 Billet Festival</v>
      </c>
      <c r="F1932" s="79">
        <v>44736.554710648146</v>
      </c>
      <c r="G1932" t="s">
        <v>3756</v>
      </c>
      <c r="H1932" s="80" t="s">
        <v>3757</v>
      </c>
      <c r="I1932" s="2" t="s">
        <v>3758</v>
      </c>
      <c r="J1932" s="2" t="s">
        <v>3759</v>
      </c>
      <c r="K1932" s="2" t="s">
        <v>3760</v>
      </c>
      <c r="M1932"/>
      <c r="N1932">
        <v>20.4580321</v>
      </c>
      <c r="O1932" s="15">
        <f t="shared" si="60"/>
        <v>-0.45439684199996427</v>
      </c>
      <c r="P1932" s="18" t="str">
        <f>IF(F1932="stop","",IF(F1932&lt;&gt;"",HYPERLINK(Settings!$B$5 &amp; "/manage/?network=" &amp; LOWER(B$8) &amp; "&amp;search=token&amp;account=" &amp; ToMint!$B$5 &amp; "&amp;view=" &amp; ToMint!J1932,"TokenSol"),""))</f>
        <v>TokenSol</v>
      </c>
      <c r="Q1932" s="2"/>
      <c r="R1932" s="2"/>
      <c r="S1932" s="11"/>
      <c r="T1932" s="78" t="str">
        <f>"owner=" &amp; Tokens!BS1932 &amp; "&amp;filename_for_metadata=" &amp; Tokens!BT1932 &amp; "&amp;offchaindata_platform=" &amp; $B$17 &amp; "&amp;keyfile=" &amp; $B$5 &amp;  "&amp;repository=" &amp; $B$18</f>
        <v>owner=BbDq7xeUzpj8bXfd9N7dh1tw43Ss7xbYpyjoNuwDSrzq&amp;filename_for_metadata=BILLETFestival_COR22F112&amp;offchaindata_platform=Github&amp;keyfile=Paul&amp;repository=CalviOnTheRocks2022</v>
      </c>
      <c r="U1932" s="78" t="str">
        <f t="shared" si="61"/>
        <v>{"name":"#112 Billet Festival",_x000D_
"symbol":"COR22F112",_x000D_
"description":"Billet Festival / Billet NFT Festival - 1 jour Calvi on the Rocks 2022",_x000D_
"seller_fee_basis_points":1000,_x000D_
"image":"https://bafybeiakz3j3twp4khfcrhtpzm3babzvm3ytpdutdbkk4sziy25uk5zdq4.ipfs.nftstorage.link?image_112.webp",_x000D_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32" s="78" t="str">
        <f>formatRow(Tokens!C$2:I$2,Tokens!C1932:I1932)</f>
        <v>"name":"#112 Billet Festival",_x000D_
"symbol":"COR22F112",_x000D_
"description":"Billet Festival / Billet NFT Festival - 1 jour Calvi on the Rocks 2022",_x000D_
"seller_fee_basis_points":1000,_x000D_
"image":"https://bafybeiakz3j3twp4khfcrhtpzm3babzvm3ytpdutdbkk4sziy25uk5zdq4.ipfs.nftstorage.link?image_112.webp",_x000D_
"Issuer":"NfluenT for Calvi On The rocks",_x000D_
"external_url":""</v>
      </c>
      <c r="W1932" s="78" t="str">
        <f>formatRow(Tokens!J$2:AV$2,Tokens!J1932:AV1932,2,"attributes")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32" s="78" t="str">
        <f>formatRow(Tokens!AX$2:BC$2,Tokens!AX1932:BC1932,2,"creators")</f>
        <v>"creators":[{"address":"ncreator",_x000D_
"share":10},{"address":"cotrcrea",_x000D_
"share":90},{"address":"nminer",_x000D_
"share":0}]</v>
      </c>
      <c r="Y1932" s="78" t="str">
        <f>formatRow(Tokens!BD$2:BI$2,Tokens!BD1932:BI1932,2,"files")</f>
        <v>"files":[]</v>
      </c>
      <c r="Z1932" s="78"/>
      <c r="AA1932" s="78"/>
      <c r="AB1932" s="78"/>
      <c r="AC1932" s="78" t="str">
        <f>formatRow(Tokens!BJ$2:BK$2,Tokens!BJ1932:BK1932,0,"collection")</f>
        <v>"collection":{"name":"BILLET Festival",_x000D_
"family":"Calvi On The Rocks"}</v>
      </c>
      <c r="AD1932" s="1" t="str">
        <f>formatRow(Tokens!BN$2:BR$2,Tokens!BN1932:BR1932,0,"marketplace")</f>
        <v>"marketplace":{"initial_price":"73,5",_x000D_
"reservation_price":"",_x000D_
"duration":"",_x000D_
"max_mint":1,_x000D_
"sell_date":"25/06/2022"}</v>
      </c>
      <c r="AE1932" s="1"/>
    </row>
    <row r="1933" spans="4:31" ht="14.25" customHeight="1" x14ac:dyDescent="0.3">
      <c r="D1933" s="1">
        <f>Tokens!B1933</f>
        <v>113</v>
      </c>
      <c r="E1933" s="17" t="str">
        <f>IF(Tokens!C1933="","",Tokens!C1933)</f>
        <v>#113 Billet Festival</v>
      </c>
      <c r="F1933" s="79">
        <v>44736.555081018516</v>
      </c>
      <c r="G1933" t="s">
        <v>3761</v>
      </c>
      <c r="H1933" s="80" t="s">
        <v>3762</v>
      </c>
      <c r="I1933" s="2" t="s">
        <v>3763</v>
      </c>
      <c r="J1933" s="2" t="s">
        <v>3764</v>
      </c>
      <c r="K1933" s="2" t="s">
        <v>3765</v>
      </c>
      <c r="M1933"/>
      <c r="N1933">
        <v>20.446045900000001</v>
      </c>
      <c r="O1933" s="15">
        <f t="shared" si="60"/>
        <v>-0.45439684199996427</v>
      </c>
      <c r="P1933" s="18" t="str">
        <f>IF(F1933="stop","",IF(F1933&lt;&gt;"",HYPERLINK(Settings!$B$5 &amp; "/manage/?network=" &amp; LOWER(B$8) &amp; "&amp;search=token&amp;account=" &amp; ToMint!$B$5 &amp; "&amp;view=" &amp; ToMint!J1933,"TokenSol"),""))</f>
        <v>TokenSol</v>
      </c>
      <c r="Q1933" s="2"/>
      <c r="R1933" s="2"/>
      <c r="S1933" s="11"/>
      <c r="T1933" s="78" t="str">
        <f>"owner=" &amp; Tokens!BS1933 &amp; "&amp;filename_for_metadata=" &amp; Tokens!BT1933 &amp; "&amp;offchaindata_platform=" &amp; $B$17 &amp; "&amp;keyfile=" &amp; $B$5 &amp;  "&amp;repository=" &amp; $B$18</f>
        <v>owner=BbDq7xeUzpj8bXfd9N7dh1tw43Ss7xbYpyjoNuwDSrzq&amp;filename_for_metadata=BILLETFestival_COR22F113&amp;offchaindata_platform=Github&amp;keyfile=Paul&amp;repository=CalviOnTheRocks2022</v>
      </c>
      <c r="U1933" s="78" t="str">
        <f t="shared" si="61"/>
        <v>{"name":"#113 Billet Festival",_x000D_
"symbol":"COR22F113",_x000D_
"description":"Billet Festival / Billet NFT Festival - 1 jour Calvi on the Rocks 2022",_x000D_
"seller_fee_basis_points":1000,_x000D_
"image":"https://bafybeiazjzozljxnjpj3qr3uyzte6bi4s52fqbs76e63ogry5y63dq5ofm.ipfs.nftstorage.link?image_113.webp",_x000D_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33" s="78" t="str">
        <f>formatRow(Tokens!C$2:I$2,Tokens!C1933:I1933)</f>
        <v>"name":"#113 Billet Festival",_x000D_
"symbol":"COR22F113",_x000D_
"description":"Billet Festival / Billet NFT Festival - 1 jour Calvi on the Rocks 2022",_x000D_
"seller_fee_basis_points":1000,_x000D_
"image":"https://bafybeiazjzozljxnjpj3qr3uyzte6bi4s52fqbs76e63ogry5y63dq5ofm.ipfs.nftstorage.link?image_113.webp",_x000D_
"Issuer":"NfluenT for Calvi On The rocks",_x000D_
"external_url":""</v>
      </c>
      <c r="W1933" s="78" t="str">
        <f>formatRow(Tokens!J$2:AV$2,Tokens!J1933:AV1933,2,"attributes")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33" s="78" t="str">
        <f>formatRow(Tokens!AX$2:BC$2,Tokens!AX1933:BC1933,2,"creators")</f>
        <v>"creators":[{"address":"ncreator",_x000D_
"share":10},{"address":"cotrcrea",_x000D_
"share":90},{"address":"nminer",_x000D_
"share":0}]</v>
      </c>
      <c r="Y1933" s="78" t="str">
        <f>formatRow(Tokens!BD$2:BI$2,Tokens!BD1933:BI1933,2,"files")</f>
        <v>"files":[]</v>
      </c>
      <c r="Z1933" s="78"/>
      <c r="AA1933" s="78"/>
      <c r="AB1933" s="78"/>
      <c r="AC1933" s="78" t="str">
        <f>formatRow(Tokens!BJ$2:BK$2,Tokens!BJ1933:BK1933,0,"collection")</f>
        <v>"collection":{"name":"BILLET Festival",_x000D_
"family":"Calvi On The Rocks"}</v>
      </c>
      <c r="AD1933" s="1" t="str">
        <f>formatRow(Tokens!BN$2:BR$2,Tokens!BN1933:BR1933,0,"marketplace")</f>
        <v>"marketplace":{"initial_price":"73,5",_x000D_
"reservation_price":"",_x000D_
"duration":"",_x000D_
"max_mint":1,_x000D_
"sell_date":"25/06/2022"}</v>
      </c>
      <c r="AE1933" s="1"/>
    </row>
    <row r="1934" spans="4:31" ht="14.25" customHeight="1" x14ac:dyDescent="0.3">
      <c r="D1934" s="1">
        <f>Tokens!B1934</f>
        <v>114</v>
      </c>
      <c r="E1934" s="17" t="str">
        <f>IF(Tokens!C1934="","",Tokens!C1934)</f>
        <v>#114 Billet Festival</v>
      </c>
      <c r="F1934" s="79">
        <v>44736.555509259262</v>
      </c>
      <c r="G1934" t="s">
        <v>3766</v>
      </c>
      <c r="H1934" s="80" t="s">
        <v>3767</v>
      </c>
      <c r="I1934" s="2" t="s">
        <v>3768</v>
      </c>
      <c r="J1934" s="2" t="s">
        <v>3769</v>
      </c>
      <c r="K1934" s="2" t="s">
        <v>3770</v>
      </c>
      <c r="M1934"/>
      <c r="N1934">
        <v>20.434059699999999</v>
      </c>
      <c r="O1934" s="15">
        <f t="shared" si="60"/>
        <v>-0.45439684200009894</v>
      </c>
      <c r="P1934" s="18" t="str">
        <f>IF(F1934="stop","",IF(F1934&lt;&gt;"",HYPERLINK(Settings!$B$5 &amp; "/manage/?network=" &amp; LOWER(B$8) &amp; "&amp;search=token&amp;account=" &amp; ToMint!$B$5 &amp; "&amp;view=" &amp; ToMint!J1934,"TokenSol"),""))</f>
        <v>TokenSol</v>
      </c>
      <c r="Q1934" s="2"/>
      <c r="R1934" s="2"/>
      <c r="S1934" s="11"/>
      <c r="T1934" s="78" t="str">
        <f>"owner=" &amp; Tokens!BS1934 &amp; "&amp;filename_for_metadata=" &amp; Tokens!BT1934 &amp; "&amp;offchaindata_platform=" &amp; $B$17 &amp; "&amp;keyfile=" &amp; $B$5 &amp;  "&amp;repository=" &amp; $B$18</f>
        <v>owner=BbDq7xeUzpj8bXfd9N7dh1tw43Ss7xbYpyjoNuwDSrzq&amp;filename_for_metadata=BILLETFestival_COR22F114&amp;offchaindata_platform=Github&amp;keyfile=Paul&amp;repository=CalviOnTheRocks2022</v>
      </c>
      <c r="U1934" s="78" t="str">
        <f t="shared" si="61"/>
        <v>{"name":"#114 Billet Festival",_x000D_
"symbol":"COR22F114",_x000D_
"description":"Billet Festival / Billet NFT Festival - 1 jour Calvi on the Rocks 2022",_x000D_
"seller_fee_basis_points":1000,_x000D_
"image":"https://bafybeidedr5fzvnyzdoqzcbtbk3ragaaepujhgymoalswae4zn4vhaa7ma.ipfs.nftstorage.link?image_114.webp",_x000D_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34" s="78" t="str">
        <f>formatRow(Tokens!C$2:I$2,Tokens!C1934:I1934)</f>
        <v>"name":"#114 Billet Festival",_x000D_
"symbol":"COR22F114",_x000D_
"description":"Billet Festival / Billet NFT Festival - 1 jour Calvi on the Rocks 2022",_x000D_
"seller_fee_basis_points":1000,_x000D_
"image":"https://bafybeidedr5fzvnyzdoqzcbtbk3ragaaepujhgymoalswae4zn4vhaa7ma.ipfs.nftstorage.link?image_114.webp",_x000D_
"Issuer":"NfluenT for Calvi On The rocks",_x000D_
"external_url":""</v>
      </c>
      <c r="W1934" s="78" t="str">
        <f>formatRow(Tokens!J$2:AV$2,Tokens!J1934:AV1934,2,"attributes")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34" s="78" t="str">
        <f>formatRow(Tokens!AX$2:BC$2,Tokens!AX1934:BC1934,2,"creators")</f>
        <v>"creators":[{"address":"ncreator",_x000D_
"share":10},{"address":"cotrcrea",_x000D_
"share":90},{"address":"nminer",_x000D_
"share":0}]</v>
      </c>
      <c r="Y1934" s="78" t="str">
        <f>formatRow(Tokens!BD$2:BI$2,Tokens!BD1934:BI1934,2,"files")</f>
        <v>"files":[]</v>
      </c>
      <c r="Z1934" s="78"/>
      <c r="AA1934" s="78"/>
      <c r="AB1934" s="78"/>
      <c r="AC1934" s="78" t="str">
        <f>formatRow(Tokens!BJ$2:BK$2,Tokens!BJ1934:BK1934,0,"collection")</f>
        <v>"collection":{"name":"BILLET Festival",_x000D_
"family":"Calvi On The Rocks"}</v>
      </c>
      <c r="AD1934" s="1" t="str">
        <f>formatRow(Tokens!BN$2:BR$2,Tokens!BN1934:BR1934,0,"marketplace")</f>
        <v>"marketplace":{"initial_price":"73,5",_x000D_
"reservation_price":"",_x000D_
"duration":"",_x000D_
"max_mint":1,_x000D_
"sell_date":"25/06/2022"}</v>
      </c>
      <c r="AE1934" s="1"/>
    </row>
    <row r="1935" spans="4:31" ht="14.25" customHeight="1" x14ac:dyDescent="0.3">
      <c r="D1935" s="1">
        <f>Tokens!B1935</f>
        <v>115</v>
      </c>
      <c r="E1935" s="17" t="str">
        <f>IF(Tokens!C1935="","",Tokens!C1935)</f>
        <v>#115 Billet Festival</v>
      </c>
      <c r="F1935" s="79">
        <v>44736.555856481478</v>
      </c>
      <c r="G1935" t="s">
        <v>3771</v>
      </c>
      <c r="H1935" s="80" t="s">
        <v>3772</v>
      </c>
      <c r="I1935" s="2" t="s">
        <v>3773</v>
      </c>
      <c r="J1935" s="2" t="s">
        <v>3774</v>
      </c>
      <c r="K1935" s="2" t="s">
        <v>3775</v>
      </c>
      <c r="M1935"/>
      <c r="N1935">
        <v>20.4220735</v>
      </c>
      <c r="O1935" s="15">
        <f t="shared" si="60"/>
        <v>-0.45439684199996427</v>
      </c>
      <c r="P1935" s="18" t="str">
        <f>IF(F1935="stop","",IF(F1935&lt;&gt;"",HYPERLINK(Settings!$B$5 &amp; "/manage/?network=" &amp; LOWER(B$8) &amp; "&amp;search=token&amp;account=" &amp; ToMint!$B$5 &amp; "&amp;view=" &amp; ToMint!J1935,"TokenSol"),""))</f>
        <v>TokenSol</v>
      </c>
      <c r="Q1935" s="2"/>
      <c r="R1935" s="2"/>
      <c r="S1935" s="11"/>
      <c r="T1935" s="78" t="str">
        <f>"owner=" &amp; Tokens!BS1935 &amp; "&amp;filename_for_metadata=" &amp; Tokens!BT1935 &amp; "&amp;offchaindata_platform=" &amp; $B$17 &amp; "&amp;keyfile=" &amp; $B$5 &amp;  "&amp;repository=" &amp; $B$18</f>
        <v>owner=BbDq7xeUzpj8bXfd9N7dh1tw43Ss7xbYpyjoNuwDSrzq&amp;filename_for_metadata=BILLETFestival_COR22F115&amp;offchaindata_platform=Github&amp;keyfile=Paul&amp;repository=CalviOnTheRocks2022</v>
      </c>
      <c r="U1935" s="78" t="str">
        <f t="shared" si="61"/>
        <v>{"name":"#115 Billet Festival",_x000D_
"symbol":"COR22F115",_x000D_
"description":"Billet Festival / Billet NFT Festival - 1 jour Calvi on the Rocks 2022",_x000D_
"seller_fee_basis_points":1000,_x000D_
"image":"https://bafybeidjiwpqrhcvndbz7c2anqs7aaitgnkwknlwxt6dkrjxgu5xmeofbi.ipfs.nftstorage.link?image_115.webp",_x000D_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35" s="78" t="str">
        <f>formatRow(Tokens!C$2:I$2,Tokens!C1935:I1935)</f>
        <v>"name":"#115 Billet Festival",_x000D_
"symbol":"COR22F115",_x000D_
"description":"Billet Festival / Billet NFT Festival - 1 jour Calvi on the Rocks 2022",_x000D_
"seller_fee_basis_points":1000,_x000D_
"image":"https://bafybeidjiwpqrhcvndbz7c2anqs7aaitgnkwknlwxt6dkrjxgu5xmeofbi.ipfs.nftstorage.link?image_115.webp",_x000D_
"Issuer":"NfluenT for Calvi On The rocks",_x000D_
"external_url":""</v>
      </c>
      <c r="W1935" s="78" t="str">
        <f>formatRow(Tokens!J$2:AV$2,Tokens!J1935:AV1935,2,"attributes")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35" s="78" t="str">
        <f>formatRow(Tokens!AX$2:BC$2,Tokens!AX1935:BC1935,2,"creators")</f>
        <v>"creators":[{"address":"ncreator",_x000D_
"share":10},{"address":"cotrcrea",_x000D_
"share":90},{"address":"nminer",_x000D_
"share":0}]</v>
      </c>
      <c r="Y1935" s="78" t="str">
        <f>formatRow(Tokens!BD$2:BI$2,Tokens!BD1935:BI1935,2,"files")</f>
        <v>"files":[]</v>
      </c>
      <c r="Z1935" s="78"/>
      <c r="AA1935" s="78"/>
      <c r="AB1935" s="78"/>
      <c r="AC1935" s="78" t="str">
        <f>formatRow(Tokens!BJ$2:BK$2,Tokens!BJ1935:BK1935,0,"collection")</f>
        <v>"collection":{"name":"BILLET Festival",_x000D_
"family":"Calvi On The Rocks"}</v>
      </c>
      <c r="AD1935" s="1" t="str">
        <f>formatRow(Tokens!BN$2:BR$2,Tokens!BN1935:BR1935,0,"marketplace")</f>
        <v>"marketplace":{"initial_price":"73,5",_x000D_
"reservation_price":"",_x000D_
"duration":"",_x000D_
"max_mint":1,_x000D_
"sell_date":"25/06/2022"}</v>
      </c>
      <c r="AE1935" s="1"/>
    </row>
    <row r="1936" spans="4:31" ht="14.25" customHeight="1" x14ac:dyDescent="0.3">
      <c r="D1936" s="1">
        <f>Tokens!B1936</f>
        <v>116</v>
      </c>
      <c r="E1936" s="17" t="str">
        <f>IF(Tokens!C1936="","",Tokens!C1936)</f>
        <v>#116 Billet Festival</v>
      </c>
      <c r="F1936" s="79">
        <v>44736.556134259263</v>
      </c>
      <c r="G1936" t="s">
        <v>3776</v>
      </c>
      <c r="H1936" s="80" t="s">
        <v>3777</v>
      </c>
      <c r="I1936" s="2" t="s">
        <v>3778</v>
      </c>
      <c r="J1936" s="2" t="s">
        <v>3779</v>
      </c>
      <c r="K1936" s="2" t="s">
        <v>3780</v>
      </c>
      <c r="M1936"/>
      <c r="N1936">
        <v>20.410087300000001</v>
      </c>
      <c r="O1936" s="15">
        <f t="shared" si="60"/>
        <v>-0.45439684199996427</v>
      </c>
      <c r="P1936" s="18" t="str">
        <f>IF(F1936="stop","",IF(F1936&lt;&gt;"",HYPERLINK(Settings!$B$5 &amp; "/manage/?network=" &amp; LOWER(B$8) &amp; "&amp;search=token&amp;account=" &amp; ToMint!$B$5 &amp; "&amp;view=" &amp; ToMint!J1936,"TokenSol"),""))</f>
        <v>TokenSol</v>
      </c>
      <c r="Q1936" s="2"/>
      <c r="R1936" s="2"/>
      <c r="S1936" s="11"/>
      <c r="T1936" s="78" t="str">
        <f>"owner=" &amp; Tokens!BS1936 &amp; "&amp;filename_for_metadata=" &amp; Tokens!BT1936 &amp; "&amp;offchaindata_platform=" &amp; $B$17 &amp; "&amp;keyfile=" &amp; $B$5 &amp;  "&amp;repository=" &amp; $B$18</f>
        <v>owner=BbDq7xeUzpj8bXfd9N7dh1tw43Ss7xbYpyjoNuwDSrzq&amp;filename_for_metadata=BILLETFestival_COR22F116&amp;offchaindata_platform=Github&amp;keyfile=Paul&amp;repository=CalviOnTheRocks2022</v>
      </c>
      <c r="U1936" s="78" t="str">
        <f t="shared" si="61"/>
        <v>{"name":"#116 Billet Festival",_x000D_
"symbol":"COR22F116",_x000D_
"description":"Billet Festival / Billet NFT Festival - 1 jour Calvi on the Rocks 2022",_x000D_
"seller_fee_basis_points":1000,_x000D_
"image":"https://bafybeidd3q5di5qzv4bmzvbmg2ijiua7jt4csmxtxmekhv4a5efhp37kdi.ipfs.nftstorage.link?image_116.webp",_x000D_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36" s="78" t="str">
        <f>formatRow(Tokens!C$2:I$2,Tokens!C1936:I1936)</f>
        <v>"name":"#116 Billet Festival",_x000D_
"symbol":"COR22F116",_x000D_
"description":"Billet Festival / Billet NFT Festival - 1 jour Calvi on the Rocks 2022",_x000D_
"seller_fee_basis_points":1000,_x000D_
"image":"https://bafybeidd3q5di5qzv4bmzvbmg2ijiua7jt4csmxtxmekhv4a5efhp37kdi.ipfs.nftstorage.link?image_116.webp",_x000D_
"Issuer":"NfluenT for Calvi On The rocks",_x000D_
"external_url":""</v>
      </c>
      <c r="W1936" s="78" t="str">
        <f>formatRow(Tokens!J$2:AV$2,Tokens!J1936:AV1936,2,"attributes")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36" s="78" t="str">
        <f>formatRow(Tokens!AX$2:BC$2,Tokens!AX1936:BC1936,2,"creators")</f>
        <v>"creators":[{"address":"ncreator",_x000D_
"share":10},{"address":"cotrcrea",_x000D_
"share":90},{"address":"nminer",_x000D_
"share":0}]</v>
      </c>
      <c r="Y1936" s="78" t="str">
        <f>formatRow(Tokens!BD$2:BI$2,Tokens!BD1936:BI1936,2,"files")</f>
        <v>"files":[]</v>
      </c>
      <c r="Z1936" s="78"/>
      <c r="AA1936" s="78"/>
      <c r="AB1936" s="78"/>
      <c r="AC1936" s="78" t="str">
        <f>formatRow(Tokens!BJ$2:BK$2,Tokens!BJ1936:BK1936,0,"collection")</f>
        <v>"collection":{"name":"BILLET Festival",_x000D_
"family":"Calvi On The Rocks"}</v>
      </c>
      <c r="AD1936" s="1" t="str">
        <f>formatRow(Tokens!BN$2:BR$2,Tokens!BN1936:BR1936,0,"marketplace")</f>
        <v>"marketplace":{"initial_price":"73,5",_x000D_
"reservation_price":"",_x000D_
"duration":"",_x000D_
"max_mint":1,_x000D_
"sell_date":"25/06/2022"}</v>
      </c>
      <c r="AE1936" s="1"/>
    </row>
    <row r="1937" spans="3:31" ht="14.25" customHeight="1" x14ac:dyDescent="0.3">
      <c r="D1937" s="1">
        <f>Tokens!B1937</f>
        <v>117</v>
      </c>
      <c r="E1937" s="17" t="str">
        <f>IF(Tokens!C1937="","",Tokens!C1937)</f>
        <v>#117 Billet Festival</v>
      </c>
      <c r="F1937" s="79">
        <v>44736.556400462963</v>
      </c>
      <c r="G1937" t="s">
        <v>3781</v>
      </c>
      <c r="H1937" s="80" t="s">
        <v>3782</v>
      </c>
      <c r="I1937" s="2" t="s">
        <v>3783</v>
      </c>
      <c r="J1937" s="2" t="s">
        <v>3784</v>
      </c>
      <c r="K1937" s="2" t="s">
        <v>3785</v>
      </c>
      <c r="M1937"/>
      <c r="N1937">
        <v>20.398101100000002</v>
      </c>
      <c r="O1937" s="15">
        <f t="shared" si="60"/>
        <v>-0.45439684199996427</v>
      </c>
      <c r="P1937" s="18" t="str">
        <f>IF(F1937="stop","",IF(F1937&lt;&gt;"",HYPERLINK(Settings!$B$5 &amp; "/manage/?network=" &amp; LOWER(B$8) &amp; "&amp;search=token&amp;account=" &amp; ToMint!$B$5 &amp; "&amp;view=" &amp; ToMint!J1937,"TokenSol"),""))</f>
        <v>TokenSol</v>
      </c>
      <c r="Q1937" s="2"/>
      <c r="R1937" s="2"/>
      <c r="S1937" s="11"/>
      <c r="T1937" s="78" t="str">
        <f>"owner=" &amp; Tokens!BS1937 &amp; "&amp;filename_for_metadata=" &amp; Tokens!BT1937 &amp; "&amp;offchaindata_platform=" &amp; $B$17 &amp; "&amp;keyfile=" &amp; $B$5 &amp;  "&amp;repository=" &amp; $B$18</f>
        <v>owner=BbDq7xeUzpj8bXfd9N7dh1tw43Ss7xbYpyjoNuwDSrzq&amp;filename_for_metadata=BILLETFestival_COR22F117&amp;offchaindata_platform=Github&amp;keyfile=Paul&amp;repository=CalviOnTheRocks2022</v>
      </c>
      <c r="U1937" s="78" t="str">
        <f t="shared" si="61"/>
        <v>{"name":"#117 Billet Festival",_x000D_
"symbol":"COR22F117",_x000D_
"description":"Billet Festival / Billet NFT Festival - 1 jour Calvi on the Rocks 2022",_x000D_
"seller_fee_basis_points":1000,_x000D_
"image":"https://bafybeiadtfdq3g7x6vue6mmq5hgxccoqemwbehy7exs4mgwmdethvs377i.ipfs.nftstorage.link?image_117.webp",_x000D_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37" s="78" t="str">
        <f>formatRow(Tokens!C$2:I$2,Tokens!C1937:I1937)</f>
        <v>"name":"#117 Billet Festival",_x000D_
"symbol":"COR22F117",_x000D_
"description":"Billet Festival / Billet NFT Festival - 1 jour Calvi on the Rocks 2022",_x000D_
"seller_fee_basis_points":1000,_x000D_
"image":"https://bafybeiadtfdq3g7x6vue6mmq5hgxccoqemwbehy7exs4mgwmdethvs377i.ipfs.nftstorage.link?image_117.webp",_x000D_
"Issuer":"NfluenT for Calvi On The rocks",_x000D_
"external_url":""</v>
      </c>
      <c r="W1937" s="78" t="str">
        <f>formatRow(Tokens!J$2:AV$2,Tokens!J1937:AV1937,2,"attributes")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37" s="78" t="str">
        <f>formatRow(Tokens!AX$2:BC$2,Tokens!AX1937:BC1937,2,"creators")</f>
        <v>"creators":[{"address":"ncreator",_x000D_
"share":10},{"address":"cotrcrea",_x000D_
"share":90},{"address":"nminer",_x000D_
"share":0}]</v>
      </c>
      <c r="Y1937" s="78" t="str">
        <f>formatRow(Tokens!BD$2:BI$2,Tokens!BD1937:BI1937,2,"files")</f>
        <v>"files":[]</v>
      </c>
      <c r="Z1937" s="78"/>
      <c r="AA1937" s="78"/>
      <c r="AB1937" s="78"/>
      <c r="AC1937" s="78" t="str">
        <f>formatRow(Tokens!BJ$2:BK$2,Tokens!BJ1937:BK1937,0,"collection")</f>
        <v>"collection":{"name":"BILLET Festival",_x000D_
"family":"Calvi On The Rocks"}</v>
      </c>
      <c r="AD1937" s="1" t="str">
        <f>formatRow(Tokens!BN$2:BR$2,Tokens!BN1937:BR1937,0,"marketplace")</f>
        <v>"marketplace":{"initial_price":"73,5",_x000D_
"reservation_price":"",_x000D_
"duration":"",_x000D_
"max_mint":1,_x000D_
"sell_date":"25/06/2022"}</v>
      </c>
      <c r="AE1937" s="1"/>
    </row>
    <row r="1938" spans="3:31" ht="14.25" customHeight="1" x14ac:dyDescent="0.3">
      <c r="D1938" s="1">
        <f>Tokens!B1938</f>
        <v>118</v>
      </c>
      <c r="E1938" s="17" t="str">
        <f>IF(Tokens!C1938="","",Tokens!C1938)</f>
        <v>#118 Billet Festival</v>
      </c>
      <c r="F1938" s="79">
        <v>44736.55678240741</v>
      </c>
      <c r="G1938" t="s">
        <v>3786</v>
      </c>
      <c r="H1938" s="80" t="s">
        <v>3787</v>
      </c>
      <c r="I1938" s="2" t="s">
        <v>3788</v>
      </c>
      <c r="J1938" s="2" t="s">
        <v>3789</v>
      </c>
      <c r="K1938" s="2" t="s">
        <v>3790</v>
      </c>
      <c r="M1938"/>
      <c r="N1938">
        <v>20.386114899999999</v>
      </c>
      <c r="O1938" s="15">
        <f t="shared" si="60"/>
        <v>-0.45439684200009894</v>
      </c>
      <c r="P1938" s="18" t="str">
        <f>IF(F1938="stop","",IF(F1938&lt;&gt;"",HYPERLINK(Settings!$B$5 &amp; "/manage/?network=" &amp; LOWER(B$8) &amp; "&amp;search=token&amp;account=" &amp; ToMint!$B$5 &amp; "&amp;view=" &amp; ToMint!J1938,"TokenSol"),""))</f>
        <v>TokenSol</v>
      </c>
      <c r="Q1938" s="2"/>
      <c r="R1938" s="2"/>
      <c r="S1938" s="11"/>
      <c r="T1938" s="78" t="str">
        <f>"owner=" &amp; Tokens!BS1938 &amp; "&amp;filename_for_metadata=" &amp; Tokens!BT1938 &amp; "&amp;offchaindata_platform=" &amp; $B$17 &amp; "&amp;keyfile=" &amp; $B$5 &amp;  "&amp;repository=" &amp; $B$18</f>
        <v>owner=BbDq7xeUzpj8bXfd9N7dh1tw43Ss7xbYpyjoNuwDSrzq&amp;filename_for_metadata=BILLETFestival_COR22F118&amp;offchaindata_platform=Github&amp;keyfile=Paul&amp;repository=CalviOnTheRocks2022</v>
      </c>
      <c r="U1938" s="78" t="str">
        <f t="shared" si="61"/>
        <v>{"name":"#118 Billet Festival",_x000D_
"symbol":"COR22F118",_x000D_
"description":"Billet Festival / Billet NFT Festival - 1 jour Calvi on the Rocks 2022",_x000D_
"seller_fee_basis_points":1000,_x000D_
"image":"https://bafybeiadcsvfxr22lppdoutczwfak5jbs5z5bm62nu5s7gukh6cagbbgby.ipfs.nftstorage.link?image_118.webp",_x000D_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38" s="78" t="str">
        <f>formatRow(Tokens!C$2:I$2,Tokens!C1938:I1938)</f>
        <v>"name":"#118 Billet Festival",_x000D_
"symbol":"COR22F118",_x000D_
"description":"Billet Festival / Billet NFT Festival - 1 jour Calvi on the Rocks 2022",_x000D_
"seller_fee_basis_points":1000,_x000D_
"image":"https://bafybeiadcsvfxr22lppdoutczwfak5jbs5z5bm62nu5s7gukh6cagbbgby.ipfs.nftstorage.link?image_118.webp",_x000D_
"Issuer":"NfluenT for Calvi On The rocks",_x000D_
"external_url":""</v>
      </c>
      <c r="W1938" s="78" t="str">
        <f>formatRow(Tokens!J$2:AV$2,Tokens!J1938:AV1938,2,"attributes")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38" s="78" t="str">
        <f>formatRow(Tokens!AX$2:BC$2,Tokens!AX1938:BC1938,2,"creators")</f>
        <v>"creators":[{"address":"ncreator",_x000D_
"share":10},{"address":"cotrcrea",_x000D_
"share":90},{"address":"nminer",_x000D_
"share":0}]</v>
      </c>
      <c r="Y1938" s="78" t="str">
        <f>formatRow(Tokens!BD$2:BI$2,Tokens!BD1938:BI1938,2,"files")</f>
        <v>"files":[]</v>
      </c>
      <c r="Z1938" s="78"/>
      <c r="AA1938" s="78"/>
      <c r="AB1938" s="78"/>
      <c r="AC1938" s="78" t="str">
        <f>formatRow(Tokens!BJ$2:BK$2,Tokens!BJ1938:BK1938,0,"collection")</f>
        <v>"collection":{"name":"BILLET Festival",_x000D_
"family":"Calvi On The Rocks"}</v>
      </c>
      <c r="AD1938" s="1" t="str">
        <f>formatRow(Tokens!BN$2:BR$2,Tokens!BN1938:BR1938,0,"marketplace")</f>
        <v>"marketplace":{"initial_price":"73,5",_x000D_
"reservation_price":"",_x000D_
"duration":"",_x000D_
"max_mint":1,_x000D_
"sell_date":"25/06/2022"}</v>
      </c>
      <c r="AE1938" s="1"/>
    </row>
    <row r="1939" spans="3:31" ht="14.25" customHeight="1" x14ac:dyDescent="0.3">
      <c r="D1939" s="1">
        <f>Tokens!B1939</f>
        <v>119</v>
      </c>
      <c r="E1939" s="17" t="str">
        <f>IF(Tokens!C1939="","",Tokens!C1939)</f>
        <v>#119 Billet Festival</v>
      </c>
      <c r="F1939" s="79">
        <v>44736.557037037041</v>
      </c>
      <c r="G1939" t="s">
        <v>3791</v>
      </c>
      <c r="H1939" s="80" t="s">
        <v>3792</v>
      </c>
      <c r="I1939" s="2" t="s">
        <v>3793</v>
      </c>
      <c r="J1939" s="2" t="s">
        <v>3794</v>
      </c>
      <c r="K1939" s="2" t="s">
        <v>3795</v>
      </c>
      <c r="M1939"/>
      <c r="N1939">
        <v>20.3741287</v>
      </c>
      <c r="O1939" s="15">
        <f t="shared" si="60"/>
        <v>-0.45439684199996427</v>
      </c>
      <c r="P1939" s="18" t="str">
        <f>IF(F1939="stop","",IF(F1939&lt;&gt;"",HYPERLINK(Settings!$B$5 &amp; "/manage/?network=" &amp; LOWER(B$8) &amp; "&amp;search=token&amp;account=" &amp; ToMint!$B$5 &amp; "&amp;view=" &amp; ToMint!J1939,"TokenSol"),""))</f>
        <v>TokenSol</v>
      </c>
      <c r="Q1939" s="2"/>
      <c r="R1939" s="2"/>
      <c r="S1939" s="11"/>
      <c r="T1939" s="78" t="str">
        <f>"owner=" &amp; Tokens!BS1939 &amp; "&amp;filename_for_metadata=" &amp; Tokens!BT1939 &amp; "&amp;offchaindata_platform=" &amp; $B$17 &amp; "&amp;keyfile=" &amp; $B$5 &amp;  "&amp;repository=" &amp; $B$18</f>
        <v>owner=BbDq7xeUzpj8bXfd9N7dh1tw43Ss7xbYpyjoNuwDSrzq&amp;filename_for_metadata=BILLETFestival_COR22F119&amp;offchaindata_platform=Github&amp;keyfile=Paul&amp;repository=CalviOnTheRocks2022</v>
      </c>
      <c r="U1939" s="78" t="str">
        <f t="shared" si="61"/>
        <v>{"name":"#119 Billet Festival",_x000D_
"symbol":"COR22F119",_x000D_
"description":"Billet Festival / Billet NFT Festival - 1 jour Calvi on the Rocks 2022",_x000D_
"seller_fee_basis_points":1000,_x000D_
"image":"https://bafybeidroidawulrd44esj6w2a7o56e3dzwauzbwzqq5jm2szqt62mljpa.ipfs.nftstorage.link?image_119.webp",_x000D_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39" s="78" t="str">
        <f>formatRow(Tokens!C$2:I$2,Tokens!C1939:I1939)</f>
        <v>"name":"#119 Billet Festival",_x000D_
"symbol":"COR22F119",_x000D_
"description":"Billet Festival / Billet NFT Festival - 1 jour Calvi on the Rocks 2022",_x000D_
"seller_fee_basis_points":1000,_x000D_
"image":"https://bafybeidroidawulrd44esj6w2a7o56e3dzwauzbwzqq5jm2szqt62mljpa.ipfs.nftstorage.link?image_119.webp",_x000D_
"Issuer":"NfluenT for Calvi On The rocks",_x000D_
"external_url":""</v>
      </c>
      <c r="W1939" s="78" t="str">
        <f>formatRow(Tokens!J$2:AV$2,Tokens!J1939:AV1939,2,"attributes")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39" s="78" t="str">
        <f>formatRow(Tokens!AX$2:BC$2,Tokens!AX1939:BC1939,2,"creators")</f>
        <v>"creators":[{"address":"ncreator",_x000D_
"share":10},{"address":"cotrcrea",_x000D_
"share":90},{"address":"nminer",_x000D_
"share":0}]</v>
      </c>
      <c r="Y1939" s="78" t="str">
        <f>formatRow(Tokens!BD$2:BI$2,Tokens!BD1939:BI1939,2,"files")</f>
        <v>"files":[]</v>
      </c>
      <c r="Z1939" s="78"/>
      <c r="AA1939" s="78"/>
      <c r="AB1939" s="78"/>
      <c r="AC1939" s="78" t="str">
        <f>formatRow(Tokens!BJ$2:BK$2,Tokens!BJ1939:BK1939,0,"collection")</f>
        <v>"collection":{"name":"BILLET Festival",_x000D_
"family":"Calvi On The Rocks"}</v>
      </c>
      <c r="AD1939" s="1" t="str">
        <f>formatRow(Tokens!BN$2:BR$2,Tokens!BN1939:BR1939,0,"marketplace")</f>
        <v>"marketplace":{"initial_price":"73,5",_x000D_
"reservation_price":"",_x000D_
"duration":"",_x000D_
"max_mint":1,_x000D_
"sell_date":"25/06/2022"}</v>
      </c>
      <c r="AE1939" s="1"/>
    </row>
    <row r="1940" spans="3:31" ht="14.25" customHeight="1" x14ac:dyDescent="0.3">
      <c r="D1940" s="1">
        <f>Tokens!B1940</f>
        <v>120</v>
      </c>
      <c r="E1940" s="17" t="str">
        <f>IF(Tokens!C1940="","",Tokens!C1940)</f>
        <v>#120 Billet Festival</v>
      </c>
      <c r="F1940" s="79">
        <v>44736.557233796295</v>
      </c>
      <c r="G1940" t="s">
        <v>3796</v>
      </c>
      <c r="H1940" s="80" t="s">
        <v>3797</v>
      </c>
      <c r="I1940" s="2" t="s">
        <v>3798</v>
      </c>
      <c r="J1940" s="2" t="s">
        <v>3799</v>
      </c>
      <c r="K1940" s="2" t="s">
        <v>3800</v>
      </c>
      <c r="M1940"/>
      <c r="N1940">
        <v>20.362142500000001</v>
      </c>
      <c r="O1940" s="15">
        <f t="shared" si="60"/>
        <v>-0.45439684199996427</v>
      </c>
      <c r="P1940" s="18" t="str">
        <f>IF(F1940="stop","",IF(F1940&lt;&gt;"",HYPERLINK(Settings!$B$5 &amp; "/manage/?network=" &amp; LOWER(B$8) &amp; "&amp;search=token&amp;account=" &amp; ToMint!$B$5 &amp; "&amp;view=" &amp; ToMint!J1940,"TokenSol"),""))</f>
        <v>TokenSol</v>
      </c>
      <c r="Q1940" s="2"/>
      <c r="R1940" s="2"/>
      <c r="S1940" s="11"/>
      <c r="T1940" s="78" t="str">
        <f>"owner=" &amp; Tokens!BS1940 &amp; "&amp;filename_for_metadata=" &amp; Tokens!BT1940 &amp; "&amp;offchaindata_platform=" &amp; $B$17 &amp; "&amp;keyfile=" &amp; $B$5 &amp;  "&amp;repository=" &amp; $B$18</f>
        <v>owner=BbDq7xeUzpj8bXfd9N7dh1tw43Ss7xbYpyjoNuwDSrzq&amp;filename_for_metadata=BILLETFestival_COR22F120&amp;offchaindata_platform=Github&amp;keyfile=Paul&amp;repository=CalviOnTheRocks2022</v>
      </c>
      <c r="U1940" s="78" t="str">
        <f t="shared" si="61"/>
        <v>{"name":"#120 Billet Festival",_x000D_
"symbol":"COR22F120",_x000D_
"description":"Billet Festival / Billet NFT Festival - 1 jour Calvi on the Rocks 2022",_x000D_
"seller_fee_basis_points":1000,_x000D_
"image":"https://bafybeihri4gjxa3dzlmitfcavpj7bo2pt2x7oau7lced7ejzozkpf3zm5u.ipfs.nftstorage.link?image_120.webp",_x000D_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40" s="78" t="str">
        <f>formatRow(Tokens!C$2:I$2,Tokens!C1940:I1940)</f>
        <v>"name":"#120 Billet Festival",_x000D_
"symbol":"COR22F120",_x000D_
"description":"Billet Festival / Billet NFT Festival - 1 jour Calvi on the Rocks 2022",_x000D_
"seller_fee_basis_points":1000,_x000D_
"image":"https://bafybeihri4gjxa3dzlmitfcavpj7bo2pt2x7oau7lced7ejzozkpf3zm5u.ipfs.nftstorage.link?image_120.webp",_x000D_
"Issuer":"NfluenT for Calvi On The rocks",_x000D_
"external_url":""</v>
      </c>
      <c r="W1940" s="78" t="str">
        <f>formatRow(Tokens!J$2:AV$2,Tokens!J1940:AV1940,2,"attributes")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40" s="78" t="str">
        <f>formatRow(Tokens!AX$2:BC$2,Tokens!AX1940:BC1940,2,"creators")</f>
        <v>"creators":[{"address":"ncreator",_x000D_
"share":10},{"address":"cotrcrea",_x000D_
"share":90},{"address":"nminer",_x000D_
"share":0}]</v>
      </c>
      <c r="Y1940" s="78" t="str">
        <f>formatRow(Tokens!BD$2:BI$2,Tokens!BD1940:BI1940,2,"files")</f>
        <v>"files":[]</v>
      </c>
      <c r="Z1940" s="78"/>
      <c r="AA1940" s="78"/>
      <c r="AB1940" s="78"/>
      <c r="AC1940" s="78" t="str">
        <f>formatRow(Tokens!BJ$2:BK$2,Tokens!BJ1940:BK1940,0,"collection")</f>
        <v>"collection":{"name":"BILLET Festival",_x000D_
"family":"Calvi On The Rocks"}</v>
      </c>
      <c r="AD1940" s="1" t="str">
        <f>formatRow(Tokens!BN$2:BR$2,Tokens!BN1940:BR1940,0,"marketplace")</f>
        <v>"marketplace":{"initial_price":"73,5",_x000D_
"reservation_price":"",_x000D_
"duration":"",_x000D_
"max_mint":1,_x000D_
"sell_date":"25/06/2022"}</v>
      </c>
      <c r="AE1940" s="1"/>
    </row>
    <row r="1941" spans="3:31" ht="14.25" customHeight="1" x14ac:dyDescent="0.3">
      <c r="D1941" s="1">
        <f>Tokens!B1941</f>
        <v>121</v>
      </c>
      <c r="E1941" s="17" t="str">
        <f>IF(Tokens!C1941="","",Tokens!C1941)</f>
        <v>#121 Billet Festival</v>
      </c>
      <c r="F1941" s="79">
        <v>44736.557592592595</v>
      </c>
      <c r="G1941" t="s">
        <v>3801</v>
      </c>
      <c r="H1941" s="80" t="s">
        <v>3802</v>
      </c>
      <c r="I1941" s="2" t="s">
        <v>3803</v>
      </c>
      <c r="J1941" s="2" t="s">
        <v>3804</v>
      </c>
      <c r="K1941" s="2" t="s">
        <v>3805</v>
      </c>
      <c r="M1941"/>
      <c r="N1941">
        <v>20.350156299999998</v>
      </c>
      <c r="O1941" s="15">
        <f t="shared" si="60"/>
        <v>-0.45439684200009894</v>
      </c>
      <c r="P1941" s="18" t="str">
        <f>IF(F1941="stop","",IF(F1941&lt;&gt;"",HYPERLINK(Settings!$B$5 &amp; "/manage/?network=" &amp; LOWER(B$8) &amp; "&amp;search=token&amp;account=" &amp; ToMint!$B$5 &amp; "&amp;view=" &amp; ToMint!J1941,"TokenSol"),""))</f>
        <v>TokenSol</v>
      </c>
      <c r="Q1941" s="2"/>
      <c r="R1941" s="2"/>
      <c r="S1941" s="11"/>
      <c r="T1941" s="78" t="str">
        <f>"owner=" &amp; Tokens!BS1941 &amp; "&amp;filename_for_metadata=" &amp; Tokens!BT1941 &amp; "&amp;offchaindata_platform=" &amp; $B$17 &amp; "&amp;keyfile=" &amp; $B$5 &amp;  "&amp;repository=" &amp; $B$18</f>
        <v>owner=BbDq7xeUzpj8bXfd9N7dh1tw43Ss7xbYpyjoNuwDSrzq&amp;filename_for_metadata=BILLETFestival_COR22F121&amp;offchaindata_platform=Github&amp;keyfile=Paul&amp;repository=CalviOnTheRocks2022</v>
      </c>
      <c r="U1941" s="78" t="str">
        <f t="shared" si="61"/>
        <v>{"name":"#121 Billet Festival",_x000D_
"symbol":"COR22F121",_x000D_
"description":"Billet Festival / Billet NFT Festival - 1 jour Calvi on the Rocks 2022",_x000D_
"seller_fee_basis_points":1000,_x000D_
"image":"https://bafybeigee3pxkufpeipo6a2a4cm2tjawmkqoaod7wvx5bv3tblv2tkvskq.ipfs.nftstorage.link?image_121.webp",_x000D_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41" s="78" t="str">
        <f>formatRow(Tokens!C$2:I$2,Tokens!C1941:I1941)</f>
        <v>"name":"#121 Billet Festival",_x000D_
"symbol":"COR22F121",_x000D_
"description":"Billet Festival / Billet NFT Festival - 1 jour Calvi on the Rocks 2022",_x000D_
"seller_fee_basis_points":1000,_x000D_
"image":"https://bafybeigee3pxkufpeipo6a2a4cm2tjawmkqoaod7wvx5bv3tblv2tkvskq.ipfs.nftstorage.link?image_121.webp",_x000D_
"Issuer":"NfluenT for Calvi On The rocks",_x000D_
"external_url":""</v>
      </c>
      <c r="W1941" s="78" t="str">
        <f>formatRow(Tokens!J$2:AV$2,Tokens!J1941:AV1941,2,"attributes")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41" s="78" t="str">
        <f>formatRow(Tokens!AX$2:BC$2,Tokens!AX1941:BC1941,2,"creators")</f>
        <v>"creators":[{"address":"ncreator",_x000D_
"share":10},{"address":"cotrcrea",_x000D_
"share":90},{"address":"nminer",_x000D_
"share":0}]</v>
      </c>
      <c r="Y1941" s="78" t="str">
        <f>formatRow(Tokens!BD$2:BI$2,Tokens!BD1941:BI1941,2,"files")</f>
        <v>"files":[]</v>
      </c>
      <c r="Z1941" s="78"/>
      <c r="AA1941" s="78"/>
      <c r="AB1941" s="78"/>
      <c r="AC1941" s="78" t="str">
        <f>formatRow(Tokens!BJ$2:BK$2,Tokens!BJ1941:BK1941,0,"collection")</f>
        <v>"collection":{"name":"BILLET Festival",_x000D_
"family":"Calvi On The Rocks"}</v>
      </c>
      <c r="AD1941" s="1" t="str">
        <f>formatRow(Tokens!BN$2:BR$2,Tokens!BN1941:BR1941,0,"marketplace")</f>
        <v>"marketplace":{"initial_price":"73,5",_x000D_
"reservation_price":"",_x000D_
"duration":"",_x000D_
"max_mint":1,_x000D_
"sell_date":"25/06/2022"}</v>
      </c>
      <c r="AE1941" s="1"/>
    </row>
    <row r="1942" spans="3:31" ht="14.25" customHeight="1" x14ac:dyDescent="0.3">
      <c r="D1942" s="1">
        <f>Tokens!B1942</f>
        <v>122</v>
      </c>
      <c r="E1942" s="17" t="str">
        <f>IF(Tokens!C1942="","",Tokens!C1942)</f>
        <v>#122 Billet Festival</v>
      </c>
      <c r="F1942" s="79">
        <v>44736.557824074072</v>
      </c>
      <c r="G1942" t="s">
        <v>3806</v>
      </c>
      <c r="H1942" s="80" t="s">
        <v>3807</v>
      </c>
      <c r="I1942" s="2" t="s">
        <v>3808</v>
      </c>
      <c r="J1942" s="2" t="s">
        <v>3809</v>
      </c>
      <c r="K1942" s="2" t="s">
        <v>3810</v>
      </c>
      <c r="M1942"/>
      <c r="N1942">
        <v>20.338170099999999</v>
      </c>
      <c r="O1942" s="15">
        <f t="shared" si="60"/>
        <v>-0.45439684199996427</v>
      </c>
      <c r="P1942" s="18" t="str">
        <f>IF(F1942="stop","",IF(F1942&lt;&gt;"",HYPERLINK(Settings!$B$5 &amp; "/manage/?network=" &amp; LOWER(B$8) &amp; "&amp;search=token&amp;account=" &amp; ToMint!$B$5 &amp; "&amp;view=" &amp; ToMint!J1942,"TokenSol"),""))</f>
        <v>TokenSol</v>
      </c>
      <c r="Q1942" s="2"/>
      <c r="R1942" s="2"/>
      <c r="S1942" s="11"/>
      <c r="T1942" s="78" t="str">
        <f>"owner=" &amp; Tokens!BS1942 &amp; "&amp;filename_for_metadata=" &amp; Tokens!BT1942 &amp; "&amp;offchaindata_platform=" &amp; $B$17 &amp; "&amp;keyfile=" &amp; $B$5 &amp;  "&amp;repository=" &amp; $B$18</f>
        <v>owner=BbDq7xeUzpj8bXfd9N7dh1tw43Ss7xbYpyjoNuwDSrzq&amp;filename_for_metadata=BILLETFestival_COR22F122&amp;offchaindata_platform=Github&amp;keyfile=Paul&amp;repository=CalviOnTheRocks2022</v>
      </c>
      <c r="U1942" s="78" t="str">
        <f t="shared" si="61"/>
        <v>{"name":"#122 Billet Festival",_x000D_
"symbol":"COR22F122",_x000D_
"description":"Billet Festival / Billet NFT Festival - 1 jour Calvi on the Rocks 2022",_x000D_
"seller_fee_basis_points":1000,_x000D_
"image":"https://bafybeicwinsfvijc35aws6txsvjarrffp2w4jpafitdv3rukalkz7oq54e.ipfs.nftstorage.link?image_122.webp",_x000D_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42" s="78" t="str">
        <f>formatRow(Tokens!C$2:I$2,Tokens!C1942:I1942)</f>
        <v>"name":"#122 Billet Festival",_x000D_
"symbol":"COR22F122",_x000D_
"description":"Billet Festival / Billet NFT Festival - 1 jour Calvi on the Rocks 2022",_x000D_
"seller_fee_basis_points":1000,_x000D_
"image":"https://bafybeicwinsfvijc35aws6txsvjarrffp2w4jpafitdv3rukalkz7oq54e.ipfs.nftstorage.link?image_122.webp",_x000D_
"Issuer":"NfluenT for Calvi On The rocks",_x000D_
"external_url":""</v>
      </c>
      <c r="W1942" s="78" t="str">
        <f>formatRow(Tokens!J$2:AV$2,Tokens!J1942:AV1942,2,"attributes")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42" s="78" t="str">
        <f>formatRow(Tokens!AX$2:BC$2,Tokens!AX1942:BC1942,2,"creators")</f>
        <v>"creators":[{"address":"ncreator",_x000D_
"share":10},{"address":"cotrcrea",_x000D_
"share":90},{"address":"nminer",_x000D_
"share":0}]</v>
      </c>
      <c r="Y1942" s="78" t="str">
        <f>formatRow(Tokens!BD$2:BI$2,Tokens!BD1942:BI1942,2,"files")</f>
        <v>"files":[]</v>
      </c>
      <c r="Z1942" s="78"/>
      <c r="AA1942" s="78"/>
      <c r="AB1942" s="78"/>
      <c r="AC1942" s="78" t="str">
        <f>formatRow(Tokens!BJ$2:BK$2,Tokens!BJ1942:BK1942,0,"collection")</f>
        <v>"collection":{"name":"BILLET Festival",_x000D_
"family":"Calvi On The Rocks"}</v>
      </c>
      <c r="AD1942" s="1" t="str">
        <f>formatRow(Tokens!BN$2:BR$2,Tokens!BN1942:BR1942,0,"marketplace")</f>
        <v>"marketplace":{"initial_price":"73,5",_x000D_
"reservation_price":"",_x000D_
"duration":"",_x000D_
"max_mint":1,_x000D_
"sell_date":"25/06/2022"}</v>
      </c>
      <c r="AE1942" s="1"/>
    </row>
    <row r="1943" spans="3:31" ht="14.25" customHeight="1" x14ac:dyDescent="0.3">
      <c r="C1943" t="s">
        <v>3308</v>
      </c>
      <c r="D1943" s="1">
        <f>Tokens!B1943</f>
        <v>123</v>
      </c>
      <c r="E1943" s="17" t="str">
        <f>IF(Tokens!C1943="","",Tokens!C1943)</f>
        <v>#123 Billet Festival</v>
      </c>
      <c r="F1943" s="79">
        <v>44737.557824016207</v>
      </c>
      <c r="G1943"/>
      <c r="H1943" t="s">
        <v>3587</v>
      </c>
      <c r="I1943" t="s">
        <v>3813</v>
      </c>
      <c r="J1943" t="s">
        <v>3811</v>
      </c>
      <c r="M1943"/>
      <c r="N1943"/>
      <c r="O1943" s="15" t="str">
        <f t="shared" si="60"/>
        <v>_</v>
      </c>
      <c r="P1943" s="18" t="str">
        <f>IF(F1943="stop","",IF(F1943&lt;&gt;"",HYPERLINK(Settings!$B$5 &amp; "/manage/?network=" &amp; LOWER(B$8) &amp; "&amp;search=token&amp;account=" &amp; ToMint!$B$5 &amp; "&amp;view=" &amp; ToMint!J1943,"TokenSol"),""))</f>
        <v>TokenSol</v>
      </c>
      <c r="Q1943" s="2"/>
      <c r="R1943" s="2"/>
      <c r="S1943" s="11"/>
      <c r="T1943" s="78" t="str">
        <f>"owner=" &amp; Tokens!BS1943 &amp; "&amp;filename_for_metadata=" &amp; Tokens!BT1943 &amp; "&amp;offchaindata_platform=" &amp; $B$17 &amp; "&amp;keyfile=" &amp; $B$5 &amp;  "&amp;repository=" &amp; $B$18</f>
        <v>owner=BbDq7xeUzpj8bXfd9N7dh1tw43Ss7xbYpyjoNuwDSrzq&amp;filename_for_metadata=BILLETFestival_COR22F123&amp;offchaindata_platform=Github&amp;keyfile=Paul&amp;repository=CalviOnTheRocks2022</v>
      </c>
      <c r="U1943" s="78" t="str">
        <f t="shared" si="61"/>
        <v>{"name":"#123 Billet Festival",_x000D_
"symbol":"COR22F123",_x000D_
"description":"Billet Festival / Billet NFT Festival - 1 jour Calvi on the Rocks 2022",_x000D_
"seller_fee_basis_points":1000,_x000D_
"image":"https://bafybeih5h3rw6cpg2klgiul7zni6aqpoizjxxtkgfbkpxdpb3tt3at6nda.ipfs.nftstorage.link?image_123.webp",_x000D_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43" s="78" t="str">
        <f>formatRow(Tokens!C$2:I$2,Tokens!C1943:I1943)</f>
        <v>"name":"#123 Billet Festival",_x000D_
"symbol":"COR22F123",_x000D_
"description":"Billet Festival / Billet NFT Festival - 1 jour Calvi on the Rocks 2022",_x000D_
"seller_fee_basis_points":1000,_x000D_
"image":"https://bafybeih5h3rw6cpg2klgiul7zni6aqpoizjxxtkgfbkpxdpb3tt3at6nda.ipfs.nftstorage.link?image_123.webp",_x000D_
"Issuer":"NfluenT for Calvi On The rocks",_x000D_
"external_url":""</v>
      </c>
      <c r="W1943" s="78" t="str">
        <f>formatRow(Tokens!J$2:AV$2,Tokens!J1943:AV1943,2,"attributes")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43" s="78" t="str">
        <f>formatRow(Tokens!AX$2:BC$2,Tokens!AX1943:BC1943,2,"creators")</f>
        <v>"creators":[{"address":"ncreator",_x000D_
"share":10},{"address":"cotrcrea",_x000D_
"share":90},{"address":"nminer",_x000D_
"share":0}]</v>
      </c>
      <c r="Y1943" s="78" t="str">
        <f>formatRow(Tokens!BD$2:BI$2,Tokens!BD1943:BI1943,2,"files")</f>
        <v>"files":[]</v>
      </c>
      <c r="Z1943" s="78"/>
      <c r="AA1943" s="78"/>
      <c r="AB1943" s="78"/>
      <c r="AC1943" s="78" t="str">
        <f>formatRow(Tokens!BJ$2:BK$2,Tokens!BJ1943:BK1943,0,"collection")</f>
        <v>"collection":{"name":"BILLET Festival",_x000D_
"family":"Calvi On The Rocks"}</v>
      </c>
      <c r="AD1943" s="1" t="str">
        <f>formatRow(Tokens!BN$2:BR$2,Tokens!BN1943:BR1943,0,"marketplace")</f>
        <v>"marketplace":{"initial_price":"73,5",_x000D_
"reservation_price":"",_x000D_
"duration":"",_x000D_
"max_mint":1,_x000D_
"sell_date":"25/06/2022"}</v>
      </c>
      <c r="AE1943" s="1"/>
    </row>
    <row r="1944" spans="3:31" ht="14.25" customHeight="1" x14ac:dyDescent="0.3">
      <c r="C1944" t="s">
        <v>3308</v>
      </c>
      <c r="D1944" s="1">
        <f>Tokens!B1944</f>
        <v>124</v>
      </c>
      <c r="E1944" s="17" t="str">
        <f>IF(Tokens!C1944="","",Tokens!C1944)</f>
        <v>#124 Billet Festival</v>
      </c>
      <c r="F1944" s="79">
        <v>44738.557824016207</v>
      </c>
      <c r="G1944"/>
      <c r="H1944" t="s">
        <v>3311</v>
      </c>
      <c r="I1944"/>
      <c r="J1944" t="s">
        <v>5040</v>
      </c>
      <c r="M1944"/>
      <c r="N1944"/>
      <c r="O1944" s="15" t="str">
        <f t="shared" si="60"/>
        <v>_</v>
      </c>
      <c r="P1944" s="18" t="str">
        <f>IF(F1944="stop","",IF(F1944&lt;&gt;"",HYPERLINK(Settings!$B$5 &amp; "/manage/?network=" &amp; LOWER(B$8) &amp; "&amp;search=token&amp;account=" &amp; ToMint!$B$5 &amp; "&amp;view=" &amp; ToMint!J1944,"TokenSol"),""))</f>
        <v>TokenSol</v>
      </c>
      <c r="Q1944" s="2"/>
      <c r="R1944" s="2"/>
      <c r="S1944" s="11"/>
      <c r="T1944" s="78" t="str">
        <f>"owner=" &amp; Tokens!BS1944 &amp; "&amp;filename_for_metadata=" &amp; Tokens!BT1944 &amp; "&amp;offchaindata_platform=" &amp; $B$17 &amp; "&amp;keyfile=" &amp; $B$5 &amp;  "&amp;repository=" &amp; $B$18</f>
        <v>owner=BbDq7xeUzpj8bXfd9N7dh1tw43Ss7xbYpyjoNuwDSrzq&amp;filename_for_metadata=BILLETFestival_COR22F124&amp;offchaindata_platform=Github&amp;keyfile=Paul&amp;repository=CalviOnTheRocks2022</v>
      </c>
      <c r="U1944" s="78" t="str">
        <f t="shared" si="61"/>
        <v>{"name":"#124 Billet Festival",_x000D_
"symbol":"COR22F124",_x000D_
"description":"Billet Festival / Billet NFT Festival - 1 jour Calvi on the Rocks 2022",_x000D_
"seller_fee_basis_points":1000,_x000D_
"image":"https://bafybeidcwate6ys4rly6d55oflbqdt2esmljlbszo4lx6xdzdwjtl5mqcq.ipfs.nftstorage.link?image_124.webp",_x000D_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44" s="78" t="str">
        <f>formatRow(Tokens!C$2:I$2,Tokens!C1944:I1944)</f>
        <v>"name":"#124 Billet Festival",_x000D_
"symbol":"COR22F124",_x000D_
"description":"Billet Festival / Billet NFT Festival - 1 jour Calvi on the Rocks 2022",_x000D_
"seller_fee_basis_points":1000,_x000D_
"image":"https://bafybeidcwate6ys4rly6d55oflbqdt2esmljlbszo4lx6xdzdwjtl5mqcq.ipfs.nftstorage.link?image_124.webp",_x000D_
"Issuer":"NfluenT for Calvi On The rocks",_x000D_
"external_url":""</v>
      </c>
      <c r="W1944" s="78" t="str">
        <f>formatRow(Tokens!J$2:AV$2,Tokens!J1944:AV1944,2,"attributes")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44" s="78" t="str">
        <f>formatRow(Tokens!AX$2:BC$2,Tokens!AX1944:BC1944,2,"creators")</f>
        <v>"creators":[{"address":"ncreator",_x000D_
"share":10},{"address":"cotrcrea",_x000D_
"share":90},{"address":"nminer",_x000D_
"share":0}]</v>
      </c>
      <c r="Y1944" s="78" t="str">
        <f>formatRow(Tokens!BD$2:BI$2,Tokens!BD1944:BI1944,2,"files")</f>
        <v>"files":[]</v>
      </c>
      <c r="Z1944" s="78"/>
      <c r="AA1944" s="78"/>
      <c r="AB1944" s="78"/>
      <c r="AC1944" s="78" t="str">
        <f>formatRow(Tokens!BJ$2:BK$2,Tokens!BJ1944:BK1944,0,"collection")</f>
        <v>"collection":{"name":"BILLET Festival",_x000D_
"family":"Calvi On The Rocks"}</v>
      </c>
      <c r="AD1944" s="1" t="str">
        <f>formatRow(Tokens!BN$2:BR$2,Tokens!BN1944:BR1944,0,"marketplace")</f>
        <v>"marketplace":{"initial_price":"73,5",_x000D_
"reservation_price":"",_x000D_
"duration":"",_x000D_
"max_mint":1,_x000D_
"sell_date":"25/06/2022"}</v>
      </c>
      <c r="AE1944" s="1"/>
    </row>
    <row r="1945" spans="3:31" ht="14.25" customHeight="1" x14ac:dyDescent="0.3">
      <c r="D1945" s="1">
        <f>Tokens!B1945</f>
        <v>125</v>
      </c>
      <c r="E1945" s="17" t="str">
        <f>IF(Tokens!C1945="","",Tokens!C1945)</f>
        <v>#125 Billet Festival</v>
      </c>
      <c r="F1945" s="79">
        <v>44736.644282407404</v>
      </c>
      <c r="G1945" t="s">
        <v>3814</v>
      </c>
      <c r="H1945" s="80" t="s">
        <v>3815</v>
      </c>
      <c r="I1945" s="2" t="s">
        <v>3816</v>
      </c>
      <c r="J1945" s="2" t="s">
        <v>3817</v>
      </c>
      <c r="K1945" s="2" t="s">
        <v>3818</v>
      </c>
      <c r="M1945"/>
      <c r="N1945">
        <v>20.302221500000002</v>
      </c>
      <c r="O1945" s="15" t="str">
        <f t="shared" si="60"/>
        <v>_</v>
      </c>
      <c r="P1945" s="18" t="str">
        <f>IF(F1945="stop","",IF(F1945&lt;&gt;"",HYPERLINK(Settings!$B$5 &amp; "/manage/?network=" &amp; LOWER(B$8) &amp; "&amp;search=token&amp;account=" &amp; ToMint!$B$5 &amp; "&amp;view=" &amp; ToMint!J1945,"TokenSol"),""))</f>
        <v>TokenSol</v>
      </c>
      <c r="Q1945" s="2"/>
      <c r="R1945" s="2"/>
      <c r="S1945" s="11"/>
      <c r="T1945" s="78" t="str">
        <f>"owner=" &amp; Tokens!BS1945 &amp; "&amp;filename_for_metadata=" &amp; Tokens!BT1945 &amp; "&amp;offchaindata_platform=" &amp; $B$17 &amp; "&amp;keyfile=" &amp; $B$5 &amp;  "&amp;repository=" &amp; $B$18</f>
        <v>owner=BbDq7xeUzpj8bXfd9N7dh1tw43Ss7xbYpyjoNuwDSrzq&amp;filename_for_metadata=BILLETFestival_COR22F125&amp;offchaindata_platform=Github&amp;keyfile=Paul&amp;repository=CalviOnTheRocks2022</v>
      </c>
      <c r="U1945" s="78" t="str">
        <f t="shared" si="61"/>
        <v>{"name":"#125 Billet Festival",_x000D_
"symbol":"COR22F125",_x000D_
"description":"Billet Festival / Billet NFT Festival - 1 jour Calvi on the Rocks 2022",_x000D_
"seller_fee_basis_points":1000,_x000D_
"image":"https://bafybeibsfw3yfi6yxdsuzkfhitib7lbhtzp5vifkvaagd6ytgv63gn5c6a.ipfs.nftstorage.link?image_125.webp",_x000D_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45" s="78" t="str">
        <f>formatRow(Tokens!C$2:I$2,Tokens!C1945:I1945)</f>
        <v>"name":"#125 Billet Festival",_x000D_
"symbol":"COR22F125",_x000D_
"description":"Billet Festival / Billet NFT Festival - 1 jour Calvi on the Rocks 2022",_x000D_
"seller_fee_basis_points":1000,_x000D_
"image":"https://bafybeibsfw3yfi6yxdsuzkfhitib7lbhtzp5vifkvaagd6ytgv63gn5c6a.ipfs.nftstorage.link?image_125.webp",_x000D_
"Issuer":"NfluenT for Calvi On The rocks",_x000D_
"external_url":""</v>
      </c>
      <c r="W1945" s="78" t="str">
        <f>formatRow(Tokens!J$2:AV$2,Tokens!J1945:AV1945,2,"attributes")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45" s="78" t="str">
        <f>formatRow(Tokens!AX$2:BC$2,Tokens!AX1945:BC1945,2,"creators")</f>
        <v>"creators":[{"address":"ncreator",_x000D_
"share":10},{"address":"cotrcrea",_x000D_
"share":90},{"address":"nminer",_x000D_
"share":0}]</v>
      </c>
      <c r="Y1945" s="78" t="str">
        <f>formatRow(Tokens!BD$2:BI$2,Tokens!BD1945:BI1945,2,"files")</f>
        <v>"files":[]</v>
      </c>
      <c r="Z1945" s="78"/>
      <c r="AA1945" s="78"/>
      <c r="AB1945" s="78"/>
      <c r="AC1945" s="78" t="str">
        <f>formatRow(Tokens!BJ$2:BK$2,Tokens!BJ1945:BK1945,0,"collection")</f>
        <v>"collection":{"name":"BILLET Festival",_x000D_
"family":"Calvi On The Rocks"}</v>
      </c>
      <c r="AD1945" s="1" t="str">
        <f>formatRow(Tokens!BN$2:BR$2,Tokens!BN1945:BR1945,0,"marketplace")</f>
        <v>"marketplace":{"initial_price":"73,5",_x000D_
"reservation_price":"",_x000D_
"duration":"",_x000D_
"max_mint":1,_x000D_
"sell_date":"25/06/2022"}</v>
      </c>
      <c r="AE1945" s="1"/>
    </row>
    <row r="1946" spans="3:31" ht="14.25" customHeight="1" x14ac:dyDescent="0.3">
      <c r="D1946" s="1">
        <f>Tokens!B1946</f>
        <v>126</v>
      </c>
      <c r="E1946" s="17" t="str">
        <f>IF(Tokens!C1946="","",Tokens!C1946)</f>
        <v>#126 Billet Festival</v>
      </c>
      <c r="F1946" s="79">
        <v>44736.644502314812</v>
      </c>
      <c r="G1946" t="s">
        <v>3819</v>
      </c>
      <c r="H1946" s="80" t="s">
        <v>3820</v>
      </c>
      <c r="I1946" s="2" t="s">
        <v>3821</v>
      </c>
      <c r="J1946" s="2" t="s">
        <v>3822</v>
      </c>
      <c r="K1946" s="2" t="s">
        <v>3823</v>
      </c>
      <c r="M1946"/>
      <c r="N1946">
        <v>20.290235299999999</v>
      </c>
      <c r="O1946" s="15">
        <f t="shared" si="60"/>
        <v>-0.45439684200009894</v>
      </c>
      <c r="P1946" s="18" t="str">
        <f>IF(F1946="stop","",IF(F1946&lt;&gt;"",HYPERLINK(Settings!$B$5 &amp; "/manage/?network=" &amp; LOWER(B$8) &amp; "&amp;search=token&amp;account=" &amp; ToMint!$B$5 &amp; "&amp;view=" &amp; ToMint!J1946,"TokenSol"),""))</f>
        <v>TokenSol</v>
      </c>
      <c r="Q1946" s="2"/>
      <c r="R1946" s="2"/>
      <c r="S1946" s="11"/>
      <c r="T1946" s="78" t="str">
        <f>"owner=" &amp; Tokens!BS1946 &amp; "&amp;filename_for_metadata=" &amp; Tokens!BT1946 &amp; "&amp;offchaindata_platform=" &amp; $B$17 &amp; "&amp;keyfile=" &amp; $B$5 &amp;  "&amp;repository=" &amp; $B$18</f>
        <v>owner=BbDq7xeUzpj8bXfd9N7dh1tw43Ss7xbYpyjoNuwDSrzq&amp;filename_for_metadata=BILLETFestival_COR22F126&amp;offchaindata_platform=Github&amp;keyfile=Paul&amp;repository=CalviOnTheRocks2022</v>
      </c>
      <c r="U1946" s="78" t="str">
        <f t="shared" si="61"/>
        <v>{"name":"#126 Billet Festival",_x000D_
"symbol":"COR22F126",_x000D_
"description":"Billet Festival / Billet NFT Festival - 1 jour Calvi on the Rocks 2022",_x000D_
"seller_fee_basis_points":1000,_x000D_
"image":"https://bafybeievlbvhbj2vrsjm7bxq7d2wsli34zus4wx25h3ky67fafsohiwvdi.ipfs.nftstorage.link?image_126.webp",_x000D_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46" s="78" t="str">
        <f>formatRow(Tokens!C$2:I$2,Tokens!C1946:I1946)</f>
        <v>"name":"#126 Billet Festival",_x000D_
"symbol":"COR22F126",_x000D_
"description":"Billet Festival / Billet NFT Festival - 1 jour Calvi on the Rocks 2022",_x000D_
"seller_fee_basis_points":1000,_x000D_
"image":"https://bafybeievlbvhbj2vrsjm7bxq7d2wsli34zus4wx25h3ky67fafsohiwvdi.ipfs.nftstorage.link?image_126.webp",_x000D_
"Issuer":"NfluenT for Calvi On The rocks",_x000D_
"external_url":""</v>
      </c>
      <c r="W1946" s="78" t="str">
        <f>formatRow(Tokens!J$2:AV$2,Tokens!J1946:AV1946,2,"attributes")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46" s="78" t="str">
        <f>formatRow(Tokens!AX$2:BC$2,Tokens!AX1946:BC1946,2,"creators")</f>
        <v>"creators":[{"address":"ncreator",_x000D_
"share":10},{"address":"cotrcrea",_x000D_
"share":90},{"address":"nminer",_x000D_
"share":0}]</v>
      </c>
      <c r="Y1946" s="78" t="str">
        <f>formatRow(Tokens!BD$2:BI$2,Tokens!BD1946:BI1946,2,"files")</f>
        <v>"files":[]</v>
      </c>
      <c r="Z1946" s="78"/>
      <c r="AA1946" s="78"/>
      <c r="AB1946" s="78"/>
      <c r="AC1946" s="78" t="str">
        <f>formatRow(Tokens!BJ$2:BK$2,Tokens!BJ1946:BK1946,0,"collection")</f>
        <v>"collection":{"name":"BILLET Festival",_x000D_
"family":"Calvi On The Rocks"}</v>
      </c>
      <c r="AD1946" s="1" t="str">
        <f>formatRow(Tokens!BN$2:BR$2,Tokens!BN1946:BR1946,0,"marketplace")</f>
        <v>"marketplace":{"initial_price":"73,5",_x000D_
"reservation_price":"",_x000D_
"duration":"",_x000D_
"max_mint":1,_x000D_
"sell_date":"25/06/2022"}</v>
      </c>
      <c r="AE1946" s="1"/>
    </row>
    <row r="1947" spans="3:31" ht="14.25" customHeight="1" x14ac:dyDescent="0.3">
      <c r="D1947" s="1">
        <f>Tokens!B1947</f>
        <v>127</v>
      </c>
      <c r="E1947" s="17" t="str">
        <f>IF(Tokens!C1947="","",Tokens!C1947)</f>
        <v>#127 Billet Festival</v>
      </c>
      <c r="F1947" s="79">
        <v>44736.644768518519</v>
      </c>
      <c r="G1947" t="s">
        <v>3824</v>
      </c>
      <c r="H1947" s="80" t="s">
        <v>3825</v>
      </c>
      <c r="I1947" s="2" t="s">
        <v>3826</v>
      </c>
      <c r="J1947" s="2" t="s">
        <v>3827</v>
      </c>
      <c r="K1947" s="2" t="s">
        <v>3828</v>
      </c>
      <c r="M1947"/>
      <c r="N1947">
        <v>20.2782491</v>
      </c>
      <c r="O1947" s="15">
        <f t="shared" si="60"/>
        <v>-0.45439684199996427</v>
      </c>
      <c r="P1947" s="18" t="str">
        <f>IF(F1947="stop","",IF(F1947&lt;&gt;"",HYPERLINK(Settings!$B$5 &amp; "/manage/?network=" &amp; LOWER(B$8) &amp; "&amp;search=token&amp;account=" &amp; ToMint!$B$5 &amp; "&amp;view=" &amp; ToMint!J1947,"TokenSol"),""))</f>
        <v>TokenSol</v>
      </c>
      <c r="Q1947" s="2"/>
      <c r="R1947" s="2"/>
      <c r="S1947" s="11"/>
      <c r="T1947" s="78" t="str">
        <f>"owner=" &amp; Tokens!BS1947 &amp; "&amp;filename_for_metadata=" &amp; Tokens!BT1947 &amp; "&amp;offchaindata_platform=" &amp; $B$17 &amp; "&amp;keyfile=" &amp; $B$5 &amp;  "&amp;repository=" &amp; $B$18</f>
        <v>owner=BbDq7xeUzpj8bXfd9N7dh1tw43Ss7xbYpyjoNuwDSrzq&amp;filename_for_metadata=BILLETFestival_COR22F127&amp;offchaindata_platform=Github&amp;keyfile=Paul&amp;repository=CalviOnTheRocks2022</v>
      </c>
      <c r="U1947" s="78" t="str">
        <f t="shared" si="61"/>
        <v>{"name":"#127 Billet Festival",_x000D_
"symbol":"COR22F127",_x000D_
"description":"Billet Festival / Billet NFT Festival - 1 jour Calvi on the Rocks 2022",_x000D_
"seller_fee_basis_points":1000,_x000D_
"image":"https://bafybeidyspbwbwv7bxbl5hd5wwdqt7yb7742wsp5w3aviwxeos52tim3hq.ipfs.nftstorage.link?image_127.webp",_x000D_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47" s="78" t="str">
        <f>formatRow(Tokens!C$2:I$2,Tokens!C1947:I1947)</f>
        <v>"name":"#127 Billet Festival",_x000D_
"symbol":"COR22F127",_x000D_
"description":"Billet Festival / Billet NFT Festival - 1 jour Calvi on the Rocks 2022",_x000D_
"seller_fee_basis_points":1000,_x000D_
"image":"https://bafybeidyspbwbwv7bxbl5hd5wwdqt7yb7742wsp5w3aviwxeos52tim3hq.ipfs.nftstorage.link?image_127.webp",_x000D_
"Issuer":"NfluenT for Calvi On The rocks",_x000D_
"external_url":""</v>
      </c>
      <c r="W1947" s="78" t="str">
        <f>formatRow(Tokens!J$2:AV$2,Tokens!J1947:AV1947,2,"attributes")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47" s="78" t="str">
        <f>formatRow(Tokens!AX$2:BC$2,Tokens!AX1947:BC1947,2,"creators")</f>
        <v>"creators":[{"address":"ncreator",_x000D_
"share":10},{"address":"cotrcrea",_x000D_
"share":90},{"address":"nminer",_x000D_
"share":0}]</v>
      </c>
      <c r="Y1947" s="78" t="str">
        <f>formatRow(Tokens!BD$2:BI$2,Tokens!BD1947:BI1947,2,"files")</f>
        <v>"files":[]</v>
      </c>
      <c r="Z1947" s="78"/>
      <c r="AA1947" s="78"/>
      <c r="AB1947" s="78"/>
      <c r="AC1947" s="78" t="str">
        <f>formatRow(Tokens!BJ$2:BK$2,Tokens!BJ1947:BK1947,0,"collection")</f>
        <v>"collection":{"name":"BILLET Festival",_x000D_
"family":"Calvi On The Rocks"}</v>
      </c>
      <c r="AD1947" s="1" t="str">
        <f>formatRow(Tokens!BN$2:BR$2,Tokens!BN1947:BR1947,0,"marketplace")</f>
        <v>"marketplace":{"initial_price":"73,5",_x000D_
"reservation_price":"",_x000D_
"duration":"",_x000D_
"max_mint":1,_x000D_
"sell_date":"25/06/2022"}</v>
      </c>
      <c r="AE1947" s="1"/>
    </row>
    <row r="1948" spans="3:31" ht="14.25" customHeight="1" x14ac:dyDescent="0.3">
      <c r="D1948" s="1">
        <f>Tokens!B1948</f>
        <v>128</v>
      </c>
      <c r="E1948" s="17" t="str">
        <f>IF(Tokens!C1948="","",Tokens!C1948)</f>
        <v>#128 Billet Festival</v>
      </c>
      <c r="F1948" s="79">
        <v>44736.645057870373</v>
      </c>
      <c r="G1948" t="s">
        <v>3829</v>
      </c>
      <c r="H1948" s="80" t="s">
        <v>3830</v>
      </c>
      <c r="I1948" s="2" t="s">
        <v>3831</v>
      </c>
      <c r="J1948" s="2" t="s">
        <v>3832</v>
      </c>
      <c r="K1948" s="2" t="s">
        <v>3833</v>
      </c>
      <c r="M1948"/>
      <c r="N1948">
        <v>20.266262900000001</v>
      </c>
      <c r="O1948" s="15">
        <f t="shared" si="60"/>
        <v>-0.45439684199996427</v>
      </c>
      <c r="P1948" s="18" t="str">
        <f>IF(F1948="stop","",IF(F1948&lt;&gt;"",HYPERLINK(Settings!$B$5 &amp; "/manage/?network=" &amp; LOWER(B$8) &amp; "&amp;search=token&amp;account=" &amp; ToMint!$B$5 &amp; "&amp;view=" &amp; ToMint!J1948,"TokenSol"),""))</f>
        <v>TokenSol</v>
      </c>
      <c r="Q1948" s="2"/>
      <c r="R1948" s="2"/>
      <c r="S1948" s="11"/>
      <c r="T1948" s="78" t="str">
        <f>"owner=" &amp; Tokens!BS1948 &amp; "&amp;filename_for_metadata=" &amp; Tokens!BT1948 &amp; "&amp;offchaindata_platform=" &amp; $B$17 &amp; "&amp;keyfile=" &amp; $B$5 &amp;  "&amp;repository=" &amp; $B$18</f>
        <v>owner=BbDq7xeUzpj8bXfd9N7dh1tw43Ss7xbYpyjoNuwDSrzq&amp;filename_for_metadata=BILLETFestival_COR22F128&amp;offchaindata_platform=Github&amp;keyfile=Paul&amp;repository=CalviOnTheRocks2022</v>
      </c>
      <c r="U1948" s="78" t="str">
        <f t="shared" si="61"/>
        <v>{"name":"#128 Billet Festival",_x000D_
"symbol":"COR22F128",_x000D_
"description":"Billet Festival / Billet NFT Festival - 1 jour Calvi on the Rocks 2022",_x000D_
"seller_fee_basis_points":1000,_x000D_
"image":"https://bafybeicknuvcierpz6tm5jvntf6j4sroplvsnlgld5tpktlv5ezc2krqiy.ipfs.nftstorage.link?image_128.webp",_x000D_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48" s="78" t="str">
        <f>formatRow(Tokens!C$2:I$2,Tokens!C1948:I1948)</f>
        <v>"name":"#128 Billet Festival",_x000D_
"symbol":"COR22F128",_x000D_
"description":"Billet Festival / Billet NFT Festival - 1 jour Calvi on the Rocks 2022",_x000D_
"seller_fee_basis_points":1000,_x000D_
"image":"https://bafybeicknuvcierpz6tm5jvntf6j4sroplvsnlgld5tpktlv5ezc2krqiy.ipfs.nftstorage.link?image_128.webp",_x000D_
"Issuer":"NfluenT for Calvi On The rocks",_x000D_
"external_url":""</v>
      </c>
      <c r="W1948" s="78" t="str">
        <f>formatRow(Tokens!J$2:AV$2,Tokens!J1948:AV1948,2,"attributes")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48" s="78" t="str">
        <f>formatRow(Tokens!AX$2:BC$2,Tokens!AX1948:BC1948,2,"creators")</f>
        <v>"creators":[{"address":"ncreator",_x000D_
"share":10},{"address":"cotrcrea",_x000D_
"share":90},{"address":"nminer",_x000D_
"share":0}]</v>
      </c>
      <c r="Y1948" s="78" t="str">
        <f>formatRow(Tokens!BD$2:BI$2,Tokens!BD1948:BI1948,2,"files")</f>
        <v>"files":[]</v>
      </c>
      <c r="Z1948" s="78"/>
      <c r="AA1948" s="78"/>
      <c r="AB1948" s="78"/>
      <c r="AC1948" s="78" t="str">
        <f>formatRow(Tokens!BJ$2:BK$2,Tokens!BJ1948:BK1948,0,"collection")</f>
        <v>"collection":{"name":"BILLET Festival",_x000D_
"family":"Calvi On The Rocks"}</v>
      </c>
      <c r="AD1948" s="1" t="str">
        <f>formatRow(Tokens!BN$2:BR$2,Tokens!BN1948:BR1948,0,"marketplace")</f>
        <v>"marketplace":{"initial_price":"73,5",_x000D_
"reservation_price":"",_x000D_
"duration":"",_x000D_
"max_mint":1,_x000D_
"sell_date":"25/06/2022"}</v>
      </c>
      <c r="AE1948" s="1"/>
    </row>
    <row r="1949" spans="3:31" ht="14.25" customHeight="1" x14ac:dyDescent="0.3">
      <c r="D1949" s="1">
        <f>Tokens!B1949</f>
        <v>129</v>
      </c>
      <c r="E1949" s="17" t="str">
        <f>IF(Tokens!C1949="","",Tokens!C1949)</f>
        <v>#129 Billet Festival</v>
      </c>
      <c r="F1949" s="79">
        <v>44736.645300925928</v>
      </c>
      <c r="G1949" t="s">
        <v>3834</v>
      </c>
      <c r="H1949" s="80" t="s">
        <v>3835</v>
      </c>
      <c r="I1949" s="2" t="s">
        <v>3836</v>
      </c>
      <c r="J1949" s="2" t="s">
        <v>3837</v>
      </c>
      <c r="K1949" s="2" t="s">
        <v>3838</v>
      </c>
      <c r="M1949"/>
      <c r="N1949">
        <v>20.254276699999998</v>
      </c>
      <c r="O1949" s="15">
        <f t="shared" si="60"/>
        <v>-0.45439684200009894</v>
      </c>
      <c r="P1949" s="18" t="str">
        <f>IF(F1949="stop","",IF(F1949&lt;&gt;"",HYPERLINK(Settings!$B$5 &amp; "/manage/?network=" &amp; LOWER(B$8) &amp; "&amp;search=token&amp;account=" &amp; ToMint!$B$5 &amp; "&amp;view=" &amp; ToMint!J1949,"TokenSol"),""))</f>
        <v>TokenSol</v>
      </c>
      <c r="Q1949" s="2"/>
      <c r="R1949" s="2"/>
      <c r="S1949" s="11"/>
      <c r="T1949" s="78" t="str">
        <f>"owner=" &amp; Tokens!BS1949 &amp; "&amp;filename_for_metadata=" &amp; Tokens!BT1949 &amp; "&amp;offchaindata_platform=" &amp; $B$17 &amp; "&amp;keyfile=" &amp; $B$5 &amp;  "&amp;repository=" &amp; $B$18</f>
        <v>owner=BbDq7xeUzpj8bXfd9N7dh1tw43Ss7xbYpyjoNuwDSrzq&amp;filename_for_metadata=BILLETFestival_COR22F129&amp;offchaindata_platform=Github&amp;keyfile=Paul&amp;repository=CalviOnTheRocks2022</v>
      </c>
      <c r="U1949" s="78" t="str">
        <f t="shared" si="61"/>
        <v>{"name":"#129 Billet Festival",_x000D_
"symbol":"COR22F129",_x000D_
"description":"Billet Festival / Billet NFT Festival - 1 jour Calvi on the Rocks 2022",_x000D_
"seller_fee_basis_points":1000,_x000D_
"image":"https://bafybeibxcz6qlidf3rsvlvev6ebrupkm2fhlk4y22wxt7jaq7jiuk46kqy.ipfs.nftstorage.link?image_129.webp",_x000D_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49" s="78" t="str">
        <f>formatRow(Tokens!C$2:I$2,Tokens!C1949:I1949)</f>
        <v>"name":"#129 Billet Festival",_x000D_
"symbol":"COR22F129",_x000D_
"description":"Billet Festival / Billet NFT Festival - 1 jour Calvi on the Rocks 2022",_x000D_
"seller_fee_basis_points":1000,_x000D_
"image":"https://bafybeibxcz6qlidf3rsvlvev6ebrupkm2fhlk4y22wxt7jaq7jiuk46kqy.ipfs.nftstorage.link?image_129.webp",_x000D_
"Issuer":"NfluenT for Calvi On The rocks",_x000D_
"external_url":""</v>
      </c>
      <c r="W1949" s="78" t="str">
        <f>formatRow(Tokens!J$2:AV$2,Tokens!J1949:AV1949,2,"attributes")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49" s="78" t="str">
        <f>formatRow(Tokens!AX$2:BC$2,Tokens!AX1949:BC1949,2,"creators")</f>
        <v>"creators":[{"address":"ncreator",_x000D_
"share":10},{"address":"cotrcrea",_x000D_
"share":90},{"address":"nminer",_x000D_
"share":0}]</v>
      </c>
      <c r="Y1949" s="78" t="str">
        <f>formatRow(Tokens!BD$2:BI$2,Tokens!BD1949:BI1949,2,"files")</f>
        <v>"files":[]</v>
      </c>
      <c r="Z1949" s="78"/>
      <c r="AA1949" s="78"/>
      <c r="AB1949" s="78"/>
      <c r="AC1949" s="78" t="str">
        <f>formatRow(Tokens!BJ$2:BK$2,Tokens!BJ1949:BK1949,0,"collection")</f>
        <v>"collection":{"name":"BILLET Festival",_x000D_
"family":"Calvi On The Rocks"}</v>
      </c>
      <c r="AD1949" s="1" t="str">
        <f>formatRow(Tokens!BN$2:BR$2,Tokens!BN1949:BR1949,0,"marketplace")</f>
        <v>"marketplace":{"initial_price":"73,5",_x000D_
"reservation_price":"",_x000D_
"duration":"",_x000D_
"max_mint":1,_x000D_
"sell_date":"25/06/2022"}</v>
      </c>
      <c r="AE1949" s="1"/>
    </row>
    <row r="1950" spans="3:31" ht="14.25" customHeight="1" x14ac:dyDescent="0.3">
      <c r="D1950" s="1">
        <f>Tokens!B1950</f>
        <v>130</v>
      </c>
      <c r="E1950" s="17" t="str">
        <f>IF(Tokens!C1950="","",Tokens!C1950)</f>
        <v>#130 Billet Festival</v>
      </c>
      <c r="F1950" s="79">
        <v>44736.645775462966</v>
      </c>
      <c r="G1950" t="s">
        <v>3839</v>
      </c>
      <c r="H1950" s="80" t="s">
        <v>3840</v>
      </c>
      <c r="I1950" s="2" t="s">
        <v>3841</v>
      </c>
      <c r="J1950" s="2" t="s">
        <v>3842</v>
      </c>
      <c r="K1950" s="2" t="s">
        <v>3843</v>
      </c>
      <c r="M1950"/>
      <c r="N1950">
        <v>20.242290499999999</v>
      </c>
      <c r="O1950" s="15">
        <f t="shared" si="60"/>
        <v>-0.45439684199996427</v>
      </c>
      <c r="P1950" s="18" t="str">
        <f>IF(F1950="stop","",IF(F1950&lt;&gt;"",HYPERLINK(Settings!$B$5 &amp; "/manage/?network=" &amp; LOWER(B$8) &amp; "&amp;search=token&amp;account=" &amp; ToMint!$B$5 &amp; "&amp;view=" &amp; ToMint!J1950,"TokenSol"),""))</f>
        <v>TokenSol</v>
      </c>
      <c r="Q1950" s="2"/>
      <c r="R1950" s="2"/>
      <c r="S1950" s="11"/>
      <c r="T1950" s="78" t="str">
        <f>"owner=" &amp; Tokens!BS1950 &amp; "&amp;filename_for_metadata=" &amp; Tokens!BT1950 &amp; "&amp;offchaindata_platform=" &amp; $B$17 &amp; "&amp;keyfile=" &amp; $B$5 &amp;  "&amp;repository=" &amp; $B$18</f>
        <v>owner=BbDq7xeUzpj8bXfd9N7dh1tw43Ss7xbYpyjoNuwDSrzq&amp;filename_for_metadata=BILLETFestival_COR22F130&amp;offchaindata_platform=Github&amp;keyfile=Paul&amp;repository=CalviOnTheRocks2022</v>
      </c>
      <c r="U1950" s="78" t="str">
        <f t="shared" si="61"/>
        <v>{"name":"#130 Billet Festival",_x000D_
"symbol":"COR22F130",_x000D_
"description":"Billet Festival / Billet NFT Festival - 1 jour Calvi on the Rocks 2022",_x000D_
"seller_fee_basis_points":1000,_x000D_
"image":"https://bafybeie52gdmzun2txxukc2suzslefwfht4k7n2gzxxc6jxhg5hnok4hmq.ipfs.nftstorage.link?image_130.webp",_x000D_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50" s="78" t="str">
        <f>formatRow(Tokens!C$2:I$2,Tokens!C1950:I1950)</f>
        <v>"name":"#130 Billet Festival",_x000D_
"symbol":"COR22F130",_x000D_
"description":"Billet Festival / Billet NFT Festival - 1 jour Calvi on the Rocks 2022",_x000D_
"seller_fee_basis_points":1000,_x000D_
"image":"https://bafybeie52gdmzun2txxukc2suzslefwfht4k7n2gzxxc6jxhg5hnok4hmq.ipfs.nftstorage.link?image_130.webp",_x000D_
"Issuer":"NfluenT for Calvi On The rocks",_x000D_
"external_url":""</v>
      </c>
      <c r="W1950" s="78" t="str">
        <f>formatRow(Tokens!J$2:AV$2,Tokens!J1950:AV1950,2,"attributes")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50" s="78" t="str">
        <f>formatRow(Tokens!AX$2:BC$2,Tokens!AX1950:BC1950,2,"creators")</f>
        <v>"creators":[{"address":"ncreator",_x000D_
"share":10},{"address":"cotrcrea",_x000D_
"share":90},{"address":"nminer",_x000D_
"share":0}]</v>
      </c>
      <c r="Y1950" s="78" t="str">
        <f>formatRow(Tokens!BD$2:BI$2,Tokens!BD1950:BI1950,2,"files")</f>
        <v>"files":[]</v>
      </c>
      <c r="Z1950" s="78"/>
      <c r="AA1950" s="78"/>
      <c r="AB1950" s="78"/>
      <c r="AC1950" s="78" t="str">
        <f>formatRow(Tokens!BJ$2:BK$2,Tokens!BJ1950:BK1950,0,"collection")</f>
        <v>"collection":{"name":"BILLET Festival",_x000D_
"family":"Calvi On The Rocks"}</v>
      </c>
      <c r="AD1950" s="1" t="str">
        <f>formatRow(Tokens!BN$2:BR$2,Tokens!BN1950:BR1950,0,"marketplace")</f>
        <v>"marketplace":{"initial_price":"73,5",_x000D_
"reservation_price":"",_x000D_
"duration":"",_x000D_
"max_mint":1,_x000D_
"sell_date":"25/06/2022"}</v>
      </c>
      <c r="AE1950" s="1"/>
    </row>
    <row r="1951" spans="3:31" ht="14.25" customHeight="1" x14ac:dyDescent="0.3">
      <c r="D1951" s="1">
        <f>Tokens!B1951</f>
        <v>131</v>
      </c>
      <c r="E1951" s="17" t="str">
        <f>IF(Tokens!C1951="","",Tokens!C1951)</f>
        <v>#131 Billet Festival</v>
      </c>
      <c r="F1951" s="79">
        <v>44736.645983796298</v>
      </c>
      <c r="G1951" t="s">
        <v>3844</v>
      </c>
      <c r="H1951" s="80" t="s">
        <v>3845</v>
      </c>
      <c r="I1951" s="2" t="s">
        <v>3846</v>
      </c>
      <c r="J1951" s="2" t="s">
        <v>3847</v>
      </c>
      <c r="K1951" s="2" t="s">
        <v>3848</v>
      </c>
      <c r="M1951"/>
      <c r="N1951">
        <v>20.2303043</v>
      </c>
      <c r="O1951" s="15">
        <f t="shared" si="60"/>
        <v>-0.45439684199996427</v>
      </c>
      <c r="P1951" s="18" t="str">
        <f>IF(F1951="stop","",IF(F1951&lt;&gt;"",HYPERLINK(Settings!$B$5 &amp; "/manage/?network=" &amp; LOWER(B$8) &amp; "&amp;search=token&amp;account=" &amp; ToMint!$B$5 &amp; "&amp;view=" &amp; ToMint!J1951,"TokenSol"),""))</f>
        <v>TokenSol</v>
      </c>
      <c r="Q1951" s="2"/>
      <c r="R1951" s="2"/>
      <c r="S1951" s="11"/>
      <c r="T1951" s="78" t="str">
        <f>"owner=" &amp; Tokens!BS1951 &amp; "&amp;filename_for_metadata=" &amp; Tokens!BT1951 &amp; "&amp;offchaindata_platform=" &amp; $B$17 &amp; "&amp;keyfile=" &amp; $B$5 &amp;  "&amp;repository=" &amp; $B$18</f>
        <v>owner=BbDq7xeUzpj8bXfd9N7dh1tw43Ss7xbYpyjoNuwDSrzq&amp;filename_for_metadata=BILLETFestival_COR22F131&amp;offchaindata_platform=Github&amp;keyfile=Paul&amp;repository=CalviOnTheRocks2022</v>
      </c>
      <c r="U1951" s="78" t="str">
        <f t="shared" si="61"/>
        <v>{"name":"#131 Billet Festival",_x000D_
"symbol":"COR22F131",_x000D_
"description":"Billet Festival / Billet NFT Festival - 1 jour Calvi on the Rocks 2022",_x000D_
"seller_fee_basis_points":1000,_x000D_
"image":"https://bafybeibzd6n2aobvc7yoc7y2lewn767ffgbf25pj2ohnhopknzag76f6ma.ipfs.nftstorage.link?image_131.webp",_x000D_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51" s="78" t="str">
        <f>formatRow(Tokens!C$2:I$2,Tokens!C1951:I1951)</f>
        <v>"name":"#131 Billet Festival",_x000D_
"symbol":"COR22F131",_x000D_
"description":"Billet Festival / Billet NFT Festival - 1 jour Calvi on the Rocks 2022",_x000D_
"seller_fee_basis_points":1000,_x000D_
"image":"https://bafybeibzd6n2aobvc7yoc7y2lewn767ffgbf25pj2ohnhopknzag76f6ma.ipfs.nftstorage.link?image_131.webp",_x000D_
"Issuer":"NfluenT for Calvi On The rocks",_x000D_
"external_url":""</v>
      </c>
      <c r="W1951" s="78" t="str">
        <f>formatRow(Tokens!J$2:AV$2,Tokens!J1951:AV1951,2,"attributes")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51" s="78" t="str">
        <f>formatRow(Tokens!AX$2:BC$2,Tokens!AX1951:BC1951,2,"creators")</f>
        <v>"creators":[{"address":"ncreator",_x000D_
"share":10},{"address":"cotrcrea",_x000D_
"share":90},{"address":"nminer",_x000D_
"share":0}]</v>
      </c>
      <c r="Y1951" s="78" t="str">
        <f>formatRow(Tokens!BD$2:BI$2,Tokens!BD1951:BI1951,2,"files")</f>
        <v>"files":[]</v>
      </c>
      <c r="Z1951" s="78"/>
      <c r="AA1951" s="78"/>
      <c r="AB1951" s="78"/>
      <c r="AC1951" s="78" t="str">
        <f>formatRow(Tokens!BJ$2:BK$2,Tokens!BJ1951:BK1951,0,"collection")</f>
        <v>"collection":{"name":"BILLET Festival",_x000D_
"family":"Calvi On The Rocks"}</v>
      </c>
      <c r="AD1951" s="1" t="str">
        <f>formatRow(Tokens!BN$2:BR$2,Tokens!BN1951:BR1951,0,"marketplace")</f>
        <v>"marketplace":{"initial_price":"73,5",_x000D_
"reservation_price":"",_x000D_
"duration":"",_x000D_
"max_mint":1,_x000D_
"sell_date":"25/06/2022"}</v>
      </c>
      <c r="AE1951" s="1"/>
    </row>
    <row r="1952" spans="3:31" ht="14.25" customHeight="1" x14ac:dyDescent="0.3">
      <c r="D1952" s="1">
        <f>Tokens!B1952</f>
        <v>132</v>
      </c>
      <c r="E1952" s="17" t="str">
        <f>IF(Tokens!C1952="","",Tokens!C1952)</f>
        <v>#132 Billet Festival</v>
      </c>
      <c r="F1952" s="79">
        <v>44736.646249999998</v>
      </c>
      <c r="G1952" t="s">
        <v>3849</v>
      </c>
      <c r="H1952" s="80" t="s">
        <v>3850</v>
      </c>
      <c r="I1952" s="2" t="s">
        <v>3851</v>
      </c>
      <c r="J1952" s="2" t="s">
        <v>3852</v>
      </c>
      <c r="K1952" s="2" t="s">
        <v>3853</v>
      </c>
      <c r="M1952"/>
      <c r="N1952">
        <v>20.218318100000001</v>
      </c>
      <c r="O1952" s="15">
        <f t="shared" si="60"/>
        <v>-0.45439684199996427</v>
      </c>
      <c r="P1952" s="18" t="str">
        <f>IF(F1952="stop","",IF(F1952&lt;&gt;"",HYPERLINK(Settings!$B$5 &amp; "/manage/?network=" &amp; LOWER(B$8) &amp; "&amp;search=token&amp;account=" &amp; ToMint!$B$5 &amp; "&amp;view=" &amp; ToMint!J1952,"TokenSol"),""))</f>
        <v>TokenSol</v>
      </c>
      <c r="Q1952" s="2"/>
      <c r="R1952" s="2"/>
      <c r="S1952" s="11"/>
      <c r="T1952" s="78" t="str">
        <f>"owner=" &amp; Tokens!BS1952 &amp; "&amp;filename_for_metadata=" &amp; Tokens!BT1952 &amp; "&amp;offchaindata_platform=" &amp; $B$17 &amp; "&amp;keyfile=" &amp; $B$5 &amp;  "&amp;repository=" &amp; $B$18</f>
        <v>owner=BbDq7xeUzpj8bXfd9N7dh1tw43Ss7xbYpyjoNuwDSrzq&amp;filename_for_metadata=BILLETFestival_COR22F132&amp;offchaindata_platform=Github&amp;keyfile=Paul&amp;repository=CalviOnTheRocks2022</v>
      </c>
      <c r="U1952" s="78" t="str">
        <f t="shared" si="61"/>
        <v>{"name":"#132 Billet Festival",_x000D_
"symbol":"COR22F132",_x000D_
"description":"Billet Festival / Billet NFT Festival - 1 jour Calvi on the Rocks 2022",_x000D_
"seller_fee_basis_points":1000,_x000D_
"image":"https://bafybeigo3jl7rofdmurbvkoumubnr3u3eh76oyaxif5ylhz5uohqd5i6s4.ipfs.nftstorage.link?image_132.webp",_x000D_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52" s="78" t="str">
        <f>formatRow(Tokens!C$2:I$2,Tokens!C1952:I1952)</f>
        <v>"name":"#132 Billet Festival",_x000D_
"symbol":"COR22F132",_x000D_
"description":"Billet Festival / Billet NFT Festival - 1 jour Calvi on the Rocks 2022",_x000D_
"seller_fee_basis_points":1000,_x000D_
"image":"https://bafybeigo3jl7rofdmurbvkoumubnr3u3eh76oyaxif5ylhz5uohqd5i6s4.ipfs.nftstorage.link?image_132.webp",_x000D_
"Issuer":"NfluenT for Calvi On The rocks",_x000D_
"external_url":""</v>
      </c>
      <c r="W1952" s="78" t="str">
        <f>formatRow(Tokens!J$2:AV$2,Tokens!J1952:AV1952,2,"attributes")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52" s="78" t="str">
        <f>formatRow(Tokens!AX$2:BC$2,Tokens!AX1952:BC1952,2,"creators")</f>
        <v>"creators":[{"address":"ncreator",_x000D_
"share":10},{"address":"cotrcrea",_x000D_
"share":90},{"address":"nminer",_x000D_
"share":0}]</v>
      </c>
      <c r="Y1952" s="78" t="str">
        <f>formatRow(Tokens!BD$2:BI$2,Tokens!BD1952:BI1952,2,"files")</f>
        <v>"files":[]</v>
      </c>
      <c r="Z1952" s="78"/>
      <c r="AA1952" s="78"/>
      <c r="AB1952" s="78"/>
      <c r="AC1952" s="78" t="str">
        <f>formatRow(Tokens!BJ$2:BK$2,Tokens!BJ1952:BK1952,0,"collection")</f>
        <v>"collection":{"name":"BILLET Festival",_x000D_
"family":"Calvi On The Rocks"}</v>
      </c>
      <c r="AD1952" s="1" t="str">
        <f>formatRow(Tokens!BN$2:BR$2,Tokens!BN1952:BR1952,0,"marketplace")</f>
        <v>"marketplace":{"initial_price":"73,5",_x000D_
"reservation_price":"",_x000D_
"duration":"",_x000D_
"max_mint":1,_x000D_
"sell_date":"25/06/2022"}</v>
      </c>
      <c r="AE1952" s="1"/>
    </row>
    <row r="1953" spans="4:31" ht="14.25" customHeight="1" x14ac:dyDescent="0.3">
      <c r="D1953" s="1">
        <f>Tokens!B1953</f>
        <v>133</v>
      </c>
      <c r="E1953" s="17" t="str">
        <f>IF(Tokens!C1953="","",Tokens!C1953)</f>
        <v>#133 Billet Festival</v>
      </c>
      <c r="F1953" s="79">
        <v>44736.646539351852</v>
      </c>
      <c r="G1953" t="s">
        <v>3854</v>
      </c>
      <c r="H1953" s="80" t="s">
        <v>3855</v>
      </c>
      <c r="I1953" s="2" t="s">
        <v>3856</v>
      </c>
      <c r="J1953" s="2" t="s">
        <v>3857</v>
      </c>
      <c r="K1953" s="2" t="s">
        <v>3858</v>
      </c>
      <c r="M1953"/>
      <c r="N1953">
        <v>20.206331899999999</v>
      </c>
      <c r="O1953" s="15">
        <f t="shared" si="60"/>
        <v>-0.45439684200009894</v>
      </c>
      <c r="P1953" s="18" t="str">
        <f>IF(F1953="stop","",IF(F1953&lt;&gt;"",HYPERLINK(Settings!$B$5 &amp; "/manage/?network=" &amp; LOWER(B$8) &amp; "&amp;search=token&amp;account=" &amp; ToMint!$B$5 &amp; "&amp;view=" &amp; ToMint!J1953,"TokenSol"),""))</f>
        <v>TokenSol</v>
      </c>
      <c r="Q1953" s="2"/>
      <c r="R1953" s="2"/>
      <c r="S1953" s="11"/>
      <c r="T1953" s="78" t="str">
        <f>"owner=" &amp; Tokens!BS1953 &amp; "&amp;filename_for_metadata=" &amp; Tokens!BT1953 &amp; "&amp;offchaindata_platform=" &amp; $B$17 &amp; "&amp;keyfile=" &amp; $B$5 &amp;  "&amp;repository=" &amp; $B$18</f>
        <v>owner=BbDq7xeUzpj8bXfd9N7dh1tw43Ss7xbYpyjoNuwDSrzq&amp;filename_for_metadata=BILLETFestival_COR22F133&amp;offchaindata_platform=Github&amp;keyfile=Paul&amp;repository=CalviOnTheRocks2022</v>
      </c>
      <c r="U1953" s="78" t="str">
        <f t="shared" si="61"/>
        <v>{"name":"#133 Billet Festival",_x000D_
"symbol":"COR22F133",_x000D_
"description":"Billet Festival / Billet NFT Festival - 1 jour Calvi on the Rocks 2022",_x000D_
"seller_fee_basis_points":1000,_x000D_
"image":"https://bafybeiefqc3bloo42nw23seqyakm6z3sg74c54e5xiwruzqcdvhnys7wxm.ipfs.nftstorage.link?image_133.webp",_x000D_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53" s="78" t="str">
        <f>formatRow(Tokens!C$2:I$2,Tokens!C1953:I1953)</f>
        <v>"name":"#133 Billet Festival",_x000D_
"symbol":"COR22F133",_x000D_
"description":"Billet Festival / Billet NFT Festival - 1 jour Calvi on the Rocks 2022",_x000D_
"seller_fee_basis_points":1000,_x000D_
"image":"https://bafybeiefqc3bloo42nw23seqyakm6z3sg74c54e5xiwruzqcdvhnys7wxm.ipfs.nftstorage.link?image_133.webp",_x000D_
"Issuer":"NfluenT for Calvi On The rocks",_x000D_
"external_url":""</v>
      </c>
      <c r="W1953" s="78" t="str">
        <f>formatRow(Tokens!J$2:AV$2,Tokens!J1953:AV1953,2,"attributes")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53" s="78" t="str">
        <f>formatRow(Tokens!AX$2:BC$2,Tokens!AX1953:BC1953,2,"creators")</f>
        <v>"creators":[{"address":"ncreator",_x000D_
"share":10},{"address":"cotrcrea",_x000D_
"share":90},{"address":"nminer",_x000D_
"share":0}]</v>
      </c>
      <c r="Y1953" s="78" t="str">
        <f>formatRow(Tokens!BD$2:BI$2,Tokens!BD1953:BI1953,2,"files")</f>
        <v>"files":[]</v>
      </c>
      <c r="Z1953" s="78"/>
      <c r="AA1953" s="78"/>
      <c r="AB1953" s="78"/>
      <c r="AC1953" s="78" t="str">
        <f>formatRow(Tokens!BJ$2:BK$2,Tokens!BJ1953:BK1953,0,"collection")</f>
        <v>"collection":{"name":"BILLET Festival",_x000D_
"family":"Calvi On The Rocks"}</v>
      </c>
      <c r="AD1953" s="1" t="str">
        <f>formatRow(Tokens!BN$2:BR$2,Tokens!BN1953:BR1953,0,"marketplace")</f>
        <v>"marketplace":{"initial_price":"73,5",_x000D_
"reservation_price":"",_x000D_
"duration":"",_x000D_
"max_mint":1,_x000D_
"sell_date":"25/06/2022"}</v>
      </c>
      <c r="AE1953" s="1"/>
    </row>
    <row r="1954" spans="4:31" ht="14.25" customHeight="1" x14ac:dyDescent="0.3">
      <c r="D1954" s="1">
        <f>Tokens!B1954</f>
        <v>134</v>
      </c>
      <c r="E1954" s="17" t="str">
        <f>IF(Tokens!C1954="","",Tokens!C1954)</f>
        <v>#134 Billet Festival</v>
      </c>
      <c r="F1954" s="79">
        <v>44736.646944444445</v>
      </c>
      <c r="G1954" t="s">
        <v>3859</v>
      </c>
      <c r="H1954" s="80" t="s">
        <v>3860</v>
      </c>
      <c r="I1954" s="2" t="s">
        <v>3861</v>
      </c>
      <c r="J1954" s="2" t="s">
        <v>3862</v>
      </c>
      <c r="K1954" s="2" t="s">
        <v>3863</v>
      </c>
      <c r="M1954"/>
      <c r="N1954">
        <v>20.1943457</v>
      </c>
      <c r="O1954" s="15">
        <f t="shared" si="60"/>
        <v>-0.45439684199996427</v>
      </c>
      <c r="P1954" s="18" t="str">
        <f>IF(F1954="stop","",IF(F1954&lt;&gt;"",HYPERLINK(Settings!$B$5 &amp; "/manage/?network=" &amp; LOWER(B$8) &amp; "&amp;search=token&amp;account=" &amp; ToMint!$B$5 &amp; "&amp;view=" &amp; ToMint!J1954,"TokenSol"),""))</f>
        <v>TokenSol</v>
      </c>
      <c r="Q1954" s="2"/>
      <c r="R1954" s="2"/>
      <c r="S1954" s="11"/>
      <c r="T1954" s="78" t="str">
        <f>"owner=" &amp; Tokens!BS1954 &amp; "&amp;filename_for_metadata=" &amp; Tokens!BT1954 &amp; "&amp;offchaindata_platform=" &amp; $B$17 &amp; "&amp;keyfile=" &amp; $B$5 &amp;  "&amp;repository=" &amp; $B$18</f>
        <v>owner=BbDq7xeUzpj8bXfd9N7dh1tw43Ss7xbYpyjoNuwDSrzq&amp;filename_for_metadata=BILLETFestival_COR22F134&amp;offchaindata_platform=Github&amp;keyfile=Paul&amp;repository=CalviOnTheRocks2022</v>
      </c>
      <c r="U1954" s="78" t="str">
        <f t="shared" si="61"/>
        <v>{"name":"#134 Billet Festival",_x000D_
"symbol":"COR22F134",_x000D_
"description":"Billet Festival / Billet NFT Festival - 1 jour Calvi on the Rocks 2022",_x000D_
"seller_fee_basis_points":1000,_x000D_
"image":"https://bafybeigo4mhhku3epwlw4cag74ohk6j5c6wxsd3nyg4axkmvvzdd65umwu.ipfs.nftstorage.link?image_134.webp",_x000D_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54" s="78" t="str">
        <f>formatRow(Tokens!C$2:I$2,Tokens!C1954:I1954)</f>
        <v>"name":"#134 Billet Festival",_x000D_
"symbol":"COR22F134",_x000D_
"description":"Billet Festival / Billet NFT Festival - 1 jour Calvi on the Rocks 2022",_x000D_
"seller_fee_basis_points":1000,_x000D_
"image":"https://bafybeigo4mhhku3epwlw4cag74ohk6j5c6wxsd3nyg4axkmvvzdd65umwu.ipfs.nftstorage.link?image_134.webp",_x000D_
"Issuer":"NfluenT for Calvi On The rocks",_x000D_
"external_url":""</v>
      </c>
      <c r="W1954" s="78" t="str">
        <f>formatRow(Tokens!J$2:AV$2,Tokens!J1954:AV1954,2,"attributes")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54" s="78" t="str">
        <f>formatRow(Tokens!AX$2:BC$2,Tokens!AX1954:BC1954,2,"creators")</f>
        <v>"creators":[{"address":"ncreator",_x000D_
"share":10},{"address":"cotrcrea",_x000D_
"share":90},{"address":"nminer",_x000D_
"share":0}]</v>
      </c>
      <c r="Y1954" s="78" t="str">
        <f>formatRow(Tokens!BD$2:BI$2,Tokens!BD1954:BI1954,2,"files")</f>
        <v>"files":[]</v>
      </c>
      <c r="Z1954" s="78"/>
      <c r="AA1954" s="78"/>
      <c r="AB1954" s="78"/>
      <c r="AC1954" s="78" t="str">
        <f>formatRow(Tokens!BJ$2:BK$2,Tokens!BJ1954:BK1954,0,"collection")</f>
        <v>"collection":{"name":"BILLET Festival",_x000D_
"family":"Calvi On The Rocks"}</v>
      </c>
      <c r="AD1954" s="1" t="str">
        <f>formatRow(Tokens!BN$2:BR$2,Tokens!BN1954:BR1954,0,"marketplace")</f>
        <v>"marketplace":{"initial_price":"73,5",_x000D_
"reservation_price":"",_x000D_
"duration":"",_x000D_
"max_mint":1,_x000D_
"sell_date":"25/06/2022"}</v>
      </c>
      <c r="AE1954" s="1"/>
    </row>
    <row r="1955" spans="4:31" ht="14.25" customHeight="1" x14ac:dyDescent="0.3">
      <c r="D1955" s="1">
        <f>Tokens!B1955</f>
        <v>135</v>
      </c>
      <c r="E1955" s="17" t="str">
        <f>IF(Tokens!C1955="","",Tokens!C1955)</f>
        <v>#135 Billet Festival</v>
      </c>
      <c r="F1955" s="79">
        <v>44736.647233796299</v>
      </c>
      <c r="G1955" t="s">
        <v>3864</v>
      </c>
      <c r="H1955" s="80" t="s">
        <v>3865</v>
      </c>
      <c r="I1955" s="2" t="s">
        <v>3866</v>
      </c>
      <c r="J1955" s="2" t="s">
        <v>3867</v>
      </c>
      <c r="K1955" s="2" t="s">
        <v>3868</v>
      </c>
      <c r="M1955"/>
      <c r="N1955">
        <v>20.1823595</v>
      </c>
      <c r="O1955" s="15">
        <f t="shared" si="60"/>
        <v>-0.45439684199996427</v>
      </c>
      <c r="P1955" s="18" t="str">
        <f>IF(F1955="stop","",IF(F1955&lt;&gt;"",HYPERLINK(Settings!$B$5 &amp; "/manage/?network=" &amp; LOWER(B$8) &amp; "&amp;search=token&amp;account=" &amp; ToMint!$B$5 &amp; "&amp;view=" &amp; ToMint!J1955,"TokenSol"),""))</f>
        <v>TokenSol</v>
      </c>
      <c r="Q1955" s="2"/>
      <c r="R1955" s="2"/>
      <c r="S1955" s="11"/>
      <c r="T1955" s="78" t="str">
        <f>"owner=" &amp; Tokens!BS1955 &amp; "&amp;filename_for_metadata=" &amp; Tokens!BT1955 &amp; "&amp;offchaindata_platform=" &amp; $B$17 &amp; "&amp;keyfile=" &amp; $B$5 &amp;  "&amp;repository=" &amp; $B$18</f>
        <v>owner=BbDq7xeUzpj8bXfd9N7dh1tw43Ss7xbYpyjoNuwDSrzq&amp;filename_for_metadata=BILLETFestival_COR22F135&amp;offchaindata_platform=Github&amp;keyfile=Paul&amp;repository=CalviOnTheRocks2022</v>
      </c>
      <c r="U1955" s="78" t="str">
        <f t="shared" si="61"/>
        <v>{"name":"#135 Billet Festival",_x000D_
"symbol":"COR22F135",_x000D_
"description":"Billet Festival / Billet NFT Festival - 1 jour Calvi on the Rocks 2022",_x000D_
"seller_fee_basis_points":1000,_x000D_
"image":"https://bafybeif7i2xjepol7qgrlbozf6qcepbtqtww4qkv7gziw6hfzkixuqxfgy.ipfs.nftstorage.link?image_135.webp",_x000D_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55" s="78" t="str">
        <f>formatRow(Tokens!C$2:I$2,Tokens!C1955:I1955)</f>
        <v>"name":"#135 Billet Festival",_x000D_
"symbol":"COR22F135",_x000D_
"description":"Billet Festival / Billet NFT Festival - 1 jour Calvi on the Rocks 2022",_x000D_
"seller_fee_basis_points":1000,_x000D_
"image":"https://bafybeif7i2xjepol7qgrlbozf6qcepbtqtww4qkv7gziw6hfzkixuqxfgy.ipfs.nftstorage.link?image_135.webp",_x000D_
"Issuer":"NfluenT for Calvi On The rocks",_x000D_
"external_url":""</v>
      </c>
      <c r="W1955" s="78" t="str">
        <f>formatRow(Tokens!J$2:AV$2,Tokens!J1955:AV1955,2,"attributes")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55" s="78" t="str">
        <f>formatRow(Tokens!AX$2:BC$2,Tokens!AX1955:BC1955,2,"creators")</f>
        <v>"creators":[{"address":"ncreator",_x000D_
"share":10},{"address":"cotrcrea",_x000D_
"share":90},{"address":"nminer",_x000D_
"share":0}]</v>
      </c>
      <c r="Y1955" s="78" t="str">
        <f>formatRow(Tokens!BD$2:BI$2,Tokens!BD1955:BI1955,2,"files")</f>
        <v>"files":[]</v>
      </c>
      <c r="Z1955" s="78"/>
      <c r="AA1955" s="78"/>
      <c r="AB1955" s="78"/>
      <c r="AC1955" s="78" t="str">
        <f>formatRow(Tokens!BJ$2:BK$2,Tokens!BJ1955:BK1955,0,"collection")</f>
        <v>"collection":{"name":"BILLET Festival",_x000D_
"family":"Calvi On The Rocks"}</v>
      </c>
      <c r="AD1955" s="1" t="str">
        <f>formatRow(Tokens!BN$2:BR$2,Tokens!BN1955:BR1955,0,"marketplace")</f>
        <v>"marketplace":{"initial_price":"73,5",_x000D_
"reservation_price":"",_x000D_
"duration":"",_x000D_
"max_mint":1,_x000D_
"sell_date":"25/06/2022"}</v>
      </c>
      <c r="AE1955" s="1"/>
    </row>
    <row r="1956" spans="4:31" ht="14.25" customHeight="1" x14ac:dyDescent="0.3">
      <c r="D1956" s="1">
        <f>Tokens!B1956</f>
        <v>136</v>
      </c>
      <c r="E1956" s="17" t="str">
        <f>IF(Tokens!C1956="","",Tokens!C1956)</f>
        <v>#136 Billet Festival</v>
      </c>
      <c r="F1956" s="79">
        <v>44736.647881944446</v>
      </c>
      <c r="G1956" t="s">
        <v>3869</v>
      </c>
      <c r="H1956" s="80" t="s">
        <v>3870</v>
      </c>
      <c r="I1956" s="2" t="s">
        <v>3871</v>
      </c>
      <c r="J1956" s="2" t="s">
        <v>3872</v>
      </c>
      <c r="K1956" s="2" t="s">
        <v>3873</v>
      </c>
      <c r="M1956"/>
      <c r="N1956">
        <v>20.170373300000001</v>
      </c>
      <c r="O1956" s="15">
        <f t="shared" si="60"/>
        <v>-0.45439684199996427</v>
      </c>
      <c r="P1956" s="18" t="str">
        <f>IF(F1956="stop","",IF(F1956&lt;&gt;"",HYPERLINK(Settings!$B$5 &amp; "/manage/?network=" &amp; LOWER(B$8) &amp; "&amp;search=token&amp;account=" &amp; ToMint!$B$5 &amp; "&amp;view=" &amp; ToMint!J1956,"TokenSol"),""))</f>
        <v>TokenSol</v>
      </c>
      <c r="Q1956" s="2"/>
      <c r="R1956" s="2"/>
      <c r="S1956" s="11"/>
      <c r="T1956" s="78" t="str">
        <f>"owner=" &amp; Tokens!BS1956 &amp; "&amp;filename_for_metadata=" &amp; Tokens!BT1956 &amp; "&amp;offchaindata_platform=" &amp; $B$17 &amp; "&amp;keyfile=" &amp; $B$5 &amp;  "&amp;repository=" &amp; $B$18</f>
        <v>owner=BbDq7xeUzpj8bXfd9N7dh1tw43Ss7xbYpyjoNuwDSrzq&amp;filename_for_metadata=BILLETFestival_COR22F136&amp;offchaindata_platform=Github&amp;keyfile=Paul&amp;repository=CalviOnTheRocks2022</v>
      </c>
      <c r="U1956" s="78" t="str">
        <f t="shared" si="61"/>
        <v>{"name":"#136 Billet Festival",_x000D_
"symbol":"COR22F136",_x000D_
"description":"Billet Festival / Billet NFT Festival - 1 jour Calvi on the Rocks 2022",_x000D_
"seller_fee_basis_points":1000,_x000D_
"image":"https://bafybeidhl7asualn3egat2n3wjw6mc6csxbjionmj7dsr3jimyhioh35cy.ipfs.nftstorage.link?image_136.webp",_x000D_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56" s="78" t="str">
        <f>formatRow(Tokens!C$2:I$2,Tokens!C1956:I1956)</f>
        <v>"name":"#136 Billet Festival",_x000D_
"symbol":"COR22F136",_x000D_
"description":"Billet Festival / Billet NFT Festival - 1 jour Calvi on the Rocks 2022",_x000D_
"seller_fee_basis_points":1000,_x000D_
"image":"https://bafybeidhl7asualn3egat2n3wjw6mc6csxbjionmj7dsr3jimyhioh35cy.ipfs.nftstorage.link?image_136.webp",_x000D_
"Issuer":"NfluenT for Calvi On The rocks",_x000D_
"external_url":""</v>
      </c>
      <c r="W1956" s="78" t="str">
        <f>formatRow(Tokens!J$2:AV$2,Tokens!J1956:AV1956,2,"attributes")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56" s="78" t="str">
        <f>formatRow(Tokens!AX$2:BC$2,Tokens!AX1956:BC1956,2,"creators")</f>
        <v>"creators":[{"address":"ncreator",_x000D_
"share":10},{"address":"cotrcrea",_x000D_
"share":90},{"address":"nminer",_x000D_
"share":0}]</v>
      </c>
      <c r="Y1956" s="78" t="str">
        <f>formatRow(Tokens!BD$2:BI$2,Tokens!BD1956:BI1956,2,"files")</f>
        <v>"files":[]</v>
      </c>
      <c r="Z1956" s="78"/>
      <c r="AA1956" s="78"/>
      <c r="AB1956" s="78"/>
      <c r="AC1956" s="78" t="str">
        <f>formatRow(Tokens!BJ$2:BK$2,Tokens!BJ1956:BK1956,0,"collection")</f>
        <v>"collection":{"name":"BILLET Festival",_x000D_
"family":"Calvi On The Rocks"}</v>
      </c>
      <c r="AD1956" s="1" t="str">
        <f>formatRow(Tokens!BN$2:BR$2,Tokens!BN1956:BR1956,0,"marketplace")</f>
        <v>"marketplace":{"initial_price":"73,5",_x000D_
"reservation_price":"",_x000D_
"duration":"",_x000D_
"max_mint":1,_x000D_
"sell_date":"25/06/2022"}</v>
      </c>
      <c r="AE1956" s="1"/>
    </row>
    <row r="1957" spans="4:31" ht="14.25" customHeight="1" x14ac:dyDescent="0.3">
      <c r="D1957" s="1">
        <f>Tokens!B1957</f>
        <v>137</v>
      </c>
      <c r="E1957" s="17" t="str">
        <f>IF(Tokens!C1957="","",Tokens!C1957)</f>
        <v>#137 Billet Festival</v>
      </c>
      <c r="F1957" s="79">
        <v>44736.648472222223</v>
      </c>
      <c r="G1957" t="s">
        <v>3874</v>
      </c>
      <c r="H1957" s="80" t="s">
        <v>3875</v>
      </c>
      <c r="I1957" s="2" t="s">
        <v>3876</v>
      </c>
      <c r="J1957" s="2" t="s">
        <v>3877</v>
      </c>
      <c r="K1957" s="2" t="s">
        <v>3878</v>
      </c>
      <c r="M1957"/>
      <c r="N1957">
        <v>20.158387099999999</v>
      </c>
      <c r="O1957" s="15">
        <f t="shared" ref="O1957:O2020" si="62">IF(AND(ISNUMBER(N1956),ISNUMBER(N1957)),(N1957-N1956)*$O$1,"_")</f>
        <v>-0.45439684200009894</v>
      </c>
      <c r="P1957" s="18" t="str">
        <f>IF(F1957="stop","",IF(F1957&lt;&gt;"",HYPERLINK(Settings!$B$5 &amp; "/manage/?network=" &amp; LOWER(B$8) &amp; "&amp;search=token&amp;account=" &amp; ToMint!$B$5 &amp; "&amp;view=" &amp; ToMint!J1957,"TokenSol"),""))</f>
        <v>TokenSol</v>
      </c>
      <c r="Q1957" s="2"/>
      <c r="R1957" s="2"/>
      <c r="S1957" s="11"/>
      <c r="T1957" s="78" t="str">
        <f>"owner=" &amp; Tokens!BS1957 &amp; "&amp;filename_for_metadata=" &amp; Tokens!BT1957 &amp; "&amp;offchaindata_platform=" &amp; $B$17 &amp; "&amp;keyfile=" &amp; $B$5 &amp;  "&amp;repository=" &amp; $B$18</f>
        <v>owner=BbDq7xeUzpj8bXfd9N7dh1tw43Ss7xbYpyjoNuwDSrzq&amp;filename_for_metadata=BILLETFestival_COR22F137&amp;offchaindata_platform=Github&amp;keyfile=Paul&amp;repository=CalviOnTheRocks2022</v>
      </c>
      <c r="U1957" s="78" t="str">
        <f t="shared" si="61"/>
        <v>{"name":"#137 Billet Festival",_x000D_
"symbol":"COR22F137",_x000D_
"description":"Billet Festival / Billet NFT Festival - 1 jour Calvi on the Rocks 2022",_x000D_
"seller_fee_basis_points":1000,_x000D_
"image":"https://bafybeigsbnf3wjh37sqx5gkpj2speazgpui7wrbtmdeyg6nyrwnsqot5zi.ipfs.nftstorage.link?image_137.webp",_x000D_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57" s="78" t="str">
        <f>formatRow(Tokens!C$2:I$2,Tokens!C1957:I1957)</f>
        <v>"name":"#137 Billet Festival",_x000D_
"symbol":"COR22F137",_x000D_
"description":"Billet Festival / Billet NFT Festival - 1 jour Calvi on the Rocks 2022",_x000D_
"seller_fee_basis_points":1000,_x000D_
"image":"https://bafybeigsbnf3wjh37sqx5gkpj2speazgpui7wrbtmdeyg6nyrwnsqot5zi.ipfs.nftstorage.link?image_137.webp",_x000D_
"Issuer":"NfluenT for Calvi On The rocks",_x000D_
"external_url":""</v>
      </c>
      <c r="W1957" s="78" t="str">
        <f>formatRow(Tokens!J$2:AV$2,Tokens!J1957:AV1957,2,"attributes")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57" s="78" t="str">
        <f>formatRow(Tokens!AX$2:BC$2,Tokens!AX1957:BC1957,2,"creators")</f>
        <v>"creators":[{"address":"ncreator",_x000D_
"share":10},{"address":"cotrcrea",_x000D_
"share":90},{"address":"nminer",_x000D_
"share":0}]</v>
      </c>
      <c r="Y1957" s="78" t="str">
        <f>formatRow(Tokens!BD$2:BI$2,Tokens!BD1957:BI1957,2,"files")</f>
        <v>"files":[]</v>
      </c>
      <c r="Z1957" s="78"/>
      <c r="AA1957" s="78"/>
      <c r="AB1957" s="78"/>
      <c r="AC1957" s="78" t="str">
        <f>formatRow(Tokens!BJ$2:BK$2,Tokens!BJ1957:BK1957,0,"collection")</f>
        <v>"collection":{"name":"BILLET Festival",_x000D_
"family":"Calvi On The Rocks"}</v>
      </c>
      <c r="AD1957" s="1" t="str">
        <f>formatRow(Tokens!BN$2:BR$2,Tokens!BN1957:BR1957,0,"marketplace")</f>
        <v>"marketplace":{"initial_price":"73,5",_x000D_
"reservation_price":"",_x000D_
"duration":"",_x000D_
"max_mint":1,_x000D_
"sell_date":"25/06/2022"}</v>
      </c>
      <c r="AE1957" s="1"/>
    </row>
    <row r="1958" spans="4:31" ht="14.25" customHeight="1" x14ac:dyDescent="0.3">
      <c r="D1958" s="1">
        <f>Tokens!B1958</f>
        <v>138</v>
      </c>
      <c r="E1958" s="17" t="str">
        <f>IF(Tokens!C1958="","",Tokens!C1958)</f>
        <v>#138 Billet Festival</v>
      </c>
      <c r="F1958" s="79">
        <v>44736.648958333331</v>
      </c>
      <c r="G1958" t="s">
        <v>3879</v>
      </c>
      <c r="H1958" s="80" t="s">
        <v>3880</v>
      </c>
      <c r="I1958" s="2" t="s">
        <v>3881</v>
      </c>
      <c r="J1958" s="2" t="s">
        <v>3882</v>
      </c>
      <c r="K1958" s="2" t="s">
        <v>3883</v>
      </c>
      <c r="M1958"/>
      <c r="N1958">
        <v>20.1464009</v>
      </c>
      <c r="O1958" s="15">
        <f t="shared" si="62"/>
        <v>-0.45439684199996427</v>
      </c>
      <c r="P1958" s="18" t="str">
        <f>IF(F1958="stop","",IF(F1958&lt;&gt;"",HYPERLINK(Settings!$B$5 &amp; "/manage/?network=" &amp; LOWER(B$8) &amp; "&amp;search=token&amp;account=" &amp; ToMint!$B$5 &amp; "&amp;view=" &amp; ToMint!J1958,"TokenSol"),""))</f>
        <v>TokenSol</v>
      </c>
      <c r="Q1958" s="2"/>
      <c r="R1958" s="2"/>
      <c r="S1958" s="11"/>
      <c r="T1958" s="78" t="str">
        <f>"owner=" &amp; Tokens!BS1958 &amp; "&amp;filename_for_metadata=" &amp; Tokens!BT1958 &amp; "&amp;offchaindata_platform=" &amp; $B$17 &amp; "&amp;keyfile=" &amp; $B$5 &amp;  "&amp;repository=" &amp; $B$18</f>
        <v>owner=BbDq7xeUzpj8bXfd9N7dh1tw43Ss7xbYpyjoNuwDSrzq&amp;filename_for_metadata=BILLETFestival_COR22F138&amp;offchaindata_platform=Github&amp;keyfile=Paul&amp;repository=CalviOnTheRocks2022</v>
      </c>
      <c r="U1958" s="78" t="str">
        <f t="shared" si="61"/>
        <v>{"name":"#138 Billet Festival",_x000D_
"symbol":"COR22F138",_x000D_
"description":"Billet Festival / Billet NFT Festival - 1 jour Calvi on the Rocks 2022",_x000D_
"seller_fee_basis_points":1000,_x000D_
"image":"https://bafybeif6mnwg65f4jhxinibwwqwq2oeyro7xs7zwie5dsboi26wnzd4kum.ipfs.nftstorage.link?image_138.webp",_x000D_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58" s="78" t="str">
        <f>formatRow(Tokens!C$2:I$2,Tokens!C1958:I1958)</f>
        <v>"name":"#138 Billet Festival",_x000D_
"symbol":"COR22F138",_x000D_
"description":"Billet Festival / Billet NFT Festival - 1 jour Calvi on the Rocks 2022",_x000D_
"seller_fee_basis_points":1000,_x000D_
"image":"https://bafybeif6mnwg65f4jhxinibwwqwq2oeyro7xs7zwie5dsboi26wnzd4kum.ipfs.nftstorage.link?image_138.webp",_x000D_
"Issuer":"NfluenT for Calvi On The rocks",_x000D_
"external_url":""</v>
      </c>
      <c r="W1958" s="78" t="str">
        <f>formatRow(Tokens!J$2:AV$2,Tokens!J1958:AV1958,2,"attributes")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58" s="78" t="str">
        <f>formatRow(Tokens!AX$2:BC$2,Tokens!AX1958:BC1958,2,"creators")</f>
        <v>"creators":[{"address":"ncreator",_x000D_
"share":10},{"address":"cotrcrea",_x000D_
"share":90},{"address":"nminer",_x000D_
"share":0}]</v>
      </c>
      <c r="Y1958" s="78" t="str">
        <f>formatRow(Tokens!BD$2:BI$2,Tokens!BD1958:BI1958,2,"files")</f>
        <v>"files":[]</v>
      </c>
      <c r="Z1958" s="78"/>
      <c r="AA1958" s="78"/>
      <c r="AB1958" s="78"/>
      <c r="AC1958" s="78" t="str">
        <f>formatRow(Tokens!BJ$2:BK$2,Tokens!BJ1958:BK1958,0,"collection")</f>
        <v>"collection":{"name":"BILLET Festival",_x000D_
"family":"Calvi On The Rocks"}</v>
      </c>
      <c r="AD1958" s="1" t="str">
        <f>formatRow(Tokens!BN$2:BR$2,Tokens!BN1958:BR1958,0,"marketplace")</f>
        <v>"marketplace":{"initial_price":"73,5",_x000D_
"reservation_price":"",_x000D_
"duration":"",_x000D_
"max_mint":1,_x000D_
"sell_date":"25/06/2022"}</v>
      </c>
      <c r="AE1958" s="1"/>
    </row>
    <row r="1959" spans="4:31" ht="14.25" customHeight="1" x14ac:dyDescent="0.3">
      <c r="D1959" s="1">
        <f>Tokens!B1959</f>
        <v>139</v>
      </c>
      <c r="E1959" s="17" t="str">
        <f>IF(Tokens!C1959="","",Tokens!C1959)</f>
        <v>#139 Billet Festival</v>
      </c>
      <c r="F1959" s="79">
        <v>44736.649189814816</v>
      </c>
      <c r="G1959" t="s">
        <v>3884</v>
      </c>
      <c r="H1959" s="80" t="s">
        <v>3885</v>
      </c>
      <c r="I1959" s="2" t="s">
        <v>3886</v>
      </c>
      <c r="J1959" s="2" t="s">
        <v>3887</v>
      </c>
      <c r="K1959" s="2" t="s">
        <v>3888</v>
      </c>
      <c r="M1959"/>
      <c r="N1959">
        <v>20.134414700000001</v>
      </c>
      <c r="O1959" s="15">
        <f t="shared" si="62"/>
        <v>-0.45439684199996427</v>
      </c>
      <c r="P1959" s="18" t="str">
        <f>IF(F1959="stop","",IF(F1959&lt;&gt;"",HYPERLINK(Settings!$B$5 &amp; "/manage/?network=" &amp; LOWER(B$8) &amp; "&amp;search=token&amp;account=" &amp; ToMint!$B$5 &amp; "&amp;view=" &amp; ToMint!J1959,"TokenSol"),""))</f>
        <v>TokenSol</v>
      </c>
      <c r="Q1959" s="2"/>
      <c r="R1959" s="2"/>
      <c r="S1959" s="11"/>
      <c r="T1959" s="78" t="str">
        <f>"owner=" &amp; Tokens!BS1959 &amp; "&amp;filename_for_metadata=" &amp; Tokens!BT1959 &amp; "&amp;offchaindata_platform=" &amp; $B$17 &amp; "&amp;keyfile=" &amp; $B$5 &amp;  "&amp;repository=" &amp; $B$18</f>
        <v>owner=BbDq7xeUzpj8bXfd9N7dh1tw43Ss7xbYpyjoNuwDSrzq&amp;filename_for_metadata=BILLETFestival_COR22F139&amp;offchaindata_platform=Github&amp;keyfile=Paul&amp;repository=CalviOnTheRocks2022</v>
      </c>
      <c r="U1959" s="78" t="str">
        <f t="shared" si="61"/>
        <v>{"name":"#139 Billet Festival",_x000D_
"symbol":"COR22F139",_x000D_
"description":"Billet Festival / Billet NFT Festival - 1 jour Calvi on the Rocks 2022",_x000D_
"seller_fee_basis_points":1000,_x000D_
"image":"https://bafybeicmg4nuibbdstgxkyfafxfr6eizqhcmrxk65da5qvrnjdnd4kzyoi.ipfs.nftstorage.link?image_139.webp",_x000D_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59" s="78" t="str">
        <f>formatRow(Tokens!C$2:I$2,Tokens!C1959:I1959)</f>
        <v>"name":"#139 Billet Festival",_x000D_
"symbol":"COR22F139",_x000D_
"description":"Billet Festival / Billet NFT Festival - 1 jour Calvi on the Rocks 2022",_x000D_
"seller_fee_basis_points":1000,_x000D_
"image":"https://bafybeicmg4nuibbdstgxkyfafxfr6eizqhcmrxk65da5qvrnjdnd4kzyoi.ipfs.nftstorage.link?image_139.webp",_x000D_
"Issuer":"NfluenT for Calvi On The rocks",_x000D_
"external_url":""</v>
      </c>
      <c r="W1959" s="78" t="str">
        <f>formatRow(Tokens!J$2:AV$2,Tokens!J1959:AV1959,2,"attributes")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59" s="78" t="str">
        <f>formatRow(Tokens!AX$2:BC$2,Tokens!AX1959:BC1959,2,"creators")</f>
        <v>"creators":[{"address":"ncreator",_x000D_
"share":10},{"address":"cotrcrea",_x000D_
"share":90},{"address":"nminer",_x000D_
"share":0}]</v>
      </c>
      <c r="Y1959" s="78" t="str">
        <f>formatRow(Tokens!BD$2:BI$2,Tokens!BD1959:BI1959,2,"files")</f>
        <v>"files":[]</v>
      </c>
      <c r="Z1959" s="78"/>
      <c r="AA1959" s="78"/>
      <c r="AB1959" s="78"/>
      <c r="AC1959" s="78" t="str">
        <f>formatRow(Tokens!BJ$2:BK$2,Tokens!BJ1959:BK1959,0,"collection")</f>
        <v>"collection":{"name":"BILLET Festival",_x000D_
"family":"Calvi On The Rocks"}</v>
      </c>
      <c r="AD1959" s="1" t="str">
        <f>formatRow(Tokens!BN$2:BR$2,Tokens!BN1959:BR1959,0,"marketplace")</f>
        <v>"marketplace":{"initial_price":"73,5",_x000D_
"reservation_price":"",_x000D_
"duration":"",_x000D_
"max_mint":1,_x000D_
"sell_date":"25/06/2022"}</v>
      </c>
      <c r="AE1959" s="1"/>
    </row>
    <row r="1960" spans="4:31" ht="14.25" customHeight="1" x14ac:dyDescent="0.3">
      <c r="D1960" s="1">
        <f>Tokens!B1960</f>
        <v>140</v>
      </c>
      <c r="E1960" s="17" t="str">
        <f>IF(Tokens!C1960="","",Tokens!C1960)</f>
        <v>#140 Billet Festival</v>
      </c>
      <c r="F1960" s="79">
        <v>44736.649571759262</v>
      </c>
      <c r="G1960" t="s">
        <v>3889</v>
      </c>
      <c r="H1960" s="80" t="s">
        <v>3890</v>
      </c>
      <c r="I1960" s="2" t="s">
        <v>3891</v>
      </c>
      <c r="J1960" s="2" t="s">
        <v>3892</v>
      </c>
      <c r="K1960" s="2" t="s">
        <v>3893</v>
      </c>
      <c r="M1960"/>
      <c r="N1960">
        <v>20.122428500000002</v>
      </c>
      <c r="O1960" s="15">
        <f t="shared" si="62"/>
        <v>-0.45439684199996427</v>
      </c>
      <c r="P1960" s="18" t="str">
        <f>IF(F1960="stop","",IF(F1960&lt;&gt;"",HYPERLINK(Settings!$B$5 &amp; "/manage/?network=" &amp; LOWER(B$8) &amp; "&amp;search=token&amp;account=" &amp; ToMint!$B$5 &amp; "&amp;view=" &amp; ToMint!J1960,"TokenSol"),""))</f>
        <v>TokenSol</v>
      </c>
      <c r="Q1960" s="2"/>
      <c r="R1960" s="2"/>
      <c r="S1960" s="11"/>
      <c r="T1960" s="78" t="str">
        <f>"owner=" &amp; Tokens!BS1960 &amp; "&amp;filename_for_metadata=" &amp; Tokens!BT1960 &amp; "&amp;offchaindata_platform=" &amp; $B$17 &amp; "&amp;keyfile=" &amp; $B$5 &amp;  "&amp;repository=" &amp; $B$18</f>
        <v>owner=BbDq7xeUzpj8bXfd9N7dh1tw43Ss7xbYpyjoNuwDSrzq&amp;filename_for_metadata=BILLETFestival_COR22F140&amp;offchaindata_platform=Github&amp;keyfile=Paul&amp;repository=CalviOnTheRocks2022</v>
      </c>
      <c r="U1960" s="78" t="str">
        <f t="shared" si="61"/>
        <v>{"name":"#140 Billet Festival",_x000D_
"symbol":"COR22F140",_x000D_
"description":"Billet Festival / Billet NFT Festival - 1 jour Calvi on the Rocks 2022",_x000D_
"seller_fee_basis_points":1000,_x000D_
"image":"https://bafybeig47ky7wmt5u5anxtqeutixtmjudkiwl4nsyr4vrzvkdmr5z2532a.ipfs.nftstorage.link?image_140.webp",_x000D_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60" s="78" t="str">
        <f>formatRow(Tokens!C$2:I$2,Tokens!C1960:I1960)</f>
        <v>"name":"#140 Billet Festival",_x000D_
"symbol":"COR22F140",_x000D_
"description":"Billet Festival / Billet NFT Festival - 1 jour Calvi on the Rocks 2022",_x000D_
"seller_fee_basis_points":1000,_x000D_
"image":"https://bafybeig47ky7wmt5u5anxtqeutixtmjudkiwl4nsyr4vrzvkdmr5z2532a.ipfs.nftstorage.link?image_140.webp",_x000D_
"Issuer":"NfluenT for Calvi On The rocks",_x000D_
"external_url":""</v>
      </c>
      <c r="W1960" s="78" t="str">
        <f>formatRow(Tokens!J$2:AV$2,Tokens!J1960:AV1960,2,"attributes")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60" s="78" t="str">
        <f>formatRow(Tokens!AX$2:BC$2,Tokens!AX1960:BC1960,2,"creators")</f>
        <v>"creators":[{"address":"ncreator",_x000D_
"share":10},{"address":"cotrcrea",_x000D_
"share":90},{"address":"nminer",_x000D_
"share":0}]</v>
      </c>
      <c r="Y1960" s="78" t="str">
        <f>formatRow(Tokens!BD$2:BI$2,Tokens!BD1960:BI1960,2,"files")</f>
        <v>"files":[]</v>
      </c>
      <c r="Z1960" s="78"/>
      <c r="AA1960" s="78"/>
      <c r="AB1960" s="78"/>
      <c r="AC1960" s="78" t="str">
        <f>formatRow(Tokens!BJ$2:BK$2,Tokens!BJ1960:BK1960,0,"collection")</f>
        <v>"collection":{"name":"BILLET Festival",_x000D_
"family":"Calvi On The Rocks"}</v>
      </c>
      <c r="AD1960" s="1" t="str">
        <f>formatRow(Tokens!BN$2:BR$2,Tokens!BN1960:BR1960,0,"marketplace")</f>
        <v>"marketplace":{"initial_price":"73,5",_x000D_
"reservation_price":"",_x000D_
"duration":"",_x000D_
"max_mint":1,_x000D_
"sell_date":"25/06/2022"}</v>
      </c>
      <c r="AE1960" s="1"/>
    </row>
    <row r="1961" spans="4:31" ht="14.25" customHeight="1" x14ac:dyDescent="0.3">
      <c r="D1961" s="1">
        <f>Tokens!B1961</f>
        <v>141</v>
      </c>
      <c r="E1961" s="17" t="str">
        <f>IF(Tokens!C1961="","",Tokens!C1961)</f>
        <v>#141 Billet Festival</v>
      </c>
      <c r="F1961" s="79">
        <v>44736.649837962963</v>
      </c>
      <c r="G1961" t="s">
        <v>3894</v>
      </c>
      <c r="H1961" s="80" t="s">
        <v>3895</v>
      </c>
      <c r="I1961" s="2" t="s">
        <v>3896</v>
      </c>
      <c r="J1961" s="2" t="s">
        <v>3897</v>
      </c>
      <c r="K1961" s="2" t="s">
        <v>3898</v>
      </c>
      <c r="M1961"/>
      <c r="N1961">
        <v>20.110442299999999</v>
      </c>
      <c r="O1961" s="15">
        <f t="shared" si="62"/>
        <v>-0.45439684200009894</v>
      </c>
      <c r="P1961" s="18" t="str">
        <f>IF(F1961="stop","",IF(F1961&lt;&gt;"",HYPERLINK(Settings!$B$5 &amp; "/manage/?network=" &amp; LOWER(B$8) &amp; "&amp;search=token&amp;account=" &amp; ToMint!$B$5 &amp; "&amp;view=" &amp; ToMint!J1961,"TokenSol"),""))</f>
        <v>TokenSol</v>
      </c>
      <c r="Q1961" s="2"/>
      <c r="R1961" s="2"/>
      <c r="S1961" s="11"/>
      <c r="T1961" s="78" t="str">
        <f>"owner=" &amp; Tokens!BS1961 &amp; "&amp;filename_for_metadata=" &amp; Tokens!BT1961 &amp; "&amp;offchaindata_platform=" &amp; $B$17 &amp; "&amp;keyfile=" &amp; $B$5 &amp;  "&amp;repository=" &amp; $B$18</f>
        <v>owner=BbDq7xeUzpj8bXfd9N7dh1tw43Ss7xbYpyjoNuwDSrzq&amp;filename_for_metadata=BILLETFestival_COR22F141&amp;offchaindata_platform=Github&amp;keyfile=Paul&amp;repository=CalviOnTheRocks2022</v>
      </c>
      <c r="U1961" s="78" t="str">
        <f t="shared" si="61"/>
        <v>{"name":"#141 Billet Festival",_x000D_
"symbol":"COR22F141",_x000D_
"description":"Billet Festival / Billet NFT Festival - 1 jour Calvi on the Rocks 2022",_x000D_
"seller_fee_basis_points":1000,_x000D_
"image":"https://bafybeid627smnovkt4zzo3jkqhbicgrbfwuilkf22cceuezusajhsgsaja.ipfs.nftstorage.link?image_141.webp",_x000D_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61" s="78" t="str">
        <f>formatRow(Tokens!C$2:I$2,Tokens!C1961:I1961)</f>
        <v>"name":"#141 Billet Festival",_x000D_
"symbol":"COR22F141",_x000D_
"description":"Billet Festival / Billet NFT Festival - 1 jour Calvi on the Rocks 2022",_x000D_
"seller_fee_basis_points":1000,_x000D_
"image":"https://bafybeid627smnovkt4zzo3jkqhbicgrbfwuilkf22cceuezusajhsgsaja.ipfs.nftstorage.link?image_141.webp",_x000D_
"Issuer":"NfluenT for Calvi On The rocks",_x000D_
"external_url":""</v>
      </c>
      <c r="W1961" s="78" t="str">
        <f>formatRow(Tokens!J$2:AV$2,Tokens!J1961:AV1961,2,"attributes")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61" s="78" t="str">
        <f>formatRow(Tokens!AX$2:BC$2,Tokens!AX1961:BC1961,2,"creators")</f>
        <v>"creators":[{"address":"ncreator",_x000D_
"share":10},{"address":"cotrcrea",_x000D_
"share":90},{"address":"nminer",_x000D_
"share":0}]</v>
      </c>
      <c r="Y1961" s="78" t="str">
        <f>formatRow(Tokens!BD$2:BI$2,Tokens!BD1961:BI1961,2,"files")</f>
        <v>"files":[]</v>
      </c>
      <c r="Z1961" s="78"/>
      <c r="AA1961" s="78"/>
      <c r="AB1961" s="78"/>
      <c r="AC1961" s="78" t="str">
        <f>formatRow(Tokens!BJ$2:BK$2,Tokens!BJ1961:BK1961,0,"collection")</f>
        <v>"collection":{"name":"BILLET Festival",_x000D_
"family":"Calvi On The Rocks"}</v>
      </c>
      <c r="AD1961" s="1" t="str">
        <f>formatRow(Tokens!BN$2:BR$2,Tokens!BN1961:BR1961,0,"marketplace")</f>
        <v>"marketplace":{"initial_price":"73,5",_x000D_
"reservation_price":"",_x000D_
"duration":"",_x000D_
"max_mint":1,_x000D_
"sell_date":"25/06/2022"}</v>
      </c>
      <c r="AE1961" s="1"/>
    </row>
    <row r="1962" spans="4:31" ht="14.25" customHeight="1" x14ac:dyDescent="0.3">
      <c r="D1962" s="1">
        <f>Tokens!B1962</f>
        <v>142</v>
      </c>
      <c r="E1962" s="17" t="str">
        <f>IF(Tokens!C1962="","",Tokens!C1962)</f>
        <v>#142 Billet Festival</v>
      </c>
      <c r="F1962" s="79">
        <v>44736.65011574074</v>
      </c>
      <c r="G1962" t="s">
        <v>3899</v>
      </c>
      <c r="H1962" s="80" t="s">
        <v>3900</v>
      </c>
      <c r="I1962" s="2" t="s">
        <v>3901</v>
      </c>
      <c r="J1962" s="2" t="s">
        <v>3902</v>
      </c>
      <c r="K1962" s="2" t="s">
        <v>3903</v>
      </c>
      <c r="M1962"/>
      <c r="N1962">
        <v>20.0984561</v>
      </c>
      <c r="O1962" s="15">
        <f t="shared" si="62"/>
        <v>-0.45439684199996427</v>
      </c>
      <c r="P1962" s="18" t="str">
        <f>IF(F1962="stop","",IF(F1962&lt;&gt;"",HYPERLINK(Settings!$B$5 &amp; "/manage/?network=" &amp; LOWER(B$8) &amp; "&amp;search=token&amp;account=" &amp; ToMint!$B$5 &amp; "&amp;view=" &amp; ToMint!J1962,"TokenSol"),""))</f>
        <v>TokenSol</v>
      </c>
      <c r="Q1962" s="2"/>
      <c r="R1962" s="2"/>
      <c r="S1962" s="11"/>
      <c r="T1962" s="78" t="str">
        <f>"owner=" &amp; Tokens!BS1962 &amp; "&amp;filename_for_metadata=" &amp; Tokens!BT1962 &amp; "&amp;offchaindata_platform=" &amp; $B$17 &amp; "&amp;keyfile=" &amp; $B$5 &amp;  "&amp;repository=" &amp; $B$18</f>
        <v>owner=BbDq7xeUzpj8bXfd9N7dh1tw43Ss7xbYpyjoNuwDSrzq&amp;filename_for_metadata=BILLETFestival_COR22F142&amp;offchaindata_platform=Github&amp;keyfile=Paul&amp;repository=CalviOnTheRocks2022</v>
      </c>
      <c r="U1962" s="78" t="str">
        <f t="shared" si="61"/>
        <v>{"name":"#142 Billet Festival",_x000D_
"symbol":"COR22F142",_x000D_
"description":"Billet Festival / Billet NFT Festival - 1 jour Calvi on the Rocks 2022",_x000D_
"seller_fee_basis_points":1000,_x000D_
"image":"https://bafybeidyeqxhj3jfcrwjuxmgqiuuw3y52clnnrwziryep6fzthbksfcfay.ipfs.nftstorage.link?image_142.webp",_x000D_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62" s="78" t="str">
        <f>formatRow(Tokens!C$2:I$2,Tokens!C1962:I1962)</f>
        <v>"name":"#142 Billet Festival",_x000D_
"symbol":"COR22F142",_x000D_
"description":"Billet Festival / Billet NFT Festival - 1 jour Calvi on the Rocks 2022",_x000D_
"seller_fee_basis_points":1000,_x000D_
"image":"https://bafybeidyeqxhj3jfcrwjuxmgqiuuw3y52clnnrwziryep6fzthbksfcfay.ipfs.nftstorage.link?image_142.webp",_x000D_
"Issuer":"NfluenT for Calvi On The rocks",_x000D_
"external_url":""</v>
      </c>
      <c r="W1962" s="78" t="str">
        <f>formatRow(Tokens!J$2:AV$2,Tokens!J1962:AV1962,2,"attributes")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62" s="78" t="str">
        <f>formatRow(Tokens!AX$2:BC$2,Tokens!AX1962:BC1962,2,"creators")</f>
        <v>"creators":[{"address":"ncreator",_x000D_
"share":10},{"address":"cotrcrea",_x000D_
"share":90},{"address":"nminer",_x000D_
"share":0}]</v>
      </c>
      <c r="Y1962" s="78" t="str">
        <f>formatRow(Tokens!BD$2:BI$2,Tokens!BD1962:BI1962,2,"files")</f>
        <v>"files":[]</v>
      </c>
      <c r="Z1962" s="78"/>
      <c r="AA1962" s="78"/>
      <c r="AB1962" s="78"/>
      <c r="AC1962" s="78" t="str">
        <f>formatRow(Tokens!BJ$2:BK$2,Tokens!BJ1962:BK1962,0,"collection")</f>
        <v>"collection":{"name":"BILLET Festival",_x000D_
"family":"Calvi On The Rocks"}</v>
      </c>
      <c r="AD1962" s="1" t="str">
        <f>formatRow(Tokens!BN$2:BR$2,Tokens!BN1962:BR1962,0,"marketplace")</f>
        <v>"marketplace":{"initial_price":"73,5",_x000D_
"reservation_price":"",_x000D_
"duration":"",_x000D_
"max_mint":1,_x000D_
"sell_date":"25/06/2022"}</v>
      </c>
      <c r="AE1962" s="1"/>
    </row>
    <row r="1963" spans="4:31" ht="14.25" customHeight="1" x14ac:dyDescent="0.3">
      <c r="D1963" s="1">
        <f>Tokens!B1963</f>
        <v>143</v>
      </c>
      <c r="E1963" s="17" t="str">
        <f>IF(Tokens!C1963="","",Tokens!C1963)</f>
        <v>#143 Billet Festival</v>
      </c>
      <c r="F1963" s="79">
        <v>44736.650636574072</v>
      </c>
      <c r="G1963" t="s">
        <v>3904</v>
      </c>
      <c r="H1963" s="80" t="s">
        <v>3905</v>
      </c>
      <c r="I1963" s="2" t="s">
        <v>3906</v>
      </c>
      <c r="J1963" s="2" t="s">
        <v>3907</v>
      </c>
      <c r="K1963" s="2" t="s">
        <v>3908</v>
      </c>
      <c r="M1963"/>
      <c r="N1963">
        <v>20.086469900000001</v>
      </c>
      <c r="O1963" s="15">
        <f t="shared" si="62"/>
        <v>-0.45439684199996427</v>
      </c>
      <c r="P1963" s="18" t="str">
        <f>IF(F1963="stop","",IF(F1963&lt;&gt;"",HYPERLINK(Settings!$B$5 &amp; "/manage/?network=" &amp; LOWER(B$8) &amp; "&amp;search=token&amp;account=" &amp; ToMint!$B$5 &amp; "&amp;view=" &amp; ToMint!J1963,"TokenSol"),""))</f>
        <v>TokenSol</v>
      </c>
      <c r="Q1963" s="2"/>
      <c r="R1963" s="2"/>
      <c r="S1963" s="11"/>
      <c r="T1963" s="78" t="str">
        <f>"owner=" &amp; Tokens!BS1963 &amp; "&amp;filename_for_metadata=" &amp; Tokens!BT1963 &amp; "&amp;offchaindata_platform=" &amp; $B$17 &amp; "&amp;keyfile=" &amp; $B$5 &amp;  "&amp;repository=" &amp; $B$18</f>
        <v>owner=BbDq7xeUzpj8bXfd9N7dh1tw43Ss7xbYpyjoNuwDSrzq&amp;filename_for_metadata=BILLETFestival_COR22F143&amp;offchaindata_platform=Github&amp;keyfile=Paul&amp;repository=CalviOnTheRocks2022</v>
      </c>
      <c r="U1963" s="78" t="str">
        <f t="shared" si="61"/>
        <v>{"name":"#143 Billet Festival",_x000D_
"symbol":"COR22F143",_x000D_
"description":"Billet Festival / Billet NFT Festival - 1 jour Calvi on the Rocks 2022",_x000D_
"seller_fee_basis_points":1000,_x000D_
"image":"https://bafybeicaagb5vkfwpbsjkrol64i5js4fstuuovfzchn2fbsen7wrctq3ve.ipfs.nftstorage.link?image_143.webp",_x000D_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63" s="78" t="str">
        <f>formatRow(Tokens!C$2:I$2,Tokens!C1963:I1963)</f>
        <v>"name":"#143 Billet Festival",_x000D_
"symbol":"COR22F143",_x000D_
"description":"Billet Festival / Billet NFT Festival - 1 jour Calvi on the Rocks 2022",_x000D_
"seller_fee_basis_points":1000,_x000D_
"image":"https://bafybeicaagb5vkfwpbsjkrol64i5js4fstuuovfzchn2fbsen7wrctq3ve.ipfs.nftstorage.link?image_143.webp",_x000D_
"Issuer":"NfluenT for Calvi On The rocks",_x000D_
"external_url":""</v>
      </c>
      <c r="W1963" s="78" t="str">
        <f>formatRow(Tokens!J$2:AV$2,Tokens!J1963:AV1963,2,"attributes")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63" s="78" t="str">
        <f>formatRow(Tokens!AX$2:BC$2,Tokens!AX1963:BC1963,2,"creators")</f>
        <v>"creators":[{"address":"ncreator",_x000D_
"share":10},{"address":"cotrcrea",_x000D_
"share":90},{"address":"nminer",_x000D_
"share":0}]</v>
      </c>
      <c r="Y1963" s="78" t="str">
        <f>formatRow(Tokens!BD$2:BI$2,Tokens!BD1963:BI1963,2,"files")</f>
        <v>"files":[]</v>
      </c>
      <c r="Z1963" s="78"/>
      <c r="AA1963" s="78"/>
      <c r="AB1963" s="78"/>
      <c r="AC1963" s="78" t="str">
        <f>formatRow(Tokens!BJ$2:BK$2,Tokens!BJ1963:BK1963,0,"collection")</f>
        <v>"collection":{"name":"BILLET Festival",_x000D_
"family":"Calvi On The Rocks"}</v>
      </c>
      <c r="AD1963" s="1" t="str">
        <f>formatRow(Tokens!BN$2:BR$2,Tokens!BN1963:BR1963,0,"marketplace")</f>
        <v>"marketplace":{"initial_price":"73,5",_x000D_
"reservation_price":"",_x000D_
"duration":"",_x000D_
"max_mint":1,_x000D_
"sell_date":"25/06/2022"}</v>
      </c>
      <c r="AE1963" s="1"/>
    </row>
    <row r="1964" spans="4:31" ht="14.25" customHeight="1" x14ac:dyDescent="0.3">
      <c r="D1964" s="1">
        <f>Tokens!B1964</f>
        <v>144</v>
      </c>
      <c r="E1964" s="17" t="str">
        <f>IF(Tokens!C1964="","",Tokens!C1964)</f>
        <v>#144 Billet Festival</v>
      </c>
      <c r="F1964" s="79">
        <v>44736.650914351849</v>
      </c>
      <c r="G1964" t="s">
        <v>3909</v>
      </c>
      <c r="H1964" s="80" t="s">
        <v>3910</v>
      </c>
      <c r="I1964" s="2" t="s">
        <v>3911</v>
      </c>
      <c r="J1964" s="2" t="s">
        <v>3912</v>
      </c>
      <c r="K1964" s="2" t="s">
        <v>3913</v>
      </c>
      <c r="M1964"/>
      <c r="N1964">
        <v>20.074483699999998</v>
      </c>
      <c r="O1964" s="15">
        <f t="shared" si="62"/>
        <v>-0.45439684200009894</v>
      </c>
      <c r="P1964" s="18" t="str">
        <f>IF(F1964="stop","",IF(F1964&lt;&gt;"",HYPERLINK(Settings!$B$5 &amp; "/manage/?network=" &amp; LOWER(B$8) &amp; "&amp;search=token&amp;account=" &amp; ToMint!$B$5 &amp; "&amp;view=" &amp; ToMint!J1964,"TokenSol"),""))</f>
        <v>TokenSol</v>
      </c>
      <c r="Q1964" s="2"/>
      <c r="R1964" s="2"/>
      <c r="S1964" s="11"/>
      <c r="T1964" s="78" t="str">
        <f>"owner=" &amp; Tokens!BS1964 &amp; "&amp;filename_for_metadata=" &amp; Tokens!BT1964 &amp; "&amp;offchaindata_platform=" &amp; $B$17 &amp; "&amp;keyfile=" &amp; $B$5 &amp;  "&amp;repository=" &amp; $B$18</f>
        <v>owner=BbDq7xeUzpj8bXfd9N7dh1tw43Ss7xbYpyjoNuwDSrzq&amp;filename_for_metadata=BILLETFestival_COR22F144&amp;offchaindata_platform=Github&amp;keyfile=Paul&amp;repository=CalviOnTheRocks2022</v>
      </c>
      <c r="U1964" s="78" t="str">
        <f t="shared" si="61"/>
        <v>{"name":"#144 Billet Festival",_x000D_
"symbol":"COR22F144",_x000D_
"description":"Billet Festival / Billet NFT Festival - 1 jour Calvi on the Rocks 2022",_x000D_
"seller_fee_basis_points":1000,_x000D_
"image":"https://bafybeid45ltwezytpjsolnmrxjkeflsrj43slq244fd6hga435s7dfjvlq.ipfs.nftstorage.link?image_144.webp",_x000D_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64" s="78" t="str">
        <f>formatRow(Tokens!C$2:I$2,Tokens!C1964:I1964)</f>
        <v>"name":"#144 Billet Festival",_x000D_
"symbol":"COR22F144",_x000D_
"description":"Billet Festival / Billet NFT Festival - 1 jour Calvi on the Rocks 2022",_x000D_
"seller_fee_basis_points":1000,_x000D_
"image":"https://bafybeid45ltwezytpjsolnmrxjkeflsrj43slq244fd6hga435s7dfjvlq.ipfs.nftstorage.link?image_144.webp",_x000D_
"Issuer":"NfluenT for Calvi On The rocks",_x000D_
"external_url":""</v>
      </c>
      <c r="W1964" s="78" t="str">
        <f>formatRow(Tokens!J$2:AV$2,Tokens!J1964:AV1964,2,"attributes")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64" s="78" t="str">
        <f>formatRow(Tokens!AX$2:BC$2,Tokens!AX1964:BC1964,2,"creators")</f>
        <v>"creators":[{"address":"ncreator",_x000D_
"share":10},{"address":"cotrcrea",_x000D_
"share":90},{"address":"nminer",_x000D_
"share":0}]</v>
      </c>
      <c r="Y1964" s="78" t="str">
        <f>formatRow(Tokens!BD$2:BI$2,Tokens!BD1964:BI1964,2,"files")</f>
        <v>"files":[]</v>
      </c>
      <c r="Z1964" s="78"/>
      <c r="AA1964" s="78"/>
      <c r="AB1964" s="78"/>
      <c r="AC1964" s="78" t="str">
        <f>formatRow(Tokens!BJ$2:BK$2,Tokens!BJ1964:BK1964,0,"collection")</f>
        <v>"collection":{"name":"BILLET Festival",_x000D_
"family":"Calvi On The Rocks"}</v>
      </c>
      <c r="AD1964" s="1" t="str">
        <f>formatRow(Tokens!BN$2:BR$2,Tokens!BN1964:BR1964,0,"marketplace")</f>
        <v>"marketplace":{"initial_price":"73,5",_x000D_
"reservation_price":"",_x000D_
"duration":"",_x000D_
"max_mint":1,_x000D_
"sell_date":"25/06/2022"}</v>
      </c>
      <c r="AE1964" s="1"/>
    </row>
    <row r="1965" spans="4:31" ht="14.25" customHeight="1" x14ac:dyDescent="0.3">
      <c r="D1965" s="1">
        <f>Tokens!B1965</f>
        <v>145</v>
      </c>
      <c r="E1965" s="17" t="str">
        <f>IF(Tokens!C1965="","",Tokens!C1965)</f>
        <v>#145 Billet Festival</v>
      </c>
      <c r="F1965" s="79">
        <v>44736.65115740741</v>
      </c>
      <c r="G1965" t="s">
        <v>3914</v>
      </c>
      <c r="H1965" s="80" t="s">
        <v>3915</v>
      </c>
      <c r="I1965" s="2" t="s">
        <v>3916</v>
      </c>
      <c r="J1965" s="2" t="s">
        <v>3917</v>
      </c>
      <c r="K1965" s="2" t="s">
        <v>3918</v>
      </c>
      <c r="M1965"/>
      <c r="N1965">
        <v>20.062497499999999</v>
      </c>
      <c r="O1965" s="15">
        <f t="shared" si="62"/>
        <v>-0.45439684199996427</v>
      </c>
      <c r="P1965" s="18" t="str">
        <f>IF(F1965="stop","",IF(F1965&lt;&gt;"",HYPERLINK(Settings!$B$5 &amp; "/manage/?network=" &amp; LOWER(B$8) &amp; "&amp;search=token&amp;account=" &amp; ToMint!$B$5 &amp; "&amp;view=" &amp; ToMint!J1965,"TokenSol"),""))</f>
        <v>TokenSol</v>
      </c>
      <c r="Q1965" s="2"/>
      <c r="R1965" s="2"/>
      <c r="S1965" s="11"/>
      <c r="T1965" s="78" t="str">
        <f>"owner=" &amp; Tokens!BS1965 &amp; "&amp;filename_for_metadata=" &amp; Tokens!BT1965 &amp; "&amp;offchaindata_platform=" &amp; $B$17 &amp; "&amp;keyfile=" &amp; $B$5 &amp;  "&amp;repository=" &amp; $B$18</f>
        <v>owner=BbDq7xeUzpj8bXfd9N7dh1tw43Ss7xbYpyjoNuwDSrzq&amp;filename_for_metadata=BILLETFestival_COR22F145&amp;offchaindata_platform=Github&amp;keyfile=Paul&amp;repository=CalviOnTheRocks2022</v>
      </c>
      <c r="U1965" s="78" t="str">
        <f t="shared" si="61"/>
        <v>{"name":"#145 Billet Festival",_x000D_
"symbol":"COR22F145",_x000D_
"description":"Billet Festival / Billet NFT Festival - 1 jour Calvi on the Rocks 2022",_x000D_
"seller_fee_basis_points":1000,_x000D_
"image":"https://bafybeigofvs6tizworwndgdl7nyzurq5mfuvymmw5nmfge5geoyjtesway.ipfs.nftstorage.link?image_145.webp",_x000D_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65" s="78" t="str">
        <f>formatRow(Tokens!C$2:I$2,Tokens!C1965:I1965)</f>
        <v>"name":"#145 Billet Festival",_x000D_
"symbol":"COR22F145",_x000D_
"description":"Billet Festival / Billet NFT Festival - 1 jour Calvi on the Rocks 2022",_x000D_
"seller_fee_basis_points":1000,_x000D_
"image":"https://bafybeigofvs6tizworwndgdl7nyzurq5mfuvymmw5nmfge5geoyjtesway.ipfs.nftstorage.link?image_145.webp",_x000D_
"Issuer":"NfluenT for Calvi On The rocks",_x000D_
"external_url":""</v>
      </c>
      <c r="W1965" s="78" t="str">
        <f>formatRow(Tokens!J$2:AV$2,Tokens!J1965:AV1965,2,"attributes")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65" s="78" t="str">
        <f>formatRow(Tokens!AX$2:BC$2,Tokens!AX1965:BC1965,2,"creators")</f>
        <v>"creators":[{"address":"ncreator",_x000D_
"share":10},{"address":"cotrcrea",_x000D_
"share":90},{"address":"nminer",_x000D_
"share":0}]</v>
      </c>
      <c r="Y1965" s="78" t="str">
        <f>formatRow(Tokens!BD$2:BI$2,Tokens!BD1965:BI1965,2,"files")</f>
        <v>"files":[]</v>
      </c>
      <c r="Z1965" s="78"/>
      <c r="AA1965" s="78"/>
      <c r="AB1965" s="78"/>
      <c r="AC1965" s="78" t="str">
        <f>formatRow(Tokens!BJ$2:BK$2,Tokens!BJ1965:BK1965,0,"collection")</f>
        <v>"collection":{"name":"BILLET Festival",_x000D_
"family":"Calvi On The Rocks"}</v>
      </c>
      <c r="AD1965" s="1" t="str">
        <f>formatRow(Tokens!BN$2:BR$2,Tokens!BN1965:BR1965,0,"marketplace")</f>
        <v>"marketplace":{"initial_price":"73,5",_x000D_
"reservation_price":"",_x000D_
"duration":"",_x000D_
"max_mint":1,_x000D_
"sell_date":"25/06/2022"}</v>
      </c>
      <c r="AE1965" s="1"/>
    </row>
    <row r="1966" spans="4:31" ht="14.25" customHeight="1" x14ac:dyDescent="0.3">
      <c r="D1966" s="1">
        <f>Tokens!B1966</f>
        <v>146</v>
      </c>
      <c r="E1966" s="17" t="str">
        <f>IF(Tokens!C1966="","",Tokens!C1966)</f>
        <v>#146 Billet Festival</v>
      </c>
      <c r="F1966" s="79">
        <v>44736.651412037034</v>
      </c>
      <c r="G1966" t="s">
        <v>3919</v>
      </c>
      <c r="H1966" s="80" t="s">
        <v>3920</v>
      </c>
      <c r="I1966" s="2" t="s">
        <v>3921</v>
      </c>
      <c r="J1966" s="2" t="s">
        <v>3922</v>
      </c>
      <c r="K1966" s="2" t="s">
        <v>3923</v>
      </c>
      <c r="M1966"/>
      <c r="N1966">
        <v>20.0505113</v>
      </c>
      <c r="O1966" s="15">
        <f t="shared" si="62"/>
        <v>-0.45439684199996427</v>
      </c>
      <c r="P1966" s="18" t="str">
        <f>IF(F1966="stop","",IF(F1966&lt;&gt;"",HYPERLINK(Settings!$B$5 &amp; "/manage/?network=" &amp; LOWER(B$8) &amp; "&amp;search=token&amp;account=" &amp; ToMint!$B$5 &amp; "&amp;view=" &amp; ToMint!J1966,"TokenSol"),""))</f>
        <v>TokenSol</v>
      </c>
      <c r="Q1966" s="2"/>
      <c r="R1966" s="2"/>
      <c r="S1966" s="11"/>
      <c r="T1966" s="78" t="str">
        <f>"owner=" &amp; Tokens!BS1966 &amp; "&amp;filename_for_metadata=" &amp; Tokens!BT1966 &amp; "&amp;offchaindata_platform=" &amp; $B$17 &amp; "&amp;keyfile=" &amp; $B$5 &amp;  "&amp;repository=" &amp; $B$18</f>
        <v>owner=BbDq7xeUzpj8bXfd9N7dh1tw43Ss7xbYpyjoNuwDSrzq&amp;filename_for_metadata=BILLETFestival_COR22F146&amp;offchaindata_platform=Github&amp;keyfile=Paul&amp;repository=CalviOnTheRocks2022</v>
      </c>
      <c r="U1966" s="78" t="str">
        <f t="shared" si="61"/>
        <v>{"name":"#146 Billet Festival",_x000D_
"symbol":"COR22F146",_x000D_
"description":"Billet Festival / Billet NFT Festival - 1 jour Calvi on the Rocks 2022",_x000D_
"seller_fee_basis_points":1000,_x000D_
"image":"https://bafybeidyx25erosekflf6v4y6dhsyeyxohiu5helvcsgrkbcnbd6vv5b5y.ipfs.nftstorage.link?image_146.webp",_x000D_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66" s="78" t="str">
        <f>formatRow(Tokens!C$2:I$2,Tokens!C1966:I1966)</f>
        <v>"name":"#146 Billet Festival",_x000D_
"symbol":"COR22F146",_x000D_
"description":"Billet Festival / Billet NFT Festival - 1 jour Calvi on the Rocks 2022",_x000D_
"seller_fee_basis_points":1000,_x000D_
"image":"https://bafybeidyx25erosekflf6v4y6dhsyeyxohiu5helvcsgrkbcnbd6vv5b5y.ipfs.nftstorage.link?image_146.webp",_x000D_
"Issuer":"NfluenT for Calvi On The rocks",_x000D_
"external_url":""</v>
      </c>
      <c r="W1966" s="78" t="str">
        <f>formatRow(Tokens!J$2:AV$2,Tokens!J1966:AV1966,2,"attributes")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66" s="78" t="str">
        <f>formatRow(Tokens!AX$2:BC$2,Tokens!AX1966:BC1966,2,"creators")</f>
        <v>"creators":[{"address":"ncreator",_x000D_
"share":10},{"address":"cotrcrea",_x000D_
"share":90},{"address":"nminer",_x000D_
"share":0}]</v>
      </c>
      <c r="Y1966" s="78" t="str">
        <f>formatRow(Tokens!BD$2:BI$2,Tokens!BD1966:BI1966,2,"files")</f>
        <v>"files":[]</v>
      </c>
      <c r="Z1966" s="78"/>
      <c r="AA1966" s="78"/>
      <c r="AB1966" s="78"/>
      <c r="AC1966" s="78" t="str">
        <f>formatRow(Tokens!BJ$2:BK$2,Tokens!BJ1966:BK1966,0,"collection")</f>
        <v>"collection":{"name":"BILLET Festival",_x000D_
"family":"Calvi On The Rocks"}</v>
      </c>
      <c r="AD1966" s="1" t="str">
        <f>formatRow(Tokens!BN$2:BR$2,Tokens!BN1966:BR1966,0,"marketplace")</f>
        <v>"marketplace":{"initial_price":"73,5",_x000D_
"reservation_price":"",_x000D_
"duration":"",_x000D_
"max_mint":1,_x000D_
"sell_date":"25/06/2022"}</v>
      </c>
      <c r="AE1966" s="1"/>
    </row>
    <row r="1967" spans="4:31" ht="14.25" customHeight="1" x14ac:dyDescent="0.3">
      <c r="D1967" s="1">
        <f>Tokens!B1967</f>
        <v>147</v>
      </c>
      <c r="E1967" s="17" t="str">
        <f>IF(Tokens!C1967="","",Tokens!C1967)</f>
        <v>#147 Billet Festival</v>
      </c>
      <c r="F1967" s="79">
        <v>44736.651701388888</v>
      </c>
      <c r="G1967" t="s">
        <v>3924</v>
      </c>
      <c r="H1967" s="80" t="s">
        <v>3925</v>
      </c>
      <c r="I1967" s="2" t="s">
        <v>3926</v>
      </c>
      <c r="J1967" s="2" t="s">
        <v>3927</v>
      </c>
      <c r="K1967" s="2" t="s">
        <v>3928</v>
      </c>
      <c r="M1967"/>
      <c r="N1967">
        <v>20.038525100000001</v>
      </c>
      <c r="O1967" s="15">
        <f t="shared" si="62"/>
        <v>-0.45439684199996427</v>
      </c>
      <c r="P1967" s="18" t="str">
        <f>IF(F1967="stop","",IF(F1967&lt;&gt;"",HYPERLINK(Settings!$B$5 &amp; "/manage/?network=" &amp; LOWER(B$8) &amp; "&amp;search=token&amp;account=" &amp; ToMint!$B$5 &amp; "&amp;view=" &amp; ToMint!J1967,"TokenSol"),""))</f>
        <v>TokenSol</v>
      </c>
      <c r="Q1967" s="2"/>
      <c r="R1967" s="2"/>
      <c r="S1967" s="11"/>
      <c r="T1967" s="78" t="str">
        <f>"owner=" &amp; Tokens!BS1967 &amp; "&amp;filename_for_metadata=" &amp; Tokens!BT1967 &amp; "&amp;offchaindata_platform=" &amp; $B$17 &amp; "&amp;keyfile=" &amp; $B$5 &amp;  "&amp;repository=" &amp; $B$18</f>
        <v>owner=BbDq7xeUzpj8bXfd9N7dh1tw43Ss7xbYpyjoNuwDSrzq&amp;filename_for_metadata=BILLETFestival_COR22F147&amp;offchaindata_platform=Github&amp;keyfile=Paul&amp;repository=CalviOnTheRocks2022</v>
      </c>
      <c r="U1967" s="78" t="str">
        <f t="shared" si="61"/>
        <v>{"name":"#147 Billet Festival",_x000D_
"symbol":"COR22F147",_x000D_
"description":"Billet Festival / Billet NFT Festival - 1 jour Calvi on the Rocks 2022",_x000D_
"seller_fee_basis_points":1000,_x000D_
"image":"https://bafybeihasfqf3zmjzzobaztb3tpqznxd5uniqtvklhkw4y5zzb5jgzblaa.ipfs.nftstorage.link?image_147.webp",_x000D_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67" s="78" t="str">
        <f>formatRow(Tokens!C$2:I$2,Tokens!C1967:I1967)</f>
        <v>"name":"#147 Billet Festival",_x000D_
"symbol":"COR22F147",_x000D_
"description":"Billet Festival / Billet NFT Festival - 1 jour Calvi on the Rocks 2022",_x000D_
"seller_fee_basis_points":1000,_x000D_
"image":"https://bafybeihasfqf3zmjzzobaztb3tpqznxd5uniqtvklhkw4y5zzb5jgzblaa.ipfs.nftstorage.link?image_147.webp",_x000D_
"Issuer":"NfluenT for Calvi On The rocks",_x000D_
"external_url":""</v>
      </c>
      <c r="W1967" s="78" t="str">
        <f>formatRow(Tokens!J$2:AV$2,Tokens!J1967:AV1967,2,"attributes")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67" s="78" t="str">
        <f>formatRow(Tokens!AX$2:BC$2,Tokens!AX1967:BC1967,2,"creators")</f>
        <v>"creators":[{"address":"ncreator",_x000D_
"share":10},{"address":"cotrcrea",_x000D_
"share":90},{"address":"nminer",_x000D_
"share":0}]</v>
      </c>
      <c r="Y1967" s="78" t="str">
        <f>formatRow(Tokens!BD$2:BI$2,Tokens!BD1967:BI1967,2,"files")</f>
        <v>"files":[]</v>
      </c>
      <c r="Z1967" s="78"/>
      <c r="AA1967" s="78"/>
      <c r="AB1967" s="78"/>
      <c r="AC1967" s="78" t="str">
        <f>formatRow(Tokens!BJ$2:BK$2,Tokens!BJ1967:BK1967,0,"collection")</f>
        <v>"collection":{"name":"BILLET Festival",_x000D_
"family":"Calvi On The Rocks"}</v>
      </c>
      <c r="AD1967" s="1" t="str">
        <f>formatRow(Tokens!BN$2:BR$2,Tokens!BN1967:BR1967,0,"marketplace")</f>
        <v>"marketplace":{"initial_price":"73,5",_x000D_
"reservation_price":"",_x000D_
"duration":"",_x000D_
"max_mint":1,_x000D_
"sell_date":"25/06/2022"}</v>
      </c>
      <c r="AE1967" s="1"/>
    </row>
    <row r="1968" spans="4:31" ht="14.25" customHeight="1" x14ac:dyDescent="0.3">
      <c r="D1968" s="1">
        <f>Tokens!B1968</f>
        <v>148</v>
      </c>
      <c r="E1968" s="17" t="str">
        <f>IF(Tokens!C1968="","",Tokens!C1968)</f>
        <v>#148 Billet Festival</v>
      </c>
      <c r="F1968" s="79">
        <v>44736.651956018519</v>
      </c>
      <c r="G1968" t="s">
        <v>3929</v>
      </c>
      <c r="H1968" s="80" t="s">
        <v>3930</v>
      </c>
      <c r="I1968" s="2" t="s">
        <v>3931</v>
      </c>
      <c r="J1968" s="2" t="s">
        <v>3932</v>
      </c>
      <c r="K1968" s="2" t="s">
        <v>3933</v>
      </c>
      <c r="M1968"/>
      <c r="N1968">
        <v>20.026538899999998</v>
      </c>
      <c r="O1968" s="15">
        <f t="shared" si="62"/>
        <v>-0.45439684200009894</v>
      </c>
      <c r="P1968" s="18" t="str">
        <f>IF(F1968="stop","",IF(F1968&lt;&gt;"",HYPERLINK(Settings!$B$5 &amp; "/manage/?network=" &amp; LOWER(B$8) &amp; "&amp;search=token&amp;account=" &amp; ToMint!$B$5 &amp; "&amp;view=" &amp; ToMint!J1968,"TokenSol"),""))</f>
        <v>TokenSol</v>
      </c>
      <c r="Q1968" s="2"/>
      <c r="R1968" s="2"/>
      <c r="S1968" s="11"/>
      <c r="T1968" s="78" t="str">
        <f>"owner=" &amp; Tokens!BS1968 &amp; "&amp;filename_for_metadata=" &amp; Tokens!BT1968 &amp; "&amp;offchaindata_platform=" &amp; $B$17 &amp; "&amp;keyfile=" &amp; $B$5 &amp;  "&amp;repository=" &amp; $B$18</f>
        <v>owner=BbDq7xeUzpj8bXfd9N7dh1tw43Ss7xbYpyjoNuwDSrzq&amp;filename_for_metadata=BILLETFestival_COR22F148&amp;offchaindata_platform=Github&amp;keyfile=Paul&amp;repository=CalviOnTheRocks2022</v>
      </c>
      <c r="U1968" s="78" t="str">
        <f t="shared" si="61"/>
        <v>{"name":"#148 Billet Festival",_x000D_
"symbol":"COR22F148",_x000D_
"description":"Billet Festival / Billet NFT Festival - 1 jour Calvi on the Rocks 2022",_x000D_
"seller_fee_basis_points":1000,_x000D_
"image":"https://bafybeicrs6ls6ita6usbpnlgp2xabcvwkaanwkxofi72odi2kddhcotwpm.ipfs.nftstorage.link?image_148.webp",_x000D_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68" s="78" t="str">
        <f>formatRow(Tokens!C$2:I$2,Tokens!C1968:I1968)</f>
        <v>"name":"#148 Billet Festival",_x000D_
"symbol":"COR22F148",_x000D_
"description":"Billet Festival / Billet NFT Festival - 1 jour Calvi on the Rocks 2022",_x000D_
"seller_fee_basis_points":1000,_x000D_
"image":"https://bafybeicrs6ls6ita6usbpnlgp2xabcvwkaanwkxofi72odi2kddhcotwpm.ipfs.nftstorage.link?image_148.webp",_x000D_
"Issuer":"NfluenT for Calvi On The rocks",_x000D_
"external_url":""</v>
      </c>
      <c r="W1968" s="78" t="str">
        <f>formatRow(Tokens!J$2:AV$2,Tokens!J1968:AV1968,2,"attributes")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68" s="78" t="str">
        <f>formatRow(Tokens!AX$2:BC$2,Tokens!AX1968:BC1968,2,"creators")</f>
        <v>"creators":[{"address":"ncreator",_x000D_
"share":10},{"address":"cotrcrea",_x000D_
"share":90},{"address":"nminer",_x000D_
"share":0}]</v>
      </c>
      <c r="Y1968" s="78" t="str">
        <f>formatRow(Tokens!BD$2:BI$2,Tokens!BD1968:BI1968,2,"files")</f>
        <v>"files":[]</v>
      </c>
      <c r="Z1968" s="78"/>
      <c r="AA1968" s="78"/>
      <c r="AB1968" s="78"/>
      <c r="AC1968" s="78" t="str">
        <f>formatRow(Tokens!BJ$2:BK$2,Tokens!BJ1968:BK1968,0,"collection")</f>
        <v>"collection":{"name":"BILLET Festival",_x000D_
"family":"Calvi On The Rocks"}</v>
      </c>
      <c r="AD1968" s="1" t="str">
        <f>formatRow(Tokens!BN$2:BR$2,Tokens!BN1968:BR1968,0,"marketplace")</f>
        <v>"marketplace":{"initial_price":"73,5",_x000D_
"reservation_price":"",_x000D_
"duration":"",_x000D_
"max_mint":1,_x000D_
"sell_date":"25/06/2022"}</v>
      </c>
      <c r="AE1968" s="1"/>
    </row>
    <row r="1969" spans="4:31" ht="14.25" customHeight="1" x14ac:dyDescent="0.3">
      <c r="D1969" s="1">
        <f>Tokens!B1969</f>
        <v>149</v>
      </c>
      <c r="E1969" s="17" t="str">
        <f>IF(Tokens!C1969="","",Tokens!C1969)</f>
        <v>#149 Billet Festival</v>
      </c>
      <c r="F1969" s="79">
        <v>44736.652268518519</v>
      </c>
      <c r="G1969" t="s">
        <v>3934</v>
      </c>
      <c r="H1969" s="80" t="s">
        <v>3935</v>
      </c>
      <c r="I1969" s="2" t="s">
        <v>3936</v>
      </c>
      <c r="J1969" s="2" t="s">
        <v>3937</v>
      </c>
      <c r="K1969" s="2" t="s">
        <v>3938</v>
      </c>
      <c r="M1969"/>
      <c r="N1969">
        <v>20.014552699999999</v>
      </c>
      <c r="O1969" s="15">
        <f t="shared" si="62"/>
        <v>-0.45439684199996427</v>
      </c>
      <c r="P1969" s="18" t="str">
        <f>IF(F1969="stop","",IF(F1969&lt;&gt;"",HYPERLINK(Settings!$B$5 &amp; "/manage/?network=" &amp; LOWER(B$8) &amp; "&amp;search=token&amp;account=" &amp; ToMint!$B$5 &amp; "&amp;view=" &amp; ToMint!J1969,"TokenSol"),""))</f>
        <v>TokenSol</v>
      </c>
      <c r="Q1969" s="2"/>
      <c r="R1969" s="2"/>
      <c r="S1969" s="11"/>
      <c r="T1969" s="78" t="str">
        <f>"owner=" &amp; Tokens!BS1969 &amp; "&amp;filename_for_metadata=" &amp; Tokens!BT1969 &amp; "&amp;offchaindata_platform=" &amp; $B$17 &amp; "&amp;keyfile=" &amp; $B$5 &amp;  "&amp;repository=" &amp; $B$18</f>
        <v>owner=BbDq7xeUzpj8bXfd9N7dh1tw43Ss7xbYpyjoNuwDSrzq&amp;filename_for_metadata=BILLETFestival_COR22F149&amp;offchaindata_platform=Github&amp;keyfile=Paul&amp;repository=CalviOnTheRocks2022</v>
      </c>
      <c r="U1969" s="78" t="str">
        <f t="shared" si="61"/>
        <v>{"name":"#149 Billet Festival",_x000D_
"symbol":"COR22F149",_x000D_
"description":"Billet Festival / Billet NFT Festival - 1 jour Calvi on the Rocks 2022",_x000D_
"seller_fee_basis_points":1000,_x000D_
"image":"https://bafybeiczambgyif3bxkevzbhmy4qz2vj3pdhhum4nw5kgvx2irdn63tfei.ipfs.nftstorage.link?image_149.webp",_x000D_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69" s="78" t="str">
        <f>formatRow(Tokens!C$2:I$2,Tokens!C1969:I1969)</f>
        <v>"name":"#149 Billet Festival",_x000D_
"symbol":"COR22F149",_x000D_
"description":"Billet Festival / Billet NFT Festival - 1 jour Calvi on the Rocks 2022",_x000D_
"seller_fee_basis_points":1000,_x000D_
"image":"https://bafybeiczambgyif3bxkevzbhmy4qz2vj3pdhhum4nw5kgvx2irdn63tfei.ipfs.nftstorage.link?image_149.webp",_x000D_
"Issuer":"NfluenT for Calvi On The rocks",_x000D_
"external_url":""</v>
      </c>
      <c r="W1969" s="78" t="str">
        <f>formatRow(Tokens!J$2:AV$2,Tokens!J1969:AV1969,2,"attributes")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69" s="78" t="str">
        <f>formatRow(Tokens!AX$2:BC$2,Tokens!AX1969:BC1969,2,"creators")</f>
        <v>"creators":[{"address":"ncreator",_x000D_
"share":10},{"address":"cotrcrea",_x000D_
"share":90},{"address":"nminer",_x000D_
"share":0}]</v>
      </c>
      <c r="Y1969" s="78" t="str">
        <f>formatRow(Tokens!BD$2:BI$2,Tokens!BD1969:BI1969,2,"files")</f>
        <v>"files":[]</v>
      </c>
      <c r="Z1969" s="78"/>
      <c r="AA1969" s="78"/>
      <c r="AB1969" s="78"/>
      <c r="AC1969" s="78" t="str">
        <f>formatRow(Tokens!BJ$2:BK$2,Tokens!BJ1969:BK1969,0,"collection")</f>
        <v>"collection":{"name":"BILLET Festival",_x000D_
"family":"Calvi On The Rocks"}</v>
      </c>
      <c r="AD1969" s="1" t="str">
        <f>formatRow(Tokens!BN$2:BR$2,Tokens!BN1969:BR1969,0,"marketplace")</f>
        <v>"marketplace":{"initial_price":"73,5",_x000D_
"reservation_price":"",_x000D_
"duration":"",_x000D_
"max_mint":1,_x000D_
"sell_date":"25/06/2022"}</v>
      </c>
      <c r="AE1969" s="1"/>
    </row>
    <row r="1970" spans="4:31" ht="14.25" customHeight="1" x14ac:dyDescent="0.3">
      <c r="D1970" s="1">
        <f>Tokens!B1970</f>
        <v>150</v>
      </c>
      <c r="E1970" s="17" t="str">
        <f>IF(Tokens!C1970="","",Tokens!C1970)</f>
        <v>#150 Billet Festival</v>
      </c>
      <c r="F1970" s="79">
        <v>44736.65253472222</v>
      </c>
      <c r="G1970" t="s">
        <v>3939</v>
      </c>
      <c r="H1970" s="80" t="s">
        <v>3940</v>
      </c>
      <c r="I1970" s="2" t="s">
        <v>3941</v>
      </c>
      <c r="J1970" s="2" t="s">
        <v>3942</v>
      </c>
      <c r="K1970" s="2" t="s">
        <v>3943</v>
      </c>
      <c r="M1970"/>
      <c r="N1970">
        <v>20.0025665</v>
      </c>
      <c r="O1970" s="15">
        <f t="shared" si="62"/>
        <v>-0.45439684199996427</v>
      </c>
      <c r="P1970" s="18" t="str">
        <f>IF(F1970="stop","",IF(F1970&lt;&gt;"",HYPERLINK(Settings!$B$5 &amp; "/manage/?network=" &amp; LOWER(B$8) &amp; "&amp;search=token&amp;account=" &amp; ToMint!$B$5 &amp; "&amp;view=" &amp; ToMint!J1970,"TokenSol"),""))</f>
        <v>TokenSol</v>
      </c>
      <c r="Q1970" s="2"/>
      <c r="R1970" s="2"/>
      <c r="S1970" s="11"/>
      <c r="T1970" s="78" t="str">
        <f>"owner=" &amp; Tokens!BS1970 &amp; "&amp;filename_for_metadata=" &amp; Tokens!BT1970 &amp; "&amp;offchaindata_platform=" &amp; $B$17 &amp; "&amp;keyfile=" &amp; $B$5 &amp;  "&amp;repository=" &amp; $B$18</f>
        <v>owner=BbDq7xeUzpj8bXfd9N7dh1tw43Ss7xbYpyjoNuwDSrzq&amp;filename_for_metadata=BILLETFestival_COR22F150&amp;offchaindata_platform=Github&amp;keyfile=Paul&amp;repository=CalviOnTheRocks2022</v>
      </c>
      <c r="U1970" s="78" t="str">
        <f t="shared" si="61"/>
        <v>{"name":"#150 Billet Festival",_x000D_
"symbol":"COR22F150",_x000D_
"description":"Billet Festival / Billet NFT Festival - 1 jour Calvi on the Rocks 2022",_x000D_
"seller_fee_basis_points":1000,_x000D_
"image":"https://bafybeic3y5qjonsw3zf46bgq2u7tzhoa63lwegiardkr6yjzgbzy5odqsq.ipfs.nftstorage.link?image_150.webp",_x000D_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70" s="78" t="str">
        <f>formatRow(Tokens!C$2:I$2,Tokens!C1970:I1970)</f>
        <v>"name":"#150 Billet Festival",_x000D_
"symbol":"COR22F150",_x000D_
"description":"Billet Festival / Billet NFT Festival - 1 jour Calvi on the Rocks 2022",_x000D_
"seller_fee_basis_points":1000,_x000D_
"image":"https://bafybeic3y5qjonsw3zf46bgq2u7tzhoa63lwegiardkr6yjzgbzy5odqsq.ipfs.nftstorage.link?image_150.webp",_x000D_
"Issuer":"NfluenT for Calvi On The rocks",_x000D_
"external_url":""</v>
      </c>
      <c r="W1970" s="78" t="str">
        <f>formatRow(Tokens!J$2:AV$2,Tokens!J1970:AV1970,2,"attributes")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70" s="78" t="str">
        <f>formatRow(Tokens!AX$2:BC$2,Tokens!AX1970:BC1970,2,"creators")</f>
        <v>"creators":[{"address":"ncreator",_x000D_
"share":10},{"address":"cotrcrea",_x000D_
"share":90},{"address":"nminer",_x000D_
"share":0}]</v>
      </c>
      <c r="Y1970" s="78" t="str">
        <f>formatRow(Tokens!BD$2:BI$2,Tokens!BD1970:BI1970,2,"files")</f>
        <v>"files":[]</v>
      </c>
      <c r="Z1970" s="78"/>
      <c r="AA1970" s="78"/>
      <c r="AB1970" s="78"/>
      <c r="AC1970" s="78" t="str">
        <f>formatRow(Tokens!BJ$2:BK$2,Tokens!BJ1970:BK1970,0,"collection")</f>
        <v>"collection":{"name":"BILLET Festival",_x000D_
"family":"Calvi On The Rocks"}</v>
      </c>
      <c r="AD1970" s="1" t="str">
        <f>formatRow(Tokens!BN$2:BR$2,Tokens!BN1970:BR1970,0,"marketplace")</f>
        <v>"marketplace":{"initial_price":"73,5",_x000D_
"reservation_price":"",_x000D_
"duration":"",_x000D_
"max_mint":1,_x000D_
"sell_date":"25/06/2022"}</v>
      </c>
      <c r="AE1970" s="1"/>
    </row>
    <row r="1971" spans="4:31" ht="14.25" customHeight="1" x14ac:dyDescent="0.3">
      <c r="D1971" s="1">
        <f>Tokens!B1971</f>
        <v>151</v>
      </c>
      <c r="E1971" s="17" t="str">
        <f>IF(Tokens!C1971="","",Tokens!C1971)</f>
        <v>#151 Billet Festival</v>
      </c>
      <c r="F1971" s="79">
        <v>44736.652789351851</v>
      </c>
      <c r="G1971" t="s">
        <v>3944</v>
      </c>
      <c r="H1971" s="80" t="s">
        <v>3945</v>
      </c>
      <c r="I1971" s="2" t="s">
        <v>3946</v>
      </c>
      <c r="J1971" s="2" t="s">
        <v>3947</v>
      </c>
      <c r="K1971" s="2" t="s">
        <v>3948</v>
      </c>
      <c r="M1971"/>
      <c r="N1971">
        <v>19.990580300000001</v>
      </c>
      <c r="O1971" s="15">
        <f t="shared" si="62"/>
        <v>-0.45439684199996427</v>
      </c>
      <c r="P1971" s="18" t="str">
        <f>IF(F1971="stop","",IF(F1971&lt;&gt;"",HYPERLINK(Settings!$B$5 &amp; "/manage/?network=" &amp; LOWER(B$8) &amp; "&amp;search=token&amp;account=" &amp; ToMint!$B$5 &amp; "&amp;view=" &amp; ToMint!J1971,"TokenSol"),""))</f>
        <v>TokenSol</v>
      </c>
      <c r="Q1971" s="2"/>
      <c r="R1971" s="2"/>
      <c r="S1971" s="11"/>
      <c r="T1971" s="78" t="str">
        <f>"owner=" &amp; Tokens!BS1971 &amp; "&amp;filename_for_metadata=" &amp; Tokens!BT1971 &amp; "&amp;offchaindata_platform=" &amp; $B$17 &amp; "&amp;keyfile=" &amp; $B$5 &amp;  "&amp;repository=" &amp; $B$18</f>
        <v>owner=BbDq7xeUzpj8bXfd9N7dh1tw43Ss7xbYpyjoNuwDSrzq&amp;filename_for_metadata=BILLETFestival_COR22F151&amp;offchaindata_platform=Github&amp;keyfile=Paul&amp;repository=CalviOnTheRocks2022</v>
      </c>
      <c r="U1971" s="78" t="str">
        <f t="shared" si="61"/>
        <v>{"name":"#151 Billet Festival",_x000D_
"symbol":"COR22F151",_x000D_
"description":"Billet Festival / Billet NFT Festival - 1 jour Calvi on the Rocks 2022",_x000D_
"seller_fee_basis_points":1000,_x000D_
"image":"https://bafybeie7ds56opew7eecg4doalmy3qfetxvar53jtjmcoorxnnutckqtfy.ipfs.nftstorage.link?image_151.webp",_x000D_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71" s="78" t="str">
        <f>formatRow(Tokens!C$2:I$2,Tokens!C1971:I1971)</f>
        <v>"name":"#151 Billet Festival",_x000D_
"symbol":"COR22F151",_x000D_
"description":"Billet Festival / Billet NFT Festival - 1 jour Calvi on the Rocks 2022",_x000D_
"seller_fee_basis_points":1000,_x000D_
"image":"https://bafybeie7ds56opew7eecg4doalmy3qfetxvar53jtjmcoorxnnutckqtfy.ipfs.nftstorage.link?image_151.webp",_x000D_
"Issuer":"NfluenT for Calvi On The rocks",_x000D_
"external_url":""</v>
      </c>
      <c r="W1971" s="78" t="str">
        <f>formatRow(Tokens!J$2:AV$2,Tokens!J1971:AV1971,2,"attributes")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71" s="78" t="str">
        <f>formatRow(Tokens!AX$2:BC$2,Tokens!AX1971:BC1971,2,"creators")</f>
        <v>"creators":[{"address":"ncreator",_x000D_
"share":10},{"address":"cotrcrea",_x000D_
"share":90},{"address":"nminer",_x000D_
"share":0}]</v>
      </c>
      <c r="Y1971" s="78" t="str">
        <f>formatRow(Tokens!BD$2:BI$2,Tokens!BD1971:BI1971,2,"files")</f>
        <v>"files":[]</v>
      </c>
      <c r="Z1971" s="78"/>
      <c r="AA1971" s="78"/>
      <c r="AB1971" s="78"/>
      <c r="AC1971" s="78" t="str">
        <f>formatRow(Tokens!BJ$2:BK$2,Tokens!BJ1971:BK1971,0,"collection")</f>
        <v>"collection":{"name":"BILLET Festival",_x000D_
"family":"Calvi On The Rocks"}</v>
      </c>
      <c r="AD1971" s="1" t="str">
        <f>formatRow(Tokens!BN$2:BR$2,Tokens!BN1971:BR1971,0,"marketplace")</f>
        <v>"marketplace":{"initial_price":"73,5",_x000D_
"reservation_price":"",_x000D_
"duration":"",_x000D_
"max_mint":1,_x000D_
"sell_date":"25/06/2022"}</v>
      </c>
      <c r="AE1971" s="1"/>
    </row>
    <row r="1972" spans="4:31" ht="14.25" customHeight="1" x14ac:dyDescent="0.3">
      <c r="D1972" s="1">
        <f>Tokens!B1972</f>
        <v>152</v>
      </c>
      <c r="E1972" s="17" t="str">
        <f>IF(Tokens!C1972="","",Tokens!C1972)</f>
        <v>#152 Billet Festival</v>
      </c>
      <c r="F1972" s="79">
        <v>44736.653252314813</v>
      </c>
      <c r="G1972" t="s">
        <v>3949</v>
      </c>
      <c r="H1972" s="80" t="s">
        <v>3950</v>
      </c>
      <c r="I1972" s="2" t="s">
        <v>3951</v>
      </c>
      <c r="J1972" s="2" t="s">
        <v>3952</v>
      </c>
      <c r="K1972" s="2" t="s">
        <v>3953</v>
      </c>
      <c r="M1972"/>
      <c r="N1972">
        <v>19.978594099999999</v>
      </c>
      <c r="O1972" s="15">
        <f t="shared" si="62"/>
        <v>-0.45439684200009894</v>
      </c>
      <c r="P1972" s="18" t="str">
        <f>IF(F1972="stop","",IF(F1972&lt;&gt;"",HYPERLINK(Settings!$B$5 &amp; "/manage/?network=" &amp; LOWER(B$8) &amp; "&amp;search=token&amp;account=" &amp; ToMint!$B$5 &amp; "&amp;view=" &amp; ToMint!J1972,"TokenSol"),""))</f>
        <v>TokenSol</v>
      </c>
      <c r="Q1972" s="2"/>
      <c r="R1972" s="2"/>
      <c r="S1972" s="11"/>
      <c r="T1972" s="78" t="str">
        <f>"owner=" &amp; Tokens!BS1972 &amp; "&amp;filename_for_metadata=" &amp; Tokens!BT1972 &amp; "&amp;offchaindata_platform=" &amp; $B$17 &amp; "&amp;keyfile=" &amp; $B$5 &amp;  "&amp;repository=" &amp; $B$18</f>
        <v>owner=BbDq7xeUzpj8bXfd9N7dh1tw43Ss7xbYpyjoNuwDSrzq&amp;filename_for_metadata=BILLETFestival_COR22F152&amp;offchaindata_platform=Github&amp;keyfile=Paul&amp;repository=CalviOnTheRocks2022</v>
      </c>
      <c r="U1972" s="78" t="str">
        <f t="shared" si="61"/>
        <v>{"name":"#152 Billet Festival",_x000D_
"symbol":"COR22F152",_x000D_
"description":"Billet Festival / Billet NFT Festival - 1 jour Calvi on the Rocks 2022",_x000D_
"seller_fee_basis_points":1000,_x000D_
"image":"https://bafybeie3lykp7gnnifvm3hpvikz42im7zmdtmifkqbkc3yxhy45pcczdom.ipfs.nftstorage.link?image_152.webp",_x000D_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72" s="78" t="str">
        <f>formatRow(Tokens!C$2:I$2,Tokens!C1972:I1972)</f>
        <v>"name":"#152 Billet Festival",_x000D_
"symbol":"COR22F152",_x000D_
"description":"Billet Festival / Billet NFT Festival - 1 jour Calvi on the Rocks 2022",_x000D_
"seller_fee_basis_points":1000,_x000D_
"image":"https://bafybeie3lykp7gnnifvm3hpvikz42im7zmdtmifkqbkc3yxhy45pcczdom.ipfs.nftstorage.link?image_152.webp",_x000D_
"Issuer":"NfluenT for Calvi On The rocks",_x000D_
"external_url":""</v>
      </c>
      <c r="W1972" s="78" t="str">
        <f>formatRow(Tokens!J$2:AV$2,Tokens!J1972:AV1972,2,"attributes")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72" s="78" t="str">
        <f>formatRow(Tokens!AX$2:BC$2,Tokens!AX1972:BC1972,2,"creators")</f>
        <v>"creators":[{"address":"ncreator",_x000D_
"share":10},{"address":"cotrcrea",_x000D_
"share":90},{"address":"nminer",_x000D_
"share":0}]</v>
      </c>
      <c r="Y1972" s="78" t="str">
        <f>formatRow(Tokens!BD$2:BI$2,Tokens!BD1972:BI1972,2,"files")</f>
        <v>"files":[]</v>
      </c>
      <c r="Z1972" s="78"/>
      <c r="AA1972" s="78"/>
      <c r="AB1972" s="78"/>
      <c r="AC1972" s="78" t="str">
        <f>formatRow(Tokens!BJ$2:BK$2,Tokens!BJ1972:BK1972,0,"collection")</f>
        <v>"collection":{"name":"BILLET Festival",_x000D_
"family":"Calvi On The Rocks"}</v>
      </c>
      <c r="AD1972" s="1" t="str">
        <f>formatRow(Tokens!BN$2:BR$2,Tokens!BN1972:BR1972,0,"marketplace")</f>
        <v>"marketplace":{"initial_price":"73,5",_x000D_
"reservation_price":"",_x000D_
"duration":"",_x000D_
"max_mint":1,_x000D_
"sell_date":"25/06/2022"}</v>
      </c>
      <c r="AE1972" s="1"/>
    </row>
    <row r="1973" spans="4:31" ht="14.25" customHeight="1" x14ac:dyDescent="0.3">
      <c r="D1973" s="1">
        <f>Tokens!B1973</f>
        <v>153</v>
      </c>
      <c r="E1973" s="17" t="str">
        <f>IF(Tokens!C1973="","",Tokens!C1973)</f>
        <v>#153 Billet Festival</v>
      </c>
      <c r="F1973" s="79">
        <v>44736.654016203705</v>
      </c>
      <c r="G1973" t="s">
        <v>3954</v>
      </c>
      <c r="H1973" s="80" t="s">
        <v>3955</v>
      </c>
      <c r="I1973" s="2" t="s">
        <v>3956</v>
      </c>
      <c r="J1973" s="2" t="s">
        <v>3957</v>
      </c>
      <c r="K1973" s="2" t="s">
        <v>3958</v>
      </c>
      <c r="M1973"/>
      <c r="N1973">
        <v>19.9666079</v>
      </c>
      <c r="O1973" s="15">
        <f t="shared" si="62"/>
        <v>-0.45439684199996427</v>
      </c>
      <c r="P1973" s="18" t="str">
        <f>IF(F1973="stop","",IF(F1973&lt;&gt;"",HYPERLINK(Settings!$B$5 &amp; "/manage/?network=" &amp; LOWER(B$8) &amp; "&amp;search=token&amp;account=" &amp; ToMint!$B$5 &amp; "&amp;view=" &amp; ToMint!J1973,"TokenSol"),""))</f>
        <v>TokenSol</v>
      </c>
      <c r="Q1973" s="2"/>
      <c r="R1973" s="2"/>
      <c r="S1973" s="11"/>
      <c r="T1973" s="78" t="str">
        <f>"owner=" &amp; Tokens!BS1973 &amp; "&amp;filename_for_metadata=" &amp; Tokens!BT1973 &amp; "&amp;offchaindata_platform=" &amp; $B$17 &amp; "&amp;keyfile=" &amp; $B$5 &amp;  "&amp;repository=" &amp; $B$18</f>
        <v>owner=BbDq7xeUzpj8bXfd9N7dh1tw43Ss7xbYpyjoNuwDSrzq&amp;filename_for_metadata=BILLETFestival_COR22F153&amp;offchaindata_platform=Github&amp;keyfile=Paul&amp;repository=CalviOnTheRocks2022</v>
      </c>
      <c r="U1973" s="78" t="str">
        <f t="shared" si="61"/>
        <v>{"name":"#153 Billet Festival",_x000D_
"symbol":"COR22F153",_x000D_
"description":"Billet Festival / Billet NFT Festival - 1 jour Calvi on the Rocks 2022",_x000D_
"seller_fee_basis_points":1000,_x000D_
"image":"https://bafybeiguy6so4apy7jadjpjm3woc266uwl4bx5jmydhjmnbfd2wmwz4ery.ipfs.nftstorage.link?image_153.webp",_x000D_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73" s="78" t="str">
        <f>formatRow(Tokens!C$2:I$2,Tokens!C1973:I1973)</f>
        <v>"name":"#153 Billet Festival",_x000D_
"symbol":"COR22F153",_x000D_
"description":"Billet Festival / Billet NFT Festival - 1 jour Calvi on the Rocks 2022",_x000D_
"seller_fee_basis_points":1000,_x000D_
"image":"https://bafybeiguy6so4apy7jadjpjm3woc266uwl4bx5jmydhjmnbfd2wmwz4ery.ipfs.nftstorage.link?image_153.webp",_x000D_
"Issuer":"NfluenT for Calvi On The rocks",_x000D_
"external_url":""</v>
      </c>
      <c r="W1973" s="78" t="str">
        <f>formatRow(Tokens!J$2:AV$2,Tokens!J1973:AV1973,2,"attributes")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73" s="78" t="str">
        <f>formatRow(Tokens!AX$2:BC$2,Tokens!AX1973:BC1973,2,"creators")</f>
        <v>"creators":[{"address":"ncreator",_x000D_
"share":10},{"address":"cotrcrea",_x000D_
"share":90},{"address":"nminer",_x000D_
"share":0}]</v>
      </c>
      <c r="Y1973" s="78" t="str">
        <f>formatRow(Tokens!BD$2:BI$2,Tokens!BD1973:BI1973,2,"files")</f>
        <v>"files":[]</v>
      </c>
      <c r="Z1973" s="78"/>
      <c r="AA1973" s="78"/>
      <c r="AB1973" s="78"/>
      <c r="AC1973" s="78" t="str">
        <f>formatRow(Tokens!BJ$2:BK$2,Tokens!BJ1973:BK1973,0,"collection")</f>
        <v>"collection":{"name":"BILLET Festival",_x000D_
"family":"Calvi On The Rocks"}</v>
      </c>
      <c r="AD1973" s="1" t="str">
        <f>formatRow(Tokens!BN$2:BR$2,Tokens!BN1973:BR1973,0,"marketplace")</f>
        <v>"marketplace":{"initial_price":"73,5",_x000D_
"reservation_price":"",_x000D_
"duration":"",_x000D_
"max_mint":1,_x000D_
"sell_date":"25/06/2022"}</v>
      </c>
      <c r="AE1973" s="1"/>
    </row>
    <row r="1974" spans="4:31" ht="14.25" customHeight="1" x14ac:dyDescent="0.3">
      <c r="D1974" s="1">
        <f>Tokens!B1974</f>
        <v>154</v>
      </c>
      <c r="E1974" s="17" t="str">
        <f>IF(Tokens!C1974="","",Tokens!C1974)</f>
        <v>#154 Billet Festival</v>
      </c>
      <c r="F1974" s="79">
        <v>44736.654548611114</v>
      </c>
      <c r="G1974" t="s">
        <v>3959</v>
      </c>
      <c r="H1974" s="80" t="s">
        <v>3960</v>
      </c>
      <c r="I1974" s="2" t="s">
        <v>3961</v>
      </c>
      <c r="J1974" s="2" t="s">
        <v>3962</v>
      </c>
      <c r="K1974" s="2" t="s">
        <v>3963</v>
      </c>
      <c r="M1974"/>
      <c r="N1974">
        <v>19.954621700000001</v>
      </c>
      <c r="O1974" s="15">
        <f t="shared" si="62"/>
        <v>-0.45439684199996427</v>
      </c>
      <c r="P1974" s="18" t="str">
        <f>IF(F1974="stop","",IF(F1974&lt;&gt;"",HYPERLINK(Settings!$B$5 &amp; "/manage/?network=" &amp; LOWER(B$8) &amp; "&amp;search=token&amp;account=" &amp; ToMint!$B$5 &amp; "&amp;view=" &amp; ToMint!J1974,"TokenSol"),""))</f>
        <v>TokenSol</v>
      </c>
      <c r="Q1974" s="2"/>
      <c r="R1974" s="2"/>
      <c r="S1974" s="11"/>
      <c r="T1974" s="78" t="str">
        <f>"owner=" &amp; Tokens!BS1974 &amp; "&amp;filename_for_metadata=" &amp; Tokens!BT1974 &amp; "&amp;offchaindata_platform=" &amp; $B$17 &amp; "&amp;keyfile=" &amp; $B$5 &amp;  "&amp;repository=" &amp; $B$18</f>
        <v>owner=BbDq7xeUzpj8bXfd9N7dh1tw43Ss7xbYpyjoNuwDSrzq&amp;filename_for_metadata=BILLETFestival_COR22F154&amp;offchaindata_platform=Github&amp;keyfile=Paul&amp;repository=CalviOnTheRocks2022</v>
      </c>
      <c r="U1974" s="78" t="str">
        <f t="shared" si="61"/>
        <v>{"name":"#154 Billet Festival",_x000D_
"symbol":"COR22F154",_x000D_
"description":"Billet Festival / Billet NFT Festival - 1 jour Calvi on the Rocks 2022",_x000D_
"seller_fee_basis_points":1000,_x000D_
"image":"https://bafybeigxsjtqg5s4a56kyssotgyrfb6h4qqls72ecqe7vlyswtmnklb6za.ipfs.nftstorage.link?image_154.webp",_x000D_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74" s="78" t="str">
        <f>formatRow(Tokens!C$2:I$2,Tokens!C1974:I1974)</f>
        <v>"name":"#154 Billet Festival",_x000D_
"symbol":"COR22F154",_x000D_
"description":"Billet Festival / Billet NFT Festival - 1 jour Calvi on the Rocks 2022",_x000D_
"seller_fee_basis_points":1000,_x000D_
"image":"https://bafybeigxsjtqg5s4a56kyssotgyrfb6h4qqls72ecqe7vlyswtmnklb6za.ipfs.nftstorage.link?image_154.webp",_x000D_
"Issuer":"NfluenT for Calvi On The rocks",_x000D_
"external_url":""</v>
      </c>
      <c r="W1974" s="78" t="str">
        <f>formatRow(Tokens!J$2:AV$2,Tokens!J1974:AV1974,2,"attributes")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74" s="78" t="str">
        <f>formatRow(Tokens!AX$2:BC$2,Tokens!AX1974:BC1974,2,"creators")</f>
        <v>"creators":[{"address":"ncreator",_x000D_
"share":10},{"address":"cotrcrea",_x000D_
"share":90},{"address":"nminer",_x000D_
"share":0}]</v>
      </c>
      <c r="Y1974" s="78" t="str">
        <f>formatRow(Tokens!BD$2:BI$2,Tokens!BD1974:BI1974,2,"files")</f>
        <v>"files":[]</v>
      </c>
      <c r="Z1974" s="78"/>
      <c r="AA1974" s="78"/>
      <c r="AB1974" s="78"/>
      <c r="AC1974" s="78" t="str">
        <f>formatRow(Tokens!BJ$2:BK$2,Tokens!BJ1974:BK1974,0,"collection")</f>
        <v>"collection":{"name":"BILLET Festival",_x000D_
"family":"Calvi On The Rocks"}</v>
      </c>
      <c r="AD1974" s="1" t="str">
        <f>formatRow(Tokens!BN$2:BR$2,Tokens!BN1974:BR1974,0,"marketplace")</f>
        <v>"marketplace":{"initial_price":"73,5",_x000D_
"reservation_price":"",_x000D_
"duration":"",_x000D_
"max_mint":1,_x000D_
"sell_date":"25/06/2022"}</v>
      </c>
      <c r="AE1974" s="1"/>
    </row>
    <row r="1975" spans="4:31" ht="14.25" customHeight="1" x14ac:dyDescent="0.3">
      <c r="D1975" s="1">
        <f>Tokens!B1975</f>
        <v>155</v>
      </c>
      <c r="E1975" s="17" t="str">
        <f>IF(Tokens!C1975="","",Tokens!C1975)</f>
        <v>#155 Billet Festival</v>
      </c>
      <c r="F1975" s="79">
        <v>44736.654999999999</v>
      </c>
      <c r="G1975" t="s">
        <v>3964</v>
      </c>
      <c r="H1975" s="80" t="s">
        <v>3965</v>
      </c>
      <c r="I1975" s="2" t="s">
        <v>3966</v>
      </c>
      <c r="J1975" s="2" t="s">
        <v>3967</v>
      </c>
      <c r="K1975" s="2" t="s">
        <v>3968</v>
      </c>
      <c r="M1975"/>
      <c r="N1975">
        <v>19.942635500000002</v>
      </c>
      <c r="O1975" s="15">
        <f t="shared" si="62"/>
        <v>-0.45439684199996427</v>
      </c>
      <c r="P1975" s="18" t="str">
        <f>IF(F1975="stop","",IF(F1975&lt;&gt;"",HYPERLINK(Settings!$B$5 &amp; "/manage/?network=" &amp; LOWER(B$8) &amp; "&amp;search=token&amp;account=" &amp; ToMint!$B$5 &amp; "&amp;view=" &amp; ToMint!J1975,"TokenSol"),""))</f>
        <v>TokenSol</v>
      </c>
      <c r="Q1975" s="2"/>
      <c r="R1975" s="2"/>
      <c r="S1975" s="11"/>
      <c r="T1975" s="78" t="str">
        <f>"owner=" &amp; Tokens!BS1975 &amp; "&amp;filename_for_metadata=" &amp; Tokens!BT1975 &amp; "&amp;offchaindata_platform=" &amp; $B$17 &amp; "&amp;keyfile=" &amp; $B$5 &amp;  "&amp;repository=" &amp; $B$18</f>
        <v>owner=BbDq7xeUzpj8bXfd9N7dh1tw43Ss7xbYpyjoNuwDSrzq&amp;filename_for_metadata=BILLETFestival_COR22F155&amp;offchaindata_platform=Github&amp;keyfile=Paul&amp;repository=CalviOnTheRocks2022</v>
      </c>
      <c r="U1975" s="78" t="str">
        <f t="shared" si="61"/>
        <v>{"name":"#155 Billet Festival",_x000D_
"symbol":"COR22F155",_x000D_
"description":"Billet Festival / Billet NFT Festival - 1 jour Calvi on the Rocks 2022",_x000D_
"seller_fee_basis_points":1000,_x000D_
"image":"https://bafybeibpqyeu2lx3ggpt2czaemjecfquvut2xszkk7vumlrl7kcx4pukxq.ipfs.nftstorage.link?image_155.webp",_x000D_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75" s="78" t="str">
        <f>formatRow(Tokens!C$2:I$2,Tokens!C1975:I1975)</f>
        <v>"name":"#155 Billet Festival",_x000D_
"symbol":"COR22F155",_x000D_
"description":"Billet Festival / Billet NFT Festival - 1 jour Calvi on the Rocks 2022",_x000D_
"seller_fee_basis_points":1000,_x000D_
"image":"https://bafybeibpqyeu2lx3ggpt2czaemjecfquvut2xszkk7vumlrl7kcx4pukxq.ipfs.nftstorage.link?image_155.webp",_x000D_
"Issuer":"NfluenT for Calvi On The rocks",_x000D_
"external_url":""</v>
      </c>
      <c r="W1975" s="78" t="str">
        <f>formatRow(Tokens!J$2:AV$2,Tokens!J1975:AV1975,2,"attributes")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75" s="78" t="str">
        <f>formatRow(Tokens!AX$2:BC$2,Tokens!AX1975:BC1975,2,"creators")</f>
        <v>"creators":[{"address":"ncreator",_x000D_
"share":10},{"address":"cotrcrea",_x000D_
"share":90},{"address":"nminer",_x000D_
"share":0}]</v>
      </c>
      <c r="Y1975" s="78" t="str">
        <f>formatRow(Tokens!BD$2:BI$2,Tokens!BD1975:BI1975,2,"files")</f>
        <v>"files":[]</v>
      </c>
      <c r="Z1975" s="78"/>
      <c r="AA1975" s="78"/>
      <c r="AB1975" s="78"/>
      <c r="AC1975" s="78" t="str">
        <f>formatRow(Tokens!BJ$2:BK$2,Tokens!BJ1975:BK1975,0,"collection")</f>
        <v>"collection":{"name":"BILLET Festival",_x000D_
"family":"Calvi On The Rocks"}</v>
      </c>
      <c r="AD1975" s="1" t="str">
        <f>formatRow(Tokens!BN$2:BR$2,Tokens!BN1975:BR1975,0,"marketplace")</f>
        <v>"marketplace":{"initial_price":"73,5",_x000D_
"reservation_price":"",_x000D_
"duration":"",_x000D_
"max_mint":1,_x000D_
"sell_date":"25/06/2022"}</v>
      </c>
      <c r="AE1975" s="1"/>
    </row>
    <row r="1976" spans="4:31" ht="14.25" customHeight="1" x14ac:dyDescent="0.3">
      <c r="D1976" s="1">
        <f>Tokens!B1976</f>
        <v>156</v>
      </c>
      <c r="E1976" s="17" t="str">
        <f>IF(Tokens!C1976="","",Tokens!C1976)</f>
        <v>#156 Billet Festival</v>
      </c>
      <c r="F1976" s="79">
        <v>44736.655266203707</v>
      </c>
      <c r="G1976" t="s">
        <v>3969</v>
      </c>
      <c r="H1976" s="80" t="s">
        <v>3970</v>
      </c>
      <c r="I1976" s="2" t="s">
        <v>3971</v>
      </c>
      <c r="J1976" s="2" t="s">
        <v>3972</v>
      </c>
      <c r="K1976" s="2" t="s">
        <v>3973</v>
      </c>
      <c r="M1976"/>
      <c r="N1976">
        <v>19.930649299999999</v>
      </c>
      <c r="O1976" s="15">
        <f t="shared" si="62"/>
        <v>-0.45439684200009894</v>
      </c>
      <c r="P1976" s="18" t="str">
        <f>IF(F1976="stop","",IF(F1976&lt;&gt;"",HYPERLINK(Settings!$B$5 &amp; "/manage/?network=" &amp; LOWER(B$8) &amp; "&amp;search=token&amp;account=" &amp; ToMint!$B$5 &amp; "&amp;view=" &amp; ToMint!J1976,"TokenSol"),""))</f>
        <v>TokenSol</v>
      </c>
      <c r="Q1976" s="2"/>
      <c r="R1976" s="2"/>
      <c r="S1976" s="11"/>
      <c r="T1976" s="78" t="str">
        <f>"owner=" &amp; Tokens!BS1976 &amp; "&amp;filename_for_metadata=" &amp; Tokens!BT1976 &amp; "&amp;offchaindata_platform=" &amp; $B$17 &amp; "&amp;keyfile=" &amp; $B$5 &amp;  "&amp;repository=" &amp; $B$18</f>
        <v>owner=BbDq7xeUzpj8bXfd9N7dh1tw43Ss7xbYpyjoNuwDSrzq&amp;filename_for_metadata=BILLETFestival_COR22F156&amp;offchaindata_platform=Github&amp;keyfile=Paul&amp;repository=CalviOnTheRocks2022</v>
      </c>
      <c r="U1976" s="78" t="str">
        <f t="shared" si="61"/>
        <v>{"name":"#156 Billet Festival",_x000D_
"symbol":"COR22F156",_x000D_
"description":"Billet Festival / Billet NFT Festival - 1 jour Calvi on the Rocks 2022",_x000D_
"seller_fee_basis_points":1000,_x000D_
"image":"https://bafybeignzfekli5e553jabuygywy5qyzig7wt6tzyrx2hyqptpdtt4lyx4.ipfs.nftstorage.link?image_156.webp",_x000D_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76" s="78" t="str">
        <f>formatRow(Tokens!C$2:I$2,Tokens!C1976:I1976)</f>
        <v>"name":"#156 Billet Festival",_x000D_
"symbol":"COR22F156",_x000D_
"description":"Billet Festival / Billet NFT Festival - 1 jour Calvi on the Rocks 2022",_x000D_
"seller_fee_basis_points":1000,_x000D_
"image":"https://bafybeignzfekli5e553jabuygywy5qyzig7wt6tzyrx2hyqptpdtt4lyx4.ipfs.nftstorage.link?image_156.webp",_x000D_
"Issuer":"NfluenT for Calvi On The rocks",_x000D_
"external_url":""</v>
      </c>
      <c r="W1976" s="78" t="str">
        <f>formatRow(Tokens!J$2:AV$2,Tokens!J1976:AV1976,2,"attributes")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76" s="78" t="str">
        <f>formatRow(Tokens!AX$2:BC$2,Tokens!AX1976:BC1976,2,"creators")</f>
        <v>"creators":[{"address":"ncreator",_x000D_
"share":10},{"address":"cotrcrea",_x000D_
"share":90},{"address":"nminer",_x000D_
"share":0}]</v>
      </c>
      <c r="Y1976" s="78" t="str">
        <f>formatRow(Tokens!BD$2:BI$2,Tokens!BD1976:BI1976,2,"files")</f>
        <v>"files":[]</v>
      </c>
      <c r="Z1976" s="78"/>
      <c r="AA1976" s="78"/>
      <c r="AB1976" s="78"/>
      <c r="AC1976" s="78" t="str">
        <f>formatRow(Tokens!BJ$2:BK$2,Tokens!BJ1976:BK1976,0,"collection")</f>
        <v>"collection":{"name":"BILLET Festival",_x000D_
"family":"Calvi On The Rocks"}</v>
      </c>
      <c r="AD1976" s="1" t="str">
        <f>formatRow(Tokens!BN$2:BR$2,Tokens!BN1976:BR1976,0,"marketplace")</f>
        <v>"marketplace":{"initial_price":"73,5",_x000D_
"reservation_price":"",_x000D_
"duration":"",_x000D_
"max_mint":1,_x000D_
"sell_date":"25/06/2022"}</v>
      </c>
      <c r="AE1976" s="1"/>
    </row>
    <row r="1977" spans="4:31" ht="14.25" customHeight="1" x14ac:dyDescent="0.3">
      <c r="D1977" s="1">
        <f>Tokens!B1977</f>
        <v>157</v>
      </c>
      <c r="E1977" s="17" t="str">
        <f>IF(Tokens!C1977="","",Tokens!C1977)</f>
        <v>#157 Billet Festival</v>
      </c>
      <c r="F1977" s="79">
        <v>44736.655671296299</v>
      </c>
      <c r="G1977" t="s">
        <v>3974</v>
      </c>
      <c r="H1977" s="80" t="s">
        <v>3975</v>
      </c>
      <c r="I1977" s="2" t="s">
        <v>3976</v>
      </c>
      <c r="J1977" s="2" t="s">
        <v>3977</v>
      </c>
      <c r="K1977" s="2" t="s">
        <v>3978</v>
      </c>
      <c r="M1977"/>
      <c r="N1977">
        <v>19.9186631</v>
      </c>
      <c r="O1977" s="15">
        <f t="shared" si="62"/>
        <v>-0.45439684199996427</v>
      </c>
      <c r="P1977" s="18" t="str">
        <f>IF(F1977="stop","",IF(F1977&lt;&gt;"",HYPERLINK(Settings!$B$5 &amp; "/manage/?network=" &amp; LOWER(B$8) &amp; "&amp;search=token&amp;account=" &amp; ToMint!$B$5 &amp; "&amp;view=" &amp; ToMint!J1977,"TokenSol"),""))</f>
        <v>TokenSol</v>
      </c>
      <c r="Q1977" s="2"/>
      <c r="R1977" s="2"/>
      <c r="S1977" s="11"/>
      <c r="T1977" s="78" t="str">
        <f>"owner=" &amp; Tokens!BS1977 &amp; "&amp;filename_for_metadata=" &amp; Tokens!BT1977 &amp; "&amp;offchaindata_platform=" &amp; $B$17 &amp; "&amp;keyfile=" &amp; $B$5 &amp;  "&amp;repository=" &amp; $B$18</f>
        <v>owner=BbDq7xeUzpj8bXfd9N7dh1tw43Ss7xbYpyjoNuwDSrzq&amp;filename_for_metadata=BILLETFestival_COR22F157&amp;offchaindata_platform=Github&amp;keyfile=Paul&amp;repository=CalviOnTheRocks2022</v>
      </c>
      <c r="U1977" s="78" t="str">
        <f t="shared" si="61"/>
        <v>{"name":"#157 Billet Festival",_x000D_
"symbol":"COR22F157",_x000D_
"description":"Billet Festival / Billet NFT Festival - 1 jour Calvi on the Rocks 2022",_x000D_
"seller_fee_basis_points":1000,_x000D_
"image":"https://bafybeieyhxemg6xmabiqkyw2gynuertjsvhqq36a7dfcr7yo63uw7x6wke.ipfs.nftstorage.link?image_157.webp",_x000D_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77" s="78" t="str">
        <f>formatRow(Tokens!C$2:I$2,Tokens!C1977:I1977)</f>
        <v>"name":"#157 Billet Festival",_x000D_
"symbol":"COR22F157",_x000D_
"description":"Billet Festival / Billet NFT Festival - 1 jour Calvi on the Rocks 2022",_x000D_
"seller_fee_basis_points":1000,_x000D_
"image":"https://bafybeieyhxemg6xmabiqkyw2gynuertjsvhqq36a7dfcr7yo63uw7x6wke.ipfs.nftstorage.link?image_157.webp",_x000D_
"Issuer":"NfluenT for Calvi On The rocks",_x000D_
"external_url":""</v>
      </c>
      <c r="W1977" s="78" t="str">
        <f>formatRow(Tokens!J$2:AV$2,Tokens!J1977:AV1977,2,"attributes")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77" s="78" t="str">
        <f>formatRow(Tokens!AX$2:BC$2,Tokens!AX1977:BC1977,2,"creators")</f>
        <v>"creators":[{"address":"ncreator",_x000D_
"share":10},{"address":"cotrcrea",_x000D_
"share":90},{"address":"nminer",_x000D_
"share":0}]</v>
      </c>
      <c r="Y1977" s="78" t="str">
        <f>formatRow(Tokens!BD$2:BI$2,Tokens!BD1977:BI1977,2,"files")</f>
        <v>"files":[]</v>
      </c>
      <c r="Z1977" s="78"/>
      <c r="AA1977" s="78"/>
      <c r="AB1977" s="78"/>
      <c r="AC1977" s="78" t="str">
        <f>formatRow(Tokens!BJ$2:BK$2,Tokens!BJ1977:BK1977,0,"collection")</f>
        <v>"collection":{"name":"BILLET Festival",_x000D_
"family":"Calvi On The Rocks"}</v>
      </c>
      <c r="AD1977" s="1" t="str">
        <f>formatRow(Tokens!BN$2:BR$2,Tokens!BN1977:BR1977,0,"marketplace")</f>
        <v>"marketplace":{"initial_price":"73,5",_x000D_
"reservation_price":"",_x000D_
"duration":"",_x000D_
"max_mint":1,_x000D_
"sell_date":"25/06/2022"}</v>
      </c>
      <c r="AE1977" s="1"/>
    </row>
    <row r="1978" spans="4:31" ht="14.25" customHeight="1" x14ac:dyDescent="0.3">
      <c r="D1978" s="1">
        <f>Tokens!B1978</f>
        <v>158</v>
      </c>
      <c r="E1978" s="17" t="str">
        <f>IF(Tokens!C1978="","",Tokens!C1978)</f>
        <v>#158 Billet Festival</v>
      </c>
      <c r="F1978" s="79">
        <v>44736.656111111108</v>
      </c>
      <c r="G1978" t="s">
        <v>3979</v>
      </c>
      <c r="H1978" s="80" t="s">
        <v>3980</v>
      </c>
      <c r="I1978" s="2" t="s">
        <v>3981</v>
      </c>
      <c r="J1978" s="2" t="s">
        <v>3982</v>
      </c>
      <c r="K1978" s="2" t="s">
        <v>3983</v>
      </c>
      <c r="M1978"/>
      <c r="N1978">
        <v>19.906676900000001</v>
      </c>
      <c r="O1978" s="15">
        <f t="shared" si="62"/>
        <v>-0.45439684199996427</v>
      </c>
      <c r="P1978" s="18" t="str">
        <f>IF(F1978="stop","",IF(F1978&lt;&gt;"",HYPERLINK(Settings!$B$5 &amp; "/manage/?network=" &amp; LOWER(B$8) &amp; "&amp;search=token&amp;account=" &amp; ToMint!$B$5 &amp; "&amp;view=" &amp; ToMint!J1978,"TokenSol"),""))</f>
        <v>TokenSol</v>
      </c>
      <c r="Q1978" s="2"/>
      <c r="R1978" s="2"/>
      <c r="S1978" s="11"/>
      <c r="T1978" s="78" t="str">
        <f>"owner=" &amp; Tokens!BS1978 &amp; "&amp;filename_for_metadata=" &amp; Tokens!BT1978 &amp; "&amp;offchaindata_platform=" &amp; $B$17 &amp; "&amp;keyfile=" &amp; $B$5 &amp;  "&amp;repository=" &amp; $B$18</f>
        <v>owner=BbDq7xeUzpj8bXfd9N7dh1tw43Ss7xbYpyjoNuwDSrzq&amp;filename_for_metadata=BILLETFestival_COR22F158&amp;offchaindata_platform=Github&amp;keyfile=Paul&amp;repository=CalviOnTheRocks2022</v>
      </c>
      <c r="U1978" s="78" t="str">
        <f t="shared" si="61"/>
        <v>{"name":"#158 Billet Festival",_x000D_
"symbol":"COR22F158",_x000D_
"description":"Billet Festival / Billet NFT Festival - 1 jour Calvi on the Rocks 2022",_x000D_
"seller_fee_basis_points":1000,_x000D_
"image":"https://bafybeidxmxi6r5qshr3hf53c7tjg6kfgm5op6qjrlcuzet6punkba6zmc4.ipfs.nftstorage.link?image_158.webp",_x000D_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78" s="78" t="str">
        <f>formatRow(Tokens!C$2:I$2,Tokens!C1978:I1978)</f>
        <v>"name":"#158 Billet Festival",_x000D_
"symbol":"COR22F158",_x000D_
"description":"Billet Festival / Billet NFT Festival - 1 jour Calvi on the Rocks 2022",_x000D_
"seller_fee_basis_points":1000,_x000D_
"image":"https://bafybeidxmxi6r5qshr3hf53c7tjg6kfgm5op6qjrlcuzet6punkba6zmc4.ipfs.nftstorage.link?image_158.webp",_x000D_
"Issuer":"NfluenT for Calvi On The rocks",_x000D_
"external_url":""</v>
      </c>
      <c r="W1978" s="78" t="str">
        <f>formatRow(Tokens!J$2:AV$2,Tokens!J1978:AV1978,2,"attributes")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78" s="78" t="str">
        <f>formatRow(Tokens!AX$2:BC$2,Tokens!AX1978:BC1978,2,"creators")</f>
        <v>"creators":[{"address":"ncreator",_x000D_
"share":10},{"address":"cotrcrea",_x000D_
"share":90},{"address":"nminer",_x000D_
"share":0}]</v>
      </c>
      <c r="Y1978" s="78" t="str">
        <f>formatRow(Tokens!BD$2:BI$2,Tokens!BD1978:BI1978,2,"files")</f>
        <v>"files":[]</v>
      </c>
      <c r="Z1978" s="78"/>
      <c r="AA1978" s="78"/>
      <c r="AB1978" s="78"/>
      <c r="AC1978" s="78" t="str">
        <f>formatRow(Tokens!BJ$2:BK$2,Tokens!BJ1978:BK1978,0,"collection")</f>
        <v>"collection":{"name":"BILLET Festival",_x000D_
"family":"Calvi On The Rocks"}</v>
      </c>
      <c r="AD1978" s="1" t="str">
        <f>formatRow(Tokens!BN$2:BR$2,Tokens!BN1978:BR1978,0,"marketplace")</f>
        <v>"marketplace":{"initial_price":"73,5",_x000D_
"reservation_price":"",_x000D_
"duration":"",_x000D_
"max_mint":1,_x000D_
"sell_date":"25/06/2022"}</v>
      </c>
      <c r="AE1978" s="1"/>
    </row>
    <row r="1979" spans="4:31" ht="14.25" customHeight="1" x14ac:dyDescent="0.3">
      <c r="D1979" s="1">
        <f>Tokens!B1979</f>
        <v>159</v>
      </c>
      <c r="E1979" s="17" t="str">
        <f>IF(Tokens!C1979="","",Tokens!C1979)</f>
        <v>#159 Billet Festival</v>
      </c>
      <c r="F1979" s="79">
        <v>44736.656446759262</v>
      </c>
      <c r="G1979" t="s">
        <v>3984</v>
      </c>
      <c r="H1979" s="80" t="s">
        <v>3985</v>
      </c>
      <c r="I1979" s="2" t="s">
        <v>3986</v>
      </c>
      <c r="J1979" s="2" t="s">
        <v>3987</v>
      </c>
      <c r="K1979" s="2" t="s">
        <v>3988</v>
      </c>
      <c r="M1979"/>
      <c r="N1979">
        <v>19.894690700000002</v>
      </c>
      <c r="O1979" s="15">
        <f t="shared" si="62"/>
        <v>-0.45439684199996427</v>
      </c>
      <c r="P1979" s="18" t="str">
        <f>IF(F1979="stop","",IF(F1979&lt;&gt;"",HYPERLINK(Settings!$B$5 &amp; "/manage/?network=" &amp; LOWER(B$8) &amp; "&amp;search=token&amp;account=" &amp; ToMint!$B$5 &amp; "&amp;view=" &amp; ToMint!J1979,"TokenSol"),""))</f>
        <v>TokenSol</v>
      </c>
      <c r="Q1979" s="2"/>
      <c r="R1979" s="2"/>
      <c r="S1979" s="11"/>
      <c r="T1979" s="78" t="str">
        <f>"owner=" &amp; Tokens!BS1979 &amp; "&amp;filename_for_metadata=" &amp; Tokens!BT1979 &amp; "&amp;offchaindata_platform=" &amp; $B$17 &amp; "&amp;keyfile=" &amp; $B$5 &amp;  "&amp;repository=" &amp; $B$18</f>
        <v>owner=BbDq7xeUzpj8bXfd9N7dh1tw43Ss7xbYpyjoNuwDSrzq&amp;filename_for_metadata=BILLETFestival_COR22F159&amp;offchaindata_platform=Github&amp;keyfile=Paul&amp;repository=CalviOnTheRocks2022</v>
      </c>
      <c r="U1979" s="78" t="str">
        <f t="shared" si="61"/>
        <v>{"name":"#159 Billet Festival",_x000D_
"symbol":"COR22F159",_x000D_
"description":"Billet Festival / Billet NFT Festival - 1 jour Calvi on the Rocks 2022",_x000D_
"seller_fee_basis_points":1000,_x000D_
"image":"https://bafybeigj6ugwudaslhne2hxerpfv7y2nmtqawi4utnt6e23nkn6yggy7se.ipfs.nftstorage.link?image_159.webp",_x000D_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79" s="78" t="str">
        <f>formatRow(Tokens!C$2:I$2,Tokens!C1979:I1979)</f>
        <v>"name":"#159 Billet Festival",_x000D_
"symbol":"COR22F159",_x000D_
"description":"Billet Festival / Billet NFT Festival - 1 jour Calvi on the Rocks 2022",_x000D_
"seller_fee_basis_points":1000,_x000D_
"image":"https://bafybeigj6ugwudaslhne2hxerpfv7y2nmtqawi4utnt6e23nkn6yggy7se.ipfs.nftstorage.link?image_159.webp",_x000D_
"Issuer":"NfluenT for Calvi On The rocks",_x000D_
"external_url":""</v>
      </c>
      <c r="W1979" s="78" t="str">
        <f>formatRow(Tokens!J$2:AV$2,Tokens!J1979:AV1979,2,"attributes")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79" s="78" t="str">
        <f>formatRow(Tokens!AX$2:BC$2,Tokens!AX1979:BC1979,2,"creators")</f>
        <v>"creators":[{"address":"ncreator",_x000D_
"share":10},{"address":"cotrcrea",_x000D_
"share":90},{"address":"nminer",_x000D_
"share":0}]</v>
      </c>
      <c r="Y1979" s="78" t="str">
        <f>formatRow(Tokens!BD$2:BI$2,Tokens!BD1979:BI1979,2,"files")</f>
        <v>"files":[]</v>
      </c>
      <c r="Z1979" s="78"/>
      <c r="AA1979" s="78"/>
      <c r="AB1979" s="78"/>
      <c r="AC1979" s="78" t="str">
        <f>formatRow(Tokens!BJ$2:BK$2,Tokens!BJ1979:BK1979,0,"collection")</f>
        <v>"collection":{"name":"BILLET Festival",_x000D_
"family":"Calvi On The Rocks"}</v>
      </c>
      <c r="AD1979" s="1" t="str">
        <f>formatRow(Tokens!BN$2:BR$2,Tokens!BN1979:BR1979,0,"marketplace")</f>
        <v>"marketplace":{"initial_price":"73,5",_x000D_
"reservation_price":"",_x000D_
"duration":"",_x000D_
"max_mint":1,_x000D_
"sell_date":"25/06/2022"}</v>
      </c>
      <c r="AE1979" s="1"/>
    </row>
    <row r="1980" spans="4:31" ht="14.25" customHeight="1" x14ac:dyDescent="0.3">
      <c r="D1980" s="1">
        <f>Tokens!B1980</f>
        <v>160</v>
      </c>
      <c r="E1980" s="17" t="str">
        <f>IF(Tokens!C1980="","",Tokens!C1980)</f>
        <v>#160 Billet Festival</v>
      </c>
      <c r="F1980" s="79">
        <v>44736.656805555554</v>
      </c>
      <c r="G1980" t="s">
        <v>3989</v>
      </c>
      <c r="H1980" s="80" t="s">
        <v>3990</v>
      </c>
      <c r="I1980" s="2" t="s">
        <v>3991</v>
      </c>
      <c r="J1980" s="2" t="s">
        <v>3992</v>
      </c>
      <c r="K1980" s="2" t="s">
        <v>3993</v>
      </c>
      <c r="M1980"/>
      <c r="N1980">
        <v>19.882704499999999</v>
      </c>
      <c r="O1980" s="15">
        <f t="shared" si="62"/>
        <v>-0.45439684200009894</v>
      </c>
      <c r="P1980" s="18" t="str">
        <f>IF(F1980="stop","",IF(F1980&lt;&gt;"",HYPERLINK(Settings!$B$5 &amp; "/manage/?network=" &amp; LOWER(B$8) &amp; "&amp;search=token&amp;account=" &amp; ToMint!$B$5 &amp; "&amp;view=" &amp; ToMint!J1980,"TokenSol"),""))</f>
        <v>TokenSol</v>
      </c>
      <c r="Q1980" s="2"/>
      <c r="R1980" s="2"/>
      <c r="S1980" s="11"/>
      <c r="T1980" s="78" t="str">
        <f>"owner=" &amp; Tokens!BS1980 &amp; "&amp;filename_for_metadata=" &amp; Tokens!BT1980 &amp; "&amp;offchaindata_platform=" &amp; $B$17 &amp; "&amp;keyfile=" &amp; $B$5 &amp;  "&amp;repository=" &amp; $B$18</f>
        <v>owner=BbDq7xeUzpj8bXfd9N7dh1tw43Ss7xbYpyjoNuwDSrzq&amp;filename_for_metadata=BILLETFestival_COR22F160&amp;offchaindata_platform=Github&amp;keyfile=Paul&amp;repository=CalviOnTheRocks2022</v>
      </c>
      <c r="U1980" s="78" t="str">
        <f t="shared" si="61"/>
        <v>{"name":"#160 Billet Festival",_x000D_
"symbol":"COR22F160",_x000D_
"description":"Billet Festival / Billet NFT Festival - 1 jour Calvi on the Rocks 2022",_x000D_
"seller_fee_basis_points":1000,_x000D_
"image":"https://bafybeicwmpafhvjp3nukn6nxnejpoezbxkrexilkpqkq5zdh7jlwk7ko2i.ipfs.nftstorage.link?image_160.webp",_x000D_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80" s="78" t="str">
        <f>formatRow(Tokens!C$2:I$2,Tokens!C1980:I1980)</f>
        <v>"name":"#160 Billet Festival",_x000D_
"symbol":"COR22F160",_x000D_
"description":"Billet Festival / Billet NFT Festival - 1 jour Calvi on the Rocks 2022",_x000D_
"seller_fee_basis_points":1000,_x000D_
"image":"https://bafybeicwmpafhvjp3nukn6nxnejpoezbxkrexilkpqkq5zdh7jlwk7ko2i.ipfs.nftstorage.link?image_160.webp",_x000D_
"Issuer":"NfluenT for Calvi On The rocks",_x000D_
"external_url":""</v>
      </c>
      <c r="W1980" s="78" t="str">
        <f>formatRow(Tokens!J$2:AV$2,Tokens!J1980:AV1980,2,"attributes")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80" s="78" t="str">
        <f>formatRow(Tokens!AX$2:BC$2,Tokens!AX1980:BC1980,2,"creators")</f>
        <v>"creators":[{"address":"ncreator",_x000D_
"share":10},{"address":"cotrcrea",_x000D_
"share":90},{"address":"nminer",_x000D_
"share":0}]</v>
      </c>
      <c r="Y1980" s="78" t="str">
        <f>formatRow(Tokens!BD$2:BI$2,Tokens!BD1980:BI1980,2,"files")</f>
        <v>"files":[]</v>
      </c>
      <c r="Z1980" s="78"/>
      <c r="AA1980" s="78"/>
      <c r="AB1980" s="78"/>
      <c r="AC1980" s="78" t="str">
        <f>formatRow(Tokens!BJ$2:BK$2,Tokens!BJ1980:BK1980,0,"collection")</f>
        <v>"collection":{"name":"BILLET Festival",_x000D_
"family":"Calvi On The Rocks"}</v>
      </c>
      <c r="AD1980" s="1" t="str">
        <f>formatRow(Tokens!BN$2:BR$2,Tokens!BN1980:BR1980,0,"marketplace")</f>
        <v>"marketplace":{"initial_price":"73,5",_x000D_
"reservation_price":"",_x000D_
"duration":"",_x000D_
"max_mint":1,_x000D_
"sell_date":"25/06/2022"}</v>
      </c>
      <c r="AE1980" s="1"/>
    </row>
    <row r="1981" spans="4:31" ht="14.25" customHeight="1" x14ac:dyDescent="0.3">
      <c r="D1981" s="1">
        <f>Tokens!B1981</f>
        <v>161</v>
      </c>
      <c r="E1981" s="17" t="str">
        <f>IF(Tokens!C1981="","",Tokens!C1981)</f>
        <v>#161 Billet Festival</v>
      </c>
      <c r="F1981" s="79">
        <v>44736.657326388886</v>
      </c>
      <c r="G1981" t="s">
        <v>3994</v>
      </c>
      <c r="H1981" s="80" t="s">
        <v>3995</v>
      </c>
      <c r="I1981" s="2" t="s">
        <v>3996</v>
      </c>
      <c r="J1981" s="2" t="s">
        <v>3997</v>
      </c>
      <c r="K1981" s="2" t="s">
        <v>3998</v>
      </c>
      <c r="M1981"/>
      <c r="N1981">
        <v>19.8707183</v>
      </c>
      <c r="O1981" s="15">
        <f t="shared" si="62"/>
        <v>-0.45439684199996427</v>
      </c>
      <c r="P1981" s="18" t="str">
        <f>IF(F1981="stop","",IF(F1981&lt;&gt;"",HYPERLINK(Settings!$B$5 &amp; "/manage/?network=" &amp; LOWER(B$8) &amp; "&amp;search=token&amp;account=" &amp; ToMint!$B$5 &amp; "&amp;view=" &amp; ToMint!J1981,"TokenSol"),""))</f>
        <v>TokenSol</v>
      </c>
      <c r="Q1981" s="2"/>
      <c r="R1981" s="2"/>
      <c r="S1981" s="11"/>
      <c r="T1981" s="78" t="str">
        <f>"owner=" &amp; Tokens!BS1981 &amp; "&amp;filename_for_metadata=" &amp; Tokens!BT1981 &amp; "&amp;offchaindata_platform=" &amp; $B$17 &amp; "&amp;keyfile=" &amp; $B$5 &amp;  "&amp;repository=" &amp; $B$18</f>
        <v>owner=BbDq7xeUzpj8bXfd9N7dh1tw43Ss7xbYpyjoNuwDSrzq&amp;filename_for_metadata=BILLETFestival_COR22F161&amp;offchaindata_platform=Github&amp;keyfile=Paul&amp;repository=CalviOnTheRocks2022</v>
      </c>
      <c r="U1981" s="78" t="str">
        <f t="shared" si="61"/>
        <v>{"name":"#161 Billet Festival",_x000D_
"symbol":"COR22F161",_x000D_
"description":"Billet Festival / Billet NFT Festival - 1 jour Calvi on the Rocks 2022",_x000D_
"seller_fee_basis_points":1000,_x000D_
"image":"https://bafybeifhtdt7x4crp6g2d3zpuihqy2wh7dde42oepc2sdbjzjae5fwbvsq.ipfs.nftstorage.link?image_161.webp",_x000D_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81" s="78" t="str">
        <f>formatRow(Tokens!C$2:I$2,Tokens!C1981:I1981)</f>
        <v>"name":"#161 Billet Festival",_x000D_
"symbol":"COR22F161",_x000D_
"description":"Billet Festival / Billet NFT Festival - 1 jour Calvi on the Rocks 2022",_x000D_
"seller_fee_basis_points":1000,_x000D_
"image":"https://bafybeifhtdt7x4crp6g2d3zpuihqy2wh7dde42oepc2sdbjzjae5fwbvsq.ipfs.nftstorage.link?image_161.webp",_x000D_
"Issuer":"NfluenT for Calvi On The rocks",_x000D_
"external_url":""</v>
      </c>
      <c r="W1981" s="78" t="str">
        <f>formatRow(Tokens!J$2:AV$2,Tokens!J1981:AV1981,2,"attributes")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81" s="78" t="str">
        <f>formatRow(Tokens!AX$2:BC$2,Tokens!AX1981:BC1981,2,"creators")</f>
        <v>"creators":[{"address":"ncreator",_x000D_
"share":10},{"address":"cotrcrea",_x000D_
"share":90},{"address":"nminer",_x000D_
"share":0}]</v>
      </c>
      <c r="Y1981" s="78" t="str">
        <f>formatRow(Tokens!BD$2:BI$2,Tokens!BD1981:BI1981,2,"files")</f>
        <v>"files":[]</v>
      </c>
      <c r="Z1981" s="78"/>
      <c r="AA1981" s="78"/>
      <c r="AB1981" s="78"/>
      <c r="AC1981" s="78" t="str">
        <f>formatRow(Tokens!BJ$2:BK$2,Tokens!BJ1981:BK1981,0,"collection")</f>
        <v>"collection":{"name":"BILLET Festival",_x000D_
"family":"Calvi On The Rocks"}</v>
      </c>
      <c r="AD1981" s="1" t="str">
        <f>formatRow(Tokens!BN$2:BR$2,Tokens!BN1981:BR1981,0,"marketplace")</f>
        <v>"marketplace":{"initial_price":"73,5",_x000D_
"reservation_price":"",_x000D_
"duration":"",_x000D_
"max_mint":1,_x000D_
"sell_date":"25/06/2022"}</v>
      </c>
      <c r="AE1981" s="1"/>
    </row>
    <row r="1982" spans="4:31" ht="14.25" customHeight="1" x14ac:dyDescent="0.3">
      <c r="D1982" s="1">
        <f>Tokens!B1982</f>
        <v>162</v>
      </c>
      <c r="E1982" s="17" t="str">
        <f>IF(Tokens!C1982="","",Tokens!C1982)</f>
        <v>#162 Billet Festival</v>
      </c>
      <c r="F1982" s="79">
        <v>44736.657708333332</v>
      </c>
      <c r="G1982" t="s">
        <v>3999</v>
      </c>
      <c r="H1982" s="80" t="s">
        <v>4000</v>
      </c>
      <c r="I1982" s="2" t="s">
        <v>4001</v>
      </c>
      <c r="J1982" s="2" t="s">
        <v>4002</v>
      </c>
      <c r="K1982" s="2" t="s">
        <v>4003</v>
      </c>
      <c r="M1982"/>
      <c r="N1982">
        <v>19.858732100000001</v>
      </c>
      <c r="O1982" s="15">
        <f t="shared" si="62"/>
        <v>-0.45439684199996427</v>
      </c>
      <c r="P1982" s="18" t="str">
        <f>IF(F1982="stop","",IF(F1982&lt;&gt;"",HYPERLINK(Settings!$B$5 &amp; "/manage/?network=" &amp; LOWER(B$8) &amp; "&amp;search=token&amp;account=" &amp; ToMint!$B$5 &amp; "&amp;view=" &amp; ToMint!J1982,"TokenSol"),""))</f>
        <v>TokenSol</v>
      </c>
      <c r="Q1982" s="2"/>
      <c r="R1982" s="2"/>
      <c r="S1982" s="11"/>
      <c r="T1982" s="78" t="str">
        <f>"owner=" &amp; Tokens!BS1982 &amp; "&amp;filename_for_metadata=" &amp; Tokens!BT1982 &amp; "&amp;offchaindata_platform=" &amp; $B$17 &amp; "&amp;keyfile=" &amp; $B$5 &amp;  "&amp;repository=" &amp; $B$18</f>
        <v>owner=BbDq7xeUzpj8bXfd9N7dh1tw43Ss7xbYpyjoNuwDSrzq&amp;filename_for_metadata=BILLETFestival_COR22F162&amp;offchaindata_platform=Github&amp;keyfile=Paul&amp;repository=CalviOnTheRocks2022</v>
      </c>
      <c r="U1982" s="78" t="str">
        <f t="shared" si="61"/>
        <v>{"name":"#162 Billet Festival",_x000D_
"symbol":"COR22F162",_x000D_
"description":"Billet Festival / Billet NFT Festival - 1 jour Calvi on the Rocks 2022",_x000D_
"seller_fee_basis_points":1000,_x000D_
"image":"https://bafybeicwkviudyrvbv6kv5k7wnuitrcvbzozw4o63ysvpiega5xwuqfyey.ipfs.nftstorage.link?image_162.webp",_x000D_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82" s="78" t="str">
        <f>formatRow(Tokens!C$2:I$2,Tokens!C1982:I1982)</f>
        <v>"name":"#162 Billet Festival",_x000D_
"symbol":"COR22F162",_x000D_
"description":"Billet Festival / Billet NFT Festival - 1 jour Calvi on the Rocks 2022",_x000D_
"seller_fee_basis_points":1000,_x000D_
"image":"https://bafybeicwkviudyrvbv6kv5k7wnuitrcvbzozw4o63ysvpiega5xwuqfyey.ipfs.nftstorage.link?image_162.webp",_x000D_
"Issuer":"NfluenT for Calvi On The rocks",_x000D_
"external_url":""</v>
      </c>
      <c r="W1982" s="78" t="str">
        <f>formatRow(Tokens!J$2:AV$2,Tokens!J1982:AV1982,2,"attributes")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82" s="78" t="str">
        <f>formatRow(Tokens!AX$2:BC$2,Tokens!AX1982:BC1982,2,"creators")</f>
        <v>"creators":[{"address":"ncreator",_x000D_
"share":10},{"address":"cotrcrea",_x000D_
"share":90},{"address":"nminer",_x000D_
"share":0}]</v>
      </c>
      <c r="Y1982" s="78" t="str">
        <f>formatRow(Tokens!BD$2:BI$2,Tokens!BD1982:BI1982,2,"files")</f>
        <v>"files":[]</v>
      </c>
      <c r="Z1982" s="78"/>
      <c r="AA1982" s="78"/>
      <c r="AB1982" s="78"/>
      <c r="AC1982" s="78" t="str">
        <f>formatRow(Tokens!BJ$2:BK$2,Tokens!BJ1982:BK1982,0,"collection")</f>
        <v>"collection":{"name":"BILLET Festival",_x000D_
"family":"Calvi On The Rocks"}</v>
      </c>
      <c r="AD1982" s="1" t="str">
        <f>formatRow(Tokens!BN$2:BR$2,Tokens!BN1982:BR1982,0,"marketplace")</f>
        <v>"marketplace":{"initial_price":"73,5",_x000D_
"reservation_price":"",_x000D_
"duration":"",_x000D_
"max_mint":1,_x000D_
"sell_date":"25/06/2022"}</v>
      </c>
      <c r="AE1982" s="1"/>
    </row>
    <row r="1983" spans="4:31" ht="14.25" customHeight="1" x14ac:dyDescent="0.3">
      <c r="D1983" s="1">
        <f>Tokens!B1983</f>
        <v>163</v>
      </c>
      <c r="E1983" s="17" t="str">
        <f>IF(Tokens!C1983="","",Tokens!C1983)</f>
        <v>#163 Billet Festival</v>
      </c>
      <c r="F1983" s="79">
        <v>44736.657986111109</v>
      </c>
      <c r="G1983" t="s">
        <v>4004</v>
      </c>
      <c r="H1983" s="80" t="s">
        <v>4005</v>
      </c>
      <c r="I1983" s="2" t="s">
        <v>4006</v>
      </c>
      <c r="J1983" s="2" t="s">
        <v>4007</v>
      </c>
      <c r="K1983" s="2" t="s">
        <v>4008</v>
      </c>
      <c r="M1983"/>
      <c r="N1983">
        <v>19.846745899999998</v>
      </c>
      <c r="O1983" s="15">
        <f t="shared" si="62"/>
        <v>-0.45439684200009894</v>
      </c>
      <c r="P1983" s="18" t="str">
        <f>IF(F1983="stop","",IF(F1983&lt;&gt;"",HYPERLINK(Settings!$B$5 &amp; "/manage/?network=" &amp; LOWER(B$8) &amp; "&amp;search=token&amp;account=" &amp; ToMint!$B$5 &amp; "&amp;view=" &amp; ToMint!J1983,"TokenSol"),""))</f>
        <v>TokenSol</v>
      </c>
      <c r="Q1983" s="2"/>
      <c r="R1983" s="2"/>
      <c r="S1983" s="11"/>
      <c r="T1983" s="78" t="str">
        <f>"owner=" &amp; Tokens!BS1983 &amp; "&amp;filename_for_metadata=" &amp; Tokens!BT1983 &amp; "&amp;offchaindata_platform=" &amp; $B$17 &amp; "&amp;keyfile=" &amp; $B$5 &amp;  "&amp;repository=" &amp; $B$18</f>
        <v>owner=BbDq7xeUzpj8bXfd9N7dh1tw43Ss7xbYpyjoNuwDSrzq&amp;filename_for_metadata=BILLETFestival_COR22F163&amp;offchaindata_platform=Github&amp;keyfile=Paul&amp;repository=CalviOnTheRocks2022</v>
      </c>
      <c r="U1983" s="78" t="str">
        <f t="shared" si="61"/>
        <v>{"name":"#163 Billet Festival",_x000D_
"symbol":"COR22F163",_x000D_
"description":"Billet Festival / Billet NFT Festival - 1 jour Calvi on the Rocks 2022",_x000D_
"seller_fee_basis_points":1000,_x000D_
"image":"https://bafybeid3rt75rg53pqinffvosjokeyqykwqrsjy35cqyzan2ac4mlyumgy.ipfs.nftstorage.link?image_163.webp",_x000D_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83" s="78" t="str">
        <f>formatRow(Tokens!C$2:I$2,Tokens!C1983:I1983)</f>
        <v>"name":"#163 Billet Festival",_x000D_
"symbol":"COR22F163",_x000D_
"description":"Billet Festival / Billet NFT Festival - 1 jour Calvi on the Rocks 2022",_x000D_
"seller_fee_basis_points":1000,_x000D_
"image":"https://bafybeid3rt75rg53pqinffvosjokeyqykwqrsjy35cqyzan2ac4mlyumgy.ipfs.nftstorage.link?image_163.webp",_x000D_
"Issuer":"NfluenT for Calvi On The rocks",_x000D_
"external_url":""</v>
      </c>
      <c r="W1983" s="78" t="str">
        <f>formatRow(Tokens!J$2:AV$2,Tokens!J1983:AV1983,2,"attributes")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83" s="78" t="str">
        <f>formatRow(Tokens!AX$2:BC$2,Tokens!AX1983:BC1983,2,"creators")</f>
        <v>"creators":[{"address":"ncreator",_x000D_
"share":10},{"address":"cotrcrea",_x000D_
"share":90},{"address":"nminer",_x000D_
"share":0}]</v>
      </c>
      <c r="Y1983" s="78" t="str">
        <f>formatRow(Tokens!BD$2:BI$2,Tokens!BD1983:BI1983,2,"files")</f>
        <v>"files":[]</v>
      </c>
      <c r="Z1983" s="78"/>
      <c r="AA1983" s="78"/>
      <c r="AB1983" s="78"/>
      <c r="AC1983" s="78" t="str">
        <f>formatRow(Tokens!BJ$2:BK$2,Tokens!BJ1983:BK1983,0,"collection")</f>
        <v>"collection":{"name":"BILLET Festival",_x000D_
"family":"Calvi On The Rocks"}</v>
      </c>
      <c r="AD1983" s="1" t="str">
        <f>formatRow(Tokens!BN$2:BR$2,Tokens!BN1983:BR1983,0,"marketplace")</f>
        <v>"marketplace":{"initial_price":"73,5",_x000D_
"reservation_price":"",_x000D_
"duration":"",_x000D_
"max_mint":1,_x000D_
"sell_date":"25/06/2022"}</v>
      </c>
      <c r="AE1983" s="1"/>
    </row>
    <row r="1984" spans="4:31" ht="14.25" customHeight="1" x14ac:dyDescent="0.3">
      <c r="D1984" s="1">
        <f>Tokens!B1984</f>
        <v>164</v>
      </c>
      <c r="E1984" s="17" t="str">
        <f>IF(Tokens!C1984="","",Tokens!C1984)</f>
        <v>#164 Billet Festival</v>
      </c>
      <c r="F1984" s="79">
        <v>44736.658252314817</v>
      </c>
      <c r="G1984" t="s">
        <v>4009</v>
      </c>
      <c r="H1984" s="80" t="s">
        <v>4010</v>
      </c>
      <c r="I1984" s="2" t="s">
        <v>4011</v>
      </c>
      <c r="J1984" s="2" t="s">
        <v>4012</v>
      </c>
      <c r="K1984" s="2" t="s">
        <v>4013</v>
      </c>
      <c r="M1984"/>
      <c r="N1984">
        <v>19.834759699999999</v>
      </c>
      <c r="O1984" s="15">
        <f t="shared" si="62"/>
        <v>-0.45439684199996427</v>
      </c>
      <c r="P1984" s="18" t="str">
        <f>IF(F1984="stop","",IF(F1984&lt;&gt;"",HYPERLINK(Settings!$B$5 &amp; "/manage/?network=" &amp; LOWER(B$8) &amp; "&amp;search=token&amp;account=" &amp; ToMint!$B$5 &amp; "&amp;view=" &amp; ToMint!J1984,"TokenSol"),""))</f>
        <v>TokenSol</v>
      </c>
      <c r="Q1984" s="2"/>
      <c r="R1984" s="2"/>
      <c r="S1984" s="11"/>
      <c r="T1984" s="78" t="str">
        <f>"owner=" &amp; Tokens!BS1984 &amp; "&amp;filename_for_metadata=" &amp; Tokens!BT1984 &amp; "&amp;offchaindata_platform=" &amp; $B$17 &amp; "&amp;keyfile=" &amp; $B$5 &amp;  "&amp;repository=" &amp; $B$18</f>
        <v>owner=BbDq7xeUzpj8bXfd9N7dh1tw43Ss7xbYpyjoNuwDSrzq&amp;filename_for_metadata=BILLETFestival_COR22F164&amp;offchaindata_platform=Github&amp;keyfile=Paul&amp;repository=CalviOnTheRocks2022</v>
      </c>
      <c r="U1984" s="78" t="str">
        <f t="shared" si="61"/>
        <v>{"name":"#164 Billet Festival",_x000D_
"symbol":"COR22F164",_x000D_
"description":"Billet Festival / Billet NFT Festival - 1 jour Calvi on the Rocks 2022",_x000D_
"seller_fee_basis_points":1000,_x000D_
"image":"https://bafybeic5po47ekhl5tt2ymki6qkbev5qetpn6nqe6dqnbfz3clk4q6vxle.ipfs.nftstorage.link?image_164.webp",_x000D_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84" s="78" t="str">
        <f>formatRow(Tokens!C$2:I$2,Tokens!C1984:I1984)</f>
        <v>"name":"#164 Billet Festival",_x000D_
"symbol":"COR22F164",_x000D_
"description":"Billet Festival / Billet NFT Festival - 1 jour Calvi on the Rocks 2022",_x000D_
"seller_fee_basis_points":1000,_x000D_
"image":"https://bafybeic5po47ekhl5tt2ymki6qkbev5qetpn6nqe6dqnbfz3clk4q6vxle.ipfs.nftstorage.link?image_164.webp",_x000D_
"Issuer":"NfluenT for Calvi On The rocks",_x000D_
"external_url":""</v>
      </c>
      <c r="W1984" s="78" t="str">
        <f>formatRow(Tokens!J$2:AV$2,Tokens!J1984:AV1984,2,"attributes")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84" s="78" t="str">
        <f>formatRow(Tokens!AX$2:BC$2,Tokens!AX1984:BC1984,2,"creators")</f>
        <v>"creators":[{"address":"ncreator",_x000D_
"share":10},{"address":"cotrcrea",_x000D_
"share":90},{"address":"nminer",_x000D_
"share":0}]</v>
      </c>
      <c r="Y1984" s="78" t="str">
        <f>formatRow(Tokens!BD$2:BI$2,Tokens!BD1984:BI1984,2,"files")</f>
        <v>"files":[]</v>
      </c>
      <c r="Z1984" s="78"/>
      <c r="AA1984" s="78"/>
      <c r="AB1984" s="78"/>
      <c r="AC1984" s="78" t="str">
        <f>formatRow(Tokens!BJ$2:BK$2,Tokens!BJ1984:BK1984,0,"collection")</f>
        <v>"collection":{"name":"BILLET Festival",_x000D_
"family":"Calvi On The Rocks"}</v>
      </c>
      <c r="AD1984" s="1" t="str">
        <f>formatRow(Tokens!BN$2:BR$2,Tokens!BN1984:BR1984,0,"marketplace")</f>
        <v>"marketplace":{"initial_price":"73,5",_x000D_
"reservation_price":"",_x000D_
"duration":"",_x000D_
"max_mint":1,_x000D_
"sell_date":"25/06/2022"}</v>
      </c>
      <c r="AE1984" s="1"/>
    </row>
    <row r="1985" spans="4:31" ht="14.25" customHeight="1" x14ac:dyDescent="0.3">
      <c r="D1985" s="1">
        <f>Tokens!B1985</f>
        <v>165</v>
      </c>
      <c r="E1985" s="17" t="str">
        <f>IF(Tokens!C1985="","",Tokens!C1985)</f>
        <v>#165 Billet Festival</v>
      </c>
      <c r="F1985" s="79">
        <v>44736.658518518518</v>
      </c>
      <c r="G1985" t="s">
        <v>4014</v>
      </c>
      <c r="H1985" s="80" t="s">
        <v>4015</v>
      </c>
      <c r="I1985" s="2" t="s">
        <v>4016</v>
      </c>
      <c r="J1985" s="2" t="s">
        <v>4017</v>
      </c>
      <c r="K1985" s="2" t="s">
        <v>4018</v>
      </c>
      <c r="M1985"/>
      <c r="N1985">
        <v>19.8227735</v>
      </c>
      <c r="O1985" s="15">
        <f t="shared" si="62"/>
        <v>-0.45439684199996427</v>
      </c>
      <c r="P1985" s="18" t="str">
        <f>IF(F1985="stop","",IF(F1985&lt;&gt;"",HYPERLINK(Settings!$B$5 &amp; "/manage/?network=" &amp; LOWER(B$8) &amp; "&amp;search=token&amp;account=" &amp; ToMint!$B$5 &amp; "&amp;view=" &amp; ToMint!J1985,"TokenSol"),""))</f>
        <v>TokenSol</v>
      </c>
      <c r="Q1985" s="2"/>
      <c r="R1985" s="2"/>
      <c r="S1985" s="11"/>
      <c r="T1985" s="78" t="str">
        <f>"owner=" &amp; Tokens!BS1985 &amp; "&amp;filename_for_metadata=" &amp; Tokens!BT1985 &amp; "&amp;offchaindata_platform=" &amp; $B$17 &amp; "&amp;keyfile=" &amp; $B$5 &amp;  "&amp;repository=" &amp; $B$18</f>
        <v>owner=BbDq7xeUzpj8bXfd9N7dh1tw43Ss7xbYpyjoNuwDSrzq&amp;filename_for_metadata=BILLETFestival_COR22F165&amp;offchaindata_platform=Github&amp;keyfile=Paul&amp;repository=CalviOnTheRocks2022</v>
      </c>
      <c r="U1985" s="78" t="str">
        <f t="shared" si="61"/>
        <v>{"name":"#165 Billet Festival",_x000D_
"symbol":"COR22F165",_x000D_
"description":"Billet Festival / Billet NFT Festival - 1 jour Calvi on the Rocks 2022",_x000D_
"seller_fee_basis_points":1000,_x000D_
"image":"https://bafybeidw3oay3iaaw5kmijmdezpqlaxwlqfa2xm6sxlizinfusdjzkeece.ipfs.nftstorage.link?image_165.webp",_x000D_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85" s="78" t="str">
        <f>formatRow(Tokens!C$2:I$2,Tokens!C1985:I1985)</f>
        <v>"name":"#165 Billet Festival",_x000D_
"symbol":"COR22F165",_x000D_
"description":"Billet Festival / Billet NFT Festival - 1 jour Calvi on the Rocks 2022",_x000D_
"seller_fee_basis_points":1000,_x000D_
"image":"https://bafybeidw3oay3iaaw5kmijmdezpqlaxwlqfa2xm6sxlizinfusdjzkeece.ipfs.nftstorage.link?image_165.webp",_x000D_
"Issuer":"NfluenT for Calvi On The rocks",_x000D_
"external_url":""</v>
      </c>
      <c r="W1985" s="78" t="str">
        <f>formatRow(Tokens!J$2:AV$2,Tokens!J1985:AV1985,2,"attributes")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85" s="78" t="str">
        <f>formatRow(Tokens!AX$2:BC$2,Tokens!AX1985:BC1985,2,"creators")</f>
        <v>"creators":[{"address":"ncreator",_x000D_
"share":10},{"address":"cotrcrea",_x000D_
"share":90},{"address":"nminer",_x000D_
"share":0}]</v>
      </c>
      <c r="Y1985" s="78" t="str">
        <f>formatRow(Tokens!BD$2:BI$2,Tokens!BD1985:BI1985,2,"files")</f>
        <v>"files":[]</v>
      </c>
      <c r="Z1985" s="78"/>
      <c r="AA1985" s="78"/>
      <c r="AB1985" s="78"/>
      <c r="AC1985" s="78" t="str">
        <f>formatRow(Tokens!BJ$2:BK$2,Tokens!BJ1985:BK1985,0,"collection")</f>
        <v>"collection":{"name":"BILLET Festival",_x000D_
"family":"Calvi On The Rocks"}</v>
      </c>
      <c r="AD1985" s="1" t="str">
        <f>formatRow(Tokens!BN$2:BR$2,Tokens!BN1985:BR1985,0,"marketplace")</f>
        <v>"marketplace":{"initial_price":"73,5",_x000D_
"reservation_price":"",_x000D_
"duration":"",_x000D_
"max_mint":1,_x000D_
"sell_date":"25/06/2022"}</v>
      </c>
      <c r="AE1985" s="1"/>
    </row>
    <row r="1986" spans="4:31" ht="14.25" customHeight="1" x14ac:dyDescent="0.3">
      <c r="D1986" s="1">
        <f>Tokens!B1986</f>
        <v>166</v>
      </c>
      <c r="E1986" s="17" t="str">
        <f>IF(Tokens!C1986="","",Tokens!C1986)</f>
        <v>#166 Billet Festival</v>
      </c>
      <c r="F1986" s="79">
        <v>44736.658796296295</v>
      </c>
      <c r="G1986" t="s">
        <v>4019</v>
      </c>
      <c r="H1986" s="80" t="s">
        <v>4020</v>
      </c>
      <c r="I1986" s="2" t="s">
        <v>4021</v>
      </c>
      <c r="J1986" s="2" t="s">
        <v>4022</v>
      </c>
      <c r="K1986" s="2" t="s">
        <v>4023</v>
      </c>
      <c r="M1986"/>
      <c r="N1986">
        <v>19.810787300000001</v>
      </c>
      <c r="O1986" s="15">
        <f t="shared" si="62"/>
        <v>-0.45439684199996427</v>
      </c>
      <c r="P1986" s="18" t="str">
        <f>IF(F1986="stop","",IF(F1986&lt;&gt;"",HYPERLINK(Settings!$B$5 &amp; "/manage/?network=" &amp; LOWER(B$8) &amp; "&amp;search=token&amp;account=" &amp; ToMint!$B$5 &amp; "&amp;view=" &amp; ToMint!J1986,"TokenSol"),""))</f>
        <v>TokenSol</v>
      </c>
      <c r="Q1986" s="2"/>
      <c r="R1986" s="2"/>
      <c r="S1986" s="11"/>
      <c r="T1986" s="78" t="str">
        <f>"owner=" &amp; Tokens!BS1986 &amp; "&amp;filename_for_metadata=" &amp; Tokens!BT1986 &amp; "&amp;offchaindata_platform=" &amp; $B$17 &amp; "&amp;keyfile=" &amp; $B$5 &amp;  "&amp;repository=" &amp; $B$18</f>
        <v>owner=BbDq7xeUzpj8bXfd9N7dh1tw43Ss7xbYpyjoNuwDSrzq&amp;filename_for_metadata=BILLETFestival_COR22F166&amp;offchaindata_platform=Github&amp;keyfile=Paul&amp;repository=CalviOnTheRocks2022</v>
      </c>
      <c r="U1986" s="78" t="str">
        <f t="shared" si="61"/>
        <v>{"name":"#166 Billet Festival",_x000D_
"symbol":"COR22F166",_x000D_
"description":"Billet Festival / Billet NFT Festival - 1 jour Calvi on the Rocks 2022",_x000D_
"seller_fee_basis_points":1000,_x000D_
"image":"https://bafybeifvjb3w2hnfkxjd6n5rqxyxrs5g35dl44qkub4wif3q5jjdnaydfu.ipfs.nftstorage.link?image_166.webp",_x000D_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86" s="78" t="str">
        <f>formatRow(Tokens!C$2:I$2,Tokens!C1986:I1986)</f>
        <v>"name":"#166 Billet Festival",_x000D_
"symbol":"COR22F166",_x000D_
"description":"Billet Festival / Billet NFT Festival - 1 jour Calvi on the Rocks 2022",_x000D_
"seller_fee_basis_points":1000,_x000D_
"image":"https://bafybeifvjb3w2hnfkxjd6n5rqxyxrs5g35dl44qkub4wif3q5jjdnaydfu.ipfs.nftstorage.link?image_166.webp",_x000D_
"Issuer":"NfluenT for Calvi On The rocks",_x000D_
"external_url":""</v>
      </c>
      <c r="W1986" s="78" t="str">
        <f>formatRow(Tokens!J$2:AV$2,Tokens!J1986:AV1986,2,"attributes")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86" s="78" t="str">
        <f>formatRow(Tokens!AX$2:BC$2,Tokens!AX1986:BC1986,2,"creators")</f>
        <v>"creators":[{"address":"ncreator",_x000D_
"share":10},{"address":"cotrcrea",_x000D_
"share":90},{"address":"nminer",_x000D_
"share":0}]</v>
      </c>
      <c r="Y1986" s="78" t="str">
        <f>formatRow(Tokens!BD$2:BI$2,Tokens!BD1986:BI1986,2,"files")</f>
        <v>"files":[]</v>
      </c>
      <c r="Z1986" s="78"/>
      <c r="AA1986" s="78"/>
      <c r="AB1986" s="78"/>
      <c r="AC1986" s="78" t="str">
        <f>formatRow(Tokens!BJ$2:BK$2,Tokens!BJ1986:BK1986,0,"collection")</f>
        <v>"collection":{"name":"BILLET Festival",_x000D_
"family":"Calvi On The Rocks"}</v>
      </c>
      <c r="AD1986" s="1" t="str">
        <f>formatRow(Tokens!BN$2:BR$2,Tokens!BN1986:BR1986,0,"marketplace")</f>
        <v>"marketplace":{"initial_price":"73,5",_x000D_
"reservation_price":"",_x000D_
"duration":"",_x000D_
"max_mint":1,_x000D_
"sell_date":"25/06/2022"}</v>
      </c>
      <c r="AE1986" s="1"/>
    </row>
    <row r="1987" spans="4:31" ht="14.25" customHeight="1" x14ac:dyDescent="0.3">
      <c r="D1987" s="1">
        <f>Tokens!B1987</f>
        <v>167</v>
      </c>
      <c r="E1987" s="17" t="str">
        <f>IF(Tokens!C1987="","",Tokens!C1987)</f>
        <v>#167 Billet Festival</v>
      </c>
      <c r="F1987" s="79">
        <v>44736.659074074072</v>
      </c>
      <c r="G1987" t="s">
        <v>4024</v>
      </c>
      <c r="H1987" s="80" t="s">
        <v>4025</v>
      </c>
      <c r="I1987" s="2" t="s">
        <v>4026</v>
      </c>
      <c r="J1987" s="2" t="s">
        <v>4027</v>
      </c>
      <c r="K1987" s="2" t="s">
        <v>4028</v>
      </c>
      <c r="M1987"/>
      <c r="N1987">
        <v>19.798801099999999</v>
      </c>
      <c r="O1987" s="15">
        <f t="shared" si="62"/>
        <v>-0.45439684200009894</v>
      </c>
      <c r="P1987" s="18" t="str">
        <f>IF(F1987="stop","",IF(F1987&lt;&gt;"",HYPERLINK(Settings!$B$5 &amp; "/manage/?network=" &amp; LOWER(B$8) &amp; "&amp;search=token&amp;account=" &amp; ToMint!$B$5 &amp; "&amp;view=" &amp; ToMint!J1987,"TokenSol"),""))</f>
        <v>TokenSol</v>
      </c>
      <c r="Q1987" s="2"/>
      <c r="R1987" s="2"/>
      <c r="S1987" s="11"/>
      <c r="T1987" s="78" t="str">
        <f>"owner=" &amp; Tokens!BS1987 &amp; "&amp;filename_for_metadata=" &amp; Tokens!BT1987 &amp; "&amp;offchaindata_platform=" &amp; $B$17 &amp; "&amp;keyfile=" &amp; $B$5 &amp;  "&amp;repository=" &amp; $B$18</f>
        <v>owner=BbDq7xeUzpj8bXfd9N7dh1tw43Ss7xbYpyjoNuwDSrzq&amp;filename_for_metadata=BILLETFestival_COR22F167&amp;offchaindata_platform=Github&amp;keyfile=Paul&amp;repository=CalviOnTheRocks2022</v>
      </c>
      <c r="U1987" s="78" t="str">
        <f t="shared" si="61"/>
        <v>{"name":"#167 Billet Festival",_x000D_
"symbol":"COR22F167",_x000D_
"description":"Billet Festival / Billet NFT Festival - 1 jour Calvi on the Rocks 2022",_x000D_
"seller_fee_basis_points":1000,_x000D_
"image":"https://bafybeifizsi6t4htqirypgdrayvrpapdeteg64xewthqelxzj4kc6xc62i.ipfs.nftstorage.link?image_167.webp",_x000D_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87" s="78" t="str">
        <f>formatRow(Tokens!C$2:I$2,Tokens!C1987:I1987)</f>
        <v>"name":"#167 Billet Festival",_x000D_
"symbol":"COR22F167",_x000D_
"description":"Billet Festival / Billet NFT Festival - 1 jour Calvi on the Rocks 2022",_x000D_
"seller_fee_basis_points":1000,_x000D_
"image":"https://bafybeifizsi6t4htqirypgdrayvrpapdeteg64xewthqelxzj4kc6xc62i.ipfs.nftstorage.link?image_167.webp",_x000D_
"Issuer":"NfluenT for Calvi On The rocks",_x000D_
"external_url":""</v>
      </c>
      <c r="W1987" s="78" t="str">
        <f>formatRow(Tokens!J$2:AV$2,Tokens!J1987:AV1987,2,"attributes")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87" s="78" t="str">
        <f>formatRow(Tokens!AX$2:BC$2,Tokens!AX1987:BC1987,2,"creators")</f>
        <v>"creators":[{"address":"ncreator",_x000D_
"share":10},{"address":"cotrcrea",_x000D_
"share":90},{"address":"nminer",_x000D_
"share":0}]</v>
      </c>
      <c r="Y1987" s="78" t="str">
        <f>formatRow(Tokens!BD$2:BI$2,Tokens!BD1987:BI1987,2,"files")</f>
        <v>"files":[]</v>
      </c>
      <c r="Z1987" s="78"/>
      <c r="AA1987" s="78"/>
      <c r="AB1987" s="78"/>
      <c r="AC1987" s="78" t="str">
        <f>formatRow(Tokens!BJ$2:BK$2,Tokens!BJ1987:BK1987,0,"collection")</f>
        <v>"collection":{"name":"BILLET Festival",_x000D_
"family":"Calvi On The Rocks"}</v>
      </c>
      <c r="AD1987" s="1" t="str">
        <f>formatRow(Tokens!BN$2:BR$2,Tokens!BN1987:BR1987,0,"marketplace")</f>
        <v>"marketplace":{"initial_price":"73,5",_x000D_
"reservation_price":"",_x000D_
"duration":"",_x000D_
"max_mint":1,_x000D_
"sell_date":"25/06/2022"}</v>
      </c>
      <c r="AE1987" s="1"/>
    </row>
    <row r="1988" spans="4:31" ht="14.25" customHeight="1" x14ac:dyDescent="0.3">
      <c r="D1988" s="1">
        <f>Tokens!B1988</f>
        <v>168</v>
      </c>
      <c r="E1988" s="17" t="str">
        <f>IF(Tokens!C1988="","",Tokens!C1988)</f>
        <v>#168 Billet Festival</v>
      </c>
      <c r="F1988" s="79">
        <v>44736.659351851849</v>
      </c>
      <c r="G1988" t="s">
        <v>4029</v>
      </c>
      <c r="H1988" s="80" t="s">
        <v>4030</v>
      </c>
      <c r="I1988" s="2" t="s">
        <v>4031</v>
      </c>
      <c r="J1988" s="2" t="s">
        <v>4032</v>
      </c>
      <c r="K1988" s="2" t="s">
        <v>4033</v>
      </c>
      <c r="M1988"/>
      <c r="N1988">
        <v>19.7868149</v>
      </c>
      <c r="O1988" s="15">
        <f t="shared" si="62"/>
        <v>-0.45439684199996427</v>
      </c>
      <c r="P1988" s="18" t="str">
        <f>IF(F1988="stop","",IF(F1988&lt;&gt;"",HYPERLINK(Settings!$B$5 &amp; "/manage/?network=" &amp; LOWER(B$8) &amp; "&amp;search=token&amp;account=" &amp; ToMint!$B$5 &amp; "&amp;view=" &amp; ToMint!J1988,"TokenSol"),""))</f>
        <v>TokenSol</v>
      </c>
      <c r="Q1988" s="2"/>
      <c r="R1988" s="2"/>
      <c r="S1988" s="11"/>
      <c r="T1988" s="78" t="str">
        <f>"owner=" &amp; Tokens!BS1988 &amp; "&amp;filename_for_metadata=" &amp; Tokens!BT1988 &amp; "&amp;offchaindata_platform=" &amp; $B$17 &amp; "&amp;keyfile=" &amp; $B$5 &amp;  "&amp;repository=" &amp; $B$18</f>
        <v>owner=BbDq7xeUzpj8bXfd9N7dh1tw43Ss7xbYpyjoNuwDSrzq&amp;filename_for_metadata=BILLETFestival_COR22F168&amp;offchaindata_platform=Github&amp;keyfile=Paul&amp;repository=CalviOnTheRocks2022</v>
      </c>
      <c r="U1988" s="78" t="str">
        <f t="shared" si="61"/>
        <v>{"name":"#168 Billet Festival",_x000D_
"symbol":"COR22F168",_x000D_
"description":"Billet Festival / Billet NFT Festival - 1 jour Calvi on the Rocks 2022",_x000D_
"seller_fee_basis_points":1000,_x000D_
"image":"https://bafybeidhdbv47rl7becayllpg5jydloh3ytrbpkdyaupusybam2wj2egga.ipfs.nftstorage.link?image_168.webp",_x000D_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88" s="78" t="str">
        <f>formatRow(Tokens!C$2:I$2,Tokens!C1988:I1988)</f>
        <v>"name":"#168 Billet Festival",_x000D_
"symbol":"COR22F168",_x000D_
"description":"Billet Festival / Billet NFT Festival - 1 jour Calvi on the Rocks 2022",_x000D_
"seller_fee_basis_points":1000,_x000D_
"image":"https://bafybeidhdbv47rl7becayllpg5jydloh3ytrbpkdyaupusybam2wj2egga.ipfs.nftstorage.link?image_168.webp",_x000D_
"Issuer":"NfluenT for Calvi On The rocks",_x000D_
"external_url":""</v>
      </c>
      <c r="W1988" s="78" t="str">
        <f>formatRow(Tokens!J$2:AV$2,Tokens!J1988:AV1988,2,"attributes")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88" s="78" t="str">
        <f>formatRow(Tokens!AX$2:BC$2,Tokens!AX1988:BC1988,2,"creators")</f>
        <v>"creators":[{"address":"ncreator",_x000D_
"share":10},{"address":"cotrcrea",_x000D_
"share":90},{"address":"nminer",_x000D_
"share":0}]</v>
      </c>
      <c r="Y1988" s="78" t="str">
        <f>formatRow(Tokens!BD$2:BI$2,Tokens!BD1988:BI1988,2,"files")</f>
        <v>"files":[]</v>
      </c>
      <c r="Z1988" s="78"/>
      <c r="AA1988" s="78"/>
      <c r="AB1988" s="78"/>
      <c r="AC1988" s="78" t="str">
        <f>formatRow(Tokens!BJ$2:BK$2,Tokens!BJ1988:BK1988,0,"collection")</f>
        <v>"collection":{"name":"BILLET Festival",_x000D_
"family":"Calvi On The Rocks"}</v>
      </c>
      <c r="AD1988" s="1" t="str">
        <f>formatRow(Tokens!BN$2:BR$2,Tokens!BN1988:BR1988,0,"marketplace")</f>
        <v>"marketplace":{"initial_price":"73,5",_x000D_
"reservation_price":"",_x000D_
"duration":"",_x000D_
"max_mint":1,_x000D_
"sell_date":"25/06/2022"}</v>
      </c>
      <c r="AE1988" s="1"/>
    </row>
    <row r="1989" spans="4:31" ht="14.25" customHeight="1" x14ac:dyDescent="0.3">
      <c r="D1989" s="1">
        <f>Tokens!B1989</f>
        <v>169</v>
      </c>
      <c r="E1989" s="17" t="str">
        <f>IF(Tokens!C1989="","",Tokens!C1989)</f>
        <v>#169 Billet Festival</v>
      </c>
      <c r="F1989" s="79">
        <v>44736.659618055557</v>
      </c>
      <c r="G1989" t="s">
        <v>4034</v>
      </c>
      <c r="H1989" s="80" t="s">
        <v>4035</v>
      </c>
      <c r="I1989" s="2" t="s">
        <v>4036</v>
      </c>
      <c r="J1989" s="2" t="s">
        <v>4037</v>
      </c>
      <c r="K1989" s="2" t="s">
        <v>4038</v>
      </c>
      <c r="M1989"/>
      <c r="N1989">
        <v>19.7748287</v>
      </c>
      <c r="O1989" s="15">
        <f t="shared" si="62"/>
        <v>-0.45439684199996427</v>
      </c>
      <c r="P1989" s="18" t="str">
        <f>IF(F1989="stop","",IF(F1989&lt;&gt;"",HYPERLINK(Settings!$B$5 &amp; "/manage/?network=" &amp; LOWER(B$8) &amp; "&amp;search=token&amp;account=" &amp; ToMint!$B$5 &amp; "&amp;view=" &amp; ToMint!J1989,"TokenSol"),""))</f>
        <v>TokenSol</v>
      </c>
      <c r="Q1989" s="2"/>
      <c r="R1989" s="2"/>
      <c r="S1989" s="11"/>
      <c r="T1989" s="78" t="str">
        <f>"owner=" &amp; Tokens!BS1989 &amp; "&amp;filename_for_metadata=" &amp; Tokens!BT1989 &amp; "&amp;offchaindata_platform=" &amp; $B$17 &amp; "&amp;keyfile=" &amp; $B$5 &amp;  "&amp;repository=" &amp; $B$18</f>
        <v>owner=BbDq7xeUzpj8bXfd9N7dh1tw43Ss7xbYpyjoNuwDSrzq&amp;filename_for_metadata=BILLETFestival_COR22F169&amp;offchaindata_platform=Github&amp;keyfile=Paul&amp;repository=CalviOnTheRocks2022</v>
      </c>
      <c r="U1989" s="78" t="str">
        <f t="shared" ref="U1989:U2052" si="63">"{" &amp; V1989 &amp; "," &amp; W1989 &amp; "," &amp; """properties"":{" &amp; X1989 &amp; "," &amp; Y1989 &amp; "}," &amp; AC1989 &amp; "," &amp; AD1989 &amp; "}"</f>
        <v>{"name":"#169 Billet Festival",_x000D_
"symbol":"COR22F169",_x000D_
"description":"Billet Festival / Billet NFT Festival - 1 jour Calvi on the Rocks 2022",_x000D_
"seller_fee_basis_points":1000,_x000D_
"image":"https://bafybeifj224sy7g75x4ypu2ko46xk5qutsb4jiy3fkwvgdso26vtl3sixa.ipfs.nftstorage.link?image_169.webp",_x000D_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89" s="78" t="str">
        <f>formatRow(Tokens!C$2:I$2,Tokens!C1989:I1989)</f>
        <v>"name":"#169 Billet Festival",_x000D_
"symbol":"COR22F169",_x000D_
"description":"Billet Festival / Billet NFT Festival - 1 jour Calvi on the Rocks 2022",_x000D_
"seller_fee_basis_points":1000,_x000D_
"image":"https://bafybeifj224sy7g75x4ypu2ko46xk5qutsb4jiy3fkwvgdso26vtl3sixa.ipfs.nftstorage.link?image_169.webp",_x000D_
"Issuer":"NfluenT for Calvi On The rocks",_x000D_
"external_url":""</v>
      </c>
      <c r="W1989" s="78" t="str">
        <f>formatRow(Tokens!J$2:AV$2,Tokens!J1989:AV1989,2,"attributes")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89" s="78" t="str">
        <f>formatRow(Tokens!AX$2:BC$2,Tokens!AX1989:BC1989,2,"creators")</f>
        <v>"creators":[{"address":"ncreator",_x000D_
"share":10},{"address":"cotrcrea",_x000D_
"share":90},{"address":"nminer",_x000D_
"share":0}]</v>
      </c>
      <c r="Y1989" s="78" t="str">
        <f>formatRow(Tokens!BD$2:BI$2,Tokens!BD1989:BI1989,2,"files")</f>
        <v>"files":[]</v>
      </c>
      <c r="Z1989" s="78"/>
      <c r="AA1989" s="78"/>
      <c r="AB1989" s="78"/>
      <c r="AC1989" s="78" t="str">
        <f>formatRow(Tokens!BJ$2:BK$2,Tokens!BJ1989:BK1989,0,"collection")</f>
        <v>"collection":{"name":"BILLET Festival",_x000D_
"family":"Calvi On The Rocks"}</v>
      </c>
      <c r="AD1989" s="1" t="str">
        <f>formatRow(Tokens!BN$2:BR$2,Tokens!BN1989:BR1989,0,"marketplace")</f>
        <v>"marketplace":{"initial_price":"73,5",_x000D_
"reservation_price":"",_x000D_
"duration":"",_x000D_
"max_mint":1,_x000D_
"sell_date":"25/06/2022"}</v>
      </c>
      <c r="AE1989" s="1"/>
    </row>
    <row r="1990" spans="4:31" ht="14.25" customHeight="1" x14ac:dyDescent="0.3">
      <c r="D1990" s="1">
        <f>Tokens!B1990</f>
        <v>170</v>
      </c>
      <c r="E1990" s="17" t="str">
        <f>IF(Tokens!C1990="","",Tokens!C1990)</f>
        <v>#170 Billet Festival</v>
      </c>
      <c r="F1990" s="79">
        <v>44736.659849537034</v>
      </c>
      <c r="G1990" t="s">
        <v>4039</v>
      </c>
      <c r="H1990" s="80" t="s">
        <v>4040</v>
      </c>
      <c r="I1990" s="2" t="s">
        <v>4041</v>
      </c>
      <c r="J1990" s="2" t="s">
        <v>4042</v>
      </c>
      <c r="K1990" s="2" t="s">
        <v>4043</v>
      </c>
      <c r="M1990"/>
      <c r="N1990">
        <v>19.762842500000001</v>
      </c>
      <c r="O1990" s="15">
        <f t="shared" si="62"/>
        <v>-0.45439684199996427</v>
      </c>
      <c r="P1990" s="18" t="str">
        <f>IF(F1990="stop","",IF(F1990&lt;&gt;"",HYPERLINK(Settings!$B$5 &amp; "/manage/?network=" &amp; LOWER(B$8) &amp; "&amp;search=token&amp;account=" &amp; ToMint!$B$5 &amp; "&amp;view=" &amp; ToMint!J1990,"TokenSol"),""))</f>
        <v>TokenSol</v>
      </c>
      <c r="Q1990" s="2"/>
      <c r="R1990" s="2"/>
      <c r="S1990" s="11"/>
      <c r="T1990" s="78" t="str">
        <f>"owner=" &amp; Tokens!BS1990 &amp; "&amp;filename_for_metadata=" &amp; Tokens!BT1990 &amp; "&amp;offchaindata_platform=" &amp; $B$17 &amp; "&amp;keyfile=" &amp; $B$5 &amp;  "&amp;repository=" &amp; $B$18</f>
        <v>owner=BbDq7xeUzpj8bXfd9N7dh1tw43Ss7xbYpyjoNuwDSrzq&amp;filename_for_metadata=BILLETFestival_COR22F170&amp;offchaindata_platform=Github&amp;keyfile=Paul&amp;repository=CalviOnTheRocks2022</v>
      </c>
      <c r="U1990" s="78" t="str">
        <f t="shared" si="63"/>
        <v>{"name":"#170 Billet Festival",_x000D_
"symbol":"COR22F170",_x000D_
"description":"Billet Festival / Billet NFT Festival - 1 jour Calvi on the Rocks 2022",_x000D_
"seller_fee_basis_points":1000,_x000D_
"image":"https://bafybeig7ltgx536oebj57rr2nznncdalrflgm6sqlpbga2ftb53d555wpa.ipfs.nftstorage.link?image_170.webp",_x000D_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90" s="78" t="str">
        <f>formatRow(Tokens!C$2:I$2,Tokens!C1990:I1990)</f>
        <v>"name":"#170 Billet Festival",_x000D_
"symbol":"COR22F170",_x000D_
"description":"Billet Festival / Billet NFT Festival - 1 jour Calvi on the Rocks 2022",_x000D_
"seller_fee_basis_points":1000,_x000D_
"image":"https://bafybeig7ltgx536oebj57rr2nznncdalrflgm6sqlpbga2ftb53d555wpa.ipfs.nftstorage.link?image_170.webp",_x000D_
"Issuer":"NfluenT for Calvi On The rocks",_x000D_
"external_url":""</v>
      </c>
      <c r="W1990" s="78" t="str">
        <f>formatRow(Tokens!J$2:AV$2,Tokens!J1990:AV1990,2,"attributes")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90" s="78" t="str">
        <f>formatRow(Tokens!AX$2:BC$2,Tokens!AX1990:BC1990,2,"creators")</f>
        <v>"creators":[{"address":"ncreator",_x000D_
"share":10},{"address":"cotrcrea",_x000D_
"share":90},{"address":"nminer",_x000D_
"share":0}]</v>
      </c>
      <c r="Y1990" s="78" t="str">
        <f>formatRow(Tokens!BD$2:BI$2,Tokens!BD1990:BI1990,2,"files")</f>
        <v>"files":[]</v>
      </c>
      <c r="Z1990" s="78"/>
      <c r="AA1990" s="78"/>
      <c r="AB1990" s="78"/>
      <c r="AC1990" s="78" t="str">
        <f>formatRow(Tokens!BJ$2:BK$2,Tokens!BJ1990:BK1990,0,"collection")</f>
        <v>"collection":{"name":"BILLET Festival",_x000D_
"family":"Calvi On The Rocks"}</v>
      </c>
      <c r="AD1990" s="1" t="str">
        <f>formatRow(Tokens!BN$2:BR$2,Tokens!BN1990:BR1990,0,"marketplace")</f>
        <v>"marketplace":{"initial_price":"73,5",_x000D_
"reservation_price":"",_x000D_
"duration":"",_x000D_
"max_mint":1,_x000D_
"sell_date":"25/06/2022"}</v>
      </c>
      <c r="AE1990" s="1"/>
    </row>
    <row r="1991" spans="4:31" ht="14.25" customHeight="1" x14ac:dyDescent="0.3">
      <c r="D1991" s="1">
        <f>Tokens!B1991</f>
        <v>171</v>
      </c>
      <c r="E1991" s="17" t="str">
        <f>IF(Tokens!C1991="","",Tokens!C1991)</f>
        <v>#171 Billet Festival</v>
      </c>
      <c r="F1991" s="79">
        <v>44736.660300925927</v>
      </c>
      <c r="G1991" t="s">
        <v>4044</v>
      </c>
      <c r="H1991" s="80" t="s">
        <v>4045</v>
      </c>
      <c r="I1991" s="2" t="s">
        <v>4046</v>
      </c>
      <c r="J1991" s="2" t="s">
        <v>4047</v>
      </c>
      <c r="K1991" s="2" t="s">
        <v>4048</v>
      </c>
      <c r="M1991"/>
      <c r="N1991">
        <v>19.750856299999999</v>
      </c>
      <c r="O1991" s="15">
        <f t="shared" si="62"/>
        <v>-0.45439684200009894</v>
      </c>
      <c r="P1991" s="18" t="str">
        <f>IF(F1991="stop","",IF(F1991&lt;&gt;"",HYPERLINK(Settings!$B$5 &amp; "/manage/?network=" &amp; LOWER(B$8) &amp; "&amp;search=token&amp;account=" &amp; ToMint!$B$5 &amp; "&amp;view=" &amp; ToMint!J1991,"TokenSol"),""))</f>
        <v>TokenSol</v>
      </c>
      <c r="Q1991" s="2"/>
      <c r="R1991" s="2"/>
      <c r="S1991" s="11"/>
      <c r="T1991" s="78" t="str">
        <f>"owner=" &amp; Tokens!BS1991 &amp; "&amp;filename_for_metadata=" &amp; Tokens!BT1991 &amp; "&amp;offchaindata_platform=" &amp; $B$17 &amp; "&amp;keyfile=" &amp; $B$5 &amp;  "&amp;repository=" &amp; $B$18</f>
        <v>owner=BbDq7xeUzpj8bXfd9N7dh1tw43Ss7xbYpyjoNuwDSrzq&amp;filename_for_metadata=BILLETFestival_COR22F171&amp;offchaindata_platform=Github&amp;keyfile=Paul&amp;repository=CalviOnTheRocks2022</v>
      </c>
      <c r="U1991" s="78" t="str">
        <f t="shared" si="63"/>
        <v>{"name":"#171 Billet Festival",_x000D_
"symbol":"COR22F171",_x000D_
"description":"Billet Festival / Billet NFT Festival - 1 jour Calvi on the Rocks 2022",_x000D_
"seller_fee_basis_points":1000,_x000D_
"image":"https://bafybeiazutrjk2tx33tacm4jacca5n6cpz24c33pc5zg7vil2ugscmngnm.ipfs.nftstorage.link?image_171.webp",_x000D_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91" s="78" t="str">
        <f>formatRow(Tokens!C$2:I$2,Tokens!C1991:I1991)</f>
        <v>"name":"#171 Billet Festival",_x000D_
"symbol":"COR22F171",_x000D_
"description":"Billet Festival / Billet NFT Festival - 1 jour Calvi on the Rocks 2022",_x000D_
"seller_fee_basis_points":1000,_x000D_
"image":"https://bafybeiazutrjk2tx33tacm4jacca5n6cpz24c33pc5zg7vil2ugscmngnm.ipfs.nftstorage.link?image_171.webp",_x000D_
"Issuer":"NfluenT for Calvi On The rocks",_x000D_
"external_url":""</v>
      </c>
      <c r="W1991" s="78" t="str">
        <f>formatRow(Tokens!J$2:AV$2,Tokens!J1991:AV1991,2,"attributes")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91" s="78" t="str">
        <f>formatRow(Tokens!AX$2:BC$2,Tokens!AX1991:BC1991,2,"creators")</f>
        <v>"creators":[{"address":"ncreator",_x000D_
"share":10},{"address":"cotrcrea",_x000D_
"share":90},{"address":"nminer",_x000D_
"share":0}]</v>
      </c>
      <c r="Y1991" s="78" t="str">
        <f>formatRow(Tokens!BD$2:BI$2,Tokens!BD1991:BI1991,2,"files")</f>
        <v>"files":[]</v>
      </c>
      <c r="Z1991" s="78"/>
      <c r="AA1991" s="78"/>
      <c r="AB1991" s="78"/>
      <c r="AC1991" s="78" t="str">
        <f>formatRow(Tokens!BJ$2:BK$2,Tokens!BJ1991:BK1991,0,"collection")</f>
        <v>"collection":{"name":"BILLET Festival",_x000D_
"family":"Calvi On The Rocks"}</v>
      </c>
      <c r="AD1991" s="1" t="str">
        <f>formatRow(Tokens!BN$2:BR$2,Tokens!BN1991:BR1991,0,"marketplace")</f>
        <v>"marketplace":{"initial_price":"73,5",_x000D_
"reservation_price":"",_x000D_
"duration":"",_x000D_
"max_mint":1,_x000D_
"sell_date":"25/06/2022"}</v>
      </c>
      <c r="AE1991" s="1"/>
    </row>
    <row r="1992" spans="4:31" ht="14.25" customHeight="1" x14ac:dyDescent="0.3">
      <c r="D1992" s="1">
        <f>Tokens!B1992</f>
        <v>172</v>
      </c>
      <c r="E1992" s="17" t="str">
        <f>IF(Tokens!C1992="","",Tokens!C1992)</f>
        <v>#172 Billet Festival</v>
      </c>
      <c r="F1992" s="79">
        <v>44737.660300925927</v>
      </c>
      <c r="G1992"/>
      <c r="H1992" t="s">
        <v>3587</v>
      </c>
      <c r="I1992"/>
      <c r="J1992" t="s">
        <v>4049</v>
      </c>
      <c r="M1992"/>
      <c r="N1992"/>
      <c r="O1992" s="15" t="str">
        <f t="shared" si="62"/>
        <v>_</v>
      </c>
      <c r="P1992" s="18" t="str">
        <f>IF(F1992="stop","",IF(F1992&lt;&gt;"",HYPERLINK(Settings!$B$5 &amp; "/manage/?network=" &amp; LOWER(B$8) &amp; "&amp;search=token&amp;account=" &amp; ToMint!$B$5 &amp; "&amp;view=" &amp; ToMint!J1992,"TokenSol"),""))</f>
        <v>TokenSol</v>
      </c>
      <c r="Q1992" s="2"/>
      <c r="R1992" s="2"/>
      <c r="S1992" s="11"/>
      <c r="T1992" s="78" t="str">
        <f>"owner=" &amp; Tokens!BS1992 &amp; "&amp;filename_for_metadata=" &amp; Tokens!BT1992 &amp; "&amp;offchaindata_platform=" &amp; $B$17 &amp; "&amp;keyfile=" &amp; $B$5 &amp;  "&amp;repository=" &amp; $B$18</f>
        <v>owner=BbDq7xeUzpj8bXfd9N7dh1tw43Ss7xbYpyjoNuwDSrzq&amp;filename_for_metadata=BILLETFestival_COR22F172&amp;offchaindata_platform=Github&amp;keyfile=Paul&amp;repository=CalviOnTheRocks2022</v>
      </c>
      <c r="U1992" s="78" t="str">
        <f t="shared" si="63"/>
        <v>{"name":"#172 Billet Festival",_x000D_
"symbol":"COR22F172",_x000D_
"description":"Billet Festival / Billet NFT Festival - 1 jour Calvi on the Rocks 2022",_x000D_
"seller_fee_basis_points":1000,_x000D_
"image":"https://bafybeibaifpgvxornutiljiuyz2mws3cobdwivqzz3h5asbhr26l25lvtq.ipfs.nftstorage.link?image_172.webp",_x000D_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92" s="78" t="str">
        <f>formatRow(Tokens!C$2:I$2,Tokens!C1992:I1992)</f>
        <v>"name":"#172 Billet Festival",_x000D_
"symbol":"COR22F172",_x000D_
"description":"Billet Festival / Billet NFT Festival - 1 jour Calvi on the Rocks 2022",_x000D_
"seller_fee_basis_points":1000,_x000D_
"image":"https://bafybeibaifpgvxornutiljiuyz2mws3cobdwivqzz3h5asbhr26l25lvtq.ipfs.nftstorage.link?image_172.webp",_x000D_
"Issuer":"NfluenT for Calvi On The rocks",_x000D_
"external_url":""</v>
      </c>
      <c r="W1992" s="78" t="str">
        <f>formatRow(Tokens!J$2:AV$2,Tokens!J1992:AV1992,2,"attributes")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92" s="78" t="str">
        <f>formatRow(Tokens!AX$2:BC$2,Tokens!AX1992:BC1992,2,"creators")</f>
        <v>"creators":[{"address":"ncreator",_x000D_
"share":10},{"address":"cotrcrea",_x000D_
"share":90},{"address":"nminer",_x000D_
"share":0}]</v>
      </c>
      <c r="Y1992" s="78" t="str">
        <f>formatRow(Tokens!BD$2:BI$2,Tokens!BD1992:BI1992,2,"files")</f>
        <v>"files":[]</v>
      </c>
      <c r="Z1992" s="78"/>
      <c r="AA1992" s="78"/>
      <c r="AB1992" s="78"/>
      <c r="AC1992" s="78" t="str">
        <f>formatRow(Tokens!BJ$2:BK$2,Tokens!BJ1992:BK1992,0,"collection")</f>
        <v>"collection":{"name":"BILLET Festival",_x000D_
"family":"Calvi On The Rocks"}</v>
      </c>
      <c r="AD1992" s="1" t="str">
        <f>formatRow(Tokens!BN$2:BR$2,Tokens!BN1992:BR1992,0,"marketplace")</f>
        <v>"marketplace":{"initial_price":"73,5",_x000D_
"reservation_price":"",_x000D_
"duration":"",_x000D_
"max_mint":1,_x000D_
"sell_date":"25/06/2022"}</v>
      </c>
      <c r="AE1992" s="1"/>
    </row>
    <row r="1993" spans="4:31" ht="14.25" customHeight="1" x14ac:dyDescent="0.3">
      <c r="D1993" s="1">
        <f>Tokens!B1993</f>
        <v>173</v>
      </c>
      <c r="E1993" s="17" t="str">
        <f>IF(Tokens!C1993="","",Tokens!C1993)</f>
        <v>#173 Billet Festival</v>
      </c>
      <c r="F1993" s="79">
        <v>44738.791666666664</v>
      </c>
      <c r="G1993"/>
      <c r="H1993" t="s">
        <v>5041</v>
      </c>
      <c r="I1993"/>
      <c r="J1993" s="83" t="s">
        <v>5042</v>
      </c>
      <c r="M1993"/>
      <c r="N1993"/>
      <c r="O1993" s="15" t="str">
        <f t="shared" si="62"/>
        <v>_</v>
      </c>
      <c r="P1993" s="18" t="str">
        <f>IF(F1993="stop","",IF(F1993&lt;&gt;"",HYPERLINK(Settings!$B$5 &amp; "/manage/?network=" &amp; LOWER(B$8) &amp; "&amp;search=token&amp;account=" &amp; ToMint!$B$5 &amp; "&amp;view=" &amp; ToMint!J1993,"TokenSol"),""))</f>
        <v>TokenSol</v>
      </c>
      <c r="Q1993" s="2"/>
      <c r="R1993" s="2"/>
      <c r="S1993" s="11"/>
      <c r="T1993" s="78" t="str">
        <f>"owner=" &amp; Tokens!BS1993 &amp; "&amp;filename_for_metadata=" &amp; Tokens!BT1993 &amp; "&amp;offchaindata_platform=" &amp; $B$17 &amp; "&amp;keyfile=" &amp; $B$5 &amp;  "&amp;repository=" &amp; $B$18</f>
        <v>owner=BbDq7xeUzpj8bXfd9N7dh1tw43Ss7xbYpyjoNuwDSrzq&amp;filename_for_metadata=BILLETFestival_COR22F173&amp;offchaindata_platform=Github&amp;keyfile=Paul&amp;repository=CalviOnTheRocks2022</v>
      </c>
      <c r="U1993" s="78" t="str">
        <f t="shared" si="63"/>
        <v>{"name":"#173 Billet Festival",_x000D_
"symbol":"COR22F173",_x000D_
"description":"Billet Festival / Billet NFT Festival - 1 jour Calvi on the Rocks 2022",_x000D_
"seller_fee_basis_points":1000,_x000D_
"image":"https://bafybeigfhyzztomzgcpq7g4a4vgfm3q7bryhyxonzq7pq3wk2yanavoxlm.ipfs.nftstorage.link?image_173.webp",_x000D_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93" s="78" t="str">
        <f>formatRow(Tokens!C$2:I$2,Tokens!C1993:I1993)</f>
        <v>"name":"#173 Billet Festival",_x000D_
"symbol":"COR22F173",_x000D_
"description":"Billet Festival / Billet NFT Festival - 1 jour Calvi on the Rocks 2022",_x000D_
"seller_fee_basis_points":1000,_x000D_
"image":"https://bafybeigfhyzztomzgcpq7g4a4vgfm3q7bryhyxonzq7pq3wk2yanavoxlm.ipfs.nftstorage.link?image_173.webp",_x000D_
"Issuer":"NfluenT for Calvi On The rocks",_x000D_
"external_url":""</v>
      </c>
      <c r="W1993" s="78" t="str">
        <f>formatRow(Tokens!J$2:AV$2,Tokens!J1993:AV1993,2,"attributes")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93" s="78" t="str">
        <f>formatRow(Tokens!AX$2:BC$2,Tokens!AX1993:BC1993,2,"creators")</f>
        <v>"creators":[{"address":"ncreator",_x000D_
"share":10},{"address":"cotrcrea",_x000D_
"share":90},{"address":"nminer",_x000D_
"share":0}]</v>
      </c>
      <c r="Y1993" s="78" t="str">
        <f>formatRow(Tokens!BD$2:BI$2,Tokens!BD1993:BI1993,2,"files")</f>
        <v>"files":[]</v>
      </c>
      <c r="Z1993" s="78"/>
      <c r="AA1993" s="78"/>
      <c r="AB1993" s="78"/>
      <c r="AC1993" s="78" t="str">
        <f>formatRow(Tokens!BJ$2:BK$2,Tokens!BJ1993:BK1993,0,"collection")</f>
        <v>"collection":{"name":"BILLET Festival",_x000D_
"family":"Calvi On The Rocks"}</v>
      </c>
      <c r="AD1993" s="1" t="str">
        <f>formatRow(Tokens!BN$2:BR$2,Tokens!BN1993:BR1993,0,"marketplace")</f>
        <v>"marketplace":{"initial_price":"73,5",_x000D_
"reservation_price":"",_x000D_
"duration":"",_x000D_
"max_mint":1,_x000D_
"sell_date":"25/06/2022"}</v>
      </c>
      <c r="AE1993" s="1"/>
    </row>
    <row r="1994" spans="4:31" ht="14.25" customHeight="1" x14ac:dyDescent="0.3">
      <c r="D1994" s="1">
        <f>Tokens!B1994</f>
        <v>174</v>
      </c>
      <c r="E1994" s="17" t="str">
        <f>IF(Tokens!C1994="","",Tokens!C1994)</f>
        <v>#174 Billet Festival</v>
      </c>
      <c r="F1994" s="79">
        <v>44736.802337962959</v>
      </c>
      <c r="G1994" t="s">
        <v>5043</v>
      </c>
      <c r="H1994" s="80" t="s">
        <v>5044</v>
      </c>
      <c r="I1994" s="2" t="s">
        <v>5045</v>
      </c>
      <c r="J1994" s="2" t="s">
        <v>5046</v>
      </c>
      <c r="K1994" s="2" t="s">
        <v>5047</v>
      </c>
      <c r="M1994"/>
      <c r="N1994">
        <v>17.3176627</v>
      </c>
      <c r="O1994" s="15" t="str">
        <f t="shared" si="62"/>
        <v>_</v>
      </c>
      <c r="P1994" s="18" t="str">
        <f>IF(F1994="stop","",IF(F1994&lt;&gt;"",HYPERLINK(Settings!$B$5 &amp; "/manage/?network=" &amp; LOWER(B$8) &amp; "&amp;search=token&amp;account=" &amp; ToMint!$B$5 &amp; "&amp;view=" &amp; ToMint!J1994,"TokenSol"),""))</f>
        <v>TokenSol</v>
      </c>
      <c r="Q1994" s="2"/>
      <c r="R1994" s="2"/>
      <c r="S1994" s="11"/>
      <c r="T1994" s="78" t="str">
        <f>"owner=" &amp; Tokens!BS1994 &amp; "&amp;filename_for_metadata=" &amp; Tokens!BT1994 &amp; "&amp;offchaindata_platform=" &amp; $B$17 &amp; "&amp;keyfile=" &amp; $B$5 &amp;  "&amp;repository=" &amp; $B$18</f>
        <v>owner=BbDq7xeUzpj8bXfd9N7dh1tw43Ss7xbYpyjoNuwDSrzq&amp;filename_for_metadata=BILLETFestival_COR22F174&amp;offchaindata_platform=Github&amp;keyfile=Paul&amp;repository=CalviOnTheRocks2022</v>
      </c>
      <c r="U1994" s="78" t="str">
        <f t="shared" si="63"/>
        <v>{"name":"#174 Billet Festival",_x000D_
"symbol":"COR22F174",_x000D_
"description":"Billet Festival / Billet NFT Festival - 1 jour Calvi on the Rocks 2022",_x000D_
"seller_fee_basis_points":1000,_x000D_
"image":"https://bafybeie6cxji4fqphl3vfn3mnvm3rvax7fonnf7jsm7pwjt4tn2cudqoqu.ipfs.nftstorage.link?image_174.webp",_x000D_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94" s="78" t="str">
        <f>formatRow(Tokens!C$2:I$2,Tokens!C1994:I1994)</f>
        <v>"name":"#174 Billet Festival",_x000D_
"symbol":"COR22F174",_x000D_
"description":"Billet Festival / Billet NFT Festival - 1 jour Calvi on the Rocks 2022",_x000D_
"seller_fee_basis_points":1000,_x000D_
"image":"https://bafybeie6cxji4fqphl3vfn3mnvm3rvax7fonnf7jsm7pwjt4tn2cudqoqu.ipfs.nftstorage.link?image_174.webp",_x000D_
"Issuer":"NfluenT for Calvi On The rocks",_x000D_
"external_url":""</v>
      </c>
      <c r="W1994" s="78" t="str">
        <f>formatRow(Tokens!J$2:AV$2,Tokens!J1994:AV1994,2,"attributes")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94" s="78" t="str">
        <f>formatRow(Tokens!AX$2:BC$2,Tokens!AX1994:BC1994,2,"creators")</f>
        <v>"creators":[{"address":"ncreator",_x000D_
"share":10},{"address":"cotrcrea",_x000D_
"share":90},{"address":"nminer",_x000D_
"share":0}]</v>
      </c>
      <c r="Y1994" s="78" t="str">
        <f>formatRow(Tokens!BD$2:BI$2,Tokens!BD1994:BI1994,2,"files")</f>
        <v>"files":[]</v>
      </c>
      <c r="Z1994" s="78"/>
      <c r="AA1994" s="78"/>
      <c r="AB1994" s="78"/>
      <c r="AC1994" s="78" t="str">
        <f>formatRow(Tokens!BJ$2:BK$2,Tokens!BJ1994:BK1994,0,"collection")</f>
        <v>"collection":{"name":"BILLET Festival",_x000D_
"family":"Calvi On The Rocks"}</v>
      </c>
      <c r="AD1994" s="1" t="str">
        <f>formatRow(Tokens!BN$2:BR$2,Tokens!BN1994:BR1994,0,"marketplace")</f>
        <v>"marketplace":{"initial_price":"73,5",_x000D_
"reservation_price":"",_x000D_
"duration":"",_x000D_
"max_mint":1,_x000D_
"sell_date":"25/06/2022"}</v>
      </c>
      <c r="AE1994" s="1"/>
    </row>
    <row r="1995" spans="4:31" ht="14.25" customHeight="1" x14ac:dyDescent="0.3">
      <c r="D1995" s="1">
        <f>Tokens!B1995</f>
        <v>175</v>
      </c>
      <c r="E1995" s="17" t="str">
        <f>IF(Tokens!C1995="","",Tokens!C1995)</f>
        <v>#175 Billet Festival</v>
      </c>
      <c r="F1995" s="79">
        <v>44736.80269675926</v>
      </c>
      <c r="G1995" t="s">
        <v>5048</v>
      </c>
      <c r="H1995" s="80" t="s">
        <v>5049</v>
      </c>
      <c r="I1995" s="2" t="s">
        <v>5050</v>
      </c>
      <c r="J1995" s="2" t="s">
        <v>5051</v>
      </c>
      <c r="K1995" s="2" t="s">
        <v>5052</v>
      </c>
      <c r="M1995"/>
      <c r="N1995">
        <v>17.305676500000001</v>
      </c>
      <c r="O1995" s="15">
        <f t="shared" si="62"/>
        <v>-0.45439684199996427</v>
      </c>
      <c r="P1995" s="18" t="str">
        <f>IF(F1995="stop","",IF(F1995&lt;&gt;"",HYPERLINK(Settings!$B$5 &amp; "/manage/?network=" &amp; LOWER(B$8) &amp; "&amp;search=token&amp;account=" &amp; ToMint!$B$5 &amp; "&amp;view=" &amp; ToMint!J1995,"TokenSol"),""))</f>
        <v>TokenSol</v>
      </c>
      <c r="Q1995" s="2"/>
      <c r="R1995" s="2"/>
      <c r="S1995" s="11"/>
      <c r="T1995" s="78" t="str">
        <f>"owner=" &amp; Tokens!BS1995 &amp; "&amp;filename_for_metadata=" &amp; Tokens!BT1995 &amp; "&amp;offchaindata_platform=" &amp; $B$17 &amp; "&amp;keyfile=" &amp; $B$5 &amp;  "&amp;repository=" &amp; $B$18</f>
        <v>owner=BbDq7xeUzpj8bXfd9N7dh1tw43Ss7xbYpyjoNuwDSrzq&amp;filename_for_metadata=BILLETFestival_COR22F175&amp;offchaindata_platform=Github&amp;keyfile=Paul&amp;repository=CalviOnTheRocks2022</v>
      </c>
      <c r="U1995" s="78" t="str">
        <f t="shared" si="63"/>
        <v>{"name":"#175 Billet Festival",_x000D_
"symbol":"COR22F175",_x000D_
"description":"Billet Festival / Billet NFT Festival - 1 jour Calvi on the Rocks 2022",_x000D_
"seller_fee_basis_points":1000,_x000D_
"image":"https://bafybeied3kzupwvu4ikr7plgekbwtsum7wefmoeambn3xyjianonoqab4e.ipfs.nftstorage.link?image_175.webp",_x000D_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95" s="78" t="str">
        <f>formatRow(Tokens!C$2:I$2,Tokens!C1995:I1995)</f>
        <v>"name":"#175 Billet Festival",_x000D_
"symbol":"COR22F175",_x000D_
"description":"Billet Festival / Billet NFT Festival - 1 jour Calvi on the Rocks 2022",_x000D_
"seller_fee_basis_points":1000,_x000D_
"image":"https://bafybeied3kzupwvu4ikr7plgekbwtsum7wefmoeambn3xyjianonoqab4e.ipfs.nftstorage.link?image_175.webp",_x000D_
"Issuer":"NfluenT for Calvi On The rocks",_x000D_
"external_url":""</v>
      </c>
      <c r="W1995" s="78" t="str">
        <f>formatRow(Tokens!J$2:AV$2,Tokens!J1995:AV1995,2,"attributes")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95" s="78" t="str">
        <f>formatRow(Tokens!AX$2:BC$2,Tokens!AX1995:BC1995,2,"creators")</f>
        <v>"creators":[{"address":"ncreator",_x000D_
"share":10},{"address":"cotrcrea",_x000D_
"share":90},{"address":"nminer",_x000D_
"share":0}]</v>
      </c>
      <c r="Y1995" s="78" t="str">
        <f>formatRow(Tokens!BD$2:BI$2,Tokens!BD1995:BI1995,2,"files")</f>
        <v>"files":[]</v>
      </c>
      <c r="Z1995" s="78"/>
      <c r="AA1995" s="78"/>
      <c r="AB1995" s="78"/>
      <c r="AC1995" s="78" t="str">
        <f>formatRow(Tokens!BJ$2:BK$2,Tokens!BJ1995:BK1995,0,"collection")</f>
        <v>"collection":{"name":"BILLET Festival",_x000D_
"family":"Calvi On The Rocks"}</v>
      </c>
      <c r="AD1995" s="1" t="str">
        <f>formatRow(Tokens!BN$2:BR$2,Tokens!BN1995:BR1995,0,"marketplace")</f>
        <v>"marketplace":{"initial_price":"73,5",_x000D_
"reservation_price":"",_x000D_
"duration":"",_x000D_
"max_mint":1,_x000D_
"sell_date":"25/06/2022"}</v>
      </c>
      <c r="AE1995" s="1"/>
    </row>
    <row r="1996" spans="4:31" ht="14.25" customHeight="1" x14ac:dyDescent="0.3">
      <c r="D1996" s="1">
        <f>Tokens!B1996</f>
        <v>176</v>
      </c>
      <c r="E1996" s="17" t="str">
        <f>IF(Tokens!C1996="","",Tokens!C1996)</f>
        <v>#176 Billet Festival</v>
      </c>
      <c r="F1996" s="79">
        <v>44736.80296296296</v>
      </c>
      <c r="G1996" t="s">
        <v>5053</v>
      </c>
      <c r="H1996" s="80" t="s">
        <v>5054</v>
      </c>
      <c r="I1996" s="2" t="s">
        <v>5055</v>
      </c>
      <c r="J1996" s="2" t="s">
        <v>5056</v>
      </c>
      <c r="K1996" s="2" t="s">
        <v>5057</v>
      </c>
      <c r="M1996"/>
      <c r="N1996">
        <v>17.293690300000002</v>
      </c>
      <c r="O1996" s="15">
        <f t="shared" si="62"/>
        <v>-0.45439684199996427</v>
      </c>
      <c r="P1996" s="18" t="str">
        <f>IF(F1996="stop","",IF(F1996&lt;&gt;"",HYPERLINK(Settings!$B$5 &amp; "/manage/?network=" &amp; LOWER(B$8) &amp; "&amp;search=token&amp;account=" &amp; ToMint!$B$5 &amp; "&amp;view=" &amp; ToMint!J1996,"TokenSol"),""))</f>
        <v>TokenSol</v>
      </c>
      <c r="Q1996" s="2"/>
      <c r="R1996" s="2"/>
      <c r="S1996" s="11"/>
      <c r="T1996" s="78" t="str">
        <f>"owner=" &amp; Tokens!BS1996 &amp; "&amp;filename_for_metadata=" &amp; Tokens!BT1996 &amp; "&amp;offchaindata_platform=" &amp; $B$17 &amp; "&amp;keyfile=" &amp; $B$5 &amp;  "&amp;repository=" &amp; $B$18</f>
        <v>owner=BbDq7xeUzpj8bXfd9N7dh1tw43Ss7xbYpyjoNuwDSrzq&amp;filename_for_metadata=BILLETFestival_COR22F176&amp;offchaindata_platform=Github&amp;keyfile=Paul&amp;repository=CalviOnTheRocks2022</v>
      </c>
      <c r="U1996" s="78" t="str">
        <f t="shared" si="63"/>
        <v>{"name":"#176 Billet Festival",_x000D_
"symbol":"COR22F176",_x000D_
"description":"Billet Festival / Billet NFT Festival - 1 jour Calvi on the Rocks 2022",_x000D_
"seller_fee_basis_points":1000,_x000D_
"image":"https://bafybeidky4ekilkk7yh4cbosv5yusme3gohvdciddg2krgo3eqtkog7hqi.ipfs.nftstorage.link?image_176.webp",_x000D_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96" s="78" t="str">
        <f>formatRow(Tokens!C$2:I$2,Tokens!C1996:I1996)</f>
        <v>"name":"#176 Billet Festival",_x000D_
"symbol":"COR22F176",_x000D_
"description":"Billet Festival / Billet NFT Festival - 1 jour Calvi on the Rocks 2022",_x000D_
"seller_fee_basis_points":1000,_x000D_
"image":"https://bafybeidky4ekilkk7yh4cbosv5yusme3gohvdciddg2krgo3eqtkog7hqi.ipfs.nftstorage.link?image_176.webp",_x000D_
"Issuer":"NfluenT for Calvi On The rocks",_x000D_
"external_url":""</v>
      </c>
      <c r="W1996" s="78" t="str">
        <f>formatRow(Tokens!J$2:AV$2,Tokens!J1996:AV1996,2,"attributes")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96" s="78" t="str">
        <f>formatRow(Tokens!AX$2:BC$2,Tokens!AX1996:BC1996,2,"creators")</f>
        <v>"creators":[{"address":"ncreator",_x000D_
"share":10},{"address":"cotrcrea",_x000D_
"share":90},{"address":"nminer",_x000D_
"share":0}]</v>
      </c>
      <c r="Y1996" s="78" t="str">
        <f>formatRow(Tokens!BD$2:BI$2,Tokens!BD1996:BI1996,2,"files")</f>
        <v>"files":[]</v>
      </c>
      <c r="Z1996" s="78"/>
      <c r="AA1996" s="78"/>
      <c r="AB1996" s="78"/>
      <c r="AC1996" s="78" t="str">
        <f>formatRow(Tokens!BJ$2:BK$2,Tokens!BJ1996:BK1996,0,"collection")</f>
        <v>"collection":{"name":"BILLET Festival",_x000D_
"family":"Calvi On The Rocks"}</v>
      </c>
      <c r="AD1996" s="1" t="str">
        <f>formatRow(Tokens!BN$2:BR$2,Tokens!BN1996:BR1996,0,"marketplace")</f>
        <v>"marketplace":{"initial_price":"73,5",_x000D_
"reservation_price":"",_x000D_
"duration":"",_x000D_
"max_mint":1,_x000D_
"sell_date":"25/06/2022"}</v>
      </c>
      <c r="AE1996" s="1"/>
    </row>
    <row r="1997" spans="4:31" ht="14.25" customHeight="1" x14ac:dyDescent="0.3">
      <c r="D1997" s="1">
        <f>Tokens!B1997</f>
        <v>177</v>
      </c>
      <c r="E1997" s="17" t="str">
        <f>IF(Tokens!C1997="","",Tokens!C1997)</f>
        <v>#177 Billet Festival</v>
      </c>
      <c r="F1997" s="79">
        <v>44736.803229166668</v>
      </c>
      <c r="G1997" t="s">
        <v>5058</v>
      </c>
      <c r="H1997" s="80" t="s">
        <v>5059</v>
      </c>
      <c r="I1997" s="2" t="s">
        <v>5060</v>
      </c>
      <c r="J1997" s="2" t="s">
        <v>5061</v>
      </c>
      <c r="K1997" s="2" t="s">
        <v>5062</v>
      </c>
      <c r="M1997"/>
      <c r="N1997">
        <v>17.281704099999999</v>
      </c>
      <c r="O1997" s="15">
        <f t="shared" si="62"/>
        <v>-0.45439684200009894</v>
      </c>
      <c r="P1997" s="18" t="str">
        <f>IF(F1997="stop","",IF(F1997&lt;&gt;"",HYPERLINK(Settings!$B$5 &amp; "/manage/?network=" &amp; LOWER(B$8) &amp; "&amp;search=token&amp;account=" &amp; ToMint!$B$5 &amp; "&amp;view=" &amp; ToMint!J1997,"TokenSol"),""))</f>
        <v>TokenSol</v>
      </c>
      <c r="Q1997" s="2"/>
      <c r="R1997" s="2"/>
      <c r="S1997" s="11"/>
      <c r="T1997" s="78" t="str">
        <f>"owner=" &amp; Tokens!BS1997 &amp; "&amp;filename_for_metadata=" &amp; Tokens!BT1997 &amp; "&amp;offchaindata_platform=" &amp; $B$17 &amp; "&amp;keyfile=" &amp; $B$5 &amp;  "&amp;repository=" &amp; $B$18</f>
        <v>owner=BbDq7xeUzpj8bXfd9N7dh1tw43Ss7xbYpyjoNuwDSrzq&amp;filename_for_metadata=BILLETFestival_COR22F177&amp;offchaindata_platform=Github&amp;keyfile=Paul&amp;repository=CalviOnTheRocks2022</v>
      </c>
      <c r="U1997" s="78" t="str">
        <f t="shared" si="63"/>
        <v>{"name":"#177 Billet Festival",_x000D_
"symbol":"COR22F177",_x000D_
"description":"Billet Festival / Billet NFT Festival - 1 jour Calvi on the Rocks 2022",_x000D_
"seller_fee_basis_points":1000,_x000D_
"image":"https://bafybeic3simozgv6d3ln2n5j5shnb6jlrnoelwkesvf4smayp2ye6dtbdu.ipfs.nftstorage.link?image_177.webp",_x000D_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97" s="78" t="str">
        <f>formatRow(Tokens!C$2:I$2,Tokens!C1997:I1997)</f>
        <v>"name":"#177 Billet Festival",_x000D_
"symbol":"COR22F177",_x000D_
"description":"Billet Festival / Billet NFT Festival - 1 jour Calvi on the Rocks 2022",_x000D_
"seller_fee_basis_points":1000,_x000D_
"image":"https://bafybeic3simozgv6d3ln2n5j5shnb6jlrnoelwkesvf4smayp2ye6dtbdu.ipfs.nftstorage.link?image_177.webp",_x000D_
"Issuer":"NfluenT for Calvi On The rocks",_x000D_
"external_url":""</v>
      </c>
      <c r="W1997" s="78" t="str">
        <f>formatRow(Tokens!J$2:AV$2,Tokens!J1997:AV1997,2,"attributes")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97" s="78" t="str">
        <f>formatRow(Tokens!AX$2:BC$2,Tokens!AX1997:BC1997,2,"creators")</f>
        <v>"creators":[{"address":"ncreator",_x000D_
"share":10},{"address":"cotrcrea",_x000D_
"share":90},{"address":"nminer",_x000D_
"share":0}]</v>
      </c>
      <c r="Y1997" s="78" t="str">
        <f>formatRow(Tokens!BD$2:BI$2,Tokens!BD1997:BI1997,2,"files")</f>
        <v>"files":[]</v>
      </c>
      <c r="Z1997" s="78"/>
      <c r="AA1997" s="78"/>
      <c r="AB1997" s="78"/>
      <c r="AC1997" s="78" t="str">
        <f>formatRow(Tokens!BJ$2:BK$2,Tokens!BJ1997:BK1997,0,"collection")</f>
        <v>"collection":{"name":"BILLET Festival",_x000D_
"family":"Calvi On The Rocks"}</v>
      </c>
      <c r="AD1997" s="1" t="str">
        <f>formatRow(Tokens!BN$2:BR$2,Tokens!BN1997:BR1997,0,"marketplace")</f>
        <v>"marketplace":{"initial_price":"73,5",_x000D_
"reservation_price":"",_x000D_
"duration":"",_x000D_
"max_mint":1,_x000D_
"sell_date":"25/06/2022"}</v>
      </c>
      <c r="AE1997" s="1"/>
    </row>
    <row r="1998" spans="4:31" ht="14.25" customHeight="1" x14ac:dyDescent="0.3">
      <c r="D1998" s="1">
        <f>Tokens!B1998</f>
        <v>178</v>
      </c>
      <c r="E1998" s="17" t="str">
        <f>IF(Tokens!C1998="","",Tokens!C1998)</f>
        <v>#178 Billet Festival</v>
      </c>
      <c r="F1998" s="79">
        <v>44736.803483796299</v>
      </c>
      <c r="G1998" t="s">
        <v>5063</v>
      </c>
      <c r="H1998" s="80" t="s">
        <v>5064</v>
      </c>
      <c r="I1998" s="2" t="s">
        <v>5065</v>
      </c>
      <c r="J1998" s="2" t="s">
        <v>5066</v>
      </c>
      <c r="K1998" s="2" t="s">
        <v>5067</v>
      </c>
      <c r="M1998"/>
      <c r="N1998">
        <v>17.2697179</v>
      </c>
      <c r="O1998" s="15">
        <f t="shared" si="62"/>
        <v>-0.45439684199996427</v>
      </c>
      <c r="P1998" s="18" t="str">
        <f>IF(F1998="stop","",IF(F1998&lt;&gt;"",HYPERLINK(Settings!$B$5 &amp; "/manage/?network=" &amp; LOWER(B$8) &amp; "&amp;search=token&amp;account=" &amp; ToMint!$B$5 &amp; "&amp;view=" &amp; ToMint!J1998,"TokenSol"),""))</f>
        <v>TokenSol</v>
      </c>
      <c r="Q1998" s="2"/>
      <c r="R1998" s="2"/>
      <c r="S1998" s="11"/>
      <c r="T1998" s="78" t="str">
        <f>"owner=" &amp; Tokens!BS1998 &amp; "&amp;filename_for_metadata=" &amp; Tokens!BT1998 &amp; "&amp;offchaindata_platform=" &amp; $B$17 &amp; "&amp;keyfile=" &amp; $B$5 &amp;  "&amp;repository=" &amp; $B$18</f>
        <v>owner=BbDq7xeUzpj8bXfd9N7dh1tw43Ss7xbYpyjoNuwDSrzq&amp;filename_for_metadata=BILLETFestival_COR22F178&amp;offchaindata_platform=Github&amp;keyfile=Paul&amp;repository=CalviOnTheRocks2022</v>
      </c>
      <c r="U1998" s="78" t="str">
        <f t="shared" si="63"/>
        <v>{"name":"#178 Billet Festival",_x000D_
"symbol":"COR22F178",_x000D_
"description":"Billet Festival / Billet NFT Festival - 1 jour Calvi on the Rocks 2022",_x000D_
"seller_fee_basis_points":1000,_x000D_
"image":"https://bafybeigbcaeg4jamplc6uwtp23dgmuwamholoc7a2agsnw2gtsr4hdyx5a.ipfs.nftstorage.link?image_178.webp",_x000D_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98" s="78" t="str">
        <f>formatRow(Tokens!C$2:I$2,Tokens!C1998:I1998)</f>
        <v>"name":"#178 Billet Festival",_x000D_
"symbol":"COR22F178",_x000D_
"description":"Billet Festival / Billet NFT Festival - 1 jour Calvi on the Rocks 2022",_x000D_
"seller_fee_basis_points":1000,_x000D_
"image":"https://bafybeigbcaeg4jamplc6uwtp23dgmuwamholoc7a2agsnw2gtsr4hdyx5a.ipfs.nftstorage.link?image_178.webp",_x000D_
"Issuer":"NfluenT for Calvi On The rocks",_x000D_
"external_url":""</v>
      </c>
      <c r="W1998" s="78" t="str">
        <f>formatRow(Tokens!J$2:AV$2,Tokens!J1998:AV1998,2,"attributes")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98" s="78" t="str">
        <f>formatRow(Tokens!AX$2:BC$2,Tokens!AX1998:BC1998,2,"creators")</f>
        <v>"creators":[{"address":"ncreator",_x000D_
"share":10},{"address":"cotrcrea",_x000D_
"share":90},{"address":"nminer",_x000D_
"share":0}]</v>
      </c>
      <c r="Y1998" s="78" t="str">
        <f>formatRow(Tokens!BD$2:BI$2,Tokens!BD1998:BI1998,2,"files")</f>
        <v>"files":[]</v>
      </c>
      <c r="Z1998" s="78"/>
      <c r="AA1998" s="78"/>
      <c r="AB1998" s="78"/>
      <c r="AC1998" s="78" t="str">
        <f>formatRow(Tokens!BJ$2:BK$2,Tokens!BJ1998:BK1998,0,"collection")</f>
        <v>"collection":{"name":"BILLET Festival",_x000D_
"family":"Calvi On The Rocks"}</v>
      </c>
      <c r="AD1998" s="1" t="str">
        <f>formatRow(Tokens!BN$2:BR$2,Tokens!BN1998:BR1998,0,"marketplace")</f>
        <v>"marketplace":{"initial_price":"73,5",_x000D_
"reservation_price":"",_x000D_
"duration":"",_x000D_
"max_mint":1,_x000D_
"sell_date":"25/06/2022"}</v>
      </c>
      <c r="AE1998" s="1"/>
    </row>
    <row r="1999" spans="4:31" ht="14.25" customHeight="1" x14ac:dyDescent="0.3">
      <c r="D1999" s="1">
        <f>Tokens!B1999</f>
        <v>179</v>
      </c>
      <c r="E1999" s="17" t="str">
        <f>IF(Tokens!C1999="","",Tokens!C1999)</f>
        <v>#179 Billet Festival</v>
      </c>
      <c r="F1999" s="79">
        <v>44736.803969907407</v>
      </c>
      <c r="G1999" t="s">
        <v>5068</v>
      </c>
      <c r="H1999" s="80" t="s">
        <v>5069</v>
      </c>
      <c r="I1999" s="2" t="s">
        <v>5070</v>
      </c>
      <c r="J1999" s="2" t="s">
        <v>5071</v>
      </c>
      <c r="K1999" s="2" t="s">
        <v>5072</v>
      </c>
      <c r="M1999"/>
      <c r="N1999">
        <v>17.257731700000001</v>
      </c>
      <c r="O1999" s="15">
        <f t="shared" si="62"/>
        <v>-0.45439684199996427</v>
      </c>
      <c r="P1999" s="18" t="str">
        <f>IF(F1999="stop","",IF(F1999&lt;&gt;"",HYPERLINK(Settings!$B$5 &amp; "/manage/?network=" &amp; LOWER(B$8) &amp; "&amp;search=token&amp;account=" &amp; ToMint!$B$5 &amp; "&amp;view=" &amp; ToMint!J1999,"TokenSol"),""))</f>
        <v>TokenSol</v>
      </c>
      <c r="Q1999" s="2"/>
      <c r="R1999" s="2"/>
      <c r="S1999" s="11"/>
      <c r="T1999" s="78" t="str">
        <f>"owner=" &amp; Tokens!BS1999 &amp; "&amp;filename_for_metadata=" &amp; Tokens!BT1999 &amp; "&amp;offchaindata_platform=" &amp; $B$17 &amp; "&amp;keyfile=" &amp; $B$5 &amp;  "&amp;repository=" &amp; $B$18</f>
        <v>owner=BbDq7xeUzpj8bXfd9N7dh1tw43Ss7xbYpyjoNuwDSrzq&amp;filename_for_metadata=BILLETFestival_COR22F179&amp;offchaindata_platform=Github&amp;keyfile=Paul&amp;repository=CalviOnTheRocks2022</v>
      </c>
      <c r="U1999" s="78" t="str">
        <f t="shared" si="63"/>
        <v>{"name":"#179 Billet Festival",_x000D_
"symbol":"COR22F179",_x000D_
"description":"Billet Festival / Billet NFT Festival - 1 jour Calvi on the Rocks 2022",_x000D_
"seller_fee_basis_points":1000,_x000D_
"image":"https://bafybeieyfhdb27rh2jvigfwrraajqa7oxo4asywmbh4uoqed5ys6ue62vu.ipfs.nftstorage.link?image_179.webp",_x000D_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1999" s="78" t="str">
        <f>formatRow(Tokens!C$2:I$2,Tokens!C1999:I1999)</f>
        <v>"name":"#179 Billet Festival",_x000D_
"symbol":"COR22F179",_x000D_
"description":"Billet Festival / Billet NFT Festival - 1 jour Calvi on the Rocks 2022",_x000D_
"seller_fee_basis_points":1000,_x000D_
"image":"https://bafybeieyfhdb27rh2jvigfwrraajqa7oxo4asywmbh4uoqed5ys6ue62vu.ipfs.nftstorage.link?image_179.webp",_x000D_
"Issuer":"NfluenT for Calvi On The rocks",_x000D_
"external_url":""</v>
      </c>
      <c r="W1999" s="78" t="str">
        <f>formatRow(Tokens!J$2:AV$2,Tokens!J1999:AV1999,2,"attributes")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1999" s="78" t="str">
        <f>formatRow(Tokens!AX$2:BC$2,Tokens!AX1999:BC1999,2,"creators")</f>
        <v>"creators":[{"address":"ncreator",_x000D_
"share":10},{"address":"cotrcrea",_x000D_
"share":90},{"address":"nminer",_x000D_
"share":0}]</v>
      </c>
      <c r="Y1999" s="78" t="str">
        <f>formatRow(Tokens!BD$2:BI$2,Tokens!BD1999:BI1999,2,"files")</f>
        <v>"files":[]</v>
      </c>
      <c r="Z1999" s="78"/>
      <c r="AA1999" s="78"/>
      <c r="AB1999" s="78"/>
      <c r="AC1999" s="78" t="str">
        <f>formatRow(Tokens!BJ$2:BK$2,Tokens!BJ1999:BK1999,0,"collection")</f>
        <v>"collection":{"name":"BILLET Festival",_x000D_
"family":"Calvi On The Rocks"}</v>
      </c>
      <c r="AD1999" s="1" t="str">
        <f>formatRow(Tokens!BN$2:BR$2,Tokens!BN1999:BR1999,0,"marketplace")</f>
        <v>"marketplace":{"initial_price":"73,5",_x000D_
"reservation_price":"",_x000D_
"duration":"",_x000D_
"max_mint":1,_x000D_
"sell_date":"25/06/2022"}</v>
      </c>
      <c r="AE1999" s="1"/>
    </row>
    <row r="2000" spans="4:31" ht="14.25" customHeight="1" x14ac:dyDescent="0.3">
      <c r="D2000" s="1">
        <f>Tokens!B2000</f>
        <v>180</v>
      </c>
      <c r="E2000" s="17" t="str">
        <f>IF(Tokens!C2000="","",Tokens!C2000)</f>
        <v>#180 Billet Festival</v>
      </c>
      <c r="F2000" s="79">
        <v>44736.804270833331</v>
      </c>
      <c r="G2000" t="s">
        <v>5073</v>
      </c>
      <c r="H2000" s="80" t="s">
        <v>5074</v>
      </c>
      <c r="I2000" s="2" t="s">
        <v>5075</v>
      </c>
      <c r="J2000" s="2" t="s">
        <v>5076</v>
      </c>
      <c r="K2000" s="2" t="s">
        <v>5077</v>
      </c>
      <c r="M2000"/>
      <c r="N2000">
        <v>17.245745500000002</v>
      </c>
      <c r="O2000" s="15">
        <f t="shared" si="62"/>
        <v>-0.45439684199996427</v>
      </c>
      <c r="P2000" s="18" t="str">
        <f>IF(F2000="stop","",IF(F2000&lt;&gt;"",HYPERLINK(Settings!$B$5 &amp; "/manage/?network=" &amp; LOWER(B$8) &amp; "&amp;search=token&amp;account=" &amp; ToMint!$B$5 &amp; "&amp;view=" &amp; ToMint!J2000,"TokenSol"),""))</f>
        <v>TokenSol</v>
      </c>
      <c r="Q2000" s="2"/>
      <c r="R2000" s="2"/>
      <c r="S2000" s="11"/>
      <c r="T2000" s="78" t="str">
        <f>"owner=" &amp; Tokens!BS2000 &amp; "&amp;filename_for_metadata=" &amp; Tokens!BT2000 &amp; "&amp;offchaindata_platform=" &amp; $B$17 &amp; "&amp;keyfile=" &amp; $B$5 &amp;  "&amp;repository=" &amp; $B$18</f>
        <v>owner=BbDq7xeUzpj8bXfd9N7dh1tw43Ss7xbYpyjoNuwDSrzq&amp;filename_for_metadata=BILLETFestival_COR22F180&amp;offchaindata_platform=Github&amp;keyfile=Paul&amp;repository=CalviOnTheRocks2022</v>
      </c>
      <c r="U2000" s="78" t="str">
        <f t="shared" si="63"/>
        <v>{"name":"#180 Billet Festival",_x000D_
"symbol":"COR22F180",_x000D_
"description":"Billet Festival / Billet NFT Festival - 1 jour Calvi on the Rocks 2022",_x000D_
"seller_fee_basis_points":1000,_x000D_
"image":"https://bafybeigcl7w7gtlusos5got42gpgothiqvfve6zsfsy3j4zm2iubatfixe.ipfs.nftstorage.link?image_180.webp",_x000D_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00" s="78" t="str">
        <f>formatRow(Tokens!C$2:I$2,Tokens!C2000:I2000)</f>
        <v>"name":"#180 Billet Festival",_x000D_
"symbol":"COR22F180",_x000D_
"description":"Billet Festival / Billet NFT Festival - 1 jour Calvi on the Rocks 2022",_x000D_
"seller_fee_basis_points":1000,_x000D_
"image":"https://bafybeigcl7w7gtlusos5got42gpgothiqvfve6zsfsy3j4zm2iubatfixe.ipfs.nftstorage.link?image_180.webp",_x000D_
"Issuer":"NfluenT for Calvi On The rocks",_x000D_
"external_url":""</v>
      </c>
      <c r="W2000" s="78" t="str">
        <f>formatRow(Tokens!J$2:AV$2,Tokens!J2000:AV2000,2,"attributes")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00" s="78" t="str">
        <f>formatRow(Tokens!AX$2:BC$2,Tokens!AX2000:BC2000,2,"creators")</f>
        <v>"creators":[{"address":"ncreator",_x000D_
"share":10},{"address":"cotrcrea",_x000D_
"share":90},{"address":"nminer",_x000D_
"share":0}]</v>
      </c>
      <c r="Y2000" s="78" t="str">
        <f>formatRow(Tokens!BD$2:BI$2,Tokens!BD2000:BI2000,2,"files")</f>
        <v>"files":[]</v>
      </c>
      <c r="Z2000" s="78"/>
      <c r="AA2000" s="78"/>
      <c r="AB2000" s="78"/>
      <c r="AC2000" s="78" t="str">
        <f>formatRow(Tokens!BJ$2:BK$2,Tokens!BJ2000:BK2000,0,"collection")</f>
        <v>"collection":{"name":"BILLET Festival",_x000D_
"family":"Calvi On The Rocks"}</v>
      </c>
      <c r="AD2000" s="1" t="str">
        <f>formatRow(Tokens!BN$2:BR$2,Tokens!BN2000:BR2000,0,"marketplace")</f>
        <v>"marketplace":{"initial_price":"73,5",_x000D_
"reservation_price":"",_x000D_
"duration":"",_x000D_
"max_mint":1,_x000D_
"sell_date":"25/06/2022"}</v>
      </c>
      <c r="AE2000" s="1"/>
    </row>
    <row r="2001" spans="4:31" ht="14.25" customHeight="1" x14ac:dyDescent="0.3">
      <c r="D2001" s="1">
        <f>Tokens!B2001</f>
        <v>181</v>
      </c>
      <c r="E2001" s="17" t="str">
        <f>IF(Tokens!C2001="","",Tokens!C2001)</f>
        <v>#181 Billet Festival</v>
      </c>
      <c r="F2001" s="79">
        <v>44736.804618055554</v>
      </c>
      <c r="G2001" t="s">
        <v>5078</v>
      </c>
      <c r="H2001" s="80" t="s">
        <v>5079</v>
      </c>
      <c r="I2001" s="2" t="s">
        <v>5080</v>
      </c>
      <c r="J2001" s="2" t="s">
        <v>5081</v>
      </c>
      <c r="K2001" s="2" t="s">
        <v>5082</v>
      </c>
      <c r="M2001"/>
      <c r="N2001">
        <v>17.233759299999999</v>
      </c>
      <c r="O2001" s="15">
        <f t="shared" si="62"/>
        <v>-0.45439684200009894</v>
      </c>
      <c r="P2001" s="18" t="str">
        <f>IF(F2001="stop","",IF(F2001&lt;&gt;"",HYPERLINK(Settings!$B$5 &amp; "/manage/?network=" &amp; LOWER(B$8) &amp; "&amp;search=token&amp;account=" &amp; ToMint!$B$5 &amp; "&amp;view=" &amp; ToMint!J2001,"TokenSol"),""))</f>
        <v>TokenSol</v>
      </c>
      <c r="Q2001" s="2"/>
      <c r="R2001" s="2"/>
      <c r="S2001" s="11"/>
      <c r="T2001" s="78" t="str">
        <f>"owner=" &amp; Tokens!BS2001 &amp; "&amp;filename_for_metadata=" &amp; Tokens!BT2001 &amp; "&amp;offchaindata_platform=" &amp; $B$17 &amp; "&amp;keyfile=" &amp; $B$5 &amp;  "&amp;repository=" &amp; $B$18</f>
        <v>owner=BbDq7xeUzpj8bXfd9N7dh1tw43Ss7xbYpyjoNuwDSrzq&amp;filename_for_metadata=BILLETFestival_COR22F181&amp;offchaindata_platform=Github&amp;keyfile=Paul&amp;repository=CalviOnTheRocks2022</v>
      </c>
      <c r="U2001" s="78" t="str">
        <f t="shared" si="63"/>
        <v>{"name":"#181 Billet Festival",_x000D_
"symbol":"COR22F181",_x000D_
"description":"Billet Festival / Billet NFT Festival - 1 jour Calvi on the Rocks 2022",_x000D_
"seller_fee_basis_points":1000,_x000D_
"image":"https://bafybeihiisoiolraqmoadyh6fhgyemm2cxojzhjj7bi33ur3nsjm3ypsg4.ipfs.nftstorage.link?image_181.webp",_x000D_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01" s="78" t="str">
        <f>formatRow(Tokens!C$2:I$2,Tokens!C2001:I2001)</f>
        <v>"name":"#181 Billet Festival",_x000D_
"symbol":"COR22F181",_x000D_
"description":"Billet Festival / Billet NFT Festival - 1 jour Calvi on the Rocks 2022",_x000D_
"seller_fee_basis_points":1000,_x000D_
"image":"https://bafybeihiisoiolraqmoadyh6fhgyemm2cxojzhjj7bi33ur3nsjm3ypsg4.ipfs.nftstorage.link?image_181.webp",_x000D_
"Issuer":"NfluenT for Calvi On The rocks",_x000D_
"external_url":""</v>
      </c>
      <c r="W2001" s="78" t="str">
        <f>formatRow(Tokens!J$2:AV$2,Tokens!J2001:AV2001,2,"attributes")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01" s="78" t="str">
        <f>formatRow(Tokens!AX$2:BC$2,Tokens!AX2001:BC2001,2,"creators")</f>
        <v>"creators":[{"address":"ncreator",_x000D_
"share":10},{"address":"cotrcrea",_x000D_
"share":90},{"address":"nminer",_x000D_
"share":0}]</v>
      </c>
      <c r="Y2001" s="78" t="str">
        <f>formatRow(Tokens!BD$2:BI$2,Tokens!BD2001:BI2001,2,"files")</f>
        <v>"files":[]</v>
      </c>
      <c r="Z2001" s="78"/>
      <c r="AA2001" s="78"/>
      <c r="AB2001" s="78"/>
      <c r="AC2001" s="78" t="str">
        <f>formatRow(Tokens!BJ$2:BK$2,Tokens!BJ2001:BK2001,0,"collection")</f>
        <v>"collection":{"name":"BILLET Festival",_x000D_
"family":"Calvi On The Rocks"}</v>
      </c>
      <c r="AD2001" s="1" t="str">
        <f>formatRow(Tokens!BN$2:BR$2,Tokens!BN2001:BR2001,0,"marketplace")</f>
        <v>"marketplace":{"initial_price":"73,5",_x000D_
"reservation_price":"",_x000D_
"duration":"",_x000D_
"max_mint":1,_x000D_
"sell_date":"25/06/2022"}</v>
      </c>
      <c r="AE2001" s="1"/>
    </row>
    <row r="2002" spans="4:31" ht="14.25" customHeight="1" x14ac:dyDescent="0.3">
      <c r="D2002" s="1">
        <f>Tokens!B2002</f>
        <v>182</v>
      </c>
      <c r="E2002" s="17" t="str">
        <f>IF(Tokens!C2002="","",Tokens!C2002)</f>
        <v>#182 Billet Festival</v>
      </c>
      <c r="F2002" s="79">
        <v>44736.804930555554</v>
      </c>
      <c r="G2002" t="s">
        <v>5083</v>
      </c>
      <c r="H2002" s="80" t="s">
        <v>5084</v>
      </c>
      <c r="I2002" s="2" t="s">
        <v>5085</v>
      </c>
      <c r="J2002" s="2" t="s">
        <v>5086</v>
      </c>
      <c r="K2002" s="2" t="s">
        <v>5087</v>
      </c>
      <c r="M2002"/>
      <c r="N2002">
        <v>17.2217731</v>
      </c>
      <c r="O2002" s="15">
        <f t="shared" si="62"/>
        <v>-0.45439684199996427</v>
      </c>
      <c r="P2002" s="18" t="str">
        <f>IF(F2002="stop","",IF(F2002&lt;&gt;"",HYPERLINK(Settings!$B$5 &amp; "/manage/?network=" &amp; LOWER(B$8) &amp; "&amp;search=token&amp;account=" &amp; ToMint!$B$5 &amp; "&amp;view=" &amp; ToMint!J2002,"TokenSol"),""))</f>
        <v>TokenSol</v>
      </c>
      <c r="Q2002" s="2"/>
      <c r="R2002" s="2"/>
      <c r="S2002" s="11"/>
      <c r="T2002" s="78" t="str">
        <f>"owner=" &amp; Tokens!BS2002 &amp; "&amp;filename_for_metadata=" &amp; Tokens!BT2002 &amp; "&amp;offchaindata_platform=" &amp; $B$17 &amp; "&amp;keyfile=" &amp; $B$5 &amp;  "&amp;repository=" &amp; $B$18</f>
        <v>owner=BbDq7xeUzpj8bXfd9N7dh1tw43Ss7xbYpyjoNuwDSrzq&amp;filename_for_metadata=BILLETFestival_COR22F182&amp;offchaindata_platform=Github&amp;keyfile=Paul&amp;repository=CalviOnTheRocks2022</v>
      </c>
      <c r="U2002" s="78" t="str">
        <f t="shared" si="63"/>
        <v>{"name":"#182 Billet Festival",_x000D_
"symbol":"COR22F182",_x000D_
"description":"Billet Festival / Billet NFT Festival - 1 jour Calvi on the Rocks 2022",_x000D_
"seller_fee_basis_points":1000,_x000D_
"image":"https://bafybeid7krwbs6663vth7mfrttrpw4qwtjr3jpcbdaffpr2ibtigizjszy.ipfs.nftstorage.link?image_182.webp",_x000D_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02" s="78" t="str">
        <f>formatRow(Tokens!C$2:I$2,Tokens!C2002:I2002)</f>
        <v>"name":"#182 Billet Festival",_x000D_
"symbol":"COR22F182",_x000D_
"description":"Billet Festival / Billet NFT Festival - 1 jour Calvi on the Rocks 2022",_x000D_
"seller_fee_basis_points":1000,_x000D_
"image":"https://bafybeid7krwbs6663vth7mfrttrpw4qwtjr3jpcbdaffpr2ibtigizjszy.ipfs.nftstorage.link?image_182.webp",_x000D_
"Issuer":"NfluenT for Calvi On The rocks",_x000D_
"external_url":""</v>
      </c>
      <c r="W2002" s="78" t="str">
        <f>formatRow(Tokens!J$2:AV$2,Tokens!J2002:AV2002,2,"attributes")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02" s="78" t="str">
        <f>formatRow(Tokens!AX$2:BC$2,Tokens!AX2002:BC2002,2,"creators")</f>
        <v>"creators":[{"address":"ncreator",_x000D_
"share":10},{"address":"cotrcrea",_x000D_
"share":90},{"address":"nminer",_x000D_
"share":0}]</v>
      </c>
      <c r="Y2002" s="78" t="str">
        <f>formatRow(Tokens!BD$2:BI$2,Tokens!BD2002:BI2002,2,"files")</f>
        <v>"files":[]</v>
      </c>
      <c r="Z2002" s="78"/>
      <c r="AA2002" s="78"/>
      <c r="AB2002" s="78"/>
      <c r="AC2002" s="78" t="str">
        <f>formatRow(Tokens!BJ$2:BK$2,Tokens!BJ2002:BK2002,0,"collection")</f>
        <v>"collection":{"name":"BILLET Festival",_x000D_
"family":"Calvi On The Rocks"}</v>
      </c>
      <c r="AD2002" s="1" t="str">
        <f>formatRow(Tokens!BN$2:BR$2,Tokens!BN2002:BR2002,0,"marketplace")</f>
        <v>"marketplace":{"initial_price":"73,5",_x000D_
"reservation_price":"",_x000D_
"duration":"",_x000D_
"max_mint":1,_x000D_
"sell_date":"25/06/2022"}</v>
      </c>
      <c r="AE2002" s="1"/>
    </row>
    <row r="2003" spans="4:31" ht="14.25" customHeight="1" x14ac:dyDescent="0.3">
      <c r="D2003" s="1">
        <f>Tokens!B2003</f>
        <v>183</v>
      </c>
      <c r="E2003" s="17" t="str">
        <f>IF(Tokens!C2003="","",Tokens!C2003)</f>
        <v>#183 Billet Festival</v>
      </c>
      <c r="F2003" s="79">
        <v>44736.805185185185</v>
      </c>
      <c r="G2003" t="s">
        <v>5088</v>
      </c>
      <c r="H2003" s="80" t="s">
        <v>5089</v>
      </c>
      <c r="I2003" s="2" t="s">
        <v>5090</v>
      </c>
      <c r="J2003" s="2" t="s">
        <v>5091</v>
      </c>
      <c r="K2003" s="2" t="s">
        <v>5092</v>
      </c>
      <c r="M2003"/>
      <c r="N2003">
        <v>17.209786900000001</v>
      </c>
      <c r="O2003" s="15">
        <f t="shared" si="62"/>
        <v>-0.45439684199996427</v>
      </c>
      <c r="P2003" s="18" t="str">
        <f>IF(F2003="stop","",IF(F2003&lt;&gt;"",HYPERLINK(Settings!$B$5 &amp; "/manage/?network=" &amp; LOWER(B$8) &amp; "&amp;search=token&amp;account=" &amp; ToMint!$B$5 &amp; "&amp;view=" &amp; ToMint!J2003,"TokenSol"),""))</f>
        <v>TokenSol</v>
      </c>
      <c r="Q2003" s="2"/>
      <c r="R2003" s="2"/>
      <c r="S2003" s="11"/>
      <c r="T2003" s="78" t="str">
        <f>"owner=" &amp; Tokens!BS2003 &amp; "&amp;filename_for_metadata=" &amp; Tokens!BT2003 &amp; "&amp;offchaindata_platform=" &amp; $B$17 &amp; "&amp;keyfile=" &amp; $B$5 &amp;  "&amp;repository=" &amp; $B$18</f>
        <v>owner=BbDq7xeUzpj8bXfd9N7dh1tw43Ss7xbYpyjoNuwDSrzq&amp;filename_for_metadata=BILLETFestival_COR22F183&amp;offchaindata_platform=Github&amp;keyfile=Paul&amp;repository=CalviOnTheRocks2022</v>
      </c>
      <c r="U2003" s="78" t="str">
        <f t="shared" si="63"/>
        <v>{"name":"#183 Billet Festival",_x000D_
"symbol":"COR22F183",_x000D_
"description":"Billet Festival / Billet NFT Festival - 1 jour Calvi on the Rocks 2022",_x000D_
"seller_fee_basis_points":1000,_x000D_
"image":"https://bafybeihd2hee4k3xmtknvooofsfg3p5teavxti2aunz62d4qblbeqnjrym.ipfs.nftstorage.link?image_183.webp",_x000D_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03" s="78" t="str">
        <f>formatRow(Tokens!C$2:I$2,Tokens!C2003:I2003)</f>
        <v>"name":"#183 Billet Festival",_x000D_
"symbol":"COR22F183",_x000D_
"description":"Billet Festival / Billet NFT Festival - 1 jour Calvi on the Rocks 2022",_x000D_
"seller_fee_basis_points":1000,_x000D_
"image":"https://bafybeihd2hee4k3xmtknvooofsfg3p5teavxti2aunz62d4qblbeqnjrym.ipfs.nftstorage.link?image_183.webp",_x000D_
"Issuer":"NfluenT for Calvi On The rocks",_x000D_
"external_url":""</v>
      </c>
      <c r="W2003" s="78" t="str">
        <f>formatRow(Tokens!J$2:AV$2,Tokens!J2003:AV2003,2,"attributes")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03" s="78" t="str">
        <f>formatRow(Tokens!AX$2:BC$2,Tokens!AX2003:BC2003,2,"creators")</f>
        <v>"creators":[{"address":"ncreator",_x000D_
"share":10},{"address":"cotrcrea",_x000D_
"share":90},{"address":"nminer",_x000D_
"share":0}]</v>
      </c>
      <c r="Y2003" s="78" t="str">
        <f>formatRow(Tokens!BD$2:BI$2,Tokens!BD2003:BI2003,2,"files")</f>
        <v>"files":[]</v>
      </c>
      <c r="Z2003" s="78"/>
      <c r="AA2003" s="78"/>
      <c r="AB2003" s="78"/>
      <c r="AC2003" s="78" t="str">
        <f>formatRow(Tokens!BJ$2:BK$2,Tokens!BJ2003:BK2003,0,"collection")</f>
        <v>"collection":{"name":"BILLET Festival",_x000D_
"family":"Calvi On The Rocks"}</v>
      </c>
      <c r="AD2003" s="1" t="str">
        <f>formatRow(Tokens!BN$2:BR$2,Tokens!BN2003:BR2003,0,"marketplace")</f>
        <v>"marketplace":{"initial_price":"73,5",_x000D_
"reservation_price":"",_x000D_
"duration":"",_x000D_
"max_mint":1,_x000D_
"sell_date":"25/06/2022"}</v>
      </c>
      <c r="AE2003" s="1"/>
    </row>
    <row r="2004" spans="4:31" ht="14.25" customHeight="1" x14ac:dyDescent="0.3">
      <c r="D2004" s="1">
        <f>Tokens!B2004</f>
        <v>184</v>
      </c>
      <c r="E2004" s="17" t="str">
        <f>IF(Tokens!C2004="","",Tokens!C2004)</f>
        <v>#184 Billet Festival</v>
      </c>
      <c r="F2004" s="79">
        <v>44736.805405092593</v>
      </c>
      <c r="G2004" t="s">
        <v>5093</v>
      </c>
      <c r="H2004" s="80" t="s">
        <v>5094</v>
      </c>
      <c r="I2004" s="2" t="s">
        <v>5095</v>
      </c>
      <c r="J2004" s="2" t="s">
        <v>5096</v>
      </c>
      <c r="K2004" s="2" t="s">
        <v>5097</v>
      </c>
      <c r="M2004"/>
      <c r="N2004">
        <v>17.197800699999998</v>
      </c>
      <c r="O2004" s="15">
        <f t="shared" si="62"/>
        <v>-0.45439684200009894</v>
      </c>
      <c r="P2004" s="18" t="str">
        <f>IF(F2004="stop","",IF(F2004&lt;&gt;"",HYPERLINK(Settings!$B$5 &amp; "/manage/?network=" &amp; LOWER(B$8) &amp; "&amp;search=token&amp;account=" &amp; ToMint!$B$5 &amp; "&amp;view=" &amp; ToMint!J2004,"TokenSol"),""))</f>
        <v>TokenSol</v>
      </c>
      <c r="Q2004" s="2"/>
      <c r="R2004" s="2"/>
      <c r="S2004" s="11"/>
      <c r="T2004" s="78" t="str">
        <f>"owner=" &amp; Tokens!BS2004 &amp; "&amp;filename_for_metadata=" &amp; Tokens!BT2004 &amp; "&amp;offchaindata_platform=" &amp; $B$17 &amp; "&amp;keyfile=" &amp; $B$5 &amp;  "&amp;repository=" &amp; $B$18</f>
        <v>owner=BbDq7xeUzpj8bXfd9N7dh1tw43Ss7xbYpyjoNuwDSrzq&amp;filename_for_metadata=BILLETFestival_COR22F184&amp;offchaindata_platform=Github&amp;keyfile=Paul&amp;repository=CalviOnTheRocks2022</v>
      </c>
      <c r="U2004" s="78" t="str">
        <f t="shared" si="63"/>
        <v>{"name":"#184 Billet Festival",_x000D_
"symbol":"COR22F184",_x000D_
"description":"Billet Festival / Billet NFT Festival - 1 jour Calvi on the Rocks 2022",_x000D_
"seller_fee_basis_points":1000,_x000D_
"image":"https://bafybeidrqibyryuyyt5mqojfubkzlkmqcsvuwtwh6hz556ykevkb5mzozi.ipfs.nftstorage.link?image_184.webp",_x000D_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04" s="78" t="str">
        <f>formatRow(Tokens!C$2:I$2,Tokens!C2004:I2004)</f>
        <v>"name":"#184 Billet Festival",_x000D_
"symbol":"COR22F184",_x000D_
"description":"Billet Festival / Billet NFT Festival - 1 jour Calvi on the Rocks 2022",_x000D_
"seller_fee_basis_points":1000,_x000D_
"image":"https://bafybeidrqibyryuyyt5mqojfubkzlkmqcsvuwtwh6hz556ykevkb5mzozi.ipfs.nftstorage.link?image_184.webp",_x000D_
"Issuer":"NfluenT for Calvi On The rocks",_x000D_
"external_url":""</v>
      </c>
      <c r="W2004" s="78" t="str">
        <f>formatRow(Tokens!J$2:AV$2,Tokens!J2004:AV2004,2,"attributes")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04" s="78" t="str">
        <f>formatRow(Tokens!AX$2:BC$2,Tokens!AX2004:BC2004,2,"creators")</f>
        <v>"creators":[{"address":"ncreator",_x000D_
"share":10},{"address":"cotrcrea",_x000D_
"share":90},{"address":"nminer",_x000D_
"share":0}]</v>
      </c>
      <c r="Y2004" s="78" t="str">
        <f>formatRow(Tokens!BD$2:BI$2,Tokens!BD2004:BI2004,2,"files")</f>
        <v>"files":[]</v>
      </c>
      <c r="Z2004" s="78"/>
      <c r="AA2004" s="78"/>
      <c r="AB2004" s="78"/>
      <c r="AC2004" s="78" t="str">
        <f>formatRow(Tokens!BJ$2:BK$2,Tokens!BJ2004:BK2004,0,"collection")</f>
        <v>"collection":{"name":"BILLET Festival",_x000D_
"family":"Calvi On The Rocks"}</v>
      </c>
      <c r="AD2004" s="1" t="str">
        <f>formatRow(Tokens!BN$2:BR$2,Tokens!BN2004:BR2004,0,"marketplace")</f>
        <v>"marketplace":{"initial_price":"73,5",_x000D_
"reservation_price":"",_x000D_
"duration":"",_x000D_
"max_mint":1,_x000D_
"sell_date":"25/06/2022"}</v>
      </c>
      <c r="AE2004" s="1"/>
    </row>
    <row r="2005" spans="4:31" ht="14.25" customHeight="1" x14ac:dyDescent="0.3">
      <c r="D2005" s="1">
        <f>Tokens!B2005</f>
        <v>185</v>
      </c>
      <c r="E2005" s="17" t="str">
        <f>IF(Tokens!C2005="","",Tokens!C2005)</f>
        <v>#185 Billet Festival</v>
      </c>
      <c r="F2005" s="79">
        <v>44736.80568287037</v>
      </c>
      <c r="G2005" t="s">
        <v>5098</v>
      </c>
      <c r="H2005" s="80" t="s">
        <v>5099</v>
      </c>
      <c r="I2005" s="2" t="s">
        <v>5100</v>
      </c>
      <c r="J2005" s="2" t="s">
        <v>5101</v>
      </c>
      <c r="K2005" s="2" t="s">
        <v>5102</v>
      </c>
      <c r="M2005"/>
      <c r="N2005">
        <v>17.185814499999999</v>
      </c>
      <c r="O2005" s="15">
        <f t="shared" si="62"/>
        <v>-0.45439684199996427</v>
      </c>
      <c r="P2005" s="18" t="str">
        <f>IF(F2005="stop","",IF(F2005&lt;&gt;"",HYPERLINK(Settings!$B$5 &amp; "/manage/?network=" &amp; LOWER(B$8) &amp; "&amp;search=token&amp;account=" &amp; ToMint!$B$5 &amp; "&amp;view=" &amp; ToMint!J2005,"TokenSol"),""))</f>
        <v>TokenSol</v>
      </c>
      <c r="Q2005" s="2"/>
      <c r="R2005" s="2"/>
      <c r="S2005" s="11"/>
      <c r="T2005" s="78" t="str">
        <f>"owner=" &amp; Tokens!BS2005 &amp; "&amp;filename_for_metadata=" &amp; Tokens!BT2005 &amp; "&amp;offchaindata_platform=" &amp; $B$17 &amp; "&amp;keyfile=" &amp; $B$5 &amp;  "&amp;repository=" &amp; $B$18</f>
        <v>owner=BbDq7xeUzpj8bXfd9N7dh1tw43Ss7xbYpyjoNuwDSrzq&amp;filename_for_metadata=BILLETFestival_COR22F185&amp;offchaindata_platform=Github&amp;keyfile=Paul&amp;repository=CalviOnTheRocks2022</v>
      </c>
      <c r="U2005" s="78" t="str">
        <f t="shared" si="63"/>
        <v>{"name":"#185 Billet Festival",_x000D_
"symbol":"COR22F185",_x000D_
"description":"Billet Festival / Billet NFT Festival - 1 jour Calvi on the Rocks 2022",_x000D_
"seller_fee_basis_points":1000,_x000D_
"image":"https://bafybeiarw4s7utvr5digjgctx24kwm25dabtn3rwe6sal4facwmqv4jd5i.ipfs.nftstorage.link?image_185.webp",_x000D_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05" s="78" t="str">
        <f>formatRow(Tokens!C$2:I$2,Tokens!C2005:I2005)</f>
        <v>"name":"#185 Billet Festival",_x000D_
"symbol":"COR22F185",_x000D_
"description":"Billet Festival / Billet NFT Festival - 1 jour Calvi on the Rocks 2022",_x000D_
"seller_fee_basis_points":1000,_x000D_
"image":"https://bafybeiarw4s7utvr5digjgctx24kwm25dabtn3rwe6sal4facwmqv4jd5i.ipfs.nftstorage.link?image_185.webp",_x000D_
"Issuer":"NfluenT for Calvi On The rocks",_x000D_
"external_url":""</v>
      </c>
      <c r="W2005" s="78" t="str">
        <f>formatRow(Tokens!J$2:AV$2,Tokens!J2005:AV2005,2,"attributes")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05" s="78" t="str">
        <f>formatRow(Tokens!AX$2:BC$2,Tokens!AX2005:BC2005,2,"creators")</f>
        <v>"creators":[{"address":"ncreator",_x000D_
"share":10},{"address":"cotrcrea",_x000D_
"share":90},{"address":"nminer",_x000D_
"share":0}]</v>
      </c>
      <c r="Y2005" s="78" t="str">
        <f>formatRow(Tokens!BD$2:BI$2,Tokens!BD2005:BI2005,2,"files")</f>
        <v>"files":[]</v>
      </c>
      <c r="Z2005" s="78"/>
      <c r="AA2005" s="78"/>
      <c r="AB2005" s="78"/>
      <c r="AC2005" s="78" t="str">
        <f>formatRow(Tokens!BJ$2:BK$2,Tokens!BJ2005:BK2005,0,"collection")</f>
        <v>"collection":{"name":"BILLET Festival",_x000D_
"family":"Calvi On The Rocks"}</v>
      </c>
      <c r="AD2005" s="1" t="str">
        <f>formatRow(Tokens!BN$2:BR$2,Tokens!BN2005:BR2005,0,"marketplace")</f>
        <v>"marketplace":{"initial_price":"73,5",_x000D_
"reservation_price":"",_x000D_
"duration":"",_x000D_
"max_mint":1,_x000D_
"sell_date":"25/06/2022"}</v>
      </c>
      <c r="AE2005" s="1"/>
    </row>
    <row r="2006" spans="4:31" ht="14.25" customHeight="1" x14ac:dyDescent="0.3">
      <c r="D2006" s="1">
        <f>Tokens!B2006</f>
        <v>186</v>
      </c>
      <c r="E2006" s="17" t="str">
        <f>IF(Tokens!C2006="","",Tokens!C2006)</f>
        <v>#186 Billet Festival</v>
      </c>
      <c r="F2006" s="79">
        <v>44737.80568287037</v>
      </c>
      <c r="G2006"/>
      <c r="H2006"/>
      <c r="I2006"/>
      <c r="J2006" t="s">
        <v>5103</v>
      </c>
      <c r="M2006"/>
      <c r="N2006"/>
      <c r="O2006" s="15" t="str">
        <f t="shared" si="62"/>
        <v>_</v>
      </c>
      <c r="P2006" s="18" t="str">
        <f>IF(F2006="stop","",IF(F2006&lt;&gt;"",HYPERLINK(Settings!$B$5 &amp; "/manage/?network=" &amp; LOWER(B$8) &amp; "&amp;search=token&amp;account=" &amp; ToMint!$B$5 &amp; "&amp;view=" &amp; ToMint!J2006,"TokenSol"),""))</f>
        <v>TokenSol</v>
      </c>
      <c r="Q2006" s="2"/>
      <c r="R2006" s="2"/>
      <c r="S2006" s="11"/>
      <c r="T2006" s="78" t="str">
        <f>"owner=" &amp; Tokens!BS2006 &amp; "&amp;filename_for_metadata=" &amp; Tokens!BT2006 &amp; "&amp;offchaindata_platform=" &amp; $B$17 &amp; "&amp;keyfile=" &amp; $B$5 &amp;  "&amp;repository=" &amp; $B$18</f>
        <v>owner=BbDq7xeUzpj8bXfd9N7dh1tw43Ss7xbYpyjoNuwDSrzq&amp;filename_for_metadata=BILLETFestival_COR22F186&amp;offchaindata_platform=Github&amp;keyfile=Paul&amp;repository=CalviOnTheRocks2022</v>
      </c>
      <c r="U2006" s="78" t="str">
        <f t="shared" si="63"/>
        <v>{"name":"#186 Billet Festival",_x000D_
"symbol":"COR22F186",_x000D_
"description":"Billet Festival / Billet NFT Festival - 1 jour Calvi on the Rocks 2022",_x000D_
"seller_fee_basis_points":1000,_x000D_
"image":"https://bafybeia3py43o752abmejru3tx2ohuvfsdnp5nsr7ffkedtqynd2lxstwe.ipfs.nftstorage.link?image_186.webp",_x000D_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06" s="78" t="str">
        <f>formatRow(Tokens!C$2:I$2,Tokens!C2006:I2006)</f>
        <v>"name":"#186 Billet Festival",_x000D_
"symbol":"COR22F186",_x000D_
"description":"Billet Festival / Billet NFT Festival - 1 jour Calvi on the Rocks 2022",_x000D_
"seller_fee_basis_points":1000,_x000D_
"image":"https://bafybeia3py43o752abmejru3tx2ohuvfsdnp5nsr7ffkedtqynd2lxstwe.ipfs.nftstorage.link?image_186.webp",_x000D_
"Issuer":"NfluenT for Calvi On The rocks",_x000D_
"external_url":""</v>
      </c>
      <c r="W2006" s="78" t="str">
        <f>formatRow(Tokens!J$2:AV$2,Tokens!J2006:AV2006,2,"attributes")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06" s="78" t="str">
        <f>formatRow(Tokens!AX$2:BC$2,Tokens!AX2006:BC2006,2,"creators")</f>
        <v>"creators":[{"address":"ncreator",_x000D_
"share":10},{"address":"cotrcrea",_x000D_
"share":90},{"address":"nminer",_x000D_
"share":0}]</v>
      </c>
      <c r="Y2006" s="78" t="str">
        <f>formatRow(Tokens!BD$2:BI$2,Tokens!BD2006:BI2006,2,"files")</f>
        <v>"files":[]</v>
      </c>
      <c r="Z2006" s="78"/>
      <c r="AA2006" s="78"/>
      <c r="AB2006" s="78"/>
      <c r="AC2006" s="78" t="str">
        <f>formatRow(Tokens!BJ$2:BK$2,Tokens!BJ2006:BK2006,0,"collection")</f>
        <v>"collection":{"name":"BILLET Festival",_x000D_
"family":"Calvi On The Rocks"}</v>
      </c>
      <c r="AD2006" s="1" t="str">
        <f>formatRow(Tokens!BN$2:BR$2,Tokens!BN2006:BR2006,0,"marketplace")</f>
        <v>"marketplace":{"initial_price":"73,5",_x000D_
"reservation_price":"",_x000D_
"duration":"",_x000D_
"max_mint":1,_x000D_
"sell_date":"25/06/2022"}</v>
      </c>
      <c r="AE2006" s="1"/>
    </row>
    <row r="2007" spans="4:31" ht="14.25" customHeight="1" x14ac:dyDescent="0.3">
      <c r="D2007" s="1">
        <f>Tokens!B2007</f>
        <v>187</v>
      </c>
      <c r="E2007" s="17" t="str">
        <f>IF(Tokens!C2007="","",Tokens!C2007)</f>
        <v>#187 Billet Festival</v>
      </c>
      <c r="F2007" s="79">
        <v>44736.828090277777</v>
      </c>
      <c r="G2007" t="s">
        <v>5104</v>
      </c>
      <c r="H2007" s="80" t="s">
        <v>5105</v>
      </c>
      <c r="I2007" s="2" t="s">
        <v>5106</v>
      </c>
      <c r="J2007" s="2" t="s">
        <v>5107</v>
      </c>
      <c r="K2007" s="2" t="s">
        <v>5108</v>
      </c>
      <c r="M2007"/>
      <c r="N2007">
        <v>17.161842100000001</v>
      </c>
      <c r="O2007" s="15" t="str">
        <f t="shared" si="62"/>
        <v>_</v>
      </c>
      <c r="P2007" s="18" t="str">
        <f>IF(F2007="stop","",IF(F2007&lt;&gt;"",HYPERLINK(Settings!$B$5 &amp; "/manage/?network=" &amp; LOWER(B$8) &amp; "&amp;search=token&amp;account=" &amp; ToMint!$B$5 &amp; "&amp;view=" &amp; ToMint!J2007,"TokenSol"),""))</f>
        <v>TokenSol</v>
      </c>
      <c r="Q2007" s="2"/>
      <c r="R2007" s="2"/>
      <c r="S2007" s="11"/>
      <c r="T2007" s="78" t="str">
        <f>"owner=" &amp; Tokens!BS2007 &amp; "&amp;filename_for_metadata=" &amp; Tokens!BT2007 &amp; "&amp;offchaindata_platform=" &amp; $B$17 &amp; "&amp;keyfile=" &amp; $B$5 &amp;  "&amp;repository=" &amp; $B$18</f>
        <v>owner=BbDq7xeUzpj8bXfd9N7dh1tw43Ss7xbYpyjoNuwDSrzq&amp;filename_for_metadata=BILLETFestival_COR22F187&amp;offchaindata_platform=Github&amp;keyfile=Paul&amp;repository=CalviOnTheRocks2022</v>
      </c>
      <c r="U2007" s="78" t="str">
        <f t="shared" si="63"/>
        <v>{"name":"#187 Billet Festival",_x000D_
"symbol":"COR22F187",_x000D_
"description":"Billet Festival / Billet NFT Festival - 1 jour Calvi on the Rocks 2022",_x000D_
"seller_fee_basis_points":1000,_x000D_
"image":"https://bafybeiaad66vt6wy67lbgemh73qanmt4ri4kfytacuucdxfauzdeq4e4iu.ipfs.nftstorage.link?image_187.webp",_x000D_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07" s="78" t="str">
        <f>formatRow(Tokens!C$2:I$2,Tokens!C2007:I2007)</f>
        <v>"name":"#187 Billet Festival",_x000D_
"symbol":"COR22F187",_x000D_
"description":"Billet Festival / Billet NFT Festival - 1 jour Calvi on the Rocks 2022",_x000D_
"seller_fee_basis_points":1000,_x000D_
"image":"https://bafybeiaad66vt6wy67lbgemh73qanmt4ri4kfytacuucdxfauzdeq4e4iu.ipfs.nftstorage.link?image_187.webp",_x000D_
"Issuer":"NfluenT for Calvi On The rocks",_x000D_
"external_url":""</v>
      </c>
      <c r="W2007" s="78" t="str">
        <f>formatRow(Tokens!J$2:AV$2,Tokens!J2007:AV2007,2,"attributes")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07" s="78" t="str">
        <f>formatRow(Tokens!AX$2:BC$2,Tokens!AX2007:BC2007,2,"creators")</f>
        <v>"creators":[{"address":"ncreator",_x000D_
"share":10},{"address":"cotrcrea",_x000D_
"share":90},{"address":"nminer",_x000D_
"share":0}]</v>
      </c>
      <c r="Y2007" s="78" t="str">
        <f>formatRow(Tokens!BD$2:BI$2,Tokens!BD2007:BI2007,2,"files")</f>
        <v>"files":[]</v>
      </c>
      <c r="Z2007" s="78"/>
      <c r="AA2007" s="78"/>
      <c r="AB2007" s="78"/>
      <c r="AC2007" s="78" t="str">
        <f>formatRow(Tokens!BJ$2:BK$2,Tokens!BJ2007:BK2007,0,"collection")</f>
        <v>"collection":{"name":"BILLET Festival",_x000D_
"family":"Calvi On The Rocks"}</v>
      </c>
      <c r="AD2007" s="1" t="str">
        <f>formatRow(Tokens!BN$2:BR$2,Tokens!BN2007:BR2007,0,"marketplace")</f>
        <v>"marketplace":{"initial_price":"73,5",_x000D_
"reservation_price":"",_x000D_
"duration":"",_x000D_
"max_mint":1,_x000D_
"sell_date":"25/06/2022"}</v>
      </c>
      <c r="AE2007" s="1"/>
    </row>
    <row r="2008" spans="4:31" ht="14.25" customHeight="1" x14ac:dyDescent="0.3">
      <c r="D2008" s="1">
        <f>Tokens!B2008</f>
        <v>188</v>
      </c>
      <c r="E2008" s="17" t="str">
        <f>IF(Tokens!C2008="","",Tokens!C2008)</f>
        <v>#188 Billet Festival</v>
      </c>
      <c r="F2008" s="79">
        <v>44737.828090219904</v>
      </c>
      <c r="G2008"/>
      <c r="H2008"/>
      <c r="I2008"/>
      <c r="J2008"/>
      <c r="M2008"/>
      <c r="N2008"/>
      <c r="O2008" s="15" t="str">
        <f t="shared" si="62"/>
        <v>_</v>
      </c>
      <c r="P2008" s="18" t="str">
        <f>IF(F2008="stop","",IF(F2008&lt;&gt;"",HYPERLINK(Settings!$B$5 &amp; "/manage/?network=" &amp; LOWER(B$8) &amp; "&amp;search=token&amp;account=" &amp; ToMint!$B$5 &amp; "&amp;view=" &amp; ToMint!J2008,"TokenSol"),""))</f>
        <v>TokenSol</v>
      </c>
      <c r="Q2008" s="2"/>
      <c r="R2008" s="2"/>
      <c r="S2008" s="11"/>
      <c r="T2008" s="78" t="str">
        <f>"owner=" &amp; Tokens!BS2008 &amp; "&amp;filename_for_metadata=" &amp; Tokens!BT2008 &amp; "&amp;offchaindata_platform=" &amp; $B$17 &amp; "&amp;keyfile=" &amp; $B$5 &amp;  "&amp;repository=" &amp; $B$18</f>
        <v>owner=BbDq7xeUzpj8bXfd9N7dh1tw43Ss7xbYpyjoNuwDSrzq&amp;filename_for_metadata=BILLETFestival_COR22F188&amp;offchaindata_platform=Github&amp;keyfile=Paul&amp;repository=CalviOnTheRocks2022</v>
      </c>
      <c r="U2008" s="78" t="str">
        <f t="shared" si="63"/>
        <v>{"name":"#188 Billet Festival",_x000D_
"symbol":"COR22F188",_x000D_
"description":"Billet Festival / Billet NFT Festival - 1 jour Calvi on the Rocks 2022",_x000D_
"seller_fee_basis_points":1000,_x000D_
"image":"https://bafybeihbmn5axewmxuhcs74tnyeon45aa6h23rwcb7xe6sjp32go54cwf4.ipfs.nftstorage.link?image_188.webp",_x000D_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08" s="78" t="str">
        <f>formatRow(Tokens!C$2:I$2,Tokens!C2008:I2008)</f>
        <v>"name":"#188 Billet Festival",_x000D_
"symbol":"COR22F188",_x000D_
"description":"Billet Festival / Billet NFT Festival - 1 jour Calvi on the Rocks 2022",_x000D_
"seller_fee_basis_points":1000,_x000D_
"image":"https://bafybeihbmn5axewmxuhcs74tnyeon45aa6h23rwcb7xe6sjp32go54cwf4.ipfs.nftstorage.link?image_188.webp",_x000D_
"Issuer":"NfluenT for Calvi On The rocks",_x000D_
"external_url":""</v>
      </c>
      <c r="W2008" s="78" t="str">
        <f>formatRow(Tokens!J$2:AV$2,Tokens!J2008:AV2008,2,"attributes")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08" s="78" t="str">
        <f>formatRow(Tokens!AX$2:BC$2,Tokens!AX2008:BC2008,2,"creators")</f>
        <v>"creators":[{"address":"ncreator",_x000D_
"share":10},{"address":"cotrcrea",_x000D_
"share":90},{"address":"nminer",_x000D_
"share":0}]</v>
      </c>
      <c r="Y2008" s="78" t="str">
        <f>formatRow(Tokens!BD$2:BI$2,Tokens!BD2008:BI2008,2,"files")</f>
        <v>"files":[]</v>
      </c>
      <c r="Z2008" s="78"/>
      <c r="AA2008" s="78"/>
      <c r="AB2008" s="78"/>
      <c r="AC2008" s="78" t="str">
        <f>formatRow(Tokens!BJ$2:BK$2,Tokens!BJ2008:BK2008,0,"collection")</f>
        <v>"collection":{"name":"BILLET Festival",_x000D_
"family":"Calvi On The Rocks"}</v>
      </c>
      <c r="AD2008" s="1" t="str">
        <f>formatRow(Tokens!BN$2:BR$2,Tokens!BN2008:BR2008,0,"marketplace")</f>
        <v>"marketplace":{"initial_price":"73,5",_x000D_
"reservation_price":"",_x000D_
"duration":"",_x000D_
"max_mint":1,_x000D_
"sell_date":"25/06/2022"}</v>
      </c>
      <c r="AE2008" s="1"/>
    </row>
    <row r="2009" spans="4:31" ht="14.25" customHeight="1" x14ac:dyDescent="0.3">
      <c r="D2009" s="1">
        <f>Tokens!B2009</f>
        <v>189</v>
      </c>
      <c r="E2009" s="17" t="str">
        <f>IF(Tokens!C2009="","",Tokens!C2009)</f>
        <v>#189 Billet Festival</v>
      </c>
      <c r="F2009" s="79">
        <v>44736.839166666665</v>
      </c>
      <c r="G2009" t="s">
        <v>5109</v>
      </c>
      <c r="H2009" s="80" t="s">
        <v>5110</v>
      </c>
      <c r="I2009" s="2" t="s">
        <v>5111</v>
      </c>
      <c r="J2009" s="2" t="s">
        <v>5112</v>
      </c>
      <c r="K2009" s="2" t="s">
        <v>5113</v>
      </c>
      <c r="M2009"/>
      <c r="N2009">
        <v>17.137874700000001</v>
      </c>
      <c r="O2009" s="15" t="str">
        <f t="shared" si="62"/>
        <v>_</v>
      </c>
      <c r="P2009" s="18" t="str">
        <f>IF(F2009="stop","",IF(F2009&lt;&gt;"",HYPERLINK(Settings!$B$5 &amp; "/manage/?network=" &amp; LOWER(B$8) &amp; "&amp;search=token&amp;account=" &amp; ToMint!$B$5 &amp; "&amp;view=" &amp; ToMint!J2009,"TokenSol"),""))</f>
        <v>TokenSol</v>
      </c>
      <c r="Q2009" s="2"/>
      <c r="R2009" s="2"/>
      <c r="S2009" s="11"/>
      <c r="T2009" s="78" t="str">
        <f>"owner=" &amp; Tokens!BS2009 &amp; "&amp;filename_for_metadata=" &amp; Tokens!BT2009 &amp; "&amp;offchaindata_platform=" &amp; $B$17 &amp; "&amp;keyfile=" &amp; $B$5 &amp;  "&amp;repository=" &amp; $B$18</f>
        <v>owner=BbDq7xeUzpj8bXfd9N7dh1tw43Ss7xbYpyjoNuwDSrzq&amp;filename_for_metadata=BILLETFestival_COR22F189&amp;offchaindata_platform=Github&amp;keyfile=Paul&amp;repository=CalviOnTheRocks2022</v>
      </c>
      <c r="U2009" s="78" t="str">
        <f t="shared" si="63"/>
        <v>{"name":"#189 Billet Festival",_x000D_
"symbol":"COR22F189",_x000D_
"description":"Billet Festival / Billet NFT Festival - 1 jour Calvi on the Rocks 2022",_x000D_
"seller_fee_basis_points":1000,_x000D_
"image":"https://bafybeihsg35o5ffg45rpuooswkaltn7bycgkvyh2b2pxxezrnifgr6xt3e.ipfs.nftstorage.link?image_189.webp",_x000D_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09" s="78" t="str">
        <f>formatRow(Tokens!C$2:I$2,Tokens!C2009:I2009)</f>
        <v>"name":"#189 Billet Festival",_x000D_
"symbol":"COR22F189",_x000D_
"description":"Billet Festival / Billet NFT Festival - 1 jour Calvi on the Rocks 2022",_x000D_
"seller_fee_basis_points":1000,_x000D_
"image":"https://bafybeihsg35o5ffg45rpuooswkaltn7bycgkvyh2b2pxxezrnifgr6xt3e.ipfs.nftstorage.link?image_189.webp",_x000D_
"Issuer":"NfluenT for Calvi On The rocks",_x000D_
"external_url":""</v>
      </c>
      <c r="W2009" s="78" t="str">
        <f>formatRow(Tokens!J$2:AV$2,Tokens!J2009:AV2009,2,"attributes")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09" s="78" t="str">
        <f>formatRow(Tokens!AX$2:BC$2,Tokens!AX2009:BC2009,2,"creators")</f>
        <v>"creators":[{"address":"ncreator",_x000D_
"share":10},{"address":"cotrcrea",_x000D_
"share":90},{"address":"nminer",_x000D_
"share":0}]</v>
      </c>
      <c r="Y2009" s="78" t="str">
        <f>formatRow(Tokens!BD$2:BI$2,Tokens!BD2009:BI2009,2,"files")</f>
        <v>"files":[]</v>
      </c>
      <c r="Z2009" s="78"/>
      <c r="AA2009" s="78"/>
      <c r="AB2009" s="78"/>
      <c r="AC2009" s="78" t="str">
        <f>formatRow(Tokens!BJ$2:BK$2,Tokens!BJ2009:BK2009,0,"collection")</f>
        <v>"collection":{"name":"BILLET Festival",_x000D_
"family":"Calvi On The Rocks"}</v>
      </c>
      <c r="AD2009" s="1" t="str">
        <f>formatRow(Tokens!BN$2:BR$2,Tokens!BN2009:BR2009,0,"marketplace")</f>
        <v>"marketplace":{"initial_price":"73,5",_x000D_
"reservation_price":"",_x000D_
"duration":"",_x000D_
"max_mint":1,_x000D_
"sell_date":"25/06/2022"}</v>
      </c>
      <c r="AE2009" s="1"/>
    </row>
    <row r="2010" spans="4:31" ht="14.25" customHeight="1" x14ac:dyDescent="0.3">
      <c r="D2010" s="1">
        <f>Tokens!B2010</f>
        <v>190</v>
      </c>
      <c r="E2010" s="17" t="str">
        <f>IF(Tokens!C2010="","",Tokens!C2010)</f>
        <v>#190 Billet Festival</v>
      </c>
      <c r="F2010" s="79">
        <v>44736.839502314811</v>
      </c>
      <c r="G2010" t="s">
        <v>5114</v>
      </c>
      <c r="H2010" s="80" t="s">
        <v>5115</v>
      </c>
      <c r="I2010" s="2" t="s">
        <v>5116</v>
      </c>
      <c r="J2010" s="2" t="s">
        <v>5117</v>
      </c>
      <c r="K2010" s="2" t="s">
        <v>5118</v>
      </c>
      <c r="M2010"/>
      <c r="N2010">
        <v>17.125888499999999</v>
      </c>
      <c r="O2010" s="15">
        <f t="shared" si="62"/>
        <v>-0.45439684200009894</v>
      </c>
      <c r="P2010" s="18" t="str">
        <f>IF(F2010="stop","",IF(F2010&lt;&gt;"",HYPERLINK(Settings!$B$5 &amp; "/manage/?network=" &amp; LOWER(B$8) &amp; "&amp;search=token&amp;account=" &amp; ToMint!$B$5 &amp; "&amp;view=" &amp; ToMint!J2010,"TokenSol"),""))</f>
        <v>TokenSol</v>
      </c>
      <c r="Q2010" s="2"/>
      <c r="R2010" s="2"/>
      <c r="S2010" s="11"/>
      <c r="T2010" s="78" t="str">
        <f>"owner=" &amp; Tokens!BS2010 &amp; "&amp;filename_for_metadata=" &amp; Tokens!BT2010 &amp; "&amp;offchaindata_platform=" &amp; $B$17 &amp; "&amp;keyfile=" &amp; $B$5 &amp;  "&amp;repository=" &amp; $B$18</f>
        <v>owner=BbDq7xeUzpj8bXfd9N7dh1tw43Ss7xbYpyjoNuwDSrzq&amp;filename_for_metadata=BILLETFestival_COR22F190&amp;offchaindata_platform=Github&amp;keyfile=Paul&amp;repository=CalviOnTheRocks2022</v>
      </c>
      <c r="U2010" s="78" t="str">
        <f t="shared" si="63"/>
        <v>{"name":"#190 Billet Festival",_x000D_
"symbol":"COR22F190",_x000D_
"description":"Billet Festival / Billet NFT Festival - 1 jour Calvi on the Rocks 2022",_x000D_
"seller_fee_basis_points":1000,_x000D_
"image":"https://bafybeifo6mh2wnkd2scukp4mvusqt7tpqwd5utfcevpevz2j6iinzfjmye.ipfs.nftstorage.link?image_190.webp",_x000D_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10" s="78" t="str">
        <f>formatRow(Tokens!C$2:I$2,Tokens!C2010:I2010)</f>
        <v>"name":"#190 Billet Festival",_x000D_
"symbol":"COR22F190",_x000D_
"description":"Billet Festival / Billet NFT Festival - 1 jour Calvi on the Rocks 2022",_x000D_
"seller_fee_basis_points":1000,_x000D_
"image":"https://bafybeifo6mh2wnkd2scukp4mvusqt7tpqwd5utfcevpevz2j6iinzfjmye.ipfs.nftstorage.link?image_190.webp",_x000D_
"Issuer":"NfluenT for Calvi On The rocks",_x000D_
"external_url":""</v>
      </c>
      <c r="W2010" s="78" t="str">
        <f>formatRow(Tokens!J$2:AV$2,Tokens!J2010:AV2010,2,"attributes")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10" s="78" t="str">
        <f>formatRow(Tokens!AX$2:BC$2,Tokens!AX2010:BC2010,2,"creators")</f>
        <v>"creators":[{"address":"ncreator",_x000D_
"share":10},{"address":"cotrcrea",_x000D_
"share":90},{"address":"nminer",_x000D_
"share":0}]</v>
      </c>
      <c r="Y2010" s="78" t="str">
        <f>formatRow(Tokens!BD$2:BI$2,Tokens!BD2010:BI2010,2,"files")</f>
        <v>"files":[]</v>
      </c>
      <c r="Z2010" s="78"/>
      <c r="AA2010" s="78"/>
      <c r="AB2010" s="78"/>
      <c r="AC2010" s="78" t="str">
        <f>formatRow(Tokens!BJ$2:BK$2,Tokens!BJ2010:BK2010,0,"collection")</f>
        <v>"collection":{"name":"BILLET Festival",_x000D_
"family":"Calvi On The Rocks"}</v>
      </c>
      <c r="AD2010" s="1" t="str">
        <f>formatRow(Tokens!BN$2:BR$2,Tokens!BN2010:BR2010,0,"marketplace")</f>
        <v>"marketplace":{"initial_price":"73,5",_x000D_
"reservation_price":"",_x000D_
"duration":"",_x000D_
"max_mint":1,_x000D_
"sell_date":"25/06/2022"}</v>
      </c>
      <c r="AE2010" s="1"/>
    </row>
    <row r="2011" spans="4:31" ht="14.25" customHeight="1" x14ac:dyDescent="0.3">
      <c r="D2011" s="1">
        <f>Tokens!B2011</f>
        <v>191</v>
      </c>
      <c r="E2011" s="17" t="str">
        <f>IF(Tokens!C2011="","",Tokens!C2011)</f>
        <v>#191 Billet Festival</v>
      </c>
      <c r="F2011" s="79">
        <v>44736.839733796296</v>
      </c>
      <c r="G2011" t="s">
        <v>5119</v>
      </c>
      <c r="H2011" s="80" t="s">
        <v>5120</v>
      </c>
      <c r="I2011" s="2" t="s">
        <v>5121</v>
      </c>
      <c r="J2011" s="2" t="s">
        <v>5122</v>
      </c>
      <c r="K2011" s="2" t="s">
        <v>5123</v>
      </c>
      <c r="M2011"/>
      <c r="N2011">
        <v>17.113902299999999</v>
      </c>
      <c r="O2011" s="15">
        <f t="shared" si="62"/>
        <v>-0.45439684199996427</v>
      </c>
      <c r="P2011" s="18" t="str">
        <f>IF(F2011="stop","",IF(F2011&lt;&gt;"",HYPERLINK(Settings!$B$5 &amp; "/manage/?network=" &amp; LOWER(B$8) &amp; "&amp;search=token&amp;account=" &amp; ToMint!$B$5 &amp; "&amp;view=" &amp; ToMint!J2011,"TokenSol"),""))</f>
        <v>TokenSol</v>
      </c>
      <c r="Q2011" s="2"/>
      <c r="R2011" s="2"/>
      <c r="S2011" s="11"/>
      <c r="T2011" s="78" t="str">
        <f>"owner=" &amp; Tokens!BS2011 &amp; "&amp;filename_for_metadata=" &amp; Tokens!BT2011 &amp; "&amp;offchaindata_platform=" &amp; $B$17 &amp; "&amp;keyfile=" &amp; $B$5 &amp;  "&amp;repository=" &amp; $B$18</f>
        <v>owner=BbDq7xeUzpj8bXfd9N7dh1tw43Ss7xbYpyjoNuwDSrzq&amp;filename_for_metadata=BILLETFestival_COR22F191&amp;offchaindata_platform=Github&amp;keyfile=Paul&amp;repository=CalviOnTheRocks2022</v>
      </c>
      <c r="U2011" s="78" t="str">
        <f t="shared" si="63"/>
        <v>{"name":"#191 Billet Festival",_x000D_
"symbol":"COR22F191",_x000D_
"description":"Billet Festival / Billet NFT Festival - 1 jour Calvi on the Rocks 2022",_x000D_
"seller_fee_basis_points":1000,_x000D_
"image":"https://bafybeihewjzksupxizn4glmol6jw2fuvaurgihsuj2enm4ghnoy667edg4.ipfs.nftstorage.link?image_191.webp",_x000D_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11" s="78" t="str">
        <f>formatRow(Tokens!C$2:I$2,Tokens!C2011:I2011)</f>
        <v>"name":"#191 Billet Festival",_x000D_
"symbol":"COR22F191",_x000D_
"description":"Billet Festival / Billet NFT Festival - 1 jour Calvi on the Rocks 2022",_x000D_
"seller_fee_basis_points":1000,_x000D_
"image":"https://bafybeihewjzksupxizn4glmol6jw2fuvaurgihsuj2enm4ghnoy667edg4.ipfs.nftstorage.link?image_191.webp",_x000D_
"Issuer":"NfluenT for Calvi On The rocks",_x000D_
"external_url":""</v>
      </c>
      <c r="W2011" s="78" t="str">
        <f>formatRow(Tokens!J$2:AV$2,Tokens!J2011:AV2011,2,"attributes")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11" s="78" t="str">
        <f>formatRow(Tokens!AX$2:BC$2,Tokens!AX2011:BC2011,2,"creators")</f>
        <v>"creators":[{"address":"ncreator",_x000D_
"share":10},{"address":"cotrcrea",_x000D_
"share":90},{"address":"nminer",_x000D_
"share":0}]</v>
      </c>
      <c r="Y2011" s="78" t="str">
        <f>formatRow(Tokens!BD$2:BI$2,Tokens!BD2011:BI2011,2,"files")</f>
        <v>"files":[]</v>
      </c>
      <c r="Z2011" s="78"/>
      <c r="AA2011" s="78"/>
      <c r="AB2011" s="78"/>
      <c r="AC2011" s="78" t="str">
        <f>formatRow(Tokens!BJ$2:BK$2,Tokens!BJ2011:BK2011,0,"collection")</f>
        <v>"collection":{"name":"BILLET Festival",_x000D_
"family":"Calvi On The Rocks"}</v>
      </c>
      <c r="AD2011" s="1" t="str">
        <f>formatRow(Tokens!BN$2:BR$2,Tokens!BN2011:BR2011,0,"marketplace")</f>
        <v>"marketplace":{"initial_price":"73,5",_x000D_
"reservation_price":"",_x000D_
"duration":"",_x000D_
"max_mint":1,_x000D_
"sell_date":"25/06/2022"}</v>
      </c>
      <c r="AE2011" s="1"/>
    </row>
    <row r="2012" spans="4:31" ht="14.25" customHeight="1" x14ac:dyDescent="0.3">
      <c r="D2012" s="1">
        <f>Tokens!B2012</f>
        <v>192</v>
      </c>
      <c r="E2012" s="17" t="str">
        <f>IF(Tokens!C2012="","",Tokens!C2012)</f>
        <v>#192 Billet Festival</v>
      </c>
      <c r="F2012" s="79">
        <v>44736.84003472222</v>
      </c>
      <c r="G2012" t="s">
        <v>5124</v>
      </c>
      <c r="H2012" s="80" t="s">
        <v>5125</v>
      </c>
      <c r="I2012" s="2" t="s">
        <v>5126</v>
      </c>
      <c r="J2012" s="2" t="s">
        <v>5127</v>
      </c>
      <c r="K2012" s="2" t="s">
        <v>5128</v>
      </c>
      <c r="M2012"/>
      <c r="N2012">
        <v>17.1019161</v>
      </c>
      <c r="O2012" s="15">
        <f t="shared" si="62"/>
        <v>-0.45439684199996427</v>
      </c>
      <c r="P2012" s="18" t="str">
        <f>IF(F2012="stop","",IF(F2012&lt;&gt;"",HYPERLINK(Settings!$B$5 &amp; "/manage/?network=" &amp; LOWER(B$8) &amp; "&amp;search=token&amp;account=" &amp; ToMint!$B$5 &amp; "&amp;view=" &amp; ToMint!J2012,"TokenSol"),""))</f>
        <v>TokenSol</v>
      </c>
      <c r="Q2012" s="2"/>
      <c r="R2012" s="2"/>
      <c r="S2012" s="11"/>
      <c r="T2012" s="78" t="str">
        <f>"owner=" &amp; Tokens!BS2012 &amp; "&amp;filename_for_metadata=" &amp; Tokens!BT2012 &amp; "&amp;offchaindata_platform=" &amp; $B$17 &amp; "&amp;keyfile=" &amp; $B$5 &amp;  "&amp;repository=" &amp; $B$18</f>
        <v>owner=BbDq7xeUzpj8bXfd9N7dh1tw43Ss7xbYpyjoNuwDSrzq&amp;filename_for_metadata=BILLETFestival_COR22F192&amp;offchaindata_platform=Github&amp;keyfile=Paul&amp;repository=CalviOnTheRocks2022</v>
      </c>
      <c r="U2012" s="78" t="str">
        <f t="shared" si="63"/>
        <v>{"name":"#192 Billet Festival",_x000D_
"symbol":"COR22F192",_x000D_
"description":"Billet Festival / Billet NFT Festival - 1 jour Calvi on the Rocks 2022",_x000D_
"seller_fee_basis_points":1000,_x000D_
"image":"https://bafybeige2rbetjfhfqyb22ih2kvgwygffcm7qjawfmnrxfhyiviiwps4fe.ipfs.nftstorage.link?image_192.webp",_x000D_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12" s="78" t="str">
        <f>formatRow(Tokens!C$2:I$2,Tokens!C2012:I2012)</f>
        <v>"name":"#192 Billet Festival",_x000D_
"symbol":"COR22F192",_x000D_
"description":"Billet Festival / Billet NFT Festival - 1 jour Calvi on the Rocks 2022",_x000D_
"seller_fee_basis_points":1000,_x000D_
"image":"https://bafybeige2rbetjfhfqyb22ih2kvgwygffcm7qjawfmnrxfhyiviiwps4fe.ipfs.nftstorage.link?image_192.webp",_x000D_
"Issuer":"NfluenT for Calvi On The rocks",_x000D_
"external_url":""</v>
      </c>
      <c r="W2012" s="78" t="str">
        <f>formatRow(Tokens!J$2:AV$2,Tokens!J2012:AV2012,2,"attributes")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12" s="78" t="str">
        <f>formatRow(Tokens!AX$2:BC$2,Tokens!AX2012:BC2012,2,"creators")</f>
        <v>"creators":[{"address":"ncreator",_x000D_
"share":10},{"address":"cotrcrea",_x000D_
"share":90},{"address":"nminer",_x000D_
"share":0}]</v>
      </c>
      <c r="Y2012" s="78" t="str">
        <f>formatRow(Tokens!BD$2:BI$2,Tokens!BD2012:BI2012,2,"files")</f>
        <v>"files":[]</v>
      </c>
      <c r="Z2012" s="78"/>
      <c r="AA2012" s="78"/>
      <c r="AB2012" s="78"/>
      <c r="AC2012" s="78" t="str">
        <f>formatRow(Tokens!BJ$2:BK$2,Tokens!BJ2012:BK2012,0,"collection")</f>
        <v>"collection":{"name":"BILLET Festival",_x000D_
"family":"Calvi On The Rocks"}</v>
      </c>
      <c r="AD2012" s="1" t="str">
        <f>formatRow(Tokens!BN$2:BR$2,Tokens!BN2012:BR2012,0,"marketplace")</f>
        <v>"marketplace":{"initial_price":"73,5",_x000D_
"reservation_price":"",_x000D_
"duration":"",_x000D_
"max_mint":1,_x000D_
"sell_date":"25/06/2022"}</v>
      </c>
      <c r="AE2012" s="1"/>
    </row>
    <row r="2013" spans="4:31" ht="14.25" customHeight="1" x14ac:dyDescent="0.3">
      <c r="D2013" s="1">
        <f>Tokens!B2013</f>
        <v>193</v>
      </c>
      <c r="E2013" s="17" t="str">
        <f>IF(Tokens!C2013="","",Tokens!C2013)</f>
        <v>#193 Billet Festival</v>
      </c>
      <c r="F2013" s="79">
        <v>44736.840416666666</v>
      </c>
      <c r="G2013" t="s">
        <v>5129</v>
      </c>
      <c r="H2013" s="80" t="s">
        <v>5130</v>
      </c>
      <c r="I2013" s="2" t="s">
        <v>5131</v>
      </c>
      <c r="J2013" s="2" t="s">
        <v>5132</v>
      </c>
      <c r="K2013" s="2" t="s">
        <v>5133</v>
      </c>
      <c r="M2013"/>
      <c r="N2013">
        <v>17.089929900000001</v>
      </c>
      <c r="O2013" s="15">
        <f t="shared" si="62"/>
        <v>-0.45439684199996427</v>
      </c>
      <c r="P2013" s="18" t="str">
        <f>IF(F2013="stop","",IF(F2013&lt;&gt;"",HYPERLINK(Settings!$B$5 &amp; "/manage/?network=" &amp; LOWER(B$8) &amp; "&amp;search=token&amp;account=" &amp; ToMint!$B$5 &amp; "&amp;view=" &amp; ToMint!J2013,"TokenSol"),""))</f>
        <v>TokenSol</v>
      </c>
      <c r="Q2013" s="2"/>
      <c r="R2013" s="2"/>
      <c r="S2013" s="11"/>
      <c r="T2013" s="78" t="str">
        <f>"owner=" &amp; Tokens!BS2013 &amp; "&amp;filename_for_metadata=" &amp; Tokens!BT2013 &amp; "&amp;offchaindata_platform=" &amp; $B$17 &amp; "&amp;keyfile=" &amp; $B$5 &amp;  "&amp;repository=" &amp; $B$18</f>
        <v>owner=BbDq7xeUzpj8bXfd9N7dh1tw43Ss7xbYpyjoNuwDSrzq&amp;filename_for_metadata=BILLETFestival_COR22F193&amp;offchaindata_platform=Github&amp;keyfile=Paul&amp;repository=CalviOnTheRocks2022</v>
      </c>
      <c r="U2013" s="78" t="str">
        <f t="shared" si="63"/>
        <v>{"name":"#193 Billet Festival",_x000D_
"symbol":"COR22F193",_x000D_
"description":"Billet Festival / Billet NFT Festival - 1 jour Calvi on the Rocks 2022",_x000D_
"seller_fee_basis_points":1000,_x000D_
"image":"https://bafybeic5osqnn43fksjrgafygbteursz6iokblhn2cnd5le6cnme772dfm.ipfs.nftstorage.link?image_193.webp",_x000D_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13" s="78" t="str">
        <f>formatRow(Tokens!C$2:I$2,Tokens!C2013:I2013)</f>
        <v>"name":"#193 Billet Festival",_x000D_
"symbol":"COR22F193",_x000D_
"description":"Billet Festival / Billet NFT Festival - 1 jour Calvi on the Rocks 2022",_x000D_
"seller_fee_basis_points":1000,_x000D_
"image":"https://bafybeic5osqnn43fksjrgafygbteursz6iokblhn2cnd5le6cnme772dfm.ipfs.nftstorage.link?image_193.webp",_x000D_
"Issuer":"NfluenT for Calvi On The rocks",_x000D_
"external_url":""</v>
      </c>
      <c r="W2013" s="78" t="str">
        <f>formatRow(Tokens!J$2:AV$2,Tokens!J2013:AV2013,2,"attributes")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13" s="78" t="str">
        <f>formatRow(Tokens!AX$2:BC$2,Tokens!AX2013:BC2013,2,"creators")</f>
        <v>"creators":[{"address":"ncreator",_x000D_
"share":10},{"address":"cotrcrea",_x000D_
"share":90},{"address":"nminer",_x000D_
"share":0}]</v>
      </c>
      <c r="Y2013" s="78" t="str">
        <f>formatRow(Tokens!BD$2:BI$2,Tokens!BD2013:BI2013,2,"files")</f>
        <v>"files":[]</v>
      </c>
      <c r="Z2013" s="78"/>
      <c r="AA2013" s="78"/>
      <c r="AB2013" s="78"/>
      <c r="AC2013" s="78" t="str">
        <f>formatRow(Tokens!BJ$2:BK$2,Tokens!BJ2013:BK2013,0,"collection")</f>
        <v>"collection":{"name":"BILLET Festival",_x000D_
"family":"Calvi On The Rocks"}</v>
      </c>
      <c r="AD2013" s="1" t="str">
        <f>formatRow(Tokens!BN$2:BR$2,Tokens!BN2013:BR2013,0,"marketplace")</f>
        <v>"marketplace":{"initial_price":"73,5",_x000D_
"reservation_price":"",_x000D_
"duration":"",_x000D_
"max_mint":1,_x000D_
"sell_date":"25/06/2022"}</v>
      </c>
      <c r="AE2013" s="1"/>
    </row>
    <row r="2014" spans="4:31" ht="14.25" customHeight="1" x14ac:dyDescent="0.3">
      <c r="D2014" s="1">
        <f>Tokens!B2014</f>
        <v>194</v>
      </c>
      <c r="E2014" s="17" t="str">
        <f>IF(Tokens!C2014="","",Tokens!C2014)</f>
        <v>#194 Billet Festival</v>
      </c>
      <c r="F2014" s="79">
        <v>44737.840416608793</v>
      </c>
      <c r="G2014"/>
      <c r="H2014" t="s">
        <v>3587</v>
      </c>
      <c r="I2014"/>
      <c r="J2014"/>
      <c r="M2014"/>
      <c r="N2014"/>
      <c r="O2014" s="15" t="str">
        <f t="shared" si="62"/>
        <v>_</v>
      </c>
      <c r="P2014" s="18" t="str">
        <f>IF(F2014="stop","",IF(F2014&lt;&gt;"",HYPERLINK(Settings!$B$5 &amp; "/manage/?network=" &amp; LOWER(B$8) &amp; "&amp;search=token&amp;account=" &amp; ToMint!$B$5 &amp; "&amp;view=" &amp; ToMint!J2014,"TokenSol"),""))</f>
        <v>TokenSol</v>
      </c>
      <c r="Q2014" s="2"/>
      <c r="R2014" s="2"/>
      <c r="S2014" s="11"/>
      <c r="T2014" s="78" t="str">
        <f>"owner=" &amp; Tokens!BS2014 &amp; "&amp;filename_for_metadata=" &amp; Tokens!BT2014 &amp; "&amp;offchaindata_platform=" &amp; $B$17 &amp; "&amp;keyfile=" &amp; $B$5 &amp;  "&amp;repository=" &amp; $B$18</f>
        <v>owner=BbDq7xeUzpj8bXfd9N7dh1tw43Ss7xbYpyjoNuwDSrzq&amp;filename_for_metadata=BILLETFestival_COR22F194&amp;offchaindata_platform=Github&amp;keyfile=Paul&amp;repository=CalviOnTheRocks2022</v>
      </c>
      <c r="U2014" s="78" t="str">
        <f t="shared" si="63"/>
        <v>{"name":"#194 Billet Festival",_x000D_
"symbol":"COR22F194",_x000D_
"description":"Billet Festival / Billet NFT Festival - 1 jour Calvi on the Rocks 2022",_x000D_
"seller_fee_basis_points":1000,_x000D_
"image":"https://bafybeifvfgu55blmsuwfqdzvbezahdpi46michg3h7tvbujtwofi4c7lfe.ipfs.nftstorage.link?image_194.webp",_x000D_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14" s="78" t="str">
        <f>formatRow(Tokens!C$2:I$2,Tokens!C2014:I2014)</f>
        <v>"name":"#194 Billet Festival",_x000D_
"symbol":"COR22F194",_x000D_
"description":"Billet Festival / Billet NFT Festival - 1 jour Calvi on the Rocks 2022",_x000D_
"seller_fee_basis_points":1000,_x000D_
"image":"https://bafybeifvfgu55blmsuwfqdzvbezahdpi46michg3h7tvbujtwofi4c7lfe.ipfs.nftstorage.link?image_194.webp",_x000D_
"Issuer":"NfluenT for Calvi On The rocks",_x000D_
"external_url":""</v>
      </c>
      <c r="W2014" s="78" t="str">
        <f>formatRow(Tokens!J$2:AV$2,Tokens!J2014:AV2014,2,"attributes")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14" s="78" t="str">
        <f>formatRow(Tokens!AX$2:BC$2,Tokens!AX2014:BC2014,2,"creators")</f>
        <v>"creators":[{"address":"ncreator",_x000D_
"share":10},{"address":"cotrcrea",_x000D_
"share":90},{"address":"nminer",_x000D_
"share":0}]</v>
      </c>
      <c r="Y2014" s="78" t="str">
        <f>formatRow(Tokens!BD$2:BI$2,Tokens!BD2014:BI2014,2,"files")</f>
        <v>"files":[]</v>
      </c>
      <c r="Z2014" s="78"/>
      <c r="AA2014" s="78"/>
      <c r="AB2014" s="78"/>
      <c r="AC2014" s="78" t="str">
        <f>formatRow(Tokens!BJ$2:BK$2,Tokens!BJ2014:BK2014,0,"collection")</f>
        <v>"collection":{"name":"BILLET Festival",_x000D_
"family":"Calvi On The Rocks"}</v>
      </c>
      <c r="AD2014" s="1" t="str">
        <f>formatRow(Tokens!BN$2:BR$2,Tokens!BN2014:BR2014,0,"marketplace")</f>
        <v>"marketplace":{"initial_price":"73,5",_x000D_
"reservation_price":"",_x000D_
"duration":"",_x000D_
"max_mint":1,_x000D_
"sell_date":"25/06/2022"}</v>
      </c>
      <c r="AE2014" s="1"/>
    </row>
    <row r="2015" spans="4:31" ht="14.25" customHeight="1" x14ac:dyDescent="0.3">
      <c r="D2015" s="1">
        <f>Tokens!B2015</f>
        <v>195</v>
      </c>
      <c r="E2015" s="17" t="str">
        <f>IF(Tokens!C2015="","",Tokens!C2015)</f>
        <v>#195 Billet Festival</v>
      </c>
      <c r="F2015" s="79">
        <v>44736.844525462962</v>
      </c>
      <c r="G2015" t="s">
        <v>5134</v>
      </c>
      <c r="H2015" s="80" t="s">
        <v>5135</v>
      </c>
      <c r="I2015" s="2" t="s">
        <v>5136</v>
      </c>
      <c r="J2015" s="2" t="s">
        <v>5137</v>
      </c>
      <c r="K2015" s="2" t="s">
        <v>5138</v>
      </c>
      <c r="M2015"/>
      <c r="N2015">
        <v>17.0659575</v>
      </c>
      <c r="O2015" s="15" t="str">
        <f t="shared" si="62"/>
        <v>_</v>
      </c>
      <c r="P2015" s="18" t="str">
        <f>IF(F2015="stop","",IF(F2015&lt;&gt;"",HYPERLINK(Settings!$B$5 &amp; "/manage/?network=" &amp; LOWER(B$8) &amp; "&amp;search=token&amp;account=" &amp; ToMint!$B$5 &amp; "&amp;view=" &amp; ToMint!J2015,"TokenSol"),""))</f>
        <v>TokenSol</v>
      </c>
      <c r="Q2015" s="2"/>
      <c r="R2015" s="2"/>
      <c r="S2015" s="11"/>
      <c r="T2015" s="78" t="str">
        <f>"owner=" &amp; Tokens!BS2015 &amp; "&amp;filename_for_metadata=" &amp; Tokens!BT2015 &amp; "&amp;offchaindata_platform=" &amp; $B$17 &amp; "&amp;keyfile=" &amp; $B$5 &amp;  "&amp;repository=" &amp; $B$18</f>
        <v>owner=BbDq7xeUzpj8bXfd9N7dh1tw43Ss7xbYpyjoNuwDSrzq&amp;filename_for_metadata=BILLETFestival_COR22F195&amp;offchaindata_platform=Github&amp;keyfile=Paul&amp;repository=CalviOnTheRocks2022</v>
      </c>
      <c r="U2015" s="78" t="str">
        <f t="shared" si="63"/>
        <v>{"name":"#195 Billet Festival",_x000D_
"symbol":"COR22F195",_x000D_
"description":"Billet Festival / Billet NFT Festival - 1 jour Calvi on the Rocks 2022",_x000D_
"seller_fee_basis_points":1000,_x000D_
"image":"https://bafybeieqirj5mweprbc73wvpsn33upb6hdmhvbhpd5azo2eff4gvhpljue.ipfs.nftstorage.link?image_195.webp",_x000D_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15" s="78" t="str">
        <f>formatRow(Tokens!C$2:I$2,Tokens!C2015:I2015)</f>
        <v>"name":"#195 Billet Festival",_x000D_
"symbol":"COR22F195",_x000D_
"description":"Billet Festival / Billet NFT Festival - 1 jour Calvi on the Rocks 2022",_x000D_
"seller_fee_basis_points":1000,_x000D_
"image":"https://bafybeieqirj5mweprbc73wvpsn33upb6hdmhvbhpd5azo2eff4gvhpljue.ipfs.nftstorage.link?image_195.webp",_x000D_
"Issuer":"NfluenT for Calvi On The rocks",_x000D_
"external_url":""</v>
      </c>
      <c r="W2015" s="78" t="str">
        <f>formatRow(Tokens!J$2:AV$2,Tokens!J2015:AV2015,2,"attributes")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15" s="78" t="str">
        <f>formatRow(Tokens!AX$2:BC$2,Tokens!AX2015:BC2015,2,"creators")</f>
        <v>"creators":[{"address":"ncreator",_x000D_
"share":10},{"address":"cotrcrea",_x000D_
"share":90},{"address":"nminer",_x000D_
"share":0}]</v>
      </c>
      <c r="Y2015" s="78" t="str">
        <f>formatRow(Tokens!BD$2:BI$2,Tokens!BD2015:BI2015,2,"files")</f>
        <v>"files":[]</v>
      </c>
      <c r="Z2015" s="78"/>
      <c r="AA2015" s="78"/>
      <c r="AB2015" s="78"/>
      <c r="AC2015" s="78" t="str">
        <f>formatRow(Tokens!BJ$2:BK$2,Tokens!BJ2015:BK2015,0,"collection")</f>
        <v>"collection":{"name":"BILLET Festival",_x000D_
"family":"Calvi On The Rocks"}</v>
      </c>
      <c r="AD2015" s="1" t="str">
        <f>formatRow(Tokens!BN$2:BR$2,Tokens!BN2015:BR2015,0,"marketplace")</f>
        <v>"marketplace":{"initial_price":"73,5",_x000D_
"reservation_price":"",_x000D_
"duration":"",_x000D_
"max_mint":1,_x000D_
"sell_date":"25/06/2022"}</v>
      </c>
      <c r="AE2015" s="1"/>
    </row>
    <row r="2016" spans="4:31" ht="14.25" customHeight="1" x14ac:dyDescent="0.3">
      <c r="D2016" s="1">
        <f>Tokens!B2016</f>
        <v>196</v>
      </c>
      <c r="E2016" s="17" t="str">
        <f>IF(Tokens!C2016="","",Tokens!C2016)</f>
        <v>#196 Billet Festival</v>
      </c>
      <c r="F2016" s="79">
        <v>44736.844953703701</v>
      </c>
      <c r="G2016" t="s">
        <v>5139</v>
      </c>
      <c r="H2016" s="80" t="s">
        <v>5140</v>
      </c>
      <c r="I2016" s="2" t="s">
        <v>5141</v>
      </c>
      <c r="J2016" s="2" t="s">
        <v>5142</v>
      </c>
      <c r="K2016" s="2" t="s">
        <v>5143</v>
      </c>
      <c r="M2016"/>
      <c r="N2016">
        <v>17.053971300000001</v>
      </c>
      <c r="O2016" s="15">
        <f t="shared" si="62"/>
        <v>-0.45439684199996427</v>
      </c>
      <c r="P2016" s="18" t="str">
        <f>IF(F2016="stop","",IF(F2016&lt;&gt;"",HYPERLINK(Settings!$B$5 &amp; "/manage/?network=" &amp; LOWER(B$8) &amp; "&amp;search=token&amp;account=" &amp; ToMint!$B$5 &amp; "&amp;view=" &amp; ToMint!J2016,"TokenSol"),""))</f>
        <v>TokenSol</v>
      </c>
      <c r="Q2016" s="2"/>
      <c r="R2016" s="2"/>
      <c r="S2016" s="11"/>
      <c r="T2016" s="78" t="str">
        <f>"owner=" &amp; Tokens!BS2016 &amp; "&amp;filename_for_metadata=" &amp; Tokens!BT2016 &amp; "&amp;offchaindata_platform=" &amp; $B$17 &amp; "&amp;keyfile=" &amp; $B$5 &amp;  "&amp;repository=" &amp; $B$18</f>
        <v>owner=BbDq7xeUzpj8bXfd9N7dh1tw43Ss7xbYpyjoNuwDSrzq&amp;filename_for_metadata=BILLETFestival_COR22F196&amp;offchaindata_platform=Github&amp;keyfile=Paul&amp;repository=CalviOnTheRocks2022</v>
      </c>
      <c r="U2016" s="78" t="str">
        <f t="shared" si="63"/>
        <v>{"name":"#196 Billet Festival",_x000D_
"symbol":"COR22F196",_x000D_
"description":"Billet Festival / Billet NFT Festival - 1 jour Calvi on the Rocks 2022",_x000D_
"seller_fee_basis_points":1000,_x000D_
"image":"https://bafybeihc6a6vq25nth3saqjdvpgtf3f7rkuajglj3jvz4px4galhicshze.ipfs.nftstorage.link?image_196.webp",_x000D_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16" s="78" t="str">
        <f>formatRow(Tokens!C$2:I$2,Tokens!C2016:I2016)</f>
        <v>"name":"#196 Billet Festival",_x000D_
"symbol":"COR22F196",_x000D_
"description":"Billet Festival / Billet NFT Festival - 1 jour Calvi on the Rocks 2022",_x000D_
"seller_fee_basis_points":1000,_x000D_
"image":"https://bafybeihc6a6vq25nth3saqjdvpgtf3f7rkuajglj3jvz4px4galhicshze.ipfs.nftstorage.link?image_196.webp",_x000D_
"Issuer":"NfluenT for Calvi On The rocks",_x000D_
"external_url":""</v>
      </c>
      <c r="W2016" s="78" t="str">
        <f>formatRow(Tokens!J$2:AV$2,Tokens!J2016:AV2016,2,"attributes")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16" s="78" t="str">
        <f>formatRow(Tokens!AX$2:BC$2,Tokens!AX2016:BC2016,2,"creators")</f>
        <v>"creators":[{"address":"ncreator",_x000D_
"share":10},{"address":"cotrcrea",_x000D_
"share":90},{"address":"nminer",_x000D_
"share":0}]</v>
      </c>
      <c r="Y2016" s="78" t="str">
        <f>formatRow(Tokens!BD$2:BI$2,Tokens!BD2016:BI2016,2,"files")</f>
        <v>"files":[]</v>
      </c>
      <c r="Z2016" s="78"/>
      <c r="AA2016" s="78"/>
      <c r="AB2016" s="78"/>
      <c r="AC2016" s="78" t="str">
        <f>formatRow(Tokens!BJ$2:BK$2,Tokens!BJ2016:BK2016,0,"collection")</f>
        <v>"collection":{"name":"BILLET Festival",_x000D_
"family":"Calvi On The Rocks"}</v>
      </c>
      <c r="AD2016" s="1" t="str">
        <f>formatRow(Tokens!BN$2:BR$2,Tokens!BN2016:BR2016,0,"marketplace")</f>
        <v>"marketplace":{"initial_price":"73,5",_x000D_
"reservation_price":"",_x000D_
"duration":"",_x000D_
"max_mint":1,_x000D_
"sell_date":"25/06/2022"}</v>
      </c>
      <c r="AE2016" s="1"/>
    </row>
    <row r="2017" spans="4:31" ht="14.25" customHeight="1" x14ac:dyDescent="0.3">
      <c r="D2017" s="1">
        <f>Tokens!B2017</f>
        <v>197</v>
      </c>
      <c r="E2017" s="17" t="str">
        <f>IF(Tokens!C2017="","",Tokens!C2017)</f>
        <v>#197 Billet Festival</v>
      </c>
      <c r="F2017" s="79">
        <v>44736.845208333332</v>
      </c>
      <c r="G2017" t="s">
        <v>5144</v>
      </c>
      <c r="H2017" s="80" t="s">
        <v>5145</v>
      </c>
      <c r="I2017" s="2" t="s">
        <v>5146</v>
      </c>
      <c r="J2017" s="2" t="s">
        <v>5147</v>
      </c>
      <c r="K2017" s="2" t="s">
        <v>5148</v>
      </c>
      <c r="M2017"/>
      <c r="N2017">
        <v>17.041985100000002</v>
      </c>
      <c r="O2017" s="15">
        <f t="shared" si="62"/>
        <v>-0.45439684199996427</v>
      </c>
      <c r="P2017" s="18" t="str">
        <f>IF(F2017="stop","",IF(F2017&lt;&gt;"",HYPERLINK(Settings!$B$5 &amp; "/manage/?network=" &amp; LOWER(B$8) &amp; "&amp;search=token&amp;account=" &amp; ToMint!$B$5 &amp; "&amp;view=" &amp; ToMint!J2017,"TokenSol"),""))</f>
        <v>TokenSol</v>
      </c>
      <c r="Q2017" s="2"/>
      <c r="R2017" s="2"/>
      <c r="S2017" s="11"/>
      <c r="T2017" s="78" t="str">
        <f>"owner=" &amp; Tokens!BS2017 &amp; "&amp;filename_for_metadata=" &amp; Tokens!BT2017 &amp; "&amp;offchaindata_platform=" &amp; $B$17 &amp; "&amp;keyfile=" &amp; $B$5 &amp;  "&amp;repository=" &amp; $B$18</f>
        <v>owner=BbDq7xeUzpj8bXfd9N7dh1tw43Ss7xbYpyjoNuwDSrzq&amp;filename_for_metadata=BILLETFestival_COR22F197&amp;offchaindata_platform=Github&amp;keyfile=Paul&amp;repository=CalviOnTheRocks2022</v>
      </c>
      <c r="U2017" s="78" t="str">
        <f t="shared" si="63"/>
        <v>{"name":"#197 Billet Festival",_x000D_
"symbol":"COR22F197",_x000D_
"description":"Billet Festival / Billet NFT Festival - 1 jour Calvi on the Rocks 2022",_x000D_
"seller_fee_basis_points":1000,_x000D_
"image":"https://bafybeib3ebslkdcoqxdgsctimvgw4lxnnzut3oqdmcbrxiamnng7ivi7zi.ipfs.nftstorage.link?image_197.webp",_x000D_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17" s="78" t="str">
        <f>formatRow(Tokens!C$2:I$2,Tokens!C2017:I2017)</f>
        <v>"name":"#197 Billet Festival",_x000D_
"symbol":"COR22F197",_x000D_
"description":"Billet Festival / Billet NFT Festival - 1 jour Calvi on the Rocks 2022",_x000D_
"seller_fee_basis_points":1000,_x000D_
"image":"https://bafybeib3ebslkdcoqxdgsctimvgw4lxnnzut3oqdmcbrxiamnng7ivi7zi.ipfs.nftstorage.link?image_197.webp",_x000D_
"Issuer":"NfluenT for Calvi On The rocks",_x000D_
"external_url":""</v>
      </c>
      <c r="W2017" s="78" t="str">
        <f>formatRow(Tokens!J$2:AV$2,Tokens!J2017:AV2017,2,"attributes")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17" s="78" t="str">
        <f>formatRow(Tokens!AX$2:BC$2,Tokens!AX2017:BC2017,2,"creators")</f>
        <v>"creators":[{"address":"ncreator",_x000D_
"share":10},{"address":"cotrcrea",_x000D_
"share":90},{"address":"nminer",_x000D_
"share":0}]</v>
      </c>
      <c r="Y2017" s="78" t="str">
        <f>formatRow(Tokens!BD$2:BI$2,Tokens!BD2017:BI2017,2,"files")</f>
        <v>"files":[]</v>
      </c>
      <c r="Z2017" s="78"/>
      <c r="AA2017" s="78"/>
      <c r="AB2017" s="78"/>
      <c r="AC2017" s="78" t="str">
        <f>formatRow(Tokens!BJ$2:BK$2,Tokens!BJ2017:BK2017,0,"collection")</f>
        <v>"collection":{"name":"BILLET Festival",_x000D_
"family":"Calvi On The Rocks"}</v>
      </c>
      <c r="AD2017" s="1" t="str">
        <f>formatRow(Tokens!BN$2:BR$2,Tokens!BN2017:BR2017,0,"marketplace")</f>
        <v>"marketplace":{"initial_price":"73,5",_x000D_
"reservation_price":"",_x000D_
"duration":"",_x000D_
"max_mint":1,_x000D_
"sell_date":"25/06/2022"}</v>
      </c>
      <c r="AE2017" s="1"/>
    </row>
    <row r="2018" spans="4:31" ht="14.25" customHeight="1" x14ac:dyDescent="0.3">
      <c r="D2018" s="1">
        <f>Tokens!B2018</f>
        <v>198</v>
      </c>
      <c r="E2018" s="17" t="str">
        <f>IF(Tokens!C2018="","",Tokens!C2018)</f>
        <v>#198 Billet Festival</v>
      </c>
      <c r="F2018" s="79">
        <v>44736.845567129632</v>
      </c>
      <c r="G2018" t="s">
        <v>5149</v>
      </c>
      <c r="H2018" s="80" t="s">
        <v>5150</v>
      </c>
      <c r="I2018" s="2" t="s">
        <v>5151</v>
      </c>
      <c r="J2018" s="2" t="s">
        <v>5152</v>
      </c>
      <c r="K2018" s="2" t="s">
        <v>5153</v>
      </c>
      <c r="M2018"/>
      <c r="N2018">
        <v>17.029998899999999</v>
      </c>
      <c r="O2018" s="15">
        <f t="shared" si="62"/>
        <v>-0.45439684200009894</v>
      </c>
      <c r="P2018" s="18" t="str">
        <f>IF(F2018="stop","",IF(F2018&lt;&gt;"",HYPERLINK(Settings!$B$5 &amp; "/manage/?network=" &amp; LOWER(B$8) &amp; "&amp;search=token&amp;account=" &amp; ToMint!$B$5 &amp; "&amp;view=" &amp; ToMint!J2018,"TokenSol"),""))</f>
        <v>TokenSol</v>
      </c>
      <c r="Q2018" s="2"/>
      <c r="R2018" s="2"/>
      <c r="S2018" s="11"/>
      <c r="T2018" s="78" t="str">
        <f>"owner=" &amp; Tokens!BS2018 &amp; "&amp;filename_for_metadata=" &amp; Tokens!BT2018 &amp; "&amp;offchaindata_platform=" &amp; $B$17 &amp; "&amp;keyfile=" &amp; $B$5 &amp;  "&amp;repository=" &amp; $B$18</f>
        <v>owner=BbDq7xeUzpj8bXfd9N7dh1tw43Ss7xbYpyjoNuwDSrzq&amp;filename_for_metadata=BILLETFestival_COR22F198&amp;offchaindata_platform=Github&amp;keyfile=Paul&amp;repository=CalviOnTheRocks2022</v>
      </c>
      <c r="U2018" s="78" t="str">
        <f t="shared" si="63"/>
        <v>{"name":"#198 Billet Festival",_x000D_
"symbol":"COR22F198",_x000D_
"description":"Billet Festival / Billet NFT Festival - 1 jour Calvi on the Rocks 2022",_x000D_
"seller_fee_basis_points":1000,_x000D_
"image":"https://bafybeigvvaf74s34af3wdmgvn525yc2eoyq3ytirz6pi6dpefapdgvsv4i.ipfs.nftstorage.link?image_198.webp",_x000D_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18" s="78" t="str">
        <f>formatRow(Tokens!C$2:I$2,Tokens!C2018:I2018)</f>
        <v>"name":"#198 Billet Festival",_x000D_
"symbol":"COR22F198",_x000D_
"description":"Billet Festival / Billet NFT Festival - 1 jour Calvi on the Rocks 2022",_x000D_
"seller_fee_basis_points":1000,_x000D_
"image":"https://bafybeigvvaf74s34af3wdmgvn525yc2eoyq3ytirz6pi6dpefapdgvsv4i.ipfs.nftstorage.link?image_198.webp",_x000D_
"Issuer":"NfluenT for Calvi On The rocks",_x000D_
"external_url":""</v>
      </c>
      <c r="W2018" s="78" t="str">
        <f>formatRow(Tokens!J$2:AV$2,Tokens!J2018:AV2018,2,"attributes")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18" s="78" t="str">
        <f>formatRow(Tokens!AX$2:BC$2,Tokens!AX2018:BC2018,2,"creators")</f>
        <v>"creators":[{"address":"ncreator",_x000D_
"share":10},{"address":"cotrcrea",_x000D_
"share":90},{"address":"nminer",_x000D_
"share":0}]</v>
      </c>
      <c r="Y2018" s="78" t="str">
        <f>formatRow(Tokens!BD$2:BI$2,Tokens!BD2018:BI2018,2,"files")</f>
        <v>"files":[]</v>
      </c>
      <c r="Z2018" s="78"/>
      <c r="AA2018" s="78"/>
      <c r="AB2018" s="78"/>
      <c r="AC2018" s="78" t="str">
        <f>formatRow(Tokens!BJ$2:BK$2,Tokens!BJ2018:BK2018,0,"collection")</f>
        <v>"collection":{"name":"BILLET Festival",_x000D_
"family":"Calvi On The Rocks"}</v>
      </c>
      <c r="AD2018" s="1" t="str">
        <f>formatRow(Tokens!BN$2:BR$2,Tokens!BN2018:BR2018,0,"marketplace")</f>
        <v>"marketplace":{"initial_price":"73,5",_x000D_
"reservation_price":"",_x000D_
"duration":"",_x000D_
"max_mint":1,_x000D_
"sell_date":"25/06/2022"}</v>
      </c>
      <c r="AE2018" s="1"/>
    </row>
    <row r="2019" spans="4:31" ht="14.25" customHeight="1" x14ac:dyDescent="0.3">
      <c r="D2019" s="1">
        <f>Tokens!B2019</f>
        <v>199</v>
      </c>
      <c r="E2019" s="17" t="str">
        <f>IF(Tokens!C2019="","",Tokens!C2019)</f>
        <v>#199 Billet Festival</v>
      </c>
      <c r="F2019" s="79">
        <v>44736.845821759256</v>
      </c>
      <c r="G2019" t="s">
        <v>5154</v>
      </c>
      <c r="H2019" s="80" t="s">
        <v>5155</v>
      </c>
      <c r="I2019" s="2" t="s">
        <v>5156</v>
      </c>
      <c r="J2019" s="2" t="s">
        <v>5157</v>
      </c>
      <c r="K2019" s="2" t="s">
        <v>5158</v>
      </c>
      <c r="M2019"/>
      <c r="N2019">
        <v>17.0180127</v>
      </c>
      <c r="O2019" s="15">
        <f t="shared" si="62"/>
        <v>-0.45439684199996427</v>
      </c>
      <c r="P2019" s="18" t="str">
        <f>IF(F2019="stop","",IF(F2019&lt;&gt;"",HYPERLINK(Settings!$B$5 &amp; "/manage/?network=" &amp; LOWER(B$8) &amp; "&amp;search=token&amp;account=" &amp; ToMint!$B$5 &amp; "&amp;view=" &amp; ToMint!J2019,"TokenSol"),""))</f>
        <v>TokenSol</v>
      </c>
      <c r="Q2019" s="2"/>
      <c r="R2019" s="2"/>
      <c r="S2019" s="11"/>
      <c r="T2019" s="78" t="str">
        <f>"owner=" &amp; Tokens!BS2019 &amp; "&amp;filename_for_metadata=" &amp; Tokens!BT2019 &amp; "&amp;offchaindata_platform=" &amp; $B$17 &amp; "&amp;keyfile=" &amp; $B$5 &amp;  "&amp;repository=" &amp; $B$18</f>
        <v>owner=BbDq7xeUzpj8bXfd9N7dh1tw43Ss7xbYpyjoNuwDSrzq&amp;filename_for_metadata=BILLETFestival_COR22F199&amp;offchaindata_platform=Github&amp;keyfile=Paul&amp;repository=CalviOnTheRocks2022</v>
      </c>
      <c r="U2019" s="78" t="str">
        <f t="shared" si="63"/>
        <v>{"name":"#199 Billet Festival",_x000D_
"symbol":"COR22F199",_x000D_
"description":"Billet Festival / Billet NFT Festival - 1 jour Calvi on the Rocks 2022",_x000D_
"seller_fee_basis_points":1000,_x000D_
"image":"https://bafybeidbavcm6f37dcsenr7c4ru32lkftimwtrjkbatm76okzit35e3lr4.ipfs.nftstorage.link?image_199.webp",_x000D_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19" s="78" t="str">
        <f>formatRow(Tokens!C$2:I$2,Tokens!C2019:I2019)</f>
        <v>"name":"#199 Billet Festival",_x000D_
"symbol":"COR22F199",_x000D_
"description":"Billet Festival / Billet NFT Festival - 1 jour Calvi on the Rocks 2022",_x000D_
"seller_fee_basis_points":1000,_x000D_
"image":"https://bafybeidbavcm6f37dcsenr7c4ru32lkftimwtrjkbatm76okzit35e3lr4.ipfs.nftstorage.link?image_199.webp",_x000D_
"Issuer":"NfluenT for Calvi On The rocks",_x000D_
"external_url":""</v>
      </c>
      <c r="W2019" s="78" t="str">
        <f>formatRow(Tokens!J$2:AV$2,Tokens!J2019:AV2019,2,"attributes")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19" s="78" t="str">
        <f>formatRow(Tokens!AX$2:BC$2,Tokens!AX2019:BC2019,2,"creators")</f>
        <v>"creators":[{"address":"ncreator",_x000D_
"share":10},{"address":"cotrcrea",_x000D_
"share":90},{"address":"nminer",_x000D_
"share":0}]</v>
      </c>
      <c r="Y2019" s="78" t="str">
        <f>formatRow(Tokens!BD$2:BI$2,Tokens!BD2019:BI2019,2,"files")</f>
        <v>"files":[]</v>
      </c>
      <c r="Z2019" s="78"/>
      <c r="AA2019" s="78"/>
      <c r="AB2019" s="78"/>
      <c r="AC2019" s="78" t="str">
        <f>formatRow(Tokens!BJ$2:BK$2,Tokens!BJ2019:BK2019,0,"collection")</f>
        <v>"collection":{"name":"BILLET Festival",_x000D_
"family":"Calvi On The Rocks"}</v>
      </c>
      <c r="AD2019" s="1" t="str">
        <f>formatRow(Tokens!BN$2:BR$2,Tokens!BN2019:BR2019,0,"marketplace")</f>
        <v>"marketplace":{"initial_price":"73,5",_x000D_
"reservation_price":"",_x000D_
"duration":"",_x000D_
"max_mint":1,_x000D_
"sell_date":"25/06/2022"}</v>
      </c>
      <c r="AE2019" s="1"/>
    </row>
    <row r="2020" spans="4:31" ht="14.25" customHeight="1" x14ac:dyDescent="0.3">
      <c r="D2020" s="1">
        <f>Tokens!B2020</f>
        <v>200</v>
      </c>
      <c r="E2020" s="17" t="str">
        <f>IF(Tokens!C2020="","",Tokens!C2020)</f>
        <v>#200 Billet Festival</v>
      </c>
      <c r="F2020"/>
      <c r="G2020"/>
      <c r="H2020"/>
      <c r="I2020"/>
      <c r="J2020"/>
      <c r="M2020"/>
      <c r="N2020"/>
      <c r="O2020" s="15" t="str">
        <f t="shared" si="62"/>
        <v>_</v>
      </c>
      <c r="P2020" s="18" t="str">
        <f>IF(F2020="stop","",IF(F2020&lt;&gt;"",HYPERLINK(Settings!$B$5 &amp; "/manage/?network=" &amp; LOWER(B$8) &amp; "&amp;search=token&amp;account=" &amp; ToMint!$B$5 &amp; "&amp;view=" &amp; ToMint!J2020,"TokenSol"),""))</f>
        <v/>
      </c>
      <c r="Q2020" s="2"/>
      <c r="R2020" s="2"/>
      <c r="S2020" s="11"/>
      <c r="T2020" s="78" t="str">
        <f>"owner=" &amp; Tokens!BS2020 &amp; "&amp;filename_for_metadata=" &amp; Tokens!BT2020 &amp; "&amp;offchaindata_platform=" &amp; $B$17 &amp; "&amp;keyfile=" &amp; $B$5 &amp;  "&amp;repository=" &amp; $B$18</f>
        <v>owner=BbDq7xeUzpj8bXfd9N7dh1tw43Ss7xbYpyjoNuwDSrzq&amp;filename_for_metadata=BILLETFestival_COR22F200&amp;offchaindata_platform=Github&amp;keyfile=Paul&amp;repository=CalviOnTheRocks2022</v>
      </c>
      <c r="U2020" s="78" t="str">
        <f t="shared" si="63"/>
        <v>{"name":"#200 Billet Festival",_x000D_
"symbol":"COR22F200",_x000D_
"description":"Billet Festival / Billet NFT Festival - 1 jour Calvi on the Rocks 2022",_x000D_
"seller_fee_basis_points":1000,_x000D_
"image":"https://bafybeid2j5h7no5hp4sjqccjcuqusyiv2kjt5uqkdncgpdexppyt3qowsy.ipfs.nftstorage.link?image_200.webp",_x000D_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20" s="78" t="str">
        <f>formatRow(Tokens!C$2:I$2,Tokens!C2020:I2020)</f>
        <v>"name":"#200 Billet Festival",_x000D_
"symbol":"COR22F200",_x000D_
"description":"Billet Festival / Billet NFT Festival - 1 jour Calvi on the Rocks 2022",_x000D_
"seller_fee_basis_points":1000,_x000D_
"image":"https://bafybeid2j5h7no5hp4sjqccjcuqusyiv2kjt5uqkdncgpdexppyt3qowsy.ipfs.nftstorage.link?image_200.webp",_x000D_
"Issuer":"NfluenT for Calvi On The rocks",_x000D_
"external_url":""</v>
      </c>
      <c r="W2020" s="78" t="str">
        <f>formatRow(Tokens!J$2:AV$2,Tokens!J2020:AV2020,2,"attributes")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20" s="78" t="str">
        <f>formatRow(Tokens!AX$2:BC$2,Tokens!AX2020:BC2020,2,"creators")</f>
        <v>"creators":[{"address":"ncreator",_x000D_
"share":10},{"address":"cotrcrea",_x000D_
"share":90},{"address":"nminer",_x000D_
"share":0}]</v>
      </c>
      <c r="Y2020" s="78" t="str">
        <f>formatRow(Tokens!BD$2:BI$2,Tokens!BD2020:BI2020,2,"files")</f>
        <v>"files":[]</v>
      </c>
      <c r="Z2020" s="78"/>
      <c r="AA2020" s="78"/>
      <c r="AB2020" s="78"/>
      <c r="AC2020" s="78" t="str">
        <f>formatRow(Tokens!BJ$2:BK$2,Tokens!BJ2020:BK2020,0,"collection")</f>
        <v>"collection":{"name":"BILLET Festival",_x000D_
"family":"Calvi On The Rocks"}</v>
      </c>
      <c r="AD2020" s="1" t="str">
        <f>formatRow(Tokens!BN$2:BR$2,Tokens!BN2020:BR2020,0,"marketplace")</f>
        <v>"marketplace":{"initial_price":"73,5",_x000D_
"reservation_price":"",_x000D_
"duration":"",_x000D_
"max_mint":1,_x000D_
"sell_date":"25/06/2022"}</v>
      </c>
      <c r="AE2020" s="1"/>
    </row>
    <row r="2021" spans="4:31" ht="14.25" customHeight="1" x14ac:dyDescent="0.3">
      <c r="D2021" s="1">
        <f>Tokens!B2021</f>
        <v>201</v>
      </c>
      <c r="E2021" s="17" t="str">
        <f>IF(Tokens!C2021="","",Tokens!C2021)</f>
        <v>#201 Billet Festival</v>
      </c>
      <c r="F2021"/>
      <c r="G2021"/>
      <c r="H2021"/>
      <c r="I2021"/>
      <c r="J2021"/>
      <c r="M2021"/>
      <c r="N2021"/>
      <c r="O2021" s="15" t="str">
        <f t="shared" ref="O2021:O2084" si="64">IF(AND(ISNUMBER(N2020),ISNUMBER(N2021)),(N2021-N2020)*$O$1,"_")</f>
        <v>_</v>
      </c>
      <c r="P2021" s="18" t="str">
        <f>IF(F2021="stop","",IF(F2021&lt;&gt;"",HYPERLINK(Settings!$B$5 &amp; "/manage/?network=" &amp; LOWER(B$8) &amp; "&amp;search=token&amp;account=" &amp; ToMint!$B$5 &amp; "&amp;view=" &amp; ToMint!J2021,"TokenSol"),""))</f>
        <v/>
      </c>
      <c r="Q2021" s="2"/>
      <c r="R2021" s="2"/>
      <c r="S2021" s="11"/>
      <c r="T2021" s="78" t="str">
        <f>"owner=" &amp; Tokens!BS2021 &amp; "&amp;filename_for_metadata=" &amp; Tokens!BT2021 &amp; "&amp;offchaindata_platform=" &amp; $B$17 &amp; "&amp;keyfile=" &amp; $B$5 &amp;  "&amp;repository=" &amp; $B$18</f>
        <v>owner=BbDq7xeUzpj8bXfd9N7dh1tw43Ss7xbYpyjoNuwDSrzq&amp;filename_for_metadata=BILLETFestival_COR22F201&amp;offchaindata_platform=Github&amp;keyfile=Paul&amp;repository=CalviOnTheRocks2022</v>
      </c>
      <c r="U2021" s="78" t="str">
        <f t="shared" si="63"/>
        <v>{"name":"#201 Billet Festival",_x000D_
"symbol":"COR22F201",_x000D_
"description":"Billet Festival / Billet NFT Festival - 1 jour Calvi on the Rocks 2022",_x000D_
"seller_fee_basis_points":1000,_x000D_
"image":"https://bafybeig3mkhdgafi7pnrcyhvxtxlj4vzebxbfshtxtb23tyeib4ohhtege.ipfs.nftstorage.link?image_201.webp",_x000D_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21" s="78" t="str">
        <f>formatRow(Tokens!C$2:I$2,Tokens!C2021:I2021)</f>
        <v>"name":"#201 Billet Festival",_x000D_
"symbol":"COR22F201",_x000D_
"description":"Billet Festival / Billet NFT Festival - 1 jour Calvi on the Rocks 2022",_x000D_
"seller_fee_basis_points":1000,_x000D_
"image":"https://bafybeig3mkhdgafi7pnrcyhvxtxlj4vzebxbfshtxtb23tyeib4ohhtege.ipfs.nftstorage.link?image_201.webp",_x000D_
"Issuer":"NfluenT for Calvi On The rocks",_x000D_
"external_url":""</v>
      </c>
      <c r="W2021" s="78" t="str">
        <f>formatRow(Tokens!J$2:AV$2,Tokens!J2021:AV2021,2,"attributes")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21" s="78" t="str">
        <f>formatRow(Tokens!AX$2:BC$2,Tokens!AX2021:BC2021,2,"creators")</f>
        <v>"creators":[{"address":"ncreator",_x000D_
"share":10},{"address":"cotrcrea",_x000D_
"share":90},{"address":"nminer",_x000D_
"share":0}]</v>
      </c>
      <c r="Y2021" s="78" t="str">
        <f>formatRow(Tokens!BD$2:BI$2,Tokens!BD2021:BI2021,2,"files")</f>
        <v>"files":[]</v>
      </c>
      <c r="Z2021" s="78"/>
      <c r="AA2021" s="78"/>
      <c r="AB2021" s="78"/>
      <c r="AC2021" s="78" t="str">
        <f>formatRow(Tokens!BJ$2:BK$2,Tokens!BJ2021:BK2021,0,"collection")</f>
        <v>"collection":{"name":"BILLET Festival",_x000D_
"family":"Calvi On The Rocks"}</v>
      </c>
      <c r="AD2021" s="1" t="str">
        <f>formatRow(Tokens!BN$2:BR$2,Tokens!BN2021:BR2021,0,"marketplace")</f>
        <v>"marketplace":{"initial_price":"73,5",_x000D_
"reservation_price":"",_x000D_
"duration":"",_x000D_
"max_mint":1,_x000D_
"sell_date":"25/06/2022"}</v>
      </c>
      <c r="AE2021" s="1"/>
    </row>
    <row r="2022" spans="4:31" ht="14.25" customHeight="1" x14ac:dyDescent="0.3">
      <c r="D2022" s="1">
        <f>Tokens!B2022</f>
        <v>202</v>
      </c>
      <c r="E2022" s="17" t="str">
        <f>IF(Tokens!C2022="","",Tokens!C2022)</f>
        <v>#202 Billet Festival</v>
      </c>
      <c r="F2022"/>
      <c r="G2022"/>
      <c r="H2022"/>
      <c r="I2022"/>
      <c r="J2022"/>
      <c r="M2022"/>
      <c r="N2022"/>
      <c r="O2022" s="15" t="str">
        <f t="shared" si="64"/>
        <v>_</v>
      </c>
      <c r="P2022" s="18" t="str">
        <f>IF(F2022="stop","",IF(F2022&lt;&gt;"",HYPERLINK(Settings!$B$5 &amp; "/manage/?network=" &amp; LOWER(B$8) &amp; "&amp;search=token&amp;account=" &amp; ToMint!$B$5 &amp; "&amp;view=" &amp; ToMint!J2022,"TokenSol"),""))</f>
        <v/>
      </c>
      <c r="Q2022" s="2"/>
      <c r="R2022" s="2"/>
      <c r="S2022" s="11"/>
      <c r="T2022" s="78" t="str">
        <f>"owner=" &amp; Tokens!BS2022 &amp; "&amp;filename_for_metadata=" &amp; Tokens!BT2022 &amp; "&amp;offchaindata_platform=" &amp; $B$17 &amp; "&amp;keyfile=" &amp; $B$5 &amp;  "&amp;repository=" &amp; $B$18</f>
        <v>owner=BbDq7xeUzpj8bXfd9N7dh1tw43Ss7xbYpyjoNuwDSrzq&amp;filename_for_metadata=BILLETFestival_COR22F202&amp;offchaindata_platform=Github&amp;keyfile=Paul&amp;repository=CalviOnTheRocks2022</v>
      </c>
      <c r="U2022" s="78" t="str">
        <f t="shared" si="63"/>
        <v>{"name":"#202 Billet Festival",_x000D_
"symbol":"COR22F202",_x000D_
"description":"Billet Festival / Billet NFT Festival - 1 jour Calvi on the Rocks 2022",_x000D_
"seller_fee_basis_points":1000,_x000D_
"image":"https://bafybeidtgahby4vojnqgx2anrm4ytvvdriabc2hunfyuo7ik2dlrazavjy.ipfs.nftstorage.link?image_202.webp",_x000D_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22" s="78" t="str">
        <f>formatRow(Tokens!C$2:I$2,Tokens!C2022:I2022)</f>
        <v>"name":"#202 Billet Festival",_x000D_
"symbol":"COR22F202",_x000D_
"description":"Billet Festival / Billet NFT Festival - 1 jour Calvi on the Rocks 2022",_x000D_
"seller_fee_basis_points":1000,_x000D_
"image":"https://bafybeidtgahby4vojnqgx2anrm4ytvvdriabc2hunfyuo7ik2dlrazavjy.ipfs.nftstorage.link?image_202.webp",_x000D_
"Issuer":"NfluenT for Calvi On The rocks",_x000D_
"external_url":""</v>
      </c>
      <c r="W2022" s="78" t="str">
        <f>formatRow(Tokens!J$2:AV$2,Tokens!J2022:AV2022,2,"attributes")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22" s="78" t="str">
        <f>formatRow(Tokens!AX$2:BC$2,Tokens!AX2022:BC2022,2,"creators")</f>
        <v>"creators":[{"address":"ncreator",_x000D_
"share":10},{"address":"cotrcrea",_x000D_
"share":90},{"address":"nminer",_x000D_
"share":0}]</v>
      </c>
      <c r="Y2022" s="78" t="str">
        <f>formatRow(Tokens!BD$2:BI$2,Tokens!BD2022:BI2022,2,"files")</f>
        <v>"files":[]</v>
      </c>
      <c r="Z2022" s="78"/>
      <c r="AA2022" s="78"/>
      <c r="AB2022" s="78"/>
      <c r="AC2022" s="78" t="str">
        <f>formatRow(Tokens!BJ$2:BK$2,Tokens!BJ2022:BK2022,0,"collection")</f>
        <v>"collection":{"name":"BILLET Festival",_x000D_
"family":"Calvi On The Rocks"}</v>
      </c>
      <c r="AD2022" s="1" t="str">
        <f>formatRow(Tokens!BN$2:BR$2,Tokens!BN2022:BR2022,0,"marketplace")</f>
        <v>"marketplace":{"initial_price":"73,5",_x000D_
"reservation_price":"",_x000D_
"duration":"",_x000D_
"max_mint":1,_x000D_
"sell_date":"25/06/2022"}</v>
      </c>
      <c r="AE2022" s="1"/>
    </row>
    <row r="2023" spans="4:31" ht="14.25" customHeight="1" x14ac:dyDescent="0.3">
      <c r="D2023" s="1">
        <f>Tokens!B2023</f>
        <v>203</v>
      </c>
      <c r="E2023" s="17" t="str">
        <f>IF(Tokens!C2023="","",Tokens!C2023)</f>
        <v>#203 Billet Festival</v>
      </c>
      <c r="F2023"/>
      <c r="G2023"/>
      <c r="H2023"/>
      <c r="I2023"/>
      <c r="J2023"/>
      <c r="M2023"/>
      <c r="N2023"/>
      <c r="O2023" s="15" t="str">
        <f t="shared" si="64"/>
        <v>_</v>
      </c>
      <c r="P2023" s="18" t="str">
        <f>IF(F2023="stop","",IF(F2023&lt;&gt;"",HYPERLINK(Settings!$B$5 &amp; "/manage/?network=" &amp; LOWER(B$8) &amp; "&amp;search=token&amp;account=" &amp; ToMint!$B$5 &amp; "&amp;view=" &amp; ToMint!J2023,"TokenSol"),""))</f>
        <v/>
      </c>
      <c r="Q2023" s="2"/>
      <c r="R2023" s="2"/>
      <c r="S2023" s="11"/>
      <c r="T2023" s="78" t="str">
        <f>"owner=" &amp; Tokens!BS2023 &amp; "&amp;filename_for_metadata=" &amp; Tokens!BT2023 &amp; "&amp;offchaindata_platform=" &amp; $B$17 &amp; "&amp;keyfile=" &amp; $B$5 &amp;  "&amp;repository=" &amp; $B$18</f>
        <v>owner=BbDq7xeUzpj8bXfd9N7dh1tw43Ss7xbYpyjoNuwDSrzq&amp;filename_for_metadata=BILLETFestival_COR22F203&amp;offchaindata_platform=Github&amp;keyfile=Paul&amp;repository=CalviOnTheRocks2022</v>
      </c>
      <c r="U2023" s="78" t="str">
        <f t="shared" si="63"/>
        <v>{"name":"#203 Billet Festival",_x000D_
"symbol":"COR22F203",_x000D_
"description":"Billet Festival / Billet NFT Festival - 1 jour Calvi on the Rocks 2022",_x000D_
"seller_fee_basis_points":1000,_x000D_
"image":"https://bafybeick2u6edcfguhnz2tmvn2zjmzutnk3ndze6nfmcynth6besbp27s4.ipfs.nftstorage.link?image_203.webp",_x000D_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23" s="78" t="str">
        <f>formatRow(Tokens!C$2:I$2,Tokens!C2023:I2023)</f>
        <v>"name":"#203 Billet Festival",_x000D_
"symbol":"COR22F203",_x000D_
"description":"Billet Festival / Billet NFT Festival - 1 jour Calvi on the Rocks 2022",_x000D_
"seller_fee_basis_points":1000,_x000D_
"image":"https://bafybeick2u6edcfguhnz2tmvn2zjmzutnk3ndze6nfmcynth6besbp27s4.ipfs.nftstorage.link?image_203.webp",_x000D_
"Issuer":"NfluenT for Calvi On The rocks",_x000D_
"external_url":""</v>
      </c>
      <c r="W2023" s="78" t="str">
        <f>formatRow(Tokens!J$2:AV$2,Tokens!J2023:AV2023,2,"attributes")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23" s="78" t="str">
        <f>formatRow(Tokens!AX$2:BC$2,Tokens!AX2023:BC2023,2,"creators")</f>
        <v>"creators":[{"address":"ncreator",_x000D_
"share":10},{"address":"cotrcrea",_x000D_
"share":90},{"address":"nminer",_x000D_
"share":0}]</v>
      </c>
      <c r="Y2023" s="78" t="str">
        <f>formatRow(Tokens!BD$2:BI$2,Tokens!BD2023:BI2023,2,"files")</f>
        <v>"files":[]</v>
      </c>
      <c r="Z2023" s="78"/>
      <c r="AA2023" s="78"/>
      <c r="AB2023" s="78"/>
      <c r="AC2023" s="78" t="str">
        <f>formatRow(Tokens!BJ$2:BK$2,Tokens!BJ2023:BK2023,0,"collection")</f>
        <v>"collection":{"name":"BILLET Festival",_x000D_
"family":"Calvi On The Rocks"}</v>
      </c>
      <c r="AD2023" s="1" t="str">
        <f>formatRow(Tokens!BN$2:BR$2,Tokens!BN2023:BR2023,0,"marketplace")</f>
        <v>"marketplace":{"initial_price":"73,5",_x000D_
"reservation_price":"",_x000D_
"duration":"",_x000D_
"max_mint":1,_x000D_
"sell_date":"25/06/2022"}</v>
      </c>
      <c r="AE2023" s="1"/>
    </row>
    <row r="2024" spans="4:31" ht="14.25" customHeight="1" x14ac:dyDescent="0.3">
      <c r="D2024" s="1">
        <f>Tokens!B2024</f>
        <v>204</v>
      </c>
      <c r="E2024" s="17" t="str">
        <f>IF(Tokens!C2024="","",Tokens!C2024)</f>
        <v>#204 Billet Festival</v>
      </c>
      <c r="F2024"/>
      <c r="G2024"/>
      <c r="H2024"/>
      <c r="I2024"/>
      <c r="J2024"/>
      <c r="M2024"/>
      <c r="N2024"/>
      <c r="O2024" s="15" t="str">
        <f t="shared" si="64"/>
        <v>_</v>
      </c>
      <c r="P2024" s="18" t="str">
        <f>IF(F2024="stop","",IF(F2024&lt;&gt;"",HYPERLINK(Settings!$B$5 &amp; "/manage/?network=" &amp; LOWER(B$8) &amp; "&amp;search=token&amp;account=" &amp; ToMint!$B$5 &amp; "&amp;view=" &amp; ToMint!J2024,"TokenSol"),""))</f>
        <v/>
      </c>
      <c r="Q2024" s="2"/>
      <c r="R2024" s="2"/>
      <c r="S2024" s="11"/>
      <c r="T2024" s="78" t="str">
        <f>"owner=" &amp; Tokens!BS2024 &amp; "&amp;filename_for_metadata=" &amp; Tokens!BT2024 &amp; "&amp;offchaindata_platform=" &amp; $B$17 &amp; "&amp;keyfile=" &amp; $B$5 &amp;  "&amp;repository=" &amp; $B$18</f>
        <v>owner=BbDq7xeUzpj8bXfd9N7dh1tw43Ss7xbYpyjoNuwDSrzq&amp;filename_for_metadata=BILLETFestival_COR22F204&amp;offchaindata_platform=Github&amp;keyfile=Paul&amp;repository=CalviOnTheRocks2022</v>
      </c>
      <c r="U2024" s="78" t="str">
        <f t="shared" si="63"/>
        <v>{"name":"#204 Billet Festival",_x000D_
"symbol":"COR22F204",_x000D_
"description":"Billet Festival / Billet NFT Festival - 1 jour Calvi on the Rocks 2022",_x000D_
"seller_fee_basis_points":1000,_x000D_
"image":"https://bafybeifrhmaok5qkxp4cazfvurvytqsl6pb55w5tnne7qhr2b6yyuobnui.ipfs.nftstorage.link?image_204.webp",_x000D_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24" s="78" t="str">
        <f>formatRow(Tokens!C$2:I$2,Tokens!C2024:I2024)</f>
        <v>"name":"#204 Billet Festival",_x000D_
"symbol":"COR22F204",_x000D_
"description":"Billet Festival / Billet NFT Festival - 1 jour Calvi on the Rocks 2022",_x000D_
"seller_fee_basis_points":1000,_x000D_
"image":"https://bafybeifrhmaok5qkxp4cazfvurvytqsl6pb55w5tnne7qhr2b6yyuobnui.ipfs.nftstorage.link?image_204.webp",_x000D_
"Issuer":"NfluenT for Calvi On The rocks",_x000D_
"external_url":""</v>
      </c>
      <c r="W2024" s="78" t="str">
        <f>formatRow(Tokens!J$2:AV$2,Tokens!J2024:AV2024,2,"attributes")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24" s="78" t="str">
        <f>formatRow(Tokens!AX$2:BC$2,Tokens!AX2024:BC2024,2,"creators")</f>
        <v>"creators":[{"address":"ncreator",_x000D_
"share":10},{"address":"cotrcrea",_x000D_
"share":90},{"address":"nminer",_x000D_
"share":0}]</v>
      </c>
      <c r="Y2024" s="78" t="str">
        <f>formatRow(Tokens!BD$2:BI$2,Tokens!BD2024:BI2024,2,"files")</f>
        <v>"files":[]</v>
      </c>
      <c r="Z2024" s="78"/>
      <c r="AA2024" s="78"/>
      <c r="AB2024" s="78"/>
      <c r="AC2024" s="78" t="str">
        <f>formatRow(Tokens!BJ$2:BK$2,Tokens!BJ2024:BK2024,0,"collection")</f>
        <v>"collection":{"name":"BILLET Festival",_x000D_
"family":"Calvi On The Rocks"}</v>
      </c>
      <c r="AD2024" s="1" t="str">
        <f>formatRow(Tokens!BN$2:BR$2,Tokens!BN2024:BR2024,0,"marketplace")</f>
        <v>"marketplace":{"initial_price":"73,5",_x000D_
"reservation_price":"",_x000D_
"duration":"",_x000D_
"max_mint":1,_x000D_
"sell_date":"25/06/2022"}</v>
      </c>
      <c r="AE2024" s="1"/>
    </row>
    <row r="2025" spans="4:31" ht="14.25" customHeight="1" x14ac:dyDescent="0.3">
      <c r="D2025" s="1">
        <f>Tokens!B2025</f>
        <v>205</v>
      </c>
      <c r="E2025" s="17" t="str">
        <f>IF(Tokens!C2025="","",Tokens!C2025)</f>
        <v>#205 Billet Festival</v>
      </c>
      <c r="F2025"/>
      <c r="G2025"/>
      <c r="H2025"/>
      <c r="I2025"/>
      <c r="J2025"/>
      <c r="M2025"/>
      <c r="N2025"/>
      <c r="O2025" s="15" t="str">
        <f t="shared" si="64"/>
        <v>_</v>
      </c>
      <c r="P2025" s="18" t="str">
        <f>IF(F2025="stop","",IF(F2025&lt;&gt;"",HYPERLINK(Settings!$B$5 &amp; "/manage/?network=" &amp; LOWER(B$8) &amp; "&amp;search=token&amp;account=" &amp; ToMint!$B$5 &amp; "&amp;view=" &amp; ToMint!J2025,"TokenSol"),""))</f>
        <v/>
      </c>
      <c r="Q2025" s="2"/>
      <c r="R2025" s="2"/>
      <c r="S2025" s="11"/>
      <c r="T2025" s="78" t="str">
        <f>"owner=" &amp; Tokens!BS2025 &amp; "&amp;filename_for_metadata=" &amp; Tokens!BT2025 &amp; "&amp;offchaindata_platform=" &amp; $B$17 &amp; "&amp;keyfile=" &amp; $B$5 &amp;  "&amp;repository=" &amp; $B$18</f>
        <v>owner=BbDq7xeUzpj8bXfd9N7dh1tw43Ss7xbYpyjoNuwDSrzq&amp;filename_for_metadata=BILLETFestival_COR22F205&amp;offchaindata_platform=Github&amp;keyfile=Paul&amp;repository=CalviOnTheRocks2022</v>
      </c>
      <c r="U2025" s="78" t="str">
        <f t="shared" si="63"/>
        <v>{"name":"#205 Billet Festival",_x000D_
"symbol":"COR22F205",_x000D_
"description":"Billet Festival / Billet NFT Festival - 1 jour Calvi on the Rocks 2022",_x000D_
"seller_fee_basis_points":1000,_x000D_
"image":"https://bafybeicmx6exl3et6spqfbxt5kikk6hag6cp7xbgk3tpabsz32g6i43zum.ipfs.nftstorage.link?image_205.webp",_x000D_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25" s="78" t="str">
        <f>formatRow(Tokens!C$2:I$2,Tokens!C2025:I2025)</f>
        <v>"name":"#205 Billet Festival",_x000D_
"symbol":"COR22F205",_x000D_
"description":"Billet Festival / Billet NFT Festival - 1 jour Calvi on the Rocks 2022",_x000D_
"seller_fee_basis_points":1000,_x000D_
"image":"https://bafybeicmx6exl3et6spqfbxt5kikk6hag6cp7xbgk3tpabsz32g6i43zum.ipfs.nftstorage.link?image_205.webp",_x000D_
"Issuer":"NfluenT for Calvi On The rocks",_x000D_
"external_url":""</v>
      </c>
      <c r="W2025" s="78" t="str">
        <f>formatRow(Tokens!J$2:AV$2,Tokens!J2025:AV2025,2,"attributes")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25" s="78" t="str">
        <f>formatRow(Tokens!AX$2:BC$2,Tokens!AX2025:BC2025,2,"creators")</f>
        <v>"creators":[{"address":"ncreator",_x000D_
"share":10},{"address":"cotrcrea",_x000D_
"share":90},{"address":"nminer",_x000D_
"share":0}]</v>
      </c>
      <c r="Y2025" s="78" t="str">
        <f>formatRow(Tokens!BD$2:BI$2,Tokens!BD2025:BI2025,2,"files")</f>
        <v>"files":[]</v>
      </c>
      <c r="Z2025" s="78"/>
      <c r="AA2025" s="78"/>
      <c r="AB2025" s="78"/>
      <c r="AC2025" s="78" t="str">
        <f>formatRow(Tokens!BJ$2:BK$2,Tokens!BJ2025:BK2025,0,"collection")</f>
        <v>"collection":{"name":"BILLET Festival",_x000D_
"family":"Calvi On The Rocks"}</v>
      </c>
      <c r="AD2025" s="1" t="str">
        <f>formatRow(Tokens!BN$2:BR$2,Tokens!BN2025:BR2025,0,"marketplace")</f>
        <v>"marketplace":{"initial_price":"73,5",_x000D_
"reservation_price":"",_x000D_
"duration":"",_x000D_
"max_mint":1,_x000D_
"sell_date":"25/06/2022"}</v>
      </c>
      <c r="AE2025" s="1"/>
    </row>
    <row r="2026" spans="4:31" ht="14.25" customHeight="1" x14ac:dyDescent="0.3">
      <c r="D2026" s="1">
        <f>Tokens!B2026</f>
        <v>206</v>
      </c>
      <c r="E2026" s="17" t="str">
        <f>IF(Tokens!C2026="","",Tokens!C2026)</f>
        <v>#206 Billet Festival</v>
      </c>
      <c r="F2026"/>
      <c r="G2026"/>
      <c r="H2026"/>
      <c r="I2026"/>
      <c r="J2026"/>
      <c r="M2026"/>
      <c r="N2026"/>
      <c r="O2026" s="15" t="str">
        <f t="shared" si="64"/>
        <v>_</v>
      </c>
      <c r="P2026" s="18" t="str">
        <f>IF(F2026="stop","",IF(F2026&lt;&gt;"",HYPERLINK(Settings!$B$5 &amp; "/manage/?network=" &amp; LOWER(B$8) &amp; "&amp;search=token&amp;account=" &amp; ToMint!$B$5 &amp; "&amp;view=" &amp; ToMint!J2026,"TokenSol"),""))</f>
        <v/>
      </c>
      <c r="Q2026" s="2"/>
      <c r="R2026" s="2"/>
      <c r="S2026" s="11"/>
      <c r="T2026" s="78" t="str">
        <f>"owner=" &amp; Tokens!BS2026 &amp; "&amp;filename_for_metadata=" &amp; Tokens!BT2026 &amp; "&amp;offchaindata_platform=" &amp; $B$17 &amp; "&amp;keyfile=" &amp; $B$5 &amp;  "&amp;repository=" &amp; $B$18</f>
        <v>owner=BbDq7xeUzpj8bXfd9N7dh1tw43Ss7xbYpyjoNuwDSrzq&amp;filename_for_metadata=BILLETFestival_COR22F206&amp;offchaindata_platform=Github&amp;keyfile=Paul&amp;repository=CalviOnTheRocks2022</v>
      </c>
      <c r="U2026" s="78" t="str">
        <f t="shared" si="63"/>
        <v>{"name":"#206 Billet Festival",_x000D_
"symbol":"COR22F206",_x000D_
"description":"Billet Festival / Billet NFT Festival - 1 jour Calvi on the Rocks 2022",_x000D_
"seller_fee_basis_points":1000,_x000D_
"image":"https://bafybeif7s35dz5fakvmhjxhv2egh75jo3xlvvvvzl53kphwxsm6pbpkb24.ipfs.nftstorage.link?image_206.webp",_x000D_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26" s="78" t="str">
        <f>formatRow(Tokens!C$2:I$2,Tokens!C2026:I2026)</f>
        <v>"name":"#206 Billet Festival",_x000D_
"symbol":"COR22F206",_x000D_
"description":"Billet Festival / Billet NFT Festival - 1 jour Calvi on the Rocks 2022",_x000D_
"seller_fee_basis_points":1000,_x000D_
"image":"https://bafybeif7s35dz5fakvmhjxhv2egh75jo3xlvvvvzl53kphwxsm6pbpkb24.ipfs.nftstorage.link?image_206.webp",_x000D_
"Issuer":"NfluenT for Calvi On The rocks",_x000D_
"external_url":""</v>
      </c>
      <c r="W2026" s="78" t="str">
        <f>formatRow(Tokens!J$2:AV$2,Tokens!J2026:AV2026,2,"attributes")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26" s="78" t="str">
        <f>formatRow(Tokens!AX$2:BC$2,Tokens!AX2026:BC2026,2,"creators")</f>
        <v>"creators":[{"address":"ncreator",_x000D_
"share":10},{"address":"cotrcrea",_x000D_
"share":90},{"address":"nminer",_x000D_
"share":0}]</v>
      </c>
      <c r="Y2026" s="78" t="str">
        <f>formatRow(Tokens!BD$2:BI$2,Tokens!BD2026:BI2026,2,"files")</f>
        <v>"files":[]</v>
      </c>
      <c r="Z2026" s="78"/>
      <c r="AA2026" s="78"/>
      <c r="AB2026" s="78"/>
      <c r="AC2026" s="78" t="str">
        <f>formatRow(Tokens!BJ$2:BK$2,Tokens!BJ2026:BK2026,0,"collection")</f>
        <v>"collection":{"name":"BILLET Festival",_x000D_
"family":"Calvi On The Rocks"}</v>
      </c>
      <c r="AD2026" s="1" t="str">
        <f>formatRow(Tokens!BN$2:BR$2,Tokens!BN2026:BR2026,0,"marketplace")</f>
        <v>"marketplace":{"initial_price":"73,5",_x000D_
"reservation_price":"",_x000D_
"duration":"",_x000D_
"max_mint":1,_x000D_
"sell_date":"25/06/2022"}</v>
      </c>
      <c r="AE2026" s="1"/>
    </row>
    <row r="2027" spans="4:31" ht="14.25" customHeight="1" x14ac:dyDescent="0.3">
      <c r="D2027" s="1">
        <f>Tokens!B2027</f>
        <v>207</v>
      </c>
      <c r="E2027" s="17" t="str">
        <f>IF(Tokens!C2027="","",Tokens!C2027)</f>
        <v>#207 Billet Festival</v>
      </c>
      <c r="F2027"/>
      <c r="G2027"/>
      <c r="H2027"/>
      <c r="I2027"/>
      <c r="J2027"/>
      <c r="M2027"/>
      <c r="N2027"/>
      <c r="O2027" s="15" t="str">
        <f t="shared" si="64"/>
        <v>_</v>
      </c>
      <c r="P2027" s="18" t="str">
        <f>IF(F2027="stop","",IF(F2027&lt;&gt;"",HYPERLINK(Settings!$B$5 &amp; "/manage/?network=" &amp; LOWER(B$8) &amp; "&amp;search=token&amp;account=" &amp; ToMint!$B$5 &amp; "&amp;view=" &amp; ToMint!J2027,"TokenSol"),""))</f>
        <v/>
      </c>
      <c r="Q2027" s="2"/>
      <c r="R2027" s="2"/>
      <c r="S2027" s="11"/>
      <c r="T2027" s="78" t="str">
        <f>"owner=" &amp; Tokens!BS2027 &amp; "&amp;filename_for_metadata=" &amp; Tokens!BT2027 &amp; "&amp;offchaindata_platform=" &amp; $B$17 &amp; "&amp;keyfile=" &amp; $B$5 &amp;  "&amp;repository=" &amp; $B$18</f>
        <v>owner=BbDq7xeUzpj8bXfd9N7dh1tw43Ss7xbYpyjoNuwDSrzq&amp;filename_for_metadata=BILLETFestival_COR22F207&amp;offchaindata_platform=Github&amp;keyfile=Paul&amp;repository=CalviOnTheRocks2022</v>
      </c>
      <c r="U2027" s="78" t="str">
        <f t="shared" si="63"/>
        <v>{"name":"#207 Billet Festival",_x000D_
"symbol":"COR22F207",_x000D_
"description":"Billet Festival / Billet NFT Festival - 1 jour Calvi on the Rocks 2022",_x000D_
"seller_fee_basis_points":1000,_x000D_
"image":"https://bafybeicxpxvezcpjdqe4jlfugv4dlfzpldf6xfvtoterm6tnr6g4qt4fay.ipfs.nftstorage.link?image_207.webp",_x000D_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27" s="78" t="str">
        <f>formatRow(Tokens!C$2:I$2,Tokens!C2027:I2027)</f>
        <v>"name":"#207 Billet Festival",_x000D_
"symbol":"COR22F207",_x000D_
"description":"Billet Festival / Billet NFT Festival - 1 jour Calvi on the Rocks 2022",_x000D_
"seller_fee_basis_points":1000,_x000D_
"image":"https://bafybeicxpxvezcpjdqe4jlfugv4dlfzpldf6xfvtoterm6tnr6g4qt4fay.ipfs.nftstorage.link?image_207.webp",_x000D_
"Issuer":"NfluenT for Calvi On The rocks",_x000D_
"external_url":""</v>
      </c>
      <c r="W2027" s="78" t="str">
        <f>formatRow(Tokens!J$2:AV$2,Tokens!J2027:AV2027,2,"attributes")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27" s="78" t="str">
        <f>formatRow(Tokens!AX$2:BC$2,Tokens!AX2027:BC2027,2,"creators")</f>
        <v>"creators":[{"address":"ncreator",_x000D_
"share":10},{"address":"cotrcrea",_x000D_
"share":90},{"address":"nminer",_x000D_
"share":0}]</v>
      </c>
      <c r="Y2027" s="78" t="str">
        <f>formatRow(Tokens!BD$2:BI$2,Tokens!BD2027:BI2027,2,"files")</f>
        <v>"files":[]</v>
      </c>
      <c r="Z2027" s="78"/>
      <c r="AA2027" s="78"/>
      <c r="AB2027" s="78"/>
      <c r="AC2027" s="78" t="str">
        <f>formatRow(Tokens!BJ$2:BK$2,Tokens!BJ2027:BK2027,0,"collection")</f>
        <v>"collection":{"name":"BILLET Festival",_x000D_
"family":"Calvi On The Rocks"}</v>
      </c>
      <c r="AD2027" s="1" t="str">
        <f>formatRow(Tokens!BN$2:BR$2,Tokens!BN2027:BR2027,0,"marketplace")</f>
        <v>"marketplace":{"initial_price":"73,5",_x000D_
"reservation_price":"",_x000D_
"duration":"",_x000D_
"max_mint":1,_x000D_
"sell_date":"25/06/2022"}</v>
      </c>
      <c r="AE2027" s="1"/>
    </row>
    <row r="2028" spans="4:31" ht="14.25" customHeight="1" x14ac:dyDescent="0.3">
      <c r="D2028" s="1">
        <f>Tokens!B2028</f>
        <v>208</v>
      </c>
      <c r="E2028" s="17" t="str">
        <f>IF(Tokens!C2028="","",Tokens!C2028)</f>
        <v>#208 Billet Festival</v>
      </c>
      <c r="F2028"/>
      <c r="G2028"/>
      <c r="H2028"/>
      <c r="I2028"/>
      <c r="J2028"/>
      <c r="M2028"/>
      <c r="N2028"/>
      <c r="O2028" s="15" t="str">
        <f t="shared" si="64"/>
        <v>_</v>
      </c>
      <c r="P2028" s="18" t="str">
        <f>IF(F2028="stop","",IF(F2028&lt;&gt;"",HYPERLINK(Settings!$B$5 &amp; "/manage/?network=" &amp; LOWER(B$8) &amp; "&amp;search=token&amp;account=" &amp; ToMint!$B$5 &amp; "&amp;view=" &amp; ToMint!J2028,"TokenSol"),""))</f>
        <v/>
      </c>
      <c r="Q2028" s="2"/>
      <c r="R2028" s="2"/>
      <c r="S2028" s="11"/>
      <c r="T2028" s="78" t="str">
        <f>"owner=" &amp; Tokens!BS2028 &amp; "&amp;filename_for_metadata=" &amp; Tokens!BT2028 &amp; "&amp;offchaindata_platform=" &amp; $B$17 &amp; "&amp;keyfile=" &amp; $B$5 &amp;  "&amp;repository=" &amp; $B$18</f>
        <v>owner=BbDq7xeUzpj8bXfd9N7dh1tw43Ss7xbYpyjoNuwDSrzq&amp;filename_for_metadata=BILLETFestival_COR22F208&amp;offchaindata_platform=Github&amp;keyfile=Paul&amp;repository=CalviOnTheRocks2022</v>
      </c>
      <c r="U2028" s="78" t="str">
        <f t="shared" si="63"/>
        <v>{"name":"#208 Billet Festival",_x000D_
"symbol":"COR22F208",_x000D_
"description":"Billet Festival / Billet NFT Festival - 1 jour Calvi on the Rocks 2022",_x000D_
"seller_fee_basis_points":1000,_x000D_
"image":"https://bafybeidree4utbt6zh2ccd4upxfrf6jpqhvhqq7mjx3md2n7wodfhljsz4.ipfs.nftstorage.link?image_208.webp",_x000D_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28" s="78" t="str">
        <f>formatRow(Tokens!C$2:I$2,Tokens!C2028:I2028)</f>
        <v>"name":"#208 Billet Festival",_x000D_
"symbol":"COR22F208",_x000D_
"description":"Billet Festival / Billet NFT Festival - 1 jour Calvi on the Rocks 2022",_x000D_
"seller_fee_basis_points":1000,_x000D_
"image":"https://bafybeidree4utbt6zh2ccd4upxfrf6jpqhvhqq7mjx3md2n7wodfhljsz4.ipfs.nftstorage.link?image_208.webp",_x000D_
"Issuer":"NfluenT for Calvi On The rocks",_x000D_
"external_url":""</v>
      </c>
      <c r="W2028" s="78" t="str">
        <f>formatRow(Tokens!J$2:AV$2,Tokens!J2028:AV2028,2,"attributes")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28" s="78" t="str">
        <f>formatRow(Tokens!AX$2:BC$2,Tokens!AX2028:BC2028,2,"creators")</f>
        <v>"creators":[{"address":"ncreator",_x000D_
"share":10},{"address":"cotrcrea",_x000D_
"share":90},{"address":"nminer",_x000D_
"share":0}]</v>
      </c>
      <c r="Y2028" s="78" t="str">
        <f>formatRow(Tokens!BD$2:BI$2,Tokens!BD2028:BI2028,2,"files")</f>
        <v>"files":[]</v>
      </c>
      <c r="Z2028" s="78"/>
      <c r="AA2028" s="78"/>
      <c r="AB2028" s="78"/>
      <c r="AC2028" s="78" t="str">
        <f>formatRow(Tokens!BJ$2:BK$2,Tokens!BJ2028:BK2028,0,"collection")</f>
        <v>"collection":{"name":"BILLET Festival",_x000D_
"family":"Calvi On The Rocks"}</v>
      </c>
      <c r="AD2028" s="1" t="str">
        <f>formatRow(Tokens!BN$2:BR$2,Tokens!BN2028:BR2028,0,"marketplace")</f>
        <v>"marketplace":{"initial_price":"73,5",_x000D_
"reservation_price":"",_x000D_
"duration":"",_x000D_
"max_mint":1,_x000D_
"sell_date":"25/06/2022"}</v>
      </c>
      <c r="AE2028" s="1"/>
    </row>
    <row r="2029" spans="4:31" ht="14.25" customHeight="1" x14ac:dyDescent="0.3">
      <c r="D2029" s="1">
        <f>Tokens!B2029</f>
        <v>209</v>
      </c>
      <c r="E2029" s="17" t="str">
        <f>IF(Tokens!C2029="","",Tokens!C2029)</f>
        <v>#209 Billet Festival</v>
      </c>
      <c r="F2029"/>
      <c r="G2029"/>
      <c r="H2029"/>
      <c r="I2029"/>
      <c r="J2029"/>
      <c r="M2029"/>
      <c r="N2029"/>
      <c r="O2029" s="15" t="str">
        <f t="shared" si="64"/>
        <v>_</v>
      </c>
      <c r="P2029" s="18" t="str">
        <f>IF(F2029="stop","",IF(F2029&lt;&gt;"",HYPERLINK(Settings!$B$5 &amp; "/manage/?network=" &amp; LOWER(B$8) &amp; "&amp;search=token&amp;account=" &amp; ToMint!$B$5 &amp; "&amp;view=" &amp; ToMint!J2029,"TokenSol"),""))</f>
        <v/>
      </c>
      <c r="Q2029" s="2"/>
      <c r="R2029" s="2"/>
      <c r="S2029" s="11"/>
      <c r="T2029" s="78" t="str">
        <f>"owner=" &amp; Tokens!BS2029 &amp; "&amp;filename_for_metadata=" &amp; Tokens!BT2029 &amp; "&amp;offchaindata_platform=" &amp; $B$17 &amp; "&amp;keyfile=" &amp; $B$5 &amp;  "&amp;repository=" &amp; $B$18</f>
        <v>owner=BbDq7xeUzpj8bXfd9N7dh1tw43Ss7xbYpyjoNuwDSrzq&amp;filename_for_metadata=BILLETFestival_COR22F209&amp;offchaindata_platform=Github&amp;keyfile=Paul&amp;repository=CalviOnTheRocks2022</v>
      </c>
      <c r="U2029" s="78" t="str">
        <f t="shared" si="63"/>
        <v>{"name":"#209 Billet Festival",_x000D_
"symbol":"COR22F209",_x000D_
"description":"Billet Festival / Billet NFT Festival - 1 jour Calvi on the Rocks 2022",_x000D_
"seller_fee_basis_points":1000,_x000D_
"image":"https://bafybeidslqzfzgqjyz2ysuhrhok6t2uniw6425tlu2mlw7umg73xslw7ze.ipfs.nftstorage.link?image_209.webp",_x000D_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29" s="78" t="str">
        <f>formatRow(Tokens!C$2:I$2,Tokens!C2029:I2029)</f>
        <v>"name":"#209 Billet Festival",_x000D_
"symbol":"COR22F209",_x000D_
"description":"Billet Festival / Billet NFT Festival - 1 jour Calvi on the Rocks 2022",_x000D_
"seller_fee_basis_points":1000,_x000D_
"image":"https://bafybeidslqzfzgqjyz2ysuhrhok6t2uniw6425tlu2mlw7umg73xslw7ze.ipfs.nftstorage.link?image_209.webp",_x000D_
"Issuer":"NfluenT for Calvi On The rocks",_x000D_
"external_url":""</v>
      </c>
      <c r="W2029" s="78" t="str">
        <f>formatRow(Tokens!J$2:AV$2,Tokens!J2029:AV2029,2,"attributes")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29" s="78" t="str">
        <f>formatRow(Tokens!AX$2:BC$2,Tokens!AX2029:BC2029,2,"creators")</f>
        <v>"creators":[{"address":"ncreator",_x000D_
"share":10},{"address":"cotrcrea",_x000D_
"share":90},{"address":"nminer",_x000D_
"share":0}]</v>
      </c>
      <c r="Y2029" s="78" t="str">
        <f>formatRow(Tokens!BD$2:BI$2,Tokens!BD2029:BI2029,2,"files")</f>
        <v>"files":[]</v>
      </c>
      <c r="Z2029" s="78"/>
      <c r="AA2029" s="78"/>
      <c r="AB2029" s="78"/>
      <c r="AC2029" s="78" t="str">
        <f>formatRow(Tokens!BJ$2:BK$2,Tokens!BJ2029:BK2029,0,"collection")</f>
        <v>"collection":{"name":"BILLET Festival",_x000D_
"family":"Calvi On The Rocks"}</v>
      </c>
      <c r="AD2029" s="1" t="str">
        <f>formatRow(Tokens!BN$2:BR$2,Tokens!BN2029:BR2029,0,"marketplace")</f>
        <v>"marketplace":{"initial_price":"73,5",_x000D_
"reservation_price":"",_x000D_
"duration":"",_x000D_
"max_mint":1,_x000D_
"sell_date":"25/06/2022"}</v>
      </c>
      <c r="AE2029" s="1"/>
    </row>
    <row r="2030" spans="4:31" ht="14.25" customHeight="1" x14ac:dyDescent="0.3">
      <c r="D2030" s="1">
        <f>Tokens!B2030</f>
        <v>210</v>
      </c>
      <c r="E2030" s="17" t="str">
        <f>IF(Tokens!C2030="","",Tokens!C2030)</f>
        <v>#210 Billet Festival</v>
      </c>
      <c r="F2030"/>
      <c r="G2030"/>
      <c r="H2030"/>
      <c r="I2030"/>
      <c r="J2030"/>
      <c r="M2030"/>
      <c r="N2030"/>
      <c r="O2030" s="15" t="str">
        <f t="shared" si="64"/>
        <v>_</v>
      </c>
      <c r="P2030" s="18" t="str">
        <f>IF(F2030="stop","",IF(F2030&lt;&gt;"",HYPERLINK(Settings!$B$5 &amp; "/manage/?network=" &amp; LOWER(B$8) &amp; "&amp;search=token&amp;account=" &amp; ToMint!$B$5 &amp; "&amp;view=" &amp; ToMint!J2030,"TokenSol"),""))</f>
        <v/>
      </c>
      <c r="Q2030" s="2"/>
      <c r="R2030" s="2"/>
      <c r="S2030" s="11"/>
      <c r="T2030" s="78" t="str">
        <f>"owner=" &amp; Tokens!BS2030 &amp; "&amp;filename_for_metadata=" &amp; Tokens!BT2030 &amp; "&amp;offchaindata_platform=" &amp; $B$17 &amp; "&amp;keyfile=" &amp; $B$5 &amp;  "&amp;repository=" &amp; $B$18</f>
        <v>owner=BbDq7xeUzpj8bXfd9N7dh1tw43Ss7xbYpyjoNuwDSrzq&amp;filename_for_metadata=BILLETFestival_COR22F210&amp;offchaindata_platform=Github&amp;keyfile=Paul&amp;repository=CalviOnTheRocks2022</v>
      </c>
      <c r="U2030" s="78" t="str">
        <f t="shared" si="63"/>
        <v>{"name":"#210 Billet Festival",_x000D_
"symbol":"COR22F210",_x000D_
"description":"Billet Festival / Billet NFT Festival - 1 jour Calvi on the Rocks 2022",_x000D_
"seller_fee_basis_points":1000,_x000D_
"image":"https://bafybeico7dztbgo4h6y5xqm5wdb424hsfwh7azsfvxhkattlylohekdddu.ipfs.nftstorage.link?image_210.webp",_x000D_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30" s="78" t="str">
        <f>formatRow(Tokens!C$2:I$2,Tokens!C2030:I2030)</f>
        <v>"name":"#210 Billet Festival",_x000D_
"symbol":"COR22F210",_x000D_
"description":"Billet Festival / Billet NFT Festival - 1 jour Calvi on the Rocks 2022",_x000D_
"seller_fee_basis_points":1000,_x000D_
"image":"https://bafybeico7dztbgo4h6y5xqm5wdb424hsfwh7azsfvxhkattlylohekdddu.ipfs.nftstorage.link?image_210.webp",_x000D_
"Issuer":"NfluenT for Calvi On The rocks",_x000D_
"external_url":""</v>
      </c>
      <c r="W2030" s="78" t="str">
        <f>formatRow(Tokens!J$2:AV$2,Tokens!J2030:AV2030,2,"attributes")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30" s="78" t="str">
        <f>formatRow(Tokens!AX$2:BC$2,Tokens!AX2030:BC2030,2,"creators")</f>
        <v>"creators":[{"address":"ncreator",_x000D_
"share":10},{"address":"cotrcrea",_x000D_
"share":90},{"address":"nminer",_x000D_
"share":0}]</v>
      </c>
      <c r="Y2030" s="78" t="str">
        <f>formatRow(Tokens!BD$2:BI$2,Tokens!BD2030:BI2030,2,"files")</f>
        <v>"files":[]</v>
      </c>
      <c r="Z2030" s="78"/>
      <c r="AA2030" s="78"/>
      <c r="AB2030" s="78"/>
      <c r="AC2030" s="78" t="str">
        <f>formatRow(Tokens!BJ$2:BK$2,Tokens!BJ2030:BK2030,0,"collection")</f>
        <v>"collection":{"name":"BILLET Festival",_x000D_
"family":"Calvi On The Rocks"}</v>
      </c>
      <c r="AD2030" s="1" t="str">
        <f>formatRow(Tokens!BN$2:BR$2,Tokens!BN2030:BR2030,0,"marketplace")</f>
        <v>"marketplace":{"initial_price":"73,5",_x000D_
"reservation_price":"",_x000D_
"duration":"",_x000D_
"max_mint":1,_x000D_
"sell_date":"25/06/2022"}</v>
      </c>
      <c r="AE2030" s="1"/>
    </row>
    <row r="2031" spans="4:31" ht="14.25" customHeight="1" x14ac:dyDescent="0.3">
      <c r="D2031" s="1">
        <f>Tokens!B2031</f>
        <v>211</v>
      </c>
      <c r="E2031" s="17" t="str">
        <f>IF(Tokens!C2031="","",Tokens!C2031)</f>
        <v>#211 Billet Festival</v>
      </c>
      <c r="F2031"/>
      <c r="G2031"/>
      <c r="H2031"/>
      <c r="I2031"/>
      <c r="J2031"/>
      <c r="M2031"/>
      <c r="N2031"/>
      <c r="O2031" s="15" t="str">
        <f t="shared" si="64"/>
        <v>_</v>
      </c>
      <c r="P2031" s="18" t="str">
        <f>IF(F2031="stop","",IF(F2031&lt;&gt;"",HYPERLINK(Settings!$B$5 &amp; "/manage/?network=" &amp; LOWER(B$8) &amp; "&amp;search=token&amp;account=" &amp; ToMint!$B$5 &amp; "&amp;view=" &amp; ToMint!J2031,"TokenSol"),""))</f>
        <v/>
      </c>
      <c r="Q2031" s="2"/>
      <c r="R2031" s="2"/>
      <c r="S2031" s="11"/>
      <c r="T2031" s="78" t="str">
        <f>"owner=" &amp; Tokens!BS2031 &amp; "&amp;filename_for_metadata=" &amp; Tokens!BT2031 &amp; "&amp;offchaindata_platform=" &amp; $B$17 &amp; "&amp;keyfile=" &amp; $B$5 &amp;  "&amp;repository=" &amp; $B$18</f>
        <v>owner=BbDq7xeUzpj8bXfd9N7dh1tw43Ss7xbYpyjoNuwDSrzq&amp;filename_for_metadata=BILLETFestival_COR22F211&amp;offchaindata_platform=Github&amp;keyfile=Paul&amp;repository=CalviOnTheRocks2022</v>
      </c>
      <c r="U2031" s="78" t="str">
        <f t="shared" si="63"/>
        <v>{"name":"#211 Billet Festival",_x000D_
"symbol":"COR22F211",_x000D_
"description":"Billet Festival / Billet NFT Festival - 1 jour Calvi on the Rocks 2022",_x000D_
"seller_fee_basis_points":1000,_x000D_
"image":"https://bafybeia4rluewefkngr3no7zgpfdceqzf667r556i7sqikumgwuvs5pfxy.ipfs.nftstorage.link?image_211.webp",_x000D_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31" s="78" t="str">
        <f>formatRow(Tokens!C$2:I$2,Tokens!C2031:I2031)</f>
        <v>"name":"#211 Billet Festival",_x000D_
"symbol":"COR22F211",_x000D_
"description":"Billet Festival / Billet NFT Festival - 1 jour Calvi on the Rocks 2022",_x000D_
"seller_fee_basis_points":1000,_x000D_
"image":"https://bafybeia4rluewefkngr3no7zgpfdceqzf667r556i7sqikumgwuvs5pfxy.ipfs.nftstorage.link?image_211.webp",_x000D_
"Issuer":"NfluenT for Calvi On The rocks",_x000D_
"external_url":""</v>
      </c>
      <c r="W2031" s="78" t="str">
        <f>formatRow(Tokens!J$2:AV$2,Tokens!J2031:AV2031,2,"attributes")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31" s="78" t="str">
        <f>formatRow(Tokens!AX$2:BC$2,Tokens!AX2031:BC2031,2,"creators")</f>
        <v>"creators":[{"address":"ncreator",_x000D_
"share":10},{"address":"cotrcrea",_x000D_
"share":90},{"address":"nminer",_x000D_
"share":0}]</v>
      </c>
      <c r="Y2031" s="78" t="str">
        <f>formatRow(Tokens!BD$2:BI$2,Tokens!BD2031:BI2031,2,"files")</f>
        <v>"files":[]</v>
      </c>
      <c r="Z2031" s="78"/>
      <c r="AA2031" s="78"/>
      <c r="AB2031" s="78"/>
      <c r="AC2031" s="78" t="str">
        <f>formatRow(Tokens!BJ$2:BK$2,Tokens!BJ2031:BK2031,0,"collection")</f>
        <v>"collection":{"name":"BILLET Festival",_x000D_
"family":"Calvi On The Rocks"}</v>
      </c>
      <c r="AD2031" s="1" t="str">
        <f>formatRow(Tokens!BN$2:BR$2,Tokens!BN2031:BR2031,0,"marketplace")</f>
        <v>"marketplace":{"initial_price":"73,5",_x000D_
"reservation_price":"",_x000D_
"duration":"",_x000D_
"max_mint":1,_x000D_
"sell_date":"25/06/2022"}</v>
      </c>
      <c r="AE2031" s="1"/>
    </row>
    <row r="2032" spans="4:31" ht="14.25" customHeight="1" x14ac:dyDescent="0.3">
      <c r="D2032" s="1">
        <f>Tokens!B2032</f>
        <v>212</v>
      </c>
      <c r="E2032" s="17" t="str">
        <f>IF(Tokens!C2032="","",Tokens!C2032)</f>
        <v>#212 Billet Festival</v>
      </c>
      <c r="F2032"/>
      <c r="G2032"/>
      <c r="H2032"/>
      <c r="I2032"/>
      <c r="J2032"/>
      <c r="M2032"/>
      <c r="N2032"/>
      <c r="O2032" s="15" t="str">
        <f t="shared" si="64"/>
        <v>_</v>
      </c>
      <c r="P2032" s="18" t="str">
        <f>IF(F2032="stop","",IF(F2032&lt;&gt;"",HYPERLINK(Settings!$B$5 &amp; "/manage/?network=" &amp; LOWER(B$8) &amp; "&amp;search=token&amp;account=" &amp; ToMint!$B$5 &amp; "&amp;view=" &amp; ToMint!J2032,"TokenSol"),""))</f>
        <v/>
      </c>
      <c r="Q2032" s="2"/>
      <c r="R2032" s="2"/>
      <c r="S2032" s="11"/>
      <c r="T2032" s="78" t="str">
        <f>"owner=" &amp; Tokens!BS2032 &amp; "&amp;filename_for_metadata=" &amp; Tokens!BT2032 &amp; "&amp;offchaindata_platform=" &amp; $B$17 &amp; "&amp;keyfile=" &amp; $B$5 &amp;  "&amp;repository=" &amp; $B$18</f>
        <v>owner=BbDq7xeUzpj8bXfd9N7dh1tw43Ss7xbYpyjoNuwDSrzq&amp;filename_for_metadata=BILLETFestival_COR22F212&amp;offchaindata_platform=Github&amp;keyfile=Paul&amp;repository=CalviOnTheRocks2022</v>
      </c>
      <c r="U2032" s="78" t="str">
        <f t="shared" si="63"/>
        <v>{"name":"#212 Billet Festival",_x000D_
"symbol":"COR22F212",_x000D_
"description":"Billet Festival / Billet NFT Festival - 1 jour Calvi on the Rocks 2022",_x000D_
"seller_fee_basis_points":1000,_x000D_
"image":"https://bafybeigjbz2vfhrz7iud3v5lavah6plpsy3jwdwy4mslfxmodzoe5bo3wa.ipfs.nftstorage.link?image_212.webp",_x000D_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32" s="78" t="str">
        <f>formatRow(Tokens!C$2:I$2,Tokens!C2032:I2032)</f>
        <v>"name":"#212 Billet Festival",_x000D_
"symbol":"COR22F212",_x000D_
"description":"Billet Festival / Billet NFT Festival - 1 jour Calvi on the Rocks 2022",_x000D_
"seller_fee_basis_points":1000,_x000D_
"image":"https://bafybeigjbz2vfhrz7iud3v5lavah6plpsy3jwdwy4mslfxmodzoe5bo3wa.ipfs.nftstorage.link?image_212.webp",_x000D_
"Issuer":"NfluenT for Calvi On The rocks",_x000D_
"external_url":""</v>
      </c>
      <c r="W2032" s="78" t="str">
        <f>formatRow(Tokens!J$2:AV$2,Tokens!J2032:AV2032,2,"attributes")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32" s="78" t="str">
        <f>formatRow(Tokens!AX$2:BC$2,Tokens!AX2032:BC2032,2,"creators")</f>
        <v>"creators":[{"address":"ncreator",_x000D_
"share":10},{"address":"cotrcrea",_x000D_
"share":90},{"address":"nminer",_x000D_
"share":0}]</v>
      </c>
      <c r="Y2032" s="78" t="str">
        <f>formatRow(Tokens!BD$2:BI$2,Tokens!BD2032:BI2032,2,"files")</f>
        <v>"files":[]</v>
      </c>
      <c r="Z2032" s="78"/>
      <c r="AA2032" s="78"/>
      <c r="AB2032" s="78"/>
      <c r="AC2032" s="78" t="str">
        <f>formatRow(Tokens!BJ$2:BK$2,Tokens!BJ2032:BK2032,0,"collection")</f>
        <v>"collection":{"name":"BILLET Festival",_x000D_
"family":"Calvi On The Rocks"}</v>
      </c>
      <c r="AD2032" s="1" t="str">
        <f>formatRow(Tokens!BN$2:BR$2,Tokens!BN2032:BR2032,0,"marketplace")</f>
        <v>"marketplace":{"initial_price":"73,5",_x000D_
"reservation_price":"",_x000D_
"duration":"",_x000D_
"max_mint":1,_x000D_
"sell_date":"25/06/2022"}</v>
      </c>
      <c r="AE2032" s="1"/>
    </row>
    <row r="2033" spans="4:31" ht="14.25" customHeight="1" x14ac:dyDescent="0.3">
      <c r="D2033" s="1">
        <f>Tokens!B2033</f>
        <v>213</v>
      </c>
      <c r="E2033" s="17" t="str">
        <f>IF(Tokens!C2033="","",Tokens!C2033)</f>
        <v>#213 Billet Festival</v>
      </c>
      <c r="F2033"/>
      <c r="G2033"/>
      <c r="H2033"/>
      <c r="I2033"/>
      <c r="J2033"/>
      <c r="M2033"/>
      <c r="N2033"/>
      <c r="O2033" s="15" t="str">
        <f t="shared" si="64"/>
        <v>_</v>
      </c>
      <c r="P2033" s="18" t="str">
        <f>IF(F2033="stop","",IF(F2033&lt;&gt;"",HYPERLINK(Settings!$B$5 &amp; "/manage/?network=" &amp; LOWER(B$8) &amp; "&amp;search=token&amp;account=" &amp; ToMint!$B$5 &amp; "&amp;view=" &amp; ToMint!J2033,"TokenSol"),""))</f>
        <v/>
      </c>
      <c r="Q2033" s="2"/>
      <c r="R2033" s="2"/>
      <c r="S2033" s="11"/>
      <c r="T2033" s="78" t="str">
        <f>"owner=" &amp; Tokens!BS2033 &amp; "&amp;filename_for_metadata=" &amp; Tokens!BT2033 &amp; "&amp;offchaindata_platform=" &amp; $B$17 &amp; "&amp;keyfile=" &amp; $B$5 &amp;  "&amp;repository=" &amp; $B$18</f>
        <v>owner=BbDq7xeUzpj8bXfd9N7dh1tw43Ss7xbYpyjoNuwDSrzq&amp;filename_for_metadata=BILLETFestival_COR22F213&amp;offchaindata_platform=Github&amp;keyfile=Paul&amp;repository=CalviOnTheRocks2022</v>
      </c>
      <c r="U2033" s="78" t="str">
        <f t="shared" si="63"/>
        <v>{"name":"#213 Billet Festival",_x000D_
"symbol":"COR22F213",_x000D_
"description":"Billet Festival / Billet NFT Festival - 1 jour Calvi on the Rocks 2022",_x000D_
"seller_fee_basis_points":1000,_x000D_
"image":"https://bafybeib4ysad3xevke4s55etsnibdjwzzfzpsddnqcnlw2d2plpzczkkqi.ipfs.nftstorage.link?image_213.webp",_x000D_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33" s="78" t="str">
        <f>formatRow(Tokens!C$2:I$2,Tokens!C2033:I2033)</f>
        <v>"name":"#213 Billet Festival",_x000D_
"symbol":"COR22F213",_x000D_
"description":"Billet Festival / Billet NFT Festival - 1 jour Calvi on the Rocks 2022",_x000D_
"seller_fee_basis_points":1000,_x000D_
"image":"https://bafybeib4ysad3xevke4s55etsnibdjwzzfzpsddnqcnlw2d2plpzczkkqi.ipfs.nftstorage.link?image_213.webp",_x000D_
"Issuer":"NfluenT for Calvi On The rocks",_x000D_
"external_url":""</v>
      </c>
      <c r="W2033" s="78" t="str">
        <f>formatRow(Tokens!J$2:AV$2,Tokens!J2033:AV2033,2,"attributes")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33" s="78" t="str">
        <f>formatRow(Tokens!AX$2:BC$2,Tokens!AX2033:BC2033,2,"creators")</f>
        <v>"creators":[{"address":"ncreator",_x000D_
"share":10},{"address":"cotrcrea",_x000D_
"share":90},{"address":"nminer",_x000D_
"share":0}]</v>
      </c>
      <c r="Y2033" s="78" t="str">
        <f>formatRow(Tokens!BD$2:BI$2,Tokens!BD2033:BI2033,2,"files")</f>
        <v>"files":[]</v>
      </c>
      <c r="Z2033" s="78"/>
      <c r="AA2033" s="78"/>
      <c r="AB2033" s="78"/>
      <c r="AC2033" s="78" t="str">
        <f>formatRow(Tokens!BJ$2:BK$2,Tokens!BJ2033:BK2033,0,"collection")</f>
        <v>"collection":{"name":"BILLET Festival",_x000D_
"family":"Calvi On The Rocks"}</v>
      </c>
      <c r="AD2033" s="1" t="str">
        <f>formatRow(Tokens!BN$2:BR$2,Tokens!BN2033:BR2033,0,"marketplace")</f>
        <v>"marketplace":{"initial_price":"73,5",_x000D_
"reservation_price":"",_x000D_
"duration":"",_x000D_
"max_mint":1,_x000D_
"sell_date":"25/06/2022"}</v>
      </c>
      <c r="AE2033" s="1"/>
    </row>
    <row r="2034" spans="4:31" ht="14.25" customHeight="1" x14ac:dyDescent="0.3">
      <c r="D2034" s="1">
        <f>Tokens!B2034</f>
        <v>214</v>
      </c>
      <c r="E2034" s="17" t="str">
        <f>IF(Tokens!C2034="","",Tokens!C2034)</f>
        <v>#214 Billet Festival</v>
      </c>
      <c r="F2034"/>
      <c r="G2034"/>
      <c r="H2034"/>
      <c r="I2034"/>
      <c r="J2034"/>
      <c r="M2034"/>
      <c r="N2034"/>
      <c r="O2034" s="15" t="str">
        <f t="shared" si="64"/>
        <v>_</v>
      </c>
      <c r="P2034" s="18" t="str">
        <f>IF(F2034="stop","",IF(F2034&lt;&gt;"",HYPERLINK(Settings!$B$5 &amp; "/manage/?network=" &amp; LOWER(B$8) &amp; "&amp;search=token&amp;account=" &amp; ToMint!$B$5 &amp; "&amp;view=" &amp; ToMint!J2034,"TokenSol"),""))</f>
        <v/>
      </c>
      <c r="Q2034" s="2"/>
      <c r="R2034" s="2"/>
      <c r="S2034" s="11"/>
      <c r="T2034" s="78" t="str">
        <f>"owner=" &amp; Tokens!BS2034 &amp; "&amp;filename_for_metadata=" &amp; Tokens!BT2034 &amp; "&amp;offchaindata_platform=" &amp; $B$17 &amp; "&amp;keyfile=" &amp; $B$5 &amp;  "&amp;repository=" &amp; $B$18</f>
        <v>owner=BbDq7xeUzpj8bXfd9N7dh1tw43Ss7xbYpyjoNuwDSrzq&amp;filename_for_metadata=BILLETFestival_COR22F214&amp;offchaindata_platform=Github&amp;keyfile=Paul&amp;repository=CalviOnTheRocks2022</v>
      </c>
      <c r="U2034" s="78" t="str">
        <f t="shared" si="63"/>
        <v>{"name":"#214 Billet Festival",_x000D_
"symbol":"COR22F214",_x000D_
"description":"Billet Festival / Billet NFT Festival - 1 jour Calvi on the Rocks 2022",_x000D_
"seller_fee_basis_points":1000,_x000D_
"image":"https://bafybeiaf7mn3js6zc7peh7otmzgyk7x472ysxv6ry5avj35wpeyh5fxlvu.ipfs.nftstorage.link?image_214.webp",_x000D_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34" s="78" t="str">
        <f>formatRow(Tokens!C$2:I$2,Tokens!C2034:I2034)</f>
        <v>"name":"#214 Billet Festival",_x000D_
"symbol":"COR22F214",_x000D_
"description":"Billet Festival / Billet NFT Festival - 1 jour Calvi on the Rocks 2022",_x000D_
"seller_fee_basis_points":1000,_x000D_
"image":"https://bafybeiaf7mn3js6zc7peh7otmzgyk7x472ysxv6ry5avj35wpeyh5fxlvu.ipfs.nftstorage.link?image_214.webp",_x000D_
"Issuer":"NfluenT for Calvi On The rocks",_x000D_
"external_url":""</v>
      </c>
      <c r="W2034" s="78" t="str">
        <f>formatRow(Tokens!J$2:AV$2,Tokens!J2034:AV2034,2,"attributes")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34" s="78" t="str">
        <f>formatRow(Tokens!AX$2:BC$2,Tokens!AX2034:BC2034,2,"creators")</f>
        <v>"creators":[{"address":"ncreator",_x000D_
"share":10},{"address":"cotrcrea",_x000D_
"share":90},{"address":"nminer",_x000D_
"share":0}]</v>
      </c>
      <c r="Y2034" s="78" t="str">
        <f>formatRow(Tokens!BD$2:BI$2,Tokens!BD2034:BI2034,2,"files")</f>
        <v>"files":[]</v>
      </c>
      <c r="Z2034" s="78"/>
      <c r="AA2034" s="78"/>
      <c r="AB2034" s="78"/>
      <c r="AC2034" s="78" t="str">
        <f>formatRow(Tokens!BJ$2:BK$2,Tokens!BJ2034:BK2034,0,"collection")</f>
        <v>"collection":{"name":"BILLET Festival",_x000D_
"family":"Calvi On The Rocks"}</v>
      </c>
      <c r="AD2034" s="1" t="str">
        <f>formatRow(Tokens!BN$2:BR$2,Tokens!BN2034:BR2034,0,"marketplace")</f>
        <v>"marketplace":{"initial_price":"73,5",_x000D_
"reservation_price":"",_x000D_
"duration":"",_x000D_
"max_mint":1,_x000D_
"sell_date":"25/06/2022"}</v>
      </c>
      <c r="AE2034" s="1"/>
    </row>
    <row r="2035" spans="4:31" ht="14.25" customHeight="1" x14ac:dyDescent="0.3">
      <c r="D2035" s="1">
        <f>Tokens!B2035</f>
        <v>215</v>
      </c>
      <c r="E2035" s="17" t="str">
        <f>IF(Tokens!C2035="","",Tokens!C2035)</f>
        <v>#215 Billet Festival</v>
      </c>
      <c r="F2035"/>
      <c r="G2035"/>
      <c r="H2035"/>
      <c r="I2035"/>
      <c r="J2035"/>
      <c r="M2035"/>
      <c r="N2035"/>
      <c r="O2035" s="15" t="str">
        <f t="shared" si="64"/>
        <v>_</v>
      </c>
      <c r="P2035" s="18" t="str">
        <f>IF(F2035="stop","",IF(F2035&lt;&gt;"",HYPERLINK(Settings!$B$5 &amp; "/manage/?network=" &amp; LOWER(B$8) &amp; "&amp;search=token&amp;account=" &amp; ToMint!$B$5 &amp; "&amp;view=" &amp; ToMint!J2035,"TokenSol"),""))</f>
        <v/>
      </c>
      <c r="Q2035" s="2"/>
      <c r="R2035" s="2"/>
      <c r="S2035" s="11"/>
      <c r="T2035" s="78" t="str">
        <f>"owner=" &amp; Tokens!BS2035 &amp; "&amp;filename_for_metadata=" &amp; Tokens!BT2035 &amp; "&amp;offchaindata_platform=" &amp; $B$17 &amp; "&amp;keyfile=" &amp; $B$5 &amp;  "&amp;repository=" &amp; $B$18</f>
        <v>owner=BbDq7xeUzpj8bXfd9N7dh1tw43Ss7xbYpyjoNuwDSrzq&amp;filename_for_metadata=BILLETFestival_COR22F215&amp;offchaindata_platform=Github&amp;keyfile=Paul&amp;repository=CalviOnTheRocks2022</v>
      </c>
      <c r="U2035" s="78" t="str">
        <f t="shared" si="63"/>
        <v>{"name":"#215 Billet Festival",_x000D_
"symbol":"COR22F215",_x000D_
"description":"Billet Festival / Billet NFT Festival - 1 jour Calvi on the Rocks 2022",_x000D_
"seller_fee_basis_points":1000,_x000D_
"image":"https://bafybeihruvxgyjuasbf5nscovk4dmkcysctn3jyiumnc6gu2ds72havqxm.ipfs.nftstorage.link?image_215.webp",_x000D_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35" s="78" t="str">
        <f>formatRow(Tokens!C$2:I$2,Tokens!C2035:I2035)</f>
        <v>"name":"#215 Billet Festival",_x000D_
"symbol":"COR22F215",_x000D_
"description":"Billet Festival / Billet NFT Festival - 1 jour Calvi on the Rocks 2022",_x000D_
"seller_fee_basis_points":1000,_x000D_
"image":"https://bafybeihruvxgyjuasbf5nscovk4dmkcysctn3jyiumnc6gu2ds72havqxm.ipfs.nftstorage.link?image_215.webp",_x000D_
"Issuer":"NfluenT for Calvi On The rocks",_x000D_
"external_url":""</v>
      </c>
      <c r="W2035" s="78" t="str">
        <f>formatRow(Tokens!J$2:AV$2,Tokens!J2035:AV2035,2,"attributes")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35" s="78" t="str">
        <f>formatRow(Tokens!AX$2:BC$2,Tokens!AX2035:BC2035,2,"creators")</f>
        <v>"creators":[{"address":"ncreator",_x000D_
"share":10},{"address":"cotrcrea",_x000D_
"share":90},{"address":"nminer",_x000D_
"share":0}]</v>
      </c>
      <c r="Y2035" s="78" t="str">
        <f>formatRow(Tokens!BD$2:BI$2,Tokens!BD2035:BI2035,2,"files")</f>
        <v>"files":[]</v>
      </c>
      <c r="Z2035" s="78"/>
      <c r="AA2035" s="78"/>
      <c r="AB2035" s="78"/>
      <c r="AC2035" s="78" t="str">
        <f>formatRow(Tokens!BJ$2:BK$2,Tokens!BJ2035:BK2035,0,"collection")</f>
        <v>"collection":{"name":"BILLET Festival",_x000D_
"family":"Calvi On The Rocks"}</v>
      </c>
      <c r="AD2035" s="1" t="str">
        <f>formatRow(Tokens!BN$2:BR$2,Tokens!BN2035:BR2035,0,"marketplace")</f>
        <v>"marketplace":{"initial_price":"73,5",_x000D_
"reservation_price":"",_x000D_
"duration":"",_x000D_
"max_mint":1,_x000D_
"sell_date":"25/06/2022"}</v>
      </c>
      <c r="AE2035" s="1"/>
    </row>
    <row r="2036" spans="4:31" ht="14.25" customHeight="1" x14ac:dyDescent="0.3">
      <c r="D2036" s="1">
        <f>Tokens!B2036</f>
        <v>216</v>
      </c>
      <c r="E2036" s="17" t="str">
        <f>IF(Tokens!C2036="","",Tokens!C2036)</f>
        <v>#216 Billet Festival</v>
      </c>
      <c r="F2036"/>
      <c r="G2036"/>
      <c r="H2036"/>
      <c r="I2036"/>
      <c r="J2036"/>
      <c r="M2036"/>
      <c r="N2036"/>
      <c r="O2036" s="15" t="str">
        <f t="shared" si="64"/>
        <v>_</v>
      </c>
      <c r="P2036" s="18" t="str">
        <f>IF(F2036="stop","",IF(F2036&lt;&gt;"",HYPERLINK(Settings!$B$5 &amp; "/manage/?network=" &amp; LOWER(B$8) &amp; "&amp;search=token&amp;account=" &amp; ToMint!$B$5 &amp; "&amp;view=" &amp; ToMint!J2036,"TokenSol"),""))</f>
        <v/>
      </c>
      <c r="Q2036" s="2"/>
      <c r="R2036" s="2"/>
      <c r="S2036" s="11"/>
      <c r="T2036" s="78" t="str">
        <f>"owner=" &amp; Tokens!BS2036 &amp; "&amp;filename_for_metadata=" &amp; Tokens!BT2036 &amp; "&amp;offchaindata_platform=" &amp; $B$17 &amp; "&amp;keyfile=" &amp; $B$5 &amp;  "&amp;repository=" &amp; $B$18</f>
        <v>owner=BbDq7xeUzpj8bXfd9N7dh1tw43Ss7xbYpyjoNuwDSrzq&amp;filename_for_metadata=BILLETFestival_COR22F216&amp;offchaindata_platform=Github&amp;keyfile=Paul&amp;repository=CalviOnTheRocks2022</v>
      </c>
      <c r="U2036" s="78" t="str">
        <f t="shared" si="63"/>
        <v>{"name":"#216 Billet Festival",_x000D_
"symbol":"COR22F216",_x000D_
"description":"Billet Festival / Billet NFT Festival - 1 jour Calvi on the Rocks 2022",_x000D_
"seller_fee_basis_points":1000,_x000D_
"image":"https://bafybeihp5zimxdn5pbd3z2ktdfllq4fptk2qmn622bafyawb2zk2u35fhi.ipfs.nftstorage.link?image_216.webp",_x000D_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36" s="78" t="str">
        <f>formatRow(Tokens!C$2:I$2,Tokens!C2036:I2036)</f>
        <v>"name":"#216 Billet Festival",_x000D_
"symbol":"COR22F216",_x000D_
"description":"Billet Festival / Billet NFT Festival - 1 jour Calvi on the Rocks 2022",_x000D_
"seller_fee_basis_points":1000,_x000D_
"image":"https://bafybeihp5zimxdn5pbd3z2ktdfllq4fptk2qmn622bafyawb2zk2u35fhi.ipfs.nftstorage.link?image_216.webp",_x000D_
"Issuer":"NfluenT for Calvi On The rocks",_x000D_
"external_url":""</v>
      </c>
      <c r="W2036" s="78" t="str">
        <f>formatRow(Tokens!J$2:AV$2,Tokens!J2036:AV2036,2,"attributes")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36" s="78" t="str">
        <f>formatRow(Tokens!AX$2:BC$2,Tokens!AX2036:BC2036,2,"creators")</f>
        <v>"creators":[{"address":"ncreator",_x000D_
"share":10},{"address":"cotrcrea",_x000D_
"share":90},{"address":"nminer",_x000D_
"share":0}]</v>
      </c>
      <c r="Y2036" s="78" t="str">
        <f>formatRow(Tokens!BD$2:BI$2,Tokens!BD2036:BI2036,2,"files")</f>
        <v>"files":[]</v>
      </c>
      <c r="Z2036" s="78"/>
      <c r="AA2036" s="78"/>
      <c r="AB2036" s="78"/>
      <c r="AC2036" s="78" t="str">
        <f>formatRow(Tokens!BJ$2:BK$2,Tokens!BJ2036:BK2036,0,"collection")</f>
        <v>"collection":{"name":"BILLET Festival",_x000D_
"family":"Calvi On The Rocks"}</v>
      </c>
      <c r="AD2036" s="1" t="str">
        <f>formatRow(Tokens!BN$2:BR$2,Tokens!BN2036:BR2036,0,"marketplace")</f>
        <v>"marketplace":{"initial_price":"73,5",_x000D_
"reservation_price":"",_x000D_
"duration":"",_x000D_
"max_mint":1,_x000D_
"sell_date":"25/06/2022"}</v>
      </c>
      <c r="AE2036" s="1"/>
    </row>
    <row r="2037" spans="4:31" ht="14.25" customHeight="1" x14ac:dyDescent="0.3">
      <c r="D2037" s="1">
        <f>Tokens!B2037</f>
        <v>217</v>
      </c>
      <c r="E2037" s="17" t="str">
        <f>IF(Tokens!C2037="","",Tokens!C2037)</f>
        <v>#217 Billet Festival</v>
      </c>
      <c r="F2037"/>
      <c r="G2037"/>
      <c r="H2037"/>
      <c r="I2037"/>
      <c r="J2037"/>
      <c r="M2037"/>
      <c r="N2037"/>
      <c r="O2037" s="15" t="str">
        <f t="shared" si="64"/>
        <v>_</v>
      </c>
      <c r="P2037" s="18" t="str">
        <f>IF(F2037="stop","",IF(F2037&lt;&gt;"",HYPERLINK(Settings!$B$5 &amp; "/manage/?network=" &amp; LOWER(B$8) &amp; "&amp;search=token&amp;account=" &amp; ToMint!$B$5 &amp; "&amp;view=" &amp; ToMint!J2037,"TokenSol"),""))</f>
        <v/>
      </c>
      <c r="Q2037" s="2"/>
      <c r="R2037" s="2"/>
      <c r="S2037" s="11"/>
      <c r="T2037" s="78" t="str">
        <f>"owner=" &amp; Tokens!BS2037 &amp; "&amp;filename_for_metadata=" &amp; Tokens!BT2037 &amp; "&amp;offchaindata_platform=" &amp; $B$17 &amp; "&amp;keyfile=" &amp; $B$5 &amp;  "&amp;repository=" &amp; $B$18</f>
        <v>owner=BbDq7xeUzpj8bXfd9N7dh1tw43Ss7xbYpyjoNuwDSrzq&amp;filename_for_metadata=BILLETFestival_COR22F217&amp;offchaindata_platform=Github&amp;keyfile=Paul&amp;repository=CalviOnTheRocks2022</v>
      </c>
      <c r="U2037" s="78" t="str">
        <f t="shared" si="63"/>
        <v>{"name":"#217 Billet Festival",_x000D_
"symbol":"COR22F217",_x000D_
"description":"Billet Festival / Billet NFT Festival - 1 jour Calvi on the Rocks 2022",_x000D_
"seller_fee_basis_points":1000,_x000D_
"image":"https://bafybeifcvq2td4h3mhy6ve64aq3hovy6j6xpbydfjokxqjzabreo2sm4ma.ipfs.nftstorage.link?image_217.webp",_x000D_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37" s="78" t="str">
        <f>formatRow(Tokens!C$2:I$2,Tokens!C2037:I2037)</f>
        <v>"name":"#217 Billet Festival",_x000D_
"symbol":"COR22F217",_x000D_
"description":"Billet Festival / Billet NFT Festival - 1 jour Calvi on the Rocks 2022",_x000D_
"seller_fee_basis_points":1000,_x000D_
"image":"https://bafybeifcvq2td4h3mhy6ve64aq3hovy6j6xpbydfjokxqjzabreo2sm4ma.ipfs.nftstorage.link?image_217.webp",_x000D_
"Issuer":"NfluenT for Calvi On The rocks",_x000D_
"external_url":""</v>
      </c>
      <c r="W2037" s="78" t="str">
        <f>formatRow(Tokens!J$2:AV$2,Tokens!J2037:AV2037,2,"attributes")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37" s="78" t="str">
        <f>formatRow(Tokens!AX$2:BC$2,Tokens!AX2037:BC2037,2,"creators")</f>
        <v>"creators":[{"address":"ncreator",_x000D_
"share":10},{"address":"cotrcrea",_x000D_
"share":90},{"address":"nminer",_x000D_
"share":0}]</v>
      </c>
      <c r="Y2037" s="78" t="str">
        <f>formatRow(Tokens!BD$2:BI$2,Tokens!BD2037:BI2037,2,"files")</f>
        <v>"files":[]</v>
      </c>
      <c r="Z2037" s="78"/>
      <c r="AA2037" s="78"/>
      <c r="AB2037" s="78"/>
      <c r="AC2037" s="78" t="str">
        <f>formatRow(Tokens!BJ$2:BK$2,Tokens!BJ2037:BK2037,0,"collection")</f>
        <v>"collection":{"name":"BILLET Festival",_x000D_
"family":"Calvi On The Rocks"}</v>
      </c>
      <c r="AD2037" s="1" t="str">
        <f>formatRow(Tokens!BN$2:BR$2,Tokens!BN2037:BR2037,0,"marketplace")</f>
        <v>"marketplace":{"initial_price":"73,5",_x000D_
"reservation_price":"",_x000D_
"duration":"",_x000D_
"max_mint":1,_x000D_
"sell_date":"25/06/2022"}</v>
      </c>
      <c r="AE2037" s="1"/>
    </row>
    <row r="2038" spans="4:31" ht="14.25" customHeight="1" x14ac:dyDescent="0.3">
      <c r="D2038" s="1">
        <f>Tokens!B2038</f>
        <v>218</v>
      </c>
      <c r="E2038" s="17" t="str">
        <f>IF(Tokens!C2038="","",Tokens!C2038)</f>
        <v>#218 Billet Festival</v>
      </c>
      <c r="F2038"/>
      <c r="G2038"/>
      <c r="H2038"/>
      <c r="I2038"/>
      <c r="J2038"/>
      <c r="M2038"/>
      <c r="N2038"/>
      <c r="O2038" s="15" t="str">
        <f t="shared" si="64"/>
        <v>_</v>
      </c>
      <c r="P2038" s="18" t="str">
        <f>IF(F2038="stop","",IF(F2038&lt;&gt;"",HYPERLINK(Settings!$B$5 &amp; "/manage/?network=" &amp; LOWER(B$8) &amp; "&amp;search=token&amp;account=" &amp; ToMint!$B$5 &amp; "&amp;view=" &amp; ToMint!J2038,"TokenSol"),""))</f>
        <v/>
      </c>
      <c r="Q2038" s="2"/>
      <c r="R2038" s="2"/>
      <c r="S2038" s="11"/>
      <c r="T2038" s="78" t="str">
        <f>"owner=" &amp; Tokens!BS2038 &amp; "&amp;filename_for_metadata=" &amp; Tokens!BT2038 &amp; "&amp;offchaindata_platform=" &amp; $B$17 &amp; "&amp;keyfile=" &amp; $B$5 &amp;  "&amp;repository=" &amp; $B$18</f>
        <v>owner=BbDq7xeUzpj8bXfd9N7dh1tw43Ss7xbYpyjoNuwDSrzq&amp;filename_for_metadata=BILLETFestival_COR22F218&amp;offchaindata_platform=Github&amp;keyfile=Paul&amp;repository=CalviOnTheRocks2022</v>
      </c>
      <c r="U2038" s="78" t="str">
        <f t="shared" si="63"/>
        <v>{"name":"#218 Billet Festival",_x000D_
"symbol":"COR22F218",_x000D_
"description":"Billet Festival / Billet NFT Festival - 1 jour Calvi on the Rocks 2022",_x000D_
"seller_fee_basis_points":1000,_x000D_
"image":"https://bafybeidi22ssdl3mdqdgpucp5owdzutcwuuayogvpwvx2xkqfary36pahy.ipfs.nftstorage.link?image_218.webp",_x000D_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38" s="78" t="str">
        <f>formatRow(Tokens!C$2:I$2,Tokens!C2038:I2038)</f>
        <v>"name":"#218 Billet Festival",_x000D_
"symbol":"COR22F218",_x000D_
"description":"Billet Festival / Billet NFT Festival - 1 jour Calvi on the Rocks 2022",_x000D_
"seller_fee_basis_points":1000,_x000D_
"image":"https://bafybeidi22ssdl3mdqdgpucp5owdzutcwuuayogvpwvx2xkqfary36pahy.ipfs.nftstorage.link?image_218.webp",_x000D_
"Issuer":"NfluenT for Calvi On The rocks",_x000D_
"external_url":""</v>
      </c>
      <c r="W2038" s="78" t="str">
        <f>formatRow(Tokens!J$2:AV$2,Tokens!J2038:AV2038,2,"attributes")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38" s="78" t="str">
        <f>formatRow(Tokens!AX$2:BC$2,Tokens!AX2038:BC2038,2,"creators")</f>
        <v>"creators":[{"address":"ncreator",_x000D_
"share":10},{"address":"cotrcrea",_x000D_
"share":90},{"address":"nminer",_x000D_
"share":0}]</v>
      </c>
      <c r="Y2038" s="78" t="str">
        <f>formatRow(Tokens!BD$2:BI$2,Tokens!BD2038:BI2038,2,"files")</f>
        <v>"files":[]</v>
      </c>
      <c r="Z2038" s="78"/>
      <c r="AA2038" s="78"/>
      <c r="AB2038" s="78"/>
      <c r="AC2038" s="78" t="str">
        <f>formatRow(Tokens!BJ$2:BK$2,Tokens!BJ2038:BK2038,0,"collection")</f>
        <v>"collection":{"name":"BILLET Festival",_x000D_
"family":"Calvi On The Rocks"}</v>
      </c>
      <c r="AD2038" s="1" t="str">
        <f>formatRow(Tokens!BN$2:BR$2,Tokens!BN2038:BR2038,0,"marketplace")</f>
        <v>"marketplace":{"initial_price":"73,5",_x000D_
"reservation_price":"",_x000D_
"duration":"",_x000D_
"max_mint":1,_x000D_
"sell_date":"25/06/2022"}</v>
      </c>
      <c r="AE2038" s="1"/>
    </row>
    <row r="2039" spans="4:31" ht="14.25" customHeight="1" x14ac:dyDescent="0.3">
      <c r="D2039" s="1">
        <f>Tokens!B2039</f>
        <v>219</v>
      </c>
      <c r="E2039" s="17" t="str">
        <f>IF(Tokens!C2039="","",Tokens!C2039)</f>
        <v>#219 Billet Festival</v>
      </c>
      <c r="F2039"/>
      <c r="G2039"/>
      <c r="H2039"/>
      <c r="I2039"/>
      <c r="J2039"/>
      <c r="M2039"/>
      <c r="N2039"/>
      <c r="O2039" s="15" t="str">
        <f t="shared" si="64"/>
        <v>_</v>
      </c>
      <c r="P2039" s="18" t="str">
        <f>IF(F2039="stop","",IF(F2039&lt;&gt;"",HYPERLINK(Settings!$B$5 &amp; "/manage/?network=" &amp; LOWER(B$8) &amp; "&amp;search=token&amp;account=" &amp; ToMint!$B$5 &amp; "&amp;view=" &amp; ToMint!J2039,"TokenSol"),""))</f>
        <v/>
      </c>
      <c r="Q2039" s="2"/>
      <c r="R2039" s="2"/>
      <c r="S2039" s="11"/>
      <c r="T2039" s="78" t="str">
        <f>"owner=" &amp; Tokens!BS2039 &amp; "&amp;filename_for_metadata=" &amp; Tokens!BT2039 &amp; "&amp;offchaindata_platform=" &amp; $B$17 &amp; "&amp;keyfile=" &amp; $B$5 &amp;  "&amp;repository=" &amp; $B$18</f>
        <v>owner=BbDq7xeUzpj8bXfd9N7dh1tw43Ss7xbYpyjoNuwDSrzq&amp;filename_for_metadata=BILLETFestival_COR22F219&amp;offchaindata_platform=Github&amp;keyfile=Paul&amp;repository=CalviOnTheRocks2022</v>
      </c>
      <c r="U2039" s="78" t="str">
        <f t="shared" si="63"/>
        <v>{"name":"#219 Billet Festival",_x000D_
"symbol":"COR22F219",_x000D_
"description":"Billet Festival / Billet NFT Festival - 1 jour Calvi on the Rocks 2022",_x000D_
"seller_fee_basis_points":1000,_x000D_
"image":"https://bafybeih6nyjrmgylnehh3557ii2qaqwmostshrbym22mlmgecnfwlhc7gy.ipfs.nftstorage.link?image_219.webp",_x000D_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39" s="78" t="str">
        <f>formatRow(Tokens!C$2:I$2,Tokens!C2039:I2039)</f>
        <v>"name":"#219 Billet Festival",_x000D_
"symbol":"COR22F219",_x000D_
"description":"Billet Festival / Billet NFT Festival - 1 jour Calvi on the Rocks 2022",_x000D_
"seller_fee_basis_points":1000,_x000D_
"image":"https://bafybeih6nyjrmgylnehh3557ii2qaqwmostshrbym22mlmgecnfwlhc7gy.ipfs.nftstorage.link?image_219.webp",_x000D_
"Issuer":"NfluenT for Calvi On The rocks",_x000D_
"external_url":""</v>
      </c>
      <c r="W2039" s="78" t="str">
        <f>formatRow(Tokens!J$2:AV$2,Tokens!J2039:AV2039,2,"attributes")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39" s="78" t="str">
        <f>formatRow(Tokens!AX$2:BC$2,Tokens!AX2039:BC2039,2,"creators")</f>
        <v>"creators":[{"address":"ncreator",_x000D_
"share":10},{"address":"cotrcrea",_x000D_
"share":90},{"address":"nminer",_x000D_
"share":0}]</v>
      </c>
      <c r="Y2039" s="78" t="str">
        <f>formatRow(Tokens!BD$2:BI$2,Tokens!BD2039:BI2039,2,"files")</f>
        <v>"files":[]</v>
      </c>
      <c r="Z2039" s="78"/>
      <c r="AA2039" s="78"/>
      <c r="AB2039" s="78"/>
      <c r="AC2039" s="78" t="str">
        <f>formatRow(Tokens!BJ$2:BK$2,Tokens!BJ2039:BK2039,0,"collection")</f>
        <v>"collection":{"name":"BILLET Festival",_x000D_
"family":"Calvi On The Rocks"}</v>
      </c>
      <c r="AD2039" s="1" t="str">
        <f>formatRow(Tokens!BN$2:BR$2,Tokens!BN2039:BR2039,0,"marketplace")</f>
        <v>"marketplace":{"initial_price":"73,5",_x000D_
"reservation_price":"",_x000D_
"duration":"",_x000D_
"max_mint":1,_x000D_
"sell_date":"25/06/2022"}</v>
      </c>
      <c r="AE2039" s="1"/>
    </row>
    <row r="2040" spans="4:31" ht="14.25" customHeight="1" x14ac:dyDescent="0.3">
      <c r="D2040" s="1">
        <f>Tokens!B2040</f>
        <v>220</v>
      </c>
      <c r="E2040" s="17" t="str">
        <f>IF(Tokens!C2040="","",Tokens!C2040)</f>
        <v>#220 Billet Festival</v>
      </c>
      <c r="F2040"/>
      <c r="G2040"/>
      <c r="H2040"/>
      <c r="I2040"/>
      <c r="J2040"/>
      <c r="M2040"/>
      <c r="N2040"/>
      <c r="O2040" s="15" t="str">
        <f t="shared" si="64"/>
        <v>_</v>
      </c>
      <c r="P2040" s="18" t="str">
        <f>IF(F2040="stop","",IF(F2040&lt;&gt;"",HYPERLINK(Settings!$B$5 &amp; "/manage/?network=" &amp; LOWER(B$8) &amp; "&amp;search=token&amp;account=" &amp; ToMint!$B$5 &amp; "&amp;view=" &amp; ToMint!J2040,"TokenSol"),""))</f>
        <v/>
      </c>
      <c r="Q2040" s="2"/>
      <c r="R2040" s="2"/>
      <c r="S2040" s="11"/>
      <c r="T2040" s="78" t="str">
        <f>"owner=" &amp; Tokens!BS2040 &amp; "&amp;filename_for_metadata=" &amp; Tokens!BT2040 &amp; "&amp;offchaindata_platform=" &amp; $B$17 &amp; "&amp;keyfile=" &amp; $B$5 &amp;  "&amp;repository=" &amp; $B$18</f>
        <v>owner=BbDq7xeUzpj8bXfd9N7dh1tw43Ss7xbYpyjoNuwDSrzq&amp;filename_for_metadata=BILLETFestival_COR22F220&amp;offchaindata_platform=Github&amp;keyfile=Paul&amp;repository=CalviOnTheRocks2022</v>
      </c>
      <c r="U2040" s="78" t="str">
        <f t="shared" si="63"/>
        <v>{"name":"#220 Billet Festival",_x000D_
"symbol":"COR22F220",_x000D_
"description":"Billet Festival / Billet NFT Festival - 1 jour Calvi on the Rocks 2022",_x000D_
"seller_fee_basis_points":1000,_x000D_
"image":"https://bafybeia5wn3uxt36r6u36q3zu3fuixu6xy5rox3sfwfvju5daybt2chplm.ipfs.nftstorage.link?image_220.webp",_x000D_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40" s="78" t="str">
        <f>formatRow(Tokens!C$2:I$2,Tokens!C2040:I2040)</f>
        <v>"name":"#220 Billet Festival",_x000D_
"symbol":"COR22F220",_x000D_
"description":"Billet Festival / Billet NFT Festival - 1 jour Calvi on the Rocks 2022",_x000D_
"seller_fee_basis_points":1000,_x000D_
"image":"https://bafybeia5wn3uxt36r6u36q3zu3fuixu6xy5rox3sfwfvju5daybt2chplm.ipfs.nftstorage.link?image_220.webp",_x000D_
"Issuer":"NfluenT for Calvi On The rocks",_x000D_
"external_url":""</v>
      </c>
      <c r="W2040" s="78" t="str">
        <f>formatRow(Tokens!J$2:AV$2,Tokens!J2040:AV2040,2,"attributes")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40" s="78" t="str">
        <f>formatRow(Tokens!AX$2:BC$2,Tokens!AX2040:BC2040,2,"creators")</f>
        <v>"creators":[{"address":"ncreator",_x000D_
"share":10},{"address":"cotrcrea",_x000D_
"share":90},{"address":"nminer",_x000D_
"share":0}]</v>
      </c>
      <c r="Y2040" s="78" t="str">
        <f>formatRow(Tokens!BD$2:BI$2,Tokens!BD2040:BI2040,2,"files")</f>
        <v>"files":[]</v>
      </c>
      <c r="Z2040" s="78"/>
      <c r="AA2040" s="78"/>
      <c r="AB2040" s="78"/>
      <c r="AC2040" s="78" t="str">
        <f>formatRow(Tokens!BJ$2:BK$2,Tokens!BJ2040:BK2040,0,"collection")</f>
        <v>"collection":{"name":"BILLET Festival",_x000D_
"family":"Calvi On The Rocks"}</v>
      </c>
      <c r="AD2040" s="1" t="str">
        <f>formatRow(Tokens!BN$2:BR$2,Tokens!BN2040:BR2040,0,"marketplace")</f>
        <v>"marketplace":{"initial_price":"73,5",_x000D_
"reservation_price":"",_x000D_
"duration":"",_x000D_
"max_mint":1,_x000D_
"sell_date":"25/06/2022"}</v>
      </c>
      <c r="AE2040" s="1"/>
    </row>
    <row r="2041" spans="4:31" ht="14.25" customHeight="1" x14ac:dyDescent="0.3">
      <c r="D2041" s="1">
        <f>Tokens!B2041</f>
        <v>221</v>
      </c>
      <c r="E2041" s="17" t="str">
        <f>IF(Tokens!C2041="","",Tokens!C2041)</f>
        <v>#221 Billet Festival</v>
      </c>
      <c r="F2041"/>
      <c r="G2041"/>
      <c r="H2041"/>
      <c r="I2041"/>
      <c r="J2041"/>
      <c r="M2041"/>
      <c r="N2041"/>
      <c r="O2041" s="15" t="str">
        <f t="shared" si="64"/>
        <v>_</v>
      </c>
      <c r="P2041" s="18" t="str">
        <f>IF(F2041="stop","",IF(F2041&lt;&gt;"",HYPERLINK(Settings!$B$5 &amp; "/manage/?network=" &amp; LOWER(B$8) &amp; "&amp;search=token&amp;account=" &amp; ToMint!$B$5 &amp; "&amp;view=" &amp; ToMint!J2041,"TokenSol"),""))</f>
        <v/>
      </c>
      <c r="Q2041" s="2"/>
      <c r="R2041" s="2"/>
      <c r="S2041" s="11"/>
      <c r="T2041" s="78" t="str">
        <f>"owner=" &amp; Tokens!BS2041 &amp; "&amp;filename_for_metadata=" &amp; Tokens!BT2041 &amp; "&amp;offchaindata_platform=" &amp; $B$17 &amp; "&amp;keyfile=" &amp; $B$5 &amp;  "&amp;repository=" &amp; $B$18</f>
        <v>owner=BbDq7xeUzpj8bXfd9N7dh1tw43Ss7xbYpyjoNuwDSrzq&amp;filename_for_metadata=BILLETFestival_COR22F221&amp;offchaindata_platform=Github&amp;keyfile=Paul&amp;repository=CalviOnTheRocks2022</v>
      </c>
      <c r="U2041" s="78" t="str">
        <f t="shared" si="63"/>
        <v>{"name":"#221 Billet Festival",_x000D_
"symbol":"COR22F221",_x000D_
"description":"Billet Festival / Billet NFT Festival - 1 jour Calvi on the Rocks 2022",_x000D_
"seller_fee_basis_points":1000,_x000D_
"image":"https://bafybeigr3nplfcxsmtax3e4hns4kyu3ts7holddcka4eijtpu7yoxeiacy.ipfs.nftstorage.link?image_221.webp",_x000D_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41" s="78" t="str">
        <f>formatRow(Tokens!C$2:I$2,Tokens!C2041:I2041)</f>
        <v>"name":"#221 Billet Festival",_x000D_
"symbol":"COR22F221",_x000D_
"description":"Billet Festival / Billet NFT Festival - 1 jour Calvi on the Rocks 2022",_x000D_
"seller_fee_basis_points":1000,_x000D_
"image":"https://bafybeigr3nplfcxsmtax3e4hns4kyu3ts7holddcka4eijtpu7yoxeiacy.ipfs.nftstorage.link?image_221.webp",_x000D_
"Issuer":"NfluenT for Calvi On The rocks",_x000D_
"external_url":""</v>
      </c>
      <c r="W2041" s="78" t="str">
        <f>formatRow(Tokens!J$2:AV$2,Tokens!J2041:AV2041,2,"attributes")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41" s="78" t="str">
        <f>formatRow(Tokens!AX$2:BC$2,Tokens!AX2041:BC2041,2,"creators")</f>
        <v>"creators":[{"address":"ncreator",_x000D_
"share":10},{"address":"cotrcrea",_x000D_
"share":90},{"address":"nminer",_x000D_
"share":0}]</v>
      </c>
      <c r="Y2041" s="78" t="str">
        <f>formatRow(Tokens!BD$2:BI$2,Tokens!BD2041:BI2041,2,"files")</f>
        <v>"files":[]</v>
      </c>
      <c r="Z2041" s="78"/>
      <c r="AA2041" s="78"/>
      <c r="AB2041" s="78"/>
      <c r="AC2041" s="78" t="str">
        <f>formatRow(Tokens!BJ$2:BK$2,Tokens!BJ2041:BK2041,0,"collection")</f>
        <v>"collection":{"name":"BILLET Festival",_x000D_
"family":"Calvi On The Rocks"}</v>
      </c>
      <c r="AD2041" s="1" t="str">
        <f>formatRow(Tokens!BN$2:BR$2,Tokens!BN2041:BR2041,0,"marketplace")</f>
        <v>"marketplace":{"initial_price":"73,5",_x000D_
"reservation_price":"",_x000D_
"duration":"",_x000D_
"max_mint":1,_x000D_
"sell_date":"25/06/2022"}</v>
      </c>
      <c r="AE2041" s="1"/>
    </row>
    <row r="2042" spans="4:31" ht="14.25" customHeight="1" x14ac:dyDescent="0.3">
      <c r="D2042" s="1">
        <f>Tokens!B2042</f>
        <v>222</v>
      </c>
      <c r="E2042" s="17" t="str">
        <f>IF(Tokens!C2042="","",Tokens!C2042)</f>
        <v>#222 Billet Festival</v>
      </c>
      <c r="F2042"/>
      <c r="G2042"/>
      <c r="H2042"/>
      <c r="I2042"/>
      <c r="J2042"/>
      <c r="M2042"/>
      <c r="N2042"/>
      <c r="O2042" s="15" t="str">
        <f t="shared" si="64"/>
        <v>_</v>
      </c>
      <c r="P2042" s="18" t="str">
        <f>IF(F2042="stop","",IF(F2042&lt;&gt;"",HYPERLINK(Settings!$B$5 &amp; "/manage/?network=" &amp; LOWER(B$8) &amp; "&amp;search=token&amp;account=" &amp; ToMint!$B$5 &amp; "&amp;view=" &amp; ToMint!J2042,"TokenSol"),""))</f>
        <v/>
      </c>
      <c r="Q2042" s="2"/>
      <c r="R2042" s="2"/>
      <c r="S2042" s="11"/>
      <c r="T2042" s="78" t="str">
        <f>"owner=" &amp; Tokens!BS2042 &amp; "&amp;filename_for_metadata=" &amp; Tokens!BT2042 &amp; "&amp;offchaindata_platform=" &amp; $B$17 &amp; "&amp;keyfile=" &amp; $B$5 &amp;  "&amp;repository=" &amp; $B$18</f>
        <v>owner=BbDq7xeUzpj8bXfd9N7dh1tw43Ss7xbYpyjoNuwDSrzq&amp;filename_for_metadata=BILLETFestival_COR22F222&amp;offchaindata_platform=Github&amp;keyfile=Paul&amp;repository=CalviOnTheRocks2022</v>
      </c>
      <c r="U2042" s="78" t="str">
        <f t="shared" si="63"/>
        <v>{"name":"#222 Billet Festival",_x000D_
"symbol":"COR22F222",_x000D_
"description":"Billet Festival / Billet NFT Festival - 1 jour Calvi on the Rocks 2022",_x000D_
"seller_fee_basis_points":1000,_x000D_
"image":"https://bafybeibvj7euddl5pnqukvybabcslwnl6h2pfmbqegpmv3lytf5k2kfxfi.ipfs.nftstorage.link?image_222.webp",_x000D_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42" s="78" t="str">
        <f>formatRow(Tokens!C$2:I$2,Tokens!C2042:I2042)</f>
        <v>"name":"#222 Billet Festival",_x000D_
"symbol":"COR22F222",_x000D_
"description":"Billet Festival / Billet NFT Festival - 1 jour Calvi on the Rocks 2022",_x000D_
"seller_fee_basis_points":1000,_x000D_
"image":"https://bafybeibvj7euddl5pnqukvybabcslwnl6h2pfmbqegpmv3lytf5k2kfxfi.ipfs.nftstorage.link?image_222.webp",_x000D_
"Issuer":"NfluenT for Calvi On The rocks",_x000D_
"external_url":""</v>
      </c>
      <c r="W2042" s="78" t="str">
        <f>formatRow(Tokens!J$2:AV$2,Tokens!J2042:AV2042,2,"attributes")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42" s="78" t="str">
        <f>formatRow(Tokens!AX$2:BC$2,Tokens!AX2042:BC2042,2,"creators")</f>
        <v>"creators":[{"address":"ncreator",_x000D_
"share":10},{"address":"cotrcrea",_x000D_
"share":90},{"address":"nminer",_x000D_
"share":0}]</v>
      </c>
      <c r="Y2042" s="78" t="str">
        <f>formatRow(Tokens!BD$2:BI$2,Tokens!BD2042:BI2042,2,"files")</f>
        <v>"files":[]</v>
      </c>
      <c r="Z2042" s="78"/>
      <c r="AA2042" s="78"/>
      <c r="AB2042" s="78"/>
      <c r="AC2042" s="78" t="str">
        <f>formatRow(Tokens!BJ$2:BK$2,Tokens!BJ2042:BK2042,0,"collection")</f>
        <v>"collection":{"name":"BILLET Festival",_x000D_
"family":"Calvi On The Rocks"}</v>
      </c>
      <c r="AD2042" s="1" t="str">
        <f>formatRow(Tokens!BN$2:BR$2,Tokens!BN2042:BR2042,0,"marketplace")</f>
        <v>"marketplace":{"initial_price":"73,5",_x000D_
"reservation_price":"",_x000D_
"duration":"",_x000D_
"max_mint":1,_x000D_
"sell_date":"25/06/2022"}</v>
      </c>
      <c r="AE2042" s="1"/>
    </row>
    <row r="2043" spans="4:31" ht="14.25" customHeight="1" x14ac:dyDescent="0.3">
      <c r="D2043" s="1">
        <f>Tokens!B2043</f>
        <v>223</v>
      </c>
      <c r="E2043" s="17" t="str">
        <f>IF(Tokens!C2043="","",Tokens!C2043)</f>
        <v>#223 Billet Festival</v>
      </c>
      <c r="F2043"/>
      <c r="G2043"/>
      <c r="H2043"/>
      <c r="I2043"/>
      <c r="J2043"/>
      <c r="M2043"/>
      <c r="N2043"/>
      <c r="O2043" s="15" t="str">
        <f t="shared" si="64"/>
        <v>_</v>
      </c>
      <c r="P2043" s="18" t="str">
        <f>IF(F2043="stop","",IF(F2043&lt;&gt;"",HYPERLINK(Settings!$B$5 &amp; "/manage/?network=" &amp; LOWER(B$8) &amp; "&amp;search=token&amp;account=" &amp; ToMint!$B$5 &amp; "&amp;view=" &amp; ToMint!J2043,"TokenSol"),""))</f>
        <v/>
      </c>
      <c r="Q2043" s="2"/>
      <c r="R2043" s="2"/>
      <c r="S2043" s="11"/>
      <c r="T2043" s="78" t="str">
        <f>"owner=" &amp; Tokens!BS2043 &amp; "&amp;filename_for_metadata=" &amp; Tokens!BT2043 &amp; "&amp;offchaindata_platform=" &amp; $B$17 &amp; "&amp;keyfile=" &amp; $B$5 &amp;  "&amp;repository=" &amp; $B$18</f>
        <v>owner=BbDq7xeUzpj8bXfd9N7dh1tw43Ss7xbYpyjoNuwDSrzq&amp;filename_for_metadata=BILLETFestival_COR22F223&amp;offchaindata_platform=Github&amp;keyfile=Paul&amp;repository=CalviOnTheRocks2022</v>
      </c>
      <c r="U2043" s="78" t="str">
        <f t="shared" si="63"/>
        <v>{"name":"#223 Billet Festival",_x000D_
"symbol":"COR22F223",_x000D_
"description":"Billet Festival / Billet NFT Festival - 1 jour Calvi on the Rocks 2022",_x000D_
"seller_fee_basis_points":1000,_x000D_
"image":"https://bafybeifxjpbtpcfcrqkmx3ugwqmrzyqp2aageb3ropscc5wqk7rzfcydju.ipfs.nftstorage.link?image_223.webp",_x000D_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43" s="78" t="str">
        <f>formatRow(Tokens!C$2:I$2,Tokens!C2043:I2043)</f>
        <v>"name":"#223 Billet Festival",_x000D_
"symbol":"COR22F223",_x000D_
"description":"Billet Festival / Billet NFT Festival - 1 jour Calvi on the Rocks 2022",_x000D_
"seller_fee_basis_points":1000,_x000D_
"image":"https://bafybeifxjpbtpcfcrqkmx3ugwqmrzyqp2aageb3ropscc5wqk7rzfcydju.ipfs.nftstorage.link?image_223.webp",_x000D_
"Issuer":"NfluenT for Calvi On The rocks",_x000D_
"external_url":""</v>
      </c>
      <c r="W2043" s="78" t="str">
        <f>formatRow(Tokens!J$2:AV$2,Tokens!J2043:AV2043,2,"attributes")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43" s="78" t="str">
        <f>formatRow(Tokens!AX$2:BC$2,Tokens!AX2043:BC2043,2,"creators")</f>
        <v>"creators":[{"address":"ncreator",_x000D_
"share":10},{"address":"cotrcrea",_x000D_
"share":90},{"address":"nminer",_x000D_
"share":0}]</v>
      </c>
      <c r="Y2043" s="78" t="str">
        <f>formatRow(Tokens!BD$2:BI$2,Tokens!BD2043:BI2043,2,"files")</f>
        <v>"files":[]</v>
      </c>
      <c r="Z2043" s="78"/>
      <c r="AA2043" s="78"/>
      <c r="AB2043" s="78"/>
      <c r="AC2043" s="78" t="str">
        <f>formatRow(Tokens!BJ$2:BK$2,Tokens!BJ2043:BK2043,0,"collection")</f>
        <v>"collection":{"name":"BILLET Festival",_x000D_
"family":"Calvi On The Rocks"}</v>
      </c>
      <c r="AD2043" s="1" t="str">
        <f>formatRow(Tokens!BN$2:BR$2,Tokens!BN2043:BR2043,0,"marketplace")</f>
        <v>"marketplace":{"initial_price":"73,5",_x000D_
"reservation_price":"",_x000D_
"duration":"",_x000D_
"max_mint":1,_x000D_
"sell_date":"25/06/2022"}</v>
      </c>
      <c r="AE2043" s="1"/>
    </row>
    <row r="2044" spans="4:31" ht="14.25" customHeight="1" x14ac:dyDescent="0.3">
      <c r="D2044" s="1">
        <f>Tokens!B2044</f>
        <v>224</v>
      </c>
      <c r="E2044" s="17" t="str">
        <f>IF(Tokens!C2044="","",Tokens!C2044)</f>
        <v>#224 Billet Festival</v>
      </c>
      <c r="F2044"/>
      <c r="G2044"/>
      <c r="H2044"/>
      <c r="I2044"/>
      <c r="J2044"/>
      <c r="M2044"/>
      <c r="N2044"/>
      <c r="O2044" s="15" t="str">
        <f t="shared" si="64"/>
        <v>_</v>
      </c>
      <c r="P2044" s="18" t="str">
        <f>IF(F2044="stop","",IF(F2044&lt;&gt;"",HYPERLINK(Settings!$B$5 &amp; "/manage/?network=" &amp; LOWER(B$8) &amp; "&amp;search=token&amp;account=" &amp; ToMint!$B$5 &amp; "&amp;view=" &amp; ToMint!J2044,"TokenSol"),""))</f>
        <v/>
      </c>
      <c r="Q2044" s="2"/>
      <c r="R2044" s="2"/>
      <c r="S2044" s="11"/>
      <c r="T2044" s="78" t="str">
        <f>"owner=" &amp; Tokens!BS2044 &amp; "&amp;filename_for_metadata=" &amp; Tokens!BT2044 &amp; "&amp;offchaindata_platform=" &amp; $B$17 &amp; "&amp;keyfile=" &amp; $B$5 &amp;  "&amp;repository=" &amp; $B$18</f>
        <v>owner=BbDq7xeUzpj8bXfd9N7dh1tw43Ss7xbYpyjoNuwDSrzq&amp;filename_for_metadata=BILLETFestival_COR22F224&amp;offchaindata_platform=Github&amp;keyfile=Paul&amp;repository=CalviOnTheRocks2022</v>
      </c>
      <c r="U2044" s="78" t="str">
        <f t="shared" si="63"/>
        <v>{"name":"#224 Billet Festival",_x000D_
"symbol":"COR22F224",_x000D_
"description":"Billet Festival / Billet NFT Festival - 1 jour Calvi on the Rocks 2022",_x000D_
"seller_fee_basis_points":1000,_x000D_
"image":"https://bafybeietdispuah2jx63b6viwexcamrt6ltnpvvnknzuvi47n2l3nmhu2q.ipfs.nftstorage.link?image_224.webp",_x000D_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44" s="78" t="str">
        <f>formatRow(Tokens!C$2:I$2,Tokens!C2044:I2044)</f>
        <v>"name":"#224 Billet Festival",_x000D_
"symbol":"COR22F224",_x000D_
"description":"Billet Festival / Billet NFT Festival - 1 jour Calvi on the Rocks 2022",_x000D_
"seller_fee_basis_points":1000,_x000D_
"image":"https://bafybeietdispuah2jx63b6viwexcamrt6ltnpvvnknzuvi47n2l3nmhu2q.ipfs.nftstorage.link?image_224.webp",_x000D_
"Issuer":"NfluenT for Calvi On The rocks",_x000D_
"external_url":""</v>
      </c>
      <c r="W2044" s="78" t="str">
        <f>formatRow(Tokens!J$2:AV$2,Tokens!J2044:AV2044,2,"attributes")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44" s="78" t="str">
        <f>formatRow(Tokens!AX$2:BC$2,Tokens!AX2044:BC2044,2,"creators")</f>
        <v>"creators":[{"address":"ncreator",_x000D_
"share":10},{"address":"cotrcrea",_x000D_
"share":90},{"address":"nminer",_x000D_
"share":0}]</v>
      </c>
      <c r="Y2044" s="78" t="str">
        <f>formatRow(Tokens!BD$2:BI$2,Tokens!BD2044:BI2044,2,"files")</f>
        <v>"files":[]</v>
      </c>
      <c r="Z2044" s="78"/>
      <c r="AA2044" s="78"/>
      <c r="AB2044" s="78"/>
      <c r="AC2044" s="78" t="str">
        <f>formatRow(Tokens!BJ$2:BK$2,Tokens!BJ2044:BK2044,0,"collection")</f>
        <v>"collection":{"name":"BILLET Festival",_x000D_
"family":"Calvi On The Rocks"}</v>
      </c>
      <c r="AD2044" s="1" t="str">
        <f>formatRow(Tokens!BN$2:BR$2,Tokens!BN2044:BR2044,0,"marketplace")</f>
        <v>"marketplace":{"initial_price":"73,5",_x000D_
"reservation_price":"",_x000D_
"duration":"",_x000D_
"max_mint":1,_x000D_
"sell_date":"25/06/2022"}</v>
      </c>
      <c r="AE2044" s="1"/>
    </row>
    <row r="2045" spans="4:31" ht="14.25" customHeight="1" x14ac:dyDescent="0.3">
      <c r="D2045" s="1">
        <f>Tokens!B2045</f>
        <v>225</v>
      </c>
      <c r="E2045" s="17" t="str">
        <f>IF(Tokens!C2045="","",Tokens!C2045)</f>
        <v>#225 Billet Festival</v>
      </c>
      <c r="F2045"/>
      <c r="G2045"/>
      <c r="H2045"/>
      <c r="I2045"/>
      <c r="J2045"/>
      <c r="M2045"/>
      <c r="N2045"/>
      <c r="O2045" s="15" t="str">
        <f t="shared" si="64"/>
        <v>_</v>
      </c>
      <c r="P2045" s="18" t="str">
        <f>IF(F2045="stop","",IF(F2045&lt;&gt;"",HYPERLINK(Settings!$B$5 &amp; "/manage/?network=" &amp; LOWER(B$8) &amp; "&amp;search=token&amp;account=" &amp; ToMint!$B$5 &amp; "&amp;view=" &amp; ToMint!J2045,"TokenSol"),""))</f>
        <v/>
      </c>
      <c r="Q2045" s="2"/>
      <c r="R2045" s="2"/>
      <c r="S2045" s="11"/>
      <c r="T2045" s="78" t="str">
        <f>"owner=" &amp; Tokens!BS2045 &amp; "&amp;filename_for_metadata=" &amp; Tokens!BT2045 &amp; "&amp;offchaindata_platform=" &amp; $B$17 &amp; "&amp;keyfile=" &amp; $B$5 &amp;  "&amp;repository=" &amp; $B$18</f>
        <v>owner=BbDq7xeUzpj8bXfd9N7dh1tw43Ss7xbYpyjoNuwDSrzq&amp;filename_for_metadata=BILLETFestival_COR22F225&amp;offchaindata_platform=Github&amp;keyfile=Paul&amp;repository=CalviOnTheRocks2022</v>
      </c>
      <c r="U2045" s="78" t="str">
        <f t="shared" si="63"/>
        <v>{"name":"#225 Billet Festival",_x000D_
"symbol":"COR22F225",_x000D_
"description":"Billet Festival / Billet NFT Festival - 1 jour Calvi on the Rocks 2022",_x000D_
"seller_fee_basis_points":1000,_x000D_
"image":"https://bafybeif5plhng7di6ier4llchvzgj5c3jgk6v76jmql6yekdkx3ncwa24q.ipfs.nftstorage.link?image_225.webp",_x000D_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45" s="78" t="str">
        <f>formatRow(Tokens!C$2:I$2,Tokens!C2045:I2045)</f>
        <v>"name":"#225 Billet Festival",_x000D_
"symbol":"COR22F225",_x000D_
"description":"Billet Festival / Billet NFT Festival - 1 jour Calvi on the Rocks 2022",_x000D_
"seller_fee_basis_points":1000,_x000D_
"image":"https://bafybeif5plhng7di6ier4llchvzgj5c3jgk6v76jmql6yekdkx3ncwa24q.ipfs.nftstorage.link?image_225.webp",_x000D_
"Issuer":"NfluenT for Calvi On The rocks",_x000D_
"external_url":""</v>
      </c>
      <c r="W2045" s="78" t="str">
        <f>formatRow(Tokens!J$2:AV$2,Tokens!J2045:AV2045,2,"attributes")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45" s="78" t="str">
        <f>formatRow(Tokens!AX$2:BC$2,Tokens!AX2045:BC2045,2,"creators")</f>
        <v>"creators":[{"address":"ncreator",_x000D_
"share":10},{"address":"cotrcrea",_x000D_
"share":90},{"address":"nminer",_x000D_
"share":0}]</v>
      </c>
      <c r="Y2045" s="78" t="str">
        <f>formatRow(Tokens!BD$2:BI$2,Tokens!BD2045:BI2045,2,"files")</f>
        <v>"files":[]</v>
      </c>
      <c r="Z2045" s="78"/>
      <c r="AA2045" s="78"/>
      <c r="AB2045" s="78"/>
      <c r="AC2045" s="78" t="str">
        <f>formatRow(Tokens!BJ$2:BK$2,Tokens!BJ2045:BK2045,0,"collection")</f>
        <v>"collection":{"name":"BILLET Festival",_x000D_
"family":"Calvi On The Rocks"}</v>
      </c>
      <c r="AD2045" s="1" t="str">
        <f>formatRow(Tokens!BN$2:BR$2,Tokens!BN2045:BR2045,0,"marketplace")</f>
        <v>"marketplace":{"initial_price":"73,5",_x000D_
"reservation_price":"",_x000D_
"duration":"",_x000D_
"max_mint":1,_x000D_
"sell_date":"25/06/2022"}</v>
      </c>
      <c r="AE2045" s="1"/>
    </row>
    <row r="2046" spans="4:31" ht="14.25" customHeight="1" x14ac:dyDescent="0.3">
      <c r="D2046" s="1">
        <f>Tokens!B2046</f>
        <v>226</v>
      </c>
      <c r="E2046" s="17" t="str">
        <f>IF(Tokens!C2046="","",Tokens!C2046)</f>
        <v>#226 Billet Festival</v>
      </c>
      <c r="F2046"/>
      <c r="G2046"/>
      <c r="H2046"/>
      <c r="I2046"/>
      <c r="J2046"/>
      <c r="M2046"/>
      <c r="N2046"/>
      <c r="O2046" s="15" t="str">
        <f t="shared" si="64"/>
        <v>_</v>
      </c>
      <c r="P2046" s="18" t="str">
        <f>IF(F2046="stop","",IF(F2046&lt;&gt;"",HYPERLINK(Settings!$B$5 &amp; "/manage/?network=" &amp; LOWER(B$8) &amp; "&amp;search=token&amp;account=" &amp; ToMint!$B$5 &amp; "&amp;view=" &amp; ToMint!J2046,"TokenSol"),""))</f>
        <v/>
      </c>
      <c r="Q2046" s="2"/>
      <c r="R2046" s="2"/>
      <c r="S2046" s="11"/>
      <c r="T2046" s="78" t="str">
        <f>"owner=" &amp; Tokens!BS2046 &amp; "&amp;filename_for_metadata=" &amp; Tokens!BT2046 &amp; "&amp;offchaindata_platform=" &amp; $B$17 &amp; "&amp;keyfile=" &amp; $B$5 &amp;  "&amp;repository=" &amp; $B$18</f>
        <v>owner=BbDq7xeUzpj8bXfd9N7dh1tw43Ss7xbYpyjoNuwDSrzq&amp;filename_for_metadata=BILLETFestival_COR22F226&amp;offchaindata_platform=Github&amp;keyfile=Paul&amp;repository=CalviOnTheRocks2022</v>
      </c>
      <c r="U2046" s="78" t="str">
        <f t="shared" si="63"/>
        <v>{"name":"#226 Billet Festival",_x000D_
"symbol":"COR22F226",_x000D_
"description":"Billet Festival / Billet NFT Festival - 1 jour Calvi on the Rocks 2022",_x000D_
"seller_fee_basis_points":1000,_x000D_
"image":"https://bafybeidhozxq3di4faaqi4tfoyflpvae6mqwhy6cjd3dv7hx37hl4s5b3e.ipfs.nftstorage.link?image_226.webp",_x000D_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46" s="78" t="str">
        <f>formatRow(Tokens!C$2:I$2,Tokens!C2046:I2046)</f>
        <v>"name":"#226 Billet Festival",_x000D_
"symbol":"COR22F226",_x000D_
"description":"Billet Festival / Billet NFT Festival - 1 jour Calvi on the Rocks 2022",_x000D_
"seller_fee_basis_points":1000,_x000D_
"image":"https://bafybeidhozxq3di4faaqi4tfoyflpvae6mqwhy6cjd3dv7hx37hl4s5b3e.ipfs.nftstorage.link?image_226.webp",_x000D_
"Issuer":"NfluenT for Calvi On The rocks",_x000D_
"external_url":""</v>
      </c>
      <c r="W2046" s="78" t="str">
        <f>formatRow(Tokens!J$2:AV$2,Tokens!J2046:AV2046,2,"attributes")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46" s="78" t="str">
        <f>formatRow(Tokens!AX$2:BC$2,Tokens!AX2046:BC2046,2,"creators")</f>
        <v>"creators":[{"address":"ncreator",_x000D_
"share":10},{"address":"cotrcrea",_x000D_
"share":90},{"address":"nminer",_x000D_
"share":0}]</v>
      </c>
      <c r="Y2046" s="78" t="str">
        <f>formatRow(Tokens!BD$2:BI$2,Tokens!BD2046:BI2046,2,"files")</f>
        <v>"files":[]</v>
      </c>
      <c r="Z2046" s="78"/>
      <c r="AA2046" s="78"/>
      <c r="AB2046" s="78"/>
      <c r="AC2046" s="78" t="str">
        <f>formatRow(Tokens!BJ$2:BK$2,Tokens!BJ2046:BK2046,0,"collection")</f>
        <v>"collection":{"name":"BILLET Festival",_x000D_
"family":"Calvi On The Rocks"}</v>
      </c>
      <c r="AD2046" s="1" t="str">
        <f>formatRow(Tokens!BN$2:BR$2,Tokens!BN2046:BR2046,0,"marketplace")</f>
        <v>"marketplace":{"initial_price":"73,5",_x000D_
"reservation_price":"",_x000D_
"duration":"",_x000D_
"max_mint":1,_x000D_
"sell_date":"25/06/2022"}</v>
      </c>
      <c r="AE2046" s="1"/>
    </row>
    <row r="2047" spans="4:31" ht="14.25" customHeight="1" x14ac:dyDescent="0.3">
      <c r="D2047" s="1">
        <f>Tokens!B2047</f>
        <v>227</v>
      </c>
      <c r="E2047" s="17" t="str">
        <f>IF(Tokens!C2047="","",Tokens!C2047)</f>
        <v>#227 Billet Festival</v>
      </c>
      <c r="F2047"/>
      <c r="G2047"/>
      <c r="H2047"/>
      <c r="I2047"/>
      <c r="J2047"/>
      <c r="M2047"/>
      <c r="N2047"/>
      <c r="O2047" s="15" t="str">
        <f t="shared" si="64"/>
        <v>_</v>
      </c>
      <c r="P2047" s="18" t="str">
        <f>IF(F2047="stop","",IF(F2047&lt;&gt;"",HYPERLINK(Settings!$B$5 &amp; "/manage/?network=" &amp; LOWER(B$8) &amp; "&amp;search=token&amp;account=" &amp; ToMint!$B$5 &amp; "&amp;view=" &amp; ToMint!J2047,"TokenSol"),""))</f>
        <v/>
      </c>
      <c r="Q2047" s="2"/>
      <c r="R2047" s="2"/>
      <c r="S2047" s="11"/>
      <c r="T2047" s="78" t="str">
        <f>"owner=" &amp; Tokens!BS2047 &amp; "&amp;filename_for_metadata=" &amp; Tokens!BT2047 &amp; "&amp;offchaindata_platform=" &amp; $B$17 &amp; "&amp;keyfile=" &amp; $B$5 &amp;  "&amp;repository=" &amp; $B$18</f>
        <v>owner=BbDq7xeUzpj8bXfd9N7dh1tw43Ss7xbYpyjoNuwDSrzq&amp;filename_for_metadata=BILLETFestival_COR22F227&amp;offchaindata_platform=Github&amp;keyfile=Paul&amp;repository=CalviOnTheRocks2022</v>
      </c>
      <c r="U2047" s="78" t="str">
        <f t="shared" si="63"/>
        <v>{"name":"#227 Billet Festival",_x000D_
"symbol":"COR22F227",_x000D_
"description":"Billet Festival / Billet NFT Festival - 1 jour Calvi on the Rocks 2022",_x000D_
"seller_fee_basis_points":1000,_x000D_
"image":"https://bafybeihyfqxzehvsxgvttb5ybsfrzfruoqjhyvlq3ztz2ywmmzy4qedabq.ipfs.nftstorage.link?image_227.webp",_x000D_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47" s="78" t="str">
        <f>formatRow(Tokens!C$2:I$2,Tokens!C2047:I2047)</f>
        <v>"name":"#227 Billet Festival",_x000D_
"symbol":"COR22F227",_x000D_
"description":"Billet Festival / Billet NFT Festival - 1 jour Calvi on the Rocks 2022",_x000D_
"seller_fee_basis_points":1000,_x000D_
"image":"https://bafybeihyfqxzehvsxgvttb5ybsfrzfruoqjhyvlq3ztz2ywmmzy4qedabq.ipfs.nftstorage.link?image_227.webp",_x000D_
"Issuer":"NfluenT for Calvi On The rocks",_x000D_
"external_url":""</v>
      </c>
      <c r="W2047" s="78" t="str">
        <f>formatRow(Tokens!J$2:AV$2,Tokens!J2047:AV2047,2,"attributes")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47" s="78" t="str">
        <f>formatRow(Tokens!AX$2:BC$2,Tokens!AX2047:BC2047,2,"creators")</f>
        <v>"creators":[{"address":"ncreator",_x000D_
"share":10},{"address":"cotrcrea",_x000D_
"share":90},{"address":"nminer",_x000D_
"share":0}]</v>
      </c>
      <c r="Y2047" s="78" t="str">
        <f>formatRow(Tokens!BD$2:BI$2,Tokens!BD2047:BI2047,2,"files")</f>
        <v>"files":[]</v>
      </c>
      <c r="Z2047" s="78"/>
      <c r="AA2047" s="78"/>
      <c r="AB2047" s="78"/>
      <c r="AC2047" s="78" t="str">
        <f>formatRow(Tokens!BJ$2:BK$2,Tokens!BJ2047:BK2047,0,"collection")</f>
        <v>"collection":{"name":"BILLET Festival",_x000D_
"family":"Calvi On The Rocks"}</v>
      </c>
      <c r="AD2047" s="1" t="str">
        <f>formatRow(Tokens!BN$2:BR$2,Tokens!BN2047:BR2047,0,"marketplace")</f>
        <v>"marketplace":{"initial_price":"73,5",_x000D_
"reservation_price":"",_x000D_
"duration":"",_x000D_
"max_mint":1,_x000D_
"sell_date":"25/06/2022"}</v>
      </c>
      <c r="AE2047" s="1"/>
    </row>
    <row r="2048" spans="4:31" ht="14.25" customHeight="1" x14ac:dyDescent="0.3">
      <c r="D2048" s="1">
        <f>Tokens!B2048</f>
        <v>228</v>
      </c>
      <c r="E2048" s="17" t="str">
        <f>IF(Tokens!C2048="","",Tokens!C2048)</f>
        <v>#228 Billet Festival</v>
      </c>
      <c r="F2048"/>
      <c r="G2048"/>
      <c r="H2048"/>
      <c r="I2048"/>
      <c r="J2048"/>
      <c r="M2048"/>
      <c r="N2048"/>
      <c r="O2048" s="15" t="str">
        <f t="shared" si="64"/>
        <v>_</v>
      </c>
      <c r="P2048" s="18" t="str">
        <f>IF(F2048="stop","",IF(F2048&lt;&gt;"",HYPERLINK(Settings!$B$5 &amp; "/manage/?network=" &amp; LOWER(B$8) &amp; "&amp;search=token&amp;account=" &amp; ToMint!$B$5 &amp; "&amp;view=" &amp; ToMint!J2048,"TokenSol"),""))</f>
        <v/>
      </c>
      <c r="Q2048" s="2"/>
      <c r="R2048" s="2"/>
      <c r="S2048" s="11"/>
      <c r="T2048" s="78" t="str">
        <f>"owner=" &amp; Tokens!BS2048 &amp; "&amp;filename_for_metadata=" &amp; Tokens!BT2048 &amp; "&amp;offchaindata_platform=" &amp; $B$17 &amp; "&amp;keyfile=" &amp; $B$5 &amp;  "&amp;repository=" &amp; $B$18</f>
        <v>owner=BbDq7xeUzpj8bXfd9N7dh1tw43Ss7xbYpyjoNuwDSrzq&amp;filename_for_metadata=BILLETFestival_COR22F228&amp;offchaindata_platform=Github&amp;keyfile=Paul&amp;repository=CalviOnTheRocks2022</v>
      </c>
      <c r="U2048" s="78" t="str">
        <f t="shared" si="63"/>
        <v>{"name":"#228 Billet Festival",_x000D_
"symbol":"COR22F228",_x000D_
"description":"Billet Festival / Billet NFT Festival - 1 jour Calvi on the Rocks 2022",_x000D_
"seller_fee_basis_points":1000,_x000D_
"image":"https://bafybeiekgkis7omddcirojk43bru2tg3fjwoy37hyzf5zl5a65l4pqrpzu.ipfs.nftstorage.link?image_228.webp",_x000D_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48" s="78" t="str">
        <f>formatRow(Tokens!C$2:I$2,Tokens!C2048:I2048)</f>
        <v>"name":"#228 Billet Festival",_x000D_
"symbol":"COR22F228",_x000D_
"description":"Billet Festival / Billet NFT Festival - 1 jour Calvi on the Rocks 2022",_x000D_
"seller_fee_basis_points":1000,_x000D_
"image":"https://bafybeiekgkis7omddcirojk43bru2tg3fjwoy37hyzf5zl5a65l4pqrpzu.ipfs.nftstorage.link?image_228.webp",_x000D_
"Issuer":"NfluenT for Calvi On The rocks",_x000D_
"external_url":""</v>
      </c>
      <c r="W2048" s="78" t="str">
        <f>formatRow(Tokens!J$2:AV$2,Tokens!J2048:AV2048,2,"attributes")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48" s="78" t="str">
        <f>formatRow(Tokens!AX$2:BC$2,Tokens!AX2048:BC2048,2,"creators")</f>
        <v>"creators":[{"address":"ncreator",_x000D_
"share":10},{"address":"cotrcrea",_x000D_
"share":90},{"address":"nminer",_x000D_
"share":0}]</v>
      </c>
      <c r="Y2048" s="78" t="str">
        <f>formatRow(Tokens!BD$2:BI$2,Tokens!BD2048:BI2048,2,"files")</f>
        <v>"files":[]</v>
      </c>
      <c r="Z2048" s="78"/>
      <c r="AA2048" s="78"/>
      <c r="AB2048" s="78"/>
      <c r="AC2048" s="78" t="str">
        <f>formatRow(Tokens!BJ$2:BK$2,Tokens!BJ2048:BK2048,0,"collection")</f>
        <v>"collection":{"name":"BILLET Festival",_x000D_
"family":"Calvi On The Rocks"}</v>
      </c>
      <c r="AD2048" s="1" t="str">
        <f>formatRow(Tokens!BN$2:BR$2,Tokens!BN2048:BR2048,0,"marketplace")</f>
        <v>"marketplace":{"initial_price":"73,5",_x000D_
"reservation_price":"",_x000D_
"duration":"",_x000D_
"max_mint":1,_x000D_
"sell_date":"25/06/2022"}</v>
      </c>
      <c r="AE2048" s="1"/>
    </row>
    <row r="2049" spans="4:31" ht="14.25" customHeight="1" x14ac:dyDescent="0.3">
      <c r="D2049" s="1">
        <f>Tokens!B2049</f>
        <v>229</v>
      </c>
      <c r="E2049" s="17" t="str">
        <f>IF(Tokens!C2049="","",Tokens!C2049)</f>
        <v>#229 Billet Festival</v>
      </c>
      <c r="F2049"/>
      <c r="G2049"/>
      <c r="H2049"/>
      <c r="I2049"/>
      <c r="J2049"/>
      <c r="M2049"/>
      <c r="N2049"/>
      <c r="O2049" s="15" t="str">
        <f t="shared" si="64"/>
        <v>_</v>
      </c>
      <c r="P2049" s="18" t="str">
        <f>IF(F2049="stop","",IF(F2049&lt;&gt;"",HYPERLINK(Settings!$B$5 &amp; "/manage/?network=" &amp; LOWER(B$8) &amp; "&amp;search=token&amp;account=" &amp; ToMint!$B$5 &amp; "&amp;view=" &amp; ToMint!J2049,"TokenSol"),""))</f>
        <v/>
      </c>
      <c r="Q2049" s="2"/>
      <c r="R2049" s="2"/>
      <c r="S2049" s="11"/>
      <c r="T2049" s="78" t="str">
        <f>"owner=" &amp; Tokens!BS2049 &amp; "&amp;filename_for_metadata=" &amp; Tokens!BT2049 &amp; "&amp;offchaindata_platform=" &amp; $B$17 &amp; "&amp;keyfile=" &amp; $B$5 &amp;  "&amp;repository=" &amp; $B$18</f>
        <v>owner=BbDq7xeUzpj8bXfd9N7dh1tw43Ss7xbYpyjoNuwDSrzq&amp;filename_for_metadata=BILLETFestival_COR22F229&amp;offchaindata_platform=Github&amp;keyfile=Paul&amp;repository=CalviOnTheRocks2022</v>
      </c>
      <c r="U2049" s="78" t="str">
        <f t="shared" si="63"/>
        <v>{"name":"#229 Billet Festival",_x000D_
"symbol":"COR22F229",_x000D_
"description":"Billet Festival / Billet NFT Festival - 1 jour Calvi on the Rocks 2022",_x000D_
"seller_fee_basis_points":1000,_x000D_
"image":"https://bafybeihly7yngrve7kgxlfgwpzb6ywt7wra2lln3v3jxegfxuhpglx5hdq.ipfs.nftstorage.link?image_229.webp",_x000D_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49" s="78" t="str">
        <f>formatRow(Tokens!C$2:I$2,Tokens!C2049:I2049)</f>
        <v>"name":"#229 Billet Festival",_x000D_
"symbol":"COR22F229",_x000D_
"description":"Billet Festival / Billet NFT Festival - 1 jour Calvi on the Rocks 2022",_x000D_
"seller_fee_basis_points":1000,_x000D_
"image":"https://bafybeihly7yngrve7kgxlfgwpzb6ywt7wra2lln3v3jxegfxuhpglx5hdq.ipfs.nftstorage.link?image_229.webp",_x000D_
"Issuer":"NfluenT for Calvi On The rocks",_x000D_
"external_url":""</v>
      </c>
      <c r="W2049" s="78" t="str">
        <f>formatRow(Tokens!J$2:AV$2,Tokens!J2049:AV2049,2,"attributes")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49" s="78" t="str">
        <f>formatRow(Tokens!AX$2:BC$2,Tokens!AX2049:BC2049,2,"creators")</f>
        <v>"creators":[{"address":"ncreator",_x000D_
"share":10},{"address":"cotrcrea",_x000D_
"share":90},{"address":"nminer",_x000D_
"share":0}]</v>
      </c>
      <c r="Y2049" s="78" t="str">
        <f>formatRow(Tokens!BD$2:BI$2,Tokens!BD2049:BI2049,2,"files")</f>
        <v>"files":[]</v>
      </c>
      <c r="Z2049" s="78"/>
      <c r="AA2049" s="78"/>
      <c r="AB2049" s="78"/>
      <c r="AC2049" s="78" t="str">
        <f>formatRow(Tokens!BJ$2:BK$2,Tokens!BJ2049:BK2049,0,"collection")</f>
        <v>"collection":{"name":"BILLET Festival",_x000D_
"family":"Calvi On The Rocks"}</v>
      </c>
      <c r="AD2049" s="1" t="str">
        <f>formatRow(Tokens!BN$2:BR$2,Tokens!BN2049:BR2049,0,"marketplace")</f>
        <v>"marketplace":{"initial_price":"73,5",_x000D_
"reservation_price":"",_x000D_
"duration":"",_x000D_
"max_mint":1,_x000D_
"sell_date":"25/06/2022"}</v>
      </c>
      <c r="AE2049" s="1"/>
    </row>
    <row r="2050" spans="4:31" ht="14.25" customHeight="1" x14ac:dyDescent="0.3">
      <c r="D2050" s="1">
        <f>Tokens!B2050</f>
        <v>230</v>
      </c>
      <c r="E2050" s="17" t="str">
        <f>IF(Tokens!C2050="","",Tokens!C2050)</f>
        <v>#230 Billet Festival</v>
      </c>
      <c r="F2050"/>
      <c r="G2050"/>
      <c r="H2050"/>
      <c r="I2050"/>
      <c r="J2050"/>
      <c r="M2050"/>
      <c r="N2050"/>
      <c r="O2050" s="15" t="str">
        <f t="shared" si="64"/>
        <v>_</v>
      </c>
      <c r="P2050" s="18" t="str">
        <f>IF(F2050="stop","",IF(F2050&lt;&gt;"",HYPERLINK(Settings!$B$5 &amp; "/manage/?network=" &amp; LOWER(B$8) &amp; "&amp;search=token&amp;account=" &amp; ToMint!$B$5 &amp; "&amp;view=" &amp; ToMint!J2050,"TokenSol"),""))</f>
        <v/>
      </c>
      <c r="Q2050" s="2"/>
      <c r="R2050" s="2"/>
      <c r="S2050" s="11"/>
      <c r="T2050" s="78" t="str">
        <f>"owner=" &amp; Tokens!BS2050 &amp; "&amp;filename_for_metadata=" &amp; Tokens!BT2050 &amp; "&amp;offchaindata_platform=" &amp; $B$17 &amp; "&amp;keyfile=" &amp; $B$5 &amp;  "&amp;repository=" &amp; $B$18</f>
        <v>owner=BbDq7xeUzpj8bXfd9N7dh1tw43Ss7xbYpyjoNuwDSrzq&amp;filename_for_metadata=BILLETFestival_COR22F230&amp;offchaindata_platform=Github&amp;keyfile=Paul&amp;repository=CalviOnTheRocks2022</v>
      </c>
      <c r="U2050" s="78" t="str">
        <f t="shared" si="63"/>
        <v>{"name":"#230 Billet Festival",_x000D_
"symbol":"COR22F230",_x000D_
"description":"Billet Festival / Billet NFT Festival - 1 jour Calvi on the Rocks 2022",_x000D_
"seller_fee_basis_points":1000,_x000D_
"image":"https://bafybeidu5dz3i4wasxlbrnxbat763uacvram67a3bguvzfzgo6luqxsmhu.ipfs.nftstorage.link?image_230.webp",_x000D_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50" s="78" t="str">
        <f>formatRow(Tokens!C$2:I$2,Tokens!C2050:I2050)</f>
        <v>"name":"#230 Billet Festival",_x000D_
"symbol":"COR22F230",_x000D_
"description":"Billet Festival / Billet NFT Festival - 1 jour Calvi on the Rocks 2022",_x000D_
"seller_fee_basis_points":1000,_x000D_
"image":"https://bafybeidu5dz3i4wasxlbrnxbat763uacvram67a3bguvzfzgo6luqxsmhu.ipfs.nftstorage.link?image_230.webp",_x000D_
"Issuer":"NfluenT for Calvi On The rocks",_x000D_
"external_url":""</v>
      </c>
      <c r="W2050" s="78" t="str">
        <f>formatRow(Tokens!J$2:AV$2,Tokens!J2050:AV2050,2,"attributes")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50" s="78" t="str">
        <f>formatRow(Tokens!AX$2:BC$2,Tokens!AX2050:BC2050,2,"creators")</f>
        <v>"creators":[{"address":"ncreator",_x000D_
"share":10},{"address":"cotrcrea",_x000D_
"share":90},{"address":"nminer",_x000D_
"share":0}]</v>
      </c>
      <c r="Y2050" s="78" t="str">
        <f>formatRow(Tokens!BD$2:BI$2,Tokens!BD2050:BI2050,2,"files")</f>
        <v>"files":[]</v>
      </c>
      <c r="Z2050" s="78"/>
      <c r="AA2050" s="78"/>
      <c r="AB2050" s="78"/>
      <c r="AC2050" s="78" t="str">
        <f>formatRow(Tokens!BJ$2:BK$2,Tokens!BJ2050:BK2050,0,"collection")</f>
        <v>"collection":{"name":"BILLET Festival",_x000D_
"family":"Calvi On The Rocks"}</v>
      </c>
      <c r="AD2050" s="1" t="str">
        <f>formatRow(Tokens!BN$2:BR$2,Tokens!BN2050:BR2050,0,"marketplace")</f>
        <v>"marketplace":{"initial_price":"73,5",_x000D_
"reservation_price":"",_x000D_
"duration":"",_x000D_
"max_mint":1,_x000D_
"sell_date":"25/06/2022"}</v>
      </c>
      <c r="AE2050" s="1"/>
    </row>
    <row r="2051" spans="4:31" ht="14.25" customHeight="1" x14ac:dyDescent="0.3">
      <c r="D2051" s="1">
        <f>Tokens!B2051</f>
        <v>231</v>
      </c>
      <c r="E2051" s="17" t="str">
        <f>IF(Tokens!C2051="","",Tokens!C2051)</f>
        <v>#231 Billet Festival</v>
      </c>
      <c r="F2051"/>
      <c r="G2051"/>
      <c r="H2051"/>
      <c r="I2051"/>
      <c r="J2051"/>
      <c r="M2051"/>
      <c r="N2051"/>
      <c r="O2051" s="15" t="str">
        <f t="shared" si="64"/>
        <v>_</v>
      </c>
      <c r="P2051" s="18" t="str">
        <f>IF(F2051="stop","",IF(F2051&lt;&gt;"",HYPERLINK(Settings!$B$5 &amp; "/manage/?network=" &amp; LOWER(B$8) &amp; "&amp;search=token&amp;account=" &amp; ToMint!$B$5 &amp; "&amp;view=" &amp; ToMint!J2051,"TokenSol"),""))</f>
        <v/>
      </c>
      <c r="Q2051" s="2"/>
      <c r="R2051" s="2"/>
      <c r="S2051" s="11"/>
      <c r="T2051" s="78" t="str">
        <f>"owner=" &amp; Tokens!BS2051 &amp; "&amp;filename_for_metadata=" &amp; Tokens!BT2051 &amp; "&amp;offchaindata_platform=" &amp; $B$17 &amp; "&amp;keyfile=" &amp; $B$5 &amp;  "&amp;repository=" &amp; $B$18</f>
        <v>owner=BbDq7xeUzpj8bXfd9N7dh1tw43Ss7xbYpyjoNuwDSrzq&amp;filename_for_metadata=BILLETFestival_COR22F231&amp;offchaindata_platform=Github&amp;keyfile=Paul&amp;repository=CalviOnTheRocks2022</v>
      </c>
      <c r="U2051" s="78" t="str">
        <f t="shared" si="63"/>
        <v>{"name":"#231 Billet Festival",_x000D_
"symbol":"COR22F231",_x000D_
"description":"Billet Festival / Billet NFT Festival - 1 jour Calvi on the Rocks 2022",_x000D_
"seller_fee_basis_points":1000,_x000D_
"image":"https://bafybeie2dj2dbhrid2fxbps5nmb5ja6szjm6jjjw45bq7lhgeet3mu7c2m.ipfs.nftstorage.link?image_231.webp",_x000D_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51" s="78" t="str">
        <f>formatRow(Tokens!C$2:I$2,Tokens!C2051:I2051)</f>
        <v>"name":"#231 Billet Festival",_x000D_
"symbol":"COR22F231",_x000D_
"description":"Billet Festival / Billet NFT Festival - 1 jour Calvi on the Rocks 2022",_x000D_
"seller_fee_basis_points":1000,_x000D_
"image":"https://bafybeie2dj2dbhrid2fxbps5nmb5ja6szjm6jjjw45bq7lhgeet3mu7c2m.ipfs.nftstorage.link?image_231.webp",_x000D_
"Issuer":"NfluenT for Calvi On The rocks",_x000D_
"external_url":""</v>
      </c>
      <c r="W2051" s="78" t="str">
        <f>formatRow(Tokens!J$2:AV$2,Tokens!J2051:AV2051,2,"attributes")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51" s="78" t="str">
        <f>formatRow(Tokens!AX$2:BC$2,Tokens!AX2051:BC2051,2,"creators")</f>
        <v>"creators":[{"address":"ncreator",_x000D_
"share":10},{"address":"cotrcrea",_x000D_
"share":90},{"address":"nminer",_x000D_
"share":0}]</v>
      </c>
      <c r="Y2051" s="78" t="str">
        <f>formatRow(Tokens!BD$2:BI$2,Tokens!BD2051:BI2051,2,"files")</f>
        <v>"files":[]</v>
      </c>
      <c r="Z2051" s="78"/>
      <c r="AA2051" s="78"/>
      <c r="AB2051" s="78"/>
      <c r="AC2051" s="78" t="str">
        <f>formatRow(Tokens!BJ$2:BK$2,Tokens!BJ2051:BK2051,0,"collection")</f>
        <v>"collection":{"name":"BILLET Festival",_x000D_
"family":"Calvi On The Rocks"}</v>
      </c>
      <c r="AD2051" s="1" t="str">
        <f>formatRow(Tokens!BN$2:BR$2,Tokens!BN2051:BR2051,0,"marketplace")</f>
        <v>"marketplace":{"initial_price":"73,5",_x000D_
"reservation_price":"",_x000D_
"duration":"",_x000D_
"max_mint":1,_x000D_
"sell_date":"25/06/2022"}</v>
      </c>
      <c r="AE2051" s="1"/>
    </row>
    <row r="2052" spans="4:31" ht="14.25" customHeight="1" x14ac:dyDescent="0.3">
      <c r="D2052" s="1">
        <f>Tokens!B2052</f>
        <v>232</v>
      </c>
      <c r="E2052" s="17" t="str">
        <f>IF(Tokens!C2052="","",Tokens!C2052)</f>
        <v>#232 Billet Festival</v>
      </c>
      <c r="F2052"/>
      <c r="G2052"/>
      <c r="H2052"/>
      <c r="I2052"/>
      <c r="J2052"/>
      <c r="M2052"/>
      <c r="N2052"/>
      <c r="O2052" s="15" t="str">
        <f t="shared" si="64"/>
        <v>_</v>
      </c>
      <c r="P2052" s="18" t="str">
        <f>IF(F2052="stop","",IF(F2052&lt;&gt;"",HYPERLINK(Settings!$B$5 &amp; "/manage/?network=" &amp; LOWER(B$8) &amp; "&amp;search=token&amp;account=" &amp; ToMint!$B$5 &amp; "&amp;view=" &amp; ToMint!J2052,"TokenSol"),""))</f>
        <v/>
      </c>
      <c r="Q2052" s="2"/>
      <c r="R2052" s="2"/>
      <c r="S2052" s="11"/>
      <c r="T2052" s="78" t="str">
        <f>"owner=" &amp; Tokens!BS2052 &amp; "&amp;filename_for_metadata=" &amp; Tokens!BT2052 &amp; "&amp;offchaindata_platform=" &amp; $B$17 &amp; "&amp;keyfile=" &amp; $B$5 &amp;  "&amp;repository=" &amp; $B$18</f>
        <v>owner=BbDq7xeUzpj8bXfd9N7dh1tw43Ss7xbYpyjoNuwDSrzq&amp;filename_for_metadata=BILLETFestival_COR22F232&amp;offchaindata_platform=Github&amp;keyfile=Paul&amp;repository=CalviOnTheRocks2022</v>
      </c>
      <c r="U2052" s="78" t="str">
        <f t="shared" si="63"/>
        <v>{"name":"#232 Billet Festival",_x000D_
"symbol":"COR22F232",_x000D_
"description":"Billet Festival / Billet NFT Festival - 1 jour Calvi on the Rocks 2022",_x000D_
"seller_fee_basis_points":1000,_x000D_
"image":"https://bafybeid5fcoo6cxpcfcryov5nlhl6r2vezsosnh25mnogu3p2aoax3bxey.ipfs.nftstorage.link?image_232.webp",_x000D_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52" s="78" t="str">
        <f>formatRow(Tokens!C$2:I$2,Tokens!C2052:I2052)</f>
        <v>"name":"#232 Billet Festival",_x000D_
"symbol":"COR22F232",_x000D_
"description":"Billet Festival / Billet NFT Festival - 1 jour Calvi on the Rocks 2022",_x000D_
"seller_fee_basis_points":1000,_x000D_
"image":"https://bafybeid5fcoo6cxpcfcryov5nlhl6r2vezsosnh25mnogu3p2aoax3bxey.ipfs.nftstorage.link?image_232.webp",_x000D_
"Issuer":"NfluenT for Calvi On The rocks",_x000D_
"external_url":""</v>
      </c>
      <c r="W2052" s="78" t="str">
        <f>formatRow(Tokens!J$2:AV$2,Tokens!J2052:AV2052,2,"attributes")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52" s="78" t="str">
        <f>formatRow(Tokens!AX$2:BC$2,Tokens!AX2052:BC2052,2,"creators")</f>
        <v>"creators":[{"address":"ncreator",_x000D_
"share":10},{"address":"cotrcrea",_x000D_
"share":90},{"address":"nminer",_x000D_
"share":0}]</v>
      </c>
      <c r="Y2052" s="78" t="str">
        <f>formatRow(Tokens!BD$2:BI$2,Tokens!BD2052:BI2052,2,"files")</f>
        <v>"files":[]</v>
      </c>
      <c r="Z2052" s="78"/>
      <c r="AA2052" s="78"/>
      <c r="AB2052" s="78"/>
      <c r="AC2052" s="78" t="str">
        <f>formatRow(Tokens!BJ$2:BK$2,Tokens!BJ2052:BK2052,0,"collection")</f>
        <v>"collection":{"name":"BILLET Festival",_x000D_
"family":"Calvi On The Rocks"}</v>
      </c>
      <c r="AD2052" s="1" t="str">
        <f>formatRow(Tokens!BN$2:BR$2,Tokens!BN2052:BR2052,0,"marketplace")</f>
        <v>"marketplace":{"initial_price":"73,5",_x000D_
"reservation_price":"",_x000D_
"duration":"",_x000D_
"max_mint":1,_x000D_
"sell_date":"25/06/2022"}</v>
      </c>
      <c r="AE2052" s="1"/>
    </row>
    <row r="2053" spans="4:31" ht="14.25" customHeight="1" x14ac:dyDescent="0.3">
      <c r="D2053" s="1">
        <f>Tokens!B2053</f>
        <v>233</v>
      </c>
      <c r="E2053" s="17" t="str">
        <f>IF(Tokens!C2053="","",Tokens!C2053)</f>
        <v>#233 Billet Festival</v>
      </c>
      <c r="F2053"/>
      <c r="G2053"/>
      <c r="H2053"/>
      <c r="I2053"/>
      <c r="J2053"/>
      <c r="M2053"/>
      <c r="N2053"/>
      <c r="O2053" s="15" t="str">
        <f t="shared" si="64"/>
        <v>_</v>
      </c>
      <c r="P2053" s="18" t="str">
        <f>IF(F2053="stop","",IF(F2053&lt;&gt;"",HYPERLINK(Settings!$B$5 &amp; "/manage/?network=" &amp; LOWER(B$8) &amp; "&amp;search=token&amp;account=" &amp; ToMint!$B$5 &amp; "&amp;view=" &amp; ToMint!J2053,"TokenSol"),""))</f>
        <v/>
      </c>
      <c r="Q2053" s="2"/>
      <c r="R2053" s="2"/>
      <c r="S2053" s="11"/>
      <c r="T2053" s="78" t="str">
        <f>"owner=" &amp; Tokens!BS2053 &amp; "&amp;filename_for_metadata=" &amp; Tokens!BT2053 &amp; "&amp;offchaindata_platform=" &amp; $B$17 &amp; "&amp;keyfile=" &amp; $B$5 &amp;  "&amp;repository=" &amp; $B$18</f>
        <v>owner=BbDq7xeUzpj8bXfd9N7dh1tw43Ss7xbYpyjoNuwDSrzq&amp;filename_for_metadata=BILLETFestival_COR22F233&amp;offchaindata_platform=Github&amp;keyfile=Paul&amp;repository=CalviOnTheRocks2022</v>
      </c>
      <c r="U2053" s="78" t="str">
        <f t="shared" ref="U2053:U2116" si="65">"{" &amp; V2053 &amp; "," &amp; W2053 &amp; "," &amp; """properties"":{" &amp; X2053 &amp; "," &amp; Y2053 &amp; "}," &amp; AC2053 &amp; "," &amp; AD2053 &amp; "}"</f>
        <v>{"name":"#233 Billet Festival",_x000D_
"symbol":"COR22F233",_x000D_
"description":"Billet Festival / Billet NFT Festival - 1 jour Calvi on the Rocks 2022",_x000D_
"seller_fee_basis_points":1000,_x000D_
"image":"https://bafybeicw2fsx3tv72qa72ohunrmcbvo6oo2ao34qkjolvki7zrfsi42pwa.ipfs.nftstorage.link?image_233.webp",_x000D_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53" s="78" t="str">
        <f>formatRow(Tokens!C$2:I$2,Tokens!C2053:I2053)</f>
        <v>"name":"#233 Billet Festival",_x000D_
"symbol":"COR22F233",_x000D_
"description":"Billet Festival / Billet NFT Festival - 1 jour Calvi on the Rocks 2022",_x000D_
"seller_fee_basis_points":1000,_x000D_
"image":"https://bafybeicw2fsx3tv72qa72ohunrmcbvo6oo2ao34qkjolvki7zrfsi42pwa.ipfs.nftstorage.link?image_233.webp",_x000D_
"Issuer":"NfluenT for Calvi On The rocks",_x000D_
"external_url":""</v>
      </c>
      <c r="W2053" s="78" t="str">
        <f>formatRow(Tokens!J$2:AV$2,Tokens!J2053:AV2053,2,"attributes")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53" s="78" t="str">
        <f>formatRow(Tokens!AX$2:BC$2,Tokens!AX2053:BC2053,2,"creators")</f>
        <v>"creators":[{"address":"ncreator",_x000D_
"share":10},{"address":"cotrcrea",_x000D_
"share":90},{"address":"nminer",_x000D_
"share":0}]</v>
      </c>
      <c r="Y2053" s="78" t="str">
        <f>formatRow(Tokens!BD$2:BI$2,Tokens!BD2053:BI2053,2,"files")</f>
        <v>"files":[]</v>
      </c>
      <c r="Z2053" s="78"/>
      <c r="AA2053" s="78"/>
      <c r="AB2053" s="78"/>
      <c r="AC2053" s="78" t="str">
        <f>formatRow(Tokens!BJ$2:BK$2,Tokens!BJ2053:BK2053,0,"collection")</f>
        <v>"collection":{"name":"BILLET Festival",_x000D_
"family":"Calvi On The Rocks"}</v>
      </c>
      <c r="AD2053" s="1" t="str">
        <f>formatRow(Tokens!BN$2:BR$2,Tokens!BN2053:BR2053,0,"marketplace")</f>
        <v>"marketplace":{"initial_price":"73,5",_x000D_
"reservation_price":"",_x000D_
"duration":"",_x000D_
"max_mint":1,_x000D_
"sell_date":"25/06/2022"}</v>
      </c>
      <c r="AE2053" s="1"/>
    </row>
    <row r="2054" spans="4:31" ht="14.25" customHeight="1" x14ac:dyDescent="0.3">
      <c r="D2054" s="1">
        <f>Tokens!B2054</f>
        <v>234</v>
      </c>
      <c r="E2054" s="17" t="str">
        <f>IF(Tokens!C2054="","",Tokens!C2054)</f>
        <v>#234 Billet Festival</v>
      </c>
      <c r="F2054"/>
      <c r="G2054"/>
      <c r="H2054"/>
      <c r="I2054"/>
      <c r="J2054"/>
      <c r="M2054"/>
      <c r="N2054"/>
      <c r="O2054" s="15" t="str">
        <f t="shared" si="64"/>
        <v>_</v>
      </c>
      <c r="P2054" s="18" t="str">
        <f>IF(F2054="stop","",IF(F2054&lt;&gt;"",HYPERLINK(Settings!$B$5 &amp; "/manage/?network=" &amp; LOWER(B$8) &amp; "&amp;search=token&amp;account=" &amp; ToMint!$B$5 &amp; "&amp;view=" &amp; ToMint!J2054,"TokenSol"),""))</f>
        <v/>
      </c>
      <c r="Q2054" s="2"/>
      <c r="R2054" s="2"/>
      <c r="S2054" s="11"/>
      <c r="T2054" s="78" t="str">
        <f>"owner=" &amp; Tokens!BS2054 &amp; "&amp;filename_for_metadata=" &amp; Tokens!BT2054 &amp; "&amp;offchaindata_platform=" &amp; $B$17 &amp; "&amp;keyfile=" &amp; $B$5 &amp;  "&amp;repository=" &amp; $B$18</f>
        <v>owner=BbDq7xeUzpj8bXfd9N7dh1tw43Ss7xbYpyjoNuwDSrzq&amp;filename_for_metadata=BILLETFestival_COR22F234&amp;offchaindata_platform=Github&amp;keyfile=Paul&amp;repository=CalviOnTheRocks2022</v>
      </c>
      <c r="U2054" s="78" t="str">
        <f t="shared" si="65"/>
        <v>{"name":"#234 Billet Festival",_x000D_
"symbol":"COR22F234",_x000D_
"description":"Billet Festival / Billet NFT Festival - 1 jour Calvi on the Rocks 2022",_x000D_
"seller_fee_basis_points":1000,_x000D_
"image":"https://bafybeibnexgl2gh4worupfi5a6u5m45md4dwtchbse7sabnfnhrdx6gpva.ipfs.nftstorage.link?image_234.webp",_x000D_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54" s="78" t="str">
        <f>formatRow(Tokens!C$2:I$2,Tokens!C2054:I2054)</f>
        <v>"name":"#234 Billet Festival",_x000D_
"symbol":"COR22F234",_x000D_
"description":"Billet Festival / Billet NFT Festival - 1 jour Calvi on the Rocks 2022",_x000D_
"seller_fee_basis_points":1000,_x000D_
"image":"https://bafybeibnexgl2gh4worupfi5a6u5m45md4dwtchbse7sabnfnhrdx6gpva.ipfs.nftstorage.link?image_234.webp",_x000D_
"Issuer":"NfluenT for Calvi On The rocks",_x000D_
"external_url":""</v>
      </c>
      <c r="W2054" s="78" t="str">
        <f>formatRow(Tokens!J$2:AV$2,Tokens!J2054:AV2054,2,"attributes")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54" s="78" t="str">
        <f>formatRow(Tokens!AX$2:BC$2,Tokens!AX2054:BC2054,2,"creators")</f>
        <v>"creators":[{"address":"ncreator",_x000D_
"share":10},{"address":"cotrcrea",_x000D_
"share":90},{"address":"nminer",_x000D_
"share":0}]</v>
      </c>
      <c r="Y2054" s="78" t="str">
        <f>formatRow(Tokens!BD$2:BI$2,Tokens!BD2054:BI2054,2,"files")</f>
        <v>"files":[]</v>
      </c>
      <c r="Z2054" s="78"/>
      <c r="AA2054" s="78"/>
      <c r="AB2054" s="78"/>
      <c r="AC2054" s="78" t="str">
        <f>formatRow(Tokens!BJ$2:BK$2,Tokens!BJ2054:BK2054,0,"collection")</f>
        <v>"collection":{"name":"BILLET Festival",_x000D_
"family":"Calvi On The Rocks"}</v>
      </c>
      <c r="AD2054" s="1" t="str">
        <f>formatRow(Tokens!BN$2:BR$2,Tokens!BN2054:BR2054,0,"marketplace")</f>
        <v>"marketplace":{"initial_price":"73,5",_x000D_
"reservation_price":"",_x000D_
"duration":"",_x000D_
"max_mint":1,_x000D_
"sell_date":"25/06/2022"}</v>
      </c>
      <c r="AE2054" s="1"/>
    </row>
    <row r="2055" spans="4:31" ht="14.25" customHeight="1" x14ac:dyDescent="0.3">
      <c r="D2055" s="1">
        <f>Tokens!B2055</f>
        <v>235</v>
      </c>
      <c r="E2055" s="17" t="str">
        <f>IF(Tokens!C2055="","",Tokens!C2055)</f>
        <v>#235 Billet Festival</v>
      </c>
      <c r="F2055"/>
      <c r="G2055"/>
      <c r="H2055"/>
      <c r="I2055"/>
      <c r="J2055"/>
      <c r="M2055"/>
      <c r="N2055"/>
      <c r="O2055" s="15" t="str">
        <f t="shared" si="64"/>
        <v>_</v>
      </c>
      <c r="P2055" s="18" t="str">
        <f>IF(F2055="stop","",IF(F2055&lt;&gt;"",HYPERLINK(Settings!$B$5 &amp; "/manage/?network=" &amp; LOWER(B$8) &amp; "&amp;search=token&amp;account=" &amp; ToMint!$B$5 &amp; "&amp;view=" &amp; ToMint!J2055,"TokenSol"),""))</f>
        <v/>
      </c>
      <c r="Q2055" s="2"/>
      <c r="R2055" s="2"/>
      <c r="S2055" s="11"/>
      <c r="T2055" s="78" t="str">
        <f>"owner=" &amp; Tokens!BS2055 &amp; "&amp;filename_for_metadata=" &amp; Tokens!BT2055 &amp; "&amp;offchaindata_platform=" &amp; $B$17 &amp; "&amp;keyfile=" &amp; $B$5 &amp;  "&amp;repository=" &amp; $B$18</f>
        <v>owner=BbDq7xeUzpj8bXfd9N7dh1tw43Ss7xbYpyjoNuwDSrzq&amp;filename_for_metadata=BILLETFestival_COR22F235&amp;offchaindata_platform=Github&amp;keyfile=Paul&amp;repository=CalviOnTheRocks2022</v>
      </c>
      <c r="U2055" s="78" t="str">
        <f t="shared" si="65"/>
        <v>{"name":"#235 Billet Festival",_x000D_
"symbol":"COR22F235",_x000D_
"description":"Billet Festival / Billet NFT Festival - 1 jour Calvi on the Rocks 2022",_x000D_
"seller_fee_basis_points":1000,_x000D_
"image":"https://bafybeihizzflyxqznchz3dmes6cjqxd5jytf6ecz75tn3kmxot4hdrqnme.ipfs.nftstorage.link?image_235.webp",_x000D_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55" s="78" t="str">
        <f>formatRow(Tokens!C$2:I$2,Tokens!C2055:I2055)</f>
        <v>"name":"#235 Billet Festival",_x000D_
"symbol":"COR22F235",_x000D_
"description":"Billet Festival / Billet NFT Festival - 1 jour Calvi on the Rocks 2022",_x000D_
"seller_fee_basis_points":1000,_x000D_
"image":"https://bafybeihizzflyxqznchz3dmes6cjqxd5jytf6ecz75tn3kmxot4hdrqnme.ipfs.nftstorage.link?image_235.webp",_x000D_
"Issuer":"NfluenT for Calvi On The rocks",_x000D_
"external_url":""</v>
      </c>
      <c r="W2055" s="78" t="str">
        <f>formatRow(Tokens!J$2:AV$2,Tokens!J2055:AV2055,2,"attributes")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55" s="78" t="str">
        <f>formatRow(Tokens!AX$2:BC$2,Tokens!AX2055:BC2055,2,"creators")</f>
        <v>"creators":[{"address":"ncreator",_x000D_
"share":10},{"address":"cotrcrea",_x000D_
"share":90},{"address":"nminer",_x000D_
"share":0}]</v>
      </c>
      <c r="Y2055" s="78" t="str">
        <f>formatRow(Tokens!BD$2:BI$2,Tokens!BD2055:BI2055,2,"files")</f>
        <v>"files":[]</v>
      </c>
      <c r="Z2055" s="78"/>
      <c r="AA2055" s="78"/>
      <c r="AB2055" s="78"/>
      <c r="AC2055" s="78" t="str">
        <f>formatRow(Tokens!BJ$2:BK$2,Tokens!BJ2055:BK2055,0,"collection")</f>
        <v>"collection":{"name":"BILLET Festival",_x000D_
"family":"Calvi On The Rocks"}</v>
      </c>
      <c r="AD2055" s="1" t="str">
        <f>formatRow(Tokens!BN$2:BR$2,Tokens!BN2055:BR2055,0,"marketplace")</f>
        <v>"marketplace":{"initial_price":"73,5",_x000D_
"reservation_price":"",_x000D_
"duration":"",_x000D_
"max_mint":1,_x000D_
"sell_date":"25/06/2022"}</v>
      </c>
      <c r="AE2055" s="1"/>
    </row>
    <row r="2056" spans="4:31" ht="14.25" customHeight="1" x14ac:dyDescent="0.3">
      <c r="D2056" s="1">
        <f>Tokens!B2056</f>
        <v>236</v>
      </c>
      <c r="E2056" s="17" t="str">
        <f>IF(Tokens!C2056="","",Tokens!C2056)</f>
        <v>#236 Billet Festival</v>
      </c>
      <c r="F2056"/>
      <c r="G2056"/>
      <c r="H2056"/>
      <c r="I2056"/>
      <c r="J2056"/>
      <c r="M2056"/>
      <c r="N2056"/>
      <c r="O2056" s="15" t="str">
        <f t="shared" si="64"/>
        <v>_</v>
      </c>
      <c r="P2056" s="18" t="str">
        <f>IF(F2056="stop","",IF(F2056&lt;&gt;"",HYPERLINK(Settings!$B$5 &amp; "/manage/?network=" &amp; LOWER(B$8) &amp; "&amp;search=token&amp;account=" &amp; ToMint!$B$5 &amp; "&amp;view=" &amp; ToMint!J2056,"TokenSol"),""))</f>
        <v/>
      </c>
      <c r="Q2056" s="2"/>
      <c r="R2056" s="2"/>
      <c r="S2056" s="11"/>
      <c r="T2056" s="78" t="str">
        <f>"owner=" &amp; Tokens!BS2056 &amp; "&amp;filename_for_metadata=" &amp; Tokens!BT2056 &amp; "&amp;offchaindata_platform=" &amp; $B$17 &amp; "&amp;keyfile=" &amp; $B$5 &amp;  "&amp;repository=" &amp; $B$18</f>
        <v>owner=BbDq7xeUzpj8bXfd9N7dh1tw43Ss7xbYpyjoNuwDSrzq&amp;filename_for_metadata=BILLETFestival_COR22F236&amp;offchaindata_platform=Github&amp;keyfile=Paul&amp;repository=CalviOnTheRocks2022</v>
      </c>
      <c r="U2056" s="78" t="str">
        <f t="shared" si="65"/>
        <v>{"name":"#236 Billet Festival",_x000D_
"symbol":"COR22F236",_x000D_
"description":"Billet Festival / Billet NFT Festival - 1 jour Calvi on the Rocks 2022",_x000D_
"seller_fee_basis_points":1000,_x000D_
"image":"https://bafybeia34cavfigfzsyo5kbaxqpyvka2ecvyupeehw7wdhbydfdhyehx4y.ipfs.nftstorage.link?image_236.webp",_x000D_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56" s="78" t="str">
        <f>formatRow(Tokens!C$2:I$2,Tokens!C2056:I2056)</f>
        <v>"name":"#236 Billet Festival",_x000D_
"symbol":"COR22F236",_x000D_
"description":"Billet Festival / Billet NFT Festival - 1 jour Calvi on the Rocks 2022",_x000D_
"seller_fee_basis_points":1000,_x000D_
"image":"https://bafybeia34cavfigfzsyo5kbaxqpyvka2ecvyupeehw7wdhbydfdhyehx4y.ipfs.nftstorage.link?image_236.webp",_x000D_
"Issuer":"NfluenT for Calvi On The rocks",_x000D_
"external_url":""</v>
      </c>
      <c r="W2056" s="78" t="str">
        <f>formatRow(Tokens!J$2:AV$2,Tokens!J2056:AV2056,2,"attributes")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56" s="78" t="str">
        <f>formatRow(Tokens!AX$2:BC$2,Tokens!AX2056:BC2056,2,"creators")</f>
        <v>"creators":[{"address":"ncreator",_x000D_
"share":10},{"address":"cotrcrea",_x000D_
"share":90},{"address":"nminer",_x000D_
"share":0}]</v>
      </c>
      <c r="Y2056" s="78" t="str">
        <f>formatRow(Tokens!BD$2:BI$2,Tokens!BD2056:BI2056,2,"files")</f>
        <v>"files":[]</v>
      </c>
      <c r="Z2056" s="78"/>
      <c r="AA2056" s="78"/>
      <c r="AB2056" s="78"/>
      <c r="AC2056" s="78" t="str">
        <f>formatRow(Tokens!BJ$2:BK$2,Tokens!BJ2056:BK2056,0,"collection")</f>
        <v>"collection":{"name":"BILLET Festival",_x000D_
"family":"Calvi On The Rocks"}</v>
      </c>
      <c r="AD2056" s="1" t="str">
        <f>formatRow(Tokens!BN$2:BR$2,Tokens!BN2056:BR2056,0,"marketplace")</f>
        <v>"marketplace":{"initial_price":"73,5",_x000D_
"reservation_price":"",_x000D_
"duration":"",_x000D_
"max_mint":1,_x000D_
"sell_date":"25/06/2022"}</v>
      </c>
      <c r="AE2056" s="1"/>
    </row>
    <row r="2057" spans="4:31" ht="14.25" customHeight="1" x14ac:dyDescent="0.3">
      <c r="D2057" s="1">
        <f>Tokens!B2057</f>
        <v>237</v>
      </c>
      <c r="E2057" s="17" t="str">
        <f>IF(Tokens!C2057="","",Tokens!C2057)</f>
        <v>#237 Billet Festival</v>
      </c>
      <c r="F2057"/>
      <c r="G2057"/>
      <c r="H2057"/>
      <c r="I2057"/>
      <c r="J2057"/>
      <c r="M2057"/>
      <c r="N2057"/>
      <c r="O2057" s="15" t="str">
        <f t="shared" si="64"/>
        <v>_</v>
      </c>
      <c r="P2057" s="18" t="str">
        <f>IF(F2057="stop","",IF(F2057&lt;&gt;"",HYPERLINK(Settings!$B$5 &amp; "/manage/?network=" &amp; LOWER(B$8) &amp; "&amp;search=token&amp;account=" &amp; ToMint!$B$5 &amp; "&amp;view=" &amp; ToMint!J2057,"TokenSol"),""))</f>
        <v/>
      </c>
      <c r="Q2057" s="2"/>
      <c r="R2057" s="2"/>
      <c r="S2057" s="11"/>
      <c r="T2057" s="78" t="str">
        <f>"owner=" &amp; Tokens!BS2057 &amp; "&amp;filename_for_metadata=" &amp; Tokens!BT2057 &amp; "&amp;offchaindata_platform=" &amp; $B$17 &amp; "&amp;keyfile=" &amp; $B$5 &amp;  "&amp;repository=" &amp; $B$18</f>
        <v>owner=BbDq7xeUzpj8bXfd9N7dh1tw43Ss7xbYpyjoNuwDSrzq&amp;filename_for_metadata=BILLETFestival_COR22F237&amp;offchaindata_platform=Github&amp;keyfile=Paul&amp;repository=CalviOnTheRocks2022</v>
      </c>
      <c r="U2057" s="78" t="str">
        <f t="shared" si="65"/>
        <v>{"name":"#237 Billet Festival",_x000D_
"symbol":"COR22F237",_x000D_
"description":"Billet Festival / Billet NFT Festival - 1 jour Calvi on the Rocks 2022",_x000D_
"seller_fee_basis_points":1000,_x000D_
"image":"https://bafybeihcwhxwics2buzo2hpgnvmjiqqbetcdnp4vscvhdgcz4fwcazg57y.ipfs.nftstorage.link?image_237.webp",_x000D_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57" s="78" t="str">
        <f>formatRow(Tokens!C$2:I$2,Tokens!C2057:I2057)</f>
        <v>"name":"#237 Billet Festival",_x000D_
"symbol":"COR22F237",_x000D_
"description":"Billet Festival / Billet NFT Festival - 1 jour Calvi on the Rocks 2022",_x000D_
"seller_fee_basis_points":1000,_x000D_
"image":"https://bafybeihcwhxwics2buzo2hpgnvmjiqqbetcdnp4vscvhdgcz4fwcazg57y.ipfs.nftstorage.link?image_237.webp",_x000D_
"Issuer":"NfluenT for Calvi On The rocks",_x000D_
"external_url":""</v>
      </c>
      <c r="W2057" s="78" t="str">
        <f>formatRow(Tokens!J$2:AV$2,Tokens!J2057:AV2057,2,"attributes")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57" s="78" t="str">
        <f>formatRow(Tokens!AX$2:BC$2,Tokens!AX2057:BC2057,2,"creators")</f>
        <v>"creators":[{"address":"ncreator",_x000D_
"share":10},{"address":"cotrcrea",_x000D_
"share":90},{"address":"nminer",_x000D_
"share":0}]</v>
      </c>
      <c r="Y2057" s="78" t="str">
        <f>formatRow(Tokens!BD$2:BI$2,Tokens!BD2057:BI2057,2,"files")</f>
        <v>"files":[]</v>
      </c>
      <c r="Z2057" s="78"/>
      <c r="AA2057" s="78"/>
      <c r="AB2057" s="78"/>
      <c r="AC2057" s="78" t="str">
        <f>formatRow(Tokens!BJ$2:BK$2,Tokens!BJ2057:BK2057,0,"collection")</f>
        <v>"collection":{"name":"BILLET Festival",_x000D_
"family":"Calvi On The Rocks"}</v>
      </c>
      <c r="AD2057" s="1" t="str">
        <f>formatRow(Tokens!BN$2:BR$2,Tokens!BN2057:BR2057,0,"marketplace")</f>
        <v>"marketplace":{"initial_price":"73,5",_x000D_
"reservation_price":"",_x000D_
"duration":"",_x000D_
"max_mint":1,_x000D_
"sell_date":"25/06/2022"}</v>
      </c>
      <c r="AE2057" s="1"/>
    </row>
    <row r="2058" spans="4:31" ht="14.25" customHeight="1" x14ac:dyDescent="0.3">
      <c r="D2058" s="1">
        <f>Tokens!B2058</f>
        <v>238</v>
      </c>
      <c r="E2058" s="17" t="str">
        <f>IF(Tokens!C2058="","",Tokens!C2058)</f>
        <v>#238 Billet Festival</v>
      </c>
      <c r="F2058"/>
      <c r="G2058"/>
      <c r="H2058"/>
      <c r="I2058"/>
      <c r="J2058"/>
      <c r="M2058"/>
      <c r="N2058"/>
      <c r="O2058" s="15" t="str">
        <f t="shared" si="64"/>
        <v>_</v>
      </c>
      <c r="P2058" s="18" t="str">
        <f>IF(F2058="stop","",IF(F2058&lt;&gt;"",HYPERLINK(Settings!$B$5 &amp; "/manage/?network=" &amp; LOWER(B$8) &amp; "&amp;search=token&amp;account=" &amp; ToMint!$B$5 &amp; "&amp;view=" &amp; ToMint!J2058,"TokenSol"),""))</f>
        <v/>
      </c>
      <c r="Q2058" s="2"/>
      <c r="R2058" s="2"/>
      <c r="S2058" s="11"/>
      <c r="T2058" s="78" t="str">
        <f>"owner=" &amp; Tokens!BS2058 &amp; "&amp;filename_for_metadata=" &amp; Tokens!BT2058 &amp; "&amp;offchaindata_platform=" &amp; $B$17 &amp; "&amp;keyfile=" &amp; $B$5 &amp;  "&amp;repository=" &amp; $B$18</f>
        <v>owner=BbDq7xeUzpj8bXfd9N7dh1tw43Ss7xbYpyjoNuwDSrzq&amp;filename_for_metadata=BILLETFestival_COR22F238&amp;offchaindata_platform=Github&amp;keyfile=Paul&amp;repository=CalviOnTheRocks2022</v>
      </c>
      <c r="U2058" s="78" t="str">
        <f t="shared" si="65"/>
        <v>{"name":"#238 Billet Festival",_x000D_
"symbol":"COR22F238",_x000D_
"description":"Billet Festival / Billet NFT Festival - 1 jour Calvi on the Rocks 2022",_x000D_
"seller_fee_basis_points":1000,_x000D_
"image":"https://bafybeih6f2oifjzrffvwnxki27fe5x5vtk5l2pamc2tdza3vkpeuk7j63y.ipfs.nftstorage.link?image_238.webp",_x000D_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58" s="78" t="str">
        <f>formatRow(Tokens!C$2:I$2,Tokens!C2058:I2058)</f>
        <v>"name":"#238 Billet Festival",_x000D_
"symbol":"COR22F238",_x000D_
"description":"Billet Festival / Billet NFT Festival - 1 jour Calvi on the Rocks 2022",_x000D_
"seller_fee_basis_points":1000,_x000D_
"image":"https://bafybeih6f2oifjzrffvwnxki27fe5x5vtk5l2pamc2tdza3vkpeuk7j63y.ipfs.nftstorage.link?image_238.webp",_x000D_
"Issuer":"NfluenT for Calvi On The rocks",_x000D_
"external_url":""</v>
      </c>
      <c r="W2058" s="78" t="str">
        <f>formatRow(Tokens!J$2:AV$2,Tokens!J2058:AV2058,2,"attributes")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58" s="78" t="str">
        <f>formatRow(Tokens!AX$2:BC$2,Tokens!AX2058:BC2058,2,"creators")</f>
        <v>"creators":[{"address":"ncreator",_x000D_
"share":10},{"address":"cotrcrea",_x000D_
"share":90},{"address":"nminer",_x000D_
"share":0}]</v>
      </c>
      <c r="Y2058" s="78" t="str">
        <f>formatRow(Tokens!BD$2:BI$2,Tokens!BD2058:BI2058,2,"files")</f>
        <v>"files":[]</v>
      </c>
      <c r="Z2058" s="78"/>
      <c r="AA2058" s="78"/>
      <c r="AB2058" s="78"/>
      <c r="AC2058" s="78" t="str">
        <f>formatRow(Tokens!BJ$2:BK$2,Tokens!BJ2058:BK2058,0,"collection")</f>
        <v>"collection":{"name":"BILLET Festival",_x000D_
"family":"Calvi On The Rocks"}</v>
      </c>
      <c r="AD2058" s="1" t="str">
        <f>formatRow(Tokens!BN$2:BR$2,Tokens!BN2058:BR2058,0,"marketplace")</f>
        <v>"marketplace":{"initial_price":"73,5",_x000D_
"reservation_price":"",_x000D_
"duration":"",_x000D_
"max_mint":1,_x000D_
"sell_date":"25/06/2022"}</v>
      </c>
      <c r="AE2058" s="1"/>
    </row>
    <row r="2059" spans="4:31" ht="14.25" customHeight="1" x14ac:dyDescent="0.3">
      <c r="D2059" s="1">
        <f>Tokens!B2059</f>
        <v>239</v>
      </c>
      <c r="E2059" s="17" t="str">
        <f>IF(Tokens!C2059="","",Tokens!C2059)</f>
        <v>#239 Billet Festival</v>
      </c>
      <c r="F2059"/>
      <c r="G2059"/>
      <c r="H2059"/>
      <c r="I2059"/>
      <c r="J2059"/>
      <c r="M2059"/>
      <c r="N2059"/>
      <c r="O2059" s="15" t="str">
        <f t="shared" si="64"/>
        <v>_</v>
      </c>
      <c r="P2059" s="18" t="str">
        <f>IF(F2059="stop","",IF(F2059&lt;&gt;"",HYPERLINK(Settings!$B$5 &amp; "/manage/?network=" &amp; LOWER(B$8) &amp; "&amp;search=token&amp;account=" &amp; ToMint!$B$5 &amp; "&amp;view=" &amp; ToMint!J2059,"TokenSol"),""))</f>
        <v/>
      </c>
      <c r="Q2059" s="2"/>
      <c r="R2059" s="2"/>
      <c r="S2059" s="11"/>
      <c r="T2059" s="78" t="str">
        <f>"owner=" &amp; Tokens!BS2059 &amp; "&amp;filename_for_metadata=" &amp; Tokens!BT2059 &amp; "&amp;offchaindata_platform=" &amp; $B$17 &amp; "&amp;keyfile=" &amp; $B$5 &amp;  "&amp;repository=" &amp; $B$18</f>
        <v>owner=BbDq7xeUzpj8bXfd9N7dh1tw43Ss7xbYpyjoNuwDSrzq&amp;filename_for_metadata=BILLETFestival_COR22F239&amp;offchaindata_platform=Github&amp;keyfile=Paul&amp;repository=CalviOnTheRocks2022</v>
      </c>
      <c r="U2059" s="78" t="str">
        <f t="shared" si="65"/>
        <v>{"name":"#239 Billet Festival",_x000D_
"symbol":"COR22F239",_x000D_
"description":"Billet Festival / Billet NFT Festival - 1 jour Calvi on the Rocks 2022",_x000D_
"seller_fee_basis_points":1000,_x000D_
"image":"https://bafybeidsvgdq7sczcsdupaneswbws574elwfishtk7sllzaqawdkgwyezi.ipfs.nftstorage.link?image_239.webp",_x000D_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59" s="78" t="str">
        <f>formatRow(Tokens!C$2:I$2,Tokens!C2059:I2059)</f>
        <v>"name":"#239 Billet Festival",_x000D_
"symbol":"COR22F239",_x000D_
"description":"Billet Festival / Billet NFT Festival - 1 jour Calvi on the Rocks 2022",_x000D_
"seller_fee_basis_points":1000,_x000D_
"image":"https://bafybeidsvgdq7sczcsdupaneswbws574elwfishtk7sllzaqawdkgwyezi.ipfs.nftstorage.link?image_239.webp",_x000D_
"Issuer":"NfluenT for Calvi On The rocks",_x000D_
"external_url":""</v>
      </c>
      <c r="W2059" s="78" t="str">
        <f>formatRow(Tokens!J$2:AV$2,Tokens!J2059:AV2059,2,"attributes")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59" s="78" t="str">
        <f>formatRow(Tokens!AX$2:BC$2,Tokens!AX2059:BC2059,2,"creators")</f>
        <v>"creators":[{"address":"ncreator",_x000D_
"share":10},{"address":"cotrcrea",_x000D_
"share":90},{"address":"nminer",_x000D_
"share":0}]</v>
      </c>
      <c r="Y2059" s="78" t="str">
        <f>formatRow(Tokens!BD$2:BI$2,Tokens!BD2059:BI2059,2,"files")</f>
        <v>"files":[]</v>
      </c>
      <c r="Z2059" s="78"/>
      <c r="AA2059" s="78"/>
      <c r="AB2059" s="78"/>
      <c r="AC2059" s="78" t="str">
        <f>formatRow(Tokens!BJ$2:BK$2,Tokens!BJ2059:BK2059,0,"collection")</f>
        <v>"collection":{"name":"BILLET Festival",_x000D_
"family":"Calvi On The Rocks"}</v>
      </c>
      <c r="AD2059" s="1" t="str">
        <f>formatRow(Tokens!BN$2:BR$2,Tokens!BN2059:BR2059,0,"marketplace")</f>
        <v>"marketplace":{"initial_price":"73,5",_x000D_
"reservation_price":"",_x000D_
"duration":"",_x000D_
"max_mint":1,_x000D_
"sell_date":"25/06/2022"}</v>
      </c>
      <c r="AE2059" s="1"/>
    </row>
    <row r="2060" spans="4:31" ht="14.25" customHeight="1" x14ac:dyDescent="0.3">
      <c r="D2060" s="1">
        <f>Tokens!B2060</f>
        <v>240</v>
      </c>
      <c r="E2060" s="17" t="str">
        <f>IF(Tokens!C2060="","",Tokens!C2060)</f>
        <v>#240 Billet Festival</v>
      </c>
      <c r="F2060"/>
      <c r="G2060"/>
      <c r="H2060"/>
      <c r="I2060"/>
      <c r="J2060"/>
      <c r="M2060"/>
      <c r="N2060"/>
      <c r="O2060" s="15" t="str">
        <f t="shared" si="64"/>
        <v>_</v>
      </c>
      <c r="P2060" s="18" t="str">
        <f>IF(F2060="stop","",IF(F2060&lt;&gt;"",HYPERLINK(Settings!$B$5 &amp; "/manage/?network=" &amp; LOWER(B$8) &amp; "&amp;search=token&amp;account=" &amp; ToMint!$B$5 &amp; "&amp;view=" &amp; ToMint!J2060,"TokenSol"),""))</f>
        <v/>
      </c>
      <c r="Q2060" s="2"/>
      <c r="R2060" s="2"/>
      <c r="S2060" s="11"/>
      <c r="T2060" s="78" t="str">
        <f>"owner=" &amp; Tokens!BS2060 &amp; "&amp;filename_for_metadata=" &amp; Tokens!BT2060 &amp; "&amp;offchaindata_platform=" &amp; $B$17 &amp; "&amp;keyfile=" &amp; $B$5 &amp;  "&amp;repository=" &amp; $B$18</f>
        <v>owner=BbDq7xeUzpj8bXfd9N7dh1tw43Ss7xbYpyjoNuwDSrzq&amp;filename_for_metadata=BILLETFestival_COR22F240&amp;offchaindata_platform=Github&amp;keyfile=Paul&amp;repository=CalviOnTheRocks2022</v>
      </c>
      <c r="U2060" s="78" t="str">
        <f t="shared" si="65"/>
        <v>{"name":"#240 Billet Festival",_x000D_
"symbol":"COR22F240",_x000D_
"description":"Billet Festival / Billet NFT Festival - 1 jour Calvi on the Rocks 2022",_x000D_
"seller_fee_basis_points":1000,_x000D_
"image":"https://bafybeiaixczxfywtq33lpzivvtq2lncxjkdocqfmndgle76srqi5nuusm4.ipfs.nftstorage.link?image_240.webp",_x000D_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60" s="78" t="str">
        <f>formatRow(Tokens!C$2:I$2,Tokens!C2060:I2060)</f>
        <v>"name":"#240 Billet Festival",_x000D_
"symbol":"COR22F240",_x000D_
"description":"Billet Festival / Billet NFT Festival - 1 jour Calvi on the Rocks 2022",_x000D_
"seller_fee_basis_points":1000,_x000D_
"image":"https://bafybeiaixczxfywtq33lpzivvtq2lncxjkdocqfmndgle76srqi5nuusm4.ipfs.nftstorage.link?image_240.webp",_x000D_
"Issuer":"NfluenT for Calvi On The rocks",_x000D_
"external_url":""</v>
      </c>
      <c r="W2060" s="78" t="str">
        <f>formatRow(Tokens!J$2:AV$2,Tokens!J2060:AV2060,2,"attributes")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60" s="78" t="str">
        <f>formatRow(Tokens!AX$2:BC$2,Tokens!AX2060:BC2060,2,"creators")</f>
        <v>"creators":[{"address":"ncreator",_x000D_
"share":10},{"address":"cotrcrea",_x000D_
"share":90},{"address":"nminer",_x000D_
"share":0}]</v>
      </c>
      <c r="Y2060" s="78" t="str">
        <f>formatRow(Tokens!BD$2:BI$2,Tokens!BD2060:BI2060,2,"files")</f>
        <v>"files":[]</v>
      </c>
      <c r="Z2060" s="78"/>
      <c r="AA2060" s="78"/>
      <c r="AB2060" s="78"/>
      <c r="AC2060" s="78" t="str">
        <f>formatRow(Tokens!BJ$2:BK$2,Tokens!BJ2060:BK2060,0,"collection")</f>
        <v>"collection":{"name":"BILLET Festival",_x000D_
"family":"Calvi On The Rocks"}</v>
      </c>
      <c r="AD2060" s="1" t="str">
        <f>formatRow(Tokens!BN$2:BR$2,Tokens!BN2060:BR2060,0,"marketplace")</f>
        <v>"marketplace":{"initial_price":"73,5",_x000D_
"reservation_price":"",_x000D_
"duration":"",_x000D_
"max_mint":1,_x000D_
"sell_date":"25/06/2022"}</v>
      </c>
      <c r="AE2060" s="1"/>
    </row>
    <row r="2061" spans="4:31" ht="14.25" customHeight="1" x14ac:dyDescent="0.3">
      <c r="D2061" s="1">
        <f>Tokens!B2061</f>
        <v>241</v>
      </c>
      <c r="E2061" s="17" t="str">
        <f>IF(Tokens!C2061="","",Tokens!C2061)</f>
        <v>#241 Billet Festival</v>
      </c>
      <c r="F2061"/>
      <c r="G2061"/>
      <c r="H2061"/>
      <c r="I2061"/>
      <c r="J2061"/>
      <c r="M2061"/>
      <c r="N2061"/>
      <c r="O2061" s="15" t="str">
        <f t="shared" si="64"/>
        <v>_</v>
      </c>
      <c r="P2061" s="18" t="str">
        <f>IF(F2061="stop","",IF(F2061&lt;&gt;"",HYPERLINK(Settings!$B$5 &amp; "/manage/?network=" &amp; LOWER(B$8) &amp; "&amp;search=token&amp;account=" &amp; ToMint!$B$5 &amp; "&amp;view=" &amp; ToMint!J2061,"TokenSol"),""))</f>
        <v/>
      </c>
      <c r="Q2061" s="2"/>
      <c r="R2061" s="2"/>
      <c r="S2061" s="11"/>
      <c r="T2061" s="78" t="str">
        <f>"owner=" &amp; Tokens!BS2061 &amp; "&amp;filename_for_metadata=" &amp; Tokens!BT2061 &amp; "&amp;offchaindata_platform=" &amp; $B$17 &amp; "&amp;keyfile=" &amp; $B$5 &amp;  "&amp;repository=" &amp; $B$18</f>
        <v>owner=BbDq7xeUzpj8bXfd9N7dh1tw43Ss7xbYpyjoNuwDSrzq&amp;filename_for_metadata=BILLETFestival_COR22F241&amp;offchaindata_platform=Github&amp;keyfile=Paul&amp;repository=CalviOnTheRocks2022</v>
      </c>
      <c r="U2061" s="78" t="str">
        <f t="shared" si="65"/>
        <v>{"name":"#241 Billet Festival",_x000D_
"symbol":"COR22F241",_x000D_
"description":"Billet Festival / Billet NFT Festival - 1 jour Calvi on the Rocks 2022",_x000D_
"seller_fee_basis_points":1000,_x000D_
"image":"https://bafybeifoxpdrjyxblegrhlgo7pxcvlektpwrozsktihic2utz25jcqhbeu.ipfs.nftstorage.link?image_241.webp",_x000D_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61" s="78" t="str">
        <f>formatRow(Tokens!C$2:I$2,Tokens!C2061:I2061)</f>
        <v>"name":"#241 Billet Festival",_x000D_
"symbol":"COR22F241",_x000D_
"description":"Billet Festival / Billet NFT Festival - 1 jour Calvi on the Rocks 2022",_x000D_
"seller_fee_basis_points":1000,_x000D_
"image":"https://bafybeifoxpdrjyxblegrhlgo7pxcvlektpwrozsktihic2utz25jcqhbeu.ipfs.nftstorage.link?image_241.webp",_x000D_
"Issuer":"NfluenT for Calvi On The rocks",_x000D_
"external_url":""</v>
      </c>
      <c r="W2061" s="78" t="str">
        <f>formatRow(Tokens!J$2:AV$2,Tokens!J2061:AV2061,2,"attributes")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61" s="78" t="str">
        <f>formatRow(Tokens!AX$2:BC$2,Tokens!AX2061:BC2061,2,"creators")</f>
        <v>"creators":[{"address":"ncreator",_x000D_
"share":10},{"address":"cotrcrea",_x000D_
"share":90},{"address":"nminer",_x000D_
"share":0}]</v>
      </c>
      <c r="Y2061" s="78" t="str">
        <f>formatRow(Tokens!BD$2:BI$2,Tokens!BD2061:BI2061,2,"files")</f>
        <v>"files":[]</v>
      </c>
      <c r="Z2061" s="78"/>
      <c r="AA2061" s="78"/>
      <c r="AB2061" s="78"/>
      <c r="AC2061" s="78" t="str">
        <f>formatRow(Tokens!BJ$2:BK$2,Tokens!BJ2061:BK2061,0,"collection")</f>
        <v>"collection":{"name":"BILLET Festival",_x000D_
"family":"Calvi On The Rocks"}</v>
      </c>
      <c r="AD2061" s="1" t="str">
        <f>formatRow(Tokens!BN$2:BR$2,Tokens!BN2061:BR2061,0,"marketplace")</f>
        <v>"marketplace":{"initial_price":"73,5",_x000D_
"reservation_price":"",_x000D_
"duration":"",_x000D_
"max_mint":1,_x000D_
"sell_date":"25/06/2022"}</v>
      </c>
      <c r="AE2061" s="1"/>
    </row>
    <row r="2062" spans="4:31" ht="14.25" customHeight="1" x14ac:dyDescent="0.3">
      <c r="D2062" s="1">
        <f>Tokens!B2062</f>
        <v>242</v>
      </c>
      <c r="E2062" s="17" t="str">
        <f>IF(Tokens!C2062="","",Tokens!C2062)</f>
        <v>#242 Billet Festival</v>
      </c>
      <c r="F2062"/>
      <c r="G2062"/>
      <c r="H2062"/>
      <c r="I2062"/>
      <c r="J2062"/>
      <c r="M2062"/>
      <c r="N2062"/>
      <c r="O2062" s="15" t="str">
        <f t="shared" si="64"/>
        <v>_</v>
      </c>
      <c r="P2062" s="18" t="str">
        <f>IF(F2062="stop","",IF(F2062&lt;&gt;"",HYPERLINK(Settings!$B$5 &amp; "/manage/?network=" &amp; LOWER(B$8) &amp; "&amp;search=token&amp;account=" &amp; ToMint!$B$5 &amp; "&amp;view=" &amp; ToMint!J2062,"TokenSol"),""))</f>
        <v/>
      </c>
      <c r="Q2062" s="2"/>
      <c r="R2062" s="2"/>
      <c r="S2062" s="11"/>
      <c r="T2062" s="78" t="str">
        <f>"owner=" &amp; Tokens!BS2062 &amp; "&amp;filename_for_metadata=" &amp; Tokens!BT2062 &amp; "&amp;offchaindata_platform=" &amp; $B$17 &amp; "&amp;keyfile=" &amp; $B$5 &amp;  "&amp;repository=" &amp; $B$18</f>
        <v>owner=BbDq7xeUzpj8bXfd9N7dh1tw43Ss7xbYpyjoNuwDSrzq&amp;filename_for_metadata=BILLETFestival_COR22F242&amp;offchaindata_platform=Github&amp;keyfile=Paul&amp;repository=CalviOnTheRocks2022</v>
      </c>
      <c r="U2062" s="78" t="str">
        <f t="shared" si="65"/>
        <v>{"name":"#242 Billet Festival",_x000D_
"symbol":"COR22F242",_x000D_
"description":"Billet Festival / Billet NFT Festival - 1 jour Calvi on the Rocks 2022",_x000D_
"seller_fee_basis_points":1000,_x000D_
"image":"https://bafybeicmin325l6mmq3gnppvvxil3gp6rai43rx2yowb7cebrdshu6tfh4.ipfs.nftstorage.link?image_242.webp",_x000D_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62" s="78" t="str">
        <f>formatRow(Tokens!C$2:I$2,Tokens!C2062:I2062)</f>
        <v>"name":"#242 Billet Festival",_x000D_
"symbol":"COR22F242",_x000D_
"description":"Billet Festival / Billet NFT Festival - 1 jour Calvi on the Rocks 2022",_x000D_
"seller_fee_basis_points":1000,_x000D_
"image":"https://bafybeicmin325l6mmq3gnppvvxil3gp6rai43rx2yowb7cebrdshu6tfh4.ipfs.nftstorage.link?image_242.webp",_x000D_
"Issuer":"NfluenT for Calvi On The rocks",_x000D_
"external_url":""</v>
      </c>
      <c r="W2062" s="78" t="str">
        <f>formatRow(Tokens!J$2:AV$2,Tokens!J2062:AV2062,2,"attributes")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62" s="78" t="str">
        <f>formatRow(Tokens!AX$2:BC$2,Tokens!AX2062:BC2062,2,"creators")</f>
        <v>"creators":[{"address":"ncreator",_x000D_
"share":10},{"address":"cotrcrea",_x000D_
"share":90},{"address":"nminer",_x000D_
"share":0}]</v>
      </c>
      <c r="Y2062" s="78" t="str">
        <f>formatRow(Tokens!BD$2:BI$2,Tokens!BD2062:BI2062,2,"files")</f>
        <v>"files":[]</v>
      </c>
      <c r="Z2062" s="78"/>
      <c r="AA2062" s="78"/>
      <c r="AB2062" s="78"/>
      <c r="AC2062" s="78" t="str">
        <f>formatRow(Tokens!BJ$2:BK$2,Tokens!BJ2062:BK2062,0,"collection")</f>
        <v>"collection":{"name":"BILLET Festival",_x000D_
"family":"Calvi On The Rocks"}</v>
      </c>
      <c r="AD2062" s="1" t="str">
        <f>formatRow(Tokens!BN$2:BR$2,Tokens!BN2062:BR2062,0,"marketplace")</f>
        <v>"marketplace":{"initial_price":"73,5",_x000D_
"reservation_price":"",_x000D_
"duration":"",_x000D_
"max_mint":1,_x000D_
"sell_date":"25/06/2022"}</v>
      </c>
      <c r="AE2062" s="1"/>
    </row>
    <row r="2063" spans="4:31" ht="14.25" customHeight="1" x14ac:dyDescent="0.3">
      <c r="D2063" s="1">
        <f>Tokens!B2063</f>
        <v>243</v>
      </c>
      <c r="E2063" s="17" t="str">
        <f>IF(Tokens!C2063="","",Tokens!C2063)</f>
        <v>#243 Billet Festival</v>
      </c>
      <c r="F2063"/>
      <c r="G2063"/>
      <c r="H2063"/>
      <c r="I2063"/>
      <c r="J2063"/>
      <c r="M2063"/>
      <c r="N2063"/>
      <c r="O2063" s="15" t="str">
        <f t="shared" si="64"/>
        <v>_</v>
      </c>
      <c r="P2063" s="18" t="str">
        <f>IF(F2063="stop","",IF(F2063&lt;&gt;"",HYPERLINK(Settings!$B$5 &amp; "/manage/?network=" &amp; LOWER(B$8) &amp; "&amp;search=token&amp;account=" &amp; ToMint!$B$5 &amp; "&amp;view=" &amp; ToMint!J2063,"TokenSol"),""))</f>
        <v/>
      </c>
      <c r="Q2063" s="2"/>
      <c r="R2063" s="2"/>
      <c r="S2063" s="11"/>
      <c r="T2063" s="78" t="str">
        <f>"owner=" &amp; Tokens!BS2063 &amp; "&amp;filename_for_metadata=" &amp; Tokens!BT2063 &amp; "&amp;offchaindata_platform=" &amp; $B$17 &amp; "&amp;keyfile=" &amp; $B$5 &amp;  "&amp;repository=" &amp; $B$18</f>
        <v>owner=BbDq7xeUzpj8bXfd9N7dh1tw43Ss7xbYpyjoNuwDSrzq&amp;filename_for_metadata=BILLETFestival_COR22F243&amp;offchaindata_platform=Github&amp;keyfile=Paul&amp;repository=CalviOnTheRocks2022</v>
      </c>
      <c r="U2063" s="78" t="str">
        <f t="shared" si="65"/>
        <v>{"name":"#243 Billet Festival",_x000D_
"symbol":"COR22F243",_x000D_
"description":"Billet Festival / Billet NFT Festival - 1 jour Calvi on the Rocks 2022",_x000D_
"seller_fee_basis_points":1000,_x000D_
"image":"https://bafybeicsoakvtubs4ovi6yrjjlfcxc2cw4o5e6hfg2htom2fks5thpgqoa.ipfs.nftstorage.link?image_243.webp",_x000D_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63" s="78" t="str">
        <f>formatRow(Tokens!C$2:I$2,Tokens!C2063:I2063)</f>
        <v>"name":"#243 Billet Festival",_x000D_
"symbol":"COR22F243",_x000D_
"description":"Billet Festival / Billet NFT Festival - 1 jour Calvi on the Rocks 2022",_x000D_
"seller_fee_basis_points":1000,_x000D_
"image":"https://bafybeicsoakvtubs4ovi6yrjjlfcxc2cw4o5e6hfg2htom2fks5thpgqoa.ipfs.nftstorage.link?image_243.webp",_x000D_
"Issuer":"NfluenT for Calvi On The rocks",_x000D_
"external_url":""</v>
      </c>
      <c r="W2063" s="78" t="str">
        <f>formatRow(Tokens!J$2:AV$2,Tokens!J2063:AV2063,2,"attributes")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63" s="78" t="str">
        <f>formatRow(Tokens!AX$2:BC$2,Tokens!AX2063:BC2063,2,"creators")</f>
        <v>"creators":[{"address":"ncreator",_x000D_
"share":10},{"address":"cotrcrea",_x000D_
"share":90},{"address":"nminer",_x000D_
"share":0}]</v>
      </c>
      <c r="Y2063" s="78" t="str">
        <f>formatRow(Tokens!BD$2:BI$2,Tokens!BD2063:BI2063,2,"files")</f>
        <v>"files":[]</v>
      </c>
      <c r="Z2063" s="78"/>
      <c r="AA2063" s="78"/>
      <c r="AB2063" s="78"/>
      <c r="AC2063" s="78" t="str">
        <f>formatRow(Tokens!BJ$2:BK$2,Tokens!BJ2063:BK2063,0,"collection")</f>
        <v>"collection":{"name":"BILLET Festival",_x000D_
"family":"Calvi On The Rocks"}</v>
      </c>
      <c r="AD2063" s="1" t="str">
        <f>formatRow(Tokens!BN$2:BR$2,Tokens!BN2063:BR2063,0,"marketplace")</f>
        <v>"marketplace":{"initial_price":"73,5",_x000D_
"reservation_price":"",_x000D_
"duration":"",_x000D_
"max_mint":1,_x000D_
"sell_date":"25/06/2022"}</v>
      </c>
      <c r="AE2063" s="1"/>
    </row>
    <row r="2064" spans="4:31" ht="14.25" customHeight="1" x14ac:dyDescent="0.3">
      <c r="D2064" s="1">
        <f>Tokens!B2064</f>
        <v>244</v>
      </c>
      <c r="E2064" s="17" t="str">
        <f>IF(Tokens!C2064="","",Tokens!C2064)</f>
        <v>#244 Billet Festival</v>
      </c>
      <c r="F2064"/>
      <c r="G2064"/>
      <c r="H2064"/>
      <c r="I2064"/>
      <c r="J2064"/>
      <c r="M2064"/>
      <c r="N2064"/>
      <c r="O2064" s="15" t="str">
        <f t="shared" si="64"/>
        <v>_</v>
      </c>
      <c r="P2064" s="18" t="str">
        <f>IF(F2064="stop","",IF(F2064&lt;&gt;"",HYPERLINK(Settings!$B$5 &amp; "/manage/?network=" &amp; LOWER(B$8) &amp; "&amp;search=token&amp;account=" &amp; ToMint!$B$5 &amp; "&amp;view=" &amp; ToMint!J2064,"TokenSol"),""))</f>
        <v/>
      </c>
      <c r="Q2064" s="2"/>
      <c r="R2064" s="2"/>
      <c r="S2064" s="11"/>
      <c r="T2064" s="78" t="str">
        <f>"owner=" &amp; Tokens!BS2064 &amp; "&amp;filename_for_metadata=" &amp; Tokens!BT2064 &amp; "&amp;offchaindata_platform=" &amp; $B$17 &amp; "&amp;keyfile=" &amp; $B$5 &amp;  "&amp;repository=" &amp; $B$18</f>
        <v>owner=BbDq7xeUzpj8bXfd9N7dh1tw43Ss7xbYpyjoNuwDSrzq&amp;filename_for_metadata=BILLETFestival_COR22F244&amp;offchaindata_platform=Github&amp;keyfile=Paul&amp;repository=CalviOnTheRocks2022</v>
      </c>
      <c r="U2064" s="78" t="str">
        <f t="shared" si="65"/>
        <v>{"name":"#244 Billet Festival",_x000D_
"symbol":"COR22F244",_x000D_
"description":"Billet Festival / Billet NFT Festival - 1 jour Calvi on the Rocks 2022",_x000D_
"seller_fee_basis_points":1000,_x000D_
"image":"https://bafybeichsinasivxo2azg6kvxllgyfrise7fbrq76fogblnixxkbmact3e.ipfs.nftstorage.link?image_244.webp",_x000D_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64" s="78" t="str">
        <f>formatRow(Tokens!C$2:I$2,Tokens!C2064:I2064)</f>
        <v>"name":"#244 Billet Festival",_x000D_
"symbol":"COR22F244",_x000D_
"description":"Billet Festival / Billet NFT Festival - 1 jour Calvi on the Rocks 2022",_x000D_
"seller_fee_basis_points":1000,_x000D_
"image":"https://bafybeichsinasivxo2azg6kvxllgyfrise7fbrq76fogblnixxkbmact3e.ipfs.nftstorage.link?image_244.webp",_x000D_
"Issuer":"NfluenT for Calvi On The rocks",_x000D_
"external_url":""</v>
      </c>
      <c r="W2064" s="78" t="str">
        <f>formatRow(Tokens!J$2:AV$2,Tokens!J2064:AV2064,2,"attributes")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64" s="78" t="str">
        <f>formatRow(Tokens!AX$2:BC$2,Tokens!AX2064:BC2064,2,"creators")</f>
        <v>"creators":[{"address":"ncreator",_x000D_
"share":10},{"address":"cotrcrea",_x000D_
"share":90},{"address":"nminer",_x000D_
"share":0}]</v>
      </c>
      <c r="Y2064" s="78" t="str">
        <f>formatRow(Tokens!BD$2:BI$2,Tokens!BD2064:BI2064,2,"files")</f>
        <v>"files":[]</v>
      </c>
      <c r="Z2064" s="78"/>
      <c r="AA2064" s="78"/>
      <c r="AB2064" s="78"/>
      <c r="AC2064" s="78" t="str">
        <f>formatRow(Tokens!BJ$2:BK$2,Tokens!BJ2064:BK2064,0,"collection")</f>
        <v>"collection":{"name":"BILLET Festival",_x000D_
"family":"Calvi On The Rocks"}</v>
      </c>
      <c r="AD2064" s="1" t="str">
        <f>formatRow(Tokens!BN$2:BR$2,Tokens!BN2064:BR2064,0,"marketplace")</f>
        <v>"marketplace":{"initial_price":"73,5",_x000D_
"reservation_price":"",_x000D_
"duration":"",_x000D_
"max_mint":1,_x000D_
"sell_date":"25/06/2022"}</v>
      </c>
      <c r="AE2064" s="1"/>
    </row>
    <row r="2065" spans="4:31" ht="14.25" customHeight="1" x14ac:dyDescent="0.3">
      <c r="D2065" s="1">
        <f>Tokens!B2065</f>
        <v>245</v>
      </c>
      <c r="E2065" s="17" t="str">
        <f>IF(Tokens!C2065="","",Tokens!C2065)</f>
        <v>#245 Billet Festival</v>
      </c>
      <c r="F2065"/>
      <c r="G2065"/>
      <c r="H2065"/>
      <c r="I2065"/>
      <c r="J2065"/>
      <c r="M2065"/>
      <c r="N2065"/>
      <c r="O2065" s="15" t="str">
        <f t="shared" si="64"/>
        <v>_</v>
      </c>
      <c r="P2065" s="18" t="str">
        <f>IF(F2065="stop","",IF(F2065&lt;&gt;"",HYPERLINK(Settings!$B$5 &amp; "/manage/?network=" &amp; LOWER(B$8) &amp; "&amp;search=token&amp;account=" &amp; ToMint!$B$5 &amp; "&amp;view=" &amp; ToMint!J2065,"TokenSol"),""))</f>
        <v/>
      </c>
      <c r="Q2065" s="2"/>
      <c r="R2065" s="2"/>
      <c r="S2065" s="11"/>
      <c r="T2065" s="78" t="str">
        <f>"owner=" &amp; Tokens!BS2065 &amp; "&amp;filename_for_metadata=" &amp; Tokens!BT2065 &amp; "&amp;offchaindata_platform=" &amp; $B$17 &amp; "&amp;keyfile=" &amp; $B$5 &amp;  "&amp;repository=" &amp; $B$18</f>
        <v>owner=BbDq7xeUzpj8bXfd9N7dh1tw43Ss7xbYpyjoNuwDSrzq&amp;filename_for_metadata=BILLETFestival_COR22F245&amp;offchaindata_platform=Github&amp;keyfile=Paul&amp;repository=CalviOnTheRocks2022</v>
      </c>
      <c r="U2065" s="78" t="str">
        <f t="shared" si="65"/>
        <v>{"name":"#245 Billet Festival",_x000D_
"symbol":"COR22F245",_x000D_
"description":"Billet Festival / Billet NFT Festival - 1 jour Calvi on the Rocks 2022",_x000D_
"seller_fee_basis_points":1000,_x000D_
"image":"https://bafybeia3pwg6zrdsanzgunwovm2rmmaokduzuan7jy3aef375tbrkhwwpa.ipfs.nftstorage.link?image_245.webp",_x000D_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65" s="78" t="str">
        <f>formatRow(Tokens!C$2:I$2,Tokens!C2065:I2065)</f>
        <v>"name":"#245 Billet Festival",_x000D_
"symbol":"COR22F245",_x000D_
"description":"Billet Festival / Billet NFT Festival - 1 jour Calvi on the Rocks 2022",_x000D_
"seller_fee_basis_points":1000,_x000D_
"image":"https://bafybeia3pwg6zrdsanzgunwovm2rmmaokduzuan7jy3aef375tbrkhwwpa.ipfs.nftstorage.link?image_245.webp",_x000D_
"Issuer":"NfluenT for Calvi On The rocks",_x000D_
"external_url":""</v>
      </c>
      <c r="W2065" s="78" t="str">
        <f>formatRow(Tokens!J$2:AV$2,Tokens!J2065:AV2065,2,"attributes")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65" s="78" t="str">
        <f>formatRow(Tokens!AX$2:BC$2,Tokens!AX2065:BC2065,2,"creators")</f>
        <v>"creators":[{"address":"ncreator",_x000D_
"share":10},{"address":"cotrcrea",_x000D_
"share":90},{"address":"nminer",_x000D_
"share":0}]</v>
      </c>
      <c r="Y2065" s="78" t="str">
        <f>formatRow(Tokens!BD$2:BI$2,Tokens!BD2065:BI2065,2,"files")</f>
        <v>"files":[]</v>
      </c>
      <c r="Z2065" s="78"/>
      <c r="AA2065" s="78"/>
      <c r="AB2065" s="78"/>
      <c r="AC2065" s="78" t="str">
        <f>formatRow(Tokens!BJ$2:BK$2,Tokens!BJ2065:BK2065,0,"collection")</f>
        <v>"collection":{"name":"BILLET Festival",_x000D_
"family":"Calvi On The Rocks"}</v>
      </c>
      <c r="AD2065" s="1" t="str">
        <f>formatRow(Tokens!BN$2:BR$2,Tokens!BN2065:BR2065,0,"marketplace")</f>
        <v>"marketplace":{"initial_price":"73,5",_x000D_
"reservation_price":"",_x000D_
"duration":"",_x000D_
"max_mint":1,_x000D_
"sell_date":"25/06/2022"}</v>
      </c>
      <c r="AE2065" s="1"/>
    </row>
    <row r="2066" spans="4:31" ht="14.25" customHeight="1" x14ac:dyDescent="0.3">
      <c r="D2066" s="1">
        <f>Tokens!B2066</f>
        <v>246</v>
      </c>
      <c r="E2066" s="17" t="str">
        <f>IF(Tokens!C2066="","",Tokens!C2066)</f>
        <v>#246 Billet Festival</v>
      </c>
      <c r="F2066"/>
      <c r="G2066"/>
      <c r="H2066"/>
      <c r="I2066"/>
      <c r="J2066"/>
      <c r="M2066"/>
      <c r="N2066"/>
      <c r="O2066" s="15" t="str">
        <f t="shared" si="64"/>
        <v>_</v>
      </c>
      <c r="P2066" s="18" t="str">
        <f>IF(F2066="stop","",IF(F2066&lt;&gt;"",HYPERLINK(Settings!$B$5 &amp; "/manage/?network=" &amp; LOWER(B$8) &amp; "&amp;search=token&amp;account=" &amp; ToMint!$B$5 &amp; "&amp;view=" &amp; ToMint!J2066,"TokenSol"),""))</f>
        <v/>
      </c>
      <c r="Q2066" s="2"/>
      <c r="R2066" s="2"/>
      <c r="S2066" s="11"/>
      <c r="T2066" s="78" t="str">
        <f>"owner=" &amp; Tokens!BS2066 &amp; "&amp;filename_for_metadata=" &amp; Tokens!BT2066 &amp; "&amp;offchaindata_platform=" &amp; $B$17 &amp; "&amp;keyfile=" &amp; $B$5 &amp;  "&amp;repository=" &amp; $B$18</f>
        <v>owner=BbDq7xeUzpj8bXfd9N7dh1tw43Ss7xbYpyjoNuwDSrzq&amp;filename_for_metadata=BILLETFestival_COR22F246&amp;offchaindata_platform=Github&amp;keyfile=Paul&amp;repository=CalviOnTheRocks2022</v>
      </c>
      <c r="U2066" s="78" t="str">
        <f t="shared" si="65"/>
        <v>{"name":"#246 Billet Festival",_x000D_
"symbol":"COR22F246",_x000D_
"description":"Billet Festival / Billet NFT Festival - 1 jour Calvi on the Rocks 2022",_x000D_
"seller_fee_basis_points":1000,_x000D_
"image":"https://bafybeicdsrnqz7pdfoolipiij53hxevnbjkg3zsw43hoxi3jziq2opmdbq.ipfs.nftstorage.link?image_246.webp",_x000D_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66" s="78" t="str">
        <f>formatRow(Tokens!C$2:I$2,Tokens!C2066:I2066)</f>
        <v>"name":"#246 Billet Festival",_x000D_
"symbol":"COR22F246",_x000D_
"description":"Billet Festival / Billet NFT Festival - 1 jour Calvi on the Rocks 2022",_x000D_
"seller_fee_basis_points":1000,_x000D_
"image":"https://bafybeicdsrnqz7pdfoolipiij53hxevnbjkg3zsw43hoxi3jziq2opmdbq.ipfs.nftstorage.link?image_246.webp",_x000D_
"Issuer":"NfluenT for Calvi On The rocks",_x000D_
"external_url":""</v>
      </c>
      <c r="W2066" s="78" t="str">
        <f>formatRow(Tokens!J$2:AV$2,Tokens!J2066:AV2066,2,"attributes")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66" s="78" t="str">
        <f>formatRow(Tokens!AX$2:BC$2,Tokens!AX2066:BC2066,2,"creators")</f>
        <v>"creators":[{"address":"ncreator",_x000D_
"share":10},{"address":"cotrcrea",_x000D_
"share":90},{"address":"nminer",_x000D_
"share":0}]</v>
      </c>
      <c r="Y2066" s="78" t="str">
        <f>formatRow(Tokens!BD$2:BI$2,Tokens!BD2066:BI2066,2,"files")</f>
        <v>"files":[]</v>
      </c>
      <c r="Z2066" s="78"/>
      <c r="AA2066" s="78"/>
      <c r="AB2066" s="78"/>
      <c r="AC2066" s="78" t="str">
        <f>formatRow(Tokens!BJ$2:BK$2,Tokens!BJ2066:BK2066,0,"collection")</f>
        <v>"collection":{"name":"BILLET Festival",_x000D_
"family":"Calvi On The Rocks"}</v>
      </c>
      <c r="AD2066" s="1" t="str">
        <f>formatRow(Tokens!BN$2:BR$2,Tokens!BN2066:BR2066,0,"marketplace")</f>
        <v>"marketplace":{"initial_price":"73,5",_x000D_
"reservation_price":"",_x000D_
"duration":"",_x000D_
"max_mint":1,_x000D_
"sell_date":"25/06/2022"}</v>
      </c>
      <c r="AE2066" s="1"/>
    </row>
    <row r="2067" spans="4:31" ht="14.25" customHeight="1" x14ac:dyDescent="0.3">
      <c r="D2067" s="1">
        <f>Tokens!B2067</f>
        <v>247</v>
      </c>
      <c r="E2067" s="17" t="str">
        <f>IF(Tokens!C2067="","",Tokens!C2067)</f>
        <v>#247 Billet Festival</v>
      </c>
      <c r="F2067"/>
      <c r="G2067"/>
      <c r="H2067"/>
      <c r="I2067"/>
      <c r="J2067"/>
      <c r="M2067"/>
      <c r="N2067"/>
      <c r="O2067" s="15" t="str">
        <f t="shared" si="64"/>
        <v>_</v>
      </c>
      <c r="P2067" s="18" t="str">
        <f>IF(F2067="stop","",IF(F2067&lt;&gt;"",HYPERLINK(Settings!$B$5 &amp; "/manage/?network=" &amp; LOWER(B$8) &amp; "&amp;search=token&amp;account=" &amp; ToMint!$B$5 &amp; "&amp;view=" &amp; ToMint!J2067,"TokenSol"),""))</f>
        <v/>
      </c>
      <c r="Q2067" s="2"/>
      <c r="R2067" s="2"/>
      <c r="S2067" s="11"/>
      <c r="T2067" s="78" t="str">
        <f>"owner=" &amp; Tokens!BS2067 &amp; "&amp;filename_for_metadata=" &amp; Tokens!BT2067 &amp; "&amp;offchaindata_platform=" &amp; $B$17 &amp; "&amp;keyfile=" &amp; $B$5 &amp;  "&amp;repository=" &amp; $B$18</f>
        <v>owner=BbDq7xeUzpj8bXfd9N7dh1tw43Ss7xbYpyjoNuwDSrzq&amp;filename_for_metadata=BILLETFestival_COR22F247&amp;offchaindata_platform=Github&amp;keyfile=Paul&amp;repository=CalviOnTheRocks2022</v>
      </c>
      <c r="U2067" s="78" t="str">
        <f t="shared" si="65"/>
        <v>{"name":"#247 Billet Festival",_x000D_
"symbol":"COR22F247",_x000D_
"description":"Billet Festival / Billet NFT Festival - 1 jour Calvi on the Rocks 2022",_x000D_
"seller_fee_basis_points":1000,_x000D_
"image":"https://bafybeigcocbfnjjr6wb5ht4b4ufkznae6omu36ckagf4lpmtmxlpcuekim.ipfs.nftstorage.link?image_247.webp",_x000D_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67" s="78" t="str">
        <f>formatRow(Tokens!C$2:I$2,Tokens!C2067:I2067)</f>
        <v>"name":"#247 Billet Festival",_x000D_
"symbol":"COR22F247",_x000D_
"description":"Billet Festival / Billet NFT Festival - 1 jour Calvi on the Rocks 2022",_x000D_
"seller_fee_basis_points":1000,_x000D_
"image":"https://bafybeigcocbfnjjr6wb5ht4b4ufkznae6omu36ckagf4lpmtmxlpcuekim.ipfs.nftstorage.link?image_247.webp",_x000D_
"Issuer":"NfluenT for Calvi On The rocks",_x000D_
"external_url":""</v>
      </c>
      <c r="W2067" s="78" t="str">
        <f>formatRow(Tokens!J$2:AV$2,Tokens!J2067:AV2067,2,"attributes")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67" s="78" t="str">
        <f>formatRow(Tokens!AX$2:BC$2,Tokens!AX2067:BC2067,2,"creators")</f>
        <v>"creators":[{"address":"ncreator",_x000D_
"share":10},{"address":"cotrcrea",_x000D_
"share":90},{"address":"nminer",_x000D_
"share":0}]</v>
      </c>
      <c r="Y2067" s="78" t="str">
        <f>formatRow(Tokens!BD$2:BI$2,Tokens!BD2067:BI2067,2,"files")</f>
        <v>"files":[]</v>
      </c>
      <c r="Z2067" s="78"/>
      <c r="AA2067" s="78"/>
      <c r="AB2067" s="78"/>
      <c r="AC2067" s="78" t="str">
        <f>formatRow(Tokens!BJ$2:BK$2,Tokens!BJ2067:BK2067,0,"collection")</f>
        <v>"collection":{"name":"BILLET Festival",_x000D_
"family":"Calvi On The Rocks"}</v>
      </c>
      <c r="AD2067" s="1" t="str">
        <f>formatRow(Tokens!BN$2:BR$2,Tokens!BN2067:BR2067,0,"marketplace")</f>
        <v>"marketplace":{"initial_price":"73,5",_x000D_
"reservation_price":"",_x000D_
"duration":"",_x000D_
"max_mint":1,_x000D_
"sell_date":"25/06/2022"}</v>
      </c>
      <c r="AE2067" s="1"/>
    </row>
    <row r="2068" spans="4:31" ht="14.25" customHeight="1" x14ac:dyDescent="0.3">
      <c r="D2068" s="1">
        <f>Tokens!B2068</f>
        <v>248</v>
      </c>
      <c r="E2068" s="17" t="str">
        <f>IF(Tokens!C2068="","",Tokens!C2068)</f>
        <v>#248 Billet Festival</v>
      </c>
      <c r="F2068"/>
      <c r="G2068"/>
      <c r="H2068"/>
      <c r="I2068"/>
      <c r="J2068"/>
      <c r="M2068"/>
      <c r="N2068"/>
      <c r="O2068" s="15" t="str">
        <f t="shared" si="64"/>
        <v>_</v>
      </c>
      <c r="P2068" s="18" t="str">
        <f>IF(F2068="stop","",IF(F2068&lt;&gt;"",HYPERLINK(Settings!$B$5 &amp; "/manage/?network=" &amp; LOWER(B$8) &amp; "&amp;search=token&amp;account=" &amp; ToMint!$B$5 &amp; "&amp;view=" &amp; ToMint!J2068,"TokenSol"),""))</f>
        <v/>
      </c>
      <c r="Q2068" s="2"/>
      <c r="R2068" s="2"/>
      <c r="S2068" s="11"/>
      <c r="T2068" s="78" t="str">
        <f>"owner=" &amp; Tokens!BS2068 &amp; "&amp;filename_for_metadata=" &amp; Tokens!BT2068 &amp; "&amp;offchaindata_platform=" &amp; $B$17 &amp; "&amp;keyfile=" &amp; $B$5 &amp;  "&amp;repository=" &amp; $B$18</f>
        <v>owner=BbDq7xeUzpj8bXfd9N7dh1tw43Ss7xbYpyjoNuwDSrzq&amp;filename_for_metadata=BILLETFestival_COR22F248&amp;offchaindata_platform=Github&amp;keyfile=Paul&amp;repository=CalviOnTheRocks2022</v>
      </c>
      <c r="U2068" s="78" t="str">
        <f t="shared" si="65"/>
        <v>{"name":"#248 Billet Festival",_x000D_
"symbol":"COR22F248",_x000D_
"description":"Billet Festival / Billet NFT Festival - 1 jour Calvi on the Rocks 2022",_x000D_
"seller_fee_basis_points":1000,_x000D_
"image":"https://bafybeidhra6yc5qgjyu3xz7gblnydp5v4kwcipzuziieccezeynpywu32u.ipfs.nftstorage.link?image_248.webp",_x000D_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68" s="78" t="str">
        <f>formatRow(Tokens!C$2:I$2,Tokens!C2068:I2068)</f>
        <v>"name":"#248 Billet Festival",_x000D_
"symbol":"COR22F248",_x000D_
"description":"Billet Festival / Billet NFT Festival - 1 jour Calvi on the Rocks 2022",_x000D_
"seller_fee_basis_points":1000,_x000D_
"image":"https://bafybeidhra6yc5qgjyu3xz7gblnydp5v4kwcipzuziieccezeynpywu32u.ipfs.nftstorage.link?image_248.webp",_x000D_
"Issuer":"NfluenT for Calvi On The rocks",_x000D_
"external_url":""</v>
      </c>
      <c r="W2068" s="78" t="str">
        <f>formatRow(Tokens!J$2:AV$2,Tokens!J2068:AV2068,2,"attributes")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68" s="78" t="str">
        <f>formatRow(Tokens!AX$2:BC$2,Tokens!AX2068:BC2068,2,"creators")</f>
        <v>"creators":[{"address":"ncreator",_x000D_
"share":10},{"address":"cotrcrea",_x000D_
"share":90},{"address":"nminer",_x000D_
"share":0}]</v>
      </c>
      <c r="Y2068" s="78" t="str">
        <f>formatRow(Tokens!BD$2:BI$2,Tokens!BD2068:BI2068,2,"files")</f>
        <v>"files":[]</v>
      </c>
      <c r="Z2068" s="78"/>
      <c r="AA2068" s="78"/>
      <c r="AB2068" s="78"/>
      <c r="AC2068" s="78" t="str">
        <f>formatRow(Tokens!BJ$2:BK$2,Tokens!BJ2068:BK2068,0,"collection")</f>
        <v>"collection":{"name":"BILLET Festival",_x000D_
"family":"Calvi On The Rocks"}</v>
      </c>
      <c r="AD2068" s="1" t="str">
        <f>formatRow(Tokens!BN$2:BR$2,Tokens!BN2068:BR2068,0,"marketplace")</f>
        <v>"marketplace":{"initial_price":"73,5",_x000D_
"reservation_price":"",_x000D_
"duration":"",_x000D_
"max_mint":1,_x000D_
"sell_date":"25/06/2022"}</v>
      </c>
      <c r="AE2068" s="1"/>
    </row>
    <row r="2069" spans="4:31" ht="14.25" customHeight="1" x14ac:dyDescent="0.3">
      <c r="D2069" s="1">
        <f>Tokens!B2069</f>
        <v>249</v>
      </c>
      <c r="E2069" s="17" t="str">
        <f>IF(Tokens!C2069="","",Tokens!C2069)</f>
        <v>#249 Billet Festival</v>
      </c>
      <c r="F2069"/>
      <c r="G2069"/>
      <c r="H2069"/>
      <c r="I2069"/>
      <c r="J2069"/>
      <c r="M2069"/>
      <c r="N2069"/>
      <c r="O2069" s="15" t="str">
        <f t="shared" si="64"/>
        <v>_</v>
      </c>
      <c r="P2069" s="18" t="str">
        <f>IF(F2069="stop","",IF(F2069&lt;&gt;"",HYPERLINK(Settings!$B$5 &amp; "/manage/?network=" &amp; LOWER(B$8) &amp; "&amp;search=token&amp;account=" &amp; ToMint!$B$5 &amp; "&amp;view=" &amp; ToMint!J2069,"TokenSol"),""))</f>
        <v/>
      </c>
      <c r="Q2069" s="2"/>
      <c r="R2069" s="2"/>
      <c r="S2069" s="11"/>
      <c r="T2069" s="78" t="str">
        <f>"owner=" &amp; Tokens!BS2069 &amp; "&amp;filename_for_metadata=" &amp; Tokens!BT2069 &amp; "&amp;offchaindata_platform=" &amp; $B$17 &amp; "&amp;keyfile=" &amp; $B$5 &amp;  "&amp;repository=" &amp; $B$18</f>
        <v>owner=BbDq7xeUzpj8bXfd9N7dh1tw43Ss7xbYpyjoNuwDSrzq&amp;filename_for_metadata=BILLETFestival_COR22F249&amp;offchaindata_platform=Github&amp;keyfile=Paul&amp;repository=CalviOnTheRocks2022</v>
      </c>
      <c r="U2069" s="78" t="str">
        <f t="shared" si="65"/>
        <v>{"name":"#249 Billet Festival",_x000D_
"symbol":"COR22F249",_x000D_
"description":"Billet Festival / Billet NFT Festival - 1 jour Calvi on the Rocks 2022",_x000D_
"seller_fee_basis_points":1000,_x000D_
"image":"https://bafybeie45wkass5no45owiecrs3cgqc2i6vqalnj6st5rlbkzx5x7h5z5q.ipfs.nftstorage.link?image_249.webp",_x000D_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69" s="78" t="str">
        <f>formatRow(Tokens!C$2:I$2,Tokens!C2069:I2069)</f>
        <v>"name":"#249 Billet Festival",_x000D_
"symbol":"COR22F249",_x000D_
"description":"Billet Festival / Billet NFT Festival - 1 jour Calvi on the Rocks 2022",_x000D_
"seller_fee_basis_points":1000,_x000D_
"image":"https://bafybeie45wkass5no45owiecrs3cgqc2i6vqalnj6st5rlbkzx5x7h5z5q.ipfs.nftstorage.link?image_249.webp",_x000D_
"Issuer":"NfluenT for Calvi On The rocks",_x000D_
"external_url":""</v>
      </c>
      <c r="W2069" s="78" t="str">
        <f>formatRow(Tokens!J$2:AV$2,Tokens!J2069:AV2069,2,"attributes")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69" s="78" t="str">
        <f>formatRow(Tokens!AX$2:BC$2,Tokens!AX2069:BC2069,2,"creators")</f>
        <v>"creators":[{"address":"ncreator",_x000D_
"share":10},{"address":"cotrcrea",_x000D_
"share":90},{"address":"nminer",_x000D_
"share":0}]</v>
      </c>
      <c r="Y2069" s="78" t="str">
        <f>formatRow(Tokens!BD$2:BI$2,Tokens!BD2069:BI2069,2,"files")</f>
        <v>"files":[]</v>
      </c>
      <c r="Z2069" s="78"/>
      <c r="AA2069" s="78"/>
      <c r="AB2069" s="78"/>
      <c r="AC2069" s="78" t="str">
        <f>formatRow(Tokens!BJ$2:BK$2,Tokens!BJ2069:BK2069,0,"collection")</f>
        <v>"collection":{"name":"BILLET Festival",_x000D_
"family":"Calvi On The Rocks"}</v>
      </c>
      <c r="AD2069" s="1" t="str">
        <f>formatRow(Tokens!BN$2:BR$2,Tokens!BN2069:BR2069,0,"marketplace")</f>
        <v>"marketplace":{"initial_price":"73,5",_x000D_
"reservation_price":"",_x000D_
"duration":"",_x000D_
"max_mint":1,_x000D_
"sell_date":"25/06/2022"}</v>
      </c>
      <c r="AE2069" s="1"/>
    </row>
    <row r="2070" spans="4:31" ht="14.25" customHeight="1" x14ac:dyDescent="0.3">
      <c r="D2070" s="1">
        <f>Tokens!B2070</f>
        <v>250</v>
      </c>
      <c r="E2070" s="17" t="str">
        <f>IF(Tokens!C2070="","",Tokens!C2070)</f>
        <v>#250 Billet Festival</v>
      </c>
      <c r="F2070"/>
      <c r="G2070"/>
      <c r="H2070"/>
      <c r="I2070"/>
      <c r="J2070"/>
      <c r="M2070"/>
      <c r="N2070"/>
      <c r="O2070" s="15" t="str">
        <f t="shared" si="64"/>
        <v>_</v>
      </c>
      <c r="P2070" s="18" t="str">
        <f>IF(F2070="stop","",IF(F2070&lt;&gt;"",HYPERLINK(Settings!$B$5 &amp; "/manage/?network=" &amp; LOWER(B$8) &amp; "&amp;search=token&amp;account=" &amp; ToMint!$B$5 &amp; "&amp;view=" &amp; ToMint!J2070,"TokenSol"),""))</f>
        <v/>
      </c>
      <c r="Q2070" s="2"/>
      <c r="R2070" s="2"/>
      <c r="S2070" s="11"/>
      <c r="T2070" s="78" t="str">
        <f>"owner=" &amp; Tokens!BS2070 &amp; "&amp;filename_for_metadata=" &amp; Tokens!BT2070 &amp; "&amp;offchaindata_platform=" &amp; $B$17 &amp; "&amp;keyfile=" &amp; $B$5 &amp;  "&amp;repository=" &amp; $B$18</f>
        <v>owner=BbDq7xeUzpj8bXfd9N7dh1tw43Ss7xbYpyjoNuwDSrzq&amp;filename_for_metadata=BILLETFestival_COR22F250&amp;offchaindata_platform=Github&amp;keyfile=Paul&amp;repository=CalviOnTheRocks2022</v>
      </c>
      <c r="U2070" s="78" t="str">
        <f t="shared" si="65"/>
        <v>{"name":"#250 Billet Festival",_x000D_
"symbol":"COR22F250",_x000D_
"description":"Billet Festival / Billet NFT Festival - 1 jour Calvi on the Rocks 2022",_x000D_
"seller_fee_basis_points":1000,_x000D_
"image":"https://bafybeibgisnwbh73kui2udbnspbjcqhu4kv7ubx2qmdzaymcl4vp4of2c4.ipfs.nftstorage.link?image_250.webp",_x000D_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70" s="78" t="str">
        <f>formatRow(Tokens!C$2:I$2,Tokens!C2070:I2070)</f>
        <v>"name":"#250 Billet Festival",_x000D_
"symbol":"COR22F250",_x000D_
"description":"Billet Festival / Billet NFT Festival - 1 jour Calvi on the Rocks 2022",_x000D_
"seller_fee_basis_points":1000,_x000D_
"image":"https://bafybeibgisnwbh73kui2udbnspbjcqhu4kv7ubx2qmdzaymcl4vp4of2c4.ipfs.nftstorage.link?image_250.webp",_x000D_
"Issuer":"NfluenT for Calvi On The rocks",_x000D_
"external_url":""</v>
      </c>
      <c r="W2070" s="78" t="str">
        <f>formatRow(Tokens!J$2:AV$2,Tokens!J2070:AV2070,2,"attributes")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70" s="78" t="str">
        <f>formatRow(Tokens!AX$2:BC$2,Tokens!AX2070:BC2070,2,"creators")</f>
        <v>"creators":[{"address":"ncreator",_x000D_
"share":10},{"address":"cotrcrea",_x000D_
"share":90},{"address":"nminer",_x000D_
"share":0}]</v>
      </c>
      <c r="Y2070" s="78" t="str">
        <f>formatRow(Tokens!BD$2:BI$2,Tokens!BD2070:BI2070,2,"files")</f>
        <v>"files":[]</v>
      </c>
      <c r="Z2070" s="78"/>
      <c r="AA2070" s="78"/>
      <c r="AB2070" s="78"/>
      <c r="AC2070" s="78" t="str">
        <f>formatRow(Tokens!BJ$2:BK$2,Tokens!BJ2070:BK2070,0,"collection")</f>
        <v>"collection":{"name":"BILLET Festival",_x000D_
"family":"Calvi On The Rocks"}</v>
      </c>
      <c r="AD2070" s="1" t="str">
        <f>formatRow(Tokens!BN$2:BR$2,Tokens!BN2070:BR2070,0,"marketplace")</f>
        <v>"marketplace":{"initial_price":"73,5",_x000D_
"reservation_price":"",_x000D_
"duration":"",_x000D_
"max_mint":1,_x000D_
"sell_date":"25/06/2022"}</v>
      </c>
      <c r="AE2070" s="1"/>
    </row>
    <row r="2071" spans="4:31" ht="14.25" customHeight="1" x14ac:dyDescent="0.3">
      <c r="D2071" s="1">
        <f>Tokens!B2071</f>
        <v>251</v>
      </c>
      <c r="E2071" s="17" t="str">
        <f>IF(Tokens!C2071="","",Tokens!C2071)</f>
        <v>#251 Billet Festival</v>
      </c>
      <c r="F2071"/>
      <c r="G2071"/>
      <c r="H2071"/>
      <c r="I2071"/>
      <c r="J2071"/>
      <c r="M2071"/>
      <c r="N2071"/>
      <c r="O2071" s="15" t="str">
        <f t="shared" si="64"/>
        <v>_</v>
      </c>
      <c r="P2071" s="18" t="str">
        <f>IF(F2071="stop","",IF(F2071&lt;&gt;"",HYPERLINK(Settings!$B$5 &amp; "/manage/?network=" &amp; LOWER(B$8) &amp; "&amp;search=token&amp;account=" &amp; ToMint!$B$5 &amp; "&amp;view=" &amp; ToMint!J2071,"TokenSol"),""))</f>
        <v/>
      </c>
      <c r="Q2071" s="2"/>
      <c r="R2071" s="2"/>
      <c r="S2071" s="11"/>
      <c r="T2071" s="78" t="str">
        <f>"owner=" &amp; Tokens!BS2071 &amp; "&amp;filename_for_metadata=" &amp; Tokens!BT2071 &amp; "&amp;offchaindata_platform=" &amp; $B$17 &amp; "&amp;keyfile=" &amp; $B$5 &amp;  "&amp;repository=" &amp; $B$18</f>
        <v>owner=BbDq7xeUzpj8bXfd9N7dh1tw43Ss7xbYpyjoNuwDSrzq&amp;filename_for_metadata=BILLETFestival_COR22F251&amp;offchaindata_platform=Github&amp;keyfile=Paul&amp;repository=CalviOnTheRocks2022</v>
      </c>
      <c r="U2071" s="78" t="str">
        <f t="shared" si="65"/>
        <v>{"name":"#251 Billet Festival",_x000D_
"symbol":"COR22F251",_x000D_
"description":"Billet Festival / Billet NFT Festival - 1 jour Calvi on the Rocks 2022",_x000D_
"seller_fee_basis_points":1000,_x000D_
"image":"https://bafybeiepwksw3o2mkkpdg2s5k47r3kckhoj4jtxsjky4tt2hbjpumwluba.ipfs.nftstorage.link?image_251.webp",_x000D_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71" s="78" t="str">
        <f>formatRow(Tokens!C$2:I$2,Tokens!C2071:I2071)</f>
        <v>"name":"#251 Billet Festival",_x000D_
"symbol":"COR22F251",_x000D_
"description":"Billet Festival / Billet NFT Festival - 1 jour Calvi on the Rocks 2022",_x000D_
"seller_fee_basis_points":1000,_x000D_
"image":"https://bafybeiepwksw3o2mkkpdg2s5k47r3kckhoj4jtxsjky4tt2hbjpumwluba.ipfs.nftstorage.link?image_251.webp",_x000D_
"Issuer":"NfluenT for Calvi On The rocks",_x000D_
"external_url":""</v>
      </c>
      <c r="W2071" s="78" t="str">
        <f>formatRow(Tokens!J$2:AV$2,Tokens!J2071:AV2071,2,"attributes")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71" s="78" t="str">
        <f>formatRow(Tokens!AX$2:BC$2,Tokens!AX2071:BC2071,2,"creators")</f>
        <v>"creators":[{"address":"ncreator",_x000D_
"share":10},{"address":"cotrcrea",_x000D_
"share":90},{"address":"nminer",_x000D_
"share":0}]</v>
      </c>
      <c r="Y2071" s="78" t="str">
        <f>formatRow(Tokens!BD$2:BI$2,Tokens!BD2071:BI2071,2,"files")</f>
        <v>"files":[]</v>
      </c>
      <c r="Z2071" s="78"/>
      <c r="AA2071" s="78"/>
      <c r="AB2071" s="78"/>
      <c r="AC2071" s="78" t="str">
        <f>formatRow(Tokens!BJ$2:BK$2,Tokens!BJ2071:BK2071,0,"collection")</f>
        <v>"collection":{"name":"BILLET Festival",_x000D_
"family":"Calvi On The Rocks"}</v>
      </c>
      <c r="AD2071" s="1" t="str">
        <f>formatRow(Tokens!BN$2:BR$2,Tokens!BN2071:BR2071,0,"marketplace")</f>
        <v>"marketplace":{"initial_price":"73,5",_x000D_
"reservation_price":"",_x000D_
"duration":"",_x000D_
"max_mint":1,_x000D_
"sell_date":"25/06/2022"}</v>
      </c>
      <c r="AE2071" s="1"/>
    </row>
    <row r="2072" spans="4:31" ht="14.25" customHeight="1" x14ac:dyDescent="0.3">
      <c r="D2072" s="1">
        <f>Tokens!B2072</f>
        <v>252</v>
      </c>
      <c r="E2072" s="17" t="str">
        <f>IF(Tokens!C2072="","",Tokens!C2072)</f>
        <v>#252 Billet Festival</v>
      </c>
      <c r="F2072"/>
      <c r="G2072"/>
      <c r="H2072"/>
      <c r="I2072"/>
      <c r="J2072"/>
      <c r="M2072"/>
      <c r="N2072"/>
      <c r="O2072" s="15" t="str">
        <f t="shared" si="64"/>
        <v>_</v>
      </c>
      <c r="P2072" s="18" t="str">
        <f>IF(F2072="stop","",IF(F2072&lt;&gt;"",HYPERLINK(Settings!$B$5 &amp; "/manage/?network=" &amp; LOWER(B$8) &amp; "&amp;search=token&amp;account=" &amp; ToMint!$B$5 &amp; "&amp;view=" &amp; ToMint!J2072,"TokenSol"),""))</f>
        <v/>
      </c>
      <c r="Q2072" s="2"/>
      <c r="R2072" s="2"/>
      <c r="S2072" s="11"/>
      <c r="T2072" s="78" t="str">
        <f>"owner=" &amp; Tokens!BS2072 &amp; "&amp;filename_for_metadata=" &amp; Tokens!BT2072 &amp; "&amp;offchaindata_platform=" &amp; $B$17 &amp; "&amp;keyfile=" &amp; $B$5 &amp;  "&amp;repository=" &amp; $B$18</f>
        <v>owner=BbDq7xeUzpj8bXfd9N7dh1tw43Ss7xbYpyjoNuwDSrzq&amp;filename_for_metadata=BILLETFestival_COR22F252&amp;offchaindata_platform=Github&amp;keyfile=Paul&amp;repository=CalviOnTheRocks2022</v>
      </c>
      <c r="U2072" s="78" t="str">
        <f t="shared" si="65"/>
        <v>{"name":"#252 Billet Festival",_x000D_
"symbol":"COR22F252",_x000D_
"description":"Billet Festival / Billet NFT Festival - 1 jour Calvi on the Rocks 2022",_x000D_
"seller_fee_basis_points":1000,_x000D_
"image":"https://bafybeibuvno5kjlrjprfdtashrdf64iwgaqyuyrn63bokqjxymyl4bt7c4.ipfs.nftstorage.link?image_252.webp",_x000D_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72" s="78" t="str">
        <f>formatRow(Tokens!C$2:I$2,Tokens!C2072:I2072)</f>
        <v>"name":"#252 Billet Festival",_x000D_
"symbol":"COR22F252",_x000D_
"description":"Billet Festival / Billet NFT Festival - 1 jour Calvi on the Rocks 2022",_x000D_
"seller_fee_basis_points":1000,_x000D_
"image":"https://bafybeibuvno5kjlrjprfdtashrdf64iwgaqyuyrn63bokqjxymyl4bt7c4.ipfs.nftstorage.link?image_252.webp",_x000D_
"Issuer":"NfluenT for Calvi On The rocks",_x000D_
"external_url":""</v>
      </c>
      <c r="W2072" s="78" t="str">
        <f>formatRow(Tokens!J$2:AV$2,Tokens!J2072:AV2072,2,"attributes")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72" s="78" t="str">
        <f>formatRow(Tokens!AX$2:BC$2,Tokens!AX2072:BC2072,2,"creators")</f>
        <v>"creators":[{"address":"ncreator",_x000D_
"share":10},{"address":"cotrcrea",_x000D_
"share":90},{"address":"nminer",_x000D_
"share":0}]</v>
      </c>
      <c r="Y2072" s="78" t="str">
        <f>formatRow(Tokens!BD$2:BI$2,Tokens!BD2072:BI2072,2,"files")</f>
        <v>"files":[]</v>
      </c>
      <c r="Z2072" s="78"/>
      <c r="AA2072" s="78"/>
      <c r="AB2072" s="78"/>
      <c r="AC2072" s="78" t="str">
        <f>formatRow(Tokens!BJ$2:BK$2,Tokens!BJ2072:BK2072,0,"collection")</f>
        <v>"collection":{"name":"BILLET Festival",_x000D_
"family":"Calvi On The Rocks"}</v>
      </c>
      <c r="AD2072" s="1" t="str">
        <f>formatRow(Tokens!BN$2:BR$2,Tokens!BN2072:BR2072,0,"marketplace")</f>
        <v>"marketplace":{"initial_price":"73,5",_x000D_
"reservation_price":"",_x000D_
"duration":"",_x000D_
"max_mint":1,_x000D_
"sell_date":"25/06/2022"}</v>
      </c>
      <c r="AE2072" s="1"/>
    </row>
    <row r="2073" spans="4:31" ht="14.25" customHeight="1" x14ac:dyDescent="0.3">
      <c r="D2073" s="1">
        <f>Tokens!B2073</f>
        <v>253</v>
      </c>
      <c r="E2073" s="17" t="str">
        <f>IF(Tokens!C2073="","",Tokens!C2073)</f>
        <v>#253 Billet Festival</v>
      </c>
      <c r="F2073"/>
      <c r="G2073"/>
      <c r="H2073"/>
      <c r="I2073"/>
      <c r="J2073"/>
      <c r="M2073"/>
      <c r="N2073"/>
      <c r="O2073" s="15" t="str">
        <f t="shared" si="64"/>
        <v>_</v>
      </c>
      <c r="P2073" s="18" t="str">
        <f>IF(F2073="stop","",IF(F2073&lt;&gt;"",HYPERLINK(Settings!$B$5 &amp; "/manage/?network=" &amp; LOWER(B$8) &amp; "&amp;search=token&amp;account=" &amp; ToMint!$B$5 &amp; "&amp;view=" &amp; ToMint!J2073,"TokenSol"),""))</f>
        <v/>
      </c>
      <c r="Q2073" s="2"/>
      <c r="R2073" s="2"/>
      <c r="S2073" s="11"/>
      <c r="T2073" s="78" t="str">
        <f>"owner=" &amp; Tokens!BS2073 &amp; "&amp;filename_for_metadata=" &amp; Tokens!BT2073 &amp; "&amp;offchaindata_platform=" &amp; $B$17 &amp; "&amp;keyfile=" &amp; $B$5 &amp;  "&amp;repository=" &amp; $B$18</f>
        <v>owner=BbDq7xeUzpj8bXfd9N7dh1tw43Ss7xbYpyjoNuwDSrzq&amp;filename_for_metadata=BILLETFestival_COR22F253&amp;offchaindata_platform=Github&amp;keyfile=Paul&amp;repository=CalviOnTheRocks2022</v>
      </c>
      <c r="U2073" s="78" t="str">
        <f t="shared" si="65"/>
        <v>{"name":"#253 Billet Festival",_x000D_
"symbol":"COR22F253",_x000D_
"description":"Billet Festival / Billet NFT Festival - 1 jour Calvi on the Rocks 2022",_x000D_
"seller_fee_basis_points":1000,_x000D_
"image":"https://bafybeigoxvgoetuxjxajoh42cfe4pjir4poma6ph767ip574biwdbd3kju.ipfs.nftstorage.link?image_253.webp",_x000D_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73" s="78" t="str">
        <f>formatRow(Tokens!C$2:I$2,Tokens!C2073:I2073)</f>
        <v>"name":"#253 Billet Festival",_x000D_
"symbol":"COR22F253",_x000D_
"description":"Billet Festival / Billet NFT Festival - 1 jour Calvi on the Rocks 2022",_x000D_
"seller_fee_basis_points":1000,_x000D_
"image":"https://bafybeigoxvgoetuxjxajoh42cfe4pjir4poma6ph767ip574biwdbd3kju.ipfs.nftstorage.link?image_253.webp",_x000D_
"Issuer":"NfluenT for Calvi On The rocks",_x000D_
"external_url":""</v>
      </c>
      <c r="W2073" s="78" t="str">
        <f>formatRow(Tokens!J$2:AV$2,Tokens!J2073:AV2073,2,"attributes")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73" s="78" t="str">
        <f>formatRow(Tokens!AX$2:BC$2,Tokens!AX2073:BC2073,2,"creators")</f>
        <v>"creators":[{"address":"ncreator",_x000D_
"share":10},{"address":"cotrcrea",_x000D_
"share":90},{"address":"nminer",_x000D_
"share":0}]</v>
      </c>
      <c r="Y2073" s="78" t="str">
        <f>formatRow(Tokens!BD$2:BI$2,Tokens!BD2073:BI2073,2,"files")</f>
        <v>"files":[]</v>
      </c>
      <c r="Z2073" s="78"/>
      <c r="AA2073" s="78"/>
      <c r="AB2073" s="78"/>
      <c r="AC2073" s="78" t="str">
        <f>formatRow(Tokens!BJ$2:BK$2,Tokens!BJ2073:BK2073,0,"collection")</f>
        <v>"collection":{"name":"BILLET Festival",_x000D_
"family":"Calvi On The Rocks"}</v>
      </c>
      <c r="AD2073" s="1" t="str">
        <f>formatRow(Tokens!BN$2:BR$2,Tokens!BN2073:BR2073,0,"marketplace")</f>
        <v>"marketplace":{"initial_price":"73,5",_x000D_
"reservation_price":"",_x000D_
"duration":"",_x000D_
"max_mint":1,_x000D_
"sell_date":"25/06/2022"}</v>
      </c>
      <c r="AE2073" s="1"/>
    </row>
    <row r="2074" spans="4:31" ht="14.25" customHeight="1" x14ac:dyDescent="0.3">
      <c r="D2074" s="1">
        <f>Tokens!B2074</f>
        <v>254</v>
      </c>
      <c r="E2074" s="17" t="str">
        <f>IF(Tokens!C2074="","",Tokens!C2074)</f>
        <v>#254 Billet Festival</v>
      </c>
      <c r="F2074"/>
      <c r="G2074"/>
      <c r="H2074"/>
      <c r="I2074"/>
      <c r="J2074"/>
      <c r="M2074"/>
      <c r="N2074"/>
      <c r="O2074" s="15" t="str">
        <f t="shared" si="64"/>
        <v>_</v>
      </c>
      <c r="P2074" s="18" t="str">
        <f>IF(F2074="stop","",IF(F2074&lt;&gt;"",HYPERLINK(Settings!$B$5 &amp; "/manage/?network=" &amp; LOWER(B$8) &amp; "&amp;search=token&amp;account=" &amp; ToMint!$B$5 &amp; "&amp;view=" &amp; ToMint!J2074,"TokenSol"),""))</f>
        <v/>
      </c>
      <c r="Q2074" s="2"/>
      <c r="R2074" s="2"/>
      <c r="S2074" s="11"/>
      <c r="T2074" s="78" t="str">
        <f>"owner=" &amp; Tokens!BS2074 &amp; "&amp;filename_for_metadata=" &amp; Tokens!BT2074 &amp; "&amp;offchaindata_platform=" &amp; $B$17 &amp; "&amp;keyfile=" &amp; $B$5 &amp;  "&amp;repository=" &amp; $B$18</f>
        <v>owner=BbDq7xeUzpj8bXfd9N7dh1tw43Ss7xbYpyjoNuwDSrzq&amp;filename_for_metadata=BILLETFestival_COR22F254&amp;offchaindata_platform=Github&amp;keyfile=Paul&amp;repository=CalviOnTheRocks2022</v>
      </c>
      <c r="U2074" s="78" t="str">
        <f t="shared" si="65"/>
        <v>{"name":"#254 Billet Festival",_x000D_
"symbol":"COR22F254",_x000D_
"description":"Billet Festival / Billet NFT Festival - 1 jour Calvi on the Rocks 2022",_x000D_
"seller_fee_basis_points":1000,_x000D_
"image":"https://bafybeidebmqmpvomwvagdpn6deepjpuncq52ca47rdzd6h7mzvn5vj4zfa.ipfs.nftstorage.link?image_254.webp",_x000D_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74" s="78" t="str">
        <f>formatRow(Tokens!C$2:I$2,Tokens!C2074:I2074)</f>
        <v>"name":"#254 Billet Festival",_x000D_
"symbol":"COR22F254",_x000D_
"description":"Billet Festival / Billet NFT Festival - 1 jour Calvi on the Rocks 2022",_x000D_
"seller_fee_basis_points":1000,_x000D_
"image":"https://bafybeidebmqmpvomwvagdpn6deepjpuncq52ca47rdzd6h7mzvn5vj4zfa.ipfs.nftstorage.link?image_254.webp",_x000D_
"Issuer":"NfluenT for Calvi On The rocks",_x000D_
"external_url":""</v>
      </c>
      <c r="W2074" s="78" t="str">
        <f>formatRow(Tokens!J$2:AV$2,Tokens!J2074:AV2074,2,"attributes")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74" s="78" t="str">
        <f>formatRow(Tokens!AX$2:BC$2,Tokens!AX2074:BC2074,2,"creators")</f>
        <v>"creators":[{"address":"ncreator",_x000D_
"share":10},{"address":"cotrcrea",_x000D_
"share":90},{"address":"nminer",_x000D_
"share":0}]</v>
      </c>
      <c r="Y2074" s="78" t="str">
        <f>formatRow(Tokens!BD$2:BI$2,Tokens!BD2074:BI2074,2,"files")</f>
        <v>"files":[]</v>
      </c>
      <c r="Z2074" s="78"/>
      <c r="AA2074" s="78"/>
      <c r="AB2074" s="78"/>
      <c r="AC2074" s="78" t="str">
        <f>formatRow(Tokens!BJ$2:BK$2,Tokens!BJ2074:BK2074,0,"collection")</f>
        <v>"collection":{"name":"BILLET Festival",_x000D_
"family":"Calvi On The Rocks"}</v>
      </c>
      <c r="AD2074" s="1" t="str">
        <f>formatRow(Tokens!BN$2:BR$2,Tokens!BN2074:BR2074,0,"marketplace")</f>
        <v>"marketplace":{"initial_price":"73,5",_x000D_
"reservation_price":"",_x000D_
"duration":"",_x000D_
"max_mint":1,_x000D_
"sell_date":"25/06/2022"}</v>
      </c>
      <c r="AE2074" s="1"/>
    </row>
    <row r="2075" spans="4:31" ht="14.25" customHeight="1" x14ac:dyDescent="0.3">
      <c r="D2075" s="1">
        <f>Tokens!B2075</f>
        <v>255</v>
      </c>
      <c r="E2075" s="17" t="str">
        <f>IF(Tokens!C2075="","",Tokens!C2075)</f>
        <v>#255 Billet Festival</v>
      </c>
      <c r="F2075"/>
      <c r="G2075"/>
      <c r="H2075"/>
      <c r="I2075"/>
      <c r="J2075"/>
      <c r="M2075"/>
      <c r="N2075"/>
      <c r="O2075" s="15" t="str">
        <f t="shared" si="64"/>
        <v>_</v>
      </c>
      <c r="P2075" s="18" t="str">
        <f>IF(F2075="stop","",IF(F2075&lt;&gt;"",HYPERLINK(Settings!$B$5 &amp; "/manage/?network=" &amp; LOWER(B$8) &amp; "&amp;search=token&amp;account=" &amp; ToMint!$B$5 &amp; "&amp;view=" &amp; ToMint!J2075,"TokenSol"),""))</f>
        <v/>
      </c>
      <c r="Q2075" s="2"/>
      <c r="R2075" s="2"/>
      <c r="S2075" s="11"/>
      <c r="T2075" s="78" t="str">
        <f>"owner=" &amp; Tokens!BS2075 &amp; "&amp;filename_for_metadata=" &amp; Tokens!BT2075 &amp; "&amp;offchaindata_platform=" &amp; $B$17 &amp; "&amp;keyfile=" &amp; $B$5 &amp;  "&amp;repository=" &amp; $B$18</f>
        <v>owner=BbDq7xeUzpj8bXfd9N7dh1tw43Ss7xbYpyjoNuwDSrzq&amp;filename_for_metadata=BILLETFestival_COR22F255&amp;offchaindata_platform=Github&amp;keyfile=Paul&amp;repository=CalviOnTheRocks2022</v>
      </c>
      <c r="U2075" s="78" t="str">
        <f t="shared" si="65"/>
        <v>{"name":"#255 Billet Festival",_x000D_
"symbol":"COR22F255",_x000D_
"description":"Billet Festival / Billet NFT Festival - 1 jour Calvi on the Rocks 2022",_x000D_
"seller_fee_basis_points":1000,_x000D_
"image":"https://bafybeidfmq7cjtkirpprzbj2tycfsvrtpnskvq2uswczesxod7vlyers4u.ipfs.nftstorage.link?image_255.webp",_x000D_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75" s="78" t="str">
        <f>formatRow(Tokens!C$2:I$2,Tokens!C2075:I2075)</f>
        <v>"name":"#255 Billet Festival",_x000D_
"symbol":"COR22F255",_x000D_
"description":"Billet Festival / Billet NFT Festival - 1 jour Calvi on the Rocks 2022",_x000D_
"seller_fee_basis_points":1000,_x000D_
"image":"https://bafybeidfmq7cjtkirpprzbj2tycfsvrtpnskvq2uswczesxod7vlyers4u.ipfs.nftstorage.link?image_255.webp",_x000D_
"Issuer":"NfluenT for Calvi On The rocks",_x000D_
"external_url":""</v>
      </c>
      <c r="W2075" s="78" t="str">
        <f>formatRow(Tokens!J$2:AV$2,Tokens!J2075:AV2075,2,"attributes")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75" s="78" t="str">
        <f>formatRow(Tokens!AX$2:BC$2,Tokens!AX2075:BC2075,2,"creators")</f>
        <v>"creators":[{"address":"ncreator",_x000D_
"share":10},{"address":"cotrcrea",_x000D_
"share":90},{"address":"nminer",_x000D_
"share":0}]</v>
      </c>
      <c r="Y2075" s="78" t="str">
        <f>formatRow(Tokens!BD$2:BI$2,Tokens!BD2075:BI2075,2,"files")</f>
        <v>"files":[]</v>
      </c>
      <c r="Z2075" s="78"/>
      <c r="AA2075" s="78"/>
      <c r="AB2075" s="78"/>
      <c r="AC2075" s="78" t="str">
        <f>formatRow(Tokens!BJ$2:BK$2,Tokens!BJ2075:BK2075,0,"collection")</f>
        <v>"collection":{"name":"BILLET Festival",_x000D_
"family":"Calvi On The Rocks"}</v>
      </c>
      <c r="AD2075" s="1" t="str">
        <f>formatRow(Tokens!BN$2:BR$2,Tokens!BN2075:BR2075,0,"marketplace")</f>
        <v>"marketplace":{"initial_price":"73,5",_x000D_
"reservation_price":"",_x000D_
"duration":"",_x000D_
"max_mint":1,_x000D_
"sell_date":"25/06/2022"}</v>
      </c>
      <c r="AE2075" s="1"/>
    </row>
    <row r="2076" spans="4:31" ht="14.25" customHeight="1" x14ac:dyDescent="0.3">
      <c r="D2076" s="1">
        <f>Tokens!B2076</f>
        <v>256</v>
      </c>
      <c r="E2076" s="17" t="str">
        <f>IF(Tokens!C2076="","",Tokens!C2076)</f>
        <v>#256 Billet Festival</v>
      </c>
      <c r="F2076"/>
      <c r="G2076"/>
      <c r="H2076"/>
      <c r="I2076"/>
      <c r="J2076"/>
      <c r="M2076"/>
      <c r="N2076"/>
      <c r="O2076" s="15" t="str">
        <f t="shared" si="64"/>
        <v>_</v>
      </c>
      <c r="P2076" s="18" t="str">
        <f>IF(F2076="stop","",IF(F2076&lt;&gt;"",HYPERLINK(Settings!$B$5 &amp; "/manage/?network=" &amp; LOWER(B$8) &amp; "&amp;search=token&amp;account=" &amp; ToMint!$B$5 &amp; "&amp;view=" &amp; ToMint!J2076,"TokenSol"),""))</f>
        <v/>
      </c>
      <c r="Q2076" s="2"/>
      <c r="R2076" s="2"/>
      <c r="S2076" s="11"/>
      <c r="T2076" s="78" t="str">
        <f>"owner=" &amp; Tokens!BS2076 &amp; "&amp;filename_for_metadata=" &amp; Tokens!BT2076 &amp; "&amp;offchaindata_platform=" &amp; $B$17 &amp; "&amp;keyfile=" &amp; $B$5 &amp;  "&amp;repository=" &amp; $B$18</f>
        <v>owner=BbDq7xeUzpj8bXfd9N7dh1tw43Ss7xbYpyjoNuwDSrzq&amp;filename_for_metadata=BILLETFestival_COR22F256&amp;offchaindata_platform=Github&amp;keyfile=Paul&amp;repository=CalviOnTheRocks2022</v>
      </c>
      <c r="U2076" s="78" t="str">
        <f t="shared" si="65"/>
        <v>{"name":"#256 Billet Festival",_x000D_
"symbol":"COR22F256",_x000D_
"description":"Billet Festival / Billet NFT Festival - 1 jour Calvi on the Rocks 2022",_x000D_
"seller_fee_basis_points":1000,_x000D_
"image":"https://bafybeifmxl6fn5fgsjj2h27ze3pnegegslizuzyc6rym4lt3bgcfthd36a.ipfs.nftstorage.link?image_256.webp",_x000D_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76" s="78" t="str">
        <f>formatRow(Tokens!C$2:I$2,Tokens!C2076:I2076)</f>
        <v>"name":"#256 Billet Festival",_x000D_
"symbol":"COR22F256",_x000D_
"description":"Billet Festival / Billet NFT Festival - 1 jour Calvi on the Rocks 2022",_x000D_
"seller_fee_basis_points":1000,_x000D_
"image":"https://bafybeifmxl6fn5fgsjj2h27ze3pnegegslizuzyc6rym4lt3bgcfthd36a.ipfs.nftstorage.link?image_256.webp",_x000D_
"Issuer":"NfluenT for Calvi On The rocks",_x000D_
"external_url":""</v>
      </c>
      <c r="W2076" s="78" t="str">
        <f>formatRow(Tokens!J$2:AV$2,Tokens!J2076:AV2076,2,"attributes")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76" s="78" t="str">
        <f>formatRow(Tokens!AX$2:BC$2,Tokens!AX2076:BC2076,2,"creators")</f>
        <v>"creators":[{"address":"ncreator",_x000D_
"share":10},{"address":"cotrcrea",_x000D_
"share":90},{"address":"nminer",_x000D_
"share":0}]</v>
      </c>
      <c r="Y2076" s="78" t="str">
        <f>formatRow(Tokens!BD$2:BI$2,Tokens!BD2076:BI2076,2,"files")</f>
        <v>"files":[]</v>
      </c>
      <c r="Z2076" s="78"/>
      <c r="AA2076" s="78"/>
      <c r="AB2076" s="78"/>
      <c r="AC2076" s="78" t="str">
        <f>formatRow(Tokens!BJ$2:BK$2,Tokens!BJ2076:BK2076,0,"collection")</f>
        <v>"collection":{"name":"BILLET Festival",_x000D_
"family":"Calvi On The Rocks"}</v>
      </c>
      <c r="AD2076" s="1" t="str">
        <f>formatRow(Tokens!BN$2:BR$2,Tokens!BN2076:BR2076,0,"marketplace")</f>
        <v>"marketplace":{"initial_price":"73,5",_x000D_
"reservation_price":"",_x000D_
"duration":"",_x000D_
"max_mint":1,_x000D_
"sell_date":"25/06/2022"}</v>
      </c>
      <c r="AE2076" s="1"/>
    </row>
    <row r="2077" spans="4:31" ht="14.25" customHeight="1" x14ac:dyDescent="0.3">
      <c r="D2077" s="1">
        <f>Tokens!B2077</f>
        <v>257</v>
      </c>
      <c r="E2077" s="17" t="str">
        <f>IF(Tokens!C2077="","",Tokens!C2077)</f>
        <v>#257 Billet Festival</v>
      </c>
      <c r="F2077"/>
      <c r="G2077"/>
      <c r="H2077"/>
      <c r="I2077"/>
      <c r="J2077"/>
      <c r="M2077"/>
      <c r="N2077"/>
      <c r="O2077" s="15" t="str">
        <f t="shared" si="64"/>
        <v>_</v>
      </c>
      <c r="P2077" s="18" t="str">
        <f>IF(F2077="stop","",IF(F2077&lt;&gt;"",HYPERLINK(Settings!$B$5 &amp; "/manage/?network=" &amp; LOWER(B$8) &amp; "&amp;search=token&amp;account=" &amp; ToMint!$B$5 &amp; "&amp;view=" &amp; ToMint!J2077,"TokenSol"),""))</f>
        <v/>
      </c>
      <c r="Q2077" s="2"/>
      <c r="R2077" s="2"/>
      <c r="S2077" s="11"/>
      <c r="T2077" s="78" t="str">
        <f>"owner=" &amp; Tokens!BS2077 &amp; "&amp;filename_for_metadata=" &amp; Tokens!BT2077 &amp; "&amp;offchaindata_platform=" &amp; $B$17 &amp; "&amp;keyfile=" &amp; $B$5 &amp;  "&amp;repository=" &amp; $B$18</f>
        <v>owner=BbDq7xeUzpj8bXfd9N7dh1tw43Ss7xbYpyjoNuwDSrzq&amp;filename_for_metadata=BILLETFestival_COR22F257&amp;offchaindata_platform=Github&amp;keyfile=Paul&amp;repository=CalviOnTheRocks2022</v>
      </c>
      <c r="U2077" s="78" t="str">
        <f t="shared" si="65"/>
        <v>{"name":"#257 Billet Festival",_x000D_
"symbol":"COR22F257",_x000D_
"description":"Billet Festival / Billet NFT Festival - 1 jour Calvi on the Rocks 2022",_x000D_
"seller_fee_basis_points":1000,_x000D_
"image":"https://bafybeiacwgx6l7motv3m5m72ot4jsmwjhaaraavec3vkw2b4ay4m6tocku.ipfs.nftstorage.link?image_257.webp",_x000D_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77" s="78" t="str">
        <f>formatRow(Tokens!C$2:I$2,Tokens!C2077:I2077)</f>
        <v>"name":"#257 Billet Festival",_x000D_
"symbol":"COR22F257",_x000D_
"description":"Billet Festival / Billet NFT Festival - 1 jour Calvi on the Rocks 2022",_x000D_
"seller_fee_basis_points":1000,_x000D_
"image":"https://bafybeiacwgx6l7motv3m5m72ot4jsmwjhaaraavec3vkw2b4ay4m6tocku.ipfs.nftstorage.link?image_257.webp",_x000D_
"Issuer":"NfluenT for Calvi On The rocks",_x000D_
"external_url":""</v>
      </c>
      <c r="W2077" s="78" t="str">
        <f>formatRow(Tokens!J$2:AV$2,Tokens!J2077:AV2077,2,"attributes")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77" s="78" t="str">
        <f>formatRow(Tokens!AX$2:BC$2,Tokens!AX2077:BC2077,2,"creators")</f>
        <v>"creators":[{"address":"ncreator",_x000D_
"share":10},{"address":"cotrcrea",_x000D_
"share":90},{"address":"nminer",_x000D_
"share":0}]</v>
      </c>
      <c r="Y2077" s="78" t="str">
        <f>formatRow(Tokens!BD$2:BI$2,Tokens!BD2077:BI2077,2,"files")</f>
        <v>"files":[]</v>
      </c>
      <c r="Z2077" s="78"/>
      <c r="AA2077" s="78"/>
      <c r="AB2077" s="78"/>
      <c r="AC2077" s="78" t="str">
        <f>formatRow(Tokens!BJ$2:BK$2,Tokens!BJ2077:BK2077,0,"collection")</f>
        <v>"collection":{"name":"BILLET Festival",_x000D_
"family":"Calvi On The Rocks"}</v>
      </c>
      <c r="AD2077" s="1" t="str">
        <f>formatRow(Tokens!BN$2:BR$2,Tokens!BN2077:BR2077,0,"marketplace")</f>
        <v>"marketplace":{"initial_price":"73,5",_x000D_
"reservation_price":"",_x000D_
"duration":"",_x000D_
"max_mint":1,_x000D_
"sell_date":"25/06/2022"}</v>
      </c>
      <c r="AE2077" s="1"/>
    </row>
    <row r="2078" spans="4:31" ht="14.25" customHeight="1" x14ac:dyDescent="0.3">
      <c r="D2078" s="1">
        <f>Tokens!B2078</f>
        <v>258</v>
      </c>
      <c r="E2078" s="17" t="str">
        <f>IF(Tokens!C2078="","",Tokens!C2078)</f>
        <v>#258 Billet Festival</v>
      </c>
      <c r="F2078"/>
      <c r="G2078"/>
      <c r="H2078"/>
      <c r="I2078"/>
      <c r="J2078"/>
      <c r="M2078"/>
      <c r="N2078"/>
      <c r="O2078" s="15" t="str">
        <f t="shared" si="64"/>
        <v>_</v>
      </c>
      <c r="P2078" s="18" t="str">
        <f>IF(F2078="stop","",IF(F2078&lt;&gt;"",HYPERLINK(Settings!$B$5 &amp; "/manage/?network=" &amp; LOWER(B$8) &amp; "&amp;search=token&amp;account=" &amp; ToMint!$B$5 &amp; "&amp;view=" &amp; ToMint!J2078,"TokenSol"),""))</f>
        <v/>
      </c>
      <c r="Q2078" s="2"/>
      <c r="R2078" s="2"/>
      <c r="S2078" s="11"/>
      <c r="T2078" s="78" t="str">
        <f>"owner=" &amp; Tokens!BS2078 &amp; "&amp;filename_for_metadata=" &amp; Tokens!BT2078 &amp; "&amp;offchaindata_platform=" &amp; $B$17 &amp; "&amp;keyfile=" &amp; $B$5 &amp;  "&amp;repository=" &amp; $B$18</f>
        <v>owner=BbDq7xeUzpj8bXfd9N7dh1tw43Ss7xbYpyjoNuwDSrzq&amp;filename_for_metadata=BILLETFestival_COR22F258&amp;offchaindata_platform=Github&amp;keyfile=Paul&amp;repository=CalviOnTheRocks2022</v>
      </c>
      <c r="U2078" s="78" t="str">
        <f t="shared" si="65"/>
        <v>{"name":"#258 Billet Festival",_x000D_
"symbol":"COR22F258",_x000D_
"description":"Billet Festival / Billet NFT Festival - 1 jour Calvi on the Rocks 2022",_x000D_
"seller_fee_basis_points":1000,_x000D_
"image":"https://bafybeicv2jn2yhvtb5s3crrpmbxppxc7llhvs5cv4uf2xhbu72vfayzmbi.ipfs.nftstorage.link?image_258.webp",_x000D_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78" s="78" t="str">
        <f>formatRow(Tokens!C$2:I$2,Tokens!C2078:I2078)</f>
        <v>"name":"#258 Billet Festival",_x000D_
"symbol":"COR22F258",_x000D_
"description":"Billet Festival / Billet NFT Festival - 1 jour Calvi on the Rocks 2022",_x000D_
"seller_fee_basis_points":1000,_x000D_
"image":"https://bafybeicv2jn2yhvtb5s3crrpmbxppxc7llhvs5cv4uf2xhbu72vfayzmbi.ipfs.nftstorage.link?image_258.webp",_x000D_
"Issuer":"NfluenT for Calvi On The rocks",_x000D_
"external_url":""</v>
      </c>
      <c r="W2078" s="78" t="str">
        <f>formatRow(Tokens!J$2:AV$2,Tokens!J2078:AV2078,2,"attributes")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78" s="78" t="str">
        <f>formatRow(Tokens!AX$2:BC$2,Tokens!AX2078:BC2078,2,"creators")</f>
        <v>"creators":[{"address":"ncreator",_x000D_
"share":10},{"address":"cotrcrea",_x000D_
"share":90},{"address":"nminer",_x000D_
"share":0}]</v>
      </c>
      <c r="Y2078" s="78" t="str">
        <f>formatRow(Tokens!BD$2:BI$2,Tokens!BD2078:BI2078,2,"files")</f>
        <v>"files":[]</v>
      </c>
      <c r="Z2078" s="78"/>
      <c r="AA2078" s="78"/>
      <c r="AB2078" s="78"/>
      <c r="AC2078" s="78" t="str">
        <f>formatRow(Tokens!BJ$2:BK$2,Tokens!BJ2078:BK2078,0,"collection")</f>
        <v>"collection":{"name":"BILLET Festival",_x000D_
"family":"Calvi On The Rocks"}</v>
      </c>
      <c r="AD2078" s="1" t="str">
        <f>formatRow(Tokens!BN$2:BR$2,Tokens!BN2078:BR2078,0,"marketplace")</f>
        <v>"marketplace":{"initial_price":"73,5",_x000D_
"reservation_price":"",_x000D_
"duration":"",_x000D_
"max_mint":1,_x000D_
"sell_date":"25/06/2022"}</v>
      </c>
      <c r="AE2078" s="1"/>
    </row>
    <row r="2079" spans="4:31" ht="14.25" customHeight="1" x14ac:dyDescent="0.3">
      <c r="D2079" s="1">
        <f>Tokens!B2079</f>
        <v>259</v>
      </c>
      <c r="E2079" s="17" t="str">
        <f>IF(Tokens!C2079="","",Tokens!C2079)</f>
        <v>#259 Billet Festival</v>
      </c>
      <c r="F2079"/>
      <c r="G2079"/>
      <c r="H2079"/>
      <c r="I2079"/>
      <c r="J2079"/>
      <c r="M2079"/>
      <c r="N2079"/>
      <c r="O2079" s="15" t="str">
        <f t="shared" si="64"/>
        <v>_</v>
      </c>
      <c r="P2079" s="18" t="str">
        <f>IF(F2079="stop","",IF(F2079&lt;&gt;"",HYPERLINK(Settings!$B$5 &amp; "/manage/?network=" &amp; LOWER(B$8) &amp; "&amp;search=token&amp;account=" &amp; ToMint!$B$5 &amp; "&amp;view=" &amp; ToMint!J2079,"TokenSol"),""))</f>
        <v/>
      </c>
      <c r="Q2079" s="2"/>
      <c r="R2079" s="2"/>
      <c r="S2079" s="11"/>
      <c r="T2079" s="78" t="str">
        <f>"owner=" &amp; Tokens!BS2079 &amp; "&amp;filename_for_metadata=" &amp; Tokens!BT2079 &amp; "&amp;offchaindata_platform=" &amp; $B$17 &amp; "&amp;keyfile=" &amp; $B$5 &amp;  "&amp;repository=" &amp; $B$18</f>
        <v>owner=BbDq7xeUzpj8bXfd9N7dh1tw43Ss7xbYpyjoNuwDSrzq&amp;filename_for_metadata=BILLETFestival_COR22F259&amp;offchaindata_platform=Github&amp;keyfile=Paul&amp;repository=CalviOnTheRocks2022</v>
      </c>
      <c r="U2079" s="78" t="str">
        <f t="shared" si="65"/>
        <v>{"name":"#259 Billet Festival",_x000D_
"symbol":"COR22F259",_x000D_
"description":"Billet Festival / Billet NFT Festival - 1 jour Calvi on the Rocks 2022",_x000D_
"seller_fee_basis_points":1000,_x000D_
"image":"https://bafybeid4unmjhjzaa3nu6nzigcxrrqt3fr6ewamil7tnlm6qeixtpo64lu.ipfs.nftstorage.link?image_259.webp",_x000D_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79" s="78" t="str">
        <f>formatRow(Tokens!C$2:I$2,Tokens!C2079:I2079)</f>
        <v>"name":"#259 Billet Festival",_x000D_
"symbol":"COR22F259",_x000D_
"description":"Billet Festival / Billet NFT Festival - 1 jour Calvi on the Rocks 2022",_x000D_
"seller_fee_basis_points":1000,_x000D_
"image":"https://bafybeid4unmjhjzaa3nu6nzigcxrrqt3fr6ewamil7tnlm6qeixtpo64lu.ipfs.nftstorage.link?image_259.webp",_x000D_
"Issuer":"NfluenT for Calvi On The rocks",_x000D_
"external_url":""</v>
      </c>
      <c r="W2079" s="78" t="str">
        <f>formatRow(Tokens!J$2:AV$2,Tokens!J2079:AV2079,2,"attributes")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79" s="78" t="str">
        <f>formatRow(Tokens!AX$2:BC$2,Tokens!AX2079:BC2079,2,"creators")</f>
        <v>"creators":[{"address":"ncreator",_x000D_
"share":10},{"address":"cotrcrea",_x000D_
"share":90},{"address":"nminer",_x000D_
"share":0}]</v>
      </c>
      <c r="Y2079" s="78" t="str">
        <f>formatRow(Tokens!BD$2:BI$2,Tokens!BD2079:BI2079,2,"files")</f>
        <v>"files":[]</v>
      </c>
      <c r="Z2079" s="78"/>
      <c r="AA2079" s="78"/>
      <c r="AB2079" s="78"/>
      <c r="AC2079" s="78" t="str">
        <f>formatRow(Tokens!BJ$2:BK$2,Tokens!BJ2079:BK2079,0,"collection")</f>
        <v>"collection":{"name":"BILLET Festival",_x000D_
"family":"Calvi On The Rocks"}</v>
      </c>
      <c r="AD2079" s="1" t="str">
        <f>formatRow(Tokens!BN$2:BR$2,Tokens!BN2079:BR2079,0,"marketplace")</f>
        <v>"marketplace":{"initial_price":"73,5",_x000D_
"reservation_price":"",_x000D_
"duration":"",_x000D_
"max_mint":1,_x000D_
"sell_date":"25/06/2022"}</v>
      </c>
      <c r="AE2079" s="1"/>
    </row>
    <row r="2080" spans="4:31" ht="14.25" customHeight="1" x14ac:dyDescent="0.3">
      <c r="D2080" s="1">
        <f>Tokens!B2080</f>
        <v>260</v>
      </c>
      <c r="E2080" s="17" t="str">
        <f>IF(Tokens!C2080="","",Tokens!C2080)</f>
        <v>#260 Billet Festival</v>
      </c>
      <c r="F2080"/>
      <c r="G2080"/>
      <c r="H2080"/>
      <c r="I2080"/>
      <c r="J2080"/>
      <c r="M2080"/>
      <c r="N2080"/>
      <c r="O2080" s="15" t="str">
        <f t="shared" si="64"/>
        <v>_</v>
      </c>
      <c r="P2080" s="18" t="str">
        <f>IF(F2080="stop","",IF(F2080&lt;&gt;"",HYPERLINK(Settings!$B$5 &amp; "/manage/?network=" &amp; LOWER(B$8) &amp; "&amp;search=token&amp;account=" &amp; ToMint!$B$5 &amp; "&amp;view=" &amp; ToMint!J2080,"TokenSol"),""))</f>
        <v/>
      </c>
      <c r="Q2080" s="2"/>
      <c r="R2080" s="2"/>
      <c r="S2080" s="11"/>
      <c r="T2080" s="78" t="str">
        <f>"owner=" &amp; Tokens!BS2080 &amp; "&amp;filename_for_metadata=" &amp; Tokens!BT2080 &amp; "&amp;offchaindata_platform=" &amp; $B$17 &amp; "&amp;keyfile=" &amp; $B$5 &amp;  "&amp;repository=" &amp; $B$18</f>
        <v>owner=BbDq7xeUzpj8bXfd9N7dh1tw43Ss7xbYpyjoNuwDSrzq&amp;filename_for_metadata=BILLETFestival_COR22F260&amp;offchaindata_platform=Github&amp;keyfile=Paul&amp;repository=CalviOnTheRocks2022</v>
      </c>
      <c r="U2080" s="78" t="str">
        <f t="shared" si="65"/>
        <v>{"name":"#260 Billet Festival",_x000D_
"symbol":"COR22F260",_x000D_
"description":"Billet Festival / Billet NFT Festival - 1 jour Calvi on the Rocks 2022",_x000D_
"seller_fee_basis_points":1000,_x000D_
"image":"https://bafybeihimfdmjdu6hn3zakuq2ieu77xh2rmn7ufihmltb4hzk2cjmixbni.ipfs.nftstorage.link?image_260.webp",_x000D_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80" s="78" t="str">
        <f>formatRow(Tokens!C$2:I$2,Tokens!C2080:I2080)</f>
        <v>"name":"#260 Billet Festival",_x000D_
"symbol":"COR22F260",_x000D_
"description":"Billet Festival / Billet NFT Festival - 1 jour Calvi on the Rocks 2022",_x000D_
"seller_fee_basis_points":1000,_x000D_
"image":"https://bafybeihimfdmjdu6hn3zakuq2ieu77xh2rmn7ufihmltb4hzk2cjmixbni.ipfs.nftstorage.link?image_260.webp",_x000D_
"Issuer":"NfluenT for Calvi On The rocks",_x000D_
"external_url":""</v>
      </c>
      <c r="W2080" s="78" t="str">
        <f>formatRow(Tokens!J$2:AV$2,Tokens!J2080:AV2080,2,"attributes")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80" s="78" t="str">
        <f>formatRow(Tokens!AX$2:BC$2,Tokens!AX2080:BC2080,2,"creators")</f>
        <v>"creators":[{"address":"ncreator",_x000D_
"share":10},{"address":"cotrcrea",_x000D_
"share":90},{"address":"nminer",_x000D_
"share":0}]</v>
      </c>
      <c r="Y2080" s="78" t="str">
        <f>formatRow(Tokens!BD$2:BI$2,Tokens!BD2080:BI2080,2,"files")</f>
        <v>"files":[]</v>
      </c>
      <c r="Z2080" s="78"/>
      <c r="AA2080" s="78"/>
      <c r="AB2080" s="78"/>
      <c r="AC2080" s="78" t="str">
        <f>formatRow(Tokens!BJ$2:BK$2,Tokens!BJ2080:BK2080,0,"collection")</f>
        <v>"collection":{"name":"BILLET Festival",_x000D_
"family":"Calvi On The Rocks"}</v>
      </c>
      <c r="AD2080" s="1" t="str">
        <f>formatRow(Tokens!BN$2:BR$2,Tokens!BN2080:BR2080,0,"marketplace")</f>
        <v>"marketplace":{"initial_price":"73,5",_x000D_
"reservation_price":"",_x000D_
"duration":"",_x000D_
"max_mint":1,_x000D_
"sell_date":"25/06/2022"}</v>
      </c>
      <c r="AE2080" s="1"/>
    </row>
    <row r="2081" spans="4:31" ht="14.25" customHeight="1" x14ac:dyDescent="0.3">
      <c r="D2081" s="1">
        <f>Tokens!B2081</f>
        <v>261</v>
      </c>
      <c r="E2081" s="17" t="str">
        <f>IF(Tokens!C2081="","",Tokens!C2081)</f>
        <v>#261 Billet Festival</v>
      </c>
      <c r="F2081"/>
      <c r="G2081"/>
      <c r="H2081"/>
      <c r="I2081"/>
      <c r="J2081"/>
      <c r="M2081"/>
      <c r="N2081"/>
      <c r="O2081" s="15" t="str">
        <f t="shared" si="64"/>
        <v>_</v>
      </c>
      <c r="P2081" s="18" t="str">
        <f>IF(F2081="stop","",IF(F2081&lt;&gt;"",HYPERLINK(Settings!$B$5 &amp; "/manage/?network=" &amp; LOWER(B$8) &amp; "&amp;search=token&amp;account=" &amp; ToMint!$B$5 &amp; "&amp;view=" &amp; ToMint!J2081,"TokenSol"),""))</f>
        <v/>
      </c>
      <c r="Q2081" s="2"/>
      <c r="R2081" s="2"/>
      <c r="S2081" s="11"/>
      <c r="T2081" s="78" t="str">
        <f>"owner=" &amp; Tokens!BS2081 &amp; "&amp;filename_for_metadata=" &amp; Tokens!BT2081 &amp; "&amp;offchaindata_platform=" &amp; $B$17 &amp; "&amp;keyfile=" &amp; $B$5 &amp;  "&amp;repository=" &amp; $B$18</f>
        <v>owner=BbDq7xeUzpj8bXfd9N7dh1tw43Ss7xbYpyjoNuwDSrzq&amp;filename_for_metadata=BILLETFestival_COR22F261&amp;offchaindata_platform=Github&amp;keyfile=Paul&amp;repository=CalviOnTheRocks2022</v>
      </c>
      <c r="U2081" s="78" t="str">
        <f t="shared" si="65"/>
        <v>{"name":"#261 Billet Festival",_x000D_
"symbol":"COR22F261",_x000D_
"description":"Billet Festival / Billet NFT Festival - 1 jour Calvi on the Rocks 2022",_x000D_
"seller_fee_basis_points":1000,_x000D_
"image":"https://bafybeihsh7yp3zjd7agvqumjlkjwn636oiywuo24ctecjlea7qfdxamk3e.ipfs.nftstorage.link?image_261.webp",_x000D_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81" s="78" t="str">
        <f>formatRow(Tokens!C$2:I$2,Tokens!C2081:I2081)</f>
        <v>"name":"#261 Billet Festival",_x000D_
"symbol":"COR22F261",_x000D_
"description":"Billet Festival / Billet NFT Festival - 1 jour Calvi on the Rocks 2022",_x000D_
"seller_fee_basis_points":1000,_x000D_
"image":"https://bafybeihsh7yp3zjd7agvqumjlkjwn636oiywuo24ctecjlea7qfdxamk3e.ipfs.nftstorage.link?image_261.webp",_x000D_
"Issuer":"NfluenT for Calvi On The rocks",_x000D_
"external_url":""</v>
      </c>
      <c r="W2081" s="78" t="str">
        <f>formatRow(Tokens!J$2:AV$2,Tokens!J2081:AV2081,2,"attributes")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81" s="78" t="str">
        <f>formatRow(Tokens!AX$2:BC$2,Tokens!AX2081:BC2081,2,"creators")</f>
        <v>"creators":[{"address":"ncreator",_x000D_
"share":10},{"address":"cotrcrea",_x000D_
"share":90},{"address":"nminer",_x000D_
"share":0}]</v>
      </c>
      <c r="Y2081" s="78" t="str">
        <f>formatRow(Tokens!BD$2:BI$2,Tokens!BD2081:BI2081,2,"files")</f>
        <v>"files":[]</v>
      </c>
      <c r="Z2081" s="78"/>
      <c r="AA2081" s="78"/>
      <c r="AB2081" s="78"/>
      <c r="AC2081" s="78" t="str">
        <f>formatRow(Tokens!BJ$2:BK$2,Tokens!BJ2081:BK2081,0,"collection")</f>
        <v>"collection":{"name":"BILLET Festival",_x000D_
"family":"Calvi On The Rocks"}</v>
      </c>
      <c r="AD2081" s="1" t="str">
        <f>formatRow(Tokens!BN$2:BR$2,Tokens!BN2081:BR2081,0,"marketplace")</f>
        <v>"marketplace":{"initial_price":"73,5",_x000D_
"reservation_price":"",_x000D_
"duration":"",_x000D_
"max_mint":1,_x000D_
"sell_date":"25/06/2022"}</v>
      </c>
      <c r="AE2081" s="1"/>
    </row>
    <row r="2082" spans="4:31" ht="14.25" customHeight="1" x14ac:dyDescent="0.3">
      <c r="D2082" s="1">
        <f>Tokens!B2082</f>
        <v>262</v>
      </c>
      <c r="E2082" s="17" t="str">
        <f>IF(Tokens!C2082="","",Tokens!C2082)</f>
        <v>#262 Billet Festival</v>
      </c>
      <c r="F2082"/>
      <c r="G2082"/>
      <c r="H2082"/>
      <c r="I2082"/>
      <c r="J2082"/>
      <c r="M2082"/>
      <c r="N2082"/>
      <c r="O2082" s="15" t="str">
        <f t="shared" si="64"/>
        <v>_</v>
      </c>
      <c r="P2082" s="18" t="str">
        <f>IF(F2082="stop","",IF(F2082&lt;&gt;"",HYPERLINK(Settings!$B$5 &amp; "/manage/?network=" &amp; LOWER(B$8) &amp; "&amp;search=token&amp;account=" &amp; ToMint!$B$5 &amp; "&amp;view=" &amp; ToMint!J2082,"TokenSol"),""))</f>
        <v/>
      </c>
      <c r="Q2082" s="2"/>
      <c r="R2082" s="2"/>
      <c r="S2082" s="11"/>
      <c r="T2082" s="78" t="str">
        <f>"owner=" &amp; Tokens!BS2082 &amp; "&amp;filename_for_metadata=" &amp; Tokens!BT2082 &amp; "&amp;offchaindata_platform=" &amp; $B$17 &amp; "&amp;keyfile=" &amp; $B$5 &amp;  "&amp;repository=" &amp; $B$18</f>
        <v>owner=BbDq7xeUzpj8bXfd9N7dh1tw43Ss7xbYpyjoNuwDSrzq&amp;filename_for_metadata=BILLETFestival_COR22F262&amp;offchaindata_platform=Github&amp;keyfile=Paul&amp;repository=CalviOnTheRocks2022</v>
      </c>
      <c r="U2082" s="78" t="str">
        <f t="shared" si="65"/>
        <v>{"name":"#262 Billet Festival",_x000D_
"symbol":"COR22F262",_x000D_
"description":"Billet Festival / Billet NFT Festival - 1 jour Calvi on the Rocks 2022",_x000D_
"seller_fee_basis_points":1000,_x000D_
"image":"https://bafybeif5g3mho7hgdosjguw25oit6llcdgv55ky34wuijm2fwsylwioq7i.ipfs.nftstorage.link?image_262.webp",_x000D_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82" s="78" t="str">
        <f>formatRow(Tokens!C$2:I$2,Tokens!C2082:I2082)</f>
        <v>"name":"#262 Billet Festival",_x000D_
"symbol":"COR22F262",_x000D_
"description":"Billet Festival / Billet NFT Festival - 1 jour Calvi on the Rocks 2022",_x000D_
"seller_fee_basis_points":1000,_x000D_
"image":"https://bafybeif5g3mho7hgdosjguw25oit6llcdgv55ky34wuijm2fwsylwioq7i.ipfs.nftstorage.link?image_262.webp",_x000D_
"Issuer":"NfluenT for Calvi On The rocks",_x000D_
"external_url":""</v>
      </c>
      <c r="W2082" s="78" t="str">
        <f>formatRow(Tokens!J$2:AV$2,Tokens!J2082:AV2082,2,"attributes")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82" s="78" t="str">
        <f>formatRow(Tokens!AX$2:BC$2,Tokens!AX2082:BC2082,2,"creators")</f>
        <v>"creators":[{"address":"ncreator",_x000D_
"share":10},{"address":"cotrcrea",_x000D_
"share":90},{"address":"nminer",_x000D_
"share":0}]</v>
      </c>
      <c r="Y2082" s="78" t="str">
        <f>formatRow(Tokens!BD$2:BI$2,Tokens!BD2082:BI2082,2,"files")</f>
        <v>"files":[]</v>
      </c>
      <c r="Z2082" s="78"/>
      <c r="AA2082" s="78"/>
      <c r="AB2082" s="78"/>
      <c r="AC2082" s="78" t="str">
        <f>formatRow(Tokens!BJ$2:BK$2,Tokens!BJ2082:BK2082,0,"collection")</f>
        <v>"collection":{"name":"BILLET Festival",_x000D_
"family":"Calvi On The Rocks"}</v>
      </c>
      <c r="AD2082" s="1" t="str">
        <f>formatRow(Tokens!BN$2:BR$2,Tokens!BN2082:BR2082,0,"marketplace")</f>
        <v>"marketplace":{"initial_price":"73,5",_x000D_
"reservation_price":"",_x000D_
"duration":"",_x000D_
"max_mint":1,_x000D_
"sell_date":"25/06/2022"}</v>
      </c>
      <c r="AE2082" s="1"/>
    </row>
    <row r="2083" spans="4:31" ht="14.25" customHeight="1" x14ac:dyDescent="0.3">
      <c r="D2083" s="1">
        <f>Tokens!B2083</f>
        <v>263</v>
      </c>
      <c r="E2083" s="17" t="str">
        <f>IF(Tokens!C2083="","",Tokens!C2083)</f>
        <v>#263 Billet Festival</v>
      </c>
      <c r="F2083"/>
      <c r="G2083"/>
      <c r="H2083"/>
      <c r="I2083"/>
      <c r="J2083"/>
      <c r="M2083"/>
      <c r="N2083"/>
      <c r="O2083" s="15" t="str">
        <f t="shared" si="64"/>
        <v>_</v>
      </c>
      <c r="P2083" s="18" t="str">
        <f>IF(F2083="stop","",IF(F2083&lt;&gt;"",HYPERLINK(Settings!$B$5 &amp; "/manage/?network=" &amp; LOWER(B$8) &amp; "&amp;search=token&amp;account=" &amp; ToMint!$B$5 &amp; "&amp;view=" &amp; ToMint!J2083,"TokenSol"),""))</f>
        <v/>
      </c>
      <c r="Q2083" s="2"/>
      <c r="R2083" s="2"/>
      <c r="S2083" s="11"/>
      <c r="T2083" s="78" t="str">
        <f>"owner=" &amp; Tokens!BS2083 &amp; "&amp;filename_for_metadata=" &amp; Tokens!BT2083 &amp; "&amp;offchaindata_platform=" &amp; $B$17 &amp; "&amp;keyfile=" &amp; $B$5 &amp;  "&amp;repository=" &amp; $B$18</f>
        <v>owner=BbDq7xeUzpj8bXfd9N7dh1tw43Ss7xbYpyjoNuwDSrzq&amp;filename_for_metadata=BILLETFestival_COR22F263&amp;offchaindata_platform=Github&amp;keyfile=Paul&amp;repository=CalviOnTheRocks2022</v>
      </c>
      <c r="U2083" s="78" t="str">
        <f t="shared" si="65"/>
        <v>{"name":"#263 Billet Festival",_x000D_
"symbol":"COR22F263",_x000D_
"description":"Billet Festival / Billet NFT Festival - 1 jour Calvi on the Rocks 2022",_x000D_
"seller_fee_basis_points":1000,_x000D_
"image":"https://bafybeiaefemoh2uus5ihxf6j5qhhjmdahzcxmj7gzpkbuqnds3dgtg3cfe.ipfs.nftstorage.link?image_263.webp",_x000D_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83" s="78" t="str">
        <f>formatRow(Tokens!C$2:I$2,Tokens!C2083:I2083)</f>
        <v>"name":"#263 Billet Festival",_x000D_
"symbol":"COR22F263",_x000D_
"description":"Billet Festival / Billet NFT Festival - 1 jour Calvi on the Rocks 2022",_x000D_
"seller_fee_basis_points":1000,_x000D_
"image":"https://bafybeiaefemoh2uus5ihxf6j5qhhjmdahzcxmj7gzpkbuqnds3dgtg3cfe.ipfs.nftstorage.link?image_263.webp",_x000D_
"Issuer":"NfluenT for Calvi On The rocks",_x000D_
"external_url":""</v>
      </c>
      <c r="W2083" s="78" t="str">
        <f>formatRow(Tokens!J$2:AV$2,Tokens!J2083:AV2083,2,"attributes")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83" s="78" t="str">
        <f>formatRow(Tokens!AX$2:BC$2,Tokens!AX2083:BC2083,2,"creators")</f>
        <v>"creators":[{"address":"ncreator",_x000D_
"share":10},{"address":"cotrcrea",_x000D_
"share":90},{"address":"nminer",_x000D_
"share":0}]</v>
      </c>
      <c r="Y2083" s="78" t="str">
        <f>formatRow(Tokens!BD$2:BI$2,Tokens!BD2083:BI2083,2,"files")</f>
        <v>"files":[]</v>
      </c>
      <c r="Z2083" s="78"/>
      <c r="AA2083" s="78"/>
      <c r="AB2083" s="78"/>
      <c r="AC2083" s="78" t="str">
        <f>formatRow(Tokens!BJ$2:BK$2,Tokens!BJ2083:BK2083,0,"collection")</f>
        <v>"collection":{"name":"BILLET Festival",_x000D_
"family":"Calvi On The Rocks"}</v>
      </c>
      <c r="AD2083" s="1" t="str">
        <f>formatRow(Tokens!BN$2:BR$2,Tokens!BN2083:BR2083,0,"marketplace")</f>
        <v>"marketplace":{"initial_price":"73,5",_x000D_
"reservation_price":"",_x000D_
"duration":"",_x000D_
"max_mint":1,_x000D_
"sell_date":"25/06/2022"}</v>
      </c>
      <c r="AE2083" s="1"/>
    </row>
    <row r="2084" spans="4:31" ht="14.25" customHeight="1" x14ac:dyDescent="0.3">
      <c r="D2084" s="1">
        <f>Tokens!B2084</f>
        <v>264</v>
      </c>
      <c r="E2084" s="17" t="str">
        <f>IF(Tokens!C2084="","",Tokens!C2084)</f>
        <v>#264 Billet Festival</v>
      </c>
      <c r="F2084"/>
      <c r="G2084"/>
      <c r="H2084"/>
      <c r="I2084"/>
      <c r="J2084"/>
      <c r="M2084"/>
      <c r="N2084"/>
      <c r="O2084" s="15" t="str">
        <f t="shared" si="64"/>
        <v>_</v>
      </c>
      <c r="P2084" s="18" t="str">
        <f>IF(F2084="stop","",IF(F2084&lt;&gt;"",HYPERLINK(Settings!$B$5 &amp; "/manage/?network=" &amp; LOWER(B$8) &amp; "&amp;search=token&amp;account=" &amp; ToMint!$B$5 &amp; "&amp;view=" &amp; ToMint!J2084,"TokenSol"),""))</f>
        <v/>
      </c>
      <c r="Q2084" s="2"/>
      <c r="R2084" s="2"/>
      <c r="S2084" s="11"/>
      <c r="T2084" s="78" t="str">
        <f>"owner=" &amp; Tokens!BS2084 &amp; "&amp;filename_for_metadata=" &amp; Tokens!BT2084 &amp; "&amp;offchaindata_platform=" &amp; $B$17 &amp; "&amp;keyfile=" &amp; $B$5 &amp;  "&amp;repository=" &amp; $B$18</f>
        <v>owner=BbDq7xeUzpj8bXfd9N7dh1tw43Ss7xbYpyjoNuwDSrzq&amp;filename_for_metadata=BILLETFestival_COR22F264&amp;offchaindata_platform=Github&amp;keyfile=Paul&amp;repository=CalviOnTheRocks2022</v>
      </c>
      <c r="U2084" s="78" t="str">
        <f t="shared" si="65"/>
        <v>{"name":"#264 Billet Festival",_x000D_
"symbol":"COR22F264",_x000D_
"description":"Billet Festival / Billet NFT Festival - 1 jour Calvi on the Rocks 2022",_x000D_
"seller_fee_basis_points":1000,_x000D_
"image":"https://bafybeihrrpxibexalp7fgxjgk5n3vdvnjbni4ow6oiufs3jxkqwxg6bjjq.ipfs.nftstorage.link?image_264.webp",_x000D_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84" s="78" t="str">
        <f>formatRow(Tokens!C$2:I$2,Tokens!C2084:I2084)</f>
        <v>"name":"#264 Billet Festival",_x000D_
"symbol":"COR22F264",_x000D_
"description":"Billet Festival / Billet NFT Festival - 1 jour Calvi on the Rocks 2022",_x000D_
"seller_fee_basis_points":1000,_x000D_
"image":"https://bafybeihrrpxibexalp7fgxjgk5n3vdvnjbni4ow6oiufs3jxkqwxg6bjjq.ipfs.nftstorage.link?image_264.webp",_x000D_
"Issuer":"NfluenT for Calvi On The rocks",_x000D_
"external_url":""</v>
      </c>
      <c r="W2084" s="78" t="str">
        <f>formatRow(Tokens!J$2:AV$2,Tokens!J2084:AV2084,2,"attributes")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84" s="78" t="str">
        <f>formatRow(Tokens!AX$2:BC$2,Tokens!AX2084:BC2084,2,"creators")</f>
        <v>"creators":[{"address":"ncreator",_x000D_
"share":10},{"address":"cotrcrea",_x000D_
"share":90},{"address":"nminer",_x000D_
"share":0}]</v>
      </c>
      <c r="Y2084" s="78" t="str">
        <f>formatRow(Tokens!BD$2:BI$2,Tokens!BD2084:BI2084,2,"files")</f>
        <v>"files":[]</v>
      </c>
      <c r="Z2084" s="78"/>
      <c r="AA2084" s="78"/>
      <c r="AB2084" s="78"/>
      <c r="AC2084" s="78" t="str">
        <f>formatRow(Tokens!BJ$2:BK$2,Tokens!BJ2084:BK2084,0,"collection")</f>
        <v>"collection":{"name":"BILLET Festival",_x000D_
"family":"Calvi On The Rocks"}</v>
      </c>
      <c r="AD2084" s="1" t="str">
        <f>formatRow(Tokens!BN$2:BR$2,Tokens!BN2084:BR2084,0,"marketplace")</f>
        <v>"marketplace":{"initial_price":"73,5",_x000D_
"reservation_price":"",_x000D_
"duration":"",_x000D_
"max_mint":1,_x000D_
"sell_date":"25/06/2022"}</v>
      </c>
      <c r="AE2084" s="1"/>
    </row>
    <row r="2085" spans="4:31" ht="14.25" customHeight="1" x14ac:dyDescent="0.3">
      <c r="D2085" s="1">
        <f>Tokens!B2085</f>
        <v>265</v>
      </c>
      <c r="E2085" s="17" t="str">
        <f>IF(Tokens!C2085="","",Tokens!C2085)</f>
        <v>#265 Billet Festival</v>
      </c>
      <c r="F2085"/>
      <c r="G2085"/>
      <c r="H2085"/>
      <c r="I2085"/>
      <c r="J2085"/>
      <c r="M2085"/>
      <c r="N2085"/>
      <c r="O2085" s="15" t="str">
        <f t="shared" ref="O2085:O2148" si="66">IF(AND(ISNUMBER(N2084),ISNUMBER(N2085)),(N2085-N2084)*$O$1,"_")</f>
        <v>_</v>
      </c>
      <c r="P2085" s="18" t="str">
        <f>IF(F2085="stop","",IF(F2085&lt;&gt;"",HYPERLINK(Settings!$B$5 &amp; "/manage/?network=" &amp; LOWER(B$8) &amp; "&amp;search=token&amp;account=" &amp; ToMint!$B$5 &amp; "&amp;view=" &amp; ToMint!J2085,"TokenSol"),""))</f>
        <v/>
      </c>
      <c r="Q2085" s="2"/>
      <c r="R2085" s="2"/>
      <c r="S2085" s="11"/>
      <c r="T2085" s="78" t="str">
        <f>"owner=" &amp; Tokens!BS2085 &amp; "&amp;filename_for_metadata=" &amp; Tokens!BT2085 &amp; "&amp;offchaindata_platform=" &amp; $B$17 &amp; "&amp;keyfile=" &amp; $B$5 &amp;  "&amp;repository=" &amp; $B$18</f>
        <v>owner=BbDq7xeUzpj8bXfd9N7dh1tw43Ss7xbYpyjoNuwDSrzq&amp;filename_for_metadata=BILLETFestival_COR22F265&amp;offchaindata_platform=Github&amp;keyfile=Paul&amp;repository=CalviOnTheRocks2022</v>
      </c>
      <c r="U2085" s="78" t="str">
        <f t="shared" si="65"/>
        <v>{"name":"#265 Billet Festival",_x000D_
"symbol":"COR22F265",_x000D_
"description":"Billet Festival / Billet NFT Festival - 1 jour Calvi on the Rocks 2022",_x000D_
"seller_fee_basis_points":1000,_x000D_
"image":"https://bafybeigq6e3yjltazbigai7lw6bnjctllvw5hu6g54ha5iwekzeflanmbu.ipfs.nftstorage.link?image_265.webp",_x000D_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85" s="78" t="str">
        <f>formatRow(Tokens!C$2:I$2,Tokens!C2085:I2085)</f>
        <v>"name":"#265 Billet Festival",_x000D_
"symbol":"COR22F265",_x000D_
"description":"Billet Festival / Billet NFT Festival - 1 jour Calvi on the Rocks 2022",_x000D_
"seller_fee_basis_points":1000,_x000D_
"image":"https://bafybeigq6e3yjltazbigai7lw6bnjctllvw5hu6g54ha5iwekzeflanmbu.ipfs.nftstorage.link?image_265.webp",_x000D_
"Issuer":"NfluenT for Calvi On The rocks",_x000D_
"external_url":""</v>
      </c>
      <c r="W2085" s="78" t="str">
        <f>formatRow(Tokens!J$2:AV$2,Tokens!J2085:AV2085,2,"attributes")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85" s="78" t="str">
        <f>formatRow(Tokens!AX$2:BC$2,Tokens!AX2085:BC2085,2,"creators")</f>
        <v>"creators":[{"address":"ncreator",_x000D_
"share":10},{"address":"cotrcrea",_x000D_
"share":90},{"address":"nminer",_x000D_
"share":0}]</v>
      </c>
      <c r="Y2085" s="78" t="str">
        <f>formatRow(Tokens!BD$2:BI$2,Tokens!BD2085:BI2085,2,"files")</f>
        <v>"files":[]</v>
      </c>
      <c r="Z2085" s="78"/>
      <c r="AA2085" s="78"/>
      <c r="AB2085" s="78"/>
      <c r="AC2085" s="78" t="str">
        <f>formatRow(Tokens!BJ$2:BK$2,Tokens!BJ2085:BK2085,0,"collection")</f>
        <v>"collection":{"name":"BILLET Festival",_x000D_
"family":"Calvi On The Rocks"}</v>
      </c>
      <c r="AD2085" s="1" t="str">
        <f>formatRow(Tokens!BN$2:BR$2,Tokens!BN2085:BR2085,0,"marketplace")</f>
        <v>"marketplace":{"initial_price":"73,5",_x000D_
"reservation_price":"",_x000D_
"duration":"",_x000D_
"max_mint":1,_x000D_
"sell_date":"25/06/2022"}</v>
      </c>
      <c r="AE2085" s="1"/>
    </row>
    <row r="2086" spans="4:31" ht="14.25" customHeight="1" x14ac:dyDescent="0.3">
      <c r="D2086" s="1">
        <f>Tokens!B2086</f>
        <v>266</v>
      </c>
      <c r="E2086" s="17" t="str">
        <f>IF(Tokens!C2086="","",Tokens!C2086)</f>
        <v>#266 Billet Festival</v>
      </c>
      <c r="F2086"/>
      <c r="G2086"/>
      <c r="H2086"/>
      <c r="I2086"/>
      <c r="J2086"/>
      <c r="M2086"/>
      <c r="N2086"/>
      <c r="O2086" s="15" t="str">
        <f t="shared" si="66"/>
        <v>_</v>
      </c>
      <c r="P2086" s="18" t="str">
        <f>IF(F2086="stop","",IF(F2086&lt;&gt;"",HYPERLINK(Settings!$B$5 &amp; "/manage/?network=" &amp; LOWER(B$8) &amp; "&amp;search=token&amp;account=" &amp; ToMint!$B$5 &amp; "&amp;view=" &amp; ToMint!J2086,"TokenSol"),""))</f>
        <v/>
      </c>
      <c r="Q2086" s="2"/>
      <c r="R2086" s="2"/>
      <c r="S2086" s="11"/>
      <c r="T2086" s="78" t="str">
        <f>"owner=" &amp; Tokens!BS2086 &amp; "&amp;filename_for_metadata=" &amp; Tokens!BT2086 &amp; "&amp;offchaindata_platform=" &amp; $B$17 &amp; "&amp;keyfile=" &amp; $B$5 &amp;  "&amp;repository=" &amp; $B$18</f>
        <v>owner=BbDq7xeUzpj8bXfd9N7dh1tw43Ss7xbYpyjoNuwDSrzq&amp;filename_for_metadata=BILLETFestival_COR22F266&amp;offchaindata_platform=Github&amp;keyfile=Paul&amp;repository=CalviOnTheRocks2022</v>
      </c>
      <c r="U2086" s="78" t="str">
        <f t="shared" si="65"/>
        <v>{"name":"#266 Billet Festival",_x000D_
"symbol":"COR22F266",_x000D_
"description":"Billet Festival / Billet NFT Festival - 1 jour Calvi on the Rocks 2022",_x000D_
"seller_fee_basis_points":1000,_x000D_
"image":"https://bafybeidgpmr36bwg26kxmr55xe2m77iu4pl3qcfvrq4am2vf7iqncfj4qq.ipfs.nftstorage.link?image_266.webp",_x000D_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86" s="78" t="str">
        <f>formatRow(Tokens!C$2:I$2,Tokens!C2086:I2086)</f>
        <v>"name":"#266 Billet Festival",_x000D_
"symbol":"COR22F266",_x000D_
"description":"Billet Festival / Billet NFT Festival - 1 jour Calvi on the Rocks 2022",_x000D_
"seller_fee_basis_points":1000,_x000D_
"image":"https://bafybeidgpmr36bwg26kxmr55xe2m77iu4pl3qcfvrq4am2vf7iqncfj4qq.ipfs.nftstorage.link?image_266.webp",_x000D_
"Issuer":"NfluenT for Calvi On The rocks",_x000D_
"external_url":""</v>
      </c>
      <c r="W2086" s="78" t="str">
        <f>formatRow(Tokens!J$2:AV$2,Tokens!J2086:AV2086,2,"attributes")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86" s="78" t="str">
        <f>formatRow(Tokens!AX$2:BC$2,Tokens!AX2086:BC2086,2,"creators")</f>
        <v>"creators":[{"address":"ncreator",_x000D_
"share":10},{"address":"cotrcrea",_x000D_
"share":90},{"address":"nminer",_x000D_
"share":0}]</v>
      </c>
      <c r="Y2086" s="78" t="str">
        <f>formatRow(Tokens!BD$2:BI$2,Tokens!BD2086:BI2086,2,"files")</f>
        <v>"files":[]</v>
      </c>
      <c r="Z2086" s="78"/>
      <c r="AA2086" s="78"/>
      <c r="AB2086" s="78"/>
      <c r="AC2086" s="78" t="str">
        <f>formatRow(Tokens!BJ$2:BK$2,Tokens!BJ2086:BK2086,0,"collection")</f>
        <v>"collection":{"name":"BILLET Festival",_x000D_
"family":"Calvi On The Rocks"}</v>
      </c>
      <c r="AD2086" s="1" t="str">
        <f>formatRow(Tokens!BN$2:BR$2,Tokens!BN2086:BR2086,0,"marketplace")</f>
        <v>"marketplace":{"initial_price":"73,5",_x000D_
"reservation_price":"",_x000D_
"duration":"",_x000D_
"max_mint":1,_x000D_
"sell_date":"25/06/2022"}</v>
      </c>
      <c r="AE2086" s="1"/>
    </row>
    <row r="2087" spans="4:31" ht="14.25" customHeight="1" x14ac:dyDescent="0.3">
      <c r="D2087" s="1">
        <f>Tokens!B2087</f>
        <v>267</v>
      </c>
      <c r="E2087" s="17" t="str">
        <f>IF(Tokens!C2087="","",Tokens!C2087)</f>
        <v>#267 Billet Festival</v>
      </c>
      <c r="F2087"/>
      <c r="G2087"/>
      <c r="H2087"/>
      <c r="I2087"/>
      <c r="J2087"/>
      <c r="M2087"/>
      <c r="N2087"/>
      <c r="O2087" s="15" t="str">
        <f t="shared" si="66"/>
        <v>_</v>
      </c>
      <c r="P2087" s="18" t="str">
        <f>IF(F2087="stop","",IF(F2087&lt;&gt;"",HYPERLINK(Settings!$B$5 &amp; "/manage/?network=" &amp; LOWER(B$8) &amp; "&amp;search=token&amp;account=" &amp; ToMint!$B$5 &amp; "&amp;view=" &amp; ToMint!J2087,"TokenSol"),""))</f>
        <v/>
      </c>
      <c r="Q2087" s="2"/>
      <c r="R2087" s="2"/>
      <c r="S2087" s="11"/>
      <c r="T2087" s="78" t="str">
        <f>"owner=" &amp; Tokens!BS2087 &amp; "&amp;filename_for_metadata=" &amp; Tokens!BT2087 &amp; "&amp;offchaindata_platform=" &amp; $B$17 &amp; "&amp;keyfile=" &amp; $B$5 &amp;  "&amp;repository=" &amp; $B$18</f>
        <v>owner=BbDq7xeUzpj8bXfd9N7dh1tw43Ss7xbYpyjoNuwDSrzq&amp;filename_for_metadata=BILLETFestival_COR22F267&amp;offchaindata_platform=Github&amp;keyfile=Paul&amp;repository=CalviOnTheRocks2022</v>
      </c>
      <c r="U2087" s="78" t="str">
        <f t="shared" si="65"/>
        <v>{"name":"#267 Billet Festival",_x000D_
"symbol":"COR22F267",_x000D_
"description":"Billet Festival / Billet NFT Festival - 1 jour Calvi on the Rocks 2022",_x000D_
"seller_fee_basis_points":1000,_x000D_
"image":"https://bafybeiclxnbzlnoq2vshzm44kwn3waxfualpoigog5lz4s2a5qs2vvobue.ipfs.nftstorage.link?image_267.webp",_x000D_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87" s="78" t="str">
        <f>formatRow(Tokens!C$2:I$2,Tokens!C2087:I2087)</f>
        <v>"name":"#267 Billet Festival",_x000D_
"symbol":"COR22F267",_x000D_
"description":"Billet Festival / Billet NFT Festival - 1 jour Calvi on the Rocks 2022",_x000D_
"seller_fee_basis_points":1000,_x000D_
"image":"https://bafybeiclxnbzlnoq2vshzm44kwn3waxfualpoigog5lz4s2a5qs2vvobue.ipfs.nftstorage.link?image_267.webp",_x000D_
"Issuer":"NfluenT for Calvi On The rocks",_x000D_
"external_url":""</v>
      </c>
      <c r="W2087" s="78" t="str">
        <f>formatRow(Tokens!J$2:AV$2,Tokens!J2087:AV2087,2,"attributes")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87" s="78" t="str">
        <f>formatRow(Tokens!AX$2:BC$2,Tokens!AX2087:BC2087,2,"creators")</f>
        <v>"creators":[{"address":"ncreator",_x000D_
"share":10},{"address":"cotrcrea",_x000D_
"share":90},{"address":"nminer",_x000D_
"share":0}]</v>
      </c>
      <c r="Y2087" s="78" t="str">
        <f>formatRow(Tokens!BD$2:BI$2,Tokens!BD2087:BI2087,2,"files")</f>
        <v>"files":[]</v>
      </c>
      <c r="Z2087" s="78"/>
      <c r="AA2087" s="78"/>
      <c r="AB2087" s="78"/>
      <c r="AC2087" s="78" t="str">
        <f>formatRow(Tokens!BJ$2:BK$2,Tokens!BJ2087:BK2087,0,"collection")</f>
        <v>"collection":{"name":"BILLET Festival",_x000D_
"family":"Calvi On The Rocks"}</v>
      </c>
      <c r="AD2087" s="1" t="str">
        <f>formatRow(Tokens!BN$2:BR$2,Tokens!BN2087:BR2087,0,"marketplace")</f>
        <v>"marketplace":{"initial_price":"73,5",_x000D_
"reservation_price":"",_x000D_
"duration":"",_x000D_
"max_mint":1,_x000D_
"sell_date":"25/06/2022"}</v>
      </c>
      <c r="AE2087" s="1"/>
    </row>
    <row r="2088" spans="4:31" ht="14.25" customHeight="1" x14ac:dyDescent="0.3">
      <c r="D2088" s="1">
        <f>Tokens!B2088</f>
        <v>268</v>
      </c>
      <c r="E2088" s="17" t="str">
        <f>IF(Tokens!C2088="","",Tokens!C2088)</f>
        <v>#268 Billet Festival</v>
      </c>
      <c r="F2088"/>
      <c r="G2088"/>
      <c r="H2088"/>
      <c r="I2088"/>
      <c r="J2088"/>
      <c r="M2088"/>
      <c r="N2088"/>
      <c r="O2088" s="15" t="str">
        <f t="shared" si="66"/>
        <v>_</v>
      </c>
      <c r="P2088" s="18" t="str">
        <f>IF(F2088="stop","",IF(F2088&lt;&gt;"",HYPERLINK(Settings!$B$5 &amp; "/manage/?network=" &amp; LOWER(B$8) &amp; "&amp;search=token&amp;account=" &amp; ToMint!$B$5 &amp; "&amp;view=" &amp; ToMint!J2088,"TokenSol"),""))</f>
        <v/>
      </c>
      <c r="Q2088" s="2"/>
      <c r="R2088" s="2"/>
      <c r="S2088" s="11"/>
      <c r="T2088" s="78" t="str">
        <f>"owner=" &amp; Tokens!BS2088 &amp; "&amp;filename_for_metadata=" &amp; Tokens!BT2088 &amp; "&amp;offchaindata_platform=" &amp; $B$17 &amp; "&amp;keyfile=" &amp; $B$5 &amp;  "&amp;repository=" &amp; $B$18</f>
        <v>owner=BbDq7xeUzpj8bXfd9N7dh1tw43Ss7xbYpyjoNuwDSrzq&amp;filename_for_metadata=BILLETFestival_COR22F268&amp;offchaindata_platform=Github&amp;keyfile=Paul&amp;repository=CalviOnTheRocks2022</v>
      </c>
      <c r="U2088" s="78" t="str">
        <f t="shared" si="65"/>
        <v>{"name":"#268 Billet Festival",_x000D_
"symbol":"COR22F268",_x000D_
"description":"Billet Festival / Billet NFT Festival - 1 jour Calvi on the Rocks 2022",_x000D_
"seller_fee_basis_points":1000,_x000D_
"image":"https://bafybeididecjesemiwvfhja3fw6jtrngvx7k7biz4ou6ens3qugp7izu6e.ipfs.nftstorage.link?image_268.webp",_x000D_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88" s="78" t="str">
        <f>formatRow(Tokens!C$2:I$2,Tokens!C2088:I2088)</f>
        <v>"name":"#268 Billet Festival",_x000D_
"symbol":"COR22F268",_x000D_
"description":"Billet Festival / Billet NFT Festival - 1 jour Calvi on the Rocks 2022",_x000D_
"seller_fee_basis_points":1000,_x000D_
"image":"https://bafybeididecjesemiwvfhja3fw6jtrngvx7k7biz4ou6ens3qugp7izu6e.ipfs.nftstorage.link?image_268.webp",_x000D_
"Issuer":"NfluenT for Calvi On The rocks",_x000D_
"external_url":""</v>
      </c>
      <c r="W2088" s="78" t="str">
        <f>formatRow(Tokens!J$2:AV$2,Tokens!J2088:AV2088,2,"attributes")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88" s="78" t="str">
        <f>formatRow(Tokens!AX$2:BC$2,Tokens!AX2088:BC2088,2,"creators")</f>
        <v>"creators":[{"address":"ncreator",_x000D_
"share":10},{"address":"cotrcrea",_x000D_
"share":90},{"address":"nminer",_x000D_
"share":0}]</v>
      </c>
      <c r="Y2088" s="78" t="str">
        <f>formatRow(Tokens!BD$2:BI$2,Tokens!BD2088:BI2088,2,"files")</f>
        <v>"files":[]</v>
      </c>
      <c r="Z2088" s="78"/>
      <c r="AA2088" s="78"/>
      <c r="AB2088" s="78"/>
      <c r="AC2088" s="78" t="str">
        <f>formatRow(Tokens!BJ$2:BK$2,Tokens!BJ2088:BK2088,0,"collection")</f>
        <v>"collection":{"name":"BILLET Festival",_x000D_
"family":"Calvi On The Rocks"}</v>
      </c>
      <c r="AD2088" s="1" t="str">
        <f>formatRow(Tokens!BN$2:BR$2,Tokens!BN2088:BR2088,0,"marketplace")</f>
        <v>"marketplace":{"initial_price":"73,5",_x000D_
"reservation_price":"",_x000D_
"duration":"",_x000D_
"max_mint":1,_x000D_
"sell_date":"25/06/2022"}</v>
      </c>
      <c r="AE2088" s="1"/>
    </row>
    <row r="2089" spans="4:31" ht="14.25" customHeight="1" x14ac:dyDescent="0.3">
      <c r="D2089" s="1">
        <f>Tokens!B2089</f>
        <v>269</v>
      </c>
      <c r="E2089" s="17" t="str">
        <f>IF(Tokens!C2089="","",Tokens!C2089)</f>
        <v>#269 Billet Festival</v>
      </c>
      <c r="F2089"/>
      <c r="G2089"/>
      <c r="H2089"/>
      <c r="I2089"/>
      <c r="J2089"/>
      <c r="M2089"/>
      <c r="N2089"/>
      <c r="O2089" s="15" t="str">
        <f t="shared" si="66"/>
        <v>_</v>
      </c>
      <c r="P2089" s="18" t="str">
        <f>IF(F2089="stop","",IF(F2089&lt;&gt;"",HYPERLINK(Settings!$B$5 &amp; "/manage/?network=" &amp; LOWER(B$8) &amp; "&amp;search=token&amp;account=" &amp; ToMint!$B$5 &amp; "&amp;view=" &amp; ToMint!J2089,"TokenSol"),""))</f>
        <v/>
      </c>
      <c r="Q2089" s="2"/>
      <c r="R2089" s="2"/>
      <c r="S2089" s="11"/>
      <c r="T2089" s="78" t="str">
        <f>"owner=" &amp; Tokens!BS2089 &amp; "&amp;filename_for_metadata=" &amp; Tokens!BT2089 &amp; "&amp;offchaindata_platform=" &amp; $B$17 &amp; "&amp;keyfile=" &amp; $B$5 &amp;  "&amp;repository=" &amp; $B$18</f>
        <v>owner=BbDq7xeUzpj8bXfd9N7dh1tw43Ss7xbYpyjoNuwDSrzq&amp;filename_for_metadata=BILLETFestival_COR22F269&amp;offchaindata_platform=Github&amp;keyfile=Paul&amp;repository=CalviOnTheRocks2022</v>
      </c>
      <c r="U2089" s="78" t="str">
        <f t="shared" si="65"/>
        <v>{"name":"#269 Billet Festival",_x000D_
"symbol":"COR22F269",_x000D_
"description":"Billet Festival / Billet NFT Festival - 1 jour Calvi on the Rocks 2022",_x000D_
"seller_fee_basis_points":1000,_x000D_
"image":"https://bafybeihfmntgrmynsxm5speu772u77622p4qo6pd74lyjjwxgbaek3ewa4.ipfs.nftstorage.link?image_269.webp",_x000D_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89" s="78" t="str">
        <f>formatRow(Tokens!C$2:I$2,Tokens!C2089:I2089)</f>
        <v>"name":"#269 Billet Festival",_x000D_
"symbol":"COR22F269",_x000D_
"description":"Billet Festival / Billet NFT Festival - 1 jour Calvi on the Rocks 2022",_x000D_
"seller_fee_basis_points":1000,_x000D_
"image":"https://bafybeihfmntgrmynsxm5speu772u77622p4qo6pd74lyjjwxgbaek3ewa4.ipfs.nftstorage.link?image_269.webp",_x000D_
"Issuer":"NfluenT for Calvi On The rocks",_x000D_
"external_url":""</v>
      </c>
      <c r="W2089" s="78" t="str">
        <f>formatRow(Tokens!J$2:AV$2,Tokens!J2089:AV2089,2,"attributes")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89" s="78" t="str">
        <f>formatRow(Tokens!AX$2:BC$2,Tokens!AX2089:BC2089,2,"creators")</f>
        <v>"creators":[{"address":"ncreator",_x000D_
"share":10},{"address":"cotrcrea",_x000D_
"share":90},{"address":"nminer",_x000D_
"share":0}]</v>
      </c>
      <c r="Y2089" s="78" t="str">
        <f>formatRow(Tokens!BD$2:BI$2,Tokens!BD2089:BI2089,2,"files")</f>
        <v>"files":[]</v>
      </c>
      <c r="Z2089" s="78"/>
      <c r="AA2089" s="78"/>
      <c r="AB2089" s="78"/>
      <c r="AC2089" s="78" t="str">
        <f>formatRow(Tokens!BJ$2:BK$2,Tokens!BJ2089:BK2089,0,"collection")</f>
        <v>"collection":{"name":"BILLET Festival",_x000D_
"family":"Calvi On The Rocks"}</v>
      </c>
      <c r="AD2089" s="1" t="str">
        <f>formatRow(Tokens!BN$2:BR$2,Tokens!BN2089:BR2089,0,"marketplace")</f>
        <v>"marketplace":{"initial_price":"73,5",_x000D_
"reservation_price":"",_x000D_
"duration":"",_x000D_
"max_mint":1,_x000D_
"sell_date":"25/06/2022"}</v>
      </c>
      <c r="AE2089" s="1"/>
    </row>
    <row r="2090" spans="4:31" ht="14.25" customHeight="1" x14ac:dyDescent="0.3">
      <c r="D2090" s="1">
        <f>Tokens!B2090</f>
        <v>270</v>
      </c>
      <c r="E2090" s="17" t="str">
        <f>IF(Tokens!C2090="","",Tokens!C2090)</f>
        <v>#270 Billet Festival</v>
      </c>
      <c r="F2090"/>
      <c r="G2090"/>
      <c r="H2090"/>
      <c r="I2090"/>
      <c r="J2090"/>
      <c r="M2090"/>
      <c r="N2090"/>
      <c r="O2090" s="15" t="str">
        <f t="shared" si="66"/>
        <v>_</v>
      </c>
      <c r="P2090" s="18" t="str">
        <f>IF(F2090="stop","",IF(F2090&lt;&gt;"",HYPERLINK(Settings!$B$5 &amp; "/manage/?network=" &amp; LOWER(B$8) &amp; "&amp;search=token&amp;account=" &amp; ToMint!$B$5 &amp; "&amp;view=" &amp; ToMint!J2090,"TokenSol"),""))</f>
        <v/>
      </c>
      <c r="Q2090" s="2"/>
      <c r="R2090" s="2"/>
      <c r="S2090" s="11"/>
      <c r="T2090" s="78" t="str">
        <f>"owner=" &amp; Tokens!BS2090 &amp; "&amp;filename_for_metadata=" &amp; Tokens!BT2090 &amp; "&amp;offchaindata_platform=" &amp; $B$17 &amp; "&amp;keyfile=" &amp; $B$5 &amp;  "&amp;repository=" &amp; $B$18</f>
        <v>owner=BbDq7xeUzpj8bXfd9N7dh1tw43Ss7xbYpyjoNuwDSrzq&amp;filename_for_metadata=BILLETFestival_COR22F270&amp;offchaindata_platform=Github&amp;keyfile=Paul&amp;repository=CalviOnTheRocks2022</v>
      </c>
      <c r="U2090" s="78" t="str">
        <f t="shared" si="65"/>
        <v>{"name":"#270 Billet Festival",_x000D_
"symbol":"COR22F270",_x000D_
"description":"Billet Festival / Billet NFT Festival - 1 jour Calvi on the Rocks 2022",_x000D_
"seller_fee_basis_points":1000,_x000D_
"image":"https://bafybeif7znhnznznyyy6elb3h6kcytdg5v3x2x6yjvmfsknl4jobeoq6gi.ipfs.nftstorage.link?image_270.webp",_x000D_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90" s="78" t="str">
        <f>formatRow(Tokens!C$2:I$2,Tokens!C2090:I2090)</f>
        <v>"name":"#270 Billet Festival",_x000D_
"symbol":"COR22F270",_x000D_
"description":"Billet Festival / Billet NFT Festival - 1 jour Calvi on the Rocks 2022",_x000D_
"seller_fee_basis_points":1000,_x000D_
"image":"https://bafybeif7znhnznznyyy6elb3h6kcytdg5v3x2x6yjvmfsknl4jobeoq6gi.ipfs.nftstorage.link?image_270.webp",_x000D_
"Issuer":"NfluenT for Calvi On The rocks",_x000D_
"external_url":""</v>
      </c>
      <c r="W2090" s="78" t="str">
        <f>formatRow(Tokens!J$2:AV$2,Tokens!J2090:AV2090,2,"attributes")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90" s="78" t="str">
        <f>formatRow(Tokens!AX$2:BC$2,Tokens!AX2090:BC2090,2,"creators")</f>
        <v>"creators":[{"address":"ncreator",_x000D_
"share":10},{"address":"cotrcrea",_x000D_
"share":90},{"address":"nminer",_x000D_
"share":0}]</v>
      </c>
      <c r="Y2090" s="78" t="str">
        <f>formatRow(Tokens!BD$2:BI$2,Tokens!BD2090:BI2090,2,"files")</f>
        <v>"files":[]</v>
      </c>
      <c r="Z2090" s="78"/>
      <c r="AA2090" s="78"/>
      <c r="AB2090" s="78"/>
      <c r="AC2090" s="78" t="str">
        <f>formatRow(Tokens!BJ$2:BK$2,Tokens!BJ2090:BK2090,0,"collection")</f>
        <v>"collection":{"name":"BILLET Festival",_x000D_
"family":"Calvi On The Rocks"}</v>
      </c>
      <c r="AD2090" s="1" t="str">
        <f>formatRow(Tokens!BN$2:BR$2,Tokens!BN2090:BR2090,0,"marketplace")</f>
        <v>"marketplace":{"initial_price":"73,5",_x000D_
"reservation_price":"",_x000D_
"duration":"",_x000D_
"max_mint":1,_x000D_
"sell_date":"25/06/2022"}</v>
      </c>
      <c r="AE2090" s="1"/>
    </row>
    <row r="2091" spans="4:31" ht="14.25" customHeight="1" x14ac:dyDescent="0.3">
      <c r="D2091" s="1">
        <f>Tokens!B2091</f>
        <v>271</v>
      </c>
      <c r="E2091" s="17" t="str">
        <f>IF(Tokens!C2091="","",Tokens!C2091)</f>
        <v>#271 Billet Festival</v>
      </c>
      <c r="F2091"/>
      <c r="G2091"/>
      <c r="H2091"/>
      <c r="I2091"/>
      <c r="J2091"/>
      <c r="M2091"/>
      <c r="N2091"/>
      <c r="O2091" s="15" t="str">
        <f t="shared" si="66"/>
        <v>_</v>
      </c>
      <c r="P2091" s="18" t="str">
        <f>IF(F2091="stop","",IF(F2091&lt;&gt;"",HYPERLINK(Settings!$B$5 &amp; "/manage/?network=" &amp; LOWER(B$8) &amp; "&amp;search=token&amp;account=" &amp; ToMint!$B$5 &amp; "&amp;view=" &amp; ToMint!J2091,"TokenSol"),""))</f>
        <v/>
      </c>
      <c r="Q2091" s="2"/>
      <c r="R2091" s="2"/>
      <c r="S2091" s="11"/>
      <c r="T2091" s="78" t="str">
        <f>"owner=" &amp; Tokens!BS2091 &amp; "&amp;filename_for_metadata=" &amp; Tokens!BT2091 &amp; "&amp;offchaindata_platform=" &amp; $B$17 &amp; "&amp;keyfile=" &amp; $B$5 &amp;  "&amp;repository=" &amp; $B$18</f>
        <v>owner=BbDq7xeUzpj8bXfd9N7dh1tw43Ss7xbYpyjoNuwDSrzq&amp;filename_for_metadata=BILLETFestival_COR22F271&amp;offchaindata_platform=Github&amp;keyfile=Paul&amp;repository=CalviOnTheRocks2022</v>
      </c>
      <c r="U2091" s="78" t="str">
        <f t="shared" si="65"/>
        <v>{"name":"#271 Billet Festival",_x000D_
"symbol":"COR22F271",_x000D_
"description":"Billet Festival / Billet NFT Festival - 1 jour Calvi on the Rocks 2022",_x000D_
"seller_fee_basis_points":1000,_x000D_
"image":"https://bafybeicoipkjqvb3nmqkmippubnkqfmyri74aatpdrfppdafyqazacbkzi.ipfs.nftstorage.link?image_271.webp",_x000D_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91" s="78" t="str">
        <f>formatRow(Tokens!C$2:I$2,Tokens!C2091:I2091)</f>
        <v>"name":"#271 Billet Festival",_x000D_
"symbol":"COR22F271",_x000D_
"description":"Billet Festival / Billet NFT Festival - 1 jour Calvi on the Rocks 2022",_x000D_
"seller_fee_basis_points":1000,_x000D_
"image":"https://bafybeicoipkjqvb3nmqkmippubnkqfmyri74aatpdrfppdafyqazacbkzi.ipfs.nftstorage.link?image_271.webp",_x000D_
"Issuer":"NfluenT for Calvi On The rocks",_x000D_
"external_url":""</v>
      </c>
      <c r="W2091" s="78" t="str">
        <f>formatRow(Tokens!J$2:AV$2,Tokens!J2091:AV2091,2,"attributes")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91" s="78" t="str">
        <f>formatRow(Tokens!AX$2:BC$2,Tokens!AX2091:BC2091,2,"creators")</f>
        <v>"creators":[{"address":"ncreator",_x000D_
"share":10},{"address":"cotrcrea",_x000D_
"share":90},{"address":"nminer",_x000D_
"share":0}]</v>
      </c>
      <c r="Y2091" s="78" t="str">
        <f>formatRow(Tokens!BD$2:BI$2,Tokens!BD2091:BI2091,2,"files")</f>
        <v>"files":[]</v>
      </c>
      <c r="Z2091" s="78"/>
      <c r="AA2091" s="78"/>
      <c r="AB2091" s="78"/>
      <c r="AC2091" s="78" t="str">
        <f>formatRow(Tokens!BJ$2:BK$2,Tokens!BJ2091:BK2091,0,"collection")</f>
        <v>"collection":{"name":"BILLET Festival",_x000D_
"family":"Calvi On The Rocks"}</v>
      </c>
      <c r="AD2091" s="1" t="str">
        <f>formatRow(Tokens!BN$2:BR$2,Tokens!BN2091:BR2091,0,"marketplace")</f>
        <v>"marketplace":{"initial_price":"73,5",_x000D_
"reservation_price":"",_x000D_
"duration":"",_x000D_
"max_mint":1,_x000D_
"sell_date":"25/06/2022"}</v>
      </c>
      <c r="AE2091" s="1"/>
    </row>
    <row r="2092" spans="4:31" ht="14.25" customHeight="1" x14ac:dyDescent="0.3">
      <c r="D2092" s="1">
        <f>Tokens!B2092</f>
        <v>272</v>
      </c>
      <c r="E2092" s="17" t="str">
        <f>IF(Tokens!C2092="","",Tokens!C2092)</f>
        <v>#272 Billet Festival</v>
      </c>
      <c r="F2092"/>
      <c r="G2092"/>
      <c r="H2092"/>
      <c r="I2092"/>
      <c r="J2092"/>
      <c r="M2092"/>
      <c r="N2092"/>
      <c r="O2092" s="15" t="str">
        <f t="shared" si="66"/>
        <v>_</v>
      </c>
      <c r="P2092" s="18" t="str">
        <f>IF(F2092="stop","",IF(F2092&lt;&gt;"",HYPERLINK(Settings!$B$5 &amp; "/manage/?network=" &amp; LOWER(B$8) &amp; "&amp;search=token&amp;account=" &amp; ToMint!$B$5 &amp; "&amp;view=" &amp; ToMint!J2092,"TokenSol"),""))</f>
        <v/>
      </c>
      <c r="Q2092" s="2"/>
      <c r="R2092" s="2"/>
      <c r="S2092" s="11"/>
      <c r="T2092" s="78" t="str">
        <f>"owner=" &amp; Tokens!BS2092 &amp; "&amp;filename_for_metadata=" &amp; Tokens!BT2092 &amp; "&amp;offchaindata_platform=" &amp; $B$17 &amp; "&amp;keyfile=" &amp; $B$5 &amp;  "&amp;repository=" &amp; $B$18</f>
        <v>owner=BbDq7xeUzpj8bXfd9N7dh1tw43Ss7xbYpyjoNuwDSrzq&amp;filename_for_metadata=BILLETFestival_COR22F272&amp;offchaindata_platform=Github&amp;keyfile=Paul&amp;repository=CalviOnTheRocks2022</v>
      </c>
      <c r="U2092" s="78" t="str">
        <f t="shared" si="65"/>
        <v>{"name":"#272 Billet Festival",_x000D_
"symbol":"COR22F272",_x000D_
"description":"Billet Festival / Billet NFT Festival - 1 jour Calvi on the Rocks 2022",_x000D_
"seller_fee_basis_points":1000,_x000D_
"image":"https://bafybeiawcdtyzogrf52npwu6w7m3breo5etwyzgf6fj7d3by2w3pbz3qva.ipfs.nftstorage.link?image_272.webp",_x000D_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92" s="78" t="str">
        <f>formatRow(Tokens!C$2:I$2,Tokens!C2092:I2092)</f>
        <v>"name":"#272 Billet Festival",_x000D_
"symbol":"COR22F272",_x000D_
"description":"Billet Festival / Billet NFT Festival - 1 jour Calvi on the Rocks 2022",_x000D_
"seller_fee_basis_points":1000,_x000D_
"image":"https://bafybeiawcdtyzogrf52npwu6w7m3breo5etwyzgf6fj7d3by2w3pbz3qva.ipfs.nftstorage.link?image_272.webp",_x000D_
"Issuer":"NfluenT for Calvi On The rocks",_x000D_
"external_url":""</v>
      </c>
      <c r="W2092" s="78" t="str">
        <f>formatRow(Tokens!J$2:AV$2,Tokens!J2092:AV2092,2,"attributes")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92" s="78" t="str">
        <f>formatRow(Tokens!AX$2:BC$2,Tokens!AX2092:BC2092,2,"creators")</f>
        <v>"creators":[{"address":"ncreator",_x000D_
"share":10},{"address":"cotrcrea",_x000D_
"share":90},{"address":"nminer",_x000D_
"share":0}]</v>
      </c>
      <c r="Y2092" s="78" t="str">
        <f>formatRow(Tokens!BD$2:BI$2,Tokens!BD2092:BI2092,2,"files")</f>
        <v>"files":[]</v>
      </c>
      <c r="Z2092" s="78"/>
      <c r="AA2092" s="78"/>
      <c r="AB2092" s="78"/>
      <c r="AC2092" s="78" t="str">
        <f>formatRow(Tokens!BJ$2:BK$2,Tokens!BJ2092:BK2092,0,"collection")</f>
        <v>"collection":{"name":"BILLET Festival",_x000D_
"family":"Calvi On The Rocks"}</v>
      </c>
      <c r="AD2092" s="1" t="str">
        <f>formatRow(Tokens!BN$2:BR$2,Tokens!BN2092:BR2092,0,"marketplace")</f>
        <v>"marketplace":{"initial_price":"73,5",_x000D_
"reservation_price":"",_x000D_
"duration":"",_x000D_
"max_mint":1,_x000D_
"sell_date":"25/06/2022"}</v>
      </c>
      <c r="AE2092" s="1"/>
    </row>
    <row r="2093" spans="4:31" ht="14.25" customHeight="1" x14ac:dyDescent="0.3">
      <c r="D2093" s="1">
        <f>Tokens!B2093</f>
        <v>273</v>
      </c>
      <c r="E2093" s="17" t="str">
        <f>IF(Tokens!C2093="","",Tokens!C2093)</f>
        <v>#273 Billet Festival</v>
      </c>
      <c r="F2093"/>
      <c r="G2093"/>
      <c r="H2093"/>
      <c r="I2093"/>
      <c r="J2093"/>
      <c r="M2093"/>
      <c r="N2093"/>
      <c r="O2093" s="15" t="str">
        <f t="shared" si="66"/>
        <v>_</v>
      </c>
      <c r="P2093" s="18" t="str">
        <f>IF(F2093="stop","",IF(F2093&lt;&gt;"",HYPERLINK(Settings!$B$5 &amp; "/manage/?network=" &amp; LOWER(B$8) &amp; "&amp;search=token&amp;account=" &amp; ToMint!$B$5 &amp; "&amp;view=" &amp; ToMint!J2093,"TokenSol"),""))</f>
        <v/>
      </c>
      <c r="Q2093" s="2"/>
      <c r="R2093" s="2"/>
      <c r="S2093" s="11"/>
      <c r="T2093" s="78" t="str">
        <f>"owner=" &amp; Tokens!BS2093 &amp; "&amp;filename_for_metadata=" &amp; Tokens!BT2093 &amp; "&amp;offchaindata_platform=" &amp; $B$17 &amp; "&amp;keyfile=" &amp; $B$5 &amp;  "&amp;repository=" &amp; $B$18</f>
        <v>owner=BbDq7xeUzpj8bXfd9N7dh1tw43Ss7xbYpyjoNuwDSrzq&amp;filename_for_metadata=BILLETFestival_COR22F273&amp;offchaindata_platform=Github&amp;keyfile=Paul&amp;repository=CalviOnTheRocks2022</v>
      </c>
      <c r="U2093" s="78" t="str">
        <f t="shared" si="65"/>
        <v>{"name":"#273 Billet Festival",_x000D_
"symbol":"COR22F273",_x000D_
"description":"Billet Festival / Billet NFT Festival - 1 jour Calvi on the Rocks 2022",_x000D_
"seller_fee_basis_points":1000,_x000D_
"image":"https://bafybeiergmwgibb6ukqrxtovzijuazakwdk35r3cifxmgae5sgiyg4vycy.ipfs.nftstorage.link?image_273.webp",_x000D_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93" s="78" t="str">
        <f>formatRow(Tokens!C$2:I$2,Tokens!C2093:I2093)</f>
        <v>"name":"#273 Billet Festival",_x000D_
"symbol":"COR22F273",_x000D_
"description":"Billet Festival / Billet NFT Festival - 1 jour Calvi on the Rocks 2022",_x000D_
"seller_fee_basis_points":1000,_x000D_
"image":"https://bafybeiergmwgibb6ukqrxtovzijuazakwdk35r3cifxmgae5sgiyg4vycy.ipfs.nftstorage.link?image_273.webp",_x000D_
"Issuer":"NfluenT for Calvi On The rocks",_x000D_
"external_url":""</v>
      </c>
      <c r="W2093" s="78" t="str">
        <f>formatRow(Tokens!J$2:AV$2,Tokens!J2093:AV2093,2,"attributes")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93" s="78" t="str">
        <f>formatRow(Tokens!AX$2:BC$2,Tokens!AX2093:BC2093,2,"creators")</f>
        <v>"creators":[{"address":"ncreator",_x000D_
"share":10},{"address":"cotrcrea",_x000D_
"share":90},{"address":"nminer",_x000D_
"share":0}]</v>
      </c>
      <c r="Y2093" s="78" t="str">
        <f>formatRow(Tokens!BD$2:BI$2,Tokens!BD2093:BI2093,2,"files")</f>
        <v>"files":[]</v>
      </c>
      <c r="Z2093" s="78"/>
      <c r="AA2093" s="78"/>
      <c r="AB2093" s="78"/>
      <c r="AC2093" s="78" t="str">
        <f>formatRow(Tokens!BJ$2:BK$2,Tokens!BJ2093:BK2093,0,"collection")</f>
        <v>"collection":{"name":"BILLET Festival",_x000D_
"family":"Calvi On The Rocks"}</v>
      </c>
      <c r="AD2093" s="1" t="str">
        <f>formatRow(Tokens!BN$2:BR$2,Tokens!BN2093:BR2093,0,"marketplace")</f>
        <v>"marketplace":{"initial_price":"73,5",_x000D_
"reservation_price":"",_x000D_
"duration":"",_x000D_
"max_mint":1,_x000D_
"sell_date":"25/06/2022"}</v>
      </c>
      <c r="AE2093" s="1"/>
    </row>
    <row r="2094" spans="4:31" ht="14.25" customHeight="1" x14ac:dyDescent="0.3">
      <c r="D2094" s="1">
        <f>Tokens!B2094</f>
        <v>274</v>
      </c>
      <c r="E2094" s="17" t="str">
        <f>IF(Tokens!C2094="","",Tokens!C2094)</f>
        <v>#274 Billet Festival</v>
      </c>
      <c r="F2094"/>
      <c r="G2094"/>
      <c r="H2094"/>
      <c r="I2094"/>
      <c r="J2094"/>
      <c r="M2094"/>
      <c r="N2094"/>
      <c r="O2094" s="15" t="str">
        <f t="shared" si="66"/>
        <v>_</v>
      </c>
      <c r="P2094" s="18" t="str">
        <f>IF(F2094="stop","",IF(F2094&lt;&gt;"",HYPERLINK(Settings!$B$5 &amp; "/manage/?network=" &amp; LOWER(B$8) &amp; "&amp;search=token&amp;account=" &amp; ToMint!$B$5 &amp; "&amp;view=" &amp; ToMint!J2094,"TokenSol"),""))</f>
        <v/>
      </c>
      <c r="Q2094" s="2"/>
      <c r="R2094" s="2"/>
      <c r="S2094" s="11"/>
      <c r="T2094" s="78" t="str">
        <f>"owner=" &amp; Tokens!BS2094 &amp; "&amp;filename_for_metadata=" &amp; Tokens!BT2094 &amp; "&amp;offchaindata_platform=" &amp; $B$17 &amp; "&amp;keyfile=" &amp; $B$5 &amp;  "&amp;repository=" &amp; $B$18</f>
        <v>owner=BbDq7xeUzpj8bXfd9N7dh1tw43Ss7xbYpyjoNuwDSrzq&amp;filename_for_metadata=BILLETFestival_COR22F274&amp;offchaindata_platform=Github&amp;keyfile=Paul&amp;repository=CalviOnTheRocks2022</v>
      </c>
      <c r="U2094" s="78" t="str">
        <f t="shared" si="65"/>
        <v>{"name":"#274 Billet Festival",_x000D_
"symbol":"COR22F274",_x000D_
"description":"Billet Festival / Billet NFT Festival - 1 jour Calvi on the Rocks 2022",_x000D_
"seller_fee_basis_points":1000,_x000D_
"image":"https://bafybeia7hte5dyk3gi5w2pmronz22ephdug7e5nes2amwkihnt6te2xr6a.ipfs.nftstorage.link?image_274.webp",_x000D_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94" s="78" t="str">
        <f>formatRow(Tokens!C$2:I$2,Tokens!C2094:I2094)</f>
        <v>"name":"#274 Billet Festival",_x000D_
"symbol":"COR22F274",_x000D_
"description":"Billet Festival / Billet NFT Festival - 1 jour Calvi on the Rocks 2022",_x000D_
"seller_fee_basis_points":1000,_x000D_
"image":"https://bafybeia7hte5dyk3gi5w2pmronz22ephdug7e5nes2amwkihnt6te2xr6a.ipfs.nftstorage.link?image_274.webp",_x000D_
"Issuer":"NfluenT for Calvi On The rocks",_x000D_
"external_url":""</v>
      </c>
      <c r="W2094" s="78" t="str">
        <f>formatRow(Tokens!J$2:AV$2,Tokens!J2094:AV2094,2,"attributes")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94" s="78" t="str">
        <f>formatRow(Tokens!AX$2:BC$2,Tokens!AX2094:BC2094,2,"creators")</f>
        <v>"creators":[{"address":"ncreator",_x000D_
"share":10},{"address":"cotrcrea",_x000D_
"share":90},{"address":"nminer",_x000D_
"share":0}]</v>
      </c>
      <c r="Y2094" s="78" t="str">
        <f>formatRow(Tokens!BD$2:BI$2,Tokens!BD2094:BI2094,2,"files")</f>
        <v>"files":[]</v>
      </c>
      <c r="Z2094" s="78"/>
      <c r="AA2094" s="78"/>
      <c r="AB2094" s="78"/>
      <c r="AC2094" s="78" t="str">
        <f>formatRow(Tokens!BJ$2:BK$2,Tokens!BJ2094:BK2094,0,"collection")</f>
        <v>"collection":{"name":"BILLET Festival",_x000D_
"family":"Calvi On The Rocks"}</v>
      </c>
      <c r="AD2094" s="1" t="str">
        <f>formatRow(Tokens!BN$2:BR$2,Tokens!BN2094:BR2094,0,"marketplace")</f>
        <v>"marketplace":{"initial_price":"73,5",_x000D_
"reservation_price":"",_x000D_
"duration":"",_x000D_
"max_mint":1,_x000D_
"sell_date":"25/06/2022"}</v>
      </c>
      <c r="AE2094" s="1"/>
    </row>
    <row r="2095" spans="4:31" ht="14.25" customHeight="1" x14ac:dyDescent="0.3">
      <c r="D2095" s="1">
        <f>Tokens!B2095</f>
        <v>275</v>
      </c>
      <c r="E2095" s="17" t="str">
        <f>IF(Tokens!C2095="","",Tokens!C2095)</f>
        <v>#275 Billet Festival</v>
      </c>
      <c r="F2095"/>
      <c r="G2095"/>
      <c r="H2095"/>
      <c r="I2095"/>
      <c r="J2095"/>
      <c r="M2095"/>
      <c r="N2095"/>
      <c r="O2095" s="15" t="str">
        <f t="shared" si="66"/>
        <v>_</v>
      </c>
      <c r="P2095" s="18" t="str">
        <f>IF(F2095="stop","",IF(F2095&lt;&gt;"",HYPERLINK(Settings!$B$5 &amp; "/manage/?network=" &amp; LOWER(B$8) &amp; "&amp;search=token&amp;account=" &amp; ToMint!$B$5 &amp; "&amp;view=" &amp; ToMint!J2095,"TokenSol"),""))</f>
        <v/>
      </c>
      <c r="Q2095" s="2"/>
      <c r="R2095" s="2"/>
      <c r="S2095" s="11"/>
      <c r="T2095" s="78" t="str">
        <f>"owner=" &amp; Tokens!BS2095 &amp; "&amp;filename_for_metadata=" &amp; Tokens!BT2095 &amp; "&amp;offchaindata_platform=" &amp; $B$17 &amp; "&amp;keyfile=" &amp; $B$5 &amp;  "&amp;repository=" &amp; $B$18</f>
        <v>owner=BbDq7xeUzpj8bXfd9N7dh1tw43Ss7xbYpyjoNuwDSrzq&amp;filename_for_metadata=BILLETFestival_COR22F275&amp;offchaindata_platform=Github&amp;keyfile=Paul&amp;repository=CalviOnTheRocks2022</v>
      </c>
      <c r="U2095" s="78" t="str">
        <f t="shared" si="65"/>
        <v>{"name":"#275 Billet Festival",_x000D_
"symbol":"COR22F275",_x000D_
"description":"Billet Festival / Billet NFT Festival - 1 jour Calvi on the Rocks 2022",_x000D_
"seller_fee_basis_points":1000,_x000D_
"image":"https://bafybeictx2vnd63eqr3bymkwd4xirwk5536pz4wfsjqbpoyxjjubyfmx7u.ipfs.nftstorage.link?image_275.webp",_x000D_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95" s="78" t="str">
        <f>formatRow(Tokens!C$2:I$2,Tokens!C2095:I2095)</f>
        <v>"name":"#275 Billet Festival",_x000D_
"symbol":"COR22F275",_x000D_
"description":"Billet Festival / Billet NFT Festival - 1 jour Calvi on the Rocks 2022",_x000D_
"seller_fee_basis_points":1000,_x000D_
"image":"https://bafybeictx2vnd63eqr3bymkwd4xirwk5536pz4wfsjqbpoyxjjubyfmx7u.ipfs.nftstorage.link?image_275.webp",_x000D_
"Issuer":"NfluenT for Calvi On The rocks",_x000D_
"external_url":""</v>
      </c>
      <c r="W2095" s="78" t="str">
        <f>formatRow(Tokens!J$2:AV$2,Tokens!J2095:AV2095,2,"attributes")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95" s="78" t="str">
        <f>formatRow(Tokens!AX$2:BC$2,Tokens!AX2095:BC2095,2,"creators")</f>
        <v>"creators":[{"address":"ncreator",_x000D_
"share":10},{"address":"cotrcrea",_x000D_
"share":90},{"address":"nminer",_x000D_
"share":0}]</v>
      </c>
      <c r="Y2095" s="78" t="str">
        <f>formatRow(Tokens!BD$2:BI$2,Tokens!BD2095:BI2095,2,"files")</f>
        <v>"files":[]</v>
      </c>
      <c r="Z2095" s="78"/>
      <c r="AA2095" s="78"/>
      <c r="AB2095" s="78"/>
      <c r="AC2095" s="78" t="str">
        <f>formatRow(Tokens!BJ$2:BK$2,Tokens!BJ2095:BK2095,0,"collection")</f>
        <v>"collection":{"name":"BILLET Festival",_x000D_
"family":"Calvi On The Rocks"}</v>
      </c>
      <c r="AD2095" s="1" t="str">
        <f>formatRow(Tokens!BN$2:BR$2,Tokens!BN2095:BR2095,0,"marketplace")</f>
        <v>"marketplace":{"initial_price":"73,5",_x000D_
"reservation_price":"",_x000D_
"duration":"",_x000D_
"max_mint":1,_x000D_
"sell_date":"25/06/2022"}</v>
      </c>
      <c r="AE2095" s="1"/>
    </row>
    <row r="2096" spans="4:31" ht="14.25" customHeight="1" x14ac:dyDescent="0.3">
      <c r="D2096" s="1">
        <f>Tokens!B2096</f>
        <v>276</v>
      </c>
      <c r="E2096" s="17" t="str">
        <f>IF(Tokens!C2096="","",Tokens!C2096)</f>
        <v>#276 Billet Festival</v>
      </c>
      <c r="F2096"/>
      <c r="G2096"/>
      <c r="H2096"/>
      <c r="I2096"/>
      <c r="J2096"/>
      <c r="M2096"/>
      <c r="N2096"/>
      <c r="O2096" s="15" t="str">
        <f t="shared" si="66"/>
        <v>_</v>
      </c>
      <c r="P2096" s="18" t="str">
        <f>IF(F2096="stop","",IF(F2096&lt;&gt;"",HYPERLINK(Settings!$B$5 &amp; "/manage/?network=" &amp; LOWER(B$8) &amp; "&amp;search=token&amp;account=" &amp; ToMint!$B$5 &amp; "&amp;view=" &amp; ToMint!J2096,"TokenSol"),""))</f>
        <v/>
      </c>
      <c r="Q2096" s="2"/>
      <c r="R2096" s="2"/>
      <c r="S2096" s="11"/>
      <c r="T2096" s="78" t="str">
        <f>"owner=" &amp; Tokens!BS2096 &amp; "&amp;filename_for_metadata=" &amp; Tokens!BT2096 &amp; "&amp;offchaindata_platform=" &amp; $B$17 &amp; "&amp;keyfile=" &amp; $B$5 &amp;  "&amp;repository=" &amp; $B$18</f>
        <v>owner=BbDq7xeUzpj8bXfd9N7dh1tw43Ss7xbYpyjoNuwDSrzq&amp;filename_for_metadata=BILLETFestival_COR22F276&amp;offchaindata_platform=Github&amp;keyfile=Paul&amp;repository=CalviOnTheRocks2022</v>
      </c>
      <c r="U2096" s="78" t="str">
        <f t="shared" si="65"/>
        <v>{"name":"#276 Billet Festival",_x000D_
"symbol":"COR22F276",_x000D_
"description":"Billet Festival / Billet NFT Festival - 1 jour Calvi on the Rocks 2022",_x000D_
"seller_fee_basis_points":1000,_x000D_
"image":"https://bafybeictwssrqzzn3xh5upgcac26ucdy4dtxdr63r46xerod6aedk3i5oq.ipfs.nftstorage.link?image_276.webp",_x000D_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96" s="78" t="str">
        <f>formatRow(Tokens!C$2:I$2,Tokens!C2096:I2096)</f>
        <v>"name":"#276 Billet Festival",_x000D_
"symbol":"COR22F276",_x000D_
"description":"Billet Festival / Billet NFT Festival - 1 jour Calvi on the Rocks 2022",_x000D_
"seller_fee_basis_points":1000,_x000D_
"image":"https://bafybeictwssrqzzn3xh5upgcac26ucdy4dtxdr63r46xerod6aedk3i5oq.ipfs.nftstorage.link?image_276.webp",_x000D_
"Issuer":"NfluenT for Calvi On The rocks",_x000D_
"external_url":""</v>
      </c>
      <c r="W2096" s="78" t="str">
        <f>formatRow(Tokens!J$2:AV$2,Tokens!J2096:AV2096,2,"attributes")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96" s="78" t="str">
        <f>formatRow(Tokens!AX$2:BC$2,Tokens!AX2096:BC2096,2,"creators")</f>
        <v>"creators":[{"address":"ncreator",_x000D_
"share":10},{"address":"cotrcrea",_x000D_
"share":90},{"address":"nminer",_x000D_
"share":0}]</v>
      </c>
      <c r="Y2096" s="78" t="str">
        <f>formatRow(Tokens!BD$2:BI$2,Tokens!BD2096:BI2096,2,"files")</f>
        <v>"files":[]</v>
      </c>
      <c r="Z2096" s="78"/>
      <c r="AA2096" s="78"/>
      <c r="AB2096" s="78"/>
      <c r="AC2096" s="78" t="str">
        <f>formatRow(Tokens!BJ$2:BK$2,Tokens!BJ2096:BK2096,0,"collection")</f>
        <v>"collection":{"name":"BILLET Festival",_x000D_
"family":"Calvi On The Rocks"}</v>
      </c>
      <c r="AD2096" s="1" t="str">
        <f>formatRow(Tokens!BN$2:BR$2,Tokens!BN2096:BR2096,0,"marketplace")</f>
        <v>"marketplace":{"initial_price":"73,5",_x000D_
"reservation_price":"",_x000D_
"duration":"",_x000D_
"max_mint":1,_x000D_
"sell_date":"25/06/2022"}</v>
      </c>
      <c r="AE2096" s="1"/>
    </row>
    <row r="2097" spans="4:31" ht="14.25" customHeight="1" x14ac:dyDescent="0.3">
      <c r="D2097" s="1">
        <f>Tokens!B2097</f>
        <v>277</v>
      </c>
      <c r="E2097" s="17" t="str">
        <f>IF(Tokens!C2097="","",Tokens!C2097)</f>
        <v>#277 Billet Festival</v>
      </c>
      <c r="F2097"/>
      <c r="G2097"/>
      <c r="H2097"/>
      <c r="I2097"/>
      <c r="J2097"/>
      <c r="M2097"/>
      <c r="N2097"/>
      <c r="O2097" s="15" t="str">
        <f t="shared" si="66"/>
        <v>_</v>
      </c>
      <c r="P2097" s="18" t="str">
        <f>IF(F2097="stop","",IF(F2097&lt;&gt;"",HYPERLINK(Settings!$B$5 &amp; "/manage/?network=" &amp; LOWER(B$8) &amp; "&amp;search=token&amp;account=" &amp; ToMint!$B$5 &amp; "&amp;view=" &amp; ToMint!J2097,"TokenSol"),""))</f>
        <v/>
      </c>
      <c r="Q2097" s="2"/>
      <c r="R2097" s="2"/>
      <c r="S2097" s="11"/>
      <c r="T2097" s="78" t="str">
        <f>"owner=" &amp; Tokens!BS2097 &amp; "&amp;filename_for_metadata=" &amp; Tokens!BT2097 &amp; "&amp;offchaindata_platform=" &amp; $B$17 &amp; "&amp;keyfile=" &amp; $B$5 &amp;  "&amp;repository=" &amp; $B$18</f>
        <v>owner=BbDq7xeUzpj8bXfd9N7dh1tw43Ss7xbYpyjoNuwDSrzq&amp;filename_for_metadata=BILLETFestival_COR22F277&amp;offchaindata_platform=Github&amp;keyfile=Paul&amp;repository=CalviOnTheRocks2022</v>
      </c>
      <c r="U2097" s="78" t="str">
        <f t="shared" si="65"/>
        <v>{"name":"#277 Billet Festival",_x000D_
"symbol":"COR22F277",_x000D_
"description":"Billet Festival / Billet NFT Festival - 1 jour Calvi on the Rocks 2022",_x000D_
"seller_fee_basis_points":1000,_x000D_
"image":"https://bafybeiazhg6ryjth3pxfidr4grj7aqamsj4m2ujl2erxqdtfehezcueefa.ipfs.nftstorage.link?image_277.webp",_x000D_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97" s="78" t="str">
        <f>formatRow(Tokens!C$2:I$2,Tokens!C2097:I2097)</f>
        <v>"name":"#277 Billet Festival",_x000D_
"symbol":"COR22F277",_x000D_
"description":"Billet Festival / Billet NFT Festival - 1 jour Calvi on the Rocks 2022",_x000D_
"seller_fee_basis_points":1000,_x000D_
"image":"https://bafybeiazhg6ryjth3pxfidr4grj7aqamsj4m2ujl2erxqdtfehezcueefa.ipfs.nftstorage.link?image_277.webp",_x000D_
"Issuer":"NfluenT for Calvi On The rocks",_x000D_
"external_url":""</v>
      </c>
      <c r="W2097" s="78" t="str">
        <f>formatRow(Tokens!J$2:AV$2,Tokens!J2097:AV2097,2,"attributes")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97" s="78" t="str">
        <f>formatRow(Tokens!AX$2:BC$2,Tokens!AX2097:BC2097,2,"creators")</f>
        <v>"creators":[{"address":"ncreator",_x000D_
"share":10},{"address":"cotrcrea",_x000D_
"share":90},{"address":"nminer",_x000D_
"share":0}]</v>
      </c>
      <c r="Y2097" s="78" t="str">
        <f>formatRow(Tokens!BD$2:BI$2,Tokens!BD2097:BI2097,2,"files")</f>
        <v>"files":[]</v>
      </c>
      <c r="Z2097" s="78"/>
      <c r="AA2097" s="78"/>
      <c r="AB2097" s="78"/>
      <c r="AC2097" s="78" t="str">
        <f>formatRow(Tokens!BJ$2:BK$2,Tokens!BJ2097:BK2097,0,"collection")</f>
        <v>"collection":{"name":"BILLET Festival",_x000D_
"family":"Calvi On The Rocks"}</v>
      </c>
      <c r="AD2097" s="1" t="str">
        <f>formatRow(Tokens!BN$2:BR$2,Tokens!BN2097:BR2097,0,"marketplace")</f>
        <v>"marketplace":{"initial_price":"73,5",_x000D_
"reservation_price":"",_x000D_
"duration":"",_x000D_
"max_mint":1,_x000D_
"sell_date":"25/06/2022"}</v>
      </c>
      <c r="AE2097" s="1"/>
    </row>
    <row r="2098" spans="4:31" ht="14.25" customHeight="1" x14ac:dyDescent="0.3">
      <c r="D2098" s="1">
        <f>Tokens!B2098</f>
        <v>278</v>
      </c>
      <c r="E2098" s="17" t="str">
        <f>IF(Tokens!C2098="","",Tokens!C2098)</f>
        <v>#278 Billet Festival</v>
      </c>
      <c r="F2098"/>
      <c r="G2098"/>
      <c r="H2098"/>
      <c r="I2098"/>
      <c r="J2098"/>
      <c r="M2098"/>
      <c r="N2098"/>
      <c r="O2098" s="15" t="str">
        <f t="shared" si="66"/>
        <v>_</v>
      </c>
      <c r="P2098" s="18" t="str">
        <f>IF(F2098="stop","",IF(F2098&lt;&gt;"",HYPERLINK(Settings!$B$5 &amp; "/manage/?network=" &amp; LOWER(B$8) &amp; "&amp;search=token&amp;account=" &amp; ToMint!$B$5 &amp; "&amp;view=" &amp; ToMint!J2098,"TokenSol"),""))</f>
        <v/>
      </c>
      <c r="Q2098" s="2"/>
      <c r="R2098" s="2"/>
      <c r="S2098" s="11"/>
      <c r="T2098" s="78" t="str">
        <f>"owner=" &amp; Tokens!BS2098 &amp; "&amp;filename_for_metadata=" &amp; Tokens!BT2098 &amp; "&amp;offchaindata_platform=" &amp; $B$17 &amp; "&amp;keyfile=" &amp; $B$5 &amp;  "&amp;repository=" &amp; $B$18</f>
        <v>owner=BbDq7xeUzpj8bXfd9N7dh1tw43Ss7xbYpyjoNuwDSrzq&amp;filename_for_metadata=BILLETFestival_COR22F278&amp;offchaindata_platform=Github&amp;keyfile=Paul&amp;repository=CalviOnTheRocks2022</v>
      </c>
      <c r="U2098" s="78" t="str">
        <f t="shared" si="65"/>
        <v>{"name":"#278 Billet Festival",_x000D_
"symbol":"COR22F278",_x000D_
"description":"Billet Festival / Billet NFT Festival - 1 jour Calvi on the Rocks 2022",_x000D_
"seller_fee_basis_points":1000,_x000D_
"image":"https://bafybeidafxigoci25fcap5g6azyya7dpak4fu7gpjgkwvedx6pr3p6zkcm.ipfs.nftstorage.link?image_278.webp",_x000D_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98" s="78" t="str">
        <f>formatRow(Tokens!C$2:I$2,Tokens!C2098:I2098)</f>
        <v>"name":"#278 Billet Festival",_x000D_
"symbol":"COR22F278",_x000D_
"description":"Billet Festival / Billet NFT Festival - 1 jour Calvi on the Rocks 2022",_x000D_
"seller_fee_basis_points":1000,_x000D_
"image":"https://bafybeidafxigoci25fcap5g6azyya7dpak4fu7gpjgkwvedx6pr3p6zkcm.ipfs.nftstorage.link?image_278.webp",_x000D_
"Issuer":"NfluenT for Calvi On The rocks",_x000D_
"external_url":""</v>
      </c>
      <c r="W2098" s="78" t="str">
        <f>formatRow(Tokens!J$2:AV$2,Tokens!J2098:AV2098,2,"attributes")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98" s="78" t="str">
        <f>formatRow(Tokens!AX$2:BC$2,Tokens!AX2098:BC2098,2,"creators")</f>
        <v>"creators":[{"address":"ncreator",_x000D_
"share":10},{"address":"cotrcrea",_x000D_
"share":90},{"address":"nminer",_x000D_
"share":0}]</v>
      </c>
      <c r="Y2098" s="78" t="str">
        <f>formatRow(Tokens!BD$2:BI$2,Tokens!BD2098:BI2098,2,"files")</f>
        <v>"files":[]</v>
      </c>
      <c r="Z2098" s="78"/>
      <c r="AA2098" s="78"/>
      <c r="AB2098" s="78"/>
      <c r="AC2098" s="78" t="str">
        <f>formatRow(Tokens!BJ$2:BK$2,Tokens!BJ2098:BK2098,0,"collection")</f>
        <v>"collection":{"name":"BILLET Festival",_x000D_
"family":"Calvi On The Rocks"}</v>
      </c>
      <c r="AD2098" s="1" t="str">
        <f>formatRow(Tokens!BN$2:BR$2,Tokens!BN2098:BR2098,0,"marketplace")</f>
        <v>"marketplace":{"initial_price":"73,5",_x000D_
"reservation_price":"",_x000D_
"duration":"",_x000D_
"max_mint":1,_x000D_
"sell_date":"25/06/2022"}</v>
      </c>
      <c r="AE2098" s="1"/>
    </row>
    <row r="2099" spans="4:31" ht="14.25" customHeight="1" x14ac:dyDescent="0.3">
      <c r="D2099" s="1">
        <f>Tokens!B2099</f>
        <v>279</v>
      </c>
      <c r="E2099" s="17" t="str">
        <f>IF(Tokens!C2099="","",Tokens!C2099)</f>
        <v>#279 Billet Festival</v>
      </c>
      <c r="F2099"/>
      <c r="G2099"/>
      <c r="H2099"/>
      <c r="I2099"/>
      <c r="J2099"/>
      <c r="M2099"/>
      <c r="N2099"/>
      <c r="O2099" s="15" t="str">
        <f t="shared" si="66"/>
        <v>_</v>
      </c>
      <c r="P2099" s="18" t="str">
        <f>IF(F2099="stop","",IF(F2099&lt;&gt;"",HYPERLINK(Settings!$B$5 &amp; "/manage/?network=" &amp; LOWER(B$8) &amp; "&amp;search=token&amp;account=" &amp; ToMint!$B$5 &amp; "&amp;view=" &amp; ToMint!J2099,"TokenSol"),""))</f>
        <v/>
      </c>
      <c r="Q2099" s="2"/>
      <c r="R2099" s="2"/>
      <c r="S2099" s="11"/>
      <c r="T2099" s="78" t="str">
        <f>"owner=" &amp; Tokens!BS2099 &amp; "&amp;filename_for_metadata=" &amp; Tokens!BT2099 &amp; "&amp;offchaindata_platform=" &amp; $B$17 &amp; "&amp;keyfile=" &amp; $B$5 &amp;  "&amp;repository=" &amp; $B$18</f>
        <v>owner=BbDq7xeUzpj8bXfd9N7dh1tw43Ss7xbYpyjoNuwDSrzq&amp;filename_for_metadata=BILLETFestival_COR22F279&amp;offchaindata_platform=Github&amp;keyfile=Paul&amp;repository=CalviOnTheRocks2022</v>
      </c>
      <c r="U2099" s="78" t="str">
        <f t="shared" si="65"/>
        <v>{"name":"#279 Billet Festival",_x000D_
"symbol":"COR22F279",_x000D_
"description":"Billet Festival / Billet NFT Festival - 1 jour Calvi on the Rocks 2022",_x000D_
"seller_fee_basis_points":1000,_x000D_
"image":"https://bafybeihdt55jhovh4k4juxjnth5plv2tp6whjm7skzpyopdi4etitleacq.ipfs.nftstorage.link?image_279.webp",_x000D_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099" s="78" t="str">
        <f>formatRow(Tokens!C$2:I$2,Tokens!C2099:I2099)</f>
        <v>"name":"#279 Billet Festival",_x000D_
"symbol":"COR22F279",_x000D_
"description":"Billet Festival / Billet NFT Festival - 1 jour Calvi on the Rocks 2022",_x000D_
"seller_fee_basis_points":1000,_x000D_
"image":"https://bafybeihdt55jhovh4k4juxjnth5plv2tp6whjm7skzpyopdi4etitleacq.ipfs.nftstorage.link?image_279.webp",_x000D_
"Issuer":"NfluenT for Calvi On The rocks",_x000D_
"external_url":""</v>
      </c>
      <c r="W2099" s="78" t="str">
        <f>formatRow(Tokens!J$2:AV$2,Tokens!J2099:AV2099,2,"attributes")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099" s="78" t="str">
        <f>formatRow(Tokens!AX$2:BC$2,Tokens!AX2099:BC2099,2,"creators")</f>
        <v>"creators":[{"address":"ncreator",_x000D_
"share":10},{"address":"cotrcrea",_x000D_
"share":90},{"address":"nminer",_x000D_
"share":0}]</v>
      </c>
      <c r="Y2099" s="78" t="str">
        <f>formatRow(Tokens!BD$2:BI$2,Tokens!BD2099:BI2099,2,"files")</f>
        <v>"files":[]</v>
      </c>
      <c r="Z2099" s="78"/>
      <c r="AA2099" s="78"/>
      <c r="AB2099" s="78"/>
      <c r="AC2099" s="78" t="str">
        <f>formatRow(Tokens!BJ$2:BK$2,Tokens!BJ2099:BK2099,0,"collection")</f>
        <v>"collection":{"name":"BILLET Festival",_x000D_
"family":"Calvi On The Rocks"}</v>
      </c>
      <c r="AD2099" s="1" t="str">
        <f>formatRow(Tokens!BN$2:BR$2,Tokens!BN2099:BR2099,0,"marketplace")</f>
        <v>"marketplace":{"initial_price":"73,5",_x000D_
"reservation_price":"",_x000D_
"duration":"",_x000D_
"max_mint":1,_x000D_
"sell_date":"25/06/2022"}</v>
      </c>
      <c r="AE2099" s="1"/>
    </row>
    <row r="2100" spans="4:31" ht="14.25" customHeight="1" x14ac:dyDescent="0.3">
      <c r="D2100" s="1">
        <f>Tokens!B2100</f>
        <v>280</v>
      </c>
      <c r="E2100" s="17" t="str">
        <f>IF(Tokens!C2100="","",Tokens!C2100)</f>
        <v>#280 Billet Festival</v>
      </c>
      <c r="F2100"/>
      <c r="G2100"/>
      <c r="H2100"/>
      <c r="I2100"/>
      <c r="J2100"/>
      <c r="M2100"/>
      <c r="N2100"/>
      <c r="O2100" s="15" t="str">
        <f t="shared" si="66"/>
        <v>_</v>
      </c>
      <c r="P2100" s="18" t="str">
        <f>IF(F2100="stop","",IF(F2100&lt;&gt;"",HYPERLINK(Settings!$B$5 &amp; "/manage/?network=" &amp; LOWER(B$8) &amp; "&amp;search=token&amp;account=" &amp; ToMint!$B$5 &amp; "&amp;view=" &amp; ToMint!J2100,"TokenSol"),""))</f>
        <v/>
      </c>
      <c r="Q2100" s="2"/>
      <c r="R2100" s="2"/>
      <c r="S2100" s="11"/>
      <c r="T2100" s="78" t="str">
        <f>"owner=" &amp; Tokens!BS2100 &amp; "&amp;filename_for_metadata=" &amp; Tokens!BT2100 &amp; "&amp;offchaindata_platform=" &amp; $B$17 &amp; "&amp;keyfile=" &amp; $B$5 &amp;  "&amp;repository=" &amp; $B$18</f>
        <v>owner=BbDq7xeUzpj8bXfd9N7dh1tw43Ss7xbYpyjoNuwDSrzq&amp;filename_for_metadata=BILLETFestival_COR22F280&amp;offchaindata_platform=Github&amp;keyfile=Paul&amp;repository=CalviOnTheRocks2022</v>
      </c>
      <c r="U2100" s="78" t="str">
        <f t="shared" si="65"/>
        <v>{"name":"#280 Billet Festival",_x000D_
"symbol":"COR22F280",_x000D_
"description":"Billet Festival / Billet NFT Festival - 1 jour Calvi on the Rocks 2022",_x000D_
"seller_fee_basis_points":1000,_x000D_
"image":"https://bafybeidd6mwzg37wmn5xgbygllhvvtzfbqjafwhtb3kew4zpblzatkh6im.ipfs.nftstorage.link?image_280.webp",_x000D_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00" s="78" t="str">
        <f>formatRow(Tokens!C$2:I$2,Tokens!C2100:I2100)</f>
        <v>"name":"#280 Billet Festival",_x000D_
"symbol":"COR22F280",_x000D_
"description":"Billet Festival / Billet NFT Festival - 1 jour Calvi on the Rocks 2022",_x000D_
"seller_fee_basis_points":1000,_x000D_
"image":"https://bafybeidd6mwzg37wmn5xgbygllhvvtzfbqjafwhtb3kew4zpblzatkh6im.ipfs.nftstorage.link?image_280.webp",_x000D_
"Issuer":"NfluenT for Calvi On The rocks",_x000D_
"external_url":""</v>
      </c>
      <c r="W2100" s="78" t="str">
        <f>formatRow(Tokens!J$2:AV$2,Tokens!J2100:AV2100,2,"attributes")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00" s="78" t="str">
        <f>formatRow(Tokens!AX$2:BC$2,Tokens!AX2100:BC2100,2,"creators")</f>
        <v>"creators":[{"address":"ncreator",_x000D_
"share":10},{"address":"cotrcrea",_x000D_
"share":90},{"address":"nminer",_x000D_
"share":0}]</v>
      </c>
      <c r="Y2100" s="78" t="str">
        <f>formatRow(Tokens!BD$2:BI$2,Tokens!BD2100:BI2100,2,"files")</f>
        <v>"files":[]</v>
      </c>
      <c r="Z2100" s="78"/>
      <c r="AA2100" s="78"/>
      <c r="AB2100" s="78"/>
      <c r="AC2100" s="78" t="str">
        <f>formatRow(Tokens!BJ$2:BK$2,Tokens!BJ2100:BK2100,0,"collection")</f>
        <v>"collection":{"name":"BILLET Festival",_x000D_
"family":"Calvi On The Rocks"}</v>
      </c>
      <c r="AD2100" s="1" t="str">
        <f>formatRow(Tokens!BN$2:BR$2,Tokens!BN2100:BR2100,0,"marketplace")</f>
        <v>"marketplace":{"initial_price":"73,5",_x000D_
"reservation_price":"",_x000D_
"duration":"",_x000D_
"max_mint":1,_x000D_
"sell_date":"25/06/2022"}</v>
      </c>
      <c r="AE2100" s="1"/>
    </row>
    <row r="2101" spans="4:31" ht="14.25" customHeight="1" x14ac:dyDescent="0.3">
      <c r="D2101" s="1">
        <f>Tokens!B2101</f>
        <v>281</v>
      </c>
      <c r="E2101" s="17" t="str">
        <f>IF(Tokens!C2101="","",Tokens!C2101)</f>
        <v>#281 Billet Festival</v>
      </c>
      <c r="F2101"/>
      <c r="G2101"/>
      <c r="H2101"/>
      <c r="I2101"/>
      <c r="J2101"/>
      <c r="M2101"/>
      <c r="N2101"/>
      <c r="O2101" s="15" t="str">
        <f t="shared" si="66"/>
        <v>_</v>
      </c>
      <c r="P2101" s="18" t="str">
        <f>IF(F2101="stop","",IF(F2101&lt;&gt;"",HYPERLINK(Settings!$B$5 &amp; "/manage/?network=" &amp; LOWER(B$8) &amp; "&amp;search=token&amp;account=" &amp; ToMint!$B$5 &amp; "&amp;view=" &amp; ToMint!J2101,"TokenSol"),""))</f>
        <v/>
      </c>
      <c r="Q2101" s="2"/>
      <c r="R2101" s="2"/>
      <c r="S2101" s="11"/>
      <c r="T2101" s="78" t="str">
        <f>"owner=" &amp; Tokens!BS2101 &amp; "&amp;filename_for_metadata=" &amp; Tokens!BT2101 &amp; "&amp;offchaindata_platform=" &amp; $B$17 &amp; "&amp;keyfile=" &amp; $B$5 &amp;  "&amp;repository=" &amp; $B$18</f>
        <v>owner=BbDq7xeUzpj8bXfd9N7dh1tw43Ss7xbYpyjoNuwDSrzq&amp;filename_for_metadata=BILLETFestival_COR22F281&amp;offchaindata_platform=Github&amp;keyfile=Paul&amp;repository=CalviOnTheRocks2022</v>
      </c>
      <c r="U2101" s="78" t="str">
        <f t="shared" si="65"/>
        <v>{"name":"#281 Billet Festival",_x000D_
"symbol":"COR22F281",_x000D_
"description":"Billet Festival / Billet NFT Festival - 1 jour Calvi on the Rocks 2022",_x000D_
"seller_fee_basis_points":1000,_x000D_
"image":"https://bafybeic3byabblpdp7g4poi6qbg2bdrturfhsbbg2nmt5mieu2cjawbr3e.ipfs.nftstorage.link?image_281.webp",_x000D_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01" s="78" t="str">
        <f>formatRow(Tokens!C$2:I$2,Tokens!C2101:I2101)</f>
        <v>"name":"#281 Billet Festival",_x000D_
"symbol":"COR22F281",_x000D_
"description":"Billet Festival / Billet NFT Festival - 1 jour Calvi on the Rocks 2022",_x000D_
"seller_fee_basis_points":1000,_x000D_
"image":"https://bafybeic3byabblpdp7g4poi6qbg2bdrturfhsbbg2nmt5mieu2cjawbr3e.ipfs.nftstorage.link?image_281.webp",_x000D_
"Issuer":"NfluenT for Calvi On The rocks",_x000D_
"external_url":""</v>
      </c>
      <c r="W2101" s="78" t="str">
        <f>formatRow(Tokens!J$2:AV$2,Tokens!J2101:AV2101,2,"attributes")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01" s="78" t="str">
        <f>formatRow(Tokens!AX$2:BC$2,Tokens!AX2101:BC2101,2,"creators")</f>
        <v>"creators":[{"address":"ncreator",_x000D_
"share":10},{"address":"cotrcrea",_x000D_
"share":90},{"address":"nminer",_x000D_
"share":0}]</v>
      </c>
      <c r="Y2101" s="78" t="str">
        <f>formatRow(Tokens!BD$2:BI$2,Tokens!BD2101:BI2101,2,"files")</f>
        <v>"files":[]</v>
      </c>
      <c r="Z2101" s="78"/>
      <c r="AA2101" s="78"/>
      <c r="AB2101" s="78"/>
      <c r="AC2101" s="78" t="str">
        <f>formatRow(Tokens!BJ$2:BK$2,Tokens!BJ2101:BK2101,0,"collection")</f>
        <v>"collection":{"name":"BILLET Festival",_x000D_
"family":"Calvi On The Rocks"}</v>
      </c>
      <c r="AD2101" s="1" t="str">
        <f>formatRow(Tokens!BN$2:BR$2,Tokens!BN2101:BR2101,0,"marketplace")</f>
        <v>"marketplace":{"initial_price":"73,5",_x000D_
"reservation_price":"",_x000D_
"duration":"",_x000D_
"max_mint":1,_x000D_
"sell_date":"25/06/2022"}</v>
      </c>
      <c r="AE2101" s="1"/>
    </row>
    <row r="2102" spans="4:31" ht="14.25" customHeight="1" x14ac:dyDescent="0.3">
      <c r="D2102" s="1">
        <f>Tokens!B2102</f>
        <v>282</v>
      </c>
      <c r="E2102" s="17" t="str">
        <f>IF(Tokens!C2102="","",Tokens!C2102)</f>
        <v>#282 Billet Festival</v>
      </c>
      <c r="F2102"/>
      <c r="G2102"/>
      <c r="H2102"/>
      <c r="I2102"/>
      <c r="J2102"/>
      <c r="M2102"/>
      <c r="N2102"/>
      <c r="O2102" s="15" t="str">
        <f t="shared" si="66"/>
        <v>_</v>
      </c>
      <c r="P2102" s="18" t="str">
        <f>IF(F2102="stop","",IF(F2102&lt;&gt;"",HYPERLINK(Settings!$B$5 &amp; "/manage/?network=" &amp; LOWER(B$8) &amp; "&amp;search=token&amp;account=" &amp; ToMint!$B$5 &amp; "&amp;view=" &amp; ToMint!J2102,"TokenSol"),""))</f>
        <v/>
      </c>
      <c r="Q2102" s="2"/>
      <c r="R2102" s="2"/>
      <c r="S2102" s="11"/>
      <c r="T2102" s="78" t="str">
        <f>"owner=" &amp; Tokens!BS2102 &amp; "&amp;filename_for_metadata=" &amp; Tokens!BT2102 &amp; "&amp;offchaindata_platform=" &amp; $B$17 &amp; "&amp;keyfile=" &amp; $B$5 &amp;  "&amp;repository=" &amp; $B$18</f>
        <v>owner=BbDq7xeUzpj8bXfd9N7dh1tw43Ss7xbYpyjoNuwDSrzq&amp;filename_for_metadata=BILLETFestival_COR22F282&amp;offchaindata_platform=Github&amp;keyfile=Paul&amp;repository=CalviOnTheRocks2022</v>
      </c>
      <c r="U2102" s="78" t="str">
        <f t="shared" si="65"/>
        <v>{"name":"#282 Billet Festival",_x000D_
"symbol":"COR22F282",_x000D_
"description":"Billet Festival / Billet NFT Festival - 1 jour Calvi on the Rocks 2022",_x000D_
"seller_fee_basis_points":1000,_x000D_
"image":"https://bafybeiel5h4avsglglvynlrzjtfczv7yscjcyksrjco65n45hfod677dee.ipfs.nftstorage.link?image_282.webp",_x000D_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02" s="78" t="str">
        <f>formatRow(Tokens!C$2:I$2,Tokens!C2102:I2102)</f>
        <v>"name":"#282 Billet Festival",_x000D_
"symbol":"COR22F282",_x000D_
"description":"Billet Festival / Billet NFT Festival - 1 jour Calvi on the Rocks 2022",_x000D_
"seller_fee_basis_points":1000,_x000D_
"image":"https://bafybeiel5h4avsglglvynlrzjtfczv7yscjcyksrjco65n45hfod677dee.ipfs.nftstorage.link?image_282.webp",_x000D_
"Issuer":"NfluenT for Calvi On The rocks",_x000D_
"external_url":""</v>
      </c>
      <c r="W2102" s="78" t="str">
        <f>formatRow(Tokens!J$2:AV$2,Tokens!J2102:AV2102,2,"attributes")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02" s="78" t="str">
        <f>formatRow(Tokens!AX$2:BC$2,Tokens!AX2102:BC2102,2,"creators")</f>
        <v>"creators":[{"address":"ncreator",_x000D_
"share":10},{"address":"cotrcrea",_x000D_
"share":90},{"address":"nminer",_x000D_
"share":0}]</v>
      </c>
      <c r="Y2102" s="78" t="str">
        <f>formatRow(Tokens!BD$2:BI$2,Tokens!BD2102:BI2102,2,"files")</f>
        <v>"files":[]</v>
      </c>
      <c r="Z2102" s="78"/>
      <c r="AA2102" s="78"/>
      <c r="AB2102" s="78"/>
      <c r="AC2102" s="78" t="str">
        <f>formatRow(Tokens!BJ$2:BK$2,Tokens!BJ2102:BK2102,0,"collection")</f>
        <v>"collection":{"name":"BILLET Festival",_x000D_
"family":"Calvi On The Rocks"}</v>
      </c>
      <c r="AD2102" s="1" t="str">
        <f>formatRow(Tokens!BN$2:BR$2,Tokens!BN2102:BR2102,0,"marketplace")</f>
        <v>"marketplace":{"initial_price":"73,5",_x000D_
"reservation_price":"",_x000D_
"duration":"",_x000D_
"max_mint":1,_x000D_
"sell_date":"25/06/2022"}</v>
      </c>
      <c r="AE2102" s="1"/>
    </row>
    <row r="2103" spans="4:31" ht="14.25" customHeight="1" x14ac:dyDescent="0.3">
      <c r="D2103" s="1">
        <f>Tokens!B2103</f>
        <v>283</v>
      </c>
      <c r="E2103" s="17" t="str">
        <f>IF(Tokens!C2103="","",Tokens!C2103)</f>
        <v>#283 Billet Festival</v>
      </c>
      <c r="F2103"/>
      <c r="G2103"/>
      <c r="H2103"/>
      <c r="I2103"/>
      <c r="J2103"/>
      <c r="M2103"/>
      <c r="N2103"/>
      <c r="O2103" s="15" t="str">
        <f t="shared" si="66"/>
        <v>_</v>
      </c>
      <c r="P2103" s="18" t="str">
        <f>IF(F2103="stop","",IF(F2103&lt;&gt;"",HYPERLINK(Settings!$B$5 &amp; "/manage/?network=" &amp; LOWER(B$8) &amp; "&amp;search=token&amp;account=" &amp; ToMint!$B$5 &amp; "&amp;view=" &amp; ToMint!J2103,"TokenSol"),""))</f>
        <v/>
      </c>
      <c r="Q2103" s="2"/>
      <c r="R2103" s="2"/>
      <c r="S2103" s="11"/>
      <c r="T2103" s="78" t="str">
        <f>"owner=" &amp; Tokens!BS2103 &amp; "&amp;filename_for_metadata=" &amp; Tokens!BT2103 &amp; "&amp;offchaindata_platform=" &amp; $B$17 &amp; "&amp;keyfile=" &amp; $B$5 &amp;  "&amp;repository=" &amp; $B$18</f>
        <v>owner=BbDq7xeUzpj8bXfd9N7dh1tw43Ss7xbYpyjoNuwDSrzq&amp;filename_for_metadata=BILLETFestival_COR22F283&amp;offchaindata_platform=Github&amp;keyfile=Paul&amp;repository=CalviOnTheRocks2022</v>
      </c>
      <c r="U2103" s="78" t="str">
        <f t="shared" si="65"/>
        <v>{"name":"#283 Billet Festival",_x000D_
"symbol":"COR22F283",_x000D_
"description":"Billet Festival / Billet NFT Festival - 1 jour Calvi on the Rocks 2022",_x000D_
"seller_fee_basis_points":1000,_x000D_
"image":"https://bafybeicxdgao3vssvkc6bkiwlp76w22xdkduwsyiqsa334vezj24fae7my.ipfs.nftstorage.link?image_283.webp",_x000D_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03" s="78" t="str">
        <f>formatRow(Tokens!C$2:I$2,Tokens!C2103:I2103)</f>
        <v>"name":"#283 Billet Festival",_x000D_
"symbol":"COR22F283",_x000D_
"description":"Billet Festival / Billet NFT Festival - 1 jour Calvi on the Rocks 2022",_x000D_
"seller_fee_basis_points":1000,_x000D_
"image":"https://bafybeicxdgao3vssvkc6bkiwlp76w22xdkduwsyiqsa334vezj24fae7my.ipfs.nftstorage.link?image_283.webp",_x000D_
"Issuer":"NfluenT for Calvi On The rocks",_x000D_
"external_url":""</v>
      </c>
      <c r="W2103" s="78" t="str">
        <f>formatRow(Tokens!J$2:AV$2,Tokens!J2103:AV2103,2,"attributes")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03" s="78" t="str">
        <f>formatRow(Tokens!AX$2:BC$2,Tokens!AX2103:BC2103,2,"creators")</f>
        <v>"creators":[{"address":"ncreator",_x000D_
"share":10},{"address":"cotrcrea",_x000D_
"share":90},{"address":"nminer",_x000D_
"share":0}]</v>
      </c>
      <c r="Y2103" s="78" t="str">
        <f>formatRow(Tokens!BD$2:BI$2,Tokens!BD2103:BI2103,2,"files")</f>
        <v>"files":[]</v>
      </c>
      <c r="Z2103" s="78"/>
      <c r="AA2103" s="78"/>
      <c r="AB2103" s="78"/>
      <c r="AC2103" s="78" t="str">
        <f>formatRow(Tokens!BJ$2:BK$2,Tokens!BJ2103:BK2103,0,"collection")</f>
        <v>"collection":{"name":"BILLET Festival",_x000D_
"family":"Calvi On The Rocks"}</v>
      </c>
      <c r="AD2103" s="1" t="str">
        <f>formatRow(Tokens!BN$2:BR$2,Tokens!BN2103:BR2103,0,"marketplace")</f>
        <v>"marketplace":{"initial_price":"73,5",_x000D_
"reservation_price":"",_x000D_
"duration":"",_x000D_
"max_mint":1,_x000D_
"sell_date":"25/06/2022"}</v>
      </c>
      <c r="AE2103" s="1"/>
    </row>
    <row r="2104" spans="4:31" ht="14.25" customHeight="1" x14ac:dyDescent="0.3">
      <c r="D2104" s="1">
        <f>Tokens!B2104</f>
        <v>284</v>
      </c>
      <c r="E2104" s="17" t="str">
        <f>IF(Tokens!C2104="","",Tokens!C2104)</f>
        <v>#284 Billet Festival</v>
      </c>
      <c r="F2104"/>
      <c r="G2104"/>
      <c r="H2104"/>
      <c r="I2104"/>
      <c r="J2104"/>
      <c r="M2104"/>
      <c r="N2104"/>
      <c r="O2104" s="15" t="str">
        <f t="shared" si="66"/>
        <v>_</v>
      </c>
      <c r="P2104" s="18" t="str">
        <f>IF(F2104="stop","",IF(F2104&lt;&gt;"",HYPERLINK(Settings!$B$5 &amp; "/manage/?network=" &amp; LOWER(B$8) &amp; "&amp;search=token&amp;account=" &amp; ToMint!$B$5 &amp; "&amp;view=" &amp; ToMint!J2104,"TokenSol"),""))</f>
        <v/>
      </c>
      <c r="Q2104" s="2"/>
      <c r="R2104" s="2"/>
      <c r="S2104" s="11"/>
      <c r="T2104" s="78" t="str">
        <f>"owner=" &amp; Tokens!BS2104 &amp; "&amp;filename_for_metadata=" &amp; Tokens!BT2104 &amp; "&amp;offchaindata_platform=" &amp; $B$17 &amp; "&amp;keyfile=" &amp; $B$5 &amp;  "&amp;repository=" &amp; $B$18</f>
        <v>owner=BbDq7xeUzpj8bXfd9N7dh1tw43Ss7xbYpyjoNuwDSrzq&amp;filename_for_metadata=BILLETFestival_COR22F284&amp;offchaindata_platform=Github&amp;keyfile=Paul&amp;repository=CalviOnTheRocks2022</v>
      </c>
      <c r="U2104" s="78" t="str">
        <f t="shared" si="65"/>
        <v>{"name":"#284 Billet Festival",_x000D_
"symbol":"COR22F284",_x000D_
"description":"Billet Festival / Billet NFT Festival - 1 jour Calvi on the Rocks 2022",_x000D_
"seller_fee_basis_points":1000,_x000D_
"image":"https://bafybeicgkmzb6rliov6j36fy5gndyxk3uft6xgbjahorn3vc7nds2wc3eu.ipfs.nftstorage.link?image_284.webp",_x000D_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04" s="78" t="str">
        <f>formatRow(Tokens!C$2:I$2,Tokens!C2104:I2104)</f>
        <v>"name":"#284 Billet Festival",_x000D_
"symbol":"COR22F284",_x000D_
"description":"Billet Festival / Billet NFT Festival - 1 jour Calvi on the Rocks 2022",_x000D_
"seller_fee_basis_points":1000,_x000D_
"image":"https://bafybeicgkmzb6rliov6j36fy5gndyxk3uft6xgbjahorn3vc7nds2wc3eu.ipfs.nftstorage.link?image_284.webp",_x000D_
"Issuer":"NfluenT for Calvi On The rocks",_x000D_
"external_url":""</v>
      </c>
      <c r="W2104" s="78" t="str">
        <f>formatRow(Tokens!J$2:AV$2,Tokens!J2104:AV2104,2,"attributes")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04" s="78" t="str">
        <f>formatRow(Tokens!AX$2:BC$2,Tokens!AX2104:BC2104,2,"creators")</f>
        <v>"creators":[{"address":"ncreator",_x000D_
"share":10},{"address":"cotrcrea",_x000D_
"share":90},{"address":"nminer",_x000D_
"share":0}]</v>
      </c>
      <c r="Y2104" s="78" t="str">
        <f>formatRow(Tokens!BD$2:BI$2,Tokens!BD2104:BI2104,2,"files")</f>
        <v>"files":[]</v>
      </c>
      <c r="Z2104" s="78"/>
      <c r="AA2104" s="78"/>
      <c r="AB2104" s="78"/>
      <c r="AC2104" s="78" t="str">
        <f>formatRow(Tokens!BJ$2:BK$2,Tokens!BJ2104:BK2104,0,"collection")</f>
        <v>"collection":{"name":"BILLET Festival",_x000D_
"family":"Calvi On The Rocks"}</v>
      </c>
      <c r="AD2104" s="1" t="str">
        <f>formatRow(Tokens!BN$2:BR$2,Tokens!BN2104:BR2104,0,"marketplace")</f>
        <v>"marketplace":{"initial_price":"73,5",_x000D_
"reservation_price":"",_x000D_
"duration":"",_x000D_
"max_mint":1,_x000D_
"sell_date":"25/06/2022"}</v>
      </c>
      <c r="AE2104" s="1"/>
    </row>
    <row r="2105" spans="4:31" ht="14.25" customHeight="1" x14ac:dyDescent="0.3">
      <c r="D2105" s="1">
        <f>Tokens!B2105</f>
        <v>285</v>
      </c>
      <c r="E2105" s="17" t="str">
        <f>IF(Tokens!C2105="","",Tokens!C2105)</f>
        <v>#285 Billet Festival</v>
      </c>
      <c r="F2105"/>
      <c r="G2105"/>
      <c r="H2105"/>
      <c r="I2105"/>
      <c r="J2105"/>
      <c r="M2105"/>
      <c r="N2105"/>
      <c r="O2105" s="15" t="str">
        <f t="shared" si="66"/>
        <v>_</v>
      </c>
      <c r="P2105" s="18" t="str">
        <f>IF(F2105="stop","",IF(F2105&lt;&gt;"",HYPERLINK(Settings!$B$5 &amp; "/manage/?network=" &amp; LOWER(B$8) &amp; "&amp;search=token&amp;account=" &amp; ToMint!$B$5 &amp; "&amp;view=" &amp; ToMint!J2105,"TokenSol"),""))</f>
        <v/>
      </c>
      <c r="Q2105" s="2"/>
      <c r="R2105" s="2"/>
      <c r="S2105" s="11"/>
      <c r="T2105" s="78" t="str">
        <f>"owner=" &amp; Tokens!BS2105 &amp; "&amp;filename_for_metadata=" &amp; Tokens!BT2105 &amp; "&amp;offchaindata_platform=" &amp; $B$17 &amp; "&amp;keyfile=" &amp; $B$5 &amp;  "&amp;repository=" &amp; $B$18</f>
        <v>owner=BbDq7xeUzpj8bXfd9N7dh1tw43Ss7xbYpyjoNuwDSrzq&amp;filename_for_metadata=BILLETFestival_COR22F285&amp;offchaindata_platform=Github&amp;keyfile=Paul&amp;repository=CalviOnTheRocks2022</v>
      </c>
      <c r="U2105" s="78" t="str">
        <f t="shared" si="65"/>
        <v>{"name":"#285 Billet Festival",_x000D_
"symbol":"COR22F285",_x000D_
"description":"Billet Festival / Billet NFT Festival - 1 jour Calvi on the Rocks 2022",_x000D_
"seller_fee_basis_points":1000,_x000D_
"image":"https://bafybeibuq64ukgte6fqubhr47lst3f3kfnnduqgfvjphusbrvsvbansa74.ipfs.nftstorage.link?image_285.webp",_x000D_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05" s="78" t="str">
        <f>formatRow(Tokens!C$2:I$2,Tokens!C2105:I2105)</f>
        <v>"name":"#285 Billet Festival",_x000D_
"symbol":"COR22F285",_x000D_
"description":"Billet Festival / Billet NFT Festival - 1 jour Calvi on the Rocks 2022",_x000D_
"seller_fee_basis_points":1000,_x000D_
"image":"https://bafybeibuq64ukgte6fqubhr47lst3f3kfnnduqgfvjphusbrvsvbansa74.ipfs.nftstorage.link?image_285.webp",_x000D_
"Issuer":"NfluenT for Calvi On The rocks",_x000D_
"external_url":""</v>
      </c>
      <c r="W2105" s="78" t="str">
        <f>formatRow(Tokens!J$2:AV$2,Tokens!J2105:AV2105,2,"attributes")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05" s="78" t="str">
        <f>formatRow(Tokens!AX$2:BC$2,Tokens!AX2105:BC2105,2,"creators")</f>
        <v>"creators":[{"address":"ncreator",_x000D_
"share":10},{"address":"cotrcrea",_x000D_
"share":90},{"address":"nminer",_x000D_
"share":0}]</v>
      </c>
      <c r="Y2105" s="78" t="str">
        <f>formatRow(Tokens!BD$2:BI$2,Tokens!BD2105:BI2105,2,"files")</f>
        <v>"files":[]</v>
      </c>
      <c r="Z2105" s="78"/>
      <c r="AA2105" s="78"/>
      <c r="AB2105" s="78"/>
      <c r="AC2105" s="78" t="str">
        <f>formatRow(Tokens!BJ$2:BK$2,Tokens!BJ2105:BK2105,0,"collection")</f>
        <v>"collection":{"name":"BILLET Festival",_x000D_
"family":"Calvi On The Rocks"}</v>
      </c>
      <c r="AD2105" s="1" t="str">
        <f>formatRow(Tokens!BN$2:BR$2,Tokens!BN2105:BR2105,0,"marketplace")</f>
        <v>"marketplace":{"initial_price":"73,5",_x000D_
"reservation_price":"",_x000D_
"duration":"",_x000D_
"max_mint":1,_x000D_
"sell_date":"25/06/2022"}</v>
      </c>
      <c r="AE2105" s="1"/>
    </row>
    <row r="2106" spans="4:31" ht="14.25" customHeight="1" x14ac:dyDescent="0.3">
      <c r="D2106" s="1">
        <f>Tokens!B2106</f>
        <v>286</v>
      </c>
      <c r="E2106" s="17" t="str">
        <f>IF(Tokens!C2106="","",Tokens!C2106)</f>
        <v>#286 Billet Festival</v>
      </c>
      <c r="F2106"/>
      <c r="G2106"/>
      <c r="H2106"/>
      <c r="I2106"/>
      <c r="J2106"/>
      <c r="M2106"/>
      <c r="N2106"/>
      <c r="O2106" s="15" t="str">
        <f t="shared" si="66"/>
        <v>_</v>
      </c>
      <c r="P2106" s="18" t="str">
        <f>IF(F2106="stop","",IF(F2106&lt;&gt;"",HYPERLINK(Settings!$B$5 &amp; "/manage/?network=" &amp; LOWER(B$8) &amp; "&amp;search=token&amp;account=" &amp; ToMint!$B$5 &amp; "&amp;view=" &amp; ToMint!J2106,"TokenSol"),""))</f>
        <v/>
      </c>
      <c r="Q2106" s="2"/>
      <c r="R2106" s="2"/>
      <c r="S2106" s="11"/>
      <c r="T2106" s="78" t="str">
        <f>"owner=" &amp; Tokens!BS2106 &amp; "&amp;filename_for_metadata=" &amp; Tokens!BT2106 &amp; "&amp;offchaindata_platform=" &amp; $B$17 &amp; "&amp;keyfile=" &amp; $B$5 &amp;  "&amp;repository=" &amp; $B$18</f>
        <v>owner=BbDq7xeUzpj8bXfd9N7dh1tw43Ss7xbYpyjoNuwDSrzq&amp;filename_for_metadata=BILLETFestival_COR22F286&amp;offchaindata_platform=Github&amp;keyfile=Paul&amp;repository=CalviOnTheRocks2022</v>
      </c>
      <c r="U2106" s="78" t="str">
        <f t="shared" si="65"/>
        <v>{"name":"#286 Billet Festival",_x000D_
"symbol":"COR22F286",_x000D_
"description":"Billet Festival / Billet NFT Festival - 1 jour Calvi on the Rocks 2022",_x000D_
"seller_fee_basis_points":1000,_x000D_
"image":"https://bafybeieacrwuyzt7rm6era3ij7ocpriivxn2isb5dud4at4jc625uqpzk4.ipfs.nftstorage.link?image_286.webp",_x000D_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06" s="78" t="str">
        <f>formatRow(Tokens!C$2:I$2,Tokens!C2106:I2106)</f>
        <v>"name":"#286 Billet Festival",_x000D_
"symbol":"COR22F286",_x000D_
"description":"Billet Festival / Billet NFT Festival - 1 jour Calvi on the Rocks 2022",_x000D_
"seller_fee_basis_points":1000,_x000D_
"image":"https://bafybeieacrwuyzt7rm6era3ij7ocpriivxn2isb5dud4at4jc625uqpzk4.ipfs.nftstorage.link?image_286.webp",_x000D_
"Issuer":"NfluenT for Calvi On The rocks",_x000D_
"external_url":""</v>
      </c>
      <c r="W2106" s="78" t="str">
        <f>formatRow(Tokens!J$2:AV$2,Tokens!J2106:AV2106,2,"attributes")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06" s="78" t="str">
        <f>formatRow(Tokens!AX$2:BC$2,Tokens!AX2106:BC2106,2,"creators")</f>
        <v>"creators":[{"address":"ncreator",_x000D_
"share":10},{"address":"cotrcrea",_x000D_
"share":90},{"address":"nminer",_x000D_
"share":0}]</v>
      </c>
      <c r="Y2106" s="78" t="str">
        <f>formatRow(Tokens!BD$2:BI$2,Tokens!BD2106:BI2106,2,"files")</f>
        <v>"files":[]</v>
      </c>
      <c r="Z2106" s="78"/>
      <c r="AA2106" s="78"/>
      <c r="AB2106" s="78"/>
      <c r="AC2106" s="78" t="str">
        <f>formatRow(Tokens!BJ$2:BK$2,Tokens!BJ2106:BK2106,0,"collection")</f>
        <v>"collection":{"name":"BILLET Festival",_x000D_
"family":"Calvi On The Rocks"}</v>
      </c>
      <c r="AD2106" s="1" t="str">
        <f>formatRow(Tokens!BN$2:BR$2,Tokens!BN2106:BR2106,0,"marketplace")</f>
        <v>"marketplace":{"initial_price":"73,5",_x000D_
"reservation_price":"",_x000D_
"duration":"",_x000D_
"max_mint":1,_x000D_
"sell_date":"25/06/2022"}</v>
      </c>
      <c r="AE2106" s="1"/>
    </row>
    <row r="2107" spans="4:31" ht="14.25" customHeight="1" x14ac:dyDescent="0.3">
      <c r="D2107" s="1">
        <f>Tokens!B2107</f>
        <v>287</v>
      </c>
      <c r="E2107" s="17" t="str">
        <f>IF(Tokens!C2107="","",Tokens!C2107)</f>
        <v>#287 Billet Festival</v>
      </c>
      <c r="F2107"/>
      <c r="G2107"/>
      <c r="H2107"/>
      <c r="I2107"/>
      <c r="J2107"/>
      <c r="M2107"/>
      <c r="N2107"/>
      <c r="O2107" s="15" t="str">
        <f t="shared" si="66"/>
        <v>_</v>
      </c>
      <c r="P2107" s="18" t="str">
        <f>IF(F2107="stop","",IF(F2107&lt;&gt;"",HYPERLINK(Settings!$B$5 &amp; "/manage/?network=" &amp; LOWER(B$8) &amp; "&amp;search=token&amp;account=" &amp; ToMint!$B$5 &amp; "&amp;view=" &amp; ToMint!J2107,"TokenSol"),""))</f>
        <v/>
      </c>
      <c r="Q2107" s="2"/>
      <c r="R2107" s="2"/>
      <c r="S2107" s="11"/>
      <c r="T2107" s="78" t="str">
        <f>"owner=" &amp; Tokens!BS2107 &amp; "&amp;filename_for_metadata=" &amp; Tokens!BT2107 &amp; "&amp;offchaindata_platform=" &amp; $B$17 &amp; "&amp;keyfile=" &amp; $B$5 &amp;  "&amp;repository=" &amp; $B$18</f>
        <v>owner=BbDq7xeUzpj8bXfd9N7dh1tw43Ss7xbYpyjoNuwDSrzq&amp;filename_for_metadata=BILLETFestival_COR22F287&amp;offchaindata_platform=Github&amp;keyfile=Paul&amp;repository=CalviOnTheRocks2022</v>
      </c>
      <c r="U2107" s="78" t="str">
        <f t="shared" si="65"/>
        <v>{"name":"#287 Billet Festival",_x000D_
"symbol":"COR22F287",_x000D_
"description":"Billet Festival / Billet NFT Festival - 1 jour Calvi on the Rocks 2022",_x000D_
"seller_fee_basis_points":1000,_x000D_
"image":"https://bafybeiertdsbaakfkdmb3dlchyedwyklug7h54joxf5f5l5qjcfzw24xmu.ipfs.nftstorage.link?image_287.webp",_x000D_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07" s="78" t="str">
        <f>formatRow(Tokens!C$2:I$2,Tokens!C2107:I2107)</f>
        <v>"name":"#287 Billet Festival",_x000D_
"symbol":"COR22F287",_x000D_
"description":"Billet Festival / Billet NFT Festival - 1 jour Calvi on the Rocks 2022",_x000D_
"seller_fee_basis_points":1000,_x000D_
"image":"https://bafybeiertdsbaakfkdmb3dlchyedwyklug7h54joxf5f5l5qjcfzw24xmu.ipfs.nftstorage.link?image_287.webp",_x000D_
"Issuer":"NfluenT for Calvi On The rocks",_x000D_
"external_url":""</v>
      </c>
      <c r="W2107" s="78" t="str">
        <f>formatRow(Tokens!J$2:AV$2,Tokens!J2107:AV2107,2,"attributes")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07" s="78" t="str">
        <f>formatRow(Tokens!AX$2:BC$2,Tokens!AX2107:BC2107,2,"creators")</f>
        <v>"creators":[{"address":"ncreator",_x000D_
"share":10},{"address":"cotrcrea",_x000D_
"share":90},{"address":"nminer",_x000D_
"share":0}]</v>
      </c>
      <c r="Y2107" s="78" t="str">
        <f>formatRow(Tokens!BD$2:BI$2,Tokens!BD2107:BI2107,2,"files")</f>
        <v>"files":[]</v>
      </c>
      <c r="Z2107" s="78"/>
      <c r="AA2107" s="78"/>
      <c r="AB2107" s="78"/>
      <c r="AC2107" s="78" t="str">
        <f>formatRow(Tokens!BJ$2:BK$2,Tokens!BJ2107:BK2107,0,"collection")</f>
        <v>"collection":{"name":"BILLET Festival",_x000D_
"family":"Calvi On The Rocks"}</v>
      </c>
      <c r="AD2107" s="1" t="str">
        <f>formatRow(Tokens!BN$2:BR$2,Tokens!BN2107:BR2107,0,"marketplace")</f>
        <v>"marketplace":{"initial_price":"73,5",_x000D_
"reservation_price":"",_x000D_
"duration":"",_x000D_
"max_mint":1,_x000D_
"sell_date":"25/06/2022"}</v>
      </c>
      <c r="AE2107" s="1"/>
    </row>
    <row r="2108" spans="4:31" ht="14.25" customHeight="1" x14ac:dyDescent="0.3">
      <c r="D2108" s="1">
        <f>Tokens!B2108</f>
        <v>288</v>
      </c>
      <c r="E2108" s="17" t="str">
        <f>IF(Tokens!C2108="","",Tokens!C2108)</f>
        <v>#288 Billet Festival</v>
      </c>
      <c r="F2108"/>
      <c r="G2108"/>
      <c r="H2108"/>
      <c r="I2108"/>
      <c r="J2108"/>
      <c r="M2108"/>
      <c r="N2108"/>
      <c r="O2108" s="15" t="str">
        <f t="shared" si="66"/>
        <v>_</v>
      </c>
      <c r="P2108" s="18" t="str">
        <f>IF(F2108="stop","",IF(F2108&lt;&gt;"",HYPERLINK(Settings!$B$5 &amp; "/manage/?network=" &amp; LOWER(B$8) &amp; "&amp;search=token&amp;account=" &amp; ToMint!$B$5 &amp; "&amp;view=" &amp; ToMint!J2108,"TokenSol"),""))</f>
        <v/>
      </c>
      <c r="Q2108" s="2"/>
      <c r="R2108" s="2"/>
      <c r="S2108" s="11"/>
      <c r="T2108" s="78" t="str">
        <f>"owner=" &amp; Tokens!BS2108 &amp; "&amp;filename_for_metadata=" &amp; Tokens!BT2108 &amp; "&amp;offchaindata_platform=" &amp; $B$17 &amp; "&amp;keyfile=" &amp; $B$5 &amp;  "&amp;repository=" &amp; $B$18</f>
        <v>owner=BbDq7xeUzpj8bXfd9N7dh1tw43Ss7xbYpyjoNuwDSrzq&amp;filename_for_metadata=BILLETFestival_COR22F288&amp;offchaindata_platform=Github&amp;keyfile=Paul&amp;repository=CalviOnTheRocks2022</v>
      </c>
      <c r="U2108" s="78" t="str">
        <f t="shared" si="65"/>
        <v>{"name":"#288 Billet Festival",_x000D_
"symbol":"COR22F288",_x000D_
"description":"Billet Festival / Billet NFT Festival - 1 jour Calvi on the Rocks 2022",_x000D_
"seller_fee_basis_points":1000,_x000D_
"image":"https://bafybeihkl46xybwp5fw26trjzstwo5tk6wwpdpmfzw75jqsej5n45hdfd4.ipfs.nftstorage.link?image_288.webp",_x000D_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08" s="78" t="str">
        <f>formatRow(Tokens!C$2:I$2,Tokens!C2108:I2108)</f>
        <v>"name":"#288 Billet Festival",_x000D_
"symbol":"COR22F288",_x000D_
"description":"Billet Festival / Billet NFT Festival - 1 jour Calvi on the Rocks 2022",_x000D_
"seller_fee_basis_points":1000,_x000D_
"image":"https://bafybeihkl46xybwp5fw26trjzstwo5tk6wwpdpmfzw75jqsej5n45hdfd4.ipfs.nftstorage.link?image_288.webp",_x000D_
"Issuer":"NfluenT for Calvi On The rocks",_x000D_
"external_url":""</v>
      </c>
      <c r="W2108" s="78" t="str">
        <f>formatRow(Tokens!J$2:AV$2,Tokens!J2108:AV2108,2,"attributes")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08" s="78" t="str">
        <f>formatRow(Tokens!AX$2:BC$2,Tokens!AX2108:BC2108,2,"creators")</f>
        <v>"creators":[{"address":"ncreator",_x000D_
"share":10},{"address":"cotrcrea",_x000D_
"share":90},{"address":"nminer",_x000D_
"share":0}]</v>
      </c>
      <c r="Y2108" s="78" t="str">
        <f>formatRow(Tokens!BD$2:BI$2,Tokens!BD2108:BI2108,2,"files")</f>
        <v>"files":[]</v>
      </c>
      <c r="Z2108" s="78"/>
      <c r="AA2108" s="78"/>
      <c r="AB2108" s="78"/>
      <c r="AC2108" s="78" t="str">
        <f>formatRow(Tokens!BJ$2:BK$2,Tokens!BJ2108:BK2108,0,"collection")</f>
        <v>"collection":{"name":"BILLET Festival",_x000D_
"family":"Calvi On The Rocks"}</v>
      </c>
      <c r="AD2108" s="1" t="str">
        <f>formatRow(Tokens!BN$2:BR$2,Tokens!BN2108:BR2108,0,"marketplace")</f>
        <v>"marketplace":{"initial_price":"73,5",_x000D_
"reservation_price":"",_x000D_
"duration":"",_x000D_
"max_mint":1,_x000D_
"sell_date":"25/06/2022"}</v>
      </c>
      <c r="AE2108" s="1"/>
    </row>
    <row r="2109" spans="4:31" ht="14.25" customHeight="1" x14ac:dyDescent="0.3">
      <c r="D2109" s="1">
        <f>Tokens!B2109</f>
        <v>289</v>
      </c>
      <c r="E2109" s="17" t="str">
        <f>IF(Tokens!C2109="","",Tokens!C2109)</f>
        <v>#289 Billet Festival</v>
      </c>
      <c r="F2109"/>
      <c r="G2109"/>
      <c r="H2109"/>
      <c r="I2109"/>
      <c r="J2109"/>
      <c r="M2109"/>
      <c r="N2109"/>
      <c r="O2109" s="15" t="str">
        <f t="shared" si="66"/>
        <v>_</v>
      </c>
      <c r="P2109" s="18" t="str">
        <f>IF(F2109="stop","",IF(F2109&lt;&gt;"",HYPERLINK(Settings!$B$5 &amp; "/manage/?network=" &amp; LOWER(B$8) &amp; "&amp;search=token&amp;account=" &amp; ToMint!$B$5 &amp; "&amp;view=" &amp; ToMint!J2109,"TokenSol"),""))</f>
        <v/>
      </c>
      <c r="Q2109" s="2"/>
      <c r="R2109" s="2"/>
      <c r="S2109" s="11"/>
      <c r="T2109" s="78" t="str">
        <f>"owner=" &amp; Tokens!BS2109 &amp; "&amp;filename_for_metadata=" &amp; Tokens!BT2109 &amp; "&amp;offchaindata_platform=" &amp; $B$17 &amp; "&amp;keyfile=" &amp; $B$5 &amp;  "&amp;repository=" &amp; $B$18</f>
        <v>owner=BbDq7xeUzpj8bXfd9N7dh1tw43Ss7xbYpyjoNuwDSrzq&amp;filename_for_metadata=BILLETFestival_COR22F289&amp;offchaindata_platform=Github&amp;keyfile=Paul&amp;repository=CalviOnTheRocks2022</v>
      </c>
      <c r="U2109" s="78" t="str">
        <f t="shared" si="65"/>
        <v>{"name":"#289 Billet Festival",_x000D_
"symbol":"COR22F289",_x000D_
"description":"Billet Festival / Billet NFT Festival - 1 jour Calvi on the Rocks 2022",_x000D_
"seller_fee_basis_points":1000,_x000D_
"image":"https://bafybeihxsflvbao3exaeww3nfp5dlzz3cbwunwmcime5tit2islur2yboa.ipfs.nftstorage.link?image_289.webp",_x000D_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09" s="78" t="str">
        <f>formatRow(Tokens!C$2:I$2,Tokens!C2109:I2109)</f>
        <v>"name":"#289 Billet Festival",_x000D_
"symbol":"COR22F289",_x000D_
"description":"Billet Festival / Billet NFT Festival - 1 jour Calvi on the Rocks 2022",_x000D_
"seller_fee_basis_points":1000,_x000D_
"image":"https://bafybeihxsflvbao3exaeww3nfp5dlzz3cbwunwmcime5tit2islur2yboa.ipfs.nftstorage.link?image_289.webp",_x000D_
"Issuer":"NfluenT for Calvi On The rocks",_x000D_
"external_url":""</v>
      </c>
      <c r="W2109" s="78" t="str">
        <f>formatRow(Tokens!J$2:AV$2,Tokens!J2109:AV2109,2,"attributes")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09" s="78" t="str">
        <f>formatRow(Tokens!AX$2:BC$2,Tokens!AX2109:BC2109,2,"creators")</f>
        <v>"creators":[{"address":"ncreator",_x000D_
"share":10},{"address":"cotrcrea",_x000D_
"share":90},{"address":"nminer",_x000D_
"share":0}]</v>
      </c>
      <c r="Y2109" s="78" t="str">
        <f>formatRow(Tokens!BD$2:BI$2,Tokens!BD2109:BI2109,2,"files")</f>
        <v>"files":[]</v>
      </c>
      <c r="Z2109" s="78"/>
      <c r="AA2109" s="78"/>
      <c r="AB2109" s="78"/>
      <c r="AC2109" s="78" t="str">
        <f>formatRow(Tokens!BJ$2:BK$2,Tokens!BJ2109:BK2109,0,"collection")</f>
        <v>"collection":{"name":"BILLET Festival",_x000D_
"family":"Calvi On The Rocks"}</v>
      </c>
      <c r="AD2109" s="1" t="str">
        <f>formatRow(Tokens!BN$2:BR$2,Tokens!BN2109:BR2109,0,"marketplace")</f>
        <v>"marketplace":{"initial_price":"73,5",_x000D_
"reservation_price":"",_x000D_
"duration":"",_x000D_
"max_mint":1,_x000D_
"sell_date":"25/06/2022"}</v>
      </c>
      <c r="AE2109" s="1"/>
    </row>
    <row r="2110" spans="4:31" ht="14.25" customHeight="1" x14ac:dyDescent="0.3">
      <c r="D2110" s="1">
        <f>Tokens!B2110</f>
        <v>290</v>
      </c>
      <c r="E2110" s="17" t="str">
        <f>IF(Tokens!C2110="","",Tokens!C2110)</f>
        <v>#290 Billet Festival</v>
      </c>
      <c r="F2110"/>
      <c r="G2110"/>
      <c r="H2110"/>
      <c r="I2110"/>
      <c r="J2110"/>
      <c r="M2110"/>
      <c r="N2110"/>
      <c r="O2110" s="15" t="str">
        <f t="shared" si="66"/>
        <v>_</v>
      </c>
      <c r="P2110" s="18" t="str">
        <f>IF(F2110="stop","",IF(F2110&lt;&gt;"",HYPERLINK(Settings!$B$5 &amp; "/manage/?network=" &amp; LOWER(B$8) &amp; "&amp;search=token&amp;account=" &amp; ToMint!$B$5 &amp; "&amp;view=" &amp; ToMint!J2110,"TokenSol"),""))</f>
        <v/>
      </c>
      <c r="Q2110" s="2"/>
      <c r="R2110" s="2"/>
      <c r="S2110" s="11"/>
      <c r="T2110" s="78" t="str">
        <f>"owner=" &amp; Tokens!BS2110 &amp; "&amp;filename_for_metadata=" &amp; Tokens!BT2110 &amp; "&amp;offchaindata_platform=" &amp; $B$17 &amp; "&amp;keyfile=" &amp; $B$5 &amp;  "&amp;repository=" &amp; $B$18</f>
        <v>owner=BbDq7xeUzpj8bXfd9N7dh1tw43Ss7xbYpyjoNuwDSrzq&amp;filename_for_metadata=BILLETFestival_COR22F290&amp;offchaindata_platform=Github&amp;keyfile=Paul&amp;repository=CalviOnTheRocks2022</v>
      </c>
      <c r="U2110" s="78" t="str">
        <f t="shared" si="65"/>
        <v>{"name":"#290 Billet Festival",_x000D_
"symbol":"COR22F290",_x000D_
"description":"Billet Festival / Billet NFT Festival - 1 jour Calvi on the Rocks 2022",_x000D_
"seller_fee_basis_points":1000,_x000D_
"image":"https://bafybeihb4awphjf5xv2cluj4usi5iib2zs6tmzghbzbiscahqcg7pixp5y.ipfs.nftstorage.link?image_290.webp",_x000D_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10" s="78" t="str">
        <f>formatRow(Tokens!C$2:I$2,Tokens!C2110:I2110)</f>
        <v>"name":"#290 Billet Festival",_x000D_
"symbol":"COR22F290",_x000D_
"description":"Billet Festival / Billet NFT Festival - 1 jour Calvi on the Rocks 2022",_x000D_
"seller_fee_basis_points":1000,_x000D_
"image":"https://bafybeihb4awphjf5xv2cluj4usi5iib2zs6tmzghbzbiscahqcg7pixp5y.ipfs.nftstorage.link?image_290.webp",_x000D_
"Issuer":"NfluenT for Calvi On The rocks",_x000D_
"external_url":""</v>
      </c>
      <c r="W2110" s="78" t="str">
        <f>formatRow(Tokens!J$2:AV$2,Tokens!J2110:AV2110,2,"attributes")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10" s="78" t="str">
        <f>formatRow(Tokens!AX$2:BC$2,Tokens!AX2110:BC2110,2,"creators")</f>
        <v>"creators":[{"address":"ncreator",_x000D_
"share":10},{"address":"cotrcrea",_x000D_
"share":90},{"address":"nminer",_x000D_
"share":0}]</v>
      </c>
      <c r="Y2110" s="78" t="str">
        <f>formatRow(Tokens!BD$2:BI$2,Tokens!BD2110:BI2110,2,"files")</f>
        <v>"files":[]</v>
      </c>
      <c r="Z2110" s="78"/>
      <c r="AA2110" s="78"/>
      <c r="AB2110" s="78"/>
      <c r="AC2110" s="78" t="str">
        <f>formatRow(Tokens!BJ$2:BK$2,Tokens!BJ2110:BK2110,0,"collection")</f>
        <v>"collection":{"name":"BILLET Festival",_x000D_
"family":"Calvi On The Rocks"}</v>
      </c>
      <c r="AD2110" s="1" t="str">
        <f>formatRow(Tokens!BN$2:BR$2,Tokens!BN2110:BR2110,0,"marketplace")</f>
        <v>"marketplace":{"initial_price":"73,5",_x000D_
"reservation_price":"",_x000D_
"duration":"",_x000D_
"max_mint":1,_x000D_
"sell_date":"25/06/2022"}</v>
      </c>
      <c r="AE2110" s="1"/>
    </row>
    <row r="2111" spans="4:31" ht="14.25" customHeight="1" x14ac:dyDescent="0.3">
      <c r="D2111" s="1">
        <f>Tokens!B2111</f>
        <v>291</v>
      </c>
      <c r="E2111" s="17" t="str">
        <f>IF(Tokens!C2111="","",Tokens!C2111)</f>
        <v>#291 Billet Festival</v>
      </c>
      <c r="F2111"/>
      <c r="G2111"/>
      <c r="H2111"/>
      <c r="I2111"/>
      <c r="J2111"/>
      <c r="M2111"/>
      <c r="N2111"/>
      <c r="O2111" s="15" t="str">
        <f t="shared" si="66"/>
        <v>_</v>
      </c>
      <c r="P2111" s="18" t="str">
        <f>IF(F2111="stop","",IF(F2111&lt;&gt;"",HYPERLINK(Settings!$B$5 &amp; "/manage/?network=" &amp; LOWER(B$8) &amp; "&amp;search=token&amp;account=" &amp; ToMint!$B$5 &amp; "&amp;view=" &amp; ToMint!J2111,"TokenSol"),""))</f>
        <v/>
      </c>
      <c r="Q2111" s="2"/>
      <c r="R2111" s="2"/>
      <c r="S2111" s="11"/>
      <c r="T2111" s="78" t="str">
        <f>"owner=" &amp; Tokens!BS2111 &amp; "&amp;filename_for_metadata=" &amp; Tokens!BT2111 &amp; "&amp;offchaindata_platform=" &amp; $B$17 &amp; "&amp;keyfile=" &amp; $B$5 &amp;  "&amp;repository=" &amp; $B$18</f>
        <v>owner=BbDq7xeUzpj8bXfd9N7dh1tw43Ss7xbYpyjoNuwDSrzq&amp;filename_for_metadata=BILLETFestival_COR22F291&amp;offchaindata_platform=Github&amp;keyfile=Paul&amp;repository=CalviOnTheRocks2022</v>
      </c>
      <c r="U2111" s="78" t="str">
        <f t="shared" si="65"/>
        <v>{"name":"#291 Billet Festival",_x000D_
"symbol":"COR22F291",_x000D_
"description":"Billet Festival / Billet NFT Festival - 1 jour Calvi on the Rocks 2022",_x000D_
"seller_fee_basis_points":1000,_x000D_
"image":"https://bafybeifbcdxvzhh7jw6q6oexylxxtfvhuwflcvjbdtq6s3r5er3cs3gf2e.ipfs.nftstorage.link?image_291.webp",_x000D_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11" s="78" t="str">
        <f>formatRow(Tokens!C$2:I$2,Tokens!C2111:I2111)</f>
        <v>"name":"#291 Billet Festival",_x000D_
"symbol":"COR22F291",_x000D_
"description":"Billet Festival / Billet NFT Festival - 1 jour Calvi on the Rocks 2022",_x000D_
"seller_fee_basis_points":1000,_x000D_
"image":"https://bafybeifbcdxvzhh7jw6q6oexylxxtfvhuwflcvjbdtq6s3r5er3cs3gf2e.ipfs.nftstorage.link?image_291.webp",_x000D_
"Issuer":"NfluenT for Calvi On The rocks",_x000D_
"external_url":""</v>
      </c>
      <c r="W2111" s="78" t="str">
        <f>formatRow(Tokens!J$2:AV$2,Tokens!J2111:AV2111,2,"attributes")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11" s="78" t="str">
        <f>formatRow(Tokens!AX$2:BC$2,Tokens!AX2111:BC2111,2,"creators")</f>
        <v>"creators":[{"address":"ncreator",_x000D_
"share":10},{"address":"cotrcrea",_x000D_
"share":90},{"address":"nminer",_x000D_
"share":0}]</v>
      </c>
      <c r="Y2111" s="78" t="str">
        <f>formatRow(Tokens!BD$2:BI$2,Tokens!BD2111:BI2111,2,"files")</f>
        <v>"files":[]</v>
      </c>
      <c r="Z2111" s="78"/>
      <c r="AA2111" s="78"/>
      <c r="AB2111" s="78"/>
      <c r="AC2111" s="78" t="str">
        <f>formatRow(Tokens!BJ$2:BK$2,Tokens!BJ2111:BK2111,0,"collection")</f>
        <v>"collection":{"name":"BILLET Festival",_x000D_
"family":"Calvi On The Rocks"}</v>
      </c>
      <c r="AD2111" s="1" t="str">
        <f>formatRow(Tokens!BN$2:BR$2,Tokens!BN2111:BR2111,0,"marketplace")</f>
        <v>"marketplace":{"initial_price":"73,5",_x000D_
"reservation_price":"",_x000D_
"duration":"",_x000D_
"max_mint":1,_x000D_
"sell_date":"25/06/2022"}</v>
      </c>
      <c r="AE2111" s="1"/>
    </row>
    <row r="2112" spans="4:31" ht="14.25" customHeight="1" x14ac:dyDescent="0.3">
      <c r="D2112" s="1">
        <f>Tokens!B2112</f>
        <v>292</v>
      </c>
      <c r="E2112" s="17" t="str">
        <f>IF(Tokens!C2112="","",Tokens!C2112)</f>
        <v>#292 Billet Festival</v>
      </c>
      <c r="F2112"/>
      <c r="G2112"/>
      <c r="H2112"/>
      <c r="I2112"/>
      <c r="J2112"/>
      <c r="M2112"/>
      <c r="N2112"/>
      <c r="O2112" s="15" t="str">
        <f t="shared" si="66"/>
        <v>_</v>
      </c>
      <c r="P2112" s="18" t="str">
        <f>IF(F2112="stop","",IF(F2112&lt;&gt;"",HYPERLINK(Settings!$B$5 &amp; "/manage/?network=" &amp; LOWER(B$8) &amp; "&amp;search=token&amp;account=" &amp; ToMint!$B$5 &amp; "&amp;view=" &amp; ToMint!J2112,"TokenSol"),""))</f>
        <v/>
      </c>
      <c r="Q2112" s="2"/>
      <c r="R2112" s="2"/>
      <c r="S2112" s="11"/>
      <c r="T2112" s="78" t="str">
        <f>"owner=" &amp; Tokens!BS2112 &amp; "&amp;filename_for_metadata=" &amp; Tokens!BT2112 &amp; "&amp;offchaindata_platform=" &amp; $B$17 &amp; "&amp;keyfile=" &amp; $B$5 &amp;  "&amp;repository=" &amp; $B$18</f>
        <v>owner=BbDq7xeUzpj8bXfd9N7dh1tw43Ss7xbYpyjoNuwDSrzq&amp;filename_for_metadata=BILLETFestival_COR22F292&amp;offchaindata_platform=Github&amp;keyfile=Paul&amp;repository=CalviOnTheRocks2022</v>
      </c>
      <c r="U2112" s="78" t="str">
        <f t="shared" si="65"/>
        <v>{"name":"#292 Billet Festival",_x000D_
"symbol":"COR22F292",_x000D_
"description":"Billet Festival / Billet NFT Festival - 1 jour Calvi on the Rocks 2022",_x000D_
"seller_fee_basis_points":1000,_x000D_
"image":"https://bafybeieww3sg3rsv55e6x2m5nkwbswdcfrsvkveciqew7bfoyzfsttposu.ipfs.nftstorage.link?image_292.webp",_x000D_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12" s="78" t="str">
        <f>formatRow(Tokens!C$2:I$2,Tokens!C2112:I2112)</f>
        <v>"name":"#292 Billet Festival",_x000D_
"symbol":"COR22F292",_x000D_
"description":"Billet Festival / Billet NFT Festival - 1 jour Calvi on the Rocks 2022",_x000D_
"seller_fee_basis_points":1000,_x000D_
"image":"https://bafybeieww3sg3rsv55e6x2m5nkwbswdcfrsvkveciqew7bfoyzfsttposu.ipfs.nftstorage.link?image_292.webp",_x000D_
"Issuer":"NfluenT for Calvi On The rocks",_x000D_
"external_url":""</v>
      </c>
      <c r="W2112" s="78" t="str">
        <f>formatRow(Tokens!J$2:AV$2,Tokens!J2112:AV2112,2,"attributes")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12" s="78" t="str">
        <f>formatRow(Tokens!AX$2:BC$2,Tokens!AX2112:BC2112,2,"creators")</f>
        <v>"creators":[{"address":"ncreator",_x000D_
"share":10},{"address":"cotrcrea",_x000D_
"share":90},{"address":"nminer",_x000D_
"share":0}]</v>
      </c>
      <c r="Y2112" s="78" t="str">
        <f>formatRow(Tokens!BD$2:BI$2,Tokens!BD2112:BI2112,2,"files")</f>
        <v>"files":[]</v>
      </c>
      <c r="Z2112" s="78"/>
      <c r="AA2112" s="78"/>
      <c r="AB2112" s="78"/>
      <c r="AC2112" s="78" t="str">
        <f>formatRow(Tokens!BJ$2:BK$2,Tokens!BJ2112:BK2112,0,"collection")</f>
        <v>"collection":{"name":"BILLET Festival",_x000D_
"family":"Calvi On The Rocks"}</v>
      </c>
      <c r="AD2112" s="1" t="str">
        <f>formatRow(Tokens!BN$2:BR$2,Tokens!BN2112:BR2112,0,"marketplace")</f>
        <v>"marketplace":{"initial_price":"73,5",_x000D_
"reservation_price":"",_x000D_
"duration":"",_x000D_
"max_mint":1,_x000D_
"sell_date":"25/06/2022"}</v>
      </c>
      <c r="AE2112" s="1"/>
    </row>
    <row r="2113" spans="4:31" ht="14.25" customHeight="1" x14ac:dyDescent="0.3">
      <c r="D2113" s="1">
        <f>Tokens!B2113</f>
        <v>293</v>
      </c>
      <c r="E2113" s="17" t="str">
        <f>IF(Tokens!C2113="","",Tokens!C2113)</f>
        <v>#293 Billet Festival</v>
      </c>
      <c r="F2113"/>
      <c r="G2113"/>
      <c r="H2113"/>
      <c r="I2113"/>
      <c r="J2113"/>
      <c r="M2113"/>
      <c r="N2113"/>
      <c r="O2113" s="15" t="str">
        <f t="shared" si="66"/>
        <v>_</v>
      </c>
      <c r="P2113" s="18" t="str">
        <f>IF(F2113="stop","",IF(F2113&lt;&gt;"",HYPERLINK(Settings!$B$5 &amp; "/manage/?network=" &amp; LOWER(B$8) &amp; "&amp;search=token&amp;account=" &amp; ToMint!$B$5 &amp; "&amp;view=" &amp; ToMint!J2113,"TokenSol"),""))</f>
        <v/>
      </c>
      <c r="Q2113" s="2"/>
      <c r="R2113" s="2"/>
      <c r="S2113" s="11"/>
      <c r="T2113" s="78" t="str">
        <f>"owner=" &amp; Tokens!BS2113 &amp; "&amp;filename_for_metadata=" &amp; Tokens!BT2113 &amp; "&amp;offchaindata_platform=" &amp; $B$17 &amp; "&amp;keyfile=" &amp; $B$5 &amp;  "&amp;repository=" &amp; $B$18</f>
        <v>owner=BbDq7xeUzpj8bXfd9N7dh1tw43Ss7xbYpyjoNuwDSrzq&amp;filename_for_metadata=BILLETFestival_COR22F293&amp;offchaindata_platform=Github&amp;keyfile=Paul&amp;repository=CalviOnTheRocks2022</v>
      </c>
      <c r="U2113" s="78" t="str">
        <f t="shared" si="65"/>
        <v>{"name":"#293 Billet Festival",_x000D_
"symbol":"COR22F293",_x000D_
"description":"Billet Festival / Billet NFT Festival - 1 jour Calvi on the Rocks 2022",_x000D_
"seller_fee_basis_points":1000,_x000D_
"image":"https://bafybeihyz5jbjj4myx6pk7kbpx3l3oqkwls7k5nzfuzecb7pj5qdsknnga.ipfs.nftstorage.link?image_293.webp",_x000D_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13" s="78" t="str">
        <f>formatRow(Tokens!C$2:I$2,Tokens!C2113:I2113)</f>
        <v>"name":"#293 Billet Festival",_x000D_
"symbol":"COR22F293",_x000D_
"description":"Billet Festival / Billet NFT Festival - 1 jour Calvi on the Rocks 2022",_x000D_
"seller_fee_basis_points":1000,_x000D_
"image":"https://bafybeihyz5jbjj4myx6pk7kbpx3l3oqkwls7k5nzfuzecb7pj5qdsknnga.ipfs.nftstorage.link?image_293.webp",_x000D_
"Issuer":"NfluenT for Calvi On The rocks",_x000D_
"external_url":""</v>
      </c>
      <c r="W2113" s="78" t="str">
        <f>formatRow(Tokens!J$2:AV$2,Tokens!J2113:AV2113,2,"attributes")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13" s="78" t="str">
        <f>formatRow(Tokens!AX$2:BC$2,Tokens!AX2113:BC2113,2,"creators")</f>
        <v>"creators":[{"address":"ncreator",_x000D_
"share":10},{"address":"cotrcrea",_x000D_
"share":90},{"address":"nminer",_x000D_
"share":0}]</v>
      </c>
      <c r="Y2113" s="78" t="str">
        <f>formatRow(Tokens!BD$2:BI$2,Tokens!BD2113:BI2113,2,"files")</f>
        <v>"files":[]</v>
      </c>
      <c r="Z2113" s="78"/>
      <c r="AA2113" s="78"/>
      <c r="AB2113" s="78"/>
      <c r="AC2113" s="78" t="str">
        <f>formatRow(Tokens!BJ$2:BK$2,Tokens!BJ2113:BK2113,0,"collection")</f>
        <v>"collection":{"name":"BILLET Festival",_x000D_
"family":"Calvi On The Rocks"}</v>
      </c>
      <c r="AD2113" s="1" t="str">
        <f>formatRow(Tokens!BN$2:BR$2,Tokens!BN2113:BR2113,0,"marketplace")</f>
        <v>"marketplace":{"initial_price":"73,5",_x000D_
"reservation_price":"",_x000D_
"duration":"",_x000D_
"max_mint":1,_x000D_
"sell_date":"25/06/2022"}</v>
      </c>
      <c r="AE2113" s="1"/>
    </row>
    <row r="2114" spans="4:31" ht="14.25" customHeight="1" x14ac:dyDescent="0.3">
      <c r="D2114" s="1">
        <f>Tokens!B2114</f>
        <v>294</v>
      </c>
      <c r="E2114" s="17" t="str">
        <f>IF(Tokens!C2114="","",Tokens!C2114)</f>
        <v>#294 Billet Festival</v>
      </c>
      <c r="F2114"/>
      <c r="G2114"/>
      <c r="H2114"/>
      <c r="I2114"/>
      <c r="J2114"/>
      <c r="M2114"/>
      <c r="N2114"/>
      <c r="O2114" s="15" t="str">
        <f t="shared" si="66"/>
        <v>_</v>
      </c>
      <c r="P2114" s="18" t="str">
        <f>IF(F2114="stop","",IF(F2114&lt;&gt;"",HYPERLINK(Settings!$B$5 &amp; "/manage/?network=" &amp; LOWER(B$8) &amp; "&amp;search=token&amp;account=" &amp; ToMint!$B$5 &amp; "&amp;view=" &amp; ToMint!J2114,"TokenSol"),""))</f>
        <v/>
      </c>
      <c r="Q2114" s="2"/>
      <c r="R2114" s="2"/>
      <c r="S2114" s="11"/>
      <c r="T2114" s="78" t="str">
        <f>"owner=" &amp; Tokens!BS2114 &amp; "&amp;filename_for_metadata=" &amp; Tokens!BT2114 &amp; "&amp;offchaindata_platform=" &amp; $B$17 &amp; "&amp;keyfile=" &amp; $B$5 &amp;  "&amp;repository=" &amp; $B$18</f>
        <v>owner=BbDq7xeUzpj8bXfd9N7dh1tw43Ss7xbYpyjoNuwDSrzq&amp;filename_for_metadata=BILLETFestival_COR22F294&amp;offchaindata_platform=Github&amp;keyfile=Paul&amp;repository=CalviOnTheRocks2022</v>
      </c>
      <c r="U2114" s="78" t="str">
        <f t="shared" si="65"/>
        <v>{"name":"#294 Billet Festival",_x000D_
"symbol":"COR22F294",_x000D_
"description":"Billet Festival / Billet NFT Festival - 1 jour Calvi on the Rocks 2022",_x000D_
"seller_fee_basis_points":1000,_x000D_
"image":"https://bafybeiaytqgtxo3t5o4qfne7cqgy3s245lwczcj25f2n3tlqra2yny4do4.ipfs.nftstorage.link?image_294.webp",_x000D_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14" s="78" t="str">
        <f>formatRow(Tokens!C$2:I$2,Tokens!C2114:I2114)</f>
        <v>"name":"#294 Billet Festival",_x000D_
"symbol":"COR22F294",_x000D_
"description":"Billet Festival / Billet NFT Festival - 1 jour Calvi on the Rocks 2022",_x000D_
"seller_fee_basis_points":1000,_x000D_
"image":"https://bafybeiaytqgtxo3t5o4qfne7cqgy3s245lwczcj25f2n3tlqra2yny4do4.ipfs.nftstorage.link?image_294.webp",_x000D_
"Issuer":"NfluenT for Calvi On The rocks",_x000D_
"external_url":""</v>
      </c>
      <c r="W2114" s="78" t="str">
        <f>formatRow(Tokens!J$2:AV$2,Tokens!J2114:AV2114,2,"attributes")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14" s="78" t="str">
        <f>formatRow(Tokens!AX$2:BC$2,Tokens!AX2114:BC2114,2,"creators")</f>
        <v>"creators":[{"address":"ncreator",_x000D_
"share":10},{"address":"cotrcrea",_x000D_
"share":90},{"address":"nminer",_x000D_
"share":0}]</v>
      </c>
      <c r="Y2114" s="78" t="str">
        <f>formatRow(Tokens!BD$2:BI$2,Tokens!BD2114:BI2114,2,"files")</f>
        <v>"files":[]</v>
      </c>
      <c r="Z2114" s="78"/>
      <c r="AA2114" s="78"/>
      <c r="AB2114" s="78"/>
      <c r="AC2114" s="78" t="str">
        <f>formatRow(Tokens!BJ$2:BK$2,Tokens!BJ2114:BK2114,0,"collection")</f>
        <v>"collection":{"name":"BILLET Festival",_x000D_
"family":"Calvi On The Rocks"}</v>
      </c>
      <c r="AD2114" s="1" t="str">
        <f>formatRow(Tokens!BN$2:BR$2,Tokens!BN2114:BR2114,0,"marketplace")</f>
        <v>"marketplace":{"initial_price":"73,5",_x000D_
"reservation_price":"",_x000D_
"duration":"",_x000D_
"max_mint":1,_x000D_
"sell_date":"25/06/2022"}</v>
      </c>
      <c r="AE2114" s="1"/>
    </row>
    <row r="2115" spans="4:31" ht="14.25" customHeight="1" x14ac:dyDescent="0.3">
      <c r="D2115" s="1">
        <f>Tokens!B2115</f>
        <v>295</v>
      </c>
      <c r="E2115" s="17" t="str">
        <f>IF(Tokens!C2115="","",Tokens!C2115)</f>
        <v>#295 Billet Festival</v>
      </c>
      <c r="F2115"/>
      <c r="G2115"/>
      <c r="H2115"/>
      <c r="I2115"/>
      <c r="J2115"/>
      <c r="M2115"/>
      <c r="N2115"/>
      <c r="O2115" s="15" t="str">
        <f t="shared" si="66"/>
        <v>_</v>
      </c>
      <c r="P2115" s="18" t="str">
        <f>IF(F2115="stop","",IF(F2115&lt;&gt;"",HYPERLINK(Settings!$B$5 &amp; "/manage/?network=" &amp; LOWER(B$8) &amp; "&amp;search=token&amp;account=" &amp; ToMint!$B$5 &amp; "&amp;view=" &amp; ToMint!J2115,"TokenSol"),""))</f>
        <v/>
      </c>
      <c r="Q2115" s="2"/>
      <c r="R2115" s="2"/>
      <c r="S2115" s="11"/>
      <c r="T2115" s="78" t="str">
        <f>"owner=" &amp; Tokens!BS2115 &amp; "&amp;filename_for_metadata=" &amp; Tokens!BT2115 &amp; "&amp;offchaindata_platform=" &amp; $B$17 &amp; "&amp;keyfile=" &amp; $B$5 &amp;  "&amp;repository=" &amp; $B$18</f>
        <v>owner=BbDq7xeUzpj8bXfd9N7dh1tw43Ss7xbYpyjoNuwDSrzq&amp;filename_for_metadata=BILLETFestival_COR22F295&amp;offchaindata_platform=Github&amp;keyfile=Paul&amp;repository=CalviOnTheRocks2022</v>
      </c>
      <c r="U2115" s="78" t="str">
        <f t="shared" si="65"/>
        <v>{"name":"#295 Billet Festival",_x000D_
"symbol":"COR22F295",_x000D_
"description":"Billet Festival / Billet NFT Festival - 1 jour Calvi on the Rocks 2022",_x000D_
"seller_fee_basis_points":1000,_x000D_
"image":"https://bafybeiheecgkntspssdreh5zxibxioyon3rcz2urcizll7vwyn635l2mou.ipfs.nftstorage.link?image_295.webp",_x000D_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15" s="78" t="str">
        <f>formatRow(Tokens!C$2:I$2,Tokens!C2115:I2115)</f>
        <v>"name":"#295 Billet Festival",_x000D_
"symbol":"COR22F295",_x000D_
"description":"Billet Festival / Billet NFT Festival - 1 jour Calvi on the Rocks 2022",_x000D_
"seller_fee_basis_points":1000,_x000D_
"image":"https://bafybeiheecgkntspssdreh5zxibxioyon3rcz2urcizll7vwyn635l2mou.ipfs.nftstorage.link?image_295.webp",_x000D_
"Issuer":"NfluenT for Calvi On The rocks",_x000D_
"external_url":""</v>
      </c>
      <c r="W2115" s="78" t="str">
        <f>formatRow(Tokens!J$2:AV$2,Tokens!J2115:AV2115,2,"attributes")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15" s="78" t="str">
        <f>formatRow(Tokens!AX$2:BC$2,Tokens!AX2115:BC2115,2,"creators")</f>
        <v>"creators":[{"address":"ncreator",_x000D_
"share":10},{"address":"cotrcrea",_x000D_
"share":90},{"address":"nminer",_x000D_
"share":0}]</v>
      </c>
      <c r="Y2115" s="78" t="str">
        <f>formatRow(Tokens!BD$2:BI$2,Tokens!BD2115:BI2115,2,"files")</f>
        <v>"files":[]</v>
      </c>
      <c r="Z2115" s="78"/>
      <c r="AA2115" s="78"/>
      <c r="AB2115" s="78"/>
      <c r="AC2115" s="78" t="str">
        <f>formatRow(Tokens!BJ$2:BK$2,Tokens!BJ2115:BK2115,0,"collection")</f>
        <v>"collection":{"name":"BILLET Festival",_x000D_
"family":"Calvi On The Rocks"}</v>
      </c>
      <c r="AD2115" s="1" t="str">
        <f>formatRow(Tokens!BN$2:BR$2,Tokens!BN2115:BR2115,0,"marketplace")</f>
        <v>"marketplace":{"initial_price":"73,5",_x000D_
"reservation_price":"",_x000D_
"duration":"",_x000D_
"max_mint":1,_x000D_
"sell_date":"25/06/2022"}</v>
      </c>
      <c r="AE2115" s="1"/>
    </row>
    <row r="2116" spans="4:31" ht="14.25" customHeight="1" x14ac:dyDescent="0.3">
      <c r="D2116" s="1">
        <f>Tokens!B2116</f>
        <v>296</v>
      </c>
      <c r="E2116" s="17" t="str">
        <f>IF(Tokens!C2116="","",Tokens!C2116)</f>
        <v>#296 Billet Festival</v>
      </c>
      <c r="F2116"/>
      <c r="G2116"/>
      <c r="H2116"/>
      <c r="I2116"/>
      <c r="J2116"/>
      <c r="M2116"/>
      <c r="N2116"/>
      <c r="O2116" s="15" t="str">
        <f t="shared" si="66"/>
        <v>_</v>
      </c>
      <c r="P2116" s="18" t="str">
        <f>IF(F2116="stop","",IF(F2116&lt;&gt;"",HYPERLINK(Settings!$B$5 &amp; "/manage/?network=" &amp; LOWER(B$8) &amp; "&amp;search=token&amp;account=" &amp; ToMint!$B$5 &amp; "&amp;view=" &amp; ToMint!J2116,"TokenSol"),""))</f>
        <v/>
      </c>
      <c r="Q2116" s="2"/>
      <c r="R2116" s="2"/>
      <c r="S2116" s="11"/>
      <c r="T2116" s="78" t="str">
        <f>"owner=" &amp; Tokens!BS2116 &amp; "&amp;filename_for_metadata=" &amp; Tokens!BT2116 &amp; "&amp;offchaindata_platform=" &amp; $B$17 &amp; "&amp;keyfile=" &amp; $B$5 &amp;  "&amp;repository=" &amp; $B$18</f>
        <v>owner=BbDq7xeUzpj8bXfd9N7dh1tw43Ss7xbYpyjoNuwDSrzq&amp;filename_for_metadata=BILLETFestival_COR22F296&amp;offchaindata_platform=Github&amp;keyfile=Paul&amp;repository=CalviOnTheRocks2022</v>
      </c>
      <c r="U2116" s="78" t="str">
        <f t="shared" si="65"/>
        <v>{"name":"#296 Billet Festival",_x000D_
"symbol":"COR22F296",_x000D_
"description":"Billet Festival / Billet NFT Festival - 1 jour Calvi on the Rocks 2022",_x000D_
"seller_fee_basis_points":1000,_x000D_
"image":"https://bafybeieu4jx222akq56bz3l3wgri75np3g3rv4k4yhtxswg535ztxdhzqm.ipfs.nftstorage.link?image_296.webp",_x000D_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16" s="78" t="str">
        <f>formatRow(Tokens!C$2:I$2,Tokens!C2116:I2116)</f>
        <v>"name":"#296 Billet Festival",_x000D_
"symbol":"COR22F296",_x000D_
"description":"Billet Festival / Billet NFT Festival - 1 jour Calvi on the Rocks 2022",_x000D_
"seller_fee_basis_points":1000,_x000D_
"image":"https://bafybeieu4jx222akq56bz3l3wgri75np3g3rv4k4yhtxswg535ztxdhzqm.ipfs.nftstorage.link?image_296.webp",_x000D_
"Issuer":"NfluenT for Calvi On The rocks",_x000D_
"external_url":""</v>
      </c>
      <c r="W2116" s="78" t="str">
        <f>formatRow(Tokens!J$2:AV$2,Tokens!J2116:AV2116,2,"attributes")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16" s="78" t="str">
        <f>formatRow(Tokens!AX$2:BC$2,Tokens!AX2116:BC2116,2,"creators")</f>
        <v>"creators":[{"address":"ncreator",_x000D_
"share":10},{"address":"cotrcrea",_x000D_
"share":90},{"address":"nminer",_x000D_
"share":0}]</v>
      </c>
      <c r="Y2116" s="78" t="str">
        <f>formatRow(Tokens!BD$2:BI$2,Tokens!BD2116:BI2116,2,"files")</f>
        <v>"files":[]</v>
      </c>
      <c r="Z2116" s="78"/>
      <c r="AA2116" s="78"/>
      <c r="AB2116" s="78"/>
      <c r="AC2116" s="78" t="str">
        <f>formatRow(Tokens!BJ$2:BK$2,Tokens!BJ2116:BK2116,0,"collection")</f>
        <v>"collection":{"name":"BILLET Festival",_x000D_
"family":"Calvi On The Rocks"}</v>
      </c>
      <c r="AD2116" s="1" t="str">
        <f>formatRow(Tokens!BN$2:BR$2,Tokens!BN2116:BR2116,0,"marketplace")</f>
        <v>"marketplace":{"initial_price":"73,5",_x000D_
"reservation_price":"",_x000D_
"duration":"",_x000D_
"max_mint":1,_x000D_
"sell_date":"25/06/2022"}</v>
      </c>
      <c r="AE2116" s="1"/>
    </row>
    <row r="2117" spans="4:31" ht="14.25" customHeight="1" x14ac:dyDescent="0.3">
      <c r="D2117" s="1">
        <f>Tokens!B2117</f>
        <v>297</v>
      </c>
      <c r="E2117" s="17" t="str">
        <f>IF(Tokens!C2117="","",Tokens!C2117)</f>
        <v>#297 Billet Festival</v>
      </c>
      <c r="F2117"/>
      <c r="G2117"/>
      <c r="H2117"/>
      <c r="I2117"/>
      <c r="J2117"/>
      <c r="M2117"/>
      <c r="N2117"/>
      <c r="O2117" s="15" t="str">
        <f t="shared" si="66"/>
        <v>_</v>
      </c>
      <c r="P2117" s="18" t="str">
        <f>IF(F2117="stop","",IF(F2117&lt;&gt;"",HYPERLINK(Settings!$B$5 &amp; "/manage/?network=" &amp; LOWER(B$8) &amp; "&amp;search=token&amp;account=" &amp; ToMint!$B$5 &amp; "&amp;view=" &amp; ToMint!J2117,"TokenSol"),""))</f>
        <v/>
      </c>
      <c r="Q2117" s="2"/>
      <c r="R2117" s="2"/>
      <c r="S2117" s="11"/>
      <c r="T2117" s="78" t="str">
        <f>"owner=" &amp; Tokens!BS2117 &amp; "&amp;filename_for_metadata=" &amp; Tokens!BT2117 &amp; "&amp;offchaindata_platform=" &amp; $B$17 &amp; "&amp;keyfile=" &amp; $B$5 &amp;  "&amp;repository=" &amp; $B$18</f>
        <v>owner=BbDq7xeUzpj8bXfd9N7dh1tw43Ss7xbYpyjoNuwDSrzq&amp;filename_for_metadata=BILLETFestival_COR22F297&amp;offchaindata_platform=Github&amp;keyfile=Paul&amp;repository=CalviOnTheRocks2022</v>
      </c>
      <c r="U2117" s="78" t="str">
        <f t="shared" ref="U2117:U2180" si="67">"{" &amp; V2117 &amp; "," &amp; W2117 &amp; "," &amp; """properties"":{" &amp; X2117 &amp; "," &amp; Y2117 &amp; "}," &amp; AC2117 &amp; "," &amp; AD2117 &amp; "}"</f>
        <v>{"name":"#297 Billet Festival",_x000D_
"symbol":"COR22F297",_x000D_
"description":"Billet Festival / Billet NFT Festival - 1 jour Calvi on the Rocks 2022",_x000D_
"seller_fee_basis_points":1000,_x000D_
"image":"https://bafybeicpvcng2edesgp4ajubuo26jj2cazkdf7qs2oten4quslivxqphke.ipfs.nftstorage.link?image_297.webp",_x000D_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17" s="78" t="str">
        <f>formatRow(Tokens!C$2:I$2,Tokens!C2117:I2117)</f>
        <v>"name":"#297 Billet Festival",_x000D_
"symbol":"COR22F297",_x000D_
"description":"Billet Festival / Billet NFT Festival - 1 jour Calvi on the Rocks 2022",_x000D_
"seller_fee_basis_points":1000,_x000D_
"image":"https://bafybeicpvcng2edesgp4ajubuo26jj2cazkdf7qs2oten4quslivxqphke.ipfs.nftstorage.link?image_297.webp",_x000D_
"Issuer":"NfluenT for Calvi On The rocks",_x000D_
"external_url":""</v>
      </c>
      <c r="W2117" s="78" t="str">
        <f>formatRow(Tokens!J$2:AV$2,Tokens!J2117:AV2117,2,"attributes")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17" s="78" t="str">
        <f>formatRow(Tokens!AX$2:BC$2,Tokens!AX2117:BC2117,2,"creators")</f>
        <v>"creators":[{"address":"ncreator",_x000D_
"share":10},{"address":"cotrcrea",_x000D_
"share":90},{"address":"nminer",_x000D_
"share":0}]</v>
      </c>
      <c r="Y2117" s="78" t="str">
        <f>formatRow(Tokens!BD$2:BI$2,Tokens!BD2117:BI2117,2,"files")</f>
        <v>"files":[]</v>
      </c>
      <c r="Z2117" s="78"/>
      <c r="AA2117" s="78"/>
      <c r="AB2117" s="78"/>
      <c r="AC2117" s="78" t="str">
        <f>formatRow(Tokens!BJ$2:BK$2,Tokens!BJ2117:BK2117,0,"collection")</f>
        <v>"collection":{"name":"BILLET Festival",_x000D_
"family":"Calvi On The Rocks"}</v>
      </c>
      <c r="AD2117" s="1" t="str">
        <f>formatRow(Tokens!BN$2:BR$2,Tokens!BN2117:BR2117,0,"marketplace")</f>
        <v>"marketplace":{"initial_price":"73,5",_x000D_
"reservation_price":"",_x000D_
"duration":"",_x000D_
"max_mint":1,_x000D_
"sell_date":"25/06/2022"}</v>
      </c>
      <c r="AE2117" s="1"/>
    </row>
    <row r="2118" spans="4:31" ht="14.25" customHeight="1" x14ac:dyDescent="0.3">
      <c r="D2118" s="1">
        <f>Tokens!B2118</f>
        <v>298</v>
      </c>
      <c r="E2118" s="17" t="str">
        <f>IF(Tokens!C2118="","",Tokens!C2118)</f>
        <v>#298 Billet Festival</v>
      </c>
      <c r="F2118"/>
      <c r="G2118"/>
      <c r="H2118"/>
      <c r="I2118"/>
      <c r="J2118"/>
      <c r="M2118"/>
      <c r="N2118"/>
      <c r="O2118" s="15" t="str">
        <f t="shared" si="66"/>
        <v>_</v>
      </c>
      <c r="P2118" s="18" t="str">
        <f>IF(F2118="stop","",IF(F2118&lt;&gt;"",HYPERLINK(Settings!$B$5 &amp; "/manage/?network=" &amp; LOWER(B$8) &amp; "&amp;search=token&amp;account=" &amp; ToMint!$B$5 &amp; "&amp;view=" &amp; ToMint!J2118,"TokenSol"),""))</f>
        <v/>
      </c>
      <c r="Q2118" s="2"/>
      <c r="R2118" s="2"/>
      <c r="S2118" s="11"/>
      <c r="T2118" s="78" t="str">
        <f>"owner=" &amp; Tokens!BS2118 &amp; "&amp;filename_for_metadata=" &amp; Tokens!BT2118 &amp; "&amp;offchaindata_platform=" &amp; $B$17 &amp; "&amp;keyfile=" &amp; $B$5 &amp;  "&amp;repository=" &amp; $B$18</f>
        <v>owner=BbDq7xeUzpj8bXfd9N7dh1tw43Ss7xbYpyjoNuwDSrzq&amp;filename_for_metadata=BILLETFestival_COR22F298&amp;offchaindata_platform=Github&amp;keyfile=Paul&amp;repository=CalviOnTheRocks2022</v>
      </c>
      <c r="U2118" s="78" t="str">
        <f t="shared" si="67"/>
        <v>{"name":"#298 Billet Festival",_x000D_
"symbol":"COR22F298",_x000D_
"description":"Billet Festival / Billet NFT Festival - 1 jour Calvi on the Rocks 2022",_x000D_
"seller_fee_basis_points":1000,_x000D_
"image":"https://bafybeicah7zqmjxzjp5dr3d3etr4lb3pukoz264ehmxguz7a5zxeaeas3u.ipfs.nftstorage.link?image_298.webp",_x000D_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18" s="78" t="str">
        <f>formatRow(Tokens!C$2:I$2,Tokens!C2118:I2118)</f>
        <v>"name":"#298 Billet Festival",_x000D_
"symbol":"COR22F298",_x000D_
"description":"Billet Festival / Billet NFT Festival - 1 jour Calvi on the Rocks 2022",_x000D_
"seller_fee_basis_points":1000,_x000D_
"image":"https://bafybeicah7zqmjxzjp5dr3d3etr4lb3pukoz264ehmxguz7a5zxeaeas3u.ipfs.nftstorage.link?image_298.webp",_x000D_
"Issuer":"NfluenT for Calvi On The rocks",_x000D_
"external_url":""</v>
      </c>
      <c r="W2118" s="78" t="str">
        <f>formatRow(Tokens!J$2:AV$2,Tokens!J2118:AV2118,2,"attributes")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18" s="78" t="str">
        <f>formatRow(Tokens!AX$2:BC$2,Tokens!AX2118:BC2118,2,"creators")</f>
        <v>"creators":[{"address":"ncreator",_x000D_
"share":10},{"address":"cotrcrea",_x000D_
"share":90},{"address":"nminer",_x000D_
"share":0}]</v>
      </c>
      <c r="Y2118" s="78" t="str">
        <f>formatRow(Tokens!BD$2:BI$2,Tokens!BD2118:BI2118,2,"files")</f>
        <v>"files":[]</v>
      </c>
      <c r="Z2118" s="78"/>
      <c r="AA2118" s="78"/>
      <c r="AB2118" s="78"/>
      <c r="AC2118" s="78" t="str">
        <f>formatRow(Tokens!BJ$2:BK$2,Tokens!BJ2118:BK2118,0,"collection")</f>
        <v>"collection":{"name":"BILLET Festival",_x000D_
"family":"Calvi On The Rocks"}</v>
      </c>
      <c r="AD2118" s="1" t="str">
        <f>formatRow(Tokens!BN$2:BR$2,Tokens!BN2118:BR2118,0,"marketplace")</f>
        <v>"marketplace":{"initial_price":"73,5",_x000D_
"reservation_price":"",_x000D_
"duration":"",_x000D_
"max_mint":1,_x000D_
"sell_date":"25/06/2022"}</v>
      </c>
      <c r="AE2118" s="1"/>
    </row>
    <row r="2119" spans="4:31" ht="14.25" customHeight="1" x14ac:dyDescent="0.3">
      <c r="D2119" s="1">
        <f>Tokens!B2119</f>
        <v>299</v>
      </c>
      <c r="E2119" s="17" t="str">
        <f>IF(Tokens!C2119="","",Tokens!C2119)</f>
        <v>#299 Billet Festival</v>
      </c>
      <c r="F2119"/>
      <c r="G2119"/>
      <c r="H2119"/>
      <c r="I2119"/>
      <c r="J2119"/>
      <c r="M2119"/>
      <c r="N2119"/>
      <c r="O2119" s="15" t="str">
        <f t="shared" si="66"/>
        <v>_</v>
      </c>
      <c r="P2119" s="18" t="str">
        <f>IF(F2119="stop","",IF(F2119&lt;&gt;"",HYPERLINK(Settings!$B$5 &amp; "/manage/?network=" &amp; LOWER(B$8) &amp; "&amp;search=token&amp;account=" &amp; ToMint!$B$5 &amp; "&amp;view=" &amp; ToMint!J2119,"TokenSol"),""))</f>
        <v/>
      </c>
      <c r="Q2119" s="2"/>
      <c r="R2119" s="2"/>
      <c r="S2119" s="11"/>
      <c r="T2119" s="78" t="str">
        <f>"owner=" &amp; Tokens!BS2119 &amp; "&amp;filename_for_metadata=" &amp; Tokens!BT2119 &amp; "&amp;offchaindata_platform=" &amp; $B$17 &amp; "&amp;keyfile=" &amp; $B$5 &amp;  "&amp;repository=" &amp; $B$18</f>
        <v>owner=BbDq7xeUzpj8bXfd9N7dh1tw43Ss7xbYpyjoNuwDSrzq&amp;filename_for_metadata=BILLETFestival_COR22F299&amp;offchaindata_platform=Github&amp;keyfile=Paul&amp;repository=CalviOnTheRocks2022</v>
      </c>
      <c r="U2119" s="78" t="str">
        <f t="shared" si="67"/>
        <v>{"name":"#299 Billet Festival",_x000D_
"symbol":"COR22F299",_x000D_
"description":"Billet Festival / Billet NFT Festival - 1 jour Calvi on the Rocks 2022",_x000D_
"seller_fee_basis_points":1000,_x000D_
"image":"https://bafybeibc6fhqj25libgohqnimwubmgndfrj6z6nixdnha2w4zt73cx2gx4.ipfs.nftstorage.link?image_299.webp",_x000D_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19" s="78" t="str">
        <f>formatRow(Tokens!C$2:I$2,Tokens!C2119:I2119)</f>
        <v>"name":"#299 Billet Festival",_x000D_
"symbol":"COR22F299",_x000D_
"description":"Billet Festival / Billet NFT Festival - 1 jour Calvi on the Rocks 2022",_x000D_
"seller_fee_basis_points":1000,_x000D_
"image":"https://bafybeibc6fhqj25libgohqnimwubmgndfrj6z6nixdnha2w4zt73cx2gx4.ipfs.nftstorage.link?image_299.webp",_x000D_
"Issuer":"NfluenT for Calvi On The rocks",_x000D_
"external_url":""</v>
      </c>
      <c r="W2119" s="78" t="str">
        <f>formatRow(Tokens!J$2:AV$2,Tokens!J2119:AV2119,2,"attributes")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19" s="78" t="str">
        <f>formatRow(Tokens!AX$2:BC$2,Tokens!AX2119:BC2119,2,"creators")</f>
        <v>"creators":[{"address":"ncreator",_x000D_
"share":10},{"address":"cotrcrea",_x000D_
"share":90},{"address":"nminer",_x000D_
"share":0}]</v>
      </c>
      <c r="Y2119" s="78" t="str">
        <f>formatRow(Tokens!BD$2:BI$2,Tokens!BD2119:BI2119,2,"files")</f>
        <v>"files":[]</v>
      </c>
      <c r="Z2119" s="78"/>
      <c r="AA2119" s="78"/>
      <c r="AB2119" s="78"/>
      <c r="AC2119" s="78" t="str">
        <f>formatRow(Tokens!BJ$2:BK$2,Tokens!BJ2119:BK2119,0,"collection")</f>
        <v>"collection":{"name":"BILLET Festival",_x000D_
"family":"Calvi On The Rocks"}</v>
      </c>
      <c r="AD2119" s="1" t="str">
        <f>formatRow(Tokens!BN$2:BR$2,Tokens!BN2119:BR2119,0,"marketplace")</f>
        <v>"marketplace":{"initial_price":"73,5",_x000D_
"reservation_price":"",_x000D_
"duration":"",_x000D_
"max_mint":1,_x000D_
"sell_date":"25/06/2022"}</v>
      </c>
      <c r="AE2119" s="1"/>
    </row>
    <row r="2120" spans="4:31" ht="14.25" customHeight="1" x14ac:dyDescent="0.3">
      <c r="D2120" s="1">
        <f>Tokens!B2120</f>
        <v>300</v>
      </c>
      <c r="E2120" s="17" t="str">
        <f>IF(Tokens!C2120="","",Tokens!C2120)</f>
        <v>#300 Billet Festival</v>
      </c>
      <c r="F2120"/>
      <c r="G2120"/>
      <c r="H2120"/>
      <c r="I2120"/>
      <c r="J2120"/>
      <c r="M2120"/>
      <c r="N2120"/>
      <c r="O2120" s="15" t="str">
        <f t="shared" si="66"/>
        <v>_</v>
      </c>
      <c r="P2120" s="18" t="str">
        <f>IF(F2120="stop","",IF(F2120&lt;&gt;"",HYPERLINK(Settings!$B$5 &amp; "/manage/?network=" &amp; LOWER(B$8) &amp; "&amp;search=token&amp;account=" &amp; ToMint!$B$5 &amp; "&amp;view=" &amp; ToMint!J2120,"TokenSol"),""))</f>
        <v/>
      </c>
      <c r="Q2120" s="2"/>
      <c r="R2120" s="2"/>
      <c r="S2120" s="11"/>
      <c r="T2120" s="78" t="str">
        <f>"owner=" &amp; Tokens!BS2120 &amp; "&amp;filename_for_metadata=" &amp; Tokens!BT2120 &amp; "&amp;offchaindata_platform=" &amp; $B$17 &amp; "&amp;keyfile=" &amp; $B$5 &amp;  "&amp;repository=" &amp; $B$18</f>
        <v>owner=BbDq7xeUzpj8bXfd9N7dh1tw43Ss7xbYpyjoNuwDSrzq&amp;filename_for_metadata=BILLETFestival_COR22F300&amp;offchaindata_platform=Github&amp;keyfile=Paul&amp;repository=CalviOnTheRocks2022</v>
      </c>
      <c r="U2120" s="78" t="str">
        <f t="shared" si="67"/>
        <v>{"name":"#300 Billet Festival",_x000D_
"symbol":"COR22F300",_x000D_
"description":"Billet Festival / Billet NFT Festival - 1 jour Calvi on the Rocks 2022",_x000D_
"seller_fee_basis_points":1000,_x000D_
"image":"https://bafybeicueuwkjaxamdczvxilu2rcpbwd2caqldbsxp27j7nh6kbqtj3n4e.ipfs.nftstorage.link?image_300.webp",_x000D_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20" s="78" t="str">
        <f>formatRow(Tokens!C$2:I$2,Tokens!C2120:I2120)</f>
        <v>"name":"#300 Billet Festival",_x000D_
"symbol":"COR22F300",_x000D_
"description":"Billet Festival / Billet NFT Festival - 1 jour Calvi on the Rocks 2022",_x000D_
"seller_fee_basis_points":1000,_x000D_
"image":"https://bafybeicueuwkjaxamdczvxilu2rcpbwd2caqldbsxp27j7nh6kbqtj3n4e.ipfs.nftstorage.link?image_300.webp",_x000D_
"Issuer":"NfluenT for Calvi On The rocks",_x000D_
"external_url":""</v>
      </c>
      <c r="W2120" s="78" t="str">
        <f>formatRow(Tokens!J$2:AV$2,Tokens!J2120:AV2120,2,"attributes")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20" s="78" t="str">
        <f>formatRow(Tokens!AX$2:BC$2,Tokens!AX2120:BC2120,2,"creators")</f>
        <v>"creators":[{"address":"ncreator",_x000D_
"share":10},{"address":"cotrcrea",_x000D_
"share":90},{"address":"nminer",_x000D_
"share":0}]</v>
      </c>
      <c r="Y2120" s="78" t="str">
        <f>formatRow(Tokens!BD$2:BI$2,Tokens!BD2120:BI2120,2,"files")</f>
        <v>"files":[]</v>
      </c>
      <c r="Z2120" s="78"/>
      <c r="AA2120" s="78"/>
      <c r="AB2120" s="78"/>
      <c r="AC2120" s="78" t="str">
        <f>formatRow(Tokens!BJ$2:BK$2,Tokens!BJ2120:BK2120,0,"collection")</f>
        <v>"collection":{"name":"BILLET Festival",_x000D_
"family":"Calvi On The Rocks"}</v>
      </c>
      <c r="AD2120" s="1" t="str">
        <f>formatRow(Tokens!BN$2:BR$2,Tokens!BN2120:BR2120,0,"marketplace")</f>
        <v>"marketplace":{"initial_price":"73,5",_x000D_
"reservation_price":"",_x000D_
"duration":"",_x000D_
"max_mint":1,_x000D_
"sell_date":"25/06/2022"}</v>
      </c>
      <c r="AE2120" s="1"/>
    </row>
    <row r="2121" spans="4:31" ht="14.25" customHeight="1" x14ac:dyDescent="0.3">
      <c r="D2121" s="1">
        <f>Tokens!B2121</f>
        <v>301</v>
      </c>
      <c r="E2121" s="17" t="str">
        <f>IF(Tokens!C2121="","",Tokens!C2121)</f>
        <v>#301 Billet Festival</v>
      </c>
      <c r="F2121"/>
      <c r="G2121"/>
      <c r="H2121"/>
      <c r="I2121"/>
      <c r="J2121"/>
      <c r="M2121"/>
      <c r="N2121"/>
      <c r="O2121" s="15" t="str">
        <f t="shared" si="66"/>
        <v>_</v>
      </c>
      <c r="P2121" s="18" t="str">
        <f>IF(F2121="stop","",IF(F2121&lt;&gt;"",HYPERLINK(Settings!$B$5 &amp; "/manage/?network=" &amp; LOWER(B$8) &amp; "&amp;search=token&amp;account=" &amp; ToMint!$B$5 &amp; "&amp;view=" &amp; ToMint!J2121,"TokenSol"),""))</f>
        <v/>
      </c>
      <c r="Q2121" s="2"/>
      <c r="R2121" s="2"/>
      <c r="S2121" s="11"/>
      <c r="T2121" s="78" t="str">
        <f>"owner=" &amp; Tokens!BS2121 &amp; "&amp;filename_for_metadata=" &amp; Tokens!BT2121 &amp; "&amp;offchaindata_platform=" &amp; $B$17 &amp; "&amp;keyfile=" &amp; $B$5 &amp;  "&amp;repository=" &amp; $B$18</f>
        <v>owner=BbDq7xeUzpj8bXfd9N7dh1tw43Ss7xbYpyjoNuwDSrzq&amp;filename_for_metadata=BILLETFestival_COR22F301&amp;offchaindata_platform=Github&amp;keyfile=Paul&amp;repository=CalviOnTheRocks2022</v>
      </c>
      <c r="U2121" s="78" t="str">
        <f t="shared" si="67"/>
        <v>{"name":"#301 Billet Festival",_x000D_
"symbol":"COR22F301",_x000D_
"description":"Billet Festival / Billet NFT Festival - 1 jour Calvi on the Rocks 2022",_x000D_
"seller_fee_basis_points":1000,_x000D_
"image":"https://bafybeiabnqgmadm3neposydecjhebqeen2qdk2xyayten7nvjqrnzuj4ee.ipfs.nftstorage.link?image_301.webp",_x000D_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21" s="78" t="str">
        <f>formatRow(Tokens!C$2:I$2,Tokens!C2121:I2121)</f>
        <v>"name":"#301 Billet Festival",_x000D_
"symbol":"COR22F301",_x000D_
"description":"Billet Festival / Billet NFT Festival - 1 jour Calvi on the Rocks 2022",_x000D_
"seller_fee_basis_points":1000,_x000D_
"image":"https://bafybeiabnqgmadm3neposydecjhebqeen2qdk2xyayten7nvjqrnzuj4ee.ipfs.nftstorage.link?image_301.webp",_x000D_
"Issuer":"NfluenT for Calvi On The rocks",_x000D_
"external_url":""</v>
      </c>
      <c r="W2121" s="78" t="str">
        <f>formatRow(Tokens!J$2:AV$2,Tokens!J2121:AV2121,2,"attributes")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21" s="78" t="str">
        <f>formatRow(Tokens!AX$2:BC$2,Tokens!AX2121:BC2121,2,"creators")</f>
        <v>"creators":[{"address":"ncreator",_x000D_
"share":10},{"address":"cotrcrea",_x000D_
"share":90},{"address":"nminer",_x000D_
"share":0}]</v>
      </c>
      <c r="Y2121" s="78" t="str">
        <f>formatRow(Tokens!BD$2:BI$2,Tokens!BD2121:BI2121,2,"files")</f>
        <v>"files":[]</v>
      </c>
      <c r="Z2121" s="78"/>
      <c r="AA2121" s="78"/>
      <c r="AB2121" s="78"/>
      <c r="AC2121" s="78" t="str">
        <f>formatRow(Tokens!BJ$2:BK$2,Tokens!BJ2121:BK2121,0,"collection")</f>
        <v>"collection":{"name":"BILLET Festival",_x000D_
"family":"Calvi On The Rocks"}</v>
      </c>
      <c r="AD2121" s="1" t="str">
        <f>formatRow(Tokens!BN$2:BR$2,Tokens!BN2121:BR2121,0,"marketplace")</f>
        <v>"marketplace":{"initial_price":"73,5",_x000D_
"reservation_price":"",_x000D_
"duration":"",_x000D_
"max_mint":1,_x000D_
"sell_date":"25/06/2022"}</v>
      </c>
      <c r="AE2121" s="1"/>
    </row>
    <row r="2122" spans="4:31" ht="14.25" customHeight="1" x14ac:dyDescent="0.3">
      <c r="D2122" s="1">
        <f>Tokens!B2122</f>
        <v>302</v>
      </c>
      <c r="E2122" s="17" t="str">
        <f>IF(Tokens!C2122="","",Tokens!C2122)</f>
        <v>#302 Billet Festival</v>
      </c>
      <c r="F2122"/>
      <c r="G2122"/>
      <c r="H2122"/>
      <c r="I2122"/>
      <c r="J2122"/>
      <c r="M2122"/>
      <c r="N2122"/>
      <c r="O2122" s="15" t="str">
        <f t="shared" si="66"/>
        <v>_</v>
      </c>
      <c r="P2122" s="18" t="str">
        <f>IF(F2122="stop","",IF(F2122&lt;&gt;"",HYPERLINK(Settings!$B$5 &amp; "/manage/?network=" &amp; LOWER(B$8) &amp; "&amp;search=token&amp;account=" &amp; ToMint!$B$5 &amp; "&amp;view=" &amp; ToMint!J2122,"TokenSol"),""))</f>
        <v/>
      </c>
      <c r="Q2122" s="2"/>
      <c r="R2122" s="2"/>
      <c r="S2122" s="11"/>
      <c r="T2122" s="78" t="str">
        <f>"owner=" &amp; Tokens!BS2122 &amp; "&amp;filename_for_metadata=" &amp; Tokens!BT2122 &amp; "&amp;offchaindata_platform=" &amp; $B$17 &amp; "&amp;keyfile=" &amp; $B$5 &amp;  "&amp;repository=" &amp; $B$18</f>
        <v>owner=BbDq7xeUzpj8bXfd9N7dh1tw43Ss7xbYpyjoNuwDSrzq&amp;filename_for_metadata=BILLETFestival_COR22F302&amp;offchaindata_platform=Github&amp;keyfile=Paul&amp;repository=CalviOnTheRocks2022</v>
      </c>
      <c r="U2122" s="78" t="str">
        <f t="shared" si="67"/>
        <v>{"name":"#302 Billet Festival",_x000D_
"symbol":"COR22F302",_x000D_
"description":"Billet Festival / Billet NFT Festival - 1 jour Calvi on the Rocks 2022",_x000D_
"seller_fee_basis_points":1000,_x000D_
"image":"https://bafybeic55bfjctlrvinwh6xpenkurs23t4hgzfnvi5cmatxexxj53bm6aq.ipfs.nftstorage.link?image_302.webp",_x000D_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22" s="78" t="str">
        <f>formatRow(Tokens!C$2:I$2,Tokens!C2122:I2122)</f>
        <v>"name":"#302 Billet Festival",_x000D_
"symbol":"COR22F302",_x000D_
"description":"Billet Festival / Billet NFT Festival - 1 jour Calvi on the Rocks 2022",_x000D_
"seller_fee_basis_points":1000,_x000D_
"image":"https://bafybeic55bfjctlrvinwh6xpenkurs23t4hgzfnvi5cmatxexxj53bm6aq.ipfs.nftstorage.link?image_302.webp",_x000D_
"Issuer":"NfluenT for Calvi On The rocks",_x000D_
"external_url":""</v>
      </c>
      <c r="W2122" s="78" t="str">
        <f>formatRow(Tokens!J$2:AV$2,Tokens!J2122:AV2122,2,"attributes")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22" s="78" t="str">
        <f>formatRow(Tokens!AX$2:BC$2,Tokens!AX2122:BC2122,2,"creators")</f>
        <v>"creators":[{"address":"ncreator",_x000D_
"share":10},{"address":"cotrcrea",_x000D_
"share":90},{"address":"nminer",_x000D_
"share":0}]</v>
      </c>
      <c r="Y2122" s="78" t="str">
        <f>formatRow(Tokens!BD$2:BI$2,Tokens!BD2122:BI2122,2,"files")</f>
        <v>"files":[]</v>
      </c>
      <c r="Z2122" s="78"/>
      <c r="AA2122" s="78"/>
      <c r="AB2122" s="78"/>
      <c r="AC2122" s="78" t="str">
        <f>formatRow(Tokens!BJ$2:BK$2,Tokens!BJ2122:BK2122,0,"collection")</f>
        <v>"collection":{"name":"BILLET Festival",_x000D_
"family":"Calvi On The Rocks"}</v>
      </c>
      <c r="AD2122" s="1" t="str">
        <f>formatRow(Tokens!BN$2:BR$2,Tokens!BN2122:BR2122,0,"marketplace")</f>
        <v>"marketplace":{"initial_price":"73,5",_x000D_
"reservation_price":"",_x000D_
"duration":"",_x000D_
"max_mint":1,_x000D_
"sell_date":"25/06/2022"}</v>
      </c>
      <c r="AE2122" s="1"/>
    </row>
    <row r="2123" spans="4:31" ht="14.25" customHeight="1" x14ac:dyDescent="0.3">
      <c r="D2123" s="1">
        <f>Tokens!B2123</f>
        <v>303</v>
      </c>
      <c r="E2123" s="17" t="str">
        <f>IF(Tokens!C2123="","",Tokens!C2123)</f>
        <v>#303 Billet Festival</v>
      </c>
      <c r="F2123"/>
      <c r="G2123"/>
      <c r="H2123"/>
      <c r="I2123"/>
      <c r="J2123"/>
      <c r="M2123"/>
      <c r="N2123"/>
      <c r="O2123" s="15" t="str">
        <f t="shared" si="66"/>
        <v>_</v>
      </c>
      <c r="P2123" s="18" t="str">
        <f>IF(F2123="stop","",IF(F2123&lt;&gt;"",HYPERLINK(Settings!$B$5 &amp; "/manage/?network=" &amp; LOWER(B$8) &amp; "&amp;search=token&amp;account=" &amp; ToMint!$B$5 &amp; "&amp;view=" &amp; ToMint!J2123,"TokenSol"),""))</f>
        <v/>
      </c>
      <c r="Q2123" s="2"/>
      <c r="R2123" s="2"/>
      <c r="S2123" s="11"/>
      <c r="T2123" s="78" t="str">
        <f>"owner=" &amp; Tokens!BS2123 &amp; "&amp;filename_for_metadata=" &amp; Tokens!BT2123 &amp; "&amp;offchaindata_platform=" &amp; $B$17 &amp; "&amp;keyfile=" &amp; $B$5 &amp;  "&amp;repository=" &amp; $B$18</f>
        <v>owner=BbDq7xeUzpj8bXfd9N7dh1tw43Ss7xbYpyjoNuwDSrzq&amp;filename_for_metadata=BILLETFestival_COR22F303&amp;offchaindata_platform=Github&amp;keyfile=Paul&amp;repository=CalviOnTheRocks2022</v>
      </c>
      <c r="U2123" s="78" t="str">
        <f t="shared" si="67"/>
        <v>{"name":"#303 Billet Festival",_x000D_
"symbol":"COR22F303",_x000D_
"description":"Billet Festival / Billet NFT Festival - 1 jour Calvi on the Rocks 2022",_x000D_
"seller_fee_basis_points":1000,_x000D_
"image":"https://bafybeigp6k2bvjd7xblxseczub5zxf27djivgcdio5bhd3ycajaefdv2ue.ipfs.nftstorage.link?image_303.webp",_x000D_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23" s="78" t="str">
        <f>formatRow(Tokens!C$2:I$2,Tokens!C2123:I2123)</f>
        <v>"name":"#303 Billet Festival",_x000D_
"symbol":"COR22F303",_x000D_
"description":"Billet Festival / Billet NFT Festival - 1 jour Calvi on the Rocks 2022",_x000D_
"seller_fee_basis_points":1000,_x000D_
"image":"https://bafybeigp6k2bvjd7xblxseczub5zxf27djivgcdio5bhd3ycajaefdv2ue.ipfs.nftstorage.link?image_303.webp",_x000D_
"Issuer":"NfluenT for Calvi On The rocks",_x000D_
"external_url":""</v>
      </c>
      <c r="W2123" s="78" t="str">
        <f>formatRow(Tokens!J$2:AV$2,Tokens!J2123:AV2123,2,"attributes")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23" s="78" t="str">
        <f>formatRow(Tokens!AX$2:BC$2,Tokens!AX2123:BC2123,2,"creators")</f>
        <v>"creators":[{"address":"ncreator",_x000D_
"share":10},{"address":"cotrcrea",_x000D_
"share":90},{"address":"nminer",_x000D_
"share":0}]</v>
      </c>
      <c r="Y2123" s="78" t="str">
        <f>formatRow(Tokens!BD$2:BI$2,Tokens!BD2123:BI2123,2,"files")</f>
        <v>"files":[]</v>
      </c>
      <c r="Z2123" s="78"/>
      <c r="AA2123" s="78"/>
      <c r="AB2123" s="78"/>
      <c r="AC2123" s="78" t="str">
        <f>formatRow(Tokens!BJ$2:BK$2,Tokens!BJ2123:BK2123,0,"collection")</f>
        <v>"collection":{"name":"BILLET Festival",_x000D_
"family":"Calvi On The Rocks"}</v>
      </c>
      <c r="AD2123" s="1" t="str">
        <f>formatRow(Tokens!BN$2:BR$2,Tokens!BN2123:BR2123,0,"marketplace")</f>
        <v>"marketplace":{"initial_price":"73,5",_x000D_
"reservation_price":"",_x000D_
"duration":"",_x000D_
"max_mint":1,_x000D_
"sell_date":"25/06/2022"}</v>
      </c>
      <c r="AE2123" s="1"/>
    </row>
    <row r="2124" spans="4:31" ht="14.25" customHeight="1" x14ac:dyDescent="0.3">
      <c r="D2124" s="1">
        <f>Tokens!B2124</f>
        <v>304</v>
      </c>
      <c r="E2124" s="17" t="str">
        <f>IF(Tokens!C2124="","",Tokens!C2124)</f>
        <v>#304 Billet Festival</v>
      </c>
      <c r="F2124"/>
      <c r="G2124"/>
      <c r="H2124"/>
      <c r="I2124"/>
      <c r="J2124"/>
      <c r="M2124"/>
      <c r="N2124"/>
      <c r="O2124" s="15" t="str">
        <f t="shared" si="66"/>
        <v>_</v>
      </c>
      <c r="P2124" s="18" t="str">
        <f>IF(F2124="stop","",IF(F2124&lt;&gt;"",HYPERLINK(Settings!$B$5 &amp; "/manage/?network=" &amp; LOWER(B$8) &amp; "&amp;search=token&amp;account=" &amp; ToMint!$B$5 &amp; "&amp;view=" &amp; ToMint!J2124,"TokenSol"),""))</f>
        <v/>
      </c>
      <c r="Q2124" s="2"/>
      <c r="R2124" s="2"/>
      <c r="S2124" s="11"/>
      <c r="T2124" s="78" t="str">
        <f>"owner=" &amp; Tokens!BS2124 &amp; "&amp;filename_for_metadata=" &amp; Tokens!BT2124 &amp; "&amp;offchaindata_platform=" &amp; $B$17 &amp; "&amp;keyfile=" &amp; $B$5 &amp;  "&amp;repository=" &amp; $B$18</f>
        <v>owner=BbDq7xeUzpj8bXfd9N7dh1tw43Ss7xbYpyjoNuwDSrzq&amp;filename_for_metadata=BILLETFestival_COR22F304&amp;offchaindata_platform=Github&amp;keyfile=Paul&amp;repository=CalviOnTheRocks2022</v>
      </c>
      <c r="U2124" s="78" t="str">
        <f t="shared" si="67"/>
        <v>{"name":"#304 Billet Festival",_x000D_
"symbol":"COR22F304",_x000D_
"description":"Billet Festival / Billet NFT Festival - 1 jour Calvi on the Rocks 2022",_x000D_
"seller_fee_basis_points":1000,_x000D_
"image":"https://bafybeiesvuddtosnsb2p3zdoeitz32bm23qjtbjpm4oa2mv2u3h5hc6woa.ipfs.nftstorage.link?image_304.webp",_x000D_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24" s="78" t="str">
        <f>formatRow(Tokens!C$2:I$2,Tokens!C2124:I2124)</f>
        <v>"name":"#304 Billet Festival",_x000D_
"symbol":"COR22F304",_x000D_
"description":"Billet Festival / Billet NFT Festival - 1 jour Calvi on the Rocks 2022",_x000D_
"seller_fee_basis_points":1000,_x000D_
"image":"https://bafybeiesvuddtosnsb2p3zdoeitz32bm23qjtbjpm4oa2mv2u3h5hc6woa.ipfs.nftstorage.link?image_304.webp",_x000D_
"Issuer":"NfluenT for Calvi On The rocks",_x000D_
"external_url":""</v>
      </c>
      <c r="W2124" s="78" t="str">
        <f>formatRow(Tokens!J$2:AV$2,Tokens!J2124:AV2124,2,"attributes")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24" s="78" t="str">
        <f>formatRow(Tokens!AX$2:BC$2,Tokens!AX2124:BC2124,2,"creators")</f>
        <v>"creators":[{"address":"ncreator",_x000D_
"share":10},{"address":"cotrcrea",_x000D_
"share":90},{"address":"nminer",_x000D_
"share":0}]</v>
      </c>
      <c r="Y2124" s="78" t="str">
        <f>formatRow(Tokens!BD$2:BI$2,Tokens!BD2124:BI2124,2,"files")</f>
        <v>"files":[]</v>
      </c>
      <c r="Z2124" s="78"/>
      <c r="AA2124" s="78"/>
      <c r="AB2124" s="78"/>
      <c r="AC2124" s="78" t="str">
        <f>formatRow(Tokens!BJ$2:BK$2,Tokens!BJ2124:BK2124,0,"collection")</f>
        <v>"collection":{"name":"BILLET Festival",_x000D_
"family":"Calvi On The Rocks"}</v>
      </c>
      <c r="AD2124" s="1" t="str">
        <f>formatRow(Tokens!BN$2:BR$2,Tokens!BN2124:BR2124,0,"marketplace")</f>
        <v>"marketplace":{"initial_price":"73,5",_x000D_
"reservation_price":"",_x000D_
"duration":"",_x000D_
"max_mint":1,_x000D_
"sell_date":"25/06/2022"}</v>
      </c>
      <c r="AE2124" s="1"/>
    </row>
    <row r="2125" spans="4:31" ht="14.25" customHeight="1" x14ac:dyDescent="0.3">
      <c r="D2125" s="1">
        <f>Tokens!B2125</f>
        <v>305</v>
      </c>
      <c r="E2125" s="17" t="str">
        <f>IF(Tokens!C2125="","",Tokens!C2125)</f>
        <v>#305 Billet Festival</v>
      </c>
      <c r="F2125"/>
      <c r="G2125"/>
      <c r="H2125"/>
      <c r="I2125"/>
      <c r="J2125"/>
      <c r="M2125"/>
      <c r="N2125"/>
      <c r="O2125" s="15" t="str">
        <f t="shared" si="66"/>
        <v>_</v>
      </c>
      <c r="P2125" s="18" t="str">
        <f>IF(F2125="stop","",IF(F2125&lt;&gt;"",HYPERLINK(Settings!$B$5 &amp; "/manage/?network=" &amp; LOWER(B$8) &amp; "&amp;search=token&amp;account=" &amp; ToMint!$B$5 &amp; "&amp;view=" &amp; ToMint!J2125,"TokenSol"),""))</f>
        <v/>
      </c>
      <c r="Q2125" s="2"/>
      <c r="R2125" s="2"/>
      <c r="S2125" s="11"/>
      <c r="T2125" s="78" t="str">
        <f>"owner=" &amp; Tokens!BS2125 &amp; "&amp;filename_for_metadata=" &amp; Tokens!BT2125 &amp; "&amp;offchaindata_platform=" &amp; $B$17 &amp; "&amp;keyfile=" &amp; $B$5 &amp;  "&amp;repository=" &amp; $B$18</f>
        <v>owner=BbDq7xeUzpj8bXfd9N7dh1tw43Ss7xbYpyjoNuwDSrzq&amp;filename_for_metadata=BILLETFestival_COR22F305&amp;offchaindata_platform=Github&amp;keyfile=Paul&amp;repository=CalviOnTheRocks2022</v>
      </c>
      <c r="U2125" s="78" t="str">
        <f t="shared" si="67"/>
        <v>{"name":"#305 Billet Festival",_x000D_
"symbol":"COR22F305",_x000D_
"description":"Billet Festival / Billet NFT Festival - 1 jour Calvi on the Rocks 2022",_x000D_
"seller_fee_basis_points":1000,_x000D_
"image":"https://bafybeibykzitjmbtqsxc5cauitqpurss3ak2nkhd54bizllcryfjpxsjee.ipfs.nftstorage.link?image_305.webp",_x000D_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25" s="78" t="str">
        <f>formatRow(Tokens!C$2:I$2,Tokens!C2125:I2125)</f>
        <v>"name":"#305 Billet Festival",_x000D_
"symbol":"COR22F305",_x000D_
"description":"Billet Festival / Billet NFT Festival - 1 jour Calvi on the Rocks 2022",_x000D_
"seller_fee_basis_points":1000,_x000D_
"image":"https://bafybeibykzitjmbtqsxc5cauitqpurss3ak2nkhd54bizllcryfjpxsjee.ipfs.nftstorage.link?image_305.webp",_x000D_
"Issuer":"NfluenT for Calvi On The rocks",_x000D_
"external_url":""</v>
      </c>
      <c r="W2125" s="78" t="str">
        <f>formatRow(Tokens!J$2:AV$2,Tokens!J2125:AV2125,2,"attributes")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25" s="78" t="str">
        <f>formatRow(Tokens!AX$2:BC$2,Tokens!AX2125:BC2125,2,"creators")</f>
        <v>"creators":[{"address":"ncreator",_x000D_
"share":10},{"address":"cotrcrea",_x000D_
"share":90},{"address":"nminer",_x000D_
"share":0}]</v>
      </c>
      <c r="Y2125" s="78" t="str">
        <f>formatRow(Tokens!BD$2:BI$2,Tokens!BD2125:BI2125,2,"files")</f>
        <v>"files":[]</v>
      </c>
      <c r="Z2125" s="78"/>
      <c r="AA2125" s="78"/>
      <c r="AB2125" s="78"/>
      <c r="AC2125" s="78" t="str">
        <f>formatRow(Tokens!BJ$2:BK$2,Tokens!BJ2125:BK2125,0,"collection")</f>
        <v>"collection":{"name":"BILLET Festival",_x000D_
"family":"Calvi On The Rocks"}</v>
      </c>
      <c r="AD2125" s="1" t="str">
        <f>formatRow(Tokens!BN$2:BR$2,Tokens!BN2125:BR2125,0,"marketplace")</f>
        <v>"marketplace":{"initial_price":"73,5",_x000D_
"reservation_price":"",_x000D_
"duration":"",_x000D_
"max_mint":1,_x000D_
"sell_date":"25/06/2022"}</v>
      </c>
      <c r="AE2125" s="1"/>
    </row>
    <row r="2126" spans="4:31" ht="14.25" customHeight="1" x14ac:dyDescent="0.3">
      <c r="D2126" s="1">
        <f>Tokens!B2126</f>
        <v>306</v>
      </c>
      <c r="E2126" s="17" t="str">
        <f>IF(Tokens!C2126="","",Tokens!C2126)</f>
        <v>#306 Billet Festival</v>
      </c>
      <c r="F2126"/>
      <c r="G2126"/>
      <c r="H2126"/>
      <c r="I2126"/>
      <c r="J2126"/>
      <c r="M2126"/>
      <c r="N2126"/>
      <c r="O2126" s="15" t="str">
        <f t="shared" si="66"/>
        <v>_</v>
      </c>
      <c r="P2126" s="18" t="str">
        <f>IF(F2126="stop","",IF(F2126&lt;&gt;"",HYPERLINK(Settings!$B$5 &amp; "/manage/?network=" &amp; LOWER(B$8) &amp; "&amp;search=token&amp;account=" &amp; ToMint!$B$5 &amp; "&amp;view=" &amp; ToMint!J2126,"TokenSol"),""))</f>
        <v/>
      </c>
      <c r="Q2126" s="2"/>
      <c r="R2126" s="2"/>
      <c r="S2126" s="11"/>
      <c r="T2126" s="78" t="str">
        <f>"owner=" &amp; Tokens!BS2126 &amp; "&amp;filename_for_metadata=" &amp; Tokens!BT2126 &amp; "&amp;offchaindata_platform=" &amp; $B$17 &amp; "&amp;keyfile=" &amp; $B$5 &amp;  "&amp;repository=" &amp; $B$18</f>
        <v>owner=BbDq7xeUzpj8bXfd9N7dh1tw43Ss7xbYpyjoNuwDSrzq&amp;filename_for_metadata=BILLETFestival_COR22F306&amp;offchaindata_platform=Github&amp;keyfile=Paul&amp;repository=CalviOnTheRocks2022</v>
      </c>
      <c r="U2126" s="78" t="str">
        <f t="shared" si="67"/>
        <v>{"name":"#306 Billet Festival",_x000D_
"symbol":"COR22F306",_x000D_
"description":"Billet Festival / Billet NFT Festival - 1 jour Calvi on the Rocks 2022",_x000D_
"seller_fee_basis_points":1000,_x000D_
"image":"https://bafybeihfl6g4vwvw3larwh2ijyrmmsu3qfu5z4zw6gji6njadwulkhapbq.ipfs.nftstorage.link?image_306.webp",_x000D_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26" s="78" t="str">
        <f>formatRow(Tokens!C$2:I$2,Tokens!C2126:I2126)</f>
        <v>"name":"#306 Billet Festival",_x000D_
"symbol":"COR22F306",_x000D_
"description":"Billet Festival / Billet NFT Festival - 1 jour Calvi on the Rocks 2022",_x000D_
"seller_fee_basis_points":1000,_x000D_
"image":"https://bafybeihfl6g4vwvw3larwh2ijyrmmsu3qfu5z4zw6gji6njadwulkhapbq.ipfs.nftstorage.link?image_306.webp",_x000D_
"Issuer":"NfluenT for Calvi On The rocks",_x000D_
"external_url":""</v>
      </c>
      <c r="W2126" s="78" t="str">
        <f>formatRow(Tokens!J$2:AV$2,Tokens!J2126:AV2126,2,"attributes")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26" s="78" t="str">
        <f>formatRow(Tokens!AX$2:BC$2,Tokens!AX2126:BC2126,2,"creators")</f>
        <v>"creators":[{"address":"ncreator",_x000D_
"share":10},{"address":"cotrcrea",_x000D_
"share":90},{"address":"nminer",_x000D_
"share":0}]</v>
      </c>
      <c r="Y2126" s="78" t="str">
        <f>formatRow(Tokens!BD$2:BI$2,Tokens!BD2126:BI2126,2,"files")</f>
        <v>"files":[]</v>
      </c>
      <c r="Z2126" s="78"/>
      <c r="AA2126" s="78"/>
      <c r="AB2126" s="78"/>
      <c r="AC2126" s="78" t="str">
        <f>formatRow(Tokens!BJ$2:BK$2,Tokens!BJ2126:BK2126,0,"collection")</f>
        <v>"collection":{"name":"BILLET Festival",_x000D_
"family":"Calvi On The Rocks"}</v>
      </c>
      <c r="AD2126" s="1" t="str">
        <f>formatRow(Tokens!BN$2:BR$2,Tokens!BN2126:BR2126,0,"marketplace")</f>
        <v>"marketplace":{"initial_price":"73,5",_x000D_
"reservation_price":"",_x000D_
"duration":"",_x000D_
"max_mint":1,_x000D_
"sell_date":"25/06/2022"}</v>
      </c>
      <c r="AE2126" s="1"/>
    </row>
    <row r="2127" spans="4:31" ht="14.25" customHeight="1" x14ac:dyDescent="0.3">
      <c r="D2127" s="1">
        <f>Tokens!B2127</f>
        <v>307</v>
      </c>
      <c r="E2127" s="17" t="str">
        <f>IF(Tokens!C2127="","",Tokens!C2127)</f>
        <v>#307 Billet Festival</v>
      </c>
      <c r="F2127"/>
      <c r="G2127"/>
      <c r="H2127"/>
      <c r="I2127"/>
      <c r="J2127"/>
      <c r="M2127"/>
      <c r="N2127"/>
      <c r="O2127" s="15" t="str">
        <f t="shared" si="66"/>
        <v>_</v>
      </c>
      <c r="P2127" s="18" t="str">
        <f>IF(F2127="stop","",IF(F2127&lt;&gt;"",HYPERLINK(Settings!$B$5 &amp; "/manage/?network=" &amp; LOWER(B$8) &amp; "&amp;search=token&amp;account=" &amp; ToMint!$B$5 &amp; "&amp;view=" &amp; ToMint!J2127,"TokenSol"),""))</f>
        <v/>
      </c>
      <c r="Q2127" s="2"/>
      <c r="R2127" s="2"/>
      <c r="S2127" s="11"/>
      <c r="T2127" s="78" t="str">
        <f>"owner=" &amp; Tokens!BS2127 &amp; "&amp;filename_for_metadata=" &amp; Tokens!BT2127 &amp; "&amp;offchaindata_platform=" &amp; $B$17 &amp; "&amp;keyfile=" &amp; $B$5 &amp;  "&amp;repository=" &amp; $B$18</f>
        <v>owner=BbDq7xeUzpj8bXfd9N7dh1tw43Ss7xbYpyjoNuwDSrzq&amp;filename_for_metadata=BILLETFestival_COR22F307&amp;offchaindata_platform=Github&amp;keyfile=Paul&amp;repository=CalviOnTheRocks2022</v>
      </c>
      <c r="U2127" s="78" t="str">
        <f t="shared" si="67"/>
        <v>{"name":"#307 Billet Festival",_x000D_
"symbol":"COR22F307",_x000D_
"description":"Billet Festival / Billet NFT Festival - 1 jour Calvi on the Rocks 2022",_x000D_
"seller_fee_basis_points":1000,_x000D_
"image":"https://bafybeigdaxvvo2cqe5ut6sogb4etjr6cxwozg2ql4nhcjhrjic3lm53x3u.ipfs.nftstorage.link?image_307.webp",_x000D_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27" s="78" t="str">
        <f>formatRow(Tokens!C$2:I$2,Tokens!C2127:I2127)</f>
        <v>"name":"#307 Billet Festival",_x000D_
"symbol":"COR22F307",_x000D_
"description":"Billet Festival / Billet NFT Festival - 1 jour Calvi on the Rocks 2022",_x000D_
"seller_fee_basis_points":1000,_x000D_
"image":"https://bafybeigdaxvvo2cqe5ut6sogb4etjr6cxwozg2ql4nhcjhrjic3lm53x3u.ipfs.nftstorage.link?image_307.webp",_x000D_
"Issuer":"NfluenT for Calvi On The rocks",_x000D_
"external_url":""</v>
      </c>
      <c r="W2127" s="78" t="str">
        <f>formatRow(Tokens!J$2:AV$2,Tokens!J2127:AV2127,2,"attributes")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27" s="78" t="str">
        <f>formatRow(Tokens!AX$2:BC$2,Tokens!AX2127:BC2127,2,"creators")</f>
        <v>"creators":[{"address":"ncreator",_x000D_
"share":10},{"address":"cotrcrea",_x000D_
"share":90},{"address":"nminer",_x000D_
"share":0}]</v>
      </c>
      <c r="Y2127" s="78" t="str">
        <f>formatRow(Tokens!BD$2:BI$2,Tokens!BD2127:BI2127,2,"files")</f>
        <v>"files":[]</v>
      </c>
      <c r="Z2127" s="78"/>
      <c r="AA2127" s="78"/>
      <c r="AB2127" s="78"/>
      <c r="AC2127" s="78" t="str">
        <f>formatRow(Tokens!BJ$2:BK$2,Tokens!BJ2127:BK2127,0,"collection")</f>
        <v>"collection":{"name":"BILLET Festival",_x000D_
"family":"Calvi On The Rocks"}</v>
      </c>
      <c r="AD2127" s="1" t="str">
        <f>formatRow(Tokens!BN$2:BR$2,Tokens!BN2127:BR2127,0,"marketplace")</f>
        <v>"marketplace":{"initial_price":"73,5",_x000D_
"reservation_price":"",_x000D_
"duration":"",_x000D_
"max_mint":1,_x000D_
"sell_date":"25/06/2022"}</v>
      </c>
      <c r="AE2127" s="1"/>
    </row>
    <row r="2128" spans="4:31" ht="14.25" customHeight="1" x14ac:dyDescent="0.3">
      <c r="D2128" s="1">
        <f>Tokens!B2128</f>
        <v>308</v>
      </c>
      <c r="E2128" s="17" t="str">
        <f>IF(Tokens!C2128="","",Tokens!C2128)</f>
        <v>#308 Billet Festival</v>
      </c>
      <c r="F2128"/>
      <c r="G2128"/>
      <c r="H2128"/>
      <c r="I2128"/>
      <c r="J2128"/>
      <c r="M2128"/>
      <c r="N2128"/>
      <c r="O2128" s="15" t="str">
        <f t="shared" si="66"/>
        <v>_</v>
      </c>
      <c r="P2128" s="18" t="str">
        <f>IF(F2128="stop","",IF(F2128&lt;&gt;"",HYPERLINK(Settings!$B$5 &amp; "/manage/?network=" &amp; LOWER(B$8) &amp; "&amp;search=token&amp;account=" &amp; ToMint!$B$5 &amp; "&amp;view=" &amp; ToMint!J2128,"TokenSol"),""))</f>
        <v/>
      </c>
      <c r="Q2128" s="2"/>
      <c r="R2128" s="2"/>
      <c r="S2128" s="11"/>
      <c r="T2128" s="78" t="str">
        <f>"owner=" &amp; Tokens!BS2128 &amp; "&amp;filename_for_metadata=" &amp; Tokens!BT2128 &amp; "&amp;offchaindata_platform=" &amp; $B$17 &amp; "&amp;keyfile=" &amp; $B$5 &amp;  "&amp;repository=" &amp; $B$18</f>
        <v>owner=BbDq7xeUzpj8bXfd9N7dh1tw43Ss7xbYpyjoNuwDSrzq&amp;filename_for_metadata=BILLETFestival_COR22F308&amp;offchaindata_platform=Github&amp;keyfile=Paul&amp;repository=CalviOnTheRocks2022</v>
      </c>
      <c r="U2128" s="78" t="str">
        <f t="shared" si="67"/>
        <v>{"name":"#308 Billet Festival",_x000D_
"symbol":"COR22F308",_x000D_
"description":"Billet Festival / Billet NFT Festival - 1 jour Calvi on the Rocks 2022",_x000D_
"seller_fee_basis_points":1000,_x000D_
"image":"https://bafybeifgutpiepdh3d55sdmp4wq6qjkefb765lmmmntlbh76zgzmqaweqe.ipfs.nftstorage.link?image_308.webp",_x000D_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28" s="78" t="str">
        <f>formatRow(Tokens!C$2:I$2,Tokens!C2128:I2128)</f>
        <v>"name":"#308 Billet Festival",_x000D_
"symbol":"COR22F308",_x000D_
"description":"Billet Festival / Billet NFT Festival - 1 jour Calvi on the Rocks 2022",_x000D_
"seller_fee_basis_points":1000,_x000D_
"image":"https://bafybeifgutpiepdh3d55sdmp4wq6qjkefb765lmmmntlbh76zgzmqaweqe.ipfs.nftstorage.link?image_308.webp",_x000D_
"Issuer":"NfluenT for Calvi On The rocks",_x000D_
"external_url":""</v>
      </c>
      <c r="W2128" s="78" t="str">
        <f>formatRow(Tokens!J$2:AV$2,Tokens!J2128:AV2128,2,"attributes")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28" s="78" t="str">
        <f>formatRow(Tokens!AX$2:BC$2,Tokens!AX2128:BC2128,2,"creators")</f>
        <v>"creators":[{"address":"ncreator",_x000D_
"share":10},{"address":"cotrcrea",_x000D_
"share":90},{"address":"nminer",_x000D_
"share":0}]</v>
      </c>
      <c r="Y2128" s="78" t="str">
        <f>formatRow(Tokens!BD$2:BI$2,Tokens!BD2128:BI2128,2,"files")</f>
        <v>"files":[]</v>
      </c>
      <c r="Z2128" s="78"/>
      <c r="AA2128" s="78"/>
      <c r="AB2128" s="78"/>
      <c r="AC2128" s="78" t="str">
        <f>formatRow(Tokens!BJ$2:BK$2,Tokens!BJ2128:BK2128,0,"collection")</f>
        <v>"collection":{"name":"BILLET Festival",_x000D_
"family":"Calvi On The Rocks"}</v>
      </c>
      <c r="AD2128" s="1" t="str">
        <f>formatRow(Tokens!BN$2:BR$2,Tokens!BN2128:BR2128,0,"marketplace")</f>
        <v>"marketplace":{"initial_price":"73,5",_x000D_
"reservation_price":"",_x000D_
"duration":"",_x000D_
"max_mint":1,_x000D_
"sell_date":"25/06/2022"}</v>
      </c>
      <c r="AE2128" s="1"/>
    </row>
    <row r="2129" spans="4:31" ht="14.25" customHeight="1" x14ac:dyDescent="0.3">
      <c r="D2129" s="1">
        <f>Tokens!B2129</f>
        <v>309</v>
      </c>
      <c r="E2129" s="17" t="str">
        <f>IF(Tokens!C2129="","",Tokens!C2129)</f>
        <v>#309 Billet Festival</v>
      </c>
      <c r="F2129"/>
      <c r="G2129"/>
      <c r="H2129"/>
      <c r="I2129"/>
      <c r="J2129"/>
      <c r="M2129"/>
      <c r="N2129"/>
      <c r="O2129" s="15" t="str">
        <f t="shared" si="66"/>
        <v>_</v>
      </c>
      <c r="P2129" s="18" t="str">
        <f>IF(F2129="stop","",IF(F2129&lt;&gt;"",HYPERLINK(Settings!$B$5 &amp; "/manage/?network=" &amp; LOWER(B$8) &amp; "&amp;search=token&amp;account=" &amp; ToMint!$B$5 &amp; "&amp;view=" &amp; ToMint!J2129,"TokenSol"),""))</f>
        <v/>
      </c>
      <c r="Q2129" s="2"/>
      <c r="R2129" s="2"/>
      <c r="S2129" s="11"/>
      <c r="T2129" s="78" t="str">
        <f>"owner=" &amp; Tokens!BS2129 &amp; "&amp;filename_for_metadata=" &amp; Tokens!BT2129 &amp; "&amp;offchaindata_platform=" &amp; $B$17 &amp; "&amp;keyfile=" &amp; $B$5 &amp;  "&amp;repository=" &amp; $B$18</f>
        <v>owner=BbDq7xeUzpj8bXfd9N7dh1tw43Ss7xbYpyjoNuwDSrzq&amp;filename_for_metadata=BILLETFestival_COR22F309&amp;offchaindata_platform=Github&amp;keyfile=Paul&amp;repository=CalviOnTheRocks2022</v>
      </c>
      <c r="U2129" s="78" t="str">
        <f t="shared" si="67"/>
        <v>{"name":"#309 Billet Festival",_x000D_
"symbol":"COR22F309",_x000D_
"description":"Billet Festival / Billet NFT Festival - 1 jour Calvi on the Rocks 2022",_x000D_
"seller_fee_basis_points":1000,_x000D_
"image":"https://bafybeid5y7aqpzfoi6kxwcnqijrxggqgrlir2gbxdwke53hrdjl5fxk2se.ipfs.nftstorage.link?image_309.webp",_x000D_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29" s="78" t="str">
        <f>formatRow(Tokens!C$2:I$2,Tokens!C2129:I2129)</f>
        <v>"name":"#309 Billet Festival",_x000D_
"symbol":"COR22F309",_x000D_
"description":"Billet Festival / Billet NFT Festival - 1 jour Calvi on the Rocks 2022",_x000D_
"seller_fee_basis_points":1000,_x000D_
"image":"https://bafybeid5y7aqpzfoi6kxwcnqijrxggqgrlir2gbxdwke53hrdjl5fxk2se.ipfs.nftstorage.link?image_309.webp",_x000D_
"Issuer":"NfluenT for Calvi On The rocks",_x000D_
"external_url":""</v>
      </c>
      <c r="W2129" s="78" t="str">
        <f>formatRow(Tokens!J$2:AV$2,Tokens!J2129:AV2129,2,"attributes")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29" s="78" t="str">
        <f>formatRow(Tokens!AX$2:BC$2,Tokens!AX2129:BC2129,2,"creators")</f>
        <v>"creators":[{"address":"ncreator",_x000D_
"share":10},{"address":"cotrcrea",_x000D_
"share":90},{"address":"nminer",_x000D_
"share":0}]</v>
      </c>
      <c r="Y2129" s="78" t="str">
        <f>formatRow(Tokens!BD$2:BI$2,Tokens!BD2129:BI2129,2,"files")</f>
        <v>"files":[]</v>
      </c>
      <c r="Z2129" s="78"/>
      <c r="AA2129" s="78"/>
      <c r="AB2129" s="78"/>
      <c r="AC2129" s="78" t="str">
        <f>formatRow(Tokens!BJ$2:BK$2,Tokens!BJ2129:BK2129,0,"collection")</f>
        <v>"collection":{"name":"BILLET Festival",_x000D_
"family":"Calvi On The Rocks"}</v>
      </c>
      <c r="AD2129" s="1" t="str">
        <f>formatRow(Tokens!BN$2:BR$2,Tokens!BN2129:BR2129,0,"marketplace")</f>
        <v>"marketplace":{"initial_price":"73,5",_x000D_
"reservation_price":"",_x000D_
"duration":"",_x000D_
"max_mint":1,_x000D_
"sell_date":"25/06/2022"}</v>
      </c>
      <c r="AE2129" s="1"/>
    </row>
    <row r="2130" spans="4:31" ht="14.25" customHeight="1" x14ac:dyDescent="0.3">
      <c r="D2130" s="1">
        <f>Tokens!B2130</f>
        <v>310</v>
      </c>
      <c r="E2130" s="17" t="str">
        <f>IF(Tokens!C2130="","",Tokens!C2130)</f>
        <v>#310 Billet Festival</v>
      </c>
      <c r="F2130"/>
      <c r="G2130"/>
      <c r="H2130"/>
      <c r="I2130"/>
      <c r="J2130"/>
      <c r="M2130"/>
      <c r="N2130"/>
      <c r="O2130" s="15" t="str">
        <f t="shared" si="66"/>
        <v>_</v>
      </c>
      <c r="P2130" s="18" t="str">
        <f>IF(F2130="stop","",IF(F2130&lt;&gt;"",HYPERLINK(Settings!$B$5 &amp; "/manage/?network=" &amp; LOWER(B$8) &amp; "&amp;search=token&amp;account=" &amp; ToMint!$B$5 &amp; "&amp;view=" &amp; ToMint!J2130,"TokenSol"),""))</f>
        <v/>
      </c>
      <c r="Q2130" s="2"/>
      <c r="R2130" s="2"/>
      <c r="S2130" s="11"/>
      <c r="T2130" s="78" t="str">
        <f>"owner=" &amp; Tokens!BS2130 &amp; "&amp;filename_for_metadata=" &amp; Tokens!BT2130 &amp; "&amp;offchaindata_platform=" &amp; $B$17 &amp; "&amp;keyfile=" &amp; $B$5 &amp;  "&amp;repository=" &amp; $B$18</f>
        <v>owner=BbDq7xeUzpj8bXfd9N7dh1tw43Ss7xbYpyjoNuwDSrzq&amp;filename_for_metadata=BILLETFestival_COR22F310&amp;offchaindata_platform=Github&amp;keyfile=Paul&amp;repository=CalviOnTheRocks2022</v>
      </c>
      <c r="U2130" s="78" t="str">
        <f t="shared" si="67"/>
        <v>{"name":"#310 Billet Festival",_x000D_
"symbol":"COR22F310",_x000D_
"description":"Billet Festival / Billet NFT Festival - 1 jour Calvi on the Rocks 2022",_x000D_
"seller_fee_basis_points":1000,_x000D_
"image":"https://bafybeiehm5egcloqo4wyc3secwjcuzirvmurc2g2jqhd6ttuods5yhtwey.ipfs.nftstorage.link?image_310.webp",_x000D_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30" s="78" t="str">
        <f>formatRow(Tokens!C$2:I$2,Tokens!C2130:I2130)</f>
        <v>"name":"#310 Billet Festival",_x000D_
"symbol":"COR22F310",_x000D_
"description":"Billet Festival / Billet NFT Festival - 1 jour Calvi on the Rocks 2022",_x000D_
"seller_fee_basis_points":1000,_x000D_
"image":"https://bafybeiehm5egcloqo4wyc3secwjcuzirvmurc2g2jqhd6ttuods5yhtwey.ipfs.nftstorage.link?image_310.webp",_x000D_
"Issuer":"NfluenT for Calvi On The rocks",_x000D_
"external_url":""</v>
      </c>
      <c r="W2130" s="78" t="str">
        <f>formatRow(Tokens!J$2:AV$2,Tokens!J2130:AV2130,2,"attributes")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30" s="78" t="str">
        <f>formatRow(Tokens!AX$2:BC$2,Tokens!AX2130:BC2130,2,"creators")</f>
        <v>"creators":[{"address":"ncreator",_x000D_
"share":10},{"address":"cotrcrea",_x000D_
"share":90},{"address":"nminer",_x000D_
"share":0}]</v>
      </c>
      <c r="Y2130" s="78" t="str">
        <f>formatRow(Tokens!BD$2:BI$2,Tokens!BD2130:BI2130,2,"files")</f>
        <v>"files":[]</v>
      </c>
      <c r="Z2130" s="78"/>
      <c r="AA2130" s="78"/>
      <c r="AB2130" s="78"/>
      <c r="AC2130" s="78" t="str">
        <f>formatRow(Tokens!BJ$2:BK$2,Tokens!BJ2130:BK2130,0,"collection")</f>
        <v>"collection":{"name":"BILLET Festival",_x000D_
"family":"Calvi On The Rocks"}</v>
      </c>
      <c r="AD2130" s="1" t="str">
        <f>formatRow(Tokens!BN$2:BR$2,Tokens!BN2130:BR2130,0,"marketplace")</f>
        <v>"marketplace":{"initial_price":"73,5",_x000D_
"reservation_price":"",_x000D_
"duration":"",_x000D_
"max_mint":1,_x000D_
"sell_date":"25/06/2022"}</v>
      </c>
      <c r="AE2130" s="1"/>
    </row>
    <row r="2131" spans="4:31" ht="14.25" customHeight="1" x14ac:dyDescent="0.3">
      <c r="D2131" s="1">
        <f>Tokens!B2131</f>
        <v>311</v>
      </c>
      <c r="E2131" s="17" t="str">
        <f>IF(Tokens!C2131="","",Tokens!C2131)</f>
        <v>#311 Billet Festival</v>
      </c>
      <c r="F2131"/>
      <c r="G2131"/>
      <c r="H2131"/>
      <c r="I2131"/>
      <c r="J2131"/>
      <c r="M2131"/>
      <c r="N2131"/>
      <c r="O2131" s="15" t="str">
        <f t="shared" si="66"/>
        <v>_</v>
      </c>
      <c r="P2131" s="18" t="str">
        <f>IF(F2131="stop","",IF(F2131&lt;&gt;"",HYPERLINK(Settings!$B$5 &amp; "/manage/?network=" &amp; LOWER(B$8) &amp; "&amp;search=token&amp;account=" &amp; ToMint!$B$5 &amp; "&amp;view=" &amp; ToMint!J2131,"TokenSol"),""))</f>
        <v/>
      </c>
      <c r="Q2131" s="2"/>
      <c r="R2131" s="2"/>
      <c r="S2131" s="11"/>
      <c r="T2131" s="78" t="str">
        <f>"owner=" &amp; Tokens!BS2131 &amp; "&amp;filename_for_metadata=" &amp; Tokens!BT2131 &amp; "&amp;offchaindata_platform=" &amp; $B$17 &amp; "&amp;keyfile=" &amp; $B$5 &amp;  "&amp;repository=" &amp; $B$18</f>
        <v>owner=BbDq7xeUzpj8bXfd9N7dh1tw43Ss7xbYpyjoNuwDSrzq&amp;filename_for_metadata=BILLETFestival_COR22F311&amp;offchaindata_platform=Github&amp;keyfile=Paul&amp;repository=CalviOnTheRocks2022</v>
      </c>
      <c r="U2131" s="78" t="str">
        <f t="shared" si="67"/>
        <v>{"name":"#311 Billet Festival",_x000D_
"symbol":"COR22F311",_x000D_
"description":"Billet Festival / Billet NFT Festival - 1 jour Calvi on the Rocks 2022",_x000D_
"seller_fee_basis_points":1000,_x000D_
"image":"https://bafybeihmnfh75xvb7u5jttjbhuta7pie3pzomfdtcnlglrnwxraezyql4i.ipfs.nftstorage.link?image_311.webp",_x000D_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31" s="78" t="str">
        <f>formatRow(Tokens!C$2:I$2,Tokens!C2131:I2131)</f>
        <v>"name":"#311 Billet Festival",_x000D_
"symbol":"COR22F311",_x000D_
"description":"Billet Festival / Billet NFT Festival - 1 jour Calvi on the Rocks 2022",_x000D_
"seller_fee_basis_points":1000,_x000D_
"image":"https://bafybeihmnfh75xvb7u5jttjbhuta7pie3pzomfdtcnlglrnwxraezyql4i.ipfs.nftstorage.link?image_311.webp",_x000D_
"Issuer":"NfluenT for Calvi On The rocks",_x000D_
"external_url":""</v>
      </c>
      <c r="W2131" s="78" t="str">
        <f>formatRow(Tokens!J$2:AV$2,Tokens!J2131:AV2131,2,"attributes")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31" s="78" t="str">
        <f>formatRow(Tokens!AX$2:BC$2,Tokens!AX2131:BC2131,2,"creators")</f>
        <v>"creators":[{"address":"ncreator",_x000D_
"share":10},{"address":"cotrcrea",_x000D_
"share":90},{"address":"nminer",_x000D_
"share":0}]</v>
      </c>
      <c r="Y2131" s="78" t="str">
        <f>formatRow(Tokens!BD$2:BI$2,Tokens!BD2131:BI2131,2,"files")</f>
        <v>"files":[]</v>
      </c>
      <c r="Z2131" s="78"/>
      <c r="AA2131" s="78"/>
      <c r="AB2131" s="78"/>
      <c r="AC2131" s="78" t="str">
        <f>formatRow(Tokens!BJ$2:BK$2,Tokens!BJ2131:BK2131,0,"collection")</f>
        <v>"collection":{"name":"BILLET Festival",_x000D_
"family":"Calvi On The Rocks"}</v>
      </c>
      <c r="AD2131" s="1" t="str">
        <f>formatRow(Tokens!BN$2:BR$2,Tokens!BN2131:BR2131,0,"marketplace")</f>
        <v>"marketplace":{"initial_price":"73,5",_x000D_
"reservation_price":"",_x000D_
"duration":"",_x000D_
"max_mint":1,_x000D_
"sell_date":"25/06/2022"}</v>
      </c>
      <c r="AE2131" s="1"/>
    </row>
    <row r="2132" spans="4:31" ht="14.25" customHeight="1" x14ac:dyDescent="0.3">
      <c r="D2132" s="1">
        <f>Tokens!B2132</f>
        <v>312</v>
      </c>
      <c r="E2132" s="17" t="str">
        <f>IF(Tokens!C2132="","",Tokens!C2132)</f>
        <v>#312 Billet Festival</v>
      </c>
      <c r="F2132"/>
      <c r="G2132"/>
      <c r="H2132"/>
      <c r="I2132"/>
      <c r="J2132"/>
      <c r="M2132"/>
      <c r="N2132"/>
      <c r="O2132" s="15" t="str">
        <f t="shared" si="66"/>
        <v>_</v>
      </c>
      <c r="P2132" s="18" t="str">
        <f>IF(F2132="stop","",IF(F2132&lt;&gt;"",HYPERLINK(Settings!$B$5 &amp; "/manage/?network=" &amp; LOWER(B$8) &amp; "&amp;search=token&amp;account=" &amp; ToMint!$B$5 &amp; "&amp;view=" &amp; ToMint!J2132,"TokenSol"),""))</f>
        <v/>
      </c>
      <c r="Q2132" s="2"/>
      <c r="R2132" s="2"/>
      <c r="S2132" s="11"/>
      <c r="T2132" s="78" t="str">
        <f>"owner=" &amp; Tokens!BS2132 &amp; "&amp;filename_for_metadata=" &amp; Tokens!BT2132 &amp; "&amp;offchaindata_platform=" &amp; $B$17 &amp; "&amp;keyfile=" &amp; $B$5 &amp;  "&amp;repository=" &amp; $B$18</f>
        <v>owner=BbDq7xeUzpj8bXfd9N7dh1tw43Ss7xbYpyjoNuwDSrzq&amp;filename_for_metadata=BILLETFestival_COR22F312&amp;offchaindata_platform=Github&amp;keyfile=Paul&amp;repository=CalviOnTheRocks2022</v>
      </c>
      <c r="U2132" s="78" t="str">
        <f t="shared" si="67"/>
        <v>{"name":"#312 Billet Festival",_x000D_
"symbol":"COR22F312",_x000D_
"description":"Billet Festival / Billet NFT Festival - 1 jour Calvi on the Rocks 2022",_x000D_
"seller_fee_basis_points":1000,_x000D_
"image":"https://bafybeicqko2hje3kuwzgi75f2o6sfwtczithx57v44jhgcstyknm6ll27e.ipfs.nftstorage.link?image_312.webp",_x000D_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32" s="78" t="str">
        <f>formatRow(Tokens!C$2:I$2,Tokens!C2132:I2132)</f>
        <v>"name":"#312 Billet Festival",_x000D_
"symbol":"COR22F312",_x000D_
"description":"Billet Festival / Billet NFT Festival - 1 jour Calvi on the Rocks 2022",_x000D_
"seller_fee_basis_points":1000,_x000D_
"image":"https://bafybeicqko2hje3kuwzgi75f2o6sfwtczithx57v44jhgcstyknm6ll27e.ipfs.nftstorage.link?image_312.webp",_x000D_
"Issuer":"NfluenT for Calvi On The rocks",_x000D_
"external_url":""</v>
      </c>
      <c r="W2132" s="78" t="str">
        <f>formatRow(Tokens!J$2:AV$2,Tokens!J2132:AV2132,2,"attributes")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32" s="78" t="str">
        <f>formatRow(Tokens!AX$2:BC$2,Tokens!AX2132:BC2132,2,"creators")</f>
        <v>"creators":[{"address":"ncreator",_x000D_
"share":10},{"address":"cotrcrea",_x000D_
"share":90},{"address":"nminer",_x000D_
"share":0}]</v>
      </c>
      <c r="Y2132" s="78" t="str">
        <f>formatRow(Tokens!BD$2:BI$2,Tokens!BD2132:BI2132,2,"files")</f>
        <v>"files":[]</v>
      </c>
      <c r="Z2132" s="78"/>
      <c r="AA2132" s="78"/>
      <c r="AB2132" s="78"/>
      <c r="AC2132" s="78" t="str">
        <f>formatRow(Tokens!BJ$2:BK$2,Tokens!BJ2132:BK2132,0,"collection")</f>
        <v>"collection":{"name":"BILLET Festival",_x000D_
"family":"Calvi On The Rocks"}</v>
      </c>
      <c r="AD2132" s="1" t="str">
        <f>formatRow(Tokens!BN$2:BR$2,Tokens!BN2132:BR2132,0,"marketplace")</f>
        <v>"marketplace":{"initial_price":"73,5",_x000D_
"reservation_price":"",_x000D_
"duration":"",_x000D_
"max_mint":1,_x000D_
"sell_date":"25/06/2022"}</v>
      </c>
      <c r="AE2132" s="1"/>
    </row>
    <row r="2133" spans="4:31" ht="14.25" customHeight="1" x14ac:dyDescent="0.3">
      <c r="D2133" s="1">
        <f>Tokens!B2133</f>
        <v>313</v>
      </c>
      <c r="E2133" s="17" t="str">
        <f>IF(Tokens!C2133="","",Tokens!C2133)</f>
        <v>#313 Billet Festival</v>
      </c>
      <c r="F2133"/>
      <c r="G2133"/>
      <c r="H2133"/>
      <c r="I2133"/>
      <c r="J2133"/>
      <c r="M2133"/>
      <c r="N2133"/>
      <c r="O2133" s="15" t="str">
        <f t="shared" si="66"/>
        <v>_</v>
      </c>
      <c r="P2133" s="18" t="str">
        <f>IF(F2133="stop","",IF(F2133&lt;&gt;"",HYPERLINK(Settings!$B$5 &amp; "/manage/?network=" &amp; LOWER(B$8) &amp; "&amp;search=token&amp;account=" &amp; ToMint!$B$5 &amp; "&amp;view=" &amp; ToMint!J2133,"TokenSol"),""))</f>
        <v/>
      </c>
      <c r="Q2133" s="2"/>
      <c r="R2133" s="2"/>
      <c r="S2133" s="11"/>
      <c r="T2133" s="78" t="str">
        <f>"owner=" &amp; Tokens!BS2133 &amp; "&amp;filename_for_metadata=" &amp; Tokens!BT2133 &amp; "&amp;offchaindata_platform=" &amp; $B$17 &amp; "&amp;keyfile=" &amp; $B$5 &amp;  "&amp;repository=" &amp; $B$18</f>
        <v>owner=BbDq7xeUzpj8bXfd9N7dh1tw43Ss7xbYpyjoNuwDSrzq&amp;filename_for_metadata=BILLETFestival_COR22F313&amp;offchaindata_platform=Github&amp;keyfile=Paul&amp;repository=CalviOnTheRocks2022</v>
      </c>
      <c r="U2133" s="78" t="str">
        <f t="shared" si="67"/>
        <v>{"name":"#313 Billet Festival",_x000D_
"symbol":"COR22F313",_x000D_
"description":"Billet Festival / Billet NFT Festival - 1 jour Calvi on the Rocks 2022",_x000D_
"seller_fee_basis_points":1000,_x000D_
"image":"https://bafybeightd5o6fulyfa4qecpyfqkxkmm2zcdo6ykowedggbxvt4oqmqc4y.ipfs.nftstorage.link?image_313.webp",_x000D_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33" s="78" t="str">
        <f>formatRow(Tokens!C$2:I$2,Tokens!C2133:I2133)</f>
        <v>"name":"#313 Billet Festival",_x000D_
"symbol":"COR22F313",_x000D_
"description":"Billet Festival / Billet NFT Festival - 1 jour Calvi on the Rocks 2022",_x000D_
"seller_fee_basis_points":1000,_x000D_
"image":"https://bafybeightd5o6fulyfa4qecpyfqkxkmm2zcdo6ykowedggbxvt4oqmqc4y.ipfs.nftstorage.link?image_313.webp",_x000D_
"Issuer":"NfluenT for Calvi On The rocks",_x000D_
"external_url":""</v>
      </c>
      <c r="W2133" s="78" t="str">
        <f>formatRow(Tokens!J$2:AV$2,Tokens!J2133:AV2133,2,"attributes")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33" s="78" t="str">
        <f>formatRow(Tokens!AX$2:BC$2,Tokens!AX2133:BC2133,2,"creators")</f>
        <v>"creators":[{"address":"ncreator",_x000D_
"share":10},{"address":"cotrcrea",_x000D_
"share":90},{"address":"nminer",_x000D_
"share":0}]</v>
      </c>
      <c r="Y2133" s="78" t="str">
        <f>formatRow(Tokens!BD$2:BI$2,Tokens!BD2133:BI2133,2,"files")</f>
        <v>"files":[]</v>
      </c>
      <c r="Z2133" s="78"/>
      <c r="AA2133" s="78"/>
      <c r="AB2133" s="78"/>
      <c r="AC2133" s="78" t="str">
        <f>formatRow(Tokens!BJ$2:BK$2,Tokens!BJ2133:BK2133,0,"collection")</f>
        <v>"collection":{"name":"BILLET Festival",_x000D_
"family":"Calvi On The Rocks"}</v>
      </c>
      <c r="AD2133" s="1" t="str">
        <f>formatRow(Tokens!BN$2:BR$2,Tokens!BN2133:BR2133,0,"marketplace")</f>
        <v>"marketplace":{"initial_price":"73,5",_x000D_
"reservation_price":"",_x000D_
"duration":"",_x000D_
"max_mint":1,_x000D_
"sell_date":"25/06/2022"}</v>
      </c>
      <c r="AE2133" s="1"/>
    </row>
    <row r="2134" spans="4:31" ht="14.25" customHeight="1" x14ac:dyDescent="0.3">
      <c r="D2134" s="1">
        <f>Tokens!B2134</f>
        <v>314</v>
      </c>
      <c r="E2134" s="17" t="str">
        <f>IF(Tokens!C2134="","",Tokens!C2134)</f>
        <v>#314 Billet Festival</v>
      </c>
      <c r="F2134"/>
      <c r="G2134"/>
      <c r="H2134"/>
      <c r="I2134"/>
      <c r="J2134"/>
      <c r="M2134"/>
      <c r="N2134"/>
      <c r="O2134" s="15" t="str">
        <f t="shared" si="66"/>
        <v>_</v>
      </c>
      <c r="P2134" s="18" t="str">
        <f>IF(F2134="stop","",IF(F2134&lt;&gt;"",HYPERLINK(Settings!$B$5 &amp; "/manage/?network=" &amp; LOWER(B$8) &amp; "&amp;search=token&amp;account=" &amp; ToMint!$B$5 &amp; "&amp;view=" &amp; ToMint!J2134,"TokenSol"),""))</f>
        <v/>
      </c>
      <c r="Q2134" s="2"/>
      <c r="R2134" s="2"/>
      <c r="S2134" s="11"/>
      <c r="T2134" s="78" t="str">
        <f>"owner=" &amp; Tokens!BS2134 &amp; "&amp;filename_for_metadata=" &amp; Tokens!BT2134 &amp; "&amp;offchaindata_platform=" &amp; $B$17 &amp; "&amp;keyfile=" &amp; $B$5 &amp;  "&amp;repository=" &amp; $B$18</f>
        <v>owner=BbDq7xeUzpj8bXfd9N7dh1tw43Ss7xbYpyjoNuwDSrzq&amp;filename_for_metadata=BILLETFestival_COR22F314&amp;offchaindata_platform=Github&amp;keyfile=Paul&amp;repository=CalviOnTheRocks2022</v>
      </c>
      <c r="U2134" s="78" t="str">
        <f t="shared" si="67"/>
        <v>{"name":"#314 Billet Festival",_x000D_
"symbol":"COR22F314",_x000D_
"description":"Billet Festival / Billet NFT Festival - 1 jour Calvi on the Rocks 2022",_x000D_
"seller_fee_basis_points":1000,_x000D_
"image":"https://bafybeibwzseuqqgb77zdh7qrp7xlzvmacrm44uc5vozu7dvl3qu6ti6wai.ipfs.nftstorage.link?image_314.webp",_x000D_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34" s="78" t="str">
        <f>formatRow(Tokens!C$2:I$2,Tokens!C2134:I2134)</f>
        <v>"name":"#314 Billet Festival",_x000D_
"symbol":"COR22F314",_x000D_
"description":"Billet Festival / Billet NFT Festival - 1 jour Calvi on the Rocks 2022",_x000D_
"seller_fee_basis_points":1000,_x000D_
"image":"https://bafybeibwzseuqqgb77zdh7qrp7xlzvmacrm44uc5vozu7dvl3qu6ti6wai.ipfs.nftstorage.link?image_314.webp",_x000D_
"Issuer":"NfluenT for Calvi On The rocks",_x000D_
"external_url":""</v>
      </c>
      <c r="W2134" s="78" t="str">
        <f>formatRow(Tokens!J$2:AV$2,Tokens!J2134:AV2134,2,"attributes")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34" s="78" t="str">
        <f>formatRow(Tokens!AX$2:BC$2,Tokens!AX2134:BC2134,2,"creators")</f>
        <v>"creators":[{"address":"ncreator",_x000D_
"share":10},{"address":"cotrcrea",_x000D_
"share":90},{"address":"nminer",_x000D_
"share":0}]</v>
      </c>
      <c r="Y2134" s="78" t="str">
        <f>formatRow(Tokens!BD$2:BI$2,Tokens!BD2134:BI2134,2,"files")</f>
        <v>"files":[]</v>
      </c>
      <c r="Z2134" s="78"/>
      <c r="AA2134" s="78"/>
      <c r="AB2134" s="78"/>
      <c r="AC2134" s="78" t="str">
        <f>formatRow(Tokens!BJ$2:BK$2,Tokens!BJ2134:BK2134,0,"collection")</f>
        <v>"collection":{"name":"BILLET Festival",_x000D_
"family":"Calvi On The Rocks"}</v>
      </c>
      <c r="AD2134" s="1" t="str">
        <f>formatRow(Tokens!BN$2:BR$2,Tokens!BN2134:BR2134,0,"marketplace")</f>
        <v>"marketplace":{"initial_price":"73,5",_x000D_
"reservation_price":"",_x000D_
"duration":"",_x000D_
"max_mint":1,_x000D_
"sell_date":"25/06/2022"}</v>
      </c>
      <c r="AE2134" s="1"/>
    </row>
    <row r="2135" spans="4:31" ht="14.25" customHeight="1" x14ac:dyDescent="0.3">
      <c r="D2135" s="1">
        <f>Tokens!B2135</f>
        <v>315</v>
      </c>
      <c r="E2135" s="17" t="str">
        <f>IF(Tokens!C2135="","",Tokens!C2135)</f>
        <v>#315 Billet Festival</v>
      </c>
      <c r="F2135"/>
      <c r="G2135"/>
      <c r="H2135"/>
      <c r="I2135"/>
      <c r="J2135"/>
      <c r="M2135"/>
      <c r="N2135"/>
      <c r="O2135" s="15" t="str">
        <f t="shared" si="66"/>
        <v>_</v>
      </c>
      <c r="P2135" s="18" t="str">
        <f>IF(F2135="stop","",IF(F2135&lt;&gt;"",HYPERLINK(Settings!$B$5 &amp; "/manage/?network=" &amp; LOWER(B$8) &amp; "&amp;search=token&amp;account=" &amp; ToMint!$B$5 &amp; "&amp;view=" &amp; ToMint!J2135,"TokenSol"),""))</f>
        <v/>
      </c>
      <c r="Q2135" s="2"/>
      <c r="R2135" s="2"/>
      <c r="S2135" s="11"/>
      <c r="T2135" s="78" t="str">
        <f>"owner=" &amp; Tokens!BS2135 &amp; "&amp;filename_for_metadata=" &amp; Tokens!BT2135 &amp; "&amp;offchaindata_platform=" &amp; $B$17 &amp; "&amp;keyfile=" &amp; $B$5 &amp;  "&amp;repository=" &amp; $B$18</f>
        <v>owner=BbDq7xeUzpj8bXfd9N7dh1tw43Ss7xbYpyjoNuwDSrzq&amp;filename_for_metadata=BILLETFestival_COR22F315&amp;offchaindata_platform=Github&amp;keyfile=Paul&amp;repository=CalviOnTheRocks2022</v>
      </c>
      <c r="U2135" s="78" t="str">
        <f t="shared" si="67"/>
        <v>{"name":"#315 Billet Festival",_x000D_
"symbol":"COR22F315",_x000D_
"description":"Billet Festival / Billet NFT Festival - 1 jour Calvi on the Rocks 2022",_x000D_
"seller_fee_basis_points":1000,_x000D_
"image":"https://bafybeiarew4lthupzu4duwtotpzvtwzxydgsbbedlhu65wwikzdgzy4bny.ipfs.nftstorage.link?image_315.webp",_x000D_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35" s="78" t="str">
        <f>formatRow(Tokens!C$2:I$2,Tokens!C2135:I2135)</f>
        <v>"name":"#315 Billet Festival",_x000D_
"symbol":"COR22F315",_x000D_
"description":"Billet Festival / Billet NFT Festival - 1 jour Calvi on the Rocks 2022",_x000D_
"seller_fee_basis_points":1000,_x000D_
"image":"https://bafybeiarew4lthupzu4duwtotpzvtwzxydgsbbedlhu65wwikzdgzy4bny.ipfs.nftstorage.link?image_315.webp",_x000D_
"Issuer":"NfluenT for Calvi On The rocks",_x000D_
"external_url":""</v>
      </c>
      <c r="W2135" s="78" t="str">
        <f>formatRow(Tokens!J$2:AV$2,Tokens!J2135:AV2135,2,"attributes")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35" s="78" t="str">
        <f>formatRow(Tokens!AX$2:BC$2,Tokens!AX2135:BC2135,2,"creators")</f>
        <v>"creators":[{"address":"ncreator",_x000D_
"share":10},{"address":"cotrcrea",_x000D_
"share":90},{"address":"nminer",_x000D_
"share":0}]</v>
      </c>
      <c r="Y2135" s="78" t="str">
        <f>formatRow(Tokens!BD$2:BI$2,Tokens!BD2135:BI2135,2,"files")</f>
        <v>"files":[]</v>
      </c>
      <c r="Z2135" s="78"/>
      <c r="AA2135" s="78"/>
      <c r="AB2135" s="78"/>
      <c r="AC2135" s="78" t="str">
        <f>formatRow(Tokens!BJ$2:BK$2,Tokens!BJ2135:BK2135,0,"collection")</f>
        <v>"collection":{"name":"BILLET Festival",_x000D_
"family":"Calvi On The Rocks"}</v>
      </c>
      <c r="AD2135" s="1" t="str">
        <f>formatRow(Tokens!BN$2:BR$2,Tokens!BN2135:BR2135,0,"marketplace")</f>
        <v>"marketplace":{"initial_price":"73,5",_x000D_
"reservation_price":"",_x000D_
"duration":"",_x000D_
"max_mint":1,_x000D_
"sell_date":"25/06/2022"}</v>
      </c>
      <c r="AE2135" s="1"/>
    </row>
    <row r="2136" spans="4:31" ht="14.25" customHeight="1" x14ac:dyDescent="0.3">
      <c r="D2136" s="1">
        <f>Tokens!B2136</f>
        <v>316</v>
      </c>
      <c r="E2136" s="17" t="str">
        <f>IF(Tokens!C2136="","",Tokens!C2136)</f>
        <v>#316 Billet Festival</v>
      </c>
      <c r="F2136"/>
      <c r="G2136"/>
      <c r="H2136"/>
      <c r="I2136"/>
      <c r="J2136"/>
      <c r="M2136"/>
      <c r="N2136"/>
      <c r="O2136" s="15" t="str">
        <f t="shared" si="66"/>
        <v>_</v>
      </c>
      <c r="P2136" s="18" t="str">
        <f>IF(F2136="stop","",IF(F2136&lt;&gt;"",HYPERLINK(Settings!$B$5 &amp; "/manage/?network=" &amp; LOWER(B$8) &amp; "&amp;search=token&amp;account=" &amp; ToMint!$B$5 &amp; "&amp;view=" &amp; ToMint!J2136,"TokenSol"),""))</f>
        <v/>
      </c>
      <c r="Q2136" s="2"/>
      <c r="R2136" s="2"/>
      <c r="S2136" s="11"/>
      <c r="T2136" s="78" t="str">
        <f>"owner=" &amp; Tokens!BS2136 &amp; "&amp;filename_for_metadata=" &amp; Tokens!BT2136 &amp; "&amp;offchaindata_platform=" &amp; $B$17 &amp; "&amp;keyfile=" &amp; $B$5 &amp;  "&amp;repository=" &amp; $B$18</f>
        <v>owner=BbDq7xeUzpj8bXfd9N7dh1tw43Ss7xbYpyjoNuwDSrzq&amp;filename_for_metadata=BILLETFestival_COR22F316&amp;offchaindata_platform=Github&amp;keyfile=Paul&amp;repository=CalviOnTheRocks2022</v>
      </c>
      <c r="U2136" s="78" t="str">
        <f t="shared" si="67"/>
        <v>{"name":"#316 Billet Festival",_x000D_
"symbol":"COR22F316",_x000D_
"description":"Billet Festival / Billet NFT Festival - 1 jour Calvi on the Rocks 2022",_x000D_
"seller_fee_basis_points":1000,_x000D_
"image":"https://bafybeie7ftjptp35s4vyqlm2jg2alrfgxqyge3y3yfp73uqjszvilayxdi.ipfs.nftstorage.link?image_316.webp",_x000D_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36" s="78" t="str">
        <f>formatRow(Tokens!C$2:I$2,Tokens!C2136:I2136)</f>
        <v>"name":"#316 Billet Festival",_x000D_
"symbol":"COR22F316",_x000D_
"description":"Billet Festival / Billet NFT Festival - 1 jour Calvi on the Rocks 2022",_x000D_
"seller_fee_basis_points":1000,_x000D_
"image":"https://bafybeie7ftjptp35s4vyqlm2jg2alrfgxqyge3y3yfp73uqjszvilayxdi.ipfs.nftstorage.link?image_316.webp",_x000D_
"Issuer":"NfluenT for Calvi On The rocks",_x000D_
"external_url":""</v>
      </c>
      <c r="W2136" s="78" t="str">
        <f>formatRow(Tokens!J$2:AV$2,Tokens!J2136:AV2136,2,"attributes")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36" s="78" t="str">
        <f>formatRow(Tokens!AX$2:BC$2,Tokens!AX2136:BC2136,2,"creators")</f>
        <v>"creators":[{"address":"ncreator",_x000D_
"share":10},{"address":"cotrcrea",_x000D_
"share":90},{"address":"nminer",_x000D_
"share":0}]</v>
      </c>
      <c r="Y2136" s="78" t="str">
        <f>formatRow(Tokens!BD$2:BI$2,Tokens!BD2136:BI2136,2,"files")</f>
        <v>"files":[]</v>
      </c>
      <c r="Z2136" s="78"/>
      <c r="AA2136" s="78"/>
      <c r="AB2136" s="78"/>
      <c r="AC2136" s="78" t="str">
        <f>formatRow(Tokens!BJ$2:BK$2,Tokens!BJ2136:BK2136,0,"collection")</f>
        <v>"collection":{"name":"BILLET Festival",_x000D_
"family":"Calvi On The Rocks"}</v>
      </c>
      <c r="AD2136" s="1" t="str">
        <f>formatRow(Tokens!BN$2:BR$2,Tokens!BN2136:BR2136,0,"marketplace")</f>
        <v>"marketplace":{"initial_price":"73,5",_x000D_
"reservation_price":"",_x000D_
"duration":"",_x000D_
"max_mint":1,_x000D_
"sell_date":"25/06/2022"}</v>
      </c>
      <c r="AE2136" s="1"/>
    </row>
    <row r="2137" spans="4:31" ht="14.25" customHeight="1" x14ac:dyDescent="0.3">
      <c r="D2137" s="1">
        <f>Tokens!B2137</f>
        <v>317</v>
      </c>
      <c r="E2137" s="17" t="str">
        <f>IF(Tokens!C2137="","",Tokens!C2137)</f>
        <v>#317 Billet Festival</v>
      </c>
      <c r="F2137"/>
      <c r="G2137"/>
      <c r="H2137"/>
      <c r="I2137"/>
      <c r="J2137"/>
      <c r="M2137"/>
      <c r="N2137"/>
      <c r="O2137" s="15" t="str">
        <f t="shared" si="66"/>
        <v>_</v>
      </c>
      <c r="P2137" s="18" t="str">
        <f>IF(F2137="stop","",IF(F2137&lt;&gt;"",HYPERLINK(Settings!$B$5 &amp; "/manage/?network=" &amp; LOWER(B$8) &amp; "&amp;search=token&amp;account=" &amp; ToMint!$B$5 &amp; "&amp;view=" &amp; ToMint!J2137,"TokenSol"),""))</f>
        <v/>
      </c>
      <c r="Q2137" s="2"/>
      <c r="R2137" s="2"/>
      <c r="S2137" s="11"/>
      <c r="T2137" s="78" t="str">
        <f>"owner=" &amp; Tokens!BS2137 &amp; "&amp;filename_for_metadata=" &amp; Tokens!BT2137 &amp; "&amp;offchaindata_platform=" &amp; $B$17 &amp; "&amp;keyfile=" &amp; $B$5 &amp;  "&amp;repository=" &amp; $B$18</f>
        <v>owner=BbDq7xeUzpj8bXfd9N7dh1tw43Ss7xbYpyjoNuwDSrzq&amp;filename_for_metadata=BILLETFestival_COR22F317&amp;offchaindata_platform=Github&amp;keyfile=Paul&amp;repository=CalviOnTheRocks2022</v>
      </c>
      <c r="U2137" s="78" t="str">
        <f t="shared" si="67"/>
        <v>{"name":"#317 Billet Festival",_x000D_
"symbol":"COR22F317",_x000D_
"description":"Billet Festival / Billet NFT Festival - 1 jour Calvi on the Rocks 2022",_x000D_
"seller_fee_basis_points":1000,_x000D_
"image":"https://bafybeiddlhrdfxrcr3p5klirlw3cffgrnlp7wyjgt5rvldsnywdzvaxbkm.ipfs.nftstorage.link?image_317.webp",_x000D_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37" s="78" t="str">
        <f>formatRow(Tokens!C$2:I$2,Tokens!C2137:I2137)</f>
        <v>"name":"#317 Billet Festival",_x000D_
"symbol":"COR22F317",_x000D_
"description":"Billet Festival / Billet NFT Festival - 1 jour Calvi on the Rocks 2022",_x000D_
"seller_fee_basis_points":1000,_x000D_
"image":"https://bafybeiddlhrdfxrcr3p5klirlw3cffgrnlp7wyjgt5rvldsnywdzvaxbkm.ipfs.nftstorage.link?image_317.webp",_x000D_
"Issuer":"NfluenT for Calvi On The rocks",_x000D_
"external_url":""</v>
      </c>
      <c r="W2137" s="78" t="str">
        <f>formatRow(Tokens!J$2:AV$2,Tokens!J2137:AV2137,2,"attributes")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37" s="78" t="str">
        <f>formatRow(Tokens!AX$2:BC$2,Tokens!AX2137:BC2137,2,"creators")</f>
        <v>"creators":[{"address":"ncreator",_x000D_
"share":10},{"address":"cotrcrea",_x000D_
"share":90},{"address":"nminer",_x000D_
"share":0}]</v>
      </c>
      <c r="Y2137" s="78" t="str">
        <f>formatRow(Tokens!BD$2:BI$2,Tokens!BD2137:BI2137,2,"files")</f>
        <v>"files":[]</v>
      </c>
      <c r="Z2137" s="78"/>
      <c r="AA2137" s="78"/>
      <c r="AB2137" s="78"/>
      <c r="AC2137" s="78" t="str">
        <f>formatRow(Tokens!BJ$2:BK$2,Tokens!BJ2137:BK2137,0,"collection")</f>
        <v>"collection":{"name":"BILLET Festival",_x000D_
"family":"Calvi On The Rocks"}</v>
      </c>
      <c r="AD2137" s="1" t="str">
        <f>formatRow(Tokens!BN$2:BR$2,Tokens!BN2137:BR2137,0,"marketplace")</f>
        <v>"marketplace":{"initial_price":"73,5",_x000D_
"reservation_price":"",_x000D_
"duration":"",_x000D_
"max_mint":1,_x000D_
"sell_date":"25/06/2022"}</v>
      </c>
      <c r="AE2137" s="1"/>
    </row>
    <row r="2138" spans="4:31" ht="14.25" customHeight="1" x14ac:dyDescent="0.3">
      <c r="D2138" s="1">
        <f>Tokens!B2138</f>
        <v>318</v>
      </c>
      <c r="E2138" s="17" t="str">
        <f>IF(Tokens!C2138="","",Tokens!C2138)</f>
        <v>#318 Billet Festival</v>
      </c>
      <c r="F2138"/>
      <c r="G2138"/>
      <c r="H2138"/>
      <c r="I2138"/>
      <c r="J2138"/>
      <c r="M2138"/>
      <c r="N2138"/>
      <c r="O2138" s="15" t="str">
        <f t="shared" si="66"/>
        <v>_</v>
      </c>
      <c r="P2138" s="18" t="str">
        <f>IF(F2138="stop","",IF(F2138&lt;&gt;"",HYPERLINK(Settings!$B$5 &amp; "/manage/?network=" &amp; LOWER(B$8) &amp; "&amp;search=token&amp;account=" &amp; ToMint!$B$5 &amp; "&amp;view=" &amp; ToMint!J2138,"TokenSol"),""))</f>
        <v/>
      </c>
      <c r="Q2138" s="2"/>
      <c r="R2138" s="2"/>
      <c r="S2138" s="11"/>
      <c r="T2138" s="78" t="str">
        <f>"owner=" &amp; Tokens!BS2138 &amp; "&amp;filename_for_metadata=" &amp; Tokens!BT2138 &amp; "&amp;offchaindata_platform=" &amp; $B$17 &amp; "&amp;keyfile=" &amp; $B$5 &amp;  "&amp;repository=" &amp; $B$18</f>
        <v>owner=BbDq7xeUzpj8bXfd9N7dh1tw43Ss7xbYpyjoNuwDSrzq&amp;filename_for_metadata=BILLETFestival_COR22F318&amp;offchaindata_platform=Github&amp;keyfile=Paul&amp;repository=CalviOnTheRocks2022</v>
      </c>
      <c r="U2138" s="78" t="str">
        <f t="shared" si="67"/>
        <v>{"name":"#318 Billet Festival",_x000D_
"symbol":"COR22F318",_x000D_
"description":"Billet Festival / Billet NFT Festival - 1 jour Calvi on the Rocks 2022",_x000D_
"seller_fee_basis_points":1000,_x000D_
"image":"https://bafybeif5kbkhcwxdtuaiunjvdqfijoriowuxtr4dhb6u2r3qhtcpvj377q.ipfs.nftstorage.link?image_318.webp",_x000D_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38" s="78" t="str">
        <f>formatRow(Tokens!C$2:I$2,Tokens!C2138:I2138)</f>
        <v>"name":"#318 Billet Festival",_x000D_
"symbol":"COR22F318",_x000D_
"description":"Billet Festival / Billet NFT Festival - 1 jour Calvi on the Rocks 2022",_x000D_
"seller_fee_basis_points":1000,_x000D_
"image":"https://bafybeif5kbkhcwxdtuaiunjvdqfijoriowuxtr4dhb6u2r3qhtcpvj377q.ipfs.nftstorage.link?image_318.webp",_x000D_
"Issuer":"NfluenT for Calvi On The rocks",_x000D_
"external_url":""</v>
      </c>
      <c r="W2138" s="78" t="str">
        <f>formatRow(Tokens!J$2:AV$2,Tokens!J2138:AV2138,2,"attributes")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38" s="78" t="str">
        <f>formatRow(Tokens!AX$2:BC$2,Tokens!AX2138:BC2138,2,"creators")</f>
        <v>"creators":[{"address":"ncreator",_x000D_
"share":10},{"address":"cotrcrea",_x000D_
"share":90},{"address":"nminer",_x000D_
"share":0}]</v>
      </c>
      <c r="Y2138" s="78" t="str">
        <f>formatRow(Tokens!BD$2:BI$2,Tokens!BD2138:BI2138,2,"files")</f>
        <v>"files":[]</v>
      </c>
      <c r="Z2138" s="78"/>
      <c r="AA2138" s="78"/>
      <c r="AB2138" s="78"/>
      <c r="AC2138" s="78" t="str">
        <f>formatRow(Tokens!BJ$2:BK$2,Tokens!BJ2138:BK2138,0,"collection")</f>
        <v>"collection":{"name":"BILLET Festival",_x000D_
"family":"Calvi On The Rocks"}</v>
      </c>
      <c r="AD2138" s="1" t="str">
        <f>formatRow(Tokens!BN$2:BR$2,Tokens!BN2138:BR2138,0,"marketplace")</f>
        <v>"marketplace":{"initial_price":"73,5",_x000D_
"reservation_price":"",_x000D_
"duration":"",_x000D_
"max_mint":1,_x000D_
"sell_date":"25/06/2022"}</v>
      </c>
      <c r="AE2138" s="1"/>
    </row>
    <row r="2139" spans="4:31" ht="14.25" customHeight="1" x14ac:dyDescent="0.3">
      <c r="D2139" s="1">
        <f>Tokens!B2139</f>
        <v>319</v>
      </c>
      <c r="E2139" s="17" t="str">
        <f>IF(Tokens!C2139="","",Tokens!C2139)</f>
        <v>#319 Billet Festival</v>
      </c>
      <c r="F2139"/>
      <c r="G2139"/>
      <c r="H2139"/>
      <c r="I2139"/>
      <c r="J2139"/>
      <c r="M2139"/>
      <c r="N2139"/>
      <c r="O2139" s="15" t="str">
        <f t="shared" si="66"/>
        <v>_</v>
      </c>
      <c r="P2139" s="18" t="str">
        <f>IF(F2139="stop","",IF(F2139&lt;&gt;"",HYPERLINK(Settings!$B$5 &amp; "/manage/?network=" &amp; LOWER(B$8) &amp; "&amp;search=token&amp;account=" &amp; ToMint!$B$5 &amp; "&amp;view=" &amp; ToMint!J2139,"TokenSol"),""))</f>
        <v/>
      </c>
      <c r="Q2139" s="2"/>
      <c r="R2139" s="2"/>
      <c r="S2139" s="11"/>
      <c r="T2139" s="78" t="str">
        <f>"owner=" &amp; Tokens!BS2139 &amp; "&amp;filename_for_metadata=" &amp; Tokens!BT2139 &amp; "&amp;offchaindata_platform=" &amp; $B$17 &amp; "&amp;keyfile=" &amp; $B$5 &amp;  "&amp;repository=" &amp; $B$18</f>
        <v>owner=BbDq7xeUzpj8bXfd9N7dh1tw43Ss7xbYpyjoNuwDSrzq&amp;filename_for_metadata=BILLETFestival_COR22F319&amp;offchaindata_platform=Github&amp;keyfile=Paul&amp;repository=CalviOnTheRocks2022</v>
      </c>
      <c r="U2139" s="78" t="str">
        <f t="shared" si="67"/>
        <v>{"name":"#319 Billet Festival",_x000D_
"symbol":"COR22F319",_x000D_
"description":"Billet Festival / Billet NFT Festival - 1 jour Calvi on the Rocks 2022",_x000D_
"seller_fee_basis_points":1000,_x000D_
"image":"https://bafybeihfzfpvyglharzcxsuctjvsxpwrhd4ikbfwswsa2ftkpzvvlkbi2q.ipfs.nftstorage.link?image_319.webp",_x000D_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39" s="78" t="str">
        <f>formatRow(Tokens!C$2:I$2,Tokens!C2139:I2139)</f>
        <v>"name":"#319 Billet Festival",_x000D_
"symbol":"COR22F319",_x000D_
"description":"Billet Festival / Billet NFT Festival - 1 jour Calvi on the Rocks 2022",_x000D_
"seller_fee_basis_points":1000,_x000D_
"image":"https://bafybeihfzfpvyglharzcxsuctjvsxpwrhd4ikbfwswsa2ftkpzvvlkbi2q.ipfs.nftstorage.link?image_319.webp",_x000D_
"Issuer":"NfluenT for Calvi On The rocks",_x000D_
"external_url":""</v>
      </c>
      <c r="W2139" s="78" t="str">
        <f>formatRow(Tokens!J$2:AV$2,Tokens!J2139:AV2139,2,"attributes")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39" s="78" t="str">
        <f>formatRow(Tokens!AX$2:BC$2,Tokens!AX2139:BC2139,2,"creators")</f>
        <v>"creators":[{"address":"ncreator",_x000D_
"share":10},{"address":"cotrcrea",_x000D_
"share":90},{"address":"nminer",_x000D_
"share":0}]</v>
      </c>
      <c r="Y2139" s="78" t="str">
        <f>formatRow(Tokens!BD$2:BI$2,Tokens!BD2139:BI2139,2,"files")</f>
        <v>"files":[]</v>
      </c>
      <c r="Z2139" s="78"/>
      <c r="AA2139" s="78"/>
      <c r="AB2139" s="78"/>
      <c r="AC2139" s="78" t="str">
        <f>formatRow(Tokens!BJ$2:BK$2,Tokens!BJ2139:BK2139,0,"collection")</f>
        <v>"collection":{"name":"BILLET Festival",_x000D_
"family":"Calvi On The Rocks"}</v>
      </c>
      <c r="AD2139" s="1" t="str">
        <f>formatRow(Tokens!BN$2:BR$2,Tokens!BN2139:BR2139,0,"marketplace")</f>
        <v>"marketplace":{"initial_price":"73,5",_x000D_
"reservation_price":"",_x000D_
"duration":"",_x000D_
"max_mint":1,_x000D_
"sell_date":"25/06/2022"}</v>
      </c>
      <c r="AE2139" s="1"/>
    </row>
    <row r="2140" spans="4:31" ht="14.25" customHeight="1" x14ac:dyDescent="0.3">
      <c r="D2140" s="1">
        <f>Tokens!B2140</f>
        <v>320</v>
      </c>
      <c r="E2140" s="17" t="str">
        <f>IF(Tokens!C2140="","",Tokens!C2140)</f>
        <v>#320 Billet Festival</v>
      </c>
      <c r="F2140"/>
      <c r="G2140"/>
      <c r="H2140"/>
      <c r="I2140"/>
      <c r="J2140"/>
      <c r="M2140"/>
      <c r="N2140"/>
      <c r="O2140" s="15" t="str">
        <f t="shared" si="66"/>
        <v>_</v>
      </c>
      <c r="P2140" s="18" t="str">
        <f>IF(F2140="stop","",IF(F2140&lt;&gt;"",HYPERLINK(Settings!$B$5 &amp; "/manage/?network=" &amp; LOWER(B$8) &amp; "&amp;search=token&amp;account=" &amp; ToMint!$B$5 &amp; "&amp;view=" &amp; ToMint!J2140,"TokenSol"),""))</f>
        <v/>
      </c>
      <c r="Q2140" s="2"/>
      <c r="R2140" s="2"/>
      <c r="S2140" s="11"/>
      <c r="T2140" s="78" t="str">
        <f>"owner=" &amp; Tokens!BS2140 &amp; "&amp;filename_for_metadata=" &amp; Tokens!BT2140 &amp; "&amp;offchaindata_platform=" &amp; $B$17 &amp; "&amp;keyfile=" &amp; $B$5 &amp;  "&amp;repository=" &amp; $B$18</f>
        <v>owner=BbDq7xeUzpj8bXfd9N7dh1tw43Ss7xbYpyjoNuwDSrzq&amp;filename_for_metadata=BILLETFestival_COR22F320&amp;offchaindata_platform=Github&amp;keyfile=Paul&amp;repository=CalviOnTheRocks2022</v>
      </c>
      <c r="U2140" s="78" t="str">
        <f t="shared" si="67"/>
        <v>{"name":"#320 Billet Festival",_x000D_
"symbol":"COR22F320",_x000D_
"description":"Billet Festival / Billet NFT Festival - 1 jour Calvi on the Rocks 2022",_x000D_
"seller_fee_basis_points":1000,_x000D_
"image":"https://bafybeibz3ryprpl6nne5neerr44ed75rgx2qqvvuv32s46ikm4usxolb6i.ipfs.nftstorage.link?image_320.webp",_x000D_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40" s="78" t="str">
        <f>formatRow(Tokens!C$2:I$2,Tokens!C2140:I2140)</f>
        <v>"name":"#320 Billet Festival",_x000D_
"symbol":"COR22F320",_x000D_
"description":"Billet Festival / Billet NFT Festival - 1 jour Calvi on the Rocks 2022",_x000D_
"seller_fee_basis_points":1000,_x000D_
"image":"https://bafybeibz3ryprpl6nne5neerr44ed75rgx2qqvvuv32s46ikm4usxolb6i.ipfs.nftstorage.link?image_320.webp",_x000D_
"Issuer":"NfluenT for Calvi On The rocks",_x000D_
"external_url":""</v>
      </c>
      <c r="W2140" s="78" t="str">
        <f>formatRow(Tokens!J$2:AV$2,Tokens!J2140:AV2140,2,"attributes")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40" s="78" t="str">
        <f>formatRow(Tokens!AX$2:BC$2,Tokens!AX2140:BC2140,2,"creators")</f>
        <v>"creators":[{"address":"ncreator",_x000D_
"share":10},{"address":"cotrcrea",_x000D_
"share":90},{"address":"nminer",_x000D_
"share":0}]</v>
      </c>
      <c r="Y2140" s="78" t="str">
        <f>formatRow(Tokens!BD$2:BI$2,Tokens!BD2140:BI2140,2,"files")</f>
        <v>"files":[]</v>
      </c>
      <c r="Z2140" s="78"/>
      <c r="AA2140" s="78"/>
      <c r="AB2140" s="78"/>
      <c r="AC2140" s="78" t="str">
        <f>formatRow(Tokens!BJ$2:BK$2,Tokens!BJ2140:BK2140,0,"collection")</f>
        <v>"collection":{"name":"BILLET Festival",_x000D_
"family":"Calvi On The Rocks"}</v>
      </c>
      <c r="AD2140" s="1" t="str">
        <f>formatRow(Tokens!BN$2:BR$2,Tokens!BN2140:BR2140,0,"marketplace")</f>
        <v>"marketplace":{"initial_price":"73,5",_x000D_
"reservation_price":"",_x000D_
"duration":"",_x000D_
"max_mint":1,_x000D_
"sell_date":"25/06/2022"}</v>
      </c>
      <c r="AE2140" s="1"/>
    </row>
    <row r="2141" spans="4:31" ht="14.25" customHeight="1" x14ac:dyDescent="0.3">
      <c r="D2141" s="1">
        <f>Tokens!B2141</f>
        <v>321</v>
      </c>
      <c r="E2141" s="17" t="str">
        <f>IF(Tokens!C2141="","",Tokens!C2141)</f>
        <v>#321 Billet Festival</v>
      </c>
      <c r="F2141"/>
      <c r="G2141"/>
      <c r="H2141"/>
      <c r="I2141"/>
      <c r="J2141"/>
      <c r="M2141"/>
      <c r="N2141"/>
      <c r="O2141" s="15" t="str">
        <f t="shared" si="66"/>
        <v>_</v>
      </c>
      <c r="P2141" s="18" t="str">
        <f>IF(F2141="stop","",IF(F2141&lt;&gt;"",HYPERLINK(Settings!$B$5 &amp; "/manage/?network=" &amp; LOWER(B$8) &amp; "&amp;search=token&amp;account=" &amp; ToMint!$B$5 &amp; "&amp;view=" &amp; ToMint!J2141,"TokenSol"),""))</f>
        <v/>
      </c>
      <c r="Q2141" s="2"/>
      <c r="R2141" s="2"/>
      <c r="S2141" s="11"/>
      <c r="T2141" s="78" t="str">
        <f>"owner=" &amp; Tokens!BS2141 &amp; "&amp;filename_for_metadata=" &amp; Tokens!BT2141 &amp; "&amp;offchaindata_platform=" &amp; $B$17 &amp; "&amp;keyfile=" &amp; $B$5 &amp;  "&amp;repository=" &amp; $B$18</f>
        <v>owner=BbDq7xeUzpj8bXfd9N7dh1tw43Ss7xbYpyjoNuwDSrzq&amp;filename_for_metadata=BILLETFestival_COR22F321&amp;offchaindata_platform=Github&amp;keyfile=Paul&amp;repository=CalviOnTheRocks2022</v>
      </c>
      <c r="U2141" s="78" t="str">
        <f t="shared" si="67"/>
        <v>{"name":"#321 Billet Festival",_x000D_
"symbol":"COR22F321",_x000D_
"description":"Billet Festival / Billet NFT Festival - 1 jour Calvi on the Rocks 2022",_x000D_
"seller_fee_basis_points":1000,_x000D_
"image":"https://bafybeihxc5kiasaszgamxsqdntcfw6qwabdckntco74lnmjzihtdbdvi5q.ipfs.nftstorage.link?image_321.webp",_x000D_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41" s="78" t="str">
        <f>formatRow(Tokens!C$2:I$2,Tokens!C2141:I2141)</f>
        <v>"name":"#321 Billet Festival",_x000D_
"symbol":"COR22F321",_x000D_
"description":"Billet Festival / Billet NFT Festival - 1 jour Calvi on the Rocks 2022",_x000D_
"seller_fee_basis_points":1000,_x000D_
"image":"https://bafybeihxc5kiasaszgamxsqdntcfw6qwabdckntco74lnmjzihtdbdvi5q.ipfs.nftstorage.link?image_321.webp",_x000D_
"Issuer":"NfluenT for Calvi On The rocks",_x000D_
"external_url":""</v>
      </c>
      <c r="W2141" s="78" t="str">
        <f>formatRow(Tokens!J$2:AV$2,Tokens!J2141:AV2141,2,"attributes")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41" s="78" t="str">
        <f>formatRow(Tokens!AX$2:BC$2,Tokens!AX2141:BC2141,2,"creators")</f>
        <v>"creators":[{"address":"ncreator",_x000D_
"share":10},{"address":"cotrcrea",_x000D_
"share":90},{"address":"nminer",_x000D_
"share":0}]</v>
      </c>
      <c r="Y2141" s="78" t="str">
        <f>formatRow(Tokens!BD$2:BI$2,Tokens!BD2141:BI2141,2,"files")</f>
        <v>"files":[]</v>
      </c>
      <c r="Z2141" s="78"/>
      <c r="AA2141" s="78"/>
      <c r="AB2141" s="78"/>
      <c r="AC2141" s="78" t="str">
        <f>formatRow(Tokens!BJ$2:BK$2,Tokens!BJ2141:BK2141,0,"collection")</f>
        <v>"collection":{"name":"BILLET Festival",_x000D_
"family":"Calvi On The Rocks"}</v>
      </c>
      <c r="AD2141" s="1" t="str">
        <f>formatRow(Tokens!BN$2:BR$2,Tokens!BN2141:BR2141,0,"marketplace")</f>
        <v>"marketplace":{"initial_price":"73,5",_x000D_
"reservation_price":"",_x000D_
"duration":"",_x000D_
"max_mint":1,_x000D_
"sell_date":"25/06/2022"}</v>
      </c>
      <c r="AE2141" s="1"/>
    </row>
    <row r="2142" spans="4:31" ht="14.25" customHeight="1" x14ac:dyDescent="0.3">
      <c r="D2142" s="1">
        <f>Tokens!B2142</f>
        <v>322</v>
      </c>
      <c r="E2142" s="17" t="str">
        <f>IF(Tokens!C2142="","",Tokens!C2142)</f>
        <v>#322 Billet Festival</v>
      </c>
      <c r="F2142"/>
      <c r="G2142"/>
      <c r="H2142"/>
      <c r="I2142"/>
      <c r="J2142"/>
      <c r="M2142"/>
      <c r="N2142"/>
      <c r="O2142" s="15" t="str">
        <f t="shared" si="66"/>
        <v>_</v>
      </c>
      <c r="P2142" s="18" t="str">
        <f>IF(F2142="stop","",IF(F2142&lt;&gt;"",HYPERLINK(Settings!$B$5 &amp; "/manage/?network=" &amp; LOWER(B$8) &amp; "&amp;search=token&amp;account=" &amp; ToMint!$B$5 &amp; "&amp;view=" &amp; ToMint!J2142,"TokenSol"),""))</f>
        <v/>
      </c>
      <c r="Q2142" s="2"/>
      <c r="R2142" s="2"/>
      <c r="S2142" s="11"/>
      <c r="T2142" s="78" t="str">
        <f>"owner=" &amp; Tokens!BS2142 &amp; "&amp;filename_for_metadata=" &amp; Tokens!BT2142 &amp; "&amp;offchaindata_platform=" &amp; $B$17 &amp; "&amp;keyfile=" &amp; $B$5 &amp;  "&amp;repository=" &amp; $B$18</f>
        <v>owner=BbDq7xeUzpj8bXfd9N7dh1tw43Ss7xbYpyjoNuwDSrzq&amp;filename_for_metadata=BILLETFestival_COR22F322&amp;offchaindata_platform=Github&amp;keyfile=Paul&amp;repository=CalviOnTheRocks2022</v>
      </c>
      <c r="U2142" s="78" t="str">
        <f t="shared" si="67"/>
        <v>{"name":"#322 Billet Festival",_x000D_
"symbol":"COR22F322",_x000D_
"description":"Billet Festival / Billet NFT Festival - 1 jour Calvi on the Rocks 2022",_x000D_
"seller_fee_basis_points":1000,_x000D_
"image":"https://bafybeidrlccnts23fzum5bskykg2zfb527yktugqp4qr2mydwwl5ohpsze.ipfs.nftstorage.link?image_322.webp",_x000D_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42" s="78" t="str">
        <f>formatRow(Tokens!C$2:I$2,Tokens!C2142:I2142)</f>
        <v>"name":"#322 Billet Festival",_x000D_
"symbol":"COR22F322",_x000D_
"description":"Billet Festival / Billet NFT Festival - 1 jour Calvi on the Rocks 2022",_x000D_
"seller_fee_basis_points":1000,_x000D_
"image":"https://bafybeidrlccnts23fzum5bskykg2zfb527yktugqp4qr2mydwwl5ohpsze.ipfs.nftstorage.link?image_322.webp",_x000D_
"Issuer":"NfluenT for Calvi On The rocks",_x000D_
"external_url":""</v>
      </c>
      <c r="W2142" s="78" t="str">
        <f>formatRow(Tokens!J$2:AV$2,Tokens!J2142:AV2142,2,"attributes")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42" s="78" t="str">
        <f>formatRow(Tokens!AX$2:BC$2,Tokens!AX2142:BC2142,2,"creators")</f>
        <v>"creators":[{"address":"ncreator",_x000D_
"share":10},{"address":"cotrcrea",_x000D_
"share":90},{"address":"nminer",_x000D_
"share":0}]</v>
      </c>
      <c r="Y2142" s="78" t="str">
        <f>formatRow(Tokens!BD$2:BI$2,Tokens!BD2142:BI2142,2,"files")</f>
        <v>"files":[]</v>
      </c>
      <c r="Z2142" s="78"/>
      <c r="AA2142" s="78"/>
      <c r="AB2142" s="78"/>
      <c r="AC2142" s="78" t="str">
        <f>formatRow(Tokens!BJ$2:BK$2,Tokens!BJ2142:BK2142,0,"collection")</f>
        <v>"collection":{"name":"BILLET Festival",_x000D_
"family":"Calvi On The Rocks"}</v>
      </c>
      <c r="AD2142" s="1" t="str">
        <f>formatRow(Tokens!BN$2:BR$2,Tokens!BN2142:BR2142,0,"marketplace")</f>
        <v>"marketplace":{"initial_price":"73,5",_x000D_
"reservation_price":"",_x000D_
"duration":"",_x000D_
"max_mint":1,_x000D_
"sell_date":"25/06/2022"}</v>
      </c>
      <c r="AE2142" s="1"/>
    </row>
    <row r="2143" spans="4:31" ht="14.25" customHeight="1" x14ac:dyDescent="0.3">
      <c r="D2143" s="1">
        <f>Tokens!B2143</f>
        <v>323</v>
      </c>
      <c r="E2143" s="17" t="str">
        <f>IF(Tokens!C2143="","",Tokens!C2143)</f>
        <v>#323 Billet Festival</v>
      </c>
      <c r="F2143"/>
      <c r="G2143"/>
      <c r="H2143"/>
      <c r="I2143"/>
      <c r="J2143"/>
      <c r="M2143"/>
      <c r="N2143"/>
      <c r="O2143" s="15" t="str">
        <f t="shared" si="66"/>
        <v>_</v>
      </c>
      <c r="P2143" s="18" t="str">
        <f>IF(F2143="stop","",IF(F2143&lt;&gt;"",HYPERLINK(Settings!$B$5 &amp; "/manage/?network=" &amp; LOWER(B$8) &amp; "&amp;search=token&amp;account=" &amp; ToMint!$B$5 &amp; "&amp;view=" &amp; ToMint!J2143,"TokenSol"),""))</f>
        <v/>
      </c>
      <c r="Q2143" s="2"/>
      <c r="R2143" s="2"/>
      <c r="S2143" s="11"/>
      <c r="T2143" s="78" t="str">
        <f>"owner=" &amp; Tokens!BS2143 &amp; "&amp;filename_for_metadata=" &amp; Tokens!BT2143 &amp; "&amp;offchaindata_platform=" &amp; $B$17 &amp; "&amp;keyfile=" &amp; $B$5 &amp;  "&amp;repository=" &amp; $B$18</f>
        <v>owner=BbDq7xeUzpj8bXfd9N7dh1tw43Ss7xbYpyjoNuwDSrzq&amp;filename_for_metadata=BILLETFestival_COR22F323&amp;offchaindata_platform=Github&amp;keyfile=Paul&amp;repository=CalviOnTheRocks2022</v>
      </c>
      <c r="U2143" s="78" t="str">
        <f t="shared" si="67"/>
        <v>{"name":"#323 Billet Festival",_x000D_
"symbol":"COR22F323",_x000D_
"description":"Billet Festival / Billet NFT Festival - 1 jour Calvi on the Rocks 2022",_x000D_
"seller_fee_basis_points":1000,_x000D_
"image":"https://bafybeid3im7l467mrbytfoq3uvegirlnnugvhu5vhredch757i4qqrtdv4.ipfs.nftstorage.link?image_323.webp",_x000D_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43" s="78" t="str">
        <f>formatRow(Tokens!C$2:I$2,Tokens!C2143:I2143)</f>
        <v>"name":"#323 Billet Festival",_x000D_
"symbol":"COR22F323",_x000D_
"description":"Billet Festival / Billet NFT Festival - 1 jour Calvi on the Rocks 2022",_x000D_
"seller_fee_basis_points":1000,_x000D_
"image":"https://bafybeid3im7l467mrbytfoq3uvegirlnnugvhu5vhredch757i4qqrtdv4.ipfs.nftstorage.link?image_323.webp",_x000D_
"Issuer":"NfluenT for Calvi On The rocks",_x000D_
"external_url":""</v>
      </c>
      <c r="W2143" s="78" t="str">
        <f>formatRow(Tokens!J$2:AV$2,Tokens!J2143:AV2143,2,"attributes")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43" s="78" t="str">
        <f>formatRow(Tokens!AX$2:BC$2,Tokens!AX2143:BC2143,2,"creators")</f>
        <v>"creators":[{"address":"ncreator",_x000D_
"share":10},{"address":"cotrcrea",_x000D_
"share":90},{"address":"nminer",_x000D_
"share":0}]</v>
      </c>
      <c r="Y2143" s="78" t="str">
        <f>formatRow(Tokens!BD$2:BI$2,Tokens!BD2143:BI2143,2,"files")</f>
        <v>"files":[]</v>
      </c>
      <c r="Z2143" s="78"/>
      <c r="AA2143" s="78"/>
      <c r="AB2143" s="78"/>
      <c r="AC2143" s="78" t="str">
        <f>formatRow(Tokens!BJ$2:BK$2,Tokens!BJ2143:BK2143,0,"collection")</f>
        <v>"collection":{"name":"BILLET Festival",_x000D_
"family":"Calvi On The Rocks"}</v>
      </c>
      <c r="AD2143" s="1" t="str">
        <f>formatRow(Tokens!BN$2:BR$2,Tokens!BN2143:BR2143,0,"marketplace")</f>
        <v>"marketplace":{"initial_price":"73,5",_x000D_
"reservation_price":"",_x000D_
"duration":"",_x000D_
"max_mint":1,_x000D_
"sell_date":"25/06/2022"}</v>
      </c>
      <c r="AE2143" s="1"/>
    </row>
    <row r="2144" spans="4:31" ht="14.25" customHeight="1" x14ac:dyDescent="0.3">
      <c r="D2144" s="1">
        <f>Tokens!B2144</f>
        <v>324</v>
      </c>
      <c r="E2144" s="17" t="str">
        <f>IF(Tokens!C2144="","",Tokens!C2144)</f>
        <v>#324 Billet Festival</v>
      </c>
      <c r="F2144"/>
      <c r="G2144"/>
      <c r="H2144"/>
      <c r="I2144"/>
      <c r="J2144"/>
      <c r="M2144"/>
      <c r="N2144"/>
      <c r="O2144" s="15" t="str">
        <f t="shared" si="66"/>
        <v>_</v>
      </c>
      <c r="P2144" s="18" t="str">
        <f>IF(F2144="stop","",IF(F2144&lt;&gt;"",HYPERLINK(Settings!$B$5 &amp; "/manage/?network=" &amp; LOWER(B$8) &amp; "&amp;search=token&amp;account=" &amp; ToMint!$B$5 &amp; "&amp;view=" &amp; ToMint!J2144,"TokenSol"),""))</f>
        <v/>
      </c>
      <c r="Q2144" s="2"/>
      <c r="R2144" s="2"/>
      <c r="S2144" s="11"/>
      <c r="T2144" s="78" t="str">
        <f>"owner=" &amp; Tokens!BS2144 &amp; "&amp;filename_for_metadata=" &amp; Tokens!BT2144 &amp; "&amp;offchaindata_platform=" &amp; $B$17 &amp; "&amp;keyfile=" &amp; $B$5 &amp;  "&amp;repository=" &amp; $B$18</f>
        <v>owner=BbDq7xeUzpj8bXfd9N7dh1tw43Ss7xbYpyjoNuwDSrzq&amp;filename_for_metadata=BILLETFestival_COR22F324&amp;offchaindata_platform=Github&amp;keyfile=Paul&amp;repository=CalviOnTheRocks2022</v>
      </c>
      <c r="U2144" s="78" t="str">
        <f t="shared" si="67"/>
        <v>{"name":"#324 Billet Festival",_x000D_
"symbol":"COR22F324",_x000D_
"description":"Billet Festival / Billet NFT Festival - 1 jour Calvi on the Rocks 2022",_x000D_
"seller_fee_basis_points":1000,_x000D_
"image":"https://bafybeigfuvnrpr45q76n4n3lxtfsbiprnfb3amp3qxjnfrfju27zyini5a.ipfs.nftstorage.link?image_324.webp",_x000D_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44" s="78" t="str">
        <f>formatRow(Tokens!C$2:I$2,Tokens!C2144:I2144)</f>
        <v>"name":"#324 Billet Festival",_x000D_
"symbol":"COR22F324",_x000D_
"description":"Billet Festival / Billet NFT Festival - 1 jour Calvi on the Rocks 2022",_x000D_
"seller_fee_basis_points":1000,_x000D_
"image":"https://bafybeigfuvnrpr45q76n4n3lxtfsbiprnfb3amp3qxjnfrfju27zyini5a.ipfs.nftstorage.link?image_324.webp",_x000D_
"Issuer":"NfluenT for Calvi On The rocks",_x000D_
"external_url":""</v>
      </c>
      <c r="W2144" s="78" t="str">
        <f>formatRow(Tokens!J$2:AV$2,Tokens!J2144:AV2144,2,"attributes")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44" s="78" t="str">
        <f>formatRow(Tokens!AX$2:BC$2,Tokens!AX2144:BC2144,2,"creators")</f>
        <v>"creators":[{"address":"ncreator",_x000D_
"share":10},{"address":"cotrcrea",_x000D_
"share":90},{"address":"nminer",_x000D_
"share":0}]</v>
      </c>
      <c r="Y2144" s="78" t="str">
        <f>formatRow(Tokens!BD$2:BI$2,Tokens!BD2144:BI2144,2,"files")</f>
        <v>"files":[]</v>
      </c>
      <c r="Z2144" s="78"/>
      <c r="AA2144" s="78"/>
      <c r="AB2144" s="78"/>
      <c r="AC2144" s="78" t="str">
        <f>formatRow(Tokens!BJ$2:BK$2,Tokens!BJ2144:BK2144,0,"collection")</f>
        <v>"collection":{"name":"BILLET Festival",_x000D_
"family":"Calvi On The Rocks"}</v>
      </c>
      <c r="AD2144" s="1" t="str">
        <f>formatRow(Tokens!BN$2:BR$2,Tokens!BN2144:BR2144,0,"marketplace")</f>
        <v>"marketplace":{"initial_price":"73,5",_x000D_
"reservation_price":"",_x000D_
"duration":"",_x000D_
"max_mint":1,_x000D_
"sell_date":"25/06/2022"}</v>
      </c>
      <c r="AE2144" s="1"/>
    </row>
    <row r="2145" spans="4:31" ht="14.25" customHeight="1" x14ac:dyDescent="0.3">
      <c r="D2145" s="1">
        <f>Tokens!B2145</f>
        <v>325</v>
      </c>
      <c r="E2145" s="17" t="str">
        <f>IF(Tokens!C2145="","",Tokens!C2145)</f>
        <v>#325 Billet Festival</v>
      </c>
      <c r="F2145"/>
      <c r="G2145"/>
      <c r="H2145"/>
      <c r="I2145"/>
      <c r="J2145"/>
      <c r="M2145"/>
      <c r="N2145"/>
      <c r="O2145" s="15" t="str">
        <f t="shared" si="66"/>
        <v>_</v>
      </c>
      <c r="P2145" s="18" t="str">
        <f>IF(F2145="stop","",IF(F2145&lt;&gt;"",HYPERLINK(Settings!$B$5 &amp; "/manage/?network=" &amp; LOWER(B$8) &amp; "&amp;search=token&amp;account=" &amp; ToMint!$B$5 &amp; "&amp;view=" &amp; ToMint!J2145,"TokenSol"),""))</f>
        <v/>
      </c>
      <c r="Q2145" s="2"/>
      <c r="R2145" s="2"/>
      <c r="S2145" s="11"/>
      <c r="T2145" s="78" t="str">
        <f>"owner=" &amp; Tokens!BS2145 &amp; "&amp;filename_for_metadata=" &amp; Tokens!BT2145 &amp; "&amp;offchaindata_platform=" &amp; $B$17 &amp; "&amp;keyfile=" &amp; $B$5 &amp;  "&amp;repository=" &amp; $B$18</f>
        <v>owner=BbDq7xeUzpj8bXfd9N7dh1tw43Ss7xbYpyjoNuwDSrzq&amp;filename_for_metadata=BILLETFestival_COR22F325&amp;offchaindata_platform=Github&amp;keyfile=Paul&amp;repository=CalviOnTheRocks2022</v>
      </c>
      <c r="U2145" s="78" t="str">
        <f t="shared" si="67"/>
        <v>{"name":"#325 Billet Festival",_x000D_
"symbol":"COR22F325",_x000D_
"description":"Billet Festival / Billet NFT Festival - 1 jour Calvi on the Rocks 2022",_x000D_
"seller_fee_basis_points":1000,_x000D_
"image":"https://bafybeicu7bumdg6cglc3zvmkjk72w2eall2ldgidnx532ybyeliswbrniq.ipfs.nftstorage.link?image_325.webp",_x000D_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45" s="78" t="str">
        <f>formatRow(Tokens!C$2:I$2,Tokens!C2145:I2145)</f>
        <v>"name":"#325 Billet Festival",_x000D_
"symbol":"COR22F325",_x000D_
"description":"Billet Festival / Billet NFT Festival - 1 jour Calvi on the Rocks 2022",_x000D_
"seller_fee_basis_points":1000,_x000D_
"image":"https://bafybeicu7bumdg6cglc3zvmkjk72w2eall2ldgidnx532ybyeliswbrniq.ipfs.nftstorage.link?image_325.webp",_x000D_
"Issuer":"NfluenT for Calvi On The rocks",_x000D_
"external_url":""</v>
      </c>
      <c r="W2145" s="78" t="str">
        <f>formatRow(Tokens!J$2:AV$2,Tokens!J2145:AV2145,2,"attributes")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45" s="78" t="str">
        <f>formatRow(Tokens!AX$2:BC$2,Tokens!AX2145:BC2145,2,"creators")</f>
        <v>"creators":[{"address":"ncreator",_x000D_
"share":10},{"address":"cotrcrea",_x000D_
"share":90},{"address":"nminer",_x000D_
"share":0}]</v>
      </c>
      <c r="Y2145" s="78" t="str">
        <f>formatRow(Tokens!BD$2:BI$2,Tokens!BD2145:BI2145,2,"files")</f>
        <v>"files":[]</v>
      </c>
      <c r="Z2145" s="78"/>
      <c r="AA2145" s="78"/>
      <c r="AB2145" s="78"/>
      <c r="AC2145" s="78" t="str">
        <f>formatRow(Tokens!BJ$2:BK$2,Tokens!BJ2145:BK2145,0,"collection")</f>
        <v>"collection":{"name":"BILLET Festival",_x000D_
"family":"Calvi On The Rocks"}</v>
      </c>
      <c r="AD2145" s="1" t="str">
        <f>formatRow(Tokens!BN$2:BR$2,Tokens!BN2145:BR2145,0,"marketplace")</f>
        <v>"marketplace":{"initial_price":"73,5",_x000D_
"reservation_price":"",_x000D_
"duration":"",_x000D_
"max_mint":1,_x000D_
"sell_date":"25/06/2022"}</v>
      </c>
      <c r="AE2145" s="1"/>
    </row>
    <row r="2146" spans="4:31" ht="14.25" customHeight="1" x14ac:dyDescent="0.3">
      <c r="D2146" s="1">
        <f>Tokens!B2146</f>
        <v>326</v>
      </c>
      <c r="E2146" s="17" t="str">
        <f>IF(Tokens!C2146="","",Tokens!C2146)</f>
        <v>#326 Billet Festival</v>
      </c>
      <c r="F2146"/>
      <c r="G2146"/>
      <c r="H2146"/>
      <c r="I2146"/>
      <c r="J2146"/>
      <c r="M2146"/>
      <c r="N2146"/>
      <c r="O2146" s="15" t="str">
        <f t="shared" si="66"/>
        <v>_</v>
      </c>
      <c r="P2146" s="18" t="str">
        <f>IF(F2146="stop","",IF(F2146&lt;&gt;"",HYPERLINK(Settings!$B$5 &amp; "/manage/?network=" &amp; LOWER(B$8) &amp; "&amp;search=token&amp;account=" &amp; ToMint!$B$5 &amp; "&amp;view=" &amp; ToMint!J2146,"TokenSol"),""))</f>
        <v/>
      </c>
      <c r="Q2146" s="2"/>
      <c r="R2146" s="2"/>
      <c r="S2146" s="11"/>
      <c r="T2146" s="78" t="str">
        <f>"owner=" &amp; Tokens!BS2146 &amp; "&amp;filename_for_metadata=" &amp; Tokens!BT2146 &amp; "&amp;offchaindata_platform=" &amp; $B$17 &amp; "&amp;keyfile=" &amp; $B$5 &amp;  "&amp;repository=" &amp; $B$18</f>
        <v>owner=BbDq7xeUzpj8bXfd9N7dh1tw43Ss7xbYpyjoNuwDSrzq&amp;filename_for_metadata=BILLETFestival_COR22F326&amp;offchaindata_platform=Github&amp;keyfile=Paul&amp;repository=CalviOnTheRocks2022</v>
      </c>
      <c r="U2146" s="78" t="str">
        <f t="shared" si="67"/>
        <v>{"name":"#326 Billet Festival",_x000D_
"symbol":"COR22F326",_x000D_
"description":"Billet Festival / Billet NFT Festival - 1 jour Calvi on the Rocks 2022",_x000D_
"seller_fee_basis_points":1000,_x000D_
"image":"https://bafybeic3tekx4lpprdcojqawnvvn76qzg5au52n6w7zxtfipiw44nfn4ia.ipfs.nftstorage.link?image_326.webp",_x000D_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46" s="78" t="str">
        <f>formatRow(Tokens!C$2:I$2,Tokens!C2146:I2146)</f>
        <v>"name":"#326 Billet Festival",_x000D_
"symbol":"COR22F326",_x000D_
"description":"Billet Festival / Billet NFT Festival - 1 jour Calvi on the Rocks 2022",_x000D_
"seller_fee_basis_points":1000,_x000D_
"image":"https://bafybeic3tekx4lpprdcojqawnvvn76qzg5au52n6w7zxtfipiw44nfn4ia.ipfs.nftstorage.link?image_326.webp",_x000D_
"Issuer":"NfluenT for Calvi On The rocks",_x000D_
"external_url":""</v>
      </c>
      <c r="W2146" s="78" t="str">
        <f>formatRow(Tokens!J$2:AV$2,Tokens!J2146:AV2146,2,"attributes")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46" s="78" t="str">
        <f>formatRow(Tokens!AX$2:BC$2,Tokens!AX2146:BC2146,2,"creators")</f>
        <v>"creators":[{"address":"ncreator",_x000D_
"share":10},{"address":"cotrcrea",_x000D_
"share":90},{"address":"nminer",_x000D_
"share":0}]</v>
      </c>
      <c r="Y2146" s="78" t="str">
        <f>formatRow(Tokens!BD$2:BI$2,Tokens!BD2146:BI2146,2,"files")</f>
        <v>"files":[]</v>
      </c>
      <c r="Z2146" s="78"/>
      <c r="AA2146" s="78"/>
      <c r="AB2146" s="78"/>
      <c r="AC2146" s="78" t="str">
        <f>formatRow(Tokens!BJ$2:BK$2,Tokens!BJ2146:BK2146,0,"collection")</f>
        <v>"collection":{"name":"BILLET Festival",_x000D_
"family":"Calvi On The Rocks"}</v>
      </c>
      <c r="AD2146" s="1" t="str">
        <f>formatRow(Tokens!BN$2:BR$2,Tokens!BN2146:BR2146,0,"marketplace")</f>
        <v>"marketplace":{"initial_price":"73,5",_x000D_
"reservation_price":"",_x000D_
"duration":"",_x000D_
"max_mint":1,_x000D_
"sell_date":"25/06/2022"}</v>
      </c>
      <c r="AE2146" s="1"/>
    </row>
    <row r="2147" spans="4:31" ht="14.25" customHeight="1" x14ac:dyDescent="0.3">
      <c r="D2147" s="1">
        <f>Tokens!B2147</f>
        <v>327</v>
      </c>
      <c r="E2147" s="17" t="str">
        <f>IF(Tokens!C2147="","",Tokens!C2147)</f>
        <v>#327 Billet Festival</v>
      </c>
      <c r="F2147"/>
      <c r="G2147"/>
      <c r="H2147"/>
      <c r="I2147"/>
      <c r="J2147"/>
      <c r="M2147"/>
      <c r="N2147"/>
      <c r="O2147" s="15" t="str">
        <f t="shared" si="66"/>
        <v>_</v>
      </c>
      <c r="P2147" s="18" t="str">
        <f>IF(F2147="stop","",IF(F2147&lt;&gt;"",HYPERLINK(Settings!$B$5 &amp; "/manage/?network=" &amp; LOWER(B$8) &amp; "&amp;search=token&amp;account=" &amp; ToMint!$B$5 &amp; "&amp;view=" &amp; ToMint!J2147,"TokenSol"),""))</f>
        <v/>
      </c>
      <c r="Q2147" s="2"/>
      <c r="R2147" s="2"/>
      <c r="S2147" s="11"/>
      <c r="T2147" s="78" t="str">
        <f>"owner=" &amp; Tokens!BS2147 &amp; "&amp;filename_for_metadata=" &amp; Tokens!BT2147 &amp; "&amp;offchaindata_platform=" &amp; $B$17 &amp; "&amp;keyfile=" &amp; $B$5 &amp;  "&amp;repository=" &amp; $B$18</f>
        <v>owner=BbDq7xeUzpj8bXfd9N7dh1tw43Ss7xbYpyjoNuwDSrzq&amp;filename_for_metadata=BILLETFestival_COR22F327&amp;offchaindata_platform=Github&amp;keyfile=Paul&amp;repository=CalviOnTheRocks2022</v>
      </c>
      <c r="U2147" s="78" t="str">
        <f t="shared" si="67"/>
        <v>{"name":"#327 Billet Festival",_x000D_
"symbol":"COR22F327",_x000D_
"description":"Billet Festival / Billet NFT Festival - 1 jour Calvi on the Rocks 2022",_x000D_
"seller_fee_basis_points":1000,_x000D_
"image":"https://bafybeig5qesnm7ypnwx5q5i6oqsdzzckahg5saabftc5nrjgexoisi5xcq.ipfs.nftstorage.link?image_327.webp",_x000D_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47" s="78" t="str">
        <f>formatRow(Tokens!C$2:I$2,Tokens!C2147:I2147)</f>
        <v>"name":"#327 Billet Festival",_x000D_
"symbol":"COR22F327",_x000D_
"description":"Billet Festival / Billet NFT Festival - 1 jour Calvi on the Rocks 2022",_x000D_
"seller_fee_basis_points":1000,_x000D_
"image":"https://bafybeig5qesnm7ypnwx5q5i6oqsdzzckahg5saabftc5nrjgexoisi5xcq.ipfs.nftstorage.link?image_327.webp",_x000D_
"Issuer":"NfluenT for Calvi On The rocks",_x000D_
"external_url":""</v>
      </c>
      <c r="W2147" s="78" t="str">
        <f>formatRow(Tokens!J$2:AV$2,Tokens!J2147:AV2147,2,"attributes")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47" s="78" t="str">
        <f>formatRow(Tokens!AX$2:BC$2,Tokens!AX2147:BC2147,2,"creators")</f>
        <v>"creators":[{"address":"ncreator",_x000D_
"share":10},{"address":"cotrcrea",_x000D_
"share":90},{"address":"nminer",_x000D_
"share":0}]</v>
      </c>
      <c r="Y2147" s="78" t="str">
        <f>formatRow(Tokens!BD$2:BI$2,Tokens!BD2147:BI2147,2,"files")</f>
        <v>"files":[]</v>
      </c>
      <c r="Z2147" s="78"/>
      <c r="AA2147" s="78"/>
      <c r="AB2147" s="78"/>
      <c r="AC2147" s="78" t="str">
        <f>formatRow(Tokens!BJ$2:BK$2,Tokens!BJ2147:BK2147,0,"collection")</f>
        <v>"collection":{"name":"BILLET Festival",_x000D_
"family":"Calvi On The Rocks"}</v>
      </c>
      <c r="AD2147" s="1" t="str">
        <f>formatRow(Tokens!BN$2:BR$2,Tokens!BN2147:BR2147,0,"marketplace")</f>
        <v>"marketplace":{"initial_price":"73,5",_x000D_
"reservation_price":"",_x000D_
"duration":"",_x000D_
"max_mint":1,_x000D_
"sell_date":"25/06/2022"}</v>
      </c>
      <c r="AE2147" s="1"/>
    </row>
    <row r="2148" spans="4:31" ht="14.25" customHeight="1" x14ac:dyDescent="0.3">
      <c r="D2148" s="1">
        <f>Tokens!B2148</f>
        <v>328</v>
      </c>
      <c r="E2148" s="17" t="str">
        <f>IF(Tokens!C2148="","",Tokens!C2148)</f>
        <v>#328 Billet Festival</v>
      </c>
      <c r="F2148"/>
      <c r="G2148"/>
      <c r="H2148"/>
      <c r="I2148"/>
      <c r="J2148"/>
      <c r="M2148"/>
      <c r="N2148"/>
      <c r="O2148" s="15" t="str">
        <f t="shared" si="66"/>
        <v>_</v>
      </c>
      <c r="P2148" s="18" t="str">
        <f>IF(F2148="stop","",IF(F2148&lt;&gt;"",HYPERLINK(Settings!$B$5 &amp; "/manage/?network=" &amp; LOWER(B$8) &amp; "&amp;search=token&amp;account=" &amp; ToMint!$B$5 &amp; "&amp;view=" &amp; ToMint!J2148,"TokenSol"),""))</f>
        <v/>
      </c>
      <c r="Q2148" s="2"/>
      <c r="R2148" s="2"/>
      <c r="S2148" s="11"/>
      <c r="T2148" s="78" t="str">
        <f>"owner=" &amp; Tokens!BS2148 &amp; "&amp;filename_for_metadata=" &amp; Tokens!BT2148 &amp; "&amp;offchaindata_platform=" &amp; $B$17 &amp; "&amp;keyfile=" &amp; $B$5 &amp;  "&amp;repository=" &amp; $B$18</f>
        <v>owner=BbDq7xeUzpj8bXfd9N7dh1tw43Ss7xbYpyjoNuwDSrzq&amp;filename_for_metadata=BILLETFestival_COR22F328&amp;offchaindata_platform=Github&amp;keyfile=Paul&amp;repository=CalviOnTheRocks2022</v>
      </c>
      <c r="U2148" s="78" t="str">
        <f t="shared" si="67"/>
        <v>{"name":"#328 Billet Festival",_x000D_
"symbol":"COR22F328",_x000D_
"description":"Billet Festival / Billet NFT Festival - 1 jour Calvi on the Rocks 2022",_x000D_
"seller_fee_basis_points":1000,_x000D_
"image":"https://bafybeicwuu2dzgpbaf6nalt7queqbaqxzr6l4fhcuibakuwdhp2llejye4.ipfs.nftstorage.link?image_328.webp",_x000D_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48" s="78" t="str">
        <f>formatRow(Tokens!C$2:I$2,Tokens!C2148:I2148)</f>
        <v>"name":"#328 Billet Festival",_x000D_
"symbol":"COR22F328",_x000D_
"description":"Billet Festival / Billet NFT Festival - 1 jour Calvi on the Rocks 2022",_x000D_
"seller_fee_basis_points":1000,_x000D_
"image":"https://bafybeicwuu2dzgpbaf6nalt7queqbaqxzr6l4fhcuibakuwdhp2llejye4.ipfs.nftstorage.link?image_328.webp",_x000D_
"Issuer":"NfluenT for Calvi On The rocks",_x000D_
"external_url":""</v>
      </c>
      <c r="W2148" s="78" t="str">
        <f>formatRow(Tokens!J$2:AV$2,Tokens!J2148:AV2148,2,"attributes")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48" s="78" t="str">
        <f>formatRow(Tokens!AX$2:BC$2,Tokens!AX2148:BC2148,2,"creators")</f>
        <v>"creators":[{"address":"ncreator",_x000D_
"share":10},{"address":"cotrcrea",_x000D_
"share":90},{"address":"nminer",_x000D_
"share":0}]</v>
      </c>
      <c r="Y2148" s="78" t="str">
        <f>formatRow(Tokens!BD$2:BI$2,Tokens!BD2148:BI2148,2,"files")</f>
        <v>"files":[]</v>
      </c>
      <c r="Z2148" s="78"/>
      <c r="AA2148" s="78"/>
      <c r="AB2148" s="78"/>
      <c r="AC2148" s="78" t="str">
        <f>formatRow(Tokens!BJ$2:BK$2,Tokens!BJ2148:BK2148,0,"collection")</f>
        <v>"collection":{"name":"BILLET Festival",_x000D_
"family":"Calvi On The Rocks"}</v>
      </c>
      <c r="AD2148" s="1" t="str">
        <f>formatRow(Tokens!BN$2:BR$2,Tokens!BN2148:BR2148,0,"marketplace")</f>
        <v>"marketplace":{"initial_price":"73,5",_x000D_
"reservation_price":"",_x000D_
"duration":"",_x000D_
"max_mint":1,_x000D_
"sell_date":"25/06/2022"}</v>
      </c>
      <c r="AE2148" s="1"/>
    </row>
    <row r="2149" spans="4:31" ht="14.25" customHeight="1" x14ac:dyDescent="0.3">
      <c r="D2149" s="1">
        <f>Tokens!B2149</f>
        <v>329</v>
      </c>
      <c r="E2149" s="17" t="str">
        <f>IF(Tokens!C2149="","",Tokens!C2149)</f>
        <v>#329 Billet Festival</v>
      </c>
      <c r="F2149"/>
      <c r="G2149"/>
      <c r="H2149"/>
      <c r="I2149"/>
      <c r="J2149"/>
      <c r="M2149"/>
      <c r="N2149"/>
      <c r="O2149" s="15" t="str">
        <f t="shared" ref="O2149:O2212" si="68">IF(AND(ISNUMBER(N2148),ISNUMBER(N2149)),(N2149-N2148)*$O$1,"_")</f>
        <v>_</v>
      </c>
      <c r="P2149" s="18" t="str">
        <f>IF(F2149="stop","",IF(F2149&lt;&gt;"",HYPERLINK(Settings!$B$5 &amp; "/manage/?network=" &amp; LOWER(B$8) &amp; "&amp;search=token&amp;account=" &amp; ToMint!$B$5 &amp; "&amp;view=" &amp; ToMint!J2149,"TokenSol"),""))</f>
        <v/>
      </c>
      <c r="Q2149" s="2"/>
      <c r="R2149" s="2"/>
      <c r="S2149" s="11"/>
      <c r="T2149" s="78" t="str">
        <f>"owner=" &amp; Tokens!BS2149 &amp; "&amp;filename_for_metadata=" &amp; Tokens!BT2149 &amp; "&amp;offchaindata_platform=" &amp; $B$17 &amp; "&amp;keyfile=" &amp; $B$5 &amp;  "&amp;repository=" &amp; $B$18</f>
        <v>owner=BbDq7xeUzpj8bXfd9N7dh1tw43Ss7xbYpyjoNuwDSrzq&amp;filename_for_metadata=BILLETFestival_COR22F329&amp;offchaindata_platform=Github&amp;keyfile=Paul&amp;repository=CalviOnTheRocks2022</v>
      </c>
      <c r="U2149" s="78" t="str">
        <f t="shared" si="67"/>
        <v>{"name":"#329 Billet Festival",_x000D_
"symbol":"COR22F329",_x000D_
"description":"Billet Festival / Billet NFT Festival - 1 jour Calvi on the Rocks 2022",_x000D_
"seller_fee_basis_points":1000,_x000D_
"image":"https://bafybeihonq7qytlz4452eqwbgpjo4nlhdvh532krbu3lrzikqnrn4dhkxy.ipfs.nftstorage.link?image_329.webp",_x000D_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49" s="78" t="str">
        <f>formatRow(Tokens!C$2:I$2,Tokens!C2149:I2149)</f>
        <v>"name":"#329 Billet Festival",_x000D_
"symbol":"COR22F329",_x000D_
"description":"Billet Festival / Billet NFT Festival - 1 jour Calvi on the Rocks 2022",_x000D_
"seller_fee_basis_points":1000,_x000D_
"image":"https://bafybeihonq7qytlz4452eqwbgpjo4nlhdvh532krbu3lrzikqnrn4dhkxy.ipfs.nftstorage.link?image_329.webp",_x000D_
"Issuer":"NfluenT for Calvi On The rocks",_x000D_
"external_url":""</v>
      </c>
      <c r="W2149" s="78" t="str">
        <f>formatRow(Tokens!J$2:AV$2,Tokens!J2149:AV2149,2,"attributes")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49" s="78" t="str">
        <f>formatRow(Tokens!AX$2:BC$2,Tokens!AX2149:BC2149,2,"creators")</f>
        <v>"creators":[{"address":"ncreator",_x000D_
"share":10},{"address":"cotrcrea",_x000D_
"share":90},{"address":"nminer",_x000D_
"share":0}]</v>
      </c>
      <c r="Y2149" s="78" t="str">
        <f>formatRow(Tokens!BD$2:BI$2,Tokens!BD2149:BI2149,2,"files")</f>
        <v>"files":[]</v>
      </c>
      <c r="Z2149" s="78"/>
      <c r="AA2149" s="78"/>
      <c r="AB2149" s="78"/>
      <c r="AC2149" s="78" t="str">
        <f>formatRow(Tokens!BJ$2:BK$2,Tokens!BJ2149:BK2149,0,"collection")</f>
        <v>"collection":{"name":"BILLET Festival",_x000D_
"family":"Calvi On The Rocks"}</v>
      </c>
      <c r="AD2149" s="1" t="str">
        <f>formatRow(Tokens!BN$2:BR$2,Tokens!BN2149:BR2149,0,"marketplace")</f>
        <v>"marketplace":{"initial_price":"73,5",_x000D_
"reservation_price":"",_x000D_
"duration":"",_x000D_
"max_mint":1,_x000D_
"sell_date":"25/06/2022"}</v>
      </c>
      <c r="AE2149" s="1"/>
    </row>
    <row r="2150" spans="4:31" ht="14.25" customHeight="1" x14ac:dyDescent="0.3">
      <c r="D2150" s="1">
        <f>Tokens!B2150</f>
        <v>330</v>
      </c>
      <c r="E2150" s="17" t="str">
        <f>IF(Tokens!C2150="","",Tokens!C2150)</f>
        <v>#330 Billet Festival</v>
      </c>
      <c r="F2150"/>
      <c r="G2150"/>
      <c r="H2150"/>
      <c r="I2150"/>
      <c r="J2150"/>
      <c r="M2150"/>
      <c r="N2150"/>
      <c r="O2150" s="15" t="str">
        <f t="shared" si="68"/>
        <v>_</v>
      </c>
      <c r="P2150" s="18" t="str">
        <f>IF(F2150="stop","",IF(F2150&lt;&gt;"",HYPERLINK(Settings!$B$5 &amp; "/manage/?network=" &amp; LOWER(B$8) &amp; "&amp;search=token&amp;account=" &amp; ToMint!$B$5 &amp; "&amp;view=" &amp; ToMint!J2150,"TokenSol"),""))</f>
        <v/>
      </c>
      <c r="Q2150" s="2"/>
      <c r="R2150" s="2"/>
      <c r="S2150" s="11"/>
      <c r="T2150" s="78" t="str">
        <f>"owner=" &amp; Tokens!BS2150 &amp; "&amp;filename_for_metadata=" &amp; Tokens!BT2150 &amp; "&amp;offchaindata_platform=" &amp; $B$17 &amp; "&amp;keyfile=" &amp; $B$5 &amp;  "&amp;repository=" &amp; $B$18</f>
        <v>owner=BbDq7xeUzpj8bXfd9N7dh1tw43Ss7xbYpyjoNuwDSrzq&amp;filename_for_metadata=BILLETFestival_COR22F330&amp;offchaindata_platform=Github&amp;keyfile=Paul&amp;repository=CalviOnTheRocks2022</v>
      </c>
      <c r="U2150" s="78" t="str">
        <f t="shared" si="67"/>
        <v>{"name":"#330 Billet Festival",_x000D_
"symbol":"COR22F330",_x000D_
"description":"Billet Festival / Billet NFT Festival - 1 jour Calvi on the Rocks 2022",_x000D_
"seller_fee_basis_points":1000,_x000D_
"image":"https://bafybeig7lizvrw7zmy25at5g4keeo7nwazyzh5av7pihozvmgxqpvvwfiy.ipfs.nftstorage.link?image_330.webp",_x000D_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50" s="78" t="str">
        <f>formatRow(Tokens!C$2:I$2,Tokens!C2150:I2150)</f>
        <v>"name":"#330 Billet Festival",_x000D_
"symbol":"COR22F330",_x000D_
"description":"Billet Festival / Billet NFT Festival - 1 jour Calvi on the Rocks 2022",_x000D_
"seller_fee_basis_points":1000,_x000D_
"image":"https://bafybeig7lizvrw7zmy25at5g4keeo7nwazyzh5av7pihozvmgxqpvvwfiy.ipfs.nftstorage.link?image_330.webp",_x000D_
"Issuer":"NfluenT for Calvi On The rocks",_x000D_
"external_url":""</v>
      </c>
      <c r="W2150" s="78" t="str">
        <f>formatRow(Tokens!J$2:AV$2,Tokens!J2150:AV2150,2,"attributes")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50" s="78" t="str">
        <f>formatRow(Tokens!AX$2:BC$2,Tokens!AX2150:BC2150,2,"creators")</f>
        <v>"creators":[{"address":"ncreator",_x000D_
"share":10},{"address":"cotrcrea",_x000D_
"share":90},{"address":"nminer",_x000D_
"share":0}]</v>
      </c>
      <c r="Y2150" s="78" t="str">
        <f>formatRow(Tokens!BD$2:BI$2,Tokens!BD2150:BI2150,2,"files")</f>
        <v>"files":[]</v>
      </c>
      <c r="Z2150" s="78"/>
      <c r="AA2150" s="78"/>
      <c r="AB2150" s="78"/>
      <c r="AC2150" s="78" t="str">
        <f>formatRow(Tokens!BJ$2:BK$2,Tokens!BJ2150:BK2150,0,"collection")</f>
        <v>"collection":{"name":"BILLET Festival",_x000D_
"family":"Calvi On The Rocks"}</v>
      </c>
      <c r="AD2150" s="1" t="str">
        <f>formatRow(Tokens!BN$2:BR$2,Tokens!BN2150:BR2150,0,"marketplace")</f>
        <v>"marketplace":{"initial_price":"73,5",_x000D_
"reservation_price":"",_x000D_
"duration":"",_x000D_
"max_mint":1,_x000D_
"sell_date":"25/06/2022"}</v>
      </c>
      <c r="AE2150" s="1"/>
    </row>
    <row r="2151" spans="4:31" ht="14.25" customHeight="1" x14ac:dyDescent="0.3">
      <c r="D2151" s="1">
        <f>Tokens!B2151</f>
        <v>331</v>
      </c>
      <c r="E2151" s="17" t="str">
        <f>IF(Tokens!C2151="","",Tokens!C2151)</f>
        <v>#331 Billet Festival</v>
      </c>
      <c r="F2151"/>
      <c r="G2151"/>
      <c r="H2151"/>
      <c r="I2151"/>
      <c r="J2151"/>
      <c r="M2151"/>
      <c r="N2151"/>
      <c r="O2151" s="15" t="str">
        <f t="shared" si="68"/>
        <v>_</v>
      </c>
      <c r="P2151" s="18" t="str">
        <f>IF(F2151="stop","",IF(F2151&lt;&gt;"",HYPERLINK(Settings!$B$5 &amp; "/manage/?network=" &amp; LOWER(B$8) &amp; "&amp;search=token&amp;account=" &amp; ToMint!$B$5 &amp; "&amp;view=" &amp; ToMint!J2151,"TokenSol"),""))</f>
        <v/>
      </c>
      <c r="Q2151" s="2"/>
      <c r="R2151" s="2"/>
      <c r="S2151" s="11"/>
      <c r="T2151" s="78" t="str">
        <f>"owner=" &amp; Tokens!BS2151 &amp; "&amp;filename_for_metadata=" &amp; Tokens!BT2151 &amp; "&amp;offchaindata_platform=" &amp; $B$17 &amp; "&amp;keyfile=" &amp; $B$5 &amp;  "&amp;repository=" &amp; $B$18</f>
        <v>owner=BbDq7xeUzpj8bXfd9N7dh1tw43Ss7xbYpyjoNuwDSrzq&amp;filename_for_metadata=BILLETFestival_COR22F331&amp;offchaindata_platform=Github&amp;keyfile=Paul&amp;repository=CalviOnTheRocks2022</v>
      </c>
      <c r="U2151" s="78" t="str">
        <f t="shared" si="67"/>
        <v>{"name":"#331 Billet Festival",_x000D_
"symbol":"COR22F331",_x000D_
"description":"Billet Festival / Billet NFT Festival - 1 jour Calvi on the Rocks 2022",_x000D_
"seller_fee_basis_points":1000,_x000D_
"image":"https://bafybeicvdcuwhe6nx7w6doitd2evtqzwjtvb2d26k7tndlxu3fwglb3c2y.ipfs.nftstorage.link?image_331.webp",_x000D_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51" s="78" t="str">
        <f>formatRow(Tokens!C$2:I$2,Tokens!C2151:I2151)</f>
        <v>"name":"#331 Billet Festival",_x000D_
"symbol":"COR22F331",_x000D_
"description":"Billet Festival / Billet NFT Festival - 1 jour Calvi on the Rocks 2022",_x000D_
"seller_fee_basis_points":1000,_x000D_
"image":"https://bafybeicvdcuwhe6nx7w6doitd2evtqzwjtvb2d26k7tndlxu3fwglb3c2y.ipfs.nftstorage.link?image_331.webp",_x000D_
"Issuer":"NfluenT for Calvi On The rocks",_x000D_
"external_url":""</v>
      </c>
      <c r="W2151" s="78" t="str">
        <f>formatRow(Tokens!J$2:AV$2,Tokens!J2151:AV2151,2,"attributes")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51" s="78" t="str">
        <f>formatRow(Tokens!AX$2:BC$2,Tokens!AX2151:BC2151,2,"creators")</f>
        <v>"creators":[{"address":"ncreator",_x000D_
"share":10},{"address":"cotrcrea",_x000D_
"share":90},{"address":"nminer",_x000D_
"share":0}]</v>
      </c>
      <c r="Y2151" s="78" t="str">
        <f>formatRow(Tokens!BD$2:BI$2,Tokens!BD2151:BI2151,2,"files")</f>
        <v>"files":[]</v>
      </c>
      <c r="Z2151" s="78"/>
      <c r="AA2151" s="78"/>
      <c r="AB2151" s="78"/>
      <c r="AC2151" s="78" t="str">
        <f>formatRow(Tokens!BJ$2:BK$2,Tokens!BJ2151:BK2151,0,"collection")</f>
        <v>"collection":{"name":"BILLET Festival",_x000D_
"family":"Calvi On The Rocks"}</v>
      </c>
      <c r="AD2151" s="1" t="str">
        <f>formatRow(Tokens!BN$2:BR$2,Tokens!BN2151:BR2151,0,"marketplace")</f>
        <v>"marketplace":{"initial_price":"73,5",_x000D_
"reservation_price":"",_x000D_
"duration":"",_x000D_
"max_mint":1,_x000D_
"sell_date":"25/06/2022"}</v>
      </c>
      <c r="AE2151" s="1"/>
    </row>
    <row r="2152" spans="4:31" ht="14.25" customHeight="1" x14ac:dyDescent="0.3">
      <c r="D2152" s="1">
        <f>Tokens!B2152</f>
        <v>332</v>
      </c>
      <c r="E2152" s="17" t="str">
        <f>IF(Tokens!C2152="","",Tokens!C2152)</f>
        <v>#332 Billet Festival</v>
      </c>
      <c r="F2152"/>
      <c r="G2152"/>
      <c r="H2152"/>
      <c r="I2152"/>
      <c r="J2152"/>
      <c r="M2152"/>
      <c r="N2152"/>
      <c r="O2152" s="15" t="str">
        <f t="shared" si="68"/>
        <v>_</v>
      </c>
      <c r="P2152" s="18" t="str">
        <f>IF(F2152="stop","",IF(F2152&lt;&gt;"",HYPERLINK(Settings!$B$5 &amp; "/manage/?network=" &amp; LOWER(B$8) &amp; "&amp;search=token&amp;account=" &amp; ToMint!$B$5 &amp; "&amp;view=" &amp; ToMint!J2152,"TokenSol"),""))</f>
        <v/>
      </c>
      <c r="Q2152" s="2"/>
      <c r="R2152" s="2"/>
      <c r="S2152" s="11"/>
      <c r="T2152" s="78" t="str">
        <f>"owner=" &amp; Tokens!BS2152 &amp; "&amp;filename_for_metadata=" &amp; Tokens!BT2152 &amp; "&amp;offchaindata_platform=" &amp; $B$17 &amp; "&amp;keyfile=" &amp; $B$5 &amp;  "&amp;repository=" &amp; $B$18</f>
        <v>owner=BbDq7xeUzpj8bXfd9N7dh1tw43Ss7xbYpyjoNuwDSrzq&amp;filename_for_metadata=BILLETFestival_COR22F332&amp;offchaindata_platform=Github&amp;keyfile=Paul&amp;repository=CalviOnTheRocks2022</v>
      </c>
      <c r="U2152" s="78" t="str">
        <f t="shared" si="67"/>
        <v>{"name":"#332 Billet Festival",_x000D_
"symbol":"COR22F332",_x000D_
"description":"Billet Festival / Billet NFT Festival - 1 jour Calvi on the Rocks 2022",_x000D_
"seller_fee_basis_points":1000,_x000D_
"image":"https://bafybeifp4vp4dur7moebn4gft3fiwn5tb4qu3it2q4wvezsljcgysicg4y.ipfs.nftstorage.link?image_332.webp",_x000D_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52" s="78" t="str">
        <f>formatRow(Tokens!C$2:I$2,Tokens!C2152:I2152)</f>
        <v>"name":"#332 Billet Festival",_x000D_
"symbol":"COR22F332",_x000D_
"description":"Billet Festival / Billet NFT Festival - 1 jour Calvi on the Rocks 2022",_x000D_
"seller_fee_basis_points":1000,_x000D_
"image":"https://bafybeifp4vp4dur7moebn4gft3fiwn5tb4qu3it2q4wvezsljcgysicg4y.ipfs.nftstorage.link?image_332.webp",_x000D_
"Issuer":"NfluenT for Calvi On The rocks",_x000D_
"external_url":""</v>
      </c>
      <c r="W2152" s="78" t="str">
        <f>formatRow(Tokens!J$2:AV$2,Tokens!J2152:AV2152,2,"attributes")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52" s="78" t="str">
        <f>formatRow(Tokens!AX$2:BC$2,Tokens!AX2152:BC2152,2,"creators")</f>
        <v>"creators":[{"address":"ncreator",_x000D_
"share":10},{"address":"cotrcrea",_x000D_
"share":90},{"address":"nminer",_x000D_
"share":0}]</v>
      </c>
      <c r="Y2152" s="78" t="str">
        <f>formatRow(Tokens!BD$2:BI$2,Tokens!BD2152:BI2152,2,"files")</f>
        <v>"files":[]</v>
      </c>
      <c r="Z2152" s="78"/>
      <c r="AA2152" s="78"/>
      <c r="AB2152" s="78"/>
      <c r="AC2152" s="78" t="str">
        <f>formatRow(Tokens!BJ$2:BK$2,Tokens!BJ2152:BK2152,0,"collection")</f>
        <v>"collection":{"name":"BILLET Festival",_x000D_
"family":"Calvi On The Rocks"}</v>
      </c>
      <c r="AD2152" s="1" t="str">
        <f>formatRow(Tokens!BN$2:BR$2,Tokens!BN2152:BR2152,0,"marketplace")</f>
        <v>"marketplace":{"initial_price":"73,5",_x000D_
"reservation_price":"",_x000D_
"duration":"",_x000D_
"max_mint":1,_x000D_
"sell_date":"25/06/2022"}</v>
      </c>
      <c r="AE2152" s="1"/>
    </row>
    <row r="2153" spans="4:31" ht="14.25" customHeight="1" x14ac:dyDescent="0.3">
      <c r="D2153" s="1">
        <f>Tokens!B2153</f>
        <v>333</v>
      </c>
      <c r="E2153" s="17" t="str">
        <f>IF(Tokens!C2153="","",Tokens!C2153)</f>
        <v>#333 Billet Festival</v>
      </c>
      <c r="F2153"/>
      <c r="G2153"/>
      <c r="H2153"/>
      <c r="I2153"/>
      <c r="J2153"/>
      <c r="M2153"/>
      <c r="N2153"/>
      <c r="O2153" s="15" t="str">
        <f t="shared" si="68"/>
        <v>_</v>
      </c>
      <c r="P2153" s="18" t="str">
        <f>IF(F2153="stop","",IF(F2153&lt;&gt;"",HYPERLINK(Settings!$B$5 &amp; "/manage/?network=" &amp; LOWER(B$8) &amp; "&amp;search=token&amp;account=" &amp; ToMint!$B$5 &amp; "&amp;view=" &amp; ToMint!J2153,"TokenSol"),""))</f>
        <v/>
      </c>
      <c r="Q2153" s="2"/>
      <c r="R2153" s="2"/>
      <c r="S2153" s="11"/>
      <c r="T2153" s="78" t="str">
        <f>"owner=" &amp; Tokens!BS2153 &amp; "&amp;filename_for_metadata=" &amp; Tokens!BT2153 &amp; "&amp;offchaindata_platform=" &amp; $B$17 &amp; "&amp;keyfile=" &amp; $B$5 &amp;  "&amp;repository=" &amp; $B$18</f>
        <v>owner=BbDq7xeUzpj8bXfd9N7dh1tw43Ss7xbYpyjoNuwDSrzq&amp;filename_for_metadata=BILLETFestival_COR22F333&amp;offchaindata_platform=Github&amp;keyfile=Paul&amp;repository=CalviOnTheRocks2022</v>
      </c>
      <c r="U2153" s="78" t="str">
        <f t="shared" si="67"/>
        <v>{"name":"#333 Billet Festival",_x000D_
"symbol":"COR22F333",_x000D_
"description":"Billet Festival / Billet NFT Festival - 1 jour Calvi on the Rocks 2022",_x000D_
"seller_fee_basis_points":1000,_x000D_
"image":"https://bafybeicit3swdiuraqg3uph2kqpfa6zm2esnjt752wybsy7l4sbnnjiuya.ipfs.nftstorage.link?image_333.webp",_x000D_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53" s="78" t="str">
        <f>formatRow(Tokens!C$2:I$2,Tokens!C2153:I2153)</f>
        <v>"name":"#333 Billet Festival",_x000D_
"symbol":"COR22F333",_x000D_
"description":"Billet Festival / Billet NFT Festival - 1 jour Calvi on the Rocks 2022",_x000D_
"seller_fee_basis_points":1000,_x000D_
"image":"https://bafybeicit3swdiuraqg3uph2kqpfa6zm2esnjt752wybsy7l4sbnnjiuya.ipfs.nftstorage.link?image_333.webp",_x000D_
"Issuer":"NfluenT for Calvi On The rocks",_x000D_
"external_url":""</v>
      </c>
      <c r="W2153" s="78" t="str">
        <f>formatRow(Tokens!J$2:AV$2,Tokens!J2153:AV2153,2,"attributes")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53" s="78" t="str">
        <f>formatRow(Tokens!AX$2:BC$2,Tokens!AX2153:BC2153,2,"creators")</f>
        <v>"creators":[{"address":"ncreator",_x000D_
"share":10},{"address":"cotrcrea",_x000D_
"share":90},{"address":"nminer",_x000D_
"share":0}]</v>
      </c>
      <c r="Y2153" s="78" t="str">
        <f>formatRow(Tokens!BD$2:BI$2,Tokens!BD2153:BI2153,2,"files")</f>
        <v>"files":[]</v>
      </c>
      <c r="Z2153" s="78"/>
      <c r="AA2153" s="78"/>
      <c r="AB2153" s="78"/>
      <c r="AC2153" s="78" t="str">
        <f>formatRow(Tokens!BJ$2:BK$2,Tokens!BJ2153:BK2153,0,"collection")</f>
        <v>"collection":{"name":"BILLET Festival",_x000D_
"family":"Calvi On The Rocks"}</v>
      </c>
      <c r="AD2153" s="1" t="str">
        <f>formatRow(Tokens!BN$2:BR$2,Tokens!BN2153:BR2153,0,"marketplace")</f>
        <v>"marketplace":{"initial_price":"73,5",_x000D_
"reservation_price":"",_x000D_
"duration":"",_x000D_
"max_mint":1,_x000D_
"sell_date":"25/06/2022"}</v>
      </c>
      <c r="AE2153" s="1"/>
    </row>
    <row r="2154" spans="4:31" ht="14.25" customHeight="1" x14ac:dyDescent="0.3">
      <c r="D2154" s="1">
        <f>Tokens!B2154</f>
        <v>334</v>
      </c>
      <c r="E2154" s="17" t="str">
        <f>IF(Tokens!C2154="","",Tokens!C2154)</f>
        <v>#334 Billet Festival</v>
      </c>
      <c r="F2154"/>
      <c r="G2154"/>
      <c r="H2154"/>
      <c r="I2154"/>
      <c r="J2154"/>
      <c r="M2154"/>
      <c r="N2154"/>
      <c r="O2154" s="15" t="str">
        <f t="shared" si="68"/>
        <v>_</v>
      </c>
      <c r="P2154" s="18" t="str">
        <f>IF(F2154="stop","",IF(F2154&lt;&gt;"",HYPERLINK(Settings!$B$5 &amp; "/manage/?network=" &amp; LOWER(B$8) &amp; "&amp;search=token&amp;account=" &amp; ToMint!$B$5 &amp; "&amp;view=" &amp; ToMint!J2154,"TokenSol"),""))</f>
        <v/>
      </c>
      <c r="Q2154" s="2"/>
      <c r="R2154" s="2"/>
      <c r="S2154" s="11"/>
      <c r="T2154" s="78" t="str">
        <f>"owner=" &amp; Tokens!BS2154 &amp; "&amp;filename_for_metadata=" &amp; Tokens!BT2154 &amp; "&amp;offchaindata_platform=" &amp; $B$17 &amp; "&amp;keyfile=" &amp; $B$5 &amp;  "&amp;repository=" &amp; $B$18</f>
        <v>owner=BbDq7xeUzpj8bXfd9N7dh1tw43Ss7xbYpyjoNuwDSrzq&amp;filename_for_metadata=BILLETFestival_COR22F334&amp;offchaindata_platform=Github&amp;keyfile=Paul&amp;repository=CalviOnTheRocks2022</v>
      </c>
      <c r="U2154" s="78" t="str">
        <f t="shared" si="67"/>
        <v>{"name":"#334 Billet Festival",_x000D_
"symbol":"COR22F334",_x000D_
"description":"Billet Festival / Billet NFT Festival - 1 jour Calvi on the Rocks 2022",_x000D_
"seller_fee_basis_points":1000,_x000D_
"image":"https://bafybeih3knrk72kiltj6yf3olxkkv7dcmcz46gyfiyph4c724r5huaekfy.ipfs.nftstorage.link?image_334.webp",_x000D_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54" s="78" t="str">
        <f>formatRow(Tokens!C$2:I$2,Tokens!C2154:I2154)</f>
        <v>"name":"#334 Billet Festival",_x000D_
"symbol":"COR22F334",_x000D_
"description":"Billet Festival / Billet NFT Festival - 1 jour Calvi on the Rocks 2022",_x000D_
"seller_fee_basis_points":1000,_x000D_
"image":"https://bafybeih3knrk72kiltj6yf3olxkkv7dcmcz46gyfiyph4c724r5huaekfy.ipfs.nftstorage.link?image_334.webp",_x000D_
"Issuer":"NfluenT for Calvi On The rocks",_x000D_
"external_url":""</v>
      </c>
      <c r="W2154" s="78" t="str">
        <f>formatRow(Tokens!J$2:AV$2,Tokens!J2154:AV2154,2,"attributes")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54" s="78" t="str">
        <f>formatRow(Tokens!AX$2:BC$2,Tokens!AX2154:BC2154,2,"creators")</f>
        <v>"creators":[{"address":"ncreator",_x000D_
"share":10},{"address":"cotrcrea",_x000D_
"share":90},{"address":"nminer",_x000D_
"share":0}]</v>
      </c>
      <c r="Y2154" s="78" t="str">
        <f>formatRow(Tokens!BD$2:BI$2,Tokens!BD2154:BI2154,2,"files")</f>
        <v>"files":[]</v>
      </c>
      <c r="Z2154" s="78"/>
      <c r="AA2154" s="78"/>
      <c r="AB2154" s="78"/>
      <c r="AC2154" s="78" t="str">
        <f>formatRow(Tokens!BJ$2:BK$2,Tokens!BJ2154:BK2154,0,"collection")</f>
        <v>"collection":{"name":"BILLET Festival",_x000D_
"family":"Calvi On The Rocks"}</v>
      </c>
      <c r="AD2154" s="1" t="str">
        <f>formatRow(Tokens!BN$2:BR$2,Tokens!BN2154:BR2154,0,"marketplace")</f>
        <v>"marketplace":{"initial_price":"73,5",_x000D_
"reservation_price":"",_x000D_
"duration":"",_x000D_
"max_mint":1,_x000D_
"sell_date":"25/06/2022"}</v>
      </c>
      <c r="AE2154" s="1"/>
    </row>
    <row r="2155" spans="4:31" ht="14.25" customHeight="1" x14ac:dyDescent="0.3">
      <c r="D2155" s="1">
        <f>Tokens!B2155</f>
        <v>335</v>
      </c>
      <c r="E2155" s="17" t="str">
        <f>IF(Tokens!C2155="","",Tokens!C2155)</f>
        <v>#335 Billet Festival</v>
      </c>
      <c r="F2155"/>
      <c r="G2155"/>
      <c r="H2155"/>
      <c r="I2155"/>
      <c r="J2155"/>
      <c r="M2155"/>
      <c r="N2155"/>
      <c r="O2155" s="15" t="str">
        <f t="shared" si="68"/>
        <v>_</v>
      </c>
      <c r="P2155" s="18" t="str">
        <f>IF(F2155="stop","",IF(F2155&lt;&gt;"",HYPERLINK(Settings!$B$5 &amp; "/manage/?network=" &amp; LOWER(B$8) &amp; "&amp;search=token&amp;account=" &amp; ToMint!$B$5 &amp; "&amp;view=" &amp; ToMint!J2155,"TokenSol"),""))</f>
        <v/>
      </c>
      <c r="Q2155" s="2"/>
      <c r="R2155" s="2"/>
      <c r="S2155" s="11"/>
      <c r="T2155" s="78" t="str">
        <f>"owner=" &amp; Tokens!BS2155 &amp; "&amp;filename_for_metadata=" &amp; Tokens!BT2155 &amp; "&amp;offchaindata_platform=" &amp; $B$17 &amp; "&amp;keyfile=" &amp; $B$5 &amp;  "&amp;repository=" &amp; $B$18</f>
        <v>owner=BbDq7xeUzpj8bXfd9N7dh1tw43Ss7xbYpyjoNuwDSrzq&amp;filename_for_metadata=BILLETFestival_COR22F335&amp;offchaindata_platform=Github&amp;keyfile=Paul&amp;repository=CalviOnTheRocks2022</v>
      </c>
      <c r="U2155" s="78" t="str">
        <f t="shared" si="67"/>
        <v>{"name":"#335 Billet Festival",_x000D_
"symbol":"COR22F335",_x000D_
"description":"Billet Festival / Billet NFT Festival - 1 jour Calvi on the Rocks 2022",_x000D_
"seller_fee_basis_points":1000,_x000D_
"image":"https://bafybeigxbvji5uwjrf2syyavj52v5ozqhp5kduaipmq2hmkdrjxxrmtavq.ipfs.nftstorage.link?image_335.webp",_x000D_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55" s="78" t="str">
        <f>formatRow(Tokens!C$2:I$2,Tokens!C2155:I2155)</f>
        <v>"name":"#335 Billet Festival",_x000D_
"symbol":"COR22F335",_x000D_
"description":"Billet Festival / Billet NFT Festival - 1 jour Calvi on the Rocks 2022",_x000D_
"seller_fee_basis_points":1000,_x000D_
"image":"https://bafybeigxbvji5uwjrf2syyavj52v5ozqhp5kduaipmq2hmkdrjxxrmtavq.ipfs.nftstorage.link?image_335.webp",_x000D_
"Issuer":"NfluenT for Calvi On The rocks",_x000D_
"external_url":""</v>
      </c>
      <c r="W2155" s="78" t="str">
        <f>formatRow(Tokens!J$2:AV$2,Tokens!J2155:AV2155,2,"attributes")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55" s="78" t="str">
        <f>formatRow(Tokens!AX$2:BC$2,Tokens!AX2155:BC2155,2,"creators")</f>
        <v>"creators":[{"address":"ncreator",_x000D_
"share":10},{"address":"cotrcrea",_x000D_
"share":90},{"address":"nminer",_x000D_
"share":0}]</v>
      </c>
      <c r="Y2155" s="78" t="str">
        <f>formatRow(Tokens!BD$2:BI$2,Tokens!BD2155:BI2155,2,"files")</f>
        <v>"files":[]</v>
      </c>
      <c r="Z2155" s="78"/>
      <c r="AA2155" s="78"/>
      <c r="AB2155" s="78"/>
      <c r="AC2155" s="78" t="str">
        <f>formatRow(Tokens!BJ$2:BK$2,Tokens!BJ2155:BK2155,0,"collection")</f>
        <v>"collection":{"name":"BILLET Festival",_x000D_
"family":"Calvi On The Rocks"}</v>
      </c>
      <c r="AD2155" s="1" t="str">
        <f>formatRow(Tokens!BN$2:BR$2,Tokens!BN2155:BR2155,0,"marketplace")</f>
        <v>"marketplace":{"initial_price":"73,5",_x000D_
"reservation_price":"",_x000D_
"duration":"",_x000D_
"max_mint":1,_x000D_
"sell_date":"25/06/2022"}</v>
      </c>
      <c r="AE2155" s="1"/>
    </row>
    <row r="2156" spans="4:31" ht="14.25" customHeight="1" x14ac:dyDescent="0.3">
      <c r="D2156" s="1">
        <f>Tokens!B2156</f>
        <v>336</v>
      </c>
      <c r="E2156" s="17" t="str">
        <f>IF(Tokens!C2156="","",Tokens!C2156)</f>
        <v>#336 Billet Festival</v>
      </c>
      <c r="F2156"/>
      <c r="G2156"/>
      <c r="H2156"/>
      <c r="I2156"/>
      <c r="J2156"/>
      <c r="M2156"/>
      <c r="N2156"/>
      <c r="O2156" s="15" t="str">
        <f t="shared" si="68"/>
        <v>_</v>
      </c>
      <c r="P2156" s="18" t="str">
        <f>IF(F2156="stop","",IF(F2156&lt;&gt;"",HYPERLINK(Settings!$B$5 &amp; "/manage/?network=" &amp; LOWER(B$8) &amp; "&amp;search=token&amp;account=" &amp; ToMint!$B$5 &amp; "&amp;view=" &amp; ToMint!J2156,"TokenSol"),""))</f>
        <v/>
      </c>
      <c r="Q2156" s="2"/>
      <c r="R2156" s="2"/>
      <c r="S2156" s="11"/>
      <c r="T2156" s="78" t="str">
        <f>"owner=" &amp; Tokens!BS2156 &amp; "&amp;filename_for_metadata=" &amp; Tokens!BT2156 &amp; "&amp;offchaindata_platform=" &amp; $B$17 &amp; "&amp;keyfile=" &amp; $B$5 &amp;  "&amp;repository=" &amp; $B$18</f>
        <v>owner=BbDq7xeUzpj8bXfd9N7dh1tw43Ss7xbYpyjoNuwDSrzq&amp;filename_for_metadata=BILLETFestival_COR22F336&amp;offchaindata_platform=Github&amp;keyfile=Paul&amp;repository=CalviOnTheRocks2022</v>
      </c>
      <c r="U2156" s="78" t="str">
        <f t="shared" si="67"/>
        <v>{"name":"#336 Billet Festival",_x000D_
"symbol":"COR22F336",_x000D_
"description":"Billet Festival / Billet NFT Festival - 1 jour Calvi on the Rocks 2022",_x000D_
"seller_fee_basis_points":1000,_x000D_
"image":"https://bafybeid5oexa53vxr6vwfzek57kenql4k5kqigzaylmdpixtblpo7b3fla.ipfs.nftstorage.link?image_336.webp",_x000D_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56" s="78" t="str">
        <f>formatRow(Tokens!C$2:I$2,Tokens!C2156:I2156)</f>
        <v>"name":"#336 Billet Festival",_x000D_
"symbol":"COR22F336",_x000D_
"description":"Billet Festival / Billet NFT Festival - 1 jour Calvi on the Rocks 2022",_x000D_
"seller_fee_basis_points":1000,_x000D_
"image":"https://bafybeid5oexa53vxr6vwfzek57kenql4k5kqigzaylmdpixtblpo7b3fla.ipfs.nftstorage.link?image_336.webp",_x000D_
"Issuer":"NfluenT for Calvi On The rocks",_x000D_
"external_url":""</v>
      </c>
      <c r="W2156" s="78" t="str">
        <f>formatRow(Tokens!J$2:AV$2,Tokens!J2156:AV2156,2,"attributes")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56" s="78" t="str">
        <f>formatRow(Tokens!AX$2:BC$2,Tokens!AX2156:BC2156,2,"creators")</f>
        <v>"creators":[{"address":"ncreator",_x000D_
"share":10},{"address":"cotrcrea",_x000D_
"share":90},{"address":"nminer",_x000D_
"share":0}]</v>
      </c>
      <c r="Y2156" s="78" t="str">
        <f>formatRow(Tokens!BD$2:BI$2,Tokens!BD2156:BI2156,2,"files")</f>
        <v>"files":[]</v>
      </c>
      <c r="Z2156" s="78"/>
      <c r="AA2156" s="78"/>
      <c r="AB2156" s="78"/>
      <c r="AC2156" s="78" t="str">
        <f>formatRow(Tokens!BJ$2:BK$2,Tokens!BJ2156:BK2156,0,"collection")</f>
        <v>"collection":{"name":"BILLET Festival",_x000D_
"family":"Calvi On The Rocks"}</v>
      </c>
      <c r="AD2156" s="1" t="str">
        <f>formatRow(Tokens!BN$2:BR$2,Tokens!BN2156:BR2156,0,"marketplace")</f>
        <v>"marketplace":{"initial_price":"73,5",_x000D_
"reservation_price":"",_x000D_
"duration":"",_x000D_
"max_mint":1,_x000D_
"sell_date":"25/06/2022"}</v>
      </c>
      <c r="AE2156" s="1"/>
    </row>
    <row r="2157" spans="4:31" ht="14.25" customHeight="1" x14ac:dyDescent="0.3">
      <c r="D2157" s="1">
        <f>Tokens!B2157</f>
        <v>337</v>
      </c>
      <c r="E2157" s="17" t="str">
        <f>IF(Tokens!C2157="","",Tokens!C2157)</f>
        <v>#337 Billet Festival</v>
      </c>
      <c r="F2157"/>
      <c r="G2157"/>
      <c r="H2157"/>
      <c r="I2157"/>
      <c r="J2157"/>
      <c r="M2157"/>
      <c r="N2157"/>
      <c r="O2157" s="15" t="str">
        <f t="shared" si="68"/>
        <v>_</v>
      </c>
      <c r="P2157" s="18" t="str">
        <f>IF(F2157="stop","",IF(F2157&lt;&gt;"",HYPERLINK(Settings!$B$5 &amp; "/manage/?network=" &amp; LOWER(B$8) &amp; "&amp;search=token&amp;account=" &amp; ToMint!$B$5 &amp; "&amp;view=" &amp; ToMint!J2157,"TokenSol"),""))</f>
        <v/>
      </c>
      <c r="Q2157" s="2"/>
      <c r="R2157" s="2"/>
      <c r="S2157" s="11"/>
      <c r="T2157" s="78" t="str">
        <f>"owner=" &amp; Tokens!BS2157 &amp; "&amp;filename_for_metadata=" &amp; Tokens!BT2157 &amp; "&amp;offchaindata_platform=" &amp; $B$17 &amp; "&amp;keyfile=" &amp; $B$5 &amp;  "&amp;repository=" &amp; $B$18</f>
        <v>owner=BbDq7xeUzpj8bXfd9N7dh1tw43Ss7xbYpyjoNuwDSrzq&amp;filename_for_metadata=BILLETFestival_COR22F337&amp;offchaindata_platform=Github&amp;keyfile=Paul&amp;repository=CalviOnTheRocks2022</v>
      </c>
      <c r="U2157" s="78" t="str">
        <f t="shared" si="67"/>
        <v>{"name":"#337 Billet Festival",_x000D_
"symbol":"COR22F337",_x000D_
"description":"Billet Festival / Billet NFT Festival - 1 jour Calvi on the Rocks 2022",_x000D_
"seller_fee_basis_points":1000,_x000D_
"image":"https://bafybeibblhkh74ymx5yckgmvg5biwj6xbrdqiqj7bnfjygajelw72rhqz4.ipfs.nftstorage.link?image_337.webp",_x000D_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57" s="78" t="str">
        <f>formatRow(Tokens!C$2:I$2,Tokens!C2157:I2157)</f>
        <v>"name":"#337 Billet Festival",_x000D_
"symbol":"COR22F337",_x000D_
"description":"Billet Festival / Billet NFT Festival - 1 jour Calvi on the Rocks 2022",_x000D_
"seller_fee_basis_points":1000,_x000D_
"image":"https://bafybeibblhkh74ymx5yckgmvg5biwj6xbrdqiqj7bnfjygajelw72rhqz4.ipfs.nftstorage.link?image_337.webp",_x000D_
"Issuer":"NfluenT for Calvi On The rocks",_x000D_
"external_url":""</v>
      </c>
      <c r="W2157" s="78" t="str">
        <f>formatRow(Tokens!J$2:AV$2,Tokens!J2157:AV2157,2,"attributes")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57" s="78" t="str">
        <f>formatRow(Tokens!AX$2:BC$2,Tokens!AX2157:BC2157,2,"creators")</f>
        <v>"creators":[{"address":"ncreator",_x000D_
"share":10},{"address":"cotrcrea",_x000D_
"share":90},{"address":"nminer",_x000D_
"share":0}]</v>
      </c>
      <c r="Y2157" s="78" t="str">
        <f>formatRow(Tokens!BD$2:BI$2,Tokens!BD2157:BI2157,2,"files")</f>
        <v>"files":[]</v>
      </c>
      <c r="Z2157" s="78"/>
      <c r="AA2157" s="78"/>
      <c r="AB2157" s="78"/>
      <c r="AC2157" s="78" t="str">
        <f>formatRow(Tokens!BJ$2:BK$2,Tokens!BJ2157:BK2157,0,"collection")</f>
        <v>"collection":{"name":"BILLET Festival",_x000D_
"family":"Calvi On The Rocks"}</v>
      </c>
      <c r="AD2157" s="1" t="str">
        <f>formatRow(Tokens!BN$2:BR$2,Tokens!BN2157:BR2157,0,"marketplace")</f>
        <v>"marketplace":{"initial_price":"73,5",_x000D_
"reservation_price":"",_x000D_
"duration":"",_x000D_
"max_mint":1,_x000D_
"sell_date":"25/06/2022"}</v>
      </c>
      <c r="AE2157" s="1"/>
    </row>
    <row r="2158" spans="4:31" ht="14.25" customHeight="1" x14ac:dyDescent="0.3">
      <c r="D2158" s="1">
        <f>Tokens!B2158</f>
        <v>338</v>
      </c>
      <c r="E2158" s="17" t="str">
        <f>IF(Tokens!C2158="","",Tokens!C2158)</f>
        <v>#338 Billet Festival</v>
      </c>
      <c r="F2158"/>
      <c r="G2158"/>
      <c r="H2158"/>
      <c r="I2158"/>
      <c r="J2158"/>
      <c r="M2158"/>
      <c r="N2158"/>
      <c r="O2158" s="15" t="str">
        <f t="shared" si="68"/>
        <v>_</v>
      </c>
      <c r="P2158" s="18" t="str">
        <f>IF(F2158="stop","",IF(F2158&lt;&gt;"",HYPERLINK(Settings!$B$5 &amp; "/manage/?network=" &amp; LOWER(B$8) &amp; "&amp;search=token&amp;account=" &amp; ToMint!$B$5 &amp; "&amp;view=" &amp; ToMint!J2158,"TokenSol"),""))</f>
        <v/>
      </c>
      <c r="Q2158" s="2"/>
      <c r="R2158" s="2"/>
      <c r="S2158" s="11"/>
      <c r="T2158" s="78" t="str">
        <f>"owner=" &amp; Tokens!BS2158 &amp; "&amp;filename_for_metadata=" &amp; Tokens!BT2158 &amp; "&amp;offchaindata_platform=" &amp; $B$17 &amp; "&amp;keyfile=" &amp; $B$5 &amp;  "&amp;repository=" &amp; $B$18</f>
        <v>owner=BbDq7xeUzpj8bXfd9N7dh1tw43Ss7xbYpyjoNuwDSrzq&amp;filename_for_metadata=BILLETFestival_COR22F338&amp;offchaindata_platform=Github&amp;keyfile=Paul&amp;repository=CalviOnTheRocks2022</v>
      </c>
      <c r="U2158" s="78" t="str">
        <f t="shared" si="67"/>
        <v>{"name":"#338 Billet Festival",_x000D_
"symbol":"COR22F338",_x000D_
"description":"Billet Festival / Billet NFT Festival - 1 jour Calvi on the Rocks 2022",_x000D_
"seller_fee_basis_points":1000,_x000D_
"image":"https://bafybeia7dv5k72t4elkpzxa3s5biutixxipjqvvzozap7uyhq4xmcgad5i.ipfs.nftstorage.link?image_338.webp",_x000D_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58" s="78" t="str">
        <f>formatRow(Tokens!C$2:I$2,Tokens!C2158:I2158)</f>
        <v>"name":"#338 Billet Festival",_x000D_
"symbol":"COR22F338",_x000D_
"description":"Billet Festival / Billet NFT Festival - 1 jour Calvi on the Rocks 2022",_x000D_
"seller_fee_basis_points":1000,_x000D_
"image":"https://bafybeia7dv5k72t4elkpzxa3s5biutixxipjqvvzozap7uyhq4xmcgad5i.ipfs.nftstorage.link?image_338.webp",_x000D_
"Issuer":"NfluenT for Calvi On The rocks",_x000D_
"external_url":""</v>
      </c>
      <c r="W2158" s="78" t="str">
        <f>formatRow(Tokens!J$2:AV$2,Tokens!J2158:AV2158,2,"attributes")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58" s="78" t="str">
        <f>formatRow(Tokens!AX$2:BC$2,Tokens!AX2158:BC2158,2,"creators")</f>
        <v>"creators":[{"address":"ncreator",_x000D_
"share":10},{"address":"cotrcrea",_x000D_
"share":90},{"address":"nminer",_x000D_
"share":0}]</v>
      </c>
      <c r="Y2158" s="78" t="str">
        <f>formatRow(Tokens!BD$2:BI$2,Tokens!BD2158:BI2158,2,"files")</f>
        <v>"files":[]</v>
      </c>
      <c r="Z2158" s="78"/>
      <c r="AA2158" s="78"/>
      <c r="AB2158" s="78"/>
      <c r="AC2158" s="78" t="str">
        <f>formatRow(Tokens!BJ$2:BK$2,Tokens!BJ2158:BK2158,0,"collection")</f>
        <v>"collection":{"name":"BILLET Festival",_x000D_
"family":"Calvi On The Rocks"}</v>
      </c>
      <c r="AD2158" s="1" t="str">
        <f>formatRow(Tokens!BN$2:BR$2,Tokens!BN2158:BR2158,0,"marketplace")</f>
        <v>"marketplace":{"initial_price":"73,5",_x000D_
"reservation_price":"",_x000D_
"duration":"",_x000D_
"max_mint":1,_x000D_
"sell_date":"25/06/2022"}</v>
      </c>
      <c r="AE2158" s="1"/>
    </row>
    <row r="2159" spans="4:31" ht="14.25" customHeight="1" x14ac:dyDescent="0.3">
      <c r="D2159" s="1">
        <f>Tokens!B2159</f>
        <v>339</v>
      </c>
      <c r="E2159" s="17" t="str">
        <f>IF(Tokens!C2159="","",Tokens!C2159)</f>
        <v>#339 Billet Festival</v>
      </c>
      <c r="F2159"/>
      <c r="G2159"/>
      <c r="H2159"/>
      <c r="I2159"/>
      <c r="J2159"/>
      <c r="M2159"/>
      <c r="N2159"/>
      <c r="O2159" s="15" t="str">
        <f t="shared" si="68"/>
        <v>_</v>
      </c>
      <c r="P2159" s="18" t="str">
        <f>IF(F2159="stop","",IF(F2159&lt;&gt;"",HYPERLINK(Settings!$B$5 &amp; "/manage/?network=" &amp; LOWER(B$8) &amp; "&amp;search=token&amp;account=" &amp; ToMint!$B$5 &amp; "&amp;view=" &amp; ToMint!J2159,"TokenSol"),""))</f>
        <v/>
      </c>
      <c r="Q2159" s="2"/>
      <c r="R2159" s="2"/>
      <c r="S2159" s="11"/>
      <c r="T2159" s="78" t="str">
        <f>"owner=" &amp; Tokens!BS2159 &amp; "&amp;filename_for_metadata=" &amp; Tokens!BT2159 &amp; "&amp;offchaindata_platform=" &amp; $B$17 &amp; "&amp;keyfile=" &amp; $B$5 &amp;  "&amp;repository=" &amp; $B$18</f>
        <v>owner=BbDq7xeUzpj8bXfd9N7dh1tw43Ss7xbYpyjoNuwDSrzq&amp;filename_for_metadata=BILLETFestival_COR22F339&amp;offchaindata_platform=Github&amp;keyfile=Paul&amp;repository=CalviOnTheRocks2022</v>
      </c>
      <c r="U2159" s="78" t="str">
        <f t="shared" si="67"/>
        <v>{"name":"#339 Billet Festival",_x000D_
"symbol":"COR22F339",_x000D_
"description":"Billet Festival / Billet NFT Festival - 1 jour Calvi on the Rocks 2022",_x000D_
"seller_fee_basis_points":1000,_x000D_
"image":"https://bafybeia7a6wtr3ko4ql6tc3vkntm3hqqay6kgo7oo6db774ieteas2bmoq.ipfs.nftstorage.link?image_339.webp",_x000D_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59" s="78" t="str">
        <f>formatRow(Tokens!C$2:I$2,Tokens!C2159:I2159)</f>
        <v>"name":"#339 Billet Festival",_x000D_
"symbol":"COR22F339",_x000D_
"description":"Billet Festival / Billet NFT Festival - 1 jour Calvi on the Rocks 2022",_x000D_
"seller_fee_basis_points":1000,_x000D_
"image":"https://bafybeia7a6wtr3ko4ql6tc3vkntm3hqqay6kgo7oo6db774ieteas2bmoq.ipfs.nftstorage.link?image_339.webp",_x000D_
"Issuer":"NfluenT for Calvi On The rocks",_x000D_
"external_url":""</v>
      </c>
      <c r="W2159" s="78" t="str">
        <f>formatRow(Tokens!J$2:AV$2,Tokens!J2159:AV2159,2,"attributes")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59" s="78" t="str">
        <f>formatRow(Tokens!AX$2:BC$2,Tokens!AX2159:BC2159,2,"creators")</f>
        <v>"creators":[{"address":"ncreator",_x000D_
"share":10},{"address":"cotrcrea",_x000D_
"share":90},{"address":"nminer",_x000D_
"share":0}]</v>
      </c>
      <c r="Y2159" s="78" t="str">
        <f>formatRow(Tokens!BD$2:BI$2,Tokens!BD2159:BI2159,2,"files")</f>
        <v>"files":[]</v>
      </c>
      <c r="Z2159" s="78"/>
      <c r="AA2159" s="78"/>
      <c r="AB2159" s="78"/>
      <c r="AC2159" s="78" t="str">
        <f>formatRow(Tokens!BJ$2:BK$2,Tokens!BJ2159:BK2159,0,"collection")</f>
        <v>"collection":{"name":"BILLET Festival",_x000D_
"family":"Calvi On The Rocks"}</v>
      </c>
      <c r="AD2159" s="1" t="str">
        <f>formatRow(Tokens!BN$2:BR$2,Tokens!BN2159:BR2159,0,"marketplace")</f>
        <v>"marketplace":{"initial_price":"73,5",_x000D_
"reservation_price":"",_x000D_
"duration":"",_x000D_
"max_mint":1,_x000D_
"sell_date":"25/06/2022"}</v>
      </c>
      <c r="AE2159" s="1"/>
    </row>
    <row r="2160" spans="4:31" ht="14.25" customHeight="1" x14ac:dyDescent="0.3">
      <c r="D2160" s="1">
        <f>Tokens!B2160</f>
        <v>340</v>
      </c>
      <c r="E2160" s="17" t="str">
        <f>IF(Tokens!C2160="","",Tokens!C2160)</f>
        <v>#340 Billet Festival</v>
      </c>
      <c r="F2160"/>
      <c r="G2160"/>
      <c r="H2160"/>
      <c r="I2160"/>
      <c r="J2160"/>
      <c r="M2160"/>
      <c r="N2160"/>
      <c r="O2160" s="15" t="str">
        <f t="shared" si="68"/>
        <v>_</v>
      </c>
      <c r="P2160" s="18" t="str">
        <f>IF(F2160="stop","",IF(F2160&lt;&gt;"",HYPERLINK(Settings!$B$5 &amp; "/manage/?network=" &amp; LOWER(B$8) &amp; "&amp;search=token&amp;account=" &amp; ToMint!$B$5 &amp; "&amp;view=" &amp; ToMint!J2160,"TokenSol"),""))</f>
        <v/>
      </c>
      <c r="Q2160" s="2"/>
      <c r="R2160" s="2"/>
      <c r="S2160" s="11"/>
      <c r="T2160" s="78" t="str">
        <f>"owner=" &amp; Tokens!BS2160 &amp; "&amp;filename_for_metadata=" &amp; Tokens!BT2160 &amp; "&amp;offchaindata_platform=" &amp; $B$17 &amp; "&amp;keyfile=" &amp; $B$5 &amp;  "&amp;repository=" &amp; $B$18</f>
        <v>owner=BbDq7xeUzpj8bXfd9N7dh1tw43Ss7xbYpyjoNuwDSrzq&amp;filename_for_metadata=BILLETFestival_COR22F340&amp;offchaindata_platform=Github&amp;keyfile=Paul&amp;repository=CalviOnTheRocks2022</v>
      </c>
      <c r="U2160" s="78" t="str">
        <f t="shared" si="67"/>
        <v>{"name":"#340 Billet Festival",_x000D_
"symbol":"COR22F340",_x000D_
"description":"Billet Festival / Billet NFT Festival - 1 jour Calvi on the Rocks 2022",_x000D_
"seller_fee_basis_points":1000,_x000D_
"image":"https://bafybeigy4o6ymdg4gv6zfgvkpx7g727zdvpfyt26gw53do6i25n2ofonvq.ipfs.nftstorage.link?image_340.webp",_x000D_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60" s="78" t="str">
        <f>formatRow(Tokens!C$2:I$2,Tokens!C2160:I2160)</f>
        <v>"name":"#340 Billet Festival",_x000D_
"symbol":"COR22F340",_x000D_
"description":"Billet Festival / Billet NFT Festival - 1 jour Calvi on the Rocks 2022",_x000D_
"seller_fee_basis_points":1000,_x000D_
"image":"https://bafybeigy4o6ymdg4gv6zfgvkpx7g727zdvpfyt26gw53do6i25n2ofonvq.ipfs.nftstorage.link?image_340.webp",_x000D_
"Issuer":"NfluenT for Calvi On The rocks",_x000D_
"external_url":""</v>
      </c>
      <c r="W2160" s="78" t="str">
        <f>formatRow(Tokens!J$2:AV$2,Tokens!J2160:AV2160,2,"attributes")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60" s="78" t="str">
        <f>formatRow(Tokens!AX$2:BC$2,Tokens!AX2160:BC2160,2,"creators")</f>
        <v>"creators":[{"address":"ncreator",_x000D_
"share":10},{"address":"cotrcrea",_x000D_
"share":90},{"address":"nminer",_x000D_
"share":0}]</v>
      </c>
      <c r="Y2160" s="78" t="str">
        <f>formatRow(Tokens!BD$2:BI$2,Tokens!BD2160:BI2160,2,"files")</f>
        <v>"files":[]</v>
      </c>
      <c r="Z2160" s="78"/>
      <c r="AA2160" s="78"/>
      <c r="AB2160" s="78"/>
      <c r="AC2160" s="78" t="str">
        <f>formatRow(Tokens!BJ$2:BK$2,Tokens!BJ2160:BK2160,0,"collection")</f>
        <v>"collection":{"name":"BILLET Festival",_x000D_
"family":"Calvi On The Rocks"}</v>
      </c>
      <c r="AD2160" s="1" t="str">
        <f>formatRow(Tokens!BN$2:BR$2,Tokens!BN2160:BR2160,0,"marketplace")</f>
        <v>"marketplace":{"initial_price":"73,5",_x000D_
"reservation_price":"",_x000D_
"duration":"",_x000D_
"max_mint":1,_x000D_
"sell_date":"25/06/2022"}</v>
      </c>
      <c r="AE2160" s="1"/>
    </row>
    <row r="2161" spans="4:31" ht="14.25" customHeight="1" x14ac:dyDescent="0.3">
      <c r="D2161" s="1">
        <f>Tokens!B2161</f>
        <v>341</v>
      </c>
      <c r="E2161" s="17" t="str">
        <f>IF(Tokens!C2161="","",Tokens!C2161)</f>
        <v>#341 Billet Festival</v>
      </c>
      <c r="F2161"/>
      <c r="G2161"/>
      <c r="H2161"/>
      <c r="I2161"/>
      <c r="J2161"/>
      <c r="M2161"/>
      <c r="N2161"/>
      <c r="O2161" s="15" t="str">
        <f t="shared" si="68"/>
        <v>_</v>
      </c>
      <c r="P2161" s="18" t="str">
        <f>IF(F2161="stop","",IF(F2161&lt;&gt;"",HYPERLINK(Settings!$B$5 &amp; "/manage/?network=" &amp; LOWER(B$8) &amp; "&amp;search=token&amp;account=" &amp; ToMint!$B$5 &amp; "&amp;view=" &amp; ToMint!J2161,"TokenSol"),""))</f>
        <v/>
      </c>
      <c r="Q2161" s="2"/>
      <c r="R2161" s="2"/>
      <c r="S2161" s="11"/>
      <c r="T2161" s="78" t="str">
        <f>"owner=" &amp; Tokens!BS2161 &amp; "&amp;filename_for_metadata=" &amp; Tokens!BT2161 &amp; "&amp;offchaindata_platform=" &amp; $B$17 &amp; "&amp;keyfile=" &amp; $B$5 &amp;  "&amp;repository=" &amp; $B$18</f>
        <v>owner=BbDq7xeUzpj8bXfd9N7dh1tw43Ss7xbYpyjoNuwDSrzq&amp;filename_for_metadata=BILLETFestival_COR22F341&amp;offchaindata_platform=Github&amp;keyfile=Paul&amp;repository=CalviOnTheRocks2022</v>
      </c>
      <c r="U2161" s="78" t="str">
        <f t="shared" si="67"/>
        <v>{"name":"#341 Billet Festival",_x000D_
"symbol":"COR22F341",_x000D_
"description":"Billet Festival / Billet NFT Festival - 1 jour Calvi on the Rocks 2022",_x000D_
"seller_fee_basis_points":1000,_x000D_
"image":"https://bafybeib5k2qqjzhelbxl4rhe4h7psmwcqt6axsry5awgvo5cvowxky5f2m.ipfs.nftstorage.link?image_341.webp",_x000D_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61" s="78" t="str">
        <f>formatRow(Tokens!C$2:I$2,Tokens!C2161:I2161)</f>
        <v>"name":"#341 Billet Festival",_x000D_
"symbol":"COR22F341",_x000D_
"description":"Billet Festival / Billet NFT Festival - 1 jour Calvi on the Rocks 2022",_x000D_
"seller_fee_basis_points":1000,_x000D_
"image":"https://bafybeib5k2qqjzhelbxl4rhe4h7psmwcqt6axsry5awgvo5cvowxky5f2m.ipfs.nftstorage.link?image_341.webp",_x000D_
"Issuer":"NfluenT for Calvi On The rocks",_x000D_
"external_url":""</v>
      </c>
      <c r="W2161" s="78" t="str">
        <f>formatRow(Tokens!J$2:AV$2,Tokens!J2161:AV2161,2,"attributes")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61" s="78" t="str">
        <f>formatRow(Tokens!AX$2:BC$2,Tokens!AX2161:BC2161,2,"creators")</f>
        <v>"creators":[{"address":"ncreator",_x000D_
"share":10},{"address":"cotrcrea",_x000D_
"share":90},{"address":"nminer",_x000D_
"share":0}]</v>
      </c>
      <c r="Y2161" s="78" t="str">
        <f>formatRow(Tokens!BD$2:BI$2,Tokens!BD2161:BI2161,2,"files")</f>
        <v>"files":[]</v>
      </c>
      <c r="Z2161" s="78"/>
      <c r="AA2161" s="78"/>
      <c r="AB2161" s="78"/>
      <c r="AC2161" s="78" t="str">
        <f>formatRow(Tokens!BJ$2:BK$2,Tokens!BJ2161:BK2161,0,"collection")</f>
        <v>"collection":{"name":"BILLET Festival",_x000D_
"family":"Calvi On The Rocks"}</v>
      </c>
      <c r="AD2161" s="1" t="str">
        <f>formatRow(Tokens!BN$2:BR$2,Tokens!BN2161:BR2161,0,"marketplace")</f>
        <v>"marketplace":{"initial_price":"73,5",_x000D_
"reservation_price":"",_x000D_
"duration":"",_x000D_
"max_mint":1,_x000D_
"sell_date":"25/06/2022"}</v>
      </c>
      <c r="AE2161" s="1"/>
    </row>
    <row r="2162" spans="4:31" ht="14.25" customHeight="1" x14ac:dyDescent="0.3">
      <c r="D2162" s="1">
        <f>Tokens!B2162</f>
        <v>342</v>
      </c>
      <c r="E2162" s="17" t="str">
        <f>IF(Tokens!C2162="","",Tokens!C2162)</f>
        <v>#342 Billet Festival</v>
      </c>
      <c r="F2162"/>
      <c r="G2162"/>
      <c r="H2162"/>
      <c r="I2162"/>
      <c r="J2162"/>
      <c r="M2162"/>
      <c r="N2162"/>
      <c r="O2162" s="15" t="str">
        <f t="shared" si="68"/>
        <v>_</v>
      </c>
      <c r="P2162" s="18" t="str">
        <f>IF(F2162="stop","",IF(F2162&lt;&gt;"",HYPERLINK(Settings!$B$5 &amp; "/manage/?network=" &amp; LOWER(B$8) &amp; "&amp;search=token&amp;account=" &amp; ToMint!$B$5 &amp; "&amp;view=" &amp; ToMint!J2162,"TokenSol"),""))</f>
        <v/>
      </c>
      <c r="Q2162" s="2"/>
      <c r="R2162" s="2"/>
      <c r="S2162" s="11"/>
      <c r="T2162" s="78" t="str">
        <f>"owner=" &amp; Tokens!BS2162 &amp; "&amp;filename_for_metadata=" &amp; Tokens!BT2162 &amp; "&amp;offchaindata_platform=" &amp; $B$17 &amp; "&amp;keyfile=" &amp; $B$5 &amp;  "&amp;repository=" &amp; $B$18</f>
        <v>owner=BbDq7xeUzpj8bXfd9N7dh1tw43Ss7xbYpyjoNuwDSrzq&amp;filename_for_metadata=BILLETFestival_COR22F342&amp;offchaindata_platform=Github&amp;keyfile=Paul&amp;repository=CalviOnTheRocks2022</v>
      </c>
      <c r="U2162" s="78" t="str">
        <f t="shared" si="67"/>
        <v>{"name":"#342 Billet Festival",_x000D_
"symbol":"COR22F342",_x000D_
"description":"Billet Festival / Billet NFT Festival - 1 jour Calvi on the Rocks 2022",_x000D_
"seller_fee_basis_points":1000,_x000D_
"image":"https://bafybeigpvrbn3mi2cqvwghunttmmn2ibgkrkvklmdi6e26wvyq2ykicf6i.ipfs.nftstorage.link?image_342.webp",_x000D_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62" s="78" t="str">
        <f>formatRow(Tokens!C$2:I$2,Tokens!C2162:I2162)</f>
        <v>"name":"#342 Billet Festival",_x000D_
"symbol":"COR22F342",_x000D_
"description":"Billet Festival / Billet NFT Festival - 1 jour Calvi on the Rocks 2022",_x000D_
"seller_fee_basis_points":1000,_x000D_
"image":"https://bafybeigpvrbn3mi2cqvwghunttmmn2ibgkrkvklmdi6e26wvyq2ykicf6i.ipfs.nftstorage.link?image_342.webp",_x000D_
"Issuer":"NfluenT for Calvi On The rocks",_x000D_
"external_url":""</v>
      </c>
      <c r="W2162" s="78" t="str">
        <f>formatRow(Tokens!J$2:AV$2,Tokens!J2162:AV2162,2,"attributes")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62" s="78" t="str">
        <f>formatRow(Tokens!AX$2:BC$2,Tokens!AX2162:BC2162,2,"creators")</f>
        <v>"creators":[{"address":"ncreator",_x000D_
"share":10},{"address":"cotrcrea",_x000D_
"share":90},{"address":"nminer",_x000D_
"share":0}]</v>
      </c>
      <c r="Y2162" s="78" t="str">
        <f>formatRow(Tokens!BD$2:BI$2,Tokens!BD2162:BI2162,2,"files")</f>
        <v>"files":[]</v>
      </c>
      <c r="Z2162" s="78"/>
      <c r="AA2162" s="78"/>
      <c r="AB2162" s="78"/>
      <c r="AC2162" s="78" t="str">
        <f>formatRow(Tokens!BJ$2:BK$2,Tokens!BJ2162:BK2162,0,"collection")</f>
        <v>"collection":{"name":"BILLET Festival",_x000D_
"family":"Calvi On The Rocks"}</v>
      </c>
      <c r="AD2162" s="1" t="str">
        <f>formatRow(Tokens!BN$2:BR$2,Tokens!BN2162:BR2162,0,"marketplace")</f>
        <v>"marketplace":{"initial_price":"73,5",_x000D_
"reservation_price":"",_x000D_
"duration":"",_x000D_
"max_mint":1,_x000D_
"sell_date":"25/06/2022"}</v>
      </c>
      <c r="AE2162" s="1"/>
    </row>
    <row r="2163" spans="4:31" ht="14.25" customHeight="1" x14ac:dyDescent="0.3">
      <c r="D2163" s="1">
        <f>Tokens!B2163</f>
        <v>343</v>
      </c>
      <c r="E2163" s="17" t="str">
        <f>IF(Tokens!C2163="","",Tokens!C2163)</f>
        <v>#343 Billet Festival</v>
      </c>
      <c r="F2163"/>
      <c r="G2163"/>
      <c r="H2163"/>
      <c r="I2163"/>
      <c r="J2163"/>
      <c r="M2163"/>
      <c r="N2163"/>
      <c r="O2163" s="15" t="str">
        <f t="shared" si="68"/>
        <v>_</v>
      </c>
      <c r="P2163" s="18" t="str">
        <f>IF(F2163="stop","",IF(F2163&lt;&gt;"",HYPERLINK(Settings!$B$5 &amp; "/manage/?network=" &amp; LOWER(B$8) &amp; "&amp;search=token&amp;account=" &amp; ToMint!$B$5 &amp; "&amp;view=" &amp; ToMint!J2163,"TokenSol"),""))</f>
        <v/>
      </c>
      <c r="Q2163" s="2"/>
      <c r="R2163" s="2"/>
      <c r="S2163" s="11"/>
      <c r="T2163" s="78" t="str">
        <f>"owner=" &amp; Tokens!BS2163 &amp; "&amp;filename_for_metadata=" &amp; Tokens!BT2163 &amp; "&amp;offchaindata_platform=" &amp; $B$17 &amp; "&amp;keyfile=" &amp; $B$5 &amp;  "&amp;repository=" &amp; $B$18</f>
        <v>owner=BbDq7xeUzpj8bXfd9N7dh1tw43Ss7xbYpyjoNuwDSrzq&amp;filename_for_metadata=BILLETFestival_COR22F343&amp;offchaindata_platform=Github&amp;keyfile=Paul&amp;repository=CalviOnTheRocks2022</v>
      </c>
      <c r="U2163" s="78" t="str">
        <f t="shared" si="67"/>
        <v>{"name":"#343 Billet Festival",_x000D_
"symbol":"COR22F343",_x000D_
"description":"Billet Festival / Billet NFT Festival - 1 jour Calvi on the Rocks 2022",_x000D_
"seller_fee_basis_points":1000,_x000D_
"image":"https://bafybeifoqf6dn6ankg6evztnqxmqob6bnjkkf2s2sgcu6xdxsb7rrtrfvm.ipfs.nftstorage.link?image_343.webp",_x000D_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63" s="78" t="str">
        <f>formatRow(Tokens!C$2:I$2,Tokens!C2163:I2163)</f>
        <v>"name":"#343 Billet Festival",_x000D_
"symbol":"COR22F343",_x000D_
"description":"Billet Festival / Billet NFT Festival - 1 jour Calvi on the Rocks 2022",_x000D_
"seller_fee_basis_points":1000,_x000D_
"image":"https://bafybeifoqf6dn6ankg6evztnqxmqob6bnjkkf2s2sgcu6xdxsb7rrtrfvm.ipfs.nftstorage.link?image_343.webp",_x000D_
"Issuer":"NfluenT for Calvi On The rocks",_x000D_
"external_url":""</v>
      </c>
      <c r="W2163" s="78" t="str">
        <f>formatRow(Tokens!J$2:AV$2,Tokens!J2163:AV2163,2,"attributes")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63" s="78" t="str">
        <f>formatRow(Tokens!AX$2:BC$2,Tokens!AX2163:BC2163,2,"creators")</f>
        <v>"creators":[{"address":"ncreator",_x000D_
"share":10},{"address":"cotrcrea",_x000D_
"share":90},{"address":"nminer",_x000D_
"share":0}]</v>
      </c>
      <c r="Y2163" s="78" t="str">
        <f>formatRow(Tokens!BD$2:BI$2,Tokens!BD2163:BI2163,2,"files")</f>
        <v>"files":[]</v>
      </c>
      <c r="Z2163" s="78"/>
      <c r="AA2163" s="78"/>
      <c r="AB2163" s="78"/>
      <c r="AC2163" s="78" t="str">
        <f>formatRow(Tokens!BJ$2:BK$2,Tokens!BJ2163:BK2163,0,"collection")</f>
        <v>"collection":{"name":"BILLET Festival",_x000D_
"family":"Calvi On The Rocks"}</v>
      </c>
      <c r="AD2163" s="1" t="str">
        <f>formatRow(Tokens!BN$2:BR$2,Tokens!BN2163:BR2163,0,"marketplace")</f>
        <v>"marketplace":{"initial_price":"73,5",_x000D_
"reservation_price":"",_x000D_
"duration":"",_x000D_
"max_mint":1,_x000D_
"sell_date":"25/06/2022"}</v>
      </c>
      <c r="AE2163" s="1"/>
    </row>
    <row r="2164" spans="4:31" ht="14.25" customHeight="1" x14ac:dyDescent="0.3">
      <c r="D2164" s="1">
        <f>Tokens!B2164</f>
        <v>344</v>
      </c>
      <c r="E2164" s="17" t="str">
        <f>IF(Tokens!C2164="","",Tokens!C2164)</f>
        <v>#344 Billet Festival</v>
      </c>
      <c r="F2164"/>
      <c r="G2164"/>
      <c r="H2164"/>
      <c r="I2164"/>
      <c r="J2164"/>
      <c r="M2164"/>
      <c r="N2164"/>
      <c r="O2164" s="15" t="str">
        <f t="shared" si="68"/>
        <v>_</v>
      </c>
      <c r="P2164" s="18" t="str">
        <f>IF(F2164="stop","",IF(F2164&lt;&gt;"",HYPERLINK(Settings!$B$5 &amp; "/manage/?network=" &amp; LOWER(B$8) &amp; "&amp;search=token&amp;account=" &amp; ToMint!$B$5 &amp; "&amp;view=" &amp; ToMint!J2164,"TokenSol"),""))</f>
        <v/>
      </c>
      <c r="Q2164" s="2"/>
      <c r="R2164" s="2"/>
      <c r="S2164" s="11"/>
      <c r="T2164" s="78" t="str">
        <f>"owner=" &amp; Tokens!BS2164 &amp; "&amp;filename_for_metadata=" &amp; Tokens!BT2164 &amp; "&amp;offchaindata_platform=" &amp; $B$17 &amp; "&amp;keyfile=" &amp; $B$5 &amp;  "&amp;repository=" &amp; $B$18</f>
        <v>owner=BbDq7xeUzpj8bXfd9N7dh1tw43Ss7xbYpyjoNuwDSrzq&amp;filename_for_metadata=BILLETFestival_COR22F344&amp;offchaindata_platform=Github&amp;keyfile=Paul&amp;repository=CalviOnTheRocks2022</v>
      </c>
      <c r="U2164" s="78" t="str">
        <f t="shared" si="67"/>
        <v>{"name":"#344 Billet Festival",_x000D_
"symbol":"COR22F344",_x000D_
"description":"Billet Festival / Billet NFT Festival - 1 jour Calvi on the Rocks 2022",_x000D_
"seller_fee_basis_points":1000,_x000D_
"image":"https://bafybeifxvynroh5fl2uxczjzpkh5o3dtpizc2liw3ag2uauyyxhwkssu7m.ipfs.nftstorage.link?image_344.webp",_x000D_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64" s="78" t="str">
        <f>formatRow(Tokens!C$2:I$2,Tokens!C2164:I2164)</f>
        <v>"name":"#344 Billet Festival",_x000D_
"symbol":"COR22F344",_x000D_
"description":"Billet Festival / Billet NFT Festival - 1 jour Calvi on the Rocks 2022",_x000D_
"seller_fee_basis_points":1000,_x000D_
"image":"https://bafybeifxvynroh5fl2uxczjzpkh5o3dtpizc2liw3ag2uauyyxhwkssu7m.ipfs.nftstorage.link?image_344.webp",_x000D_
"Issuer":"NfluenT for Calvi On The rocks",_x000D_
"external_url":""</v>
      </c>
      <c r="W2164" s="78" t="str">
        <f>formatRow(Tokens!J$2:AV$2,Tokens!J2164:AV2164,2,"attributes")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64" s="78" t="str">
        <f>formatRow(Tokens!AX$2:BC$2,Tokens!AX2164:BC2164,2,"creators")</f>
        <v>"creators":[{"address":"ncreator",_x000D_
"share":10},{"address":"cotrcrea",_x000D_
"share":90},{"address":"nminer",_x000D_
"share":0}]</v>
      </c>
      <c r="Y2164" s="78" t="str">
        <f>formatRow(Tokens!BD$2:BI$2,Tokens!BD2164:BI2164,2,"files")</f>
        <v>"files":[]</v>
      </c>
      <c r="Z2164" s="78"/>
      <c r="AA2164" s="78"/>
      <c r="AB2164" s="78"/>
      <c r="AC2164" s="78" t="str">
        <f>formatRow(Tokens!BJ$2:BK$2,Tokens!BJ2164:BK2164,0,"collection")</f>
        <v>"collection":{"name":"BILLET Festival",_x000D_
"family":"Calvi On The Rocks"}</v>
      </c>
      <c r="AD2164" s="1" t="str">
        <f>formatRow(Tokens!BN$2:BR$2,Tokens!BN2164:BR2164,0,"marketplace")</f>
        <v>"marketplace":{"initial_price":"73,5",_x000D_
"reservation_price":"",_x000D_
"duration":"",_x000D_
"max_mint":1,_x000D_
"sell_date":"25/06/2022"}</v>
      </c>
      <c r="AE2164" s="1"/>
    </row>
    <row r="2165" spans="4:31" ht="14.25" customHeight="1" x14ac:dyDescent="0.3">
      <c r="D2165" s="1">
        <f>Tokens!B2165</f>
        <v>345</v>
      </c>
      <c r="E2165" s="17" t="str">
        <f>IF(Tokens!C2165="","",Tokens!C2165)</f>
        <v>#345 Billet Festival</v>
      </c>
      <c r="F2165"/>
      <c r="G2165"/>
      <c r="H2165"/>
      <c r="I2165"/>
      <c r="J2165"/>
      <c r="M2165"/>
      <c r="N2165"/>
      <c r="O2165" s="15" t="str">
        <f t="shared" si="68"/>
        <v>_</v>
      </c>
      <c r="P2165" s="18" t="str">
        <f>IF(F2165="stop","",IF(F2165&lt;&gt;"",HYPERLINK(Settings!$B$5 &amp; "/manage/?network=" &amp; LOWER(B$8) &amp; "&amp;search=token&amp;account=" &amp; ToMint!$B$5 &amp; "&amp;view=" &amp; ToMint!J2165,"TokenSol"),""))</f>
        <v/>
      </c>
      <c r="Q2165" s="2"/>
      <c r="R2165" s="2"/>
      <c r="S2165" s="11"/>
      <c r="T2165" s="78" t="str">
        <f>"owner=" &amp; Tokens!BS2165 &amp; "&amp;filename_for_metadata=" &amp; Tokens!BT2165 &amp; "&amp;offchaindata_platform=" &amp; $B$17 &amp; "&amp;keyfile=" &amp; $B$5 &amp;  "&amp;repository=" &amp; $B$18</f>
        <v>owner=BbDq7xeUzpj8bXfd9N7dh1tw43Ss7xbYpyjoNuwDSrzq&amp;filename_for_metadata=BILLETFestival_COR22F345&amp;offchaindata_platform=Github&amp;keyfile=Paul&amp;repository=CalviOnTheRocks2022</v>
      </c>
      <c r="U2165" s="78" t="str">
        <f t="shared" si="67"/>
        <v>{"name":"#345 Billet Festival",_x000D_
"symbol":"COR22F345",_x000D_
"description":"Billet Festival / Billet NFT Festival - 1 jour Calvi on the Rocks 2022",_x000D_
"seller_fee_basis_points":1000,_x000D_
"image":"https://bafybeiacerqwa6n52pzxce5wtjv4ekvsfkvzmbc64ppmme6phnw2jrevqy.ipfs.nftstorage.link?image_345.webp",_x000D_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65" s="78" t="str">
        <f>formatRow(Tokens!C$2:I$2,Tokens!C2165:I2165)</f>
        <v>"name":"#345 Billet Festival",_x000D_
"symbol":"COR22F345",_x000D_
"description":"Billet Festival / Billet NFT Festival - 1 jour Calvi on the Rocks 2022",_x000D_
"seller_fee_basis_points":1000,_x000D_
"image":"https://bafybeiacerqwa6n52pzxce5wtjv4ekvsfkvzmbc64ppmme6phnw2jrevqy.ipfs.nftstorage.link?image_345.webp",_x000D_
"Issuer":"NfluenT for Calvi On The rocks",_x000D_
"external_url":""</v>
      </c>
      <c r="W2165" s="78" t="str">
        <f>formatRow(Tokens!J$2:AV$2,Tokens!J2165:AV2165,2,"attributes")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65" s="78" t="str">
        <f>formatRow(Tokens!AX$2:BC$2,Tokens!AX2165:BC2165,2,"creators")</f>
        <v>"creators":[{"address":"ncreator",_x000D_
"share":10},{"address":"cotrcrea",_x000D_
"share":90},{"address":"nminer",_x000D_
"share":0}]</v>
      </c>
      <c r="Y2165" s="78" t="str">
        <f>formatRow(Tokens!BD$2:BI$2,Tokens!BD2165:BI2165,2,"files")</f>
        <v>"files":[]</v>
      </c>
      <c r="Z2165" s="78"/>
      <c r="AA2165" s="78"/>
      <c r="AB2165" s="78"/>
      <c r="AC2165" s="78" t="str">
        <f>formatRow(Tokens!BJ$2:BK$2,Tokens!BJ2165:BK2165,0,"collection")</f>
        <v>"collection":{"name":"BILLET Festival",_x000D_
"family":"Calvi On The Rocks"}</v>
      </c>
      <c r="AD2165" s="1" t="str">
        <f>formatRow(Tokens!BN$2:BR$2,Tokens!BN2165:BR2165,0,"marketplace")</f>
        <v>"marketplace":{"initial_price":"73,5",_x000D_
"reservation_price":"",_x000D_
"duration":"",_x000D_
"max_mint":1,_x000D_
"sell_date":"25/06/2022"}</v>
      </c>
      <c r="AE2165" s="1"/>
    </row>
    <row r="2166" spans="4:31" ht="14.25" customHeight="1" x14ac:dyDescent="0.3">
      <c r="D2166" s="1">
        <f>Tokens!B2166</f>
        <v>346</v>
      </c>
      <c r="E2166" s="17" t="str">
        <f>IF(Tokens!C2166="","",Tokens!C2166)</f>
        <v>#346 Billet Festival</v>
      </c>
      <c r="F2166"/>
      <c r="G2166"/>
      <c r="H2166"/>
      <c r="I2166"/>
      <c r="J2166"/>
      <c r="M2166"/>
      <c r="N2166"/>
      <c r="O2166" s="15" t="str">
        <f t="shared" si="68"/>
        <v>_</v>
      </c>
      <c r="P2166" s="18" t="str">
        <f>IF(F2166="stop","",IF(F2166&lt;&gt;"",HYPERLINK(Settings!$B$5 &amp; "/manage/?network=" &amp; LOWER(B$8) &amp; "&amp;search=token&amp;account=" &amp; ToMint!$B$5 &amp; "&amp;view=" &amp; ToMint!J2166,"TokenSol"),""))</f>
        <v/>
      </c>
      <c r="Q2166" s="2"/>
      <c r="R2166" s="2"/>
      <c r="S2166" s="11"/>
      <c r="T2166" s="78" t="str">
        <f>"owner=" &amp; Tokens!BS2166 &amp; "&amp;filename_for_metadata=" &amp; Tokens!BT2166 &amp; "&amp;offchaindata_platform=" &amp; $B$17 &amp; "&amp;keyfile=" &amp; $B$5 &amp;  "&amp;repository=" &amp; $B$18</f>
        <v>owner=BbDq7xeUzpj8bXfd9N7dh1tw43Ss7xbYpyjoNuwDSrzq&amp;filename_for_metadata=BILLETFestival_COR22F346&amp;offchaindata_platform=Github&amp;keyfile=Paul&amp;repository=CalviOnTheRocks2022</v>
      </c>
      <c r="U2166" s="78" t="str">
        <f t="shared" si="67"/>
        <v>{"name":"#346 Billet Festival",_x000D_
"symbol":"COR22F346",_x000D_
"description":"Billet Festival / Billet NFT Festival - 1 jour Calvi on the Rocks 2022",_x000D_
"seller_fee_basis_points":1000,_x000D_
"image":"https://bafybeigibfzcbwgdlyslt4vp4usliti4pydihvcw6rkmmqmsd4dx6ka4ha.ipfs.nftstorage.link?image_346.webp",_x000D_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66" s="78" t="str">
        <f>formatRow(Tokens!C$2:I$2,Tokens!C2166:I2166)</f>
        <v>"name":"#346 Billet Festival",_x000D_
"symbol":"COR22F346",_x000D_
"description":"Billet Festival / Billet NFT Festival - 1 jour Calvi on the Rocks 2022",_x000D_
"seller_fee_basis_points":1000,_x000D_
"image":"https://bafybeigibfzcbwgdlyslt4vp4usliti4pydihvcw6rkmmqmsd4dx6ka4ha.ipfs.nftstorage.link?image_346.webp",_x000D_
"Issuer":"NfluenT for Calvi On The rocks",_x000D_
"external_url":""</v>
      </c>
      <c r="W2166" s="78" t="str">
        <f>formatRow(Tokens!J$2:AV$2,Tokens!J2166:AV2166,2,"attributes")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66" s="78" t="str">
        <f>formatRow(Tokens!AX$2:BC$2,Tokens!AX2166:BC2166,2,"creators")</f>
        <v>"creators":[{"address":"ncreator",_x000D_
"share":10},{"address":"cotrcrea",_x000D_
"share":90},{"address":"nminer",_x000D_
"share":0}]</v>
      </c>
      <c r="Y2166" s="78" t="str">
        <f>formatRow(Tokens!BD$2:BI$2,Tokens!BD2166:BI2166,2,"files")</f>
        <v>"files":[]</v>
      </c>
      <c r="Z2166" s="78"/>
      <c r="AA2166" s="78"/>
      <c r="AB2166" s="78"/>
      <c r="AC2166" s="78" t="str">
        <f>formatRow(Tokens!BJ$2:BK$2,Tokens!BJ2166:BK2166,0,"collection")</f>
        <v>"collection":{"name":"BILLET Festival",_x000D_
"family":"Calvi On The Rocks"}</v>
      </c>
      <c r="AD2166" s="1" t="str">
        <f>formatRow(Tokens!BN$2:BR$2,Tokens!BN2166:BR2166,0,"marketplace")</f>
        <v>"marketplace":{"initial_price":"73,5",_x000D_
"reservation_price":"",_x000D_
"duration":"",_x000D_
"max_mint":1,_x000D_
"sell_date":"25/06/2022"}</v>
      </c>
      <c r="AE2166" s="1"/>
    </row>
    <row r="2167" spans="4:31" ht="14.25" customHeight="1" x14ac:dyDescent="0.3">
      <c r="D2167" s="1">
        <f>Tokens!B2167</f>
        <v>347</v>
      </c>
      <c r="E2167" s="17" t="str">
        <f>IF(Tokens!C2167="","",Tokens!C2167)</f>
        <v>#347 Billet Festival</v>
      </c>
      <c r="F2167"/>
      <c r="G2167"/>
      <c r="H2167"/>
      <c r="I2167"/>
      <c r="J2167"/>
      <c r="M2167"/>
      <c r="N2167"/>
      <c r="O2167" s="15" t="str">
        <f t="shared" si="68"/>
        <v>_</v>
      </c>
      <c r="P2167" s="18" t="str">
        <f>IF(F2167="stop","",IF(F2167&lt;&gt;"",HYPERLINK(Settings!$B$5 &amp; "/manage/?network=" &amp; LOWER(B$8) &amp; "&amp;search=token&amp;account=" &amp; ToMint!$B$5 &amp; "&amp;view=" &amp; ToMint!J2167,"TokenSol"),""))</f>
        <v/>
      </c>
      <c r="Q2167" s="2"/>
      <c r="R2167" s="2"/>
      <c r="S2167" s="11"/>
      <c r="T2167" s="78" t="str">
        <f>"owner=" &amp; Tokens!BS2167 &amp; "&amp;filename_for_metadata=" &amp; Tokens!BT2167 &amp; "&amp;offchaindata_platform=" &amp; $B$17 &amp; "&amp;keyfile=" &amp; $B$5 &amp;  "&amp;repository=" &amp; $B$18</f>
        <v>owner=BbDq7xeUzpj8bXfd9N7dh1tw43Ss7xbYpyjoNuwDSrzq&amp;filename_for_metadata=BILLETFestival_COR22F347&amp;offchaindata_platform=Github&amp;keyfile=Paul&amp;repository=CalviOnTheRocks2022</v>
      </c>
      <c r="U2167" s="78" t="str">
        <f t="shared" si="67"/>
        <v>{"name":"#347 Billet Festival",_x000D_
"symbol":"COR22F347",_x000D_
"description":"Billet Festival / Billet NFT Festival - 1 jour Calvi on the Rocks 2022",_x000D_
"seller_fee_basis_points":1000,_x000D_
"image":"https://bafybeibb6dhcgxrvmaxcrkkqx5qpqtei7t43mu3h2eon6dn6d6nbwa27pm.ipfs.nftstorage.link?image_347.webp",_x000D_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67" s="78" t="str">
        <f>formatRow(Tokens!C$2:I$2,Tokens!C2167:I2167)</f>
        <v>"name":"#347 Billet Festival",_x000D_
"symbol":"COR22F347",_x000D_
"description":"Billet Festival / Billet NFT Festival - 1 jour Calvi on the Rocks 2022",_x000D_
"seller_fee_basis_points":1000,_x000D_
"image":"https://bafybeibb6dhcgxrvmaxcrkkqx5qpqtei7t43mu3h2eon6dn6d6nbwa27pm.ipfs.nftstorage.link?image_347.webp",_x000D_
"Issuer":"NfluenT for Calvi On The rocks",_x000D_
"external_url":""</v>
      </c>
      <c r="W2167" s="78" t="str">
        <f>formatRow(Tokens!J$2:AV$2,Tokens!J2167:AV2167,2,"attributes")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67" s="78" t="str">
        <f>formatRow(Tokens!AX$2:BC$2,Tokens!AX2167:BC2167,2,"creators")</f>
        <v>"creators":[{"address":"ncreator",_x000D_
"share":10},{"address":"cotrcrea",_x000D_
"share":90},{"address":"nminer",_x000D_
"share":0}]</v>
      </c>
      <c r="Y2167" s="78" t="str">
        <f>formatRow(Tokens!BD$2:BI$2,Tokens!BD2167:BI2167,2,"files")</f>
        <v>"files":[]</v>
      </c>
      <c r="Z2167" s="78"/>
      <c r="AA2167" s="78"/>
      <c r="AB2167" s="78"/>
      <c r="AC2167" s="78" t="str">
        <f>formatRow(Tokens!BJ$2:BK$2,Tokens!BJ2167:BK2167,0,"collection")</f>
        <v>"collection":{"name":"BILLET Festival",_x000D_
"family":"Calvi On The Rocks"}</v>
      </c>
      <c r="AD2167" s="1" t="str">
        <f>formatRow(Tokens!BN$2:BR$2,Tokens!BN2167:BR2167,0,"marketplace")</f>
        <v>"marketplace":{"initial_price":"73,5",_x000D_
"reservation_price":"",_x000D_
"duration":"",_x000D_
"max_mint":1,_x000D_
"sell_date":"25/06/2022"}</v>
      </c>
      <c r="AE2167" s="1"/>
    </row>
    <row r="2168" spans="4:31" ht="14.25" customHeight="1" x14ac:dyDescent="0.3">
      <c r="D2168" s="1">
        <f>Tokens!B2168</f>
        <v>348</v>
      </c>
      <c r="E2168" s="17" t="str">
        <f>IF(Tokens!C2168="","",Tokens!C2168)</f>
        <v>#348 Billet Festival</v>
      </c>
      <c r="F2168"/>
      <c r="G2168"/>
      <c r="H2168"/>
      <c r="I2168"/>
      <c r="J2168"/>
      <c r="M2168"/>
      <c r="N2168"/>
      <c r="O2168" s="15" t="str">
        <f t="shared" si="68"/>
        <v>_</v>
      </c>
      <c r="P2168" s="18" t="str">
        <f>IF(F2168="stop","",IF(F2168&lt;&gt;"",HYPERLINK(Settings!$B$5 &amp; "/manage/?network=" &amp; LOWER(B$8) &amp; "&amp;search=token&amp;account=" &amp; ToMint!$B$5 &amp; "&amp;view=" &amp; ToMint!J2168,"TokenSol"),""))</f>
        <v/>
      </c>
      <c r="Q2168" s="2"/>
      <c r="R2168" s="2"/>
      <c r="S2168" s="11"/>
      <c r="T2168" s="78" t="str">
        <f>"owner=" &amp; Tokens!BS2168 &amp; "&amp;filename_for_metadata=" &amp; Tokens!BT2168 &amp; "&amp;offchaindata_platform=" &amp; $B$17 &amp; "&amp;keyfile=" &amp; $B$5 &amp;  "&amp;repository=" &amp; $B$18</f>
        <v>owner=BbDq7xeUzpj8bXfd9N7dh1tw43Ss7xbYpyjoNuwDSrzq&amp;filename_for_metadata=BILLETFestival_COR22F348&amp;offchaindata_platform=Github&amp;keyfile=Paul&amp;repository=CalviOnTheRocks2022</v>
      </c>
      <c r="U2168" s="78" t="str">
        <f t="shared" si="67"/>
        <v>{"name":"#348 Billet Festival",_x000D_
"symbol":"COR22F348",_x000D_
"description":"Billet Festival / Billet NFT Festival - 1 jour Calvi on the Rocks 2022",_x000D_
"seller_fee_basis_points":1000,_x000D_
"image":"https://bafybeig43x753j37xxpezywpned2lt2pjv5p2bwu2eelf6oob5axauqdem.ipfs.nftstorage.link?image_348.webp",_x000D_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68" s="78" t="str">
        <f>formatRow(Tokens!C$2:I$2,Tokens!C2168:I2168)</f>
        <v>"name":"#348 Billet Festival",_x000D_
"symbol":"COR22F348",_x000D_
"description":"Billet Festival / Billet NFT Festival - 1 jour Calvi on the Rocks 2022",_x000D_
"seller_fee_basis_points":1000,_x000D_
"image":"https://bafybeig43x753j37xxpezywpned2lt2pjv5p2bwu2eelf6oob5axauqdem.ipfs.nftstorage.link?image_348.webp",_x000D_
"Issuer":"NfluenT for Calvi On The rocks",_x000D_
"external_url":""</v>
      </c>
      <c r="W2168" s="78" t="str">
        <f>formatRow(Tokens!J$2:AV$2,Tokens!J2168:AV2168,2,"attributes")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68" s="78" t="str">
        <f>formatRow(Tokens!AX$2:BC$2,Tokens!AX2168:BC2168,2,"creators")</f>
        <v>"creators":[{"address":"ncreator",_x000D_
"share":10},{"address":"cotrcrea",_x000D_
"share":90},{"address":"nminer",_x000D_
"share":0}]</v>
      </c>
      <c r="Y2168" s="78" t="str">
        <f>formatRow(Tokens!BD$2:BI$2,Tokens!BD2168:BI2168,2,"files")</f>
        <v>"files":[]</v>
      </c>
      <c r="Z2168" s="78"/>
      <c r="AA2168" s="78"/>
      <c r="AB2168" s="78"/>
      <c r="AC2168" s="78" t="str">
        <f>formatRow(Tokens!BJ$2:BK$2,Tokens!BJ2168:BK2168,0,"collection")</f>
        <v>"collection":{"name":"BILLET Festival",_x000D_
"family":"Calvi On The Rocks"}</v>
      </c>
      <c r="AD2168" s="1" t="str">
        <f>formatRow(Tokens!BN$2:BR$2,Tokens!BN2168:BR2168,0,"marketplace")</f>
        <v>"marketplace":{"initial_price":"73,5",_x000D_
"reservation_price":"",_x000D_
"duration":"",_x000D_
"max_mint":1,_x000D_
"sell_date":"25/06/2022"}</v>
      </c>
      <c r="AE2168" s="1"/>
    </row>
    <row r="2169" spans="4:31" ht="14.25" customHeight="1" x14ac:dyDescent="0.3">
      <c r="D2169" s="1">
        <f>Tokens!B2169</f>
        <v>349</v>
      </c>
      <c r="E2169" s="17" t="str">
        <f>IF(Tokens!C2169="","",Tokens!C2169)</f>
        <v>#349 Billet Festival</v>
      </c>
      <c r="F2169"/>
      <c r="G2169"/>
      <c r="H2169"/>
      <c r="I2169"/>
      <c r="J2169"/>
      <c r="M2169"/>
      <c r="N2169"/>
      <c r="O2169" s="15" t="str">
        <f t="shared" si="68"/>
        <v>_</v>
      </c>
      <c r="P2169" s="18" t="str">
        <f>IF(F2169="stop","",IF(F2169&lt;&gt;"",HYPERLINK(Settings!$B$5 &amp; "/manage/?network=" &amp; LOWER(B$8) &amp; "&amp;search=token&amp;account=" &amp; ToMint!$B$5 &amp; "&amp;view=" &amp; ToMint!J2169,"TokenSol"),""))</f>
        <v/>
      </c>
      <c r="Q2169" s="2"/>
      <c r="R2169" s="2"/>
      <c r="S2169" s="11"/>
      <c r="T2169" s="78" t="str">
        <f>"owner=" &amp; Tokens!BS2169 &amp; "&amp;filename_for_metadata=" &amp; Tokens!BT2169 &amp; "&amp;offchaindata_platform=" &amp; $B$17 &amp; "&amp;keyfile=" &amp; $B$5 &amp;  "&amp;repository=" &amp; $B$18</f>
        <v>owner=BbDq7xeUzpj8bXfd9N7dh1tw43Ss7xbYpyjoNuwDSrzq&amp;filename_for_metadata=BILLETFestival_COR22F349&amp;offchaindata_platform=Github&amp;keyfile=Paul&amp;repository=CalviOnTheRocks2022</v>
      </c>
      <c r="U2169" s="78" t="str">
        <f t="shared" si="67"/>
        <v>{"name":"#349 Billet Festival",_x000D_
"symbol":"COR22F349",_x000D_
"description":"Billet Festival / Billet NFT Festival - 1 jour Calvi on the Rocks 2022",_x000D_
"seller_fee_basis_points":1000,_x000D_
"image":"https://bafybeianz5qt5ph5abryx6gffspp6oyvdpdtilmk265h7ik7ofry7b7orq.ipfs.nftstorage.link?image_349.webp",_x000D_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69" s="78" t="str">
        <f>formatRow(Tokens!C$2:I$2,Tokens!C2169:I2169)</f>
        <v>"name":"#349 Billet Festival",_x000D_
"symbol":"COR22F349",_x000D_
"description":"Billet Festival / Billet NFT Festival - 1 jour Calvi on the Rocks 2022",_x000D_
"seller_fee_basis_points":1000,_x000D_
"image":"https://bafybeianz5qt5ph5abryx6gffspp6oyvdpdtilmk265h7ik7ofry7b7orq.ipfs.nftstorage.link?image_349.webp",_x000D_
"Issuer":"NfluenT for Calvi On The rocks",_x000D_
"external_url":""</v>
      </c>
      <c r="W2169" s="78" t="str">
        <f>formatRow(Tokens!J$2:AV$2,Tokens!J2169:AV2169,2,"attributes")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69" s="78" t="str">
        <f>formatRow(Tokens!AX$2:BC$2,Tokens!AX2169:BC2169,2,"creators")</f>
        <v>"creators":[{"address":"ncreator",_x000D_
"share":10},{"address":"cotrcrea",_x000D_
"share":90},{"address":"nminer",_x000D_
"share":0}]</v>
      </c>
      <c r="Y2169" s="78" t="str">
        <f>formatRow(Tokens!BD$2:BI$2,Tokens!BD2169:BI2169,2,"files")</f>
        <v>"files":[]</v>
      </c>
      <c r="Z2169" s="78"/>
      <c r="AA2169" s="78"/>
      <c r="AB2169" s="78"/>
      <c r="AC2169" s="78" t="str">
        <f>formatRow(Tokens!BJ$2:BK$2,Tokens!BJ2169:BK2169,0,"collection")</f>
        <v>"collection":{"name":"BILLET Festival",_x000D_
"family":"Calvi On The Rocks"}</v>
      </c>
      <c r="AD2169" s="1" t="str">
        <f>formatRow(Tokens!BN$2:BR$2,Tokens!BN2169:BR2169,0,"marketplace")</f>
        <v>"marketplace":{"initial_price":"73,5",_x000D_
"reservation_price":"",_x000D_
"duration":"",_x000D_
"max_mint":1,_x000D_
"sell_date":"25/06/2022"}</v>
      </c>
      <c r="AE2169" s="1"/>
    </row>
    <row r="2170" spans="4:31" ht="14.25" customHeight="1" x14ac:dyDescent="0.3">
      <c r="D2170" s="1">
        <f>Tokens!B2170</f>
        <v>350</v>
      </c>
      <c r="E2170" s="17" t="str">
        <f>IF(Tokens!C2170="","",Tokens!C2170)</f>
        <v>#350 Billet Festival</v>
      </c>
      <c r="F2170"/>
      <c r="G2170"/>
      <c r="H2170"/>
      <c r="I2170"/>
      <c r="J2170"/>
      <c r="M2170"/>
      <c r="N2170"/>
      <c r="O2170" s="15" t="str">
        <f t="shared" si="68"/>
        <v>_</v>
      </c>
      <c r="P2170" s="18" t="str">
        <f>IF(F2170="stop","",IF(F2170&lt;&gt;"",HYPERLINK(Settings!$B$5 &amp; "/manage/?network=" &amp; LOWER(B$8) &amp; "&amp;search=token&amp;account=" &amp; ToMint!$B$5 &amp; "&amp;view=" &amp; ToMint!J2170,"TokenSol"),""))</f>
        <v/>
      </c>
      <c r="Q2170" s="2"/>
      <c r="R2170" s="2"/>
      <c r="S2170" s="11"/>
      <c r="T2170" s="78" t="str">
        <f>"owner=" &amp; Tokens!BS2170 &amp; "&amp;filename_for_metadata=" &amp; Tokens!BT2170 &amp; "&amp;offchaindata_platform=" &amp; $B$17 &amp; "&amp;keyfile=" &amp; $B$5 &amp;  "&amp;repository=" &amp; $B$18</f>
        <v>owner=BbDq7xeUzpj8bXfd9N7dh1tw43Ss7xbYpyjoNuwDSrzq&amp;filename_for_metadata=BILLETFestival_COR22F350&amp;offchaindata_platform=Github&amp;keyfile=Paul&amp;repository=CalviOnTheRocks2022</v>
      </c>
      <c r="U2170" s="78" t="str">
        <f t="shared" si="67"/>
        <v>{"name":"#350 Billet Festival",_x000D_
"symbol":"COR22F350",_x000D_
"description":"Billet Festival / Billet NFT Festival - 1 jour Calvi on the Rocks 2022",_x000D_
"seller_fee_basis_points":1000,_x000D_
"image":"https://bafybeiebhu4nqea3tstfdosyzza75t3u6fecmzdbq3vgfndw25vgphhc2m.ipfs.nftstorage.link?image_350.webp",_x000D_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70" s="78" t="str">
        <f>formatRow(Tokens!C$2:I$2,Tokens!C2170:I2170)</f>
        <v>"name":"#350 Billet Festival",_x000D_
"symbol":"COR22F350",_x000D_
"description":"Billet Festival / Billet NFT Festival - 1 jour Calvi on the Rocks 2022",_x000D_
"seller_fee_basis_points":1000,_x000D_
"image":"https://bafybeiebhu4nqea3tstfdosyzza75t3u6fecmzdbq3vgfndw25vgphhc2m.ipfs.nftstorage.link?image_350.webp",_x000D_
"Issuer":"NfluenT for Calvi On The rocks",_x000D_
"external_url":""</v>
      </c>
      <c r="W2170" s="78" t="str">
        <f>formatRow(Tokens!J$2:AV$2,Tokens!J2170:AV2170,2,"attributes")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70" s="78" t="str">
        <f>formatRow(Tokens!AX$2:BC$2,Tokens!AX2170:BC2170,2,"creators")</f>
        <v>"creators":[{"address":"ncreator",_x000D_
"share":10},{"address":"cotrcrea",_x000D_
"share":90},{"address":"nminer",_x000D_
"share":0}]</v>
      </c>
      <c r="Y2170" s="78" t="str">
        <f>formatRow(Tokens!BD$2:BI$2,Tokens!BD2170:BI2170,2,"files")</f>
        <v>"files":[]</v>
      </c>
      <c r="Z2170" s="78"/>
      <c r="AA2170" s="78"/>
      <c r="AB2170" s="78"/>
      <c r="AC2170" s="78" t="str">
        <f>formatRow(Tokens!BJ$2:BK$2,Tokens!BJ2170:BK2170,0,"collection")</f>
        <v>"collection":{"name":"BILLET Festival",_x000D_
"family":"Calvi On The Rocks"}</v>
      </c>
      <c r="AD2170" s="1" t="str">
        <f>formatRow(Tokens!BN$2:BR$2,Tokens!BN2170:BR2170,0,"marketplace")</f>
        <v>"marketplace":{"initial_price":"73,5",_x000D_
"reservation_price":"",_x000D_
"duration":"",_x000D_
"max_mint":1,_x000D_
"sell_date":"25/06/2022"}</v>
      </c>
      <c r="AE2170" s="1"/>
    </row>
    <row r="2171" spans="4:31" ht="14.25" customHeight="1" x14ac:dyDescent="0.3">
      <c r="D2171" s="1">
        <f>Tokens!B2171</f>
        <v>351</v>
      </c>
      <c r="E2171" s="17" t="str">
        <f>IF(Tokens!C2171="","",Tokens!C2171)</f>
        <v>#351 Billet Festival</v>
      </c>
      <c r="F2171"/>
      <c r="G2171"/>
      <c r="H2171"/>
      <c r="I2171"/>
      <c r="J2171"/>
      <c r="M2171"/>
      <c r="N2171"/>
      <c r="O2171" s="15" t="str">
        <f t="shared" si="68"/>
        <v>_</v>
      </c>
      <c r="P2171" s="18" t="str">
        <f>IF(F2171="stop","",IF(F2171&lt;&gt;"",HYPERLINK(Settings!$B$5 &amp; "/manage/?network=" &amp; LOWER(B$8) &amp; "&amp;search=token&amp;account=" &amp; ToMint!$B$5 &amp; "&amp;view=" &amp; ToMint!J2171,"TokenSol"),""))</f>
        <v/>
      </c>
      <c r="Q2171" s="2"/>
      <c r="R2171" s="2"/>
      <c r="S2171" s="11"/>
      <c r="T2171" s="78" t="str">
        <f>"owner=" &amp; Tokens!BS2171 &amp; "&amp;filename_for_metadata=" &amp; Tokens!BT2171 &amp; "&amp;offchaindata_platform=" &amp; $B$17 &amp; "&amp;keyfile=" &amp; $B$5 &amp;  "&amp;repository=" &amp; $B$18</f>
        <v>owner=BbDq7xeUzpj8bXfd9N7dh1tw43Ss7xbYpyjoNuwDSrzq&amp;filename_for_metadata=BILLETFestival_COR22F351&amp;offchaindata_platform=Github&amp;keyfile=Paul&amp;repository=CalviOnTheRocks2022</v>
      </c>
      <c r="U2171" s="78" t="str">
        <f t="shared" si="67"/>
        <v>{"name":"#351 Billet Festival",_x000D_
"symbol":"COR22F351",_x000D_
"description":"Billet Festival / Billet NFT Festival - 1 jour Calvi on the Rocks 2022",_x000D_
"seller_fee_basis_points":1000,_x000D_
"image":"https://bafybeibxqyavvg5r75lanqzw2ctotgfbgnemz7skr4s5ssvvlu6a3uuiv4.ipfs.nftstorage.link?image_351.webp",_x000D_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71" s="78" t="str">
        <f>formatRow(Tokens!C$2:I$2,Tokens!C2171:I2171)</f>
        <v>"name":"#351 Billet Festival",_x000D_
"symbol":"COR22F351",_x000D_
"description":"Billet Festival / Billet NFT Festival - 1 jour Calvi on the Rocks 2022",_x000D_
"seller_fee_basis_points":1000,_x000D_
"image":"https://bafybeibxqyavvg5r75lanqzw2ctotgfbgnemz7skr4s5ssvvlu6a3uuiv4.ipfs.nftstorage.link?image_351.webp",_x000D_
"Issuer":"NfluenT for Calvi On The rocks",_x000D_
"external_url":""</v>
      </c>
      <c r="W2171" s="78" t="str">
        <f>formatRow(Tokens!J$2:AV$2,Tokens!J2171:AV2171,2,"attributes")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71" s="78" t="str">
        <f>formatRow(Tokens!AX$2:BC$2,Tokens!AX2171:BC2171,2,"creators")</f>
        <v>"creators":[{"address":"ncreator",_x000D_
"share":10},{"address":"cotrcrea",_x000D_
"share":90},{"address":"nminer",_x000D_
"share":0}]</v>
      </c>
      <c r="Y2171" s="78" t="str">
        <f>formatRow(Tokens!BD$2:BI$2,Tokens!BD2171:BI2171,2,"files")</f>
        <v>"files":[]</v>
      </c>
      <c r="Z2171" s="78"/>
      <c r="AA2171" s="78"/>
      <c r="AB2171" s="78"/>
      <c r="AC2171" s="78" t="str">
        <f>formatRow(Tokens!BJ$2:BK$2,Tokens!BJ2171:BK2171,0,"collection")</f>
        <v>"collection":{"name":"BILLET Festival",_x000D_
"family":"Calvi On The Rocks"}</v>
      </c>
      <c r="AD2171" s="1" t="str">
        <f>formatRow(Tokens!BN$2:BR$2,Tokens!BN2171:BR2171,0,"marketplace")</f>
        <v>"marketplace":{"initial_price":"73,5",_x000D_
"reservation_price":"",_x000D_
"duration":"",_x000D_
"max_mint":1,_x000D_
"sell_date":"25/06/2022"}</v>
      </c>
      <c r="AE2171" s="1"/>
    </row>
    <row r="2172" spans="4:31" ht="14.25" customHeight="1" x14ac:dyDescent="0.3">
      <c r="D2172" s="1">
        <f>Tokens!B2172</f>
        <v>352</v>
      </c>
      <c r="E2172" s="17" t="str">
        <f>IF(Tokens!C2172="","",Tokens!C2172)</f>
        <v>#352 Billet Festival</v>
      </c>
      <c r="F2172"/>
      <c r="G2172"/>
      <c r="H2172"/>
      <c r="I2172"/>
      <c r="J2172"/>
      <c r="M2172"/>
      <c r="N2172"/>
      <c r="O2172" s="15" t="str">
        <f t="shared" si="68"/>
        <v>_</v>
      </c>
      <c r="P2172" s="18" t="str">
        <f>IF(F2172="stop","",IF(F2172&lt;&gt;"",HYPERLINK(Settings!$B$5 &amp; "/manage/?network=" &amp; LOWER(B$8) &amp; "&amp;search=token&amp;account=" &amp; ToMint!$B$5 &amp; "&amp;view=" &amp; ToMint!J2172,"TokenSol"),""))</f>
        <v/>
      </c>
      <c r="Q2172" s="2"/>
      <c r="R2172" s="2"/>
      <c r="S2172" s="11"/>
      <c r="T2172" s="78" t="str">
        <f>"owner=" &amp; Tokens!BS2172 &amp; "&amp;filename_for_metadata=" &amp; Tokens!BT2172 &amp; "&amp;offchaindata_platform=" &amp; $B$17 &amp; "&amp;keyfile=" &amp; $B$5 &amp;  "&amp;repository=" &amp; $B$18</f>
        <v>owner=BbDq7xeUzpj8bXfd9N7dh1tw43Ss7xbYpyjoNuwDSrzq&amp;filename_for_metadata=BILLETFestival_COR22F352&amp;offchaindata_platform=Github&amp;keyfile=Paul&amp;repository=CalviOnTheRocks2022</v>
      </c>
      <c r="U2172" s="78" t="str">
        <f t="shared" si="67"/>
        <v>{"name":"#352 Billet Festival",_x000D_
"symbol":"COR22F352",_x000D_
"description":"Billet Festival / Billet NFT Festival - 1 jour Calvi on the Rocks 2022",_x000D_
"seller_fee_basis_points":1000,_x000D_
"image":"https://bafybeicyweu7t5d44rg45hagnray5ifvagylsoqdgz3keovplccgiyyp54.ipfs.nftstorage.link?image_352.webp",_x000D_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72" s="78" t="str">
        <f>formatRow(Tokens!C$2:I$2,Tokens!C2172:I2172)</f>
        <v>"name":"#352 Billet Festival",_x000D_
"symbol":"COR22F352",_x000D_
"description":"Billet Festival / Billet NFT Festival - 1 jour Calvi on the Rocks 2022",_x000D_
"seller_fee_basis_points":1000,_x000D_
"image":"https://bafybeicyweu7t5d44rg45hagnray5ifvagylsoqdgz3keovplccgiyyp54.ipfs.nftstorage.link?image_352.webp",_x000D_
"Issuer":"NfluenT for Calvi On The rocks",_x000D_
"external_url":""</v>
      </c>
      <c r="W2172" s="78" t="str">
        <f>formatRow(Tokens!J$2:AV$2,Tokens!J2172:AV2172,2,"attributes")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72" s="78" t="str">
        <f>formatRow(Tokens!AX$2:BC$2,Tokens!AX2172:BC2172,2,"creators")</f>
        <v>"creators":[{"address":"ncreator",_x000D_
"share":10},{"address":"cotrcrea",_x000D_
"share":90},{"address":"nminer",_x000D_
"share":0}]</v>
      </c>
      <c r="Y2172" s="78" t="str">
        <f>formatRow(Tokens!BD$2:BI$2,Tokens!BD2172:BI2172,2,"files")</f>
        <v>"files":[]</v>
      </c>
      <c r="Z2172" s="78"/>
      <c r="AA2172" s="78"/>
      <c r="AB2172" s="78"/>
      <c r="AC2172" s="78" t="str">
        <f>formatRow(Tokens!BJ$2:BK$2,Tokens!BJ2172:BK2172,0,"collection")</f>
        <v>"collection":{"name":"BILLET Festival",_x000D_
"family":"Calvi On The Rocks"}</v>
      </c>
      <c r="AD2172" s="1" t="str">
        <f>formatRow(Tokens!BN$2:BR$2,Tokens!BN2172:BR2172,0,"marketplace")</f>
        <v>"marketplace":{"initial_price":"73,5",_x000D_
"reservation_price":"",_x000D_
"duration":"",_x000D_
"max_mint":1,_x000D_
"sell_date":"25/06/2022"}</v>
      </c>
      <c r="AE2172" s="1"/>
    </row>
    <row r="2173" spans="4:31" ht="14.25" customHeight="1" x14ac:dyDescent="0.3">
      <c r="D2173" s="1">
        <f>Tokens!B2173</f>
        <v>353</v>
      </c>
      <c r="E2173" s="17" t="str">
        <f>IF(Tokens!C2173="","",Tokens!C2173)</f>
        <v>#353 Billet Festival</v>
      </c>
      <c r="F2173"/>
      <c r="G2173"/>
      <c r="H2173"/>
      <c r="I2173"/>
      <c r="J2173"/>
      <c r="M2173"/>
      <c r="N2173"/>
      <c r="O2173" s="15" t="str">
        <f t="shared" si="68"/>
        <v>_</v>
      </c>
      <c r="P2173" s="18" t="str">
        <f>IF(F2173="stop","",IF(F2173&lt;&gt;"",HYPERLINK(Settings!$B$5 &amp; "/manage/?network=" &amp; LOWER(B$8) &amp; "&amp;search=token&amp;account=" &amp; ToMint!$B$5 &amp; "&amp;view=" &amp; ToMint!J2173,"TokenSol"),""))</f>
        <v/>
      </c>
      <c r="Q2173" s="2"/>
      <c r="R2173" s="2"/>
      <c r="S2173" s="11"/>
      <c r="T2173" s="78" t="str">
        <f>"owner=" &amp; Tokens!BS2173 &amp; "&amp;filename_for_metadata=" &amp; Tokens!BT2173 &amp; "&amp;offchaindata_platform=" &amp; $B$17 &amp; "&amp;keyfile=" &amp; $B$5 &amp;  "&amp;repository=" &amp; $B$18</f>
        <v>owner=BbDq7xeUzpj8bXfd9N7dh1tw43Ss7xbYpyjoNuwDSrzq&amp;filename_for_metadata=BILLETFestival_COR22F353&amp;offchaindata_platform=Github&amp;keyfile=Paul&amp;repository=CalviOnTheRocks2022</v>
      </c>
      <c r="U2173" s="78" t="str">
        <f t="shared" si="67"/>
        <v>{"name":"#353 Billet Festival",_x000D_
"symbol":"COR22F353",_x000D_
"description":"Billet Festival / Billet NFT Festival - 1 jour Calvi on the Rocks 2022",_x000D_
"seller_fee_basis_points":1000,_x000D_
"image":"https://bafybeietihpgkvx5pmnnuhpqpanm4ub23eykdhssyqjdsgdsnyqecukqk4.ipfs.nftstorage.link?image_353.webp",_x000D_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73" s="78" t="str">
        <f>formatRow(Tokens!C$2:I$2,Tokens!C2173:I2173)</f>
        <v>"name":"#353 Billet Festival",_x000D_
"symbol":"COR22F353",_x000D_
"description":"Billet Festival / Billet NFT Festival - 1 jour Calvi on the Rocks 2022",_x000D_
"seller_fee_basis_points":1000,_x000D_
"image":"https://bafybeietihpgkvx5pmnnuhpqpanm4ub23eykdhssyqjdsgdsnyqecukqk4.ipfs.nftstorage.link?image_353.webp",_x000D_
"Issuer":"NfluenT for Calvi On The rocks",_x000D_
"external_url":""</v>
      </c>
      <c r="W2173" s="78" t="str">
        <f>formatRow(Tokens!J$2:AV$2,Tokens!J2173:AV2173,2,"attributes")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73" s="78" t="str">
        <f>formatRow(Tokens!AX$2:BC$2,Tokens!AX2173:BC2173,2,"creators")</f>
        <v>"creators":[{"address":"ncreator",_x000D_
"share":10},{"address":"cotrcrea",_x000D_
"share":90},{"address":"nminer",_x000D_
"share":0}]</v>
      </c>
      <c r="Y2173" s="78" t="str">
        <f>formatRow(Tokens!BD$2:BI$2,Tokens!BD2173:BI2173,2,"files")</f>
        <v>"files":[]</v>
      </c>
      <c r="Z2173" s="78"/>
      <c r="AA2173" s="78"/>
      <c r="AB2173" s="78"/>
      <c r="AC2173" s="78" t="str">
        <f>formatRow(Tokens!BJ$2:BK$2,Tokens!BJ2173:BK2173,0,"collection")</f>
        <v>"collection":{"name":"BILLET Festival",_x000D_
"family":"Calvi On The Rocks"}</v>
      </c>
      <c r="AD2173" s="1" t="str">
        <f>formatRow(Tokens!BN$2:BR$2,Tokens!BN2173:BR2173,0,"marketplace")</f>
        <v>"marketplace":{"initial_price":"73,5",_x000D_
"reservation_price":"",_x000D_
"duration":"",_x000D_
"max_mint":1,_x000D_
"sell_date":"25/06/2022"}</v>
      </c>
      <c r="AE2173" s="1"/>
    </row>
    <row r="2174" spans="4:31" ht="14.25" customHeight="1" x14ac:dyDescent="0.3">
      <c r="D2174" s="1">
        <f>Tokens!B2174</f>
        <v>354</v>
      </c>
      <c r="E2174" s="17" t="str">
        <f>IF(Tokens!C2174="","",Tokens!C2174)</f>
        <v>#354 Billet Festival</v>
      </c>
      <c r="F2174"/>
      <c r="G2174"/>
      <c r="H2174"/>
      <c r="I2174"/>
      <c r="J2174"/>
      <c r="M2174"/>
      <c r="N2174"/>
      <c r="O2174" s="15" t="str">
        <f t="shared" si="68"/>
        <v>_</v>
      </c>
      <c r="P2174" s="18" t="str">
        <f>IF(F2174="stop","",IF(F2174&lt;&gt;"",HYPERLINK(Settings!$B$5 &amp; "/manage/?network=" &amp; LOWER(B$8) &amp; "&amp;search=token&amp;account=" &amp; ToMint!$B$5 &amp; "&amp;view=" &amp; ToMint!J2174,"TokenSol"),""))</f>
        <v/>
      </c>
      <c r="Q2174" s="2"/>
      <c r="R2174" s="2"/>
      <c r="S2174" s="11"/>
      <c r="T2174" s="78" t="str">
        <f>"owner=" &amp; Tokens!BS2174 &amp; "&amp;filename_for_metadata=" &amp; Tokens!BT2174 &amp; "&amp;offchaindata_platform=" &amp; $B$17 &amp; "&amp;keyfile=" &amp; $B$5 &amp;  "&amp;repository=" &amp; $B$18</f>
        <v>owner=BbDq7xeUzpj8bXfd9N7dh1tw43Ss7xbYpyjoNuwDSrzq&amp;filename_for_metadata=BILLETFestival_COR22F354&amp;offchaindata_platform=Github&amp;keyfile=Paul&amp;repository=CalviOnTheRocks2022</v>
      </c>
      <c r="U2174" s="78" t="str">
        <f t="shared" si="67"/>
        <v>{"name":"#354 Billet Festival",_x000D_
"symbol":"COR22F354",_x000D_
"description":"Billet Festival / Billet NFT Festival - 1 jour Calvi on the Rocks 2022",_x000D_
"seller_fee_basis_points":1000,_x000D_
"image":"https://bafybeif7tpl7grvlurjo6zeyy3pwnaw7qbvwzv772nx7prxucpjfk6rdr4.ipfs.nftstorage.link?image_354.webp",_x000D_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74" s="78" t="str">
        <f>formatRow(Tokens!C$2:I$2,Tokens!C2174:I2174)</f>
        <v>"name":"#354 Billet Festival",_x000D_
"symbol":"COR22F354",_x000D_
"description":"Billet Festival / Billet NFT Festival - 1 jour Calvi on the Rocks 2022",_x000D_
"seller_fee_basis_points":1000,_x000D_
"image":"https://bafybeif7tpl7grvlurjo6zeyy3pwnaw7qbvwzv772nx7prxucpjfk6rdr4.ipfs.nftstorage.link?image_354.webp",_x000D_
"Issuer":"NfluenT for Calvi On The rocks",_x000D_
"external_url":""</v>
      </c>
      <c r="W2174" s="78" t="str">
        <f>formatRow(Tokens!J$2:AV$2,Tokens!J2174:AV2174,2,"attributes")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74" s="78" t="str">
        <f>formatRow(Tokens!AX$2:BC$2,Tokens!AX2174:BC2174,2,"creators")</f>
        <v>"creators":[{"address":"ncreator",_x000D_
"share":10},{"address":"cotrcrea",_x000D_
"share":90},{"address":"nminer",_x000D_
"share":0}]</v>
      </c>
      <c r="Y2174" s="78" t="str">
        <f>formatRow(Tokens!BD$2:BI$2,Tokens!BD2174:BI2174,2,"files")</f>
        <v>"files":[]</v>
      </c>
      <c r="Z2174" s="78"/>
      <c r="AA2174" s="78"/>
      <c r="AB2174" s="78"/>
      <c r="AC2174" s="78" t="str">
        <f>formatRow(Tokens!BJ$2:BK$2,Tokens!BJ2174:BK2174,0,"collection")</f>
        <v>"collection":{"name":"BILLET Festival",_x000D_
"family":"Calvi On The Rocks"}</v>
      </c>
      <c r="AD2174" s="1" t="str">
        <f>formatRow(Tokens!BN$2:BR$2,Tokens!BN2174:BR2174,0,"marketplace")</f>
        <v>"marketplace":{"initial_price":"73,5",_x000D_
"reservation_price":"",_x000D_
"duration":"",_x000D_
"max_mint":1,_x000D_
"sell_date":"25/06/2022"}</v>
      </c>
      <c r="AE2174" s="1"/>
    </row>
    <row r="2175" spans="4:31" ht="14.25" customHeight="1" x14ac:dyDescent="0.3">
      <c r="D2175" s="1">
        <f>Tokens!B2175</f>
        <v>355</v>
      </c>
      <c r="E2175" s="17" t="str">
        <f>IF(Tokens!C2175="","",Tokens!C2175)</f>
        <v>#355 Billet Festival</v>
      </c>
      <c r="F2175"/>
      <c r="G2175"/>
      <c r="H2175"/>
      <c r="I2175"/>
      <c r="J2175"/>
      <c r="M2175"/>
      <c r="N2175"/>
      <c r="O2175" s="15" t="str">
        <f t="shared" si="68"/>
        <v>_</v>
      </c>
      <c r="P2175" s="18" t="str">
        <f>IF(F2175="stop","",IF(F2175&lt;&gt;"",HYPERLINK(Settings!$B$5 &amp; "/manage/?network=" &amp; LOWER(B$8) &amp; "&amp;search=token&amp;account=" &amp; ToMint!$B$5 &amp; "&amp;view=" &amp; ToMint!J2175,"TokenSol"),""))</f>
        <v/>
      </c>
      <c r="Q2175" s="2"/>
      <c r="R2175" s="2"/>
      <c r="S2175" s="11"/>
      <c r="T2175" s="78" t="str">
        <f>"owner=" &amp; Tokens!BS2175 &amp; "&amp;filename_for_metadata=" &amp; Tokens!BT2175 &amp; "&amp;offchaindata_platform=" &amp; $B$17 &amp; "&amp;keyfile=" &amp; $B$5 &amp;  "&amp;repository=" &amp; $B$18</f>
        <v>owner=BbDq7xeUzpj8bXfd9N7dh1tw43Ss7xbYpyjoNuwDSrzq&amp;filename_for_metadata=BILLETFestival_COR22F355&amp;offchaindata_platform=Github&amp;keyfile=Paul&amp;repository=CalviOnTheRocks2022</v>
      </c>
      <c r="U2175" s="78" t="str">
        <f t="shared" si="67"/>
        <v>{"name":"#355 Billet Festival",_x000D_
"symbol":"COR22F355",_x000D_
"description":"Billet Festival / Billet NFT Festival - 1 jour Calvi on the Rocks 2022",_x000D_
"seller_fee_basis_points":1000,_x000D_
"image":"https://bafybeihhm5cm5sxaymfhl7qdppfuyvke4qm2eu3x67jngranz62j42x77y.ipfs.nftstorage.link?image_355.webp",_x000D_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75" s="78" t="str">
        <f>formatRow(Tokens!C$2:I$2,Tokens!C2175:I2175)</f>
        <v>"name":"#355 Billet Festival",_x000D_
"symbol":"COR22F355",_x000D_
"description":"Billet Festival / Billet NFT Festival - 1 jour Calvi on the Rocks 2022",_x000D_
"seller_fee_basis_points":1000,_x000D_
"image":"https://bafybeihhm5cm5sxaymfhl7qdppfuyvke4qm2eu3x67jngranz62j42x77y.ipfs.nftstorage.link?image_355.webp",_x000D_
"Issuer":"NfluenT for Calvi On The rocks",_x000D_
"external_url":""</v>
      </c>
      <c r="W2175" s="78" t="str">
        <f>formatRow(Tokens!J$2:AV$2,Tokens!J2175:AV2175,2,"attributes")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75" s="78" t="str">
        <f>formatRow(Tokens!AX$2:BC$2,Tokens!AX2175:BC2175,2,"creators")</f>
        <v>"creators":[{"address":"ncreator",_x000D_
"share":10},{"address":"cotrcrea",_x000D_
"share":90},{"address":"nminer",_x000D_
"share":0}]</v>
      </c>
      <c r="Y2175" s="78" t="str">
        <f>formatRow(Tokens!BD$2:BI$2,Tokens!BD2175:BI2175,2,"files")</f>
        <v>"files":[]</v>
      </c>
      <c r="Z2175" s="78"/>
      <c r="AA2175" s="78"/>
      <c r="AB2175" s="78"/>
      <c r="AC2175" s="78" t="str">
        <f>formatRow(Tokens!BJ$2:BK$2,Tokens!BJ2175:BK2175,0,"collection")</f>
        <v>"collection":{"name":"BILLET Festival",_x000D_
"family":"Calvi On The Rocks"}</v>
      </c>
      <c r="AD2175" s="1" t="str">
        <f>formatRow(Tokens!BN$2:BR$2,Tokens!BN2175:BR2175,0,"marketplace")</f>
        <v>"marketplace":{"initial_price":"73,5",_x000D_
"reservation_price":"",_x000D_
"duration":"",_x000D_
"max_mint":1,_x000D_
"sell_date":"25/06/2022"}</v>
      </c>
      <c r="AE2175" s="1"/>
    </row>
    <row r="2176" spans="4:31" ht="14.25" customHeight="1" x14ac:dyDescent="0.3">
      <c r="D2176" s="1">
        <f>Tokens!B2176</f>
        <v>356</v>
      </c>
      <c r="E2176" s="17" t="str">
        <f>IF(Tokens!C2176="","",Tokens!C2176)</f>
        <v>#356 Billet Festival</v>
      </c>
      <c r="F2176"/>
      <c r="G2176"/>
      <c r="H2176"/>
      <c r="I2176"/>
      <c r="J2176"/>
      <c r="M2176"/>
      <c r="N2176"/>
      <c r="O2176" s="15" t="str">
        <f t="shared" si="68"/>
        <v>_</v>
      </c>
      <c r="P2176" s="18" t="str">
        <f>IF(F2176="stop","",IF(F2176&lt;&gt;"",HYPERLINK(Settings!$B$5 &amp; "/manage/?network=" &amp; LOWER(B$8) &amp; "&amp;search=token&amp;account=" &amp; ToMint!$B$5 &amp; "&amp;view=" &amp; ToMint!J2176,"TokenSol"),""))</f>
        <v/>
      </c>
      <c r="Q2176" s="2"/>
      <c r="R2176" s="2"/>
      <c r="S2176" s="11"/>
      <c r="T2176" s="78" t="str">
        <f>"owner=" &amp; Tokens!BS2176 &amp; "&amp;filename_for_metadata=" &amp; Tokens!BT2176 &amp; "&amp;offchaindata_platform=" &amp; $B$17 &amp; "&amp;keyfile=" &amp; $B$5 &amp;  "&amp;repository=" &amp; $B$18</f>
        <v>owner=BbDq7xeUzpj8bXfd9N7dh1tw43Ss7xbYpyjoNuwDSrzq&amp;filename_for_metadata=BILLETFestival_COR22F356&amp;offchaindata_platform=Github&amp;keyfile=Paul&amp;repository=CalviOnTheRocks2022</v>
      </c>
      <c r="U2176" s="78" t="str">
        <f t="shared" si="67"/>
        <v>{"name":"#356 Billet Festival",_x000D_
"symbol":"COR22F356",_x000D_
"description":"Billet Festival / Billet NFT Festival - 1 jour Calvi on the Rocks 2022",_x000D_
"seller_fee_basis_points":1000,_x000D_
"image":"https://bafybeibn4u3qc7prep4gk3g5tqxz33xjuqrim5tmf3s6ihkcqllaop647i.ipfs.nftstorage.link?image_356.webp",_x000D_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76" s="78" t="str">
        <f>formatRow(Tokens!C$2:I$2,Tokens!C2176:I2176)</f>
        <v>"name":"#356 Billet Festival",_x000D_
"symbol":"COR22F356",_x000D_
"description":"Billet Festival / Billet NFT Festival - 1 jour Calvi on the Rocks 2022",_x000D_
"seller_fee_basis_points":1000,_x000D_
"image":"https://bafybeibn4u3qc7prep4gk3g5tqxz33xjuqrim5tmf3s6ihkcqllaop647i.ipfs.nftstorage.link?image_356.webp",_x000D_
"Issuer":"NfluenT for Calvi On The rocks",_x000D_
"external_url":""</v>
      </c>
      <c r="W2176" s="78" t="str">
        <f>formatRow(Tokens!J$2:AV$2,Tokens!J2176:AV2176,2,"attributes")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76" s="78" t="str">
        <f>formatRow(Tokens!AX$2:BC$2,Tokens!AX2176:BC2176,2,"creators")</f>
        <v>"creators":[{"address":"ncreator",_x000D_
"share":10},{"address":"cotrcrea",_x000D_
"share":90},{"address":"nminer",_x000D_
"share":0}]</v>
      </c>
      <c r="Y2176" s="78" t="str">
        <f>formatRow(Tokens!BD$2:BI$2,Tokens!BD2176:BI2176,2,"files")</f>
        <v>"files":[]</v>
      </c>
      <c r="Z2176" s="78"/>
      <c r="AA2176" s="78"/>
      <c r="AB2176" s="78"/>
      <c r="AC2176" s="78" t="str">
        <f>formatRow(Tokens!BJ$2:BK$2,Tokens!BJ2176:BK2176,0,"collection")</f>
        <v>"collection":{"name":"BILLET Festival",_x000D_
"family":"Calvi On The Rocks"}</v>
      </c>
      <c r="AD2176" s="1" t="str">
        <f>formatRow(Tokens!BN$2:BR$2,Tokens!BN2176:BR2176,0,"marketplace")</f>
        <v>"marketplace":{"initial_price":"73,5",_x000D_
"reservation_price":"",_x000D_
"duration":"",_x000D_
"max_mint":1,_x000D_
"sell_date":"25/06/2022"}</v>
      </c>
      <c r="AE2176" s="1"/>
    </row>
    <row r="2177" spans="4:31" ht="14.25" customHeight="1" x14ac:dyDescent="0.3">
      <c r="D2177" s="1">
        <f>Tokens!B2177</f>
        <v>357</v>
      </c>
      <c r="E2177" s="17" t="str">
        <f>IF(Tokens!C2177="","",Tokens!C2177)</f>
        <v>#357 Billet Festival</v>
      </c>
      <c r="F2177"/>
      <c r="G2177"/>
      <c r="H2177"/>
      <c r="I2177"/>
      <c r="J2177"/>
      <c r="M2177"/>
      <c r="N2177"/>
      <c r="O2177" s="15" t="str">
        <f t="shared" si="68"/>
        <v>_</v>
      </c>
      <c r="P2177" s="18" t="str">
        <f>IF(F2177="stop","",IF(F2177&lt;&gt;"",HYPERLINK(Settings!$B$5 &amp; "/manage/?network=" &amp; LOWER(B$8) &amp; "&amp;search=token&amp;account=" &amp; ToMint!$B$5 &amp; "&amp;view=" &amp; ToMint!J2177,"TokenSol"),""))</f>
        <v/>
      </c>
      <c r="Q2177" s="2"/>
      <c r="R2177" s="2"/>
      <c r="S2177" s="11"/>
      <c r="T2177" s="78" t="str">
        <f>"owner=" &amp; Tokens!BS2177 &amp; "&amp;filename_for_metadata=" &amp; Tokens!BT2177 &amp; "&amp;offchaindata_platform=" &amp; $B$17 &amp; "&amp;keyfile=" &amp; $B$5 &amp;  "&amp;repository=" &amp; $B$18</f>
        <v>owner=BbDq7xeUzpj8bXfd9N7dh1tw43Ss7xbYpyjoNuwDSrzq&amp;filename_for_metadata=BILLETFestival_COR22F357&amp;offchaindata_platform=Github&amp;keyfile=Paul&amp;repository=CalviOnTheRocks2022</v>
      </c>
      <c r="U2177" s="78" t="str">
        <f t="shared" si="67"/>
        <v>{"name":"#357 Billet Festival",_x000D_
"symbol":"COR22F357",_x000D_
"description":"Billet Festival / Billet NFT Festival - 1 jour Calvi on the Rocks 2022",_x000D_
"seller_fee_basis_points":1000,_x000D_
"image":"https://bafybeifh6pzlptpyrfcpuvnah4eu2ulewyqpzwv3odleskf5tqjpb66ngu.ipfs.nftstorage.link?image_357.webp",_x000D_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77" s="78" t="str">
        <f>formatRow(Tokens!C$2:I$2,Tokens!C2177:I2177)</f>
        <v>"name":"#357 Billet Festival",_x000D_
"symbol":"COR22F357",_x000D_
"description":"Billet Festival / Billet NFT Festival - 1 jour Calvi on the Rocks 2022",_x000D_
"seller_fee_basis_points":1000,_x000D_
"image":"https://bafybeifh6pzlptpyrfcpuvnah4eu2ulewyqpzwv3odleskf5tqjpb66ngu.ipfs.nftstorage.link?image_357.webp",_x000D_
"Issuer":"NfluenT for Calvi On The rocks",_x000D_
"external_url":""</v>
      </c>
      <c r="W2177" s="78" t="str">
        <f>formatRow(Tokens!J$2:AV$2,Tokens!J2177:AV2177,2,"attributes")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77" s="78" t="str">
        <f>formatRow(Tokens!AX$2:BC$2,Tokens!AX2177:BC2177,2,"creators")</f>
        <v>"creators":[{"address":"ncreator",_x000D_
"share":10},{"address":"cotrcrea",_x000D_
"share":90},{"address":"nminer",_x000D_
"share":0}]</v>
      </c>
      <c r="Y2177" s="78" t="str">
        <f>formatRow(Tokens!BD$2:BI$2,Tokens!BD2177:BI2177,2,"files")</f>
        <v>"files":[]</v>
      </c>
      <c r="Z2177" s="78"/>
      <c r="AA2177" s="78"/>
      <c r="AB2177" s="78"/>
      <c r="AC2177" s="78" t="str">
        <f>formatRow(Tokens!BJ$2:BK$2,Tokens!BJ2177:BK2177,0,"collection")</f>
        <v>"collection":{"name":"BILLET Festival",_x000D_
"family":"Calvi On The Rocks"}</v>
      </c>
      <c r="AD2177" s="1" t="str">
        <f>formatRow(Tokens!BN$2:BR$2,Tokens!BN2177:BR2177,0,"marketplace")</f>
        <v>"marketplace":{"initial_price":"73,5",_x000D_
"reservation_price":"",_x000D_
"duration":"",_x000D_
"max_mint":1,_x000D_
"sell_date":"25/06/2022"}</v>
      </c>
      <c r="AE2177" s="1"/>
    </row>
    <row r="2178" spans="4:31" ht="14.25" customHeight="1" x14ac:dyDescent="0.3">
      <c r="D2178" s="1">
        <f>Tokens!B2178</f>
        <v>358</v>
      </c>
      <c r="E2178" s="17" t="str">
        <f>IF(Tokens!C2178="","",Tokens!C2178)</f>
        <v>#358 Billet Festival</v>
      </c>
      <c r="F2178"/>
      <c r="G2178"/>
      <c r="H2178"/>
      <c r="I2178"/>
      <c r="J2178"/>
      <c r="M2178"/>
      <c r="N2178"/>
      <c r="O2178" s="15" t="str">
        <f t="shared" si="68"/>
        <v>_</v>
      </c>
      <c r="P2178" s="18" t="str">
        <f>IF(F2178="stop","",IF(F2178&lt;&gt;"",HYPERLINK(Settings!$B$5 &amp; "/manage/?network=" &amp; LOWER(B$8) &amp; "&amp;search=token&amp;account=" &amp; ToMint!$B$5 &amp; "&amp;view=" &amp; ToMint!J2178,"TokenSol"),""))</f>
        <v/>
      </c>
      <c r="Q2178" s="2"/>
      <c r="R2178" s="2"/>
      <c r="S2178" s="11"/>
      <c r="T2178" s="78" t="str">
        <f>"owner=" &amp; Tokens!BS2178 &amp; "&amp;filename_for_metadata=" &amp; Tokens!BT2178 &amp; "&amp;offchaindata_platform=" &amp; $B$17 &amp; "&amp;keyfile=" &amp; $B$5 &amp;  "&amp;repository=" &amp; $B$18</f>
        <v>owner=BbDq7xeUzpj8bXfd9N7dh1tw43Ss7xbYpyjoNuwDSrzq&amp;filename_for_metadata=BILLETFestival_COR22F358&amp;offchaindata_platform=Github&amp;keyfile=Paul&amp;repository=CalviOnTheRocks2022</v>
      </c>
      <c r="U2178" s="78" t="str">
        <f t="shared" si="67"/>
        <v>{"name":"#358 Billet Festival",_x000D_
"symbol":"COR22F358",_x000D_
"description":"Billet Festival / Billet NFT Festival - 1 jour Calvi on the Rocks 2022",_x000D_
"seller_fee_basis_points":1000,_x000D_
"image":"https://bafybeiewfss4kdhskkt2itvla23oo3lbxyyzwzuu66j2hy4hrg33jhxbmy.ipfs.nftstorage.link?image_358.webp",_x000D_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78" s="78" t="str">
        <f>formatRow(Tokens!C$2:I$2,Tokens!C2178:I2178)</f>
        <v>"name":"#358 Billet Festival",_x000D_
"symbol":"COR22F358",_x000D_
"description":"Billet Festival / Billet NFT Festival - 1 jour Calvi on the Rocks 2022",_x000D_
"seller_fee_basis_points":1000,_x000D_
"image":"https://bafybeiewfss4kdhskkt2itvla23oo3lbxyyzwzuu66j2hy4hrg33jhxbmy.ipfs.nftstorage.link?image_358.webp",_x000D_
"Issuer":"NfluenT for Calvi On The rocks",_x000D_
"external_url":""</v>
      </c>
      <c r="W2178" s="78" t="str">
        <f>formatRow(Tokens!J$2:AV$2,Tokens!J2178:AV2178,2,"attributes")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78" s="78" t="str">
        <f>formatRow(Tokens!AX$2:BC$2,Tokens!AX2178:BC2178,2,"creators")</f>
        <v>"creators":[{"address":"ncreator",_x000D_
"share":10},{"address":"cotrcrea",_x000D_
"share":90},{"address":"nminer",_x000D_
"share":0}]</v>
      </c>
      <c r="Y2178" s="78" t="str">
        <f>formatRow(Tokens!BD$2:BI$2,Tokens!BD2178:BI2178,2,"files")</f>
        <v>"files":[]</v>
      </c>
      <c r="Z2178" s="78"/>
      <c r="AA2178" s="78"/>
      <c r="AB2178" s="78"/>
      <c r="AC2178" s="78" t="str">
        <f>formatRow(Tokens!BJ$2:BK$2,Tokens!BJ2178:BK2178,0,"collection")</f>
        <v>"collection":{"name":"BILLET Festival",_x000D_
"family":"Calvi On The Rocks"}</v>
      </c>
      <c r="AD2178" s="1" t="str">
        <f>formatRow(Tokens!BN$2:BR$2,Tokens!BN2178:BR2178,0,"marketplace")</f>
        <v>"marketplace":{"initial_price":"73,5",_x000D_
"reservation_price":"",_x000D_
"duration":"",_x000D_
"max_mint":1,_x000D_
"sell_date":"25/06/2022"}</v>
      </c>
      <c r="AE2178" s="1"/>
    </row>
    <row r="2179" spans="4:31" ht="14.25" customHeight="1" x14ac:dyDescent="0.3">
      <c r="D2179" s="1">
        <f>Tokens!B2179</f>
        <v>359</v>
      </c>
      <c r="E2179" s="17" t="str">
        <f>IF(Tokens!C2179="","",Tokens!C2179)</f>
        <v>#359 Billet Festival</v>
      </c>
      <c r="F2179"/>
      <c r="G2179"/>
      <c r="H2179"/>
      <c r="I2179"/>
      <c r="J2179"/>
      <c r="M2179"/>
      <c r="N2179"/>
      <c r="O2179" s="15" t="str">
        <f t="shared" si="68"/>
        <v>_</v>
      </c>
      <c r="P2179" s="18" t="str">
        <f>IF(F2179="stop","",IF(F2179&lt;&gt;"",HYPERLINK(Settings!$B$5 &amp; "/manage/?network=" &amp; LOWER(B$8) &amp; "&amp;search=token&amp;account=" &amp; ToMint!$B$5 &amp; "&amp;view=" &amp; ToMint!J2179,"TokenSol"),""))</f>
        <v/>
      </c>
      <c r="Q2179" s="2"/>
      <c r="R2179" s="2"/>
      <c r="S2179" s="11"/>
      <c r="T2179" s="78" t="str">
        <f>"owner=" &amp; Tokens!BS2179 &amp; "&amp;filename_for_metadata=" &amp; Tokens!BT2179 &amp; "&amp;offchaindata_platform=" &amp; $B$17 &amp; "&amp;keyfile=" &amp; $B$5 &amp;  "&amp;repository=" &amp; $B$18</f>
        <v>owner=BbDq7xeUzpj8bXfd9N7dh1tw43Ss7xbYpyjoNuwDSrzq&amp;filename_for_metadata=BILLETFestival_COR22F359&amp;offchaindata_platform=Github&amp;keyfile=Paul&amp;repository=CalviOnTheRocks2022</v>
      </c>
      <c r="U2179" s="78" t="str">
        <f t="shared" si="67"/>
        <v>{"name":"#359 Billet Festival",_x000D_
"symbol":"COR22F359",_x000D_
"description":"Billet Festival / Billet NFT Festival - 1 jour Calvi on the Rocks 2022",_x000D_
"seller_fee_basis_points":1000,_x000D_
"image":"https://bafybeifxixzesjoh546cbhyz4t46ucjaxtzczx54tmp4ug7yoy46rs5uem.ipfs.nftstorage.link?image_359.webp",_x000D_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79" s="78" t="str">
        <f>formatRow(Tokens!C$2:I$2,Tokens!C2179:I2179)</f>
        <v>"name":"#359 Billet Festival",_x000D_
"symbol":"COR22F359",_x000D_
"description":"Billet Festival / Billet NFT Festival - 1 jour Calvi on the Rocks 2022",_x000D_
"seller_fee_basis_points":1000,_x000D_
"image":"https://bafybeifxixzesjoh546cbhyz4t46ucjaxtzczx54tmp4ug7yoy46rs5uem.ipfs.nftstorage.link?image_359.webp",_x000D_
"Issuer":"NfluenT for Calvi On The rocks",_x000D_
"external_url":""</v>
      </c>
      <c r="W2179" s="78" t="str">
        <f>formatRow(Tokens!J$2:AV$2,Tokens!J2179:AV2179,2,"attributes")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79" s="78" t="str">
        <f>formatRow(Tokens!AX$2:BC$2,Tokens!AX2179:BC2179,2,"creators")</f>
        <v>"creators":[{"address":"ncreator",_x000D_
"share":10},{"address":"cotrcrea",_x000D_
"share":90},{"address":"nminer",_x000D_
"share":0}]</v>
      </c>
      <c r="Y2179" s="78" t="str">
        <f>formatRow(Tokens!BD$2:BI$2,Tokens!BD2179:BI2179,2,"files")</f>
        <v>"files":[]</v>
      </c>
      <c r="Z2179" s="78"/>
      <c r="AA2179" s="78"/>
      <c r="AB2179" s="78"/>
      <c r="AC2179" s="78" t="str">
        <f>formatRow(Tokens!BJ$2:BK$2,Tokens!BJ2179:BK2179,0,"collection")</f>
        <v>"collection":{"name":"BILLET Festival",_x000D_
"family":"Calvi On The Rocks"}</v>
      </c>
      <c r="AD2179" s="1" t="str">
        <f>formatRow(Tokens!BN$2:BR$2,Tokens!BN2179:BR2179,0,"marketplace")</f>
        <v>"marketplace":{"initial_price":"73,5",_x000D_
"reservation_price":"",_x000D_
"duration":"",_x000D_
"max_mint":1,_x000D_
"sell_date":"25/06/2022"}</v>
      </c>
      <c r="AE2179" s="1"/>
    </row>
    <row r="2180" spans="4:31" ht="14.25" customHeight="1" x14ac:dyDescent="0.3">
      <c r="D2180" s="1">
        <f>Tokens!B2180</f>
        <v>360</v>
      </c>
      <c r="E2180" s="17" t="str">
        <f>IF(Tokens!C2180="","",Tokens!C2180)</f>
        <v>#360 Billet Festival</v>
      </c>
      <c r="F2180"/>
      <c r="G2180"/>
      <c r="H2180"/>
      <c r="I2180"/>
      <c r="J2180"/>
      <c r="M2180"/>
      <c r="N2180"/>
      <c r="O2180" s="15" t="str">
        <f t="shared" si="68"/>
        <v>_</v>
      </c>
      <c r="P2180" s="18" t="str">
        <f>IF(F2180="stop","",IF(F2180&lt;&gt;"",HYPERLINK(Settings!$B$5 &amp; "/manage/?network=" &amp; LOWER(B$8) &amp; "&amp;search=token&amp;account=" &amp; ToMint!$B$5 &amp; "&amp;view=" &amp; ToMint!J2180,"TokenSol"),""))</f>
        <v/>
      </c>
      <c r="Q2180" s="2"/>
      <c r="R2180" s="2"/>
      <c r="S2180" s="11"/>
      <c r="T2180" s="78" t="str">
        <f>"owner=" &amp; Tokens!BS2180 &amp; "&amp;filename_for_metadata=" &amp; Tokens!BT2180 &amp; "&amp;offchaindata_platform=" &amp; $B$17 &amp; "&amp;keyfile=" &amp; $B$5 &amp;  "&amp;repository=" &amp; $B$18</f>
        <v>owner=BbDq7xeUzpj8bXfd9N7dh1tw43Ss7xbYpyjoNuwDSrzq&amp;filename_for_metadata=BILLETFestival_COR22F360&amp;offchaindata_platform=Github&amp;keyfile=Paul&amp;repository=CalviOnTheRocks2022</v>
      </c>
      <c r="U2180" s="78" t="str">
        <f t="shared" si="67"/>
        <v>{"name":"#360 Billet Festival",_x000D_
"symbol":"COR22F360",_x000D_
"description":"Billet Festival / Billet NFT Festival - 1 jour Calvi on the Rocks 2022",_x000D_
"seller_fee_basis_points":1000,_x000D_
"image":"https://bafybeiexyaaybil3tsul2mrd6p3g2ccqsdwuuh3t4brocv5oecita7lyoa.ipfs.nftstorage.link?image_360.webp",_x000D_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80" s="78" t="str">
        <f>formatRow(Tokens!C$2:I$2,Tokens!C2180:I2180)</f>
        <v>"name":"#360 Billet Festival",_x000D_
"symbol":"COR22F360",_x000D_
"description":"Billet Festival / Billet NFT Festival - 1 jour Calvi on the Rocks 2022",_x000D_
"seller_fee_basis_points":1000,_x000D_
"image":"https://bafybeiexyaaybil3tsul2mrd6p3g2ccqsdwuuh3t4brocv5oecita7lyoa.ipfs.nftstorage.link?image_360.webp",_x000D_
"Issuer":"NfluenT for Calvi On The rocks",_x000D_
"external_url":""</v>
      </c>
      <c r="W2180" s="78" t="str">
        <f>formatRow(Tokens!J$2:AV$2,Tokens!J2180:AV2180,2,"attributes")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80" s="78" t="str">
        <f>formatRow(Tokens!AX$2:BC$2,Tokens!AX2180:BC2180,2,"creators")</f>
        <v>"creators":[{"address":"ncreator",_x000D_
"share":10},{"address":"cotrcrea",_x000D_
"share":90},{"address":"nminer",_x000D_
"share":0}]</v>
      </c>
      <c r="Y2180" s="78" t="str">
        <f>formatRow(Tokens!BD$2:BI$2,Tokens!BD2180:BI2180,2,"files")</f>
        <v>"files":[]</v>
      </c>
      <c r="Z2180" s="78"/>
      <c r="AA2180" s="78"/>
      <c r="AB2180" s="78"/>
      <c r="AC2180" s="78" t="str">
        <f>formatRow(Tokens!BJ$2:BK$2,Tokens!BJ2180:BK2180,0,"collection")</f>
        <v>"collection":{"name":"BILLET Festival",_x000D_
"family":"Calvi On The Rocks"}</v>
      </c>
      <c r="AD2180" s="1" t="str">
        <f>formatRow(Tokens!BN$2:BR$2,Tokens!BN2180:BR2180,0,"marketplace")</f>
        <v>"marketplace":{"initial_price":"73,5",_x000D_
"reservation_price":"",_x000D_
"duration":"",_x000D_
"max_mint":1,_x000D_
"sell_date":"25/06/2022"}</v>
      </c>
      <c r="AE2180" s="1"/>
    </row>
    <row r="2181" spans="4:31" ht="14.25" customHeight="1" x14ac:dyDescent="0.3">
      <c r="D2181" s="1">
        <f>Tokens!B2181</f>
        <v>361</v>
      </c>
      <c r="E2181" s="17" t="str">
        <f>IF(Tokens!C2181="","",Tokens!C2181)</f>
        <v>#361 Billet Festival</v>
      </c>
      <c r="F2181"/>
      <c r="G2181"/>
      <c r="H2181"/>
      <c r="I2181"/>
      <c r="J2181"/>
      <c r="M2181"/>
      <c r="N2181"/>
      <c r="O2181" s="15" t="str">
        <f t="shared" si="68"/>
        <v>_</v>
      </c>
      <c r="P2181" s="18" t="str">
        <f>IF(F2181="stop","",IF(F2181&lt;&gt;"",HYPERLINK(Settings!$B$5 &amp; "/manage/?network=" &amp; LOWER(B$8) &amp; "&amp;search=token&amp;account=" &amp; ToMint!$B$5 &amp; "&amp;view=" &amp; ToMint!J2181,"TokenSol"),""))</f>
        <v/>
      </c>
      <c r="Q2181" s="2"/>
      <c r="R2181" s="2"/>
      <c r="S2181" s="11"/>
      <c r="T2181" s="78" t="str">
        <f>"owner=" &amp; Tokens!BS2181 &amp; "&amp;filename_for_metadata=" &amp; Tokens!BT2181 &amp; "&amp;offchaindata_platform=" &amp; $B$17 &amp; "&amp;keyfile=" &amp; $B$5 &amp;  "&amp;repository=" &amp; $B$18</f>
        <v>owner=BbDq7xeUzpj8bXfd9N7dh1tw43Ss7xbYpyjoNuwDSrzq&amp;filename_for_metadata=BILLETFestival_COR22F361&amp;offchaindata_platform=Github&amp;keyfile=Paul&amp;repository=CalviOnTheRocks2022</v>
      </c>
      <c r="U2181" s="78" t="str">
        <f t="shared" ref="U2181:U2244" si="69">"{" &amp; V2181 &amp; "," &amp; W2181 &amp; "," &amp; """properties"":{" &amp; X2181 &amp; "," &amp; Y2181 &amp; "}," &amp; AC2181 &amp; "," &amp; AD2181 &amp; "}"</f>
        <v>{"name":"#361 Billet Festival",_x000D_
"symbol":"COR22F361",_x000D_
"description":"Billet Festival / Billet NFT Festival - 1 jour Calvi on the Rocks 2022",_x000D_
"seller_fee_basis_points":1000,_x000D_
"image":"https://bafybeibuu4gveaizdfgqjegevd73u4viv6ecawikvl4hh2e5zq3xibu27y.ipfs.nftstorage.link?image_361.webp",_x000D_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81" s="78" t="str">
        <f>formatRow(Tokens!C$2:I$2,Tokens!C2181:I2181)</f>
        <v>"name":"#361 Billet Festival",_x000D_
"symbol":"COR22F361",_x000D_
"description":"Billet Festival / Billet NFT Festival - 1 jour Calvi on the Rocks 2022",_x000D_
"seller_fee_basis_points":1000,_x000D_
"image":"https://bafybeibuu4gveaizdfgqjegevd73u4viv6ecawikvl4hh2e5zq3xibu27y.ipfs.nftstorage.link?image_361.webp",_x000D_
"Issuer":"NfluenT for Calvi On The rocks",_x000D_
"external_url":""</v>
      </c>
      <c r="W2181" s="78" t="str">
        <f>formatRow(Tokens!J$2:AV$2,Tokens!J2181:AV2181,2,"attributes")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81" s="78" t="str">
        <f>formatRow(Tokens!AX$2:BC$2,Tokens!AX2181:BC2181,2,"creators")</f>
        <v>"creators":[{"address":"ncreator",_x000D_
"share":10},{"address":"cotrcrea",_x000D_
"share":90},{"address":"nminer",_x000D_
"share":0}]</v>
      </c>
      <c r="Y2181" s="78" t="str">
        <f>formatRow(Tokens!BD$2:BI$2,Tokens!BD2181:BI2181,2,"files")</f>
        <v>"files":[]</v>
      </c>
      <c r="Z2181" s="78"/>
      <c r="AA2181" s="78"/>
      <c r="AB2181" s="78"/>
      <c r="AC2181" s="78" t="str">
        <f>formatRow(Tokens!BJ$2:BK$2,Tokens!BJ2181:BK2181,0,"collection")</f>
        <v>"collection":{"name":"BILLET Festival",_x000D_
"family":"Calvi On The Rocks"}</v>
      </c>
      <c r="AD2181" s="1" t="str">
        <f>formatRow(Tokens!BN$2:BR$2,Tokens!BN2181:BR2181,0,"marketplace")</f>
        <v>"marketplace":{"initial_price":"73,5",_x000D_
"reservation_price":"",_x000D_
"duration":"",_x000D_
"max_mint":1,_x000D_
"sell_date":"25/06/2022"}</v>
      </c>
      <c r="AE2181" s="1"/>
    </row>
    <row r="2182" spans="4:31" ht="14.25" customHeight="1" x14ac:dyDescent="0.3">
      <c r="D2182" s="1">
        <f>Tokens!B2182</f>
        <v>362</v>
      </c>
      <c r="E2182" s="17" t="str">
        <f>IF(Tokens!C2182="","",Tokens!C2182)</f>
        <v>#362 Billet Festival</v>
      </c>
      <c r="F2182"/>
      <c r="G2182"/>
      <c r="H2182"/>
      <c r="I2182"/>
      <c r="J2182"/>
      <c r="M2182"/>
      <c r="N2182"/>
      <c r="O2182" s="15" t="str">
        <f t="shared" si="68"/>
        <v>_</v>
      </c>
      <c r="P2182" s="18" t="str">
        <f>IF(F2182="stop","",IF(F2182&lt;&gt;"",HYPERLINK(Settings!$B$5 &amp; "/manage/?network=" &amp; LOWER(B$8) &amp; "&amp;search=token&amp;account=" &amp; ToMint!$B$5 &amp; "&amp;view=" &amp; ToMint!J2182,"TokenSol"),""))</f>
        <v/>
      </c>
      <c r="Q2182" s="2"/>
      <c r="R2182" s="2"/>
      <c r="S2182" s="11"/>
      <c r="T2182" s="78" t="str">
        <f>"owner=" &amp; Tokens!BS2182 &amp; "&amp;filename_for_metadata=" &amp; Tokens!BT2182 &amp; "&amp;offchaindata_platform=" &amp; $B$17 &amp; "&amp;keyfile=" &amp; $B$5 &amp;  "&amp;repository=" &amp; $B$18</f>
        <v>owner=BbDq7xeUzpj8bXfd9N7dh1tw43Ss7xbYpyjoNuwDSrzq&amp;filename_for_metadata=BILLETFestival_COR22F362&amp;offchaindata_platform=Github&amp;keyfile=Paul&amp;repository=CalviOnTheRocks2022</v>
      </c>
      <c r="U2182" s="78" t="str">
        <f t="shared" si="69"/>
        <v>{"name":"#362 Billet Festival",_x000D_
"symbol":"COR22F362",_x000D_
"description":"Billet Festival / Billet NFT Festival - 1 jour Calvi on the Rocks 2022",_x000D_
"seller_fee_basis_points":1000,_x000D_
"image":"https://bafybeidpkfv5nxpm7y7hxd5c7ukekhxsc4xafwsq5bwixrqyq5h2efv63y.ipfs.nftstorage.link?image_362.webp",_x000D_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82" s="78" t="str">
        <f>formatRow(Tokens!C$2:I$2,Tokens!C2182:I2182)</f>
        <v>"name":"#362 Billet Festival",_x000D_
"symbol":"COR22F362",_x000D_
"description":"Billet Festival / Billet NFT Festival - 1 jour Calvi on the Rocks 2022",_x000D_
"seller_fee_basis_points":1000,_x000D_
"image":"https://bafybeidpkfv5nxpm7y7hxd5c7ukekhxsc4xafwsq5bwixrqyq5h2efv63y.ipfs.nftstorage.link?image_362.webp",_x000D_
"Issuer":"NfluenT for Calvi On The rocks",_x000D_
"external_url":""</v>
      </c>
      <c r="W2182" s="78" t="str">
        <f>formatRow(Tokens!J$2:AV$2,Tokens!J2182:AV2182,2,"attributes")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82" s="78" t="str">
        <f>formatRow(Tokens!AX$2:BC$2,Tokens!AX2182:BC2182,2,"creators")</f>
        <v>"creators":[{"address":"ncreator",_x000D_
"share":10},{"address":"cotrcrea",_x000D_
"share":90},{"address":"nminer",_x000D_
"share":0}]</v>
      </c>
      <c r="Y2182" s="78" t="str">
        <f>formatRow(Tokens!BD$2:BI$2,Tokens!BD2182:BI2182,2,"files")</f>
        <v>"files":[]</v>
      </c>
      <c r="Z2182" s="78"/>
      <c r="AA2182" s="78"/>
      <c r="AB2182" s="78"/>
      <c r="AC2182" s="78" t="str">
        <f>formatRow(Tokens!BJ$2:BK$2,Tokens!BJ2182:BK2182,0,"collection")</f>
        <v>"collection":{"name":"BILLET Festival",_x000D_
"family":"Calvi On The Rocks"}</v>
      </c>
      <c r="AD2182" s="1" t="str">
        <f>formatRow(Tokens!BN$2:BR$2,Tokens!BN2182:BR2182,0,"marketplace")</f>
        <v>"marketplace":{"initial_price":"73,5",_x000D_
"reservation_price":"",_x000D_
"duration":"",_x000D_
"max_mint":1,_x000D_
"sell_date":"25/06/2022"}</v>
      </c>
      <c r="AE2182" s="1"/>
    </row>
    <row r="2183" spans="4:31" ht="14.25" customHeight="1" x14ac:dyDescent="0.3">
      <c r="D2183" s="1">
        <f>Tokens!B2183</f>
        <v>363</v>
      </c>
      <c r="E2183" s="17" t="str">
        <f>IF(Tokens!C2183="","",Tokens!C2183)</f>
        <v>#363 Billet Festival</v>
      </c>
      <c r="F2183"/>
      <c r="G2183"/>
      <c r="H2183"/>
      <c r="I2183"/>
      <c r="J2183"/>
      <c r="M2183"/>
      <c r="N2183"/>
      <c r="O2183" s="15" t="str">
        <f t="shared" si="68"/>
        <v>_</v>
      </c>
      <c r="P2183" s="18" t="str">
        <f>IF(F2183="stop","",IF(F2183&lt;&gt;"",HYPERLINK(Settings!$B$5 &amp; "/manage/?network=" &amp; LOWER(B$8) &amp; "&amp;search=token&amp;account=" &amp; ToMint!$B$5 &amp; "&amp;view=" &amp; ToMint!J2183,"TokenSol"),""))</f>
        <v/>
      </c>
      <c r="Q2183" s="2"/>
      <c r="R2183" s="2"/>
      <c r="S2183" s="11"/>
      <c r="T2183" s="78" t="str">
        <f>"owner=" &amp; Tokens!BS2183 &amp; "&amp;filename_for_metadata=" &amp; Tokens!BT2183 &amp; "&amp;offchaindata_platform=" &amp; $B$17 &amp; "&amp;keyfile=" &amp; $B$5 &amp;  "&amp;repository=" &amp; $B$18</f>
        <v>owner=BbDq7xeUzpj8bXfd9N7dh1tw43Ss7xbYpyjoNuwDSrzq&amp;filename_for_metadata=BILLETFestival_COR22F363&amp;offchaindata_platform=Github&amp;keyfile=Paul&amp;repository=CalviOnTheRocks2022</v>
      </c>
      <c r="U2183" s="78" t="str">
        <f t="shared" si="69"/>
        <v>{"name":"#363 Billet Festival",_x000D_
"symbol":"COR22F363",_x000D_
"description":"Billet Festival / Billet NFT Festival - 1 jour Calvi on the Rocks 2022",_x000D_
"seller_fee_basis_points":1000,_x000D_
"image":"https://bafybeieuafctgsf2yrzhjkfk3jjralc7stcm6lt5k5zd6mtk5wu35l54om.ipfs.nftstorage.link?image_363.webp",_x000D_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83" s="78" t="str">
        <f>formatRow(Tokens!C$2:I$2,Tokens!C2183:I2183)</f>
        <v>"name":"#363 Billet Festival",_x000D_
"symbol":"COR22F363",_x000D_
"description":"Billet Festival / Billet NFT Festival - 1 jour Calvi on the Rocks 2022",_x000D_
"seller_fee_basis_points":1000,_x000D_
"image":"https://bafybeieuafctgsf2yrzhjkfk3jjralc7stcm6lt5k5zd6mtk5wu35l54om.ipfs.nftstorage.link?image_363.webp",_x000D_
"Issuer":"NfluenT for Calvi On The rocks",_x000D_
"external_url":""</v>
      </c>
      <c r="W2183" s="78" t="str">
        <f>formatRow(Tokens!J$2:AV$2,Tokens!J2183:AV2183,2,"attributes")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83" s="78" t="str">
        <f>formatRow(Tokens!AX$2:BC$2,Tokens!AX2183:BC2183,2,"creators")</f>
        <v>"creators":[{"address":"ncreator",_x000D_
"share":10},{"address":"cotrcrea",_x000D_
"share":90},{"address":"nminer",_x000D_
"share":0}]</v>
      </c>
      <c r="Y2183" s="78" t="str">
        <f>formatRow(Tokens!BD$2:BI$2,Tokens!BD2183:BI2183,2,"files")</f>
        <v>"files":[]</v>
      </c>
      <c r="Z2183" s="78"/>
      <c r="AA2183" s="78"/>
      <c r="AB2183" s="78"/>
      <c r="AC2183" s="78" t="str">
        <f>formatRow(Tokens!BJ$2:BK$2,Tokens!BJ2183:BK2183,0,"collection")</f>
        <v>"collection":{"name":"BILLET Festival",_x000D_
"family":"Calvi On The Rocks"}</v>
      </c>
      <c r="AD2183" s="1" t="str">
        <f>formatRow(Tokens!BN$2:BR$2,Tokens!BN2183:BR2183,0,"marketplace")</f>
        <v>"marketplace":{"initial_price":"73,5",_x000D_
"reservation_price":"",_x000D_
"duration":"",_x000D_
"max_mint":1,_x000D_
"sell_date":"25/06/2022"}</v>
      </c>
      <c r="AE2183" s="1"/>
    </row>
    <row r="2184" spans="4:31" ht="14.25" customHeight="1" x14ac:dyDescent="0.3">
      <c r="D2184" s="1">
        <f>Tokens!B2184</f>
        <v>364</v>
      </c>
      <c r="E2184" s="17" t="str">
        <f>IF(Tokens!C2184="","",Tokens!C2184)</f>
        <v>#364 Billet Festival</v>
      </c>
      <c r="F2184"/>
      <c r="G2184"/>
      <c r="H2184"/>
      <c r="I2184"/>
      <c r="J2184"/>
      <c r="M2184"/>
      <c r="N2184"/>
      <c r="O2184" s="15" t="str">
        <f t="shared" si="68"/>
        <v>_</v>
      </c>
      <c r="P2184" s="18" t="str">
        <f>IF(F2184="stop","",IF(F2184&lt;&gt;"",HYPERLINK(Settings!$B$5 &amp; "/manage/?network=" &amp; LOWER(B$8) &amp; "&amp;search=token&amp;account=" &amp; ToMint!$B$5 &amp; "&amp;view=" &amp; ToMint!J2184,"TokenSol"),""))</f>
        <v/>
      </c>
      <c r="Q2184" s="2"/>
      <c r="R2184" s="2"/>
      <c r="S2184" s="11"/>
      <c r="T2184" s="78" t="str">
        <f>"owner=" &amp; Tokens!BS2184 &amp; "&amp;filename_for_metadata=" &amp; Tokens!BT2184 &amp; "&amp;offchaindata_platform=" &amp; $B$17 &amp; "&amp;keyfile=" &amp; $B$5 &amp;  "&amp;repository=" &amp; $B$18</f>
        <v>owner=BbDq7xeUzpj8bXfd9N7dh1tw43Ss7xbYpyjoNuwDSrzq&amp;filename_for_metadata=BILLETFestival_COR22F364&amp;offchaindata_platform=Github&amp;keyfile=Paul&amp;repository=CalviOnTheRocks2022</v>
      </c>
      <c r="U2184" s="78" t="str">
        <f t="shared" si="69"/>
        <v>{"name":"#364 Billet Festival",_x000D_
"symbol":"COR22F364",_x000D_
"description":"Billet Festival / Billet NFT Festival - 1 jour Calvi on the Rocks 2022",_x000D_
"seller_fee_basis_points":1000,_x000D_
"image":"https://bafybeihftinjc253rlc4ky4qmbkhrfuqdvyc7qx4ac76n6eners73ejnze.ipfs.nftstorage.link?image_364.webp",_x000D_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84" s="78" t="str">
        <f>formatRow(Tokens!C$2:I$2,Tokens!C2184:I2184)</f>
        <v>"name":"#364 Billet Festival",_x000D_
"symbol":"COR22F364",_x000D_
"description":"Billet Festival / Billet NFT Festival - 1 jour Calvi on the Rocks 2022",_x000D_
"seller_fee_basis_points":1000,_x000D_
"image":"https://bafybeihftinjc253rlc4ky4qmbkhrfuqdvyc7qx4ac76n6eners73ejnze.ipfs.nftstorage.link?image_364.webp",_x000D_
"Issuer":"NfluenT for Calvi On The rocks",_x000D_
"external_url":""</v>
      </c>
      <c r="W2184" s="78" t="str">
        <f>formatRow(Tokens!J$2:AV$2,Tokens!J2184:AV2184,2,"attributes")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84" s="78" t="str">
        <f>formatRow(Tokens!AX$2:BC$2,Tokens!AX2184:BC2184,2,"creators")</f>
        <v>"creators":[{"address":"ncreator",_x000D_
"share":10},{"address":"cotrcrea",_x000D_
"share":90},{"address":"nminer",_x000D_
"share":0}]</v>
      </c>
      <c r="Y2184" s="78" t="str">
        <f>formatRow(Tokens!BD$2:BI$2,Tokens!BD2184:BI2184,2,"files")</f>
        <v>"files":[]</v>
      </c>
      <c r="Z2184" s="78"/>
      <c r="AA2184" s="78"/>
      <c r="AB2184" s="78"/>
      <c r="AC2184" s="78" t="str">
        <f>formatRow(Tokens!BJ$2:BK$2,Tokens!BJ2184:BK2184,0,"collection")</f>
        <v>"collection":{"name":"BILLET Festival",_x000D_
"family":"Calvi On The Rocks"}</v>
      </c>
      <c r="AD2184" s="1" t="str">
        <f>formatRow(Tokens!BN$2:BR$2,Tokens!BN2184:BR2184,0,"marketplace")</f>
        <v>"marketplace":{"initial_price":"73,5",_x000D_
"reservation_price":"",_x000D_
"duration":"",_x000D_
"max_mint":1,_x000D_
"sell_date":"25/06/2022"}</v>
      </c>
      <c r="AE2184" s="1"/>
    </row>
    <row r="2185" spans="4:31" ht="14.25" customHeight="1" x14ac:dyDescent="0.3">
      <c r="D2185" s="1">
        <f>Tokens!B2185</f>
        <v>365</v>
      </c>
      <c r="E2185" s="17" t="str">
        <f>IF(Tokens!C2185="","",Tokens!C2185)</f>
        <v>#365 Billet Festival</v>
      </c>
      <c r="F2185"/>
      <c r="G2185"/>
      <c r="H2185"/>
      <c r="I2185"/>
      <c r="J2185"/>
      <c r="M2185"/>
      <c r="N2185"/>
      <c r="O2185" s="15" t="str">
        <f t="shared" si="68"/>
        <v>_</v>
      </c>
      <c r="P2185" s="18" t="str">
        <f>IF(F2185="stop","",IF(F2185&lt;&gt;"",HYPERLINK(Settings!$B$5 &amp; "/manage/?network=" &amp; LOWER(B$8) &amp; "&amp;search=token&amp;account=" &amp; ToMint!$B$5 &amp; "&amp;view=" &amp; ToMint!J2185,"TokenSol"),""))</f>
        <v/>
      </c>
      <c r="Q2185" s="2"/>
      <c r="R2185" s="2"/>
      <c r="S2185" s="11"/>
      <c r="T2185" s="78" t="str">
        <f>"owner=" &amp; Tokens!BS2185 &amp; "&amp;filename_for_metadata=" &amp; Tokens!BT2185 &amp; "&amp;offchaindata_platform=" &amp; $B$17 &amp; "&amp;keyfile=" &amp; $B$5 &amp;  "&amp;repository=" &amp; $B$18</f>
        <v>owner=BbDq7xeUzpj8bXfd9N7dh1tw43Ss7xbYpyjoNuwDSrzq&amp;filename_for_metadata=BILLETFestival_COR22F365&amp;offchaindata_platform=Github&amp;keyfile=Paul&amp;repository=CalviOnTheRocks2022</v>
      </c>
      <c r="U2185" s="78" t="str">
        <f t="shared" si="69"/>
        <v>{"name":"#365 Billet Festival",_x000D_
"symbol":"COR22F365",_x000D_
"description":"Billet Festival / Billet NFT Festival - 1 jour Calvi on the Rocks 2022",_x000D_
"seller_fee_basis_points":1000,_x000D_
"image":"https://bafybeidmomxaoiienurqtc5wchibfpp2icynagj37lupazw2a4n4udkyue.ipfs.nftstorage.link?image_365.webp",_x000D_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85" s="78" t="str">
        <f>formatRow(Tokens!C$2:I$2,Tokens!C2185:I2185)</f>
        <v>"name":"#365 Billet Festival",_x000D_
"symbol":"COR22F365",_x000D_
"description":"Billet Festival / Billet NFT Festival - 1 jour Calvi on the Rocks 2022",_x000D_
"seller_fee_basis_points":1000,_x000D_
"image":"https://bafybeidmomxaoiienurqtc5wchibfpp2icynagj37lupazw2a4n4udkyue.ipfs.nftstorage.link?image_365.webp",_x000D_
"Issuer":"NfluenT for Calvi On The rocks",_x000D_
"external_url":""</v>
      </c>
      <c r="W2185" s="78" t="str">
        <f>formatRow(Tokens!J$2:AV$2,Tokens!J2185:AV2185,2,"attributes")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85" s="78" t="str">
        <f>formatRow(Tokens!AX$2:BC$2,Tokens!AX2185:BC2185,2,"creators")</f>
        <v>"creators":[{"address":"ncreator",_x000D_
"share":10},{"address":"cotrcrea",_x000D_
"share":90},{"address":"nminer",_x000D_
"share":0}]</v>
      </c>
      <c r="Y2185" s="78" t="str">
        <f>formatRow(Tokens!BD$2:BI$2,Tokens!BD2185:BI2185,2,"files")</f>
        <v>"files":[]</v>
      </c>
      <c r="Z2185" s="78"/>
      <c r="AA2185" s="78"/>
      <c r="AB2185" s="78"/>
      <c r="AC2185" s="78" t="str">
        <f>formatRow(Tokens!BJ$2:BK$2,Tokens!BJ2185:BK2185,0,"collection")</f>
        <v>"collection":{"name":"BILLET Festival",_x000D_
"family":"Calvi On The Rocks"}</v>
      </c>
      <c r="AD2185" s="1" t="str">
        <f>formatRow(Tokens!BN$2:BR$2,Tokens!BN2185:BR2185,0,"marketplace")</f>
        <v>"marketplace":{"initial_price":"73,5",_x000D_
"reservation_price":"",_x000D_
"duration":"",_x000D_
"max_mint":1,_x000D_
"sell_date":"25/06/2022"}</v>
      </c>
      <c r="AE2185" s="1"/>
    </row>
    <row r="2186" spans="4:31" ht="14.25" customHeight="1" x14ac:dyDescent="0.3">
      <c r="D2186" s="1">
        <f>Tokens!B2186</f>
        <v>366</v>
      </c>
      <c r="E2186" s="17" t="str">
        <f>IF(Tokens!C2186="","",Tokens!C2186)</f>
        <v>#366 Billet Festival</v>
      </c>
      <c r="F2186"/>
      <c r="G2186"/>
      <c r="H2186"/>
      <c r="I2186"/>
      <c r="J2186"/>
      <c r="M2186"/>
      <c r="N2186"/>
      <c r="O2186" s="15" t="str">
        <f t="shared" si="68"/>
        <v>_</v>
      </c>
      <c r="P2186" s="18" t="str">
        <f>IF(F2186="stop","",IF(F2186&lt;&gt;"",HYPERLINK(Settings!$B$5 &amp; "/manage/?network=" &amp; LOWER(B$8) &amp; "&amp;search=token&amp;account=" &amp; ToMint!$B$5 &amp; "&amp;view=" &amp; ToMint!J2186,"TokenSol"),""))</f>
        <v/>
      </c>
      <c r="Q2186" s="2"/>
      <c r="R2186" s="2"/>
      <c r="S2186" s="11"/>
      <c r="T2186" s="78" t="str">
        <f>"owner=" &amp; Tokens!BS2186 &amp; "&amp;filename_for_metadata=" &amp; Tokens!BT2186 &amp; "&amp;offchaindata_platform=" &amp; $B$17 &amp; "&amp;keyfile=" &amp; $B$5 &amp;  "&amp;repository=" &amp; $B$18</f>
        <v>owner=BbDq7xeUzpj8bXfd9N7dh1tw43Ss7xbYpyjoNuwDSrzq&amp;filename_for_metadata=BILLETFestival_COR22F366&amp;offchaindata_platform=Github&amp;keyfile=Paul&amp;repository=CalviOnTheRocks2022</v>
      </c>
      <c r="U2186" s="78" t="str">
        <f t="shared" si="69"/>
        <v>{"name":"#366 Billet Festival",_x000D_
"symbol":"COR22F366",_x000D_
"description":"Billet Festival / Billet NFT Festival - 1 jour Calvi on the Rocks 2022",_x000D_
"seller_fee_basis_points":1000,_x000D_
"image":"https://bafybeif7rp3iz6w7afrism6zapupds2fvpflfhq7wroxoftfdzvk7cosau.ipfs.nftstorage.link?image_366.webp",_x000D_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86" s="78" t="str">
        <f>formatRow(Tokens!C$2:I$2,Tokens!C2186:I2186)</f>
        <v>"name":"#366 Billet Festival",_x000D_
"symbol":"COR22F366",_x000D_
"description":"Billet Festival / Billet NFT Festival - 1 jour Calvi on the Rocks 2022",_x000D_
"seller_fee_basis_points":1000,_x000D_
"image":"https://bafybeif7rp3iz6w7afrism6zapupds2fvpflfhq7wroxoftfdzvk7cosau.ipfs.nftstorage.link?image_366.webp",_x000D_
"Issuer":"NfluenT for Calvi On The rocks",_x000D_
"external_url":""</v>
      </c>
      <c r="W2186" s="78" t="str">
        <f>formatRow(Tokens!J$2:AV$2,Tokens!J2186:AV2186,2,"attributes")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86" s="78" t="str">
        <f>formatRow(Tokens!AX$2:BC$2,Tokens!AX2186:BC2186,2,"creators")</f>
        <v>"creators":[{"address":"ncreator",_x000D_
"share":10},{"address":"cotrcrea",_x000D_
"share":90},{"address":"nminer",_x000D_
"share":0}]</v>
      </c>
      <c r="Y2186" s="78" t="str">
        <f>formatRow(Tokens!BD$2:BI$2,Tokens!BD2186:BI2186,2,"files")</f>
        <v>"files":[]</v>
      </c>
      <c r="Z2186" s="78"/>
      <c r="AA2186" s="78"/>
      <c r="AB2186" s="78"/>
      <c r="AC2186" s="78" t="str">
        <f>formatRow(Tokens!BJ$2:BK$2,Tokens!BJ2186:BK2186,0,"collection")</f>
        <v>"collection":{"name":"BILLET Festival",_x000D_
"family":"Calvi On The Rocks"}</v>
      </c>
      <c r="AD2186" s="1" t="str">
        <f>formatRow(Tokens!BN$2:BR$2,Tokens!BN2186:BR2186,0,"marketplace")</f>
        <v>"marketplace":{"initial_price":"73,5",_x000D_
"reservation_price":"",_x000D_
"duration":"",_x000D_
"max_mint":1,_x000D_
"sell_date":"25/06/2022"}</v>
      </c>
      <c r="AE2186" s="1"/>
    </row>
    <row r="2187" spans="4:31" ht="14.25" customHeight="1" x14ac:dyDescent="0.3">
      <c r="D2187" s="1">
        <f>Tokens!B2187</f>
        <v>367</v>
      </c>
      <c r="E2187" s="17" t="str">
        <f>IF(Tokens!C2187="","",Tokens!C2187)</f>
        <v>#367 Billet Festival</v>
      </c>
      <c r="F2187"/>
      <c r="G2187"/>
      <c r="H2187"/>
      <c r="I2187"/>
      <c r="J2187"/>
      <c r="M2187"/>
      <c r="N2187"/>
      <c r="O2187" s="15" t="str">
        <f t="shared" si="68"/>
        <v>_</v>
      </c>
      <c r="P2187" s="18" t="str">
        <f>IF(F2187="stop","",IF(F2187&lt;&gt;"",HYPERLINK(Settings!$B$5 &amp; "/manage/?network=" &amp; LOWER(B$8) &amp; "&amp;search=token&amp;account=" &amp; ToMint!$B$5 &amp; "&amp;view=" &amp; ToMint!J2187,"TokenSol"),""))</f>
        <v/>
      </c>
      <c r="Q2187" s="2"/>
      <c r="R2187" s="2"/>
      <c r="S2187" s="11"/>
      <c r="T2187" s="78" t="str">
        <f>"owner=" &amp; Tokens!BS2187 &amp; "&amp;filename_for_metadata=" &amp; Tokens!BT2187 &amp; "&amp;offchaindata_platform=" &amp; $B$17 &amp; "&amp;keyfile=" &amp; $B$5 &amp;  "&amp;repository=" &amp; $B$18</f>
        <v>owner=BbDq7xeUzpj8bXfd9N7dh1tw43Ss7xbYpyjoNuwDSrzq&amp;filename_for_metadata=BILLETFestival_COR22F367&amp;offchaindata_platform=Github&amp;keyfile=Paul&amp;repository=CalviOnTheRocks2022</v>
      </c>
      <c r="U2187" s="78" t="str">
        <f t="shared" si="69"/>
        <v>{"name":"#367 Billet Festival",_x000D_
"symbol":"COR22F367",_x000D_
"description":"Billet Festival / Billet NFT Festival - 1 jour Calvi on the Rocks 2022",_x000D_
"seller_fee_basis_points":1000,_x000D_
"image":"https://bafybeid5zl65cvq7rf74wczchfjlslldg2ewgoa5aeel4hje7ac4n7besm.ipfs.nftstorage.link?image_367.webp",_x000D_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87" s="78" t="str">
        <f>formatRow(Tokens!C$2:I$2,Tokens!C2187:I2187)</f>
        <v>"name":"#367 Billet Festival",_x000D_
"symbol":"COR22F367",_x000D_
"description":"Billet Festival / Billet NFT Festival - 1 jour Calvi on the Rocks 2022",_x000D_
"seller_fee_basis_points":1000,_x000D_
"image":"https://bafybeid5zl65cvq7rf74wczchfjlslldg2ewgoa5aeel4hje7ac4n7besm.ipfs.nftstorage.link?image_367.webp",_x000D_
"Issuer":"NfluenT for Calvi On The rocks",_x000D_
"external_url":""</v>
      </c>
      <c r="W2187" s="78" t="str">
        <f>formatRow(Tokens!J$2:AV$2,Tokens!J2187:AV2187,2,"attributes")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87" s="78" t="str">
        <f>formatRow(Tokens!AX$2:BC$2,Tokens!AX2187:BC2187,2,"creators")</f>
        <v>"creators":[{"address":"ncreator",_x000D_
"share":10},{"address":"cotrcrea",_x000D_
"share":90},{"address":"nminer",_x000D_
"share":0}]</v>
      </c>
      <c r="Y2187" s="78" t="str">
        <f>formatRow(Tokens!BD$2:BI$2,Tokens!BD2187:BI2187,2,"files")</f>
        <v>"files":[]</v>
      </c>
      <c r="Z2187" s="78"/>
      <c r="AA2187" s="78"/>
      <c r="AB2187" s="78"/>
      <c r="AC2187" s="78" t="str">
        <f>formatRow(Tokens!BJ$2:BK$2,Tokens!BJ2187:BK2187,0,"collection")</f>
        <v>"collection":{"name":"BILLET Festival",_x000D_
"family":"Calvi On The Rocks"}</v>
      </c>
      <c r="AD2187" s="1" t="str">
        <f>formatRow(Tokens!BN$2:BR$2,Tokens!BN2187:BR2187,0,"marketplace")</f>
        <v>"marketplace":{"initial_price":"73,5",_x000D_
"reservation_price":"",_x000D_
"duration":"",_x000D_
"max_mint":1,_x000D_
"sell_date":"25/06/2022"}</v>
      </c>
      <c r="AE2187" s="1"/>
    </row>
    <row r="2188" spans="4:31" ht="14.25" customHeight="1" x14ac:dyDescent="0.3">
      <c r="D2188" s="1">
        <f>Tokens!B2188</f>
        <v>368</v>
      </c>
      <c r="E2188" s="17" t="str">
        <f>IF(Tokens!C2188="","",Tokens!C2188)</f>
        <v>#368 Billet Festival</v>
      </c>
      <c r="F2188"/>
      <c r="G2188"/>
      <c r="H2188"/>
      <c r="I2188"/>
      <c r="J2188"/>
      <c r="M2188"/>
      <c r="N2188"/>
      <c r="O2188" s="15" t="str">
        <f t="shared" si="68"/>
        <v>_</v>
      </c>
      <c r="P2188" s="18" t="str">
        <f>IF(F2188="stop","",IF(F2188&lt;&gt;"",HYPERLINK(Settings!$B$5 &amp; "/manage/?network=" &amp; LOWER(B$8) &amp; "&amp;search=token&amp;account=" &amp; ToMint!$B$5 &amp; "&amp;view=" &amp; ToMint!J2188,"TokenSol"),""))</f>
        <v/>
      </c>
      <c r="Q2188" s="2"/>
      <c r="R2188" s="2"/>
      <c r="S2188" s="11"/>
      <c r="T2188" s="78" t="str">
        <f>"owner=" &amp; Tokens!BS2188 &amp; "&amp;filename_for_metadata=" &amp; Tokens!BT2188 &amp; "&amp;offchaindata_platform=" &amp; $B$17 &amp; "&amp;keyfile=" &amp; $B$5 &amp;  "&amp;repository=" &amp; $B$18</f>
        <v>owner=BbDq7xeUzpj8bXfd9N7dh1tw43Ss7xbYpyjoNuwDSrzq&amp;filename_for_metadata=BILLETFestival_COR22F368&amp;offchaindata_platform=Github&amp;keyfile=Paul&amp;repository=CalviOnTheRocks2022</v>
      </c>
      <c r="U2188" s="78" t="str">
        <f t="shared" si="69"/>
        <v>{"name":"#368 Billet Festival",_x000D_
"symbol":"COR22F368",_x000D_
"description":"Billet Festival / Billet NFT Festival - 1 jour Calvi on the Rocks 2022",_x000D_
"seller_fee_basis_points":1000,_x000D_
"image":"https://bafybeifo5ptubrzf55lhunnuegjanptxwzoom6w3naelopnxry63d2ttvq.ipfs.nftstorage.link?image_368.webp",_x000D_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88" s="78" t="str">
        <f>formatRow(Tokens!C$2:I$2,Tokens!C2188:I2188)</f>
        <v>"name":"#368 Billet Festival",_x000D_
"symbol":"COR22F368",_x000D_
"description":"Billet Festival / Billet NFT Festival - 1 jour Calvi on the Rocks 2022",_x000D_
"seller_fee_basis_points":1000,_x000D_
"image":"https://bafybeifo5ptubrzf55lhunnuegjanptxwzoom6w3naelopnxry63d2ttvq.ipfs.nftstorage.link?image_368.webp",_x000D_
"Issuer":"NfluenT for Calvi On The rocks",_x000D_
"external_url":""</v>
      </c>
      <c r="W2188" s="78" t="str">
        <f>formatRow(Tokens!J$2:AV$2,Tokens!J2188:AV2188,2,"attributes")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88" s="78" t="str">
        <f>formatRow(Tokens!AX$2:BC$2,Tokens!AX2188:BC2188,2,"creators")</f>
        <v>"creators":[{"address":"ncreator",_x000D_
"share":10},{"address":"cotrcrea",_x000D_
"share":90},{"address":"nminer",_x000D_
"share":0}]</v>
      </c>
      <c r="Y2188" s="78" t="str">
        <f>formatRow(Tokens!BD$2:BI$2,Tokens!BD2188:BI2188,2,"files")</f>
        <v>"files":[]</v>
      </c>
      <c r="Z2188" s="78"/>
      <c r="AA2188" s="78"/>
      <c r="AB2188" s="78"/>
      <c r="AC2188" s="78" t="str">
        <f>formatRow(Tokens!BJ$2:BK$2,Tokens!BJ2188:BK2188,0,"collection")</f>
        <v>"collection":{"name":"BILLET Festival",_x000D_
"family":"Calvi On The Rocks"}</v>
      </c>
      <c r="AD2188" s="1" t="str">
        <f>formatRow(Tokens!BN$2:BR$2,Tokens!BN2188:BR2188,0,"marketplace")</f>
        <v>"marketplace":{"initial_price":"73,5",_x000D_
"reservation_price":"",_x000D_
"duration":"",_x000D_
"max_mint":1,_x000D_
"sell_date":"25/06/2022"}</v>
      </c>
      <c r="AE2188" s="1"/>
    </row>
    <row r="2189" spans="4:31" ht="14.25" customHeight="1" x14ac:dyDescent="0.3">
      <c r="D2189" s="1">
        <f>Tokens!B2189</f>
        <v>369</v>
      </c>
      <c r="E2189" s="17" t="str">
        <f>IF(Tokens!C2189="","",Tokens!C2189)</f>
        <v>#369 Billet Festival</v>
      </c>
      <c r="F2189"/>
      <c r="G2189"/>
      <c r="H2189"/>
      <c r="I2189"/>
      <c r="J2189"/>
      <c r="M2189"/>
      <c r="N2189"/>
      <c r="O2189" s="15" t="str">
        <f t="shared" si="68"/>
        <v>_</v>
      </c>
      <c r="P2189" s="18" t="str">
        <f>IF(F2189="stop","",IF(F2189&lt;&gt;"",HYPERLINK(Settings!$B$5 &amp; "/manage/?network=" &amp; LOWER(B$8) &amp; "&amp;search=token&amp;account=" &amp; ToMint!$B$5 &amp; "&amp;view=" &amp; ToMint!J2189,"TokenSol"),""))</f>
        <v/>
      </c>
      <c r="Q2189" s="2"/>
      <c r="R2189" s="2"/>
      <c r="S2189" s="11"/>
      <c r="T2189" s="78" t="str">
        <f>"owner=" &amp; Tokens!BS2189 &amp; "&amp;filename_for_metadata=" &amp; Tokens!BT2189 &amp; "&amp;offchaindata_platform=" &amp; $B$17 &amp; "&amp;keyfile=" &amp; $B$5 &amp;  "&amp;repository=" &amp; $B$18</f>
        <v>owner=BbDq7xeUzpj8bXfd9N7dh1tw43Ss7xbYpyjoNuwDSrzq&amp;filename_for_metadata=BILLETFestival_COR22F369&amp;offchaindata_platform=Github&amp;keyfile=Paul&amp;repository=CalviOnTheRocks2022</v>
      </c>
      <c r="U2189" s="78" t="str">
        <f t="shared" si="69"/>
        <v>{"name":"#369 Billet Festival",_x000D_
"symbol":"COR22F369",_x000D_
"description":"Billet Festival / Billet NFT Festival - 1 jour Calvi on the Rocks 2022",_x000D_
"seller_fee_basis_points":1000,_x000D_
"image":"https://bafybeia7xzbmhlhsgvdkaxowpqo6vllnke2jymxo2jg25datq3vvmagarm.ipfs.nftstorage.link?image_369.webp",_x000D_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89" s="78" t="str">
        <f>formatRow(Tokens!C$2:I$2,Tokens!C2189:I2189)</f>
        <v>"name":"#369 Billet Festival",_x000D_
"symbol":"COR22F369",_x000D_
"description":"Billet Festival / Billet NFT Festival - 1 jour Calvi on the Rocks 2022",_x000D_
"seller_fee_basis_points":1000,_x000D_
"image":"https://bafybeia7xzbmhlhsgvdkaxowpqo6vllnke2jymxo2jg25datq3vvmagarm.ipfs.nftstorage.link?image_369.webp",_x000D_
"Issuer":"NfluenT for Calvi On The rocks",_x000D_
"external_url":""</v>
      </c>
      <c r="W2189" s="78" t="str">
        <f>formatRow(Tokens!J$2:AV$2,Tokens!J2189:AV2189,2,"attributes")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89" s="78" t="str">
        <f>formatRow(Tokens!AX$2:BC$2,Tokens!AX2189:BC2189,2,"creators")</f>
        <v>"creators":[{"address":"ncreator",_x000D_
"share":10},{"address":"cotrcrea",_x000D_
"share":90},{"address":"nminer",_x000D_
"share":0}]</v>
      </c>
      <c r="Y2189" s="78" t="str">
        <f>formatRow(Tokens!BD$2:BI$2,Tokens!BD2189:BI2189,2,"files")</f>
        <v>"files":[]</v>
      </c>
      <c r="Z2189" s="78"/>
      <c r="AA2189" s="78"/>
      <c r="AB2189" s="78"/>
      <c r="AC2189" s="78" t="str">
        <f>formatRow(Tokens!BJ$2:BK$2,Tokens!BJ2189:BK2189,0,"collection")</f>
        <v>"collection":{"name":"BILLET Festival",_x000D_
"family":"Calvi On The Rocks"}</v>
      </c>
      <c r="AD2189" s="1" t="str">
        <f>formatRow(Tokens!BN$2:BR$2,Tokens!BN2189:BR2189,0,"marketplace")</f>
        <v>"marketplace":{"initial_price":"73,5",_x000D_
"reservation_price":"",_x000D_
"duration":"",_x000D_
"max_mint":1,_x000D_
"sell_date":"25/06/2022"}</v>
      </c>
      <c r="AE2189" s="1"/>
    </row>
    <row r="2190" spans="4:31" ht="14.25" customHeight="1" x14ac:dyDescent="0.3">
      <c r="D2190" s="1">
        <f>Tokens!B2190</f>
        <v>370</v>
      </c>
      <c r="E2190" s="17" t="str">
        <f>IF(Tokens!C2190="","",Tokens!C2190)</f>
        <v>#370 Billet Festival</v>
      </c>
      <c r="F2190"/>
      <c r="G2190"/>
      <c r="H2190"/>
      <c r="I2190"/>
      <c r="J2190"/>
      <c r="M2190"/>
      <c r="N2190"/>
      <c r="O2190" s="15" t="str">
        <f t="shared" si="68"/>
        <v>_</v>
      </c>
      <c r="P2190" s="18" t="str">
        <f>IF(F2190="stop","",IF(F2190&lt;&gt;"",HYPERLINK(Settings!$B$5 &amp; "/manage/?network=" &amp; LOWER(B$8) &amp; "&amp;search=token&amp;account=" &amp; ToMint!$B$5 &amp; "&amp;view=" &amp; ToMint!J2190,"TokenSol"),""))</f>
        <v/>
      </c>
      <c r="Q2190" s="2"/>
      <c r="R2190" s="2"/>
      <c r="S2190" s="11"/>
      <c r="T2190" s="78" t="str">
        <f>"owner=" &amp; Tokens!BS2190 &amp; "&amp;filename_for_metadata=" &amp; Tokens!BT2190 &amp; "&amp;offchaindata_platform=" &amp; $B$17 &amp; "&amp;keyfile=" &amp; $B$5 &amp;  "&amp;repository=" &amp; $B$18</f>
        <v>owner=BbDq7xeUzpj8bXfd9N7dh1tw43Ss7xbYpyjoNuwDSrzq&amp;filename_for_metadata=BILLETFestival_COR22F370&amp;offchaindata_platform=Github&amp;keyfile=Paul&amp;repository=CalviOnTheRocks2022</v>
      </c>
      <c r="U2190" s="78" t="str">
        <f t="shared" si="69"/>
        <v>{"name":"#370 Billet Festival",_x000D_
"symbol":"COR22F370",_x000D_
"description":"Billet Festival / Billet NFT Festival - 1 jour Calvi on the Rocks 2022",_x000D_
"seller_fee_basis_points":1000,_x000D_
"image":"https://bafybeid6yvkdsqtyhrdomua3iit5eta232nbjgcm7qjwzuck67alby6com.ipfs.nftstorage.link?image_370.webp",_x000D_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90" s="78" t="str">
        <f>formatRow(Tokens!C$2:I$2,Tokens!C2190:I2190)</f>
        <v>"name":"#370 Billet Festival",_x000D_
"symbol":"COR22F370",_x000D_
"description":"Billet Festival / Billet NFT Festival - 1 jour Calvi on the Rocks 2022",_x000D_
"seller_fee_basis_points":1000,_x000D_
"image":"https://bafybeid6yvkdsqtyhrdomua3iit5eta232nbjgcm7qjwzuck67alby6com.ipfs.nftstorage.link?image_370.webp",_x000D_
"Issuer":"NfluenT for Calvi On The rocks",_x000D_
"external_url":""</v>
      </c>
      <c r="W2190" s="78" t="str">
        <f>formatRow(Tokens!J$2:AV$2,Tokens!J2190:AV2190,2,"attributes")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90" s="78" t="str">
        <f>formatRow(Tokens!AX$2:BC$2,Tokens!AX2190:BC2190,2,"creators")</f>
        <v>"creators":[{"address":"ncreator",_x000D_
"share":10},{"address":"cotrcrea",_x000D_
"share":90},{"address":"nminer",_x000D_
"share":0}]</v>
      </c>
      <c r="Y2190" s="78" t="str">
        <f>formatRow(Tokens!BD$2:BI$2,Tokens!BD2190:BI2190,2,"files")</f>
        <v>"files":[]</v>
      </c>
      <c r="Z2190" s="78"/>
      <c r="AA2190" s="78"/>
      <c r="AB2190" s="78"/>
      <c r="AC2190" s="78" t="str">
        <f>formatRow(Tokens!BJ$2:BK$2,Tokens!BJ2190:BK2190,0,"collection")</f>
        <v>"collection":{"name":"BILLET Festival",_x000D_
"family":"Calvi On The Rocks"}</v>
      </c>
      <c r="AD2190" s="1" t="str">
        <f>formatRow(Tokens!BN$2:BR$2,Tokens!BN2190:BR2190,0,"marketplace")</f>
        <v>"marketplace":{"initial_price":"73,5",_x000D_
"reservation_price":"",_x000D_
"duration":"",_x000D_
"max_mint":1,_x000D_
"sell_date":"25/06/2022"}</v>
      </c>
      <c r="AE2190" s="1"/>
    </row>
    <row r="2191" spans="4:31" ht="14.25" customHeight="1" x14ac:dyDescent="0.3">
      <c r="D2191" s="1">
        <f>Tokens!B2191</f>
        <v>371</v>
      </c>
      <c r="E2191" s="17" t="str">
        <f>IF(Tokens!C2191="","",Tokens!C2191)</f>
        <v>#371 Billet Festival</v>
      </c>
      <c r="F2191"/>
      <c r="G2191"/>
      <c r="H2191"/>
      <c r="I2191"/>
      <c r="J2191"/>
      <c r="M2191"/>
      <c r="N2191"/>
      <c r="O2191" s="15" t="str">
        <f t="shared" si="68"/>
        <v>_</v>
      </c>
      <c r="P2191" s="18" t="str">
        <f>IF(F2191="stop","",IF(F2191&lt;&gt;"",HYPERLINK(Settings!$B$5 &amp; "/manage/?network=" &amp; LOWER(B$8) &amp; "&amp;search=token&amp;account=" &amp; ToMint!$B$5 &amp; "&amp;view=" &amp; ToMint!J2191,"TokenSol"),""))</f>
        <v/>
      </c>
      <c r="Q2191" s="2"/>
      <c r="R2191" s="2"/>
      <c r="S2191" s="11"/>
      <c r="T2191" s="78" t="str">
        <f>"owner=" &amp; Tokens!BS2191 &amp; "&amp;filename_for_metadata=" &amp; Tokens!BT2191 &amp; "&amp;offchaindata_platform=" &amp; $B$17 &amp; "&amp;keyfile=" &amp; $B$5 &amp;  "&amp;repository=" &amp; $B$18</f>
        <v>owner=BbDq7xeUzpj8bXfd9N7dh1tw43Ss7xbYpyjoNuwDSrzq&amp;filename_for_metadata=BILLETFestival_COR22F371&amp;offchaindata_platform=Github&amp;keyfile=Paul&amp;repository=CalviOnTheRocks2022</v>
      </c>
      <c r="U2191" s="78" t="str">
        <f t="shared" si="69"/>
        <v>{"name":"#371 Billet Festival",_x000D_
"symbol":"COR22F371",_x000D_
"description":"Billet Festival / Billet NFT Festival - 1 jour Calvi on the Rocks 2022",_x000D_
"seller_fee_basis_points":1000,_x000D_
"image":"https://bafybeif2vvvgc7u4slzwibknar3x36kervo4vrxrk57slzkukvdkz4t5jm.ipfs.nftstorage.link?image_371.webp",_x000D_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91" s="78" t="str">
        <f>formatRow(Tokens!C$2:I$2,Tokens!C2191:I2191)</f>
        <v>"name":"#371 Billet Festival",_x000D_
"symbol":"COR22F371",_x000D_
"description":"Billet Festival / Billet NFT Festival - 1 jour Calvi on the Rocks 2022",_x000D_
"seller_fee_basis_points":1000,_x000D_
"image":"https://bafybeif2vvvgc7u4slzwibknar3x36kervo4vrxrk57slzkukvdkz4t5jm.ipfs.nftstorage.link?image_371.webp",_x000D_
"Issuer":"NfluenT for Calvi On The rocks",_x000D_
"external_url":""</v>
      </c>
      <c r="W2191" s="78" t="str">
        <f>formatRow(Tokens!J$2:AV$2,Tokens!J2191:AV2191,2,"attributes")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91" s="78" t="str">
        <f>formatRow(Tokens!AX$2:BC$2,Tokens!AX2191:BC2191,2,"creators")</f>
        <v>"creators":[{"address":"ncreator",_x000D_
"share":10},{"address":"cotrcrea",_x000D_
"share":90},{"address":"nminer",_x000D_
"share":0}]</v>
      </c>
      <c r="Y2191" s="78" t="str">
        <f>formatRow(Tokens!BD$2:BI$2,Tokens!BD2191:BI2191,2,"files")</f>
        <v>"files":[]</v>
      </c>
      <c r="Z2191" s="78"/>
      <c r="AA2191" s="78"/>
      <c r="AB2191" s="78"/>
      <c r="AC2191" s="78" t="str">
        <f>formatRow(Tokens!BJ$2:BK$2,Tokens!BJ2191:BK2191,0,"collection")</f>
        <v>"collection":{"name":"BILLET Festival",_x000D_
"family":"Calvi On The Rocks"}</v>
      </c>
      <c r="AD2191" s="1" t="str">
        <f>formatRow(Tokens!BN$2:BR$2,Tokens!BN2191:BR2191,0,"marketplace")</f>
        <v>"marketplace":{"initial_price":"73,5",_x000D_
"reservation_price":"",_x000D_
"duration":"",_x000D_
"max_mint":1,_x000D_
"sell_date":"25/06/2022"}</v>
      </c>
      <c r="AE2191" s="1"/>
    </row>
    <row r="2192" spans="4:31" ht="14.25" customHeight="1" x14ac:dyDescent="0.3">
      <c r="D2192" s="1">
        <f>Tokens!B2192</f>
        <v>372</v>
      </c>
      <c r="E2192" s="17" t="str">
        <f>IF(Tokens!C2192="","",Tokens!C2192)</f>
        <v>#372 Billet Festival</v>
      </c>
      <c r="F2192"/>
      <c r="G2192"/>
      <c r="H2192"/>
      <c r="I2192"/>
      <c r="J2192"/>
      <c r="M2192"/>
      <c r="N2192"/>
      <c r="O2192" s="15" t="str">
        <f t="shared" si="68"/>
        <v>_</v>
      </c>
      <c r="P2192" s="18" t="str">
        <f>IF(F2192="stop","",IF(F2192&lt;&gt;"",HYPERLINK(Settings!$B$5 &amp; "/manage/?network=" &amp; LOWER(B$8) &amp; "&amp;search=token&amp;account=" &amp; ToMint!$B$5 &amp; "&amp;view=" &amp; ToMint!J2192,"TokenSol"),""))</f>
        <v/>
      </c>
      <c r="Q2192" s="2"/>
      <c r="R2192" s="2"/>
      <c r="S2192" s="11"/>
      <c r="T2192" s="78" t="str">
        <f>"owner=" &amp; Tokens!BS2192 &amp; "&amp;filename_for_metadata=" &amp; Tokens!BT2192 &amp; "&amp;offchaindata_platform=" &amp; $B$17 &amp; "&amp;keyfile=" &amp; $B$5 &amp;  "&amp;repository=" &amp; $B$18</f>
        <v>owner=BbDq7xeUzpj8bXfd9N7dh1tw43Ss7xbYpyjoNuwDSrzq&amp;filename_for_metadata=BILLETFestival_COR22F372&amp;offchaindata_platform=Github&amp;keyfile=Paul&amp;repository=CalviOnTheRocks2022</v>
      </c>
      <c r="U2192" s="78" t="str">
        <f t="shared" si="69"/>
        <v>{"name":"#372 Billet Festival",_x000D_
"symbol":"COR22F372",_x000D_
"description":"Billet Festival / Billet NFT Festival - 1 jour Calvi on the Rocks 2022",_x000D_
"seller_fee_basis_points":1000,_x000D_
"image":"https://bafybeiexqcu7shvpfzfwfnvucw3itlmykau3ff6sqbr4qz2wcwq3ffwubm.ipfs.nftstorage.link?image_372.webp",_x000D_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92" s="78" t="str">
        <f>formatRow(Tokens!C$2:I$2,Tokens!C2192:I2192)</f>
        <v>"name":"#372 Billet Festival",_x000D_
"symbol":"COR22F372",_x000D_
"description":"Billet Festival / Billet NFT Festival - 1 jour Calvi on the Rocks 2022",_x000D_
"seller_fee_basis_points":1000,_x000D_
"image":"https://bafybeiexqcu7shvpfzfwfnvucw3itlmykau3ff6sqbr4qz2wcwq3ffwubm.ipfs.nftstorage.link?image_372.webp",_x000D_
"Issuer":"NfluenT for Calvi On The rocks",_x000D_
"external_url":""</v>
      </c>
      <c r="W2192" s="78" t="str">
        <f>formatRow(Tokens!J$2:AV$2,Tokens!J2192:AV2192,2,"attributes")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92" s="78" t="str">
        <f>formatRow(Tokens!AX$2:BC$2,Tokens!AX2192:BC2192,2,"creators")</f>
        <v>"creators":[{"address":"ncreator",_x000D_
"share":10},{"address":"cotrcrea",_x000D_
"share":90},{"address":"nminer",_x000D_
"share":0}]</v>
      </c>
      <c r="Y2192" s="78" t="str">
        <f>formatRow(Tokens!BD$2:BI$2,Tokens!BD2192:BI2192,2,"files")</f>
        <v>"files":[]</v>
      </c>
      <c r="Z2192" s="78"/>
      <c r="AA2192" s="78"/>
      <c r="AB2192" s="78"/>
      <c r="AC2192" s="78" t="str">
        <f>formatRow(Tokens!BJ$2:BK$2,Tokens!BJ2192:BK2192,0,"collection")</f>
        <v>"collection":{"name":"BILLET Festival",_x000D_
"family":"Calvi On The Rocks"}</v>
      </c>
      <c r="AD2192" s="1" t="str">
        <f>formatRow(Tokens!BN$2:BR$2,Tokens!BN2192:BR2192,0,"marketplace")</f>
        <v>"marketplace":{"initial_price":"73,5",_x000D_
"reservation_price":"",_x000D_
"duration":"",_x000D_
"max_mint":1,_x000D_
"sell_date":"25/06/2022"}</v>
      </c>
      <c r="AE2192" s="1"/>
    </row>
    <row r="2193" spans="4:31" ht="14.25" customHeight="1" x14ac:dyDescent="0.3">
      <c r="D2193" s="1">
        <f>Tokens!B2193</f>
        <v>373</v>
      </c>
      <c r="E2193" s="17" t="str">
        <f>IF(Tokens!C2193="","",Tokens!C2193)</f>
        <v>#373 Billet Festival</v>
      </c>
      <c r="F2193"/>
      <c r="G2193"/>
      <c r="H2193"/>
      <c r="I2193"/>
      <c r="J2193"/>
      <c r="M2193"/>
      <c r="N2193"/>
      <c r="O2193" s="15" t="str">
        <f t="shared" si="68"/>
        <v>_</v>
      </c>
      <c r="P2193" s="18" t="str">
        <f>IF(F2193="stop","",IF(F2193&lt;&gt;"",HYPERLINK(Settings!$B$5 &amp; "/manage/?network=" &amp; LOWER(B$8) &amp; "&amp;search=token&amp;account=" &amp; ToMint!$B$5 &amp; "&amp;view=" &amp; ToMint!J2193,"TokenSol"),""))</f>
        <v/>
      </c>
      <c r="Q2193" s="2"/>
      <c r="R2193" s="2"/>
      <c r="S2193" s="11"/>
      <c r="T2193" s="78" t="str">
        <f>"owner=" &amp; Tokens!BS2193 &amp; "&amp;filename_for_metadata=" &amp; Tokens!BT2193 &amp; "&amp;offchaindata_platform=" &amp; $B$17 &amp; "&amp;keyfile=" &amp; $B$5 &amp;  "&amp;repository=" &amp; $B$18</f>
        <v>owner=BbDq7xeUzpj8bXfd9N7dh1tw43Ss7xbYpyjoNuwDSrzq&amp;filename_for_metadata=BILLETFestival_COR22F373&amp;offchaindata_platform=Github&amp;keyfile=Paul&amp;repository=CalviOnTheRocks2022</v>
      </c>
      <c r="U2193" s="78" t="str">
        <f t="shared" si="69"/>
        <v>{"name":"#373 Billet Festival",_x000D_
"symbol":"COR22F373",_x000D_
"description":"Billet Festival / Billet NFT Festival - 1 jour Calvi on the Rocks 2022",_x000D_
"seller_fee_basis_points":1000,_x000D_
"image":"https://bafybeigibzd2xgsgw4ebblkkjgztfu227fkxah6imev3pj3ob56k7kaz4y.ipfs.nftstorage.link?image_373.webp",_x000D_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93" s="78" t="str">
        <f>formatRow(Tokens!C$2:I$2,Tokens!C2193:I2193)</f>
        <v>"name":"#373 Billet Festival",_x000D_
"symbol":"COR22F373",_x000D_
"description":"Billet Festival / Billet NFT Festival - 1 jour Calvi on the Rocks 2022",_x000D_
"seller_fee_basis_points":1000,_x000D_
"image":"https://bafybeigibzd2xgsgw4ebblkkjgztfu227fkxah6imev3pj3ob56k7kaz4y.ipfs.nftstorage.link?image_373.webp",_x000D_
"Issuer":"NfluenT for Calvi On The rocks",_x000D_
"external_url":""</v>
      </c>
      <c r="W2193" s="78" t="str">
        <f>formatRow(Tokens!J$2:AV$2,Tokens!J2193:AV2193,2,"attributes")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93" s="78" t="str">
        <f>formatRow(Tokens!AX$2:BC$2,Tokens!AX2193:BC2193,2,"creators")</f>
        <v>"creators":[{"address":"ncreator",_x000D_
"share":10},{"address":"cotrcrea",_x000D_
"share":90},{"address":"nminer",_x000D_
"share":0}]</v>
      </c>
      <c r="Y2193" s="78" t="str">
        <f>formatRow(Tokens!BD$2:BI$2,Tokens!BD2193:BI2193,2,"files")</f>
        <v>"files":[]</v>
      </c>
      <c r="Z2193" s="78"/>
      <c r="AA2193" s="78"/>
      <c r="AB2193" s="78"/>
      <c r="AC2193" s="78" t="str">
        <f>formatRow(Tokens!BJ$2:BK$2,Tokens!BJ2193:BK2193,0,"collection")</f>
        <v>"collection":{"name":"BILLET Festival",_x000D_
"family":"Calvi On The Rocks"}</v>
      </c>
      <c r="AD2193" s="1" t="str">
        <f>formatRow(Tokens!BN$2:BR$2,Tokens!BN2193:BR2193,0,"marketplace")</f>
        <v>"marketplace":{"initial_price":"73,5",_x000D_
"reservation_price":"",_x000D_
"duration":"",_x000D_
"max_mint":1,_x000D_
"sell_date":"25/06/2022"}</v>
      </c>
      <c r="AE2193" s="1"/>
    </row>
    <row r="2194" spans="4:31" ht="14.25" customHeight="1" x14ac:dyDescent="0.3">
      <c r="D2194" s="1">
        <f>Tokens!B2194</f>
        <v>374</v>
      </c>
      <c r="E2194" s="17" t="str">
        <f>IF(Tokens!C2194="","",Tokens!C2194)</f>
        <v>#374 Billet Festival</v>
      </c>
      <c r="F2194"/>
      <c r="G2194"/>
      <c r="H2194"/>
      <c r="I2194"/>
      <c r="J2194"/>
      <c r="M2194"/>
      <c r="N2194"/>
      <c r="O2194" s="15" t="str">
        <f t="shared" si="68"/>
        <v>_</v>
      </c>
      <c r="P2194" s="18" t="str">
        <f>IF(F2194="stop","",IF(F2194&lt;&gt;"",HYPERLINK(Settings!$B$5 &amp; "/manage/?network=" &amp; LOWER(B$8) &amp; "&amp;search=token&amp;account=" &amp; ToMint!$B$5 &amp; "&amp;view=" &amp; ToMint!J2194,"TokenSol"),""))</f>
        <v/>
      </c>
      <c r="Q2194" s="2"/>
      <c r="R2194" s="2"/>
      <c r="S2194" s="11"/>
      <c r="T2194" s="78" t="str">
        <f>"owner=" &amp; Tokens!BS2194 &amp; "&amp;filename_for_metadata=" &amp; Tokens!BT2194 &amp; "&amp;offchaindata_platform=" &amp; $B$17 &amp; "&amp;keyfile=" &amp; $B$5 &amp;  "&amp;repository=" &amp; $B$18</f>
        <v>owner=BbDq7xeUzpj8bXfd9N7dh1tw43Ss7xbYpyjoNuwDSrzq&amp;filename_for_metadata=BILLETFestival_COR22F374&amp;offchaindata_platform=Github&amp;keyfile=Paul&amp;repository=CalviOnTheRocks2022</v>
      </c>
      <c r="U2194" s="78" t="str">
        <f t="shared" si="69"/>
        <v>{"name":"#374 Billet Festival",_x000D_
"symbol":"COR22F374",_x000D_
"description":"Billet Festival / Billet NFT Festival - 1 jour Calvi on the Rocks 2022",_x000D_
"seller_fee_basis_points":1000,_x000D_
"image":"https://bafybeibopoghvyac37cxicwuvikf66vxor5qthubkcv2gjc457zatow6sy.ipfs.nftstorage.link?image_374.webp",_x000D_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94" s="78" t="str">
        <f>formatRow(Tokens!C$2:I$2,Tokens!C2194:I2194)</f>
        <v>"name":"#374 Billet Festival",_x000D_
"symbol":"COR22F374",_x000D_
"description":"Billet Festival / Billet NFT Festival - 1 jour Calvi on the Rocks 2022",_x000D_
"seller_fee_basis_points":1000,_x000D_
"image":"https://bafybeibopoghvyac37cxicwuvikf66vxor5qthubkcv2gjc457zatow6sy.ipfs.nftstorage.link?image_374.webp",_x000D_
"Issuer":"NfluenT for Calvi On The rocks",_x000D_
"external_url":""</v>
      </c>
      <c r="W2194" s="78" t="str">
        <f>formatRow(Tokens!J$2:AV$2,Tokens!J2194:AV2194,2,"attributes")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94" s="78" t="str">
        <f>formatRow(Tokens!AX$2:BC$2,Tokens!AX2194:BC2194,2,"creators")</f>
        <v>"creators":[{"address":"ncreator",_x000D_
"share":10},{"address":"cotrcrea",_x000D_
"share":90},{"address":"nminer",_x000D_
"share":0}]</v>
      </c>
      <c r="Y2194" s="78" t="str">
        <f>formatRow(Tokens!BD$2:BI$2,Tokens!BD2194:BI2194,2,"files")</f>
        <v>"files":[]</v>
      </c>
      <c r="Z2194" s="78"/>
      <c r="AA2194" s="78"/>
      <c r="AB2194" s="78"/>
      <c r="AC2194" s="78" t="str">
        <f>formatRow(Tokens!BJ$2:BK$2,Tokens!BJ2194:BK2194,0,"collection")</f>
        <v>"collection":{"name":"BILLET Festival",_x000D_
"family":"Calvi On The Rocks"}</v>
      </c>
      <c r="AD2194" s="1" t="str">
        <f>formatRow(Tokens!BN$2:BR$2,Tokens!BN2194:BR2194,0,"marketplace")</f>
        <v>"marketplace":{"initial_price":"73,5",_x000D_
"reservation_price":"",_x000D_
"duration":"",_x000D_
"max_mint":1,_x000D_
"sell_date":"25/06/2022"}</v>
      </c>
      <c r="AE2194" s="1"/>
    </row>
    <row r="2195" spans="4:31" ht="14.25" customHeight="1" x14ac:dyDescent="0.3">
      <c r="D2195" s="1">
        <f>Tokens!B2195</f>
        <v>375</v>
      </c>
      <c r="E2195" s="17" t="str">
        <f>IF(Tokens!C2195="","",Tokens!C2195)</f>
        <v>#375 Billet Festival</v>
      </c>
      <c r="F2195"/>
      <c r="G2195"/>
      <c r="H2195"/>
      <c r="I2195"/>
      <c r="J2195"/>
      <c r="M2195"/>
      <c r="N2195"/>
      <c r="O2195" s="15" t="str">
        <f t="shared" si="68"/>
        <v>_</v>
      </c>
      <c r="P2195" s="18" t="str">
        <f>IF(F2195="stop","",IF(F2195&lt;&gt;"",HYPERLINK(Settings!$B$5 &amp; "/manage/?network=" &amp; LOWER(B$8) &amp; "&amp;search=token&amp;account=" &amp; ToMint!$B$5 &amp; "&amp;view=" &amp; ToMint!J2195,"TokenSol"),""))</f>
        <v/>
      </c>
      <c r="Q2195" s="2"/>
      <c r="R2195" s="2"/>
      <c r="S2195" s="11"/>
      <c r="T2195" s="78" t="str">
        <f>"owner=" &amp; Tokens!BS2195 &amp; "&amp;filename_for_metadata=" &amp; Tokens!BT2195 &amp; "&amp;offchaindata_platform=" &amp; $B$17 &amp; "&amp;keyfile=" &amp; $B$5 &amp;  "&amp;repository=" &amp; $B$18</f>
        <v>owner=BbDq7xeUzpj8bXfd9N7dh1tw43Ss7xbYpyjoNuwDSrzq&amp;filename_for_metadata=BILLETFestival_COR22F375&amp;offchaindata_platform=Github&amp;keyfile=Paul&amp;repository=CalviOnTheRocks2022</v>
      </c>
      <c r="U2195" s="78" t="str">
        <f t="shared" si="69"/>
        <v>{"name":"#375 Billet Festival",_x000D_
"symbol":"COR22F375",_x000D_
"description":"Billet Festival / Billet NFT Festival - 1 jour Calvi on the Rocks 2022",_x000D_
"seller_fee_basis_points":1000,_x000D_
"image":"https://bafybeihwpofbee3vwwmil4zzfdbrgzujppu2tzd2caobeb75zjo5v4w6lu.ipfs.nftstorage.link?image_375.webp",_x000D_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95" s="78" t="str">
        <f>formatRow(Tokens!C$2:I$2,Tokens!C2195:I2195)</f>
        <v>"name":"#375 Billet Festival",_x000D_
"symbol":"COR22F375",_x000D_
"description":"Billet Festival / Billet NFT Festival - 1 jour Calvi on the Rocks 2022",_x000D_
"seller_fee_basis_points":1000,_x000D_
"image":"https://bafybeihwpofbee3vwwmil4zzfdbrgzujppu2tzd2caobeb75zjo5v4w6lu.ipfs.nftstorage.link?image_375.webp",_x000D_
"Issuer":"NfluenT for Calvi On The rocks",_x000D_
"external_url":""</v>
      </c>
      <c r="W2195" s="78" t="str">
        <f>formatRow(Tokens!J$2:AV$2,Tokens!J2195:AV2195,2,"attributes")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95" s="78" t="str">
        <f>formatRow(Tokens!AX$2:BC$2,Tokens!AX2195:BC2195,2,"creators")</f>
        <v>"creators":[{"address":"ncreator",_x000D_
"share":10},{"address":"cotrcrea",_x000D_
"share":90},{"address":"nminer",_x000D_
"share":0}]</v>
      </c>
      <c r="Y2195" s="78" t="str">
        <f>formatRow(Tokens!BD$2:BI$2,Tokens!BD2195:BI2195,2,"files")</f>
        <v>"files":[]</v>
      </c>
      <c r="Z2195" s="78"/>
      <c r="AA2195" s="78"/>
      <c r="AB2195" s="78"/>
      <c r="AC2195" s="78" t="str">
        <f>formatRow(Tokens!BJ$2:BK$2,Tokens!BJ2195:BK2195,0,"collection")</f>
        <v>"collection":{"name":"BILLET Festival",_x000D_
"family":"Calvi On The Rocks"}</v>
      </c>
      <c r="AD2195" s="1" t="str">
        <f>formatRow(Tokens!BN$2:BR$2,Tokens!BN2195:BR2195,0,"marketplace")</f>
        <v>"marketplace":{"initial_price":"73,5",_x000D_
"reservation_price":"",_x000D_
"duration":"",_x000D_
"max_mint":1,_x000D_
"sell_date":"25/06/2022"}</v>
      </c>
      <c r="AE2195" s="1"/>
    </row>
    <row r="2196" spans="4:31" ht="14.25" customHeight="1" x14ac:dyDescent="0.3">
      <c r="D2196" s="1">
        <f>Tokens!B2196</f>
        <v>376</v>
      </c>
      <c r="E2196" s="17" t="str">
        <f>IF(Tokens!C2196="","",Tokens!C2196)</f>
        <v>#376 Billet Festival</v>
      </c>
      <c r="F2196"/>
      <c r="G2196"/>
      <c r="H2196"/>
      <c r="I2196"/>
      <c r="J2196"/>
      <c r="M2196"/>
      <c r="N2196"/>
      <c r="O2196" s="15" t="str">
        <f t="shared" si="68"/>
        <v>_</v>
      </c>
      <c r="P2196" s="18" t="str">
        <f>IF(F2196="stop","",IF(F2196&lt;&gt;"",HYPERLINK(Settings!$B$5 &amp; "/manage/?network=" &amp; LOWER(B$8) &amp; "&amp;search=token&amp;account=" &amp; ToMint!$B$5 &amp; "&amp;view=" &amp; ToMint!J2196,"TokenSol"),""))</f>
        <v/>
      </c>
      <c r="Q2196" s="2"/>
      <c r="R2196" s="2"/>
      <c r="S2196" s="11"/>
      <c r="T2196" s="78" t="str">
        <f>"owner=" &amp; Tokens!BS2196 &amp; "&amp;filename_for_metadata=" &amp; Tokens!BT2196 &amp; "&amp;offchaindata_platform=" &amp; $B$17 &amp; "&amp;keyfile=" &amp; $B$5 &amp;  "&amp;repository=" &amp; $B$18</f>
        <v>owner=BbDq7xeUzpj8bXfd9N7dh1tw43Ss7xbYpyjoNuwDSrzq&amp;filename_for_metadata=BILLETFestival_COR22F376&amp;offchaindata_platform=Github&amp;keyfile=Paul&amp;repository=CalviOnTheRocks2022</v>
      </c>
      <c r="U2196" s="78" t="str">
        <f t="shared" si="69"/>
        <v>{"name":"#376 Billet Festival",_x000D_
"symbol":"COR22F376",_x000D_
"description":"Billet Festival / Billet NFT Festival - 1 jour Calvi on the Rocks 2022",_x000D_
"seller_fee_basis_points":1000,_x000D_
"image":"https://bafybeibrwnprbf6qcu2emtlmoowlzd2y6va7h7aeha5niqvqgpa6jl47ly.ipfs.nftstorage.link?image_376.webp",_x000D_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96" s="78" t="str">
        <f>formatRow(Tokens!C$2:I$2,Tokens!C2196:I2196)</f>
        <v>"name":"#376 Billet Festival",_x000D_
"symbol":"COR22F376",_x000D_
"description":"Billet Festival / Billet NFT Festival - 1 jour Calvi on the Rocks 2022",_x000D_
"seller_fee_basis_points":1000,_x000D_
"image":"https://bafybeibrwnprbf6qcu2emtlmoowlzd2y6va7h7aeha5niqvqgpa6jl47ly.ipfs.nftstorage.link?image_376.webp",_x000D_
"Issuer":"NfluenT for Calvi On The rocks",_x000D_
"external_url":""</v>
      </c>
      <c r="W2196" s="78" t="str">
        <f>formatRow(Tokens!J$2:AV$2,Tokens!J2196:AV2196,2,"attributes")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96" s="78" t="str">
        <f>formatRow(Tokens!AX$2:BC$2,Tokens!AX2196:BC2196,2,"creators")</f>
        <v>"creators":[{"address":"ncreator",_x000D_
"share":10},{"address":"cotrcrea",_x000D_
"share":90},{"address":"nminer",_x000D_
"share":0}]</v>
      </c>
      <c r="Y2196" s="78" t="str">
        <f>formatRow(Tokens!BD$2:BI$2,Tokens!BD2196:BI2196,2,"files")</f>
        <v>"files":[]</v>
      </c>
      <c r="Z2196" s="78"/>
      <c r="AA2196" s="78"/>
      <c r="AB2196" s="78"/>
      <c r="AC2196" s="78" t="str">
        <f>formatRow(Tokens!BJ$2:BK$2,Tokens!BJ2196:BK2196,0,"collection")</f>
        <v>"collection":{"name":"BILLET Festival",_x000D_
"family":"Calvi On The Rocks"}</v>
      </c>
      <c r="AD2196" s="1" t="str">
        <f>formatRow(Tokens!BN$2:BR$2,Tokens!BN2196:BR2196,0,"marketplace")</f>
        <v>"marketplace":{"initial_price":"73,5",_x000D_
"reservation_price":"",_x000D_
"duration":"",_x000D_
"max_mint":1,_x000D_
"sell_date":"25/06/2022"}</v>
      </c>
      <c r="AE2196" s="1"/>
    </row>
    <row r="2197" spans="4:31" ht="14.25" customHeight="1" x14ac:dyDescent="0.3">
      <c r="D2197" s="1">
        <f>Tokens!B2197</f>
        <v>377</v>
      </c>
      <c r="E2197" s="17" t="str">
        <f>IF(Tokens!C2197="","",Tokens!C2197)</f>
        <v>#377 Billet Festival</v>
      </c>
      <c r="F2197"/>
      <c r="G2197"/>
      <c r="H2197"/>
      <c r="I2197"/>
      <c r="J2197"/>
      <c r="M2197"/>
      <c r="N2197"/>
      <c r="O2197" s="15" t="str">
        <f t="shared" si="68"/>
        <v>_</v>
      </c>
      <c r="P2197" s="18" t="str">
        <f>IF(F2197="stop","",IF(F2197&lt;&gt;"",HYPERLINK(Settings!$B$5 &amp; "/manage/?network=" &amp; LOWER(B$8) &amp; "&amp;search=token&amp;account=" &amp; ToMint!$B$5 &amp; "&amp;view=" &amp; ToMint!J2197,"TokenSol"),""))</f>
        <v/>
      </c>
      <c r="Q2197" s="2"/>
      <c r="R2197" s="2"/>
      <c r="S2197" s="11"/>
      <c r="T2197" s="78" t="str">
        <f>"owner=" &amp; Tokens!BS2197 &amp; "&amp;filename_for_metadata=" &amp; Tokens!BT2197 &amp; "&amp;offchaindata_platform=" &amp; $B$17 &amp; "&amp;keyfile=" &amp; $B$5 &amp;  "&amp;repository=" &amp; $B$18</f>
        <v>owner=BbDq7xeUzpj8bXfd9N7dh1tw43Ss7xbYpyjoNuwDSrzq&amp;filename_for_metadata=BILLETFestival_COR22F377&amp;offchaindata_platform=Github&amp;keyfile=Paul&amp;repository=CalviOnTheRocks2022</v>
      </c>
      <c r="U2197" s="78" t="str">
        <f t="shared" si="69"/>
        <v>{"name":"#377 Billet Festival",_x000D_
"symbol":"COR22F377",_x000D_
"description":"Billet Festival / Billet NFT Festival - 1 jour Calvi on the Rocks 2022",_x000D_
"seller_fee_basis_points":1000,_x000D_
"image":"https://bafybeibjehqb6y6ud2eu33qpyhapph45lhaql3npqty3ioqbjcgs6emeni.ipfs.nftstorage.link?image_377.webp",_x000D_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97" s="78" t="str">
        <f>formatRow(Tokens!C$2:I$2,Tokens!C2197:I2197)</f>
        <v>"name":"#377 Billet Festival",_x000D_
"symbol":"COR22F377",_x000D_
"description":"Billet Festival / Billet NFT Festival - 1 jour Calvi on the Rocks 2022",_x000D_
"seller_fee_basis_points":1000,_x000D_
"image":"https://bafybeibjehqb6y6ud2eu33qpyhapph45lhaql3npqty3ioqbjcgs6emeni.ipfs.nftstorage.link?image_377.webp",_x000D_
"Issuer":"NfluenT for Calvi On The rocks",_x000D_
"external_url":""</v>
      </c>
      <c r="W2197" s="78" t="str">
        <f>formatRow(Tokens!J$2:AV$2,Tokens!J2197:AV2197,2,"attributes")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97" s="78" t="str">
        <f>formatRow(Tokens!AX$2:BC$2,Tokens!AX2197:BC2197,2,"creators")</f>
        <v>"creators":[{"address":"ncreator",_x000D_
"share":10},{"address":"cotrcrea",_x000D_
"share":90},{"address":"nminer",_x000D_
"share":0}]</v>
      </c>
      <c r="Y2197" s="78" t="str">
        <f>formatRow(Tokens!BD$2:BI$2,Tokens!BD2197:BI2197,2,"files")</f>
        <v>"files":[]</v>
      </c>
      <c r="Z2197" s="78"/>
      <c r="AA2197" s="78"/>
      <c r="AB2197" s="78"/>
      <c r="AC2197" s="78" t="str">
        <f>formatRow(Tokens!BJ$2:BK$2,Tokens!BJ2197:BK2197,0,"collection")</f>
        <v>"collection":{"name":"BILLET Festival",_x000D_
"family":"Calvi On The Rocks"}</v>
      </c>
      <c r="AD2197" s="1" t="str">
        <f>formatRow(Tokens!BN$2:BR$2,Tokens!BN2197:BR2197,0,"marketplace")</f>
        <v>"marketplace":{"initial_price":"73,5",_x000D_
"reservation_price":"",_x000D_
"duration":"",_x000D_
"max_mint":1,_x000D_
"sell_date":"25/06/2022"}</v>
      </c>
      <c r="AE2197" s="1"/>
    </row>
    <row r="2198" spans="4:31" ht="14.25" customHeight="1" x14ac:dyDescent="0.3">
      <c r="D2198" s="1">
        <f>Tokens!B2198</f>
        <v>378</v>
      </c>
      <c r="E2198" s="17" t="str">
        <f>IF(Tokens!C2198="","",Tokens!C2198)</f>
        <v>#378 Billet Festival</v>
      </c>
      <c r="F2198"/>
      <c r="G2198"/>
      <c r="H2198"/>
      <c r="I2198"/>
      <c r="J2198"/>
      <c r="M2198"/>
      <c r="N2198"/>
      <c r="O2198" s="15" t="str">
        <f t="shared" si="68"/>
        <v>_</v>
      </c>
      <c r="P2198" s="18" t="str">
        <f>IF(F2198="stop","",IF(F2198&lt;&gt;"",HYPERLINK(Settings!$B$5 &amp; "/manage/?network=" &amp; LOWER(B$8) &amp; "&amp;search=token&amp;account=" &amp; ToMint!$B$5 &amp; "&amp;view=" &amp; ToMint!J2198,"TokenSol"),""))</f>
        <v/>
      </c>
      <c r="Q2198" s="2"/>
      <c r="R2198" s="2"/>
      <c r="S2198" s="11"/>
      <c r="T2198" s="78" t="str">
        <f>"owner=" &amp; Tokens!BS2198 &amp; "&amp;filename_for_metadata=" &amp; Tokens!BT2198 &amp; "&amp;offchaindata_platform=" &amp; $B$17 &amp; "&amp;keyfile=" &amp; $B$5 &amp;  "&amp;repository=" &amp; $B$18</f>
        <v>owner=BbDq7xeUzpj8bXfd9N7dh1tw43Ss7xbYpyjoNuwDSrzq&amp;filename_for_metadata=BILLETFestival_COR22F378&amp;offchaindata_platform=Github&amp;keyfile=Paul&amp;repository=CalviOnTheRocks2022</v>
      </c>
      <c r="U2198" s="78" t="str">
        <f t="shared" si="69"/>
        <v>{"name":"#378 Billet Festival",_x000D_
"symbol":"COR22F378",_x000D_
"description":"Billet Festival / Billet NFT Festival - 1 jour Calvi on the Rocks 2022",_x000D_
"seller_fee_basis_points":1000,_x000D_
"image":"https://bafybeigklc3dzawuhcaxfbu4gx3tkzm2dlamk5znyz4x2tdufir32ufyka.ipfs.nftstorage.link?image_378.webp",_x000D_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98" s="78" t="str">
        <f>formatRow(Tokens!C$2:I$2,Tokens!C2198:I2198)</f>
        <v>"name":"#378 Billet Festival",_x000D_
"symbol":"COR22F378",_x000D_
"description":"Billet Festival / Billet NFT Festival - 1 jour Calvi on the Rocks 2022",_x000D_
"seller_fee_basis_points":1000,_x000D_
"image":"https://bafybeigklc3dzawuhcaxfbu4gx3tkzm2dlamk5znyz4x2tdufir32ufyka.ipfs.nftstorage.link?image_378.webp",_x000D_
"Issuer":"NfluenT for Calvi On The rocks",_x000D_
"external_url":""</v>
      </c>
      <c r="W2198" s="78" t="str">
        <f>formatRow(Tokens!J$2:AV$2,Tokens!J2198:AV2198,2,"attributes")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98" s="78" t="str">
        <f>formatRow(Tokens!AX$2:BC$2,Tokens!AX2198:BC2198,2,"creators")</f>
        <v>"creators":[{"address":"ncreator",_x000D_
"share":10},{"address":"cotrcrea",_x000D_
"share":90},{"address":"nminer",_x000D_
"share":0}]</v>
      </c>
      <c r="Y2198" s="78" t="str">
        <f>formatRow(Tokens!BD$2:BI$2,Tokens!BD2198:BI2198,2,"files")</f>
        <v>"files":[]</v>
      </c>
      <c r="Z2198" s="78"/>
      <c r="AA2198" s="78"/>
      <c r="AB2198" s="78"/>
      <c r="AC2198" s="78" t="str">
        <f>formatRow(Tokens!BJ$2:BK$2,Tokens!BJ2198:BK2198,0,"collection")</f>
        <v>"collection":{"name":"BILLET Festival",_x000D_
"family":"Calvi On The Rocks"}</v>
      </c>
      <c r="AD2198" s="1" t="str">
        <f>formatRow(Tokens!BN$2:BR$2,Tokens!BN2198:BR2198,0,"marketplace")</f>
        <v>"marketplace":{"initial_price":"73,5",_x000D_
"reservation_price":"",_x000D_
"duration":"",_x000D_
"max_mint":1,_x000D_
"sell_date":"25/06/2022"}</v>
      </c>
      <c r="AE2198" s="1"/>
    </row>
    <row r="2199" spans="4:31" ht="14.25" customHeight="1" x14ac:dyDescent="0.3">
      <c r="D2199" s="1">
        <f>Tokens!B2199</f>
        <v>379</v>
      </c>
      <c r="E2199" s="17" t="str">
        <f>IF(Tokens!C2199="","",Tokens!C2199)</f>
        <v>#379 Billet Festival</v>
      </c>
      <c r="F2199"/>
      <c r="G2199"/>
      <c r="H2199"/>
      <c r="I2199"/>
      <c r="J2199"/>
      <c r="M2199"/>
      <c r="N2199"/>
      <c r="O2199" s="15" t="str">
        <f t="shared" si="68"/>
        <v>_</v>
      </c>
      <c r="P2199" s="18" t="str">
        <f>IF(F2199="stop","",IF(F2199&lt;&gt;"",HYPERLINK(Settings!$B$5 &amp; "/manage/?network=" &amp; LOWER(B$8) &amp; "&amp;search=token&amp;account=" &amp; ToMint!$B$5 &amp; "&amp;view=" &amp; ToMint!J2199,"TokenSol"),""))</f>
        <v/>
      </c>
      <c r="Q2199" s="2"/>
      <c r="R2199" s="2"/>
      <c r="S2199" s="11"/>
      <c r="T2199" s="78" t="str">
        <f>"owner=" &amp; Tokens!BS2199 &amp; "&amp;filename_for_metadata=" &amp; Tokens!BT2199 &amp; "&amp;offchaindata_platform=" &amp; $B$17 &amp; "&amp;keyfile=" &amp; $B$5 &amp;  "&amp;repository=" &amp; $B$18</f>
        <v>owner=BbDq7xeUzpj8bXfd9N7dh1tw43Ss7xbYpyjoNuwDSrzq&amp;filename_for_metadata=BILLETFestival_COR22F379&amp;offchaindata_platform=Github&amp;keyfile=Paul&amp;repository=CalviOnTheRocks2022</v>
      </c>
      <c r="U2199" s="78" t="str">
        <f t="shared" si="69"/>
        <v>{"name":"#379 Billet Festival",_x000D_
"symbol":"COR22F379",_x000D_
"description":"Billet Festival / Billet NFT Festival - 1 jour Calvi on the Rocks 2022",_x000D_
"seller_fee_basis_points":1000,_x000D_
"image":"https://bafybeicehusks4n5p4rmzew46qgbbykkylho3xoabai5kpmabzuc3mo2im.ipfs.nftstorage.link?image_379.webp",_x000D_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199" s="78" t="str">
        <f>formatRow(Tokens!C$2:I$2,Tokens!C2199:I2199)</f>
        <v>"name":"#379 Billet Festival",_x000D_
"symbol":"COR22F379",_x000D_
"description":"Billet Festival / Billet NFT Festival - 1 jour Calvi on the Rocks 2022",_x000D_
"seller_fee_basis_points":1000,_x000D_
"image":"https://bafybeicehusks4n5p4rmzew46qgbbykkylho3xoabai5kpmabzuc3mo2im.ipfs.nftstorage.link?image_379.webp",_x000D_
"Issuer":"NfluenT for Calvi On The rocks",_x000D_
"external_url":""</v>
      </c>
      <c r="W2199" s="78" t="str">
        <f>formatRow(Tokens!J$2:AV$2,Tokens!J2199:AV2199,2,"attributes")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199" s="78" t="str">
        <f>formatRow(Tokens!AX$2:BC$2,Tokens!AX2199:BC2199,2,"creators")</f>
        <v>"creators":[{"address":"ncreator",_x000D_
"share":10},{"address":"cotrcrea",_x000D_
"share":90},{"address":"nminer",_x000D_
"share":0}]</v>
      </c>
      <c r="Y2199" s="78" t="str">
        <f>formatRow(Tokens!BD$2:BI$2,Tokens!BD2199:BI2199,2,"files")</f>
        <v>"files":[]</v>
      </c>
      <c r="Z2199" s="78"/>
      <c r="AA2199" s="78"/>
      <c r="AB2199" s="78"/>
      <c r="AC2199" s="78" t="str">
        <f>formatRow(Tokens!BJ$2:BK$2,Tokens!BJ2199:BK2199,0,"collection")</f>
        <v>"collection":{"name":"BILLET Festival",_x000D_
"family":"Calvi On The Rocks"}</v>
      </c>
      <c r="AD2199" s="1" t="str">
        <f>formatRow(Tokens!BN$2:BR$2,Tokens!BN2199:BR2199,0,"marketplace")</f>
        <v>"marketplace":{"initial_price":"73,5",_x000D_
"reservation_price":"",_x000D_
"duration":"",_x000D_
"max_mint":1,_x000D_
"sell_date":"25/06/2022"}</v>
      </c>
      <c r="AE2199" s="1"/>
    </row>
    <row r="2200" spans="4:31" ht="14.25" customHeight="1" x14ac:dyDescent="0.3">
      <c r="D2200" s="1">
        <f>Tokens!B2200</f>
        <v>380</v>
      </c>
      <c r="E2200" s="17" t="str">
        <f>IF(Tokens!C2200="","",Tokens!C2200)</f>
        <v>#380 Billet Festival</v>
      </c>
      <c r="F2200"/>
      <c r="G2200"/>
      <c r="H2200"/>
      <c r="I2200"/>
      <c r="J2200"/>
      <c r="M2200"/>
      <c r="N2200"/>
      <c r="O2200" s="15" t="str">
        <f t="shared" si="68"/>
        <v>_</v>
      </c>
      <c r="P2200" s="18" t="str">
        <f>IF(F2200="stop","",IF(F2200&lt;&gt;"",HYPERLINK(Settings!$B$5 &amp; "/manage/?network=" &amp; LOWER(B$8) &amp; "&amp;search=token&amp;account=" &amp; ToMint!$B$5 &amp; "&amp;view=" &amp; ToMint!J2200,"TokenSol"),""))</f>
        <v/>
      </c>
      <c r="Q2200" s="2"/>
      <c r="R2200" s="2"/>
      <c r="S2200" s="11"/>
      <c r="T2200" s="78" t="str">
        <f>"owner=" &amp; Tokens!BS2200 &amp; "&amp;filename_for_metadata=" &amp; Tokens!BT2200 &amp; "&amp;offchaindata_platform=" &amp; $B$17 &amp; "&amp;keyfile=" &amp; $B$5 &amp;  "&amp;repository=" &amp; $B$18</f>
        <v>owner=BbDq7xeUzpj8bXfd9N7dh1tw43Ss7xbYpyjoNuwDSrzq&amp;filename_for_metadata=BILLETFestival_COR22F380&amp;offchaindata_platform=Github&amp;keyfile=Paul&amp;repository=CalviOnTheRocks2022</v>
      </c>
      <c r="U2200" s="78" t="str">
        <f t="shared" si="69"/>
        <v>{"name":"#380 Billet Festival",_x000D_
"symbol":"COR22F380",_x000D_
"description":"Billet Festival / Billet NFT Festival - 1 jour Calvi on the Rocks 2022",_x000D_
"seller_fee_basis_points":1000,_x000D_
"image":"https://bafybeihv37zcldoiwkv7ufvnjset3fvrs22iy2n4oz36dan6r7f33zv4me.ipfs.nftstorage.link?image_380.webp",_x000D_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00" s="78" t="str">
        <f>formatRow(Tokens!C$2:I$2,Tokens!C2200:I2200)</f>
        <v>"name":"#380 Billet Festival",_x000D_
"symbol":"COR22F380",_x000D_
"description":"Billet Festival / Billet NFT Festival - 1 jour Calvi on the Rocks 2022",_x000D_
"seller_fee_basis_points":1000,_x000D_
"image":"https://bafybeihv37zcldoiwkv7ufvnjset3fvrs22iy2n4oz36dan6r7f33zv4me.ipfs.nftstorage.link?image_380.webp",_x000D_
"Issuer":"NfluenT for Calvi On The rocks",_x000D_
"external_url":""</v>
      </c>
      <c r="W2200" s="78" t="str">
        <f>formatRow(Tokens!J$2:AV$2,Tokens!J2200:AV2200,2,"attributes")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00" s="78" t="str">
        <f>formatRow(Tokens!AX$2:BC$2,Tokens!AX2200:BC2200,2,"creators")</f>
        <v>"creators":[{"address":"ncreator",_x000D_
"share":10},{"address":"cotrcrea",_x000D_
"share":90},{"address":"nminer",_x000D_
"share":0}]</v>
      </c>
      <c r="Y2200" s="78" t="str">
        <f>formatRow(Tokens!BD$2:BI$2,Tokens!BD2200:BI2200,2,"files")</f>
        <v>"files":[]</v>
      </c>
      <c r="Z2200" s="78"/>
      <c r="AA2200" s="78"/>
      <c r="AB2200" s="78"/>
      <c r="AC2200" s="78" t="str">
        <f>formatRow(Tokens!BJ$2:BK$2,Tokens!BJ2200:BK2200,0,"collection")</f>
        <v>"collection":{"name":"BILLET Festival",_x000D_
"family":"Calvi On The Rocks"}</v>
      </c>
      <c r="AD2200" s="1" t="str">
        <f>formatRow(Tokens!BN$2:BR$2,Tokens!BN2200:BR2200,0,"marketplace")</f>
        <v>"marketplace":{"initial_price":"73,5",_x000D_
"reservation_price":"",_x000D_
"duration":"",_x000D_
"max_mint":1,_x000D_
"sell_date":"25/06/2022"}</v>
      </c>
      <c r="AE2200" s="1"/>
    </row>
    <row r="2201" spans="4:31" ht="14.25" customHeight="1" x14ac:dyDescent="0.3">
      <c r="D2201" s="1">
        <f>Tokens!B2201</f>
        <v>381</v>
      </c>
      <c r="E2201" s="17" t="str">
        <f>IF(Tokens!C2201="","",Tokens!C2201)</f>
        <v>#381 Billet Festival</v>
      </c>
      <c r="F2201"/>
      <c r="G2201"/>
      <c r="H2201"/>
      <c r="I2201"/>
      <c r="J2201"/>
      <c r="M2201"/>
      <c r="N2201"/>
      <c r="O2201" s="15" t="str">
        <f t="shared" si="68"/>
        <v>_</v>
      </c>
      <c r="P2201" s="18" t="str">
        <f>IF(F2201="stop","",IF(F2201&lt;&gt;"",HYPERLINK(Settings!$B$5 &amp; "/manage/?network=" &amp; LOWER(B$8) &amp; "&amp;search=token&amp;account=" &amp; ToMint!$B$5 &amp; "&amp;view=" &amp; ToMint!J2201,"TokenSol"),""))</f>
        <v/>
      </c>
      <c r="Q2201" s="2"/>
      <c r="R2201" s="2"/>
      <c r="S2201" s="11"/>
      <c r="T2201" s="78" t="str">
        <f>"owner=" &amp; Tokens!BS2201 &amp; "&amp;filename_for_metadata=" &amp; Tokens!BT2201 &amp; "&amp;offchaindata_platform=" &amp; $B$17 &amp; "&amp;keyfile=" &amp; $B$5 &amp;  "&amp;repository=" &amp; $B$18</f>
        <v>owner=BbDq7xeUzpj8bXfd9N7dh1tw43Ss7xbYpyjoNuwDSrzq&amp;filename_for_metadata=BILLETFestival_COR22F381&amp;offchaindata_platform=Github&amp;keyfile=Paul&amp;repository=CalviOnTheRocks2022</v>
      </c>
      <c r="U2201" s="78" t="str">
        <f t="shared" si="69"/>
        <v>{"name":"#381 Billet Festival",_x000D_
"symbol":"COR22F381",_x000D_
"description":"Billet Festival / Billet NFT Festival - 1 jour Calvi on the Rocks 2022",_x000D_
"seller_fee_basis_points":1000,_x000D_
"image":"https://bafybeigu6h437ptouswc6urlt3tmvekjxhxj5x7mqimy2zd24ihnqfe4my.ipfs.nftstorage.link?image_381.webp",_x000D_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01" s="78" t="str">
        <f>formatRow(Tokens!C$2:I$2,Tokens!C2201:I2201)</f>
        <v>"name":"#381 Billet Festival",_x000D_
"symbol":"COR22F381",_x000D_
"description":"Billet Festival / Billet NFT Festival - 1 jour Calvi on the Rocks 2022",_x000D_
"seller_fee_basis_points":1000,_x000D_
"image":"https://bafybeigu6h437ptouswc6urlt3tmvekjxhxj5x7mqimy2zd24ihnqfe4my.ipfs.nftstorage.link?image_381.webp",_x000D_
"Issuer":"NfluenT for Calvi On The rocks",_x000D_
"external_url":""</v>
      </c>
      <c r="W2201" s="78" t="str">
        <f>formatRow(Tokens!J$2:AV$2,Tokens!J2201:AV2201,2,"attributes")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01" s="78" t="str">
        <f>formatRow(Tokens!AX$2:BC$2,Tokens!AX2201:BC2201,2,"creators")</f>
        <v>"creators":[{"address":"ncreator",_x000D_
"share":10},{"address":"cotrcrea",_x000D_
"share":90},{"address":"nminer",_x000D_
"share":0}]</v>
      </c>
      <c r="Y2201" s="78" t="str">
        <f>formatRow(Tokens!BD$2:BI$2,Tokens!BD2201:BI2201,2,"files")</f>
        <v>"files":[]</v>
      </c>
      <c r="Z2201" s="78"/>
      <c r="AA2201" s="78"/>
      <c r="AB2201" s="78"/>
      <c r="AC2201" s="78" t="str">
        <f>formatRow(Tokens!BJ$2:BK$2,Tokens!BJ2201:BK2201,0,"collection")</f>
        <v>"collection":{"name":"BILLET Festival",_x000D_
"family":"Calvi On The Rocks"}</v>
      </c>
      <c r="AD2201" s="1" t="str">
        <f>formatRow(Tokens!BN$2:BR$2,Tokens!BN2201:BR2201,0,"marketplace")</f>
        <v>"marketplace":{"initial_price":"73,5",_x000D_
"reservation_price":"",_x000D_
"duration":"",_x000D_
"max_mint":1,_x000D_
"sell_date":"25/06/2022"}</v>
      </c>
      <c r="AE2201" s="1"/>
    </row>
    <row r="2202" spans="4:31" ht="14.25" customHeight="1" x14ac:dyDescent="0.3">
      <c r="D2202" s="1">
        <f>Tokens!B2202</f>
        <v>382</v>
      </c>
      <c r="E2202" s="17" t="str">
        <f>IF(Tokens!C2202="","",Tokens!C2202)</f>
        <v>#382 Billet Festival</v>
      </c>
      <c r="F2202"/>
      <c r="G2202"/>
      <c r="H2202"/>
      <c r="I2202"/>
      <c r="J2202"/>
      <c r="M2202"/>
      <c r="N2202"/>
      <c r="O2202" s="15" t="str">
        <f t="shared" si="68"/>
        <v>_</v>
      </c>
      <c r="P2202" s="18" t="str">
        <f>IF(F2202="stop","",IF(F2202&lt;&gt;"",HYPERLINK(Settings!$B$5 &amp; "/manage/?network=" &amp; LOWER(B$8) &amp; "&amp;search=token&amp;account=" &amp; ToMint!$B$5 &amp; "&amp;view=" &amp; ToMint!J2202,"TokenSol"),""))</f>
        <v/>
      </c>
      <c r="Q2202" s="2"/>
      <c r="R2202" s="2"/>
      <c r="S2202" s="11"/>
      <c r="T2202" s="78" t="str">
        <f>"owner=" &amp; Tokens!BS2202 &amp; "&amp;filename_for_metadata=" &amp; Tokens!BT2202 &amp; "&amp;offchaindata_platform=" &amp; $B$17 &amp; "&amp;keyfile=" &amp; $B$5 &amp;  "&amp;repository=" &amp; $B$18</f>
        <v>owner=BbDq7xeUzpj8bXfd9N7dh1tw43Ss7xbYpyjoNuwDSrzq&amp;filename_for_metadata=BILLETFestival_COR22F382&amp;offchaindata_platform=Github&amp;keyfile=Paul&amp;repository=CalviOnTheRocks2022</v>
      </c>
      <c r="U2202" s="78" t="str">
        <f t="shared" si="69"/>
        <v>{"name":"#382 Billet Festival",_x000D_
"symbol":"COR22F382",_x000D_
"description":"Billet Festival / Billet NFT Festival - 1 jour Calvi on the Rocks 2022",_x000D_
"seller_fee_basis_points":1000,_x000D_
"image":"https://bafybeifppn3hfxazhhd6rihbwcpisxbouufg7nzirsxuj4mbliinzmwfl4.ipfs.nftstorage.link?image_382.webp",_x000D_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02" s="78" t="str">
        <f>formatRow(Tokens!C$2:I$2,Tokens!C2202:I2202)</f>
        <v>"name":"#382 Billet Festival",_x000D_
"symbol":"COR22F382",_x000D_
"description":"Billet Festival / Billet NFT Festival - 1 jour Calvi on the Rocks 2022",_x000D_
"seller_fee_basis_points":1000,_x000D_
"image":"https://bafybeifppn3hfxazhhd6rihbwcpisxbouufg7nzirsxuj4mbliinzmwfl4.ipfs.nftstorage.link?image_382.webp",_x000D_
"Issuer":"NfluenT for Calvi On The rocks",_x000D_
"external_url":""</v>
      </c>
      <c r="W2202" s="78" t="str">
        <f>formatRow(Tokens!J$2:AV$2,Tokens!J2202:AV2202,2,"attributes")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02" s="78" t="str">
        <f>formatRow(Tokens!AX$2:BC$2,Tokens!AX2202:BC2202,2,"creators")</f>
        <v>"creators":[{"address":"ncreator",_x000D_
"share":10},{"address":"cotrcrea",_x000D_
"share":90},{"address":"nminer",_x000D_
"share":0}]</v>
      </c>
      <c r="Y2202" s="78" t="str">
        <f>formatRow(Tokens!BD$2:BI$2,Tokens!BD2202:BI2202,2,"files")</f>
        <v>"files":[]</v>
      </c>
      <c r="Z2202" s="78"/>
      <c r="AA2202" s="78"/>
      <c r="AB2202" s="78"/>
      <c r="AC2202" s="78" t="str">
        <f>formatRow(Tokens!BJ$2:BK$2,Tokens!BJ2202:BK2202,0,"collection")</f>
        <v>"collection":{"name":"BILLET Festival",_x000D_
"family":"Calvi On The Rocks"}</v>
      </c>
      <c r="AD2202" s="1" t="str">
        <f>formatRow(Tokens!BN$2:BR$2,Tokens!BN2202:BR2202,0,"marketplace")</f>
        <v>"marketplace":{"initial_price":"73,5",_x000D_
"reservation_price":"",_x000D_
"duration":"",_x000D_
"max_mint":1,_x000D_
"sell_date":"25/06/2022"}</v>
      </c>
      <c r="AE2202" s="1"/>
    </row>
    <row r="2203" spans="4:31" ht="14.25" customHeight="1" x14ac:dyDescent="0.3">
      <c r="D2203" s="1">
        <f>Tokens!B2203</f>
        <v>383</v>
      </c>
      <c r="E2203" s="17" t="str">
        <f>IF(Tokens!C2203="","",Tokens!C2203)</f>
        <v>#383 Billet Festival</v>
      </c>
      <c r="F2203"/>
      <c r="G2203"/>
      <c r="H2203"/>
      <c r="I2203"/>
      <c r="J2203"/>
      <c r="M2203"/>
      <c r="N2203"/>
      <c r="O2203" s="15" t="str">
        <f t="shared" si="68"/>
        <v>_</v>
      </c>
      <c r="P2203" s="18" t="str">
        <f>IF(F2203="stop","",IF(F2203&lt;&gt;"",HYPERLINK(Settings!$B$5 &amp; "/manage/?network=" &amp; LOWER(B$8) &amp; "&amp;search=token&amp;account=" &amp; ToMint!$B$5 &amp; "&amp;view=" &amp; ToMint!J2203,"TokenSol"),""))</f>
        <v/>
      </c>
      <c r="Q2203" s="2"/>
      <c r="R2203" s="2"/>
      <c r="S2203" s="11"/>
      <c r="T2203" s="78" t="str">
        <f>"owner=" &amp; Tokens!BS2203 &amp; "&amp;filename_for_metadata=" &amp; Tokens!BT2203 &amp; "&amp;offchaindata_platform=" &amp; $B$17 &amp; "&amp;keyfile=" &amp; $B$5 &amp;  "&amp;repository=" &amp; $B$18</f>
        <v>owner=BbDq7xeUzpj8bXfd9N7dh1tw43Ss7xbYpyjoNuwDSrzq&amp;filename_for_metadata=BILLETFestival_COR22F383&amp;offchaindata_platform=Github&amp;keyfile=Paul&amp;repository=CalviOnTheRocks2022</v>
      </c>
      <c r="U2203" s="78" t="str">
        <f t="shared" si="69"/>
        <v>{"name":"#383 Billet Festival",_x000D_
"symbol":"COR22F383",_x000D_
"description":"Billet Festival / Billet NFT Festival - 1 jour Calvi on the Rocks 2022",_x000D_
"seller_fee_basis_points":1000,_x000D_
"image":"https://bafybeierusjru2rbvwso6rbx4oboiai7iushgjxoqq3ql5teuh56adhqw4.ipfs.nftstorage.link?image_383.webp",_x000D_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03" s="78" t="str">
        <f>formatRow(Tokens!C$2:I$2,Tokens!C2203:I2203)</f>
        <v>"name":"#383 Billet Festival",_x000D_
"symbol":"COR22F383",_x000D_
"description":"Billet Festival / Billet NFT Festival - 1 jour Calvi on the Rocks 2022",_x000D_
"seller_fee_basis_points":1000,_x000D_
"image":"https://bafybeierusjru2rbvwso6rbx4oboiai7iushgjxoqq3ql5teuh56adhqw4.ipfs.nftstorage.link?image_383.webp",_x000D_
"Issuer":"NfluenT for Calvi On The rocks",_x000D_
"external_url":""</v>
      </c>
      <c r="W2203" s="78" t="str">
        <f>formatRow(Tokens!J$2:AV$2,Tokens!J2203:AV2203,2,"attributes")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03" s="78" t="str">
        <f>formatRow(Tokens!AX$2:BC$2,Tokens!AX2203:BC2203,2,"creators")</f>
        <v>"creators":[{"address":"ncreator",_x000D_
"share":10},{"address":"cotrcrea",_x000D_
"share":90},{"address":"nminer",_x000D_
"share":0}]</v>
      </c>
      <c r="Y2203" s="78" t="str">
        <f>formatRow(Tokens!BD$2:BI$2,Tokens!BD2203:BI2203,2,"files")</f>
        <v>"files":[]</v>
      </c>
      <c r="Z2203" s="78"/>
      <c r="AA2203" s="78"/>
      <c r="AB2203" s="78"/>
      <c r="AC2203" s="78" t="str">
        <f>formatRow(Tokens!BJ$2:BK$2,Tokens!BJ2203:BK2203,0,"collection")</f>
        <v>"collection":{"name":"BILLET Festival",_x000D_
"family":"Calvi On The Rocks"}</v>
      </c>
      <c r="AD2203" s="1" t="str">
        <f>formatRow(Tokens!BN$2:BR$2,Tokens!BN2203:BR2203,0,"marketplace")</f>
        <v>"marketplace":{"initial_price":"73,5",_x000D_
"reservation_price":"",_x000D_
"duration":"",_x000D_
"max_mint":1,_x000D_
"sell_date":"25/06/2022"}</v>
      </c>
      <c r="AE2203" s="1"/>
    </row>
    <row r="2204" spans="4:31" ht="14.25" customHeight="1" x14ac:dyDescent="0.3">
      <c r="D2204" s="1">
        <f>Tokens!B2204</f>
        <v>384</v>
      </c>
      <c r="E2204" s="17" t="str">
        <f>IF(Tokens!C2204="","",Tokens!C2204)</f>
        <v>#384 Billet Festival</v>
      </c>
      <c r="F2204"/>
      <c r="G2204"/>
      <c r="H2204"/>
      <c r="I2204"/>
      <c r="J2204"/>
      <c r="M2204"/>
      <c r="N2204"/>
      <c r="O2204" s="15" t="str">
        <f t="shared" si="68"/>
        <v>_</v>
      </c>
      <c r="P2204" s="18" t="str">
        <f>IF(F2204="stop","",IF(F2204&lt;&gt;"",HYPERLINK(Settings!$B$5 &amp; "/manage/?network=" &amp; LOWER(B$8) &amp; "&amp;search=token&amp;account=" &amp; ToMint!$B$5 &amp; "&amp;view=" &amp; ToMint!J2204,"TokenSol"),""))</f>
        <v/>
      </c>
      <c r="Q2204" s="2"/>
      <c r="R2204" s="2"/>
      <c r="S2204" s="11"/>
      <c r="T2204" s="78" t="str">
        <f>"owner=" &amp; Tokens!BS2204 &amp; "&amp;filename_for_metadata=" &amp; Tokens!BT2204 &amp; "&amp;offchaindata_platform=" &amp; $B$17 &amp; "&amp;keyfile=" &amp; $B$5 &amp;  "&amp;repository=" &amp; $B$18</f>
        <v>owner=BbDq7xeUzpj8bXfd9N7dh1tw43Ss7xbYpyjoNuwDSrzq&amp;filename_for_metadata=BILLETFestival_COR22F384&amp;offchaindata_platform=Github&amp;keyfile=Paul&amp;repository=CalviOnTheRocks2022</v>
      </c>
      <c r="U2204" s="78" t="str">
        <f t="shared" si="69"/>
        <v>{"name":"#384 Billet Festival",_x000D_
"symbol":"COR22F384",_x000D_
"description":"Billet Festival / Billet NFT Festival - 1 jour Calvi on the Rocks 2022",_x000D_
"seller_fee_basis_points":1000,_x000D_
"image":"https://bafybeic5k3ph6ubv4csrsxpqxexkhfmq3p3hvrfcjlgrhncby627mc43p4.ipfs.nftstorage.link?image_384.webp",_x000D_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04" s="78" t="str">
        <f>formatRow(Tokens!C$2:I$2,Tokens!C2204:I2204)</f>
        <v>"name":"#384 Billet Festival",_x000D_
"symbol":"COR22F384",_x000D_
"description":"Billet Festival / Billet NFT Festival - 1 jour Calvi on the Rocks 2022",_x000D_
"seller_fee_basis_points":1000,_x000D_
"image":"https://bafybeic5k3ph6ubv4csrsxpqxexkhfmq3p3hvrfcjlgrhncby627mc43p4.ipfs.nftstorage.link?image_384.webp",_x000D_
"Issuer":"NfluenT for Calvi On The rocks",_x000D_
"external_url":""</v>
      </c>
      <c r="W2204" s="78" t="str">
        <f>formatRow(Tokens!J$2:AV$2,Tokens!J2204:AV2204,2,"attributes")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04" s="78" t="str">
        <f>formatRow(Tokens!AX$2:BC$2,Tokens!AX2204:BC2204,2,"creators")</f>
        <v>"creators":[{"address":"ncreator",_x000D_
"share":10},{"address":"cotrcrea",_x000D_
"share":90},{"address":"nminer",_x000D_
"share":0}]</v>
      </c>
      <c r="Y2204" s="78" t="str">
        <f>formatRow(Tokens!BD$2:BI$2,Tokens!BD2204:BI2204,2,"files")</f>
        <v>"files":[]</v>
      </c>
      <c r="Z2204" s="78"/>
      <c r="AA2204" s="78"/>
      <c r="AB2204" s="78"/>
      <c r="AC2204" s="78" t="str">
        <f>formatRow(Tokens!BJ$2:BK$2,Tokens!BJ2204:BK2204,0,"collection")</f>
        <v>"collection":{"name":"BILLET Festival",_x000D_
"family":"Calvi On The Rocks"}</v>
      </c>
      <c r="AD2204" s="1" t="str">
        <f>formatRow(Tokens!BN$2:BR$2,Tokens!BN2204:BR2204,0,"marketplace")</f>
        <v>"marketplace":{"initial_price":"73,5",_x000D_
"reservation_price":"",_x000D_
"duration":"",_x000D_
"max_mint":1,_x000D_
"sell_date":"25/06/2022"}</v>
      </c>
      <c r="AE2204" s="1"/>
    </row>
    <row r="2205" spans="4:31" ht="14.25" customHeight="1" x14ac:dyDescent="0.3">
      <c r="D2205" s="1">
        <f>Tokens!B2205</f>
        <v>385</v>
      </c>
      <c r="E2205" s="17" t="str">
        <f>IF(Tokens!C2205="","",Tokens!C2205)</f>
        <v>#385 Billet Festival</v>
      </c>
      <c r="F2205"/>
      <c r="G2205"/>
      <c r="H2205"/>
      <c r="I2205"/>
      <c r="J2205"/>
      <c r="M2205"/>
      <c r="N2205"/>
      <c r="O2205" s="15" t="str">
        <f t="shared" si="68"/>
        <v>_</v>
      </c>
      <c r="P2205" s="18" t="str">
        <f>IF(F2205="stop","",IF(F2205&lt;&gt;"",HYPERLINK(Settings!$B$5 &amp; "/manage/?network=" &amp; LOWER(B$8) &amp; "&amp;search=token&amp;account=" &amp; ToMint!$B$5 &amp; "&amp;view=" &amp; ToMint!J2205,"TokenSol"),""))</f>
        <v/>
      </c>
      <c r="Q2205" s="2"/>
      <c r="R2205" s="2"/>
      <c r="S2205" s="11"/>
      <c r="T2205" s="78" t="str">
        <f>"owner=" &amp; Tokens!BS2205 &amp; "&amp;filename_for_metadata=" &amp; Tokens!BT2205 &amp; "&amp;offchaindata_platform=" &amp; $B$17 &amp; "&amp;keyfile=" &amp; $B$5 &amp;  "&amp;repository=" &amp; $B$18</f>
        <v>owner=BbDq7xeUzpj8bXfd9N7dh1tw43Ss7xbYpyjoNuwDSrzq&amp;filename_for_metadata=BILLETFestival_COR22F385&amp;offchaindata_platform=Github&amp;keyfile=Paul&amp;repository=CalviOnTheRocks2022</v>
      </c>
      <c r="U2205" s="78" t="str">
        <f t="shared" si="69"/>
        <v>{"name":"#385 Billet Festival",_x000D_
"symbol":"COR22F385",_x000D_
"description":"Billet Festival / Billet NFT Festival - 1 jour Calvi on the Rocks 2022",_x000D_
"seller_fee_basis_points":1000,_x000D_
"image":"https://bafybeidjxfbvzu3zsh3mvja72nsm7gsu6ruae2z6ak5df6f572kkfezlwe.ipfs.nftstorage.link?image_385.webp",_x000D_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05" s="78" t="str">
        <f>formatRow(Tokens!C$2:I$2,Tokens!C2205:I2205)</f>
        <v>"name":"#385 Billet Festival",_x000D_
"symbol":"COR22F385",_x000D_
"description":"Billet Festival / Billet NFT Festival - 1 jour Calvi on the Rocks 2022",_x000D_
"seller_fee_basis_points":1000,_x000D_
"image":"https://bafybeidjxfbvzu3zsh3mvja72nsm7gsu6ruae2z6ak5df6f572kkfezlwe.ipfs.nftstorage.link?image_385.webp",_x000D_
"Issuer":"NfluenT for Calvi On The rocks",_x000D_
"external_url":""</v>
      </c>
      <c r="W2205" s="78" t="str">
        <f>formatRow(Tokens!J$2:AV$2,Tokens!J2205:AV2205,2,"attributes")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05" s="78" t="str">
        <f>formatRow(Tokens!AX$2:BC$2,Tokens!AX2205:BC2205,2,"creators")</f>
        <v>"creators":[{"address":"ncreator",_x000D_
"share":10},{"address":"cotrcrea",_x000D_
"share":90},{"address":"nminer",_x000D_
"share":0}]</v>
      </c>
      <c r="Y2205" s="78" t="str">
        <f>formatRow(Tokens!BD$2:BI$2,Tokens!BD2205:BI2205,2,"files")</f>
        <v>"files":[]</v>
      </c>
      <c r="Z2205" s="78"/>
      <c r="AA2205" s="78"/>
      <c r="AB2205" s="78"/>
      <c r="AC2205" s="78" t="str">
        <f>formatRow(Tokens!BJ$2:BK$2,Tokens!BJ2205:BK2205,0,"collection")</f>
        <v>"collection":{"name":"BILLET Festival",_x000D_
"family":"Calvi On The Rocks"}</v>
      </c>
      <c r="AD2205" s="1" t="str">
        <f>formatRow(Tokens!BN$2:BR$2,Tokens!BN2205:BR2205,0,"marketplace")</f>
        <v>"marketplace":{"initial_price":"73,5",_x000D_
"reservation_price":"",_x000D_
"duration":"",_x000D_
"max_mint":1,_x000D_
"sell_date":"25/06/2022"}</v>
      </c>
      <c r="AE2205" s="1"/>
    </row>
    <row r="2206" spans="4:31" ht="14.25" customHeight="1" x14ac:dyDescent="0.3">
      <c r="D2206" s="1">
        <f>Tokens!B2206</f>
        <v>386</v>
      </c>
      <c r="E2206" s="17" t="str">
        <f>IF(Tokens!C2206="","",Tokens!C2206)</f>
        <v>#386 Billet Festival</v>
      </c>
      <c r="F2206"/>
      <c r="G2206"/>
      <c r="H2206"/>
      <c r="I2206"/>
      <c r="J2206"/>
      <c r="M2206"/>
      <c r="N2206"/>
      <c r="O2206" s="15" t="str">
        <f t="shared" si="68"/>
        <v>_</v>
      </c>
      <c r="P2206" s="18" t="str">
        <f>IF(F2206="stop","",IF(F2206&lt;&gt;"",HYPERLINK(Settings!$B$5 &amp; "/manage/?network=" &amp; LOWER(B$8) &amp; "&amp;search=token&amp;account=" &amp; ToMint!$B$5 &amp; "&amp;view=" &amp; ToMint!J2206,"TokenSol"),""))</f>
        <v/>
      </c>
      <c r="Q2206" s="2"/>
      <c r="R2206" s="2"/>
      <c r="S2206" s="11"/>
      <c r="T2206" s="78" t="str">
        <f>"owner=" &amp; Tokens!BS2206 &amp; "&amp;filename_for_metadata=" &amp; Tokens!BT2206 &amp; "&amp;offchaindata_platform=" &amp; $B$17 &amp; "&amp;keyfile=" &amp; $B$5 &amp;  "&amp;repository=" &amp; $B$18</f>
        <v>owner=BbDq7xeUzpj8bXfd9N7dh1tw43Ss7xbYpyjoNuwDSrzq&amp;filename_for_metadata=BILLETFestival_COR22F386&amp;offchaindata_platform=Github&amp;keyfile=Paul&amp;repository=CalviOnTheRocks2022</v>
      </c>
      <c r="U2206" s="78" t="str">
        <f t="shared" si="69"/>
        <v>{"name":"#386 Billet Festival",_x000D_
"symbol":"COR22F386",_x000D_
"description":"Billet Festival / Billet NFT Festival - 1 jour Calvi on the Rocks 2022",_x000D_
"seller_fee_basis_points":1000,_x000D_
"image":"https://bafybeiggmcguqba3mq6tfuumlsta2m7732l2outs4c66gapkikymhs6fwi.ipfs.nftstorage.link?image_386.webp",_x000D_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06" s="78" t="str">
        <f>formatRow(Tokens!C$2:I$2,Tokens!C2206:I2206)</f>
        <v>"name":"#386 Billet Festival",_x000D_
"symbol":"COR22F386",_x000D_
"description":"Billet Festival / Billet NFT Festival - 1 jour Calvi on the Rocks 2022",_x000D_
"seller_fee_basis_points":1000,_x000D_
"image":"https://bafybeiggmcguqba3mq6tfuumlsta2m7732l2outs4c66gapkikymhs6fwi.ipfs.nftstorage.link?image_386.webp",_x000D_
"Issuer":"NfluenT for Calvi On The rocks",_x000D_
"external_url":""</v>
      </c>
      <c r="W2206" s="78" t="str">
        <f>formatRow(Tokens!J$2:AV$2,Tokens!J2206:AV2206,2,"attributes")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06" s="78" t="str">
        <f>formatRow(Tokens!AX$2:BC$2,Tokens!AX2206:BC2206,2,"creators")</f>
        <v>"creators":[{"address":"ncreator",_x000D_
"share":10},{"address":"cotrcrea",_x000D_
"share":90},{"address":"nminer",_x000D_
"share":0}]</v>
      </c>
      <c r="Y2206" s="78" t="str">
        <f>formatRow(Tokens!BD$2:BI$2,Tokens!BD2206:BI2206,2,"files")</f>
        <v>"files":[]</v>
      </c>
      <c r="Z2206" s="78"/>
      <c r="AA2206" s="78"/>
      <c r="AB2206" s="78"/>
      <c r="AC2206" s="78" t="str">
        <f>formatRow(Tokens!BJ$2:BK$2,Tokens!BJ2206:BK2206,0,"collection")</f>
        <v>"collection":{"name":"BILLET Festival",_x000D_
"family":"Calvi On The Rocks"}</v>
      </c>
      <c r="AD2206" s="1" t="str">
        <f>formatRow(Tokens!BN$2:BR$2,Tokens!BN2206:BR2206,0,"marketplace")</f>
        <v>"marketplace":{"initial_price":"73,5",_x000D_
"reservation_price":"",_x000D_
"duration":"",_x000D_
"max_mint":1,_x000D_
"sell_date":"25/06/2022"}</v>
      </c>
      <c r="AE2206" s="1"/>
    </row>
    <row r="2207" spans="4:31" ht="14.25" customHeight="1" x14ac:dyDescent="0.3">
      <c r="D2207" s="1">
        <f>Tokens!B2207</f>
        <v>387</v>
      </c>
      <c r="E2207" s="17" t="str">
        <f>IF(Tokens!C2207="","",Tokens!C2207)</f>
        <v>#387 Billet Festival</v>
      </c>
      <c r="F2207"/>
      <c r="G2207"/>
      <c r="H2207"/>
      <c r="I2207"/>
      <c r="J2207"/>
      <c r="M2207"/>
      <c r="N2207"/>
      <c r="O2207" s="15" t="str">
        <f t="shared" si="68"/>
        <v>_</v>
      </c>
      <c r="P2207" s="18" t="str">
        <f>IF(F2207="stop","",IF(F2207&lt;&gt;"",HYPERLINK(Settings!$B$5 &amp; "/manage/?network=" &amp; LOWER(B$8) &amp; "&amp;search=token&amp;account=" &amp; ToMint!$B$5 &amp; "&amp;view=" &amp; ToMint!J2207,"TokenSol"),""))</f>
        <v/>
      </c>
      <c r="Q2207" s="2"/>
      <c r="R2207" s="2"/>
      <c r="S2207" s="11"/>
      <c r="T2207" s="78" t="str">
        <f>"owner=" &amp; Tokens!BS2207 &amp; "&amp;filename_for_metadata=" &amp; Tokens!BT2207 &amp; "&amp;offchaindata_platform=" &amp; $B$17 &amp; "&amp;keyfile=" &amp; $B$5 &amp;  "&amp;repository=" &amp; $B$18</f>
        <v>owner=BbDq7xeUzpj8bXfd9N7dh1tw43Ss7xbYpyjoNuwDSrzq&amp;filename_for_metadata=BILLETFestival_COR22F387&amp;offchaindata_platform=Github&amp;keyfile=Paul&amp;repository=CalviOnTheRocks2022</v>
      </c>
      <c r="U2207" s="78" t="str">
        <f t="shared" si="69"/>
        <v>{"name":"#387 Billet Festival",_x000D_
"symbol":"COR22F387",_x000D_
"description":"Billet Festival / Billet NFT Festival - 1 jour Calvi on the Rocks 2022",_x000D_
"seller_fee_basis_points":1000,_x000D_
"image":"https://bafybeifv7qhl3d7nj3bnqyxf64f6ednmsqbrg4l32b75eutd4vpf5wuyby.ipfs.nftstorage.link?image_387.webp",_x000D_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07" s="78" t="str">
        <f>formatRow(Tokens!C$2:I$2,Tokens!C2207:I2207)</f>
        <v>"name":"#387 Billet Festival",_x000D_
"symbol":"COR22F387",_x000D_
"description":"Billet Festival / Billet NFT Festival - 1 jour Calvi on the Rocks 2022",_x000D_
"seller_fee_basis_points":1000,_x000D_
"image":"https://bafybeifv7qhl3d7nj3bnqyxf64f6ednmsqbrg4l32b75eutd4vpf5wuyby.ipfs.nftstorage.link?image_387.webp",_x000D_
"Issuer":"NfluenT for Calvi On The rocks",_x000D_
"external_url":""</v>
      </c>
      <c r="W2207" s="78" t="str">
        <f>formatRow(Tokens!J$2:AV$2,Tokens!J2207:AV2207,2,"attributes")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07" s="78" t="str">
        <f>formatRow(Tokens!AX$2:BC$2,Tokens!AX2207:BC2207,2,"creators")</f>
        <v>"creators":[{"address":"ncreator",_x000D_
"share":10},{"address":"cotrcrea",_x000D_
"share":90},{"address":"nminer",_x000D_
"share":0}]</v>
      </c>
      <c r="Y2207" s="78" t="str">
        <f>formatRow(Tokens!BD$2:BI$2,Tokens!BD2207:BI2207,2,"files")</f>
        <v>"files":[]</v>
      </c>
      <c r="Z2207" s="78"/>
      <c r="AA2207" s="78"/>
      <c r="AB2207" s="78"/>
      <c r="AC2207" s="78" t="str">
        <f>formatRow(Tokens!BJ$2:BK$2,Tokens!BJ2207:BK2207,0,"collection")</f>
        <v>"collection":{"name":"BILLET Festival",_x000D_
"family":"Calvi On The Rocks"}</v>
      </c>
      <c r="AD2207" s="1" t="str">
        <f>formatRow(Tokens!BN$2:BR$2,Tokens!BN2207:BR2207,0,"marketplace")</f>
        <v>"marketplace":{"initial_price":"73,5",_x000D_
"reservation_price":"",_x000D_
"duration":"",_x000D_
"max_mint":1,_x000D_
"sell_date":"25/06/2022"}</v>
      </c>
      <c r="AE2207" s="1"/>
    </row>
    <row r="2208" spans="4:31" ht="14.25" customHeight="1" x14ac:dyDescent="0.3">
      <c r="D2208" s="1">
        <f>Tokens!B2208</f>
        <v>388</v>
      </c>
      <c r="E2208" s="17" t="str">
        <f>IF(Tokens!C2208="","",Tokens!C2208)</f>
        <v>#388 Billet Festival</v>
      </c>
      <c r="F2208"/>
      <c r="G2208"/>
      <c r="H2208"/>
      <c r="I2208"/>
      <c r="J2208"/>
      <c r="M2208"/>
      <c r="N2208"/>
      <c r="O2208" s="15" t="str">
        <f t="shared" si="68"/>
        <v>_</v>
      </c>
      <c r="P2208" s="18" t="str">
        <f>IF(F2208="stop","",IF(F2208&lt;&gt;"",HYPERLINK(Settings!$B$5 &amp; "/manage/?network=" &amp; LOWER(B$8) &amp; "&amp;search=token&amp;account=" &amp; ToMint!$B$5 &amp; "&amp;view=" &amp; ToMint!J2208,"TokenSol"),""))</f>
        <v/>
      </c>
      <c r="Q2208" s="2"/>
      <c r="R2208" s="2"/>
      <c r="S2208" s="11"/>
      <c r="T2208" s="78" t="str">
        <f>"owner=" &amp; Tokens!BS2208 &amp; "&amp;filename_for_metadata=" &amp; Tokens!BT2208 &amp; "&amp;offchaindata_platform=" &amp; $B$17 &amp; "&amp;keyfile=" &amp; $B$5 &amp;  "&amp;repository=" &amp; $B$18</f>
        <v>owner=BbDq7xeUzpj8bXfd9N7dh1tw43Ss7xbYpyjoNuwDSrzq&amp;filename_for_metadata=BILLETFestival_COR22F388&amp;offchaindata_platform=Github&amp;keyfile=Paul&amp;repository=CalviOnTheRocks2022</v>
      </c>
      <c r="U2208" s="78" t="str">
        <f t="shared" si="69"/>
        <v>{"name":"#388 Billet Festival",_x000D_
"symbol":"COR22F388",_x000D_
"description":"Billet Festival / Billet NFT Festival - 1 jour Calvi on the Rocks 2022",_x000D_
"seller_fee_basis_points":1000,_x000D_
"image":"https://bafybeiao7yv2eztuxc62xprn2rhv4tpsw44vncrovjqewagwmgmyzis7by.ipfs.nftstorage.link?image_388.webp",_x000D_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08" s="78" t="str">
        <f>formatRow(Tokens!C$2:I$2,Tokens!C2208:I2208)</f>
        <v>"name":"#388 Billet Festival",_x000D_
"symbol":"COR22F388",_x000D_
"description":"Billet Festival / Billet NFT Festival - 1 jour Calvi on the Rocks 2022",_x000D_
"seller_fee_basis_points":1000,_x000D_
"image":"https://bafybeiao7yv2eztuxc62xprn2rhv4tpsw44vncrovjqewagwmgmyzis7by.ipfs.nftstorage.link?image_388.webp",_x000D_
"Issuer":"NfluenT for Calvi On The rocks",_x000D_
"external_url":""</v>
      </c>
      <c r="W2208" s="78" t="str">
        <f>formatRow(Tokens!J$2:AV$2,Tokens!J2208:AV2208,2,"attributes")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08" s="78" t="str">
        <f>formatRow(Tokens!AX$2:BC$2,Tokens!AX2208:BC2208,2,"creators")</f>
        <v>"creators":[{"address":"ncreator",_x000D_
"share":10},{"address":"cotrcrea",_x000D_
"share":90},{"address":"nminer",_x000D_
"share":0}]</v>
      </c>
      <c r="Y2208" s="78" t="str">
        <f>formatRow(Tokens!BD$2:BI$2,Tokens!BD2208:BI2208,2,"files")</f>
        <v>"files":[]</v>
      </c>
      <c r="Z2208" s="78"/>
      <c r="AA2208" s="78"/>
      <c r="AB2208" s="78"/>
      <c r="AC2208" s="78" t="str">
        <f>formatRow(Tokens!BJ$2:BK$2,Tokens!BJ2208:BK2208,0,"collection")</f>
        <v>"collection":{"name":"BILLET Festival",_x000D_
"family":"Calvi On The Rocks"}</v>
      </c>
      <c r="AD2208" s="1" t="str">
        <f>formatRow(Tokens!BN$2:BR$2,Tokens!BN2208:BR2208,0,"marketplace")</f>
        <v>"marketplace":{"initial_price":"73,5",_x000D_
"reservation_price":"",_x000D_
"duration":"",_x000D_
"max_mint":1,_x000D_
"sell_date":"25/06/2022"}</v>
      </c>
      <c r="AE2208" s="1"/>
    </row>
    <row r="2209" spans="4:31" ht="14.25" customHeight="1" x14ac:dyDescent="0.3">
      <c r="D2209" s="1">
        <f>Tokens!B2209</f>
        <v>389</v>
      </c>
      <c r="E2209" s="17" t="str">
        <f>IF(Tokens!C2209="","",Tokens!C2209)</f>
        <v>#389 Billet Festival</v>
      </c>
      <c r="F2209"/>
      <c r="G2209"/>
      <c r="H2209"/>
      <c r="I2209"/>
      <c r="J2209"/>
      <c r="M2209"/>
      <c r="N2209"/>
      <c r="O2209" s="15" t="str">
        <f t="shared" si="68"/>
        <v>_</v>
      </c>
      <c r="P2209" s="18" t="str">
        <f>IF(F2209="stop","",IF(F2209&lt;&gt;"",HYPERLINK(Settings!$B$5 &amp; "/manage/?network=" &amp; LOWER(B$8) &amp; "&amp;search=token&amp;account=" &amp; ToMint!$B$5 &amp; "&amp;view=" &amp; ToMint!J2209,"TokenSol"),""))</f>
        <v/>
      </c>
      <c r="Q2209" s="2"/>
      <c r="R2209" s="2"/>
      <c r="S2209" s="11"/>
      <c r="T2209" s="78" t="str">
        <f>"owner=" &amp; Tokens!BS2209 &amp; "&amp;filename_for_metadata=" &amp; Tokens!BT2209 &amp; "&amp;offchaindata_platform=" &amp; $B$17 &amp; "&amp;keyfile=" &amp; $B$5 &amp;  "&amp;repository=" &amp; $B$18</f>
        <v>owner=BbDq7xeUzpj8bXfd9N7dh1tw43Ss7xbYpyjoNuwDSrzq&amp;filename_for_metadata=BILLETFestival_COR22F389&amp;offchaindata_platform=Github&amp;keyfile=Paul&amp;repository=CalviOnTheRocks2022</v>
      </c>
      <c r="U2209" s="78" t="str">
        <f t="shared" si="69"/>
        <v>{"name":"#389 Billet Festival",_x000D_
"symbol":"COR22F389",_x000D_
"description":"Billet Festival / Billet NFT Festival - 1 jour Calvi on the Rocks 2022",_x000D_
"seller_fee_basis_points":1000,_x000D_
"image":"https://bafybeifmepk33fpay3hfckojfur7mtxomdjobko6tz2xcrzdhl5jvv3pem.ipfs.nftstorage.link?image_389.webp",_x000D_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09" s="78" t="str">
        <f>formatRow(Tokens!C$2:I$2,Tokens!C2209:I2209)</f>
        <v>"name":"#389 Billet Festival",_x000D_
"symbol":"COR22F389",_x000D_
"description":"Billet Festival / Billet NFT Festival - 1 jour Calvi on the Rocks 2022",_x000D_
"seller_fee_basis_points":1000,_x000D_
"image":"https://bafybeifmepk33fpay3hfckojfur7mtxomdjobko6tz2xcrzdhl5jvv3pem.ipfs.nftstorage.link?image_389.webp",_x000D_
"Issuer":"NfluenT for Calvi On The rocks",_x000D_
"external_url":""</v>
      </c>
      <c r="W2209" s="78" t="str">
        <f>formatRow(Tokens!J$2:AV$2,Tokens!J2209:AV2209,2,"attributes")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09" s="78" t="str">
        <f>formatRow(Tokens!AX$2:BC$2,Tokens!AX2209:BC2209,2,"creators")</f>
        <v>"creators":[{"address":"ncreator",_x000D_
"share":10},{"address":"cotrcrea",_x000D_
"share":90},{"address":"nminer",_x000D_
"share":0}]</v>
      </c>
      <c r="Y2209" s="78" t="str">
        <f>formatRow(Tokens!BD$2:BI$2,Tokens!BD2209:BI2209,2,"files")</f>
        <v>"files":[]</v>
      </c>
      <c r="Z2209" s="78"/>
      <c r="AA2209" s="78"/>
      <c r="AB2209" s="78"/>
      <c r="AC2209" s="78" t="str">
        <f>formatRow(Tokens!BJ$2:BK$2,Tokens!BJ2209:BK2209,0,"collection")</f>
        <v>"collection":{"name":"BILLET Festival",_x000D_
"family":"Calvi On The Rocks"}</v>
      </c>
      <c r="AD2209" s="1" t="str">
        <f>formatRow(Tokens!BN$2:BR$2,Tokens!BN2209:BR2209,0,"marketplace")</f>
        <v>"marketplace":{"initial_price":"73,5",_x000D_
"reservation_price":"",_x000D_
"duration":"",_x000D_
"max_mint":1,_x000D_
"sell_date":"25/06/2022"}</v>
      </c>
      <c r="AE2209" s="1"/>
    </row>
    <row r="2210" spans="4:31" ht="14.25" customHeight="1" x14ac:dyDescent="0.3">
      <c r="D2210" s="1">
        <f>Tokens!B2210</f>
        <v>390</v>
      </c>
      <c r="E2210" s="17" t="str">
        <f>IF(Tokens!C2210="","",Tokens!C2210)</f>
        <v>#390 Billet Festival</v>
      </c>
      <c r="F2210"/>
      <c r="G2210"/>
      <c r="H2210"/>
      <c r="I2210"/>
      <c r="J2210"/>
      <c r="M2210"/>
      <c r="N2210"/>
      <c r="O2210" s="15" t="str">
        <f t="shared" si="68"/>
        <v>_</v>
      </c>
      <c r="P2210" s="18" t="str">
        <f>IF(F2210="stop","",IF(F2210&lt;&gt;"",HYPERLINK(Settings!$B$5 &amp; "/manage/?network=" &amp; LOWER(B$8) &amp; "&amp;search=token&amp;account=" &amp; ToMint!$B$5 &amp; "&amp;view=" &amp; ToMint!J2210,"TokenSol"),""))</f>
        <v/>
      </c>
      <c r="Q2210" s="2"/>
      <c r="R2210" s="2"/>
      <c r="S2210" s="11"/>
      <c r="T2210" s="78" t="str">
        <f>"owner=" &amp; Tokens!BS2210 &amp; "&amp;filename_for_metadata=" &amp; Tokens!BT2210 &amp; "&amp;offchaindata_platform=" &amp; $B$17 &amp; "&amp;keyfile=" &amp; $B$5 &amp;  "&amp;repository=" &amp; $B$18</f>
        <v>owner=BbDq7xeUzpj8bXfd9N7dh1tw43Ss7xbYpyjoNuwDSrzq&amp;filename_for_metadata=BILLETFestival_COR22F390&amp;offchaindata_platform=Github&amp;keyfile=Paul&amp;repository=CalviOnTheRocks2022</v>
      </c>
      <c r="U2210" s="78" t="str">
        <f t="shared" si="69"/>
        <v>{"name":"#390 Billet Festival",_x000D_
"symbol":"COR22F390",_x000D_
"description":"Billet Festival / Billet NFT Festival - 1 jour Calvi on the Rocks 2022",_x000D_
"seller_fee_basis_points":1000,_x000D_
"image":"https://bafybeibjp7uj3yebjr7swgtepslekct5rklrnaivd4dkhyadpw4rhharlm.ipfs.nftstorage.link?image_390.webp",_x000D_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10" s="78" t="str">
        <f>formatRow(Tokens!C$2:I$2,Tokens!C2210:I2210)</f>
        <v>"name":"#390 Billet Festival",_x000D_
"symbol":"COR22F390",_x000D_
"description":"Billet Festival / Billet NFT Festival - 1 jour Calvi on the Rocks 2022",_x000D_
"seller_fee_basis_points":1000,_x000D_
"image":"https://bafybeibjp7uj3yebjr7swgtepslekct5rklrnaivd4dkhyadpw4rhharlm.ipfs.nftstorage.link?image_390.webp",_x000D_
"Issuer":"NfluenT for Calvi On The rocks",_x000D_
"external_url":""</v>
      </c>
      <c r="W2210" s="78" t="str">
        <f>formatRow(Tokens!J$2:AV$2,Tokens!J2210:AV2210,2,"attributes")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10" s="78" t="str">
        <f>formatRow(Tokens!AX$2:BC$2,Tokens!AX2210:BC2210,2,"creators")</f>
        <v>"creators":[{"address":"ncreator",_x000D_
"share":10},{"address":"cotrcrea",_x000D_
"share":90},{"address":"nminer",_x000D_
"share":0}]</v>
      </c>
      <c r="Y2210" s="78" t="str">
        <f>formatRow(Tokens!BD$2:BI$2,Tokens!BD2210:BI2210,2,"files")</f>
        <v>"files":[]</v>
      </c>
      <c r="Z2210" s="78"/>
      <c r="AA2210" s="78"/>
      <c r="AB2210" s="78"/>
      <c r="AC2210" s="78" t="str">
        <f>formatRow(Tokens!BJ$2:BK$2,Tokens!BJ2210:BK2210,0,"collection")</f>
        <v>"collection":{"name":"BILLET Festival",_x000D_
"family":"Calvi On The Rocks"}</v>
      </c>
      <c r="AD2210" s="1" t="str">
        <f>formatRow(Tokens!BN$2:BR$2,Tokens!BN2210:BR2210,0,"marketplace")</f>
        <v>"marketplace":{"initial_price":"73,5",_x000D_
"reservation_price":"",_x000D_
"duration":"",_x000D_
"max_mint":1,_x000D_
"sell_date":"25/06/2022"}</v>
      </c>
      <c r="AE2210" s="1"/>
    </row>
    <row r="2211" spans="4:31" ht="14.25" customHeight="1" x14ac:dyDescent="0.3">
      <c r="D2211" s="1">
        <f>Tokens!B2211</f>
        <v>391</v>
      </c>
      <c r="E2211" s="17" t="str">
        <f>IF(Tokens!C2211="","",Tokens!C2211)</f>
        <v>#391 Billet Festival</v>
      </c>
      <c r="F2211"/>
      <c r="G2211"/>
      <c r="H2211"/>
      <c r="I2211"/>
      <c r="J2211"/>
      <c r="M2211"/>
      <c r="N2211"/>
      <c r="O2211" s="15" t="str">
        <f t="shared" si="68"/>
        <v>_</v>
      </c>
      <c r="P2211" s="18" t="str">
        <f>IF(F2211="stop","",IF(F2211&lt;&gt;"",HYPERLINK(Settings!$B$5 &amp; "/manage/?network=" &amp; LOWER(B$8) &amp; "&amp;search=token&amp;account=" &amp; ToMint!$B$5 &amp; "&amp;view=" &amp; ToMint!J2211,"TokenSol"),""))</f>
        <v/>
      </c>
      <c r="Q2211" s="2"/>
      <c r="R2211" s="2"/>
      <c r="S2211" s="11"/>
      <c r="T2211" s="78" t="str">
        <f>"owner=" &amp; Tokens!BS2211 &amp; "&amp;filename_for_metadata=" &amp; Tokens!BT2211 &amp; "&amp;offchaindata_platform=" &amp; $B$17 &amp; "&amp;keyfile=" &amp; $B$5 &amp;  "&amp;repository=" &amp; $B$18</f>
        <v>owner=BbDq7xeUzpj8bXfd9N7dh1tw43Ss7xbYpyjoNuwDSrzq&amp;filename_for_metadata=BILLETFestival_COR22F391&amp;offchaindata_platform=Github&amp;keyfile=Paul&amp;repository=CalviOnTheRocks2022</v>
      </c>
      <c r="U2211" s="78" t="str">
        <f t="shared" si="69"/>
        <v>{"name":"#391 Billet Festival",_x000D_
"symbol":"COR22F391",_x000D_
"description":"Billet Festival / Billet NFT Festival - 1 jour Calvi on the Rocks 2022",_x000D_
"seller_fee_basis_points":1000,_x000D_
"image":"https://bafybeibgb2klhr26uhqlqt5eoffb6i6ctkikm3emm3zwlsllotjmvjka7u.ipfs.nftstorage.link?image_391.webp",_x000D_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11" s="78" t="str">
        <f>formatRow(Tokens!C$2:I$2,Tokens!C2211:I2211)</f>
        <v>"name":"#391 Billet Festival",_x000D_
"symbol":"COR22F391",_x000D_
"description":"Billet Festival / Billet NFT Festival - 1 jour Calvi on the Rocks 2022",_x000D_
"seller_fee_basis_points":1000,_x000D_
"image":"https://bafybeibgb2klhr26uhqlqt5eoffb6i6ctkikm3emm3zwlsllotjmvjka7u.ipfs.nftstorage.link?image_391.webp",_x000D_
"Issuer":"NfluenT for Calvi On The rocks",_x000D_
"external_url":""</v>
      </c>
      <c r="W2211" s="78" t="str">
        <f>formatRow(Tokens!J$2:AV$2,Tokens!J2211:AV2211,2,"attributes")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11" s="78" t="str">
        <f>formatRow(Tokens!AX$2:BC$2,Tokens!AX2211:BC2211,2,"creators")</f>
        <v>"creators":[{"address":"ncreator",_x000D_
"share":10},{"address":"cotrcrea",_x000D_
"share":90},{"address":"nminer",_x000D_
"share":0}]</v>
      </c>
      <c r="Y2211" s="78" t="str">
        <f>formatRow(Tokens!BD$2:BI$2,Tokens!BD2211:BI2211,2,"files")</f>
        <v>"files":[]</v>
      </c>
      <c r="Z2211" s="78"/>
      <c r="AA2211" s="78"/>
      <c r="AB2211" s="78"/>
      <c r="AC2211" s="78" t="str">
        <f>formatRow(Tokens!BJ$2:BK$2,Tokens!BJ2211:BK2211,0,"collection")</f>
        <v>"collection":{"name":"BILLET Festival",_x000D_
"family":"Calvi On The Rocks"}</v>
      </c>
      <c r="AD2211" s="1" t="str">
        <f>formatRow(Tokens!BN$2:BR$2,Tokens!BN2211:BR2211,0,"marketplace")</f>
        <v>"marketplace":{"initial_price":"73,5",_x000D_
"reservation_price":"",_x000D_
"duration":"",_x000D_
"max_mint":1,_x000D_
"sell_date":"25/06/2022"}</v>
      </c>
      <c r="AE2211" s="1"/>
    </row>
    <row r="2212" spans="4:31" ht="14.25" customHeight="1" x14ac:dyDescent="0.3">
      <c r="D2212" s="1">
        <f>Tokens!B2212</f>
        <v>392</v>
      </c>
      <c r="E2212" s="17" t="str">
        <f>IF(Tokens!C2212="","",Tokens!C2212)</f>
        <v>#392 Billet Festival</v>
      </c>
      <c r="F2212"/>
      <c r="G2212"/>
      <c r="H2212"/>
      <c r="I2212"/>
      <c r="J2212"/>
      <c r="M2212"/>
      <c r="N2212"/>
      <c r="O2212" s="15" t="str">
        <f t="shared" si="68"/>
        <v>_</v>
      </c>
      <c r="P2212" s="18" t="str">
        <f>IF(F2212="stop","",IF(F2212&lt;&gt;"",HYPERLINK(Settings!$B$5 &amp; "/manage/?network=" &amp; LOWER(B$8) &amp; "&amp;search=token&amp;account=" &amp; ToMint!$B$5 &amp; "&amp;view=" &amp; ToMint!J2212,"TokenSol"),""))</f>
        <v/>
      </c>
      <c r="Q2212" s="2"/>
      <c r="R2212" s="2"/>
      <c r="S2212" s="11"/>
      <c r="T2212" s="78" t="str">
        <f>"owner=" &amp; Tokens!BS2212 &amp; "&amp;filename_for_metadata=" &amp; Tokens!BT2212 &amp; "&amp;offchaindata_platform=" &amp; $B$17 &amp; "&amp;keyfile=" &amp; $B$5 &amp;  "&amp;repository=" &amp; $B$18</f>
        <v>owner=BbDq7xeUzpj8bXfd9N7dh1tw43Ss7xbYpyjoNuwDSrzq&amp;filename_for_metadata=BILLETFestival_COR22F392&amp;offchaindata_platform=Github&amp;keyfile=Paul&amp;repository=CalviOnTheRocks2022</v>
      </c>
      <c r="U2212" s="78" t="str">
        <f t="shared" si="69"/>
        <v>{"name":"#392 Billet Festival",_x000D_
"symbol":"COR22F392",_x000D_
"description":"Billet Festival / Billet NFT Festival - 1 jour Calvi on the Rocks 2022",_x000D_
"seller_fee_basis_points":1000,_x000D_
"image":"https://bafybeicaesymngsquuxqvwjeqwiiel43eekkdxj2akzdnijjxjzbb2oqra.ipfs.nftstorage.link?image_392.webp",_x000D_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12" s="78" t="str">
        <f>formatRow(Tokens!C$2:I$2,Tokens!C2212:I2212)</f>
        <v>"name":"#392 Billet Festival",_x000D_
"symbol":"COR22F392",_x000D_
"description":"Billet Festival / Billet NFT Festival - 1 jour Calvi on the Rocks 2022",_x000D_
"seller_fee_basis_points":1000,_x000D_
"image":"https://bafybeicaesymngsquuxqvwjeqwiiel43eekkdxj2akzdnijjxjzbb2oqra.ipfs.nftstorage.link?image_392.webp",_x000D_
"Issuer":"NfluenT for Calvi On The rocks",_x000D_
"external_url":""</v>
      </c>
      <c r="W2212" s="78" t="str">
        <f>formatRow(Tokens!J$2:AV$2,Tokens!J2212:AV2212,2,"attributes")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12" s="78" t="str">
        <f>formatRow(Tokens!AX$2:BC$2,Tokens!AX2212:BC2212,2,"creators")</f>
        <v>"creators":[{"address":"ncreator",_x000D_
"share":10},{"address":"cotrcrea",_x000D_
"share":90},{"address":"nminer",_x000D_
"share":0}]</v>
      </c>
      <c r="Y2212" s="78" t="str">
        <f>formatRow(Tokens!BD$2:BI$2,Tokens!BD2212:BI2212,2,"files")</f>
        <v>"files":[]</v>
      </c>
      <c r="Z2212" s="78"/>
      <c r="AA2212" s="78"/>
      <c r="AB2212" s="78"/>
      <c r="AC2212" s="78" t="str">
        <f>formatRow(Tokens!BJ$2:BK$2,Tokens!BJ2212:BK2212,0,"collection")</f>
        <v>"collection":{"name":"BILLET Festival",_x000D_
"family":"Calvi On The Rocks"}</v>
      </c>
      <c r="AD2212" s="1" t="str">
        <f>formatRow(Tokens!BN$2:BR$2,Tokens!BN2212:BR2212,0,"marketplace")</f>
        <v>"marketplace":{"initial_price":"73,5",_x000D_
"reservation_price":"",_x000D_
"duration":"",_x000D_
"max_mint":1,_x000D_
"sell_date":"25/06/2022"}</v>
      </c>
      <c r="AE2212" s="1"/>
    </row>
    <row r="2213" spans="4:31" ht="14.25" customHeight="1" x14ac:dyDescent="0.3">
      <c r="D2213" s="1">
        <f>Tokens!B2213</f>
        <v>393</v>
      </c>
      <c r="E2213" s="17" t="str">
        <f>IF(Tokens!C2213="","",Tokens!C2213)</f>
        <v>#393 Billet Festival</v>
      </c>
      <c r="F2213"/>
      <c r="G2213"/>
      <c r="H2213"/>
      <c r="I2213"/>
      <c r="J2213"/>
      <c r="M2213"/>
      <c r="N2213"/>
      <c r="O2213" s="15" t="str">
        <f t="shared" ref="O2213:O2276" si="70">IF(AND(ISNUMBER(N2212),ISNUMBER(N2213)),(N2213-N2212)*$O$1,"_")</f>
        <v>_</v>
      </c>
      <c r="P2213" s="18" t="str">
        <f>IF(F2213="stop","",IF(F2213&lt;&gt;"",HYPERLINK(Settings!$B$5 &amp; "/manage/?network=" &amp; LOWER(B$8) &amp; "&amp;search=token&amp;account=" &amp; ToMint!$B$5 &amp; "&amp;view=" &amp; ToMint!J2213,"TokenSol"),""))</f>
        <v/>
      </c>
      <c r="Q2213" s="2"/>
      <c r="R2213" s="2"/>
      <c r="S2213" s="11"/>
      <c r="T2213" s="78" t="str">
        <f>"owner=" &amp; Tokens!BS2213 &amp; "&amp;filename_for_metadata=" &amp; Tokens!BT2213 &amp; "&amp;offchaindata_platform=" &amp; $B$17 &amp; "&amp;keyfile=" &amp; $B$5 &amp;  "&amp;repository=" &amp; $B$18</f>
        <v>owner=BbDq7xeUzpj8bXfd9N7dh1tw43Ss7xbYpyjoNuwDSrzq&amp;filename_for_metadata=BILLETFestival_COR22F393&amp;offchaindata_platform=Github&amp;keyfile=Paul&amp;repository=CalviOnTheRocks2022</v>
      </c>
      <c r="U2213" s="78" t="str">
        <f t="shared" si="69"/>
        <v>{"name":"#393 Billet Festival",_x000D_
"symbol":"COR22F393",_x000D_
"description":"Billet Festival / Billet NFT Festival - 1 jour Calvi on the Rocks 2022",_x000D_
"seller_fee_basis_points":1000,_x000D_
"image":"https://bafybeiebaklkngfcqyavlggor62hu7lhqo5g5p3af7oqeiomzozl7wppoa.ipfs.nftstorage.link?image_393.webp",_x000D_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13" s="78" t="str">
        <f>formatRow(Tokens!C$2:I$2,Tokens!C2213:I2213)</f>
        <v>"name":"#393 Billet Festival",_x000D_
"symbol":"COR22F393",_x000D_
"description":"Billet Festival / Billet NFT Festival - 1 jour Calvi on the Rocks 2022",_x000D_
"seller_fee_basis_points":1000,_x000D_
"image":"https://bafybeiebaklkngfcqyavlggor62hu7lhqo5g5p3af7oqeiomzozl7wppoa.ipfs.nftstorage.link?image_393.webp",_x000D_
"Issuer":"NfluenT for Calvi On The rocks",_x000D_
"external_url":""</v>
      </c>
      <c r="W2213" s="78" t="str">
        <f>formatRow(Tokens!J$2:AV$2,Tokens!J2213:AV2213,2,"attributes")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13" s="78" t="str">
        <f>formatRow(Tokens!AX$2:BC$2,Tokens!AX2213:BC2213,2,"creators")</f>
        <v>"creators":[{"address":"ncreator",_x000D_
"share":10},{"address":"cotrcrea",_x000D_
"share":90},{"address":"nminer",_x000D_
"share":0}]</v>
      </c>
      <c r="Y2213" s="78" t="str">
        <f>formatRow(Tokens!BD$2:BI$2,Tokens!BD2213:BI2213,2,"files")</f>
        <v>"files":[]</v>
      </c>
      <c r="Z2213" s="78"/>
      <c r="AA2213" s="78"/>
      <c r="AB2213" s="78"/>
      <c r="AC2213" s="78" t="str">
        <f>formatRow(Tokens!BJ$2:BK$2,Tokens!BJ2213:BK2213,0,"collection")</f>
        <v>"collection":{"name":"BILLET Festival",_x000D_
"family":"Calvi On The Rocks"}</v>
      </c>
      <c r="AD2213" s="1" t="str">
        <f>formatRow(Tokens!BN$2:BR$2,Tokens!BN2213:BR2213,0,"marketplace")</f>
        <v>"marketplace":{"initial_price":"73,5",_x000D_
"reservation_price":"",_x000D_
"duration":"",_x000D_
"max_mint":1,_x000D_
"sell_date":"25/06/2022"}</v>
      </c>
      <c r="AE2213" s="1"/>
    </row>
    <row r="2214" spans="4:31" ht="14.25" customHeight="1" x14ac:dyDescent="0.3">
      <c r="D2214" s="1">
        <f>Tokens!B2214</f>
        <v>394</v>
      </c>
      <c r="E2214" s="17" t="str">
        <f>IF(Tokens!C2214="","",Tokens!C2214)</f>
        <v>#394 Billet Festival</v>
      </c>
      <c r="F2214"/>
      <c r="G2214"/>
      <c r="H2214"/>
      <c r="I2214"/>
      <c r="J2214"/>
      <c r="M2214"/>
      <c r="N2214"/>
      <c r="O2214" s="15" t="str">
        <f t="shared" si="70"/>
        <v>_</v>
      </c>
      <c r="P2214" s="18" t="str">
        <f>IF(F2214="stop","",IF(F2214&lt;&gt;"",HYPERLINK(Settings!$B$5 &amp; "/manage/?network=" &amp; LOWER(B$8) &amp; "&amp;search=token&amp;account=" &amp; ToMint!$B$5 &amp; "&amp;view=" &amp; ToMint!J2214,"TokenSol"),""))</f>
        <v/>
      </c>
      <c r="Q2214" s="2"/>
      <c r="R2214" s="2"/>
      <c r="S2214" s="11"/>
      <c r="T2214" s="78" t="str">
        <f>"owner=" &amp; Tokens!BS2214 &amp; "&amp;filename_for_metadata=" &amp; Tokens!BT2214 &amp; "&amp;offchaindata_platform=" &amp; $B$17 &amp; "&amp;keyfile=" &amp; $B$5 &amp;  "&amp;repository=" &amp; $B$18</f>
        <v>owner=BbDq7xeUzpj8bXfd9N7dh1tw43Ss7xbYpyjoNuwDSrzq&amp;filename_for_metadata=BILLETFestival_COR22F394&amp;offchaindata_platform=Github&amp;keyfile=Paul&amp;repository=CalviOnTheRocks2022</v>
      </c>
      <c r="U2214" s="78" t="str">
        <f t="shared" si="69"/>
        <v>{"name":"#394 Billet Festival",_x000D_
"symbol":"COR22F394",_x000D_
"description":"Billet Festival / Billet NFT Festival - 1 jour Calvi on the Rocks 2022",_x000D_
"seller_fee_basis_points":1000,_x000D_
"image":"https://bafybeibvd2gvbfgkd7rgf4wydxizvozfm7nzfgzi4uqnpuuuu3wbflt5oe.ipfs.nftstorage.link?image_394.webp",_x000D_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14" s="78" t="str">
        <f>formatRow(Tokens!C$2:I$2,Tokens!C2214:I2214)</f>
        <v>"name":"#394 Billet Festival",_x000D_
"symbol":"COR22F394",_x000D_
"description":"Billet Festival / Billet NFT Festival - 1 jour Calvi on the Rocks 2022",_x000D_
"seller_fee_basis_points":1000,_x000D_
"image":"https://bafybeibvd2gvbfgkd7rgf4wydxizvozfm7nzfgzi4uqnpuuuu3wbflt5oe.ipfs.nftstorage.link?image_394.webp",_x000D_
"Issuer":"NfluenT for Calvi On The rocks",_x000D_
"external_url":""</v>
      </c>
      <c r="W2214" s="78" t="str">
        <f>formatRow(Tokens!J$2:AV$2,Tokens!J2214:AV2214,2,"attributes")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14" s="78" t="str">
        <f>formatRow(Tokens!AX$2:BC$2,Tokens!AX2214:BC2214,2,"creators")</f>
        <v>"creators":[{"address":"ncreator",_x000D_
"share":10},{"address":"cotrcrea",_x000D_
"share":90},{"address":"nminer",_x000D_
"share":0}]</v>
      </c>
      <c r="Y2214" s="78" t="str">
        <f>formatRow(Tokens!BD$2:BI$2,Tokens!BD2214:BI2214,2,"files")</f>
        <v>"files":[]</v>
      </c>
      <c r="Z2214" s="78"/>
      <c r="AA2214" s="78"/>
      <c r="AB2214" s="78"/>
      <c r="AC2214" s="78" t="str">
        <f>formatRow(Tokens!BJ$2:BK$2,Tokens!BJ2214:BK2214,0,"collection")</f>
        <v>"collection":{"name":"BILLET Festival",_x000D_
"family":"Calvi On The Rocks"}</v>
      </c>
      <c r="AD2214" s="1" t="str">
        <f>formatRow(Tokens!BN$2:BR$2,Tokens!BN2214:BR2214,0,"marketplace")</f>
        <v>"marketplace":{"initial_price":"73,5",_x000D_
"reservation_price":"",_x000D_
"duration":"",_x000D_
"max_mint":1,_x000D_
"sell_date":"25/06/2022"}</v>
      </c>
      <c r="AE2214" s="1"/>
    </row>
    <row r="2215" spans="4:31" ht="14.25" customHeight="1" x14ac:dyDescent="0.3">
      <c r="D2215" s="1">
        <f>Tokens!B2215</f>
        <v>395</v>
      </c>
      <c r="E2215" s="17" t="str">
        <f>IF(Tokens!C2215="","",Tokens!C2215)</f>
        <v>#395 Billet Festival</v>
      </c>
      <c r="F2215"/>
      <c r="G2215"/>
      <c r="H2215"/>
      <c r="I2215"/>
      <c r="J2215"/>
      <c r="M2215"/>
      <c r="N2215"/>
      <c r="O2215" s="15" t="str">
        <f t="shared" si="70"/>
        <v>_</v>
      </c>
      <c r="P2215" s="18" t="str">
        <f>IF(F2215="stop","",IF(F2215&lt;&gt;"",HYPERLINK(Settings!$B$5 &amp; "/manage/?network=" &amp; LOWER(B$8) &amp; "&amp;search=token&amp;account=" &amp; ToMint!$B$5 &amp; "&amp;view=" &amp; ToMint!J2215,"TokenSol"),""))</f>
        <v/>
      </c>
      <c r="Q2215" s="2"/>
      <c r="R2215" s="2"/>
      <c r="S2215" s="11"/>
      <c r="T2215" s="78" t="str">
        <f>"owner=" &amp; Tokens!BS2215 &amp; "&amp;filename_for_metadata=" &amp; Tokens!BT2215 &amp; "&amp;offchaindata_platform=" &amp; $B$17 &amp; "&amp;keyfile=" &amp; $B$5 &amp;  "&amp;repository=" &amp; $B$18</f>
        <v>owner=BbDq7xeUzpj8bXfd9N7dh1tw43Ss7xbYpyjoNuwDSrzq&amp;filename_for_metadata=BILLETFestival_COR22F395&amp;offchaindata_platform=Github&amp;keyfile=Paul&amp;repository=CalviOnTheRocks2022</v>
      </c>
      <c r="U2215" s="78" t="str">
        <f t="shared" si="69"/>
        <v>{"name":"#395 Billet Festival",_x000D_
"symbol":"COR22F395",_x000D_
"description":"Billet Festival / Billet NFT Festival - 1 jour Calvi on the Rocks 2022",_x000D_
"seller_fee_basis_points":1000,_x000D_
"image":"https://bafybeigucbn4frvxkowfkph22fv73bp3lu7gohohfpgydr4eqoiwu3oxza.ipfs.nftstorage.link?image_395.webp",_x000D_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15" s="78" t="str">
        <f>formatRow(Tokens!C$2:I$2,Tokens!C2215:I2215)</f>
        <v>"name":"#395 Billet Festival",_x000D_
"symbol":"COR22F395",_x000D_
"description":"Billet Festival / Billet NFT Festival - 1 jour Calvi on the Rocks 2022",_x000D_
"seller_fee_basis_points":1000,_x000D_
"image":"https://bafybeigucbn4frvxkowfkph22fv73bp3lu7gohohfpgydr4eqoiwu3oxza.ipfs.nftstorage.link?image_395.webp",_x000D_
"Issuer":"NfluenT for Calvi On The rocks",_x000D_
"external_url":""</v>
      </c>
      <c r="W2215" s="78" t="str">
        <f>formatRow(Tokens!J$2:AV$2,Tokens!J2215:AV2215,2,"attributes")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15" s="78" t="str">
        <f>formatRow(Tokens!AX$2:BC$2,Tokens!AX2215:BC2215,2,"creators")</f>
        <v>"creators":[{"address":"ncreator",_x000D_
"share":10},{"address":"cotrcrea",_x000D_
"share":90},{"address":"nminer",_x000D_
"share":0}]</v>
      </c>
      <c r="Y2215" s="78" t="str">
        <f>formatRow(Tokens!BD$2:BI$2,Tokens!BD2215:BI2215,2,"files")</f>
        <v>"files":[]</v>
      </c>
      <c r="Z2215" s="78"/>
      <c r="AA2215" s="78"/>
      <c r="AB2215" s="78"/>
      <c r="AC2215" s="78" t="str">
        <f>formatRow(Tokens!BJ$2:BK$2,Tokens!BJ2215:BK2215,0,"collection")</f>
        <v>"collection":{"name":"BILLET Festival",_x000D_
"family":"Calvi On The Rocks"}</v>
      </c>
      <c r="AD2215" s="1" t="str">
        <f>formatRow(Tokens!BN$2:BR$2,Tokens!BN2215:BR2215,0,"marketplace")</f>
        <v>"marketplace":{"initial_price":"73,5",_x000D_
"reservation_price":"",_x000D_
"duration":"",_x000D_
"max_mint":1,_x000D_
"sell_date":"25/06/2022"}</v>
      </c>
      <c r="AE2215" s="1"/>
    </row>
    <row r="2216" spans="4:31" ht="14.25" customHeight="1" x14ac:dyDescent="0.3">
      <c r="D2216" s="1">
        <f>Tokens!B2216</f>
        <v>396</v>
      </c>
      <c r="E2216" s="17" t="str">
        <f>IF(Tokens!C2216="","",Tokens!C2216)</f>
        <v>#396 Billet Festival</v>
      </c>
      <c r="F2216"/>
      <c r="G2216"/>
      <c r="H2216"/>
      <c r="I2216"/>
      <c r="J2216"/>
      <c r="M2216"/>
      <c r="N2216"/>
      <c r="O2216" s="15" t="str">
        <f t="shared" si="70"/>
        <v>_</v>
      </c>
      <c r="P2216" s="18" t="str">
        <f>IF(F2216="stop","",IF(F2216&lt;&gt;"",HYPERLINK(Settings!$B$5 &amp; "/manage/?network=" &amp; LOWER(B$8) &amp; "&amp;search=token&amp;account=" &amp; ToMint!$B$5 &amp; "&amp;view=" &amp; ToMint!J2216,"TokenSol"),""))</f>
        <v/>
      </c>
      <c r="Q2216" s="2"/>
      <c r="R2216" s="2"/>
      <c r="S2216" s="11"/>
      <c r="T2216" s="78" t="str">
        <f>"owner=" &amp; Tokens!BS2216 &amp; "&amp;filename_for_metadata=" &amp; Tokens!BT2216 &amp; "&amp;offchaindata_platform=" &amp; $B$17 &amp; "&amp;keyfile=" &amp; $B$5 &amp;  "&amp;repository=" &amp; $B$18</f>
        <v>owner=BbDq7xeUzpj8bXfd9N7dh1tw43Ss7xbYpyjoNuwDSrzq&amp;filename_for_metadata=BILLETFestival_COR22F396&amp;offchaindata_platform=Github&amp;keyfile=Paul&amp;repository=CalviOnTheRocks2022</v>
      </c>
      <c r="U2216" s="78" t="str">
        <f t="shared" si="69"/>
        <v>{"name":"#396 Billet Festival",_x000D_
"symbol":"COR22F396",_x000D_
"description":"Billet Festival / Billet NFT Festival - 1 jour Calvi on the Rocks 2022",_x000D_
"seller_fee_basis_points":1000,_x000D_
"image":"https://bafybeigz5uaknpyjkeiic7owr34v3cyp2vcnjduzjz5qkspovxkrnmjthu.ipfs.nftstorage.link?image_396.webp",_x000D_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16" s="78" t="str">
        <f>formatRow(Tokens!C$2:I$2,Tokens!C2216:I2216)</f>
        <v>"name":"#396 Billet Festival",_x000D_
"symbol":"COR22F396",_x000D_
"description":"Billet Festival / Billet NFT Festival - 1 jour Calvi on the Rocks 2022",_x000D_
"seller_fee_basis_points":1000,_x000D_
"image":"https://bafybeigz5uaknpyjkeiic7owr34v3cyp2vcnjduzjz5qkspovxkrnmjthu.ipfs.nftstorage.link?image_396.webp",_x000D_
"Issuer":"NfluenT for Calvi On The rocks",_x000D_
"external_url":""</v>
      </c>
      <c r="W2216" s="78" t="str">
        <f>formatRow(Tokens!J$2:AV$2,Tokens!J2216:AV2216,2,"attributes")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16" s="78" t="str">
        <f>formatRow(Tokens!AX$2:BC$2,Tokens!AX2216:BC2216,2,"creators")</f>
        <v>"creators":[{"address":"ncreator",_x000D_
"share":10},{"address":"cotrcrea",_x000D_
"share":90},{"address":"nminer",_x000D_
"share":0}]</v>
      </c>
      <c r="Y2216" s="78" t="str">
        <f>formatRow(Tokens!BD$2:BI$2,Tokens!BD2216:BI2216,2,"files")</f>
        <v>"files":[]</v>
      </c>
      <c r="Z2216" s="78"/>
      <c r="AA2216" s="78"/>
      <c r="AB2216" s="78"/>
      <c r="AC2216" s="78" t="str">
        <f>formatRow(Tokens!BJ$2:BK$2,Tokens!BJ2216:BK2216,0,"collection")</f>
        <v>"collection":{"name":"BILLET Festival",_x000D_
"family":"Calvi On The Rocks"}</v>
      </c>
      <c r="AD2216" s="1" t="str">
        <f>formatRow(Tokens!BN$2:BR$2,Tokens!BN2216:BR2216,0,"marketplace")</f>
        <v>"marketplace":{"initial_price":"73,5",_x000D_
"reservation_price":"",_x000D_
"duration":"",_x000D_
"max_mint":1,_x000D_
"sell_date":"25/06/2022"}</v>
      </c>
      <c r="AE2216" s="1"/>
    </row>
    <row r="2217" spans="4:31" ht="14.25" customHeight="1" x14ac:dyDescent="0.3">
      <c r="D2217" s="1">
        <f>Tokens!B2217</f>
        <v>397</v>
      </c>
      <c r="E2217" s="17" t="str">
        <f>IF(Tokens!C2217="","",Tokens!C2217)</f>
        <v>#397 Billet Festival</v>
      </c>
      <c r="F2217"/>
      <c r="G2217"/>
      <c r="H2217"/>
      <c r="I2217"/>
      <c r="J2217"/>
      <c r="M2217"/>
      <c r="N2217"/>
      <c r="O2217" s="15" t="str">
        <f t="shared" si="70"/>
        <v>_</v>
      </c>
      <c r="P2217" s="18" t="str">
        <f>IF(F2217="stop","",IF(F2217&lt;&gt;"",HYPERLINK(Settings!$B$5 &amp; "/manage/?network=" &amp; LOWER(B$8) &amp; "&amp;search=token&amp;account=" &amp; ToMint!$B$5 &amp; "&amp;view=" &amp; ToMint!J2217,"TokenSol"),""))</f>
        <v/>
      </c>
      <c r="Q2217" s="2"/>
      <c r="R2217" s="2"/>
      <c r="S2217" s="11"/>
      <c r="T2217" s="78" t="str">
        <f>"owner=" &amp; Tokens!BS2217 &amp; "&amp;filename_for_metadata=" &amp; Tokens!BT2217 &amp; "&amp;offchaindata_platform=" &amp; $B$17 &amp; "&amp;keyfile=" &amp; $B$5 &amp;  "&amp;repository=" &amp; $B$18</f>
        <v>owner=BbDq7xeUzpj8bXfd9N7dh1tw43Ss7xbYpyjoNuwDSrzq&amp;filename_for_metadata=BILLETFestival_COR22F397&amp;offchaindata_platform=Github&amp;keyfile=Paul&amp;repository=CalviOnTheRocks2022</v>
      </c>
      <c r="U2217" s="78" t="str">
        <f t="shared" si="69"/>
        <v>{"name":"#397 Billet Festival",_x000D_
"symbol":"COR22F397",_x000D_
"description":"Billet Festival / Billet NFT Festival - 1 jour Calvi on the Rocks 2022",_x000D_
"seller_fee_basis_points":1000,_x000D_
"image":"https://bafybeie4f3hcq6kefgmmu34rdtyi37k44vxjqf4zvaril7qabxd4njd6hi.ipfs.nftstorage.link?image_397.webp",_x000D_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17" s="78" t="str">
        <f>formatRow(Tokens!C$2:I$2,Tokens!C2217:I2217)</f>
        <v>"name":"#397 Billet Festival",_x000D_
"symbol":"COR22F397",_x000D_
"description":"Billet Festival / Billet NFT Festival - 1 jour Calvi on the Rocks 2022",_x000D_
"seller_fee_basis_points":1000,_x000D_
"image":"https://bafybeie4f3hcq6kefgmmu34rdtyi37k44vxjqf4zvaril7qabxd4njd6hi.ipfs.nftstorage.link?image_397.webp",_x000D_
"Issuer":"NfluenT for Calvi On The rocks",_x000D_
"external_url":""</v>
      </c>
      <c r="W2217" s="78" t="str">
        <f>formatRow(Tokens!J$2:AV$2,Tokens!J2217:AV2217,2,"attributes")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17" s="78" t="str">
        <f>formatRow(Tokens!AX$2:BC$2,Tokens!AX2217:BC2217,2,"creators")</f>
        <v>"creators":[{"address":"ncreator",_x000D_
"share":10},{"address":"cotrcrea",_x000D_
"share":90},{"address":"nminer",_x000D_
"share":0}]</v>
      </c>
      <c r="Y2217" s="78" t="str">
        <f>formatRow(Tokens!BD$2:BI$2,Tokens!BD2217:BI2217,2,"files")</f>
        <v>"files":[]</v>
      </c>
      <c r="Z2217" s="78"/>
      <c r="AA2217" s="78"/>
      <c r="AB2217" s="78"/>
      <c r="AC2217" s="78" t="str">
        <f>formatRow(Tokens!BJ$2:BK$2,Tokens!BJ2217:BK2217,0,"collection")</f>
        <v>"collection":{"name":"BILLET Festival",_x000D_
"family":"Calvi On The Rocks"}</v>
      </c>
      <c r="AD2217" s="1" t="str">
        <f>formatRow(Tokens!BN$2:BR$2,Tokens!BN2217:BR2217,0,"marketplace")</f>
        <v>"marketplace":{"initial_price":"73,5",_x000D_
"reservation_price":"",_x000D_
"duration":"",_x000D_
"max_mint":1,_x000D_
"sell_date":"25/06/2022"}</v>
      </c>
      <c r="AE2217" s="1"/>
    </row>
    <row r="2218" spans="4:31" ht="14.25" customHeight="1" x14ac:dyDescent="0.3">
      <c r="D2218" s="1">
        <f>Tokens!B2218</f>
        <v>398</v>
      </c>
      <c r="E2218" s="17" t="str">
        <f>IF(Tokens!C2218="","",Tokens!C2218)</f>
        <v>#398 Billet Festival</v>
      </c>
      <c r="F2218"/>
      <c r="G2218"/>
      <c r="H2218"/>
      <c r="I2218"/>
      <c r="J2218"/>
      <c r="M2218"/>
      <c r="N2218"/>
      <c r="O2218" s="15" t="str">
        <f t="shared" si="70"/>
        <v>_</v>
      </c>
      <c r="P2218" s="18" t="str">
        <f>IF(F2218="stop","",IF(F2218&lt;&gt;"",HYPERLINK(Settings!$B$5 &amp; "/manage/?network=" &amp; LOWER(B$8) &amp; "&amp;search=token&amp;account=" &amp; ToMint!$B$5 &amp; "&amp;view=" &amp; ToMint!J2218,"TokenSol"),""))</f>
        <v/>
      </c>
      <c r="Q2218" s="2"/>
      <c r="R2218" s="2"/>
      <c r="S2218" s="11"/>
      <c r="T2218" s="78" t="str">
        <f>"owner=" &amp; Tokens!BS2218 &amp; "&amp;filename_for_metadata=" &amp; Tokens!BT2218 &amp; "&amp;offchaindata_platform=" &amp; $B$17 &amp; "&amp;keyfile=" &amp; $B$5 &amp;  "&amp;repository=" &amp; $B$18</f>
        <v>owner=BbDq7xeUzpj8bXfd9N7dh1tw43Ss7xbYpyjoNuwDSrzq&amp;filename_for_metadata=BILLETFestival_COR22F398&amp;offchaindata_platform=Github&amp;keyfile=Paul&amp;repository=CalviOnTheRocks2022</v>
      </c>
      <c r="U2218" s="78" t="str">
        <f t="shared" si="69"/>
        <v>{"name":"#398 Billet Festival",_x000D_
"symbol":"COR22F398",_x000D_
"description":"Billet Festival / Billet NFT Festival - 1 jour Calvi on the Rocks 2022",_x000D_
"seller_fee_basis_points":1000,_x000D_
"image":"https://bafybeifhw4yg2dwzkgdx6wy2ijhh7nlwdgje2pjv7t7pz7vx3kf7v34p2q.ipfs.nftstorage.link?image_398.webp",_x000D_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18" s="78" t="str">
        <f>formatRow(Tokens!C$2:I$2,Tokens!C2218:I2218)</f>
        <v>"name":"#398 Billet Festival",_x000D_
"symbol":"COR22F398",_x000D_
"description":"Billet Festival / Billet NFT Festival - 1 jour Calvi on the Rocks 2022",_x000D_
"seller_fee_basis_points":1000,_x000D_
"image":"https://bafybeifhw4yg2dwzkgdx6wy2ijhh7nlwdgje2pjv7t7pz7vx3kf7v34p2q.ipfs.nftstorage.link?image_398.webp",_x000D_
"Issuer":"NfluenT for Calvi On The rocks",_x000D_
"external_url":""</v>
      </c>
      <c r="W2218" s="78" t="str">
        <f>formatRow(Tokens!J$2:AV$2,Tokens!J2218:AV2218,2,"attributes")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18" s="78" t="str">
        <f>formatRow(Tokens!AX$2:BC$2,Tokens!AX2218:BC2218,2,"creators")</f>
        <v>"creators":[{"address":"ncreator",_x000D_
"share":10},{"address":"cotrcrea",_x000D_
"share":90},{"address":"nminer",_x000D_
"share":0}]</v>
      </c>
      <c r="Y2218" s="78" t="str">
        <f>formatRow(Tokens!BD$2:BI$2,Tokens!BD2218:BI2218,2,"files")</f>
        <v>"files":[]</v>
      </c>
      <c r="Z2218" s="78"/>
      <c r="AA2218" s="78"/>
      <c r="AB2218" s="78"/>
      <c r="AC2218" s="78" t="str">
        <f>formatRow(Tokens!BJ$2:BK$2,Tokens!BJ2218:BK2218,0,"collection")</f>
        <v>"collection":{"name":"BILLET Festival",_x000D_
"family":"Calvi On The Rocks"}</v>
      </c>
      <c r="AD2218" s="1" t="str">
        <f>formatRow(Tokens!BN$2:BR$2,Tokens!BN2218:BR2218,0,"marketplace")</f>
        <v>"marketplace":{"initial_price":"73,5",_x000D_
"reservation_price":"",_x000D_
"duration":"",_x000D_
"max_mint":1,_x000D_
"sell_date":"25/06/2022"}</v>
      </c>
      <c r="AE2218" s="1"/>
    </row>
    <row r="2219" spans="4:31" ht="14.25" customHeight="1" x14ac:dyDescent="0.3">
      <c r="D2219" s="1">
        <f>Tokens!B2219</f>
        <v>399</v>
      </c>
      <c r="E2219" s="17" t="str">
        <f>IF(Tokens!C2219="","",Tokens!C2219)</f>
        <v>#399 Billet Festival</v>
      </c>
      <c r="F2219"/>
      <c r="G2219"/>
      <c r="H2219"/>
      <c r="I2219"/>
      <c r="J2219"/>
      <c r="M2219"/>
      <c r="N2219"/>
      <c r="O2219" s="15" t="str">
        <f t="shared" si="70"/>
        <v>_</v>
      </c>
      <c r="P2219" s="18" t="str">
        <f>IF(F2219="stop","",IF(F2219&lt;&gt;"",HYPERLINK(Settings!$B$5 &amp; "/manage/?network=" &amp; LOWER(B$8) &amp; "&amp;search=token&amp;account=" &amp; ToMint!$B$5 &amp; "&amp;view=" &amp; ToMint!J2219,"TokenSol"),""))</f>
        <v/>
      </c>
      <c r="Q2219" s="2"/>
      <c r="R2219" s="2"/>
      <c r="S2219" s="11"/>
      <c r="T2219" s="78" t="str">
        <f>"owner=" &amp; Tokens!BS2219 &amp; "&amp;filename_for_metadata=" &amp; Tokens!BT2219 &amp; "&amp;offchaindata_platform=" &amp; $B$17 &amp; "&amp;keyfile=" &amp; $B$5 &amp;  "&amp;repository=" &amp; $B$18</f>
        <v>owner=BbDq7xeUzpj8bXfd9N7dh1tw43Ss7xbYpyjoNuwDSrzq&amp;filename_for_metadata=BILLETFestival_COR22F399&amp;offchaindata_platform=Github&amp;keyfile=Paul&amp;repository=CalviOnTheRocks2022</v>
      </c>
      <c r="U2219" s="78" t="str">
        <f t="shared" si="69"/>
        <v>{"name":"#399 Billet Festival",_x000D_
"symbol":"COR22F399",_x000D_
"description":"Billet Festival / Billet NFT Festival - 1 jour Calvi on the Rocks 2022",_x000D_
"seller_fee_basis_points":1000,_x000D_
"image":"https://bafybeidliqezy3lt6ydaqcwwqjdjs5clqazsyxk37jgr4ejy3xn76moscm.ipfs.nftstorage.link?image_399.webp",_x000D_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19" s="78" t="str">
        <f>formatRow(Tokens!C$2:I$2,Tokens!C2219:I2219)</f>
        <v>"name":"#399 Billet Festival",_x000D_
"symbol":"COR22F399",_x000D_
"description":"Billet Festival / Billet NFT Festival - 1 jour Calvi on the Rocks 2022",_x000D_
"seller_fee_basis_points":1000,_x000D_
"image":"https://bafybeidliqezy3lt6ydaqcwwqjdjs5clqazsyxk37jgr4ejy3xn76moscm.ipfs.nftstorage.link?image_399.webp",_x000D_
"Issuer":"NfluenT for Calvi On The rocks",_x000D_
"external_url":""</v>
      </c>
      <c r="W2219" s="78" t="str">
        <f>formatRow(Tokens!J$2:AV$2,Tokens!J2219:AV2219,2,"attributes")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19" s="78" t="str">
        <f>formatRow(Tokens!AX$2:BC$2,Tokens!AX2219:BC2219,2,"creators")</f>
        <v>"creators":[{"address":"ncreator",_x000D_
"share":10},{"address":"cotrcrea",_x000D_
"share":90},{"address":"nminer",_x000D_
"share":0}]</v>
      </c>
      <c r="Y2219" s="78" t="str">
        <f>formatRow(Tokens!BD$2:BI$2,Tokens!BD2219:BI2219,2,"files")</f>
        <v>"files":[]</v>
      </c>
      <c r="Z2219" s="78"/>
      <c r="AA2219" s="78"/>
      <c r="AB2219" s="78"/>
      <c r="AC2219" s="78" t="str">
        <f>formatRow(Tokens!BJ$2:BK$2,Tokens!BJ2219:BK2219,0,"collection")</f>
        <v>"collection":{"name":"BILLET Festival",_x000D_
"family":"Calvi On The Rocks"}</v>
      </c>
      <c r="AD2219" s="1" t="str">
        <f>formatRow(Tokens!BN$2:BR$2,Tokens!BN2219:BR2219,0,"marketplace")</f>
        <v>"marketplace":{"initial_price":"73,5",_x000D_
"reservation_price":"",_x000D_
"duration":"",_x000D_
"max_mint":1,_x000D_
"sell_date":"25/06/2022"}</v>
      </c>
      <c r="AE2219" s="1"/>
    </row>
    <row r="2220" spans="4:31" ht="14.25" customHeight="1" x14ac:dyDescent="0.3">
      <c r="D2220" s="1">
        <f>Tokens!B2220</f>
        <v>400</v>
      </c>
      <c r="E2220" s="17" t="str">
        <f>IF(Tokens!C2220="","",Tokens!C2220)</f>
        <v>#400 Billet Festival</v>
      </c>
      <c r="F2220"/>
      <c r="G2220"/>
      <c r="H2220"/>
      <c r="I2220"/>
      <c r="J2220"/>
      <c r="M2220"/>
      <c r="N2220"/>
      <c r="O2220" s="15" t="str">
        <f t="shared" si="70"/>
        <v>_</v>
      </c>
      <c r="P2220" s="18" t="str">
        <f>IF(F2220="stop","",IF(F2220&lt;&gt;"",HYPERLINK(Settings!$B$5 &amp; "/manage/?network=" &amp; LOWER(B$8) &amp; "&amp;search=token&amp;account=" &amp; ToMint!$B$5 &amp; "&amp;view=" &amp; ToMint!J2220,"TokenSol"),""))</f>
        <v/>
      </c>
      <c r="Q2220" s="2"/>
      <c r="R2220" s="2"/>
      <c r="S2220" s="11"/>
      <c r="T2220" s="78" t="str">
        <f>"owner=" &amp; Tokens!BS2220 &amp; "&amp;filename_for_metadata=" &amp; Tokens!BT2220 &amp; "&amp;offchaindata_platform=" &amp; $B$17 &amp; "&amp;keyfile=" &amp; $B$5 &amp;  "&amp;repository=" &amp; $B$18</f>
        <v>owner=BbDq7xeUzpj8bXfd9N7dh1tw43Ss7xbYpyjoNuwDSrzq&amp;filename_for_metadata=BILLETFestival_COR22F400&amp;offchaindata_platform=Github&amp;keyfile=Paul&amp;repository=CalviOnTheRocks2022</v>
      </c>
      <c r="U2220" s="78" t="str">
        <f t="shared" si="69"/>
        <v>{"name":"#400 Billet Festival",_x000D_
"symbol":"COR22F400",_x000D_
"description":"Billet Festival / Billet NFT Festival - 1 jour Calvi on the Rocks 2022",_x000D_
"seller_fee_basis_points":1000,_x000D_
"image":"https://bafybeighbajrn5te64yu3nghgvlf6kskftq6cc5wx5g5flemfdekl2zx4i.ipfs.nftstorage.link?image_400.webp",_x000D_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20" s="78" t="str">
        <f>formatRow(Tokens!C$2:I$2,Tokens!C2220:I2220)</f>
        <v>"name":"#400 Billet Festival",_x000D_
"symbol":"COR22F400",_x000D_
"description":"Billet Festival / Billet NFT Festival - 1 jour Calvi on the Rocks 2022",_x000D_
"seller_fee_basis_points":1000,_x000D_
"image":"https://bafybeighbajrn5te64yu3nghgvlf6kskftq6cc5wx5g5flemfdekl2zx4i.ipfs.nftstorage.link?image_400.webp",_x000D_
"Issuer":"NfluenT for Calvi On The rocks",_x000D_
"external_url":""</v>
      </c>
      <c r="W2220" s="78" t="str">
        <f>formatRow(Tokens!J$2:AV$2,Tokens!J2220:AV2220,2,"attributes")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20" s="78" t="str">
        <f>formatRow(Tokens!AX$2:BC$2,Tokens!AX2220:BC2220,2,"creators")</f>
        <v>"creators":[{"address":"ncreator",_x000D_
"share":10},{"address":"cotrcrea",_x000D_
"share":90},{"address":"nminer",_x000D_
"share":0}]</v>
      </c>
      <c r="Y2220" s="78" t="str">
        <f>formatRow(Tokens!BD$2:BI$2,Tokens!BD2220:BI2220,2,"files")</f>
        <v>"files":[]</v>
      </c>
      <c r="Z2220" s="78"/>
      <c r="AA2220" s="78"/>
      <c r="AB2220" s="78"/>
      <c r="AC2220" s="78" t="str">
        <f>formatRow(Tokens!BJ$2:BK$2,Tokens!BJ2220:BK2220,0,"collection")</f>
        <v>"collection":{"name":"BILLET Festival",_x000D_
"family":"Calvi On The Rocks"}</v>
      </c>
      <c r="AD2220" s="1" t="str">
        <f>formatRow(Tokens!BN$2:BR$2,Tokens!BN2220:BR2220,0,"marketplace")</f>
        <v>"marketplace":{"initial_price":"73,5",_x000D_
"reservation_price":"",_x000D_
"duration":"",_x000D_
"max_mint":1,_x000D_
"sell_date":"25/06/2022"}</v>
      </c>
      <c r="AE2220" s="1"/>
    </row>
    <row r="2221" spans="4:31" ht="14.25" customHeight="1" x14ac:dyDescent="0.3">
      <c r="D2221" s="1">
        <f>Tokens!B2221</f>
        <v>401</v>
      </c>
      <c r="E2221" s="17" t="str">
        <f>IF(Tokens!C2221="","",Tokens!C2221)</f>
        <v>#401 Billet Festival</v>
      </c>
      <c r="F2221"/>
      <c r="G2221"/>
      <c r="H2221"/>
      <c r="I2221"/>
      <c r="J2221"/>
      <c r="M2221"/>
      <c r="N2221"/>
      <c r="O2221" s="15" t="str">
        <f t="shared" si="70"/>
        <v>_</v>
      </c>
      <c r="P2221" s="18" t="str">
        <f>IF(F2221="stop","",IF(F2221&lt;&gt;"",HYPERLINK(Settings!$B$5 &amp; "/manage/?network=" &amp; LOWER(B$8) &amp; "&amp;search=token&amp;account=" &amp; ToMint!$B$5 &amp; "&amp;view=" &amp; ToMint!J2221,"TokenSol"),""))</f>
        <v/>
      </c>
      <c r="Q2221" s="2"/>
      <c r="R2221" s="2"/>
      <c r="S2221" s="11"/>
      <c r="T2221" s="78" t="str">
        <f>"owner=" &amp; Tokens!BS2221 &amp; "&amp;filename_for_metadata=" &amp; Tokens!BT2221 &amp; "&amp;offchaindata_platform=" &amp; $B$17 &amp; "&amp;keyfile=" &amp; $B$5 &amp;  "&amp;repository=" &amp; $B$18</f>
        <v>owner=BbDq7xeUzpj8bXfd9N7dh1tw43Ss7xbYpyjoNuwDSrzq&amp;filename_for_metadata=BILLETFestival_COR22F401&amp;offchaindata_platform=Github&amp;keyfile=Paul&amp;repository=CalviOnTheRocks2022</v>
      </c>
      <c r="U2221" s="78" t="str">
        <f t="shared" si="69"/>
        <v>{"name":"#401 Billet Festival",_x000D_
"symbol":"COR22F401",_x000D_
"description":"Billet Festival / Billet NFT Festival - 1 jour Calvi on the Rocks 2022",_x000D_
"seller_fee_basis_points":1000,_x000D_
"image":"https://bafybeicmhdo4ogqyaloy3nts6fgn4umg4hi3gpxowviysenu2wmbrczsj4.ipfs.nftstorage.link?image_401.webp",_x000D_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21" s="78" t="str">
        <f>formatRow(Tokens!C$2:I$2,Tokens!C2221:I2221)</f>
        <v>"name":"#401 Billet Festival",_x000D_
"symbol":"COR22F401",_x000D_
"description":"Billet Festival / Billet NFT Festival - 1 jour Calvi on the Rocks 2022",_x000D_
"seller_fee_basis_points":1000,_x000D_
"image":"https://bafybeicmhdo4ogqyaloy3nts6fgn4umg4hi3gpxowviysenu2wmbrczsj4.ipfs.nftstorage.link?image_401.webp",_x000D_
"Issuer":"NfluenT for Calvi On The rocks",_x000D_
"external_url":""</v>
      </c>
      <c r="W2221" s="78" t="str">
        <f>formatRow(Tokens!J$2:AV$2,Tokens!J2221:AV2221,2,"attributes")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21" s="78" t="str">
        <f>formatRow(Tokens!AX$2:BC$2,Tokens!AX2221:BC2221,2,"creators")</f>
        <v>"creators":[{"address":"ncreator",_x000D_
"share":10},{"address":"cotrcrea",_x000D_
"share":90},{"address":"nminer",_x000D_
"share":0}]</v>
      </c>
      <c r="Y2221" s="78" t="str">
        <f>formatRow(Tokens!BD$2:BI$2,Tokens!BD2221:BI2221,2,"files")</f>
        <v>"files":[]</v>
      </c>
      <c r="Z2221" s="78"/>
      <c r="AA2221" s="78"/>
      <c r="AB2221" s="78"/>
      <c r="AC2221" s="78" t="str">
        <f>formatRow(Tokens!BJ$2:BK$2,Tokens!BJ2221:BK2221,0,"collection")</f>
        <v>"collection":{"name":"BILLET Festival",_x000D_
"family":"Calvi On The Rocks"}</v>
      </c>
      <c r="AD2221" s="1" t="str">
        <f>formatRow(Tokens!BN$2:BR$2,Tokens!BN2221:BR2221,0,"marketplace")</f>
        <v>"marketplace":{"initial_price":"73,5",_x000D_
"reservation_price":"",_x000D_
"duration":"",_x000D_
"max_mint":1,_x000D_
"sell_date":"25/06/2022"}</v>
      </c>
      <c r="AE2221" s="1"/>
    </row>
    <row r="2222" spans="4:31" ht="14.25" customHeight="1" x14ac:dyDescent="0.3">
      <c r="D2222" s="1">
        <f>Tokens!B2222</f>
        <v>402</v>
      </c>
      <c r="E2222" s="17" t="str">
        <f>IF(Tokens!C2222="","",Tokens!C2222)</f>
        <v>#402 Billet Festival</v>
      </c>
      <c r="F2222"/>
      <c r="G2222"/>
      <c r="H2222"/>
      <c r="I2222"/>
      <c r="J2222"/>
      <c r="M2222"/>
      <c r="N2222"/>
      <c r="O2222" s="15" t="str">
        <f t="shared" si="70"/>
        <v>_</v>
      </c>
      <c r="P2222" s="18" t="str">
        <f>IF(F2222="stop","",IF(F2222&lt;&gt;"",HYPERLINK(Settings!$B$5 &amp; "/manage/?network=" &amp; LOWER(B$8) &amp; "&amp;search=token&amp;account=" &amp; ToMint!$B$5 &amp; "&amp;view=" &amp; ToMint!J2222,"TokenSol"),""))</f>
        <v/>
      </c>
      <c r="Q2222" s="2"/>
      <c r="R2222" s="2"/>
      <c r="S2222" s="11"/>
      <c r="T2222" s="78" t="str">
        <f>"owner=" &amp; Tokens!BS2222 &amp; "&amp;filename_for_metadata=" &amp; Tokens!BT2222 &amp; "&amp;offchaindata_platform=" &amp; $B$17 &amp; "&amp;keyfile=" &amp; $B$5 &amp;  "&amp;repository=" &amp; $B$18</f>
        <v>owner=BbDq7xeUzpj8bXfd9N7dh1tw43Ss7xbYpyjoNuwDSrzq&amp;filename_for_metadata=BILLETFestival_COR22F402&amp;offchaindata_platform=Github&amp;keyfile=Paul&amp;repository=CalviOnTheRocks2022</v>
      </c>
      <c r="U2222" s="78" t="str">
        <f t="shared" si="69"/>
        <v>{"name":"#402 Billet Festival",_x000D_
"symbol":"COR22F402",_x000D_
"description":"Billet Festival / Billet NFT Festival - 1 jour Calvi on the Rocks 2022",_x000D_
"seller_fee_basis_points":1000,_x000D_
"image":"https://bafybeih4qryk2vo5dmybyyawrporcqjrbcszv7cb7bhfzkc7uecxn3j6bm.ipfs.nftstorage.link?image_402.webp",_x000D_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22" s="78" t="str">
        <f>formatRow(Tokens!C$2:I$2,Tokens!C2222:I2222)</f>
        <v>"name":"#402 Billet Festival",_x000D_
"symbol":"COR22F402",_x000D_
"description":"Billet Festival / Billet NFT Festival - 1 jour Calvi on the Rocks 2022",_x000D_
"seller_fee_basis_points":1000,_x000D_
"image":"https://bafybeih4qryk2vo5dmybyyawrporcqjrbcszv7cb7bhfzkc7uecxn3j6bm.ipfs.nftstorage.link?image_402.webp",_x000D_
"Issuer":"NfluenT for Calvi On The rocks",_x000D_
"external_url":""</v>
      </c>
      <c r="W2222" s="78" t="str">
        <f>formatRow(Tokens!J$2:AV$2,Tokens!J2222:AV2222,2,"attributes")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22" s="78" t="str">
        <f>formatRow(Tokens!AX$2:BC$2,Tokens!AX2222:BC2222,2,"creators")</f>
        <v>"creators":[{"address":"ncreator",_x000D_
"share":10},{"address":"cotrcrea",_x000D_
"share":90},{"address":"nminer",_x000D_
"share":0}]</v>
      </c>
      <c r="Y2222" s="78" t="str">
        <f>formatRow(Tokens!BD$2:BI$2,Tokens!BD2222:BI2222,2,"files")</f>
        <v>"files":[]</v>
      </c>
      <c r="Z2222" s="78"/>
      <c r="AA2222" s="78"/>
      <c r="AB2222" s="78"/>
      <c r="AC2222" s="78" t="str">
        <f>formatRow(Tokens!BJ$2:BK$2,Tokens!BJ2222:BK2222,0,"collection")</f>
        <v>"collection":{"name":"BILLET Festival",_x000D_
"family":"Calvi On The Rocks"}</v>
      </c>
      <c r="AD2222" s="1" t="str">
        <f>formatRow(Tokens!BN$2:BR$2,Tokens!BN2222:BR2222,0,"marketplace")</f>
        <v>"marketplace":{"initial_price":"73,5",_x000D_
"reservation_price":"",_x000D_
"duration":"",_x000D_
"max_mint":1,_x000D_
"sell_date":"25/06/2022"}</v>
      </c>
      <c r="AE2222" s="1"/>
    </row>
    <row r="2223" spans="4:31" ht="14.25" customHeight="1" x14ac:dyDescent="0.3">
      <c r="D2223" s="1">
        <f>Tokens!B2223</f>
        <v>403</v>
      </c>
      <c r="E2223" s="17" t="str">
        <f>IF(Tokens!C2223="","",Tokens!C2223)</f>
        <v>#403 Billet Festival</v>
      </c>
      <c r="F2223"/>
      <c r="G2223"/>
      <c r="H2223"/>
      <c r="I2223"/>
      <c r="J2223"/>
      <c r="M2223"/>
      <c r="N2223"/>
      <c r="O2223" s="15" t="str">
        <f t="shared" si="70"/>
        <v>_</v>
      </c>
      <c r="P2223" s="18" t="str">
        <f>IF(F2223="stop","",IF(F2223&lt;&gt;"",HYPERLINK(Settings!$B$5 &amp; "/manage/?network=" &amp; LOWER(B$8) &amp; "&amp;search=token&amp;account=" &amp; ToMint!$B$5 &amp; "&amp;view=" &amp; ToMint!J2223,"TokenSol"),""))</f>
        <v/>
      </c>
      <c r="Q2223" s="2"/>
      <c r="R2223" s="2"/>
      <c r="S2223" s="11"/>
      <c r="T2223" s="78" t="str">
        <f>"owner=" &amp; Tokens!BS2223 &amp; "&amp;filename_for_metadata=" &amp; Tokens!BT2223 &amp; "&amp;offchaindata_platform=" &amp; $B$17 &amp; "&amp;keyfile=" &amp; $B$5 &amp;  "&amp;repository=" &amp; $B$18</f>
        <v>owner=BbDq7xeUzpj8bXfd9N7dh1tw43Ss7xbYpyjoNuwDSrzq&amp;filename_for_metadata=BILLETFestival_COR22F403&amp;offchaindata_platform=Github&amp;keyfile=Paul&amp;repository=CalviOnTheRocks2022</v>
      </c>
      <c r="U2223" s="78" t="str">
        <f t="shared" si="69"/>
        <v>{"name":"#403 Billet Festival",_x000D_
"symbol":"COR22F403",_x000D_
"description":"Billet Festival / Billet NFT Festival - 1 jour Calvi on the Rocks 2022",_x000D_
"seller_fee_basis_points":1000,_x000D_
"image":"https://bafybeigsdhyybtwvb3pt5gmpsx6aqlgmxlqfaywnrckipfus7y45fruay4.ipfs.nftstorage.link?image_403.webp",_x000D_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23" s="78" t="str">
        <f>formatRow(Tokens!C$2:I$2,Tokens!C2223:I2223)</f>
        <v>"name":"#403 Billet Festival",_x000D_
"symbol":"COR22F403",_x000D_
"description":"Billet Festival / Billet NFT Festival - 1 jour Calvi on the Rocks 2022",_x000D_
"seller_fee_basis_points":1000,_x000D_
"image":"https://bafybeigsdhyybtwvb3pt5gmpsx6aqlgmxlqfaywnrckipfus7y45fruay4.ipfs.nftstorage.link?image_403.webp",_x000D_
"Issuer":"NfluenT for Calvi On The rocks",_x000D_
"external_url":""</v>
      </c>
      <c r="W2223" s="78" t="str">
        <f>formatRow(Tokens!J$2:AV$2,Tokens!J2223:AV2223,2,"attributes")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23" s="78" t="str">
        <f>formatRow(Tokens!AX$2:BC$2,Tokens!AX2223:BC2223,2,"creators")</f>
        <v>"creators":[{"address":"ncreator",_x000D_
"share":10},{"address":"cotrcrea",_x000D_
"share":90},{"address":"nminer",_x000D_
"share":0}]</v>
      </c>
      <c r="Y2223" s="78" t="str">
        <f>formatRow(Tokens!BD$2:BI$2,Tokens!BD2223:BI2223,2,"files")</f>
        <v>"files":[]</v>
      </c>
      <c r="Z2223" s="78"/>
      <c r="AA2223" s="78"/>
      <c r="AB2223" s="78"/>
      <c r="AC2223" s="78" t="str">
        <f>formatRow(Tokens!BJ$2:BK$2,Tokens!BJ2223:BK2223,0,"collection")</f>
        <v>"collection":{"name":"BILLET Festival",_x000D_
"family":"Calvi On The Rocks"}</v>
      </c>
      <c r="AD2223" s="1" t="str">
        <f>formatRow(Tokens!BN$2:BR$2,Tokens!BN2223:BR2223,0,"marketplace")</f>
        <v>"marketplace":{"initial_price":"73,5",_x000D_
"reservation_price":"",_x000D_
"duration":"",_x000D_
"max_mint":1,_x000D_
"sell_date":"25/06/2022"}</v>
      </c>
      <c r="AE2223" s="1"/>
    </row>
    <row r="2224" spans="4:31" ht="14.25" customHeight="1" x14ac:dyDescent="0.3">
      <c r="D2224" s="1">
        <f>Tokens!B2224</f>
        <v>404</v>
      </c>
      <c r="E2224" s="17" t="str">
        <f>IF(Tokens!C2224="","",Tokens!C2224)</f>
        <v>#404 Billet Festival</v>
      </c>
      <c r="F2224"/>
      <c r="G2224"/>
      <c r="H2224"/>
      <c r="I2224"/>
      <c r="J2224"/>
      <c r="M2224"/>
      <c r="N2224"/>
      <c r="O2224" s="15" t="str">
        <f t="shared" si="70"/>
        <v>_</v>
      </c>
      <c r="P2224" s="18" t="str">
        <f>IF(F2224="stop","",IF(F2224&lt;&gt;"",HYPERLINK(Settings!$B$5 &amp; "/manage/?network=" &amp; LOWER(B$8) &amp; "&amp;search=token&amp;account=" &amp; ToMint!$B$5 &amp; "&amp;view=" &amp; ToMint!J2224,"TokenSol"),""))</f>
        <v/>
      </c>
      <c r="Q2224" s="2"/>
      <c r="R2224" s="2"/>
      <c r="S2224" s="11"/>
      <c r="T2224" s="78" t="str">
        <f>"owner=" &amp; Tokens!BS2224 &amp; "&amp;filename_for_metadata=" &amp; Tokens!BT2224 &amp; "&amp;offchaindata_platform=" &amp; $B$17 &amp; "&amp;keyfile=" &amp; $B$5 &amp;  "&amp;repository=" &amp; $B$18</f>
        <v>owner=BbDq7xeUzpj8bXfd9N7dh1tw43Ss7xbYpyjoNuwDSrzq&amp;filename_for_metadata=BILLETFestival_COR22F404&amp;offchaindata_platform=Github&amp;keyfile=Paul&amp;repository=CalviOnTheRocks2022</v>
      </c>
      <c r="U2224" s="78" t="str">
        <f t="shared" si="69"/>
        <v>{"name":"#404 Billet Festival",_x000D_
"symbol":"COR22F404",_x000D_
"description":"Billet Festival / Billet NFT Festival - 1 jour Calvi on the Rocks 2022",_x000D_
"seller_fee_basis_points":1000,_x000D_
"image":"https://bafybeigq5ft3amq5eraoyowzemba2lj7zqj6ipyroa37t56luncbpfu4ge.ipfs.nftstorage.link?image_404.webp",_x000D_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24" s="78" t="str">
        <f>formatRow(Tokens!C$2:I$2,Tokens!C2224:I2224)</f>
        <v>"name":"#404 Billet Festival",_x000D_
"symbol":"COR22F404",_x000D_
"description":"Billet Festival / Billet NFT Festival - 1 jour Calvi on the Rocks 2022",_x000D_
"seller_fee_basis_points":1000,_x000D_
"image":"https://bafybeigq5ft3amq5eraoyowzemba2lj7zqj6ipyroa37t56luncbpfu4ge.ipfs.nftstorage.link?image_404.webp",_x000D_
"Issuer":"NfluenT for Calvi On The rocks",_x000D_
"external_url":""</v>
      </c>
      <c r="W2224" s="78" t="str">
        <f>formatRow(Tokens!J$2:AV$2,Tokens!J2224:AV2224,2,"attributes")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24" s="78" t="str">
        <f>formatRow(Tokens!AX$2:BC$2,Tokens!AX2224:BC2224,2,"creators")</f>
        <v>"creators":[{"address":"ncreator",_x000D_
"share":10},{"address":"cotrcrea",_x000D_
"share":90},{"address":"nminer",_x000D_
"share":0}]</v>
      </c>
      <c r="Y2224" s="78" t="str">
        <f>formatRow(Tokens!BD$2:BI$2,Tokens!BD2224:BI2224,2,"files")</f>
        <v>"files":[]</v>
      </c>
      <c r="Z2224" s="78"/>
      <c r="AA2224" s="78"/>
      <c r="AB2224" s="78"/>
      <c r="AC2224" s="78" t="str">
        <f>formatRow(Tokens!BJ$2:BK$2,Tokens!BJ2224:BK2224,0,"collection")</f>
        <v>"collection":{"name":"BILLET Festival",_x000D_
"family":"Calvi On The Rocks"}</v>
      </c>
      <c r="AD2224" s="1" t="str">
        <f>formatRow(Tokens!BN$2:BR$2,Tokens!BN2224:BR2224,0,"marketplace")</f>
        <v>"marketplace":{"initial_price":"73,5",_x000D_
"reservation_price":"",_x000D_
"duration":"",_x000D_
"max_mint":1,_x000D_
"sell_date":"25/06/2022"}</v>
      </c>
      <c r="AE2224" s="1"/>
    </row>
    <row r="2225" spans="4:31" ht="14.25" customHeight="1" x14ac:dyDescent="0.3">
      <c r="D2225" s="1">
        <f>Tokens!B2225</f>
        <v>405</v>
      </c>
      <c r="E2225" s="17" t="str">
        <f>IF(Tokens!C2225="","",Tokens!C2225)</f>
        <v>#405 Billet Festival</v>
      </c>
      <c r="F2225"/>
      <c r="G2225"/>
      <c r="H2225"/>
      <c r="I2225"/>
      <c r="J2225"/>
      <c r="M2225"/>
      <c r="N2225"/>
      <c r="O2225" s="15" t="str">
        <f t="shared" si="70"/>
        <v>_</v>
      </c>
      <c r="P2225" s="18" t="str">
        <f>IF(F2225="stop","",IF(F2225&lt;&gt;"",HYPERLINK(Settings!$B$5 &amp; "/manage/?network=" &amp; LOWER(B$8) &amp; "&amp;search=token&amp;account=" &amp; ToMint!$B$5 &amp; "&amp;view=" &amp; ToMint!J2225,"TokenSol"),""))</f>
        <v/>
      </c>
      <c r="Q2225" s="2"/>
      <c r="R2225" s="2"/>
      <c r="S2225" s="11"/>
      <c r="T2225" s="78" t="str">
        <f>"owner=" &amp; Tokens!BS2225 &amp; "&amp;filename_for_metadata=" &amp; Tokens!BT2225 &amp; "&amp;offchaindata_platform=" &amp; $B$17 &amp; "&amp;keyfile=" &amp; $B$5 &amp;  "&amp;repository=" &amp; $B$18</f>
        <v>owner=BbDq7xeUzpj8bXfd9N7dh1tw43Ss7xbYpyjoNuwDSrzq&amp;filename_for_metadata=BILLETFestival_COR22F405&amp;offchaindata_platform=Github&amp;keyfile=Paul&amp;repository=CalviOnTheRocks2022</v>
      </c>
      <c r="U2225" s="78" t="str">
        <f t="shared" si="69"/>
        <v>{"name":"#405 Billet Festival",_x000D_
"symbol":"COR22F405",_x000D_
"description":"Billet Festival / Billet NFT Festival - 1 jour Calvi on the Rocks 2022",_x000D_
"seller_fee_basis_points":1000,_x000D_
"image":"https://bafybeia5deoxprg32oorb2tkekbkwxnwytyra2mcyt7mmioznw3kyfraui.ipfs.nftstorage.link?image_405.webp",_x000D_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25" s="78" t="str">
        <f>formatRow(Tokens!C$2:I$2,Tokens!C2225:I2225)</f>
        <v>"name":"#405 Billet Festival",_x000D_
"symbol":"COR22F405",_x000D_
"description":"Billet Festival / Billet NFT Festival - 1 jour Calvi on the Rocks 2022",_x000D_
"seller_fee_basis_points":1000,_x000D_
"image":"https://bafybeia5deoxprg32oorb2tkekbkwxnwytyra2mcyt7mmioznw3kyfraui.ipfs.nftstorage.link?image_405.webp",_x000D_
"Issuer":"NfluenT for Calvi On The rocks",_x000D_
"external_url":""</v>
      </c>
      <c r="W2225" s="78" t="str">
        <f>formatRow(Tokens!J$2:AV$2,Tokens!J2225:AV2225,2,"attributes")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25" s="78" t="str">
        <f>formatRow(Tokens!AX$2:BC$2,Tokens!AX2225:BC2225,2,"creators")</f>
        <v>"creators":[{"address":"ncreator",_x000D_
"share":10},{"address":"cotrcrea",_x000D_
"share":90},{"address":"nminer",_x000D_
"share":0}]</v>
      </c>
      <c r="Y2225" s="78" t="str">
        <f>formatRow(Tokens!BD$2:BI$2,Tokens!BD2225:BI2225,2,"files")</f>
        <v>"files":[]</v>
      </c>
      <c r="Z2225" s="78"/>
      <c r="AA2225" s="78"/>
      <c r="AB2225" s="78"/>
      <c r="AC2225" s="78" t="str">
        <f>formatRow(Tokens!BJ$2:BK$2,Tokens!BJ2225:BK2225,0,"collection")</f>
        <v>"collection":{"name":"BILLET Festival",_x000D_
"family":"Calvi On The Rocks"}</v>
      </c>
      <c r="AD2225" s="1" t="str">
        <f>formatRow(Tokens!BN$2:BR$2,Tokens!BN2225:BR2225,0,"marketplace")</f>
        <v>"marketplace":{"initial_price":"73,5",_x000D_
"reservation_price":"",_x000D_
"duration":"",_x000D_
"max_mint":1,_x000D_
"sell_date":"25/06/2022"}</v>
      </c>
      <c r="AE2225" s="1"/>
    </row>
    <row r="2226" spans="4:31" ht="14.25" customHeight="1" x14ac:dyDescent="0.3">
      <c r="D2226" s="1">
        <f>Tokens!B2226</f>
        <v>406</v>
      </c>
      <c r="E2226" s="17" t="str">
        <f>IF(Tokens!C2226="","",Tokens!C2226)</f>
        <v>#406 Billet Festival</v>
      </c>
      <c r="F2226"/>
      <c r="G2226"/>
      <c r="H2226"/>
      <c r="I2226"/>
      <c r="J2226"/>
      <c r="M2226"/>
      <c r="N2226"/>
      <c r="O2226" s="15" t="str">
        <f t="shared" si="70"/>
        <v>_</v>
      </c>
      <c r="P2226" s="18" t="str">
        <f>IF(F2226="stop","",IF(F2226&lt;&gt;"",HYPERLINK(Settings!$B$5 &amp; "/manage/?network=" &amp; LOWER(B$8) &amp; "&amp;search=token&amp;account=" &amp; ToMint!$B$5 &amp; "&amp;view=" &amp; ToMint!J2226,"TokenSol"),""))</f>
        <v/>
      </c>
      <c r="Q2226" s="2"/>
      <c r="R2226" s="2"/>
      <c r="S2226" s="11"/>
      <c r="T2226" s="78" t="str">
        <f>"owner=" &amp; Tokens!BS2226 &amp; "&amp;filename_for_metadata=" &amp; Tokens!BT2226 &amp; "&amp;offchaindata_platform=" &amp; $B$17 &amp; "&amp;keyfile=" &amp; $B$5 &amp;  "&amp;repository=" &amp; $B$18</f>
        <v>owner=BbDq7xeUzpj8bXfd9N7dh1tw43Ss7xbYpyjoNuwDSrzq&amp;filename_for_metadata=BILLETFestival_COR22F406&amp;offchaindata_platform=Github&amp;keyfile=Paul&amp;repository=CalviOnTheRocks2022</v>
      </c>
      <c r="U2226" s="78" t="str">
        <f t="shared" si="69"/>
        <v>{"name":"#406 Billet Festival",_x000D_
"symbol":"COR22F406",_x000D_
"description":"Billet Festival / Billet NFT Festival - 1 jour Calvi on the Rocks 2022",_x000D_
"seller_fee_basis_points":1000,_x000D_
"image":"https://bafybeiave2juwwmed4iavswu6xuri7nvxd6lojljhqcvi7d5opi5f42mae.ipfs.nftstorage.link?image_406.webp",_x000D_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26" s="78" t="str">
        <f>formatRow(Tokens!C$2:I$2,Tokens!C2226:I2226)</f>
        <v>"name":"#406 Billet Festival",_x000D_
"symbol":"COR22F406",_x000D_
"description":"Billet Festival / Billet NFT Festival - 1 jour Calvi on the Rocks 2022",_x000D_
"seller_fee_basis_points":1000,_x000D_
"image":"https://bafybeiave2juwwmed4iavswu6xuri7nvxd6lojljhqcvi7d5opi5f42mae.ipfs.nftstorage.link?image_406.webp",_x000D_
"Issuer":"NfluenT for Calvi On The rocks",_x000D_
"external_url":""</v>
      </c>
      <c r="W2226" s="78" t="str">
        <f>formatRow(Tokens!J$2:AV$2,Tokens!J2226:AV2226,2,"attributes")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26" s="78" t="str">
        <f>formatRow(Tokens!AX$2:BC$2,Tokens!AX2226:BC2226,2,"creators")</f>
        <v>"creators":[{"address":"ncreator",_x000D_
"share":10},{"address":"cotrcrea",_x000D_
"share":90},{"address":"nminer",_x000D_
"share":0}]</v>
      </c>
      <c r="Y2226" s="78" t="str">
        <f>formatRow(Tokens!BD$2:BI$2,Tokens!BD2226:BI2226,2,"files")</f>
        <v>"files":[]</v>
      </c>
      <c r="Z2226" s="78"/>
      <c r="AA2226" s="78"/>
      <c r="AB2226" s="78"/>
      <c r="AC2226" s="78" t="str">
        <f>formatRow(Tokens!BJ$2:BK$2,Tokens!BJ2226:BK2226,0,"collection")</f>
        <v>"collection":{"name":"BILLET Festival",_x000D_
"family":"Calvi On The Rocks"}</v>
      </c>
      <c r="AD2226" s="1" t="str">
        <f>formatRow(Tokens!BN$2:BR$2,Tokens!BN2226:BR2226,0,"marketplace")</f>
        <v>"marketplace":{"initial_price":"73,5",_x000D_
"reservation_price":"",_x000D_
"duration":"",_x000D_
"max_mint":1,_x000D_
"sell_date":"25/06/2022"}</v>
      </c>
      <c r="AE2226" s="1"/>
    </row>
    <row r="2227" spans="4:31" ht="14.25" customHeight="1" x14ac:dyDescent="0.3">
      <c r="D2227" s="1">
        <f>Tokens!B2227</f>
        <v>407</v>
      </c>
      <c r="E2227" s="17" t="str">
        <f>IF(Tokens!C2227="","",Tokens!C2227)</f>
        <v>#407 Billet Festival</v>
      </c>
      <c r="F2227"/>
      <c r="G2227"/>
      <c r="H2227"/>
      <c r="I2227"/>
      <c r="J2227"/>
      <c r="M2227"/>
      <c r="N2227"/>
      <c r="O2227" s="15" t="str">
        <f t="shared" si="70"/>
        <v>_</v>
      </c>
      <c r="P2227" s="18" t="str">
        <f>IF(F2227="stop","",IF(F2227&lt;&gt;"",HYPERLINK(Settings!$B$5 &amp; "/manage/?network=" &amp; LOWER(B$8) &amp; "&amp;search=token&amp;account=" &amp; ToMint!$B$5 &amp; "&amp;view=" &amp; ToMint!J2227,"TokenSol"),""))</f>
        <v/>
      </c>
      <c r="Q2227" s="2"/>
      <c r="R2227" s="2"/>
      <c r="S2227" s="11"/>
      <c r="T2227" s="78" t="str">
        <f>"owner=" &amp; Tokens!BS2227 &amp; "&amp;filename_for_metadata=" &amp; Tokens!BT2227 &amp; "&amp;offchaindata_platform=" &amp; $B$17 &amp; "&amp;keyfile=" &amp; $B$5 &amp;  "&amp;repository=" &amp; $B$18</f>
        <v>owner=BbDq7xeUzpj8bXfd9N7dh1tw43Ss7xbYpyjoNuwDSrzq&amp;filename_for_metadata=BILLETFestival_COR22F407&amp;offchaindata_platform=Github&amp;keyfile=Paul&amp;repository=CalviOnTheRocks2022</v>
      </c>
      <c r="U2227" s="78" t="str">
        <f t="shared" si="69"/>
        <v>{"name":"#407 Billet Festival",_x000D_
"symbol":"COR22F407",_x000D_
"description":"Billet Festival / Billet NFT Festival - 1 jour Calvi on the Rocks 2022",_x000D_
"seller_fee_basis_points":1000,_x000D_
"image":"https://bafybeif5t6alwcz2qattd7jc3c6dnh5oyxekkd6gvsungb2biigjyvqne4.ipfs.nftstorage.link?image_407.webp",_x000D_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27" s="78" t="str">
        <f>formatRow(Tokens!C$2:I$2,Tokens!C2227:I2227)</f>
        <v>"name":"#407 Billet Festival",_x000D_
"symbol":"COR22F407",_x000D_
"description":"Billet Festival / Billet NFT Festival - 1 jour Calvi on the Rocks 2022",_x000D_
"seller_fee_basis_points":1000,_x000D_
"image":"https://bafybeif5t6alwcz2qattd7jc3c6dnh5oyxekkd6gvsungb2biigjyvqne4.ipfs.nftstorage.link?image_407.webp",_x000D_
"Issuer":"NfluenT for Calvi On The rocks",_x000D_
"external_url":""</v>
      </c>
      <c r="W2227" s="78" t="str">
        <f>formatRow(Tokens!J$2:AV$2,Tokens!J2227:AV2227,2,"attributes")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27" s="78" t="str">
        <f>formatRow(Tokens!AX$2:BC$2,Tokens!AX2227:BC2227,2,"creators")</f>
        <v>"creators":[{"address":"ncreator",_x000D_
"share":10},{"address":"cotrcrea",_x000D_
"share":90},{"address":"nminer",_x000D_
"share":0}]</v>
      </c>
      <c r="Y2227" s="78" t="str">
        <f>formatRow(Tokens!BD$2:BI$2,Tokens!BD2227:BI2227,2,"files")</f>
        <v>"files":[]</v>
      </c>
      <c r="Z2227" s="78"/>
      <c r="AA2227" s="78"/>
      <c r="AB2227" s="78"/>
      <c r="AC2227" s="78" t="str">
        <f>formatRow(Tokens!BJ$2:BK$2,Tokens!BJ2227:BK2227,0,"collection")</f>
        <v>"collection":{"name":"BILLET Festival",_x000D_
"family":"Calvi On The Rocks"}</v>
      </c>
      <c r="AD2227" s="1" t="str">
        <f>formatRow(Tokens!BN$2:BR$2,Tokens!BN2227:BR2227,0,"marketplace")</f>
        <v>"marketplace":{"initial_price":"73,5",_x000D_
"reservation_price":"",_x000D_
"duration":"",_x000D_
"max_mint":1,_x000D_
"sell_date":"25/06/2022"}</v>
      </c>
      <c r="AE2227" s="1"/>
    </row>
    <row r="2228" spans="4:31" ht="14.25" customHeight="1" x14ac:dyDescent="0.3">
      <c r="D2228" s="1">
        <f>Tokens!B2228</f>
        <v>408</v>
      </c>
      <c r="E2228" s="17" t="str">
        <f>IF(Tokens!C2228="","",Tokens!C2228)</f>
        <v>#408 Billet Festival</v>
      </c>
      <c r="F2228"/>
      <c r="G2228"/>
      <c r="H2228"/>
      <c r="I2228"/>
      <c r="J2228"/>
      <c r="M2228"/>
      <c r="N2228"/>
      <c r="O2228" s="15" t="str">
        <f t="shared" si="70"/>
        <v>_</v>
      </c>
      <c r="P2228" s="18" t="str">
        <f>IF(F2228="stop","",IF(F2228&lt;&gt;"",HYPERLINK(Settings!$B$5 &amp; "/manage/?network=" &amp; LOWER(B$8) &amp; "&amp;search=token&amp;account=" &amp; ToMint!$B$5 &amp; "&amp;view=" &amp; ToMint!J2228,"TokenSol"),""))</f>
        <v/>
      </c>
      <c r="Q2228" s="2"/>
      <c r="R2228" s="2"/>
      <c r="S2228" s="11"/>
      <c r="T2228" s="78" t="str">
        <f>"owner=" &amp; Tokens!BS2228 &amp; "&amp;filename_for_metadata=" &amp; Tokens!BT2228 &amp; "&amp;offchaindata_platform=" &amp; $B$17 &amp; "&amp;keyfile=" &amp; $B$5 &amp;  "&amp;repository=" &amp; $B$18</f>
        <v>owner=BbDq7xeUzpj8bXfd9N7dh1tw43Ss7xbYpyjoNuwDSrzq&amp;filename_for_metadata=BILLETFestival_COR22F408&amp;offchaindata_platform=Github&amp;keyfile=Paul&amp;repository=CalviOnTheRocks2022</v>
      </c>
      <c r="U2228" s="78" t="str">
        <f t="shared" si="69"/>
        <v>{"name":"#408 Billet Festival",_x000D_
"symbol":"COR22F408",_x000D_
"description":"Billet Festival / Billet NFT Festival - 1 jour Calvi on the Rocks 2022",_x000D_
"seller_fee_basis_points":1000,_x000D_
"image":"https://bafybeie7wzmt32yaorj6oum2lag2m7mir2ghu7kiymyzepnthr5nirrmvq.ipfs.nftstorage.link?image_408.webp",_x000D_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28" s="78" t="str">
        <f>formatRow(Tokens!C$2:I$2,Tokens!C2228:I2228)</f>
        <v>"name":"#408 Billet Festival",_x000D_
"symbol":"COR22F408",_x000D_
"description":"Billet Festival / Billet NFT Festival - 1 jour Calvi on the Rocks 2022",_x000D_
"seller_fee_basis_points":1000,_x000D_
"image":"https://bafybeie7wzmt32yaorj6oum2lag2m7mir2ghu7kiymyzepnthr5nirrmvq.ipfs.nftstorage.link?image_408.webp",_x000D_
"Issuer":"NfluenT for Calvi On The rocks",_x000D_
"external_url":""</v>
      </c>
      <c r="W2228" s="78" t="str">
        <f>formatRow(Tokens!J$2:AV$2,Tokens!J2228:AV2228,2,"attributes")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28" s="78" t="str">
        <f>formatRow(Tokens!AX$2:BC$2,Tokens!AX2228:BC2228,2,"creators")</f>
        <v>"creators":[{"address":"ncreator",_x000D_
"share":10},{"address":"cotrcrea",_x000D_
"share":90},{"address":"nminer",_x000D_
"share":0}]</v>
      </c>
      <c r="Y2228" s="78" t="str">
        <f>formatRow(Tokens!BD$2:BI$2,Tokens!BD2228:BI2228,2,"files")</f>
        <v>"files":[]</v>
      </c>
      <c r="Z2228" s="78"/>
      <c r="AA2228" s="78"/>
      <c r="AB2228" s="78"/>
      <c r="AC2228" s="78" t="str">
        <f>formatRow(Tokens!BJ$2:BK$2,Tokens!BJ2228:BK2228,0,"collection")</f>
        <v>"collection":{"name":"BILLET Festival",_x000D_
"family":"Calvi On The Rocks"}</v>
      </c>
      <c r="AD2228" s="1" t="str">
        <f>formatRow(Tokens!BN$2:BR$2,Tokens!BN2228:BR2228,0,"marketplace")</f>
        <v>"marketplace":{"initial_price":"73,5",_x000D_
"reservation_price":"",_x000D_
"duration":"",_x000D_
"max_mint":1,_x000D_
"sell_date":"25/06/2022"}</v>
      </c>
      <c r="AE2228" s="1"/>
    </row>
    <row r="2229" spans="4:31" ht="14.25" customHeight="1" x14ac:dyDescent="0.3">
      <c r="D2229" s="1">
        <f>Tokens!B2229</f>
        <v>409</v>
      </c>
      <c r="E2229" s="17" t="str">
        <f>IF(Tokens!C2229="","",Tokens!C2229)</f>
        <v>#409 Billet Festival</v>
      </c>
      <c r="F2229"/>
      <c r="G2229"/>
      <c r="H2229"/>
      <c r="I2229"/>
      <c r="J2229"/>
      <c r="M2229"/>
      <c r="N2229"/>
      <c r="O2229" s="15" t="str">
        <f t="shared" si="70"/>
        <v>_</v>
      </c>
      <c r="P2229" s="18" t="str">
        <f>IF(F2229="stop","",IF(F2229&lt;&gt;"",HYPERLINK(Settings!$B$5 &amp; "/manage/?network=" &amp; LOWER(B$8) &amp; "&amp;search=token&amp;account=" &amp; ToMint!$B$5 &amp; "&amp;view=" &amp; ToMint!J2229,"TokenSol"),""))</f>
        <v/>
      </c>
      <c r="Q2229" s="2"/>
      <c r="R2229" s="2"/>
      <c r="S2229" s="11"/>
      <c r="T2229" s="78" t="str">
        <f>"owner=" &amp; Tokens!BS2229 &amp; "&amp;filename_for_metadata=" &amp; Tokens!BT2229 &amp; "&amp;offchaindata_platform=" &amp; $B$17 &amp; "&amp;keyfile=" &amp; $B$5 &amp;  "&amp;repository=" &amp; $B$18</f>
        <v>owner=BbDq7xeUzpj8bXfd9N7dh1tw43Ss7xbYpyjoNuwDSrzq&amp;filename_for_metadata=BILLETFestival_COR22F409&amp;offchaindata_platform=Github&amp;keyfile=Paul&amp;repository=CalviOnTheRocks2022</v>
      </c>
      <c r="U2229" s="78" t="str">
        <f t="shared" si="69"/>
        <v>{"name":"#409 Billet Festival",_x000D_
"symbol":"COR22F409",_x000D_
"description":"Billet Festival / Billet NFT Festival - 1 jour Calvi on the Rocks 2022",_x000D_
"seller_fee_basis_points":1000,_x000D_
"image":"https://bafybeig3mwwot6gtkyej4cdlnuf7wddbrelt5ym2mkholobxr5gc5hhxba.ipfs.nftstorage.link?image_409.webp",_x000D_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29" s="78" t="str">
        <f>formatRow(Tokens!C$2:I$2,Tokens!C2229:I2229)</f>
        <v>"name":"#409 Billet Festival",_x000D_
"symbol":"COR22F409",_x000D_
"description":"Billet Festival / Billet NFT Festival - 1 jour Calvi on the Rocks 2022",_x000D_
"seller_fee_basis_points":1000,_x000D_
"image":"https://bafybeig3mwwot6gtkyej4cdlnuf7wddbrelt5ym2mkholobxr5gc5hhxba.ipfs.nftstorage.link?image_409.webp",_x000D_
"Issuer":"NfluenT for Calvi On The rocks",_x000D_
"external_url":""</v>
      </c>
      <c r="W2229" s="78" t="str">
        <f>formatRow(Tokens!J$2:AV$2,Tokens!J2229:AV2229,2,"attributes")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29" s="78" t="str">
        <f>formatRow(Tokens!AX$2:BC$2,Tokens!AX2229:BC2229,2,"creators")</f>
        <v>"creators":[{"address":"ncreator",_x000D_
"share":10},{"address":"cotrcrea",_x000D_
"share":90},{"address":"nminer",_x000D_
"share":0}]</v>
      </c>
      <c r="Y2229" s="78" t="str">
        <f>formatRow(Tokens!BD$2:BI$2,Tokens!BD2229:BI2229,2,"files")</f>
        <v>"files":[]</v>
      </c>
      <c r="Z2229" s="78"/>
      <c r="AA2229" s="78"/>
      <c r="AB2229" s="78"/>
      <c r="AC2229" s="78" t="str">
        <f>formatRow(Tokens!BJ$2:BK$2,Tokens!BJ2229:BK2229,0,"collection")</f>
        <v>"collection":{"name":"BILLET Festival",_x000D_
"family":"Calvi On The Rocks"}</v>
      </c>
      <c r="AD2229" s="1" t="str">
        <f>formatRow(Tokens!BN$2:BR$2,Tokens!BN2229:BR2229,0,"marketplace")</f>
        <v>"marketplace":{"initial_price":"73,5",_x000D_
"reservation_price":"",_x000D_
"duration":"",_x000D_
"max_mint":1,_x000D_
"sell_date":"25/06/2022"}</v>
      </c>
      <c r="AE2229" s="1"/>
    </row>
    <row r="2230" spans="4:31" ht="14.25" customHeight="1" x14ac:dyDescent="0.3">
      <c r="D2230" s="1">
        <f>Tokens!B2230</f>
        <v>410</v>
      </c>
      <c r="E2230" s="17" t="str">
        <f>IF(Tokens!C2230="","",Tokens!C2230)</f>
        <v>#410 Billet Festival</v>
      </c>
      <c r="F2230"/>
      <c r="G2230"/>
      <c r="H2230"/>
      <c r="I2230"/>
      <c r="J2230"/>
      <c r="M2230"/>
      <c r="N2230"/>
      <c r="O2230" s="15" t="str">
        <f t="shared" si="70"/>
        <v>_</v>
      </c>
      <c r="P2230" s="18" t="str">
        <f>IF(F2230="stop","",IF(F2230&lt;&gt;"",HYPERLINK(Settings!$B$5 &amp; "/manage/?network=" &amp; LOWER(B$8) &amp; "&amp;search=token&amp;account=" &amp; ToMint!$B$5 &amp; "&amp;view=" &amp; ToMint!J2230,"TokenSol"),""))</f>
        <v/>
      </c>
      <c r="Q2230" s="2"/>
      <c r="R2230" s="2"/>
      <c r="S2230" s="11"/>
      <c r="T2230" s="78" t="str">
        <f>"owner=" &amp; Tokens!BS2230 &amp; "&amp;filename_for_metadata=" &amp; Tokens!BT2230 &amp; "&amp;offchaindata_platform=" &amp; $B$17 &amp; "&amp;keyfile=" &amp; $B$5 &amp;  "&amp;repository=" &amp; $B$18</f>
        <v>owner=BbDq7xeUzpj8bXfd9N7dh1tw43Ss7xbYpyjoNuwDSrzq&amp;filename_for_metadata=BILLETFestival_COR22F410&amp;offchaindata_platform=Github&amp;keyfile=Paul&amp;repository=CalviOnTheRocks2022</v>
      </c>
      <c r="U2230" s="78" t="str">
        <f t="shared" si="69"/>
        <v>{"name":"#410 Billet Festival",_x000D_
"symbol":"COR22F410",_x000D_
"description":"Billet Festival / Billet NFT Festival - 1 jour Calvi on the Rocks 2022",_x000D_
"seller_fee_basis_points":1000,_x000D_
"image":"https://bafybeihfr6qmw2cbdjdiqthwrzdo5nqktwtkvur2df7k7vjke3ue6oh2k4.ipfs.nftstorage.link?image_410.webp",_x000D_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30" s="78" t="str">
        <f>formatRow(Tokens!C$2:I$2,Tokens!C2230:I2230)</f>
        <v>"name":"#410 Billet Festival",_x000D_
"symbol":"COR22F410",_x000D_
"description":"Billet Festival / Billet NFT Festival - 1 jour Calvi on the Rocks 2022",_x000D_
"seller_fee_basis_points":1000,_x000D_
"image":"https://bafybeihfr6qmw2cbdjdiqthwrzdo5nqktwtkvur2df7k7vjke3ue6oh2k4.ipfs.nftstorage.link?image_410.webp",_x000D_
"Issuer":"NfluenT for Calvi On The rocks",_x000D_
"external_url":""</v>
      </c>
      <c r="W2230" s="78" t="str">
        <f>formatRow(Tokens!J$2:AV$2,Tokens!J2230:AV2230,2,"attributes")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30" s="78" t="str">
        <f>formatRow(Tokens!AX$2:BC$2,Tokens!AX2230:BC2230,2,"creators")</f>
        <v>"creators":[{"address":"ncreator",_x000D_
"share":10},{"address":"cotrcrea",_x000D_
"share":90},{"address":"nminer",_x000D_
"share":0}]</v>
      </c>
      <c r="Y2230" s="78" t="str">
        <f>formatRow(Tokens!BD$2:BI$2,Tokens!BD2230:BI2230,2,"files")</f>
        <v>"files":[]</v>
      </c>
      <c r="Z2230" s="78"/>
      <c r="AA2230" s="78"/>
      <c r="AB2230" s="78"/>
      <c r="AC2230" s="78" t="str">
        <f>formatRow(Tokens!BJ$2:BK$2,Tokens!BJ2230:BK2230,0,"collection")</f>
        <v>"collection":{"name":"BILLET Festival",_x000D_
"family":"Calvi On The Rocks"}</v>
      </c>
      <c r="AD2230" s="1" t="str">
        <f>formatRow(Tokens!BN$2:BR$2,Tokens!BN2230:BR2230,0,"marketplace")</f>
        <v>"marketplace":{"initial_price":"73,5",_x000D_
"reservation_price":"",_x000D_
"duration":"",_x000D_
"max_mint":1,_x000D_
"sell_date":"25/06/2022"}</v>
      </c>
      <c r="AE2230" s="1"/>
    </row>
    <row r="2231" spans="4:31" ht="14.25" customHeight="1" x14ac:dyDescent="0.3">
      <c r="D2231" s="1">
        <f>Tokens!B2231</f>
        <v>411</v>
      </c>
      <c r="E2231" s="17" t="str">
        <f>IF(Tokens!C2231="","",Tokens!C2231)</f>
        <v>#411 Billet Festival</v>
      </c>
      <c r="F2231"/>
      <c r="G2231"/>
      <c r="H2231"/>
      <c r="I2231"/>
      <c r="J2231"/>
      <c r="M2231"/>
      <c r="N2231"/>
      <c r="O2231" s="15" t="str">
        <f t="shared" si="70"/>
        <v>_</v>
      </c>
      <c r="P2231" s="18" t="str">
        <f>IF(F2231="stop","",IF(F2231&lt;&gt;"",HYPERLINK(Settings!$B$5 &amp; "/manage/?network=" &amp; LOWER(B$8) &amp; "&amp;search=token&amp;account=" &amp; ToMint!$B$5 &amp; "&amp;view=" &amp; ToMint!J2231,"TokenSol"),""))</f>
        <v/>
      </c>
      <c r="Q2231" s="2"/>
      <c r="R2231" s="2"/>
      <c r="S2231" s="11"/>
      <c r="T2231" s="78" t="str">
        <f>"owner=" &amp; Tokens!BS2231 &amp; "&amp;filename_for_metadata=" &amp; Tokens!BT2231 &amp; "&amp;offchaindata_platform=" &amp; $B$17 &amp; "&amp;keyfile=" &amp; $B$5 &amp;  "&amp;repository=" &amp; $B$18</f>
        <v>owner=BbDq7xeUzpj8bXfd9N7dh1tw43Ss7xbYpyjoNuwDSrzq&amp;filename_for_metadata=BILLETFestival_COR22F411&amp;offchaindata_platform=Github&amp;keyfile=Paul&amp;repository=CalviOnTheRocks2022</v>
      </c>
      <c r="U2231" s="78" t="str">
        <f t="shared" si="69"/>
        <v>{"name":"#411 Billet Festival",_x000D_
"symbol":"COR22F411",_x000D_
"description":"Billet Festival / Billet NFT Festival - 1 jour Calvi on the Rocks 2022",_x000D_
"seller_fee_basis_points":1000,_x000D_
"image":"https://bafybeiafejxuwlzdw44dypfksvvhdur7h4vvxcix462qz33a6pctp5kc7u.ipfs.nftstorage.link?image_411.webp",_x000D_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31" s="78" t="str">
        <f>formatRow(Tokens!C$2:I$2,Tokens!C2231:I2231)</f>
        <v>"name":"#411 Billet Festival",_x000D_
"symbol":"COR22F411",_x000D_
"description":"Billet Festival / Billet NFT Festival - 1 jour Calvi on the Rocks 2022",_x000D_
"seller_fee_basis_points":1000,_x000D_
"image":"https://bafybeiafejxuwlzdw44dypfksvvhdur7h4vvxcix462qz33a6pctp5kc7u.ipfs.nftstorage.link?image_411.webp",_x000D_
"Issuer":"NfluenT for Calvi On The rocks",_x000D_
"external_url":""</v>
      </c>
      <c r="W2231" s="78" t="str">
        <f>formatRow(Tokens!J$2:AV$2,Tokens!J2231:AV2231,2,"attributes")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31" s="78" t="str">
        <f>formatRow(Tokens!AX$2:BC$2,Tokens!AX2231:BC2231,2,"creators")</f>
        <v>"creators":[{"address":"ncreator",_x000D_
"share":10},{"address":"cotrcrea",_x000D_
"share":90},{"address":"nminer",_x000D_
"share":0}]</v>
      </c>
      <c r="Y2231" s="78" t="str">
        <f>formatRow(Tokens!BD$2:BI$2,Tokens!BD2231:BI2231,2,"files")</f>
        <v>"files":[]</v>
      </c>
      <c r="Z2231" s="78"/>
      <c r="AA2231" s="78"/>
      <c r="AB2231" s="78"/>
      <c r="AC2231" s="78" t="str">
        <f>formatRow(Tokens!BJ$2:BK$2,Tokens!BJ2231:BK2231,0,"collection")</f>
        <v>"collection":{"name":"BILLET Festival",_x000D_
"family":"Calvi On The Rocks"}</v>
      </c>
      <c r="AD2231" s="1" t="str">
        <f>formatRow(Tokens!BN$2:BR$2,Tokens!BN2231:BR2231,0,"marketplace")</f>
        <v>"marketplace":{"initial_price":"73,5",_x000D_
"reservation_price":"",_x000D_
"duration":"",_x000D_
"max_mint":1,_x000D_
"sell_date":"25/06/2022"}</v>
      </c>
      <c r="AE2231" s="1"/>
    </row>
    <row r="2232" spans="4:31" ht="14.25" customHeight="1" x14ac:dyDescent="0.3">
      <c r="D2232" s="1">
        <f>Tokens!B2232</f>
        <v>412</v>
      </c>
      <c r="E2232" s="17" t="str">
        <f>IF(Tokens!C2232="","",Tokens!C2232)</f>
        <v>#412 Billet Festival</v>
      </c>
      <c r="F2232"/>
      <c r="G2232"/>
      <c r="H2232"/>
      <c r="I2232"/>
      <c r="J2232"/>
      <c r="M2232"/>
      <c r="N2232"/>
      <c r="O2232" s="15" t="str">
        <f t="shared" si="70"/>
        <v>_</v>
      </c>
      <c r="P2232" s="18" t="str">
        <f>IF(F2232="stop","",IF(F2232&lt;&gt;"",HYPERLINK(Settings!$B$5 &amp; "/manage/?network=" &amp; LOWER(B$8) &amp; "&amp;search=token&amp;account=" &amp; ToMint!$B$5 &amp; "&amp;view=" &amp; ToMint!J2232,"TokenSol"),""))</f>
        <v/>
      </c>
      <c r="Q2232" s="2"/>
      <c r="R2232" s="2"/>
      <c r="S2232" s="11"/>
      <c r="T2232" s="78" t="str">
        <f>"owner=" &amp; Tokens!BS2232 &amp; "&amp;filename_for_metadata=" &amp; Tokens!BT2232 &amp; "&amp;offchaindata_platform=" &amp; $B$17 &amp; "&amp;keyfile=" &amp; $B$5 &amp;  "&amp;repository=" &amp; $B$18</f>
        <v>owner=BbDq7xeUzpj8bXfd9N7dh1tw43Ss7xbYpyjoNuwDSrzq&amp;filename_for_metadata=BILLETFestival_COR22F412&amp;offchaindata_platform=Github&amp;keyfile=Paul&amp;repository=CalviOnTheRocks2022</v>
      </c>
      <c r="U2232" s="78" t="str">
        <f t="shared" si="69"/>
        <v>{"name":"#412 Billet Festival",_x000D_
"symbol":"COR22F412",_x000D_
"description":"Billet Festival / Billet NFT Festival - 1 jour Calvi on the Rocks 2022",_x000D_
"seller_fee_basis_points":1000,_x000D_
"image":"https://bafybeid5ek4urxyb26shschjcxvrzaeubvg63ixva2leowva5wexpfm7mm.ipfs.nftstorage.link?image_412.webp",_x000D_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32" s="78" t="str">
        <f>formatRow(Tokens!C$2:I$2,Tokens!C2232:I2232)</f>
        <v>"name":"#412 Billet Festival",_x000D_
"symbol":"COR22F412",_x000D_
"description":"Billet Festival / Billet NFT Festival - 1 jour Calvi on the Rocks 2022",_x000D_
"seller_fee_basis_points":1000,_x000D_
"image":"https://bafybeid5ek4urxyb26shschjcxvrzaeubvg63ixva2leowva5wexpfm7mm.ipfs.nftstorage.link?image_412.webp",_x000D_
"Issuer":"NfluenT for Calvi On The rocks",_x000D_
"external_url":""</v>
      </c>
      <c r="W2232" s="78" t="str">
        <f>formatRow(Tokens!J$2:AV$2,Tokens!J2232:AV2232,2,"attributes")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32" s="78" t="str">
        <f>formatRow(Tokens!AX$2:BC$2,Tokens!AX2232:BC2232,2,"creators")</f>
        <v>"creators":[{"address":"ncreator",_x000D_
"share":10},{"address":"cotrcrea",_x000D_
"share":90},{"address":"nminer",_x000D_
"share":0}]</v>
      </c>
      <c r="Y2232" s="78" t="str">
        <f>formatRow(Tokens!BD$2:BI$2,Tokens!BD2232:BI2232,2,"files")</f>
        <v>"files":[]</v>
      </c>
      <c r="Z2232" s="78"/>
      <c r="AA2232" s="78"/>
      <c r="AB2232" s="78"/>
      <c r="AC2232" s="78" t="str">
        <f>formatRow(Tokens!BJ$2:BK$2,Tokens!BJ2232:BK2232,0,"collection")</f>
        <v>"collection":{"name":"BILLET Festival",_x000D_
"family":"Calvi On The Rocks"}</v>
      </c>
      <c r="AD2232" s="1" t="str">
        <f>formatRow(Tokens!BN$2:BR$2,Tokens!BN2232:BR2232,0,"marketplace")</f>
        <v>"marketplace":{"initial_price":"73,5",_x000D_
"reservation_price":"",_x000D_
"duration":"",_x000D_
"max_mint":1,_x000D_
"sell_date":"25/06/2022"}</v>
      </c>
      <c r="AE2232" s="1"/>
    </row>
    <row r="2233" spans="4:31" ht="14.25" customHeight="1" x14ac:dyDescent="0.3">
      <c r="D2233" s="1">
        <f>Tokens!B2233</f>
        <v>413</v>
      </c>
      <c r="E2233" s="17" t="str">
        <f>IF(Tokens!C2233="","",Tokens!C2233)</f>
        <v>#413 Billet Festival</v>
      </c>
      <c r="F2233"/>
      <c r="G2233"/>
      <c r="H2233"/>
      <c r="I2233"/>
      <c r="J2233"/>
      <c r="M2233"/>
      <c r="N2233"/>
      <c r="O2233" s="15" t="str">
        <f t="shared" si="70"/>
        <v>_</v>
      </c>
      <c r="P2233" s="18" t="str">
        <f>IF(F2233="stop","",IF(F2233&lt;&gt;"",HYPERLINK(Settings!$B$5 &amp; "/manage/?network=" &amp; LOWER(B$8) &amp; "&amp;search=token&amp;account=" &amp; ToMint!$B$5 &amp; "&amp;view=" &amp; ToMint!J2233,"TokenSol"),""))</f>
        <v/>
      </c>
      <c r="Q2233" s="2"/>
      <c r="R2233" s="2"/>
      <c r="S2233" s="11"/>
      <c r="T2233" s="78" t="str">
        <f>"owner=" &amp; Tokens!BS2233 &amp; "&amp;filename_for_metadata=" &amp; Tokens!BT2233 &amp; "&amp;offchaindata_platform=" &amp; $B$17 &amp; "&amp;keyfile=" &amp; $B$5 &amp;  "&amp;repository=" &amp; $B$18</f>
        <v>owner=BbDq7xeUzpj8bXfd9N7dh1tw43Ss7xbYpyjoNuwDSrzq&amp;filename_for_metadata=BILLETFestival_COR22F413&amp;offchaindata_platform=Github&amp;keyfile=Paul&amp;repository=CalviOnTheRocks2022</v>
      </c>
      <c r="U2233" s="78" t="str">
        <f t="shared" si="69"/>
        <v>{"name":"#413 Billet Festival",_x000D_
"symbol":"COR22F413",_x000D_
"description":"Billet Festival / Billet NFT Festival - 1 jour Calvi on the Rocks 2022",_x000D_
"seller_fee_basis_points":1000,_x000D_
"image":"https://bafybeifb23zbj4adqty5uhwfuskt4tds4dw7a7yrlixovvunmatbpl7wqe.ipfs.nftstorage.link?image_413.webp",_x000D_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33" s="78" t="str">
        <f>formatRow(Tokens!C$2:I$2,Tokens!C2233:I2233)</f>
        <v>"name":"#413 Billet Festival",_x000D_
"symbol":"COR22F413",_x000D_
"description":"Billet Festival / Billet NFT Festival - 1 jour Calvi on the Rocks 2022",_x000D_
"seller_fee_basis_points":1000,_x000D_
"image":"https://bafybeifb23zbj4adqty5uhwfuskt4tds4dw7a7yrlixovvunmatbpl7wqe.ipfs.nftstorage.link?image_413.webp",_x000D_
"Issuer":"NfluenT for Calvi On The rocks",_x000D_
"external_url":""</v>
      </c>
      <c r="W2233" s="78" t="str">
        <f>formatRow(Tokens!J$2:AV$2,Tokens!J2233:AV2233,2,"attributes")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33" s="78" t="str">
        <f>formatRow(Tokens!AX$2:BC$2,Tokens!AX2233:BC2233,2,"creators")</f>
        <v>"creators":[{"address":"ncreator",_x000D_
"share":10},{"address":"cotrcrea",_x000D_
"share":90},{"address":"nminer",_x000D_
"share":0}]</v>
      </c>
      <c r="Y2233" s="78" t="str">
        <f>formatRow(Tokens!BD$2:BI$2,Tokens!BD2233:BI2233,2,"files")</f>
        <v>"files":[]</v>
      </c>
      <c r="Z2233" s="78"/>
      <c r="AA2233" s="78"/>
      <c r="AB2233" s="78"/>
      <c r="AC2233" s="78" t="str">
        <f>formatRow(Tokens!BJ$2:BK$2,Tokens!BJ2233:BK2233,0,"collection")</f>
        <v>"collection":{"name":"BILLET Festival",_x000D_
"family":"Calvi On The Rocks"}</v>
      </c>
      <c r="AD2233" s="1" t="str">
        <f>formatRow(Tokens!BN$2:BR$2,Tokens!BN2233:BR2233,0,"marketplace")</f>
        <v>"marketplace":{"initial_price":"73,5",_x000D_
"reservation_price":"",_x000D_
"duration":"",_x000D_
"max_mint":1,_x000D_
"sell_date":"25/06/2022"}</v>
      </c>
      <c r="AE2233" s="1"/>
    </row>
    <row r="2234" spans="4:31" ht="14.25" customHeight="1" x14ac:dyDescent="0.3">
      <c r="D2234" s="1">
        <f>Tokens!B2234</f>
        <v>414</v>
      </c>
      <c r="E2234" s="17" t="str">
        <f>IF(Tokens!C2234="","",Tokens!C2234)</f>
        <v>#414 Billet Festival</v>
      </c>
      <c r="F2234"/>
      <c r="G2234"/>
      <c r="H2234"/>
      <c r="I2234"/>
      <c r="J2234"/>
      <c r="M2234"/>
      <c r="N2234"/>
      <c r="O2234" s="15" t="str">
        <f t="shared" si="70"/>
        <v>_</v>
      </c>
      <c r="P2234" s="18" t="str">
        <f>IF(F2234="stop","",IF(F2234&lt;&gt;"",HYPERLINK(Settings!$B$5 &amp; "/manage/?network=" &amp; LOWER(B$8) &amp; "&amp;search=token&amp;account=" &amp; ToMint!$B$5 &amp; "&amp;view=" &amp; ToMint!J2234,"TokenSol"),""))</f>
        <v/>
      </c>
      <c r="Q2234" s="2"/>
      <c r="R2234" s="2"/>
      <c r="S2234" s="11"/>
      <c r="T2234" s="78" t="str">
        <f>"owner=" &amp; Tokens!BS2234 &amp; "&amp;filename_for_metadata=" &amp; Tokens!BT2234 &amp; "&amp;offchaindata_platform=" &amp; $B$17 &amp; "&amp;keyfile=" &amp; $B$5 &amp;  "&amp;repository=" &amp; $B$18</f>
        <v>owner=BbDq7xeUzpj8bXfd9N7dh1tw43Ss7xbYpyjoNuwDSrzq&amp;filename_for_metadata=BILLETFestival_COR22F414&amp;offchaindata_platform=Github&amp;keyfile=Paul&amp;repository=CalviOnTheRocks2022</v>
      </c>
      <c r="U2234" s="78" t="str">
        <f t="shared" si="69"/>
        <v>{"name":"#414 Billet Festival",_x000D_
"symbol":"COR22F414",_x000D_
"description":"Billet Festival / Billet NFT Festival - 1 jour Calvi on the Rocks 2022",_x000D_
"seller_fee_basis_points":1000,_x000D_
"image":"https://bafybeifetsgawrvq52uspytaopd6lrponkobq2hoannfa6dkchd4kljwme.ipfs.nftstorage.link?image_414.webp",_x000D_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34" s="78" t="str">
        <f>formatRow(Tokens!C$2:I$2,Tokens!C2234:I2234)</f>
        <v>"name":"#414 Billet Festival",_x000D_
"symbol":"COR22F414",_x000D_
"description":"Billet Festival / Billet NFT Festival - 1 jour Calvi on the Rocks 2022",_x000D_
"seller_fee_basis_points":1000,_x000D_
"image":"https://bafybeifetsgawrvq52uspytaopd6lrponkobq2hoannfa6dkchd4kljwme.ipfs.nftstorage.link?image_414.webp",_x000D_
"Issuer":"NfluenT for Calvi On The rocks",_x000D_
"external_url":""</v>
      </c>
      <c r="W2234" s="78" t="str">
        <f>formatRow(Tokens!J$2:AV$2,Tokens!J2234:AV2234,2,"attributes")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34" s="78" t="str">
        <f>formatRow(Tokens!AX$2:BC$2,Tokens!AX2234:BC2234,2,"creators")</f>
        <v>"creators":[{"address":"ncreator",_x000D_
"share":10},{"address":"cotrcrea",_x000D_
"share":90},{"address":"nminer",_x000D_
"share":0}]</v>
      </c>
      <c r="Y2234" s="78" t="str">
        <f>formatRow(Tokens!BD$2:BI$2,Tokens!BD2234:BI2234,2,"files")</f>
        <v>"files":[]</v>
      </c>
      <c r="Z2234" s="78"/>
      <c r="AA2234" s="78"/>
      <c r="AB2234" s="78"/>
      <c r="AC2234" s="78" t="str">
        <f>formatRow(Tokens!BJ$2:BK$2,Tokens!BJ2234:BK2234,0,"collection")</f>
        <v>"collection":{"name":"BILLET Festival",_x000D_
"family":"Calvi On The Rocks"}</v>
      </c>
      <c r="AD2234" s="1" t="str">
        <f>formatRow(Tokens!BN$2:BR$2,Tokens!BN2234:BR2234,0,"marketplace")</f>
        <v>"marketplace":{"initial_price":"73,5",_x000D_
"reservation_price":"",_x000D_
"duration":"",_x000D_
"max_mint":1,_x000D_
"sell_date":"25/06/2022"}</v>
      </c>
      <c r="AE2234" s="1"/>
    </row>
    <row r="2235" spans="4:31" ht="14.25" customHeight="1" x14ac:dyDescent="0.3">
      <c r="D2235" s="1">
        <f>Tokens!B2235</f>
        <v>415</v>
      </c>
      <c r="E2235" s="17" t="str">
        <f>IF(Tokens!C2235="","",Tokens!C2235)</f>
        <v>#415 Billet Festival</v>
      </c>
      <c r="F2235"/>
      <c r="G2235"/>
      <c r="H2235"/>
      <c r="I2235"/>
      <c r="J2235"/>
      <c r="M2235"/>
      <c r="N2235"/>
      <c r="O2235" s="15" t="str">
        <f t="shared" si="70"/>
        <v>_</v>
      </c>
      <c r="P2235" s="18" t="str">
        <f>IF(F2235="stop","",IF(F2235&lt;&gt;"",HYPERLINK(Settings!$B$5 &amp; "/manage/?network=" &amp; LOWER(B$8) &amp; "&amp;search=token&amp;account=" &amp; ToMint!$B$5 &amp; "&amp;view=" &amp; ToMint!J2235,"TokenSol"),""))</f>
        <v/>
      </c>
      <c r="Q2235" s="2"/>
      <c r="R2235" s="2"/>
      <c r="S2235" s="11"/>
      <c r="T2235" s="78" t="str">
        <f>"owner=" &amp; Tokens!BS2235 &amp; "&amp;filename_for_metadata=" &amp; Tokens!BT2235 &amp; "&amp;offchaindata_platform=" &amp; $B$17 &amp; "&amp;keyfile=" &amp; $B$5 &amp;  "&amp;repository=" &amp; $B$18</f>
        <v>owner=BbDq7xeUzpj8bXfd9N7dh1tw43Ss7xbYpyjoNuwDSrzq&amp;filename_for_metadata=BILLETFestival_COR22F415&amp;offchaindata_platform=Github&amp;keyfile=Paul&amp;repository=CalviOnTheRocks2022</v>
      </c>
      <c r="U2235" s="78" t="str">
        <f t="shared" si="69"/>
        <v>{"name":"#415 Billet Festival",_x000D_
"symbol":"COR22F415",_x000D_
"description":"Billet Festival / Billet NFT Festival - 1 jour Calvi on the Rocks 2022",_x000D_
"seller_fee_basis_points":1000,_x000D_
"image":"https://bafybeihchyyk4judztkef5mgfaasbxq7w7yhqd66t2ehiffmh755qmgvoy.ipfs.nftstorage.link?image_415.webp",_x000D_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35" s="78" t="str">
        <f>formatRow(Tokens!C$2:I$2,Tokens!C2235:I2235)</f>
        <v>"name":"#415 Billet Festival",_x000D_
"symbol":"COR22F415",_x000D_
"description":"Billet Festival / Billet NFT Festival - 1 jour Calvi on the Rocks 2022",_x000D_
"seller_fee_basis_points":1000,_x000D_
"image":"https://bafybeihchyyk4judztkef5mgfaasbxq7w7yhqd66t2ehiffmh755qmgvoy.ipfs.nftstorage.link?image_415.webp",_x000D_
"Issuer":"NfluenT for Calvi On The rocks",_x000D_
"external_url":""</v>
      </c>
      <c r="W2235" s="78" t="str">
        <f>formatRow(Tokens!J$2:AV$2,Tokens!J2235:AV2235,2,"attributes")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35" s="78" t="str">
        <f>formatRow(Tokens!AX$2:BC$2,Tokens!AX2235:BC2235,2,"creators")</f>
        <v>"creators":[{"address":"ncreator",_x000D_
"share":10},{"address":"cotrcrea",_x000D_
"share":90},{"address":"nminer",_x000D_
"share":0}]</v>
      </c>
      <c r="Y2235" s="78" t="str">
        <f>formatRow(Tokens!BD$2:BI$2,Tokens!BD2235:BI2235,2,"files")</f>
        <v>"files":[]</v>
      </c>
      <c r="Z2235" s="78"/>
      <c r="AA2235" s="78"/>
      <c r="AB2235" s="78"/>
      <c r="AC2235" s="78" t="str">
        <f>formatRow(Tokens!BJ$2:BK$2,Tokens!BJ2235:BK2235,0,"collection")</f>
        <v>"collection":{"name":"BILLET Festival",_x000D_
"family":"Calvi On The Rocks"}</v>
      </c>
      <c r="AD2235" s="1" t="str">
        <f>formatRow(Tokens!BN$2:BR$2,Tokens!BN2235:BR2235,0,"marketplace")</f>
        <v>"marketplace":{"initial_price":"73,5",_x000D_
"reservation_price":"",_x000D_
"duration":"",_x000D_
"max_mint":1,_x000D_
"sell_date":"25/06/2022"}</v>
      </c>
      <c r="AE2235" s="1"/>
    </row>
    <row r="2236" spans="4:31" ht="14.25" customHeight="1" x14ac:dyDescent="0.3">
      <c r="D2236" s="1">
        <f>Tokens!B2236</f>
        <v>416</v>
      </c>
      <c r="E2236" s="17" t="str">
        <f>IF(Tokens!C2236="","",Tokens!C2236)</f>
        <v>#416 Billet Festival</v>
      </c>
      <c r="F2236"/>
      <c r="G2236"/>
      <c r="H2236"/>
      <c r="I2236"/>
      <c r="J2236"/>
      <c r="M2236"/>
      <c r="N2236"/>
      <c r="O2236" s="15" t="str">
        <f t="shared" si="70"/>
        <v>_</v>
      </c>
      <c r="P2236" s="18" t="str">
        <f>IF(F2236="stop","",IF(F2236&lt;&gt;"",HYPERLINK(Settings!$B$5 &amp; "/manage/?network=" &amp; LOWER(B$8) &amp; "&amp;search=token&amp;account=" &amp; ToMint!$B$5 &amp; "&amp;view=" &amp; ToMint!J2236,"TokenSol"),""))</f>
        <v/>
      </c>
      <c r="Q2236" s="2"/>
      <c r="R2236" s="2"/>
      <c r="S2236" s="11"/>
      <c r="T2236" s="78" t="str">
        <f>"owner=" &amp; Tokens!BS2236 &amp; "&amp;filename_for_metadata=" &amp; Tokens!BT2236 &amp; "&amp;offchaindata_platform=" &amp; $B$17 &amp; "&amp;keyfile=" &amp; $B$5 &amp;  "&amp;repository=" &amp; $B$18</f>
        <v>owner=BbDq7xeUzpj8bXfd9N7dh1tw43Ss7xbYpyjoNuwDSrzq&amp;filename_for_metadata=BILLETFestival_COR22F416&amp;offchaindata_platform=Github&amp;keyfile=Paul&amp;repository=CalviOnTheRocks2022</v>
      </c>
      <c r="U2236" s="78" t="str">
        <f t="shared" si="69"/>
        <v>{"name":"#416 Billet Festival",_x000D_
"symbol":"COR22F416",_x000D_
"description":"Billet Festival / Billet NFT Festival - 1 jour Calvi on the Rocks 2022",_x000D_
"seller_fee_basis_points":1000,_x000D_
"image":"https://bafybeiaft5v7nenqoetqhwyb7deroxn3c56dqmyyt4lpyooeuiih47nfdi.ipfs.nftstorage.link?image_416.webp",_x000D_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36" s="78" t="str">
        <f>formatRow(Tokens!C$2:I$2,Tokens!C2236:I2236)</f>
        <v>"name":"#416 Billet Festival",_x000D_
"symbol":"COR22F416",_x000D_
"description":"Billet Festival / Billet NFT Festival - 1 jour Calvi on the Rocks 2022",_x000D_
"seller_fee_basis_points":1000,_x000D_
"image":"https://bafybeiaft5v7nenqoetqhwyb7deroxn3c56dqmyyt4lpyooeuiih47nfdi.ipfs.nftstorage.link?image_416.webp",_x000D_
"Issuer":"NfluenT for Calvi On The rocks",_x000D_
"external_url":""</v>
      </c>
      <c r="W2236" s="78" t="str">
        <f>formatRow(Tokens!J$2:AV$2,Tokens!J2236:AV2236,2,"attributes")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36" s="78" t="str">
        <f>formatRow(Tokens!AX$2:BC$2,Tokens!AX2236:BC2236,2,"creators")</f>
        <v>"creators":[{"address":"ncreator",_x000D_
"share":10},{"address":"cotrcrea",_x000D_
"share":90},{"address":"nminer",_x000D_
"share":0}]</v>
      </c>
      <c r="Y2236" s="78" t="str">
        <f>formatRow(Tokens!BD$2:BI$2,Tokens!BD2236:BI2236,2,"files")</f>
        <v>"files":[]</v>
      </c>
      <c r="Z2236" s="78"/>
      <c r="AA2236" s="78"/>
      <c r="AB2236" s="78"/>
      <c r="AC2236" s="78" t="str">
        <f>formatRow(Tokens!BJ$2:BK$2,Tokens!BJ2236:BK2236,0,"collection")</f>
        <v>"collection":{"name":"BILLET Festival",_x000D_
"family":"Calvi On The Rocks"}</v>
      </c>
      <c r="AD2236" s="1" t="str">
        <f>formatRow(Tokens!BN$2:BR$2,Tokens!BN2236:BR2236,0,"marketplace")</f>
        <v>"marketplace":{"initial_price":"73,5",_x000D_
"reservation_price":"",_x000D_
"duration":"",_x000D_
"max_mint":1,_x000D_
"sell_date":"25/06/2022"}</v>
      </c>
      <c r="AE2236" s="1"/>
    </row>
    <row r="2237" spans="4:31" ht="14.25" customHeight="1" x14ac:dyDescent="0.3">
      <c r="D2237" s="1">
        <f>Tokens!B2237</f>
        <v>417</v>
      </c>
      <c r="E2237" s="17" t="str">
        <f>IF(Tokens!C2237="","",Tokens!C2237)</f>
        <v>#417 Billet Festival</v>
      </c>
      <c r="F2237"/>
      <c r="G2237"/>
      <c r="H2237"/>
      <c r="I2237"/>
      <c r="J2237"/>
      <c r="M2237"/>
      <c r="N2237"/>
      <c r="O2237" s="15" t="str">
        <f t="shared" si="70"/>
        <v>_</v>
      </c>
      <c r="P2237" s="18" t="str">
        <f>IF(F2237="stop","",IF(F2237&lt;&gt;"",HYPERLINK(Settings!$B$5 &amp; "/manage/?network=" &amp; LOWER(B$8) &amp; "&amp;search=token&amp;account=" &amp; ToMint!$B$5 &amp; "&amp;view=" &amp; ToMint!J2237,"TokenSol"),""))</f>
        <v/>
      </c>
      <c r="Q2237" s="2"/>
      <c r="R2237" s="2"/>
      <c r="S2237" s="11"/>
      <c r="T2237" s="78" t="str">
        <f>"owner=" &amp; Tokens!BS2237 &amp; "&amp;filename_for_metadata=" &amp; Tokens!BT2237 &amp; "&amp;offchaindata_platform=" &amp; $B$17 &amp; "&amp;keyfile=" &amp; $B$5 &amp;  "&amp;repository=" &amp; $B$18</f>
        <v>owner=BbDq7xeUzpj8bXfd9N7dh1tw43Ss7xbYpyjoNuwDSrzq&amp;filename_for_metadata=BILLETFestival_COR22F417&amp;offchaindata_platform=Github&amp;keyfile=Paul&amp;repository=CalviOnTheRocks2022</v>
      </c>
      <c r="U2237" s="78" t="str">
        <f t="shared" si="69"/>
        <v>{"name":"#417 Billet Festival",_x000D_
"symbol":"COR22F417",_x000D_
"description":"Billet Festival / Billet NFT Festival - 1 jour Calvi on the Rocks 2022",_x000D_
"seller_fee_basis_points":1000,_x000D_
"image":"https://bafybeiau6zgbjcwhwyb74pzxbwt2zkzcfou6woyowyoql2bxxz5capx5cm.ipfs.nftstorage.link?image_417.webp",_x000D_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37" s="78" t="str">
        <f>formatRow(Tokens!C$2:I$2,Tokens!C2237:I2237)</f>
        <v>"name":"#417 Billet Festival",_x000D_
"symbol":"COR22F417",_x000D_
"description":"Billet Festival / Billet NFT Festival - 1 jour Calvi on the Rocks 2022",_x000D_
"seller_fee_basis_points":1000,_x000D_
"image":"https://bafybeiau6zgbjcwhwyb74pzxbwt2zkzcfou6woyowyoql2bxxz5capx5cm.ipfs.nftstorage.link?image_417.webp",_x000D_
"Issuer":"NfluenT for Calvi On The rocks",_x000D_
"external_url":""</v>
      </c>
      <c r="W2237" s="78" t="str">
        <f>formatRow(Tokens!J$2:AV$2,Tokens!J2237:AV2237,2,"attributes")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37" s="78" t="str">
        <f>formatRow(Tokens!AX$2:BC$2,Tokens!AX2237:BC2237,2,"creators")</f>
        <v>"creators":[{"address":"ncreator",_x000D_
"share":10},{"address":"cotrcrea",_x000D_
"share":90},{"address":"nminer",_x000D_
"share":0}]</v>
      </c>
      <c r="Y2237" s="78" t="str">
        <f>formatRow(Tokens!BD$2:BI$2,Tokens!BD2237:BI2237,2,"files")</f>
        <v>"files":[]</v>
      </c>
      <c r="Z2237" s="78"/>
      <c r="AA2237" s="78"/>
      <c r="AB2237" s="78"/>
      <c r="AC2237" s="78" t="str">
        <f>formatRow(Tokens!BJ$2:BK$2,Tokens!BJ2237:BK2237,0,"collection")</f>
        <v>"collection":{"name":"BILLET Festival",_x000D_
"family":"Calvi On The Rocks"}</v>
      </c>
      <c r="AD2237" s="1" t="str">
        <f>formatRow(Tokens!BN$2:BR$2,Tokens!BN2237:BR2237,0,"marketplace")</f>
        <v>"marketplace":{"initial_price":"73,5",_x000D_
"reservation_price":"",_x000D_
"duration":"",_x000D_
"max_mint":1,_x000D_
"sell_date":"25/06/2022"}</v>
      </c>
      <c r="AE2237" s="1"/>
    </row>
    <row r="2238" spans="4:31" ht="14.25" customHeight="1" x14ac:dyDescent="0.3">
      <c r="D2238" s="1">
        <f>Tokens!B2238</f>
        <v>418</v>
      </c>
      <c r="E2238" s="17" t="str">
        <f>IF(Tokens!C2238="","",Tokens!C2238)</f>
        <v>#418 Billet Festival</v>
      </c>
      <c r="F2238"/>
      <c r="G2238"/>
      <c r="H2238"/>
      <c r="I2238"/>
      <c r="J2238"/>
      <c r="M2238"/>
      <c r="N2238"/>
      <c r="O2238" s="15" t="str">
        <f t="shared" si="70"/>
        <v>_</v>
      </c>
      <c r="P2238" s="18" t="str">
        <f>IF(F2238="stop","",IF(F2238&lt;&gt;"",HYPERLINK(Settings!$B$5 &amp; "/manage/?network=" &amp; LOWER(B$8) &amp; "&amp;search=token&amp;account=" &amp; ToMint!$B$5 &amp; "&amp;view=" &amp; ToMint!J2238,"TokenSol"),""))</f>
        <v/>
      </c>
      <c r="Q2238" s="2"/>
      <c r="R2238" s="2"/>
      <c r="S2238" s="11"/>
      <c r="T2238" s="78" t="str">
        <f>"owner=" &amp; Tokens!BS2238 &amp; "&amp;filename_for_metadata=" &amp; Tokens!BT2238 &amp; "&amp;offchaindata_platform=" &amp; $B$17 &amp; "&amp;keyfile=" &amp; $B$5 &amp;  "&amp;repository=" &amp; $B$18</f>
        <v>owner=BbDq7xeUzpj8bXfd9N7dh1tw43Ss7xbYpyjoNuwDSrzq&amp;filename_for_metadata=BILLETFestival_COR22F418&amp;offchaindata_platform=Github&amp;keyfile=Paul&amp;repository=CalviOnTheRocks2022</v>
      </c>
      <c r="U2238" s="78" t="str">
        <f t="shared" si="69"/>
        <v>{"name":"#418 Billet Festival",_x000D_
"symbol":"COR22F418",_x000D_
"description":"Billet Festival / Billet NFT Festival - 1 jour Calvi on the Rocks 2022",_x000D_
"seller_fee_basis_points":1000,_x000D_
"image":"https://bafybeib2634wnf5qwk72s7ugxjputkfc36fbwvsg3ed2jfhmn7vti3ui5a.ipfs.nftstorage.link?image_418.webp",_x000D_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38" s="78" t="str">
        <f>formatRow(Tokens!C$2:I$2,Tokens!C2238:I2238)</f>
        <v>"name":"#418 Billet Festival",_x000D_
"symbol":"COR22F418",_x000D_
"description":"Billet Festival / Billet NFT Festival - 1 jour Calvi on the Rocks 2022",_x000D_
"seller_fee_basis_points":1000,_x000D_
"image":"https://bafybeib2634wnf5qwk72s7ugxjputkfc36fbwvsg3ed2jfhmn7vti3ui5a.ipfs.nftstorage.link?image_418.webp",_x000D_
"Issuer":"NfluenT for Calvi On The rocks",_x000D_
"external_url":""</v>
      </c>
      <c r="W2238" s="78" t="str">
        <f>formatRow(Tokens!J$2:AV$2,Tokens!J2238:AV2238,2,"attributes")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38" s="78" t="str">
        <f>formatRow(Tokens!AX$2:BC$2,Tokens!AX2238:BC2238,2,"creators")</f>
        <v>"creators":[{"address":"ncreator",_x000D_
"share":10},{"address":"cotrcrea",_x000D_
"share":90},{"address":"nminer",_x000D_
"share":0}]</v>
      </c>
      <c r="Y2238" s="78" t="str">
        <f>formatRow(Tokens!BD$2:BI$2,Tokens!BD2238:BI2238,2,"files")</f>
        <v>"files":[]</v>
      </c>
      <c r="Z2238" s="78"/>
      <c r="AA2238" s="78"/>
      <c r="AB2238" s="78"/>
      <c r="AC2238" s="78" t="str">
        <f>formatRow(Tokens!BJ$2:BK$2,Tokens!BJ2238:BK2238,0,"collection")</f>
        <v>"collection":{"name":"BILLET Festival",_x000D_
"family":"Calvi On The Rocks"}</v>
      </c>
      <c r="AD2238" s="1" t="str">
        <f>formatRow(Tokens!BN$2:BR$2,Tokens!BN2238:BR2238,0,"marketplace")</f>
        <v>"marketplace":{"initial_price":"73,5",_x000D_
"reservation_price":"",_x000D_
"duration":"",_x000D_
"max_mint":1,_x000D_
"sell_date":"25/06/2022"}</v>
      </c>
      <c r="AE2238" s="1"/>
    </row>
    <row r="2239" spans="4:31" ht="14.25" customHeight="1" x14ac:dyDescent="0.3">
      <c r="D2239" s="1">
        <f>Tokens!B2239</f>
        <v>419</v>
      </c>
      <c r="E2239" s="17" t="str">
        <f>IF(Tokens!C2239="","",Tokens!C2239)</f>
        <v>#419 Billet Festival</v>
      </c>
      <c r="F2239"/>
      <c r="G2239"/>
      <c r="H2239"/>
      <c r="I2239"/>
      <c r="J2239"/>
      <c r="M2239"/>
      <c r="N2239"/>
      <c r="O2239" s="15" t="str">
        <f t="shared" si="70"/>
        <v>_</v>
      </c>
      <c r="P2239" s="18" t="str">
        <f>IF(F2239="stop","",IF(F2239&lt;&gt;"",HYPERLINK(Settings!$B$5 &amp; "/manage/?network=" &amp; LOWER(B$8) &amp; "&amp;search=token&amp;account=" &amp; ToMint!$B$5 &amp; "&amp;view=" &amp; ToMint!J2239,"TokenSol"),""))</f>
        <v/>
      </c>
      <c r="Q2239" s="2"/>
      <c r="R2239" s="2"/>
      <c r="S2239" s="11"/>
      <c r="T2239" s="78" t="str">
        <f>"owner=" &amp; Tokens!BS2239 &amp; "&amp;filename_for_metadata=" &amp; Tokens!BT2239 &amp; "&amp;offchaindata_platform=" &amp; $B$17 &amp; "&amp;keyfile=" &amp; $B$5 &amp;  "&amp;repository=" &amp; $B$18</f>
        <v>owner=BbDq7xeUzpj8bXfd9N7dh1tw43Ss7xbYpyjoNuwDSrzq&amp;filename_for_metadata=BILLETFestival_COR22F419&amp;offchaindata_platform=Github&amp;keyfile=Paul&amp;repository=CalviOnTheRocks2022</v>
      </c>
      <c r="U2239" s="78" t="str">
        <f t="shared" si="69"/>
        <v>{"name":"#419 Billet Festival",_x000D_
"symbol":"COR22F419",_x000D_
"description":"Billet Festival / Billet NFT Festival - 1 jour Calvi on the Rocks 2022",_x000D_
"seller_fee_basis_points":1000,_x000D_
"image":"https://bafybeidbg7y626a4zyv2qxloc2foc5x2u4h5kvzu6zssx7kzt4hnbzmcd4.ipfs.nftstorage.link?image_419.webp",_x000D_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39" s="78" t="str">
        <f>formatRow(Tokens!C$2:I$2,Tokens!C2239:I2239)</f>
        <v>"name":"#419 Billet Festival",_x000D_
"symbol":"COR22F419",_x000D_
"description":"Billet Festival / Billet NFT Festival - 1 jour Calvi on the Rocks 2022",_x000D_
"seller_fee_basis_points":1000,_x000D_
"image":"https://bafybeidbg7y626a4zyv2qxloc2foc5x2u4h5kvzu6zssx7kzt4hnbzmcd4.ipfs.nftstorage.link?image_419.webp",_x000D_
"Issuer":"NfluenT for Calvi On The rocks",_x000D_
"external_url":""</v>
      </c>
      <c r="W2239" s="78" t="str">
        <f>formatRow(Tokens!J$2:AV$2,Tokens!J2239:AV2239,2,"attributes")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39" s="78" t="str">
        <f>formatRow(Tokens!AX$2:BC$2,Tokens!AX2239:BC2239,2,"creators")</f>
        <v>"creators":[{"address":"ncreator",_x000D_
"share":10},{"address":"cotrcrea",_x000D_
"share":90},{"address":"nminer",_x000D_
"share":0}]</v>
      </c>
      <c r="Y2239" s="78" t="str">
        <f>formatRow(Tokens!BD$2:BI$2,Tokens!BD2239:BI2239,2,"files")</f>
        <v>"files":[]</v>
      </c>
      <c r="Z2239" s="78"/>
      <c r="AA2239" s="78"/>
      <c r="AB2239" s="78"/>
      <c r="AC2239" s="78" t="str">
        <f>formatRow(Tokens!BJ$2:BK$2,Tokens!BJ2239:BK2239,0,"collection")</f>
        <v>"collection":{"name":"BILLET Festival",_x000D_
"family":"Calvi On The Rocks"}</v>
      </c>
      <c r="AD2239" s="1" t="str">
        <f>formatRow(Tokens!BN$2:BR$2,Tokens!BN2239:BR2239,0,"marketplace")</f>
        <v>"marketplace":{"initial_price":"73,5",_x000D_
"reservation_price":"",_x000D_
"duration":"",_x000D_
"max_mint":1,_x000D_
"sell_date":"25/06/2022"}</v>
      </c>
      <c r="AE2239" s="1"/>
    </row>
    <row r="2240" spans="4:31" ht="14.25" customHeight="1" x14ac:dyDescent="0.3">
      <c r="D2240" s="1">
        <f>Tokens!B2240</f>
        <v>420</v>
      </c>
      <c r="E2240" s="17" t="str">
        <f>IF(Tokens!C2240="","",Tokens!C2240)</f>
        <v>#420 Billet Festival</v>
      </c>
      <c r="F2240"/>
      <c r="G2240"/>
      <c r="H2240"/>
      <c r="I2240"/>
      <c r="J2240"/>
      <c r="M2240"/>
      <c r="N2240"/>
      <c r="O2240" s="15" t="str">
        <f t="shared" si="70"/>
        <v>_</v>
      </c>
      <c r="P2240" s="18" t="str">
        <f>IF(F2240="stop","",IF(F2240&lt;&gt;"",HYPERLINK(Settings!$B$5 &amp; "/manage/?network=" &amp; LOWER(B$8) &amp; "&amp;search=token&amp;account=" &amp; ToMint!$B$5 &amp; "&amp;view=" &amp; ToMint!J2240,"TokenSol"),""))</f>
        <v/>
      </c>
      <c r="Q2240" s="2"/>
      <c r="R2240" s="2"/>
      <c r="S2240" s="11"/>
      <c r="T2240" s="78" t="str">
        <f>"owner=" &amp; Tokens!BS2240 &amp; "&amp;filename_for_metadata=" &amp; Tokens!BT2240 &amp; "&amp;offchaindata_platform=" &amp; $B$17 &amp; "&amp;keyfile=" &amp; $B$5 &amp;  "&amp;repository=" &amp; $B$18</f>
        <v>owner=BbDq7xeUzpj8bXfd9N7dh1tw43Ss7xbYpyjoNuwDSrzq&amp;filename_for_metadata=BILLETFestival_COR22F420&amp;offchaindata_platform=Github&amp;keyfile=Paul&amp;repository=CalviOnTheRocks2022</v>
      </c>
      <c r="U2240" s="78" t="str">
        <f t="shared" si="69"/>
        <v>{"name":"#420 Billet Festival",_x000D_
"symbol":"COR22F420",_x000D_
"description":"Billet Festival / Billet NFT Festival - 1 jour Calvi on the Rocks 2022",_x000D_
"seller_fee_basis_points":1000,_x000D_
"image":"https://bafybeiacogsnuo4pypxa7pnuwzmu7ofbrsafg3txerorvpqosauxuuikey.ipfs.nftstorage.link?image_420.webp",_x000D_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40" s="78" t="str">
        <f>formatRow(Tokens!C$2:I$2,Tokens!C2240:I2240)</f>
        <v>"name":"#420 Billet Festival",_x000D_
"symbol":"COR22F420",_x000D_
"description":"Billet Festival / Billet NFT Festival - 1 jour Calvi on the Rocks 2022",_x000D_
"seller_fee_basis_points":1000,_x000D_
"image":"https://bafybeiacogsnuo4pypxa7pnuwzmu7ofbrsafg3txerorvpqosauxuuikey.ipfs.nftstorage.link?image_420.webp",_x000D_
"Issuer":"NfluenT for Calvi On The rocks",_x000D_
"external_url":""</v>
      </c>
      <c r="W2240" s="78" t="str">
        <f>formatRow(Tokens!J$2:AV$2,Tokens!J2240:AV2240,2,"attributes")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40" s="78" t="str">
        <f>formatRow(Tokens!AX$2:BC$2,Tokens!AX2240:BC2240,2,"creators")</f>
        <v>"creators":[{"address":"ncreator",_x000D_
"share":10},{"address":"cotrcrea",_x000D_
"share":90},{"address":"nminer",_x000D_
"share":0}]</v>
      </c>
      <c r="Y2240" s="78" t="str">
        <f>formatRow(Tokens!BD$2:BI$2,Tokens!BD2240:BI2240,2,"files")</f>
        <v>"files":[]</v>
      </c>
      <c r="Z2240" s="78"/>
      <c r="AA2240" s="78"/>
      <c r="AB2240" s="78"/>
      <c r="AC2240" s="78" t="str">
        <f>formatRow(Tokens!BJ$2:BK$2,Tokens!BJ2240:BK2240,0,"collection")</f>
        <v>"collection":{"name":"BILLET Festival",_x000D_
"family":"Calvi On The Rocks"}</v>
      </c>
      <c r="AD2240" s="1" t="str">
        <f>formatRow(Tokens!BN$2:BR$2,Tokens!BN2240:BR2240,0,"marketplace")</f>
        <v>"marketplace":{"initial_price":"73,5",_x000D_
"reservation_price":"",_x000D_
"duration":"",_x000D_
"max_mint":1,_x000D_
"sell_date":"25/06/2022"}</v>
      </c>
      <c r="AE2240" s="1"/>
    </row>
    <row r="2241" spans="4:31" ht="14.25" customHeight="1" x14ac:dyDescent="0.3">
      <c r="D2241" s="1">
        <f>Tokens!B2241</f>
        <v>421</v>
      </c>
      <c r="E2241" s="17" t="str">
        <f>IF(Tokens!C2241="","",Tokens!C2241)</f>
        <v>#421 Billet Festival</v>
      </c>
      <c r="F2241"/>
      <c r="G2241"/>
      <c r="H2241"/>
      <c r="I2241"/>
      <c r="J2241"/>
      <c r="M2241"/>
      <c r="N2241"/>
      <c r="O2241" s="15" t="str">
        <f t="shared" si="70"/>
        <v>_</v>
      </c>
      <c r="P2241" s="18" t="str">
        <f>IF(F2241="stop","",IF(F2241&lt;&gt;"",HYPERLINK(Settings!$B$5 &amp; "/manage/?network=" &amp; LOWER(B$8) &amp; "&amp;search=token&amp;account=" &amp; ToMint!$B$5 &amp; "&amp;view=" &amp; ToMint!J2241,"TokenSol"),""))</f>
        <v/>
      </c>
      <c r="Q2241" s="2"/>
      <c r="R2241" s="2"/>
      <c r="S2241" s="11"/>
      <c r="T2241" s="78" t="str">
        <f>"owner=" &amp; Tokens!BS2241 &amp; "&amp;filename_for_metadata=" &amp; Tokens!BT2241 &amp; "&amp;offchaindata_platform=" &amp; $B$17 &amp; "&amp;keyfile=" &amp; $B$5 &amp;  "&amp;repository=" &amp; $B$18</f>
        <v>owner=BbDq7xeUzpj8bXfd9N7dh1tw43Ss7xbYpyjoNuwDSrzq&amp;filename_for_metadata=BILLETFestival_COR22F421&amp;offchaindata_platform=Github&amp;keyfile=Paul&amp;repository=CalviOnTheRocks2022</v>
      </c>
      <c r="U2241" s="78" t="str">
        <f t="shared" si="69"/>
        <v>{"name":"#421 Billet Festival",_x000D_
"symbol":"COR22F421",_x000D_
"description":"Billet Festival / Billet NFT Festival - 1 jour Calvi on the Rocks 2022",_x000D_
"seller_fee_basis_points":1000,_x000D_
"image":"https://bafybeihto7f4u6ml42cma7pri52pplffzq4ej4fa3jg5k7m3otqqsqqnci.ipfs.nftstorage.link?image_421.webp",_x000D_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41" s="78" t="str">
        <f>formatRow(Tokens!C$2:I$2,Tokens!C2241:I2241)</f>
        <v>"name":"#421 Billet Festival",_x000D_
"symbol":"COR22F421",_x000D_
"description":"Billet Festival / Billet NFT Festival - 1 jour Calvi on the Rocks 2022",_x000D_
"seller_fee_basis_points":1000,_x000D_
"image":"https://bafybeihto7f4u6ml42cma7pri52pplffzq4ej4fa3jg5k7m3otqqsqqnci.ipfs.nftstorage.link?image_421.webp",_x000D_
"Issuer":"NfluenT for Calvi On The rocks",_x000D_
"external_url":""</v>
      </c>
      <c r="W2241" s="78" t="str">
        <f>formatRow(Tokens!J$2:AV$2,Tokens!J2241:AV2241,2,"attributes")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41" s="78" t="str">
        <f>formatRow(Tokens!AX$2:BC$2,Tokens!AX2241:BC2241,2,"creators")</f>
        <v>"creators":[{"address":"ncreator",_x000D_
"share":10},{"address":"cotrcrea",_x000D_
"share":90},{"address":"nminer",_x000D_
"share":0}]</v>
      </c>
      <c r="Y2241" s="78" t="str">
        <f>formatRow(Tokens!BD$2:BI$2,Tokens!BD2241:BI2241,2,"files")</f>
        <v>"files":[]</v>
      </c>
      <c r="Z2241" s="78"/>
      <c r="AA2241" s="78"/>
      <c r="AB2241" s="78"/>
      <c r="AC2241" s="78" t="str">
        <f>formatRow(Tokens!BJ$2:BK$2,Tokens!BJ2241:BK2241,0,"collection")</f>
        <v>"collection":{"name":"BILLET Festival",_x000D_
"family":"Calvi On The Rocks"}</v>
      </c>
      <c r="AD2241" s="1" t="str">
        <f>formatRow(Tokens!BN$2:BR$2,Tokens!BN2241:BR2241,0,"marketplace")</f>
        <v>"marketplace":{"initial_price":"73,5",_x000D_
"reservation_price":"",_x000D_
"duration":"",_x000D_
"max_mint":1,_x000D_
"sell_date":"25/06/2022"}</v>
      </c>
      <c r="AE2241" s="1"/>
    </row>
    <row r="2242" spans="4:31" ht="14.25" customHeight="1" x14ac:dyDescent="0.3">
      <c r="D2242" s="1">
        <f>Tokens!B2242</f>
        <v>422</v>
      </c>
      <c r="E2242" s="17" t="str">
        <f>IF(Tokens!C2242="","",Tokens!C2242)</f>
        <v>#422 Billet Festival</v>
      </c>
      <c r="F2242"/>
      <c r="G2242"/>
      <c r="H2242"/>
      <c r="I2242"/>
      <c r="J2242"/>
      <c r="M2242"/>
      <c r="N2242"/>
      <c r="O2242" s="15" t="str">
        <f t="shared" si="70"/>
        <v>_</v>
      </c>
      <c r="P2242" s="18" t="str">
        <f>IF(F2242="stop","",IF(F2242&lt;&gt;"",HYPERLINK(Settings!$B$5 &amp; "/manage/?network=" &amp; LOWER(B$8) &amp; "&amp;search=token&amp;account=" &amp; ToMint!$B$5 &amp; "&amp;view=" &amp; ToMint!J2242,"TokenSol"),""))</f>
        <v/>
      </c>
      <c r="Q2242" s="2"/>
      <c r="R2242" s="2"/>
      <c r="S2242" s="11"/>
      <c r="T2242" s="78" t="str">
        <f>"owner=" &amp; Tokens!BS2242 &amp; "&amp;filename_for_metadata=" &amp; Tokens!BT2242 &amp; "&amp;offchaindata_platform=" &amp; $B$17 &amp; "&amp;keyfile=" &amp; $B$5 &amp;  "&amp;repository=" &amp; $B$18</f>
        <v>owner=BbDq7xeUzpj8bXfd9N7dh1tw43Ss7xbYpyjoNuwDSrzq&amp;filename_for_metadata=BILLETFestival_COR22F422&amp;offchaindata_platform=Github&amp;keyfile=Paul&amp;repository=CalviOnTheRocks2022</v>
      </c>
      <c r="U2242" s="78" t="str">
        <f t="shared" si="69"/>
        <v>{"name":"#422 Billet Festival",_x000D_
"symbol":"COR22F422",_x000D_
"description":"Billet Festival / Billet NFT Festival - 1 jour Calvi on the Rocks 2022",_x000D_
"seller_fee_basis_points":1000,_x000D_
"image":"https://bafybeiaxhmevxagx2o5ruxyqtr3tacnyhqaxwd2kylix62uzs4gggpacxa.ipfs.nftstorage.link?image_422.webp",_x000D_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42" s="78" t="str">
        <f>formatRow(Tokens!C$2:I$2,Tokens!C2242:I2242)</f>
        <v>"name":"#422 Billet Festival",_x000D_
"symbol":"COR22F422",_x000D_
"description":"Billet Festival / Billet NFT Festival - 1 jour Calvi on the Rocks 2022",_x000D_
"seller_fee_basis_points":1000,_x000D_
"image":"https://bafybeiaxhmevxagx2o5ruxyqtr3tacnyhqaxwd2kylix62uzs4gggpacxa.ipfs.nftstorage.link?image_422.webp",_x000D_
"Issuer":"NfluenT for Calvi On The rocks",_x000D_
"external_url":""</v>
      </c>
      <c r="W2242" s="78" t="str">
        <f>formatRow(Tokens!J$2:AV$2,Tokens!J2242:AV2242,2,"attributes")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42" s="78" t="str">
        <f>formatRow(Tokens!AX$2:BC$2,Tokens!AX2242:BC2242,2,"creators")</f>
        <v>"creators":[{"address":"ncreator",_x000D_
"share":10},{"address":"cotrcrea",_x000D_
"share":90},{"address":"nminer",_x000D_
"share":0}]</v>
      </c>
      <c r="Y2242" s="78" t="str">
        <f>formatRow(Tokens!BD$2:BI$2,Tokens!BD2242:BI2242,2,"files")</f>
        <v>"files":[]</v>
      </c>
      <c r="Z2242" s="78"/>
      <c r="AA2242" s="78"/>
      <c r="AB2242" s="78"/>
      <c r="AC2242" s="78" t="str">
        <f>formatRow(Tokens!BJ$2:BK$2,Tokens!BJ2242:BK2242,0,"collection")</f>
        <v>"collection":{"name":"BILLET Festival",_x000D_
"family":"Calvi On The Rocks"}</v>
      </c>
      <c r="AD2242" s="1" t="str">
        <f>formatRow(Tokens!BN$2:BR$2,Tokens!BN2242:BR2242,0,"marketplace")</f>
        <v>"marketplace":{"initial_price":"73,5",_x000D_
"reservation_price":"",_x000D_
"duration":"",_x000D_
"max_mint":1,_x000D_
"sell_date":"25/06/2022"}</v>
      </c>
      <c r="AE2242" s="1"/>
    </row>
    <row r="2243" spans="4:31" ht="14.25" customHeight="1" x14ac:dyDescent="0.3">
      <c r="D2243" s="1">
        <f>Tokens!B2243</f>
        <v>423</v>
      </c>
      <c r="E2243" s="17" t="str">
        <f>IF(Tokens!C2243="","",Tokens!C2243)</f>
        <v>#423 Billet Festival</v>
      </c>
      <c r="F2243"/>
      <c r="G2243"/>
      <c r="H2243"/>
      <c r="I2243"/>
      <c r="J2243"/>
      <c r="M2243"/>
      <c r="N2243"/>
      <c r="O2243" s="15" t="str">
        <f t="shared" si="70"/>
        <v>_</v>
      </c>
      <c r="P2243" s="18" t="str">
        <f>IF(F2243="stop","",IF(F2243&lt;&gt;"",HYPERLINK(Settings!$B$5 &amp; "/manage/?network=" &amp; LOWER(B$8) &amp; "&amp;search=token&amp;account=" &amp; ToMint!$B$5 &amp; "&amp;view=" &amp; ToMint!J2243,"TokenSol"),""))</f>
        <v/>
      </c>
      <c r="Q2243" s="2"/>
      <c r="R2243" s="2"/>
      <c r="S2243" s="11"/>
      <c r="T2243" s="78" t="str">
        <f>"owner=" &amp; Tokens!BS2243 &amp; "&amp;filename_for_metadata=" &amp; Tokens!BT2243 &amp; "&amp;offchaindata_platform=" &amp; $B$17 &amp; "&amp;keyfile=" &amp; $B$5 &amp;  "&amp;repository=" &amp; $B$18</f>
        <v>owner=BbDq7xeUzpj8bXfd9N7dh1tw43Ss7xbYpyjoNuwDSrzq&amp;filename_for_metadata=BILLETFestival_COR22F423&amp;offchaindata_platform=Github&amp;keyfile=Paul&amp;repository=CalviOnTheRocks2022</v>
      </c>
      <c r="U2243" s="78" t="str">
        <f t="shared" si="69"/>
        <v>{"name":"#423 Billet Festival",_x000D_
"symbol":"COR22F423",_x000D_
"description":"Billet Festival / Billet NFT Festival - 1 jour Calvi on the Rocks 2022",_x000D_
"seller_fee_basis_points":1000,_x000D_
"image":"https://bafybeiguluvus7cbl6ikbx73thpmehl36r4iler7ou2lqe2ayosrjcq4v4.ipfs.nftstorage.link?image_423.webp",_x000D_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43" s="78" t="str">
        <f>formatRow(Tokens!C$2:I$2,Tokens!C2243:I2243)</f>
        <v>"name":"#423 Billet Festival",_x000D_
"symbol":"COR22F423",_x000D_
"description":"Billet Festival / Billet NFT Festival - 1 jour Calvi on the Rocks 2022",_x000D_
"seller_fee_basis_points":1000,_x000D_
"image":"https://bafybeiguluvus7cbl6ikbx73thpmehl36r4iler7ou2lqe2ayosrjcq4v4.ipfs.nftstorage.link?image_423.webp",_x000D_
"Issuer":"NfluenT for Calvi On The rocks",_x000D_
"external_url":""</v>
      </c>
      <c r="W2243" s="78" t="str">
        <f>formatRow(Tokens!J$2:AV$2,Tokens!J2243:AV2243,2,"attributes")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43" s="78" t="str">
        <f>formatRow(Tokens!AX$2:BC$2,Tokens!AX2243:BC2243,2,"creators")</f>
        <v>"creators":[{"address":"ncreator",_x000D_
"share":10},{"address":"cotrcrea",_x000D_
"share":90},{"address":"nminer",_x000D_
"share":0}]</v>
      </c>
      <c r="Y2243" s="78" t="str">
        <f>formatRow(Tokens!BD$2:BI$2,Tokens!BD2243:BI2243,2,"files")</f>
        <v>"files":[]</v>
      </c>
      <c r="Z2243" s="78"/>
      <c r="AA2243" s="78"/>
      <c r="AB2243" s="78"/>
      <c r="AC2243" s="78" t="str">
        <f>formatRow(Tokens!BJ$2:BK$2,Tokens!BJ2243:BK2243,0,"collection")</f>
        <v>"collection":{"name":"BILLET Festival",_x000D_
"family":"Calvi On The Rocks"}</v>
      </c>
      <c r="AD2243" s="1" t="str">
        <f>formatRow(Tokens!BN$2:BR$2,Tokens!BN2243:BR2243,0,"marketplace")</f>
        <v>"marketplace":{"initial_price":"73,5",_x000D_
"reservation_price":"",_x000D_
"duration":"",_x000D_
"max_mint":1,_x000D_
"sell_date":"25/06/2022"}</v>
      </c>
      <c r="AE2243" s="1"/>
    </row>
    <row r="2244" spans="4:31" ht="14.25" customHeight="1" x14ac:dyDescent="0.3">
      <c r="D2244" s="1">
        <f>Tokens!B2244</f>
        <v>424</v>
      </c>
      <c r="E2244" s="17" t="str">
        <f>IF(Tokens!C2244="","",Tokens!C2244)</f>
        <v>#424 Billet Festival</v>
      </c>
      <c r="F2244"/>
      <c r="G2244"/>
      <c r="H2244"/>
      <c r="I2244"/>
      <c r="J2244"/>
      <c r="M2244"/>
      <c r="N2244"/>
      <c r="O2244" s="15" t="str">
        <f t="shared" si="70"/>
        <v>_</v>
      </c>
      <c r="P2244" s="18" t="str">
        <f>IF(F2244="stop","",IF(F2244&lt;&gt;"",HYPERLINK(Settings!$B$5 &amp; "/manage/?network=" &amp; LOWER(B$8) &amp; "&amp;search=token&amp;account=" &amp; ToMint!$B$5 &amp; "&amp;view=" &amp; ToMint!J2244,"TokenSol"),""))</f>
        <v/>
      </c>
      <c r="Q2244" s="2"/>
      <c r="R2244" s="2"/>
      <c r="S2244" s="11"/>
      <c r="T2244" s="78" t="str">
        <f>"owner=" &amp; Tokens!BS2244 &amp; "&amp;filename_for_metadata=" &amp; Tokens!BT2244 &amp; "&amp;offchaindata_platform=" &amp; $B$17 &amp; "&amp;keyfile=" &amp; $B$5 &amp;  "&amp;repository=" &amp; $B$18</f>
        <v>owner=BbDq7xeUzpj8bXfd9N7dh1tw43Ss7xbYpyjoNuwDSrzq&amp;filename_for_metadata=BILLETFestival_COR22F424&amp;offchaindata_platform=Github&amp;keyfile=Paul&amp;repository=CalviOnTheRocks2022</v>
      </c>
      <c r="U2244" s="78" t="str">
        <f t="shared" si="69"/>
        <v>{"name":"#424 Billet Festival",_x000D_
"symbol":"COR22F424",_x000D_
"description":"Billet Festival / Billet NFT Festival - 1 jour Calvi on the Rocks 2022",_x000D_
"seller_fee_basis_points":1000,_x000D_
"image":"https://bafybeig42i62jly2rcla3ya4iba4252uw7q3nuqjx7bgkuvhfh3npeafwu.ipfs.nftstorage.link?image_424.webp",_x000D_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44" s="78" t="str">
        <f>formatRow(Tokens!C$2:I$2,Tokens!C2244:I2244)</f>
        <v>"name":"#424 Billet Festival",_x000D_
"symbol":"COR22F424",_x000D_
"description":"Billet Festival / Billet NFT Festival - 1 jour Calvi on the Rocks 2022",_x000D_
"seller_fee_basis_points":1000,_x000D_
"image":"https://bafybeig42i62jly2rcla3ya4iba4252uw7q3nuqjx7bgkuvhfh3npeafwu.ipfs.nftstorage.link?image_424.webp",_x000D_
"Issuer":"NfluenT for Calvi On The rocks",_x000D_
"external_url":""</v>
      </c>
      <c r="W2244" s="78" t="str">
        <f>formatRow(Tokens!J$2:AV$2,Tokens!J2244:AV2244,2,"attributes")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44" s="78" t="str">
        <f>formatRow(Tokens!AX$2:BC$2,Tokens!AX2244:BC2244,2,"creators")</f>
        <v>"creators":[{"address":"ncreator",_x000D_
"share":10},{"address":"cotrcrea",_x000D_
"share":90},{"address":"nminer",_x000D_
"share":0}]</v>
      </c>
      <c r="Y2244" s="78" t="str">
        <f>formatRow(Tokens!BD$2:BI$2,Tokens!BD2244:BI2244,2,"files")</f>
        <v>"files":[]</v>
      </c>
      <c r="Z2244" s="78"/>
      <c r="AA2244" s="78"/>
      <c r="AB2244" s="78"/>
      <c r="AC2244" s="78" t="str">
        <f>formatRow(Tokens!BJ$2:BK$2,Tokens!BJ2244:BK2244,0,"collection")</f>
        <v>"collection":{"name":"BILLET Festival",_x000D_
"family":"Calvi On The Rocks"}</v>
      </c>
      <c r="AD2244" s="1" t="str">
        <f>formatRow(Tokens!BN$2:BR$2,Tokens!BN2244:BR2244,0,"marketplace")</f>
        <v>"marketplace":{"initial_price":"73,5",_x000D_
"reservation_price":"",_x000D_
"duration":"",_x000D_
"max_mint":1,_x000D_
"sell_date":"25/06/2022"}</v>
      </c>
      <c r="AE2244" s="1"/>
    </row>
    <row r="2245" spans="4:31" ht="14.25" customHeight="1" x14ac:dyDescent="0.3">
      <c r="D2245" s="1">
        <f>Tokens!B2245</f>
        <v>425</v>
      </c>
      <c r="E2245" s="17" t="str">
        <f>IF(Tokens!C2245="","",Tokens!C2245)</f>
        <v>#425 Billet Festival</v>
      </c>
      <c r="F2245"/>
      <c r="G2245"/>
      <c r="H2245"/>
      <c r="I2245"/>
      <c r="J2245"/>
      <c r="M2245"/>
      <c r="N2245"/>
      <c r="O2245" s="15" t="str">
        <f t="shared" si="70"/>
        <v>_</v>
      </c>
      <c r="P2245" s="18" t="str">
        <f>IF(F2245="stop","",IF(F2245&lt;&gt;"",HYPERLINK(Settings!$B$5 &amp; "/manage/?network=" &amp; LOWER(B$8) &amp; "&amp;search=token&amp;account=" &amp; ToMint!$B$5 &amp; "&amp;view=" &amp; ToMint!J2245,"TokenSol"),""))</f>
        <v/>
      </c>
      <c r="Q2245" s="2"/>
      <c r="R2245" s="2"/>
      <c r="S2245" s="11"/>
      <c r="T2245" s="78" t="str">
        <f>"owner=" &amp; Tokens!BS2245 &amp; "&amp;filename_for_metadata=" &amp; Tokens!BT2245 &amp; "&amp;offchaindata_platform=" &amp; $B$17 &amp; "&amp;keyfile=" &amp; $B$5 &amp;  "&amp;repository=" &amp; $B$18</f>
        <v>owner=BbDq7xeUzpj8bXfd9N7dh1tw43Ss7xbYpyjoNuwDSrzq&amp;filename_for_metadata=BILLETFestival_COR22F425&amp;offchaindata_platform=Github&amp;keyfile=Paul&amp;repository=CalviOnTheRocks2022</v>
      </c>
      <c r="U2245" s="78" t="str">
        <f t="shared" ref="U2245:U2308" si="71">"{" &amp; V2245 &amp; "," &amp; W2245 &amp; "," &amp; """properties"":{" &amp; X2245 &amp; "," &amp; Y2245 &amp; "}," &amp; AC2245 &amp; "," &amp; AD2245 &amp; "}"</f>
        <v>{"name":"#425 Billet Festival",_x000D_
"symbol":"COR22F425",_x000D_
"description":"Billet Festival / Billet NFT Festival - 1 jour Calvi on the Rocks 2022",_x000D_
"seller_fee_basis_points":1000,_x000D_
"image":"https://bafybeie5rztewvxsk6u42itj4zyqlcfs7kj6kpibv4cy3z3t4npm55fpcu.ipfs.nftstorage.link?image_425.webp",_x000D_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45" s="78" t="str">
        <f>formatRow(Tokens!C$2:I$2,Tokens!C2245:I2245)</f>
        <v>"name":"#425 Billet Festival",_x000D_
"symbol":"COR22F425",_x000D_
"description":"Billet Festival / Billet NFT Festival - 1 jour Calvi on the Rocks 2022",_x000D_
"seller_fee_basis_points":1000,_x000D_
"image":"https://bafybeie5rztewvxsk6u42itj4zyqlcfs7kj6kpibv4cy3z3t4npm55fpcu.ipfs.nftstorage.link?image_425.webp",_x000D_
"Issuer":"NfluenT for Calvi On The rocks",_x000D_
"external_url":""</v>
      </c>
      <c r="W2245" s="78" t="str">
        <f>formatRow(Tokens!J$2:AV$2,Tokens!J2245:AV2245,2,"attributes")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45" s="78" t="str">
        <f>formatRow(Tokens!AX$2:BC$2,Tokens!AX2245:BC2245,2,"creators")</f>
        <v>"creators":[{"address":"ncreator",_x000D_
"share":10},{"address":"cotrcrea",_x000D_
"share":90},{"address":"nminer",_x000D_
"share":0}]</v>
      </c>
      <c r="Y2245" s="78" t="str">
        <f>formatRow(Tokens!BD$2:BI$2,Tokens!BD2245:BI2245,2,"files")</f>
        <v>"files":[]</v>
      </c>
      <c r="Z2245" s="78"/>
      <c r="AA2245" s="78"/>
      <c r="AB2245" s="78"/>
      <c r="AC2245" s="78" t="str">
        <f>formatRow(Tokens!BJ$2:BK$2,Tokens!BJ2245:BK2245,0,"collection")</f>
        <v>"collection":{"name":"BILLET Festival",_x000D_
"family":"Calvi On The Rocks"}</v>
      </c>
      <c r="AD2245" s="1" t="str">
        <f>formatRow(Tokens!BN$2:BR$2,Tokens!BN2245:BR2245,0,"marketplace")</f>
        <v>"marketplace":{"initial_price":"73,5",_x000D_
"reservation_price":"",_x000D_
"duration":"",_x000D_
"max_mint":1,_x000D_
"sell_date":"25/06/2022"}</v>
      </c>
      <c r="AE2245" s="1"/>
    </row>
    <row r="2246" spans="4:31" ht="14.25" customHeight="1" x14ac:dyDescent="0.3">
      <c r="D2246" s="1">
        <f>Tokens!B2246</f>
        <v>426</v>
      </c>
      <c r="E2246" s="17" t="str">
        <f>IF(Tokens!C2246="","",Tokens!C2246)</f>
        <v>#426 Billet Festival</v>
      </c>
      <c r="F2246"/>
      <c r="G2246"/>
      <c r="H2246"/>
      <c r="I2246"/>
      <c r="J2246"/>
      <c r="M2246"/>
      <c r="N2246"/>
      <c r="O2246" s="15" t="str">
        <f t="shared" si="70"/>
        <v>_</v>
      </c>
      <c r="P2246" s="18" t="str">
        <f>IF(F2246="stop","",IF(F2246&lt;&gt;"",HYPERLINK(Settings!$B$5 &amp; "/manage/?network=" &amp; LOWER(B$8) &amp; "&amp;search=token&amp;account=" &amp; ToMint!$B$5 &amp; "&amp;view=" &amp; ToMint!J2246,"TokenSol"),""))</f>
        <v/>
      </c>
      <c r="Q2246" s="2"/>
      <c r="R2246" s="2"/>
      <c r="S2246" s="11"/>
      <c r="T2246" s="78" t="str">
        <f>"owner=" &amp; Tokens!BS2246 &amp; "&amp;filename_for_metadata=" &amp; Tokens!BT2246 &amp; "&amp;offchaindata_platform=" &amp; $B$17 &amp; "&amp;keyfile=" &amp; $B$5 &amp;  "&amp;repository=" &amp; $B$18</f>
        <v>owner=BbDq7xeUzpj8bXfd9N7dh1tw43Ss7xbYpyjoNuwDSrzq&amp;filename_for_metadata=BILLETFestival_COR22F426&amp;offchaindata_platform=Github&amp;keyfile=Paul&amp;repository=CalviOnTheRocks2022</v>
      </c>
      <c r="U2246" s="78" t="str">
        <f t="shared" si="71"/>
        <v>{"name":"#426 Billet Festival",_x000D_
"symbol":"COR22F426",_x000D_
"description":"Billet Festival / Billet NFT Festival - 1 jour Calvi on the Rocks 2022",_x000D_
"seller_fee_basis_points":1000,_x000D_
"image":"https://bafybeia5vwheaq52kdl2qyi6llpjrvio5fsihlnoeblq7d36qykp2q7gde.ipfs.nftstorage.link?image_426.webp",_x000D_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46" s="78" t="str">
        <f>formatRow(Tokens!C$2:I$2,Tokens!C2246:I2246)</f>
        <v>"name":"#426 Billet Festival",_x000D_
"symbol":"COR22F426",_x000D_
"description":"Billet Festival / Billet NFT Festival - 1 jour Calvi on the Rocks 2022",_x000D_
"seller_fee_basis_points":1000,_x000D_
"image":"https://bafybeia5vwheaq52kdl2qyi6llpjrvio5fsihlnoeblq7d36qykp2q7gde.ipfs.nftstorage.link?image_426.webp",_x000D_
"Issuer":"NfluenT for Calvi On The rocks",_x000D_
"external_url":""</v>
      </c>
      <c r="W2246" s="78" t="str">
        <f>formatRow(Tokens!J$2:AV$2,Tokens!J2246:AV2246,2,"attributes")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46" s="78" t="str">
        <f>formatRow(Tokens!AX$2:BC$2,Tokens!AX2246:BC2246,2,"creators")</f>
        <v>"creators":[{"address":"ncreator",_x000D_
"share":10},{"address":"cotrcrea",_x000D_
"share":90},{"address":"nminer",_x000D_
"share":0}]</v>
      </c>
      <c r="Y2246" s="78" t="str">
        <f>formatRow(Tokens!BD$2:BI$2,Tokens!BD2246:BI2246,2,"files")</f>
        <v>"files":[]</v>
      </c>
      <c r="Z2246" s="78"/>
      <c r="AA2246" s="78"/>
      <c r="AB2246" s="78"/>
      <c r="AC2246" s="78" t="str">
        <f>formatRow(Tokens!BJ$2:BK$2,Tokens!BJ2246:BK2246,0,"collection")</f>
        <v>"collection":{"name":"BILLET Festival",_x000D_
"family":"Calvi On The Rocks"}</v>
      </c>
      <c r="AD2246" s="1" t="str">
        <f>formatRow(Tokens!BN$2:BR$2,Tokens!BN2246:BR2246,0,"marketplace")</f>
        <v>"marketplace":{"initial_price":"73,5",_x000D_
"reservation_price":"",_x000D_
"duration":"",_x000D_
"max_mint":1,_x000D_
"sell_date":"25/06/2022"}</v>
      </c>
      <c r="AE2246" s="1"/>
    </row>
    <row r="2247" spans="4:31" ht="14.25" customHeight="1" x14ac:dyDescent="0.3">
      <c r="D2247" s="1">
        <f>Tokens!B2247</f>
        <v>427</v>
      </c>
      <c r="E2247" s="17" t="str">
        <f>IF(Tokens!C2247="","",Tokens!C2247)</f>
        <v>#427 Billet Festival</v>
      </c>
      <c r="F2247"/>
      <c r="G2247"/>
      <c r="H2247"/>
      <c r="I2247"/>
      <c r="J2247"/>
      <c r="M2247"/>
      <c r="N2247"/>
      <c r="O2247" s="15" t="str">
        <f t="shared" si="70"/>
        <v>_</v>
      </c>
      <c r="P2247" s="18" t="str">
        <f>IF(F2247="stop","",IF(F2247&lt;&gt;"",HYPERLINK(Settings!$B$5 &amp; "/manage/?network=" &amp; LOWER(B$8) &amp; "&amp;search=token&amp;account=" &amp; ToMint!$B$5 &amp; "&amp;view=" &amp; ToMint!J2247,"TokenSol"),""))</f>
        <v/>
      </c>
      <c r="Q2247" s="2"/>
      <c r="R2247" s="2"/>
      <c r="S2247" s="11"/>
      <c r="T2247" s="78" t="str">
        <f>"owner=" &amp; Tokens!BS2247 &amp; "&amp;filename_for_metadata=" &amp; Tokens!BT2247 &amp; "&amp;offchaindata_platform=" &amp; $B$17 &amp; "&amp;keyfile=" &amp; $B$5 &amp;  "&amp;repository=" &amp; $B$18</f>
        <v>owner=BbDq7xeUzpj8bXfd9N7dh1tw43Ss7xbYpyjoNuwDSrzq&amp;filename_for_metadata=BILLETFestival_COR22F427&amp;offchaindata_platform=Github&amp;keyfile=Paul&amp;repository=CalviOnTheRocks2022</v>
      </c>
      <c r="U2247" s="78" t="str">
        <f t="shared" si="71"/>
        <v>{"name":"#427 Billet Festival",_x000D_
"symbol":"COR22F427",_x000D_
"description":"Billet Festival / Billet NFT Festival - 1 jour Calvi on the Rocks 2022",_x000D_
"seller_fee_basis_points":1000,_x000D_
"image":"https://bafybeiec2nhxpml2coagrbdob7edzhtnejqjwmteplqbzu6nkjk62wu2gm.ipfs.nftstorage.link?image_427.webp",_x000D_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47" s="78" t="str">
        <f>formatRow(Tokens!C$2:I$2,Tokens!C2247:I2247)</f>
        <v>"name":"#427 Billet Festival",_x000D_
"symbol":"COR22F427",_x000D_
"description":"Billet Festival / Billet NFT Festival - 1 jour Calvi on the Rocks 2022",_x000D_
"seller_fee_basis_points":1000,_x000D_
"image":"https://bafybeiec2nhxpml2coagrbdob7edzhtnejqjwmteplqbzu6nkjk62wu2gm.ipfs.nftstorage.link?image_427.webp",_x000D_
"Issuer":"NfluenT for Calvi On The rocks",_x000D_
"external_url":""</v>
      </c>
      <c r="W2247" s="78" t="str">
        <f>formatRow(Tokens!J$2:AV$2,Tokens!J2247:AV2247,2,"attributes")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47" s="78" t="str">
        <f>formatRow(Tokens!AX$2:BC$2,Tokens!AX2247:BC2247,2,"creators")</f>
        <v>"creators":[{"address":"ncreator",_x000D_
"share":10},{"address":"cotrcrea",_x000D_
"share":90},{"address":"nminer",_x000D_
"share":0}]</v>
      </c>
      <c r="Y2247" s="78" t="str">
        <f>formatRow(Tokens!BD$2:BI$2,Tokens!BD2247:BI2247,2,"files")</f>
        <v>"files":[]</v>
      </c>
      <c r="Z2247" s="78"/>
      <c r="AA2247" s="78"/>
      <c r="AB2247" s="78"/>
      <c r="AC2247" s="78" t="str">
        <f>formatRow(Tokens!BJ$2:BK$2,Tokens!BJ2247:BK2247,0,"collection")</f>
        <v>"collection":{"name":"BILLET Festival",_x000D_
"family":"Calvi On The Rocks"}</v>
      </c>
      <c r="AD2247" s="1" t="str">
        <f>formatRow(Tokens!BN$2:BR$2,Tokens!BN2247:BR2247,0,"marketplace")</f>
        <v>"marketplace":{"initial_price":"73,5",_x000D_
"reservation_price":"",_x000D_
"duration":"",_x000D_
"max_mint":1,_x000D_
"sell_date":"25/06/2022"}</v>
      </c>
      <c r="AE2247" s="1"/>
    </row>
    <row r="2248" spans="4:31" ht="14.25" customHeight="1" x14ac:dyDescent="0.3">
      <c r="D2248" s="1">
        <f>Tokens!B2248</f>
        <v>428</v>
      </c>
      <c r="E2248" s="17" t="str">
        <f>IF(Tokens!C2248="","",Tokens!C2248)</f>
        <v>#428 Billet Festival</v>
      </c>
      <c r="F2248"/>
      <c r="G2248"/>
      <c r="H2248"/>
      <c r="I2248"/>
      <c r="J2248"/>
      <c r="M2248"/>
      <c r="N2248"/>
      <c r="O2248" s="15" t="str">
        <f t="shared" si="70"/>
        <v>_</v>
      </c>
      <c r="P2248" s="18" t="str">
        <f>IF(F2248="stop","",IF(F2248&lt;&gt;"",HYPERLINK(Settings!$B$5 &amp; "/manage/?network=" &amp; LOWER(B$8) &amp; "&amp;search=token&amp;account=" &amp; ToMint!$B$5 &amp; "&amp;view=" &amp; ToMint!J2248,"TokenSol"),""))</f>
        <v/>
      </c>
      <c r="Q2248" s="2"/>
      <c r="R2248" s="2"/>
      <c r="S2248" s="11"/>
      <c r="T2248" s="78" t="str">
        <f>"owner=" &amp; Tokens!BS2248 &amp; "&amp;filename_for_metadata=" &amp; Tokens!BT2248 &amp; "&amp;offchaindata_platform=" &amp; $B$17 &amp; "&amp;keyfile=" &amp; $B$5 &amp;  "&amp;repository=" &amp; $B$18</f>
        <v>owner=BbDq7xeUzpj8bXfd9N7dh1tw43Ss7xbYpyjoNuwDSrzq&amp;filename_for_metadata=BILLETFestival_COR22F428&amp;offchaindata_platform=Github&amp;keyfile=Paul&amp;repository=CalviOnTheRocks2022</v>
      </c>
      <c r="U2248" s="78" t="str">
        <f t="shared" si="71"/>
        <v>{"name":"#428 Billet Festival",_x000D_
"symbol":"COR22F428",_x000D_
"description":"Billet Festival / Billet NFT Festival - 1 jour Calvi on the Rocks 2022",_x000D_
"seller_fee_basis_points":1000,_x000D_
"image":"https://bafybeieo7gr5r5mofupou63nltvfcmlc2j65oxcokrrlv2m52xdtlfdoce.ipfs.nftstorage.link?image_428.webp",_x000D_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48" s="78" t="str">
        <f>formatRow(Tokens!C$2:I$2,Tokens!C2248:I2248)</f>
        <v>"name":"#428 Billet Festival",_x000D_
"symbol":"COR22F428",_x000D_
"description":"Billet Festival / Billet NFT Festival - 1 jour Calvi on the Rocks 2022",_x000D_
"seller_fee_basis_points":1000,_x000D_
"image":"https://bafybeieo7gr5r5mofupou63nltvfcmlc2j65oxcokrrlv2m52xdtlfdoce.ipfs.nftstorage.link?image_428.webp",_x000D_
"Issuer":"NfluenT for Calvi On The rocks",_x000D_
"external_url":""</v>
      </c>
      <c r="W2248" s="78" t="str">
        <f>formatRow(Tokens!J$2:AV$2,Tokens!J2248:AV2248,2,"attributes")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48" s="78" t="str">
        <f>formatRow(Tokens!AX$2:BC$2,Tokens!AX2248:BC2248,2,"creators")</f>
        <v>"creators":[{"address":"ncreator",_x000D_
"share":10},{"address":"cotrcrea",_x000D_
"share":90},{"address":"nminer",_x000D_
"share":0}]</v>
      </c>
      <c r="Y2248" s="78" t="str">
        <f>formatRow(Tokens!BD$2:BI$2,Tokens!BD2248:BI2248,2,"files")</f>
        <v>"files":[]</v>
      </c>
      <c r="Z2248" s="78"/>
      <c r="AA2248" s="78"/>
      <c r="AB2248" s="78"/>
      <c r="AC2248" s="78" t="str">
        <f>formatRow(Tokens!BJ$2:BK$2,Tokens!BJ2248:BK2248,0,"collection")</f>
        <v>"collection":{"name":"BILLET Festival",_x000D_
"family":"Calvi On The Rocks"}</v>
      </c>
      <c r="AD2248" s="1" t="str">
        <f>formatRow(Tokens!BN$2:BR$2,Tokens!BN2248:BR2248,0,"marketplace")</f>
        <v>"marketplace":{"initial_price":"73,5",_x000D_
"reservation_price":"",_x000D_
"duration":"",_x000D_
"max_mint":1,_x000D_
"sell_date":"25/06/2022"}</v>
      </c>
      <c r="AE2248" s="1"/>
    </row>
    <row r="2249" spans="4:31" ht="14.25" customHeight="1" x14ac:dyDescent="0.3">
      <c r="D2249" s="1">
        <f>Tokens!B2249</f>
        <v>429</v>
      </c>
      <c r="E2249" s="17" t="str">
        <f>IF(Tokens!C2249="","",Tokens!C2249)</f>
        <v>#429 Billet Festival</v>
      </c>
      <c r="F2249"/>
      <c r="G2249"/>
      <c r="H2249"/>
      <c r="I2249"/>
      <c r="J2249"/>
      <c r="M2249"/>
      <c r="N2249"/>
      <c r="O2249" s="15" t="str">
        <f t="shared" si="70"/>
        <v>_</v>
      </c>
      <c r="P2249" s="18" t="str">
        <f>IF(F2249="stop","",IF(F2249&lt;&gt;"",HYPERLINK(Settings!$B$5 &amp; "/manage/?network=" &amp; LOWER(B$8) &amp; "&amp;search=token&amp;account=" &amp; ToMint!$B$5 &amp; "&amp;view=" &amp; ToMint!J2249,"TokenSol"),""))</f>
        <v/>
      </c>
      <c r="Q2249" s="2"/>
      <c r="R2249" s="2"/>
      <c r="S2249" s="11"/>
      <c r="T2249" s="78" t="str">
        <f>"owner=" &amp; Tokens!BS2249 &amp; "&amp;filename_for_metadata=" &amp; Tokens!BT2249 &amp; "&amp;offchaindata_platform=" &amp; $B$17 &amp; "&amp;keyfile=" &amp; $B$5 &amp;  "&amp;repository=" &amp; $B$18</f>
        <v>owner=BbDq7xeUzpj8bXfd9N7dh1tw43Ss7xbYpyjoNuwDSrzq&amp;filename_for_metadata=BILLETFestival_COR22F429&amp;offchaindata_platform=Github&amp;keyfile=Paul&amp;repository=CalviOnTheRocks2022</v>
      </c>
      <c r="U2249" s="78" t="str">
        <f t="shared" si="71"/>
        <v>{"name":"#429 Billet Festival",_x000D_
"symbol":"COR22F429",_x000D_
"description":"Billet Festival / Billet NFT Festival - 1 jour Calvi on the Rocks 2022",_x000D_
"seller_fee_basis_points":1000,_x000D_
"image":"https://bafybeiddk65ztn42usjrssthnqsqa5w4obhgnbczatx4iunnqo3v7aziom.ipfs.nftstorage.link?image_429.webp",_x000D_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49" s="78" t="str">
        <f>formatRow(Tokens!C$2:I$2,Tokens!C2249:I2249)</f>
        <v>"name":"#429 Billet Festival",_x000D_
"symbol":"COR22F429",_x000D_
"description":"Billet Festival / Billet NFT Festival - 1 jour Calvi on the Rocks 2022",_x000D_
"seller_fee_basis_points":1000,_x000D_
"image":"https://bafybeiddk65ztn42usjrssthnqsqa5w4obhgnbczatx4iunnqo3v7aziom.ipfs.nftstorage.link?image_429.webp",_x000D_
"Issuer":"NfluenT for Calvi On The rocks",_x000D_
"external_url":""</v>
      </c>
      <c r="W2249" s="78" t="str">
        <f>formatRow(Tokens!J$2:AV$2,Tokens!J2249:AV2249,2,"attributes")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49" s="78" t="str">
        <f>formatRow(Tokens!AX$2:BC$2,Tokens!AX2249:BC2249,2,"creators")</f>
        <v>"creators":[{"address":"ncreator",_x000D_
"share":10},{"address":"cotrcrea",_x000D_
"share":90},{"address":"nminer",_x000D_
"share":0}]</v>
      </c>
      <c r="Y2249" s="78" t="str">
        <f>formatRow(Tokens!BD$2:BI$2,Tokens!BD2249:BI2249,2,"files")</f>
        <v>"files":[]</v>
      </c>
      <c r="Z2249" s="78"/>
      <c r="AA2249" s="78"/>
      <c r="AB2249" s="78"/>
      <c r="AC2249" s="78" t="str">
        <f>formatRow(Tokens!BJ$2:BK$2,Tokens!BJ2249:BK2249,0,"collection")</f>
        <v>"collection":{"name":"BILLET Festival",_x000D_
"family":"Calvi On The Rocks"}</v>
      </c>
      <c r="AD2249" s="1" t="str">
        <f>formatRow(Tokens!BN$2:BR$2,Tokens!BN2249:BR2249,0,"marketplace")</f>
        <v>"marketplace":{"initial_price":"73,5",_x000D_
"reservation_price":"",_x000D_
"duration":"",_x000D_
"max_mint":1,_x000D_
"sell_date":"25/06/2022"}</v>
      </c>
      <c r="AE2249" s="1"/>
    </row>
    <row r="2250" spans="4:31" ht="14.25" customHeight="1" x14ac:dyDescent="0.3">
      <c r="D2250" s="1">
        <f>Tokens!B2250</f>
        <v>430</v>
      </c>
      <c r="E2250" s="17" t="str">
        <f>IF(Tokens!C2250="","",Tokens!C2250)</f>
        <v>#430 Billet Festival</v>
      </c>
      <c r="F2250"/>
      <c r="G2250"/>
      <c r="H2250"/>
      <c r="I2250"/>
      <c r="J2250"/>
      <c r="M2250"/>
      <c r="N2250"/>
      <c r="O2250" s="15" t="str">
        <f t="shared" si="70"/>
        <v>_</v>
      </c>
      <c r="P2250" s="18" t="str">
        <f>IF(F2250="stop","",IF(F2250&lt;&gt;"",HYPERLINK(Settings!$B$5 &amp; "/manage/?network=" &amp; LOWER(B$8) &amp; "&amp;search=token&amp;account=" &amp; ToMint!$B$5 &amp; "&amp;view=" &amp; ToMint!J2250,"TokenSol"),""))</f>
        <v/>
      </c>
      <c r="Q2250" s="2"/>
      <c r="R2250" s="2"/>
      <c r="S2250" s="11"/>
      <c r="T2250" s="78" t="str">
        <f>"owner=" &amp; Tokens!BS2250 &amp; "&amp;filename_for_metadata=" &amp; Tokens!BT2250 &amp; "&amp;offchaindata_platform=" &amp; $B$17 &amp; "&amp;keyfile=" &amp; $B$5 &amp;  "&amp;repository=" &amp; $B$18</f>
        <v>owner=BbDq7xeUzpj8bXfd9N7dh1tw43Ss7xbYpyjoNuwDSrzq&amp;filename_for_metadata=BILLETFestival_COR22F430&amp;offchaindata_platform=Github&amp;keyfile=Paul&amp;repository=CalviOnTheRocks2022</v>
      </c>
      <c r="U2250" s="78" t="str">
        <f t="shared" si="71"/>
        <v>{"name":"#430 Billet Festival",_x000D_
"symbol":"COR22F430",_x000D_
"description":"Billet Festival / Billet NFT Festival - 1 jour Calvi on the Rocks 2022",_x000D_
"seller_fee_basis_points":1000,_x000D_
"image":"https://bafybeiasrzwgbnog5ktwmz5vvlkdxzjaqdpr773i2k2d6wnsr37vhpn5be.ipfs.nftstorage.link?image_430.webp",_x000D_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50" s="78" t="str">
        <f>formatRow(Tokens!C$2:I$2,Tokens!C2250:I2250)</f>
        <v>"name":"#430 Billet Festival",_x000D_
"symbol":"COR22F430",_x000D_
"description":"Billet Festival / Billet NFT Festival - 1 jour Calvi on the Rocks 2022",_x000D_
"seller_fee_basis_points":1000,_x000D_
"image":"https://bafybeiasrzwgbnog5ktwmz5vvlkdxzjaqdpr773i2k2d6wnsr37vhpn5be.ipfs.nftstorage.link?image_430.webp",_x000D_
"Issuer":"NfluenT for Calvi On The rocks",_x000D_
"external_url":""</v>
      </c>
      <c r="W2250" s="78" t="str">
        <f>formatRow(Tokens!J$2:AV$2,Tokens!J2250:AV2250,2,"attributes")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50" s="78" t="str">
        <f>formatRow(Tokens!AX$2:BC$2,Tokens!AX2250:BC2250,2,"creators")</f>
        <v>"creators":[{"address":"ncreator",_x000D_
"share":10},{"address":"cotrcrea",_x000D_
"share":90},{"address":"nminer",_x000D_
"share":0}]</v>
      </c>
      <c r="Y2250" s="78" t="str">
        <f>formatRow(Tokens!BD$2:BI$2,Tokens!BD2250:BI2250,2,"files")</f>
        <v>"files":[]</v>
      </c>
      <c r="Z2250" s="78"/>
      <c r="AA2250" s="78"/>
      <c r="AB2250" s="78"/>
      <c r="AC2250" s="78" t="str">
        <f>formatRow(Tokens!BJ$2:BK$2,Tokens!BJ2250:BK2250,0,"collection")</f>
        <v>"collection":{"name":"BILLET Festival",_x000D_
"family":"Calvi On The Rocks"}</v>
      </c>
      <c r="AD2250" s="1" t="str">
        <f>formatRow(Tokens!BN$2:BR$2,Tokens!BN2250:BR2250,0,"marketplace")</f>
        <v>"marketplace":{"initial_price":"73,5",_x000D_
"reservation_price":"",_x000D_
"duration":"",_x000D_
"max_mint":1,_x000D_
"sell_date":"25/06/2022"}</v>
      </c>
      <c r="AE2250" s="1"/>
    </row>
    <row r="2251" spans="4:31" ht="14.25" customHeight="1" x14ac:dyDescent="0.3">
      <c r="D2251" s="1">
        <f>Tokens!B2251</f>
        <v>431</v>
      </c>
      <c r="E2251" s="17" t="str">
        <f>IF(Tokens!C2251="","",Tokens!C2251)</f>
        <v>#431 Billet Festival</v>
      </c>
      <c r="F2251"/>
      <c r="G2251"/>
      <c r="H2251"/>
      <c r="I2251"/>
      <c r="J2251"/>
      <c r="M2251"/>
      <c r="N2251"/>
      <c r="O2251" s="15" t="str">
        <f t="shared" si="70"/>
        <v>_</v>
      </c>
      <c r="P2251" s="18" t="str">
        <f>IF(F2251="stop","",IF(F2251&lt;&gt;"",HYPERLINK(Settings!$B$5 &amp; "/manage/?network=" &amp; LOWER(B$8) &amp; "&amp;search=token&amp;account=" &amp; ToMint!$B$5 &amp; "&amp;view=" &amp; ToMint!J2251,"TokenSol"),""))</f>
        <v/>
      </c>
      <c r="Q2251" s="2"/>
      <c r="R2251" s="2"/>
      <c r="S2251" s="11"/>
      <c r="T2251" s="78" t="str">
        <f>"owner=" &amp; Tokens!BS2251 &amp; "&amp;filename_for_metadata=" &amp; Tokens!BT2251 &amp; "&amp;offchaindata_platform=" &amp; $B$17 &amp; "&amp;keyfile=" &amp; $B$5 &amp;  "&amp;repository=" &amp; $B$18</f>
        <v>owner=BbDq7xeUzpj8bXfd9N7dh1tw43Ss7xbYpyjoNuwDSrzq&amp;filename_for_metadata=BILLETFestival_COR22F431&amp;offchaindata_platform=Github&amp;keyfile=Paul&amp;repository=CalviOnTheRocks2022</v>
      </c>
      <c r="U2251" s="78" t="str">
        <f t="shared" si="71"/>
        <v>{"name":"#431 Billet Festival",_x000D_
"symbol":"COR22F431",_x000D_
"description":"Billet Festival / Billet NFT Festival - 1 jour Calvi on the Rocks 2022",_x000D_
"seller_fee_basis_points":1000,_x000D_
"image":"https://bafybeif6xiwngnfw7ipzht2g4fe33t742g6y6lnaenkptnupa36jwnihi4.ipfs.nftstorage.link?image_431.webp",_x000D_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51" s="78" t="str">
        <f>formatRow(Tokens!C$2:I$2,Tokens!C2251:I2251)</f>
        <v>"name":"#431 Billet Festival",_x000D_
"symbol":"COR22F431",_x000D_
"description":"Billet Festival / Billet NFT Festival - 1 jour Calvi on the Rocks 2022",_x000D_
"seller_fee_basis_points":1000,_x000D_
"image":"https://bafybeif6xiwngnfw7ipzht2g4fe33t742g6y6lnaenkptnupa36jwnihi4.ipfs.nftstorage.link?image_431.webp",_x000D_
"Issuer":"NfluenT for Calvi On The rocks",_x000D_
"external_url":""</v>
      </c>
      <c r="W2251" s="78" t="str">
        <f>formatRow(Tokens!J$2:AV$2,Tokens!J2251:AV2251,2,"attributes")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51" s="78" t="str">
        <f>formatRow(Tokens!AX$2:BC$2,Tokens!AX2251:BC2251,2,"creators")</f>
        <v>"creators":[{"address":"ncreator",_x000D_
"share":10},{"address":"cotrcrea",_x000D_
"share":90},{"address":"nminer",_x000D_
"share":0}]</v>
      </c>
      <c r="Y2251" s="78" t="str">
        <f>formatRow(Tokens!BD$2:BI$2,Tokens!BD2251:BI2251,2,"files")</f>
        <v>"files":[]</v>
      </c>
      <c r="Z2251" s="78"/>
      <c r="AA2251" s="78"/>
      <c r="AB2251" s="78"/>
      <c r="AC2251" s="78" t="str">
        <f>formatRow(Tokens!BJ$2:BK$2,Tokens!BJ2251:BK2251,0,"collection")</f>
        <v>"collection":{"name":"BILLET Festival",_x000D_
"family":"Calvi On The Rocks"}</v>
      </c>
      <c r="AD2251" s="1" t="str">
        <f>formatRow(Tokens!BN$2:BR$2,Tokens!BN2251:BR2251,0,"marketplace")</f>
        <v>"marketplace":{"initial_price":"73,5",_x000D_
"reservation_price":"",_x000D_
"duration":"",_x000D_
"max_mint":1,_x000D_
"sell_date":"25/06/2022"}</v>
      </c>
      <c r="AE2251" s="1"/>
    </row>
    <row r="2252" spans="4:31" ht="14.25" customHeight="1" x14ac:dyDescent="0.3">
      <c r="D2252" s="1">
        <f>Tokens!B2252</f>
        <v>432</v>
      </c>
      <c r="E2252" s="17" t="str">
        <f>IF(Tokens!C2252="","",Tokens!C2252)</f>
        <v>#432 Billet Festival</v>
      </c>
      <c r="F2252"/>
      <c r="G2252"/>
      <c r="H2252"/>
      <c r="I2252"/>
      <c r="J2252"/>
      <c r="M2252"/>
      <c r="N2252"/>
      <c r="O2252" s="15" t="str">
        <f t="shared" si="70"/>
        <v>_</v>
      </c>
      <c r="P2252" s="18" t="str">
        <f>IF(F2252="stop","",IF(F2252&lt;&gt;"",HYPERLINK(Settings!$B$5 &amp; "/manage/?network=" &amp; LOWER(B$8) &amp; "&amp;search=token&amp;account=" &amp; ToMint!$B$5 &amp; "&amp;view=" &amp; ToMint!J2252,"TokenSol"),""))</f>
        <v/>
      </c>
      <c r="Q2252" s="2"/>
      <c r="R2252" s="2"/>
      <c r="S2252" s="11"/>
      <c r="T2252" s="78" t="str">
        <f>"owner=" &amp; Tokens!BS2252 &amp; "&amp;filename_for_metadata=" &amp; Tokens!BT2252 &amp; "&amp;offchaindata_platform=" &amp; $B$17 &amp; "&amp;keyfile=" &amp; $B$5 &amp;  "&amp;repository=" &amp; $B$18</f>
        <v>owner=BbDq7xeUzpj8bXfd9N7dh1tw43Ss7xbYpyjoNuwDSrzq&amp;filename_for_metadata=BILLETFestival_COR22F432&amp;offchaindata_platform=Github&amp;keyfile=Paul&amp;repository=CalviOnTheRocks2022</v>
      </c>
      <c r="U2252" s="78" t="str">
        <f t="shared" si="71"/>
        <v>{"name":"#432 Billet Festival",_x000D_
"symbol":"COR22F432",_x000D_
"description":"Billet Festival / Billet NFT Festival - 1 jour Calvi on the Rocks 2022",_x000D_
"seller_fee_basis_points":1000,_x000D_
"image":"https://bafybeibzahqae2ka73rtshzl7tibgvns7zduvsz22sht3xqf36de3iermm.ipfs.nftstorage.link?image_432.webp",_x000D_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52" s="78" t="str">
        <f>formatRow(Tokens!C$2:I$2,Tokens!C2252:I2252)</f>
        <v>"name":"#432 Billet Festival",_x000D_
"symbol":"COR22F432",_x000D_
"description":"Billet Festival / Billet NFT Festival - 1 jour Calvi on the Rocks 2022",_x000D_
"seller_fee_basis_points":1000,_x000D_
"image":"https://bafybeibzahqae2ka73rtshzl7tibgvns7zduvsz22sht3xqf36de3iermm.ipfs.nftstorage.link?image_432.webp",_x000D_
"Issuer":"NfluenT for Calvi On The rocks",_x000D_
"external_url":""</v>
      </c>
      <c r="W2252" s="78" t="str">
        <f>formatRow(Tokens!J$2:AV$2,Tokens!J2252:AV2252,2,"attributes")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52" s="78" t="str">
        <f>formatRow(Tokens!AX$2:BC$2,Tokens!AX2252:BC2252,2,"creators")</f>
        <v>"creators":[{"address":"ncreator",_x000D_
"share":10},{"address":"cotrcrea",_x000D_
"share":90},{"address":"nminer",_x000D_
"share":0}]</v>
      </c>
      <c r="Y2252" s="78" t="str">
        <f>formatRow(Tokens!BD$2:BI$2,Tokens!BD2252:BI2252,2,"files")</f>
        <v>"files":[]</v>
      </c>
      <c r="Z2252" s="78"/>
      <c r="AA2252" s="78"/>
      <c r="AB2252" s="78"/>
      <c r="AC2252" s="78" t="str">
        <f>formatRow(Tokens!BJ$2:BK$2,Tokens!BJ2252:BK2252,0,"collection")</f>
        <v>"collection":{"name":"BILLET Festival",_x000D_
"family":"Calvi On The Rocks"}</v>
      </c>
      <c r="AD2252" s="1" t="str">
        <f>formatRow(Tokens!BN$2:BR$2,Tokens!BN2252:BR2252,0,"marketplace")</f>
        <v>"marketplace":{"initial_price":"73,5",_x000D_
"reservation_price":"",_x000D_
"duration":"",_x000D_
"max_mint":1,_x000D_
"sell_date":"25/06/2022"}</v>
      </c>
      <c r="AE2252" s="1"/>
    </row>
    <row r="2253" spans="4:31" ht="14.25" customHeight="1" x14ac:dyDescent="0.3">
      <c r="D2253" s="1">
        <f>Tokens!B2253</f>
        <v>433</v>
      </c>
      <c r="E2253" s="17" t="str">
        <f>IF(Tokens!C2253="","",Tokens!C2253)</f>
        <v>#433 Billet Festival</v>
      </c>
      <c r="F2253"/>
      <c r="G2253"/>
      <c r="H2253"/>
      <c r="I2253"/>
      <c r="J2253"/>
      <c r="M2253"/>
      <c r="N2253"/>
      <c r="O2253" s="15" t="str">
        <f t="shared" si="70"/>
        <v>_</v>
      </c>
      <c r="P2253" s="18" t="str">
        <f>IF(F2253="stop","",IF(F2253&lt;&gt;"",HYPERLINK(Settings!$B$5 &amp; "/manage/?network=" &amp; LOWER(B$8) &amp; "&amp;search=token&amp;account=" &amp; ToMint!$B$5 &amp; "&amp;view=" &amp; ToMint!J2253,"TokenSol"),""))</f>
        <v/>
      </c>
      <c r="Q2253" s="2"/>
      <c r="R2253" s="2"/>
      <c r="S2253" s="11"/>
      <c r="T2253" s="78" t="str">
        <f>"owner=" &amp; Tokens!BS2253 &amp; "&amp;filename_for_metadata=" &amp; Tokens!BT2253 &amp; "&amp;offchaindata_platform=" &amp; $B$17 &amp; "&amp;keyfile=" &amp; $B$5 &amp;  "&amp;repository=" &amp; $B$18</f>
        <v>owner=BbDq7xeUzpj8bXfd9N7dh1tw43Ss7xbYpyjoNuwDSrzq&amp;filename_for_metadata=BILLETFestival_COR22F433&amp;offchaindata_platform=Github&amp;keyfile=Paul&amp;repository=CalviOnTheRocks2022</v>
      </c>
      <c r="U2253" s="78" t="str">
        <f t="shared" si="71"/>
        <v>{"name":"#433 Billet Festival",_x000D_
"symbol":"COR22F433",_x000D_
"description":"Billet Festival / Billet NFT Festival - 1 jour Calvi on the Rocks 2022",_x000D_
"seller_fee_basis_points":1000,_x000D_
"image":"https://bafybeiafv3ponucknelkg4gnbpmehh6yesigid5luhptk22niybhfsssma.ipfs.nftstorage.link?image_433.webp",_x000D_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53" s="78" t="str">
        <f>formatRow(Tokens!C$2:I$2,Tokens!C2253:I2253)</f>
        <v>"name":"#433 Billet Festival",_x000D_
"symbol":"COR22F433",_x000D_
"description":"Billet Festival / Billet NFT Festival - 1 jour Calvi on the Rocks 2022",_x000D_
"seller_fee_basis_points":1000,_x000D_
"image":"https://bafybeiafv3ponucknelkg4gnbpmehh6yesigid5luhptk22niybhfsssma.ipfs.nftstorage.link?image_433.webp",_x000D_
"Issuer":"NfluenT for Calvi On The rocks",_x000D_
"external_url":""</v>
      </c>
      <c r="W2253" s="78" t="str">
        <f>formatRow(Tokens!J$2:AV$2,Tokens!J2253:AV2253,2,"attributes")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53" s="78" t="str">
        <f>formatRow(Tokens!AX$2:BC$2,Tokens!AX2253:BC2253,2,"creators")</f>
        <v>"creators":[{"address":"ncreator",_x000D_
"share":10},{"address":"cotrcrea",_x000D_
"share":90},{"address":"nminer",_x000D_
"share":0}]</v>
      </c>
      <c r="Y2253" s="78" t="str">
        <f>formatRow(Tokens!BD$2:BI$2,Tokens!BD2253:BI2253,2,"files")</f>
        <v>"files":[]</v>
      </c>
      <c r="Z2253" s="78"/>
      <c r="AA2253" s="78"/>
      <c r="AB2253" s="78"/>
      <c r="AC2253" s="78" t="str">
        <f>formatRow(Tokens!BJ$2:BK$2,Tokens!BJ2253:BK2253,0,"collection")</f>
        <v>"collection":{"name":"BILLET Festival",_x000D_
"family":"Calvi On The Rocks"}</v>
      </c>
      <c r="AD2253" s="1" t="str">
        <f>formatRow(Tokens!BN$2:BR$2,Tokens!BN2253:BR2253,0,"marketplace")</f>
        <v>"marketplace":{"initial_price":"73,5",_x000D_
"reservation_price":"",_x000D_
"duration":"",_x000D_
"max_mint":1,_x000D_
"sell_date":"25/06/2022"}</v>
      </c>
      <c r="AE2253" s="1"/>
    </row>
    <row r="2254" spans="4:31" ht="14.25" customHeight="1" x14ac:dyDescent="0.3">
      <c r="D2254" s="1">
        <f>Tokens!B2254</f>
        <v>434</v>
      </c>
      <c r="E2254" s="17" t="str">
        <f>IF(Tokens!C2254="","",Tokens!C2254)</f>
        <v>#434 Billet Festival</v>
      </c>
      <c r="F2254"/>
      <c r="G2254"/>
      <c r="H2254"/>
      <c r="I2254"/>
      <c r="J2254"/>
      <c r="M2254"/>
      <c r="N2254"/>
      <c r="O2254" s="15" t="str">
        <f t="shared" si="70"/>
        <v>_</v>
      </c>
      <c r="P2254" s="18" t="str">
        <f>IF(F2254="stop","",IF(F2254&lt;&gt;"",HYPERLINK(Settings!$B$5 &amp; "/manage/?network=" &amp; LOWER(B$8) &amp; "&amp;search=token&amp;account=" &amp; ToMint!$B$5 &amp; "&amp;view=" &amp; ToMint!J2254,"TokenSol"),""))</f>
        <v/>
      </c>
      <c r="Q2254" s="2"/>
      <c r="R2254" s="2"/>
      <c r="S2254" s="11"/>
      <c r="T2254" s="78" t="str">
        <f>"owner=" &amp; Tokens!BS2254 &amp; "&amp;filename_for_metadata=" &amp; Tokens!BT2254 &amp; "&amp;offchaindata_platform=" &amp; $B$17 &amp; "&amp;keyfile=" &amp; $B$5 &amp;  "&amp;repository=" &amp; $B$18</f>
        <v>owner=BbDq7xeUzpj8bXfd9N7dh1tw43Ss7xbYpyjoNuwDSrzq&amp;filename_for_metadata=BILLETFestival_COR22F434&amp;offchaindata_platform=Github&amp;keyfile=Paul&amp;repository=CalviOnTheRocks2022</v>
      </c>
      <c r="U2254" s="78" t="str">
        <f t="shared" si="71"/>
        <v>{"name":"#434 Billet Festival",_x000D_
"symbol":"COR22F434",_x000D_
"description":"Billet Festival / Billet NFT Festival - 1 jour Calvi on the Rocks 2022",_x000D_
"seller_fee_basis_points":1000,_x000D_
"image":"https://bafybeie64mq2uotd76tslif263aljvbazqev42kugzb752lzktzw5j3ybq.ipfs.nftstorage.link?image_434.webp",_x000D_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54" s="78" t="str">
        <f>formatRow(Tokens!C$2:I$2,Tokens!C2254:I2254)</f>
        <v>"name":"#434 Billet Festival",_x000D_
"symbol":"COR22F434",_x000D_
"description":"Billet Festival / Billet NFT Festival - 1 jour Calvi on the Rocks 2022",_x000D_
"seller_fee_basis_points":1000,_x000D_
"image":"https://bafybeie64mq2uotd76tslif263aljvbazqev42kugzb752lzktzw5j3ybq.ipfs.nftstorage.link?image_434.webp",_x000D_
"Issuer":"NfluenT for Calvi On The rocks",_x000D_
"external_url":""</v>
      </c>
      <c r="W2254" s="78" t="str">
        <f>formatRow(Tokens!J$2:AV$2,Tokens!J2254:AV2254,2,"attributes")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54" s="78" t="str">
        <f>formatRow(Tokens!AX$2:BC$2,Tokens!AX2254:BC2254,2,"creators")</f>
        <v>"creators":[{"address":"ncreator",_x000D_
"share":10},{"address":"cotrcrea",_x000D_
"share":90},{"address":"nminer",_x000D_
"share":0}]</v>
      </c>
      <c r="Y2254" s="78" t="str">
        <f>formatRow(Tokens!BD$2:BI$2,Tokens!BD2254:BI2254,2,"files")</f>
        <v>"files":[]</v>
      </c>
      <c r="Z2254" s="78"/>
      <c r="AA2254" s="78"/>
      <c r="AB2254" s="78"/>
      <c r="AC2254" s="78" t="str">
        <f>formatRow(Tokens!BJ$2:BK$2,Tokens!BJ2254:BK2254,0,"collection")</f>
        <v>"collection":{"name":"BILLET Festival",_x000D_
"family":"Calvi On The Rocks"}</v>
      </c>
      <c r="AD2254" s="1" t="str">
        <f>formatRow(Tokens!BN$2:BR$2,Tokens!BN2254:BR2254,0,"marketplace")</f>
        <v>"marketplace":{"initial_price":"73,5",_x000D_
"reservation_price":"",_x000D_
"duration":"",_x000D_
"max_mint":1,_x000D_
"sell_date":"25/06/2022"}</v>
      </c>
      <c r="AE2254" s="1"/>
    </row>
    <row r="2255" spans="4:31" ht="14.25" customHeight="1" x14ac:dyDescent="0.3">
      <c r="D2255" s="1">
        <f>Tokens!B2255</f>
        <v>435</v>
      </c>
      <c r="E2255" s="17" t="str">
        <f>IF(Tokens!C2255="","",Tokens!C2255)</f>
        <v>#435 Billet Festival</v>
      </c>
      <c r="F2255"/>
      <c r="G2255"/>
      <c r="H2255"/>
      <c r="I2255"/>
      <c r="J2255"/>
      <c r="M2255"/>
      <c r="N2255"/>
      <c r="O2255" s="15" t="str">
        <f t="shared" si="70"/>
        <v>_</v>
      </c>
      <c r="P2255" s="18" t="str">
        <f>IF(F2255="stop","",IF(F2255&lt;&gt;"",HYPERLINK(Settings!$B$5 &amp; "/manage/?network=" &amp; LOWER(B$8) &amp; "&amp;search=token&amp;account=" &amp; ToMint!$B$5 &amp; "&amp;view=" &amp; ToMint!J2255,"TokenSol"),""))</f>
        <v/>
      </c>
      <c r="Q2255" s="2"/>
      <c r="R2255" s="2"/>
      <c r="S2255" s="11"/>
      <c r="T2255" s="78" t="str">
        <f>"owner=" &amp; Tokens!BS2255 &amp; "&amp;filename_for_metadata=" &amp; Tokens!BT2255 &amp; "&amp;offchaindata_platform=" &amp; $B$17 &amp; "&amp;keyfile=" &amp; $B$5 &amp;  "&amp;repository=" &amp; $B$18</f>
        <v>owner=BbDq7xeUzpj8bXfd9N7dh1tw43Ss7xbYpyjoNuwDSrzq&amp;filename_for_metadata=BILLETFestival_COR22F435&amp;offchaindata_platform=Github&amp;keyfile=Paul&amp;repository=CalviOnTheRocks2022</v>
      </c>
      <c r="U2255" s="78" t="str">
        <f t="shared" si="71"/>
        <v>{"name":"#435 Billet Festival",_x000D_
"symbol":"COR22F435",_x000D_
"description":"Billet Festival / Billet NFT Festival - 1 jour Calvi on the Rocks 2022",_x000D_
"seller_fee_basis_points":1000,_x000D_
"image":"https://bafybeif43jsyqd7vjwp4gl7l2gb7xhl3oyrd6una7omand7tacqhq4s3fu.ipfs.nftstorage.link?image_435.webp",_x000D_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55" s="78" t="str">
        <f>formatRow(Tokens!C$2:I$2,Tokens!C2255:I2255)</f>
        <v>"name":"#435 Billet Festival",_x000D_
"symbol":"COR22F435",_x000D_
"description":"Billet Festival / Billet NFT Festival - 1 jour Calvi on the Rocks 2022",_x000D_
"seller_fee_basis_points":1000,_x000D_
"image":"https://bafybeif43jsyqd7vjwp4gl7l2gb7xhl3oyrd6una7omand7tacqhq4s3fu.ipfs.nftstorage.link?image_435.webp",_x000D_
"Issuer":"NfluenT for Calvi On The rocks",_x000D_
"external_url":""</v>
      </c>
      <c r="W2255" s="78" t="str">
        <f>formatRow(Tokens!J$2:AV$2,Tokens!J2255:AV2255,2,"attributes")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55" s="78" t="str">
        <f>formatRow(Tokens!AX$2:BC$2,Tokens!AX2255:BC2255,2,"creators")</f>
        <v>"creators":[{"address":"ncreator",_x000D_
"share":10},{"address":"cotrcrea",_x000D_
"share":90},{"address":"nminer",_x000D_
"share":0}]</v>
      </c>
      <c r="Y2255" s="78" t="str">
        <f>formatRow(Tokens!BD$2:BI$2,Tokens!BD2255:BI2255,2,"files")</f>
        <v>"files":[]</v>
      </c>
      <c r="Z2255" s="78"/>
      <c r="AA2255" s="78"/>
      <c r="AB2255" s="78"/>
      <c r="AC2255" s="78" t="str">
        <f>formatRow(Tokens!BJ$2:BK$2,Tokens!BJ2255:BK2255,0,"collection")</f>
        <v>"collection":{"name":"BILLET Festival",_x000D_
"family":"Calvi On The Rocks"}</v>
      </c>
      <c r="AD2255" s="1" t="str">
        <f>formatRow(Tokens!BN$2:BR$2,Tokens!BN2255:BR2255,0,"marketplace")</f>
        <v>"marketplace":{"initial_price":"73,5",_x000D_
"reservation_price":"",_x000D_
"duration":"",_x000D_
"max_mint":1,_x000D_
"sell_date":"25/06/2022"}</v>
      </c>
      <c r="AE2255" s="1"/>
    </row>
    <row r="2256" spans="4:31" ht="14.25" customHeight="1" x14ac:dyDescent="0.3">
      <c r="D2256" s="1">
        <f>Tokens!B2256</f>
        <v>436</v>
      </c>
      <c r="E2256" s="17" t="str">
        <f>IF(Tokens!C2256="","",Tokens!C2256)</f>
        <v>#436 Billet Festival</v>
      </c>
      <c r="F2256"/>
      <c r="G2256"/>
      <c r="H2256"/>
      <c r="I2256"/>
      <c r="J2256"/>
      <c r="M2256"/>
      <c r="N2256"/>
      <c r="O2256" s="15" t="str">
        <f t="shared" si="70"/>
        <v>_</v>
      </c>
      <c r="P2256" s="18" t="str">
        <f>IF(F2256="stop","",IF(F2256&lt;&gt;"",HYPERLINK(Settings!$B$5 &amp; "/manage/?network=" &amp; LOWER(B$8) &amp; "&amp;search=token&amp;account=" &amp; ToMint!$B$5 &amp; "&amp;view=" &amp; ToMint!J2256,"TokenSol"),""))</f>
        <v/>
      </c>
      <c r="Q2256" s="2"/>
      <c r="R2256" s="2"/>
      <c r="S2256" s="11"/>
      <c r="T2256" s="78" t="str">
        <f>"owner=" &amp; Tokens!BS2256 &amp; "&amp;filename_for_metadata=" &amp; Tokens!BT2256 &amp; "&amp;offchaindata_platform=" &amp; $B$17 &amp; "&amp;keyfile=" &amp; $B$5 &amp;  "&amp;repository=" &amp; $B$18</f>
        <v>owner=BbDq7xeUzpj8bXfd9N7dh1tw43Ss7xbYpyjoNuwDSrzq&amp;filename_for_metadata=BILLETFestival_COR22F436&amp;offchaindata_platform=Github&amp;keyfile=Paul&amp;repository=CalviOnTheRocks2022</v>
      </c>
      <c r="U2256" s="78" t="str">
        <f t="shared" si="71"/>
        <v>{"name":"#436 Billet Festival",_x000D_
"symbol":"COR22F436",_x000D_
"description":"Billet Festival / Billet NFT Festival - 1 jour Calvi on the Rocks 2022",_x000D_
"seller_fee_basis_points":1000,_x000D_
"image":"https://bafybeiaipvcllulfv55tgiwwr6bbditbbux4y3u3byqcrt5raiqhovu7xe.ipfs.nftstorage.link?image_436.webp",_x000D_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56" s="78" t="str">
        <f>formatRow(Tokens!C$2:I$2,Tokens!C2256:I2256)</f>
        <v>"name":"#436 Billet Festival",_x000D_
"symbol":"COR22F436",_x000D_
"description":"Billet Festival / Billet NFT Festival - 1 jour Calvi on the Rocks 2022",_x000D_
"seller_fee_basis_points":1000,_x000D_
"image":"https://bafybeiaipvcllulfv55tgiwwr6bbditbbux4y3u3byqcrt5raiqhovu7xe.ipfs.nftstorage.link?image_436.webp",_x000D_
"Issuer":"NfluenT for Calvi On The rocks",_x000D_
"external_url":""</v>
      </c>
      <c r="W2256" s="78" t="str">
        <f>formatRow(Tokens!J$2:AV$2,Tokens!J2256:AV2256,2,"attributes")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56" s="78" t="str">
        <f>formatRow(Tokens!AX$2:BC$2,Tokens!AX2256:BC2256,2,"creators")</f>
        <v>"creators":[{"address":"ncreator",_x000D_
"share":10},{"address":"cotrcrea",_x000D_
"share":90},{"address":"nminer",_x000D_
"share":0}]</v>
      </c>
      <c r="Y2256" s="78" t="str">
        <f>formatRow(Tokens!BD$2:BI$2,Tokens!BD2256:BI2256,2,"files")</f>
        <v>"files":[]</v>
      </c>
      <c r="Z2256" s="78"/>
      <c r="AA2256" s="78"/>
      <c r="AB2256" s="78"/>
      <c r="AC2256" s="78" t="str">
        <f>formatRow(Tokens!BJ$2:BK$2,Tokens!BJ2256:BK2256,0,"collection")</f>
        <v>"collection":{"name":"BILLET Festival",_x000D_
"family":"Calvi On The Rocks"}</v>
      </c>
      <c r="AD2256" s="1" t="str">
        <f>formatRow(Tokens!BN$2:BR$2,Tokens!BN2256:BR2256,0,"marketplace")</f>
        <v>"marketplace":{"initial_price":"73,5",_x000D_
"reservation_price":"",_x000D_
"duration":"",_x000D_
"max_mint":1,_x000D_
"sell_date":"25/06/2022"}</v>
      </c>
      <c r="AE2256" s="1"/>
    </row>
    <row r="2257" spans="4:31" ht="14.25" customHeight="1" x14ac:dyDescent="0.3">
      <c r="D2257" s="1">
        <f>Tokens!B2257</f>
        <v>437</v>
      </c>
      <c r="E2257" s="17" t="str">
        <f>IF(Tokens!C2257="","",Tokens!C2257)</f>
        <v>#437 Billet Festival</v>
      </c>
      <c r="F2257"/>
      <c r="G2257"/>
      <c r="H2257"/>
      <c r="I2257"/>
      <c r="J2257"/>
      <c r="M2257"/>
      <c r="N2257"/>
      <c r="O2257" s="15" t="str">
        <f t="shared" si="70"/>
        <v>_</v>
      </c>
      <c r="P2257" s="18" t="str">
        <f>IF(F2257="stop","",IF(F2257&lt;&gt;"",HYPERLINK(Settings!$B$5 &amp; "/manage/?network=" &amp; LOWER(B$8) &amp; "&amp;search=token&amp;account=" &amp; ToMint!$B$5 &amp; "&amp;view=" &amp; ToMint!J2257,"TokenSol"),""))</f>
        <v/>
      </c>
      <c r="Q2257" s="2"/>
      <c r="R2257" s="2"/>
      <c r="S2257" s="11"/>
      <c r="T2257" s="78" t="str">
        <f>"owner=" &amp; Tokens!BS2257 &amp; "&amp;filename_for_metadata=" &amp; Tokens!BT2257 &amp; "&amp;offchaindata_platform=" &amp; $B$17 &amp; "&amp;keyfile=" &amp; $B$5 &amp;  "&amp;repository=" &amp; $B$18</f>
        <v>owner=BbDq7xeUzpj8bXfd9N7dh1tw43Ss7xbYpyjoNuwDSrzq&amp;filename_for_metadata=BILLETFestival_COR22F437&amp;offchaindata_platform=Github&amp;keyfile=Paul&amp;repository=CalviOnTheRocks2022</v>
      </c>
      <c r="U2257" s="78" t="str">
        <f t="shared" si="71"/>
        <v>{"name":"#437 Billet Festival",_x000D_
"symbol":"COR22F437",_x000D_
"description":"Billet Festival / Billet NFT Festival - 1 jour Calvi on the Rocks 2022",_x000D_
"seller_fee_basis_points":1000,_x000D_
"image":"https://bafybeifabxg4o5er7shk5qe52qus4yji2k6wasbs4it6hhtqcvzf6wfhje.ipfs.nftstorage.link?image_437.webp",_x000D_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57" s="78" t="str">
        <f>formatRow(Tokens!C$2:I$2,Tokens!C2257:I2257)</f>
        <v>"name":"#437 Billet Festival",_x000D_
"symbol":"COR22F437",_x000D_
"description":"Billet Festival / Billet NFT Festival - 1 jour Calvi on the Rocks 2022",_x000D_
"seller_fee_basis_points":1000,_x000D_
"image":"https://bafybeifabxg4o5er7shk5qe52qus4yji2k6wasbs4it6hhtqcvzf6wfhje.ipfs.nftstorage.link?image_437.webp",_x000D_
"Issuer":"NfluenT for Calvi On The rocks",_x000D_
"external_url":""</v>
      </c>
      <c r="W2257" s="78" t="str">
        <f>formatRow(Tokens!J$2:AV$2,Tokens!J2257:AV2257,2,"attributes")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57" s="78" t="str">
        <f>formatRow(Tokens!AX$2:BC$2,Tokens!AX2257:BC2257,2,"creators")</f>
        <v>"creators":[{"address":"ncreator",_x000D_
"share":10},{"address":"cotrcrea",_x000D_
"share":90},{"address":"nminer",_x000D_
"share":0}]</v>
      </c>
      <c r="Y2257" s="78" t="str">
        <f>formatRow(Tokens!BD$2:BI$2,Tokens!BD2257:BI2257,2,"files")</f>
        <v>"files":[]</v>
      </c>
      <c r="Z2257" s="78"/>
      <c r="AA2257" s="78"/>
      <c r="AB2257" s="78"/>
      <c r="AC2257" s="78" t="str">
        <f>formatRow(Tokens!BJ$2:BK$2,Tokens!BJ2257:BK2257,0,"collection")</f>
        <v>"collection":{"name":"BILLET Festival",_x000D_
"family":"Calvi On The Rocks"}</v>
      </c>
      <c r="AD2257" s="1" t="str">
        <f>formatRow(Tokens!BN$2:BR$2,Tokens!BN2257:BR2257,0,"marketplace")</f>
        <v>"marketplace":{"initial_price":"73,5",_x000D_
"reservation_price":"",_x000D_
"duration":"",_x000D_
"max_mint":1,_x000D_
"sell_date":"25/06/2022"}</v>
      </c>
      <c r="AE2257" s="1"/>
    </row>
    <row r="2258" spans="4:31" ht="14.25" customHeight="1" x14ac:dyDescent="0.3">
      <c r="D2258" s="1">
        <f>Tokens!B2258</f>
        <v>438</v>
      </c>
      <c r="E2258" s="17" t="str">
        <f>IF(Tokens!C2258="","",Tokens!C2258)</f>
        <v>#438 Billet Festival</v>
      </c>
      <c r="F2258"/>
      <c r="G2258"/>
      <c r="H2258"/>
      <c r="I2258"/>
      <c r="J2258"/>
      <c r="M2258"/>
      <c r="N2258"/>
      <c r="O2258" s="15" t="str">
        <f t="shared" si="70"/>
        <v>_</v>
      </c>
      <c r="P2258" s="18" t="str">
        <f>IF(F2258="stop","",IF(F2258&lt;&gt;"",HYPERLINK(Settings!$B$5 &amp; "/manage/?network=" &amp; LOWER(B$8) &amp; "&amp;search=token&amp;account=" &amp; ToMint!$B$5 &amp; "&amp;view=" &amp; ToMint!J2258,"TokenSol"),""))</f>
        <v/>
      </c>
      <c r="Q2258" s="2"/>
      <c r="R2258" s="2"/>
      <c r="S2258" s="11"/>
      <c r="T2258" s="78" t="str">
        <f>"owner=" &amp; Tokens!BS2258 &amp; "&amp;filename_for_metadata=" &amp; Tokens!BT2258 &amp; "&amp;offchaindata_platform=" &amp; $B$17 &amp; "&amp;keyfile=" &amp; $B$5 &amp;  "&amp;repository=" &amp; $B$18</f>
        <v>owner=BbDq7xeUzpj8bXfd9N7dh1tw43Ss7xbYpyjoNuwDSrzq&amp;filename_for_metadata=BILLETFestival_COR22F438&amp;offchaindata_platform=Github&amp;keyfile=Paul&amp;repository=CalviOnTheRocks2022</v>
      </c>
      <c r="U2258" s="78" t="str">
        <f t="shared" si="71"/>
        <v>{"name":"#438 Billet Festival",_x000D_
"symbol":"COR22F438",_x000D_
"description":"Billet Festival / Billet NFT Festival - 1 jour Calvi on the Rocks 2022",_x000D_
"seller_fee_basis_points":1000,_x000D_
"image":"https://bafybeifuc7pn2zu55gb7zmjakwuguhkp4jhike3d3peilwwxoia3t56hfm.ipfs.nftstorage.link?image_438.webp",_x000D_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58" s="78" t="str">
        <f>formatRow(Tokens!C$2:I$2,Tokens!C2258:I2258)</f>
        <v>"name":"#438 Billet Festival",_x000D_
"symbol":"COR22F438",_x000D_
"description":"Billet Festival / Billet NFT Festival - 1 jour Calvi on the Rocks 2022",_x000D_
"seller_fee_basis_points":1000,_x000D_
"image":"https://bafybeifuc7pn2zu55gb7zmjakwuguhkp4jhike3d3peilwwxoia3t56hfm.ipfs.nftstorage.link?image_438.webp",_x000D_
"Issuer":"NfluenT for Calvi On The rocks",_x000D_
"external_url":""</v>
      </c>
      <c r="W2258" s="78" t="str">
        <f>formatRow(Tokens!J$2:AV$2,Tokens!J2258:AV2258,2,"attributes")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58" s="78" t="str">
        <f>formatRow(Tokens!AX$2:BC$2,Tokens!AX2258:BC2258,2,"creators")</f>
        <v>"creators":[{"address":"ncreator",_x000D_
"share":10},{"address":"cotrcrea",_x000D_
"share":90},{"address":"nminer",_x000D_
"share":0}]</v>
      </c>
      <c r="Y2258" s="78" t="str">
        <f>formatRow(Tokens!BD$2:BI$2,Tokens!BD2258:BI2258,2,"files")</f>
        <v>"files":[]</v>
      </c>
      <c r="Z2258" s="78"/>
      <c r="AA2258" s="78"/>
      <c r="AB2258" s="78"/>
      <c r="AC2258" s="78" t="str">
        <f>formatRow(Tokens!BJ$2:BK$2,Tokens!BJ2258:BK2258,0,"collection")</f>
        <v>"collection":{"name":"BILLET Festival",_x000D_
"family":"Calvi On The Rocks"}</v>
      </c>
      <c r="AD2258" s="1" t="str">
        <f>formatRow(Tokens!BN$2:BR$2,Tokens!BN2258:BR2258,0,"marketplace")</f>
        <v>"marketplace":{"initial_price":"73,5",_x000D_
"reservation_price":"",_x000D_
"duration":"",_x000D_
"max_mint":1,_x000D_
"sell_date":"25/06/2022"}</v>
      </c>
      <c r="AE2258" s="1"/>
    </row>
    <row r="2259" spans="4:31" ht="14.25" customHeight="1" x14ac:dyDescent="0.3">
      <c r="D2259" s="1">
        <f>Tokens!B2259</f>
        <v>439</v>
      </c>
      <c r="E2259" s="17" t="str">
        <f>IF(Tokens!C2259="","",Tokens!C2259)</f>
        <v>#439 Billet Festival</v>
      </c>
      <c r="F2259"/>
      <c r="G2259"/>
      <c r="H2259"/>
      <c r="I2259"/>
      <c r="J2259"/>
      <c r="M2259"/>
      <c r="N2259"/>
      <c r="O2259" s="15" t="str">
        <f t="shared" si="70"/>
        <v>_</v>
      </c>
      <c r="P2259" s="18" t="str">
        <f>IF(F2259="stop","",IF(F2259&lt;&gt;"",HYPERLINK(Settings!$B$5 &amp; "/manage/?network=" &amp; LOWER(B$8) &amp; "&amp;search=token&amp;account=" &amp; ToMint!$B$5 &amp; "&amp;view=" &amp; ToMint!J2259,"TokenSol"),""))</f>
        <v/>
      </c>
      <c r="Q2259" s="2"/>
      <c r="R2259" s="2"/>
      <c r="S2259" s="11"/>
      <c r="T2259" s="78" t="str">
        <f>"owner=" &amp; Tokens!BS2259 &amp; "&amp;filename_for_metadata=" &amp; Tokens!BT2259 &amp; "&amp;offchaindata_platform=" &amp; $B$17 &amp; "&amp;keyfile=" &amp; $B$5 &amp;  "&amp;repository=" &amp; $B$18</f>
        <v>owner=BbDq7xeUzpj8bXfd9N7dh1tw43Ss7xbYpyjoNuwDSrzq&amp;filename_for_metadata=BILLETFestival_COR22F439&amp;offchaindata_platform=Github&amp;keyfile=Paul&amp;repository=CalviOnTheRocks2022</v>
      </c>
      <c r="U2259" s="78" t="str">
        <f t="shared" si="71"/>
        <v>{"name":"#439 Billet Festival",_x000D_
"symbol":"COR22F439",_x000D_
"description":"Billet Festival / Billet NFT Festival - 1 jour Calvi on the Rocks 2022",_x000D_
"seller_fee_basis_points":1000,_x000D_
"image":"https://bafybeicp6mbs5kalkpk5pjnhqesirlt5amybmra742ugyweuopuizufuhu.ipfs.nftstorage.link?image_439.webp",_x000D_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59" s="78" t="str">
        <f>formatRow(Tokens!C$2:I$2,Tokens!C2259:I2259)</f>
        <v>"name":"#439 Billet Festival",_x000D_
"symbol":"COR22F439",_x000D_
"description":"Billet Festival / Billet NFT Festival - 1 jour Calvi on the Rocks 2022",_x000D_
"seller_fee_basis_points":1000,_x000D_
"image":"https://bafybeicp6mbs5kalkpk5pjnhqesirlt5amybmra742ugyweuopuizufuhu.ipfs.nftstorage.link?image_439.webp",_x000D_
"Issuer":"NfluenT for Calvi On The rocks",_x000D_
"external_url":""</v>
      </c>
      <c r="W2259" s="78" t="str">
        <f>formatRow(Tokens!J$2:AV$2,Tokens!J2259:AV2259,2,"attributes")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59" s="78" t="str">
        <f>formatRow(Tokens!AX$2:BC$2,Tokens!AX2259:BC2259,2,"creators")</f>
        <v>"creators":[{"address":"ncreator",_x000D_
"share":10},{"address":"cotrcrea",_x000D_
"share":90},{"address":"nminer",_x000D_
"share":0}]</v>
      </c>
      <c r="Y2259" s="78" t="str">
        <f>formatRow(Tokens!BD$2:BI$2,Tokens!BD2259:BI2259,2,"files")</f>
        <v>"files":[]</v>
      </c>
      <c r="Z2259" s="78"/>
      <c r="AA2259" s="78"/>
      <c r="AB2259" s="78"/>
      <c r="AC2259" s="78" t="str">
        <f>formatRow(Tokens!BJ$2:BK$2,Tokens!BJ2259:BK2259,0,"collection")</f>
        <v>"collection":{"name":"BILLET Festival",_x000D_
"family":"Calvi On The Rocks"}</v>
      </c>
      <c r="AD2259" s="1" t="str">
        <f>formatRow(Tokens!BN$2:BR$2,Tokens!BN2259:BR2259,0,"marketplace")</f>
        <v>"marketplace":{"initial_price":"73,5",_x000D_
"reservation_price":"",_x000D_
"duration":"",_x000D_
"max_mint":1,_x000D_
"sell_date":"25/06/2022"}</v>
      </c>
      <c r="AE2259" s="1"/>
    </row>
    <row r="2260" spans="4:31" ht="14.25" customHeight="1" x14ac:dyDescent="0.3">
      <c r="D2260" s="1">
        <f>Tokens!B2260</f>
        <v>440</v>
      </c>
      <c r="E2260" s="17" t="str">
        <f>IF(Tokens!C2260="","",Tokens!C2260)</f>
        <v>#440 Billet Festival</v>
      </c>
      <c r="F2260"/>
      <c r="G2260"/>
      <c r="H2260"/>
      <c r="I2260"/>
      <c r="J2260"/>
      <c r="M2260"/>
      <c r="N2260"/>
      <c r="O2260" s="15" t="str">
        <f t="shared" si="70"/>
        <v>_</v>
      </c>
      <c r="P2260" s="18" t="str">
        <f>IF(F2260="stop","",IF(F2260&lt;&gt;"",HYPERLINK(Settings!$B$5 &amp; "/manage/?network=" &amp; LOWER(B$8) &amp; "&amp;search=token&amp;account=" &amp; ToMint!$B$5 &amp; "&amp;view=" &amp; ToMint!J2260,"TokenSol"),""))</f>
        <v/>
      </c>
      <c r="Q2260" s="2"/>
      <c r="R2260" s="2"/>
      <c r="S2260" s="11"/>
      <c r="T2260" s="78" t="str">
        <f>"owner=" &amp; Tokens!BS2260 &amp; "&amp;filename_for_metadata=" &amp; Tokens!BT2260 &amp; "&amp;offchaindata_platform=" &amp; $B$17 &amp; "&amp;keyfile=" &amp; $B$5 &amp;  "&amp;repository=" &amp; $B$18</f>
        <v>owner=BbDq7xeUzpj8bXfd9N7dh1tw43Ss7xbYpyjoNuwDSrzq&amp;filename_for_metadata=BILLETFestival_COR22F440&amp;offchaindata_platform=Github&amp;keyfile=Paul&amp;repository=CalviOnTheRocks2022</v>
      </c>
      <c r="U2260" s="78" t="str">
        <f t="shared" si="71"/>
        <v>{"name":"#440 Billet Festival",_x000D_
"symbol":"COR22F440",_x000D_
"description":"Billet Festival / Billet NFT Festival - 1 jour Calvi on the Rocks 2022",_x000D_
"seller_fee_basis_points":1000,_x000D_
"image":"https://bafybeiev54fi2xql62fgj3fcr25seaihplzpw7rxv3yr7jxd7uinkkzifu.ipfs.nftstorage.link?image_440.webp",_x000D_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60" s="78" t="str">
        <f>formatRow(Tokens!C$2:I$2,Tokens!C2260:I2260)</f>
        <v>"name":"#440 Billet Festival",_x000D_
"symbol":"COR22F440",_x000D_
"description":"Billet Festival / Billet NFT Festival - 1 jour Calvi on the Rocks 2022",_x000D_
"seller_fee_basis_points":1000,_x000D_
"image":"https://bafybeiev54fi2xql62fgj3fcr25seaihplzpw7rxv3yr7jxd7uinkkzifu.ipfs.nftstorage.link?image_440.webp",_x000D_
"Issuer":"NfluenT for Calvi On The rocks",_x000D_
"external_url":""</v>
      </c>
      <c r="W2260" s="78" t="str">
        <f>formatRow(Tokens!J$2:AV$2,Tokens!J2260:AV2260,2,"attributes")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60" s="78" t="str">
        <f>formatRow(Tokens!AX$2:BC$2,Tokens!AX2260:BC2260,2,"creators")</f>
        <v>"creators":[{"address":"ncreator",_x000D_
"share":10},{"address":"cotrcrea",_x000D_
"share":90},{"address":"nminer",_x000D_
"share":0}]</v>
      </c>
      <c r="Y2260" s="78" t="str">
        <f>formatRow(Tokens!BD$2:BI$2,Tokens!BD2260:BI2260,2,"files")</f>
        <v>"files":[]</v>
      </c>
      <c r="Z2260" s="78"/>
      <c r="AA2260" s="78"/>
      <c r="AB2260" s="78"/>
      <c r="AC2260" s="78" t="str">
        <f>formatRow(Tokens!BJ$2:BK$2,Tokens!BJ2260:BK2260,0,"collection")</f>
        <v>"collection":{"name":"BILLET Festival",_x000D_
"family":"Calvi On The Rocks"}</v>
      </c>
      <c r="AD2260" s="1" t="str">
        <f>formatRow(Tokens!BN$2:BR$2,Tokens!BN2260:BR2260,0,"marketplace")</f>
        <v>"marketplace":{"initial_price":"73,5",_x000D_
"reservation_price":"",_x000D_
"duration":"",_x000D_
"max_mint":1,_x000D_
"sell_date":"25/06/2022"}</v>
      </c>
      <c r="AE2260" s="1"/>
    </row>
    <row r="2261" spans="4:31" ht="14.25" customHeight="1" x14ac:dyDescent="0.3">
      <c r="D2261" s="1">
        <f>Tokens!B2261</f>
        <v>441</v>
      </c>
      <c r="E2261" s="17" t="str">
        <f>IF(Tokens!C2261="","",Tokens!C2261)</f>
        <v>#441 Billet Festival</v>
      </c>
      <c r="F2261"/>
      <c r="G2261"/>
      <c r="H2261"/>
      <c r="I2261"/>
      <c r="J2261"/>
      <c r="M2261"/>
      <c r="N2261"/>
      <c r="O2261" s="15" t="str">
        <f t="shared" si="70"/>
        <v>_</v>
      </c>
      <c r="P2261" s="18" t="str">
        <f>IF(F2261="stop","",IF(F2261&lt;&gt;"",HYPERLINK(Settings!$B$5 &amp; "/manage/?network=" &amp; LOWER(B$8) &amp; "&amp;search=token&amp;account=" &amp; ToMint!$B$5 &amp; "&amp;view=" &amp; ToMint!J2261,"TokenSol"),""))</f>
        <v/>
      </c>
      <c r="Q2261" s="2"/>
      <c r="R2261" s="2"/>
      <c r="S2261" s="11"/>
      <c r="T2261" s="78" t="str">
        <f>"owner=" &amp; Tokens!BS2261 &amp; "&amp;filename_for_metadata=" &amp; Tokens!BT2261 &amp; "&amp;offchaindata_platform=" &amp; $B$17 &amp; "&amp;keyfile=" &amp; $B$5 &amp;  "&amp;repository=" &amp; $B$18</f>
        <v>owner=BbDq7xeUzpj8bXfd9N7dh1tw43Ss7xbYpyjoNuwDSrzq&amp;filename_for_metadata=BILLETFestival_COR22F441&amp;offchaindata_platform=Github&amp;keyfile=Paul&amp;repository=CalviOnTheRocks2022</v>
      </c>
      <c r="U2261" s="78" t="str">
        <f t="shared" si="71"/>
        <v>{"name":"#441 Billet Festival",_x000D_
"symbol":"COR22F441",_x000D_
"description":"Billet Festival / Billet NFT Festival - 1 jour Calvi on the Rocks 2022",_x000D_
"seller_fee_basis_points":1000,_x000D_
"image":"https://bafybeias2vq2vb7kuj7zasnwfo5upryk5hphjomgnhm35i6p2jnslxmuyi.ipfs.nftstorage.link?image_441.webp",_x000D_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61" s="78" t="str">
        <f>formatRow(Tokens!C$2:I$2,Tokens!C2261:I2261)</f>
        <v>"name":"#441 Billet Festival",_x000D_
"symbol":"COR22F441",_x000D_
"description":"Billet Festival / Billet NFT Festival - 1 jour Calvi on the Rocks 2022",_x000D_
"seller_fee_basis_points":1000,_x000D_
"image":"https://bafybeias2vq2vb7kuj7zasnwfo5upryk5hphjomgnhm35i6p2jnslxmuyi.ipfs.nftstorage.link?image_441.webp",_x000D_
"Issuer":"NfluenT for Calvi On The rocks",_x000D_
"external_url":""</v>
      </c>
      <c r="W2261" s="78" t="str">
        <f>formatRow(Tokens!J$2:AV$2,Tokens!J2261:AV2261,2,"attributes")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61" s="78" t="str">
        <f>formatRow(Tokens!AX$2:BC$2,Tokens!AX2261:BC2261,2,"creators")</f>
        <v>"creators":[{"address":"ncreator",_x000D_
"share":10},{"address":"cotrcrea",_x000D_
"share":90},{"address":"nminer",_x000D_
"share":0}]</v>
      </c>
      <c r="Y2261" s="78" t="str">
        <f>formatRow(Tokens!BD$2:BI$2,Tokens!BD2261:BI2261,2,"files")</f>
        <v>"files":[]</v>
      </c>
      <c r="Z2261" s="78"/>
      <c r="AA2261" s="78"/>
      <c r="AB2261" s="78"/>
      <c r="AC2261" s="78" t="str">
        <f>formatRow(Tokens!BJ$2:BK$2,Tokens!BJ2261:BK2261,0,"collection")</f>
        <v>"collection":{"name":"BILLET Festival",_x000D_
"family":"Calvi On The Rocks"}</v>
      </c>
      <c r="AD2261" s="1" t="str">
        <f>formatRow(Tokens!BN$2:BR$2,Tokens!BN2261:BR2261,0,"marketplace")</f>
        <v>"marketplace":{"initial_price":"73,5",_x000D_
"reservation_price":"",_x000D_
"duration":"",_x000D_
"max_mint":1,_x000D_
"sell_date":"25/06/2022"}</v>
      </c>
      <c r="AE2261" s="1"/>
    </row>
    <row r="2262" spans="4:31" ht="14.25" customHeight="1" x14ac:dyDescent="0.3">
      <c r="D2262" s="1">
        <f>Tokens!B2262</f>
        <v>442</v>
      </c>
      <c r="E2262" s="17" t="str">
        <f>IF(Tokens!C2262="","",Tokens!C2262)</f>
        <v>#442 Billet Festival</v>
      </c>
      <c r="F2262"/>
      <c r="G2262"/>
      <c r="H2262"/>
      <c r="I2262"/>
      <c r="J2262"/>
      <c r="M2262"/>
      <c r="N2262"/>
      <c r="O2262" s="15" t="str">
        <f t="shared" si="70"/>
        <v>_</v>
      </c>
      <c r="P2262" s="18" t="str">
        <f>IF(F2262="stop","",IF(F2262&lt;&gt;"",HYPERLINK(Settings!$B$5 &amp; "/manage/?network=" &amp; LOWER(B$8) &amp; "&amp;search=token&amp;account=" &amp; ToMint!$B$5 &amp; "&amp;view=" &amp; ToMint!J2262,"TokenSol"),""))</f>
        <v/>
      </c>
      <c r="Q2262" s="2"/>
      <c r="R2262" s="2"/>
      <c r="S2262" s="11"/>
      <c r="T2262" s="78" t="str">
        <f>"owner=" &amp; Tokens!BS2262 &amp; "&amp;filename_for_metadata=" &amp; Tokens!BT2262 &amp; "&amp;offchaindata_platform=" &amp; $B$17 &amp; "&amp;keyfile=" &amp; $B$5 &amp;  "&amp;repository=" &amp; $B$18</f>
        <v>owner=BbDq7xeUzpj8bXfd9N7dh1tw43Ss7xbYpyjoNuwDSrzq&amp;filename_for_metadata=BILLETFestival_COR22F442&amp;offchaindata_platform=Github&amp;keyfile=Paul&amp;repository=CalviOnTheRocks2022</v>
      </c>
      <c r="U2262" s="78" t="str">
        <f t="shared" si="71"/>
        <v>{"name":"#442 Billet Festival",_x000D_
"symbol":"COR22F442",_x000D_
"description":"Billet Festival / Billet NFT Festival - 1 jour Calvi on the Rocks 2022",_x000D_
"seller_fee_basis_points":1000,_x000D_
"image":"https://bafybeiavb6r574xkeiyorrffkyzpmef2i2clbf4u73ywehcntzyitzmg74.ipfs.nftstorage.link?image_442.webp",_x000D_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62" s="78" t="str">
        <f>formatRow(Tokens!C$2:I$2,Tokens!C2262:I2262)</f>
        <v>"name":"#442 Billet Festival",_x000D_
"symbol":"COR22F442",_x000D_
"description":"Billet Festival / Billet NFT Festival - 1 jour Calvi on the Rocks 2022",_x000D_
"seller_fee_basis_points":1000,_x000D_
"image":"https://bafybeiavb6r574xkeiyorrffkyzpmef2i2clbf4u73ywehcntzyitzmg74.ipfs.nftstorage.link?image_442.webp",_x000D_
"Issuer":"NfluenT for Calvi On The rocks",_x000D_
"external_url":""</v>
      </c>
      <c r="W2262" s="78" t="str">
        <f>formatRow(Tokens!J$2:AV$2,Tokens!J2262:AV2262,2,"attributes")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62" s="78" t="str">
        <f>formatRow(Tokens!AX$2:BC$2,Tokens!AX2262:BC2262,2,"creators")</f>
        <v>"creators":[{"address":"ncreator",_x000D_
"share":10},{"address":"cotrcrea",_x000D_
"share":90},{"address":"nminer",_x000D_
"share":0}]</v>
      </c>
      <c r="Y2262" s="78" t="str">
        <f>formatRow(Tokens!BD$2:BI$2,Tokens!BD2262:BI2262,2,"files")</f>
        <v>"files":[]</v>
      </c>
      <c r="Z2262" s="78"/>
      <c r="AA2262" s="78"/>
      <c r="AB2262" s="78"/>
      <c r="AC2262" s="78" t="str">
        <f>formatRow(Tokens!BJ$2:BK$2,Tokens!BJ2262:BK2262,0,"collection")</f>
        <v>"collection":{"name":"BILLET Festival",_x000D_
"family":"Calvi On The Rocks"}</v>
      </c>
      <c r="AD2262" s="1" t="str">
        <f>formatRow(Tokens!BN$2:BR$2,Tokens!BN2262:BR2262,0,"marketplace")</f>
        <v>"marketplace":{"initial_price":"73,5",_x000D_
"reservation_price":"",_x000D_
"duration":"",_x000D_
"max_mint":1,_x000D_
"sell_date":"25/06/2022"}</v>
      </c>
      <c r="AE2262" s="1"/>
    </row>
    <row r="2263" spans="4:31" ht="14.25" customHeight="1" x14ac:dyDescent="0.3">
      <c r="D2263" s="1">
        <f>Tokens!B2263</f>
        <v>443</v>
      </c>
      <c r="E2263" s="17" t="str">
        <f>IF(Tokens!C2263="","",Tokens!C2263)</f>
        <v>#443 Billet Festival</v>
      </c>
      <c r="F2263"/>
      <c r="G2263"/>
      <c r="H2263"/>
      <c r="I2263"/>
      <c r="J2263"/>
      <c r="M2263"/>
      <c r="N2263"/>
      <c r="O2263" s="15" t="str">
        <f t="shared" si="70"/>
        <v>_</v>
      </c>
      <c r="P2263" s="18" t="str">
        <f>IF(F2263="stop","",IF(F2263&lt;&gt;"",HYPERLINK(Settings!$B$5 &amp; "/manage/?network=" &amp; LOWER(B$8) &amp; "&amp;search=token&amp;account=" &amp; ToMint!$B$5 &amp; "&amp;view=" &amp; ToMint!J2263,"TokenSol"),""))</f>
        <v/>
      </c>
      <c r="Q2263" s="2"/>
      <c r="R2263" s="2"/>
      <c r="S2263" s="11"/>
      <c r="T2263" s="78" t="str">
        <f>"owner=" &amp; Tokens!BS2263 &amp; "&amp;filename_for_metadata=" &amp; Tokens!BT2263 &amp; "&amp;offchaindata_platform=" &amp; $B$17 &amp; "&amp;keyfile=" &amp; $B$5 &amp;  "&amp;repository=" &amp; $B$18</f>
        <v>owner=BbDq7xeUzpj8bXfd9N7dh1tw43Ss7xbYpyjoNuwDSrzq&amp;filename_for_metadata=BILLETFestival_COR22F443&amp;offchaindata_platform=Github&amp;keyfile=Paul&amp;repository=CalviOnTheRocks2022</v>
      </c>
      <c r="U2263" s="78" t="str">
        <f t="shared" si="71"/>
        <v>{"name":"#443 Billet Festival",_x000D_
"symbol":"COR22F443",_x000D_
"description":"Billet Festival / Billet NFT Festival - 1 jour Calvi on the Rocks 2022",_x000D_
"seller_fee_basis_points":1000,_x000D_
"image":"https://bafybeicqabegzgpkxz5mm4qvw32nwaypcasrtrf34vhaybqouapubmkiue.ipfs.nftstorage.link?image_443.webp",_x000D_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63" s="78" t="str">
        <f>formatRow(Tokens!C$2:I$2,Tokens!C2263:I2263)</f>
        <v>"name":"#443 Billet Festival",_x000D_
"symbol":"COR22F443",_x000D_
"description":"Billet Festival / Billet NFT Festival - 1 jour Calvi on the Rocks 2022",_x000D_
"seller_fee_basis_points":1000,_x000D_
"image":"https://bafybeicqabegzgpkxz5mm4qvw32nwaypcasrtrf34vhaybqouapubmkiue.ipfs.nftstorage.link?image_443.webp",_x000D_
"Issuer":"NfluenT for Calvi On The rocks",_x000D_
"external_url":""</v>
      </c>
      <c r="W2263" s="78" t="str">
        <f>formatRow(Tokens!J$2:AV$2,Tokens!J2263:AV2263,2,"attributes")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63" s="78" t="str">
        <f>formatRow(Tokens!AX$2:BC$2,Tokens!AX2263:BC2263,2,"creators")</f>
        <v>"creators":[{"address":"ncreator",_x000D_
"share":10},{"address":"cotrcrea",_x000D_
"share":90},{"address":"nminer",_x000D_
"share":0}]</v>
      </c>
      <c r="Y2263" s="78" t="str">
        <f>formatRow(Tokens!BD$2:BI$2,Tokens!BD2263:BI2263,2,"files")</f>
        <v>"files":[]</v>
      </c>
      <c r="Z2263" s="78"/>
      <c r="AA2263" s="78"/>
      <c r="AB2263" s="78"/>
      <c r="AC2263" s="78" t="str">
        <f>formatRow(Tokens!BJ$2:BK$2,Tokens!BJ2263:BK2263,0,"collection")</f>
        <v>"collection":{"name":"BILLET Festival",_x000D_
"family":"Calvi On The Rocks"}</v>
      </c>
      <c r="AD2263" s="1" t="str">
        <f>formatRow(Tokens!BN$2:BR$2,Tokens!BN2263:BR2263,0,"marketplace")</f>
        <v>"marketplace":{"initial_price":"73,5",_x000D_
"reservation_price":"",_x000D_
"duration":"",_x000D_
"max_mint":1,_x000D_
"sell_date":"25/06/2022"}</v>
      </c>
      <c r="AE2263" s="1"/>
    </row>
    <row r="2264" spans="4:31" ht="14.25" customHeight="1" x14ac:dyDescent="0.3">
      <c r="D2264" s="1">
        <f>Tokens!B2264</f>
        <v>444</v>
      </c>
      <c r="E2264" s="17" t="str">
        <f>IF(Tokens!C2264="","",Tokens!C2264)</f>
        <v>#444 Billet Festival</v>
      </c>
      <c r="F2264"/>
      <c r="G2264"/>
      <c r="H2264"/>
      <c r="I2264"/>
      <c r="J2264"/>
      <c r="M2264"/>
      <c r="N2264"/>
      <c r="O2264" s="15" t="str">
        <f t="shared" si="70"/>
        <v>_</v>
      </c>
      <c r="P2264" s="18" t="str">
        <f>IF(F2264="stop","",IF(F2264&lt;&gt;"",HYPERLINK(Settings!$B$5 &amp; "/manage/?network=" &amp; LOWER(B$8) &amp; "&amp;search=token&amp;account=" &amp; ToMint!$B$5 &amp; "&amp;view=" &amp; ToMint!J2264,"TokenSol"),""))</f>
        <v/>
      </c>
      <c r="Q2264" s="2"/>
      <c r="R2264" s="2"/>
      <c r="S2264" s="11"/>
      <c r="T2264" s="78" t="str">
        <f>"owner=" &amp; Tokens!BS2264 &amp; "&amp;filename_for_metadata=" &amp; Tokens!BT2264 &amp; "&amp;offchaindata_platform=" &amp; $B$17 &amp; "&amp;keyfile=" &amp; $B$5 &amp;  "&amp;repository=" &amp; $B$18</f>
        <v>owner=BbDq7xeUzpj8bXfd9N7dh1tw43Ss7xbYpyjoNuwDSrzq&amp;filename_for_metadata=BILLETFestival_COR22F444&amp;offchaindata_platform=Github&amp;keyfile=Paul&amp;repository=CalviOnTheRocks2022</v>
      </c>
      <c r="U2264" s="78" t="str">
        <f t="shared" si="71"/>
        <v>{"name":"#444 Billet Festival",_x000D_
"symbol":"COR22F444",_x000D_
"description":"Billet Festival / Billet NFT Festival - 1 jour Calvi on the Rocks 2022",_x000D_
"seller_fee_basis_points":1000,_x000D_
"image":"https://bafybeiawi7wal43yil63inzpw3cw73loify434z6slq644xicd5bctajn4.ipfs.nftstorage.link?image_444.webp",_x000D_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64" s="78" t="str">
        <f>formatRow(Tokens!C$2:I$2,Tokens!C2264:I2264)</f>
        <v>"name":"#444 Billet Festival",_x000D_
"symbol":"COR22F444",_x000D_
"description":"Billet Festival / Billet NFT Festival - 1 jour Calvi on the Rocks 2022",_x000D_
"seller_fee_basis_points":1000,_x000D_
"image":"https://bafybeiawi7wal43yil63inzpw3cw73loify434z6slq644xicd5bctajn4.ipfs.nftstorage.link?image_444.webp",_x000D_
"Issuer":"NfluenT for Calvi On The rocks",_x000D_
"external_url":""</v>
      </c>
      <c r="W2264" s="78" t="str">
        <f>formatRow(Tokens!J$2:AV$2,Tokens!J2264:AV2264,2,"attributes")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64" s="78" t="str">
        <f>formatRow(Tokens!AX$2:BC$2,Tokens!AX2264:BC2264,2,"creators")</f>
        <v>"creators":[{"address":"ncreator",_x000D_
"share":10},{"address":"cotrcrea",_x000D_
"share":90},{"address":"nminer",_x000D_
"share":0}]</v>
      </c>
      <c r="Y2264" s="78" t="str">
        <f>formatRow(Tokens!BD$2:BI$2,Tokens!BD2264:BI2264,2,"files")</f>
        <v>"files":[]</v>
      </c>
      <c r="Z2264" s="78"/>
      <c r="AA2264" s="78"/>
      <c r="AB2264" s="78"/>
      <c r="AC2264" s="78" t="str">
        <f>formatRow(Tokens!BJ$2:BK$2,Tokens!BJ2264:BK2264,0,"collection")</f>
        <v>"collection":{"name":"BILLET Festival",_x000D_
"family":"Calvi On The Rocks"}</v>
      </c>
      <c r="AD2264" s="1" t="str">
        <f>formatRow(Tokens!BN$2:BR$2,Tokens!BN2264:BR2264,0,"marketplace")</f>
        <v>"marketplace":{"initial_price":"73,5",_x000D_
"reservation_price":"",_x000D_
"duration":"",_x000D_
"max_mint":1,_x000D_
"sell_date":"25/06/2022"}</v>
      </c>
      <c r="AE2264" s="1"/>
    </row>
    <row r="2265" spans="4:31" ht="14.25" customHeight="1" x14ac:dyDescent="0.3">
      <c r="D2265" s="1">
        <f>Tokens!B2265</f>
        <v>445</v>
      </c>
      <c r="E2265" s="17" t="str">
        <f>IF(Tokens!C2265="","",Tokens!C2265)</f>
        <v>#445 Billet Festival</v>
      </c>
      <c r="F2265"/>
      <c r="G2265"/>
      <c r="H2265"/>
      <c r="I2265"/>
      <c r="J2265"/>
      <c r="M2265"/>
      <c r="N2265"/>
      <c r="O2265" s="15" t="str">
        <f t="shared" si="70"/>
        <v>_</v>
      </c>
      <c r="P2265" s="18" t="str">
        <f>IF(F2265="stop","",IF(F2265&lt;&gt;"",HYPERLINK(Settings!$B$5 &amp; "/manage/?network=" &amp; LOWER(B$8) &amp; "&amp;search=token&amp;account=" &amp; ToMint!$B$5 &amp; "&amp;view=" &amp; ToMint!J2265,"TokenSol"),""))</f>
        <v/>
      </c>
      <c r="Q2265" s="2"/>
      <c r="R2265" s="2"/>
      <c r="S2265" s="11"/>
      <c r="T2265" s="78" t="str">
        <f>"owner=" &amp; Tokens!BS2265 &amp; "&amp;filename_for_metadata=" &amp; Tokens!BT2265 &amp; "&amp;offchaindata_platform=" &amp; $B$17 &amp; "&amp;keyfile=" &amp; $B$5 &amp;  "&amp;repository=" &amp; $B$18</f>
        <v>owner=BbDq7xeUzpj8bXfd9N7dh1tw43Ss7xbYpyjoNuwDSrzq&amp;filename_for_metadata=BILLETFestival_COR22F445&amp;offchaindata_platform=Github&amp;keyfile=Paul&amp;repository=CalviOnTheRocks2022</v>
      </c>
      <c r="U2265" s="78" t="str">
        <f t="shared" si="71"/>
        <v>{"name":"#445 Billet Festival",_x000D_
"symbol":"COR22F445",_x000D_
"description":"Billet Festival / Billet NFT Festival - 1 jour Calvi on the Rocks 2022",_x000D_
"seller_fee_basis_points":1000,_x000D_
"image":"https://bafybeifrthlalgz2t5cg33q6x7gwihdi7jmu4zmu53xpe5tn3x5n3sfvdq.ipfs.nftstorage.link?image_445.webp",_x000D_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65" s="78" t="str">
        <f>formatRow(Tokens!C$2:I$2,Tokens!C2265:I2265)</f>
        <v>"name":"#445 Billet Festival",_x000D_
"symbol":"COR22F445",_x000D_
"description":"Billet Festival / Billet NFT Festival - 1 jour Calvi on the Rocks 2022",_x000D_
"seller_fee_basis_points":1000,_x000D_
"image":"https://bafybeifrthlalgz2t5cg33q6x7gwihdi7jmu4zmu53xpe5tn3x5n3sfvdq.ipfs.nftstorage.link?image_445.webp",_x000D_
"Issuer":"NfluenT for Calvi On The rocks",_x000D_
"external_url":""</v>
      </c>
      <c r="W2265" s="78" t="str">
        <f>formatRow(Tokens!J$2:AV$2,Tokens!J2265:AV2265,2,"attributes")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65" s="78" t="str">
        <f>formatRow(Tokens!AX$2:BC$2,Tokens!AX2265:BC2265,2,"creators")</f>
        <v>"creators":[{"address":"ncreator",_x000D_
"share":10},{"address":"cotrcrea",_x000D_
"share":90},{"address":"nminer",_x000D_
"share":0}]</v>
      </c>
      <c r="Y2265" s="78" t="str">
        <f>formatRow(Tokens!BD$2:BI$2,Tokens!BD2265:BI2265,2,"files")</f>
        <v>"files":[]</v>
      </c>
      <c r="Z2265" s="78"/>
      <c r="AA2265" s="78"/>
      <c r="AB2265" s="78"/>
      <c r="AC2265" s="78" t="str">
        <f>formatRow(Tokens!BJ$2:BK$2,Tokens!BJ2265:BK2265,0,"collection")</f>
        <v>"collection":{"name":"BILLET Festival",_x000D_
"family":"Calvi On The Rocks"}</v>
      </c>
      <c r="AD2265" s="1" t="str">
        <f>formatRow(Tokens!BN$2:BR$2,Tokens!BN2265:BR2265,0,"marketplace")</f>
        <v>"marketplace":{"initial_price":"73,5",_x000D_
"reservation_price":"",_x000D_
"duration":"",_x000D_
"max_mint":1,_x000D_
"sell_date":"25/06/2022"}</v>
      </c>
      <c r="AE2265" s="1"/>
    </row>
    <row r="2266" spans="4:31" ht="14.25" customHeight="1" x14ac:dyDescent="0.3">
      <c r="D2266" s="1">
        <f>Tokens!B2266</f>
        <v>446</v>
      </c>
      <c r="E2266" s="17" t="str">
        <f>IF(Tokens!C2266="","",Tokens!C2266)</f>
        <v>#446 Billet Festival</v>
      </c>
      <c r="F2266"/>
      <c r="G2266"/>
      <c r="H2266"/>
      <c r="I2266"/>
      <c r="J2266"/>
      <c r="M2266"/>
      <c r="N2266"/>
      <c r="O2266" s="15" t="str">
        <f t="shared" si="70"/>
        <v>_</v>
      </c>
      <c r="P2266" s="18" t="str">
        <f>IF(F2266="stop","",IF(F2266&lt;&gt;"",HYPERLINK(Settings!$B$5 &amp; "/manage/?network=" &amp; LOWER(B$8) &amp; "&amp;search=token&amp;account=" &amp; ToMint!$B$5 &amp; "&amp;view=" &amp; ToMint!J2266,"TokenSol"),""))</f>
        <v/>
      </c>
      <c r="Q2266" s="2"/>
      <c r="R2266" s="2"/>
      <c r="S2266" s="11"/>
      <c r="T2266" s="78" t="str">
        <f>"owner=" &amp; Tokens!BS2266 &amp; "&amp;filename_for_metadata=" &amp; Tokens!BT2266 &amp; "&amp;offchaindata_platform=" &amp; $B$17 &amp; "&amp;keyfile=" &amp; $B$5 &amp;  "&amp;repository=" &amp; $B$18</f>
        <v>owner=BbDq7xeUzpj8bXfd9N7dh1tw43Ss7xbYpyjoNuwDSrzq&amp;filename_for_metadata=BILLETFestival_COR22F446&amp;offchaindata_platform=Github&amp;keyfile=Paul&amp;repository=CalviOnTheRocks2022</v>
      </c>
      <c r="U2266" s="78" t="str">
        <f t="shared" si="71"/>
        <v>{"name":"#446 Billet Festival",_x000D_
"symbol":"COR22F446",_x000D_
"description":"Billet Festival / Billet NFT Festival - 1 jour Calvi on the Rocks 2022",_x000D_
"seller_fee_basis_points":1000,_x000D_
"image":"https://bafybeidwamizhhtvxcu67xm2dnkvhgk6y6lzsybbmba7mq6v3ecxml5myq.ipfs.nftstorage.link?image_446.webp",_x000D_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66" s="78" t="str">
        <f>formatRow(Tokens!C$2:I$2,Tokens!C2266:I2266)</f>
        <v>"name":"#446 Billet Festival",_x000D_
"symbol":"COR22F446",_x000D_
"description":"Billet Festival / Billet NFT Festival - 1 jour Calvi on the Rocks 2022",_x000D_
"seller_fee_basis_points":1000,_x000D_
"image":"https://bafybeidwamizhhtvxcu67xm2dnkvhgk6y6lzsybbmba7mq6v3ecxml5myq.ipfs.nftstorage.link?image_446.webp",_x000D_
"Issuer":"NfluenT for Calvi On The rocks",_x000D_
"external_url":""</v>
      </c>
      <c r="W2266" s="78" t="str">
        <f>formatRow(Tokens!J$2:AV$2,Tokens!J2266:AV2266,2,"attributes")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66" s="78" t="str">
        <f>formatRow(Tokens!AX$2:BC$2,Tokens!AX2266:BC2266,2,"creators")</f>
        <v>"creators":[{"address":"ncreator",_x000D_
"share":10},{"address":"cotrcrea",_x000D_
"share":90},{"address":"nminer",_x000D_
"share":0}]</v>
      </c>
      <c r="Y2266" s="78" t="str">
        <f>formatRow(Tokens!BD$2:BI$2,Tokens!BD2266:BI2266,2,"files")</f>
        <v>"files":[]</v>
      </c>
      <c r="Z2266" s="78"/>
      <c r="AA2266" s="78"/>
      <c r="AB2266" s="78"/>
      <c r="AC2266" s="78" t="str">
        <f>formatRow(Tokens!BJ$2:BK$2,Tokens!BJ2266:BK2266,0,"collection")</f>
        <v>"collection":{"name":"BILLET Festival",_x000D_
"family":"Calvi On The Rocks"}</v>
      </c>
      <c r="AD2266" s="1" t="str">
        <f>formatRow(Tokens!BN$2:BR$2,Tokens!BN2266:BR2266,0,"marketplace")</f>
        <v>"marketplace":{"initial_price":"73,5",_x000D_
"reservation_price":"",_x000D_
"duration":"",_x000D_
"max_mint":1,_x000D_
"sell_date":"25/06/2022"}</v>
      </c>
      <c r="AE2266" s="1"/>
    </row>
    <row r="2267" spans="4:31" ht="14.25" customHeight="1" x14ac:dyDescent="0.3">
      <c r="D2267" s="1">
        <f>Tokens!B2267</f>
        <v>447</v>
      </c>
      <c r="E2267" s="17" t="str">
        <f>IF(Tokens!C2267="","",Tokens!C2267)</f>
        <v>#447 Billet Festival</v>
      </c>
      <c r="F2267"/>
      <c r="G2267"/>
      <c r="H2267"/>
      <c r="I2267"/>
      <c r="J2267"/>
      <c r="M2267"/>
      <c r="N2267"/>
      <c r="O2267" s="15" t="str">
        <f t="shared" si="70"/>
        <v>_</v>
      </c>
      <c r="P2267" s="18" t="str">
        <f>IF(F2267="stop","",IF(F2267&lt;&gt;"",HYPERLINK(Settings!$B$5 &amp; "/manage/?network=" &amp; LOWER(B$8) &amp; "&amp;search=token&amp;account=" &amp; ToMint!$B$5 &amp; "&amp;view=" &amp; ToMint!J2267,"TokenSol"),""))</f>
        <v/>
      </c>
      <c r="Q2267" s="2"/>
      <c r="R2267" s="2"/>
      <c r="S2267" s="11"/>
      <c r="T2267" s="78" t="str">
        <f>"owner=" &amp; Tokens!BS2267 &amp; "&amp;filename_for_metadata=" &amp; Tokens!BT2267 &amp; "&amp;offchaindata_platform=" &amp; $B$17 &amp; "&amp;keyfile=" &amp; $B$5 &amp;  "&amp;repository=" &amp; $B$18</f>
        <v>owner=BbDq7xeUzpj8bXfd9N7dh1tw43Ss7xbYpyjoNuwDSrzq&amp;filename_for_metadata=BILLETFestival_COR22F447&amp;offchaindata_platform=Github&amp;keyfile=Paul&amp;repository=CalviOnTheRocks2022</v>
      </c>
      <c r="U2267" s="78" t="str">
        <f t="shared" si="71"/>
        <v>{"name":"#447 Billet Festival",_x000D_
"symbol":"COR22F447",_x000D_
"description":"Billet Festival / Billet NFT Festival - 1 jour Calvi on the Rocks 2022",_x000D_
"seller_fee_basis_points":1000,_x000D_
"image":"https://bafybeihddh3vnub4tundey7cwxen6dmyeytkcjm5x4tmuju627nddofahq.ipfs.nftstorage.link?image_447.webp",_x000D_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67" s="78" t="str">
        <f>formatRow(Tokens!C$2:I$2,Tokens!C2267:I2267)</f>
        <v>"name":"#447 Billet Festival",_x000D_
"symbol":"COR22F447",_x000D_
"description":"Billet Festival / Billet NFT Festival - 1 jour Calvi on the Rocks 2022",_x000D_
"seller_fee_basis_points":1000,_x000D_
"image":"https://bafybeihddh3vnub4tundey7cwxen6dmyeytkcjm5x4tmuju627nddofahq.ipfs.nftstorage.link?image_447.webp",_x000D_
"Issuer":"NfluenT for Calvi On The rocks",_x000D_
"external_url":""</v>
      </c>
      <c r="W2267" s="78" t="str">
        <f>formatRow(Tokens!J$2:AV$2,Tokens!J2267:AV2267,2,"attributes")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67" s="78" t="str">
        <f>formatRow(Tokens!AX$2:BC$2,Tokens!AX2267:BC2267,2,"creators")</f>
        <v>"creators":[{"address":"ncreator",_x000D_
"share":10},{"address":"cotrcrea",_x000D_
"share":90},{"address":"nminer",_x000D_
"share":0}]</v>
      </c>
      <c r="Y2267" s="78" t="str">
        <f>formatRow(Tokens!BD$2:BI$2,Tokens!BD2267:BI2267,2,"files")</f>
        <v>"files":[]</v>
      </c>
      <c r="Z2267" s="78"/>
      <c r="AA2267" s="78"/>
      <c r="AB2267" s="78"/>
      <c r="AC2267" s="78" t="str">
        <f>formatRow(Tokens!BJ$2:BK$2,Tokens!BJ2267:BK2267,0,"collection")</f>
        <v>"collection":{"name":"BILLET Festival",_x000D_
"family":"Calvi On The Rocks"}</v>
      </c>
      <c r="AD2267" s="1" t="str">
        <f>formatRow(Tokens!BN$2:BR$2,Tokens!BN2267:BR2267,0,"marketplace")</f>
        <v>"marketplace":{"initial_price":"73,5",_x000D_
"reservation_price":"",_x000D_
"duration":"",_x000D_
"max_mint":1,_x000D_
"sell_date":"25/06/2022"}</v>
      </c>
      <c r="AE2267" s="1"/>
    </row>
    <row r="2268" spans="4:31" ht="14.25" customHeight="1" x14ac:dyDescent="0.3">
      <c r="D2268" s="1">
        <f>Tokens!B2268</f>
        <v>448</v>
      </c>
      <c r="E2268" s="17" t="str">
        <f>IF(Tokens!C2268="","",Tokens!C2268)</f>
        <v>#448 Billet Festival</v>
      </c>
      <c r="F2268"/>
      <c r="G2268"/>
      <c r="H2268"/>
      <c r="I2268"/>
      <c r="J2268"/>
      <c r="M2268"/>
      <c r="N2268"/>
      <c r="O2268" s="15" t="str">
        <f t="shared" si="70"/>
        <v>_</v>
      </c>
      <c r="P2268" s="18" t="str">
        <f>IF(F2268="stop","",IF(F2268&lt;&gt;"",HYPERLINK(Settings!$B$5 &amp; "/manage/?network=" &amp; LOWER(B$8) &amp; "&amp;search=token&amp;account=" &amp; ToMint!$B$5 &amp; "&amp;view=" &amp; ToMint!J2268,"TokenSol"),""))</f>
        <v/>
      </c>
      <c r="Q2268" s="2"/>
      <c r="R2268" s="2"/>
      <c r="S2268" s="11"/>
      <c r="T2268" s="78" t="str">
        <f>"owner=" &amp; Tokens!BS2268 &amp; "&amp;filename_for_metadata=" &amp; Tokens!BT2268 &amp; "&amp;offchaindata_platform=" &amp; $B$17 &amp; "&amp;keyfile=" &amp; $B$5 &amp;  "&amp;repository=" &amp; $B$18</f>
        <v>owner=BbDq7xeUzpj8bXfd9N7dh1tw43Ss7xbYpyjoNuwDSrzq&amp;filename_for_metadata=BILLETFestival_COR22F448&amp;offchaindata_platform=Github&amp;keyfile=Paul&amp;repository=CalviOnTheRocks2022</v>
      </c>
      <c r="U2268" s="78" t="str">
        <f t="shared" si="71"/>
        <v>{"name":"#448 Billet Festival",_x000D_
"symbol":"COR22F448",_x000D_
"description":"Billet Festival / Billet NFT Festival - 1 jour Calvi on the Rocks 2022",_x000D_
"seller_fee_basis_points":1000,_x000D_
"image":"https://bafybeies45wa2otq3b6s2jmyd3afqcgyssfo2kh2qd77wsnokpg75yfsli.ipfs.nftstorage.link?image_448.webp",_x000D_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68" s="78" t="str">
        <f>formatRow(Tokens!C$2:I$2,Tokens!C2268:I2268)</f>
        <v>"name":"#448 Billet Festival",_x000D_
"symbol":"COR22F448",_x000D_
"description":"Billet Festival / Billet NFT Festival - 1 jour Calvi on the Rocks 2022",_x000D_
"seller_fee_basis_points":1000,_x000D_
"image":"https://bafybeies45wa2otq3b6s2jmyd3afqcgyssfo2kh2qd77wsnokpg75yfsli.ipfs.nftstorage.link?image_448.webp",_x000D_
"Issuer":"NfluenT for Calvi On The rocks",_x000D_
"external_url":""</v>
      </c>
      <c r="W2268" s="78" t="str">
        <f>formatRow(Tokens!J$2:AV$2,Tokens!J2268:AV2268,2,"attributes")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68" s="78" t="str">
        <f>formatRow(Tokens!AX$2:BC$2,Tokens!AX2268:BC2268,2,"creators")</f>
        <v>"creators":[{"address":"ncreator",_x000D_
"share":10},{"address":"cotrcrea",_x000D_
"share":90},{"address":"nminer",_x000D_
"share":0}]</v>
      </c>
      <c r="Y2268" s="78" t="str">
        <f>formatRow(Tokens!BD$2:BI$2,Tokens!BD2268:BI2268,2,"files")</f>
        <v>"files":[]</v>
      </c>
      <c r="Z2268" s="78"/>
      <c r="AA2268" s="78"/>
      <c r="AB2268" s="78"/>
      <c r="AC2268" s="78" t="str">
        <f>formatRow(Tokens!BJ$2:BK$2,Tokens!BJ2268:BK2268,0,"collection")</f>
        <v>"collection":{"name":"BILLET Festival",_x000D_
"family":"Calvi On The Rocks"}</v>
      </c>
      <c r="AD2268" s="1" t="str">
        <f>formatRow(Tokens!BN$2:BR$2,Tokens!BN2268:BR2268,0,"marketplace")</f>
        <v>"marketplace":{"initial_price":"73,5",_x000D_
"reservation_price":"",_x000D_
"duration":"",_x000D_
"max_mint":1,_x000D_
"sell_date":"25/06/2022"}</v>
      </c>
      <c r="AE2268" s="1"/>
    </row>
    <row r="2269" spans="4:31" ht="14.25" customHeight="1" x14ac:dyDescent="0.3">
      <c r="D2269" s="1">
        <f>Tokens!B2269</f>
        <v>449</v>
      </c>
      <c r="E2269" s="17" t="str">
        <f>IF(Tokens!C2269="","",Tokens!C2269)</f>
        <v>#449 Billet Festival</v>
      </c>
      <c r="F2269"/>
      <c r="G2269"/>
      <c r="H2269"/>
      <c r="I2269"/>
      <c r="J2269"/>
      <c r="M2269"/>
      <c r="N2269"/>
      <c r="O2269" s="15" t="str">
        <f t="shared" si="70"/>
        <v>_</v>
      </c>
      <c r="P2269" s="18" t="str">
        <f>IF(F2269="stop","",IF(F2269&lt;&gt;"",HYPERLINK(Settings!$B$5 &amp; "/manage/?network=" &amp; LOWER(B$8) &amp; "&amp;search=token&amp;account=" &amp; ToMint!$B$5 &amp; "&amp;view=" &amp; ToMint!J2269,"TokenSol"),""))</f>
        <v/>
      </c>
      <c r="Q2269" s="2"/>
      <c r="R2269" s="2"/>
      <c r="S2269" s="11"/>
      <c r="T2269" s="78" t="str">
        <f>"owner=" &amp; Tokens!BS2269 &amp; "&amp;filename_for_metadata=" &amp; Tokens!BT2269 &amp; "&amp;offchaindata_platform=" &amp; $B$17 &amp; "&amp;keyfile=" &amp; $B$5 &amp;  "&amp;repository=" &amp; $B$18</f>
        <v>owner=BbDq7xeUzpj8bXfd9N7dh1tw43Ss7xbYpyjoNuwDSrzq&amp;filename_for_metadata=BILLETFestival_COR22F449&amp;offchaindata_platform=Github&amp;keyfile=Paul&amp;repository=CalviOnTheRocks2022</v>
      </c>
      <c r="U2269" s="78" t="str">
        <f t="shared" si="71"/>
        <v>{"name":"#449 Billet Festival",_x000D_
"symbol":"COR22F449",_x000D_
"description":"Billet Festival / Billet NFT Festival - 1 jour Calvi on the Rocks 2022",_x000D_
"seller_fee_basis_points":1000,_x000D_
"image":"https://bafybeieqr6bapsgggoxwvehswm3hxhkzt373k7nf3soroo2lx2yihthp7a.ipfs.nftstorage.link?image_449.webp",_x000D_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69" s="78" t="str">
        <f>formatRow(Tokens!C$2:I$2,Tokens!C2269:I2269)</f>
        <v>"name":"#449 Billet Festival",_x000D_
"symbol":"COR22F449",_x000D_
"description":"Billet Festival / Billet NFT Festival - 1 jour Calvi on the Rocks 2022",_x000D_
"seller_fee_basis_points":1000,_x000D_
"image":"https://bafybeieqr6bapsgggoxwvehswm3hxhkzt373k7nf3soroo2lx2yihthp7a.ipfs.nftstorage.link?image_449.webp",_x000D_
"Issuer":"NfluenT for Calvi On The rocks",_x000D_
"external_url":""</v>
      </c>
      <c r="W2269" s="78" t="str">
        <f>formatRow(Tokens!J$2:AV$2,Tokens!J2269:AV2269,2,"attributes")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69" s="78" t="str">
        <f>formatRow(Tokens!AX$2:BC$2,Tokens!AX2269:BC2269,2,"creators")</f>
        <v>"creators":[{"address":"ncreator",_x000D_
"share":10},{"address":"cotrcrea",_x000D_
"share":90},{"address":"nminer",_x000D_
"share":0}]</v>
      </c>
      <c r="Y2269" s="78" t="str">
        <f>formatRow(Tokens!BD$2:BI$2,Tokens!BD2269:BI2269,2,"files")</f>
        <v>"files":[]</v>
      </c>
      <c r="Z2269" s="78"/>
      <c r="AA2269" s="78"/>
      <c r="AB2269" s="78"/>
      <c r="AC2269" s="78" t="str">
        <f>formatRow(Tokens!BJ$2:BK$2,Tokens!BJ2269:BK2269,0,"collection")</f>
        <v>"collection":{"name":"BILLET Festival",_x000D_
"family":"Calvi On The Rocks"}</v>
      </c>
      <c r="AD2269" s="1" t="str">
        <f>formatRow(Tokens!BN$2:BR$2,Tokens!BN2269:BR2269,0,"marketplace")</f>
        <v>"marketplace":{"initial_price":"73,5",_x000D_
"reservation_price":"",_x000D_
"duration":"",_x000D_
"max_mint":1,_x000D_
"sell_date":"25/06/2022"}</v>
      </c>
      <c r="AE2269" s="1"/>
    </row>
    <row r="2270" spans="4:31" ht="14.25" customHeight="1" x14ac:dyDescent="0.3">
      <c r="D2270" s="1">
        <f>Tokens!B2270</f>
        <v>450</v>
      </c>
      <c r="E2270" s="17" t="str">
        <f>IF(Tokens!C2270="","",Tokens!C2270)</f>
        <v>#450 Billet Festival</v>
      </c>
      <c r="F2270"/>
      <c r="G2270"/>
      <c r="H2270"/>
      <c r="I2270"/>
      <c r="J2270"/>
      <c r="M2270"/>
      <c r="N2270"/>
      <c r="O2270" s="15" t="str">
        <f t="shared" si="70"/>
        <v>_</v>
      </c>
      <c r="P2270" s="18" t="str">
        <f>IF(F2270="stop","",IF(F2270&lt;&gt;"",HYPERLINK(Settings!$B$5 &amp; "/manage/?network=" &amp; LOWER(B$8) &amp; "&amp;search=token&amp;account=" &amp; ToMint!$B$5 &amp; "&amp;view=" &amp; ToMint!J2270,"TokenSol"),""))</f>
        <v/>
      </c>
      <c r="Q2270" s="2"/>
      <c r="R2270" s="2"/>
      <c r="S2270" s="11"/>
      <c r="T2270" s="78" t="str">
        <f>"owner=" &amp; Tokens!BS2270 &amp; "&amp;filename_for_metadata=" &amp; Tokens!BT2270 &amp; "&amp;offchaindata_platform=" &amp; $B$17 &amp; "&amp;keyfile=" &amp; $B$5 &amp;  "&amp;repository=" &amp; $B$18</f>
        <v>owner=BbDq7xeUzpj8bXfd9N7dh1tw43Ss7xbYpyjoNuwDSrzq&amp;filename_for_metadata=BILLETFestival_COR22F450&amp;offchaindata_platform=Github&amp;keyfile=Paul&amp;repository=CalviOnTheRocks2022</v>
      </c>
      <c r="U2270" s="78" t="str">
        <f t="shared" si="71"/>
        <v>{"name":"#450 Billet Festival",_x000D_
"symbol":"COR22F450",_x000D_
"description":"Billet Festival / Billet NFT Festival - 1 jour Calvi on the Rocks 2022",_x000D_
"seller_fee_basis_points":1000,_x000D_
"image":"https://bafybeifazsaq5ckoirobxtz4j73ecnqacyf2zf5yg56tpp3svkx4s5tu4i.ipfs.nftstorage.link?image_450.webp",_x000D_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70" s="78" t="str">
        <f>formatRow(Tokens!C$2:I$2,Tokens!C2270:I2270)</f>
        <v>"name":"#450 Billet Festival",_x000D_
"symbol":"COR22F450",_x000D_
"description":"Billet Festival / Billet NFT Festival - 1 jour Calvi on the Rocks 2022",_x000D_
"seller_fee_basis_points":1000,_x000D_
"image":"https://bafybeifazsaq5ckoirobxtz4j73ecnqacyf2zf5yg56tpp3svkx4s5tu4i.ipfs.nftstorage.link?image_450.webp",_x000D_
"Issuer":"NfluenT for Calvi On The rocks",_x000D_
"external_url":""</v>
      </c>
      <c r="W2270" s="78" t="str">
        <f>formatRow(Tokens!J$2:AV$2,Tokens!J2270:AV2270,2,"attributes")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70" s="78" t="str">
        <f>formatRow(Tokens!AX$2:BC$2,Tokens!AX2270:BC2270,2,"creators")</f>
        <v>"creators":[{"address":"ncreator",_x000D_
"share":10},{"address":"cotrcrea",_x000D_
"share":90},{"address":"nminer",_x000D_
"share":0}]</v>
      </c>
      <c r="Y2270" s="78" t="str">
        <f>formatRow(Tokens!BD$2:BI$2,Tokens!BD2270:BI2270,2,"files")</f>
        <v>"files":[]</v>
      </c>
      <c r="Z2270" s="78"/>
      <c r="AA2270" s="78"/>
      <c r="AB2270" s="78"/>
      <c r="AC2270" s="78" t="str">
        <f>formatRow(Tokens!BJ$2:BK$2,Tokens!BJ2270:BK2270,0,"collection")</f>
        <v>"collection":{"name":"BILLET Festival",_x000D_
"family":"Calvi On The Rocks"}</v>
      </c>
      <c r="AD2270" s="1" t="str">
        <f>formatRow(Tokens!BN$2:BR$2,Tokens!BN2270:BR2270,0,"marketplace")</f>
        <v>"marketplace":{"initial_price":"73,5",_x000D_
"reservation_price":"",_x000D_
"duration":"",_x000D_
"max_mint":1,_x000D_
"sell_date":"25/06/2022"}</v>
      </c>
      <c r="AE2270" s="1"/>
    </row>
    <row r="2271" spans="4:31" ht="14.25" customHeight="1" x14ac:dyDescent="0.3">
      <c r="D2271" s="1">
        <f>Tokens!B2271</f>
        <v>451</v>
      </c>
      <c r="E2271" s="17" t="str">
        <f>IF(Tokens!C2271="","",Tokens!C2271)</f>
        <v>#451 Billet Festival</v>
      </c>
      <c r="F2271"/>
      <c r="G2271"/>
      <c r="H2271"/>
      <c r="I2271"/>
      <c r="J2271"/>
      <c r="M2271"/>
      <c r="N2271"/>
      <c r="O2271" s="15" t="str">
        <f t="shared" si="70"/>
        <v>_</v>
      </c>
      <c r="P2271" s="18" t="str">
        <f>IF(F2271="stop","",IF(F2271&lt;&gt;"",HYPERLINK(Settings!$B$5 &amp; "/manage/?network=" &amp; LOWER(B$8) &amp; "&amp;search=token&amp;account=" &amp; ToMint!$B$5 &amp; "&amp;view=" &amp; ToMint!J2271,"TokenSol"),""))</f>
        <v/>
      </c>
      <c r="Q2271" s="2"/>
      <c r="R2271" s="2"/>
      <c r="S2271" s="11"/>
      <c r="T2271" s="78" t="str">
        <f>"owner=" &amp; Tokens!BS2271 &amp; "&amp;filename_for_metadata=" &amp; Tokens!BT2271 &amp; "&amp;offchaindata_platform=" &amp; $B$17 &amp; "&amp;keyfile=" &amp; $B$5 &amp;  "&amp;repository=" &amp; $B$18</f>
        <v>owner=BbDq7xeUzpj8bXfd9N7dh1tw43Ss7xbYpyjoNuwDSrzq&amp;filename_for_metadata=BILLETFestival_COR22F451&amp;offchaindata_platform=Github&amp;keyfile=Paul&amp;repository=CalviOnTheRocks2022</v>
      </c>
      <c r="U2271" s="78" t="str">
        <f t="shared" si="71"/>
        <v>{"name":"#451 Billet Festival",_x000D_
"symbol":"COR22F451",_x000D_
"description":"Billet Festival / Billet NFT Festival - 1 jour Calvi on the Rocks 2022",_x000D_
"seller_fee_basis_points":1000,_x000D_
"image":"https://bafybeicupixnxolmbhb6y4luugu77viivase3dylchot5g5ueqh6tgxhgi.ipfs.nftstorage.link?image_451.webp",_x000D_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71" s="78" t="str">
        <f>formatRow(Tokens!C$2:I$2,Tokens!C2271:I2271)</f>
        <v>"name":"#451 Billet Festival",_x000D_
"symbol":"COR22F451",_x000D_
"description":"Billet Festival / Billet NFT Festival - 1 jour Calvi on the Rocks 2022",_x000D_
"seller_fee_basis_points":1000,_x000D_
"image":"https://bafybeicupixnxolmbhb6y4luugu77viivase3dylchot5g5ueqh6tgxhgi.ipfs.nftstorage.link?image_451.webp",_x000D_
"Issuer":"NfluenT for Calvi On The rocks",_x000D_
"external_url":""</v>
      </c>
      <c r="W2271" s="78" t="str">
        <f>formatRow(Tokens!J$2:AV$2,Tokens!J2271:AV2271,2,"attributes")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71" s="78" t="str">
        <f>formatRow(Tokens!AX$2:BC$2,Tokens!AX2271:BC2271,2,"creators")</f>
        <v>"creators":[{"address":"ncreator",_x000D_
"share":10},{"address":"cotrcrea",_x000D_
"share":90},{"address":"nminer",_x000D_
"share":0}]</v>
      </c>
      <c r="Y2271" s="78" t="str">
        <f>formatRow(Tokens!BD$2:BI$2,Tokens!BD2271:BI2271,2,"files")</f>
        <v>"files":[]</v>
      </c>
      <c r="Z2271" s="78"/>
      <c r="AA2271" s="78"/>
      <c r="AB2271" s="78"/>
      <c r="AC2271" s="78" t="str">
        <f>formatRow(Tokens!BJ$2:BK$2,Tokens!BJ2271:BK2271,0,"collection")</f>
        <v>"collection":{"name":"BILLET Festival",_x000D_
"family":"Calvi On The Rocks"}</v>
      </c>
      <c r="AD2271" s="1" t="str">
        <f>formatRow(Tokens!BN$2:BR$2,Tokens!BN2271:BR2271,0,"marketplace")</f>
        <v>"marketplace":{"initial_price":"73,5",_x000D_
"reservation_price":"",_x000D_
"duration":"",_x000D_
"max_mint":1,_x000D_
"sell_date":"25/06/2022"}</v>
      </c>
      <c r="AE2271" s="1"/>
    </row>
    <row r="2272" spans="4:31" ht="14.25" customHeight="1" x14ac:dyDescent="0.3">
      <c r="D2272" s="1">
        <f>Tokens!B2272</f>
        <v>452</v>
      </c>
      <c r="E2272" s="17" t="str">
        <f>IF(Tokens!C2272="","",Tokens!C2272)</f>
        <v>#452 Billet Festival</v>
      </c>
      <c r="F2272"/>
      <c r="G2272"/>
      <c r="H2272"/>
      <c r="I2272"/>
      <c r="J2272"/>
      <c r="M2272"/>
      <c r="N2272"/>
      <c r="O2272" s="15" t="str">
        <f t="shared" si="70"/>
        <v>_</v>
      </c>
      <c r="P2272" s="18" t="str">
        <f>IF(F2272="stop","",IF(F2272&lt;&gt;"",HYPERLINK(Settings!$B$5 &amp; "/manage/?network=" &amp; LOWER(B$8) &amp; "&amp;search=token&amp;account=" &amp; ToMint!$B$5 &amp; "&amp;view=" &amp; ToMint!J2272,"TokenSol"),""))</f>
        <v/>
      </c>
      <c r="Q2272" s="2"/>
      <c r="R2272" s="2"/>
      <c r="S2272" s="11"/>
      <c r="T2272" s="78" t="str">
        <f>"owner=" &amp; Tokens!BS2272 &amp; "&amp;filename_for_metadata=" &amp; Tokens!BT2272 &amp; "&amp;offchaindata_platform=" &amp; $B$17 &amp; "&amp;keyfile=" &amp; $B$5 &amp;  "&amp;repository=" &amp; $B$18</f>
        <v>owner=BbDq7xeUzpj8bXfd9N7dh1tw43Ss7xbYpyjoNuwDSrzq&amp;filename_for_metadata=BILLETFestival_COR22F452&amp;offchaindata_platform=Github&amp;keyfile=Paul&amp;repository=CalviOnTheRocks2022</v>
      </c>
      <c r="U2272" s="78" t="str">
        <f t="shared" si="71"/>
        <v>{"name":"#452 Billet Festival",_x000D_
"symbol":"COR22F452",_x000D_
"description":"Billet Festival / Billet NFT Festival - 1 jour Calvi on the Rocks 2022",_x000D_
"seller_fee_basis_points":1000,_x000D_
"image":"https://bafybeifaqnxn3usdebcgrbg6vdhhdmmcdl5nv273rvnpjh4bgfmyvdy364.ipfs.nftstorage.link?image_452.webp",_x000D_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72" s="78" t="str">
        <f>formatRow(Tokens!C$2:I$2,Tokens!C2272:I2272)</f>
        <v>"name":"#452 Billet Festival",_x000D_
"symbol":"COR22F452",_x000D_
"description":"Billet Festival / Billet NFT Festival - 1 jour Calvi on the Rocks 2022",_x000D_
"seller_fee_basis_points":1000,_x000D_
"image":"https://bafybeifaqnxn3usdebcgrbg6vdhhdmmcdl5nv273rvnpjh4bgfmyvdy364.ipfs.nftstorage.link?image_452.webp",_x000D_
"Issuer":"NfluenT for Calvi On The rocks",_x000D_
"external_url":""</v>
      </c>
      <c r="W2272" s="78" t="str">
        <f>formatRow(Tokens!J$2:AV$2,Tokens!J2272:AV2272,2,"attributes")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72" s="78" t="str">
        <f>formatRow(Tokens!AX$2:BC$2,Tokens!AX2272:BC2272,2,"creators")</f>
        <v>"creators":[{"address":"ncreator",_x000D_
"share":10},{"address":"cotrcrea",_x000D_
"share":90},{"address":"nminer",_x000D_
"share":0}]</v>
      </c>
      <c r="Y2272" s="78" t="str">
        <f>formatRow(Tokens!BD$2:BI$2,Tokens!BD2272:BI2272,2,"files")</f>
        <v>"files":[]</v>
      </c>
      <c r="Z2272" s="78"/>
      <c r="AA2272" s="78"/>
      <c r="AB2272" s="78"/>
      <c r="AC2272" s="78" t="str">
        <f>formatRow(Tokens!BJ$2:BK$2,Tokens!BJ2272:BK2272,0,"collection")</f>
        <v>"collection":{"name":"BILLET Festival",_x000D_
"family":"Calvi On The Rocks"}</v>
      </c>
      <c r="AD2272" s="1" t="str">
        <f>formatRow(Tokens!BN$2:BR$2,Tokens!BN2272:BR2272,0,"marketplace")</f>
        <v>"marketplace":{"initial_price":"73,5",_x000D_
"reservation_price":"",_x000D_
"duration":"",_x000D_
"max_mint":1,_x000D_
"sell_date":"25/06/2022"}</v>
      </c>
      <c r="AE2272" s="1"/>
    </row>
    <row r="2273" spans="4:31" ht="14.25" customHeight="1" x14ac:dyDescent="0.3">
      <c r="D2273" s="1">
        <f>Tokens!B2273</f>
        <v>453</v>
      </c>
      <c r="E2273" s="17" t="str">
        <f>IF(Tokens!C2273="","",Tokens!C2273)</f>
        <v>#453 Billet Festival</v>
      </c>
      <c r="F2273"/>
      <c r="G2273"/>
      <c r="H2273"/>
      <c r="I2273"/>
      <c r="J2273"/>
      <c r="M2273"/>
      <c r="N2273"/>
      <c r="O2273" s="15" t="str">
        <f t="shared" si="70"/>
        <v>_</v>
      </c>
      <c r="P2273" s="18" t="str">
        <f>IF(F2273="stop","",IF(F2273&lt;&gt;"",HYPERLINK(Settings!$B$5 &amp; "/manage/?network=" &amp; LOWER(B$8) &amp; "&amp;search=token&amp;account=" &amp; ToMint!$B$5 &amp; "&amp;view=" &amp; ToMint!J2273,"TokenSol"),""))</f>
        <v/>
      </c>
      <c r="Q2273" s="2"/>
      <c r="R2273" s="2"/>
      <c r="S2273" s="11"/>
      <c r="T2273" s="78" t="str">
        <f>"owner=" &amp; Tokens!BS2273 &amp; "&amp;filename_for_metadata=" &amp; Tokens!BT2273 &amp; "&amp;offchaindata_platform=" &amp; $B$17 &amp; "&amp;keyfile=" &amp; $B$5 &amp;  "&amp;repository=" &amp; $B$18</f>
        <v>owner=BbDq7xeUzpj8bXfd9N7dh1tw43Ss7xbYpyjoNuwDSrzq&amp;filename_for_metadata=BILLETFestival_COR22F453&amp;offchaindata_platform=Github&amp;keyfile=Paul&amp;repository=CalviOnTheRocks2022</v>
      </c>
      <c r="U2273" s="78" t="str">
        <f t="shared" si="71"/>
        <v>{"name":"#453 Billet Festival",_x000D_
"symbol":"COR22F453",_x000D_
"description":"Billet Festival / Billet NFT Festival - 1 jour Calvi on the Rocks 2022",_x000D_
"seller_fee_basis_points":1000,_x000D_
"image":"https://bafybeigxus5r3mnohtzowexryhmqrklwywul7ay7diiy2rufdrufbn6yai.ipfs.nftstorage.link?image_453.webp",_x000D_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73" s="78" t="str">
        <f>formatRow(Tokens!C$2:I$2,Tokens!C2273:I2273)</f>
        <v>"name":"#453 Billet Festival",_x000D_
"symbol":"COR22F453",_x000D_
"description":"Billet Festival / Billet NFT Festival - 1 jour Calvi on the Rocks 2022",_x000D_
"seller_fee_basis_points":1000,_x000D_
"image":"https://bafybeigxus5r3mnohtzowexryhmqrklwywul7ay7diiy2rufdrufbn6yai.ipfs.nftstorage.link?image_453.webp",_x000D_
"Issuer":"NfluenT for Calvi On The rocks",_x000D_
"external_url":""</v>
      </c>
      <c r="W2273" s="78" t="str">
        <f>formatRow(Tokens!J$2:AV$2,Tokens!J2273:AV2273,2,"attributes")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73" s="78" t="str">
        <f>formatRow(Tokens!AX$2:BC$2,Tokens!AX2273:BC2273,2,"creators")</f>
        <v>"creators":[{"address":"ncreator",_x000D_
"share":10},{"address":"cotrcrea",_x000D_
"share":90},{"address":"nminer",_x000D_
"share":0}]</v>
      </c>
      <c r="Y2273" s="78" t="str">
        <f>formatRow(Tokens!BD$2:BI$2,Tokens!BD2273:BI2273,2,"files")</f>
        <v>"files":[]</v>
      </c>
      <c r="Z2273" s="78"/>
      <c r="AA2273" s="78"/>
      <c r="AB2273" s="78"/>
      <c r="AC2273" s="78" t="str">
        <f>formatRow(Tokens!BJ$2:BK$2,Tokens!BJ2273:BK2273,0,"collection")</f>
        <v>"collection":{"name":"BILLET Festival",_x000D_
"family":"Calvi On The Rocks"}</v>
      </c>
      <c r="AD2273" s="1" t="str">
        <f>formatRow(Tokens!BN$2:BR$2,Tokens!BN2273:BR2273,0,"marketplace")</f>
        <v>"marketplace":{"initial_price":"73,5",_x000D_
"reservation_price":"",_x000D_
"duration":"",_x000D_
"max_mint":1,_x000D_
"sell_date":"25/06/2022"}</v>
      </c>
      <c r="AE2273" s="1"/>
    </row>
    <row r="2274" spans="4:31" ht="14.25" customHeight="1" x14ac:dyDescent="0.3">
      <c r="D2274" s="1">
        <f>Tokens!B2274</f>
        <v>454</v>
      </c>
      <c r="E2274" s="17" t="str">
        <f>IF(Tokens!C2274="","",Tokens!C2274)</f>
        <v>#454 Billet Festival</v>
      </c>
      <c r="F2274"/>
      <c r="G2274"/>
      <c r="H2274"/>
      <c r="I2274"/>
      <c r="J2274"/>
      <c r="M2274"/>
      <c r="N2274"/>
      <c r="O2274" s="15" t="str">
        <f t="shared" si="70"/>
        <v>_</v>
      </c>
      <c r="P2274" s="18" t="str">
        <f>IF(F2274="stop","",IF(F2274&lt;&gt;"",HYPERLINK(Settings!$B$5 &amp; "/manage/?network=" &amp; LOWER(B$8) &amp; "&amp;search=token&amp;account=" &amp; ToMint!$B$5 &amp; "&amp;view=" &amp; ToMint!J2274,"TokenSol"),""))</f>
        <v/>
      </c>
      <c r="Q2274" s="2"/>
      <c r="R2274" s="2"/>
      <c r="S2274" s="11"/>
      <c r="T2274" s="78" t="str">
        <f>"owner=" &amp; Tokens!BS2274 &amp; "&amp;filename_for_metadata=" &amp; Tokens!BT2274 &amp; "&amp;offchaindata_platform=" &amp; $B$17 &amp; "&amp;keyfile=" &amp; $B$5 &amp;  "&amp;repository=" &amp; $B$18</f>
        <v>owner=BbDq7xeUzpj8bXfd9N7dh1tw43Ss7xbYpyjoNuwDSrzq&amp;filename_for_metadata=BILLETFestival_COR22F454&amp;offchaindata_platform=Github&amp;keyfile=Paul&amp;repository=CalviOnTheRocks2022</v>
      </c>
      <c r="U2274" s="78" t="str">
        <f t="shared" si="71"/>
        <v>{"name":"#454 Billet Festival",_x000D_
"symbol":"COR22F454",_x000D_
"description":"Billet Festival / Billet NFT Festival - 1 jour Calvi on the Rocks 2022",_x000D_
"seller_fee_basis_points":1000,_x000D_
"image":"https://bafybeidi5x64ngi2frtx4upiqqzcvutah6p4ca3vme3od7j2yi57rvcq74.ipfs.nftstorage.link?image_454.webp",_x000D_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74" s="78" t="str">
        <f>formatRow(Tokens!C$2:I$2,Tokens!C2274:I2274)</f>
        <v>"name":"#454 Billet Festival",_x000D_
"symbol":"COR22F454",_x000D_
"description":"Billet Festival / Billet NFT Festival - 1 jour Calvi on the Rocks 2022",_x000D_
"seller_fee_basis_points":1000,_x000D_
"image":"https://bafybeidi5x64ngi2frtx4upiqqzcvutah6p4ca3vme3od7j2yi57rvcq74.ipfs.nftstorage.link?image_454.webp",_x000D_
"Issuer":"NfluenT for Calvi On The rocks",_x000D_
"external_url":""</v>
      </c>
      <c r="W2274" s="78" t="str">
        <f>formatRow(Tokens!J$2:AV$2,Tokens!J2274:AV2274,2,"attributes")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74" s="78" t="str">
        <f>formatRow(Tokens!AX$2:BC$2,Tokens!AX2274:BC2274,2,"creators")</f>
        <v>"creators":[{"address":"ncreator",_x000D_
"share":10},{"address":"cotrcrea",_x000D_
"share":90},{"address":"nminer",_x000D_
"share":0}]</v>
      </c>
      <c r="Y2274" s="78" t="str">
        <f>formatRow(Tokens!BD$2:BI$2,Tokens!BD2274:BI2274,2,"files")</f>
        <v>"files":[]</v>
      </c>
      <c r="Z2274" s="78"/>
      <c r="AA2274" s="78"/>
      <c r="AB2274" s="78"/>
      <c r="AC2274" s="78" t="str">
        <f>formatRow(Tokens!BJ$2:BK$2,Tokens!BJ2274:BK2274,0,"collection")</f>
        <v>"collection":{"name":"BILLET Festival",_x000D_
"family":"Calvi On The Rocks"}</v>
      </c>
      <c r="AD2274" s="1" t="str">
        <f>formatRow(Tokens!BN$2:BR$2,Tokens!BN2274:BR2274,0,"marketplace")</f>
        <v>"marketplace":{"initial_price":"73,5",_x000D_
"reservation_price":"",_x000D_
"duration":"",_x000D_
"max_mint":1,_x000D_
"sell_date":"25/06/2022"}</v>
      </c>
      <c r="AE2274" s="1"/>
    </row>
    <row r="2275" spans="4:31" ht="14.25" customHeight="1" x14ac:dyDescent="0.3">
      <c r="D2275" s="1">
        <f>Tokens!B2275</f>
        <v>455</v>
      </c>
      <c r="E2275" s="17" t="str">
        <f>IF(Tokens!C2275="","",Tokens!C2275)</f>
        <v>#455 Billet Festival</v>
      </c>
      <c r="F2275"/>
      <c r="G2275"/>
      <c r="H2275"/>
      <c r="I2275"/>
      <c r="J2275"/>
      <c r="M2275"/>
      <c r="N2275"/>
      <c r="O2275" s="15" t="str">
        <f t="shared" si="70"/>
        <v>_</v>
      </c>
      <c r="P2275" s="18" t="str">
        <f>IF(F2275="stop","",IF(F2275&lt;&gt;"",HYPERLINK(Settings!$B$5 &amp; "/manage/?network=" &amp; LOWER(B$8) &amp; "&amp;search=token&amp;account=" &amp; ToMint!$B$5 &amp; "&amp;view=" &amp; ToMint!J2275,"TokenSol"),""))</f>
        <v/>
      </c>
      <c r="Q2275" s="2"/>
      <c r="R2275" s="2"/>
      <c r="S2275" s="11"/>
      <c r="T2275" s="78" t="str">
        <f>"owner=" &amp; Tokens!BS2275 &amp; "&amp;filename_for_metadata=" &amp; Tokens!BT2275 &amp; "&amp;offchaindata_platform=" &amp; $B$17 &amp; "&amp;keyfile=" &amp; $B$5 &amp;  "&amp;repository=" &amp; $B$18</f>
        <v>owner=BbDq7xeUzpj8bXfd9N7dh1tw43Ss7xbYpyjoNuwDSrzq&amp;filename_for_metadata=BILLETFestival_COR22F455&amp;offchaindata_platform=Github&amp;keyfile=Paul&amp;repository=CalviOnTheRocks2022</v>
      </c>
      <c r="U2275" s="78" t="str">
        <f t="shared" si="71"/>
        <v>{"name":"#455 Billet Festival",_x000D_
"symbol":"COR22F455",_x000D_
"description":"Billet Festival / Billet NFT Festival - 1 jour Calvi on the Rocks 2022",_x000D_
"seller_fee_basis_points":1000,_x000D_
"image":"https://bafybeigr7mqz3w7x5qky55sij3c4gvksjpvbmzmhx4e2mity5wfolrx2um.ipfs.nftstorage.link?image_455.webp",_x000D_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75" s="78" t="str">
        <f>formatRow(Tokens!C$2:I$2,Tokens!C2275:I2275)</f>
        <v>"name":"#455 Billet Festival",_x000D_
"symbol":"COR22F455",_x000D_
"description":"Billet Festival / Billet NFT Festival - 1 jour Calvi on the Rocks 2022",_x000D_
"seller_fee_basis_points":1000,_x000D_
"image":"https://bafybeigr7mqz3w7x5qky55sij3c4gvksjpvbmzmhx4e2mity5wfolrx2um.ipfs.nftstorage.link?image_455.webp",_x000D_
"Issuer":"NfluenT for Calvi On The rocks",_x000D_
"external_url":""</v>
      </c>
      <c r="W2275" s="78" t="str">
        <f>formatRow(Tokens!J$2:AV$2,Tokens!J2275:AV2275,2,"attributes")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75" s="78" t="str">
        <f>formatRow(Tokens!AX$2:BC$2,Tokens!AX2275:BC2275,2,"creators")</f>
        <v>"creators":[{"address":"ncreator",_x000D_
"share":10},{"address":"cotrcrea",_x000D_
"share":90},{"address":"nminer",_x000D_
"share":0}]</v>
      </c>
      <c r="Y2275" s="78" t="str">
        <f>formatRow(Tokens!BD$2:BI$2,Tokens!BD2275:BI2275,2,"files")</f>
        <v>"files":[]</v>
      </c>
      <c r="Z2275" s="78"/>
      <c r="AA2275" s="78"/>
      <c r="AB2275" s="78"/>
      <c r="AC2275" s="78" t="str">
        <f>formatRow(Tokens!BJ$2:BK$2,Tokens!BJ2275:BK2275,0,"collection")</f>
        <v>"collection":{"name":"BILLET Festival",_x000D_
"family":"Calvi On The Rocks"}</v>
      </c>
      <c r="AD2275" s="1" t="str">
        <f>formatRow(Tokens!BN$2:BR$2,Tokens!BN2275:BR2275,0,"marketplace")</f>
        <v>"marketplace":{"initial_price":"73,5",_x000D_
"reservation_price":"",_x000D_
"duration":"",_x000D_
"max_mint":1,_x000D_
"sell_date":"25/06/2022"}</v>
      </c>
      <c r="AE2275" s="1"/>
    </row>
    <row r="2276" spans="4:31" ht="14.25" customHeight="1" x14ac:dyDescent="0.3">
      <c r="D2276" s="1">
        <f>Tokens!B2276</f>
        <v>456</v>
      </c>
      <c r="E2276" s="17" t="str">
        <f>IF(Tokens!C2276="","",Tokens!C2276)</f>
        <v>#456 Billet Festival</v>
      </c>
      <c r="F2276"/>
      <c r="G2276"/>
      <c r="H2276"/>
      <c r="I2276"/>
      <c r="J2276"/>
      <c r="M2276"/>
      <c r="N2276"/>
      <c r="O2276" s="15" t="str">
        <f t="shared" si="70"/>
        <v>_</v>
      </c>
      <c r="P2276" s="18" t="str">
        <f>IF(F2276="stop","",IF(F2276&lt;&gt;"",HYPERLINK(Settings!$B$5 &amp; "/manage/?network=" &amp; LOWER(B$8) &amp; "&amp;search=token&amp;account=" &amp; ToMint!$B$5 &amp; "&amp;view=" &amp; ToMint!J2276,"TokenSol"),""))</f>
        <v/>
      </c>
      <c r="Q2276" s="2"/>
      <c r="R2276" s="2"/>
      <c r="S2276" s="11"/>
      <c r="T2276" s="78" t="str">
        <f>"owner=" &amp; Tokens!BS2276 &amp; "&amp;filename_for_metadata=" &amp; Tokens!BT2276 &amp; "&amp;offchaindata_platform=" &amp; $B$17 &amp; "&amp;keyfile=" &amp; $B$5 &amp;  "&amp;repository=" &amp; $B$18</f>
        <v>owner=BbDq7xeUzpj8bXfd9N7dh1tw43Ss7xbYpyjoNuwDSrzq&amp;filename_for_metadata=BILLETFestival_COR22F456&amp;offchaindata_platform=Github&amp;keyfile=Paul&amp;repository=CalviOnTheRocks2022</v>
      </c>
      <c r="U2276" s="78" t="str">
        <f t="shared" si="71"/>
        <v>{"name":"#456 Billet Festival",_x000D_
"symbol":"COR22F456",_x000D_
"description":"Billet Festival / Billet NFT Festival - 1 jour Calvi on the Rocks 2022",_x000D_
"seller_fee_basis_points":1000,_x000D_
"image":"https://bafybeibltgtz7uucwnb3ppkd2u37rbcvbkhh5cn43vrp36b2nub6egx3yy.ipfs.nftstorage.link?image_456.webp",_x000D_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76" s="78" t="str">
        <f>formatRow(Tokens!C$2:I$2,Tokens!C2276:I2276)</f>
        <v>"name":"#456 Billet Festival",_x000D_
"symbol":"COR22F456",_x000D_
"description":"Billet Festival / Billet NFT Festival - 1 jour Calvi on the Rocks 2022",_x000D_
"seller_fee_basis_points":1000,_x000D_
"image":"https://bafybeibltgtz7uucwnb3ppkd2u37rbcvbkhh5cn43vrp36b2nub6egx3yy.ipfs.nftstorage.link?image_456.webp",_x000D_
"Issuer":"NfluenT for Calvi On The rocks",_x000D_
"external_url":""</v>
      </c>
      <c r="W2276" s="78" t="str">
        <f>formatRow(Tokens!J$2:AV$2,Tokens!J2276:AV2276,2,"attributes")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76" s="78" t="str">
        <f>formatRow(Tokens!AX$2:BC$2,Tokens!AX2276:BC2276,2,"creators")</f>
        <v>"creators":[{"address":"ncreator",_x000D_
"share":10},{"address":"cotrcrea",_x000D_
"share":90},{"address":"nminer",_x000D_
"share":0}]</v>
      </c>
      <c r="Y2276" s="78" t="str">
        <f>formatRow(Tokens!BD$2:BI$2,Tokens!BD2276:BI2276,2,"files")</f>
        <v>"files":[]</v>
      </c>
      <c r="Z2276" s="78"/>
      <c r="AA2276" s="78"/>
      <c r="AB2276" s="78"/>
      <c r="AC2276" s="78" t="str">
        <f>formatRow(Tokens!BJ$2:BK$2,Tokens!BJ2276:BK2276,0,"collection")</f>
        <v>"collection":{"name":"BILLET Festival",_x000D_
"family":"Calvi On The Rocks"}</v>
      </c>
      <c r="AD2276" s="1" t="str">
        <f>formatRow(Tokens!BN$2:BR$2,Tokens!BN2276:BR2276,0,"marketplace")</f>
        <v>"marketplace":{"initial_price":"73,5",_x000D_
"reservation_price":"",_x000D_
"duration":"",_x000D_
"max_mint":1,_x000D_
"sell_date":"25/06/2022"}</v>
      </c>
      <c r="AE2276" s="1"/>
    </row>
    <row r="2277" spans="4:31" ht="14.25" customHeight="1" x14ac:dyDescent="0.3">
      <c r="D2277" s="1">
        <f>Tokens!B2277</f>
        <v>457</v>
      </c>
      <c r="E2277" s="17" t="str">
        <f>IF(Tokens!C2277="","",Tokens!C2277)</f>
        <v>#457 Billet Festival</v>
      </c>
      <c r="F2277"/>
      <c r="G2277"/>
      <c r="H2277"/>
      <c r="I2277"/>
      <c r="J2277"/>
      <c r="M2277"/>
      <c r="N2277"/>
      <c r="O2277" s="15" t="str">
        <f t="shared" ref="O2277:O2340" si="72">IF(AND(ISNUMBER(N2276),ISNUMBER(N2277)),(N2277-N2276)*$O$1,"_")</f>
        <v>_</v>
      </c>
      <c r="P2277" s="18" t="str">
        <f>IF(F2277="stop","",IF(F2277&lt;&gt;"",HYPERLINK(Settings!$B$5 &amp; "/manage/?network=" &amp; LOWER(B$8) &amp; "&amp;search=token&amp;account=" &amp; ToMint!$B$5 &amp; "&amp;view=" &amp; ToMint!J2277,"TokenSol"),""))</f>
        <v/>
      </c>
      <c r="Q2277" s="2"/>
      <c r="R2277" s="2"/>
      <c r="S2277" s="11"/>
      <c r="T2277" s="78" t="str">
        <f>"owner=" &amp; Tokens!BS2277 &amp; "&amp;filename_for_metadata=" &amp; Tokens!BT2277 &amp; "&amp;offchaindata_platform=" &amp; $B$17 &amp; "&amp;keyfile=" &amp; $B$5 &amp;  "&amp;repository=" &amp; $B$18</f>
        <v>owner=BbDq7xeUzpj8bXfd9N7dh1tw43Ss7xbYpyjoNuwDSrzq&amp;filename_for_metadata=BILLETFestival_COR22F457&amp;offchaindata_platform=Github&amp;keyfile=Paul&amp;repository=CalviOnTheRocks2022</v>
      </c>
      <c r="U2277" s="78" t="str">
        <f t="shared" si="71"/>
        <v>{"name":"#457 Billet Festival",_x000D_
"symbol":"COR22F457",_x000D_
"description":"Billet Festival / Billet NFT Festival - 1 jour Calvi on the Rocks 2022",_x000D_
"seller_fee_basis_points":1000,_x000D_
"image":"https://bafybeigimtrbsng47cfde6jpka5abo5udzzjys5z2ar7oq7s6bvaiog3ta.ipfs.nftstorage.link?image_457.webp",_x000D_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77" s="78" t="str">
        <f>formatRow(Tokens!C$2:I$2,Tokens!C2277:I2277)</f>
        <v>"name":"#457 Billet Festival",_x000D_
"symbol":"COR22F457",_x000D_
"description":"Billet Festival / Billet NFT Festival - 1 jour Calvi on the Rocks 2022",_x000D_
"seller_fee_basis_points":1000,_x000D_
"image":"https://bafybeigimtrbsng47cfde6jpka5abo5udzzjys5z2ar7oq7s6bvaiog3ta.ipfs.nftstorage.link?image_457.webp",_x000D_
"Issuer":"NfluenT for Calvi On The rocks",_x000D_
"external_url":""</v>
      </c>
      <c r="W2277" s="78" t="str">
        <f>formatRow(Tokens!J$2:AV$2,Tokens!J2277:AV2277,2,"attributes")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77" s="78" t="str">
        <f>formatRow(Tokens!AX$2:BC$2,Tokens!AX2277:BC2277,2,"creators")</f>
        <v>"creators":[{"address":"ncreator",_x000D_
"share":10},{"address":"cotrcrea",_x000D_
"share":90},{"address":"nminer",_x000D_
"share":0}]</v>
      </c>
      <c r="Y2277" s="78" t="str">
        <f>formatRow(Tokens!BD$2:BI$2,Tokens!BD2277:BI2277,2,"files")</f>
        <v>"files":[]</v>
      </c>
      <c r="Z2277" s="78"/>
      <c r="AA2277" s="78"/>
      <c r="AB2277" s="78"/>
      <c r="AC2277" s="78" t="str">
        <f>formatRow(Tokens!BJ$2:BK$2,Tokens!BJ2277:BK2277,0,"collection")</f>
        <v>"collection":{"name":"BILLET Festival",_x000D_
"family":"Calvi On The Rocks"}</v>
      </c>
      <c r="AD2277" s="1" t="str">
        <f>formatRow(Tokens!BN$2:BR$2,Tokens!BN2277:BR2277,0,"marketplace")</f>
        <v>"marketplace":{"initial_price":"73,5",_x000D_
"reservation_price":"",_x000D_
"duration":"",_x000D_
"max_mint":1,_x000D_
"sell_date":"25/06/2022"}</v>
      </c>
      <c r="AE2277" s="1"/>
    </row>
    <row r="2278" spans="4:31" ht="14.25" customHeight="1" x14ac:dyDescent="0.3">
      <c r="D2278" s="1">
        <f>Tokens!B2278</f>
        <v>458</v>
      </c>
      <c r="E2278" s="17" t="str">
        <f>IF(Tokens!C2278="","",Tokens!C2278)</f>
        <v>#458 Billet Festival</v>
      </c>
      <c r="F2278"/>
      <c r="G2278"/>
      <c r="H2278"/>
      <c r="I2278"/>
      <c r="J2278"/>
      <c r="M2278"/>
      <c r="N2278"/>
      <c r="O2278" s="15" t="str">
        <f t="shared" si="72"/>
        <v>_</v>
      </c>
      <c r="P2278" s="18" t="str">
        <f>IF(F2278="stop","",IF(F2278&lt;&gt;"",HYPERLINK(Settings!$B$5 &amp; "/manage/?network=" &amp; LOWER(B$8) &amp; "&amp;search=token&amp;account=" &amp; ToMint!$B$5 &amp; "&amp;view=" &amp; ToMint!J2278,"TokenSol"),""))</f>
        <v/>
      </c>
      <c r="Q2278" s="2"/>
      <c r="R2278" s="2"/>
      <c r="S2278" s="11"/>
      <c r="T2278" s="78" t="str">
        <f>"owner=" &amp; Tokens!BS2278 &amp; "&amp;filename_for_metadata=" &amp; Tokens!BT2278 &amp; "&amp;offchaindata_platform=" &amp; $B$17 &amp; "&amp;keyfile=" &amp; $B$5 &amp;  "&amp;repository=" &amp; $B$18</f>
        <v>owner=BbDq7xeUzpj8bXfd9N7dh1tw43Ss7xbYpyjoNuwDSrzq&amp;filename_for_metadata=BILLETFestival_COR22F458&amp;offchaindata_platform=Github&amp;keyfile=Paul&amp;repository=CalviOnTheRocks2022</v>
      </c>
      <c r="U2278" s="78" t="str">
        <f t="shared" si="71"/>
        <v>{"name":"#458 Billet Festival",_x000D_
"symbol":"COR22F458",_x000D_
"description":"Billet Festival / Billet NFT Festival - 1 jour Calvi on the Rocks 2022",_x000D_
"seller_fee_basis_points":1000,_x000D_
"image":"https://bafybeifx5bnztaugng6a5gvrjbrhery2rujidwxwnrvba7r6m36bgdw6km.ipfs.nftstorage.link?image_458.webp",_x000D_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78" s="78" t="str">
        <f>formatRow(Tokens!C$2:I$2,Tokens!C2278:I2278)</f>
        <v>"name":"#458 Billet Festival",_x000D_
"symbol":"COR22F458",_x000D_
"description":"Billet Festival / Billet NFT Festival - 1 jour Calvi on the Rocks 2022",_x000D_
"seller_fee_basis_points":1000,_x000D_
"image":"https://bafybeifx5bnztaugng6a5gvrjbrhery2rujidwxwnrvba7r6m36bgdw6km.ipfs.nftstorage.link?image_458.webp",_x000D_
"Issuer":"NfluenT for Calvi On The rocks",_x000D_
"external_url":""</v>
      </c>
      <c r="W2278" s="78" t="str">
        <f>formatRow(Tokens!J$2:AV$2,Tokens!J2278:AV2278,2,"attributes")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78" s="78" t="str">
        <f>formatRow(Tokens!AX$2:BC$2,Tokens!AX2278:BC2278,2,"creators")</f>
        <v>"creators":[{"address":"ncreator",_x000D_
"share":10},{"address":"cotrcrea",_x000D_
"share":90},{"address":"nminer",_x000D_
"share":0}]</v>
      </c>
      <c r="Y2278" s="78" t="str">
        <f>formatRow(Tokens!BD$2:BI$2,Tokens!BD2278:BI2278,2,"files")</f>
        <v>"files":[]</v>
      </c>
      <c r="Z2278" s="78"/>
      <c r="AA2278" s="78"/>
      <c r="AB2278" s="78"/>
      <c r="AC2278" s="78" t="str">
        <f>formatRow(Tokens!BJ$2:BK$2,Tokens!BJ2278:BK2278,0,"collection")</f>
        <v>"collection":{"name":"BILLET Festival",_x000D_
"family":"Calvi On The Rocks"}</v>
      </c>
      <c r="AD2278" s="1" t="str">
        <f>formatRow(Tokens!BN$2:BR$2,Tokens!BN2278:BR2278,0,"marketplace")</f>
        <v>"marketplace":{"initial_price":"73,5",_x000D_
"reservation_price":"",_x000D_
"duration":"",_x000D_
"max_mint":1,_x000D_
"sell_date":"25/06/2022"}</v>
      </c>
      <c r="AE2278" s="1"/>
    </row>
    <row r="2279" spans="4:31" ht="14.25" customHeight="1" x14ac:dyDescent="0.3">
      <c r="D2279" s="1">
        <f>Tokens!B2279</f>
        <v>459</v>
      </c>
      <c r="E2279" s="17" t="str">
        <f>IF(Tokens!C2279="","",Tokens!C2279)</f>
        <v>#459 Billet Festival</v>
      </c>
      <c r="F2279"/>
      <c r="G2279"/>
      <c r="H2279"/>
      <c r="I2279"/>
      <c r="J2279"/>
      <c r="M2279"/>
      <c r="N2279"/>
      <c r="O2279" s="15" t="str">
        <f t="shared" si="72"/>
        <v>_</v>
      </c>
      <c r="P2279" s="18" t="str">
        <f>IF(F2279="stop","",IF(F2279&lt;&gt;"",HYPERLINK(Settings!$B$5 &amp; "/manage/?network=" &amp; LOWER(B$8) &amp; "&amp;search=token&amp;account=" &amp; ToMint!$B$5 &amp; "&amp;view=" &amp; ToMint!J2279,"TokenSol"),""))</f>
        <v/>
      </c>
      <c r="Q2279" s="2"/>
      <c r="R2279" s="2"/>
      <c r="S2279" s="11"/>
      <c r="T2279" s="78" t="str">
        <f>"owner=" &amp; Tokens!BS2279 &amp; "&amp;filename_for_metadata=" &amp; Tokens!BT2279 &amp; "&amp;offchaindata_platform=" &amp; $B$17 &amp; "&amp;keyfile=" &amp; $B$5 &amp;  "&amp;repository=" &amp; $B$18</f>
        <v>owner=BbDq7xeUzpj8bXfd9N7dh1tw43Ss7xbYpyjoNuwDSrzq&amp;filename_for_metadata=BILLETFestival_COR22F459&amp;offchaindata_platform=Github&amp;keyfile=Paul&amp;repository=CalviOnTheRocks2022</v>
      </c>
      <c r="U2279" s="78" t="str">
        <f t="shared" si="71"/>
        <v>{"name":"#459 Billet Festival",_x000D_
"symbol":"COR22F459",_x000D_
"description":"Billet Festival / Billet NFT Festival - 1 jour Calvi on the Rocks 2022",_x000D_
"seller_fee_basis_points":1000,_x000D_
"image":"https://bafybeiacq2ebm7t6vf22ycurk2latt3hxrobpcwrf7pnwrn7iexct5ahui.ipfs.nftstorage.link?image_459.webp",_x000D_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79" s="78" t="str">
        <f>formatRow(Tokens!C$2:I$2,Tokens!C2279:I2279)</f>
        <v>"name":"#459 Billet Festival",_x000D_
"symbol":"COR22F459",_x000D_
"description":"Billet Festival / Billet NFT Festival - 1 jour Calvi on the Rocks 2022",_x000D_
"seller_fee_basis_points":1000,_x000D_
"image":"https://bafybeiacq2ebm7t6vf22ycurk2latt3hxrobpcwrf7pnwrn7iexct5ahui.ipfs.nftstorage.link?image_459.webp",_x000D_
"Issuer":"NfluenT for Calvi On The rocks",_x000D_
"external_url":""</v>
      </c>
      <c r="W2279" s="78" t="str">
        <f>formatRow(Tokens!J$2:AV$2,Tokens!J2279:AV2279,2,"attributes")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79" s="78" t="str">
        <f>formatRow(Tokens!AX$2:BC$2,Tokens!AX2279:BC2279,2,"creators")</f>
        <v>"creators":[{"address":"ncreator",_x000D_
"share":10},{"address":"cotrcrea",_x000D_
"share":90},{"address":"nminer",_x000D_
"share":0}]</v>
      </c>
      <c r="Y2279" s="78" t="str">
        <f>formatRow(Tokens!BD$2:BI$2,Tokens!BD2279:BI2279,2,"files")</f>
        <v>"files":[]</v>
      </c>
      <c r="Z2279" s="78"/>
      <c r="AA2279" s="78"/>
      <c r="AB2279" s="78"/>
      <c r="AC2279" s="78" t="str">
        <f>formatRow(Tokens!BJ$2:BK$2,Tokens!BJ2279:BK2279,0,"collection")</f>
        <v>"collection":{"name":"BILLET Festival",_x000D_
"family":"Calvi On The Rocks"}</v>
      </c>
      <c r="AD2279" s="1" t="str">
        <f>formatRow(Tokens!BN$2:BR$2,Tokens!BN2279:BR2279,0,"marketplace")</f>
        <v>"marketplace":{"initial_price":"73,5",_x000D_
"reservation_price":"",_x000D_
"duration":"",_x000D_
"max_mint":1,_x000D_
"sell_date":"25/06/2022"}</v>
      </c>
      <c r="AE2279" s="1"/>
    </row>
    <row r="2280" spans="4:31" ht="14.25" customHeight="1" x14ac:dyDescent="0.3">
      <c r="D2280" s="1">
        <f>Tokens!B2280</f>
        <v>460</v>
      </c>
      <c r="E2280" s="17" t="str">
        <f>IF(Tokens!C2280="","",Tokens!C2280)</f>
        <v>#460 Billet Festival</v>
      </c>
      <c r="F2280"/>
      <c r="G2280"/>
      <c r="H2280"/>
      <c r="I2280"/>
      <c r="J2280"/>
      <c r="M2280"/>
      <c r="N2280"/>
      <c r="O2280" s="15" t="str">
        <f t="shared" si="72"/>
        <v>_</v>
      </c>
      <c r="P2280" s="18" t="str">
        <f>IF(F2280="stop","",IF(F2280&lt;&gt;"",HYPERLINK(Settings!$B$5 &amp; "/manage/?network=" &amp; LOWER(B$8) &amp; "&amp;search=token&amp;account=" &amp; ToMint!$B$5 &amp; "&amp;view=" &amp; ToMint!J2280,"TokenSol"),""))</f>
        <v/>
      </c>
      <c r="Q2280" s="2"/>
      <c r="R2280" s="2"/>
      <c r="S2280" s="11"/>
      <c r="T2280" s="78" t="str">
        <f>"owner=" &amp; Tokens!BS2280 &amp; "&amp;filename_for_metadata=" &amp; Tokens!BT2280 &amp; "&amp;offchaindata_platform=" &amp; $B$17 &amp; "&amp;keyfile=" &amp; $B$5 &amp;  "&amp;repository=" &amp; $B$18</f>
        <v>owner=BbDq7xeUzpj8bXfd9N7dh1tw43Ss7xbYpyjoNuwDSrzq&amp;filename_for_metadata=BILLETFestival_COR22F460&amp;offchaindata_platform=Github&amp;keyfile=Paul&amp;repository=CalviOnTheRocks2022</v>
      </c>
      <c r="U2280" s="78" t="str">
        <f t="shared" si="71"/>
        <v>{"name":"#460 Billet Festival",_x000D_
"symbol":"COR22F460",_x000D_
"description":"Billet Festival / Billet NFT Festival - 1 jour Calvi on the Rocks 2022",_x000D_
"seller_fee_basis_points":1000,_x000D_
"image":"https://bafybeifqlplm52w2pjzi5d3rgfnu3kxh6f2etf5gdphv45kejidpkyrsza.ipfs.nftstorage.link?image_460.webp",_x000D_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80" s="78" t="str">
        <f>formatRow(Tokens!C$2:I$2,Tokens!C2280:I2280)</f>
        <v>"name":"#460 Billet Festival",_x000D_
"symbol":"COR22F460",_x000D_
"description":"Billet Festival / Billet NFT Festival - 1 jour Calvi on the Rocks 2022",_x000D_
"seller_fee_basis_points":1000,_x000D_
"image":"https://bafybeifqlplm52w2pjzi5d3rgfnu3kxh6f2etf5gdphv45kejidpkyrsza.ipfs.nftstorage.link?image_460.webp",_x000D_
"Issuer":"NfluenT for Calvi On The rocks",_x000D_
"external_url":""</v>
      </c>
      <c r="W2280" s="78" t="str">
        <f>formatRow(Tokens!J$2:AV$2,Tokens!J2280:AV2280,2,"attributes")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80" s="78" t="str">
        <f>formatRow(Tokens!AX$2:BC$2,Tokens!AX2280:BC2280,2,"creators")</f>
        <v>"creators":[{"address":"ncreator",_x000D_
"share":10},{"address":"cotrcrea",_x000D_
"share":90},{"address":"nminer",_x000D_
"share":0}]</v>
      </c>
      <c r="Y2280" s="78" t="str">
        <f>formatRow(Tokens!BD$2:BI$2,Tokens!BD2280:BI2280,2,"files")</f>
        <v>"files":[]</v>
      </c>
      <c r="Z2280" s="78"/>
      <c r="AA2280" s="78"/>
      <c r="AB2280" s="78"/>
      <c r="AC2280" s="78" t="str">
        <f>formatRow(Tokens!BJ$2:BK$2,Tokens!BJ2280:BK2280,0,"collection")</f>
        <v>"collection":{"name":"BILLET Festival",_x000D_
"family":"Calvi On The Rocks"}</v>
      </c>
      <c r="AD2280" s="1" t="str">
        <f>formatRow(Tokens!BN$2:BR$2,Tokens!BN2280:BR2280,0,"marketplace")</f>
        <v>"marketplace":{"initial_price":"73,5",_x000D_
"reservation_price":"",_x000D_
"duration":"",_x000D_
"max_mint":1,_x000D_
"sell_date":"25/06/2022"}</v>
      </c>
      <c r="AE2280" s="1"/>
    </row>
    <row r="2281" spans="4:31" ht="14.25" customHeight="1" x14ac:dyDescent="0.3">
      <c r="D2281" s="1">
        <f>Tokens!B2281</f>
        <v>461</v>
      </c>
      <c r="E2281" s="17" t="str">
        <f>IF(Tokens!C2281="","",Tokens!C2281)</f>
        <v>#461 Billet Festival</v>
      </c>
      <c r="F2281"/>
      <c r="G2281"/>
      <c r="H2281"/>
      <c r="I2281"/>
      <c r="J2281"/>
      <c r="M2281"/>
      <c r="N2281"/>
      <c r="O2281" s="15" t="str">
        <f t="shared" si="72"/>
        <v>_</v>
      </c>
      <c r="P2281" s="18" t="str">
        <f>IF(F2281="stop","",IF(F2281&lt;&gt;"",HYPERLINK(Settings!$B$5 &amp; "/manage/?network=" &amp; LOWER(B$8) &amp; "&amp;search=token&amp;account=" &amp; ToMint!$B$5 &amp; "&amp;view=" &amp; ToMint!J2281,"TokenSol"),""))</f>
        <v/>
      </c>
      <c r="Q2281" s="2"/>
      <c r="R2281" s="2"/>
      <c r="S2281" s="11"/>
      <c r="T2281" s="78" t="str">
        <f>"owner=" &amp; Tokens!BS2281 &amp; "&amp;filename_for_metadata=" &amp; Tokens!BT2281 &amp; "&amp;offchaindata_platform=" &amp; $B$17 &amp; "&amp;keyfile=" &amp; $B$5 &amp;  "&amp;repository=" &amp; $B$18</f>
        <v>owner=BbDq7xeUzpj8bXfd9N7dh1tw43Ss7xbYpyjoNuwDSrzq&amp;filename_for_metadata=BILLETFestival_COR22F461&amp;offchaindata_platform=Github&amp;keyfile=Paul&amp;repository=CalviOnTheRocks2022</v>
      </c>
      <c r="U2281" s="78" t="str">
        <f t="shared" si="71"/>
        <v>{"name":"#461 Billet Festival",_x000D_
"symbol":"COR22F461",_x000D_
"description":"Billet Festival / Billet NFT Festival - 1 jour Calvi on the Rocks 2022",_x000D_
"seller_fee_basis_points":1000,_x000D_
"image":"https://bafybeifkonbly2obix26tynjvikpjbddpx7gslzkvtz7ffmrgmm4iccpta.ipfs.nftstorage.link?image_461.webp",_x000D_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81" s="78" t="str">
        <f>formatRow(Tokens!C$2:I$2,Tokens!C2281:I2281)</f>
        <v>"name":"#461 Billet Festival",_x000D_
"symbol":"COR22F461",_x000D_
"description":"Billet Festival / Billet NFT Festival - 1 jour Calvi on the Rocks 2022",_x000D_
"seller_fee_basis_points":1000,_x000D_
"image":"https://bafybeifkonbly2obix26tynjvikpjbddpx7gslzkvtz7ffmrgmm4iccpta.ipfs.nftstorage.link?image_461.webp",_x000D_
"Issuer":"NfluenT for Calvi On The rocks",_x000D_
"external_url":""</v>
      </c>
      <c r="W2281" s="78" t="str">
        <f>formatRow(Tokens!J$2:AV$2,Tokens!J2281:AV2281,2,"attributes")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81" s="78" t="str">
        <f>formatRow(Tokens!AX$2:BC$2,Tokens!AX2281:BC2281,2,"creators")</f>
        <v>"creators":[{"address":"ncreator",_x000D_
"share":10},{"address":"cotrcrea",_x000D_
"share":90},{"address":"nminer",_x000D_
"share":0}]</v>
      </c>
      <c r="Y2281" s="78" t="str">
        <f>formatRow(Tokens!BD$2:BI$2,Tokens!BD2281:BI2281,2,"files")</f>
        <v>"files":[]</v>
      </c>
      <c r="Z2281" s="78"/>
      <c r="AA2281" s="78"/>
      <c r="AB2281" s="78"/>
      <c r="AC2281" s="78" t="str">
        <f>formatRow(Tokens!BJ$2:BK$2,Tokens!BJ2281:BK2281,0,"collection")</f>
        <v>"collection":{"name":"BILLET Festival",_x000D_
"family":"Calvi On The Rocks"}</v>
      </c>
      <c r="AD2281" s="1" t="str">
        <f>formatRow(Tokens!BN$2:BR$2,Tokens!BN2281:BR2281,0,"marketplace")</f>
        <v>"marketplace":{"initial_price":"73,5",_x000D_
"reservation_price":"",_x000D_
"duration":"",_x000D_
"max_mint":1,_x000D_
"sell_date":"25/06/2022"}</v>
      </c>
      <c r="AE2281" s="1"/>
    </row>
    <row r="2282" spans="4:31" ht="14.25" customHeight="1" x14ac:dyDescent="0.3">
      <c r="D2282" s="1">
        <f>Tokens!B2282</f>
        <v>462</v>
      </c>
      <c r="E2282" s="17" t="str">
        <f>IF(Tokens!C2282="","",Tokens!C2282)</f>
        <v>#462 Billet Festival</v>
      </c>
      <c r="F2282"/>
      <c r="G2282"/>
      <c r="H2282"/>
      <c r="I2282"/>
      <c r="J2282"/>
      <c r="M2282"/>
      <c r="N2282"/>
      <c r="O2282" s="15" t="str">
        <f t="shared" si="72"/>
        <v>_</v>
      </c>
      <c r="P2282" s="18" t="str">
        <f>IF(F2282="stop","",IF(F2282&lt;&gt;"",HYPERLINK(Settings!$B$5 &amp; "/manage/?network=" &amp; LOWER(B$8) &amp; "&amp;search=token&amp;account=" &amp; ToMint!$B$5 &amp; "&amp;view=" &amp; ToMint!J2282,"TokenSol"),""))</f>
        <v/>
      </c>
      <c r="Q2282" s="2"/>
      <c r="R2282" s="2"/>
      <c r="S2282" s="11"/>
      <c r="T2282" s="78" t="str">
        <f>"owner=" &amp; Tokens!BS2282 &amp; "&amp;filename_for_metadata=" &amp; Tokens!BT2282 &amp; "&amp;offchaindata_platform=" &amp; $B$17 &amp; "&amp;keyfile=" &amp; $B$5 &amp;  "&amp;repository=" &amp; $B$18</f>
        <v>owner=BbDq7xeUzpj8bXfd9N7dh1tw43Ss7xbYpyjoNuwDSrzq&amp;filename_for_metadata=BILLETFestival_COR22F462&amp;offchaindata_platform=Github&amp;keyfile=Paul&amp;repository=CalviOnTheRocks2022</v>
      </c>
      <c r="U2282" s="78" t="str">
        <f t="shared" si="71"/>
        <v>{"name":"#462 Billet Festival",_x000D_
"symbol":"COR22F462",_x000D_
"description":"Billet Festival / Billet NFT Festival - 1 jour Calvi on the Rocks 2022",_x000D_
"seller_fee_basis_points":1000,_x000D_
"image":"https://bafybeiccfvu6jnizitd2yebtamxocipkochndypfjevmxfopmakfcvmxpu.ipfs.nftstorage.link?image_462.webp",_x000D_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82" s="78" t="str">
        <f>formatRow(Tokens!C$2:I$2,Tokens!C2282:I2282)</f>
        <v>"name":"#462 Billet Festival",_x000D_
"symbol":"COR22F462",_x000D_
"description":"Billet Festival / Billet NFT Festival - 1 jour Calvi on the Rocks 2022",_x000D_
"seller_fee_basis_points":1000,_x000D_
"image":"https://bafybeiccfvu6jnizitd2yebtamxocipkochndypfjevmxfopmakfcvmxpu.ipfs.nftstorage.link?image_462.webp",_x000D_
"Issuer":"NfluenT for Calvi On The rocks",_x000D_
"external_url":""</v>
      </c>
      <c r="W2282" s="78" t="str">
        <f>formatRow(Tokens!J$2:AV$2,Tokens!J2282:AV2282,2,"attributes")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82" s="78" t="str">
        <f>formatRow(Tokens!AX$2:BC$2,Tokens!AX2282:BC2282,2,"creators")</f>
        <v>"creators":[{"address":"ncreator",_x000D_
"share":10},{"address":"cotrcrea",_x000D_
"share":90},{"address":"nminer",_x000D_
"share":0}]</v>
      </c>
      <c r="Y2282" s="78" t="str">
        <f>formatRow(Tokens!BD$2:BI$2,Tokens!BD2282:BI2282,2,"files")</f>
        <v>"files":[]</v>
      </c>
      <c r="Z2282" s="78"/>
      <c r="AA2282" s="78"/>
      <c r="AB2282" s="78"/>
      <c r="AC2282" s="78" t="str">
        <f>formatRow(Tokens!BJ$2:BK$2,Tokens!BJ2282:BK2282,0,"collection")</f>
        <v>"collection":{"name":"BILLET Festival",_x000D_
"family":"Calvi On The Rocks"}</v>
      </c>
      <c r="AD2282" s="1" t="str">
        <f>formatRow(Tokens!BN$2:BR$2,Tokens!BN2282:BR2282,0,"marketplace")</f>
        <v>"marketplace":{"initial_price":"73,5",_x000D_
"reservation_price":"",_x000D_
"duration":"",_x000D_
"max_mint":1,_x000D_
"sell_date":"25/06/2022"}</v>
      </c>
      <c r="AE2282" s="1"/>
    </row>
    <row r="2283" spans="4:31" ht="14.25" customHeight="1" x14ac:dyDescent="0.3">
      <c r="D2283" s="1">
        <f>Tokens!B2283</f>
        <v>463</v>
      </c>
      <c r="E2283" s="17" t="str">
        <f>IF(Tokens!C2283="","",Tokens!C2283)</f>
        <v>#463 Billet Festival</v>
      </c>
      <c r="F2283"/>
      <c r="G2283"/>
      <c r="H2283"/>
      <c r="I2283"/>
      <c r="J2283"/>
      <c r="M2283"/>
      <c r="N2283"/>
      <c r="O2283" s="15" t="str">
        <f t="shared" si="72"/>
        <v>_</v>
      </c>
      <c r="P2283" s="18" t="str">
        <f>IF(F2283="stop","",IF(F2283&lt;&gt;"",HYPERLINK(Settings!$B$5 &amp; "/manage/?network=" &amp; LOWER(B$8) &amp; "&amp;search=token&amp;account=" &amp; ToMint!$B$5 &amp; "&amp;view=" &amp; ToMint!J2283,"TokenSol"),""))</f>
        <v/>
      </c>
      <c r="Q2283" s="2"/>
      <c r="R2283" s="2"/>
      <c r="S2283" s="11"/>
      <c r="T2283" s="78" t="str">
        <f>"owner=" &amp; Tokens!BS2283 &amp; "&amp;filename_for_metadata=" &amp; Tokens!BT2283 &amp; "&amp;offchaindata_platform=" &amp; $B$17 &amp; "&amp;keyfile=" &amp; $B$5 &amp;  "&amp;repository=" &amp; $B$18</f>
        <v>owner=BbDq7xeUzpj8bXfd9N7dh1tw43Ss7xbYpyjoNuwDSrzq&amp;filename_for_metadata=BILLETFestival_COR22F463&amp;offchaindata_platform=Github&amp;keyfile=Paul&amp;repository=CalviOnTheRocks2022</v>
      </c>
      <c r="U2283" s="78" t="str">
        <f t="shared" si="71"/>
        <v>{"name":"#463 Billet Festival",_x000D_
"symbol":"COR22F463",_x000D_
"description":"Billet Festival / Billet NFT Festival - 1 jour Calvi on the Rocks 2022",_x000D_
"seller_fee_basis_points":1000,_x000D_
"image":"https://bafybeigm35hbojcrqg3koqssgwnqkhljyj6f3g2anbqukcv4kmwodzw7pu.ipfs.nftstorage.link?image_463.webp",_x000D_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83" s="78" t="str">
        <f>formatRow(Tokens!C$2:I$2,Tokens!C2283:I2283)</f>
        <v>"name":"#463 Billet Festival",_x000D_
"symbol":"COR22F463",_x000D_
"description":"Billet Festival / Billet NFT Festival - 1 jour Calvi on the Rocks 2022",_x000D_
"seller_fee_basis_points":1000,_x000D_
"image":"https://bafybeigm35hbojcrqg3koqssgwnqkhljyj6f3g2anbqukcv4kmwodzw7pu.ipfs.nftstorage.link?image_463.webp",_x000D_
"Issuer":"NfluenT for Calvi On The rocks",_x000D_
"external_url":""</v>
      </c>
      <c r="W2283" s="78" t="str">
        <f>formatRow(Tokens!J$2:AV$2,Tokens!J2283:AV2283,2,"attributes")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83" s="78" t="str">
        <f>formatRow(Tokens!AX$2:BC$2,Tokens!AX2283:BC2283,2,"creators")</f>
        <v>"creators":[{"address":"ncreator",_x000D_
"share":10},{"address":"cotrcrea",_x000D_
"share":90},{"address":"nminer",_x000D_
"share":0}]</v>
      </c>
      <c r="Y2283" s="78" t="str">
        <f>formatRow(Tokens!BD$2:BI$2,Tokens!BD2283:BI2283,2,"files")</f>
        <v>"files":[]</v>
      </c>
      <c r="Z2283" s="78"/>
      <c r="AA2283" s="78"/>
      <c r="AB2283" s="78"/>
      <c r="AC2283" s="78" t="str">
        <f>formatRow(Tokens!BJ$2:BK$2,Tokens!BJ2283:BK2283,0,"collection")</f>
        <v>"collection":{"name":"BILLET Festival",_x000D_
"family":"Calvi On The Rocks"}</v>
      </c>
      <c r="AD2283" s="1" t="str">
        <f>formatRow(Tokens!BN$2:BR$2,Tokens!BN2283:BR2283,0,"marketplace")</f>
        <v>"marketplace":{"initial_price":"73,5",_x000D_
"reservation_price":"",_x000D_
"duration":"",_x000D_
"max_mint":1,_x000D_
"sell_date":"25/06/2022"}</v>
      </c>
      <c r="AE2283" s="1"/>
    </row>
    <row r="2284" spans="4:31" ht="14.25" customHeight="1" x14ac:dyDescent="0.3">
      <c r="D2284" s="1">
        <f>Tokens!B2284</f>
        <v>464</v>
      </c>
      <c r="E2284" s="17" t="str">
        <f>IF(Tokens!C2284="","",Tokens!C2284)</f>
        <v>#464 Billet Festival</v>
      </c>
      <c r="F2284"/>
      <c r="G2284"/>
      <c r="H2284"/>
      <c r="I2284"/>
      <c r="J2284"/>
      <c r="M2284"/>
      <c r="N2284"/>
      <c r="O2284" s="15" t="str">
        <f t="shared" si="72"/>
        <v>_</v>
      </c>
      <c r="P2284" s="18" t="str">
        <f>IF(F2284="stop","",IF(F2284&lt;&gt;"",HYPERLINK(Settings!$B$5 &amp; "/manage/?network=" &amp; LOWER(B$8) &amp; "&amp;search=token&amp;account=" &amp; ToMint!$B$5 &amp; "&amp;view=" &amp; ToMint!J2284,"TokenSol"),""))</f>
        <v/>
      </c>
      <c r="Q2284" s="2"/>
      <c r="R2284" s="2"/>
      <c r="S2284" s="11"/>
      <c r="T2284" s="78" t="str">
        <f>"owner=" &amp; Tokens!BS2284 &amp; "&amp;filename_for_metadata=" &amp; Tokens!BT2284 &amp; "&amp;offchaindata_platform=" &amp; $B$17 &amp; "&amp;keyfile=" &amp; $B$5 &amp;  "&amp;repository=" &amp; $B$18</f>
        <v>owner=BbDq7xeUzpj8bXfd9N7dh1tw43Ss7xbYpyjoNuwDSrzq&amp;filename_for_metadata=BILLETFestival_COR22F464&amp;offchaindata_platform=Github&amp;keyfile=Paul&amp;repository=CalviOnTheRocks2022</v>
      </c>
      <c r="U2284" s="78" t="str">
        <f t="shared" si="71"/>
        <v>{"name":"#464 Billet Festival",_x000D_
"symbol":"COR22F464",_x000D_
"description":"Billet Festival / Billet NFT Festival - 1 jour Calvi on the Rocks 2022",_x000D_
"seller_fee_basis_points":1000,_x000D_
"image":"https://bafybeib6m6rqxok5mgjcrelorrtzosgnnrk66fvrbgnafizosivjpknr3e.ipfs.nftstorage.link?image_464.webp",_x000D_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84" s="78" t="str">
        <f>formatRow(Tokens!C$2:I$2,Tokens!C2284:I2284)</f>
        <v>"name":"#464 Billet Festival",_x000D_
"symbol":"COR22F464",_x000D_
"description":"Billet Festival / Billet NFT Festival - 1 jour Calvi on the Rocks 2022",_x000D_
"seller_fee_basis_points":1000,_x000D_
"image":"https://bafybeib6m6rqxok5mgjcrelorrtzosgnnrk66fvrbgnafizosivjpknr3e.ipfs.nftstorage.link?image_464.webp",_x000D_
"Issuer":"NfluenT for Calvi On The rocks",_x000D_
"external_url":""</v>
      </c>
      <c r="W2284" s="78" t="str">
        <f>formatRow(Tokens!J$2:AV$2,Tokens!J2284:AV2284,2,"attributes")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84" s="78" t="str">
        <f>formatRow(Tokens!AX$2:BC$2,Tokens!AX2284:BC2284,2,"creators")</f>
        <v>"creators":[{"address":"ncreator",_x000D_
"share":10},{"address":"cotrcrea",_x000D_
"share":90},{"address":"nminer",_x000D_
"share":0}]</v>
      </c>
      <c r="Y2284" s="78" t="str">
        <f>formatRow(Tokens!BD$2:BI$2,Tokens!BD2284:BI2284,2,"files")</f>
        <v>"files":[]</v>
      </c>
      <c r="Z2284" s="78"/>
      <c r="AA2284" s="78"/>
      <c r="AB2284" s="78"/>
      <c r="AC2284" s="78" t="str">
        <f>formatRow(Tokens!BJ$2:BK$2,Tokens!BJ2284:BK2284,0,"collection")</f>
        <v>"collection":{"name":"BILLET Festival",_x000D_
"family":"Calvi On The Rocks"}</v>
      </c>
      <c r="AD2284" s="1" t="str">
        <f>formatRow(Tokens!BN$2:BR$2,Tokens!BN2284:BR2284,0,"marketplace")</f>
        <v>"marketplace":{"initial_price":"73,5",_x000D_
"reservation_price":"",_x000D_
"duration":"",_x000D_
"max_mint":1,_x000D_
"sell_date":"25/06/2022"}</v>
      </c>
      <c r="AE2284" s="1"/>
    </row>
    <row r="2285" spans="4:31" ht="14.25" customHeight="1" x14ac:dyDescent="0.3">
      <c r="D2285" s="1">
        <f>Tokens!B2285</f>
        <v>465</v>
      </c>
      <c r="E2285" s="17" t="str">
        <f>IF(Tokens!C2285="","",Tokens!C2285)</f>
        <v>#465 Billet Festival</v>
      </c>
      <c r="F2285"/>
      <c r="G2285"/>
      <c r="H2285"/>
      <c r="I2285"/>
      <c r="J2285"/>
      <c r="M2285"/>
      <c r="N2285"/>
      <c r="O2285" s="15" t="str">
        <f t="shared" si="72"/>
        <v>_</v>
      </c>
      <c r="P2285" s="18" t="str">
        <f>IF(F2285="stop","",IF(F2285&lt;&gt;"",HYPERLINK(Settings!$B$5 &amp; "/manage/?network=" &amp; LOWER(B$8) &amp; "&amp;search=token&amp;account=" &amp; ToMint!$B$5 &amp; "&amp;view=" &amp; ToMint!J2285,"TokenSol"),""))</f>
        <v/>
      </c>
      <c r="Q2285" s="2"/>
      <c r="R2285" s="2"/>
      <c r="S2285" s="11"/>
      <c r="T2285" s="78" t="str">
        <f>"owner=" &amp; Tokens!BS2285 &amp; "&amp;filename_for_metadata=" &amp; Tokens!BT2285 &amp; "&amp;offchaindata_platform=" &amp; $B$17 &amp; "&amp;keyfile=" &amp; $B$5 &amp;  "&amp;repository=" &amp; $B$18</f>
        <v>owner=BbDq7xeUzpj8bXfd9N7dh1tw43Ss7xbYpyjoNuwDSrzq&amp;filename_for_metadata=BILLETFestival_COR22F465&amp;offchaindata_platform=Github&amp;keyfile=Paul&amp;repository=CalviOnTheRocks2022</v>
      </c>
      <c r="U2285" s="78" t="str">
        <f t="shared" si="71"/>
        <v>{"name":"#465 Billet Festival",_x000D_
"symbol":"COR22F465",_x000D_
"description":"Billet Festival / Billet NFT Festival - 1 jour Calvi on the Rocks 2022",_x000D_
"seller_fee_basis_points":1000,_x000D_
"image":"https://bafybeidvoyfochdflfkdzptvigy6httv722cpjgbt322vlifrzvmu4h7em.ipfs.nftstorage.link?image_465.webp",_x000D_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85" s="78" t="str">
        <f>formatRow(Tokens!C$2:I$2,Tokens!C2285:I2285)</f>
        <v>"name":"#465 Billet Festival",_x000D_
"symbol":"COR22F465",_x000D_
"description":"Billet Festival / Billet NFT Festival - 1 jour Calvi on the Rocks 2022",_x000D_
"seller_fee_basis_points":1000,_x000D_
"image":"https://bafybeidvoyfochdflfkdzptvigy6httv722cpjgbt322vlifrzvmu4h7em.ipfs.nftstorage.link?image_465.webp",_x000D_
"Issuer":"NfluenT for Calvi On The rocks",_x000D_
"external_url":""</v>
      </c>
      <c r="W2285" s="78" t="str">
        <f>formatRow(Tokens!J$2:AV$2,Tokens!J2285:AV2285,2,"attributes")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85" s="78" t="str">
        <f>formatRow(Tokens!AX$2:BC$2,Tokens!AX2285:BC2285,2,"creators")</f>
        <v>"creators":[{"address":"ncreator",_x000D_
"share":10},{"address":"cotrcrea",_x000D_
"share":90},{"address":"nminer",_x000D_
"share":0}]</v>
      </c>
      <c r="Y2285" s="78" t="str">
        <f>formatRow(Tokens!BD$2:BI$2,Tokens!BD2285:BI2285,2,"files")</f>
        <v>"files":[]</v>
      </c>
      <c r="Z2285" s="78"/>
      <c r="AA2285" s="78"/>
      <c r="AB2285" s="78"/>
      <c r="AC2285" s="78" t="str">
        <f>formatRow(Tokens!BJ$2:BK$2,Tokens!BJ2285:BK2285,0,"collection")</f>
        <v>"collection":{"name":"BILLET Festival",_x000D_
"family":"Calvi On The Rocks"}</v>
      </c>
      <c r="AD2285" s="1" t="str">
        <f>formatRow(Tokens!BN$2:BR$2,Tokens!BN2285:BR2285,0,"marketplace")</f>
        <v>"marketplace":{"initial_price":"73,5",_x000D_
"reservation_price":"",_x000D_
"duration":"",_x000D_
"max_mint":1,_x000D_
"sell_date":"25/06/2022"}</v>
      </c>
      <c r="AE2285" s="1"/>
    </row>
    <row r="2286" spans="4:31" ht="14.25" customHeight="1" x14ac:dyDescent="0.3">
      <c r="D2286" s="1">
        <f>Tokens!B2286</f>
        <v>466</v>
      </c>
      <c r="E2286" s="17" t="str">
        <f>IF(Tokens!C2286="","",Tokens!C2286)</f>
        <v>#466 Billet Festival</v>
      </c>
      <c r="F2286"/>
      <c r="G2286"/>
      <c r="H2286"/>
      <c r="I2286"/>
      <c r="J2286"/>
      <c r="M2286"/>
      <c r="N2286"/>
      <c r="O2286" s="15" t="str">
        <f t="shared" si="72"/>
        <v>_</v>
      </c>
      <c r="P2286" s="18" t="str">
        <f>IF(F2286="stop","",IF(F2286&lt;&gt;"",HYPERLINK(Settings!$B$5 &amp; "/manage/?network=" &amp; LOWER(B$8) &amp; "&amp;search=token&amp;account=" &amp; ToMint!$B$5 &amp; "&amp;view=" &amp; ToMint!J2286,"TokenSol"),""))</f>
        <v/>
      </c>
      <c r="Q2286" s="2"/>
      <c r="R2286" s="2"/>
      <c r="S2286" s="11"/>
      <c r="T2286" s="78" t="str">
        <f>"owner=" &amp; Tokens!BS2286 &amp; "&amp;filename_for_metadata=" &amp; Tokens!BT2286 &amp; "&amp;offchaindata_platform=" &amp; $B$17 &amp; "&amp;keyfile=" &amp; $B$5 &amp;  "&amp;repository=" &amp; $B$18</f>
        <v>owner=BbDq7xeUzpj8bXfd9N7dh1tw43Ss7xbYpyjoNuwDSrzq&amp;filename_for_metadata=BILLETFestival_COR22F466&amp;offchaindata_platform=Github&amp;keyfile=Paul&amp;repository=CalviOnTheRocks2022</v>
      </c>
      <c r="U2286" s="78" t="str">
        <f t="shared" si="71"/>
        <v>{"name":"#466 Billet Festival",_x000D_
"symbol":"COR22F466",_x000D_
"description":"Billet Festival / Billet NFT Festival - 1 jour Calvi on the Rocks 2022",_x000D_
"seller_fee_basis_points":1000,_x000D_
"image":"https://bafybeihlqdiixln2rq2kfmzspvoorrvthtlh6hnyjeijtqnrjzbwjksp7e.ipfs.nftstorage.link?image_466.webp",_x000D_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86" s="78" t="str">
        <f>formatRow(Tokens!C$2:I$2,Tokens!C2286:I2286)</f>
        <v>"name":"#466 Billet Festival",_x000D_
"symbol":"COR22F466",_x000D_
"description":"Billet Festival / Billet NFT Festival - 1 jour Calvi on the Rocks 2022",_x000D_
"seller_fee_basis_points":1000,_x000D_
"image":"https://bafybeihlqdiixln2rq2kfmzspvoorrvthtlh6hnyjeijtqnrjzbwjksp7e.ipfs.nftstorage.link?image_466.webp",_x000D_
"Issuer":"NfluenT for Calvi On The rocks",_x000D_
"external_url":""</v>
      </c>
      <c r="W2286" s="78" t="str">
        <f>formatRow(Tokens!J$2:AV$2,Tokens!J2286:AV2286,2,"attributes")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86" s="78" t="str">
        <f>formatRow(Tokens!AX$2:BC$2,Tokens!AX2286:BC2286,2,"creators")</f>
        <v>"creators":[{"address":"ncreator",_x000D_
"share":10},{"address":"cotrcrea",_x000D_
"share":90},{"address":"nminer",_x000D_
"share":0}]</v>
      </c>
      <c r="Y2286" s="78" t="str">
        <f>formatRow(Tokens!BD$2:BI$2,Tokens!BD2286:BI2286,2,"files")</f>
        <v>"files":[]</v>
      </c>
      <c r="Z2286" s="78"/>
      <c r="AA2286" s="78"/>
      <c r="AB2286" s="78"/>
      <c r="AC2286" s="78" t="str">
        <f>formatRow(Tokens!BJ$2:BK$2,Tokens!BJ2286:BK2286,0,"collection")</f>
        <v>"collection":{"name":"BILLET Festival",_x000D_
"family":"Calvi On The Rocks"}</v>
      </c>
      <c r="AD2286" s="1" t="str">
        <f>formatRow(Tokens!BN$2:BR$2,Tokens!BN2286:BR2286,0,"marketplace")</f>
        <v>"marketplace":{"initial_price":"73,5",_x000D_
"reservation_price":"",_x000D_
"duration":"",_x000D_
"max_mint":1,_x000D_
"sell_date":"25/06/2022"}</v>
      </c>
      <c r="AE2286" s="1"/>
    </row>
    <row r="2287" spans="4:31" ht="14.25" customHeight="1" x14ac:dyDescent="0.3">
      <c r="D2287" s="1">
        <f>Tokens!B2287</f>
        <v>467</v>
      </c>
      <c r="E2287" s="17" t="str">
        <f>IF(Tokens!C2287="","",Tokens!C2287)</f>
        <v>#467 Billet Festival</v>
      </c>
      <c r="F2287"/>
      <c r="G2287"/>
      <c r="H2287"/>
      <c r="I2287"/>
      <c r="J2287"/>
      <c r="M2287"/>
      <c r="N2287"/>
      <c r="O2287" s="15" t="str">
        <f t="shared" si="72"/>
        <v>_</v>
      </c>
      <c r="P2287" s="18" t="str">
        <f>IF(F2287="stop","",IF(F2287&lt;&gt;"",HYPERLINK(Settings!$B$5 &amp; "/manage/?network=" &amp; LOWER(B$8) &amp; "&amp;search=token&amp;account=" &amp; ToMint!$B$5 &amp; "&amp;view=" &amp; ToMint!J2287,"TokenSol"),""))</f>
        <v/>
      </c>
      <c r="Q2287" s="2"/>
      <c r="R2287" s="2"/>
      <c r="S2287" s="11"/>
      <c r="T2287" s="78" t="str">
        <f>"owner=" &amp; Tokens!BS2287 &amp; "&amp;filename_for_metadata=" &amp; Tokens!BT2287 &amp; "&amp;offchaindata_platform=" &amp; $B$17 &amp; "&amp;keyfile=" &amp; $B$5 &amp;  "&amp;repository=" &amp; $B$18</f>
        <v>owner=BbDq7xeUzpj8bXfd9N7dh1tw43Ss7xbYpyjoNuwDSrzq&amp;filename_for_metadata=BILLETFestival_COR22F467&amp;offchaindata_platform=Github&amp;keyfile=Paul&amp;repository=CalviOnTheRocks2022</v>
      </c>
      <c r="U2287" s="78" t="str">
        <f t="shared" si="71"/>
        <v>{"name":"#467 Billet Festival",_x000D_
"symbol":"COR22F467",_x000D_
"description":"Billet Festival / Billet NFT Festival - 1 jour Calvi on the Rocks 2022",_x000D_
"seller_fee_basis_points":1000,_x000D_
"image":"https://bafybeih5vbjno7sstur4b3ytusrqjunlhz3ov6o2lrrpfcw6cripf4joki.ipfs.nftstorage.link?image_467.webp",_x000D_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87" s="78" t="str">
        <f>formatRow(Tokens!C$2:I$2,Tokens!C2287:I2287)</f>
        <v>"name":"#467 Billet Festival",_x000D_
"symbol":"COR22F467",_x000D_
"description":"Billet Festival / Billet NFT Festival - 1 jour Calvi on the Rocks 2022",_x000D_
"seller_fee_basis_points":1000,_x000D_
"image":"https://bafybeih5vbjno7sstur4b3ytusrqjunlhz3ov6o2lrrpfcw6cripf4joki.ipfs.nftstorage.link?image_467.webp",_x000D_
"Issuer":"NfluenT for Calvi On The rocks",_x000D_
"external_url":""</v>
      </c>
      <c r="W2287" s="78" t="str">
        <f>formatRow(Tokens!J$2:AV$2,Tokens!J2287:AV2287,2,"attributes")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87" s="78" t="str">
        <f>formatRow(Tokens!AX$2:BC$2,Tokens!AX2287:BC2287,2,"creators")</f>
        <v>"creators":[{"address":"ncreator",_x000D_
"share":10},{"address":"cotrcrea",_x000D_
"share":90},{"address":"nminer",_x000D_
"share":0}]</v>
      </c>
      <c r="Y2287" s="78" t="str">
        <f>formatRow(Tokens!BD$2:BI$2,Tokens!BD2287:BI2287,2,"files")</f>
        <v>"files":[]</v>
      </c>
      <c r="Z2287" s="78"/>
      <c r="AA2287" s="78"/>
      <c r="AB2287" s="78"/>
      <c r="AC2287" s="78" t="str">
        <f>formatRow(Tokens!BJ$2:BK$2,Tokens!BJ2287:BK2287,0,"collection")</f>
        <v>"collection":{"name":"BILLET Festival",_x000D_
"family":"Calvi On The Rocks"}</v>
      </c>
      <c r="AD2287" s="1" t="str">
        <f>formatRow(Tokens!BN$2:BR$2,Tokens!BN2287:BR2287,0,"marketplace")</f>
        <v>"marketplace":{"initial_price":"73,5",_x000D_
"reservation_price":"",_x000D_
"duration":"",_x000D_
"max_mint":1,_x000D_
"sell_date":"25/06/2022"}</v>
      </c>
      <c r="AE2287" s="1"/>
    </row>
    <row r="2288" spans="4:31" ht="14.25" customHeight="1" x14ac:dyDescent="0.3">
      <c r="D2288" s="1">
        <f>Tokens!B2288</f>
        <v>468</v>
      </c>
      <c r="E2288" s="17" t="str">
        <f>IF(Tokens!C2288="","",Tokens!C2288)</f>
        <v>#468 Billet Festival</v>
      </c>
      <c r="F2288"/>
      <c r="G2288"/>
      <c r="H2288"/>
      <c r="I2288"/>
      <c r="J2288"/>
      <c r="M2288"/>
      <c r="N2288"/>
      <c r="O2288" s="15" t="str">
        <f t="shared" si="72"/>
        <v>_</v>
      </c>
      <c r="P2288" s="18" t="str">
        <f>IF(F2288="stop","",IF(F2288&lt;&gt;"",HYPERLINK(Settings!$B$5 &amp; "/manage/?network=" &amp; LOWER(B$8) &amp; "&amp;search=token&amp;account=" &amp; ToMint!$B$5 &amp; "&amp;view=" &amp; ToMint!J2288,"TokenSol"),""))</f>
        <v/>
      </c>
      <c r="Q2288" s="2"/>
      <c r="R2288" s="2"/>
      <c r="S2288" s="11"/>
      <c r="T2288" s="78" t="str">
        <f>"owner=" &amp; Tokens!BS2288 &amp; "&amp;filename_for_metadata=" &amp; Tokens!BT2288 &amp; "&amp;offchaindata_platform=" &amp; $B$17 &amp; "&amp;keyfile=" &amp; $B$5 &amp;  "&amp;repository=" &amp; $B$18</f>
        <v>owner=BbDq7xeUzpj8bXfd9N7dh1tw43Ss7xbYpyjoNuwDSrzq&amp;filename_for_metadata=BILLETFestival_COR22F468&amp;offchaindata_platform=Github&amp;keyfile=Paul&amp;repository=CalviOnTheRocks2022</v>
      </c>
      <c r="U2288" s="78" t="str">
        <f t="shared" si="71"/>
        <v>{"name":"#468 Billet Festival",_x000D_
"symbol":"COR22F468",_x000D_
"description":"Billet Festival / Billet NFT Festival - 1 jour Calvi on the Rocks 2022",_x000D_
"seller_fee_basis_points":1000,_x000D_
"image":"https://bafybeihaoxmypztyoxp5ecdnea67cf6g2o5tiepiyegokxhnzsuogazql4.ipfs.nftstorage.link?image_468.webp",_x000D_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88" s="78" t="str">
        <f>formatRow(Tokens!C$2:I$2,Tokens!C2288:I2288)</f>
        <v>"name":"#468 Billet Festival",_x000D_
"symbol":"COR22F468",_x000D_
"description":"Billet Festival / Billet NFT Festival - 1 jour Calvi on the Rocks 2022",_x000D_
"seller_fee_basis_points":1000,_x000D_
"image":"https://bafybeihaoxmypztyoxp5ecdnea67cf6g2o5tiepiyegokxhnzsuogazql4.ipfs.nftstorage.link?image_468.webp",_x000D_
"Issuer":"NfluenT for Calvi On The rocks",_x000D_
"external_url":""</v>
      </c>
      <c r="W2288" s="78" t="str">
        <f>formatRow(Tokens!J$2:AV$2,Tokens!J2288:AV2288,2,"attributes")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88" s="78" t="str">
        <f>formatRow(Tokens!AX$2:BC$2,Tokens!AX2288:BC2288,2,"creators")</f>
        <v>"creators":[{"address":"ncreator",_x000D_
"share":10},{"address":"cotrcrea",_x000D_
"share":90},{"address":"nminer",_x000D_
"share":0}]</v>
      </c>
      <c r="Y2288" s="78" t="str">
        <f>formatRow(Tokens!BD$2:BI$2,Tokens!BD2288:BI2288,2,"files")</f>
        <v>"files":[]</v>
      </c>
      <c r="Z2288" s="78"/>
      <c r="AA2288" s="78"/>
      <c r="AB2288" s="78"/>
      <c r="AC2288" s="78" t="str">
        <f>formatRow(Tokens!BJ$2:BK$2,Tokens!BJ2288:BK2288,0,"collection")</f>
        <v>"collection":{"name":"BILLET Festival",_x000D_
"family":"Calvi On The Rocks"}</v>
      </c>
      <c r="AD2288" s="1" t="str">
        <f>formatRow(Tokens!BN$2:BR$2,Tokens!BN2288:BR2288,0,"marketplace")</f>
        <v>"marketplace":{"initial_price":"73,5",_x000D_
"reservation_price":"",_x000D_
"duration":"",_x000D_
"max_mint":1,_x000D_
"sell_date":"25/06/2022"}</v>
      </c>
      <c r="AE2288" s="1"/>
    </row>
    <row r="2289" spans="4:31" ht="14.25" customHeight="1" x14ac:dyDescent="0.3">
      <c r="D2289" s="1">
        <f>Tokens!B2289</f>
        <v>469</v>
      </c>
      <c r="E2289" s="17" t="str">
        <f>IF(Tokens!C2289="","",Tokens!C2289)</f>
        <v>#469 Billet Festival</v>
      </c>
      <c r="F2289"/>
      <c r="G2289"/>
      <c r="H2289"/>
      <c r="I2289"/>
      <c r="J2289"/>
      <c r="M2289"/>
      <c r="N2289"/>
      <c r="O2289" s="15" t="str">
        <f t="shared" si="72"/>
        <v>_</v>
      </c>
      <c r="P2289" s="18" t="str">
        <f>IF(F2289="stop","",IF(F2289&lt;&gt;"",HYPERLINK(Settings!$B$5 &amp; "/manage/?network=" &amp; LOWER(B$8) &amp; "&amp;search=token&amp;account=" &amp; ToMint!$B$5 &amp; "&amp;view=" &amp; ToMint!J2289,"TokenSol"),""))</f>
        <v/>
      </c>
      <c r="Q2289" s="2"/>
      <c r="R2289" s="2"/>
      <c r="S2289" s="11"/>
      <c r="T2289" s="78" t="str">
        <f>"owner=" &amp; Tokens!BS2289 &amp; "&amp;filename_for_metadata=" &amp; Tokens!BT2289 &amp; "&amp;offchaindata_platform=" &amp; $B$17 &amp; "&amp;keyfile=" &amp; $B$5 &amp;  "&amp;repository=" &amp; $B$18</f>
        <v>owner=BbDq7xeUzpj8bXfd9N7dh1tw43Ss7xbYpyjoNuwDSrzq&amp;filename_for_metadata=BILLETFestival_COR22F469&amp;offchaindata_platform=Github&amp;keyfile=Paul&amp;repository=CalviOnTheRocks2022</v>
      </c>
      <c r="U2289" s="78" t="str">
        <f t="shared" si="71"/>
        <v>{"name":"#469 Billet Festival",_x000D_
"symbol":"COR22F469",_x000D_
"description":"Billet Festival / Billet NFT Festival - 1 jour Calvi on the Rocks 2022",_x000D_
"seller_fee_basis_points":1000,_x000D_
"image":"https://bafybeifbxzqtsu2y3rd7vzl6h6psbmrkmwv47gwmcbjtvf6hmczwpc37j4.ipfs.nftstorage.link?image_469.webp",_x000D_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89" s="78" t="str">
        <f>formatRow(Tokens!C$2:I$2,Tokens!C2289:I2289)</f>
        <v>"name":"#469 Billet Festival",_x000D_
"symbol":"COR22F469",_x000D_
"description":"Billet Festival / Billet NFT Festival - 1 jour Calvi on the Rocks 2022",_x000D_
"seller_fee_basis_points":1000,_x000D_
"image":"https://bafybeifbxzqtsu2y3rd7vzl6h6psbmrkmwv47gwmcbjtvf6hmczwpc37j4.ipfs.nftstorage.link?image_469.webp",_x000D_
"Issuer":"NfluenT for Calvi On The rocks",_x000D_
"external_url":""</v>
      </c>
      <c r="W2289" s="78" t="str">
        <f>formatRow(Tokens!J$2:AV$2,Tokens!J2289:AV2289,2,"attributes")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89" s="78" t="str">
        <f>formatRow(Tokens!AX$2:BC$2,Tokens!AX2289:BC2289,2,"creators")</f>
        <v>"creators":[{"address":"ncreator",_x000D_
"share":10},{"address":"cotrcrea",_x000D_
"share":90},{"address":"nminer",_x000D_
"share":0}]</v>
      </c>
      <c r="Y2289" s="78" t="str">
        <f>formatRow(Tokens!BD$2:BI$2,Tokens!BD2289:BI2289,2,"files")</f>
        <v>"files":[]</v>
      </c>
      <c r="Z2289" s="78"/>
      <c r="AA2289" s="78"/>
      <c r="AB2289" s="78"/>
      <c r="AC2289" s="78" t="str">
        <f>formatRow(Tokens!BJ$2:BK$2,Tokens!BJ2289:BK2289,0,"collection")</f>
        <v>"collection":{"name":"BILLET Festival",_x000D_
"family":"Calvi On The Rocks"}</v>
      </c>
      <c r="AD2289" s="1" t="str">
        <f>formatRow(Tokens!BN$2:BR$2,Tokens!BN2289:BR2289,0,"marketplace")</f>
        <v>"marketplace":{"initial_price":"73,5",_x000D_
"reservation_price":"",_x000D_
"duration":"",_x000D_
"max_mint":1,_x000D_
"sell_date":"25/06/2022"}</v>
      </c>
      <c r="AE2289" s="1"/>
    </row>
    <row r="2290" spans="4:31" ht="14.25" customHeight="1" x14ac:dyDescent="0.3">
      <c r="D2290" s="1">
        <f>Tokens!B2290</f>
        <v>470</v>
      </c>
      <c r="E2290" s="17" t="str">
        <f>IF(Tokens!C2290="","",Tokens!C2290)</f>
        <v>#470 Billet Festival</v>
      </c>
      <c r="F2290"/>
      <c r="G2290"/>
      <c r="H2290"/>
      <c r="I2290"/>
      <c r="J2290"/>
      <c r="M2290"/>
      <c r="N2290"/>
      <c r="O2290" s="15" t="str">
        <f t="shared" si="72"/>
        <v>_</v>
      </c>
      <c r="P2290" s="18" t="str">
        <f>IF(F2290="stop","",IF(F2290&lt;&gt;"",HYPERLINK(Settings!$B$5 &amp; "/manage/?network=" &amp; LOWER(B$8) &amp; "&amp;search=token&amp;account=" &amp; ToMint!$B$5 &amp; "&amp;view=" &amp; ToMint!J2290,"TokenSol"),""))</f>
        <v/>
      </c>
      <c r="Q2290" s="2"/>
      <c r="R2290" s="2"/>
      <c r="S2290" s="11"/>
      <c r="T2290" s="78" t="str">
        <f>"owner=" &amp; Tokens!BS2290 &amp; "&amp;filename_for_metadata=" &amp; Tokens!BT2290 &amp; "&amp;offchaindata_platform=" &amp; $B$17 &amp; "&amp;keyfile=" &amp; $B$5 &amp;  "&amp;repository=" &amp; $B$18</f>
        <v>owner=BbDq7xeUzpj8bXfd9N7dh1tw43Ss7xbYpyjoNuwDSrzq&amp;filename_for_metadata=BILLETFestival_COR22F470&amp;offchaindata_platform=Github&amp;keyfile=Paul&amp;repository=CalviOnTheRocks2022</v>
      </c>
      <c r="U2290" s="78" t="str">
        <f t="shared" si="71"/>
        <v>{"name":"#470 Billet Festival",_x000D_
"symbol":"COR22F470",_x000D_
"description":"Billet Festival / Billet NFT Festival - 1 jour Calvi on the Rocks 2022",_x000D_
"seller_fee_basis_points":1000,_x000D_
"image":"https://bafybeie5vuacdaertmdcaycq4eghxiliktbui3dx6ar4j7jhixlbzbhkhm.ipfs.nftstorage.link?image_470.webp",_x000D_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90" s="78" t="str">
        <f>formatRow(Tokens!C$2:I$2,Tokens!C2290:I2290)</f>
        <v>"name":"#470 Billet Festival",_x000D_
"symbol":"COR22F470",_x000D_
"description":"Billet Festival / Billet NFT Festival - 1 jour Calvi on the Rocks 2022",_x000D_
"seller_fee_basis_points":1000,_x000D_
"image":"https://bafybeie5vuacdaertmdcaycq4eghxiliktbui3dx6ar4j7jhixlbzbhkhm.ipfs.nftstorage.link?image_470.webp",_x000D_
"Issuer":"NfluenT for Calvi On The rocks",_x000D_
"external_url":""</v>
      </c>
      <c r="W2290" s="78" t="str">
        <f>formatRow(Tokens!J$2:AV$2,Tokens!J2290:AV2290,2,"attributes")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90" s="78" t="str">
        <f>formatRow(Tokens!AX$2:BC$2,Tokens!AX2290:BC2290,2,"creators")</f>
        <v>"creators":[{"address":"ncreator",_x000D_
"share":10},{"address":"cotrcrea",_x000D_
"share":90},{"address":"nminer",_x000D_
"share":0}]</v>
      </c>
      <c r="Y2290" s="78" t="str">
        <f>formatRow(Tokens!BD$2:BI$2,Tokens!BD2290:BI2290,2,"files")</f>
        <v>"files":[]</v>
      </c>
      <c r="Z2290" s="78"/>
      <c r="AA2290" s="78"/>
      <c r="AB2290" s="78"/>
      <c r="AC2290" s="78" t="str">
        <f>formatRow(Tokens!BJ$2:BK$2,Tokens!BJ2290:BK2290,0,"collection")</f>
        <v>"collection":{"name":"BILLET Festival",_x000D_
"family":"Calvi On The Rocks"}</v>
      </c>
      <c r="AD2290" s="1" t="str">
        <f>formatRow(Tokens!BN$2:BR$2,Tokens!BN2290:BR2290,0,"marketplace")</f>
        <v>"marketplace":{"initial_price":"73,5",_x000D_
"reservation_price":"",_x000D_
"duration":"",_x000D_
"max_mint":1,_x000D_
"sell_date":"25/06/2022"}</v>
      </c>
      <c r="AE2290" s="1"/>
    </row>
    <row r="2291" spans="4:31" ht="14.25" customHeight="1" x14ac:dyDescent="0.3">
      <c r="D2291" s="1">
        <f>Tokens!B2291</f>
        <v>471</v>
      </c>
      <c r="E2291" s="17" t="str">
        <f>IF(Tokens!C2291="","",Tokens!C2291)</f>
        <v>#471 Billet Festival</v>
      </c>
      <c r="F2291"/>
      <c r="G2291"/>
      <c r="H2291"/>
      <c r="I2291"/>
      <c r="J2291"/>
      <c r="M2291"/>
      <c r="N2291"/>
      <c r="O2291" s="15" t="str">
        <f t="shared" si="72"/>
        <v>_</v>
      </c>
      <c r="P2291" s="18" t="str">
        <f>IF(F2291="stop","",IF(F2291&lt;&gt;"",HYPERLINK(Settings!$B$5 &amp; "/manage/?network=" &amp; LOWER(B$8) &amp; "&amp;search=token&amp;account=" &amp; ToMint!$B$5 &amp; "&amp;view=" &amp; ToMint!J2291,"TokenSol"),""))</f>
        <v/>
      </c>
      <c r="Q2291" s="2"/>
      <c r="R2291" s="2"/>
      <c r="S2291" s="11"/>
      <c r="T2291" s="78" t="str">
        <f>"owner=" &amp; Tokens!BS2291 &amp; "&amp;filename_for_metadata=" &amp; Tokens!BT2291 &amp; "&amp;offchaindata_platform=" &amp; $B$17 &amp; "&amp;keyfile=" &amp; $B$5 &amp;  "&amp;repository=" &amp; $B$18</f>
        <v>owner=BbDq7xeUzpj8bXfd9N7dh1tw43Ss7xbYpyjoNuwDSrzq&amp;filename_for_metadata=BILLETFestival_COR22F471&amp;offchaindata_platform=Github&amp;keyfile=Paul&amp;repository=CalviOnTheRocks2022</v>
      </c>
      <c r="U2291" s="78" t="str">
        <f t="shared" si="71"/>
        <v>{"name":"#471 Billet Festival",_x000D_
"symbol":"COR22F471",_x000D_
"description":"Billet Festival / Billet NFT Festival - 1 jour Calvi on the Rocks 2022",_x000D_
"seller_fee_basis_points":1000,_x000D_
"image":"https://bafybeigjpsyuqqiafijwqodq7hwwagg6gik7cyjt5bcv72v45mjoskjtea.ipfs.nftstorage.link?image_471.webp",_x000D_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91" s="78" t="str">
        <f>formatRow(Tokens!C$2:I$2,Tokens!C2291:I2291)</f>
        <v>"name":"#471 Billet Festival",_x000D_
"symbol":"COR22F471",_x000D_
"description":"Billet Festival / Billet NFT Festival - 1 jour Calvi on the Rocks 2022",_x000D_
"seller_fee_basis_points":1000,_x000D_
"image":"https://bafybeigjpsyuqqiafijwqodq7hwwagg6gik7cyjt5bcv72v45mjoskjtea.ipfs.nftstorage.link?image_471.webp",_x000D_
"Issuer":"NfluenT for Calvi On The rocks",_x000D_
"external_url":""</v>
      </c>
      <c r="W2291" s="78" t="str">
        <f>formatRow(Tokens!J$2:AV$2,Tokens!J2291:AV2291,2,"attributes")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91" s="78" t="str">
        <f>formatRow(Tokens!AX$2:BC$2,Tokens!AX2291:BC2291,2,"creators")</f>
        <v>"creators":[{"address":"ncreator",_x000D_
"share":10},{"address":"cotrcrea",_x000D_
"share":90},{"address":"nminer",_x000D_
"share":0}]</v>
      </c>
      <c r="Y2291" s="78" t="str">
        <f>formatRow(Tokens!BD$2:BI$2,Tokens!BD2291:BI2291,2,"files")</f>
        <v>"files":[]</v>
      </c>
      <c r="Z2291" s="78"/>
      <c r="AA2291" s="78"/>
      <c r="AB2291" s="78"/>
      <c r="AC2291" s="78" t="str">
        <f>formatRow(Tokens!BJ$2:BK$2,Tokens!BJ2291:BK2291,0,"collection")</f>
        <v>"collection":{"name":"BILLET Festival",_x000D_
"family":"Calvi On The Rocks"}</v>
      </c>
      <c r="AD2291" s="1" t="str">
        <f>formatRow(Tokens!BN$2:BR$2,Tokens!BN2291:BR2291,0,"marketplace")</f>
        <v>"marketplace":{"initial_price":"73,5",_x000D_
"reservation_price":"",_x000D_
"duration":"",_x000D_
"max_mint":1,_x000D_
"sell_date":"25/06/2022"}</v>
      </c>
      <c r="AE2291" s="1"/>
    </row>
    <row r="2292" spans="4:31" ht="14.25" customHeight="1" x14ac:dyDescent="0.3">
      <c r="D2292" s="1">
        <f>Tokens!B2292</f>
        <v>472</v>
      </c>
      <c r="E2292" s="17" t="str">
        <f>IF(Tokens!C2292="","",Tokens!C2292)</f>
        <v>#472 Billet Festival</v>
      </c>
      <c r="F2292"/>
      <c r="G2292"/>
      <c r="H2292"/>
      <c r="I2292"/>
      <c r="J2292"/>
      <c r="M2292"/>
      <c r="N2292"/>
      <c r="O2292" s="15" t="str">
        <f t="shared" si="72"/>
        <v>_</v>
      </c>
      <c r="P2292" s="18" t="str">
        <f>IF(F2292="stop","",IF(F2292&lt;&gt;"",HYPERLINK(Settings!$B$5 &amp; "/manage/?network=" &amp; LOWER(B$8) &amp; "&amp;search=token&amp;account=" &amp; ToMint!$B$5 &amp; "&amp;view=" &amp; ToMint!J2292,"TokenSol"),""))</f>
        <v/>
      </c>
      <c r="Q2292" s="2"/>
      <c r="R2292" s="2"/>
      <c r="S2292" s="11"/>
      <c r="T2292" s="78" t="str">
        <f>"owner=" &amp; Tokens!BS2292 &amp; "&amp;filename_for_metadata=" &amp; Tokens!BT2292 &amp; "&amp;offchaindata_platform=" &amp; $B$17 &amp; "&amp;keyfile=" &amp; $B$5 &amp;  "&amp;repository=" &amp; $B$18</f>
        <v>owner=BbDq7xeUzpj8bXfd9N7dh1tw43Ss7xbYpyjoNuwDSrzq&amp;filename_for_metadata=BILLETFestival_COR22F472&amp;offchaindata_platform=Github&amp;keyfile=Paul&amp;repository=CalviOnTheRocks2022</v>
      </c>
      <c r="U2292" s="78" t="str">
        <f t="shared" si="71"/>
        <v>{"name":"#472 Billet Festival",_x000D_
"symbol":"COR22F472",_x000D_
"description":"Billet Festival / Billet NFT Festival - 1 jour Calvi on the Rocks 2022",_x000D_
"seller_fee_basis_points":1000,_x000D_
"image":"https://bafybeianeudoxudaftsmrlw7yawodnwjzzuyebcibku5o4p7iiquouhxpu.ipfs.nftstorage.link?image_472.webp",_x000D_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92" s="78" t="str">
        <f>formatRow(Tokens!C$2:I$2,Tokens!C2292:I2292)</f>
        <v>"name":"#472 Billet Festival",_x000D_
"symbol":"COR22F472",_x000D_
"description":"Billet Festival / Billet NFT Festival - 1 jour Calvi on the Rocks 2022",_x000D_
"seller_fee_basis_points":1000,_x000D_
"image":"https://bafybeianeudoxudaftsmrlw7yawodnwjzzuyebcibku5o4p7iiquouhxpu.ipfs.nftstorage.link?image_472.webp",_x000D_
"Issuer":"NfluenT for Calvi On The rocks",_x000D_
"external_url":""</v>
      </c>
      <c r="W2292" s="78" t="str">
        <f>formatRow(Tokens!J$2:AV$2,Tokens!J2292:AV2292,2,"attributes")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92" s="78" t="str">
        <f>formatRow(Tokens!AX$2:BC$2,Tokens!AX2292:BC2292,2,"creators")</f>
        <v>"creators":[{"address":"ncreator",_x000D_
"share":10},{"address":"cotrcrea",_x000D_
"share":90},{"address":"nminer",_x000D_
"share":0}]</v>
      </c>
      <c r="Y2292" s="78" t="str">
        <f>formatRow(Tokens!BD$2:BI$2,Tokens!BD2292:BI2292,2,"files")</f>
        <v>"files":[]</v>
      </c>
      <c r="Z2292" s="78"/>
      <c r="AA2292" s="78"/>
      <c r="AB2292" s="78"/>
      <c r="AC2292" s="78" t="str">
        <f>formatRow(Tokens!BJ$2:BK$2,Tokens!BJ2292:BK2292,0,"collection")</f>
        <v>"collection":{"name":"BILLET Festival",_x000D_
"family":"Calvi On The Rocks"}</v>
      </c>
      <c r="AD2292" s="1" t="str">
        <f>formatRow(Tokens!BN$2:BR$2,Tokens!BN2292:BR2292,0,"marketplace")</f>
        <v>"marketplace":{"initial_price":"73,5",_x000D_
"reservation_price":"",_x000D_
"duration":"",_x000D_
"max_mint":1,_x000D_
"sell_date":"25/06/2022"}</v>
      </c>
      <c r="AE2292" s="1"/>
    </row>
    <row r="2293" spans="4:31" ht="14.25" customHeight="1" x14ac:dyDescent="0.3">
      <c r="D2293" s="1">
        <f>Tokens!B2293</f>
        <v>473</v>
      </c>
      <c r="E2293" s="17" t="str">
        <f>IF(Tokens!C2293="","",Tokens!C2293)</f>
        <v>#473 Billet Festival</v>
      </c>
      <c r="F2293"/>
      <c r="G2293"/>
      <c r="H2293"/>
      <c r="I2293"/>
      <c r="J2293"/>
      <c r="M2293"/>
      <c r="N2293"/>
      <c r="O2293" s="15" t="str">
        <f t="shared" si="72"/>
        <v>_</v>
      </c>
      <c r="P2293" s="18" t="str">
        <f>IF(F2293="stop","",IF(F2293&lt;&gt;"",HYPERLINK(Settings!$B$5 &amp; "/manage/?network=" &amp; LOWER(B$8) &amp; "&amp;search=token&amp;account=" &amp; ToMint!$B$5 &amp; "&amp;view=" &amp; ToMint!J2293,"TokenSol"),""))</f>
        <v/>
      </c>
      <c r="Q2293" s="2"/>
      <c r="R2293" s="2"/>
      <c r="S2293" s="11"/>
      <c r="T2293" s="78" t="str">
        <f>"owner=" &amp; Tokens!BS2293 &amp; "&amp;filename_for_metadata=" &amp; Tokens!BT2293 &amp; "&amp;offchaindata_platform=" &amp; $B$17 &amp; "&amp;keyfile=" &amp; $B$5 &amp;  "&amp;repository=" &amp; $B$18</f>
        <v>owner=BbDq7xeUzpj8bXfd9N7dh1tw43Ss7xbYpyjoNuwDSrzq&amp;filename_for_metadata=BILLETFestival_COR22F473&amp;offchaindata_platform=Github&amp;keyfile=Paul&amp;repository=CalviOnTheRocks2022</v>
      </c>
      <c r="U2293" s="78" t="str">
        <f t="shared" si="71"/>
        <v>{"name":"#473 Billet Festival",_x000D_
"symbol":"COR22F473",_x000D_
"description":"Billet Festival / Billet NFT Festival - 1 jour Calvi on the Rocks 2022",_x000D_
"seller_fee_basis_points":1000,_x000D_
"image":"https://bafybeifqicwec4cnohexnyuztp2u3cnhhd2kyq4x7agvf5qwivogwecjki.ipfs.nftstorage.link?image_473.webp",_x000D_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93" s="78" t="str">
        <f>formatRow(Tokens!C$2:I$2,Tokens!C2293:I2293)</f>
        <v>"name":"#473 Billet Festival",_x000D_
"symbol":"COR22F473",_x000D_
"description":"Billet Festival / Billet NFT Festival - 1 jour Calvi on the Rocks 2022",_x000D_
"seller_fee_basis_points":1000,_x000D_
"image":"https://bafybeifqicwec4cnohexnyuztp2u3cnhhd2kyq4x7agvf5qwivogwecjki.ipfs.nftstorage.link?image_473.webp",_x000D_
"Issuer":"NfluenT for Calvi On The rocks",_x000D_
"external_url":""</v>
      </c>
      <c r="W2293" s="78" t="str">
        <f>formatRow(Tokens!J$2:AV$2,Tokens!J2293:AV2293,2,"attributes")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93" s="78" t="str">
        <f>formatRow(Tokens!AX$2:BC$2,Tokens!AX2293:BC2293,2,"creators")</f>
        <v>"creators":[{"address":"ncreator",_x000D_
"share":10},{"address":"cotrcrea",_x000D_
"share":90},{"address":"nminer",_x000D_
"share":0}]</v>
      </c>
      <c r="Y2293" s="78" t="str">
        <f>formatRow(Tokens!BD$2:BI$2,Tokens!BD2293:BI2293,2,"files")</f>
        <v>"files":[]</v>
      </c>
      <c r="Z2293" s="78"/>
      <c r="AA2293" s="78"/>
      <c r="AB2293" s="78"/>
      <c r="AC2293" s="78" t="str">
        <f>formatRow(Tokens!BJ$2:BK$2,Tokens!BJ2293:BK2293,0,"collection")</f>
        <v>"collection":{"name":"BILLET Festival",_x000D_
"family":"Calvi On The Rocks"}</v>
      </c>
      <c r="AD2293" s="1" t="str">
        <f>formatRow(Tokens!BN$2:BR$2,Tokens!BN2293:BR2293,0,"marketplace")</f>
        <v>"marketplace":{"initial_price":"73,5",_x000D_
"reservation_price":"",_x000D_
"duration":"",_x000D_
"max_mint":1,_x000D_
"sell_date":"25/06/2022"}</v>
      </c>
      <c r="AE2293" s="1"/>
    </row>
    <row r="2294" spans="4:31" ht="14.25" customHeight="1" x14ac:dyDescent="0.3">
      <c r="D2294" s="1">
        <f>Tokens!B2294</f>
        <v>474</v>
      </c>
      <c r="E2294" s="17" t="str">
        <f>IF(Tokens!C2294="","",Tokens!C2294)</f>
        <v>#474 Billet Festival</v>
      </c>
      <c r="F2294"/>
      <c r="G2294"/>
      <c r="H2294"/>
      <c r="I2294"/>
      <c r="J2294"/>
      <c r="M2294"/>
      <c r="N2294"/>
      <c r="O2294" s="15" t="str">
        <f t="shared" si="72"/>
        <v>_</v>
      </c>
      <c r="P2294" s="18" t="str">
        <f>IF(F2294="stop","",IF(F2294&lt;&gt;"",HYPERLINK(Settings!$B$5 &amp; "/manage/?network=" &amp; LOWER(B$8) &amp; "&amp;search=token&amp;account=" &amp; ToMint!$B$5 &amp; "&amp;view=" &amp; ToMint!J2294,"TokenSol"),""))</f>
        <v/>
      </c>
      <c r="Q2294" s="2"/>
      <c r="R2294" s="2"/>
      <c r="S2294" s="11"/>
      <c r="T2294" s="78" t="str">
        <f>"owner=" &amp; Tokens!BS2294 &amp; "&amp;filename_for_metadata=" &amp; Tokens!BT2294 &amp; "&amp;offchaindata_platform=" &amp; $B$17 &amp; "&amp;keyfile=" &amp; $B$5 &amp;  "&amp;repository=" &amp; $B$18</f>
        <v>owner=BbDq7xeUzpj8bXfd9N7dh1tw43Ss7xbYpyjoNuwDSrzq&amp;filename_for_metadata=BILLETFestival_COR22F474&amp;offchaindata_platform=Github&amp;keyfile=Paul&amp;repository=CalviOnTheRocks2022</v>
      </c>
      <c r="U2294" s="78" t="str">
        <f t="shared" si="71"/>
        <v>{"name":"#474 Billet Festival",_x000D_
"symbol":"COR22F474",_x000D_
"description":"Billet Festival / Billet NFT Festival - 1 jour Calvi on the Rocks 2022",_x000D_
"seller_fee_basis_points":1000,_x000D_
"image":"https://bafybeib5nvnkvfrfydwwxamtkyni5vylswm3oeqsu5w7vt4xtec5fyjxlm.ipfs.nftstorage.link?image_474.webp",_x000D_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94" s="78" t="str">
        <f>formatRow(Tokens!C$2:I$2,Tokens!C2294:I2294)</f>
        <v>"name":"#474 Billet Festival",_x000D_
"symbol":"COR22F474",_x000D_
"description":"Billet Festival / Billet NFT Festival - 1 jour Calvi on the Rocks 2022",_x000D_
"seller_fee_basis_points":1000,_x000D_
"image":"https://bafybeib5nvnkvfrfydwwxamtkyni5vylswm3oeqsu5w7vt4xtec5fyjxlm.ipfs.nftstorage.link?image_474.webp",_x000D_
"Issuer":"NfluenT for Calvi On The rocks",_x000D_
"external_url":""</v>
      </c>
      <c r="W2294" s="78" t="str">
        <f>formatRow(Tokens!J$2:AV$2,Tokens!J2294:AV2294,2,"attributes")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94" s="78" t="str">
        <f>formatRow(Tokens!AX$2:BC$2,Tokens!AX2294:BC2294,2,"creators")</f>
        <v>"creators":[{"address":"ncreator",_x000D_
"share":10},{"address":"cotrcrea",_x000D_
"share":90},{"address":"nminer",_x000D_
"share":0}]</v>
      </c>
      <c r="Y2294" s="78" t="str">
        <f>formatRow(Tokens!BD$2:BI$2,Tokens!BD2294:BI2294,2,"files")</f>
        <v>"files":[]</v>
      </c>
      <c r="Z2294" s="78"/>
      <c r="AA2294" s="78"/>
      <c r="AB2294" s="78"/>
      <c r="AC2294" s="78" t="str">
        <f>formatRow(Tokens!BJ$2:BK$2,Tokens!BJ2294:BK2294,0,"collection")</f>
        <v>"collection":{"name":"BILLET Festival",_x000D_
"family":"Calvi On The Rocks"}</v>
      </c>
      <c r="AD2294" s="1" t="str">
        <f>formatRow(Tokens!BN$2:BR$2,Tokens!BN2294:BR2294,0,"marketplace")</f>
        <v>"marketplace":{"initial_price":"73,5",_x000D_
"reservation_price":"",_x000D_
"duration":"",_x000D_
"max_mint":1,_x000D_
"sell_date":"25/06/2022"}</v>
      </c>
      <c r="AE2294" s="1"/>
    </row>
    <row r="2295" spans="4:31" ht="14.25" customHeight="1" x14ac:dyDescent="0.3">
      <c r="D2295" s="1">
        <f>Tokens!B2295</f>
        <v>475</v>
      </c>
      <c r="E2295" s="17" t="str">
        <f>IF(Tokens!C2295="","",Tokens!C2295)</f>
        <v>#475 Billet Festival</v>
      </c>
      <c r="F2295"/>
      <c r="G2295"/>
      <c r="H2295"/>
      <c r="I2295"/>
      <c r="J2295"/>
      <c r="M2295"/>
      <c r="N2295"/>
      <c r="O2295" s="15" t="str">
        <f t="shared" si="72"/>
        <v>_</v>
      </c>
      <c r="P2295" s="18" t="str">
        <f>IF(F2295="stop","",IF(F2295&lt;&gt;"",HYPERLINK(Settings!$B$5 &amp; "/manage/?network=" &amp; LOWER(B$8) &amp; "&amp;search=token&amp;account=" &amp; ToMint!$B$5 &amp; "&amp;view=" &amp; ToMint!J2295,"TokenSol"),""))</f>
        <v/>
      </c>
      <c r="Q2295" s="2"/>
      <c r="R2295" s="2"/>
      <c r="S2295" s="11"/>
      <c r="T2295" s="78" t="str">
        <f>"owner=" &amp; Tokens!BS2295 &amp; "&amp;filename_for_metadata=" &amp; Tokens!BT2295 &amp; "&amp;offchaindata_platform=" &amp; $B$17 &amp; "&amp;keyfile=" &amp; $B$5 &amp;  "&amp;repository=" &amp; $B$18</f>
        <v>owner=BbDq7xeUzpj8bXfd9N7dh1tw43Ss7xbYpyjoNuwDSrzq&amp;filename_for_metadata=BILLETFestival_COR22F475&amp;offchaindata_platform=Github&amp;keyfile=Paul&amp;repository=CalviOnTheRocks2022</v>
      </c>
      <c r="U2295" s="78" t="str">
        <f t="shared" si="71"/>
        <v>{"name":"#475 Billet Festival",_x000D_
"symbol":"COR22F475",_x000D_
"description":"Billet Festival / Billet NFT Festival - 1 jour Calvi on the Rocks 2022",_x000D_
"seller_fee_basis_points":1000,_x000D_
"image":"https://bafybeiasrqharkv5t3ug47ct7oxgeclgb533plyztgzel6gig64gwcgnna.ipfs.nftstorage.link?image_475.webp",_x000D_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95" s="78" t="str">
        <f>formatRow(Tokens!C$2:I$2,Tokens!C2295:I2295)</f>
        <v>"name":"#475 Billet Festival",_x000D_
"symbol":"COR22F475",_x000D_
"description":"Billet Festival / Billet NFT Festival - 1 jour Calvi on the Rocks 2022",_x000D_
"seller_fee_basis_points":1000,_x000D_
"image":"https://bafybeiasrqharkv5t3ug47ct7oxgeclgb533plyztgzel6gig64gwcgnna.ipfs.nftstorage.link?image_475.webp",_x000D_
"Issuer":"NfluenT for Calvi On The rocks",_x000D_
"external_url":""</v>
      </c>
      <c r="W2295" s="78" t="str">
        <f>formatRow(Tokens!J$2:AV$2,Tokens!J2295:AV2295,2,"attributes")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95" s="78" t="str">
        <f>formatRow(Tokens!AX$2:BC$2,Tokens!AX2295:BC2295,2,"creators")</f>
        <v>"creators":[{"address":"ncreator",_x000D_
"share":10},{"address":"cotrcrea",_x000D_
"share":90},{"address":"nminer",_x000D_
"share":0}]</v>
      </c>
      <c r="Y2295" s="78" t="str">
        <f>formatRow(Tokens!BD$2:BI$2,Tokens!BD2295:BI2295,2,"files")</f>
        <v>"files":[]</v>
      </c>
      <c r="Z2295" s="78"/>
      <c r="AA2295" s="78"/>
      <c r="AB2295" s="78"/>
      <c r="AC2295" s="78" t="str">
        <f>formatRow(Tokens!BJ$2:BK$2,Tokens!BJ2295:BK2295,0,"collection")</f>
        <v>"collection":{"name":"BILLET Festival",_x000D_
"family":"Calvi On The Rocks"}</v>
      </c>
      <c r="AD2295" s="1" t="str">
        <f>formatRow(Tokens!BN$2:BR$2,Tokens!BN2295:BR2295,0,"marketplace")</f>
        <v>"marketplace":{"initial_price":"73,5",_x000D_
"reservation_price":"",_x000D_
"duration":"",_x000D_
"max_mint":1,_x000D_
"sell_date":"25/06/2022"}</v>
      </c>
      <c r="AE2295" s="1"/>
    </row>
    <row r="2296" spans="4:31" ht="14.25" customHeight="1" x14ac:dyDescent="0.3">
      <c r="D2296" s="1">
        <f>Tokens!B2296</f>
        <v>476</v>
      </c>
      <c r="E2296" s="17" t="str">
        <f>IF(Tokens!C2296="","",Tokens!C2296)</f>
        <v>#476 Billet Festival</v>
      </c>
      <c r="F2296"/>
      <c r="G2296"/>
      <c r="H2296"/>
      <c r="I2296"/>
      <c r="J2296"/>
      <c r="M2296"/>
      <c r="N2296"/>
      <c r="O2296" s="15" t="str">
        <f t="shared" si="72"/>
        <v>_</v>
      </c>
      <c r="P2296" s="18" t="str">
        <f>IF(F2296="stop","",IF(F2296&lt;&gt;"",HYPERLINK(Settings!$B$5 &amp; "/manage/?network=" &amp; LOWER(B$8) &amp; "&amp;search=token&amp;account=" &amp; ToMint!$B$5 &amp; "&amp;view=" &amp; ToMint!J2296,"TokenSol"),""))</f>
        <v/>
      </c>
      <c r="Q2296" s="2"/>
      <c r="R2296" s="2"/>
      <c r="S2296" s="11"/>
      <c r="T2296" s="78" t="str">
        <f>"owner=" &amp; Tokens!BS2296 &amp; "&amp;filename_for_metadata=" &amp; Tokens!BT2296 &amp; "&amp;offchaindata_platform=" &amp; $B$17 &amp; "&amp;keyfile=" &amp; $B$5 &amp;  "&amp;repository=" &amp; $B$18</f>
        <v>owner=BbDq7xeUzpj8bXfd9N7dh1tw43Ss7xbYpyjoNuwDSrzq&amp;filename_for_metadata=BILLETFestival_COR22F476&amp;offchaindata_platform=Github&amp;keyfile=Paul&amp;repository=CalviOnTheRocks2022</v>
      </c>
      <c r="U2296" s="78" t="str">
        <f t="shared" si="71"/>
        <v>{"name":"#476 Billet Festival",_x000D_
"symbol":"COR22F476",_x000D_
"description":"Billet Festival / Billet NFT Festival - 1 jour Calvi on the Rocks 2022",_x000D_
"seller_fee_basis_points":1000,_x000D_
"image":"https://bafybeiaxzuo7xouabm66phcjmdwsljv7gkha7b7owa5tqijfqtiiuevh7u.ipfs.nftstorage.link?image_476.webp",_x000D_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96" s="78" t="str">
        <f>formatRow(Tokens!C$2:I$2,Tokens!C2296:I2296)</f>
        <v>"name":"#476 Billet Festival",_x000D_
"symbol":"COR22F476",_x000D_
"description":"Billet Festival / Billet NFT Festival - 1 jour Calvi on the Rocks 2022",_x000D_
"seller_fee_basis_points":1000,_x000D_
"image":"https://bafybeiaxzuo7xouabm66phcjmdwsljv7gkha7b7owa5tqijfqtiiuevh7u.ipfs.nftstorage.link?image_476.webp",_x000D_
"Issuer":"NfluenT for Calvi On The rocks",_x000D_
"external_url":""</v>
      </c>
      <c r="W2296" s="78" t="str">
        <f>formatRow(Tokens!J$2:AV$2,Tokens!J2296:AV2296,2,"attributes")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96" s="78" t="str">
        <f>formatRow(Tokens!AX$2:BC$2,Tokens!AX2296:BC2296,2,"creators")</f>
        <v>"creators":[{"address":"ncreator",_x000D_
"share":10},{"address":"cotrcrea",_x000D_
"share":90},{"address":"nminer",_x000D_
"share":0}]</v>
      </c>
      <c r="Y2296" s="78" t="str">
        <f>formatRow(Tokens!BD$2:BI$2,Tokens!BD2296:BI2296,2,"files")</f>
        <v>"files":[]</v>
      </c>
      <c r="Z2296" s="78"/>
      <c r="AA2296" s="78"/>
      <c r="AB2296" s="78"/>
      <c r="AC2296" s="78" t="str">
        <f>formatRow(Tokens!BJ$2:BK$2,Tokens!BJ2296:BK2296,0,"collection")</f>
        <v>"collection":{"name":"BILLET Festival",_x000D_
"family":"Calvi On The Rocks"}</v>
      </c>
      <c r="AD2296" s="1" t="str">
        <f>formatRow(Tokens!BN$2:BR$2,Tokens!BN2296:BR2296,0,"marketplace")</f>
        <v>"marketplace":{"initial_price":"73,5",_x000D_
"reservation_price":"",_x000D_
"duration":"",_x000D_
"max_mint":1,_x000D_
"sell_date":"25/06/2022"}</v>
      </c>
      <c r="AE2296" s="1"/>
    </row>
    <row r="2297" spans="4:31" ht="14.25" customHeight="1" x14ac:dyDescent="0.3">
      <c r="D2297" s="1">
        <f>Tokens!B2297</f>
        <v>477</v>
      </c>
      <c r="E2297" s="17" t="str">
        <f>IF(Tokens!C2297="","",Tokens!C2297)</f>
        <v>#477 Billet Festival</v>
      </c>
      <c r="F2297"/>
      <c r="G2297"/>
      <c r="H2297"/>
      <c r="I2297"/>
      <c r="J2297"/>
      <c r="M2297"/>
      <c r="N2297"/>
      <c r="O2297" s="15" t="str">
        <f t="shared" si="72"/>
        <v>_</v>
      </c>
      <c r="P2297" s="18" t="str">
        <f>IF(F2297="stop","",IF(F2297&lt;&gt;"",HYPERLINK(Settings!$B$5 &amp; "/manage/?network=" &amp; LOWER(B$8) &amp; "&amp;search=token&amp;account=" &amp; ToMint!$B$5 &amp; "&amp;view=" &amp; ToMint!J2297,"TokenSol"),""))</f>
        <v/>
      </c>
      <c r="Q2297" s="2"/>
      <c r="R2297" s="2"/>
      <c r="S2297" s="11"/>
      <c r="T2297" s="78" t="str">
        <f>"owner=" &amp; Tokens!BS2297 &amp; "&amp;filename_for_metadata=" &amp; Tokens!BT2297 &amp; "&amp;offchaindata_platform=" &amp; $B$17 &amp; "&amp;keyfile=" &amp; $B$5 &amp;  "&amp;repository=" &amp; $B$18</f>
        <v>owner=BbDq7xeUzpj8bXfd9N7dh1tw43Ss7xbYpyjoNuwDSrzq&amp;filename_for_metadata=BILLETFestival_COR22F477&amp;offchaindata_platform=Github&amp;keyfile=Paul&amp;repository=CalviOnTheRocks2022</v>
      </c>
      <c r="U2297" s="78" t="str">
        <f t="shared" si="71"/>
        <v>{"name":"#477 Billet Festival",_x000D_
"symbol":"COR22F477",_x000D_
"description":"Billet Festival / Billet NFT Festival - 1 jour Calvi on the Rocks 2022",_x000D_
"seller_fee_basis_points":1000,_x000D_
"image":"https://bafybeibumobizullwk2q6c4ddyrh2jwyjjsz4u6ssyslqkbwlpt5g7r6du.ipfs.nftstorage.link?image_477.webp",_x000D_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97" s="78" t="str">
        <f>formatRow(Tokens!C$2:I$2,Tokens!C2297:I2297)</f>
        <v>"name":"#477 Billet Festival",_x000D_
"symbol":"COR22F477",_x000D_
"description":"Billet Festival / Billet NFT Festival - 1 jour Calvi on the Rocks 2022",_x000D_
"seller_fee_basis_points":1000,_x000D_
"image":"https://bafybeibumobizullwk2q6c4ddyrh2jwyjjsz4u6ssyslqkbwlpt5g7r6du.ipfs.nftstorage.link?image_477.webp",_x000D_
"Issuer":"NfluenT for Calvi On The rocks",_x000D_
"external_url":""</v>
      </c>
      <c r="W2297" s="78" t="str">
        <f>formatRow(Tokens!J$2:AV$2,Tokens!J2297:AV2297,2,"attributes")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97" s="78" t="str">
        <f>formatRow(Tokens!AX$2:BC$2,Tokens!AX2297:BC2297,2,"creators")</f>
        <v>"creators":[{"address":"ncreator",_x000D_
"share":10},{"address":"cotrcrea",_x000D_
"share":90},{"address":"nminer",_x000D_
"share":0}]</v>
      </c>
      <c r="Y2297" s="78" t="str">
        <f>formatRow(Tokens!BD$2:BI$2,Tokens!BD2297:BI2297,2,"files")</f>
        <v>"files":[]</v>
      </c>
      <c r="Z2297" s="78"/>
      <c r="AA2297" s="78"/>
      <c r="AB2297" s="78"/>
      <c r="AC2297" s="78" t="str">
        <f>formatRow(Tokens!BJ$2:BK$2,Tokens!BJ2297:BK2297,0,"collection")</f>
        <v>"collection":{"name":"BILLET Festival",_x000D_
"family":"Calvi On The Rocks"}</v>
      </c>
      <c r="AD2297" s="1" t="str">
        <f>formatRow(Tokens!BN$2:BR$2,Tokens!BN2297:BR2297,0,"marketplace")</f>
        <v>"marketplace":{"initial_price":"73,5",_x000D_
"reservation_price":"",_x000D_
"duration":"",_x000D_
"max_mint":1,_x000D_
"sell_date":"25/06/2022"}</v>
      </c>
      <c r="AE2297" s="1"/>
    </row>
    <row r="2298" spans="4:31" ht="14.25" customHeight="1" x14ac:dyDescent="0.3">
      <c r="D2298" s="1">
        <f>Tokens!B2298</f>
        <v>478</v>
      </c>
      <c r="E2298" s="17" t="str">
        <f>IF(Tokens!C2298="","",Tokens!C2298)</f>
        <v>#478 Billet Festival</v>
      </c>
      <c r="F2298"/>
      <c r="G2298"/>
      <c r="H2298"/>
      <c r="I2298"/>
      <c r="J2298"/>
      <c r="M2298"/>
      <c r="N2298"/>
      <c r="O2298" s="15" t="str">
        <f t="shared" si="72"/>
        <v>_</v>
      </c>
      <c r="P2298" s="18" t="str">
        <f>IF(F2298="stop","",IF(F2298&lt;&gt;"",HYPERLINK(Settings!$B$5 &amp; "/manage/?network=" &amp; LOWER(B$8) &amp; "&amp;search=token&amp;account=" &amp; ToMint!$B$5 &amp; "&amp;view=" &amp; ToMint!J2298,"TokenSol"),""))</f>
        <v/>
      </c>
      <c r="Q2298" s="2"/>
      <c r="R2298" s="2"/>
      <c r="S2298" s="11"/>
      <c r="T2298" s="78" t="str">
        <f>"owner=" &amp; Tokens!BS2298 &amp; "&amp;filename_for_metadata=" &amp; Tokens!BT2298 &amp; "&amp;offchaindata_platform=" &amp; $B$17 &amp; "&amp;keyfile=" &amp; $B$5 &amp;  "&amp;repository=" &amp; $B$18</f>
        <v>owner=BbDq7xeUzpj8bXfd9N7dh1tw43Ss7xbYpyjoNuwDSrzq&amp;filename_for_metadata=BILLETFestival_COR22F478&amp;offchaindata_platform=Github&amp;keyfile=Paul&amp;repository=CalviOnTheRocks2022</v>
      </c>
      <c r="U2298" s="78" t="str">
        <f t="shared" si="71"/>
        <v>{"name":"#478 Billet Festival",_x000D_
"symbol":"COR22F478",_x000D_
"description":"Billet Festival / Billet NFT Festival - 1 jour Calvi on the Rocks 2022",_x000D_
"seller_fee_basis_points":1000,_x000D_
"image":"https://bafybeif2nqr4shp25jr3qjbllporqmvuhshpbi4c6tgpdf7tg4cvjsykiy.ipfs.nftstorage.link?image_478.webp",_x000D_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98" s="78" t="str">
        <f>formatRow(Tokens!C$2:I$2,Tokens!C2298:I2298)</f>
        <v>"name":"#478 Billet Festival",_x000D_
"symbol":"COR22F478",_x000D_
"description":"Billet Festival / Billet NFT Festival - 1 jour Calvi on the Rocks 2022",_x000D_
"seller_fee_basis_points":1000,_x000D_
"image":"https://bafybeif2nqr4shp25jr3qjbllporqmvuhshpbi4c6tgpdf7tg4cvjsykiy.ipfs.nftstorage.link?image_478.webp",_x000D_
"Issuer":"NfluenT for Calvi On The rocks",_x000D_
"external_url":""</v>
      </c>
      <c r="W2298" s="78" t="str">
        <f>formatRow(Tokens!J$2:AV$2,Tokens!J2298:AV2298,2,"attributes")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98" s="78" t="str">
        <f>formatRow(Tokens!AX$2:BC$2,Tokens!AX2298:BC2298,2,"creators")</f>
        <v>"creators":[{"address":"ncreator",_x000D_
"share":10},{"address":"cotrcrea",_x000D_
"share":90},{"address":"nminer",_x000D_
"share":0}]</v>
      </c>
      <c r="Y2298" s="78" t="str">
        <f>formatRow(Tokens!BD$2:BI$2,Tokens!BD2298:BI2298,2,"files")</f>
        <v>"files":[]</v>
      </c>
      <c r="Z2298" s="78"/>
      <c r="AA2298" s="78"/>
      <c r="AB2298" s="78"/>
      <c r="AC2298" s="78" t="str">
        <f>formatRow(Tokens!BJ$2:BK$2,Tokens!BJ2298:BK2298,0,"collection")</f>
        <v>"collection":{"name":"BILLET Festival",_x000D_
"family":"Calvi On The Rocks"}</v>
      </c>
      <c r="AD2298" s="1" t="str">
        <f>formatRow(Tokens!BN$2:BR$2,Tokens!BN2298:BR2298,0,"marketplace")</f>
        <v>"marketplace":{"initial_price":"73,5",_x000D_
"reservation_price":"",_x000D_
"duration":"",_x000D_
"max_mint":1,_x000D_
"sell_date":"25/06/2022"}</v>
      </c>
      <c r="AE2298" s="1"/>
    </row>
    <row r="2299" spans="4:31" ht="14.25" customHeight="1" x14ac:dyDescent="0.3">
      <c r="D2299" s="1">
        <f>Tokens!B2299</f>
        <v>479</v>
      </c>
      <c r="E2299" s="17" t="str">
        <f>IF(Tokens!C2299="","",Tokens!C2299)</f>
        <v>#479 Billet Festival</v>
      </c>
      <c r="F2299"/>
      <c r="G2299"/>
      <c r="H2299"/>
      <c r="I2299"/>
      <c r="J2299"/>
      <c r="M2299"/>
      <c r="N2299"/>
      <c r="O2299" s="15" t="str">
        <f t="shared" si="72"/>
        <v>_</v>
      </c>
      <c r="P2299" s="18" t="str">
        <f>IF(F2299="stop","",IF(F2299&lt;&gt;"",HYPERLINK(Settings!$B$5 &amp; "/manage/?network=" &amp; LOWER(B$8) &amp; "&amp;search=token&amp;account=" &amp; ToMint!$B$5 &amp; "&amp;view=" &amp; ToMint!J2299,"TokenSol"),""))</f>
        <v/>
      </c>
      <c r="Q2299" s="2"/>
      <c r="R2299" s="2"/>
      <c r="S2299" s="11"/>
      <c r="T2299" s="78" t="str">
        <f>"owner=" &amp; Tokens!BS2299 &amp; "&amp;filename_for_metadata=" &amp; Tokens!BT2299 &amp; "&amp;offchaindata_platform=" &amp; $B$17 &amp; "&amp;keyfile=" &amp; $B$5 &amp;  "&amp;repository=" &amp; $B$18</f>
        <v>owner=BbDq7xeUzpj8bXfd9N7dh1tw43Ss7xbYpyjoNuwDSrzq&amp;filename_for_metadata=BILLETFestival_COR22F479&amp;offchaindata_platform=Github&amp;keyfile=Paul&amp;repository=CalviOnTheRocks2022</v>
      </c>
      <c r="U2299" s="78" t="str">
        <f t="shared" si="71"/>
        <v>{"name":"#479 Billet Festival",_x000D_
"symbol":"COR22F479",_x000D_
"description":"Billet Festival / Billet NFT Festival - 1 jour Calvi on the Rocks 2022",_x000D_
"seller_fee_basis_points":1000,_x000D_
"image":"https://bafybeigkfjvssr2rgghvd3j7rdqps3b6ozv7si2ji2rkm4zwpd5hhh62zy.ipfs.nftstorage.link?image_479.webp",_x000D_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299" s="78" t="str">
        <f>formatRow(Tokens!C$2:I$2,Tokens!C2299:I2299)</f>
        <v>"name":"#479 Billet Festival",_x000D_
"symbol":"COR22F479",_x000D_
"description":"Billet Festival / Billet NFT Festival - 1 jour Calvi on the Rocks 2022",_x000D_
"seller_fee_basis_points":1000,_x000D_
"image":"https://bafybeigkfjvssr2rgghvd3j7rdqps3b6ozv7si2ji2rkm4zwpd5hhh62zy.ipfs.nftstorage.link?image_479.webp",_x000D_
"Issuer":"NfluenT for Calvi On The rocks",_x000D_
"external_url":""</v>
      </c>
      <c r="W2299" s="78" t="str">
        <f>formatRow(Tokens!J$2:AV$2,Tokens!J2299:AV2299,2,"attributes")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299" s="78" t="str">
        <f>formatRow(Tokens!AX$2:BC$2,Tokens!AX2299:BC2299,2,"creators")</f>
        <v>"creators":[{"address":"ncreator",_x000D_
"share":10},{"address":"cotrcrea",_x000D_
"share":90},{"address":"nminer",_x000D_
"share":0}]</v>
      </c>
      <c r="Y2299" s="78" t="str">
        <f>formatRow(Tokens!BD$2:BI$2,Tokens!BD2299:BI2299,2,"files")</f>
        <v>"files":[]</v>
      </c>
      <c r="Z2299" s="78"/>
      <c r="AA2299" s="78"/>
      <c r="AB2299" s="78"/>
      <c r="AC2299" s="78" t="str">
        <f>formatRow(Tokens!BJ$2:BK$2,Tokens!BJ2299:BK2299,0,"collection")</f>
        <v>"collection":{"name":"BILLET Festival",_x000D_
"family":"Calvi On The Rocks"}</v>
      </c>
      <c r="AD2299" s="1" t="str">
        <f>formatRow(Tokens!BN$2:BR$2,Tokens!BN2299:BR2299,0,"marketplace")</f>
        <v>"marketplace":{"initial_price":"73,5",_x000D_
"reservation_price":"",_x000D_
"duration":"",_x000D_
"max_mint":1,_x000D_
"sell_date":"25/06/2022"}</v>
      </c>
      <c r="AE2299" s="1"/>
    </row>
    <row r="2300" spans="4:31" ht="14.25" customHeight="1" x14ac:dyDescent="0.3">
      <c r="D2300" s="1">
        <f>Tokens!B2300</f>
        <v>480</v>
      </c>
      <c r="E2300" s="17" t="str">
        <f>IF(Tokens!C2300="","",Tokens!C2300)</f>
        <v>#480 Billet Festival</v>
      </c>
      <c r="F2300"/>
      <c r="G2300"/>
      <c r="H2300"/>
      <c r="I2300"/>
      <c r="J2300"/>
      <c r="M2300"/>
      <c r="N2300"/>
      <c r="O2300" s="15" t="str">
        <f t="shared" si="72"/>
        <v>_</v>
      </c>
      <c r="P2300" s="18" t="str">
        <f>IF(F2300="stop","",IF(F2300&lt;&gt;"",HYPERLINK(Settings!$B$5 &amp; "/manage/?network=" &amp; LOWER(B$8) &amp; "&amp;search=token&amp;account=" &amp; ToMint!$B$5 &amp; "&amp;view=" &amp; ToMint!J2300,"TokenSol"),""))</f>
        <v/>
      </c>
      <c r="Q2300" s="2"/>
      <c r="R2300" s="2"/>
      <c r="S2300" s="11"/>
      <c r="T2300" s="78" t="str">
        <f>"owner=" &amp; Tokens!BS2300 &amp; "&amp;filename_for_metadata=" &amp; Tokens!BT2300 &amp; "&amp;offchaindata_platform=" &amp; $B$17 &amp; "&amp;keyfile=" &amp; $B$5 &amp;  "&amp;repository=" &amp; $B$18</f>
        <v>owner=BbDq7xeUzpj8bXfd9N7dh1tw43Ss7xbYpyjoNuwDSrzq&amp;filename_for_metadata=BILLETFestival_COR22F480&amp;offchaindata_platform=Github&amp;keyfile=Paul&amp;repository=CalviOnTheRocks2022</v>
      </c>
      <c r="U2300" s="78" t="str">
        <f t="shared" si="71"/>
        <v>{"name":"#480 Billet Festival",_x000D_
"symbol":"COR22F480",_x000D_
"description":"Billet Festival / Billet NFT Festival - 1 jour Calvi on the Rocks 2022",_x000D_
"seller_fee_basis_points":1000,_x000D_
"image":"https://bafybeib5g5k46xy4tqoje6vubug3lvlzzyk5kjbtvcovr5jimfrgxbcrp4.ipfs.nftstorage.link?image_480.webp",_x000D_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00" s="78" t="str">
        <f>formatRow(Tokens!C$2:I$2,Tokens!C2300:I2300)</f>
        <v>"name":"#480 Billet Festival",_x000D_
"symbol":"COR22F480",_x000D_
"description":"Billet Festival / Billet NFT Festival - 1 jour Calvi on the Rocks 2022",_x000D_
"seller_fee_basis_points":1000,_x000D_
"image":"https://bafybeib5g5k46xy4tqoje6vubug3lvlzzyk5kjbtvcovr5jimfrgxbcrp4.ipfs.nftstorage.link?image_480.webp",_x000D_
"Issuer":"NfluenT for Calvi On The rocks",_x000D_
"external_url":""</v>
      </c>
      <c r="W2300" s="78" t="str">
        <f>formatRow(Tokens!J$2:AV$2,Tokens!J2300:AV2300,2,"attributes")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00" s="78" t="str">
        <f>formatRow(Tokens!AX$2:BC$2,Tokens!AX2300:BC2300,2,"creators")</f>
        <v>"creators":[{"address":"ncreator",_x000D_
"share":10},{"address":"cotrcrea",_x000D_
"share":90},{"address":"nminer",_x000D_
"share":0}]</v>
      </c>
      <c r="Y2300" s="78" t="str">
        <f>formatRow(Tokens!BD$2:BI$2,Tokens!BD2300:BI2300,2,"files")</f>
        <v>"files":[]</v>
      </c>
      <c r="Z2300" s="78"/>
      <c r="AA2300" s="78"/>
      <c r="AB2300" s="78"/>
      <c r="AC2300" s="78" t="str">
        <f>formatRow(Tokens!BJ$2:BK$2,Tokens!BJ2300:BK2300,0,"collection")</f>
        <v>"collection":{"name":"BILLET Festival",_x000D_
"family":"Calvi On The Rocks"}</v>
      </c>
      <c r="AD2300" s="1" t="str">
        <f>formatRow(Tokens!BN$2:BR$2,Tokens!BN2300:BR2300,0,"marketplace")</f>
        <v>"marketplace":{"initial_price":"73,5",_x000D_
"reservation_price":"",_x000D_
"duration":"",_x000D_
"max_mint":1,_x000D_
"sell_date":"25/06/2022"}</v>
      </c>
      <c r="AE2300" s="1"/>
    </row>
    <row r="2301" spans="4:31" ht="14.25" customHeight="1" x14ac:dyDescent="0.3">
      <c r="D2301" s="1">
        <f>Tokens!B2301</f>
        <v>481</v>
      </c>
      <c r="E2301" s="17" t="str">
        <f>IF(Tokens!C2301="","",Tokens!C2301)</f>
        <v>#481 Billet Festival</v>
      </c>
      <c r="F2301"/>
      <c r="G2301"/>
      <c r="H2301"/>
      <c r="I2301"/>
      <c r="J2301"/>
      <c r="M2301"/>
      <c r="N2301"/>
      <c r="O2301" s="15" t="str">
        <f t="shared" si="72"/>
        <v>_</v>
      </c>
      <c r="P2301" s="18" t="str">
        <f>IF(F2301="stop","",IF(F2301&lt;&gt;"",HYPERLINK(Settings!$B$5 &amp; "/manage/?network=" &amp; LOWER(B$8) &amp; "&amp;search=token&amp;account=" &amp; ToMint!$B$5 &amp; "&amp;view=" &amp; ToMint!J2301,"TokenSol"),""))</f>
        <v/>
      </c>
      <c r="Q2301" s="2"/>
      <c r="R2301" s="2"/>
      <c r="S2301" s="11"/>
      <c r="T2301" s="78" t="str">
        <f>"owner=" &amp; Tokens!BS2301 &amp; "&amp;filename_for_metadata=" &amp; Tokens!BT2301 &amp; "&amp;offchaindata_platform=" &amp; $B$17 &amp; "&amp;keyfile=" &amp; $B$5 &amp;  "&amp;repository=" &amp; $B$18</f>
        <v>owner=BbDq7xeUzpj8bXfd9N7dh1tw43Ss7xbYpyjoNuwDSrzq&amp;filename_for_metadata=BILLETFestival_COR22F481&amp;offchaindata_platform=Github&amp;keyfile=Paul&amp;repository=CalviOnTheRocks2022</v>
      </c>
      <c r="U2301" s="78" t="str">
        <f t="shared" si="71"/>
        <v>{"name":"#481 Billet Festival",_x000D_
"symbol":"COR22F481",_x000D_
"description":"Billet Festival / Billet NFT Festival - 1 jour Calvi on the Rocks 2022",_x000D_
"seller_fee_basis_points":1000,_x000D_
"image":"https://bafybeihdoxhxtqojfn3md3jrbl5uyzrgqoxvqn7wjbre73afr5dvf5zm4m.ipfs.nftstorage.link?image_481.webp",_x000D_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01" s="78" t="str">
        <f>formatRow(Tokens!C$2:I$2,Tokens!C2301:I2301)</f>
        <v>"name":"#481 Billet Festival",_x000D_
"symbol":"COR22F481",_x000D_
"description":"Billet Festival / Billet NFT Festival - 1 jour Calvi on the Rocks 2022",_x000D_
"seller_fee_basis_points":1000,_x000D_
"image":"https://bafybeihdoxhxtqojfn3md3jrbl5uyzrgqoxvqn7wjbre73afr5dvf5zm4m.ipfs.nftstorage.link?image_481.webp",_x000D_
"Issuer":"NfluenT for Calvi On The rocks",_x000D_
"external_url":""</v>
      </c>
      <c r="W2301" s="78" t="str">
        <f>formatRow(Tokens!J$2:AV$2,Tokens!J2301:AV2301,2,"attributes")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01" s="78" t="str">
        <f>formatRow(Tokens!AX$2:BC$2,Tokens!AX2301:BC2301,2,"creators")</f>
        <v>"creators":[{"address":"ncreator",_x000D_
"share":10},{"address":"cotrcrea",_x000D_
"share":90},{"address":"nminer",_x000D_
"share":0}]</v>
      </c>
      <c r="Y2301" s="78" t="str">
        <f>formatRow(Tokens!BD$2:BI$2,Tokens!BD2301:BI2301,2,"files")</f>
        <v>"files":[]</v>
      </c>
      <c r="Z2301" s="78"/>
      <c r="AA2301" s="78"/>
      <c r="AB2301" s="78"/>
      <c r="AC2301" s="78" t="str">
        <f>formatRow(Tokens!BJ$2:BK$2,Tokens!BJ2301:BK2301,0,"collection")</f>
        <v>"collection":{"name":"BILLET Festival",_x000D_
"family":"Calvi On The Rocks"}</v>
      </c>
      <c r="AD2301" s="1" t="str">
        <f>formatRow(Tokens!BN$2:BR$2,Tokens!BN2301:BR2301,0,"marketplace")</f>
        <v>"marketplace":{"initial_price":"73,5",_x000D_
"reservation_price":"",_x000D_
"duration":"",_x000D_
"max_mint":1,_x000D_
"sell_date":"25/06/2022"}</v>
      </c>
      <c r="AE2301" s="1"/>
    </row>
    <row r="2302" spans="4:31" ht="14.25" customHeight="1" x14ac:dyDescent="0.3">
      <c r="D2302" s="1">
        <f>Tokens!B2302</f>
        <v>482</v>
      </c>
      <c r="E2302" s="17" t="str">
        <f>IF(Tokens!C2302="","",Tokens!C2302)</f>
        <v>#482 Billet Festival</v>
      </c>
      <c r="F2302"/>
      <c r="G2302"/>
      <c r="H2302"/>
      <c r="I2302"/>
      <c r="J2302"/>
      <c r="M2302"/>
      <c r="N2302"/>
      <c r="O2302" s="15" t="str">
        <f t="shared" si="72"/>
        <v>_</v>
      </c>
      <c r="P2302" s="18" t="str">
        <f>IF(F2302="stop","",IF(F2302&lt;&gt;"",HYPERLINK(Settings!$B$5 &amp; "/manage/?network=" &amp; LOWER(B$8) &amp; "&amp;search=token&amp;account=" &amp; ToMint!$B$5 &amp; "&amp;view=" &amp; ToMint!J2302,"TokenSol"),""))</f>
        <v/>
      </c>
      <c r="Q2302" s="2"/>
      <c r="R2302" s="2"/>
      <c r="S2302" s="11"/>
      <c r="T2302" s="78" t="str">
        <f>"owner=" &amp; Tokens!BS2302 &amp; "&amp;filename_for_metadata=" &amp; Tokens!BT2302 &amp; "&amp;offchaindata_platform=" &amp; $B$17 &amp; "&amp;keyfile=" &amp; $B$5 &amp;  "&amp;repository=" &amp; $B$18</f>
        <v>owner=BbDq7xeUzpj8bXfd9N7dh1tw43Ss7xbYpyjoNuwDSrzq&amp;filename_for_metadata=BILLETFestival_COR22F482&amp;offchaindata_platform=Github&amp;keyfile=Paul&amp;repository=CalviOnTheRocks2022</v>
      </c>
      <c r="U2302" s="78" t="str">
        <f t="shared" si="71"/>
        <v>{"name":"#482 Billet Festival",_x000D_
"symbol":"COR22F482",_x000D_
"description":"Billet Festival / Billet NFT Festival - 1 jour Calvi on the Rocks 2022",_x000D_
"seller_fee_basis_points":1000,_x000D_
"image":"https://bafybeifla63j632hd7cpddfr7evvskibdu3bewxomytx77bnfydngk3dfu.ipfs.nftstorage.link?image_482.webp",_x000D_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02" s="78" t="str">
        <f>formatRow(Tokens!C$2:I$2,Tokens!C2302:I2302)</f>
        <v>"name":"#482 Billet Festival",_x000D_
"symbol":"COR22F482",_x000D_
"description":"Billet Festival / Billet NFT Festival - 1 jour Calvi on the Rocks 2022",_x000D_
"seller_fee_basis_points":1000,_x000D_
"image":"https://bafybeifla63j632hd7cpddfr7evvskibdu3bewxomytx77bnfydngk3dfu.ipfs.nftstorage.link?image_482.webp",_x000D_
"Issuer":"NfluenT for Calvi On The rocks",_x000D_
"external_url":""</v>
      </c>
      <c r="W2302" s="78" t="str">
        <f>formatRow(Tokens!J$2:AV$2,Tokens!J2302:AV2302,2,"attributes")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02" s="78" t="str">
        <f>formatRow(Tokens!AX$2:BC$2,Tokens!AX2302:BC2302,2,"creators")</f>
        <v>"creators":[{"address":"ncreator",_x000D_
"share":10},{"address":"cotrcrea",_x000D_
"share":90},{"address":"nminer",_x000D_
"share":0}]</v>
      </c>
      <c r="Y2302" s="78" t="str">
        <f>formatRow(Tokens!BD$2:BI$2,Tokens!BD2302:BI2302,2,"files")</f>
        <v>"files":[]</v>
      </c>
      <c r="Z2302" s="78"/>
      <c r="AA2302" s="78"/>
      <c r="AB2302" s="78"/>
      <c r="AC2302" s="78" t="str">
        <f>formatRow(Tokens!BJ$2:BK$2,Tokens!BJ2302:BK2302,0,"collection")</f>
        <v>"collection":{"name":"BILLET Festival",_x000D_
"family":"Calvi On The Rocks"}</v>
      </c>
      <c r="AD2302" s="1" t="str">
        <f>formatRow(Tokens!BN$2:BR$2,Tokens!BN2302:BR2302,0,"marketplace")</f>
        <v>"marketplace":{"initial_price":"73,5",_x000D_
"reservation_price":"",_x000D_
"duration":"",_x000D_
"max_mint":1,_x000D_
"sell_date":"25/06/2022"}</v>
      </c>
      <c r="AE2302" s="1"/>
    </row>
    <row r="2303" spans="4:31" ht="14.25" customHeight="1" x14ac:dyDescent="0.3">
      <c r="D2303" s="1">
        <f>Tokens!B2303</f>
        <v>483</v>
      </c>
      <c r="E2303" s="17" t="str">
        <f>IF(Tokens!C2303="","",Tokens!C2303)</f>
        <v>#483 Billet Festival</v>
      </c>
      <c r="F2303"/>
      <c r="G2303"/>
      <c r="H2303"/>
      <c r="I2303"/>
      <c r="J2303"/>
      <c r="M2303"/>
      <c r="N2303"/>
      <c r="O2303" s="15" t="str">
        <f t="shared" si="72"/>
        <v>_</v>
      </c>
      <c r="P2303" s="18" t="str">
        <f>IF(F2303="stop","",IF(F2303&lt;&gt;"",HYPERLINK(Settings!$B$5 &amp; "/manage/?network=" &amp; LOWER(B$8) &amp; "&amp;search=token&amp;account=" &amp; ToMint!$B$5 &amp; "&amp;view=" &amp; ToMint!J2303,"TokenSol"),""))</f>
        <v/>
      </c>
      <c r="Q2303" s="2"/>
      <c r="R2303" s="2"/>
      <c r="S2303" s="11"/>
      <c r="T2303" s="78" t="str">
        <f>"owner=" &amp; Tokens!BS2303 &amp; "&amp;filename_for_metadata=" &amp; Tokens!BT2303 &amp; "&amp;offchaindata_platform=" &amp; $B$17 &amp; "&amp;keyfile=" &amp; $B$5 &amp;  "&amp;repository=" &amp; $B$18</f>
        <v>owner=BbDq7xeUzpj8bXfd9N7dh1tw43Ss7xbYpyjoNuwDSrzq&amp;filename_for_metadata=BILLETFestival_COR22F483&amp;offchaindata_platform=Github&amp;keyfile=Paul&amp;repository=CalviOnTheRocks2022</v>
      </c>
      <c r="U2303" s="78" t="str">
        <f t="shared" si="71"/>
        <v>{"name":"#483 Billet Festival",_x000D_
"symbol":"COR22F483",_x000D_
"description":"Billet Festival / Billet NFT Festival - 1 jour Calvi on the Rocks 2022",_x000D_
"seller_fee_basis_points":1000,_x000D_
"image":"https://bafybeibwrb242tovlaxmj5twtjnf3tmjzwpjifciulje3xz5xkic5xmzty.ipfs.nftstorage.link?image_483.webp",_x000D_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03" s="78" t="str">
        <f>formatRow(Tokens!C$2:I$2,Tokens!C2303:I2303)</f>
        <v>"name":"#483 Billet Festival",_x000D_
"symbol":"COR22F483",_x000D_
"description":"Billet Festival / Billet NFT Festival - 1 jour Calvi on the Rocks 2022",_x000D_
"seller_fee_basis_points":1000,_x000D_
"image":"https://bafybeibwrb242tovlaxmj5twtjnf3tmjzwpjifciulje3xz5xkic5xmzty.ipfs.nftstorage.link?image_483.webp",_x000D_
"Issuer":"NfluenT for Calvi On The rocks",_x000D_
"external_url":""</v>
      </c>
      <c r="W2303" s="78" t="str">
        <f>formatRow(Tokens!J$2:AV$2,Tokens!J2303:AV2303,2,"attributes")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03" s="78" t="str">
        <f>formatRow(Tokens!AX$2:BC$2,Tokens!AX2303:BC2303,2,"creators")</f>
        <v>"creators":[{"address":"ncreator",_x000D_
"share":10},{"address":"cotrcrea",_x000D_
"share":90},{"address":"nminer",_x000D_
"share":0}]</v>
      </c>
      <c r="Y2303" s="78" t="str">
        <f>formatRow(Tokens!BD$2:BI$2,Tokens!BD2303:BI2303,2,"files")</f>
        <v>"files":[]</v>
      </c>
      <c r="Z2303" s="78"/>
      <c r="AA2303" s="78"/>
      <c r="AB2303" s="78"/>
      <c r="AC2303" s="78" t="str">
        <f>formatRow(Tokens!BJ$2:BK$2,Tokens!BJ2303:BK2303,0,"collection")</f>
        <v>"collection":{"name":"BILLET Festival",_x000D_
"family":"Calvi On The Rocks"}</v>
      </c>
      <c r="AD2303" s="1" t="str">
        <f>formatRow(Tokens!BN$2:BR$2,Tokens!BN2303:BR2303,0,"marketplace")</f>
        <v>"marketplace":{"initial_price":"73,5",_x000D_
"reservation_price":"",_x000D_
"duration":"",_x000D_
"max_mint":1,_x000D_
"sell_date":"25/06/2022"}</v>
      </c>
      <c r="AE2303" s="1"/>
    </row>
    <row r="2304" spans="4:31" ht="14.25" customHeight="1" x14ac:dyDescent="0.3">
      <c r="D2304" s="1">
        <f>Tokens!B2304</f>
        <v>484</v>
      </c>
      <c r="E2304" s="17" t="str">
        <f>IF(Tokens!C2304="","",Tokens!C2304)</f>
        <v>#484 Billet Festival</v>
      </c>
      <c r="F2304"/>
      <c r="G2304"/>
      <c r="H2304"/>
      <c r="I2304"/>
      <c r="J2304"/>
      <c r="M2304"/>
      <c r="N2304"/>
      <c r="O2304" s="15" t="str">
        <f t="shared" si="72"/>
        <v>_</v>
      </c>
      <c r="P2304" s="18" t="str">
        <f>IF(F2304="stop","",IF(F2304&lt;&gt;"",HYPERLINK(Settings!$B$5 &amp; "/manage/?network=" &amp; LOWER(B$8) &amp; "&amp;search=token&amp;account=" &amp; ToMint!$B$5 &amp; "&amp;view=" &amp; ToMint!J2304,"TokenSol"),""))</f>
        <v/>
      </c>
      <c r="Q2304" s="2"/>
      <c r="R2304" s="2"/>
      <c r="S2304" s="11"/>
      <c r="T2304" s="78" t="str">
        <f>"owner=" &amp; Tokens!BS2304 &amp; "&amp;filename_for_metadata=" &amp; Tokens!BT2304 &amp; "&amp;offchaindata_platform=" &amp; $B$17 &amp; "&amp;keyfile=" &amp; $B$5 &amp;  "&amp;repository=" &amp; $B$18</f>
        <v>owner=BbDq7xeUzpj8bXfd9N7dh1tw43Ss7xbYpyjoNuwDSrzq&amp;filename_for_metadata=BILLETFestival_COR22F484&amp;offchaindata_platform=Github&amp;keyfile=Paul&amp;repository=CalviOnTheRocks2022</v>
      </c>
      <c r="U2304" s="78" t="str">
        <f t="shared" si="71"/>
        <v>{"name":"#484 Billet Festival",_x000D_
"symbol":"COR22F484",_x000D_
"description":"Billet Festival / Billet NFT Festival - 1 jour Calvi on the Rocks 2022",_x000D_
"seller_fee_basis_points":1000,_x000D_
"image":"https://bafybeig2ucnpdywiuak7dkk43iwi3o5gdp2ujeijc7x7i6mjfrhqhgv23a.ipfs.nftstorage.link?image_484.webp",_x000D_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04" s="78" t="str">
        <f>formatRow(Tokens!C$2:I$2,Tokens!C2304:I2304)</f>
        <v>"name":"#484 Billet Festival",_x000D_
"symbol":"COR22F484",_x000D_
"description":"Billet Festival / Billet NFT Festival - 1 jour Calvi on the Rocks 2022",_x000D_
"seller_fee_basis_points":1000,_x000D_
"image":"https://bafybeig2ucnpdywiuak7dkk43iwi3o5gdp2ujeijc7x7i6mjfrhqhgv23a.ipfs.nftstorage.link?image_484.webp",_x000D_
"Issuer":"NfluenT for Calvi On The rocks",_x000D_
"external_url":""</v>
      </c>
      <c r="W2304" s="78" t="str">
        <f>formatRow(Tokens!J$2:AV$2,Tokens!J2304:AV2304,2,"attributes")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04" s="78" t="str">
        <f>formatRow(Tokens!AX$2:BC$2,Tokens!AX2304:BC2304,2,"creators")</f>
        <v>"creators":[{"address":"ncreator",_x000D_
"share":10},{"address":"cotrcrea",_x000D_
"share":90},{"address":"nminer",_x000D_
"share":0}]</v>
      </c>
      <c r="Y2304" s="78" t="str">
        <f>formatRow(Tokens!BD$2:BI$2,Tokens!BD2304:BI2304,2,"files")</f>
        <v>"files":[]</v>
      </c>
      <c r="Z2304" s="78"/>
      <c r="AA2304" s="78"/>
      <c r="AB2304" s="78"/>
      <c r="AC2304" s="78" t="str">
        <f>formatRow(Tokens!BJ$2:BK$2,Tokens!BJ2304:BK2304,0,"collection")</f>
        <v>"collection":{"name":"BILLET Festival",_x000D_
"family":"Calvi On The Rocks"}</v>
      </c>
      <c r="AD2304" s="1" t="str">
        <f>formatRow(Tokens!BN$2:BR$2,Tokens!BN2304:BR2304,0,"marketplace")</f>
        <v>"marketplace":{"initial_price":"73,5",_x000D_
"reservation_price":"",_x000D_
"duration":"",_x000D_
"max_mint":1,_x000D_
"sell_date":"25/06/2022"}</v>
      </c>
      <c r="AE2304" s="1"/>
    </row>
    <row r="2305" spans="4:31" ht="14.25" customHeight="1" x14ac:dyDescent="0.3">
      <c r="D2305" s="1">
        <f>Tokens!B2305</f>
        <v>485</v>
      </c>
      <c r="E2305" s="17" t="str">
        <f>IF(Tokens!C2305="","",Tokens!C2305)</f>
        <v>#485 Billet Festival</v>
      </c>
      <c r="F2305"/>
      <c r="G2305"/>
      <c r="H2305"/>
      <c r="I2305"/>
      <c r="J2305"/>
      <c r="M2305"/>
      <c r="N2305"/>
      <c r="O2305" s="15" t="str">
        <f t="shared" si="72"/>
        <v>_</v>
      </c>
      <c r="P2305" s="18" t="str">
        <f>IF(F2305="stop","",IF(F2305&lt;&gt;"",HYPERLINK(Settings!$B$5 &amp; "/manage/?network=" &amp; LOWER(B$8) &amp; "&amp;search=token&amp;account=" &amp; ToMint!$B$5 &amp; "&amp;view=" &amp; ToMint!J2305,"TokenSol"),""))</f>
        <v/>
      </c>
      <c r="Q2305" s="2"/>
      <c r="R2305" s="2"/>
      <c r="S2305" s="11"/>
      <c r="T2305" s="78" t="str">
        <f>"owner=" &amp; Tokens!BS2305 &amp; "&amp;filename_for_metadata=" &amp; Tokens!BT2305 &amp; "&amp;offchaindata_platform=" &amp; $B$17 &amp; "&amp;keyfile=" &amp; $B$5 &amp;  "&amp;repository=" &amp; $B$18</f>
        <v>owner=BbDq7xeUzpj8bXfd9N7dh1tw43Ss7xbYpyjoNuwDSrzq&amp;filename_for_metadata=BILLETFestival_COR22F485&amp;offchaindata_platform=Github&amp;keyfile=Paul&amp;repository=CalviOnTheRocks2022</v>
      </c>
      <c r="U2305" s="78" t="str">
        <f t="shared" si="71"/>
        <v>{"name":"#485 Billet Festival",_x000D_
"symbol":"COR22F485",_x000D_
"description":"Billet Festival / Billet NFT Festival - 1 jour Calvi on the Rocks 2022",_x000D_
"seller_fee_basis_points":1000,_x000D_
"image":"https://bafybeie6nx2bp2kyuk5eui55cjpj2ckk7h3pv35p3jq52ahbcigz45jqui.ipfs.nftstorage.link?image_485.webp",_x000D_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05" s="78" t="str">
        <f>formatRow(Tokens!C$2:I$2,Tokens!C2305:I2305)</f>
        <v>"name":"#485 Billet Festival",_x000D_
"symbol":"COR22F485",_x000D_
"description":"Billet Festival / Billet NFT Festival - 1 jour Calvi on the Rocks 2022",_x000D_
"seller_fee_basis_points":1000,_x000D_
"image":"https://bafybeie6nx2bp2kyuk5eui55cjpj2ckk7h3pv35p3jq52ahbcigz45jqui.ipfs.nftstorage.link?image_485.webp",_x000D_
"Issuer":"NfluenT for Calvi On The rocks",_x000D_
"external_url":""</v>
      </c>
      <c r="W2305" s="78" t="str">
        <f>formatRow(Tokens!J$2:AV$2,Tokens!J2305:AV2305,2,"attributes")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05" s="78" t="str">
        <f>formatRow(Tokens!AX$2:BC$2,Tokens!AX2305:BC2305,2,"creators")</f>
        <v>"creators":[{"address":"ncreator",_x000D_
"share":10},{"address":"cotrcrea",_x000D_
"share":90},{"address":"nminer",_x000D_
"share":0}]</v>
      </c>
      <c r="Y2305" s="78" t="str">
        <f>formatRow(Tokens!BD$2:BI$2,Tokens!BD2305:BI2305,2,"files")</f>
        <v>"files":[]</v>
      </c>
      <c r="Z2305" s="78"/>
      <c r="AA2305" s="78"/>
      <c r="AB2305" s="78"/>
      <c r="AC2305" s="78" t="str">
        <f>formatRow(Tokens!BJ$2:BK$2,Tokens!BJ2305:BK2305,0,"collection")</f>
        <v>"collection":{"name":"BILLET Festival",_x000D_
"family":"Calvi On The Rocks"}</v>
      </c>
      <c r="AD2305" s="1" t="str">
        <f>formatRow(Tokens!BN$2:BR$2,Tokens!BN2305:BR2305,0,"marketplace")</f>
        <v>"marketplace":{"initial_price":"73,5",_x000D_
"reservation_price":"",_x000D_
"duration":"",_x000D_
"max_mint":1,_x000D_
"sell_date":"25/06/2022"}</v>
      </c>
      <c r="AE2305" s="1"/>
    </row>
    <row r="2306" spans="4:31" ht="14.25" customHeight="1" x14ac:dyDescent="0.3">
      <c r="D2306" s="1">
        <f>Tokens!B2306</f>
        <v>486</v>
      </c>
      <c r="E2306" s="17" t="str">
        <f>IF(Tokens!C2306="","",Tokens!C2306)</f>
        <v>#486 Billet Festival</v>
      </c>
      <c r="F2306"/>
      <c r="G2306"/>
      <c r="H2306"/>
      <c r="I2306"/>
      <c r="J2306"/>
      <c r="M2306"/>
      <c r="N2306"/>
      <c r="O2306" s="15" t="str">
        <f t="shared" si="72"/>
        <v>_</v>
      </c>
      <c r="P2306" s="18" t="str">
        <f>IF(F2306="stop","",IF(F2306&lt;&gt;"",HYPERLINK(Settings!$B$5 &amp; "/manage/?network=" &amp; LOWER(B$8) &amp; "&amp;search=token&amp;account=" &amp; ToMint!$B$5 &amp; "&amp;view=" &amp; ToMint!J2306,"TokenSol"),""))</f>
        <v/>
      </c>
      <c r="Q2306" s="2"/>
      <c r="R2306" s="2"/>
      <c r="S2306" s="11"/>
      <c r="T2306" s="78" t="str">
        <f>"owner=" &amp; Tokens!BS2306 &amp; "&amp;filename_for_metadata=" &amp; Tokens!BT2306 &amp; "&amp;offchaindata_platform=" &amp; $B$17 &amp; "&amp;keyfile=" &amp; $B$5 &amp;  "&amp;repository=" &amp; $B$18</f>
        <v>owner=BbDq7xeUzpj8bXfd9N7dh1tw43Ss7xbYpyjoNuwDSrzq&amp;filename_for_metadata=BILLETFestival_COR22F486&amp;offchaindata_platform=Github&amp;keyfile=Paul&amp;repository=CalviOnTheRocks2022</v>
      </c>
      <c r="U2306" s="78" t="str">
        <f t="shared" si="71"/>
        <v>{"name":"#486 Billet Festival",_x000D_
"symbol":"COR22F486",_x000D_
"description":"Billet Festival / Billet NFT Festival - 1 jour Calvi on the Rocks 2022",_x000D_
"seller_fee_basis_points":1000,_x000D_
"image":"https://bafybeibe672i23xtd6qo2cqp2it5ms3ye2hbusew7drw6oscltktrrwh24.ipfs.nftstorage.link?image_486.webp",_x000D_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06" s="78" t="str">
        <f>formatRow(Tokens!C$2:I$2,Tokens!C2306:I2306)</f>
        <v>"name":"#486 Billet Festival",_x000D_
"symbol":"COR22F486",_x000D_
"description":"Billet Festival / Billet NFT Festival - 1 jour Calvi on the Rocks 2022",_x000D_
"seller_fee_basis_points":1000,_x000D_
"image":"https://bafybeibe672i23xtd6qo2cqp2it5ms3ye2hbusew7drw6oscltktrrwh24.ipfs.nftstorage.link?image_486.webp",_x000D_
"Issuer":"NfluenT for Calvi On The rocks",_x000D_
"external_url":""</v>
      </c>
      <c r="W2306" s="78" t="str">
        <f>formatRow(Tokens!J$2:AV$2,Tokens!J2306:AV2306,2,"attributes")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06" s="78" t="str">
        <f>formatRow(Tokens!AX$2:BC$2,Tokens!AX2306:BC2306,2,"creators")</f>
        <v>"creators":[{"address":"ncreator",_x000D_
"share":10},{"address":"cotrcrea",_x000D_
"share":90},{"address":"nminer",_x000D_
"share":0}]</v>
      </c>
      <c r="Y2306" s="78" t="str">
        <f>formatRow(Tokens!BD$2:BI$2,Tokens!BD2306:BI2306,2,"files")</f>
        <v>"files":[]</v>
      </c>
      <c r="Z2306" s="78"/>
      <c r="AA2306" s="78"/>
      <c r="AB2306" s="78"/>
      <c r="AC2306" s="78" t="str">
        <f>formatRow(Tokens!BJ$2:BK$2,Tokens!BJ2306:BK2306,0,"collection")</f>
        <v>"collection":{"name":"BILLET Festival",_x000D_
"family":"Calvi On The Rocks"}</v>
      </c>
      <c r="AD2306" s="1" t="str">
        <f>formatRow(Tokens!BN$2:BR$2,Tokens!BN2306:BR2306,0,"marketplace")</f>
        <v>"marketplace":{"initial_price":"73,5",_x000D_
"reservation_price":"",_x000D_
"duration":"",_x000D_
"max_mint":1,_x000D_
"sell_date":"25/06/2022"}</v>
      </c>
      <c r="AE2306" s="1"/>
    </row>
    <row r="2307" spans="4:31" ht="14.25" customHeight="1" x14ac:dyDescent="0.3">
      <c r="D2307" s="1">
        <f>Tokens!B2307</f>
        <v>487</v>
      </c>
      <c r="E2307" s="17" t="str">
        <f>IF(Tokens!C2307="","",Tokens!C2307)</f>
        <v>#487 Billet Festival</v>
      </c>
      <c r="F2307"/>
      <c r="G2307"/>
      <c r="H2307"/>
      <c r="I2307"/>
      <c r="J2307"/>
      <c r="M2307"/>
      <c r="N2307"/>
      <c r="O2307" s="15" t="str">
        <f t="shared" si="72"/>
        <v>_</v>
      </c>
      <c r="P2307" s="18" t="str">
        <f>IF(F2307="stop","",IF(F2307&lt;&gt;"",HYPERLINK(Settings!$B$5 &amp; "/manage/?network=" &amp; LOWER(B$8) &amp; "&amp;search=token&amp;account=" &amp; ToMint!$B$5 &amp; "&amp;view=" &amp; ToMint!J2307,"TokenSol"),""))</f>
        <v/>
      </c>
      <c r="Q2307" s="2"/>
      <c r="R2307" s="2"/>
      <c r="S2307" s="11"/>
      <c r="T2307" s="78" t="str">
        <f>"owner=" &amp; Tokens!BS2307 &amp; "&amp;filename_for_metadata=" &amp; Tokens!BT2307 &amp; "&amp;offchaindata_platform=" &amp; $B$17 &amp; "&amp;keyfile=" &amp; $B$5 &amp;  "&amp;repository=" &amp; $B$18</f>
        <v>owner=BbDq7xeUzpj8bXfd9N7dh1tw43Ss7xbYpyjoNuwDSrzq&amp;filename_for_metadata=BILLETFestival_COR22F487&amp;offchaindata_platform=Github&amp;keyfile=Paul&amp;repository=CalviOnTheRocks2022</v>
      </c>
      <c r="U2307" s="78" t="str">
        <f t="shared" si="71"/>
        <v>{"name":"#487 Billet Festival",_x000D_
"symbol":"COR22F487",_x000D_
"description":"Billet Festival / Billet NFT Festival - 1 jour Calvi on the Rocks 2022",_x000D_
"seller_fee_basis_points":1000,_x000D_
"image":"https://bafybeiasl5c56l5uhhbpotrsjo2dzdl7jm7z4qzvaeluj3bb2xfyxf2ie4.ipfs.nftstorage.link?image_487.webp",_x000D_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07" s="78" t="str">
        <f>formatRow(Tokens!C$2:I$2,Tokens!C2307:I2307)</f>
        <v>"name":"#487 Billet Festival",_x000D_
"symbol":"COR22F487",_x000D_
"description":"Billet Festival / Billet NFT Festival - 1 jour Calvi on the Rocks 2022",_x000D_
"seller_fee_basis_points":1000,_x000D_
"image":"https://bafybeiasl5c56l5uhhbpotrsjo2dzdl7jm7z4qzvaeluj3bb2xfyxf2ie4.ipfs.nftstorage.link?image_487.webp",_x000D_
"Issuer":"NfluenT for Calvi On The rocks",_x000D_
"external_url":""</v>
      </c>
      <c r="W2307" s="78" t="str">
        <f>formatRow(Tokens!J$2:AV$2,Tokens!J2307:AV2307,2,"attributes")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07" s="78" t="str">
        <f>formatRow(Tokens!AX$2:BC$2,Tokens!AX2307:BC2307,2,"creators")</f>
        <v>"creators":[{"address":"ncreator",_x000D_
"share":10},{"address":"cotrcrea",_x000D_
"share":90},{"address":"nminer",_x000D_
"share":0}]</v>
      </c>
      <c r="Y2307" s="78" t="str">
        <f>formatRow(Tokens!BD$2:BI$2,Tokens!BD2307:BI2307,2,"files")</f>
        <v>"files":[]</v>
      </c>
      <c r="Z2307" s="78"/>
      <c r="AA2307" s="78"/>
      <c r="AB2307" s="78"/>
      <c r="AC2307" s="78" t="str">
        <f>formatRow(Tokens!BJ$2:BK$2,Tokens!BJ2307:BK2307,0,"collection")</f>
        <v>"collection":{"name":"BILLET Festival",_x000D_
"family":"Calvi On The Rocks"}</v>
      </c>
      <c r="AD2307" s="1" t="str">
        <f>formatRow(Tokens!BN$2:BR$2,Tokens!BN2307:BR2307,0,"marketplace")</f>
        <v>"marketplace":{"initial_price":"73,5",_x000D_
"reservation_price":"",_x000D_
"duration":"",_x000D_
"max_mint":1,_x000D_
"sell_date":"25/06/2022"}</v>
      </c>
      <c r="AE2307" s="1"/>
    </row>
    <row r="2308" spans="4:31" ht="14.25" customHeight="1" x14ac:dyDescent="0.3">
      <c r="D2308" s="1">
        <f>Tokens!B2308</f>
        <v>488</v>
      </c>
      <c r="E2308" s="17" t="str">
        <f>IF(Tokens!C2308="","",Tokens!C2308)</f>
        <v>#488 Billet Festival</v>
      </c>
      <c r="F2308"/>
      <c r="G2308"/>
      <c r="H2308"/>
      <c r="I2308"/>
      <c r="J2308"/>
      <c r="M2308"/>
      <c r="N2308"/>
      <c r="O2308" s="15" t="str">
        <f t="shared" si="72"/>
        <v>_</v>
      </c>
      <c r="P2308" s="18" t="str">
        <f>IF(F2308="stop","",IF(F2308&lt;&gt;"",HYPERLINK(Settings!$B$5 &amp; "/manage/?network=" &amp; LOWER(B$8) &amp; "&amp;search=token&amp;account=" &amp; ToMint!$B$5 &amp; "&amp;view=" &amp; ToMint!J2308,"TokenSol"),""))</f>
        <v/>
      </c>
      <c r="Q2308" s="2"/>
      <c r="R2308" s="2"/>
      <c r="S2308" s="11"/>
      <c r="T2308" s="78" t="str">
        <f>"owner=" &amp; Tokens!BS2308 &amp; "&amp;filename_for_metadata=" &amp; Tokens!BT2308 &amp; "&amp;offchaindata_platform=" &amp; $B$17 &amp; "&amp;keyfile=" &amp; $B$5 &amp;  "&amp;repository=" &amp; $B$18</f>
        <v>owner=BbDq7xeUzpj8bXfd9N7dh1tw43Ss7xbYpyjoNuwDSrzq&amp;filename_for_metadata=BILLETFestival_COR22F488&amp;offchaindata_platform=Github&amp;keyfile=Paul&amp;repository=CalviOnTheRocks2022</v>
      </c>
      <c r="U2308" s="78" t="str">
        <f t="shared" si="71"/>
        <v>{"name":"#488 Billet Festival",_x000D_
"symbol":"COR22F488",_x000D_
"description":"Billet Festival / Billet NFT Festival - 1 jour Calvi on the Rocks 2022",_x000D_
"seller_fee_basis_points":1000,_x000D_
"image":"https://bafybeidy4fkud5wrpepkb3kzkflvztbepjmkkxcv65okxwsxm3nzl4exie.ipfs.nftstorage.link?image_488.webp",_x000D_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08" s="78" t="str">
        <f>formatRow(Tokens!C$2:I$2,Tokens!C2308:I2308)</f>
        <v>"name":"#488 Billet Festival",_x000D_
"symbol":"COR22F488",_x000D_
"description":"Billet Festival / Billet NFT Festival - 1 jour Calvi on the Rocks 2022",_x000D_
"seller_fee_basis_points":1000,_x000D_
"image":"https://bafybeidy4fkud5wrpepkb3kzkflvztbepjmkkxcv65okxwsxm3nzl4exie.ipfs.nftstorage.link?image_488.webp",_x000D_
"Issuer":"NfluenT for Calvi On The rocks",_x000D_
"external_url":""</v>
      </c>
      <c r="W2308" s="78" t="str">
        <f>formatRow(Tokens!J$2:AV$2,Tokens!J2308:AV2308,2,"attributes")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08" s="78" t="str">
        <f>formatRow(Tokens!AX$2:BC$2,Tokens!AX2308:BC2308,2,"creators")</f>
        <v>"creators":[{"address":"ncreator",_x000D_
"share":10},{"address":"cotrcrea",_x000D_
"share":90},{"address":"nminer",_x000D_
"share":0}]</v>
      </c>
      <c r="Y2308" s="78" t="str">
        <f>formatRow(Tokens!BD$2:BI$2,Tokens!BD2308:BI2308,2,"files")</f>
        <v>"files":[]</v>
      </c>
      <c r="Z2308" s="78"/>
      <c r="AA2308" s="78"/>
      <c r="AB2308" s="78"/>
      <c r="AC2308" s="78" t="str">
        <f>formatRow(Tokens!BJ$2:BK$2,Tokens!BJ2308:BK2308,0,"collection")</f>
        <v>"collection":{"name":"BILLET Festival",_x000D_
"family":"Calvi On The Rocks"}</v>
      </c>
      <c r="AD2308" s="1" t="str">
        <f>formatRow(Tokens!BN$2:BR$2,Tokens!BN2308:BR2308,0,"marketplace")</f>
        <v>"marketplace":{"initial_price":"73,5",_x000D_
"reservation_price":"",_x000D_
"duration":"",_x000D_
"max_mint":1,_x000D_
"sell_date":"25/06/2022"}</v>
      </c>
      <c r="AE2308" s="1"/>
    </row>
    <row r="2309" spans="4:31" ht="14.25" customHeight="1" x14ac:dyDescent="0.3">
      <c r="D2309" s="1">
        <f>Tokens!B2309</f>
        <v>489</v>
      </c>
      <c r="E2309" s="17" t="str">
        <f>IF(Tokens!C2309="","",Tokens!C2309)</f>
        <v>#489 Billet Festival</v>
      </c>
      <c r="F2309"/>
      <c r="G2309"/>
      <c r="H2309"/>
      <c r="I2309"/>
      <c r="J2309"/>
      <c r="M2309"/>
      <c r="N2309"/>
      <c r="O2309" s="15" t="str">
        <f t="shared" si="72"/>
        <v>_</v>
      </c>
      <c r="P2309" s="18" t="str">
        <f>IF(F2309="stop","",IF(F2309&lt;&gt;"",HYPERLINK(Settings!$B$5 &amp; "/manage/?network=" &amp; LOWER(B$8) &amp; "&amp;search=token&amp;account=" &amp; ToMint!$B$5 &amp; "&amp;view=" &amp; ToMint!J2309,"TokenSol"),""))</f>
        <v/>
      </c>
      <c r="Q2309" s="2"/>
      <c r="R2309" s="2"/>
      <c r="S2309" s="11"/>
      <c r="T2309" s="78" t="str">
        <f>"owner=" &amp; Tokens!BS2309 &amp; "&amp;filename_for_metadata=" &amp; Tokens!BT2309 &amp; "&amp;offchaindata_platform=" &amp; $B$17 &amp; "&amp;keyfile=" &amp; $B$5 &amp;  "&amp;repository=" &amp; $B$18</f>
        <v>owner=BbDq7xeUzpj8bXfd9N7dh1tw43Ss7xbYpyjoNuwDSrzq&amp;filename_for_metadata=BILLETFestival_COR22F489&amp;offchaindata_platform=Github&amp;keyfile=Paul&amp;repository=CalviOnTheRocks2022</v>
      </c>
      <c r="U2309" s="78" t="str">
        <f t="shared" ref="U2309:U2372" si="73">"{" &amp; V2309 &amp; "," &amp; W2309 &amp; "," &amp; """properties"":{" &amp; X2309 &amp; "," &amp; Y2309 &amp; "}," &amp; AC2309 &amp; "," &amp; AD2309 &amp; "}"</f>
        <v>{"name":"#489 Billet Festival",_x000D_
"symbol":"COR22F489",_x000D_
"description":"Billet Festival / Billet NFT Festival - 1 jour Calvi on the Rocks 2022",_x000D_
"seller_fee_basis_points":1000,_x000D_
"image":"https://bafybeid7d45wycpl64skj3sqnekq25xilebjiaqzcl3aec6uw62o6bo6l4.ipfs.nftstorage.link?image_489.webp",_x000D_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09" s="78" t="str">
        <f>formatRow(Tokens!C$2:I$2,Tokens!C2309:I2309)</f>
        <v>"name":"#489 Billet Festival",_x000D_
"symbol":"COR22F489",_x000D_
"description":"Billet Festival / Billet NFT Festival - 1 jour Calvi on the Rocks 2022",_x000D_
"seller_fee_basis_points":1000,_x000D_
"image":"https://bafybeid7d45wycpl64skj3sqnekq25xilebjiaqzcl3aec6uw62o6bo6l4.ipfs.nftstorage.link?image_489.webp",_x000D_
"Issuer":"NfluenT for Calvi On The rocks",_x000D_
"external_url":""</v>
      </c>
      <c r="W2309" s="78" t="str">
        <f>formatRow(Tokens!J$2:AV$2,Tokens!J2309:AV2309,2,"attributes")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09" s="78" t="str">
        <f>formatRow(Tokens!AX$2:BC$2,Tokens!AX2309:BC2309,2,"creators")</f>
        <v>"creators":[{"address":"ncreator",_x000D_
"share":10},{"address":"cotrcrea",_x000D_
"share":90},{"address":"nminer",_x000D_
"share":0}]</v>
      </c>
      <c r="Y2309" s="78" t="str">
        <f>formatRow(Tokens!BD$2:BI$2,Tokens!BD2309:BI2309,2,"files")</f>
        <v>"files":[]</v>
      </c>
      <c r="Z2309" s="78"/>
      <c r="AA2309" s="78"/>
      <c r="AB2309" s="78"/>
      <c r="AC2309" s="78" t="str">
        <f>formatRow(Tokens!BJ$2:BK$2,Tokens!BJ2309:BK2309,0,"collection")</f>
        <v>"collection":{"name":"BILLET Festival",_x000D_
"family":"Calvi On The Rocks"}</v>
      </c>
      <c r="AD2309" s="1" t="str">
        <f>formatRow(Tokens!BN$2:BR$2,Tokens!BN2309:BR2309,0,"marketplace")</f>
        <v>"marketplace":{"initial_price":"73,5",_x000D_
"reservation_price":"",_x000D_
"duration":"",_x000D_
"max_mint":1,_x000D_
"sell_date":"25/06/2022"}</v>
      </c>
      <c r="AE2309" s="1"/>
    </row>
    <row r="2310" spans="4:31" ht="14.25" customHeight="1" x14ac:dyDescent="0.3">
      <c r="D2310" s="1">
        <f>Tokens!B2310</f>
        <v>490</v>
      </c>
      <c r="E2310" s="17" t="str">
        <f>IF(Tokens!C2310="","",Tokens!C2310)</f>
        <v>#490 Billet Festival</v>
      </c>
      <c r="F2310"/>
      <c r="G2310"/>
      <c r="H2310"/>
      <c r="I2310"/>
      <c r="J2310"/>
      <c r="M2310"/>
      <c r="N2310"/>
      <c r="O2310" s="15" t="str">
        <f t="shared" si="72"/>
        <v>_</v>
      </c>
      <c r="P2310" s="18" t="str">
        <f>IF(F2310="stop","",IF(F2310&lt;&gt;"",HYPERLINK(Settings!$B$5 &amp; "/manage/?network=" &amp; LOWER(B$8) &amp; "&amp;search=token&amp;account=" &amp; ToMint!$B$5 &amp; "&amp;view=" &amp; ToMint!J2310,"TokenSol"),""))</f>
        <v/>
      </c>
      <c r="Q2310" s="2"/>
      <c r="R2310" s="2"/>
      <c r="S2310" s="11"/>
      <c r="T2310" s="78" t="str">
        <f>"owner=" &amp; Tokens!BS2310 &amp; "&amp;filename_for_metadata=" &amp; Tokens!BT2310 &amp; "&amp;offchaindata_platform=" &amp; $B$17 &amp; "&amp;keyfile=" &amp; $B$5 &amp;  "&amp;repository=" &amp; $B$18</f>
        <v>owner=BbDq7xeUzpj8bXfd9N7dh1tw43Ss7xbYpyjoNuwDSrzq&amp;filename_for_metadata=BILLETFestival_COR22F490&amp;offchaindata_platform=Github&amp;keyfile=Paul&amp;repository=CalviOnTheRocks2022</v>
      </c>
      <c r="U2310" s="78" t="str">
        <f t="shared" si="73"/>
        <v>{"name":"#490 Billet Festival",_x000D_
"symbol":"COR22F490",_x000D_
"description":"Billet Festival / Billet NFT Festival - 1 jour Calvi on the Rocks 2022",_x000D_
"seller_fee_basis_points":1000,_x000D_
"image":"https://bafybeihzrfvp2k2j67i7b3x4sj2estuktu72rta5xb6ss4wdfrssaconaa.ipfs.nftstorage.link?image_490.webp",_x000D_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10" s="78" t="str">
        <f>formatRow(Tokens!C$2:I$2,Tokens!C2310:I2310)</f>
        <v>"name":"#490 Billet Festival",_x000D_
"symbol":"COR22F490",_x000D_
"description":"Billet Festival / Billet NFT Festival - 1 jour Calvi on the Rocks 2022",_x000D_
"seller_fee_basis_points":1000,_x000D_
"image":"https://bafybeihzrfvp2k2j67i7b3x4sj2estuktu72rta5xb6ss4wdfrssaconaa.ipfs.nftstorage.link?image_490.webp",_x000D_
"Issuer":"NfluenT for Calvi On The rocks",_x000D_
"external_url":""</v>
      </c>
      <c r="W2310" s="78" t="str">
        <f>formatRow(Tokens!J$2:AV$2,Tokens!J2310:AV2310,2,"attributes")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10" s="78" t="str">
        <f>formatRow(Tokens!AX$2:BC$2,Tokens!AX2310:BC2310,2,"creators")</f>
        <v>"creators":[{"address":"ncreator",_x000D_
"share":10},{"address":"cotrcrea",_x000D_
"share":90},{"address":"nminer",_x000D_
"share":0}]</v>
      </c>
      <c r="Y2310" s="78" t="str">
        <f>formatRow(Tokens!BD$2:BI$2,Tokens!BD2310:BI2310,2,"files")</f>
        <v>"files":[]</v>
      </c>
      <c r="Z2310" s="78"/>
      <c r="AA2310" s="78"/>
      <c r="AB2310" s="78"/>
      <c r="AC2310" s="78" t="str">
        <f>formatRow(Tokens!BJ$2:BK$2,Tokens!BJ2310:BK2310,0,"collection")</f>
        <v>"collection":{"name":"BILLET Festival",_x000D_
"family":"Calvi On The Rocks"}</v>
      </c>
      <c r="AD2310" s="1" t="str">
        <f>formatRow(Tokens!BN$2:BR$2,Tokens!BN2310:BR2310,0,"marketplace")</f>
        <v>"marketplace":{"initial_price":"73,5",_x000D_
"reservation_price":"",_x000D_
"duration":"",_x000D_
"max_mint":1,_x000D_
"sell_date":"25/06/2022"}</v>
      </c>
      <c r="AE2310" s="1"/>
    </row>
    <row r="2311" spans="4:31" ht="14.25" customHeight="1" x14ac:dyDescent="0.3">
      <c r="D2311" s="1">
        <f>Tokens!B2311</f>
        <v>491</v>
      </c>
      <c r="E2311" s="17" t="str">
        <f>IF(Tokens!C2311="","",Tokens!C2311)</f>
        <v>#491 Billet Festival</v>
      </c>
      <c r="F2311"/>
      <c r="G2311"/>
      <c r="H2311"/>
      <c r="I2311"/>
      <c r="J2311"/>
      <c r="M2311"/>
      <c r="N2311"/>
      <c r="O2311" s="15" t="str">
        <f t="shared" si="72"/>
        <v>_</v>
      </c>
      <c r="P2311" s="18" t="str">
        <f>IF(F2311="stop","",IF(F2311&lt;&gt;"",HYPERLINK(Settings!$B$5 &amp; "/manage/?network=" &amp; LOWER(B$8) &amp; "&amp;search=token&amp;account=" &amp; ToMint!$B$5 &amp; "&amp;view=" &amp; ToMint!J2311,"TokenSol"),""))</f>
        <v/>
      </c>
      <c r="Q2311" s="2"/>
      <c r="R2311" s="2"/>
      <c r="S2311" s="11"/>
      <c r="T2311" s="78" t="str">
        <f>"owner=" &amp; Tokens!BS2311 &amp; "&amp;filename_for_metadata=" &amp; Tokens!BT2311 &amp; "&amp;offchaindata_platform=" &amp; $B$17 &amp; "&amp;keyfile=" &amp; $B$5 &amp;  "&amp;repository=" &amp; $B$18</f>
        <v>owner=BbDq7xeUzpj8bXfd9N7dh1tw43Ss7xbYpyjoNuwDSrzq&amp;filename_for_metadata=BILLETFestival_COR22F491&amp;offchaindata_platform=Github&amp;keyfile=Paul&amp;repository=CalviOnTheRocks2022</v>
      </c>
      <c r="U2311" s="78" t="str">
        <f t="shared" si="73"/>
        <v>{"name":"#491 Billet Festival",_x000D_
"symbol":"COR22F491",_x000D_
"description":"Billet Festival / Billet NFT Festival - 1 jour Calvi on the Rocks 2022",_x000D_
"seller_fee_basis_points":1000,_x000D_
"image":"https://bafybeihvfrcuajmigcgbu3yytaaerswkrxfahvcznbawmhytdoh7nttqty.ipfs.nftstorage.link?image_491.webp",_x000D_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11" s="78" t="str">
        <f>formatRow(Tokens!C$2:I$2,Tokens!C2311:I2311)</f>
        <v>"name":"#491 Billet Festival",_x000D_
"symbol":"COR22F491",_x000D_
"description":"Billet Festival / Billet NFT Festival - 1 jour Calvi on the Rocks 2022",_x000D_
"seller_fee_basis_points":1000,_x000D_
"image":"https://bafybeihvfrcuajmigcgbu3yytaaerswkrxfahvcznbawmhytdoh7nttqty.ipfs.nftstorage.link?image_491.webp",_x000D_
"Issuer":"NfluenT for Calvi On The rocks",_x000D_
"external_url":""</v>
      </c>
      <c r="W2311" s="78" t="str">
        <f>formatRow(Tokens!J$2:AV$2,Tokens!J2311:AV2311,2,"attributes")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11" s="78" t="str">
        <f>formatRow(Tokens!AX$2:BC$2,Tokens!AX2311:BC2311,2,"creators")</f>
        <v>"creators":[{"address":"ncreator",_x000D_
"share":10},{"address":"cotrcrea",_x000D_
"share":90},{"address":"nminer",_x000D_
"share":0}]</v>
      </c>
      <c r="Y2311" s="78" t="str">
        <f>formatRow(Tokens!BD$2:BI$2,Tokens!BD2311:BI2311,2,"files")</f>
        <v>"files":[]</v>
      </c>
      <c r="Z2311" s="78"/>
      <c r="AA2311" s="78"/>
      <c r="AB2311" s="78"/>
      <c r="AC2311" s="78" t="str">
        <f>formatRow(Tokens!BJ$2:BK$2,Tokens!BJ2311:BK2311,0,"collection")</f>
        <v>"collection":{"name":"BILLET Festival",_x000D_
"family":"Calvi On The Rocks"}</v>
      </c>
      <c r="AD2311" s="1" t="str">
        <f>formatRow(Tokens!BN$2:BR$2,Tokens!BN2311:BR2311,0,"marketplace")</f>
        <v>"marketplace":{"initial_price":"73,5",_x000D_
"reservation_price":"",_x000D_
"duration":"",_x000D_
"max_mint":1,_x000D_
"sell_date":"25/06/2022"}</v>
      </c>
      <c r="AE2311" s="1"/>
    </row>
    <row r="2312" spans="4:31" ht="14.25" customHeight="1" x14ac:dyDescent="0.3">
      <c r="D2312" s="1">
        <f>Tokens!B2312</f>
        <v>492</v>
      </c>
      <c r="E2312" s="17" t="str">
        <f>IF(Tokens!C2312="","",Tokens!C2312)</f>
        <v>#492 Billet Festival</v>
      </c>
      <c r="F2312"/>
      <c r="G2312"/>
      <c r="H2312"/>
      <c r="I2312"/>
      <c r="J2312"/>
      <c r="M2312"/>
      <c r="N2312"/>
      <c r="O2312" s="15" t="str">
        <f t="shared" si="72"/>
        <v>_</v>
      </c>
      <c r="P2312" s="18" t="str">
        <f>IF(F2312="stop","",IF(F2312&lt;&gt;"",HYPERLINK(Settings!$B$5 &amp; "/manage/?network=" &amp; LOWER(B$8) &amp; "&amp;search=token&amp;account=" &amp; ToMint!$B$5 &amp; "&amp;view=" &amp; ToMint!J2312,"TokenSol"),""))</f>
        <v/>
      </c>
      <c r="Q2312" s="2"/>
      <c r="R2312" s="2"/>
      <c r="S2312" s="11"/>
      <c r="T2312" s="78" t="str">
        <f>"owner=" &amp; Tokens!BS2312 &amp; "&amp;filename_for_metadata=" &amp; Tokens!BT2312 &amp; "&amp;offchaindata_platform=" &amp; $B$17 &amp; "&amp;keyfile=" &amp; $B$5 &amp;  "&amp;repository=" &amp; $B$18</f>
        <v>owner=BbDq7xeUzpj8bXfd9N7dh1tw43Ss7xbYpyjoNuwDSrzq&amp;filename_for_metadata=BILLETFestival_COR22F492&amp;offchaindata_platform=Github&amp;keyfile=Paul&amp;repository=CalviOnTheRocks2022</v>
      </c>
      <c r="U2312" s="78" t="str">
        <f t="shared" si="73"/>
        <v>{"name":"#492 Billet Festival",_x000D_
"symbol":"COR22F492",_x000D_
"description":"Billet Festival / Billet NFT Festival - 1 jour Calvi on the Rocks 2022",_x000D_
"seller_fee_basis_points":1000,_x000D_
"image":"https://bafybeifdwxg5mdeqzf7nusgnidfaaw7f6xskzwwe5mdpfldfqimvmax4le.ipfs.nftstorage.link?image_492.webp",_x000D_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12" s="78" t="str">
        <f>formatRow(Tokens!C$2:I$2,Tokens!C2312:I2312)</f>
        <v>"name":"#492 Billet Festival",_x000D_
"symbol":"COR22F492",_x000D_
"description":"Billet Festival / Billet NFT Festival - 1 jour Calvi on the Rocks 2022",_x000D_
"seller_fee_basis_points":1000,_x000D_
"image":"https://bafybeifdwxg5mdeqzf7nusgnidfaaw7f6xskzwwe5mdpfldfqimvmax4le.ipfs.nftstorage.link?image_492.webp",_x000D_
"Issuer":"NfluenT for Calvi On The rocks",_x000D_
"external_url":""</v>
      </c>
      <c r="W2312" s="78" t="str">
        <f>formatRow(Tokens!J$2:AV$2,Tokens!J2312:AV2312,2,"attributes")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12" s="78" t="str">
        <f>formatRow(Tokens!AX$2:BC$2,Tokens!AX2312:BC2312,2,"creators")</f>
        <v>"creators":[{"address":"ncreator",_x000D_
"share":10},{"address":"cotrcrea",_x000D_
"share":90},{"address":"nminer",_x000D_
"share":0}]</v>
      </c>
      <c r="Y2312" s="78" t="str">
        <f>formatRow(Tokens!BD$2:BI$2,Tokens!BD2312:BI2312,2,"files")</f>
        <v>"files":[]</v>
      </c>
      <c r="Z2312" s="78"/>
      <c r="AA2312" s="78"/>
      <c r="AB2312" s="78"/>
      <c r="AC2312" s="78" t="str">
        <f>formatRow(Tokens!BJ$2:BK$2,Tokens!BJ2312:BK2312,0,"collection")</f>
        <v>"collection":{"name":"BILLET Festival",_x000D_
"family":"Calvi On The Rocks"}</v>
      </c>
      <c r="AD2312" s="1" t="str">
        <f>formatRow(Tokens!BN$2:BR$2,Tokens!BN2312:BR2312,0,"marketplace")</f>
        <v>"marketplace":{"initial_price":"73,5",_x000D_
"reservation_price":"",_x000D_
"duration":"",_x000D_
"max_mint":1,_x000D_
"sell_date":"25/06/2022"}</v>
      </c>
      <c r="AE2312" s="1"/>
    </row>
    <row r="2313" spans="4:31" ht="14.25" customHeight="1" x14ac:dyDescent="0.3">
      <c r="D2313" s="1">
        <f>Tokens!B2313</f>
        <v>493</v>
      </c>
      <c r="E2313" s="17" t="str">
        <f>IF(Tokens!C2313="","",Tokens!C2313)</f>
        <v>#493 Billet Festival</v>
      </c>
      <c r="F2313"/>
      <c r="G2313"/>
      <c r="H2313"/>
      <c r="I2313"/>
      <c r="J2313"/>
      <c r="M2313"/>
      <c r="N2313"/>
      <c r="O2313" s="15" t="str">
        <f t="shared" si="72"/>
        <v>_</v>
      </c>
      <c r="P2313" s="18" t="str">
        <f>IF(F2313="stop","",IF(F2313&lt;&gt;"",HYPERLINK(Settings!$B$5 &amp; "/manage/?network=" &amp; LOWER(B$8) &amp; "&amp;search=token&amp;account=" &amp; ToMint!$B$5 &amp; "&amp;view=" &amp; ToMint!J2313,"TokenSol"),""))</f>
        <v/>
      </c>
      <c r="Q2313" s="2"/>
      <c r="R2313" s="2"/>
      <c r="S2313" s="11"/>
      <c r="T2313" s="78" t="str">
        <f>"owner=" &amp; Tokens!BS2313 &amp; "&amp;filename_for_metadata=" &amp; Tokens!BT2313 &amp; "&amp;offchaindata_platform=" &amp; $B$17 &amp; "&amp;keyfile=" &amp; $B$5 &amp;  "&amp;repository=" &amp; $B$18</f>
        <v>owner=BbDq7xeUzpj8bXfd9N7dh1tw43Ss7xbYpyjoNuwDSrzq&amp;filename_for_metadata=BILLETFestival_COR22F493&amp;offchaindata_platform=Github&amp;keyfile=Paul&amp;repository=CalviOnTheRocks2022</v>
      </c>
      <c r="U2313" s="78" t="str">
        <f t="shared" si="73"/>
        <v>{"name":"#493 Billet Festival",_x000D_
"symbol":"COR22F493",_x000D_
"description":"Billet Festival / Billet NFT Festival - 1 jour Calvi on the Rocks 2022",_x000D_
"seller_fee_basis_points":1000,_x000D_
"image":"https://bafybeihk7dlfp46u6mcqan3s6sj7kpjptzurmx4cc4o7bopmxby2fdzvae.ipfs.nftstorage.link?image_493.webp",_x000D_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13" s="78" t="str">
        <f>formatRow(Tokens!C$2:I$2,Tokens!C2313:I2313)</f>
        <v>"name":"#493 Billet Festival",_x000D_
"symbol":"COR22F493",_x000D_
"description":"Billet Festival / Billet NFT Festival - 1 jour Calvi on the Rocks 2022",_x000D_
"seller_fee_basis_points":1000,_x000D_
"image":"https://bafybeihk7dlfp46u6mcqan3s6sj7kpjptzurmx4cc4o7bopmxby2fdzvae.ipfs.nftstorage.link?image_493.webp",_x000D_
"Issuer":"NfluenT for Calvi On The rocks",_x000D_
"external_url":""</v>
      </c>
      <c r="W2313" s="78" t="str">
        <f>formatRow(Tokens!J$2:AV$2,Tokens!J2313:AV2313,2,"attributes")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13" s="78" t="str">
        <f>formatRow(Tokens!AX$2:BC$2,Tokens!AX2313:BC2313,2,"creators")</f>
        <v>"creators":[{"address":"ncreator",_x000D_
"share":10},{"address":"cotrcrea",_x000D_
"share":90},{"address":"nminer",_x000D_
"share":0}]</v>
      </c>
      <c r="Y2313" s="78" t="str">
        <f>formatRow(Tokens!BD$2:BI$2,Tokens!BD2313:BI2313,2,"files")</f>
        <v>"files":[]</v>
      </c>
      <c r="Z2313" s="78"/>
      <c r="AA2313" s="78"/>
      <c r="AB2313" s="78"/>
      <c r="AC2313" s="78" t="str">
        <f>formatRow(Tokens!BJ$2:BK$2,Tokens!BJ2313:BK2313,0,"collection")</f>
        <v>"collection":{"name":"BILLET Festival",_x000D_
"family":"Calvi On The Rocks"}</v>
      </c>
      <c r="AD2313" s="1" t="str">
        <f>formatRow(Tokens!BN$2:BR$2,Tokens!BN2313:BR2313,0,"marketplace")</f>
        <v>"marketplace":{"initial_price":"73,5",_x000D_
"reservation_price":"",_x000D_
"duration":"",_x000D_
"max_mint":1,_x000D_
"sell_date":"25/06/2022"}</v>
      </c>
      <c r="AE2313" s="1"/>
    </row>
    <row r="2314" spans="4:31" ht="14.25" customHeight="1" x14ac:dyDescent="0.3">
      <c r="D2314" s="1">
        <f>Tokens!B2314</f>
        <v>494</v>
      </c>
      <c r="E2314" s="17" t="str">
        <f>IF(Tokens!C2314="","",Tokens!C2314)</f>
        <v>#494 Billet Festival</v>
      </c>
      <c r="F2314"/>
      <c r="G2314"/>
      <c r="H2314"/>
      <c r="I2314"/>
      <c r="J2314"/>
      <c r="M2314"/>
      <c r="N2314"/>
      <c r="O2314" s="15" t="str">
        <f t="shared" si="72"/>
        <v>_</v>
      </c>
      <c r="P2314" s="18" t="str">
        <f>IF(F2314="stop","",IF(F2314&lt;&gt;"",HYPERLINK(Settings!$B$5 &amp; "/manage/?network=" &amp; LOWER(B$8) &amp; "&amp;search=token&amp;account=" &amp; ToMint!$B$5 &amp; "&amp;view=" &amp; ToMint!J2314,"TokenSol"),""))</f>
        <v/>
      </c>
      <c r="Q2314" s="2"/>
      <c r="R2314" s="2"/>
      <c r="S2314" s="11"/>
      <c r="T2314" s="78" t="str">
        <f>"owner=" &amp; Tokens!BS2314 &amp; "&amp;filename_for_metadata=" &amp; Tokens!BT2314 &amp; "&amp;offchaindata_platform=" &amp; $B$17 &amp; "&amp;keyfile=" &amp; $B$5 &amp;  "&amp;repository=" &amp; $B$18</f>
        <v>owner=BbDq7xeUzpj8bXfd9N7dh1tw43Ss7xbYpyjoNuwDSrzq&amp;filename_for_metadata=BILLETFestival_COR22F494&amp;offchaindata_platform=Github&amp;keyfile=Paul&amp;repository=CalviOnTheRocks2022</v>
      </c>
      <c r="U2314" s="78" t="str">
        <f t="shared" si="73"/>
        <v>{"name":"#494 Billet Festival",_x000D_
"symbol":"COR22F494",_x000D_
"description":"Billet Festival / Billet NFT Festival - 1 jour Calvi on the Rocks 2022",_x000D_
"seller_fee_basis_points":1000,_x000D_
"image":"https://bafybeibtnwaarybteax3yzcrfxawid2gl6uutfvtxplqlcyekowxhcnham.ipfs.nftstorage.link?image_494.webp",_x000D_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14" s="78" t="str">
        <f>formatRow(Tokens!C$2:I$2,Tokens!C2314:I2314)</f>
        <v>"name":"#494 Billet Festival",_x000D_
"symbol":"COR22F494",_x000D_
"description":"Billet Festival / Billet NFT Festival - 1 jour Calvi on the Rocks 2022",_x000D_
"seller_fee_basis_points":1000,_x000D_
"image":"https://bafybeibtnwaarybteax3yzcrfxawid2gl6uutfvtxplqlcyekowxhcnham.ipfs.nftstorage.link?image_494.webp",_x000D_
"Issuer":"NfluenT for Calvi On The rocks",_x000D_
"external_url":""</v>
      </c>
      <c r="W2314" s="78" t="str">
        <f>formatRow(Tokens!J$2:AV$2,Tokens!J2314:AV2314,2,"attributes")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14" s="78" t="str">
        <f>formatRow(Tokens!AX$2:BC$2,Tokens!AX2314:BC2314,2,"creators")</f>
        <v>"creators":[{"address":"ncreator",_x000D_
"share":10},{"address":"cotrcrea",_x000D_
"share":90},{"address":"nminer",_x000D_
"share":0}]</v>
      </c>
      <c r="Y2314" s="78" t="str">
        <f>formatRow(Tokens!BD$2:BI$2,Tokens!BD2314:BI2314,2,"files")</f>
        <v>"files":[]</v>
      </c>
      <c r="Z2314" s="78"/>
      <c r="AA2314" s="78"/>
      <c r="AB2314" s="78"/>
      <c r="AC2314" s="78" t="str">
        <f>formatRow(Tokens!BJ$2:BK$2,Tokens!BJ2314:BK2314,0,"collection")</f>
        <v>"collection":{"name":"BILLET Festival",_x000D_
"family":"Calvi On The Rocks"}</v>
      </c>
      <c r="AD2314" s="1" t="str">
        <f>formatRow(Tokens!BN$2:BR$2,Tokens!BN2314:BR2314,0,"marketplace")</f>
        <v>"marketplace":{"initial_price":"73,5",_x000D_
"reservation_price":"",_x000D_
"duration":"",_x000D_
"max_mint":1,_x000D_
"sell_date":"25/06/2022"}</v>
      </c>
      <c r="AE2314" s="1"/>
    </row>
    <row r="2315" spans="4:31" ht="14.25" customHeight="1" x14ac:dyDescent="0.3">
      <c r="D2315" s="1">
        <f>Tokens!B2315</f>
        <v>495</v>
      </c>
      <c r="E2315" s="17" t="str">
        <f>IF(Tokens!C2315="","",Tokens!C2315)</f>
        <v>#495 Billet Festival</v>
      </c>
      <c r="F2315"/>
      <c r="G2315"/>
      <c r="H2315"/>
      <c r="I2315"/>
      <c r="J2315"/>
      <c r="M2315"/>
      <c r="N2315"/>
      <c r="O2315" s="15" t="str">
        <f t="shared" si="72"/>
        <v>_</v>
      </c>
      <c r="P2315" s="18" t="str">
        <f>IF(F2315="stop","",IF(F2315&lt;&gt;"",HYPERLINK(Settings!$B$5 &amp; "/manage/?network=" &amp; LOWER(B$8) &amp; "&amp;search=token&amp;account=" &amp; ToMint!$B$5 &amp; "&amp;view=" &amp; ToMint!J2315,"TokenSol"),""))</f>
        <v/>
      </c>
      <c r="Q2315" s="2"/>
      <c r="R2315" s="2"/>
      <c r="S2315" s="11"/>
      <c r="T2315" s="78" t="str">
        <f>"owner=" &amp; Tokens!BS2315 &amp; "&amp;filename_for_metadata=" &amp; Tokens!BT2315 &amp; "&amp;offchaindata_platform=" &amp; $B$17 &amp; "&amp;keyfile=" &amp; $B$5 &amp;  "&amp;repository=" &amp; $B$18</f>
        <v>owner=BbDq7xeUzpj8bXfd9N7dh1tw43Ss7xbYpyjoNuwDSrzq&amp;filename_for_metadata=BILLETFestival_COR22F495&amp;offchaindata_platform=Github&amp;keyfile=Paul&amp;repository=CalviOnTheRocks2022</v>
      </c>
      <c r="U2315" s="78" t="str">
        <f t="shared" si="73"/>
        <v>{"name":"#495 Billet Festival",_x000D_
"symbol":"COR22F495",_x000D_
"description":"Billet Festival / Billet NFT Festival - 1 jour Calvi on the Rocks 2022",_x000D_
"seller_fee_basis_points":1000,_x000D_
"image":"https://bafybeic4fuzwtvkcfdtwg7qb5xabz7oaervriwlnhjkgawcexm4o7xy43u.ipfs.nftstorage.link?image_495.webp",_x000D_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15" s="78" t="str">
        <f>formatRow(Tokens!C$2:I$2,Tokens!C2315:I2315)</f>
        <v>"name":"#495 Billet Festival",_x000D_
"symbol":"COR22F495",_x000D_
"description":"Billet Festival / Billet NFT Festival - 1 jour Calvi on the Rocks 2022",_x000D_
"seller_fee_basis_points":1000,_x000D_
"image":"https://bafybeic4fuzwtvkcfdtwg7qb5xabz7oaervriwlnhjkgawcexm4o7xy43u.ipfs.nftstorage.link?image_495.webp",_x000D_
"Issuer":"NfluenT for Calvi On The rocks",_x000D_
"external_url":""</v>
      </c>
      <c r="W2315" s="78" t="str">
        <f>formatRow(Tokens!J$2:AV$2,Tokens!J2315:AV2315,2,"attributes")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15" s="78" t="str">
        <f>formatRow(Tokens!AX$2:BC$2,Tokens!AX2315:BC2315,2,"creators")</f>
        <v>"creators":[{"address":"ncreator",_x000D_
"share":10},{"address":"cotrcrea",_x000D_
"share":90},{"address":"nminer",_x000D_
"share":0}]</v>
      </c>
      <c r="Y2315" s="78" t="str">
        <f>formatRow(Tokens!BD$2:BI$2,Tokens!BD2315:BI2315,2,"files")</f>
        <v>"files":[]</v>
      </c>
      <c r="Z2315" s="78"/>
      <c r="AA2315" s="78"/>
      <c r="AB2315" s="78"/>
      <c r="AC2315" s="78" t="str">
        <f>formatRow(Tokens!BJ$2:BK$2,Tokens!BJ2315:BK2315,0,"collection")</f>
        <v>"collection":{"name":"BILLET Festival",_x000D_
"family":"Calvi On The Rocks"}</v>
      </c>
      <c r="AD2315" s="1" t="str">
        <f>formatRow(Tokens!BN$2:BR$2,Tokens!BN2315:BR2315,0,"marketplace")</f>
        <v>"marketplace":{"initial_price":"73,5",_x000D_
"reservation_price":"",_x000D_
"duration":"",_x000D_
"max_mint":1,_x000D_
"sell_date":"25/06/2022"}</v>
      </c>
      <c r="AE2315" s="1"/>
    </row>
    <row r="2316" spans="4:31" ht="14.25" customHeight="1" x14ac:dyDescent="0.3">
      <c r="D2316" s="1">
        <f>Tokens!B2316</f>
        <v>496</v>
      </c>
      <c r="E2316" s="17" t="str">
        <f>IF(Tokens!C2316="","",Tokens!C2316)</f>
        <v>#496 Billet Festival</v>
      </c>
      <c r="F2316"/>
      <c r="G2316"/>
      <c r="H2316"/>
      <c r="I2316"/>
      <c r="J2316"/>
      <c r="M2316"/>
      <c r="N2316"/>
      <c r="O2316" s="15" t="str">
        <f t="shared" si="72"/>
        <v>_</v>
      </c>
      <c r="P2316" s="18" t="str">
        <f>IF(F2316="stop","",IF(F2316&lt;&gt;"",HYPERLINK(Settings!$B$5 &amp; "/manage/?network=" &amp; LOWER(B$8) &amp; "&amp;search=token&amp;account=" &amp; ToMint!$B$5 &amp; "&amp;view=" &amp; ToMint!J2316,"TokenSol"),""))</f>
        <v/>
      </c>
      <c r="Q2316" s="2"/>
      <c r="R2316" s="2"/>
      <c r="S2316" s="11"/>
      <c r="T2316" s="78" t="str">
        <f>"owner=" &amp; Tokens!BS2316 &amp; "&amp;filename_for_metadata=" &amp; Tokens!BT2316 &amp; "&amp;offchaindata_platform=" &amp; $B$17 &amp; "&amp;keyfile=" &amp; $B$5 &amp;  "&amp;repository=" &amp; $B$18</f>
        <v>owner=BbDq7xeUzpj8bXfd9N7dh1tw43Ss7xbYpyjoNuwDSrzq&amp;filename_for_metadata=BILLETFestival_COR22F496&amp;offchaindata_platform=Github&amp;keyfile=Paul&amp;repository=CalviOnTheRocks2022</v>
      </c>
      <c r="U2316" s="78" t="str">
        <f t="shared" si="73"/>
        <v>{"name":"#496 Billet Festival",_x000D_
"symbol":"COR22F496",_x000D_
"description":"Billet Festival / Billet NFT Festival - 1 jour Calvi on the Rocks 2022",_x000D_
"seller_fee_basis_points":1000,_x000D_
"image":"https://bafybeiblbzc3pkhiwztdeckpxm7eyeexqwtfzfa5px4l7bv6twstp5cq7u.ipfs.nftstorage.link?image_496.webp",_x000D_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16" s="78" t="str">
        <f>formatRow(Tokens!C$2:I$2,Tokens!C2316:I2316)</f>
        <v>"name":"#496 Billet Festival",_x000D_
"symbol":"COR22F496",_x000D_
"description":"Billet Festival / Billet NFT Festival - 1 jour Calvi on the Rocks 2022",_x000D_
"seller_fee_basis_points":1000,_x000D_
"image":"https://bafybeiblbzc3pkhiwztdeckpxm7eyeexqwtfzfa5px4l7bv6twstp5cq7u.ipfs.nftstorage.link?image_496.webp",_x000D_
"Issuer":"NfluenT for Calvi On The rocks",_x000D_
"external_url":""</v>
      </c>
      <c r="W2316" s="78" t="str">
        <f>formatRow(Tokens!J$2:AV$2,Tokens!J2316:AV2316,2,"attributes")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16" s="78" t="str">
        <f>formatRow(Tokens!AX$2:BC$2,Tokens!AX2316:BC2316,2,"creators")</f>
        <v>"creators":[{"address":"ncreator",_x000D_
"share":10},{"address":"cotrcrea",_x000D_
"share":90},{"address":"nminer",_x000D_
"share":0}]</v>
      </c>
      <c r="Y2316" s="78" t="str">
        <f>formatRow(Tokens!BD$2:BI$2,Tokens!BD2316:BI2316,2,"files")</f>
        <v>"files":[]</v>
      </c>
      <c r="Z2316" s="78"/>
      <c r="AA2316" s="78"/>
      <c r="AB2316" s="78"/>
      <c r="AC2316" s="78" t="str">
        <f>formatRow(Tokens!BJ$2:BK$2,Tokens!BJ2316:BK2316,0,"collection")</f>
        <v>"collection":{"name":"BILLET Festival",_x000D_
"family":"Calvi On The Rocks"}</v>
      </c>
      <c r="AD2316" s="1" t="str">
        <f>formatRow(Tokens!BN$2:BR$2,Tokens!BN2316:BR2316,0,"marketplace")</f>
        <v>"marketplace":{"initial_price":"73,5",_x000D_
"reservation_price":"",_x000D_
"duration":"",_x000D_
"max_mint":1,_x000D_
"sell_date":"25/06/2022"}</v>
      </c>
      <c r="AE2316" s="1"/>
    </row>
    <row r="2317" spans="4:31" ht="14.25" customHeight="1" x14ac:dyDescent="0.3">
      <c r="D2317" s="1">
        <f>Tokens!B2317</f>
        <v>497</v>
      </c>
      <c r="E2317" s="17" t="str">
        <f>IF(Tokens!C2317="","",Tokens!C2317)</f>
        <v>#497 Billet Festival</v>
      </c>
      <c r="F2317"/>
      <c r="G2317"/>
      <c r="H2317"/>
      <c r="I2317"/>
      <c r="J2317"/>
      <c r="M2317"/>
      <c r="N2317"/>
      <c r="O2317" s="15" t="str">
        <f t="shared" si="72"/>
        <v>_</v>
      </c>
      <c r="P2317" s="18" t="str">
        <f>IF(F2317="stop","",IF(F2317&lt;&gt;"",HYPERLINK(Settings!$B$5 &amp; "/manage/?network=" &amp; LOWER(B$8) &amp; "&amp;search=token&amp;account=" &amp; ToMint!$B$5 &amp; "&amp;view=" &amp; ToMint!J2317,"TokenSol"),""))</f>
        <v/>
      </c>
      <c r="Q2317" s="2"/>
      <c r="R2317" s="2"/>
      <c r="S2317" s="11"/>
      <c r="T2317" s="78" t="str">
        <f>"owner=" &amp; Tokens!BS2317 &amp; "&amp;filename_for_metadata=" &amp; Tokens!BT2317 &amp; "&amp;offchaindata_platform=" &amp; $B$17 &amp; "&amp;keyfile=" &amp; $B$5 &amp;  "&amp;repository=" &amp; $B$18</f>
        <v>owner=BbDq7xeUzpj8bXfd9N7dh1tw43Ss7xbYpyjoNuwDSrzq&amp;filename_for_metadata=BILLETFestival_COR22F497&amp;offchaindata_platform=Github&amp;keyfile=Paul&amp;repository=CalviOnTheRocks2022</v>
      </c>
      <c r="U2317" s="78" t="str">
        <f t="shared" si="73"/>
        <v>{"name":"#497 Billet Festival",_x000D_
"symbol":"COR22F497",_x000D_
"description":"Billet Festival / Billet NFT Festival - 1 jour Calvi on the Rocks 2022",_x000D_
"seller_fee_basis_points":1000,_x000D_
"image":"https://bafybeic75wyhxcewzbezqmstxigsh5u5thnywmu44yptsydwzdosnxn2ey.ipfs.nftstorage.link?image_497.webp",_x000D_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17" s="78" t="str">
        <f>formatRow(Tokens!C$2:I$2,Tokens!C2317:I2317)</f>
        <v>"name":"#497 Billet Festival",_x000D_
"symbol":"COR22F497",_x000D_
"description":"Billet Festival / Billet NFT Festival - 1 jour Calvi on the Rocks 2022",_x000D_
"seller_fee_basis_points":1000,_x000D_
"image":"https://bafybeic75wyhxcewzbezqmstxigsh5u5thnywmu44yptsydwzdosnxn2ey.ipfs.nftstorage.link?image_497.webp",_x000D_
"Issuer":"NfluenT for Calvi On The rocks",_x000D_
"external_url":""</v>
      </c>
      <c r="W2317" s="78" t="str">
        <f>formatRow(Tokens!J$2:AV$2,Tokens!J2317:AV2317,2,"attributes")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17" s="78" t="str">
        <f>formatRow(Tokens!AX$2:BC$2,Tokens!AX2317:BC2317,2,"creators")</f>
        <v>"creators":[{"address":"ncreator",_x000D_
"share":10},{"address":"cotrcrea",_x000D_
"share":90},{"address":"nminer",_x000D_
"share":0}]</v>
      </c>
      <c r="Y2317" s="78" t="str">
        <f>formatRow(Tokens!BD$2:BI$2,Tokens!BD2317:BI2317,2,"files")</f>
        <v>"files":[]</v>
      </c>
      <c r="Z2317" s="78"/>
      <c r="AA2317" s="78"/>
      <c r="AB2317" s="78"/>
      <c r="AC2317" s="78" t="str">
        <f>formatRow(Tokens!BJ$2:BK$2,Tokens!BJ2317:BK2317,0,"collection")</f>
        <v>"collection":{"name":"BILLET Festival",_x000D_
"family":"Calvi On The Rocks"}</v>
      </c>
      <c r="AD2317" s="1" t="str">
        <f>formatRow(Tokens!BN$2:BR$2,Tokens!BN2317:BR2317,0,"marketplace")</f>
        <v>"marketplace":{"initial_price":"73,5",_x000D_
"reservation_price":"",_x000D_
"duration":"",_x000D_
"max_mint":1,_x000D_
"sell_date":"25/06/2022"}</v>
      </c>
      <c r="AE2317" s="1"/>
    </row>
    <row r="2318" spans="4:31" ht="14.25" customHeight="1" x14ac:dyDescent="0.3">
      <c r="D2318" s="1">
        <f>Tokens!B2318</f>
        <v>498</v>
      </c>
      <c r="E2318" s="17" t="str">
        <f>IF(Tokens!C2318="","",Tokens!C2318)</f>
        <v>#498 Billet Festival</v>
      </c>
      <c r="F2318"/>
      <c r="G2318"/>
      <c r="H2318"/>
      <c r="I2318"/>
      <c r="J2318"/>
      <c r="M2318"/>
      <c r="N2318"/>
      <c r="O2318" s="15" t="str">
        <f t="shared" si="72"/>
        <v>_</v>
      </c>
      <c r="P2318" s="18" t="str">
        <f>IF(F2318="stop","",IF(F2318&lt;&gt;"",HYPERLINK(Settings!$B$5 &amp; "/manage/?network=" &amp; LOWER(B$8) &amp; "&amp;search=token&amp;account=" &amp; ToMint!$B$5 &amp; "&amp;view=" &amp; ToMint!J2318,"TokenSol"),""))</f>
        <v/>
      </c>
      <c r="Q2318" s="2"/>
      <c r="R2318" s="2"/>
      <c r="S2318" s="11"/>
      <c r="T2318" s="78" t="str">
        <f>"owner=" &amp; Tokens!BS2318 &amp; "&amp;filename_for_metadata=" &amp; Tokens!BT2318 &amp; "&amp;offchaindata_platform=" &amp; $B$17 &amp; "&amp;keyfile=" &amp; $B$5 &amp;  "&amp;repository=" &amp; $B$18</f>
        <v>owner=BbDq7xeUzpj8bXfd9N7dh1tw43Ss7xbYpyjoNuwDSrzq&amp;filename_for_metadata=BILLETFestival_COR22F498&amp;offchaindata_platform=Github&amp;keyfile=Paul&amp;repository=CalviOnTheRocks2022</v>
      </c>
      <c r="U2318" s="78" t="str">
        <f t="shared" si="73"/>
        <v>{"name":"#498 Billet Festival",_x000D_
"symbol":"COR22F498",_x000D_
"description":"Billet Festival / Billet NFT Festival - 1 jour Calvi on the Rocks 2022",_x000D_
"seller_fee_basis_points":1000,_x000D_
"image":"https://bafybeia4h2vye36q5nequcbkwsm3cs34atszohprbcx7eqoyplixuvoade.ipfs.nftstorage.link?image_498.webp",_x000D_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18" s="78" t="str">
        <f>formatRow(Tokens!C$2:I$2,Tokens!C2318:I2318)</f>
        <v>"name":"#498 Billet Festival",_x000D_
"symbol":"COR22F498",_x000D_
"description":"Billet Festival / Billet NFT Festival - 1 jour Calvi on the Rocks 2022",_x000D_
"seller_fee_basis_points":1000,_x000D_
"image":"https://bafybeia4h2vye36q5nequcbkwsm3cs34atszohprbcx7eqoyplixuvoade.ipfs.nftstorage.link?image_498.webp",_x000D_
"Issuer":"NfluenT for Calvi On The rocks",_x000D_
"external_url":""</v>
      </c>
      <c r="W2318" s="78" t="str">
        <f>formatRow(Tokens!J$2:AV$2,Tokens!J2318:AV2318,2,"attributes")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18" s="78" t="str">
        <f>formatRow(Tokens!AX$2:BC$2,Tokens!AX2318:BC2318,2,"creators")</f>
        <v>"creators":[{"address":"ncreator",_x000D_
"share":10},{"address":"cotrcrea",_x000D_
"share":90},{"address":"nminer",_x000D_
"share":0}]</v>
      </c>
      <c r="Y2318" s="78" t="str">
        <f>formatRow(Tokens!BD$2:BI$2,Tokens!BD2318:BI2318,2,"files")</f>
        <v>"files":[]</v>
      </c>
      <c r="Z2318" s="78"/>
      <c r="AA2318" s="78"/>
      <c r="AB2318" s="78"/>
      <c r="AC2318" s="78" t="str">
        <f>formatRow(Tokens!BJ$2:BK$2,Tokens!BJ2318:BK2318,0,"collection")</f>
        <v>"collection":{"name":"BILLET Festival",_x000D_
"family":"Calvi On The Rocks"}</v>
      </c>
      <c r="AD2318" s="1" t="str">
        <f>formatRow(Tokens!BN$2:BR$2,Tokens!BN2318:BR2318,0,"marketplace")</f>
        <v>"marketplace":{"initial_price":"73,5",_x000D_
"reservation_price":"",_x000D_
"duration":"",_x000D_
"max_mint":1,_x000D_
"sell_date":"25/06/2022"}</v>
      </c>
      <c r="AE2318" s="1"/>
    </row>
    <row r="2319" spans="4:31" ht="14.25" customHeight="1" x14ac:dyDescent="0.3">
      <c r="D2319" s="1">
        <f>Tokens!B2319</f>
        <v>499</v>
      </c>
      <c r="E2319" s="17" t="str">
        <f>IF(Tokens!C2319="","",Tokens!C2319)</f>
        <v>#499 Billet Festival</v>
      </c>
      <c r="F2319"/>
      <c r="G2319"/>
      <c r="H2319"/>
      <c r="I2319"/>
      <c r="J2319"/>
      <c r="M2319"/>
      <c r="N2319"/>
      <c r="O2319" s="15" t="str">
        <f t="shared" si="72"/>
        <v>_</v>
      </c>
      <c r="P2319" s="18" t="str">
        <f>IF(F2319="stop","",IF(F2319&lt;&gt;"",HYPERLINK(Settings!$B$5 &amp; "/manage/?network=" &amp; LOWER(B$8) &amp; "&amp;search=token&amp;account=" &amp; ToMint!$B$5 &amp; "&amp;view=" &amp; ToMint!J2319,"TokenSol"),""))</f>
        <v/>
      </c>
      <c r="Q2319" s="2"/>
      <c r="R2319" s="2"/>
      <c r="S2319" s="11"/>
      <c r="T2319" s="78" t="str">
        <f>"owner=" &amp; Tokens!BS2319 &amp; "&amp;filename_for_metadata=" &amp; Tokens!BT2319 &amp; "&amp;offchaindata_platform=" &amp; $B$17 &amp; "&amp;keyfile=" &amp; $B$5 &amp;  "&amp;repository=" &amp; $B$18</f>
        <v>owner=BbDq7xeUzpj8bXfd9N7dh1tw43Ss7xbYpyjoNuwDSrzq&amp;filename_for_metadata=BILLETFestival_COR22F499&amp;offchaindata_platform=Github&amp;keyfile=Paul&amp;repository=CalviOnTheRocks2022</v>
      </c>
      <c r="U2319" s="78" t="str">
        <f t="shared" si="73"/>
        <v>{"name":"#499 Billet Festival",_x000D_
"symbol":"COR22F499",_x000D_
"description":"Billet Festival / Billet NFT Festival - 1 jour Calvi on the Rocks 2022",_x000D_
"seller_fee_basis_points":1000,_x000D_
"image":"https://bafybeibxjb6xgb6ikk3qjfvnzycqbfidi6j36asqgsjt67cyv5uh3ocffa.ipfs.nftstorage.link?image_499.webp",_x000D_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19" s="78" t="str">
        <f>formatRow(Tokens!C$2:I$2,Tokens!C2319:I2319)</f>
        <v>"name":"#499 Billet Festival",_x000D_
"symbol":"COR22F499",_x000D_
"description":"Billet Festival / Billet NFT Festival - 1 jour Calvi on the Rocks 2022",_x000D_
"seller_fee_basis_points":1000,_x000D_
"image":"https://bafybeibxjb6xgb6ikk3qjfvnzycqbfidi6j36asqgsjt67cyv5uh3ocffa.ipfs.nftstorage.link?image_499.webp",_x000D_
"Issuer":"NfluenT for Calvi On The rocks",_x000D_
"external_url":""</v>
      </c>
      <c r="W2319" s="78" t="str">
        <f>formatRow(Tokens!J$2:AV$2,Tokens!J2319:AV2319,2,"attributes")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19" s="78" t="str">
        <f>formatRow(Tokens!AX$2:BC$2,Tokens!AX2319:BC2319,2,"creators")</f>
        <v>"creators":[{"address":"ncreator",_x000D_
"share":10},{"address":"cotrcrea",_x000D_
"share":90},{"address":"nminer",_x000D_
"share":0}]</v>
      </c>
      <c r="Y2319" s="78" t="str">
        <f>formatRow(Tokens!BD$2:BI$2,Tokens!BD2319:BI2319,2,"files")</f>
        <v>"files":[]</v>
      </c>
      <c r="Z2319" s="78"/>
      <c r="AA2319" s="78"/>
      <c r="AB2319" s="78"/>
      <c r="AC2319" s="78" t="str">
        <f>formatRow(Tokens!BJ$2:BK$2,Tokens!BJ2319:BK2319,0,"collection")</f>
        <v>"collection":{"name":"BILLET Festival",_x000D_
"family":"Calvi On The Rocks"}</v>
      </c>
      <c r="AD2319" s="1" t="str">
        <f>formatRow(Tokens!BN$2:BR$2,Tokens!BN2319:BR2319,0,"marketplace")</f>
        <v>"marketplace":{"initial_price":"73,5",_x000D_
"reservation_price":"",_x000D_
"duration":"",_x000D_
"max_mint":1,_x000D_
"sell_date":"25/06/2022"}</v>
      </c>
      <c r="AE2319" s="1"/>
    </row>
    <row r="2320" spans="4:31" ht="14.25" customHeight="1" x14ac:dyDescent="0.3">
      <c r="D2320" s="1">
        <f>Tokens!B2320</f>
        <v>500</v>
      </c>
      <c r="E2320" s="17" t="str">
        <f>IF(Tokens!C2320="","",Tokens!C2320)</f>
        <v>#500 Billet Festival</v>
      </c>
      <c r="F2320"/>
      <c r="G2320"/>
      <c r="H2320"/>
      <c r="I2320"/>
      <c r="J2320"/>
      <c r="M2320"/>
      <c r="N2320"/>
      <c r="O2320" s="15" t="str">
        <f t="shared" si="72"/>
        <v>_</v>
      </c>
      <c r="P2320" s="18" t="str">
        <f>IF(F2320="stop","",IF(F2320&lt;&gt;"",HYPERLINK(Settings!$B$5 &amp; "/manage/?network=" &amp; LOWER(B$8) &amp; "&amp;search=token&amp;account=" &amp; ToMint!$B$5 &amp; "&amp;view=" &amp; ToMint!J2320,"TokenSol"),""))</f>
        <v/>
      </c>
      <c r="Q2320" s="2"/>
      <c r="R2320" s="2"/>
      <c r="S2320" s="11"/>
      <c r="T2320" s="78" t="str">
        <f>"owner=" &amp; Tokens!BS2320 &amp; "&amp;filename_for_metadata=" &amp; Tokens!BT2320 &amp; "&amp;offchaindata_platform=" &amp; $B$17 &amp; "&amp;keyfile=" &amp; $B$5 &amp;  "&amp;repository=" &amp; $B$18</f>
        <v>owner=BbDq7xeUzpj8bXfd9N7dh1tw43Ss7xbYpyjoNuwDSrzq&amp;filename_for_metadata=BILLETFestival_COR22F500&amp;offchaindata_platform=Github&amp;keyfile=Paul&amp;repository=CalviOnTheRocks2022</v>
      </c>
      <c r="U2320" s="78" t="str">
        <f t="shared" si="73"/>
        <v>{"name":"#500 Billet Festival",_x000D_
"symbol":"COR22F500",_x000D_
"description":"Billet Festival / Billet NFT Festival - 1 jour Calvi on the Rocks 2022",_x000D_
"seller_fee_basis_points":1000,_x000D_
"image":"https://bafybeicbdqu23mi6av66rhku2ap6yfyohgwu342oetei65laq6l6zamddy.ipfs.nftstorage.link?image_500.webp",_x000D_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20" s="78" t="str">
        <f>formatRow(Tokens!C$2:I$2,Tokens!C2320:I2320)</f>
        <v>"name":"#500 Billet Festival",_x000D_
"symbol":"COR22F500",_x000D_
"description":"Billet Festival / Billet NFT Festival - 1 jour Calvi on the Rocks 2022",_x000D_
"seller_fee_basis_points":1000,_x000D_
"image":"https://bafybeicbdqu23mi6av66rhku2ap6yfyohgwu342oetei65laq6l6zamddy.ipfs.nftstorage.link?image_500.webp",_x000D_
"Issuer":"NfluenT for Calvi On The rocks",_x000D_
"external_url":""</v>
      </c>
      <c r="W2320" s="78" t="str">
        <f>formatRow(Tokens!J$2:AV$2,Tokens!J2320:AV2320,2,"attributes")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20" s="78" t="str">
        <f>formatRow(Tokens!AX$2:BC$2,Tokens!AX2320:BC2320,2,"creators")</f>
        <v>"creators":[{"address":"ncreator",_x000D_
"share":10},{"address":"cotrcrea",_x000D_
"share":90},{"address":"nminer",_x000D_
"share":0}]</v>
      </c>
      <c r="Y2320" s="78" t="str">
        <f>formatRow(Tokens!BD$2:BI$2,Tokens!BD2320:BI2320,2,"files")</f>
        <v>"files":[]</v>
      </c>
      <c r="Z2320" s="78"/>
      <c r="AA2320" s="78"/>
      <c r="AB2320" s="78"/>
      <c r="AC2320" s="78" t="str">
        <f>formatRow(Tokens!BJ$2:BK$2,Tokens!BJ2320:BK2320,0,"collection")</f>
        <v>"collection":{"name":"BILLET Festival",_x000D_
"family":"Calvi On The Rocks"}</v>
      </c>
      <c r="AD2320" s="1" t="str">
        <f>formatRow(Tokens!BN$2:BR$2,Tokens!BN2320:BR2320,0,"marketplace")</f>
        <v>"marketplace":{"initial_price":"73,5",_x000D_
"reservation_price":"",_x000D_
"duration":"",_x000D_
"max_mint":1,_x000D_
"sell_date":"25/06/2022"}</v>
      </c>
      <c r="AE2320" s="1"/>
    </row>
    <row r="2321" spans="4:31" ht="14.25" customHeight="1" x14ac:dyDescent="0.3">
      <c r="D2321" s="1">
        <f>Tokens!B2321</f>
        <v>501</v>
      </c>
      <c r="E2321" s="17" t="str">
        <f>IF(Tokens!C2321="","",Tokens!C2321)</f>
        <v>#501 Billet Festival</v>
      </c>
      <c r="F2321"/>
      <c r="G2321"/>
      <c r="H2321"/>
      <c r="I2321"/>
      <c r="J2321"/>
      <c r="M2321"/>
      <c r="N2321"/>
      <c r="O2321" s="15" t="str">
        <f t="shared" si="72"/>
        <v>_</v>
      </c>
      <c r="P2321" s="18" t="str">
        <f>IF(F2321="stop","",IF(F2321&lt;&gt;"",HYPERLINK(Settings!$B$5 &amp; "/manage/?network=" &amp; LOWER(B$8) &amp; "&amp;search=token&amp;account=" &amp; ToMint!$B$5 &amp; "&amp;view=" &amp; ToMint!J2321,"TokenSol"),""))</f>
        <v/>
      </c>
      <c r="Q2321" s="2"/>
      <c r="R2321" s="2"/>
      <c r="S2321" s="11"/>
      <c r="T2321" s="78" t="str">
        <f>"owner=" &amp; Tokens!BS2321 &amp; "&amp;filename_for_metadata=" &amp; Tokens!BT2321 &amp; "&amp;offchaindata_platform=" &amp; $B$17 &amp; "&amp;keyfile=" &amp; $B$5 &amp;  "&amp;repository=" &amp; $B$18</f>
        <v>owner=BbDq7xeUzpj8bXfd9N7dh1tw43Ss7xbYpyjoNuwDSrzq&amp;filename_for_metadata=BILLETFestival_COR22F501&amp;offchaindata_platform=Github&amp;keyfile=Paul&amp;repository=CalviOnTheRocks2022</v>
      </c>
      <c r="U2321" s="78" t="str">
        <f t="shared" si="73"/>
        <v>{"name":"#501 Billet Festival",_x000D_
"symbol":"COR22F501",_x000D_
"description":"Billet Festival / Billet NFT Festival - 1 jour Calvi on the Rocks 2022",_x000D_
"seller_fee_basis_points":1000,_x000D_
"image":"https://bafybeicqnzojhuxy4aw3zr7h5dkfgd6m3tzztcxg3cid4jcgggnccwycjy.ipfs.nftstorage.link?image_501.webp",_x000D_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21" s="78" t="str">
        <f>formatRow(Tokens!C$2:I$2,Tokens!C2321:I2321)</f>
        <v>"name":"#501 Billet Festival",_x000D_
"symbol":"COR22F501",_x000D_
"description":"Billet Festival / Billet NFT Festival - 1 jour Calvi on the Rocks 2022",_x000D_
"seller_fee_basis_points":1000,_x000D_
"image":"https://bafybeicqnzojhuxy4aw3zr7h5dkfgd6m3tzztcxg3cid4jcgggnccwycjy.ipfs.nftstorage.link?image_501.webp",_x000D_
"Issuer":"NfluenT for Calvi On The rocks",_x000D_
"external_url":""</v>
      </c>
      <c r="W2321" s="78" t="str">
        <f>formatRow(Tokens!J$2:AV$2,Tokens!J2321:AV2321,2,"attributes")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21" s="78" t="str">
        <f>formatRow(Tokens!AX$2:BC$2,Tokens!AX2321:BC2321,2,"creators")</f>
        <v>"creators":[{"address":"ncreator",_x000D_
"share":10},{"address":"cotrcrea",_x000D_
"share":90},{"address":"nminer",_x000D_
"share":0}]</v>
      </c>
      <c r="Y2321" s="78" t="str">
        <f>formatRow(Tokens!BD$2:BI$2,Tokens!BD2321:BI2321,2,"files")</f>
        <v>"files":[]</v>
      </c>
      <c r="Z2321" s="78"/>
      <c r="AA2321" s="78"/>
      <c r="AB2321" s="78"/>
      <c r="AC2321" s="78" t="str">
        <f>formatRow(Tokens!BJ$2:BK$2,Tokens!BJ2321:BK2321,0,"collection")</f>
        <v>"collection":{"name":"BILLET Festival",_x000D_
"family":"Calvi On The Rocks"}</v>
      </c>
      <c r="AD2321" s="1" t="str">
        <f>formatRow(Tokens!BN$2:BR$2,Tokens!BN2321:BR2321,0,"marketplace")</f>
        <v>"marketplace":{"initial_price":"73,5",_x000D_
"reservation_price":"",_x000D_
"duration":"",_x000D_
"max_mint":1,_x000D_
"sell_date":"25/06/2022"}</v>
      </c>
      <c r="AE2321" s="1"/>
    </row>
    <row r="2322" spans="4:31" ht="14.25" customHeight="1" x14ac:dyDescent="0.3">
      <c r="D2322" s="1">
        <f>Tokens!B2322</f>
        <v>502</v>
      </c>
      <c r="E2322" s="17" t="str">
        <f>IF(Tokens!C2322="","",Tokens!C2322)</f>
        <v>#502 Billet Festival</v>
      </c>
      <c r="F2322"/>
      <c r="G2322"/>
      <c r="H2322"/>
      <c r="I2322"/>
      <c r="J2322"/>
      <c r="M2322"/>
      <c r="N2322"/>
      <c r="O2322" s="15" t="str">
        <f t="shared" si="72"/>
        <v>_</v>
      </c>
      <c r="P2322" s="18" t="str">
        <f>IF(F2322="stop","",IF(F2322&lt;&gt;"",HYPERLINK(Settings!$B$5 &amp; "/manage/?network=" &amp; LOWER(B$8) &amp; "&amp;search=token&amp;account=" &amp; ToMint!$B$5 &amp; "&amp;view=" &amp; ToMint!J2322,"TokenSol"),""))</f>
        <v/>
      </c>
      <c r="Q2322" s="2"/>
      <c r="R2322" s="2"/>
      <c r="S2322" s="11"/>
      <c r="T2322" s="78" t="str">
        <f>"owner=" &amp; Tokens!BS2322 &amp; "&amp;filename_for_metadata=" &amp; Tokens!BT2322 &amp; "&amp;offchaindata_platform=" &amp; $B$17 &amp; "&amp;keyfile=" &amp; $B$5 &amp;  "&amp;repository=" &amp; $B$18</f>
        <v>owner=BbDq7xeUzpj8bXfd9N7dh1tw43Ss7xbYpyjoNuwDSrzq&amp;filename_for_metadata=BILLETFestival_COR22F502&amp;offchaindata_platform=Github&amp;keyfile=Paul&amp;repository=CalviOnTheRocks2022</v>
      </c>
      <c r="U2322" s="78" t="str">
        <f t="shared" si="73"/>
        <v>{"name":"#502 Billet Festival",_x000D_
"symbol":"COR22F502",_x000D_
"description":"Billet Festival / Billet NFT Festival - 1 jour Calvi on the Rocks 2022",_x000D_
"seller_fee_basis_points":1000,_x000D_
"image":"https://bafybeifburteu2kwwaktlpxs4k7yz2ohxe7uvu6bfucggiqjp7ruxu5qua.ipfs.nftstorage.link?image_502.webp",_x000D_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22" s="78" t="str">
        <f>formatRow(Tokens!C$2:I$2,Tokens!C2322:I2322)</f>
        <v>"name":"#502 Billet Festival",_x000D_
"symbol":"COR22F502",_x000D_
"description":"Billet Festival / Billet NFT Festival - 1 jour Calvi on the Rocks 2022",_x000D_
"seller_fee_basis_points":1000,_x000D_
"image":"https://bafybeifburteu2kwwaktlpxs4k7yz2ohxe7uvu6bfucggiqjp7ruxu5qua.ipfs.nftstorage.link?image_502.webp",_x000D_
"Issuer":"NfluenT for Calvi On The rocks",_x000D_
"external_url":""</v>
      </c>
      <c r="W2322" s="78" t="str">
        <f>formatRow(Tokens!J$2:AV$2,Tokens!J2322:AV2322,2,"attributes")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22" s="78" t="str">
        <f>formatRow(Tokens!AX$2:BC$2,Tokens!AX2322:BC2322,2,"creators")</f>
        <v>"creators":[{"address":"ncreator",_x000D_
"share":10},{"address":"cotrcrea",_x000D_
"share":90},{"address":"nminer",_x000D_
"share":0}]</v>
      </c>
      <c r="Y2322" s="78" t="str">
        <f>formatRow(Tokens!BD$2:BI$2,Tokens!BD2322:BI2322,2,"files")</f>
        <v>"files":[]</v>
      </c>
      <c r="Z2322" s="78"/>
      <c r="AA2322" s="78"/>
      <c r="AB2322" s="78"/>
      <c r="AC2322" s="78" t="str">
        <f>formatRow(Tokens!BJ$2:BK$2,Tokens!BJ2322:BK2322,0,"collection")</f>
        <v>"collection":{"name":"BILLET Festival",_x000D_
"family":"Calvi On The Rocks"}</v>
      </c>
      <c r="AD2322" s="1" t="str">
        <f>formatRow(Tokens!BN$2:BR$2,Tokens!BN2322:BR2322,0,"marketplace")</f>
        <v>"marketplace":{"initial_price":"73,5",_x000D_
"reservation_price":"",_x000D_
"duration":"",_x000D_
"max_mint":1,_x000D_
"sell_date":"25/06/2022"}</v>
      </c>
      <c r="AE2322" s="1"/>
    </row>
    <row r="2323" spans="4:31" ht="14.25" customHeight="1" x14ac:dyDescent="0.3">
      <c r="D2323" s="1">
        <f>Tokens!B2323</f>
        <v>503</v>
      </c>
      <c r="E2323" s="17" t="str">
        <f>IF(Tokens!C2323="","",Tokens!C2323)</f>
        <v>#503 Billet Festival</v>
      </c>
      <c r="F2323"/>
      <c r="G2323"/>
      <c r="H2323"/>
      <c r="I2323"/>
      <c r="J2323"/>
      <c r="M2323"/>
      <c r="N2323"/>
      <c r="O2323" s="15" t="str">
        <f t="shared" si="72"/>
        <v>_</v>
      </c>
      <c r="P2323" s="18" t="str">
        <f>IF(F2323="stop","",IF(F2323&lt;&gt;"",HYPERLINK(Settings!$B$5 &amp; "/manage/?network=" &amp; LOWER(B$8) &amp; "&amp;search=token&amp;account=" &amp; ToMint!$B$5 &amp; "&amp;view=" &amp; ToMint!J2323,"TokenSol"),""))</f>
        <v/>
      </c>
      <c r="Q2323" s="2"/>
      <c r="R2323" s="2"/>
      <c r="S2323" s="11"/>
      <c r="T2323" s="78" t="str">
        <f>"owner=" &amp; Tokens!BS2323 &amp; "&amp;filename_for_metadata=" &amp; Tokens!BT2323 &amp; "&amp;offchaindata_platform=" &amp; $B$17 &amp; "&amp;keyfile=" &amp; $B$5 &amp;  "&amp;repository=" &amp; $B$18</f>
        <v>owner=BbDq7xeUzpj8bXfd9N7dh1tw43Ss7xbYpyjoNuwDSrzq&amp;filename_for_metadata=BILLETFestival_COR22F503&amp;offchaindata_platform=Github&amp;keyfile=Paul&amp;repository=CalviOnTheRocks2022</v>
      </c>
      <c r="U2323" s="78" t="str">
        <f t="shared" si="73"/>
        <v>{"name":"#503 Billet Festival",_x000D_
"symbol":"COR22F503",_x000D_
"description":"Billet Festival / Billet NFT Festival - 1 jour Calvi on the Rocks 2022",_x000D_
"seller_fee_basis_points":1000,_x000D_
"image":"https://bafybeigylhkjqo2tyjb333e5ybwpc7gymcdgum2pmzew4gdv4ukqzmgxjm.ipfs.nftstorage.link?image_503.webp",_x000D_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23" s="78" t="str">
        <f>formatRow(Tokens!C$2:I$2,Tokens!C2323:I2323)</f>
        <v>"name":"#503 Billet Festival",_x000D_
"symbol":"COR22F503",_x000D_
"description":"Billet Festival / Billet NFT Festival - 1 jour Calvi on the Rocks 2022",_x000D_
"seller_fee_basis_points":1000,_x000D_
"image":"https://bafybeigylhkjqo2tyjb333e5ybwpc7gymcdgum2pmzew4gdv4ukqzmgxjm.ipfs.nftstorage.link?image_503.webp",_x000D_
"Issuer":"NfluenT for Calvi On The rocks",_x000D_
"external_url":""</v>
      </c>
      <c r="W2323" s="78" t="str">
        <f>formatRow(Tokens!J$2:AV$2,Tokens!J2323:AV2323,2,"attributes")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23" s="78" t="str">
        <f>formatRow(Tokens!AX$2:BC$2,Tokens!AX2323:BC2323,2,"creators")</f>
        <v>"creators":[{"address":"ncreator",_x000D_
"share":10},{"address":"cotrcrea",_x000D_
"share":90},{"address":"nminer",_x000D_
"share":0}]</v>
      </c>
      <c r="Y2323" s="78" t="str">
        <f>formatRow(Tokens!BD$2:BI$2,Tokens!BD2323:BI2323,2,"files")</f>
        <v>"files":[]</v>
      </c>
      <c r="Z2323" s="78"/>
      <c r="AA2323" s="78"/>
      <c r="AB2323" s="78"/>
      <c r="AC2323" s="78" t="str">
        <f>formatRow(Tokens!BJ$2:BK$2,Tokens!BJ2323:BK2323,0,"collection")</f>
        <v>"collection":{"name":"BILLET Festival",_x000D_
"family":"Calvi On The Rocks"}</v>
      </c>
      <c r="AD2323" s="1" t="str">
        <f>formatRow(Tokens!BN$2:BR$2,Tokens!BN2323:BR2323,0,"marketplace")</f>
        <v>"marketplace":{"initial_price":"73,5",_x000D_
"reservation_price":"",_x000D_
"duration":"",_x000D_
"max_mint":1,_x000D_
"sell_date":"25/06/2022"}</v>
      </c>
      <c r="AE2323" s="1"/>
    </row>
    <row r="2324" spans="4:31" ht="14.25" customHeight="1" x14ac:dyDescent="0.3">
      <c r="D2324" s="1">
        <f>Tokens!B2324</f>
        <v>504</v>
      </c>
      <c r="E2324" s="17" t="str">
        <f>IF(Tokens!C2324="","",Tokens!C2324)</f>
        <v>#504 Billet Festival</v>
      </c>
      <c r="F2324"/>
      <c r="G2324"/>
      <c r="H2324"/>
      <c r="I2324"/>
      <c r="J2324"/>
      <c r="M2324"/>
      <c r="N2324"/>
      <c r="O2324" s="15" t="str">
        <f t="shared" si="72"/>
        <v>_</v>
      </c>
      <c r="P2324" s="18" t="str">
        <f>IF(F2324="stop","",IF(F2324&lt;&gt;"",HYPERLINK(Settings!$B$5 &amp; "/manage/?network=" &amp; LOWER(B$8) &amp; "&amp;search=token&amp;account=" &amp; ToMint!$B$5 &amp; "&amp;view=" &amp; ToMint!J2324,"TokenSol"),""))</f>
        <v/>
      </c>
      <c r="Q2324" s="2"/>
      <c r="R2324" s="2"/>
      <c r="S2324" s="11"/>
      <c r="T2324" s="78" t="str">
        <f>"owner=" &amp; Tokens!BS2324 &amp; "&amp;filename_for_metadata=" &amp; Tokens!BT2324 &amp; "&amp;offchaindata_platform=" &amp; $B$17 &amp; "&amp;keyfile=" &amp; $B$5 &amp;  "&amp;repository=" &amp; $B$18</f>
        <v>owner=BbDq7xeUzpj8bXfd9N7dh1tw43Ss7xbYpyjoNuwDSrzq&amp;filename_for_metadata=BILLETFestival_COR22F504&amp;offchaindata_platform=Github&amp;keyfile=Paul&amp;repository=CalviOnTheRocks2022</v>
      </c>
      <c r="U2324" s="78" t="str">
        <f t="shared" si="73"/>
        <v>{"name":"#504 Billet Festival",_x000D_
"symbol":"COR22F504",_x000D_
"description":"Billet Festival / Billet NFT Festival - 1 jour Calvi on the Rocks 2022",_x000D_
"seller_fee_basis_points":1000,_x000D_
"image":"https://bafybeibq6cuksj4hgylk5djyp25u7ynufq2kkiesrguutv6y74vcggoedu.ipfs.nftstorage.link?image_504.webp",_x000D_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24" s="78" t="str">
        <f>formatRow(Tokens!C$2:I$2,Tokens!C2324:I2324)</f>
        <v>"name":"#504 Billet Festival",_x000D_
"symbol":"COR22F504",_x000D_
"description":"Billet Festival / Billet NFT Festival - 1 jour Calvi on the Rocks 2022",_x000D_
"seller_fee_basis_points":1000,_x000D_
"image":"https://bafybeibq6cuksj4hgylk5djyp25u7ynufq2kkiesrguutv6y74vcggoedu.ipfs.nftstorage.link?image_504.webp",_x000D_
"Issuer":"NfluenT for Calvi On The rocks",_x000D_
"external_url":""</v>
      </c>
      <c r="W2324" s="78" t="str">
        <f>formatRow(Tokens!J$2:AV$2,Tokens!J2324:AV2324,2,"attributes")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24" s="78" t="str">
        <f>formatRow(Tokens!AX$2:BC$2,Tokens!AX2324:BC2324,2,"creators")</f>
        <v>"creators":[{"address":"ncreator",_x000D_
"share":10},{"address":"cotrcrea",_x000D_
"share":90},{"address":"nminer",_x000D_
"share":0}]</v>
      </c>
      <c r="Y2324" s="78" t="str">
        <f>formatRow(Tokens!BD$2:BI$2,Tokens!BD2324:BI2324,2,"files")</f>
        <v>"files":[]</v>
      </c>
      <c r="Z2324" s="78"/>
      <c r="AA2324" s="78"/>
      <c r="AB2324" s="78"/>
      <c r="AC2324" s="78" t="str">
        <f>formatRow(Tokens!BJ$2:BK$2,Tokens!BJ2324:BK2324,0,"collection")</f>
        <v>"collection":{"name":"BILLET Festival",_x000D_
"family":"Calvi On The Rocks"}</v>
      </c>
      <c r="AD2324" s="1" t="str">
        <f>formatRow(Tokens!BN$2:BR$2,Tokens!BN2324:BR2324,0,"marketplace")</f>
        <v>"marketplace":{"initial_price":"73,5",_x000D_
"reservation_price":"",_x000D_
"duration":"",_x000D_
"max_mint":1,_x000D_
"sell_date":"25/06/2022"}</v>
      </c>
      <c r="AE2324" s="1"/>
    </row>
    <row r="2325" spans="4:31" ht="14.25" customHeight="1" x14ac:dyDescent="0.3">
      <c r="D2325" s="1">
        <f>Tokens!B2325</f>
        <v>505</v>
      </c>
      <c r="E2325" s="17" t="str">
        <f>IF(Tokens!C2325="","",Tokens!C2325)</f>
        <v>#505 Billet Festival</v>
      </c>
      <c r="F2325"/>
      <c r="G2325"/>
      <c r="H2325"/>
      <c r="I2325"/>
      <c r="J2325"/>
      <c r="M2325"/>
      <c r="N2325"/>
      <c r="O2325" s="15" t="str">
        <f t="shared" si="72"/>
        <v>_</v>
      </c>
      <c r="P2325" s="18" t="str">
        <f>IF(F2325="stop","",IF(F2325&lt;&gt;"",HYPERLINK(Settings!$B$5 &amp; "/manage/?network=" &amp; LOWER(B$8) &amp; "&amp;search=token&amp;account=" &amp; ToMint!$B$5 &amp; "&amp;view=" &amp; ToMint!J2325,"TokenSol"),""))</f>
        <v/>
      </c>
      <c r="Q2325" s="2"/>
      <c r="R2325" s="2"/>
      <c r="S2325" s="11"/>
      <c r="T2325" s="78" t="str">
        <f>"owner=" &amp; Tokens!BS2325 &amp; "&amp;filename_for_metadata=" &amp; Tokens!BT2325 &amp; "&amp;offchaindata_platform=" &amp; $B$17 &amp; "&amp;keyfile=" &amp; $B$5 &amp;  "&amp;repository=" &amp; $B$18</f>
        <v>owner=BbDq7xeUzpj8bXfd9N7dh1tw43Ss7xbYpyjoNuwDSrzq&amp;filename_for_metadata=BILLETFestival_COR22F505&amp;offchaindata_platform=Github&amp;keyfile=Paul&amp;repository=CalviOnTheRocks2022</v>
      </c>
      <c r="U2325" s="78" t="str">
        <f t="shared" si="73"/>
        <v>{"name":"#505 Billet Festival",_x000D_
"symbol":"COR22F505",_x000D_
"description":"Billet Festival / Billet NFT Festival - 1 jour Calvi on the Rocks 2022",_x000D_
"seller_fee_basis_points":1000,_x000D_
"image":"https://bafybeibv6fmfw3wwi7onnhvgyftugobfwgwswqnvvluzvpaqgsb6eyzh3q.ipfs.nftstorage.link?image_505.webp",_x000D_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25" s="78" t="str">
        <f>formatRow(Tokens!C$2:I$2,Tokens!C2325:I2325)</f>
        <v>"name":"#505 Billet Festival",_x000D_
"symbol":"COR22F505",_x000D_
"description":"Billet Festival / Billet NFT Festival - 1 jour Calvi on the Rocks 2022",_x000D_
"seller_fee_basis_points":1000,_x000D_
"image":"https://bafybeibv6fmfw3wwi7onnhvgyftugobfwgwswqnvvluzvpaqgsb6eyzh3q.ipfs.nftstorage.link?image_505.webp",_x000D_
"Issuer":"NfluenT for Calvi On The rocks",_x000D_
"external_url":""</v>
      </c>
      <c r="W2325" s="78" t="str">
        <f>formatRow(Tokens!J$2:AV$2,Tokens!J2325:AV2325,2,"attributes")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25" s="78" t="str">
        <f>formatRow(Tokens!AX$2:BC$2,Tokens!AX2325:BC2325,2,"creators")</f>
        <v>"creators":[{"address":"ncreator",_x000D_
"share":10},{"address":"cotrcrea",_x000D_
"share":90},{"address":"nminer",_x000D_
"share":0}]</v>
      </c>
      <c r="Y2325" s="78" t="str">
        <f>formatRow(Tokens!BD$2:BI$2,Tokens!BD2325:BI2325,2,"files")</f>
        <v>"files":[]</v>
      </c>
      <c r="Z2325" s="78"/>
      <c r="AA2325" s="78"/>
      <c r="AB2325" s="78"/>
      <c r="AC2325" s="78" t="str">
        <f>formatRow(Tokens!BJ$2:BK$2,Tokens!BJ2325:BK2325,0,"collection")</f>
        <v>"collection":{"name":"BILLET Festival",_x000D_
"family":"Calvi On The Rocks"}</v>
      </c>
      <c r="AD2325" s="1" t="str">
        <f>formatRow(Tokens!BN$2:BR$2,Tokens!BN2325:BR2325,0,"marketplace")</f>
        <v>"marketplace":{"initial_price":"73,5",_x000D_
"reservation_price":"",_x000D_
"duration":"",_x000D_
"max_mint":1,_x000D_
"sell_date":"25/06/2022"}</v>
      </c>
      <c r="AE2325" s="1"/>
    </row>
    <row r="2326" spans="4:31" ht="14.25" customHeight="1" x14ac:dyDescent="0.3">
      <c r="D2326" s="1">
        <f>Tokens!B2326</f>
        <v>506</v>
      </c>
      <c r="E2326" s="17" t="str">
        <f>IF(Tokens!C2326="","",Tokens!C2326)</f>
        <v>#506 Billet Festival</v>
      </c>
      <c r="F2326"/>
      <c r="G2326"/>
      <c r="H2326"/>
      <c r="I2326"/>
      <c r="J2326"/>
      <c r="M2326"/>
      <c r="N2326"/>
      <c r="O2326" s="15" t="str">
        <f t="shared" si="72"/>
        <v>_</v>
      </c>
      <c r="P2326" s="18" t="str">
        <f>IF(F2326="stop","",IF(F2326&lt;&gt;"",HYPERLINK(Settings!$B$5 &amp; "/manage/?network=" &amp; LOWER(B$8) &amp; "&amp;search=token&amp;account=" &amp; ToMint!$B$5 &amp; "&amp;view=" &amp; ToMint!J2326,"TokenSol"),""))</f>
        <v/>
      </c>
      <c r="Q2326" s="2"/>
      <c r="R2326" s="2"/>
      <c r="S2326" s="11"/>
      <c r="T2326" s="78" t="str">
        <f>"owner=" &amp; Tokens!BS2326 &amp; "&amp;filename_for_metadata=" &amp; Tokens!BT2326 &amp; "&amp;offchaindata_platform=" &amp; $B$17 &amp; "&amp;keyfile=" &amp; $B$5 &amp;  "&amp;repository=" &amp; $B$18</f>
        <v>owner=BbDq7xeUzpj8bXfd9N7dh1tw43Ss7xbYpyjoNuwDSrzq&amp;filename_for_metadata=BILLETFestival_COR22F506&amp;offchaindata_platform=Github&amp;keyfile=Paul&amp;repository=CalviOnTheRocks2022</v>
      </c>
      <c r="U2326" s="78" t="str">
        <f t="shared" si="73"/>
        <v>{"name":"#506 Billet Festival",_x000D_
"symbol":"COR22F506",_x000D_
"description":"Billet Festival / Billet NFT Festival - 1 jour Calvi on the Rocks 2022",_x000D_
"seller_fee_basis_points":1000,_x000D_
"image":"https://bafybeihrjdvr7267qym5rg45lodszxzykxq4gehiqxza25gys4yli2jhmi.ipfs.nftstorage.link?image_506.webp",_x000D_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26" s="78" t="str">
        <f>formatRow(Tokens!C$2:I$2,Tokens!C2326:I2326)</f>
        <v>"name":"#506 Billet Festival",_x000D_
"symbol":"COR22F506",_x000D_
"description":"Billet Festival / Billet NFT Festival - 1 jour Calvi on the Rocks 2022",_x000D_
"seller_fee_basis_points":1000,_x000D_
"image":"https://bafybeihrjdvr7267qym5rg45lodszxzykxq4gehiqxza25gys4yli2jhmi.ipfs.nftstorage.link?image_506.webp",_x000D_
"Issuer":"NfluenT for Calvi On The rocks",_x000D_
"external_url":""</v>
      </c>
      <c r="W2326" s="78" t="str">
        <f>formatRow(Tokens!J$2:AV$2,Tokens!J2326:AV2326,2,"attributes")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26" s="78" t="str">
        <f>formatRow(Tokens!AX$2:BC$2,Tokens!AX2326:BC2326,2,"creators")</f>
        <v>"creators":[{"address":"ncreator",_x000D_
"share":10},{"address":"cotrcrea",_x000D_
"share":90},{"address":"nminer",_x000D_
"share":0}]</v>
      </c>
      <c r="Y2326" s="78" t="str">
        <f>formatRow(Tokens!BD$2:BI$2,Tokens!BD2326:BI2326,2,"files")</f>
        <v>"files":[]</v>
      </c>
      <c r="Z2326" s="78"/>
      <c r="AA2326" s="78"/>
      <c r="AB2326" s="78"/>
      <c r="AC2326" s="78" t="str">
        <f>formatRow(Tokens!BJ$2:BK$2,Tokens!BJ2326:BK2326,0,"collection")</f>
        <v>"collection":{"name":"BILLET Festival",_x000D_
"family":"Calvi On The Rocks"}</v>
      </c>
      <c r="AD2326" s="1" t="str">
        <f>formatRow(Tokens!BN$2:BR$2,Tokens!BN2326:BR2326,0,"marketplace")</f>
        <v>"marketplace":{"initial_price":"73,5",_x000D_
"reservation_price":"",_x000D_
"duration":"",_x000D_
"max_mint":1,_x000D_
"sell_date":"25/06/2022"}</v>
      </c>
      <c r="AE2326" s="1"/>
    </row>
    <row r="2327" spans="4:31" ht="14.25" customHeight="1" x14ac:dyDescent="0.3">
      <c r="D2327" s="1">
        <f>Tokens!B2327</f>
        <v>507</v>
      </c>
      <c r="E2327" s="17" t="str">
        <f>IF(Tokens!C2327="","",Tokens!C2327)</f>
        <v>#507 Billet Festival</v>
      </c>
      <c r="F2327"/>
      <c r="G2327"/>
      <c r="H2327"/>
      <c r="I2327"/>
      <c r="J2327"/>
      <c r="M2327"/>
      <c r="N2327"/>
      <c r="O2327" s="15" t="str">
        <f t="shared" si="72"/>
        <v>_</v>
      </c>
      <c r="P2327" s="18" t="str">
        <f>IF(F2327="stop","",IF(F2327&lt;&gt;"",HYPERLINK(Settings!$B$5 &amp; "/manage/?network=" &amp; LOWER(B$8) &amp; "&amp;search=token&amp;account=" &amp; ToMint!$B$5 &amp; "&amp;view=" &amp; ToMint!J2327,"TokenSol"),""))</f>
        <v/>
      </c>
      <c r="Q2327" s="2"/>
      <c r="R2327" s="2"/>
      <c r="S2327" s="11"/>
      <c r="T2327" s="78" t="str">
        <f>"owner=" &amp; Tokens!BS2327 &amp; "&amp;filename_for_metadata=" &amp; Tokens!BT2327 &amp; "&amp;offchaindata_platform=" &amp; $B$17 &amp; "&amp;keyfile=" &amp; $B$5 &amp;  "&amp;repository=" &amp; $B$18</f>
        <v>owner=BbDq7xeUzpj8bXfd9N7dh1tw43Ss7xbYpyjoNuwDSrzq&amp;filename_for_metadata=BILLETFestival_COR22F507&amp;offchaindata_platform=Github&amp;keyfile=Paul&amp;repository=CalviOnTheRocks2022</v>
      </c>
      <c r="U2327" s="78" t="str">
        <f t="shared" si="73"/>
        <v>{"name":"#507 Billet Festival",_x000D_
"symbol":"COR22F507",_x000D_
"description":"Billet Festival / Billet NFT Festival - 1 jour Calvi on the Rocks 2022",_x000D_
"seller_fee_basis_points":1000,_x000D_
"image":"https://bafybeidw5yq64onb7k2x6to5dcbbagbihxaw5qeegatc7zmrnbzbq2tfxy.ipfs.nftstorage.link?image_507.webp",_x000D_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27" s="78" t="str">
        <f>formatRow(Tokens!C$2:I$2,Tokens!C2327:I2327)</f>
        <v>"name":"#507 Billet Festival",_x000D_
"symbol":"COR22F507",_x000D_
"description":"Billet Festival / Billet NFT Festival - 1 jour Calvi on the Rocks 2022",_x000D_
"seller_fee_basis_points":1000,_x000D_
"image":"https://bafybeidw5yq64onb7k2x6to5dcbbagbihxaw5qeegatc7zmrnbzbq2tfxy.ipfs.nftstorage.link?image_507.webp",_x000D_
"Issuer":"NfluenT for Calvi On The rocks",_x000D_
"external_url":""</v>
      </c>
      <c r="W2327" s="78" t="str">
        <f>formatRow(Tokens!J$2:AV$2,Tokens!J2327:AV2327,2,"attributes")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27" s="78" t="str">
        <f>formatRow(Tokens!AX$2:BC$2,Tokens!AX2327:BC2327,2,"creators")</f>
        <v>"creators":[{"address":"ncreator",_x000D_
"share":10},{"address":"cotrcrea",_x000D_
"share":90},{"address":"nminer",_x000D_
"share":0}]</v>
      </c>
      <c r="Y2327" s="78" t="str">
        <f>formatRow(Tokens!BD$2:BI$2,Tokens!BD2327:BI2327,2,"files")</f>
        <v>"files":[]</v>
      </c>
      <c r="Z2327" s="78"/>
      <c r="AA2327" s="78"/>
      <c r="AB2327" s="78"/>
      <c r="AC2327" s="78" t="str">
        <f>formatRow(Tokens!BJ$2:BK$2,Tokens!BJ2327:BK2327,0,"collection")</f>
        <v>"collection":{"name":"BILLET Festival",_x000D_
"family":"Calvi On The Rocks"}</v>
      </c>
      <c r="AD2327" s="1" t="str">
        <f>formatRow(Tokens!BN$2:BR$2,Tokens!BN2327:BR2327,0,"marketplace")</f>
        <v>"marketplace":{"initial_price":"73,5",_x000D_
"reservation_price":"",_x000D_
"duration":"",_x000D_
"max_mint":1,_x000D_
"sell_date":"25/06/2022"}</v>
      </c>
      <c r="AE2327" s="1"/>
    </row>
    <row r="2328" spans="4:31" ht="14.25" customHeight="1" x14ac:dyDescent="0.3">
      <c r="D2328" s="1">
        <f>Tokens!B2328</f>
        <v>508</v>
      </c>
      <c r="E2328" s="17" t="str">
        <f>IF(Tokens!C2328="","",Tokens!C2328)</f>
        <v>#508 Billet Festival</v>
      </c>
      <c r="F2328"/>
      <c r="G2328"/>
      <c r="H2328"/>
      <c r="I2328"/>
      <c r="J2328"/>
      <c r="M2328"/>
      <c r="N2328"/>
      <c r="O2328" s="15" t="str">
        <f t="shared" si="72"/>
        <v>_</v>
      </c>
      <c r="P2328" s="18" t="str">
        <f>IF(F2328="stop","",IF(F2328&lt;&gt;"",HYPERLINK(Settings!$B$5 &amp; "/manage/?network=" &amp; LOWER(B$8) &amp; "&amp;search=token&amp;account=" &amp; ToMint!$B$5 &amp; "&amp;view=" &amp; ToMint!J2328,"TokenSol"),""))</f>
        <v/>
      </c>
      <c r="Q2328" s="2"/>
      <c r="R2328" s="2"/>
      <c r="S2328" s="11"/>
      <c r="T2328" s="78" t="str">
        <f>"owner=" &amp; Tokens!BS2328 &amp; "&amp;filename_for_metadata=" &amp; Tokens!BT2328 &amp; "&amp;offchaindata_platform=" &amp; $B$17 &amp; "&amp;keyfile=" &amp; $B$5 &amp;  "&amp;repository=" &amp; $B$18</f>
        <v>owner=BbDq7xeUzpj8bXfd9N7dh1tw43Ss7xbYpyjoNuwDSrzq&amp;filename_for_metadata=BILLETFestival_COR22F508&amp;offchaindata_platform=Github&amp;keyfile=Paul&amp;repository=CalviOnTheRocks2022</v>
      </c>
      <c r="U2328" s="78" t="str">
        <f t="shared" si="73"/>
        <v>{"name":"#508 Billet Festival",_x000D_
"symbol":"COR22F508",_x000D_
"description":"Billet Festival / Billet NFT Festival - 1 jour Calvi on the Rocks 2022",_x000D_
"seller_fee_basis_points":1000,_x000D_
"image":"https://bafybeidombfcg6erhnnpbnhpyv6itblci567kentd2pofbjnrqr22va4du.ipfs.nftstorage.link?image_508.webp",_x000D_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28" s="78" t="str">
        <f>formatRow(Tokens!C$2:I$2,Tokens!C2328:I2328)</f>
        <v>"name":"#508 Billet Festival",_x000D_
"symbol":"COR22F508",_x000D_
"description":"Billet Festival / Billet NFT Festival - 1 jour Calvi on the Rocks 2022",_x000D_
"seller_fee_basis_points":1000,_x000D_
"image":"https://bafybeidombfcg6erhnnpbnhpyv6itblci567kentd2pofbjnrqr22va4du.ipfs.nftstorage.link?image_508.webp",_x000D_
"Issuer":"NfluenT for Calvi On The rocks",_x000D_
"external_url":""</v>
      </c>
      <c r="W2328" s="78" t="str">
        <f>formatRow(Tokens!J$2:AV$2,Tokens!J2328:AV2328,2,"attributes")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28" s="78" t="str">
        <f>formatRow(Tokens!AX$2:BC$2,Tokens!AX2328:BC2328,2,"creators")</f>
        <v>"creators":[{"address":"ncreator",_x000D_
"share":10},{"address":"cotrcrea",_x000D_
"share":90},{"address":"nminer",_x000D_
"share":0}]</v>
      </c>
      <c r="Y2328" s="78" t="str">
        <f>formatRow(Tokens!BD$2:BI$2,Tokens!BD2328:BI2328,2,"files")</f>
        <v>"files":[]</v>
      </c>
      <c r="Z2328" s="78"/>
      <c r="AA2328" s="78"/>
      <c r="AB2328" s="78"/>
      <c r="AC2328" s="78" t="str">
        <f>formatRow(Tokens!BJ$2:BK$2,Tokens!BJ2328:BK2328,0,"collection")</f>
        <v>"collection":{"name":"BILLET Festival",_x000D_
"family":"Calvi On The Rocks"}</v>
      </c>
      <c r="AD2328" s="1" t="str">
        <f>formatRow(Tokens!BN$2:BR$2,Tokens!BN2328:BR2328,0,"marketplace")</f>
        <v>"marketplace":{"initial_price":"73,5",_x000D_
"reservation_price":"",_x000D_
"duration":"",_x000D_
"max_mint":1,_x000D_
"sell_date":"25/06/2022"}</v>
      </c>
      <c r="AE2328" s="1"/>
    </row>
    <row r="2329" spans="4:31" ht="14.25" customHeight="1" x14ac:dyDescent="0.3">
      <c r="D2329" s="1">
        <f>Tokens!B2329</f>
        <v>509</v>
      </c>
      <c r="E2329" s="17" t="str">
        <f>IF(Tokens!C2329="","",Tokens!C2329)</f>
        <v>#509 Billet Festival</v>
      </c>
      <c r="F2329"/>
      <c r="G2329"/>
      <c r="H2329"/>
      <c r="I2329"/>
      <c r="J2329"/>
      <c r="M2329"/>
      <c r="N2329"/>
      <c r="O2329" s="15" t="str">
        <f t="shared" si="72"/>
        <v>_</v>
      </c>
      <c r="P2329" s="18" t="str">
        <f>IF(F2329="stop","",IF(F2329&lt;&gt;"",HYPERLINK(Settings!$B$5 &amp; "/manage/?network=" &amp; LOWER(B$8) &amp; "&amp;search=token&amp;account=" &amp; ToMint!$B$5 &amp; "&amp;view=" &amp; ToMint!J2329,"TokenSol"),""))</f>
        <v/>
      </c>
      <c r="Q2329" s="2"/>
      <c r="R2329" s="2"/>
      <c r="S2329" s="11"/>
      <c r="T2329" s="78" t="str">
        <f>"owner=" &amp; Tokens!BS2329 &amp; "&amp;filename_for_metadata=" &amp; Tokens!BT2329 &amp; "&amp;offchaindata_platform=" &amp; $B$17 &amp; "&amp;keyfile=" &amp; $B$5 &amp;  "&amp;repository=" &amp; $B$18</f>
        <v>owner=BbDq7xeUzpj8bXfd9N7dh1tw43Ss7xbYpyjoNuwDSrzq&amp;filename_for_metadata=BILLETFestival_COR22F509&amp;offchaindata_platform=Github&amp;keyfile=Paul&amp;repository=CalviOnTheRocks2022</v>
      </c>
      <c r="U2329" s="78" t="str">
        <f t="shared" si="73"/>
        <v>{"name":"#509 Billet Festival",_x000D_
"symbol":"COR22F509",_x000D_
"description":"Billet Festival / Billet NFT Festival - 1 jour Calvi on the Rocks 2022",_x000D_
"seller_fee_basis_points":1000,_x000D_
"image":"https://bafybeifvbvvc63wtocytxv7xbyhgapq5n3xa2hfmmaerieiceil7rx5ihe.ipfs.nftstorage.link?image_509.webp",_x000D_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29" s="78" t="str">
        <f>formatRow(Tokens!C$2:I$2,Tokens!C2329:I2329)</f>
        <v>"name":"#509 Billet Festival",_x000D_
"symbol":"COR22F509",_x000D_
"description":"Billet Festival / Billet NFT Festival - 1 jour Calvi on the Rocks 2022",_x000D_
"seller_fee_basis_points":1000,_x000D_
"image":"https://bafybeifvbvvc63wtocytxv7xbyhgapq5n3xa2hfmmaerieiceil7rx5ihe.ipfs.nftstorage.link?image_509.webp",_x000D_
"Issuer":"NfluenT for Calvi On The rocks",_x000D_
"external_url":""</v>
      </c>
      <c r="W2329" s="78" t="str">
        <f>formatRow(Tokens!J$2:AV$2,Tokens!J2329:AV2329,2,"attributes")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29" s="78" t="str">
        <f>formatRow(Tokens!AX$2:BC$2,Tokens!AX2329:BC2329,2,"creators")</f>
        <v>"creators":[{"address":"ncreator",_x000D_
"share":10},{"address":"cotrcrea",_x000D_
"share":90},{"address":"nminer",_x000D_
"share":0}]</v>
      </c>
      <c r="Y2329" s="78" t="str">
        <f>formatRow(Tokens!BD$2:BI$2,Tokens!BD2329:BI2329,2,"files")</f>
        <v>"files":[]</v>
      </c>
      <c r="Z2329" s="78"/>
      <c r="AA2329" s="78"/>
      <c r="AB2329" s="78"/>
      <c r="AC2329" s="78" t="str">
        <f>formatRow(Tokens!BJ$2:BK$2,Tokens!BJ2329:BK2329,0,"collection")</f>
        <v>"collection":{"name":"BILLET Festival",_x000D_
"family":"Calvi On The Rocks"}</v>
      </c>
      <c r="AD2329" s="1" t="str">
        <f>formatRow(Tokens!BN$2:BR$2,Tokens!BN2329:BR2329,0,"marketplace")</f>
        <v>"marketplace":{"initial_price":"73,5",_x000D_
"reservation_price":"",_x000D_
"duration":"",_x000D_
"max_mint":1,_x000D_
"sell_date":"25/06/2022"}</v>
      </c>
      <c r="AE2329" s="1"/>
    </row>
    <row r="2330" spans="4:31" ht="14.25" customHeight="1" x14ac:dyDescent="0.3">
      <c r="D2330" s="1">
        <f>Tokens!B2330</f>
        <v>510</v>
      </c>
      <c r="E2330" s="17" t="str">
        <f>IF(Tokens!C2330="","",Tokens!C2330)</f>
        <v>#510 Billet Festival</v>
      </c>
      <c r="F2330"/>
      <c r="G2330"/>
      <c r="H2330"/>
      <c r="I2330"/>
      <c r="J2330"/>
      <c r="M2330"/>
      <c r="N2330"/>
      <c r="O2330" s="15" t="str">
        <f t="shared" si="72"/>
        <v>_</v>
      </c>
      <c r="P2330" s="18" t="str">
        <f>IF(F2330="stop","",IF(F2330&lt;&gt;"",HYPERLINK(Settings!$B$5 &amp; "/manage/?network=" &amp; LOWER(B$8) &amp; "&amp;search=token&amp;account=" &amp; ToMint!$B$5 &amp; "&amp;view=" &amp; ToMint!J2330,"TokenSol"),""))</f>
        <v/>
      </c>
      <c r="Q2330" s="2"/>
      <c r="R2330" s="2"/>
      <c r="S2330" s="11"/>
      <c r="T2330" s="78" t="str">
        <f>"owner=" &amp; Tokens!BS2330 &amp; "&amp;filename_for_metadata=" &amp; Tokens!BT2330 &amp; "&amp;offchaindata_platform=" &amp; $B$17 &amp; "&amp;keyfile=" &amp; $B$5 &amp;  "&amp;repository=" &amp; $B$18</f>
        <v>owner=BbDq7xeUzpj8bXfd9N7dh1tw43Ss7xbYpyjoNuwDSrzq&amp;filename_for_metadata=BILLETFestival_COR22F510&amp;offchaindata_platform=Github&amp;keyfile=Paul&amp;repository=CalviOnTheRocks2022</v>
      </c>
      <c r="U2330" s="78" t="str">
        <f t="shared" si="73"/>
        <v>{"name":"#510 Billet Festival",_x000D_
"symbol":"COR22F510",_x000D_
"description":"Billet Festival / Billet NFT Festival - 1 jour Calvi on the Rocks 2022",_x000D_
"seller_fee_basis_points":1000,_x000D_
"image":"https://bafybeie2tdfzvrhx3waiqpdtokomyuv72pup7oamnxidnuykzgpxtclxym.ipfs.nftstorage.link?image_510.webp",_x000D_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30" s="78" t="str">
        <f>formatRow(Tokens!C$2:I$2,Tokens!C2330:I2330)</f>
        <v>"name":"#510 Billet Festival",_x000D_
"symbol":"COR22F510",_x000D_
"description":"Billet Festival / Billet NFT Festival - 1 jour Calvi on the Rocks 2022",_x000D_
"seller_fee_basis_points":1000,_x000D_
"image":"https://bafybeie2tdfzvrhx3waiqpdtokomyuv72pup7oamnxidnuykzgpxtclxym.ipfs.nftstorage.link?image_510.webp",_x000D_
"Issuer":"NfluenT for Calvi On The rocks",_x000D_
"external_url":""</v>
      </c>
      <c r="W2330" s="78" t="str">
        <f>formatRow(Tokens!J$2:AV$2,Tokens!J2330:AV2330,2,"attributes")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30" s="78" t="str">
        <f>formatRow(Tokens!AX$2:BC$2,Tokens!AX2330:BC2330,2,"creators")</f>
        <v>"creators":[{"address":"ncreator",_x000D_
"share":10},{"address":"cotrcrea",_x000D_
"share":90},{"address":"nminer",_x000D_
"share":0}]</v>
      </c>
      <c r="Y2330" s="78" t="str">
        <f>formatRow(Tokens!BD$2:BI$2,Tokens!BD2330:BI2330,2,"files")</f>
        <v>"files":[]</v>
      </c>
      <c r="Z2330" s="78"/>
      <c r="AA2330" s="78"/>
      <c r="AB2330" s="78"/>
      <c r="AC2330" s="78" t="str">
        <f>formatRow(Tokens!BJ$2:BK$2,Tokens!BJ2330:BK2330,0,"collection")</f>
        <v>"collection":{"name":"BILLET Festival",_x000D_
"family":"Calvi On The Rocks"}</v>
      </c>
      <c r="AD2330" s="1" t="str">
        <f>formatRow(Tokens!BN$2:BR$2,Tokens!BN2330:BR2330,0,"marketplace")</f>
        <v>"marketplace":{"initial_price":"73,5",_x000D_
"reservation_price":"",_x000D_
"duration":"",_x000D_
"max_mint":1,_x000D_
"sell_date":"25/06/2022"}</v>
      </c>
      <c r="AE2330" s="1"/>
    </row>
    <row r="2331" spans="4:31" ht="14.25" customHeight="1" x14ac:dyDescent="0.3">
      <c r="D2331" s="1">
        <f>Tokens!B2331</f>
        <v>511</v>
      </c>
      <c r="E2331" s="17" t="str">
        <f>IF(Tokens!C2331="","",Tokens!C2331)</f>
        <v>#511 Billet Festival</v>
      </c>
      <c r="F2331"/>
      <c r="G2331"/>
      <c r="H2331"/>
      <c r="I2331"/>
      <c r="J2331"/>
      <c r="M2331"/>
      <c r="N2331"/>
      <c r="O2331" s="15" t="str">
        <f t="shared" si="72"/>
        <v>_</v>
      </c>
      <c r="P2331" s="18" t="str">
        <f>IF(F2331="stop","",IF(F2331&lt;&gt;"",HYPERLINK(Settings!$B$5 &amp; "/manage/?network=" &amp; LOWER(B$8) &amp; "&amp;search=token&amp;account=" &amp; ToMint!$B$5 &amp; "&amp;view=" &amp; ToMint!J2331,"TokenSol"),""))</f>
        <v/>
      </c>
      <c r="Q2331" s="2"/>
      <c r="R2331" s="2"/>
      <c r="S2331" s="11"/>
      <c r="T2331" s="78" t="str">
        <f>"owner=" &amp; Tokens!BS2331 &amp; "&amp;filename_for_metadata=" &amp; Tokens!BT2331 &amp; "&amp;offchaindata_platform=" &amp; $B$17 &amp; "&amp;keyfile=" &amp; $B$5 &amp;  "&amp;repository=" &amp; $B$18</f>
        <v>owner=BbDq7xeUzpj8bXfd9N7dh1tw43Ss7xbYpyjoNuwDSrzq&amp;filename_for_metadata=BILLETFestival_COR22F511&amp;offchaindata_platform=Github&amp;keyfile=Paul&amp;repository=CalviOnTheRocks2022</v>
      </c>
      <c r="U2331" s="78" t="str">
        <f t="shared" si="73"/>
        <v>{"name":"#511 Billet Festival",_x000D_
"symbol":"COR22F511",_x000D_
"description":"Billet Festival / Billet NFT Festival - 1 jour Calvi on the Rocks 2022",_x000D_
"seller_fee_basis_points":1000,_x000D_
"image":"https://bafybeif5q5cnh6uc663viyugdv3b5iw6g3a456qksgifsjn6furkefzkxy.ipfs.nftstorage.link?image_511.webp",_x000D_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31" s="78" t="str">
        <f>formatRow(Tokens!C$2:I$2,Tokens!C2331:I2331)</f>
        <v>"name":"#511 Billet Festival",_x000D_
"symbol":"COR22F511",_x000D_
"description":"Billet Festival / Billet NFT Festival - 1 jour Calvi on the Rocks 2022",_x000D_
"seller_fee_basis_points":1000,_x000D_
"image":"https://bafybeif5q5cnh6uc663viyugdv3b5iw6g3a456qksgifsjn6furkefzkxy.ipfs.nftstorage.link?image_511.webp",_x000D_
"Issuer":"NfluenT for Calvi On The rocks",_x000D_
"external_url":""</v>
      </c>
      <c r="W2331" s="78" t="str">
        <f>formatRow(Tokens!J$2:AV$2,Tokens!J2331:AV2331,2,"attributes")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31" s="78" t="str">
        <f>formatRow(Tokens!AX$2:BC$2,Tokens!AX2331:BC2331,2,"creators")</f>
        <v>"creators":[{"address":"ncreator",_x000D_
"share":10},{"address":"cotrcrea",_x000D_
"share":90},{"address":"nminer",_x000D_
"share":0}]</v>
      </c>
      <c r="Y2331" s="78" t="str">
        <f>formatRow(Tokens!BD$2:BI$2,Tokens!BD2331:BI2331,2,"files")</f>
        <v>"files":[]</v>
      </c>
      <c r="Z2331" s="78"/>
      <c r="AA2331" s="78"/>
      <c r="AB2331" s="78"/>
      <c r="AC2331" s="78" t="str">
        <f>formatRow(Tokens!BJ$2:BK$2,Tokens!BJ2331:BK2331,0,"collection")</f>
        <v>"collection":{"name":"BILLET Festival",_x000D_
"family":"Calvi On The Rocks"}</v>
      </c>
      <c r="AD2331" s="1" t="str">
        <f>formatRow(Tokens!BN$2:BR$2,Tokens!BN2331:BR2331,0,"marketplace")</f>
        <v>"marketplace":{"initial_price":"73,5",_x000D_
"reservation_price":"",_x000D_
"duration":"",_x000D_
"max_mint":1,_x000D_
"sell_date":"25/06/2022"}</v>
      </c>
      <c r="AE2331" s="1"/>
    </row>
    <row r="2332" spans="4:31" ht="14.25" customHeight="1" x14ac:dyDescent="0.3">
      <c r="D2332" s="1">
        <f>Tokens!B2332</f>
        <v>512</v>
      </c>
      <c r="E2332" s="17" t="str">
        <f>IF(Tokens!C2332="","",Tokens!C2332)</f>
        <v>#512 Billet Festival</v>
      </c>
      <c r="F2332"/>
      <c r="G2332"/>
      <c r="H2332"/>
      <c r="I2332"/>
      <c r="J2332"/>
      <c r="M2332"/>
      <c r="N2332"/>
      <c r="O2332" s="15" t="str">
        <f t="shared" si="72"/>
        <v>_</v>
      </c>
      <c r="P2332" s="18" t="str">
        <f>IF(F2332="stop","",IF(F2332&lt;&gt;"",HYPERLINK(Settings!$B$5 &amp; "/manage/?network=" &amp; LOWER(B$8) &amp; "&amp;search=token&amp;account=" &amp; ToMint!$B$5 &amp; "&amp;view=" &amp; ToMint!J2332,"TokenSol"),""))</f>
        <v/>
      </c>
      <c r="Q2332" s="2"/>
      <c r="R2332" s="2"/>
      <c r="S2332" s="11"/>
      <c r="T2332" s="78" t="str">
        <f>"owner=" &amp; Tokens!BS2332 &amp; "&amp;filename_for_metadata=" &amp; Tokens!BT2332 &amp; "&amp;offchaindata_platform=" &amp; $B$17 &amp; "&amp;keyfile=" &amp; $B$5 &amp;  "&amp;repository=" &amp; $B$18</f>
        <v>owner=BbDq7xeUzpj8bXfd9N7dh1tw43Ss7xbYpyjoNuwDSrzq&amp;filename_for_metadata=BILLETFestival_COR22F512&amp;offchaindata_platform=Github&amp;keyfile=Paul&amp;repository=CalviOnTheRocks2022</v>
      </c>
      <c r="U2332" s="78" t="str">
        <f t="shared" si="73"/>
        <v>{"name":"#512 Billet Festival",_x000D_
"symbol":"COR22F512",_x000D_
"description":"Billet Festival / Billet NFT Festival - 1 jour Calvi on the Rocks 2022",_x000D_
"seller_fee_basis_points":1000,_x000D_
"image":"https://bafybeig4enjiepvgbjmyyx4mr4upltxy3kmdfbbu7xdsq6p3dttkzusmpm.ipfs.nftstorage.link?image_512.webp",_x000D_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32" s="78" t="str">
        <f>formatRow(Tokens!C$2:I$2,Tokens!C2332:I2332)</f>
        <v>"name":"#512 Billet Festival",_x000D_
"symbol":"COR22F512",_x000D_
"description":"Billet Festival / Billet NFT Festival - 1 jour Calvi on the Rocks 2022",_x000D_
"seller_fee_basis_points":1000,_x000D_
"image":"https://bafybeig4enjiepvgbjmyyx4mr4upltxy3kmdfbbu7xdsq6p3dttkzusmpm.ipfs.nftstorage.link?image_512.webp",_x000D_
"Issuer":"NfluenT for Calvi On The rocks",_x000D_
"external_url":""</v>
      </c>
      <c r="W2332" s="78" t="str">
        <f>formatRow(Tokens!J$2:AV$2,Tokens!J2332:AV2332,2,"attributes")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32" s="78" t="str">
        <f>formatRow(Tokens!AX$2:BC$2,Tokens!AX2332:BC2332,2,"creators")</f>
        <v>"creators":[{"address":"ncreator",_x000D_
"share":10},{"address":"cotrcrea",_x000D_
"share":90},{"address":"nminer",_x000D_
"share":0}]</v>
      </c>
      <c r="Y2332" s="78" t="str">
        <f>formatRow(Tokens!BD$2:BI$2,Tokens!BD2332:BI2332,2,"files")</f>
        <v>"files":[]</v>
      </c>
      <c r="Z2332" s="78"/>
      <c r="AA2332" s="78"/>
      <c r="AB2332" s="78"/>
      <c r="AC2332" s="78" t="str">
        <f>formatRow(Tokens!BJ$2:BK$2,Tokens!BJ2332:BK2332,0,"collection")</f>
        <v>"collection":{"name":"BILLET Festival",_x000D_
"family":"Calvi On The Rocks"}</v>
      </c>
      <c r="AD2332" s="1" t="str">
        <f>formatRow(Tokens!BN$2:BR$2,Tokens!BN2332:BR2332,0,"marketplace")</f>
        <v>"marketplace":{"initial_price":"73,5",_x000D_
"reservation_price":"",_x000D_
"duration":"",_x000D_
"max_mint":1,_x000D_
"sell_date":"25/06/2022"}</v>
      </c>
      <c r="AE2332" s="1"/>
    </row>
    <row r="2333" spans="4:31" ht="14.25" customHeight="1" x14ac:dyDescent="0.3">
      <c r="D2333" s="1">
        <f>Tokens!B2333</f>
        <v>513</v>
      </c>
      <c r="E2333" s="17" t="str">
        <f>IF(Tokens!C2333="","",Tokens!C2333)</f>
        <v>#513 Billet Festival</v>
      </c>
      <c r="F2333"/>
      <c r="G2333"/>
      <c r="H2333"/>
      <c r="I2333"/>
      <c r="J2333"/>
      <c r="M2333"/>
      <c r="N2333"/>
      <c r="O2333" s="15" t="str">
        <f t="shared" si="72"/>
        <v>_</v>
      </c>
      <c r="P2333" s="18" t="str">
        <f>IF(F2333="stop","",IF(F2333&lt;&gt;"",HYPERLINK(Settings!$B$5 &amp; "/manage/?network=" &amp; LOWER(B$8) &amp; "&amp;search=token&amp;account=" &amp; ToMint!$B$5 &amp; "&amp;view=" &amp; ToMint!J2333,"TokenSol"),""))</f>
        <v/>
      </c>
      <c r="Q2333" s="2"/>
      <c r="R2333" s="2"/>
      <c r="S2333" s="11"/>
      <c r="T2333" s="78" t="str">
        <f>"owner=" &amp; Tokens!BS2333 &amp; "&amp;filename_for_metadata=" &amp; Tokens!BT2333 &amp; "&amp;offchaindata_platform=" &amp; $B$17 &amp; "&amp;keyfile=" &amp; $B$5 &amp;  "&amp;repository=" &amp; $B$18</f>
        <v>owner=BbDq7xeUzpj8bXfd9N7dh1tw43Ss7xbYpyjoNuwDSrzq&amp;filename_for_metadata=BILLETFestival_COR22F513&amp;offchaindata_platform=Github&amp;keyfile=Paul&amp;repository=CalviOnTheRocks2022</v>
      </c>
      <c r="U2333" s="78" t="str">
        <f t="shared" si="73"/>
        <v>{"name":"#513 Billet Festival",_x000D_
"symbol":"COR22F513",_x000D_
"description":"Billet Festival / Billet NFT Festival - 1 jour Calvi on the Rocks 2022",_x000D_
"seller_fee_basis_points":1000,_x000D_
"image":"https://bafybeig5q4djxc24hqrvmkoovafeug66w2jbo74rnp7xxk7cjiejgni4tu.ipfs.nftstorage.link?image_513.webp",_x000D_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33" s="78" t="str">
        <f>formatRow(Tokens!C$2:I$2,Tokens!C2333:I2333)</f>
        <v>"name":"#513 Billet Festival",_x000D_
"symbol":"COR22F513",_x000D_
"description":"Billet Festival / Billet NFT Festival - 1 jour Calvi on the Rocks 2022",_x000D_
"seller_fee_basis_points":1000,_x000D_
"image":"https://bafybeig5q4djxc24hqrvmkoovafeug66w2jbo74rnp7xxk7cjiejgni4tu.ipfs.nftstorage.link?image_513.webp",_x000D_
"Issuer":"NfluenT for Calvi On The rocks",_x000D_
"external_url":""</v>
      </c>
      <c r="W2333" s="78" t="str">
        <f>formatRow(Tokens!J$2:AV$2,Tokens!J2333:AV2333,2,"attributes")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33" s="78" t="str">
        <f>formatRow(Tokens!AX$2:BC$2,Tokens!AX2333:BC2333,2,"creators")</f>
        <v>"creators":[{"address":"ncreator",_x000D_
"share":10},{"address":"cotrcrea",_x000D_
"share":90},{"address":"nminer",_x000D_
"share":0}]</v>
      </c>
      <c r="Y2333" s="78" t="str">
        <f>formatRow(Tokens!BD$2:BI$2,Tokens!BD2333:BI2333,2,"files")</f>
        <v>"files":[]</v>
      </c>
      <c r="Z2333" s="78"/>
      <c r="AA2333" s="78"/>
      <c r="AB2333" s="78"/>
      <c r="AC2333" s="78" t="str">
        <f>formatRow(Tokens!BJ$2:BK$2,Tokens!BJ2333:BK2333,0,"collection")</f>
        <v>"collection":{"name":"BILLET Festival",_x000D_
"family":"Calvi On The Rocks"}</v>
      </c>
      <c r="AD2333" s="1" t="str">
        <f>formatRow(Tokens!BN$2:BR$2,Tokens!BN2333:BR2333,0,"marketplace")</f>
        <v>"marketplace":{"initial_price":"73,5",_x000D_
"reservation_price":"",_x000D_
"duration":"",_x000D_
"max_mint":1,_x000D_
"sell_date":"25/06/2022"}</v>
      </c>
      <c r="AE2333" s="1"/>
    </row>
    <row r="2334" spans="4:31" ht="14.25" customHeight="1" x14ac:dyDescent="0.3">
      <c r="D2334" s="1">
        <f>Tokens!B2334</f>
        <v>514</v>
      </c>
      <c r="E2334" s="17" t="str">
        <f>IF(Tokens!C2334="","",Tokens!C2334)</f>
        <v>#514 Billet Festival</v>
      </c>
      <c r="F2334"/>
      <c r="G2334"/>
      <c r="H2334"/>
      <c r="I2334"/>
      <c r="J2334"/>
      <c r="M2334"/>
      <c r="N2334"/>
      <c r="O2334" s="15" t="str">
        <f t="shared" si="72"/>
        <v>_</v>
      </c>
      <c r="P2334" s="18" t="str">
        <f>IF(F2334="stop","",IF(F2334&lt;&gt;"",HYPERLINK(Settings!$B$5 &amp; "/manage/?network=" &amp; LOWER(B$8) &amp; "&amp;search=token&amp;account=" &amp; ToMint!$B$5 &amp; "&amp;view=" &amp; ToMint!J2334,"TokenSol"),""))</f>
        <v/>
      </c>
      <c r="Q2334" s="2"/>
      <c r="R2334" s="2"/>
      <c r="S2334" s="11"/>
      <c r="T2334" s="78" t="str">
        <f>"owner=" &amp; Tokens!BS2334 &amp; "&amp;filename_for_metadata=" &amp; Tokens!BT2334 &amp; "&amp;offchaindata_platform=" &amp; $B$17 &amp; "&amp;keyfile=" &amp; $B$5 &amp;  "&amp;repository=" &amp; $B$18</f>
        <v>owner=BbDq7xeUzpj8bXfd9N7dh1tw43Ss7xbYpyjoNuwDSrzq&amp;filename_for_metadata=BILLETFestival_COR22F514&amp;offchaindata_platform=Github&amp;keyfile=Paul&amp;repository=CalviOnTheRocks2022</v>
      </c>
      <c r="U2334" s="78" t="str">
        <f t="shared" si="73"/>
        <v>{"name":"#514 Billet Festival",_x000D_
"symbol":"COR22F514",_x000D_
"description":"Billet Festival / Billet NFT Festival - 1 jour Calvi on the Rocks 2022",_x000D_
"seller_fee_basis_points":1000,_x000D_
"image":"https://bafybeihhzym4ex5edj5qr2sgc7nrea35m5yjrs7u5h7s6bd6aytwkhh62a.ipfs.nftstorage.link?image_514.webp",_x000D_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34" s="78" t="str">
        <f>formatRow(Tokens!C$2:I$2,Tokens!C2334:I2334)</f>
        <v>"name":"#514 Billet Festival",_x000D_
"symbol":"COR22F514",_x000D_
"description":"Billet Festival / Billet NFT Festival - 1 jour Calvi on the Rocks 2022",_x000D_
"seller_fee_basis_points":1000,_x000D_
"image":"https://bafybeihhzym4ex5edj5qr2sgc7nrea35m5yjrs7u5h7s6bd6aytwkhh62a.ipfs.nftstorage.link?image_514.webp",_x000D_
"Issuer":"NfluenT for Calvi On The rocks",_x000D_
"external_url":""</v>
      </c>
      <c r="W2334" s="78" t="str">
        <f>formatRow(Tokens!J$2:AV$2,Tokens!J2334:AV2334,2,"attributes")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34" s="78" t="str">
        <f>formatRow(Tokens!AX$2:BC$2,Tokens!AX2334:BC2334,2,"creators")</f>
        <v>"creators":[{"address":"ncreator",_x000D_
"share":10},{"address":"cotrcrea",_x000D_
"share":90},{"address":"nminer",_x000D_
"share":0}]</v>
      </c>
      <c r="Y2334" s="78" t="str">
        <f>formatRow(Tokens!BD$2:BI$2,Tokens!BD2334:BI2334,2,"files")</f>
        <v>"files":[]</v>
      </c>
      <c r="Z2334" s="78"/>
      <c r="AA2334" s="78"/>
      <c r="AB2334" s="78"/>
      <c r="AC2334" s="78" t="str">
        <f>formatRow(Tokens!BJ$2:BK$2,Tokens!BJ2334:BK2334,0,"collection")</f>
        <v>"collection":{"name":"BILLET Festival",_x000D_
"family":"Calvi On The Rocks"}</v>
      </c>
      <c r="AD2334" s="1" t="str">
        <f>formatRow(Tokens!BN$2:BR$2,Tokens!BN2334:BR2334,0,"marketplace")</f>
        <v>"marketplace":{"initial_price":"73,5",_x000D_
"reservation_price":"",_x000D_
"duration":"",_x000D_
"max_mint":1,_x000D_
"sell_date":"25/06/2022"}</v>
      </c>
      <c r="AE2334" s="1"/>
    </row>
    <row r="2335" spans="4:31" ht="14.25" customHeight="1" x14ac:dyDescent="0.3">
      <c r="D2335" s="1">
        <f>Tokens!B2335</f>
        <v>515</v>
      </c>
      <c r="E2335" s="17" t="str">
        <f>IF(Tokens!C2335="","",Tokens!C2335)</f>
        <v>#515 Billet Festival</v>
      </c>
      <c r="F2335"/>
      <c r="G2335"/>
      <c r="H2335"/>
      <c r="I2335"/>
      <c r="J2335"/>
      <c r="M2335"/>
      <c r="N2335"/>
      <c r="O2335" s="15" t="str">
        <f t="shared" si="72"/>
        <v>_</v>
      </c>
      <c r="P2335" s="18" t="str">
        <f>IF(F2335="stop","",IF(F2335&lt;&gt;"",HYPERLINK(Settings!$B$5 &amp; "/manage/?network=" &amp; LOWER(B$8) &amp; "&amp;search=token&amp;account=" &amp; ToMint!$B$5 &amp; "&amp;view=" &amp; ToMint!J2335,"TokenSol"),""))</f>
        <v/>
      </c>
      <c r="Q2335" s="2"/>
      <c r="R2335" s="2"/>
      <c r="S2335" s="11"/>
      <c r="T2335" s="78" t="str">
        <f>"owner=" &amp; Tokens!BS2335 &amp; "&amp;filename_for_metadata=" &amp; Tokens!BT2335 &amp; "&amp;offchaindata_platform=" &amp; $B$17 &amp; "&amp;keyfile=" &amp; $B$5 &amp;  "&amp;repository=" &amp; $B$18</f>
        <v>owner=BbDq7xeUzpj8bXfd9N7dh1tw43Ss7xbYpyjoNuwDSrzq&amp;filename_for_metadata=BILLETFestival_COR22F515&amp;offchaindata_platform=Github&amp;keyfile=Paul&amp;repository=CalviOnTheRocks2022</v>
      </c>
      <c r="U2335" s="78" t="str">
        <f t="shared" si="73"/>
        <v>{"name":"#515 Billet Festival",_x000D_
"symbol":"COR22F515",_x000D_
"description":"Billet Festival / Billet NFT Festival - 1 jour Calvi on the Rocks 2022",_x000D_
"seller_fee_basis_points":1000,_x000D_
"image":"https://bafybeihrnba673zkbwjjui75qm44xexg2i2l6d32nyubiys6htgtqdwvge.ipfs.nftstorage.link?image_515.webp",_x000D_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35" s="78" t="str">
        <f>formatRow(Tokens!C$2:I$2,Tokens!C2335:I2335)</f>
        <v>"name":"#515 Billet Festival",_x000D_
"symbol":"COR22F515",_x000D_
"description":"Billet Festival / Billet NFT Festival - 1 jour Calvi on the Rocks 2022",_x000D_
"seller_fee_basis_points":1000,_x000D_
"image":"https://bafybeihrnba673zkbwjjui75qm44xexg2i2l6d32nyubiys6htgtqdwvge.ipfs.nftstorage.link?image_515.webp",_x000D_
"Issuer":"NfluenT for Calvi On The rocks",_x000D_
"external_url":""</v>
      </c>
      <c r="W2335" s="78" t="str">
        <f>formatRow(Tokens!J$2:AV$2,Tokens!J2335:AV2335,2,"attributes")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35" s="78" t="str">
        <f>formatRow(Tokens!AX$2:BC$2,Tokens!AX2335:BC2335,2,"creators")</f>
        <v>"creators":[{"address":"ncreator",_x000D_
"share":10},{"address":"cotrcrea",_x000D_
"share":90},{"address":"nminer",_x000D_
"share":0}]</v>
      </c>
      <c r="Y2335" s="78" t="str">
        <f>formatRow(Tokens!BD$2:BI$2,Tokens!BD2335:BI2335,2,"files")</f>
        <v>"files":[]</v>
      </c>
      <c r="Z2335" s="78"/>
      <c r="AA2335" s="78"/>
      <c r="AB2335" s="78"/>
      <c r="AC2335" s="78" t="str">
        <f>formatRow(Tokens!BJ$2:BK$2,Tokens!BJ2335:BK2335,0,"collection")</f>
        <v>"collection":{"name":"BILLET Festival",_x000D_
"family":"Calvi On The Rocks"}</v>
      </c>
      <c r="AD2335" s="1" t="str">
        <f>formatRow(Tokens!BN$2:BR$2,Tokens!BN2335:BR2335,0,"marketplace")</f>
        <v>"marketplace":{"initial_price":"73,5",_x000D_
"reservation_price":"",_x000D_
"duration":"",_x000D_
"max_mint":1,_x000D_
"sell_date":"25/06/2022"}</v>
      </c>
      <c r="AE2335" s="1"/>
    </row>
    <row r="2336" spans="4:31" ht="14.25" customHeight="1" x14ac:dyDescent="0.3">
      <c r="D2336" s="1">
        <f>Tokens!B2336</f>
        <v>516</v>
      </c>
      <c r="E2336" s="17" t="str">
        <f>IF(Tokens!C2336="","",Tokens!C2336)</f>
        <v>#516 Billet Festival</v>
      </c>
      <c r="F2336"/>
      <c r="G2336"/>
      <c r="H2336"/>
      <c r="I2336"/>
      <c r="J2336"/>
      <c r="M2336"/>
      <c r="N2336"/>
      <c r="O2336" s="15" t="str">
        <f t="shared" si="72"/>
        <v>_</v>
      </c>
      <c r="P2336" s="18" t="str">
        <f>IF(F2336="stop","",IF(F2336&lt;&gt;"",HYPERLINK(Settings!$B$5 &amp; "/manage/?network=" &amp; LOWER(B$8) &amp; "&amp;search=token&amp;account=" &amp; ToMint!$B$5 &amp; "&amp;view=" &amp; ToMint!J2336,"TokenSol"),""))</f>
        <v/>
      </c>
      <c r="Q2336" s="2"/>
      <c r="R2336" s="2"/>
      <c r="S2336" s="11"/>
      <c r="T2336" s="78" t="str">
        <f>"owner=" &amp; Tokens!BS2336 &amp; "&amp;filename_for_metadata=" &amp; Tokens!BT2336 &amp; "&amp;offchaindata_platform=" &amp; $B$17 &amp; "&amp;keyfile=" &amp; $B$5 &amp;  "&amp;repository=" &amp; $B$18</f>
        <v>owner=BbDq7xeUzpj8bXfd9N7dh1tw43Ss7xbYpyjoNuwDSrzq&amp;filename_for_metadata=BILLETFestival_COR22F516&amp;offchaindata_platform=Github&amp;keyfile=Paul&amp;repository=CalviOnTheRocks2022</v>
      </c>
      <c r="U2336" s="78" t="str">
        <f t="shared" si="73"/>
        <v>{"name":"#516 Billet Festival",_x000D_
"symbol":"COR22F516",_x000D_
"description":"Billet Festival / Billet NFT Festival - 1 jour Calvi on the Rocks 2022",_x000D_
"seller_fee_basis_points":1000,_x000D_
"image":"https://bafybeigbyyyxuug2yyeeps4ympphwvseg7bgojhomoylhgkpqqqljjp34m.ipfs.nftstorage.link?image_516.webp",_x000D_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36" s="78" t="str">
        <f>formatRow(Tokens!C$2:I$2,Tokens!C2336:I2336)</f>
        <v>"name":"#516 Billet Festival",_x000D_
"symbol":"COR22F516",_x000D_
"description":"Billet Festival / Billet NFT Festival - 1 jour Calvi on the Rocks 2022",_x000D_
"seller_fee_basis_points":1000,_x000D_
"image":"https://bafybeigbyyyxuug2yyeeps4ympphwvseg7bgojhomoylhgkpqqqljjp34m.ipfs.nftstorage.link?image_516.webp",_x000D_
"Issuer":"NfluenT for Calvi On The rocks",_x000D_
"external_url":""</v>
      </c>
      <c r="W2336" s="78" t="str">
        <f>formatRow(Tokens!J$2:AV$2,Tokens!J2336:AV2336,2,"attributes")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36" s="78" t="str">
        <f>formatRow(Tokens!AX$2:BC$2,Tokens!AX2336:BC2336,2,"creators")</f>
        <v>"creators":[{"address":"ncreator",_x000D_
"share":10},{"address":"cotrcrea",_x000D_
"share":90},{"address":"nminer",_x000D_
"share":0}]</v>
      </c>
      <c r="Y2336" s="78" t="str">
        <f>formatRow(Tokens!BD$2:BI$2,Tokens!BD2336:BI2336,2,"files")</f>
        <v>"files":[]</v>
      </c>
      <c r="Z2336" s="78"/>
      <c r="AA2336" s="78"/>
      <c r="AB2336" s="78"/>
      <c r="AC2336" s="78" t="str">
        <f>formatRow(Tokens!BJ$2:BK$2,Tokens!BJ2336:BK2336,0,"collection")</f>
        <v>"collection":{"name":"BILLET Festival",_x000D_
"family":"Calvi On The Rocks"}</v>
      </c>
      <c r="AD2336" s="1" t="str">
        <f>formatRow(Tokens!BN$2:BR$2,Tokens!BN2336:BR2336,0,"marketplace")</f>
        <v>"marketplace":{"initial_price":"73,5",_x000D_
"reservation_price":"",_x000D_
"duration":"",_x000D_
"max_mint":1,_x000D_
"sell_date":"25/06/2022"}</v>
      </c>
      <c r="AE2336" s="1"/>
    </row>
    <row r="2337" spans="4:31" ht="14.25" customHeight="1" x14ac:dyDescent="0.3">
      <c r="D2337" s="1">
        <f>Tokens!B2337</f>
        <v>517</v>
      </c>
      <c r="E2337" s="17" t="str">
        <f>IF(Tokens!C2337="","",Tokens!C2337)</f>
        <v>#517 Billet Festival</v>
      </c>
      <c r="F2337"/>
      <c r="G2337"/>
      <c r="H2337"/>
      <c r="I2337"/>
      <c r="J2337"/>
      <c r="M2337"/>
      <c r="N2337"/>
      <c r="O2337" s="15" t="str">
        <f t="shared" si="72"/>
        <v>_</v>
      </c>
      <c r="P2337" s="18" t="str">
        <f>IF(F2337="stop","",IF(F2337&lt;&gt;"",HYPERLINK(Settings!$B$5 &amp; "/manage/?network=" &amp; LOWER(B$8) &amp; "&amp;search=token&amp;account=" &amp; ToMint!$B$5 &amp; "&amp;view=" &amp; ToMint!J2337,"TokenSol"),""))</f>
        <v/>
      </c>
      <c r="Q2337" s="2"/>
      <c r="R2337" s="2"/>
      <c r="S2337" s="11"/>
      <c r="T2337" s="78" t="str">
        <f>"owner=" &amp; Tokens!BS2337 &amp; "&amp;filename_for_metadata=" &amp; Tokens!BT2337 &amp; "&amp;offchaindata_platform=" &amp; $B$17 &amp; "&amp;keyfile=" &amp; $B$5 &amp;  "&amp;repository=" &amp; $B$18</f>
        <v>owner=BbDq7xeUzpj8bXfd9N7dh1tw43Ss7xbYpyjoNuwDSrzq&amp;filename_for_metadata=BILLETFestival_COR22F517&amp;offchaindata_platform=Github&amp;keyfile=Paul&amp;repository=CalviOnTheRocks2022</v>
      </c>
      <c r="U2337" s="78" t="str">
        <f t="shared" si="73"/>
        <v>{"name":"#517 Billet Festival",_x000D_
"symbol":"COR22F517",_x000D_
"description":"Billet Festival / Billet NFT Festival - 1 jour Calvi on the Rocks 2022",_x000D_
"seller_fee_basis_points":1000,_x000D_
"image":"https://bafybeif3jewtlaoeoear7tu465tqjqybowfcveuv2pyqytut3muo4ybr5m.ipfs.nftstorage.link?image_517.webp",_x000D_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37" s="78" t="str">
        <f>formatRow(Tokens!C$2:I$2,Tokens!C2337:I2337)</f>
        <v>"name":"#517 Billet Festival",_x000D_
"symbol":"COR22F517",_x000D_
"description":"Billet Festival / Billet NFT Festival - 1 jour Calvi on the Rocks 2022",_x000D_
"seller_fee_basis_points":1000,_x000D_
"image":"https://bafybeif3jewtlaoeoear7tu465tqjqybowfcveuv2pyqytut3muo4ybr5m.ipfs.nftstorage.link?image_517.webp",_x000D_
"Issuer":"NfluenT for Calvi On The rocks",_x000D_
"external_url":""</v>
      </c>
      <c r="W2337" s="78" t="str">
        <f>formatRow(Tokens!J$2:AV$2,Tokens!J2337:AV2337,2,"attributes")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37" s="78" t="str">
        <f>formatRow(Tokens!AX$2:BC$2,Tokens!AX2337:BC2337,2,"creators")</f>
        <v>"creators":[{"address":"ncreator",_x000D_
"share":10},{"address":"cotrcrea",_x000D_
"share":90},{"address":"nminer",_x000D_
"share":0}]</v>
      </c>
      <c r="Y2337" s="78" t="str">
        <f>formatRow(Tokens!BD$2:BI$2,Tokens!BD2337:BI2337,2,"files")</f>
        <v>"files":[]</v>
      </c>
      <c r="Z2337" s="78"/>
      <c r="AA2337" s="78"/>
      <c r="AB2337" s="78"/>
      <c r="AC2337" s="78" t="str">
        <f>formatRow(Tokens!BJ$2:BK$2,Tokens!BJ2337:BK2337,0,"collection")</f>
        <v>"collection":{"name":"BILLET Festival",_x000D_
"family":"Calvi On The Rocks"}</v>
      </c>
      <c r="AD2337" s="1" t="str">
        <f>formatRow(Tokens!BN$2:BR$2,Tokens!BN2337:BR2337,0,"marketplace")</f>
        <v>"marketplace":{"initial_price":"73,5",_x000D_
"reservation_price":"",_x000D_
"duration":"",_x000D_
"max_mint":1,_x000D_
"sell_date":"25/06/2022"}</v>
      </c>
      <c r="AE2337" s="1"/>
    </row>
    <row r="2338" spans="4:31" ht="14.25" customHeight="1" x14ac:dyDescent="0.3">
      <c r="D2338" s="1">
        <f>Tokens!B2338</f>
        <v>518</v>
      </c>
      <c r="E2338" s="17" t="str">
        <f>IF(Tokens!C2338="","",Tokens!C2338)</f>
        <v>#518 Billet Festival</v>
      </c>
      <c r="F2338"/>
      <c r="G2338"/>
      <c r="H2338"/>
      <c r="I2338"/>
      <c r="J2338"/>
      <c r="M2338"/>
      <c r="N2338"/>
      <c r="O2338" s="15" t="str">
        <f t="shared" si="72"/>
        <v>_</v>
      </c>
      <c r="P2338" s="18" t="str">
        <f>IF(F2338="stop","",IF(F2338&lt;&gt;"",HYPERLINK(Settings!$B$5 &amp; "/manage/?network=" &amp; LOWER(B$8) &amp; "&amp;search=token&amp;account=" &amp; ToMint!$B$5 &amp; "&amp;view=" &amp; ToMint!J2338,"TokenSol"),""))</f>
        <v/>
      </c>
      <c r="Q2338" s="2"/>
      <c r="R2338" s="2"/>
      <c r="S2338" s="11"/>
      <c r="T2338" s="78" t="str">
        <f>"owner=" &amp; Tokens!BS2338 &amp; "&amp;filename_for_metadata=" &amp; Tokens!BT2338 &amp; "&amp;offchaindata_platform=" &amp; $B$17 &amp; "&amp;keyfile=" &amp; $B$5 &amp;  "&amp;repository=" &amp; $B$18</f>
        <v>owner=BbDq7xeUzpj8bXfd9N7dh1tw43Ss7xbYpyjoNuwDSrzq&amp;filename_for_metadata=BILLETFestival_COR22F518&amp;offchaindata_platform=Github&amp;keyfile=Paul&amp;repository=CalviOnTheRocks2022</v>
      </c>
      <c r="U2338" s="78" t="str">
        <f t="shared" si="73"/>
        <v>{"name":"#518 Billet Festival",_x000D_
"symbol":"COR22F518",_x000D_
"description":"Billet Festival / Billet NFT Festival - 1 jour Calvi on the Rocks 2022",_x000D_
"seller_fee_basis_points":1000,_x000D_
"image":"https://bafybeicgr3szfamvdhvphkgwmgox2lddsd7xsbew2ymdfypjfrgej7efze.ipfs.nftstorage.link?image_518.webp",_x000D_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38" s="78" t="str">
        <f>formatRow(Tokens!C$2:I$2,Tokens!C2338:I2338)</f>
        <v>"name":"#518 Billet Festival",_x000D_
"symbol":"COR22F518",_x000D_
"description":"Billet Festival / Billet NFT Festival - 1 jour Calvi on the Rocks 2022",_x000D_
"seller_fee_basis_points":1000,_x000D_
"image":"https://bafybeicgr3szfamvdhvphkgwmgox2lddsd7xsbew2ymdfypjfrgej7efze.ipfs.nftstorage.link?image_518.webp",_x000D_
"Issuer":"NfluenT for Calvi On The rocks",_x000D_
"external_url":""</v>
      </c>
      <c r="W2338" s="78" t="str">
        <f>formatRow(Tokens!J$2:AV$2,Tokens!J2338:AV2338,2,"attributes")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38" s="78" t="str">
        <f>formatRow(Tokens!AX$2:BC$2,Tokens!AX2338:BC2338,2,"creators")</f>
        <v>"creators":[{"address":"ncreator",_x000D_
"share":10},{"address":"cotrcrea",_x000D_
"share":90},{"address":"nminer",_x000D_
"share":0}]</v>
      </c>
      <c r="Y2338" s="78" t="str">
        <f>formatRow(Tokens!BD$2:BI$2,Tokens!BD2338:BI2338,2,"files")</f>
        <v>"files":[]</v>
      </c>
      <c r="Z2338" s="78"/>
      <c r="AA2338" s="78"/>
      <c r="AB2338" s="78"/>
      <c r="AC2338" s="78" t="str">
        <f>formatRow(Tokens!BJ$2:BK$2,Tokens!BJ2338:BK2338,0,"collection")</f>
        <v>"collection":{"name":"BILLET Festival",_x000D_
"family":"Calvi On The Rocks"}</v>
      </c>
      <c r="AD2338" s="1" t="str">
        <f>formatRow(Tokens!BN$2:BR$2,Tokens!BN2338:BR2338,0,"marketplace")</f>
        <v>"marketplace":{"initial_price":"73,5",_x000D_
"reservation_price":"",_x000D_
"duration":"",_x000D_
"max_mint":1,_x000D_
"sell_date":"25/06/2022"}</v>
      </c>
      <c r="AE2338" s="1"/>
    </row>
    <row r="2339" spans="4:31" ht="14.25" customHeight="1" x14ac:dyDescent="0.3">
      <c r="D2339" s="1">
        <f>Tokens!B2339</f>
        <v>519</v>
      </c>
      <c r="E2339" s="17" t="str">
        <f>IF(Tokens!C2339="","",Tokens!C2339)</f>
        <v>#519 Billet Festival</v>
      </c>
      <c r="F2339"/>
      <c r="G2339"/>
      <c r="H2339"/>
      <c r="I2339"/>
      <c r="J2339"/>
      <c r="M2339"/>
      <c r="N2339"/>
      <c r="O2339" s="15" t="str">
        <f t="shared" si="72"/>
        <v>_</v>
      </c>
      <c r="P2339" s="18" t="str">
        <f>IF(F2339="stop","",IF(F2339&lt;&gt;"",HYPERLINK(Settings!$B$5 &amp; "/manage/?network=" &amp; LOWER(B$8) &amp; "&amp;search=token&amp;account=" &amp; ToMint!$B$5 &amp; "&amp;view=" &amp; ToMint!J2339,"TokenSol"),""))</f>
        <v/>
      </c>
      <c r="Q2339" s="2"/>
      <c r="R2339" s="2"/>
      <c r="S2339" s="11"/>
      <c r="T2339" s="78" t="str">
        <f>"owner=" &amp; Tokens!BS2339 &amp; "&amp;filename_for_metadata=" &amp; Tokens!BT2339 &amp; "&amp;offchaindata_platform=" &amp; $B$17 &amp; "&amp;keyfile=" &amp; $B$5 &amp;  "&amp;repository=" &amp; $B$18</f>
        <v>owner=BbDq7xeUzpj8bXfd9N7dh1tw43Ss7xbYpyjoNuwDSrzq&amp;filename_for_metadata=BILLETFestival_COR22F519&amp;offchaindata_platform=Github&amp;keyfile=Paul&amp;repository=CalviOnTheRocks2022</v>
      </c>
      <c r="U2339" s="78" t="str">
        <f t="shared" si="73"/>
        <v>{"name":"#519 Billet Festival",_x000D_
"symbol":"COR22F519",_x000D_
"description":"Billet Festival / Billet NFT Festival - 1 jour Calvi on the Rocks 2022",_x000D_
"seller_fee_basis_points":1000,_x000D_
"image":"https://bafybeialkitc5owivqeusena2c3nsp6se4to2hz2zcfeceewrsc6thz4ui.ipfs.nftstorage.link?image_519.webp",_x000D_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39" s="78" t="str">
        <f>formatRow(Tokens!C$2:I$2,Tokens!C2339:I2339)</f>
        <v>"name":"#519 Billet Festival",_x000D_
"symbol":"COR22F519",_x000D_
"description":"Billet Festival / Billet NFT Festival - 1 jour Calvi on the Rocks 2022",_x000D_
"seller_fee_basis_points":1000,_x000D_
"image":"https://bafybeialkitc5owivqeusena2c3nsp6se4to2hz2zcfeceewrsc6thz4ui.ipfs.nftstorage.link?image_519.webp",_x000D_
"Issuer":"NfluenT for Calvi On The rocks",_x000D_
"external_url":""</v>
      </c>
      <c r="W2339" s="78" t="str">
        <f>formatRow(Tokens!J$2:AV$2,Tokens!J2339:AV2339,2,"attributes")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39" s="78" t="str">
        <f>formatRow(Tokens!AX$2:BC$2,Tokens!AX2339:BC2339,2,"creators")</f>
        <v>"creators":[{"address":"ncreator",_x000D_
"share":10},{"address":"cotrcrea",_x000D_
"share":90},{"address":"nminer",_x000D_
"share":0}]</v>
      </c>
      <c r="Y2339" s="78" t="str">
        <f>formatRow(Tokens!BD$2:BI$2,Tokens!BD2339:BI2339,2,"files")</f>
        <v>"files":[]</v>
      </c>
      <c r="Z2339" s="78"/>
      <c r="AA2339" s="78"/>
      <c r="AB2339" s="78"/>
      <c r="AC2339" s="78" t="str">
        <f>formatRow(Tokens!BJ$2:BK$2,Tokens!BJ2339:BK2339,0,"collection")</f>
        <v>"collection":{"name":"BILLET Festival",_x000D_
"family":"Calvi On The Rocks"}</v>
      </c>
      <c r="AD2339" s="1" t="str">
        <f>formatRow(Tokens!BN$2:BR$2,Tokens!BN2339:BR2339,0,"marketplace")</f>
        <v>"marketplace":{"initial_price":"73,5",_x000D_
"reservation_price":"",_x000D_
"duration":"",_x000D_
"max_mint":1,_x000D_
"sell_date":"25/06/2022"}</v>
      </c>
      <c r="AE2339" s="1"/>
    </row>
    <row r="2340" spans="4:31" ht="14.25" customHeight="1" x14ac:dyDescent="0.3">
      <c r="D2340" s="1">
        <f>Tokens!B2340</f>
        <v>520</v>
      </c>
      <c r="E2340" s="17" t="str">
        <f>IF(Tokens!C2340="","",Tokens!C2340)</f>
        <v>#520 Billet Festival</v>
      </c>
      <c r="F2340"/>
      <c r="G2340"/>
      <c r="H2340"/>
      <c r="I2340"/>
      <c r="J2340"/>
      <c r="M2340"/>
      <c r="N2340"/>
      <c r="O2340" s="15" t="str">
        <f t="shared" si="72"/>
        <v>_</v>
      </c>
      <c r="P2340" s="18" t="str">
        <f>IF(F2340="stop","",IF(F2340&lt;&gt;"",HYPERLINK(Settings!$B$5 &amp; "/manage/?network=" &amp; LOWER(B$8) &amp; "&amp;search=token&amp;account=" &amp; ToMint!$B$5 &amp; "&amp;view=" &amp; ToMint!J2340,"TokenSol"),""))</f>
        <v/>
      </c>
      <c r="Q2340" s="2"/>
      <c r="R2340" s="2"/>
      <c r="S2340" s="11"/>
      <c r="T2340" s="78" t="str">
        <f>"owner=" &amp; Tokens!BS2340 &amp; "&amp;filename_for_metadata=" &amp; Tokens!BT2340 &amp; "&amp;offchaindata_platform=" &amp; $B$17 &amp; "&amp;keyfile=" &amp; $B$5 &amp;  "&amp;repository=" &amp; $B$18</f>
        <v>owner=BbDq7xeUzpj8bXfd9N7dh1tw43Ss7xbYpyjoNuwDSrzq&amp;filename_for_metadata=BILLETFestival_COR22F520&amp;offchaindata_platform=Github&amp;keyfile=Paul&amp;repository=CalviOnTheRocks2022</v>
      </c>
      <c r="U2340" s="78" t="str">
        <f t="shared" si="73"/>
        <v>{"name":"#520 Billet Festival",_x000D_
"symbol":"COR22F520",_x000D_
"description":"Billet Festival / Billet NFT Festival - 1 jour Calvi on the Rocks 2022",_x000D_
"seller_fee_basis_points":1000,_x000D_
"image":"https://bafybeie6xsmz7vkuly7sn53ugsjcosaxiwcjbn6vtsq4h2uqg3vbeuvr2i.ipfs.nftstorage.link?image_520.webp",_x000D_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40" s="78" t="str">
        <f>formatRow(Tokens!C$2:I$2,Tokens!C2340:I2340)</f>
        <v>"name":"#520 Billet Festival",_x000D_
"symbol":"COR22F520",_x000D_
"description":"Billet Festival / Billet NFT Festival - 1 jour Calvi on the Rocks 2022",_x000D_
"seller_fee_basis_points":1000,_x000D_
"image":"https://bafybeie6xsmz7vkuly7sn53ugsjcosaxiwcjbn6vtsq4h2uqg3vbeuvr2i.ipfs.nftstorage.link?image_520.webp",_x000D_
"Issuer":"NfluenT for Calvi On The rocks",_x000D_
"external_url":""</v>
      </c>
      <c r="W2340" s="78" t="str">
        <f>formatRow(Tokens!J$2:AV$2,Tokens!J2340:AV2340,2,"attributes")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40" s="78" t="str">
        <f>formatRow(Tokens!AX$2:BC$2,Tokens!AX2340:BC2340,2,"creators")</f>
        <v>"creators":[{"address":"ncreator",_x000D_
"share":10},{"address":"cotrcrea",_x000D_
"share":90},{"address":"nminer",_x000D_
"share":0}]</v>
      </c>
      <c r="Y2340" s="78" t="str">
        <f>formatRow(Tokens!BD$2:BI$2,Tokens!BD2340:BI2340,2,"files")</f>
        <v>"files":[]</v>
      </c>
      <c r="Z2340" s="78"/>
      <c r="AA2340" s="78"/>
      <c r="AB2340" s="78"/>
      <c r="AC2340" s="78" t="str">
        <f>formatRow(Tokens!BJ$2:BK$2,Tokens!BJ2340:BK2340,0,"collection")</f>
        <v>"collection":{"name":"BILLET Festival",_x000D_
"family":"Calvi On The Rocks"}</v>
      </c>
      <c r="AD2340" s="1" t="str">
        <f>formatRow(Tokens!BN$2:BR$2,Tokens!BN2340:BR2340,0,"marketplace")</f>
        <v>"marketplace":{"initial_price":"73,5",_x000D_
"reservation_price":"",_x000D_
"duration":"",_x000D_
"max_mint":1,_x000D_
"sell_date":"25/06/2022"}</v>
      </c>
      <c r="AE2340" s="1"/>
    </row>
    <row r="2341" spans="4:31" ht="14.25" customHeight="1" x14ac:dyDescent="0.3">
      <c r="D2341" s="1">
        <f>Tokens!B2341</f>
        <v>521</v>
      </c>
      <c r="E2341" s="17" t="str">
        <f>IF(Tokens!C2341="","",Tokens!C2341)</f>
        <v>#521 Billet Festival</v>
      </c>
      <c r="F2341"/>
      <c r="G2341"/>
      <c r="H2341"/>
      <c r="I2341"/>
      <c r="J2341"/>
      <c r="M2341"/>
      <c r="N2341"/>
      <c r="O2341" s="15" t="str">
        <f t="shared" ref="O2341:O2404" si="74">IF(AND(ISNUMBER(N2340),ISNUMBER(N2341)),(N2341-N2340)*$O$1,"_")</f>
        <v>_</v>
      </c>
      <c r="P2341" s="18" t="str">
        <f>IF(F2341="stop","",IF(F2341&lt;&gt;"",HYPERLINK(Settings!$B$5 &amp; "/manage/?network=" &amp; LOWER(B$8) &amp; "&amp;search=token&amp;account=" &amp; ToMint!$B$5 &amp; "&amp;view=" &amp; ToMint!J2341,"TokenSol"),""))</f>
        <v/>
      </c>
      <c r="Q2341" s="2"/>
      <c r="R2341" s="2"/>
      <c r="S2341" s="11"/>
      <c r="T2341" s="78" t="str">
        <f>"owner=" &amp; Tokens!BS2341 &amp; "&amp;filename_for_metadata=" &amp; Tokens!BT2341 &amp; "&amp;offchaindata_platform=" &amp; $B$17 &amp; "&amp;keyfile=" &amp; $B$5 &amp;  "&amp;repository=" &amp; $B$18</f>
        <v>owner=BbDq7xeUzpj8bXfd9N7dh1tw43Ss7xbYpyjoNuwDSrzq&amp;filename_for_metadata=BILLETFestival_COR22F521&amp;offchaindata_platform=Github&amp;keyfile=Paul&amp;repository=CalviOnTheRocks2022</v>
      </c>
      <c r="U2341" s="78" t="str">
        <f t="shared" si="73"/>
        <v>{"name":"#521 Billet Festival",_x000D_
"symbol":"COR22F521",_x000D_
"description":"Billet Festival / Billet NFT Festival - 1 jour Calvi on the Rocks 2022",_x000D_
"seller_fee_basis_points":1000,_x000D_
"image":"https://bafybeiezx7zuzlsbdmkfp7orkmig4vdzd6j2mqaeudeoobhkywnu7xr72m.ipfs.nftstorage.link?image_521.webp",_x000D_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41" s="78" t="str">
        <f>formatRow(Tokens!C$2:I$2,Tokens!C2341:I2341)</f>
        <v>"name":"#521 Billet Festival",_x000D_
"symbol":"COR22F521",_x000D_
"description":"Billet Festival / Billet NFT Festival - 1 jour Calvi on the Rocks 2022",_x000D_
"seller_fee_basis_points":1000,_x000D_
"image":"https://bafybeiezx7zuzlsbdmkfp7orkmig4vdzd6j2mqaeudeoobhkywnu7xr72m.ipfs.nftstorage.link?image_521.webp",_x000D_
"Issuer":"NfluenT for Calvi On The rocks",_x000D_
"external_url":""</v>
      </c>
      <c r="W2341" s="78" t="str">
        <f>formatRow(Tokens!J$2:AV$2,Tokens!J2341:AV2341,2,"attributes")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41" s="78" t="str">
        <f>formatRow(Tokens!AX$2:BC$2,Tokens!AX2341:BC2341,2,"creators")</f>
        <v>"creators":[{"address":"ncreator",_x000D_
"share":10},{"address":"cotrcrea",_x000D_
"share":90},{"address":"nminer",_x000D_
"share":0}]</v>
      </c>
      <c r="Y2341" s="78" t="str">
        <f>formatRow(Tokens!BD$2:BI$2,Tokens!BD2341:BI2341,2,"files")</f>
        <v>"files":[]</v>
      </c>
      <c r="Z2341" s="78"/>
      <c r="AA2341" s="78"/>
      <c r="AB2341" s="78"/>
      <c r="AC2341" s="78" t="str">
        <f>formatRow(Tokens!BJ$2:BK$2,Tokens!BJ2341:BK2341,0,"collection")</f>
        <v>"collection":{"name":"BILLET Festival",_x000D_
"family":"Calvi On The Rocks"}</v>
      </c>
      <c r="AD2341" s="1" t="str">
        <f>formatRow(Tokens!BN$2:BR$2,Tokens!BN2341:BR2341,0,"marketplace")</f>
        <v>"marketplace":{"initial_price":"73,5",_x000D_
"reservation_price":"",_x000D_
"duration":"",_x000D_
"max_mint":1,_x000D_
"sell_date":"25/06/2022"}</v>
      </c>
      <c r="AE2341" s="1"/>
    </row>
    <row r="2342" spans="4:31" ht="14.25" customHeight="1" x14ac:dyDescent="0.3">
      <c r="D2342" s="1">
        <f>Tokens!B2342</f>
        <v>522</v>
      </c>
      <c r="E2342" s="17" t="str">
        <f>IF(Tokens!C2342="","",Tokens!C2342)</f>
        <v>#522 Billet Festival</v>
      </c>
      <c r="F2342"/>
      <c r="G2342"/>
      <c r="H2342"/>
      <c r="I2342"/>
      <c r="J2342"/>
      <c r="M2342"/>
      <c r="N2342"/>
      <c r="O2342" s="15" t="str">
        <f t="shared" si="74"/>
        <v>_</v>
      </c>
      <c r="P2342" s="18" t="str">
        <f>IF(F2342="stop","",IF(F2342&lt;&gt;"",HYPERLINK(Settings!$B$5 &amp; "/manage/?network=" &amp; LOWER(B$8) &amp; "&amp;search=token&amp;account=" &amp; ToMint!$B$5 &amp; "&amp;view=" &amp; ToMint!J2342,"TokenSol"),""))</f>
        <v/>
      </c>
      <c r="Q2342" s="2"/>
      <c r="R2342" s="2"/>
      <c r="S2342" s="11"/>
      <c r="T2342" s="78" t="str">
        <f>"owner=" &amp; Tokens!BS2342 &amp; "&amp;filename_for_metadata=" &amp; Tokens!BT2342 &amp; "&amp;offchaindata_platform=" &amp; $B$17 &amp; "&amp;keyfile=" &amp; $B$5 &amp;  "&amp;repository=" &amp; $B$18</f>
        <v>owner=BbDq7xeUzpj8bXfd9N7dh1tw43Ss7xbYpyjoNuwDSrzq&amp;filename_for_metadata=BILLETFestival_COR22F522&amp;offchaindata_platform=Github&amp;keyfile=Paul&amp;repository=CalviOnTheRocks2022</v>
      </c>
      <c r="U2342" s="78" t="str">
        <f t="shared" si="73"/>
        <v>{"name":"#522 Billet Festival",_x000D_
"symbol":"COR22F522",_x000D_
"description":"Billet Festival / Billet NFT Festival - 1 jour Calvi on the Rocks 2022",_x000D_
"seller_fee_basis_points":1000,_x000D_
"image":"https://bafybeihch5lspcl43plz3ekwu7rohrlaykp2ojtssu7orpnu6e2ilfqszy.ipfs.nftstorage.link?image_522.webp",_x000D_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42" s="78" t="str">
        <f>formatRow(Tokens!C$2:I$2,Tokens!C2342:I2342)</f>
        <v>"name":"#522 Billet Festival",_x000D_
"symbol":"COR22F522",_x000D_
"description":"Billet Festival / Billet NFT Festival - 1 jour Calvi on the Rocks 2022",_x000D_
"seller_fee_basis_points":1000,_x000D_
"image":"https://bafybeihch5lspcl43plz3ekwu7rohrlaykp2ojtssu7orpnu6e2ilfqszy.ipfs.nftstorage.link?image_522.webp",_x000D_
"Issuer":"NfluenT for Calvi On The rocks",_x000D_
"external_url":""</v>
      </c>
      <c r="W2342" s="78" t="str">
        <f>formatRow(Tokens!J$2:AV$2,Tokens!J2342:AV2342,2,"attributes")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42" s="78" t="str">
        <f>formatRow(Tokens!AX$2:BC$2,Tokens!AX2342:BC2342,2,"creators")</f>
        <v>"creators":[{"address":"ncreator",_x000D_
"share":10},{"address":"cotrcrea",_x000D_
"share":90},{"address":"nminer",_x000D_
"share":0}]</v>
      </c>
      <c r="Y2342" s="78" t="str">
        <f>formatRow(Tokens!BD$2:BI$2,Tokens!BD2342:BI2342,2,"files")</f>
        <v>"files":[]</v>
      </c>
      <c r="Z2342" s="78"/>
      <c r="AA2342" s="78"/>
      <c r="AB2342" s="78"/>
      <c r="AC2342" s="78" t="str">
        <f>formatRow(Tokens!BJ$2:BK$2,Tokens!BJ2342:BK2342,0,"collection")</f>
        <v>"collection":{"name":"BILLET Festival",_x000D_
"family":"Calvi On The Rocks"}</v>
      </c>
      <c r="AD2342" s="1" t="str">
        <f>formatRow(Tokens!BN$2:BR$2,Tokens!BN2342:BR2342,0,"marketplace")</f>
        <v>"marketplace":{"initial_price":"73,5",_x000D_
"reservation_price":"",_x000D_
"duration":"",_x000D_
"max_mint":1,_x000D_
"sell_date":"25/06/2022"}</v>
      </c>
      <c r="AE2342" s="1"/>
    </row>
    <row r="2343" spans="4:31" ht="14.25" customHeight="1" x14ac:dyDescent="0.3">
      <c r="D2343" s="1">
        <f>Tokens!B2343</f>
        <v>523</v>
      </c>
      <c r="E2343" s="17" t="str">
        <f>IF(Tokens!C2343="","",Tokens!C2343)</f>
        <v>#523 Billet Festival</v>
      </c>
      <c r="F2343"/>
      <c r="G2343"/>
      <c r="H2343"/>
      <c r="I2343"/>
      <c r="J2343"/>
      <c r="M2343"/>
      <c r="N2343"/>
      <c r="O2343" s="15" t="str">
        <f t="shared" si="74"/>
        <v>_</v>
      </c>
      <c r="P2343" s="18" t="str">
        <f>IF(F2343="stop","",IF(F2343&lt;&gt;"",HYPERLINK(Settings!$B$5 &amp; "/manage/?network=" &amp; LOWER(B$8) &amp; "&amp;search=token&amp;account=" &amp; ToMint!$B$5 &amp; "&amp;view=" &amp; ToMint!J2343,"TokenSol"),""))</f>
        <v/>
      </c>
      <c r="Q2343" s="2"/>
      <c r="R2343" s="2"/>
      <c r="S2343" s="11"/>
      <c r="T2343" s="78" t="str">
        <f>"owner=" &amp; Tokens!BS2343 &amp; "&amp;filename_for_metadata=" &amp; Tokens!BT2343 &amp; "&amp;offchaindata_platform=" &amp; $B$17 &amp; "&amp;keyfile=" &amp; $B$5 &amp;  "&amp;repository=" &amp; $B$18</f>
        <v>owner=BbDq7xeUzpj8bXfd9N7dh1tw43Ss7xbYpyjoNuwDSrzq&amp;filename_for_metadata=BILLETFestival_COR22F523&amp;offchaindata_platform=Github&amp;keyfile=Paul&amp;repository=CalviOnTheRocks2022</v>
      </c>
      <c r="U2343" s="78" t="str">
        <f t="shared" si="73"/>
        <v>{"name":"#523 Billet Festival",_x000D_
"symbol":"COR22F523",_x000D_
"description":"Billet Festival / Billet NFT Festival - 1 jour Calvi on the Rocks 2022",_x000D_
"seller_fee_basis_points":1000,_x000D_
"image":"https://bafybeib3kxnma42otyzj7fqhkxienawp55anj6fm2rnogi4ukwcbxt5wga.ipfs.nftstorage.link?image_523.webp",_x000D_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43" s="78" t="str">
        <f>formatRow(Tokens!C$2:I$2,Tokens!C2343:I2343)</f>
        <v>"name":"#523 Billet Festival",_x000D_
"symbol":"COR22F523",_x000D_
"description":"Billet Festival / Billet NFT Festival - 1 jour Calvi on the Rocks 2022",_x000D_
"seller_fee_basis_points":1000,_x000D_
"image":"https://bafybeib3kxnma42otyzj7fqhkxienawp55anj6fm2rnogi4ukwcbxt5wga.ipfs.nftstorage.link?image_523.webp",_x000D_
"Issuer":"NfluenT for Calvi On The rocks",_x000D_
"external_url":""</v>
      </c>
      <c r="W2343" s="78" t="str">
        <f>formatRow(Tokens!J$2:AV$2,Tokens!J2343:AV2343,2,"attributes")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43" s="78" t="str">
        <f>formatRow(Tokens!AX$2:BC$2,Tokens!AX2343:BC2343,2,"creators")</f>
        <v>"creators":[{"address":"ncreator",_x000D_
"share":10},{"address":"cotrcrea",_x000D_
"share":90},{"address":"nminer",_x000D_
"share":0}]</v>
      </c>
      <c r="Y2343" s="78" t="str">
        <f>formatRow(Tokens!BD$2:BI$2,Tokens!BD2343:BI2343,2,"files")</f>
        <v>"files":[]</v>
      </c>
      <c r="Z2343" s="78"/>
      <c r="AA2343" s="78"/>
      <c r="AB2343" s="78"/>
      <c r="AC2343" s="78" t="str">
        <f>formatRow(Tokens!BJ$2:BK$2,Tokens!BJ2343:BK2343,0,"collection")</f>
        <v>"collection":{"name":"BILLET Festival",_x000D_
"family":"Calvi On The Rocks"}</v>
      </c>
      <c r="AD2343" s="1" t="str">
        <f>formatRow(Tokens!BN$2:BR$2,Tokens!BN2343:BR2343,0,"marketplace")</f>
        <v>"marketplace":{"initial_price":"73,5",_x000D_
"reservation_price":"",_x000D_
"duration":"",_x000D_
"max_mint":1,_x000D_
"sell_date":"25/06/2022"}</v>
      </c>
      <c r="AE2343" s="1"/>
    </row>
    <row r="2344" spans="4:31" ht="14.25" customHeight="1" x14ac:dyDescent="0.3">
      <c r="D2344" s="1">
        <f>Tokens!B2344</f>
        <v>524</v>
      </c>
      <c r="E2344" s="17" t="str">
        <f>IF(Tokens!C2344="","",Tokens!C2344)</f>
        <v>#524 Billet Festival</v>
      </c>
      <c r="F2344"/>
      <c r="G2344"/>
      <c r="H2344"/>
      <c r="I2344"/>
      <c r="J2344"/>
      <c r="M2344"/>
      <c r="N2344"/>
      <c r="O2344" s="15" t="str">
        <f t="shared" si="74"/>
        <v>_</v>
      </c>
      <c r="P2344" s="18" t="str">
        <f>IF(F2344="stop","",IF(F2344&lt;&gt;"",HYPERLINK(Settings!$B$5 &amp; "/manage/?network=" &amp; LOWER(B$8) &amp; "&amp;search=token&amp;account=" &amp; ToMint!$B$5 &amp; "&amp;view=" &amp; ToMint!J2344,"TokenSol"),""))</f>
        <v/>
      </c>
      <c r="Q2344" s="2"/>
      <c r="R2344" s="2"/>
      <c r="S2344" s="11"/>
      <c r="T2344" s="78" t="str">
        <f>"owner=" &amp; Tokens!BS2344 &amp; "&amp;filename_for_metadata=" &amp; Tokens!BT2344 &amp; "&amp;offchaindata_platform=" &amp; $B$17 &amp; "&amp;keyfile=" &amp; $B$5 &amp;  "&amp;repository=" &amp; $B$18</f>
        <v>owner=BbDq7xeUzpj8bXfd9N7dh1tw43Ss7xbYpyjoNuwDSrzq&amp;filename_for_metadata=BILLETFestival_COR22F524&amp;offchaindata_platform=Github&amp;keyfile=Paul&amp;repository=CalviOnTheRocks2022</v>
      </c>
      <c r="U2344" s="78" t="str">
        <f t="shared" si="73"/>
        <v>{"name":"#524 Billet Festival",_x000D_
"symbol":"COR22F524",_x000D_
"description":"Billet Festival / Billet NFT Festival - 1 jour Calvi on the Rocks 2022",_x000D_
"seller_fee_basis_points":1000,_x000D_
"image":"https://bafybeiatsu2tnjrzvy5pe7rkuztkd6atqw3vpypuf7tkkuerphhzfpmlka.ipfs.nftstorage.link?image_524.webp",_x000D_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44" s="78" t="str">
        <f>formatRow(Tokens!C$2:I$2,Tokens!C2344:I2344)</f>
        <v>"name":"#524 Billet Festival",_x000D_
"symbol":"COR22F524",_x000D_
"description":"Billet Festival / Billet NFT Festival - 1 jour Calvi on the Rocks 2022",_x000D_
"seller_fee_basis_points":1000,_x000D_
"image":"https://bafybeiatsu2tnjrzvy5pe7rkuztkd6atqw3vpypuf7tkkuerphhzfpmlka.ipfs.nftstorage.link?image_524.webp",_x000D_
"Issuer":"NfluenT for Calvi On The rocks",_x000D_
"external_url":""</v>
      </c>
      <c r="W2344" s="78" t="str">
        <f>formatRow(Tokens!J$2:AV$2,Tokens!J2344:AV2344,2,"attributes")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44" s="78" t="str">
        <f>formatRow(Tokens!AX$2:BC$2,Tokens!AX2344:BC2344,2,"creators")</f>
        <v>"creators":[{"address":"ncreator",_x000D_
"share":10},{"address":"cotrcrea",_x000D_
"share":90},{"address":"nminer",_x000D_
"share":0}]</v>
      </c>
      <c r="Y2344" s="78" t="str">
        <f>formatRow(Tokens!BD$2:BI$2,Tokens!BD2344:BI2344,2,"files")</f>
        <v>"files":[]</v>
      </c>
      <c r="Z2344" s="78"/>
      <c r="AA2344" s="78"/>
      <c r="AB2344" s="78"/>
      <c r="AC2344" s="78" t="str">
        <f>formatRow(Tokens!BJ$2:BK$2,Tokens!BJ2344:BK2344,0,"collection")</f>
        <v>"collection":{"name":"BILLET Festival",_x000D_
"family":"Calvi On The Rocks"}</v>
      </c>
      <c r="AD2344" s="1" t="str">
        <f>formatRow(Tokens!BN$2:BR$2,Tokens!BN2344:BR2344,0,"marketplace")</f>
        <v>"marketplace":{"initial_price":"73,5",_x000D_
"reservation_price":"",_x000D_
"duration":"",_x000D_
"max_mint":1,_x000D_
"sell_date":"25/06/2022"}</v>
      </c>
      <c r="AE2344" s="1"/>
    </row>
    <row r="2345" spans="4:31" ht="14.25" customHeight="1" x14ac:dyDescent="0.3">
      <c r="D2345" s="1">
        <f>Tokens!B2345</f>
        <v>525</v>
      </c>
      <c r="E2345" s="17" t="str">
        <f>IF(Tokens!C2345="","",Tokens!C2345)</f>
        <v>#525 Billet Festival</v>
      </c>
      <c r="F2345"/>
      <c r="G2345"/>
      <c r="H2345"/>
      <c r="I2345"/>
      <c r="J2345"/>
      <c r="M2345"/>
      <c r="N2345"/>
      <c r="O2345" s="15" t="str">
        <f t="shared" si="74"/>
        <v>_</v>
      </c>
      <c r="P2345" s="18" t="str">
        <f>IF(F2345="stop","",IF(F2345&lt;&gt;"",HYPERLINK(Settings!$B$5 &amp; "/manage/?network=" &amp; LOWER(B$8) &amp; "&amp;search=token&amp;account=" &amp; ToMint!$B$5 &amp; "&amp;view=" &amp; ToMint!J2345,"TokenSol"),""))</f>
        <v/>
      </c>
      <c r="Q2345" s="2"/>
      <c r="R2345" s="2"/>
      <c r="S2345" s="11"/>
      <c r="T2345" s="78" t="str">
        <f>"owner=" &amp; Tokens!BS2345 &amp; "&amp;filename_for_metadata=" &amp; Tokens!BT2345 &amp; "&amp;offchaindata_platform=" &amp; $B$17 &amp; "&amp;keyfile=" &amp; $B$5 &amp;  "&amp;repository=" &amp; $B$18</f>
        <v>owner=BbDq7xeUzpj8bXfd9N7dh1tw43Ss7xbYpyjoNuwDSrzq&amp;filename_for_metadata=BILLETFestival_COR22F525&amp;offchaindata_platform=Github&amp;keyfile=Paul&amp;repository=CalviOnTheRocks2022</v>
      </c>
      <c r="U2345" s="78" t="str">
        <f t="shared" si="73"/>
        <v>{"name":"#525 Billet Festival",_x000D_
"symbol":"COR22F525",_x000D_
"description":"Billet Festival / Billet NFT Festival - 1 jour Calvi on the Rocks 2022",_x000D_
"seller_fee_basis_points":1000,_x000D_
"image":"https://bafybeia3dmzktdyxwm2346y5movymz6nk7emjbknjql34xcoba6gmasx6q.ipfs.nftstorage.link?image_525.webp",_x000D_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45" s="78" t="str">
        <f>formatRow(Tokens!C$2:I$2,Tokens!C2345:I2345)</f>
        <v>"name":"#525 Billet Festival",_x000D_
"symbol":"COR22F525",_x000D_
"description":"Billet Festival / Billet NFT Festival - 1 jour Calvi on the Rocks 2022",_x000D_
"seller_fee_basis_points":1000,_x000D_
"image":"https://bafybeia3dmzktdyxwm2346y5movymz6nk7emjbknjql34xcoba6gmasx6q.ipfs.nftstorage.link?image_525.webp",_x000D_
"Issuer":"NfluenT for Calvi On The rocks",_x000D_
"external_url":""</v>
      </c>
      <c r="W2345" s="78" t="str">
        <f>formatRow(Tokens!J$2:AV$2,Tokens!J2345:AV2345,2,"attributes")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45" s="78" t="str">
        <f>formatRow(Tokens!AX$2:BC$2,Tokens!AX2345:BC2345,2,"creators")</f>
        <v>"creators":[{"address":"ncreator",_x000D_
"share":10},{"address":"cotrcrea",_x000D_
"share":90},{"address":"nminer",_x000D_
"share":0}]</v>
      </c>
      <c r="Y2345" s="78" t="str">
        <f>formatRow(Tokens!BD$2:BI$2,Tokens!BD2345:BI2345,2,"files")</f>
        <v>"files":[]</v>
      </c>
      <c r="Z2345" s="78"/>
      <c r="AA2345" s="78"/>
      <c r="AB2345" s="78"/>
      <c r="AC2345" s="78" t="str">
        <f>formatRow(Tokens!BJ$2:BK$2,Tokens!BJ2345:BK2345,0,"collection")</f>
        <v>"collection":{"name":"BILLET Festival",_x000D_
"family":"Calvi On The Rocks"}</v>
      </c>
      <c r="AD2345" s="1" t="str">
        <f>formatRow(Tokens!BN$2:BR$2,Tokens!BN2345:BR2345,0,"marketplace")</f>
        <v>"marketplace":{"initial_price":"73,5",_x000D_
"reservation_price":"",_x000D_
"duration":"",_x000D_
"max_mint":1,_x000D_
"sell_date":"25/06/2022"}</v>
      </c>
      <c r="AE2345" s="1"/>
    </row>
    <row r="2346" spans="4:31" ht="14.25" customHeight="1" x14ac:dyDescent="0.3">
      <c r="D2346" s="1">
        <f>Tokens!B2346</f>
        <v>526</v>
      </c>
      <c r="E2346" s="17" t="str">
        <f>IF(Tokens!C2346="","",Tokens!C2346)</f>
        <v>#526 Billet Festival</v>
      </c>
      <c r="F2346"/>
      <c r="G2346"/>
      <c r="H2346"/>
      <c r="I2346"/>
      <c r="J2346"/>
      <c r="M2346"/>
      <c r="N2346"/>
      <c r="O2346" s="15" t="str">
        <f t="shared" si="74"/>
        <v>_</v>
      </c>
      <c r="P2346" s="18" t="str">
        <f>IF(F2346="stop","",IF(F2346&lt;&gt;"",HYPERLINK(Settings!$B$5 &amp; "/manage/?network=" &amp; LOWER(B$8) &amp; "&amp;search=token&amp;account=" &amp; ToMint!$B$5 &amp; "&amp;view=" &amp; ToMint!J2346,"TokenSol"),""))</f>
        <v/>
      </c>
      <c r="Q2346" s="2"/>
      <c r="R2346" s="2"/>
      <c r="S2346" s="11"/>
      <c r="T2346" s="78" t="str">
        <f>"owner=" &amp; Tokens!BS2346 &amp; "&amp;filename_for_metadata=" &amp; Tokens!BT2346 &amp; "&amp;offchaindata_platform=" &amp; $B$17 &amp; "&amp;keyfile=" &amp; $B$5 &amp;  "&amp;repository=" &amp; $B$18</f>
        <v>owner=BbDq7xeUzpj8bXfd9N7dh1tw43Ss7xbYpyjoNuwDSrzq&amp;filename_for_metadata=BILLETFestival_COR22F526&amp;offchaindata_platform=Github&amp;keyfile=Paul&amp;repository=CalviOnTheRocks2022</v>
      </c>
      <c r="U2346" s="78" t="str">
        <f t="shared" si="73"/>
        <v>{"name":"#526 Billet Festival",_x000D_
"symbol":"COR22F526",_x000D_
"description":"Billet Festival / Billet NFT Festival - 1 jour Calvi on the Rocks 2022",_x000D_
"seller_fee_basis_points":1000,_x000D_
"image":"https://bafybeidm5lmitxfbbtxvuacxy5ll6lnruqluqj5emnpt63kzznx7u6zbxa.ipfs.nftstorage.link?image_526.webp",_x000D_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46" s="78" t="str">
        <f>formatRow(Tokens!C$2:I$2,Tokens!C2346:I2346)</f>
        <v>"name":"#526 Billet Festival",_x000D_
"symbol":"COR22F526",_x000D_
"description":"Billet Festival / Billet NFT Festival - 1 jour Calvi on the Rocks 2022",_x000D_
"seller_fee_basis_points":1000,_x000D_
"image":"https://bafybeidm5lmitxfbbtxvuacxy5ll6lnruqluqj5emnpt63kzznx7u6zbxa.ipfs.nftstorage.link?image_526.webp",_x000D_
"Issuer":"NfluenT for Calvi On The rocks",_x000D_
"external_url":""</v>
      </c>
      <c r="W2346" s="78" t="str">
        <f>formatRow(Tokens!J$2:AV$2,Tokens!J2346:AV2346,2,"attributes")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46" s="78" t="str">
        <f>formatRow(Tokens!AX$2:BC$2,Tokens!AX2346:BC2346,2,"creators")</f>
        <v>"creators":[{"address":"ncreator",_x000D_
"share":10},{"address":"cotrcrea",_x000D_
"share":90},{"address":"nminer",_x000D_
"share":0}]</v>
      </c>
      <c r="Y2346" s="78" t="str">
        <f>formatRow(Tokens!BD$2:BI$2,Tokens!BD2346:BI2346,2,"files")</f>
        <v>"files":[]</v>
      </c>
      <c r="Z2346" s="78"/>
      <c r="AA2346" s="78"/>
      <c r="AB2346" s="78"/>
      <c r="AC2346" s="78" t="str">
        <f>formatRow(Tokens!BJ$2:BK$2,Tokens!BJ2346:BK2346,0,"collection")</f>
        <v>"collection":{"name":"BILLET Festival",_x000D_
"family":"Calvi On The Rocks"}</v>
      </c>
      <c r="AD2346" s="1" t="str">
        <f>formatRow(Tokens!BN$2:BR$2,Tokens!BN2346:BR2346,0,"marketplace")</f>
        <v>"marketplace":{"initial_price":"73,5",_x000D_
"reservation_price":"",_x000D_
"duration":"",_x000D_
"max_mint":1,_x000D_
"sell_date":"25/06/2022"}</v>
      </c>
      <c r="AE2346" s="1"/>
    </row>
    <row r="2347" spans="4:31" ht="14.25" customHeight="1" x14ac:dyDescent="0.3">
      <c r="D2347" s="1">
        <f>Tokens!B2347</f>
        <v>527</v>
      </c>
      <c r="E2347" s="17" t="str">
        <f>IF(Tokens!C2347="","",Tokens!C2347)</f>
        <v>#527 Billet Festival</v>
      </c>
      <c r="F2347"/>
      <c r="G2347"/>
      <c r="H2347"/>
      <c r="I2347"/>
      <c r="J2347"/>
      <c r="M2347"/>
      <c r="N2347"/>
      <c r="O2347" s="15" t="str">
        <f t="shared" si="74"/>
        <v>_</v>
      </c>
      <c r="P2347" s="18" t="str">
        <f>IF(F2347="stop","",IF(F2347&lt;&gt;"",HYPERLINK(Settings!$B$5 &amp; "/manage/?network=" &amp; LOWER(B$8) &amp; "&amp;search=token&amp;account=" &amp; ToMint!$B$5 &amp; "&amp;view=" &amp; ToMint!J2347,"TokenSol"),""))</f>
        <v/>
      </c>
      <c r="Q2347" s="2"/>
      <c r="R2347" s="2"/>
      <c r="S2347" s="11"/>
      <c r="T2347" s="78" t="str">
        <f>"owner=" &amp; Tokens!BS2347 &amp; "&amp;filename_for_metadata=" &amp; Tokens!BT2347 &amp; "&amp;offchaindata_platform=" &amp; $B$17 &amp; "&amp;keyfile=" &amp; $B$5 &amp;  "&amp;repository=" &amp; $B$18</f>
        <v>owner=BbDq7xeUzpj8bXfd9N7dh1tw43Ss7xbYpyjoNuwDSrzq&amp;filename_for_metadata=BILLETFestival_COR22F527&amp;offchaindata_platform=Github&amp;keyfile=Paul&amp;repository=CalviOnTheRocks2022</v>
      </c>
      <c r="U2347" s="78" t="str">
        <f t="shared" si="73"/>
        <v>{"name":"#527 Billet Festival",_x000D_
"symbol":"COR22F527",_x000D_
"description":"Billet Festival / Billet NFT Festival - 1 jour Calvi on the Rocks 2022",_x000D_
"seller_fee_basis_points":1000,_x000D_
"image":"https://bafybeih34vntworutqq5jxgqwb7mhpc3idsgcfmrgqvfyyuudr5b3w6q2i.ipfs.nftstorage.link?image_527.webp",_x000D_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47" s="78" t="str">
        <f>formatRow(Tokens!C$2:I$2,Tokens!C2347:I2347)</f>
        <v>"name":"#527 Billet Festival",_x000D_
"symbol":"COR22F527",_x000D_
"description":"Billet Festival / Billet NFT Festival - 1 jour Calvi on the Rocks 2022",_x000D_
"seller_fee_basis_points":1000,_x000D_
"image":"https://bafybeih34vntworutqq5jxgqwb7mhpc3idsgcfmrgqvfyyuudr5b3w6q2i.ipfs.nftstorage.link?image_527.webp",_x000D_
"Issuer":"NfluenT for Calvi On The rocks",_x000D_
"external_url":""</v>
      </c>
      <c r="W2347" s="78" t="str">
        <f>formatRow(Tokens!J$2:AV$2,Tokens!J2347:AV2347,2,"attributes")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47" s="78" t="str">
        <f>formatRow(Tokens!AX$2:BC$2,Tokens!AX2347:BC2347,2,"creators")</f>
        <v>"creators":[{"address":"ncreator",_x000D_
"share":10},{"address":"cotrcrea",_x000D_
"share":90},{"address":"nminer",_x000D_
"share":0}]</v>
      </c>
      <c r="Y2347" s="78" t="str">
        <f>formatRow(Tokens!BD$2:BI$2,Tokens!BD2347:BI2347,2,"files")</f>
        <v>"files":[]</v>
      </c>
      <c r="Z2347" s="78"/>
      <c r="AA2347" s="78"/>
      <c r="AB2347" s="78"/>
      <c r="AC2347" s="78" t="str">
        <f>formatRow(Tokens!BJ$2:BK$2,Tokens!BJ2347:BK2347,0,"collection")</f>
        <v>"collection":{"name":"BILLET Festival",_x000D_
"family":"Calvi On The Rocks"}</v>
      </c>
      <c r="AD2347" s="1" t="str">
        <f>formatRow(Tokens!BN$2:BR$2,Tokens!BN2347:BR2347,0,"marketplace")</f>
        <v>"marketplace":{"initial_price":"73,5",_x000D_
"reservation_price":"",_x000D_
"duration":"",_x000D_
"max_mint":1,_x000D_
"sell_date":"25/06/2022"}</v>
      </c>
      <c r="AE2347" s="1"/>
    </row>
    <row r="2348" spans="4:31" ht="14.25" customHeight="1" x14ac:dyDescent="0.3">
      <c r="D2348" s="1">
        <f>Tokens!B2348</f>
        <v>528</v>
      </c>
      <c r="E2348" s="17" t="str">
        <f>IF(Tokens!C2348="","",Tokens!C2348)</f>
        <v>#528 Billet Festival</v>
      </c>
      <c r="F2348"/>
      <c r="G2348"/>
      <c r="H2348"/>
      <c r="I2348"/>
      <c r="J2348"/>
      <c r="M2348"/>
      <c r="N2348"/>
      <c r="O2348" s="15" t="str">
        <f t="shared" si="74"/>
        <v>_</v>
      </c>
      <c r="P2348" s="18" t="str">
        <f>IF(F2348="stop","",IF(F2348&lt;&gt;"",HYPERLINK(Settings!$B$5 &amp; "/manage/?network=" &amp; LOWER(B$8) &amp; "&amp;search=token&amp;account=" &amp; ToMint!$B$5 &amp; "&amp;view=" &amp; ToMint!J2348,"TokenSol"),""))</f>
        <v/>
      </c>
      <c r="Q2348" s="2"/>
      <c r="R2348" s="2"/>
      <c r="S2348" s="11"/>
      <c r="T2348" s="78" t="str">
        <f>"owner=" &amp; Tokens!BS2348 &amp; "&amp;filename_for_metadata=" &amp; Tokens!BT2348 &amp; "&amp;offchaindata_platform=" &amp; $B$17 &amp; "&amp;keyfile=" &amp; $B$5 &amp;  "&amp;repository=" &amp; $B$18</f>
        <v>owner=BbDq7xeUzpj8bXfd9N7dh1tw43Ss7xbYpyjoNuwDSrzq&amp;filename_for_metadata=BILLETFestival_COR22F528&amp;offchaindata_platform=Github&amp;keyfile=Paul&amp;repository=CalviOnTheRocks2022</v>
      </c>
      <c r="U2348" s="78" t="str">
        <f t="shared" si="73"/>
        <v>{"name":"#528 Billet Festival",_x000D_
"symbol":"COR22F528",_x000D_
"description":"Billet Festival / Billet NFT Festival - 1 jour Calvi on the Rocks 2022",_x000D_
"seller_fee_basis_points":1000,_x000D_
"image":"https://bafybeie2nioqg7ak44be3ac3btcvcftavg3rwhs2nuuacvfr6kvmtp2vk4.ipfs.nftstorage.link?image_528.webp",_x000D_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48" s="78" t="str">
        <f>formatRow(Tokens!C$2:I$2,Tokens!C2348:I2348)</f>
        <v>"name":"#528 Billet Festival",_x000D_
"symbol":"COR22F528",_x000D_
"description":"Billet Festival / Billet NFT Festival - 1 jour Calvi on the Rocks 2022",_x000D_
"seller_fee_basis_points":1000,_x000D_
"image":"https://bafybeie2nioqg7ak44be3ac3btcvcftavg3rwhs2nuuacvfr6kvmtp2vk4.ipfs.nftstorage.link?image_528.webp",_x000D_
"Issuer":"NfluenT for Calvi On The rocks",_x000D_
"external_url":""</v>
      </c>
      <c r="W2348" s="78" t="str">
        <f>formatRow(Tokens!J$2:AV$2,Tokens!J2348:AV2348,2,"attributes")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48" s="78" t="str">
        <f>formatRow(Tokens!AX$2:BC$2,Tokens!AX2348:BC2348,2,"creators")</f>
        <v>"creators":[{"address":"ncreator",_x000D_
"share":10},{"address":"cotrcrea",_x000D_
"share":90},{"address":"nminer",_x000D_
"share":0}]</v>
      </c>
      <c r="Y2348" s="78" t="str">
        <f>formatRow(Tokens!BD$2:BI$2,Tokens!BD2348:BI2348,2,"files")</f>
        <v>"files":[]</v>
      </c>
      <c r="Z2348" s="78"/>
      <c r="AA2348" s="78"/>
      <c r="AB2348" s="78"/>
      <c r="AC2348" s="78" t="str">
        <f>formatRow(Tokens!BJ$2:BK$2,Tokens!BJ2348:BK2348,0,"collection")</f>
        <v>"collection":{"name":"BILLET Festival",_x000D_
"family":"Calvi On The Rocks"}</v>
      </c>
      <c r="AD2348" s="1" t="str">
        <f>formatRow(Tokens!BN$2:BR$2,Tokens!BN2348:BR2348,0,"marketplace")</f>
        <v>"marketplace":{"initial_price":"73,5",_x000D_
"reservation_price":"",_x000D_
"duration":"",_x000D_
"max_mint":1,_x000D_
"sell_date":"25/06/2022"}</v>
      </c>
      <c r="AE2348" s="1"/>
    </row>
    <row r="2349" spans="4:31" ht="14.25" customHeight="1" x14ac:dyDescent="0.3">
      <c r="D2349" s="1">
        <f>Tokens!B2349</f>
        <v>529</v>
      </c>
      <c r="E2349" s="17" t="str">
        <f>IF(Tokens!C2349="","",Tokens!C2349)</f>
        <v>#529 Billet Festival</v>
      </c>
      <c r="F2349"/>
      <c r="G2349"/>
      <c r="H2349"/>
      <c r="I2349"/>
      <c r="J2349"/>
      <c r="M2349"/>
      <c r="N2349"/>
      <c r="O2349" s="15" t="str">
        <f t="shared" si="74"/>
        <v>_</v>
      </c>
      <c r="P2349" s="18" t="str">
        <f>IF(F2349="stop","",IF(F2349&lt;&gt;"",HYPERLINK(Settings!$B$5 &amp; "/manage/?network=" &amp; LOWER(B$8) &amp; "&amp;search=token&amp;account=" &amp; ToMint!$B$5 &amp; "&amp;view=" &amp; ToMint!J2349,"TokenSol"),""))</f>
        <v/>
      </c>
      <c r="Q2349" s="2"/>
      <c r="R2349" s="2"/>
      <c r="S2349" s="11"/>
      <c r="T2349" s="78" t="str">
        <f>"owner=" &amp; Tokens!BS2349 &amp; "&amp;filename_for_metadata=" &amp; Tokens!BT2349 &amp; "&amp;offchaindata_platform=" &amp; $B$17 &amp; "&amp;keyfile=" &amp; $B$5 &amp;  "&amp;repository=" &amp; $B$18</f>
        <v>owner=BbDq7xeUzpj8bXfd9N7dh1tw43Ss7xbYpyjoNuwDSrzq&amp;filename_for_metadata=BILLETFestival_COR22F529&amp;offchaindata_platform=Github&amp;keyfile=Paul&amp;repository=CalviOnTheRocks2022</v>
      </c>
      <c r="U2349" s="78" t="str">
        <f t="shared" si="73"/>
        <v>{"name":"#529 Billet Festival",_x000D_
"symbol":"COR22F529",_x000D_
"description":"Billet Festival / Billet NFT Festival - 1 jour Calvi on the Rocks 2022",_x000D_
"seller_fee_basis_points":1000,_x000D_
"image":"https://bafybeidov2visbdlj7yal6ycwwbrvwj76c32iuw7uddwxjws2qylp25nn4.ipfs.nftstorage.link?image_529.webp",_x000D_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49" s="78" t="str">
        <f>formatRow(Tokens!C$2:I$2,Tokens!C2349:I2349)</f>
        <v>"name":"#529 Billet Festival",_x000D_
"symbol":"COR22F529",_x000D_
"description":"Billet Festival / Billet NFT Festival - 1 jour Calvi on the Rocks 2022",_x000D_
"seller_fee_basis_points":1000,_x000D_
"image":"https://bafybeidov2visbdlj7yal6ycwwbrvwj76c32iuw7uddwxjws2qylp25nn4.ipfs.nftstorage.link?image_529.webp",_x000D_
"Issuer":"NfluenT for Calvi On The rocks",_x000D_
"external_url":""</v>
      </c>
      <c r="W2349" s="78" t="str">
        <f>formatRow(Tokens!J$2:AV$2,Tokens!J2349:AV2349,2,"attributes")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49" s="78" t="str">
        <f>formatRow(Tokens!AX$2:BC$2,Tokens!AX2349:BC2349,2,"creators")</f>
        <v>"creators":[{"address":"ncreator",_x000D_
"share":10},{"address":"cotrcrea",_x000D_
"share":90},{"address":"nminer",_x000D_
"share":0}]</v>
      </c>
      <c r="Y2349" s="78" t="str">
        <f>formatRow(Tokens!BD$2:BI$2,Tokens!BD2349:BI2349,2,"files")</f>
        <v>"files":[]</v>
      </c>
      <c r="Z2349" s="78"/>
      <c r="AA2349" s="78"/>
      <c r="AB2349" s="78"/>
      <c r="AC2349" s="78" t="str">
        <f>formatRow(Tokens!BJ$2:BK$2,Tokens!BJ2349:BK2349,0,"collection")</f>
        <v>"collection":{"name":"BILLET Festival",_x000D_
"family":"Calvi On The Rocks"}</v>
      </c>
      <c r="AD2349" s="1" t="str">
        <f>formatRow(Tokens!BN$2:BR$2,Tokens!BN2349:BR2349,0,"marketplace")</f>
        <v>"marketplace":{"initial_price":"73,5",_x000D_
"reservation_price":"",_x000D_
"duration":"",_x000D_
"max_mint":1,_x000D_
"sell_date":"25/06/2022"}</v>
      </c>
      <c r="AE2349" s="1"/>
    </row>
    <row r="2350" spans="4:31" ht="14.25" customHeight="1" x14ac:dyDescent="0.3">
      <c r="D2350" s="1">
        <f>Tokens!B2350</f>
        <v>530</v>
      </c>
      <c r="E2350" s="17" t="str">
        <f>IF(Tokens!C2350="","",Tokens!C2350)</f>
        <v>#530 Billet Festival</v>
      </c>
      <c r="F2350"/>
      <c r="G2350"/>
      <c r="H2350"/>
      <c r="I2350"/>
      <c r="J2350"/>
      <c r="M2350"/>
      <c r="N2350"/>
      <c r="O2350" s="15" t="str">
        <f t="shared" si="74"/>
        <v>_</v>
      </c>
      <c r="P2350" s="18" t="str">
        <f>IF(F2350="stop","",IF(F2350&lt;&gt;"",HYPERLINK(Settings!$B$5 &amp; "/manage/?network=" &amp; LOWER(B$8) &amp; "&amp;search=token&amp;account=" &amp; ToMint!$B$5 &amp; "&amp;view=" &amp; ToMint!J2350,"TokenSol"),""))</f>
        <v/>
      </c>
      <c r="Q2350" s="2"/>
      <c r="R2350" s="2"/>
      <c r="S2350" s="11"/>
      <c r="T2350" s="78" t="str">
        <f>"owner=" &amp; Tokens!BS2350 &amp; "&amp;filename_for_metadata=" &amp; Tokens!BT2350 &amp; "&amp;offchaindata_platform=" &amp; $B$17 &amp; "&amp;keyfile=" &amp; $B$5 &amp;  "&amp;repository=" &amp; $B$18</f>
        <v>owner=BbDq7xeUzpj8bXfd9N7dh1tw43Ss7xbYpyjoNuwDSrzq&amp;filename_for_metadata=BILLETFestival_COR22F530&amp;offchaindata_platform=Github&amp;keyfile=Paul&amp;repository=CalviOnTheRocks2022</v>
      </c>
      <c r="U2350" s="78" t="str">
        <f t="shared" si="73"/>
        <v>{"name":"#530 Billet Festival",_x000D_
"symbol":"COR22F530",_x000D_
"description":"Billet Festival / Billet NFT Festival - 1 jour Calvi on the Rocks 2022",_x000D_
"seller_fee_basis_points":1000,_x000D_
"image":"https://bafybeiawdatypaxdcshtk7ws6j3nef2y65itgppbmbtghnj5fwnqbwhrkq.ipfs.nftstorage.link?image_530.webp",_x000D_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50" s="78" t="str">
        <f>formatRow(Tokens!C$2:I$2,Tokens!C2350:I2350)</f>
        <v>"name":"#530 Billet Festival",_x000D_
"symbol":"COR22F530",_x000D_
"description":"Billet Festival / Billet NFT Festival - 1 jour Calvi on the Rocks 2022",_x000D_
"seller_fee_basis_points":1000,_x000D_
"image":"https://bafybeiawdatypaxdcshtk7ws6j3nef2y65itgppbmbtghnj5fwnqbwhrkq.ipfs.nftstorage.link?image_530.webp",_x000D_
"Issuer":"NfluenT for Calvi On The rocks",_x000D_
"external_url":""</v>
      </c>
      <c r="W2350" s="78" t="str">
        <f>formatRow(Tokens!J$2:AV$2,Tokens!J2350:AV2350,2,"attributes")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50" s="78" t="str">
        <f>formatRow(Tokens!AX$2:BC$2,Tokens!AX2350:BC2350,2,"creators")</f>
        <v>"creators":[{"address":"ncreator",_x000D_
"share":10},{"address":"cotrcrea",_x000D_
"share":90},{"address":"nminer",_x000D_
"share":0}]</v>
      </c>
      <c r="Y2350" s="78" t="str">
        <f>formatRow(Tokens!BD$2:BI$2,Tokens!BD2350:BI2350,2,"files")</f>
        <v>"files":[]</v>
      </c>
      <c r="Z2350" s="78"/>
      <c r="AA2350" s="78"/>
      <c r="AB2350" s="78"/>
      <c r="AC2350" s="78" t="str">
        <f>formatRow(Tokens!BJ$2:BK$2,Tokens!BJ2350:BK2350,0,"collection")</f>
        <v>"collection":{"name":"BILLET Festival",_x000D_
"family":"Calvi On The Rocks"}</v>
      </c>
      <c r="AD2350" s="1" t="str">
        <f>formatRow(Tokens!BN$2:BR$2,Tokens!BN2350:BR2350,0,"marketplace")</f>
        <v>"marketplace":{"initial_price":"73,5",_x000D_
"reservation_price":"",_x000D_
"duration":"",_x000D_
"max_mint":1,_x000D_
"sell_date":"25/06/2022"}</v>
      </c>
      <c r="AE2350" s="1"/>
    </row>
    <row r="2351" spans="4:31" ht="14.25" customHeight="1" x14ac:dyDescent="0.3">
      <c r="D2351" s="1">
        <f>Tokens!B2351</f>
        <v>531</v>
      </c>
      <c r="E2351" s="17" t="str">
        <f>IF(Tokens!C2351="","",Tokens!C2351)</f>
        <v>#531 Billet Festival</v>
      </c>
      <c r="F2351"/>
      <c r="G2351"/>
      <c r="H2351"/>
      <c r="I2351"/>
      <c r="J2351"/>
      <c r="M2351"/>
      <c r="N2351"/>
      <c r="O2351" s="15" t="str">
        <f t="shared" si="74"/>
        <v>_</v>
      </c>
      <c r="P2351" s="18" t="str">
        <f>IF(F2351="stop","",IF(F2351&lt;&gt;"",HYPERLINK(Settings!$B$5 &amp; "/manage/?network=" &amp; LOWER(B$8) &amp; "&amp;search=token&amp;account=" &amp; ToMint!$B$5 &amp; "&amp;view=" &amp; ToMint!J2351,"TokenSol"),""))</f>
        <v/>
      </c>
      <c r="Q2351" s="2"/>
      <c r="R2351" s="2"/>
      <c r="S2351" s="11"/>
      <c r="T2351" s="78" t="str">
        <f>"owner=" &amp; Tokens!BS2351 &amp; "&amp;filename_for_metadata=" &amp; Tokens!BT2351 &amp; "&amp;offchaindata_platform=" &amp; $B$17 &amp; "&amp;keyfile=" &amp; $B$5 &amp;  "&amp;repository=" &amp; $B$18</f>
        <v>owner=BbDq7xeUzpj8bXfd9N7dh1tw43Ss7xbYpyjoNuwDSrzq&amp;filename_for_metadata=BILLETFestival_COR22F531&amp;offchaindata_platform=Github&amp;keyfile=Paul&amp;repository=CalviOnTheRocks2022</v>
      </c>
      <c r="U2351" s="78" t="str">
        <f t="shared" si="73"/>
        <v>{"name":"#531 Billet Festival",_x000D_
"symbol":"COR22F531",_x000D_
"description":"Billet Festival / Billet NFT Festival - 1 jour Calvi on the Rocks 2022",_x000D_
"seller_fee_basis_points":1000,_x000D_
"image":"https://bafybeif43f7dnlimg6lxn7axhaipsfgjgqlg5frlxs37tvgmdckiz4cdsi.ipfs.nftstorage.link?image_531.webp",_x000D_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51" s="78" t="str">
        <f>formatRow(Tokens!C$2:I$2,Tokens!C2351:I2351)</f>
        <v>"name":"#531 Billet Festival",_x000D_
"symbol":"COR22F531",_x000D_
"description":"Billet Festival / Billet NFT Festival - 1 jour Calvi on the Rocks 2022",_x000D_
"seller_fee_basis_points":1000,_x000D_
"image":"https://bafybeif43f7dnlimg6lxn7axhaipsfgjgqlg5frlxs37tvgmdckiz4cdsi.ipfs.nftstorage.link?image_531.webp",_x000D_
"Issuer":"NfluenT for Calvi On The rocks",_x000D_
"external_url":""</v>
      </c>
      <c r="W2351" s="78" t="str">
        <f>formatRow(Tokens!J$2:AV$2,Tokens!J2351:AV2351,2,"attributes")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51" s="78" t="str">
        <f>formatRow(Tokens!AX$2:BC$2,Tokens!AX2351:BC2351,2,"creators")</f>
        <v>"creators":[{"address":"ncreator",_x000D_
"share":10},{"address":"cotrcrea",_x000D_
"share":90},{"address":"nminer",_x000D_
"share":0}]</v>
      </c>
      <c r="Y2351" s="78" t="str">
        <f>formatRow(Tokens!BD$2:BI$2,Tokens!BD2351:BI2351,2,"files")</f>
        <v>"files":[]</v>
      </c>
      <c r="Z2351" s="78"/>
      <c r="AA2351" s="78"/>
      <c r="AB2351" s="78"/>
      <c r="AC2351" s="78" t="str">
        <f>formatRow(Tokens!BJ$2:BK$2,Tokens!BJ2351:BK2351,0,"collection")</f>
        <v>"collection":{"name":"BILLET Festival",_x000D_
"family":"Calvi On The Rocks"}</v>
      </c>
      <c r="AD2351" s="1" t="str">
        <f>formatRow(Tokens!BN$2:BR$2,Tokens!BN2351:BR2351,0,"marketplace")</f>
        <v>"marketplace":{"initial_price":"73,5",_x000D_
"reservation_price":"",_x000D_
"duration":"",_x000D_
"max_mint":1,_x000D_
"sell_date":"25/06/2022"}</v>
      </c>
      <c r="AE2351" s="1"/>
    </row>
    <row r="2352" spans="4:31" ht="14.25" customHeight="1" x14ac:dyDescent="0.3">
      <c r="D2352" s="1">
        <f>Tokens!B2352</f>
        <v>532</v>
      </c>
      <c r="E2352" s="17" t="str">
        <f>IF(Tokens!C2352="","",Tokens!C2352)</f>
        <v>#532 Billet Festival</v>
      </c>
      <c r="F2352"/>
      <c r="G2352"/>
      <c r="H2352"/>
      <c r="I2352"/>
      <c r="J2352"/>
      <c r="M2352"/>
      <c r="N2352"/>
      <c r="O2352" s="15" t="str">
        <f t="shared" si="74"/>
        <v>_</v>
      </c>
      <c r="P2352" s="18" t="str">
        <f>IF(F2352="stop","",IF(F2352&lt;&gt;"",HYPERLINK(Settings!$B$5 &amp; "/manage/?network=" &amp; LOWER(B$8) &amp; "&amp;search=token&amp;account=" &amp; ToMint!$B$5 &amp; "&amp;view=" &amp; ToMint!J2352,"TokenSol"),""))</f>
        <v/>
      </c>
      <c r="Q2352" s="2"/>
      <c r="R2352" s="2"/>
      <c r="S2352" s="11"/>
      <c r="T2352" s="78" t="str">
        <f>"owner=" &amp; Tokens!BS2352 &amp; "&amp;filename_for_metadata=" &amp; Tokens!BT2352 &amp; "&amp;offchaindata_platform=" &amp; $B$17 &amp; "&amp;keyfile=" &amp; $B$5 &amp;  "&amp;repository=" &amp; $B$18</f>
        <v>owner=BbDq7xeUzpj8bXfd9N7dh1tw43Ss7xbYpyjoNuwDSrzq&amp;filename_for_metadata=BILLETFestival_COR22F532&amp;offchaindata_platform=Github&amp;keyfile=Paul&amp;repository=CalviOnTheRocks2022</v>
      </c>
      <c r="U2352" s="78" t="str">
        <f t="shared" si="73"/>
        <v>{"name":"#532 Billet Festival",_x000D_
"symbol":"COR22F532",_x000D_
"description":"Billet Festival / Billet NFT Festival - 1 jour Calvi on the Rocks 2022",_x000D_
"seller_fee_basis_points":1000,_x000D_
"image":"https://bafybeifwtzr6tn7k6nwugdex33sskoxdyoyha5tie64xnl7ymngyi3b4na.ipfs.nftstorage.link?image_532.webp",_x000D_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52" s="78" t="str">
        <f>formatRow(Tokens!C$2:I$2,Tokens!C2352:I2352)</f>
        <v>"name":"#532 Billet Festival",_x000D_
"symbol":"COR22F532",_x000D_
"description":"Billet Festival / Billet NFT Festival - 1 jour Calvi on the Rocks 2022",_x000D_
"seller_fee_basis_points":1000,_x000D_
"image":"https://bafybeifwtzr6tn7k6nwugdex33sskoxdyoyha5tie64xnl7ymngyi3b4na.ipfs.nftstorage.link?image_532.webp",_x000D_
"Issuer":"NfluenT for Calvi On The rocks",_x000D_
"external_url":""</v>
      </c>
      <c r="W2352" s="78" t="str">
        <f>formatRow(Tokens!J$2:AV$2,Tokens!J2352:AV2352,2,"attributes")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52" s="78" t="str">
        <f>formatRow(Tokens!AX$2:BC$2,Tokens!AX2352:BC2352,2,"creators")</f>
        <v>"creators":[{"address":"ncreator",_x000D_
"share":10},{"address":"cotrcrea",_x000D_
"share":90},{"address":"nminer",_x000D_
"share":0}]</v>
      </c>
      <c r="Y2352" s="78" t="str">
        <f>formatRow(Tokens!BD$2:BI$2,Tokens!BD2352:BI2352,2,"files")</f>
        <v>"files":[]</v>
      </c>
      <c r="Z2352" s="78"/>
      <c r="AA2352" s="78"/>
      <c r="AB2352" s="78"/>
      <c r="AC2352" s="78" t="str">
        <f>formatRow(Tokens!BJ$2:BK$2,Tokens!BJ2352:BK2352,0,"collection")</f>
        <v>"collection":{"name":"BILLET Festival",_x000D_
"family":"Calvi On The Rocks"}</v>
      </c>
      <c r="AD2352" s="1" t="str">
        <f>formatRow(Tokens!BN$2:BR$2,Tokens!BN2352:BR2352,0,"marketplace")</f>
        <v>"marketplace":{"initial_price":"73,5",_x000D_
"reservation_price":"",_x000D_
"duration":"",_x000D_
"max_mint":1,_x000D_
"sell_date":"25/06/2022"}</v>
      </c>
      <c r="AE2352" s="1"/>
    </row>
    <row r="2353" spans="4:31" ht="14.25" customHeight="1" x14ac:dyDescent="0.3">
      <c r="D2353" s="1">
        <f>Tokens!B2353</f>
        <v>533</v>
      </c>
      <c r="E2353" s="17" t="str">
        <f>IF(Tokens!C2353="","",Tokens!C2353)</f>
        <v>#533 Billet Festival</v>
      </c>
      <c r="F2353"/>
      <c r="G2353"/>
      <c r="H2353"/>
      <c r="I2353"/>
      <c r="J2353"/>
      <c r="M2353"/>
      <c r="N2353"/>
      <c r="O2353" s="15" t="str">
        <f t="shared" si="74"/>
        <v>_</v>
      </c>
      <c r="P2353" s="18" t="str">
        <f>IF(F2353="stop","",IF(F2353&lt;&gt;"",HYPERLINK(Settings!$B$5 &amp; "/manage/?network=" &amp; LOWER(B$8) &amp; "&amp;search=token&amp;account=" &amp; ToMint!$B$5 &amp; "&amp;view=" &amp; ToMint!J2353,"TokenSol"),""))</f>
        <v/>
      </c>
      <c r="Q2353" s="2"/>
      <c r="R2353" s="2"/>
      <c r="S2353" s="11"/>
      <c r="T2353" s="78" t="str">
        <f>"owner=" &amp; Tokens!BS2353 &amp; "&amp;filename_for_metadata=" &amp; Tokens!BT2353 &amp; "&amp;offchaindata_platform=" &amp; $B$17 &amp; "&amp;keyfile=" &amp; $B$5 &amp;  "&amp;repository=" &amp; $B$18</f>
        <v>owner=BbDq7xeUzpj8bXfd9N7dh1tw43Ss7xbYpyjoNuwDSrzq&amp;filename_for_metadata=BILLETFestival_COR22F533&amp;offchaindata_platform=Github&amp;keyfile=Paul&amp;repository=CalviOnTheRocks2022</v>
      </c>
      <c r="U2353" s="78" t="str">
        <f t="shared" si="73"/>
        <v>{"name":"#533 Billet Festival",_x000D_
"symbol":"COR22F533",_x000D_
"description":"Billet Festival / Billet NFT Festival - 1 jour Calvi on the Rocks 2022",_x000D_
"seller_fee_basis_points":1000,_x000D_
"image":"https://bafybeidlx5ru6brfs2ovf7thjs2jsxossllvq3h4mu2tp4ioxhqpdvw5ke.ipfs.nftstorage.link?image_533.webp",_x000D_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53" s="78" t="str">
        <f>formatRow(Tokens!C$2:I$2,Tokens!C2353:I2353)</f>
        <v>"name":"#533 Billet Festival",_x000D_
"symbol":"COR22F533",_x000D_
"description":"Billet Festival / Billet NFT Festival - 1 jour Calvi on the Rocks 2022",_x000D_
"seller_fee_basis_points":1000,_x000D_
"image":"https://bafybeidlx5ru6brfs2ovf7thjs2jsxossllvq3h4mu2tp4ioxhqpdvw5ke.ipfs.nftstorage.link?image_533.webp",_x000D_
"Issuer":"NfluenT for Calvi On The rocks",_x000D_
"external_url":""</v>
      </c>
      <c r="W2353" s="78" t="str">
        <f>formatRow(Tokens!J$2:AV$2,Tokens!J2353:AV2353,2,"attributes")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53" s="78" t="str">
        <f>formatRow(Tokens!AX$2:BC$2,Tokens!AX2353:BC2353,2,"creators")</f>
        <v>"creators":[{"address":"ncreator",_x000D_
"share":10},{"address":"cotrcrea",_x000D_
"share":90},{"address":"nminer",_x000D_
"share":0}]</v>
      </c>
      <c r="Y2353" s="78" t="str">
        <f>formatRow(Tokens!BD$2:BI$2,Tokens!BD2353:BI2353,2,"files")</f>
        <v>"files":[]</v>
      </c>
      <c r="Z2353" s="78"/>
      <c r="AA2353" s="78"/>
      <c r="AB2353" s="78"/>
      <c r="AC2353" s="78" t="str">
        <f>formatRow(Tokens!BJ$2:BK$2,Tokens!BJ2353:BK2353,0,"collection")</f>
        <v>"collection":{"name":"BILLET Festival",_x000D_
"family":"Calvi On The Rocks"}</v>
      </c>
      <c r="AD2353" s="1" t="str">
        <f>formatRow(Tokens!BN$2:BR$2,Tokens!BN2353:BR2353,0,"marketplace")</f>
        <v>"marketplace":{"initial_price":"73,5",_x000D_
"reservation_price":"",_x000D_
"duration":"",_x000D_
"max_mint":1,_x000D_
"sell_date":"25/06/2022"}</v>
      </c>
      <c r="AE2353" s="1"/>
    </row>
    <row r="2354" spans="4:31" ht="14.25" customHeight="1" x14ac:dyDescent="0.3">
      <c r="D2354" s="1">
        <f>Tokens!B2354</f>
        <v>534</v>
      </c>
      <c r="E2354" s="17" t="str">
        <f>IF(Tokens!C2354="","",Tokens!C2354)</f>
        <v>#534 Billet Festival</v>
      </c>
      <c r="F2354"/>
      <c r="G2354"/>
      <c r="H2354"/>
      <c r="I2354"/>
      <c r="J2354"/>
      <c r="M2354"/>
      <c r="N2354"/>
      <c r="O2354" s="15" t="str">
        <f t="shared" si="74"/>
        <v>_</v>
      </c>
      <c r="P2354" s="18" t="str">
        <f>IF(F2354="stop","",IF(F2354&lt;&gt;"",HYPERLINK(Settings!$B$5 &amp; "/manage/?network=" &amp; LOWER(B$8) &amp; "&amp;search=token&amp;account=" &amp; ToMint!$B$5 &amp; "&amp;view=" &amp; ToMint!J2354,"TokenSol"),""))</f>
        <v/>
      </c>
      <c r="Q2354" s="2"/>
      <c r="R2354" s="2"/>
      <c r="S2354" s="11"/>
      <c r="T2354" s="78" t="str">
        <f>"owner=" &amp; Tokens!BS2354 &amp; "&amp;filename_for_metadata=" &amp; Tokens!BT2354 &amp; "&amp;offchaindata_platform=" &amp; $B$17 &amp; "&amp;keyfile=" &amp; $B$5 &amp;  "&amp;repository=" &amp; $B$18</f>
        <v>owner=BbDq7xeUzpj8bXfd9N7dh1tw43Ss7xbYpyjoNuwDSrzq&amp;filename_for_metadata=BILLETFestival_COR22F534&amp;offchaindata_platform=Github&amp;keyfile=Paul&amp;repository=CalviOnTheRocks2022</v>
      </c>
      <c r="U2354" s="78" t="str">
        <f t="shared" si="73"/>
        <v>{"name":"#534 Billet Festival",_x000D_
"symbol":"COR22F534",_x000D_
"description":"Billet Festival / Billet NFT Festival - 1 jour Calvi on the Rocks 2022",_x000D_
"seller_fee_basis_points":1000,_x000D_
"image":"https://bafybeih3vqta34uvtrvefgv2cyzd5fca2wbahmyjgjmux2iggogg6dyv34.ipfs.nftstorage.link?image_534.webp",_x000D_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54" s="78" t="str">
        <f>formatRow(Tokens!C$2:I$2,Tokens!C2354:I2354)</f>
        <v>"name":"#534 Billet Festival",_x000D_
"symbol":"COR22F534",_x000D_
"description":"Billet Festival / Billet NFT Festival - 1 jour Calvi on the Rocks 2022",_x000D_
"seller_fee_basis_points":1000,_x000D_
"image":"https://bafybeih3vqta34uvtrvefgv2cyzd5fca2wbahmyjgjmux2iggogg6dyv34.ipfs.nftstorage.link?image_534.webp",_x000D_
"Issuer":"NfluenT for Calvi On The rocks",_x000D_
"external_url":""</v>
      </c>
      <c r="W2354" s="78" t="str">
        <f>formatRow(Tokens!J$2:AV$2,Tokens!J2354:AV2354,2,"attributes")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54" s="78" t="str">
        <f>formatRow(Tokens!AX$2:BC$2,Tokens!AX2354:BC2354,2,"creators")</f>
        <v>"creators":[{"address":"ncreator",_x000D_
"share":10},{"address":"cotrcrea",_x000D_
"share":90},{"address":"nminer",_x000D_
"share":0}]</v>
      </c>
      <c r="Y2354" s="78" t="str">
        <f>formatRow(Tokens!BD$2:BI$2,Tokens!BD2354:BI2354,2,"files")</f>
        <v>"files":[]</v>
      </c>
      <c r="Z2354" s="78"/>
      <c r="AA2354" s="78"/>
      <c r="AB2354" s="78"/>
      <c r="AC2354" s="78" t="str">
        <f>formatRow(Tokens!BJ$2:BK$2,Tokens!BJ2354:BK2354,0,"collection")</f>
        <v>"collection":{"name":"BILLET Festival",_x000D_
"family":"Calvi On The Rocks"}</v>
      </c>
      <c r="AD2354" s="1" t="str">
        <f>formatRow(Tokens!BN$2:BR$2,Tokens!BN2354:BR2354,0,"marketplace")</f>
        <v>"marketplace":{"initial_price":"73,5",_x000D_
"reservation_price":"",_x000D_
"duration":"",_x000D_
"max_mint":1,_x000D_
"sell_date":"25/06/2022"}</v>
      </c>
      <c r="AE2354" s="1"/>
    </row>
    <row r="2355" spans="4:31" ht="14.25" customHeight="1" x14ac:dyDescent="0.3">
      <c r="D2355" s="1">
        <f>Tokens!B2355</f>
        <v>535</v>
      </c>
      <c r="E2355" s="17" t="str">
        <f>IF(Tokens!C2355="","",Tokens!C2355)</f>
        <v>#535 Billet Festival</v>
      </c>
      <c r="F2355"/>
      <c r="G2355"/>
      <c r="H2355"/>
      <c r="I2355"/>
      <c r="J2355"/>
      <c r="M2355"/>
      <c r="N2355"/>
      <c r="O2355" s="15" t="str">
        <f t="shared" si="74"/>
        <v>_</v>
      </c>
      <c r="P2355" s="18" t="str">
        <f>IF(F2355="stop","",IF(F2355&lt;&gt;"",HYPERLINK(Settings!$B$5 &amp; "/manage/?network=" &amp; LOWER(B$8) &amp; "&amp;search=token&amp;account=" &amp; ToMint!$B$5 &amp; "&amp;view=" &amp; ToMint!J2355,"TokenSol"),""))</f>
        <v/>
      </c>
      <c r="Q2355" s="2"/>
      <c r="R2355" s="2"/>
      <c r="S2355" s="11"/>
      <c r="T2355" s="78" t="str">
        <f>"owner=" &amp; Tokens!BS2355 &amp; "&amp;filename_for_metadata=" &amp; Tokens!BT2355 &amp; "&amp;offchaindata_platform=" &amp; $B$17 &amp; "&amp;keyfile=" &amp; $B$5 &amp;  "&amp;repository=" &amp; $B$18</f>
        <v>owner=BbDq7xeUzpj8bXfd9N7dh1tw43Ss7xbYpyjoNuwDSrzq&amp;filename_for_metadata=BILLETFestival_COR22F535&amp;offchaindata_platform=Github&amp;keyfile=Paul&amp;repository=CalviOnTheRocks2022</v>
      </c>
      <c r="U2355" s="78" t="str">
        <f t="shared" si="73"/>
        <v>{"name":"#535 Billet Festival",_x000D_
"symbol":"COR22F535",_x000D_
"description":"Billet Festival / Billet NFT Festival - 1 jour Calvi on the Rocks 2022",_x000D_
"seller_fee_basis_points":1000,_x000D_
"image":"https://bafybeifewj4an26lfxt5vkfhjhhvierw4u6i2k77ugar3yrpzi74h57ibi.ipfs.nftstorage.link?image_535.webp",_x000D_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55" s="78" t="str">
        <f>formatRow(Tokens!C$2:I$2,Tokens!C2355:I2355)</f>
        <v>"name":"#535 Billet Festival",_x000D_
"symbol":"COR22F535",_x000D_
"description":"Billet Festival / Billet NFT Festival - 1 jour Calvi on the Rocks 2022",_x000D_
"seller_fee_basis_points":1000,_x000D_
"image":"https://bafybeifewj4an26lfxt5vkfhjhhvierw4u6i2k77ugar3yrpzi74h57ibi.ipfs.nftstorage.link?image_535.webp",_x000D_
"Issuer":"NfluenT for Calvi On The rocks",_x000D_
"external_url":""</v>
      </c>
      <c r="W2355" s="78" t="str">
        <f>formatRow(Tokens!J$2:AV$2,Tokens!J2355:AV2355,2,"attributes")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55" s="78" t="str">
        <f>formatRow(Tokens!AX$2:BC$2,Tokens!AX2355:BC2355,2,"creators")</f>
        <v>"creators":[{"address":"ncreator",_x000D_
"share":10},{"address":"cotrcrea",_x000D_
"share":90},{"address":"nminer",_x000D_
"share":0}]</v>
      </c>
      <c r="Y2355" s="78" t="str">
        <f>formatRow(Tokens!BD$2:BI$2,Tokens!BD2355:BI2355,2,"files")</f>
        <v>"files":[]</v>
      </c>
      <c r="Z2355" s="78"/>
      <c r="AA2355" s="78"/>
      <c r="AB2355" s="78"/>
      <c r="AC2355" s="78" t="str">
        <f>formatRow(Tokens!BJ$2:BK$2,Tokens!BJ2355:BK2355,0,"collection")</f>
        <v>"collection":{"name":"BILLET Festival",_x000D_
"family":"Calvi On The Rocks"}</v>
      </c>
      <c r="AD2355" s="1" t="str">
        <f>formatRow(Tokens!BN$2:BR$2,Tokens!BN2355:BR2355,0,"marketplace")</f>
        <v>"marketplace":{"initial_price":"73,5",_x000D_
"reservation_price":"",_x000D_
"duration":"",_x000D_
"max_mint":1,_x000D_
"sell_date":"25/06/2022"}</v>
      </c>
      <c r="AE2355" s="1"/>
    </row>
    <row r="2356" spans="4:31" ht="14.25" customHeight="1" x14ac:dyDescent="0.3">
      <c r="D2356" s="1">
        <f>Tokens!B2356</f>
        <v>536</v>
      </c>
      <c r="E2356" s="17" t="str">
        <f>IF(Tokens!C2356="","",Tokens!C2356)</f>
        <v>#536 Billet Festival</v>
      </c>
      <c r="F2356"/>
      <c r="G2356"/>
      <c r="H2356"/>
      <c r="I2356"/>
      <c r="J2356"/>
      <c r="M2356"/>
      <c r="N2356"/>
      <c r="O2356" s="15" t="str">
        <f t="shared" si="74"/>
        <v>_</v>
      </c>
      <c r="P2356" s="18" t="str">
        <f>IF(F2356="stop","",IF(F2356&lt;&gt;"",HYPERLINK(Settings!$B$5 &amp; "/manage/?network=" &amp; LOWER(B$8) &amp; "&amp;search=token&amp;account=" &amp; ToMint!$B$5 &amp; "&amp;view=" &amp; ToMint!J2356,"TokenSol"),""))</f>
        <v/>
      </c>
      <c r="Q2356" s="2"/>
      <c r="R2356" s="2"/>
      <c r="S2356" s="11"/>
      <c r="T2356" s="78" t="str">
        <f>"owner=" &amp; Tokens!BS2356 &amp; "&amp;filename_for_metadata=" &amp; Tokens!BT2356 &amp; "&amp;offchaindata_platform=" &amp; $B$17 &amp; "&amp;keyfile=" &amp; $B$5 &amp;  "&amp;repository=" &amp; $B$18</f>
        <v>owner=BbDq7xeUzpj8bXfd9N7dh1tw43Ss7xbYpyjoNuwDSrzq&amp;filename_for_metadata=BILLETFestival_COR22F536&amp;offchaindata_platform=Github&amp;keyfile=Paul&amp;repository=CalviOnTheRocks2022</v>
      </c>
      <c r="U2356" s="78" t="str">
        <f t="shared" si="73"/>
        <v>{"name":"#536 Billet Festival",_x000D_
"symbol":"COR22F536",_x000D_
"description":"Billet Festival / Billet NFT Festival - 1 jour Calvi on the Rocks 2022",_x000D_
"seller_fee_basis_points":1000,_x000D_
"image":"https://bafybeiggxlxdyc46u6kpzrxaj2cs3733rmocmrykp4n53uigj6zkpap5xa.ipfs.nftstorage.link?image_536.webp",_x000D_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56" s="78" t="str">
        <f>formatRow(Tokens!C$2:I$2,Tokens!C2356:I2356)</f>
        <v>"name":"#536 Billet Festival",_x000D_
"symbol":"COR22F536",_x000D_
"description":"Billet Festival / Billet NFT Festival - 1 jour Calvi on the Rocks 2022",_x000D_
"seller_fee_basis_points":1000,_x000D_
"image":"https://bafybeiggxlxdyc46u6kpzrxaj2cs3733rmocmrykp4n53uigj6zkpap5xa.ipfs.nftstorage.link?image_536.webp",_x000D_
"Issuer":"NfluenT for Calvi On The rocks",_x000D_
"external_url":""</v>
      </c>
      <c r="W2356" s="78" t="str">
        <f>formatRow(Tokens!J$2:AV$2,Tokens!J2356:AV2356,2,"attributes")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56" s="78" t="str">
        <f>formatRow(Tokens!AX$2:BC$2,Tokens!AX2356:BC2356,2,"creators")</f>
        <v>"creators":[{"address":"ncreator",_x000D_
"share":10},{"address":"cotrcrea",_x000D_
"share":90},{"address":"nminer",_x000D_
"share":0}]</v>
      </c>
      <c r="Y2356" s="78" t="str">
        <f>formatRow(Tokens!BD$2:BI$2,Tokens!BD2356:BI2356,2,"files")</f>
        <v>"files":[]</v>
      </c>
      <c r="Z2356" s="78"/>
      <c r="AA2356" s="78"/>
      <c r="AB2356" s="78"/>
      <c r="AC2356" s="78" t="str">
        <f>formatRow(Tokens!BJ$2:BK$2,Tokens!BJ2356:BK2356,0,"collection")</f>
        <v>"collection":{"name":"BILLET Festival",_x000D_
"family":"Calvi On The Rocks"}</v>
      </c>
      <c r="AD2356" s="1" t="str">
        <f>formatRow(Tokens!BN$2:BR$2,Tokens!BN2356:BR2356,0,"marketplace")</f>
        <v>"marketplace":{"initial_price":"73,5",_x000D_
"reservation_price":"",_x000D_
"duration":"",_x000D_
"max_mint":1,_x000D_
"sell_date":"25/06/2022"}</v>
      </c>
      <c r="AE2356" s="1"/>
    </row>
    <row r="2357" spans="4:31" ht="14.25" customHeight="1" x14ac:dyDescent="0.3">
      <c r="D2357" s="1">
        <f>Tokens!B2357</f>
        <v>537</v>
      </c>
      <c r="E2357" s="17" t="str">
        <f>IF(Tokens!C2357="","",Tokens!C2357)</f>
        <v>#537 Billet Festival</v>
      </c>
      <c r="F2357"/>
      <c r="G2357"/>
      <c r="H2357"/>
      <c r="I2357"/>
      <c r="J2357"/>
      <c r="M2357"/>
      <c r="N2357"/>
      <c r="O2357" s="15" t="str">
        <f t="shared" si="74"/>
        <v>_</v>
      </c>
      <c r="P2357" s="18" t="str">
        <f>IF(F2357="stop","",IF(F2357&lt;&gt;"",HYPERLINK(Settings!$B$5 &amp; "/manage/?network=" &amp; LOWER(B$8) &amp; "&amp;search=token&amp;account=" &amp; ToMint!$B$5 &amp; "&amp;view=" &amp; ToMint!J2357,"TokenSol"),""))</f>
        <v/>
      </c>
      <c r="Q2357" s="2"/>
      <c r="R2357" s="2"/>
      <c r="S2357" s="11"/>
      <c r="T2357" s="78" t="str">
        <f>"owner=" &amp; Tokens!BS2357 &amp; "&amp;filename_for_metadata=" &amp; Tokens!BT2357 &amp; "&amp;offchaindata_platform=" &amp; $B$17 &amp; "&amp;keyfile=" &amp; $B$5 &amp;  "&amp;repository=" &amp; $B$18</f>
        <v>owner=BbDq7xeUzpj8bXfd9N7dh1tw43Ss7xbYpyjoNuwDSrzq&amp;filename_for_metadata=BILLETFestival_COR22F537&amp;offchaindata_platform=Github&amp;keyfile=Paul&amp;repository=CalviOnTheRocks2022</v>
      </c>
      <c r="U2357" s="78" t="str">
        <f t="shared" si="73"/>
        <v>{"name":"#537 Billet Festival",_x000D_
"symbol":"COR22F537",_x000D_
"description":"Billet Festival / Billet NFT Festival - 1 jour Calvi on the Rocks 2022",_x000D_
"seller_fee_basis_points":1000,_x000D_
"image":"https://bafybeickq4skemf42vqqehdvx7bb77nssxhrbxftfoavfamfuwk5vkigdu.ipfs.nftstorage.link?image_537.webp",_x000D_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57" s="78" t="str">
        <f>formatRow(Tokens!C$2:I$2,Tokens!C2357:I2357)</f>
        <v>"name":"#537 Billet Festival",_x000D_
"symbol":"COR22F537",_x000D_
"description":"Billet Festival / Billet NFT Festival - 1 jour Calvi on the Rocks 2022",_x000D_
"seller_fee_basis_points":1000,_x000D_
"image":"https://bafybeickq4skemf42vqqehdvx7bb77nssxhrbxftfoavfamfuwk5vkigdu.ipfs.nftstorage.link?image_537.webp",_x000D_
"Issuer":"NfluenT for Calvi On The rocks",_x000D_
"external_url":""</v>
      </c>
      <c r="W2357" s="78" t="str">
        <f>formatRow(Tokens!J$2:AV$2,Tokens!J2357:AV2357,2,"attributes")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57" s="78" t="str">
        <f>formatRow(Tokens!AX$2:BC$2,Tokens!AX2357:BC2357,2,"creators")</f>
        <v>"creators":[{"address":"ncreator",_x000D_
"share":10},{"address":"cotrcrea",_x000D_
"share":90},{"address":"nminer",_x000D_
"share":0}]</v>
      </c>
      <c r="Y2357" s="78" t="str">
        <f>formatRow(Tokens!BD$2:BI$2,Tokens!BD2357:BI2357,2,"files")</f>
        <v>"files":[]</v>
      </c>
      <c r="Z2357" s="78"/>
      <c r="AA2357" s="78"/>
      <c r="AB2357" s="78"/>
      <c r="AC2357" s="78" t="str">
        <f>formatRow(Tokens!BJ$2:BK$2,Tokens!BJ2357:BK2357,0,"collection")</f>
        <v>"collection":{"name":"BILLET Festival",_x000D_
"family":"Calvi On The Rocks"}</v>
      </c>
      <c r="AD2357" s="1" t="str">
        <f>formatRow(Tokens!BN$2:BR$2,Tokens!BN2357:BR2357,0,"marketplace")</f>
        <v>"marketplace":{"initial_price":"73,5",_x000D_
"reservation_price":"",_x000D_
"duration":"",_x000D_
"max_mint":1,_x000D_
"sell_date":"25/06/2022"}</v>
      </c>
      <c r="AE2357" s="1"/>
    </row>
    <row r="2358" spans="4:31" ht="14.25" customHeight="1" x14ac:dyDescent="0.3">
      <c r="D2358" s="1">
        <f>Tokens!B2358</f>
        <v>538</v>
      </c>
      <c r="E2358" s="17" t="str">
        <f>IF(Tokens!C2358="","",Tokens!C2358)</f>
        <v>#538 Billet Festival</v>
      </c>
      <c r="F2358"/>
      <c r="G2358"/>
      <c r="H2358"/>
      <c r="I2358"/>
      <c r="J2358"/>
      <c r="M2358"/>
      <c r="N2358"/>
      <c r="O2358" s="15" t="str">
        <f t="shared" si="74"/>
        <v>_</v>
      </c>
      <c r="P2358" s="18" t="str">
        <f>IF(F2358="stop","",IF(F2358&lt;&gt;"",HYPERLINK(Settings!$B$5 &amp; "/manage/?network=" &amp; LOWER(B$8) &amp; "&amp;search=token&amp;account=" &amp; ToMint!$B$5 &amp; "&amp;view=" &amp; ToMint!J2358,"TokenSol"),""))</f>
        <v/>
      </c>
      <c r="Q2358" s="2"/>
      <c r="R2358" s="2"/>
      <c r="S2358" s="11"/>
      <c r="T2358" s="78" t="str">
        <f>"owner=" &amp; Tokens!BS2358 &amp; "&amp;filename_for_metadata=" &amp; Tokens!BT2358 &amp; "&amp;offchaindata_platform=" &amp; $B$17 &amp; "&amp;keyfile=" &amp; $B$5 &amp;  "&amp;repository=" &amp; $B$18</f>
        <v>owner=BbDq7xeUzpj8bXfd9N7dh1tw43Ss7xbYpyjoNuwDSrzq&amp;filename_for_metadata=BILLETFestival_COR22F538&amp;offchaindata_platform=Github&amp;keyfile=Paul&amp;repository=CalviOnTheRocks2022</v>
      </c>
      <c r="U2358" s="78" t="str">
        <f t="shared" si="73"/>
        <v>{"name":"#538 Billet Festival",_x000D_
"symbol":"COR22F538",_x000D_
"description":"Billet Festival / Billet NFT Festival - 1 jour Calvi on the Rocks 2022",_x000D_
"seller_fee_basis_points":1000,_x000D_
"image":"https://bafybeicuan6q5abni4d2buqpdjwi6o3yetmgtvg5zpl5fqbpaowhcgf5ti.ipfs.nftstorage.link?image_538.webp",_x000D_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58" s="78" t="str">
        <f>formatRow(Tokens!C$2:I$2,Tokens!C2358:I2358)</f>
        <v>"name":"#538 Billet Festival",_x000D_
"symbol":"COR22F538",_x000D_
"description":"Billet Festival / Billet NFT Festival - 1 jour Calvi on the Rocks 2022",_x000D_
"seller_fee_basis_points":1000,_x000D_
"image":"https://bafybeicuan6q5abni4d2buqpdjwi6o3yetmgtvg5zpl5fqbpaowhcgf5ti.ipfs.nftstorage.link?image_538.webp",_x000D_
"Issuer":"NfluenT for Calvi On The rocks",_x000D_
"external_url":""</v>
      </c>
      <c r="W2358" s="78" t="str">
        <f>formatRow(Tokens!J$2:AV$2,Tokens!J2358:AV2358,2,"attributes")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58" s="78" t="str">
        <f>formatRow(Tokens!AX$2:BC$2,Tokens!AX2358:BC2358,2,"creators")</f>
        <v>"creators":[{"address":"ncreator",_x000D_
"share":10},{"address":"cotrcrea",_x000D_
"share":90},{"address":"nminer",_x000D_
"share":0}]</v>
      </c>
      <c r="Y2358" s="78" t="str">
        <f>formatRow(Tokens!BD$2:BI$2,Tokens!BD2358:BI2358,2,"files")</f>
        <v>"files":[]</v>
      </c>
      <c r="Z2358" s="78"/>
      <c r="AA2358" s="78"/>
      <c r="AB2358" s="78"/>
      <c r="AC2358" s="78" t="str">
        <f>formatRow(Tokens!BJ$2:BK$2,Tokens!BJ2358:BK2358,0,"collection")</f>
        <v>"collection":{"name":"BILLET Festival",_x000D_
"family":"Calvi On The Rocks"}</v>
      </c>
      <c r="AD2358" s="1" t="str">
        <f>formatRow(Tokens!BN$2:BR$2,Tokens!BN2358:BR2358,0,"marketplace")</f>
        <v>"marketplace":{"initial_price":"73,5",_x000D_
"reservation_price":"",_x000D_
"duration":"",_x000D_
"max_mint":1,_x000D_
"sell_date":"25/06/2022"}</v>
      </c>
      <c r="AE2358" s="1"/>
    </row>
    <row r="2359" spans="4:31" ht="14.25" customHeight="1" x14ac:dyDescent="0.3">
      <c r="D2359" s="1">
        <f>Tokens!B2359</f>
        <v>539</v>
      </c>
      <c r="E2359" s="17" t="str">
        <f>IF(Tokens!C2359="","",Tokens!C2359)</f>
        <v>#539 Billet Festival</v>
      </c>
      <c r="F2359"/>
      <c r="G2359"/>
      <c r="H2359"/>
      <c r="I2359"/>
      <c r="J2359"/>
      <c r="M2359"/>
      <c r="N2359"/>
      <c r="O2359" s="15" t="str">
        <f t="shared" si="74"/>
        <v>_</v>
      </c>
      <c r="P2359" s="18" t="str">
        <f>IF(F2359="stop","",IF(F2359&lt;&gt;"",HYPERLINK(Settings!$B$5 &amp; "/manage/?network=" &amp; LOWER(B$8) &amp; "&amp;search=token&amp;account=" &amp; ToMint!$B$5 &amp; "&amp;view=" &amp; ToMint!J2359,"TokenSol"),""))</f>
        <v/>
      </c>
      <c r="Q2359" s="2"/>
      <c r="R2359" s="2"/>
      <c r="S2359" s="11"/>
      <c r="T2359" s="78" t="str">
        <f>"owner=" &amp; Tokens!BS2359 &amp; "&amp;filename_for_metadata=" &amp; Tokens!BT2359 &amp; "&amp;offchaindata_platform=" &amp; $B$17 &amp; "&amp;keyfile=" &amp; $B$5 &amp;  "&amp;repository=" &amp; $B$18</f>
        <v>owner=BbDq7xeUzpj8bXfd9N7dh1tw43Ss7xbYpyjoNuwDSrzq&amp;filename_for_metadata=BILLETFestival_COR22F539&amp;offchaindata_platform=Github&amp;keyfile=Paul&amp;repository=CalviOnTheRocks2022</v>
      </c>
      <c r="U2359" s="78" t="str">
        <f t="shared" si="73"/>
        <v>{"name":"#539 Billet Festival",_x000D_
"symbol":"COR22F539",_x000D_
"description":"Billet Festival / Billet NFT Festival - 1 jour Calvi on the Rocks 2022",_x000D_
"seller_fee_basis_points":1000,_x000D_
"image":"https://bafybeifkb2jrap2cwvj7dco5oyfbiorgnuadfp2os75mw53b6xpnz3gj54.ipfs.nftstorage.link?image_539.webp",_x000D_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59" s="78" t="str">
        <f>formatRow(Tokens!C$2:I$2,Tokens!C2359:I2359)</f>
        <v>"name":"#539 Billet Festival",_x000D_
"symbol":"COR22F539",_x000D_
"description":"Billet Festival / Billet NFT Festival - 1 jour Calvi on the Rocks 2022",_x000D_
"seller_fee_basis_points":1000,_x000D_
"image":"https://bafybeifkb2jrap2cwvj7dco5oyfbiorgnuadfp2os75mw53b6xpnz3gj54.ipfs.nftstorage.link?image_539.webp",_x000D_
"Issuer":"NfluenT for Calvi On The rocks",_x000D_
"external_url":""</v>
      </c>
      <c r="W2359" s="78" t="str">
        <f>formatRow(Tokens!J$2:AV$2,Tokens!J2359:AV2359,2,"attributes")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59" s="78" t="str">
        <f>formatRow(Tokens!AX$2:BC$2,Tokens!AX2359:BC2359,2,"creators")</f>
        <v>"creators":[{"address":"ncreator",_x000D_
"share":10},{"address":"cotrcrea",_x000D_
"share":90},{"address":"nminer",_x000D_
"share":0}]</v>
      </c>
      <c r="Y2359" s="78" t="str">
        <f>formatRow(Tokens!BD$2:BI$2,Tokens!BD2359:BI2359,2,"files")</f>
        <v>"files":[]</v>
      </c>
      <c r="Z2359" s="78"/>
      <c r="AA2359" s="78"/>
      <c r="AB2359" s="78"/>
      <c r="AC2359" s="78" t="str">
        <f>formatRow(Tokens!BJ$2:BK$2,Tokens!BJ2359:BK2359,0,"collection")</f>
        <v>"collection":{"name":"BILLET Festival",_x000D_
"family":"Calvi On The Rocks"}</v>
      </c>
      <c r="AD2359" s="1" t="str">
        <f>formatRow(Tokens!BN$2:BR$2,Tokens!BN2359:BR2359,0,"marketplace")</f>
        <v>"marketplace":{"initial_price":"73,5",_x000D_
"reservation_price":"",_x000D_
"duration":"",_x000D_
"max_mint":1,_x000D_
"sell_date":"25/06/2022"}</v>
      </c>
      <c r="AE2359" s="1"/>
    </row>
    <row r="2360" spans="4:31" ht="14.25" customHeight="1" x14ac:dyDescent="0.3">
      <c r="D2360" s="1">
        <f>Tokens!B2360</f>
        <v>540</v>
      </c>
      <c r="E2360" s="17" t="str">
        <f>IF(Tokens!C2360="","",Tokens!C2360)</f>
        <v>#540 Billet Festival</v>
      </c>
      <c r="F2360"/>
      <c r="G2360"/>
      <c r="H2360"/>
      <c r="I2360"/>
      <c r="J2360"/>
      <c r="M2360"/>
      <c r="N2360"/>
      <c r="O2360" s="15" t="str">
        <f t="shared" si="74"/>
        <v>_</v>
      </c>
      <c r="P2360" s="18" t="str">
        <f>IF(F2360="stop","",IF(F2360&lt;&gt;"",HYPERLINK(Settings!$B$5 &amp; "/manage/?network=" &amp; LOWER(B$8) &amp; "&amp;search=token&amp;account=" &amp; ToMint!$B$5 &amp; "&amp;view=" &amp; ToMint!J2360,"TokenSol"),""))</f>
        <v/>
      </c>
      <c r="Q2360" s="2"/>
      <c r="R2360" s="2"/>
      <c r="S2360" s="11"/>
      <c r="T2360" s="78" t="str">
        <f>"owner=" &amp; Tokens!BS2360 &amp; "&amp;filename_for_metadata=" &amp; Tokens!BT2360 &amp; "&amp;offchaindata_platform=" &amp; $B$17 &amp; "&amp;keyfile=" &amp; $B$5 &amp;  "&amp;repository=" &amp; $B$18</f>
        <v>owner=BbDq7xeUzpj8bXfd9N7dh1tw43Ss7xbYpyjoNuwDSrzq&amp;filename_for_metadata=BILLETFestival_COR22F540&amp;offchaindata_platform=Github&amp;keyfile=Paul&amp;repository=CalviOnTheRocks2022</v>
      </c>
      <c r="U2360" s="78" t="str">
        <f t="shared" si="73"/>
        <v>{"name":"#540 Billet Festival",_x000D_
"symbol":"COR22F540",_x000D_
"description":"Billet Festival / Billet NFT Festival - 1 jour Calvi on the Rocks 2022",_x000D_
"seller_fee_basis_points":1000,_x000D_
"image":"https://bafybeib5se35bqinsebpxvhd6xm24pzviygxn67yvohg65ds2vlrfevlme.ipfs.nftstorage.link?image_540.webp",_x000D_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60" s="78" t="str">
        <f>formatRow(Tokens!C$2:I$2,Tokens!C2360:I2360)</f>
        <v>"name":"#540 Billet Festival",_x000D_
"symbol":"COR22F540",_x000D_
"description":"Billet Festival / Billet NFT Festival - 1 jour Calvi on the Rocks 2022",_x000D_
"seller_fee_basis_points":1000,_x000D_
"image":"https://bafybeib5se35bqinsebpxvhd6xm24pzviygxn67yvohg65ds2vlrfevlme.ipfs.nftstorage.link?image_540.webp",_x000D_
"Issuer":"NfluenT for Calvi On The rocks",_x000D_
"external_url":""</v>
      </c>
      <c r="W2360" s="78" t="str">
        <f>formatRow(Tokens!J$2:AV$2,Tokens!J2360:AV2360,2,"attributes")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60" s="78" t="str">
        <f>formatRow(Tokens!AX$2:BC$2,Tokens!AX2360:BC2360,2,"creators")</f>
        <v>"creators":[{"address":"ncreator",_x000D_
"share":10},{"address":"cotrcrea",_x000D_
"share":90},{"address":"nminer",_x000D_
"share":0}]</v>
      </c>
      <c r="Y2360" s="78" t="str">
        <f>formatRow(Tokens!BD$2:BI$2,Tokens!BD2360:BI2360,2,"files")</f>
        <v>"files":[]</v>
      </c>
      <c r="Z2360" s="78"/>
      <c r="AA2360" s="78"/>
      <c r="AB2360" s="78"/>
      <c r="AC2360" s="78" t="str">
        <f>formatRow(Tokens!BJ$2:BK$2,Tokens!BJ2360:BK2360,0,"collection")</f>
        <v>"collection":{"name":"BILLET Festival",_x000D_
"family":"Calvi On The Rocks"}</v>
      </c>
      <c r="AD2360" s="1" t="str">
        <f>formatRow(Tokens!BN$2:BR$2,Tokens!BN2360:BR2360,0,"marketplace")</f>
        <v>"marketplace":{"initial_price":"73,5",_x000D_
"reservation_price":"",_x000D_
"duration":"",_x000D_
"max_mint":1,_x000D_
"sell_date":"25/06/2022"}</v>
      </c>
      <c r="AE2360" s="1"/>
    </row>
    <row r="2361" spans="4:31" ht="14.25" customHeight="1" x14ac:dyDescent="0.3">
      <c r="D2361" s="1">
        <f>Tokens!B2361</f>
        <v>541</v>
      </c>
      <c r="E2361" s="17" t="str">
        <f>IF(Tokens!C2361="","",Tokens!C2361)</f>
        <v>#541 Billet Festival</v>
      </c>
      <c r="F2361"/>
      <c r="G2361"/>
      <c r="H2361"/>
      <c r="I2361"/>
      <c r="J2361"/>
      <c r="M2361"/>
      <c r="N2361"/>
      <c r="O2361" s="15" t="str">
        <f t="shared" si="74"/>
        <v>_</v>
      </c>
      <c r="P2361" s="18" t="str">
        <f>IF(F2361="stop","",IF(F2361&lt;&gt;"",HYPERLINK(Settings!$B$5 &amp; "/manage/?network=" &amp; LOWER(B$8) &amp; "&amp;search=token&amp;account=" &amp; ToMint!$B$5 &amp; "&amp;view=" &amp; ToMint!J2361,"TokenSol"),""))</f>
        <v/>
      </c>
      <c r="Q2361" s="2"/>
      <c r="R2361" s="2"/>
      <c r="S2361" s="11"/>
      <c r="T2361" s="78" t="str">
        <f>"owner=" &amp; Tokens!BS2361 &amp; "&amp;filename_for_metadata=" &amp; Tokens!BT2361 &amp; "&amp;offchaindata_platform=" &amp; $B$17 &amp; "&amp;keyfile=" &amp; $B$5 &amp;  "&amp;repository=" &amp; $B$18</f>
        <v>owner=BbDq7xeUzpj8bXfd9N7dh1tw43Ss7xbYpyjoNuwDSrzq&amp;filename_for_metadata=BILLETFestival_COR22F541&amp;offchaindata_platform=Github&amp;keyfile=Paul&amp;repository=CalviOnTheRocks2022</v>
      </c>
      <c r="U2361" s="78" t="str">
        <f t="shared" si="73"/>
        <v>{"name":"#541 Billet Festival",_x000D_
"symbol":"COR22F541",_x000D_
"description":"Billet Festival / Billet NFT Festival - 1 jour Calvi on the Rocks 2022",_x000D_
"seller_fee_basis_points":1000,_x000D_
"image":"https://bafybeicmlcs6trm226g6ksbv7w73lnnupmwmr3dbkyesdpjyginmdwfmo4.ipfs.nftstorage.link?image_541.webp",_x000D_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61" s="78" t="str">
        <f>formatRow(Tokens!C$2:I$2,Tokens!C2361:I2361)</f>
        <v>"name":"#541 Billet Festival",_x000D_
"symbol":"COR22F541",_x000D_
"description":"Billet Festival / Billet NFT Festival - 1 jour Calvi on the Rocks 2022",_x000D_
"seller_fee_basis_points":1000,_x000D_
"image":"https://bafybeicmlcs6trm226g6ksbv7w73lnnupmwmr3dbkyesdpjyginmdwfmo4.ipfs.nftstorage.link?image_541.webp",_x000D_
"Issuer":"NfluenT for Calvi On The rocks",_x000D_
"external_url":""</v>
      </c>
      <c r="W2361" s="78" t="str">
        <f>formatRow(Tokens!J$2:AV$2,Tokens!J2361:AV2361,2,"attributes")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61" s="78" t="str">
        <f>formatRow(Tokens!AX$2:BC$2,Tokens!AX2361:BC2361,2,"creators")</f>
        <v>"creators":[{"address":"ncreator",_x000D_
"share":10},{"address":"cotrcrea",_x000D_
"share":90},{"address":"nminer",_x000D_
"share":0}]</v>
      </c>
      <c r="Y2361" s="78" t="str">
        <f>formatRow(Tokens!BD$2:BI$2,Tokens!BD2361:BI2361,2,"files")</f>
        <v>"files":[]</v>
      </c>
      <c r="Z2361" s="78"/>
      <c r="AA2361" s="78"/>
      <c r="AB2361" s="78"/>
      <c r="AC2361" s="78" t="str">
        <f>formatRow(Tokens!BJ$2:BK$2,Tokens!BJ2361:BK2361,0,"collection")</f>
        <v>"collection":{"name":"BILLET Festival",_x000D_
"family":"Calvi On The Rocks"}</v>
      </c>
      <c r="AD2361" s="1" t="str">
        <f>formatRow(Tokens!BN$2:BR$2,Tokens!BN2361:BR2361,0,"marketplace")</f>
        <v>"marketplace":{"initial_price":"73,5",_x000D_
"reservation_price":"",_x000D_
"duration":"",_x000D_
"max_mint":1,_x000D_
"sell_date":"25/06/2022"}</v>
      </c>
      <c r="AE2361" s="1"/>
    </row>
    <row r="2362" spans="4:31" ht="14.25" customHeight="1" x14ac:dyDescent="0.3">
      <c r="D2362" s="1">
        <f>Tokens!B2362</f>
        <v>542</v>
      </c>
      <c r="E2362" s="17" t="str">
        <f>IF(Tokens!C2362="","",Tokens!C2362)</f>
        <v>#542 Billet Festival</v>
      </c>
      <c r="F2362"/>
      <c r="G2362"/>
      <c r="H2362"/>
      <c r="I2362"/>
      <c r="J2362"/>
      <c r="M2362"/>
      <c r="N2362"/>
      <c r="O2362" s="15" t="str">
        <f t="shared" si="74"/>
        <v>_</v>
      </c>
      <c r="P2362" s="18" t="str">
        <f>IF(F2362="stop","",IF(F2362&lt;&gt;"",HYPERLINK(Settings!$B$5 &amp; "/manage/?network=" &amp; LOWER(B$8) &amp; "&amp;search=token&amp;account=" &amp; ToMint!$B$5 &amp; "&amp;view=" &amp; ToMint!J2362,"TokenSol"),""))</f>
        <v/>
      </c>
      <c r="Q2362" s="2"/>
      <c r="R2362" s="2"/>
      <c r="S2362" s="11"/>
      <c r="T2362" s="78" t="str">
        <f>"owner=" &amp; Tokens!BS2362 &amp; "&amp;filename_for_metadata=" &amp; Tokens!BT2362 &amp; "&amp;offchaindata_platform=" &amp; $B$17 &amp; "&amp;keyfile=" &amp; $B$5 &amp;  "&amp;repository=" &amp; $B$18</f>
        <v>owner=BbDq7xeUzpj8bXfd9N7dh1tw43Ss7xbYpyjoNuwDSrzq&amp;filename_for_metadata=BILLETFestival_COR22F542&amp;offchaindata_platform=Github&amp;keyfile=Paul&amp;repository=CalviOnTheRocks2022</v>
      </c>
      <c r="U2362" s="78" t="str">
        <f t="shared" si="73"/>
        <v>{"name":"#542 Billet Festival",_x000D_
"symbol":"COR22F542",_x000D_
"description":"Billet Festival / Billet NFT Festival - 1 jour Calvi on the Rocks 2022",_x000D_
"seller_fee_basis_points":1000,_x000D_
"image":"https://bafybeihyovdzlmsnzgtqe4pnr3zeg2ua7wyp3roo7pooshqechugvwg5yu.ipfs.nftstorage.link?image_542.webp",_x000D_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62" s="78" t="str">
        <f>formatRow(Tokens!C$2:I$2,Tokens!C2362:I2362)</f>
        <v>"name":"#542 Billet Festival",_x000D_
"symbol":"COR22F542",_x000D_
"description":"Billet Festival / Billet NFT Festival - 1 jour Calvi on the Rocks 2022",_x000D_
"seller_fee_basis_points":1000,_x000D_
"image":"https://bafybeihyovdzlmsnzgtqe4pnr3zeg2ua7wyp3roo7pooshqechugvwg5yu.ipfs.nftstorage.link?image_542.webp",_x000D_
"Issuer":"NfluenT for Calvi On The rocks",_x000D_
"external_url":""</v>
      </c>
      <c r="W2362" s="78" t="str">
        <f>formatRow(Tokens!J$2:AV$2,Tokens!J2362:AV2362,2,"attributes")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62" s="78" t="str">
        <f>formatRow(Tokens!AX$2:BC$2,Tokens!AX2362:BC2362,2,"creators")</f>
        <v>"creators":[{"address":"ncreator",_x000D_
"share":10},{"address":"cotrcrea",_x000D_
"share":90},{"address":"nminer",_x000D_
"share":0}]</v>
      </c>
      <c r="Y2362" s="78" t="str">
        <f>formatRow(Tokens!BD$2:BI$2,Tokens!BD2362:BI2362,2,"files")</f>
        <v>"files":[]</v>
      </c>
      <c r="Z2362" s="78"/>
      <c r="AA2362" s="78"/>
      <c r="AB2362" s="78"/>
      <c r="AC2362" s="78" t="str">
        <f>formatRow(Tokens!BJ$2:BK$2,Tokens!BJ2362:BK2362,0,"collection")</f>
        <v>"collection":{"name":"BILLET Festival",_x000D_
"family":"Calvi On The Rocks"}</v>
      </c>
      <c r="AD2362" s="1" t="str">
        <f>formatRow(Tokens!BN$2:BR$2,Tokens!BN2362:BR2362,0,"marketplace")</f>
        <v>"marketplace":{"initial_price":"73,5",_x000D_
"reservation_price":"",_x000D_
"duration":"",_x000D_
"max_mint":1,_x000D_
"sell_date":"25/06/2022"}</v>
      </c>
      <c r="AE2362" s="1"/>
    </row>
    <row r="2363" spans="4:31" ht="14.25" customHeight="1" x14ac:dyDescent="0.3">
      <c r="D2363" s="1">
        <f>Tokens!B2363</f>
        <v>543</v>
      </c>
      <c r="E2363" s="17" t="str">
        <f>IF(Tokens!C2363="","",Tokens!C2363)</f>
        <v>#543 Billet Festival</v>
      </c>
      <c r="F2363"/>
      <c r="G2363"/>
      <c r="H2363"/>
      <c r="I2363"/>
      <c r="J2363"/>
      <c r="M2363"/>
      <c r="N2363"/>
      <c r="O2363" s="15" t="str">
        <f t="shared" si="74"/>
        <v>_</v>
      </c>
      <c r="P2363" s="18" t="str">
        <f>IF(F2363="stop","",IF(F2363&lt;&gt;"",HYPERLINK(Settings!$B$5 &amp; "/manage/?network=" &amp; LOWER(B$8) &amp; "&amp;search=token&amp;account=" &amp; ToMint!$B$5 &amp; "&amp;view=" &amp; ToMint!J2363,"TokenSol"),""))</f>
        <v/>
      </c>
      <c r="Q2363" s="2"/>
      <c r="R2363" s="2"/>
      <c r="S2363" s="11"/>
      <c r="T2363" s="78" t="str">
        <f>"owner=" &amp; Tokens!BS2363 &amp; "&amp;filename_for_metadata=" &amp; Tokens!BT2363 &amp; "&amp;offchaindata_platform=" &amp; $B$17 &amp; "&amp;keyfile=" &amp; $B$5 &amp;  "&amp;repository=" &amp; $B$18</f>
        <v>owner=BbDq7xeUzpj8bXfd9N7dh1tw43Ss7xbYpyjoNuwDSrzq&amp;filename_for_metadata=BILLETFestival_COR22F543&amp;offchaindata_platform=Github&amp;keyfile=Paul&amp;repository=CalviOnTheRocks2022</v>
      </c>
      <c r="U2363" s="78" t="str">
        <f t="shared" si="73"/>
        <v>{"name":"#543 Billet Festival",_x000D_
"symbol":"COR22F543",_x000D_
"description":"Billet Festival / Billet NFT Festival - 1 jour Calvi on the Rocks 2022",_x000D_
"seller_fee_basis_points":1000,_x000D_
"image":"https://bafybeibwnlqk24u23e4p7gzgpjw6jllfsyeio6umwgt2edtfishl7bd3ym.ipfs.nftstorage.link?image_543.webp",_x000D_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63" s="78" t="str">
        <f>formatRow(Tokens!C$2:I$2,Tokens!C2363:I2363)</f>
        <v>"name":"#543 Billet Festival",_x000D_
"symbol":"COR22F543",_x000D_
"description":"Billet Festival / Billet NFT Festival - 1 jour Calvi on the Rocks 2022",_x000D_
"seller_fee_basis_points":1000,_x000D_
"image":"https://bafybeibwnlqk24u23e4p7gzgpjw6jllfsyeio6umwgt2edtfishl7bd3ym.ipfs.nftstorage.link?image_543.webp",_x000D_
"Issuer":"NfluenT for Calvi On The rocks",_x000D_
"external_url":""</v>
      </c>
      <c r="W2363" s="78" t="str">
        <f>formatRow(Tokens!J$2:AV$2,Tokens!J2363:AV2363,2,"attributes")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63" s="78" t="str">
        <f>formatRow(Tokens!AX$2:BC$2,Tokens!AX2363:BC2363,2,"creators")</f>
        <v>"creators":[{"address":"ncreator",_x000D_
"share":10},{"address":"cotrcrea",_x000D_
"share":90},{"address":"nminer",_x000D_
"share":0}]</v>
      </c>
      <c r="Y2363" s="78" t="str">
        <f>formatRow(Tokens!BD$2:BI$2,Tokens!BD2363:BI2363,2,"files")</f>
        <v>"files":[]</v>
      </c>
      <c r="Z2363" s="78"/>
      <c r="AA2363" s="78"/>
      <c r="AB2363" s="78"/>
      <c r="AC2363" s="78" t="str">
        <f>formatRow(Tokens!BJ$2:BK$2,Tokens!BJ2363:BK2363,0,"collection")</f>
        <v>"collection":{"name":"BILLET Festival",_x000D_
"family":"Calvi On The Rocks"}</v>
      </c>
      <c r="AD2363" s="1" t="str">
        <f>formatRow(Tokens!BN$2:BR$2,Tokens!BN2363:BR2363,0,"marketplace")</f>
        <v>"marketplace":{"initial_price":"73,5",_x000D_
"reservation_price":"",_x000D_
"duration":"",_x000D_
"max_mint":1,_x000D_
"sell_date":"25/06/2022"}</v>
      </c>
      <c r="AE2363" s="1"/>
    </row>
    <row r="2364" spans="4:31" ht="14.25" customHeight="1" x14ac:dyDescent="0.3">
      <c r="D2364" s="1">
        <f>Tokens!B2364</f>
        <v>544</v>
      </c>
      <c r="E2364" s="17" t="str">
        <f>IF(Tokens!C2364="","",Tokens!C2364)</f>
        <v>#544 Billet Festival</v>
      </c>
      <c r="F2364"/>
      <c r="G2364"/>
      <c r="H2364"/>
      <c r="I2364"/>
      <c r="J2364"/>
      <c r="M2364"/>
      <c r="N2364"/>
      <c r="O2364" s="15" t="str">
        <f t="shared" si="74"/>
        <v>_</v>
      </c>
      <c r="P2364" s="18" t="str">
        <f>IF(F2364="stop","",IF(F2364&lt;&gt;"",HYPERLINK(Settings!$B$5 &amp; "/manage/?network=" &amp; LOWER(B$8) &amp; "&amp;search=token&amp;account=" &amp; ToMint!$B$5 &amp; "&amp;view=" &amp; ToMint!J2364,"TokenSol"),""))</f>
        <v/>
      </c>
      <c r="Q2364" s="2"/>
      <c r="R2364" s="2"/>
      <c r="S2364" s="11"/>
      <c r="T2364" s="78" t="str">
        <f>"owner=" &amp; Tokens!BS2364 &amp; "&amp;filename_for_metadata=" &amp; Tokens!BT2364 &amp; "&amp;offchaindata_platform=" &amp; $B$17 &amp; "&amp;keyfile=" &amp; $B$5 &amp;  "&amp;repository=" &amp; $B$18</f>
        <v>owner=BbDq7xeUzpj8bXfd9N7dh1tw43Ss7xbYpyjoNuwDSrzq&amp;filename_for_metadata=BILLETFestival_COR22F544&amp;offchaindata_platform=Github&amp;keyfile=Paul&amp;repository=CalviOnTheRocks2022</v>
      </c>
      <c r="U2364" s="78" t="str">
        <f t="shared" si="73"/>
        <v>{"name":"#544 Billet Festival",_x000D_
"symbol":"COR22F544",_x000D_
"description":"Billet Festival / Billet NFT Festival - 1 jour Calvi on the Rocks 2022",_x000D_
"seller_fee_basis_points":1000,_x000D_
"image":"https://bafybeihnbqnurjtv44wautpvwywyhwa7h3abmftu2cdizqbrslr7zf7yyi.ipfs.nftstorage.link?image_544.webp",_x000D_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64" s="78" t="str">
        <f>formatRow(Tokens!C$2:I$2,Tokens!C2364:I2364)</f>
        <v>"name":"#544 Billet Festival",_x000D_
"symbol":"COR22F544",_x000D_
"description":"Billet Festival / Billet NFT Festival - 1 jour Calvi on the Rocks 2022",_x000D_
"seller_fee_basis_points":1000,_x000D_
"image":"https://bafybeihnbqnurjtv44wautpvwywyhwa7h3abmftu2cdizqbrslr7zf7yyi.ipfs.nftstorage.link?image_544.webp",_x000D_
"Issuer":"NfluenT for Calvi On The rocks",_x000D_
"external_url":""</v>
      </c>
      <c r="W2364" s="78" t="str">
        <f>formatRow(Tokens!J$2:AV$2,Tokens!J2364:AV2364,2,"attributes")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64" s="78" t="str">
        <f>formatRow(Tokens!AX$2:BC$2,Tokens!AX2364:BC2364,2,"creators")</f>
        <v>"creators":[{"address":"ncreator",_x000D_
"share":10},{"address":"cotrcrea",_x000D_
"share":90},{"address":"nminer",_x000D_
"share":0}]</v>
      </c>
      <c r="Y2364" s="78" t="str">
        <f>formatRow(Tokens!BD$2:BI$2,Tokens!BD2364:BI2364,2,"files")</f>
        <v>"files":[]</v>
      </c>
      <c r="Z2364" s="78"/>
      <c r="AA2364" s="78"/>
      <c r="AB2364" s="78"/>
      <c r="AC2364" s="78" t="str">
        <f>formatRow(Tokens!BJ$2:BK$2,Tokens!BJ2364:BK2364,0,"collection")</f>
        <v>"collection":{"name":"BILLET Festival",_x000D_
"family":"Calvi On The Rocks"}</v>
      </c>
      <c r="AD2364" s="1" t="str">
        <f>formatRow(Tokens!BN$2:BR$2,Tokens!BN2364:BR2364,0,"marketplace")</f>
        <v>"marketplace":{"initial_price":"73,5",_x000D_
"reservation_price":"",_x000D_
"duration":"",_x000D_
"max_mint":1,_x000D_
"sell_date":"25/06/2022"}</v>
      </c>
      <c r="AE2364" s="1"/>
    </row>
    <row r="2365" spans="4:31" ht="14.25" customHeight="1" x14ac:dyDescent="0.3">
      <c r="D2365" s="1">
        <f>Tokens!B2365</f>
        <v>545</v>
      </c>
      <c r="E2365" s="17" t="str">
        <f>IF(Tokens!C2365="","",Tokens!C2365)</f>
        <v>#545 Billet Festival</v>
      </c>
      <c r="F2365"/>
      <c r="G2365"/>
      <c r="H2365"/>
      <c r="I2365"/>
      <c r="J2365"/>
      <c r="M2365"/>
      <c r="N2365"/>
      <c r="O2365" s="15" t="str">
        <f t="shared" si="74"/>
        <v>_</v>
      </c>
      <c r="P2365" s="18" t="str">
        <f>IF(F2365="stop","",IF(F2365&lt;&gt;"",HYPERLINK(Settings!$B$5 &amp; "/manage/?network=" &amp; LOWER(B$8) &amp; "&amp;search=token&amp;account=" &amp; ToMint!$B$5 &amp; "&amp;view=" &amp; ToMint!J2365,"TokenSol"),""))</f>
        <v/>
      </c>
      <c r="Q2365" s="2"/>
      <c r="R2365" s="2"/>
      <c r="S2365" s="11"/>
      <c r="T2365" s="78" t="str">
        <f>"owner=" &amp; Tokens!BS2365 &amp; "&amp;filename_for_metadata=" &amp; Tokens!BT2365 &amp; "&amp;offchaindata_platform=" &amp; $B$17 &amp; "&amp;keyfile=" &amp; $B$5 &amp;  "&amp;repository=" &amp; $B$18</f>
        <v>owner=BbDq7xeUzpj8bXfd9N7dh1tw43Ss7xbYpyjoNuwDSrzq&amp;filename_for_metadata=BILLETFestival_COR22F545&amp;offchaindata_platform=Github&amp;keyfile=Paul&amp;repository=CalviOnTheRocks2022</v>
      </c>
      <c r="U2365" s="78" t="str">
        <f t="shared" si="73"/>
        <v>{"name":"#545 Billet Festival",_x000D_
"symbol":"COR22F545",_x000D_
"description":"Billet Festival / Billet NFT Festival - 1 jour Calvi on the Rocks 2022",_x000D_
"seller_fee_basis_points":1000,_x000D_
"image":"https://bafybeid6vy5ejiwzdmqtzv4gvzivzotrvoardvrca5jm4c2rp25h3wqr4e.ipfs.nftstorage.link?image_545.webp",_x000D_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65" s="78" t="str">
        <f>formatRow(Tokens!C$2:I$2,Tokens!C2365:I2365)</f>
        <v>"name":"#545 Billet Festival",_x000D_
"symbol":"COR22F545",_x000D_
"description":"Billet Festival / Billet NFT Festival - 1 jour Calvi on the Rocks 2022",_x000D_
"seller_fee_basis_points":1000,_x000D_
"image":"https://bafybeid6vy5ejiwzdmqtzv4gvzivzotrvoardvrca5jm4c2rp25h3wqr4e.ipfs.nftstorage.link?image_545.webp",_x000D_
"Issuer":"NfluenT for Calvi On The rocks",_x000D_
"external_url":""</v>
      </c>
      <c r="W2365" s="78" t="str">
        <f>formatRow(Tokens!J$2:AV$2,Tokens!J2365:AV2365,2,"attributes")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65" s="78" t="str">
        <f>formatRow(Tokens!AX$2:BC$2,Tokens!AX2365:BC2365,2,"creators")</f>
        <v>"creators":[{"address":"ncreator",_x000D_
"share":10},{"address":"cotrcrea",_x000D_
"share":90},{"address":"nminer",_x000D_
"share":0}]</v>
      </c>
      <c r="Y2365" s="78" t="str">
        <f>formatRow(Tokens!BD$2:BI$2,Tokens!BD2365:BI2365,2,"files")</f>
        <v>"files":[]</v>
      </c>
      <c r="Z2365" s="78"/>
      <c r="AA2365" s="78"/>
      <c r="AB2365" s="78"/>
      <c r="AC2365" s="78" t="str">
        <f>formatRow(Tokens!BJ$2:BK$2,Tokens!BJ2365:BK2365,0,"collection")</f>
        <v>"collection":{"name":"BILLET Festival",_x000D_
"family":"Calvi On The Rocks"}</v>
      </c>
      <c r="AD2365" s="1" t="str">
        <f>formatRow(Tokens!BN$2:BR$2,Tokens!BN2365:BR2365,0,"marketplace")</f>
        <v>"marketplace":{"initial_price":"73,5",_x000D_
"reservation_price":"",_x000D_
"duration":"",_x000D_
"max_mint":1,_x000D_
"sell_date":"25/06/2022"}</v>
      </c>
      <c r="AE2365" s="1"/>
    </row>
    <row r="2366" spans="4:31" ht="14.25" customHeight="1" x14ac:dyDescent="0.3">
      <c r="D2366" s="1">
        <f>Tokens!B2366</f>
        <v>546</v>
      </c>
      <c r="E2366" s="17" t="str">
        <f>IF(Tokens!C2366="","",Tokens!C2366)</f>
        <v>#546 Billet Festival</v>
      </c>
      <c r="F2366"/>
      <c r="G2366"/>
      <c r="H2366"/>
      <c r="I2366"/>
      <c r="J2366"/>
      <c r="M2366"/>
      <c r="N2366"/>
      <c r="O2366" s="15" t="str">
        <f t="shared" si="74"/>
        <v>_</v>
      </c>
      <c r="P2366" s="18" t="str">
        <f>IF(F2366="stop","",IF(F2366&lt;&gt;"",HYPERLINK(Settings!$B$5 &amp; "/manage/?network=" &amp; LOWER(B$8) &amp; "&amp;search=token&amp;account=" &amp; ToMint!$B$5 &amp; "&amp;view=" &amp; ToMint!J2366,"TokenSol"),""))</f>
        <v/>
      </c>
      <c r="Q2366" s="2"/>
      <c r="R2366" s="2"/>
      <c r="S2366" s="11"/>
      <c r="T2366" s="78" t="str">
        <f>"owner=" &amp; Tokens!BS2366 &amp; "&amp;filename_for_metadata=" &amp; Tokens!BT2366 &amp; "&amp;offchaindata_platform=" &amp; $B$17 &amp; "&amp;keyfile=" &amp; $B$5 &amp;  "&amp;repository=" &amp; $B$18</f>
        <v>owner=BbDq7xeUzpj8bXfd9N7dh1tw43Ss7xbYpyjoNuwDSrzq&amp;filename_for_metadata=BILLETFestival_COR22F546&amp;offchaindata_platform=Github&amp;keyfile=Paul&amp;repository=CalviOnTheRocks2022</v>
      </c>
      <c r="U2366" s="78" t="str">
        <f t="shared" si="73"/>
        <v>{"name":"#546 Billet Festival",_x000D_
"symbol":"COR22F546",_x000D_
"description":"Billet Festival / Billet NFT Festival - 1 jour Calvi on the Rocks 2022",_x000D_
"seller_fee_basis_points":1000,_x000D_
"image":"https://bafybeictvqvdcbfcqwofe44txjetktdhg5uldbrwmavvmq67xqx3jyereq.ipfs.nftstorage.link?image_546.webp",_x000D_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66" s="78" t="str">
        <f>formatRow(Tokens!C$2:I$2,Tokens!C2366:I2366)</f>
        <v>"name":"#546 Billet Festival",_x000D_
"symbol":"COR22F546",_x000D_
"description":"Billet Festival / Billet NFT Festival - 1 jour Calvi on the Rocks 2022",_x000D_
"seller_fee_basis_points":1000,_x000D_
"image":"https://bafybeictvqvdcbfcqwofe44txjetktdhg5uldbrwmavvmq67xqx3jyereq.ipfs.nftstorage.link?image_546.webp",_x000D_
"Issuer":"NfluenT for Calvi On The rocks",_x000D_
"external_url":""</v>
      </c>
      <c r="W2366" s="78" t="str">
        <f>formatRow(Tokens!J$2:AV$2,Tokens!J2366:AV2366,2,"attributes")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66" s="78" t="str">
        <f>formatRow(Tokens!AX$2:BC$2,Tokens!AX2366:BC2366,2,"creators")</f>
        <v>"creators":[{"address":"ncreator",_x000D_
"share":10},{"address":"cotrcrea",_x000D_
"share":90},{"address":"nminer",_x000D_
"share":0}]</v>
      </c>
      <c r="Y2366" s="78" t="str">
        <f>formatRow(Tokens!BD$2:BI$2,Tokens!BD2366:BI2366,2,"files")</f>
        <v>"files":[]</v>
      </c>
      <c r="Z2366" s="78"/>
      <c r="AA2366" s="78"/>
      <c r="AB2366" s="78"/>
      <c r="AC2366" s="78" t="str">
        <f>formatRow(Tokens!BJ$2:BK$2,Tokens!BJ2366:BK2366,0,"collection")</f>
        <v>"collection":{"name":"BILLET Festival",_x000D_
"family":"Calvi On The Rocks"}</v>
      </c>
      <c r="AD2366" s="1" t="str">
        <f>formatRow(Tokens!BN$2:BR$2,Tokens!BN2366:BR2366,0,"marketplace")</f>
        <v>"marketplace":{"initial_price":"73,5",_x000D_
"reservation_price":"",_x000D_
"duration":"",_x000D_
"max_mint":1,_x000D_
"sell_date":"25/06/2022"}</v>
      </c>
      <c r="AE2366" s="1"/>
    </row>
    <row r="2367" spans="4:31" ht="14.25" customHeight="1" x14ac:dyDescent="0.3">
      <c r="D2367" s="1">
        <f>Tokens!B2367</f>
        <v>547</v>
      </c>
      <c r="E2367" s="17" t="str">
        <f>IF(Tokens!C2367="","",Tokens!C2367)</f>
        <v>#547 Billet Festival</v>
      </c>
      <c r="F2367"/>
      <c r="G2367"/>
      <c r="H2367"/>
      <c r="I2367"/>
      <c r="J2367"/>
      <c r="M2367"/>
      <c r="N2367"/>
      <c r="O2367" s="15" t="str">
        <f t="shared" si="74"/>
        <v>_</v>
      </c>
      <c r="P2367" s="18" t="str">
        <f>IF(F2367="stop","",IF(F2367&lt;&gt;"",HYPERLINK(Settings!$B$5 &amp; "/manage/?network=" &amp; LOWER(B$8) &amp; "&amp;search=token&amp;account=" &amp; ToMint!$B$5 &amp; "&amp;view=" &amp; ToMint!J2367,"TokenSol"),""))</f>
        <v/>
      </c>
      <c r="Q2367" s="2"/>
      <c r="R2367" s="2"/>
      <c r="S2367" s="11"/>
      <c r="T2367" s="78" t="str">
        <f>"owner=" &amp; Tokens!BS2367 &amp; "&amp;filename_for_metadata=" &amp; Tokens!BT2367 &amp; "&amp;offchaindata_platform=" &amp; $B$17 &amp; "&amp;keyfile=" &amp; $B$5 &amp;  "&amp;repository=" &amp; $B$18</f>
        <v>owner=BbDq7xeUzpj8bXfd9N7dh1tw43Ss7xbYpyjoNuwDSrzq&amp;filename_for_metadata=BILLETFestival_COR22F547&amp;offchaindata_platform=Github&amp;keyfile=Paul&amp;repository=CalviOnTheRocks2022</v>
      </c>
      <c r="U2367" s="78" t="str">
        <f t="shared" si="73"/>
        <v>{"name":"#547 Billet Festival",_x000D_
"symbol":"COR22F547",_x000D_
"description":"Billet Festival / Billet NFT Festival - 1 jour Calvi on the Rocks 2022",_x000D_
"seller_fee_basis_points":1000,_x000D_
"image":"https://bafybeighx5zj4r6jgx237gprg7pbws62rxr42ycxuu26n5alxeczcm6mye.ipfs.nftstorage.link?image_547.webp",_x000D_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67" s="78" t="str">
        <f>formatRow(Tokens!C$2:I$2,Tokens!C2367:I2367)</f>
        <v>"name":"#547 Billet Festival",_x000D_
"symbol":"COR22F547",_x000D_
"description":"Billet Festival / Billet NFT Festival - 1 jour Calvi on the Rocks 2022",_x000D_
"seller_fee_basis_points":1000,_x000D_
"image":"https://bafybeighx5zj4r6jgx237gprg7pbws62rxr42ycxuu26n5alxeczcm6mye.ipfs.nftstorage.link?image_547.webp",_x000D_
"Issuer":"NfluenT for Calvi On The rocks",_x000D_
"external_url":""</v>
      </c>
      <c r="W2367" s="78" t="str">
        <f>formatRow(Tokens!J$2:AV$2,Tokens!J2367:AV2367,2,"attributes")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67" s="78" t="str">
        <f>formatRow(Tokens!AX$2:BC$2,Tokens!AX2367:BC2367,2,"creators")</f>
        <v>"creators":[{"address":"ncreator",_x000D_
"share":10},{"address":"cotrcrea",_x000D_
"share":90},{"address":"nminer",_x000D_
"share":0}]</v>
      </c>
      <c r="Y2367" s="78" t="str">
        <f>formatRow(Tokens!BD$2:BI$2,Tokens!BD2367:BI2367,2,"files")</f>
        <v>"files":[]</v>
      </c>
      <c r="Z2367" s="78"/>
      <c r="AA2367" s="78"/>
      <c r="AB2367" s="78"/>
      <c r="AC2367" s="78" t="str">
        <f>formatRow(Tokens!BJ$2:BK$2,Tokens!BJ2367:BK2367,0,"collection")</f>
        <v>"collection":{"name":"BILLET Festival",_x000D_
"family":"Calvi On The Rocks"}</v>
      </c>
      <c r="AD2367" s="1" t="str">
        <f>formatRow(Tokens!BN$2:BR$2,Tokens!BN2367:BR2367,0,"marketplace")</f>
        <v>"marketplace":{"initial_price":"73,5",_x000D_
"reservation_price":"",_x000D_
"duration":"",_x000D_
"max_mint":1,_x000D_
"sell_date":"25/06/2022"}</v>
      </c>
      <c r="AE2367" s="1"/>
    </row>
    <row r="2368" spans="4:31" ht="14.25" customHeight="1" x14ac:dyDescent="0.3">
      <c r="D2368" s="1">
        <f>Tokens!B2368</f>
        <v>548</v>
      </c>
      <c r="E2368" s="17" t="str">
        <f>IF(Tokens!C2368="","",Tokens!C2368)</f>
        <v>#548 Billet Festival</v>
      </c>
      <c r="F2368"/>
      <c r="G2368"/>
      <c r="H2368"/>
      <c r="I2368"/>
      <c r="J2368"/>
      <c r="M2368"/>
      <c r="N2368"/>
      <c r="O2368" s="15" t="str">
        <f t="shared" si="74"/>
        <v>_</v>
      </c>
      <c r="P2368" s="18" t="str">
        <f>IF(F2368="stop","",IF(F2368&lt;&gt;"",HYPERLINK(Settings!$B$5 &amp; "/manage/?network=" &amp; LOWER(B$8) &amp; "&amp;search=token&amp;account=" &amp; ToMint!$B$5 &amp; "&amp;view=" &amp; ToMint!J2368,"TokenSol"),""))</f>
        <v/>
      </c>
      <c r="Q2368" s="2"/>
      <c r="R2368" s="2"/>
      <c r="S2368" s="11"/>
      <c r="T2368" s="78" t="str">
        <f>"owner=" &amp; Tokens!BS2368 &amp; "&amp;filename_for_metadata=" &amp; Tokens!BT2368 &amp; "&amp;offchaindata_platform=" &amp; $B$17 &amp; "&amp;keyfile=" &amp; $B$5 &amp;  "&amp;repository=" &amp; $B$18</f>
        <v>owner=BbDq7xeUzpj8bXfd9N7dh1tw43Ss7xbYpyjoNuwDSrzq&amp;filename_for_metadata=BILLETFestival_COR22F548&amp;offchaindata_platform=Github&amp;keyfile=Paul&amp;repository=CalviOnTheRocks2022</v>
      </c>
      <c r="U2368" s="78" t="str">
        <f t="shared" si="73"/>
        <v>{"name":"#548 Billet Festival",_x000D_
"symbol":"COR22F548",_x000D_
"description":"Billet Festival / Billet NFT Festival - 1 jour Calvi on the Rocks 2022",_x000D_
"seller_fee_basis_points":1000,_x000D_
"image":"https://bafybeic4m7425ourmjxxbx3yp4ihrjnutvoaihmkxcalgnwo2w6jfb7pui.ipfs.nftstorage.link?image_548.webp",_x000D_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68" s="78" t="str">
        <f>formatRow(Tokens!C$2:I$2,Tokens!C2368:I2368)</f>
        <v>"name":"#548 Billet Festival",_x000D_
"symbol":"COR22F548",_x000D_
"description":"Billet Festival / Billet NFT Festival - 1 jour Calvi on the Rocks 2022",_x000D_
"seller_fee_basis_points":1000,_x000D_
"image":"https://bafybeic4m7425ourmjxxbx3yp4ihrjnutvoaihmkxcalgnwo2w6jfb7pui.ipfs.nftstorage.link?image_548.webp",_x000D_
"Issuer":"NfluenT for Calvi On The rocks",_x000D_
"external_url":""</v>
      </c>
      <c r="W2368" s="78" t="str">
        <f>formatRow(Tokens!J$2:AV$2,Tokens!J2368:AV2368,2,"attributes")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68" s="78" t="str">
        <f>formatRow(Tokens!AX$2:BC$2,Tokens!AX2368:BC2368,2,"creators")</f>
        <v>"creators":[{"address":"ncreator",_x000D_
"share":10},{"address":"cotrcrea",_x000D_
"share":90},{"address":"nminer",_x000D_
"share":0}]</v>
      </c>
      <c r="Y2368" s="78" t="str">
        <f>formatRow(Tokens!BD$2:BI$2,Tokens!BD2368:BI2368,2,"files")</f>
        <v>"files":[]</v>
      </c>
      <c r="Z2368" s="78"/>
      <c r="AA2368" s="78"/>
      <c r="AB2368" s="78"/>
      <c r="AC2368" s="78" t="str">
        <f>formatRow(Tokens!BJ$2:BK$2,Tokens!BJ2368:BK2368,0,"collection")</f>
        <v>"collection":{"name":"BILLET Festival",_x000D_
"family":"Calvi On The Rocks"}</v>
      </c>
      <c r="AD2368" s="1" t="str">
        <f>formatRow(Tokens!BN$2:BR$2,Tokens!BN2368:BR2368,0,"marketplace")</f>
        <v>"marketplace":{"initial_price":"73,5",_x000D_
"reservation_price":"",_x000D_
"duration":"",_x000D_
"max_mint":1,_x000D_
"sell_date":"25/06/2022"}</v>
      </c>
      <c r="AE2368" s="1"/>
    </row>
    <row r="2369" spans="4:31" ht="14.25" customHeight="1" x14ac:dyDescent="0.3">
      <c r="D2369" s="1">
        <f>Tokens!B2369</f>
        <v>549</v>
      </c>
      <c r="E2369" s="17" t="str">
        <f>IF(Tokens!C2369="","",Tokens!C2369)</f>
        <v>#549 Billet Festival</v>
      </c>
      <c r="F2369"/>
      <c r="G2369"/>
      <c r="H2369"/>
      <c r="I2369"/>
      <c r="J2369"/>
      <c r="M2369"/>
      <c r="N2369"/>
      <c r="O2369" s="15" t="str">
        <f t="shared" si="74"/>
        <v>_</v>
      </c>
      <c r="P2369" s="18" t="str">
        <f>IF(F2369="stop","",IF(F2369&lt;&gt;"",HYPERLINK(Settings!$B$5 &amp; "/manage/?network=" &amp; LOWER(B$8) &amp; "&amp;search=token&amp;account=" &amp; ToMint!$B$5 &amp; "&amp;view=" &amp; ToMint!J2369,"TokenSol"),""))</f>
        <v/>
      </c>
      <c r="Q2369" s="2"/>
      <c r="R2369" s="2"/>
      <c r="S2369" s="11"/>
      <c r="T2369" s="78" t="str">
        <f>"owner=" &amp; Tokens!BS2369 &amp; "&amp;filename_for_metadata=" &amp; Tokens!BT2369 &amp; "&amp;offchaindata_platform=" &amp; $B$17 &amp; "&amp;keyfile=" &amp; $B$5 &amp;  "&amp;repository=" &amp; $B$18</f>
        <v>owner=BbDq7xeUzpj8bXfd9N7dh1tw43Ss7xbYpyjoNuwDSrzq&amp;filename_for_metadata=BILLETFestival_COR22F549&amp;offchaindata_platform=Github&amp;keyfile=Paul&amp;repository=CalviOnTheRocks2022</v>
      </c>
      <c r="U2369" s="78" t="str">
        <f t="shared" si="73"/>
        <v>{"name":"#549 Billet Festival",_x000D_
"symbol":"COR22F549",_x000D_
"description":"Billet Festival / Billet NFT Festival - 1 jour Calvi on the Rocks 2022",_x000D_
"seller_fee_basis_points":1000,_x000D_
"image":"https://bafybeidlbxb2ideoitwcfvhhhjcz4t7zjve3vklonu5z6ic4a6lo6xzyta.ipfs.nftstorage.link?image_549.webp",_x000D_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69" s="78" t="str">
        <f>formatRow(Tokens!C$2:I$2,Tokens!C2369:I2369)</f>
        <v>"name":"#549 Billet Festival",_x000D_
"symbol":"COR22F549",_x000D_
"description":"Billet Festival / Billet NFT Festival - 1 jour Calvi on the Rocks 2022",_x000D_
"seller_fee_basis_points":1000,_x000D_
"image":"https://bafybeidlbxb2ideoitwcfvhhhjcz4t7zjve3vklonu5z6ic4a6lo6xzyta.ipfs.nftstorage.link?image_549.webp",_x000D_
"Issuer":"NfluenT for Calvi On The rocks",_x000D_
"external_url":""</v>
      </c>
      <c r="W2369" s="78" t="str">
        <f>formatRow(Tokens!J$2:AV$2,Tokens!J2369:AV2369,2,"attributes")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69" s="78" t="str">
        <f>formatRow(Tokens!AX$2:BC$2,Tokens!AX2369:BC2369,2,"creators")</f>
        <v>"creators":[{"address":"ncreator",_x000D_
"share":10},{"address":"cotrcrea",_x000D_
"share":90},{"address":"nminer",_x000D_
"share":0}]</v>
      </c>
      <c r="Y2369" s="78" t="str">
        <f>formatRow(Tokens!BD$2:BI$2,Tokens!BD2369:BI2369,2,"files")</f>
        <v>"files":[]</v>
      </c>
      <c r="Z2369" s="78"/>
      <c r="AA2369" s="78"/>
      <c r="AB2369" s="78"/>
      <c r="AC2369" s="78" t="str">
        <f>formatRow(Tokens!BJ$2:BK$2,Tokens!BJ2369:BK2369,0,"collection")</f>
        <v>"collection":{"name":"BILLET Festival",_x000D_
"family":"Calvi On The Rocks"}</v>
      </c>
      <c r="AD2369" s="1" t="str">
        <f>formatRow(Tokens!BN$2:BR$2,Tokens!BN2369:BR2369,0,"marketplace")</f>
        <v>"marketplace":{"initial_price":"73,5",_x000D_
"reservation_price":"",_x000D_
"duration":"",_x000D_
"max_mint":1,_x000D_
"sell_date":"25/06/2022"}</v>
      </c>
      <c r="AE2369" s="1"/>
    </row>
    <row r="2370" spans="4:31" ht="14.25" customHeight="1" x14ac:dyDescent="0.3">
      <c r="D2370" s="1">
        <f>Tokens!B2370</f>
        <v>550</v>
      </c>
      <c r="E2370" s="17" t="str">
        <f>IF(Tokens!C2370="","",Tokens!C2370)</f>
        <v>#550 Billet Festival</v>
      </c>
      <c r="F2370"/>
      <c r="G2370"/>
      <c r="H2370"/>
      <c r="I2370"/>
      <c r="J2370"/>
      <c r="M2370"/>
      <c r="N2370"/>
      <c r="O2370" s="15" t="str">
        <f t="shared" si="74"/>
        <v>_</v>
      </c>
      <c r="P2370" s="18" t="str">
        <f>IF(F2370="stop","",IF(F2370&lt;&gt;"",HYPERLINK(Settings!$B$5 &amp; "/manage/?network=" &amp; LOWER(B$8) &amp; "&amp;search=token&amp;account=" &amp; ToMint!$B$5 &amp; "&amp;view=" &amp; ToMint!J2370,"TokenSol"),""))</f>
        <v/>
      </c>
      <c r="Q2370" s="2"/>
      <c r="R2370" s="2"/>
      <c r="S2370" s="11"/>
      <c r="T2370" s="78" t="str">
        <f>"owner=" &amp; Tokens!BS2370 &amp; "&amp;filename_for_metadata=" &amp; Tokens!BT2370 &amp; "&amp;offchaindata_platform=" &amp; $B$17 &amp; "&amp;keyfile=" &amp; $B$5 &amp;  "&amp;repository=" &amp; $B$18</f>
        <v>owner=BbDq7xeUzpj8bXfd9N7dh1tw43Ss7xbYpyjoNuwDSrzq&amp;filename_for_metadata=BILLETFestival_COR22F550&amp;offchaindata_platform=Github&amp;keyfile=Paul&amp;repository=CalviOnTheRocks2022</v>
      </c>
      <c r="U2370" s="78" t="str">
        <f t="shared" si="73"/>
        <v>{"name":"#550 Billet Festival",_x000D_
"symbol":"COR22F550",_x000D_
"description":"Billet Festival / Billet NFT Festival - 1 jour Calvi on the Rocks 2022",_x000D_
"seller_fee_basis_points":1000,_x000D_
"image":"https://bafybeia52clwemrnvwudphbxvt2mjfqh2fmoxtjfconjrfv4nboawiwqby.ipfs.nftstorage.link?image_550.webp",_x000D_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70" s="78" t="str">
        <f>formatRow(Tokens!C$2:I$2,Tokens!C2370:I2370)</f>
        <v>"name":"#550 Billet Festival",_x000D_
"symbol":"COR22F550",_x000D_
"description":"Billet Festival / Billet NFT Festival - 1 jour Calvi on the Rocks 2022",_x000D_
"seller_fee_basis_points":1000,_x000D_
"image":"https://bafybeia52clwemrnvwudphbxvt2mjfqh2fmoxtjfconjrfv4nboawiwqby.ipfs.nftstorage.link?image_550.webp",_x000D_
"Issuer":"NfluenT for Calvi On The rocks",_x000D_
"external_url":""</v>
      </c>
      <c r="W2370" s="78" t="str">
        <f>formatRow(Tokens!J$2:AV$2,Tokens!J2370:AV2370,2,"attributes")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70" s="78" t="str">
        <f>formatRow(Tokens!AX$2:BC$2,Tokens!AX2370:BC2370,2,"creators")</f>
        <v>"creators":[{"address":"ncreator",_x000D_
"share":10},{"address":"cotrcrea",_x000D_
"share":90},{"address":"nminer",_x000D_
"share":0}]</v>
      </c>
      <c r="Y2370" s="78" t="str">
        <f>formatRow(Tokens!BD$2:BI$2,Tokens!BD2370:BI2370,2,"files")</f>
        <v>"files":[]</v>
      </c>
      <c r="Z2370" s="78"/>
      <c r="AA2370" s="78"/>
      <c r="AB2370" s="78"/>
      <c r="AC2370" s="78" t="str">
        <f>formatRow(Tokens!BJ$2:BK$2,Tokens!BJ2370:BK2370,0,"collection")</f>
        <v>"collection":{"name":"BILLET Festival",_x000D_
"family":"Calvi On The Rocks"}</v>
      </c>
      <c r="AD2370" s="1" t="str">
        <f>formatRow(Tokens!BN$2:BR$2,Tokens!BN2370:BR2370,0,"marketplace")</f>
        <v>"marketplace":{"initial_price":"73,5",_x000D_
"reservation_price":"",_x000D_
"duration":"",_x000D_
"max_mint":1,_x000D_
"sell_date":"25/06/2022"}</v>
      </c>
      <c r="AE2370" s="1"/>
    </row>
    <row r="2371" spans="4:31" ht="14.25" customHeight="1" x14ac:dyDescent="0.3">
      <c r="D2371" s="1">
        <f>Tokens!B2371</f>
        <v>551</v>
      </c>
      <c r="E2371" s="17" t="str">
        <f>IF(Tokens!C2371="","",Tokens!C2371)</f>
        <v>#551 Billet Festival</v>
      </c>
      <c r="F2371"/>
      <c r="G2371"/>
      <c r="H2371"/>
      <c r="I2371"/>
      <c r="J2371"/>
      <c r="M2371"/>
      <c r="N2371"/>
      <c r="O2371" s="15" t="str">
        <f t="shared" si="74"/>
        <v>_</v>
      </c>
      <c r="P2371" s="18" t="str">
        <f>IF(F2371="stop","",IF(F2371&lt;&gt;"",HYPERLINK(Settings!$B$5 &amp; "/manage/?network=" &amp; LOWER(B$8) &amp; "&amp;search=token&amp;account=" &amp; ToMint!$B$5 &amp; "&amp;view=" &amp; ToMint!J2371,"TokenSol"),""))</f>
        <v/>
      </c>
      <c r="Q2371" s="2"/>
      <c r="R2371" s="2"/>
      <c r="S2371" s="11"/>
      <c r="T2371" s="78" t="str">
        <f>"owner=" &amp; Tokens!BS2371 &amp; "&amp;filename_for_metadata=" &amp; Tokens!BT2371 &amp; "&amp;offchaindata_platform=" &amp; $B$17 &amp; "&amp;keyfile=" &amp; $B$5 &amp;  "&amp;repository=" &amp; $B$18</f>
        <v>owner=BbDq7xeUzpj8bXfd9N7dh1tw43Ss7xbYpyjoNuwDSrzq&amp;filename_for_metadata=BILLETFestival_COR22F551&amp;offchaindata_platform=Github&amp;keyfile=Paul&amp;repository=CalviOnTheRocks2022</v>
      </c>
      <c r="U2371" s="78" t="str">
        <f t="shared" si="73"/>
        <v>{"name":"#551 Billet Festival",_x000D_
"symbol":"COR22F551",_x000D_
"description":"Billet Festival / Billet NFT Festival - 1 jour Calvi on the Rocks 2022",_x000D_
"seller_fee_basis_points":1000,_x000D_
"image":"https://bafybeibul65jhq2t5otglvrv25synxvzyjhe57ig7bf6se2syl3aaclx7a.ipfs.nftstorage.link?image_551.webp",_x000D_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71" s="78" t="str">
        <f>formatRow(Tokens!C$2:I$2,Tokens!C2371:I2371)</f>
        <v>"name":"#551 Billet Festival",_x000D_
"symbol":"COR22F551",_x000D_
"description":"Billet Festival / Billet NFT Festival - 1 jour Calvi on the Rocks 2022",_x000D_
"seller_fee_basis_points":1000,_x000D_
"image":"https://bafybeibul65jhq2t5otglvrv25synxvzyjhe57ig7bf6se2syl3aaclx7a.ipfs.nftstorage.link?image_551.webp",_x000D_
"Issuer":"NfluenT for Calvi On The rocks",_x000D_
"external_url":""</v>
      </c>
      <c r="W2371" s="78" t="str">
        <f>formatRow(Tokens!J$2:AV$2,Tokens!J2371:AV2371,2,"attributes")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71" s="78" t="str">
        <f>formatRow(Tokens!AX$2:BC$2,Tokens!AX2371:BC2371,2,"creators")</f>
        <v>"creators":[{"address":"ncreator",_x000D_
"share":10},{"address":"cotrcrea",_x000D_
"share":90},{"address":"nminer",_x000D_
"share":0}]</v>
      </c>
      <c r="Y2371" s="78" t="str">
        <f>formatRow(Tokens!BD$2:BI$2,Tokens!BD2371:BI2371,2,"files")</f>
        <v>"files":[]</v>
      </c>
      <c r="Z2371" s="78"/>
      <c r="AA2371" s="78"/>
      <c r="AB2371" s="78"/>
      <c r="AC2371" s="78" t="str">
        <f>formatRow(Tokens!BJ$2:BK$2,Tokens!BJ2371:BK2371,0,"collection")</f>
        <v>"collection":{"name":"BILLET Festival",_x000D_
"family":"Calvi On The Rocks"}</v>
      </c>
      <c r="AD2371" s="1" t="str">
        <f>formatRow(Tokens!BN$2:BR$2,Tokens!BN2371:BR2371,0,"marketplace")</f>
        <v>"marketplace":{"initial_price":"73,5",_x000D_
"reservation_price":"",_x000D_
"duration":"",_x000D_
"max_mint":1,_x000D_
"sell_date":"25/06/2022"}</v>
      </c>
      <c r="AE2371" s="1"/>
    </row>
    <row r="2372" spans="4:31" ht="14.25" customHeight="1" x14ac:dyDescent="0.3">
      <c r="D2372" s="1">
        <f>Tokens!B2372</f>
        <v>552</v>
      </c>
      <c r="E2372" s="17" t="str">
        <f>IF(Tokens!C2372="","",Tokens!C2372)</f>
        <v>#552 Billet Festival</v>
      </c>
      <c r="F2372"/>
      <c r="G2372"/>
      <c r="H2372"/>
      <c r="I2372"/>
      <c r="J2372"/>
      <c r="M2372"/>
      <c r="N2372"/>
      <c r="O2372" s="15" t="str">
        <f t="shared" si="74"/>
        <v>_</v>
      </c>
      <c r="P2372" s="18" t="str">
        <f>IF(F2372="stop","",IF(F2372&lt;&gt;"",HYPERLINK(Settings!$B$5 &amp; "/manage/?network=" &amp; LOWER(B$8) &amp; "&amp;search=token&amp;account=" &amp; ToMint!$B$5 &amp; "&amp;view=" &amp; ToMint!J2372,"TokenSol"),""))</f>
        <v/>
      </c>
      <c r="Q2372" s="2"/>
      <c r="R2372" s="2"/>
      <c r="S2372" s="11"/>
      <c r="T2372" s="78" t="str">
        <f>"owner=" &amp; Tokens!BS2372 &amp; "&amp;filename_for_metadata=" &amp; Tokens!BT2372 &amp; "&amp;offchaindata_platform=" &amp; $B$17 &amp; "&amp;keyfile=" &amp; $B$5 &amp;  "&amp;repository=" &amp; $B$18</f>
        <v>owner=BbDq7xeUzpj8bXfd9N7dh1tw43Ss7xbYpyjoNuwDSrzq&amp;filename_for_metadata=BILLETFestival_COR22F552&amp;offchaindata_platform=Github&amp;keyfile=Paul&amp;repository=CalviOnTheRocks2022</v>
      </c>
      <c r="U2372" s="78" t="str">
        <f t="shared" si="73"/>
        <v>{"name":"#552 Billet Festival",_x000D_
"symbol":"COR22F552",_x000D_
"description":"Billet Festival / Billet NFT Festival - 1 jour Calvi on the Rocks 2022",_x000D_
"seller_fee_basis_points":1000,_x000D_
"image":"https://bafybeigrwhrs4p666kbpfyps4cx7jjf7ujqexvwlohbynzlpuj4ed4sami.ipfs.nftstorage.link?image_552.webp",_x000D_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72" s="78" t="str">
        <f>formatRow(Tokens!C$2:I$2,Tokens!C2372:I2372)</f>
        <v>"name":"#552 Billet Festival",_x000D_
"symbol":"COR22F552",_x000D_
"description":"Billet Festival / Billet NFT Festival - 1 jour Calvi on the Rocks 2022",_x000D_
"seller_fee_basis_points":1000,_x000D_
"image":"https://bafybeigrwhrs4p666kbpfyps4cx7jjf7ujqexvwlohbynzlpuj4ed4sami.ipfs.nftstorage.link?image_552.webp",_x000D_
"Issuer":"NfluenT for Calvi On The rocks",_x000D_
"external_url":""</v>
      </c>
      <c r="W2372" s="78" t="str">
        <f>formatRow(Tokens!J$2:AV$2,Tokens!J2372:AV2372,2,"attributes")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72" s="78" t="str">
        <f>formatRow(Tokens!AX$2:BC$2,Tokens!AX2372:BC2372,2,"creators")</f>
        <v>"creators":[{"address":"ncreator",_x000D_
"share":10},{"address":"cotrcrea",_x000D_
"share":90},{"address":"nminer",_x000D_
"share":0}]</v>
      </c>
      <c r="Y2372" s="78" t="str">
        <f>formatRow(Tokens!BD$2:BI$2,Tokens!BD2372:BI2372,2,"files")</f>
        <v>"files":[]</v>
      </c>
      <c r="Z2372" s="78"/>
      <c r="AA2372" s="78"/>
      <c r="AB2372" s="78"/>
      <c r="AC2372" s="78" t="str">
        <f>formatRow(Tokens!BJ$2:BK$2,Tokens!BJ2372:BK2372,0,"collection")</f>
        <v>"collection":{"name":"BILLET Festival",_x000D_
"family":"Calvi On The Rocks"}</v>
      </c>
      <c r="AD2372" s="1" t="str">
        <f>formatRow(Tokens!BN$2:BR$2,Tokens!BN2372:BR2372,0,"marketplace")</f>
        <v>"marketplace":{"initial_price":"73,5",_x000D_
"reservation_price":"",_x000D_
"duration":"",_x000D_
"max_mint":1,_x000D_
"sell_date":"25/06/2022"}</v>
      </c>
      <c r="AE2372" s="1"/>
    </row>
    <row r="2373" spans="4:31" ht="14.25" customHeight="1" x14ac:dyDescent="0.3">
      <c r="D2373" s="1">
        <f>Tokens!B2373</f>
        <v>553</v>
      </c>
      <c r="E2373" s="17" t="str">
        <f>IF(Tokens!C2373="","",Tokens!C2373)</f>
        <v>#553 Billet Festival</v>
      </c>
      <c r="F2373"/>
      <c r="G2373"/>
      <c r="H2373"/>
      <c r="I2373"/>
      <c r="J2373"/>
      <c r="M2373"/>
      <c r="N2373"/>
      <c r="O2373" s="15" t="str">
        <f t="shared" si="74"/>
        <v>_</v>
      </c>
      <c r="P2373" s="18" t="str">
        <f>IF(F2373="stop","",IF(F2373&lt;&gt;"",HYPERLINK(Settings!$B$5 &amp; "/manage/?network=" &amp; LOWER(B$8) &amp; "&amp;search=token&amp;account=" &amp; ToMint!$B$5 &amp; "&amp;view=" &amp; ToMint!J2373,"TokenSol"),""))</f>
        <v/>
      </c>
      <c r="Q2373" s="2"/>
      <c r="R2373" s="2"/>
      <c r="S2373" s="11"/>
      <c r="T2373" s="78" t="str">
        <f>"owner=" &amp; Tokens!BS2373 &amp; "&amp;filename_for_metadata=" &amp; Tokens!BT2373 &amp; "&amp;offchaindata_platform=" &amp; $B$17 &amp; "&amp;keyfile=" &amp; $B$5 &amp;  "&amp;repository=" &amp; $B$18</f>
        <v>owner=BbDq7xeUzpj8bXfd9N7dh1tw43Ss7xbYpyjoNuwDSrzq&amp;filename_for_metadata=BILLETFestival_COR22F553&amp;offchaindata_platform=Github&amp;keyfile=Paul&amp;repository=CalviOnTheRocks2022</v>
      </c>
      <c r="U2373" s="78" t="str">
        <f t="shared" ref="U2373:U2436" si="75">"{" &amp; V2373 &amp; "," &amp; W2373 &amp; "," &amp; """properties"":{" &amp; X2373 &amp; "," &amp; Y2373 &amp; "}," &amp; AC2373 &amp; "," &amp; AD2373 &amp; "}"</f>
        <v>{"name":"#553 Billet Festival",_x000D_
"symbol":"COR22F553",_x000D_
"description":"Billet Festival / Billet NFT Festival - 1 jour Calvi on the Rocks 2022",_x000D_
"seller_fee_basis_points":1000,_x000D_
"image":"https://bafybeib52jnh2lim5t5bi2f2jy3vxt64nergfznfooc7uxroriagntdjqy.ipfs.nftstorage.link?image_553.webp",_x000D_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73" s="78" t="str">
        <f>formatRow(Tokens!C$2:I$2,Tokens!C2373:I2373)</f>
        <v>"name":"#553 Billet Festival",_x000D_
"symbol":"COR22F553",_x000D_
"description":"Billet Festival / Billet NFT Festival - 1 jour Calvi on the Rocks 2022",_x000D_
"seller_fee_basis_points":1000,_x000D_
"image":"https://bafybeib52jnh2lim5t5bi2f2jy3vxt64nergfznfooc7uxroriagntdjqy.ipfs.nftstorage.link?image_553.webp",_x000D_
"Issuer":"NfluenT for Calvi On The rocks",_x000D_
"external_url":""</v>
      </c>
      <c r="W2373" s="78" t="str">
        <f>formatRow(Tokens!J$2:AV$2,Tokens!J2373:AV2373,2,"attributes")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73" s="78" t="str">
        <f>formatRow(Tokens!AX$2:BC$2,Tokens!AX2373:BC2373,2,"creators")</f>
        <v>"creators":[{"address":"ncreator",_x000D_
"share":10},{"address":"cotrcrea",_x000D_
"share":90},{"address":"nminer",_x000D_
"share":0}]</v>
      </c>
      <c r="Y2373" s="78" t="str">
        <f>formatRow(Tokens!BD$2:BI$2,Tokens!BD2373:BI2373,2,"files")</f>
        <v>"files":[]</v>
      </c>
      <c r="Z2373" s="78"/>
      <c r="AA2373" s="78"/>
      <c r="AB2373" s="78"/>
      <c r="AC2373" s="78" t="str">
        <f>formatRow(Tokens!BJ$2:BK$2,Tokens!BJ2373:BK2373,0,"collection")</f>
        <v>"collection":{"name":"BILLET Festival",_x000D_
"family":"Calvi On The Rocks"}</v>
      </c>
      <c r="AD2373" s="1" t="str">
        <f>formatRow(Tokens!BN$2:BR$2,Tokens!BN2373:BR2373,0,"marketplace")</f>
        <v>"marketplace":{"initial_price":"73,5",_x000D_
"reservation_price":"",_x000D_
"duration":"",_x000D_
"max_mint":1,_x000D_
"sell_date":"25/06/2022"}</v>
      </c>
      <c r="AE2373" s="1"/>
    </row>
    <row r="2374" spans="4:31" ht="14.25" customHeight="1" x14ac:dyDescent="0.3">
      <c r="D2374" s="1">
        <f>Tokens!B2374</f>
        <v>554</v>
      </c>
      <c r="E2374" s="17" t="str">
        <f>IF(Tokens!C2374="","",Tokens!C2374)</f>
        <v>#554 Billet Festival</v>
      </c>
      <c r="F2374"/>
      <c r="G2374"/>
      <c r="H2374"/>
      <c r="I2374"/>
      <c r="J2374"/>
      <c r="M2374"/>
      <c r="N2374"/>
      <c r="O2374" s="15" t="str">
        <f t="shared" si="74"/>
        <v>_</v>
      </c>
      <c r="P2374" s="18" t="str">
        <f>IF(F2374="stop","",IF(F2374&lt;&gt;"",HYPERLINK(Settings!$B$5 &amp; "/manage/?network=" &amp; LOWER(B$8) &amp; "&amp;search=token&amp;account=" &amp; ToMint!$B$5 &amp; "&amp;view=" &amp; ToMint!J2374,"TokenSol"),""))</f>
        <v/>
      </c>
      <c r="Q2374" s="2"/>
      <c r="R2374" s="2"/>
      <c r="S2374" s="11"/>
      <c r="T2374" s="78" t="str">
        <f>"owner=" &amp; Tokens!BS2374 &amp; "&amp;filename_for_metadata=" &amp; Tokens!BT2374 &amp; "&amp;offchaindata_platform=" &amp; $B$17 &amp; "&amp;keyfile=" &amp; $B$5 &amp;  "&amp;repository=" &amp; $B$18</f>
        <v>owner=BbDq7xeUzpj8bXfd9N7dh1tw43Ss7xbYpyjoNuwDSrzq&amp;filename_for_metadata=BILLETFestival_COR22F554&amp;offchaindata_platform=Github&amp;keyfile=Paul&amp;repository=CalviOnTheRocks2022</v>
      </c>
      <c r="U2374" s="78" t="str">
        <f t="shared" si="75"/>
        <v>{"name":"#554 Billet Festival",_x000D_
"symbol":"COR22F554",_x000D_
"description":"Billet Festival / Billet NFT Festival - 1 jour Calvi on the Rocks 2022",_x000D_
"seller_fee_basis_points":1000,_x000D_
"image":"https://bafybeies3esfn6vqnze6jzddsm6glovrgmtrcpsiyh2go37mgog2mgfu5q.ipfs.nftstorage.link?image_554.webp",_x000D_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74" s="78" t="str">
        <f>formatRow(Tokens!C$2:I$2,Tokens!C2374:I2374)</f>
        <v>"name":"#554 Billet Festival",_x000D_
"symbol":"COR22F554",_x000D_
"description":"Billet Festival / Billet NFT Festival - 1 jour Calvi on the Rocks 2022",_x000D_
"seller_fee_basis_points":1000,_x000D_
"image":"https://bafybeies3esfn6vqnze6jzddsm6glovrgmtrcpsiyh2go37mgog2mgfu5q.ipfs.nftstorage.link?image_554.webp",_x000D_
"Issuer":"NfluenT for Calvi On The rocks",_x000D_
"external_url":""</v>
      </c>
      <c r="W2374" s="78" t="str">
        <f>formatRow(Tokens!J$2:AV$2,Tokens!J2374:AV2374,2,"attributes")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74" s="78" t="str">
        <f>formatRow(Tokens!AX$2:BC$2,Tokens!AX2374:BC2374,2,"creators")</f>
        <v>"creators":[{"address":"ncreator",_x000D_
"share":10},{"address":"cotrcrea",_x000D_
"share":90},{"address":"nminer",_x000D_
"share":0}]</v>
      </c>
      <c r="Y2374" s="78" t="str">
        <f>formatRow(Tokens!BD$2:BI$2,Tokens!BD2374:BI2374,2,"files")</f>
        <v>"files":[]</v>
      </c>
      <c r="Z2374" s="78"/>
      <c r="AA2374" s="78"/>
      <c r="AB2374" s="78"/>
      <c r="AC2374" s="78" t="str">
        <f>formatRow(Tokens!BJ$2:BK$2,Tokens!BJ2374:BK2374,0,"collection")</f>
        <v>"collection":{"name":"BILLET Festival",_x000D_
"family":"Calvi On The Rocks"}</v>
      </c>
      <c r="AD2374" s="1" t="str">
        <f>formatRow(Tokens!BN$2:BR$2,Tokens!BN2374:BR2374,0,"marketplace")</f>
        <v>"marketplace":{"initial_price":"73,5",_x000D_
"reservation_price":"",_x000D_
"duration":"",_x000D_
"max_mint":1,_x000D_
"sell_date":"25/06/2022"}</v>
      </c>
      <c r="AE2374" s="1"/>
    </row>
    <row r="2375" spans="4:31" ht="14.25" customHeight="1" x14ac:dyDescent="0.3">
      <c r="D2375" s="1">
        <f>Tokens!B2375</f>
        <v>555</v>
      </c>
      <c r="E2375" s="17" t="str">
        <f>IF(Tokens!C2375="","",Tokens!C2375)</f>
        <v>#555 Billet Festival</v>
      </c>
      <c r="F2375"/>
      <c r="G2375"/>
      <c r="H2375"/>
      <c r="I2375"/>
      <c r="J2375"/>
      <c r="M2375"/>
      <c r="N2375"/>
      <c r="O2375" s="15" t="str">
        <f t="shared" si="74"/>
        <v>_</v>
      </c>
      <c r="P2375" s="18" t="str">
        <f>IF(F2375="stop","",IF(F2375&lt;&gt;"",HYPERLINK(Settings!$B$5 &amp; "/manage/?network=" &amp; LOWER(B$8) &amp; "&amp;search=token&amp;account=" &amp; ToMint!$B$5 &amp; "&amp;view=" &amp; ToMint!J2375,"TokenSol"),""))</f>
        <v/>
      </c>
      <c r="Q2375" s="2"/>
      <c r="R2375" s="2"/>
      <c r="S2375" s="11"/>
      <c r="T2375" s="78" t="str">
        <f>"owner=" &amp; Tokens!BS2375 &amp; "&amp;filename_for_metadata=" &amp; Tokens!BT2375 &amp; "&amp;offchaindata_platform=" &amp; $B$17 &amp; "&amp;keyfile=" &amp; $B$5 &amp;  "&amp;repository=" &amp; $B$18</f>
        <v>owner=BbDq7xeUzpj8bXfd9N7dh1tw43Ss7xbYpyjoNuwDSrzq&amp;filename_for_metadata=BILLETFestival_COR22F555&amp;offchaindata_platform=Github&amp;keyfile=Paul&amp;repository=CalviOnTheRocks2022</v>
      </c>
      <c r="U2375" s="78" t="str">
        <f t="shared" si="75"/>
        <v>{"name":"#555 Billet Festival",_x000D_
"symbol":"COR22F555",_x000D_
"description":"Billet Festival / Billet NFT Festival - 1 jour Calvi on the Rocks 2022",_x000D_
"seller_fee_basis_points":1000,_x000D_
"image":"https://bafybeif3jpfytqvw2janb7cbpx53u2m2ygixdvxni7rgpglmdshcf7h3ym.ipfs.nftstorage.link?image_555.webp",_x000D_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75" s="78" t="str">
        <f>formatRow(Tokens!C$2:I$2,Tokens!C2375:I2375)</f>
        <v>"name":"#555 Billet Festival",_x000D_
"symbol":"COR22F555",_x000D_
"description":"Billet Festival / Billet NFT Festival - 1 jour Calvi on the Rocks 2022",_x000D_
"seller_fee_basis_points":1000,_x000D_
"image":"https://bafybeif3jpfytqvw2janb7cbpx53u2m2ygixdvxni7rgpglmdshcf7h3ym.ipfs.nftstorage.link?image_555.webp",_x000D_
"Issuer":"NfluenT for Calvi On The rocks",_x000D_
"external_url":""</v>
      </c>
      <c r="W2375" s="78" t="str">
        <f>formatRow(Tokens!J$2:AV$2,Tokens!J2375:AV2375,2,"attributes")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75" s="78" t="str">
        <f>formatRow(Tokens!AX$2:BC$2,Tokens!AX2375:BC2375,2,"creators")</f>
        <v>"creators":[{"address":"ncreator",_x000D_
"share":10},{"address":"cotrcrea",_x000D_
"share":90},{"address":"nminer",_x000D_
"share":0}]</v>
      </c>
      <c r="Y2375" s="78" t="str">
        <f>formatRow(Tokens!BD$2:BI$2,Tokens!BD2375:BI2375,2,"files")</f>
        <v>"files":[]</v>
      </c>
      <c r="Z2375" s="78"/>
      <c r="AA2375" s="78"/>
      <c r="AB2375" s="78"/>
      <c r="AC2375" s="78" t="str">
        <f>formatRow(Tokens!BJ$2:BK$2,Tokens!BJ2375:BK2375,0,"collection")</f>
        <v>"collection":{"name":"BILLET Festival",_x000D_
"family":"Calvi On The Rocks"}</v>
      </c>
      <c r="AD2375" s="1" t="str">
        <f>formatRow(Tokens!BN$2:BR$2,Tokens!BN2375:BR2375,0,"marketplace")</f>
        <v>"marketplace":{"initial_price":"73,5",_x000D_
"reservation_price":"",_x000D_
"duration":"",_x000D_
"max_mint":1,_x000D_
"sell_date":"25/06/2022"}</v>
      </c>
      <c r="AE2375" s="1"/>
    </row>
    <row r="2376" spans="4:31" ht="14.25" customHeight="1" x14ac:dyDescent="0.3">
      <c r="D2376" s="1">
        <f>Tokens!B2376</f>
        <v>556</v>
      </c>
      <c r="E2376" s="17" t="str">
        <f>IF(Tokens!C2376="","",Tokens!C2376)</f>
        <v>#556 Billet Festival</v>
      </c>
      <c r="F2376"/>
      <c r="G2376"/>
      <c r="H2376"/>
      <c r="I2376"/>
      <c r="J2376"/>
      <c r="M2376"/>
      <c r="N2376"/>
      <c r="O2376" s="15" t="str">
        <f t="shared" si="74"/>
        <v>_</v>
      </c>
      <c r="P2376" s="18" t="str">
        <f>IF(F2376="stop","",IF(F2376&lt;&gt;"",HYPERLINK(Settings!$B$5 &amp; "/manage/?network=" &amp; LOWER(B$8) &amp; "&amp;search=token&amp;account=" &amp; ToMint!$B$5 &amp; "&amp;view=" &amp; ToMint!J2376,"TokenSol"),""))</f>
        <v/>
      </c>
      <c r="Q2376" s="2"/>
      <c r="R2376" s="2"/>
      <c r="S2376" s="11"/>
      <c r="T2376" s="78" t="str">
        <f>"owner=" &amp; Tokens!BS2376 &amp; "&amp;filename_for_metadata=" &amp; Tokens!BT2376 &amp; "&amp;offchaindata_platform=" &amp; $B$17 &amp; "&amp;keyfile=" &amp; $B$5 &amp;  "&amp;repository=" &amp; $B$18</f>
        <v>owner=BbDq7xeUzpj8bXfd9N7dh1tw43Ss7xbYpyjoNuwDSrzq&amp;filename_for_metadata=BILLETFestival_COR22F556&amp;offchaindata_platform=Github&amp;keyfile=Paul&amp;repository=CalviOnTheRocks2022</v>
      </c>
      <c r="U2376" s="78" t="str">
        <f t="shared" si="75"/>
        <v>{"name":"#556 Billet Festival",_x000D_
"symbol":"COR22F556",_x000D_
"description":"Billet Festival / Billet NFT Festival - 1 jour Calvi on the Rocks 2022",_x000D_
"seller_fee_basis_points":1000,_x000D_
"image":"https://bafybeihidlr2shlpqr5nbp2smlqr7oesze2yuns36ikablzxiohjyxluvi.ipfs.nftstorage.link?image_556.webp",_x000D_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76" s="78" t="str">
        <f>formatRow(Tokens!C$2:I$2,Tokens!C2376:I2376)</f>
        <v>"name":"#556 Billet Festival",_x000D_
"symbol":"COR22F556",_x000D_
"description":"Billet Festival / Billet NFT Festival - 1 jour Calvi on the Rocks 2022",_x000D_
"seller_fee_basis_points":1000,_x000D_
"image":"https://bafybeihidlr2shlpqr5nbp2smlqr7oesze2yuns36ikablzxiohjyxluvi.ipfs.nftstorage.link?image_556.webp",_x000D_
"Issuer":"NfluenT for Calvi On The rocks",_x000D_
"external_url":""</v>
      </c>
      <c r="W2376" s="78" t="str">
        <f>formatRow(Tokens!J$2:AV$2,Tokens!J2376:AV2376,2,"attributes")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76" s="78" t="str">
        <f>formatRow(Tokens!AX$2:BC$2,Tokens!AX2376:BC2376,2,"creators")</f>
        <v>"creators":[{"address":"ncreator",_x000D_
"share":10},{"address":"cotrcrea",_x000D_
"share":90},{"address":"nminer",_x000D_
"share":0}]</v>
      </c>
      <c r="Y2376" s="78" t="str">
        <f>formatRow(Tokens!BD$2:BI$2,Tokens!BD2376:BI2376,2,"files")</f>
        <v>"files":[]</v>
      </c>
      <c r="Z2376" s="78"/>
      <c r="AA2376" s="78"/>
      <c r="AB2376" s="78"/>
      <c r="AC2376" s="78" t="str">
        <f>formatRow(Tokens!BJ$2:BK$2,Tokens!BJ2376:BK2376,0,"collection")</f>
        <v>"collection":{"name":"BILLET Festival",_x000D_
"family":"Calvi On The Rocks"}</v>
      </c>
      <c r="AD2376" s="1" t="str">
        <f>formatRow(Tokens!BN$2:BR$2,Tokens!BN2376:BR2376,0,"marketplace")</f>
        <v>"marketplace":{"initial_price":"73,5",_x000D_
"reservation_price":"",_x000D_
"duration":"",_x000D_
"max_mint":1,_x000D_
"sell_date":"25/06/2022"}</v>
      </c>
      <c r="AE2376" s="1"/>
    </row>
    <row r="2377" spans="4:31" ht="14.25" customHeight="1" x14ac:dyDescent="0.3">
      <c r="D2377" s="1">
        <f>Tokens!B2377</f>
        <v>557</v>
      </c>
      <c r="E2377" s="17" t="str">
        <f>IF(Tokens!C2377="","",Tokens!C2377)</f>
        <v>#557 Billet Festival</v>
      </c>
      <c r="F2377"/>
      <c r="G2377"/>
      <c r="H2377"/>
      <c r="I2377"/>
      <c r="J2377"/>
      <c r="M2377"/>
      <c r="N2377"/>
      <c r="O2377" s="15" t="str">
        <f t="shared" si="74"/>
        <v>_</v>
      </c>
      <c r="P2377" s="18" t="str">
        <f>IF(F2377="stop","",IF(F2377&lt;&gt;"",HYPERLINK(Settings!$B$5 &amp; "/manage/?network=" &amp; LOWER(B$8) &amp; "&amp;search=token&amp;account=" &amp; ToMint!$B$5 &amp; "&amp;view=" &amp; ToMint!J2377,"TokenSol"),""))</f>
        <v/>
      </c>
      <c r="Q2377" s="2"/>
      <c r="R2377" s="2"/>
      <c r="S2377" s="11"/>
      <c r="T2377" s="78" t="str">
        <f>"owner=" &amp; Tokens!BS2377 &amp; "&amp;filename_for_metadata=" &amp; Tokens!BT2377 &amp; "&amp;offchaindata_platform=" &amp; $B$17 &amp; "&amp;keyfile=" &amp; $B$5 &amp;  "&amp;repository=" &amp; $B$18</f>
        <v>owner=BbDq7xeUzpj8bXfd9N7dh1tw43Ss7xbYpyjoNuwDSrzq&amp;filename_for_metadata=BILLETFestival_COR22F557&amp;offchaindata_platform=Github&amp;keyfile=Paul&amp;repository=CalviOnTheRocks2022</v>
      </c>
      <c r="U2377" s="78" t="str">
        <f t="shared" si="75"/>
        <v>{"name":"#557 Billet Festival",_x000D_
"symbol":"COR22F557",_x000D_
"description":"Billet Festival / Billet NFT Festival - 1 jour Calvi on the Rocks 2022",_x000D_
"seller_fee_basis_points":1000,_x000D_
"image":"https://bafybeiga5vpgw2imbwjmeqrrb4qdjibjbshguhq75b32mpmrfwnbqumcea.ipfs.nftstorage.link?image_557.webp",_x000D_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77" s="78" t="str">
        <f>formatRow(Tokens!C$2:I$2,Tokens!C2377:I2377)</f>
        <v>"name":"#557 Billet Festival",_x000D_
"symbol":"COR22F557",_x000D_
"description":"Billet Festival / Billet NFT Festival - 1 jour Calvi on the Rocks 2022",_x000D_
"seller_fee_basis_points":1000,_x000D_
"image":"https://bafybeiga5vpgw2imbwjmeqrrb4qdjibjbshguhq75b32mpmrfwnbqumcea.ipfs.nftstorage.link?image_557.webp",_x000D_
"Issuer":"NfluenT for Calvi On The rocks",_x000D_
"external_url":""</v>
      </c>
      <c r="W2377" s="78" t="str">
        <f>formatRow(Tokens!J$2:AV$2,Tokens!J2377:AV2377,2,"attributes")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77" s="78" t="str">
        <f>formatRow(Tokens!AX$2:BC$2,Tokens!AX2377:BC2377,2,"creators")</f>
        <v>"creators":[{"address":"ncreator",_x000D_
"share":10},{"address":"cotrcrea",_x000D_
"share":90},{"address":"nminer",_x000D_
"share":0}]</v>
      </c>
      <c r="Y2377" s="78" t="str">
        <f>formatRow(Tokens!BD$2:BI$2,Tokens!BD2377:BI2377,2,"files")</f>
        <v>"files":[]</v>
      </c>
      <c r="Z2377" s="78"/>
      <c r="AA2377" s="78"/>
      <c r="AB2377" s="78"/>
      <c r="AC2377" s="78" t="str">
        <f>formatRow(Tokens!BJ$2:BK$2,Tokens!BJ2377:BK2377,0,"collection")</f>
        <v>"collection":{"name":"BILLET Festival",_x000D_
"family":"Calvi On The Rocks"}</v>
      </c>
      <c r="AD2377" s="1" t="str">
        <f>formatRow(Tokens!BN$2:BR$2,Tokens!BN2377:BR2377,0,"marketplace")</f>
        <v>"marketplace":{"initial_price":"73,5",_x000D_
"reservation_price":"",_x000D_
"duration":"",_x000D_
"max_mint":1,_x000D_
"sell_date":"25/06/2022"}</v>
      </c>
      <c r="AE2377" s="1"/>
    </row>
    <row r="2378" spans="4:31" ht="14.25" customHeight="1" x14ac:dyDescent="0.3">
      <c r="D2378" s="1">
        <f>Tokens!B2378</f>
        <v>558</v>
      </c>
      <c r="E2378" s="17" t="str">
        <f>IF(Tokens!C2378="","",Tokens!C2378)</f>
        <v>#558 Billet Festival</v>
      </c>
      <c r="F2378"/>
      <c r="G2378"/>
      <c r="H2378"/>
      <c r="I2378"/>
      <c r="J2378"/>
      <c r="M2378"/>
      <c r="N2378"/>
      <c r="O2378" s="15" t="str">
        <f t="shared" si="74"/>
        <v>_</v>
      </c>
      <c r="P2378" s="18" t="str">
        <f>IF(F2378="stop","",IF(F2378&lt;&gt;"",HYPERLINK(Settings!$B$5 &amp; "/manage/?network=" &amp; LOWER(B$8) &amp; "&amp;search=token&amp;account=" &amp; ToMint!$B$5 &amp; "&amp;view=" &amp; ToMint!J2378,"TokenSol"),""))</f>
        <v/>
      </c>
      <c r="Q2378" s="2"/>
      <c r="R2378" s="2"/>
      <c r="S2378" s="11"/>
      <c r="T2378" s="78" t="str">
        <f>"owner=" &amp; Tokens!BS2378 &amp; "&amp;filename_for_metadata=" &amp; Tokens!BT2378 &amp; "&amp;offchaindata_platform=" &amp; $B$17 &amp; "&amp;keyfile=" &amp; $B$5 &amp;  "&amp;repository=" &amp; $B$18</f>
        <v>owner=BbDq7xeUzpj8bXfd9N7dh1tw43Ss7xbYpyjoNuwDSrzq&amp;filename_for_metadata=BILLETFestival_COR22F558&amp;offchaindata_platform=Github&amp;keyfile=Paul&amp;repository=CalviOnTheRocks2022</v>
      </c>
      <c r="U2378" s="78" t="str">
        <f t="shared" si="75"/>
        <v>{"name":"#558 Billet Festival",_x000D_
"symbol":"COR22F558",_x000D_
"description":"Billet Festival / Billet NFT Festival - 1 jour Calvi on the Rocks 2022",_x000D_
"seller_fee_basis_points":1000,_x000D_
"image":"https://bafybeigccxzq324bys2rezlwaoq4nmfvt6jdi5iqnzs5dfbdng4nfsci5u.ipfs.nftstorage.link?image_558.webp",_x000D_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78" s="78" t="str">
        <f>formatRow(Tokens!C$2:I$2,Tokens!C2378:I2378)</f>
        <v>"name":"#558 Billet Festival",_x000D_
"symbol":"COR22F558",_x000D_
"description":"Billet Festival / Billet NFT Festival - 1 jour Calvi on the Rocks 2022",_x000D_
"seller_fee_basis_points":1000,_x000D_
"image":"https://bafybeigccxzq324bys2rezlwaoq4nmfvt6jdi5iqnzs5dfbdng4nfsci5u.ipfs.nftstorage.link?image_558.webp",_x000D_
"Issuer":"NfluenT for Calvi On The rocks",_x000D_
"external_url":""</v>
      </c>
      <c r="W2378" s="78" t="str">
        <f>formatRow(Tokens!J$2:AV$2,Tokens!J2378:AV2378,2,"attributes")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78" s="78" t="str">
        <f>formatRow(Tokens!AX$2:BC$2,Tokens!AX2378:BC2378,2,"creators")</f>
        <v>"creators":[{"address":"ncreator",_x000D_
"share":10},{"address":"cotrcrea",_x000D_
"share":90},{"address":"nminer",_x000D_
"share":0}]</v>
      </c>
      <c r="Y2378" s="78" t="str">
        <f>formatRow(Tokens!BD$2:BI$2,Tokens!BD2378:BI2378,2,"files")</f>
        <v>"files":[]</v>
      </c>
      <c r="Z2378" s="78"/>
      <c r="AA2378" s="78"/>
      <c r="AB2378" s="78"/>
      <c r="AC2378" s="78" t="str">
        <f>formatRow(Tokens!BJ$2:BK$2,Tokens!BJ2378:BK2378,0,"collection")</f>
        <v>"collection":{"name":"BILLET Festival",_x000D_
"family":"Calvi On The Rocks"}</v>
      </c>
      <c r="AD2378" s="1" t="str">
        <f>formatRow(Tokens!BN$2:BR$2,Tokens!BN2378:BR2378,0,"marketplace")</f>
        <v>"marketplace":{"initial_price":"73,5",_x000D_
"reservation_price":"",_x000D_
"duration":"",_x000D_
"max_mint":1,_x000D_
"sell_date":"25/06/2022"}</v>
      </c>
      <c r="AE2378" s="1"/>
    </row>
    <row r="2379" spans="4:31" ht="14.25" customHeight="1" x14ac:dyDescent="0.3">
      <c r="D2379" s="1">
        <f>Tokens!B2379</f>
        <v>559</v>
      </c>
      <c r="E2379" s="17" t="str">
        <f>IF(Tokens!C2379="","",Tokens!C2379)</f>
        <v>#559 Billet Festival</v>
      </c>
      <c r="F2379"/>
      <c r="G2379"/>
      <c r="H2379"/>
      <c r="I2379"/>
      <c r="J2379"/>
      <c r="M2379"/>
      <c r="N2379"/>
      <c r="O2379" s="15" t="str">
        <f t="shared" si="74"/>
        <v>_</v>
      </c>
      <c r="P2379" s="18" t="str">
        <f>IF(F2379="stop","",IF(F2379&lt;&gt;"",HYPERLINK(Settings!$B$5 &amp; "/manage/?network=" &amp; LOWER(B$8) &amp; "&amp;search=token&amp;account=" &amp; ToMint!$B$5 &amp; "&amp;view=" &amp; ToMint!J2379,"TokenSol"),""))</f>
        <v/>
      </c>
      <c r="Q2379" s="2"/>
      <c r="R2379" s="2"/>
      <c r="S2379" s="11"/>
      <c r="T2379" s="78" t="str">
        <f>"owner=" &amp; Tokens!BS2379 &amp; "&amp;filename_for_metadata=" &amp; Tokens!BT2379 &amp; "&amp;offchaindata_platform=" &amp; $B$17 &amp; "&amp;keyfile=" &amp; $B$5 &amp;  "&amp;repository=" &amp; $B$18</f>
        <v>owner=BbDq7xeUzpj8bXfd9N7dh1tw43Ss7xbYpyjoNuwDSrzq&amp;filename_for_metadata=BILLETFestival_COR22F559&amp;offchaindata_platform=Github&amp;keyfile=Paul&amp;repository=CalviOnTheRocks2022</v>
      </c>
      <c r="U2379" s="78" t="str">
        <f t="shared" si="75"/>
        <v>{"name":"#559 Billet Festival",_x000D_
"symbol":"COR22F559",_x000D_
"description":"Billet Festival / Billet NFT Festival - 1 jour Calvi on the Rocks 2022",_x000D_
"seller_fee_basis_points":1000,_x000D_
"image":"https://bafybeiatqd4ct3nkqzdcztngyr3xg26pgmtagdvqfigwmqdgfgfrwb2gwi.ipfs.nftstorage.link?image_559.webp",_x000D_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79" s="78" t="str">
        <f>formatRow(Tokens!C$2:I$2,Tokens!C2379:I2379)</f>
        <v>"name":"#559 Billet Festival",_x000D_
"symbol":"COR22F559",_x000D_
"description":"Billet Festival / Billet NFT Festival - 1 jour Calvi on the Rocks 2022",_x000D_
"seller_fee_basis_points":1000,_x000D_
"image":"https://bafybeiatqd4ct3nkqzdcztngyr3xg26pgmtagdvqfigwmqdgfgfrwb2gwi.ipfs.nftstorage.link?image_559.webp",_x000D_
"Issuer":"NfluenT for Calvi On The rocks",_x000D_
"external_url":""</v>
      </c>
      <c r="W2379" s="78" t="str">
        <f>formatRow(Tokens!J$2:AV$2,Tokens!J2379:AV2379,2,"attributes")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79" s="78" t="str">
        <f>formatRow(Tokens!AX$2:BC$2,Tokens!AX2379:BC2379,2,"creators")</f>
        <v>"creators":[{"address":"ncreator",_x000D_
"share":10},{"address":"cotrcrea",_x000D_
"share":90},{"address":"nminer",_x000D_
"share":0}]</v>
      </c>
      <c r="Y2379" s="78" t="str">
        <f>formatRow(Tokens!BD$2:BI$2,Tokens!BD2379:BI2379,2,"files")</f>
        <v>"files":[]</v>
      </c>
      <c r="Z2379" s="78"/>
      <c r="AA2379" s="78"/>
      <c r="AB2379" s="78"/>
      <c r="AC2379" s="78" t="str">
        <f>formatRow(Tokens!BJ$2:BK$2,Tokens!BJ2379:BK2379,0,"collection")</f>
        <v>"collection":{"name":"BILLET Festival",_x000D_
"family":"Calvi On The Rocks"}</v>
      </c>
      <c r="AD2379" s="1" t="str">
        <f>formatRow(Tokens!BN$2:BR$2,Tokens!BN2379:BR2379,0,"marketplace")</f>
        <v>"marketplace":{"initial_price":"73,5",_x000D_
"reservation_price":"",_x000D_
"duration":"",_x000D_
"max_mint":1,_x000D_
"sell_date":"25/06/2022"}</v>
      </c>
      <c r="AE2379" s="1"/>
    </row>
    <row r="2380" spans="4:31" ht="14.25" customHeight="1" x14ac:dyDescent="0.3">
      <c r="D2380" s="1">
        <f>Tokens!B2380</f>
        <v>560</v>
      </c>
      <c r="E2380" s="17" t="str">
        <f>IF(Tokens!C2380="","",Tokens!C2380)</f>
        <v>#560 Billet Festival</v>
      </c>
      <c r="F2380"/>
      <c r="G2380"/>
      <c r="H2380"/>
      <c r="I2380"/>
      <c r="J2380"/>
      <c r="M2380"/>
      <c r="N2380"/>
      <c r="O2380" s="15" t="str">
        <f t="shared" si="74"/>
        <v>_</v>
      </c>
      <c r="P2380" s="18" t="str">
        <f>IF(F2380="stop","",IF(F2380&lt;&gt;"",HYPERLINK(Settings!$B$5 &amp; "/manage/?network=" &amp; LOWER(B$8) &amp; "&amp;search=token&amp;account=" &amp; ToMint!$B$5 &amp; "&amp;view=" &amp; ToMint!J2380,"TokenSol"),""))</f>
        <v/>
      </c>
      <c r="Q2380" s="2"/>
      <c r="R2380" s="2"/>
      <c r="S2380" s="11"/>
      <c r="T2380" s="78" t="str">
        <f>"owner=" &amp; Tokens!BS2380 &amp; "&amp;filename_for_metadata=" &amp; Tokens!BT2380 &amp; "&amp;offchaindata_platform=" &amp; $B$17 &amp; "&amp;keyfile=" &amp; $B$5 &amp;  "&amp;repository=" &amp; $B$18</f>
        <v>owner=BbDq7xeUzpj8bXfd9N7dh1tw43Ss7xbYpyjoNuwDSrzq&amp;filename_for_metadata=BILLETFestival_COR22F560&amp;offchaindata_platform=Github&amp;keyfile=Paul&amp;repository=CalviOnTheRocks2022</v>
      </c>
      <c r="U2380" s="78" t="str">
        <f t="shared" si="75"/>
        <v>{"name":"#560 Billet Festival",_x000D_
"symbol":"COR22F560",_x000D_
"description":"Billet Festival / Billet NFT Festival - 1 jour Calvi on the Rocks 2022",_x000D_
"seller_fee_basis_points":1000,_x000D_
"image":"https://bafybeidpbyqa57uyhyygu7soc3sifpana77ulpikxokcp7vlofz2cvaiym.ipfs.nftstorage.link?image_560.webp",_x000D_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80" s="78" t="str">
        <f>formatRow(Tokens!C$2:I$2,Tokens!C2380:I2380)</f>
        <v>"name":"#560 Billet Festival",_x000D_
"symbol":"COR22F560",_x000D_
"description":"Billet Festival / Billet NFT Festival - 1 jour Calvi on the Rocks 2022",_x000D_
"seller_fee_basis_points":1000,_x000D_
"image":"https://bafybeidpbyqa57uyhyygu7soc3sifpana77ulpikxokcp7vlofz2cvaiym.ipfs.nftstorage.link?image_560.webp",_x000D_
"Issuer":"NfluenT for Calvi On The rocks",_x000D_
"external_url":""</v>
      </c>
      <c r="W2380" s="78" t="str">
        <f>formatRow(Tokens!J$2:AV$2,Tokens!J2380:AV2380,2,"attributes")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80" s="78" t="str">
        <f>formatRow(Tokens!AX$2:BC$2,Tokens!AX2380:BC2380,2,"creators")</f>
        <v>"creators":[{"address":"ncreator",_x000D_
"share":10},{"address":"cotrcrea",_x000D_
"share":90},{"address":"nminer",_x000D_
"share":0}]</v>
      </c>
      <c r="Y2380" s="78" t="str">
        <f>formatRow(Tokens!BD$2:BI$2,Tokens!BD2380:BI2380,2,"files")</f>
        <v>"files":[]</v>
      </c>
      <c r="Z2380" s="78"/>
      <c r="AA2380" s="78"/>
      <c r="AB2380" s="78"/>
      <c r="AC2380" s="78" t="str">
        <f>formatRow(Tokens!BJ$2:BK$2,Tokens!BJ2380:BK2380,0,"collection")</f>
        <v>"collection":{"name":"BILLET Festival",_x000D_
"family":"Calvi On The Rocks"}</v>
      </c>
      <c r="AD2380" s="1" t="str">
        <f>formatRow(Tokens!BN$2:BR$2,Tokens!BN2380:BR2380,0,"marketplace")</f>
        <v>"marketplace":{"initial_price":"73,5",_x000D_
"reservation_price":"",_x000D_
"duration":"",_x000D_
"max_mint":1,_x000D_
"sell_date":"25/06/2022"}</v>
      </c>
      <c r="AE2380" s="1"/>
    </row>
    <row r="2381" spans="4:31" ht="14.25" customHeight="1" x14ac:dyDescent="0.3">
      <c r="D2381" s="1">
        <f>Tokens!B2381</f>
        <v>561</v>
      </c>
      <c r="E2381" s="17" t="str">
        <f>IF(Tokens!C2381="","",Tokens!C2381)</f>
        <v>#561 Billet Festival</v>
      </c>
      <c r="F2381"/>
      <c r="G2381"/>
      <c r="H2381"/>
      <c r="I2381"/>
      <c r="J2381"/>
      <c r="M2381"/>
      <c r="N2381"/>
      <c r="O2381" s="15" t="str">
        <f t="shared" si="74"/>
        <v>_</v>
      </c>
      <c r="P2381" s="18" t="str">
        <f>IF(F2381="stop","",IF(F2381&lt;&gt;"",HYPERLINK(Settings!$B$5 &amp; "/manage/?network=" &amp; LOWER(B$8) &amp; "&amp;search=token&amp;account=" &amp; ToMint!$B$5 &amp; "&amp;view=" &amp; ToMint!J2381,"TokenSol"),""))</f>
        <v/>
      </c>
      <c r="Q2381" s="2"/>
      <c r="R2381" s="2"/>
      <c r="S2381" s="11"/>
      <c r="T2381" s="78" t="str">
        <f>"owner=" &amp; Tokens!BS2381 &amp; "&amp;filename_for_metadata=" &amp; Tokens!BT2381 &amp; "&amp;offchaindata_platform=" &amp; $B$17 &amp; "&amp;keyfile=" &amp; $B$5 &amp;  "&amp;repository=" &amp; $B$18</f>
        <v>owner=BbDq7xeUzpj8bXfd9N7dh1tw43Ss7xbYpyjoNuwDSrzq&amp;filename_for_metadata=BILLETFestival_COR22F561&amp;offchaindata_platform=Github&amp;keyfile=Paul&amp;repository=CalviOnTheRocks2022</v>
      </c>
      <c r="U2381" s="78" t="str">
        <f t="shared" si="75"/>
        <v>{"name":"#561 Billet Festival",_x000D_
"symbol":"COR22F561",_x000D_
"description":"Billet Festival / Billet NFT Festival - 1 jour Calvi on the Rocks 2022",_x000D_
"seller_fee_basis_points":1000,_x000D_
"image":"https://bafybeidtxzyfsyk5c7thfgjxmiomk4ttqggkpf7coifyncoj7mlwp4f3z4.ipfs.nftstorage.link?image_561.webp",_x000D_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81" s="78" t="str">
        <f>formatRow(Tokens!C$2:I$2,Tokens!C2381:I2381)</f>
        <v>"name":"#561 Billet Festival",_x000D_
"symbol":"COR22F561",_x000D_
"description":"Billet Festival / Billet NFT Festival - 1 jour Calvi on the Rocks 2022",_x000D_
"seller_fee_basis_points":1000,_x000D_
"image":"https://bafybeidtxzyfsyk5c7thfgjxmiomk4ttqggkpf7coifyncoj7mlwp4f3z4.ipfs.nftstorage.link?image_561.webp",_x000D_
"Issuer":"NfluenT for Calvi On The rocks",_x000D_
"external_url":""</v>
      </c>
      <c r="W2381" s="78" t="str">
        <f>formatRow(Tokens!J$2:AV$2,Tokens!J2381:AV2381,2,"attributes")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81" s="78" t="str">
        <f>formatRow(Tokens!AX$2:BC$2,Tokens!AX2381:BC2381,2,"creators")</f>
        <v>"creators":[{"address":"ncreator",_x000D_
"share":10},{"address":"cotrcrea",_x000D_
"share":90},{"address":"nminer",_x000D_
"share":0}]</v>
      </c>
      <c r="Y2381" s="78" t="str">
        <f>formatRow(Tokens!BD$2:BI$2,Tokens!BD2381:BI2381,2,"files")</f>
        <v>"files":[]</v>
      </c>
      <c r="Z2381" s="78"/>
      <c r="AA2381" s="78"/>
      <c r="AB2381" s="78"/>
      <c r="AC2381" s="78" t="str">
        <f>formatRow(Tokens!BJ$2:BK$2,Tokens!BJ2381:BK2381,0,"collection")</f>
        <v>"collection":{"name":"BILLET Festival",_x000D_
"family":"Calvi On The Rocks"}</v>
      </c>
      <c r="AD2381" s="1" t="str">
        <f>formatRow(Tokens!BN$2:BR$2,Tokens!BN2381:BR2381,0,"marketplace")</f>
        <v>"marketplace":{"initial_price":"73,5",_x000D_
"reservation_price":"",_x000D_
"duration":"",_x000D_
"max_mint":1,_x000D_
"sell_date":"25/06/2022"}</v>
      </c>
      <c r="AE2381" s="1"/>
    </row>
    <row r="2382" spans="4:31" ht="14.25" customHeight="1" x14ac:dyDescent="0.3">
      <c r="D2382" s="1">
        <f>Tokens!B2382</f>
        <v>562</v>
      </c>
      <c r="E2382" s="17" t="str">
        <f>IF(Tokens!C2382="","",Tokens!C2382)</f>
        <v>#562 Billet Festival</v>
      </c>
      <c r="F2382"/>
      <c r="G2382"/>
      <c r="H2382"/>
      <c r="I2382"/>
      <c r="J2382"/>
      <c r="M2382"/>
      <c r="N2382"/>
      <c r="O2382" s="15" t="str">
        <f t="shared" si="74"/>
        <v>_</v>
      </c>
      <c r="P2382" s="18" t="str">
        <f>IF(F2382="stop","",IF(F2382&lt;&gt;"",HYPERLINK(Settings!$B$5 &amp; "/manage/?network=" &amp; LOWER(B$8) &amp; "&amp;search=token&amp;account=" &amp; ToMint!$B$5 &amp; "&amp;view=" &amp; ToMint!J2382,"TokenSol"),""))</f>
        <v/>
      </c>
      <c r="Q2382" s="2"/>
      <c r="R2382" s="2"/>
      <c r="S2382" s="11"/>
      <c r="T2382" s="78" t="str">
        <f>"owner=" &amp; Tokens!BS2382 &amp; "&amp;filename_for_metadata=" &amp; Tokens!BT2382 &amp; "&amp;offchaindata_platform=" &amp; $B$17 &amp; "&amp;keyfile=" &amp; $B$5 &amp;  "&amp;repository=" &amp; $B$18</f>
        <v>owner=BbDq7xeUzpj8bXfd9N7dh1tw43Ss7xbYpyjoNuwDSrzq&amp;filename_for_metadata=BILLETFestival_COR22F562&amp;offchaindata_platform=Github&amp;keyfile=Paul&amp;repository=CalviOnTheRocks2022</v>
      </c>
      <c r="U2382" s="78" t="str">
        <f t="shared" si="75"/>
        <v>{"name":"#562 Billet Festival",_x000D_
"symbol":"COR22F562",_x000D_
"description":"Billet Festival / Billet NFT Festival - 1 jour Calvi on the Rocks 2022",_x000D_
"seller_fee_basis_points":1000,_x000D_
"image":"https://bafybeibkbfdabt7ugpkdksdspr3cdwvyyavap2l5xyluhcjo2ups5wuny4.ipfs.nftstorage.link?image_562.webp",_x000D_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82" s="78" t="str">
        <f>formatRow(Tokens!C$2:I$2,Tokens!C2382:I2382)</f>
        <v>"name":"#562 Billet Festival",_x000D_
"symbol":"COR22F562",_x000D_
"description":"Billet Festival / Billet NFT Festival - 1 jour Calvi on the Rocks 2022",_x000D_
"seller_fee_basis_points":1000,_x000D_
"image":"https://bafybeibkbfdabt7ugpkdksdspr3cdwvyyavap2l5xyluhcjo2ups5wuny4.ipfs.nftstorage.link?image_562.webp",_x000D_
"Issuer":"NfluenT for Calvi On The rocks",_x000D_
"external_url":""</v>
      </c>
      <c r="W2382" s="78" t="str">
        <f>formatRow(Tokens!J$2:AV$2,Tokens!J2382:AV2382,2,"attributes")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82" s="78" t="str">
        <f>formatRow(Tokens!AX$2:BC$2,Tokens!AX2382:BC2382,2,"creators")</f>
        <v>"creators":[{"address":"ncreator",_x000D_
"share":10},{"address":"cotrcrea",_x000D_
"share":90},{"address":"nminer",_x000D_
"share":0}]</v>
      </c>
      <c r="Y2382" s="78" t="str">
        <f>formatRow(Tokens!BD$2:BI$2,Tokens!BD2382:BI2382,2,"files")</f>
        <v>"files":[]</v>
      </c>
      <c r="Z2382" s="78"/>
      <c r="AA2382" s="78"/>
      <c r="AB2382" s="78"/>
      <c r="AC2382" s="78" t="str">
        <f>formatRow(Tokens!BJ$2:BK$2,Tokens!BJ2382:BK2382,0,"collection")</f>
        <v>"collection":{"name":"BILLET Festival",_x000D_
"family":"Calvi On The Rocks"}</v>
      </c>
      <c r="AD2382" s="1" t="str">
        <f>formatRow(Tokens!BN$2:BR$2,Tokens!BN2382:BR2382,0,"marketplace")</f>
        <v>"marketplace":{"initial_price":"73,5",_x000D_
"reservation_price":"",_x000D_
"duration":"",_x000D_
"max_mint":1,_x000D_
"sell_date":"25/06/2022"}</v>
      </c>
      <c r="AE2382" s="1"/>
    </row>
    <row r="2383" spans="4:31" ht="14.25" customHeight="1" x14ac:dyDescent="0.3">
      <c r="D2383" s="1">
        <f>Tokens!B2383</f>
        <v>563</v>
      </c>
      <c r="E2383" s="17" t="str">
        <f>IF(Tokens!C2383="","",Tokens!C2383)</f>
        <v>#563 Billet Festival</v>
      </c>
      <c r="F2383"/>
      <c r="G2383"/>
      <c r="H2383"/>
      <c r="I2383"/>
      <c r="J2383"/>
      <c r="M2383"/>
      <c r="N2383"/>
      <c r="O2383" s="15" t="str">
        <f t="shared" si="74"/>
        <v>_</v>
      </c>
      <c r="P2383" s="18" t="str">
        <f>IF(F2383="stop","",IF(F2383&lt;&gt;"",HYPERLINK(Settings!$B$5 &amp; "/manage/?network=" &amp; LOWER(B$8) &amp; "&amp;search=token&amp;account=" &amp; ToMint!$B$5 &amp; "&amp;view=" &amp; ToMint!J2383,"TokenSol"),""))</f>
        <v/>
      </c>
      <c r="Q2383" s="2"/>
      <c r="R2383" s="2"/>
      <c r="S2383" s="11"/>
      <c r="T2383" s="78" t="str">
        <f>"owner=" &amp; Tokens!BS2383 &amp; "&amp;filename_for_metadata=" &amp; Tokens!BT2383 &amp; "&amp;offchaindata_platform=" &amp; $B$17 &amp; "&amp;keyfile=" &amp; $B$5 &amp;  "&amp;repository=" &amp; $B$18</f>
        <v>owner=BbDq7xeUzpj8bXfd9N7dh1tw43Ss7xbYpyjoNuwDSrzq&amp;filename_for_metadata=BILLETFestival_COR22F563&amp;offchaindata_platform=Github&amp;keyfile=Paul&amp;repository=CalviOnTheRocks2022</v>
      </c>
      <c r="U2383" s="78" t="str">
        <f t="shared" si="75"/>
        <v>{"name":"#563 Billet Festival",_x000D_
"symbol":"COR22F563",_x000D_
"description":"Billet Festival / Billet NFT Festival - 1 jour Calvi on the Rocks 2022",_x000D_
"seller_fee_basis_points":1000,_x000D_
"image":"https://bafybeifnonap7hf2rckilrcwyxlltsnn66kuqqgkxmwp55r7rylerqeuwq.ipfs.nftstorage.link?image_563.webp",_x000D_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83" s="78" t="str">
        <f>formatRow(Tokens!C$2:I$2,Tokens!C2383:I2383)</f>
        <v>"name":"#563 Billet Festival",_x000D_
"symbol":"COR22F563",_x000D_
"description":"Billet Festival / Billet NFT Festival - 1 jour Calvi on the Rocks 2022",_x000D_
"seller_fee_basis_points":1000,_x000D_
"image":"https://bafybeifnonap7hf2rckilrcwyxlltsnn66kuqqgkxmwp55r7rylerqeuwq.ipfs.nftstorage.link?image_563.webp",_x000D_
"Issuer":"NfluenT for Calvi On The rocks",_x000D_
"external_url":""</v>
      </c>
      <c r="W2383" s="78" t="str">
        <f>formatRow(Tokens!J$2:AV$2,Tokens!J2383:AV2383,2,"attributes")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83" s="78" t="str">
        <f>formatRow(Tokens!AX$2:BC$2,Tokens!AX2383:BC2383,2,"creators")</f>
        <v>"creators":[{"address":"ncreator",_x000D_
"share":10},{"address":"cotrcrea",_x000D_
"share":90},{"address":"nminer",_x000D_
"share":0}]</v>
      </c>
      <c r="Y2383" s="78" t="str">
        <f>formatRow(Tokens!BD$2:BI$2,Tokens!BD2383:BI2383,2,"files")</f>
        <v>"files":[]</v>
      </c>
      <c r="Z2383" s="78"/>
      <c r="AA2383" s="78"/>
      <c r="AB2383" s="78"/>
      <c r="AC2383" s="78" t="str">
        <f>formatRow(Tokens!BJ$2:BK$2,Tokens!BJ2383:BK2383,0,"collection")</f>
        <v>"collection":{"name":"BILLET Festival",_x000D_
"family":"Calvi On The Rocks"}</v>
      </c>
      <c r="AD2383" s="1" t="str">
        <f>formatRow(Tokens!BN$2:BR$2,Tokens!BN2383:BR2383,0,"marketplace")</f>
        <v>"marketplace":{"initial_price":"73,5",_x000D_
"reservation_price":"",_x000D_
"duration":"",_x000D_
"max_mint":1,_x000D_
"sell_date":"25/06/2022"}</v>
      </c>
      <c r="AE2383" s="1"/>
    </row>
    <row r="2384" spans="4:31" ht="14.25" customHeight="1" x14ac:dyDescent="0.3">
      <c r="D2384" s="1">
        <f>Tokens!B2384</f>
        <v>564</v>
      </c>
      <c r="E2384" s="17" t="str">
        <f>IF(Tokens!C2384="","",Tokens!C2384)</f>
        <v>#564 Billet Festival</v>
      </c>
      <c r="F2384"/>
      <c r="G2384"/>
      <c r="H2384"/>
      <c r="I2384"/>
      <c r="J2384"/>
      <c r="M2384"/>
      <c r="N2384"/>
      <c r="O2384" s="15" t="str">
        <f t="shared" si="74"/>
        <v>_</v>
      </c>
      <c r="P2384" s="18" t="str">
        <f>IF(F2384="stop","",IF(F2384&lt;&gt;"",HYPERLINK(Settings!$B$5 &amp; "/manage/?network=" &amp; LOWER(B$8) &amp; "&amp;search=token&amp;account=" &amp; ToMint!$B$5 &amp; "&amp;view=" &amp; ToMint!J2384,"TokenSol"),""))</f>
        <v/>
      </c>
      <c r="Q2384" s="2"/>
      <c r="R2384" s="2"/>
      <c r="S2384" s="11"/>
      <c r="T2384" s="78" t="str">
        <f>"owner=" &amp; Tokens!BS2384 &amp; "&amp;filename_for_metadata=" &amp; Tokens!BT2384 &amp; "&amp;offchaindata_platform=" &amp; $B$17 &amp; "&amp;keyfile=" &amp; $B$5 &amp;  "&amp;repository=" &amp; $B$18</f>
        <v>owner=BbDq7xeUzpj8bXfd9N7dh1tw43Ss7xbYpyjoNuwDSrzq&amp;filename_for_metadata=BILLETFestival_COR22F564&amp;offchaindata_platform=Github&amp;keyfile=Paul&amp;repository=CalviOnTheRocks2022</v>
      </c>
      <c r="U2384" s="78" t="str">
        <f t="shared" si="75"/>
        <v>{"name":"#564 Billet Festival",_x000D_
"symbol":"COR22F564",_x000D_
"description":"Billet Festival / Billet NFT Festival - 1 jour Calvi on the Rocks 2022",_x000D_
"seller_fee_basis_points":1000,_x000D_
"image":"https://bafybeihz2d5a55joycp6q3hfkh6wu4vbxcow4xadacxckqiwnsj7gcwiha.ipfs.nftstorage.link?image_564.webp",_x000D_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84" s="78" t="str">
        <f>formatRow(Tokens!C$2:I$2,Tokens!C2384:I2384)</f>
        <v>"name":"#564 Billet Festival",_x000D_
"symbol":"COR22F564",_x000D_
"description":"Billet Festival / Billet NFT Festival - 1 jour Calvi on the Rocks 2022",_x000D_
"seller_fee_basis_points":1000,_x000D_
"image":"https://bafybeihz2d5a55joycp6q3hfkh6wu4vbxcow4xadacxckqiwnsj7gcwiha.ipfs.nftstorage.link?image_564.webp",_x000D_
"Issuer":"NfluenT for Calvi On The rocks",_x000D_
"external_url":""</v>
      </c>
      <c r="W2384" s="78" t="str">
        <f>formatRow(Tokens!J$2:AV$2,Tokens!J2384:AV2384,2,"attributes")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84" s="78" t="str">
        <f>formatRow(Tokens!AX$2:BC$2,Tokens!AX2384:BC2384,2,"creators")</f>
        <v>"creators":[{"address":"ncreator",_x000D_
"share":10},{"address":"cotrcrea",_x000D_
"share":90},{"address":"nminer",_x000D_
"share":0}]</v>
      </c>
      <c r="Y2384" s="78" t="str">
        <f>formatRow(Tokens!BD$2:BI$2,Tokens!BD2384:BI2384,2,"files")</f>
        <v>"files":[]</v>
      </c>
      <c r="Z2384" s="78"/>
      <c r="AA2384" s="78"/>
      <c r="AB2384" s="78"/>
      <c r="AC2384" s="78" t="str">
        <f>formatRow(Tokens!BJ$2:BK$2,Tokens!BJ2384:BK2384,0,"collection")</f>
        <v>"collection":{"name":"BILLET Festival",_x000D_
"family":"Calvi On The Rocks"}</v>
      </c>
      <c r="AD2384" s="1" t="str">
        <f>formatRow(Tokens!BN$2:BR$2,Tokens!BN2384:BR2384,0,"marketplace")</f>
        <v>"marketplace":{"initial_price":"73,5",_x000D_
"reservation_price":"",_x000D_
"duration":"",_x000D_
"max_mint":1,_x000D_
"sell_date":"25/06/2022"}</v>
      </c>
      <c r="AE2384" s="1"/>
    </row>
    <row r="2385" spans="4:31" ht="14.25" customHeight="1" x14ac:dyDescent="0.3">
      <c r="D2385" s="1">
        <f>Tokens!B2385</f>
        <v>565</v>
      </c>
      <c r="E2385" s="17" t="str">
        <f>IF(Tokens!C2385="","",Tokens!C2385)</f>
        <v>#565 Billet Festival</v>
      </c>
      <c r="F2385"/>
      <c r="G2385"/>
      <c r="H2385"/>
      <c r="I2385"/>
      <c r="J2385"/>
      <c r="M2385"/>
      <c r="N2385"/>
      <c r="O2385" s="15" t="str">
        <f t="shared" si="74"/>
        <v>_</v>
      </c>
      <c r="P2385" s="18" t="str">
        <f>IF(F2385="stop","",IF(F2385&lt;&gt;"",HYPERLINK(Settings!$B$5 &amp; "/manage/?network=" &amp; LOWER(B$8) &amp; "&amp;search=token&amp;account=" &amp; ToMint!$B$5 &amp; "&amp;view=" &amp; ToMint!J2385,"TokenSol"),""))</f>
        <v/>
      </c>
      <c r="Q2385" s="2"/>
      <c r="R2385" s="2"/>
      <c r="S2385" s="11"/>
      <c r="T2385" s="78" t="str">
        <f>"owner=" &amp; Tokens!BS2385 &amp; "&amp;filename_for_metadata=" &amp; Tokens!BT2385 &amp; "&amp;offchaindata_platform=" &amp; $B$17 &amp; "&amp;keyfile=" &amp; $B$5 &amp;  "&amp;repository=" &amp; $B$18</f>
        <v>owner=BbDq7xeUzpj8bXfd9N7dh1tw43Ss7xbYpyjoNuwDSrzq&amp;filename_for_metadata=BILLETFestival_COR22F565&amp;offchaindata_platform=Github&amp;keyfile=Paul&amp;repository=CalviOnTheRocks2022</v>
      </c>
      <c r="U2385" s="78" t="str">
        <f t="shared" si="75"/>
        <v>{"name":"#565 Billet Festival",_x000D_
"symbol":"COR22F565",_x000D_
"description":"Billet Festival / Billet NFT Festival - 1 jour Calvi on the Rocks 2022",_x000D_
"seller_fee_basis_points":1000,_x000D_
"image":"https://bafybeihdqxm66akgh6nimo5reqg27ouhavwdiujttik34u4wge4u3skr4m.ipfs.nftstorage.link?image_565.webp",_x000D_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85" s="78" t="str">
        <f>formatRow(Tokens!C$2:I$2,Tokens!C2385:I2385)</f>
        <v>"name":"#565 Billet Festival",_x000D_
"symbol":"COR22F565",_x000D_
"description":"Billet Festival / Billet NFT Festival - 1 jour Calvi on the Rocks 2022",_x000D_
"seller_fee_basis_points":1000,_x000D_
"image":"https://bafybeihdqxm66akgh6nimo5reqg27ouhavwdiujttik34u4wge4u3skr4m.ipfs.nftstorage.link?image_565.webp",_x000D_
"Issuer":"NfluenT for Calvi On The rocks",_x000D_
"external_url":""</v>
      </c>
      <c r="W2385" s="78" t="str">
        <f>formatRow(Tokens!J$2:AV$2,Tokens!J2385:AV2385,2,"attributes")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85" s="78" t="str">
        <f>formatRow(Tokens!AX$2:BC$2,Tokens!AX2385:BC2385,2,"creators")</f>
        <v>"creators":[{"address":"ncreator",_x000D_
"share":10},{"address":"cotrcrea",_x000D_
"share":90},{"address":"nminer",_x000D_
"share":0}]</v>
      </c>
      <c r="Y2385" s="78" t="str">
        <f>formatRow(Tokens!BD$2:BI$2,Tokens!BD2385:BI2385,2,"files")</f>
        <v>"files":[]</v>
      </c>
      <c r="Z2385" s="78"/>
      <c r="AA2385" s="78"/>
      <c r="AB2385" s="78"/>
      <c r="AC2385" s="78" t="str">
        <f>formatRow(Tokens!BJ$2:BK$2,Tokens!BJ2385:BK2385,0,"collection")</f>
        <v>"collection":{"name":"BILLET Festival",_x000D_
"family":"Calvi On The Rocks"}</v>
      </c>
      <c r="AD2385" s="1" t="str">
        <f>formatRow(Tokens!BN$2:BR$2,Tokens!BN2385:BR2385,0,"marketplace")</f>
        <v>"marketplace":{"initial_price":"73,5",_x000D_
"reservation_price":"",_x000D_
"duration":"",_x000D_
"max_mint":1,_x000D_
"sell_date":"25/06/2022"}</v>
      </c>
      <c r="AE2385" s="1"/>
    </row>
    <row r="2386" spans="4:31" ht="14.25" customHeight="1" x14ac:dyDescent="0.3">
      <c r="D2386" s="1">
        <f>Tokens!B2386</f>
        <v>566</v>
      </c>
      <c r="E2386" s="17" t="str">
        <f>IF(Tokens!C2386="","",Tokens!C2386)</f>
        <v>#566 Billet Festival</v>
      </c>
      <c r="F2386"/>
      <c r="G2386"/>
      <c r="H2386"/>
      <c r="I2386"/>
      <c r="J2386"/>
      <c r="M2386"/>
      <c r="N2386"/>
      <c r="O2386" s="15" t="str">
        <f t="shared" si="74"/>
        <v>_</v>
      </c>
      <c r="P2386" s="18" t="str">
        <f>IF(F2386="stop","",IF(F2386&lt;&gt;"",HYPERLINK(Settings!$B$5 &amp; "/manage/?network=" &amp; LOWER(B$8) &amp; "&amp;search=token&amp;account=" &amp; ToMint!$B$5 &amp; "&amp;view=" &amp; ToMint!J2386,"TokenSol"),""))</f>
        <v/>
      </c>
      <c r="Q2386" s="2"/>
      <c r="R2386" s="2"/>
      <c r="S2386" s="11"/>
      <c r="T2386" s="78" t="str">
        <f>"owner=" &amp; Tokens!BS2386 &amp; "&amp;filename_for_metadata=" &amp; Tokens!BT2386 &amp; "&amp;offchaindata_platform=" &amp; $B$17 &amp; "&amp;keyfile=" &amp; $B$5 &amp;  "&amp;repository=" &amp; $B$18</f>
        <v>owner=BbDq7xeUzpj8bXfd9N7dh1tw43Ss7xbYpyjoNuwDSrzq&amp;filename_for_metadata=BILLETFestival_COR22F566&amp;offchaindata_platform=Github&amp;keyfile=Paul&amp;repository=CalviOnTheRocks2022</v>
      </c>
      <c r="U2386" s="78" t="str">
        <f t="shared" si="75"/>
        <v>{"name":"#566 Billet Festival",_x000D_
"symbol":"COR22F566",_x000D_
"description":"Billet Festival / Billet NFT Festival - 1 jour Calvi on the Rocks 2022",_x000D_
"seller_fee_basis_points":1000,_x000D_
"image":"https://bafybeigu6tb6hv4ys7npgjrbyhrq5467wbqp57wqhhbbkj6ijehlbj5cre.ipfs.nftstorage.link?image_566.webp",_x000D_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86" s="78" t="str">
        <f>formatRow(Tokens!C$2:I$2,Tokens!C2386:I2386)</f>
        <v>"name":"#566 Billet Festival",_x000D_
"symbol":"COR22F566",_x000D_
"description":"Billet Festival / Billet NFT Festival - 1 jour Calvi on the Rocks 2022",_x000D_
"seller_fee_basis_points":1000,_x000D_
"image":"https://bafybeigu6tb6hv4ys7npgjrbyhrq5467wbqp57wqhhbbkj6ijehlbj5cre.ipfs.nftstorage.link?image_566.webp",_x000D_
"Issuer":"NfluenT for Calvi On The rocks",_x000D_
"external_url":""</v>
      </c>
      <c r="W2386" s="78" t="str">
        <f>formatRow(Tokens!J$2:AV$2,Tokens!J2386:AV2386,2,"attributes")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86" s="78" t="str">
        <f>formatRow(Tokens!AX$2:BC$2,Tokens!AX2386:BC2386,2,"creators")</f>
        <v>"creators":[{"address":"ncreator",_x000D_
"share":10},{"address":"cotrcrea",_x000D_
"share":90},{"address":"nminer",_x000D_
"share":0}]</v>
      </c>
      <c r="Y2386" s="78" t="str">
        <f>formatRow(Tokens!BD$2:BI$2,Tokens!BD2386:BI2386,2,"files")</f>
        <v>"files":[]</v>
      </c>
      <c r="Z2386" s="78"/>
      <c r="AA2386" s="78"/>
      <c r="AB2386" s="78"/>
      <c r="AC2386" s="78" t="str">
        <f>formatRow(Tokens!BJ$2:BK$2,Tokens!BJ2386:BK2386,0,"collection")</f>
        <v>"collection":{"name":"BILLET Festival",_x000D_
"family":"Calvi On The Rocks"}</v>
      </c>
      <c r="AD2386" s="1" t="str">
        <f>formatRow(Tokens!BN$2:BR$2,Tokens!BN2386:BR2386,0,"marketplace")</f>
        <v>"marketplace":{"initial_price":"73,5",_x000D_
"reservation_price":"",_x000D_
"duration":"",_x000D_
"max_mint":1,_x000D_
"sell_date":"25/06/2022"}</v>
      </c>
      <c r="AE2386" s="1"/>
    </row>
    <row r="2387" spans="4:31" ht="14.25" customHeight="1" x14ac:dyDescent="0.3">
      <c r="D2387" s="1">
        <f>Tokens!B2387</f>
        <v>567</v>
      </c>
      <c r="E2387" s="17" t="str">
        <f>IF(Tokens!C2387="","",Tokens!C2387)</f>
        <v>#567 Billet Festival</v>
      </c>
      <c r="F2387"/>
      <c r="G2387"/>
      <c r="H2387"/>
      <c r="I2387"/>
      <c r="J2387"/>
      <c r="M2387"/>
      <c r="N2387"/>
      <c r="O2387" s="15" t="str">
        <f t="shared" si="74"/>
        <v>_</v>
      </c>
      <c r="P2387" s="18" t="str">
        <f>IF(F2387="stop","",IF(F2387&lt;&gt;"",HYPERLINK(Settings!$B$5 &amp; "/manage/?network=" &amp; LOWER(B$8) &amp; "&amp;search=token&amp;account=" &amp; ToMint!$B$5 &amp; "&amp;view=" &amp; ToMint!J2387,"TokenSol"),""))</f>
        <v/>
      </c>
      <c r="Q2387" s="2"/>
      <c r="R2387" s="2"/>
      <c r="S2387" s="11"/>
      <c r="T2387" s="78" t="str">
        <f>"owner=" &amp; Tokens!BS2387 &amp; "&amp;filename_for_metadata=" &amp; Tokens!BT2387 &amp; "&amp;offchaindata_platform=" &amp; $B$17 &amp; "&amp;keyfile=" &amp; $B$5 &amp;  "&amp;repository=" &amp; $B$18</f>
        <v>owner=BbDq7xeUzpj8bXfd9N7dh1tw43Ss7xbYpyjoNuwDSrzq&amp;filename_for_metadata=BILLETFestival_COR22F567&amp;offchaindata_platform=Github&amp;keyfile=Paul&amp;repository=CalviOnTheRocks2022</v>
      </c>
      <c r="U2387" s="78" t="str">
        <f t="shared" si="75"/>
        <v>{"name":"#567 Billet Festival",_x000D_
"symbol":"COR22F567",_x000D_
"description":"Billet Festival / Billet NFT Festival - 1 jour Calvi on the Rocks 2022",_x000D_
"seller_fee_basis_points":1000,_x000D_
"image":"https://bafybeieqvh4zux5lp7ef35mouzdvcziorye7effbco5aql6tcpgku4qv34.ipfs.nftstorage.link?image_567.webp",_x000D_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87" s="78" t="str">
        <f>formatRow(Tokens!C$2:I$2,Tokens!C2387:I2387)</f>
        <v>"name":"#567 Billet Festival",_x000D_
"symbol":"COR22F567",_x000D_
"description":"Billet Festival / Billet NFT Festival - 1 jour Calvi on the Rocks 2022",_x000D_
"seller_fee_basis_points":1000,_x000D_
"image":"https://bafybeieqvh4zux5lp7ef35mouzdvcziorye7effbco5aql6tcpgku4qv34.ipfs.nftstorage.link?image_567.webp",_x000D_
"Issuer":"NfluenT for Calvi On The rocks",_x000D_
"external_url":""</v>
      </c>
      <c r="W2387" s="78" t="str">
        <f>formatRow(Tokens!J$2:AV$2,Tokens!J2387:AV2387,2,"attributes")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87" s="78" t="str">
        <f>formatRow(Tokens!AX$2:BC$2,Tokens!AX2387:BC2387,2,"creators")</f>
        <v>"creators":[{"address":"ncreator",_x000D_
"share":10},{"address":"cotrcrea",_x000D_
"share":90},{"address":"nminer",_x000D_
"share":0}]</v>
      </c>
      <c r="Y2387" s="78" t="str">
        <f>formatRow(Tokens!BD$2:BI$2,Tokens!BD2387:BI2387,2,"files")</f>
        <v>"files":[]</v>
      </c>
      <c r="Z2387" s="78"/>
      <c r="AA2387" s="78"/>
      <c r="AB2387" s="78"/>
      <c r="AC2387" s="78" t="str">
        <f>formatRow(Tokens!BJ$2:BK$2,Tokens!BJ2387:BK2387,0,"collection")</f>
        <v>"collection":{"name":"BILLET Festival",_x000D_
"family":"Calvi On The Rocks"}</v>
      </c>
      <c r="AD2387" s="1" t="str">
        <f>formatRow(Tokens!BN$2:BR$2,Tokens!BN2387:BR2387,0,"marketplace")</f>
        <v>"marketplace":{"initial_price":"73,5",_x000D_
"reservation_price":"",_x000D_
"duration":"",_x000D_
"max_mint":1,_x000D_
"sell_date":"25/06/2022"}</v>
      </c>
      <c r="AE2387" s="1"/>
    </row>
    <row r="2388" spans="4:31" ht="14.25" customHeight="1" x14ac:dyDescent="0.3">
      <c r="D2388" s="1">
        <f>Tokens!B2388</f>
        <v>568</v>
      </c>
      <c r="E2388" s="17" t="str">
        <f>IF(Tokens!C2388="","",Tokens!C2388)</f>
        <v>#568 Billet Festival</v>
      </c>
      <c r="F2388"/>
      <c r="G2388"/>
      <c r="H2388"/>
      <c r="I2388"/>
      <c r="J2388"/>
      <c r="M2388"/>
      <c r="N2388"/>
      <c r="O2388" s="15" t="str">
        <f t="shared" si="74"/>
        <v>_</v>
      </c>
      <c r="P2388" s="18" t="str">
        <f>IF(F2388="stop","",IF(F2388&lt;&gt;"",HYPERLINK(Settings!$B$5 &amp; "/manage/?network=" &amp; LOWER(B$8) &amp; "&amp;search=token&amp;account=" &amp; ToMint!$B$5 &amp; "&amp;view=" &amp; ToMint!J2388,"TokenSol"),""))</f>
        <v/>
      </c>
      <c r="Q2388" s="2"/>
      <c r="R2388" s="2"/>
      <c r="S2388" s="11"/>
      <c r="T2388" s="78" t="str">
        <f>"owner=" &amp; Tokens!BS2388 &amp; "&amp;filename_for_metadata=" &amp; Tokens!BT2388 &amp; "&amp;offchaindata_platform=" &amp; $B$17 &amp; "&amp;keyfile=" &amp; $B$5 &amp;  "&amp;repository=" &amp; $B$18</f>
        <v>owner=BbDq7xeUzpj8bXfd9N7dh1tw43Ss7xbYpyjoNuwDSrzq&amp;filename_for_metadata=BILLETFestival_COR22F568&amp;offchaindata_platform=Github&amp;keyfile=Paul&amp;repository=CalviOnTheRocks2022</v>
      </c>
      <c r="U2388" s="78" t="str">
        <f t="shared" si="75"/>
        <v>{"name":"#568 Billet Festival",_x000D_
"symbol":"COR22F568",_x000D_
"description":"Billet Festival / Billet NFT Festival - 1 jour Calvi on the Rocks 2022",_x000D_
"seller_fee_basis_points":1000,_x000D_
"image":"https://bafybeiepuir7fzmdwdzvcycijojliuynwhb7tznekhjwimeoufr3v4eb4i.ipfs.nftstorage.link?image_568.webp",_x000D_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88" s="78" t="str">
        <f>formatRow(Tokens!C$2:I$2,Tokens!C2388:I2388)</f>
        <v>"name":"#568 Billet Festival",_x000D_
"symbol":"COR22F568",_x000D_
"description":"Billet Festival / Billet NFT Festival - 1 jour Calvi on the Rocks 2022",_x000D_
"seller_fee_basis_points":1000,_x000D_
"image":"https://bafybeiepuir7fzmdwdzvcycijojliuynwhb7tznekhjwimeoufr3v4eb4i.ipfs.nftstorage.link?image_568.webp",_x000D_
"Issuer":"NfluenT for Calvi On The rocks",_x000D_
"external_url":""</v>
      </c>
      <c r="W2388" s="78" t="str">
        <f>formatRow(Tokens!J$2:AV$2,Tokens!J2388:AV2388,2,"attributes")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88" s="78" t="str">
        <f>formatRow(Tokens!AX$2:BC$2,Tokens!AX2388:BC2388,2,"creators")</f>
        <v>"creators":[{"address":"ncreator",_x000D_
"share":10},{"address":"cotrcrea",_x000D_
"share":90},{"address":"nminer",_x000D_
"share":0}]</v>
      </c>
      <c r="Y2388" s="78" t="str">
        <f>formatRow(Tokens!BD$2:BI$2,Tokens!BD2388:BI2388,2,"files")</f>
        <v>"files":[]</v>
      </c>
      <c r="Z2388" s="78"/>
      <c r="AA2388" s="78"/>
      <c r="AB2388" s="78"/>
      <c r="AC2388" s="78" t="str">
        <f>formatRow(Tokens!BJ$2:BK$2,Tokens!BJ2388:BK2388,0,"collection")</f>
        <v>"collection":{"name":"BILLET Festival",_x000D_
"family":"Calvi On The Rocks"}</v>
      </c>
      <c r="AD2388" s="1" t="str">
        <f>formatRow(Tokens!BN$2:BR$2,Tokens!BN2388:BR2388,0,"marketplace")</f>
        <v>"marketplace":{"initial_price":"73,5",_x000D_
"reservation_price":"",_x000D_
"duration":"",_x000D_
"max_mint":1,_x000D_
"sell_date":"25/06/2022"}</v>
      </c>
      <c r="AE2388" s="1"/>
    </row>
    <row r="2389" spans="4:31" ht="14.25" customHeight="1" x14ac:dyDescent="0.3">
      <c r="D2389" s="1">
        <f>Tokens!B2389</f>
        <v>569</v>
      </c>
      <c r="E2389" s="17" t="str">
        <f>IF(Tokens!C2389="","",Tokens!C2389)</f>
        <v>#569 Billet Festival</v>
      </c>
      <c r="F2389"/>
      <c r="G2389"/>
      <c r="H2389"/>
      <c r="I2389"/>
      <c r="J2389"/>
      <c r="M2389"/>
      <c r="N2389"/>
      <c r="O2389" s="15" t="str">
        <f t="shared" si="74"/>
        <v>_</v>
      </c>
      <c r="P2389" s="18" t="str">
        <f>IF(F2389="stop","",IF(F2389&lt;&gt;"",HYPERLINK(Settings!$B$5 &amp; "/manage/?network=" &amp; LOWER(B$8) &amp; "&amp;search=token&amp;account=" &amp; ToMint!$B$5 &amp; "&amp;view=" &amp; ToMint!J2389,"TokenSol"),""))</f>
        <v/>
      </c>
      <c r="Q2389" s="2"/>
      <c r="R2389" s="2"/>
      <c r="S2389" s="11"/>
      <c r="T2389" s="78" t="str">
        <f>"owner=" &amp; Tokens!BS2389 &amp; "&amp;filename_for_metadata=" &amp; Tokens!BT2389 &amp; "&amp;offchaindata_platform=" &amp; $B$17 &amp; "&amp;keyfile=" &amp; $B$5 &amp;  "&amp;repository=" &amp; $B$18</f>
        <v>owner=BbDq7xeUzpj8bXfd9N7dh1tw43Ss7xbYpyjoNuwDSrzq&amp;filename_for_metadata=BILLETFestival_COR22F569&amp;offchaindata_platform=Github&amp;keyfile=Paul&amp;repository=CalviOnTheRocks2022</v>
      </c>
      <c r="U2389" s="78" t="str">
        <f t="shared" si="75"/>
        <v>{"name":"#569 Billet Festival",_x000D_
"symbol":"COR22F569",_x000D_
"description":"Billet Festival / Billet NFT Festival - 1 jour Calvi on the Rocks 2022",_x000D_
"seller_fee_basis_points":1000,_x000D_
"image":"https://bafybeicel53obozvgjrg6a3wdsjnqclrydyhv4vmoc6wgmixxz3lddadfu.ipfs.nftstorage.link?image_569.webp",_x000D_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89" s="78" t="str">
        <f>formatRow(Tokens!C$2:I$2,Tokens!C2389:I2389)</f>
        <v>"name":"#569 Billet Festival",_x000D_
"symbol":"COR22F569",_x000D_
"description":"Billet Festival / Billet NFT Festival - 1 jour Calvi on the Rocks 2022",_x000D_
"seller_fee_basis_points":1000,_x000D_
"image":"https://bafybeicel53obozvgjrg6a3wdsjnqclrydyhv4vmoc6wgmixxz3lddadfu.ipfs.nftstorage.link?image_569.webp",_x000D_
"Issuer":"NfluenT for Calvi On The rocks",_x000D_
"external_url":""</v>
      </c>
      <c r="W2389" s="78" t="str">
        <f>formatRow(Tokens!J$2:AV$2,Tokens!J2389:AV2389,2,"attributes")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89" s="78" t="str">
        <f>formatRow(Tokens!AX$2:BC$2,Tokens!AX2389:BC2389,2,"creators")</f>
        <v>"creators":[{"address":"ncreator",_x000D_
"share":10},{"address":"cotrcrea",_x000D_
"share":90},{"address":"nminer",_x000D_
"share":0}]</v>
      </c>
      <c r="Y2389" s="78" t="str">
        <f>formatRow(Tokens!BD$2:BI$2,Tokens!BD2389:BI2389,2,"files")</f>
        <v>"files":[]</v>
      </c>
      <c r="Z2389" s="78"/>
      <c r="AA2389" s="78"/>
      <c r="AB2389" s="78"/>
      <c r="AC2389" s="78" t="str">
        <f>formatRow(Tokens!BJ$2:BK$2,Tokens!BJ2389:BK2389,0,"collection")</f>
        <v>"collection":{"name":"BILLET Festival",_x000D_
"family":"Calvi On The Rocks"}</v>
      </c>
      <c r="AD2389" s="1" t="str">
        <f>formatRow(Tokens!BN$2:BR$2,Tokens!BN2389:BR2389,0,"marketplace")</f>
        <v>"marketplace":{"initial_price":"73,5",_x000D_
"reservation_price":"",_x000D_
"duration":"",_x000D_
"max_mint":1,_x000D_
"sell_date":"25/06/2022"}</v>
      </c>
      <c r="AE2389" s="1"/>
    </row>
    <row r="2390" spans="4:31" ht="14.25" customHeight="1" x14ac:dyDescent="0.3">
      <c r="D2390" s="1">
        <f>Tokens!B2390</f>
        <v>570</v>
      </c>
      <c r="E2390" s="17" t="str">
        <f>IF(Tokens!C2390="","",Tokens!C2390)</f>
        <v>#570 Billet Festival</v>
      </c>
      <c r="F2390"/>
      <c r="G2390"/>
      <c r="H2390"/>
      <c r="I2390"/>
      <c r="J2390"/>
      <c r="M2390"/>
      <c r="N2390"/>
      <c r="O2390" s="15" t="str">
        <f t="shared" si="74"/>
        <v>_</v>
      </c>
      <c r="P2390" s="18" t="str">
        <f>IF(F2390="stop","",IF(F2390&lt;&gt;"",HYPERLINK(Settings!$B$5 &amp; "/manage/?network=" &amp; LOWER(B$8) &amp; "&amp;search=token&amp;account=" &amp; ToMint!$B$5 &amp; "&amp;view=" &amp; ToMint!J2390,"TokenSol"),""))</f>
        <v/>
      </c>
      <c r="Q2390" s="2"/>
      <c r="R2390" s="2"/>
      <c r="S2390" s="11"/>
      <c r="T2390" s="78" t="str">
        <f>"owner=" &amp; Tokens!BS2390 &amp; "&amp;filename_for_metadata=" &amp; Tokens!BT2390 &amp; "&amp;offchaindata_platform=" &amp; $B$17 &amp; "&amp;keyfile=" &amp; $B$5 &amp;  "&amp;repository=" &amp; $B$18</f>
        <v>owner=BbDq7xeUzpj8bXfd9N7dh1tw43Ss7xbYpyjoNuwDSrzq&amp;filename_for_metadata=BILLETFestival_COR22F570&amp;offchaindata_platform=Github&amp;keyfile=Paul&amp;repository=CalviOnTheRocks2022</v>
      </c>
      <c r="U2390" s="78" t="str">
        <f t="shared" si="75"/>
        <v>{"name":"#570 Billet Festival",_x000D_
"symbol":"COR22F570",_x000D_
"description":"Billet Festival / Billet NFT Festival - 1 jour Calvi on the Rocks 2022",_x000D_
"seller_fee_basis_points":1000,_x000D_
"image":"https://bafybeiaxibbxoqj4sa37oaoo23zwxqkwmfendeh2mxshvht2dgyr4uxsia.ipfs.nftstorage.link?image_570.webp",_x000D_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90" s="78" t="str">
        <f>formatRow(Tokens!C$2:I$2,Tokens!C2390:I2390)</f>
        <v>"name":"#570 Billet Festival",_x000D_
"symbol":"COR22F570",_x000D_
"description":"Billet Festival / Billet NFT Festival - 1 jour Calvi on the Rocks 2022",_x000D_
"seller_fee_basis_points":1000,_x000D_
"image":"https://bafybeiaxibbxoqj4sa37oaoo23zwxqkwmfendeh2mxshvht2dgyr4uxsia.ipfs.nftstorage.link?image_570.webp",_x000D_
"Issuer":"NfluenT for Calvi On The rocks",_x000D_
"external_url":""</v>
      </c>
      <c r="W2390" s="78" t="str">
        <f>formatRow(Tokens!J$2:AV$2,Tokens!J2390:AV2390,2,"attributes")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90" s="78" t="str">
        <f>formatRow(Tokens!AX$2:BC$2,Tokens!AX2390:BC2390,2,"creators")</f>
        <v>"creators":[{"address":"ncreator",_x000D_
"share":10},{"address":"cotrcrea",_x000D_
"share":90},{"address":"nminer",_x000D_
"share":0}]</v>
      </c>
      <c r="Y2390" s="78" t="str">
        <f>formatRow(Tokens!BD$2:BI$2,Tokens!BD2390:BI2390,2,"files")</f>
        <v>"files":[]</v>
      </c>
      <c r="Z2390" s="78"/>
      <c r="AA2390" s="78"/>
      <c r="AB2390" s="78"/>
      <c r="AC2390" s="78" t="str">
        <f>formatRow(Tokens!BJ$2:BK$2,Tokens!BJ2390:BK2390,0,"collection")</f>
        <v>"collection":{"name":"BILLET Festival",_x000D_
"family":"Calvi On The Rocks"}</v>
      </c>
      <c r="AD2390" s="1" t="str">
        <f>formatRow(Tokens!BN$2:BR$2,Tokens!BN2390:BR2390,0,"marketplace")</f>
        <v>"marketplace":{"initial_price":"73,5",_x000D_
"reservation_price":"",_x000D_
"duration":"",_x000D_
"max_mint":1,_x000D_
"sell_date":"25/06/2022"}</v>
      </c>
      <c r="AE2390" s="1"/>
    </row>
    <row r="2391" spans="4:31" ht="14.25" customHeight="1" x14ac:dyDescent="0.3">
      <c r="D2391" s="1">
        <f>Tokens!B2391</f>
        <v>571</v>
      </c>
      <c r="E2391" s="17" t="str">
        <f>IF(Tokens!C2391="","",Tokens!C2391)</f>
        <v>#571 Billet Festival</v>
      </c>
      <c r="F2391"/>
      <c r="G2391"/>
      <c r="H2391"/>
      <c r="I2391"/>
      <c r="J2391"/>
      <c r="M2391"/>
      <c r="N2391"/>
      <c r="O2391" s="15" t="str">
        <f t="shared" si="74"/>
        <v>_</v>
      </c>
      <c r="P2391" s="18" t="str">
        <f>IF(F2391="stop","",IF(F2391&lt;&gt;"",HYPERLINK(Settings!$B$5 &amp; "/manage/?network=" &amp; LOWER(B$8) &amp; "&amp;search=token&amp;account=" &amp; ToMint!$B$5 &amp; "&amp;view=" &amp; ToMint!J2391,"TokenSol"),""))</f>
        <v/>
      </c>
      <c r="Q2391" s="2"/>
      <c r="R2391" s="2"/>
      <c r="S2391" s="11"/>
      <c r="T2391" s="78" t="str">
        <f>"owner=" &amp; Tokens!BS2391 &amp; "&amp;filename_for_metadata=" &amp; Tokens!BT2391 &amp; "&amp;offchaindata_platform=" &amp; $B$17 &amp; "&amp;keyfile=" &amp; $B$5 &amp;  "&amp;repository=" &amp; $B$18</f>
        <v>owner=BbDq7xeUzpj8bXfd9N7dh1tw43Ss7xbYpyjoNuwDSrzq&amp;filename_for_metadata=BILLETFestival_COR22F571&amp;offchaindata_platform=Github&amp;keyfile=Paul&amp;repository=CalviOnTheRocks2022</v>
      </c>
      <c r="U2391" s="78" t="str">
        <f t="shared" si="75"/>
        <v>{"name":"#571 Billet Festival",_x000D_
"symbol":"COR22F571",_x000D_
"description":"Billet Festival / Billet NFT Festival - 1 jour Calvi on the Rocks 2022",_x000D_
"seller_fee_basis_points":1000,_x000D_
"image":"https://bafybeig2db4bcv2hhezuwv5mv3aoidgfnpjjl2vpqhp73quucqvl3gbb3a.ipfs.nftstorage.link?image_571.webp",_x000D_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91" s="78" t="str">
        <f>formatRow(Tokens!C$2:I$2,Tokens!C2391:I2391)</f>
        <v>"name":"#571 Billet Festival",_x000D_
"symbol":"COR22F571",_x000D_
"description":"Billet Festival / Billet NFT Festival - 1 jour Calvi on the Rocks 2022",_x000D_
"seller_fee_basis_points":1000,_x000D_
"image":"https://bafybeig2db4bcv2hhezuwv5mv3aoidgfnpjjl2vpqhp73quucqvl3gbb3a.ipfs.nftstorage.link?image_571.webp",_x000D_
"Issuer":"NfluenT for Calvi On The rocks",_x000D_
"external_url":""</v>
      </c>
      <c r="W2391" s="78" t="str">
        <f>formatRow(Tokens!J$2:AV$2,Tokens!J2391:AV2391,2,"attributes")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91" s="78" t="str">
        <f>formatRow(Tokens!AX$2:BC$2,Tokens!AX2391:BC2391,2,"creators")</f>
        <v>"creators":[{"address":"ncreator",_x000D_
"share":10},{"address":"cotrcrea",_x000D_
"share":90},{"address":"nminer",_x000D_
"share":0}]</v>
      </c>
      <c r="Y2391" s="78" t="str">
        <f>formatRow(Tokens!BD$2:BI$2,Tokens!BD2391:BI2391,2,"files")</f>
        <v>"files":[]</v>
      </c>
      <c r="Z2391" s="78"/>
      <c r="AA2391" s="78"/>
      <c r="AB2391" s="78"/>
      <c r="AC2391" s="78" t="str">
        <f>formatRow(Tokens!BJ$2:BK$2,Tokens!BJ2391:BK2391,0,"collection")</f>
        <v>"collection":{"name":"BILLET Festival",_x000D_
"family":"Calvi On The Rocks"}</v>
      </c>
      <c r="AD2391" s="1" t="str">
        <f>formatRow(Tokens!BN$2:BR$2,Tokens!BN2391:BR2391,0,"marketplace")</f>
        <v>"marketplace":{"initial_price":"73,5",_x000D_
"reservation_price":"",_x000D_
"duration":"",_x000D_
"max_mint":1,_x000D_
"sell_date":"25/06/2022"}</v>
      </c>
      <c r="AE2391" s="1"/>
    </row>
    <row r="2392" spans="4:31" ht="14.25" customHeight="1" x14ac:dyDescent="0.3">
      <c r="D2392" s="1">
        <f>Tokens!B2392</f>
        <v>572</v>
      </c>
      <c r="E2392" s="17" t="str">
        <f>IF(Tokens!C2392="","",Tokens!C2392)</f>
        <v>#572 Billet Festival</v>
      </c>
      <c r="F2392"/>
      <c r="G2392"/>
      <c r="H2392"/>
      <c r="I2392"/>
      <c r="J2392"/>
      <c r="M2392"/>
      <c r="N2392"/>
      <c r="O2392" s="15" t="str">
        <f t="shared" si="74"/>
        <v>_</v>
      </c>
      <c r="P2392" s="18" t="str">
        <f>IF(F2392="stop","",IF(F2392&lt;&gt;"",HYPERLINK(Settings!$B$5 &amp; "/manage/?network=" &amp; LOWER(B$8) &amp; "&amp;search=token&amp;account=" &amp; ToMint!$B$5 &amp; "&amp;view=" &amp; ToMint!J2392,"TokenSol"),""))</f>
        <v/>
      </c>
      <c r="Q2392" s="2"/>
      <c r="R2392" s="2"/>
      <c r="S2392" s="11"/>
      <c r="T2392" s="78" t="str">
        <f>"owner=" &amp; Tokens!BS2392 &amp; "&amp;filename_for_metadata=" &amp; Tokens!BT2392 &amp; "&amp;offchaindata_platform=" &amp; $B$17 &amp; "&amp;keyfile=" &amp; $B$5 &amp;  "&amp;repository=" &amp; $B$18</f>
        <v>owner=BbDq7xeUzpj8bXfd9N7dh1tw43Ss7xbYpyjoNuwDSrzq&amp;filename_for_metadata=BILLETFestival_COR22F572&amp;offchaindata_platform=Github&amp;keyfile=Paul&amp;repository=CalviOnTheRocks2022</v>
      </c>
      <c r="U2392" s="78" t="str">
        <f t="shared" si="75"/>
        <v>{"name":"#572 Billet Festival",_x000D_
"symbol":"COR22F572",_x000D_
"description":"Billet Festival / Billet NFT Festival - 1 jour Calvi on the Rocks 2022",_x000D_
"seller_fee_basis_points":1000,_x000D_
"image":"https://bafybeiaixuztx74vfi2m7t2aslnqbbiewqsoxqkagcljw7ctnlfofzcb2m.ipfs.nftstorage.link?image_572.webp",_x000D_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92" s="78" t="str">
        <f>formatRow(Tokens!C$2:I$2,Tokens!C2392:I2392)</f>
        <v>"name":"#572 Billet Festival",_x000D_
"symbol":"COR22F572",_x000D_
"description":"Billet Festival / Billet NFT Festival - 1 jour Calvi on the Rocks 2022",_x000D_
"seller_fee_basis_points":1000,_x000D_
"image":"https://bafybeiaixuztx74vfi2m7t2aslnqbbiewqsoxqkagcljw7ctnlfofzcb2m.ipfs.nftstorage.link?image_572.webp",_x000D_
"Issuer":"NfluenT for Calvi On The rocks",_x000D_
"external_url":""</v>
      </c>
      <c r="W2392" s="78" t="str">
        <f>formatRow(Tokens!J$2:AV$2,Tokens!J2392:AV2392,2,"attributes")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92" s="78" t="str">
        <f>formatRow(Tokens!AX$2:BC$2,Tokens!AX2392:BC2392,2,"creators")</f>
        <v>"creators":[{"address":"ncreator",_x000D_
"share":10},{"address":"cotrcrea",_x000D_
"share":90},{"address":"nminer",_x000D_
"share":0}]</v>
      </c>
      <c r="Y2392" s="78" t="str">
        <f>formatRow(Tokens!BD$2:BI$2,Tokens!BD2392:BI2392,2,"files")</f>
        <v>"files":[]</v>
      </c>
      <c r="Z2392" s="78"/>
      <c r="AA2392" s="78"/>
      <c r="AB2392" s="78"/>
      <c r="AC2392" s="78" t="str">
        <f>formatRow(Tokens!BJ$2:BK$2,Tokens!BJ2392:BK2392,0,"collection")</f>
        <v>"collection":{"name":"BILLET Festival",_x000D_
"family":"Calvi On The Rocks"}</v>
      </c>
      <c r="AD2392" s="1" t="str">
        <f>formatRow(Tokens!BN$2:BR$2,Tokens!BN2392:BR2392,0,"marketplace")</f>
        <v>"marketplace":{"initial_price":"73,5",_x000D_
"reservation_price":"",_x000D_
"duration":"",_x000D_
"max_mint":1,_x000D_
"sell_date":"25/06/2022"}</v>
      </c>
      <c r="AE2392" s="1"/>
    </row>
    <row r="2393" spans="4:31" ht="14.25" customHeight="1" x14ac:dyDescent="0.3">
      <c r="D2393" s="1">
        <f>Tokens!B2393</f>
        <v>573</v>
      </c>
      <c r="E2393" s="17" t="str">
        <f>IF(Tokens!C2393="","",Tokens!C2393)</f>
        <v>#573 Billet Festival</v>
      </c>
      <c r="F2393"/>
      <c r="G2393"/>
      <c r="H2393"/>
      <c r="I2393"/>
      <c r="J2393"/>
      <c r="M2393"/>
      <c r="N2393"/>
      <c r="O2393" s="15" t="str">
        <f t="shared" si="74"/>
        <v>_</v>
      </c>
      <c r="P2393" s="18" t="str">
        <f>IF(F2393="stop","",IF(F2393&lt;&gt;"",HYPERLINK(Settings!$B$5 &amp; "/manage/?network=" &amp; LOWER(B$8) &amp; "&amp;search=token&amp;account=" &amp; ToMint!$B$5 &amp; "&amp;view=" &amp; ToMint!J2393,"TokenSol"),""))</f>
        <v/>
      </c>
      <c r="Q2393" s="2"/>
      <c r="R2393" s="2"/>
      <c r="S2393" s="11"/>
      <c r="T2393" s="78" t="str">
        <f>"owner=" &amp; Tokens!BS2393 &amp; "&amp;filename_for_metadata=" &amp; Tokens!BT2393 &amp; "&amp;offchaindata_platform=" &amp; $B$17 &amp; "&amp;keyfile=" &amp; $B$5 &amp;  "&amp;repository=" &amp; $B$18</f>
        <v>owner=BbDq7xeUzpj8bXfd9N7dh1tw43Ss7xbYpyjoNuwDSrzq&amp;filename_for_metadata=BILLETFestival_COR22F573&amp;offchaindata_platform=Github&amp;keyfile=Paul&amp;repository=CalviOnTheRocks2022</v>
      </c>
      <c r="U2393" s="78" t="str">
        <f t="shared" si="75"/>
        <v>{"name":"#573 Billet Festival",_x000D_
"symbol":"COR22F573",_x000D_
"description":"Billet Festival / Billet NFT Festival - 1 jour Calvi on the Rocks 2022",_x000D_
"seller_fee_basis_points":1000,_x000D_
"image":"https://bafybeibvd6c3ikp7dkusor7zeqdyl5wektuhuu6sb2awydbzeziwnsgczy.ipfs.nftstorage.link?image_573.webp",_x000D_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93" s="78" t="str">
        <f>formatRow(Tokens!C$2:I$2,Tokens!C2393:I2393)</f>
        <v>"name":"#573 Billet Festival",_x000D_
"symbol":"COR22F573",_x000D_
"description":"Billet Festival / Billet NFT Festival - 1 jour Calvi on the Rocks 2022",_x000D_
"seller_fee_basis_points":1000,_x000D_
"image":"https://bafybeibvd6c3ikp7dkusor7zeqdyl5wektuhuu6sb2awydbzeziwnsgczy.ipfs.nftstorage.link?image_573.webp",_x000D_
"Issuer":"NfluenT for Calvi On The rocks",_x000D_
"external_url":""</v>
      </c>
      <c r="W2393" s="78" t="str">
        <f>formatRow(Tokens!J$2:AV$2,Tokens!J2393:AV2393,2,"attributes")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93" s="78" t="str">
        <f>formatRow(Tokens!AX$2:BC$2,Tokens!AX2393:BC2393,2,"creators")</f>
        <v>"creators":[{"address":"ncreator",_x000D_
"share":10},{"address":"cotrcrea",_x000D_
"share":90},{"address":"nminer",_x000D_
"share":0}]</v>
      </c>
      <c r="Y2393" s="78" t="str">
        <f>formatRow(Tokens!BD$2:BI$2,Tokens!BD2393:BI2393,2,"files")</f>
        <v>"files":[]</v>
      </c>
      <c r="Z2393" s="78"/>
      <c r="AA2393" s="78"/>
      <c r="AB2393" s="78"/>
      <c r="AC2393" s="78" t="str">
        <f>formatRow(Tokens!BJ$2:BK$2,Tokens!BJ2393:BK2393,0,"collection")</f>
        <v>"collection":{"name":"BILLET Festival",_x000D_
"family":"Calvi On The Rocks"}</v>
      </c>
      <c r="AD2393" s="1" t="str">
        <f>formatRow(Tokens!BN$2:BR$2,Tokens!BN2393:BR2393,0,"marketplace")</f>
        <v>"marketplace":{"initial_price":"73,5",_x000D_
"reservation_price":"",_x000D_
"duration":"",_x000D_
"max_mint":1,_x000D_
"sell_date":"25/06/2022"}</v>
      </c>
      <c r="AE2393" s="1"/>
    </row>
    <row r="2394" spans="4:31" ht="14.25" customHeight="1" x14ac:dyDescent="0.3">
      <c r="D2394" s="1">
        <f>Tokens!B2394</f>
        <v>574</v>
      </c>
      <c r="E2394" s="17" t="str">
        <f>IF(Tokens!C2394="","",Tokens!C2394)</f>
        <v>#574 Billet Festival</v>
      </c>
      <c r="F2394"/>
      <c r="G2394"/>
      <c r="H2394"/>
      <c r="I2394"/>
      <c r="J2394"/>
      <c r="M2394"/>
      <c r="N2394"/>
      <c r="O2394" s="15" t="str">
        <f t="shared" si="74"/>
        <v>_</v>
      </c>
      <c r="P2394" s="18" t="str">
        <f>IF(F2394="stop","",IF(F2394&lt;&gt;"",HYPERLINK(Settings!$B$5 &amp; "/manage/?network=" &amp; LOWER(B$8) &amp; "&amp;search=token&amp;account=" &amp; ToMint!$B$5 &amp; "&amp;view=" &amp; ToMint!J2394,"TokenSol"),""))</f>
        <v/>
      </c>
      <c r="Q2394" s="2"/>
      <c r="R2394" s="2"/>
      <c r="S2394" s="11"/>
      <c r="T2394" s="78" t="str">
        <f>"owner=" &amp; Tokens!BS2394 &amp; "&amp;filename_for_metadata=" &amp; Tokens!BT2394 &amp; "&amp;offchaindata_platform=" &amp; $B$17 &amp; "&amp;keyfile=" &amp; $B$5 &amp;  "&amp;repository=" &amp; $B$18</f>
        <v>owner=BbDq7xeUzpj8bXfd9N7dh1tw43Ss7xbYpyjoNuwDSrzq&amp;filename_for_metadata=BILLETFestival_COR22F574&amp;offchaindata_platform=Github&amp;keyfile=Paul&amp;repository=CalviOnTheRocks2022</v>
      </c>
      <c r="U2394" s="78" t="str">
        <f t="shared" si="75"/>
        <v>{"name":"#574 Billet Festival",_x000D_
"symbol":"COR22F574",_x000D_
"description":"Billet Festival / Billet NFT Festival - 1 jour Calvi on the Rocks 2022",_x000D_
"seller_fee_basis_points":1000,_x000D_
"image":"https://bafybeienvptkkqdwamqizzozazatxwhpfz2k6fdnywiypdgamfxbrkdqle.ipfs.nftstorage.link?image_574.webp",_x000D_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94" s="78" t="str">
        <f>formatRow(Tokens!C$2:I$2,Tokens!C2394:I2394)</f>
        <v>"name":"#574 Billet Festival",_x000D_
"symbol":"COR22F574",_x000D_
"description":"Billet Festival / Billet NFT Festival - 1 jour Calvi on the Rocks 2022",_x000D_
"seller_fee_basis_points":1000,_x000D_
"image":"https://bafybeienvptkkqdwamqizzozazatxwhpfz2k6fdnywiypdgamfxbrkdqle.ipfs.nftstorage.link?image_574.webp",_x000D_
"Issuer":"NfluenT for Calvi On The rocks",_x000D_
"external_url":""</v>
      </c>
      <c r="W2394" s="78" t="str">
        <f>formatRow(Tokens!J$2:AV$2,Tokens!J2394:AV2394,2,"attributes")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94" s="78" t="str">
        <f>formatRow(Tokens!AX$2:BC$2,Tokens!AX2394:BC2394,2,"creators")</f>
        <v>"creators":[{"address":"ncreator",_x000D_
"share":10},{"address":"cotrcrea",_x000D_
"share":90},{"address":"nminer",_x000D_
"share":0}]</v>
      </c>
      <c r="Y2394" s="78" t="str">
        <f>formatRow(Tokens!BD$2:BI$2,Tokens!BD2394:BI2394,2,"files")</f>
        <v>"files":[]</v>
      </c>
      <c r="Z2394" s="78"/>
      <c r="AA2394" s="78"/>
      <c r="AB2394" s="78"/>
      <c r="AC2394" s="78" t="str">
        <f>formatRow(Tokens!BJ$2:BK$2,Tokens!BJ2394:BK2394,0,"collection")</f>
        <v>"collection":{"name":"BILLET Festival",_x000D_
"family":"Calvi On The Rocks"}</v>
      </c>
      <c r="AD2394" s="1" t="str">
        <f>formatRow(Tokens!BN$2:BR$2,Tokens!BN2394:BR2394,0,"marketplace")</f>
        <v>"marketplace":{"initial_price":"73,5",_x000D_
"reservation_price":"",_x000D_
"duration":"",_x000D_
"max_mint":1,_x000D_
"sell_date":"25/06/2022"}</v>
      </c>
      <c r="AE2394" s="1"/>
    </row>
    <row r="2395" spans="4:31" ht="14.25" customHeight="1" x14ac:dyDescent="0.3">
      <c r="D2395" s="1">
        <f>Tokens!B2395</f>
        <v>575</v>
      </c>
      <c r="E2395" s="17" t="str">
        <f>IF(Tokens!C2395="","",Tokens!C2395)</f>
        <v>#575 Billet Festival</v>
      </c>
      <c r="F2395"/>
      <c r="G2395"/>
      <c r="H2395"/>
      <c r="I2395"/>
      <c r="J2395"/>
      <c r="M2395"/>
      <c r="N2395"/>
      <c r="O2395" s="15" t="str">
        <f t="shared" si="74"/>
        <v>_</v>
      </c>
      <c r="P2395" s="18" t="str">
        <f>IF(F2395="stop","",IF(F2395&lt;&gt;"",HYPERLINK(Settings!$B$5 &amp; "/manage/?network=" &amp; LOWER(B$8) &amp; "&amp;search=token&amp;account=" &amp; ToMint!$B$5 &amp; "&amp;view=" &amp; ToMint!J2395,"TokenSol"),""))</f>
        <v/>
      </c>
      <c r="Q2395" s="2"/>
      <c r="R2395" s="2"/>
      <c r="S2395" s="11"/>
      <c r="T2395" s="78" t="str">
        <f>"owner=" &amp; Tokens!BS2395 &amp; "&amp;filename_for_metadata=" &amp; Tokens!BT2395 &amp; "&amp;offchaindata_platform=" &amp; $B$17 &amp; "&amp;keyfile=" &amp; $B$5 &amp;  "&amp;repository=" &amp; $B$18</f>
        <v>owner=BbDq7xeUzpj8bXfd9N7dh1tw43Ss7xbYpyjoNuwDSrzq&amp;filename_for_metadata=BILLETFestival_COR22F575&amp;offchaindata_platform=Github&amp;keyfile=Paul&amp;repository=CalviOnTheRocks2022</v>
      </c>
      <c r="U2395" s="78" t="str">
        <f t="shared" si="75"/>
        <v>{"name":"#575 Billet Festival",_x000D_
"symbol":"COR22F575",_x000D_
"description":"Billet Festival / Billet NFT Festival - 1 jour Calvi on the Rocks 2022",_x000D_
"seller_fee_basis_points":1000,_x000D_
"image":"https://bafybeihcsg7lel4j7tmg4aisiwnhqrlfiz5xx5wwxjh6xyhf4aypwqrj2u.ipfs.nftstorage.link?image_575.webp",_x000D_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95" s="78" t="str">
        <f>formatRow(Tokens!C$2:I$2,Tokens!C2395:I2395)</f>
        <v>"name":"#575 Billet Festival",_x000D_
"symbol":"COR22F575",_x000D_
"description":"Billet Festival / Billet NFT Festival - 1 jour Calvi on the Rocks 2022",_x000D_
"seller_fee_basis_points":1000,_x000D_
"image":"https://bafybeihcsg7lel4j7tmg4aisiwnhqrlfiz5xx5wwxjh6xyhf4aypwqrj2u.ipfs.nftstorage.link?image_575.webp",_x000D_
"Issuer":"NfluenT for Calvi On The rocks",_x000D_
"external_url":""</v>
      </c>
      <c r="W2395" s="78" t="str">
        <f>formatRow(Tokens!J$2:AV$2,Tokens!J2395:AV2395,2,"attributes")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95" s="78" t="str">
        <f>formatRow(Tokens!AX$2:BC$2,Tokens!AX2395:BC2395,2,"creators")</f>
        <v>"creators":[{"address":"ncreator",_x000D_
"share":10},{"address":"cotrcrea",_x000D_
"share":90},{"address":"nminer",_x000D_
"share":0}]</v>
      </c>
      <c r="Y2395" s="78" t="str">
        <f>formatRow(Tokens!BD$2:BI$2,Tokens!BD2395:BI2395,2,"files")</f>
        <v>"files":[]</v>
      </c>
      <c r="Z2395" s="78"/>
      <c r="AA2395" s="78"/>
      <c r="AB2395" s="78"/>
      <c r="AC2395" s="78" t="str">
        <f>formatRow(Tokens!BJ$2:BK$2,Tokens!BJ2395:BK2395,0,"collection")</f>
        <v>"collection":{"name":"BILLET Festival",_x000D_
"family":"Calvi On The Rocks"}</v>
      </c>
      <c r="AD2395" s="1" t="str">
        <f>formatRow(Tokens!BN$2:BR$2,Tokens!BN2395:BR2395,0,"marketplace")</f>
        <v>"marketplace":{"initial_price":"73,5",_x000D_
"reservation_price":"",_x000D_
"duration":"",_x000D_
"max_mint":1,_x000D_
"sell_date":"25/06/2022"}</v>
      </c>
      <c r="AE2395" s="1"/>
    </row>
    <row r="2396" spans="4:31" ht="14.25" customHeight="1" x14ac:dyDescent="0.3">
      <c r="D2396" s="1">
        <f>Tokens!B2396</f>
        <v>576</v>
      </c>
      <c r="E2396" s="17" t="str">
        <f>IF(Tokens!C2396="","",Tokens!C2396)</f>
        <v>#576 Billet Festival</v>
      </c>
      <c r="F2396"/>
      <c r="G2396"/>
      <c r="H2396"/>
      <c r="I2396"/>
      <c r="J2396"/>
      <c r="M2396"/>
      <c r="N2396"/>
      <c r="O2396" s="15" t="str">
        <f t="shared" si="74"/>
        <v>_</v>
      </c>
      <c r="P2396" s="18" t="str">
        <f>IF(F2396="stop","",IF(F2396&lt;&gt;"",HYPERLINK(Settings!$B$5 &amp; "/manage/?network=" &amp; LOWER(B$8) &amp; "&amp;search=token&amp;account=" &amp; ToMint!$B$5 &amp; "&amp;view=" &amp; ToMint!J2396,"TokenSol"),""))</f>
        <v/>
      </c>
      <c r="Q2396" s="2"/>
      <c r="R2396" s="2"/>
      <c r="S2396" s="11"/>
      <c r="T2396" s="78" t="str">
        <f>"owner=" &amp; Tokens!BS2396 &amp; "&amp;filename_for_metadata=" &amp; Tokens!BT2396 &amp; "&amp;offchaindata_platform=" &amp; $B$17 &amp; "&amp;keyfile=" &amp; $B$5 &amp;  "&amp;repository=" &amp; $B$18</f>
        <v>owner=BbDq7xeUzpj8bXfd9N7dh1tw43Ss7xbYpyjoNuwDSrzq&amp;filename_for_metadata=BILLETFestival_COR22F576&amp;offchaindata_platform=Github&amp;keyfile=Paul&amp;repository=CalviOnTheRocks2022</v>
      </c>
      <c r="U2396" s="78" t="str">
        <f t="shared" si="75"/>
        <v>{"name":"#576 Billet Festival",_x000D_
"symbol":"COR22F576",_x000D_
"description":"Billet Festival / Billet NFT Festival - 1 jour Calvi on the Rocks 2022",_x000D_
"seller_fee_basis_points":1000,_x000D_
"image":"https://bafybeifug4lv2dcaki5kmwfwqg5jw5wvfaz6f65j64v2heplrqtzd2mzye.ipfs.nftstorage.link?image_576.webp",_x000D_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96" s="78" t="str">
        <f>formatRow(Tokens!C$2:I$2,Tokens!C2396:I2396)</f>
        <v>"name":"#576 Billet Festival",_x000D_
"symbol":"COR22F576",_x000D_
"description":"Billet Festival / Billet NFT Festival - 1 jour Calvi on the Rocks 2022",_x000D_
"seller_fee_basis_points":1000,_x000D_
"image":"https://bafybeifug4lv2dcaki5kmwfwqg5jw5wvfaz6f65j64v2heplrqtzd2mzye.ipfs.nftstorage.link?image_576.webp",_x000D_
"Issuer":"NfluenT for Calvi On The rocks",_x000D_
"external_url":""</v>
      </c>
      <c r="W2396" s="78" t="str">
        <f>formatRow(Tokens!J$2:AV$2,Tokens!J2396:AV2396,2,"attributes")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96" s="78" t="str">
        <f>formatRow(Tokens!AX$2:BC$2,Tokens!AX2396:BC2396,2,"creators")</f>
        <v>"creators":[{"address":"ncreator",_x000D_
"share":10},{"address":"cotrcrea",_x000D_
"share":90},{"address":"nminer",_x000D_
"share":0}]</v>
      </c>
      <c r="Y2396" s="78" t="str">
        <f>formatRow(Tokens!BD$2:BI$2,Tokens!BD2396:BI2396,2,"files")</f>
        <v>"files":[]</v>
      </c>
      <c r="Z2396" s="78"/>
      <c r="AA2396" s="78"/>
      <c r="AB2396" s="78"/>
      <c r="AC2396" s="78" t="str">
        <f>formatRow(Tokens!BJ$2:BK$2,Tokens!BJ2396:BK2396,0,"collection")</f>
        <v>"collection":{"name":"BILLET Festival",_x000D_
"family":"Calvi On The Rocks"}</v>
      </c>
      <c r="AD2396" s="1" t="str">
        <f>formatRow(Tokens!BN$2:BR$2,Tokens!BN2396:BR2396,0,"marketplace")</f>
        <v>"marketplace":{"initial_price":"73,5",_x000D_
"reservation_price":"",_x000D_
"duration":"",_x000D_
"max_mint":1,_x000D_
"sell_date":"25/06/2022"}</v>
      </c>
      <c r="AE2396" s="1"/>
    </row>
    <row r="2397" spans="4:31" ht="14.25" customHeight="1" x14ac:dyDescent="0.3">
      <c r="D2397" s="1">
        <f>Tokens!B2397</f>
        <v>577</v>
      </c>
      <c r="E2397" s="17" t="str">
        <f>IF(Tokens!C2397="","",Tokens!C2397)</f>
        <v>#577 Billet Festival</v>
      </c>
      <c r="F2397"/>
      <c r="G2397"/>
      <c r="H2397"/>
      <c r="I2397"/>
      <c r="J2397"/>
      <c r="M2397"/>
      <c r="N2397"/>
      <c r="O2397" s="15" t="str">
        <f t="shared" si="74"/>
        <v>_</v>
      </c>
      <c r="P2397" s="18" t="str">
        <f>IF(F2397="stop","",IF(F2397&lt;&gt;"",HYPERLINK(Settings!$B$5 &amp; "/manage/?network=" &amp; LOWER(B$8) &amp; "&amp;search=token&amp;account=" &amp; ToMint!$B$5 &amp; "&amp;view=" &amp; ToMint!J2397,"TokenSol"),""))</f>
        <v/>
      </c>
      <c r="Q2397" s="2"/>
      <c r="R2397" s="2"/>
      <c r="S2397" s="11"/>
      <c r="T2397" s="78" t="str">
        <f>"owner=" &amp; Tokens!BS2397 &amp; "&amp;filename_for_metadata=" &amp; Tokens!BT2397 &amp; "&amp;offchaindata_platform=" &amp; $B$17 &amp; "&amp;keyfile=" &amp; $B$5 &amp;  "&amp;repository=" &amp; $B$18</f>
        <v>owner=BbDq7xeUzpj8bXfd9N7dh1tw43Ss7xbYpyjoNuwDSrzq&amp;filename_for_metadata=BILLETFestival_COR22F577&amp;offchaindata_platform=Github&amp;keyfile=Paul&amp;repository=CalviOnTheRocks2022</v>
      </c>
      <c r="U2397" s="78" t="str">
        <f t="shared" si="75"/>
        <v>{"name":"#577 Billet Festival",_x000D_
"symbol":"COR22F577",_x000D_
"description":"Billet Festival / Billet NFT Festival - 1 jour Calvi on the Rocks 2022",_x000D_
"seller_fee_basis_points":1000,_x000D_
"image":"https://bafybeibw7jy5y2yrwtweqh5izw3einfqdtqbnzxa3nfnnngsa66bef7yi4.ipfs.nftstorage.link?image_577.webp",_x000D_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97" s="78" t="str">
        <f>formatRow(Tokens!C$2:I$2,Tokens!C2397:I2397)</f>
        <v>"name":"#577 Billet Festival",_x000D_
"symbol":"COR22F577",_x000D_
"description":"Billet Festival / Billet NFT Festival - 1 jour Calvi on the Rocks 2022",_x000D_
"seller_fee_basis_points":1000,_x000D_
"image":"https://bafybeibw7jy5y2yrwtweqh5izw3einfqdtqbnzxa3nfnnngsa66bef7yi4.ipfs.nftstorage.link?image_577.webp",_x000D_
"Issuer":"NfluenT for Calvi On The rocks",_x000D_
"external_url":""</v>
      </c>
      <c r="W2397" s="78" t="str">
        <f>formatRow(Tokens!J$2:AV$2,Tokens!J2397:AV2397,2,"attributes")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97" s="78" t="str">
        <f>formatRow(Tokens!AX$2:BC$2,Tokens!AX2397:BC2397,2,"creators")</f>
        <v>"creators":[{"address":"ncreator",_x000D_
"share":10},{"address":"cotrcrea",_x000D_
"share":90},{"address":"nminer",_x000D_
"share":0}]</v>
      </c>
      <c r="Y2397" s="78" t="str">
        <f>formatRow(Tokens!BD$2:BI$2,Tokens!BD2397:BI2397,2,"files")</f>
        <v>"files":[]</v>
      </c>
      <c r="Z2397" s="78"/>
      <c r="AA2397" s="78"/>
      <c r="AB2397" s="78"/>
      <c r="AC2397" s="78" t="str">
        <f>formatRow(Tokens!BJ$2:BK$2,Tokens!BJ2397:BK2397,0,"collection")</f>
        <v>"collection":{"name":"BILLET Festival",_x000D_
"family":"Calvi On The Rocks"}</v>
      </c>
      <c r="AD2397" s="1" t="str">
        <f>formatRow(Tokens!BN$2:BR$2,Tokens!BN2397:BR2397,0,"marketplace")</f>
        <v>"marketplace":{"initial_price":"73,5",_x000D_
"reservation_price":"",_x000D_
"duration":"",_x000D_
"max_mint":1,_x000D_
"sell_date":"25/06/2022"}</v>
      </c>
      <c r="AE2397" s="1"/>
    </row>
    <row r="2398" spans="4:31" ht="14.25" customHeight="1" x14ac:dyDescent="0.3">
      <c r="D2398" s="1">
        <f>Tokens!B2398</f>
        <v>578</v>
      </c>
      <c r="E2398" s="17" t="str">
        <f>IF(Tokens!C2398="","",Tokens!C2398)</f>
        <v>#578 Billet Festival</v>
      </c>
      <c r="F2398"/>
      <c r="G2398"/>
      <c r="H2398"/>
      <c r="I2398"/>
      <c r="J2398"/>
      <c r="M2398"/>
      <c r="N2398"/>
      <c r="O2398" s="15" t="str">
        <f t="shared" si="74"/>
        <v>_</v>
      </c>
      <c r="P2398" s="18" t="str">
        <f>IF(F2398="stop","",IF(F2398&lt;&gt;"",HYPERLINK(Settings!$B$5 &amp; "/manage/?network=" &amp; LOWER(B$8) &amp; "&amp;search=token&amp;account=" &amp; ToMint!$B$5 &amp; "&amp;view=" &amp; ToMint!J2398,"TokenSol"),""))</f>
        <v/>
      </c>
      <c r="Q2398" s="2"/>
      <c r="R2398" s="2"/>
      <c r="S2398" s="11"/>
      <c r="T2398" s="78" t="str">
        <f>"owner=" &amp; Tokens!BS2398 &amp; "&amp;filename_for_metadata=" &amp; Tokens!BT2398 &amp; "&amp;offchaindata_platform=" &amp; $B$17 &amp; "&amp;keyfile=" &amp; $B$5 &amp;  "&amp;repository=" &amp; $B$18</f>
        <v>owner=BbDq7xeUzpj8bXfd9N7dh1tw43Ss7xbYpyjoNuwDSrzq&amp;filename_for_metadata=BILLETFestival_COR22F578&amp;offchaindata_platform=Github&amp;keyfile=Paul&amp;repository=CalviOnTheRocks2022</v>
      </c>
      <c r="U2398" s="78" t="str">
        <f t="shared" si="75"/>
        <v>{"name":"#578 Billet Festival",_x000D_
"symbol":"COR22F578",_x000D_
"description":"Billet Festival / Billet NFT Festival - 1 jour Calvi on the Rocks 2022",_x000D_
"seller_fee_basis_points":1000,_x000D_
"image":"https://bafybeidi2bgrv44kyjyfg2whbvf2i7g3uqm6xn6zskxprdbe4mp7rw4fdq.ipfs.nftstorage.link?image_578.webp",_x000D_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98" s="78" t="str">
        <f>formatRow(Tokens!C$2:I$2,Tokens!C2398:I2398)</f>
        <v>"name":"#578 Billet Festival",_x000D_
"symbol":"COR22F578",_x000D_
"description":"Billet Festival / Billet NFT Festival - 1 jour Calvi on the Rocks 2022",_x000D_
"seller_fee_basis_points":1000,_x000D_
"image":"https://bafybeidi2bgrv44kyjyfg2whbvf2i7g3uqm6xn6zskxprdbe4mp7rw4fdq.ipfs.nftstorage.link?image_578.webp",_x000D_
"Issuer":"NfluenT for Calvi On The rocks",_x000D_
"external_url":""</v>
      </c>
      <c r="W2398" s="78" t="str">
        <f>formatRow(Tokens!J$2:AV$2,Tokens!J2398:AV2398,2,"attributes")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98" s="78" t="str">
        <f>formatRow(Tokens!AX$2:BC$2,Tokens!AX2398:BC2398,2,"creators")</f>
        <v>"creators":[{"address":"ncreator",_x000D_
"share":10},{"address":"cotrcrea",_x000D_
"share":90},{"address":"nminer",_x000D_
"share":0}]</v>
      </c>
      <c r="Y2398" s="78" t="str">
        <f>formatRow(Tokens!BD$2:BI$2,Tokens!BD2398:BI2398,2,"files")</f>
        <v>"files":[]</v>
      </c>
      <c r="Z2398" s="78"/>
      <c r="AA2398" s="78"/>
      <c r="AB2398" s="78"/>
      <c r="AC2398" s="78" t="str">
        <f>formatRow(Tokens!BJ$2:BK$2,Tokens!BJ2398:BK2398,0,"collection")</f>
        <v>"collection":{"name":"BILLET Festival",_x000D_
"family":"Calvi On The Rocks"}</v>
      </c>
      <c r="AD2398" s="1" t="str">
        <f>formatRow(Tokens!BN$2:BR$2,Tokens!BN2398:BR2398,0,"marketplace")</f>
        <v>"marketplace":{"initial_price":"73,5",_x000D_
"reservation_price":"",_x000D_
"duration":"",_x000D_
"max_mint":1,_x000D_
"sell_date":"25/06/2022"}</v>
      </c>
      <c r="AE2398" s="1"/>
    </row>
    <row r="2399" spans="4:31" ht="14.25" customHeight="1" x14ac:dyDescent="0.3">
      <c r="D2399" s="1">
        <f>Tokens!B2399</f>
        <v>579</v>
      </c>
      <c r="E2399" s="17" t="str">
        <f>IF(Tokens!C2399="","",Tokens!C2399)</f>
        <v>#579 Billet Festival</v>
      </c>
      <c r="F2399"/>
      <c r="G2399"/>
      <c r="H2399"/>
      <c r="I2399"/>
      <c r="J2399"/>
      <c r="M2399"/>
      <c r="N2399"/>
      <c r="O2399" s="15" t="str">
        <f t="shared" si="74"/>
        <v>_</v>
      </c>
      <c r="P2399" s="18" t="str">
        <f>IF(F2399="stop","",IF(F2399&lt;&gt;"",HYPERLINK(Settings!$B$5 &amp; "/manage/?network=" &amp; LOWER(B$8) &amp; "&amp;search=token&amp;account=" &amp; ToMint!$B$5 &amp; "&amp;view=" &amp; ToMint!J2399,"TokenSol"),""))</f>
        <v/>
      </c>
      <c r="Q2399" s="2"/>
      <c r="R2399" s="2"/>
      <c r="S2399" s="11"/>
      <c r="T2399" s="78" t="str">
        <f>"owner=" &amp; Tokens!BS2399 &amp; "&amp;filename_for_metadata=" &amp; Tokens!BT2399 &amp; "&amp;offchaindata_platform=" &amp; $B$17 &amp; "&amp;keyfile=" &amp; $B$5 &amp;  "&amp;repository=" &amp; $B$18</f>
        <v>owner=BbDq7xeUzpj8bXfd9N7dh1tw43Ss7xbYpyjoNuwDSrzq&amp;filename_for_metadata=BILLETFestival_COR22F579&amp;offchaindata_platform=Github&amp;keyfile=Paul&amp;repository=CalviOnTheRocks2022</v>
      </c>
      <c r="U2399" s="78" t="str">
        <f t="shared" si="75"/>
        <v>{"name":"#579 Billet Festival",_x000D_
"symbol":"COR22F579",_x000D_
"description":"Billet Festival / Billet NFT Festival - 1 jour Calvi on the Rocks 2022",_x000D_
"seller_fee_basis_points":1000,_x000D_
"image":"https://bafybeig7ich7urek7gfvjomnajduizknk2ydvnyvydrws6kpjeveytb22e.ipfs.nftstorage.link?image_579.webp",_x000D_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399" s="78" t="str">
        <f>formatRow(Tokens!C$2:I$2,Tokens!C2399:I2399)</f>
        <v>"name":"#579 Billet Festival",_x000D_
"symbol":"COR22F579",_x000D_
"description":"Billet Festival / Billet NFT Festival - 1 jour Calvi on the Rocks 2022",_x000D_
"seller_fee_basis_points":1000,_x000D_
"image":"https://bafybeig7ich7urek7gfvjomnajduizknk2ydvnyvydrws6kpjeveytb22e.ipfs.nftstorage.link?image_579.webp",_x000D_
"Issuer":"NfluenT for Calvi On The rocks",_x000D_
"external_url":""</v>
      </c>
      <c r="W2399" s="78" t="str">
        <f>formatRow(Tokens!J$2:AV$2,Tokens!J2399:AV2399,2,"attributes")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399" s="78" t="str">
        <f>formatRow(Tokens!AX$2:BC$2,Tokens!AX2399:BC2399,2,"creators")</f>
        <v>"creators":[{"address":"ncreator",_x000D_
"share":10},{"address":"cotrcrea",_x000D_
"share":90},{"address":"nminer",_x000D_
"share":0}]</v>
      </c>
      <c r="Y2399" s="78" t="str">
        <f>formatRow(Tokens!BD$2:BI$2,Tokens!BD2399:BI2399,2,"files")</f>
        <v>"files":[]</v>
      </c>
      <c r="Z2399" s="78"/>
      <c r="AA2399" s="78"/>
      <c r="AB2399" s="78"/>
      <c r="AC2399" s="78" t="str">
        <f>formatRow(Tokens!BJ$2:BK$2,Tokens!BJ2399:BK2399,0,"collection")</f>
        <v>"collection":{"name":"BILLET Festival",_x000D_
"family":"Calvi On The Rocks"}</v>
      </c>
      <c r="AD2399" s="1" t="str">
        <f>formatRow(Tokens!BN$2:BR$2,Tokens!BN2399:BR2399,0,"marketplace")</f>
        <v>"marketplace":{"initial_price":"73,5",_x000D_
"reservation_price":"",_x000D_
"duration":"",_x000D_
"max_mint":1,_x000D_
"sell_date":"25/06/2022"}</v>
      </c>
      <c r="AE2399" s="1"/>
    </row>
    <row r="2400" spans="4:31" ht="14.25" customHeight="1" x14ac:dyDescent="0.3">
      <c r="D2400" s="1">
        <f>Tokens!B2400</f>
        <v>580</v>
      </c>
      <c r="E2400" s="17" t="str">
        <f>IF(Tokens!C2400="","",Tokens!C2400)</f>
        <v>#580 Billet Festival</v>
      </c>
      <c r="F2400"/>
      <c r="G2400"/>
      <c r="H2400"/>
      <c r="I2400"/>
      <c r="J2400"/>
      <c r="M2400"/>
      <c r="N2400"/>
      <c r="O2400" s="15" t="str">
        <f t="shared" si="74"/>
        <v>_</v>
      </c>
      <c r="P2400" s="18" t="str">
        <f>IF(F2400="stop","",IF(F2400&lt;&gt;"",HYPERLINK(Settings!$B$5 &amp; "/manage/?network=" &amp; LOWER(B$8) &amp; "&amp;search=token&amp;account=" &amp; ToMint!$B$5 &amp; "&amp;view=" &amp; ToMint!J2400,"TokenSol"),""))</f>
        <v/>
      </c>
      <c r="Q2400" s="2"/>
      <c r="R2400" s="2"/>
      <c r="S2400" s="11"/>
      <c r="T2400" s="78" t="str">
        <f>"owner=" &amp; Tokens!BS2400 &amp; "&amp;filename_for_metadata=" &amp; Tokens!BT2400 &amp; "&amp;offchaindata_platform=" &amp; $B$17 &amp; "&amp;keyfile=" &amp; $B$5 &amp;  "&amp;repository=" &amp; $B$18</f>
        <v>owner=BbDq7xeUzpj8bXfd9N7dh1tw43Ss7xbYpyjoNuwDSrzq&amp;filename_for_metadata=BILLETFestival_COR22F580&amp;offchaindata_platform=Github&amp;keyfile=Paul&amp;repository=CalviOnTheRocks2022</v>
      </c>
      <c r="U2400" s="78" t="str">
        <f t="shared" si="75"/>
        <v>{"name":"#580 Billet Festival",_x000D_
"symbol":"COR22F580",_x000D_
"description":"Billet Festival / Billet NFT Festival - 1 jour Calvi on the Rocks 2022",_x000D_
"seller_fee_basis_points":1000,_x000D_
"image":"https://bafybeigkprjtdflfhlabtb3d5wzq2pi65yok5mkgwv6pefls6wy5iec4re.ipfs.nftstorage.link?image_580.webp",_x000D_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00" s="78" t="str">
        <f>formatRow(Tokens!C$2:I$2,Tokens!C2400:I2400)</f>
        <v>"name":"#580 Billet Festival",_x000D_
"symbol":"COR22F580",_x000D_
"description":"Billet Festival / Billet NFT Festival - 1 jour Calvi on the Rocks 2022",_x000D_
"seller_fee_basis_points":1000,_x000D_
"image":"https://bafybeigkprjtdflfhlabtb3d5wzq2pi65yok5mkgwv6pefls6wy5iec4re.ipfs.nftstorage.link?image_580.webp",_x000D_
"Issuer":"NfluenT for Calvi On The rocks",_x000D_
"external_url":""</v>
      </c>
      <c r="W2400" s="78" t="str">
        <f>formatRow(Tokens!J$2:AV$2,Tokens!J2400:AV2400,2,"attributes")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00" s="78" t="str">
        <f>formatRow(Tokens!AX$2:BC$2,Tokens!AX2400:BC2400,2,"creators")</f>
        <v>"creators":[{"address":"ncreator",_x000D_
"share":10},{"address":"cotrcrea",_x000D_
"share":90},{"address":"nminer",_x000D_
"share":0}]</v>
      </c>
      <c r="Y2400" s="78" t="str">
        <f>formatRow(Tokens!BD$2:BI$2,Tokens!BD2400:BI2400,2,"files")</f>
        <v>"files":[]</v>
      </c>
      <c r="Z2400" s="78"/>
      <c r="AA2400" s="78"/>
      <c r="AB2400" s="78"/>
      <c r="AC2400" s="78" t="str">
        <f>formatRow(Tokens!BJ$2:BK$2,Tokens!BJ2400:BK2400,0,"collection")</f>
        <v>"collection":{"name":"BILLET Festival",_x000D_
"family":"Calvi On The Rocks"}</v>
      </c>
      <c r="AD2400" s="1" t="str">
        <f>formatRow(Tokens!BN$2:BR$2,Tokens!BN2400:BR2400,0,"marketplace")</f>
        <v>"marketplace":{"initial_price":"73,5",_x000D_
"reservation_price":"",_x000D_
"duration":"",_x000D_
"max_mint":1,_x000D_
"sell_date":"25/06/2022"}</v>
      </c>
      <c r="AE2400" s="1"/>
    </row>
    <row r="2401" spans="4:31" ht="14.25" customHeight="1" x14ac:dyDescent="0.3">
      <c r="D2401" s="1">
        <f>Tokens!B2401</f>
        <v>581</v>
      </c>
      <c r="E2401" s="17" t="str">
        <f>IF(Tokens!C2401="","",Tokens!C2401)</f>
        <v>#581 Billet Festival</v>
      </c>
      <c r="F2401"/>
      <c r="G2401"/>
      <c r="H2401"/>
      <c r="I2401"/>
      <c r="J2401"/>
      <c r="M2401"/>
      <c r="N2401"/>
      <c r="O2401" s="15" t="str">
        <f t="shared" si="74"/>
        <v>_</v>
      </c>
      <c r="P2401" s="18" t="str">
        <f>IF(F2401="stop","",IF(F2401&lt;&gt;"",HYPERLINK(Settings!$B$5 &amp; "/manage/?network=" &amp; LOWER(B$8) &amp; "&amp;search=token&amp;account=" &amp; ToMint!$B$5 &amp; "&amp;view=" &amp; ToMint!J2401,"TokenSol"),""))</f>
        <v/>
      </c>
      <c r="Q2401" s="2"/>
      <c r="R2401" s="2"/>
      <c r="S2401" s="11"/>
      <c r="T2401" s="78" t="str">
        <f>"owner=" &amp; Tokens!BS2401 &amp; "&amp;filename_for_metadata=" &amp; Tokens!BT2401 &amp; "&amp;offchaindata_platform=" &amp; $B$17 &amp; "&amp;keyfile=" &amp; $B$5 &amp;  "&amp;repository=" &amp; $B$18</f>
        <v>owner=BbDq7xeUzpj8bXfd9N7dh1tw43Ss7xbYpyjoNuwDSrzq&amp;filename_for_metadata=BILLETFestival_COR22F581&amp;offchaindata_platform=Github&amp;keyfile=Paul&amp;repository=CalviOnTheRocks2022</v>
      </c>
      <c r="U2401" s="78" t="str">
        <f t="shared" si="75"/>
        <v>{"name":"#581 Billet Festival",_x000D_
"symbol":"COR22F581",_x000D_
"description":"Billet Festival / Billet NFT Festival - 1 jour Calvi on the Rocks 2022",_x000D_
"seller_fee_basis_points":1000,_x000D_
"image":"https://bafybeicmfkmx45s7rgxzg4idlen7bhgtlpxtr2yciqj2uta4m3pw765plu.ipfs.nftstorage.link?image_581.webp",_x000D_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01" s="78" t="str">
        <f>formatRow(Tokens!C$2:I$2,Tokens!C2401:I2401)</f>
        <v>"name":"#581 Billet Festival",_x000D_
"symbol":"COR22F581",_x000D_
"description":"Billet Festival / Billet NFT Festival - 1 jour Calvi on the Rocks 2022",_x000D_
"seller_fee_basis_points":1000,_x000D_
"image":"https://bafybeicmfkmx45s7rgxzg4idlen7bhgtlpxtr2yciqj2uta4m3pw765plu.ipfs.nftstorage.link?image_581.webp",_x000D_
"Issuer":"NfluenT for Calvi On The rocks",_x000D_
"external_url":""</v>
      </c>
      <c r="W2401" s="78" t="str">
        <f>formatRow(Tokens!J$2:AV$2,Tokens!J2401:AV2401,2,"attributes")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01" s="78" t="str">
        <f>formatRow(Tokens!AX$2:BC$2,Tokens!AX2401:BC2401,2,"creators")</f>
        <v>"creators":[{"address":"ncreator",_x000D_
"share":10},{"address":"cotrcrea",_x000D_
"share":90},{"address":"nminer",_x000D_
"share":0}]</v>
      </c>
      <c r="Y2401" s="78" t="str">
        <f>formatRow(Tokens!BD$2:BI$2,Tokens!BD2401:BI2401,2,"files")</f>
        <v>"files":[]</v>
      </c>
      <c r="Z2401" s="78"/>
      <c r="AA2401" s="78"/>
      <c r="AB2401" s="78"/>
      <c r="AC2401" s="78" t="str">
        <f>formatRow(Tokens!BJ$2:BK$2,Tokens!BJ2401:BK2401,0,"collection")</f>
        <v>"collection":{"name":"BILLET Festival",_x000D_
"family":"Calvi On The Rocks"}</v>
      </c>
      <c r="AD2401" s="1" t="str">
        <f>formatRow(Tokens!BN$2:BR$2,Tokens!BN2401:BR2401,0,"marketplace")</f>
        <v>"marketplace":{"initial_price":"73,5",_x000D_
"reservation_price":"",_x000D_
"duration":"",_x000D_
"max_mint":1,_x000D_
"sell_date":"25/06/2022"}</v>
      </c>
      <c r="AE2401" s="1"/>
    </row>
    <row r="2402" spans="4:31" ht="14.25" customHeight="1" x14ac:dyDescent="0.3">
      <c r="D2402" s="1">
        <f>Tokens!B2402</f>
        <v>582</v>
      </c>
      <c r="E2402" s="17" t="str">
        <f>IF(Tokens!C2402="","",Tokens!C2402)</f>
        <v>#582 Billet Festival</v>
      </c>
      <c r="F2402"/>
      <c r="G2402"/>
      <c r="H2402"/>
      <c r="I2402"/>
      <c r="J2402"/>
      <c r="M2402"/>
      <c r="N2402"/>
      <c r="O2402" s="15" t="str">
        <f t="shared" si="74"/>
        <v>_</v>
      </c>
      <c r="P2402" s="18" t="str">
        <f>IF(F2402="stop","",IF(F2402&lt;&gt;"",HYPERLINK(Settings!$B$5 &amp; "/manage/?network=" &amp; LOWER(B$8) &amp; "&amp;search=token&amp;account=" &amp; ToMint!$B$5 &amp; "&amp;view=" &amp; ToMint!J2402,"TokenSol"),""))</f>
        <v/>
      </c>
      <c r="Q2402" s="2"/>
      <c r="R2402" s="2"/>
      <c r="S2402" s="11"/>
      <c r="T2402" s="78" t="str">
        <f>"owner=" &amp; Tokens!BS2402 &amp; "&amp;filename_for_metadata=" &amp; Tokens!BT2402 &amp; "&amp;offchaindata_platform=" &amp; $B$17 &amp; "&amp;keyfile=" &amp; $B$5 &amp;  "&amp;repository=" &amp; $B$18</f>
        <v>owner=BbDq7xeUzpj8bXfd9N7dh1tw43Ss7xbYpyjoNuwDSrzq&amp;filename_for_metadata=BILLETFestival_COR22F582&amp;offchaindata_platform=Github&amp;keyfile=Paul&amp;repository=CalviOnTheRocks2022</v>
      </c>
      <c r="U2402" s="78" t="str">
        <f t="shared" si="75"/>
        <v>{"name":"#582 Billet Festival",_x000D_
"symbol":"COR22F582",_x000D_
"description":"Billet Festival / Billet NFT Festival - 1 jour Calvi on the Rocks 2022",_x000D_
"seller_fee_basis_points":1000,_x000D_
"image":"https://bafybeiakolopxtm4gghh6dycyere4sipxbxsbvum7fz3svyn2hurpyei6q.ipfs.nftstorage.link?image_582.webp",_x000D_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02" s="78" t="str">
        <f>formatRow(Tokens!C$2:I$2,Tokens!C2402:I2402)</f>
        <v>"name":"#582 Billet Festival",_x000D_
"symbol":"COR22F582",_x000D_
"description":"Billet Festival / Billet NFT Festival - 1 jour Calvi on the Rocks 2022",_x000D_
"seller_fee_basis_points":1000,_x000D_
"image":"https://bafybeiakolopxtm4gghh6dycyere4sipxbxsbvum7fz3svyn2hurpyei6q.ipfs.nftstorage.link?image_582.webp",_x000D_
"Issuer":"NfluenT for Calvi On The rocks",_x000D_
"external_url":""</v>
      </c>
      <c r="W2402" s="78" t="str">
        <f>formatRow(Tokens!J$2:AV$2,Tokens!J2402:AV2402,2,"attributes")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02" s="78" t="str">
        <f>formatRow(Tokens!AX$2:BC$2,Tokens!AX2402:BC2402,2,"creators")</f>
        <v>"creators":[{"address":"ncreator",_x000D_
"share":10},{"address":"cotrcrea",_x000D_
"share":90},{"address":"nminer",_x000D_
"share":0}]</v>
      </c>
      <c r="Y2402" s="78" t="str">
        <f>formatRow(Tokens!BD$2:BI$2,Tokens!BD2402:BI2402,2,"files")</f>
        <v>"files":[]</v>
      </c>
      <c r="Z2402" s="78"/>
      <c r="AA2402" s="78"/>
      <c r="AB2402" s="78"/>
      <c r="AC2402" s="78" t="str">
        <f>formatRow(Tokens!BJ$2:BK$2,Tokens!BJ2402:BK2402,0,"collection")</f>
        <v>"collection":{"name":"BILLET Festival",_x000D_
"family":"Calvi On The Rocks"}</v>
      </c>
      <c r="AD2402" s="1" t="str">
        <f>formatRow(Tokens!BN$2:BR$2,Tokens!BN2402:BR2402,0,"marketplace")</f>
        <v>"marketplace":{"initial_price":"73,5",_x000D_
"reservation_price":"",_x000D_
"duration":"",_x000D_
"max_mint":1,_x000D_
"sell_date":"25/06/2022"}</v>
      </c>
      <c r="AE2402" s="1"/>
    </row>
    <row r="2403" spans="4:31" ht="14.25" customHeight="1" x14ac:dyDescent="0.3">
      <c r="D2403" s="1">
        <f>Tokens!B2403</f>
        <v>583</v>
      </c>
      <c r="E2403" s="17" t="str">
        <f>IF(Tokens!C2403="","",Tokens!C2403)</f>
        <v>#583 Billet Festival</v>
      </c>
      <c r="F2403"/>
      <c r="G2403"/>
      <c r="H2403"/>
      <c r="I2403"/>
      <c r="J2403"/>
      <c r="M2403"/>
      <c r="N2403"/>
      <c r="O2403" s="15" t="str">
        <f t="shared" si="74"/>
        <v>_</v>
      </c>
      <c r="P2403" s="18" t="str">
        <f>IF(F2403="stop","",IF(F2403&lt;&gt;"",HYPERLINK(Settings!$B$5 &amp; "/manage/?network=" &amp; LOWER(B$8) &amp; "&amp;search=token&amp;account=" &amp; ToMint!$B$5 &amp; "&amp;view=" &amp; ToMint!J2403,"TokenSol"),""))</f>
        <v/>
      </c>
      <c r="Q2403" s="2"/>
      <c r="R2403" s="2"/>
      <c r="S2403" s="11"/>
      <c r="T2403" s="78" t="str">
        <f>"owner=" &amp; Tokens!BS2403 &amp; "&amp;filename_for_metadata=" &amp; Tokens!BT2403 &amp; "&amp;offchaindata_platform=" &amp; $B$17 &amp; "&amp;keyfile=" &amp; $B$5 &amp;  "&amp;repository=" &amp; $B$18</f>
        <v>owner=BbDq7xeUzpj8bXfd9N7dh1tw43Ss7xbYpyjoNuwDSrzq&amp;filename_for_metadata=BILLETFestival_COR22F583&amp;offchaindata_platform=Github&amp;keyfile=Paul&amp;repository=CalviOnTheRocks2022</v>
      </c>
      <c r="U2403" s="78" t="str">
        <f t="shared" si="75"/>
        <v>{"name":"#583 Billet Festival",_x000D_
"symbol":"COR22F583",_x000D_
"description":"Billet Festival / Billet NFT Festival - 1 jour Calvi on the Rocks 2022",_x000D_
"seller_fee_basis_points":1000,_x000D_
"image":"https://bafybeiafgckw46mhfncb5fd2q4ucdb73o5y35mb7vd3oj5wzixjnapbhli.ipfs.nftstorage.link?image_583.webp",_x000D_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03" s="78" t="str">
        <f>formatRow(Tokens!C$2:I$2,Tokens!C2403:I2403)</f>
        <v>"name":"#583 Billet Festival",_x000D_
"symbol":"COR22F583",_x000D_
"description":"Billet Festival / Billet NFT Festival - 1 jour Calvi on the Rocks 2022",_x000D_
"seller_fee_basis_points":1000,_x000D_
"image":"https://bafybeiafgckw46mhfncb5fd2q4ucdb73o5y35mb7vd3oj5wzixjnapbhli.ipfs.nftstorage.link?image_583.webp",_x000D_
"Issuer":"NfluenT for Calvi On The rocks",_x000D_
"external_url":""</v>
      </c>
      <c r="W2403" s="78" t="str">
        <f>formatRow(Tokens!J$2:AV$2,Tokens!J2403:AV2403,2,"attributes")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03" s="78" t="str">
        <f>formatRow(Tokens!AX$2:BC$2,Tokens!AX2403:BC2403,2,"creators")</f>
        <v>"creators":[{"address":"ncreator",_x000D_
"share":10},{"address":"cotrcrea",_x000D_
"share":90},{"address":"nminer",_x000D_
"share":0}]</v>
      </c>
      <c r="Y2403" s="78" t="str">
        <f>formatRow(Tokens!BD$2:BI$2,Tokens!BD2403:BI2403,2,"files")</f>
        <v>"files":[]</v>
      </c>
      <c r="Z2403" s="78"/>
      <c r="AA2403" s="78"/>
      <c r="AB2403" s="78"/>
      <c r="AC2403" s="78" t="str">
        <f>formatRow(Tokens!BJ$2:BK$2,Tokens!BJ2403:BK2403,0,"collection")</f>
        <v>"collection":{"name":"BILLET Festival",_x000D_
"family":"Calvi On The Rocks"}</v>
      </c>
      <c r="AD2403" s="1" t="str">
        <f>formatRow(Tokens!BN$2:BR$2,Tokens!BN2403:BR2403,0,"marketplace")</f>
        <v>"marketplace":{"initial_price":"73,5",_x000D_
"reservation_price":"",_x000D_
"duration":"",_x000D_
"max_mint":1,_x000D_
"sell_date":"25/06/2022"}</v>
      </c>
      <c r="AE2403" s="1"/>
    </row>
    <row r="2404" spans="4:31" ht="14.25" customHeight="1" x14ac:dyDescent="0.3">
      <c r="D2404" s="1">
        <f>Tokens!B2404</f>
        <v>584</v>
      </c>
      <c r="E2404" s="17" t="str">
        <f>IF(Tokens!C2404="","",Tokens!C2404)</f>
        <v>#584 Billet Festival</v>
      </c>
      <c r="F2404"/>
      <c r="G2404"/>
      <c r="H2404"/>
      <c r="I2404"/>
      <c r="J2404"/>
      <c r="M2404"/>
      <c r="N2404"/>
      <c r="O2404" s="15" t="str">
        <f t="shared" si="74"/>
        <v>_</v>
      </c>
      <c r="P2404" s="18" t="str">
        <f>IF(F2404="stop","",IF(F2404&lt;&gt;"",HYPERLINK(Settings!$B$5 &amp; "/manage/?network=" &amp; LOWER(B$8) &amp; "&amp;search=token&amp;account=" &amp; ToMint!$B$5 &amp; "&amp;view=" &amp; ToMint!J2404,"TokenSol"),""))</f>
        <v/>
      </c>
      <c r="Q2404" s="2"/>
      <c r="R2404" s="2"/>
      <c r="S2404" s="11"/>
      <c r="T2404" s="78" t="str">
        <f>"owner=" &amp; Tokens!BS2404 &amp; "&amp;filename_for_metadata=" &amp; Tokens!BT2404 &amp; "&amp;offchaindata_platform=" &amp; $B$17 &amp; "&amp;keyfile=" &amp; $B$5 &amp;  "&amp;repository=" &amp; $B$18</f>
        <v>owner=BbDq7xeUzpj8bXfd9N7dh1tw43Ss7xbYpyjoNuwDSrzq&amp;filename_for_metadata=BILLETFestival_COR22F584&amp;offchaindata_platform=Github&amp;keyfile=Paul&amp;repository=CalviOnTheRocks2022</v>
      </c>
      <c r="U2404" s="78" t="str">
        <f t="shared" si="75"/>
        <v>{"name":"#584 Billet Festival",_x000D_
"symbol":"COR22F584",_x000D_
"description":"Billet Festival / Billet NFT Festival - 1 jour Calvi on the Rocks 2022",_x000D_
"seller_fee_basis_points":1000,_x000D_
"image":"https://bafybeieacfahhdz5r7rz5msj7qj22pkyrpsqdpfpnqhtrwc4mqltilygsu.ipfs.nftstorage.link?image_584.webp",_x000D_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04" s="78" t="str">
        <f>formatRow(Tokens!C$2:I$2,Tokens!C2404:I2404)</f>
        <v>"name":"#584 Billet Festival",_x000D_
"symbol":"COR22F584",_x000D_
"description":"Billet Festival / Billet NFT Festival - 1 jour Calvi on the Rocks 2022",_x000D_
"seller_fee_basis_points":1000,_x000D_
"image":"https://bafybeieacfahhdz5r7rz5msj7qj22pkyrpsqdpfpnqhtrwc4mqltilygsu.ipfs.nftstorage.link?image_584.webp",_x000D_
"Issuer":"NfluenT for Calvi On The rocks",_x000D_
"external_url":""</v>
      </c>
      <c r="W2404" s="78" t="str">
        <f>formatRow(Tokens!J$2:AV$2,Tokens!J2404:AV2404,2,"attributes")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04" s="78" t="str">
        <f>formatRow(Tokens!AX$2:BC$2,Tokens!AX2404:BC2404,2,"creators")</f>
        <v>"creators":[{"address":"ncreator",_x000D_
"share":10},{"address":"cotrcrea",_x000D_
"share":90},{"address":"nminer",_x000D_
"share":0}]</v>
      </c>
      <c r="Y2404" s="78" t="str">
        <f>formatRow(Tokens!BD$2:BI$2,Tokens!BD2404:BI2404,2,"files")</f>
        <v>"files":[]</v>
      </c>
      <c r="Z2404" s="78"/>
      <c r="AA2404" s="78"/>
      <c r="AB2404" s="78"/>
      <c r="AC2404" s="78" t="str">
        <f>formatRow(Tokens!BJ$2:BK$2,Tokens!BJ2404:BK2404,0,"collection")</f>
        <v>"collection":{"name":"BILLET Festival",_x000D_
"family":"Calvi On The Rocks"}</v>
      </c>
      <c r="AD2404" s="1" t="str">
        <f>formatRow(Tokens!BN$2:BR$2,Tokens!BN2404:BR2404,0,"marketplace")</f>
        <v>"marketplace":{"initial_price":"73,5",_x000D_
"reservation_price":"",_x000D_
"duration":"",_x000D_
"max_mint":1,_x000D_
"sell_date":"25/06/2022"}</v>
      </c>
      <c r="AE2404" s="1"/>
    </row>
    <row r="2405" spans="4:31" ht="14.25" customHeight="1" x14ac:dyDescent="0.3">
      <c r="D2405" s="1">
        <f>Tokens!B2405</f>
        <v>585</v>
      </c>
      <c r="E2405" s="17" t="str">
        <f>IF(Tokens!C2405="","",Tokens!C2405)</f>
        <v>#585 Billet Festival</v>
      </c>
      <c r="F2405"/>
      <c r="G2405"/>
      <c r="H2405"/>
      <c r="I2405"/>
      <c r="J2405"/>
      <c r="M2405"/>
      <c r="N2405"/>
      <c r="O2405" s="15" t="str">
        <f t="shared" ref="O2405:O2468" si="76">IF(AND(ISNUMBER(N2404),ISNUMBER(N2405)),(N2405-N2404)*$O$1,"_")</f>
        <v>_</v>
      </c>
      <c r="P2405" s="18" t="str">
        <f>IF(F2405="stop","",IF(F2405&lt;&gt;"",HYPERLINK(Settings!$B$5 &amp; "/manage/?network=" &amp; LOWER(B$8) &amp; "&amp;search=token&amp;account=" &amp; ToMint!$B$5 &amp; "&amp;view=" &amp; ToMint!J2405,"TokenSol"),""))</f>
        <v/>
      </c>
      <c r="Q2405" s="2"/>
      <c r="R2405" s="2"/>
      <c r="S2405" s="11"/>
      <c r="T2405" s="78" t="str">
        <f>"owner=" &amp; Tokens!BS2405 &amp; "&amp;filename_for_metadata=" &amp; Tokens!BT2405 &amp; "&amp;offchaindata_platform=" &amp; $B$17 &amp; "&amp;keyfile=" &amp; $B$5 &amp;  "&amp;repository=" &amp; $B$18</f>
        <v>owner=BbDq7xeUzpj8bXfd9N7dh1tw43Ss7xbYpyjoNuwDSrzq&amp;filename_for_metadata=BILLETFestival_COR22F585&amp;offchaindata_platform=Github&amp;keyfile=Paul&amp;repository=CalviOnTheRocks2022</v>
      </c>
      <c r="U2405" s="78" t="str">
        <f t="shared" si="75"/>
        <v>{"name":"#585 Billet Festival",_x000D_
"symbol":"COR22F585",_x000D_
"description":"Billet Festival / Billet NFT Festival - 1 jour Calvi on the Rocks 2022",_x000D_
"seller_fee_basis_points":1000,_x000D_
"image":"https://bafybeicdjdkbpb5l466fuliu7kezrd4cduegoadlxtmdk3y4nculz4nud4.ipfs.nftstorage.link?image_585.webp",_x000D_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05" s="78" t="str">
        <f>formatRow(Tokens!C$2:I$2,Tokens!C2405:I2405)</f>
        <v>"name":"#585 Billet Festival",_x000D_
"symbol":"COR22F585",_x000D_
"description":"Billet Festival / Billet NFT Festival - 1 jour Calvi on the Rocks 2022",_x000D_
"seller_fee_basis_points":1000,_x000D_
"image":"https://bafybeicdjdkbpb5l466fuliu7kezrd4cduegoadlxtmdk3y4nculz4nud4.ipfs.nftstorage.link?image_585.webp",_x000D_
"Issuer":"NfluenT for Calvi On The rocks",_x000D_
"external_url":""</v>
      </c>
      <c r="W2405" s="78" t="str">
        <f>formatRow(Tokens!J$2:AV$2,Tokens!J2405:AV2405,2,"attributes")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05" s="78" t="str">
        <f>formatRow(Tokens!AX$2:BC$2,Tokens!AX2405:BC2405,2,"creators")</f>
        <v>"creators":[{"address":"ncreator",_x000D_
"share":10},{"address":"cotrcrea",_x000D_
"share":90},{"address":"nminer",_x000D_
"share":0}]</v>
      </c>
      <c r="Y2405" s="78" t="str">
        <f>formatRow(Tokens!BD$2:BI$2,Tokens!BD2405:BI2405,2,"files")</f>
        <v>"files":[]</v>
      </c>
      <c r="Z2405" s="78"/>
      <c r="AA2405" s="78"/>
      <c r="AB2405" s="78"/>
      <c r="AC2405" s="78" t="str">
        <f>formatRow(Tokens!BJ$2:BK$2,Tokens!BJ2405:BK2405,0,"collection")</f>
        <v>"collection":{"name":"BILLET Festival",_x000D_
"family":"Calvi On The Rocks"}</v>
      </c>
      <c r="AD2405" s="1" t="str">
        <f>formatRow(Tokens!BN$2:BR$2,Tokens!BN2405:BR2405,0,"marketplace")</f>
        <v>"marketplace":{"initial_price":"73,5",_x000D_
"reservation_price":"",_x000D_
"duration":"",_x000D_
"max_mint":1,_x000D_
"sell_date":"25/06/2022"}</v>
      </c>
      <c r="AE2405" s="1"/>
    </row>
    <row r="2406" spans="4:31" ht="14.25" customHeight="1" x14ac:dyDescent="0.3">
      <c r="D2406" s="1">
        <f>Tokens!B2406</f>
        <v>586</v>
      </c>
      <c r="E2406" s="17" t="str">
        <f>IF(Tokens!C2406="","",Tokens!C2406)</f>
        <v>#586 Billet Festival</v>
      </c>
      <c r="F2406"/>
      <c r="G2406"/>
      <c r="H2406"/>
      <c r="I2406"/>
      <c r="J2406"/>
      <c r="M2406"/>
      <c r="N2406"/>
      <c r="O2406" s="15" t="str">
        <f t="shared" si="76"/>
        <v>_</v>
      </c>
      <c r="P2406" s="18" t="str">
        <f>IF(F2406="stop","",IF(F2406&lt;&gt;"",HYPERLINK(Settings!$B$5 &amp; "/manage/?network=" &amp; LOWER(B$8) &amp; "&amp;search=token&amp;account=" &amp; ToMint!$B$5 &amp; "&amp;view=" &amp; ToMint!J2406,"TokenSol"),""))</f>
        <v/>
      </c>
      <c r="Q2406" s="2"/>
      <c r="R2406" s="2"/>
      <c r="S2406" s="11"/>
      <c r="T2406" s="78" t="str">
        <f>"owner=" &amp; Tokens!BS2406 &amp; "&amp;filename_for_metadata=" &amp; Tokens!BT2406 &amp; "&amp;offchaindata_platform=" &amp; $B$17 &amp; "&amp;keyfile=" &amp; $B$5 &amp;  "&amp;repository=" &amp; $B$18</f>
        <v>owner=BbDq7xeUzpj8bXfd9N7dh1tw43Ss7xbYpyjoNuwDSrzq&amp;filename_for_metadata=BILLETFestival_COR22F586&amp;offchaindata_platform=Github&amp;keyfile=Paul&amp;repository=CalviOnTheRocks2022</v>
      </c>
      <c r="U2406" s="78" t="str">
        <f t="shared" si="75"/>
        <v>{"name":"#586 Billet Festival",_x000D_
"symbol":"COR22F586",_x000D_
"description":"Billet Festival / Billet NFT Festival - 1 jour Calvi on the Rocks 2022",_x000D_
"seller_fee_basis_points":1000,_x000D_
"image":"https://bafybeie3a52q76f3jzdm7hyc5qgrbbaf7xahe6czorvv5d54qtdjmxnrtq.ipfs.nftstorage.link?image_586.webp",_x000D_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06" s="78" t="str">
        <f>formatRow(Tokens!C$2:I$2,Tokens!C2406:I2406)</f>
        <v>"name":"#586 Billet Festival",_x000D_
"symbol":"COR22F586",_x000D_
"description":"Billet Festival / Billet NFT Festival - 1 jour Calvi on the Rocks 2022",_x000D_
"seller_fee_basis_points":1000,_x000D_
"image":"https://bafybeie3a52q76f3jzdm7hyc5qgrbbaf7xahe6czorvv5d54qtdjmxnrtq.ipfs.nftstorage.link?image_586.webp",_x000D_
"Issuer":"NfluenT for Calvi On The rocks",_x000D_
"external_url":""</v>
      </c>
      <c r="W2406" s="78" t="str">
        <f>formatRow(Tokens!J$2:AV$2,Tokens!J2406:AV2406,2,"attributes")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06" s="78" t="str">
        <f>formatRow(Tokens!AX$2:BC$2,Tokens!AX2406:BC2406,2,"creators")</f>
        <v>"creators":[{"address":"ncreator",_x000D_
"share":10},{"address":"cotrcrea",_x000D_
"share":90},{"address":"nminer",_x000D_
"share":0}]</v>
      </c>
      <c r="Y2406" s="78" t="str">
        <f>formatRow(Tokens!BD$2:BI$2,Tokens!BD2406:BI2406,2,"files")</f>
        <v>"files":[]</v>
      </c>
      <c r="Z2406" s="78"/>
      <c r="AA2406" s="78"/>
      <c r="AB2406" s="78"/>
      <c r="AC2406" s="78" t="str">
        <f>formatRow(Tokens!BJ$2:BK$2,Tokens!BJ2406:BK2406,0,"collection")</f>
        <v>"collection":{"name":"BILLET Festival",_x000D_
"family":"Calvi On The Rocks"}</v>
      </c>
      <c r="AD2406" s="1" t="str">
        <f>formatRow(Tokens!BN$2:BR$2,Tokens!BN2406:BR2406,0,"marketplace")</f>
        <v>"marketplace":{"initial_price":"73,5",_x000D_
"reservation_price":"",_x000D_
"duration":"",_x000D_
"max_mint":1,_x000D_
"sell_date":"25/06/2022"}</v>
      </c>
      <c r="AE2406" s="1"/>
    </row>
    <row r="2407" spans="4:31" ht="14.25" customHeight="1" x14ac:dyDescent="0.3">
      <c r="D2407" s="1">
        <f>Tokens!B2407</f>
        <v>587</v>
      </c>
      <c r="E2407" s="17" t="str">
        <f>IF(Tokens!C2407="","",Tokens!C2407)</f>
        <v>#587 Billet Festival</v>
      </c>
      <c r="F2407"/>
      <c r="G2407"/>
      <c r="H2407"/>
      <c r="I2407"/>
      <c r="J2407"/>
      <c r="M2407"/>
      <c r="N2407"/>
      <c r="O2407" s="15" t="str">
        <f t="shared" si="76"/>
        <v>_</v>
      </c>
      <c r="P2407" s="18" t="str">
        <f>IF(F2407="stop","",IF(F2407&lt;&gt;"",HYPERLINK(Settings!$B$5 &amp; "/manage/?network=" &amp; LOWER(B$8) &amp; "&amp;search=token&amp;account=" &amp; ToMint!$B$5 &amp; "&amp;view=" &amp; ToMint!J2407,"TokenSol"),""))</f>
        <v/>
      </c>
      <c r="Q2407" s="2"/>
      <c r="R2407" s="2"/>
      <c r="S2407" s="11"/>
      <c r="T2407" s="78" t="str">
        <f>"owner=" &amp; Tokens!BS2407 &amp; "&amp;filename_for_metadata=" &amp; Tokens!BT2407 &amp; "&amp;offchaindata_platform=" &amp; $B$17 &amp; "&amp;keyfile=" &amp; $B$5 &amp;  "&amp;repository=" &amp; $B$18</f>
        <v>owner=BbDq7xeUzpj8bXfd9N7dh1tw43Ss7xbYpyjoNuwDSrzq&amp;filename_for_metadata=BILLETFestival_COR22F587&amp;offchaindata_platform=Github&amp;keyfile=Paul&amp;repository=CalviOnTheRocks2022</v>
      </c>
      <c r="U2407" s="78" t="str">
        <f t="shared" si="75"/>
        <v>{"name":"#587 Billet Festival",_x000D_
"symbol":"COR22F587",_x000D_
"description":"Billet Festival / Billet NFT Festival - 1 jour Calvi on the Rocks 2022",_x000D_
"seller_fee_basis_points":1000,_x000D_
"image":"https://bafybeicyyrchpnojoxavllrzudgaspxrmxqj7yjusampjgxvnoj6zqzk6i.ipfs.nftstorage.link?image_587.webp",_x000D_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07" s="78" t="str">
        <f>formatRow(Tokens!C$2:I$2,Tokens!C2407:I2407)</f>
        <v>"name":"#587 Billet Festival",_x000D_
"symbol":"COR22F587",_x000D_
"description":"Billet Festival / Billet NFT Festival - 1 jour Calvi on the Rocks 2022",_x000D_
"seller_fee_basis_points":1000,_x000D_
"image":"https://bafybeicyyrchpnojoxavllrzudgaspxrmxqj7yjusampjgxvnoj6zqzk6i.ipfs.nftstorage.link?image_587.webp",_x000D_
"Issuer":"NfluenT for Calvi On The rocks",_x000D_
"external_url":""</v>
      </c>
      <c r="W2407" s="78" t="str">
        <f>formatRow(Tokens!J$2:AV$2,Tokens!J2407:AV2407,2,"attributes")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07" s="78" t="str">
        <f>formatRow(Tokens!AX$2:BC$2,Tokens!AX2407:BC2407,2,"creators")</f>
        <v>"creators":[{"address":"ncreator",_x000D_
"share":10},{"address":"cotrcrea",_x000D_
"share":90},{"address":"nminer",_x000D_
"share":0}]</v>
      </c>
      <c r="Y2407" s="78" t="str">
        <f>formatRow(Tokens!BD$2:BI$2,Tokens!BD2407:BI2407,2,"files")</f>
        <v>"files":[]</v>
      </c>
      <c r="Z2407" s="78"/>
      <c r="AA2407" s="78"/>
      <c r="AB2407" s="78"/>
      <c r="AC2407" s="78" t="str">
        <f>formatRow(Tokens!BJ$2:BK$2,Tokens!BJ2407:BK2407,0,"collection")</f>
        <v>"collection":{"name":"BILLET Festival",_x000D_
"family":"Calvi On The Rocks"}</v>
      </c>
      <c r="AD2407" s="1" t="str">
        <f>formatRow(Tokens!BN$2:BR$2,Tokens!BN2407:BR2407,0,"marketplace")</f>
        <v>"marketplace":{"initial_price":"73,5",_x000D_
"reservation_price":"",_x000D_
"duration":"",_x000D_
"max_mint":1,_x000D_
"sell_date":"25/06/2022"}</v>
      </c>
      <c r="AE2407" s="1"/>
    </row>
    <row r="2408" spans="4:31" ht="14.25" customHeight="1" x14ac:dyDescent="0.3">
      <c r="D2408" s="1">
        <f>Tokens!B2408</f>
        <v>588</v>
      </c>
      <c r="E2408" s="17" t="str">
        <f>IF(Tokens!C2408="","",Tokens!C2408)</f>
        <v>#588 Billet Festival</v>
      </c>
      <c r="F2408"/>
      <c r="G2408"/>
      <c r="H2408"/>
      <c r="I2408"/>
      <c r="J2408"/>
      <c r="M2408"/>
      <c r="N2408"/>
      <c r="O2408" s="15" t="str">
        <f t="shared" si="76"/>
        <v>_</v>
      </c>
      <c r="P2408" s="18" t="str">
        <f>IF(F2408="stop","",IF(F2408&lt;&gt;"",HYPERLINK(Settings!$B$5 &amp; "/manage/?network=" &amp; LOWER(B$8) &amp; "&amp;search=token&amp;account=" &amp; ToMint!$B$5 &amp; "&amp;view=" &amp; ToMint!J2408,"TokenSol"),""))</f>
        <v/>
      </c>
      <c r="Q2408" s="2"/>
      <c r="R2408" s="2"/>
      <c r="S2408" s="11"/>
      <c r="T2408" s="78" t="str">
        <f>"owner=" &amp; Tokens!BS2408 &amp; "&amp;filename_for_metadata=" &amp; Tokens!BT2408 &amp; "&amp;offchaindata_platform=" &amp; $B$17 &amp; "&amp;keyfile=" &amp; $B$5 &amp;  "&amp;repository=" &amp; $B$18</f>
        <v>owner=BbDq7xeUzpj8bXfd9N7dh1tw43Ss7xbYpyjoNuwDSrzq&amp;filename_for_metadata=BILLETFestival_COR22F588&amp;offchaindata_platform=Github&amp;keyfile=Paul&amp;repository=CalviOnTheRocks2022</v>
      </c>
      <c r="U2408" s="78" t="str">
        <f t="shared" si="75"/>
        <v>{"name":"#588 Billet Festival",_x000D_
"symbol":"COR22F588",_x000D_
"description":"Billet Festival / Billet NFT Festival - 1 jour Calvi on the Rocks 2022",_x000D_
"seller_fee_basis_points":1000,_x000D_
"image":"https://bafybeig5pujyferokxiyhqq6m4h3f5geq5r6pcelsc4cowelq3ucw4qebi.ipfs.nftstorage.link?image_588.webp",_x000D_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08" s="78" t="str">
        <f>formatRow(Tokens!C$2:I$2,Tokens!C2408:I2408)</f>
        <v>"name":"#588 Billet Festival",_x000D_
"symbol":"COR22F588",_x000D_
"description":"Billet Festival / Billet NFT Festival - 1 jour Calvi on the Rocks 2022",_x000D_
"seller_fee_basis_points":1000,_x000D_
"image":"https://bafybeig5pujyferokxiyhqq6m4h3f5geq5r6pcelsc4cowelq3ucw4qebi.ipfs.nftstorage.link?image_588.webp",_x000D_
"Issuer":"NfluenT for Calvi On The rocks",_x000D_
"external_url":""</v>
      </c>
      <c r="W2408" s="78" t="str">
        <f>formatRow(Tokens!J$2:AV$2,Tokens!J2408:AV2408,2,"attributes")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08" s="78" t="str">
        <f>formatRow(Tokens!AX$2:BC$2,Tokens!AX2408:BC2408,2,"creators")</f>
        <v>"creators":[{"address":"ncreator",_x000D_
"share":10},{"address":"cotrcrea",_x000D_
"share":90},{"address":"nminer",_x000D_
"share":0}]</v>
      </c>
      <c r="Y2408" s="78" t="str">
        <f>formatRow(Tokens!BD$2:BI$2,Tokens!BD2408:BI2408,2,"files")</f>
        <v>"files":[]</v>
      </c>
      <c r="Z2408" s="78"/>
      <c r="AA2408" s="78"/>
      <c r="AB2408" s="78"/>
      <c r="AC2408" s="78" t="str">
        <f>formatRow(Tokens!BJ$2:BK$2,Tokens!BJ2408:BK2408,0,"collection")</f>
        <v>"collection":{"name":"BILLET Festival",_x000D_
"family":"Calvi On The Rocks"}</v>
      </c>
      <c r="AD2408" s="1" t="str">
        <f>formatRow(Tokens!BN$2:BR$2,Tokens!BN2408:BR2408,0,"marketplace")</f>
        <v>"marketplace":{"initial_price":"73,5",_x000D_
"reservation_price":"",_x000D_
"duration":"",_x000D_
"max_mint":1,_x000D_
"sell_date":"25/06/2022"}</v>
      </c>
      <c r="AE2408" s="1"/>
    </row>
    <row r="2409" spans="4:31" ht="14.25" customHeight="1" x14ac:dyDescent="0.3">
      <c r="D2409" s="1">
        <f>Tokens!B2409</f>
        <v>589</v>
      </c>
      <c r="E2409" s="17" t="str">
        <f>IF(Tokens!C2409="","",Tokens!C2409)</f>
        <v>#589 Billet Festival</v>
      </c>
      <c r="F2409"/>
      <c r="G2409"/>
      <c r="H2409"/>
      <c r="I2409"/>
      <c r="J2409"/>
      <c r="M2409"/>
      <c r="N2409"/>
      <c r="O2409" s="15" t="str">
        <f t="shared" si="76"/>
        <v>_</v>
      </c>
      <c r="P2409" s="18" t="str">
        <f>IF(F2409="stop","",IF(F2409&lt;&gt;"",HYPERLINK(Settings!$B$5 &amp; "/manage/?network=" &amp; LOWER(B$8) &amp; "&amp;search=token&amp;account=" &amp; ToMint!$B$5 &amp; "&amp;view=" &amp; ToMint!J2409,"TokenSol"),""))</f>
        <v/>
      </c>
      <c r="Q2409" s="2"/>
      <c r="R2409" s="2"/>
      <c r="S2409" s="11"/>
      <c r="T2409" s="78" t="str">
        <f>"owner=" &amp; Tokens!BS2409 &amp; "&amp;filename_for_metadata=" &amp; Tokens!BT2409 &amp; "&amp;offchaindata_platform=" &amp; $B$17 &amp; "&amp;keyfile=" &amp; $B$5 &amp;  "&amp;repository=" &amp; $B$18</f>
        <v>owner=BbDq7xeUzpj8bXfd9N7dh1tw43Ss7xbYpyjoNuwDSrzq&amp;filename_for_metadata=BILLETFestival_COR22F589&amp;offchaindata_platform=Github&amp;keyfile=Paul&amp;repository=CalviOnTheRocks2022</v>
      </c>
      <c r="U2409" s="78" t="str">
        <f t="shared" si="75"/>
        <v>{"name":"#589 Billet Festival",_x000D_
"symbol":"COR22F589",_x000D_
"description":"Billet Festival / Billet NFT Festival - 1 jour Calvi on the Rocks 2022",_x000D_
"seller_fee_basis_points":1000,_x000D_
"image":"https://bafybeidacyl2zhfzo6sxu3m3y6roevyelrhhjedcp7x3k6gcxfwxdpatly.ipfs.nftstorage.link?image_589.webp",_x000D_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09" s="78" t="str">
        <f>formatRow(Tokens!C$2:I$2,Tokens!C2409:I2409)</f>
        <v>"name":"#589 Billet Festival",_x000D_
"symbol":"COR22F589",_x000D_
"description":"Billet Festival / Billet NFT Festival - 1 jour Calvi on the Rocks 2022",_x000D_
"seller_fee_basis_points":1000,_x000D_
"image":"https://bafybeidacyl2zhfzo6sxu3m3y6roevyelrhhjedcp7x3k6gcxfwxdpatly.ipfs.nftstorage.link?image_589.webp",_x000D_
"Issuer":"NfluenT for Calvi On The rocks",_x000D_
"external_url":""</v>
      </c>
      <c r="W2409" s="78" t="str">
        <f>formatRow(Tokens!J$2:AV$2,Tokens!J2409:AV2409,2,"attributes")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09" s="78" t="str">
        <f>formatRow(Tokens!AX$2:BC$2,Tokens!AX2409:BC2409,2,"creators")</f>
        <v>"creators":[{"address":"ncreator",_x000D_
"share":10},{"address":"cotrcrea",_x000D_
"share":90},{"address":"nminer",_x000D_
"share":0}]</v>
      </c>
      <c r="Y2409" s="78" t="str">
        <f>formatRow(Tokens!BD$2:BI$2,Tokens!BD2409:BI2409,2,"files")</f>
        <v>"files":[]</v>
      </c>
      <c r="Z2409" s="78"/>
      <c r="AA2409" s="78"/>
      <c r="AB2409" s="78"/>
      <c r="AC2409" s="78" t="str">
        <f>formatRow(Tokens!BJ$2:BK$2,Tokens!BJ2409:BK2409,0,"collection")</f>
        <v>"collection":{"name":"BILLET Festival",_x000D_
"family":"Calvi On The Rocks"}</v>
      </c>
      <c r="AD2409" s="1" t="str">
        <f>formatRow(Tokens!BN$2:BR$2,Tokens!BN2409:BR2409,0,"marketplace")</f>
        <v>"marketplace":{"initial_price":"73,5",_x000D_
"reservation_price":"",_x000D_
"duration":"",_x000D_
"max_mint":1,_x000D_
"sell_date":"25/06/2022"}</v>
      </c>
      <c r="AE2409" s="1"/>
    </row>
    <row r="2410" spans="4:31" ht="14.25" customHeight="1" x14ac:dyDescent="0.3">
      <c r="D2410" s="1">
        <f>Tokens!B2410</f>
        <v>590</v>
      </c>
      <c r="E2410" s="17" t="str">
        <f>IF(Tokens!C2410="","",Tokens!C2410)</f>
        <v>#590 Billet Festival</v>
      </c>
      <c r="F2410"/>
      <c r="G2410"/>
      <c r="H2410"/>
      <c r="I2410"/>
      <c r="J2410"/>
      <c r="M2410"/>
      <c r="N2410"/>
      <c r="O2410" s="15" t="str">
        <f t="shared" si="76"/>
        <v>_</v>
      </c>
      <c r="P2410" s="18" t="str">
        <f>IF(F2410="stop","",IF(F2410&lt;&gt;"",HYPERLINK(Settings!$B$5 &amp; "/manage/?network=" &amp; LOWER(B$8) &amp; "&amp;search=token&amp;account=" &amp; ToMint!$B$5 &amp; "&amp;view=" &amp; ToMint!J2410,"TokenSol"),""))</f>
        <v/>
      </c>
      <c r="Q2410" s="2"/>
      <c r="R2410" s="2"/>
      <c r="S2410" s="11"/>
      <c r="T2410" s="78" t="str">
        <f>"owner=" &amp; Tokens!BS2410 &amp; "&amp;filename_for_metadata=" &amp; Tokens!BT2410 &amp; "&amp;offchaindata_platform=" &amp; $B$17 &amp; "&amp;keyfile=" &amp; $B$5 &amp;  "&amp;repository=" &amp; $B$18</f>
        <v>owner=BbDq7xeUzpj8bXfd9N7dh1tw43Ss7xbYpyjoNuwDSrzq&amp;filename_for_metadata=BILLETFestival_COR22F590&amp;offchaindata_platform=Github&amp;keyfile=Paul&amp;repository=CalviOnTheRocks2022</v>
      </c>
      <c r="U2410" s="78" t="str">
        <f t="shared" si="75"/>
        <v>{"name":"#590 Billet Festival",_x000D_
"symbol":"COR22F590",_x000D_
"description":"Billet Festival / Billet NFT Festival - 1 jour Calvi on the Rocks 2022",_x000D_
"seller_fee_basis_points":1000,_x000D_
"image":"https://bafybeihp7bvn5y42aawkcn5re2ydvcnfe5bub2ruthjl4v3ggo3bcn7yuq.ipfs.nftstorage.link?image_590.webp",_x000D_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10" s="78" t="str">
        <f>formatRow(Tokens!C$2:I$2,Tokens!C2410:I2410)</f>
        <v>"name":"#590 Billet Festival",_x000D_
"symbol":"COR22F590",_x000D_
"description":"Billet Festival / Billet NFT Festival - 1 jour Calvi on the Rocks 2022",_x000D_
"seller_fee_basis_points":1000,_x000D_
"image":"https://bafybeihp7bvn5y42aawkcn5re2ydvcnfe5bub2ruthjl4v3ggo3bcn7yuq.ipfs.nftstorage.link?image_590.webp",_x000D_
"Issuer":"NfluenT for Calvi On The rocks",_x000D_
"external_url":""</v>
      </c>
      <c r="W2410" s="78" t="str">
        <f>formatRow(Tokens!J$2:AV$2,Tokens!J2410:AV2410,2,"attributes")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10" s="78" t="str">
        <f>formatRow(Tokens!AX$2:BC$2,Tokens!AX2410:BC2410,2,"creators")</f>
        <v>"creators":[{"address":"ncreator",_x000D_
"share":10},{"address":"cotrcrea",_x000D_
"share":90},{"address":"nminer",_x000D_
"share":0}]</v>
      </c>
      <c r="Y2410" s="78" t="str">
        <f>formatRow(Tokens!BD$2:BI$2,Tokens!BD2410:BI2410,2,"files")</f>
        <v>"files":[]</v>
      </c>
      <c r="Z2410" s="78"/>
      <c r="AA2410" s="78"/>
      <c r="AB2410" s="78"/>
      <c r="AC2410" s="78" t="str">
        <f>formatRow(Tokens!BJ$2:BK$2,Tokens!BJ2410:BK2410,0,"collection")</f>
        <v>"collection":{"name":"BILLET Festival",_x000D_
"family":"Calvi On The Rocks"}</v>
      </c>
      <c r="AD2410" s="1" t="str">
        <f>formatRow(Tokens!BN$2:BR$2,Tokens!BN2410:BR2410,0,"marketplace")</f>
        <v>"marketplace":{"initial_price":"73,5",_x000D_
"reservation_price":"",_x000D_
"duration":"",_x000D_
"max_mint":1,_x000D_
"sell_date":"25/06/2022"}</v>
      </c>
      <c r="AE2410" s="1"/>
    </row>
    <row r="2411" spans="4:31" ht="14.25" customHeight="1" x14ac:dyDescent="0.3">
      <c r="D2411" s="1">
        <f>Tokens!B2411</f>
        <v>591</v>
      </c>
      <c r="E2411" s="17" t="str">
        <f>IF(Tokens!C2411="","",Tokens!C2411)</f>
        <v>#591 Billet Festival</v>
      </c>
      <c r="F2411"/>
      <c r="G2411"/>
      <c r="H2411"/>
      <c r="I2411"/>
      <c r="J2411"/>
      <c r="M2411"/>
      <c r="N2411"/>
      <c r="O2411" s="15" t="str">
        <f t="shared" si="76"/>
        <v>_</v>
      </c>
      <c r="P2411" s="18" t="str">
        <f>IF(F2411="stop","",IF(F2411&lt;&gt;"",HYPERLINK(Settings!$B$5 &amp; "/manage/?network=" &amp; LOWER(B$8) &amp; "&amp;search=token&amp;account=" &amp; ToMint!$B$5 &amp; "&amp;view=" &amp; ToMint!J2411,"TokenSol"),""))</f>
        <v/>
      </c>
      <c r="Q2411" s="2"/>
      <c r="R2411" s="2"/>
      <c r="S2411" s="11"/>
      <c r="T2411" s="78" t="str">
        <f>"owner=" &amp; Tokens!BS2411 &amp; "&amp;filename_for_metadata=" &amp; Tokens!BT2411 &amp; "&amp;offchaindata_platform=" &amp; $B$17 &amp; "&amp;keyfile=" &amp; $B$5 &amp;  "&amp;repository=" &amp; $B$18</f>
        <v>owner=BbDq7xeUzpj8bXfd9N7dh1tw43Ss7xbYpyjoNuwDSrzq&amp;filename_for_metadata=BILLETFestival_COR22F591&amp;offchaindata_platform=Github&amp;keyfile=Paul&amp;repository=CalviOnTheRocks2022</v>
      </c>
      <c r="U2411" s="78" t="str">
        <f t="shared" si="75"/>
        <v>{"name":"#591 Billet Festival",_x000D_
"symbol":"COR22F591",_x000D_
"description":"Billet Festival / Billet NFT Festival - 1 jour Calvi on the Rocks 2022",_x000D_
"seller_fee_basis_points":1000,_x000D_
"image":"https://bafybeid7qwifktfuc76lathkmoa4y2ewkoukzzemqulsr2wbc5237sw7xm.ipfs.nftstorage.link?image_591.webp",_x000D_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11" s="78" t="str">
        <f>formatRow(Tokens!C$2:I$2,Tokens!C2411:I2411)</f>
        <v>"name":"#591 Billet Festival",_x000D_
"symbol":"COR22F591",_x000D_
"description":"Billet Festival / Billet NFT Festival - 1 jour Calvi on the Rocks 2022",_x000D_
"seller_fee_basis_points":1000,_x000D_
"image":"https://bafybeid7qwifktfuc76lathkmoa4y2ewkoukzzemqulsr2wbc5237sw7xm.ipfs.nftstorage.link?image_591.webp",_x000D_
"Issuer":"NfluenT for Calvi On The rocks",_x000D_
"external_url":""</v>
      </c>
      <c r="W2411" s="78" t="str">
        <f>formatRow(Tokens!J$2:AV$2,Tokens!J2411:AV2411,2,"attributes")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11" s="78" t="str">
        <f>formatRow(Tokens!AX$2:BC$2,Tokens!AX2411:BC2411,2,"creators")</f>
        <v>"creators":[{"address":"ncreator",_x000D_
"share":10},{"address":"cotrcrea",_x000D_
"share":90},{"address":"nminer",_x000D_
"share":0}]</v>
      </c>
      <c r="Y2411" s="78" t="str">
        <f>formatRow(Tokens!BD$2:BI$2,Tokens!BD2411:BI2411,2,"files")</f>
        <v>"files":[]</v>
      </c>
      <c r="Z2411" s="78"/>
      <c r="AA2411" s="78"/>
      <c r="AB2411" s="78"/>
      <c r="AC2411" s="78" t="str">
        <f>formatRow(Tokens!BJ$2:BK$2,Tokens!BJ2411:BK2411,0,"collection")</f>
        <v>"collection":{"name":"BILLET Festival",_x000D_
"family":"Calvi On The Rocks"}</v>
      </c>
      <c r="AD2411" s="1" t="str">
        <f>formatRow(Tokens!BN$2:BR$2,Tokens!BN2411:BR2411,0,"marketplace")</f>
        <v>"marketplace":{"initial_price":"73,5",_x000D_
"reservation_price":"",_x000D_
"duration":"",_x000D_
"max_mint":1,_x000D_
"sell_date":"25/06/2022"}</v>
      </c>
      <c r="AE2411" s="1"/>
    </row>
    <row r="2412" spans="4:31" ht="14.25" customHeight="1" x14ac:dyDescent="0.3">
      <c r="D2412" s="1">
        <f>Tokens!B2412</f>
        <v>592</v>
      </c>
      <c r="E2412" s="17" t="str">
        <f>IF(Tokens!C2412="","",Tokens!C2412)</f>
        <v>#592 Billet Festival</v>
      </c>
      <c r="F2412"/>
      <c r="G2412"/>
      <c r="H2412"/>
      <c r="I2412"/>
      <c r="J2412"/>
      <c r="M2412"/>
      <c r="N2412"/>
      <c r="O2412" s="15" t="str">
        <f t="shared" si="76"/>
        <v>_</v>
      </c>
      <c r="P2412" s="18" t="str">
        <f>IF(F2412="stop","",IF(F2412&lt;&gt;"",HYPERLINK(Settings!$B$5 &amp; "/manage/?network=" &amp; LOWER(B$8) &amp; "&amp;search=token&amp;account=" &amp; ToMint!$B$5 &amp; "&amp;view=" &amp; ToMint!J2412,"TokenSol"),""))</f>
        <v/>
      </c>
      <c r="Q2412" s="2"/>
      <c r="R2412" s="2"/>
      <c r="S2412" s="11"/>
      <c r="T2412" s="78" t="str">
        <f>"owner=" &amp; Tokens!BS2412 &amp; "&amp;filename_for_metadata=" &amp; Tokens!BT2412 &amp; "&amp;offchaindata_platform=" &amp; $B$17 &amp; "&amp;keyfile=" &amp; $B$5 &amp;  "&amp;repository=" &amp; $B$18</f>
        <v>owner=BbDq7xeUzpj8bXfd9N7dh1tw43Ss7xbYpyjoNuwDSrzq&amp;filename_for_metadata=BILLETFestival_COR22F592&amp;offchaindata_platform=Github&amp;keyfile=Paul&amp;repository=CalviOnTheRocks2022</v>
      </c>
      <c r="U2412" s="78" t="str">
        <f t="shared" si="75"/>
        <v>{"name":"#592 Billet Festival",_x000D_
"symbol":"COR22F592",_x000D_
"description":"Billet Festival / Billet NFT Festival - 1 jour Calvi on the Rocks 2022",_x000D_
"seller_fee_basis_points":1000,_x000D_
"image":"https://bafybeihp6l6luo7bqylsenjpyme2w4braq35vbskbfgq6a73ggl7xj2gze.ipfs.nftstorage.link?image_592.webp",_x000D_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12" s="78" t="str">
        <f>formatRow(Tokens!C$2:I$2,Tokens!C2412:I2412)</f>
        <v>"name":"#592 Billet Festival",_x000D_
"symbol":"COR22F592",_x000D_
"description":"Billet Festival / Billet NFT Festival - 1 jour Calvi on the Rocks 2022",_x000D_
"seller_fee_basis_points":1000,_x000D_
"image":"https://bafybeihp6l6luo7bqylsenjpyme2w4braq35vbskbfgq6a73ggl7xj2gze.ipfs.nftstorage.link?image_592.webp",_x000D_
"Issuer":"NfluenT for Calvi On The rocks",_x000D_
"external_url":""</v>
      </c>
      <c r="W2412" s="78" t="str">
        <f>formatRow(Tokens!J$2:AV$2,Tokens!J2412:AV2412,2,"attributes")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12" s="78" t="str">
        <f>formatRow(Tokens!AX$2:BC$2,Tokens!AX2412:BC2412,2,"creators")</f>
        <v>"creators":[{"address":"ncreator",_x000D_
"share":10},{"address":"cotrcrea",_x000D_
"share":90},{"address":"nminer",_x000D_
"share":0}]</v>
      </c>
      <c r="Y2412" s="78" t="str">
        <f>formatRow(Tokens!BD$2:BI$2,Tokens!BD2412:BI2412,2,"files")</f>
        <v>"files":[]</v>
      </c>
      <c r="Z2412" s="78"/>
      <c r="AA2412" s="78"/>
      <c r="AB2412" s="78"/>
      <c r="AC2412" s="78" t="str">
        <f>formatRow(Tokens!BJ$2:BK$2,Tokens!BJ2412:BK2412,0,"collection")</f>
        <v>"collection":{"name":"BILLET Festival",_x000D_
"family":"Calvi On The Rocks"}</v>
      </c>
      <c r="AD2412" s="1" t="str">
        <f>formatRow(Tokens!BN$2:BR$2,Tokens!BN2412:BR2412,0,"marketplace")</f>
        <v>"marketplace":{"initial_price":"73,5",_x000D_
"reservation_price":"",_x000D_
"duration":"",_x000D_
"max_mint":1,_x000D_
"sell_date":"25/06/2022"}</v>
      </c>
      <c r="AE2412" s="1"/>
    </row>
    <row r="2413" spans="4:31" ht="14.25" customHeight="1" x14ac:dyDescent="0.3">
      <c r="D2413" s="1">
        <f>Tokens!B2413</f>
        <v>593</v>
      </c>
      <c r="E2413" s="17" t="str">
        <f>IF(Tokens!C2413="","",Tokens!C2413)</f>
        <v>#593 Billet Festival</v>
      </c>
      <c r="F2413"/>
      <c r="G2413"/>
      <c r="H2413"/>
      <c r="I2413"/>
      <c r="J2413"/>
      <c r="M2413"/>
      <c r="N2413"/>
      <c r="O2413" s="15" t="str">
        <f t="shared" si="76"/>
        <v>_</v>
      </c>
      <c r="P2413" s="18" t="str">
        <f>IF(F2413="stop","",IF(F2413&lt;&gt;"",HYPERLINK(Settings!$B$5 &amp; "/manage/?network=" &amp; LOWER(B$8) &amp; "&amp;search=token&amp;account=" &amp; ToMint!$B$5 &amp; "&amp;view=" &amp; ToMint!J2413,"TokenSol"),""))</f>
        <v/>
      </c>
      <c r="Q2413" s="2"/>
      <c r="R2413" s="2"/>
      <c r="S2413" s="11"/>
      <c r="T2413" s="78" t="str">
        <f>"owner=" &amp; Tokens!BS2413 &amp; "&amp;filename_for_metadata=" &amp; Tokens!BT2413 &amp; "&amp;offchaindata_platform=" &amp; $B$17 &amp; "&amp;keyfile=" &amp; $B$5 &amp;  "&amp;repository=" &amp; $B$18</f>
        <v>owner=BbDq7xeUzpj8bXfd9N7dh1tw43Ss7xbYpyjoNuwDSrzq&amp;filename_for_metadata=BILLETFestival_COR22F593&amp;offchaindata_platform=Github&amp;keyfile=Paul&amp;repository=CalviOnTheRocks2022</v>
      </c>
      <c r="U2413" s="78" t="str">
        <f t="shared" si="75"/>
        <v>{"name":"#593 Billet Festival",_x000D_
"symbol":"COR22F593",_x000D_
"description":"Billet Festival / Billet NFT Festival - 1 jour Calvi on the Rocks 2022",_x000D_
"seller_fee_basis_points":1000,_x000D_
"image":"https://bafybeib5mex7ofy2ys5cpmou63ajmfbn6c2fvxogo36q4gfriwebpsjuta.ipfs.nftstorage.link?image_593.webp",_x000D_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13" s="78" t="str">
        <f>formatRow(Tokens!C$2:I$2,Tokens!C2413:I2413)</f>
        <v>"name":"#593 Billet Festival",_x000D_
"symbol":"COR22F593",_x000D_
"description":"Billet Festival / Billet NFT Festival - 1 jour Calvi on the Rocks 2022",_x000D_
"seller_fee_basis_points":1000,_x000D_
"image":"https://bafybeib5mex7ofy2ys5cpmou63ajmfbn6c2fvxogo36q4gfriwebpsjuta.ipfs.nftstorage.link?image_593.webp",_x000D_
"Issuer":"NfluenT for Calvi On The rocks",_x000D_
"external_url":""</v>
      </c>
      <c r="W2413" s="78" t="str">
        <f>formatRow(Tokens!J$2:AV$2,Tokens!J2413:AV2413,2,"attributes")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13" s="78" t="str">
        <f>formatRow(Tokens!AX$2:BC$2,Tokens!AX2413:BC2413,2,"creators")</f>
        <v>"creators":[{"address":"ncreator",_x000D_
"share":10},{"address":"cotrcrea",_x000D_
"share":90},{"address":"nminer",_x000D_
"share":0}]</v>
      </c>
      <c r="Y2413" s="78" t="str">
        <f>formatRow(Tokens!BD$2:BI$2,Tokens!BD2413:BI2413,2,"files")</f>
        <v>"files":[]</v>
      </c>
      <c r="Z2413" s="78"/>
      <c r="AA2413" s="78"/>
      <c r="AB2413" s="78"/>
      <c r="AC2413" s="78" t="str">
        <f>formatRow(Tokens!BJ$2:BK$2,Tokens!BJ2413:BK2413,0,"collection")</f>
        <v>"collection":{"name":"BILLET Festival",_x000D_
"family":"Calvi On The Rocks"}</v>
      </c>
      <c r="AD2413" s="1" t="str">
        <f>formatRow(Tokens!BN$2:BR$2,Tokens!BN2413:BR2413,0,"marketplace")</f>
        <v>"marketplace":{"initial_price":"73,5",_x000D_
"reservation_price":"",_x000D_
"duration":"",_x000D_
"max_mint":1,_x000D_
"sell_date":"25/06/2022"}</v>
      </c>
      <c r="AE2413" s="1"/>
    </row>
    <row r="2414" spans="4:31" ht="14.25" customHeight="1" x14ac:dyDescent="0.3">
      <c r="D2414" s="1">
        <f>Tokens!B2414</f>
        <v>594</v>
      </c>
      <c r="E2414" s="17" t="str">
        <f>IF(Tokens!C2414="","",Tokens!C2414)</f>
        <v>#594 Billet Festival</v>
      </c>
      <c r="F2414"/>
      <c r="G2414"/>
      <c r="H2414"/>
      <c r="I2414"/>
      <c r="J2414"/>
      <c r="M2414"/>
      <c r="N2414"/>
      <c r="O2414" s="15" t="str">
        <f t="shared" si="76"/>
        <v>_</v>
      </c>
      <c r="P2414" s="18" t="str">
        <f>IF(F2414="stop","",IF(F2414&lt;&gt;"",HYPERLINK(Settings!$B$5 &amp; "/manage/?network=" &amp; LOWER(B$8) &amp; "&amp;search=token&amp;account=" &amp; ToMint!$B$5 &amp; "&amp;view=" &amp; ToMint!J2414,"TokenSol"),""))</f>
        <v/>
      </c>
      <c r="Q2414" s="2"/>
      <c r="R2414" s="2"/>
      <c r="S2414" s="11"/>
      <c r="T2414" s="78" t="str">
        <f>"owner=" &amp; Tokens!BS2414 &amp; "&amp;filename_for_metadata=" &amp; Tokens!BT2414 &amp; "&amp;offchaindata_platform=" &amp; $B$17 &amp; "&amp;keyfile=" &amp; $B$5 &amp;  "&amp;repository=" &amp; $B$18</f>
        <v>owner=BbDq7xeUzpj8bXfd9N7dh1tw43Ss7xbYpyjoNuwDSrzq&amp;filename_for_metadata=BILLETFestival_COR22F594&amp;offchaindata_platform=Github&amp;keyfile=Paul&amp;repository=CalviOnTheRocks2022</v>
      </c>
      <c r="U2414" s="78" t="str">
        <f t="shared" si="75"/>
        <v>{"name":"#594 Billet Festival",_x000D_
"symbol":"COR22F594",_x000D_
"description":"Billet Festival / Billet NFT Festival - 1 jour Calvi on the Rocks 2022",_x000D_
"seller_fee_basis_points":1000,_x000D_
"image":"https://bafybeieflgifwnedc24uz4urawvqtagecqj7cvptcmkprg4azojru2d7oa.ipfs.nftstorage.link?image_594.webp",_x000D_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14" s="78" t="str">
        <f>formatRow(Tokens!C$2:I$2,Tokens!C2414:I2414)</f>
        <v>"name":"#594 Billet Festival",_x000D_
"symbol":"COR22F594",_x000D_
"description":"Billet Festival / Billet NFT Festival - 1 jour Calvi on the Rocks 2022",_x000D_
"seller_fee_basis_points":1000,_x000D_
"image":"https://bafybeieflgifwnedc24uz4urawvqtagecqj7cvptcmkprg4azojru2d7oa.ipfs.nftstorage.link?image_594.webp",_x000D_
"Issuer":"NfluenT for Calvi On The rocks",_x000D_
"external_url":""</v>
      </c>
      <c r="W2414" s="78" t="str">
        <f>formatRow(Tokens!J$2:AV$2,Tokens!J2414:AV2414,2,"attributes")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14" s="78" t="str">
        <f>formatRow(Tokens!AX$2:BC$2,Tokens!AX2414:BC2414,2,"creators")</f>
        <v>"creators":[{"address":"ncreator",_x000D_
"share":10},{"address":"cotrcrea",_x000D_
"share":90},{"address":"nminer",_x000D_
"share":0}]</v>
      </c>
      <c r="Y2414" s="78" t="str">
        <f>formatRow(Tokens!BD$2:BI$2,Tokens!BD2414:BI2414,2,"files")</f>
        <v>"files":[]</v>
      </c>
      <c r="Z2414" s="78"/>
      <c r="AA2414" s="78"/>
      <c r="AB2414" s="78"/>
      <c r="AC2414" s="78" t="str">
        <f>formatRow(Tokens!BJ$2:BK$2,Tokens!BJ2414:BK2414,0,"collection")</f>
        <v>"collection":{"name":"BILLET Festival",_x000D_
"family":"Calvi On The Rocks"}</v>
      </c>
      <c r="AD2414" s="1" t="str">
        <f>formatRow(Tokens!BN$2:BR$2,Tokens!BN2414:BR2414,0,"marketplace")</f>
        <v>"marketplace":{"initial_price":"73,5",_x000D_
"reservation_price":"",_x000D_
"duration":"",_x000D_
"max_mint":1,_x000D_
"sell_date":"25/06/2022"}</v>
      </c>
      <c r="AE2414" s="1"/>
    </row>
    <row r="2415" spans="4:31" ht="14.25" customHeight="1" x14ac:dyDescent="0.3">
      <c r="D2415" s="1">
        <f>Tokens!B2415</f>
        <v>595</v>
      </c>
      <c r="E2415" s="17" t="str">
        <f>IF(Tokens!C2415="","",Tokens!C2415)</f>
        <v>#595 Billet Festival</v>
      </c>
      <c r="F2415"/>
      <c r="G2415"/>
      <c r="H2415"/>
      <c r="I2415"/>
      <c r="J2415"/>
      <c r="M2415"/>
      <c r="N2415"/>
      <c r="O2415" s="15" t="str">
        <f t="shared" si="76"/>
        <v>_</v>
      </c>
      <c r="P2415" s="18" t="str">
        <f>IF(F2415="stop","",IF(F2415&lt;&gt;"",HYPERLINK(Settings!$B$5 &amp; "/manage/?network=" &amp; LOWER(B$8) &amp; "&amp;search=token&amp;account=" &amp; ToMint!$B$5 &amp; "&amp;view=" &amp; ToMint!J2415,"TokenSol"),""))</f>
        <v/>
      </c>
      <c r="Q2415" s="2"/>
      <c r="R2415" s="2"/>
      <c r="S2415" s="11"/>
      <c r="T2415" s="78" t="str">
        <f>"owner=" &amp; Tokens!BS2415 &amp; "&amp;filename_for_metadata=" &amp; Tokens!BT2415 &amp; "&amp;offchaindata_platform=" &amp; $B$17 &amp; "&amp;keyfile=" &amp; $B$5 &amp;  "&amp;repository=" &amp; $B$18</f>
        <v>owner=BbDq7xeUzpj8bXfd9N7dh1tw43Ss7xbYpyjoNuwDSrzq&amp;filename_for_metadata=BILLETFestival_COR22F595&amp;offchaindata_platform=Github&amp;keyfile=Paul&amp;repository=CalviOnTheRocks2022</v>
      </c>
      <c r="U2415" s="78" t="str">
        <f t="shared" si="75"/>
        <v>{"name":"#595 Billet Festival",_x000D_
"symbol":"COR22F595",_x000D_
"description":"Billet Festival / Billet NFT Festival - 1 jour Calvi on the Rocks 2022",_x000D_
"seller_fee_basis_points":1000,_x000D_
"image":"https://bafybeiby2i2t44zwxgkb3zyfhbyhv7wiqaycmpeskvlkouxdolkm4djo2y.ipfs.nftstorage.link?image_595.webp",_x000D_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15" s="78" t="str">
        <f>formatRow(Tokens!C$2:I$2,Tokens!C2415:I2415)</f>
        <v>"name":"#595 Billet Festival",_x000D_
"symbol":"COR22F595",_x000D_
"description":"Billet Festival / Billet NFT Festival - 1 jour Calvi on the Rocks 2022",_x000D_
"seller_fee_basis_points":1000,_x000D_
"image":"https://bafybeiby2i2t44zwxgkb3zyfhbyhv7wiqaycmpeskvlkouxdolkm4djo2y.ipfs.nftstorage.link?image_595.webp",_x000D_
"Issuer":"NfluenT for Calvi On The rocks",_x000D_
"external_url":""</v>
      </c>
      <c r="W2415" s="78" t="str">
        <f>formatRow(Tokens!J$2:AV$2,Tokens!J2415:AV2415,2,"attributes")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15" s="78" t="str">
        <f>formatRow(Tokens!AX$2:BC$2,Tokens!AX2415:BC2415,2,"creators")</f>
        <v>"creators":[{"address":"ncreator",_x000D_
"share":10},{"address":"cotrcrea",_x000D_
"share":90},{"address":"nminer",_x000D_
"share":0}]</v>
      </c>
      <c r="Y2415" s="78" t="str">
        <f>formatRow(Tokens!BD$2:BI$2,Tokens!BD2415:BI2415,2,"files")</f>
        <v>"files":[]</v>
      </c>
      <c r="Z2415" s="78"/>
      <c r="AA2415" s="78"/>
      <c r="AB2415" s="78"/>
      <c r="AC2415" s="78" t="str">
        <f>formatRow(Tokens!BJ$2:BK$2,Tokens!BJ2415:BK2415,0,"collection")</f>
        <v>"collection":{"name":"BILLET Festival",_x000D_
"family":"Calvi On The Rocks"}</v>
      </c>
      <c r="AD2415" s="1" t="str">
        <f>formatRow(Tokens!BN$2:BR$2,Tokens!BN2415:BR2415,0,"marketplace")</f>
        <v>"marketplace":{"initial_price":"73,5",_x000D_
"reservation_price":"",_x000D_
"duration":"",_x000D_
"max_mint":1,_x000D_
"sell_date":"25/06/2022"}</v>
      </c>
      <c r="AE2415" s="1"/>
    </row>
    <row r="2416" spans="4:31" ht="14.25" customHeight="1" x14ac:dyDescent="0.3">
      <c r="D2416" s="1">
        <f>Tokens!B2416</f>
        <v>596</v>
      </c>
      <c r="E2416" s="17" t="str">
        <f>IF(Tokens!C2416="","",Tokens!C2416)</f>
        <v>#596 Billet Festival</v>
      </c>
      <c r="F2416"/>
      <c r="G2416"/>
      <c r="H2416"/>
      <c r="I2416"/>
      <c r="J2416"/>
      <c r="M2416"/>
      <c r="N2416"/>
      <c r="O2416" s="15" t="str">
        <f t="shared" si="76"/>
        <v>_</v>
      </c>
      <c r="P2416" s="18" t="str">
        <f>IF(F2416="stop","",IF(F2416&lt;&gt;"",HYPERLINK(Settings!$B$5 &amp; "/manage/?network=" &amp; LOWER(B$8) &amp; "&amp;search=token&amp;account=" &amp; ToMint!$B$5 &amp; "&amp;view=" &amp; ToMint!J2416,"TokenSol"),""))</f>
        <v/>
      </c>
      <c r="Q2416" s="2"/>
      <c r="R2416" s="2"/>
      <c r="S2416" s="11"/>
      <c r="T2416" s="78" t="str">
        <f>"owner=" &amp; Tokens!BS2416 &amp; "&amp;filename_for_metadata=" &amp; Tokens!BT2416 &amp; "&amp;offchaindata_platform=" &amp; $B$17 &amp; "&amp;keyfile=" &amp; $B$5 &amp;  "&amp;repository=" &amp; $B$18</f>
        <v>owner=BbDq7xeUzpj8bXfd9N7dh1tw43Ss7xbYpyjoNuwDSrzq&amp;filename_for_metadata=BILLETFestival_COR22F596&amp;offchaindata_platform=Github&amp;keyfile=Paul&amp;repository=CalviOnTheRocks2022</v>
      </c>
      <c r="U2416" s="78" t="str">
        <f t="shared" si="75"/>
        <v>{"name":"#596 Billet Festival",_x000D_
"symbol":"COR22F596",_x000D_
"description":"Billet Festival / Billet NFT Festival - 1 jour Calvi on the Rocks 2022",_x000D_
"seller_fee_basis_points":1000,_x000D_
"image":"https://bafybeigtgif6okdkzskl43qvgiy2ncboxdgxmxrxbz6cps4smjn3f53azi.ipfs.nftstorage.link?image_596.webp",_x000D_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16" s="78" t="str">
        <f>formatRow(Tokens!C$2:I$2,Tokens!C2416:I2416)</f>
        <v>"name":"#596 Billet Festival",_x000D_
"symbol":"COR22F596",_x000D_
"description":"Billet Festival / Billet NFT Festival - 1 jour Calvi on the Rocks 2022",_x000D_
"seller_fee_basis_points":1000,_x000D_
"image":"https://bafybeigtgif6okdkzskl43qvgiy2ncboxdgxmxrxbz6cps4smjn3f53azi.ipfs.nftstorage.link?image_596.webp",_x000D_
"Issuer":"NfluenT for Calvi On The rocks",_x000D_
"external_url":""</v>
      </c>
      <c r="W2416" s="78" t="str">
        <f>formatRow(Tokens!J$2:AV$2,Tokens!J2416:AV2416,2,"attributes")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16" s="78" t="str">
        <f>formatRow(Tokens!AX$2:BC$2,Tokens!AX2416:BC2416,2,"creators")</f>
        <v>"creators":[{"address":"ncreator",_x000D_
"share":10},{"address":"cotrcrea",_x000D_
"share":90},{"address":"nminer",_x000D_
"share":0}]</v>
      </c>
      <c r="Y2416" s="78" t="str">
        <f>formatRow(Tokens!BD$2:BI$2,Tokens!BD2416:BI2416,2,"files")</f>
        <v>"files":[]</v>
      </c>
      <c r="Z2416" s="78"/>
      <c r="AA2416" s="78"/>
      <c r="AB2416" s="78"/>
      <c r="AC2416" s="78" t="str">
        <f>formatRow(Tokens!BJ$2:BK$2,Tokens!BJ2416:BK2416,0,"collection")</f>
        <v>"collection":{"name":"BILLET Festival",_x000D_
"family":"Calvi On The Rocks"}</v>
      </c>
      <c r="AD2416" s="1" t="str">
        <f>formatRow(Tokens!BN$2:BR$2,Tokens!BN2416:BR2416,0,"marketplace")</f>
        <v>"marketplace":{"initial_price":"73,5",_x000D_
"reservation_price":"",_x000D_
"duration":"",_x000D_
"max_mint":1,_x000D_
"sell_date":"25/06/2022"}</v>
      </c>
      <c r="AE2416" s="1"/>
    </row>
    <row r="2417" spans="4:31" ht="14.25" customHeight="1" x14ac:dyDescent="0.3">
      <c r="D2417" s="1">
        <f>Tokens!B2417</f>
        <v>597</v>
      </c>
      <c r="E2417" s="17" t="str">
        <f>IF(Tokens!C2417="","",Tokens!C2417)</f>
        <v>#597 Billet Festival</v>
      </c>
      <c r="F2417"/>
      <c r="G2417"/>
      <c r="H2417"/>
      <c r="I2417"/>
      <c r="J2417"/>
      <c r="M2417"/>
      <c r="N2417"/>
      <c r="O2417" s="15" t="str">
        <f t="shared" si="76"/>
        <v>_</v>
      </c>
      <c r="P2417" s="18" t="str">
        <f>IF(F2417="stop","",IF(F2417&lt;&gt;"",HYPERLINK(Settings!$B$5 &amp; "/manage/?network=" &amp; LOWER(B$8) &amp; "&amp;search=token&amp;account=" &amp; ToMint!$B$5 &amp; "&amp;view=" &amp; ToMint!J2417,"TokenSol"),""))</f>
        <v/>
      </c>
      <c r="Q2417" s="2"/>
      <c r="R2417" s="2"/>
      <c r="S2417" s="11"/>
      <c r="T2417" s="78" t="str">
        <f>"owner=" &amp; Tokens!BS2417 &amp; "&amp;filename_for_metadata=" &amp; Tokens!BT2417 &amp; "&amp;offchaindata_platform=" &amp; $B$17 &amp; "&amp;keyfile=" &amp; $B$5 &amp;  "&amp;repository=" &amp; $B$18</f>
        <v>owner=BbDq7xeUzpj8bXfd9N7dh1tw43Ss7xbYpyjoNuwDSrzq&amp;filename_for_metadata=BILLETFestival_COR22F597&amp;offchaindata_platform=Github&amp;keyfile=Paul&amp;repository=CalviOnTheRocks2022</v>
      </c>
      <c r="U2417" s="78" t="str">
        <f t="shared" si="75"/>
        <v>{"name":"#597 Billet Festival",_x000D_
"symbol":"COR22F597",_x000D_
"description":"Billet Festival / Billet NFT Festival - 1 jour Calvi on the Rocks 2022",_x000D_
"seller_fee_basis_points":1000,_x000D_
"image":"https://bafybeigmapmjkjjxrxkb4yxqbmv3t5reiism6ppaequ3rbyjboj7octbeq.ipfs.nftstorage.link?image_597.webp",_x000D_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17" s="78" t="str">
        <f>formatRow(Tokens!C$2:I$2,Tokens!C2417:I2417)</f>
        <v>"name":"#597 Billet Festival",_x000D_
"symbol":"COR22F597",_x000D_
"description":"Billet Festival / Billet NFT Festival - 1 jour Calvi on the Rocks 2022",_x000D_
"seller_fee_basis_points":1000,_x000D_
"image":"https://bafybeigmapmjkjjxrxkb4yxqbmv3t5reiism6ppaequ3rbyjboj7octbeq.ipfs.nftstorage.link?image_597.webp",_x000D_
"Issuer":"NfluenT for Calvi On The rocks",_x000D_
"external_url":""</v>
      </c>
      <c r="W2417" s="78" t="str">
        <f>formatRow(Tokens!J$2:AV$2,Tokens!J2417:AV2417,2,"attributes")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17" s="78" t="str">
        <f>formatRow(Tokens!AX$2:BC$2,Tokens!AX2417:BC2417,2,"creators")</f>
        <v>"creators":[{"address":"ncreator",_x000D_
"share":10},{"address":"cotrcrea",_x000D_
"share":90},{"address":"nminer",_x000D_
"share":0}]</v>
      </c>
      <c r="Y2417" s="78" t="str">
        <f>formatRow(Tokens!BD$2:BI$2,Tokens!BD2417:BI2417,2,"files")</f>
        <v>"files":[]</v>
      </c>
      <c r="Z2417" s="78"/>
      <c r="AA2417" s="78"/>
      <c r="AB2417" s="78"/>
      <c r="AC2417" s="78" t="str">
        <f>formatRow(Tokens!BJ$2:BK$2,Tokens!BJ2417:BK2417,0,"collection")</f>
        <v>"collection":{"name":"BILLET Festival",_x000D_
"family":"Calvi On The Rocks"}</v>
      </c>
      <c r="AD2417" s="1" t="str">
        <f>formatRow(Tokens!BN$2:BR$2,Tokens!BN2417:BR2417,0,"marketplace")</f>
        <v>"marketplace":{"initial_price":"73,5",_x000D_
"reservation_price":"",_x000D_
"duration":"",_x000D_
"max_mint":1,_x000D_
"sell_date":"25/06/2022"}</v>
      </c>
      <c r="AE2417" s="1"/>
    </row>
    <row r="2418" spans="4:31" ht="14.25" customHeight="1" x14ac:dyDescent="0.3">
      <c r="D2418" s="1">
        <f>Tokens!B2418</f>
        <v>598</v>
      </c>
      <c r="E2418" s="17" t="str">
        <f>IF(Tokens!C2418="","",Tokens!C2418)</f>
        <v>#598 Billet Festival</v>
      </c>
      <c r="F2418"/>
      <c r="G2418"/>
      <c r="H2418"/>
      <c r="I2418"/>
      <c r="J2418"/>
      <c r="M2418"/>
      <c r="N2418"/>
      <c r="O2418" s="15" t="str">
        <f t="shared" si="76"/>
        <v>_</v>
      </c>
      <c r="P2418" s="18" t="str">
        <f>IF(F2418="stop","",IF(F2418&lt;&gt;"",HYPERLINK(Settings!$B$5 &amp; "/manage/?network=" &amp; LOWER(B$8) &amp; "&amp;search=token&amp;account=" &amp; ToMint!$B$5 &amp; "&amp;view=" &amp; ToMint!J2418,"TokenSol"),""))</f>
        <v/>
      </c>
      <c r="Q2418" s="2"/>
      <c r="R2418" s="2"/>
      <c r="S2418" s="11"/>
      <c r="T2418" s="78" t="str">
        <f>"owner=" &amp; Tokens!BS2418 &amp; "&amp;filename_for_metadata=" &amp; Tokens!BT2418 &amp; "&amp;offchaindata_platform=" &amp; $B$17 &amp; "&amp;keyfile=" &amp; $B$5 &amp;  "&amp;repository=" &amp; $B$18</f>
        <v>owner=BbDq7xeUzpj8bXfd9N7dh1tw43Ss7xbYpyjoNuwDSrzq&amp;filename_for_metadata=BILLETFestival_COR22F598&amp;offchaindata_platform=Github&amp;keyfile=Paul&amp;repository=CalviOnTheRocks2022</v>
      </c>
      <c r="U2418" s="78" t="str">
        <f t="shared" si="75"/>
        <v>{"name":"#598 Billet Festival",_x000D_
"symbol":"COR22F598",_x000D_
"description":"Billet Festival / Billet NFT Festival - 1 jour Calvi on the Rocks 2022",_x000D_
"seller_fee_basis_points":1000,_x000D_
"image":"https://bafybeiei5knepdxtxckmjmwpcv6cd2i36tenusuaidmd3nuuabit3x3c3e.ipfs.nftstorage.link?image_598.webp",_x000D_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18" s="78" t="str">
        <f>formatRow(Tokens!C$2:I$2,Tokens!C2418:I2418)</f>
        <v>"name":"#598 Billet Festival",_x000D_
"symbol":"COR22F598",_x000D_
"description":"Billet Festival / Billet NFT Festival - 1 jour Calvi on the Rocks 2022",_x000D_
"seller_fee_basis_points":1000,_x000D_
"image":"https://bafybeiei5knepdxtxckmjmwpcv6cd2i36tenusuaidmd3nuuabit3x3c3e.ipfs.nftstorage.link?image_598.webp",_x000D_
"Issuer":"NfluenT for Calvi On The rocks",_x000D_
"external_url":""</v>
      </c>
      <c r="W2418" s="78" t="str">
        <f>formatRow(Tokens!J$2:AV$2,Tokens!J2418:AV2418,2,"attributes")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18" s="78" t="str">
        <f>formatRow(Tokens!AX$2:BC$2,Tokens!AX2418:BC2418,2,"creators")</f>
        <v>"creators":[{"address":"ncreator",_x000D_
"share":10},{"address":"cotrcrea",_x000D_
"share":90},{"address":"nminer",_x000D_
"share":0}]</v>
      </c>
      <c r="Y2418" s="78" t="str">
        <f>formatRow(Tokens!BD$2:BI$2,Tokens!BD2418:BI2418,2,"files")</f>
        <v>"files":[]</v>
      </c>
      <c r="Z2418" s="78"/>
      <c r="AA2418" s="78"/>
      <c r="AB2418" s="78"/>
      <c r="AC2418" s="78" t="str">
        <f>formatRow(Tokens!BJ$2:BK$2,Tokens!BJ2418:BK2418,0,"collection")</f>
        <v>"collection":{"name":"BILLET Festival",_x000D_
"family":"Calvi On The Rocks"}</v>
      </c>
      <c r="AD2418" s="1" t="str">
        <f>formatRow(Tokens!BN$2:BR$2,Tokens!BN2418:BR2418,0,"marketplace")</f>
        <v>"marketplace":{"initial_price":"73,5",_x000D_
"reservation_price":"",_x000D_
"duration":"",_x000D_
"max_mint":1,_x000D_
"sell_date":"25/06/2022"}</v>
      </c>
      <c r="AE2418" s="1"/>
    </row>
    <row r="2419" spans="4:31" ht="14.25" customHeight="1" x14ac:dyDescent="0.3">
      <c r="D2419" s="1">
        <f>Tokens!B2419</f>
        <v>599</v>
      </c>
      <c r="E2419" s="17" t="str">
        <f>IF(Tokens!C2419="","",Tokens!C2419)</f>
        <v>#599 Billet Festival</v>
      </c>
      <c r="F2419"/>
      <c r="G2419"/>
      <c r="H2419"/>
      <c r="I2419"/>
      <c r="J2419"/>
      <c r="M2419"/>
      <c r="N2419"/>
      <c r="O2419" s="15" t="str">
        <f t="shared" si="76"/>
        <v>_</v>
      </c>
      <c r="P2419" s="18" t="str">
        <f>IF(F2419="stop","",IF(F2419&lt;&gt;"",HYPERLINK(Settings!$B$5 &amp; "/manage/?network=" &amp; LOWER(B$8) &amp; "&amp;search=token&amp;account=" &amp; ToMint!$B$5 &amp; "&amp;view=" &amp; ToMint!J2419,"TokenSol"),""))</f>
        <v/>
      </c>
      <c r="Q2419" s="2"/>
      <c r="R2419" s="2"/>
      <c r="S2419" s="11"/>
      <c r="T2419" s="78" t="str">
        <f>"owner=" &amp; Tokens!BS2419 &amp; "&amp;filename_for_metadata=" &amp; Tokens!BT2419 &amp; "&amp;offchaindata_platform=" &amp; $B$17 &amp; "&amp;keyfile=" &amp; $B$5 &amp;  "&amp;repository=" &amp; $B$18</f>
        <v>owner=BbDq7xeUzpj8bXfd9N7dh1tw43Ss7xbYpyjoNuwDSrzq&amp;filename_for_metadata=BILLETFestival_COR22F599&amp;offchaindata_platform=Github&amp;keyfile=Paul&amp;repository=CalviOnTheRocks2022</v>
      </c>
      <c r="U2419" s="78" t="str">
        <f t="shared" si="75"/>
        <v>{"name":"#599 Billet Festival",_x000D_
"symbol":"COR22F599",_x000D_
"description":"Billet Festival / Billet NFT Festival - 1 jour Calvi on the Rocks 2022",_x000D_
"seller_fee_basis_points":1000,_x000D_
"image":"https://bafybeigahgjw7zmw46bcbbphxsea56in7bx7a7xbvx6hry6lnnw2tekolu.ipfs.nftstorage.link?image_599.webp",_x000D_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19" s="78" t="str">
        <f>formatRow(Tokens!C$2:I$2,Tokens!C2419:I2419)</f>
        <v>"name":"#599 Billet Festival",_x000D_
"symbol":"COR22F599",_x000D_
"description":"Billet Festival / Billet NFT Festival - 1 jour Calvi on the Rocks 2022",_x000D_
"seller_fee_basis_points":1000,_x000D_
"image":"https://bafybeigahgjw7zmw46bcbbphxsea56in7bx7a7xbvx6hry6lnnw2tekolu.ipfs.nftstorage.link?image_599.webp",_x000D_
"Issuer":"NfluenT for Calvi On The rocks",_x000D_
"external_url":""</v>
      </c>
      <c r="W2419" s="78" t="str">
        <f>formatRow(Tokens!J$2:AV$2,Tokens!J2419:AV2419,2,"attributes")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19" s="78" t="str">
        <f>formatRow(Tokens!AX$2:BC$2,Tokens!AX2419:BC2419,2,"creators")</f>
        <v>"creators":[{"address":"ncreator",_x000D_
"share":10},{"address":"cotrcrea",_x000D_
"share":90},{"address":"nminer",_x000D_
"share":0}]</v>
      </c>
      <c r="Y2419" s="78" t="str">
        <f>formatRow(Tokens!BD$2:BI$2,Tokens!BD2419:BI2419,2,"files")</f>
        <v>"files":[]</v>
      </c>
      <c r="Z2419" s="78"/>
      <c r="AA2419" s="78"/>
      <c r="AB2419" s="78"/>
      <c r="AC2419" s="78" t="str">
        <f>formatRow(Tokens!BJ$2:BK$2,Tokens!BJ2419:BK2419,0,"collection")</f>
        <v>"collection":{"name":"BILLET Festival",_x000D_
"family":"Calvi On The Rocks"}</v>
      </c>
      <c r="AD2419" s="1" t="str">
        <f>formatRow(Tokens!BN$2:BR$2,Tokens!BN2419:BR2419,0,"marketplace")</f>
        <v>"marketplace":{"initial_price":"73,5",_x000D_
"reservation_price":"",_x000D_
"duration":"",_x000D_
"max_mint":1,_x000D_
"sell_date":"25/06/2022"}</v>
      </c>
      <c r="AE2419" s="1"/>
    </row>
    <row r="2420" spans="4:31" ht="14.25" customHeight="1" x14ac:dyDescent="0.3">
      <c r="D2420" s="1">
        <f>Tokens!B2420</f>
        <v>600</v>
      </c>
      <c r="E2420" s="17" t="str">
        <f>IF(Tokens!C2420="","",Tokens!C2420)</f>
        <v>#600 Billet Festival</v>
      </c>
      <c r="F2420"/>
      <c r="G2420"/>
      <c r="H2420"/>
      <c r="I2420"/>
      <c r="J2420"/>
      <c r="M2420"/>
      <c r="N2420"/>
      <c r="O2420" s="15" t="str">
        <f t="shared" si="76"/>
        <v>_</v>
      </c>
      <c r="P2420" s="18" t="str">
        <f>IF(F2420="stop","",IF(F2420&lt;&gt;"",HYPERLINK(Settings!$B$5 &amp; "/manage/?network=" &amp; LOWER(B$8) &amp; "&amp;search=token&amp;account=" &amp; ToMint!$B$5 &amp; "&amp;view=" &amp; ToMint!J2420,"TokenSol"),""))</f>
        <v/>
      </c>
      <c r="Q2420" s="2"/>
      <c r="R2420" s="2"/>
      <c r="S2420" s="11"/>
      <c r="T2420" s="78" t="str">
        <f>"owner=" &amp; Tokens!BS2420 &amp; "&amp;filename_for_metadata=" &amp; Tokens!BT2420 &amp; "&amp;offchaindata_platform=" &amp; $B$17 &amp; "&amp;keyfile=" &amp; $B$5 &amp;  "&amp;repository=" &amp; $B$18</f>
        <v>owner=BbDq7xeUzpj8bXfd9N7dh1tw43Ss7xbYpyjoNuwDSrzq&amp;filename_for_metadata=BILLETFestival_COR22F600&amp;offchaindata_platform=Github&amp;keyfile=Paul&amp;repository=CalviOnTheRocks2022</v>
      </c>
      <c r="U2420" s="78" t="str">
        <f t="shared" si="75"/>
        <v>{"name":"#600 Billet Festival",_x000D_
"symbol":"COR22F600",_x000D_
"description":"Billet Festival / Billet NFT Festival - 1 jour Calvi on the Rocks 2022",_x000D_
"seller_fee_basis_points":1000,_x000D_
"image":"https://bafybeiaunnpaj4ouswp4tjrrrb2spnr2xzllc7d36uh2qdgegyjrwv5cne.ipfs.nftstorage.link?image_600.webp",_x000D_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20" s="78" t="str">
        <f>formatRow(Tokens!C$2:I$2,Tokens!C2420:I2420)</f>
        <v>"name":"#600 Billet Festival",_x000D_
"symbol":"COR22F600",_x000D_
"description":"Billet Festival / Billet NFT Festival - 1 jour Calvi on the Rocks 2022",_x000D_
"seller_fee_basis_points":1000,_x000D_
"image":"https://bafybeiaunnpaj4ouswp4tjrrrb2spnr2xzllc7d36uh2qdgegyjrwv5cne.ipfs.nftstorage.link?image_600.webp",_x000D_
"Issuer":"NfluenT for Calvi On The rocks",_x000D_
"external_url":""</v>
      </c>
      <c r="W2420" s="78" t="str">
        <f>formatRow(Tokens!J$2:AV$2,Tokens!J2420:AV2420,2,"attributes")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20" s="78" t="str">
        <f>formatRow(Tokens!AX$2:BC$2,Tokens!AX2420:BC2420,2,"creators")</f>
        <v>"creators":[{"address":"ncreator",_x000D_
"share":10},{"address":"cotrcrea",_x000D_
"share":90},{"address":"nminer",_x000D_
"share":0}]</v>
      </c>
      <c r="Y2420" s="78" t="str">
        <f>formatRow(Tokens!BD$2:BI$2,Tokens!BD2420:BI2420,2,"files")</f>
        <v>"files":[]</v>
      </c>
      <c r="Z2420" s="78"/>
      <c r="AA2420" s="78"/>
      <c r="AB2420" s="78"/>
      <c r="AC2420" s="78" t="str">
        <f>formatRow(Tokens!BJ$2:BK$2,Tokens!BJ2420:BK2420,0,"collection")</f>
        <v>"collection":{"name":"BILLET Festival",_x000D_
"family":"Calvi On The Rocks"}</v>
      </c>
      <c r="AD2420" s="1" t="str">
        <f>formatRow(Tokens!BN$2:BR$2,Tokens!BN2420:BR2420,0,"marketplace")</f>
        <v>"marketplace":{"initial_price":"73,5",_x000D_
"reservation_price":"",_x000D_
"duration":"",_x000D_
"max_mint":1,_x000D_
"sell_date":"25/06/2022"}</v>
      </c>
      <c r="AE2420" s="1"/>
    </row>
    <row r="2421" spans="4:31" ht="14.25" customHeight="1" x14ac:dyDescent="0.3">
      <c r="D2421" s="1">
        <f>Tokens!B2421</f>
        <v>601</v>
      </c>
      <c r="E2421" s="17" t="str">
        <f>IF(Tokens!C2421="","",Tokens!C2421)</f>
        <v>#601 Billet Festival</v>
      </c>
      <c r="F2421"/>
      <c r="G2421"/>
      <c r="H2421"/>
      <c r="I2421"/>
      <c r="J2421"/>
      <c r="M2421"/>
      <c r="N2421"/>
      <c r="O2421" s="15" t="str">
        <f t="shared" si="76"/>
        <v>_</v>
      </c>
      <c r="P2421" s="18" t="str">
        <f>IF(F2421="stop","",IF(F2421&lt;&gt;"",HYPERLINK(Settings!$B$5 &amp; "/manage/?network=" &amp; LOWER(B$8) &amp; "&amp;search=token&amp;account=" &amp; ToMint!$B$5 &amp; "&amp;view=" &amp; ToMint!J2421,"TokenSol"),""))</f>
        <v/>
      </c>
      <c r="Q2421" s="2"/>
      <c r="R2421" s="2"/>
      <c r="S2421" s="11"/>
      <c r="T2421" s="78" t="str">
        <f>"owner=" &amp; Tokens!BS2421 &amp; "&amp;filename_for_metadata=" &amp; Tokens!BT2421 &amp; "&amp;offchaindata_platform=" &amp; $B$17 &amp; "&amp;keyfile=" &amp; $B$5 &amp;  "&amp;repository=" &amp; $B$18</f>
        <v>owner=BbDq7xeUzpj8bXfd9N7dh1tw43Ss7xbYpyjoNuwDSrzq&amp;filename_for_metadata=BILLETFestival_COR22F601&amp;offchaindata_platform=Github&amp;keyfile=Paul&amp;repository=CalviOnTheRocks2022</v>
      </c>
      <c r="U2421" s="78" t="str">
        <f t="shared" si="75"/>
        <v>{"name":"#601 Billet Festival",_x000D_
"symbol":"COR22F601",_x000D_
"description":"Billet Festival / Billet NFT Festival - 1 jour Calvi on the Rocks 2022",_x000D_
"seller_fee_basis_points":1000,_x000D_
"image":"https://bafybeib2vazzbbgpjjv7ewijfyksvahhrnug7fkuvmbw5xo3bnkc53bnyq.ipfs.nftstorage.link?image_601.webp",_x000D_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21" s="78" t="str">
        <f>formatRow(Tokens!C$2:I$2,Tokens!C2421:I2421)</f>
        <v>"name":"#601 Billet Festival",_x000D_
"symbol":"COR22F601",_x000D_
"description":"Billet Festival / Billet NFT Festival - 1 jour Calvi on the Rocks 2022",_x000D_
"seller_fee_basis_points":1000,_x000D_
"image":"https://bafybeib2vazzbbgpjjv7ewijfyksvahhrnug7fkuvmbw5xo3bnkc53bnyq.ipfs.nftstorage.link?image_601.webp",_x000D_
"Issuer":"NfluenT for Calvi On The rocks",_x000D_
"external_url":""</v>
      </c>
      <c r="W2421" s="78" t="str">
        <f>formatRow(Tokens!J$2:AV$2,Tokens!J2421:AV2421,2,"attributes")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21" s="78" t="str">
        <f>formatRow(Tokens!AX$2:BC$2,Tokens!AX2421:BC2421,2,"creators")</f>
        <v>"creators":[{"address":"ncreator",_x000D_
"share":10},{"address":"cotrcrea",_x000D_
"share":90},{"address":"nminer",_x000D_
"share":0}]</v>
      </c>
      <c r="Y2421" s="78" t="str">
        <f>formatRow(Tokens!BD$2:BI$2,Tokens!BD2421:BI2421,2,"files")</f>
        <v>"files":[]</v>
      </c>
      <c r="Z2421" s="78"/>
      <c r="AA2421" s="78"/>
      <c r="AB2421" s="78"/>
      <c r="AC2421" s="78" t="str">
        <f>formatRow(Tokens!BJ$2:BK$2,Tokens!BJ2421:BK2421,0,"collection")</f>
        <v>"collection":{"name":"BILLET Festival",_x000D_
"family":"Calvi On The Rocks"}</v>
      </c>
      <c r="AD2421" s="1" t="str">
        <f>formatRow(Tokens!BN$2:BR$2,Tokens!BN2421:BR2421,0,"marketplace")</f>
        <v>"marketplace":{"initial_price":"73,5",_x000D_
"reservation_price":"",_x000D_
"duration":"",_x000D_
"max_mint":1,_x000D_
"sell_date":"25/06/2022"}</v>
      </c>
      <c r="AE2421" s="1"/>
    </row>
    <row r="2422" spans="4:31" ht="14.25" customHeight="1" x14ac:dyDescent="0.3">
      <c r="D2422" s="1">
        <f>Tokens!B2422</f>
        <v>602</v>
      </c>
      <c r="E2422" s="17" t="str">
        <f>IF(Tokens!C2422="","",Tokens!C2422)</f>
        <v>#602 Billet Festival</v>
      </c>
      <c r="F2422"/>
      <c r="G2422"/>
      <c r="H2422"/>
      <c r="I2422"/>
      <c r="J2422"/>
      <c r="M2422"/>
      <c r="N2422"/>
      <c r="O2422" s="15" t="str">
        <f t="shared" si="76"/>
        <v>_</v>
      </c>
      <c r="P2422" s="18" t="str">
        <f>IF(F2422="stop","",IF(F2422&lt;&gt;"",HYPERLINK(Settings!$B$5 &amp; "/manage/?network=" &amp; LOWER(B$8) &amp; "&amp;search=token&amp;account=" &amp; ToMint!$B$5 &amp; "&amp;view=" &amp; ToMint!J2422,"TokenSol"),""))</f>
        <v/>
      </c>
      <c r="Q2422" s="2"/>
      <c r="R2422" s="2"/>
      <c r="S2422" s="11"/>
      <c r="T2422" s="78" t="str">
        <f>"owner=" &amp; Tokens!BS2422 &amp; "&amp;filename_for_metadata=" &amp; Tokens!BT2422 &amp; "&amp;offchaindata_platform=" &amp; $B$17 &amp; "&amp;keyfile=" &amp; $B$5 &amp;  "&amp;repository=" &amp; $B$18</f>
        <v>owner=BbDq7xeUzpj8bXfd9N7dh1tw43Ss7xbYpyjoNuwDSrzq&amp;filename_for_metadata=BILLETFestival_COR22F602&amp;offchaindata_platform=Github&amp;keyfile=Paul&amp;repository=CalviOnTheRocks2022</v>
      </c>
      <c r="U2422" s="78" t="str">
        <f t="shared" si="75"/>
        <v>{"name":"#602 Billet Festival",_x000D_
"symbol":"COR22F602",_x000D_
"description":"Billet Festival / Billet NFT Festival - 1 jour Calvi on the Rocks 2022",_x000D_
"seller_fee_basis_points":1000,_x000D_
"image":"https://bafybeidj64mfofntsdyl4dfoufapff2gwutbregux2kagnfx4f4vzwmto4.ipfs.nftstorage.link?image_602.webp",_x000D_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22" s="78" t="str">
        <f>formatRow(Tokens!C$2:I$2,Tokens!C2422:I2422)</f>
        <v>"name":"#602 Billet Festival",_x000D_
"symbol":"COR22F602",_x000D_
"description":"Billet Festival / Billet NFT Festival - 1 jour Calvi on the Rocks 2022",_x000D_
"seller_fee_basis_points":1000,_x000D_
"image":"https://bafybeidj64mfofntsdyl4dfoufapff2gwutbregux2kagnfx4f4vzwmto4.ipfs.nftstorage.link?image_602.webp",_x000D_
"Issuer":"NfluenT for Calvi On The rocks",_x000D_
"external_url":""</v>
      </c>
      <c r="W2422" s="78" t="str">
        <f>formatRow(Tokens!J$2:AV$2,Tokens!J2422:AV2422,2,"attributes")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22" s="78" t="str">
        <f>formatRow(Tokens!AX$2:BC$2,Tokens!AX2422:BC2422,2,"creators")</f>
        <v>"creators":[{"address":"ncreator",_x000D_
"share":10},{"address":"cotrcrea",_x000D_
"share":90},{"address":"nminer",_x000D_
"share":0}]</v>
      </c>
      <c r="Y2422" s="78" t="str">
        <f>formatRow(Tokens!BD$2:BI$2,Tokens!BD2422:BI2422,2,"files")</f>
        <v>"files":[]</v>
      </c>
      <c r="Z2422" s="78"/>
      <c r="AA2422" s="78"/>
      <c r="AB2422" s="78"/>
      <c r="AC2422" s="78" t="str">
        <f>formatRow(Tokens!BJ$2:BK$2,Tokens!BJ2422:BK2422,0,"collection")</f>
        <v>"collection":{"name":"BILLET Festival",_x000D_
"family":"Calvi On The Rocks"}</v>
      </c>
      <c r="AD2422" s="1" t="str">
        <f>formatRow(Tokens!BN$2:BR$2,Tokens!BN2422:BR2422,0,"marketplace")</f>
        <v>"marketplace":{"initial_price":"73,5",_x000D_
"reservation_price":"",_x000D_
"duration":"",_x000D_
"max_mint":1,_x000D_
"sell_date":"25/06/2022"}</v>
      </c>
      <c r="AE2422" s="1"/>
    </row>
    <row r="2423" spans="4:31" ht="14.25" customHeight="1" x14ac:dyDescent="0.3">
      <c r="D2423" s="1">
        <f>Tokens!B2423</f>
        <v>603</v>
      </c>
      <c r="E2423" s="17" t="str">
        <f>IF(Tokens!C2423="","",Tokens!C2423)</f>
        <v>#603 Billet Festival</v>
      </c>
      <c r="F2423"/>
      <c r="G2423"/>
      <c r="H2423"/>
      <c r="I2423"/>
      <c r="J2423"/>
      <c r="M2423"/>
      <c r="N2423"/>
      <c r="O2423" s="15" t="str">
        <f t="shared" si="76"/>
        <v>_</v>
      </c>
      <c r="P2423" s="18" t="str">
        <f>IF(F2423="stop","",IF(F2423&lt;&gt;"",HYPERLINK(Settings!$B$5 &amp; "/manage/?network=" &amp; LOWER(B$8) &amp; "&amp;search=token&amp;account=" &amp; ToMint!$B$5 &amp; "&amp;view=" &amp; ToMint!J2423,"TokenSol"),""))</f>
        <v/>
      </c>
      <c r="Q2423" s="2"/>
      <c r="R2423" s="2"/>
      <c r="S2423" s="11"/>
      <c r="T2423" s="78" t="str">
        <f>"owner=" &amp; Tokens!BS2423 &amp; "&amp;filename_for_metadata=" &amp; Tokens!BT2423 &amp; "&amp;offchaindata_platform=" &amp; $B$17 &amp; "&amp;keyfile=" &amp; $B$5 &amp;  "&amp;repository=" &amp; $B$18</f>
        <v>owner=BbDq7xeUzpj8bXfd9N7dh1tw43Ss7xbYpyjoNuwDSrzq&amp;filename_for_metadata=BILLETFestival_COR22F603&amp;offchaindata_platform=Github&amp;keyfile=Paul&amp;repository=CalviOnTheRocks2022</v>
      </c>
      <c r="U2423" s="78" t="str">
        <f t="shared" si="75"/>
        <v>{"name":"#603 Billet Festival",_x000D_
"symbol":"COR22F603",_x000D_
"description":"Billet Festival / Billet NFT Festival - 1 jour Calvi on the Rocks 2022",_x000D_
"seller_fee_basis_points":1000,_x000D_
"image":"https://bafybeiaw52jlxteafbjueibji5uxq56t3e2vgewtw2mpo27h7zl3wjfjf4.ipfs.nftstorage.link?image_603.webp",_x000D_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23" s="78" t="str">
        <f>formatRow(Tokens!C$2:I$2,Tokens!C2423:I2423)</f>
        <v>"name":"#603 Billet Festival",_x000D_
"symbol":"COR22F603",_x000D_
"description":"Billet Festival / Billet NFT Festival - 1 jour Calvi on the Rocks 2022",_x000D_
"seller_fee_basis_points":1000,_x000D_
"image":"https://bafybeiaw52jlxteafbjueibji5uxq56t3e2vgewtw2mpo27h7zl3wjfjf4.ipfs.nftstorage.link?image_603.webp",_x000D_
"Issuer":"NfluenT for Calvi On The rocks",_x000D_
"external_url":""</v>
      </c>
      <c r="W2423" s="78" t="str">
        <f>formatRow(Tokens!J$2:AV$2,Tokens!J2423:AV2423,2,"attributes")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23" s="78" t="str">
        <f>formatRow(Tokens!AX$2:BC$2,Tokens!AX2423:BC2423,2,"creators")</f>
        <v>"creators":[{"address":"ncreator",_x000D_
"share":10},{"address":"cotrcrea",_x000D_
"share":90},{"address":"nminer",_x000D_
"share":0}]</v>
      </c>
      <c r="Y2423" s="78" t="str">
        <f>formatRow(Tokens!BD$2:BI$2,Tokens!BD2423:BI2423,2,"files")</f>
        <v>"files":[]</v>
      </c>
      <c r="Z2423" s="78"/>
      <c r="AA2423" s="78"/>
      <c r="AB2423" s="78"/>
      <c r="AC2423" s="78" t="str">
        <f>formatRow(Tokens!BJ$2:BK$2,Tokens!BJ2423:BK2423,0,"collection")</f>
        <v>"collection":{"name":"BILLET Festival",_x000D_
"family":"Calvi On The Rocks"}</v>
      </c>
      <c r="AD2423" s="1" t="str">
        <f>formatRow(Tokens!BN$2:BR$2,Tokens!BN2423:BR2423,0,"marketplace")</f>
        <v>"marketplace":{"initial_price":"73,5",_x000D_
"reservation_price":"",_x000D_
"duration":"",_x000D_
"max_mint":1,_x000D_
"sell_date":"25/06/2022"}</v>
      </c>
      <c r="AE2423" s="1"/>
    </row>
    <row r="2424" spans="4:31" ht="14.25" customHeight="1" x14ac:dyDescent="0.3">
      <c r="D2424" s="1">
        <f>Tokens!B2424</f>
        <v>604</v>
      </c>
      <c r="E2424" s="17" t="str">
        <f>IF(Tokens!C2424="","",Tokens!C2424)</f>
        <v>#604 Billet Festival</v>
      </c>
      <c r="F2424"/>
      <c r="G2424"/>
      <c r="H2424"/>
      <c r="I2424"/>
      <c r="J2424"/>
      <c r="M2424"/>
      <c r="N2424"/>
      <c r="O2424" s="15" t="str">
        <f t="shared" si="76"/>
        <v>_</v>
      </c>
      <c r="P2424" s="18" t="str">
        <f>IF(F2424="stop","",IF(F2424&lt;&gt;"",HYPERLINK(Settings!$B$5 &amp; "/manage/?network=" &amp; LOWER(B$8) &amp; "&amp;search=token&amp;account=" &amp; ToMint!$B$5 &amp; "&amp;view=" &amp; ToMint!J2424,"TokenSol"),""))</f>
        <v/>
      </c>
      <c r="Q2424" s="2"/>
      <c r="R2424" s="2"/>
      <c r="S2424" s="11"/>
      <c r="T2424" s="78" t="str">
        <f>"owner=" &amp; Tokens!BS2424 &amp; "&amp;filename_for_metadata=" &amp; Tokens!BT2424 &amp; "&amp;offchaindata_platform=" &amp; $B$17 &amp; "&amp;keyfile=" &amp; $B$5 &amp;  "&amp;repository=" &amp; $B$18</f>
        <v>owner=BbDq7xeUzpj8bXfd9N7dh1tw43Ss7xbYpyjoNuwDSrzq&amp;filename_for_metadata=BILLETFestival_COR22F604&amp;offchaindata_platform=Github&amp;keyfile=Paul&amp;repository=CalviOnTheRocks2022</v>
      </c>
      <c r="U2424" s="78" t="str">
        <f t="shared" si="75"/>
        <v>{"name":"#604 Billet Festival",_x000D_
"symbol":"COR22F604",_x000D_
"description":"Billet Festival / Billet NFT Festival - 1 jour Calvi on the Rocks 2022",_x000D_
"seller_fee_basis_points":1000,_x000D_
"image":"https://bafybeifuhcarliekisjzfbeaprf6vv67cpjwbvpgclkerpjfee7zbt3jbe.ipfs.nftstorage.link?image_604.webp",_x000D_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24" s="78" t="str">
        <f>formatRow(Tokens!C$2:I$2,Tokens!C2424:I2424)</f>
        <v>"name":"#604 Billet Festival",_x000D_
"symbol":"COR22F604",_x000D_
"description":"Billet Festival / Billet NFT Festival - 1 jour Calvi on the Rocks 2022",_x000D_
"seller_fee_basis_points":1000,_x000D_
"image":"https://bafybeifuhcarliekisjzfbeaprf6vv67cpjwbvpgclkerpjfee7zbt3jbe.ipfs.nftstorage.link?image_604.webp",_x000D_
"Issuer":"NfluenT for Calvi On The rocks",_x000D_
"external_url":""</v>
      </c>
      <c r="W2424" s="78" t="str">
        <f>formatRow(Tokens!J$2:AV$2,Tokens!J2424:AV2424,2,"attributes")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24" s="78" t="str">
        <f>formatRow(Tokens!AX$2:BC$2,Tokens!AX2424:BC2424,2,"creators")</f>
        <v>"creators":[{"address":"ncreator",_x000D_
"share":10},{"address":"cotrcrea",_x000D_
"share":90},{"address":"nminer",_x000D_
"share":0}]</v>
      </c>
      <c r="Y2424" s="78" t="str">
        <f>formatRow(Tokens!BD$2:BI$2,Tokens!BD2424:BI2424,2,"files")</f>
        <v>"files":[]</v>
      </c>
      <c r="Z2424" s="78"/>
      <c r="AA2424" s="78"/>
      <c r="AB2424" s="78"/>
      <c r="AC2424" s="78" t="str">
        <f>formatRow(Tokens!BJ$2:BK$2,Tokens!BJ2424:BK2424,0,"collection")</f>
        <v>"collection":{"name":"BILLET Festival",_x000D_
"family":"Calvi On The Rocks"}</v>
      </c>
      <c r="AD2424" s="1" t="str">
        <f>formatRow(Tokens!BN$2:BR$2,Tokens!BN2424:BR2424,0,"marketplace")</f>
        <v>"marketplace":{"initial_price":"73,5",_x000D_
"reservation_price":"",_x000D_
"duration":"",_x000D_
"max_mint":1,_x000D_
"sell_date":"25/06/2022"}</v>
      </c>
      <c r="AE2424" s="1"/>
    </row>
    <row r="2425" spans="4:31" ht="14.25" customHeight="1" x14ac:dyDescent="0.3">
      <c r="D2425" s="1">
        <f>Tokens!B2425</f>
        <v>605</v>
      </c>
      <c r="E2425" s="17" t="str">
        <f>IF(Tokens!C2425="","",Tokens!C2425)</f>
        <v>#605 Billet Festival</v>
      </c>
      <c r="F2425"/>
      <c r="G2425"/>
      <c r="H2425"/>
      <c r="I2425"/>
      <c r="J2425"/>
      <c r="M2425"/>
      <c r="N2425"/>
      <c r="O2425" s="15" t="str">
        <f t="shared" si="76"/>
        <v>_</v>
      </c>
      <c r="P2425" s="18" t="str">
        <f>IF(F2425="stop","",IF(F2425&lt;&gt;"",HYPERLINK(Settings!$B$5 &amp; "/manage/?network=" &amp; LOWER(B$8) &amp; "&amp;search=token&amp;account=" &amp; ToMint!$B$5 &amp; "&amp;view=" &amp; ToMint!J2425,"TokenSol"),""))</f>
        <v/>
      </c>
      <c r="Q2425" s="2"/>
      <c r="R2425" s="2"/>
      <c r="S2425" s="11"/>
      <c r="T2425" s="78" t="str">
        <f>"owner=" &amp; Tokens!BS2425 &amp; "&amp;filename_for_metadata=" &amp; Tokens!BT2425 &amp; "&amp;offchaindata_platform=" &amp; $B$17 &amp; "&amp;keyfile=" &amp; $B$5 &amp;  "&amp;repository=" &amp; $B$18</f>
        <v>owner=BbDq7xeUzpj8bXfd9N7dh1tw43Ss7xbYpyjoNuwDSrzq&amp;filename_for_metadata=BILLETFestival_COR22F605&amp;offchaindata_platform=Github&amp;keyfile=Paul&amp;repository=CalviOnTheRocks2022</v>
      </c>
      <c r="U2425" s="78" t="str">
        <f t="shared" si="75"/>
        <v>{"name":"#605 Billet Festival",_x000D_
"symbol":"COR22F605",_x000D_
"description":"Billet Festival / Billet NFT Festival - 1 jour Calvi on the Rocks 2022",_x000D_
"seller_fee_basis_points":1000,_x000D_
"image":"https://bafybeiavfctegvsidzlweijdchbp6txgo3v5lwhq34g7ufh7mgindrpr7q.ipfs.nftstorage.link?image_605.webp",_x000D_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25" s="78" t="str">
        <f>formatRow(Tokens!C$2:I$2,Tokens!C2425:I2425)</f>
        <v>"name":"#605 Billet Festival",_x000D_
"symbol":"COR22F605",_x000D_
"description":"Billet Festival / Billet NFT Festival - 1 jour Calvi on the Rocks 2022",_x000D_
"seller_fee_basis_points":1000,_x000D_
"image":"https://bafybeiavfctegvsidzlweijdchbp6txgo3v5lwhq34g7ufh7mgindrpr7q.ipfs.nftstorage.link?image_605.webp",_x000D_
"Issuer":"NfluenT for Calvi On The rocks",_x000D_
"external_url":""</v>
      </c>
      <c r="W2425" s="78" t="str">
        <f>formatRow(Tokens!J$2:AV$2,Tokens!J2425:AV2425,2,"attributes")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25" s="78" t="str">
        <f>formatRow(Tokens!AX$2:BC$2,Tokens!AX2425:BC2425,2,"creators")</f>
        <v>"creators":[{"address":"ncreator",_x000D_
"share":10},{"address":"cotrcrea",_x000D_
"share":90},{"address":"nminer",_x000D_
"share":0}]</v>
      </c>
      <c r="Y2425" s="78" t="str">
        <f>formatRow(Tokens!BD$2:BI$2,Tokens!BD2425:BI2425,2,"files")</f>
        <v>"files":[]</v>
      </c>
      <c r="Z2425" s="78"/>
      <c r="AA2425" s="78"/>
      <c r="AB2425" s="78"/>
      <c r="AC2425" s="78" t="str">
        <f>formatRow(Tokens!BJ$2:BK$2,Tokens!BJ2425:BK2425,0,"collection")</f>
        <v>"collection":{"name":"BILLET Festival",_x000D_
"family":"Calvi On The Rocks"}</v>
      </c>
      <c r="AD2425" s="1" t="str">
        <f>formatRow(Tokens!BN$2:BR$2,Tokens!BN2425:BR2425,0,"marketplace")</f>
        <v>"marketplace":{"initial_price":"73,5",_x000D_
"reservation_price":"",_x000D_
"duration":"",_x000D_
"max_mint":1,_x000D_
"sell_date":"25/06/2022"}</v>
      </c>
      <c r="AE2425" s="1"/>
    </row>
    <row r="2426" spans="4:31" ht="14.25" customHeight="1" x14ac:dyDescent="0.3">
      <c r="D2426" s="1">
        <f>Tokens!B2426</f>
        <v>606</v>
      </c>
      <c r="E2426" s="17" t="str">
        <f>IF(Tokens!C2426="","",Tokens!C2426)</f>
        <v>#606 Billet Festival</v>
      </c>
      <c r="F2426"/>
      <c r="G2426"/>
      <c r="H2426"/>
      <c r="I2426"/>
      <c r="J2426"/>
      <c r="M2426"/>
      <c r="N2426"/>
      <c r="O2426" s="15" t="str">
        <f t="shared" si="76"/>
        <v>_</v>
      </c>
      <c r="P2426" s="18" t="str">
        <f>IF(F2426="stop","",IF(F2426&lt;&gt;"",HYPERLINK(Settings!$B$5 &amp; "/manage/?network=" &amp; LOWER(B$8) &amp; "&amp;search=token&amp;account=" &amp; ToMint!$B$5 &amp; "&amp;view=" &amp; ToMint!J2426,"TokenSol"),""))</f>
        <v/>
      </c>
      <c r="Q2426" s="2"/>
      <c r="R2426" s="2"/>
      <c r="S2426" s="11"/>
      <c r="T2426" s="78" t="str">
        <f>"owner=" &amp; Tokens!BS2426 &amp; "&amp;filename_for_metadata=" &amp; Tokens!BT2426 &amp; "&amp;offchaindata_platform=" &amp; $B$17 &amp; "&amp;keyfile=" &amp; $B$5 &amp;  "&amp;repository=" &amp; $B$18</f>
        <v>owner=BbDq7xeUzpj8bXfd9N7dh1tw43Ss7xbYpyjoNuwDSrzq&amp;filename_for_metadata=BILLETFestival_COR22F606&amp;offchaindata_platform=Github&amp;keyfile=Paul&amp;repository=CalviOnTheRocks2022</v>
      </c>
      <c r="U2426" s="78" t="str">
        <f t="shared" si="75"/>
        <v>{"name":"#606 Billet Festival",_x000D_
"symbol":"COR22F606",_x000D_
"description":"Billet Festival / Billet NFT Festival - 1 jour Calvi on the Rocks 2022",_x000D_
"seller_fee_basis_points":1000,_x000D_
"image":"https://bafybeiet6hxacgnosqmloj2rwjssr74u6f5wvkrv3cn7giizojoxwcsmu4.ipfs.nftstorage.link?image_606.webp",_x000D_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26" s="78" t="str">
        <f>formatRow(Tokens!C$2:I$2,Tokens!C2426:I2426)</f>
        <v>"name":"#606 Billet Festival",_x000D_
"symbol":"COR22F606",_x000D_
"description":"Billet Festival / Billet NFT Festival - 1 jour Calvi on the Rocks 2022",_x000D_
"seller_fee_basis_points":1000,_x000D_
"image":"https://bafybeiet6hxacgnosqmloj2rwjssr74u6f5wvkrv3cn7giizojoxwcsmu4.ipfs.nftstorage.link?image_606.webp",_x000D_
"Issuer":"NfluenT for Calvi On The rocks",_x000D_
"external_url":""</v>
      </c>
      <c r="W2426" s="78" t="str">
        <f>formatRow(Tokens!J$2:AV$2,Tokens!J2426:AV2426,2,"attributes")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26" s="78" t="str">
        <f>formatRow(Tokens!AX$2:BC$2,Tokens!AX2426:BC2426,2,"creators")</f>
        <v>"creators":[{"address":"ncreator",_x000D_
"share":10},{"address":"cotrcrea",_x000D_
"share":90},{"address":"nminer",_x000D_
"share":0}]</v>
      </c>
      <c r="Y2426" s="78" t="str">
        <f>formatRow(Tokens!BD$2:BI$2,Tokens!BD2426:BI2426,2,"files")</f>
        <v>"files":[]</v>
      </c>
      <c r="Z2426" s="78"/>
      <c r="AA2426" s="78"/>
      <c r="AB2426" s="78"/>
      <c r="AC2426" s="78" t="str">
        <f>formatRow(Tokens!BJ$2:BK$2,Tokens!BJ2426:BK2426,0,"collection")</f>
        <v>"collection":{"name":"BILLET Festival",_x000D_
"family":"Calvi On The Rocks"}</v>
      </c>
      <c r="AD2426" s="1" t="str">
        <f>formatRow(Tokens!BN$2:BR$2,Tokens!BN2426:BR2426,0,"marketplace")</f>
        <v>"marketplace":{"initial_price":"73,5",_x000D_
"reservation_price":"",_x000D_
"duration":"",_x000D_
"max_mint":1,_x000D_
"sell_date":"25/06/2022"}</v>
      </c>
      <c r="AE2426" s="1"/>
    </row>
    <row r="2427" spans="4:31" ht="14.25" customHeight="1" x14ac:dyDescent="0.3">
      <c r="D2427" s="1">
        <f>Tokens!B2427</f>
        <v>607</v>
      </c>
      <c r="E2427" s="17" t="str">
        <f>IF(Tokens!C2427="","",Tokens!C2427)</f>
        <v>#607 Billet Festival</v>
      </c>
      <c r="F2427"/>
      <c r="G2427"/>
      <c r="H2427"/>
      <c r="I2427"/>
      <c r="J2427"/>
      <c r="M2427"/>
      <c r="N2427"/>
      <c r="O2427" s="15" t="str">
        <f t="shared" si="76"/>
        <v>_</v>
      </c>
      <c r="P2427" s="18" t="str">
        <f>IF(F2427="stop","",IF(F2427&lt;&gt;"",HYPERLINK(Settings!$B$5 &amp; "/manage/?network=" &amp; LOWER(B$8) &amp; "&amp;search=token&amp;account=" &amp; ToMint!$B$5 &amp; "&amp;view=" &amp; ToMint!J2427,"TokenSol"),""))</f>
        <v/>
      </c>
      <c r="Q2427" s="2"/>
      <c r="R2427" s="2"/>
      <c r="S2427" s="11"/>
      <c r="T2427" s="78" t="str">
        <f>"owner=" &amp; Tokens!BS2427 &amp; "&amp;filename_for_metadata=" &amp; Tokens!BT2427 &amp; "&amp;offchaindata_platform=" &amp; $B$17 &amp; "&amp;keyfile=" &amp; $B$5 &amp;  "&amp;repository=" &amp; $B$18</f>
        <v>owner=BbDq7xeUzpj8bXfd9N7dh1tw43Ss7xbYpyjoNuwDSrzq&amp;filename_for_metadata=BILLETFestival_COR22F607&amp;offchaindata_platform=Github&amp;keyfile=Paul&amp;repository=CalviOnTheRocks2022</v>
      </c>
      <c r="U2427" s="78" t="str">
        <f t="shared" si="75"/>
        <v>{"name":"#607 Billet Festival",_x000D_
"symbol":"COR22F607",_x000D_
"description":"Billet Festival / Billet NFT Festival - 1 jour Calvi on the Rocks 2022",_x000D_
"seller_fee_basis_points":1000,_x000D_
"image":"https://bafybeigsrsmbhzgqv4du5rqbefa6j4eggdrugfnvkee6pxjihqpjqnf6cq.ipfs.nftstorage.link?image_607.webp",_x000D_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27" s="78" t="str">
        <f>formatRow(Tokens!C$2:I$2,Tokens!C2427:I2427)</f>
        <v>"name":"#607 Billet Festival",_x000D_
"symbol":"COR22F607",_x000D_
"description":"Billet Festival / Billet NFT Festival - 1 jour Calvi on the Rocks 2022",_x000D_
"seller_fee_basis_points":1000,_x000D_
"image":"https://bafybeigsrsmbhzgqv4du5rqbefa6j4eggdrugfnvkee6pxjihqpjqnf6cq.ipfs.nftstorage.link?image_607.webp",_x000D_
"Issuer":"NfluenT for Calvi On The rocks",_x000D_
"external_url":""</v>
      </c>
      <c r="W2427" s="78" t="str">
        <f>formatRow(Tokens!J$2:AV$2,Tokens!J2427:AV2427,2,"attributes")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27" s="78" t="str">
        <f>formatRow(Tokens!AX$2:BC$2,Tokens!AX2427:BC2427,2,"creators")</f>
        <v>"creators":[{"address":"ncreator",_x000D_
"share":10},{"address":"cotrcrea",_x000D_
"share":90},{"address":"nminer",_x000D_
"share":0}]</v>
      </c>
      <c r="Y2427" s="78" t="str">
        <f>formatRow(Tokens!BD$2:BI$2,Tokens!BD2427:BI2427,2,"files")</f>
        <v>"files":[]</v>
      </c>
      <c r="Z2427" s="78"/>
      <c r="AA2427" s="78"/>
      <c r="AB2427" s="78"/>
      <c r="AC2427" s="78" t="str">
        <f>formatRow(Tokens!BJ$2:BK$2,Tokens!BJ2427:BK2427,0,"collection")</f>
        <v>"collection":{"name":"BILLET Festival",_x000D_
"family":"Calvi On The Rocks"}</v>
      </c>
      <c r="AD2427" s="1" t="str">
        <f>formatRow(Tokens!BN$2:BR$2,Tokens!BN2427:BR2427,0,"marketplace")</f>
        <v>"marketplace":{"initial_price":"73,5",_x000D_
"reservation_price":"",_x000D_
"duration":"",_x000D_
"max_mint":1,_x000D_
"sell_date":"25/06/2022"}</v>
      </c>
      <c r="AE2427" s="1"/>
    </row>
    <row r="2428" spans="4:31" ht="14.25" customHeight="1" x14ac:dyDescent="0.3">
      <c r="D2428" s="1">
        <f>Tokens!B2428</f>
        <v>608</v>
      </c>
      <c r="E2428" s="17" t="str">
        <f>IF(Tokens!C2428="","",Tokens!C2428)</f>
        <v>#608 Billet Festival</v>
      </c>
      <c r="F2428"/>
      <c r="G2428"/>
      <c r="H2428"/>
      <c r="I2428"/>
      <c r="J2428"/>
      <c r="M2428"/>
      <c r="N2428"/>
      <c r="O2428" s="15" t="str">
        <f t="shared" si="76"/>
        <v>_</v>
      </c>
      <c r="P2428" s="18" t="str">
        <f>IF(F2428="stop","",IF(F2428&lt;&gt;"",HYPERLINK(Settings!$B$5 &amp; "/manage/?network=" &amp; LOWER(B$8) &amp; "&amp;search=token&amp;account=" &amp; ToMint!$B$5 &amp; "&amp;view=" &amp; ToMint!J2428,"TokenSol"),""))</f>
        <v/>
      </c>
      <c r="Q2428" s="2"/>
      <c r="R2428" s="2"/>
      <c r="S2428" s="11"/>
      <c r="T2428" s="78" t="str">
        <f>"owner=" &amp; Tokens!BS2428 &amp; "&amp;filename_for_metadata=" &amp; Tokens!BT2428 &amp; "&amp;offchaindata_platform=" &amp; $B$17 &amp; "&amp;keyfile=" &amp; $B$5 &amp;  "&amp;repository=" &amp; $B$18</f>
        <v>owner=BbDq7xeUzpj8bXfd9N7dh1tw43Ss7xbYpyjoNuwDSrzq&amp;filename_for_metadata=BILLETFestival_COR22F608&amp;offchaindata_platform=Github&amp;keyfile=Paul&amp;repository=CalviOnTheRocks2022</v>
      </c>
      <c r="U2428" s="78" t="str">
        <f t="shared" si="75"/>
        <v>{"name":"#608 Billet Festival",_x000D_
"symbol":"COR22F608",_x000D_
"description":"Billet Festival / Billet NFT Festival - 1 jour Calvi on the Rocks 2022",_x000D_
"seller_fee_basis_points":1000,_x000D_
"image":"https://bafybeicvbjifhbxgd5hkwy6kj6wzjjxmnmq6uxpeoycxk6h5apfjs6r7b4.ipfs.nftstorage.link?image_608.webp",_x000D_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28" s="78" t="str">
        <f>formatRow(Tokens!C$2:I$2,Tokens!C2428:I2428)</f>
        <v>"name":"#608 Billet Festival",_x000D_
"symbol":"COR22F608",_x000D_
"description":"Billet Festival / Billet NFT Festival - 1 jour Calvi on the Rocks 2022",_x000D_
"seller_fee_basis_points":1000,_x000D_
"image":"https://bafybeicvbjifhbxgd5hkwy6kj6wzjjxmnmq6uxpeoycxk6h5apfjs6r7b4.ipfs.nftstorage.link?image_608.webp",_x000D_
"Issuer":"NfluenT for Calvi On The rocks",_x000D_
"external_url":""</v>
      </c>
      <c r="W2428" s="78" t="str">
        <f>formatRow(Tokens!J$2:AV$2,Tokens!J2428:AV2428,2,"attributes")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28" s="78" t="str">
        <f>formatRow(Tokens!AX$2:BC$2,Tokens!AX2428:BC2428,2,"creators")</f>
        <v>"creators":[{"address":"ncreator",_x000D_
"share":10},{"address":"cotrcrea",_x000D_
"share":90},{"address":"nminer",_x000D_
"share":0}]</v>
      </c>
      <c r="Y2428" s="78" t="str">
        <f>formatRow(Tokens!BD$2:BI$2,Tokens!BD2428:BI2428,2,"files")</f>
        <v>"files":[]</v>
      </c>
      <c r="Z2428" s="78"/>
      <c r="AA2428" s="78"/>
      <c r="AB2428" s="78"/>
      <c r="AC2428" s="78" t="str">
        <f>formatRow(Tokens!BJ$2:BK$2,Tokens!BJ2428:BK2428,0,"collection")</f>
        <v>"collection":{"name":"BILLET Festival",_x000D_
"family":"Calvi On The Rocks"}</v>
      </c>
      <c r="AD2428" s="1" t="str">
        <f>formatRow(Tokens!BN$2:BR$2,Tokens!BN2428:BR2428,0,"marketplace")</f>
        <v>"marketplace":{"initial_price":"73,5",_x000D_
"reservation_price":"",_x000D_
"duration":"",_x000D_
"max_mint":1,_x000D_
"sell_date":"25/06/2022"}</v>
      </c>
      <c r="AE2428" s="1"/>
    </row>
    <row r="2429" spans="4:31" ht="14.25" customHeight="1" x14ac:dyDescent="0.3">
      <c r="D2429" s="1">
        <f>Tokens!B2429</f>
        <v>609</v>
      </c>
      <c r="E2429" s="17" t="str">
        <f>IF(Tokens!C2429="","",Tokens!C2429)</f>
        <v>#609 Billet Festival</v>
      </c>
      <c r="F2429"/>
      <c r="G2429"/>
      <c r="H2429"/>
      <c r="I2429"/>
      <c r="J2429"/>
      <c r="M2429"/>
      <c r="N2429"/>
      <c r="O2429" s="15" t="str">
        <f t="shared" si="76"/>
        <v>_</v>
      </c>
      <c r="P2429" s="18" t="str">
        <f>IF(F2429="stop","",IF(F2429&lt;&gt;"",HYPERLINK(Settings!$B$5 &amp; "/manage/?network=" &amp; LOWER(B$8) &amp; "&amp;search=token&amp;account=" &amp; ToMint!$B$5 &amp; "&amp;view=" &amp; ToMint!J2429,"TokenSol"),""))</f>
        <v/>
      </c>
      <c r="Q2429" s="2"/>
      <c r="R2429" s="2"/>
      <c r="S2429" s="11"/>
      <c r="T2429" s="78" t="str">
        <f>"owner=" &amp; Tokens!BS2429 &amp; "&amp;filename_for_metadata=" &amp; Tokens!BT2429 &amp; "&amp;offchaindata_platform=" &amp; $B$17 &amp; "&amp;keyfile=" &amp; $B$5 &amp;  "&amp;repository=" &amp; $B$18</f>
        <v>owner=BbDq7xeUzpj8bXfd9N7dh1tw43Ss7xbYpyjoNuwDSrzq&amp;filename_for_metadata=BILLETFestival_COR22F609&amp;offchaindata_platform=Github&amp;keyfile=Paul&amp;repository=CalviOnTheRocks2022</v>
      </c>
      <c r="U2429" s="78" t="str">
        <f t="shared" si="75"/>
        <v>{"name":"#609 Billet Festival",_x000D_
"symbol":"COR22F609",_x000D_
"description":"Billet Festival / Billet NFT Festival - 1 jour Calvi on the Rocks 2022",_x000D_
"seller_fee_basis_points":1000,_x000D_
"image":"https://bafybeienx4k5gty6h25dzeiqamzezn452fq5invsyny354gk722hrpelpy.ipfs.nftstorage.link?image_609.webp",_x000D_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29" s="78" t="str">
        <f>formatRow(Tokens!C$2:I$2,Tokens!C2429:I2429)</f>
        <v>"name":"#609 Billet Festival",_x000D_
"symbol":"COR22F609",_x000D_
"description":"Billet Festival / Billet NFT Festival - 1 jour Calvi on the Rocks 2022",_x000D_
"seller_fee_basis_points":1000,_x000D_
"image":"https://bafybeienx4k5gty6h25dzeiqamzezn452fq5invsyny354gk722hrpelpy.ipfs.nftstorage.link?image_609.webp",_x000D_
"Issuer":"NfluenT for Calvi On The rocks",_x000D_
"external_url":""</v>
      </c>
      <c r="W2429" s="78" t="str">
        <f>formatRow(Tokens!J$2:AV$2,Tokens!J2429:AV2429,2,"attributes")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29" s="78" t="str">
        <f>formatRow(Tokens!AX$2:BC$2,Tokens!AX2429:BC2429,2,"creators")</f>
        <v>"creators":[{"address":"ncreator",_x000D_
"share":10},{"address":"cotrcrea",_x000D_
"share":90},{"address":"nminer",_x000D_
"share":0}]</v>
      </c>
      <c r="Y2429" s="78" t="str">
        <f>formatRow(Tokens!BD$2:BI$2,Tokens!BD2429:BI2429,2,"files")</f>
        <v>"files":[]</v>
      </c>
      <c r="Z2429" s="78"/>
      <c r="AA2429" s="78"/>
      <c r="AB2429" s="78"/>
      <c r="AC2429" s="78" t="str">
        <f>formatRow(Tokens!BJ$2:BK$2,Tokens!BJ2429:BK2429,0,"collection")</f>
        <v>"collection":{"name":"BILLET Festival",_x000D_
"family":"Calvi On The Rocks"}</v>
      </c>
      <c r="AD2429" s="1" t="str">
        <f>formatRow(Tokens!BN$2:BR$2,Tokens!BN2429:BR2429,0,"marketplace")</f>
        <v>"marketplace":{"initial_price":"73,5",_x000D_
"reservation_price":"",_x000D_
"duration":"",_x000D_
"max_mint":1,_x000D_
"sell_date":"25/06/2022"}</v>
      </c>
      <c r="AE2429" s="1"/>
    </row>
    <row r="2430" spans="4:31" ht="14.25" customHeight="1" x14ac:dyDescent="0.3">
      <c r="D2430" s="1">
        <f>Tokens!B2430</f>
        <v>610</v>
      </c>
      <c r="E2430" s="17" t="str">
        <f>IF(Tokens!C2430="","",Tokens!C2430)</f>
        <v>#610 Billet Festival</v>
      </c>
      <c r="F2430"/>
      <c r="G2430"/>
      <c r="H2430"/>
      <c r="I2430"/>
      <c r="J2430"/>
      <c r="M2430"/>
      <c r="N2430"/>
      <c r="O2430" s="15" t="str">
        <f t="shared" si="76"/>
        <v>_</v>
      </c>
      <c r="P2430" s="18" t="str">
        <f>IF(F2430="stop","",IF(F2430&lt;&gt;"",HYPERLINK(Settings!$B$5 &amp; "/manage/?network=" &amp; LOWER(B$8) &amp; "&amp;search=token&amp;account=" &amp; ToMint!$B$5 &amp; "&amp;view=" &amp; ToMint!J2430,"TokenSol"),""))</f>
        <v/>
      </c>
      <c r="Q2430" s="2"/>
      <c r="R2430" s="2"/>
      <c r="S2430" s="11"/>
      <c r="T2430" s="78" t="str">
        <f>"owner=" &amp; Tokens!BS2430 &amp; "&amp;filename_for_metadata=" &amp; Tokens!BT2430 &amp; "&amp;offchaindata_platform=" &amp; $B$17 &amp; "&amp;keyfile=" &amp; $B$5 &amp;  "&amp;repository=" &amp; $B$18</f>
        <v>owner=BbDq7xeUzpj8bXfd9N7dh1tw43Ss7xbYpyjoNuwDSrzq&amp;filename_for_metadata=BILLETFestival_COR22F610&amp;offchaindata_platform=Github&amp;keyfile=Paul&amp;repository=CalviOnTheRocks2022</v>
      </c>
      <c r="U2430" s="78" t="str">
        <f t="shared" si="75"/>
        <v>{"name":"#610 Billet Festival",_x000D_
"symbol":"COR22F610",_x000D_
"description":"Billet Festival / Billet NFT Festival - 1 jour Calvi on the Rocks 2022",_x000D_
"seller_fee_basis_points":1000,_x000D_
"image":"https://bafybeibtcqb2tpxqqvjl54eyoygjpfijblkzxwag2l4foxx5ptnz7rmh3a.ipfs.nftstorage.link?image_610.webp",_x000D_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30" s="78" t="str">
        <f>formatRow(Tokens!C$2:I$2,Tokens!C2430:I2430)</f>
        <v>"name":"#610 Billet Festival",_x000D_
"symbol":"COR22F610",_x000D_
"description":"Billet Festival / Billet NFT Festival - 1 jour Calvi on the Rocks 2022",_x000D_
"seller_fee_basis_points":1000,_x000D_
"image":"https://bafybeibtcqb2tpxqqvjl54eyoygjpfijblkzxwag2l4foxx5ptnz7rmh3a.ipfs.nftstorage.link?image_610.webp",_x000D_
"Issuer":"NfluenT for Calvi On The rocks",_x000D_
"external_url":""</v>
      </c>
      <c r="W2430" s="78" t="str">
        <f>formatRow(Tokens!J$2:AV$2,Tokens!J2430:AV2430,2,"attributes")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30" s="78" t="str">
        <f>formatRow(Tokens!AX$2:BC$2,Tokens!AX2430:BC2430,2,"creators")</f>
        <v>"creators":[{"address":"ncreator",_x000D_
"share":10},{"address":"cotrcrea",_x000D_
"share":90},{"address":"nminer",_x000D_
"share":0}]</v>
      </c>
      <c r="Y2430" s="78" t="str">
        <f>formatRow(Tokens!BD$2:BI$2,Tokens!BD2430:BI2430,2,"files")</f>
        <v>"files":[]</v>
      </c>
      <c r="Z2430" s="78"/>
      <c r="AA2430" s="78"/>
      <c r="AB2430" s="78"/>
      <c r="AC2430" s="78" t="str">
        <f>formatRow(Tokens!BJ$2:BK$2,Tokens!BJ2430:BK2430,0,"collection")</f>
        <v>"collection":{"name":"BILLET Festival",_x000D_
"family":"Calvi On The Rocks"}</v>
      </c>
      <c r="AD2430" s="1" t="str">
        <f>formatRow(Tokens!BN$2:BR$2,Tokens!BN2430:BR2430,0,"marketplace")</f>
        <v>"marketplace":{"initial_price":"73,5",_x000D_
"reservation_price":"",_x000D_
"duration":"",_x000D_
"max_mint":1,_x000D_
"sell_date":"25/06/2022"}</v>
      </c>
      <c r="AE2430" s="1"/>
    </row>
    <row r="2431" spans="4:31" ht="14.25" customHeight="1" x14ac:dyDescent="0.3">
      <c r="D2431" s="1">
        <f>Tokens!B2431</f>
        <v>611</v>
      </c>
      <c r="E2431" s="17" t="str">
        <f>IF(Tokens!C2431="","",Tokens!C2431)</f>
        <v>#611 Billet Festival</v>
      </c>
      <c r="F2431"/>
      <c r="G2431"/>
      <c r="H2431"/>
      <c r="I2431"/>
      <c r="J2431"/>
      <c r="M2431"/>
      <c r="N2431"/>
      <c r="O2431" s="15" t="str">
        <f t="shared" si="76"/>
        <v>_</v>
      </c>
      <c r="P2431" s="18" t="str">
        <f>IF(F2431="stop","",IF(F2431&lt;&gt;"",HYPERLINK(Settings!$B$5 &amp; "/manage/?network=" &amp; LOWER(B$8) &amp; "&amp;search=token&amp;account=" &amp; ToMint!$B$5 &amp; "&amp;view=" &amp; ToMint!J2431,"TokenSol"),""))</f>
        <v/>
      </c>
      <c r="Q2431" s="2"/>
      <c r="R2431" s="2"/>
      <c r="S2431" s="11"/>
      <c r="T2431" s="78" t="str">
        <f>"owner=" &amp; Tokens!BS2431 &amp; "&amp;filename_for_metadata=" &amp; Tokens!BT2431 &amp; "&amp;offchaindata_platform=" &amp; $B$17 &amp; "&amp;keyfile=" &amp; $B$5 &amp;  "&amp;repository=" &amp; $B$18</f>
        <v>owner=BbDq7xeUzpj8bXfd9N7dh1tw43Ss7xbYpyjoNuwDSrzq&amp;filename_for_metadata=BILLETFestival_COR22F611&amp;offchaindata_platform=Github&amp;keyfile=Paul&amp;repository=CalviOnTheRocks2022</v>
      </c>
      <c r="U2431" s="78" t="str">
        <f t="shared" si="75"/>
        <v>{"name":"#611 Billet Festival",_x000D_
"symbol":"COR22F611",_x000D_
"description":"Billet Festival / Billet NFT Festival - 1 jour Calvi on the Rocks 2022",_x000D_
"seller_fee_basis_points":1000,_x000D_
"image":"https://bafybeiesyn6pkhkdqzwpf3ojy2knsouc6733bvg4odvq2k7zgmo5f7wvny.ipfs.nftstorage.link?image_611.webp",_x000D_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31" s="78" t="str">
        <f>formatRow(Tokens!C$2:I$2,Tokens!C2431:I2431)</f>
        <v>"name":"#611 Billet Festival",_x000D_
"symbol":"COR22F611",_x000D_
"description":"Billet Festival / Billet NFT Festival - 1 jour Calvi on the Rocks 2022",_x000D_
"seller_fee_basis_points":1000,_x000D_
"image":"https://bafybeiesyn6pkhkdqzwpf3ojy2knsouc6733bvg4odvq2k7zgmo5f7wvny.ipfs.nftstorage.link?image_611.webp",_x000D_
"Issuer":"NfluenT for Calvi On The rocks",_x000D_
"external_url":""</v>
      </c>
      <c r="W2431" s="78" t="str">
        <f>formatRow(Tokens!J$2:AV$2,Tokens!J2431:AV2431,2,"attributes")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31" s="78" t="str">
        <f>formatRow(Tokens!AX$2:BC$2,Tokens!AX2431:BC2431,2,"creators")</f>
        <v>"creators":[{"address":"ncreator",_x000D_
"share":10},{"address":"cotrcrea",_x000D_
"share":90},{"address":"nminer",_x000D_
"share":0}]</v>
      </c>
      <c r="Y2431" s="78" t="str">
        <f>formatRow(Tokens!BD$2:BI$2,Tokens!BD2431:BI2431,2,"files")</f>
        <v>"files":[]</v>
      </c>
      <c r="Z2431" s="78"/>
      <c r="AA2431" s="78"/>
      <c r="AB2431" s="78"/>
      <c r="AC2431" s="78" t="str">
        <f>formatRow(Tokens!BJ$2:BK$2,Tokens!BJ2431:BK2431,0,"collection")</f>
        <v>"collection":{"name":"BILLET Festival",_x000D_
"family":"Calvi On The Rocks"}</v>
      </c>
      <c r="AD2431" s="1" t="str">
        <f>formatRow(Tokens!BN$2:BR$2,Tokens!BN2431:BR2431,0,"marketplace")</f>
        <v>"marketplace":{"initial_price":"73,5",_x000D_
"reservation_price":"",_x000D_
"duration":"",_x000D_
"max_mint":1,_x000D_
"sell_date":"25/06/2022"}</v>
      </c>
      <c r="AE2431" s="1"/>
    </row>
    <row r="2432" spans="4:31" ht="14.25" customHeight="1" x14ac:dyDescent="0.3">
      <c r="D2432" s="1">
        <f>Tokens!B2432</f>
        <v>612</v>
      </c>
      <c r="E2432" s="17" t="str">
        <f>IF(Tokens!C2432="","",Tokens!C2432)</f>
        <v>#612 Billet Festival</v>
      </c>
      <c r="F2432"/>
      <c r="G2432"/>
      <c r="H2432"/>
      <c r="I2432"/>
      <c r="J2432"/>
      <c r="M2432"/>
      <c r="N2432"/>
      <c r="O2432" s="15" t="str">
        <f t="shared" si="76"/>
        <v>_</v>
      </c>
      <c r="P2432" s="18" t="str">
        <f>IF(F2432="stop","",IF(F2432&lt;&gt;"",HYPERLINK(Settings!$B$5 &amp; "/manage/?network=" &amp; LOWER(B$8) &amp; "&amp;search=token&amp;account=" &amp; ToMint!$B$5 &amp; "&amp;view=" &amp; ToMint!J2432,"TokenSol"),""))</f>
        <v/>
      </c>
      <c r="Q2432" s="2"/>
      <c r="R2432" s="2"/>
      <c r="S2432" s="11"/>
      <c r="T2432" s="78" t="str">
        <f>"owner=" &amp; Tokens!BS2432 &amp; "&amp;filename_for_metadata=" &amp; Tokens!BT2432 &amp; "&amp;offchaindata_platform=" &amp; $B$17 &amp; "&amp;keyfile=" &amp; $B$5 &amp;  "&amp;repository=" &amp; $B$18</f>
        <v>owner=BbDq7xeUzpj8bXfd9N7dh1tw43Ss7xbYpyjoNuwDSrzq&amp;filename_for_metadata=BILLETFestival_COR22F612&amp;offchaindata_platform=Github&amp;keyfile=Paul&amp;repository=CalviOnTheRocks2022</v>
      </c>
      <c r="U2432" s="78" t="str">
        <f t="shared" si="75"/>
        <v>{"name":"#612 Billet Festival",_x000D_
"symbol":"COR22F612",_x000D_
"description":"Billet Festival / Billet NFT Festival - 1 jour Calvi on the Rocks 2022",_x000D_
"seller_fee_basis_points":1000,_x000D_
"image":"https://bafybeiairt5nujayvcfmxtl5ntlrth74teatxhln3rdhkwcivabeo5gpgi.ipfs.nftstorage.link?image_612.webp",_x000D_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32" s="78" t="str">
        <f>formatRow(Tokens!C$2:I$2,Tokens!C2432:I2432)</f>
        <v>"name":"#612 Billet Festival",_x000D_
"symbol":"COR22F612",_x000D_
"description":"Billet Festival / Billet NFT Festival - 1 jour Calvi on the Rocks 2022",_x000D_
"seller_fee_basis_points":1000,_x000D_
"image":"https://bafybeiairt5nujayvcfmxtl5ntlrth74teatxhln3rdhkwcivabeo5gpgi.ipfs.nftstorage.link?image_612.webp",_x000D_
"Issuer":"NfluenT for Calvi On The rocks",_x000D_
"external_url":""</v>
      </c>
      <c r="W2432" s="78" t="str">
        <f>formatRow(Tokens!J$2:AV$2,Tokens!J2432:AV2432,2,"attributes")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32" s="78" t="str">
        <f>formatRow(Tokens!AX$2:BC$2,Tokens!AX2432:BC2432,2,"creators")</f>
        <v>"creators":[{"address":"ncreator",_x000D_
"share":10},{"address":"cotrcrea",_x000D_
"share":90},{"address":"nminer",_x000D_
"share":0}]</v>
      </c>
      <c r="Y2432" s="78" t="str">
        <f>formatRow(Tokens!BD$2:BI$2,Tokens!BD2432:BI2432,2,"files")</f>
        <v>"files":[]</v>
      </c>
      <c r="Z2432" s="78"/>
      <c r="AA2432" s="78"/>
      <c r="AB2432" s="78"/>
      <c r="AC2432" s="78" t="str">
        <f>formatRow(Tokens!BJ$2:BK$2,Tokens!BJ2432:BK2432,0,"collection")</f>
        <v>"collection":{"name":"BILLET Festival",_x000D_
"family":"Calvi On The Rocks"}</v>
      </c>
      <c r="AD2432" s="1" t="str">
        <f>formatRow(Tokens!BN$2:BR$2,Tokens!BN2432:BR2432,0,"marketplace")</f>
        <v>"marketplace":{"initial_price":"73,5",_x000D_
"reservation_price":"",_x000D_
"duration":"",_x000D_
"max_mint":1,_x000D_
"sell_date":"25/06/2022"}</v>
      </c>
      <c r="AE2432" s="1"/>
    </row>
    <row r="2433" spans="4:31" ht="14.25" customHeight="1" x14ac:dyDescent="0.3">
      <c r="D2433" s="1">
        <f>Tokens!B2433</f>
        <v>613</v>
      </c>
      <c r="E2433" s="17" t="str">
        <f>IF(Tokens!C2433="","",Tokens!C2433)</f>
        <v>#613 Billet Festival</v>
      </c>
      <c r="F2433"/>
      <c r="G2433"/>
      <c r="H2433"/>
      <c r="I2433"/>
      <c r="J2433"/>
      <c r="M2433"/>
      <c r="N2433"/>
      <c r="O2433" s="15" t="str">
        <f t="shared" si="76"/>
        <v>_</v>
      </c>
      <c r="P2433" s="18" t="str">
        <f>IF(F2433="stop","",IF(F2433&lt;&gt;"",HYPERLINK(Settings!$B$5 &amp; "/manage/?network=" &amp; LOWER(B$8) &amp; "&amp;search=token&amp;account=" &amp; ToMint!$B$5 &amp; "&amp;view=" &amp; ToMint!J2433,"TokenSol"),""))</f>
        <v/>
      </c>
      <c r="Q2433" s="2"/>
      <c r="R2433" s="2"/>
      <c r="S2433" s="11"/>
      <c r="T2433" s="78" t="str">
        <f>"owner=" &amp; Tokens!BS2433 &amp; "&amp;filename_for_metadata=" &amp; Tokens!BT2433 &amp; "&amp;offchaindata_platform=" &amp; $B$17 &amp; "&amp;keyfile=" &amp; $B$5 &amp;  "&amp;repository=" &amp; $B$18</f>
        <v>owner=BbDq7xeUzpj8bXfd9N7dh1tw43Ss7xbYpyjoNuwDSrzq&amp;filename_for_metadata=BILLETFestival_COR22F613&amp;offchaindata_platform=Github&amp;keyfile=Paul&amp;repository=CalviOnTheRocks2022</v>
      </c>
      <c r="U2433" s="78" t="str">
        <f t="shared" si="75"/>
        <v>{"name":"#613 Billet Festival",_x000D_
"symbol":"COR22F613",_x000D_
"description":"Billet Festival / Billet NFT Festival - 1 jour Calvi on the Rocks 2022",_x000D_
"seller_fee_basis_points":1000,_x000D_
"image":"https://bafybeihprrmsahxrag4rboq246qji4ohk6mvi2stk3a4hxiep7qcs4gjge.ipfs.nftstorage.link?image_613.webp",_x000D_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33" s="78" t="str">
        <f>formatRow(Tokens!C$2:I$2,Tokens!C2433:I2433)</f>
        <v>"name":"#613 Billet Festival",_x000D_
"symbol":"COR22F613",_x000D_
"description":"Billet Festival / Billet NFT Festival - 1 jour Calvi on the Rocks 2022",_x000D_
"seller_fee_basis_points":1000,_x000D_
"image":"https://bafybeihprrmsahxrag4rboq246qji4ohk6mvi2stk3a4hxiep7qcs4gjge.ipfs.nftstorage.link?image_613.webp",_x000D_
"Issuer":"NfluenT for Calvi On The rocks",_x000D_
"external_url":""</v>
      </c>
      <c r="W2433" s="78" t="str">
        <f>formatRow(Tokens!J$2:AV$2,Tokens!J2433:AV2433,2,"attributes")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33" s="78" t="str">
        <f>formatRow(Tokens!AX$2:BC$2,Tokens!AX2433:BC2433,2,"creators")</f>
        <v>"creators":[{"address":"ncreator",_x000D_
"share":10},{"address":"cotrcrea",_x000D_
"share":90},{"address":"nminer",_x000D_
"share":0}]</v>
      </c>
      <c r="Y2433" s="78" t="str">
        <f>formatRow(Tokens!BD$2:BI$2,Tokens!BD2433:BI2433,2,"files")</f>
        <v>"files":[]</v>
      </c>
      <c r="Z2433" s="78"/>
      <c r="AA2433" s="78"/>
      <c r="AB2433" s="78"/>
      <c r="AC2433" s="78" t="str">
        <f>formatRow(Tokens!BJ$2:BK$2,Tokens!BJ2433:BK2433,0,"collection")</f>
        <v>"collection":{"name":"BILLET Festival",_x000D_
"family":"Calvi On The Rocks"}</v>
      </c>
      <c r="AD2433" s="1" t="str">
        <f>formatRow(Tokens!BN$2:BR$2,Tokens!BN2433:BR2433,0,"marketplace")</f>
        <v>"marketplace":{"initial_price":"73,5",_x000D_
"reservation_price":"",_x000D_
"duration":"",_x000D_
"max_mint":1,_x000D_
"sell_date":"25/06/2022"}</v>
      </c>
      <c r="AE2433" s="1"/>
    </row>
    <row r="2434" spans="4:31" ht="14.25" customHeight="1" x14ac:dyDescent="0.3">
      <c r="D2434" s="1">
        <f>Tokens!B2434</f>
        <v>614</v>
      </c>
      <c r="E2434" s="17" t="str">
        <f>IF(Tokens!C2434="","",Tokens!C2434)</f>
        <v>#614 Billet Festival</v>
      </c>
      <c r="F2434"/>
      <c r="G2434"/>
      <c r="H2434"/>
      <c r="I2434"/>
      <c r="J2434"/>
      <c r="M2434"/>
      <c r="N2434"/>
      <c r="O2434" s="15" t="str">
        <f t="shared" si="76"/>
        <v>_</v>
      </c>
      <c r="P2434" s="18" t="str">
        <f>IF(F2434="stop","",IF(F2434&lt;&gt;"",HYPERLINK(Settings!$B$5 &amp; "/manage/?network=" &amp; LOWER(B$8) &amp; "&amp;search=token&amp;account=" &amp; ToMint!$B$5 &amp; "&amp;view=" &amp; ToMint!J2434,"TokenSol"),""))</f>
        <v/>
      </c>
      <c r="Q2434" s="2"/>
      <c r="R2434" s="2"/>
      <c r="S2434" s="11"/>
      <c r="T2434" s="78" t="str">
        <f>"owner=" &amp; Tokens!BS2434 &amp; "&amp;filename_for_metadata=" &amp; Tokens!BT2434 &amp; "&amp;offchaindata_platform=" &amp; $B$17 &amp; "&amp;keyfile=" &amp; $B$5 &amp;  "&amp;repository=" &amp; $B$18</f>
        <v>owner=BbDq7xeUzpj8bXfd9N7dh1tw43Ss7xbYpyjoNuwDSrzq&amp;filename_for_metadata=BILLETFestival_COR22F614&amp;offchaindata_platform=Github&amp;keyfile=Paul&amp;repository=CalviOnTheRocks2022</v>
      </c>
      <c r="U2434" s="78" t="str">
        <f t="shared" si="75"/>
        <v>{"name":"#614 Billet Festival",_x000D_
"symbol":"COR22F614",_x000D_
"description":"Billet Festival / Billet NFT Festival - 1 jour Calvi on the Rocks 2022",_x000D_
"seller_fee_basis_points":1000,_x000D_
"image":"https://bafybeif6vybferh7v4dgtoepi3h5arvxdtotmxxg27wa6rjh27qn5mrsey.ipfs.nftstorage.link?image_614.webp",_x000D_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34" s="78" t="str">
        <f>formatRow(Tokens!C$2:I$2,Tokens!C2434:I2434)</f>
        <v>"name":"#614 Billet Festival",_x000D_
"symbol":"COR22F614",_x000D_
"description":"Billet Festival / Billet NFT Festival - 1 jour Calvi on the Rocks 2022",_x000D_
"seller_fee_basis_points":1000,_x000D_
"image":"https://bafybeif6vybferh7v4dgtoepi3h5arvxdtotmxxg27wa6rjh27qn5mrsey.ipfs.nftstorage.link?image_614.webp",_x000D_
"Issuer":"NfluenT for Calvi On The rocks",_x000D_
"external_url":""</v>
      </c>
      <c r="W2434" s="78" t="str">
        <f>formatRow(Tokens!J$2:AV$2,Tokens!J2434:AV2434,2,"attributes")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34" s="78" t="str">
        <f>formatRow(Tokens!AX$2:BC$2,Tokens!AX2434:BC2434,2,"creators")</f>
        <v>"creators":[{"address":"ncreator",_x000D_
"share":10},{"address":"cotrcrea",_x000D_
"share":90},{"address":"nminer",_x000D_
"share":0}]</v>
      </c>
      <c r="Y2434" s="78" t="str">
        <f>formatRow(Tokens!BD$2:BI$2,Tokens!BD2434:BI2434,2,"files")</f>
        <v>"files":[]</v>
      </c>
      <c r="Z2434" s="78"/>
      <c r="AA2434" s="78"/>
      <c r="AB2434" s="78"/>
      <c r="AC2434" s="78" t="str">
        <f>formatRow(Tokens!BJ$2:BK$2,Tokens!BJ2434:BK2434,0,"collection")</f>
        <v>"collection":{"name":"BILLET Festival",_x000D_
"family":"Calvi On The Rocks"}</v>
      </c>
      <c r="AD2434" s="1" t="str">
        <f>formatRow(Tokens!BN$2:BR$2,Tokens!BN2434:BR2434,0,"marketplace")</f>
        <v>"marketplace":{"initial_price":"73,5",_x000D_
"reservation_price":"",_x000D_
"duration":"",_x000D_
"max_mint":1,_x000D_
"sell_date":"25/06/2022"}</v>
      </c>
      <c r="AE2434" s="1"/>
    </row>
    <row r="2435" spans="4:31" ht="14.25" customHeight="1" x14ac:dyDescent="0.3">
      <c r="D2435" s="1">
        <f>Tokens!B2435</f>
        <v>615</v>
      </c>
      <c r="E2435" s="17" t="str">
        <f>IF(Tokens!C2435="","",Tokens!C2435)</f>
        <v>#615 Billet Festival</v>
      </c>
      <c r="F2435"/>
      <c r="G2435"/>
      <c r="H2435"/>
      <c r="I2435"/>
      <c r="J2435"/>
      <c r="M2435"/>
      <c r="N2435"/>
      <c r="O2435" s="15" t="str">
        <f t="shared" si="76"/>
        <v>_</v>
      </c>
      <c r="P2435" s="18" t="str">
        <f>IF(F2435="stop","",IF(F2435&lt;&gt;"",HYPERLINK(Settings!$B$5 &amp; "/manage/?network=" &amp; LOWER(B$8) &amp; "&amp;search=token&amp;account=" &amp; ToMint!$B$5 &amp; "&amp;view=" &amp; ToMint!J2435,"TokenSol"),""))</f>
        <v/>
      </c>
      <c r="Q2435" s="2"/>
      <c r="R2435" s="2"/>
      <c r="S2435" s="11"/>
      <c r="T2435" s="78" t="str">
        <f>"owner=" &amp; Tokens!BS2435 &amp; "&amp;filename_for_metadata=" &amp; Tokens!BT2435 &amp; "&amp;offchaindata_platform=" &amp; $B$17 &amp; "&amp;keyfile=" &amp; $B$5 &amp;  "&amp;repository=" &amp; $B$18</f>
        <v>owner=BbDq7xeUzpj8bXfd9N7dh1tw43Ss7xbYpyjoNuwDSrzq&amp;filename_for_metadata=BILLETFestival_COR22F615&amp;offchaindata_platform=Github&amp;keyfile=Paul&amp;repository=CalviOnTheRocks2022</v>
      </c>
      <c r="U2435" s="78" t="str">
        <f t="shared" si="75"/>
        <v>{"name":"#615 Billet Festival",_x000D_
"symbol":"COR22F615",_x000D_
"description":"Billet Festival / Billet NFT Festival - 1 jour Calvi on the Rocks 2022",_x000D_
"seller_fee_basis_points":1000,_x000D_
"image":"https://bafybeicyunclrdw3jrtqev5qwbnz5zofmqkldx3jju54ewuuwxnlkn7tu4.ipfs.nftstorage.link?image_615.webp",_x000D_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35" s="78" t="str">
        <f>formatRow(Tokens!C$2:I$2,Tokens!C2435:I2435)</f>
        <v>"name":"#615 Billet Festival",_x000D_
"symbol":"COR22F615",_x000D_
"description":"Billet Festival / Billet NFT Festival - 1 jour Calvi on the Rocks 2022",_x000D_
"seller_fee_basis_points":1000,_x000D_
"image":"https://bafybeicyunclrdw3jrtqev5qwbnz5zofmqkldx3jju54ewuuwxnlkn7tu4.ipfs.nftstorage.link?image_615.webp",_x000D_
"Issuer":"NfluenT for Calvi On The rocks",_x000D_
"external_url":""</v>
      </c>
      <c r="W2435" s="78" t="str">
        <f>formatRow(Tokens!J$2:AV$2,Tokens!J2435:AV2435,2,"attributes")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35" s="78" t="str">
        <f>formatRow(Tokens!AX$2:BC$2,Tokens!AX2435:BC2435,2,"creators")</f>
        <v>"creators":[{"address":"ncreator",_x000D_
"share":10},{"address":"cotrcrea",_x000D_
"share":90},{"address":"nminer",_x000D_
"share":0}]</v>
      </c>
      <c r="Y2435" s="78" t="str">
        <f>formatRow(Tokens!BD$2:BI$2,Tokens!BD2435:BI2435,2,"files")</f>
        <v>"files":[]</v>
      </c>
      <c r="Z2435" s="78"/>
      <c r="AA2435" s="78"/>
      <c r="AB2435" s="78"/>
      <c r="AC2435" s="78" t="str">
        <f>formatRow(Tokens!BJ$2:BK$2,Tokens!BJ2435:BK2435,0,"collection")</f>
        <v>"collection":{"name":"BILLET Festival",_x000D_
"family":"Calvi On The Rocks"}</v>
      </c>
      <c r="AD2435" s="1" t="str">
        <f>formatRow(Tokens!BN$2:BR$2,Tokens!BN2435:BR2435,0,"marketplace")</f>
        <v>"marketplace":{"initial_price":"73,5",_x000D_
"reservation_price":"",_x000D_
"duration":"",_x000D_
"max_mint":1,_x000D_
"sell_date":"25/06/2022"}</v>
      </c>
      <c r="AE2435" s="1"/>
    </row>
    <row r="2436" spans="4:31" ht="14.25" customHeight="1" x14ac:dyDescent="0.3">
      <c r="D2436" s="1">
        <f>Tokens!B2436</f>
        <v>616</v>
      </c>
      <c r="E2436" s="17" t="str">
        <f>IF(Tokens!C2436="","",Tokens!C2436)</f>
        <v>#616 Billet Festival</v>
      </c>
      <c r="F2436"/>
      <c r="G2436"/>
      <c r="H2436"/>
      <c r="I2436"/>
      <c r="J2436"/>
      <c r="M2436"/>
      <c r="N2436"/>
      <c r="O2436" s="15" t="str">
        <f t="shared" si="76"/>
        <v>_</v>
      </c>
      <c r="P2436" s="18" t="str">
        <f>IF(F2436="stop","",IF(F2436&lt;&gt;"",HYPERLINK(Settings!$B$5 &amp; "/manage/?network=" &amp; LOWER(B$8) &amp; "&amp;search=token&amp;account=" &amp; ToMint!$B$5 &amp; "&amp;view=" &amp; ToMint!J2436,"TokenSol"),""))</f>
        <v/>
      </c>
      <c r="Q2436" s="2"/>
      <c r="R2436" s="2"/>
      <c r="S2436" s="11"/>
      <c r="T2436" s="78" t="str">
        <f>"owner=" &amp; Tokens!BS2436 &amp; "&amp;filename_for_metadata=" &amp; Tokens!BT2436 &amp; "&amp;offchaindata_platform=" &amp; $B$17 &amp; "&amp;keyfile=" &amp; $B$5 &amp;  "&amp;repository=" &amp; $B$18</f>
        <v>owner=BbDq7xeUzpj8bXfd9N7dh1tw43Ss7xbYpyjoNuwDSrzq&amp;filename_for_metadata=BILLETFestival_COR22F616&amp;offchaindata_platform=Github&amp;keyfile=Paul&amp;repository=CalviOnTheRocks2022</v>
      </c>
      <c r="U2436" s="78" t="str">
        <f t="shared" si="75"/>
        <v>{"name":"#616 Billet Festival",_x000D_
"symbol":"COR22F616",_x000D_
"description":"Billet Festival / Billet NFT Festival - 1 jour Calvi on the Rocks 2022",_x000D_
"seller_fee_basis_points":1000,_x000D_
"image":"https://bafybeiglyy6v7zgxu2qac5dvhvxc3bac3jl6pcm5tx5iozvtvearnr7xpi.ipfs.nftstorage.link?image_616.webp",_x000D_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36" s="78" t="str">
        <f>formatRow(Tokens!C$2:I$2,Tokens!C2436:I2436)</f>
        <v>"name":"#616 Billet Festival",_x000D_
"symbol":"COR22F616",_x000D_
"description":"Billet Festival / Billet NFT Festival - 1 jour Calvi on the Rocks 2022",_x000D_
"seller_fee_basis_points":1000,_x000D_
"image":"https://bafybeiglyy6v7zgxu2qac5dvhvxc3bac3jl6pcm5tx5iozvtvearnr7xpi.ipfs.nftstorage.link?image_616.webp",_x000D_
"Issuer":"NfluenT for Calvi On The rocks",_x000D_
"external_url":""</v>
      </c>
      <c r="W2436" s="78" t="str">
        <f>formatRow(Tokens!J$2:AV$2,Tokens!J2436:AV2436,2,"attributes")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36" s="78" t="str">
        <f>formatRow(Tokens!AX$2:BC$2,Tokens!AX2436:BC2436,2,"creators")</f>
        <v>"creators":[{"address":"ncreator",_x000D_
"share":10},{"address":"cotrcrea",_x000D_
"share":90},{"address":"nminer",_x000D_
"share":0}]</v>
      </c>
      <c r="Y2436" s="78" t="str">
        <f>formatRow(Tokens!BD$2:BI$2,Tokens!BD2436:BI2436,2,"files")</f>
        <v>"files":[]</v>
      </c>
      <c r="Z2436" s="78"/>
      <c r="AA2436" s="78"/>
      <c r="AB2436" s="78"/>
      <c r="AC2436" s="78" t="str">
        <f>formatRow(Tokens!BJ$2:BK$2,Tokens!BJ2436:BK2436,0,"collection")</f>
        <v>"collection":{"name":"BILLET Festival",_x000D_
"family":"Calvi On The Rocks"}</v>
      </c>
      <c r="AD2436" s="1" t="str">
        <f>formatRow(Tokens!BN$2:BR$2,Tokens!BN2436:BR2436,0,"marketplace")</f>
        <v>"marketplace":{"initial_price":"73,5",_x000D_
"reservation_price":"",_x000D_
"duration":"",_x000D_
"max_mint":1,_x000D_
"sell_date":"25/06/2022"}</v>
      </c>
      <c r="AE2436" s="1"/>
    </row>
    <row r="2437" spans="4:31" ht="14.25" customHeight="1" x14ac:dyDescent="0.3">
      <c r="D2437" s="1">
        <f>Tokens!B2437</f>
        <v>617</v>
      </c>
      <c r="E2437" s="17" t="str">
        <f>IF(Tokens!C2437="","",Tokens!C2437)</f>
        <v>#617 Billet Festival</v>
      </c>
      <c r="F2437"/>
      <c r="G2437"/>
      <c r="H2437"/>
      <c r="I2437"/>
      <c r="J2437"/>
      <c r="M2437"/>
      <c r="N2437"/>
      <c r="O2437" s="15" t="str">
        <f t="shared" si="76"/>
        <v>_</v>
      </c>
      <c r="P2437" s="18" t="str">
        <f>IF(F2437="stop","",IF(F2437&lt;&gt;"",HYPERLINK(Settings!$B$5 &amp; "/manage/?network=" &amp; LOWER(B$8) &amp; "&amp;search=token&amp;account=" &amp; ToMint!$B$5 &amp; "&amp;view=" &amp; ToMint!J2437,"TokenSol"),""))</f>
        <v/>
      </c>
      <c r="Q2437" s="2"/>
      <c r="R2437" s="2"/>
      <c r="S2437" s="11"/>
      <c r="T2437" s="78" t="str">
        <f>"owner=" &amp; Tokens!BS2437 &amp; "&amp;filename_for_metadata=" &amp; Tokens!BT2437 &amp; "&amp;offchaindata_platform=" &amp; $B$17 &amp; "&amp;keyfile=" &amp; $B$5 &amp;  "&amp;repository=" &amp; $B$18</f>
        <v>owner=BbDq7xeUzpj8bXfd9N7dh1tw43Ss7xbYpyjoNuwDSrzq&amp;filename_for_metadata=BILLETFestival_COR22F617&amp;offchaindata_platform=Github&amp;keyfile=Paul&amp;repository=CalviOnTheRocks2022</v>
      </c>
      <c r="U2437" s="78" t="str">
        <f t="shared" ref="U2437:U2500" si="77">"{" &amp; V2437 &amp; "," &amp; W2437 &amp; "," &amp; """properties"":{" &amp; X2437 &amp; "," &amp; Y2437 &amp; "}," &amp; AC2437 &amp; "," &amp; AD2437 &amp; "}"</f>
        <v>{"name":"#617 Billet Festival",_x000D_
"symbol":"COR22F617",_x000D_
"description":"Billet Festival / Billet NFT Festival - 1 jour Calvi on the Rocks 2022",_x000D_
"seller_fee_basis_points":1000,_x000D_
"image":"https://bafybeian3ewb77dltmqe3cvedr4nyzoxi7vktvpj6k77jung4xxxaiufcm.ipfs.nftstorage.link?image_617.webp",_x000D_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37" s="78" t="str">
        <f>formatRow(Tokens!C$2:I$2,Tokens!C2437:I2437)</f>
        <v>"name":"#617 Billet Festival",_x000D_
"symbol":"COR22F617",_x000D_
"description":"Billet Festival / Billet NFT Festival - 1 jour Calvi on the Rocks 2022",_x000D_
"seller_fee_basis_points":1000,_x000D_
"image":"https://bafybeian3ewb77dltmqe3cvedr4nyzoxi7vktvpj6k77jung4xxxaiufcm.ipfs.nftstorage.link?image_617.webp",_x000D_
"Issuer":"NfluenT for Calvi On The rocks",_x000D_
"external_url":""</v>
      </c>
      <c r="W2437" s="78" t="str">
        <f>formatRow(Tokens!J$2:AV$2,Tokens!J2437:AV2437,2,"attributes")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37" s="78" t="str">
        <f>formatRow(Tokens!AX$2:BC$2,Tokens!AX2437:BC2437,2,"creators")</f>
        <v>"creators":[{"address":"ncreator",_x000D_
"share":10},{"address":"cotrcrea",_x000D_
"share":90},{"address":"nminer",_x000D_
"share":0}]</v>
      </c>
      <c r="Y2437" s="78" t="str">
        <f>formatRow(Tokens!BD$2:BI$2,Tokens!BD2437:BI2437,2,"files")</f>
        <v>"files":[]</v>
      </c>
      <c r="Z2437" s="78"/>
      <c r="AA2437" s="78"/>
      <c r="AB2437" s="78"/>
      <c r="AC2437" s="78" t="str">
        <f>formatRow(Tokens!BJ$2:BK$2,Tokens!BJ2437:BK2437,0,"collection")</f>
        <v>"collection":{"name":"BILLET Festival",_x000D_
"family":"Calvi On The Rocks"}</v>
      </c>
      <c r="AD2437" s="1" t="str">
        <f>formatRow(Tokens!BN$2:BR$2,Tokens!BN2437:BR2437,0,"marketplace")</f>
        <v>"marketplace":{"initial_price":"73,5",_x000D_
"reservation_price":"",_x000D_
"duration":"",_x000D_
"max_mint":1,_x000D_
"sell_date":"25/06/2022"}</v>
      </c>
      <c r="AE2437" s="1"/>
    </row>
    <row r="2438" spans="4:31" ht="14.25" customHeight="1" x14ac:dyDescent="0.3">
      <c r="D2438" s="1">
        <f>Tokens!B2438</f>
        <v>618</v>
      </c>
      <c r="E2438" s="17" t="str">
        <f>IF(Tokens!C2438="","",Tokens!C2438)</f>
        <v>#618 Billet Festival</v>
      </c>
      <c r="F2438"/>
      <c r="G2438"/>
      <c r="H2438"/>
      <c r="I2438"/>
      <c r="J2438"/>
      <c r="M2438"/>
      <c r="N2438"/>
      <c r="O2438" s="15" t="str">
        <f t="shared" si="76"/>
        <v>_</v>
      </c>
      <c r="P2438" s="18" t="str">
        <f>IF(F2438="stop","",IF(F2438&lt;&gt;"",HYPERLINK(Settings!$B$5 &amp; "/manage/?network=" &amp; LOWER(B$8) &amp; "&amp;search=token&amp;account=" &amp; ToMint!$B$5 &amp; "&amp;view=" &amp; ToMint!J2438,"TokenSol"),""))</f>
        <v/>
      </c>
      <c r="Q2438" s="2"/>
      <c r="R2438" s="2"/>
      <c r="S2438" s="11"/>
      <c r="T2438" s="78" t="str">
        <f>"owner=" &amp; Tokens!BS2438 &amp; "&amp;filename_for_metadata=" &amp; Tokens!BT2438 &amp; "&amp;offchaindata_platform=" &amp; $B$17 &amp; "&amp;keyfile=" &amp; $B$5 &amp;  "&amp;repository=" &amp; $B$18</f>
        <v>owner=BbDq7xeUzpj8bXfd9N7dh1tw43Ss7xbYpyjoNuwDSrzq&amp;filename_for_metadata=BILLETFestival_COR22F618&amp;offchaindata_platform=Github&amp;keyfile=Paul&amp;repository=CalviOnTheRocks2022</v>
      </c>
      <c r="U2438" s="78" t="str">
        <f t="shared" si="77"/>
        <v>{"name":"#618 Billet Festival",_x000D_
"symbol":"COR22F618",_x000D_
"description":"Billet Festival / Billet NFT Festival - 1 jour Calvi on the Rocks 2022",_x000D_
"seller_fee_basis_points":1000,_x000D_
"image":"https://bafybeie7ipbg5s6ulrecd2ppajo43o2kmlb2nir7maop57jws45arl3gpy.ipfs.nftstorage.link?image_618.webp",_x000D_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38" s="78" t="str">
        <f>formatRow(Tokens!C$2:I$2,Tokens!C2438:I2438)</f>
        <v>"name":"#618 Billet Festival",_x000D_
"symbol":"COR22F618",_x000D_
"description":"Billet Festival / Billet NFT Festival - 1 jour Calvi on the Rocks 2022",_x000D_
"seller_fee_basis_points":1000,_x000D_
"image":"https://bafybeie7ipbg5s6ulrecd2ppajo43o2kmlb2nir7maop57jws45arl3gpy.ipfs.nftstorage.link?image_618.webp",_x000D_
"Issuer":"NfluenT for Calvi On The rocks",_x000D_
"external_url":""</v>
      </c>
      <c r="W2438" s="78" t="str">
        <f>formatRow(Tokens!J$2:AV$2,Tokens!J2438:AV2438,2,"attributes")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38" s="78" t="str">
        <f>formatRow(Tokens!AX$2:BC$2,Tokens!AX2438:BC2438,2,"creators")</f>
        <v>"creators":[{"address":"ncreator",_x000D_
"share":10},{"address":"cotrcrea",_x000D_
"share":90},{"address":"nminer",_x000D_
"share":0}]</v>
      </c>
      <c r="Y2438" s="78" t="str">
        <f>formatRow(Tokens!BD$2:BI$2,Tokens!BD2438:BI2438,2,"files")</f>
        <v>"files":[]</v>
      </c>
      <c r="Z2438" s="78"/>
      <c r="AA2438" s="78"/>
      <c r="AB2438" s="78"/>
      <c r="AC2438" s="78" t="str">
        <f>formatRow(Tokens!BJ$2:BK$2,Tokens!BJ2438:BK2438,0,"collection")</f>
        <v>"collection":{"name":"BILLET Festival",_x000D_
"family":"Calvi On The Rocks"}</v>
      </c>
      <c r="AD2438" s="1" t="str">
        <f>formatRow(Tokens!BN$2:BR$2,Tokens!BN2438:BR2438,0,"marketplace")</f>
        <v>"marketplace":{"initial_price":"73,5",_x000D_
"reservation_price":"",_x000D_
"duration":"",_x000D_
"max_mint":1,_x000D_
"sell_date":"25/06/2022"}</v>
      </c>
      <c r="AE2438" s="1"/>
    </row>
    <row r="2439" spans="4:31" ht="14.25" customHeight="1" x14ac:dyDescent="0.3">
      <c r="D2439" s="1">
        <f>Tokens!B2439</f>
        <v>619</v>
      </c>
      <c r="E2439" s="17" t="str">
        <f>IF(Tokens!C2439="","",Tokens!C2439)</f>
        <v>#619 Billet Festival</v>
      </c>
      <c r="F2439"/>
      <c r="G2439"/>
      <c r="H2439"/>
      <c r="I2439"/>
      <c r="J2439"/>
      <c r="M2439"/>
      <c r="N2439"/>
      <c r="O2439" s="15" t="str">
        <f t="shared" si="76"/>
        <v>_</v>
      </c>
      <c r="P2439" s="18" t="str">
        <f>IF(F2439="stop","",IF(F2439&lt;&gt;"",HYPERLINK(Settings!$B$5 &amp; "/manage/?network=" &amp; LOWER(B$8) &amp; "&amp;search=token&amp;account=" &amp; ToMint!$B$5 &amp; "&amp;view=" &amp; ToMint!J2439,"TokenSol"),""))</f>
        <v/>
      </c>
      <c r="Q2439" s="2"/>
      <c r="R2439" s="2"/>
      <c r="S2439" s="11"/>
      <c r="T2439" s="78" t="str">
        <f>"owner=" &amp; Tokens!BS2439 &amp; "&amp;filename_for_metadata=" &amp; Tokens!BT2439 &amp; "&amp;offchaindata_platform=" &amp; $B$17 &amp; "&amp;keyfile=" &amp; $B$5 &amp;  "&amp;repository=" &amp; $B$18</f>
        <v>owner=BbDq7xeUzpj8bXfd9N7dh1tw43Ss7xbYpyjoNuwDSrzq&amp;filename_for_metadata=BILLETFestival_COR22F619&amp;offchaindata_platform=Github&amp;keyfile=Paul&amp;repository=CalviOnTheRocks2022</v>
      </c>
      <c r="U2439" s="78" t="str">
        <f t="shared" si="77"/>
        <v>{"name":"#619 Billet Festival",_x000D_
"symbol":"COR22F619",_x000D_
"description":"Billet Festival / Billet NFT Festival - 1 jour Calvi on the Rocks 2022",_x000D_
"seller_fee_basis_points":1000,_x000D_
"image":"https://bafybeihfdqvd2buvfwsvy6orfhlr4qmncwbo3k3pzv35njgf5aue7dzxgq.ipfs.nftstorage.link?image_619.webp",_x000D_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39" s="78" t="str">
        <f>formatRow(Tokens!C$2:I$2,Tokens!C2439:I2439)</f>
        <v>"name":"#619 Billet Festival",_x000D_
"symbol":"COR22F619",_x000D_
"description":"Billet Festival / Billet NFT Festival - 1 jour Calvi on the Rocks 2022",_x000D_
"seller_fee_basis_points":1000,_x000D_
"image":"https://bafybeihfdqvd2buvfwsvy6orfhlr4qmncwbo3k3pzv35njgf5aue7dzxgq.ipfs.nftstorage.link?image_619.webp",_x000D_
"Issuer":"NfluenT for Calvi On The rocks",_x000D_
"external_url":""</v>
      </c>
      <c r="W2439" s="78" t="str">
        <f>formatRow(Tokens!J$2:AV$2,Tokens!J2439:AV2439,2,"attributes")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39" s="78" t="str">
        <f>formatRow(Tokens!AX$2:BC$2,Tokens!AX2439:BC2439,2,"creators")</f>
        <v>"creators":[{"address":"ncreator",_x000D_
"share":10},{"address":"cotrcrea",_x000D_
"share":90},{"address":"nminer",_x000D_
"share":0}]</v>
      </c>
      <c r="Y2439" s="78" t="str">
        <f>formatRow(Tokens!BD$2:BI$2,Tokens!BD2439:BI2439,2,"files")</f>
        <v>"files":[]</v>
      </c>
      <c r="Z2439" s="78"/>
      <c r="AA2439" s="78"/>
      <c r="AB2439" s="78"/>
      <c r="AC2439" s="78" t="str">
        <f>formatRow(Tokens!BJ$2:BK$2,Tokens!BJ2439:BK2439,0,"collection")</f>
        <v>"collection":{"name":"BILLET Festival",_x000D_
"family":"Calvi On The Rocks"}</v>
      </c>
      <c r="AD2439" s="1" t="str">
        <f>formatRow(Tokens!BN$2:BR$2,Tokens!BN2439:BR2439,0,"marketplace")</f>
        <v>"marketplace":{"initial_price":"73,5",_x000D_
"reservation_price":"",_x000D_
"duration":"",_x000D_
"max_mint":1,_x000D_
"sell_date":"25/06/2022"}</v>
      </c>
      <c r="AE2439" s="1"/>
    </row>
    <row r="2440" spans="4:31" ht="14.25" customHeight="1" x14ac:dyDescent="0.3">
      <c r="D2440" s="1">
        <f>Tokens!B2440</f>
        <v>620</v>
      </c>
      <c r="E2440" s="17" t="str">
        <f>IF(Tokens!C2440="","",Tokens!C2440)</f>
        <v>#620 Billet Festival</v>
      </c>
      <c r="F2440"/>
      <c r="G2440"/>
      <c r="H2440"/>
      <c r="I2440"/>
      <c r="J2440"/>
      <c r="M2440"/>
      <c r="N2440"/>
      <c r="O2440" s="15" t="str">
        <f t="shared" si="76"/>
        <v>_</v>
      </c>
      <c r="P2440" s="18" t="str">
        <f>IF(F2440="stop","",IF(F2440&lt;&gt;"",HYPERLINK(Settings!$B$5 &amp; "/manage/?network=" &amp; LOWER(B$8) &amp; "&amp;search=token&amp;account=" &amp; ToMint!$B$5 &amp; "&amp;view=" &amp; ToMint!J2440,"TokenSol"),""))</f>
        <v/>
      </c>
      <c r="Q2440" s="2"/>
      <c r="R2440" s="2"/>
      <c r="S2440" s="11"/>
      <c r="T2440" s="78" t="str">
        <f>"owner=" &amp; Tokens!BS2440 &amp; "&amp;filename_for_metadata=" &amp; Tokens!BT2440 &amp; "&amp;offchaindata_platform=" &amp; $B$17 &amp; "&amp;keyfile=" &amp; $B$5 &amp;  "&amp;repository=" &amp; $B$18</f>
        <v>owner=BbDq7xeUzpj8bXfd9N7dh1tw43Ss7xbYpyjoNuwDSrzq&amp;filename_for_metadata=BILLETFestival_COR22F620&amp;offchaindata_platform=Github&amp;keyfile=Paul&amp;repository=CalviOnTheRocks2022</v>
      </c>
      <c r="U2440" s="78" t="str">
        <f t="shared" si="77"/>
        <v>{"name":"#620 Billet Festival",_x000D_
"symbol":"COR22F620",_x000D_
"description":"Billet Festival / Billet NFT Festival - 1 jour Calvi on the Rocks 2022",_x000D_
"seller_fee_basis_points":1000,_x000D_
"image":"https://bafybeid3xvfz7jqlpwlb5b7pamha6p2dzexn36vvykc3rdqjebwl2nx2ci.ipfs.nftstorage.link?image_620.webp",_x000D_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40" s="78" t="str">
        <f>formatRow(Tokens!C$2:I$2,Tokens!C2440:I2440)</f>
        <v>"name":"#620 Billet Festival",_x000D_
"symbol":"COR22F620",_x000D_
"description":"Billet Festival / Billet NFT Festival - 1 jour Calvi on the Rocks 2022",_x000D_
"seller_fee_basis_points":1000,_x000D_
"image":"https://bafybeid3xvfz7jqlpwlb5b7pamha6p2dzexn36vvykc3rdqjebwl2nx2ci.ipfs.nftstorage.link?image_620.webp",_x000D_
"Issuer":"NfluenT for Calvi On The rocks",_x000D_
"external_url":""</v>
      </c>
      <c r="W2440" s="78" t="str">
        <f>formatRow(Tokens!J$2:AV$2,Tokens!J2440:AV2440,2,"attributes")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40" s="78" t="str">
        <f>formatRow(Tokens!AX$2:BC$2,Tokens!AX2440:BC2440,2,"creators")</f>
        <v>"creators":[{"address":"ncreator",_x000D_
"share":10},{"address":"cotrcrea",_x000D_
"share":90},{"address":"nminer",_x000D_
"share":0}]</v>
      </c>
      <c r="Y2440" s="78" t="str">
        <f>formatRow(Tokens!BD$2:BI$2,Tokens!BD2440:BI2440,2,"files")</f>
        <v>"files":[]</v>
      </c>
      <c r="Z2440" s="78"/>
      <c r="AA2440" s="78"/>
      <c r="AB2440" s="78"/>
      <c r="AC2440" s="78" t="str">
        <f>formatRow(Tokens!BJ$2:BK$2,Tokens!BJ2440:BK2440,0,"collection")</f>
        <v>"collection":{"name":"BILLET Festival",_x000D_
"family":"Calvi On The Rocks"}</v>
      </c>
      <c r="AD2440" s="1" t="str">
        <f>formatRow(Tokens!BN$2:BR$2,Tokens!BN2440:BR2440,0,"marketplace")</f>
        <v>"marketplace":{"initial_price":"73,5",_x000D_
"reservation_price":"",_x000D_
"duration":"",_x000D_
"max_mint":1,_x000D_
"sell_date":"25/06/2022"}</v>
      </c>
      <c r="AE2440" s="1"/>
    </row>
    <row r="2441" spans="4:31" ht="14.25" customHeight="1" x14ac:dyDescent="0.3">
      <c r="D2441" s="1">
        <f>Tokens!B2441</f>
        <v>621</v>
      </c>
      <c r="E2441" s="17" t="str">
        <f>IF(Tokens!C2441="","",Tokens!C2441)</f>
        <v>#621 Billet Festival</v>
      </c>
      <c r="F2441"/>
      <c r="G2441"/>
      <c r="H2441"/>
      <c r="I2441"/>
      <c r="J2441"/>
      <c r="M2441"/>
      <c r="N2441"/>
      <c r="O2441" s="15" t="str">
        <f t="shared" si="76"/>
        <v>_</v>
      </c>
      <c r="P2441" s="18" t="str">
        <f>IF(F2441="stop","",IF(F2441&lt;&gt;"",HYPERLINK(Settings!$B$5 &amp; "/manage/?network=" &amp; LOWER(B$8) &amp; "&amp;search=token&amp;account=" &amp; ToMint!$B$5 &amp; "&amp;view=" &amp; ToMint!J2441,"TokenSol"),""))</f>
        <v/>
      </c>
      <c r="Q2441" s="2"/>
      <c r="R2441" s="2"/>
      <c r="S2441" s="11"/>
      <c r="T2441" s="78" t="str">
        <f>"owner=" &amp; Tokens!BS2441 &amp; "&amp;filename_for_metadata=" &amp; Tokens!BT2441 &amp; "&amp;offchaindata_platform=" &amp; $B$17 &amp; "&amp;keyfile=" &amp; $B$5 &amp;  "&amp;repository=" &amp; $B$18</f>
        <v>owner=BbDq7xeUzpj8bXfd9N7dh1tw43Ss7xbYpyjoNuwDSrzq&amp;filename_for_metadata=BILLETFestival_COR22F621&amp;offchaindata_platform=Github&amp;keyfile=Paul&amp;repository=CalviOnTheRocks2022</v>
      </c>
      <c r="U2441" s="78" t="str">
        <f t="shared" si="77"/>
        <v>{"name":"#621 Billet Festival",_x000D_
"symbol":"COR22F621",_x000D_
"description":"Billet Festival / Billet NFT Festival - 1 jour Calvi on the Rocks 2022",_x000D_
"seller_fee_basis_points":1000,_x000D_
"image":"https://bafybeicb756uli77lysunvt5h7qvclj7ltvr4o3ryr6dujapkhujfit2qa.ipfs.nftstorage.link?image_621.webp",_x000D_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41" s="78" t="str">
        <f>formatRow(Tokens!C$2:I$2,Tokens!C2441:I2441)</f>
        <v>"name":"#621 Billet Festival",_x000D_
"symbol":"COR22F621",_x000D_
"description":"Billet Festival / Billet NFT Festival - 1 jour Calvi on the Rocks 2022",_x000D_
"seller_fee_basis_points":1000,_x000D_
"image":"https://bafybeicb756uli77lysunvt5h7qvclj7ltvr4o3ryr6dujapkhujfit2qa.ipfs.nftstorage.link?image_621.webp",_x000D_
"Issuer":"NfluenT for Calvi On The rocks",_x000D_
"external_url":""</v>
      </c>
      <c r="W2441" s="78" t="str">
        <f>formatRow(Tokens!J$2:AV$2,Tokens!J2441:AV2441,2,"attributes")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41" s="78" t="str">
        <f>formatRow(Tokens!AX$2:BC$2,Tokens!AX2441:BC2441,2,"creators")</f>
        <v>"creators":[{"address":"ncreator",_x000D_
"share":10},{"address":"cotrcrea",_x000D_
"share":90},{"address":"nminer",_x000D_
"share":0}]</v>
      </c>
      <c r="Y2441" s="78" t="str">
        <f>formatRow(Tokens!BD$2:BI$2,Tokens!BD2441:BI2441,2,"files")</f>
        <v>"files":[]</v>
      </c>
      <c r="Z2441" s="78"/>
      <c r="AA2441" s="78"/>
      <c r="AB2441" s="78"/>
      <c r="AC2441" s="78" t="str">
        <f>formatRow(Tokens!BJ$2:BK$2,Tokens!BJ2441:BK2441,0,"collection")</f>
        <v>"collection":{"name":"BILLET Festival",_x000D_
"family":"Calvi On The Rocks"}</v>
      </c>
      <c r="AD2441" s="1" t="str">
        <f>formatRow(Tokens!BN$2:BR$2,Tokens!BN2441:BR2441,0,"marketplace")</f>
        <v>"marketplace":{"initial_price":"73,5",_x000D_
"reservation_price":"",_x000D_
"duration":"",_x000D_
"max_mint":1,_x000D_
"sell_date":"25/06/2022"}</v>
      </c>
      <c r="AE2441" s="1"/>
    </row>
    <row r="2442" spans="4:31" ht="14.25" customHeight="1" x14ac:dyDescent="0.3">
      <c r="D2442" s="1">
        <f>Tokens!B2442</f>
        <v>622</v>
      </c>
      <c r="E2442" s="17" t="str">
        <f>IF(Tokens!C2442="","",Tokens!C2442)</f>
        <v>#622 Billet Festival</v>
      </c>
      <c r="F2442"/>
      <c r="G2442"/>
      <c r="H2442"/>
      <c r="I2442"/>
      <c r="J2442"/>
      <c r="M2442"/>
      <c r="N2442"/>
      <c r="O2442" s="15" t="str">
        <f t="shared" si="76"/>
        <v>_</v>
      </c>
      <c r="P2442" s="18" t="str">
        <f>IF(F2442="stop","",IF(F2442&lt;&gt;"",HYPERLINK(Settings!$B$5 &amp; "/manage/?network=" &amp; LOWER(B$8) &amp; "&amp;search=token&amp;account=" &amp; ToMint!$B$5 &amp; "&amp;view=" &amp; ToMint!J2442,"TokenSol"),""))</f>
        <v/>
      </c>
      <c r="Q2442" s="2"/>
      <c r="R2442" s="2"/>
      <c r="S2442" s="11"/>
      <c r="T2442" s="78" t="str">
        <f>"owner=" &amp; Tokens!BS2442 &amp; "&amp;filename_for_metadata=" &amp; Tokens!BT2442 &amp; "&amp;offchaindata_platform=" &amp; $B$17 &amp; "&amp;keyfile=" &amp; $B$5 &amp;  "&amp;repository=" &amp; $B$18</f>
        <v>owner=BbDq7xeUzpj8bXfd9N7dh1tw43Ss7xbYpyjoNuwDSrzq&amp;filename_for_metadata=BILLETFestival_COR22F622&amp;offchaindata_platform=Github&amp;keyfile=Paul&amp;repository=CalviOnTheRocks2022</v>
      </c>
      <c r="U2442" s="78" t="str">
        <f t="shared" si="77"/>
        <v>{"name":"#622 Billet Festival",_x000D_
"symbol":"COR22F622",_x000D_
"description":"Billet Festival / Billet NFT Festival - 1 jour Calvi on the Rocks 2022",_x000D_
"seller_fee_basis_points":1000,_x000D_
"image":"https://bafybeib6fhusaybvhm5sxvi3g7ac2odwi4xw5zzeajeqwkdsweoqy4vj4u.ipfs.nftstorage.link?image_622.webp",_x000D_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42" s="78" t="str">
        <f>formatRow(Tokens!C$2:I$2,Tokens!C2442:I2442)</f>
        <v>"name":"#622 Billet Festival",_x000D_
"symbol":"COR22F622",_x000D_
"description":"Billet Festival / Billet NFT Festival - 1 jour Calvi on the Rocks 2022",_x000D_
"seller_fee_basis_points":1000,_x000D_
"image":"https://bafybeib6fhusaybvhm5sxvi3g7ac2odwi4xw5zzeajeqwkdsweoqy4vj4u.ipfs.nftstorage.link?image_622.webp",_x000D_
"Issuer":"NfluenT for Calvi On The rocks",_x000D_
"external_url":""</v>
      </c>
      <c r="W2442" s="78" t="str">
        <f>formatRow(Tokens!J$2:AV$2,Tokens!J2442:AV2442,2,"attributes")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42" s="78" t="str">
        <f>formatRow(Tokens!AX$2:BC$2,Tokens!AX2442:BC2442,2,"creators")</f>
        <v>"creators":[{"address":"ncreator",_x000D_
"share":10},{"address":"cotrcrea",_x000D_
"share":90},{"address":"nminer",_x000D_
"share":0}]</v>
      </c>
      <c r="Y2442" s="78" t="str">
        <f>formatRow(Tokens!BD$2:BI$2,Tokens!BD2442:BI2442,2,"files")</f>
        <v>"files":[]</v>
      </c>
      <c r="Z2442" s="78"/>
      <c r="AA2442" s="78"/>
      <c r="AB2442" s="78"/>
      <c r="AC2442" s="78" t="str">
        <f>formatRow(Tokens!BJ$2:BK$2,Tokens!BJ2442:BK2442,0,"collection")</f>
        <v>"collection":{"name":"BILLET Festival",_x000D_
"family":"Calvi On The Rocks"}</v>
      </c>
      <c r="AD2442" s="1" t="str">
        <f>formatRow(Tokens!BN$2:BR$2,Tokens!BN2442:BR2442,0,"marketplace")</f>
        <v>"marketplace":{"initial_price":"73,5",_x000D_
"reservation_price":"",_x000D_
"duration":"",_x000D_
"max_mint":1,_x000D_
"sell_date":"25/06/2022"}</v>
      </c>
      <c r="AE2442" s="1"/>
    </row>
    <row r="2443" spans="4:31" ht="14.25" customHeight="1" x14ac:dyDescent="0.3">
      <c r="D2443" s="1">
        <f>Tokens!B2443</f>
        <v>623</v>
      </c>
      <c r="E2443" s="17" t="str">
        <f>IF(Tokens!C2443="","",Tokens!C2443)</f>
        <v>#623 Billet Festival</v>
      </c>
      <c r="F2443"/>
      <c r="G2443"/>
      <c r="H2443"/>
      <c r="I2443"/>
      <c r="J2443"/>
      <c r="M2443"/>
      <c r="N2443"/>
      <c r="O2443" s="15" t="str">
        <f t="shared" si="76"/>
        <v>_</v>
      </c>
      <c r="P2443" s="18" t="str">
        <f>IF(F2443="stop","",IF(F2443&lt;&gt;"",HYPERLINK(Settings!$B$5 &amp; "/manage/?network=" &amp; LOWER(B$8) &amp; "&amp;search=token&amp;account=" &amp; ToMint!$B$5 &amp; "&amp;view=" &amp; ToMint!J2443,"TokenSol"),""))</f>
        <v/>
      </c>
      <c r="Q2443" s="2"/>
      <c r="R2443" s="2"/>
      <c r="S2443" s="11"/>
      <c r="T2443" s="78" t="str">
        <f>"owner=" &amp; Tokens!BS2443 &amp; "&amp;filename_for_metadata=" &amp; Tokens!BT2443 &amp; "&amp;offchaindata_platform=" &amp; $B$17 &amp; "&amp;keyfile=" &amp; $B$5 &amp;  "&amp;repository=" &amp; $B$18</f>
        <v>owner=BbDq7xeUzpj8bXfd9N7dh1tw43Ss7xbYpyjoNuwDSrzq&amp;filename_for_metadata=BILLETFestival_COR22F623&amp;offchaindata_platform=Github&amp;keyfile=Paul&amp;repository=CalviOnTheRocks2022</v>
      </c>
      <c r="U2443" s="78" t="str">
        <f t="shared" si="77"/>
        <v>{"name":"#623 Billet Festival",_x000D_
"symbol":"COR22F623",_x000D_
"description":"Billet Festival / Billet NFT Festival - 1 jour Calvi on the Rocks 2022",_x000D_
"seller_fee_basis_points":1000,_x000D_
"image":"https://bafybeidukummnjwsfx6x6czxwdtos7gkcgbuyiktl4a24j2u3xtook5qmq.ipfs.nftstorage.link?image_623.webp",_x000D_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43" s="78" t="str">
        <f>formatRow(Tokens!C$2:I$2,Tokens!C2443:I2443)</f>
        <v>"name":"#623 Billet Festival",_x000D_
"symbol":"COR22F623",_x000D_
"description":"Billet Festival / Billet NFT Festival - 1 jour Calvi on the Rocks 2022",_x000D_
"seller_fee_basis_points":1000,_x000D_
"image":"https://bafybeidukummnjwsfx6x6czxwdtos7gkcgbuyiktl4a24j2u3xtook5qmq.ipfs.nftstorage.link?image_623.webp",_x000D_
"Issuer":"NfluenT for Calvi On The rocks",_x000D_
"external_url":""</v>
      </c>
      <c r="W2443" s="78" t="str">
        <f>formatRow(Tokens!J$2:AV$2,Tokens!J2443:AV2443,2,"attributes")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43" s="78" t="str">
        <f>formatRow(Tokens!AX$2:BC$2,Tokens!AX2443:BC2443,2,"creators")</f>
        <v>"creators":[{"address":"ncreator",_x000D_
"share":10},{"address":"cotrcrea",_x000D_
"share":90},{"address":"nminer",_x000D_
"share":0}]</v>
      </c>
      <c r="Y2443" s="78" t="str">
        <f>formatRow(Tokens!BD$2:BI$2,Tokens!BD2443:BI2443,2,"files")</f>
        <v>"files":[]</v>
      </c>
      <c r="Z2443" s="78"/>
      <c r="AA2443" s="78"/>
      <c r="AB2443" s="78"/>
      <c r="AC2443" s="78" t="str">
        <f>formatRow(Tokens!BJ$2:BK$2,Tokens!BJ2443:BK2443,0,"collection")</f>
        <v>"collection":{"name":"BILLET Festival",_x000D_
"family":"Calvi On The Rocks"}</v>
      </c>
      <c r="AD2443" s="1" t="str">
        <f>formatRow(Tokens!BN$2:BR$2,Tokens!BN2443:BR2443,0,"marketplace")</f>
        <v>"marketplace":{"initial_price":"73,5",_x000D_
"reservation_price":"",_x000D_
"duration":"",_x000D_
"max_mint":1,_x000D_
"sell_date":"25/06/2022"}</v>
      </c>
      <c r="AE2443" s="1"/>
    </row>
    <row r="2444" spans="4:31" ht="14.25" customHeight="1" x14ac:dyDescent="0.3">
      <c r="D2444" s="1">
        <f>Tokens!B2444</f>
        <v>624</v>
      </c>
      <c r="E2444" s="17" t="str">
        <f>IF(Tokens!C2444="","",Tokens!C2444)</f>
        <v>#624 Billet Festival</v>
      </c>
      <c r="F2444"/>
      <c r="G2444"/>
      <c r="H2444"/>
      <c r="I2444"/>
      <c r="J2444"/>
      <c r="M2444"/>
      <c r="N2444"/>
      <c r="O2444" s="15" t="str">
        <f t="shared" si="76"/>
        <v>_</v>
      </c>
      <c r="P2444" s="18" t="str">
        <f>IF(F2444="stop","",IF(F2444&lt;&gt;"",HYPERLINK(Settings!$B$5 &amp; "/manage/?network=" &amp; LOWER(B$8) &amp; "&amp;search=token&amp;account=" &amp; ToMint!$B$5 &amp; "&amp;view=" &amp; ToMint!J2444,"TokenSol"),""))</f>
        <v/>
      </c>
      <c r="Q2444" s="2"/>
      <c r="R2444" s="2"/>
      <c r="S2444" s="11"/>
      <c r="T2444" s="78" t="str">
        <f>"owner=" &amp; Tokens!BS2444 &amp; "&amp;filename_for_metadata=" &amp; Tokens!BT2444 &amp; "&amp;offchaindata_platform=" &amp; $B$17 &amp; "&amp;keyfile=" &amp; $B$5 &amp;  "&amp;repository=" &amp; $B$18</f>
        <v>owner=BbDq7xeUzpj8bXfd9N7dh1tw43Ss7xbYpyjoNuwDSrzq&amp;filename_for_metadata=BILLETFestival_COR22F624&amp;offchaindata_platform=Github&amp;keyfile=Paul&amp;repository=CalviOnTheRocks2022</v>
      </c>
      <c r="U2444" s="78" t="str">
        <f t="shared" si="77"/>
        <v>{"name":"#624 Billet Festival",_x000D_
"symbol":"COR22F624",_x000D_
"description":"Billet Festival / Billet NFT Festival - 1 jour Calvi on the Rocks 2022",_x000D_
"seller_fee_basis_points":1000,_x000D_
"image":"https://bafybeialb54jdigwu457cv46xvqg2u257o4zzq5xpnarunxtbuuwfcdi5a.ipfs.nftstorage.link?image_624.webp",_x000D_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44" s="78" t="str">
        <f>formatRow(Tokens!C$2:I$2,Tokens!C2444:I2444)</f>
        <v>"name":"#624 Billet Festival",_x000D_
"symbol":"COR22F624",_x000D_
"description":"Billet Festival / Billet NFT Festival - 1 jour Calvi on the Rocks 2022",_x000D_
"seller_fee_basis_points":1000,_x000D_
"image":"https://bafybeialb54jdigwu457cv46xvqg2u257o4zzq5xpnarunxtbuuwfcdi5a.ipfs.nftstorage.link?image_624.webp",_x000D_
"Issuer":"NfluenT for Calvi On The rocks",_x000D_
"external_url":""</v>
      </c>
      <c r="W2444" s="78" t="str">
        <f>formatRow(Tokens!J$2:AV$2,Tokens!J2444:AV2444,2,"attributes")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44" s="78" t="str">
        <f>formatRow(Tokens!AX$2:BC$2,Tokens!AX2444:BC2444,2,"creators")</f>
        <v>"creators":[{"address":"ncreator",_x000D_
"share":10},{"address":"cotrcrea",_x000D_
"share":90},{"address":"nminer",_x000D_
"share":0}]</v>
      </c>
      <c r="Y2444" s="78" t="str">
        <f>formatRow(Tokens!BD$2:BI$2,Tokens!BD2444:BI2444,2,"files")</f>
        <v>"files":[]</v>
      </c>
      <c r="Z2444" s="78"/>
      <c r="AA2444" s="78"/>
      <c r="AB2444" s="78"/>
      <c r="AC2444" s="78" t="str">
        <f>formatRow(Tokens!BJ$2:BK$2,Tokens!BJ2444:BK2444,0,"collection")</f>
        <v>"collection":{"name":"BILLET Festival",_x000D_
"family":"Calvi On The Rocks"}</v>
      </c>
      <c r="AD2444" s="1" t="str">
        <f>formatRow(Tokens!BN$2:BR$2,Tokens!BN2444:BR2444,0,"marketplace")</f>
        <v>"marketplace":{"initial_price":"73,5",_x000D_
"reservation_price":"",_x000D_
"duration":"",_x000D_
"max_mint":1,_x000D_
"sell_date":"25/06/2022"}</v>
      </c>
      <c r="AE2444" s="1"/>
    </row>
    <row r="2445" spans="4:31" ht="14.25" customHeight="1" x14ac:dyDescent="0.3">
      <c r="D2445" s="1">
        <f>Tokens!B2445</f>
        <v>625</v>
      </c>
      <c r="E2445" s="17" t="str">
        <f>IF(Tokens!C2445="","",Tokens!C2445)</f>
        <v>#625 Billet Festival</v>
      </c>
      <c r="F2445"/>
      <c r="G2445"/>
      <c r="H2445"/>
      <c r="I2445"/>
      <c r="J2445"/>
      <c r="M2445"/>
      <c r="N2445"/>
      <c r="O2445" s="15" t="str">
        <f t="shared" si="76"/>
        <v>_</v>
      </c>
      <c r="P2445" s="18" t="str">
        <f>IF(F2445="stop","",IF(F2445&lt;&gt;"",HYPERLINK(Settings!$B$5 &amp; "/manage/?network=" &amp; LOWER(B$8) &amp; "&amp;search=token&amp;account=" &amp; ToMint!$B$5 &amp; "&amp;view=" &amp; ToMint!J2445,"TokenSol"),""))</f>
        <v/>
      </c>
      <c r="Q2445" s="2"/>
      <c r="R2445" s="2"/>
      <c r="S2445" s="11"/>
      <c r="T2445" s="78" t="str">
        <f>"owner=" &amp; Tokens!BS2445 &amp; "&amp;filename_for_metadata=" &amp; Tokens!BT2445 &amp; "&amp;offchaindata_platform=" &amp; $B$17 &amp; "&amp;keyfile=" &amp; $B$5 &amp;  "&amp;repository=" &amp; $B$18</f>
        <v>owner=BbDq7xeUzpj8bXfd9N7dh1tw43Ss7xbYpyjoNuwDSrzq&amp;filename_for_metadata=BILLETFestival_COR22F625&amp;offchaindata_platform=Github&amp;keyfile=Paul&amp;repository=CalviOnTheRocks2022</v>
      </c>
      <c r="U2445" s="78" t="str">
        <f t="shared" si="77"/>
        <v>{"name":"#625 Billet Festival",_x000D_
"symbol":"COR22F625",_x000D_
"description":"Billet Festival / Billet NFT Festival - 1 jour Calvi on the Rocks 2022",_x000D_
"seller_fee_basis_points":1000,_x000D_
"image":"https://bafybeibmso5kvxet6yyin64kje5qxba64kq46qlibpzbrrtui4mdxrtoga.ipfs.nftstorage.link?image_625.webp",_x000D_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45" s="78" t="str">
        <f>formatRow(Tokens!C$2:I$2,Tokens!C2445:I2445)</f>
        <v>"name":"#625 Billet Festival",_x000D_
"symbol":"COR22F625",_x000D_
"description":"Billet Festival / Billet NFT Festival - 1 jour Calvi on the Rocks 2022",_x000D_
"seller_fee_basis_points":1000,_x000D_
"image":"https://bafybeibmso5kvxet6yyin64kje5qxba64kq46qlibpzbrrtui4mdxrtoga.ipfs.nftstorage.link?image_625.webp",_x000D_
"Issuer":"NfluenT for Calvi On The rocks",_x000D_
"external_url":""</v>
      </c>
      <c r="W2445" s="78" t="str">
        <f>formatRow(Tokens!J$2:AV$2,Tokens!J2445:AV2445,2,"attributes")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45" s="78" t="str">
        <f>formatRow(Tokens!AX$2:BC$2,Tokens!AX2445:BC2445,2,"creators")</f>
        <v>"creators":[{"address":"ncreator",_x000D_
"share":10},{"address":"cotrcrea",_x000D_
"share":90},{"address":"nminer",_x000D_
"share":0}]</v>
      </c>
      <c r="Y2445" s="78" t="str">
        <f>formatRow(Tokens!BD$2:BI$2,Tokens!BD2445:BI2445,2,"files")</f>
        <v>"files":[]</v>
      </c>
      <c r="Z2445" s="78"/>
      <c r="AA2445" s="78"/>
      <c r="AB2445" s="78"/>
      <c r="AC2445" s="78" t="str">
        <f>formatRow(Tokens!BJ$2:BK$2,Tokens!BJ2445:BK2445,0,"collection")</f>
        <v>"collection":{"name":"BILLET Festival",_x000D_
"family":"Calvi On The Rocks"}</v>
      </c>
      <c r="AD2445" s="1" t="str">
        <f>formatRow(Tokens!BN$2:BR$2,Tokens!BN2445:BR2445,0,"marketplace")</f>
        <v>"marketplace":{"initial_price":"73,5",_x000D_
"reservation_price":"",_x000D_
"duration":"",_x000D_
"max_mint":1,_x000D_
"sell_date":"25/06/2022"}</v>
      </c>
      <c r="AE2445" s="1"/>
    </row>
    <row r="2446" spans="4:31" ht="14.25" customHeight="1" x14ac:dyDescent="0.3">
      <c r="D2446" s="1">
        <f>Tokens!B2446</f>
        <v>626</v>
      </c>
      <c r="E2446" s="17" t="str">
        <f>IF(Tokens!C2446="","",Tokens!C2446)</f>
        <v>#626 Billet Festival</v>
      </c>
      <c r="F2446"/>
      <c r="G2446"/>
      <c r="H2446"/>
      <c r="I2446"/>
      <c r="J2446"/>
      <c r="M2446"/>
      <c r="N2446"/>
      <c r="O2446" s="15" t="str">
        <f t="shared" si="76"/>
        <v>_</v>
      </c>
      <c r="P2446" s="18" t="str">
        <f>IF(F2446="stop","",IF(F2446&lt;&gt;"",HYPERLINK(Settings!$B$5 &amp; "/manage/?network=" &amp; LOWER(B$8) &amp; "&amp;search=token&amp;account=" &amp; ToMint!$B$5 &amp; "&amp;view=" &amp; ToMint!J2446,"TokenSol"),""))</f>
        <v/>
      </c>
      <c r="Q2446" s="2"/>
      <c r="R2446" s="2"/>
      <c r="S2446" s="11"/>
      <c r="T2446" s="78" t="str">
        <f>"owner=" &amp; Tokens!BS2446 &amp; "&amp;filename_for_metadata=" &amp; Tokens!BT2446 &amp; "&amp;offchaindata_platform=" &amp; $B$17 &amp; "&amp;keyfile=" &amp; $B$5 &amp;  "&amp;repository=" &amp; $B$18</f>
        <v>owner=BbDq7xeUzpj8bXfd9N7dh1tw43Ss7xbYpyjoNuwDSrzq&amp;filename_for_metadata=BILLETFestival_COR22F626&amp;offchaindata_platform=Github&amp;keyfile=Paul&amp;repository=CalviOnTheRocks2022</v>
      </c>
      <c r="U2446" s="78" t="str">
        <f t="shared" si="77"/>
        <v>{"name":"#626 Billet Festival",_x000D_
"symbol":"COR22F626",_x000D_
"description":"Billet Festival / Billet NFT Festival - 1 jour Calvi on the Rocks 2022",_x000D_
"seller_fee_basis_points":1000,_x000D_
"image":"https://bafybeihxvtz27m7yzfue6m2iyexm6ha3jomjp4lk6xpqacialwnssd4uly.ipfs.nftstorage.link?image_626.webp",_x000D_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46" s="78" t="str">
        <f>formatRow(Tokens!C$2:I$2,Tokens!C2446:I2446)</f>
        <v>"name":"#626 Billet Festival",_x000D_
"symbol":"COR22F626",_x000D_
"description":"Billet Festival / Billet NFT Festival - 1 jour Calvi on the Rocks 2022",_x000D_
"seller_fee_basis_points":1000,_x000D_
"image":"https://bafybeihxvtz27m7yzfue6m2iyexm6ha3jomjp4lk6xpqacialwnssd4uly.ipfs.nftstorage.link?image_626.webp",_x000D_
"Issuer":"NfluenT for Calvi On The rocks",_x000D_
"external_url":""</v>
      </c>
      <c r="W2446" s="78" t="str">
        <f>formatRow(Tokens!J$2:AV$2,Tokens!J2446:AV2446,2,"attributes")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46" s="78" t="str">
        <f>formatRow(Tokens!AX$2:BC$2,Tokens!AX2446:BC2446,2,"creators")</f>
        <v>"creators":[{"address":"ncreator",_x000D_
"share":10},{"address":"cotrcrea",_x000D_
"share":90},{"address":"nminer",_x000D_
"share":0}]</v>
      </c>
      <c r="Y2446" s="78" t="str">
        <f>formatRow(Tokens!BD$2:BI$2,Tokens!BD2446:BI2446,2,"files")</f>
        <v>"files":[]</v>
      </c>
      <c r="Z2446" s="78"/>
      <c r="AA2446" s="78"/>
      <c r="AB2446" s="78"/>
      <c r="AC2446" s="78" t="str">
        <f>formatRow(Tokens!BJ$2:BK$2,Tokens!BJ2446:BK2446,0,"collection")</f>
        <v>"collection":{"name":"BILLET Festival",_x000D_
"family":"Calvi On The Rocks"}</v>
      </c>
      <c r="AD2446" s="1" t="str">
        <f>formatRow(Tokens!BN$2:BR$2,Tokens!BN2446:BR2446,0,"marketplace")</f>
        <v>"marketplace":{"initial_price":"73,5",_x000D_
"reservation_price":"",_x000D_
"duration":"",_x000D_
"max_mint":1,_x000D_
"sell_date":"25/06/2022"}</v>
      </c>
      <c r="AE2446" s="1"/>
    </row>
    <row r="2447" spans="4:31" ht="14.25" customHeight="1" x14ac:dyDescent="0.3">
      <c r="D2447" s="1">
        <f>Tokens!B2447</f>
        <v>627</v>
      </c>
      <c r="E2447" s="17" t="str">
        <f>IF(Tokens!C2447="","",Tokens!C2447)</f>
        <v>#627 Billet Festival</v>
      </c>
      <c r="F2447"/>
      <c r="G2447"/>
      <c r="H2447"/>
      <c r="I2447"/>
      <c r="J2447"/>
      <c r="M2447"/>
      <c r="N2447"/>
      <c r="O2447" s="15" t="str">
        <f t="shared" si="76"/>
        <v>_</v>
      </c>
      <c r="P2447" s="18" t="str">
        <f>IF(F2447="stop","",IF(F2447&lt;&gt;"",HYPERLINK(Settings!$B$5 &amp; "/manage/?network=" &amp; LOWER(B$8) &amp; "&amp;search=token&amp;account=" &amp; ToMint!$B$5 &amp; "&amp;view=" &amp; ToMint!J2447,"TokenSol"),""))</f>
        <v/>
      </c>
      <c r="Q2447" s="2"/>
      <c r="R2447" s="2"/>
      <c r="S2447" s="11"/>
      <c r="T2447" s="78" t="str">
        <f>"owner=" &amp; Tokens!BS2447 &amp; "&amp;filename_for_metadata=" &amp; Tokens!BT2447 &amp; "&amp;offchaindata_platform=" &amp; $B$17 &amp; "&amp;keyfile=" &amp; $B$5 &amp;  "&amp;repository=" &amp; $B$18</f>
        <v>owner=BbDq7xeUzpj8bXfd9N7dh1tw43Ss7xbYpyjoNuwDSrzq&amp;filename_for_metadata=BILLETFestival_COR22F627&amp;offchaindata_platform=Github&amp;keyfile=Paul&amp;repository=CalviOnTheRocks2022</v>
      </c>
      <c r="U2447" s="78" t="str">
        <f t="shared" si="77"/>
        <v>{"name":"#627 Billet Festival",_x000D_
"symbol":"COR22F627",_x000D_
"description":"Billet Festival / Billet NFT Festival - 1 jour Calvi on the Rocks 2022",_x000D_
"seller_fee_basis_points":1000,_x000D_
"image":"https://bafybeigd5c6my63nurnyvgvqibk74munrhwal37jxkk2htx25hnaoxilwm.ipfs.nftstorage.link?image_627.webp",_x000D_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47" s="78" t="str">
        <f>formatRow(Tokens!C$2:I$2,Tokens!C2447:I2447)</f>
        <v>"name":"#627 Billet Festival",_x000D_
"symbol":"COR22F627",_x000D_
"description":"Billet Festival / Billet NFT Festival - 1 jour Calvi on the Rocks 2022",_x000D_
"seller_fee_basis_points":1000,_x000D_
"image":"https://bafybeigd5c6my63nurnyvgvqibk74munrhwal37jxkk2htx25hnaoxilwm.ipfs.nftstorage.link?image_627.webp",_x000D_
"Issuer":"NfluenT for Calvi On The rocks",_x000D_
"external_url":""</v>
      </c>
      <c r="W2447" s="78" t="str">
        <f>formatRow(Tokens!J$2:AV$2,Tokens!J2447:AV2447,2,"attributes")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47" s="78" t="str">
        <f>formatRow(Tokens!AX$2:BC$2,Tokens!AX2447:BC2447,2,"creators")</f>
        <v>"creators":[{"address":"ncreator",_x000D_
"share":10},{"address":"cotrcrea",_x000D_
"share":90},{"address":"nminer",_x000D_
"share":0}]</v>
      </c>
      <c r="Y2447" s="78" t="str">
        <f>formatRow(Tokens!BD$2:BI$2,Tokens!BD2447:BI2447,2,"files")</f>
        <v>"files":[]</v>
      </c>
      <c r="Z2447" s="78"/>
      <c r="AA2447" s="78"/>
      <c r="AB2447" s="78"/>
      <c r="AC2447" s="78" t="str">
        <f>formatRow(Tokens!BJ$2:BK$2,Tokens!BJ2447:BK2447,0,"collection")</f>
        <v>"collection":{"name":"BILLET Festival",_x000D_
"family":"Calvi On The Rocks"}</v>
      </c>
      <c r="AD2447" s="1" t="str">
        <f>formatRow(Tokens!BN$2:BR$2,Tokens!BN2447:BR2447,0,"marketplace")</f>
        <v>"marketplace":{"initial_price":"73,5",_x000D_
"reservation_price":"",_x000D_
"duration":"",_x000D_
"max_mint":1,_x000D_
"sell_date":"25/06/2022"}</v>
      </c>
      <c r="AE2447" s="1"/>
    </row>
    <row r="2448" spans="4:31" ht="14.25" customHeight="1" x14ac:dyDescent="0.3">
      <c r="D2448" s="1">
        <f>Tokens!B2448</f>
        <v>628</v>
      </c>
      <c r="E2448" s="17" t="str">
        <f>IF(Tokens!C2448="","",Tokens!C2448)</f>
        <v>#628 Billet Festival</v>
      </c>
      <c r="F2448"/>
      <c r="G2448"/>
      <c r="H2448"/>
      <c r="I2448"/>
      <c r="J2448"/>
      <c r="M2448"/>
      <c r="N2448"/>
      <c r="O2448" s="15" t="str">
        <f t="shared" si="76"/>
        <v>_</v>
      </c>
      <c r="P2448" s="18" t="str">
        <f>IF(F2448="stop","",IF(F2448&lt;&gt;"",HYPERLINK(Settings!$B$5 &amp; "/manage/?network=" &amp; LOWER(B$8) &amp; "&amp;search=token&amp;account=" &amp; ToMint!$B$5 &amp; "&amp;view=" &amp; ToMint!J2448,"TokenSol"),""))</f>
        <v/>
      </c>
      <c r="Q2448" s="2"/>
      <c r="R2448" s="2"/>
      <c r="S2448" s="11"/>
      <c r="T2448" s="78" t="str">
        <f>"owner=" &amp; Tokens!BS2448 &amp; "&amp;filename_for_metadata=" &amp; Tokens!BT2448 &amp; "&amp;offchaindata_platform=" &amp; $B$17 &amp; "&amp;keyfile=" &amp; $B$5 &amp;  "&amp;repository=" &amp; $B$18</f>
        <v>owner=BbDq7xeUzpj8bXfd9N7dh1tw43Ss7xbYpyjoNuwDSrzq&amp;filename_for_metadata=BILLETFestival_COR22F628&amp;offchaindata_platform=Github&amp;keyfile=Paul&amp;repository=CalviOnTheRocks2022</v>
      </c>
      <c r="U2448" s="78" t="str">
        <f t="shared" si="77"/>
        <v>{"name":"#628 Billet Festival",_x000D_
"symbol":"COR22F628",_x000D_
"description":"Billet Festival / Billet NFT Festival - 1 jour Calvi on the Rocks 2022",_x000D_
"seller_fee_basis_points":1000,_x000D_
"image":"https://bafybeibfb2ifxp7aammnimi6ax3i6ipxcjgjcfkd4edqfn6ezzkjaanzka.ipfs.nftstorage.link?image_628.webp",_x000D_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48" s="78" t="str">
        <f>formatRow(Tokens!C$2:I$2,Tokens!C2448:I2448)</f>
        <v>"name":"#628 Billet Festival",_x000D_
"symbol":"COR22F628",_x000D_
"description":"Billet Festival / Billet NFT Festival - 1 jour Calvi on the Rocks 2022",_x000D_
"seller_fee_basis_points":1000,_x000D_
"image":"https://bafybeibfb2ifxp7aammnimi6ax3i6ipxcjgjcfkd4edqfn6ezzkjaanzka.ipfs.nftstorage.link?image_628.webp",_x000D_
"Issuer":"NfluenT for Calvi On The rocks",_x000D_
"external_url":""</v>
      </c>
      <c r="W2448" s="78" t="str">
        <f>formatRow(Tokens!J$2:AV$2,Tokens!J2448:AV2448,2,"attributes")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48" s="78" t="str">
        <f>formatRow(Tokens!AX$2:BC$2,Tokens!AX2448:BC2448,2,"creators")</f>
        <v>"creators":[{"address":"ncreator",_x000D_
"share":10},{"address":"cotrcrea",_x000D_
"share":90},{"address":"nminer",_x000D_
"share":0}]</v>
      </c>
      <c r="Y2448" s="78" t="str">
        <f>formatRow(Tokens!BD$2:BI$2,Tokens!BD2448:BI2448,2,"files")</f>
        <v>"files":[]</v>
      </c>
      <c r="Z2448" s="78"/>
      <c r="AA2448" s="78"/>
      <c r="AB2448" s="78"/>
      <c r="AC2448" s="78" t="str">
        <f>formatRow(Tokens!BJ$2:BK$2,Tokens!BJ2448:BK2448,0,"collection")</f>
        <v>"collection":{"name":"BILLET Festival",_x000D_
"family":"Calvi On The Rocks"}</v>
      </c>
      <c r="AD2448" s="1" t="str">
        <f>formatRow(Tokens!BN$2:BR$2,Tokens!BN2448:BR2448,0,"marketplace")</f>
        <v>"marketplace":{"initial_price":"73,5",_x000D_
"reservation_price":"",_x000D_
"duration":"",_x000D_
"max_mint":1,_x000D_
"sell_date":"25/06/2022"}</v>
      </c>
      <c r="AE2448" s="1"/>
    </row>
    <row r="2449" spans="4:31" ht="14.25" customHeight="1" x14ac:dyDescent="0.3">
      <c r="D2449" s="1">
        <f>Tokens!B2449</f>
        <v>629</v>
      </c>
      <c r="E2449" s="17" t="str">
        <f>IF(Tokens!C2449="","",Tokens!C2449)</f>
        <v>#629 Billet Festival</v>
      </c>
      <c r="F2449"/>
      <c r="G2449"/>
      <c r="H2449"/>
      <c r="I2449"/>
      <c r="J2449"/>
      <c r="M2449"/>
      <c r="N2449"/>
      <c r="O2449" s="15" t="str">
        <f t="shared" si="76"/>
        <v>_</v>
      </c>
      <c r="P2449" s="18" t="str">
        <f>IF(F2449="stop","",IF(F2449&lt;&gt;"",HYPERLINK(Settings!$B$5 &amp; "/manage/?network=" &amp; LOWER(B$8) &amp; "&amp;search=token&amp;account=" &amp; ToMint!$B$5 &amp; "&amp;view=" &amp; ToMint!J2449,"TokenSol"),""))</f>
        <v/>
      </c>
      <c r="Q2449" s="2"/>
      <c r="R2449" s="2"/>
      <c r="S2449" s="11"/>
      <c r="T2449" s="78" t="str">
        <f>"owner=" &amp; Tokens!BS2449 &amp; "&amp;filename_for_metadata=" &amp; Tokens!BT2449 &amp; "&amp;offchaindata_platform=" &amp; $B$17 &amp; "&amp;keyfile=" &amp; $B$5 &amp;  "&amp;repository=" &amp; $B$18</f>
        <v>owner=BbDq7xeUzpj8bXfd9N7dh1tw43Ss7xbYpyjoNuwDSrzq&amp;filename_for_metadata=BILLETFestival_COR22F629&amp;offchaindata_platform=Github&amp;keyfile=Paul&amp;repository=CalviOnTheRocks2022</v>
      </c>
      <c r="U2449" s="78" t="str">
        <f t="shared" si="77"/>
        <v>{"name":"#629 Billet Festival",_x000D_
"symbol":"COR22F629",_x000D_
"description":"Billet Festival / Billet NFT Festival - 1 jour Calvi on the Rocks 2022",_x000D_
"seller_fee_basis_points":1000,_x000D_
"image":"https://bafybeifb64gnupindiz7twfxwpd4wvth7yqo22ywrgmnmbscenidhisbqu.ipfs.nftstorage.link?image_629.webp",_x000D_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49" s="78" t="str">
        <f>formatRow(Tokens!C$2:I$2,Tokens!C2449:I2449)</f>
        <v>"name":"#629 Billet Festival",_x000D_
"symbol":"COR22F629",_x000D_
"description":"Billet Festival / Billet NFT Festival - 1 jour Calvi on the Rocks 2022",_x000D_
"seller_fee_basis_points":1000,_x000D_
"image":"https://bafybeifb64gnupindiz7twfxwpd4wvth7yqo22ywrgmnmbscenidhisbqu.ipfs.nftstorage.link?image_629.webp",_x000D_
"Issuer":"NfluenT for Calvi On The rocks",_x000D_
"external_url":""</v>
      </c>
      <c r="W2449" s="78" t="str">
        <f>formatRow(Tokens!J$2:AV$2,Tokens!J2449:AV2449,2,"attributes")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49" s="78" t="str">
        <f>formatRow(Tokens!AX$2:BC$2,Tokens!AX2449:BC2449,2,"creators")</f>
        <v>"creators":[{"address":"ncreator",_x000D_
"share":10},{"address":"cotrcrea",_x000D_
"share":90},{"address":"nminer",_x000D_
"share":0}]</v>
      </c>
      <c r="Y2449" s="78" t="str">
        <f>formatRow(Tokens!BD$2:BI$2,Tokens!BD2449:BI2449,2,"files")</f>
        <v>"files":[]</v>
      </c>
      <c r="Z2449" s="78"/>
      <c r="AA2449" s="78"/>
      <c r="AB2449" s="78"/>
      <c r="AC2449" s="78" t="str">
        <f>formatRow(Tokens!BJ$2:BK$2,Tokens!BJ2449:BK2449,0,"collection")</f>
        <v>"collection":{"name":"BILLET Festival",_x000D_
"family":"Calvi On The Rocks"}</v>
      </c>
      <c r="AD2449" s="1" t="str">
        <f>formatRow(Tokens!BN$2:BR$2,Tokens!BN2449:BR2449,0,"marketplace")</f>
        <v>"marketplace":{"initial_price":"73,5",_x000D_
"reservation_price":"",_x000D_
"duration":"",_x000D_
"max_mint":1,_x000D_
"sell_date":"25/06/2022"}</v>
      </c>
      <c r="AE2449" s="1"/>
    </row>
    <row r="2450" spans="4:31" ht="14.25" customHeight="1" x14ac:dyDescent="0.3">
      <c r="D2450" s="1">
        <f>Tokens!B2450</f>
        <v>630</v>
      </c>
      <c r="E2450" s="17" t="str">
        <f>IF(Tokens!C2450="","",Tokens!C2450)</f>
        <v>#630 Billet Festival</v>
      </c>
      <c r="F2450"/>
      <c r="G2450"/>
      <c r="H2450"/>
      <c r="I2450"/>
      <c r="J2450"/>
      <c r="M2450"/>
      <c r="N2450"/>
      <c r="O2450" s="15" t="str">
        <f t="shared" si="76"/>
        <v>_</v>
      </c>
      <c r="P2450" s="18" t="str">
        <f>IF(F2450="stop","",IF(F2450&lt;&gt;"",HYPERLINK(Settings!$B$5 &amp; "/manage/?network=" &amp; LOWER(B$8) &amp; "&amp;search=token&amp;account=" &amp; ToMint!$B$5 &amp; "&amp;view=" &amp; ToMint!J2450,"TokenSol"),""))</f>
        <v/>
      </c>
      <c r="Q2450" s="2"/>
      <c r="R2450" s="2"/>
      <c r="S2450" s="11"/>
      <c r="T2450" s="78" t="str">
        <f>"owner=" &amp; Tokens!BS2450 &amp; "&amp;filename_for_metadata=" &amp; Tokens!BT2450 &amp; "&amp;offchaindata_platform=" &amp; $B$17 &amp; "&amp;keyfile=" &amp; $B$5 &amp;  "&amp;repository=" &amp; $B$18</f>
        <v>owner=BbDq7xeUzpj8bXfd9N7dh1tw43Ss7xbYpyjoNuwDSrzq&amp;filename_for_metadata=BILLETFestival_COR22F630&amp;offchaindata_platform=Github&amp;keyfile=Paul&amp;repository=CalviOnTheRocks2022</v>
      </c>
      <c r="U2450" s="78" t="str">
        <f t="shared" si="77"/>
        <v>{"name":"#630 Billet Festival",_x000D_
"symbol":"COR22F630",_x000D_
"description":"Billet Festival / Billet NFT Festival - 1 jour Calvi on the Rocks 2022",_x000D_
"seller_fee_basis_points":1000,_x000D_
"image":"https://bafybeifiio4u2fdpte7w5f7miw5wozvgiahho3d3jwb2ixceigc4xvt7mu.ipfs.nftstorage.link?image_630.webp",_x000D_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50" s="78" t="str">
        <f>formatRow(Tokens!C$2:I$2,Tokens!C2450:I2450)</f>
        <v>"name":"#630 Billet Festival",_x000D_
"symbol":"COR22F630",_x000D_
"description":"Billet Festival / Billet NFT Festival - 1 jour Calvi on the Rocks 2022",_x000D_
"seller_fee_basis_points":1000,_x000D_
"image":"https://bafybeifiio4u2fdpte7w5f7miw5wozvgiahho3d3jwb2ixceigc4xvt7mu.ipfs.nftstorage.link?image_630.webp",_x000D_
"Issuer":"NfluenT for Calvi On The rocks",_x000D_
"external_url":""</v>
      </c>
      <c r="W2450" s="78" t="str">
        <f>formatRow(Tokens!J$2:AV$2,Tokens!J2450:AV2450,2,"attributes")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50" s="78" t="str">
        <f>formatRow(Tokens!AX$2:BC$2,Tokens!AX2450:BC2450,2,"creators")</f>
        <v>"creators":[{"address":"ncreator",_x000D_
"share":10},{"address":"cotrcrea",_x000D_
"share":90},{"address":"nminer",_x000D_
"share":0}]</v>
      </c>
      <c r="Y2450" s="78" t="str">
        <f>formatRow(Tokens!BD$2:BI$2,Tokens!BD2450:BI2450,2,"files")</f>
        <v>"files":[]</v>
      </c>
      <c r="Z2450" s="78"/>
      <c r="AA2450" s="78"/>
      <c r="AB2450" s="78"/>
      <c r="AC2450" s="78" t="str">
        <f>formatRow(Tokens!BJ$2:BK$2,Tokens!BJ2450:BK2450,0,"collection")</f>
        <v>"collection":{"name":"BILLET Festival",_x000D_
"family":"Calvi On The Rocks"}</v>
      </c>
      <c r="AD2450" s="1" t="str">
        <f>formatRow(Tokens!BN$2:BR$2,Tokens!BN2450:BR2450,0,"marketplace")</f>
        <v>"marketplace":{"initial_price":"73,5",_x000D_
"reservation_price":"",_x000D_
"duration":"",_x000D_
"max_mint":1,_x000D_
"sell_date":"25/06/2022"}</v>
      </c>
      <c r="AE2450" s="1"/>
    </row>
    <row r="2451" spans="4:31" ht="14.25" customHeight="1" x14ac:dyDescent="0.3">
      <c r="D2451" s="1">
        <f>Tokens!B2451</f>
        <v>631</v>
      </c>
      <c r="E2451" s="17" t="str">
        <f>IF(Tokens!C2451="","",Tokens!C2451)</f>
        <v>#631 Billet Festival</v>
      </c>
      <c r="F2451"/>
      <c r="G2451"/>
      <c r="H2451"/>
      <c r="I2451"/>
      <c r="J2451"/>
      <c r="M2451"/>
      <c r="N2451"/>
      <c r="O2451" s="15" t="str">
        <f t="shared" si="76"/>
        <v>_</v>
      </c>
      <c r="P2451" s="18" t="str">
        <f>IF(F2451="stop","",IF(F2451&lt;&gt;"",HYPERLINK(Settings!$B$5 &amp; "/manage/?network=" &amp; LOWER(B$8) &amp; "&amp;search=token&amp;account=" &amp; ToMint!$B$5 &amp; "&amp;view=" &amp; ToMint!J2451,"TokenSol"),""))</f>
        <v/>
      </c>
      <c r="Q2451" s="2"/>
      <c r="R2451" s="2"/>
      <c r="S2451" s="11"/>
      <c r="T2451" s="78" t="str">
        <f>"owner=" &amp; Tokens!BS2451 &amp; "&amp;filename_for_metadata=" &amp; Tokens!BT2451 &amp; "&amp;offchaindata_platform=" &amp; $B$17 &amp; "&amp;keyfile=" &amp; $B$5 &amp;  "&amp;repository=" &amp; $B$18</f>
        <v>owner=BbDq7xeUzpj8bXfd9N7dh1tw43Ss7xbYpyjoNuwDSrzq&amp;filename_for_metadata=BILLETFestival_COR22F631&amp;offchaindata_platform=Github&amp;keyfile=Paul&amp;repository=CalviOnTheRocks2022</v>
      </c>
      <c r="U2451" s="78" t="str">
        <f t="shared" si="77"/>
        <v>{"name":"#631 Billet Festival",_x000D_
"symbol":"COR22F631",_x000D_
"description":"Billet Festival / Billet NFT Festival - 1 jour Calvi on the Rocks 2022",_x000D_
"seller_fee_basis_points":1000,_x000D_
"image":"https://bafybeiggergw6vgwsjv3fep3ljwyceevgixq7w52mn2nowfx2kellydw3e.ipfs.nftstorage.link?image_631.webp",_x000D_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51" s="78" t="str">
        <f>formatRow(Tokens!C$2:I$2,Tokens!C2451:I2451)</f>
        <v>"name":"#631 Billet Festival",_x000D_
"symbol":"COR22F631",_x000D_
"description":"Billet Festival / Billet NFT Festival - 1 jour Calvi on the Rocks 2022",_x000D_
"seller_fee_basis_points":1000,_x000D_
"image":"https://bafybeiggergw6vgwsjv3fep3ljwyceevgixq7w52mn2nowfx2kellydw3e.ipfs.nftstorage.link?image_631.webp",_x000D_
"Issuer":"NfluenT for Calvi On The rocks",_x000D_
"external_url":""</v>
      </c>
      <c r="W2451" s="78" t="str">
        <f>formatRow(Tokens!J$2:AV$2,Tokens!J2451:AV2451,2,"attributes")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51" s="78" t="str">
        <f>formatRow(Tokens!AX$2:BC$2,Tokens!AX2451:BC2451,2,"creators")</f>
        <v>"creators":[{"address":"ncreator",_x000D_
"share":10},{"address":"cotrcrea",_x000D_
"share":90},{"address":"nminer",_x000D_
"share":0}]</v>
      </c>
      <c r="Y2451" s="78" t="str">
        <f>formatRow(Tokens!BD$2:BI$2,Tokens!BD2451:BI2451,2,"files")</f>
        <v>"files":[]</v>
      </c>
      <c r="Z2451" s="78"/>
      <c r="AA2451" s="78"/>
      <c r="AB2451" s="78"/>
      <c r="AC2451" s="78" t="str">
        <f>formatRow(Tokens!BJ$2:BK$2,Tokens!BJ2451:BK2451,0,"collection")</f>
        <v>"collection":{"name":"BILLET Festival",_x000D_
"family":"Calvi On The Rocks"}</v>
      </c>
      <c r="AD2451" s="1" t="str">
        <f>formatRow(Tokens!BN$2:BR$2,Tokens!BN2451:BR2451,0,"marketplace")</f>
        <v>"marketplace":{"initial_price":"73,5",_x000D_
"reservation_price":"",_x000D_
"duration":"",_x000D_
"max_mint":1,_x000D_
"sell_date":"25/06/2022"}</v>
      </c>
      <c r="AE2451" s="1"/>
    </row>
    <row r="2452" spans="4:31" ht="14.25" customHeight="1" x14ac:dyDescent="0.3">
      <c r="D2452" s="1">
        <f>Tokens!B2452</f>
        <v>632</v>
      </c>
      <c r="E2452" s="17" t="str">
        <f>IF(Tokens!C2452="","",Tokens!C2452)</f>
        <v>#632 Billet Festival</v>
      </c>
      <c r="F2452"/>
      <c r="G2452"/>
      <c r="H2452"/>
      <c r="I2452"/>
      <c r="J2452"/>
      <c r="M2452"/>
      <c r="N2452"/>
      <c r="O2452" s="15" t="str">
        <f t="shared" si="76"/>
        <v>_</v>
      </c>
      <c r="P2452" s="18" t="str">
        <f>IF(F2452="stop","",IF(F2452&lt;&gt;"",HYPERLINK(Settings!$B$5 &amp; "/manage/?network=" &amp; LOWER(B$8) &amp; "&amp;search=token&amp;account=" &amp; ToMint!$B$5 &amp; "&amp;view=" &amp; ToMint!J2452,"TokenSol"),""))</f>
        <v/>
      </c>
      <c r="Q2452" s="2"/>
      <c r="R2452" s="2"/>
      <c r="S2452" s="11"/>
      <c r="T2452" s="78" t="str">
        <f>"owner=" &amp; Tokens!BS2452 &amp; "&amp;filename_for_metadata=" &amp; Tokens!BT2452 &amp; "&amp;offchaindata_platform=" &amp; $B$17 &amp; "&amp;keyfile=" &amp; $B$5 &amp;  "&amp;repository=" &amp; $B$18</f>
        <v>owner=BbDq7xeUzpj8bXfd9N7dh1tw43Ss7xbYpyjoNuwDSrzq&amp;filename_for_metadata=BILLETFestival_COR22F632&amp;offchaindata_platform=Github&amp;keyfile=Paul&amp;repository=CalviOnTheRocks2022</v>
      </c>
      <c r="U2452" s="78" t="str">
        <f t="shared" si="77"/>
        <v>{"name":"#632 Billet Festival",_x000D_
"symbol":"COR22F632",_x000D_
"description":"Billet Festival / Billet NFT Festival - 1 jour Calvi on the Rocks 2022",_x000D_
"seller_fee_basis_points":1000,_x000D_
"image":"https://bafybeifajd5ayjqw24juutmjtuobck3rbeeqybwhunugneitzarn77eya4.ipfs.nftstorage.link?image_632.webp",_x000D_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52" s="78" t="str">
        <f>formatRow(Tokens!C$2:I$2,Tokens!C2452:I2452)</f>
        <v>"name":"#632 Billet Festival",_x000D_
"symbol":"COR22F632",_x000D_
"description":"Billet Festival / Billet NFT Festival - 1 jour Calvi on the Rocks 2022",_x000D_
"seller_fee_basis_points":1000,_x000D_
"image":"https://bafybeifajd5ayjqw24juutmjtuobck3rbeeqybwhunugneitzarn77eya4.ipfs.nftstorage.link?image_632.webp",_x000D_
"Issuer":"NfluenT for Calvi On The rocks",_x000D_
"external_url":""</v>
      </c>
      <c r="W2452" s="78" t="str">
        <f>formatRow(Tokens!J$2:AV$2,Tokens!J2452:AV2452,2,"attributes")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52" s="78" t="str">
        <f>formatRow(Tokens!AX$2:BC$2,Tokens!AX2452:BC2452,2,"creators")</f>
        <v>"creators":[{"address":"ncreator",_x000D_
"share":10},{"address":"cotrcrea",_x000D_
"share":90},{"address":"nminer",_x000D_
"share":0}]</v>
      </c>
      <c r="Y2452" s="78" t="str">
        <f>formatRow(Tokens!BD$2:BI$2,Tokens!BD2452:BI2452,2,"files")</f>
        <v>"files":[]</v>
      </c>
      <c r="Z2452" s="78"/>
      <c r="AA2452" s="78"/>
      <c r="AB2452" s="78"/>
      <c r="AC2452" s="78" t="str">
        <f>formatRow(Tokens!BJ$2:BK$2,Tokens!BJ2452:BK2452,0,"collection")</f>
        <v>"collection":{"name":"BILLET Festival",_x000D_
"family":"Calvi On The Rocks"}</v>
      </c>
      <c r="AD2452" s="1" t="str">
        <f>formatRow(Tokens!BN$2:BR$2,Tokens!BN2452:BR2452,0,"marketplace")</f>
        <v>"marketplace":{"initial_price":"73,5",_x000D_
"reservation_price":"",_x000D_
"duration":"",_x000D_
"max_mint":1,_x000D_
"sell_date":"25/06/2022"}</v>
      </c>
      <c r="AE2452" s="1"/>
    </row>
    <row r="2453" spans="4:31" ht="14.25" customHeight="1" x14ac:dyDescent="0.3">
      <c r="D2453" s="1">
        <f>Tokens!B2453</f>
        <v>633</v>
      </c>
      <c r="E2453" s="17" t="str">
        <f>IF(Tokens!C2453="","",Tokens!C2453)</f>
        <v>#633 Billet Festival</v>
      </c>
      <c r="F2453"/>
      <c r="G2453"/>
      <c r="H2453"/>
      <c r="I2453"/>
      <c r="J2453"/>
      <c r="M2453"/>
      <c r="N2453"/>
      <c r="O2453" s="15" t="str">
        <f t="shared" si="76"/>
        <v>_</v>
      </c>
      <c r="P2453" s="18" t="str">
        <f>IF(F2453="stop","",IF(F2453&lt;&gt;"",HYPERLINK(Settings!$B$5 &amp; "/manage/?network=" &amp; LOWER(B$8) &amp; "&amp;search=token&amp;account=" &amp; ToMint!$B$5 &amp; "&amp;view=" &amp; ToMint!J2453,"TokenSol"),""))</f>
        <v/>
      </c>
      <c r="Q2453" s="2"/>
      <c r="R2453" s="2"/>
      <c r="S2453" s="11"/>
      <c r="T2453" s="78" t="str">
        <f>"owner=" &amp; Tokens!BS2453 &amp; "&amp;filename_for_metadata=" &amp; Tokens!BT2453 &amp; "&amp;offchaindata_platform=" &amp; $B$17 &amp; "&amp;keyfile=" &amp; $B$5 &amp;  "&amp;repository=" &amp; $B$18</f>
        <v>owner=BbDq7xeUzpj8bXfd9N7dh1tw43Ss7xbYpyjoNuwDSrzq&amp;filename_for_metadata=BILLETFestival_COR22F633&amp;offchaindata_platform=Github&amp;keyfile=Paul&amp;repository=CalviOnTheRocks2022</v>
      </c>
      <c r="U2453" s="78" t="str">
        <f t="shared" si="77"/>
        <v>{"name":"#633 Billet Festival",_x000D_
"symbol":"COR22F633",_x000D_
"description":"Billet Festival / Billet NFT Festival - 1 jour Calvi on the Rocks 2022",_x000D_
"seller_fee_basis_points":1000,_x000D_
"image":"https://bafybeiakif2y6qvhxb5dvhtuxj7hirth2qm5jidt4xpa64xncfuqjx7bia.ipfs.nftstorage.link?image_633.webp",_x000D_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53" s="78" t="str">
        <f>formatRow(Tokens!C$2:I$2,Tokens!C2453:I2453)</f>
        <v>"name":"#633 Billet Festival",_x000D_
"symbol":"COR22F633",_x000D_
"description":"Billet Festival / Billet NFT Festival - 1 jour Calvi on the Rocks 2022",_x000D_
"seller_fee_basis_points":1000,_x000D_
"image":"https://bafybeiakif2y6qvhxb5dvhtuxj7hirth2qm5jidt4xpa64xncfuqjx7bia.ipfs.nftstorage.link?image_633.webp",_x000D_
"Issuer":"NfluenT for Calvi On The rocks",_x000D_
"external_url":""</v>
      </c>
      <c r="W2453" s="78" t="str">
        <f>formatRow(Tokens!J$2:AV$2,Tokens!J2453:AV2453,2,"attributes")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53" s="78" t="str">
        <f>formatRow(Tokens!AX$2:BC$2,Tokens!AX2453:BC2453,2,"creators")</f>
        <v>"creators":[{"address":"ncreator",_x000D_
"share":10},{"address":"cotrcrea",_x000D_
"share":90},{"address":"nminer",_x000D_
"share":0}]</v>
      </c>
      <c r="Y2453" s="78" t="str">
        <f>formatRow(Tokens!BD$2:BI$2,Tokens!BD2453:BI2453,2,"files")</f>
        <v>"files":[]</v>
      </c>
      <c r="Z2453" s="78"/>
      <c r="AA2453" s="78"/>
      <c r="AB2453" s="78"/>
      <c r="AC2453" s="78" t="str">
        <f>formatRow(Tokens!BJ$2:BK$2,Tokens!BJ2453:BK2453,0,"collection")</f>
        <v>"collection":{"name":"BILLET Festival",_x000D_
"family":"Calvi On The Rocks"}</v>
      </c>
      <c r="AD2453" s="1" t="str">
        <f>formatRow(Tokens!BN$2:BR$2,Tokens!BN2453:BR2453,0,"marketplace")</f>
        <v>"marketplace":{"initial_price":"73,5",_x000D_
"reservation_price":"",_x000D_
"duration":"",_x000D_
"max_mint":1,_x000D_
"sell_date":"25/06/2022"}</v>
      </c>
      <c r="AE2453" s="1"/>
    </row>
    <row r="2454" spans="4:31" ht="14.25" customHeight="1" x14ac:dyDescent="0.3">
      <c r="D2454" s="1">
        <f>Tokens!B2454</f>
        <v>634</v>
      </c>
      <c r="E2454" s="17" t="str">
        <f>IF(Tokens!C2454="","",Tokens!C2454)</f>
        <v>#634 Billet Festival</v>
      </c>
      <c r="F2454"/>
      <c r="G2454"/>
      <c r="H2454"/>
      <c r="I2454"/>
      <c r="J2454"/>
      <c r="M2454"/>
      <c r="N2454"/>
      <c r="O2454" s="15" t="str">
        <f t="shared" si="76"/>
        <v>_</v>
      </c>
      <c r="P2454" s="18" t="str">
        <f>IF(F2454="stop","",IF(F2454&lt;&gt;"",HYPERLINK(Settings!$B$5 &amp; "/manage/?network=" &amp; LOWER(B$8) &amp; "&amp;search=token&amp;account=" &amp; ToMint!$B$5 &amp; "&amp;view=" &amp; ToMint!J2454,"TokenSol"),""))</f>
        <v/>
      </c>
      <c r="Q2454" s="2"/>
      <c r="R2454" s="2"/>
      <c r="S2454" s="11"/>
      <c r="T2454" s="78" t="str">
        <f>"owner=" &amp; Tokens!BS2454 &amp; "&amp;filename_for_metadata=" &amp; Tokens!BT2454 &amp; "&amp;offchaindata_platform=" &amp; $B$17 &amp; "&amp;keyfile=" &amp; $B$5 &amp;  "&amp;repository=" &amp; $B$18</f>
        <v>owner=BbDq7xeUzpj8bXfd9N7dh1tw43Ss7xbYpyjoNuwDSrzq&amp;filename_for_metadata=BILLETFestival_COR22F634&amp;offchaindata_platform=Github&amp;keyfile=Paul&amp;repository=CalviOnTheRocks2022</v>
      </c>
      <c r="U2454" s="78" t="str">
        <f t="shared" si="77"/>
        <v>{"name":"#634 Billet Festival",_x000D_
"symbol":"COR22F634",_x000D_
"description":"Billet Festival / Billet NFT Festival - 1 jour Calvi on the Rocks 2022",_x000D_
"seller_fee_basis_points":1000,_x000D_
"image":"https://bafybeiaablcwll6uc7ssfncdgudnnbziptcg6gs7er2vxq7evlzksthjxu.ipfs.nftstorage.link?image_634.webp",_x000D_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54" s="78" t="str">
        <f>formatRow(Tokens!C$2:I$2,Tokens!C2454:I2454)</f>
        <v>"name":"#634 Billet Festival",_x000D_
"symbol":"COR22F634",_x000D_
"description":"Billet Festival / Billet NFT Festival - 1 jour Calvi on the Rocks 2022",_x000D_
"seller_fee_basis_points":1000,_x000D_
"image":"https://bafybeiaablcwll6uc7ssfncdgudnnbziptcg6gs7er2vxq7evlzksthjxu.ipfs.nftstorage.link?image_634.webp",_x000D_
"Issuer":"NfluenT for Calvi On The rocks",_x000D_
"external_url":""</v>
      </c>
      <c r="W2454" s="78" t="str">
        <f>formatRow(Tokens!J$2:AV$2,Tokens!J2454:AV2454,2,"attributes")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54" s="78" t="str">
        <f>formatRow(Tokens!AX$2:BC$2,Tokens!AX2454:BC2454,2,"creators")</f>
        <v>"creators":[{"address":"ncreator",_x000D_
"share":10},{"address":"cotrcrea",_x000D_
"share":90},{"address":"nminer",_x000D_
"share":0}]</v>
      </c>
      <c r="Y2454" s="78" t="str">
        <f>formatRow(Tokens!BD$2:BI$2,Tokens!BD2454:BI2454,2,"files")</f>
        <v>"files":[]</v>
      </c>
      <c r="Z2454" s="78"/>
      <c r="AA2454" s="78"/>
      <c r="AB2454" s="78"/>
      <c r="AC2454" s="78" t="str">
        <f>formatRow(Tokens!BJ$2:BK$2,Tokens!BJ2454:BK2454,0,"collection")</f>
        <v>"collection":{"name":"BILLET Festival",_x000D_
"family":"Calvi On The Rocks"}</v>
      </c>
      <c r="AD2454" s="1" t="str">
        <f>formatRow(Tokens!BN$2:BR$2,Tokens!BN2454:BR2454,0,"marketplace")</f>
        <v>"marketplace":{"initial_price":"73,5",_x000D_
"reservation_price":"",_x000D_
"duration":"",_x000D_
"max_mint":1,_x000D_
"sell_date":"25/06/2022"}</v>
      </c>
      <c r="AE2454" s="1"/>
    </row>
    <row r="2455" spans="4:31" ht="14.25" customHeight="1" x14ac:dyDescent="0.3">
      <c r="D2455" s="1">
        <f>Tokens!B2455</f>
        <v>635</v>
      </c>
      <c r="E2455" s="17" t="str">
        <f>IF(Tokens!C2455="","",Tokens!C2455)</f>
        <v>#635 Billet Festival</v>
      </c>
      <c r="F2455"/>
      <c r="G2455"/>
      <c r="H2455"/>
      <c r="I2455"/>
      <c r="J2455"/>
      <c r="M2455"/>
      <c r="N2455"/>
      <c r="O2455" s="15" t="str">
        <f t="shared" si="76"/>
        <v>_</v>
      </c>
      <c r="P2455" s="18" t="str">
        <f>IF(F2455="stop","",IF(F2455&lt;&gt;"",HYPERLINK(Settings!$B$5 &amp; "/manage/?network=" &amp; LOWER(B$8) &amp; "&amp;search=token&amp;account=" &amp; ToMint!$B$5 &amp; "&amp;view=" &amp; ToMint!J2455,"TokenSol"),""))</f>
        <v/>
      </c>
      <c r="Q2455" s="2"/>
      <c r="R2455" s="2"/>
      <c r="S2455" s="11"/>
      <c r="T2455" s="78" t="str">
        <f>"owner=" &amp; Tokens!BS2455 &amp; "&amp;filename_for_metadata=" &amp; Tokens!BT2455 &amp; "&amp;offchaindata_platform=" &amp; $B$17 &amp; "&amp;keyfile=" &amp; $B$5 &amp;  "&amp;repository=" &amp; $B$18</f>
        <v>owner=BbDq7xeUzpj8bXfd9N7dh1tw43Ss7xbYpyjoNuwDSrzq&amp;filename_for_metadata=BILLETFestival_COR22F635&amp;offchaindata_platform=Github&amp;keyfile=Paul&amp;repository=CalviOnTheRocks2022</v>
      </c>
      <c r="U2455" s="78" t="str">
        <f t="shared" si="77"/>
        <v>{"name":"#635 Billet Festival",_x000D_
"symbol":"COR22F635",_x000D_
"description":"Billet Festival / Billet NFT Festival - 1 jour Calvi on the Rocks 2022",_x000D_
"seller_fee_basis_points":1000,_x000D_
"image":"https://bafybeid3eyzxfxrtmuo2cycjasszp2njry2h2bmis4hzoamoehg3p5rkbq.ipfs.nftstorage.link?image_635.webp",_x000D_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55" s="78" t="str">
        <f>formatRow(Tokens!C$2:I$2,Tokens!C2455:I2455)</f>
        <v>"name":"#635 Billet Festival",_x000D_
"symbol":"COR22F635",_x000D_
"description":"Billet Festival / Billet NFT Festival - 1 jour Calvi on the Rocks 2022",_x000D_
"seller_fee_basis_points":1000,_x000D_
"image":"https://bafybeid3eyzxfxrtmuo2cycjasszp2njry2h2bmis4hzoamoehg3p5rkbq.ipfs.nftstorage.link?image_635.webp",_x000D_
"Issuer":"NfluenT for Calvi On The rocks",_x000D_
"external_url":""</v>
      </c>
      <c r="W2455" s="78" t="str">
        <f>formatRow(Tokens!J$2:AV$2,Tokens!J2455:AV2455,2,"attributes")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55" s="78" t="str">
        <f>formatRow(Tokens!AX$2:BC$2,Tokens!AX2455:BC2455,2,"creators")</f>
        <v>"creators":[{"address":"ncreator",_x000D_
"share":10},{"address":"cotrcrea",_x000D_
"share":90},{"address":"nminer",_x000D_
"share":0}]</v>
      </c>
      <c r="Y2455" s="78" t="str">
        <f>formatRow(Tokens!BD$2:BI$2,Tokens!BD2455:BI2455,2,"files")</f>
        <v>"files":[]</v>
      </c>
      <c r="Z2455" s="78"/>
      <c r="AA2455" s="78"/>
      <c r="AB2455" s="78"/>
      <c r="AC2455" s="78" t="str">
        <f>formatRow(Tokens!BJ$2:BK$2,Tokens!BJ2455:BK2455,0,"collection")</f>
        <v>"collection":{"name":"BILLET Festival",_x000D_
"family":"Calvi On The Rocks"}</v>
      </c>
      <c r="AD2455" s="1" t="str">
        <f>formatRow(Tokens!BN$2:BR$2,Tokens!BN2455:BR2455,0,"marketplace")</f>
        <v>"marketplace":{"initial_price":"73,5",_x000D_
"reservation_price":"",_x000D_
"duration":"",_x000D_
"max_mint":1,_x000D_
"sell_date":"25/06/2022"}</v>
      </c>
      <c r="AE2455" s="1"/>
    </row>
    <row r="2456" spans="4:31" ht="14.25" customHeight="1" x14ac:dyDescent="0.3">
      <c r="D2456" s="1">
        <f>Tokens!B2456</f>
        <v>636</v>
      </c>
      <c r="E2456" s="17" t="str">
        <f>IF(Tokens!C2456="","",Tokens!C2456)</f>
        <v>#636 Billet Festival</v>
      </c>
      <c r="F2456"/>
      <c r="G2456"/>
      <c r="H2456"/>
      <c r="I2456"/>
      <c r="J2456"/>
      <c r="M2456"/>
      <c r="N2456"/>
      <c r="O2456" s="15" t="str">
        <f t="shared" si="76"/>
        <v>_</v>
      </c>
      <c r="P2456" s="18" t="str">
        <f>IF(F2456="stop","",IF(F2456&lt;&gt;"",HYPERLINK(Settings!$B$5 &amp; "/manage/?network=" &amp; LOWER(B$8) &amp; "&amp;search=token&amp;account=" &amp; ToMint!$B$5 &amp; "&amp;view=" &amp; ToMint!J2456,"TokenSol"),""))</f>
        <v/>
      </c>
      <c r="Q2456" s="2"/>
      <c r="R2456" s="2"/>
      <c r="S2456" s="11"/>
      <c r="T2456" s="78" t="str">
        <f>"owner=" &amp; Tokens!BS2456 &amp; "&amp;filename_for_metadata=" &amp; Tokens!BT2456 &amp; "&amp;offchaindata_platform=" &amp; $B$17 &amp; "&amp;keyfile=" &amp; $B$5 &amp;  "&amp;repository=" &amp; $B$18</f>
        <v>owner=BbDq7xeUzpj8bXfd9N7dh1tw43Ss7xbYpyjoNuwDSrzq&amp;filename_for_metadata=BILLETFestival_COR22F636&amp;offchaindata_platform=Github&amp;keyfile=Paul&amp;repository=CalviOnTheRocks2022</v>
      </c>
      <c r="U2456" s="78" t="str">
        <f t="shared" si="77"/>
        <v>{"name":"#636 Billet Festival",_x000D_
"symbol":"COR22F636",_x000D_
"description":"Billet Festival / Billet NFT Festival - 1 jour Calvi on the Rocks 2022",_x000D_
"seller_fee_basis_points":1000,_x000D_
"image":"https://bafybeigq3dbvwanr7rji33tnx55xkm6xcm2ymrzw5iv3ewo2sktp2qysbq.ipfs.nftstorage.link?image_636.webp",_x000D_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56" s="78" t="str">
        <f>formatRow(Tokens!C$2:I$2,Tokens!C2456:I2456)</f>
        <v>"name":"#636 Billet Festival",_x000D_
"symbol":"COR22F636",_x000D_
"description":"Billet Festival / Billet NFT Festival - 1 jour Calvi on the Rocks 2022",_x000D_
"seller_fee_basis_points":1000,_x000D_
"image":"https://bafybeigq3dbvwanr7rji33tnx55xkm6xcm2ymrzw5iv3ewo2sktp2qysbq.ipfs.nftstorage.link?image_636.webp",_x000D_
"Issuer":"NfluenT for Calvi On The rocks",_x000D_
"external_url":""</v>
      </c>
      <c r="W2456" s="78" t="str">
        <f>formatRow(Tokens!J$2:AV$2,Tokens!J2456:AV2456,2,"attributes")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56" s="78" t="str">
        <f>formatRow(Tokens!AX$2:BC$2,Tokens!AX2456:BC2456,2,"creators")</f>
        <v>"creators":[{"address":"ncreator",_x000D_
"share":10},{"address":"cotrcrea",_x000D_
"share":90},{"address":"nminer",_x000D_
"share":0}]</v>
      </c>
      <c r="Y2456" s="78" t="str">
        <f>formatRow(Tokens!BD$2:BI$2,Tokens!BD2456:BI2456,2,"files")</f>
        <v>"files":[]</v>
      </c>
      <c r="Z2456" s="78"/>
      <c r="AA2456" s="78"/>
      <c r="AB2456" s="78"/>
      <c r="AC2456" s="78" t="str">
        <f>formatRow(Tokens!BJ$2:BK$2,Tokens!BJ2456:BK2456,0,"collection")</f>
        <v>"collection":{"name":"BILLET Festival",_x000D_
"family":"Calvi On The Rocks"}</v>
      </c>
      <c r="AD2456" s="1" t="str">
        <f>formatRow(Tokens!BN$2:BR$2,Tokens!BN2456:BR2456,0,"marketplace")</f>
        <v>"marketplace":{"initial_price":"73,5",_x000D_
"reservation_price":"",_x000D_
"duration":"",_x000D_
"max_mint":1,_x000D_
"sell_date":"25/06/2022"}</v>
      </c>
      <c r="AE2456" s="1"/>
    </row>
    <row r="2457" spans="4:31" ht="14.25" customHeight="1" x14ac:dyDescent="0.3">
      <c r="D2457" s="1">
        <f>Tokens!B2457</f>
        <v>637</v>
      </c>
      <c r="E2457" s="17" t="str">
        <f>IF(Tokens!C2457="","",Tokens!C2457)</f>
        <v>#637 Billet Festival</v>
      </c>
      <c r="F2457"/>
      <c r="G2457"/>
      <c r="H2457"/>
      <c r="I2457"/>
      <c r="J2457"/>
      <c r="M2457"/>
      <c r="N2457"/>
      <c r="O2457" s="15" t="str">
        <f t="shared" si="76"/>
        <v>_</v>
      </c>
      <c r="P2457" s="18" t="str">
        <f>IF(F2457="stop","",IF(F2457&lt;&gt;"",HYPERLINK(Settings!$B$5 &amp; "/manage/?network=" &amp; LOWER(B$8) &amp; "&amp;search=token&amp;account=" &amp; ToMint!$B$5 &amp; "&amp;view=" &amp; ToMint!J2457,"TokenSol"),""))</f>
        <v/>
      </c>
      <c r="Q2457" s="2"/>
      <c r="R2457" s="2"/>
      <c r="S2457" s="11"/>
      <c r="T2457" s="78" t="str">
        <f>"owner=" &amp; Tokens!BS2457 &amp; "&amp;filename_for_metadata=" &amp; Tokens!BT2457 &amp; "&amp;offchaindata_platform=" &amp; $B$17 &amp; "&amp;keyfile=" &amp; $B$5 &amp;  "&amp;repository=" &amp; $B$18</f>
        <v>owner=BbDq7xeUzpj8bXfd9N7dh1tw43Ss7xbYpyjoNuwDSrzq&amp;filename_for_metadata=BILLETFestival_COR22F637&amp;offchaindata_platform=Github&amp;keyfile=Paul&amp;repository=CalviOnTheRocks2022</v>
      </c>
      <c r="U2457" s="78" t="str">
        <f t="shared" si="77"/>
        <v>{"name":"#637 Billet Festival",_x000D_
"symbol":"COR22F637",_x000D_
"description":"Billet Festival / Billet NFT Festival - 1 jour Calvi on the Rocks 2022",_x000D_
"seller_fee_basis_points":1000,_x000D_
"image":"https://bafybeihx5hwzjwcigsgbb5dcfbtyeovryuzr2wpkc4z34wg4vygm3pvzzi.ipfs.nftstorage.link?image_637.webp",_x000D_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57" s="78" t="str">
        <f>formatRow(Tokens!C$2:I$2,Tokens!C2457:I2457)</f>
        <v>"name":"#637 Billet Festival",_x000D_
"symbol":"COR22F637",_x000D_
"description":"Billet Festival / Billet NFT Festival - 1 jour Calvi on the Rocks 2022",_x000D_
"seller_fee_basis_points":1000,_x000D_
"image":"https://bafybeihx5hwzjwcigsgbb5dcfbtyeovryuzr2wpkc4z34wg4vygm3pvzzi.ipfs.nftstorage.link?image_637.webp",_x000D_
"Issuer":"NfluenT for Calvi On The rocks",_x000D_
"external_url":""</v>
      </c>
      <c r="W2457" s="78" t="str">
        <f>formatRow(Tokens!J$2:AV$2,Tokens!J2457:AV2457,2,"attributes")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57" s="78" t="str">
        <f>formatRow(Tokens!AX$2:BC$2,Tokens!AX2457:BC2457,2,"creators")</f>
        <v>"creators":[{"address":"ncreator",_x000D_
"share":10},{"address":"cotrcrea",_x000D_
"share":90},{"address":"nminer",_x000D_
"share":0}]</v>
      </c>
      <c r="Y2457" s="78" t="str">
        <f>formatRow(Tokens!BD$2:BI$2,Tokens!BD2457:BI2457,2,"files")</f>
        <v>"files":[]</v>
      </c>
      <c r="Z2457" s="78"/>
      <c r="AA2457" s="78"/>
      <c r="AB2457" s="78"/>
      <c r="AC2457" s="78" t="str">
        <f>formatRow(Tokens!BJ$2:BK$2,Tokens!BJ2457:BK2457,0,"collection")</f>
        <v>"collection":{"name":"BILLET Festival",_x000D_
"family":"Calvi On The Rocks"}</v>
      </c>
      <c r="AD2457" s="1" t="str">
        <f>formatRow(Tokens!BN$2:BR$2,Tokens!BN2457:BR2457,0,"marketplace")</f>
        <v>"marketplace":{"initial_price":"73,5",_x000D_
"reservation_price":"",_x000D_
"duration":"",_x000D_
"max_mint":1,_x000D_
"sell_date":"25/06/2022"}</v>
      </c>
      <c r="AE2457" s="1"/>
    </row>
    <row r="2458" spans="4:31" ht="14.25" customHeight="1" x14ac:dyDescent="0.3">
      <c r="D2458" s="1">
        <f>Tokens!B2458</f>
        <v>638</v>
      </c>
      <c r="E2458" s="17" t="str">
        <f>IF(Tokens!C2458="","",Tokens!C2458)</f>
        <v>#638 Billet Festival</v>
      </c>
      <c r="F2458"/>
      <c r="G2458"/>
      <c r="H2458"/>
      <c r="I2458"/>
      <c r="J2458"/>
      <c r="M2458"/>
      <c r="N2458"/>
      <c r="O2458" s="15" t="str">
        <f t="shared" si="76"/>
        <v>_</v>
      </c>
      <c r="P2458" s="18" t="str">
        <f>IF(F2458="stop","",IF(F2458&lt;&gt;"",HYPERLINK(Settings!$B$5 &amp; "/manage/?network=" &amp; LOWER(B$8) &amp; "&amp;search=token&amp;account=" &amp; ToMint!$B$5 &amp; "&amp;view=" &amp; ToMint!J2458,"TokenSol"),""))</f>
        <v/>
      </c>
      <c r="Q2458" s="2"/>
      <c r="R2458" s="2"/>
      <c r="S2458" s="11"/>
      <c r="T2458" s="78" t="str">
        <f>"owner=" &amp; Tokens!BS2458 &amp; "&amp;filename_for_metadata=" &amp; Tokens!BT2458 &amp; "&amp;offchaindata_platform=" &amp; $B$17 &amp; "&amp;keyfile=" &amp; $B$5 &amp;  "&amp;repository=" &amp; $B$18</f>
        <v>owner=BbDq7xeUzpj8bXfd9N7dh1tw43Ss7xbYpyjoNuwDSrzq&amp;filename_for_metadata=BILLETFestival_COR22F638&amp;offchaindata_platform=Github&amp;keyfile=Paul&amp;repository=CalviOnTheRocks2022</v>
      </c>
      <c r="U2458" s="78" t="str">
        <f t="shared" si="77"/>
        <v>{"name":"#638 Billet Festival",_x000D_
"symbol":"COR22F638",_x000D_
"description":"Billet Festival / Billet NFT Festival - 1 jour Calvi on the Rocks 2022",_x000D_
"seller_fee_basis_points":1000,_x000D_
"image":"https://bafybeichrhjorsqnmbrkyfygngy6mzhfuz6svuabbjjhootgbeorepg42u.ipfs.nftstorage.link?image_638.webp",_x000D_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58" s="78" t="str">
        <f>formatRow(Tokens!C$2:I$2,Tokens!C2458:I2458)</f>
        <v>"name":"#638 Billet Festival",_x000D_
"symbol":"COR22F638",_x000D_
"description":"Billet Festival / Billet NFT Festival - 1 jour Calvi on the Rocks 2022",_x000D_
"seller_fee_basis_points":1000,_x000D_
"image":"https://bafybeichrhjorsqnmbrkyfygngy6mzhfuz6svuabbjjhootgbeorepg42u.ipfs.nftstorage.link?image_638.webp",_x000D_
"Issuer":"NfluenT for Calvi On The rocks",_x000D_
"external_url":""</v>
      </c>
      <c r="W2458" s="78" t="str">
        <f>formatRow(Tokens!J$2:AV$2,Tokens!J2458:AV2458,2,"attributes")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58" s="78" t="str">
        <f>formatRow(Tokens!AX$2:BC$2,Tokens!AX2458:BC2458,2,"creators")</f>
        <v>"creators":[{"address":"ncreator",_x000D_
"share":10},{"address":"cotrcrea",_x000D_
"share":90},{"address":"nminer",_x000D_
"share":0}]</v>
      </c>
      <c r="Y2458" s="78" t="str">
        <f>formatRow(Tokens!BD$2:BI$2,Tokens!BD2458:BI2458,2,"files")</f>
        <v>"files":[]</v>
      </c>
      <c r="Z2458" s="78"/>
      <c r="AA2458" s="78"/>
      <c r="AB2458" s="78"/>
      <c r="AC2458" s="78" t="str">
        <f>formatRow(Tokens!BJ$2:BK$2,Tokens!BJ2458:BK2458,0,"collection")</f>
        <v>"collection":{"name":"BILLET Festival",_x000D_
"family":"Calvi On The Rocks"}</v>
      </c>
      <c r="AD2458" s="1" t="str">
        <f>formatRow(Tokens!BN$2:BR$2,Tokens!BN2458:BR2458,0,"marketplace")</f>
        <v>"marketplace":{"initial_price":"73,5",_x000D_
"reservation_price":"",_x000D_
"duration":"",_x000D_
"max_mint":1,_x000D_
"sell_date":"25/06/2022"}</v>
      </c>
      <c r="AE2458" s="1"/>
    </row>
    <row r="2459" spans="4:31" ht="14.25" customHeight="1" x14ac:dyDescent="0.3">
      <c r="D2459" s="1">
        <f>Tokens!B2459</f>
        <v>639</v>
      </c>
      <c r="E2459" s="17" t="str">
        <f>IF(Tokens!C2459="","",Tokens!C2459)</f>
        <v>#639 Billet Festival</v>
      </c>
      <c r="F2459"/>
      <c r="G2459"/>
      <c r="H2459"/>
      <c r="I2459"/>
      <c r="J2459"/>
      <c r="M2459"/>
      <c r="N2459"/>
      <c r="O2459" s="15" t="str">
        <f t="shared" si="76"/>
        <v>_</v>
      </c>
      <c r="P2459" s="18" t="str">
        <f>IF(F2459="stop","",IF(F2459&lt;&gt;"",HYPERLINK(Settings!$B$5 &amp; "/manage/?network=" &amp; LOWER(B$8) &amp; "&amp;search=token&amp;account=" &amp; ToMint!$B$5 &amp; "&amp;view=" &amp; ToMint!J2459,"TokenSol"),""))</f>
        <v/>
      </c>
      <c r="Q2459" s="2"/>
      <c r="R2459" s="2"/>
      <c r="S2459" s="11"/>
      <c r="T2459" s="78" t="str">
        <f>"owner=" &amp; Tokens!BS2459 &amp; "&amp;filename_for_metadata=" &amp; Tokens!BT2459 &amp; "&amp;offchaindata_platform=" &amp; $B$17 &amp; "&amp;keyfile=" &amp; $B$5 &amp;  "&amp;repository=" &amp; $B$18</f>
        <v>owner=BbDq7xeUzpj8bXfd9N7dh1tw43Ss7xbYpyjoNuwDSrzq&amp;filename_for_metadata=BILLETFestival_COR22F639&amp;offchaindata_platform=Github&amp;keyfile=Paul&amp;repository=CalviOnTheRocks2022</v>
      </c>
      <c r="U2459" s="78" t="str">
        <f t="shared" si="77"/>
        <v>{"name":"#639 Billet Festival",_x000D_
"symbol":"COR22F639",_x000D_
"description":"Billet Festival / Billet NFT Festival - 1 jour Calvi on the Rocks 2022",_x000D_
"seller_fee_basis_points":1000,_x000D_
"image":"https://bafybeife63zwf3ytgchj7pcaa6ql6kke5z65nlt4fws4lu52ywownhjtyi.ipfs.nftstorage.link?image_639.webp",_x000D_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59" s="78" t="str">
        <f>formatRow(Tokens!C$2:I$2,Tokens!C2459:I2459)</f>
        <v>"name":"#639 Billet Festival",_x000D_
"symbol":"COR22F639",_x000D_
"description":"Billet Festival / Billet NFT Festival - 1 jour Calvi on the Rocks 2022",_x000D_
"seller_fee_basis_points":1000,_x000D_
"image":"https://bafybeife63zwf3ytgchj7pcaa6ql6kke5z65nlt4fws4lu52ywownhjtyi.ipfs.nftstorage.link?image_639.webp",_x000D_
"Issuer":"NfluenT for Calvi On The rocks",_x000D_
"external_url":""</v>
      </c>
      <c r="W2459" s="78" t="str">
        <f>formatRow(Tokens!J$2:AV$2,Tokens!J2459:AV2459,2,"attributes")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59" s="78" t="str">
        <f>formatRow(Tokens!AX$2:BC$2,Tokens!AX2459:BC2459,2,"creators")</f>
        <v>"creators":[{"address":"ncreator",_x000D_
"share":10},{"address":"cotrcrea",_x000D_
"share":90},{"address":"nminer",_x000D_
"share":0}]</v>
      </c>
      <c r="Y2459" s="78" t="str">
        <f>formatRow(Tokens!BD$2:BI$2,Tokens!BD2459:BI2459,2,"files")</f>
        <v>"files":[]</v>
      </c>
      <c r="Z2459" s="78"/>
      <c r="AA2459" s="78"/>
      <c r="AB2459" s="78"/>
      <c r="AC2459" s="78" t="str">
        <f>formatRow(Tokens!BJ$2:BK$2,Tokens!BJ2459:BK2459,0,"collection")</f>
        <v>"collection":{"name":"BILLET Festival",_x000D_
"family":"Calvi On The Rocks"}</v>
      </c>
      <c r="AD2459" s="1" t="str">
        <f>formatRow(Tokens!BN$2:BR$2,Tokens!BN2459:BR2459,0,"marketplace")</f>
        <v>"marketplace":{"initial_price":"73,5",_x000D_
"reservation_price":"",_x000D_
"duration":"",_x000D_
"max_mint":1,_x000D_
"sell_date":"25/06/2022"}</v>
      </c>
      <c r="AE2459" s="1"/>
    </row>
    <row r="2460" spans="4:31" ht="14.25" customHeight="1" x14ac:dyDescent="0.3">
      <c r="D2460" s="1">
        <f>Tokens!B2460</f>
        <v>640</v>
      </c>
      <c r="E2460" s="17" t="str">
        <f>IF(Tokens!C2460="","",Tokens!C2460)</f>
        <v>#640 Billet Festival</v>
      </c>
      <c r="F2460"/>
      <c r="G2460"/>
      <c r="H2460"/>
      <c r="I2460"/>
      <c r="J2460"/>
      <c r="M2460"/>
      <c r="N2460"/>
      <c r="O2460" s="15" t="str">
        <f t="shared" si="76"/>
        <v>_</v>
      </c>
      <c r="P2460" s="18" t="str">
        <f>IF(F2460="stop","",IF(F2460&lt;&gt;"",HYPERLINK(Settings!$B$5 &amp; "/manage/?network=" &amp; LOWER(B$8) &amp; "&amp;search=token&amp;account=" &amp; ToMint!$B$5 &amp; "&amp;view=" &amp; ToMint!J2460,"TokenSol"),""))</f>
        <v/>
      </c>
      <c r="Q2460" s="2"/>
      <c r="R2460" s="2"/>
      <c r="S2460" s="11"/>
      <c r="T2460" s="78" t="str">
        <f>"owner=" &amp; Tokens!BS2460 &amp; "&amp;filename_for_metadata=" &amp; Tokens!BT2460 &amp; "&amp;offchaindata_platform=" &amp; $B$17 &amp; "&amp;keyfile=" &amp; $B$5 &amp;  "&amp;repository=" &amp; $B$18</f>
        <v>owner=BbDq7xeUzpj8bXfd9N7dh1tw43Ss7xbYpyjoNuwDSrzq&amp;filename_for_metadata=BILLETFestival_COR22F640&amp;offchaindata_platform=Github&amp;keyfile=Paul&amp;repository=CalviOnTheRocks2022</v>
      </c>
      <c r="U2460" s="78" t="str">
        <f t="shared" si="77"/>
        <v>{"name":"#640 Billet Festival",_x000D_
"symbol":"COR22F640",_x000D_
"description":"Billet Festival / Billet NFT Festival - 1 jour Calvi on the Rocks 2022",_x000D_
"seller_fee_basis_points":1000,_x000D_
"image":"https://bafybeibwo3iui3xnnzfyt7mppzdb2bmqpjpmbxayleb66fecoc375emlfy.ipfs.nftstorage.link?image_640.webp",_x000D_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60" s="78" t="str">
        <f>formatRow(Tokens!C$2:I$2,Tokens!C2460:I2460)</f>
        <v>"name":"#640 Billet Festival",_x000D_
"symbol":"COR22F640",_x000D_
"description":"Billet Festival / Billet NFT Festival - 1 jour Calvi on the Rocks 2022",_x000D_
"seller_fee_basis_points":1000,_x000D_
"image":"https://bafybeibwo3iui3xnnzfyt7mppzdb2bmqpjpmbxayleb66fecoc375emlfy.ipfs.nftstorage.link?image_640.webp",_x000D_
"Issuer":"NfluenT for Calvi On The rocks",_x000D_
"external_url":""</v>
      </c>
      <c r="W2460" s="78" t="str">
        <f>formatRow(Tokens!J$2:AV$2,Tokens!J2460:AV2460,2,"attributes")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60" s="78" t="str">
        <f>formatRow(Tokens!AX$2:BC$2,Tokens!AX2460:BC2460,2,"creators")</f>
        <v>"creators":[{"address":"ncreator",_x000D_
"share":10},{"address":"cotrcrea",_x000D_
"share":90},{"address":"nminer",_x000D_
"share":0}]</v>
      </c>
      <c r="Y2460" s="78" t="str">
        <f>formatRow(Tokens!BD$2:BI$2,Tokens!BD2460:BI2460,2,"files")</f>
        <v>"files":[]</v>
      </c>
      <c r="Z2460" s="78"/>
      <c r="AA2460" s="78"/>
      <c r="AB2460" s="78"/>
      <c r="AC2460" s="78" t="str">
        <f>formatRow(Tokens!BJ$2:BK$2,Tokens!BJ2460:BK2460,0,"collection")</f>
        <v>"collection":{"name":"BILLET Festival",_x000D_
"family":"Calvi On The Rocks"}</v>
      </c>
      <c r="AD2460" s="1" t="str">
        <f>formatRow(Tokens!BN$2:BR$2,Tokens!BN2460:BR2460,0,"marketplace")</f>
        <v>"marketplace":{"initial_price":"73,5",_x000D_
"reservation_price":"",_x000D_
"duration":"",_x000D_
"max_mint":1,_x000D_
"sell_date":"25/06/2022"}</v>
      </c>
      <c r="AE2460" s="1"/>
    </row>
    <row r="2461" spans="4:31" ht="14.25" customHeight="1" x14ac:dyDescent="0.3">
      <c r="D2461" s="1">
        <f>Tokens!B2461</f>
        <v>641</v>
      </c>
      <c r="E2461" s="17" t="str">
        <f>IF(Tokens!C2461="","",Tokens!C2461)</f>
        <v>#641 Billet Festival</v>
      </c>
      <c r="F2461"/>
      <c r="G2461"/>
      <c r="H2461"/>
      <c r="I2461"/>
      <c r="J2461"/>
      <c r="M2461"/>
      <c r="N2461"/>
      <c r="O2461" s="15" t="str">
        <f t="shared" si="76"/>
        <v>_</v>
      </c>
      <c r="P2461" s="18" t="str">
        <f>IF(F2461="stop","",IF(F2461&lt;&gt;"",HYPERLINK(Settings!$B$5 &amp; "/manage/?network=" &amp; LOWER(B$8) &amp; "&amp;search=token&amp;account=" &amp; ToMint!$B$5 &amp; "&amp;view=" &amp; ToMint!J2461,"TokenSol"),""))</f>
        <v/>
      </c>
      <c r="Q2461" s="2"/>
      <c r="R2461" s="2"/>
      <c r="S2461" s="11"/>
      <c r="T2461" s="78" t="str">
        <f>"owner=" &amp; Tokens!BS2461 &amp; "&amp;filename_for_metadata=" &amp; Tokens!BT2461 &amp; "&amp;offchaindata_platform=" &amp; $B$17 &amp; "&amp;keyfile=" &amp; $B$5 &amp;  "&amp;repository=" &amp; $B$18</f>
        <v>owner=BbDq7xeUzpj8bXfd9N7dh1tw43Ss7xbYpyjoNuwDSrzq&amp;filename_for_metadata=BILLETFestival_COR22F641&amp;offchaindata_platform=Github&amp;keyfile=Paul&amp;repository=CalviOnTheRocks2022</v>
      </c>
      <c r="U2461" s="78" t="str">
        <f t="shared" si="77"/>
        <v>{"name":"#641 Billet Festival",_x000D_
"symbol":"COR22F641",_x000D_
"description":"Billet Festival / Billet NFT Festival - 1 jour Calvi on the Rocks 2022",_x000D_
"seller_fee_basis_points":1000,_x000D_
"image":"https://bafybeia4dm3erhrrhx5bagriahb6y4d66x2zoc4463xq2v5zeldqo27fpu.ipfs.nftstorage.link?image_641.webp",_x000D_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61" s="78" t="str">
        <f>formatRow(Tokens!C$2:I$2,Tokens!C2461:I2461)</f>
        <v>"name":"#641 Billet Festival",_x000D_
"symbol":"COR22F641",_x000D_
"description":"Billet Festival / Billet NFT Festival - 1 jour Calvi on the Rocks 2022",_x000D_
"seller_fee_basis_points":1000,_x000D_
"image":"https://bafybeia4dm3erhrrhx5bagriahb6y4d66x2zoc4463xq2v5zeldqo27fpu.ipfs.nftstorage.link?image_641.webp",_x000D_
"Issuer":"NfluenT for Calvi On The rocks",_x000D_
"external_url":""</v>
      </c>
      <c r="W2461" s="78" t="str">
        <f>formatRow(Tokens!J$2:AV$2,Tokens!J2461:AV2461,2,"attributes")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61" s="78" t="str">
        <f>formatRow(Tokens!AX$2:BC$2,Tokens!AX2461:BC2461,2,"creators")</f>
        <v>"creators":[{"address":"ncreator",_x000D_
"share":10},{"address":"cotrcrea",_x000D_
"share":90},{"address":"nminer",_x000D_
"share":0}]</v>
      </c>
      <c r="Y2461" s="78" t="str">
        <f>formatRow(Tokens!BD$2:BI$2,Tokens!BD2461:BI2461,2,"files")</f>
        <v>"files":[]</v>
      </c>
      <c r="Z2461" s="78"/>
      <c r="AA2461" s="78"/>
      <c r="AB2461" s="78"/>
      <c r="AC2461" s="78" t="str">
        <f>formatRow(Tokens!BJ$2:BK$2,Tokens!BJ2461:BK2461,0,"collection")</f>
        <v>"collection":{"name":"BILLET Festival",_x000D_
"family":"Calvi On The Rocks"}</v>
      </c>
      <c r="AD2461" s="1" t="str">
        <f>formatRow(Tokens!BN$2:BR$2,Tokens!BN2461:BR2461,0,"marketplace")</f>
        <v>"marketplace":{"initial_price":"73,5",_x000D_
"reservation_price":"",_x000D_
"duration":"",_x000D_
"max_mint":1,_x000D_
"sell_date":"25/06/2022"}</v>
      </c>
      <c r="AE2461" s="1"/>
    </row>
    <row r="2462" spans="4:31" ht="14.25" customHeight="1" x14ac:dyDescent="0.3">
      <c r="D2462" s="1">
        <f>Tokens!B2462</f>
        <v>642</v>
      </c>
      <c r="E2462" s="17" t="str">
        <f>IF(Tokens!C2462="","",Tokens!C2462)</f>
        <v>#642 Billet Festival</v>
      </c>
      <c r="F2462"/>
      <c r="G2462"/>
      <c r="H2462"/>
      <c r="I2462"/>
      <c r="J2462"/>
      <c r="M2462"/>
      <c r="N2462"/>
      <c r="O2462" s="15" t="str">
        <f t="shared" si="76"/>
        <v>_</v>
      </c>
      <c r="P2462" s="18" t="str">
        <f>IF(F2462="stop","",IF(F2462&lt;&gt;"",HYPERLINK(Settings!$B$5 &amp; "/manage/?network=" &amp; LOWER(B$8) &amp; "&amp;search=token&amp;account=" &amp; ToMint!$B$5 &amp; "&amp;view=" &amp; ToMint!J2462,"TokenSol"),""))</f>
        <v/>
      </c>
      <c r="Q2462" s="2"/>
      <c r="R2462" s="2"/>
      <c r="S2462" s="11"/>
      <c r="T2462" s="78" t="str">
        <f>"owner=" &amp; Tokens!BS2462 &amp; "&amp;filename_for_metadata=" &amp; Tokens!BT2462 &amp; "&amp;offchaindata_platform=" &amp; $B$17 &amp; "&amp;keyfile=" &amp; $B$5 &amp;  "&amp;repository=" &amp; $B$18</f>
        <v>owner=BbDq7xeUzpj8bXfd9N7dh1tw43Ss7xbYpyjoNuwDSrzq&amp;filename_for_metadata=BILLETFestival_COR22F642&amp;offchaindata_platform=Github&amp;keyfile=Paul&amp;repository=CalviOnTheRocks2022</v>
      </c>
      <c r="U2462" s="78" t="str">
        <f t="shared" si="77"/>
        <v>{"name":"#642 Billet Festival",_x000D_
"symbol":"COR22F642",_x000D_
"description":"Billet Festival / Billet NFT Festival - 1 jour Calvi on the Rocks 2022",_x000D_
"seller_fee_basis_points":1000,_x000D_
"image":"https://bafybeibkjaxzkrgsassftrmfexo24f5ukuv3brjic64bzjnwzmdnbwxo7a.ipfs.nftstorage.link?image_642.webp",_x000D_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62" s="78" t="str">
        <f>formatRow(Tokens!C$2:I$2,Tokens!C2462:I2462)</f>
        <v>"name":"#642 Billet Festival",_x000D_
"symbol":"COR22F642",_x000D_
"description":"Billet Festival / Billet NFT Festival - 1 jour Calvi on the Rocks 2022",_x000D_
"seller_fee_basis_points":1000,_x000D_
"image":"https://bafybeibkjaxzkrgsassftrmfexo24f5ukuv3brjic64bzjnwzmdnbwxo7a.ipfs.nftstorage.link?image_642.webp",_x000D_
"Issuer":"NfluenT for Calvi On The rocks",_x000D_
"external_url":""</v>
      </c>
      <c r="W2462" s="78" t="str">
        <f>formatRow(Tokens!J$2:AV$2,Tokens!J2462:AV2462,2,"attributes")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62" s="78" t="str">
        <f>formatRow(Tokens!AX$2:BC$2,Tokens!AX2462:BC2462,2,"creators")</f>
        <v>"creators":[{"address":"ncreator",_x000D_
"share":10},{"address":"cotrcrea",_x000D_
"share":90},{"address":"nminer",_x000D_
"share":0}]</v>
      </c>
      <c r="Y2462" s="78" t="str">
        <f>formatRow(Tokens!BD$2:BI$2,Tokens!BD2462:BI2462,2,"files")</f>
        <v>"files":[]</v>
      </c>
      <c r="Z2462" s="78"/>
      <c r="AA2462" s="78"/>
      <c r="AB2462" s="78"/>
      <c r="AC2462" s="78" t="str">
        <f>formatRow(Tokens!BJ$2:BK$2,Tokens!BJ2462:BK2462,0,"collection")</f>
        <v>"collection":{"name":"BILLET Festival",_x000D_
"family":"Calvi On The Rocks"}</v>
      </c>
      <c r="AD2462" s="1" t="str">
        <f>formatRow(Tokens!BN$2:BR$2,Tokens!BN2462:BR2462,0,"marketplace")</f>
        <v>"marketplace":{"initial_price":"73,5",_x000D_
"reservation_price":"",_x000D_
"duration":"",_x000D_
"max_mint":1,_x000D_
"sell_date":"25/06/2022"}</v>
      </c>
      <c r="AE2462" s="1"/>
    </row>
    <row r="2463" spans="4:31" ht="14.25" customHeight="1" x14ac:dyDescent="0.3">
      <c r="D2463" s="1">
        <f>Tokens!B2463</f>
        <v>643</v>
      </c>
      <c r="E2463" s="17" t="str">
        <f>IF(Tokens!C2463="","",Tokens!C2463)</f>
        <v>#643 Billet Festival</v>
      </c>
      <c r="F2463"/>
      <c r="G2463"/>
      <c r="H2463"/>
      <c r="I2463"/>
      <c r="J2463"/>
      <c r="M2463"/>
      <c r="N2463"/>
      <c r="O2463" s="15" t="str">
        <f t="shared" si="76"/>
        <v>_</v>
      </c>
      <c r="P2463" s="18" t="str">
        <f>IF(F2463="stop","",IF(F2463&lt;&gt;"",HYPERLINK(Settings!$B$5 &amp; "/manage/?network=" &amp; LOWER(B$8) &amp; "&amp;search=token&amp;account=" &amp; ToMint!$B$5 &amp; "&amp;view=" &amp; ToMint!J2463,"TokenSol"),""))</f>
        <v/>
      </c>
      <c r="Q2463" s="2"/>
      <c r="R2463" s="2"/>
      <c r="S2463" s="11"/>
      <c r="T2463" s="78" t="str">
        <f>"owner=" &amp; Tokens!BS2463 &amp; "&amp;filename_for_metadata=" &amp; Tokens!BT2463 &amp; "&amp;offchaindata_platform=" &amp; $B$17 &amp; "&amp;keyfile=" &amp; $B$5 &amp;  "&amp;repository=" &amp; $B$18</f>
        <v>owner=BbDq7xeUzpj8bXfd9N7dh1tw43Ss7xbYpyjoNuwDSrzq&amp;filename_for_metadata=BILLETFestival_COR22F643&amp;offchaindata_platform=Github&amp;keyfile=Paul&amp;repository=CalviOnTheRocks2022</v>
      </c>
      <c r="U2463" s="78" t="str">
        <f t="shared" si="77"/>
        <v>{"name":"#643 Billet Festival",_x000D_
"symbol":"COR22F643",_x000D_
"description":"Billet Festival / Billet NFT Festival - 1 jour Calvi on the Rocks 2022",_x000D_
"seller_fee_basis_points":1000,_x000D_
"image":"https://bafybeidoj5x6jctdki2gswysxz52vclcpx5dnmwt3eda62dmza2mubw4ly.ipfs.nftstorage.link?image_643.webp",_x000D_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63" s="78" t="str">
        <f>formatRow(Tokens!C$2:I$2,Tokens!C2463:I2463)</f>
        <v>"name":"#643 Billet Festival",_x000D_
"symbol":"COR22F643",_x000D_
"description":"Billet Festival / Billet NFT Festival - 1 jour Calvi on the Rocks 2022",_x000D_
"seller_fee_basis_points":1000,_x000D_
"image":"https://bafybeidoj5x6jctdki2gswysxz52vclcpx5dnmwt3eda62dmza2mubw4ly.ipfs.nftstorage.link?image_643.webp",_x000D_
"Issuer":"NfluenT for Calvi On The rocks",_x000D_
"external_url":""</v>
      </c>
      <c r="W2463" s="78" t="str">
        <f>formatRow(Tokens!J$2:AV$2,Tokens!J2463:AV2463,2,"attributes")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63" s="78" t="str">
        <f>formatRow(Tokens!AX$2:BC$2,Tokens!AX2463:BC2463,2,"creators")</f>
        <v>"creators":[{"address":"ncreator",_x000D_
"share":10},{"address":"cotrcrea",_x000D_
"share":90},{"address":"nminer",_x000D_
"share":0}]</v>
      </c>
      <c r="Y2463" s="78" t="str">
        <f>formatRow(Tokens!BD$2:BI$2,Tokens!BD2463:BI2463,2,"files")</f>
        <v>"files":[]</v>
      </c>
      <c r="Z2463" s="78"/>
      <c r="AA2463" s="78"/>
      <c r="AB2463" s="78"/>
      <c r="AC2463" s="78" t="str">
        <f>formatRow(Tokens!BJ$2:BK$2,Tokens!BJ2463:BK2463,0,"collection")</f>
        <v>"collection":{"name":"BILLET Festival",_x000D_
"family":"Calvi On The Rocks"}</v>
      </c>
      <c r="AD2463" s="1" t="str">
        <f>formatRow(Tokens!BN$2:BR$2,Tokens!BN2463:BR2463,0,"marketplace")</f>
        <v>"marketplace":{"initial_price":"73,5",_x000D_
"reservation_price":"",_x000D_
"duration":"",_x000D_
"max_mint":1,_x000D_
"sell_date":"25/06/2022"}</v>
      </c>
      <c r="AE2463" s="1"/>
    </row>
    <row r="2464" spans="4:31" ht="14.25" customHeight="1" x14ac:dyDescent="0.3">
      <c r="D2464" s="1">
        <f>Tokens!B2464</f>
        <v>644</v>
      </c>
      <c r="E2464" s="17" t="str">
        <f>IF(Tokens!C2464="","",Tokens!C2464)</f>
        <v>#644 Billet Festival</v>
      </c>
      <c r="F2464"/>
      <c r="G2464"/>
      <c r="H2464"/>
      <c r="I2464"/>
      <c r="J2464"/>
      <c r="M2464"/>
      <c r="N2464"/>
      <c r="O2464" s="15" t="str">
        <f t="shared" si="76"/>
        <v>_</v>
      </c>
      <c r="P2464" s="18" t="str">
        <f>IF(F2464="stop","",IF(F2464&lt;&gt;"",HYPERLINK(Settings!$B$5 &amp; "/manage/?network=" &amp; LOWER(B$8) &amp; "&amp;search=token&amp;account=" &amp; ToMint!$B$5 &amp; "&amp;view=" &amp; ToMint!J2464,"TokenSol"),""))</f>
        <v/>
      </c>
      <c r="Q2464" s="2"/>
      <c r="R2464" s="2"/>
      <c r="S2464" s="11"/>
      <c r="T2464" s="78" t="str">
        <f>"owner=" &amp; Tokens!BS2464 &amp; "&amp;filename_for_metadata=" &amp; Tokens!BT2464 &amp; "&amp;offchaindata_platform=" &amp; $B$17 &amp; "&amp;keyfile=" &amp; $B$5 &amp;  "&amp;repository=" &amp; $B$18</f>
        <v>owner=BbDq7xeUzpj8bXfd9N7dh1tw43Ss7xbYpyjoNuwDSrzq&amp;filename_for_metadata=BILLETFestival_COR22F644&amp;offchaindata_platform=Github&amp;keyfile=Paul&amp;repository=CalviOnTheRocks2022</v>
      </c>
      <c r="U2464" s="78" t="str">
        <f t="shared" si="77"/>
        <v>{"name":"#644 Billet Festival",_x000D_
"symbol":"COR22F644",_x000D_
"description":"Billet Festival / Billet NFT Festival - 1 jour Calvi on the Rocks 2022",_x000D_
"seller_fee_basis_points":1000,_x000D_
"image":"https://bafybeiflgryvlns5a5fnjack6dc5ox5qkwnugekqo6x27ag6rzxe4hvvv4.ipfs.nftstorage.link?image_644.webp",_x000D_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64" s="78" t="str">
        <f>formatRow(Tokens!C$2:I$2,Tokens!C2464:I2464)</f>
        <v>"name":"#644 Billet Festival",_x000D_
"symbol":"COR22F644",_x000D_
"description":"Billet Festival / Billet NFT Festival - 1 jour Calvi on the Rocks 2022",_x000D_
"seller_fee_basis_points":1000,_x000D_
"image":"https://bafybeiflgryvlns5a5fnjack6dc5ox5qkwnugekqo6x27ag6rzxe4hvvv4.ipfs.nftstorage.link?image_644.webp",_x000D_
"Issuer":"NfluenT for Calvi On The rocks",_x000D_
"external_url":""</v>
      </c>
      <c r="W2464" s="78" t="str">
        <f>formatRow(Tokens!J$2:AV$2,Tokens!J2464:AV2464,2,"attributes")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64" s="78" t="str">
        <f>formatRow(Tokens!AX$2:BC$2,Tokens!AX2464:BC2464,2,"creators")</f>
        <v>"creators":[{"address":"ncreator",_x000D_
"share":10},{"address":"cotrcrea",_x000D_
"share":90},{"address":"nminer",_x000D_
"share":0}]</v>
      </c>
      <c r="Y2464" s="78" t="str">
        <f>formatRow(Tokens!BD$2:BI$2,Tokens!BD2464:BI2464,2,"files")</f>
        <v>"files":[]</v>
      </c>
      <c r="Z2464" s="78"/>
      <c r="AA2464" s="78"/>
      <c r="AB2464" s="78"/>
      <c r="AC2464" s="78" t="str">
        <f>formatRow(Tokens!BJ$2:BK$2,Tokens!BJ2464:BK2464,0,"collection")</f>
        <v>"collection":{"name":"BILLET Festival",_x000D_
"family":"Calvi On The Rocks"}</v>
      </c>
      <c r="AD2464" s="1" t="str">
        <f>formatRow(Tokens!BN$2:BR$2,Tokens!BN2464:BR2464,0,"marketplace")</f>
        <v>"marketplace":{"initial_price":"73,5",_x000D_
"reservation_price":"",_x000D_
"duration":"",_x000D_
"max_mint":1,_x000D_
"sell_date":"25/06/2022"}</v>
      </c>
      <c r="AE2464" s="1"/>
    </row>
    <row r="2465" spans="4:31" ht="14.25" customHeight="1" x14ac:dyDescent="0.3">
      <c r="D2465" s="1">
        <f>Tokens!B2465</f>
        <v>645</v>
      </c>
      <c r="E2465" s="17" t="str">
        <f>IF(Tokens!C2465="","",Tokens!C2465)</f>
        <v>#645 Billet Festival</v>
      </c>
      <c r="F2465"/>
      <c r="G2465"/>
      <c r="H2465"/>
      <c r="I2465"/>
      <c r="J2465"/>
      <c r="M2465"/>
      <c r="N2465"/>
      <c r="O2465" s="15" t="str">
        <f t="shared" si="76"/>
        <v>_</v>
      </c>
      <c r="P2465" s="18" t="str">
        <f>IF(F2465="stop","",IF(F2465&lt;&gt;"",HYPERLINK(Settings!$B$5 &amp; "/manage/?network=" &amp; LOWER(B$8) &amp; "&amp;search=token&amp;account=" &amp; ToMint!$B$5 &amp; "&amp;view=" &amp; ToMint!J2465,"TokenSol"),""))</f>
        <v/>
      </c>
      <c r="Q2465" s="2"/>
      <c r="R2465" s="2"/>
      <c r="S2465" s="11"/>
      <c r="T2465" s="78" t="str">
        <f>"owner=" &amp; Tokens!BS2465 &amp; "&amp;filename_for_metadata=" &amp; Tokens!BT2465 &amp; "&amp;offchaindata_platform=" &amp; $B$17 &amp; "&amp;keyfile=" &amp; $B$5 &amp;  "&amp;repository=" &amp; $B$18</f>
        <v>owner=BbDq7xeUzpj8bXfd9N7dh1tw43Ss7xbYpyjoNuwDSrzq&amp;filename_for_metadata=BILLETFestival_COR22F645&amp;offchaindata_platform=Github&amp;keyfile=Paul&amp;repository=CalviOnTheRocks2022</v>
      </c>
      <c r="U2465" s="78" t="str">
        <f t="shared" si="77"/>
        <v>{"name":"#645 Billet Festival",_x000D_
"symbol":"COR22F645",_x000D_
"description":"Billet Festival / Billet NFT Festival - 1 jour Calvi on the Rocks 2022",_x000D_
"seller_fee_basis_points":1000,_x000D_
"image":"https://bafybeigmstu2mte2yzkej7huz7p3iptz2f53jg4d664rx7syp7vjo5b6ku.ipfs.nftstorage.link?image_645.webp",_x000D_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65" s="78" t="str">
        <f>formatRow(Tokens!C$2:I$2,Tokens!C2465:I2465)</f>
        <v>"name":"#645 Billet Festival",_x000D_
"symbol":"COR22F645",_x000D_
"description":"Billet Festival / Billet NFT Festival - 1 jour Calvi on the Rocks 2022",_x000D_
"seller_fee_basis_points":1000,_x000D_
"image":"https://bafybeigmstu2mte2yzkej7huz7p3iptz2f53jg4d664rx7syp7vjo5b6ku.ipfs.nftstorage.link?image_645.webp",_x000D_
"Issuer":"NfluenT for Calvi On The rocks",_x000D_
"external_url":""</v>
      </c>
      <c r="W2465" s="78" t="str">
        <f>formatRow(Tokens!J$2:AV$2,Tokens!J2465:AV2465,2,"attributes")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65" s="78" t="str">
        <f>formatRow(Tokens!AX$2:BC$2,Tokens!AX2465:BC2465,2,"creators")</f>
        <v>"creators":[{"address":"ncreator",_x000D_
"share":10},{"address":"cotrcrea",_x000D_
"share":90},{"address":"nminer",_x000D_
"share":0}]</v>
      </c>
      <c r="Y2465" s="78" t="str">
        <f>formatRow(Tokens!BD$2:BI$2,Tokens!BD2465:BI2465,2,"files")</f>
        <v>"files":[]</v>
      </c>
      <c r="Z2465" s="78"/>
      <c r="AA2465" s="78"/>
      <c r="AB2465" s="78"/>
      <c r="AC2465" s="78" t="str">
        <f>formatRow(Tokens!BJ$2:BK$2,Tokens!BJ2465:BK2465,0,"collection")</f>
        <v>"collection":{"name":"BILLET Festival",_x000D_
"family":"Calvi On The Rocks"}</v>
      </c>
      <c r="AD2465" s="1" t="str">
        <f>formatRow(Tokens!BN$2:BR$2,Tokens!BN2465:BR2465,0,"marketplace")</f>
        <v>"marketplace":{"initial_price":"73,5",_x000D_
"reservation_price":"",_x000D_
"duration":"",_x000D_
"max_mint":1,_x000D_
"sell_date":"25/06/2022"}</v>
      </c>
      <c r="AE2465" s="1"/>
    </row>
    <row r="2466" spans="4:31" ht="14.25" customHeight="1" x14ac:dyDescent="0.3">
      <c r="D2466" s="1">
        <f>Tokens!B2466</f>
        <v>646</v>
      </c>
      <c r="E2466" s="17" t="str">
        <f>IF(Tokens!C2466="","",Tokens!C2466)</f>
        <v>#646 Billet Festival</v>
      </c>
      <c r="F2466"/>
      <c r="G2466"/>
      <c r="H2466"/>
      <c r="I2466"/>
      <c r="J2466"/>
      <c r="M2466"/>
      <c r="N2466"/>
      <c r="O2466" s="15" t="str">
        <f t="shared" si="76"/>
        <v>_</v>
      </c>
      <c r="P2466" s="18" t="str">
        <f>IF(F2466="stop","",IF(F2466&lt;&gt;"",HYPERLINK(Settings!$B$5 &amp; "/manage/?network=" &amp; LOWER(B$8) &amp; "&amp;search=token&amp;account=" &amp; ToMint!$B$5 &amp; "&amp;view=" &amp; ToMint!J2466,"TokenSol"),""))</f>
        <v/>
      </c>
      <c r="Q2466" s="2"/>
      <c r="R2466" s="2"/>
      <c r="S2466" s="11"/>
      <c r="T2466" s="78" t="str">
        <f>"owner=" &amp; Tokens!BS2466 &amp; "&amp;filename_for_metadata=" &amp; Tokens!BT2466 &amp; "&amp;offchaindata_platform=" &amp; $B$17 &amp; "&amp;keyfile=" &amp; $B$5 &amp;  "&amp;repository=" &amp; $B$18</f>
        <v>owner=BbDq7xeUzpj8bXfd9N7dh1tw43Ss7xbYpyjoNuwDSrzq&amp;filename_for_metadata=BILLETFestival_COR22F646&amp;offchaindata_platform=Github&amp;keyfile=Paul&amp;repository=CalviOnTheRocks2022</v>
      </c>
      <c r="U2466" s="78" t="str">
        <f t="shared" si="77"/>
        <v>{"name":"#646 Billet Festival",_x000D_
"symbol":"COR22F646",_x000D_
"description":"Billet Festival / Billet NFT Festival - 1 jour Calvi on the Rocks 2022",_x000D_
"seller_fee_basis_points":1000,_x000D_
"image":"https://bafybeihy6h25souddl657sqlrquvs6ihmwkfmloa5ixv3j3gpfq2rmjbli.ipfs.nftstorage.link?image_646.webp",_x000D_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66" s="78" t="str">
        <f>formatRow(Tokens!C$2:I$2,Tokens!C2466:I2466)</f>
        <v>"name":"#646 Billet Festival",_x000D_
"symbol":"COR22F646",_x000D_
"description":"Billet Festival / Billet NFT Festival - 1 jour Calvi on the Rocks 2022",_x000D_
"seller_fee_basis_points":1000,_x000D_
"image":"https://bafybeihy6h25souddl657sqlrquvs6ihmwkfmloa5ixv3j3gpfq2rmjbli.ipfs.nftstorage.link?image_646.webp",_x000D_
"Issuer":"NfluenT for Calvi On The rocks",_x000D_
"external_url":""</v>
      </c>
      <c r="W2466" s="78" t="str">
        <f>formatRow(Tokens!J$2:AV$2,Tokens!J2466:AV2466,2,"attributes")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66" s="78" t="str">
        <f>formatRow(Tokens!AX$2:BC$2,Tokens!AX2466:BC2466,2,"creators")</f>
        <v>"creators":[{"address":"ncreator",_x000D_
"share":10},{"address":"cotrcrea",_x000D_
"share":90},{"address":"nminer",_x000D_
"share":0}]</v>
      </c>
      <c r="Y2466" s="78" t="str">
        <f>formatRow(Tokens!BD$2:BI$2,Tokens!BD2466:BI2466,2,"files")</f>
        <v>"files":[]</v>
      </c>
      <c r="Z2466" s="78"/>
      <c r="AA2466" s="78"/>
      <c r="AB2466" s="78"/>
      <c r="AC2466" s="78" t="str">
        <f>formatRow(Tokens!BJ$2:BK$2,Tokens!BJ2466:BK2466,0,"collection")</f>
        <v>"collection":{"name":"BILLET Festival",_x000D_
"family":"Calvi On The Rocks"}</v>
      </c>
      <c r="AD2466" s="1" t="str">
        <f>formatRow(Tokens!BN$2:BR$2,Tokens!BN2466:BR2466,0,"marketplace")</f>
        <v>"marketplace":{"initial_price":"73,5",_x000D_
"reservation_price":"",_x000D_
"duration":"",_x000D_
"max_mint":1,_x000D_
"sell_date":"25/06/2022"}</v>
      </c>
      <c r="AE2466" s="1"/>
    </row>
    <row r="2467" spans="4:31" ht="14.25" customHeight="1" x14ac:dyDescent="0.3">
      <c r="D2467" s="1">
        <f>Tokens!B2467</f>
        <v>647</v>
      </c>
      <c r="E2467" s="17" t="str">
        <f>IF(Tokens!C2467="","",Tokens!C2467)</f>
        <v>#647 Billet Festival</v>
      </c>
      <c r="F2467"/>
      <c r="G2467"/>
      <c r="H2467"/>
      <c r="I2467"/>
      <c r="J2467"/>
      <c r="M2467"/>
      <c r="N2467"/>
      <c r="O2467" s="15" t="str">
        <f t="shared" si="76"/>
        <v>_</v>
      </c>
      <c r="P2467" s="18" t="str">
        <f>IF(F2467="stop","",IF(F2467&lt;&gt;"",HYPERLINK(Settings!$B$5 &amp; "/manage/?network=" &amp; LOWER(B$8) &amp; "&amp;search=token&amp;account=" &amp; ToMint!$B$5 &amp; "&amp;view=" &amp; ToMint!J2467,"TokenSol"),""))</f>
        <v/>
      </c>
      <c r="Q2467" s="2"/>
      <c r="R2467" s="2"/>
      <c r="S2467" s="11"/>
      <c r="T2467" s="78" t="str">
        <f>"owner=" &amp; Tokens!BS2467 &amp; "&amp;filename_for_metadata=" &amp; Tokens!BT2467 &amp; "&amp;offchaindata_platform=" &amp; $B$17 &amp; "&amp;keyfile=" &amp; $B$5 &amp;  "&amp;repository=" &amp; $B$18</f>
        <v>owner=BbDq7xeUzpj8bXfd9N7dh1tw43Ss7xbYpyjoNuwDSrzq&amp;filename_for_metadata=BILLETFestival_COR22F647&amp;offchaindata_platform=Github&amp;keyfile=Paul&amp;repository=CalviOnTheRocks2022</v>
      </c>
      <c r="U2467" s="78" t="str">
        <f t="shared" si="77"/>
        <v>{"name":"#647 Billet Festival",_x000D_
"symbol":"COR22F647",_x000D_
"description":"Billet Festival / Billet NFT Festival - 1 jour Calvi on the Rocks 2022",_x000D_
"seller_fee_basis_points":1000,_x000D_
"image":"https://bafybeiabq2ptacs6irx5mxisffbys4liohjvklo3pcymzkivyh2ijwiozu.ipfs.nftstorage.link?image_647.webp",_x000D_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67" s="78" t="str">
        <f>formatRow(Tokens!C$2:I$2,Tokens!C2467:I2467)</f>
        <v>"name":"#647 Billet Festival",_x000D_
"symbol":"COR22F647",_x000D_
"description":"Billet Festival / Billet NFT Festival - 1 jour Calvi on the Rocks 2022",_x000D_
"seller_fee_basis_points":1000,_x000D_
"image":"https://bafybeiabq2ptacs6irx5mxisffbys4liohjvklo3pcymzkivyh2ijwiozu.ipfs.nftstorage.link?image_647.webp",_x000D_
"Issuer":"NfluenT for Calvi On The rocks",_x000D_
"external_url":""</v>
      </c>
      <c r="W2467" s="78" t="str">
        <f>formatRow(Tokens!J$2:AV$2,Tokens!J2467:AV2467,2,"attributes")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67" s="78" t="str">
        <f>formatRow(Tokens!AX$2:BC$2,Tokens!AX2467:BC2467,2,"creators")</f>
        <v>"creators":[{"address":"ncreator",_x000D_
"share":10},{"address":"cotrcrea",_x000D_
"share":90},{"address":"nminer",_x000D_
"share":0}]</v>
      </c>
      <c r="Y2467" s="78" t="str">
        <f>formatRow(Tokens!BD$2:BI$2,Tokens!BD2467:BI2467,2,"files")</f>
        <v>"files":[]</v>
      </c>
      <c r="Z2467" s="78"/>
      <c r="AA2467" s="78"/>
      <c r="AB2467" s="78"/>
      <c r="AC2467" s="78" t="str">
        <f>formatRow(Tokens!BJ$2:BK$2,Tokens!BJ2467:BK2467,0,"collection")</f>
        <v>"collection":{"name":"BILLET Festival",_x000D_
"family":"Calvi On The Rocks"}</v>
      </c>
      <c r="AD2467" s="1" t="str">
        <f>formatRow(Tokens!BN$2:BR$2,Tokens!BN2467:BR2467,0,"marketplace")</f>
        <v>"marketplace":{"initial_price":"73,5",_x000D_
"reservation_price":"",_x000D_
"duration":"",_x000D_
"max_mint":1,_x000D_
"sell_date":"25/06/2022"}</v>
      </c>
      <c r="AE2467" s="1"/>
    </row>
    <row r="2468" spans="4:31" ht="14.25" customHeight="1" x14ac:dyDescent="0.3">
      <c r="D2468" s="1">
        <f>Tokens!B2468</f>
        <v>648</v>
      </c>
      <c r="E2468" s="17" t="str">
        <f>IF(Tokens!C2468="","",Tokens!C2468)</f>
        <v>#648 Billet Festival</v>
      </c>
      <c r="F2468"/>
      <c r="G2468"/>
      <c r="H2468"/>
      <c r="I2468"/>
      <c r="J2468"/>
      <c r="M2468"/>
      <c r="N2468"/>
      <c r="O2468" s="15" t="str">
        <f t="shared" si="76"/>
        <v>_</v>
      </c>
      <c r="P2468" s="18" t="str">
        <f>IF(F2468="stop","",IF(F2468&lt;&gt;"",HYPERLINK(Settings!$B$5 &amp; "/manage/?network=" &amp; LOWER(B$8) &amp; "&amp;search=token&amp;account=" &amp; ToMint!$B$5 &amp; "&amp;view=" &amp; ToMint!J2468,"TokenSol"),""))</f>
        <v/>
      </c>
      <c r="Q2468" s="2"/>
      <c r="R2468" s="2"/>
      <c r="S2468" s="11"/>
      <c r="T2468" s="78" t="str">
        <f>"owner=" &amp; Tokens!BS2468 &amp; "&amp;filename_for_metadata=" &amp; Tokens!BT2468 &amp; "&amp;offchaindata_platform=" &amp; $B$17 &amp; "&amp;keyfile=" &amp; $B$5 &amp;  "&amp;repository=" &amp; $B$18</f>
        <v>owner=BbDq7xeUzpj8bXfd9N7dh1tw43Ss7xbYpyjoNuwDSrzq&amp;filename_for_metadata=BILLETFestival_COR22F648&amp;offchaindata_platform=Github&amp;keyfile=Paul&amp;repository=CalviOnTheRocks2022</v>
      </c>
      <c r="U2468" s="78" t="str">
        <f t="shared" si="77"/>
        <v>{"name":"#648 Billet Festival",_x000D_
"symbol":"COR22F648",_x000D_
"description":"Billet Festival / Billet NFT Festival - 1 jour Calvi on the Rocks 2022",_x000D_
"seller_fee_basis_points":1000,_x000D_
"image":"https://bafybeierkvrkqckyz6n33tjkmsmiaksit2o6zn7ylayy3wdmvyuoasdyzy.ipfs.nftstorage.link?image_648.webp",_x000D_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68" s="78" t="str">
        <f>formatRow(Tokens!C$2:I$2,Tokens!C2468:I2468)</f>
        <v>"name":"#648 Billet Festival",_x000D_
"symbol":"COR22F648",_x000D_
"description":"Billet Festival / Billet NFT Festival - 1 jour Calvi on the Rocks 2022",_x000D_
"seller_fee_basis_points":1000,_x000D_
"image":"https://bafybeierkvrkqckyz6n33tjkmsmiaksit2o6zn7ylayy3wdmvyuoasdyzy.ipfs.nftstorage.link?image_648.webp",_x000D_
"Issuer":"NfluenT for Calvi On The rocks",_x000D_
"external_url":""</v>
      </c>
      <c r="W2468" s="78" t="str">
        <f>formatRow(Tokens!J$2:AV$2,Tokens!J2468:AV2468,2,"attributes")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68" s="78" t="str">
        <f>formatRow(Tokens!AX$2:BC$2,Tokens!AX2468:BC2468,2,"creators")</f>
        <v>"creators":[{"address":"ncreator",_x000D_
"share":10},{"address":"cotrcrea",_x000D_
"share":90},{"address":"nminer",_x000D_
"share":0}]</v>
      </c>
      <c r="Y2468" s="78" t="str">
        <f>formatRow(Tokens!BD$2:BI$2,Tokens!BD2468:BI2468,2,"files")</f>
        <v>"files":[]</v>
      </c>
      <c r="Z2468" s="78"/>
      <c r="AA2468" s="78"/>
      <c r="AB2468" s="78"/>
      <c r="AC2468" s="78" t="str">
        <f>formatRow(Tokens!BJ$2:BK$2,Tokens!BJ2468:BK2468,0,"collection")</f>
        <v>"collection":{"name":"BILLET Festival",_x000D_
"family":"Calvi On The Rocks"}</v>
      </c>
      <c r="AD2468" s="1" t="str">
        <f>formatRow(Tokens!BN$2:BR$2,Tokens!BN2468:BR2468,0,"marketplace")</f>
        <v>"marketplace":{"initial_price":"73,5",_x000D_
"reservation_price":"",_x000D_
"duration":"",_x000D_
"max_mint":1,_x000D_
"sell_date":"25/06/2022"}</v>
      </c>
      <c r="AE2468" s="1"/>
    </row>
    <row r="2469" spans="4:31" ht="14.25" customHeight="1" x14ac:dyDescent="0.3">
      <c r="D2469" s="1">
        <f>Tokens!B2469</f>
        <v>649</v>
      </c>
      <c r="E2469" s="17" t="str">
        <f>IF(Tokens!C2469="","",Tokens!C2469)</f>
        <v>#649 Billet Festival</v>
      </c>
      <c r="F2469"/>
      <c r="G2469"/>
      <c r="H2469"/>
      <c r="I2469"/>
      <c r="J2469"/>
      <c r="M2469"/>
      <c r="N2469"/>
      <c r="O2469" s="15" t="str">
        <f t="shared" ref="O2469:O2532" si="78">IF(AND(ISNUMBER(N2468),ISNUMBER(N2469)),(N2469-N2468)*$O$1,"_")</f>
        <v>_</v>
      </c>
      <c r="P2469" s="18" t="str">
        <f>IF(F2469="stop","",IF(F2469&lt;&gt;"",HYPERLINK(Settings!$B$5 &amp; "/manage/?network=" &amp; LOWER(B$8) &amp; "&amp;search=token&amp;account=" &amp; ToMint!$B$5 &amp; "&amp;view=" &amp; ToMint!J2469,"TokenSol"),""))</f>
        <v/>
      </c>
      <c r="Q2469" s="2"/>
      <c r="R2469" s="2"/>
      <c r="S2469" s="11"/>
      <c r="T2469" s="78" t="str">
        <f>"owner=" &amp; Tokens!BS2469 &amp; "&amp;filename_for_metadata=" &amp; Tokens!BT2469 &amp; "&amp;offchaindata_platform=" &amp; $B$17 &amp; "&amp;keyfile=" &amp; $B$5 &amp;  "&amp;repository=" &amp; $B$18</f>
        <v>owner=BbDq7xeUzpj8bXfd9N7dh1tw43Ss7xbYpyjoNuwDSrzq&amp;filename_for_metadata=BILLETFestival_COR22F649&amp;offchaindata_platform=Github&amp;keyfile=Paul&amp;repository=CalviOnTheRocks2022</v>
      </c>
      <c r="U2469" s="78" t="str">
        <f t="shared" si="77"/>
        <v>{"name":"#649 Billet Festival",_x000D_
"symbol":"COR22F649",_x000D_
"description":"Billet Festival / Billet NFT Festival - 1 jour Calvi on the Rocks 2022",_x000D_
"seller_fee_basis_points":1000,_x000D_
"image":"https://bafybeifqduwk63y7f7qgwq4rrgc5eqljc5lt5oipqoupixyk3t5sndwes4.ipfs.nftstorage.link?image_649.webp",_x000D_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69" s="78" t="str">
        <f>formatRow(Tokens!C$2:I$2,Tokens!C2469:I2469)</f>
        <v>"name":"#649 Billet Festival",_x000D_
"symbol":"COR22F649",_x000D_
"description":"Billet Festival / Billet NFT Festival - 1 jour Calvi on the Rocks 2022",_x000D_
"seller_fee_basis_points":1000,_x000D_
"image":"https://bafybeifqduwk63y7f7qgwq4rrgc5eqljc5lt5oipqoupixyk3t5sndwes4.ipfs.nftstorage.link?image_649.webp",_x000D_
"Issuer":"NfluenT for Calvi On The rocks",_x000D_
"external_url":""</v>
      </c>
      <c r="W2469" s="78" t="str">
        <f>formatRow(Tokens!J$2:AV$2,Tokens!J2469:AV2469,2,"attributes")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69" s="78" t="str">
        <f>formatRow(Tokens!AX$2:BC$2,Tokens!AX2469:BC2469,2,"creators")</f>
        <v>"creators":[{"address":"ncreator",_x000D_
"share":10},{"address":"cotrcrea",_x000D_
"share":90},{"address":"nminer",_x000D_
"share":0}]</v>
      </c>
      <c r="Y2469" s="78" t="str">
        <f>formatRow(Tokens!BD$2:BI$2,Tokens!BD2469:BI2469,2,"files")</f>
        <v>"files":[]</v>
      </c>
      <c r="Z2469" s="78"/>
      <c r="AA2469" s="78"/>
      <c r="AB2469" s="78"/>
      <c r="AC2469" s="78" t="str">
        <f>formatRow(Tokens!BJ$2:BK$2,Tokens!BJ2469:BK2469,0,"collection")</f>
        <v>"collection":{"name":"BILLET Festival",_x000D_
"family":"Calvi On The Rocks"}</v>
      </c>
      <c r="AD2469" s="1" t="str">
        <f>formatRow(Tokens!BN$2:BR$2,Tokens!BN2469:BR2469,0,"marketplace")</f>
        <v>"marketplace":{"initial_price":"73,5",_x000D_
"reservation_price":"",_x000D_
"duration":"",_x000D_
"max_mint":1,_x000D_
"sell_date":"25/06/2022"}</v>
      </c>
      <c r="AE2469" s="1"/>
    </row>
    <row r="2470" spans="4:31" ht="14.25" customHeight="1" x14ac:dyDescent="0.3">
      <c r="D2470" s="1">
        <f>Tokens!B2470</f>
        <v>650</v>
      </c>
      <c r="E2470" s="17" t="str">
        <f>IF(Tokens!C2470="","",Tokens!C2470)</f>
        <v>#650 Billet Festival</v>
      </c>
      <c r="F2470"/>
      <c r="G2470"/>
      <c r="H2470"/>
      <c r="I2470"/>
      <c r="J2470"/>
      <c r="M2470"/>
      <c r="N2470"/>
      <c r="O2470" s="15" t="str">
        <f t="shared" si="78"/>
        <v>_</v>
      </c>
      <c r="P2470" s="18" t="str">
        <f>IF(F2470="stop","",IF(F2470&lt;&gt;"",HYPERLINK(Settings!$B$5 &amp; "/manage/?network=" &amp; LOWER(B$8) &amp; "&amp;search=token&amp;account=" &amp; ToMint!$B$5 &amp; "&amp;view=" &amp; ToMint!J2470,"TokenSol"),""))</f>
        <v/>
      </c>
      <c r="Q2470" s="2"/>
      <c r="R2470" s="2"/>
      <c r="S2470" s="11"/>
      <c r="T2470" s="78" t="str">
        <f>"owner=" &amp; Tokens!BS2470 &amp; "&amp;filename_for_metadata=" &amp; Tokens!BT2470 &amp; "&amp;offchaindata_platform=" &amp; $B$17 &amp; "&amp;keyfile=" &amp; $B$5 &amp;  "&amp;repository=" &amp; $B$18</f>
        <v>owner=BbDq7xeUzpj8bXfd9N7dh1tw43Ss7xbYpyjoNuwDSrzq&amp;filename_for_metadata=BILLETFestival_COR22F650&amp;offchaindata_platform=Github&amp;keyfile=Paul&amp;repository=CalviOnTheRocks2022</v>
      </c>
      <c r="U2470" s="78" t="str">
        <f t="shared" si="77"/>
        <v>{"name":"#650 Billet Festival",_x000D_
"symbol":"COR22F650",_x000D_
"description":"Billet Festival / Billet NFT Festival - 1 jour Calvi on the Rocks 2022",_x000D_
"seller_fee_basis_points":1000,_x000D_
"image":"https://bafybeieoowvktewldc3scrjr7bex6ikwdmkqgjep6pigktfpmwlp5gf4yy.ipfs.nftstorage.link?image_650.webp",_x000D_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70" s="78" t="str">
        <f>formatRow(Tokens!C$2:I$2,Tokens!C2470:I2470)</f>
        <v>"name":"#650 Billet Festival",_x000D_
"symbol":"COR22F650",_x000D_
"description":"Billet Festival / Billet NFT Festival - 1 jour Calvi on the Rocks 2022",_x000D_
"seller_fee_basis_points":1000,_x000D_
"image":"https://bafybeieoowvktewldc3scrjr7bex6ikwdmkqgjep6pigktfpmwlp5gf4yy.ipfs.nftstorage.link?image_650.webp",_x000D_
"Issuer":"NfluenT for Calvi On The rocks",_x000D_
"external_url":""</v>
      </c>
      <c r="W2470" s="78" t="str">
        <f>formatRow(Tokens!J$2:AV$2,Tokens!J2470:AV2470,2,"attributes")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70" s="78" t="str">
        <f>formatRow(Tokens!AX$2:BC$2,Tokens!AX2470:BC2470,2,"creators")</f>
        <v>"creators":[{"address":"ncreator",_x000D_
"share":10},{"address":"cotrcrea",_x000D_
"share":90},{"address":"nminer",_x000D_
"share":0}]</v>
      </c>
      <c r="Y2470" s="78" t="str">
        <f>formatRow(Tokens!BD$2:BI$2,Tokens!BD2470:BI2470,2,"files")</f>
        <v>"files":[]</v>
      </c>
      <c r="Z2470" s="78"/>
      <c r="AA2470" s="78"/>
      <c r="AB2470" s="78"/>
      <c r="AC2470" s="78" t="str">
        <f>formatRow(Tokens!BJ$2:BK$2,Tokens!BJ2470:BK2470,0,"collection")</f>
        <v>"collection":{"name":"BILLET Festival",_x000D_
"family":"Calvi On The Rocks"}</v>
      </c>
      <c r="AD2470" s="1" t="str">
        <f>formatRow(Tokens!BN$2:BR$2,Tokens!BN2470:BR2470,0,"marketplace")</f>
        <v>"marketplace":{"initial_price":"73,5",_x000D_
"reservation_price":"",_x000D_
"duration":"",_x000D_
"max_mint":1,_x000D_
"sell_date":"25/06/2022"}</v>
      </c>
      <c r="AE2470" s="1"/>
    </row>
    <row r="2471" spans="4:31" ht="14.25" customHeight="1" x14ac:dyDescent="0.3">
      <c r="D2471" s="1">
        <f>Tokens!B2471</f>
        <v>651</v>
      </c>
      <c r="E2471" s="17" t="str">
        <f>IF(Tokens!C2471="","",Tokens!C2471)</f>
        <v>#651 Billet Festival</v>
      </c>
      <c r="F2471"/>
      <c r="G2471"/>
      <c r="H2471"/>
      <c r="I2471"/>
      <c r="J2471"/>
      <c r="M2471"/>
      <c r="N2471"/>
      <c r="O2471" s="15" t="str">
        <f t="shared" si="78"/>
        <v>_</v>
      </c>
      <c r="P2471" s="18" t="str">
        <f>IF(F2471="stop","",IF(F2471&lt;&gt;"",HYPERLINK(Settings!$B$5 &amp; "/manage/?network=" &amp; LOWER(B$8) &amp; "&amp;search=token&amp;account=" &amp; ToMint!$B$5 &amp; "&amp;view=" &amp; ToMint!J2471,"TokenSol"),""))</f>
        <v/>
      </c>
      <c r="Q2471" s="2"/>
      <c r="R2471" s="2"/>
      <c r="S2471" s="11"/>
      <c r="T2471" s="78" t="str">
        <f>"owner=" &amp; Tokens!BS2471 &amp; "&amp;filename_for_metadata=" &amp; Tokens!BT2471 &amp; "&amp;offchaindata_platform=" &amp; $B$17 &amp; "&amp;keyfile=" &amp; $B$5 &amp;  "&amp;repository=" &amp; $B$18</f>
        <v>owner=BbDq7xeUzpj8bXfd9N7dh1tw43Ss7xbYpyjoNuwDSrzq&amp;filename_for_metadata=BILLETFestival_COR22F651&amp;offchaindata_platform=Github&amp;keyfile=Paul&amp;repository=CalviOnTheRocks2022</v>
      </c>
      <c r="U2471" s="78" t="str">
        <f t="shared" si="77"/>
        <v>{"name":"#651 Billet Festival",_x000D_
"symbol":"COR22F651",_x000D_
"description":"Billet Festival / Billet NFT Festival - 1 jour Calvi on the Rocks 2022",_x000D_
"seller_fee_basis_points":1000,_x000D_
"image":"https://bafybeihohym3dfi72z7awvwmgdr7chamr3tnrwrgpzdpkbqgwdu7mcmiiq.ipfs.nftstorage.link?image_651.webp",_x000D_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71" s="78" t="str">
        <f>formatRow(Tokens!C$2:I$2,Tokens!C2471:I2471)</f>
        <v>"name":"#651 Billet Festival",_x000D_
"symbol":"COR22F651",_x000D_
"description":"Billet Festival / Billet NFT Festival - 1 jour Calvi on the Rocks 2022",_x000D_
"seller_fee_basis_points":1000,_x000D_
"image":"https://bafybeihohym3dfi72z7awvwmgdr7chamr3tnrwrgpzdpkbqgwdu7mcmiiq.ipfs.nftstorage.link?image_651.webp",_x000D_
"Issuer":"NfluenT for Calvi On The rocks",_x000D_
"external_url":""</v>
      </c>
      <c r="W2471" s="78" t="str">
        <f>formatRow(Tokens!J$2:AV$2,Tokens!J2471:AV2471,2,"attributes")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71" s="78" t="str">
        <f>formatRow(Tokens!AX$2:BC$2,Tokens!AX2471:BC2471,2,"creators")</f>
        <v>"creators":[{"address":"ncreator",_x000D_
"share":10},{"address":"cotrcrea",_x000D_
"share":90},{"address":"nminer",_x000D_
"share":0}]</v>
      </c>
      <c r="Y2471" s="78" t="str">
        <f>formatRow(Tokens!BD$2:BI$2,Tokens!BD2471:BI2471,2,"files")</f>
        <v>"files":[]</v>
      </c>
      <c r="Z2471" s="78"/>
      <c r="AA2471" s="78"/>
      <c r="AB2471" s="78"/>
      <c r="AC2471" s="78" t="str">
        <f>formatRow(Tokens!BJ$2:BK$2,Tokens!BJ2471:BK2471,0,"collection")</f>
        <v>"collection":{"name":"BILLET Festival",_x000D_
"family":"Calvi On The Rocks"}</v>
      </c>
      <c r="AD2471" s="1" t="str">
        <f>formatRow(Tokens!BN$2:BR$2,Tokens!BN2471:BR2471,0,"marketplace")</f>
        <v>"marketplace":{"initial_price":"73,5",_x000D_
"reservation_price":"",_x000D_
"duration":"",_x000D_
"max_mint":1,_x000D_
"sell_date":"25/06/2022"}</v>
      </c>
      <c r="AE2471" s="1"/>
    </row>
    <row r="2472" spans="4:31" ht="14.25" customHeight="1" x14ac:dyDescent="0.3">
      <c r="D2472" s="1">
        <f>Tokens!B2472</f>
        <v>652</v>
      </c>
      <c r="E2472" s="17" t="str">
        <f>IF(Tokens!C2472="","",Tokens!C2472)</f>
        <v>#652 Billet Festival</v>
      </c>
      <c r="F2472"/>
      <c r="G2472"/>
      <c r="H2472"/>
      <c r="I2472"/>
      <c r="J2472"/>
      <c r="M2472"/>
      <c r="N2472"/>
      <c r="O2472" s="15" t="str">
        <f t="shared" si="78"/>
        <v>_</v>
      </c>
      <c r="P2472" s="18" t="str">
        <f>IF(F2472="stop","",IF(F2472&lt;&gt;"",HYPERLINK(Settings!$B$5 &amp; "/manage/?network=" &amp; LOWER(B$8) &amp; "&amp;search=token&amp;account=" &amp; ToMint!$B$5 &amp; "&amp;view=" &amp; ToMint!J2472,"TokenSol"),""))</f>
        <v/>
      </c>
      <c r="Q2472" s="2"/>
      <c r="R2472" s="2"/>
      <c r="S2472" s="11"/>
      <c r="T2472" s="78" t="str">
        <f>"owner=" &amp; Tokens!BS2472 &amp; "&amp;filename_for_metadata=" &amp; Tokens!BT2472 &amp; "&amp;offchaindata_platform=" &amp; $B$17 &amp; "&amp;keyfile=" &amp; $B$5 &amp;  "&amp;repository=" &amp; $B$18</f>
        <v>owner=BbDq7xeUzpj8bXfd9N7dh1tw43Ss7xbYpyjoNuwDSrzq&amp;filename_for_metadata=BILLETFestival_COR22F652&amp;offchaindata_platform=Github&amp;keyfile=Paul&amp;repository=CalviOnTheRocks2022</v>
      </c>
      <c r="U2472" s="78" t="str">
        <f t="shared" si="77"/>
        <v>{"name":"#652 Billet Festival",_x000D_
"symbol":"COR22F652",_x000D_
"description":"Billet Festival / Billet NFT Festival - 1 jour Calvi on the Rocks 2022",_x000D_
"seller_fee_basis_points":1000,_x000D_
"image":"https://bafybeih4i7cu4f756grbg7s7vynvqn3hqqdfukokovva2o3d2vnit6yj5i.ipfs.nftstorage.link?image_652.webp",_x000D_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72" s="78" t="str">
        <f>formatRow(Tokens!C$2:I$2,Tokens!C2472:I2472)</f>
        <v>"name":"#652 Billet Festival",_x000D_
"symbol":"COR22F652",_x000D_
"description":"Billet Festival / Billet NFT Festival - 1 jour Calvi on the Rocks 2022",_x000D_
"seller_fee_basis_points":1000,_x000D_
"image":"https://bafybeih4i7cu4f756grbg7s7vynvqn3hqqdfukokovva2o3d2vnit6yj5i.ipfs.nftstorage.link?image_652.webp",_x000D_
"Issuer":"NfluenT for Calvi On The rocks",_x000D_
"external_url":""</v>
      </c>
      <c r="W2472" s="78" t="str">
        <f>formatRow(Tokens!J$2:AV$2,Tokens!J2472:AV2472,2,"attributes")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72" s="78" t="str">
        <f>formatRow(Tokens!AX$2:BC$2,Tokens!AX2472:BC2472,2,"creators")</f>
        <v>"creators":[{"address":"ncreator",_x000D_
"share":10},{"address":"cotrcrea",_x000D_
"share":90},{"address":"nminer",_x000D_
"share":0}]</v>
      </c>
      <c r="Y2472" s="78" t="str">
        <f>formatRow(Tokens!BD$2:BI$2,Tokens!BD2472:BI2472,2,"files")</f>
        <v>"files":[]</v>
      </c>
      <c r="Z2472" s="78"/>
      <c r="AA2472" s="78"/>
      <c r="AB2472" s="78"/>
      <c r="AC2472" s="78" t="str">
        <f>formatRow(Tokens!BJ$2:BK$2,Tokens!BJ2472:BK2472,0,"collection")</f>
        <v>"collection":{"name":"BILLET Festival",_x000D_
"family":"Calvi On The Rocks"}</v>
      </c>
      <c r="AD2472" s="1" t="str">
        <f>formatRow(Tokens!BN$2:BR$2,Tokens!BN2472:BR2472,0,"marketplace")</f>
        <v>"marketplace":{"initial_price":"73,5",_x000D_
"reservation_price":"",_x000D_
"duration":"",_x000D_
"max_mint":1,_x000D_
"sell_date":"25/06/2022"}</v>
      </c>
      <c r="AE2472" s="1"/>
    </row>
    <row r="2473" spans="4:31" ht="14.25" customHeight="1" x14ac:dyDescent="0.3">
      <c r="D2473" s="1">
        <f>Tokens!B2473</f>
        <v>653</v>
      </c>
      <c r="E2473" s="17" t="str">
        <f>IF(Tokens!C2473="","",Tokens!C2473)</f>
        <v>#653 Billet Festival</v>
      </c>
      <c r="F2473"/>
      <c r="G2473"/>
      <c r="H2473"/>
      <c r="I2473"/>
      <c r="J2473"/>
      <c r="M2473"/>
      <c r="N2473"/>
      <c r="O2473" s="15" t="str">
        <f t="shared" si="78"/>
        <v>_</v>
      </c>
      <c r="P2473" s="18" t="str">
        <f>IF(F2473="stop","",IF(F2473&lt;&gt;"",HYPERLINK(Settings!$B$5 &amp; "/manage/?network=" &amp; LOWER(B$8) &amp; "&amp;search=token&amp;account=" &amp; ToMint!$B$5 &amp; "&amp;view=" &amp; ToMint!J2473,"TokenSol"),""))</f>
        <v/>
      </c>
      <c r="Q2473" s="2"/>
      <c r="R2473" s="2"/>
      <c r="S2473" s="11"/>
      <c r="T2473" s="78" t="str">
        <f>"owner=" &amp; Tokens!BS2473 &amp; "&amp;filename_for_metadata=" &amp; Tokens!BT2473 &amp; "&amp;offchaindata_platform=" &amp; $B$17 &amp; "&amp;keyfile=" &amp; $B$5 &amp;  "&amp;repository=" &amp; $B$18</f>
        <v>owner=BbDq7xeUzpj8bXfd9N7dh1tw43Ss7xbYpyjoNuwDSrzq&amp;filename_for_metadata=BILLETFestival_COR22F653&amp;offchaindata_platform=Github&amp;keyfile=Paul&amp;repository=CalviOnTheRocks2022</v>
      </c>
      <c r="U2473" s="78" t="str">
        <f t="shared" si="77"/>
        <v>{"name":"#653 Billet Festival",_x000D_
"symbol":"COR22F653",_x000D_
"description":"Billet Festival / Billet NFT Festival - 1 jour Calvi on the Rocks 2022",_x000D_
"seller_fee_basis_points":1000,_x000D_
"image":"https://bafybeic2utkkbiqh2c3vjtdyne2w33phnnip6kza4c3agm52jxitvvibpu.ipfs.nftstorage.link?image_653.webp",_x000D_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73" s="78" t="str">
        <f>formatRow(Tokens!C$2:I$2,Tokens!C2473:I2473)</f>
        <v>"name":"#653 Billet Festival",_x000D_
"symbol":"COR22F653",_x000D_
"description":"Billet Festival / Billet NFT Festival - 1 jour Calvi on the Rocks 2022",_x000D_
"seller_fee_basis_points":1000,_x000D_
"image":"https://bafybeic2utkkbiqh2c3vjtdyne2w33phnnip6kza4c3agm52jxitvvibpu.ipfs.nftstorage.link?image_653.webp",_x000D_
"Issuer":"NfluenT for Calvi On The rocks",_x000D_
"external_url":""</v>
      </c>
      <c r="W2473" s="78" t="str">
        <f>formatRow(Tokens!J$2:AV$2,Tokens!J2473:AV2473,2,"attributes")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73" s="78" t="str">
        <f>formatRow(Tokens!AX$2:BC$2,Tokens!AX2473:BC2473,2,"creators")</f>
        <v>"creators":[{"address":"ncreator",_x000D_
"share":10},{"address":"cotrcrea",_x000D_
"share":90},{"address":"nminer",_x000D_
"share":0}]</v>
      </c>
      <c r="Y2473" s="78" t="str">
        <f>formatRow(Tokens!BD$2:BI$2,Tokens!BD2473:BI2473,2,"files")</f>
        <v>"files":[]</v>
      </c>
      <c r="Z2473" s="78"/>
      <c r="AA2473" s="78"/>
      <c r="AB2473" s="78"/>
      <c r="AC2473" s="78" t="str">
        <f>formatRow(Tokens!BJ$2:BK$2,Tokens!BJ2473:BK2473,0,"collection")</f>
        <v>"collection":{"name":"BILLET Festival",_x000D_
"family":"Calvi On The Rocks"}</v>
      </c>
      <c r="AD2473" s="1" t="str">
        <f>formatRow(Tokens!BN$2:BR$2,Tokens!BN2473:BR2473,0,"marketplace")</f>
        <v>"marketplace":{"initial_price":"73,5",_x000D_
"reservation_price":"",_x000D_
"duration":"",_x000D_
"max_mint":1,_x000D_
"sell_date":"25/06/2022"}</v>
      </c>
      <c r="AE2473" s="1"/>
    </row>
    <row r="2474" spans="4:31" ht="14.25" customHeight="1" x14ac:dyDescent="0.3">
      <c r="D2474" s="1">
        <f>Tokens!B2474</f>
        <v>654</v>
      </c>
      <c r="E2474" s="17" t="str">
        <f>IF(Tokens!C2474="","",Tokens!C2474)</f>
        <v>#654 Billet Festival</v>
      </c>
      <c r="F2474"/>
      <c r="G2474"/>
      <c r="H2474"/>
      <c r="I2474"/>
      <c r="J2474"/>
      <c r="M2474"/>
      <c r="N2474"/>
      <c r="O2474" s="15" t="str">
        <f t="shared" si="78"/>
        <v>_</v>
      </c>
      <c r="P2474" s="18" t="str">
        <f>IF(F2474="stop","",IF(F2474&lt;&gt;"",HYPERLINK(Settings!$B$5 &amp; "/manage/?network=" &amp; LOWER(B$8) &amp; "&amp;search=token&amp;account=" &amp; ToMint!$B$5 &amp; "&amp;view=" &amp; ToMint!J2474,"TokenSol"),""))</f>
        <v/>
      </c>
      <c r="Q2474" s="2"/>
      <c r="R2474" s="2"/>
      <c r="S2474" s="11"/>
      <c r="T2474" s="78" t="str">
        <f>"owner=" &amp; Tokens!BS2474 &amp; "&amp;filename_for_metadata=" &amp; Tokens!BT2474 &amp; "&amp;offchaindata_platform=" &amp; $B$17 &amp; "&amp;keyfile=" &amp; $B$5 &amp;  "&amp;repository=" &amp; $B$18</f>
        <v>owner=BbDq7xeUzpj8bXfd9N7dh1tw43Ss7xbYpyjoNuwDSrzq&amp;filename_for_metadata=BILLETFestival_COR22F654&amp;offchaindata_platform=Github&amp;keyfile=Paul&amp;repository=CalviOnTheRocks2022</v>
      </c>
      <c r="U2474" s="78" t="str">
        <f t="shared" si="77"/>
        <v>{"name":"#654 Billet Festival",_x000D_
"symbol":"COR22F654",_x000D_
"description":"Billet Festival / Billet NFT Festival - 1 jour Calvi on the Rocks 2022",_x000D_
"seller_fee_basis_points":1000,_x000D_
"image":"https://bafybeie6doo3a274qsk2b3366gypizq6tvgui4liitxboclcmfeknozgcq.ipfs.nftstorage.link?image_654.webp",_x000D_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74" s="78" t="str">
        <f>formatRow(Tokens!C$2:I$2,Tokens!C2474:I2474)</f>
        <v>"name":"#654 Billet Festival",_x000D_
"symbol":"COR22F654",_x000D_
"description":"Billet Festival / Billet NFT Festival - 1 jour Calvi on the Rocks 2022",_x000D_
"seller_fee_basis_points":1000,_x000D_
"image":"https://bafybeie6doo3a274qsk2b3366gypizq6tvgui4liitxboclcmfeknozgcq.ipfs.nftstorage.link?image_654.webp",_x000D_
"Issuer":"NfluenT for Calvi On The rocks",_x000D_
"external_url":""</v>
      </c>
      <c r="W2474" s="78" t="str">
        <f>formatRow(Tokens!J$2:AV$2,Tokens!J2474:AV2474,2,"attributes")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74" s="78" t="str">
        <f>formatRow(Tokens!AX$2:BC$2,Tokens!AX2474:BC2474,2,"creators")</f>
        <v>"creators":[{"address":"ncreator",_x000D_
"share":10},{"address":"cotrcrea",_x000D_
"share":90},{"address":"nminer",_x000D_
"share":0}]</v>
      </c>
      <c r="Y2474" s="78" t="str">
        <f>formatRow(Tokens!BD$2:BI$2,Tokens!BD2474:BI2474,2,"files")</f>
        <v>"files":[]</v>
      </c>
      <c r="Z2474" s="78"/>
      <c r="AA2474" s="78"/>
      <c r="AB2474" s="78"/>
      <c r="AC2474" s="78" t="str">
        <f>formatRow(Tokens!BJ$2:BK$2,Tokens!BJ2474:BK2474,0,"collection")</f>
        <v>"collection":{"name":"BILLET Festival",_x000D_
"family":"Calvi On The Rocks"}</v>
      </c>
      <c r="AD2474" s="1" t="str">
        <f>formatRow(Tokens!BN$2:BR$2,Tokens!BN2474:BR2474,0,"marketplace")</f>
        <v>"marketplace":{"initial_price":"73,5",_x000D_
"reservation_price":"",_x000D_
"duration":"",_x000D_
"max_mint":1,_x000D_
"sell_date":"25/06/2022"}</v>
      </c>
      <c r="AE2474" s="1"/>
    </row>
    <row r="2475" spans="4:31" ht="14.25" customHeight="1" x14ac:dyDescent="0.3">
      <c r="D2475" s="1">
        <f>Tokens!B2475</f>
        <v>655</v>
      </c>
      <c r="E2475" s="17" t="str">
        <f>IF(Tokens!C2475="","",Tokens!C2475)</f>
        <v>#655 Billet Festival</v>
      </c>
      <c r="F2475"/>
      <c r="G2475"/>
      <c r="H2475"/>
      <c r="I2475"/>
      <c r="J2475"/>
      <c r="M2475"/>
      <c r="N2475"/>
      <c r="O2475" s="15" t="str">
        <f t="shared" si="78"/>
        <v>_</v>
      </c>
      <c r="P2475" s="18" t="str">
        <f>IF(F2475="stop","",IF(F2475&lt;&gt;"",HYPERLINK(Settings!$B$5 &amp; "/manage/?network=" &amp; LOWER(B$8) &amp; "&amp;search=token&amp;account=" &amp; ToMint!$B$5 &amp; "&amp;view=" &amp; ToMint!J2475,"TokenSol"),""))</f>
        <v/>
      </c>
      <c r="Q2475" s="2"/>
      <c r="R2475" s="2"/>
      <c r="S2475" s="11"/>
      <c r="T2475" s="78" t="str">
        <f>"owner=" &amp; Tokens!BS2475 &amp; "&amp;filename_for_metadata=" &amp; Tokens!BT2475 &amp; "&amp;offchaindata_platform=" &amp; $B$17 &amp; "&amp;keyfile=" &amp; $B$5 &amp;  "&amp;repository=" &amp; $B$18</f>
        <v>owner=BbDq7xeUzpj8bXfd9N7dh1tw43Ss7xbYpyjoNuwDSrzq&amp;filename_for_metadata=BILLETFestival_COR22F655&amp;offchaindata_platform=Github&amp;keyfile=Paul&amp;repository=CalviOnTheRocks2022</v>
      </c>
      <c r="U2475" s="78" t="str">
        <f t="shared" si="77"/>
        <v>{"name":"#655 Billet Festival",_x000D_
"symbol":"COR22F655",_x000D_
"description":"Billet Festival / Billet NFT Festival - 1 jour Calvi on the Rocks 2022",_x000D_
"seller_fee_basis_points":1000,_x000D_
"image":"https://bafybeigt7ugig67qttqjdljb6n5cmz77fmgcsva2jumn4obsu6zb2xqxhu.ipfs.nftstorage.link?image_655.webp",_x000D_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75" s="78" t="str">
        <f>formatRow(Tokens!C$2:I$2,Tokens!C2475:I2475)</f>
        <v>"name":"#655 Billet Festival",_x000D_
"symbol":"COR22F655",_x000D_
"description":"Billet Festival / Billet NFT Festival - 1 jour Calvi on the Rocks 2022",_x000D_
"seller_fee_basis_points":1000,_x000D_
"image":"https://bafybeigt7ugig67qttqjdljb6n5cmz77fmgcsva2jumn4obsu6zb2xqxhu.ipfs.nftstorage.link?image_655.webp",_x000D_
"Issuer":"NfluenT for Calvi On The rocks",_x000D_
"external_url":""</v>
      </c>
      <c r="W2475" s="78" t="str">
        <f>formatRow(Tokens!J$2:AV$2,Tokens!J2475:AV2475,2,"attributes")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75" s="78" t="str">
        <f>formatRow(Tokens!AX$2:BC$2,Tokens!AX2475:BC2475,2,"creators")</f>
        <v>"creators":[{"address":"ncreator",_x000D_
"share":10},{"address":"cotrcrea",_x000D_
"share":90},{"address":"nminer",_x000D_
"share":0}]</v>
      </c>
      <c r="Y2475" s="78" t="str">
        <f>formatRow(Tokens!BD$2:BI$2,Tokens!BD2475:BI2475,2,"files")</f>
        <v>"files":[]</v>
      </c>
      <c r="Z2475" s="78"/>
      <c r="AA2475" s="78"/>
      <c r="AB2475" s="78"/>
      <c r="AC2475" s="78" t="str">
        <f>formatRow(Tokens!BJ$2:BK$2,Tokens!BJ2475:BK2475,0,"collection")</f>
        <v>"collection":{"name":"BILLET Festival",_x000D_
"family":"Calvi On The Rocks"}</v>
      </c>
      <c r="AD2475" s="1" t="str">
        <f>formatRow(Tokens!BN$2:BR$2,Tokens!BN2475:BR2475,0,"marketplace")</f>
        <v>"marketplace":{"initial_price":"73,5",_x000D_
"reservation_price":"",_x000D_
"duration":"",_x000D_
"max_mint":1,_x000D_
"sell_date":"25/06/2022"}</v>
      </c>
      <c r="AE2475" s="1"/>
    </row>
    <row r="2476" spans="4:31" ht="14.25" customHeight="1" x14ac:dyDescent="0.3">
      <c r="D2476" s="1">
        <f>Tokens!B2476</f>
        <v>656</v>
      </c>
      <c r="E2476" s="17" t="str">
        <f>IF(Tokens!C2476="","",Tokens!C2476)</f>
        <v>#656 Billet Festival</v>
      </c>
      <c r="F2476"/>
      <c r="G2476"/>
      <c r="H2476"/>
      <c r="I2476"/>
      <c r="J2476"/>
      <c r="M2476"/>
      <c r="N2476"/>
      <c r="O2476" s="15" t="str">
        <f t="shared" si="78"/>
        <v>_</v>
      </c>
      <c r="P2476" s="18" t="str">
        <f>IF(F2476="stop","",IF(F2476&lt;&gt;"",HYPERLINK(Settings!$B$5 &amp; "/manage/?network=" &amp; LOWER(B$8) &amp; "&amp;search=token&amp;account=" &amp; ToMint!$B$5 &amp; "&amp;view=" &amp; ToMint!J2476,"TokenSol"),""))</f>
        <v/>
      </c>
      <c r="Q2476" s="2"/>
      <c r="R2476" s="2"/>
      <c r="S2476" s="11"/>
      <c r="T2476" s="78" t="str">
        <f>"owner=" &amp; Tokens!BS2476 &amp; "&amp;filename_for_metadata=" &amp; Tokens!BT2476 &amp; "&amp;offchaindata_platform=" &amp; $B$17 &amp; "&amp;keyfile=" &amp; $B$5 &amp;  "&amp;repository=" &amp; $B$18</f>
        <v>owner=BbDq7xeUzpj8bXfd9N7dh1tw43Ss7xbYpyjoNuwDSrzq&amp;filename_for_metadata=BILLETFestival_COR22F656&amp;offchaindata_platform=Github&amp;keyfile=Paul&amp;repository=CalviOnTheRocks2022</v>
      </c>
      <c r="U2476" s="78" t="str">
        <f t="shared" si="77"/>
        <v>{"name":"#656 Billet Festival",_x000D_
"symbol":"COR22F656",_x000D_
"description":"Billet Festival / Billet NFT Festival - 1 jour Calvi on the Rocks 2022",_x000D_
"seller_fee_basis_points":1000,_x000D_
"image":"https://bafybeicvhja2y3xoena46nlfh4ughhba3yi2hmvitvxx3ubob75a7ijsnu.ipfs.nftstorage.link?image_656.webp",_x000D_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76" s="78" t="str">
        <f>formatRow(Tokens!C$2:I$2,Tokens!C2476:I2476)</f>
        <v>"name":"#656 Billet Festival",_x000D_
"symbol":"COR22F656",_x000D_
"description":"Billet Festival / Billet NFT Festival - 1 jour Calvi on the Rocks 2022",_x000D_
"seller_fee_basis_points":1000,_x000D_
"image":"https://bafybeicvhja2y3xoena46nlfh4ughhba3yi2hmvitvxx3ubob75a7ijsnu.ipfs.nftstorage.link?image_656.webp",_x000D_
"Issuer":"NfluenT for Calvi On The rocks",_x000D_
"external_url":""</v>
      </c>
      <c r="W2476" s="78" t="str">
        <f>formatRow(Tokens!J$2:AV$2,Tokens!J2476:AV2476,2,"attributes")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76" s="78" t="str">
        <f>formatRow(Tokens!AX$2:BC$2,Tokens!AX2476:BC2476,2,"creators")</f>
        <v>"creators":[{"address":"ncreator",_x000D_
"share":10},{"address":"cotrcrea",_x000D_
"share":90},{"address":"nminer",_x000D_
"share":0}]</v>
      </c>
      <c r="Y2476" s="78" t="str">
        <f>formatRow(Tokens!BD$2:BI$2,Tokens!BD2476:BI2476,2,"files")</f>
        <v>"files":[]</v>
      </c>
      <c r="Z2476" s="78"/>
      <c r="AA2476" s="78"/>
      <c r="AB2476" s="78"/>
      <c r="AC2476" s="78" t="str">
        <f>formatRow(Tokens!BJ$2:BK$2,Tokens!BJ2476:BK2476,0,"collection")</f>
        <v>"collection":{"name":"BILLET Festival",_x000D_
"family":"Calvi On The Rocks"}</v>
      </c>
      <c r="AD2476" s="1" t="str">
        <f>formatRow(Tokens!BN$2:BR$2,Tokens!BN2476:BR2476,0,"marketplace")</f>
        <v>"marketplace":{"initial_price":"73,5",_x000D_
"reservation_price":"",_x000D_
"duration":"",_x000D_
"max_mint":1,_x000D_
"sell_date":"25/06/2022"}</v>
      </c>
      <c r="AE2476" s="1"/>
    </row>
    <row r="2477" spans="4:31" ht="14.25" customHeight="1" x14ac:dyDescent="0.3">
      <c r="D2477" s="1">
        <f>Tokens!B2477</f>
        <v>657</v>
      </c>
      <c r="E2477" s="17" t="str">
        <f>IF(Tokens!C2477="","",Tokens!C2477)</f>
        <v>#657 Billet Festival</v>
      </c>
      <c r="F2477"/>
      <c r="G2477"/>
      <c r="H2477"/>
      <c r="I2477"/>
      <c r="J2477"/>
      <c r="M2477"/>
      <c r="N2477"/>
      <c r="O2477" s="15" t="str">
        <f t="shared" si="78"/>
        <v>_</v>
      </c>
      <c r="P2477" s="18" t="str">
        <f>IF(F2477="stop","",IF(F2477&lt;&gt;"",HYPERLINK(Settings!$B$5 &amp; "/manage/?network=" &amp; LOWER(B$8) &amp; "&amp;search=token&amp;account=" &amp; ToMint!$B$5 &amp; "&amp;view=" &amp; ToMint!J2477,"TokenSol"),""))</f>
        <v/>
      </c>
      <c r="Q2477" s="2"/>
      <c r="R2477" s="2"/>
      <c r="S2477" s="11"/>
      <c r="T2477" s="78" t="str">
        <f>"owner=" &amp; Tokens!BS2477 &amp; "&amp;filename_for_metadata=" &amp; Tokens!BT2477 &amp; "&amp;offchaindata_platform=" &amp; $B$17 &amp; "&amp;keyfile=" &amp; $B$5 &amp;  "&amp;repository=" &amp; $B$18</f>
        <v>owner=BbDq7xeUzpj8bXfd9N7dh1tw43Ss7xbYpyjoNuwDSrzq&amp;filename_for_metadata=BILLETFestival_COR22F657&amp;offchaindata_platform=Github&amp;keyfile=Paul&amp;repository=CalviOnTheRocks2022</v>
      </c>
      <c r="U2477" s="78" t="str">
        <f t="shared" si="77"/>
        <v>{"name":"#657 Billet Festival",_x000D_
"symbol":"COR22F657",_x000D_
"description":"Billet Festival / Billet NFT Festival - 1 jour Calvi on the Rocks 2022",_x000D_
"seller_fee_basis_points":1000,_x000D_
"image":"https://bafybeia7leumrqtbl7w3yjff23bhc5ndizlpco5pewk4izvn52laq7mwwu.ipfs.nftstorage.link?image_657.webp",_x000D_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77" s="78" t="str">
        <f>formatRow(Tokens!C$2:I$2,Tokens!C2477:I2477)</f>
        <v>"name":"#657 Billet Festival",_x000D_
"symbol":"COR22F657",_x000D_
"description":"Billet Festival / Billet NFT Festival - 1 jour Calvi on the Rocks 2022",_x000D_
"seller_fee_basis_points":1000,_x000D_
"image":"https://bafybeia7leumrqtbl7w3yjff23bhc5ndizlpco5pewk4izvn52laq7mwwu.ipfs.nftstorage.link?image_657.webp",_x000D_
"Issuer":"NfluenT for Calvi On The rocks",_x000D_
"external_url":""</v>
      </c>
      <c r="W2477" s="78" t="str">
        <f>formatRow(Tokens!J$2:AV$2,Tokens!J2477:AV2477,2,"attributes")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77" s="78" t="str">
        <f>formatRow(Tokens!AX$2:BC$2,Tokens!AX2477:BC2477,2,"creators")</f>
        <v>"creators":[{"address":"ncreator",_x000D_
"share":10},{"address":"cotrcrea",_x000D_
"share":90},{"address":"nminer",_x000D_
"share":0}]</v>
      </c>
      <c r="Y2477" s="78" t="str">
        <f>formatRow(Tokens!BD$2:BI$2,Tokens!BD2477:BI2477,2,"files")</f>
        <v>"files":[]</v>
      </c>
      <c r="Z2477" s="78"/>
      <c r="AA2477" s="78"/>
      <c r="AB2477" s="78"/>
      <c r="AC2477" s="78" t="str">
        <f>formatRow(Tokens!BJ$2:BK$2,Tokens!BJ2477:BK2477,0,"collection")</f>
        <v>"collection":{"name":"BILLET Festival",_x000D_
"family":"Calvi On The Rocks"}</v>
      </c>
      <c r="AD2477" s="1" t="str">
        <f>formatRow(Tokens!BN$2:BR$2,Tokens!BN2477:BR2477,0,"marketplace")</f>
        <v>"marketplace":{"initial_price":"73,5",_x000D_
"reservation_price":"",_x000D_
"duration":"",_x000D_
"max_mint":1,_x000D_
"sell_date":"25/06/2022"}</v>
      </c>
      <c r="AE2477" s="1"/>
    </row>
    <row r="2478" spans="4:31" ht="14.25" customHeight="1" x14ac:dyDescent="0.3">
      <c r="D2478" s="1">
        <f>Tokens!B2478</f>
        <v>658</v>
      </c>
      <c r="E2478" s="17" t="str">
        <f>IF(Tokens!C2478="","",Tokens!C2478)</f>
        <v>#658 Billet Festival</v>
      </c>
      <c r="F2478"/>
      <c r="G2478"/>
      <c r="H2478"/>
      <c r="I2478"/>
      <c r="J2478"/>
      <c r="M2478"/>
      <c r="N2478"/>
      <c r="O2478" s="15" t="str">
        <f t="shared" si="78"/>
        <v>_</v>
      </c>
      <c r="P2478" s="18" t="str">
        <f>IF(F2478="stop","",IF(F2478&lt;&gt;"",HYPERLINK(Settings!$B$5 &amp; "/manage/?network=" &amp; LOWER(B$8) &amp; "&amp;search=token&amp;account=" &amp; ToMint!$B$5 &amp; "&amp;view=" &amp; ToMint!J2478,"TokenSol"),""))</f>
        <v/>
      </c>
      <c r="Q2478" s="2"/>
      <c r="R2478" s="2"/>
      <c r="S2478" s="11"/>
      <c r="T2478" s="78" t="str">
        <f>"owner=" &amp; Tokens!BS2478 &amp; "&amp;filename_for_metadata=" &amp; Tokens!BT2478 &amp; "&amp;offchaindata_platform=" &amp; $B$17 &amp; "&amp;keyfile=" &amp; $B$5 &amp;  "&amp;repository=" &amp; $B$18</f>
        <v>owner=BbDq7xeUzpj8bXfd9N7dh1tw43Ss7xbYpyjoNuwDSrzq&amp;filename_for_metadata=BILLETFestival_COR22F658&amp;offchaindata_platform=Github&amp;keyfile=Paul&amp;repository=CalviOnTheRocks2022</v>
      </c>
      <c r="U2478" s="78" t="str">
        <f t="shared" si="77"/>
        <v>{"name":"#658 Billet Festival",_x000D_
"symbol":"COR22F658",_x000D_
"description":"Billet Festival / Billet NFT Festival - 1 jour Calvi on the Rocks 2022",_x000D_
"seller_fee_basis_points":1000,_x000D_
"image":"https://bafybeihxv3gqbo3qfck77pfdzhr6kfjmv6ghtlu5xccki6gdp5niey5zcu.ipfs.nftstorage.link?image_658.webp",_x000D_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78" s="78" t="str">
        <f>formatRow(Tokens!C$2:I$2,Tokens!C2478:I2478)</f>
        <v>"name":"#658 Billet Festival",_x000D_
"symbol":"COR22F658",_x000D_
"description":"Billet Festival / Billet NFT Festival - 1 jour Calvi on the Rocks 2022",_x000D_
"seller_fee_basis_points":1000,_x000D_
"image":"https://bafybeihxv3gqbo3qfck77pfdzhr6kfjmv6ghtlu5xccki6gdp5niey5zcu.ipfs.nftstorage.link?image_658.webp",_x000D_
"Issuer":"NfluenT for Calvi On The rocks",_x000D_
"external_url":""</v>
      </c>
      <c r="W2478" s="78" t="str">
        <f>formatRow(Tokens!J$2:AV$2,Tokens!J2478:AV2478,2,"attributes")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78" s="78" t="str">
        <f>formatRow(Tokens!AX$2:BC$2,Tokens!AX2478:BC2478,2,"creators")</f>
        <v>"creators":[{"address":"ncreator",_x000D_
"share":10},{"address":"cotrcrea",_x000D_
"share":90},{"address":"nminer",_x000D_
"share":0}]</v>
      </c>
      <c r="Y2478" s="78" t="str">
        <f>formatRow(Tokens!BD$2:BI$2,Tokens!BD2478:BI2478,2,"files")</f>
        <v>"files":[]</v>
      </c>
      <c r="Z2478" s="78"/>
      <c r="AA2478" s="78"/>
      <c r="AB2478" s="78"/>
      <c r="AC2478" s="78" t="str">
        <f>formatRow(Tokens!BJ$2:BK$2,Tokens!BJ2478:BK2478,0,"collection")</f>
        <v>"collection":{"name":"BILLET Festival",_x000D_
"family":"Calvi On The Rocks"}</v>
      </c>
      <c r="AD2478" s="1" t="str">
        <f>formatRow(Tokens!BN$2:BR$2,Tokens!BN2478:BR2478,0,"marketplace")</f>
        <v>"marketplace":{"initial_price":"73,5",_x000D_
"reservation_price":"",_x000D_
"duration":"",_x000D_
"max_mint":1,_x000D_
"sell_date":"25/06/2022"}</v>
      </c>
      <c r="AE2478" s="1"/>
    </row>
    <row r="2479" spans="4:31" ht="14.25" customHeight="1" x14ac:dyDescent="0.3">
      <c r="D2479" s="1">
        <f>Tokens!B2479</f>
        <v>659</v>
      </c>
      <c r="E2479" s="17" t="str">
        <f>IF(Tokens!C2479="","",Tokens!C2479)</f>
        <v>#659 Billet Festival</v>
      </c>
      <c r="F2479"/>
      <c r="G2479"/>
      <c r="H2479"/>
      <c r="I2479"/>
      <c r="J2479"/>
      <c r="M2479"/>
      <c r="N2479"/>
      <c r="O2479" s="15" t="str">
        <f t="shared" si="78"/>
        <v>_</v>
      </c>
      <c r="P2479" s="18" t="str">
        <f>IF(F2479="stop","",IF(F2479&lt;&gt;"",HYPERLINK(Settings!$B$5 &amp; "/manage/?network=" &amp; LOWER(B$8) &amp; "&amp;search=token&amp;account=" &amp; ToMint!$B$5 &amp; "&amp;view=" &amp; ToMint!J2479,"TokenSol"),""))</f>
        <v/>
      </c>
      <c r="Q2479" s="2"/>
      <c r="R2479" s="2"/>
      <c r="S2479" s="11"/>
      <c r="T2479" s="78" t="str">
        <f>"owner=" &amp; Tokens!BS2479 &amp; "&amp;filename_for_metadata=" &amp; Tokens!BT2479 &amp; "&amp;offchaindata_platform=" &amp; $B$17 &amp; "&amp;keyfile=" &amp; $B$5 &amp;  "&amp;repository=" &amp; $B$18</f>
        <v>owner=BbDq7xeUzpj8bXfd9N7dh1tw43Ss7xbYpyjoNuwDSrzq&amp;filename_for_metadata=BILLETFestival_COR22F659&amp;offchaindata_platform=Github&amp;keyfile=Paul&amp;repository=CalviOnTheRocks2022</v>
      </c>
      <c r="U2479" s="78" t="str">
        <f t="shared" si="77"/>
        <v>{"name":"#659 Billet Festival",_x000D_
"symbol":"COR22F659",_x000D_
"description":"Billet Festival / Billet NFT Festival - 1 jour Calvi on the Rocks 2022",_x000D_
"seller_fee_basis_points":1000,_x000D_
"image":"https://bafybeigd3bloumsv7aw2sjx4uxvef43z5rusccibozgfo4yuidq7sbulye.ipfs.nftstorage.link?image_659.webp",_x000D_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79" s="78" t="str">
        <f>formatRow(Tokens!C$2:I$2,Tokens!C2479:I2479)</f>
        <v>"name":"#659 Billet Festival",_x000D_
"symbol":"COR22F659",_x000D_
"description":"Billet Festival / Billet NFT Festival - 1 jour Calvi on the Rocks 2022",_x000D_
"seller_fee_basis_points":1000,_x000D_
"image":"https://bafybeigd3bloumsv7aw2sjx4uxvef43z5rusccibozgfo4yuidq7sbulye.ipfs.nftstorage.link?image_659.webp",_x000D_
"Issuer":"NfluenT for Calvi On The rocks",_x000D_
"external_url":""</v>
      </c>
      <c r="W2479" s="78" t="str">
        <f>formatRow(Tokens!J$2:AV$2,Tokens!J2479:AV2479,2,"attributes")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79" s="78" t="str">
        <f>formatRow(Tokens!AX$2:BC$2,Tokens!AX2479:BC2479,2,"creators")</f>
        <v>"creators":[{"address":"ncreator",_x000D_
"share":10},{"address":"cotrcrea",_x000D_
"share":90},{"address":"nminer",_x000D_
"share":0}]</v>
      </c>
      <c r="Y2479" s="78" t="str">
        <f>formatRow(Tokens!BD$2:BI$2,Tokens!BD2479:BI2479,2,"files")</f>
        <v>"files":[]</v>
      </c>
      <c r="Z2479" s="78"/>
      <c r="AA2479" s="78"/>
      <c r="AB2479" s="78"/>
      <c r="AC2479" s="78" t="str">
        <f>formatRow(Tokens!BJ$2:BK$2,Tokens!BJ2479:BK2479,0,"collection")</f>
        <v>"collection":{"name":"BILLET Festival",_x000D_
"family":"Calvi On The Rocks"}</v>
      </c>
      <c r="AD2479" s="1" t="str">
        <f>formatRow(Tokens!BN$2:BR$2,Tokens!BN2479:BR2479,0,"marketplace")</f>
        <v>"marketplace":{"initial_price":"73,5",_x000D_
"reservation_price":"",_x000D_
"duration":"",_x000D_
"max_mint":1,_x000D_
"sell_date":"25/06/2022"}</v>
      </c>
      <c r="AE2479" s="1"/>
    </row>
    <row r="2480" spans="4:31" ht="14.25" customHeight="1" x14ac:dyDescent="0.3">
      <c r="D2480" s="1">
        <f>Tokens!B2480</f>
        <v>660</v>
      </c>
      <c r="E2480" s="17" t="str">
        <f>IF(Tokens!C2480="","",Tokens!C2480)</f>
        <v>#660 Billet Festival</v>
      </c>
      <c r="F2480"/>
      <c r="G2480"/>
      <c r="H2480"/>
      <c r="I2480"/>
      <c r="J2480"/>
      <c r="M2480"/>
      <c r="N2480"/>
      <c r="O2480" s="15" t="str">
        <f t="shared" si="78"/>
        <v>_</v>
      </c>
      <c r="P2480" s="18" t="str">
        <f>IF(F2480="stop","",IF(F2480&lt;&gt;"",HYPERLINK(Settings!$B$5 &amp; "/manage/?network=" &amp; LOWER(B$8) &amp; "&amp;search=token&amp;account=" &amp; ToMint!$B$5 &amp; "&amp;view=" &amp; ToMint!J2480,"TokenSol"),""))</f>
        <v/>
      </c>
      <c r="Q2480" s="2"/>
      <c r="R2480" s="2"/>
      <c r="S2480" s="11"/>
      <c r="T2480" s="78" t="str">
        <f>"owner=" &amp; Tokens!BS2480 &amp; "&amp;filename_for_metadata=" &amp; Tokens!BT2480 &amp; "&amp;offchaindata_platform=" &amp; $B$17 &amp; "&amp;keyfile=" &amp; $B$5 &amp;  "&amp;repository=" &amp; $B$18</f>
        <v>owner=BbDq7xeUzpj8bXfd9N7dh1tw43Ss7xbYpyjoNuwDSrzq&amp;filename_for_metadata=BILLETFestival_COR22F660&amp;offchaindata_platform=Github&amp;keyfile=Paul&amp;repository=CalviOnTheRocks2022</v>
      </c>
      <c r="U2480" s="78" t="str">
        <f t="shared" si="77"/>
        <v>{"name":"#660 Billet Festival",_x000D_
"symbol":"COR22F660",_x000D_
"description":"Billet Festival / Billet NFT Festival - 1 jour Calvi on the Rocks 2022",_x000D_
"seller_fee_basis_points":1000,_x000D_
"image":"https://bafybeihw6woerc7fkuwsj4muqpf77emcble2mddutrnxwryp44vangk3ke.ipfs.nftstorage.link?image_660.webp",_x000D_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80" s="78" t="str">
        <f>formatRow(Tokens!C$2:I$2,Tokens!C2480:I2480)</f>
        <v>"name":"#660 Billet Festival",_x000D_
"symbol":"COR22F660",_x000D_
"description":"Billet Festival / Billet NFT Festival - 1 jour Calvi on the Rocks 2022",_x000D_
"seller_fee_basis_points":1000,_x000D_
"image":"https://bafybeihw6woerc7fkuwsj4muqpf77emcble2mddutrnxwryp44vangk3ke.ipfs.nftstorage.link?image_660.webp",_x000D_
"Issuer":"NfluenT for Calvi On The rocks",_x000D_
"external_url":""</v>
      </c>
      <c r="W2480" s="78" t="str">
        <f>formatRow(Tokens!J$2:AV$2,Tokens!J2480:AV2480,2,"attributes")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80" s="78" t="str">
        <f>formatRow(Tokens!AX$2:BC$2,Tokens!AX2480:BC2480,2,"creators")</f>
        <v>"creators":[{"address":"ncreator",_x000D_
"share":10},{"address":"cotrcrea",_x000D_
"share":90},{"address":"nminer",_x000D_
"share":0}]</v>
      </c>
      <c r="Y2480" s="78" t="str">
        <f>formatRow(Tokens!BD$2:BI$2,Tokens!BD2480:BI2480,2,"files")</f>
        <v>"files":[]</v>
      </c>
      <c r="Z2480" s="78"/>
      <c r="AA2480" s="78"/>
      <c r="AB2480" s="78"/>
      <c r="AC2480" s="78" t="str">
        <f>formatRow(Tokens!BJ$2:BK$2,Tokens!BJ2480:BK2480,0,"collection")</f>
        <v>"collection":{"name":"BILLET Festival",_x000D_
"family":"Calvi On The Rocks"}</v>
      </c>
      <c r="AD2480" s="1" t="str">
        <f>formatRow(Tokens!BN$2:BR$2,Tokens!BN2480:BR2480,0,"marketplace")</f>
        <v>"marketplace":{"initial_price":"73,5",_x000D_
"reservation_price":"",_x000D_
"duration":"",_x000D_
"max_mint":1,_x000D_
"sell_date":"25/06/2022"}</v>
      </c>
      <c r="AE2480" s="1"/>
    </row>
    <row r="2481" spans="4:31" ht="14.25" customHeight="1" x14ac:dyDescent="0.3">
      <c r="D2481" s="1">
        <f>Tokens!B2481</f>
        <v>661</v>
      </c>
      <c r="E2481" s="17" t="str">
        <f>IF(Tokens!C2481="","",Tokens!C2481)</f>
        <v>#661 Billet Festival</v>
      </c>
      <c r="F2481"/>
      <c r="G2481"/>
      <c r="H2481"/>
      <c r="I2481"/>
      <c r="J2481"/>
      <c r="M2481"/>
      <c r="N2481"/>
      <c r="O2481" s="15" t="str">
        <f t="shared" si="78"/>
        <v>_</v>
      </c>
      <c r="P2481" s="18" t="str">
        <f>IF(F2481="stop","",IF(F2481&lt;&gt;"",HYPERLINK(Settings!$B$5 &amp; "/manage/?network=" &amp; LOWER(B$8) &amp; "&amp;search=token&amp;account=" &amp; ToMint!$B$5 &amp; "&amp;view=" &amp; ToMint!J2481,"TokenSol"),""))</f>
        <v/>
      </c>
      <c r="Q2481" s="2"/>
      <c r="R2481" s="2"/>
      <c r="S2481" s="11"/>
      <c r="T2481" s="78" t="str">
        <f>"owner=" &amp; Tokens!BS2481 &amp; "&amp;filename_for_metadata=" &amp; Tokens!BT2481 &amp; "&amp;offchaindata_platform=" &amp; $B$17 &amp; "&amp;keyfile=" &amp; $B$5 &amp;  "&amp;repository=" &amp; $B$18</f>
        <v>owner=BbDq7xeUzpj8bXfd9N7dh1tw43Ss7xbYpyjoNuwDSrzq&amp;filename_for_metadata=BILLETFestival_COR22F661&amp;offchaindata_platform=Github&amp;keyfile=Paul&amp;repository=CalviOnTheRocks2022</v>
      </c>
      <c r="U2481" s="78" t="str">
        <f t="shared" si="77"/>
        <v>{"name":"#661 Billet Festival",_x000D_
"symbol":"COR22F661",_x000D_
"description":"Billet Festival / Billet NFT Festival - 1 jour Calvi on the Rocks 2022",_x000D_
"seller_fee_basis_points":1000,_x000D_
"image":"https://bafybeia6emwft7nky6n5egltemkl62y6xld4vnkhbwryaj2tknml6fwmu4.ipfs.nftstorage.link?image_661.webp",_x000D_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81" s="78" t="str">
        <f>formatRow(Tokens!C$2:I$2,Tokens!C2481:I2481)</f>
        <v>"name":"#661 Billet Festival",_x000D_
"symbol":"COR22F661",_x000D_
"description":"Billet Festival / Billet NFT Festival - 1 jour Calvi on the Rocks 2022",_x000D_
"seller_fee_basis_points":1000,_x000D_
"image":"https://bafybeia6emwft7nky6n5egltemkl62y6xld4vnkhbwryaj2tknml6fwmu4.ipfs.nftstorage.link?image_661.webp",_x000D_
"Issuer":"NfluenT for Calvi On The rocks",_x000D_
"external_url":""</v>
      </c>
      <c r="W2481" s="78" t="str">
        <f>formatRow(Tokens!J$2:AV$2,Tokens!J2481:AV2481,2,"attributes")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81" s="78" t="str">
        <f>formatRow(Tokens!AX$2:BC$2,Tokens!AX2481:BC2481,2,"creators")</f>
        <v>"creators":[{"address":"ncreator",_x000D_
"share":10},{"address":"cotrcrea",_x000D_
"share":90},{"address":"nminer",_x000D_
"share":0}]</v>
      </c>
      <c r="Y2481" s="78" t="str">
        <f>formatRow(Tokens!BD$2:BI$2,Tokens!BD2481:BI2481,2,"files")</f>
        <v>"files":[]</v>
      </c>
      <c r="Z2481" s="78"/>
      <c r="AA2481" s="78"/>
      <c r="AB2481" s="78"/>
      <c r="AC2481" s="78" t="str">
        <f>formatRow(Tokens!BJ$2:BK$2,Tokens!BJ2481:BK2481,0,"collection")</f>
        <v>"collection":{"name":"BILLET Festival",_x000D_
"family":"Calvi On The Rocks"}</v>
      </c>
      <c r="AD2481" s="1" t="str">
        <f>formatRow(Tokens!BN$2:BR$2,Tokens!BN2481:BR2481,0,"marketplace")</f>
        <v>"marketplace":{"initial_price":"73,5",_x000D_
"reservation_price":"",_x000D_
"duration":"",_x000D_
"max_mint":1,_x000D_
"sell_date":"25/06/2022"}</v>
      </c>
      <c r="AE2481" s="1"/>
    </row>
    <row r="2482" spans="4:31" ht="14.25" customHeight="1" x14ac:dyDescent="0.3">
      <c r="D2482" s="1">
        <f>Tokens!B2482</f>
        <v>662</v>
      </c>
      <c r="E2482" s="17" t="str">
        <f>IF(Tokens!C2482="","",Tokens!C2482)</f>
        <v>#662 Billet Festival</v>
      </c>
      <c r="F2482"/>
      <c r="G2482"/>
      <c r="H2482"/>
      <c r="I2482"/>
      <c r="J2482"/>
      <c r="M2482"/>
      <c r="N2482"/>
      <c r="O2482" s="15" t="str">
        <f t="shared" si="78"/>
        <v>_</v>
      </c>
      <c r="P2482" s="18" t="str">
        <f>IF(F2482="stop","",IF(F2482&lt;&gt;"",HYPERLINK(Settings!$B$5 &amp; "/manage/?network=" &amp; LOWER(B$8) &amp; "&amp;search=token&amp;account=" &amp; ToMint!$B$5 &amp; "&amp;view=" &amp; ToMint!J2482,"TokenSol"),""))</f>
        <v/>
      </c>
      <c r="Q2482" s="2"/>
      <c r="R2482" s="2"/>
      <c r="S2482" s="11"/>
      <c r="T2482" s="78" t="str">
        <f>"owner=" &amp; Tokens!BS2482 &amp; "&amp;filename_for_metadata=" &amp; Tokens!BT2482 &amp; "&amp;offchaindata_platform=" &amp; $B$17 &amp; "&amp;keyfile=" &amp; $B$5 &amp;  "&amp;repository=" &amp; $B$18</f>
        <v>owner=BbDq7xeUzpj8bXfd9N7dh1tw43Ss7xbYpyjoNuwDSrzq&amp;filename_for_metadata=BILLETFestival_COR22F662&amp;offchaindata_platform=Github&amp;keyfile=Paul&amp;repository=CalviOnTheRocks2022</v>
      </c>
      <c r="U2482" s="78" t="str">
        <f t="shared" si="77"/>
        <v>{"name":"#662 Billet Festival",_x000D_
"symbol":"COR22F662",_x000D_
"description":"Billet Festival / Billet NFT Festival - 1 jour Calvi on the Rocks 2022",_x000D_
"seller_fee_basis_points":1000,_x000D_
"image":"https://bafybeidmmywjh2rol3aoqjplpf6goxzibx2qjla6amx5qth6q3xaslixyq.ipfs.nftstorage.link?image_662.webp",_x000D_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82" s="78" t="str">
        <f>formatRow(Tokens!C$2:I$2,Tokens!C2482:I2482)</f>
        <v>"name":"#662 Billet Festival",_x000D_
"symbol":"COR22F662",_x000D_
"description":"Billet Festival / Billet NFT Festival - 1 jour Calvi on the Rocks 2022",_x000D_
"seller_fee_basis_points":1000,_x000D_
"image":"https://bafybeidmmywjh2rol3aoqjplpf6goxzibx2qjla6amx5qth6q3xaslixyq.ipfs.nftstorage.link?image_662.webp",_x000D_
"Issuer":"NfluenT for Calvi On The rocks",_x000D_
"external_url":""</v>
      </c>
      <c r="W2482" s="78" t="str">
        <f>formatRow(Tokens!J$2:AV$2,Tokens!J2482:AV2482,2,"attributes")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82" s="78" t="str">
        <f>formatRow(Tokens!AX$2:BC$2,Tokens!AX2482:BC2482,2,"creators")</f>
        <v>"creators":[{"address":"ncreator",_x000D_
"share":10},{"address":"cotrcrea",_x000D_
"share":90},{"address":"nminer",_x000D_
"share":0}]</v>
      </c>
      <c r="Y2482" s="78" t="str">
        <f>formatRow(Tokens!BD$2:BI$2,Tokens!BD2482:BI2482,2,"files")</f>
        <v>"files":[]</v>
      </c>
      <c r="Z2482" s="78"/>
      <c r="AA2482" s="78"/>
      <c r="AB2482" s="78"/>
      <c r="AC2482" s="78" t="str">
        <f>formatRow(Tokens!BJ$2:BK$2,Tokens!BJ2482:BK2482,0,"collection")</f>
        <v>"collection":{"name":"BILLET Festival",_x000D_
"family":"Calvi On The Rocks"}</v>
      </c>
      <c r="AD2482" s="1" t="str">
        <f>formatRow(Tokens!BN$2:BR$2,Tokens!BN2482:BR2482,0,"marketplace")</f>
        <v>"marketplace":{"initial_price":"73,5",_x000D_
"reservation_price":"",_x000D_
"duration":"",_x000D_
"max_mint":1,_x000D_
"sell_date":"25/06/2022"}</v>
      </c>
      <c r="AE2482" s="1"/>
    </row>
    <row r="2483" spans="4:31" ht="14.25" customHeight="1" x14ac:dyDescent="0.3">
      <c r="D2483" s="1">
        <f>Tokens!B2483</f>
        <v>663</v>
      </c>
      <c r="E2483" s="17" t="str">
        <f>IF(Tokens!C2483="","",Tokens!C2483)</f>
        <v>#663 Billet Festival</v>
      </c>
      <c r="F2483"/>
      <c r="G2483"/>
      <c r="H2483"/>
      <c r="I2483"/>
      <c r="J2483"/>
      <c r="M2483"/>
      <c r="N2483"/>
      <c r="O2483" s="15" t="str">
        <f t="shared" si="78"/>
        <v>_</v>
      </c>
      <c r="P2483" s="18" t="str">
        <f>IF(F2483="stop","",IF(F2483&lt;&gt;"",HYPERLINK(Settings!$B$5 &amp; "/manage/?network=" &amp; LOWER(B$8) &amp; "&amp;search=token&amp;account=" &amp; ToMint!$B$5 &amp; "&amp;view=" &amp; ToMint!J2483,"TokenSol"),""))</f>
        <v/>
      </c>
      <c r="Q2483" s="2"/>
      <c r="R2483" s="2"/>
      <c r="S2483" s="11"/>
      <c r="T2483" s="78" t="str">
        <f>"owner=" &amp; Tokens!BS2483 &amp; "&amp;filename_for_metadata=" &amp; Tokens!BT2483 &amp; "&amp;offchaindata_platform=" &amp; $B$17 &amp; "&amp;keyfile=" &amp; $B$5 &amp;  "&amp;repository=" &amp; $B$18</f>
        <v>owner=BbDq7xeUzpj8bXfd9N7dh1tw43Ss7xbYpyjoNuwDSrzq&amp;filename_for_metadata=BILLETFestival_COR22F663&amp;offchaindata_platform=Github&amp;keyfile=Paul&amp;repository=CalviOnTheRocks2022</v>
      </c>
      <c r="U2483" s="78" t="str">
        <f t="shared" si="77"/>
        <v>{"name":"#663 Billet Festival",_x000D_
"symbol":"COR22F663",_x000D_
"description":"Billet Festival / Billet NFT Festival - 1 jour Calvi on the Rocks 2022",_x000D_
"seller_fee_basis_points":1000,_x000D_
"image":"https://bafybeiha63xlrcl6zuzccraibdzutfia732x56atl4yqtaurj3n2oeeepu.ipfs.nftstorage.link?image_663.webp",_x000D_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83" s="78" t="str">
        <f>formatRow(Tokens!C$2:I$2,Tokens!C2483:I2483)</f>
        <v>"name":"#663 Billet Festival",_x000D_
"symbol":"COR22F663",_x000D_
"description":"Billet Festival / Billet NFT Festival - 1 jour Calvi on the Rocks 2022",_x000D_
"seller_fee_basis_points":1000,_x000D_
"image":"https://bafybeiha63xlrcl6zuzccraibdzutfia732x56atl4yqtaurj3n2oeeepu.ipfs.nftstorage.link?image_663.webp",_x000D_
"Issuer":"NfluenT for Calvi On The rocks",_x000D_
"external_url":""</v>
      </c>
      <c r="W2483" s="78" t="str">
        <f>formatRow(Tokens!J$2:AV$2,Tokens!J2483:AV2483,2,"attributes")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83" s="78" t="str">
        <f>formatRow(Tokens!AX$2:BC$2,Tokens!AX2483:BC2483,2,"creators")</f>
        <v>"creators":[{"address":"ncreator",_x000D_
"share":10},{"address":"cotrcrea",_x000D_
"share":90},{"address":"nminer",_x000D_
"share":0}]</v>
      </c>
      <c r="Y2483" s="78" t="str">
        <f>formatRow(Tokens!BD$2:BI$2,Tokens!BD2483:BI2483,2,"files")</f>
        <v>"files":[]</v>
      </c>
      <c r="Z2483" s="78"/>
      <c r="AA2483" s="78"/>
      <c r="AB2483" s="78"/>
      <c r="AC2483" s="78" t="str">
        <f>formatRow(Tokens!BJ$2:BK$2,Tokens!BJ2483:BK2483,0,"collection")</f>
        <v>"collection":{"name":"BILLET Festival",_x000D_
"family":"Calvi On The Rocks"}</v>
      </c>
      <c r="AD2483" s="1" t="str">
        <f>formatRow(Tokens!BN$2:BR$2,Tokens!BN2483:BR2483,0,"marketplace")</f>
        <v>"marketplace":{"initial_price":"73,5",_x000D_
"reservation_price":"",_x000D_
"duration":"",_x000D_
"max_mint":1,_x000D_
"sell_date":"25/06/2022"}</v>
      </c>
      <c r="AE2483" s="1"/>
    </row>
    <row r="2484" spans="4:31" ht="14.25" customHeight="1" x14ac:dyDescent="0.3">
      <c r="D2484" s="1">
        <f>Tokens!B2484</f>
        <v>664</v>
      </c>
      <c r="E2484" s="17" t="str">
        <f>IF(Tokens!C2484="","",Tokens!C2484)</f>
        <v>#664 Billet Festival</v>
      </c>
      <c r="F2484"/>
      <c r="G2484"/>
      <c r="H2484"/>
      <c r="I2484"/>
      <c r="J2484"/>
      <c r="M2484"/>
      <c r="N2484"/>
      <c r="O2484" s="15" t="str">
        <f t="shared" si="78"/>
        <v>_</v>
      </c>
      <c r="P2484" s="18" t="str">
        <f>IF(F2484="stop","",IF(F2484&lt;&gt;"",HYPERLINK(Settings!$B$5 &amp; "/manage/?network=" &amp; LOWER(B$8) &amp; "&amp;search=token&amp;account=" &amp; ToMint!$B$5 &amp; "&amp;view=" &amp; ToMint!J2484,"TokenSol"),""))</f>
        <v/>
      </c>
      <c r="Q2484" s="2"/>
      <c r="R2484" s="2"/>
      <c r="S2484" s="11"/>
      <c r="T2484" s="78" t="str">
        <f>"owner=" &amp; Tokens!BS2484 &amp; "&amp;filename_for_metadata=" &amp; Tokens!BT2484 &amp; "&amp;offchaindata_platform=" &amp; $B$17 &amp; "&amp;keyfile=" &amp; $B$5 &amp;  "&amp;repository=" &amp; $B$18</f>
        <v>owner=BbDq7xeUzpj8bXfd9N7dh1tw43Ss7xbYpyjoNuwDSrzq&amp;filename_for_metadata=BILLETFestival_COR22F664&amp;offchaindata_platform=Github&amp;keyfile=Paul&amp;repository=CalviOnTheRocks2022</v>
      </c>
      <c r="U2484" s="78" t="str">
        <f t="shared" si="77"/>
        <v>{"name":"#664 Billet Festival",_x000D_
"symbol":"COR22F664",_x000D_
"description":"Billet Festival / Billet NFT Festival - 1 jour Calvi on the Rocks 2022",_x000D_
"seller_fee_basis_points":1000,_x000D_
"image":"https://bafybeiaic7472ld2blo5bv3thqiibzvuee5muizbuvtit5hp5csh5fl47i.ipfs.nftstorage.link?image_664.webp",_x000D_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84" s="78" t="str">
        <f>formatRow(Tokens!C$2:I$2,Tokens!C2484:I2484)</f>
        <v>"name":"#664 Billet Festival",_x000D_
"symbol":"COR22F664",_x000D_
"description":"Billet Festival / Billet NFT Festival - 1 jour Calvi on the Rocks 2022",_x000D_
"seller_fee_basis_points":1000,_x000D_
"image":"https://bafybeiaic7472ld2blo5bv3thqiibzvuee5muizbuvtit5hp5csh5fl47i.ipfs.nftstorage.link?image_664.webp",_x000D_
"Issuer":"NfluenT for Calvi On The rocks",_x000D_
"external_url":""</v>
      </c>
      <c r="W2484" s="78" t="str">
        <f>formatRow(Tokens!J$2:AV$2,Tokens!J2484:AV2484,2,"attributes")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84" s="78" t="str">
        <f>formatRow(Tokens!AX$2:BC$2,Tokens!AX2484:BC2484,2,"creators")</f>
        <v>"creators":[{"address":"ncreator",_x000D_
"share":10},{"address":"cotrcrea",_x000D_
"share":90},{"address":"nminer",_x000D_
"share":0}]</v>
      </c>
      <c r="Y2484" s="78" t="str">
        <f>formatRow(Tokens!BD$2:BI$2,Tokens!BD2484:BI2484,2,"files")</f>
        <v>"files":[]</v>
      </c>
      <c r="Z2484" s="78"/>
      <c r="AA2484" s="78"/>
      <c r="AB2484" s="78"/>
      <c r="AC2484" s="78" t="str">
        <f>formatRow(Tokens!BJ$2:BK$2,Tokens!BJ2484:BK2484,0,"collection")</f>
        <v>"collection":{"name":"BILLET Festival",_x000D_
"family":"Calvi On The Rocks"}</v>
      </c>
      <c r="AD2484" s="1" t="str">
        <f>formatRow(Tokens!BN$2:BR$2,Tokens!BN2484:BR2484,0,"marketplace")</f>
        <v>"marketplace":{"initial_price":"73,5",_x000D_
"reservation_price":"",_x000D_
"duration":"",_x000D_
"max_mint":1,_x000D_
"sell_date":"25/06/2022"}</v>
      </c>
      <c r="AE2484" s="1"/>
    </row>
    <row r="2485" spans="4:31" ht="14.25" customHeight="1" x14ac:dyDescent="0.3">
      <c r="D2485" s="1">
        <f>Tokens!B2485</f>
        <v>665</v>
      </c>
      <c r="E2485" s="17" t="str">
        <f>IF(Tokens!C2485="","",Tokens!C2485)</f>
        <v>#665 Billet Festival</v>
      </c>
      <c r="F2485"/>
      <c r="G2485"/>
      <c r="H2485"/>
      <c r="I2485"/>
      <c r="J2485"/>
      <c r="M2485"/>
      <c r="N2485"/>
      <c r="O2485" s="15" t="str">
        <f t="shared" si="78"/>
        <v>_</v>
      </c>
      <c r="P2485" s="18" t="str">
        <f>IF(F2485="stop","",IF(F2485&lt;&gt;"",HYPERLINK(Settings!$B$5 &amp; "/manage/?network=" &amp; LOWER(B$8) &amp; "&amp;search=token&amp;account=" &amp; ToMint!$B$5 &amp; "&amp;view=" &amp; ToMint!J2485,"TokenSol"),""))</f>
        <v/>
      </c>
      <c r="Q2485" s="2"/>
      <c r="R2485" s="2"/>
      <c r="S2485" s="11"/>
      <c r="T2485" s="78" t="str">
        <f>"owner=" &amp; Tokens!BS2485 &amp; "&amp;filename_for_metadata=" &amp; Tokens!BT2485 &amp; "&amp;offchaindata_platform=" &amp; $B$17 &amp; "&amp;keyfile=" &amp; $B$5 &amp;  "&amp;repository=" &amp; $B$18</f>
        <v>owner=BbDq7xeUzpj8bXfd9N7dh1tw43Ss7xbYpyjoNuwDSrzq&amp;filename_for_metadata=BILLETFestival_COR22F665&amp;offchaindata_platform=Github&amp;keyfile=Paul&amp;repository=CalviOnTheRocks2022</v>
      </c>
      <c r="U2485" s="78" t="str">
        <f t="shared" si="77"/>
        <v>{"name":"#665 Billet Festival",_x000D_
"symbol":"COR22F665",_x000D_
"description":"Billet Festival / Billet NFT Festival - 1 jour Calvi on the Rocks 2022",_x000D_
"seller_fee_basis_points":1000,_x000D_
"image":"https://bafybeicuhp52okiejhv4qdawrpwbez7taihjmtnvba3tvqnze27xqj65ay.ipfs.nftstorage.link?image_665.webp",_x000D_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85" s="78" t="str">
        <f>formatRow(Tokens!C$2:I$2,Tokens!C2485:I2485)</f>
        <v>"name":"#665 Billet Festival",_x000D_
"symbol":"COR22F665",_x000D_
"description":"Billet Festival / Billet NFT Festival - 1 jour Calvi on the Rocks 2022",_x000D_
"seller_fee_basis_points":1000,_x000D_
"image":"https://bafybeicuhp52okiejhv4qdawrpwbez7taihjmtnvba3tvqnze27xqj65ay.ipfs.nftstorage.link?image_665.webp",_x000D_
"Issuer":"NfluenT for Calvi On The rocks",_x000D_
"external_url":""</v>
      </c>
      <c r="W2485" s="78" t="str">
        <f>formatRow(Tokens!J$2:AV$2,Tokens!J2485:AV2485,2,"attributes")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85" s="78" t="str">
        <f>formatRow(Tokens!AX$2:BC$2,Tokens!AX2485:BC2485,2,"creators")</f>
        <v>"creators":[{"address":"ncreator",_x000D_
"share":10},{"address":"cotrcrea",_x000D_
"share":90},{"address":"nminer",_x000D_
"share":0}]</v>
      </c>
      <c r="Y2485" s="78" t="str">
        <f>formatRow(Tokens!BD$2:BI$2,Tokens!BD2485:BI2485,2,"files")</f>
        <v>"files":[]</v>
      </c>
      <c r="Z2485" s="78"/>
      <c r="AA2485" s="78"/>
      <c r="AB2485" s="78"/>
      <c r="AC2485" s="78" t="str">
        <f>formatRow(Tokens!BJ$2:BK$2,Tokens!BJ2485:BK2485,0,"collection")</f>
        <v>"collection":{"name":"BILLET Festival",_x000D_
"family":"Calvi On The Rocks"}</v>
      </c>
      <c r="AD2485" s="1" t="str">
        <f>formatRow(Tokens!BN$2:BR$2,Tokens!BN2485:BR2485,0,"marketplace")</f>
        <v>"marketplace":{"initial_price":"73,5",_x000D_
"reservation_price":"",_x000D_
"duration":"",_x000D_
"max_mint":1,_x000D_
"sell_date":"25/06/2022"}</v>
      </c>
      <c r="AE2485" s="1"/>
    </row>
    <row r="2486" spans="4:31" ht="14.25" customHeight="1" x14ac:dyDescent="0.3">
      <c r="D2486" s="1">
        <f>Tokens!B2486</f>
        <v>666</v>
      </c>
      <c r="E2486" s="17" t="str">
        <f>IF(Tokens!C2486="","",Tokens!C2486)</f>
        <v>#666 Billet Festival</v>
      </c>
      <c r="F2486"/>
      <c r="G2486"/>
      <c r="H2486"/>
      <c r="I2486"/>
      <c r="J2486"/>
      <c r="M2486"/>
      <c r="N2486"/>
      <c r="O2486" s="15" t="str">
        <f t="shared" si="78"/>
        <v>_</v>
      </c>
      <c r="P2486" s="18" t="str">
        <f>IF(F2486="stop","",IF(F2486&lt;&gt;"",HYPERLINK(Settings!$B$5 &amp; "/manage/?network=" &amp; LOWER(B$8) &amp; "&amp;search=token&amp;account=" &amp; ToMint!$B$5 &amp; "&amp;view=" &amp; ToMint!J2486,"TokenSol"),""))</f>
        <v/>
      </c>
      <c r="Q2486" s="2"/>
      <c r="R2486" s="2"/>
      <c r="S2486" s="11"/>
      <c r="T2486" s="78" t="str">
        <f>"owner=" &amp; Tokens!BS2486 &amp; "&amp;filename_for_metadata=" &amp; Tokens!BT2486 &amp; "&amp;offchaindata_platform=" &amp; $B$17 &amp; "&amp;keyfile=" &amp; $B$5 &amp;  "&amp;repository=" &amp; $B$18</f>
        <v>owner=BbDq7xeUzpj8bXfd9N7dh1tw43Ss7xbYpyjoNuwDSrzq&amp;filename_for_metadata=BILLETFestival_COR22F666&amp;offchaindata_platform=Github&amp;keyfile=Paul&amp;repository=CalviOnTheRocks2022</v>
      </c>
      <c r="U2486" s="78" t="str">
        <f t="shared" si="77"/>
        <v>{"name":"#666 Billet Festival",_x000D_
"symbol":"COR22F666",_x000D_
"description":"Billet Festival / Billet NFT Festival - 1 jour Calvi on the Rocks 2022",_x000D_
"seller_fee_basis_points":1000,_x000D_
"image":"https://bafybeiain3cy3aqckdkqsqhz47c5q3vhdpj64qlkg6acxv5yxfrbeaadpy.ipfs.nftstorage.link?image_666.webp",_x000D_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86" s="78" t="str">
        <f>formatRow(Tokens!C$2:I$2,Tokens!C2486:I2486)</f>
        <v>"name":"#666 Billet Festival",_x000D_
"symbol":"COR22F666",_x000D_
"description":"Billet Festival / Billet NFT Festival - 1 jour Calvi on the Rocks 2022",_x000D_
"seller_fee_basis_points":1000,_x000D_
"image":"https://bafybeiain3cy3aqckdkqsqhz47c5q3vhdpj64qlkg6acxv5yxfrbeaadpy.ipfs.nftstorage.link?image_666.webp",_x000D_
"Issuer":"NfluenT for Calvi On The rocks",_x000D_
"external_url":""</v>
      </c>
      <c r="W2486" s="78" t="str">
        <f>formatRow(Tokens!J$2:AV$2,Tokens!J2486:AV2486,2,"attributes")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86" s="78" t="str">
        <f>formatRow(Tokens!AX$2:BC$2,Tokens!AX2486:BC2486,2,"creators")</f>
        <v>"creators":[{"address":"ncreator",_x000D_
"share":10},{"address":"cotrcrea",_x000D_
"share":90},{"address":"nminer",_x000D_
"share":0}]</v>
      </c>
      <c r="Y2486" s="78" t="str">
        <f>formatRow(Tokens!BD$2:BI$2,Tokens!BD2486:BI2486,2,"files")</f>
        <v>"files":[]</v>
      </c>
      <c r="Z2486" s="78"/>
      <c r="AA2486" s="78"/>
      <c r="AB2486" s="78"/>
      <c r="AC2486" s="78" t="str">
        <f>formatRow(Tokens!BJ$2:BK$2,Tokens!BJ2486:BK2486,0,"collection")</f>
        <v>"collection":{"name":"BILLET Festival",_x000D_
"family":"Calvi On The Rocks"}</v>
      </c>
      <c r="AD2486" s="1" t="str">
        <f>formatRow(Tokens!BN$2:BR$2,Tokens!BN2486:BR2486,0,"marketplace")</f>
        <v>"marketplace":{"initial_price":"73,5",_x000D_
"reservation_price":"",_x000D_
"duration":"",_x000D_
"max_mint":1,_x000D_
"sell_date":"25/06/2022"}</v>
      </c>
      <c r="AE2486" s="1"/>
    </row>
    <row r="2487" spans="4:31" ht="14.25" customHeight="1" x14ac:dyDescent="0.3">
      <c r="D2487" s="1">
        <f>Tokens!B2487</f>
        <v>667</v>
      </c>
      <c r="E2487" s="17" t="str">
        <f>IF(Tokens!C2487="","",Tokens!C2487)</f>
        <v>#667 Billet Festival</v>
      </c>
      <c r="F2487"/>
      <c r="G2487"/>
      <c r="H2487"/>
      <c r="I2487"/>
      <c r="J2487"/>
      <c r="M2487"/>
      <c r="N2487"/>
      <c r="O2487" s="15" t="str">
        <f t="shared" si="78"/>
        <v>_</v>
      </c>
      <c r="P2487" s="18" t="str">
        <f>IF(F2487="stop","",IF(F2487&lt;&gt;"",HYPERLINK(Settings!$B$5 &amp; "/manage/?network=" &amp; LOWER(B$8) &amp; "&amp;search=token&amp;account=" &amp; ToMint!$B$5 &amp; "&amp;view=" &amp; ToMint!J2487,"TokenSol"),""))</f>
        <v/>
      </c>
      <c r="Q2487" s="2"/>
      <c r="R2487" s="2"/>
      <c r="S2487" s="11"/>
      <c r="T2487" s="78" t="str">
        <f>"owner=" &amp; Tokens!BS2487 &amp; "&amp;filename_for_metadata=" &amp; Tokens!BT2487 &amp; "&amp;offchaindata_platform=" &amp; $B$17 &amp; "&amp;keyfile=" &amp; $B$5 &amp;  "&amp;repository=" &amp; $B$18</f>
        <v>owner=BbDq7xeUzpj8bXfd9N7dh1tw43Ss7xbYpyjoNuwDSrzq&amp;filename_for_metadata=BILLETFestival_COR22F667&amp;offchaindata_platform=Github&amp;keyfile=Paul&amp;repository=CalviOnTheRocks2022</v>
      </c>
      <c r="U2487" s="78" t="str">
        <f t="shared" si="77"/>
        <v>{"name":"#667 Billet Festival",_x000D_
"symbol":"COR22F667",_x000D_
"description":"Billet Festival / Billet NFT Festival - 1 jour Calvi on the Rocks 2022",_x000D_
"seller_fee_basis_points":1000,_x000D_
"image":"https://bafybeihsagw67zcc7v7zgld63zyrhes6hzzg24andbdhgqhjjcne6j7zfm.ipfs.nftstorage.link?image_667.webp",_x000D_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87" s="78" t="str">
        <f>formatRow(Tokens!C$2:I$2,Tokens!C2487:I2487)</f>
        <v>"name":"#667 Billet Festival",_x000D_
"symbol":"COR22F667",_x000D_
"description":"Billet Festival / Billet NFT Festival - 1 jour Calvi on the Rocks 2022",_x000D_
"seller_fee_basis_points":1000,_x000D_
"image":"https://bafybeihsagw67zcc7v7zgld63zyrhes6hzzg24andbdhgqhjjcne6j7zfm.ipfs.nftstorage.link?image_667.webp",_x000D_
"Issuer":"NfluenT for Calvi On The rocks",_x000D_
"external_url":""</v>
      </c>
      <c r="W2487" s="78" t="str">
        <f>formatRow(Tokens!J$2:AV$2,Tokens!J2487:AV2487,2,"attributes")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87" s="78" t="str">
        <f>formatRow(Tokens!AX$2:BC$2,Tokens!AX2487:BC2487,2,"creators")</f>
        <v>"creators":[{"address":"ncreator",_x000D_
"share":10},{"address":"cotrcrea",_x000D_
"share":90},{"address":"nminer",_x000D_
"share":0}]</v>
      </c>
      <c r="Y2487" s="78" t="str">
        <f>formatRow(Tokens!BD$2:BI$2,Tokens!BD2487:BI2487,2,"files")</f>
        <v>"files":[]</v>
      </c>
      <c r="Z2487" s="78"/>
      <c r="AA2487" s="78"/>
      <c r="AB2487" s="78"/>
      <c r="AC2487" s="78" t="str">
        <f>formatRow(Tokens!BJ$2:BK$2,Tokens!BJ2487:BK2487,0,"collection")</f>
        <v>"collection":{"name":"BILLET Festival",_x000D_
"family":"Calvi On The Rocks"}</v>
      </c>
      <c r="AD2487" s="1" t="str">
        <f>formatRow(Tokens!BN$2:BR$2,Tokens!BN2487:BR2487,0,"marketplace")</f>
        <v>"marketplace":{"initial_price":"73,5",_x000D_
"reservation_price":"",_x000D_
"duration":"",_x000D_
"max_mint":1,_x000D_
"sell_date":"25/06/2022"}</v>
      </c>
      <c r="AE2487" s="1"/>
    </row>
    <row r="2488" spans="4:31" ht="14.25" customHeight="1" x14ac:dyDescent="0.3">
      <c r="D2488" s="1">
        <f>Tokens!B2488</f>
        <v>668</v>
      </c>
      <c r="E2488" s="17" t="str">
        <f>IF(Tokens!C2488="","",Tokens!C2488)</f>
        <v>#668 Billet Festival</v>
      </c>
      <c r="F2488"/>
      <c r="G2488"/>
      <c r="H2488"/>
      <c r="I2488"/>
      <c r="J2488"/>
      <c r="M2488"/>
      <c r="N2488"/>
      <c r="O2488" s="15" t="str">
        <f t="shared" si="78"/>
        <v>_</v>
      </c>
      <c r="P2488" s="18" t="str">
        <f>IF(F2488="stop","",IF(F2488&lt;&gt;"",HYPERLINK(Settings!$B$5 &amp; "/manage/?network=" &amp; LOWER(B$8) &amp; "&amp;search=token&amp;account=" &amp; ToMint!$B$5 &amp; "&amp;view=" &amp; ToMint!J2488,"TokenSol"),""))</f>
        <v/>
      </c>
      <c r="Q2488" s="2"/>
      <c r="R2488" s="2"/>
      <c r="S2488" s="11"/>
      <c r="T2488" s="78" t="str">
        <f>"owner=" &amp; Tokens!BS2488 &amp; "&amp;filename_for_metadata=" &amp; Tokens!BT2488 &amp; "&amp;offchaindata_platform=" &amp; $B$17 &amp; "&amp;keyfile=" &amp; $B$5 &amp;  "&amp;repository=" &amp; $B$18</f>
        <v>owner=BbDq7xeUzpj8bXfd9N7dh1tw43Ss7xbYpyjoNuwDSrzq&amp;filename_for_metadata=BILLETFestival_COR22F668&amp;offchaindata_platform=Github&amp;keyfile=Paul&amp;repository=CalviOnTheRocks2022</v>
      </c>
      <c r="U2488" s="78" t="str">
        <f t="shared" si="77"/>
        <v>{"name":"#668 Billet Festival",_x000D_
"symbol":"COR22F668",_x000D_
"description":"Billet Festival / Billet NFT Festival - 1 jour Calvi on the Rocks 2022",_x000D_
"seller_fee_basis_points":1000,_x000D_
"image":"https://bafybeib3fj5sann5dnpgwsby2zlhkbngimhcg25e3trgcse7mq6lesim54.ipfs.nftstorage.link?image_668.webp",_x000D_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88" s="78" t="str">
        <f>formatRow(Tokens!C$2:I$2,Tokens!C2488:I2488)</f>
        <v>"name":"#668 Billet Festival",_x000D_
"symbol":"COR22F668",_x000D_
"description":"Billet Festival / Billet NFT Festival - 1 jour Calvi on the Rocks 2022",_x000D_
"seller_fee_basis_points":1000,_x000D_
"image":"https://bafybeib3fj5sann5dnpgwsby2zlhkbngimhcg25e3trgcse7mq6lesim54.ipfs.nftstorage.link?image_668.webp",_x000D_
"Issuer":"NfluenT for Calvi On The rocks",_x000D_
"external_url":""</v>
      </c>
      <c r="W2488" s="78" t="str">
        <f>formatRow(Tokens!J$2:AV$2,Tokens!J2488:AV2488,2,"attributes")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88" s="78" t="str">
        <f>formatRow(Tokens!AX$2:BC$2,Tokens!AX2488:BC2488,2,"creators")</f>
        <v>"creators":[{"address":"ncreator",_x000D_
"share":10},{"address":"cotrcrea",_x000D_
"share":90},{"address":"nminer",_x000D_
"share":0}]</v>
      </c>
      <c r="Y2488" s="78" t="str">
        <f>formatRow(Tokens!BD$2:BI$2,Tokens!BD2488:BI2488,2,"files")</f>
        <v>"files":[]</v>
      </c>
      <c r="Z2488" s="78"/>
      <c r="AA2488" s="78"/>
      <c r="AB2488" s="78"/>
      <c r="AC2488" s="78" t="str">
        <f>formatRow(Tokens!BJ$2:BK$2,Tokens!BJ2488:BK2488,0,"collection")</f>
        <v>"collection":{"name":"BILLET Festival",_x000D_
"family":"Calvi On The Rocks"}</v>
      </c>
      <c r="AD2488" s="1" t="str">
        <f>formatRow(Tokens!BN$2:BR$2,Tokens!BN2488:BR2488,0,"marketplace")</f>
        <v>"marketplace":{"initial_price":"73,5",_x000D_
"reservation_price":"",_x000D_
"duration":"",_x000D_
"max_mint":1,_x000D_
"sell_date":"25/06/2022"}</v>
      </c>
      <c r="AE2488" s="1"/>
    </row>
    <row r="2489" spans="4:31" ht="14.25" customHeight="1" x14ac:dyDescent="0.3">
      <c r="D2489" s="1">
        <f>Tokens!B2489</f>
        <v>669</v>
      </c>
      <c r="E2489" s="17" t="str">
        <f>IF(Tokens!C2489="","",Tokens!C2489)</f>
        <v>#669 Billet Festival</v>
      </c>
      <c r="F2489"/>
      <c r="G2489"/>
      <c r="H2489"/>
      <c r="I2489"/>
      <c r="J2489"/>
      <c r="M2489"/>
      <c r="N2489"/>
      <c r="O2489" s="15" t="str">
        <f t="shared" si="78"/>
        <v>_</v>
      </c>
      <c r="P2489" s="18" t="str">
        <f>IF(F2489="stop","",IF(F2489&lt;&gt;"",HYPERLINK(Settings!$B$5 &amp; "/manage/?network=" &amp; LOWER(B$8) &amp; "&amp;search=token&amp;account=" &amp; ToMint!$B$5 &amp; "&amp;view=" &amp; ToMint!J2489,"TokenSol"),""))</f>
        <v/>
      </c>
      <c r="Q2489" s="2"/>
      <c r="R2489" s="2"/>
      <c r="S2489" s="11"/>
      <c r="T2489" s="78" t="str">
        <f>"owner=" &amp; Tokens!BS2489 &amp; "&amp;filename_for_metadata=" &amp; Tokens!BT2489 &amp; "&amp;offchaindata_platform=" &amp; $B$17 &amp; "&amp;keyfile=" &amp; $B$5 &amp;  "&amp;repository=" &amp; $B$18</f>
        <v>owner=BbDq7xeUzpj8bXfd9N7dh1tw43Ss7xbYpyjoNuwDSrzq&amp;filename_for_metadata=BILLETFestival_COR22F669&amp;offchaindata_platform=Github&amp;keyfile=Paul&amp;repository=CalviOnTheRocks2022</v>
      </c>
      <c r="U2489" s="78" t="str">
        <f t="shared" si="77"/>
        <v>{"name":"#669 Billet Festival",_x000D_
"symbol":"COR22F669",_x000D_
"description":"Billet Festival / Billet NFT Festival - 1 jour Calvi on the Rocks 2022",_x000D_
"seller_fee_basis_points":1000,_x000D_
"image":"https://bafybeidiz4akp3wxlr7ttbeu3nu7bg7yeilqvtsdi4qana5eomj5cvs44m.ipfs.nftstorage.link?image_669.webp",_x000D_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89" s="78" t="str">
        <f>formatRow(Tokens!C$2:I$2,Tokens!C2489:I2489)</f>
        <v>"name":"#669 Billet Festival",_x000D_
"symbol":"COR22F669",_x000D_
"description":"Billet Festival / Billet NFT Festival - 1 jour Calvi on the Rocks 2022",_x000D_
"seller_fee_basis_points":1000,_x000D_
"image":"https://bafybeidiz4akp3wxlr7ttbeu3nu7bg7yeilqvtsdi4qana5eomj5cvs44m.ipfs.nftstorage.link?image_669.webp",_x000D_
"Issuer":"NfluenT for Calvi On The rocks",_x000D_
"external_url":""</v>
      </c>
      <c r="W2489" s="78" t="str">
        <f>formatRow(Tokens!J$2:AV$2,Tokens!J2489:AV2489,2,"attributes")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89" s="78" t="str">
        <f>formatRow(Tokens!AX$2:BC$2,Tokens!AX2489:BC2489,2,"creators")</f>
        <v>"creators":[{"address":"ncreator",_x000D_
"share":10},{"address":"cotrcrea",_x000D_
"share":90},{"address":"nminer",_x000D_
"share":0}]</v>
      </c>
      <c r="Y2489" s="78" t="str">
        <f>formatRow(Tokens!BD$2:BI$2,Tokens!BD2489:BI2489,2,"files")</f>
        <v>"files":[]</v>
      </c>
      <c r="Z2489" s="78"/>
      <c r="AA2489" s="78"/>
      <c r="AB2489" s="78"/>
      <c r="AC2489" s="78" t="str">
        <f>formatRow(Tokens!BJ$2:BK$2,Tokens!BJ2489:BK2489,0,"collection")</f>
        <v>"collection":{"name":"BILLET Festival",_x000D_
"family":"Calvi On The Rocks"}</v>
      </c>
      <c r="AD2489" s="1" t="str">
        <f>formatRow(Tokens!BN$2:BR$2,Tokens!BN2489:BR2489,0,"marketplace")</f>
        <v>"marketplace":{"initial_price":"73,5",_x000D_
"reservation_price":"",_x000D_
"duration":"",_x000D_
"max_mint":1,_x000D_
"sell_date":"25/06/2022"}</v>
      </c>
      <c r="AE2489" s="1"/>
    </row>
    <row r="2490" spans="4:31" ht="14.25" customHeight="1" x14ac:dyDescent="0.3">
      <c r="D2490" s="1">
        <f>Tokens!B2490</f>
        <v>670</v>
      </c>
      <c r="E2490" s="17" t="str">
        <f>IF(Tokens!C2490="","",Tokens!C2490)</f>
        <v>#670 Billet Festival</v>
      </c>
      <c r="F2490"/>
      <c r="G2490"/>
      <c r="H2490"/>
      <c r="I2490"/>
      <c r="J2490"/>
      <c r="M2490"/>
      <c r="N2490"/>
      <c r="O2490" s="15" t="str">
        <f t="shared" si="78"/>
        <v>_</v>
      </c>
      <c r="P2490" s="18" t="str">
        <f>IF(F2490="stop","",IF(F2490&lt;&gt;"",HYPERLINK(Settings!$B$5 &amp; "/manage/?network=" &amp; LOWER(B$8) &amp; "&amp;search=token&amp;account=" &amp; ToMint!$B$5 &amp; "&amp;view=" &amp; ToMint!J2490,"TokenSol"),""))</f>
        <v/>
      </c>
      <c r="Q2490" s="2"/>
      <c r="R2490" s="2"/>
      <c r="S2490" s="11"/>
      <c r="T2490" s="78" t="str">
        <f>"owner=" &amp; Tokens!BS2490 &amp; "&amp;filename_for_metadata=" &amp; Tokens!BT2490 &amp; "&amp;offchaindata_platform=" &amp; $B$17 &amp; "&amp;keyfile=" &amp; $B$5 &amp;  "&amp;repository=" &amp; $B$18</f>
        <v>owner=BbDq7xeUzpj8bXfd9N7dh1tw43Ss7xbYpyjoNuwDSrzq&amp;filename_for_metadata=BILLETFestival_COR22F670&amp;offchaindata_platform=Github&amp;keyfile=Paul&amp;repository=CalviOnTheRocks2022</v>
      </c>
      <c r="U2490" s="78" t="str">
        <f t="shared" si="77"/>
        <v>{"name":"#670 Billet Festival",_x000D_
"symbol":"COR22F670",_x000D_
"description":"Billet Festival / Billet NFT Festival - 1 jour Calvi on the Rocks 2022",_x000D_
"seller_fee_basis_points":1000,_x000D_
"image":"https://bafybeiccgyxptcb5xwi7ml56j3uitejbkirwblid4og2bvtw3c45gecgde.ipfs.nftstorage.link?image_670.webp",_x000D_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90" s="78" t="str">
        <f>formatRow(Tokens!C$2:I$2,Tokens!C2490:I2490)</f>
        <v>"name":"#670 Billet Festival",_x000D_
"symbol":"COR22F670",_x000D_
"description":"Billet Festival / Billet NFT Festival - 1 jour Calvi on the Rocks 2022",_x000D_
"seller_fee_basis_points":1000,_x000D_
"image":"https://bafybeiccgyxptcb5xwi7ml56j3uitejbkirwblid4og2bvtw3c45gecgde.ipfs.nftstorage.link?image_670.webp",_x000D_
"Issuer":"NfluenT for Calvi On The rocks",_x000D_
"external_url":""</v>
      </c>
      <c r="W2490" s="78" t="str">
        <f>formatRow(Tokens!J$2:AV$2,Tokens!J2490:AV2490,2,"attributes")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90" s="78" t="str">
        <f>formatRow(Tokens!AX$2:BC$2,Tokens!AX2490:BC2490,2,"creators")</f>
        <v>"creators":[{"address":"ncreator",_x000D_
"share":10},{"address":"cotrcrea",_x000D_
"share":90},{"address":"nminer",_x000D_
"share":0}]</v>
      </c>
      <c r="Y2490" s="78" t="str">
        <f>formatRow(Tokens!BD$2:BI$2,Tokens!BD2490:BI2490,2,"files")</f>
        <v>"files":[]</v>
      </c>
      <c r="Z2490" s="78"/>
      <c r="AA2490" s="78"/>
      <c r="AB2490" s="78"/>
      <c r="AC2490" s="78" t="str">
        <f>formatRow(Tokens!BJ$2:BK$2,Tokens!BJ2490:BK2490,0,"collection")</f>
        <v>"collection":{"name":"BILLET Festival",_x000D_
"family":"Calvi On The Rocks"}</v>
      </c>
      <c r="AD2490" s="1" t="str">
        <f>formatRow(Tokens!BN$2:BR$2,Tokens!BN2490:BR2490,0,"marketplace")</f>
        <v>"marketplace":{"initial_price":"73,5",_x000D_
"reservation_price":"",_x000D_
"duration":"",_x000D_
"max_mint":1,_x000D_
"sell_date":"25/06/2022"}</v>
      </c>
      <c r="AE2490" s="1"/>
    </row>
    <row r="2491" spans="4:31" ht="14.25" customHeight="1" x14ac:dyDescent="0.3">
      <c r="D2491" s="1">
        <f>Tokens!B2491</f>
        <v>671</v>
      </c>
      <c r="E2491" s="17" t="str">
        <f>IF(Tokens!C2491="","",Tokens!C2491)</f>
        <v>#671 Billet Festival</v>
      </c>
      <c r="F2491"/>
      <c r="G2491"/>
      <c r="H2491"/>
      <c r="I2491"/>
      <c r="J2491"/>
      <c r="M2491"/>
      <c r="N2491"/>
      <c r="O2491" s="15" t="str">
        <f t="shared" si="78"/>
        <v>_</v>
      </c>
      <c r="P2491" s="18" t="str">
        <f>IF(F2491="stop","",IF(F2491&lt;&gt;"",HYPERLINK(Settings!$B$5 &amp; "/manage/?network=" &amp; LOWER(B$8) &amp; "&amp;search=token&amp;account=" &amp; ToMint!$B$5 &amp; "&amp;view=" &amp; ToMint!J2491,"TokenSol"),""))</f>
        <v/>
      </c>
      <c r="Q2491" s="2"/>
      <c r="R2491" s="2"/>
      <c r="S2491" s="11"/>
      <c r="T2491" s="78" t="str">
        <f>"owner=" &amp; Tokens!BS2491 &amp; "&amp;filename_for_metadata=" &amp; Tokens!BT2491 &amp; "&amp;offchaindata_platform=" &amp; $B$17 &amp; "&amp;keyfile=" &amp; $B$5 &amp;  "&amp;repository=" &amp; $B$18</f>
        <v>owner=BbDq7xeUzpj8bXfd9N7dh1tw43Ss7xbYpyjoNuwDSrzq&amp;filename_for_metadata=BILLETFestival_COR22F671&amp;offchaindata_platform=Github&amp;keyfile=Paul&amp;repository=CalviOnTheRocks2022</v>
      </c>
      <c r="U2491" s="78" t="str">
        <f t="shared" si="77"/>
        <v>{"name":"#671 Billet Festival",_x000D_
"symbol":"COR22F671",_x000D_
"description":"Billet Festival / Billet NFT Festival - 1 jour Calvi on the Rocks 2022",_x000D_
"seller_fee_basis_points":1000,_x000D_
"image":"https://bafybeihmwz6zrefedx33zztgpe4cmhp3ba3opah36ckwkhxfvmvcyeuy7e.ipfs.nftstorage.link?image_671.webp",_x000D_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91" s="78" t="str">
        <f>formatRow(Tokens!C$2:I$2,Tokens!C2491:I2491)</f>
        <v>"name":"#671 Billet Festival",_x000D_
"symbol":"COR22F671",_x000D_
"description":"Billet Festival / Billet NFT Festival - 1 jour Calvi on the Rocks 2022",_x000D_
"seller_fee_basis_points":1000,_x000D_
"image":"https://bafybeihmwz6zrefedx33zztgpe4cmhp3ba3opah36ckwkhxfvmvcyeuy7e.ipfs.nftstorage.link?image_671.webp",_x000D_
"Issuer":"NfluenT for Calvi On The rocks",_x000D_
"external_url":""</v>
      </c>
      <c r="W2491" s="78" t="str">
        <f>formatRow(Tokens!J$2:AV$2,Tokens!J2491:AV2491,2,"attributes")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91" s="78" t="str">
        <f>formatRow(Tokens!AX$2:BC$2,Tokens!AX2491:BC2491,2,"creators")</f>
        <v>"creators":[{"address":"ncreator",_x000D_
"share":10},{"address":"cotrcrea",_x000D_
"share":90},{"address":"nminer",_x000D_
"share":0}]</v>
      </c>
      <c r="Y2491" s="78" t="str">
        <f>formatRow(Tokens!BD$2:BI$2,Tokens!BD2491:BI2491,2,"files")</f>
        <v>"files":[]</v>
      </c>
      <c r="Z2491" s="78"/>
      <c r="AA2491" s="78"/>
      <c r="AB2491" s="78"/>
      <c r="AC2491" s="78" t="str">
        <f>formatRow(Tokens!BJ$2:BK$2,Tokens!BJ2491:BK2491,0,"collection")</f>
        <v>"collection":{"name":"BILLET Festival",_x000D_
"family":"Calvi On The Rocks"}</v>
      </c>
      <c r="AD2491" s="1" t="str">
        <f>formatRow(Tokens!BN$2:BR$2,Tokens!BN2491:BR2491,0,"marketplace")</f>
        <v>"marketplace":{"initial_price":"73,5",_x000D_
"reservation_price":"",_x000D_
"duration":"",_x000D_
"max_mint":1,_x000D_
"sell_date":"25/06/2022"}</v>
      </c>
      <c r="AE2491" s="1"/>
    </row>
    <row r="2492" spans="4:31" ht="14.25" customHeight="1" x14ac:dyDescent="0.3">
      <c r="D2492" s="1">
        <f>Tokens!B2492</f>
        <v>672</v>
      </c>
      <c r="E2492" s="17" t="str">
        <f>IF(Tokens!C2492="","",Tokens!C2492)</f>
        <v>#672 Billet Festival</v>
      </c>
      <c r="F2492"/>
      <c r="G2492"/>
      <c r="H2492"/>
      <c r="I2492"/>
      <c r="J2492"/>
      <c r="M2492"/>
      <c r="N2492"/>
      <c r="O2492" s="15" t="str">
        <f t="shared" si="78"/>
        <v>_</v>
      </c>
      <c r="P2492" s="18" t="str">
        <f>IF(F2492="stop","",IF(F2492&lt;&gt;"",HYPERLINK(Settings!$B$5 &amp; "/manage/?network=" &amp; LOWER(B$8) &amp; "&amp;search=token&amp;account=" &amp; ToMint!$B$5 &amp; "&amp;view=" &amp; ToMint!J2492,"TokenSol"),""))</f>
        <v/>
      </c>
      <c r="Q2492" s="2"/>
      <c r="R2492" s="2"/>
      <c r="S2492" s="11"/>
      <c r="T2492" s="78" t="str">
        <f>"owner=" &amp; Tokens!BS2492 &amp; "&amp;filename_for_metadata=" &amp; Tokens!BT2492 &amp; "&amp;offchaindata_platform=" &amp; $B$17 &amp; "&amp;keyfile=" &amp; $B$5 &amp;  "&amp;repository=" &amp; $B$18</f>
        <v>owner=BbDq7xeUzpj8bXfd9N7dh1tw43Ss7xbYpyjoNuwDSrzq&amp;filename_for_metadata=BILLETFestival_COR22F672&amp;offchaindata_platform=Github&amp;keyfile=Paul&amp;repository=CalviOnTheRocks2022</v>
      </c>
      <c r="U2492" s="78" t="str">
        <f t="shared" si="77"/>
        <v>{"name":"#672 Billet Festival",_x000D_
"symbol":"COR22F672",_x000D_
"description":"Billet Festival / Billet NFT Festival - 1 jour Calvi on the Rocks 2022",_x000D_
"seller_fee_basis_points":1000,_x000D_
"image":"https://bafybeihpxyuzraoacielluoz2mngxxgx3vjdwwozpfstvljdqq24lzwexy.ipfs.nftstorage.link?image_672.webp",_x000D_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92" s="78" t="str">
        <f>formatRow(Tokens!C$2:I$2,Tokens!C2492:I2492)</f>
        <v>"name":"#672 Billet Festival",_x000D_
"symbol":"COR22F672",_x000D_
"description":"Billet Festival / Billet NFT Festival - 1 jour Calvi on the Rocks 2022",_x000D_
"seller_fee_basis_points":1000,_x000D_
"image":"https://bafybeihpxyuzraoacielluoz2mngxxgx3vjdwwozpfstvljdqq24lzwexy.ipfs.nftstorage.link?image_672.webp",_x000D_
"Issuer":"NfluenT for Calvi On The rocks",_x000D_
"external_url":""</v>
      </c>
      <c r="W2492" s="78" t="str">
        <f>formatRow(Tokens!J$2:AV$2,Tokens!J2492:AV2492,2,"attributes")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92" s="78" t="str">
        <f>formatRow(Tokens!AX$2:BC$2,Tokens!AX2492:BC2492,2,"creators")</f>
        <v>"creators":[{"address":"ncreator",_x000D_
"share":10},{"address":"cotrcrea",_x000D_
"share":90},{"address":"nminer",_x000D_
"share":0}]</v>
      </c>
      <c r="Y2492" s="78" t="str">
        <f>formatRow(Tokens!BD$2:BI$2,Tokens!BD2492:BI2492,2,"files")</f>
        <v>"files":[]</v>
      </c>
      <c r="Z2492" s="78"/>
      <c r="AA2492" s="78"/>
      <c r="AB2492" s="78"/>
      <c r="AC2492" s="78" t="str">
        <f>formatRow(Tokens!BJ$2:BK$2,Tokens!BJ2492:BK2492,0,"collection")</f>
        <v>"collection":{"name":"BILLET Festival",_x000D_
"family":"Calvi On The Rocks"}</v>
      </c>
      <c r="AD2492" s="1" t="str">
        <f>formatRow(Tokens!BN$2:BR$2,Tokens!BN2492:BR2492,0,"marketplace")</f>
        <v>"marketplace":{"initial_price":"73,5",_x000D_
"reservation_price":"",_x000D_
"duration":"",_x000D_
"max_mint":1,_x000D_
"sell_date":"25/06/2022"}</v>
      </c>
      <c r="AE2492" s="1"/>
    </row>
    <row r="2493" spans="4:31" ht="14.25" customHeight="1" x14ac:dyDescent="0.3">
      <c r="D2493" s="1">
        <f>Tokens!B2493</f>
        <v>673</v>
      </c>
      <c r="E2493" s="17" t="str">
        <f>IF(Tokens!C2493="","",Tokens!C2493)</f>
        <v>#673 Billet Festival</v>
      </c>
      <c r="F2493"/>
      <c r="G2493"/>
      <c r="H2493"/>
      <c r="I2493"/>
      <c r="J2493"/>
      <c r="M2493"/>
      <c r="N2493"/>
      <c r="O2493" s="15" t="str">
        <f t="shared" si="78"/>
        <v>_</v>
      </c>
      <c r="P2493" s="18" t="str">
        <f>IF(F2493="stop","",IF(F2493&lt;&gt;"",HYPERLINK(Settings!$B$5 &amp; "/manage/?network=" &amp; LOWER(B$8) &amp; "&amp;search=token&amp;account=" &amp; ToMint!$B$5 &amp; "&amp;view=" &amp; ToMint!J2493,"TokenSol"),""))</f>
        <v/>
      </c>
      <c r="Q2493" s="2"/>
      <c r="R2493" s="2"/>
      <c r="S2493" s="11"/>
      <c r="T2493" s="78" t="str">
        <f>"owner=" &amp; Tokens!BS2493 &amp; "&amp;filename_for_metadata=" &amp; Tokens!BT2493 &amp; "&amp;offchaindata_platform=" &amp; $B$17 &amp; "&amp;keyfile=" &amp; $B$5 &amp;  "&amp;repository=" &amp; $B$18</f>
        <v>owner=BbDq7xeUzpj8bXfd9N7dh1tw43Ss7xbYpyjoNuwDSrzq&amp;filename_for_metadata=BILLETFestival_COR22F673&amp;offchaindata_platform=Github&amp;keyfile=Paul&amp;repository=CalviOnTheRocks2022</v>
      </c>
      <c r="U2493" s="78" t="str">
        <f t="shared" si="77"/>
        <v>{"name":"#673 Billet Festival",_x000D_
"symbol":"COR22F673",_x000D_
"description":"Billet Festival / Billet NFT Festival - 1 jour Calvi on the Rocks 2022",_x000D_
"seller_fee_basis_points":1000,_x000D_
"image":"https://bafybeifyqhst3z2rgx5nj63qlllxtphz5kfczc6m2cp5wvkmm3vc5m2qbu.ipfs.nftstorage.link?image_673.webp",_x000D_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93" s="78" t="str">
        <f>formatRow(Tokens!C$2:I$2,Tokens!C2493:I2493)</f>
        <v>"name":"#673 Billet Festival",_x000D_
"symbol":"COR22F673",_x000D_
"description":"Billet Festival / Billet NFT Festival - 1 jour Calvi on the Rocks 2022",_x000D_
"seller_fee_basis_points":1000,_x000D_
"image":"https://bafybeifyqhst3z2rgx5nj63qlllxtphz5kfczc6m2cp5wvkmm3vc5m2qbu.ipfs.nftstorage.link?image_673.webp",_x000D_
"Issuer":"NfluenT for Calvi On The rocks",_x000D_
"external_url":""</v>
      </c>
      <c r="W2493" s="78" t="str">
        <f>formatRow(Tokens!J$2:AV$2,Tokens!J2493:AV2493,2,"attributes")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93" s="78" t="str">
        <f>formatRow(Tokens!AX$2:BC$2,Tokens!AX2493:BC2493,2,"creators")</f>
        <v>"creators":[{"address":"ncreator",_x000D_
"share":10},{"address":"cotrcrea",_x000D_
"share":90},{"address":"nminer",_x000D_
"share":0}]</v>
      </c>
      <c r="Y2493" s="78" t="str">
        <f>formatRow(Tokens!BD$2:BI$2,Tokens!BD2493:BI2493,2,"files")</f>
        <v>"files":[]</v>
      </c>
      <c r="Z2493" s="78"/>
      <c r="AA2493" s="78"/>
      <c r="AB2493" s="78"/>
      <c r="AC2493" s="78" t="str">
        <f>formatRow(Tokens!BJ$2:BK$2,Tokens!BJ2493:BK2493,0,"collection")</f>
        <v>"collection":{"name":"BILLET Festival",_x000D_
"family":"Calvi On The Rocks"}</v>
      </c>
      <c r="AD2493" s="1" t="str">
        <f>formatRow(Tokens!BN$2:BR$2,Tokens!BN2493:BR2493,0,"marketplace")</f>
        <v>"marketplace":{"initial_price":"73,5",_x000D_
"reservation_price":"",_x000D_
"duration":"",_x000D_
"max_mint":1,_x000D_
"sell_date":"25/06/2022"}</v>
      </c>
      <c r="AE2493" s="1"/>
    </row>
    <row r="2494" spans="4:31" ht="14.25" customHeight="1" x14ac:dyDescent="0.3">
      <c r="D2494" s="1">
        <f>Tokens!B2494</f>
        <v>674</v>
      </c>
      <c r="E2494" s="17" t="str">
        <f>IF(Tokens!C2494="","",Tokens!C2494)</f>
        <v>#674 Billet Festival</v>
      </c>
      <c r="F2494"/>
      <c r="G2494"/>
      <c r="H2494"/>
      <c r="I2494"/>
      <c r="J2494"/>
      <c r="M2494"/>
      <c r="N2494"/>
      <c r="O2494" s="15" t="str">
        <f t="shared" si="78"/>
        <v>_</v>
      </c>
      <c r="P2494" s="18" t="str">
        <f>IF(F2494="stop","",IF(F2494&lt;&gt;"",HYPERLINK(Settings!$B$5 &amp; "/manage/?network=" &amp; LOWER(B$8) &amp; "&amp;search=token&amp;account=" &amp; ToMint!$B$5 &amp; "&amp;view=" &amp; ToMint!J2494,"TokenSol"),""))</f>
        <v/>
      </c>
      <c r="Q2494" s="2"/>
      <c r="R2494" s="2"/>
      <c r="S2494" s="11"/>
      <c r="T2494" s="78" t="str">
        <f>"owner=" &amp; Tokens!BS2494 &amp; "&amp;filename_for_metadata=" &amp; Tokens!BT2494 &amp; "&amp;offchaindata_platform=" &amp; $B$17 &amp; "&amp;keyfile=" &amp; $B$5 &amp;  "&amp;repository=" &amp; $B$18</f>
        <v>owner=BbDq7xeUzpj8bXfd9N7dh1tw43Ss7xbYpyjoNuwDSrzq&amp;filename_for_metadata=BILLETFestival_COR22F674&amp;offchaindata_platform=Github&amp;keyfile=Paul&amp;repository=CalviOnTheRocks2022</v>
      </c>
      <c r="U2494" s="78" t="str">
        <f t="shared" si="77"/>
        <v>{"name":"#674 Billet Festival",_x000D_
"symbol":"COR22F674",_x000D_
"description":"Billet Festival / Billet NFT Festival - 1 jour Calvi on the Rocks 2022",_x000D_
"seller_fee_basis_points":1000,_x000D_
"image":"https://bafybeidydzfnqu5osyetkiv3pdp2y6276wt6xr67e4flf2fyxuv6updi74.ipfs.nftstorage.link?image_674.webp",_x000D_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94" s="78" t="str">
        <f>formatRow(Tokens!C$2:I$2,Tokens!C2494:I2494)</f>
        <v>"name":"#674 Billet Festival",_x000D_
"symbol":"COR22F674",_x000D_
"description":"Billet Festival / Billet NFT Festival - 1 jour Calvi on the Rocks 2022",_x000D_
"seller_fee_basis_points":1000,_x000D_
"image":"https://bafybeidydzfnqu5osyetkiv3pdp2y6276wt6xr67e4flf2fyxuv6updi74.ipfs.nftstorage.link?image_674.webp",_x000D_
"Issuer":"NfluenT for Calvi On The rocks",_x000D_
"external_url":""</v>
      </c>
      <c r="W2494" s="78" t="str">
        <f>formatRow(Tokens!J$2:AV$2,Tokens!J2494:AV2494,2,"attributes")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94" s="78" t="str">
        <f>formatRow(Tokens!AX$2:BC$2,Tokens!AX2494:BC2494,2,"creators")</f>
        <v>"creators":[{"address":"ncreator",_x000D_
"share":10},{"address":"cotrcrea",_x000D_
"share":90},{"address":"nminer",_x000D_
"share":0}]</v>
      </c>
      <c r="Y2494" s="78" t="str">
        <f>formatRow(Tokens!BD$2:BI$2,Tokens!BD2494:BI2494,2,"files")</f>
        <v>"files":[]</v>
      </c>
      <c r="Z2494" s="78"/>
      <c r="AA2494" s="78"/>
      <c r="AB2494" s="78"/>
      <c r="AC2494" s="78" t="str">
        <f>formatRow(Tokens!BJ$2:BK$2,Tokens!BJ2494:BK2494,0,"collection")</f>
        <v>"collection":{"name":"BILLET Festival",_x000D_
"family":"Calvi On The Rocks"}</v>
      </c>
      <c r="AD2494" s="1" t="str">
        <f>formatRow(Tokens!BN$2:BR$2,Tokens!BN2494:BR2494,0,"marketplace")</f>
        <v>"marketplace":{"initial_price":"73,5",_x000D_
"reservation_price":"",_x000D_
"duration":"",_x000D_
"max_mint":1,_x000D_
"sell_date":"25/06/2022"}</v>
      </c>
      <c r="AE2494" s="1"/>
    </row>
    <row r="2495" spans="4:31" ht="14.25" customHeight="1" x14ac:dyDescent="0.3">
      <c r="D2495" s="1">
        <f>Tokens!B2495</f>
        <v>675</v>
      </c>
      <c r="E2495" s="17" t="str">
        <f>IF(Tokens!C2495="","",Tokens!C2495)</f>
        <v>#675 Billet Festival</v>
      </c>
      <c r="F2495"/>
      <c r="G2495"/>
      <c r="H2495"/>
      <c r="I2495"/>
      <c r="J2495"/>
      <c r="M2495"/>
      <c r="N2495"/>
      <c r="O2495" s="15" t="str">
        <f t="shared" si="78"/>
        <v>_</v>
      </c>
      <c r="P2495" s="18" t="str">
        <f>IF(F2495="stop","",IF(F2495&lt;&gt;"",HYPERLINK(Settings!$B$5 &amp; "/manage/?network=" &amp; LOWER(B$8) &amp; "&amp;search=token&amp;account=" &amp; ToMint!$B$5 &amp; "&amp;view=" &amp; ToMint!J2495,"TokenSol"),""))</f>
        <v/>
      </c>
      <c r="Q2495" s="2"/>
      <c r="R2495" s="2"/>
      <c r="S2495" s="11"/>
      <c r="T2495" s="78" t="str">
        <f>"owner=" &amp; Tokens!BS2495 &amp; "&amp;filename_for_metadata=" &amp; Tokens!BT2495 &amp; "&amp;offchaindata_platform=" &amp; $B$17 &amp; "&amp;keyfile=" &amp; $B$5 &amp;  "&amp;repository=" &amp; $B$18</f>
        <v>owner=BbDq7xeUzpj8bXfd9N7dh1tw43Ss7xbYpyjoNuwDSrzq&amp;filename_for_metadata=BILLETFestival_COR22F675&amp;offchaindata_platform=Github&amp;keyfile=Paul&amp;repository=CalviOnTheRocks2022</v>
      </c>
      <c r="U2495" s="78" t="str">
        <f t="shared" si="77"/>
        <v>{"name":"#675 Billet Festival",_x000D_
"symbol":"COR22F675",_x000D_
"description":"Billet Festival / Billet NFT Festival - 1 jour Calvi on the Rocks 2022",_x000D_
"seller_fee_basis_points":1000,_x000D_
"image":"https://bafybeicws7yliii5xq6trtzikmseu5nsbtlvi2mh6b4y2rx3g4r5vm6u2a.ipfs.nftstorage.link?image_675.webp",_x000D_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95" s="78" t="str">
        <f>formatRow(Tokens!C$2:I$2,Tokens!C2495:I2495)</f>
        <v>"name":"#675 Billet Festival",_x000D_
"symbol":"COR22F675",_x000D_
"description":"Billet Festival / Billet NFT Festival - 1 jour Calvi on the Rocks 2022",_x000D_
"seller_fee_basis_points":1000,_x000D_
"image":"https://bafybeicws7yliii5xq6trtzikmseu5nsbtlvi2mh6b4y2rx3g4r5vm6u2a.ipfs.nftstorage.link?image_675.webp",_x000D_
"Issuer":"NfluenT for Calvi On The rocks",_x000D_
"external_url":""</v>
      </c>
      <c r="W2495" s="78" t="str">
        <f>formatRow(Tokens!J$2:AV$2,Tokens!J2495:AV2495,2,"attributes")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95" s="78" t="str">
        <f>formatRow(Tokens!AX$2:BC$2,Tokens!AX2495:BC2495,2,"creators")</f>
        <v>"creators":[{"address":"ncreator",_x000D_
"share":10},{"address":"cotrcrea",_x000D_
"share":90},{"address":"nminer",_x000D_
"share":0}]</v>
      </c>
      <c r="Y2495" s="78" t="str">
        <f>formatRow(Tokens!BD$2:BI$2,Tokens!BD2495:BI2495,2,"files")</f>
        <v>"files":[]</v>
      </c>
      <c r="Z2495" s="78"/>
      <c r="AA2495" s="78"/>
      <c r="AB2495" s="78"/>
      <c r="AC2495" s="78" t="str">
        <f>formatRow(Tokens!BJ$2:BK$2,Tokens!BJ2495:BK2495,0,"collection")</f>
        <v>"collection":{"name":"BILLET Festival",_x000D_
"family":"Calvi On The Rocks"}</v>
      </c>
      <c r="AD2495" s="1" t="str">
        <f>formatRow(Tokens!BN$2:BR$2,Tokens!BN2495:BR2495,0,"marketplace")</f>
        <v>"marketplace":{"initial_price":"73,5",_x000D_
"reservation_price":"",_x000D_
"duration":"",_x000D_
"max_mint":1,_x000D_
"sell_date":"25/06/2022"}</v>
      </c>
      <c r="AE2495" s="1"/>
    </row>
    <row r="2496" spans="4:31" ht="14.25" customHeight="1" x14ac:dyDescent="0.3">
      <c r="D2496" s="1">
        <f>Tokens!B2496</f>
        <v>676</v>
      </c>
      <c r="E2496" s="17" t="str">
        <f>IF(Tokens!C2496="","",Tokens!C2496)</f>
        <v>#676 Billet Festival</v>
      </c>
      <c r="F2496"/>
      <c r="G2496"/>
      <c r="H2496"/>
      <c r="I2496"/>
      <c r="J2496"/>
      <c r="M2496"/>
      <c r="N2496"/>
      <c r="O2496" s="15" t="str">
        <f t="shared" si="78"/>
        <v>_</v>
      </c>
      <c r="P2496" s="18" t="str">
        <f>IF(F2496="stop","",IF(F2496&lt;&gt;"",HYPERLINK(Settings!$B$5 &amp; "/manage/?network=" &amp; LOWER(B$8) &amp; "&amp;search=token&amp;account=" &amp; ToMint!$B$5 &amp; "&amp;view=" &amp; ToMint!J2496,"TokenSol"),""))</f>
        <v/>
      </c>
      <c r="Q2496" s="2"/>
      <c r="R2496" s="2"/>
      <c r="S2496" s="11"/>
      <c r="T2496" s="78" t="str">
        <f>"owner=" &amp; Tokens!BS2496 &amp; "&amp;filename_for_metadata=" &amp; Tokens!BT2496 &amp; "&amp;offchaindata_platform=" &amp; $B$17 &amp; "&amp;keyfile=" &amp; $B$5 &amp;  "&amp;repository=" &amp; $B$18</f>
        <v>owner=BbDq7xeUzpj8bXfd9N7dh1tw43Ss7xbYpyjoNuwDSrzq&amp;filename_for_metadata=BILLETFestival_COR22F676&amp;offchaindata_platform=Github&amp;keyfile=Paul&amp;repository=CalviOnTheRocks2022</v>
      </c>
      <c r="U2496" s="78" t="str">
        <f t="shared" si="77"/>
        <v>{"name":"#676 Billet Festival",_x000D_
"symbol":"COR22F676",_x000D_
"description":"Billet Festival / Billet NFT Festival - 1 jour Calvi on the Rocks 2022",_x000D_
"seller_fee_basis_points":1000,_x000D_
"image":"https://bafybeiexniucrheitcz4xzmpvkqjf3n426pnseaahldgopz6kzgaf6qsii.ipfs.nftstorage.link?image_676.webp",_x000D_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96" s="78" t="str">
        <f>formatRow(Tokens!C$2:I$2,Tokens!C2496:I2496)</f>
        <v>"name":"#676 Billet Festival",_x000D_
"symbol":"COR22F676",_x000D_
"description":"Billet Festival / Billet NFT Festival - 1 jour Calvi on the Rocks 2022",_x000D_
"seller_fee_basis_points":1000,_x000D_
"image":"https://bafybeiexniucrheitcz4xzmpvkqjf3n426pnseaahldgopz6kzgaf6qsii.ipfs.nftstorage.link?image_676.webp",_x000D_
"Issuer":"NfluenT for Calvi On The rocks",_x000D_
"external_url":""</v>
      </c>
      <c r="W2496" s="78" t="str">
        <f>formatRow(Tokens!J$2:AV$2,Tokens!J2496:AV2496,2,"attributes")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96" s="78" t="str">
        <f>formatRow(Tokens!AX$2:BC$2,Tokens!AX2496:BC2496,2,"creators")</f>
        <v>"creators":[{"address":"ncreator",_x000D_
"share":10},{"address":"cotrcrea",_x000D_
"share":90},{"address":"nminer",_x000D_
"share":0}]</v>
      </c>
      <c r="Y2496" s="78" t="str">
        <f>formatRow(Tokens!BD$2:BI$2,Tokens!BD2496:BI2496,2,"files")</f>
        <v>"files":[]</v>
      </c>
      <c r="Z2496" s="78"/>
      <c r="AA2496" s="78"/>
      <c r="AB2496" s="78"/>
      <c r="AC2496" s="78" t="str">
        <f>formatRow(Tokens!BJ$2:BK$2,Tokens!BJ2496:BK2496,0,"collection")</f>
        <v>"collection":{"name":"BILLET Festival",_x000D_
"family":"Calvi On The Rocks"}</v>
      </c>
      <c r="AD2496" s="1" t="str">
        <f>formatRow(Tokens!BN$2:BR$2,Tokens!BN2496:BR2496,0,"marketplace")</f>
        <v>"marketplace":{"initial_price":"73,5",_x000D_
"reservation_price":"",_x000D_
"duration":"",_x000D_
"max_mint":1,_x000D_
"sell_date":"25/06/2022"}</v>
      </c>
      <c r="AE2496" s="1"/>
    </row>
    <row r="2497" spans="4:31" ht="14.25" customHeight="1" x14ac:dyDescent="0.3">
      <c r="D2497" s="1">
        <f>Tokens!B2497</f>
        <v>677</v>
      </c>
      <c r="E2497" s="17" t="str">
        <f>IF(Tokens!C2497="","",Tokens!C2497)</f>
        <v>#677 Billet Festival</v>
      </c>
      <c r="F2497"/>
      <c r="G2497"/>
      <c r="H2497"/>
      <c r="I2497"/>
      <c r="J2497"/>
      <c r="M2497"/>
      <c r="N2497"/>
      <c r="O2497" s="15" t="str">
        <f t="shared" si="78"/>
        <v>_</v>
      </c>
      <c r="P2497" s="18" t="str">
        <f>IF(F2497="stop","",IF(F2497&lt;&gt;"",HYPERLINK(Settings!$B$5 &amp; "/manage/?network=" &amp; LOWER(B$8) &amp; "&amp;search=token&amp;account=" &amp; ToMint!$B$5 &amp; "&amp;view=" &amp; ToMint!J2497,"TokenSol"),""))</f>
        <v/>
      </c>
      <c r="Q2497" s="2"/>
      <c r="R2497" s="2"/>
      <c r="S2497" s="11"/>
      <c r="T2497" s="78" t="str">
        <f>"owner=" &amp; Tokens!BS2497 &amp; "&amp;filename_for_metadata=" &amp; Tokens!BT2497 &amp; "&amp;offchaindata_platform=" &amp; $B$17 &amp; "&amp;keyfile=" &amp; $B$5 &amp;  "&amp;repository=" &amp; $B$18</f>
        <v>owner=BbDq7xeUzpj8bXfd9N7dh1tw43Ss7xbYpyjoNuwDSrzq&amp;filename_for_metadata=BILLETFestival_COR22F677&amp;offchaindata_platform=Github&amp;keyfile=Paul&amp;repository=CalviOnTheRocks2022</v>
      </c>
      <c r="U2497" s="78" t="str">
        <f t="shared" si="77"/>
        <v>{"name":"#677 Billet Festival",_x000D_
"symbol":"COR22F677",_x000D_
"description":"Billet Festival / Billet NFT Festival - 1 jour Calvi on the Rocks 2022",_x000D_
"seller_fee_basis_points":1000,_x000D_
"image":"https://bafybeihlzqu6vtifwvsaunng6uhwkfr7pdlnyypi2m3jnyjjbwig35d7wq.ipfs.nftstorage.link?image_677.webp",_x000D_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97" s="78" t="str">
        <f>formatRow(Tokens!C$2:I$2,Tokens!C2497:I2497)</f>
        <v>"name":"#677 Billet Festival",_x000D_
"symbol":"COR22F677",_x000D_
"description":"Billet Festival / Billet NFT Festival - 1 jour Calvi on the Rocks 2022",_x000D_
"seller_fee_basis_points":1000,_x000D_
"image":"https://bafybeihlzqu6vtifwvsaunng6uhwkfr7pdlnyypi2m3jnyjjbwig35d7wq.ipfs.nftstorage.link?image_677.webp",_x000D_
"Issuer":"NfluenT for Calvi On The rocks",_x000D_
"external_url":""</v>
      </c>
      <c r="W2497" s="78" t="str">
        <f>formatRow(Tokens!J$2:AV$2,Tokens!J2497:AV2497,2,"attributes")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97" s="78" t="str">
        <f>formatRow(Tokens!AX$2:BC$2,Tokens!AX2497:BC2497,2,"creators")</f>
        <v>"creators":[{"address":"ncreator",_x000D_
"share":10},{"address":"cotrcrea",_x000D_
"share":90},{"address":"nminer",_x000D_
"share":0}]</v>
      </c>
      <c r="Y2497" s="78" t="str">
        <f>formatRow(Tokens!BD$2:BI$2,Tokens!BD2497:BI2497,2,"files")</f>
        <v>"files":[]</v>
      </c>
      <c r="Z2497" s="78"/>
      <c r="AA2497" s="78"/>
      <c r="AB2497" s="78"/>
      <c r="AC2497" s="78" t="str">
        <f>formatRow(Tokens!BJ$2:BK$2,Tokens!BJ2497:BK2497,0,"collection")</f>
        <v>"collection":{"name":"BILLET Festival",_x000D_
"family":"Calvi On The Rocks"}</v>
      </c>
      <c r="AD2497" s="1" t="str">
        <f>formatRow(Tokens!BN$2:BR$2,Tokens!BN2497:BR2497,0,"marketplace")</f>
        <v>"marketplace":{"initial_price":"73,5",_x000D_
"reservation_price":"",_x000D_
"duration":"",_x000D_
"max_mint":1,_x000D_
"sell_date":"25/06/2022"}</v>
      </c>
      <c r="AE2497" s="1"/>
    </row>
    <row r="2498" spans="4:31" ht="14.25" customHeight="1" x14ac:dyDescent="0.3">
      <c r="D2498" s="1">
        <f>Tokens!B2498</f>
        <v>678</v>
      </c>
      <c r="E2498" s="17" t="str">
        <f>IF(Tokens!C2498="","",Tokens!C2498)</f>
        <v>#678 Billet Festival</v>
      </c>
      <c r="F2498"/>
      <c r="G2498"/>
      <c r="H2498"/>
      <c r="I2498"/>
      <c r="J2498"/>
      <c r="M2498"/>
      <c r="N2498"/>
      <c r="O2498" s="15" t="str">
        <f t="shared" si="78"/>
        <v>_</v>
      </c>
      <c r="P2498" s="18" t="str">
        <f>IF(F2498="stop","",IF(F2498&lt;&gt;"",HYPERLINK(Settings!$B$5 &amp; "/manage/?network=" &amp; LOWER(B$8) &amp; "&amp;search=token&amp;account=" &amp; ToMint!$B$5 &amp; "&amp;view=" &amp; ToMint!J2498,"TokenSol"),""))</f>
        <v/>
      </c>
      <c r="Q2498" s="2"/>
      <c r="R2498" s="2"/>
      <c r="S2498" s="11"/>
      <c r="T2498" s="78" t="str">
        <f>"owner=" &amp; Tokens!BS2498 &amp; "&amp;filename_for_metadata=" &amp; Tokens!BT2498 &amp; "&amp;offchaindata_platform=" &amp; $B$17 &amp; "&amp;keyfile=" &amp; $B$5 &amp;  "&amp;repository=" &amp; $B$18</f>
        <v>owner=BbDq7xeUzpj8bXfd9N7dh1tw43Ss7xbYpyjoNuwDSrzq&amp;filename_for_metadata=BILLETFestival_COR22F678&amp;offchaindata_platform=Github&amp;keyfile=Paul&amp;repository=CalviOnTheRocks2022</v>
      </c>
      <c r="U2498" s="78" t="str">
        <f t="shared" si="77"/>
        <v>{"name":"#678 Billet Festival",_x000D_
"symbol":"COR22F678",_x000D_
"description":"Billet Festival / Billet NFT Festival - 1 jour Calvi on the Rocks 2022",_x000D_
"seller_fee_basis_points":1000,_x000D_
"image":"https://bafybeibuyd636bftjksjqzbcgmtvfhdvwwnl6dojqubsqps3c7e2rrt2xi.ipfs.nftstorage.link?image_678.webp",_x000D_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98" s="78" t="str">
        <f>formatRow(Tokens!C$2:I$2,Tokens!C2498:I2498)</f>
        <v>"name":"#678 Billet Festival",_x000D_
"symbol":"COR22F678",_x000D_
"description":"Billet Festival / Billet NFT Festival - 1 jour Calvi on the Rocks 2022",_x000D_
"seller_fee_basis_points":1000,_x000D_
"image":"https://bafybeibuyd636bftjksjqzbcgmtvfhdvwwnl6dojqubsqps3c7e2rrt2xi.ipfs.nftstorage.link?image_678.webp",_x000D_
"Issuer":"NfluenT for Calvi On The rocks",_x000D_
"external_url":""</v>
      </c>
      <c r="W2498" s="78" t="str">
        <f>formatRow(Tokens!J$2:AV$2,Tokens!J2498:AV2498,2,"attributes")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98" s="78" t="str">
        <f>formatRow(Tokens!AX$2:BC$2,Tokens!AX2498:BC2498,2,"creators")</f>
        <v>"creators":[{"address":"ncreator",_x000D_
"share":10},{"address":"cotrcrea",_x000D_
"share":90},{"address":"nminer",_x000D_
"share":0}]</v>
      </c>
      <c r="Y2498" s="78" t="str">
        <f>formatRow(Tokens!BD$2:BI$2,Tokens!BD2498:BI2498,2,"files")</f>
        <v>"files":[]</v>
      </c>
      <c r="Z2498" s="78"/>
      <c r="AA2498" s="78"/>
      <c r="AB2498" s="78"/>
      <c r="AC2498" s="78" t="str">
        <f>formatRow(Tokens!BJ$2:BK$2,Tokens!BJ2498:BK2498,0,"collection")</f>
        <v>"collection":{"name":"BILLET Festival",_x000D_
"family":"Calvi On The Rocks"}</v>
      </c>
      <c r="AD2498" s="1" t="str">
        <f>formatRow(Tokens!BN$2:BR$2,Tokens!BN2498:BR2498,0,"marketplace")</f>
        <v>"marketplace":{"initial_price":"73,5",_x000D_
"reservation_price":"",_x000D_
"duration":"",_x000D_
"max_mint":1,_x000D_
"sell_date":"25/06/2022"}</v>
      </c>
      <c r="AE2498" s="1"/>
    </row>
    <row r="2499" spans="4:31" ht="14.25" customHeight="1" x14ac:dyDescent="0.3">
      <c r="D2499" s="1">
        <f>Tokens!B2499</f>
        <v>679</v>
      </c>
      <c r="E2499" s="17" t="str">
        <f>IF(Tokens!C2499="","",Tokens!C2499)</f>
        <v>#679 Billet Festival</v>
      </c>
      <c r="F2499"/>
      <c r="G2499"/>
      <c r="H2499"/>
      <c r="I2499"/>
      <c r="J2499"/>
      <c r="M2499"/>
      <c r="N2499"/>
      <c r="O2499" s="15" t="str">
        <f t="shared" si="78"/>
        <v>_</v>
      </c>
      <c r="P2499" s="18" t="str">
        <f>IF(F2499="stop","",IF(F2499&lt;&gt;"",HYPERLINK(Settings!$B$5 &amp; "/manage/?network=" &amp; LOWER(B$8) &amp; "&amp;search=token&amp;account=" &amp; ToMint!$B$5 &amp; "&amp;view=" &amp; ToMint!J2499,"TokenSol"),""))</f>
        <v/>
      </c>
      <c r="Q2499" s="2"/>
      <c r="R2499" s="2"/>
      <c r="S2499" s="11"/>
      <c r="T2499" s="78" t="str">
        <f>"owner=" &amp; Tokens!BS2499 &amp; "&amp;filename_for_metadata=" &amp; Tokens!BT2499 &amp; "&amp;offchaindata_platform=" &amp; $B$17 &amp; "&amp;keyfile=" &amp; $B$5 &amp;  "&amp;repository=" &amp; $B$18</f>
        <v>owner=BbDq7xeUzpj8bXfd9N7dh1tw43Ss7xbYpyjoNuwDSrzq&amp;filename_for_metadata=BILLETFestival_COR22F679&amp;offchaindata_platform=Github&amp;keyfile=Paul&amp;repository=CalviOnTheRocks2022</v>
      </c>
      <c r="U2499" s="78" t="str">
        <f t="shared" si="77"/>
        <v>{"name":"#679 Billet Festival",_x000D_
"symbol":"COR22F679",_x000D_
"description":"Billet Festival / Billet NFT Festival - 1 jour Calvi on the Rocks 2022",_x000D_
"seller_fee_basis_points":1000,_x000D_
"image":"https://bafybeied4wokqo5qccfm4cbjffdvbk4f43a3bthqvqj426gq6bjc7kdq3a.ipfs.nftstorage.link?image_679.webp",_x000D_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499" s="78" t="str">
        <f>formatRow(Tokens!C$2:I$2,Tokens!C2499:I2499)</f>
        <v>"name":"#679 Billet Festival",_x000D_
"symbol":"COR22F679",_x000D_
"description":"Billet Festival / Billet NFT Festival - 1 jour Calvi on the Rocks 2022",_x000D_
"seller_fee_basis_points":1000,_x000D_
"image":"https://bafybeied4wokqo5qccfm4cbjffdvbk4f43a3bthqvqj426gq6bjc7kdq3a.ipfs.nftstorage.link?image_679.webp",_x000D_
"Issuer":"NfluenT for Calvi On The rocks",_x000D_
"external_url":""</v>
      </c>
      <c r="W2499" s="78" t="str">
        <f>formatRow(Tokens!J$2:AV$2,Tokens!J2499:AV2499,2,"attributes")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499" s="78" t="str">
        <f>formatRow(Tokens!AX$2:BC$2,Tokens!AX2499:BC2499,2,"creators")</f>
        <v>"creators":[{"address":"ncreator",_x000D_
"share":10},{"address":"cotrcrea",_x000D_
"share":90},{"address":"nminer",_x000D_
"share":0}]</v>
      </c>
      <c r="Y2499" s="78" t="str">
        <f>formatRow(Tokens!BD$2:BI$2,Tokens!BD2499:BI2499,2,"files")</f>
        <v>"files":[]</v>
      </c>
      <c r="Z2499" s="78"/>
      <c r="AA2499" s="78"/>
      <c r="AB2499" s="78"/>
      <c r="AC2499" s="78" t="str">
        <f>formatRow(Tokens!BJ$2:BK$2,Tokens!BJ2499:BK2499,0,"collection")</f>
        <v>"collection":{"name":"BILLET Festival",_x000D_
"family":"Calvi On The Rocks"}</v>
      </c>
      <c r="AD2499" s="1" t="str">
        <f>formatRow(Tokens!BN$2:BR$2,Tokens!BN2499:BR2499,0,"marketplace")</f>
        <v>"marketplace":{"initial_price":"73,5",_x000D_
"reservation_price":"",_x000D_
"duration":"",_x000D_
"max_mint":1,_x000D_
"sell_date":"25/06/2022"}</v>
      </c>
      <c r="AE2499" s="1"/>
    </row>
    <row r="2500" spans="4:31" ht="14.25" customHeight="1" x14ac:dyDescent="0.3">
      <c r="D2500" s="1">
        <f>Tokens!B2500</f>
        <v>680</v>
      </c>
      <c r="E2500" s="17" t="str">
        <f>IF(Tokens!C2500="","",Tokens!C2500)</f>
        <v>#680 Billet Festival</v>
      </c>
      <c r="F2500"/>
      <c r="G2500"/>
      <c r="H2500"/>
      <c r="I2500"/>
      <c r="J2500"/>
      <c r="M2500"/>
      <c r="N2500"/>
      <c r="O2500" s="15" t="str">
        <f t="shared" si="78"/>
        <v>_</v>
      </c>
      <c r="P2500" s="18" t="str">
        <f>IF(F2500="stop","",IF(F2500&lt;&gt;"",HYPERLINK(Settings!$B$5 &amp; "/manage/?network=" &amp; LOWER(B$8) &amp; "&amp;search=token&amp;account=" &amp; ToMint!$B$5 &amp; "&amp;view=" &amp; ToMint!J2500,"TokenSol"),""))</f>
        <v/>
      </c>
      <c r="Q2500" s="2"/>
      <c r="R2500" s="2"/>
      <c r="S2500" s="11"/>
      <c r="T2500" s="78" t="str">
        <f>"owner=" &amp; Tokens!BS2500 &amp; "&amp;filename_for_metadata=" &amp; Tokens!BT2500 &amp; "&amp;offchaindata_platform=" &amp; $B$17 &amp; "&amp;keyfile=" &amp; $B$5 &amp;  "&amp;repository=" &amp; $B$18</f>
        <v>owner=BbDq7xeUzpj8bXfd9N7dh1tw43Ss7xbYpyjoNuwDSrzq&amp;filename_for_metadata=BILLETFestival_COR22F680&amp;offchaindata_platform=Github&amp;keyfile=Paul&amp;repository=CalviOnTheRocks2022</v>
      </c>
      <c r="U2500" s="78" t="str">
        <f t="shared" si="77"/>
        <v>{"name":"#680 Billet Festival",_x000D_
"symbol":"COR22F680",_x000D_
"description":"Billet Festival / Billet NFT Festival - 1 jour Calvi on the Rocks 2022",_x000D_
"seller_fee_basis_points":1000,_x000D_
"image":"https://bafybeibkcsyenb7xmlzmyve2rlpg425lafcwyedkwrlt6k42pkhpaqybca.ipfs.nftstorage.link?image_680.webp",_x000D_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00" s="78" t="str">
        <f>formatRow(Tokens!C$2:I$2,Tokens!C2500:I2500)</f>
        <v>"name":"#680 Billet Festival",_x000D_
"symbol":"COR22F680",_x000D_
"description":"Billet Festival / Billet NFT Festival - 1 jour Calvi on the Rocks 2022",_x000D_
"seller_fee_basis_points":1000,_x000D_
"image":"https://bafybeibkcsyenb7xmlzmyve2rlpg425lafcwyedkwrlt6k42pkhpaqybca.ipfs.nftstorage.link?image_680.webp",_x000D_
"Issuer":"NfluenT for Calvi On The rocks",_x000D_
"external_url":""</v>
      </c>
      <c r="W2500" s="78" t="str">
        <f>formatRow(Tokens!J$2:AV$2,Tokens!J2500:AV2500,2,"attributes")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00" s="78" t="str">
        <f>formatRow(Tokens!AX$2:BC$2,Tokens!AX2500:BC2500,2,"creators")</f>
        <v>"creators":[{"address":"ncreator",_x000D_
"share":10},{"address":"cotrcrea",_x000D_
"share":90},{"address":"nminer",_x000D_
"share":0}]</v>
      </c>
      <c r="Y2500" s="78" t="str">
        <f>formatRow(Tokens!BD$2:BI$2,Tokens!BD2500:BI2500,2,"files")</f>
        <v>"files":[]</v>
      </c>
      <c r="Z2500" s="78"/>
      <c r="AA2500" s="78"/>
      <c r="AB2500" s="78"/>
      <c r="AC2500" s="78" t="str">
        <f>formatRow(Tokens!BJ$2:BK$2,Tokens!BJ2500:BK2500,0,"collection")</f>
        <v>"collection":{"name":"BILLET Festival",_x000D_
"family":"Calvi On The Rocks"}</v>
      </c>
      <c r="AD2500" s="1" t="str">
        <f>formatRow(Tokens!BN$2:BR$2,Tokens!BN2500:BR2500,0,"marketplace")</f>
        <v>"marketplace":{"initial_price":"73,5",_x000D_
"reservation_price":"",_x000D_
"duration":"",_x000D_
"max_mint":1,_x000D_
"sell_date":"25/06/2022"}</v>
      </c>
      <c r="AE2500" s="1"/>
    </row>
    <row r="2501" spans="4:31" ht="14.25" customHeight="1" x14ac:dyDescent="0.3">
      <c r="D2501" s="1">
        <f>Tokens!B2501</f>
        <v>681</v>
      </c>
      <c r="E2501" s="17" t="str">
        <f>IF(Tokens!C2501="","",Tokens!C2501)</f>
        <v>#681 Billet Festival</v>
      </c>
      <c r="F2501"/>
      <c r="G2501"/>
      <c r="H2501"/>
      <c r="I2501"/>
      <c r="J2501"/>
      <c r="M2501"/>
      <c r="N2501"/>
      <c r="O2501" s="15" t="str">
        <f t="shared" si="78"/>
        <v>_</v>
      </c>
      <c r="P2501" s="18" t="str">
        <f>IF(F2501="stop","",IF(F2501&lt;&gt;"",HYPERLINK(Settings!$B$5 &amp; "/manage/?network=" &amp; LOWER(B$8) &amp; "&amp;search=token&amp;account=" &amp; ToMint!$B$5 &amp; "&amp;view=" &amp; ToMint!J2501,"TokenSol"),""))</f>
        <v/>
      </c>
      <c r="Q2501" s="2"/>
      <c r="R2501" s="2"/>
      <c r="S2501" s="11"/>
      <c r="T2501" s="78" t="str">
        <f>"owner=" &amp; Tokens!BS2501 &amp; "&amp;filename_for_metadata=" &amp; Tokens!BT2501 &amp; "&amp;offchaindata_platform=" &amp; $B$17 &amp; "&amp;keyfile=" &amp; $B$5 &amp;  "&amp;repository=" &amp; $B$18</f>
        <v>owner=BbDq7xeUzpj8bXfd9N7dh1tw43Ss7xbYpyjoNuwDSrzq&amp;filename_for_metadata=BILLETFestival_COR22F681&amp;offchaindata_platform=Github&amp;keyfile=Paul&amp;repository=CalviOnTheRocks2022</v>
      </c>
      <c r="U2501" s="78" t="str">
        <f t="shared" ref="U2501:U2564" si="79">"{" &amp; V2501 &amp; "," &amp; W2501 &amp; "," &amp; """properties"":{" &amp; X2501 &amp; "," &amp; Y2501 &amp; "}," &amp; AC2501 &amp; "," &amp; AD2501 &amp; "}"</f>
        <v>{"name":"#681 Billet Festival",_x000D_
"symbol":"COR22F681",_x000D_
"description":"Billet Festival / Billet NFT Festival - 1 jour Calvi on the Rocks 2022",_x000D_
"seller_fee_basis_points":1000,_x000D_
"image":"https://bafybeid3ckms7mank4vwxpit6lhibnqzweuehsrste35eikhrn4rwkjyre.ipfs.nftstorage.link?image_681.webp",_x000D_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01" s="78" t="str">
        <f>formatRow(Tokens!C$2:I$2,Tokens!C2501:I2501)</f>
        <v>"name":"#681 Billet Festival",_x000D_
"symbol":"COR22F681",_x000D_
"description":"Billet Festival / Billet NFT Festival - 1 jour Calvi on the Rocks 2022",_x000D_
"seller_fee_basis_points":1000,_x000D_
"image":"https://bafybeid3ckms7mank4vwxpit6lhibnqzweuehsrste35eikhrn4rwkjyre.ipfs.nftstorage.link?image_681.webp",_x000D_
"Issuer":"NfluenT for Calvi On The rocks",_x000D_
"external_url":""</v>
      </c>
      <c r="W2501" s="78" t="str">
        <f>formatRow(Tokens!J$2:AV$2,Tokens!J2501:AV2501,2,"attributes")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01" s="78" t="str">
        <f>formatRow(Tokens!AX$2:BC$2,Tokens!AX2501:BC2501,2,"creators")</f>
        <v>"creators":[{"address":"ncreator",_x000D_
"share":10},{"address":"cotrcrea",_x000D_
"share":90},{"address":"nminer",_x000D_
"share":0}]</v>
      </c>
      <c r="Y2501" s="78" t="str">
        <f>formatRow(Tokens!BD$2:BI$2,Tokens!BD2501:BI2501,2,"files")</f>
        <v>"files":[]</v>
      </c>
      <c r="Z2501" s="78"/>
      <c r="AA2501" s="78"/>
      <c r="AB2501" s="78"/>
      <c r="AC2501" s="78" t="str">
        <f>formatRow(Tokens!BJ$2:BK$2,Tokens!BJ2501:BK2501,0,"collection")</f>
        <v>"collection":{"name":"BILLET Festival",_x000D_
"family":"Calvi On The Rocks"}</v>
      </c>
      <c r="AD2501" s="1" t="str">
        <f>formatRow(Tokens!BN$2:BR$2,Tokens!BN2501:BR2501,0,"marketplace")</f>
        <v>"marketplace":{"initial_price":"73,5",_x000D_
"reservation_price":"",_x000D_
"duration":"",_x000D_
"max_mint":1,_x000D_
"sell_date":"25/06/2022"}</v>
      </c>
      <c r="AE2501" s="1"/>
    </row>
    <row r="2502" spans="4:31" ht="14.25" customHeight="1" x14ac:dyDescent="0.3">
      <c r="D2502" s="1">
        <f>Tokens!B2502</f>
        <v>682</v>
      </c>
      <c r="E2502" s="17" t="str">
        <f>IF(Tokens!C2502="","",Tokens!C2502)</f>
        <v>#682 Billet Festival</v>
      </c>
      <c r="F2502"/>
      <c r="G2502"/>
      <c r="H2502"/>
      <c r="I2502"/>
      <c r="J2502"/>
      <c r="M2502"/>
      <c r="N2502"/>
      <c r="O2502" s="15" t="str">
        <f t="shared" si="78"/>
        <v>_</v>
      </c>
      <c r="P2502" s="18" t="str">
        <f>IF(F2502="stop","",IF(F2502&lt;&gt;"",HYPERLINK(Settings!$B$5 &amp; "/manage/?network=" &amp; LOWER(B$8) &amp; "&amp;search=token&amp;account=" &amp; ToMint!$B$5 &amp; "&amp;view=" &amp; ToMint!J2502,"TokenSol"),""))</f>
        <v/>
      </c>
      <c r="Q2502" s="2"/>
      <c r="R2502" s="2"/>
      <c r="S2502" s="11"/>
      <c r="T2502" s="78" t="str">
        <f>"owner=" &amp; Tokens!BS2502 &amp; "&amp;filename_for_metadata=" &amp; Tokens!BT2502 &amp; "&amp;offchaindata_platform=" &amp; $B$17 &amp; "&amp;keyfile=" &amp; $B$5 &amp;  "&amp;repository=" &amp; $B$18</f>
        <v>owner=BbDq7xeUzpj8bXfd9N7dh1tw43Ss7xbYpyjoNuwDSrzq&amp;filename_for_metadata=BILLETFestival_COR22F682&amp;offchaindata_platform=Github&amp;keyfile=Paul&amp;repository=CalviOnTheRocks2022</v>
      </c>
      <c r="U2502" s="78" t="str">
        <f t="shared" si="79"/>
        <v>{"name":"#682 Billet Festival",_x000D_
"symbol":"COR22F682",_x000D_
"description":"Billet Festival / Billet NFT Festival - 1 jour Calvi on the Rocks 2022",_x000D_
"seller_fee_basis_points":1000,_x000D_
"image":"https://bafybeiefbeiwzeq34xem7y5bldvf2elsiwcom723pmouqi62qp2u3mqd7m.ipfs.nftstorage.link?image_682.webp",_x000D_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02" s="78" t="str">
        <f>formatRow(Tokens!C$2:I$2,Tokens!C2502:I2502)</f>
        <v>"name":"#682 Billet Festival",_x000D_
"symbol":"COR22F682",_x000D_
"description":"Billet Festival / Billet NFT Festival - 1 jour Calvi on the Rocks 2022",_x000D_
"seller_fee_basis_points":1000,_x000D_
"image":"https://bafybeiefbeiwzeq34xem7y5bldvf2elsiwcom723pmouqi62qp2u3mqd7m.ipfs.nftstorage.link?image_682.webp",_x000D_
"Issuer":"NfluenT for Calvi On The rocks",_x000D_
"external_url":""</v>
      </c>
      <c r="W2502" s="78" t="str">
        <f>formatRow(Tokens!J$2:AV$2,Tokens!J2502:AV2502,2,"attributes")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02" s="78" t="str">
        <f>formatRow(Tokens!AX$2:BC$2,Tokens!AX2502:BC2502,2,"creators")</f>
        <v>"creators":[{"address":"ncreator",_x000D_
"share":10},{"address":"cotrcrea",_x000D_
"share":90},{"address":"nminer",_x000D_
"share":0}]</v>
      </c>
      <c r="Y2502" s="78" t="str">
        <f>formatRow(Tokens!BD$2:BI$2,Tokens!BD2502:BI2502,2,"files")</f>
        <v>"files":[]</v>
      </c>
      <c r="Z2502" s="78"/>
      <c r="AA2502" s="78"/>
      <c r="AB2502" s="78"/>
      <c r="AC2502" s="78" t="str">
        <f>formatRow(Tokens!BJ$2:BK$2,Tokens!BJ2502:BK2502,0,"collection")</f>
        <v>"collection":{"name":"BILLET Festival",_x000D_
"family":"Calvi On The Rocks"}</v>
      </c>
      <c r="AD2502" s="1" t="str">
        <f>formatRow(Tokens!BN$2:BR$2,Tokens!BN2502:BR2502,0,"marketplace")</f>
        <v>"marketplace":{"initial_price":"73,5",_x000D_
"reservation_price":"",_x000D_
"duration":"",_x000D_
"max_mint":1,_x000D_
"sell_date":"25/06/2022"}</v>
      </c>
      <c r="AE2502" s="1"/>
    </row>
    <row r="2503" spans="4:31" ht="14.25" customHeight="1" x14ac:dyDescent="0.3">
      <c r="D2503" s="1">
        <f>Tokens!B2503</f>
        <v>683</v>
      </c>
      <c r="E2503" s="17" t="str">
        <f>IF(Tokens!C2503="","",Tokens!C2503)</f>
        <v>#683 Billet Festival</v>
      </c>
      <c r="F2503"/>
      <c r="G2503"/>
      <c r="H2503"/>
      <c r="I2503"/>
      <c r="J2503"/>
      <c r="M2503"/>
      <c r="N2503"/>
      <c r="O2503" s="15" t="str">
        <f t="shared" si="78"/>
        <v>_</v>
      </c>
      <c r="P2503" s="18" t="str">
        <f>IF(F2503="stop","",IF(F2503&lt;&gt;"",HYPERLINK(Settings!$B$5 &amp; "/manage/?network=" &amp; LOWER(B$8) &amp; "&amp;search=token&amp;account=" &amp; ToMint!$B$5 &amp; "&amp;view=" &amp; ToMint!J2503,"TokenSol"),""))</f>
        <v/>
      </c>
      <c r="Q2503" s="2"/>
      <c r="R2503" s="2"/>
      <c r="S2503" s="11"/>
      <c r="T2503" s="78" t="str">
        <f>"owner=" &amp; Tokens!BS2503 &amp; "&amp;filename_for_metadata=" &amp; Tokens!BT2503 &amp; "&amp;offchaindata_platform=" &amp; $B$17 &amp; "&amp;keyfile=" &amp; $B$5 &amp;  "&amp;repository=" &amp; $B$18</f>
        <v>owner=BbDq7xeUzpj8bXfd9N7dh1tw43Ss7xbYpyjoNuwDSrzq&amp;filename_for_metadata=BILLETFestival_COR22F683&amp;offchaindata_platform=Github&amp;keyfile=Paul&amp;repository=CalviOnTheRocks2022</v>
      </c>
      <c r="U2503" s="78" t="str">
        <f t="shared" si="79"/>
        <v>{"name":"#683 Billet Festival",_x000D_
"symbol":"COR22F683",_x000D_
"description":"Billet Festival / Billet NFT Festival - 1 jour Calvi on the Rocks 2022",_x000D_
"seller_fee_basis_points":1000,_x000D_
"image":"https://bafybeibxqdorh4aohstq5d7ab3ugrwah5tbkc32plqaqs75x33eel4cznu.ipfs.nftstorage.link?image_683.webp",_x000D_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03" s="78" t="str">
        <f>formatRow(Tokens!C$2:I$2,Tokens!C2503:I2503)</f>
        <v>"name":"#683 Billet Festival",_x000D_
"symbol":"COR22F683",_x000D_
"description":"Billet Festival / Billet NFT Festival - 1 jour Calvi on the Rocks 2022",_x000D_
"seller_fee_basis_points":1000,_x000D_
"image":"https://bafybeibxqdorh4aohstq5d7ab3ugrwah5tbkc32plqaqs75x33eel4cznu.ipfs.nftstorage.link?image_683.webp",_x000D_
"Issuer":"NfluenT for Calvi On The rocks",_x000D_
"external_url":""</v>
      </c>
      <c r="W2503" s="78" t="str">
        <f>formatRow(Tokens!J$2:AV$2,Tokens!J2503:AV2503,2,"attributes")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03" s="78" t="str">
        <f>formatRow(Tokens!AX$2:BC$2,Tokens!AX2503:BC2503,2,"creators")</f>
        <v>"creators":[{"address":"ncreator",_x000D_
"share":10},{"address":"cotrcrea",_x000D_
"share":90},{"address":"nminer",_x000D_
"share":0}]</v>
      </c>
      <c r="Y2503" s="78" t="str">
        <f>formatRow(Tokens!BD$2:BI$2,Tokens!BD2503:BI2503,2,"files")</f>
        <v>"files":[]</v>
      </c>
      <c r="Z2503" s="78"/>
      <c r="AA2503" s="78"/>
      <c r="AB2503" s="78"/>
      <c r="AC2503" s="78" t="str">
        <f>formatRow(Tokens!BJ$2:BK$2,Tokens!BJ2503:BK2503,0,"collection")</f>
        <v>"collection":{"name":"BILLET Festival",_x000D_
"family":"Calvi On The Rocks"}</v>
      </c>
      <c r="AD2503" s="1" t="str">
        <f>formatRow(Tokens!BN$2:BR$2,Tokens!BN2503:BR2503,0,"marketplace")</f>
        <v>"marketplace":{"initial_price":"73,5",_x000D_
"reservation_price":"",_x000D_
"duration":"",_x000D_
"max_mint":1,_x000D_
"sell_date":"25/06/2022"}</v>
      </c>
      <c r="AE2503" s="1"/>
    </row>
    <row r="2504" spans="4:31" ht="14.25" customHeight="1" x14ac:dyDescent="0.3">
      <c r="D2504" s="1">
        <f>Tokens!B2504</f>
        <v>684</v>
      </c>
      <c r="E2504" s="17" t="str">
        <f>IF(Tokens!C2504="","",Tokens!C2504)</f>
        <v>#684 Billet Festival</v>
      </c>
      <c r="F2504"/>
      <c r="G2504"/>
      <c r="H2504"/>
      <c r="I2504"/>
      <c r="J2504"/>
      <c r="M2504"/>
      <c r="N2504"/>
      <c r="O2504" s="15" t="str">
        <f t="shared" si="78"/>
        <v>_</v>
      </c>
      <c r="P2504" s="18" t="str">
        <f>IF(F2504="stop","",IF(F2504&lt;&gt;"",HYPERLINK(Settings!$B$5 &amp; "/manage/?network=" &amp; LOWER(B$8) &amp; "&amp;search=token&amp;account=" &amp; ToMint!$B$5 &amp; "&amp;view=" &amp; ToMint!J2504,"TokenSol"),""))</f>
        <v/>
      </c>
      <c r="Q2504" s="2"/>
      <c r="R2504" s="2"/>
      <c r="S2504" s="11"/>
      <c r="T2504" s="78" t="str">
        <f>"owner=" &amp; Tokens!BS2504 &amp; "&amp;filename_for_metadata=" &amp; Tokens!BT2504 &amp; "&amp;offchaindata_platform=" &amp; $B$17 &amp; "&amp;keyfile=" &amp; $B$5 &amp;  "&amp;repository=" &amp; $B$18</f>
        <v>owner=BbDq7xeUzpj8bXfd9N7dh1tw43Ss7xbYpyjoNuwDSrzq&amp;filename_for_metadata=BILLETFestival_COR22F684&amp;offchaindata_platform=Github&amp;keyfile=Paul&amp;repository=CalviOnTheRocks2022</v>
      </c>
      <c r="U2504" s="78" t="str">
        <f t="shared" si="79"/>
        <v>{"name":"#684 Billet Festival",_x000D_
"symbol":"COR22F684",_x000D_
"description":"Billet Festival / Billet NFT Festival - 1 jour Calvi on the Rocks 2022",_x000D_
"seller_fee_basis_points":1000,_x000D_
"image":"https://bafybeidnrcoiygjr5isojohfwevb4admdbucept5pqhtjljerfbxhqxhmi.ipfs.nftstorage.link?image_684.webp",_x000D_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04" s="78" t="str">
        <f>formatRow(Tokens!C$2:I$2,Tokens!C2504:I2504)</f>
        <v>"name":"#684 Billet Festival",_x000D_
"symbol":"COR22F684",_x000D_
"description":"Billet Festival / Billet NFT Festival - 1 jour Calvi on the Rocks 2022",_x000D_
"seller_fee_basis_points":1000,_x000D_
"image":"https://bafybeidnrcoiygjr5isojohfwevb4admdbucept5pqhtjljerfbxhqxhmi.ipfs.nftstorage.link?image_684.webp",_x000D_
"Issuer":"NfluenT for Calvi On The rocks",_x000D_
"external_url":""</v>
      </c>
      <c r="W2504" s="78" t="str">
        <f>formatRow(Tokens!J$2:AV$2,Tokens!J2504:AV2504,2,"attributes")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04" s="78" t="str">
        <f>formatRow(Tokens!AX$2:BC$2,Tokens!AX2504:BC2504,2,"creators")</f>
        <v>"creators":[{"address":"ncreator",_x000D_
"share":10},{"address":"cotrcrea",_x000D_
"share":90},{"address":"nminer",_x000D_
"share":0}]</v>
      </c>
      <c r="Y2504" s="78" t="str">
        <f>formatRow(Tokens!BD$2:BI$2,Tokens!BD2504:BI2504,2,"files")</f>
        <v>"files":[]</v>
      </c>
      <c r="Z2504" s="78"/>
      <c r="AA2504" s="78"/>
      <c r="AB2504" s="78"/>
      <c r="AC2504" s="78" t="str">
        <f>formatRow(Tokens!BJ$2:BK$2,Tokens!BJ2504:BK2504,0,"collection")</f>
        <v>"collection":{"name":"BILLET Festival",_x000D_
"family":"Calvi On The Rocks"}</v>
      </c>
      <c r="AD2504" s="1" t="str">
        <f>formatRow(Tokens!BN$2:BR$2,Tokens!BN2504:BR2504,0,"marketplace")</f>
        <v>"marketplace":{"initial_price":"73,5",_x000D_
"reservation_price":"",_x000D_
"duration":"",_x000D_
"max_mint":1,_x000D_
"sell_date":"25/06/2022"}</v>
      </c>
      <c r="AE2504" s="1"/>
    </row>
    <row r="2505" spans="4:31" ht="14.25" customHeight="1" x14ac:dyDescent="0.3">
      <c r="D2505" s="1">
        <f>Tokens!B2505</f>
        <v>685</v>
      </c>
      <c r="E2505" s="17" t="str">
        <f>IF(Tokens!C2505="","",Tokens!C2505)</f>
        <v>#685 Billet Festival</v>
      </c>
      <c r="F2505"/>
      <c r="G2505"/>
      <c r="H2505"/>
      <c r="I2505"/>
      <c r="J2505"/>
      <c r="M2505"/>
      <c r="N2505"/>
      <c r="O2505" s="15" t="str">
        <f t="shared" si="78"/>
        <v>_</v>
      </c>
      <c r="P2505" s="18" t="str">
        <f>IF(F2505="stop","",IF(F2505&lt;&gt;"",HYPERLINK(Settings!$B$5 &amp; "/manage/?network=" &amp; LOWER(B$8) &amp; "&amp;search=token&amp;account=" &amp; ToMint!$B$5 &amp; "&amp;view=" &amp; ToMint!J2505,"TokenSol"),""))</f>
        <v/>
      </c>
      <c r="Q2505" s="2"/>
      <c r="R2505" s="2"/>
      <c r="S2505" s="11"/>
      <c r="T2505" s="78" t="str">
        <f>"owner=" &amp; Tokens!BS2505 &amp; "&amp;filename_for_metadata=" &amp; Tokens!BT2505 &amp; "&amp;offchaindata_platform=" &amp; $B$17 &amp; "&amp;keyfile=" &amp; $B$5 &amp;  "&amp;repository=" &amp; $B$18</f>
        <v>owner=BbDq7xeUzpj8bXfd9N7dh1tw43Ss7xbYpyjoNuwDSrzq&amp;filename_for_metadata=BILLETFestival_COR22F685&amp;offchaindata_platform=Github&amp;keyfile=Paul&amp;repository=CalviOnTheRocks2022</v>
      </c>
      <c r="U2505" s="78" t="str">
        <f t="shared" si="79"/>
        <v>{"name":"#685 Billet Festival",_x000D_
"symbol":"COR22F685",_x000D_
"description":"Billet Festival / Billet NFT Festival - 1 jour Calvi on the Rocks 2022",_x000D_
"seller_fee_basis_points":1000,_x000D_
"image":"https://bafybeibjqutxauv63slnvzvcynww4hlrtjkzwkxso5o53ra32jb6mkl3qq.ipfs.nftstorage.link?image_685.webp",_x000D_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05" s="78" t="str">
        <f>formatRow(Tokens!C$2:I$2,Tokens!C2505:I2505)</f>
        <v>"name":"#685 Billet Festival",_x000D_
"symbol":"COR22F685",_x000D_
"description":"Billet Festival / Billet NFT Festival - 1 jour Calvi on the Rocks 2022",_x000D_
"seller_fee_basis_points":1000,_x000D_
"image":"https://bafybeibjqutxauv63slnvzvcynww4hlrtjkzwkxso5o53ra32jb6mkl3qq.ipfs.nftstorage.link?image_685.webp",_x000D_
"Issuer":"NfluenT for Calvi On The rocks",_x000D_
"external_url":""</v>
      </c>
      <c r="W2505" s="78" t="str">
        <f>formatRow(Tokens!J$2:AV$2,Tokens!J2505:AV2505,2,"attributes")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05" s="78" t="str">
        <f>formatRow(Tokens!AX$2:BC$2,Tokens!AX2505:BC2505,2,"creators")</f>
        <v>"creators":[{"address":"ncreator",_x000D_
"share":10},{"address":"cotrcrea",_x000D_
"share":90},{"address":"nminer",_x000D_
"share":0}]</v>
      </c>
      <c r="Y2505" s="78" t="str">
        <f>formatRow(Tokens!BD$2:BI$2,Tokens!BD2505:BI2505,2,"files")</f>
        <v>"files":[]</v>
      </c>
      <c r="Z2505" s="78"/>
      <c r="AA2505" s="78"/>
      <c r="AB2505" s="78"/>
      <c r="AC2505" s="78" t="str">
        <f>formatRow(Tokens!BJ$2:BK$2,Tokens!BJ2505:BK2505,0,"collection")</f>
        <v>"collection":{"name":"BILLET Festival",_x000D_
"family":"Calvi On The Rocks"}</v>
      </c>
      <c r="AD2505" s="1" t="str">
        <f>formatRow(Tokens!BN$2:BR$2,Tokens!BN2505:BR2505,0,"marketplace")</f>
        <v>"marketplace":{"initial_price":"73,5",_x000D_
"reservation_price":"",_x000D_
"duration":"",_x000D_
"max_mint":1,_x000D_
"sell_date":"25/06/2022"}</v>
      </c>
      <c r="AE2505" s="1"/>
    </row>
    <row r="2506" spans="4:31" ht="14.25" customHeight="1" x14ac:dyDescent="0.3">
      <c r="D2506" s="1">
        <f>Tokens!B2506</f>
        <v>686</v>
      </c>
      <c r="E2506" s="17" t="str">
        <f>IF(Tokens!C2506="","",Tokens!C2506)</f>
        <v>#686 Billet Festival</v>
      </c>
      <c r="F2506"/>
      <c r="G2506"/>
      <c r="H2506"/>
      <c r="I2506"/>
      <c r="J2506"/>
      <c r="M2506"/>
      <c r="N2506"/>
      <c r="O2506" s="15" t="str">
        <f t="shared" si="78"/>
        <v>_</v>
      </c>
      <c r="P2506" s="18" t="str">
        <f>IF(F2506="stop","",IF(F2506&lt;&gt;"",HYPERLINK(Settings!$B$5 &amp; "/manage/?network=" &amp; LOWER(B$8) &amp; "&amp;search=token&amp;account=" &amp; ToMint!$B$5 &amp; "&amp;view=" &amp; ToMint!J2506,"TokenSol"),""))</f>
        <v/>
      </c>
      <c r="Q2506" s="2"/>
      <c r="R2506" s="2"/>
      <c r="S2506" s="11"/>
      <c r="T2506" s="78" t="str">
        <f>"owner=" &amp; Tokens!BS2506 &amp; "&amp;filename_for_metadata=" &amp; Tokens!BT2506 &amp; "&amp;offchaindata_platform=" &amp; $B$17 &amp; "&amp;keyfile=" &amp; $B$5 &amp;  "&amp;repository=" &amp; $B$18</f>
        <v>owner=BbDq7xeUzpj8bXfd9N7dh1tw43Ss7xbYpyjoNuwDSrzq&amp;filename_for_metadata=BILLETFestival_COR22F686&amp;offchaindata_platform=Github&amp;keyfile=Paul&amp;repository=CalviOnTheRocks2022</v>
      </c>
      <c r="U2506" s="78" t="str">
        <f t="shared" si="79"/>
        <v>{"name":"#686 Billet Festival",_x000D_
"symbol":"COR22F686",_x000D_
"description":"Billet Festival / Billet NFT Festival - 1 jour Calvi on the Rocks 2022",_x000D_
"seller_fee_basis_points":1000,_x000D_
"image":"https://bafybeiagq33rl2zdkzywbrdf5yh7mspq5wp4waksfw5bwvofzk6p3v6ygm.ipfs.nftstorage.link?image_686.webp",_x000D_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06" s="78" t="str">
        <f>formatRow(Tokens!C$2:I$2,Tokens!C2506:I2506)</f>
        <v>"name":"#686 Billet Festival",_x000D_
"symbol":"COR22F686",_x000D_
"description":"Billet Festival / Billet NFT Festival - 1 jour Calvi on the Rocks 2022",_x000D_
"seller_fee_basis_points":1000,_x000D_
"image":"https://bafybeiagq33rl2zdkzywbrdf5yh7mspq5wp4waksfw5bwvofzk6p3v6ygm.ipfs.nftstorage.link?image_686.webp",_x000D_
"Issuer":"NfluenT for Calvi On The rocks",_x000D_
"external_url":""</v>
      </c>
      <c r="W2506" s="78" t="str">
        <f>formatRow(Tokens!J$2:AV$2,Tokens!J2506:AV2506,2,"attributes")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06" s="78" t="str">
        <f>formatRow(Tokens!AX$2:BC$2,Tokens!AX2506:BC2506,2,"creators")</f>
        <v>"creators":[{"address":"ncreator",_x000D_
"share":10},{"address":"cotrcrea",_x000D_
"share":90},{"address":"nminer",_x000D_
"share":0}]</v>
      </c>
      <c r="Y2506" s="78" t="str">
        <f>formatRow(Tokens!BD$2:BI$2,Tokens!BD2506:BI2506,2,"files")</f>
        <v>"files":[]</v>
      </c>
      <c r="Z2506" s="78"/>
      <c r="AA2506" s="78"/>
      <c r="AB2506" s="78"/>
      <c r="AC2506" s="78" t="str">
        <f>formatRow(Tokens!BJ$2:BK$2,Tokens!BJ2506:BK2506,0,"collection")</f>
        <v>"collection":{"name":"BILLET Festival",_x000D_
"family":"Calvi On The Rocks"}</v>
      </c>
      <c r="AD2506" s="1" t="str">
        <f>formatRow(Tokens!BN$2:BR$2,Tokens!BN2506:BR2506,0,"marketplace")</f>
        <v>"marketplace":{"initial_price":"73,5",_x000D_
"reservation_price":"",_x000D_
"duration":"",_x000D_
"max_mint":1,_x000D_
"sell_date":"25/06/2022"}</v>
      </c>
      <c r="AE2506" s="1"/>
    </row>
    <row r="2507" spans="4:31" ht="14.25" customHeight="1" x14ac:dyDescent="0.3">
      <c r="D2507" s="1">
        <f>Tokens!B2507</f>
        <v>687</v>
      </c>
      <c r="E2507" s="17" t="str">
        <f>IF(Tokens!C2507="","",Tokens!C2507)</f>
        <v>#687 Billet Festival</v>
      </c>
      <c r="F2507"/>
      <c r="G2507"/>
      <c r="H2507"/>
      <c r="I2507"/>
      <c r="J2507"/>
      <c r="M2507"/>
      <c r="N2507"/>
      <c r="O2507" s="15" t="str">
        <f t="shared" si="78"/>
        <v>_</v>
      </c>
      <c r="P2507" s="18" t="str">
        <f>IF(F2507="stop","",IF(F2507&lt;&gt;"",HYPERLINK(Settings!$B$5 &amp; "/manage/?network=" &amp; LOWER(B$8) &amp; "&amp;search=token&amp;account=" &amp; ToMint!$B$5 &amp; "&amp;view=" &amp; ToMint!J2507,"TokenSol"),""))</f>
        <v/>
      </c>
      <c r="Q2507" s="2"/>
      <c r="R2507" s="2"/>
      <c r="S2507" s="11"/>
      <c r="T2507" s="78" t="str">
        <f>"owner=" &amp; Tokens!BS2507 &amp; "&amp;filename_for_metadata=" &amp; Tokens!BT2507 &amp; "&amp;offchaindata_platform=" &amp; $B$17 &amp; "&amp;keyfile=" &amp; $B$5 &amp;  "&amp;repository=" &amp; $B$18</f>
        <v>owner=BbDq7xeUzpj8bXfd9N7dh1tw43Ss7xbYpyjoNuwDSrzq&amp;filename_for_metadata=BILLETFestival_COR22F687&amp;offchaindata_platform=Github&amp;keyfile=Paul&amp;repository=CalviOnTheRocks2022</v>
      </c>
      <c r="U2507" s="78" t="str">
        <f t="shared" si="79"/>
        <v>{"name":"#687 Billet Festival",_x000D_
"symbol":"COR22F687",_x000D_
"description":"Billet Festival / Billet NFT Festival - 1 jour Calvi on the Rocks 2022",_x000D_
"seller_fee_basis_points":1000,_x000D_
"image":"https://bafybeiazggcuvjygiewu5hbudfcfagpvtd3dlq7hkpo43jy5qe4rifluyu.ipfs.nftstorage.link?image_687.webp",_x000D_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07" s="78" t="str">
        <f>formatRow(Tokens!C$2:I$2,Tokens!C2507:I2507)</f>
        <v>"name":"#687 Billet Festival",_x000D_
"symbol":"COR22F687",_x000D_
"description":"Billet Festival / Billet NFT Festival - 1 jour Calvi on the Rocks 2022",_x000D_
"seller_fee_basis_points":1000,_x000D_
"image":"https://bafybeiazggcuvjygiewu5hbudfcfagpvtd3dlq7hkpo43jy5qe4rifluyu.ipfs.nftstorage.link?image_687.webp",_x000D_
"Issuer":"NfluenT for Calvi On The rocks",_x000D_
"external_url":""</v>
      </c>
      <c r="W2507" s="78" t="str">
        <f>formatRow(Tokens!J$2:AV$2,Tokens!J2507:AV2507,2,"attributes")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07" s="78" t="str">
        <f>formatRow(Tokens!AX$2:BC$2,Tokens!AX2507:BC2507,2,"creators")</f>
        <v>"creators":[{"address":"ncreator",_x000D_
"share":10},{"address":"cotrcrea",_x000D_
"share":90},{"address":"nminer",_x000D_
"share":0}]</v>
      </c>
      <c r="Y2507" s="78" t="str">
        <f>formatRow(Tokens!BD$2:BI$2,Tokens!BD2507:BI2507,2,"files")</f>
        <v>"files":[]</v>
      </c>
      <c r="Z2507" s="78"/>
      <c r="AA2507" s="78"/>
      <c r="AB2507" s="78"/>
      <c r="AC2507" s="78" t="str">
        <f>formatRow(Tokens!BJ$2:BK$2,Tokens!BJ2507:BK2507,0,"collection")</f>
        <v>"collection":{"name":"BILLET Festival",_x000D_
"family":"Calvi On The Rocks"}</v>
      </c>
      <c r="AD2507" s="1" t="str">
        <f>formatRow(Tokens!BN$2:BR$2,Tokens!BN2507:BR2507,0,"marketplace")</f>
        <v>"marketplace":{"initial_price":"73,5",_x000D_
"reservation_price":"",_x000D_
"duration":"",_x000D_
"max_mint":1,_x000D_
"sell_date":"25/06/2022"}</v>
      </c>
      <c r="AE2507" s="1"/>
    </row>
    <row r="2508" spans="4:31" ht="14.25" customHeight="1" x14ac:dyDescent="0.3">
      <c r="D2508" s="1">
        <f>Tokens!B2508</f>
        <v>688</v>
      </c>
      <c r="E2508" s="17" t="str">
        <f>IF(Tokens!C2508="","",Tokens!C2508)</f>
        <v>#688 Billet Festival</v>
      </c>
      <c r="F2508"/>
      <c r="G2508"/>
      <c r="H2508"/>
      <c r="I2508"/>
      <c r="J2508"/>
      <c r="M2508"/>
      <c r="N2508"/>
      <c r="O2508" s="15" t="str">
        <f t="shared" si="78"/>
        <v>_</v>
      </c>
      <c r="P2508" s="18" t="str">
        <f>IF(F2508="stop","",IF(F2508&lt;&gt;"",HYPERLINK(Settings!$B$5 &amp; "/manage/?network=" &amp; LOWER(B$8) &amp; "&amp;search=token&amp;account=" &amp; ToMint!$B$5 &amp; "&amp;view=" &amp; ToMint!J2508,"TokenSol"),""))</f>
        <v/>
      </c>
      <c r="Q2508" s="2"/>
      <c r="R2508" s="2"/>
      <c r="S2508" s="11"/>
      <c r="T2508" s="78" t="str">
        <f>"owner=" &amp; Tokens!BS2508 &amp; "&amp;filename_for_metadata=" &amp; Tokens!BT2508 &amp; "&amp;offchaindata_platform=" &amp; $B$17 &amp; "&amp;keyfile=" &amp; $B$5 &amp;  "&amp;repository=" &amp; $B$18</f>
        <v>owner=BbDq7xeUzpj8bXfd9N7dh1tw43Ss7xbYpyjoNuwDSrzq&amp;filename_for_metadata=BILLETFestival_COR22F688&amp;offchaindata_platform=Github&amp;keyfile=Paul&amp;repository=CalviOnTheRocks2022</v>
      </c>
      <c r="U2508" s="78" t="str">
        <f t="shared" si="79"/>
        <v>{"name":"#688 Billet Festival",_x000D_
"symbol":"COR22F688",_x000D_
"description":"Billet Festival / Billet NFT Festival - 1 jour Calvi on the Rocks 2022",_x000D_
"seller_fee_basis_points":1000,_x000D_
"image":"https://bafybeiaayoisuyjucuaiv66r4w5shygser576ttnpupy7zg7o64kc4co74.ipfs.nftstorage.link?image_688.webp",_x000D_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08" s="78" t="str">
        <f>formatRow(Tokens!C$2:I$2,Tokens!C2508:I2508)</f>
        <v>"name":"#688 Billet Festival",_x000D_
"symbol":"COR22F688",_x000D_
"description":"Billet Festival / Billet NFT Festival - 1 jour Calvi on the Rocks 2022",_x000D_
"seller_fee_basis_points":1000,_x000D_
"image":"https://bafybeiaayoisuyjucuaiv66r4w5shygser576ttnpupy7zg7o64kc4co74.ipfs.nftstorage.link?image_688.webp",_x000D_
"Issuer":"NfluenT for Calvi On The rocks",_x000D_
"external_url":""</v>
      </c>
      <c r="W2508" s="78" t="str">
        <f>formatRow(Tokens!J$2:AV$2,Tokens!J2508:AV2508,2,"attributes")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08" s="78" t="str">
        <f>formatRow(Tokens!AX$2:BC$2,Tokens!AX2508:BC2508,2,"creators")</f>
        <v>"creators":[{"address":"ncreator",_x000D_
"share":10},{"address":"cotrcrea",_x000D_
"share":90},{"address":"nminer",_x000D_
"share":0}]</v>
      </c>
      <c r="Y2508" s="78" t="str">
        <f>formatRow(Tokens!BD$2:BI$2,Tokens!BD2508:BI2508,2,"files")</f>
        <v>"files":[]</v>
      </c>
      <c r="Z2508" s="78"/>
      <c r="AA2508" s="78"/>
      <c r="AB2508" s="78"/>
      <c r="AC2508" s="78" t="str">
        <f>formatRow(Tokens!BJ$2:BK$2,Tokens!BJ2508:BK2508,0,"collection")</f>
        <v>"collection":{"name":"BILLET Festival",_x000D_
"family":"Calvi On The Rocks"}</v>
      </c>
      <c r="AD2508" s="1" t="str">
        <f>formatRow(Tokens!BN$2:BR$2,Tokens!BN2508:BR2508,0,"marketplace")</f>
        <v>"marketplace":{"initial_price":"73,5",_x000D_
"reservation_price":"",_x000D_
"duration":"",_x000D_
"max_mint":1,_x000D_
"sell_date":"25/06/2022"}</v>
      </c>
      <c r="AE2508" s="1"/>
    </row>
    <row r="2509" spans="4:31" ht="14.25" customHeight="1" x14ac:dyDescent="0.3">
      <c r="D2509" s="1">
        <f>Tokens!B2509</f>
        <v>689</v>
      </c>
      <c r="E2509" s="17" t="str">
        <f>IF(Tokens!C2509="","",Tokens!C2509)</f>
        <v>#689 Billet Festival</v>
      </c>
      <c r="F2509"/>
      <c r="G2509"/>
      <c r="H2509"/>
      <c r="I2509"/>
      <c r="J2509"/>
      <c r="M2509"/>
      <c r="N2509"/>
      <c r="O2509" s="15" t="str">
        <f t="shared" si="78"/>
        <v>_</v>
      </c>
      <c r="P2509" s="18" t="str">
        <f>IF(F2509="stop","",IF(F2509&lt;&gt;"",HYPERLINK(Settings!$B$5 &amp; "/manage/?network=" &amp; LOWER(B$8) &amp; "&amp;search=token&amp;account=" &amp; ToMint!$B$5 &amp; "&amp;view=" &amp; ToMint!J2509,"TokenSol"),""))</f>
        <v/>
      </c>
      <c r="Q2509" s="2"/>
      <c r="R2509" s="2"/>
      <c r="S2509" s="11"/>
      <c r="T2509" s="78" t="str">
        <f>"owner=" &amp; Tokens!BS2509 &amp; "&amp;filename_for_metadata=" &amp; Tokens!BT2509 &amp; "&amp;offchaindata_platform=" &amp; $B$17 &amp; "&amp;keyfile=" &amp; $B$5 &amp;  "&amp;repository=" &amp; $B$18</f>
        <v>owner=BbDq7xeUzpj8bXfd9N7dh1tw43Ss7xbYpyjoNuwDSrzq&amp;filename_for_metadata=BILLETFestival_COR22F689&amp;offchaindata_platform=Github&amp;keyfile=Paul&amp;repository=CalviOnTheRocks2022</v>
      </c>
      <c r="U2509" s="78" t="str">
        <f t="shared" si="79"/>
        <v>{"name":"#689 Billet Festival",_x000D_
"symbol":"COR22F689",_x000D_
"description":"Billet Festival / Billet NFT Festival - 1 jour Calvi on the Rocks 2022",_x000D_
"seller_fee_basis_points":1000,_x000D_
"image":"https://bafybeiheawkrjalhihcanfcyteam6ti4gciucoixafx5lip32fttfrw5hm.ipfs.nftstorage.link?image_689.webp",_x000D_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09" s="78" t="str">
        <f>formatRow(Tokens!C$2:I$2,Tokens!C2509:I2509)</f>
        <v>"name":"#689 Billet Festival",_x000D_
"symbol":"COR22F689",_x000D_
"description":"Billet Festival / Billet NFT Festival - 1 jour Calvi on the Rocks 2022",_x000D_
"seller_fee_basis_points":1000,_x000D_
"image":"https://bafybeiheawkrjalhihcanfcyteam6ti4gciucoixafx5lip32fttfrw5hm.ipfs.nftstorage.link?image_689.webp",_x000D_
"Issuer":"NfluenT for Calvi On The rocks",_x000D_
"external_url":""</v>
      </c>
      <c r="W2509" s="78" t="str">
        <f>formatRow(Tokens!J$2:AV$2,Tokens!J2509:AV2509,2,"attributes")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09" s="78" t="str">
        <f>formatRow(Tokens!AX$2:BC$2,Tokens!AX2509:BC2509,2,"creators")</f>
        <v>"creators":[{"address":"ncreator",_x000D_
"share":10},{"address":"cotrcrea",_x000D_
"share":90},{"address":"nminer",_x000D_
"share":0}]</v>
      </c>
      <c r="Y2509" s="78" t="str">
        <f>formatRow(Tokens!BD$2:BI$2,Tokens!BD2509:BI2509,2,"files")</f>
        <v>"files":[]</v>
      </c>
      <c r="Z2509" s="78"/>
      <c r="AA2509" s="78"/>
      <c r="AB2509" s="78"/>
      <c r="AC2509" s="78" t="str">
        <f>formatRow(Tokens!BJ$2:BK$2,Tokens!BJ2509:BK2509,0,"collection")</f>
        <v>"collection":{"name":"BILLET Festival",_x000D_
"family":"Calvi On The Rocks"}</v>
      </c>
      <c r="AD2509" s="1" t="str">
        <f>formatRow(Tokens!BN$2:BR$2,Tokens!BN2509:BR2509,0,"marketplace")</f>
        <v>"marketplace":{"initial_price":"73,5",_x000D_
"reservation_price":"",_x000D_
"duration":"",_x000D_
"max_mint":1,_x000D_
"sell_date":"25/06/2022"}</v>
      </c>
      <c r="AE2509" s="1"/>
    </row>
    <row r="2510" spans="4:31" ht="14.25" customHeight="1" x14ac:dyDescent="0.3">
      <c r="D2510" s="1">
        <f>Tokens!B2510</f>
        <v>690</v>
      </c>
      <c r="E2510" s="17" t="str">
        <f>IF(Tokens!C2510="","",Tokens!C2510)</f>
        <v>#690 Billet Festival</v>
      </c>
      <c r="F2510"/>
      <c r="G2510"/>
      <c r="H2510"/>
      <c r="I2510"/>
      <c r="J2510"/>
      <c r="M2510"/>
      <c r="N2510"/>
      <c r="O2510" s="15" t="str">
        <f t="shared" si="78"/>
        <v>_</v>
      </c>
      <c r="P2510" s="18" t="str">
        <f>IF(F2510="stop","",IF(F2510&lt;&gt;"",HYPERLINK(Settings!$B$5 &amp; "/manage/?network=" &amp; LOWER(B$8) &amp; "&amp;search=token&amp;account=" &amp; ToMint!$B$5 &amp; "&amp;view=" &amp; ToMint!J2510,"TokenSol"),""))</f>
        <v/>
      </c>
      <c r="Q2510" s="2"/>
      <c r="R2510" s="2"/>
      <c r="S2510" s="11"/>
      <c r="T2510" s="78" t="str">
        <f>"owner=" &amp; Tokens!BS2510 &amp; "&amp;filename_for_metadata=" &amp; Tokens!BT2510 &amp; "&amp;offchaindata_platform=" &amp; $B$17 &amp; "&amp;keyfile=" &amp; $B$5 &amp;  "&amp;repository=" &amp; $B$18</f>
        <v>owner=BbDq7xeUzpj8bXfd9N7dh1tw43Ss7xbYpyjoNuwDSrzq&amp;filename_for_metadata=BILLETFestival_COR22F690&amp;offchaindata_platform=Github&amp;keyfile=Paul&amp;repository=CalviOnTheRocks2022</v>
      </c>
      <c r="U2510" s="78" t="str">
        <f t="shared" si="79"/>
        <v>{"name":"#690 Billet Festival",_x000D_
"symbol":"COR22F690",_x000D_
"description":"Billet Festival / Billet NFT Festival - 1 jour Calvi on the Rocks 2022",_x000D_
"seller_fee_basis_points":1000,_x000D_
"image":"https://bafybeigkslnfc3jru2izoidg7jr2tgzpnv5rnsdbgndhgdmccjlwrht5nq.ipfs.nftstorage.link?image_690.webp",_x000D_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10" s="78" t="str">
        <f>formatRow(Tokens!C$2:I$2,Tokens!C2510:I2510)</f>
        <v>"name":"#690 Billet Festival",_x000D_
"symbol":"COR22F690",_x000D_
"description":"Billet Festival / Billet NFT Festival - 1 jour Calvi on the Rocks 2022",_x000D_
"seller_fee_basis_points":1000,_x000D_
"image":"https://bafybeigkslnfc3jru2izoidg7jr2tgzpnv5rnsdbgndhgdmccjlwrht5nq.ipfs.nftstorage.link?image_690.webp",_x000D_
"Issuer":"NfluenT for Calvi On The rocks",_x000D_
"external_url":""</v>
      </c>
      <c r="W2510" s="78" t="str">
        <f>formatRow(Tokens!J$2:AV$2,Tokens!J2510:AV2510,2,"attributes")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10" s="78" t="str">
        <f>formatRow(Tokens!AX$2:BC$2,Tokens!AX2510:BC2510,2,"creators")</f>
        <v>"creators":[{"address":"ncreator",_x000D_
"share":10},{"address":"cotrcrea",_x000D_
"share":90},{"address":"nminer",_x000D_
"share":0}]</v>
      </c>
      <c r="Y2510" s="78" t="str">
        <f>formatRow(Tokens!BD$2:BI$2,Tokens!BD2510:BI2510,2,"files")</f>
        <v>"files":[]</v>
      </c>
      <c r="Z2510" s="78"/>
      <c r="AA2510" s="78"/>
      <c r="AB2510" s="78"/>
      <c r="AC2510" s="78" t="str">
        <f>formatRow(Tokens!BJ$2:BK$2,Tokens!BJ2510:BK2510,0,"collection")</f>
        <v>"collection":{"name":"BILLET Festival",_x000D_
"family":"Calvi On The Rocks"}</v>
      </c>
      <c r="AD2510" s="1" t="str">
        <f>formatRow(Tokens!BN$2:BR$2,Tokens!BN2510:BR2510,0,"marketplace")</f>
        <v>"marketplace":{"initial_price":"73,5",_x000D_
"reservation_price":"",_x000D_
"duration":"",_x000D_
"max_mint":1,_x000D_
"sell_date":"25/06/2022"}</v>
      </c>
      <c r="AE2510" s="1"/>
    </row>
    <row r="2511" spans="4:31" ht="14.25" customHeight="1" x14ac:dyDescent="0.3">
      <c r="D2511" s="1">
        <f>Tokens!B2511</f>
        <v>691</v>
      </c>
      <c r="E2511" s="17" t="str">
        <f>IF(Tokens!C2511="","",Tokens!C2511)</f>
        <v>#691 Billet Festival</v>
      </c>
      <c r="F2511"/>
      <c r="G2511"/>
      <c r="H2511"/>
      <c r="I2511"/>
      <c r="J2511"/>
      <c r="M2511"/>
      <c r="N2511"/>
      <c r="O2511" s="15" t="str">
        <f t="shared" si="78"/>
        <v>_</v>
      </c>
      <c r="P2511" s="18" t="str">
        <f>IF(F2511="stop","",IF(F2511&lt;&gt;"",HYPERLINK(Settings!$B$5 &amp; "/manage/?network=" &amp; LOWER(B$8) &amp; "&amp;search=token&amp;account=" &amp; ToMint!$B$5 &amp; "&amp;view=" &amp; ToMint!J2511,"TokenSol"),""))</f>
        <v/>
      </c>
      <c r="Q2511" s="2"/>
      <c r="R2511" s="2"/>
      <c r="S2511" s="11"/>
      <c r="T2511" s="78" t="str">
        <f>"owner=" &amp; Tokens!BS2511 &amp; "&amp;filename_for_metadata=" &amp; Tokens!BT2511 &amp; "&amp;offchaindata_platform=" &amp; $B$17 &amp; "&amp;keyfile=" &amp; $B$5 &amp;  "&amp;repository=" &amp; $B$18</f>
        <v>owner=BbDq7xeUzpj8bXfd9N7dh1tw43Ss7xbYpyjoNuwDSrzq&amp;filename_for_metadata=BILLETFestival_COR22F691&amp;offchaindata_platform=Github&amp;keyfile=Paul&amp;repository=CalviOnTheRocks2022</v>
      </c>
      <c r="U2511" s="78" t="str">
        <f t="shared" si="79"/>
        <v>{"name":"#691 Billet Festival",_x000D_
"symbol":"COR22F691",_x000D_
"description":"Billet Festival / Billet NFT Festival - 1 jour Calvi on the Rocks 2022",_x000D_
"seller_fee_basis_points":1000,_x000D_
"image":"https://bafybeicylfhnpvozdqzj754v6b52hf3sek524hpbk6tx4rfypagycvdnbe.ipfs.nftstorage.link?image_691.webp",_x000D_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11" s="78" t="str">
        <f>formatRow(Tokens!C$2:I$2,Tokens!C2511:I2511)</f>
        <v>"name":"#691 Billet Festival",_x000D_
"symbol":"COR22F691",_x000D_
"description":"Billet Festival / Billet NFT Festival - 1 jour Calvi on the Rocks 2022",_x000D_
"seller_fee_basis_points":1000,_x000D_
"image":"https://bafybeicylfhnpvozdqzj754v6b52hf3sek524hpbk6tx4rfypagycvdnbe.ipfs.nftstorage.link?image_691.webp",_x000D_
"Issuer":"NfluenT for Calvi On The rocks",_x000D_
"external_url":""</v>
      </c>
      <c r="W2511" s="78" t="str">
        <f>formatRow(Tokens!J$2:AV$2,Tokens!J2511:AV2511,2,"attributes")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11" s="78" t="str">
        <f>formatRow(Tokens!AX$2:BC$2,Tokens!AX2511:BC2511,2,"creators")</f>
        <v>"creators":[{"address":"ncreator",_x000D_
"share":10},{"address":"cotrcrea",_x000D_
"share":90},{"address":"nminer",_x000D_
"share":0}]</v>
      </c>
      <c r="Y2511" s="78" t="str">
        <f>formatRow(Tokens!BD$2:BI$2,Tokens!BD2511:BI2511,2,"files")</f>
        <v>"files":[]</v>
      </c>
      <c r="Z2511" s="78"/>
      <c r="AA2511" s="78"/>
      <c r="AB2511" s="78"/>
      <c r="AC2511" s="78" t="str">
        <f>formatRow(Tokens!BJ$2:BK$2,Tokens!BJ2511:BK2511,0,"collection")</f>
        <v>"collection":{"name":"BILLET Festival",_x000D_
"family":"Calvi On The Rocks"}</v>
      </c>
      <c r="AD2511" s="1" t="str">
        <f>formatRow(Tokens!BN$2:BR$2,Tokens!BN2511:BR2511,0,"marketplace")</f>
        <v>"marketplace":{"initial_price":"73,5",_x000D_
"reservation_price":"",_x000D_
"duration":"",_x000D_
"max_mint":1,_x000D_
"sell_date":"25/06/2022"}</v>
      </c>
      <c r="AE2511" s="1"/>
    </row>
    <row r="2512" spans="4:31" ht="14.25" customHeight="1" x14ac:dyDescent="0.3">
      <c r="D2512" s="1">
        <f>Tokens!B2512</f>
        <v>692</v>
      </c>
      <c r="E2512" s="17" t="str">
        <f>IF(Tokens!C2512="","",Tokens!C2512)</f>
        <v>#692 Billet Festival</v>
      </c>
      <c r="F2512"/>
      <c r="G2512"/>
      <c r="H2512"/>
      <c r="I2512"/>
      <c r="J2512"/>
      <c r="M2512"/>
      <c r="N2512"/>
      <c r="O2512" s="15" t="str">
        <f t="shared" si="78"/>
        <v>_</v>
      </c>
      <c r="P2512" s="18" t="str">
        <f>IF(F2512="stop","",IF(F2512&lt;&gt;"",HYPERLINK(Settings!$B$5 &amp; "/manage/?network=" &amp; LOWER(B$8) &amp; "&amp;search=token&amp;account=" &amp; ToMint!$B$5 &amp; "&amp;view=" &amp; ToMint!J2512,"TokenSol"),""))</f>
        <v/>
      </c>
      <c r="Q2512" s="2"/>
      <c r="R2512" s="2"/>
      <c r="S2512" s="11"/>
      <c r="T2512" s="78" t="str">
        <f>"owner=" &amp; Tokens!BS2512 &amp; "&amp;filename_for_metadata=" &amp; Tokens!BT2512 &amp; "&amp;offchaindata_platform=" &amp; $B$17 &amp; "&amp;keyfile=" &amp; $B$5 &amp;  "&amp;repository=" &amp; $B$18</f>
        <v>owner=BbDq7xeUzpj8bXfd9N7dh1tw43Ss7xbYpyjoNuwDSrzq&amp;filename_for_metadata=BILLETFestival_COR22F692&amp;offchaindata_platform=Github&amp;keyfile=Paul&amp;repository=CalviOnTheRocks2022</v>
      </c>
      <c r="U2512" s="78" t="str">
        <f t="shared" si="79"/>
        <v>{"name":"#692 Billet Festival",_x000D_
"symbol":"COR22F692",_x000D_
"description":"Billet Festival / Billet NFT Festival - 1 jour Calvi on the Rocks 2022",_x000D_
"seller_fee_basis_points":1000,_x000D_
"image":"https://bafybeidzrxaxt5ja5fjnqqeam3pk4p3xd5yfrejpscpybcojds2y2uxrra.ipfs.nftstorage.link?image_692.webp",_x000D_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12" s="78" t="str">
        <f>formatRow(Tokens!C$2:I$2,Tokens!C2512:I2512)</f>
        <v>"name":"#692 Billet Festival",_x000D_
"symbol":"COR22F692",_x000D_
"description":"Billet Festival / Billet NFT Festival - 1 jour Calvi on the Rocks 2022",_x000D_
"seller_fee_basis_points":1000,_x000D_
"image":"https://bafybeidzrxaxt5ja5fjnqqeam3pk4p3xd5yfrejpscpybcojds2y2uxrra.ipfs.nftstorage.link?image_692.webp",_x000D_
"Issuer":"NfluenT for Calvi On The rocks",_x000D_
"external_url":""</v>
      </c>
      <c r="W2512" s="78" t="str">
        <f>formatRow(Tokens!J$2:AV$2,Tokens!J2512:AV2512,2,"attributes")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12" s="78" t="str">
        <f>formatRow(Tokens!AX$2:BC$2,Tokens!AX2512:BC2512,2,"creators")</f>
        <v>"creators":[{"address":"ncreator",_x000D_
"share":10},{"address":"cotrcrea",_x000D_
"share":90},{"address":"nminer",_x000D_
"share":0}]</v>
      </c>
      <c r="Y2512" s="78" t="str">
        <f>formatRow(Tokens!BD$2:BI$2,Tokens!BD2512:BI2512,2,"files")</f>
        <v>"files":[]</v>
      </c>
      <c r="Z2512" s="78"/>
      <c r="AA2512" s="78"/>
      <c r="AB2512" s="78"/>
      <c r="AC2512" s="78" t="str">
        <f>formatRow(Tokens!BJ$2:BK$2,Tokens!BJ2512:BK2512,0,"collection")</f>
        <v>"collection":{"name":"BILLET Festival",_x000D_
"family":"Calvi On The Rocks"}</v>
      </c>
      <c r="AD2512" s="1" t="str">
        <f>formatRow(Tokens!BN$2:BR$2,Tokens!BN2512:BR2512,0,"marketplace")</f>
        <v>"marketplace":{"initial_price":"73,5",_x000D_
"reservation_price":"",_x000D_
"duration":"",_x000D_
"max_mint":1,_x000D_
"sell_date":"25/06/2022"}</v>
      </c>
      <c r="AE2512" s="1"/>
    </row>
    <row r="2513" spans="4:31" ht="14.25" customHeight="1" x14ac:dyDescent="0.3">
      <c r="D2513" s="1">
        <f>Tokens!B2513</f>
        <v>693</v>
      </c>
      <c r="E2513" s="17" t="str">
        <f>IF(Tokens!C2513="","",Tokens!C2513)</f>
        <v>#693 Billet Festival</v>
      </c>
      <c r="F2513"/>
      <c r="G2513"/>
      <c r="H2513"/>
      <c r="I2513"/>
      <c r="J2513"/>
      <c r="M2513"/>
      <c r="N2513"/>
      <c r="O2513" s="15" t="str">
        <f t="shared" si="78"/>
        <v>_</v>
      </c>
      <c r="P2513" s="18" t="str">
        <f>IF(F2513="stop","",IF(F2513&lt;&gt;"",HYPERLINK(Settings!$B$5 &amp; "/manage/?network=" &amp; LOWER(B$8) &amp; "&amp;search=token&amp;account=" &amp; ToMint!$B$5 &amp; "&amp;view=" &amp; ToMint!J2513,"TokenSol"),""))</f>
        <v/>
      </c>
      <c r="Q2513" s="2"/>
      <c r="R2513" s="2"/>
      <c r="S2513" s="11"/>
      <c r="T2513" s="78" t="str">
        <f>"owner=" &amp; Tokens!BS2513 &amp; "&amp;filename_for_metadata=" &amp; Tokens!BT2513 &amp; "&amp;offchaindata_platform=" &amp; $B$17 &amp; "&amp;keyfile=" &amp; $B$5 &amp;  "&amp;repository=" &amp; $B$18</f>
        <v>owner=BbDq7xeUzpj8bXfd9N7dh1tw43Ss7xbYpyjoNuwDSrzq&amp;filename_for_metadata=BILLETFestival_COR22F693&amp;offchaindata_platform=Github&amp;keyfile=Paul&amp;repository=CalviOnTheRocks2022</v>
      </c>
      <c r="U2513" s="78" t="str">
        <f t="shared" si="79"/>
        <v>{"name":"#693 Billet Festival",_x000D_
"symbol":"COR22F693",_x000D_
"description":"Billet Festival / Billet NFT Festival - 1 jour Calvi on the Rocks 2022",_x000D_
"seller_fee_basis_points":1000,_x000D_
"image":"https://bafybeigopy5clpwy5hdpisteyzl6hpmx2ipvrlhkqpz2wwfxzzelzvzwla.ipfs.nftstorage.link?image_693.webp",_x000D_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13" s="78" t="str">
        <f>formatRow(Tokens!C$2:I$2,Tokens!C2513:I2513)</f>
        <v>"name":"#693 Billet Festival",_x000D_
"symbol":"COR22F693",_x000D_
"description":"Billet Festival / Billet NFT Festival - 1 jour Calvi on the Rocks 2022",_x000D_
"seller_fee_basis_points":1000,_x000D_
"image":"https://bafybeigopy5clpwy5hdpisteyzl6hpmx2ipvrlhkqpz2wwfxzzelzvzwla.ipfs.nftstorage.link?image_693.webp",_x000D_
"Issuer":"NfluenT for Calvi On The rocks",_x000D_
"external_url":""</v>
      </c>
      <c r="W2513" s="78" t="str">
        <f>formatRow(Tokens!J$2:AV$2,Tokens!J2513:AV2513,2,"attributes")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13" s="78" t="str">
        <f>formatRow(Tokens!AX$2:BC$2,Tokens!AX2513:BC2513,2,"creators")</f>
        <v>"creators":[{"address":"ncreator",_x000D_
"share":10},{"address":"cotrcrea",_x000D_
"share":90},{"address":"nminer",_x000D_
"share":0}]</v>
      </c>
      <c r="Y2513" s="78" t="str">
        <f>formatRow(Tokens!BD$2:BI$2,Tokens!BD2513:BI2513,2,"files")</f>
        <v>"files":[]</v>
      </c>
      <c r="Z2513" s="78"/>
      <c r="AA2513" s="78"/>
      <c r="AB2513" s="78"/>
      <c r="AC2513" s="78" t="str">
        <f>formatRow(Tokens!BJ$2:BK$2,Tokens!BJ2513:BK2513,0,"collection")</f>
        <v>"collection":{"name":"BILLET Festival",_x000D_
"family":"Calvi On The Rocks"}</v>
      </c>
      <c r="AD2513" s="1" t="str">
        <f>formatRow(Tokens!BN$2:BR$2,Tokens!BN2513:BR2513,0,"marketplace")</f>
        <v>"marketplace":{"initial_price":"73,5",_x000D_
"reservation_price":"",_x000D_
"duration":"",_x000D_
"max_mint":1,_x000D_
"sell_date":"25/06/2022"}</v>
      </c>
      <c r="AE2513" s="1"/>
    </row>
    <row r="2514" spans="4:31" ht="14.25" customHeight="1" x14ac:dyDescent="0.3">
      <c r="D2514" s="1">
        <f>Tokens!B2514</f>
        <v>694</v>
      </c>
      <c r="E2514" s="17" t="str">
        <f>IF(Tokens!C2514="","",Tokens!C2514)</f>
        <v>#694 Billet Festival</v>
      </c>
      <c r="F2514"/>
      <c r="G2514"/>
      <c r="H2514"/>
      <c r="I2514"/>
      <c r="J2514"/>
      <c r="M2514"/>
      <c r="N2514"/>
      <c r="O2514" s="15" t="str">
        <f t="shared" si="78"/>
        <v>_</v>
      </c>
      <c r="P2514" s="18" t="str">
        <f>IF(F2514="stop","",IF(F2514&lt;&gt;"",HYPERLINK(Settings!$B$5 &amp; "/manage/?network=" &amp; LOWER(B$8) &amp; "&amp;search=token&amp;account=" &amp; ToMint!$B$5 &amp; "&amp;view=" &amp; ToMint!J2514,"TokenSol"),""))</f>
        <v/>
      </c>
      <c r="Q2514" s="2"/>
      <c r="R2514" s="2"/>
      <c r="S2514" s="11"/>
      <c r="T2514" s="78" t="str">
        <f>"owner=" &amp; Tokens!BS2514 &amp; "&amp;filename_for_metadata=" &amp; Tokens!BT2514 &amp; "&amp;offchaindata_platform=" &amp; $B$17 &amp; "&amp;keyfile=" &amp; $B$5 &amp;  "&amp;repository=" &amp; $B$18</f>
        <v>owner=BbDq7xeUzpj8bXfd9N7dh1tw43Ss7xbYpyjoNuwDSrzq&amp;filename_for_metadata=BILLETFestival_COR22F694&amp;offchaindata_platform=Github&amp;keyfile=Paul&amp;repository=CalviOnTheRocks2022</v>
      </c>
      <c r="U2514" s="78" t="str">
        <f t="shared" si="79"/>
        <v>{"name":"#694 Billet Festival",_x000D_
"symbol":"COR22F694",_x000D_
"description":"Billet Festival / Billet NFT Festival - 1 jour Calvi on the Rocks 2022",_x000D_
"seller_fee_basis_points":1000,_x000D_
"image":"https://bafybeich45jstpicwmcotrwzlmeid4j34fjwuaunuxhbmcceymlshx5msq.ipfs.nftstorage.link?image_694.webp",_x000D_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14" s="78" t="str">
        <f>formatRow(Tokens!C$2:I$2,Tokens!C2514:I2514)</f>
        <v>"name":"#694 Billet Festival",_x000D_
"symbol":"COR22F694",_x000D_
"description":"Billet Festival / Billet NFT Festival - 1 jour Calvi on the Rocks 2022",_x000D_
"seller_fee_basis_points":1000,_x000D_
"image":"https://bafybeich45jstpicwmcotrwzlmeid4j34fjwuaunuxhbmcceymlshx5msq.ipfs.nftstorage.link?image_694.webp",_x000D_
"Issuer":"NfluenT for Calvi On The rocks",_x000D_
"external_url":""</v>
      </c>
      <c r="W2514" s="78" t="str">
        <f>formatRow(Tokens!J$2:AV$2,Tokens!J2514:AV2514,2,"attributes")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14" s="78" t="str">
        <f>formatRow(Tokens!AX$2:BC$2,Tokens!AX2514:BC2514,2,"creators")</f>
        <v>"creators":[{"address":"ncreator",_x000D_
"share":10},{"address":"cotrcrea",_x000D_
"share":90},{"address":"nminer",_x000D_
"share":0}]</v>
      </c>
      <c r="Y2514" s="78" t="str">
        <f>formatRow(Tokens!BD$2:BI$2,Tokens!BD2514:BI2514,2,"files")</f>
        <v>"files":[]</v>
      </c>
      <c r="Z2514" s="78"/>
      <c r="AA2514" s="78"/>
      <c r="AB2514" s="78"/>
      <c r="AC2514" s="78" t="str">
        <f>formatRow(Tokens!BJ$2:BK$2,Tokens!BJ2514:BK2514,0,"collection")</f>
        <v>"collection":{"name":"BILLET Festival",_x000D_
"family":"Calvi On The Rocks"}</v>
      </c>
      <c r="AD2514" s="1" t="str">
        <f>formatRow(Tokens!BN$2:BR$2,Tokens!BN2514:BR2514,0,"marketplace")</f>
        <v>"marketplace":{"initial_price":"73,5",_x000D_
"reservation_price":"",_x000D_
"duration":"",_x000D_
"max_mint":1,_x000D_
"sell_date":"25/06/2022"}</v>
      </c>
      <c r="AE2514" s="1"/>
    </row>
    <row r="2515" spans="4:31" ht="14.25" customHeight="1" x14ac:dyDescent="0.3">
      <c r="D2515" s="1">
        <f>Tokens!B2515</f>
        <v>695</v>
      </c>
      <c r="E2515" s="17" t="str">
        <f>IF(Tokens!C2515="","",Tokens!C2515)</f>
        <v>#695 Billet Festival</v>
      </c>
      <c r="F2515"/>
      <c r="G2515"/>
      <c r="H2515"/>
      <c r="I2515"/>
      <c r="J2515"/>
      <c r="M2515"/>
      <c r="N2515"/>
      <c r="O2515" s="15" t="str">
        <f t="shared" si="78"/>
        <v>_</v>
      </c>
      <c r="P2515" s="18" t="str">
        <f>IF(F2515="stop","",IF(F2515&lt;&gt;"",HYPERLINK(Settings!$B$5 &amp; "/manage/?network=" &amp; LOWER(B$8) &amp; "&amp;search=token&amp;account=" &amp; ToMint!$B$5 &amp; "&amp;view=" &amp; ToMint!J2515,"TokenSol"),""))</f>
        <v/>
      </c>
      <c r="Q2515" s="2"/>
      <c r="R2515" s="2"/>
      <c r="S2515" s="11"/>
      <c r="T2515" s="78" t="str">
        <f>"owner=" &amp; Tokens!BS2515 &amp; "&amp;filename_for_metadata=" &amp; Tokens!BT2515 &amp; "&amp;offchaindata_platform=" &amp; $B$17 &amp; "&amp;keyfile=" &amp; $B$5 &amp;  "&amp;repository=" &amp; $B$18</f>
        <v>owner=BbDq7xeUzpj8bXfd9N7dh1tw43Ss7xbYpyjoNuwDSrzq&amp;filename_for_metadata=BILLETFestival_COR22F695&amp;offchaindata_platform=Github&amp;keyfile=Paul&amp;repository=CalviOnTheRocks2022</v>
      </c>
      <c r="U2515" s="78" t="str">
        <f t="shared" si="79"/>
        <v>{"name":"#695 Billet Festival",_x000D_
"symbol":"COR22F695",_x000D_
"description":"Billet Festival / Billet NFT Festival - 1 jour Calvi on the Rocks 2022",_x000D_
"seller_fee_basis_points":1000,_x000D_
"image":"https://bafybeicy6fmm23ulnl2al34j56fs4fkyutvkckxv2eg7rqfq7f3amg4pfq.ipfs.nftstorage.link?image_695.webp",_x000D_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15" s="78" t="str">
        <f>formatRow(Tokens!C$2:I$2,Tokens!C2515:I2515)</f>
        <v>"name":"#695 Billet Festival",_x000D_
"symbol":"COR22F695",_x000D_
"description":"Billet Festival / Billet NFT Festival - 1 jour Calvi on the Rocks 2022",_x000D_
"seller_fee_basis_points":1000,_x000D_
"image":"https://bafybeicy6fmm23ulnl2al34j56fs4fkyutvkckxv2eg7rqfq7f3amg4pfq.ipfs.nftstorage.link?image_695.webp",_x000D_
"Issuer":"NfluenT for Calvi On The rocks",_x000D_
"external_url":""</v>
      </c>
      <c r="W2515" s="78" t="str">
        <f>formatRow(Tokens!J$2:AV$2,Tokens!J2515:AV2515,2,"attributes")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15" s="78" t="str">
        <f>formatRow(Tokens!AX$2:BC$2,Tokens!AX2515:BC2515,2,"creators")</f>
        <v>"creators":[{"address":"ncreator",_x000D_
"share":10},{"address":"cotrcrea",_x000D_
"share":90},{"address":"nminer",_x000D_
"share":0}]</v>
      </c>
      <c r="Y2515" s="78" t="str">
        <f>formatRow(Tokens!BD$2:BI$2,Tokens!BD2515:BI2515,2,"files")</f>
        <v>"files":[]</v>
      </c>
      <c r="Z2515" s="78"/>
      <c r="AA2515" s="78"/>
      <c r="AB2515" s="78"/>
      <c r="AC2515" s="78" t="str">
        <f>formatRow(Tokens!BJ$2:BK$2,Tokens!BJ2515:BK2515,0,"collection")</f>
        <v>"collection":{"name":"BILLET Festival",_x000D_
"family":"Calvi On The Rocks"}</v>
      </c>
      <c r="AD2515" s="1" t="str">
        <f>formatRow(Tokens!BN$2:BR$2,Tokens!BN2515:BR2515,0,"marketplace")</f>
        <v>"marketplace":{"initial_price":"73,5",_x000D_
"reservation_price":"",_x000D_
"duration":"",_x000D_
"max_mint":1,_x000D_
"sell_date":"25/06/2022"}</v>
      </c>
      <c r="AE2515" s="1"/>
    </row>
    <row r="2516" spans="4:31" ht="14.25" customHeight="1" x14ac:dyDescent="0.3">
      <c r="D2516" s="1">
        <f>Tokens!B2516</f>
        <v>696</v>
      </c>
      <c r="E2516" s="17" t="str">
        <f>IF(Tokens!C2516="","",Tokens!C2516)</f>
        <v>#696 Billet Festival</v>
      </c>
      <c r="F2516"/>
      <c r="G2516"/>
      <c r="H2516"/>
      <c r="I2516"/>
      <c r="J2516"/>
      <c r="M2516"/>
      <c r="N2516"/>
      <c r="O2516" s="15" t="str">
        <f t="shared" si="78"/>
        <v>_</v>
      </c>
      <c r="P2516" s="18" t="str">
        <f>IF(F2516="stop","",IF(F2516&lt;&gt;"",HYPERLINK(Settings!$B$5 &amp; "/manage/?network=" &amp; LOWER(B$8) &amp; "&amp;search=token&amp;account=" &amp; ToMint!$B$5 &amp; "&amp;view=" &amp; ToMint!J2516,"TokenSol"),""))</f>
        <v/>
      </c>
      <c r="Q2516" s="2"/>
      <c r="R2516" s="2"/>
      <c r="S2516" s="11"/>
      <c r="T2516" s="78" t="str">
        <f>"owner=" &amp; Tokens!BS2516 &amp; "&amp;filename_for_metadata=" &amp; Tokens!BT2516 &amp; "&amp;offchaindata_platform=" &amp; $B$17 &amp; "&amp;keyfile=" &amp; $B$5 &amp;  "&amp;repository=" &amp; $B$18</f>
        <v>owner=BbDq7xeUzpj8bXfd9N7dh1tw43Ss7xbYpyjoNuwDSrzq&amp;filename_for_metadata=BILLETFestival_COR22F696&amp;offchaindata_platform=Github&amp;keyfile=Paul&amp;repository=CalviOnTheRocks2022</v>
      </c>
      <c r="U2516" s="78" t="str">
        <f t="shared" si="79"/>
        <v>{"name":"#696 Billet Festival",_x000D_
"symbol":"COR22F696",_x000D_
"description":"Billet Festival / Billet NFT Festival - 1 jour Calvi on the Rocks 2022",_x000D_
"seller_fee_basis_points":1000,_x000D_
"image":"https://bafybeig53i3apf6u6wcplbtswipzywroikreqdfy5sxujr73ntbmbf3qpu.ipfs.nftstorage.link?image_696.webp",_x000D_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16" s="78" t="str">
        <f>formatRow(Tokens!C$2:I$2,Tokens!C2516:I2516)</f>
        <v>"name":"#696 Billet Festival",_x000D_
"symbol":"COR22F696",_x000D_
"description":"Billet Festival / Billet NFT Festival - 1 jour Calvi on the Rocks 2022",_x000D_
"seller_fee_basis_points":1000,_x000D_
"image":"https://bafybeig53i3apf6u6wcplbtswipzywroikreqdfy5sxujr73ntbmbf3qpu.ipfs.nftstorage.link?image_696.webp",_x000D_
"Issuer":"NfluenT for Calvi On The rocks",_x000D_
"external_url":""</v>
      </c>
      <c r="W2516" s="78" t="str">
        <f>formatRow(Tokens!J$2:AV$2,Tokens!J2516:AV2516,2,"attributes")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16" s="78" t="str">
        <f>formatRow(Tokens!AX$2:BC$2,Tokens!AX2516:BC2516,2,"creators")</f>
        <v>"creators":[{"address":"ncreator",_x000D_
"share":10},{"address":"cotrcrea",_x000D_
"share":90},{"address":"nminer",_x000D_
"share":0}]</v>
      </c>
      <c r="Y2516" s="78" t="str">
        <f>formatRow(Tokens!BD$2:BI$2,Tokens!BD2516:BI2516,2,"files")</f>
        <v>"files":[]</v>
      </c>
      <c r="Z2516" s="78"/>
      <c r="AA2516" s="78"/>
      <c r="AB2516" s="78"/>
      <c r="AC2516" s="78" t="str">
        <f>formatRow(Tokens!BJ$2:BK$2,Tokens!BJ2516:BK2516,0,"collection")</f>
        <v>"collection":{"name":"BILLET Festival",_x000D_
"family":"Calvi On The Rocks"}</v>
      </c>
      <c r="AD2516" s="1" t="str">
        <f>formatRow(Tokens!BN$2:BR$2,Tokens!BN2516:BR2516,0,"marketplace")</f>
        <v>"marketplace":{"initial_price":"73,5",_x000D_
"reservation_price":"",_x000D_
"duration":"",_x000D_
"max_mint":1,_x000D_
"sell_date":"25/06/2022"}</v>
      </c>
      <c r="AE2516" s="1"/>
    </row>
    <row r="2517" spans="4:31" ht="14.25" customHeight="1" x14ac:dyDescent="0.3">
      <c r="D2517" s="1">
        <f>Tokens!B2517</f>
        <v>697</v>
      </c>
      <c r="E2517" s="17" t="str">
        <f>IF(Tokens!C2517="","",Tokens!C2517)</f>
        <v>#697 Billet Festival</v>
      </c>
      <c r="F2517"/>
      <c r="G2517"/>
      <c r="H2517"/>
      <c r="I2517"/>
      <c r="J2517"/>
      <c r="M2517"/>
      <c r="N2517"/>
      <c r="O2517" s="15" t="str">
        <f t="shared" si="78"/>
        <v>_</v>
      </c>
      <c r="P2517" s="18" t="str">
        <f>IF(F2517="stop","",IF(F2517&lt;&gt;"",HYPERLINK(Settings!$B$5 &amp; "/manage/?network=" &amp; LOWER(B$8) &amp; "&amp;search=token&amp;account=" &amp; ToMint!$B$5 &amp; "&amp;view=" &amp; ToMint!J2517,"TokenSol"),""))</f>
        <v/>
      </c>
      <c r="Q2517" s="2"/>
      <c r="R2517" s="2"/>
      <c r="S2517" s="11"/>
      <c r="T2517" s="78" t="str">
        <f>"owner=" &amp; Tokens!BS2517 &amp; "&amp;filename_for_metadata=" &amp; Tokens!BT2517 &amp; "&amp;offchaindata_platform=" &amp; $B$17 &amp; "&amp;keyfile=" &amp; $B$5 &amp;  "&amp;repository=" &amp; $B$18</f>
        <v>owner=BbDq7xeUzpj8bXfd9N7dh1tw43Ss7xbYpyjoNuwDSrzq&amp;filename_for_metadata=BILLETFestival_COR22F697&amp;offchaindata_platform=Github&amp;keyfile=Paul&amp;repository=CalviOnTheRocks2022</v>
      </c>
      <c r="U2517" s="78" t="str">
        <f t="shared" si="79"/>
        <v>{"name":"#697 Billet Festival",_x000D_
"symbol":"COR22F697",_x000D_
"description":"Billet Festival / Billet NFT Festival - 1 jour Calvi on the Rocks 2022",_x000D_
"seller_fee_basis_points":1000,_x000D_
"image":"https://bafybeicaa7bic2jww6m67pvfooedw5sai5ztuetjfqk4wmhj6uh4y3un7i.ipfs.nftstorage.link?image_697.webp",_x000D_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17" s="78" t="str">
        <f>formatRow(Tokens!C$2:I$2,Tokens!C2517:I2517)</f>
        <v>"name":"#697 Billet Festival",_x000D_
"symbol":"COR22F697",_x000D_
"description":"Billet Festival / Billet NFT Festival - 1 jour Calvi on the Rocks 2022",_x000D_
"seller_fee_basis_points":1000,_x000D_
"image":"https://bafybeicaa7bic2jww6m67pvfooedw5sai5ztuetjfqk4wmhj6uh4y3un7i.ipfs.nftstorage.link?image_697.webp",_x000D_
"Issuer":"NfluenT for Calvi On The rocks",_x000D_
"external_url":""</v>
      </c>
      <c r="W2517" s="78" t="str">
        <f>formatRow(Tokens!J$2:AV$2,Tokens!J2517:AV2517,2,"attributes")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17" s="78" t="str">
        <f>formatRow(Tokens!AX$2:BC$2,Tokens!AX2517:BC2517,2,"creators")</f>
        <v>"creators":[{"address":"ncreator",_x000D_
"share":10},{"address":"cotrcrea",_x000D_
"share":90},{"address":"nminer",_x000D_
"share":0}]</v>
      </c>
      <c r="Y2517" s="78" t="str">
        <f>formatRow(Tokens!BD$2:BI$2,Tokens!BD2517:BI2517,2,"files")</f>
        <v>"files":[]</v>
      </c>
      <c r="Z2517" s="78"/>
      <c r="AA2517" s="78"/>
      <c r="AB2517" s="78"/>
      <c r="AC2517" s="78" t="str">
        <f>formatRow(Tokens!BJ$2:BK$2,Tokens!BJ2517:BK2517,0,"collection")</f>
        <v>"collection":{"name":"BILLET Festival",_x000D_
"family":"Calvi On The Rocks"}</v>
      </c>
      <c r="AD2517" s="1" t="str">
        <f>formatRow(Tokens!BN$2:BR$2,Tokens!BN2517:BR2517,0,"marketplace")</f>
        <v>"marketplace":{"initial_price":"73,5",_x000D_
"reservation_price":"",_x000D_
"duration":"",_x000D_
"max_mint":1,_x000D_
"sell_date":"25/06/2022"}</v>
      </c>
      <c r="AE2517" s="1"/>
    </row>
    <row r="2518" spans="4:31" ht="14.25" customHeight="1" x14ac:dyDescent="0.3">
      <c r="D2518" s="1">
        <f>Tokens!B2518</f>
        <v>698</v>
      </c>
      <c r="E2518" s="17" t="str">
        <f>IF(Tokens!C2518="","",Tokens!C2518)</f>
        <v>#698 Billet Festival</v>
      </c>
      <c r="F2518"/>
      <c r="G2518"/>
      <c r="H2518"/>
      <c r="I2518"/>
      <c r="J2518"/>
      <c r="M2518"/>
      <c r="N2518"/>
      <c r="O2518" s="15" t="str">
        <f t="shared" si="78"/>
        <v>_</v>
      </c>
      <c r="P2518" s="18" t="str">
        <f>IF(F2518="stop","",IF(F2518&lt;&gt;"",HYPERLINK(Settings!$B$5 &amp; "/manage/?network=" &amp; LOWER(B$8) &amp; "&amp;search=token&amp;account=" &amp; ToMint!$B$5 &amp; "&amp;view=" &amp; ToMint!J2518,"TokenSol"),""))</f>
        <v/>
      </c>
      <c r="Q2518" s="2"/>
      <c r="R2518" s="2"/>
      <c r="S2518" s="11"/>
      <c r="T2518" s="78" t="str">
        <f>"owner=" &amp; Tokens!BS2518 &amp; "&amp;filename_for_metadata=" &amp; Tokens!BT2518 &amp; "&amp;offchaindata_platform=" &amp; $B$17 &amp; "&amp;keyfile=" &amp; $B$5 &amp;  "&amp;repository=" &amp; $B$18</f>
        <v>owner=BbDq7xeUzpj8bXfd9N7dh1tw43Ss7xbYpyjoNuwDSrzq&amp;filename_for_metadata=BILLETFestival_COR22F698&amp;offchaindata_platform=Github&amp;keyfile=Paul&amp;repository=CalviOnTheRocks2022</v>
      </c>
      <c r="U2518" s="78" t="str">
        <f t="shared" si="79"/>
        <v>{"name":"#698 Billet Festival",_x000D_
"symbol":"COR22F698",_x000D_
"description":"Billet Festival / Billet NFT Festival - 1 jour Calvi on the Rocks 2022",_x000D_
"seller_fee_basis_points":1000,_x000D_
"image":"https://bafybeibfgy3nmwp4bjr2bo6regfgrssc5jrea43iomoe74zauqgi7ysd7a.ipfs.nftstorage.link?image_698.webp",_x000D_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18" s="78" t="str">
        <f>formatRow(Tokens!C$2:I$2,Tokens!C2518:I2518)</f>
        <v>"name":"#698 Billet Festival",_x000D_
"symbol":"COR22F698",_x000D_
"description":"Billet Festival / Billet NFT Festival - 1 jour Calvi on the Rocks 2022",_x000D_
"seller_fee_basis_points":1000,_x000D_
"image":"https://bafybeibfgy3nmwp4bjr2bo6regfgrssc5jrea43iomoe74zauqgi7ysd7a.ipfs.nftstorage.link?image_698.webp",_x000D_
"Issuer":"NfluenT for Calvi On The rocks",_x000D_
"external_url":""</v>
      </c>
      <c r="W2518" s="78" t="str">
        <f>formatRow(Tokens!J$2:AV$2,Tokens!J2518:AV2518,2,"attributes")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18" s="78" t="str">
        <f>formatRow(Tokens!AX$2:BC$2,Tokens!AX2518:BC2518,2,"creators")</f>
        <v>"creators":[{"address":"ncreator",_x000D_
"share":10},{"address":"cotrcrea",_x000D_
"share":90},{"address":"nminer",_x000D_
"share":0}]</v>
      </c>
      <c r="Y2518" s="78" t="str">
        <f>formatRow(Tokens!BD$2:BI$2,Tokens!BD2518:BI2518,2,"files")</f>
        <v>"files":[]</v>
      </c>
      <c r="Z2518" s="78"/>
      <c r="AA2518" s="78"/>
      <c r="AB2518" s="78"/>
      <c r="AC2518" s="78" t="str">
        <f>formatRow(Tokens!BJ$2:BK$2,Tokens!BJ2518:BK2518,0,"collection")</f>
        <v>"collection":{"name":"BILLET Festival",_x000D_
"family":"Calvi On The Rocks"}</v>
      </c>
      <c r="AD2518" s="1" t="str">
        <f>formatRow(Tokens!BN$2:BR$2,Tokens!BN2518:BR2518,0,"marketplace")</f>
        <v>"marketplace":{"initial_price":"73,5",_x000D_
"reservation_price":"",_x000D_
"duration":"",_x000D_
"max_mint":1,_x000D_
"sell_date":"25/06/2022"}</v>
      </c>
      <c r="AE2518" s="1"/>
    </row>
    <row r="2519" spans="4:31" ht="14.25" customHeight="1" x14ac:dyDescent="0.3">
      <c r="D2519" s="1">
        <f>Tokens!B2519</f>
        <v>699</v>
      </c>
      <c r="E2519" s="17" t="str">
        <f>IF(Tokens!C2519="","",Tokens!C2519)</f>
        <v>#699 Billet Festival</v>
      </c>
      <c r="F2519"/>
      <c r="G2519"/>
      <c r="H2519"/>
      <c r="I2519"/>
      <c r="J2519"/>
      <c r="M2519"/>
      <c r="N2519"/>
      <c r="O2519" s="15" t="str">
        <f t="shared" si="78"/>
        <v>_</v>
      </c>
      <c r="P2519" s="18" t="str">
        <f>IF(F2519="stop","",IF(F2519&lt;&gt;"",HYPERLINK(Settings!$B$5 &amp; "/manage/?network=" &amp; LOWER(B$8) &amp; "&amp;search=token&amp;account=" &amp; ToMint!$B$5 &amp; "&amp;view=" &amp; ToMint!J2519,"TokenSol"),""))</f>
        <v/>
      </c>
      <c r="Q2519" s="2"/>
      <c r="R2519" s="2"/>
      <c r="S2519" s="11"/>
      <c r="T2519" s="78" t="str">
        <f>"owner=" &amp; Tokens!BS2519 &amp; "&amp;filename_for_metadata=" &amp; Tokens!BT2519 &amp; "&amp;offchaindata_platform=" &amp; $B$17 &amp; "&amp;keyfile=" &amp; $B$5 &amp;  "&amp;repository=" &amp; $B$18</f>
        <v>owner=BbDq7xeUzpj8bXfd9N7dh1tw43Ss7xbYpyjoNuwDSrzq&amp;filename_for_metadata=BILLETFestival_COR22F699&amp;offchaindata_platform=Github&amp;keyfile=Paul&amp;repository=CalviOnTheRocks2022</v>
      </c>
      <c r="U2519" s="78" t="str">
        <f t="shared" si="79"/>
        <v>{"name":"#699 Billet Festival",_x000D_
"symbol":"COR22F699",_x000D_
"description":"Billet Festival / Billet NFT Festival - 1 jour Calvi on the Rocks 2022",_x000D_
"seller_fee_basis_points":1000,_x000D_
"image":"https://bafybeifh7ml7wobezxxlpgtybl3nt3h6fxzptrqzuie7wpoyrqsrkw4rge.ipfs.nftstorage.link?image_699.webp",_x000D_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19" s="78" t="str">
        <f>formatRow(Tokens!C$2:I$2,Tokens!C2519:I2519)</f>
        <v>"name":"#699 Billet Festival",_x000D_
"symbol":"COR22F699",_x000D_
"description":"Billet Festival / Billet NFT Festival - 1 jour Calvi on the Rocks 2022",_x000D_
"seller_fee_basis_points":1000,_x000D_
"image":"https://bafybeifh7ml7wobezxxlpgtybl3nt3h6fxzptrqzuie7wpoyrqsrkw4rge.ipfs.nftstorage.link?image_699.webp",_x000D_
"Issuer":"NfluenT for Calvi On The rocks",_x000D_
"external_url":""</v>
      </c>
      <c r="W2519" s="78" t="str">
        <f>formatRow(Tokens!J$2:AV$2,Tokens!J2519:AV2519,2,"attributes")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19" s="78" t="str">
        <f>formatRow(Tokens!AX$2:BC$2,Tokens!AX2519:BC2519,2,"creators")</f>
        <v>"creators":[{"address":"ncreator",_x000D_
"share":10},{"address":"cotrcrea",_x000D_
"share":90},{"address":"nminer",_x000D_
"share":0}]</v>
      </c>
      <c r="Y2519" s="78" t="str">
        <f>formatRow(Tokens!BD$2:BI$2,Tokens!BD2519:BI2519,2,"files")</f>
        <v>"files":[]</v>
      </c>
      <c r="Z2519" s="78"/>
      <c r="AA2519" s="78"/>
      <c r="AB2519" s="78"/>
      <c r="AC2519" s="78" t="str">
        <f>formatRow(Tokens!BJ$2:BK$2,Tokens!BJ2519:BK2519,0,"collection")</f>
        <v>"collection":{"name":"BILLET Festival",_x000D_
"family":"Calvi On The Rocks"}</v>
      </c>
      <c r="AD2519" s="1" t="str">
        <f>formatRow(Tokens!BN$2:BR$2,Tokens!BN2519:BR2519,0,"marketplace")</f>
        <v>"marketplace":{"initial_price":"73,5",_x000D_
"reservation_price":"",_x000D_
"duration":"",_x000D_
"max_mint":1,_x000D_
"sell_date":"25/06/2022"}</v>
      </c>
      <c r="AE2519" s="1"/>
    </row>
    <row r="2520" spans="4:31" ht="14.25" customHeight="1" x14ac:dyDescent="0.3">
      <c r="D2520" s="1">
        <f>Tokens!B2520</f>
        <v>700</v>
      </c>
      <c r="E2520" s="17" t="str">
        <f>IF(Tokens!C2520="","",Tokens!C2520)</f>
        <v>#700 Billet Festival</v>
      </c>
      <c r="F2520"/>
      <c r="G2520"/>
      <c r="H2520"/>
      <c r="I2520"/>
      <c r="J2520"/>
      <c r="M2520"/>
      <c r="N2520"/>
      <c r="O2520" s="15" t="str">
        <f t="shared" si="78"/>
        <v>_</v>
      </c>
      <c r="P2520" s="18" t="str">
        <f>IF(F2520="stop","",IF(F2520&lt;&gt;"",HYPERLINK(Settings!$B$5 &amp; "/manage/?network=" &amp; LOWER(B$8) &amp; "&amp;search=token&amp;account=" &amp; ToMint!$B$5 &amp; "&amp;view=" &amp; ToMint!J2520,"TokenSol"),""))</f>
        <v/>
      </c>
      <c r="Q2520" s="2"/>
      <c r="R2520" s="2"/>
      <c r="S2520" s="11"/>
      <c r="T2520" s="78" t="str">
        <f>"owner=" &amp; Tokens!BS2520 &amp; "&amp;filename_for_metadata=" &amp; Tokens!BT2520 &amp; "&amp;offchaindata_platform=" &amp; $B$17 &amp; "&amp;keyfile=" &amp; $B$5 &amp;  "&amp;repository=" &amp; $B$18</f>
        <v>owner=BbDq7xeUzpj8bXfd9N7dh1tw43Ss7xbYpyjoNuwDSrzq&amp;filename_for_metadata=BILLETFestival_COR22F700&amp;offchaindata_platform=Github&amp;keyfile=Paul&amp;repository=CalviOnTheRocks2022</v>
      </c>
      <c r="U2520" s="78" t="str">
        <f t="shared" si="79"/>
        <v>{"name":"#700 Billet Festival",_x000D_
"symbol":"COR22F700",_x000D_
"description":"Billet Festival / Billet NFT Festival - 1 jour Calvi on the Rocks 2022",_x000D_
"seller_fee_basis_points":1000,_x000D_
"image":"https://bafybeif7unu4dw6l6abijsp4zt5dza5m6dsz2dua7hnewpymnlryuwmzp4.ipfs.nftstorage.link?image_700.webp",_x000D_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20" s="78" t="str">
        <f>formatRow(Tokens!C$2:I$2,Tokens!C2520:I2520)</f>
        <v>"name":"#700 Billet Festival",_x000D_
"symbol":"COR22F700",_x000D_
"description":"Billet Festival / Billet NFT Festival - 1 jour Calvi on the Rocks 2022",_x000D_
"seller_fee_basis_points":1000,_x000D_
"image":"https://bafybeif7unu4dw6l6abijsp4zt5dza5m6dsz2dua7hnewpymnlryuwmzp4.ipfs.nftstorage.link?image_700.webp",_x000D_
"Issuer":"NfluenT for Calvi On The rocks",_x000D_
"external_url":""</v>
      </c>
      <c r="W2520" s="78" t="str">
        <f>formatRow(Tokens!J$2:AV$2,Tokens!J2520:AV2520,2,"attributes")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20" s="78" t="str">
        <f>formatRow(Tokens!AX$2:BC$2,Tokens!AX2520:BC2520,2,"creators")</f>
        <v>"creators":[{"address":"ncreator",_x000D_
"share":10},{"address":"cotrcrea",_x000D_
"share":90},{"address":"nminer",_x000D_
"share":0}]</v>
      </c>
      <c r="Y2520" s="78" t="str">
        <f>formatRow(Tokens!BD$2:BI$2,Tokens!BD2520:BI2520,2,"files")</f>
        <v>"files":[]</v>
      </c>
      <c r="Z2520" s="78"/>
      <c r="AA2520" s="78"/>
      <c r="AB2520" s="78"/>
      <c r="AC2520" s="78" t="str">
        <f>formatRow(Tokens!BJ$2:BK$2,Tokens!BJ2520:BK2520,0,"collection")</f>
        <v>"collection":{"name":"BILLET Festival",_x000D_
"family":"Calvi On The Rocks"}</v>
      </c>
      <c r="AD2520" s="1" t="str">
        <f>formatRow(Tokens!BN$2:BR$2,Tokens!BN2520:BR2520,0,"marketplace")</f>
        <v>"marketplace":{"initial_price":"73,5",_x000D_
"reservation_price":"",_x000D_
"duration":"",_x000D_
"max_mint":1,_x000D_
"sell_date":"25/06/2022"}</v>
      </c>
      <c r="AE2520" s="1"/>
    </row>
    <row r="2521" spans="4:31" ht="14.25" customHeight="1" x14ac:dyDescent="0.3">
      <c r="D2521" s="1">
        <f>Tokens!B2521</f>
        <v>701</v>
      </c>
      <c r="E2521" s="17" t="str">
        <f>IF(Tokens!C2521="","",Tokens!C2521)</f>
        <v>#701 Billet Festival</v>
      </c>
      <c r="F2521"/>
      <c r="G2521"/>
      <c r="H2521"/>
      <c r="I2521"/>
      <c r="J2521"/>
      <c r="M2521"/>
      <c r="N2521"/>
      <c r="O2521" s="15" t="str">
        <f t="shared" si="78"/>
        <v>_</v>
      </c>
      <c r="P2521" s="18" t="str">
        <f>IF(F2521="stop","",IF(F2521&lt;&gt;"",HYPERLINK(Settings!$B$5 &amp; "/manage/?network=" &amp; LOWER(B$8) &amp; "&amp;search=token&amp;account=" &amp; ToMint!$B$5 &amp; "&amp;view=" &amp; ToMint!J2521,"TokenSol"),""))</f>
        <v/>
      </c>
      <c r="Q2521" s="2"/>
      <c r="R2521" s="2"/>
      <c r="S2521" s="11"/>
      <c r="T2521" s="78" t="str">
        <f>"owner=" &amp; Tokens!BS2521 &amp; "&amp;filename_for_metadata=" &amp; Tokens!BT2521 &amp; "&amp;offchaindata_platform=" &amp; $B$17 &amp; "&amp;keyfile=" &amp; $B$5 &amp;  "&amp;repository=" &amp; $B$18</f>
        <v>owner=BbDq7xeUzpj8bXfd9N7dh1tw43Ss7xbYpyjoNuwDSrzq&amp;filename_for_metadata=BILLETFestival_COR22F701&amp;offchaindata_platform=Github&amp;keyfile=Paul&amp;repository=CalviOnTheRocks2022</v>
      </c>
      <c r="U2521" s="78" t="str">
        <f t="shared" si="79"/>
        <v>{"name":"#701 Billet Festival",_x000D_
"symbol":"COR22F701",_x000D_
"description":"Billet Festival / Billet NFT Festival - 1 jour Calvi on the Rocks 2022",_x000D_
"seller_fee_basis_points":1000,_x000D_
"image":"https://bafybeibaqg3mxyi67o6gsx7xpewpyxrknlcuu2xu7p6x2cug4zkqfohade.ipfs.nftstorage.link?image_701.webp",_x000D_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21" s="78" t="str">
        <f>formatRow(Tokens!C$2:I$2,Tokens!C2521:I2521)</f>
        <v>"name":"#701 Billet Festival",_x000D_
"symbol":"COR22F701",_x000D_
"description":"Billet Festival / Billet NFT Festival - 1 jour Calvi on the Rocks 2022",_x000D_
"seller_fee_basis_points":1000,_x000D_
"image":"https://bafybeibaqg3mxyi67o6gsx7xpewpyxrknlcuu2xu7p6x2cug4zkqfohade.ipfs.nftstorage.link?image_701.webp",_x000D_
"Issuer":"NfluenT for Calvi On The rocks",_x000D_
"external_url":""</v>
      </c>
      <c r="W2521" s="78" t="str">
        <f>formatRow(Tokens!J$2:AV$2,Tokens!J2521:AV2521,2,"attributes")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21" s="78" t="str">
        <f>formatRow(Tokens!AX$2:BC$2,Tokens!AX2521:BC2521,2,"creators")</f>
        <v>"creators":[{"address":"ncreator",_x000D_
"share":10},{"address":"cotrcrea",_x000D_
"share":90},{"address":"nminer",_x000D_
"share":0}]</v>
      </c>
      <c r="Y2521" s="78" t="str">
        <f>formatRow(Tokens!BD$2:BI$2,Tokens!BD2521:BI2521,2,"files")</f>
        <v>"files":[]</v>
      </c>
      <c r="Z2521" s="78"/>
      <c r="AA2521" s="78"/>
      <c r="AB2521" s="78"/>
      <c r="AC2521" s="78" t="str">
        <f>formatRow(Tokens!BJ$2:BK$2,Tokens!BJ2521:BK2521,0,"collection")</f>
        <v>"collection":{"name":"BILLET Festival",_x000D_
"family":"Calvi On The Rocks"}</v>
      </c>
      <c r="AD2521" s="1" t="str">
        <f>formatRow(Tokens!BN$2:BR$2,Tokens!BN2521:BR2521,0,"marketplace")</f>
        <v>"marketplace":{"initial_price":"73,5",_x000D_
"reservation_price":"",_x000D_
"duration":"",_x000D_
"max_mint":1,_x000D_
"sell_date":"25/06/2022"}</v>
      </c>
      <c r="AE2521" s="1"/>
    </row>
    <row r="2522" spans="4:31" ht="14.25" customHeight="1" x14ac:dyDescent="0.3">
      <c r="D2522" s="1">
        <f>Tokens!B2522</f>
        <v>702</v>
      </c>
      <c r="E2522" s="17" t="str">
        <f>IF(Tokens!C2522="","",Tokens!C2522)</f>
        <v>#702 Billet Festival</v>
      </c>
      <c r="F2522"/>
      <c r="G2522"/>
      <c r="H2522"/>
      <c r="I2522"/>
      <c r="J2522"/>
      <c r="M2522"/>
      <c r="N2522"/>
      <c r="O2522" s="15" t="str">
        <f t="shared" si="78"/>
        <v>_</v>
      </c>
      <c r="P2522" s="18" t="str">
        <f>IF(F2522="stop","",IF(F2522&lt;&gt;"",HYPERLINK(Settings!$B$5 &amp; "/manage/?network=" &amp; LOWER(B$8) &amp; "&amp;search=token&amp;account=" &amp; ToMint!$B$5 &amp; "&amp;view=" &amp; ToMint!J2522,"TokenSol"),""))</f>
        <v/>
      </c>
      <c r="Q2522" s="2"/>
      <c r="R2522" s="2"/>
      <c r="S2522" s="11"/>
      <c r="T2522" s="78" t="str">
        <f>"owner=" &amp; Tokens!BS2522 &amp; "&amp;filename_for_metadata=" &amp; Tokens!BT2522 &amp; "&amp;offchaindata_platform=" &amp; $B$17 &amp; "&amp;keyfile=" &amp; $B$5 &amp;  "&amp;repository=" &amp; $B$18</f>
        <v>owner=BbDq7xeUzpj8bXfd9N7dh1tw43Ss7xbYpyjoNuwDSrzq&amp;filename_for_metadata=BILLETFestival_COR22F702&amp;offchaindata_platform=Github&amp;keyfile=Paul&amp;repository=CalviOnTheRocks2022</v>
      </c>
      <c r="U2522" s="78" t="str">
        <f t="shared" si="79"/>
        <v>{"name":"#702 Billet Festival",_x000D_
"symbol":"COR22F702",_x000D_
"description":"Billet Festival / Billet NFT Festival - 1 jour Calvi on the Rocks 2022",_x000D_
"seller_fee_basis_points":1000,_x000D_
"image":"https://bafybeietonwuqe7nviexb5a3zz7dcun3bfh7smenl7cdv2eovfdspczn2e.ipfs.nftstorage.link?image_702.webp",_x000D_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22" s="78" t="str">
        <f>formatRow(Tokens!C$2:I$2,Tokens!C2522:I2522)</f>
        <v>"name":"#702 Billet Festival",_x000D_
"symbol":"COR22F702",_x000D_
"description":"Billet Festival / Billet NFT Festival - 1 jour Calvi on the Rocks 2022",_x000D_
"seller_fee_basis_points":1000,_x000D_
"image":"https://bafybeietonwuqe7nviexb5a3zz7dcun3bfh7smenl7cdv2eovfdspczn2e.ipfs.nftstorage.link?image_702.webp",_x000D_
"Issuer":"NfluenT for Calvi On The rocks",_x000D_
"external_url":""</v>
      </c>
      <c r="W2522" s="78" t="str">
        <f>formatRow(Tokens!J$2:AV$2,Tokens!J2522:AV2522,2,"attributes")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22" s="78" t="str">
        <f>formatRow(Tokens!AX$2:BC$2,Tokens!AX2522:BC2522,2,"creators")</f>
        <v>"creators":[{"address":"ncreator",_x000D_
"share":10},{"address":"cotrcrea",_x000D_
"share":90},{"address":"nminer",_x000D_
"share":0}]</v>
      </c>
      <c r="Y2522" s="78" t="str">
        <f>formatRow(Tokens!BD$2:BI$2,Tokens!BD2522:BI2522,2,"files")</f>
        <v>"files":[]</v>
      </c>
      <c r="Z2522" s="78"/>
      <c r="AA2522" s="78"/>
      <c r="AB2522" s="78"/>
      <c r="AC2522" s="78" t="str">
        <f>formatRow(Tokens!BJ$2:BK$2,Tokens!BJ2522:BK2522,0,"collection")</f>
        <v>"collection":{"name":"BILLET Festival",_x000D_
"family":"Calvi On The Rocks"}</v>
      </c>
      <c r="AD2522" s="1" t="str">
        <f>formatRow(Tokens!BN$2:BR$2,Tokens!BN2522:BR2522,0,"marketplace")</f>
        <v>"marketplace":{"initial_price":"73,5",_x000D_
"reservation_price":"",_x000D_
"duration":"",_x000D_
"max_mint":1,_x000D_
"sell_date":"25/06/2022"}</v>
      </c>
      <c r="AE2522" s="1"/>
    </row>
    <row r="2523" spans="4:31" ht="14.25" customHeight="1" x14ac:dyDescent="0.3">
      <c r="D2523" s="1">
        <f>Tokens!B2523</f>
        <v>703</v>
      </c>
      <c r="E2523" s="17" t="str">
        <f>IF(Tokens!C2523="","",Tokens!C2523)</f>
        <v>#703 Billet Festival</v>
      </c>
      <c r="F2523"/>
      <c r="G2523"/>
      <c r="H2523"/>
      <c r="I2523"/>
      <c r="J2523"/>
      <c r="M2523"/>
      <c r="N2523"/>
      <c r="O2523" s="15" t="str">
        <f t="shared" si="78"/>
        <v>_</v>
      </c>
      <c r="P2523" s="18" t="str">
        <f>IF(F2523="stop","",IF(F2523&lt;&gt;"",HYPERLINK(Settings!$B$5 &amp; "/manage/?network=" &amp; LOWER(B$8) &amp; "&amp;search=token&amp;account=" &amp; ToMint!$B$5 &amp; "&amp;view=" &amp; ToMint!J2523,"TokenSol"),""))</f>
        <v/>
      </c>
      <c r="Q2523" s="2"/>
      <c r="R2523" s="2"/>
      <c r="S2523" s="11"/>
      <c r="T2523" s="78" t="str">
        <f>"owner=" &amp; Tokens!BS2523 &amp; "&amp;filename_for_metadata=" &amp; Tokens!BT2523 &amp; "&amp;offchaindata_platform=" &amp; $B$17 &amp; "&amp;keyfile=" &amp; $B$5 &amp;  "&amp;repository=" &amp; $B$18</f>
        <v>owner=BbDq7xeUzpj8bXfd9N7dh1tw43Ss7xbYpyjoNuwDSrzq&amp;filename_for_metadata=BILLETFestival_COR22F703&amp;offchaindata_platform=Github&amp;keyfile=Paul&amp;repository=CalviOnTheRocks2022</v>
      </c>
      <c r="U2523" s="78" t="str">
        <f t="shared" si="79"/>
        <v>{"name":"#703 Billet Festival",_x000D_
"symbol":"COR22F703",_x000D_
"description":"Billet Festival / Billet NFT Festival - 1 jour Calvi on the Rocks 2022",_x000D_
"seller_fee_basis_points":1000,_x000D_
"image":"https://bafybeiad6w5wh67aqolvhh4g2h7ssld2wwbfayzgnxv5yhcupc5gasi6j4.ipfs.nftstorage.link?image_703.webp",_x000D_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23" s="78" t="str">
        <f>formatRow(Tokens!C$2:I$2,Tokens!C2523:I2523)</f>
        <v>"name":"#703 Billet Festival",_x000D_
"symbol":"COR22F703",_x000D_
"description":"Billet Festival / Billet NFT Festival - 1 jour Calvi on the Rocks 2022",_x000D_
"seller_fee_basis_points":1000,_x000D_
"image":"https://bafybeiad6w5wh67aqolvhh4g2h7ssld2wwbfayzgnxv5yhcupc5gasi6j4.ipfs.nftstorage.link?image_703.webp",_x000D_
"Issuer":"NfluenT for Calvi On The rocks",_x000D_
"external_url":""</v>
      </c>
      <c r="W2523" s="78" t="str">
        <f>formatRow(Tokens!J$2:AV$2,Tokens!J2523:AV2523,2,"attributes")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23" s="78" t="str">
        <f>formatRow(Tokens!AX$2:BC$2,Tokens!AX2523:BC2523,2,"creators")</f>
        <v>"creators":[{"address":"ncreator",_x000D_
"share":10},{"address":"cotrcrea",_x000D_
"share":90},{"address":"nminer",_x000D_
"share":0}]</v>
      </c>
      <c r="Y2523" s="78" t="str">
        <f>formatRow(Tokens!BD$2:BI$2,Tokens!BD2523:BI2523,2,"files")</f>
        <v>"files":[]</v>
      </c>
      <c r="Z2523" s="78"/>
      <c r="AA2523" s="78"/>
      <c r="AB2523" s="78"/>
      <c r="AC2523" s="78" t="str">
        <f>formatRow(Tokens!BJ$2:BK$2,Tokens!BJ2523:BK2523,0,"collection")</f>
        <v>"collection":{"name":"BILLET Festival",_x000D_
"family":"Calvi On The Rocks"}</v>
      </c>
      <c r="AD2523" s="1" t="str">
        <f>formatRow(Tokens!BN$2:BR$2,Tokens!BN2523:BR2523,0,"marketplace")</f>
        <v>"marketplace":{"initial_price":"73,5",_x000D_
"reservation_price":"",_x000D_
"duration":"",_x000D_
"max_mint":1,_x000D_
"sell_date":"25/06/2022"}</v>
      </c>
      <c r="AE2523" s="1"/>
    </row>
    <row r="2524" spans="4:31" ht="14.25" customHeight="1" x14ac:dyDescent="0.3">
      <c r="D2524" s="1">
        <f>Tokens!B2524</f>
        <v>704</v>
      </c>
      <c r="E2524" s="17" t="str">
        <f>IF(Tokens!C2524="","",Tokens!C2524)</f>
        <v>#704 Billet Festival</v>
      </c>
      <c r="F2524"/>
      <c r="G2524"/>
      <c r="H2524"/>
      <c r="I2524"/>
      <c r="J2524"/>
      <c r="M2524"/>
      <c r="N2524"/>
      <c r="O2524" s="15" t="str">
        <f t="shared" si="78"/>
        <v>_</v>
      </c>
      <c r="P2524" s="18" t="str">
        <f>IF(F2524="stop","",IF(F2524&lt;&gt;"",HYPERLINK(Settings!$B$5 &amp; "/manage/?network=" &amp; LOWER(B$8) &amp; "&amp;search=token&amp;account=" &amp; ToMint!$B$5 &amp; "&amp;view=" &amp; ToMint!J2524,"TokenSol"),""))</f>
        <v/>
      </c>
      <c r="Q2524" s="2"/>
      <c r="R2524" s="2"/>
      <c r="S2524" s="11"/>
      <c r="T2524" s="78" t="str">
        <f>"owner=" &amp; Tokens!BS2524 &amp; "&amp;filename_for_metadata=" &amp; Tokens!BT2524 &amp; "&amp;offchaindata_platform=" &amp; $B$17 &amp; "&amp;keyfile=" &amp; $B$5 &amp;  "&amp;repository=" &amp; $B$18</f>
        <v>owner=BbDq7xeUzpj8bXfd9N7dh1tw43Ss7xbYpyjoNuwDSrzq&amp;filename_for_metadata=BILLETFestival_COR22F704&amp;offchaindata_platform=Github&amp;keyfile=Paul&amp;repository=CalviOnTheRocks2022</v>
      </c>
      <c r="U2524" s="78" t="str">
        <f t="shared" si="79"/>
        <v>{"name":"#704 Billet Festival",_x000D_
"symbol":"COR22F704",_x000D_
"description":"Billet Festival / Billet NFT Festival - 1 jour Calvi on the Rocks 2022",_x000D_
"seller_fee_basis_points":1000,_x000D_
"image":"https://bafybeibunrsfacfeo55npqllbz3rnfoyhvwu46qc4lxblj6x4tlga5huuy.ipfs.nftstorage.link?image_704.webp",_x000D_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24" s="78" t="str">
        <f>formatRow(Tokens!C$2:I$2,Tokens!C2524:I2524)</f>
        <v>"name":"#704 Billet Festival",_x000D_
"symbol":"COR22F704",_x000D_
"description":"Billet Festival / Billet NFT Festival - 1 jour Calvi on the Rocks 2022",_x000D_
"seller_fee_basis_points":1000,_x000D_
"image":"https://bafybeibunrsfacfeo55npqllbz3rnfoyhvwu46qc4lxblj6x4tlga5huuy.ipfs.nftstorage.link?image_704.webp",_x000D_
"Issuer":"NfluenT for Calvi On The rocks",_x000D_
"external_url":""</v>
      </c>
      <c r="W2524" s="78" t="str">
        <f>formatRow(Tokens!J$2:AV$2,Tokens!J2524:AV2524,2,"attributes")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24" s="78" t="str">
        <f>formatRow(Tokens!AX$2:BC$2,Tokens!AX2524:BC2524,2,"creators")</f>
        <v>"creators":[{"address":"ncreator",_x000D_
"share":10},{"address":"cotrcrea",_x000D_
"share":90},{"address":"nminer",_x000D_
"share":0}]</v>
      </c>
      <c r="Y2524" s="78" t="str">
        <f>formatRow(Tokens!BD$2:BI$2,Tokens!BD2524:BI2524,2,"files")</f>
        <v>"files":[]</v>
      </c>
      <c r="Z2524" s="78"/>
      <c r="AA2524" s="78"/>
      <c r="AB2524" s="78"/>
      <c r="AC2524" s="78" t="str">
        <f>formatRow(Tokens!BJ$2:BK$2,Tokens!BJ2524:BK2524,0,"collection")</f>
        <v>"collection":{"name":"BILLET Festival",_x000D_
"family":"Calvi On The Rocks"}</v>
      </c>
      <c r="AD2524" s="1" t="str">
        <f>formatRow(Tokens!BN$2:BR$2,Tokens!BN2524:BR2524,0,"marketplace")</f>
        <v>"marketplace":{"initial_price":"73,5",_x000D_
"reservation_price":"",_x000D_
"duration":"",_x000D_
"max_mint":1,_x000D_
"sell_date":"25/06/2022"}</v>
      </c>
      <c r="AE2524" s="1"/>
    </row>
    <row r="2525" spans="4:31" ht="14.25" customHeight="1" x14ac:dyDescent="0.3">
      <c r="D2525" s="1">
        <f>Tokens!B2525</f>
        <v>705</v>
      </c>
      <c r="E2525" s="17" t="str">
        <f>IF(Tokens!C2525="","",Tokens!C2525)</f>
        <v>#705 Billet Festival</v>
      </c>
      <c r="F2525"/>
      <c r="G2525"/>
      <c r="H2525"/>
      <c r="I2525"/>
      <c r="J2525"/>
      <c r="M2525"/>
      <c r="N2525"/>
      <c r="O2525" s="15" t="str">
        <f t="shared" si="78"/>
        <v>_</v>
      </c>
      <c r="P2525" s="18" t="str">
        <f>IF(F2525="stop","",IF(F2525&lt;&gt;"",HYPERLINK(Settings!$B$5 &amp; "/manage/?network=" &amp; LOWER(B$8) &amp; "&amp;search=token&amp;account=" &amp; ToMint!$B$5 &amp; "&amp;view=" &amp; ToMint!J2525,"TokenSol"),""))</f>
        <v/>
      </c>
      <c r="Q2525" s="2"/>
      <c r="R2525" s="2"/>
      <c r="S2525" s="11"/>
      <c r="T2525" s="78" t="str">
        <f>"owner=" &amp; Tokens!BS2525 &amp; "&amp;filename_for_metadata=" &amp; Tokens!BT2525 &amp; "&amp;offchaindata_platform=" &amp; $B$17 &amp; "&amp;keyfile=" &amp; $B$5 &amp;  "&amp;repository=" &amp; $B$18</f>
        <v>owner=BbDq7xeUzpj8bXfd9N7dh1tw43Ss7xbYpyjoNuwDSrzq&amp;filename_for_metadata=BILLETFestival_COR22F705&amp;offchaindata_platform=Github&amp;keyfile=Paul&amp;repository=CalviOnTheRocks2022</v>
      </c>
      <c r="U2525" s="78" t="str">
        <f t="shared" si="79"/>
        <v>{"name":"#705 Billet Festival",_x000D_
"symbol":"COR22F705",_x000D_
"description":"Billet Festival / Billet NFT Festival - 1 jour Calvi on the Rocks 2022",_x000D_
"seller_fee_basis_points":1000,_x000D_
"image":"https://bafybeie54cgogcc3qwu4flswym3y7eqkzzhed4kf7lnr5xgmrbpj4ywsfy.ipfs.nftstorage.link?image_705.webp",_x000D_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25" s="78" t="str">
        <f>formatRow(Tokens!C$2:I$2,Tokens!C2525:I2525)</f>
        <v>"name":"#705 Billet Festival",_x000D_
"symbol":"COR22F705",_x000D_
"description":"Billet Festival / Billet NFT Festival - 1 jour Calvi on the Rocks 2022",_x000D_
"seller_fee_basis_points":1000,_x000D_
"image":"https://bafybeie54cgogcc3qwu4flswym3y7eqkzzhed4kf7lnr5xgmrbpj4ywsfy.ipfs.nftstorage.link?image_705.webp",_x000D_
"Issuer":"NfluenT for Calvi On The rocks",_x000D_
"external_url":""</v>
      </c>
      <c r="W2525" s="78" t="str">
        <f>formatRow(Tokens!J$2:AV$2,Tokens!J2525:AV2525,2,"attributes")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25" s="78" t="str">
        <f>formatRow(Tokens!AX$2:BC$2,Tokens!AX2525:BC2525,2,"creators")</f>
        <v>"creators":[{"address":"ncreator",_x000D_
"share":10},{"address":"cotrcrea",_x000D_
"share":90},{"address":"nminer",_x000D_
"share":0}]</v>
      </c>
      <c r="Y2525" s="78" t="str">
        <f>formatRow(Tokens!BD$2:BI$2,Tokens!BD2525:BI2525,2,"files")</f>
        <v>"files":[]</v>
      </c>
      <c r="Z2525" s="78"/>
      <c r="AA2525" s="78"/>
      <c r="AB2525" s="78"/>
      <c r="AC2525" s="78" t="str">
        <f>formatRow(Tokens!BJ$2:BK$2,Tokens!BJ2525:BK2525,0,"collection")</f>
        <v>"collection":{"name":"BILLET Festival",_x000D_
"family":"Calvi On The Rocks"}</v>
      </c>
      <c r="AD2525" s="1" t="str">
        <f>formatRow(Tokens!BN$2:BR$2,Tokens!BN2525:BR2525,0,"marketplace")</f>
        <v>"marketplace":{"initial_price":"73,5",_x000D_
"reservation_price":"",_x000D_
"duration":"",_x000D_
"max_mint":1,_x000D_
"sell_date":"25/06/2022"}</v>
      </c>
      <c r="AE2525" s="1"/>
    </row>
    <row r="2526" spans="4:31" ht="14.25" customHeight="1" x14ac:dyDescent="0.3">
      <c r="D2526" s="1">
        <f>Tokens!B2526</f>
        <v>706</v>
      </c>
      <c r="E2526" s="17" t="str">
        <f>IF(Tokens!C2526="","",Tokens!C2526)</f>
        <v>#706 Billet Festival</v>
      </c>
      <c r="F2526"/>
      <c r="G2526"/>
      <c r="H2526"/>
      <c r="I2526"/>
      <c r="J2526"/>
      <c r="M2526"/>
      <c r="N2526"/>
      <c r="O2526" s="15" t="str">
        <f t="shared" si="78"/>
        <v>_</v>
      </c>
      <c r="P2526" s="18" t="str">
        <f>IF(F2526="stop","",IF(F2526&lt;&gt;"",HYPERLINK(Settings!$B$5 &amp; "/manage/?network=" &amp; LOWER(B$8) &amp; "&amp;search=token&amp;account=" &amp; ToMint!$B$5 &amp; "&amp;view=" &amp; ToMint!J2526,"TokenSol"),""))</f>
        <v/>
      </c>
      <c r="Q2526" s="2"/>
      <c r="R2526" s="2"/>
      <c r="S2526" s="11"/>
      <c r="T2526" s="78" t="str">
        <f>"owner=" &amp; Tokens!BS2526 &amp; "&amp;filename_for_metadata=" &amp; Tokens!BT2526 &amp; "&amp;offchaindata_platform=" &amp; $B$17 &amp; "&amp;keyfile=" &amp; $B$5 &amp;  "&amp;repository=" &amp; $B$18</f>
        <v>owner=BbDq7xeUzpj8bXfd9N7dh1tw43Ss7xbYpyjoNuwDSrzq&amp;filename_for_metadata=BILLETFestival_COR22F706&amp;offchaindata_platform=Github&amp;keyfile=Paul&amp;repository=CalviOnTheRocks2022</v>
      </c>
      <c r="U2526" s="78" t="str">
        <f t="shared" si="79"/>
        <v>{"name":"#706 Billet Festival",_x000D_
"symbol":"COR22F706",_x000D_
"description":"Billet Festival / Billet NFT Festival - 1 jour Calvi on the Rocks 2022",_x000D_
"seller_fee_basis_points":1000,_x000D_
"image":"https://bafybeigxinsxjt35dtw3yfp25ll6bgvxxjg76e5pwdsgomrwyx7mowwzyy.ipfs.nftstorage.link?image_706.webp",_x000D_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26" s="78" t="str">
        <f>formatRow(Tokens!C$2:I$2,Tokens!C2526:I2526)</f>
        <v>"name":"#706 Billet Festival",_x000D_
"symbol":"COR22F706",_x000D_
"description":"Billet Festival / Billet NFT Festival - 1 jour Calvi on the Rocks 2022",_x000D_
"seller_fee_basis_points":1000,_x000D_
"image":"https://bafybeigxinsxjt35dtw3yfp25ll6bgvxxjg76e5pwdsgomrwyx7mowwzyy.ipfs.nftstorage.link?image_706.webp",_x000D_
"Issuer":"NfluenT for Calvi On The rocks",_x000D_
"external_url":""</v>
      </c>
      <c r="W2526" s="78" t="str">
        <f>formatRow(Tokens!J$2:AV$2,Tokens!J2526:AV2526,2,"attributes")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26" s="78" t="str">
        <f>formatRow(Tokens!AX$2:BC$2,Tokens!AX2526:BC2526,2,"creators")</f>
        <v>"creators":[{"address":"ncreator",_x000D_
"share":10},{"address":"cotrcrea",_x000D_
"share":90},{"address":"nminer",_x000D_
"share":0}]</v>
      </c>
      <c r="Y2526" s="78" t="str">
        <f>formatRow(Tokens!BD$2:BI$2,Tokens!BD2526:BI2526,2,"files")</f>
        <v>"files":[]</v>
      </c>
      <c r="Z2526" s="78"/>
      <c r="AA2526" s="78"/>
      <c r="AB2526" s="78"/>
      <c r="AC2526" s="78" t="str">
        <f>formatRow(Tokens!BJ$2:BK$2,Tokens!BJ2526:BK2526,0,"collection")</f>
        <v>"collection":{"name":"BILLET Festival",_x000D_
"family":"Calvi On The Rocks"}</v>
      </c>
      <c r="AD2526" s="1" t="str">
        <f>formatRow(Tokens!BN$2:BR$2,Tokens!BN2526:BR2526,0,"marketplace")</f>
        <v>"marketplace":{"initial_price":"73,5",_x000D_
"reservation_price":"",_x000D_
"duration":"",_x000D_
"max_mint":1,_x000D_
"sell_date":"25/06/2022"}</v>
      </c>
      <c r="AE2526" s="1"/>
    </row>
    <row r="2527" spans="4:31" ht="14.25" customHeight="1" x14ac:dyDescent="0.3">
      <c r="D2527" s="1">
        <f>Tokens!B2527</f>
        <v>707</v>
      </c>
      <c r="E2527" s="17" t="str">
        <f>IF(Tokens!C2527="","",Tokens!C2527)</f>
        <v>#707 Billet Festival</v>
      </c>
      <c r="F2527"/>
      <c r="G2527"/>
      <c r="H2527"/>
      <c r="I2527"/>
      <c r="J2527"/>
      <c r="M2527"/>
      <c r="N2527"/>
      <c r="O2527" s="15" t="str">
        <f t="shared" si="78"/>
        <v>_</v>
      </c>
      <c r="P2527" s="18" t="str">
        <f>IF(F2527="stop","",IF(F2527&lt;&gt;"",HYPERLINK(Settings!$B$5 &amp; "/manage/?network=" &amp; LOWER(B$8) &amp; "&amp;search=token&amp;account=" &amp; ToMint!$B$5 &amp; "&amp;view=" &amp; ToMint!J2527,"TokenSol"),""))</f>
        <v/>
      </c>
      <c r="Q2527" s="2"/>
      <c r="R2527" s="2"/>
      <c r="S2527" s="11"/>
      <c r="T2527" s="78" t="str">
        <f>"owner=" &amp; Tokens!BS2527 &amp; "&amp;filename_for_metadata=" &amp; Tokens!BT2527 &amp; "&amp;offchaindata_platform=" &amp; $B$17 &amp; "&amp;keyfile=" &amp; $B$5 &amp;  "&amp;repository=" &amp; $B$18</f>
        <v>owner=BbDq7xeUzpj8bXfd9N7dh1tw43Ss7xbYpyjoNuwDSrzq&amp;filename_for_metadata=BILLETFestival_COR22F707&amp;offchaindata_platform=Github&amp;keyfile=Paul&amp;repository=CalviOnTheRocks2022</v>
      </c>
      <c r="U2527" s="78" t="str">
        <f t="shared" si="79"/>
        <v>{"name":"#707 Billet Festival",_x000D_
"symbol":"COR22F707",_x000D_
"description":"Billet Festival / Billet NFT Festival - 1 jour Calvi on the Rocks 2022",_x000D_
"seller_fee_basis_points":1000,_x000D_
"image":"https://bafybeiaufoie4uoxljofloikuugai46swb5pp7hwow3fdrmnrlmvorvyta.ipfs.nftstorage.link?image_707.webp",_x000D_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27" s="78" t="str">
        <f>formatRow(Tokens!C$2:I$2,Tokens!C2527:I2527)</f>
        <v>"name":"#707 Billet Festival",_x000D_
"symbol":"COR22F707",_x000D_
"description":"Billet Festival / Billet NFT Festival - 1 jour Calvi on the Rocks 2022",_x000D_
"seller_fee_basis_points":1000,_x000D_
"image":"https://bafybeiaufoie4uoxljofloikuugai46swb5pp7hwow3fdrmnrlmvorvyta.ipfs.nftstorage.link?image_707.webp",_x000D_
"Issuer":"NfluenT for Calvi On The rocks",_x000D_
"external_url":""</v>
      </c>
      <c r="W2527" s="78" t="str">
        <f>formatRow(Tokens!J$2:AV$2,Tokens!J2527:AV2527,2,"attributes")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27" s="78" t="str">
        <f>formatRow(Tokens!AX$2:BC$2,Tokens!AX2527:BC2527,2,"creators")</f>
        <v>"creators":[{"address":"ncreator",_x000D_
"share":10},{"address":"cotrcrea",_x000D_
"share":90},{"address":"nminer",_x000D_
"share":0}]</v>
      </c>
      <c r="Y2527" s="78" t="str">
        <f>formatRow(Tokens!BD$2:BI$2,Tokens!BD2527:BI2527,2,"files")</f>
        <v>"files":[]</v>
      </c>
      <c r="Z2527" s="78"/>
      <c r="AA2527" s="78"/>
      <c r="AB2527" s="78"/>
      <c r="AC2527" s="78" t="str">
        <f>formatRow(Tokens!BJ$2:BK$2,Tokens!BJ2527:BK2527,0,"collection")</f>
        <v>"collection":{"name":"BILLET Festival",_x000D_
"family":"Calvi On The Rocks"}</v>
      </c>
      <c r="AD2527" s="1" t="str">
        <f>formatRow(Tokens!BN$2:BR$2,Tokens!BN2527:BR2527,0,"marketplace")</f>
        <v>"marketplace":{"initial_price":"73,5",_x000D_
"reservation_price":"",_x000D_
"duration":"",_x000D_
"max_mint":1,_x000D_
"sell_date":"25/06/2022"}</v>
      </c>
      <c r="AE2527" s="1"/>
    </row>
    <row r="2528" spans="4:31" ht="14.25" customHeight="1" x14ac:dyDescent="0.3">
      <c r="D2528" s="1">
        <f>Tokens!B2528</f>
        <v>708</v>
      </c>
      <c r="E2528" s="17" t="str">
        <f>IF(Tokens!C2528="","",Tokens!C2528)</f>
        <v>#708 Billet Festival</v>
      </c>
      <c r="F2528"/>
      <c r="G2528"/>
      <c r="H2528"/>
      <c r="I2528"/>
      <c r="J2528"/>
      <c r="M2528"/>
      <c r="N2528"/>
      <c r="O2528" s="15" t="str">
        <f t="shared" si="78"/>
        <v>_</v>
      </c>
      <c r="P2528" s="18" t="str">
        <f>IF(F2528="stop","",IF(F2528&lt;&gt;"",HYPERLINK(Settings!$B$5 &amp; "/manage/?network=" &amp; LOWER(B$8) &amp; "&amp;search=token&amp;account=" &amp; ToMint!$B$5 &amp; "&amp;view=" &amp; ToMint!J2528,"TokenSol"),""))</f>
        <v/>
      </c>
      <c r="Q2528" s="2"/>
      <c r="R2528" s="2"/>
      <c r="S2528" s="11"/>
      <c r="T2528" s="78" t="str">
        <f>"owner=" &amp; Tokens!BS2528 &amp; "&amp;filename_for_metadata=" &amp; Tokens!BT2528 &amp; "&amp;offchaindata_platform=" &amp; $B$17 &amp; "&amp;keyfile=" &amp; $B$5 &amp;  "&amp;repository=" &amp; $B$18</f>
        <v>owner=BbDq7xeUzpj8bXfd9N7dh1tw43Ss7xbYpyjoNuwDSrzq&amp;filename_for_metadata=BILLETFestival_COR22F708&amp;offchaindata_platform=Github&amp;keyfile=Paul&amp;repository=CalviOnTheRocks2022</v>
      </c>
      <c r="U2528" s="78" t="str">
        <f t="shared" si="79"/>
        <v>{"name":"#708 Billet Festival",_x000D_
"symbol":"COR22F708",_x000D_
"description":"Billet Festival / Billet NFT Festival - 1 jour Calvi on the Rocks 2022",_x000D_
"seller_fee_basis_points":1000,_x000D_
"image":"https://bafybeibxc55otny77e4u6nxir2j4hhqi6ac46rc2urzauwc7hhlfytsrmi.ipfs.nftstorage.link?image_708.webp",_x000D_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28" s="78" t="str">
        <f>formatRow(Tokens!C$2:I$2,Tokens!C2528:I2528)</f>
        <v>"name":"#708 Billet Festival",_x000D_
"symbol":"COR22F708",_x000D_
"description":"Billet Festival / Billet NFT Festival - 1 jour Calvi on the Rocks 2022",_x000D_
"seller_fee_basis_points":1000,_x000D_
"image":"https://bafybeibxc55otny77e4u6nxir2j4hhqi6ac46rc2urzauwc7hhlfytsrmi.ipfs.nftstorage.link?image_708.webp",_x000D_
"Issuer":"NfluenT for Calvi On The rocks",_x000D_
"external_url":""</v>
      </c>
      <c r="W2528" s="78" t="str">
        <f>formatRow(Tokens!J$2:AV$2,Tokens!J2528:AV2528,2,"attributes")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28" s="78" t="str">
        <f>formatRow(Tokens!AX$2:BC$2,Tokens!AX2528:BC2528,2,"creators")</f>
        <v>"creators":[{"address":"ncreator",_x000D_
"share":10},{"address":"cotrcrea",_x000D_
"share":90},{"address":"nminer",_x000D_
"share":0}]</v>
      </c>
      <c r="Y2528" s="78" t="str">
        <f>formatRow(Tokens!BD$2:BI$2,Tokens!BD2528:BI2528,2,"files")</f>
        <v>"files":[]</v>
      </c>
      <c r="Z2528" s="78"/>
      <c r="AA2528" s="78"/>
      <c r="AB2528" s="78"/>
      <c r="AC2528" s="78" t="str">
        <f>formatRow(Tokens!BJ$2:BK$2,Tokens!BJ2528:BK2528,0,"collection")</f>
        <v>"collection":{"name":"BILLET Festival",_x000D_
"family":"Calvi On The Rocks"}</v>
      </c>
      <c r="AD2528" s="1" t="str">
        <f>formatRow(Tokens!BN$2:BR$2,Tokens!BN2528:BR2528,0,"marketplace")</f>
        <v>"marketplace":{"initial_price":"73,5",_x000D_
"reservation_price":"",_x000D_
"duration":"",_x000D_
"max_mint":1,_x000D_
"sell_date":"25/06/2022"}</v>
      </c>
      <c r="AE2528" s="1"/>
    </row>
    <row r="2529" spans="4:31" ht="14.25" customHeight="1" x14ac:dyDescent="0.3">
      <c r="D2529" s="1">
        <f>Tokens!B2529</f>
        <v>709</v>
      </c>
      <c r="E2529" s="17" t="str">
        <f>IF(Tokens!C2529="","",Tokens!C2529)</f>
        <v>#709 Billet Festival</v>
      </c>
      <c r="F2529"/>
      <c r="G2529"/>
      <c r="H2529"/>
      <c r="I2529"/>
      <c r="J2529"/>
      <c r="M2529"/>
      <c r="N2529"/>
      <c r="O2529" s="15" t="str">
        <f t="shared" si="78"/>
        <v>_</v>
      </c>
      <c r="P2529" s="18" t="str">
        <f>IF(F2529="stop","",IF(F2529&lt;&gt;"",HYPERLINK(Settings!$B$5 &amp; "/manage/?network=" &amp; LOWER(B$8) &amp; "&amp;search=token&amp;account=" &amp; ToMint!$B$5 &amp; "&amp;view=" &amp; ToMint!J2529,"TokenSol"),""))</f>
        <v/>
      </c>
      <c r="Q2529" s="2"/>
      <c r="R2529" s="2"/>
      <c r="S2529" s="11"/>
      <c r="T2529" s="78" t="str">
        <f>"owner=" &amp; Tokens!BS2529 &amp; "&amp;filename_for_metadata=" &amp; Tokens!BT2529 &amp; "&amp;offchaindata_platform=" &amp; $B$17 &amp; "&amp;keyfile=" &amp; $B$5 &amp;  "&amp;repository=" &amp; $B$18</f>
        <v>owner=BbDq7xeUzpj8bXfd9N7dh1tw43Ss7xbYpyjoNuwDSrzq&amp;filename_for_metadata=BILLETFestival_COR22F709&amp;offchaindata_platform=Github&amp;keyfile=Paul&amp;repository=CalviOnTheRocks2022</v>
      </c>
      <c r="U2529" s="78" t="str">
        <f t="shared" si="79"/>
        <v>{"name":"#709 Billet Festival",_x000D_
"symbol":"COR22F709",_x000D_
"description":"Billet Festival / Billet NFT Festival - 1 jour Calvi on the Rocks 2022",_x000D_
"seller_fee_basis_points":1000,_x000D_
"image":"https://bafybeif24thd22yt6ys3lzntoo2yr6s2zrgwpctxt5zp7i7jjoydq6ljte.ipfs.nftstorage.link?image_709.webp",_x000D_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29" s="78" t="str">
        <f>formatRow(Tokens!C$2:I$2,Tokens!C2529:I2529)</f>
        <v>"name":"#709 Billet Festival",_x000D_
"symbol":"COR22F709",_x000D_
"description":"Billet Festival / Billet NFT Festival - 1 jour Calvi on the Rocks 2022",_x000D_
"seller_fee_basis_points":1000,_x000D_
"image":"https://bafybeif24thd22yt6ys3lzntoo2yr6s2zrgwpctxt5zp7i7jjoydq6ljte.ipfs.nftstorage.link?image_709.webp",_x000D_
"Issuer":"NfluenT for Calvi On The rocks",_x000D_
"external_url":""</v>
      </c>
      <c r="W2529" s="78" t="str">
        <f>formatRow(Tokens!J$2:AV$2,Tokens!J2529:AV2529,2,"attributes")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29" s="78" t="str">
        <f>formatRow(Tokens!AX$2:BC$2,Tokens!AX2529:BC2529,2,"creators")</f>
        <v>"creators":[{"address":"ncreator",_x000D_
"share":10},{"address":"cotrcrea",_x000D_
"share":90},{"address":"nminer",_x000D_
"share":0}]</v>
      </c>
      <c r="Y2529" s="78" t="str">
        <f>formatRow(Tokens!BD$2:BI$2,Tokens!BD2529:BI2529,2,"files")</f>
        <v>"files":[]</v>
      </c>
      <c r="Z2529" s="78"/>
      <c r="AA2529" s="78"/>
      <c r="AB2529" s="78"/>
      <c r="AC2529" s="78" t="str">
        <f>formatRow(Tokens!BJ$2:BK$2,Tokens!BJ2529:BK2529,0,"collection")</f>
        <v>"collection":{"name":"BILLET Festival",_x000D_
"family":"Calvi On The Rocks"}</v>
      </c>
      <c r="AD2529" s="1" t="str">
        <f>formatRow(Tokens!BN$2:BR$2,Tokens!BN2529:BR2529,0,"marketplace")</f>
        <v>"marketplace":{"initial_price":"73,5",_x000D_
"reservation_price":"",_x000D_
"duration":"",_x000D_
"max_mint":1,_x000D_
"sell_date":"25/06/2022"}</v>
      </c>
      <c r="AE2529" s="1"/>
    </row>
    <row r="2530" spans="4:31" ht="14.25" customHeight="1" x14ac:dyDescent="0.3">
      <c r="D2530" s="1">
        <f>Tokens!B2530</f>
        <v>710</v>
      </c>
      <c r="E2530" s="17" t="str">
        <f>IF(Tokens!C2530="","",Tokens!C2530)</f>
        <v>#710 Billet Festival</v>
      </c>
      <c r="F2530"/>
      <c r="G2530"/>
      <c r="H2530"/>
      <c r="I2530"/>
      <c r="J2530"/>
      <c r="M2530"/>
      <c r="N2530"/>
      <c r="O2530" s="15" t="str">
        <f t="shared" si="78"/>
        <v>_</v>
      </c>
      <c r="P2530" s="18" t="str">
        <f>IF(F2530="stop","",IF(F2530&lt;&gt;"",HYPERLINK(Settings!$B$5 &amp; "/manage/?network=" &amp; LOWER(B$8) &amp; "&amp;search=token&amp;account=" &amp; ToMint!$B$5 &amp; "&amp;view=" &amp; ToMint!J2530,"TokenSol"),""))</f>
        <v/>
      </c>
      <c r="Q2530" s="2"/>
      <c r="R2530" s="2"/>
      <c r="S2530" s="11"/>
      <c r="T2530" s="78" t="str">
        <f>"owner=" &amp; Tokens!BS2530 &amp; "&amp;filename_for_metadata=" &amp; Tokens!BT2530 &amp; "&amp;offchaindata_platform=" &amp; $B$17 &amp; "&amp;keyfile=" &amp; $B$5 &amp;  "&amp;repository=" &amp; $B$18</f>
        <v>owner=BbDq7xeUzpj8bXfd9N7dh1tw43Ss7xbYpyjoNuwDSrzq&amp;filename_for_metadata=BILLETFestival_COR22F710&amp;offchaindata_platform=Github&amp;keyfile=Paul&amp;repository=CalviOnTheRocks2022</v>
      </c>
      <c r="U2530" s="78" t="str">
        <f t="shared" si="79"/>
        <v>{"name":"#710 Billet Festival",_x000D_
"symbol":"COR22F710",_x000D_
"description":"Billet Festival / Billet NFT Festival - 1 jour Calvi on the Rocks 2022",_x000D_
"seller_fee_basis_points":1000,_x000D_
"image":"https://bafybeido6wr2xvqivkuv5rfazso5zm46sjawtca3ga7vzrlnasqa2ot27e.ipfs.nftstorage.link?image_710.webp",_x000D_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30" s="78" t="str">
        <f>formatRow(Tokens!C$2:I$2,Tokens!C2530:I2530)</f>
        <v>"name":"#710 Billet Festival",_x000D_
"symbol":"COR22F710",_x000D_
"description":"Billet Festival / Billet NFT Festival - 1 jour Calvi on the Rocks 2022",_x000D_
"seller_fee_basis_points":1000,_x000D_
"image":"https://bafybeido6wr2xvqivkuv5rfazso5zm46sjawtca3ga7vzrlnasqa2ot27e.ipfs.nftstorage.link?image_710.webp",_x000D_
"Issuer":"NfluenT for Calvi On The rocks",_x000D_
"external_url":""</v>
      </c>
      <c r="W2530" s="78" t="str">
        <f>formatRow(Tokens!J$2:AV$2,Tokens!J2530:AV2530,2,"attributes")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30" s="78" t="str">
        <f>formatRow(Tokens!AX$2:BC$2,Tokens!AX2530:BC2530,2,"creators")</f>
        <v>"creators":[{"address":"ncreator",_x000D_
"share":10},{"address":"cotrcrea",_x000D_
"share":90},{"address":"nminer",_x000D_
"share":0}]</v>
      </c>
      <c r="Y2530" s="78" t="str">
        <f>formatRow(Tokens!BD$2:BI$2,Tokens!BD2530:BI2530,2,"files")</f>
        <v>"files":[]</v>
      </c>
      <c r="Z2530" s="78"/>
      <c r="AA2530" s="78"/>
      <c r="AB2530" s="78"/>
      <c r="AC2530" s="78" t="str">
        <f>formatRow(Tokens!BJ$2:BK$2,Tokens!BJ2530:BK2530,0,"collection")</f>
        <v>"collection":{"name":"BILLET Festival",_x000D_
"family":"Calvi On The Rocks"}</v>
      </c>
      <c r="AD2530" s="1" t="str">
        <f>formatRow(Tokens!BN$2:BR$2,Tokens!BN2530:BR2530,0,"marketplace")</f>
        <v>"marketplace":{"initial_price":"73,5",_x000D_
"reservation_price":"",_x000D_
"duration":"",_x000D_
"max_mint":1,_x000D_
"sell_date":"25/06/2022"}</v>
      </c>
      <c r="AE2530" s="1"/>
    </row>
    <row r="2531" spans="4:31" ht="14.25" customHeight="1" x14ac:dyDescent="0.3">
      <c r="D2531" s="1">
        <f>Tokens!B2531</f>
        <v>711</v>
      </c>
      <c r="E2531" s="17" t="str">
        <f>IF(Tokens!C2531="","",Tokens!C2531)</f>
        <v>#711 Billet Festival</v>
      </c>
      <c r="F2531"/>
      <c r="G2531"/>
      <c r="H2531"/>
      <c r="I2531"/>
      <c r="J2531"/>
      <c r="M2531"/>
      <c r="N2531"/>
      <c r="O2531" s="15" t="str">
        <f t="shared" si="78"/>
        <v>_</v>
      </c>
      <c r="P2531" s="18" t="str">
        <f>IF(F2531="stop","",IF(F2531&lt;&gt;"",HYPERLINK(Settings!$B$5 &amp; "/manage/?network=" &amp; LOWER(B$8) &amp; "&amp;search=token&amp;account=" &amp; ToMint!$B$5 &amp; "&amp;view=" &amp; ToMint!J2531,"TokenSol"),""))</f>
        <v/>
      </c>
      <c r="Q2531" s="2"/>
      <c r="R2531" s="2"/>
      <c r="S2531" s="11"/>
      <c r="T2531" s="78" t="str">
        <f>"owner=" &amp; Tokens!BS2531 &amp; "&amp;filename_for_metadata=" &amp; Tokens!BT2531 &amp; "&amp;offchaindata_platform=" &amp; $B$17 &amp; "&amp;keyfile=" &amp; $B$5 &amp;  "&amp;repository=" &amp; $B$18</f>
        <v>owner=BbDq7xeUzpj8bXfd9N7dh1tw43Ss7xbYpyjoNuwDSrzq&amp;filename_for_metadata=BILLETFestival_COR22F711&amp;offchaindata_platform=Github&amp;keyfile=Paul&amp;repository=CalviOnTheRocks2022</v>
      </c>
      <c r="U2531" s="78" t="str">
        <f t="shared" si="79"/>
        <v>{"name":"#711 Billet Festival",_x000D_
"symbol":"COR22F711",_x000D_
"description":"Billet Festival / Billet NFT Festival - 1 jour Calvi on the Rocks 2022",_x000D_
"seller_fee_basis_points":1000,_x000D_
"image":"https://bafybeide5hgo4gfb2dxry6on3x2syywmzzur4vkdff34gyyb3chz54rrdm.ipfs.nftstorage.link?image_711.webp",_x000D_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31" s="78" t="str">
        <f>formatRow(Tokens!C$2:I$2,Tokens!C2531:I2531)</f>
        <v>"name":"#711 Billet Festival",_x000D_
"symbol":"COR22F711",_x000D_
"description":"Billet Festival / Billet NFT Festival - 1 jour Calvi on the Rocks 2022",_x000D_
"seller_fee_basis_points":1000,_x000D_
"image":"https://bafybeide5hgo4gfb2dxry6on3x2syywmzzur4vkdff34gyyb3chz54rrdm.ipfs.nftstorage.link?image_711.webp",_x000D_
"Issuer":"NfluenT for Calvi On The rocks",_x000D_
"external_url":""</v>
      </c>
      <c r="W2531" s="78" t="str">
        <f>formatRow(Tokens!J$2:AV$2,Tokens!J2531:AV2531,2,"attributes")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31" s="78" t="str">
        <f>formatRow(Tokens!AX$2:BC$2,Tokens!AX2531:BC2531,2,"creators")</f>
        <v>"creators":[{"address":"ncreator",_x000D_
"share":10},{"address":"cotrcrea",_x000D_
"share":90},{"address":"nminer",_x000D_
"share":0}]</v>
      </c>
      <c r="Y2531" s="78" t="str">
        <f>formatRow(Tokens!BD$2:BI$2,Tokens!BD2531:BI2531,2,"files")</f>
        <v>"files":[]</v>
      </c>
      <c r="Z2531" s="78"/>
      <c r="AA2531" s="78"/>
      <c r="AB2531" s="78"/>
      <c r="AC2531" s="78" t="str">
        <f>formatRow(Tokens!BJ$2:BK$2,Tokens!BJ2531:BK2531,0,"collection")</f>
        <v>"collection":{"name":"BILLET Festival",_x000D_
"family":"Calvi On The Rocks"}</v>
      </c>
      <c r="AD2531" s="1" t="str">
        <f>formatRow(Tokens!BN$2:BR$2,Tokens!BN2531:BR2531,0,"marketplace")</f>
        <v>"marketplace":{"initial_price":"73,5",_x000D_
"reservation_price":"",_x000D_
"duration":"",_x000D_
"max_mint":1,_x000D_
"sell_date":"25/06/2022"}</v>
      </c>
      <c r="AE2531" s="1"/>
    </row>
    <row r="2532" spans="4:31" ht="14.25" customHeight="1" x14ac:dyDescent="0.3">
      <c r="D2532" s="1">
        <f>Tokens!B2532</f>
        <v>712</v>
      </c>
      <c r="E2532" s="17" t="str">
        <f>IF(Tokens!C2532="","",Tokens!C2532)</f>
        <v>#712 Billet Festival</v>
      </c>
      <c r="F2532"/>
      <c r="G2532"/>
      <c r="H2532"/>
      <c r="I2532"/>
      <c r="J2532"/>
      <c r="M2532"/>
      <c r="N2532"/>
      <c r="O2532" s="15" t="str">
        <f t="shared" si="78"/>
        <v>_</v>
      </c>
      <c r="P2532" s="18" t="str">
        <f>IF(F2532="stop","",IF(F2532&lt;&gt;"",HYPERLINK(Settings!$B$5 &amp; "/manage/?network=" &amp; LOWER(B$8) &amp; "&amp;search=token&amp;account=" &amp; ToMint!$B$5 &amp; "&amp;view=" &amp; ToMint!J2532,"TokenSol"),""))</f>
        <v/>
      </c>
      <c r="Q2532" s="2"/>
      <c r="R2532" s="2"/>
      <c r="S2532" s="11"/>
      <c r="T2532" s="78" t="str">
        <f>"owner=" &amp; Tokens!BS2532 &amp; "&amp;filename_for_metadata=" &amp; Tokens!BT2532 &amp; "&amp;offchaindata_platform=" &amp; $B$17 &amp; "&amp;keyfile=" &amp; $B$5 &amp;  "&amp;repository=" &amp; $B$18</f>
        <v>owner=BbDq7xeUzpj8bXfd9N7dh1tw43Ss7xbYpyjoNuwDSrzq&amp;filename_for_metadata=BILLETFestival_COR22F712&amp;offchaindata_platform=Github&amp;keyfile=Paul&amp;repository=CalviOnTheRocks2022</v>
      </c>
      <c r="U2532" s="78" t="str">
        <f t="shared" si="79"/>
        <v>{"name":"#712 Billet Festival",_x000D_
"symbol":"COR22F712",_x000D_
"description":"Billet Festival / Billet NFT Festival - 1 jour Calvi on the Rocks 2022",_x000D_
"seller_fee_basis_points":1000,_x000D_
"image":"https://bafybeieau7kb4a7ysi2izudglnavm24lhqhlg4lkkz2unzpv3z3wuhzlpe.ipfs.nftstorage.link?image_712.webp",_x000D_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32" s="78" t="str">
        <f>formatRow(Tokens!C$2:I$2,Tokens!C2532:I2532)</f>
        <v>"name":"#712 Billet Festival",_x000D_
"symbol":"COR22F712",_x000D_
"description":"Billet Festival / Billet NFT Festival - 1 jour Calvi on the Rocks 2022",_x000D_
"seller_fee_basis_points":1000,_x000D_
"image":"https://bafybeieau7kb4a7ysi2izudglnavm24lhqhlg4lkkz2unzpv3z3wuhzlpe.ipfs.nftstorage.link?image_712.webp",_x000D_
"Issuer":"NfluenT for Calvi On The rocks",_x000D_
"external_url":""</v>
      </c>
      <c r="W2532" s="78" t="str">
        <f>formatRow(Tokens!J$2:AV$2,Tokens!J2532:AV2532,2,"attributes")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32" s="78" t="str">
        <f>formatRow(Tokens!AX$2:BC$2,Tokens!AX2532:BC2532,2,"creators")</f>
        <v>"creators":[{"address":"ncreator",_x000D_
"share":10},{"address":"cotrcrea",_x000D_
"share":90},{"address":"nminer",_x000D_
"share":0}]</v>
      </c>
      <c r="Y2532" s="78" t="str">
        <f>formatRow(Tokens!BD$2:BI$2,Tokens!BD2532:BI2532,2,"files")</f>
        <v>"files":[]</v>
      </c>
      <c r="Z2532" s="78"/>
      <c r="AA2532" s="78"/>
      <c r="AB2532" s="78"/>
      <c r="AC2532" s="78" t="str">
        <f>formatRow(Tokens!BJ$2:BK$2,Tokens!BJ2532:BK2532,0,"collection")</f>
        <v>"collection":{"name":"BILLET Festival",_x000D_
"family":"Calvi On The Rocks"}</v>
      </c>
      <c r="AD2532" s="1" t="str">
        <f>formatRow(Tokens!BN$2:BR$2,Tokens!BN2532:BR2532,0,"marketplace")</f>
        <v>"marketplace":{"initial_price":"73,5",_x000D_
"reservation_price":"",_x000D_
"duration":"",_x000D_
"max_mint":1,_x000D_
"sell_date":"25/06/2022"}</v>
      </c>
      <c r="AE2532" s="1"/>
    </row>
    <row r="2533" spans="4:31" ht="14.25" customHeight="1" x14ac:dyDescent="0.3">
      <c r="D2533" s="1">
        <f>Tokens!B2533</f>
        <v>713</v>
      </c>
      <c r="E2533" s="17" t="str">
        <f>IF(Tokens!C2533="","",Tokens!C2533)</f>
        <v>#713 Billet Festival</v>
      </c>
      <c r="F2533"/>
      <c r="G2533"/>
      <c r="H2533"/>
      <c r="I2533"/>
      <c r="J2533"/>
      <c r="M2533"/>
      <c r="N2533"/>
      <c r="O2533" s="15" t="str">
        <f t="shared" ref="O2533:O2596" si="80">IF(AND(ISNUMBER(N2532),ISNUMBER(N2533)),(N2533-N2532)*$O$1,"_")</f>
        <v>_</v>
      </c>
      <c r="P2533" s="18" t="str">
        <f>IF(F2533="stop","",IF(F2533&lt;&gt;"",HYPERLINK(Settings!$B$5 &amp; "/manage/?network=" &amp; LOWER(B$8) &amp; "&amp;search=token&amp;account=" &amp; ToMint!$B$5 &amp; "&amp;view=" &amp; ToMint!J2533,"TokenSol"),""))</f>
        <v/>
      </c>
      <c r="Q2533" s="2"/>
      <c r="R2533" s="2"/>
      <c r="S2533" s="11"/>
      <c r="T2533" s="78" t="str">
        <f>"owner=" &amp; Tokens!BS2533 &amp; "&amp;filename_for_metadata=" &amp; Tokens!BT2533 &amp; "&amp;offchaindata_platform=" &amp; $B$17 &amp; "&amp;keyfile=" &amp; $B$5 &amp;  "&amp;repository=" &amp; $B$18</f>
        <v>owner=BbDq7xeUzpj8bXfd9N7dh1tw43Ss7xbYpyjoNuwDSrzq&amp;filename_for_metadata=BILLETFestival_COR22F713&amp;offchaindata_platform=Github&amp;keyfile=Paul&amp;repository=CalviOnTheRocks2022</v>
      </c>
      <c r="U2533" s="78" t="str">
        <f t="shared" si="79"/>
        <v>{"name":"#713 Billet Festival",_x000D_
"symbol":"COR22F713",_x000D_
"description":"Billet Festival / Billet NFT Festival - 1 jour Calvi on the Rocks 2022",_x000D_
"seller_fee_basis_points":1000,_x000D_
"image":"https://bafybeiduaqfbtencp5gyqdotwhg4jyaiyjsrlxuyp6j3zkk4w5takj5rn4.ipfs.nftstorage.link?image_713.webp",_x000D_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33" s="78" t="str">
        <f>formatRow(Tokens!C$2:I$2,Tokens!C2533:I2533)</f>
        <v>"name":"#713 Billet Festival",_x000D_
"symbol":"COR22F713",_x000D_
"description":"Billet Festival / Billet NFT Festival - 1 jour Calvi on the Rocks 2022",_x000D_
"seller_fee_basis_points":1000,_x000D_
"image":"https://bafybeiduaqfbtencp5gyqdotwhg4jyaiyjsrlxuyp6j3zkk4w5takj5rn4.ipfs.nftstorage.link?image_713.webp",_x000D_
"Issuer":"NfluenT for Calvi On The rocks",_x000D_
"external_url":""</v>
      </c>
      <c r="W2533" s="78" t="str">
        <f>formatRow(Tokens!J$2:AV$2,Tokens!J2533:AV2533,2,"attributes")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33" s="78" t="str">
        <f>formatRow(Tokens!AX$2:BC$2,Tokens!AX2533:BC2533,2,"creators")</f>
        <v>"creators":[{"address":"ncreator",_x000D_
"share":10},{"address":"cotrcrea",_x000D_
"share":90},{"address":"nminer",_x000D_
"share":0}]</v>
      </c>
      <c r="Y2533" s="78" t="str">
        <f>formatRow(Tokens!BD$2:BI$2,Tokens!BD2533:BI2533,2,"files")</f>
        <v>"files":[]</v>
      </c>
      <c r="Z2533" s="78"/>
      <c r="AA2533" s="78"/>
      <c r="AB2533" s="78"/>
      <c r="AC2533" s="78" t="str">
        <f>formatRow(Tokens!BJ$2:BK$2,Tokens!BJ2533:BK2533,0,"collection")</f>
        <v>"collection":{"name":"BILLET Festival",_x000D_
"family":"Calvi On The Rocks"}</v>
      </c>
      <c r="AD2533" s="1" t="str">
        <f>formatRow(Tokens!BN$2:BR$2,Tokens!BN2533:BR2533,0,"marketplace")</f>
        <v>"marketplace":{"initial_price":"73,5",_x000D_
"reservation_price":"",_x000D_
"duration":"",_x000D_
"max_mint":1,_x000D_
"sell_date":"25/06/2022"}</v>
      </c>
      <c r="AE2533" s="1"/>
    </row>
    <row r="2534" spans="4:31" ht="14.25" customHeight="1" x14ac:dyDescent="0.3">
      <c r="D2534" s="1">
        <f>Tokens!B2534</f>
        <v>714</v>
      </c>
      <c r="E2534" s="17" t="str">
        <f>IF(Tokens!C2534="","",Tokens!C2534)</f>
        <v>#714 Billet Festival</v>
      </c>
      <c r="F2534"/>
      <c r="G2534"/>
      <c r="H2534"/>
      <c r="I2534"/>
      <c r="J2534"/>
      <c r="M2534"/>
      <c r="N2534"/>
      <c r="O2534" s="15" t="str">
        <f t="shared" si="80"/>
        <v>_</v>
      </c>
      <c r="P2534" s="18" t="str">
        <f>IF(F2534="stop","",IF(F2534&lt;&gt;"",HYPERLINK(Settings!$B$5 &amp; "/manage/?network=" &amp; LOWER(B$8) &amp; "&amp;search=token&amp;account=" &amp; ToMint!$B$5 &amp; "&amp;view=" &amp; ToMint!J2534,"TokenSol"),""))</f>
        <v/>
      </c>
      <c r="Q2534" s="2"/>
      <c r="R2534" s="2"/>
      <c r="S2534" s="11"/>
      <c r="T2534" s="78" t="str">
        <f>"owner=" &amp; Tokens!BS2534 &amp; "&amp;filename_for_metadata=" &amp; Tokens!BT2534 &amp; "&amp;offchaindata_platform=" &amp; $B$17 &amp; "&amp;keyfile=" &amp; $B$5 &amp;  "&amp;repository=" &amp; $B$18</f>
        <v>owner=BbDq7xeUzpj8bXfd9N7dh1tw43Ss7xbYpyjoNuwDSrzq&amp;filename_for_metadata=BILLETFestival_COR22F714&amp;offchaindata_platform=Github&amp;keyfile=Paul&amp;repository=CalviOnTheRocks2022</v>
      </c>
      <c r="U2534" s="78" t="str">
        <f t="shared" si="79"/>
        <v>{"name":"#714 Billet Festival",_x000D_
"symbol":"COR22F714",_x000D_
"description":"Billet Festival / Billet NFT Festival - 1 jour Calvi on the Rocks 2022",_x000D_
"seller_fee_basis_points":1000,_x000D_
"image":"https://bafybeigyesulvanjxlh6ghcbbczaniti62l2w7bicmulpj5gae7qhvceka.ipfs.nftstorage.link?image_714.webp",_x000D_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34" s="78" t="str">
        <f>formatRow(Tokens!C$2:I$2,Tokens!C2534:I2534)</f>
        <v>"name":"#714 Billet Festival",_x000D_
"symbol":"COR22F714",_x000D_
"description":"Billet Festival / Billet NFT Festival - 1 jour Calvi on the Rocks 2022",_x000D_
"seller_fee_basis_points":1000,_x000D_
"image":"https://bafybeigyesulvanjxlh6ghcbbczaniti62l2w7bicmulpj5gae7qhvceka.ipfs.nftstorage.link?image_714.webp",_x000D_
"Issuer":"NfluenT for Calvi On The rocks",_x000D_
"external_url":""</v>
      </c>
      <c r="W2534" s="78" t="str">
        <f>formatRow(Tokens!J$2:AV$2,Tokens!J2534:AV2534,2,"attributes")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34" s="78" t="str">
        <f>formatRow(Tokens!AX$2:BC$2,Tokens!AX2534:BC2534,2,"creators")</f>
        <v>"creators":[{"address":"ncreator",_x000D_
"share":10},{"address":"cotrcrea",_x000D_
"share":90},{"address":"nminer",_x000D_
"share":0}]</v>
      </c>
      <c r="Y2534" s="78" t="str">
        <f>formatRow(Tokens!BD$2:BI$2,Tokens!BD2534:BI2534,2,"files")</f>
        <v>"files":[]</v>
      </c>
      <c r="Z2534" s="78"/>
      <c r="AA2534" s="78"/>
      <c r="AB2534" s="78"/>
      <c r="AC2534" s="78" t="str">
        <f>formatRow(Tokens!BJ$2:BK$2,Tokens!BJ2534:BK2534,0,"collection")</f>
        <v>"collection":{"name":"BILLET Festival",_x000D_
"family":"Calvi On The Rocks"}</v>
      </c>
      <c r="AD2534" s="1" t="str">
        <f>formatRow(Tokens!BN$2:BR$2,Tokens!BN2534:BR2534,0,"marketplace")</f>
        <v>"marketplace":{"initial_price":"73,5",_x000D_
"reservation_price":"",_x000D_
"duration":"",_x000D_
"max_mint":1,_x000D_
"sell_date":"25/06/2022"}</v>
      </c>
      <c r="AE2534" s="1"/>
    </row>
    <row r="2535" spans="4:31" ht="14.25" customHeight="1" x14ac:dyDescent="0.3">
      <c r="D2535" s="1">
        <f>Tokens!B2535</f>
        <v>715</v>
      </c>
      <c r="E2535" s="17" t="str">
        <f>IF(Tokens!C2535="","",Tokens!C2535)</f>
        <v>#715 Billet Festival</v>
      </c>
      <c r="F2535"/>
      <c r="G2535"/>
      <c r="H2535"/>
      <c r="I2535"/>
      <c r="J2535"/>
      <c r="M2535"/>
      <c r="N2535"/>
      <c r="O2535" s="15" t="str">
        <f t="shared" si="80"/>
        <v>_</v>
      </c>
      <c r="P2535" s="18" t="str">
        <f>IF(F2535="stop","",IF(F2535&lt;&gt;"",HYPERLINK(Settings!$B$5 &amp; "/manage/?network=" &amp; LOWER(B$8) &amp; "&amp;search=token&amp;account=" &amp; ToMint!$B$5 &amp; "&amp;view=" &amp; ToMint!J2535,"TokenSol"),""))</f>
        <v/>
      </c>
      <c r="Q2535" s="2"/>
      <c r="R2535" s="2"/>
      <c r="S2535" s="11"/>
      <c r="T2535" s="78" t="str">
        <f>"owner=" &amp; Tokens!BS2535 &amp; "&amp;filename_for_metadata=" &amp; Tokens!BT2535 &amp; "&amp;offchaindata_platform=" &amp; $B$17 &amp; "&amp;keyfile=" &amp; $B$5 &amp;  "&amp;repository=" &amp; $B$18</f>
        <v>owner=BbDq7xeUzpj8bXfd9N7dh1tw43Ss7xbYpyjoNuwDSrzq&amp;filename_for_metadata=BILLETFestival_COR22F715&amp;offchaindata_platform=Github&amp;keyfile=Paul&amp;repository=CalviOnTheRocks2022</v>
      </c>
      <c r="U2535" s="78" t="str">
        <f t="shared" si="79"/>
        <v>{"name":"#715 Billet Festival",_x000D_
"symbol":"COR22F715",_x000D_
"description":"Billet Festival / Billet NFT Festival - 1 jour Calvi on the Rocks 2022",_x000D_
"seller_fee_basis_points":1000,_x000D_
"image":"https://bafybeihbn6pnou4varq7j2lbyrrz5nv7oapguv5brtcrmi4zzljr27x6pu.ipfs.nftstorage.link?image_715.webp",_x000D_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35" s="78" t="str">
        <f>formatRow(Tokens!C$2:I$2,Tokens!C2535:I2535)</f>
        <v>"name":"#715 Billet Festival",_x000D_
"symbol":"COR22F715",_x000D_
"description":"Billet Festival / Billet NFT Festival - 1 jour Calvi on the Rocks 2022",_x000D_
"seller_fee_basis_points":1000,_x000D_
"image":"https://bafybeihbn6pnou4varq7j2lbyrrz5nv7oapguv5brtcrmi4zzljr27x6pu.ipfs.nftstorage.link?image_715.webp",_x000D_
"Issuer":"NfluenT for Calvi On The rocks",_x000D_
"external_url":""</v>
      </c>
      <c r="W2535" s="78" t="str">
        <f>formatRow(Tokens!J$2:AV$2,Tokens!J2535:AV2535,2,"attributes")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35" s="78" t="str">
        <f>formatRow(Tokens!AX$2:BC$2,Tokens!AX2535:BC2535,2,"creators")</f>
        <v>"creators":[{"address":"ncreator",_x000D_
"share":10},{"address":"cotrcrea",_x000D_
"share":90},{"address":"nminer",_x000D_
"share":0}]</v>
      </c>
      <c r="Y2535" s="78" t="str">
        <f>formatRow(Tokens!BD$2:BI$2,Tokens!BD2535:BI2535,2,"files")</f>
        <v>"files":[]</v>
      </c>
      <c r="Z2535" s="78"/>
      <c r="AA2535" s="78"/>
      <c r="AB2535" s="78"/>
      <c r="AC2535" s="78" t="str">
        <f>formatRow(Tokens!BJ$2:BK$2,Tokens!BJ2535:BK2535,0,"collection")</f>
        <v>"collection":{"name":"BILLET Festival",_x000D_
"family":"Calvi On The Rocks"}</v>
      </c>
      <c r="AD2535" s="1" t="str">
        <f>formatRow(Tokens!BN$2:BR$2,Tokens!BN2535:BR2535,0,"marketplace")</f>
        <v>"marketplace":{"initial_price":"73,5",_x000D_
"reservation_price":"",_x000D_
"duration":"",_x000D_
"max_mint":1,_x000D_
"sell_date":"25/06/2022"}</v>
      </c>
      <c r="AE2535" s="1"/>
    </row>
    <row r="2536" spans="4:31" ht="14.25" customHeight="1" x14ac:dyDescent="0.3">
      <c r="D2536" s="1">
        <f>Tokens!B2536</f>
        <v>716</v>
      </c>
      <c r="E2536" s="17" t="str">
        <f>IF(Tokens!C2536="","",Tokens!C2536)</f>
        <v>#716 Billet Festival</v>
      </c>
      <c r="F2536"/>
      <c r="G2536"/>
      <c r="H2536"/>
      <c r="I2536"/>
      <c r="J2536"/>
      <c r="M2536"/>
      <c r="N2536"/>
      <c r="O2536" s="15" t="str">
        <f t="shared" si="80"/>
        <v>_</v>
      </c>
      <c r="P2536" s="18" t="str">
        <f>IF(F2536="stop","",IF(F2536&lt;&gt;"",HYPERLINK(Settings!$B$5 &amp; "/manage/?network=" &amp; LOWER(B$8) &amp; "&amp;search=token&amp;account=" &amp; ToMint!$B$5 &amp; "&amp;view=" &amp; ToMint!J2536,"TokenSol"),""))</f>
        <v/>
      </c>
      <c r="Q2536" s="2"/>
      <c r="R2536" s="2"/>
      <c r="S2536" s="11"/>
      <c r="T2536" s="78" t="str">
        <f>"owner=" &amp; Tokens!BS2536 &amp; "&amp;filename_for_metadata=" &amp; Tokens!BT2536 &amp; "&amp;offchaindata_platform=" &amp; $B$17 &amp; "&amp;keyfile=" &amp; $B$5 &amp;  "&amp;repository=" &amp; $B$18</f>
        <v>owner=BbDq7xeUzpj8bXfd9N7dh1tw43Ss7xbYpyjoNuwDSrzq&amp;filename_for_metadata=BILLETFestival_COR22F716&amp;offchaindata_platform=Github&amp;keyfile=Paul&amp;repository=CalviOnTheRocks2022</v>
      </c>
      <c r="U2536" s="78" t="str">
        <f t="shared" si="79"/>
        <v>{"name":"#716 Billet Festival",_x000D_
"symbol":"COR22F716",_x000D_
"description":"Billet Festival / Billet NFT Festival - 1 jour Calvi on the Rocks 2022",_x000D_
"seller_fee_basis_points":1000,_x000D_
"image":"https://bafybeieyixjdvzkwddzd7fa2et7x4jhxxtr3mgp7omgkdseck5e2kc55ta.ipfs.nftstorage.link?image_716.webp",_x000D_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36" s="78" t="str">
        <f>formatRow(Tokens!C$2:I$2,Tokens!C2536:I2536)</f>
        <v>"name":"#716 Billet Festival",_x000D_
"symbol":"COR22F716",_x000D_
"description":"Billet Festival / Billet NFT Festival - 1 jour Calvi on the Rocks 2022",_x000D_
"seller_fee_basis_points":1000,_x000D_
"image":"https://bafybeieyixjdvzkwddzd7fa2et7x4jhxxtr3mgp7omgkdseck5e2kc55ta.ipfs.nftstorage.link?image_716.webp",_x000D_
"Issuer":"NfluenT for Calvi On The rocks",_x000D_
"external_url":""</v>
      </c>
      <c r="W2536" s="78" t="str">
        <f>formatRow(Tokens!J$2:AV$2,Tokens!J2536:AV2536,2,"attributes")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36" s="78" t="str">
        <f>formatRow(Tokens!AX$2:BC$2,Tokens!AX2536:BC2536,2,"creators")</f>
        <v>"creators":[{"address":"ncreator",_x000D_
"share":10},{"address":"cotrcrea",_x000D_
"share":90},{"address":"nminer",_x000D_
"share":0}]</v>
      </c>
      <c r="Y2536" s="78" t="str">
        <f>formatRow(Tokens!BD$2:BI$2,Tokens!BD2536:BI2536,2,"files")</f>
        <v>"files":[]</v>
      </c>
      <c r="Z2536" s="78"/>
      <c r="AA2536" s="78"/>
      <c r="AB2536" s="78"/>
      <c r="AC2536" s="78" t="str">
        <f>formatRow(Tokens!BJ$2:BK$2,Tokens!BJ2536:BK2536,0,"collection")</f>
        <v>"collection":{"name":"BILLET Festival",_x000D_
"family":"Calvi On The Rocks"}</v>
      </c>
      <c r="AD2536" s="1" t="str">
        <f>formatRow(Tokens!BN$2:BR$2,Tokens!BN2536:BR2536,0,"marketplace")</f>
        <v>"marketplace":{"initial_price":"73,5",_x000D_
"reservation_price":"",_x000D_
"duration":"",_x000D_
"max_mint":1,_x000D_
"sell_date":"25/06/2022"}</v>
      </c>
      <c r="AE2536" s="1"/>
    </row>
    <row r="2537" spans="4:31" ht="14.25" customHeight="1" x14ac:dyDescent="0.3">
      <c r="D2537" s="1">
        <f>Tokens!B2537</f>
        <v>717</v>
      </c>
      <c r="E2537" s="17" t="str">
        <f>IF(Tokens!C2537="","",Tokens!C2537)</f>
        <v>#717 Billet Festival</v>
      </c>
      <c r="F2537"/>
      <c r="G2537"/>
      <c r="H2537"/>
      <c r="I2537"/>
      <c r="J2537"/>
      <c r="M2537"/>
      <c r="N2537"/>
      <c r="O2537" s="15" t="str">
        <f t="shared" si="80"/>
        <v>_</v>
      </c>
      <c r="P2537" s="18" t="str">
        <f>IF(F2537="stop","",IF(F2537&lt;&gt;"",HYPERLINK(Settings!$B$5 &amp; "/manage/?network=" &amp; LOWER(B$8) &amp; "&amp;search=token&amp;account=" &amp; ToMint!$B$5 &amp; "&amp;view=" &amp; ToMint!J2537,"TokenSol"),""))</f>
        <v/>
      </c>
      <c r="Q2537" s="2"/>
      <c r="R2537" s="2"/>
      <c r="S2537" s="11"/>
      <c r="T2537" s="78" t="str">
        <f>"owner=" &amp; Tokens!BS2537 &amp; "&amp;filename_for_metadata=" &amp; Tokens!BT2537 &amp; "&amp;offchaindata_platform=" &amp; $B$17 &amp; "&amp;keyfile=" &amp; $B$5 &amp;  "&amp;repository=" &amp; $B$18</f>
        <v>owner=BbDq7xeUzpj8bXfd9N7dh1tw43Ss7xbYpyjoNuwDSrzq&amp;filename_for_metadata=BILLETFestival_COR22F717&amp;offchaindata_platform=Github&amp;keyfile=Paul&amp;repository=CalviOnTheRocks2022</v>
      </c>
      <c r="U2537" s="78" t="str">
        <f t="shared" si="79"/>
        <v>{"name":"#717 Billet Festival",_x000D_
"symbol":"COR22F717",_x000D_
"description":"Billet Festival / Billet NFT Festival - 1 jour Calvi on the Rocks 2022",_x000D_
"seller_fee_basis_points":1000,_x000D_
"image":"https://bafybeicy2tgbnsuoxths7f22lns4vnmb3vmulbhg7ckyfsbuc526d6sfcu.ipfs.nftstorage.link?image_717.webp",_x000D_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37" s="78" t="str">
        <f>formatRow(Tokens!C$2:I$2,Tokens!C2537:I2537)</f>
        <v>"name":"#717 Billet Festival",_x000D_
"symbol":"COR22F717",_x000D_
"description":"Billet Festival / Billet NFT Festival - 1 jour Calvi on the Rocks 2022",_x000D_
"seller_fee_basis_points":1000,_x000D_
"image":"https://bafybeicy2tgbnsuoxths7f22lns4vnmb3vmulbhg7ckyfsbuc526d6sfcu.ipfs.nftstorage.link?image_717.webp",_x000D_
"Issuer":"NfluenT for Calvi On The rocks",_x000D_
"external_url":""</v>
      </c>
      <c r="W2537" s="78" t="str">
        <f>formatRow(Tokens!J$2:AV$2,Tokens!J2537:AV2537,2,"attributes")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37" s="78" t="str">
        <f>formatRow(Tokens!AX$2:BC$2,Tokens!AX2537:BC2537,2,"creators")</f>
        <v>"creators":[{"address":"ncreator",_x000D_
"share":10},{"address":"cotrcrea",_x000D_
"share":90},{"address":"nminer",_x000D_
"share":0}]</v>
      </c>
      <c r="Y2537" s="78" t="str">
        <f>formatRow(Tokens!BD$2:BI$2,Tokens!BD2537:BI2537,2,"files")</f>
        <v>"files":[]</v>
      </c>
      <c r="Z2537" s="78"/>
      <c r="AA2537" s="78"/>
      <c r="AB2537" s="78"/>
      <c r="AC2537" s="78" t="str">
        <f>formatRow(Tokens!BJ$2:BK$2,Tokens!BJ2537:BK2537,0,"collection")</f>
        <v>"collection":{"name":"BILLET Festival",_x000D_
"family":"Calvi On The Rocks"}</v>
      </c>
      <c r="AD2537" s="1" t="str">
        <f>formatRow(Tokens!BN$2:BR$2,Tokens!BN2537:BR2537,0,"marketplace")</f>
        <v>"marketplace":{"initial_price":"73,5",_x000D_
"reservation_price":"",_x000D_
"duration":"",_x000D_
"max_mint":1,_x000D_
"sell_date":"25/06/2022"}</v>
      </c>
      <c r="AE2537" s="1"/>
    </row>
    <row r="2538" spans="4:31" ht="14.25" customHeight="1" x14ac:dyDescent="0.3">
      <c r="D2538" s="1">
        <f>Tokens!B2538</f>
        <v>718</v>
      </c>
      <c r="E2538" s="17" t="str">
        <f>IF(Tokens!C2538="","",Tokens!C2538)</f>
        <v>#718 Billet Festival</v>
      </c>
      <c r="F2538"/>
      <c r="G2538"/>
      <c r="H2538"/>
      <c r="I2538"/>
      <c r="J2538"/>
      <c r="M2538"/>
      <c r="N2538"/>
      <c r="O2538" s="15" t="str">
        <f t="shared" si="80"/>
        <v>_</v>
      </c>
      <c r="P2538" s="18" t="str">
        <f>IF(F2538="stop","",IF(F2538&lt;&gt;"",HYPERLINK(Settings!$B$5 &amp; "/manage/?network=" &amp; LOWER(B$8) &amp; "&amp;search=token&amp;account=" &amp; ToMint!$B$5 &amp; "&amp;view=" &amp; ToMint!J2538,"TokenSol"),""))</f>
        <v/>
      </c>
      <c r="Q2538" s="2"/>
      <c r="R2538" s="2"/>
      <c r="S2538" s="11"/>
      <c r="T2538" s="78" t="str">
        <f>"owner=" &amp; Tokens!BS2538 &amp; "&amp;filename_for_metadata=" &amp; Tokens!BT2538 &amp; "&amp;offchaindata_platform=" &amp; $B$17 &amp; "&amp;keyfile=" &amp; $B$5 &amp;  "&amp;repository=" &amp; $B$18</f>
        <v>owner=BbDq7xeUzpj8bXfd9N7dh1tw43Ss7xbYpyjoNuwDSrzq&amp;filename_for_metadata=BILLETFestival_COR22F718&amp;offchaindata_platform=Github&amp;keyfile=Paul&amp;repository=CalviOnTheRocks2022</v>
      </c>
      <c r="U2538" s="78" t="str">
        <f t="shared" si="79"/>
        <v>{"name":"#718 Billet Festival",_x000D_
"symbol":"COR22F718",_x000D_
"description":"Billet Festival / Billet NFT Festival - 1 jour Calvi on the Rocks 2022",_x000D_
"seller_fee_basis_points":1000,_x000D_
"image":"https://bafybeihlijsql22selm2vu3ikersqpv5z5eoq2a6puk2wejzztw6ilzayi.ipfs.nftstorage.link?image_718.webp",_x000D_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38" s="78" t="str">
        <f>formatRow(Tokens!C$2:I$2,Tokens!C2538:I2538)</f>
        <v>"name":"#718 Billet Festival",_x000D_
"symbol":"COR22F718",_x000D_
"description":"Billet Festival / Billet NFT Festival - 1 jour Calvi on the Rocks 2022",_x000D_
"seller_fee_basis_points":1000,_x000D_
"image":"https://bafybeihlijsql22selm2vu3ikersqpv5z5eoq2a6puk2wejzztw6ilzayi.ipfs.nftstorage.link?image_718.webp",_x000D_
"Issuer":"NfluenT for Calvi On The rocks",_x000D_
"external_url":""</v>
      </c>
      <c r="W2538" s="78" t="str">
        <f>formatRow(Tokens!J$2:AV$2,Tokens!J2538:AV2538,2,"attributes")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38" s="78" t="str">
        <f>formatRow(Tokens!AX$2:BC$2,Tokens!AX2538:BC2538,2,"creators")</f>
        <v>"creators":[{"address":"ncreator",_x000D_
"share":10},{"address":"cotrcrea",_x000D_
"share":90},{"address":"nminer",_x000D_
"share":0}]</v>
      </c>
      <c r="Y2538" s="78" t="str">
        <f>formatRow(Tokens!BD$2:BI$2,Tokens!BD2538:BI2538,2,"files")</f>
        <v>"files":[]</v>
      </c>
      <c r="Z2538" s="78"/>
      <c r="AA2538" s="78"/>
      <c r="AB2538" s="78"/>
      <c r="AC2538" s="78" t="str">
        <f>formatRow(Tokens!BJ$2:BK$2,Tokens!BJ2538:BK2538,0,"collection")</f>
        <v>"collection":{"name":"BILLET Festival",_x000D_
"family":"Calvi On The Rocks"}</v>
      </c>
      <c r="AD2538" s="1" t="str">
        <f>formatRow(Tokens!BN$2:BR$2,Tokens!BN2538:BR2538,0,"marketplace")</f>
        <v>"marketplace":{"initial_price":"73,5",_x000D_
"reservation_price":"",_x000D_
"duration":"",_x000D_
"max_mint":1,_x000D_
"sell_date":"25/06/2022"}</v>
      </c>
      <c r="AE2538" s="1"/>
    </row>
    <row r="2539" spans="4:31" ht="14.25" customHeight="1" x14ac:dyDescent="0.3">
      <c r="D2539" s="1">
        <f>Tokens!B2539</f>
        <v>719</v>
      </c>
      <c r="E2539" s="17" t="str">
        <f>IF(Tokens!C2539="","",Tokens!C2539)</f>
        <v>#719 Billet Festival</v>
      </c>
      <c r="F2539"/>
      <c r="G2539"/>
      <c r="H2539"/>
      <c r="I2539"/>
      <c r="J2539"/>
      <c r="M2539"/>
      <c r="N2539"/>
      <c r="O2539" s="15" t="str">
        <f t="shared" si="80"/>
        <v>_</v>
      </c>
      <c r="P2539" s="18" t="str">
        <f>IF(F2539="stop","",IF(F2539&lt;&gt;"",HYPERLINK(Settings!$B$5 &amp; "/manage/?network=" &amp; LOWER(B$8) &amp; "&amp;search=token&amp;account=" &amp; ToMint!$B$5 &amp; "&amp;view=" &amp; ToMint!J2539,"TokenSol"),""))</f>
        <v/>
      </c>
      <c r="Q2539" s="2"/>
      <c r="R2539" s="2"/>
      <c r="S2539" s="11"/>
      <c r="T2539" s="78" t="str">
        <f>"owner=" &amp; Tokens!BS2539 &amp; "&amp;filename_for_metadata=" &amp; Tokens!BT2539 &amp; "&amp;offchaindata_platform=" &amp; $B$17 &amp; "&amp;keyfile=" &amp; $B$5 &amp;  "&amp;repository=" &amp; $B$18</f>
        <v>owner=BbDq7xeUzpj8bXfd9N7dh1tw43Ss7xbYpyjoNuwDSrzq&amp;filename_for_metadata=BILLETFestival_COR22F719&amp;offchaindata_platform=Github&amp;keyfile=Paul&amp;repository=CalviOnTheRocks2022</v>
      </c>
      <c r="U2539" s="78" t="str">
        <f t="shared" si="79"/>
        <v>{"name":"#719 Billet Festival",_x000D_
"symbol":"COR22F719",_x000D_
"description":"Billet Festival / Billet NFT Festival - 1 jour Calvi on the Rocks 2022",_x000D_
"seller_fee_basis_points":1000,_x000D_
"image":"https://bafybeicqho5tg665hnebdgaqqfdtpiryyvqfuoicw73pzux7ve4ls2pykm.ipfs.nftstorage.link?image_719.webp",_x000D_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39" s="78" t="str">
        <f>formatRow(Tokens!C$2:I$2,Tokens!C2539:I2539)</f>
        <v>"name":"#719 Billet Festival",_x000D_
"symbol":"COR22F719",_x000D_
"description":"Billet Festival / Billet NFT Festival - 1 jour Calvi on the Rocks 2022",_x000D_
"seller_fee_basis_points":1000,_x000D_
"image":"https://bafybeicqho5tg665hnebdgaqqfdtpiryyvqfuoicw73pzux7ve4ls2pykm.ipfs.nftstorage.link?image_719.webp",_x000D_
"Issuer":"NfluenT for Calvi On The rocks",_x000D_
"external_url":""</v>
      </c>
      <c r="W2539" s="78" t="str">
        <f>formatRow(Tokens!J$2:AV$2,Tokens!J2539:AV2539,2,"attributes")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39" s="78" t="str">
        <f>formatRow(Tokens!AX$2:BC$2,Tokens!AX2539:BC2539,2,"creators")</f>
        <v>"creators":[{"address":"ncreator",_x000D_
"share":10},{"address":"cotrcrea",_x000D_
"share":90},{"address":"nminer",_x000D_
"share":0}]</v>
      </c>
      <c r="Y2539" s="78" t="str">
        <f>formatRow(Tokens!BD$2:BI$2,Tokens!BD2539:BI2539,2,"files")</f>
        <v>"files":[]</v>
      </c>
      <c r="Z2539" s="78"/>
      <c r="AA2539" s="78"/>
      <c r="AB2539" s="78"/>
      <c r="AC2539" s="78" t="str">
        <f>formatRow(Tokens!BJ$2:BK$2,Tokens!BJ2539:BK2539,0,"collection")</f>
        <v>"collection":{"name":"BILLET Festival",_x000D_
"family":"Calvi On The Rocks"}</v>
      </c>
      <c r="AD2539" s="1" t="str">
        <f>formatRow(Tokens!BN$2:BR$2,Tokens!BN2539:BR2539,0,"marketplace")</f>
        <v>"marketplace":{"initial_price":"73,5",_x000D_
"reservation_price":"",_x000D_
"duration":"",_x000D_
"max_mint":1,_x000D_
"sell_date":"25/06/2022"}</v>
      </c>
      <c r="AE2539" s="1"/>
    </row>
    <row r="2540" spans="4:31" ht="14.25" customHeight="1" x14ac:dyDescent="0.3">
      <c r="D2540" s="1">
        <f>Tokens!B2540</f>
        <v>720</v>
      </c>
      <c r="E2540" s="17" t="str">
        <f>IF(Tokens!C2540="","",Tokens!C2540)</f>
        <v>#720 Billet Festival</v>
      </c>
      <c r="F2540"/>
      <c r="G2540"/>
      <c r="H2540"/>
      <c r="I2540"/>
      <c r="J2540"/>
      <c r="M2540"/>
      <c r="N2540"/>
      <c r="O2540" s="15" t="str">
        <f t="shared" si="80"/>
        <v>_</v>
      </c>
      <c r="P2540" s="18" t="str">
        <f>IF(F2540="stop","",IF(F2540&lt;&gt;"",HYPERLINK(Settings!$B$5 &amp; "/manage/?network=" &amp; LOWER(B$8) &amp; "&amp;search=token&amp;account=" &amp; ToMint!$B$5 &amp; "&amp;view=" &amp; ToMint!J2540,"TokenSol"),""))</f>
        <v/>
      </c>
      <c r="Q2540" s="2"/>
      <c r="R2540" s="2"/>
      <c r="S2540" s="11"/>
      <c r="T2540" s="78" t="str">
        <f>"owner=" &amp; Tokens!BS2540 &amp; "&amp;filename_for_metadata=" &amp; Tokens!BT2540 &amp; "&amp;offchaindata_platform=" &amp; $B$17 &amp; "&amp;keyfile=" &amp; $B$5 &amp;  "&amp;repository=" &amp; $B$18</f>
        <v>owner=BbDq7xeUzpj8bXfd9N7dh1tw43Ss7xbYpyjoNuwDSrzq&amp;filename_for_metadata=BILLETFestival_COR22F720&amp;offchaindata_platform=Github&amp;keyfile=Paul&amp;repository=CalviOnTheRocks2022</v>
      </c>
      <c r="U2540" s="78" t="str">
        <f t="shared" si="79"/>
        <v>{"name":"#720 Billet Festival",_x000D_
"symbol":"COR22F720",_x000D_
"description":"Billet Festival / Billet NFT Festival - 1 jour Calvi on the Rocks 2022",_x000D_
"seller_fee_basis_points":1000,_x000D_
"image":"https://bafybeidcagi3jdwuwrtvga2tcoyo4esoodjp4lhvd3t2egaeo7bn5sin3a.ipfs.nftstorage.link?image_720.webp",_x000D_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40" s="78" t="str">
        <f>formatRow(Tokens!C$2:I$2,Tokens!C2540:I2540)</f>
        <v>"name":"#720 Billet Festival",_x000D_
"symbol":"COR22F720",_x000D_
"description":"Billet Festival / Billet NFT Festival - 1 jour Calvi on the Rocks 2022",_x000D_
"seller_fee_basis_points":1000,_x000D_
"image":"https://bafybeidcagi3jdwuwrtvga2tcoyo4esoodjp4lhvd3t2egaeo7bn5sin3a.ipfs.nftstorage.link?image_720.webp",_x000D_
"Issuer":"NfluenT for Calvi On The rocks",_x000D_
"external_url":""</v>
      </c>
      <c r="W2540" s="78" t="str">
        <f>formatRow(Tokens!J$2:AV$2,Tokens!J2540:AV2540,2,"attributes")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40" s="78" t="str">
        <f>formatRow(Tokens!AX$2:BC$2,Tokens!AX2540:BC2540,2,"creators")</f>
        <v>"creators":[{"address":"ncreator",_x000D_
"share":10},{"address":"cotrcrea",_x000D_
"share":90},{"address":"nminer",_x000D_
"share":0}]</v>
      </c>
      <c r="Y2540" s="78" t="str">
        <f>formatRow(Tokens!BD$2:BI$2,Tokens!BD2540:BI2540,2,"files")</f>
        <v>"files":[]</v>
      </c>
      <c r="Z2540" s="78"/>
      <c r="AA2540" s="78"/>
      <c r="AB2540" s="78"/>
      <c r="AC2540" s="78" t="str">
        <f>formatRow(Tokens!BJ$2:BK$2,Tokens!BJ2540:BK2540,0,"collection")</f>
        <v>"collection":{"name":"BILLET Festival",_x000D_
"family":"Calvi On The Rocks"}</v>
      </c>
      <c r="AD2540" s="1" t="str">
        <f>formatRow(Tokens!BN$2:BR$2,Tokens!BN2540:BR2540,0,"marketplace")</f>
        <v>"marketplace":{"initial_price":"73,5",_x000D_
"reservation_price":"",_x000D_
"duration":"",_x000D_
"max_mint":1,_x000D_
"sell_date":"25/06/2022"}</v>
      </c>
      <c r="AE2540" s="1"/>
    </row>
    <row r="2541" spans="4:31" ht="14.25" customHeight="1" x14ac:dyDescent="0.3">
      <c r="D2541" s="1">
        <f>Tokens!B2541</f>
        <v>721</v>
      </c>
      <c r="E2541" s="17" t="str">
        <f>IF(Tokens!C2541="","",Tokens!C2541)</f>
        <v>#721 Billet Festival</v>
      </c>
      <c r="F2541"/>
      <c r="G2541"/>
      <c r="H2541"/>
      <c r="I2541"/>
      <c r="J2541"/>
      <c r="M2541"/>
      <c r="N2541"/>
      <c r="O2541" s="15" t="str">
        <f t="shared" si="80"/>
        <v>_</v>
      </c>
      <c r="P2541" s="18" t="str">
        <f>IF(F2541="stop","",IF(F2541&lt;&gt;"",HYPERLINK(Settings!$B$5 &amp; "/manage/?network=" &amp; LOWER(B$8) &amp; "&amp;search=token&amp;account=" &amp; ToMint!$B$5 &amp; "&amp;view=" &amp; ToMint!J2541,"TokenSol"),""))</f>
        <v/>
      </c>
      <c r="Q2541" s="2"/>
      <c r="R2541" s="2"/>
      <c r="S2541" s="11"/>
      <c r="T2541" s="78" t="str">
        <f>"owner=" &amp; Tokens!BS2541 &amp; "&amp;filename_for_metadata=" &amp; Tokens!BT2541 &amp; "&amp;offchaindata_platform=" &amp; $B$17 &amp; "&amp;keyfile=" &amp; $B$5 &amp;  "&amp;repository=" &amp; $B$18</f>
        <v>owner=BbDq7xeUzpj8bXfd9N7dh1tw43Ss7xbYpyjoNuwDSrzq&amp;filename_for_metadata=BILLETFestival_COR22F721&amp;offchaindata_platform=Github&amp;keyfile=Paul&amp;repository=CalviOnTheRocks2022</v>
      </c>
      <c r="U2541" s="78" t="str">
        <f t="shared" si="79"/>
        <v>{"name":"#721 Billet Festival",_x000D_
"symbol":"COR22F721",_x000D_
"description":"Billet Festival / Billet NFT Festival - 1 jour Calvi on the Rocks 2022",_x000D_
"seller_fee_basis_points":1000,_x000D_
"image":"https://bafybeick6fhswuwgrp4smvfwhe6fs3lawfpkkmvmhqqwkvj77mv22gcxhy.ipfs.nftstorage.link?image_721.webp",_x000D_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41" s="78" t="str">
        <f>formatRow(Tokens!C$2:I$2,Tokens!C2541:I2541)</f>
        <v>"name":"#721 Billet Festival",_x000D_
"symbol":"COR22F721",_x000D_
"description":"Billet Festival / Billet NFT Festival - 1 jour Calvi on the Rocks 2022",_x000D_
"seller_fee_basis_points":1000,_x000D_
"image":"https://bafybeick6fhswuwgrp4smvfwhe6fs3lawfpkkmvmhqqwkvj77mv22gcxhy.ipfs.nftstorage.link?image_721.webp",_x000D_
"Issuer":"NfluenT for Calvi On The rocks",_x000D_
"external_url":""</v>
      </c>
      <c r="W2541" s="78" t="str">
        <f>formatRow(Tokens!J$2:AV$2,Tokens!J2541:AV2541,2,"attributes")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41" s="78" t="str">
        <f>formatRow(Tokens!AX$2:BC$2,Tokens!AX2541:BC2541,2,"creators")</f>
        <v>"creators":[{"address":"ncreator",_x000D_
"share":10},{"address":"cotrcrea",_x000D_
"share":90},{"address":"nminer",_x000D_
"share":0}]</v>
      </c>
      <c r="Y2541" s="78" t="str">
        <f>formatRow(Tokens!BD$2:BI$2,Tokens!BD2541:BI2541,2,"files")</f>
        <v>"files":[]</v>
      </c>
      <c r="Z2541" s="78"/>
      <c r="AA2541" s="78"/>
      <c r="AB2541" s="78"/>
      <c r="AC2541" s="78" t="str">
        <f>formatRow(Tokens!BJ$2:BK$2,Tokens!BJ2541:BK2541,0,"collection")</f>
        <v>"collection":{"name":"BILLET Festival",_x000D_
"family":"Calvi On The Rocks"}</v>
      </c>
      <c r="AD2541" s="1" t="str">
        <f>formatRow(Tokens!BN$2:BR$2,Tokens!BN2541:BR2541,0,"marketplace")</f>
        <v>"marketplace":{"initial_price":"73,5",_x000D_
"reservation_price":"",_x000D_
"duration":"",_x000D_
"max_mint":1,_x000D_
"sell_date":"25/06/2022"}</v>
      </c>
      <c r="AE2541" s="1"/>
    </row>
    <row r="2542" spans="4:31" ht="14.25" customHeight="1" x14ac:dyDescent="0.3">
      <c r="D2542" s="1">
        <f>Tokens!B2542</f>
        <v>722</v>
      </c>
      <c r="E2542" s="17" t="str">
        <f>IF(Tokens!C2542="","",Tokens!C2542)</f>
        <v>#722 Billet Festival</v>
      </c>
      <c r="F2542"/>
      <c r="G2542"/>
      <c r="H2542"/>
      <c r="I2542"/>
      <c r="J2542"/>
      <c r="M2542"/>
      <c r="N2542"/>
      <c r="O2542" s="15" t="str">
        <f t="shared" si="80"/>
        <v>_</v>
      </c>
      <c r="P2542" s="18" t="str">
        <f>IF(F2542="stop","",IF(F2542&lt;&gt;"",HYPERLINK(Settings!$B$5 &amp; "/manage/?network=" &amp; LOWER(B$8) &amp; "&amp;search=token&amp;account=" &amp; ToMint!$B$5 &amp; "&amp;view=" &amp; ToMint!J2542,"TokenSol"),""))</f>
        <v/>
      </c>
      <c r="Q2542" s="2"/>
      <c r="R2542" s="2"/>
      <c r="S2542" s="11"/>
      <c r="T2542" s="78" t="str">
        <f>"owner=" &amp; Tokens!BS2542 &amp; "&amp;filename_for_metadata=" &amp; Tokens!BT2542 &amp; "&amp;offchaindata_platform=" &amp; $B$17 &amp; "&amp;keyfile=" &amp; $B$5 &amp;  "&amp;repository=" &amp; $B$18</f>
        <v>owner=BbDq7xeUzpj8bXfd9N7dh1tw43Ss7xbYpyjoNuwDSrzq&amp;filename_for_metadata=BILLETFestival_COR22F722&amp;offchaindata_platform=Github&amp;keyfile=Paul&amp;repository=CalviOnTheRocks2022</v>
      </c>
      <c r="U2542" s="78" t="str">
        <f t="shared" si="79"/>
        <v>{"name":"#722 Billet Festival",_x000D_
"symbol":"COR22F722",_x000D_
"description":"Billet Festival / Billet NFT Festival - 1 jour Calvi on the Rocks 2022",_x000D_
"seller_fee_basis_points":1000,_x000D_
"image":"https://bafybeiczpwu6462rfszulxqphz5t67ammxrmuqoal55zphzznjbsheot6a.ipfs.nftstorage.link?image_722.webp",_x000D_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42" s="78" t="str">
        <f>formatRow(Tokens!C$2:I$2,Tokens!C2542:I2542)</f>
        <v>"name":"#722 Billet Festival",_x000D_
"symbol":"COR22F722",_x000D_
"description":"Billet Festival / Billet NFT Festival - 1 jour Calvi on the Rocks 2022",_x000D_
"seller_fee_basis_points":1000,_x000D_
"image":"https://bafybeiczpwu6462rfszulxqphz5t67ammxrmuqoal55zphzznjbsheot6a.ipfs.nftstorage.link?image_722.webp",_x000D_
"Issuer":"NfluenT for Calvi On The rocks",_x000D_
"external_url":""</v>
      </c>
      <c r="W2542" s="78" t="str">
        <f>formatRow(Tokens!J$2:AV$2,Tokens!J2542:AV2542,2,"attributes")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42" s="78" t="str">
        <f>formatRow(Tokens!AX$2:BC$2,Tokens!AX2542:BC2542,2,"creators")</f>
        <v>"creators":[{"address":"ncreator",_x000D_
"share":10},{"address":"cotrcrea",_x000D_
"share":90},{"address":"nminer",_x000D_
"share":0}]</v>
      </c>
      <c r="Y2542" s="78" t="str">
        <f>formatRow(Tokens!BD$2:BI$2,Tokens!BD2542:BI2542,2,"files")</f>
        <v>"files":[]</v>
      </c>
      <c r="Z2542" s="78"/>
      <c r="AA2542" s="78"/>
      <c r="AB2542" s="78"/>
      <c r="AC2542" s="78" t="str">
        <f>formatRow(Tokens!BJ$2:BK$2,Tokens!BJ2542:BK2542,0,"collection")</f>
        <v>"collection":{"name":"BILLET Festival",_x000D_
"family":"Calvi On The Rocks"}</v>
      </c>
      <c r="AD2542" s="1" t="str">
        <f>formatRow(Tokens!BN$2:BR$2,Tokens!BN2542:BR2542,0,"marketplace")</f>
        <v>"marketplace":{"initial_price":"73,5",_x000D_
"reservation_price":"",_x000D_
"duration":"",_x000D_
"max_mint":1,_x000D_
"sell_date":"25/06/2022"}</v>
      </c>
      <c r="AE2542" s="1"/>
    </row>
    <row r="2543" spans="4:31" ht="14.25" customHeight="1" x14ac:dyDescent="0.3">
      <c r="D2543" s="1">
        <f>Tokens!B2543</f>
        <v>723</v>
      </c>
      <c r="E2543" s="17" t="str">
        <f>IF(Tokens!C2543="","",Tokens!C2543)</f>
        <v>#723 Billet Festival</v>
      </c>
      <c r="F2543"/>
      <c r="G2543"/>
      <c r="H2543"/>
      <c r="I2543"/>
      <c r="J2543"/>
      <c r="M2543"/>
      <c r="N2543"/>
      <c r="O2543" s="15" t="str">
        <f t="shared" si="80"/>
        <v>_</v>
      </c>
      <c r="P2543" s="18" t="str">
        <f>IF(F2543="stop","",IF(F2543&lt;&gt;"",HYPERLINK(Settings!$B$5 &amp; "/manage/?network=" &amp; LOWER(B$8) &amp; "&amp;search=token&amp;account=" &amp; ToMint!$B$5 &amp; "&amp;view=" &amp; ToMint!J2543,"TokenSol"),""))</f>
        <v/>
      </c>
      <c r="Q2543" s="2"/>
      <c r="R2543" s="2"/>
      <c r="S2543" s="11"/>
      <c r="T2543" s="78" t="str">
        <f>"owner=" &amp; Tokens!BS2543 &amp; "&amp;filename_for_metadata=" &amp; Tokens!BT2543 &amp; "&amp;offchaindata_platform=" &amp; $B$17 &amp; "&amp;keyfile=" &amp; $B$5 &amp;  "&amp;repository=" &amp; $B$18</f>
        <v>owner=BbDq7xeUzpj8bXfd9N7dh1tw43Ss7xbYpyjoNuwDSrzq&amp;filename_for_metadata=BILLETFestival_COR22F723&amp;offchaindata_platform=Github&amp;keyfile=Paul&amp;repository=CalviOnTheRocks2022</v>
      </c>
      <c r="U2543" s="78" t="str">
        <f t="shared" si="79"/>
        <v>{"name":"#723 Billet Festival",_x000D_
"symbol":"COR22F723",_x000D_
"description":"Billet Festival / Billet NFT Festival - 1 jour Calvi on the Rocks 2022",_x000D_
"seller_fee_basis_points":1000,_x000D_
"image":"https://bafybeiggmsiyhuubuww3afli7ohczgd7r2mok4u5b7fd5smrk4owul2dma.ipfs.nftstorage.link?image_723.webp",_x000D_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43" s="78" t="str">
        <f>formatRow(Tokens!C$2:I$2,Tokens!C2543:I2543)</f>
        <v>"name":"#723 Billet Festival",_x000D_
"symbol":"COR22F723",_x000D_
"description":"Billet Festival / Billet NFT Festival - 1 jour Calvi on the Rocks 2022",_x000D_
"seller_fee_basis_points":1000,_x000D_
"image":"https://bafybeiggmsiyhuubuww3afli7ohczgd7r2mok4u5b7fd5smrk4owul2dma.ipfs.nftstorage.link?image_723.webp",_x000D_
"Issuer":"NfluenT for Calvi On The rocks",_x000D_
"external_url":""</v>
      </c>
      <c r="W2543" s="78" t="str">
        <f>formatRow(Tokens!J$2:AV$2,Tokens!J2543:AV2543,2,"attributes")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43" s="78" t="str">
        <f>formatRow(Tokens!AX$2:BC$2,Tokens!AX2543:BC2543,2,"creators")</f>
        <v>"creators":[{"address":"ncreator",_x000D_
"share":10},{"address":"cotrcrea",_x000D_
"share":90},{"address":"nminer",_x000D_
"share":0}]</v>
      </c>
      <c r="Y2543" s="78" t="str">
        <f>formatRow(Tokens!BD$2:BI$2,Tokens!BD2543:BI2543,2,"files")</f>
        <v>"files":[]</v>
      </c>
      <c r="Z2543" s="78"/>
      <c r="AA2543" s="78"/>
      <c r="AB2543" s="78"/>
      <c r="AC2543" s="78" t="str">
        <f>formatRow(Tokens!BJ$2:BK$2,Tokens!BJ2543:BK2543,0,"collection")</f>
        <v>"collection":{"name":"BILLET Festival",_x000D_
"family":"Calvi On The Rocks"}</v>
      </c>
      <c r="AD2543" s="1" t="str">
        <f>formatRow(Tokens!BN$2:BR$2,Tokens!BN2543:BR2543,0,"marketplace")</f>
        <v>"marketplace":{"initial_price":"73,5",_x000D_
"reservation_price":"",_x000D_
"duration":"",_x000D_
"max_mint":1,_x000D_
"sell_date":"25/06/2022"}</v>
      </c>
      <c r="AE2543" s="1"/>
    </row>
    <row r="2544" spans="4:31" ht="14.25" customHeight="1" x14ac:dyDescent="0.3">
      <c r="D2544" s="1">
        <f>Tokens!B2544</f>
        <v>724</v>
      </c>
      <c r="E2544" s="17" t="str">
        <f>IF(Tokens!C2544="","",Tokens!C2544)</f>
        <v>#724 Billet Festival</v>
      </c>
      <c r="F2544"/>
      <c r="G2544"/>
      <c r="H2544"/>
      <c r="I2544"/>
      <c r="J2544"/>
      <c r="M2544"/>
      <c r="N2544"/>
      <c r="O2544" s="15" t="str">
        <f t="shared" si="80"/>
        <v>_</v>
      </c>
      <c r="P2544" s="18" t="str">
        <f>IF(F2544="stop","",IF(F2544&lt;&gt;"",HYPERLINK(Settings!$B$5 &amp; "/manage/?network=" &amp; LOWER(B$8) &amp; "&amp;search=token&amp;account=" &amp; ToMint!$B$5 &amp; "&amp;view=" &amp; ToMint!J2544,"TokenSol"),""))</f>
        <v/>
      </c>
      <c r="Q2544" s="2"/>
      <c r="R2544" s="2"/>
      <c r="S2544" s="11"/>
      <c r="T2544" s="78" t="str">
        <f>"owner=" &amp; Tokens!BS2544 &amp; "&amp;filename_for_metadata=" &amp; Tokens!BT2544 &amp; "&amp;offchaindata_platform=" &amp; $B$17 &amp; "&amp;keyfile=" &amp; $B$5 &amp;  "&amp;repository=" &amp; $B$18</f>
        <v>owner=BbDq7xeUzpj8bXfd9N7dh1tw43Ss7xbYpyjoNuwDSrzq&amp;filename_for_metadata=BILLETFestival_COR22F724&amp;offchaindata_platform=Github&amp;keyfile=Paul&amp;repository=CalviOnTheRocks2022</v>
      </c>
      <c r="U2544" s="78" t="str">
        <f t="shared" si="79"/>
        <v>{"name":"#724 Billet Festival",_x000D_
"symbol":"COR22F724",_x000D_
"description":"Billet Festival / Billet NFT Festival - 1 jour Calvi on the Rocks 2022",_x000D_
"seller_fee_basis_points":1000,_x000D_
"image":"https://bafybeibzbxzue5b6yvlqgnbq32cvxqsmi3ulbpurzi44po7suobh5vfw4u.ipfs.nftstorage.link?image_724.webp",_x000D_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44" s="78" t="str">
        <f>formatRow(Tokens!C$2:I$2,Tokens!C2544:I2544)</f>
        <v>"name":"#724 Billet Festival",_x000D_
"symbol":"COR22F724",_x000D_
"description":"Billet Festival / Billet NFT Festival - 1 jour Calvi on the Rocks 2022",_x000D_
"seller_fee_basis_points":1000,_x000D_
"image":"https://bafybeibzbxzue5b6yvlqgnbq32cvxqsmi3ulbpurzi44po7suobh5vfw4u.ipfs.nftstorage.link?image_724.webp",_x000D_
"Issuer":"NfluenT for Calvi On The rocks",_x000D_
"external_url":""</v>
      </c>
      <c r="W2544" s="78" t="str">
        <f>formatRow(Tokens!J$2:AV$2,Tokens!J2544:AV2544,2,"attributes")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44" s="78" t="str">
        <f>formatRow(Tokens!AX$2:BC$2,Tokens!AX2544:BC2544,2,"creators")</f>
        <v>"creators":[{"address":"ncreator",_x000D_
"share":10},{"address":"cotrcrea",_x000D_
"share":90},{"address":"nminer",_x000D_
"share":0}]</v>
      </c>
      <c r="Y2544" s="78" t="str">
        <f>formatRow(Tokens!BD$2:BI$2,Tokens!BD2544:BI2544,2,"files")</f>
        <v>"files":[]</v>
      </c>
      <c r="Z2544" s="78"/>
      <c r="AA2544" s="78"/>
      <c r="AB2544" s="78"/>
      <c r="AC2544" s="78" t="str">
        <f>formatRow(Tokens!BJ$2:BK$2,Tokens!BJ2544:BK2544,0,"collection")</f>
        <v>"collection":{"name":"BILLET Festival",_x000D_
"family":"Calvi On The Rocks"}</v>
      </c>
      <c r="AD2544" s="1" t="str">
        <f>formatRow(Tokens!BN$2:BR$2,Tokens!BN2544:BR2544,0,"marketplace")</f>
        <v>"marketplace":{"initial_price":"73,5",_x000D_
"reservation_price":"",_x000D_
"duration":"",_x000D_
"max_mint":1,_x000D_
"sell_date":"25/06/2022"}</v>
      </c>
      <c r="AE2544" s="1"/>
    </row>
    <row r="2545" spans="4:31" ht="14.25" customHeight="1" x14ac:dyDescent="0.3">
      <c r="D2545" s="1">
        <f>Tokens!B2545</f>
        <v>725</v>
      </c>
      <c r="E2545" s="17" t="str">
        <f>IF(Tokens!C2545="","",Tokens!C2545)</f>
        <v>#725 Billet Festival</v>
      </c>
      <c r="F2545"/>
      <c r="G2545"/>
      <c r="H2545"/>
      <c r="I2545"/>
      <c r="J2545"/>
      <c r="M2545"/>
      <c r="N2545"/>
      <c r="O2545" s="15" t="str">
        <f t="shared" si="80"/>
        <v>_</v>
      </c>
      <c r="P2545" s="18" t="str">
        <f>IF(F2545="stop","",IF(F2545&lt;&gt;"",HYPERLINK(Settings!$B$5 &amp; "/manage/?network=" &amp; LOWER(B$8) &amp; "&amp;search=token&amp;account=" &amp; ToMint!$B$5 &amp; "&amp;view=" &amp; ToMint!J2545,"TokenSol"),""))</f>
        <v/>
      </c>
      <c r="Q2545" s="2"/>
      <c r="R2545" s="2"/>
      <c r="S2545" s="11"/>
      <c r="T2545" s="78" t="str">
        <f>"owner=" &amp; Tokens!BS2545 &amp; "&amp;filename_for_metadata=" &amp; Tokens!BT2545 &amp; "&amp;offchaindata_platform=" &amp; $B$17 &amp; "&amp;keyfile=" &amp; $B$5 &amp;  "&amp;repository=" &amp; $B$18</f>
        <v>owner=BbDq7xeUzpj8bXfd9N7dh1tw43Ss7xbYpyjoNuwDSrzq&amp;filename_for_metadata=BILLETFestival_COR22F725&amp;offchaindata_platform=Github&amp;keyfile=Paul&amp;repository=CalviOnTheRocks2022</v>
      </c>
      <c r="U2545" s="78" t="str">
        <f t="shared" si="79"/>
        <v>{"name":"#725 Billet Festival",_x000D_
"symbol":"COR22F725",_x000D_
"description":"Billet Festival / Billet NFT Festival - 1 jour Calvi on the Rocks 2022",_x000D_
"seller_fee_basis_points":1000,_x000D_
"image":"https://bafybeihyifw5w4h7wvsxrcqelifccmgcowlgroa6zboodklccwprpvyj4y.ipfs.nftstorage.link?image_725.webp",_x000D_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45" s="78" t="str">
        <f>formatRow(Tokens!C$2:I$2,Tokens!C2545:I2545)</f>
        <v>"name":"#725 Billet Festival",_x000D_
"symbol":"COR22F725",_x000D_
"description":"Billet Festival / Billet NFT Festival - 1 jour Calvi on the Rocks 2022",_x000D_
"seller_fee_basis_points":1000,_x000D_
"image":"https://bafybeihyifw5w4h7wvsxrcqelifccmgcowlgroa6zboodklccwprpvyj4y.ipfs.nftstorage.link?image_725.webp",_x000D_
"Issuer":"NfluenT for Calvi On The rocks",_x000D_
"external_url":""</v>
      </c>
      <c r="W2545" s="78" t="str">
        <f>formatRow(Tokens!J$2:AV$2,Tokens!J2545:AV2545,2,"attributes")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45" s="78" t="str">
        <f>formatRow(Tokens!AX$2:BC$2,Tokens!AX2545:BC2545,2,"creators")</f>
        <v>"creators":[{"address":"ncreator",_x000D_
"share":10},{"address":"cotrcrea",_x000D_
"share":90},{"address":"nminer",_x000D_
"share":0}]</v>
      </c>
      <c r="Y2545" s="78" t="str">
        <f>formatRow(Tokens!BD$2:BI$2,Tokens!BD2545:BI2545,2,"files")</f>
        <v>"files":[]</v>
      </c>
      <c r="Z2545" s="78"/>
      <c r="AA2545" s="78"/>
      <c r="AB2545" s="78"/>
      <c r="AC2545" s="78" t="str">
        <f>formatRow(Tokens!BJ$2:BK$2,Tokens!BJ2545:BK2545,0,"collection")</f>
        <v>"collection":{"name":"BILLET Festival",_x000D_
"family":"Calvi On The Rocks"}</v>
      </c>
      <c r="AD2545" s="1" t="str">
        <f>formatRow(Tokens!BN$2:BR$2,Tokens!BN2545:BR2545,0,"marketplace")</f>
        <v>"marketplace":{"initial_price":"73,5",_x000D_
"reservation_price":"",_x000D_
"duration":"",_x000D_
"max_mint":1,_x000D_
"sell_date":"25/06/2022"}</v>
      </c>
      <c r="AE2545" s="1"/>
    </row>
    <row r="2546" spans="4:31" ht="14.25" customHeight="1" x14ac:dyDescent="0.3">
      <c r="D2546" s="1">
        <f>Tokens!B2546</f>
        <v>726</v>
      </c>
      <c r="E2546" s="17" t="str">
        <f>IF(Tokens!C2546="","",Tokens!C2546)</f>
        <v>#726 Billet Festival</v>
      </c>
      <c r="F2546"/>
      <c r="G2546"/>
      <c r="H2546"/>
      <c r="I2546"/>
      <c r="J2546"/>
      <c r="M2546"/>
      <c r="N2546"/>
      <c r="O2546" s="15" t="str">
        <f t="shared" si="80"/>
        <v>_</v>
      </c>
      <c r="P2546" s="18" t="str">
        <f>IF(F2546="stop","",IF(F2546&lt;&gt;"",HYPERLINK(Settings!$B$5 &amp; "/manage/?network=" &amp; LOWER(B$8) &amp; "&amp;search=token&amp;account=" &amp; ToMint!$B$5 &amp; "&amp;view=" &amp; ToMint!J2546,"TokenSol"),""))</f>
        <v/>
      </c>
      <c r="Q2546" s="2"/>
      <c r="R2546" s="2"/>
      <c r="S2546" s="11"/>
      <c r="T2546" s="78" t="str">
        <f>"owner=" &amp; Tokens!BS2546 &amp; "&amp;filename_for_metadata=" &amp; Tokens!BT2546 &amp; "&amp;offchaindata_platform=" &amp; $B$17 &amp; "&amp;keyfile=" &amp; $B$5 &amp;  "&amp;repository=" &amp; $B$18</f>
        <v>owner=BbDq7xeUzpj8bXfd9N7dh1tw43Ss7xbYpyjoNuwDSrzq&amp;filename_for_metadata=BILLETFestival_COR22F726&amp;offchaindata_platform=Github&amp;keyfile=Paul&amp;repository=CalviOnTheRocks2022</v>
      </c>
      <c r="U2546" s="78" t="str">
        <f t="shared" si="79"/>
        <v>{"name":"#726 Billet Festival",_x000D_
"symbol":"COR22F726",_x000D_
"description":"Billet Festival / Billet NFT Festival - 1 jour Calvi on the Rocks 2022",_x000D_
"seller_fee_basis_points":1000,_x000D_
"image":"https://bafybeifb4obbfzyev3zerscxxmktkkce7ps4logcbjddkqiwtssybo2qwa.ipfs.nftstorage.link?image_726.webp",_x000D_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46" s="78" t="str">
        <f>formatRow(Tokens!C$2:I$2,Tokens!C2546:I2546)</f>
        <v>"name":"#726 Billet Festival",_x000D_
"symbol":"COR22F726",_x000D_
"description":"Billet Festival / Billet NFT Festival - 1 jour Calvi on the Rocks 2022",_x000D_
"seller_fee_basis_points":1000,_x000D_
"image":"https://bafybeifb4obbfzyev3zerscxxmktkkce7ps4logcbjddkqiwtssybo2qwa.ipfs.nftstorage.link?image_726.webp",_x000D_
"Issuer":"NfluenT for Calvi On The rocks",_x000D_
"external_url":""</v>
      </c>
      <c r="W2546" s="78" t="str">
        <f>formatRow(Tokens!J$2:AV$2,Tokens!J2546:AV2546,2,"attributes")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46" s="78" t="str">
        <f>formatRow(Tokens!AX$2:BC$2,Tokens!AX2546:BC2546,2,"creators")</f>
        <v>"creators":[{"address":"ncreator",_x000D_
"share":10},{"address":"cotrcrea",_x000D_
"share":90},{"address":"nminer",_x000D_
"share":0}]</v>
      </c>
      <c r="Y2546" s="78" t="str">
        <f>formatRow(Tokens!BD$2:BI$2,Tokens!BD2546:BI2546,2,"files")</f>
        <v>"files":[]</v>
      </c>
      <c r="Z2546" s="78"/>
      <c r="AA2546" s="78"/>
      <c r="AB2546" s="78"/>
      <c r="AC2546" s="78" t="str">
        <f>formatRow(Tokens!BJ$2:BK$2,Tokens!BJ2546:BK2546,0,"collection")</f>
        <v>"collection":{"name":"BILLET Festival",_x000D_
"family":"Calvi On The Rocks"}</v>
      </c>
      <c r="AD2546" s="1" t="str">
        <f>formatRow(Tokens!BN$2:BR$2,Tokens!BN2546:BR2546,0,"marketplace")</f>
        <v>"marketplace":{"initial_price":"73,5",_x000D_
"reservation_price":"",_x000D_
"duration":"",_x000D_
"max_mint":1,_x000D_
"sell_date":"25/06/2022"}</v>
      </c>
      <c r="AE2546" s="1"/>
    </row>
    <row r="2547" spans="4:31" ht="14.25" customHeight="1" x14ac:dyDescent="0.3">
      <c r="D2547" s="1">
        <f>Tokens!B2547</f>
        <v>727</v>
      </c>
      <c r="E2547" s="17" t="str">
        <f>IF(Tokens!C2547="","",Tokens!C2547)</f>
        <v>#727 Billet Festival</v>
      </c>
      <c r="F2547"/>
      <c r="G2547"/>
      <c r="H2547"/>
      <c r="I2547"/>
      <c r="J2547"/>
      <c r="M2547"/>
      <c r="N2547"/>
      <c r="O2547" s="15" t="str">
        <f t="shared" si="80"/>
        <v>_</v>
      </c>
      <c r="P2547" s="18" t="str">
        <f>IF(F2547="stop","",IF(F2547&lt;&gt;"",HYPERLINK(Settings!$B$5 &amp; "/manage/?network=" &amp; LOWER(B$8) &amp; "&amp;search=token&amp;account=" &amp; ToMint!$B$5 &amp; "&amp;view=" &amp; ToMint!J2547,"TokenSol"),""))</f>
        <v/>
      </c>
      <c r="Q2547" s="2"/>
      <c r="R2547" s="2"/>
      <c r="S2547" s="11"/>
      <c r="T2547" s="78" t="str">
        <f>"owner=" &amp; Tokens!BS2547 &amp; "&amp;filename_for_metadata=" &amp; Tokens!BT2547 &amp; "&amp;offchaindata_platform=" &amp; $B$17 &amp; "&amp;keyfile=" &amp; $B$5 &amp;  "&amp;repository=" &amp; $B$18</f>
        <v>owner=BbDq7xeUzpj8bXfd9N7dh1tw43Ss7xbYpyjoNuwDSrzq&amp;filename_for_metadata=BILLETFestival_COR22F727&amp;offchaindata_platform=Github&amp;keyfile=Paul&amp;repository=CalviOnTheRocks2022</v>
      </c>
      <c r="U2547" s="78" t="str">
        <f t="shared" si="79"/>
        <v>{"name":"#727 Billet Festival",_x000D_
"symbol":"COR22F727",_x000D_
"description":"Billet Festival / Billet NFT Festival - 1 jour Calvi on the Rocks 2022",_x000D_
"seller_fee_basis_points":1000,_x000D_
"image":"https://bafybeib5asujdmjygkrhgqq2vi7fey3ejlnexld6reezcmavzlloap5pxi.ipfs.nftstorage.link?image_727.webp",_x000D_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47" s="78" t="str">
        <f>formatRow(Tokens!C$2:I$2,Tokens!C2547:I2547)</f>
        <v>"name":"#727 Billet Festival",_x000D_
"symbol":"COR22F727",_x000D_
"description":"Billet Festival / Billet NFT Festival - 1 jour Calvi on the Rocks 2022",_x000D_
"seller_fee_basis_points":1000,_x000D_
"image":"https://bafybeib5asujdmjygkrhgqq2vi7fey3ejlnexld6reezcmavzlloap5pxi.ipfs.nftstorage.link?image_727.webp",_x000D_
"Issuer":"NfluenT for Calvi On The rocks",_x000D_
"external_url":""</v>
      </c>
      <c r="W2547" s="78" t="str">
        <f>formatRow(Tokens!J$2:AV$2,Tokens!J2547:AV2547,2,"attributes")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47" s="78" t="str">
        <f>formatRow(Tokens!AX$2:BC$2,Tokens!AX2547:BC2547,2,"creators")</f>
        <v>"creators":[{"address":"ncreator",_x000D_
"share":10},{"address":"cotrcrea",_x000D_
"share":90},{"address":"nminer",_x000D_
"share":0}]</v>
      </c>
      <c r="Y2547" s="78" t="str">
        <f>formatRow(Tokens!BD$2:BI$2,Tokens!BD2547:BI2547,2,"files")</f>
        <v>"files":[]</v>
      </c>
      <c r="Z2547" s="78"/>
      <c r="AA2547" s="78"/>
      <c r="AB2547" s="78"/>
      <c r="AC2547" s="78" t="str">
        <f>formatRow(Tokens!BJ$2:BK$2,Tokens!BJ2547:BK2547,0,"collection")</f>
        <v>"collection":{"name":"BILLET Festival",_x000D_
"family":"Calvi On The Rocks"}</v>
      </c>
      <c r="AD2547" s="1" t="str">
        <f>formatRow(Tokens!BN$2:BR$2,Tokens!BN2547:BR2547,0,"marketplace")</f>
        <v>"marketplace":{"initial_price":"73,5",_x000D_
"reservation_price":"",_x000D_
"duration":"",_x000D_
"max_mint":1,_x000D_
"sell_date":"25/06/2022"}</v>
      </c>
      <c r="AE2547" s="1"/>
    </row>
    <row r="2548" spans="4:31" ht="14.25" customHeight="1" x14ac:dyDescent="0.3">
      <c r="D2548" s="1">
        <f>Tokens!B2548</f>
        <v>728</v>
      </c>
      <c r="E2548" s="17" t="str">
        <f>IF(Tokens!C2548="","",Tokens!C2548)</f>
        <v>#728 Billet Festival</v>
      </c>
      <c r="F2548"/>
      <c r="G2548"/>
      <c r="H2548"/>
      <c r="I2548"/>
      <c r="J2548"/>
      <c r="M2548"/>
      <c r="N2548"/>
      <c r="O2548" s="15" t="str">
        <f t="shared" si="80"/>
        <v>_</v>
      </c>
      <c r="P2548" s="18" t="str">
        <f>IF(F2548="stop","",IF(F2548&lt;&gt;"",HYPERLINK(Settings!$B$5 &amp; "/manage/?network=" &amp; LOWER(B$8) &amp; "&amp;search=token&amp;account=" &amp; ToMint!$B$5 &amp; "&amp;view=" &amp; ToMint!J2548,"TokenSol"),""))</f>
        <v/>
      </c>
      <c r="Q2548" s="2"/>
      <c r="R2548" s="2"/>
      <c r="S2548" s="11"/>
      <c r="T2548" s="78" t="str">
        <f>"owner=" &amp; Tokens!BS2548 &amp; "&amp;filename_for_metadata=" &amp; Tokens!BT2548 &amp; "&amp;offchaindata_platform=" &amp; $B$17 &amp; "&amp;keyfile=" &amp; $B$5 &amp;  "&amp;repository=" &amp; $B$18</f>
        <v>owner=BbDq7xeUzpj8bXfd9N7dh1tw43Ss7xbYpyjoNuwDSrzq&amp;filename_for_metadata=BILLETFestival_COR22F728&amp;offchaindata_platform=Github&amp;keyfile=Paul&amp;repository=CalviOnTheRocks2022</v>
      </c>
      <c r="U2548" s="78" t="str">
        <f t="shared" si="79"/>
        <v>{"name":"#728 Billet Festival",_x000D_
"symbol":"COR22F728",_x000D_
"description":"Billet Festival / Billet NFT Festival - 1 jour Calvi on the Rocks 2022",_x000D_
"seller_fee_basis_points":1000,_x000D_
"image":"https://bafybeihmboejhaty6gqfkl5dui3tidozfyrsbyfhcfjxl5yo4pyf5wledq.ipfs.nftstorage.link?image_728.webp",_x000D_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48" s="78" t="str">
        <f>formatRow(Tokens!C$2:I$2,Tokens!C2548:I2548)</f>
        <v>"name":"#728 Billet Festival",_x000D_
"symbol":"COR22F728",_x000D_
"description":"Billet Festival / Billet NFT Festival - 1 jour Calvi on the Rocks 2022",_x000D_
"seller_fee_basis_points":1000,_x000D_
"image":"https://bafybeihmboejhaty6gqfkl5dui3tidozfyrsbyfhcfjxl5yo4pyf5wledq.ipfs.nftstorage.link?image_728.webp",_x000D_
"Issuer":"NfluenT for Calvi On The rocks",_x000D_
"external_url":""</v>
      </c>
      <c r="W2548" s="78" t="str">
        <f>formatRow(Tokens!J$2:AV$2,Tokens!J2548:AV2548,2,"attributes")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48" s="78" t="str">
        <f>formatRow(Tokens!AX$2:BC$2,Tokens!AX2548:BC2548,2,"creators")</f>
        <v>"creators":[{"address":"ncreator",_x000D_
"share":10},{"address":"cotrcrea",_x000D_
"share":90},{"address":"nminer",_x000D_
"share":0}]</v>
      </c>
      <c r="Y2548" s="78" t="str">
        <f>formatRow(Tokens!BD$2:BI$2,Tokens!BD2548:BI2548,2,"files")</f>
        <v>"files":[]</v>
      </c>
      <c r="Z2548" s="78"/>
      <c r="AA2548" s="78"/>
      <c r="AB2548" s="78"/>
      <c r="AC2548" s="78" t="str">
        <f>formatRow(Tokens!BJ$2:BK$2,Tokens!BJ2548:BK2548,0,"collection")</f>
        <v>"collection":{"name":"BILLET Festival",_x000D_
"family":"Calvi On The Rocks"}</v>
      </c>
      <c r="AD2548" s="1" t="str">
        <f>formatRow(Tokens!BN$2:BR$2,Tokens!BN2548:BR2548,0,"marketplace")</f>
        <v>"marketplace":{"initial_price":"73,5",_x000D_
"reservation_price":"",_x000D_
"duration":"",_x000D_
"max_mint":1,_x000D_
"sell_date":"25/06/2022"}</v>
      </c>
      <c r="AE2548" s="1"/>
    </row>
    <row r="2549" spans="4:31" ht="14.25" customHeight="1" x14ac:dyDescent="0.3">
      <c r="D2549" s="1">
        <f>Tokens!B2549</f>
        <v>729</v>
      </c>
      <c r="E2549" s="17" t="str">
        <f>IF(Tokens!C2549="","",Tokens!C2549)</f>
        <v>#729 Billet Festival</v>
      </c>
      <c r="F2549"/>
      <c r="G2549"/>
      <c r="H2549"/>
      <c r="I2549"/>
      <c r="J2549"/>
      <c r="M2549"/>
      <c r="N2549"/>
      <c r="O2549" s="15" t="str">
        <f t="shared" si="80"/>
        <v>_</v>
      </c>
      <c r="P2549" s="18" t="str">
        <f>IF(F2549="stop","",IF(F2549&lt;&gt;"",HYPERLINK(Settings!$B$5 &amp; "/manage/?network=" &amp; LOWER(B$8) &amp; "&amp;search=token&amp;account=" &amp; ToMint!$B$5 &amp; "&amp;view=" &amp; ToMint!J2549,"TokenSol"),""))</f>
        <v/>
      </c>
      <c r="Q2549" s="2"/>
      <c r="R2549" s="2"/>
      <c r="S2549" s="11"/>
      <c r="T2549" s="78" t="str">
        <f>"owner=" &amp; Tokens!BS2549 &amp; "&amp;filename_for_metadata=" &amp; Tokens!BT2549 &amp; "&amp;offchaindata_platform=" &amp; $B$17 &amp; "&amp;keyfile=" &amp; $B$5 &amp;  "&amp;repository=" &amp; $B$18</f>
        <v>owner=BbDq7xeUzpj8bXfd9N7dh1tw43Ss7xbYpyjoNuwDSrzq&amp;filename_for_metadata=BILLETFestival_COR22F729&amp;offchaindata_platform=Github&amp;keyfile=Paul&amp;repository=CalviOnTheRocks2022</v>
      </c>
      <c r="U2549" s="78" t="str">
        <f t="shared" si="79"/>
        <v>{"name":"#729 Billet Festival",_x000D_
"symbol":"COR22F729",_x000D_
"description":"Billet Festival / Billet NFT Festival - 1 jour Calvi on the Rocks 2022",_x000D_
"seller_fee_basis_points":1000,_x000D_
"image":"https://bafybeifk3qn6u43isexzp5cg5tilbgq7nfd3ceulmbhqcbiiy7ef6aunaa.ipfs.nftstorage.link?image_729.webp",_x000D_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49" s="78" t="str">
        <f>formatRow(Tokens!C$2:I$2,Tokens!C2549:I2549)</f>
        <v>"name":"#729 Billet Festival",_x000D_
"symbol":"COR22F729",_x000D_
"description":"Billet Festival / Billet NFT Festival - 1 jour Calvi on the Rocks 2022",_x000D_
"seller_fee_basis_points":1000,_x000D_
"image":"https://bafybeifk3qn6u43isexzp5cg5tilbgq7nfd3ceulmbhqcbiiy7ef6aunaa.ipfs.nftstorage.link?image_729.webp",_x000D_
"Issuer":"NfluenT for Calvi On The rocks",_x000D_
"external_url":""</v>
      </c>
      <c r="W2549" s="78" t="str">
        <f>formatRow(Tokens!J$2:AV$2,Tokens!J2549:AV2549,2,"attributes")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49" s="78" t="str">
        <f>formatRow(Tokens!AX$2:BC$2,Tokens!AX2549:BC2549,2,"creators")</f>
        <v>"creators":[{"address":"ncreator",_x000D_
"share":10},{"address":"cotrcrea",_x000D_
"share":90},{"address":"nminer",_x000D_
"share":0}]</v>
      </c>
      <c r="Y2549" s="78" t="str">
        <f>formatRow(Tokens!BD$2:BI$2,Tokens!BD2549:BI2549,2,"files")</f>
        <v>"files":[]</v>
      </c>
      <c r="Z2549" s="78"/>
      <c r="AA2549" s="78"/>
      <c r="AB2549" s="78"/>
      <c r="AC2549" s="78" t="str">
        <f>formatRow(Tokens!BJ$2:BK$2,Tokens!BJ2549:BK2549,0,"collection")</f>
        <v>"collection":{"name":"BILLET Festival",_x000D_
"family":"Calvi On The Rocks"}</v>
      </c>
      <c r="AD2549" s="1" t="str">
        <f>formatRow(Tokens!BN$2:BR$2,Tokens!BN2549:BR2549,0,"marketplace")</f>
        <v>"marketplace":{"initial_price":"73,5",_x000D_
"reservation_price":"",_x000D_
"duration":"",_x000D_
"max_mint":1,_x000D_
"sell_date":"25/06/2022"}</v>
      </c>
      <c r="AE2549" s="1"/>
    </row>
    <row r="2550" spans="4:31" ht="14.25" customHeight="1" x14ac:dyDescent="0.3">
      <c r="D2550" s="1">
        <f>Tokens!B2550</f>
        <v>730</v>
      </c>
      <c r="E2550" s="17" t="str">
        <f>IF(Tokens!C2550="","",Tokens!C2550)</f>
        <v>#730 Billet Festival</v>
      </c>
      <c r="F2550"/>
      <c r="G2550"/>
      <c r="H2550"/>
      <c r="I2550"/>
      <c r="J2550"/>
      <c r="M2550"/>
      <c r="N2550"/>
      <c r="O2550" s="15" t="str">
        <f t="shared" si="80"/>
        <v>_</v>
      </c>
      <c r="P2550" s="18" t="str">
        <f>IF(F2550="stop","",IF(F2550&lt;&gt;"",HYPERLINK(Settings!$B$5 &amp; "/manage/?network=" &amp; LOWER(B$8) &amp; "&amp;search=token&amp;account=" &amp; ToMint!$B$5 &amp; "&amp;view=" &amp; ToMint!J2550,"TokenSol"),""))</f>
        <v/>
      </c>
      <c r="Q2550" s="2"/>
      <c r="R2550" s="2"/>
      <c r="S2550" s="11"/>
      <c r="T2550" s="78" t="str">
        <f>"owner=" &amp; Tokens!BS2550 &amp; "&amp;filename_for_metadata=" &amp; Tokens!BT2550 &amp; "&amp;offchaindata_platform=" &amp; $B$17 &amp; "&amp;keyfile=" &amp; $B$5 &amp;  "&amp;repository=" &amp; $B$18</f>
        <v>owner=BbDq7xeUzpj8bXfd9N7dh1tw43Ss7xbYpyjoNuwDSrzq&amp;filename_for_metadata=BILLETFestival_COR22F730&amp;offchaindata_platform=Github&amp;keyfile=Paul&amp;repository=CalviOnTheRocks2022</v>
      </c>
      <c r="U2550" s="78" t="str">
        <f t="shared" si="79"/>
        <v>{"name":"#730 Billet Festival",_x000D_
"symbol":"COR22F730",_x000D_
"description":"Billet Festival / Billet NFT Festival - 1 jour Calvi on the Rocks 2022",_x000D_
"seller_fee_basis_points":1000,_x000D_
"image":"https://bafybeif23af5xppybwm3jlwtjg4ao7hm3w2g7p4yqhsgbudfpyrjesoxx4.ipfs.nftstorage.link?image_730.webp",_x000D_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50" s="78" t="str">
        <f>formatRow(Tokens!C$2:I$2,Tokens!C2550:I2550)</f>
        <v>"name":"#730 Billet Festival",_x000D_
"symbol":"COR22F730",_x000D_
"description":"Billet Festival / Billet NFT Festival - 1 jour Calvi on the Rocks 2022",_x000D_
"seller_fee_basis_points":1000,_x000D_
"image":"https://bafybeif23af5xppybwm3jlwtjg4ao7hm3w2g7p4yqhsgbudfpyrjesoxx4.ipfs.nftstorage.link?image_730.webp",_x000D_
"Issuer":"NfluenT for Calvi On The rocks",_x000D_
"external_url":""</v>
      </c>
      <c r="W2550" s="78" t="str">
        <f>formatRow(Tokens!J$2:AV$2,Tokens!J2550:AV2550,2,"attributes")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50" s="78" t="str">
        <f>formatRow(Tokens!AX$2:BC$2,Tokens!AX2550:BC2550,2,"creators")</f>
        <v>"creators":[{"address":"ncreator",_x000D_
"share":10},{"address":"cotrcrea",_x000D_
"share":90},{"address":"nminer",_x000D_
"share":0}]</v>
      </c>
      <c r="Y2550" s="78" t="str">
        <f>formatRow(Tokens!BD$2:BI$2,Tokens!BD2550:BI2550,2,"files")</f>
        <v>"files":[]</v>
      </c>
      <c r="Z2550" s="78"/>
      <c r="AA2550" s="78"/>
      <c r="AB2550" s="78"/>
      <c r="AC2550" s="78" t="str">
        <f>formatRow(Tokens!BJ$2:BK$2,Tokens!BJ2550:BK2550,0,"collection")</f>
        <v>"collection":{"name":"BILLET Festival",_x000D_
"family":"Calvi On The Rocks"}</v>
      </c>
      <c r="AD2550" s="1" t="str">
        <f>formatRow(Tokens!BN$2:BR$2,Tokens!BN2550:BR2550,0,"marketplace")</f>
        <v>"marketplace":{"initial_price":"73,5",_x000D_
"reservation_price":"",_x000D_
"duration":"",_x000D_
"max_mint":1,_x000D_
"sell_date":"25/06/2022"}</v>
      </c>
      <c r="AE2550" s="1"/>
    </row>
    <row r="2551" spans="4:31" ht="14.25" customHeight="1" x14ac:dyDescent="0.3">
      <c r="D2551" s="1">
        <f>Tokens!B2551</f>
        <v>731</v>
      </c>
      <c r="E2551" s="17" t="str">
        <f>IF(Tokens!C2551="","",Tokens!C2551)</f>
        <v>#731 Billet Festival</v>
      </c>
      <c r="F2551"/>
      <c r="G2551"/>
      <c r="H2551"/>
      <c r="I2551"/>
      <c r="J2551"/>
      <c r="M2551"/>
      <c r="N2551"/>
      <c r="O2551" s="15" t="str">
        <f t="shared" si="80"/>
        <v>_</v>
      </c>
      <c r="P2551" s="18" t="str">
        <f>IF(F2551="stop","",IF(F2551&lt;&gt;"",HYPERLINK(Settings!$B$5 &amp; "/manage/?network=" &amp; LOWER(B$8) &amp; "&amp;search=token&amp;account=" &amp; ToMint!$B$5 &amp; "&amp;view=" &amp; ToMint!J2551,"TokenSol"),""))</f>
        <v/>
      </c>
      <c r="Q2551" s="2"/>
      <c r="R2551" s="2"/>
      <c r="S2551" s="11"/>
      <c r="T2551" s="78" t="str">
        <f>"owner=" &amp; Tokens!BS2551 &amp; "&amp;filename_for_metadata=" &amp; Tokens!BT2551 &amp; "&amp;offchaindata_platform=" &amp; $B$17 &amp; "&amp;keyfile=" &amp; $B$5 &amp;  "&amp;repository=" &amp; $B$18</f>
        <v>owner=BbDq7xeUzpj8bXfd9N7dh1tw43Ss7xbYpyjoNuwDSrzq&amp;filename_for_metadata=BILLETFestival_COR22F731&amp;offchaindata_platform=Github&amp;keyfile=Paul&amp;repository=CalviOnTheRocks2022</v>
      </c>
      <c r="U2551" s="78" t="str">
        <f t="shared" si="79"/>
        <v>{"name":"#731 Billet Festival",_x000D_
"symbol":"COR22F731",_x000D_
"description":"Billet Festival / Billet NFT Festival - 1 jour Calvi on the Rocks 2022",_x000D_
"seller_fee_basis_points":1000,_x000D_
"image":"https://bafybeic7ecypwg3ou5ttrj7hesgemsfig3fpzoviuwwoinxnzfxmgb4wey.ipfs.nftstorage.link?image_731.webp",_x000D_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51" s="78" t="str">
        <f>formatRow(Tokens!C$2:I$2,Tokens!C2551:I2551)</f>
        <v>"name":"#731 Billet Festival",_x000D_
"symbol":"COR22F731",_x000D_
"description":"Billet Festival / Billet NFT Festival - 1 jour Calvi on the Rocks 2022",_x000D_
"seller_fee_basis_points":1000,_x000D_
"image":"https://bafybeic7ecypwg3ou5ttrj7hesgemsfig3fpzoviuwwoinxnzfxmgb4wey.ipfs.nftstorage.link?image_731.webp",_x000D_
"Issuer":"NfluenT for Calvi On The rocks",_x000D_
"external_url":""</v>
      </c>
      <c r="W2551" s="78" t="str">
        <f>formatRow(Tokens!J$2:AV$2,Tokens!J2551:AV2551,2,"attributes")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51" s="78" t="str">
        <f>formatRow(Tokens!AX$2:BC$2,Tokens!AX2551:BC2551,2,"creators")</f>
        <v>"creators":[{"address":"ncreator",_x000D_
"share":10},{"address":"cotrcrea",_x000D_
"share":90},{"address":"nminer",_x000D_
"share":0}]</v>
      </c>
      <c r="Y2551" s="78" t="str">
        <f>formatRow(Tokens!BD$2:BI$2,Tokens!BD2551:BI2551,2,"files")</f>
        <v>"files":[]</v>
      </c>
      <c r="Z2551" s="78"/>
      <c r="AA2551" s="78"/>
      <c r="AB2551" s="78"/>
      <c r="AC2551" s="78" t="str">
        <f>formatRow(Tokens!BJ$2:BK$2,Tokens!BJ2551:BK2551,0,"collection")</f>
        <v>"collection":{"name":"BILLET Festival",_x000D_
"family":"Calvi On The Rocks"}</v>
      </c>
      <c r="AD2551" s="1" t="str">
        <f>formatRow(Tokens!BN$2:BR$2,Tokens!BN2551:BR2551,0,"marketplace")</f>
        <v>"marketplace":{"initial_price":"73,5",_x000D_
"reservation_price":"",_x000D_
"duration":"",_x000D_
"max_mint":1,_x000D_
"sell_date":"25/06/2022"}</v>
      </c>
      <c r="AE2551" s="1"/>
    </row>
    <row r="2552" spans="4:31" ht="14.25" customHeight="1" x14ac:dyDescent="0.3">
      <c r="D2552" s="1">
        <f>Tokens!B2552</f>
        <v>732</v>
      </c>
      <c r="E2552" s="17" t="str">
        <f>IF(Tokens!C2552="","",Tokens!C2552)</f>
        <v>#732 Billet Festival</v>
      </c>
      <c r="F2552"/>
      <c r="G2552"/>
      <c r="H2552"/>
      <c r="I2552"/>
      <c r="J2552"/>
      <c r="M2552"/>
      <c r="N2552"/>
      <c r="O2552" s="15" t="str">
        <f t="shared" si="80"/>
        <v>_</v>
      </c>
      <c r="P2552" s="18" t="str">
        <f>IF(F2552="stop","",IF(F2552&lt;&gt;"",HYPERLINK(Settings!$B$5 &amp; "/manage/?network=" &amp; LOWER(B$8) &amp; "&amp;search=token&amp;account=" &amp; ToMint!$B$5 &amp; "&amp;view=" &amp; ToMint!J2552,"TokenSol"),""))</f>
        <v/>
      </c>
      <c r="Q2552" s="2"/>
      <c r="R2552" s="2"/>
      <c r="S2552" s="11"/>
      <c r="T2552" s="78" t="str">
        <f>"owner=" &amp; Tokens!BS2552 &amp; "&amp;filename_for_metadata=" &amp; Tokens!BT2552 &amp; "&amp;offchaindata_platform=" &amp; $B$17 &amp; "&amp;keyfile=" &amp; $B$5 &amp;  "&amp;repository=" &amp; $B$18</f>
        <v>owner=BbDq7xeUzpj8bXfd9N7dh1tw43Ss7xbYpyjoNuwDSrzq&amp;filename_for_metadata=BILLETFestival_COR22F732&amp;offchaindata_platform=Github&amp;keyfile=Paul&amp;repository=CalviOnTheRocks2022</v>
      </c>
      <c r="U2552" s="78" t="str">
        <f t="shared" si="79"/>
        <v>{"name":"#732 Billet Festival",_x000D_
"symbol":"COR22F732",_x000D_
"description":"Billet Festival / Billet NFT Festival - 1 jour Calvi on the Rocks 2022",_x000D_
"seller_fee_basis_points":1000,_x000D_
"image":"https://bafybeievk3g3ej674ozjzmjylp6lxtsok52g42xl2pku3rn7fzir6msgkm.ipfs.nftstorage.link?image_732.webp",_x000D_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52" s="78" t="str">
        <f>formatRow(Tokens!C$2:I$2,Tokens!C2552:I2552)</f>
        <v>"name":"#732 Billet Festival",_x000D_
"symbol":"COR22F732",_x000D_
"description":"Billet Festival / Billet NFT Festival - 1 jour Calvi on the Rocks 2022",_x000D_
"seller_fee_basis_points":1000,_x000D_
"image":"https://bafybeievk3g3ej674ozjzmjylp6lxtsok52g42xl2pku3rn7fzir6msgkm.ipfs.nftstorage.link?image_732.webp",_x000D_
"Issuer":"NfluenT for Calvi On The rocks",_x000D_
"external_url":""</v>
      </c>
      <c r="W2552" s="78" t="str">
        <f>formatRow(Tokens!J$2:AV$2,Tokens!J2552:AV2552,2,"attributes")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52" s="78" t="str">
        <f>formatRow(Tokens!AX$2:BC$2,Tokens!AX2552:BC2552,2,"creators")</f>
        <v>"creators":[{"address":"ncreator",_x000D_
"share":10},{"address":"cotrcrea",_x000D_
"share":90},{"address":"nminer",_x000D_
"share":0}]</v>
      </c>
      <c r="Y2552" s="78" t="str">
        <f>formatRow(Tokens!BD$2:BI$2,Tokens!BD2552:BI2552,2,"files")</f>
        <v>"files":[]</v>
      </c>
      <c r="Z2552" s="78"/>
      <c r="AA2552" s="78"/>
      <c r="AB2552" s="78"/>
      <c r="AC2552" s="78" t="str">
        <f>formatRow(Tokens!BJ$2:BK$2,Tokens!BJ2552:BK2552,0,"collection")</f>
        <v>"collection":{"name":"BILLET Festival",_x000D_
"family":"Calvi On The Rocks"}</v>
      </c>
      <c r="AD2552" s="1" t="str">
        <f>formatRow(Tokens!BN$2:BR$2,Tokens!BN2552:BR2552,0,"marketplace")</f>
        <v>"marketplace":{"initial_price":"73,5",_x000D_
"reservation_price":"",_x000D_
"duration":"",_x000D_
"max_mint":1,_x000D_
"sell_date":"25/06/2022"}</v>
      </c>
      <c r="AE2552" s="1"/>
    </row>
    <row r="2553" spans="4:31" ht="14.25" customHeight="1" x14ac:dyDescent="0.3">
      <c r="D2553" s="1">
        <f>Tokens!B2553</f>
        <v>733</v>
      </c>
      <c r="E2553" s="17" t="str">
        <f>IF(Tokens!C2553="","",Tokens!C2553)</f>
        <v>#733 Billet Festival</v>
      </c>
      <c r="F2553"/>
      <c r="G2553"/>
      <c r="H2553"/>
      <c r="I2553"/>
      <c r="J2553"/>
      <c r="M2553"/>
      <c r="N2553"/>
      <c r="O2553" s="15" t="str">
        <f t="shared" si="80"/>
        <v>_</v>
      </c>
      <c r="P2553" s="18" t="str">
        <f>IF(F2553="stop","",IF(F2553&lt;&gt;"",HYPERLINK(Settings!$B$5 &amp; "/manage/?network=" &amp; LOWER(B$8) &amp; "&amp;search=token&amp;account=" &amp; ToMint!$B$5 &amp; "&amp;view=" &amp; ToMint!J2553,"TokenSol"),""))</f>
        <v/>
      </c>
      <c r="Q2553" s="2"/>
      <c r="R2553" s="2"/>
      <c r="S2553" s="11"/>
      <c r="T2553" s="78" t="str">
        <f>"owner=" &amp; Tokens!BS2553 &amp; "&amp;filename_for_metadata=" &amp; Tokens!BT2553 &amp; "&amp;offchaindata_platform=" &amp; $B$17 &amp; "&amp;keyfile=" &amp; $B$5 &amp;  "&amp;repository=" &amp; $B$18</f>
        <v>owner=BbDq7xeUzpj8bXfd9N7dh1tw43Ss7xbYpyjoNuwDSrzq&amp;filename_for_metadata=BILLETFestival_COR22F733&amp;offchaindata_platform=Github&amp;keyfile=Paul&amp;repository=CalviOnTheRocks2022</v>
      </c>
      <c r="U2553" s="78" t="str">
        <f t="shared" si="79"/>
        <v>{"name":"#733 Billet Festival",_x000D_
"symbol":"COR22F733",_x000D_
"description":"Billet Festival / Billet NFT Festival - 1 jour Calvi on the Rocks 2022",_x000D_
"seller_fee_basis_points":1000,_x000D_
"image":"https://bafybeiffvnu7ls7kqkruhhu4w7nvil7s4pxllyhidpnvdcvzvge2iljexm.ipfs.nftstorage.link?image_733.webp",_x000D_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53" s="78" t="str">
        <f>formatRow(Tokens!C$2:I$2,Tokens!C2553:I2553)</f>
        <v>"name":"#733 Billet Festival",_x000D_
"symbol":"COR22F733",_x000D_
"description":"Billet Festival / Billet NFT Festival - 1 jour Calvi on the Rocks 2022",_x000D_
"seller_fee_basis_points":1000,_x000D_
"image":"https://bafybeiffvnu7ls7kqkruhhu4w7nvil7s4pxllyhidpnvdcvzvge2iljexm.ipfs.nftstorage.link?image_733.webp",_x000D_
"Issuer":"NfluenT for Calvi On The rocks",_x000D_
"external_url":""</v>
      </c>
      <c r="W2553" s="78" t="str">
        <f>formatRow(Tokens!J$2:AV$2,Tokens!J2553:AV2553,2,"attributes")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53" s="78" t="str">
        <f>formatRow(Tokens!AX$2:BC$2,Tokens!AX2553:BC2553,2,"creators")</f>
        <v>"creators":[{"address":"ncreator",_x000D_
"share":10},{"address":"cotrcrea",_x000D_
"share":90},{"address":"nminer",_x000D_
"share":0}]</v>
      </c>
      <c r="Y2553" s="78" t="str">
        <f>formatRow(Tokens!BD$2:BI$2,Tokens!BD2553:BI2553,2,"files")</f>
        <v>"files":[]</v>
      </c>
      <c r="Z2553" s="78"/>
      <c r="AA2553" s="78"/>
      <c r="AB2553" s="78"/>
      <c r="AC2553" s="78" t="str">
        <f>formatRow(Tokens!BJ$2:BK$2,Tokens!BJ2553:BK2553,0,"collection")</f>
        <v>"collection":{"name":"BILLET Festival",_x000D_
"family":"Calvi On The Rocks"}</v>
      </c>
      <c r="AD2553" s="1" t="str">
        <f>formatRow(Tokens!BN$2:BR$2,Tokens!BN2553:BR2553,0,"marketplace")</f>
        <v>"marketplace":{"initial_price":"73,5",_x000D_
"reservation_price":"",_x000D_
"duration":"",_x000D_
"max_mint":1,_x000D_
"sell_date":"25/06/2022"}</v>
      </c>
      <c r="AE2553" s="1"/>
    </row>
    <row r="2554" spans="4:31" ht="14.25" customHeight="1" x14ac:dyDescent="0.3">
      <c r="D2554" s="1">
        <f>Tokens!B2554</f>
        <v>734</v>
      </c>
      <c r="E2554" s="17" t="str">
        <f>IF(Tokens!C2554="","",Tokens!C2554)</f>
        <v>#734 Billet Festival</v>
      </c>
      <c r="F2554"/>
      <c r="G2554"/>
      <c r="H2554"/>
      <c r="I2554"/>
      <c r="J2554"/>
      <c r="M2554"/>
      <c r="N2554"/>
      <c r="O2554" s="15" t="str">
        <f t="shared" si="80"/>
        <v>_</v>
      </c>
      <c r="P2554" s="18" t="str">
        <f>IF(F2554="stop","",IF(F2554&lt;&gt;"",HYPERLINK(Settings!$B$5 &amp; "/manage/?network=" &amp; LOWER(B$8) &amp; "&amp;search=token&amp;account=" &amp; ToMint!$B$5 &amp; "&amp;view=" &amp; ToMint!J2554,"TokenSol"),""))</f>
        <v/>
      </c>
      <c r="Q2554" s="2"/>
      <c r="R2554" s="2"/>
      <c r="S2554" s="11"/>
      <c r="T2554" s="78" t="str">
        <f>"owner=" &amp; Tokens!BS2554 &amp; "&amp;filename_for_metadata=" &amp; Tokens!BT2554 &amp; "&amp;offchaindata_platform=" &amp; $B$17 &amp; "&amp;keyfile=" &amp; $B$5 &amp;  "&amp;repository=" &amp; $B$18</f>
        <v>owner=BbDq7xeUzpj8bXfd9N7dh1tw43Ss7xbYpyjoNuwDSrzq&amp;filename_for_metadata=BILLETFestival_COR22F734&amp;offchaindata_platform=Github&amp;keyfile=Paul&amp;repository=CalviOnTheRocks2022</v>
      </c>
      <c r="U2554" s="78" t="str">
        <f t="shared" si="79"/>
        <v>{"name":"#734 Billet Festival",_x000D_
"symbol":"COR22F734",_x000D_
"description":"Billet Festival / Billet NFT Festival - 1 jour Calvi on the Rocks 2022",_x000D_
"seller_fee_basis_points":1000,_x000D_
"image":"https://bafybeifoq2aiz2id5kgtn6az6caiihd6ycobobkycn3emyakshceepegim.ipfs.nftstorage.link?image_734.webp",_x000D_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54" s="78" t="str">
        <f>formatRow(Tokens!C$2:I$2,Tokens!C2554:I2554)</f>
        <v>"name":"#734 Billet Festival",_x000D_
"symbol":"COR22F734",_x000D_
"description":"Billet Festival / Billet NFT Festival - 1 jour Calvi on the Rocks 2022",_x000D_
"seller_fee_basis_points":1000,_x000D_
"image":"https://bafybeifoq2aiz2id5kgtn6az6caiihd6ycobobkycn3emyakshceepegim.ipfs.nftstorage.link?image_734.webp",_x000D_
"Issuer":"NfluenT for Calvi On The rocks",_x000D_
"external_url":""</v>
      </c>
      <c r="W2554" s="78" t="str">
        <f>formatRow(Tokens!J$2:AV$2,Tokens!J2554:AV2554,2,"attributes")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54" s="78" t="str">
        <f>formatRow(Tokens!AX$2:BC$2,Tokens!AX2554:BC2554,2,"creators")</f>
        <v>"creators":[{"address":"ncreator",_x000D_
"share":10},{"address":"cotrcrea",_x000D_
"share":90},{"address":"nminer",_x000D_
"share":0}]</v>
      </c>
      <c r="Y2554" s="78" t="str">
        <f>formatRow(Tokens!BD$2:BI$2,Tokens!BD2554:BI2554,2,"files")</f>
        <v>"files":[]</v>
      </c>
      <c r="Z2554" s="78"/>
      <c r="AA2554" s="78"/>
      <c r="AB2554" s="78"/>
      <c r="AC2554" s="78" t="str">
        <f>formatRow(Tokens!BJ$2:BK$2,Tokens!BJ2554:BK2554,0,"collection")</f>
        <v>"collection":{"name":"BILLET Festival",_x000D_
"family":"Calvi On The Rocks"}</v>
      </c>
      <c r="AD2554" s="1" t="str">
        <f>formatRow(Tokens!BN$2:BR$2,Tokens!BN2554:BR2554,0,"marketplace")</f>
        <v>"marketplace":{"initial_price":"73,5",_x000D_
"reservation_price":"",_x000D_
"duration":"",_x000D_
"max_mint":1,_x000D_
"sell_date":"25/06/2022"}</v>
      </c>
      <c r="AE2554" s="1"/>
    </row>
    <row r="2555" spans="4:31" ht="14.25" customHeight="1" x14ac:dyDescent="0.3">
      <c r="D2555" s="1">
        <f>Tokens!B2555</f>
        <v>735</v>
      </c>
      <c r="E2555" s="17" t="str">
        <f>IF(Tokens!C2555="","",Tokens!C2555)</f>
        <v>#735 Billet Festival</v>
      </c>
      <c r="F2555"/>
      <c r="G2555"/>
      <c r="H2555"/>
      <c r="I2555"/>
      <c r="J2555"/>
      <c r="M2555"/>
      <c r="N2555"/>
      <c r="O2555" s="15" t="str">
        <f t="shared" si="80"/>
        <v>_</v>
      </c>
      <c r="P2555" s="18" t="str">
        <f>IF(F2555="stop","",IF(F2555&lt;&gt;"",HYPERLINK(Settings!$B$5 &amp; "/manage/?network=" &amp; LOWER(B$8) &amp; "&amp;search=token&amp;account=" &amp; ToMint!$B$5 &amp; "&amp;view=" &amp; ToMint!J2555,"TokenSol"),""))</f>
        <v/>
      </c>
      <c r="Q2555" s="2"/>
      <c r="R2555" s="2"/>
      <c r="S2555" s="11"/>
      <c r="T2555" s="78" t="str">
        <f>"owner=" &amp; Tokens!BS2555 &amp; "&amp;filename_for_metadata=" &amp; Tokens!BT2555 &amp; "&amp;offchaindata_platform=" &amp; $B$17 &amp; "&amp;keyfile=" &amp; $B$5 &amp;  "&amp;repository=" &amp; $B$18</f>
        <v>owner=BbDq7xeUzpj8bXfd9N7dh1tw43Ss7xbYpyjoNuwDSrzq&amp;filename_for_metadata=BILLETFestival_COR22F735&amp;offchaindata_platform=Github&amp;keyfile=Paul&amp;repository=CalviOnTheRocks2022</v>
      </c>
      <c r="U2555" s="78" t="str">
        <f t="shared" si="79"/>
        <v>{"name":"#735 Billet Festival",_x000D_
"symbol":"COR22F735",_x000D_
"description":"Billet Festival / Billet NFT Festival - 1 jour Calvi on the Rocks 2022",_x000D_
"seller_fee_basis_points":1000,_x000D_
"image":"https://bafybeifjz2hvf4jsk5uryhf6wep4ux4r4hf3fnjyxra4mdcs6iumo3ogce.ipfs.nftstorage.link?image_735.webp",_x000D_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55" s="78" t="str">
        <f>formatRow(Tokens!C$2:I$2,Tokens!C2555:I2555)</f>
        <v>"name":"#735 Billet Festival",_x000D_
"symbol":"COR22F735",_x000D_
"description":"Billet Festival / Billet NFT Festival - 1 jour Calvi on the Rocks 2022",_x000D_
"seller_fee_basis_points":1000,_x000D_
"image":"https://bafybeifjz2hvf4jsk5uryhf6wep4ux4r4hf3fnjyxra4mdcs6iumo3ogce.ipfs.nftstorage.link?image_735.webp",_x000D_
"Issuer":"NfluenT for Calvi On The rocks",_x000D_
"external_url":""</v>
      </c>
      <c r="W2555" s="78" t="str">
        <f>formatRow(Tokens!J$2:AV$2,Tokens!J2555:AV2555,2,"attributes")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55" s="78" t="str">
        <f>formatRow(Tokens!AX$2:BC$2,Tokens!AX2555:BC2555,2,"creators")</f>
        <v>"creators":[{"address":"ncreator",_x000D_
"share":10},{"address":"cotrcrea",_x000D_
"share":90},{"address":"nminer",_x000D_
"share":0}]</v>
      </c>
      <c r="Y2555" s="78" t="str">
        <f>formatRow(Tokens!BD$2:BI$2,Tokens!BD2555:BI2555,2,"files")</f>
        <v>"files":[]</v>
      </c>
      <c r="Z2555" s="78"/>
      <c r="AA2555" s="78"/>
      <c r="AB2555" s="78"/>
      <c r="AC2555" s="78" t="str">
        <f>formatRow(Tokens!BJ$2:BK$2,Tokens!BJ2555:BK2555,0,"collection")</f>
        <v>"collection":{"name":"BILLET Festival",_x000D_
"family":"Calvi On The Rocks"}</v>
      </c>
      <c r="AD2555" s="1" t="str">
        <f>formatRow(Tokens!BN$2:BR$2,Tokens!BN2555:BR2555,0,"marketplace")</f>
        <v>"marketplace":{"initial_price":"73,5",_x000D_
"reservation_price":"",_x000D_
"duration":"",_x000D_
"max_mint":1,_x000D_
"sell_date":"25/06/2022"}</v>
      </c>
      <c r="AE2555" s="1"/>
    </row>
    <row r="2556" spans="4:31" ht="14.25" customHeight="1" x14ac:dyDescent="0.3">
      <c r="D2556" s="1">
        <f>Tokens!B2556</f>
        <v>736</v>
      </c>
      <c r="E2556" s="17" t="str">
        <f>IF(Tokens!C2556="","",Tokens!C2556)</f>
        <v>#736 Billet Festival</v>
      </c>
      <c r="F2556"/>
      <c r="G2556"/>
      <c r="H2556"/>
      <c r="I2556"/>
      <c r="J2556"/>
      <c r="M2556"/>
      <c r="N2556"/>
      <c r="O2556" s="15" t="str">
        <f t="shared" si="80"/>
        <v>_</v>
      </c>
      <c r="P2556" s="18" t="str">
        <f>IF(F2556="stop","",IF(F2556&lt;&gt;"",HYPERLINK(Settings!$B$5 &amp; "/manage/?network=" &amp; LOWER(B$8) &amp; "&amp;search=token&amp;account=" &amp; ToMint!$B$5 &amp; "&amp;view=" &amp; ToMint!J2556,"TokenSol"),""))</f>
        <v/>
      </c>
      <c r="Q2556" s="2"/>
      <c r="R2556" s="2"/>
      <c r="S2556" s="11"/>
      <c r="T2556" s="78" t="str">
        <f>"owner=" &amp; Tokens!BS2556 &amp; "&amp;filename_for_metadata=" &amp; Tokens!BT2556 &amp; "&amp;offchaindata_platform=" &amp; $B$17 &amp; "&amp;keyfile=" &amp; $B$5 &amp;  "&amp;repository=" &amp; $B$18</f>
        <v>owner=BbDq7xeUzpj8bXfd9N7dh1tw43Ss7xbYpyjoNuwDSrzq&amp;filename_for_metadata=BILLETFestival_COR22F736&amp;offchaindata_platform=Github&amp;keyfile=Paul&amp;repository=CalviOnTheRocks2022</v>
      </c>
      <c r="U2556" s="78" t="str">
        <f t="shared" si="79"/>
        <v>{"name":"#736 Billet Festival",_x000D_
"symbol":"COR22F736",_x000D_
"description":"Billet Festival / Billet NFT Festival - 1 jour Calvi on the Rocks 2022",_x000D_
"seller_fee_basis_points":1000,_x000D_
"image":"https://bafybeie6pa52zycy7zdjbxuge5ccgoaznri6rgl5ffv3ek2f6hhulm7z2y.ipfs.nftstorage.link?image_736.webp",_x000D_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56" s="78" t="str">
        <f>formatRow(Tokens!C$2:I$2,Tokens!C2556:I2556)</f>
        <v>"name":"#736 Billet Festival",_x000D_
"symbol":"COR22F736",_x000D_
"description":"Billet Festival / Billet NFT Festival - 1 jour Calvi on the Rocks 2022",_x000D_
"seller_fee_basis_points":1000,_x000D_
"image":"https://bafybeie6pa52zycy7zdjbxuge5ccgoaznri6rgl5ffv3ek2f6hhulm7z2y.ipfs.nftstorage.link?image_736.webp",_x000D_
"Issuer":"NfluenT for Calvi On The rocks",_x000D_
"external_url":""</v>
      </c>
      <c r="W2556" s="78" t="str">
        <f>formatRow(Tokens!J$2:AV$2,Tokens!J2556:AV2556,2,"attributes")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56" s="78" t="str">
        <f>formatRow(Tokens!AX$2:BC$2,Tokens!AX2556:BC2556,2,"creators")</f>
        <v>"creators":[{"address":"ncreator",_x000D_
"share":10},{"address":"cotrcrea",_x000D_
"share":90},{"address":"nminer",_x000D_
"share":0}]</v>
      </c>
      <c r="Y2556" s="78" t="str">
        <f>formatRow(Tokens!BD$2:BI$2,Tokens!BD2556:BI2556,2,"files")</f>
        <v>"files":[]</v>
      </c>
      <c r="Z2556" s="78"/>
      <c r="AA2556" s="78"/>
      <c r="AB2556" s="78"/>
      <c r="AC2556" s="78" t="str">
        <f>formatRow(Tokens!BJ$2:BK$2,Tokens!BJ2556:BK2556,0,"collection")</f>
        <v>"collection":{"name":"BILLET Festival",_x000D_
"family":"Calvi On The Rocks"}</v>
      </c>
      <c r="AD2556" s="1" t="str">
        <f>formatRow(Tokens!BN$2:BR$2,Tokens!BN2556:BR2556,0,"marketplace")</f>
        <v>"marketplace":{"initial_price":"73,5",_x000D_
"reservation_price":"",_x000D_
"duration":"",_x000D_
"max_mint":1,_x000D_
"sell_date":"25/06/2022"}</v>
      </c>
      <c r="AE2556" s="1"/>
    </row>
    <row r="2557" spans="4:31" ht="14.25" customHeight="1" x14ac:dyDescent="0.3">
      <c r="D2557" s="1">
        <f>Tokens!B2557</f>
        <v>737</v>
      </c>
      <c r="E2557" s="17" t="str">
        <f>IF(Tokens!C2557="","",Tokens!C2557)</f>
        <v>#737 Billet Festival</v>
      </c>
      <c r="F2557"/>
      <c r="G2557"/>
      <c r="H2557"/>
      <c r="I2557"/>
      <c r="J2557"/>
      <c r="M2557"/>
      <c r="N2557"/>
      <c r="O2557" s="15" t="str">
        <f t="shared" si="80"/>
        <v>_</v>
      </c>
      <c r="P2557" s="18" t="str">
        <f>IF(F2557="stop","",IF(F2557&lt;&gt;"",HYPERLINK(Settings!$B$5 &amp; "/manage/?network=" &amp; LOWER(B$8) &amp; "&amp;search=token&amp;account=" &amp; ToMint!$B$5 &amp; "&amp;view=" &amp; ToMint!J2557,"TokenSol"),""))</f>
        <v/>
      </c>
      <c r="Q2557" s="2"/>
      <c r="R2557" s="2"/>
      <c r="S2557" s="11"/>
      <c r="T2557" s="78" t="str">
        <f>"owner=" &amp; Tokens!BS2557 &amp; "&amp;filename_for_metadata=" &amp; Tokens!BT2557 &amp; "&amp;offchaindata_platform=" &amp; $B$17 &amp; "&amp;keyfile=" &amp; $B$5 &amp;  "&amp;repository=" &amp; $B$18</f>
        <v>owner=BbDq7xeUzpj8bXfd9N7dh1tw43Ss7xbYpyjoNuwDSrzq&amp;filename_for_metadata=BILLETFestival_COR22F737&amp;offchaindata_platform=Github&amp;keyfile=Paul&amp;repository=CalviOnTheRocks2022</v>
      </c>
      <c r="U2557" s="78" t="str">
        <f t="shared" si="79"/>
        <v>{"name":"#737 Billet Festival",_x000D_
"symbol":"COR22F737",_x000D_
"description":"Billet Festival / Billet NFT Festival - 1 jour Calvi on the Rocks 2022",_x000D_
"seller_fee_basis_points":1000,_x000D_
"image":"https://bafybeihxwwr7i74ntywws4lc7qqtlfztyaf4wimvk6gxv2gwxh26scvcki.ipfs.nftstorage.link?image_737.webp",_x000D_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57" s="78" t="str">
        <f>formatRow(Tokens!C$2:I$2,Tokens!C2557:I2557)</f>
        <v>"name":"#737 Billet Festival",_x000D_
"symbol":"COR22F737",_x000D_
"description":"Billet Festival / Billet NFT Festival - 1 jour Calvi on the Rocks 2022",_x000D_
"seller_fee_basis_points":1000,_x000D_
"image":"https://bafybeihxwwr7i74ntywws4lc7qqtlfztyaf4wimvk6gxv2gwxh26scvcki.ipfs.nftstorage.link?image_737.webp",_x000D_
"Issuer":"NfluenT for Calvi On The rocks",_x000D_
"external_url":""</v>
      </c>
      <c r="W2557" s="78" t="str">
        <f>formatRow(Tokens!J$2:AV$2,Tokens!J2557:AV2557,2,"attributes")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57" s="78" t="str">
        <f>formatRow(Tokens!AX$2:BC$2,Tokens!AX2557:BC2557,2,"creators")</f>
        <v>"creators":[{"address":"ncreator",_x000D_
"share":10},{"address":"cotrcrea",_x000D_
"share":90},{"address":"nminer",_x000D_
"share":0}]</v>
      </c>
      <c r="Y2557" s="78" t="str">
        <f>formatRow(Tokens!BD$2:BI$2,Tokens!BD2557:BI2557,2,"files")</f>
        <v>"files":[]</v>
      </c>
      <c r="Z2557" s="78"/>
      <c r="AA2557" s="78"/>
      <c r="AB2557" s="78"/>
      <c r="AC2557" s="78" t="str">
        <f>formatRow(Tokens!BJ$2:BK$2,Tokens!BJ2557:BK2557,0,"collection")</f>
        <v>"collection":{"name":"BILLET Festival",_x000D_
"family":"Calvi On The Rocks"}</v>
      </c>
      <c r="AD2557" s="1" t="str">
        <f>formatRow(Tokens!BN$2:BR$2,Tokens!BN2557:BR2557,0,"marketplace")</f>
        <v>"marketplace":{"initial_price":"73,5",_x000D_
"reservation_price":"",_x000D_
"duration":"",_x000D_
"max_mint":1,_x000D_
"sell_date":"25/06/2022"}</v>
      </c>
      <c r="AE2557" s="1"/>
    </row>
    <row r="2558" spans="4:31" ht="14.25" customHeight="1" x14ac:dyDescent="0.3">
      <c r="D2558" s="1">
        <f>Tokens!B2558</f>
        <v>738</v>
      </c>
      <c r="E2558" s="17" t="str">
        <f>IF(Tokens!C2558="","",Tokens!C2558)</f>
        <v>#738 Billet Festival</v>
      </c>
      <c r="F2558"/>
      <c r="G2558"/>
      <c r="H2558"/>
      <c r="I2558"/>
      <c r="J2558"/>
      <c r="M2558"/>
      <c r="N2558"/>
      <c r="O2558" s="15" t="str">
        <f t="shared" si="80"/>
        <v>_</v>
      </c>
      <c r="P2558" s="18" t="str">
        <f>IF(F2558="stop","",IF(F2558&lt;&gt;"",HYPERLINK(Settings!$B$5 &amp; "/manage/?network=" &amp; LOWER(B$8) &amp; "&amp;search=token&amp;account=" &amp; ToMint!$B$5 &amp; "&amp;view=" &amp; ToMint!J2558,"TokenSol"),""))</f>
        <v/>
      </c>
      <c r="Q2558" s="2"/>
      <c r="R2558" s="2"/>
      <c r="S2558" s="11"/>
      <c r="T2558" s="78" t="str">
        <f>"owner=" &amp; Tokens!BS2558 &amp; "&amp;filename_for_metadata=" &amp; Tokens!BT2558 &amp; "&amp;offchaindata_platform=" &amp; $B$17 &amp; "&amp;keyfile=" &amp; $B$5 &amp;  "&amp;repository=" &amp; $B$18</f>
        <v>owner=BbDq7xeUzpj8bXfd9N7dh1tw43Ss7xbYpyjoNuwDSrzq&amp;filename_for_metadata=BILLETFestival_COR22F738&amp;offchaindata_platform=Github&amp;keyfile=Paul&amp;repository=CalviOnTheRocks2022</v>
      </c>
      <c r="U2558" s="78" t="str">
        <f t="shared" si="79"/>
        <v>{"name":"#738 Billet Festival",_x000D_
"symbol":"COR22F738",_x000D_
"description":"Billet Festival / Billet NFT Festival - 1 jour Calvi on the Rocks 2022",_x000D_
"seller_fee_basis_points":1000,_x000D_
"image":"https://bafybeidxo25k5z27myaammtwwog3djcsd6jmtexynoqmkazjhl7ktvzjxu.ipfs.nftstorage.link?image_738.webp",_x000D_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58" s="78" t="str">
        <f>formatRow(Tokens!C$2:I$2,Tokens!C2558:I2558)</f>
        <v>"name":"#738 Billet Festival",_x000D_
"symbol":"COR22F738",_x000D_
"description":"Billet Festival / Billet NFT Festival - 1 jour Calvi on the Rocks 2022",_x000D_
"seller_fee_basis_points":1000,_x000D_
"image":"https://bafybeidxo25k5z27myaammtwwog3djcsd6jmtexynoqmkazjhl7ktvzjxu.ipfs.nftstorage.link?image_738.webp",_x000D_
"Issuer":"NfluenT for Calvi On The rocks",_x000D_
"external_url":""</v>
      </c>
      <c r="W2558" s="78" t="str">
        <f>formatRow(Tokens!J$2:AV$2,Tokens!J2558:AV2558,2,"attributes")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58" s="78" t="str">
        <f>formatRow(Tokens!AX$2:BC$2,Tokens!AX2558:BC2558,2,"creators")</f>
        <v>"creators":[{"address":"ncreator",_x000D_
"share":10},{"address":"cotrcrea",_x000D_
"share":90},{"address":"nminer",_x000D_
"share":0}]</v>
      </c>
      <c r="Y2558" s="78" t="str">
        <f>formatRow(Tokens!BD$2:BI$2,Tokens!BD2558:BI2558,2,"files")</f>
        <v>"files":[]</v>
      </c>
      <c r="Z2558" s="78"/>
      <c r="AA2558" s="78"/>
      <c r="AB2558" s="78"/>
      <c r="AC2558" s="78" t="str">
        <f>formatRow(Tokens!BJ$2:BK$2,Tokens!BJ2558:BK2558,0,"collection")</f>
        <v>"collection":{"name":"BILLET Festival",_x000D_
"family":"Calvi On The Rocks"}</v>
      </c>
      <c r="AD2558" s="1" t="str">
        <f>formatRow(Tokens!BN$2:BR$2,Tokens!BN2558:BR2558,0,"marketplace")</f>
        <v>"marketplace":{"initial_price":"73,5",_x000D_
"reservation_price":"",_x000D_
"duration":"",_x000D_
"max_mint":1,_x000D_
"sell_date":"25/06/2022"}</v>
      </c>
      <c r="AE2558" s="1"/>
    </row>
    <row r="2559" spans="4:31" ht="14.25" customHeight="1" x14ac:dyDescent="0.3">
      <c r="D2559" s="1">
        <f>Tokens!B2559</f>
        <v>739</v>
      </c>
      <c r="E2559" s="17" t="str">
        <f>IF(Tokens!C2559="","",Tokens!C2559)</f>
        <v>#739 Billet Festival</v>
      </c>
      <c r="F2559"/>
      <c r="G2559"/>
      <c r="H2559"/>
      <c r="I2559"/>
      <c r="J2559"/>
      <c r="M2559"/>
      <c r="N2559"/>
      <c r="O2559" s="15" t="str">
        <f t="shared" si="80"/>
        <v>_</v>
      </c>
      <c r="P2559" s="18" t="str">
        <f>IF(F2559="stop","",IF(F2559&lt;&gt;"",HYPERLINK(Settings!$B$5 &amp; "/manage/?network=" &amp; LOWER(B$8) &amp; "&amp;search=token&amp;account=" &amp; ToMint!$B$5 &amp; "&amp;view=" &amp; ToMint!J2559,"TokenSol"),""))</f>
        <v/>
      </c>
      <c r="Q2559" s="2"/>
      <c r="R2559" s="2"/>
      <c r="S2559" s="11"/>
      <c r="T2559" s="78" t="str">
        <f>"owner=" &amp; Tokens!BS2559 &amp; "&amp;filename_for_metadata=" &amp; Tokens!BT2559 &amp; "&amp;offchaindata_platform=" &amp; $B$17 &amp; "&amp;keyfile=" &amp; $B$5 &amp;  "&amp;repository=" &amp; $B$18</f>
        <v>owner=BbDq7xeUzpj8bXfd9N7dh1tw43Ss7xbYpyjoNuwDSrzq&amp;filename_for_metadata=BILLETFestival_COR22F739&amp;offchaindata_platform=Github&amp;keyfile=Paul&amp;repository=CalviOnTheRocks2022</v>
      </c>
      <c r="U2559" s="78" t="str">
        <f t="shared" si="79"/>
        <v>{"name":"#739 Billet Festival",_x000D_
"symbol":"COR22F739",_x000D_
"description":"Billet Festival / Billet NFT Festival - 1 jour Calvi on the Rocks 2022",_x000D_
"seller_fee_basis_points":1000,_x000D_
"image":"https://bafybeidv3tbz2uewvfqlykk5qsw2gmziadlgmjrelmkibvuupmqex3ncce.ipfs.nftstorage.link?image_739.webp",_x000D_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59" s="78" t="str">
        <f>formatRow(Tokens!C$2:I$2,Tokens!C2559:I2559)</f>
        <v>"name":"#739 Billet Festival",_x000D_
"symbol":"COR22F739",_x000D_
"description":"Billet Festival / Billet NFT Festival - 1 jour Calvi on the Rocks 2022",_x000D_
"seller_fee_basis_points":1000,_x000D_
"image":"https://bafybeidv3tbz2uewvfqlykk5qsw2gmziadlgmjrelmkibvuupmqex3ncce.ipfs.nftstorage.link?image_739.webp",_x000D_
"Issuer":"NfluenT for Calvi On The rocks",_x000D_
"external_url":""</v>
      </c>
      <c r="W2559" s="78" t="str">
        <f>formatRow(Tokens!J$2:AV$2,Tokens!J2559:AV2559,2,"attributes")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59" s="78" t="str">
        <f>formatRow(Tokens!AX$2:BC$2,Tokens!AX2559:BC2559,2,"creators")</f>
        <v>"creators":[{"address":"ncreator",_x000D_
"share":10},{"address":"cotrcrea",_x000D_
"share":90},{"address":"nminer",_x000D_
"share":0}]</v>
      </c>
      <c r="Y2559" s="78" t="str">
        <f>formatRow(Tokens!BD$2:BI$2,Tokens!BD2559:BI2559,2,"files")</f>
        <v>"files":[]</v>
      </c>
      <c r="Z2559" s="78"/>
      <c r="AA2559" s="78"/>
      <c r="AB2559" s="78"/>
      <c r="AC2559" s="78" t="str">
        <f>formatRow(Tokens!BJ$2:BK$2,Tokens!BJ2559:BK2559,0,"collection")</f>
        <v>"collection":{"name":"BILLET Festival",_x000D_
"family":"Calvi On The Rocks"}</v>
      </c>
      <c r="AD2559" s="1" t="str">
        <f>formatRow(Tokens!BN$2:BR$2,Tokens!BN2559:BR2559,0,"marketplace")</f>
        <v>"marketplace":{"initial_price":"73,5",_x000D_
"reservation_price":"",_x000D_
"duration":"",_x000D_
"max_mint":1,_x000D_
"sell_date":"25/06/2022"}</v>
      </c>
      <c r="AE2559" s="1"/>
    </row>
    <row r="2560" spans="4:31" ht="14.25" customHeight="1" x14ac:dyDescent="0.3">
      <c r="D2560" s="1">
        <f>Tokens!B2560</f>
        <v>740</v>
      </c>
      <c r="E2560" s="17" t="str">
        <f>IF(Tokens!C2560="","",Tokens!C2560)</f>
        <v>#740 Billet Festival</v>
      </c>
      <c r="F2560"/>
      <c r="G2560"/>
      <c r="H2560"/>
      <c r="I2560"/>
      <c r="J2560"/>
      <c r="M2560"/>
      <c r="N2560"/>
      <c r="O2560" s="15" t="str">
        <f t="shared" si="80"/>
        <v>_</v>
      </c>
      <c r="P2560" s="18" t="str">
        <f>IF(F2560="stop","",IF(F2560&lt;&gt;"",HYPERLINK(Settings!$B$5 &amp; "/manage/?network=" &amp; LOWER(B$8) &amp; "&amp;search=token&amp;account=" &amp; ToMint!$B$5 &amp; "&amp;view=" &amp; ToMint!J2560,"TokenSol"),""))</f>
        <v/>
      </c>
      <c r="Q2560" s="2"/>
      <c r="R2560" s="2"/>
      <c r="S2560" s="11"/>
      <c r="T2560" s="78" t="str">
        <f>"owner=" &amp; Tokens!BS2560 &amp; "&amp;filename_for_metadata=" &amp; Tokens!BT2560 &amp; "&amp;offchaindata_platform=" &amp; $B$17 &amp; "&amp;keyfile=" &amp; $B$5 &amp;  "&amp;repository=" &amp; $B$18</f>
        <v>owner=BbDq7xeUzpj8bXfd9N7dh1tw43Ss7xbYpyjoNuwDSrzq&amp;filename_for_metadata=BILLETFestival_COR22F740&amp;offchaindata_platform=Github&amp;keyfile=Paul&amp;repository=CalviOnTheRocks2022</v>
      </c>
      <c r="U2560" s="78" t="str">
        <f t="shared" si="79"/>
        <v>{"name":"#740 Billet Festival",_x000D_
"symbol":"COR22F740",_x000D_
"description":"Billet Festival / Billet NFT Festival - 1 jour Calvi on the Rocks 2022",_x000D_
"seller_fee_basis_points":1000,_x000D_
"image":"https://bafybeicrwucbwhjvrgrp5w6g5ogs7e6wx3b7y6tycnvq4ryrfif4kehqra.ipfs.nftstorage.link?image_740.webp",_x000D_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60" s="78" t="str">
        <f>formatRow(Tokens!C$2:I$2,Tokens!C2560:I2560)</f>
        <v>"name":"#740 Billet Festival",_x000D_
"symbol":"COR22F740",_x000D_
"description":"Billet Festival / Billet NFT Festival - 1 jour Calvi on the Rocks 2022",_x000D_
"seller_fee_basis_points":1000,_x000D_
"image":"https://bafybeicrwucbwhjvrgrp5w6g5ogs7e6wx3b7y6tycnvq4ryrfif4kehqra.ipfs.nftstorage.link?image_740.webp",_x000D_
"Issuer":"NfluenT for Calvi On The rocks",_x000D_
"external_url":""</v>
      </c>
      <c r="W2560" s="78" t="str">
        <f>formatRow(Tokens!J$2:AV$2,Tokens!J2560:AV2560,2,"attributes")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60" s="78" t="str">
        <f>formatRow(Tokens!AX$2:BC$2,Tokens!AX2560:BC2560,2,"creators")</f>
        <v>"creators":[{"address":"ncreator",_x000D_
"share":10},{"address":"cotrcrea",_x000D_
"share":90},{"address":"nminer",_x000D_
"share":0}]</v>
      </c>
      <c r="Y2560" s="78" t="str">
        <f>formatRow(Tokens!BD$2:BI$2,Tokens!BD2560:BI2560,2,"files")</f>
        <v>"files":[]</v>
      </c>
      <c r="Z2560" s="78"/>
      <c r="AA2560" s="78"/>
      <c r="AB2560" s="78"/>
      <c r="AC2560" s="78" t="str">
        <f>formatRow(Tokens!BJ$2:BK$2,Tokens!BJ2560:BK2560,0,"collection")</f>
        <v>"collection":{"name":"BILLET Festival",_x000D_
"family":"Calvi On The Rocks"}</v>
      </c>
      <c r="AD2560" s="1" t="str">
        <f>formatRow(Tokens!BN$2:BR$2,Tokens!BN2560:BR2560,0,"marketplace")</f>
        <v>"marketplace":{"initial_price":"73,5",_x000D_
"reservation_price":"",_x000D_
"duration":"",_x000D_
"max_mint":1,_x000D_
"sell_date":"25/06/2022"}</v>
      </c>
      <c r="AE2560" s="1"/>
    </row>
    <row r="2561" spans="4:31" ht="14.25" customHeight="1" x14ac:dyDescent="0.3">
      <c r="D2561" s="1">
        <f>Tokens!B2561</f>
        <v>741</v>
      </c>
      <c r="E2561" s="17" t="str">
        <f>IF(Tokens!C2561="","",Tokens!C2561)</f>
        <v>#741 Billet Festival</v>
      </c>
      <c r="F2561"/>
      <c r="G2561"/>
      <c r="H2561"/>
      <c r="I2561"/>
      <c r="J2561"/>
      <c r="M2561"/>
      <c r="N2561"/>
      <c r="O2561" s="15" t="str">
        <f t="shared" si="80"/>
        <v>_</v>
      </c>
      <c r="P2561" s="18" t="str">
        <f>IF(F2561="stop","",IF(F2561&lt;&gt;"",HYPERLINK(Settings!$B$5 &amp; "/manage/?network=" &amp; LOWER(B$8) &amp; "&amp;search=token&amp;account=" &amp; ToMint!$B$5 &amp; "&amp;view=" &amp; ToMint!J2561,"TokenSol"),""))</f>
        <v/>
      </c>
      <c r="Q2561" s="2"/>
      <c r="R2561" s="2"/>
      <c r="S2561" s="11"/>
      <c r="T2561" s="78" t="str">
        <f>"owner=" &amp; Tokens!BS2561 &amp; "&amp;filename_for_metadata=" &amp; Tokens!BT2561 &amp; "&amp;offchaindata_platform=" &amp; $B$17 &amp; "&amp;keyfile=" &amp; $B$5 &amp;  "&amp;repository=" &amp; $B$18</f>
        <v>owner=BbDq7xeUzpj8bXfd9N7dh1tw43Ss7xbYpyjoNuwDSrzq&amp;filename_for_metadata=BILLETFestival_COR22F741&amp;offchaindata_platform=Github&amp;keyfile=Paul&amp;repository=CalviOnTheRocks2022</v>
      </c>
      <c r="U2561" s="78" t="str">
        <f t="shared" si="79"/>
        <v>{"name":"#741 Billet Festival",_x000D_
"symbol":"COR22F741",_x000D_
"description":"Billet Festival / Billet NFT Festival - 1 jour Calvi on the Rocks 2022",_x000D_
"seller_fee_basis_points":1000,_x000D_
"image":"https://bafybeifhgyfinm3utrlx5dqllj3jfyc43k6xujleovmbvk6nkh5j5sfszm.ipfs.nftstorage.link?image_741.webp",_x000D_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61" s="78" t="str">
        <f>formatRow(Tokens!C$2:I$2,Tokens!C2561:I2561)</f>
        <v>"name":"#741 Billet Festival",_x000D_
"symbol":"COR22F741",_x000D_
"description":"Billet Festival / Billet NFT Festival - 1 jour Calvi on the Rocks 2022",_x000D_
"seller_fee_basis_points":1000,_x000D_
"image":"https://bafybeifhgyfinm3utrlx5dqllj3jfyc43k6xujleovmbvk6nkh5j5sfszm.ipfs.nftstorage.link?image_741.webp",_x000D_
"Issuer":"NfluenT for Calvi On The rocks",_x000D_
"external_url":""</v>
      </c>
      <c r="W2561" s="78" t="str">
        <f>formatRow(Tokens!J$2:AV$2,Tokens!J2561:AV2561,2,"attributes")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61" s="78" t="str">
        <f>formatRow(Tokens!AX$2:BC$2,Tokens!AX2561:BC2561,2,"creators")</f>
        <v>"creators":[{"address":"ncreator",_x000D_
"share":10},{"address":"cotrcrea",_x000D_
"share":90},{"address":"nminer",_x000D_
"share":0}]</v>
      </c>
      <c r="Y2561" s="78" t="str">
        <f>formatRow(Tokens!BD$2:BI$2,Tokens!BD2561:BI2561,2,"files")</f>
        <v>"files":[]</v>
      </c>
      <c r="Z2561" s="78"/>
      <c r="AA2561" s="78"/>
      <c r="AB2561" s="78"/>
      <c r="AC2561" s="78" t="str">
        <f>formatRow(Tokens!BJ$2:BK$2,Tokens!BJ2561:BK2561,0,"collection")</f>
        <v>"collection":{"name":"BILLET Festival",_x000D_
"family":"Calvi On The Rocks"}</v>
      </c>
      <c r="AD2561" s="1" t="str">
        <f>formatRow(Tokens!BN$2:BR$2,Tokens!BN2561:BR2561,0,"marketplace")</f>
        <v>"marketplace":{"initial_price":"73,5",_x000D_
"reservation_price":"",_x000D_
"duration":"",_x000D_
"max_mint":1,_x000D_
"sell_date":"25/06/2022"}</v>
      </c>
      <c r="AE2561" s="1"/>
    </row>
    <row r="2562" spans="4:31" ht="14.25" customHeight="1" x14ac:dyDescent="0.3">
      <c r="D2562" s="1">
        <f>Tokens!B2562</f>
        <v>742</v>
      </c>
      <c r="E2562" s="17" t="str">
        <f>IF(Tokens!C2562="","",Tokens!C2562)</f>
        <v>#742 Billet Festival</v>
      </c>
      <c r="F2562"/>
      <c r="G2562"/>
      <c r="H2562"/>
      <c r="I2562"/>
      <c r="J2562"/>
      <c r="M2562"/>
      <c r="N2562"/>
      <c r="O2562" s="15" t="str">
        <f t="shared" si="80"/>
        <v>_</v>
      </c>
      <c r="P2562" s="18" t="str">
        <f>IF(F2562="stop","",IF(F2562&lt;&gt;"",HYPERLINK(Settings!$B$5 &amp; "/manage/?network=" &amp; LOWER(B$8) &amp; "&amp;search=token&amp;account=" &amp; ToMint!$B$5 &amp; "&amp;view=" &amp; ToMint!J2562,"TokenSol"),""))</f>
        <v/>
      </c>
      <c r="Q2562" s="2"/>
      <c r="R2562" s="2"/>
      <c r="S2562" s="11"/>
      <c r="T2562" s="78" t="str">
        <f>"owner=" &amp; Tokens!BS2562 &amp; "&amp;filename_for_metadata=" &amp; Tokens!BT2562 &amp; "&amp;offchaindata_platform=" &amp; $B$17 &amp; "&amp;keyfile=" &amp; $B$5 &amp;  "&amp;repository=" &amp; $B$18</f>
        <v>owner=BbDq7xeUzpj8bXfd9N7dh1tw43Ss7xbYpyjoNuwDSrzq&amp;filename_for_metadata=BILLETFestival_COR22F742&amp;offchaindata_platform=Github&amp;keyfile=Paul&amp;repository=CalviOnTheRocks2022</v>
      </c>
      <c r="U2562" s="78" t="str">
        <f t="shared" si="79"/>
        <v>{"name":"#742 Billet Festival",_x000D_
"symbol":"COR22F742",_x000D_
"description":"Billet Festival / Billet NFT Festival - 1 jour Calvi on the Rocks 2022",_x000D_
"seller_fee_basis_points":1000,_x000D_
"image":"https://bafybeifuyv7hkcx4icy3t73z7nlgcmzqijcgb6wkou6jdn67i7qo2konam.ipfs.nftstorage.link?image_742.webp",_x000D_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62" s="78" t="str">
        <f>formatRow(Tokens!C$2:I$2,Tokens!C2562:I2562)</f>
        <v>"name":"#742 Billet Festival",_x000D_
"symbol":"COR22F742",_x000D_
"description":"Billet Festival / Billet NFT Festival - 1 jour Calvi on the Rocks 2022",_x000D_
"seller_fee_basis_points":1000,_x000D_
"image":"https://bafybeifuyv7hkcx4icy3t73z7nlgcmzqijcgb6wkou6jdn67i7qo2konam.ipfs.nftstorage.link?image_742.webp",_x000D_
"Issuer":"NfluenT for Calvi On The rocks",_x000D_
"external_url":""</v>
      </c>
      <c r="W2562" s="78" t="str">
        <f>formatRow(Tokens!J$2:AV$2,Tokens!J2562:AV2562,2,"attributes")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62" s="78" t="str">
        <f>formatRow(Tokens!AX$2:BC$2,Tokens!AX2562:BC2562,2,"creators")</f>
        <v>"creators":[{"address":"ncreator",_x000D_
"share":10},{"address":"cotrcrea",_x000D_
"share":90},{"address":"nminer",_x000D_
"share":0}]</v>
      </c>
      <c r="Y2562" s="78" t="str">
        <f>formatRow(Tokens!BD$2:BI$2,Tokens!BD2562:BI2562,2,"files")</f>
        <v>"files":[]</v>
      </c>
      <c r="Z2562" s="78"/>
      <c r="AA2562" s="78"/>
      <c r="AB2562" s="78"/>
      <c r="AC2562" s="78" t="str">
        <f>formatRow(Tokens!BJ$2:BK$2,Tokens!BJ2562:BK2562,0,"collection")</f>
        <v>"collection":{"name":"BILLET Festival",_x000D_
"family":"Calvi On The Rocks"}</v>
      </c>
      <c r="AD2562" s="1" t="str">
        <f>formatRow(Tokens!BN$2:BR$2,Tokens!BN2562:BR2562,0,"marketplace")</f>
        <v>"marketplace":{"initial_price":"73,5",_x000D_
"reservation_price":"",_x000D_
"duration":"",_x000D_
"max_mint":1,_x000D_
"sell_date":"25/06/2022"}</v>
      </c>
      <c r="AE2562" s="1"/>
    </row>
    <row r="2563" spans="4:31" ht="14.25" customHeight="1" x14ac:dyDescent="0.3">
      <c r="D2563" s="1">
        <f>Tokens!B2563</f>
        <v>743</v>
      </c>
      <c r="E2563" s="17" t="str">
        <f>IF(Tokens!C2563="","",Tokens!C2563)</f>
        <v>#743 Billet Festival</v>
      </c>
      <c r="F2563"/>
      <c r="G2563"/>
      <c r="H2563"/>
      <c r="I2563"/>
      <c r="J2563"/>
      <c r="M2563"/>
      <c r="N2563"/>
      <c r="O2563" s="15" t="str">
        <f t="shared" si="80"/>
        <v>_</v>
      </c>
      <c r="P2563" s="18" t="str">
        <f>IF(F2563="stop","",IF(F2563&lt;&gt;"",HYPERLINK(Settings!$B$5 &amp; "/manage/?network=" &amp; LOWER(B$8) &amp; "&amp;search=token&amp;account=" &amp; ToMint!$B$5 &amp; "&amp;view=" &amp; ToMint!J2563,"TokenSol"),""))</f>
        <v/>
      </c>
      <c r="Q2563" s="2"/>
      <c r="R2563" s="2"/>
      <c r="S2563" s="11"/>
      <c r="T2563" s="78" t="str">
        <f>"owner=" &amp; Tokens!BS2563 &amp; "&amp;filename_for_metadata=" &amp; Tokens!BT2563 &amp; "&amp;offchaindata_platform=" &amp; $B$17 &amp; "&amp;keyfile=" &amp; $B$5 &amp;  "&amp;repository=" &amp; $B$18</f>
        <v>owner=BbDq7xeUzpj8bXfd9N7dh1tw43Ss7xbYpyjoNuwDSrzq&amp;filename_for_metadata=BILLETFestival_COR22F743&amp;offchaindata_platform=Github&amp;keyfile=Paul&amp;repository=CalviOnTheRocks2022</v>
      </c>
      <c r="U2563" s="78" t="str">
        <f t="shared" si="79"/>
        <v>{"name":"#743 Billet Festival",_x000D_
"symbol":"COR22F743",_x000D_
"description":"Billet Festival / Billet NFT Festival - 1 jour Calvi on the Rocks 2022",_x000D_
"seller_fee_basis_points":1000,_x000D_
"image":"https://bafybeifxbrzcnhurrypltxx4vx335g7a4xuqkww7bworcp7vtb4grqtgje.ipfs.nftstorage.link?image_743.webp",_x000D_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63" s="78" t="str">
        <f>formatRow(Tokens!C$2:I$2,Tokens!C2563:I2563)</f>
        <v>"name":"#743 Billet Festival",_x000D_
"symbol":"COR22F743",_x000D_
"description":"Billet Festival / Billet NFT Festival - 1 jour Calvi on the Rocks 2022",_x000D_
"seller_fee_basis_points":1000,_x000D_
"image":"https://bafybeifxbrzcnhurrypltxx4vx335g7a4xuqkww7bworcp7vtb4grqtgje.ipfs.nftstorage.link?image_743.webp",_x000D_
"Issuer":"NfluenT for Calvi On The rocks",_x000D_
"external_url":""</v>
      </c>
      <c r="W2563" s="78" t="str">
        <f>formatRow(Tokens!J$2:AV$2,Tokens!J2563:AV2563,2,"attributes")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63" s="78" t="str">
        <f>formatRow(Tokens!AX$2:BC$2,Tokens!AX2563:BC2563,2,"creators")</f>
        <v>"creators":[{"address":"ncreator",_x000D_
"share":10},{"address":"cotrcrea",_x000D_
"share":90},{"address":"nminer",_x000D_
"share":0}]</v>
      </c>
      <c r="Y2563" s="78" t="str">
        <f>formatRow(Tokens!BD$2:BI$2,Tokens!BD2563:BI2563,2,"files")</f>
        <v>"files":[]</v>
      </c>
      <c r="Z2563" s="78"/>
      <c r="AA2563" s="78"/>
      <c r="AB2563" s="78"/>
      <c r="AC2563" s="78" t="str">
        <f>formatRow(Tokens!BJ$2:BK$2,Tokens!BJ2563:BK2563,0,"collection")</f>
        <v>"collection":{"name":"BILLET Festival",_x000D_
"family":"Calvi On The Rocks"}</v>
      </c>
      <c r="AD2563" s="1" t="str">
        <f>formatRow(Tokens!BN$2:BR$2,Tokens!BN2563:BR2563,0,"marketplace")</f>
        <v>"marketplace":{"initial_price":"73,5",_x000D_
"reservation_price":"",_x000D_
"duration":"",_x000D_
"max_mint":1,_x000D_
"sell_date":"25/06/2022"}</v>
      </c>
      <c r="AE2563" s="1"/>
    </row>
    <row r="2564" spans="4:31" ht="14.25" customHeight="1" x14ac:dyDescent="0.3">
      <c r="D2564" s="1">
        <f>Tokens!B2564</f>
        <v>744</v>
      </c>
      <c r="E2564" s="17" t="str">
        <f>IF(Tokens!C2564="","",Tokens!C2564)</f>
        <v>#744 Billet Festival</v>
      </c>
      <c r="F2564"/>
      <c r="G2564"/>
      <c r="H2564"/>
      <c r="I2564"/>
      <c r="J2564"/>
      <c r="M2564"/>
      <c r="N2564"/>
      <c r="O2564" s="15" t="str">
        <f t="shared" si="80"/>
        <v>_</v>
      </c>
      <c r="P2564" s="18" t="str">
        <f>IF(F2564="stop","",IF(F2564&lt;&gt;"",HYPERLINK(Settings!$B$5 &amp; "/manage/?network=" &amp; LOWER(B$8) &amp; "&amp;search=token&amp;account=" &amp; ToMint!$B$5 &amp; "&amp;view=" &amp; ToMint!J2564,"TokenSol"),""))</f>
        <v/>
      </c>
      <c r="Q2564" s="2"/>
      <c r="R2564" s="2"/>
      <c r="S2564" s="11"/>
      <c r="T2564" s="78" t="str">
        <f>"owner=" &amp; Tokens!BS2564 &amp; "&amp;filename_for_metadata=" &amp; Tokens!BT2564 &amp; "&amp;offchaindata_platform=" &amp; $B$17 &amp; "&amp;keyfile=" &amp; $B$5 &amp;  "&amp;repository=" &amp; $B$18</f>
        <v>owner=BbDq7xeUzpj8bXfd9N7dh1tw43Ss7xbYpyjoNuwDSrzq&amp;filename_for_metadata=BILLETFestival_COR22F744&amp;offchaindata_platform=Github&amp;keyfile=Paul&amp;repository=CalviOnTheRocks2022</v>
      </c>
      <c r="U2564" s="78" t="str">
        <f t="shared" si="79"/>
        <v>{"name":"#744 Billet Festival",_x000D_
"symbol":"COR22F744",_x000D_
"description":"Billet Festival / Billet NFT Festival - 1 jour Calvi on the Rocks 2022",_x000D_
"seller_fee_basis_points":1000,_x000D_
"image":"https://bafybeidyexgptgktttimx6nxx6kltuqxupevfwjw7wutupdi44pociirei.ipfs.nftstorage.link?image_744.webp",_x000D_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64" s="78" t="str">
        <f>formatRow(Tokens!C$2:I$2,Tokens!C2564:I2564)</f>
        <v>"name":"#744 Billet Festival",_x000D_
"symbol":"COR22F744",_x000D_
"description":"Billet Festival / Billet NFT Festival - 1 jour Calvi on the Rocks 2022",_x000D_
"seller_fee_basis_points":1000,_x000D_
"image":"https://bafybeidyexgptgktttimx6nxx6kltuqxupevfwjw7wutupdi44pociirei.ipfs.nftstorage.link?image_744.webp",_x000D_
"Issuer":"NfluenT for Calvi On The rocks",_x000D_
"external_url":""</v>
      </c>
      <c r="W2564" s="78" t="str">
        <f>formatRow(Tokens!J$2:AV$2,Tokens!J2564:AV2564,2,"attributes")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64" s="78" t="str">
        <f>formatRow(Tokens!AX$2:BC$2,Tokens!AX2564:BC2564,2,"creators")</f>
        <v>"creators":[{"address":"ncreator",_x000D_
"share":10},{"address":"cotrcrea",_x000D_
"share":90},{"address":"nminer",_x000D_
"share":0}]</v>
      </c>
      <c r="Y2564" s="78" t="str">
        <f>formatRow(Tokens!BD$2:BI$2,Tokens!BD2564:BI2564,2,"files")</f>
        <v>"files":[]</v>
      </c>
      <c r="Z2564" s="78"/>
      <c r="AA2564" s="78"/>
      <c r="AB2564" s="78"/>
      <c r="AC2564" s="78" t="str">
        <f>formatRow(Tokens!BJ$2:BK$2,Tokens!BJ2564:BK2564,0,"collection")</f>
        <v>"collection":{"name":"BILLET Festival",_x000D_
"family":"Calvi On The Rocks"}</v>
      </c>
      <c r="AD2564" s="1" t="str">
        <f>formatRow(Tokens!BN$2:BR$2,Tokens!BN2564:BR2564,0,"marketplace")</f>
        <v>"marketplace":{"initial_price":"73,5",_x000D_
"reservation_price":"",_x000D_
"duration":"",_x000D_
"max_mint":1,_x000D_
"sell_date":"25/06/2022"}</v>
      </c>
      <c r="AE2564" s="1"/>
    </row>
    <row r="2565" spans="4:31" ht="14.25" customHeight="1" x14ac:dyDescent="0.3">
      <c r="D2565" s="1">
        <f>Tokens!B2565</f>
        <v>745</v>
      </c>
      <c r="E2565" s="17" t="str">
        <f>IF(Tokens!C2565="","",Tokens!C2565)</f>
        <v>#745 Billet Festival</v>
      </c>
      <c r="F2565"/>
      <c r="G2565"/>
      <c r="H2565"/>
      <c r="I2565"/>
      <c r="J2565"/>
      <c r="M2565"/>
      <c r="N2565"/>
      <c r="O2565" s="15" t="str">
        <f t="shared" si="80"/>
        <v>_</v>
      </c>
      <c r="P2565" s="18" t="str">
        <f>IF(F2565="stop","",IF(F2565&lt;&gt;"",HYPERLINK(Settings!$B$5 &amp; "/manage/?network=" &amp; LOWER(B$8) &amp; "&amp;search=token&amp;account=" &amp; ToMint!$B$5 &amp; "&amp;view=" &amp; ToMint!J2565,"TokenSol"),""))</f>
        <v/>
      </c>
      <c r="Q2565" s="2"/>
      <c r="R2565" s="2"/>
      <c r="S2565" s="11"/>
      <c r="T2565" s="78" t="str">
        <f>"owner=" &amp; Tokens!BS2565 &amp; "&amp;filename_for_metadata=" &amp; Tokens!BT2565 &amp; "&amp;offchaindata_platform=" &amp; $B$17 &amp; "&amp;keyfile=" &amp; $B$5 &amp;  "&amp;repository=" &amp; $B$18</f>
        <v>owner=BbDq7xeUzpj8bXfd9N7dh1tw43Ss7xbYpyjoNuwDSrzq&amp;filename_for_metadata=BILLETFestival_COR22F745&amp;offchaindata_platform=Github&amp;keyfile=Paul&amp;repository=CalviOnTheRocks2022</v>
      </c>
      <c r="U2565" s="78" t="str">
        <f t="shared" ref="U2565:U2628" si="81">"{" &amp; V2565 &amp; "," &amp; W2565 &amp; "," &amp; """properties"":{" &amp; X2565 &amp; "," &amp; Y2565 &amp; "}," &amp; AC2565 &amp; "," &amp; AD2565 &amp; "}"</f>
        <v>{"name":"#745 Billet Festival",_x000D_
"symbol":"COR22F745",_x000D_
"description":"Billet Festival / Billet NFT Festival - 1 jour Calvi on the Rocks 2022",_x000D_
"seller_fee_basis_points":1000,_x000D_
"image":"https://bafybeib3bye44cylxg25hxeev7vtnrj3sdgaqjsiwogl72tolgfbnwcqc4.ipfs.nftstorage.link?image_745.webp",_x000D_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65" s="78" t="str">
        <f>formatRow(Tokens!C$2:I$2,Tokens!C2565:I2565)</f>
        <v>"name":"#745 Billet Festival",_x000D_
"symbol":"COR22F745",_x000D_
"description":"Billet Festival / Billet NFT Festival - 1 jour Calvi on the Rocks 2022",_x000D_
"seller_fee_basis_points":1000,_x000D_
"image":"https://bafybeib3bye44cylxg25hxeev7vtnrj3sdgaqjsiwogl72tolgfbnwcqc4.ipfs.nftstorage.link?image_745.webp",_x000D_
"Issuer":"NfluenT for Calvi On The rocks",_x000D_
"external_url":""</v>
      </c>
      <c r="W2565" s="78" t="str">
        <f>formatRow(Tokens!J$2:AV$2,Tokens!J2565:AV2565,2,"attributes")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65" s="78" t="str">
        <f>formatRow(Tokens!AX$2:BC$2,Tokens!AX2565:BC2565,2,"creators")</f>
        <v>"creators":[{"address":"ncreator",_x000D_
"share":10},{"address":"cotrcrea",_x000D_
"share":90},{"address":"nminer",_x000D_
"share":0}]</v>
      </c>
      <c r="Y2565" s="78" t="str">
        <f>formatRow(Tokens!BD$2:BI$2,Tokens!BD2565:BI2565,2,"files")</f>
        <v>"files":[]</v>
      </c>
      <c r="Z2565" s="78"/>
      <c r="AA2565" s="78"/>
      <c r="AB2565" s="78"/>
      <c r="AC2565" s="78" t="str">
        <f>formatRow(Tokens!BJ$2:BK$2,Tokens!BJ2565:BK2565,0,"collection")</f>
        <v>"collection":{"name":"BILLET Festival",_x000D_
"family":"Calvi On The Rocks"}</v>
      </c>
      <c r="AD2565" s="1" t="str">
        <f>formatRow(Tokens!BN$2:BR$2,Tokens!BN2565:BR2565,0,"marketplace")</f>
        <v>"marketplace":{"initial_price":"73,5",_x000D_
"reservation_price":"",_x000D_
"duration":"",_x000D_
"max_mint":1,_x000D_
"sell_date":"25/06/2022"}</v>
      </c>
      <c r="AE2565" s="1"/>
    </row>
    <row r="2566" spans="4:31" ht="14.25" customHeight="1" x14ac:dyDescent="0.3">
      <c r="D2566" s="1">
        <f>Tokens!B2566</f>
        <v>746</v>
      </c>
      <c r="E2566" s="17" t="str">
        <f>IF(Tokens!C2566="","",Tokens!C2566)</f>
        <v>#746 Billet Festival</v>
      </c>
      <c r="F2566"/>
      <c r="G2566"/>
      <c r="H2566"/>
      <c r="I2566"/>
      <c r="J2566"/>
      <c r="M2566"/>
      <c r="N2566"/>
      <c r="O2566" s="15" t="str">
        <f t="shared" si="80"/>
        <v>_</v>
      </c>
      <c r="P2566" s="18" t="str">
        <f>IF(F2566="stop","",IF(F2566&lt;&gt;"",HYPERLINK(Settings!$B$5 &amp; "/manage/?network=" &amp; LOWER(B$8) &amp; "&amp;search=token&amp;account=" &amp; ToMint!$B$5 &amp; "&amp;view=" &amp; ToMint!J2566,"TokenSol"),""))</f>
        <v/>
      </c>
      <c r="Q2566" s="2"/>
      <c r="R2566" s="2"/>
      <c r="S2566" s="11"/>
      <c r="T2566" s="78" t="str">
        <f>"owner=" &amp; Tokens!BS2566 &amp; "&amp;filename_for_metadata=" &amp; Tokens!BT2566 &amp; "&amp;offchaindata_platform=" &amp; $B$17 &amp; "&amp;keyfile=" &amp; $B$5 &amp;  "&amp;repository=" &amp; $B$18</f>
        <v>owner=BbDq7xeUzpj8bXfd9N7dh1tw43Ss7xbYpyjoNuwDSrzq&amp;filename_for_metadata=BILLETFestival_COR22F746&amp;offchaindata_platform=Github&amp;keyfile=Paul&amp;repository=CalviOnTheRocks2022</v>
      </c>
      <c r="U2566" s="78" t="str">
        <f t="shared" si="81"/>
        <v>{"name":"#746 Billet Festival",_x000D_
"symbol":"COR22F746",_x000D_
"description":"Billet Festival / Billet NFT Festival - 1 jour Calvi on the Rocks 2022",_x000D_
"seller_fee_basis_points":1000,_x000D_
"image":"https://bafybeia6se7dhftuhdzwdrfrzkdyxczw6aofbqahejxaieuitgfetqg4am.ipfs.nftstorage.link?image_746.webp",_x000D_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66" s="78" t="str">
        <f>formatRow(Tokens!C$2:I$2,Tokens!C2566:I2566)</f>
        <v>"name":"#746 Billet Festival",_x000D_
"symbol":"COR22F746",_x000D_
"description":"Billet Festival / Billet NFT Festival - 1 jour Calvi on the Rocks 2022",_x000D_
"seller_fee_basis_points":1000,_x000D_
"image":"https://bafybeia6se7dhftuhdzwdrfrzkdyxczw6aofbqahejxaieuitgfetqg4am.ipfs.nftstorage.link?image_746.webp",_x000D_
"Issuer":"NfluenT for Calvi On The rocks",_x000D_
"external_url":""</v>
      </c>
      <c r="W2566" s="78" t="str">
        <f>formatRow(Tokens!J$2:AV$2,Tokens!J2566:AV2566,2,"attributes")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66" s="78" t="str">
        <f>formatRow(Tokens!AX$2:BC$2,Tokens!AX2566:BC2566,2,"creators")</f>
        <v>"creators":[{"address":"ncreator",_x000D_
"share":10},{"address":"cotrcrea",_x000D_
"share":90},{"address":"nminer",_x000D_
"share":0}]</v>
      </c>
      <c r="Y2566" s="78" t="str">
        <f>formatRow(Tokens!BD$2:BI$2,Tokens!BD2566:BI2566,2,"files")</f>
        <v>"files":[]</v>
      </c>
      <c r="Z2566" s="78"/>
      <c r="AA2566" s="78"/>
      <c r="AB2566" s="78"/>
      <c r="AC2566" s="78" t="str">
        <f>formatRow(Tokens!BJ$2:BK$2,Tokens!BJ2566:BK2566,0,"collection")</f>
        <v>"collection":{"name":"BILLET Festival",_x000D_
"family":"Calvi On The Rocks"}</v>
      </c>
      <c r="AD2566" s="1" t="str">
        <f>formatRow(Tokens!BN$2:BR$2,Tokens!BN2566:BR2566,0,"marketplace")</f>
        <v>"marketplace":{"initial_price":"73,5",_x000D_
"reservation_price":"",_x000D_
"duration":"",_x000D_
"max_mint":1,_x000D_
"sell_date":"25/06/2022"}</v>
      </c>
      <c r="AE2566" s="1"/>
    </row>
    <row r="2567" spans="4:31" ht="14.25" customHeight="1" x14ac:dyDescent="0.3">
      <c r="D2567" s="1">
        <f>Tokens!B2567</f>
        <v>747</v>
      </c>
      <c r="E2567" s="17" t="str">
        <f>IF(Tokens!C2567="","",Tokens!C2567)</f>
        <v>#747 Billet Festival</v>
      </c>
      <c r="F2567"/>
      <c r="G2567"/>
      <c r="H2567"/>
      <c r="I2567"/>
      <c r="J2567"/>
      <c r="M2567"/>
      <c r="N2567"/>
      <c r="O2567" s="15" t="str">
        <f t="shared" si="80"/>
        <v>_</v>
      </c>
      <c r="P2567" s="18" t="str">
        <f>IF(F2567="stop","",IF(F2567&lt;&gt;"",HYPERLINK(Settings!$B$5 &amp; "/manage/?network=" &amp; LOWER(B$8) &amp; "&amp;search=token&amp;account=" &amp; ToMint!$B$5 &amp; "&amp;view=" &amp; ToMint!J2567,"TokenSol"),""))</f>
        <v/>
      </c>
      <c r="Q2567" s="2"/>
      <c r="R2567" s="2"/>
      <c r="S2567" s="11"/>
      <c r="T2567" s="78" t="str">
        <f>"owner=" &amp; Tokens!BS2567 &amp; "&amp;filename_for_metadata=" &amp; Tokens!BT2567 &amp; "&amp;offchaindata_platform=" &amp; $B$17 &amp; "&amp;keyfile=" &amp; $B$5 &amp;  "&amp;repository=" &amp; $B$18</f>
        <v>owner=BbDq7xeUzpj8bXfd9N7dh1tw43Ss7xbYpyjoNuwDSrzq&amp;filename_for_metadata=BILLETFestival_COR22F747&amp;offchaindata_platform=Github&amp;keyfile=Paul&amp;repository=CalviOnTheRocks2022</v>
      </c>
      <c r="U2567" s="78" t="str">
        <f t="shared" si="81"/>
        <v>{"name":"#747 Billet Festival",_x000D_
"symbol":"COR22F747",_x000D_
"description":"Billet Festival / Billet NFT Festival - 1 jour Calvi on the Rocks 2022",_x000D_
"seller_fee_basis_points":1000,_x000D_
"image":"https://bafybeier6gmi7xlprwunnioaxgvtkc4zzyorvymlvn5yu7drrjc5wja6ha.ipfs.nftstorage.link?image_747.webp",_x000D_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67" s="78" t="str">
        <f>formatRow(Tokens!C$2:I$2,Tokens!C2567:I2567)</f>
        <v>"name":"#747 Billet Festival",_x000D_
"symbol":"COR22F747",_x000D_
"description":"Billet Festival / Billet NFT Festival - 1 jour Calvi on the Rocks 2022",_x000D_
"seller_fee_basis_points":1000,_x000D_
"image":"https://bafybeier6gmi7xlprwunnioaxgvtkc4zzyorvymlvn5yu7drrjc5wja6ha.ipfs.nftstorage.link?image_747.webp",_x000D_
"Issuer":"NfluenT for Calvi On The rocks",_x000D_
"external_url":""</v>
      </c>
      <c r="W2567" s="78" t="str">
        <f>formatRow(Tokens!J$2:AV$2,Tokens!J2567:AV2567,2,"attributes")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67" s="78" t="str">
        <f>formatRow(Tokens!AX$2:BC$2,Tokens!AX2567:BC2567,2,"creators")</f>
        <v>"creators":[{"address":"ncreator",_x000D_
"share":10},{"address":"cotrcrea",_x000D_
"share":90},{"address":"nminer",_x000D_
"share":0}]</v>
      </c>
      <c r="Y2567" s="78" t="str">
        <f>formatRow(Tokens!BD$2:BI$2,Tokens!BD2567:BI2567,2,"files")</f>
        <v>"files":[]</v>
      </c>
      <c r="Z2567" s="78"/>
      <c r="AA2567" s="78"/>
      <c r="AB2567" s="78"/>
      <c r="AC2567" s="78" t="str">
        <f>formatRow(Tokens!BJ$2:BK$2,Tokens!BJ2567:BK2567,0,"collection")</f>
        <v>"collection":{"name":"BILLET Festival",_x000D_
"family":"Calvi On The Rocks"}</v>
      </c>
      <c r="AD2567" s="1" t="str">
        <f>formatRow(Tokens!BN$2:BR$2,Tokens!BN2567:BR2567,0,"marketplace")</f>
        <v>"marketplace":{"initial_price":"73,5",_x000D_
"reservation_price":"",_x000D_
"duration":"",_x000D_
"max_mint":1,_x000D_
"sell_date":"25/06/2022"}</v>
      </c>
      <c r="AE2567" s="1"/>
    </row>
    <row r="2568" spans="4:31" ht="14.25" customHeight="1" x14ac:dyDescent="0.3">
      <c r="D2568" s="1">
        <f>Tokens!B2568</f>
        <v>748</v>
      </c>
      <c r="E2568" s="17" t="str">
        <f>IF(Tokens!C2568="","",Tokens!C2568)</f>
        <v>#748 Billet Festival</v>
      </c>
      <c r="F2568"/>
      <c r="G2568"/>
      <c r="H2568"/>
      <c r="I2568"/>
      <c r="J2568"/>
      <c r="M2568"/>
      <c r="N2568"/>
      <c r="O2568" s="15" t="str">
        <f t="shared" si="80"/>
        <v>_</v>
      </c>
      <c r="P2568" s="18" t="str">
        <f>IF(F2568="stop","",IF(F2568&lt;&gt;"",HYPERLINK(Settings!$B$5 &amp; "/manage/?network=" &amp; LOWER(B$8) &amp; "&amp;search=token&amp;account=" &amp; ToMint!$B$5 &amp; "&amp;view=" &amp; ToMint!J2568,"TokenSol"),""))</f>
        <v/>
      </c>
      <c r="Q2568" s="2"/>
      <c r="R2568" s="2"/>
      <c r="S2568" s="11"/>
      <c r="T2568" s="78" t="str">
        <f>"owner=" &amp; Tokens!BS2568 &amp; "&amp;filename_for_metadata=" &amp; Tokens!BT2568 &amp; "&amp;offchaindata_platform=" &amp; $B$17 &amp; "&amp;keyfile=" &amp; $B$5 &amp;  "&amp;repository=" &amp; $B$18</f>
        <v>owner=BbDq7xeUzpj8bXfd9N7dh1tw43Ss7xbYpyjoNuwDSrzq&amp;filename_for_metadata=BILLETFestival_COR22F748&amp;offchaindata_platform=Github&amp;keyfile=Paul&amp;repository=CalviOnTheRocks2022</v>
      </c>
      <c r="U2568" s="78" t="str">
        <f t="shared" si="81"/>
        <v>{"name":"#748 Billet Festival",_x000D_
"symbol":"COR22F748",_x000D_
"description":"Billet Festival / Billet NFT Festival - 1 jour Calvi on the Rocks 2022",_x000D_
"seller_fee_basis_points":1000,_x000D_
"image":"https://bafybeif53gyrne43f2ckr4k3jec4i7bhrinfskeevbjhpwznzdykv3xbna.ipfs.nftstorage.link?image_748.webp",_x000D_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68" s="78" t="str">
        <f>formatRow(Tokens!C$2:I$2,Tokens!C2568:I2568)</f>
        <v>"name":"#748 Billet Festival",_x000D_
"symbol":"COR22F748",_x000D_
"description":"Billet Festival / Billet NFT Festival - 1 jour Calvi on the Rocks 2022",_x000D_
"seller_fee_basis_points":1000,_x000D_
"image":"https://bafybeif53gyrne43f2ckr4k3jec4i7bhrinfskeevbjhpwznzdykv3xbna.ipfs.nftstorage.link?image_748.webp",_x000D_
"Issuer":"NfluenT for Calvi On The rocks",_x000D_
"external_url":""</v>
      </c>
      <c r="W2568" s="78" t="str">
        <f>formatRow(Tokens!J$2:AV$2,Tokens!J2568:AV2568,2,"attributes")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68" s="78" t="str">
        <f>formatRow(Tokens!AX$2:BC$2,Tokens!AX2568:BC2568,2,"creators")</f>
        <v>"creators":[{"address":"ncreator",_x000D_
"share":10},{"address":"cotrcrea",_x000D_
"share":90},{"address":"nminer",_x000D_
"share":0}]</v>
      </c>
      <c r="Y2568" s="78" t="str">
        <f>formatRow(Tokens!BD$2:BI$2,Tokens!BD2568:BI2568,2,"files")</f>
        <v>"files":[]</v>
      </c>
      <c r="Z2568" s="78"/>
      <c r="AA2568" s="78"/>
      <c r="AB2568" s="78"/>
      <c r="AC2568" s="78" t="str">
        <f>formatRow(Tokens!BJ$2:BK$2,Tokens!BJ2568:BK2568,0,"collection")</f>
        <v>"collection":{"name":"BILLET Festival",_x000D_
"family":"Calvi On The Rocks"}</v>
      </c>
      <c r="AD2568" s="1" t="str">
        <f>formatRow(Tokens!BN$2:BR$2,Tokens!BN2568:BR2568,0,"marketplace")</f>
        <v>"marketplace":{"initial_price":"73,5",_x000D_
"reservation_price":"",_x000D_
"duration":"",_x000D_
"max_mint":1,_x000D_
"sell_date":"25/06/2022"}</v>
      </c>
      <c r="AE2568" s="1"/>
    </row>
    <row r="2569" spans="4:31" ht="14.25" customHeight="1" x14ac:dyDescent="0.3">
      <c r="D2569" s="1">
        <f>Tokens!B2569</f>
        <v>749</v>
      </c>
      <c r="E2569" s="17" t="str">
        <f>IF(Tokens!C2569="","",Tokens!C2569)</f>
        <v>#749 Billet Festival</v>
      </c>
      <c r="F2569"/>
      <c r="G2569"/>
      <c r="H2569"/>
      <c r="I2569"/>
      <c r="J2569"/>
      <c r="M2569"/>
      <c r="N2569"/>
      <c r="O2569" s="15" t="str">
        <f t="shared" si="80"/>
        <v>_</v>
      </c>
      <c r="P2569" s="18" t="str">
        <f>IF(F2569="stop","",IF(F2569&lt;&gt;"",HYPERLINK(Settings!$B$5 &amp; "/manage/?network=" &amp; LOWER(B$8) &amp; "&amp;search=token&amp;account=" &amp; ToMint!$B$5 &amp; "&amp;view=" &amp; ToMint!J2569,"TokenSol"),""))</f>
        <v/>
      </c>
      <c r="Q2569" s="2"/>
      <c r="R2569" s="2"/>
      <c r="S2569" s="11"/>
      <c r="T2569" s="78" t="str">
        <f>"owner=" &amp; Tokens!BS2569 &amp; "&amp;filename_for_metadata=" &amp; Tokens!BT2569 &amp; "&amp;offchaindata_platform=" &amp; $B$17 &amp; "&amp;keyfile=" &amp; $B$5 &amp;  "&amp;repository=" &amp; $B$18</f>
        <v>owner=BbDq7xeUzpj8bXfd9N7dh1tw43Ss7xbYpyjoNuwDSrzq&amp;filename_for_metadata=BILLETFestival_COR22F749&amp;offchaindata_platform=Github&amp;keyfile=Paul&amp;repository=CalviOnTheRocks2022</v>
      </c>
      <c r="U2569" s="78" t="str">
        <f t="shared" si="81"/>
        <v>{"name":"#749 Billet Festival",_x000D_
"symbol":"COR22F749",_x000D_
"description":"Billet Festival / Billet NFT Festival - 1 jour Calvi on the Rocks 2022",_x000D_
"seller_fee_basis_points":1000,_x000D_
"image":"https://bafybeiftbouvlu6istpujwtvnko42t25fenoz2bmsjiqvfia45i3b3oneq.ipfs.nftstorage.link?image_749.webp",_x000D_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69" s="78" t="str">
        <f>formatRow(Tokens!C$2:I$2,Tokens!C2569:I2569)</f>
        <v>"name":"#749 Billet Festival",_x000D_
"symbol":"COR22F749",_x000D_
"description":"Billet Festival / Billet NFT Festival - 1 jour Calvi on the Rocks 2022",_x000D_
"seller_fee_basis_points":1000,_x000D_
"image":"https://bafybeiftbouvlu6istpujwtvnko42t25fenoz2bmsjiqvfia45i3b3oneq.ipfs.nftstorage.link?image_749.webp",_x000D_
"Issuer":"NfluenT for Calvi On The rocks",_x000D_
"external_url":""</v>
      </c>
      <c r="W2569" s="78" t="str">
        <f>formatRow(Tokens!J$2:AV$2,Tokens!J2569:AV2569,2,"attributes")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69" s="78" t="str">
        <f>formatRow(Tokens!AX$2:BC$2,Tokens!AX2569:BC2569,2,"creators")</f>
        <v>"creators":[{"address":"ncreator",_x000D_
"share":10},{"address":"cotrcrea",_x000D_
"share":90},{"address":"nminer",_x000D_
"share":0}]</v>
      </c>
      <c r="Y2569" s="78" t="str">
        <f>formatRow(Tokens!BD$2:BI$2,Tokens!BD2569:BI2569,2,"files")</f>
        <v>"files":[]</v>
      </c>
      <c r="Z2569" s="78"/>
      <c r="AA2569" s="78"/>
      <c r="AB2569" s="78"/>
      <c r="AC2569" s="78" t="str">
        <f>formatRow(Tokens!BJ$2:BK$2,Tokens!BJ2569:BK2569,0,"collection")</f>
        <v>"collection":{"name":"BILLET Festival",_x000D_
"family":"Calvi On The Rocks"}</v>
      </c>
      <c r="AD2569" s="1" t="str">
        <f>formatRow(Tokens!BN$2:BR$2,Tokens!BN2569:BR2569,0,"marketplace")</f>
        <v>"marketplace":{"initial_price":"73,5",_x000D_
"reservation_price":"",_x000D_
"duration":"",_x000D_
"max_mint":1,_x000D_
"sell_date":"25/06/2022"}</v>
      </c>
      <c r="AE2569" s="1"/>
    </row>
    <row r="2570" spans="4:31" ht="14.25" customHeight="1" x14ac:dyDescent="0.3">
      <c r="D2570" s="1">
        <f>Tokens!B2570</f>
        <v>750</v>
      </c>
      <c r="E2570" s="17" t="str">
        <f>IF(Tokens!C2570="","",Tokens!C2570)</f>
        <v>#750 Billet Festival</v>
      </c>
      <c r="F2570"/>
      <c r="G2570"/>
      <c r="H2570"/>
      <c r="I2570"/>
      <c r="J2570"/>
      <c r="M2570"/>
      <c r="N2570"/>
      <c r="O2570" s="15" t="str">
        <f t="shared" si="80"/>
        <v>_</v>
      </c>
      <c r="P2570" s="18" t="str">
        <f>IF(F2570="stop","",IF(F2570&lt;&gt;"",HYPERLINK(Settings!$B$5 &amp; "/manage/?network=" &amp; LOWER(B$8) &amp; "&amp;search=token&amp;account=" &amp; ToMint!$B$5 &amp; "&amp;view=" &amp; ToMint!J2570,"TokenSol"),""))</f>
        <v/>
      </c>
      <c r="Q2570" s="2"/>
      <c r="R2570" s="2"/>
      <c r="S2570" s="11"/>
      <c r="T2570" s="78" t="str">
        <f>"owner=" &amp; Tokens!BS2570 &amp; "&amp;filename_for_metadata=" &amp; Tokens!BT2570 &amp; "&amp;offchaindata_platform=" &amp; $B$17 &amp; "&amp;keyfile=" &amp; $B$5 &amp;  "&amp;repository=" &amp; $B$18</f>
        <v>owner=BbDq7xeUzpj8bXfd9N7dh1tw43Ss7xbYpyjoNuwDSrzq&amp;filename_for_metadata=BILLETFestival_COR22F750&amp;offchaindata_platform=Github&amp;keyfile=Paul&amp;repository=CalviOnTheRocks2022</v>
      </c>
      <c r="U2570" s="78" t="str">
        <f t="shared" si="81"/>
        <v>{"name":"#750 Billet Festival",_x000D_
"symbol":"COR22F750",_x000D_
"description":"Billet Festival / Billet NFT Festival - 1 jour Calvi on the Rocks 2022",_x000D_
"seller_fee_basis_points":1000,_x000D_
"image":"https://bafybeidllgqxhduuynzznbah4y37kf4cqto5zzhhf2svghhfnoqnlawnka.ipfs.nftstorage.link?image_750.webp",_x000D_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70" s="78" t="str">
        <f>formatRow(Tokens!C$2:I$2,Tokens!C2570:I2570)</f>
        <v>"name":"#750 Billet Festival",_x000D_
"symbol":"COR22F750",_x000D_
"description":"Billet Festival / Billet NFT Festival - 1 jour Calvi on the Rocks 2022",_x000D_
"seller_fee_basis_points":1000,_x000D_
"image":"https://bafybeidllgqxhduuynzznbah4y37kf4cqto5zzhhf2svghhfnoqnlawnka.ipfs.nftstorage.link?image_750.webp",_x000D_
"Issuer":"NfluenT for Calvi On The rocks",_x000D_
"external_url":""</v>
      </c>
      <c r="W2570" s="78" t="str">
        <f>formatRow(Tokens!J$2:AV$2,Tokens!J2570:AV2570,2,"attributes")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70" s="78" t="str">
        <f>formatRow(Tokens!AX$2:BC$2,Tokens!AX2570:BC2570,2,"creators")</f>
        <v>"creators":[{"address":"ncreator",_x000D_
"share":10},{"address":"cotrcrea",_x000D_
"share":90},{"address":"nminer",_x000D_
"share":0}]</v>
      </c>
      <c r="Y2570" s="78" t="str">
        <f>formatRow(Tokens!BD$2:BI$2,Tokens!BD2570:BI2570,2,"files")</f>
        <v>"files":[]</v>
      </c>
      <c r="Z2570" s="78"/>
      <c r="AA2570" s="78"/>
      <c r="AB2570" s="78"/>
      <c r="AC2570" s="78" t="str">
        <f>formatRow(Tokens!BJ$2:BK$2,Tokens!BJ2570:BK2570,0,"collection")</f>
        <v>"collection":{"name":"BILLET Festival",_x000D_
"family":"Calvi On The Rocks"}</v>
      </c>
      <c r="AD2570" s="1" t="str">
        <f>formatRow(Tokens!BN$2:BR$2,Tokens!BN2570:BR2570,0,"marketplace")</f>
        <v>"marketplace":{"initial_price":"73,5",_x000D_
"reservation_price":"",_x000D_
"duration":"",_x000D_
"max_mint":1,_x000D_
"sell_date":"25/06/2022"}</v>
      </c>
      <c r="AE2570" s="1"/>
    </row>
    <row r="2571" spans="4:31" ht="14.25" customHeight="1" x14ac:dyDescent="0.3">
      <c r="D2571" s="1">
        <f>Tokens!B2571</f>
        <v>751</v>
      </c>
      <c r="E2571" s="17" t="str">
        <f>IF(Tokens!C2571="","",Tokens!C2571)</f>
        <v>#751 Billet Festival</v>
      </c>
      <c r="F2571"/>
      <c r="G2571"/>
      <c r="H2571"/>
      <c r="I2571"/>
      <c r="J2571"/>
      <c r="M2571"/>
      <c r="N2571"/>
      <c r="O2571" s="15" t="str">
        <f t="shared" si="80"/>
        <v>_</v>
      </c>
      <c r="P2571" s="18" t="str">
        <f>IF(F2571="stop","",IF(F2571&lt;&gt;"",HYPERLINK(Settings!$B$5 &amp; "/manage/?network=" &amp; LOWER(B$8) &amp; "&amp;search=token&amp;account=" &amp; ToMint!$B$5 &amp; "&amp;view=" &amp; ToMint!J2571,"TokenSol"),""))</f>
        <v/>
      </c>
      <c r="Q2571" s="2"/>
      <c r="R2571" s="2"/>
      <c r="S2571" s="11"/>
      <c r="T2571" s="78" t="str">
        <f>"owner=" &amp; Tokens!BS2571 &amp; "&amp;filename_for_metadata=" &amp; Tokens!BT2571 &amp; "&amp;offchaindata_platform=" &amp; $B$17 &amp; "&amp;keyfile=" &amp; $B$5 &amp;  "&amp;repository=" &amp; $B$18</f>
        <v>owner=BbDq7xeUzpj8bXfd9N7dh1tw43Ss7xbYpyjoNuwDSrzq&amp;filename_for_metadata=BILLETFestival_COR22F751&amp;offchaindata_platform=Github&amp;keyfile=Paul&amp;repository=CalviOnTheRocks2022</v>
      </c>
      <c r="U2571" s="78" t="str">
        <f t="shared" si="81"/>
        <v>{"name":"#751 Billet Festival",_x000D_
"symbol":"COR22F751",_x000D_
"description":"Billet Festival / Billet NFT Festival - 1 jour Calvi on the Rocks 2022",_x000D_
"seller_fee_basis_points":1000,_x000D_
"image":"https://bafybeidw37e73r5j43rcbss5u2lnti2knnyhndckrny5kthklzyt7iofvm.ipfs.nftstorage.link?image_751.webp",_x000D_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71" s="78" t="str">
        <f>formatRow(Tokens!C$2:I$2,Tokens!C2571:I2571)</f>
        <v>"name":"#751 Billet Festival",_x000D_
"symbol":"COR22F751",_x000D_
"description":"Billet Festival / Billet NFT Festival - 1 jour Calvi on the Rocks 2022",_x000D_
"seller_fee_basis_points":1000,_x000D_
"image":"https://bafybeidw37e73r5j43rcbss5u2lnti2knnyhndckrny5kthklzyt7iofvm.ipfs.nftstorage.link?image_751.webp",_x000D_
"Issuer":"NfluenT for Calvi On The rocks",_x000D_
"external_url":""</v>
      </c>
      <c r="W2571" s="78" t="str">
        <f>formatRow(Tokens!J$2:AV$2,Tokens!J2571:AV2571,2,"attributes")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71" s="78" t="str">
        <f>formatRow(Tokens!AX$2:BC$2,Tokens!AX2571:BC2571,2,"creators")</f>
        <v>"creators":[{"address":"ncreator",_x000D_
"share":10},{"address":"cotrcrea",_x000D_
"share":90},{"address":"nminer",_x000D_
"share":0}]</v>
      </c>
      <c r="Y2571" s="78" t="str">
        <f>formatRow(Tokens!BD$2:BI$2,Tokens!BD2571:BI2571,2,"files")</f>
        <v>"files":[]</v>
      </c>
      <c r="Z2571" s="78"/>
      <c r="AA2571" s="78"/>
      <c r="AB2571" s="78"/>
      <c r="AC2571" s="78" t="str">
        <f>formatRow(Tokens!BJ$2:BK$2,Tokens!BJ2571:BK2571,0,"collection")</f>
        <v>"collection":{"name":"BILLET Festival",_x000D_
"family":"Calvi On The Rocks"}</v>
      </c>
      <c r="AD2571" s="1" t="str">
        <f>formatRow(Tokens!BN$2:BR$2,Tokens!BN2571:BR2571,0,"marketplace")</f>
        <v>"marketplace":{"initial_price":"73,5",_x000D_
"reservation_price":"",_x000D_
"duration":"",_x000D_
"max_mint":1,_x000D_
"sell_date":"25/06/2022"}</v>
      </c>
      <c r="AE2571" s="1"/>
    </row>
    <row r="2572" spans="4:31" ht="14.25" customHeight="1" x14ac:dyDescent="0.3">
      <c r="D2572" s="1">
        <f>Tokens!B2572</f>
        <v>752</v>
      </c>
      <c r="E2572" s="17" t="str">
        <f>IF(Tokens!C2572="","",Tokens!C2572)</f>
        <v>#752 Billet Festival</v>
      </c>
      <c r="F2572"/>
      <c r="G2572"/>
      <c r="H2572"/>
      <c r="I2572"/>
      <c r="J2572"/>
      <c r="M2572"/>
      <c r="N2572"/>
      <c r="O2572" s="15" t="str">
        <f t="shared" si="80"/>
        <v>_</v>
      </c>
      <c r="P2572" s="18" t="str">
        <f>IF(F2572="stop","",IF(F2572&lt;&gt;"",HYPERLINK(Settings!$B$5 &amp; "/manage/?network=" &amp; LOWER(B$8) &amp; "&amp;search=token&amp;account=" &amp; ToMint!$B$5 &amp; "&amp;view=" &amp; ToMint!J2572,"TokenSol"),""))</f>
        <v/>
      </c>
      <c r="Q2572" s="2"/>
      <c r="R2572" s="2"/>
      <c r="S2572" s="11"/>
      <c r="T2572" s="78" t="str">
        <f>"owner=" &amp; Tokens!BS2572 &amp; "&amp;filename_for_metadata=" &amp; Tokens!BT2572 &amp; "&amp;offchaindata_platform=" &amp; $B$17 &amp; "&amp;keyfile=" &amp; $B$5 &amp;  "&amp;repository=" &amp; $B$18</f>
        <v>owner=BbDq7xeUzpj8bXfd9N7dh1tw43Ss7xbYpyjoNuwDSrzq&amp;filename_for_metadata=BILLETFestival_COR22F752&amp;offchaindata_platform=Github&amp;keyfile=Paul&amp;repository=CalviOnTheRocks2022</v>
      </c>
      <c r="U2572" s="78" t="str">
        <f t="shared" si="81"/>
        <v>{"name":"#752 Billet Festival",_x000D_
"symbol":"COR22F752",_x000D_
"description":"Billet Festival / Billet NFT Festival - 1 jour Calvi on the Rocks 2022",_x000D_
"seller_fee_basis_points":1000,_x000D_
"image":"https://bafybeieojieqiqmalxnscbz7rzwpjoatxg6xb7bavje2qotxhrjl2osojy.ipfs.nftstorage.link?image_752.webp",_x000D_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72" s="78" t="str">
        <f>formatRow(Tokens!C$2:I$2,Tokens!C2572:I2572)</f>
        <v>"name":"#752 Billet Festival",_x000D_
"symbol":"COR22F752",_x000D_
"description":"Billet Festival / Billet NFT Festival - 1 jour Calvi on the Rocks 2022",_x000D_
"seller_fee_basis_points":1000,_x000D_
"image":"https://bafybeieojieqiqmalxnscbz7rzwpjoatxg6xb7bavje2qotxhrjl2osojy.ipfs.nftstorage.link?image_752.webp",_x000D_
"Issuer":"NfluenT for Calvi On The rocks",_x000D_
"external_url":""</v>
      </c>
      <c r="W2572" s="78" t="str">
        <f>formatRow(Tokens!J$2:AV$2,Tokens!J2572:AV2572,2,"attributes")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72" s="78" t="str">
        <f>formatRow(Tokens!AX$2:BC$2,Tokens!AX2572:BC2572,2,"creators")</f>
        <v>"creators":[{"address":"ncreator",_x000D_
"share":10},{"address":"cotrcrea",_x000D_
"share":90},{"address":"nminer",_x000D_
"share":0}]</v>
      </c>
      <c r="Y2572" s="78" t="str">
        <f>formatRow(Tokens!BD$2:BI$2,Tokens!BD2572:BI2572,2,"files")</f>
        <v>"files":[]</v>
      </c>
      <c r="Z2572" s="78"/>
      <c r="AA2572" s="78"/>
      <c r="AB2572" s="78"/>
      <c r="AC2572" s="78" t="str">
        <f>formatRow(Tokens!BJ$2:BK$2,Tokens!BJ2572:BK2572,0,"collection")</f>
        <v>"collection":{"name":"BILLET Festival",_x000D_
"family":"Calvi On The Rocks"}</v>
      </c>
      <c r="AD2572" s="1" t="str">
        <f>formatRow(Tokens!BN$2:BR$2,Tokens!BN2572:BR2572,0,"marketplace")</f>
        <v>"marketplace":{"initial_price":"73,5",_x000D_
"reservation_price":"",_x000D_
"duration":"",_x000D_
"max_mint":1,_x000D_
"sell_date":"25/06/2022"}</v>
      </c>
      <c r="AE2572" s="1"/>
    </row>
    <row r="2573" spans="4:31" ht="14.25" customHeight="1" x14ac:dyDescent="0.3">
      <c r="D2573" s="1">
        <f>Tokens!B2573</f>
        <v>753</v>
      </c>
      <c r="E2573" s="17" t="str">
        <f>IF(Tokens!C2573="","",Tokens!C2573)</f>
        <v>#753 Billet Festival</v>
      </c>
      <c r="F2573"/>
      <c r="G2573"/>
      <c r="H2573"/>
      <c r="I2573"/>
      <c r="J2573"/>
      <c r="M2573"/>
      <c r="N2573"/>
      <c r="O2573" s="15" t="str">
        <f t="shared" si="80"/>
        <v>_</v>
      </c>
      <c r="P2573" s="18" t="str">
        <f>IF(F2573="stop","",IF(F2573&lt;&gt;"",HYPERLINK(Settings!$B$5 &amp; "/manage/?network=" &amp; LOWER(B$8) &amp; "&amp;search=token&amp;account=" &amp; ToMint!$B$5 &amp; "&amp;view=" &amp; ToMint!J2573,"TokenSol"),""))</f>
        <v/>
      </c>
      <c r="Q2573" s="2"/>
      <c r="R2573" s="2"/>
      <c r="S2573" s="11"/>
      <c r="T2573" s="78" t="str">
        <f>"owner=" &amp; Tokens!BS2573 &amp; "&amp;filename_for_metadata=" &amp; Tokens!BT2573 &amp; "&amp;offchaindata_platform=" &amp; $B$17 &amp; "&amp;keyfile=" &amp; $B$5 &amp;  "&amp;repository=" &amp; $B$18</f>
        <v>owner=BbDq7xeUzpj8bXfd9N7dh1tw43Ss7xbYpyjoNuwDSrzq&amp;filename_for_metadata=BILLETFestival_COR22F753&amp;offchaindata_platform=Github&amp;keyfile=Paul&amp;repository=CalviOnTheRocks2022</v>
      </c>
      <c r="U2573" s="78" t="str">
        <f t="shared" si="81"/>
        <v>{"name":"#753 Billet Festival",_x000D_
"symbol":"COR22F753",_x000D_
"description":"Billet Festival / Billet NFT Festival - 1 jour Calvi on the Rocks 2022",_x000D_
"seller_fee_basis_points":1000,_x000D_
"image":"https://bafybeieqqavmfdcz4cq74ph7hwqp3ibg7c3g2hihobg4nrebffmagzamoi.ipfs.nftstorage.link?image_753.webp",_x000D_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73" s="78" t="str">
        <f>formatRow(Tokens!C$2:I$2,Tokens!C2573:I2573)</f>
        <v>"name":"#753 Billet Festival",_x000D_
"symbol":"COR22F753",_x000D_
"description":"Billet Festival / Billet NFT Festival - 1 jour Calvi on the Rocks 2022",_x000D_
"seller_fee_basis_points":1000,_x000D_
"image":"https://bafybeieqqavmfdcz4cq74ph7hwqp3ibg7c3g2hihobg4nrebffmagzamoi.ipfs.nftstorage.link?image_753.webp",_x000D_
"Issuer":"NfluenT for Calvi On The rocks",_x000D_
"external_url":""</v>
      </c>
      <c r="W2573" s="78" t="str">
        <f>formatRow(Tokens!J$2:AV$2,Tokens!J2573:AV2573,2,"attributes")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73" s="78" t="str">
        <f>formatRow(Tokens!AX$2:BC$2,Tokens!AX2573:BC2573,2,"creators")</f>
        <v>"creators":[{"address":"ncreator",_x000D_
"share":10},{"address":"cotrcrea",_x000D_
"share":90},{"address":"nminer",_x000D_
"share":0}]</v>
      </c>
      <c r="Y2573" s="78" t="str">
        <f>formatRow(Tokens!BD$2:BI$2,Tokens!BD2573:BI2573,2,"files")</f>
        <v>"files":[]</v>
      </c>
      <c r="Z2573" s="78"/>
      <c r="AA2573" s="78"/>
      <c r="AB2573" s="78"/>
      <c r="AC2573" s="78" t="str">
        <f>formatRow(Tokens!BJ$2:BK$2,Tokens!BJ2573:BK2573,0,"collection")</f>
        <v>"collection":{"name":"BILLET Festival",_x000D_
"family":"Calvi On The Rocks"}</v>
      </c>
      <c r="AD2573" s="1" t="str">
        <f>formatRow(Tokens!BN$2:BR$2,Tokens!BN2573:BR2573,0,"marketplace")</f>
        <v>"marketplace":{"initial_price":"73,5",_x000D_
"reservation_price":"",_x000D_
"duration":"",_x000D_
"max_mint":1,_x000D_
"sell_date":"25/06/2022"}</v>
      </c>
      <c r="AE2573" s="1"/>
    </row>
    <row r="2574" spans="4:31" ht="14.25" customHeight="1" x14ac:dyDescent="0.3">
      <c r="D2574" s="1">
        <f>Tokens!B2574</f>
        <v>754</v>
      </c>
      <c r="E2574" s="17" t="str">
        <f>IF(Tokens!C2574="","",Tokens!C2574)</f>
        <v>#754 Billet Festival</v>
      </c>
      <c r="F2574"/>
      <c r="G2574"/>
      <c r="H2574"/>
      <c r="I2574"/>
      <c r="J2574"/>
      <c r="M2574"/>
      <c r="N2574"/>
      <c r="O2574" s="15" t="str">
        <f t="shared" si="80"/>
        <v>_</v>
      </c>
      <c r="P2574" s="18" t="str">
        <f>IF(F2574="stop","",IF(F2574&lt;&gt;"",HYPERLINK(Settings!$B$5 &amp; "/manage/?network=" &amp; LOWER(B$8) &amp; "&amp;search=token&amp;account=" &amp; ToMint!$B$5 &amp; "&amp;view=" &amp; ToMint!J2574,"TokenSol"),""))</f>
        <v/>
      </c>
      <c r="Q2574" s="2"/>
      <c r="R2574" s="2"/>
      <c r="S2574" s="11"/>
      <c r="T2574" s="78" t="str">
        <f>"owner=" &amp; Tokens!BS2574 &amp; "&amp;filename_for_metadata=" &amp; Tokens!BT2574 &amp; "&amp;offchaindata_platform=" &amp; $B$17 &amp; "&amp;keyfile=" &amp; $B$5 &amp;  "&amp;repository=" &amp; $B$18</f>
        <v>owner=BbDq7xeUzpj8bXfd9N7dh1tw43Ss7xbYpyjoNuwDSrzq&amp;filename_for_metadata=BILLETFestival_COR22F754&amp;offchaindata_platform=Github&amp;keyfile=Paul&amp;repository=CalviOnTheRocks2022</v>
      </c>
      <c r="U2574" s="78" t="str">
        <f t="shared" si="81"/>
        <v>{"name":"#754 Billet Festival",_x000D_
"symbol":"COR22F754",_x000D_
"description":"Billet Festival / Billet NFT Festival - 1 jour Calvi on the Rocks 2022",_x000D_
"seller_fee_basis_points":1000,_x000D_
"image":"https://bafybeiccbbids56bqxz2gdgb6y2y4i2oxn2456wkpcxtprlqe6534s7xnu.ipfs.nftstorage.link?image_754.webp",_x000D_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74" s="78" t="str">
        <f>formatRow(Tokens!C$2:I$2,Tokens!C2574:I2574)</f>
        <v>"name":"#754 Billet Festival",_x000D_
"symbol":"COR22F754",_x000D_
"description":"Billet Festival / Billet NFT Festival - 1 jour Calvi on the Rocks 2022",_x000D_
"seller_fee_basis_points":1000,_x000D_
"image":"https://bafybeiccbbids56bqxz2gdgb6y2y4i2oxn2456wkpcxtprlqe6534s7xnu.ipfs.nftstorage.link?image_754.webp",_x000D_
"Issuer":"NfluenT for Calvi On The rocks",_x000D_
"external_url":""</v>
      </c>
      <c r="W2574" s="78" t="str">
        <f>formatRow(Tokens!J$2:AV$2,Tokens!J2574:AV2574,2,"attributes")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74" s="78" t="str">
        <f>formatRow(Tokens!AX$2:BC$2,Tokens!AX2574:BC2574,2,"creators")</f>
        <v>"creators":[{"address":"ncreator",_x000D_
"share":10},{"address":"cotrcrea",_x000D_
"share":90},{"address":"nminer",_x000D_
"share":0}]</v>
      </c>
      <c r="Y2574" s="78" t="str">
        <f>formatRow(Tokens!BD$2:BI$2,Tokens!BD2574:BI2574,2,"files")</f>
        <v>"files":[]</v>
      </c>
      <c r="Z2574" s="78"/>
      <c r="AA2574" s="78"/>
      <c r="AB2574" s="78"/>
      <c r="AC2574" s="78" t="str">
        <f>formatRow(Tokens!BJ$2:BK$2,Tokens!BJ2574:BK2574,0,"collection")</f>
        <v>"collection":{"name":"BILLET Festival",_x000D_
"family":"Calvi On The Rocks"}</v>
      </c>
      <c r="AD2574" s="1" t="str">
        <f>formatRow(Tokens!BN$2:BR$2,Tokens!BN2574:BR2574,0,"marketplace")</f>
        <v>"marketplace":{"initial_price":"73,5",_x000D_
"reservation_price":"",_x000D_
"duration":"",_x000D_
"max_mint":1,_x000D_
"sell_date":"25/06/2022"}</v>
      </c>
      <c r="AE2574" s="1"/>
    </row>
    <row r="2575" spans="4:31" ht="14.25" customHeight="1" x14ac:dyDescent="0.3">
      <c r="D2575" s="1">
        <f>Tokens!B2575</f>
        <v>755</v>
      </c>
      <c r="E2575" s="17" t="str">
        <f>IF(Tokens!C2575="","",Tokens!C2575)</f>
        <v>#755 Billet Festival</v>
      </c>
      <c r="F2575"/>
      <c r="G2575"/>
      <c r="H2575"/>
      <c r="I2575"/>
      <c r="J2575"/>
      <c r="M2575"/>
      <c r="N2575"/>
      <c r="O2575" s="15" t="str">
        <f t="shared" si="80"/>
        <v>_</v>
      </c>
      <c r="P2575" s="18" t="str">
        <f>IF(F2575="stop","",IF(F2575&lt;&gt;"",HYPERLINK(Settings!$B$5 &amp; "/manage/?network=" &amp; LOWER(B$8) &amp; "&amp;search=token&amp;account=" &amp; ToMint!$B$5 &amp; "&amp;view=" &amp; ToMint!J2575,"TokenSol"),""))</f>
        <v/>
      </c>
      <c r="Q2575" s="2"/>
      <c r="R2575" s="2"/>
      <c r="S2575" s="11"/>
      <c r="T2575" s="78" t="str">
        <f>"owner=" &amp; Tokens!BS2575 &amp; "&amp;filename_for_metadata=" &amp; Tokens!BT2575 &amp; "&amp;offchaindata_platform=" &amp; $B$17 &amp; "&amp;keyfile=" &amp; $B$5 &amp;  "&amp;repository=" &amp; $B$18</f>
        <v>owner=BbDq7xeUzpj8bXfd9N7dh1tw43Ss7xbYpyjoNuwDSrzq&amp;filename_for_metadata=BILLETFestival_COR22F755&amp;offchaindata_platform=Github&amp;keyfile=Paul&amp;repository=CalviOnTheRocks2022</v>
      </c>
      <c r="U2575" s="78" t="str">
        <f t="shared" si="81"/>
        <v>{"name":"#755 Billet Festival",_x000D_
"symbol":"COR22F755",_x000D_
"description":"Billet Festival / Billet NFT Festival - 1 jour Calvi on the Rocks 2022",_x000D_
"seller_fee_basis_points":1000,_x000D_
"image":"https://bafybeibyofu6gav4cp36f52vwtnj5oai3fsmkpkxyehysduz6pva2ki744.ipfs.nftstorage.link?image_755.webp",_x000D_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75" s="78" t="str">
        <f>formatRow(Tokens!C$2:I$2,Tokens!C2575:I2575)</f>
        <v>"name":"#755 Billet Festival",_x000D_
"symbol":"COR22F755",_x000D_
"description":"Billet Festival / Billet NFT Festival - 1 jour Calvi on the Rocks 2022",_x000D_
"seller_fee_basis_points":1000,_x000D_
"image":"https://bafybeibyofu6gav4cp36f52vwtnj5oai3fsmkpkxyehysduz6pva2ki744.ipfs.nftstorage.link?image_755.webp",_x000D_
"Issuer":"NfluenT for Calvi On The rocks",_x000D_
"external_url":""</v>
      </c>
      <c r="W2575" s="78" t="str">
        <f>formatRow(Tokens!J$2:AV$2,Tokens!J2575:AV2575,2,"attributes")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75" s="78" t="str">
        <f>formatRow(Tokens!AX$2:BC$2,Tokens!AX2575:BC2575,2,"creators")</f>
        <v>"creators":[{"address":"ncreator",_x000D_
"share":10},{"address":"cotrcrea",_x000D_
"share":90},{"address":"nminer",_x000D_
"share":0}]</v>
      </c>
      <c r="Y2575" s="78" t="str">
        <f>formatRow(Tokens!BD$2:BI$2,Tokens!BD2575:BI2575,2,"files")</f>
        <v>"files":[]</v>
      </c>
      <c r="Z2575" s="78"/>
      <c r="AA2575" s="78"/>
      <c r="AB2575" s="78"/>
      <c r="AC2575" s="78" t="str">
        <f>formatRow(Tokens!BJ$2:BK$2,Tokens!BJ2575:BK2575,0,"collection")</f>
        <v>"collection":{"name":"BILLET Festival",_x000D_
"family":"Calvi On The Rocks"}</v>
      </c>
      <c r="AD2575" s="1" t="str">
        <f>formatRow(Tokens!BN$2:BR$2,Tokens!BN2575:BR2575,0,"marketplace")</f>
        <v>"marketplace":{"initial_price":"73,5",_x000D_
"reservation_price":"",_x000D_
"duration":"",_x000D_
"max_mint":1,_x000D_
"sell_date":"25/06/2022"}</v>
      </c>
      <c r="AE2575" s="1"/>
    </row>
    <row r="2576" spans="4:31" ht="14.25" customHeight="1" x14ac:dyDescent="0.3">
      <c r="D2576" s="1">
        <f>Tokens!B2576</f>
        <v>756</v>
      </c>
      <c r="E2576" s="17" t="str">
        <f>IF(Tokens!C2576="","",Tokens!C2576)</f>
        <v>#756 Billet Festival</v>
      </c>
      <c r="F2576"/>
      <c r="G2576"/>
      <c r="H2576"/>
      <c r="I2576"/>
      <c r="J2576"/>
      <c r="M2576"/>
      <c r="N2576"/>
      <c r="O2576" s="15" t="str">
        <f t="shared" si="80"/>
        <v>_</v>
      </c>
      <c r="P2576" s="18" t="str">
        <f>IF(F2576="stop","",IF(F2576&lt;&gt;"",HYPERLINK(Settings!$B$5 &amp; "/manage/?network=" &amp; LOWER(B$8) &amp; "&amp;search=token&amp;account=" &amp; ToMint!$B$5 &amp; "&amp;view=" &amp; ToMint!J2576,"TokenSol"),""))</f>
        <v/>
      </c>
      <c r="Q2576" s="2"/>
      <c r="R2576" s="2"/>
      <c r="S2576" s="11"/>
      <c r="T2576" s="78" t="str">
        <f>"owner=" &amp; Tokens!BS2576 &amp; "&amp;filename_for_metadata=" &amp; Tokens!BT2576 &amp; "&amp;offchaindata_platform=" &amp; $B$17 &amp; "&amp;keyfile=" &amp; $B$5 &amp;  "&amp;repository=" &amp; $B$18</f>
        <v>owner=BbDq7xeUzpj8bXfd9N7dh1tw43Ss7xbYpyjoNuwDSrzq&amp;filename_for_metadata=BILLETFestival_COR22F756&amp;offchaindata_platform=Github&amp;keyfile=Paul&amp;repository=CalviOnTheRocks2022</v>
      </c>
      <c r="U2576" s="78" t="str">
        <f t="shared" si="81"/>
        <v>{"name":"#756 Billet Festival",_x000D_
"symbol":"COR22F756",_x000D_
"description":"Billet Festival / Billet NFT Festival - 1 jour Calvi on the Rocks 2022",_x000D_
"seller_fee_basis_points":1000,_x000D_
"image":"https://bafybeigifod4bfrem4fpb67npoqxwuwsqikmb2gkyqbzllgb6e4tukmrbq.ipfs.nftstorage.link?image_756.webp",_x000D_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76" s="78" t="str">
        <f>formatRow(Tokens!C$2:I$2,Tokens!C2576:I2576)</f>
        <v>"name":"#756 Billet Festival",_x000D_
"symbol":"COR22F756",_x000D_
"description":"Billet Festival / Billet NFT Festival - 1 jour Calvi on the Rocks 2022",_x000D_
"seller_fee_basis_points":1000,_x000D_
"image":"https://bafybeigifod4bfrem4fpb67npoqxwuwsqikmb2gkyqbzllgb6e4tukmrbq.ipfs.nftstorage.link?image_756.webp",_x000D_
"Issuer":"NfluenT for Calvi On The rocks",_x000D_
"external_url":""</v>
      </c>
      <c r="W2576" s="78" t="str">
        <f>formatRow(Tokens!J$2:AV$2,Tokens!J2576:AV2576,2,"attributes")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76" s="78" t="str">
        <f>formatRow(Tokens!AX$2:BC$2,Tokens!AX2576:BC2576,2,"creators")</f>
        <v>"creators":[{"address":"ncreator",_x000D_
"share":10},{"address":"cotrcrea",_x000D_
"share":90},{"address":"nminer",_x000D_
"share":0}]</v>
      </c>
      <c r="Y2576" s="78" t="str">
        <f>formatRow(Tokens!BD$2:BI$2,Tokens!BD2576:BI2576,2,"files")</f>
        <v>"files":[]</v>
      </c>
      <c r="Z2576" s="78"/>
      <c r="AA2576" s="78"/>
      <c r="AB2576" s="78"/>
      <c r="AC2576" s="78" t="str">
        <f>formatRow(Tokens!BJ$2:BK$2,Tokens!BJ2576:BK2576,0,"collection")</f>
        <v>"collection":{"name":"BILLET Festival",_x000D_
"family":"Calvi On The Rocks"}</v>
      </c>
      <c r="AD2576" s="1" t="str">
        <f>formatRow(Tokens!BN$2:BR$2,Tokens!BN2576:BR2576,0,"marketplace")</f>
        <v>"marketplace":{"initial_price":"73,5",_x000D_
"reservation_price":"",_x000D_
"duration":"",_x000D_
"max_mint":1,_x000D_
"sell_date":"25/06/2022"}</v>
      </c>
      <c r="AE2576" s="1"/>
    </row>
    <row r="2577" spans="4:31" ht="14.25" customHeight="1" x14ac:dyDescent="0.3">
      <c r="D2577" s="1">
        <f>Tokens!B2577</f>
        <v>757</v>
      </c>
      <c r="E2577" s="17" t="str">
        <f>IF(Tokens!C2577="","",Tokens!C2577)</f>
        <v>#757 Billet Festival</v>
      </c>
      <c r="F2577"/>
      <c r="G2577"/>
      <c r="H2577"/>
      <c r="I2577"/>
      <c r="J2577"/>
      <c r="M2577"/>
      <c r="N2577"/>
      <c r="O2577" s="15" t="str">
        <f t="shared" si="80"/>
        <v>_</v>
      </c>
      <c r="P2577" s="18" t="str">
        <f>IF(F2577="stop","",IF(F2577&lt;&gt;"",HYPERLINK(Settings!$B$5 &amp; "/manage/?network=" &amp; LOWER(B$8) &amp; "&amp;search=token&amp;account=" &amp; ToMint!$B$5 &amp; "&amp;view=" &amp; ToMint!J2577,"TokenSol"),""))</f>
        <v/>
      </c>
      <c r="Q2577" s="2"/>
      <c r="R2577" s="2"/>
      <c r="S2577" s="11"/>
      <c r="T2577" s="78" t="str">
        <f>"owner=" &amp; Tokens!BS2577 &amp; "&amp;filename_for_metadata=" &amp; Tokens!BT2577 &amp; "&amp;offchaindata_platform=" &amp; $B$17 &amp; "&amp;keyfile=" &amp; $B$5 &amp;  "&amp;repository=" &amp; $B$18</f>
        <v>owner=BbDq7xeUzpj8bXfd9N7dh1tw43Ss7xbYpyjoNuwDSrzq&amp;filename_for_metadata=BILLETFestival_COR22F757&amp;offchaindata_platform=Github&amp;keyfile=Paul&amp;repository=CalviOnTheRocks2022</v>
      </c>
      <c r="U2577" s="78" t="str">
        <f t="shared" si="81"/>
        <v>{"name":"#757 Billet Festival",_x000D_
"symbol":"COR22F757",_x000D_
"description":"Billet Festival / Billet NFT Festival - 1 jour Calvi on the Rocks 2022",_x000D_
"seller_fee_basis_points":1000,_x000D_
"image":"https://bafybeifuhzliiog4y4jrxf2rreg7tixecafuukhbs6gkbibuye4sjffmb4.ipfs.nftstorage.link?image_757.webp",_x000D_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77" s="78" t="str">
        <f>formatRow(Tokens!C$2:I$2,Tokens!C2577:I2577)</f>
        <v>"name":"#757 Billet Festival",_x000D_
"symbol":"COR22F757",_x000D_
"description":"Billet Festival / Billet NFT Festival - 1 jour Calvi on the Rocks 2022",_x000D_
"seller_fee_basis_points":1000,_x000D_
"image":"https://bafybeifuhzliiog4y4jrxf2rreg7tixecafuukhbs6gkbibuye4sjffmb4.ipfs.nftstorage.link?image_757.webp",_x000D_
"Issuer":"NfluenT for Calvi On The rocks",_x000D_
"external_url":""</v>
      </c>
      <c r="W2577" s="78" t="str">
        <f>formatRow(Tokens!J$2:AV$2,Tokens!J2577:AV2577,2,"attributes")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77" s="78" t="str">
        <f>formatRow(Tokens!AX$2:BC$2,Tokens!AX2577:BC2577,2,"creators")</f>
        <v>"creators":[{"address":"ncreator",_x000D_
"share":10},{"address":"cotrcrea",_x000D_
"share":90},{"address":"nminer",_x000D_
"share":0}]</v>
      </c>
      <c r="Y2577" s="78" t="str">
        <f>formatRow(Tokens!BD$2:BI$2,Tokens!BD2577:BI2577,2,"files")</f>
        <v>"files":[]</v>
      </c>
      <c r="Z2577" s="78"/>
      <c r="AA2577" s="78"/>
      <c r="AB2577" s="78"/>
      <c r="AC2577" s="78" t="str">
        <f>formatRow(Tokens!BJ$2:BK$2,Tokens!BJ2577:BK2577,0,"collection")</f>
        <v>"collection":{"name":"BILLET Festival",_x000D_
"family":"Calvi On The Rocks"}</v>
      </c>
      <c r="AD2577" s="1" t="str">
        <f>formatRow(Tokens!BN$2:BR$2,Tokens!BN2577:BR2577,0,"marketplace")</f>
        <v>"marketplace":{"initial_price":"73,5",_x000D_
"reservation_price":"",_x000D_
"duration":"",_x000D_
"max_mint":1,_x000D_
"sell_date":"25/06/2022"}</v>
      </c>
      <c r="AE2577" s="1"/>
    </row>
    <row r="2578" spans="4:31" ht="14.25" customHeight="1" x14ac:dyDescent="0.3">
      <c r="D2578" s="1">
        <f>Tokens!B2578</f>
        <v>758</v>
      </c>
      <c r="E2578" s="17" t="str">
        <f>IF(Tokens!C2578="","",Tokens!C2578)</f>
        <v>#758 Billet Festival</v>
      </c>
      <c r="F2578"/>
      <c r="G2578"/>
      <c r="H2578"/>
      <c r="I2578"/>
      <c r="J2578"/>
      <c r="M2578"/>
      <c r="N2578"/>
      <c r="O2578" s="15" t="str">
        <f t="shared" si="80"/>
        <v>_</v>
      </c>
      <c r="P2578" s="18" t="str">
        <f>IF(F2578="stop","",IF(F2578&lt;&gt;"",HYPERLINK(Settings!$B$5 &amp; "/manage/?network=" &amp; LOWER(B$8) &amp; "&amp;search=token&amp;account=" &amp; ToMint!$B$5 &amp; "&amp;view=" &amp; ToMint!J2578,"TokenSol"),""))</f>
        <v/>
      </c>
      <c r="Q2578" s="2"/>
      <c r="R2578" s="2"/>
      <c r="S2578" s="11"/>
      <c r="T2578" s="78" t="str">
        <f>"owner=" &amp; Tokens!BS2578 &amp; "&amp;filename_for_metadata=" &amp; Tokens!BT2578 &amp; "&amp;offchaindata_platform=" &amp; $B$17 &amp; "&amp;keyfile=" &amp; $B$5 &amp;  "&amp;repository=" &amp; $B$18</f>
        <v>owner=BbDq7xeUzpj8bXfd9N7dh1tw43Ss7xbYpyjoNuwDSrzq&amp;filename_for_metadata=BILLETFestival_COR22F758&amp;offchaindata_platform=Github&amp;keyfile=Paul&amp;repository=CalviOnTheRocks2022</v>
      </c>
      <c r="U2578" s="78" t="str">
        <f t="shared" si="81"/>
        <v>{"name":"#758 Billet Festival",_x000D_
"symbol":"COR22F758",_x000D_
"description":"Billet Festival / Billet NFT Festival - 1 jour Calvi on the Rocks 2022",_x000D_
"seller_fee_basis_points":1000,_x000D_
"image":"https://bafybeie7n5owrod6vvbxm3h2v4rhr2htugpyay5ldfvpk4gwamq3qxigwm.ipfs.nftstorage.link?image_758.webp",_x000D_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78" s="78" t="str">
        <f>formatRow(Tokens!C$2:I$2,Tokens!C2578:I2578)</f>
        <v>"name":"#758 Billet Festival",_x000D_
"symbol":"COR22F758",_x000D_
"description":"Billet Festival / Billet NFT Festival - 1 jour Calvi on the Rocks 2022",_x000D_
"seller_fee_basis_points":1000,_x000D_
"image":"https://bafybeie7n5owrod6vvbxm3h2v4rhr2htugpyay5ldfvpk4gwamq3qxigwm.ipfs.nftstorage.link?image_758.webp",_x000D_
"Issuer":"NfluenT for Calvi On The rocks",_x000D_
"external_url":""</v>
      </c>
      <c r="W2578" s="78" t="str">
        <f>formatRow(Tokens!J$2:AV$2,Tokens!J2578:AV2578,2,"attributes")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78" s="78" t="str">
        <f>formatRow(Tokens!AX$2:BC$2,Tokens!AX2578:BC2578,2,"creators")</f>
        <v>"creators":[{"address":"ncreator",_x000D_
"share":10},{"address":"cotrcrea",_x000D_
"share":90},{"address":"nminer",_x000D_
"share":0}]</v>
      </c>
      <c r="Y2578" s="78" t="str">
        <f>formatRow(Tokens!BD$2:BI$2,Tokens!BD2578:BI2578,2,"files")</f>
        <v>"files":[]</v>
      </c>
      <c r="Z2578" s="78"/>
      <c r="AA2578" s="78"/>
      <c r="AB2578" s="78"/>
      <c r="AC2578" s="78" t="str">
        <f>formatRow(Tokens!BJ$2:BK$2,Tokens!BJ2578:BK2578,0,"collection")</f>
        <v>"collection":{"name":"BILLET Festival",_x000D_
"family":"Calvi On The Rocks"}</v>
      </c>
      <c r="AD2578" s="1" t="str">
        <f>formatRow(Tokens!BN$2:BR$2,Tokens!BN2578:BR2578,0,"marketplace")</f>
        <v>"marketplace":{"initial_price":"73,5",_x000D_
"reservation_price":"",_x000D_
"duration":"",_x000D_
"max_mint":1,_x000D_
"sell_date":"25/06/2022"}</v>
      </c>
      <c r="AE2578" s="1"/>
    </row>
    <row r="2579" spans="4:31" ht="14.25" customHeight="1" x14ac:dyDescent="0.3">
      <c r="D2579" s="1">
        <f>Tokens!B2579</f>
        <v>759</v>
      </c>
      <c r="E2579" s="17" t="str">
        <f>IF(Tokens!C2579="","",Tokens!C2579)</f>
        <v>#759 Billet Festival</v>
      </c>
      <c r="F2579"/>
      <c r="G2579"/>
      <c r="H2579"/>
      <c r="I2579"/>
      <c r="J2579"/>
      <c r="M2579"/>
      <c r="N2579"/>
      <c r="O2579" s="15" t="str">
        <f t="shared" si="80"/>
        <v>_</v>
      </c>
      <c r="P2579" s="18" t="str">
        <f>IF(F2579="stop","",IF(F2579&lt;&gt;"",HYPERLINK(Settings!$B$5 &amp; "/manage/?network=" &amp; LOWER(B$8) &amp; "&amp;search=token&amp;account=" &amp; ToMint!$B$5 &amp; "&amp;view=" &amp; ToMint!J2579,"TokenSol"),""))</f>
        <v/>
      </c>
      <c r="Q2579" s="2"/>
      <c r="R2579" s="2"/>
      <c r="S2579" s="11"/>
      <c r="T2579" s="78" t="str">
        <f>"owner=" &amp; Tokens!BS2579 &amp; "&amp;filename_for_metadata=" &amp; Tokens!BT2579 &amp; "&amp;offchaindata_platform=" &amp; $B$17 &amp; "&amp;keyfile=" &amp; $B$5 &amp;  "&amp;repository=" &amp; $B$18</f>
        <v>owner=BbDq7xeUzpj8bXfd9N7dh1tw43Ss7xbYpyjoNuwDSrzq&amp;filename_for_metadata=BILLETFestival_COR22F759&amp;offchaindata_platform=Github&amp;keyfile=Paul&amp;repository=CalviOnTheRocks2022</v>
      </c>
      <c r="U2579" s="78" t="str">
        <f t="shared" si="81"/>
        <v>{"name":"#759 Billet Festival",_x000D_
"symbol":"COR22F759",_x000D_
"description":"Billet Festival / Billet NFT Festival - 1 jour Calvi on the Rocks 2022",_x000D_
"seller_fee_basis_points":1000,_x000D_
"image":"https://bafybeifjxs3h7umrie2uledffzicyyzpb63xcbbtzqmkbf4yewxzhx3vrq.ipfs.nftstorage.link?image_759.webp",_x000D_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79" s="78" t="str">
        <f>formatRow(Tokens!C$2:I$2,Tokens!C2579:I2579)</f>
        <v>"name":"#759 Billet Festival",_x000D_
"symbol":"COR22F759",_x000D_
"description":"Billet Festival / Billet NFT Festival - 1 jour Calvi on the Rocks 2022",_x000D_
"seller_fee_basis_points":1000,_x000D_
"image":"https://bafybeifjxs3h7umrie2uledffzicyyzpb63xcbbtzqmkbf4yewxzhx3vrq.ipfs.nftstorage.link?image_759.webp",_x000D_
"Issuer":"NfluenT for Calvi On The rocks",_x000D_
"external_url":""</v>
      </c>
      <c r="W2579" s="78" t="str">
        <f>formatRow(Tokens!J$2:AV$2,Tokens!J2579:AV2579,2,"attributes")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79" s="78" t="str">
        <f>formatRow(Tokens!AX$2:BC$2,Tokens!AX2579:BC2579,2,"creators")</f>
        <v>"creators":[{"address":"ncreator",_x000D_
"share":10},{"address":"cotrcrea",_x000D_
"share":90},{"address":"nminer",_x000D_
"share":0}]</v>
      </c>
      <c r="Y2579" s="78" t="str">
        <f>formatRow(Tokens!BD$2:BI$2,Tokens!BD2579:BI2579,2,"files")</f>
        <v>"files":[]</v>
      </c>
      <c r="Z2579" s="78"/>
      <c r="AA2579" s="78"/>
      <c r="AB2579" s="78"/>
      <c r="AC2579" s="78" t="str">
        <f>formatRow(Tokens!BJ$2:BK$2,Tokens!BJ2579:BK2579,0,"collection")</f>
        <v>"collection":{"name":"BILLET Festival",_x000D_
"family":"Calvi On The Rocks"}</v>
      </c>
      <c r="AD2579" s="1" t="str">
        <f>formatRow(Tokens!BN$2:BR$2,Tokens!BN2579:BR2579,0,"marketplace")</f>
        <v>"marketplace":{"initial_price":"73,5",_x000D_
"reservation_price":"",_x000D_
"duration":"",_x000D_
"max_mint":1,_x000D_
"sell_date":"25/06/2022"}</v>
      </c>
      <c r="AE2579" s="1"/>
    </row>
    <row r="2580" spans="4:31" ht="14.25" customHeight="1" x14ac:dyDescent="0.3">
      <c r="D2580" s="1">
        <f>Tokens!B2580</f>
        <v>760</v>
      </c>
      <c r="E2580" s="17" t="str">
        <f>IF(Tokens!C2580="","",Tokens!C2580)</f>
        <v>#760 Billet Festival</v>
      </c>
      <c r="F2580"/>
      <c r="G2580"/>
      <c r="H2580"/>
      <c r="I2580"/>
      <c r="J2580"/>
      <c r="M2580"/>
      <c r="N2580"/>
      <c r="O2580" s="15" t="str">
        <f t="shared" si="80"/>
        <v>_</v>
      </c>
      <c r="P2580" s="18" t="str">
        <f>IF(F2580="stop","",IF(F2580&lt;&gt;"",HYPERLINK(Settings!$B$5 &amp; "/manage/?network=" &amp; LOWER(B$8) &amp; "&amp;search=token&amp;account=" &amp; ToMint!$B$5 &amp; "&amp;view=" &amp; ToMint!J2580,"TokenSol"),""))</f>
        <v/>
      </c>
      <c r="Q2580" s="2"/>
      <c r="R2580" s="2"/>
      <c r="S2580" s="11"/>
      <c r="T2580" s="78" t="str">
        <f>"owner=" &amp; Tokens!BS2580 &amp; "&amp;filename_for_metadata=" &amp; Tokens!BT2580 &amp; "&amp;offchaindata_platform=" &amp; $B$17 &amp; "&amp;keyfile=" &amp; $B$5 &amp;  "&amp;repository=" &amp; $B$18</f>
        <v>owner=BbDq7xeUzpj8bXfd9N7dh1tw43Ss7xbYpyjoNuwDSrzq&amp;filename_for_metadata=BILLETFestival_COR22F760&amp;offchaindata_platform=Github&amp;keyfile=Paul&amp;repository=CalviOnTheRocks2022</v>
      </c>
      <c r="U2580" s="78" t="str">
        <f t="shared" si="81"/>
        <v>{"name":"#760 Billet Festival",_x000D_
"symbol":"COR22F760",_x000D_
"description":"Billet Festival / Billet NFT Festival - 1 jour Calvi on the Rocks 2022",_x000D_
"seller_fee_basis_points":1000,_x000D_
"image":"https://bafybeidai37j3nfff4f7tj5tbv4ccyiop2tdfnecvufunu47lgolci3p7y.ipfs.nftstorage.link?image_760.webp",_x000D_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80" s="78" t="str">
        <f>formatRow(Tokens!C$2:I$2,Tokens!C2580:I2580)</f>
        <v>"name":"#760 Billet Festival",_x000D_
"symbol":"COR22F760",_x000D_
"description":"Billet Festival / Billet NFT Festival - 1 jour Calvi on the Rocks 2022",_x000D_
"seller_fee_basis_points":1000,_x000D_
"image":"https://bafybeidai37j3nfff4f7tj5tbv4ccyiop2tdfnecvufunu47lgolci3p7y.ipfs.nftstorage.link?image_760.webp",_x000D_
"Issuer":"NfluenT for Calvi On The rocks",_x000D_
"external_url":""</v>
      </c>
      <c r="W2580" s="78" t="str">
        <f>formatRow(Tokens!J$2:AV$2,Tokens!J2580:AV2580,2,"attributes")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80" s="78" t="str">
        <f>formatRow(Tokens!AX$2:BC$2,Tokens!AX2580:BC2580,2,"creators")</f>
        <v>"creators":[{"address":"ncreator",_x000D_
"share":10},{"address":"cotrcrea",_x000D_
"share":90},{"address":"nminer",_x000D_
"share":0}]</v>
      </c>
      <c r="Y2580" s="78" t="str">
        <f>formatRow(Tokens!BD$2:BI$2,Tokens!BD2580:BI2580,2,"files")</f>
        <v>"files":[]</v>
      </c>
      <c r="Z2580" s="78"/>
      <c r="AA2580" s="78"/>
      <c r="AB2580" s="78"/>
      <c r="AC2580" s="78" t="str">
        <f>formatRow(Tokens!BJ$2:BK$2,Tokens!BJ2580:BK2580,0,"collection")</f>
        <v>"collection":{"name":"BILLET Festival",_x000D_
"family":"Calvi On The Rocks"}</v>
      </c>
      <c r="AD2580" s="1" t="str">
        <f>formatRow(Tokens!BN$2:BR$2,Tokens!BN2580:BR2580,0,"marketplace")</f>
        <v>"marketplace":{"initial_price":"73,5",_x000D_
"reservation_price":"",_x000D_
"duration":"",_x000D_
"max_mint":1,_x000D_
"sell_date":"25/06/2022"}</v>
      </c>
      <c r="AE2580" s="1"/>
    </row>
    <row r="2581" spans="4:31" ht="14.25" customHeight="1" x14ac:dyDescent="0.3">
      <c r="D2581" s="1">
        <f>Tokens!B2581</f>
        <v>761</v>
      </c>
      <c r="E2581" s="17" t="str">
        <f>IF(Tokens!C2581="","",Tokens!C2581)</f>
        <v>#761 Billet Festival</v>
      </c>
      <c r="F2581"/>
      <c r="G2581"/>
      <c r="H2581"/>
      <c r="I2581"/>
      <c r="J2581"/>
      <c r="M2581"/>
      <c r="N2581"/>
      <c r="O2581" s="15" t="str">
        <f t="shared" si="80"/>
        <v>_</v>
      </c>
      <c r="P2581" s="18" t="str">
        <f>IF(F2581="stop","",IF(F2581&lt;&gt;"",HYPERLINK(Settings!$B$5 &amp; "/manage/?network=" &amp; LOWER(B$8) &amp; "&amp;search=token&amp;account=" &amp; ToMint!$B$5 &amp; "&amp;view=" &amp; ToMint!J2581,"TokenSol"),""))</f>
        <v/>
      </c>
      <c r="Q2581" s="2"/>
      <c r="R2581" s="2"/>
      <c r="S2581" s="11"/>
      <c r="T2581" s="78" t="str">
        <f>"owner=" &amp; Tokens!BS2581 &amp; "&amp;filename_for_metadata=" &amp; Tokens!BT2581 &amp; "&amp;offchaindata_platform=" &amp; $B$17 &amp; "&amp;keyfile=" &amp; $B$5 &amp;  "&amp;repository=" &amp; $B$18</f>
        <v>owner=BbDq7xeUzpj8bXfd9N7dh1tw43Ss7xbYpyjoNuwDSrzq&amp;filename_for_metadata=BILLETFestival_COR22F761&amp;offchaindata_platform=Github&amp;keyfile=Paul&amp;repository=CalviOnTheRocks2022</v>
      </c>
      <c r="U2581" s="78" t="str">
        <f t="shared" si="81"/>
        <v>{"name":"#761 Billet Festival",_x000D_
"symbol":"COR22F761",_x000D_
"description":"Billet Festival / Billet NFT Festival - 1 jour Calvi on the Rocks 2022",_x000D_
"seller_fee_basis_points":1000,_x000D_
"image":"https://bafybeic3m376j7oqbk5yd4mxhhjdix2a6hk43vr2yrpje6pmtbs7ult7gu.ipfs.nftstorage.link?image_761.webp",_x000D_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81" s="78" t="str">
        <f>formatRow(Tokens!C$2:I$2,Tokens!C2581:I2581)</f>
        <v>"name":"#761 Billet Festival",_x000D_
"symbol":"COR22F761",_x000D_
"description":"Billet Festival / Billet NFT Festival - 1 jour Calvi on the Rocks 2022",_x000D_
"seller_fee_basis_points":1000,_x000D_
"image":"https://bafybeic3m376j7oqbk5yd4mxhhjdix2a6hk43vr2yrpje6pmtbs7ult7gu.ipfs.nftstorage.link?image_761.webp",_x000D_
"Issuer":"NfluenT for Calvi On The rocks",_x000D_
"external_url":""</v>
      </c>
      <c r="W2581" s="78" t="str">
        <f>formatRow(Tokens!J$2:AV$2,Tokens!J2581:AV2581,2,"attributes")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81" s="78" t="str">
        <f>formatRow(Tokens!AX$2:BC$2,Tokens!AX2581:BC2581,2,"creators")</f>
        <v>"creators":[{"address":"ncreator",_x000D_
"share":10},{"address":"cotrcrea",_x000D_
"share":90},{"address":"nminer",_x000D_
"share":0}]</v>
      </c>
      <c r="Y2581" s="78" t="str">
        <f>formatRow(Tokens!BD$2:BI$2,Tokens!BD2581:BI2581,2,"files")</f>
        <v>"files":[]</v>
      </c>
      <c r="Z2581" s="78"/>
      <c r="AA2581" s="78"/>
      <c r="AB2581" s="78"/>
      <c r="AC2581" s="78" t="str">
        <f>formatRow(Tokens!BJ$2:BK$2,Tokens!BJ2581:BK2581,0,"collection")</f>
        <v>"collection":{"name":"BILLET Festival",_x000D_
"family":"Calvi On The Rocks"}</v>
      </c>
      <c r="AD2581" s="1" t="str">
        <f>formatRow(Tokens!BN$2:BR$2,Tokens!BN2581:BR2581,0,"marketplace")</f>
        <v>"marketplace":{"initial_price":"73,5",_x000D_
"reservation_price":"",_x000D_
"duration":"",_x000D_
"max_mint":1,_x000D_
"sell_date":"25/06/2022"}</v>
      </c>
      <c r="AE2581" s="1"/>
    </row>
    <row r="2582" spans="4:31" ht="14.25" customHeight="1" x14ac:dyDescent="0.3">
      <c r="D2582" s="1">
        <f>Tokens!B2582</f>
        <v>762</v>
      </c>
      <c r="E2582" s="17" t="str">
        <f>IF(Tokens!C2582="","",Tokens!C2582)</f>
        <v>#762 Billet Festival</v>
      </c>
      <c r="F2582"/>
      <c r="G2582"/>
      <c r="H2582"/>
      <c r="I2582"/>
      <c r="J2582"/>
      <c r="M2582"/>
      <c r="N2582"/>
      <c r="O2582" s="15" t="str">
        <f t="shared" si="80"/>
        <v>_</v>
      </c>
      <c r="P2582" s="18" t="str">
        <f>IF(F2582="stop","",IF(F2582&lt;&gt;"",HYPERLINK(Settings!$B$5 &amp; "/manage/?network=" &amp; LOWER(B$8) &amp; "&amp;search=token&amp;account=" &amp; ToMint!$B$5 &amp; "&amp;view=" &amp; ToMint!J2582,"TokenSol"),""))</f>
        <v/>
      </c>
      <c r="Q2582" s="2"/>
      <c r="R2582" s="2"/>
      <c r="S2582" s="11"/>
      <c r="T2582" s="78" t="str">
        <f>"owner=" &amp; Tokens!BS2582 &amp; "&amp;filename_for_metadata=" &amp; Tokens!BT2582 &amp; "&amp;offchaindata_platform=" &amp; $B$17 &amp; "&amp;keyfile=" &amp; $B$5 &amp;  "&amp;repository=" &amp; $B$18</f>
        <v>owner=BbDq7xeUzpj8bXfd9N7dh1tw43Ss7xbYpyjoNuwDSrzq&amp;filename_for_metadata=BILLETFestival_COR22F762&amp;offchaindata_platform=Github&amp;keyfile=Paul&amp;repository=CalviOnTheRocks2022</v>
      </c>
      <c r="U2582" s="78" t="str">
        <f t="shared" si="81"/>
        <v>{"name":"#762 Billet Festival",_x000D_
"symbol":"COR22F762",_x000D_
"description":"Billet Festival / Billet NFT Festival - 1 jour Calvi on the Rocks 2022",_x000D_
"seller_fee_basis_points":1000,_x000D_
"image":"https://bafybeicxixjl27p7an6nj4t4cq4yca5455ihx7a2vv2mncb7w4yz6vy5t4.ipfs.nftstorage.link?image_762.webp",_x000D_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82" s="78" t="str">
        <f>formatRow(Tokens!C$2:I$2,Tokens!C2582:I2582)</f>
        <v>"name":"#762 Billet Festival",_x000D_
"symbol":"COR22F762",_x000D_
"description":"Billet Festival / Billet NFT Festival - 1 jour Calvi on the Rocks 2022",_x000D_
"seller_fee_basis_points":1000,_x000D_
"image":"https://bafybeicxixjl27p7an6nj4t4cq4yca5455ihx7a2vv2mncb7w4yz6vy5t4.ipfs.nftstorage.link?image_762.webp",_x000D_
"Issuer":"NfluenT for Calvi On The rocks",_x000D_
"external_url":""</v>
      </c>
      <c r="W2582" s="78" t="str">
        <f>formatRow(Tokens!J$2:AV$2,Tokens!J2582:AV2582,2,"attributes")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82" s="78" t="str">
        <f>formatRow(Tokens!AX$2:BC$2,Tokens!AX2582:BC2582,2,"creators")</f>
        <v>"creators":[{"address":"ncreator",_x000D_
"share":10},{"address":"cotrcrea",_x000D_
"share":90},{"address":"nminer",_x000D_
"share":0}]</v>
      </c>
      <c r="Y2582" s="78" t="str">
        <f>formatRow(Tokens!BD$2:BI$2,Tokens!BD2582:BI2582,2,"files")</f>
        <v>"files":[]</v>
      </c>
      <c r="Z2582" s="78"/>
      <c r="AA2582" s="78"/>
      <c r="AB2582" s="78"/>
      <c r="AC2582" s="78" t="str">
        <f>formatRow(Tokens!BJ$2:BK$2,Tokens!BJ2582:BK2582,0,"collection")</f>
        <v>"collection":{"name":"BILLET Festival",_x000D_
"family":"Calvi On The Rocks"}</v>
      </c>
      <c r="AD2582" s="1" t="str">
        <f>formatRow(Tokens!BN$2:BR$2,Tokens!BN2582:BR2582,0,"marketplace")</f>
        <v>"marketplace":{"initial_price":"73,5",_x000D_
"reservation_price":"",_x000D_
"duration":"",_x000D_
"max_mint":1,_x000D_
"sell_date":"25/06/2022"}</v>
      </c>
      <c r="AE2582" s="1"/>
    </row>
    <row r="2583" spans="4:31" ht="14.25" customHeight="1" x14ac:dyDescent="0.3">
      <c r="D2583" s="1">
        <f>Tokens!B2583</f>
        <v>763</v>
      </c>
      <c r="E2583" s="17" t="str">
        <f>IF(Tokens!C2583="","",Tokens!C2583)</f>
        <v>#763 Billet Festival</v>
      </c>
      <c r="F2583"/>
      <c r="G2583"/>
      <c r="H2583"/>
      <c r="I2583"/>
      <c r="J2583"/>
      <c r="M2583"/>
      <c r="N2583"/>
      <c r="O2583" s="15" t="str">
        <f t="shared" si="80"/>
        <v>_</v>
      </c>
      <c r="P2583" s="18" t="str">
        <f>IF(F2583="stop","",IF(F2583&lt;&gt;"",HYPERLINK(Settings!$B$5 &amp; "/manage/?network=" &amp; LOWER(B$8) &amp; "&amp;search=token&amp;account=" &amp; ToMint!$B$5 &amp; "&amp;view=" &amp; ToMint!J2583,"TokenSol"),""))</f>
        <v/>
      </c>
      <c r="Q2583" s="2"/>
      <c r="R2583" s="2"/>
      <c r="S2583" s="11"/>
      <c r="T2583" s="78" t="str">
        <f>"owner=" &amp; Tokens!BS2583 &amp; "&amp;filename_for_metadata=" &amp; Tokens!BT2583 &amp; "&amp;offchaindata_platform=" &amp; $B$17 &amp; "&amp;keyfile=" &amp; $B$5 &amp;  "&amp;repository=" &amp; $B$18</f>
        <v>owner=BbDq7xeUzpj8bXfd9N7dh1tw43Ss7xbYpyjoNuwDSrzq&amp;filename_for_metadata=BILLETFestival_COR22F763&amp;offchaindata_platform=Github&amp;keyfile=Paul&amp;repository=CalviOnTheRocks2022</v>
      </c>
      <c r="U2583" s="78" t="str">
        <f t="shared" si="81"/>
        <v>{"name":"#763 Billet Festival",_x000D_
"symbol":"COR22F763",_x000D_
"description":"Billet Festival / Billet NFT Festival - 1 jour Calvi on the Rocks 2022",_x000D_
"seller_fee_basis_points":1000,_x000D_
"image":"https://bafybeidf7wtivnmqzxns7ijgljph4v7anntwk2gj7gqgose7jlzzkyekvy.ipfs.nftstorage.link?image_763.webp",_x000D_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83" s="78" t="str">
        <f>formatRow(Tokens!C$2:I$2,Tokens!C2583:I2583)</f>
        <v>"name":"#763 Billet Festival",_x000D_
"symbol":"COR22F763",_x000D_
"description":"Billet Festival / Billet NFT Festival - 1 jour Calvi on the Rocks 2022",_x000D_
"seller_fee_basis_points":1000,_x000D_
"image":"https://bafybeidf7wtivnmqzxns7ijgljph4v7anntwk2gj7gqgose7jlzzkyekvy.ipfs.nftstorage.link?image_763.webp",_x000D_
"Issuer":"NfluenT for Calvi On The rocks",_x000D_
"external_url":""</v>
      </c>
      <c r="W2583" s="78" t="str">
        <f>formatRow(Tokens!J$2:AV$2,Tokens!J2583:AV2583,2,"attributes")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83" s="78" t="str">
        <f>formatRow(Tokens!AX$2:BC$2,Tokens!AX2583:BC2583,2,"creators")</f>
        <v>"creators":[{"address":"ncreator",_x000D_
"share":10},{"address":"cotrcrea",_x000D_
"share":90},{"address":"nminer",_x000D_
"share":0}]</v>
      </c>
      <c r="Y2583" s="78" t="str">
        <f>formatRow(Tokens!BD$2:BI$2,Tokens!BD2583:BI2583,2,"files")</f>
        <v>"files":[]</v>
      </c>
      <c r="Z2583" s="78"/>
      <c r="AA2583" s="78"/>
      <c r="AB2583" s="78"/>
      <c r="AC2583" s="78" t="str">
        <f>formatRow(Tokens!BJ$2:BK$2,Tokens!BJ2583:BK2583,0,"collection")</f>
        <v>"collection":{"name":"BILLET Festival",_x000D_
"family":"Calvi On The Rocks"}</v>
      </c>
      <c r="AD2583" s="1" t="str">
        <f>formatRow(Tokens!BN$2:BR$2,Tokens!BN2583:BR2583,0,"marketplace")</f>
        <v>"marketplace":{"initial_price":"73,5",_x000D_
"reservation_price":"",_x000D_
"duration":"",_x000D_
"max_mint":1,_x000D_
"sell_date":"25/06/2022"}</v>
      </c>
      <c r="AE2583" s="1"/>
    </row>
    <row r="2584" spans="4:31" ht="14.25" customHeight="1" x14ac:dyDescent="0.3">
      <c r="D2584" s="1">
        <f>Tokens!B2584</f>
        <v>764</v>
      </c>
      <c r="E2584" s="17" t="str">
        <f>IF(Tokens!C2584="","",Tokens!C2584)</f>
        <v>#764 Billet Festival</v>
      </c>
      <c r="F2584"/>
      <c r="G2584"/>
      <c r="H2584"/>
      <c r="I2584"/>
      <c r="J2584"/>
      <c r="M2584"/>
      <c r="N2584"/>
      <c r="O2584" s="15" t="str">
        <f t="shared" si="80"/>
        <v>_</v>
      </c>
      <c r="P2584" s="18" t="str">
        <f>IF(F2584="stop","",IF(F2584&lt;&gt;"",HYPERLINK(Settings!$B$5 &amp; "/manage/?network=" &amp; LOWER(B$8) &amp; "&amp;search=token&amp;account=" &amp; ToMint!$B$5 &amp; "&amp;view=" &amp; ToMint!J2584,"TokenSol"),""))</f>
        <v/>
      </c>
      <c r="Q2584" s="2"/>
      <c r="R2584" s="2"/>
      <c r="S2584" s="11"/>
      <c r="T2584" s="78" t="str">
        <f>"owner=" &amp; Tokens!BS2584 &amp; "&amp;filename_for_metadata=" &amp; Tokens!BT2584 &amp; "&amp;offchaindata_platform=" &amp; $B$17 &amp; "&amp;keyfile=" &amp; $B$5 &amp;  "&amp;repository=" &amp; $B$18</f>
        <v>owner=BbDq7xeUzpj8bXfd9N7dh1tw43Ss7xbYpyjoNuwDSrzq&amp;filename_for_metadata=BILLETFestival_COR22F764&amp;offchaindata_platform=Github&amp;keyfile=Paul&amp;repository=CalviOnTheRocks2022</v>
      </c>
      <c r="U2584" s="78" t="str">
        <f t="shared" si="81"/>
        <v>{"name":"#764 Billet Festival",_x000D_
"symbol":"COR22F764",_x000D_
"description":"Billet Festival / Billet NFT Festival - 1 jour Calvi on the Rocks 2022",_x000D_
"seller_fee_basis_points":1000,_x000D_
"image":"https://bafybeic3kl27re5nsgflu5zp452k5w5admf3q7d4gu2gtf3fifk3xbzxaa.ipfs.nftstorage.link?image_764.webp",_x000D_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84" s="78" t="str">
        <f>formatRow(Tokens!C$2:I$2,Tokens!C2584:I2584)</f>
        <v>"name":"#764 Billet Festival",_x000D_
"symbol":"COR22F764",_x000D_
"description":"Billet Festival / Billet NFT Festival - 1 jour Calvi on the Rocks 2022",_x000D_
"seller_fee_basis_points":1000,_x000D_
"image":"https://bafybeic3kl27re5nsgflu5zp452k5w5admf3q7d4gu2gtf3fifk3xbzxaa.ipfs.nftstorage.link?image_764.webp",_x000D_
"Issuer":"NfluenT for Calvi On The rocks",_x000D_
"external_url":""</v>
      </c>
      <c r="W2584" s="78" t="str">
        <f>formatRow(Tokens!J$2:AV$2,Tokens!J2584:AV2584,2,"attributes")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84" s="78" t="str">
        <f>formatRow(Tokens!AX$2:BC$2,Tokens!AX2584:BC2584,2,"creators")</f>
        <v>"creators":[{"address":"ncreator",_x000D_
"share":10},{"address":"cotrcrea",_x000D_
"share":90},{"address":"nminer",_x000D_
"share":0}]</v>
      </c>
      <c r="Y2584" s="78" t="str">
        <f>formatRow(Tokens!BD$2:BI$2,Tokens!BD2584:BI2584,2,"files")</f>
        <v>"files":[]</v>
      </c>
      <c r="Z2584" s="78"/>
      <c r="AA2584" s="78"/>
      <c r="AB2584" s="78"/>
      <c r="AC2584" s="78" t="str">
        <f>formatRow(Tokens!BJ$2:BK$2,Tokens!BJ2584:BK2584,0,"collection")</f>
        <v>"collection":{"name":"BILLET Festival",_x000D_
"family":"Calvi On The Rocks"}</v>
      </c>
      <c r="AD2584" s="1" t="str">
        <f>formatRow(Tokens!BN$2:BR$2,Tokens!BN2584:BR2584,0,"marketplace")</f>
        <v>"marketplace":{"initial_price":"73,5",_x000D_
"reservation_price":"",_x000D_
"duration":"",_x000D_
"max_mint":1,_x000D_
"sell_date":"25/06/2022"}</v>
      </c>
      <c r="AE2584" s="1"/>
    </row>
    <row r="2585" spans="4:31" ht="14.25" customHeight="1" x14ac:dyDescent="0.3">
      <c r="D2585" s="1">
        <f>Tokens!B2585</f>
        <v>765</v>
      </c>
      <c r="E2585" s="17" t="str">
        <f>IF(Tokens!C2585="","",Tokens!C2585)</f>
        <v>#765 Billet Festival</v>
      </c>
      <c r="F2585"/>
      <c r="G2585"/>
      <c r="H2585"/>
      <c r="I2585"/>
      <c r="J2585"/>
      <c r="M2585"/>
      <c r="N2585"/>
      <c r="O2585" s="15" t="str">
        <f t="shared" si="80"/>
        <v>_</v>
      </c>
      <c r="P2585" s="18" t="str">
        <f>IF(F2585="stop","",IF(F2585&lt;&gt;"",HYPERLINK(Settings!$B$5 &amp; "/manage/?network=" &amp; LOWER(B$8) &amp; "&amp;search=token&amp;account=" &amp; ToMint!$B$5 &amp; "&amp;view=" &amp; ToMint!J2585,"TokenSol"),""))</f>
        <v/>
      </c>
      <c r="Q2585" s="2"/>
      <c r="R2585" s="2"/>
      <c r="S2585" s="11"/>
      <c r="T2585" s="78" t="str">
        <f>"owner=" &amp; Tokens!BS2585 &amp; "&amp;filename_for_metadata=" &amp; Tokens!BT2585 &amp; "&amp;offchaindata_platform=" &amp; $B$17 &amp; "&amp;keyfile=" &amp; $B$5 &amp;  "&amp;repository=" &amp; $B$18</f>
        <v>owner=BbDq7xeUzpj8bXfd9N7dh1tw43Ss7xbYpyjoNuwDSrzq&amp;filename_for_metadata=BILLETFestival_COR22F765&amp;offchaindata_platform=Github&amp;keyfile=Paul&amp;repository=CalviOnTheRocks2022</v>
      </c>
      <c r="U2585" s="78" t="str">
        <f t="shared" si="81"/>
        <v>{"name":"#765 Billet Festival",_x000D_
"symbol":"COR22F765",_x000D_
"description":"Billet Festival / Billet NFT Festival - 1 jour Calvi on the Rocks 2022",_x000D_
"seller_fee_basis_points":1000,_x000D_
"image":"https://bafybeig3zdt2ruwwudat7o2sgadasqjfayhx5dway7pz6dt4jllj77fslq.ipfs.nftstorage.link?image_765.webp",_x000D_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85" s="78" t="str">
        <f>formatRow(Tokens!C$2:I$2,Tokens!C2585:I2585)</f>
        <v>"name":"#765 Billet Festival",_x000D_
"symbol":"COR22F765",_x000D_
"description":"Billet Festival / Billet NFT Festival - 1 jour Calvi on the Rocks 2022",_x000D_
"seller_fee_basis_points":1000,_x000D_
"image":"https://bafybeig3zdt2ruwwudat7o2sgadasqjfayhx5dway7pz6dt4jllj77fslq.ipfs.nftstorage.link?image_765.webp",_x000D_
"Issuer":"NfluenT for Calvi On The rocks",_x000D_
"external_url":""</v>
      </c>
      <c r="W2585" s="78" t="str">
        <f>formatRow(Tokens!J$2:AV$2,Tokens!J2585:AV2585,2,"attributes")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85" s="78" t="str">
        <f>formatRow(Tokens!AX$2:BC$2,Tokens!AX2585:BC2585,2,"creators")</f>
        <v>"creators":[{"address":"ncreator",_x000D_
"share":10},{"address":"cotrcrea",_x000D_
"share":90},{"address":"nminer",_x000D_
"share":0}]</v>
      </c>
      <c r="Y2585" s="78" t="str">
        <f>formatRow(Tokens!BD$2:BI$2,Tokens!BD2585:BI2585,2,"files")</f>
        <v>"files":[]</v>
      </c>
      <c r="Z2585" s="78"/>
      <c r="AA2585" s="78"/>
      <c r="AB2585" s="78"/>
      <c r="AC2585" s="78" t="str">
        <f>formatRow(Tokens!BJ$2:BK$2,Tokens!BJ2585:BK2585,0,"collection")</f>
        <v>"collection":{"name":"BILLET Festival",_x000D_
"family":"Calvi On The Rocks"}</v>
      </c>
      <c r="AD2585" s="1" t="str">
        <f>formatRow(Tokens!BN$2:BR$2,Tokens!BN2585:BR2585,0,"marketplace")</f>
        <v>"marketplace":{"initial_price":"73,5",_x000D_
"reservation_price":"",_x000D_
"duration":"",_x000D_
"max_mint":1,_x000D_
"sell_date":"25/06/2022"}</v>
      </c>
      <c r="AE2585" s="1"/>
    </row>
    <row r="2586" spans="4:31" ht="14.25" customHeight="1" x14ac:dyDescent="0.3">
      <c r="D2586" s="1">
        <f>Tokens!B2586</f>
        <v>766</v>
      </c>
      <c r="E2586" s="17" t="str">
        <f>IF(Tokens!C2586="","",Tokens!C2586)</f>
        <v>#766 Billet Festival</v>
      </c>
      <c r="F2586"/>
      <c r="G2586"/>
      <c r="H2586"/>
      <c r="I2586"/>
      <c r="J2586"/>
      <c r="M2586"/>
      <c r="N2586"/>
      <c r="O2586" s="15" t="str">
        <f t="shared" si="80"/>
        <v>_</v>
      </c>
      <c r="P2586" s="18" t="str">
        <f>IF(F2586="stop","",IF(F2586&lt;&gt;"",HYPERLINK(Settings!$B$5 &amp; "/manage/?network=" &amp; LOWER(B$8) &amp; "&amp;search=token&amp;account=" &amp; ToMint!$B$5 &amp; "&amp;view=" &amp; ToMint!J2586,"TokenSol"),""))</f>
        <v/>
      </c>
      <c r="Q2586" s="2"/>
      <c r="R2586" s="2"/>
      <c r="S2586" s="11"/>
      <c r="T2586" s="78" t="str">
        <f>"owner=" &amp; Tokens!BS2586 &amp; "&amp;filename_for_metadata=" &amp; Tokens!BT2586 &amp; "&amp;offchaindata_platform=" &amp; $B$17 &amp; "&amp;keyfile=" &amp; $B$5 &amp;  "&amp;repository=" &amp; $B$18</f>
        <v>owner=BbDq7xeUzpj8bXfd9N7dh1tw43Ss7xbYpyjoNuwDSrzq&amp;filename_for_metadata=BILLETFestival_COR22F766&amp;offchaindata_platform=Github&amp;keyfile=Paul&amp;repository=CalviOnTheRocks2022</v>
      </c>
      <c r="U2586" s="78" t="str">
        <f t="shared" si="81"/>
        <v>{"name":"#766 Billet Festival",_x000D_
"symbol":"COR22F766",_x000D_
"description":"Billet Festival / Billet NFT Festival - 1 jour Calvi on the Rocks 2022",_x000D_
"seller_fee_basis_points":1000,_x000D_
"image":"https://bafybeidmvrsjboifkdg3nvoxdkrdypzd2frmgd7bjohqgoxkuhpzlp4qvy.ipfs.nftstorage.link?image_766.webp",_x000D_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86" s="78" t="str">
        <f>formatRow(Tokens!C$2:I$2,Tokens!C2586:I2586)</f>
        <v>"name":"#766 Billet Festival",_x000D_
"symbol":"COR22F766",_x000D_
"description":"Billet Festival / Billet NFT Festival - 1 jour Calvi on the Rocks 2022",_x000D_
"seller_fee_basis_points":1000,_x000D_
"image":"https://bafybeidmvrsjboifkdg3nvoxdkrdypzd2frmgd7bjohqgoxkuhpzlp4qvy.ipfs.nftstorage.link?image_766.webp",_x000D_
"Issuer":"NfluenT for Calvi On The rocks",_x000D_
"external_url":""</v>
      </c>
      <c r="W2586" s="78" t="str">
        <f>formatRow(Tokens!J$2:AV$2,Tokens!J2586:AV2586,2,"attributes")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86" s="78" t="str">
        <f>formatRow(Tokens!AX$2:BC$2,Tokens!AX2586:BC2586,2,"creators")</f>
        <v>"creators":[{"address":"ncreator",_x000D_
"share":10},{"address":"cotrcrea",_x000D_
"share":90},{"address":"nminer",_x000D_
"share":0}]</v>
      </c>
      <c r="Y2586" s="78" t="str">
        <f>formatRow(Tokens!BD$2:BI$2,Tokens!BD2586:BI2586,2,"files")</f>
        <v>"files":[]</v>
      </c>
      <c r="Z2586" s="78"/>
      <c r="AA2586" s="78"/>
      <c r="AB2586" s="78"/>
      <c r="AC2586" s="78" t="str">
        <f>formatRow(Tokens!BJ$2:BK$2,Tokens!BJ2586:BK2586,0,"collection")</f>
        <v>"collection":{"name":"BILLET Festival",_x000D_
"family":"Calvi On The Rocks"}</v>
      </c>
      <c r="AD2586" s="1" t="str">
        <f>formatRow(Tokens!BN$2:BR$2,Tokens!BN2586:BR2586,0,"marketplace")</f>
        <v>"marketplace":{"initial_price":"73,5",_x000D_
"reservation_price":"",_x000D_
"duration":"",_x000D_
"max_mint":1,_x000D_
"sell_date":"25/06/2022"}</v>
      </c>
      <c r="AE2586" s="1"/>
    </row>
    <row r="2587" spans="4:31" ht="14.25" customHeight="1" x14ac:dyDescent="0.3">
      <c r="D2587" s="1">
        <f>Tokens!B2587</f>
        <v>767</v>
      </c>
      <c r="E2587" s="17" t="str">
        <f>IF(Tokens!C2587="","",Tokens!C2587)</f>
        <v>#767 Billet Festival</v>
      </c>
      <c r="F2587"/>
      <c r="G2587"/>
      <c r="H2587"/>
      <c r="I2587"/>
      <c r="J2587"/>
      <c r="M2587"/>
      <c r="N2587"/>
      <c r="O2587" s="15" t="str">
        <f t="shared" si="80"/>
        <v>_</v>
      </c>
      <c r="P2587" s="18" t="str">
        <f>IF(F2587="stop","",IF(F2587&lt;&gt;"",HYPERLINK(Settings!$B$5 &amp; "/manage/?network=" &amp; LOWER(B$8) &amp; "&amp;search=token&amp;account=" &amp; ToMint!$B$5 &amp; "&amp;view=" &amp; ToMint!J2587,"TokenSol"),""))</f>
        <v/>
      </c>
      <c r="Q2587" s="2"/>
      <c r="R2587" s="2"/>
      <c r="S2587" s="11"/>
      <c r="T2587" s="78" t="str">
        <f>"owner=" &amp; Tokens!BS2587 &amp; "&amp;filename_for_metadata=" &amp; Tokens!BT2587 &amp; "&amp;offchaindata_platform=" &amp; $B$17 &amp; "&amp;keyfile=" &amp; $B$5 &amp;  "&amp;repository=" &amp; $B$18</f>
        <v>owner=BbDq7xeUzpj8bXfd9N7dh1tw43Ss7xbYpyjoNuwDSrzq&amp;filename_for_metadata=BILLETFestival_COR22F767&amp;offchaindata_platform=Github&amp;keyfile=Paul&amp;repository=CalviOnTheRocks2022</v>
      </c>
      <c r="U2587" s="78" t="str">
        <f t="shared" si="81"/>
        <v>{"name":"#767 Billet Festival",_x000D_
"symbol":"COR22F767",_x000D_
"description":"Billet Festival / Billet NFT Festival - 1 jour Calvi on the Rocks 2022",_x000D_
"seller_fee_basis_points":1000,_x000D_
"image":"https://bafybeicpyezv4squbnlnmy5newb4vumvjwqucchz4pmbap2haf4rntp5x4.ipfs.nftstorage.link?image_767.webp",_x000D_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87" s="78" t="str">
        <f>formatRow(Tokens!C$2:I$2,Tokens!C2587:I2587)</f>
        <v>"name":"#767 Billet Festival",_x000D_
"symbol":"COR22F767",_x000D_
"description":"Billet Festival / Billet NFT Festival - 1 jour Calvi on the Rocks 2022",_x000D_
"seller_fee_basis_points":1000,_x000D_
"image":"https://bafybeicpyezv4squbnlnmy5newb4vumvjwqucchz4pmbap2haf4rntp5x4.ipfs.nftstorage.link?image_767.webp",_x000D_
"Issuer":"NfluenT for Calvi On The rocks",_x000D_
"external_url":""</v>
      </c>
      <c r="W2587" s="78" t="str">
        <f>formatRow(Tokens!J$2:AV$2,Tokens!J2587:AV2587,2,"attributes")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87" s="78" t="str">
        <f>formatRow(Tokens!AX$2:BC$2,Tokens!AX2587:BC2587,2,"creators")</f>
        <v>"creators":[{"address":"ncreator",_x000D_
"share":10},{"address":"cotrcrea",_x000D_
"share":90},{"address":"nminer",_x000D_
"share":0}]</v>
      </c>
      <c r="Y2587" s="78" t="str">
        <f>formatRow(Tokens!BD$2:BI$2,Tokens!BD2587:BI2587,2,"files")</f>
        <v>"files":[]</v>
      </c>
      <c r="Z2587" s="78"/>
      <c r="AA2587" s="78"/>
      <c r="AB2587" s="78"/>
      <c r="AC2587" s="78" t="str">
        <f>formatRow(Tokens!BJ$2:BK$2,Tokens!BJ2587:BK2587,0,"collection")</f>
        <v>"collection":{"name":"BILLET Festival",_x000D_
"family":"Calvi On The Rocks"}</v>
      </c>
      <c r="AD2587" s="1" t="str">
        <f>formatRow(Tokens!BN$2:BR$2,Tokens!BN2587:BR2587,0,"marketplace")</f>
        <v>"marketplace":{"initial_price":"73,5",_x000D_
"reservation_price":"",_x000D_
"duration":"",_x000D_
"max_mint":1,_x000D_
"sell_date":"25/06/2022"}</v>
      </c>
      <c r="AE2587" s="1"/>
    </row>
    <row r="2588" spans="4:31" ht="14.25" customHeight="1" x14ac:dyDescent="0.3">
      <c r="D2588" s="1">
        <f>Tokens!B2588</f>
        <v>768</v>
      </c>
      <c r="E2588" s="17" t="str">
        <f>IF(Tokens!C2588="","",Tokens!C2588)</f>
        <v>#768 Billet Festival</v>
      </c>
      <c r="F2588"/>
      <c r="G2588"/>
      <c r="H2588"/>
      <c r="I2588"/>
      <c r="J2588"/>
      <c r="M2588"/>
      <c r="N2588"/>
      <c r="O2588" s="15" t="str">
        <f t="shared" si="80"/>
        <v>_</v>
      </c>
      <c r="P2588" s="18" t="str">
        <f>IF(F2588="stop","",IF(F2588&lt;&gt;"",HYPERLINK(Settings!$B$5 &amp; "/manage/?network=" &amp; LOWER(B$8) &amp; "&amp;search=token&amp;account=" &amp; ToMint!$B$5 &amp; "&amp;view=" &amp; ToMint!J2588,"TokenSol"),""))</f>
        <v/>
      </c>
      <c r="Q2588" s="2"/>
      <c r="R2588" s="2"/>
      <c r="S2588" s="11"/>
      <c r="T2588" s="78" t="str">
        <f>"owner=" &amp; Tokens!BS2588 &amp; "&amp;filename_for_metadata=" &amp; Tokens!BT2588 &amp; "&amp;offchaindata_platform=" &amp; $B$17 &amp; "&amp;keyfile=" &amp; $B$5 &amp;  "&amp;repository=" &amp; $B$18</f>
        <v>owner=BbDq7xeUzpj8bXfd9N7dh1tw43Ss7xbYpyjoNuwDSrzq&amp;filename_for_metadata=BILLETFestival_COR22F768&amp;offchaindata_platform=Github&amp;keyfile=Paul&amp;repository=CalviOnTheRocks2022</v>
      </c>
      <c r="U2588" s="78" t="str">
        <f t="shared" si="81"/>
        <v>{"name":"#768 Billet Festival",_x000D_
"symbol":"COR22F768",_x000D_
"description":"Billet Festival / Billet NFT Festival - 1 jour Calvi on the Rocks 2022",_x000D_
"seller_fee_basis_points":1000,_x000D_
"image":"https://bafybeiarxnk34fadcf7v2al3plxfakegsem3syti5y7frjgbzhdokpigme.ipfs.nftstorage.link?image_768.webp",_x000D_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88" s="78" t="str">
        <f>formatRow(Tokens!C$2:I$2,Tokens!C2588:I2588)</f>
        <v>"name":"#768 Billet Festival",_x000D_
"symbol":"COR22F768",_x000D_
"description":"Billet Festival / Billet NFT Festival - 1 jour Calvi on the Rocks 2022",_x000D_
"seller_fee_basis_points":1000,_x000D_
"image":"https://bafybeiarxnk34fadcf7v2al3plxfakegsem3syti5y7frjgbzhdokpigme.ipfs.nftstorage.link?image_768.webp",_x000D_
"Issuer":"NfluenT for Calvi On The rocks",_x000D_
"external_url":""</v>
      </c>
      <c r="W2588" s="78" t="str">
        <f>formatRow(Tokens!J$2:AV$2,Tokens!J2588:AV2588,2,"attributes")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88" s="78" t="str">
        <f>formatRow(Tokens!AX$2:BC$2,Tokens!AX2588:BC2588,2,"creators")</f>
        <v>"creators":[{"address":"ncreator",_x000D_
"share":10},{"address":"cotrcrea",_x000D_
"share":90},{"address":"nminer",_x000D_
"share":0}]</v>
      </c>
      <c r="Y2588" s="78" t="str">
        <f>formatRow(Tokens!BD$2:BI$2,Tokens!BD2588:BI2588,2,"files")</f>
        <v>"files":[]</v>
      </c>
      <c r="Z2588" s="78"/>
      <c r="AA2588" s="78"/>
      <c r="AB2588" s="78"/>
      <c r="AC2588" s="78" t="str">
        <f>formatRow(Tokens!BJ$2:BK$2,Tokens!BJ2588:BK2588,0,"collection")</f>
        <v>"collection":{"name":"BILLET Festival",_x000D_
"family":"Calvi On The Rocks"}</v>
      </c>
      <c r="AD2588" s="1" t="str">
        <f>formatRow(Tokens!BN$2:BR$2,Tokens!BN2588:BR2588,0,"marketplace")</f>
        <v>"marketplace":{"initial_price":"73,5",_x000D_
"reservation_price":"",_x000D_
"duration":"",_x000D_
"max_mint":1,_x000D_
"sell_date":"25/06/2022"}</v>
      </c>
      <c r="AE2588" s="1"/>
    </row>
    <row r="2589" spans="4:31" ht="14.25" customHeight="1" x14ac:dyDescent="0.3">
      <c r="D2589" s="1">
        <f>Tokens!B2589</f>
        <v>769</v>
      </c>
      <c r="E2589" s="17" t="str">
        <f>IF(Tokens!C2589="","",Tokens!C2589)</f>
        <v>#769 Billet Festival</v>
      </c>
      <c r="F2589"/>
      <c r="G2589"/>
      <c r="H2589"/>
      <c r="I2589"/>
      <c r="J2589"/>
      <c r="M2589"/>
      <c r="N2589"/>
      <c r="O2589" s="15" t="str">
        <f t="shared" si="80"/>
        <v>_</v>
      </c>
      <c r="P2589" s="18" t="str">
        <f>IF(F2589="stop","",IF(F2589&lt;&gt;"",HYPERLINK(Settings!$B$5 &amp; "/manage/?network=" &amp; LOWER(B$8) &amp; "&amp;search=token&amp;account=" &amp; ToMint!$B$5 &amp; "&amp;view=" &amp; ToMint!J2589,"TokenSol"),""))</f>
        <v/>
      </c>
      <c r="Q2589" s="2"/>
      <c r="R2589" s="2"/>
      <c r="S2589" s="11"/>
      <c r="T2589" s="78" t="str">
        <f>"owner=" &amp; Tokens!BS2589 &amp; "&amp;filename_for_metadata=" &amp; Tokens!BT2589 &amp; "&amp;offchaindata_platform=" &amp; $B$17 &amp; "&amp;keyfile=" &amp; $B$5 &amp;  "&amp;repository=" &amp; $B$18</f>
        <v>owner=BbDq7xeUzpj8bXfd9N7dh1tw43Ss7xbYpyjoNuwDSrzq&amp;filename_for_metadata=BILLETFestival_COR22F769&amp;offchaindata_platform=Github&amp;keyfile=Paul&amp;repository=CalviOnTheRocks2022</v>
      </c>
      <c r="U2589" s="78" t="str">
        <f t="shared" si="81"/>
        <v>{"name":"#769 Billet Festival",_x000D_
"symbol":"COR22F769",_x000D_
"description":"Billet Festival / Billet NFT Festival - 1 jour Calvi on the Rocks 2022",_x000D_
"seller_fee_basis_points":1000,_x000D_
"image":"https://bafybeidqfi2pbze3us3i22kcefytxurm2ggtifp3m25xfzzthd7peobjxi.ipfs.nftstorage.link?image_769.webp",_x000D_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89" s="78" t="str">
        <f>formatRow(Tokens!C$2:I$2,Tokens!C2589:I2589)</f>
        <v>"name":"#769 Billet Festival",_x000D_
"symbol":"COR22F769",_x000D_
"description":"Billet Festival / Billet NFT Festival - 1 jour Calvi on the Rocks 2022",_x000D_
"seller_fee_basis_points":1000,_x000D_
"image":"https://bafybeidqfi2pbze3us3i22kcefytxurm2ggtifp3m25xfzzthd7peobjxi.ipfs.nftstorage.link?image_769.webp",_x000D_
"Issuer":"NfluenT for Calvi On The rocks",_x000D_
"external_url":""</v>
      </c>
      <c r="W2589" s="78" t="str">
        <f>formatRow(Tokens!J$2:AV$2,Tokens!J2589:AV2589,2,"attributes")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89" s="78" t="str">
        <f>formatRow(Tokens!AX$2:BC$2,Tokens!AX2589:BC2589,2,"creators")</f>
        <v>"creators":[{"address":"ncreator",_x000D_
"share":10},{"address":"cotrcrea",_x000D_
"share":90},{"address":"nminer",_x000D_
"share":0}]</v>
      </c>
      <c r="Y2589" s="78" t="str">
        <f>formatRow(Tokens!BD$2:BI$2,Tokens!BD2589:BI2589,2,"files")</f>
        <v>"files":[]</v>
      </c>
      <c r="Z2589" s="78"/>
      <c r="AA2589" s="78"/>
      <c r="AB2589" s="78"/>
      <c r="AC2589" s="78" t="str">
        <f>formatRow(Tokens!BJ$2:BK$2,Tokens!BJ2589:BK2589,0,"collection")</f>
        <v>"collection":{"name":"BILLET Festival",_x000D_
"family":"Calvi On The Rocks"}</v>
      </c>
      <c r="AD2589" s="1" t="str">
        <f>formatRow(Tokens!BN$2:BR$2,Tokens!BN2589:BR2589,0,"marketplace")</f>
        <v>"marketplace":{"initial_price":"73,5",_x000D_
"reservation_price":"",_x000D_
"duration":"",_x000D_
"max_mint":1,_x000D_
"sell_date":"25/06/2022"}</v>
      </c>
      <c r="AE2589" s="1"/>
    </row>
    <row r="2590" spans="4:31" ht="14.25" customHeight="1" x14ac:dyDescent="0.3">
      <c r="D2590" s="1">
        <f>Tokens!B2590</f>
        <v>770</v>
      </c>
      <c r="E2590" s="17" t="str">
        <f>IF(Tokens!C2590="","",Tokens!C2590)</f>
        <v>#770 Billet Festival</v>
      </c>
      <c r="F2590"/>
      <c r="G2590"/>
      <c r="H2590"/>
      <c r="I2590"/>
      <c r="J2590"/>
      <c r="M2590"/>
      <c r="N2590"/>
      <c r="O2590" s="15" t="str">
        <f t="shared" si="80"/>
        <v>_</v>
      </c>
      <c r="P2590" s="18" t="str">
        <f>IF(F2590="stop","",IF(F2590&lt;&gt;"",HYPERLINK(Settings!$B$5 &amp; "/manage/?network=" &amp; LOWER(B$8) &amp; "&amp;search=token&amp;account=" &amp; ToMint!$B$5 &amp; "&amp;view=" &amp; ToMint!J2590,"TokenSol"),""))</f>
        <v/>
      </c>
      <c r="Q2590" s="2"/>
      <c r="R2590" s="2"/>
      <c r="S2590" s="11"/>
      <c r="T2590" s="78" t="str">
        <f>"owner=" &amp; Tokens!BS2590 &amp; "&amp;filename_for_metadata=" &amp; Tokens!BT2590 &amp; "&amp;offchaindata_platform=" &amp; $B$17 &amp; "&amp;keyfile=" &amp; $B$5 &amp;  "&amp;repository=" &amp; $B$18</f>
        <v>owner=BbDq7xeUzpj8bXfd9N7dh1tw43Ss7xbYpyjoNuwDSrzq&amp;filename_for_metadata=BILLETFestival_COR22F770&amp;offchaindata_platform=Github&amp;keyfile=Paul&amp;repository=CalviOnTheRocks2022</v>
      </c>
      <c r="U2590" s="78" t="str">
        <f t="shared" si="81"/>
        <v>{"name":"#770 Billet Festival",_x000D_
"symbol":"COR22F770",_x000D_
"description":"Billet Festival / Billet NFT Festival - 1 jour Calvi on the Rocks 2022",_x000D_
"seller_fee_basis_points":1000,_x000D_
"image":"https://bafybeidzxy4l4f3hstiqz3hhaknyxqu5ulbehwpnbkhua2v6y525fpdrty.ipfs.nftstorage.link?image_770.webp",_x000D_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90" s="78" t="str">
        <f>formatRow(Tokens!C$2:I$2,Tokens!C2590:I2590)</f>
        <v>"name":"#770 Billet Festival",_x000D_
"symbol":"COR22F770",_x000D_
"description":"Billet Festival / Billet NFT Festival - 1 jour Calvi on the Rocks 2022",_x000D_
"seller_fee_basis_points":1000,_x000D_
"image":"https://bafybeidzxy4l4f3hstiqz3hhaknyxqu5ulbehwpnbkhua2v6y525fpdrty.ipfs.nftstorage.link?image_770.webp",_x000D_
"Issuer":"NfluenT for Calvi On The rocks",_x000D_
"external_url":""</v>
      </c>
      <c r="W2590" s="78" t="str">
        <f>formatRow(Tokens!J$2:AV$2,Tokens!J2590:AV2590,2,"attributes")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90" s="78" t="str">
        <f>formatRow(Tokens!AX$2:BC$2,Tokens!AX2590:BC2590,2,"creators")</f>
        <v>"creators":[{"address":"ncreator",_x000D_
"share":10},{"address":"cotrcrea",_x000D_
"share":90},{"address":"nminer",_x000D_
"share":0}]</v>
      </c>
      <c r="Y2590" s="78" t="str">
        <f>formatRow(Tokens!BD$2:BI$2,Tokens!BD2590:BI2590,2,"files")</f>
        <v>"files":[]</v>
      </c>
      <c r="Z2590" s="78"/>
      <c r="AA2590" s="78"/>
      <c r="AB2590" s="78"/>
      <c r="AC2590" s="78" t="str">
        <f>formatRow(Tokens!BJ$2:BK$2,Tokens!BJ2590:BK2590,0,"collection")</f>
        <v>"collection":{"name":"BILLET Festival",_x000D_
"family":"Calvi On The Rocks"}</v>
      </c>
      <c r="AD2590" s="1" t="str">
        <f>formatRow(Tokens!BN$2:BR$2,Tokens!BN2590:BR2590,0,"marketplace")</f>
        <v>"marketplace":{"initial_price":"73,5",_x000D_
"reservation_price":"",_x000D_
"duration":"",_x000D_
"max_mint":1,_x000D_
"sell_date":"25/06/2022"}</v>
      </c>
      <c r="AE2590" s="1"/>
    </row>
    <row r="2591" spans="4:31" ht="14.25" customHeight="1" x14ac:dyDescent="0.3">
      <c r="D2591" s="1">
        <f>Tokens!B2591</f>
        <v>771</v>
      </c>
      <c r="E2591" s="17" t="str">
        <f>IF(Tokens!C2591="","",Tokens!C2591)</f>
        <v>#771 Billet Festival</v>
      </c>
      <c r="F2591"/>
      <c r="G2591"/>
      <c r="H2591"/>
      <c r="I2591"/>
      <c r="J2591"/>
      <c r="M2591"/>
      <c r="N2591"/>
      <c r="O2591" s="15" t="str">
        <f t="shared" si="80"/>
        <v>_</v>
      </c>
      <c r="P2591" s="18" t="str">
        <f>IF(F2591="stop","",IF(F2591&lt;&gt;"",HYPERLINK(Settings!$B$5 &amp; "/manage/?network=" &amp; LOWER(B$8) &amp; "&amp;search=token&amp;account=" &amp; ToMint!$B$5 &amp; "&amp;view=" &amp; ToMint!J2591,"TokenSol"),""))</f>
        <v/>
      </c>
      <c r="Q2591" s="2"/>
      <c r="R2591" s="2"/>
      <c r="S2591" s="11"/>
      <c r="T2591" s="78" t="str">
        <f>"owner=" &amp; Tokens!BS2591 &amp; "&amp;filename_for_metadata=" &amp; Tokens!BT2591 &amp; "&amp;offchaindata_platform=" &amp; $B$17 &amp; "&amp;keyfile=" &amp; $B$5 &amp;  "&amp;repository=" &amp; $B$18</f>
        <v>owner=BbDq7xeUzpj8bXfd9N7dh1tw43Ss7xbYpyjoNuwDSrzq&amp;filename_for_metadata=BILLETFestival_COR22F771&amp;offchaindata_platform=Github&amp;keyfile=Paul&amp;repository=CalviOnTheRocks2022</v>
      </c>
      <c r="U2591" s="78" t="str">
        <f t="shared" si="81"/>
        <v>{"name":"#771 Billet Festival",_x000D_
"symbol":"COR22F771",_x000D_
"description":"Billet Festival / Billet NFT Festival - 1 jour Calvi on the Rocks 2022",_x000D_
"seller_fee_basis_points":1000,_x000D_
"image":"https://bafybeih2dzvhda3fy577j76i3u3c7p2sx65n67phl4cnry2ndfgvgdu53i.ipfs.nftstorage.link?image_771.webp",_x000D_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91" s="78" t="str">
        <f>formatRow(Tokens!C$2:I$2,Tokens!C2591:I2591)</f>
        <v>"name":"#771 Billet Festival",_x000D_
"symbol":"COR22F771",_x000D_
"description":"Billet Festival / Billet NFT Festival - 1 jour Calvi on the Rocks 2022",_x000D_
"seller_fee_basis_points":1000,_x000D_
"image":"https://bafybeih2dzvhda3fy577j76i3u3c7p2sx65n67phl4cnry2ndfgvgdu53i.ipfs.nftstorage.link?image_771.webp",_x000D_
"Issuer":"NfluenT for Calvi On The rocks",_x000D_
"external_url":""</v>
      </c>
      <c r="W2591" s="78" t="str">
        <f>formatRow(Tokens!J$2:AV$2,Tokens!J2591:AV2591,2,"attributes")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91" s="78" t="str">
        <f>formatRow(Tokens!AX$2:BC$2,Tokens!AX2591:BC2591,2,"creators")</f>
        <v>"creators":[{"address":"ncreator",_x000D_
"share":10},{"address":"cotrcrea",_x000D_
"share":90},{"address":"nminer",_x000D_
"share":0}]</v>
      </c>
      <c r="Y2591" s="78" t="str">
        <f>formatRow(Tokens!BD$2:BI$2,Tokens!BD2591:BI2591,2,"files")</f>
        <v>"files":[]</v>
      </c>
      <c r="Z2591" s="78"/>
      <c r="AA2591" s="78"/>
      <c r="AB2591" s="78"/>
      <c r="AC2591" s="78" t="str">
        <f>formatRow(Tokens!BJ$2:BK$2,Tokens!BJ2591:BK2591,0,"collection")</f>
        <v>"collection":{"name":"BILLET Festival",_x000D_
"family":"Calvi On The Rocks"}</v>
      </c>
      <c r="AD2591" s="1" t="str">
        <f>formatRow(Tokens!BN$2:BR$2,Tokens!BN2591:BR2591,0,"marketplace")</f>
        <v>"marketplace":{"initial_price":"73,5",_x000D_
"reservation_price":"",_x000D_
"duration":"",_x000D_
"max_mint":1,_x000D_
"sell_date":"25/06/2022"}</v>
      </c>
      <c r="AE2591" s="1"/>
    </row>
    <row r="2592" spans="4:31" ht="14.25" customHeight="1" x14ac:dyDescent="0.3">
      <c r="D2592" s="1">
        <f>Tokens!B2592</f>
        <v>772</v>
      </c>
      <c r="E2592" s="17" t="str">
        <f>IF(Tokens!C2592="","",Tokens!C2592)</f>
        <v>#772 Billet Festival</v>
      </c>
      <c r="F2592"/>
      <c r="G2592"/>
      <c r="H2592"/>
      <c r="I2592"/>
      <c r="J2592"/>
      <c r="M2592"/>
      <c r="N2592"/>
      <c r="O2592" s="15" t="str">
        <f t="shared" si="80"/>
        <v>_</v>
      </c>
      <c r="P2592" s="18" t="str">
        <f>IF(F2592="stop","",IF(F2592&lt;&gt;"",HYPERLINK(Settings!$B$5 &amp; "/manage/?network=" &amp; LOWER(B$8) &amp; "&amp;search=token&amp;account=" &amp; ToMint!$B$5 &amp; "&amp;view=" &amp; ToMint!J2592,"TokenSol"),""))</f>
        <v/>
      </c>
      <c r="Q2592" s="2"/>
      <c r="R2592" s="2"/>
      <c r="S2592" s="11"/>
      <c r="T2592" s="78" t="str">
        <f>"owner=" &amp; Tokens!BS2592 &amp; "&amp;filename_for_metadata=" &amp; Tokens!BT2592 &amp; "&amp;offchaindata_platform=" &amp; $B$17 &amp; "&amp;keyfile=" &amp; $B$5 &amp;  "&amp;repository=" &amp; $B$18</f>
        <v>owner=BbDq7xeUzpj8bXfd9N7dh1tw43Ss7xbYpyjoNuwDSrzq&amp;filename_for_metadata=BILLETFestival_COR22F772&amp;offchaindata_platform=Github&amp;keyfile=Paul&amp;repository=CalviOnTheRocks2022</v>
      </c>
      <c r="U2592" s="78" t="str">
        <f t="shared" si="81"/>
        <v>{"name":"#772 Billet Festival",_x000D_
"symbol":"COR22F772",_x000D_
"description":"Billet Festival / Billet NFT Festival - 1 jour Calvi on the Rocks 2022",_x000D_
"seller_fee_basis_points":1000,_x000D_
"image":"https://bafybeidohspimgzmjf66cuhnxjt4mpurwc7wlmpueswtoo6jx3efajqvgy.ipfs.nftstorage.link?image_772.webp",_x000D_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92" s="78" t="str">
        <f>formatRow(Tokens!C$2:I$2,Tokens!C2592:I2592)</f>
        <v>"name":"#772 Billet Festival",_x000D_
"symbol":"COR22F772",_x000D_
"description":"Billet Festival / Billet NFT Festival - 1 jour Calvi on the Rocks 2022",_x000D_
"seller_fee_basis_points":1000,_x000D_
"image":"https://bafybeidohspimgzmjf66cuhnxjt4mpurwc7wlmpueswtoo6jx3efajqvgy.ipfs.nftstorage.link?image_772.webp",_x000D_
"Issuer":"NfluenT for Calvi On The rocks",_x000D_
"external_url":""</v>
      </c>
      <c r="W2592" s="78" t="str">
        <f>formatRow(Tokens!J$2:AV$2,Tokens!J2592:AV2592,2,"attributes")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92" s="78" t="str">
        <f>formatRow(Tokens!AX$2:BC$2,Tokens!AX2592:BC2592,2,"creators")</f>
        <v>"creators":[{"address":"ncreator",_x000D_
"share":10},{"address":"cotrcrea",_x000D_
"share":90},{"address":"nminer",_x000D_
"share":0}]</v>
      </c>
      <c r="Y2592" s="78" t="str">
        <f>formatRow(Tokens!BD$2:BI$2,Tokens!BD2592:BI2592,2,"files")</f>
        <v>"files":[]</v>
      </c>
      <c r="Z2592" s="78"/>
      <c r="AA2592" s="78"/>
      <c r="AB2592" s="78"/>
      <c r="AC2592" s="78" t="str">
        <f>formatRow(Tokens!BJ$2:BK$2,Tokens!BJ2592:BK2592,0,"collection")</f>
        <v>"collection":{"name":"BILLET Festival",_x000D_
"family":"Calvi On The Rocks"}</v>
      </c>
      <c r="AD2592" s="1" t="str">
        <f>formatRow(Tokens!BN$2:BR$2,Tokens!BN2592:BR2592,0,"marketplace")</f>
        <v>"marketplace":{"initial_price":"73,5",_x000D_
"reservation_price":"",_x000D_
"duration":"",_x000D_
"max_mint":1,_x000D_
"sell_date":"25/06/2022"}</v>
      </c>
      <c r="AE2592" s="1"/>
    </row>
    <row r="2593" spans="4:31" ht="14.25" customHeight="1" x14ac:dyDescent="0.3">
      <c r="D2593" s="1">
        <f>Tokens!B2593</f>
        <v>773</v>
      </c>
      <c r="E2593" s="17" t="str">
        <f>IF(Tokens!C2593="","",Tokens!C2593)</f>
        <v>#773 Billet Festival</v>
      </c>
      <c r="F2593"/>
      <c r="G2593"/>
      <c r="H2593"/>
      <c r="I2593"/>
      <c r="J2593"/>
      <c r="M2593"/>
      <c r="N2593"/>
      <c r="O2593" s="15" t="str">
        <f t="shared" si="80"/>
        <v>_</v>
      </c>
      <c r="P2593" s="18" t="str">
        <f>IF(F2593="stop","",IF(F2593&lt;&gt;"",HYPERLINK(Settings!$B$5 &amp; "/manage/?network=" &amp; LOWER(B$8) &amp; "&amp;search=token&amp;account=" &amp; ToMint!$B$5 &amp; "&amp;view=" &amp; ToMint!J2593,"TokenSol"),""))</f>
        <v/>
      </c>
      <c r="Q2593" s="2"/>
      <c r="R2593" s="2"/>
      <c r="S2593" s="11"/>
      <c r="T2593" s="78" t="str">
        <f>"owner=" &amp; Tokens!BS2593 &amp; "&amp;filename_for_metadata=" &amp; Tokens!BT2593 &amp; "&amp;offchaindata_platform=" &amp; $B$17 &amp; "&amp;keyfile=" &amp; $B$5 &amp;  "&amp;repository=" &amp; $B$18</f>
        <v>owner=BbDq7xeUzpj8bXfd9N7dh1tw43Ss7xbYpyjoNuwDSrzq&amp;filename_for_metadata=BILLETFestival_COR22F773&amp;offchaindata_platform=Github&amp;keyfile=Paul&amp;repository=CalviOnTheRocks2022</v>
      </c>
      <c r="U2593" s="78" t="str">
        <f t="shared" si="81"/>
        <v>{"name":"#773 Billet Festival",_x000D_
"symbol":"COR22F773",_x000D_
"description":"Billet Festival / Billet NFT Festival - 1 jour Calvi on the Rocks 2022",_x000D_
"seller_fee_basis_points":1000,_x000D_
"image":"https://bafybeiaxgvcoj2nw5aqbmr5vtqmyvd4jebaxzy75mdraann2kc2uvqtrbm.ipfs.nftstorage.link?image_773.webp",_x000D_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93" s="78" t="str">
        <f>formatRow(Tokens!C$2:I$2,Tokens!C2593:I2593)</f>
        <v>"name":"#773 Billet Festival",_x000D_
"symbol":"COR22F773",_x000D_
"description":"Billet Festival / Billet NFT Festival - 1 jour Calvi on the Rocks 2022",_x000D_
"seller_fee_basis_points":1000,_x000D_
"image":"https://bafybeiaxgvcoj2nw5aqbmr5vtqmyvd4jebaxzy75mdraann2kc2uvqtrbm.ipfs.nftstorage.link?image_773.webp",_x000D_
"Issuer":"NfluenT for Calvi On The rocks",_x000D_
"external_url":""</v>
      </c>
      <c r="W2593" s="78" t="str">
        <f>formatRow(Tokens!J$2:AV$2,Tokens!J2593:AV2593,2,"attributes")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93" s="78" t="str">
        <f>formatRow(Tokens!AX$2:BC$2,Tokens!AX2593:BC2593,2,"creators")</f>
        <v>"creators":[{"address":"ncreator",_x000D_
"share":10},{"address":"cotrcrea",_x000D_
"share":90},{"address":"nminer",_x000D_
"share":0}]</v>
      </c>
      <c r="Y2593" s="78" t="str">
        <f>formatRow(Tokens!BD$2:BI$2,Tokens!BD2593:BI2593,2,"files")</f>
        <v>"files":[]</v>
      </c>
      <c r="Z2593" s="78"/>
      <c r="AA2593" s="78"/>
      <c r="AB2593" s="78"/>
      <c r="AC2593" s="78" t="str">
        <f>formatRow(Tokens!BJ$2:BK$2,Tokens!BJ2593:BK2593,0,"collection")</f>
        <v>"collection":{"name":"BILLET Festival",_x000D_
"family":"Calvi On The Rocks"}</v>
      </c>
      <c r="AD2593" s="1" t="str">
        <f>formatRow(Tokens!BN$2:BR$2,Tokens!BN2593:BR2593,0,"marketplace")</f>
        <v>"marketplace":{"initial_price":"73,5",_x000D_
"reservation_price":"",_x000D_
"duration":"",_x000D_
"max_mint":1,_x000D_
"sell_date":"25/06/2022"}</v>
      </c>
      <c r="AE2593" s="1"/>
    </row>
    <row r="2594" spans="4:31" ht="14.25" customHeight="1" x14ac:dyDescent="0.3">
      <c r="D2594" s="1">
        <f>Tokens!B2594</f>
        <v>774</v>
      </c>
      <c r="E2594" s="17" t="str">
        <f>IF(Tokens!C2594="","",Tokens!C2594)</f>
        <v>#774 Billet Festival</v>
      </c>
      <c r="F2594"/>
      <c r="G2594"/>
      <c r="H2594"/>
      <c r="I2594"/>
      <c r="J2594"/>
      <c r="M2594"/>
      <c r="N2594"/>
      <c r="O2594" s="15" t="str">
        <f t="shared" si="80"/>
        <v>_</v>
      </c>
      <c r="P2594" s="18" t="str">
        <f>IF(F2594="stop","",IF(F2594&lt;&gt;"",HYPERLINK(Settings!$B$5 &amp; "/manage/?network=" &amp; LOWER(B$8) &amp; "&amp;search=token&amp;account=" &amp; ToMint!$B$5 &amp; "&amp;view=" &amp; ToMint!J2594,"TokenSol"),""))</f>
        <v/>
      </c>
      <c r="Q2594" s="2"/>
      <c r="R2594" s="2"/>
      <c r="S2594" s="11"/>
      <c r="T2594" s="78" t="str">
        <f>"owner=" &amp; Tokens!BS2594 &amp; "&amp;filename_for_metadata=" &amp; Tokens!BT2594 &amp; "&amp;offchaindata_platform=" &amp; $B$17 &amp; "&amp;keyfile=" &amp; $B$5 &amp;  "&amp;repository=" &amp; $B$18</f>
        <v>owner=BbDq7xeUzpj8bXfd9N7dh1tw43Ss7xbYpyjoNuwDSrzq&amp;filename_for_metadata=BILLETFestival_COR22F774&amp;offchaindata_platform=Github&amp;keyfile=Paul&amp;repository=CalviOnTheRocks2022</v>
      </c>
      <c r="U2594" s="78" t="str">
        <f t="shared" si="81"/>
        <v>{"name":"#774 Billet Festival",_x000D_
"symbol":"COR22F774",_x000D_
"description":"Billet Festival / Billet NFT Festival - 1 jour Calvi on the Rocks 2022",_x000D_
"seller_fee_basis_points":1000,_x000D_
"image":"https://bafybeie3wz5abwysk5veu6obc3fbh65s7lb44ryhmx6i3a3vdekduvfeg4.ipfs.nftstorage.link?image_774.webp",_x000D_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94" s="78" t="str">
        <f>formatRow(Tokens!C$2:I$2,Tokens!C2594:I2594)</f>
        <v>"name":"#774 Billet Festival",_x000D_
"symbol":"COR22F774",_x000D_
"description":"Billet Festival / Billet NFT Festival - 1 jour Calvi on the Rocks 2022",_x000D_
"seller_fee_basis_points":1000,_x000D_
"image":"https://bafybeie3wz5abwysk5veu6obc3fbh65s7lb44ryhmx6i3a3vdekduvfeg4.ipfs.nftstorage.link?image_774.webp",_x000D_
"Issuer":"NfluenT for Calvi On The rocks",_x000D_
"external_url":""</v>
      </c>
      <c r="W2594" s="78" t="str">
        <f>formatRow(Tokens!J$2:AV$2,Tokens!J2594:AV2594,2,"attributes")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94" s="78" t="str">
        <f>formatRow(Tokens!AX$2:BC$2,Tokens!AX2594:BC2594,2,"creators")</f>
        <v>"creators":[{"address":"ncreator",_x000D_
"share":10},{"address":"cotrcrea",_x000D_
"share":90},{"address":"nminer",_x000D_
"share":0}]</v>
      </c>
      <c r="Y2594" s="78" t="str">
        <f>formatRow(Tokens!BD$2:BI$2,Tokens!BD2594:BI2594,2,"files")</f>
        <v>"files":[]</v>
      </c>
      <c r="Z2594" s="78"/>
      <c r="AA2594" s="78"/>
      <c r="AB2594" s="78"/>
      <c r="AC2594" s="78" t="str">
        <f>formatRow(Tokens!BJ$2:BK$2,Tokens!BJ2594:BK2594,0,"collection")</f>
        <v>"collection":{"name":"BILLET Festival",_x000D_
"family":"Calvi On The Rocks"}</v>
      </c>
      <c r="AD2594" s="1" t="str">
        <f>formatRow(Tokens!BN$2:BR$2,Tokens!BN2594:BR2594,0,"marketplace")</f>
        <v>"marketplace":{"initial_price":"73,5",_x000D_
"reservation_price":"",_x000D_
"duration":"",_x000D_
"max_mint":1,_x000D_
"sell_date":"25/06/2022"}</v>
      </c>
      <c r="AE2594" s="1"/>
    </row>
    <row r="2595" spans="4:31" ht="14.25" customHeight="1" x14ac:dyDescent="0.3">
      <c r="D2595" s="1">
        <f>Tokens!B2595</f>
        <v>775</v>
      </c>
      <c r="E2595" s="17" t="str">
        <f>IF(Tokens!C2595="","",Tokens!C2595)</f>
        <v>#775 Billet Festival</v>
      </c>
      <c r="F2595"/>
      <c r="G2595"/>
      <c r="H2595"/>
      <c r="I2595"/>
      <c r="J2595"/>
      <c r="M2595"/>
      <c r="N2595"/>
      <c r="O2595" s="15" t="str">
        <f t="shared" si="80"/>
        <v>_</v>
      </c>
      <c r="P2595" s="18" t="str">
        <f>IF(F2595="stop","",IF(F2595&lt;&gt;"",HYPERLINK(Settings!$B$5 &amp; "/manage/?network=" &amp; LOWER(B$8) &amp; "&amp;search=token&amp;account=" &amp; ToMint!$B$5 &amp; "&amp;view=" &amp; ToMint!J2595,"TokenSol"),""))</f>
        <v/>
      </c>
      <c r="Q2595" s="2"/>
      <c r="R2595" s="2"/>
      <c r="S2595" s="11"/>
      <c r="T2595" s="78" t="str">
        <f>"owner=" &amp; Tokens!BS2595 &amp; "&amp;filename_for_metadata=" &amp; Tokens!BT2595 &amp; "&amp;offchaindata_platform=" &amp; $B$17 &amp; "&amp;keyfile=" &amp; $B$5 &amp;  "&amp;repository=" &amp; $B$18</f>
        <v>owner=BbDq7xeUzpj8bXfd9N7dh1tw43Ss7xbYpyjoNuwDSrzq&amp;filename_for_metadata=BILLETFestival_COR22F775&amp;offchaindata_platform=Github&amp;keyfile=Paul&amp;repository=CalviOnTheRocks2022</v>
      </c>
      <c r="U2595" s="78" t="str">
        <f t="shared" si="81"/>
        <v>{"name":"#775 Billet Festival",_x000D_
"symbol":"COR22F775",_x000D_
"description":"Billet Festival / Billet NFT Festival - 1 jour Calvi on the Rocks 2022",_x000D_
"seller_fee_basis_points":1000,_x000D_
"image":"https://bafybeifvavny7yfyxa675citpp5zzujohax5yzvamn5xjozii5t7rjlply.ipfs.nftstorage.link?image_775.webp",_x000D_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95" s="78" t="str">
        <f>formatRow(Tokens!C$2:I$2,Tokens!C2595:I2595)</f>
        <v>"name":"#775 Billet Festival",_x000D_
"symbol":"COR22F775",_x000D_
"description":"Billet Festival / Billet NFT Festival - 1 jour Calvi on the Rocks 2022",_x000D_
"seller_fee_basis_points":1000,_x000D_
"image":"https://bafybeifvavny7yfyxa675citpp5zzujohax5yzvamn5xjozii5t7rjlply.ipfs.nftstorage.link?image_775.webp",_x000D_
"Issuer":"NfluenT for Calvi On The rocks",_x000D_
"external_url":""</v>
      </c>
      <c r="W2595" s="78" t="str">
        <f>formatRow(Tokens!J$2:AV$2,Tokens!J2595:AV2595,2,"attributes")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95" s="78" t="str">
        <f>formatRow(Tokens!AX$2:BC$2,Tokens!AX2595:BC2595,2,"creators")</f>
        <v>"creators":[{"address":"ncreator",_x000D_
"share":10},{"address":"cotrcrea",_x000D_
"share":90},{"address":"nminer",_x000D_
"share":0}]</v>
      </c>
      <c r="Y2595" s="78" t="str">
        <f>formatRow(Tokens!BD$2:BI$2,Tokens!BD2595:BI2595,2,"files")</f>
        <v>"files":[]</v>
      </c>
      <c r="Z2595" s="78"/>
      <c r="AA2595" s="78"/>
      <c r="AB2595" s="78"/>
      <c r="AC2595" s="78" t="str">
        <f>formatRow(Tokens!BJ$2:BK$2,Tokens!BJ2595:BK2595,0,"collection")</f>
        <v>"collection":{"name":"BILLET Festival",_x000D_
"family":"Calvi On The Rocks"}</v>
      </c>
      <c r="AD2595" s="1" t="str">
        <f>formatRow(Tokens!BN$2:BR$2,Tokens!BN2595:BR2595,0,"marketplace")</f>
        <v>"marketplace":{"initial_price":"73,5",_x000D_
"reservation_price":"",_x000D_
"duration":"",_x000D_
"max_mint":1,_x000D_
"sell_date":"25/06/2022"}</v>
      </c>
      <c r="AE2595" s="1"/>
    </row>
    <row r="2596" spans="4:31" ht="14.25" customHeight="1" x14ac:dyDescent="0.3">
      <c r="D2596" s="1">
        <f>Tokens!B2596</f>
        <v>776</v>
      </c>
      <c r="E2596" s="17" t="str">
        <f>IF(Tokens!C2596="","",Tokens!C2596)</f>
        <v>#776 Billet Festival</v>
      </c>
      <c r="F2596"/>
      <c r="G2596"/>
      <c r="H2596"/>
      <c r="I2596"/>
      <c r="J2596"/>
      <c r="M2596"/>
      <c r="N2596"/>
      <c r="O2596" s="15" t="str">
        <f t="shared" si="80"/>
        <v>_</v>
      </c>
      <c r="P2596" s="18" t="str">
        <f>IF(F2596="stop","",IF(F2596&lt;&gt;"",HYPERLINK(Settings!$B$5 &amp; "/manage/?network=" &amp; LOWER(B$8) &amp; "&amp;search=token&amp;account=" &amp; ToMint!$B$5 &amp; "&amp;view=" &amp; ToMint!J2596,"TokenSol"),""))</f>
        <v/>
      </c>
      <c r="Q2596" s="2"/>
      <c r="R2596" s="2"/>
      <c r="S2596" s="11"/>
      <c r="T2596" s="78" t="str">
        <f>"owner=" &amp; Tokens!BS2596 &amp; "&amp;filename_for_metadata=" &amp; Tokens!BT2596 &amp; "&amp;offchaindata_platform=" &amp; $B$17 &amp; "&amp;keyfile=" &amp; $B$5 &amp;  "&amp;repository=" &amp; $B$18</f>
        <v>owner=BbDq7xeUzpj8bXfd9N7dh1tw43Ss7xbYpyjoNuwDSrzq&amp;filename_for_metadata=BILLETFestival_COR22F776&amp;offchaindata_platform=Github&amp;keyfile=Paul&amp;repository=CalviOnTheRocks2022</v>
      </c>
      <c r="U2596" s="78" t="str">
        <f t="shared" si="81"/>
        <v>{"name":"#776 Billet Festival",_x000D_
"symbol":"COR22F776",_x000D_
"description":"Billet Festival / Billet NFT Festival - 1 jour Calvi on the Rocks 2022",_x000D_
"seller_fee_basis_points":1000,_x000D_
"image":"https://bafybeicrloqz7vlw3ertedwkubpaqkji4aj63cveidvhcil6xx4p4bmk3u.ipfs.nftstorage.link?image_776.webp",_x000D_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96" s="78" t="str">
        <f>formatRow(Tokens!C$2:I$2,Tokens!C2596:I2596)</f>
        <v>"name":"#776 Billet Festival",_x000D_
"symbol":"COR22F776",_x000D_
"description":"Billet Festival / Billet NFT Festival - 1 jour Calvi on the Rocks 2022",_x000D_
"seller_fee_basis_points":1000,_x000D_
"image":"https://bafybeicrloqz7vlw3ertedwkubpaqkji4aj63cveidvhcil6xx4p4bmk3u.ipfs.nftstorage.link?image_776.webp",_x000D_
"Issuer":"NfluenT for Calvi On The rocks",_x000D_
"external_url":""</v>
      </c>
      <c r="W2596" s="78" t="str">
        <f>formatRow(Tokens!J$2:AV$2,Tokens!J2596:AV2596,2,"attributes")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96" s="78" t="str">
        <f>formatRow(Tokens!AX$2:BC$2,Tokens!AX2596:BC2596,2,"creators")</f>
        <v>"creators":[{"address":"ncreator",_x000D_
"share":10},{"address":"cotrcrea",_x000D_
"share":90},{"address":"nminer",_x000D_
"share":0}]</v>
      </c>
      <c r="Y2596" s="78" t="str">
        <f>formatRow(Tokens!BD$2:BI$2,Tokens!BD2596:BI2596,2,"files")</f>
        <v>"files":[]</v>
      </c>
      <c r="Z2596" s="78"/>
      <c r="AA2596" s="78"/>
      <c r="AB2596" s="78"/>
      <c r="AC2596" s="78" t="str">
        <f>formatRow(Tokens!BJ$2:BK$2,Tokens!BJ2596:BK2596,0,"collection")</f>
        <v>"collection":{"name":"BILLET Festival",_x000D_
"family":"Calvi On The Rocks"}</v>
      </c>
      <c r="AD2596" s="1" t="str">
        <f>formatRow(Tokens!BN$2:BR$2,Tokens!BN2596:BR2596,0,"marketplace")</f>
        <v>"marketplace":{"initial_price":"73,5",_x000D_
"reservation_price":"",_x000D_
"duration":"",_x000D_
"max_mint":1,_x000D_
"sell_date":"25/06/2022"}</v>
      </c>
      <c r="AE2596" s="1"/>
    </row>
    <row r="2597" spans="4:31" ht="14.25" customHeight="1" x14ac:dyDescent="0.3">
      <c r="D2597" s="1">
        <f>Tokens!B2597</f>
        <v>777</v>
      </c>
      <c r="E2597" s="17" t="str">
        <f>IF(Tokens!C2597="","",Tokens!C2597)</f>
        <v>#777 Billet Festival</v>
      </c>
      <c r="F2597"/>
      <c r="G2597"/>
      <c r="H2597"/>
      <c r="I2597"/>
      <c r="J2597"/>
      <c r="M2597"/>
      <c r="N2597"/>
      <c r="O2597" s="15" t="str">
        <f t="shared" ref="O2597:O2660" si="82">IF(AND(ISNUMBER(N2596),ISNUMBER(N2597)),(N2597-N2596)*$O$1,"_")</f>
        <v>_</v>
      </c>
      <c r="P2597" s="18" t="str">
        <f>IF(F2597="stop","",IF(F2597&lt;&gt;"",HYPERLINK(Settings!$B$5 &amp; "/manage/?network=" &amp; LOWER(B$8) &amp; "&amp;search=token&amp;account=" &amp; ToMint!$B$5 &amp; "&amp;view=" &amp; ToMint!J2597,"TokenSol"),""))</f>
        <v/>
      </c>
      <c r="Q2597" s="2"/>
      <c r="R2597" s="2"/>
      <c r="S2597" s="11"/>
      <c r="T2597" s="78" t="str">
        <f>"owner=" &amp; Tokens!BS2597 &amp; "&amp;filename_for_metadata=" &amp; Tokens!BT2597 &amp; "&amp;offchaindata_platform=" &amp; $B$17 &amp; "&amp;keyfile=" &amp; $B$5 &amp;  "&amp;repository=" &amp; $B$18</f>
        <v>owner=BbDq7xeUzpj8bXfd9N7dh1tw43Ss7xbYpyjoNuwDSrzq&amp;filename_for_metadata=BILLETFestival_COR22F777&amp;offchaindata_platform=Github&amp;keyfile=Paul&amp;repository=CalviOnTheRocks2022</v>
      </c>
      <c r="U2597" s="78" t="str">
        <f t="shared" si="81"/>
        <v>{"name":"#777 Billet Festival",_x000D_
"symbol":"COR22F777",_x000D_
"description":"Billet Festival / Billet NFT Festival - 1 jour Calvi on the Rocks 2022",_x000D_
"seller_fee_basis_points":1000,_x000D_
"image":"https://bafybeienbf2ssyladmp74cxyff6asxafzisb2uv2hvmmkrcjzj5u3kafnu.ipfs.nftstorage.link?image_777.webp",_x000D_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97" s="78" t="str">
        <f>formatRow(Tokens!C$2:I$2,Tokens!C2597:I2597)</f>
        <v>"name":"#777 Billet Festival",_x000D_
"symbol":"COR22F777",_x000D_
"description":"Billet Festival / Billet NFT Festival - 1 jour Calvi on the Rocks 2022",_x000D_
"seller_fee_basis_points":1000,_x000D_
"image":"https://bafybeienbf2ssyladmp74cxyff6asxafzisb2uv2hvmmkrcjzj5u3kafnu.ipfs.nftstorage.link?image_777.webp",_x000D_
"Issuer":"NfluenT for Calvi On The rocks",_x000D_
"external_url":""</v>
      </c>
      <c r="W2597" s="78" t="str">
        <f>formatRow(Tokens!J$2:AV$2,Tokens!J2597:AV2597,2,"attributes")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97" s="78" t="str">
        <f>formatRow(Tokens!AX$2:BC$2,Tokens!AX2597:BC2597,2,"creators")</f>
        <v>"creators":[{"address":"ncreator",_x000D_
"share":10},{"address":"cotrcrea",_x000D_
"share":90},{"address":"nminer",_x000D_
"share":0}]</v>
      </c>
      <c r="Y2597" s="78" t="str">
        <f>formatRow(Tokens!BD$2:BI$2,Tokens!BD2597:BI2597,2,"files")</f>
        <v>"files":[]</v>
      </c>
      <c r="Z2597" s="78"/>
      <c r="AA2597" s="78"/>
      <c r="AB2597" s="78"/>
      <c r="AC2597" s="78" t="str">
        <f>formatRow(Tokens!BJ$2:BK$2,Tokens!BJ2597:BK2597,0,"collection")</f>
        <v>"collection":{"name":"BILLET Festival",_x000D_
"family":"Calvi On The Rocks"}</v>
      </c>
      <c r="AD2597" s="1" t="str">
        <f>formatRow(Tokens!BN$2:BR$2,Tokens!BN2597:BR2597,0,"marketplace")</f>
        <v>"marketplace":{"initial_price":"73,5",_x000D_
"reservation_price":"",_x000D_
"duration":"",_x000D_
"max_mint":1,_x000D_
"sell_date":"25/06/2022"}</v>
      </c>
      <c r="AE2597" s="1"/>
    </row>
    <row r="2598" spans="4:31" ht="14.25" customHeight="1" x14ac:dyDescent="0.3">
      <c r="D2598" s="1">
        <f>Tokens!B2598</f>
        <v>778</v>
      </c>
      <c r="E2598" s="17" t="str">
        <f>IF(Tokens!C2598="","",Tokens!C2598)</f>
        <v>#778 Billet Festival</v>
      </c>
      <c r="F2598"/>
      <c r="G2598"/>
      <c r="H2598"/>
      <c r="I2598"/>
      <c r="J2598"/>
      <c r="M2598"/>
      <c r="N2598"/>
      <c r="O2598" s="15" t="str">
        <f t="shared" si="82"/>
        <v>_</v>
      </c>
      <c r="P2598" s="18" t="str">
        <f>IF(F2598="stop","",IF(F2598&lt;&gt;"",HYPERLINK(Settings!$B$5 &amp; "/manage/?network=" &amp; LOWER(B$8) &amp; "&amp;search=token&amp;account=" &amp; ToMint!$B$5 &amp; "&amp;view=" &amp; ToMint!J2598,"TokenSol"),""))</f>
        <v/>
      </c>
      <c r="Q2598" s="2"/>
      <c r="R2598" s="2"/>
      <c r="S2598" s="11"/>
      <c r="T2598" s="78" t="str">
        <f>"owner=" &amp; Tokens!BS2598 &amp; "&amp;filename_for_metadata=" &amp; Tokens!BT2598 &amp; "&amp;offchaindata_platform=" &amp; $B$17 &amp; "&amp;keyfile=" &amp; $B$5 &amp;  "&amp;repository=" &amp; $B$18</f>
        <v>owner=BbDq7xeUzpj8bXfd9N7dh1tw43Ss7xbYpyjoNuwDSrzq&amp;filename_for_metadata=BILLETFestival_COR22F778&amp;offchaindata_platform=Github&amp;keyfile=Paul&amp;repository=CalviOnTheRocks2022</v>
      </c>
      <c r="U2598" s="78" t="str">
        <f t="shared" si="81"/>
        <v>{"name":"#778 Billet Festival",_x000D_
"symbol":"COR22F778",_x000D_
"description":"Billet Festival / Billet NFT Festival - 1 jour Calvi on the Rocks 2022",_x000D_
"seller_fee_basis_points":1000,_x000D_
"image":"https://bafybeibo62cj4ktyb7batlkcwjppcnx3kpknsltuxzag25xfzhynxhd6fa.ipfs.nftstorage.link?image_778.webp",_x000D_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98" s="78" t="str">
        <f>formatRow(Tokens!C$2:I$2,Tokens!C2598:I2598)</f>
        <v>"name":"#778 Billet Festival",_x000D_
"symbol":"COR22F778",_x000D_
"description":"Billet Festival / Billet NFT Festival - 1 jour Calvi on the Rocks 2022",_x000D_
"seller_fee_basis_points":1000,_x000D_
"image":"https://bafybeibo62cj4ktyb7batlkcwjppcnx3kpknsltuxzag25xfzhynxhd6fa.ipfs.nftstorage.link?image_778.webp",_x000D_
"Issuer":"NfluenT for Calvi On The rocks",_x000D_
"external_url":""</v>
      </c>
      <c r="W2598" s="78" t="str">
        <f>formatRow(Tokens!J$2:AV$2,Tokens!J2598:AV2598,2,"attributes")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98" s="78" t="str">
        <f>formatRow(Tokens!AX$2:BC$2,Tokens!AX2598:BC2598,2,"creators")</f>
        <v>"creators":[{"address":"ncreator",_x000D_
"share":10},{"address":"cotrcrea",_x000D_
"share":90},{"address":"nminer",_x000D_
"share":0}]</v>
      </c>
      <c r="Y2598" s="78" t="str">
        <f>formatRow(Tokens!BD$2:BI$2,Tokens!BD2598:BI2598,2,"files")</f>
        <v>"files":[]</v>
      </c>
      <c r="Z2598" s="78"/>
      <c r="AA2598" s="78"/>
      <c r="AB2598" s="78"/>
      <c r="AC2598" s="78" t="str">
        <f>formatRow(Tokens!BJ$2:BK$2,Tokens!BJ2598:BK2598,0,"collection")</f>
        <v>"collection":{"name":"BILLET Festival",_x000D_
"family":"Calvi On The Rocks"}</v>
      </c>
      <c r="AD2598" s="1" t="str">
        <f>formatRow(Tokens!BN$2:BR$2,Tokens!BN2598:BR2598,0,"marketplace")</f>
        <v>"marketplace":{"initial_price":"73,5",_x000D_
"reservation_price":"",_x000D_
"duration":"",_x000D_
"max_mint":1,_x000D_
"sell_date":"25/06/2022"}</v>
      </c>
      <c r="AE2598" s="1"/>
    </row>
    <row r="2599" spans="4:31" ht="14.25" customHeight="1" x14ac:dyDescent="0.3">
      <c r="D2599" s="1">
        <f>Tokens!B2599</f>
        <v>779</v>
      </c>
      <c r="E2599" s="17" t="str">
        <f>IF(Tokens!C2599="","",Tokens!C2599)</f>
        <v>#779 Billet Festival</v>
      </c>
      <c r="F2599"/>
      <c r="G2599"/>
      <c r="H2599"/>
      <c r="I2599"/>
      <c r="J2599"/>
      <c r="M2599"/>
      <c r="N2599"/>
      <c r="O2599" s="15" t="str">
        <f t="shared" si="82"/>
        <v>_</v>
      </c>
      <c r="P2599" s="18" t="str">
        <f>IF(F2599="stop","",IF(F2599&lt;&gt;"",HYPERLINK(Settings!$B$5 &amp; "/manage/?network=" &amp; LOWER(B$8) &amp; "&amp;search=token&amp;account=" &amp; ToMint!$B$5 &amp; "&amp;view=" &amp; ToMint!J2599,"TokenSol"),""))</f>
        <v/>
      </c>
      <c r="Q2599" s="2"/>
      <c r="R2599" s="2"/>
      <c r="S2599" s="11"/>
      <c r="T2599" s="78" t="str">
        <f>"owner=" &amp; Tokens!BS2599 &amp; "&amp;filename_for_metadata=" &amp; Tokens!BT2599 &amp; "&amp;offchaindata_platform=" &amp; $B$17 &amp; "&amp;keyfile=" &amp; $B$5 &amp;  "&amp;repository=" &amp; $B$18</f>
        <v>owner=BbDq7xeUzpj8bXfd9N7dh1tw43Ss7xbYpyjoNuwDSrzq&amp;filename_for_metadata=BILLETFestival_COR22F779&amp;offchaindata_platform=Github&amp;keyfile=Paul&amp;repository=CalviOnTheRocks2022</v>
      </c>
      <c r="U2599" s="78" t="str">
        <f t="shared" si="81"/>
        <v>{"name":"#779 Billet Festival",_x000D_
"symbol":"COR22F779",_x000D_
"description":"Billet Festival / Billet NFT Festival - 1 jour Calvi on the Rocks 2022",_x000D_
"seller_fee_basis_points":1000,_x000D_
"image":"https://bafybeictjmavq7pk4binpqtusd35bgxj7mrbsizzq7qezz7ly7zwvh4cym.ipfs.nftstorage.link?image_779.webp",_x000D_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599" s="78" t="str">
        <f>formatRow(Tokens!C$2:I$2,Tokens!C2599:I2599)</f>
        <v>"name":"#779 Billet Festival",_x000D_
"symbol":"COR22F779",_x000D_
"description":"Billet Festival / Billet NFT Festival - 1 jour Calvi on the Rocks 2022",_x000D_
"seller_fee_basis_points":1000,_x000D_
"image":"https://bafybeictjmavq7pk4binpqtusd35bgxj7mrbsizzq7qezz7ly7zwvh4cym.ipfs.nftstorage.link?image_779.webp",_x000D_
"Issuer":"NfluenT for Calvi On The rocks",_x000D_
"external_url":""</v>
      </c>
      <c r="W2599" s="78" t="str">
        <f>formatRow(Tokens!J$2:AV$2,Tokens!J2599:AV2599,2,"attributes")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599" s="78" t="str">
        <f>formatRow(Tokens!AX$2:BC$2,Tokens!AX2599:BC2599,2,"creators")</f>
        <v>"creators":[{"address":"ncreator",_x000D_
"share":10},{"address":"cotrcrea",_x000D_
"share":90},{"address":"nminer",_x000D_
"share":0}]</v>
      </c>
      <c r="Y2599" s="78" t="str">
        <f>formatRow(Tokens!BD$2:BI$2,Tokens!BD2599:BI2599,2,"files")</f>
        <v>"files":[]</v>
      </c>
      <c r="Z2599" s="78"/>
      <c r="AA2599" s="78"/>
      <c r="AB2599" s="78"/>
      <c r="AC2599" s="78" t="str">
        <f>formatRow(Tokens!BJ$2:BK$2,Tokens!BJ2599:BK2599,0,"collection")</f>
        <v>"collection":{"name":"BILLET Festival",_x000D_
"family":"Calvi On The Rocks"}</v>
      </c>
      <c r="AD2599" s="1" t="str">
        <f>formatRow(Tokens!BN$2:BR$2,Tokens!BN2599:BR2599,0,"marketplace")</f>
        <v>"marketplace":{"initial_price":"73,5",_x000D_
"reservation_price":"",_x000D_
"duration":"",_x000D_
"max_mint":1,_x000D_
"sell_date":"25/06/2022"}</v>
      </c>
      <c r="AE2599" s="1"/>
    </row>
    <row r="2600" spans="4:31" ht="14.25" customHeight="1" x14ac:dyDescent="0.3">
      <c r="D2600" s="1">
        <f>Tokens!B2600</f>
        <v>780</v>
      </c>
      <c r="E2600" s="17" t="str">
        <f>IF(Tokens!C2600="","",Tokens!C2600)</f>
        <v>#780 Billet Festival</v>
      </c>
      <c r="F2600"/>
      <c r="G2600"/>
      <c r="H2600"/>
      <c r="I2600"/>
      <c r="J2600"/>
      <c r="M2600"/>
      <c r="N2600"/>
      <c r="O2600" s="15" t="str">
        <f t="shared" si="82"/>
        <v>_</v>
      </c>
      <c r="P2600" s="18" t="str">
        <f>IF(F2600="stop","",IF(F2600&lt;&gt;"",HYPERLINK(Settings!$B$5 &amp; "/manage/?network=" &amp; LOWER(B$8) &amp; "&amp;search=token&amp;account=" &amp; ToMint!$B$5 &amp; "&amp;view=" &amp; ToMint!J2600,"TokenSol"),""))</f>
        <v/>
      </c>
      <c r="Q2600" s="2"/>
      <c r="R2600" s="2"/>
      <c r="S2600" s="11"/>
      <c r="T2600" s="78" t="str">
        <f>"owner=" &amp; Tokens!BS2600 &amp; "&amp;filename_for_metadata=" &amp; Tokens!BT2600 &amp; "&amp;offchaindata_platform=" &amp; $B$17 &amp; "&amp;keyfile=" &amp; $B$5 &amp;  "&amp;repository=" &amp; $B$18</f>
        <v>owner=BbDq7xeUzpj8bXfd9N7dh1tw43Ss7xbYpyjoNuwDSrzq&amp;filename_for_metadata=BILLETFestival_COR22F780&amp;offchaindata_platform=Github&amp;keyfile=Paul&amp;repository=CalviOnTheRocks2022</v>
      </c>
      <c r="U2600" s="78" t="str">
        <f t="shared" si="81"/>
        <v>{"name":"#780 Billet Festival",_x000D_
"symbol":"COR22F780",_x000D_
"description":"Billet Festival / Billet NFT Festival - 1 jour Calvi on the Rocks 2022",_x000D_
"seller_fee_basis_points":1000,_x000D_
"image":"https://bafybeiensh7t3ptle5udafedjp4kbo2ayeljh3y234ntl4pdnaulb5jkfe.ipfs.nftstorage.link?image_780.webp",_x000D_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00" s="78" t="str">
        <f>formatRow(Tokens!C$2:I$2,Tokens!C2600:I2600)</f>
        <v>"name":"#780 Billet Festival",_x000D_
"symbol":"COR22F780",_x000D_
"description":"Billet Festival / Billet NFT Festival - 1 jour Calvi on the Rocks 2022",_x000D_
"seller_fee_basis_points":1000,_x000D_
"image":"https://bafybeiensh7t3ptle5udafedjp4kbo2ayeljh3y234ntl4pdnaulb5jkfe.ipfs.nftstorage.link?image_780.webp",_x000D_
"Issuer":"NfluenT for Calvi On The rocks",_x000D_
"external_url":""</v>
      </c>
      <c r="W2600" s="78" t="str">
        <f>formatRow(Tokens!J$2:AV$2,Tokens!J2600:AV2600,2,"attributes")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00" s="78" t="str">
        <f>formatRow(Tokens!AX$2:BC$2,Tokens!AX2600:BC2600,2,"creators")</f>
        <v>"creators":[{"address":"ncreator",_x000D_
"share":10},{"address":"cotrcrea",_x000D_
"share":90},{"address":"nminer",_x000D_
"share":0}]</v>
      </c>
      <c r="Y2600" s="78" t="str">
        <f>formatRow(Tokens!BD$2:BI$2,Tokens!BD2600:BI2600,2,"files")</f>
        <v>"files":[]</v>
      </c>
      <c r="Z2600" s="78"/>
      <c r="AA2600" s="78"/>
      <c r="AB2600" s="78"/>
      <c r="AC2600" s="78" t="str">
        <f>formatRow(Tokens!BJ$2:BK$2,Tokens!BJ2600:BK2600,0,"collection")</f>
        <v>"collection":{"name":"BILLET Festival",_x000D_
"family":"Calvi On The Rocks"}</v>
      </c>
      <c r="AD2600" s="1" t="str">
        <f>formatRow(Tokens!BN$2:BR$2,Tokens!BN2600:BR2600,0,"marketplace")</f>
        <v>"marketplace":{"initial_price":"73,5",_x000D_
"reservation_price":"",_x000D_
"duration":"",_x000D_
"max_mint":1,_x000D_
"sell_date":"25/06/2022"}</v>
      </c>
      <c r="AE2600" s="1"/>
    </row>
    <row r="2601" spans="4:31" ht="14.25" customHeight="1" x14ac:dyDescent="0.3">
      <c r="D2601" s="1">
        <f>Tokens!B2601</f>
        <v>781</v>
      </c>
      <c r="E2601" s="17" t="str">
        <f>IF(Tokens!C2601="","",Tokens!C2601)</f>
        <v>#781 Billet Festival</v>
      </c>
      <c r="F2601"/>
      <c r="G2601"/>
      <c r="H2601"/>
      <c r="I2601"/>
      <c r="J2601"/>
      <c r="M2601"/>
      <c r="N2601"/>
      <c r="O2601" s="15" t="str">
        <f t="shared" si="82"/>
        <v>_</v>
      </c>
      <c r="P2601" s="18" t="str">
        <f>IF(F2601="stop","",IF(F2601&lt;&gt;"",HYPERLINK(Settings!$B$5 &amp; "/manage/?network=" &amp; LOWER(B$8) &amp; "&amp;search=token&amp;account=" &amp; ToMint!$B$5 &amp; "&amp;view=" &amp; ToMint!J2601,"TokenSol"),""))</f>
        <v/>
      </c>
      <c r="Q2601" s="2"/>
      <c r="R2601" s="2"/>
      <c r="S2601" s="11"/>
      <c r="T2601" s="78" t="str">
        <f>"owner=" &amp; Tokens!BS2601 &amp; "&amp;filename_for_metadata=" &amp; Tokens!BT2601 &amp; "&amp;offchaindata_platform=" &amp; $B$17 &amp; "&amp;keyfile=" &amp; $B$5 &amp;  "&amp;repository=" &amp; $B$18</f>
        <v>owner=BbDq7xeUzpj8bXfd9N7dh1tw43Ss7xbYpyjoNuwDSrzq&amp;filename_for_metadata=BILLETFestival_COR22F781&amp;offchaindata_platform=Github&amp;keyfile=Paul&amp;repository=CalviOnTheRocks2022</v>
      </c>
      <c r="U2601" s="78" t="str">
        <f t="shared" si="81"/>
        <v>{"name":"#781 Billet Festival",_x000D_
"symbol":"COR22F781",_x000D_
"description":"Billet Festival / Billet NFT Festival - 1 jour Calvi on the Rocks 2022",_x000D_
"seller_fee_basis_points":1000,_x000D_
"image":"https://bafybeicxzk2kq3b7cbssdwmri6u5753gemxbb63evd5j3emabvg7zwdaeq.ipfs.nftstorage.link?image_781.webp",_x000D_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01" s="78" t="str">
        <f>formatRow(Tokens!C$2:I$2,Tokens!C2601:I2601)</f>
        <v>"name":"#781 Billet Festival",_x000D_
"symbol":"COR22F781",_x000D_
"description":"Billet Festival / Billet NFT Festival - 1 jour Calvi on the Rocks 2022",_x000D_
"seller_fee_basis_points":1000,_x000D_
"image":"https://bafybeicxzk2kq3b7cbssdwmri6u5753gemxbb63evd5j3emabvg7zwdaeq.ipfs.nftstorage.link?image_781.webp",_x000D_
"Issuer":"NfluenT for Calvi On The rocks",_x000D_
"external_url":""</v>
      </c>
      <c r="W2601" s="78" t="str">
        <f>formatRow(Tokens!J$2:AV$2,Tokens!J2601:AV2601,2,"attributes")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01" s="78" t="str">
        <f>formatRow(Tokens!AX$2:BC$2,Tokens!AX2601:BC2601,2,"creators")</f>
        <v>"creators":[{"address":"ncreator",_x000D_
"share":10},{"address":"cotrcrea",_x000D_
"share":90},{"address":"nminer",_x000D_
"share":0}]</v>
      </c>
      <c r="Y2601" s="78" t="str">
        <f>formatRow(Tokens!BD$2:BI$2,Tokens!BD2601:BI2601,2,"files")</f>
        <v>"files":[]</v>
      </c>
      <c r="Z2601" s="78"/>
      <c r="AA2601" s="78"/>
      <c r="AB2601" s="78"/>
      <c r="AC2601" s="78" t="str">
        <f>formatRow(Tokens!BJ$2:BK$2,Tokens!BJ2601:BK2601,0,"collection")</f>
        <v>"collection":{"name":"BILLET Festival",_x000D_
"family":"Calvi On The Rocks"}</v>
      </c>
      <c r="AD2601" s="1" t="str">
        <f>formatRow(Tokens!BN$2:BR$2,Tokens!BN2601:BR2601,0,"marketplace")</f>
        <v>"marketplace":{"initial_price":"73,5",_x000D_
"reservation_price":"",_x000D_
"duration":"",_x000D_
"max_mint":1,_x000D_
"sell_date":"25/06/2022"}</v>
      </c>
      <c r="AE2601" s="1"/>
    </row>
    <row r="2602" spans="4:31" ht="14.25" customHeight="1" x14ac:dyDescent="0.3">
      <c r="D2602" s="1">
        <f>Tokens!B2602</f>
        <v>782</v>
      </c>
      <c r="E2602" s="17" t="str">
        <f>IF(Tokens!C2602="","",Tokens!C2602)</f>
        <v>#782 Billet Festival</v>
      </c>
      <c r="F2602"/>
      <c r="G2602"/>
      <c r="H2602"/>
      <c r="I2602"/>
      <c r="J2602"/>
      <c r="M2602"/>
      <c r="N2602"/>
      <c r="O2602" s="15" t="str">
        <f t="shared" si="82"/>
        <v>_</v>
      </c>
      <c r="P2602" s="18" t="str">
        <f>IF(F2602="stop","",IF(F2602&lt;&gt;"",HYPERLINK(Settings!$B$5 &amp; "/manage/?network=" &amp; LOWER(B$8) &amp; "&amp;search=token&amp;account=" &amp; ToMint!$B$5 &amp; "&amp;view=" &amp; ToMint!J2602,"TokenSol"),""))</f>
        <v/>
      </c>
      <c r="Q2602" s="2"/>
      <c r="R2602" s="2"/>
      <c r="S2602" s="11"/>
      <c r="T2602" s="78" t="str">
        <f>"owner=" &amp; Tokens!BS2602 &amp; "&amp;filename_for_metadata=" &amp; Tokens!BT2602 &amp; "&amp;offchaindata_platform=" &amp; $B$17 &amp; "&amp;keyfile=" &amp; $B$5 &amp;  "&amp;repository=" &amp; $B$18</f>
        <v>owner=BbDq7xeUzpj8bXfd9N7dh1tw43Ss7xbYpyjoNuwDSrzq&amp;filename_for_metadata=BILLETFestival_COR22F782&amp;offchaindata_platform=Github&amp;keyfile=Paul&amp;repository=CalviOnTheRocks2022</v>
      </c>
      <c r="U2602" s="78" t="str">
        <f t="shared" si="81"/>
        <v>{"name":"#782 Billet Festival",_x000D_
"symbol":"COR22F782",_x000D_
"description":"Billet Festival / Billet NFT Festival - 1 jour Calvi on the Rocks 2022",_x000D_
"seller_fee_basis_points":1000,_x000D_
"image":"https://bafybeiheyeylbprwv47t462mgc2fgg45qkhr5kfi4gdqsrux7djc7ryzte.ipfs.nftstorage.link?image_782.webp",_x000D_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02" s="78" t="str">
        <f>formatRow(Tokens!C$2:I$2,Tokens!C2602:I2602)</f>
        <v>"name":"#782 Billet Festival",_x000D_
"symbol":"COR22F782",_x000D_
"description":"Billet Festival / Billet NFT Festival - 1 jour Calvi on the Rocks 2022",_x000D_
"seller_fee_basis_points":1000,_x000D_
"image":"https://bafybeiheyeylbprwv47t462mgc2fgg45qkhr5kfi4gdqsrux7djc7ryzte.ipfs.nftstorage.link?image_782.webp",_x000D_
"Issuer":"NfluenT for Calvi On The rocks",_x000D_
"external_url":""</v>
      </c>
      <c r="W2602" s="78" t="str">
        <f>formatRow(Tokens!J$2:AV$2,Tokens!J2602:AV2602,2,"attributes")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02" s="78" t="str">
        <f>formatRow(Tokens!AX$2:BC$2,Tokens!AX2602:BC2602,2,"creators")</f>
        <v>"creators":[{"address":"ncreator",_x000D_
"share":10},{"address":"cotrcrea",_x000D_
"share":90},{"address":"nminer",_x000D_
"share":0}]</v>
      </c>
      <c r="Y2602" s="78" t="str">
        <f>formatRow(Tokens!BD$2:BI$2,Tokens!BD2602:BI2602,2,"files")</f>
        <v>"files":[]</v>
      </c>
      <c r="Z2602" s="78"/>
      <c r="AA2602" s="78"/>
      <c r="AB2602" s="78"/>
      <c r="AC2602" s="78" t="str">
        <f>formatRow(Tokens!BJ$2:BK$2,Tokens!BJ2602:BK2602,0,"collection")</f>
        <v>"collection":{"name":"BILLET Festival",_x000D_
"family":"Calvi On The Rocks"}</v>
      </c>
      <c r="AD2602" s="1" t="str">
        <f>formatRow(Tokens!BN$2:BR$2,Tokens!BN2602:BR2602,0,"marketplace")</f>
        <v>"marketplace":{"initial_price":"73,5",_x000D_
"reservation_price":"",_x000D_
"duration":"",_x000D_
"max_mint":1,_x000D_
"sell_date":"25/06/2022"}</v>
      </c>
      <c r="AE2602" s="1"/>
    </row>
    <row r="2603" spans="4:31" ht="14.25" customHeight="1" x14ac:dyDescent="0.3">
      <c r="D2603" s="1">
        <f>Tokens!B2603</f>
        <v>783</v>
      </c>
      <c r="E2603" s="17" t="str">
        <f>IF(Tokens!C2603="","",Tokens!C2603)</f>
        <v>#783 Billet Festival</v>
      </c>
      <c r="F2603"/>
      <c r="G2603"/>
      <c r="H2603"/>
      <c r="I2603"/>
      <c r="J2603"/>
      <c r="M2603"/>
      <c r="N2603"/>
      <c r="O2603" s="15" t="str">
        <f t="shared" si="82"/>
        <v>_</v>
      </c>
      <c r="P2603" s="18" t="str">
        <f>IF(F2603="stop","",IF(F2603&lt;&gt;"",HYPERLINK(Settings!$B$5 &amp; "/manage/?network=" &amp; LOWER(B$8) &amp; "&amp;search=token&amp;account=" &amp; ToMint!$B$5 &amp; "&amp;view=" &amp; ToMint!J2603,"TokenSol"),""))</f>
        <v/>
      </c>
      <c r="Q2603" s="2"/>
      <c r="R2603" s="2"/>
      <c r="S2603" s="11"/>
      <c r="T2603" s="78" t="str">
        <f>"owner=" &amp; Tokens!BS2603 &amp; "&amp;filename_for_metadata=" &amp; Tokens!BT2603 &amp; "&amp;offchaindata_platform=" &amp; $B$17 &amp; "&amp;keyfile=" &amp; $B$5 &amp;  "&amp;repository=" &amp; $B$18</f>
        <v>owner=BbDq7xeUzpj8bXfd9N7dh1tw43Ss7xbYpyjoNuwDSrzq&amp;filename_for_metadata=BILLETFestival_COR22F783&amp;offchaindata_platform=Github&amp;keyfile=Paul&amp;repository=CalviOnTheRocks2022</v>
      </c>
      <c r="U2603" s="78" t="str">
        <f t="shared" si="81"/>
        <v>{"name":"#783 Billet Festival",_x000D_
"symbol":"COR22F783",_x000D_
"description":"Billet Festival / Billet NFT Festival - 1 jour Calvi on the Rocks 2022",_x000D_
"seller_fee_basis_points":1000,_x000D_
"image":"https://bafybeib2hys7waquactw36mkacwfv7dgkqojbu73bzd6dttobsnkqf5b7a.ipfs.nftstorage.link?image_783.webp",_x000D_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03" s="78" t="str">
        <f>formatRow(Tokens!C$2:I$2,Tokens!C2603:I2603)</f>
        <v>"name":"#783 Billet Festival",_x000D_
"symbol":"COR22F783",_x000D_
"description":"Billet Festival / Billet NFT Festival - 1 jour Calvi on the Rocks 2022",_x000D_
"seller_fee_basis_points":1000,_x000D_
"image":"https://bafybeib2hys7waquactw36mkacwfv7dgkqojbu73bzd6dttobsnkqf5b7a.ipfs.nftstorage.link?image_783.webp",_x000D_
"Issuer":"NfluenT for Calvi On The rocks",_x000D_
"external_url":""</v>
      </c>
      <c r="W2603" s="78" t="str">
        <f>formatRow(Tokens!J$2:AV$2,Tokens!J2603:AV2603,2,"attributes")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03" s="78" t="str">
        <f>formatRow(Tokens!AX$2:BC$2,Tokens!AX2603:BC2603,2,"creators")</f>
        <v>"creators":[{"address":"ncreator",_x000D_
"share":10},{"address":"cotrcrea",_x000D_
"share":90},{"address":"nminer",_x000D_
"share":0}]</v>
      </c>
      <c r="Y2603" s="78" t="str">
        <f>formatRow(Tokens!BD$2:BI$2,Tokens!BD2603:BI2603,2,"files")</f>
        <v>"files":[]</v>
      </c>
      <c r="Z2603" s="78"/>
      <c r="AA2603" s="78"/>
      <c r="AB2603" s="78"/>
      <c r="AC2603" s="78" t="str">
        <f>formatRow(Tokens!BJ$2:BK$2,Tokens!BJ2603:BK2603,0,"collection")</f>
        <v>"collection":{"name":"BILLET Festival",_x000D_
"family":"Calvi On The Rocks"}</v>
      </c>
      <c r="AD2603" s="1" t="str">
        <f>formatRow(Tokens!BN$2:BR$2,Tokens!BN2603:BR2603,0,"marketplace")</f>
        <v>"marketplace":{"initial_price":"73,5",_x000D_
"reservation_price":"",_x000D_
"duration":"",_x000D_
"max_mint":1,_x000D_
"sell_date":"25/06/2022"}</v>
      </c>
      <c r="AE2603" s="1"/>
    </row>
    <row r="2604" spans="4:31" ht="14.25" customHeight="1" x14ac:dyDescent="0.3">
      <c r="D2604" s="1">
        <f>Tokens!B2604</f>
        <v>784</v>
      </c>
      <c r="E2604" s="17" t="str">
        <f>IF(Tokens!C2604="","",Tokens!C2604)</f>
        <v>#784 Billet Festival</v>
      </c>
      <c r="F2604"/>
      <c r="G2604"/>
      <c r="H2604"/>
      <c r="I2604"/>
      <c r="J2604"/>
      <c r="M2604"/>
      <c r="N2604"/>
      <c r="O2604" s="15" t="str">
        <f t="shared" si="82"/>
        <v>_</v>
      </c>
      <c r="P2604" s="18" t="str">
        <f>IF(F2604="stop","",IF(F2604&lt;&gt;"",HYPERLINK(Settings!$B$5 &amp; "/manage/?network=" &amp; LOWER(B$8) &amp; "&amp;search=token&amp;account=" &amp; ToMint!$B$5 &amp; "&amp;view=" &amp; ToMint!J2604,"TokenSol"),""))</f>
        <v/>
      </c>
      <c r="Q2604" s="2"/>
      <c r="R2604" s="2"/>
      <c r="S2604" s="11"/>
      <c r="T2604" s="78" t="str">
        <f>"owner=" &amp; Tokens!BS2604 &amp; "&amp;filename_for_metadata=" &amp; Tokens!BT2604 &amp; "&amp;offchaindata_platform=" &amp; $B$17 &amp; "&amp;keyfile=" &amp; $B$5 &amp;  "&amp;repository=" &amp; $B$18</f>
        <v>owner=BbDq7xeUzpj8bXfd9N7dh1tw43Ss7xbYpyjoNuwDSrzq&amp;filename_for_metadata=BILLETFestival_COR22F784&amp;offchaindata_platform=Github&amp;keyfile=Paul&amp;repository=CalviOnTheRocks2022</v>
      </c>
      <c r="U2604" s="78" t="str">
        <f t="shared" si="81"/>
        <v>{"name":"#784 Billet Festival",_x000D_
"symbol":"COR22F784",_x000D_
"description":"Billet Festival / Billet NFT Festival - 1 jour Calvi on the Rocks 2022",_x000D_
"seller_fee_basis_points":1000,_x000D_
"image":"https://bafybeifteki3l4jrrpnnx4hy6enhjsaotgtxe5kzf46uzdxbwwwymgfdbm.ipfs.nftstorage.link?image_784.webp",_x000D_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04" s="78" t="str">
        <f>formatRow(Tokens!C$2:I$2,Tokens!C2604:I2604)</f>
        <v>"name":"#784 Billet Festival",_x000D_
"symbol":"COR22F784",_x000D_
"description":"Billet Festival / Billet NFT Festival - 1 jour Calvi on the Rocks 2022",_x000D_
"seller_fee_basis_points":1000,_x000D_
"image":"https://bafybeifteki3l4jrrpnnx4hy6enhjsaotgtxe5kzf46uzdxbwwwymgfdbm.ipfs.nftstorage.link?image_784.webp",_x000D_
"Issuer":"NfluenT for Calvi On The rocks",_x000D_
"external_url":""</v>
      </c>
      <c r="W2604" s="78" t="str">
        <f>formatRow(Tokens!J$2:AV$2,Tokens!J2604:AV2604,2,"attributes")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04" s="78" t="str">
        <f>formatRow(Tokens!AX$2:BC$2,Tokens!AX2604:BC2604,2,"creators")</f>
        <v>"creators":[{"address":"ncreator",_x000D_
"share":10},{"address":"cotrcrea",_x000D_
"share":90},{"address":"nminer",_x000D_
"share":0}]</v>
      </c>
      <c r="Y2604" s="78" t="str">
        <f>formatRow(Tokens!BD$2:BI$2,Tokens!BD2604:BI2604,2,"files")</f>
        <v>"files":[]</v>
      </c>
      <c r="Z2604" s="78"/>
      <c r="AA2604" s="78"/>
      <c r="AB2604" s="78"/>
      <c r="AC2604" s="78" t="str">
        <f>formatRow(Tokens!BJ$2:BK$2,Tokens!BJ2604:BK2604,0,"collection")</f>
        <v>"collection":{"name":"BILLET Festival",_x000D_
"family":"Calvi On The Rocks"}</v>
      </c>
      <c r="AD2604" s="1" t="str">
        <f>formatRow(Tokens!BN$2:BR$2,Tokens!BN2604:BR2604,0,"marketplace")</f>
        <v>"marketplace":{"initial_price":"73,5",_x000D_
"reservation_price":"",_x000D_
"duration":"",_x000D_
"max_mint":1,_x000D_
"sell_date":"25/06/2022"}</v>
      </c>
      <c r="AE2604" s="1"/>
    </row>
    <row r="2605" spans="4:31" ht="14.25" customHeight="1" x14ac:dyDescent="0.3">
      <c r="D2605" s="1">
        <f>Tokens!B2605</f>
        <v>785</v>
      </c>
      <c r="E2605" s="17" t="str">
        <f>IF(Tokens!C2605="","",Tokens!C2605)</f>
        <v>#785 Billet Festival</v>
      </c>
      <c r="F2605"/>
      <c r="G2605"/>
      <c r="H2605"/>
      <c r="I2605"/>
      <c r="J2605"/>
      <c r="M2605"/>
      <c r="N2605"/>
      <c r="O2605" s="15" t="str">
        <f t="shared" si="82"/>
        <v>_</v>
      </c>
      <c r="P2605" s="18" t="str">
        <f>IF(F2605="stop","",IF(F2605&lt;&gt;"",HYPERLINK(Settings!$B$5 &amp; "/manage/?network=" &amp; LOWER(B$8) &amp; "&amp;search=token&amp;account=" &amp; ToMint!$B$5 &amp; "&amp;view=" &amp; ToMint!J2605,"TokenSol"),""))</f>
        <v/>
      </c>
      <c r="Q2605" s="2"/>
      <c r="R2605" s="2"/>
      <c r="S2605" s="11"/>
      <c r="T2605" s="78" t="str">
        <f>"owner=" &amp; Tokens!BS2605 &amp; "&amp;filename_for_metadata=" &amp; Tokens!BT2605 &amp; "&amp;offchaindata_platform=" &amp; $B$17 &amp; "&amp;keyfile=" &amp; $B$5 &amp;  "&amp;repository=" &amp; $B$18</f>
        <v>owner=BbDq7xeUzpj8bXfd9N7dh1tw43Ss7xbYpyjoNuwDSrzq&amp;filename_for_metadata=BILLETFestival_COR22F785&amp;offchaindata_platform=Github&amp;keyfile=Paul&amp;repository=CalviOnTheRocks2022</v>
      </c>
      <c r="U2605" s="78" t="str">
        <f t="shared" si="81"/>
        <v>{"name":"#785 Billet Festival",_x000D_
"symbol":"COR22F785",_x000D_
"description":"Billet Festival / Billet NFT Festival - 1 jour Calvi on the Rocks 2022",_x000D_
"seller_fee_basis_points":1000,_x000D_
"image":"https://bafybeibv5z5lh7zvcqx766fucpukshqfhze6hng2sm37i7ucabrcg4nsu4.ipfs.nftstorage.link?image_785.webp",_x000D_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05" s="78" t="str">
        <f>formatRow(Tokens!C$2:I$2,Tokens!C2605:I2605)</f>
        <v>"name":"#785 Billet Festival",_x000D_
"symbol":"COR22F785",_x000D_
"description":"Billet Festival / Billet NFT Festival - 1 jour Calvi on the Rocks 2022",_x000D_
"seller_fee_basis_points":1000,_x000D_
"image":"https://bafybeibv5z5lh7zvcqx766fucpukshqfhze6hng2sm37i7ucabrcg4nsu4.ipfs.nftstorage.link?image_785.webp",_x000D_
"Issuer":"NfluenT for Calvi On The rocks",_x000D_
"external_url":""</v>
      </c>
      <c r="W2605" s="78" t="str">
        <f>formatRow(Tokens!J$2:AV$2,Tokens!J2605:AV2605,2,"attributes")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05" s="78" t="str">
        <f>formatRow(Tokens!AX$2:BC$2,Tokens!AX2605:BC2605,2,"creators")</f>
        <v>"creators":[{"address":"ncreator",_x000D_
"share":10},{"address":"cotrcrea",_x000D_
"share":90},{"address":"nminer",_x000D_
"share":0}]</v>
      </c>
      <c r="Y2605" s="78" t="str">
        <f>formatRow(Tokens!BD$2:BI$2,Tokens!BD2605:BI2605,2,"files")</f>
        <v>"files":[]</v>
      </c>
      <c r="Z2605" s="78"/>
      <c r="AA2605" s="78"/>
      <c r="AB2605" s="78"/>
      <c r="AC2605" s="78" t="str">
        <f>formatRow(Tokens!BJ$2:BK$2,Tokens!BJ2605:BK2605,0,"collection")</f>
        <v>"collection":{"name":"BILLET Festival",_x000D_
"family":"Calvi On The Rocks"}</v>
      </c>
      <c r="AD2605" s="1" t="str">
        <f>formatRow(Tokens!BN$2:BR$2,Tokens!BN2605:BR2605,0,"marketplace")</f>
        <v>"marketplace":{"initial_price":"73,5",_x000D_
"reservation_price":"",_x000D_
"duration":"",_x000D_
"max_mint":1,_x000D_
"sell_date":"25/06/2022"}</v>
      </c>
      <c r="AE2605" s="1"/>
    </row>
    <row r="2606" spans="4:31" ht="14.25" customHeight="1" x14ac:dyDescent="0.3">
      <c r="D2606" s="1">
        <f>Tokens!B2606</f>
        <v>786</v>
      </c>
      <c r="E2606" s="17" t="str">
        <f>IF(Tokens!C2606="","",Tokens!C2606)</f>
        <v>#786 Billet Festival</v>
      </c>
      <c r="F2606"/>
      <c r="G2606"/>
      <c r="H2606"/>
      <c r="I2606"/>
      <c r="J2606"/>
      <c r="M2606"/>
      <c r="N2606"/>
      <c r="O2606" s="15" t="str">
        <f t="shared" si="82"/>
        <v>_</v>
      </c>
      <c r="P2606" s="18" t="str">
        <f>IF(F2606="stop","",IF(F2606&lt;&gt;"",HYPERLINK(Settings!$B$5 &amp; "/manage/?network=" &amp; LOWER(B$8) &amp; "&amp;search=token&amp;account=" &amp; ToMint!$B$5 &amp; "&amp;view=" &amp; ToMint!J2606,"TokenSol"),""))</f>
        <v/>
      </c>
      <c r="Q2606" s="2"/>
      <c r="R2606" s="2"/>
      <c r="S2606" s="11"/>
      <c r="T2606" s="78" t="str">
        <f>"owner=" &amp; Tokens!BS2606 &amp; "&amp;filename_for_metadata=" &amp; Tokens!BT2606 &amp; "&amp;offchaindata_platform=" &amp; $B$17 &amp; "&amp;keyfile=" &amp; $B$5 &amp;  "&amp;repository=" &amp; $B$18</f>
        <v>owner=BbDq7xeUzpj8bXfd9N7dh1tw43Ss7xbYpyjoNuwDSrzq&amp;filename_for_metadata=BILLETFestival_COR22F786&amp;offchaindata_platform=Github&amp;keyfile=Paul&amp;repository=CalviOnTheRocks2022</v>
      </c>
      <c r="U2606" s="78" t="str">
        <f t="shared" si="81"/>
        <v>{"name":"#786 Billet Festival",_x000D_
"symbol":"COR22F786",_x000D_
"description":"Billet Festival / Billet NFT Festival - 1 jour Calvi on the Rocks 2022",_x000D_
"seller_fee_basis_points":1000,_x000D_
"image":"https://bafybeidjthq3fozq2l7hmtt5wdkatfehkgjvjmizwc5wezkbm7nglca3qa.ipfs.nftstorage.link?image_786.webp",_x000D_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06" s="78" t="str">
        <f>formatRow(Tokens!C$2:I$2,Tokens!C2606:I2606)</f>
        <v>"name":"#786 Billet Festival",_x000D_
"symbol":"COR22F786",_x000D_
"description":"Billet Festival / Billet NFT Festival - 1 jour Calvi on the Rocks 2022",_x000D_
"seller_fee_basis_points":1000,_x000D_
"image":"https://bafybeidjthq3fozq2l7hmtt5wdkatfehkgjvjmizwc5wezkbm7nglca3qa.ipfs.nftstorage.link?image_786.webp",_x000D_
"Issuer":"NfluenT for Calvi On The rocks",_x000D_
"external_url":""</v>
      </c>
      <c r="W2606" s="78" t="str">
        <f>formatRow(Tokens!J$2:AV$2,Tokens!J2606:AV2606,2,"attributes")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06" s="78" t="str">
        <f>formatRow(Tokens!AX$2:BC$2,Tokens!AX2606:BC2606,2,"creators")</f>
        <v>"creators":[{"address":"ncreator",_x000D_
"share":10},{"address":"cotrcrea",_x000D_
"share":90},{"address":"nminer",_x000D_
"share":0}]</v>
      </c>
      <c r="Y2606" s="78" t="str">
        <f>formatRow(Tokens!BD$2:BI$2,Tokens!BD2606:BI2606,2,"files")</f>
        <v>"files":[]</v>
      </c>
      <c r="Z2606" s="78"/>
      <c r="AA2606" s="78"/>
      <c r="AB2606" s="78"/>
      <c r="AC2606" s="78" t="str">
        <f>formatRow(Tokens!BJ$2:BK$2,Tokens!BJ2606:BK2606,0,"collection")</f>
        <v>"collection":{"name":"BILLET Festival",_x000D_
"family":"Calvi On The Rocks"}</v>
      </c>
      <c r="AD2606" s="1" t="str">
        <f>formatRow(Tokens!BN$2:BR$2,Tokens!BN2606:BR2606,0,"marketplace")</f>
        <v>"marketplace":{"initial_price":"73,5",_x000D_
"reservation_price":"",_x000D_
"duration":"",_x000D_
"max_mint":1,_x000D_
"sell_date":"25/06/2022"}</v>
      </c>
      <c r="AE2606" s="1"/>
    </row>
    <row r="2607" spans="4:31" ht="14.25" customHeight="1" x14ac:dyDescent="0.3">
      <c r="D2607" s="1">
        <f>Tokens!B2607</f>
        <v>787</v>
      </c>
      <c r="E2607" s="17" t="str">
        <f>IF(Tokens!C2607="","",Tokens!C2607)</f>
        <v>#787 Billet Festival</v>
      </c>
      <c r="F2607"/>
      <c r="G2607"/>
      <c r="H2607"/>
      <c r="I2607"/>
      <c r="J2607"/>
      <c r="M2607"/>
      <c r="N2607"/>
      <c r="O2607" s="15" t="str">
        <f t="shared" si="82"/>
        <v>_</v>
      </c>
      <c r="P2607" s="18" t="str">
        <f>IF(F2607="stop","",IF(F2607&lt;&gt;"",HYPERLINK(Settings!$B$5 &amp; "/manage/?network=" &amp; LOWER(B$8) &amp; "&amp;search=token&amp;account=" &amp; ToMint!$B$5 &amp; "&amp;view=" &amp; ToMint!J2607,"TokenSol"),""))</f>
        <v/>
      </c>
      <c r="Q2607" s="2"/>
      <c r="R2607" s="2"/>
      <c r="S2607" s="11"/>
      <c r="T2607" s="78" t="str">
        <f>"owner=" &amp; Tokens!BS2607 &amp; "&amp;filename_for_metadata=" &amp; Tokens!BT2607 &amp; "&amp;offchaindata_platform=" &amp; $B$17 &amp; "&amp;keyfile=" &amp; $B$5 &amp;  "&amp;repository=" &amp; $B$18</f>
        <v>owner=BbDq7xeUzpj8bXfd9N7dh1tw43Ss7xbYpyjoNuwDSrzq&amp;filename_for_metadata=BILLETFestival_COR22F787&amp;offchaindata_platform=Github&amp;keyfile=Paul&amp;repository=CalviOnTheRocks2022</v>
      </c>
      <c r="U2607" s="78" t="str">
        <f t="shared" si="81"/>
        <v>{"name":"#787 Billet Festival",_x000D_
"symbol":"COR22F787",_x000D_
"description":"Billet Festival / Billet NFT Festival - 1 jour Calvi on the Rocks 2022",_x000D_
"seller_fee_basis_points":1000,_x000D_
"image":"https://bafybeicph6c4jcbmpmp4dpnrxrkeqxytgmgztyh65dlajlnm2r6uk6c3ve.ipfs.nftstorage.link?image_787.webp",_x000D_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07" s="78" t="str">
        <f>formatRow(Tokens!C$2:I$2,Tokens!C2607:I2607)</f>
        <v>"name":"#787 Billet Festival",_x000D_
"symbol":"COR22F787",_x000D_
"description":"Billet Festival / Billet NFT Festival - 1 jour Calvi on the Rocks 2022",_x000D_
"seller_fee_basis_points":1000,_x000D_
"image":"https://bafybeicph6c4jcbmpmp4dpnrxrkeqxytgmgztyh65dlajlnm2r6uk6c3ve.ipfs.nftstorage.link?image_787.webp",_x000D_
"Issuer":"NfluenT for Calvi On The rocks",_x000D_
"external_url":""</v>
      </c>
      <c r="W2607" s="78" t="str">
        <f>formatRow(Tokens!J$2:AV$2,Tokens!J2607:AV2607,2,"attributes")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07" s="78" t="str">
        <f>formatRow(Tokens!AX$2:BC$2,Tokens!AX2607:BC2607,2,"creators")</f>
        <v>"creators":[{"address":"ncreator",_x000D_
"share":10},{"address":"cotrcrea",_x000D_
"share":90},{"address":"nminer",_x000D_
"share":0}]</v>
      </c>
      <c r="Y2607" s="78" t="str">
        <f>formatRow(Tokens!BD$2:BI$2,Tokens!BD2607:BI2607,2,"files")</f>
        <v>"files":[]</v>
      </c>
      <c r="Z2607" s="78"/>
      <c r="AA2607" s="78"/>
      <c r="AB2607" s="78"/>
      <c r="AC2607" s="78" t="str">
        <f>formatRow(Tokens!BJ$2:BK$2,Tokens!BJ2607:BK2607,0,"collection")</f>
        <v>"collection":{"name":"BILLET Festival",_x000D_
"family":"Calvi On The Rocks"}</v>
      </c>
      <c r="AD2607" s="1" t="str">
        <f>formatRow(Tokens!BN$2:BR$2,Tokens!BN2607:BR2607,0,"marketplace")</f>
        <v>"marketplace":{"initial_price":"73,5",_x000D_
"reservation_price":"",_x000D_
"duration":"",_x000D_
"max_mint":1,_x000D_
"sell_date":"25/06/2022"}</v>
      </c>
      <c r="AE2607" s="1"/>
    </row>
    <row r="2608" spans="4:31" ht="14.25" customHeight="1" x14ac:dyDescent="0.3">
      <c r="D2608" s="1">
        <f>Tokens!B2608</f>
        <v>788</v>
      </c>
      <c r="E2608" s="17" t="str">
        <f>IF(Tokens!C2608="","",Tokens!C2608)</f>
        <v>#788 Billet Festival</v>
      </c>
      <c r="F2608"/>
      <c r="G2608"/>
      <c r="H2608"/>
      <c r="I2608"/>
      <c r="J2608"/>
      <c r="M2608"/>
      <c r="N2608"/>
      <c r="O2608" s="15" t="str">
        <f t="shared" si="82"/>
        <v>_</v>
      </c>
      <c r="P2608" s="18" t="str">
        <f>IF(F2608="stop","",IF(F2608&lt;&gt;"",HYPERLINK(Settings!$B$5 &amp; "/manage/?network=" &amp; LOWER(B$8) &amp; "&amp;search=token&amp;account=" &amp; ToMint!$B$5 &amp; "&amp;view=" &amp; ToMint!J2608,"TokenSol"),""))</f>
        <v/>
      </c>
      <c r="Q2608" s="2"/>
      <c r="R2608" s="2"/>
      <c r="S2608" s="11"/>
      <c r="T2608" s="78" t="str">
        <f>"owner=" &amp; Tokens!BS2608 &amp; "&amp;filename_for_metadata=" &amp; Tokens!BT2608 &amp; "&amp;offchaindata_platform=" &amp; $B$17 &amp; "&amp;keyfile=" &amp; $B$5 &amp;  "&amp;repository=" &amp; $B$18</f>
        <v>owner=BbDq7xeUzpj8bXfd9N7dh1tw43Ss7xbYpyjoNuwDSrzq&amp;filename_for_metadata=BILLETFestival_COR22F788&amp;offchaindata_platform=Github&amp;keyfile=Paul&amp;repository=CalviOnTheRocks2022</v>
      </c>
      <c r="U2608" s="78" t="str">
        <f t="shared" si="81"/>
        <v>{"name":"#788 Billet Festival",_x000D_
"symbol":"COR22F788",_x000D_
"description":"Billet Festival / Billet NFT Festival - 1 jour Calvi on the Rocks 2022",_x000D_
"seller_fee_basis_points":1000,_x000D_
"image":"https://bafybeicsp2gjftjxqqsqhjx5il3xhut72o2pilzm3ymbbjygwty4dzghie.ipfs.nftstorage.link?image_788.webp",_x000D_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08" s="78" t="str">
        <f>formatRow(Tokens!C$2:I$2,Tokens!C2608:I2608)</f>
        <v>"name":"#788 Billet Festival",_x000D_
"symbol":"COR22F788",_x000D_
"description":"Billet Festival / Billet NFT Festival - 1 jour Calvi on the Rocks 2022",_x000D_
"seller_fee_basis_points":1000,_x000D_
"image":"https://bafybeicsp2gjftjxqqsqhjx5il3xhut72o2pilzm3ymbbjygwty4dzghie.ipfs.nftstorage.link?image_788.webp",_x000D_
"Issuer":"NfluenT for Calvi On The rocks",_x000D_
"external_url":""</v>
      </c>
      <c r="W2608" s="78" t="str">
        <f>formatRow(Tokens!J$2:AV$2,Tokens!J2608:AV2608,2,"attributes")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08" s="78" t="str">
        <f>formatRow(Tokens!AX$2:BC$2,Tokens!AX2608:BC2608,2,"creators")</f>
        <v>"creators":[{"address":"ncreator",_x000D_
"share":10},{"address":"cotrcrea",_x000D_
"share":90},{"address":"nminer",_x000D_
"share":0}]</v>
      </c>
      <c r="Y2608" s="78" t="str">
        <f>formatRow(Tokens!BD$2:BI$2,Tokens!BD2608:BI2608,2,"files")</f>
        <v>"files":[]</v>
      </c>
      <c r="Z2608" s="78"/>
      <c r="AA2608" s="78"/>
      <c r="AB2608" s="78"/>
      <c r="AC2608" s="78" t="str">
        <f>formatRow(Tokens!BJ$2:BK$2,Tokens!BJ2608:BK2608,0,"collection")</f>
        <v>"collection":{"name":"BILLET Festival",_x000D_
"family":"Calvi On The Rocks"}</v>
      </c>
      <c r="AD2608" s="1" t="str">
        <f>formatRow(Tokens!BN$2:BR$2,Tokens!BN2608:BR2608,0,"marketplace")</f>
        <v>"marketplace":{"initial_price":"73,5",_x000D_
"reservation_price":"",_x000D_
"duration":"",_x000D_
"max_mint":1,_x000D_
"sell_date":"25/06/2022"}</v>
      </c>
      <c r="AE2608" s="1"/>
    </row>
    <row r="2609" spans="4:31" ht="14.25" customHeight="1" x14ac:dyDescent="0.3">
      <c r="D2609" s="1">
        <f>Tokens!B2609</f>
        <v>789</v>
      </c>
      <c r="E2609" s="17" t="str">
        <f>IF(Tokens!C2609="","",Tokens!C2609)</f>
        <v>#789 Billet Festival</v>
      </c>
      <c r="F2609"/>
      <c r="G2609"/>
      <c r="H2609"/>
      <c r="I2609"/>
      <c r="J2609"/>
      <c r="M2609"/>
      <c r="N2609"/>
      <c r="O2609" s="15" t="str">
        <f t="shared" si="82"/>
        <v>_</v>
      </c>
      <c r="P2609" s="18" t="str">
        <f>IF(F2609="stop","",IF(F2609&lt;&gt;"",HYPERLINK(Settings!$B$5 &amp; "/manage/?network=" &amp; LOWER(B$8) &amp; "&amp;search=token&amp;account=" &amp; ToMint!$B$5 &amp; "&amp;view=" &amp; ToMint!J2609,"TokenSol"),""))</f>
        <v/>
      </c>
      <c r="Q2609" s="2"/>
      <c r="R2609" s="2"/>
      <c r="S2609" s="11"/>
      <c r="T2609" s="78" t="str">
        <f>"owner=" &amp; Tokens!BS2609 &amp; "&amp;filename_for_metadata=" &amp; Tokens!BT2609 &amp; "&amp;offchaindata_platform=" &amp; $B$17 &amp; "&amp;keyfile=" &amp; $B$5 &amp;  "&amp;repository=" &amp; $B$18</f>
        <v>owner=BbDq7xeUzpj8bXfd9N7dh1tw43Ss7xbYpyjoNuwDSrzq&amp;filename_for_metadata=BILLETFestival_COR22F789&amp;offchaindata_platform=Github&amp;keyfile=Paul&amp;repository=CalviOnTheRocks2022</v>
      </c>
      <c r="U2609" s="78" t="str">
        <f t="shared" si="81"/>
        <v>{"name":"#789 Billet Festival",_x000D_
"symbol":"COR22F789",_x000D_
"description":"Billet Festival / Billet NFT Festival - 1 jour Calvi on the Rocks 2022",_x000D_
"seller_fee_basis_points":1000,_x000D_
"image":"https://bafybeieaa5iqkq4q2dk4ap6u5ptgjljhsx6ap4qkvkavzl7qp3kiycm254.ipfs.nftstorage.link?image_789.webp",_x000D_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09" s="78" t="str">
        <f>formatRow(Tokens!C$2:I$2,Tokens!C2609:I2609)</f>
        <v>"name":"#789 Billet Festival",_x000D_
"symbol":"COR22F789",_x000D_
"description":"Billet Festival / Billet NFT Festival - 1 jour Calvi on the Rocks 2022",_x000D_
"seller_fee_basis_points":1000,_x000D_
"image":"https://bafybeieaa5iqkq4q2dk4ap6u5ptgjljhsx6ap4qkvkavzl7qp3kiycm254.ipfs.nftstorage.link?image_789.webp",_x000D_
"Issuer":"NfluenT for Calvi On The rocks",_x000D_
"external_url":""</v>
      </c>
      <c r="W2609" s="78" t="str">
        <f>formatRow(Tokens!J$2:AV$2,Tokens!J2609:AV2609,2,"attributes")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09" s="78" t="str">
        <f>formatRow(Tokens!AX$2:BC$2,Tokens!AX2609:BC2609,2,"creators")</f>
        <v>"creators":[{"address":"ncreator",_x000D_
"share":10},{"address":"cotrcrea",_x000D_
"share":90},{"address":"nminer",_x000D_
"share":0}]</v>
      </c>
      <c r="Y2609" s="78" t="str">
        <f>formatRow(Tokens!BD$2:BI$2,Tokens!BD2609:BI2609,2,"files")</f>
        <v>"files":[]</v>
      </c>
      <c r="Z2609" s="78"/>
      <c r="AA2609" s="78"/>
      <c r="AB2609" s="78"/>
      <c r="AC2609" s="78" t="str">
        <f>formatRow(Tokens!BJ$2:BK$2,Tokens!BJ2609:BK2609,0,"collection")</f>
        <v>"collection":{"name":"BILLET Festival",_x000D_
"family":"Calvi On The Rocks"}</v>
      </c>
      <c r="AD2609" s="1" t="str">
        <f>formatRow(Tokens!BN$2:BR$2,Tokens!BN2609:BR2609,0,"marketplace")</f>
        <v>"marketplace":{"initial_price":"73,5",_x000D_
"reservation_price":"",_x000D_
"duration":"",_x000D_
"max_mint":1,_x000D_
"sell_date":"25/06/2022"}</v>
      </c>
      <c r="AE2609" s="1"/>
    </row>
    <row r="2610" spans="4:31" ht="14.25" customHeight="1" x14ac:dyDescent="0.3">
      <c r="D2610" s="1">
        <f>Tokens!B2610</f>
        <v>790</v>
      </c>
      <c r="E2610" s="17" t="str">
        <f>IF(Tokens!C2610="","",Tokens!C2610)</f>
        <v>#790 Billet Festival</v>
      </c>
      <c r="F2610"/>
      <c r="G2610"/>
      <c r="H2610"/>
      <c r="I2610"/>
      <c r="J2610"/>
      <c r="M2610"/>
      <c r="N2610"/>
      <c r="O2610" s="15" t="str">
        <f t="shared" si="82"/>
        <v>_</v>
      </c>
      <c r="P2610" s="18" t="str">
        <f>IF(F2610="stop","",IF(F2610&lt;&gt;"",HYPERLINK(Settings!$B$5 &amp; "/manage/?network=" &amp; LOWER(B$8) &amp; "&amp;search=token&amp;account=" &amp; ToMint!$B$5 &amp; "&amp;view=" &amp; ToMint!J2610,"TokenSol"),""))</f>
        <v/>
      </c>
      <c r="Q2610" s="2"/>
      <c r="R2610" s="2"/>
      <c r="S2610" s="11"/>
      <c r="T2610" s="78" t="str">
        <f>"owner=" &amp; Tokens!BS2610 &amp; "&amp;filename_for_metadata=" &amp; Tokens!BT2610 &amp; "&amp;offchaindata_platform=" &amp; $B$17 &amp; "&amp;keyfile=" &amp; $B$5 &amp;  "&amp;repository=" &amp; $B$18</f>
        <v>owner=BbDq7xeUzpj8bXfd9N7dh1tw43Ss7xbYpyjoNuwDSrzq&amp;filename_for_metadata=BILLETFestival_COR22F790&amp;offchaindata_platform=Github&amp;keyfile=Paul&amp;repository=CalviOnTheRocks2022</v>
      </c>
      <c r="U2610" s="78" t="str">
        <f t="shared" si="81"/>
        <v>{"name":"#790 Billet Festival",_x000D_
"symbol":"COR22F790",_x000D_
"description":"Billet Festival / Billet NFT Festival - 1 jour Calvi on the Rocks 2022",_x000D_
"seller_fee_basis_points":1000,_x000D_
"image":"https://bafybeierw2zoula3br65iwru3kcyzipwe4gnx2rlwircboi6yr6ini3hau.ipfs.nftstorage.link?image_790.webp",_x000D_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10" s="78" t="str">
        <f>formatRow(Tokens!C$2:I$2,Tokens!C2610:I2610)</f>
        <v>"name":"#790 Billet Festival",_x000D_
"symbol":"COR22F790",_x000D_
"description":"Billet Festival / Billet NFT Festival - 1 jour Calvi on the Rocks 2022",_x000D_
"seller_fee_basis_points":1000,_x000D_
"image":"https://bafybeierw2zoula3br65iwru3kcyzipwe4gnx2rlwircboi6yr6ini3hau.ipfs.nftstorage.link?image_790.webp",_x000D_
"Issuer":"NfluenT for Calvi On The rocks",_x000D_
"external_url":""</v>
      </c>
      <c r="W2610" s="78" t="str">
        <f>formatRow(Tokens!J$2:AV$2,Tokens!J2610:AV2610,2,"attributes")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10" s="78" t="str">
        <f>formatRow(Tokens!AX$2:BC$2,Tokens!AX2610:BC2610,2,"creators")</f>
        <v>"creators":[{"address":"ncreator",_x000D_
"share":10},{"address":"cotrcrea",_x000D_
"share":90},{"address":"nminer",_x000D_
"share":0}]</v>
      </c>
      <c r="Y2610" s="78" t="str">
        <f>formatRow(Tokens!BD$2:BI$2,Tokens!BD2610:BI2610,2,"files")</f>
        <v>"files":[]</v>
      </c>
      <c r="Z2610" s="78"/>
      <c r="AA2610" s="78"/>
      <c r="AB2610" s="78"/>
      <c r="AC2610" s="78" t="str">
        <f>formatRow(Tokens!BJ$2:BK$2,Tokens!BJ2610:BK2610,0,"collection")</f>
        <v>"collection":{"name":"BILLET Festival",_x000D_
"family":"Calvi On The Rocks"}</v>
      </c>
      <c r="AD2610" s="1" t="str">
        <f>formatRow(Tokens!BN$2:BR$2,Tokens!BN2610:BR2610,0,"marketplace")</f>
        <v>"marketplace":{"initial_price":"73,5",_x000D_
"reservation_price":"",_x000D_
"duration":"",_x000D_
"max_mint":1,_x000D_
"sell_date":"25/06/2022"}</v>
      </c>
      <c r="AE2610" s="1"/>
    </row>
    <row r="2611" spans="4:31" ht="14.25" customHeight="1" x14ac:dyDescent="0.3">
      <c r="D2611" s="1">
        <f>Tokens!B2611</f>
        <v>791</v>
      </c>
      <c r="E2611" s="17" t="str">
        <f>IF(Tokens!C2611="","",Tokens!C2611)</f>
        <v>#791 Billet Festival</v>
      </c>
      <c r="F2611"/>
      <c r="G2611"/>
      <c r="H2611"/>
      <c r="I2611"/>
      <c r="J2611"/>
      <c r="M2611"/>
      <c r="N2611"/>
      <c r="O2611" s="15" t="str">
        <f t="shared" si="82"/>
        <v>_</v>
      </c>
      <c r="P2611" s="18" t="str">
        <f>IF(F2611="stop","",IF(F2611&lt;&gt;"",HYPERLINK(Settings!$B$5 &amp; "/manage/?network=" &amp; LOWER(B$8) &amp; "&amp;search=token&amp;account=" &amp; ToMint!$B$5 &amp; "&amp;view=" &amp; ToMint!J2611,"TokenSol"),""))</f>
        <v/>
      </c>
      <c r="Q2611" s="2"/>
      <c r="R2611" s="2"/>
      <c r="S2611" s="11"/>
      <c r="T2611" s="78" t="str">
        <f>"owner=" &amp; Tokens!BS2611 &amp; "&amp;filename_for_metadata=" &amp; Tokens!BT2611 &amp; "&amp;offchaindata_platform=" &amp; $B$17 &amp; "&amp;keyfile=" &amp; $B$5 &amp;  "&amp;repository=" &amp; $B$18</f>
        <v>owner=BbDq7xeUzpj8bXfd9N7dh1tw43Ss7xbYpyjoNuwDSrzq&amp;filename_for_metadata=BILLETFestival_COR22F791&amp;offchaindata_platform=Github&amp;keyfile=Paul&amp;repository=CalviOnTheRocks2022</v>
      </c>
      <c r="U2611" s="78" t="str">
        <f t="shared" si="81"/>
        <v>{"name":"#791 Billet Festival",_x000D_
"symbol":"COR22F791",_x000D_
"description":"Billet Festival / Billet NFT Festival - 1 jour Calvi on the Rocks 2022",_x000D_
"seller_fee_basis_points":1000,_x000D_
"image":"https://bafybeierxwhqxortk2bwknnjegtcm7alesqci5nirpwnvj7hp6wafogeuy.ipfs.nftstorage.link?image_791.webp",_x000D_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11" s="78" t="str">
        <f>formatRow(Tokens!C$2:I$2,Tokens!C2611:I2611)</f>
        <v>"name":"#791 Billet Festival",_x000D_
"symbol":"COR22F791",_x000D_
"description":"Billet Festival / Billet NFT Festival - 1 jour Calvi on the Rocks 2022",_x000D_
"seller_fee_basis_points":1000,_x000D_
"image":"https://bafybeierxwhqxortk2bwknnjegtcm7alesqci5nirpwnvj7hp6wafogeuy.ipfs.nftstorage.link?image_791.webp",_x000D_
"Issuer":"NfluenT for Calvi On The rocks",_x000D_
"external_url":""</v>
      </c>
      <c r="W2611" s="78" t="str">
        <f>formatRow(Tokens!J$2:AV$2,Tokens!J2611:AV2611,2,"attributes")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11" s="78" t="str">
        <f>formatRow(Tokens!AX$2:BC$2,Tokens!AX2611:BC2611,2,"creators")</f>
        <v>"creators":[{"address":"ncreator",_x000D_
"share":10},{"address":"cotrcrea",_x000D_
"share":90},{"address":"nminer",_x000D_
"share":0}]</v>
      </c>
      <c r="Y2611" s="78" t="str">
        <f>formatRow(Tokens!BD$2:BI$2,Tokens!BD2611:BI2611,2,"files")</f>
        <v>"files":[]</v>
      </c>
      <c r="Z2611" s="78"/>
      <c r="AA2611" s="78"/>
      <c r="AB2611" s="78"/>
      <c r="AC2611" s="78" t="str">
        <f>formatRow(Tokens!BJ$2:BK$2,Tokens!BJ2611:BK2611,0,"collection")</f>
        <v>"collection":{"name":"BILLET Festival",_x000D_
"family":"Calvi On The Rocks"}</v>
      </c>
      <c r="AD2611" s="1" t="str">
        <f>formatRow(Tokens!BN$2:BR$2,Tokens!BN2611:BR2611,0,"marketplace")</f>
        <v>"marketplace":{"initial_price":"73,5",_x000D_
"reservation_price":"",_x000D_
"duration":"",_x000D_
"max_mint":1,_x000D_
"sell_date":"25/06/2022"}</v>
      </c>
      <c r="AE2611" s="1"/>
    </row>
    <row r="2612" spans="4:31" ht="14.25" customHeight="1" x14ac:dyDescent="0.3">
      <c r="D2612" s="1">
        <f>Tokens!B2612</f>
        <v>792</v>
      </c>
      <c r="E2612" s="17" t="str">
        <f>IF(Tokens!C2612="","",Tokens!C2612)</f>
        <v>#792 Billet Festival</v>
      </c>
      <c r="F2612"/>
      <c r="G2612"/>
      <c r="H2612"/>
      <c r="I2612"/>
      <c r="J2612"/>
      <c r="M2612"/>
      <c r="N2612"/>
      <c r="O2612" s="15" t="str">
        <f t="shared" si="82"/>
        <v>_</v>
      </c>
      <c r="P2612" s="18" t="str">
        <f>IF(F2612="stop","",IF(F2612&lt;&gt;"",HYPERLINK(Settings!$B$5 &amp; "/manage/?network=" &amp; LOWER(B$8) &amp; "&amp;search=token&amp;account=" &amp; ToMint!$B$5 &amp; "&amp;view=" &amp; ToMint!J2612,"TokenSol"),""))</f>
        <v/>
      </c>
      <c r="Q2612" s="2"/>
      <c r="R2612" s="2"/>
      <c r="S2612" s="11"/>
      <c r="T2612" s="78" t="str">
        <f>"owner=" &amp; Tokens!BS2612 &amp; "&amp;filename_for_metadata=" &amp; Tokens!BT2612 &amp; "&amp;offchaindata_platform=" &amp; $B$17 &amp; "&amp;keyfile=" &amp; $B$5 &amp;  "&amp;repository=" &amp; $B$18</f>
        <v>owner=BbDq7xeUzpj8bXfd9N7dh1tw43Ss7xbYpyjoNuwDSrzq&amp;filename_for_metadata=BILLETFestival_COR22F792&amp;offchaindata_platform=Github&amp;keyfile=Paul&amp;repository=CalviOnTheRocks2022</v>
      </c>
      <c r="U2612" s="78" t="str">
        <f t="shared" si="81"/>
        <v>{"name":"#792 Billet Festival",_x000D_
"symbol":"COR22F792",_x000D_
"description":"Billet Festival / Billet NFT Festival - 1 jour Calvi on the Rocks 2022",_x000D_
"seller_fee_basis_points":1000,_x000D_
"image":"https://bafybeia566j64weenm6ci3s53zkh4xqxkivshri2xmdohvlyn7eokkgtc4.ipfs.nftstorage.link?image_792.webp",_x000D_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12" s="78" t="str">
        <f>formatRow(Tokens!C$2:I$2,Tokens!C2612:I2612)</f>
        <v>"name":"#792 Billet Festival",_x000D_
"symbol":"COR22F792",_x000D_
"description":"Billet Festival / Billet NFT Festival - 1 jour Calvi on the Rocks 2022",_x000D_
"seller_fee_basis_points":1000,_x000D_
"image":"https://bafybeia566j64weenm6ci3s53zkh4xqxkivshri2xmdohvlyn7eokkgtc4.ipfs.nftstorage.link?image_792.webp",_x000D_
"Issuer":"NfluenT for Calvi On The rocks",_x000D_
"external_url":""</v>
      </c>
      <c r="W2612" s="78" t="str">
        <f>formatRow(Tokens!J$2:AV$2,Tokens!J2612:AV2612,2,"attributes")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12" s="78" t="str">
        <f>formatRow(Tokens!AX$2:BC$2,Tokens!AX2612:BC2612,2,"creators")</f>
        <v>"creators":[{"address":"ncreator",_x000D_
"share":10},{"address":"cotrcrea",_x000D_
"share":90},{"address":"nminer",_x000D_
"share":0}]</v>
      </c>
      <c r="Y2612" s="78" t="str">
        <f>formatRow(Tokens!BD$2:BI$2,Tokens!BD2612:BI2612,2,"files")</f>
        <v>"files":[]</v>
      </c>
      <c r="Z2612" s="78"/>
      <c r="AA2612" s="78"/>
      <c r="AB2612" s="78"/>
      <c r="AC2612" s="78" t="str">
        <f>formatRow(Tokens!BJ$2:BK$2,Tokens!BJ2612:BK2612,0,"collection")</f>
        <v>"collection":{"name":"BILLET Festival",_x000D_
"family":"Calvi On The Rocks"}</v>
      </c>
      <c r="AD2612" s="1" t="str">
        <f>formatRow(Tokens!BN$2:BR$2,Tokens!BN2612:BR2612,0,"marketplace")</f>
        <v>"marketplace":{"initial_price":"73,5",_x000D_
"reservation_price":"",_x000D_
"duration":"",_x000D_
"max_mint":1,_x000D_
"sell_date":"25/06/2022"}</v>
      </c>
      <c r="AE2612" s="1"/>
    </row>
    <row r="2613" spans="4:31" ht="14.25" customHeight="1" x14ac:dyDescent="0.3">
      <c r="D2613" s="1">
        <f>Tokens!B2613</f>
        <v>793</v>
      </c>
      <c r="E2613" s="17" t="str">
        <f>IF(Tokens!C2613="","",Tokens!C2613)</f>
        <v>#793 Billet Festival</v>
      </c>
      <c r="F2613"/>
      <c r="G2613"/>
      <c r="H2613"/>
      <c r="I2613"/>
      <c r="J2613"/>
      <c r="M2613"/>
      <c r="N2613"/>
      <c r="O2613" s="15" t="str">
        <f t="shared" si="82"/>
        <v>_</v>
      </c>
      <c r="P2613" s="18" t="str">
        <f>IF(F2613="stop","",IF(F2613&lt;&gt;"",HYPERLINK(Settings!$B$5 &amp; "/manage/?network=" &amp; LOWER(B$8) &amp; "&amp;search=token&amp;account=" &amp; ToMint!$B$5 &amp; "&amp;view=" &amp; ToMint!J2613,"TokenSol"),""))</f>
        <v/>
      </c>
      <c r="Q2613" s="2"/>
      <c r="R2613" s="2"/>
      <c r="S2613" s="11"/>
      <c r="T2613" s="78" t="str">
        <f>"owner=" &amp; Tokens!BS2613 &amp; "&amp;filename_for_metadata=" &amp; Tokens!BT2613 &amp; "&amp;offchaindata_platform=" &amp; $B$17 &amp; "&amp;keyfile=" &amp; $B$5 &amp;  "&amp;repository=" &amp; $B$18</f>
        <v>owner=BbDq7xeUzpj8bXfd9N7dh1tw43Ss7xbYpyjoNuwDSrzq&amp;filename_for_metadata=BILLETFestival_COR22F793&amp;offchaindata_platform=Github&amp;keyfile=Paul&amp;repository=CalviOnTheRocks2022</v>
      </c>
      <c r="U2613" s="78" t="str">
        <f t="shared" si="81"/>
        <v>{"name":"#793 Billet Festival",_x000D_
"symbol":"COR22F793",_x000D_
"description":"Billet Festival / Billet NFT Festival - 1 jour Calvi on the Rocks 2022",_x000D_
"seller_fee_basis_points":1000,_x000D_
"image":"https://bafybeibjghiy5ndx3motea5p4x77qsz6u42w3vthx5swcgxhdqnkux4xua.ipfs.nftstorage.link?image_793.webp",_x000D_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13" s="78" t="str">
        <f>formatRow(Tokens!C$2:I$2,Tokens!C2613:I2613)</f>
        <v>"name":"#793 Billet Festival",_x000D_
"symbol":"COR22F793",_x000D_
"description":"Billet Festival / Billet NFT Festival - 1 jour Calvi on the Rocks 2022",_x000D_
"seller_fee_basis_points":1000,_x000D_
"image":"https://bafybeibjghiy5ndx3motea5p4x77qsz6u42w3vthx5swcgxhdqnkux4xua.ipfs.nftstorage.link?image_793.webp",_x000D_
"Issuer":"NfluenT for Calvi On The rocks",_x000D_
"external_url":""</v>
      </c>
      <c r="W2613" s="78" t="str">
        <f>formatRow(Tokens!J$2:AV$2,Tokens!J2613:AV2613,2,"attributes")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13" s="78" t="str">
        <f>formatRow(Tokens!AX$2:BC$2,Tokens!AX2613:BC2613,2,"creators")</f>
        <v>"creators":[{"address":"ncreator",_x000D_
"share":10},{"address":"cotrcrea",_x000D_
"share":90},{"address":"nminer",_x000D_
"share":0}]</v>
      </c>
      <c r="Y2613" s="78" t="str">
        <f>formatRow(Tokens!BD$2:BI$2,Tokens!BD2613:BI2613,2,"files")</f>
        <v>"files":[]</v>
      </c>
      <c r="Z2613" s="78"/>
      <c r="AA2613" s="78"/>
      <c r="AB2613" s="78"/>
      <c r="AC2613" s="78" t="str">
        <f>formatRow(Tokens!BJ$2:BK$2,Tokens!BJ2613:BK2613,0,"collection")</f>
        <v>"collection":{"name":"BILLET Festival",_x000D_
"family":"Calvi On The Rocks"}</v>
      </c>
      <c r="AD2613" s="1" t="str">
        <f>formatRow(Tokens!BN$2:BR$2,Tokens!BN2613:BR2613,0,"marketplace")</f>
        <v>"marketplace":{"initial_price":"73,5",_x000D_
"reservation_price":"",_x000D_
"duration":"",_x000D_
"max_mint":1,_x000D_
"sell_date":"25/06/2022"}</v>
      </c>
      <c r="AE2613" s="1"/>
    </row>
    <row r="2614" spans="4:31" ht="14.25" customHeight="1" x14ac:dyDescent="0.3">
      <c r="D2614" s="1">
        <f>Tokens!B2614</f>
        <v>794</v>
      </c>
      <c r="E2614" s="17" t="str">
        <f>IF(Tokens!C2614="","",Tokens!C2614)</f>
        <v>#794 Billet Festival</v>
      </c>
      <c r="F2614"/>
      <c r="G2614"/>
      <c r="H2614"/>
      <c r="I2614"/>
      <c r="J2614"/>
      <c r="M2614"/>
      <c r="N2614"/>
      <c r="O2614" s="15" t="str">
        <f t="shared" si="82"/>
        <v>_</v>
      </c>
      <c r="P2614" s="18" t="str">
        <f>IF(F2614="stop","",IF(F2614&lt;&gt;"",HYPERLINK(Settings!$B$5 &amp; "/manage/?network=" &amp; LOWER(B$8) &amp; "&amp;search=token&amp;account=" &amp; ToMint!$B$5 &amp; "&amp;view=" &amp; ToMint!J2614,"TokenSol"),""))</f>
        <v/>
      </c>
      <c r="Q2614" s="2"/>
      <c r="R2614" s="2"/>
      <c r="S2614" s="11"/>
      <c r="T2614" s="78" t="str">
        <f>"owner=" &amp; Tokens!BS2614 &amp; "&amp;filename_for_metadata=" &amp; Tokens!BT2614 &amp; "&amp;offchaindata_platform=" &amp; $B$17 &amp; "&amp;keyfile=" &amp; $B$5 &amp;  "&amp;repository=" &amp; $B$18</f>
        <v>owner=BbDq7xeUzpj8bXfd9N7dh1tw43Ss7xbYpyjoNuwDSrzq&amp;filename_for_metadata=BILLETFestival_COR22F794&amp;offchaindata_platform=Github&amp;keyfile=Paul&amp;repository=CalviOnTheRocks2022</v>
      </c>
      <c r="U2614" s="78" t="str">
        <f t="shared" si="81"/>
        <v>{"name":"#794 Billet Festival",_x000D_
"symbol":"COR22F794",_x000D_
"description":"Billet Festival / Billet NFT Festival - 1 jour Calvi on the Rocks 2022",_x000D_
"seller_fee_basis_points":1000,_x000D_
"image":"https://bafybeicttcgm45oi5nm2v5aau3ejzx4rc2b6r6t2v25zskohvemojginiy.ipfs.nftstorage.link?image_794.webp",_x000D_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14" s="78" t="str">
        <f>formatRow(Tokens!C$2:I$2,Tokens!C2614:I2614)</f>
        <v>"name":"#794 Billet Festival",_x000D_
"symbol":"COR22F794",_x000D_
"description":"Billet Festival / Billet NFT Festival - 1 jour Calvi on the Rocks 2022",_x000D_
"seller_fee_basis_points":1000,_x000D_
"image":"https://bafybeicttcgm45oi5nm2v5aau3ejzx4rc2b6r6t2v25zskohvemojginiy.ipfs.nftstorage.link?image_794.webp",_x000D_
"Issuer":"NfluenT for Calvi On The rocks",_x000D_
"external_url":""</v>
      </c>
      <c r="W2614" s="78" t="str">
        <f>formatRow(Tokens!J$2:AV$2,Tokens!J2614:AV2614,2,"attributes")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14" s="78" t="str">
        <f>formatRow(Tokens!AX$2:BC$2,Tokens!AX2614:BC2614,2,"creators")</f>
        <v>"creators":[{"address":"ncreator",_x000D_
"share":10},{"address":"cotrcrea",_x000D_
"share":90},{"address":"nminer",_x000D_
"share":0}]</v>
      </c>
      <c r="Y2614" s="78" t="str">
        <f>formatRow(Tokens!BD$2:BI$2,Tokens!BD2614:BI2614,2,"files")</f>
        <v>"files":[]</v>
      </c>
      <c r="Z2614" s="78"/>
      <c r="AA2614" s="78"/>
      <c r="AB2614" s="78"/>
      <c r="AC2614" s="78" t="str">
        <f>formatRow(Tokens!BJ$2:BK$2,Tokens!BJ2614:BK2614,0,"collection")</f>
        <v>"collection":{"name":"BILLET Festival",_x000D_
"family":"Calvi On The Rocks"}</v>
      </c>
      <c r="AD2614" s="1" t="str">
        <f>formatRow(Tokens!BN$2:BR$2,Tokens!BN2614:BR2614,0,"marketplace")</f>
        <v>"marketplace":{"initial_price":"73,5",_x000D_
"reservation_price":"",_x000D_
"duration":"",_x000D_
"max_mint":1,_x000D_
"sell_date":"25/06/2022"}</v>
      </c>
      <c r="AE2614" s="1"/>
    </row>
    <row r="2615" spans="4:31" ht="14.25" customHeight="1" x14ac:dyDescent="0.3">
      <c r="D2615" s="1">
        <f>Tokens!B2615</f>
        <v>795</v>
      </c>
      <c r="E2615" s="17" t="str">
        <f>IF(Tokens!C2615="","",Tokens!C2615)</f>
        <v>#795 Billet Festival</v>
      </c>
      <c r="F2615"/>
      <c r="G2615"/>
      <c r="H2615"/>
      <c r="I2615"/>
      <c r="J2615"/>
      <c r="M2615"/>
      <c r="N2615"/>
      <c r="O2615" s="15" t="str">
        <f t="shared" si="82"/>
        <v>_</v>
      </c>
      <c r="P2615" s="18" t="str">
        <f>IF(F2615="stop","",IF(F2615&lt;&gt;"",HYPERLINK(Settings!$B$5 &amp; "/manage/?network=" &amp; LOWER(B$8) &amp; "&amp;search=token&amp;account=" &amp; ToMint!$B$5 &amp; "&amp;view=" &amp; ToMint!J2615,"TokenSol"),""))</f>
        <v/>
      </c>
      <c r="Q2615" s="2"/>
      <c r="R2615" s="2"/>
      <c r="S2615" s="11"/>
      <c r="T2615" s="78" t="str">
        <f>"owner=" &amp; Tokens!BS2615 &amp; "&amp;filename_for_metadata=" &amp; Tokens!BT2615 &amp; "&amp;offchaindata_platform=" &amp; $B$17 &amp; "&amp;keyfile=" &amp; $B$5 &amp;  "&amp;repository=" &amp; $B$18</f>
        <v>owner=BbDq7xeUzpj8bXfd9N7dh1tw43Ss7xbYpyjoNuwDSrzq&amp;filename_for_metadata=BILLETFestival_COR22F795&amp;offchaindata_platform=Github&amp;keyfile=Paul&amp;repository=CalviOnTheRocks2022</v>
      </c>
      <c r="U2615" s="78" t="str">
        <f t="shared" si="81"/>
        <v>{"name":"#795 Billet Festival",_x000D_
"symbol":"COR22F795",_x000D_
"description":"Billet Festival / Billet NFT Festival - 1 jour Calvi on the Rocks 2022",_x000D_
"seller_fee_basis_points":1000,_x000D_
"image":"https://bafybeidlutcac47jg7pvbjeiiswdno5v7sgzsa3rrxy74k6hssu2tagqfi.ipfs.nftstorage.link?image_795.webp",_x000D_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15" s="78" t="str">
        <f>formatRow(Tokens!C$2:I$2,Tokens!C2615:I2615)</f>
        <v>"name":"#795 Billet Festival",_x000D_
"symbol":"COR22F795",_x000D_
"description":"Billet Festival / Billet NFT Festival - 1 jour Calvi on the Rocks 2022",_x000D_
"seller_fee_basis_points":1000,_x000D_
"image":"https://bafybeidlutcac47jg7pvbjeiiswdno5v7sgzsa3rrxy74k6hssu2tagqfi.ipfs.nftstorage.link?image_795.webp",_x000D_
"Issuer":"NfluenT for Calvi On The rocks",_x000D_
"external_url":""</v>
      </c>
      <c r="W2615" s="78" t="str">
        <f>formatRow(Tokens!J$2:AV$2,Tokens!J2615:AV2615,2,"attributes")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15" s="78" t="str">
        <f>formatRow(Tokens!AX$2:BC$2,Tokens!AX2615:BC2615,2,"creators")</f>
        <v>"creators":[{"address":"ncreator",_x000D_
"share":10},{"address":"cotrcrea",_x000D_
"share":90},{"address":"nminer",_x000D_
"share":0}]</v>
      </c>
      <c r="Y2615" s="78" t="str">
        <f>formatRow(Tokens!BD$2:BI$2,Tokens!BD2615:BI2615,2,"files")</f>
        <v>"files":[]</v>
      </c>
      <c r="Z2615" s="78"/>
      <c r="AA2615" s="78"/>
      <c r="AB2615" s="78"/>
      <c r="AC2615" s="78" t="str">
        <f>formatRow(Tokens!BJ$2:BK$2,Tokens!BJ2615:BK2615,0,"collection")</f>
        <v>"collection":{"name":"BILLET Festival",_x000D_
"family":"Calvi On The Rocks"}</v>
      </c>
      <c r="AD2615" s="1" t="str">
        <f>formatRow(Tokens!BN$2:BR$2,Tokens!BN2615:BR2615,0,"marketplace")</f>
        <v>"marketplace":{"initial_price":"73,5",_x000D_
"reservation_price":"",_x000D_
"duration":"",_x000D_
"max_mint":1,_x000D_
"sell_date":"25/06/2022"}</v>
      </c>
      <c r="AE2615" s="1"/>
    </row>
    <row r="2616" spans="4:31" ht="14.25" customHeight="1" x14ac:dyDescent="0.3">
      <c r="D2616" s="1">
        <f>Tokens!B2616</f>
        <v>796</v>
      </c>
      <c r="E2616" s="17" t="str">
        <f>IF(Tokens!C2616="","",Tokens!C2616)</f>
        <v>#796 Billet Festival</v>
      </c>
      <c r="F2616"/>
      <c r="G2616"/>
      <c r="H2616"/>
      <c r="I2616"/>
      <c r="J2616"/>
      <c r="M2616"/>
      <c r="N2616"/>
      <c r="O2616" s="15" t="str">
        <f t="shared" si="82"/>
        <v>_</v>
      </c>
      <c r="P2616" s="18" t="str">
        <f>IF(F2616="stop","",IF(F2616&lt;&gt;"",HYPERLINK(Settings!$B$5 &amp; "/manage/?network=" &amp; LOWER(B$8) &amp; "&amp;search=token&amp;account=" &amp; ToMint!$B$5 &amp; "&amp;view=" &amp; ToMint!J2616,"TokenSol"),""))</f>
        <v/>
      </c>
      <c r="Q2616" s="2"/>
      <c r="R2616" s="2"/>
      <c r="S2616" s="11"/>
      <c r="T2616" s="78" t="str">
        <f>"owner=" &amp; Tokens!BS2616 &amp; "&amp;filename_for_metadata=" &amp; Tokens!BT2616 &amp; "&amp;offchaindata_platform=" &amp; $B$17 &amp; "&amp;keyfile=" &amp; $B$5 &amp;  "&amp;repository=" &amp; $B$18</f>
        <v>owner=BbDq7xeUzpj8bXfd9N7dh1tw43Ss7xbYpyjoNuwDSrzq&amp;filename_for_metadata=BILLETFestival_COR22F796&amp;offchaindata_platform=Github&amp;keyfile=Paul&amp;repository=CalviOnTheRocks2022</v>
      </c>
      <c r="U2616" s="78" t="str">
        <f t="shared" si="81"/>
        <v>{"name":"#796 Billet Festival",_x000D_
"symbol":"COR22F796",_x000D_
"description":"Billet Festival / Billet NFT Festival - 1 jour Calvi on the Rocks 2022",_x000D_
"seller_fee_basis_points":1000,_x000D_
"image":"https://bafybeibtrlqlpqbkyci45lrnbsnp5ssbdvjaj2dnshctsapumurlib6zmm.ipfs.nftstorage.link?image_796.webp",_x000D_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16" s="78" t="str">
        <f>formatRow(Tokens!C$2:I$2,Tokens!C2616:I2616)</f>
        <v>"name":"#796 Billet Festival",_x000D_
"symbol":"COR22F796",_x000D_
"description":"Billet Festival / Billet NFT Festival - 1 jour Calvi on the Rocks 2022",_x000D_
"seller_fee_basis_points":1000,_x000D_
"image":"https://bafybeibtrlqlpqbkyci45lrnbsnp5ssbdvjaj2dnshctsapumurlib6zmm.ipfs.nftstorage.link?image_796.webp",_x000D_
"Issuer":"NfluenT for Calvi On The rocks",_x000D_
"external_url":""</v>
      </c>
      <c r="W2616" s="78" t="str">
        <f>formatRow(Tokens!J$2:AV$2,Tokens!J2616:AV2616,2,"attributes")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16" s="78" t="str">
        <f>formatRow(Tokens!AX$2:BC$2,Tokens!AX2616:BC2616,2,"creators")</f>
        <v>"creators":[{"address":"ncreator",_x000D_
"share":10},{"address":"cotrcrea",_x000D_
"share":90},{"address":"nminer",_x000D_
"share":0}]</v>
      </c>
      <c r="Y2616" s="78" t="str">
        <f>formatRow(Tokens!BD$2:BI$2,Tokens!BD2616:BI2616,2,"files")</f>
        <v>"files":[]</v>
      </c>
      <c r="Z2616" s="78"/>
      <c r="AA2616" s="78"/>
      <c r="AB2616" s="78"/>
      <c r="AC2616" s="78" t="str">
        <f>formatRow(Tokens!BJ$2:BK$2,Tokens!BJ2616:BK2616,0,"collection")</f>
        <v>"collection":{"name":"BILLET Festival",_x000D_
"family":"Calvi On The Rocks"}</v>
      </c>
      <c r="AD2616" s="1" t="str">
        <f>formatRow(Tokens!BN$2:BR$2,Tokens!BN2616:BR2616,0,"marketplace")</f>
        <v>"marketplace":{"initial_price":"73,5",_x000D_
"reservation_price":"",_x000D_
"duration":"",_x000D_
"max_mint":1,_x000D_
"sell_date":"25/06/2022"}</v>
      </c>
      <c r="AE2616" s="1"/>
    </row>
    <row r="2617" spans="4:31" ht="14.25" customHeight="1" x14ac:dyDescent="0.3">
      <c r="D2617" s="1">
        <f>Tokens!B2617</f>
        <v>797</v>
      </c>
      <c r="E2617" s="17" t="str">
        <f>IF(Tokens!C2617="","",Tokens!C2617)</f>
        <v>#797 Billet Festival</v>
      </c>
      <c r="F2617"/>
      <c r="G2617"/>
      <c r="H2617"/>
      <c r="I2617"/>
      <c r="J2617"/>
      <c r="M2617"/>
      <c r="N2617"/>
      <c r="O2617" s="15" t="str">
        <f t="shared" si="82"/>
        <v>_</v>
      </c>
      <c r="P2617" s="18" t="str">
        <f>IF(F2617="stop","",IF(F2617&lt;&gt;"",HYPERLINK(Settings!$B$5 &amp; "/manage/?network=" &amp; LOWER(B$8) &amp; "&amp;search=token&amp;account=" &amp; ToMint!$B$5 &amp; "&amp;view=" &amp; ToMint!J2617,"TokenSol"),""))</f>
        <v/>
      </c>
      <c r="Q2617" s="2"/>
      <c r="R2617" s="2"/>
      <c r="S2617" s="11"/>
      <c r="T2617" s="78" t="str">
        <f>"owner=" &amp; Tokens!BS2617 &amp; "&amp;filename_for_metadata=" &amp; Tokens!BT2617 &amp; "&amp;offchaindata_platform=" &amp; $B$17 &amp; "&amp;keyfile=" &amp; $B$5 &amp;  "&amp;repository=" &amp; $B$18</f>
        <v>owner=BbDq7xeUzpj8bXfd9N7dh1tw43Ss7xbYpyjoNuwDSrzq&amp;filename_for_metadata=BILLETFestival_COR22F797&amp;offchaindata_platform=Github&amp;keyfile=Paul&amp;repository=CalviOnTheRocks2022</v>
      </c>
      <c r="U2617" s="78" t="str">
        <f t="shared" si="81"/>
        <v>{"name":"#797 Billet Festival",_x000D_
"symbol":"COR22F797",_x000D_
"description":"Billet Festival / Billet NFT Festival - 1 jour Calvi on the Rocks 2022",_x000D_
"seller_fee_basis_points":1000,_x000D_
"image":"https://bafybeibabfdv75subruhu4l2i66cigxljbgqrj7lrqjv2wgaa5wf6kz4se.ipfs.nftstorage.link?image_797.webp",_x000D_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17" s="78" t="str">
        <f>formatRow(Tokens!C$2:I$2,Tokens!C2617:I2617)</f>
        <v>"name":"#797 Billet Festival",_x000D_
"symbol":"COR22F797",_x000D_
"description":"Billet Festival / Billet NFT Festival - 1 jour Calvi on the Rocks 2022",_x000D_
"seller_fee_basis_points":1000,_x000D_
"image":"https://bafybeibabfdv75subruhu4l2i66cigxljbgqrj7lrqjv2wgaa5wf6kz4se.ipfs.nftstorage.link?image_797.webp",_x000D_
"Issuer":"NfluenT for Calvi On The rocks",_x000D_
"external_url":""</v>
      </c>
      <c r="W2617" s="78" t="str">
        <f>formatRow(Tokens!J$2:AV$2,Tokens!J2617:AV2617,2,"attributes")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17" s="78" t="str">
        <f>formatRow(Tokens!AX$2:BC$2,Tokens!AX2617:BC2617,2,"creators")</f>
        <v>"creators":[{"address":"ncreator",_x000D_
"share":10},{"address":"cotrcrea",_x000D_
"share":90},{"address":"nminer",_x000D_
"share":0}]</v>
      </c>
      <c r="Y2617" s="78" t="str">
        <f>formatRow(Tokens!BD$2:BI$2,Tokens!BD2617:BI2617,2,"files")</f>
        <v>"files":[]</v>
      </c>
      <c r="Z2617" s="78"/>
      <c r="AA2617" s="78"/>
      <c r="AB2617" s="78"/>
      <c r="AC2617" s="78" t="str">
        <f>formatRow(Tokens!BJ$2:BK$2,Tokens!BJ2617:BK2617,0,"collection")</f>
        <v>"collection":{"name":"BILLET Festival",_x000D_
"family":"Calvi On The Rocks"}</v>
      </c>
      <c r="AD2617" s="1" t="str">
        <f>formatRow(Tokens!BN$2:BR$2,Tokens!BN2617:BR2617,0,"marketplace")</f>
        <v>"marketplace":{"initial_price":"73,5",_x000D_
"reservation_price":"",_x000D_
"duration":"",_x000D_
"max_mint":1,_x000D_
"sell_date":"25/06/2022"}</v>
      </c>
      <c r="AE2617" s="1"/>
    </row>
    <row r="2618" spans="4:31" ht="14.25" customHeight="1" x14ac:dyDescent="0.3">
      <c r="D2618" s="1">
        <f>Tokens!B2618</f>
        <v>798</v>
      </c>
      <c r="E2618" s="17" t="str">
        <f>IF(Tokens!C2618="","",Tokens!C2618)</f>
        <v>#798 Billet Festival</v>
      </c>
      <c r="F2618"/>
      <c r="G2618"/>
      <c r="H2618"/>
      <c r="I2618"/>
      <c r="J2618"/>
      <c r="M2618"/>
      <c r="N2618"/>
      <c r="O2618" s="15" t="str">
        <f t="shared" si="82"/>
        <v>_</v>
      </c>
      <c r="P2618" s="18" t="str">
        <f>IF(F2618="stop","",IF(F2618&lt;&gt;"",HYPERLINK(Settings!$B$5 &amp; "/manage/?network=" &amp; LOWER(B$8) &amp; "&amp;search=token&amp;account=" &amp; ToMint!$B$5 &amp; "&amp;view=" &amp; ToMint!J2618,"TokenSol"),""))</f>
        <v/>
      </c>
      <c r="Q2618" s="2"/>
      <c r="R2618" s="2"/>
      <c r="S2618" s="11"/>
      <c r="T2618" s="78" t="str">
        <f>"owner=" &amp; Tokens!BS2618 &amp; "&amp;filename_for_metadata=" &amp; Tokens!BT2618 &amp; "&amp;offchaindata_platform=" &amp; $B$17 &amp; "&amp;keyfile=" &amp; $B$5 &amp;  "&amp;repository=" &amp; $B$18</f>
        <v>owner=BbDq7xeUzpj8bXfd9N7dh1tw43Ss7xbYpyjoNuwDSrzq&amp;filename_for_metadata=BILLETFestival_COR22F798&amp;offchaindata_platform=Github&amp;keyfile=Paul&amp;repository=CalviOnTheRocks2022</v>
      </c>
      <c r="U2618" s="78" t="str">
        <f t="shared" si="81"/>
        <v>{"name":"#798 Billet Festival",_x000D_
"symbol":"COR22F798",_x000D_
"description":"Billet Festival / Billet NFT Festival - 1 jour Calvi on the Rocks 2022",_x000D_
"seller_fee_basis_points":1000,_x000D_
"image":"https://bafybeidguvyeq4opst2zryu4lfukbgpgalg447y6w2bgav2td6ymacb53i.ipfs.nftstorage.link?image_798.webp",_x000D_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18" s="78" t="str">
        <f>formatRow(Tokens!C$2:I$2,Tokens!C2618:I2618)</f>
        <v>"name":"#798 Billet Festival",_x000D_
"symbol":"COR22F798",_x000D_
"description":"Billet Festival / Billet NFT Festival - 1 jour Calvi on the Rocks 2022",_x000D_
"seller_fee_basis_points":1000,_x000D_
"image":"https://bafybeidguvyeq4opst2zryu4lfukbgpgalg447y6w2bgav2td6ymacb53i.ipfs.nftstorage.link?image_798.webp",_x000D_
"Issuer":"NfluenT for Calvi On The rocks",_x000D_
"external_url":""</v>
      </c>
      <c r="W2618" s="78" t="str">
        <f>formatRow(Tokens!J$2:AV$2,Tokens!J2618:AV2618,2,"attributes")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18" s="78" t="str">
        <f>formatRow(Tokens!AX$2:BC$2,Tokens!AX2618:BC2618,2,"creators")</f>
        <v>"creators":[{"address":"ncreator",_x000D_
"share":10},{"address":"cotrcrea",_x000D_
"share":90},{"address":"nminer",_x000D_
"share":0}]</v>
      </c>
      <c r="Y2618" s="78" t="str">
        <f>formatRow(Tokens!BD$2:BI$2,Tokens!BD2618:BI2618,2,"files")</f>
        <v>"files":[]</v>
      </c>
      <c r="Z2618" s="78"/>
      <c r="AA2618" s="78"/>
      <c r="AB2618" s="78"/>
      <c r="AC2618" s="78" t="str">
        <f>formatRow(Tokens!BJ$2:BK$2,Tokens!BJ2618:BK2618,0,"collection")</f>
        <v>"collection":{"name":"BILLET Festival",_x000D_
"family":"Calvi On The Rocks"}</v>
      </c>
      <c r="AD2618" s="1" t="str">
        <f>formatRow(Tokens!BN$2:BR$2,Tokens!BN2618:BR2618,0,"marketplace")</f>
        <v>"marketplace":{"initial_price":"73,5",_x000D_
"reservation_price":"",_x000D_
"duration":"",_x000D_
"max_mint":1,_x000D_
"sell_date":"25/06/2022"}</v>
      </c>
      <c r="AE2618" s="1"/>
    </row>
    <row r="2619" spans="4:31" ht="14.25" customHeight="1" x14ac:dyDescent="0.3">
      <c r="D2619" s="1">
        <f>Tokens!B2619</f>
        <v>799</v>
      </c>
      <c r="E2619" s="17" t="str">
        <f>IF(Tokens!C2619="","",Tokens!C2619)</f>
        <v>#799 Billet Festival</v>
      </c>
      <c r="F2619"/>
      <c r="G2619"/>
      <c r="H2619"/>
      <c r="I2619"/>
      <c r="J2619"/>
      <c r="M2619"/>
      <c r="N2619"/>
      <c r="O2619" s="15" t="str">
        <f t="shared" si="82"/>
        <v>_</v>
      </c>
      <c r="P2619" s="18" t="str">
        <f>IF(F2619="stop","",IF(F2619&lt;&gt;"",HYPERLINK(Settings!$B$5 &amp; "/manage/?network=" &amp; LOWER(B$8) &amp; "&amp;search=token&amp;account=" &amp; ToMint!$B$5 &amp; "&amp;view=" &amp; ToMint!J2619,"TokenSol"),""))</f>
        <v/>
      </c>
      <c r="Q2619" s="2"/>
      <c r="R2619" s="2"/>
      <c r="S2619" s="11"/>
      <c r="T2619" s="78" t="str">
        <f>"owner=" &amp; Tokens!BS2619 &amp; "&amp;filename_for_metadata=" &amp; Tokens!BT2619 &amp; "&amp;offchaindata_platform=" &amp; $B$17 &amp; "&amp;keyfile=" &amp; $B$5 &amp;  "&amp;repository=" &amp; $B$18</f>
        <v>owner=BbDq7xeUzpj8bXfd9N7dh1tw43Ss7xbYpyjoNuwDSrzq&amp;filename_for_metadata=BILLETFestival_COR22F799&amp;offchaindata_platform=Github&amp;keyfile=Paul&amp;repository=CalviOnTheRocks2022</v>
      </c>
      <c r="U2619" s="78" t="str">
        <f t="shared" si="81"/>
        <v>{"name":"#799 Billet Festival",_x000D_
"symbol":"COR22F799",_x000D_
"description":"Billet Festival / Billet NFT Festival - 1 jour Calvi on the Rocks 2022",_x000D_
"seller_fee_basis_points":1000,_x000D_
"image":"https://bafybeidftjsj7gzvcnj2ia3rgpvwzttasjbxq5cbtxrizw642fanhvdaue.ipfs.nftstorage.link?image_799.webp",_x000D_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19" s="78" t="str">
        <f>formatRow(Tokens!C$2:I$2,Tokens!C2619:I2619)</f>
        <v>"name":"#799 Billet Festival",_x000D_
"symbol":"COR22F799",_x000D_
"description":"Billet Festival / Billet NFT Festival - 1 jour Calvi on the Rocks 2022",_x000D_
"seller_fee_basis_points":1000,_x000D_
"image":"https://bafybeidftjsj7gzvcnj2ia3rgpvwzttasjbxq5cbtxrizw642fanhvdaue.ipfs.nftstorage.link?image_799.webp",_x000D_
"Issuer":"NfluenT for Calvi On The rocks",_x000D_
"external_url":""</v>
      </c>
      <c r="W2619" s="78" t="str">
        <f>formatRow(Tokens!J$2:AV$2,Tokens!J2619:AV2619,2,"attributes")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19" s="78" t="str">
        <f>formatRow(Tokens!AX$2:BC$2,Tokens!AX2619:BC2619,2,"creators")</f>
        <v>"creators":[{"address":"ncreator",_x000D_
"share":10},{"address":"cotrcrea",_x000D_
"share":90},{"address":"nminer",_x000D_
"share":0}]</v>
      </c>
      <c r="Y2619" s="78" t="str">
        <f>formatRow(Tokens!BD$2:BI$2,Tokens!BD2619:BI2619,2,"files")</f>
        <v>"files":[]</v>
      </c>
      <c r="Z2619" s="78"/>
      <c r="AA2619" s="78"/>
      <c r="AB2619" s="78"/>
      <c r="AC2619" s="78" t="str">
        <f>formatRow(Tokens!BJ$2:BK$2,Tokens!BJ2619:BK2619,0,"collection")</f>
        <v>"collection":{"name":"BILLET Festival",_x000D_
"family":"Calvi On The Rocks"}</v>
      </c>
      <c r="AD2619" s="1" t="str">
        <f>formatRow(Tokens!BN$2:BR$2,Tokens!BN2619:BR2619,0,"marketplace")</f>
        <v>"marketplace":{"initial_price":"73,5",_x000D_
"reservation_price":"",_x000D_
"duration":"",_x000D_
"max_mint":1,_x000D_
"sell_date":"25/06/2022"}</v>
      </c>
      <c r="AE2619" s="1"/>
    </row>
    <row r="2620" spans="4:31" ht="14.25" customHeight="1" x14ac:dyDescent="0.3">
      <c r="D2620" s="1">
        <f>Tokens!B2620</f>
        <v>800</v>
      </c>
      <c r="E2620" s="17" t="str">
        <f>IF(Tokens!C2620="","",Tokens!C2620)</f>
        <v>#800 Billet Festival</v>
      </c>
      <c r="F2620"/>
      <c r="G2620"/>
      <c r="H2620"/>
      <c r="I2620"/>
      <c r="J2620"/>
      <c r="M2620"/>
      <c r="N2620"/>
      <c r="O2620" s="15" t="str">
        <f t="shared" si="82"/>
        <v>_</v>
      </c>
      <c r="P2620" s="18" t="str">
        <f>IF(F2620="stop","",IF(F2620&lt;&gt;"",HYPERLINK(Settings!$B$5 &amp; "/manage/?network=" &amp; LOWER(B$8) &amp; "&amp;search=token&amp;account=" &amp; ToMint!$B$5 &amp; "&amp;view=" &amp; ToMint!J2620,"TokenSol"),""))</f>
        <v/>
      </c>
      <c r="Q2620" s="2"/>
      <c r="R2620" s="2"/>
      <c r="S2620" s="11"/>
      <c r="T2620" s="78" t="str">
        <f>"owner=" &amp; Tokens!BS2620 &amp; "&amp;filename_for_metadata=" &amp; Tokens!BT2620 &amp; "&amp;offchaindata_platform=" &amp; $B$17 &amp; "&amp;keyfile=" &amp; $B$5 &amp;  "&amp;repository=" &amp; $B$18</f>
        <v>owner=BbDq7xeUzpj8bXfd9N7dh1tw43Ss7xbYpyjoNuwDSrzq&amp;filename_for_metadata=BILLETFestival_COR22F800&amp;offchaindata_platform=Github&amp;keyfile=Paul&amp;repository=CalviOnTheRocks2022</v>
      </c>
      <c r="U2620" s="78" t="str">
        <f t="shared" si="81"/>
        <v>{"name":"#800 Billet Festival",_x000D_
"symbol":"COR22F800",_x000D_
"description":"Billet Festival / Billet NFT Festival - 1 jour Calvi on the Rocks 2022",_x000D_
"seller_fee_basis_points":1000,_x000D_
"image":"https://bafybeihimmfkiitafrjkaf7pdjznrqg6s4vy7jgbwxyt4tsp2o2ecioqke.ipfs.nftstorage.link?image_800.webp",_x000D_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20" s="78" t="str">
        <f>formatRow(Tokens!C$2:I$2,Tokens!C2620:I2620)</f>
        <v>"name":"#800 Billet Festival",_x000D_
"symbol":"COR22F800",_x000D_
"description":"Billet Festival / Billet NFT Festival - 1 jour Calvi on the Rocks 2022",_x000D_
"seller_fee_basis_points":1000,_x000D_
"image":"https://bafybeihimmfkiitafrjkaf7pdjznrqg6s4vy7jgbwxyt4tsp2o2ecioqke.ipfs.nftstorage.link?image_800.webp",_x000D_
"Issuer":"NfluenT for Calvi On The rocks",_x000D_
"external_url":""</v>
      </c>
      <c r="W2620" s="78" t="str">
        <f>formatRow(Tokens!J$2:AV$2,Tokens!J2620:AV2620,2,"attributes")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20" s="78" t="str">
        <f>formatRow(Tokens!AX$2:BC$2,Tokens!AX2620:BC2620,2,"creators")</f>
        <v>"creators":[{"address":"ncreator",_x000D_
"share":10},{"address":"cotrcrea",_x000D_
"share":90},{"address":"nminer",_x000D_
"share":0}]</v>
      </c>
      <c r="Y2620" s="78" t="str">
        <f>formatRow(Tokens!BD$2:BI$2,Tokens!BD2620:BI2620,2,"files")</f>
        <v>"files":[]</v>
      </c>
      <c r="Z2620" s="78"/>
      <c r="AA2620" s="78"/>
      <c r="AB2620" s="78"/>
      <c r="AC2620" s="78" t="str">
        <f>formatRow(Tokens!BJ$2:BK$2,Tokens!BJ2620:BK2620,0,"collection")</f>
        <v>"collection":{"name":"BILLET Festival",_x000D_
"family":"Calvi On The Rocks"}</v>
      </c>
      <c r="AD2620" s="1" t="str">
        <f>formatRow(Tokens!BN$2:BR$2,Tokens!BN2620:BR2620,0,"marketplace")</f>
        <v>"marketplace":{"initial_price":"73,5",_x000D_
"reservation_price":"",_x000D_
"duration":"",_x000D_
"max_mint":1,_x000D_
"sell_date":"25/06/2022"}</v>
      </c>
      <c r="AE2620" s="1"/>
    </row>
    <row r="2621" spans="4:31" ht="14.25" customHeight="1" x14ac:dyDescent="0.3">
      <c r="D2621" s="1">
        <f>Tokens!B2621</f>
        <v>801</v>
      </c>
      <c r="E2621" s="17" t="str">
        <f>IF(Tokens!C2621="","",Tokens!C2621)</f>
        <v>#801 Billet Festival</v>
      </c>
      <c r="F2621"/>
      <c r="G2621"/>
      <c r="H2621"/>
      <c r="I2621"/>
      <c r="J2621"/>
      <c r="M2621"/>
      <c r="N2621"/>
      <c r="O2621" s="15" t="str">
        <f t="shared" si="82"/>
        <v>_</v>
      </c>
      <c r="P2621" s="18" t="str">
        <f>IF(F2621="stop","",IF(F2621&lt;&gt;"",HYPERLINK(Settings!$B$5 &amp; "/manage/?network=" &amp; LOWER(B$8) &amp; "&amp;search=token&amp;account=" &amp; ToMint!$B$5 &amp; "&amp;view=" &amp; ToMint!J2621,"TokenSol"),""))</f>
        <v/>
      </c>
      <c r="Q2621" s="2"/>
      <c r="R2621" s="2"/>
      <c r="S2621" s="11"/>
      <c r="T2621" s="78" t="str">
        <f>"owner=" &amp; Tokens!BS2621 &amp; "&amp;filename_for_metadata=" &amp; Tokens!BT2621 &amp; "&amp;offchaindata_platform=" &amp; $B$17 &amp; "&amp;keyfile=" &amp; $B$5 &amp;  "&amp;repository=" &amp; $B$18</f>
        <v>owner=BbDq7xeUzpj8bXfd9N7dh1tw43Ss7xbYpyjoNuwDSrzq&amp;filename_for_metadata=BILLETFestival_COR22F801&amp;offchaindata_platform=Github&amp;keyfile=Paul&amp;repository=CalviOnTheRocks2022</v>
      </c>
      <c r="U2621" s="78" t="str">
        <f t="shared" si="81"/>
        <v>{"name":"#801 Billet Festival",_x000D_
"symbol":"COR22F801",_x000D_
"description":"Billet Festival / Billet NFT Festival - 1 jour Calvi on the Rocks 2022",_x000D_
"seller_fee_basis_points":1000,_x000D_
"image":"https://bafybeiauho4itnamiz52w7tbamhtko5s5t2uid3hs3okk7yri6g3juhgni.ipfs.nftstorage.link?image_801.webp",_x000D_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21" s="78" t="str">
        <f>formatRow(Tokens!C$2:I$2,Tokens!C2621:I2621)</f>
        <v>"name":"#801 Billet Festival",_x000D_
"symbol":"COR22F801",_x000D_
"description":"Billet Festival / Billet NFT Festival - 1 jour Calvi on the Rocks 2022",_x000D_
"seller_fee_basis_points":1000,_x000D_
"image":"https://bafybeiauho4itnamiz52w7tbamhtko5s5t2uid3hs3okk7yri6g3juhgni.ipfs.nftstorage.link?image_801.webp",_x000D_
"Issuer":"NfluenT for Calvi On The rocks",_x000D_
"external_url":""</v>
      </c>
      <c r="W2621" s="78" t="str">
        <f>formatRow(Tokens!J$2:AV$2,Tokens!J2621:AV2621,2,"attributes")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21" s="78" t="str">
        <f>formatRow(Tokens!AX$2:BC$2,Tokens!AX2621:BC2621,2,"creators")</f>
        <v>"creators":[{"address":"ncreator",_x000D_
"share":10},{"address":"cotrcrea",_x000D_
"share":90},{"address":"nminer",_x000D_
"share":0}]</v>
      </c>
      <c r="Y2621" s="78" t="str">
        <f>formatRow(Tokens!BD$2:BI$2,Tokens!BD2621:BI2621,2,"files")</f>
        <v>"files":[]</v>
      </c>
      <c r="Z2621" s="78"/>
      <c r="AA2621" s="78"/>
      <c r="AB2621" s="78"/>
      <c r="AC2621" s="78" t="str">
        <f>formatRow(Tokens!BJ$2:BK$2,Tokens!BJ2621:BK2621,0,"collection")</f>
        <v>"collection":{"name":"BILLET Festival",_x000D_
"family":"Calvi On The Rocks"}</v>
      </c>
      <c r="AD2621" s="1" t="str">
        <f>formatRow(Tokens!BN$2:BR$2,Tokens!BN2621:BR2621,0,"marketplace")</f>
        <v>"marketplace":{"initial_price":"73,5",_x000D_
"reservation_price":"",_x000D_
"duration":"",_x000D_
"max_mint":1,_x000D_
"sell_date":"25/06/2022"}</v>
      </c>
      <c r="AE2621" s="1"/>
    </row>
    <row r="2622" spans="4:31" ht="14.25" customHeight="1" x14ac:dyDescent="0.3">
      <c r="D2622" s="1">
        <f>Tokens!B2622</f>
        <v>802</v>
      </c>
      <c r="E2622" s="17" t="str">
        <f>IF(Tokens!C2622="","",Tokens!C2622)</f>
        <v>#802 Billet Festival</v>
      </c>
      <c r="F2622"/>
      <c r="G2622"/>
      <c r="H2622"/>
      <c r="I2622"/>
      <c r="J2622"/>
      <c r="M2622"/>
      <c r="N2622"/>
      <c r="O2622" s="15" t="str">
        <f t="shared" si="82"/>
        <v>_</v>
      </c>
      <c r="P2622" s="18" t="str">
        <f>IF(F2622="stop","",IF(F2622&lt;&gt;"",HYPERLINK(Settings!$B$5 &amp; "/manage/?network=" &amp; LOWER(B$8) &amp; "&amp;search=token&amp;account=" &amp; ToMint!$B$5 &amp; "&amp;view=" &amp; ToMint!J2622,"TokenSol"),""))</f>
        <v/>
      </c>
      <c r="Q2622" s="2"/>
      <c r="R2622" s="2"/>
      <c r="S2622" s="11"/>
      <c r="T2622" s="78" t="str">
        <f>"owner=" &amp; Tokens!BS2622 &amp; "&amp;filename_for_metadata=" &amp; Tokens!BT2622 &amp; "&amp;offchaindata_platform=" &amp; $B$17 &amp; "&amp;keyfile=" &amp; $B$5 &amp;  "&amp;repository=" &amp; $B$18</f>
        <v>owner=BbDq7xeUzpj8bXfd9N7dh1tw43Ss7xbYpyjoNuwDSrzq&amp;filename_for_metadata=BILLETFestival_COR22F802&amp;offchaindata_platform=Github&amp;keyfile=Paul&amp;repository=CalviOnTheRocks2022</v>
      </c>
      <c r="U2622" s="78" t="str">
        <f t="shared" si="81"/>
        <v>{"name":"#802 Billet Festival",_x000D_
"symbol":"COR22F802",_x000D_
"description":"Billet Festival / Billet NFT Festival - 1 jour Calvi on the Rocks 2022",_x000D_
"seller_fee_basis_points":1000,_x000D_
"image":"https://bafybeibm3rbotxpisg65za7kdmjv4qnfoveq2nlhiy7plxoav6hh2sansi.ipfs.nftstorage.link?image_802.webp",_x000D_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22" s="78" t="str">
        <f>formatRow(Tokens!C$2:I$2,Tokens!C2622:I2622)</f>
        <v>"name":"#802 Billet Festival",_x000D_
"symbol":"COR22F802",_x000D_
"description":"Billet Festival / Billet NFT Festival - 1 jour Calvi on the Rocks 2022",_x000D_
"seller_fee_basis_points":1000,_x000D_
"image":"https://bafybeibm3rbotxpisg65za7kdmjv4qnfoveq2nlhiy7plxoav6hh2sansi.ipfs.nftstorage.link?image_802.webp",_x000D_
"Issuer":"NfluenT for Calvi On The rocks",_x000D_
"external_url":""</v>
      </c>
      <c r="W2622" s="78" t="str">
        <f>formatRow(Tokens!J$2:AV$2,Tokens!J2622:AV2622,2,"attributes")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22" s="78" t="str">
        <f>formatRow(Tokens!AX$2:BC$2,Tokens!AX2622:BC2622,2,"creators")</f>
        <v>"creators":[{"address":"ncreator",_x000D_
"share":10},{"address":"cotrcrea",_x000D_
"share":90},{"address":"nminer",_x000D_
"share":0}]</v>
      </c>
      <c r="Y2622" s="78" t="str">
        <f>formatRow(Tokens!BD$2:BI$2,Tokens!BD2622:BI2622,2,"files")</f>
        <v>"files":[]</v>
      </c>
      <c r="Z2622" s="78"/>
      <c r="AA2622" s="78"/>
      <c r="AB2622" s="78"/>
      <c r="AC2622" s="78" t="str">
        <f>formatRow(Tokens!BJ$2:BK$2,Tokens!BJ2622:BK2622,0,"collection")</f>
        <v>"collection":{"name":"BILLET Festival",_x000D_
"family":"Calvi On The Rocks"}</v>
      </c>
      <c r="AD2622" s="1" t="str">
        <f>formatRow(Tokens!BN$2:BR$2,Tokens!BN2622:BR2622,0,"marketplace")</f>
        <v>"marketplace":{"initial_price":"73,5",_x000D_
"reservation_price":"",_x000D_
"duration":"",_x000D_
"max_mint":1,_x000D_
"sell_date":"25/06/2022"}</v>
      </c>
      <c r="AE2622" s="1"/>
    </row>
    <row r="2623" spans="4:31" ht="14.25" customHeight="1" x14ac:dyDescent="0.3">
      <c r="D2623" s="1">
        <f>Tokens!B2623</f>
        <v>803</v>
      </c>
      <c r="E2623" s="17" t="str">
        <f>IF(Tokens!C2623="","",Tokens!C2623)</f>
        <v>#803 Billet Festival</v>
      </c>
      <c r="F2623"/>
      <c r="G2623"/>
      <c r="H2623"/>
      <c r="I2623"/>
      <c r="J2623"/>
      <c r="M2623"/>
      <c r="N2623"/>
      <c r="O2623" s="15" t="str">
        <f t="shared" si="82"/>
        <v>_</v>
      </c>
      <c r="P2623" s="18" t="str">
        <f>IF(F2623="stop","",IF(F2623&lt;&gt;"",HYPERLINK(Settings!$B$5 &amp; "/manage/?network=" &amp; LOWER(B$8) &amp; "&amp;search=token&amp;account=" &amp; ToMint!$B$5 &amp; "&amp;view=" &amp; ToMint!J2623,"TokenSol"),""))</f>
        <v/>
      </c>
      <c r="Q2623" s="2"/>
      <c r="R2623" s="2"/>
      <c r="S2623" s="11"/>
      <c r="T2623" s="78" t="str">
        <f>"owner=" &amp; Tokens!BS2623 &amp; "&amp;filename_for_metadata=" &amp; Tokens!BT2623 &amp; "&amp;offchaindata_platform=" &amp; $B$17 &amp; "&amp;keyfile=" &amp; $B$5 &amp;  "&amp;repository=" &amp; $B$18</f>
        <v>owner=BbDq7xeUzpj8bXfd9N7dh1tw43Ss7xbYpyjoNuwDSrzq&amp;filename_for_metadata=BILLETFestival_COR22F803&amp;offchaindata_platform=Github&amp;keyfile=Paul&amp;repository=CalviOnTheRocks2022</v>
      </c>
      <c r="U2623" s="78" t="str">
        <f t="shared" si="81"/>
        <v>{"name":"#803 Billet Festival",_x000D_
"symbol":"COR22F803",_x000D_
"description":"Billet Festival / Billet NFT Festival - 1 jour Calvi on the Rocks 2022",_x000D_
"seller_fee_basis_points":1000,_x000D_
"image":"https://bafybeiburqxgbokfvftok37q3jdz6djdnicsr72brjlmfpnxksxs4ciapq.ipfs.nftstorage.link?image_803.webp",_x000D_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23" s="78" t="str">
        <f>formatRow(Tokens!C$2:I$2,Tokens!C2623:I2623)</f>
        <v>"name":"#803 Billet Festival",_x000D_
"symbol":"COR22F803",_x000D_
"description":"Billet Festival / Billet NFT Festival - 1 jour Calvi on the Rocks 2022",_x000D_
"seller_fee_basis_points":1000,_x000D_
"image":"https://bafybeiburqxgbokfvftok37q3jdz6djdnicsr72brjlmfpnxksxs4ciapq.ipfs.nftstorage.link?image_803.webp",_x000D_
"Issuer":"NfluenT for Calvi On The rocks",_x000D_
"external_url":""</v>
      </c>
      <c r="W2623" s="78" t="str">
        <f>formatRow(Tokens!J$2:AV$2,Tokens!J2623:AV2623,2,"attributes")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23" s="78" t="str">
        <f>formatRow(Tokens!AX$2:BC$2,Tokens!AX2623:BC2623,2,"creators")</f>
        <v>"creators":[{"address":"ncreator",_x000D_
"share":10},{"address":"cotrcrea",_x000D_
"share":90},{"address":"nminer",_x000D_
"share":0}]</v>
      </c>
      <c r="Y2623" s="78" t="str">
        <f>formatRow(Tokens!BD$2:BI$2,Tokens!BD2623:BI2623,2,"files")</f>
        <v>"files":[]</v>
      </c>
      <c r="Z2623" s="78"/>
      <c r="AA2623" s="78"/>
      <c r="AB2623" s="78"/>
      <c r="AC2623" s="78" t="str">
        <f>formatRow(Tokens!BJ$2:BK$2,Tokens!BJ2623:BK2623,0,"collection")</f>
        <v>"collection":{"name":"BILLET Festival",_x000D_
"family":"Calvi On The Rocks"}</v>
      </c>
      <c r="AD2623" s="1" t="str">
        <f>formatRow(Tokens!BN$2:BR$2,Tokens!BN2623:BR2623,0,"marketplace")</f>
        <v>"marketplace":{"initial_price":"73,5",_x000D_
"reservation_price":"",_x000D_
"duration":"",_x000D_
"max_mint":1,_x000D_
"sell_date":"25/06/2022"}</v>
      </c>
      <c r="AE2623" s="1"/>
    </row>
    <row r="2624" spans="4:31" ht="14.25" customHeight="1" x14ac:dyDescent="0.3">
      <c r="D2624" s="1">
        <f>Tokens!B2624</f>
        <v>804</v>
      </c>
      <c r="E2624" s="17" t="str">
        <f>IF(Tokens!C2624="","",Tokens!C2624)</f>
        <v>#804 Billet Festival</v>
      </c>
      <c r="F2624"/>
      <c r="G2624"/>
      <c r="H2624"/>
      <c r="I2624"/>
      <c r="J2624"/>
      <c r="M2624"/>
      <c r="N2624"/>
      <c r="O2624" s="15" t="str">
        <f t="shared" si="82"/>
        <v>_</v>
      </c>
      <c r="P2624" s="18" t="str">
        <f>IF(F2624="stop","",IF(F2624&lt;&gt;"",HYPERLINK(Settings!$B$5 &amp; "/manage/?network=" &amp; LOWER(B$8) &amp; "&amp;search=token&amp;account=" &amp; ToMint!$B$5 &amp; "&amp;view=" &amp; ToMint!J2624,"TokenSol"),""))</f>
        <v/>
      </c>
      <c r="Q2624" s="2"/>
      <c r="R2624" s="2"/>
      <c r="S2624" s="11"/>
      <c r="T2624" s="78" t="str">
        <f>"owner=" &amp; Tokens!BS2624 &amp; "&amp;filename_for_metadata=" &amp; Tokens!BT2624 &amp; "&amp;offchaindata_platform=" &amp; $B$17 &amp; "&amp;keyfile=" &amp; $B$5 &amp;  "&amp;repository=" &amp; $B$18</f>
        <v>owner=BbDq7xeUzpj8bXfd9N7dh1tw43Ss7xbYpyjoNuwDSrzq&amp;filename_for_metadata=BILLETFestival_COR22F804&amp;offchaindata_platform=Github&amp;keyfile=Paul&amp;repository=CalviOnTheRocks2022</v>
      </c>
      <c r="U2624" s="78" t="str">
        <f t="shared" si="81"/>
        <v>{"name":"#804 Billet Festival",_x000D_
"symbol":"COR22F804",_x000D_
"description":"Billet Festival / Billet NFT Festival - 1 jour Calvi on the Rocks 2022",_x000D_
"seller_fee_basis_points":1000,_x000D_
"image":"https://bafybeiaryuvyrm6szfu2mkrzyquw3rudhpalug5jjdjrvgzwwjtyana5be.ipfs.nftstorage.link?image_804.webp",_x000D_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24" s="78" t="str">
        <f>formatRow(Tokens!C$2:I$2,Tokens!C2624:I2624)</f>
        <v>"name":"#804 Billet Festival",_x000D_
"symbol":"COR22F804",_x000D_
"description":"Billet Festival / Billet NFT Festival - 1 jour Calvi on the Rocks 2022",_x000D_
"seller_fee_basis_points":1000,_x000D_
"image":"https://bafybeiaryuvyrm6szfu2mkrzyquw3rudhpalug5jjdjrvgzwwjtyana5be.ipfs.nftstorage.link?image_804.webp",_x000D_
"Issuer":"NfluenT for Calvi On The rocks",_x000D_
"external_url":""</v>
      </c>
      <c r="W2624" s="78" t="str">
        <f>formatRow(Tokens!J$2:AV$2,Tokens!J2624:AV2624,2,"attributes")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24" s="78" t="str">
        <f>formatRow(Tokens!AX$2:BC$2,Tokens!AX2624:BC2624,2,"creators")</f>
        <v>"creators":[{"address":"ncreator",_x000D_
"share":10},{"address":"cotrcrea",_x000D_
"share":90},{"address":"nminer",_x000D_
"share":0}]</v>
      </c>
      <c r="Y2624" s="78" t="str">
        <f>formatRow(Tokens!BD$2:BI$2,Tokens!BD2624:BI2624,2,"files")</f>
        <v>"files":[]</v>
      </c>
      <c r="Z2624" s="78"/>
      <c r="AA2624" s="78"/>
      <c r="AB2624" s="78"/>
      <c r="AC2624" s="78" t="str">
        <f>formatRow(Tokens!BJ$2:BK$2,Tokens!BJ2624:BK2624,0,"collection")</f>
        <v>"collection":{"name":"BILLET Festival",_x000D_
"family":"Calvi On The Rocks"}</v>
      </c>
      <c r="AD2624" s="1" t="str">
        <f>formatRow(Tokens!BN$2:BR$2,Tokens!BN2624:BR2624,0,"marketplace")</f>
        <v>"marketplace":{"initial_price":"73,5",_x000D_
"reservation_price":"",_x000D_
"duration":"",_x000D_
"max_mint":1,_x000D_
"sell_date":"25/06/2022"}</v>
      </c>
      <c r="AE2624" s="1"/>
    </row>
    <row r="2625" spans="4:31" ht="14.25" customHeight="1" x14ac:dyDescent="0.3">
      <c r="D2625" s="1">
        <f>Tokens!B2625</f>
        <v>805</v>
      </c>
      <c r="E2625" s="17" t="str">
        <f>IF(Tokens!C2625="","",Tokens!C2625)</f>
        <v>#805 Billet Festival</v>
      </c>
      <c r="F2625"/>
      <c r="G2625"/>
      <c r="H2625"/>
      <c r="I2625"/>
      <c r="J2625"/>
      <c r="M2625"/>
      <c r="N2625"/>
      <c r="O2625" s="15" t="str">
        <f t="shared" si="82"/>
        <v>_</v>
      </c>
      <c r="P2625" s="18" t="str">
        <f>IF(F2625="stop","",IF(F2625&lt;&gt;"",HYPERLINK(Settings!$B$5 &amp; "/manage/?network=" &amp; LOWER(B$8) &amp; "&amp;search=token&amp;account=" &amp; ToMint!$B$5 &amp; "&amp;view=" &amp; ToMint!J2625,"TokenSol"),""))</f>
        <v/>
      </c>
      <c r="Q2625" s="2"/>
      <c r="R2625" s="2"/>
      <c r="S2625" s="11"/>
      <c r="T2625" s="78" t="str">
        <f>"owner=" &amp; Tokens!BS2625 &amp; "&amp;filename_for_metadata=" &amp; Tokens!BT2625 &amp; "&amp;offchaindata_platform=" &amp; $B$17 &amp; "&amp;keyfile=" &amp; $B$5 &amp;  "&amp;repository=" &amp; $B$18</f>
        <v>owner=BbDq7xeUzpj8bXfd9N7dh1tw43Ss7xbYpyjoNuwDSrzq&amp;filename_for_metadata=BILLETFestival_COR22F805&amp;offchaindata_platform=Github&amp;keyfile=Paul&amp;repository=CalviOnTheRocks2022</v>
      </c>
      <c r="U2625" s="78" t="str">
        <f t="shared" si="81"/>
        <v>{"name":"#805 Billet Festival",_x000D_
"symbol":"COR22F805",_x000D_
"description":"Billet Festival / Billet NFT Festival - 1 jour Calvi on the Rocks 2022",_x000D_
"seller_fee_basis_points":1000,_x000D_
"image":"https://bafybeiay545bqqlx2ikyob73yx3y3nvj6h4nsiwng5tcubmx5tjqij2554.ipfs.nftstorage.link?image_805.webp",_x000D_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25" s="78" t="str">
        <f>formatRow(Tokens!C$2:I$2,Tokens!C2625:I2625)</f>
        <v>"name":"#805 Billet Festival",_x000D_
"symbol":"COR22F805",_x000D_
"description":"Billet Festival / Billet NFT Festival - 1 jour Calvi on the Rocks 2022",_x000D_
"seller_fee_basis_points":1000,_x000D_
"image":"https://bafybeiay545bqqlx2ikyob73yx3y3nvj6h4nsiwng5tcubmx5tjqij2554.ipfs.nftstorage.link?image_805.webp",_x000D_
"Issuer":"NfluenT for Calvi On The rocks",_x000D_
"external_url":""</v>
      </c>
      <c r="W2625" s="78" t="str">
        <f>formatRow(Tokens!J$2:AV$2,Tokens!J2625:AV2625,2,"attributes")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25" s="78" t="str">
        <f>formatRow(Tokens!AX$2:BC$2,Tokens!AX2625:BC2625,2,"creators")</f>
        <v>"creators":[{"address":"ncreator",_x000D_
"share":10},{"address":"cotrcrea",_x000D_
"share":90},{"address":"nminer",_x000D_
"share":0}]</v>
      </c>
      <c r="Y2625" s="78" t="str">
        <f>formatRow(Tokens!BD$2:BI$2,Tokens!BD2625:BI2625,2,"files")</f>
        <v>"files":[]</v>
      </c>
      <c r="Z2625" s="78"/>
      <c r="AA2625" s="78"/>
      <c r="AB2625" s="78"/>
      <c r="AC2625" s="78" t="str">
        <f>formatRow(Tokens!BJ$2:BK$2,Tokens!BJ2625:BK2625,0,"collection")</f>
        <v>"collection":{"name":"BILLET Festival",_x000D_
"family":"Calvi On The Rocks"}</v>
      </c>
      <c r="AD2625" s="1" t="str">
        <f>formatRow(Tokens!BN$2:BR$2,Tokens!BN2625:BR2625,0,"marketplace")</f>
        <v>"marketplace":{"initial_price":"73,5",_x000D_
"reservation_price":"",_x000D_
"duration":"",_x000D_
"max_mint":1,_x000D_
"sell_date":"25/06/2022"}</v>
      </c>
      <c r="AE2625" s="1"/>
    </row>
    <row r="2626" spans="4:31" ht="14.25" customHeight="1" x14ac:dyDescent="0.3">
      <c r="D2626" s="1">
        <f>Tokens!B2626</f>
        <v>806</v>
      </c>
      <c r="E2626" s="17" t="str">
        <f>IF(Tokens!C2626="","",Tokens!C2626)</f>
        <v>#806 Billet Festival</v>
      </c>
      <c r="F2626"/>
      <c r="G2626"/>
      <c r="H2626"/>
      <c r="I2626"/>
      <c r="J2626"/>
      <c r="M2626"/>
      <c r="N2626"/>
      <c r="O2626" s="15" t="str">
        <f t="shared" si="82"/>
        <v>_</v>
      </c>
      <c r="P2626" s="18" t="str">
        <f>IF(F2626="stop","",IF(F2626&lt;&gt;"",HYPERLINK(Settings!$B$5 &amp; "/manage/?network=" &amp; LOWER(B$8) &amp; "&amp;search=token&amp;account=" &amp; ToMint!$B$5 &amp; "&amp;view=" &amp; ToMint!J2626,"TokenSol"),""))</f>
        <v/>
      </c>
      <c r="Q2626" s="2"/>
      <c r="R2626" s="2"/>
      <c r="S2626" s="11"/>
      <c r="T2626" s="78" t="str">
        <f>"owner=" &amp; Tokens!BS2626 &amp; "&amp;filename_for_metadata=" &amp; Tokens!BT2626 &amp; "&amp;offchaindata_platform=" &amp; $B$17 &amp; "&amp;keyfile=" &amp; $B$5 &amp;  "&amp;repository=" &amp; $B$18</f>
        <v>owner=BbDq7xeUzpj8bXfd9N7dh1tw43Ss7xbYpyjoNuwDSrzq&amp;filename_for_metadata=BILLETFestival_COR22F806&amp;offchaindata_platform=Github&amp;keyfile=Paul&amp;repository=CalviOnTheRocks2022</v>
      </c>
      <c r="U2626" s="78" t="str">
        <f t="shared" si="81"/>
        <v>{"name":"#806 Billet Festival",_x000D_
"symbol":"COR22F806",_x000D_
"description":"Billet Festival / Billet NFT Festival - 1 jour Calvi on the Rocks 2022",_x000D_
"seller_fee_basis_points":1000,_x000D_
"image":"https://bafybeifcaat4uhizvprtg2jlp4rdm5ayo4pkov7qlyj4v2lrjaamisyhka.ipfs.nftstorage.link?image_806.webp",_x000D_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26" s="78" t="str">
        <f>formatRow(Tokens!C$2:I$2,Tokens!C2626:I2626)</f>
        <v>"name":"#806 Billet Festival",_x000D_
"symbol":"COR22F806",_x000D_
"description":"Billet Festival / Billet NFT Festival - 1 jour Calvi on the Rocks 2022",_x000D_
"seller_fee_basis_points":1000,_x000D_
"image":"https://bafybeifcaat4uhizvprtg2jlp4rdm5ayo4pkov7qlyj4v2lrjaamisyhka.ipfs.nftstorage.link?image_806.webp",_x000D_
"Issuer":"NfluenT for Calvi On The rocks",_x000D_
"external_url":""</v>
      </c>
      <c r="W2626" s="78" t="str">
        <f>formatRow(Tokens!J$2:AV$2,Tokens!J2626:AV2626,2,"attributes")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26" s="78" t="str">
        <f>formatRow(Tokens!AX$2:BC$2,Tokens!AX2626:BC2626,2,"creators")</f>
        <v>"creators":[{"address":"ncreator",_x000D_
"share":10},{"address":"cotrcrea",_x000D_
"share":90},{"address":"nminer",_x000D_
"share":0}]</v>
      </c>
      <c r="Y2626" s="78" t="str">
        <f>formatRow(Tokens!BD$2:BI$2,Tokens!BD2626:BI2626,2,"files")</f>
        <v>"files":[]</v>
      </c>
      <c r="Z2626" s="78"/>
      <c r="AA2626" s="78"/>
      <c r="AB2626" s="78"/>
      <c r="AC2626" s="78" t="str">
        <f>formatRow(Tokens!BJ$2:BK$2,Tokens!BJ2626:BK2626,0,"collection")</f>
        <v>"collection":{"name":"BILLET Festival",_x000D_
"family":"Calvi On The Rocks"}</v>
      </c>
      <c r="AD2626" s="1" t="str">
        <f>formatRow(Tokens!BN$2:BR$2,Tokens!BN2626:BR2626,0,"marketplace")</f>
        <v>"marketplace":{"initial_price":"73,5",_x000D_
"reservation_price":"",_x000D_
"duration":"",_x000D_
"max_mint":1,_x000D_
"sell_date":"25/06/2022"}</v>
      </c>
      <c r="AE2626" s="1"/>
    </row>
    <row r="2627" spans="4:31" ht="14.25" customHeight="1" x14ac:dyDescent="0.3">
      <c r="D2627" s="1">
        <f>Tokens!B2627</f>
        <v>807</v>
      </c>
      <c r="E2627" s="17" t="str">
        <f>IF(Tokens!C2627="","",Tokens!C2627)</f>
        <v>#807 Billet Festival</v>
      </c>
      <c r="F2627"/>
      <c r="G2627"/>
      <c r="H2627"/>
      <c r="I2627"/>
      <c r="J2627"/>
      <c r="M2627"/>
      <c r="N2627"/>
      <c r="O2627" s="15" t="str">
        <f t="shared" si="82"/>
        <v>_</v>
      </c>
      <c r="P2627" s="18" t="str">
        <f>IF(F2627="stop","",IF(F2627&lt;&gt;"",HYPERLINK(Settings!$B$5 &amp; "/manage/?network=" &amp; LOWER(B$8) &amp; "&amp;search=token&amp;account=" &amp; ToMint!$B$5 &amp; "&amp;view=" &amp; ToMint!J2627,"TokenSol"),""))</f>
        <v/>
      </c>
      <c r="Q2627" s="2"/>
      <c r="R2627" s="2"/>
      <c r="S2627" s="11"/>
      <c r="T2627" s="78" t="str">
        <f>"owner=" &amp; Tokens!BS2627 &amp; "&amp;filename_for_metadata=" &amp; Tokens!BT2627 &amp; "&amp;offchaindata_platform=" &amp; $B$17 &amp; "&amp;keyfile=" &amp; $B$5 &amp;  "&amp;repository=" &amp; $B$18</f>
        <v>owner=BbDq7xeUzpj8bXfd9N7dh1tw43Ss7xbYpyjoNuwDSrzq&amp;filename_for_metadata=BILLETFestival_COR22F807&amp;offchaindata_platform=Github&amp;keyfile=Paul&amp;repository=CalviOnTheRocks2022</v>
      </c>
      <c r="U2627" s="78" t="str">
        <f t="shared" si="81"/>
        <v>{"name":"#807 Billet Festival",_x000D_
"symbol":"COR22F807",_x000D_
"description":"Billet Festival / Billet NFT Festival - 1 jour Calvi on the Rocks 2022",_x000D_
"seller_fee_basis_points":1000,_x000D_
"image":"https://bafybeigfdz6hoq3obetgd3rwaapgwhjzd22wtyf6rq3z2t3kuswr4glh5q.ipfs.nftstorage.link?image_807.webp",_x000D_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27" s="78" t="str">
        <f>formatRow(Tokens!C$2:I$2,Tokens!C2627:I2627)</f>
        <v>"name":"#807 Billet Festival",_x000D_
"symbol":"COR22F807",_x000D_
"description":"Billet Festival / Billet NFT Festival - 1 jour Calvi on the Rocks 2022",_x000D_
"seller_fee_basis_points":1000,_x000D_
"image":"https://bafybeigfdz6hoq3obetgd3rwaapgwhjzd22wtyf6rq3z2t3kuswr4glh5q.ipfs.nftstorage.link?image_807.webp",_x000D_
"Issuer":"NfluenT for Calvi On The rocks",_x000D_
"external_url":""</v>
      </c>
      <c r="W2627" s="78" t="str">
        <f>formatRow(Tokens!J$2:AV$2,Tokens!J2627:AV2627,2,"attributes")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27" s="78" t="str">
        <f>formatRow(Tokens!AX$2:BC$2,Tokens!AX2627:BC2627,2,"creators")</f>
        <v>"creators":[{"address":"ncreator",_x000D_
"share":10},{"address":"cotrcrea",_x000D_
"share":90},{"address":"nminer",_x000D_
"share":0}]</v>
      </c>
      <c r="Y2627" s="78" t="str">
        <f>formatRow(Tokens!BD$2:BI$2,Tokens!BD2627:BI2627,2,"files")</f>
        <v>"files":[]</v>
      </c>
      <c r="Z2627" s="78"/>
      <c r="AA2627" s="78"/>
      <c r="AB2627" s="78"/>
      <c r="AC2627" s="78" t="str">
        <f>formatRow(Tokens!BJ$2:BK$2,Tokens!BJ2627:BK2627,0,"collection")</f>
        <v>"collection":{"name":"BILLET Festival",_x000D_
"family":"Calvi On The Rocks"}</v>
      </c>
      <c r="AD2627" s="1" t="str">
        <f>formatRow(Tokens!BN$2:BR$2,Tokens!BN2627:BR2627,0,"marketplace")</f>
        <v>"marketplace":{"initial_price":"73,5",_x000D_
"reservation_price":"",_x000D_
"duration":"",_x000D_
"max_mint":1,_x000D_
"sell_date":"25/06/2022"}</v>
      </c>
      <c r="AE2627" s="1"/>
    </row>
    <row r="2628" spans="4:31" ht="14.25" customHeight="1" x14ac:dyDescent="0.3">
      <c r="D2628" s="1">
        <f>Tokens!B2628</f>
        <v>808</v>
      </c>
      <c r="E2628" s="17" t="str">
        <f>IF(Tokens!C2628="","",Tokens!C2628)</f>
        <v>#808 Billet Festival</v>
      </c>
      <c r="F2628"/>
      <c r="G2628"/>
      <c r="H2628"/>
      <c r="I2628"/>
      <c r="J2628"/>
      <c r="M2628"/>
      <c r="N2628"/>
      <c r="O2628" s="15" t="str">
        <f t="shared" si="82"/>
        <v>_</v>
      </c>
      <c r="P2628" s="18" t="str">
        <f>IF(F2628="stop","",IF(F2628&lt;&gt;"",HYPERLINK(Settings!$B$5 &amp; "/manage/?network=" &amp; LOWER(B$8) &amp; "&amp;search=token&amp;account=" &amp; ToMint!$B$5 &amp; "&amp;view=" &amp; ToMint!J2628,"TokenSol"),""))</f>
        <v/>
      </c>
      <c r="Q2628" s="2"/>
      <c r="R2628" s="2"/>
      <c r="S2628" s="11"/>
      <c r="T2628" s="78" t="str">
        <f>"owner=" &amp; Tokens!BS2628 &amp; "&amp;filename_for_metadata=" &amp; Tokens!BT2628 &amp; "&amp;offchaindata_platform=" &amp; $B$17 &amp; "&amp;keyfile=" &amp; $B$5 &amp;  "&amp;repository=" &amp; $B$18</f>
        <v>owner=BbDq7xeUzpj8bXfd9N7dh1tw43Ss7xbYpyjoNuwDSrzq&amp;filename_for_metadata=BILLETFestival_COR22F808&amp;offchaindata_platform=Github&amp;keyfile=Paul&amp;repository=CalviOnTheRocks2022</v>
      </c>
      <c r="U2628" s="78" t="str">
        <f t="shared" si="81"/>
        <v>{"name":"#808 Billet Festival",_x000D_
"symbol":"COR22F808",_x000D_
"description":"Billet Festival / Billet NFT Festival - 1 jour Calvi on the Rocks 2022",_x000D_
"seller_fee_basis_points":1000,_x000D_
"image":"https://bafybeiaf4yjqwnuscwivxwnuqnfpl7qjb2us6ynw2dt7rdfrrgaxjxjv4u.ipfs.nftstorage.link?image_808.webp",_x000D_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28" s="78" t="str">
        <f>formatRow(Tokens!C$2:I$2,Tokens!C2628:I2628)</f>
        <v>"name":"#808 Billet Festival",_x000D_
"symbol":"COR22F808",_x000D_
"description":"Billet Festival / Billet NFT Festival - 1 jour Calvi on the Rocks 2022",_x000D_
"seller_fee_basis_points":1000,_x000D_
"image":"https://bafybeiaf4yjqwnuscwivxwnuqnfpl7qjb2us6ynw2dt7rdfrrgaxjxjv4u.ipfs.nftstorage.link?image_808.webp",_x000D_
"Issuer":"NfluenT for Calvi On The rocks",_x000D_
"external_url":""</v>
      </c>
      <c r="W2628" s="78" t="str">
        <f>formatRow(Tokens!J$2:AV$2,Tokens!J2628:AV2628,2,"attributes")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28" s="78" t="str">
        <f>formatRow(Tokens!AX$2:BC$2,Tokens!AX2628:BC2628,2,"creators")</f>
        <v>"creators":[{"address":"ncreator",_x000D_
"share":10},{"address":"cotrcrea",_x000D_
"share":90},{"address":"nminer",_x000D_
"share":0}]</v>
      </c>
      <c r="Y2628" s="78" t="str">
        <f>formatRow(Tokens!BD$2:BI$2,Tokens!BD2628:BI2628,2,"files")</f>
        <v>"files":[]</v>
      </c>
      <c r="Z2628" s="78"/>
      <c r="AA2628" s="78"/>
      <c r="AB2628" s="78"/>
      <c r="AC2628" s="78" t="str">
        <f>formatRow(Tokens!BJ$2:BK$2,Tokens!BJ2628:BK2628,0,"collection")</f>
        <v>"collection":{"name":"BILLET Festival",_x000D_
"family":"Calvi On The Rocks"}</v>
      </c>
      <c r="AD2628" s="1" t="str">
        <f>formatRow(Tokens!BN$2:BR$2,Tokens!BN2628:BR2628,0,"marketplace")</f>
        <v>"marketplace":{"initial_price":"73,5",_x000D_
"reservation_price":"",_x000D_
"duration":"",_x000D_
"max_mint":1,_x000D_
"sell_date":"25/06/2022"}</v>
      </c>
      <c r="AE2628" s="1"/>
    </row>
    <row r="2629" spans="4:31" ht="14.25" customHeight="1" x14ac:dyDescent="0.3">
      <c r="D2629" s="1">
        <f>Tokens!B2629</f>
        <v>809</v>
      </c>
      <c r="E2629" s="17" t="str">
        <f>IF(Tokens!C2629="","",Tokens!C2629)</f>
        <v>#809 Billet Festival</v>
      </c>
      <c r="F2629"/>
      <c r="G2629"/>
      <c r="H2629"/>
      <c r="I2629"/>
      <c r="J2629"/>
      <c r="M2629"/>
      <c r="N2629"/>
      <c r="O2629" s="15" t="str">
        <f t="shared" si="82"/>
        <v>_</v>
      </c>
      <c r="P2629" s="18" t="str">
        <f>IF(F2629="stop","",IF(F2629&lt;&gt;"",HYPERLINK(Settings!$B$5 &amp; "/manage/?network=" &amp; LOWER(B$8) &amp; "&amp;search=token&amp;account=" &amp; ToMint!$B$5 &amp; "&amp;view=" &amp; ToMint!J2629,"TokenSol"),""))</f>
        <v/>
      </c>
      <c r="Q2629" s="2"/>
      <c r="R2629" s="2"/>
      <c r="S2629" s="11"/>
      <c r="T2629" s="78" t="str">
        <f>"owner=" &amp; Tokens!BS2629 &amp; "&amp;filename_for_metadata=" &amp; Tokens!BT2629 &amp; "&amp;offchaindata_platform=" &amp; $B$17 &amp; "&amp;keyfile=" &amp; $B$5 &amp;  "&amp;repository=" &amp; $B$18</f>
        <v>owner=BbDq7xeUzpj8bXfd9N7dh1tw43Ss7xbYpyjoNuwDSrzq&amp;filename_for_metadata=BILLETFestival_COR22F809&amp;offchaindata_platform=Github&amp;keyfile=Paul&amp;repository=CalviOnTheRocks2022</v>
      </c>
      <c r="U2629" s="78" t="str">
        <f t="shared" ref="U2629:U2692" si="83">"{" &amp; V2629 &amp; "," &amp; W2629 &amp; "," &amp; """properties"":{" &amp; X2629 &amp; "," &amp; Y2629 &amp; "}," &amp; AC2629 &amp; "," &amp; AD2629 &amp; "}"</f>
        <v>{"name":"#809 Billet Festival",_x000D_
"symbol":"COR22F809",_x000D_
"description":"Billet Festival / Billet NFT Festival - 1 jour Calvi on the Rocks 2022",_x000D_
"seller_fee_basis_points":1000,_x000D_
"image":"https://bafybeieoz4krtww5r6vriisc7gv6qln35bug6feqsksbbuliflm5zafusm.ipfs.nftstorage.link?image_809.webp",_x000D_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29" s="78" t="str">
        <f>formatRow(Tokens!C$2:I$2,Tokens!C2629:I2629)</f>
        <v>"name":"#809 Billet Festival",_x000D_
"symbol":"COR22F809",_x000D_
"description":"Billet Festival / Billet NFT Festival - 1 jour Calvi on the Rocks 2022",_x000D_
"seller_fee_basis_points":1000,_x000D_
"image":"https://bafybeieoz4krtww5r6vriisc7gv6qln35bug6feqsksbbuliflm5zafusm.ipfs.nftstorage.link?image_809.webp",_x000D_
"Issuer":"NfluenT for Calvi On The rocks",_x000D_
"external_url":""</v>
      </c>
      <c r="W2629" s="78" t="str">
        <f>formatRow(Tokens!J$2:AV$2,Tokens!J2629:AV2629,2,"attributes")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29" s="78" t="str">
        <f>formatRow(Tokens!AX$2:BC$2,Tokens!AX2629:BC2629,2,"creators")</f>
        <v>"creators":[{"address":"ncreator",_x000D_
"share":10},{"address":"cotrcrea",_x000D_
"share":90},{"address":"nminer",_x000D_
"share":0}]</v>
      </c>
      <c r="Y2629" s="78" t="str">
        <f>formatRow(Tokens!BD$2:BI$2,Tokens!BD2629:BI2629,2,"files")</f>
        <v>"files":[]</v>
      </c>
      <c r="Z2629" s="78"/>
      <c r="AA2629" s="78"/>
      <c r="AB2629" s="78"/>
      <c r="AC2629" s="78" t="str">
        <f>formatRow(Tokens!BJ$2:BK$2,Tokens!BJ2629:BK2629,0,"collection")</f>
        <v>"collection":{"name":"BILLET Festival",_x000D_
"family":"Calvi On The Rocks"}</v>
      </c>
      <c r="AD2629" s="1" t="str">
        <f>formatRow(Tokens!BN$2:BR$2,Tokens!BN2629:BR2629,0,"marketplace")</f>
        <v>"marketplace":{"initial_price":"73,5",_x000D_
"reservation_price":"",_x000D_
"duration":"",_x000D_
"max_mint":1,_x000D_
"sell_date":"25/06/2022"}</v>
      </c>
      <c r="AE2629" s="1"/>
    </row>
    <row r="2630" spans="4:31" ht="14.25" customHeight="1" x14ac:dyDescent="0.3">
      <c r="D2630" s="1">
        <f>Tokens!B2630</f>
        <v>810</v>
      </c>
      <c r="E2630" s="17" t="str">
        <f>IF(Tokens!C2630="","",Tokens!C2630)</f>
        <v>#810 Billet Festival</v>
      </c>
      <c r="F2630"/>
      <c r="G2630"/>
      <c r="H2630"/>
      <c r="I2630"/>
      <c r="J2630"/>
      <c r="M2630"/>
      <c r="N2630"/>
      <c r="O2630" s="15" t="str">
        <f t="shared" si="82"/>
        <v>_</v>
      </c>
      <c r="P2630" s="18" t="str">
        <f>IF(F2630="stop","",IF(F2630&lt;&gt;"",HYPERLINK(Settings!$B$5 &amp; "/manage/?network=" &amp; LOWER(B$8) &amp; "&amp;search=token&amp;account=" &amp; ToMint!$B$5 &amp; "&amp;view=" &amp; ToMint!J2630,"TokenSol"),""))</f>
        <v/>
      </c>
      <c r="Q2630" s="2"/>
      <c r="R2630" s="2"/>
      <c r="S2630" s="11"/>
      <c r="T2630" s="78" t="str">
        <f>"owner=" &amp; Tokens!BS2630 &amp; "&amp;filename_for_metadata=" &amp; Tokens!BT2630 &amp; "&amp;offchaindata_platform=" &amp; $B$17 &amp; "&amp;keyfile=" &amp; $B$5 &amp;  "&amp;repository=" &amp; $B$18</f>
        <v>owner=BbDq7xeUzpj8bXfd9N7dh1tw43Ss7xbYpyjoNuwDSrzq&amp;filename_for_metadata=BILLETFestival_COR22F810&amp;offchaindata_platform=Github&amp;keyfile=Paul&amp;repository=CalviOnTheRocks2022</v>
      </c>
      <c r="U2630" s="78" t="str">
        <f t="shared" si="83"/>
        <v>{"name":"#810 Billet Festival",_x000D_
"symbol":"COR22F810",_x000D_
"description":"Billet Festival / Billet NFT Festival - 1 jour Calvi on the Rocks 2022",_x000D_
"seller_fee_basis_points":1000,_x000D_
"image":"https://bafybeiczj54w5cmsze4upg5vmi4uoatkczjn5zhvijduwjjnzkrtyghfni.ipfs.nftstorage.link?image_810.webp",_x000D_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30" s="78" t="str">
        <f>formatRow(Tokens!C$2:I$2,Tokens!C2630:I2630)</f>
        <v>"name":"#810 Billet Festival",_x000D_
"symbol":"COR22F810",_x000D_
"description":"Billet Festival / Billet NFT Festival - 1 jour Calvi on the Rocks 2022",_x000D_
"seller_fee_basis_points":1000,_x000D_
"image":"https://bafybeiczj54w5cmsze4upg5vmi4uoatkczjn5zhvijduwjjnzkrtyghfni.ipfs.nftstorage.link?image_810.webp",_x000D_
"Issuer":"NfluenT for Calvi On The rocks",_x000D_
"external_url":""</v>
      </c>
      <c r="W2630" s="78" t="str">
        <f>formatRow(Tokens!J$2:AV$2,Tokens!J2630:AV2630,2,"attributes")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30" s="78" t="str">
        <f>formatRow(Tokens!AX$2:BC$2,Tokens!AX2630:BC2630,2,"creators")</f>
        <v>"creators":[{"address":"ncreator",_x000D_
"share":10},{"address":"cotrcrea",_x000D_
"share":90},{"address":"nminer",_x000D_
"share":0}]</v>
      </c>
      <c r="Y2630" s="78" t="str">
        <f>formatRow(Tokens!BD$2:BI$2,Tokens!BD2630:BI2630,2,"files")</f>
        <v>"files":[]</v>
      </c>
      <c r="Z2630" s="78"/>
      <c r="AA2630" s="78"/>
      <c r="AB2630" s="78"/>
      <c r="AC2630" s="78" t="str">
        <f>formatRow(Tokens!BJ$2:BK$2,Tokens!BJ2630:BK2630,0,"collection")</f>
        <v>"collection":{"name":"BILLET Festival",_x000D_
"family":"Calvi On The Rocks"}</v>
      </c>
      <c r="AD2630" s="1" t="str">
        <f>formatRow(Tokens!BN$2:BR$2,Tokens!BN2630:BR2630,0,"marketplace")</f>
        <v>"marketplace":{"initial_price":"73,5",_x000D_
"reservation_price":"",_x000D_
"duration":"",_x000D_
"max_mint":1,_x000D_
"sell_date":"25/06/2022"}</v>
      </c>
      <c r="AE2630" s="1"/>
    </row>
    <row r="2631" spans="4:31" ht="14.25" customHeight="1" x14ac:dyDescent="0.3">
      <c r="D2631" s="1">
        <f>Tokens!B2631</f>
        <v>811</v>
      </c>
      <c r="E2631" s="17" t="str">
        <f>IF(Tokens!C2631="","",Tokens!C2631)</f>
        <v>#811 Billet Festival</v>
      </c>
      <c r="F2631"/>
      <c r="G2631"/>
      <c r="H2631"/>
      <c r="I2631"/>
      <c r="J2631"/>
      <c r="M2631"/>
      <c r="N2631"/>
      <c r="O2631" s="15" t="str">
        <f t="shared" si="82"/>
        <v>_</v>
      </c>
      <c r="P2631" s="18" t="str">
        <f>IF(F2631="stop","",IF(F2631&lt;&gt;"",HYPERLINK(Settings!$B$5 &amp; "/manage/?network=" &amp; LOWER(B$8) &amp; "&amp;search=token&amp;account=" &amp; ToMint!$B$5 &amp; "&amp;view=" &amp; ToMint!J2631,"TokenSol"),""))</f>
        <v/>
      </c>
      <c r="Q2631" s="2"/>
      <c r="R2631" s="2"/>
      <c r="S2631" s="11"/>
      <c r="T2631" s="78" t="str">
        <f>"owner=" &amp; Tokens!BS2631 &amp; "&amp;filename_for_metadata=" &amp; Tokens!BT2631 &amp; "&amp;offchaindata_platform=" &amp; $B$17 &amp; "&amp;keyfile=" &amp; $B$5 &amp;  "&amp;repository=" &amp; $B$18</f>
        <v>owner=BbDq7xeUzpj8bXfd9N7dh1tw43Ss7xbYpyjoNuwDSrzq&amp;filename_for_metadata=BILLETFestival_COR22F811&amp;offchaindata_platform=Github&amp;keyfile=Paul&amp;repository=CalviOnTheRocks2022</v>
      </c>
      <c r="U2631" s="78" t="str">
        <f t="shared" si="83"/>
        <v>{"name":"#811 Billet Festival",_x000D_
"symbol":"COR22F811",_x000D_
"description":"Billet Festival / Billet NFT Festival - 1 jour Calvi on the Rocks 2022",_x000D_
"seller_fee_basis_points":1000,_x000D_
"image":"https://bafybeibs33aqinl5vljoau2defyd7ymxgyofgxbsubjhapu7e6kwawiwsq.ipfs.nftstorage.link?image_811.webp",_x000D_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31" s="78" t="str">
        <f>formatRow(Tokens!C$2:I$2,Tokens!C2631:I2631)</f>
        <v>"name":"#811 Billet Festival",_x000D_
"symbol":"COR22F811",_x000D_
"description":"Billet Festival / Billet NFT Festival - 1 jour Calvi on the Rocks 2022",_x000D_
"seller_fee_basis_points":1000,_x000D_
"image":"https://bafybeibs33aqinl5vljoau2defyd7ymxgyofgxbsubjhapu7e6kwawiwsq.ipfs.nftstorage.link?image_811.webp",_x000D_
"Issuer":"NfluenT for Calvi On The rocks",_x000D_
"external_url":""</v>
      </c>
      <c r="W2631" s="78" t="str">
        <f>formatRow(Tokens!J$2:AV$2,Tokens!J2631:AV2631,2,"attributes")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31" s="78" t="str">
        <f>formatRow(Tokens!AX$2:BC$2,Tokens!AX2631:BC2631,2,"creators")</f>
        <v>"creators":[{"address":"ncreator",_x000D_
"share":10},{"address":"cotrcrea",_x000D_
"share":90},{"address":"nminer",_x000D_
"share":0}]</v>
      </c>
      <c r="Y2631" s="78" t="str">
        <f>formatRow(Tokens!BD$2:BI$2,Tokens!BD2631:BI2631,2,"files")</f>
        <v>"files":[]</v>
      </c>
      <c r="Z2631" s="78"/>
      <c r="AA2631" s="78"/>
      <c r="AB2631" s="78"/>
      <c r="AC2631" s="78" t="str">
        <f>formatRow(Tokens!BJ$2:BK$2,Tokens!BJ2631:BK2631,0,"collection")</f>
        <v>"collection":{"name":"BILLET Festival",_x000D_
"family":"Calvi On The Rocks"}</v>
      </c>
      <c r="AD2631" s="1" t="str">
        <f>formatRow(Tokens!BN$2:BR$2,Tokens!BN2631:BR2631,0,"marketplace")</f>
        <v>"marketplace":{"initial_price":"73,5",_x000D_
"reservation_price":"",_x000D_
"duration":"",_x000D_
"max_mint":1,_x000D_
"sell_date":"25/06/2022"}</v>
      </c>
      <c r="AE2631" s="1"/>
    </row>
    <row r="2632" spans="4:31" ht="14.25" customHeight="1" x14ac:dyDescent="0.3">
      <c r="D2632" s="1">
        <f>Tokens!B2632</f>
        <v>812</v>
      </c>
      <c r="E2632" s="17" t="str">
        <f>IF(Tokens!C2632="","",Tokens!C2632)</f>
        <v>#812 Billet Festival</v>
      </c>
      <c r="F2632"/>
      <c r="G2632"/>
      <c r="H2632"/>
      <c r="I2632"/>
      <c r="J2632"/>
      <c r="M2632"/>
      <c r="N2632"/>
      <c r="O2632" s="15" t="str">
        <f t="shared" si="82"/>
        <v>_</v>
      </c>
      <c r="P2632" s="18" t="str">
        <f>IF(F2632="stop","",IF(F2632&lt;&gt;"",HYPERLINK(Settings!$B$5 &amp; "/manage/?network=" &amp; LOWER(B$8) &amp; "&amp;search=token&amp;account=" &amp; ToMint!$B$5 &amp; "&amp;view=" &amp; ToMint!J2632,"TokenSol"),""))</f>
        <v/>
      </c>
      <c r="Q2632" s="2"/>
      <c r="R2632" s="2"/>
      <c r="S2632" s="11"/>
      <c r="T2632" s="78" t="str">
        <f>"owner=" &amp; Tokens!BS2632 &amp; "&amp;filename_for_metadata=" &amp; Tokens!BT2632 &amp; "&amp;offchaindata_platform=" &amp; $B$17 &amp; "&amp;keyfile=" &amp; $B$5 &amp;  "&amp;repository=" &amp; $B$18</f>
        <v>owner=BbDq7xeUzpj8bXfd9N7dh1tw43Ss7xbYpyjoNuwDSrzq&amp;filename_for_metadata=BILLETFestival_COR22F812&amp;offchaindata_platform=Github&amp;keyfile=Paul&amp;repository=CalviOnTheRocks2022</v>
      </c>
      <c r="U2632" s="78" t="str">
        <f t="shared" si="83"/>
        <v>{"name":"#812 Billet Festival",_x000D_
"symbol":"COR22F812",_x000D_
"description":"Billet Festival / Billet NFT Festival - 1 jour Calvi on the Rocks 2022",_x000D_
"seller_fee_basis_points":1000,_x000D_
"image":"https://bafybeiernzet3n2zyl7tgrlnlisbdu42qxmbdd7zpx2vxqfdqaign2wxn4.ipfs.nftstorage.link?image_812.webp",_x000D_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32" s="78" t="str">
        <f>formatRow(Tokens!C$2:I$2,Tokens!C2632:I2632)</f>
        <v>"name":"#812 Billet Festival",_x000D_
"symbol":"COR22F812",_x000D_
"description":"Billet Festival / Billet NFT Festival - 1 jour Calvi on the Rocks 2022",_x000D_
"seller_fee_basis_points":1000,_x000D_
"image":"https://bafybeiernzet3n2zyl7tgrlnlisbdu42qxmbdd7zpx2vxqfdqaign2wxn4.ipfs.nftstorage.link?image_812.webp",_x000D_
"Issuer":"NfluenT for Calvi On The rocks",_x000D_
"external_url":""</v>
      </c>
      <c r="W2632" s="78" t="str">
        <f>formatRow(Tokens!J$2:AV$2,Tokens!J2632:AV2632,2,"attributes")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32" s="78" t="str">
        <f>formatRow(Tokens!AX$2:BC$2,Tokens!AX2632:BC2632,2,"creators")</f>
        <v>"creators":[{"address":"ncreator",_x000D_
"share":10},{"address":"cotrcrea",_x000D_
"share":90},{"address":"nminer",_x000D_
"share":0}]</v>
      </c>
      <c r="Y2632" s="78" t="str">
        <f>formatRow(Tokens!BD$2:BI$2,Tokens!BD2632:BI2632,2,"files")</f>
        <v>"files":[]</v>
      </c>
      <c r="Z2632" s="78"/>
      <c r="AA2632" s="78"/>
      <c r="AB2632" s="78"/>
      <c r="AC2632" s="78" t="str">
        <f>formatRow(Tokens!BJ$2:BK$2,Tokens!BJ2632:BK2632,0,"collection")</f>
        <v>"collection":{"name":"BILLET Festival",_x000D_
"family":"Calvi On The Rocks"}</v>
      </c>
      <c r="AD2632" s="1" t="str">
        <f>formatRow(Tokens!BN$2:BR$2,Tokens!BN2632:BR2632,0,"marketplace")</f>
        <v>"marketplace":{"initial_price":"73,5",_x000D_
"reservation_price":"",_x000D_
"duration":"",_x000D_
"max_mint":1,_x000D_
"sell_date":"25/06/2022"}</v>
      </c>
      <c r="AE2632" s="1"/>
    </row>
    <row r="2633" spans="4:31" ht="14.25" customHeight="1" x14ac:dyDescent="0.3">
      <c r="D2633" s="1">
        <f>Tokens!B2633</f>
        <v>813</v>
      </c>
      <c r="E2633" s="17" t="str">
        <f>IF(Tokens!C2633="","",Tokens!C2633)</f>
        <v>#813 Billet Festival</v>
      </c>
      <c r="F2633"/>
      <c r="G2633"/>
      <c r="H2633"/>
      <c r="I2633"/>
      <c r="J2633"/>
      <c r="M2633"/>
      <c r="N2633"/>
      <c r="O2633" s="15" t="str">
        <f t="shared" si="82"/>
        <v>_</v>
      </c>
      <c r="P2633" s="18" t="str">
        <f>IF(F2633="stop","",IF(F2633&lt;&gt;"",HYPERLINK(Settings!$B$5 &amp; "/manage/?network=" &amp; LOWER(B$8) &amp; "&amp;search=token&amp;account=" &amp; ToMint!$B$5 &amp; "&amp;view=" &amp; ToMint!J2633,"TokenSol"),""))</f>
        <v/>
      </c>
      <c r="Q2633" s="2"/>
      <c r="R2633" s="2"/>
      <c r="S2633" s="11"/>
      <c r="T2633" s="78" t="str">
        <f>"owner=" &amp; Tokens!BS2633 &amp; "&amp;filename_for_metadata=" &amp; Tokens!BT2633 &amp; "&amp;offchaindata_platform=" &amp; $B$17 &amp; "&amp;keyfile=" &amp; $B$5 &amp;  "&amp;repository=" &amp; $B$18</f>
        <v>owner=BbDq7xeUzpj8bXfd9N7dh1tw43Ss7xbYpyjoNuwDSrzq&amp;filename_for_metadata=BILLETFestival_COR22F813&amp;offchaindata_platform=Github&amp;keyfile=Paul&amp;repository=CalviOnTheRocks2022</v>
      </c>
      <c r="U2633" s="78" t="str">
        <f t="shared" si="83"/>
        <v>{"name":"#813 Billet Festival",_x000D_
"symbol":"COR22F813",_x000D_
"description":"Billet Festival / Billet NFT Festival - 1 jour Calvi on the Rocks 2022",_x000D_
"seller_fee_basis_points":1000,_x000D_
"image":"https://bafybeid2sx6vbrwyrlqb36vb4zlz5jmwbuvra4jlsd5brvuizoysz2eloi.ipfs.nftstorage.link?image_813.webp",_x000D_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33" s="78" t="str">
        <f>formatRow(Tokens!C$2:I$2,Tokens!C2633:I2633)</f>
        <v>"name":"#813 Billet Festival",_x000D_
"symbol":"COR22F813",_x000D_
"description":"Billet Festival / Billet NFT Festival - 1 jour Calvi on the Rocks 2022",_x000D_
"seller_fee_basis_points":1000,_x000D_
"image":"https://bafybeid2sx6vbrwyrlqb36vb4zlz5jmwbuvra4jlsd5brvuizoysz2eloi.ipfs.nftstorage.link?image_813.webp",_x000D_
"Issuer":"NfluenT for Calvi On The rocks",_x000D_
"external_url":""</v>
      </c>
      <c r="W2633" s="78" t="str">
        <f>formatRow(Tokens!J$2:AV$2,Tokens!J2633:AV2633,2,"attributes")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33" s="78" t="str">
        <f>formatRow(Tokens!AX$2:BC$2,Tokens!AX2633:BC2633,2,"creators")</f>
        <v>"creators":[{"address":"ncreator",_x000D_
"share":10},{"address":"cotrcrea",_x000D_
"share":90},{"address":"nminer",_x000D_
"share":0}]</v>
      </c>
      <c r="Y2633" s="78" t="str">
        <f>formatRow(Tokens!BD$2:BI$2,Tokens!BD2633:BI2633,2,"files")</f>
        <v>"files":[]</v>
      </c>
      <c r="Z2633" s="78"/>
      <c r="AA2633" s="78"/>
      <c r="AB2633" s="78"/>
      <c r="AC2633" s="78" t="str">
        <f>formatRow(Tokens!BJ$2:BK$2,Tokens!BJ2633:BK2633,0,"collection")</f>
        <v>"collection":{"name":"BILLET Festival",_x000D_
"family":"Calvi On The Rocks"}</v>
      </c>
      <c r="AD2633" s="1" t="str">
        <f>formatRow(Tokens!BN$2:BR$2,Tokens!BN2633:BR2633,0,"marketplace")</f>
        <v>"marketplace":{"initial_price":"73,5",_x000D_
"reservation_price":"",_x000D_
"duration":"",_x000D_
"max_mint":1,_x000D_
"sell_date":"25/06/2022"}</v>
      </c>
      <c r="AE2633" s="1"/>
    </row>
    <row r="2634" spans="4:31" ht="14.25" customHeight="1" x14ac:dyDescent="0.3">
      <c r="D2634" s="1">
        <f>Tokens!B2634</f>
        <v>814</v>
      </c>
      <c r="E2634" s="17" t="str">
        <f>IF(Tokens!C2634="","",Tokens!C2634)</f>
        <v>#814 Billet Festival</v>
      </c>
      <c r="F2634"/>
      <c r="G2634"/>
      <c r="H2634"/>
      <c r="I2634"/>
      <c r="J2634"/>
      <c r="M2634"/>
      <c r="N2634"/>
      <c r="O2634" s="15" t="str">
        <f t="shared" si="82"/>
        <v>_</v>
      </c>
      <c r="P2634" s="18" t="str">
        <f>IF(F2634="stop","",IF(F2634&lt;&gt;"",HYPERLINK(Settings!$B$5 &amp; "/manage/?network=" &amp; LOWER(B$8) &amp; "&amp;search=token&amp;account=" &amp; ToMint!$B$5 &amp; "&amp;view=" &amp; ToMint!J2634,"TokenSol"),""))</f>
        <v/>
      </c>
      <c r="Q2634" s="2"/>
      <c r="R2634" s="2"/>
      <c r="S2634" s="11"/>
      <c r="T2634" s="78" t="str">
        <f>"owner=" &amp; Tokens!BS2634 &amp; "&amp;filename_for_metadata=" &amp; Tokens!BT2634 &amp; "&amp;offchaindata_platform=" &amp; $B$17 &amp; "&amp;keyfile=" &amp; $B$5 &amp;  "&amp;repository=" &amp; $B$18</f>
        <v>owner=BbDq7xeUzpj8bXfd9N7dh1tw43Ss7xbYpyjoNuwDSrzq&amp;filename_for_metadata=BILLETFestival_COR22F814&amp;offchaindata_platform=Github&amp;keyfile=Paul&amp;repository=CalviOnTheRocks2022</v>
      </c>
      <c r="U2634" s="78" t="str">
        <f t="shared" si="83"/>
        <v>{"name":"#814 Billet Festival",_x000D_
"symbol":"COR22F814",_x000D_
"description":"Billet Festival / Billet NFT Festival - 1 jour Calvi on the Rocks 2022",_x000D_
"seller_fee_basis_points":1000,_x000D_
"image":"https://bafybeiemir56s3gkdvr7nd2slpt3terj67vg5eze3ewh6fdm2xt6hvimoi.ipfs.nftstorage.link?image_814.webp",_x000D_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34" s="78" t="str">
        <f>formatRow(Tokens!C$2:I$2,Tokens!C2634:I2634)</f>
        <v>"name":"#814 Billet Festival",_x000D_
"symbol":"COR22F814",_x000D_
"description":"Billet Festival / Billet NFT Festival - 1 jour Calvi on the Rocks 2022",_x000D_
"seller_fee_basis_points":1000,_x000D_
"image":"https://bafybeiemir56s3gkdvr7nd2slpt3terj67vg5eze3ewh6fdm2xt6hvimoi.ipfs.nftstorage.link?image_814.webp",_x000D_
"Issuer":"NfluenT for Calvi On The rocks",_x000D_
"external_url":""</v>
      </c>
      <c r="W2634" s="78" t="str">
        <f>formatRow(Tokens!J$2:AV$2,Tokens!J2634:AV2634,2,"attributes")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34" s="78" t="str">
        <f>formatRow(Tokens!AX$2:BC$2,Tokens!AX2634:BC2634,2,"creators")</f>
        <v>"creators":[{"address":"ncreator",_x000D_
"share":10},{"address":"cotrcrea",_x000D_
"share":90},{"address":"nminer",_x000D_
"share":0}]</v>
      </c>
      <c r="Y2634" s="78" t="str">
        <f>formatRow(Tokens!BD$2:BI$2,Tokens!BD2634:BI2634,2,"files")</f>
        <v>"files":[]</v>
      </c>
      <c r="Z2634" s="78"/>
      <c r="AA2634" s="78"/>
      <c r="AB2634" s="78"/>
      <c r="AC2634" s="78" t="str">
        <f>formatRow(Tokens!BJ$2:BK$2,Tokens!BJ2634:BK2634,0,"collection")</f>
        <v>"collection":{"name":"BILLET Festival",_x000D_
"family":"Calvi On The Rocks"}</v>
      </c>
      <c r="AD2634" s="1" t="str">
        <f>formatRow(Tokens!BN$2:BR$2,Tokens!BN2634:BR2634,0,"marketplace")</f>
        <v>"marketplace":{"initial_price":"73,5",_x000D_
"reservation_price":"",_x000D_
"duration":"",_x000D_
"max_mint":1,_x000D_
"sell_date":"25/06/2022"}</v>
      </c>
      <c r="AE2634" s="1"/>
    </row>
    <row r="2635" spans="4:31" ht="14.25" customHeight="1" x14ac:dyDescent="0.3">
      <c r="D2635" s="1">
        <f>Tokens!B2635</f>
        <v>815</v>
      </c>
      <c r="E2635" s="17" t="str">
        <f>IF(Tokens!C2635="","",Tokens!C2635)</f>
        <v>#815 Billet Festival</v>
      </c>
      <c r="F2635"/>
      <c r="G2635"/>
      <c r="H2635"/>
      <c r="I2635"/>
      <c r="J2635"/>
      <c r="M2635"/>
      <c r="N2635"/>
      <c r="O2635" s="15" t="str">
        <f t="shared" si="82"/>
        <v>_</v>
      </c>
      <c r="P2635" s="18" t="str">
        <f>IF(F2635="stop","",IF(F2635&lt;&gt;"",HYPERLINK(Settings!$B$5 &amp; "/manage/?network=" &amp; LOWER(B$8) &amp; "&amp;search=token&amp;account=" &amp; ToMint!$B$5 &amp; "&amp;view=" &amp; ToMint!J2635,"TokenSol"),""))</f>
        <v/>
      </c>
      <c r="Q2635" s="2"/>
      <c r="R2635" s="2"/>
      <c r="S2635" s="11"/>
      <c r="T2635" s="78" t="str">
        <f>"owner=" &amp; Tokens!BS2635 &amp; "&amp;filename_for_metadata=" &amp; Tokens!BT2635 &amp; "&amp;offchaindata_platform=" &amp; $B$17 &amp; "&amp;keyfile=" &amp; $B$5 &amp;  "&amp;repository=" &amp; $B$18</f>
        <v>owner=BbDq7xeUzpj8bXfd9N7dh1tw43Ss7xbYpyjoNuwDSrzq&amp;filename_for_metadata=BILLETFestival_COR22F815&amp;offchaindata_platform=Github&amp;keyfile=Paul&amp;repository=CalviOnTheRocks2022</v>
      </c>
      <c r="U2635" s="78" t="str">
        <f t="shared" si="83"/>
        <v>{"name":"#815 Billet Festival",_x000D_
"symbol":"COR22F815",_x000D_
"description":"Billet Festival / Billet NFT Festival - 1 jour Calvi on the Rocks 2022",_x000D_
"seller_fee_basis_points":1000,_x000D_
"image":"https://bafybeif53bazp2hxdwmet4fqvnmtayb75ywwbk4ia34phfrsshefp53sli.ipfs.nftstorage.link?image_815.webp",_x000D_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35" s="78" t="str">
        <f>formatRow(Tokens!C$2:I$2,Tokens!C2635:I2635)</f>
        <v>"name":"#815 Billet Festival",_x000D_
"symbol":"COR22F815",_x000D_
"description":"Billet Festival / Billet NFT Festival - 1 jour Calvi on the Rocks 2022",_x000D_
"seller_fee_basis_points":1000,_x000D_
"image":"https://bafybeif53bazp2hxdwmet4fqvnmtayb75ywwbk4ia34phfrsshefp53sli.ipfs.nftstorage.link?image_815.webp",_x000D_
"Issuer":"NfluenT for Calvi On The rocks",_x000D_
"external_url":""</v>
      </c>
      <c r="W2635" s="78" t="str">
        <f>formatRow(Tokens!J$2:AV$2,Tokens!J2635:AV2635,2,"attributes")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35" s="78" t="str">
        <f>formatRow(Tokens!AX$2:BC$2,Tokens!AX2635:BC2635,2,"creators")</f>
        <v>"creators":[{"address":"ncreator",_x000D_
"share":10},{"address":"cotrcrea",_x000D_
"share":90},{"address":"nminer",_x000D_
"share":0}]</v>
      </c>
      <c r="Y2635" s="78" t="str">
        <f>formatRow(Tokens!BD$2:BI$2,Tokens!BD2635:BI2635,2,"files")</f>
        <v>"files":[]</v>
      </c>
      <c r="Z2635" s="78"/>
      <c r="AA2635" s="78"/>
      <c r="AB2635" s="78"/>
      <c r="AC2635" s="78" t="str">
        <f>formatRow(Tokens!BJ$2:BK$2,Tokens!BJ2635:BK2635,0,"collection")</f>
        <v>"collection":{"name":"BILLET Festival",_x000D_
"family":"Calvi On The Rocks"}</v>
      </c>
      <c r="AD2635" s="1" t="str">
        <f>formatRow(Tokens!BN$2:BR$2,Tokens!BN2635:BR2635,0,"marketplace")</f>
        <v>"marketplace":{"initial_price":"73,5",_x000D_
"reservation_price":"",_x000D_
"duration":"",_x000D_
"max_mint":1,_x000D_
"sell_date":"25/06/2022"}</v>
      </c>
      <c r="AE2635" s="1"/>
    </row>
    <row r="2636" spans="4:31" ht="14.25" customHeight="1" x14ac:dyDescent="0.3">
      <c r="D2636" s="1">
        <f>Tokens!B2636</f>
        <v>816</v>
      </c>
      <c r="E2636" s="17" t="str">
        <f>IF(Tokens!C2636="","",Tokens!C2636)</f>
        <v>#816 Billet Festival</v>
      </c>
      <c r="F2636"/>
      <c r="G2636"/>
      <c r="H2636"/>
      <c r="I2636"/>
      <c r="J2636"/>
      <c r="M2636"/>
      <c r="N2636"/>
      <c r="O2636" s="15" t="str">
        <f t="shared" si="82"/>
        <v>_</v>
      </c>
      <c r="P2636" s="18" t="str">
        <f>IF(F2636="stop","",IF(F2636&lt;&gt;"",HYPERLINK(Settings!$B$5 &amp; "/manage/?network=" &amp; LOWER(B$8) &amp; "&amp;search=token&amp;account=" &amp; ToMint!$B$5 &amp; "&amp;view=" &amp; ToMint!J2636,"TokenSol"),""))</f>
        <v/>
      </c>
      <c r="Q2636" s="2"/>
      <c r="R2636" s="2"/>
      <c r="S2636" s="11"/>
      <c r="T2636" s="78" t="str">
        <f>"owner=" &amp; Tokens!BS2636 &amp; "&amp;filename_for_metadata=" &amp; Tokens!BT2636 &amp; "&amp;offchaindata_platform=" &amp; $B$17 &amp; "&amp;keyfile=" &amp; $B$5 &amp;  "&amp;repository=" &amp; $B$18</f>
        <v>owner=BbDq7xeUzpj8bXfd9N7dh1tw43Ss7xbYpyjoNuwDSrzq&amp;filename_for_metadata=BILLETFestival_COR22F816&amp;offchaindata_platform=Github&amp;keyfile=Paul&amp;repository=CalviOnTheRocks2022</v>
      </c>
      <c r="U2636" s="78" t="str">
        <f t="shared" si="83"/>
        <v>{"name":"#816 Billet Festival",_x000D_
"symbol":"COR22F816",_x000D_
"description":"Billet Festival / Billet NFT Festival - 1 jour Calvi on the Rocks 2022",_x000D_
"seller_fee_basis_points":1000,_x000D_
"image":"https://bafybeiafdoaprporn6bspjin32cpukxbs5egx47t7hig53k5fa5h4opsnu.ipfs.nftstorage.link?image_816.webp",_x000D_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36" s="78" t="str">
        <f>formatRow(Tokens!C$2:I$2,Tokens!C2636:I2636)</f>
        <v>"name":"#816 Billet Festival",_x000D_
"symbol":"COR22F816",_x000D_
"description":"Billet Festival / Billet NFT Festival - 1 jour Calvi on the Rocks 2022",_x000D_
"seller_fee_basis_points":1000,_x000D_
"image":"https://bafybeiafdoaprporn6bspjin32cpukxbs5egx47t7hig53k5fa5h4opsnu.ipfs.nftstorage.link?image_816.webp",_x000D_
"Issuer":"NfluenT for Calvi On The rocks",_x000D_
"external_url":""</v>
      </c>
      <c r="W2636" s="78" t="str">
        <f>formatRow(Tokens!J$2:AV$2,Tokens!J2636:AV2636,2,"attributes")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36" s="78" t="str">
        <f>formatRow(Tokens!AX$2:BC$2,Tokens!AX2636:BC2636,2,"creators")</f>
        <v>"creators":[{"address":"ncreator",_x000D_
"share":10},{"address":"cotrcrea",_x000D_
"share":90},{"address":"nminer",_x000D_
"share":0}]</v>
      </c>
      <c r="Y2636" s="78" t="str">
        <f>formatRow(Tokens!BD$2:BI$2,Tokens!BD2636:BI2636,2,"files")</f>
        <v>"files":[]</v>
      </c>
      <c r="Z2636" s="78"/>
      <c r="AA2636" s="78"/>
      <c r="AB2636" s="78"/>
      <c r="AC2636" s="78" t="str">
        <f>formatRow(Tokens!BJ$2:BK$2,Tokens!BJ2636:BK2636,0,"collection")</f>
        <v>"collection":{"name":"BILLET Festival",_x000D_
"family":"Calvi On The Rocks"}</v>
      </c>
      <c r="AD2636" s="1" t="str">
        <f>formatRow(Tokens!BN$2:BR$2,Tokens!BN2636:BR2636,0,"marketplace")</f>
        <v>"marketplace":{"initial_price":"73,5",_x000D_
"reservation_price":"",_x000D_
"duration":"",_x000D_
"max_mint":1,_x000D_
"sell_date":"25/06/2022"}</v>
      </c>
      <c r="AE2636" s="1"/>
    </row>
    <row r="2637" spans="4:31" ht="14.25" customHeight="1" x14ac:dyDescent="0.3">
      <c r="D2637" s="1">
        <f>Tokens!B2637</f>
        <v>817</v>
      </c>
      <c r="E2637" s="17" t="str">
        <f>IF(Tokens!C2637="","",Tokens!C2637)</f>
        <v>#817 Billet Festival</v>
      </c>
      <c r="F2637"/>
      <c r="G2637"/>
      <c r="H2637"/>
      <c r="I2637"/>
      <c r="J2637"/>
      <c r="M2637"/>
      <c r="N2637"/>
      <c r="O2637" s="15" t="str">
        <f t="shared" si="82"/>
        <v>_</v>
      </c>
      <c r="P2637" s="18" t="str">
        <f>IF(F2637="stop","",IF(F2637&lt;&gt;"",HYPERLINK(Settings!$B$5 &amp; "/manage/?network=" &amp; LOWER(B$8) &amp; "&amp;search=token&amp;account=" &amp; ToMint!$B$5 &amp; "&amp;view=" &amp; ToMint!J2637,"TokenSol"),""))</f>
        <v/>
      </c>
      <c r="Q2637" s="2"/>
      <c r="R2637" s="2"/>
      <c r="S2637" s="11"/>
      <c r="T2637" s="78" t="str">
        <f>"owner=" &amp; Tokens!BS2637 &amp; "&amp;filename_for_metadata=" &amp; Tokens!BT2637 &amp; "&amp;offchaindata_platform=" &amp; $B$17 &amp; "&amp;keyfile=" &amp; $B$5 &amp;  "&amp;repository=" &amp; $B$18</f>
        <v>owner=BbDq7xeUzpj8bXfd9N7dh1tw43Ss7xbYpyjoNuwDSrzq&amp;filename_for_metadata=BILLETFestival_COR22F817&amp;offchaindata_platform=Github&amp;keyfile=Paul&amp;repository=CalviOnTheRocks2022</v>
      </c>
      <c r="U2637" s="78" t="str">
        <f t="shared" si="83"/>
        <v>{"name":"#817 Billet Festival",_x000D_
"symbol":"COR22F817",_x000D_
"description":"Billet Festival / Billet NFT Festival - 1 jour Calvi on the Rocks 2022",_x000D_
"seller_fee_basis_points":1000,_x000D_
"image":"https://bafybeicqzjlqyqxmozs4pmztd7pbbvo4uiyukhrqrq2rdwanhqdoypnbo4.ipfs.nftstorage.link?image_817.webp",_x000D_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37" s="78" t="str">
        <f>formatRow(Tokens!C$2:I$2,Tokens!C2637:I2637)</f>
        <v>"name":"#817 Billet Festival",_x000D_
"symbol":"COR22F817",_x000D_
"description":"Billet Festival / Billet NFT Festival - 1 jour Calvi on the Rocks 2022",_x000D_
"seller_fee_basis_points":1000,_x000D_
"image":"https://bafybeicqzjlqyqxmozs4pmztd7pbbvo4uiyukhrqrq2rdwanhqdoypnbo4.ipfs.nftstorage.link?image_817.webp",_x000D_
"Issuer":"NfluenT for Calvi On The rocks",_x000D_
"external_url":""</v>
      </c>
      <c r="W2637" s="78" t="str">
        <f>formatRow(Tokens!J$2:AV$2,Tokens!J2637:AV2637,2,"attributes")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37" s="78" t="str">
        <f>formatRow(Tokens!AX$2:BC$2,Tokens!AX2637:BC2637,2,"creators")</f>
        <v>"creators":[{"address":"ncreator",_x000D_
"share":10},{"address":"cotrcrea",_x000D_
"share":90},{"address":"nminer",_x000D_
"share":0}]</v>
      </c>
      <c r="Y2637" s="78" t="str">
        <f>formatRow(Tokens!BD$2:BI$2,Tokens!BD2637:BI2637,2,"files")</f>
        <v>"files":[]</v>
      </c>
      <c r="Z2637" s="78"/>
      <c r="AA2637" s="78"/>
      <c r="AB2637" s="78"/>
      <c r="AC2637" s="78" t="str">
        <f>formatRow(Tokens!BJ$2:BK$2,Tokens!BJ2637:BK2637,0,"collection")</f>
        <v>"collection":{"name":"BILLET Festival",_x000D_
"family":"Calvi On The Rocks"}</v>
      </c>
      <c r="AD2637" s="1" t="str">
        <f>formatRow(Tokens!BN$2:BR$2,Tokens!BN2637:BR2637,0,"marketplace")</f>
        <v>"marketplace":{"initial_price":"73,5",_x000D_
"reservation_price":"",_x000D_
"duration":"",_x000D_
"max_mint":1,_x000D_
"sell_date":"25/06/2022"}</v>
      </c>
      <c r="AE2637" s="1"/>
    </row>
    <row r="2638" spans="4:31" ht="14.25" customHeight="1" x14ac:dyDescent="0.3">
      <c r="D2638" s="1">
        <f>Tokens!B2638</f>
        <v>818</v>
      </c>
      <c r="E2638" s="17" t="str">
        <f>IF(Tokens!C2638="","",Tokens!C2638)</f>
        <v>#818 Billet Festival</v>
      </c>
      <c r="F2638"/>
      <c r="G2638"/>
      <c r="H2638"/>
      <c r="I2638"/>
      <c r="J2638"/>
      <c r="M2638"/>
      <c r="N2638"/>
      <c r="O2638" s="15" t="str">
        <f t="shared" si="82"/>
        <v>_</v>
      </c>
      <c r="P2638" s="18" t="str">
        <f>IF(F2638="stop","",IF(F2638&lt;&gt;"",HYPERLINK(Settings!$B$5 &amp; "/manage/?network=" &amp; LOWER(B$8) &amp; "&amp;search=token&amp;account=" &amp; ToMint!$B$5 &amp; "&amp;view=" &amp; ToMint!J2638,"TokenSol"),""))</f>
        <v/>
      </c>
      <c r="Q2638" s="2"/>
      <c r="R2638" s="2"/>
      <c r="S2638" s="11"/>
      <c r="T2638" s="78" t="str">
        <f>"owner=" &amp; Tokens!BS2638 &amp; "&amp;filename_for_metadata=" &amp; Tokens!BT2638 &amp; "&amp;offchaindata_platform=" &amp; $B$17 &amp; "&amp;keyfile=" &amp; $B$5 &amp;  "&amp;repository=" &amp; $B$18</f>
        <v>owner=BbDq7xeUzpj8bXfd9N7dh1tw43Ss7xbYpyjoNuwDSrzq&amp;filename_for_metadata=BILLETFestival_COR22F818&amp;offchaindata_platform=Github&amp;keyfile=Paul&amp;repository=CalviOnTheRocks2022</v>
      </c>
      <c r="U2638" s="78" t="str">
        <f t="shared" si="83"/>
        <v>{"name":"#818 Billet Festival",_x000D_
"symbol":"COR22F818",_x000D_
"description":"Billet Festival / Billet NFT Festival - 1 jour Calvi on the Rocks 2022",_x000D_
"seller_fee_basis_points":1000,_x000D_
"image":"https://bafybeiffbltkidjf37qr2uzhcp3ytzphz3dbdb2k2hxvy74i7verga7kf4.ipfs.nftstorage.link?image_818.webp",_x000D_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38" s="78" t="str">
        <f>formatRow(Tokens!C$2:I$2,Tokens!C2638:I2638)</f>
        <v>"name":"#818 Billet Festival",_x000D_
"symbol":"COR22F818",_x000D_
"description":"Billet Festival / Billet NFT Festival - 1 jour Calvi on the Rocks 2022",_x000D_
"seller_fee_basis_points":1000,_x000D_
"image":"https://bafybeiffbltkidjf37qr2uzhcp3ytzphz3dbdb2k2hxvy74i7verga7kf4.ipfs.nftstorage.link?image_818.webp",_x000D_
"Issuer":"NfluenT for Calvi On The rocks",_x000D_
"external_url":""</v>
      </c>
      <c r="W2638" s="78" t="str">
        <f>formatRow(Tokens!J$2:AV$2,Tokens!J2638:AV2638,2,"attributes")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38" s="78" t="str">
        <f>formatRow(Tokens!AX$2:BC$2,Tokens!AX2638:BC2638,2,"creators")</f>
        <v>"creators":[{"address":"ncreator",_x000D_
"share":10},{"address":"cotrcrea",_x000D_
"share":90},{"address":"nminer",_x000D_
"share":0}]</v>
      </c>
      <c r="Y2638" s="78" t="str">
        <f>formatRow(Tokens!BD$2:BI$2,Tokens!BD2638:BI2638,2,"files")</f>
        <v>"files":[]</v>
      </c>
      <c r="Z2638" s="78"/>
      <c r="AA2638" s="78"/>
      <c r="AB2638" s="78"/>
      <c r="AC2638" s="78" t="str">
        <f>formatRow(Tokens!BJ$2:BK$2,Tokens!BJ2638:BK2638,0,"collection")</f>
        <v>"collection":{"name":"BILLET Festival",_x000D_
"family":"Calvi On The Rocks"}</v>
      </c>
      <c r="AD2638" s="1" t="str">
        <f>formatRow(Tokens!BN$2:BR$2,Tokens!BN2638:BR2638,0,"marketplace")</f>
        <v>"marketplace":{"initial_price":"73,5",_x000D_
"reservation_price":"",_x000D_
"duration":"",_x000D_
"max_mint":1,_x000D_
"sell_date":"25/06/2022"}</v>
      </c>
      <c r="AE2638" s="1"/>
    </row>
    <row r="2639" spans="4:31" ht="14.25" customHeight="1" x14ac:dyDescent="0.3">
      <c r="D2639" s="1">
        <f>Tokens!B2639</f>
        <v>819</v>
      </c>
      <c r="E2639" s="17" t="str">
        <f>IF(Tokens!C2639="","",Tokens!C2639)</f>
        <v>#819 Billet Festival</v>
      </c>
      <c r="F2639"/>
      <c r="G2639"/>
      <c r="H2639"/>
      <c r="I2639"/>
      <c r="J2639"/>
      <c r="M2639"/>
      <c r="N2639"/>
      <c r="O2639" s="15" t="str">
        <f t="shared" si="82"/>
        <v>_</v>
      </c>
      <c r="P2639" s="18" t="str">
        <f>IF(F2639="stop","",IF(F2639&lt;&gt;"",HYPERLINK(Settings!$B$5 &amp; "/manage/?network=" &amp; LOWER(B$8) &amp; "&amp;search=token&amp;account=" &amp; ToMint!$B$5 &amp; "&amp;view=" &amp; ToMint!J2639,"TokenSol"),""))</f>
        <v/>
      </c>
      <c r="Q2639" s="2"/>
      <c r="R2639" s="2"/>
      <c r="S2639" s="11"/>
      <c r="T2639" s="78" t="str">
        <f>"owner=" &amp; Tokens!BS2639 &amp; "&amp;filename_for_metadata=" &amp; Tokens!BT2639 &amp; "&amp;offchaindata_platform=" &amp; $B$17 &amp; "&amp;keyfile=" &amp; $B$5 &amp;  "&amp;repository=" &amp; $B$18</f>
        <v>owner=BbDq7xeUzpj8bXfd9N7dh1tw43Ss7xbYpyjoNuwDSrzq&amp;filename_for_metadata=BILLETFestival_COR22F819&amp;offchaindata_platform=Github&amp;keyfile=Paul&amp;repository=CalviOnTheRocks2022</v>
      </c>
      <c r="U2639" s="78" t="str">
        <f t="shared" si="83"/>
        <v>{"name":"#819 Billet Festival",_x000D_
"symbol":"COR22F819",_x000D_
"description":"Billet Festival / Billet NFT Festival - 1 jour Calvi on the Rocks 2022",_x000D_
"seller_fee_basis_points":1000,_x000D_
"image":"https://bafybeibsyc4yp5mx3uq4hrjuxcni7oew5w3atsqjefm3nsmo2563hbn7o4.ipfs.nftstorage.link?image_819.webp",_x000D_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39" s="78" t="str">
        <f>formatRow(Tokens!C$2:I$2,Tokens!C2639:I2639)</f>
        <v>"name":"#819 Billet Festival",_x000D_
"symbol":"COR22F819",_x000D_
"description":"Billet Festival / Billet NFT Festival - 1 jour Calvi on the Rocks 2022",_x000D_
"seller_fee_basis_points":1000,_x000D_
"image":"https://bafybeibsyc4yp5mx3uq4hrjuxcni7oew5w3atsqjefm3nsmo2563hbn7o4.ipfs.nftstorage.link?image_819.webp",_x000D_
"Issuer":"NfluenT for Calvi On The rocks",_x000D_
"external_url":""</v>
      </c>
      <c r="W2639" s="78" t="str">
        <f>formatRow(Tokens!J$2:AV$2,Tokens!J2639:AV2639,2,"attributes")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39" s="78" t="str">
        <f>formatRow(Tokens!AX$2:BC$2,Tokens!AX2639:BC2639,2,"creators")</f>
        <v>"creators":[{"address":"ncreator",_x000D_
"share":10},{"address":"cotrcrea",_x000D_
"share":90},{"address":"nminer",_x000D_
"share":0}]</v>
      </c>
      <c r="Y2639" s="78" t="str">
        <f>formatRow(Tokens!BD$2:BI$2,Tokens!BD2639:BI2639,2,"files")</f>
        <v>"files":[]</v>
      </c>
      <c r="Z2639" s="78"/>
      <c r="AA2639" s="78"/>
      <c r="AB2639" s="78"/>
      <c r="AC2639" s="78" t="str">
        <f>formatRow(Tokens!BJ$2:BK$2,Tokens!BJ2639:BK2639,0,"collection")</f>
        <v>"collection":{"name":"BILLET Festival",_x000D_
"family":"Calvi On The Rocks"}</v>
      </c>
      <c r="AD2639" s="1" t="str">
        <f>formatRow(Tokens!BN$2:BR$2,Tokens!BN2639:BR2639,0,"marketplace")</f>
        <v>"marketplace":{"initial_price":"73,5",_x000D_
"reservation_price":"",_x000D_
"duration":"",_x000D_
"max_mint":1,_x000D_
"sell_date":"25/06/2022"}</v>
      </c>
      <c r="AE2639" s="1"/>
    </row>
    <row r="2640" spans="4:31" ht="14.25" customHeight="1" x14ac:dyDescent="0.3">
      <c r="D2640" s="1">
        <f>Tokens!B2640</f>
        <v>820</v>
      </c>
      <c r="E2640" s="17" t="str">
        <f>IF(Tokens!C2640="","",Tokens!C2640)</f>
        <v>#820 Billet Festival</v>
      </c>
      <c r="F2640"/>
      <c r="G2640"/>
      <c r="H2640"/>
      <c r="I2640"/>
      <c r="J2640"/>
      <c r="M2640"/>
      <c r="N2640"/>
      <c r="O2640" s="15" t="str">
        <f t="shared" si="82"/>
        <v>_</v>
      </c>
      <c r="P2640" s="18" t="str">
        <f>IF(F2640="stop","",IF(F2640&lt;&gt;"",HYPERLINK(Settings!$B$5 &amp; "/manage/?network=" &amp; LOWER(B$8) &amp; "&amp;search=token&amp;account=" &amp; ToMint!$B$5 &amp; "&amp;view=" &amp; ToMint!J2640,"TokenSol"),""))</f>
        <v/>
      </c>
      <c r="Q2640" s="2"/>
      <c r="R2640" s="2"/>
      <c r="S2640" s="11"/>
      <c r="T2640" s="78" t="str">
        <f>"owner=" &amp; Tokens!BS2640 &amp; "&amp;filename_for_metadata=" &amp; Tokens!BT2640 &amp; "&amp;offchaindata_platform=" &amp; $B$17 &amp; "&amp;keyfile=" &amp; $B$5 &amp;  "&amp;repository=" &amp; $B$18</f>
        <v>owner=BbDq7xeUzpj8bXfd9N7dh1tw43Ss7xbYpyjoNuwDSrzq&amp;filename_for_metadata=BILLETFestival_COR22F820&amp;offchaindata_platform=Github&amp;keyfile=Paul&amp;repository=CalviOnTheRocks2022</v>
      </c>
      <c r="U2640" s="78" t="str">
        <f t="shared" si="83"/>
        <v>{"name":"#820 Billet Festival",_x000D_
"symbol":"COR22F820",_x000D_
"description":"Billet Festival / Billet NFT Festival - 1 jour Calvi on the Rocks 2022",_x000D_
"seller_fee_basis_points":1000,_x000D_
"image":"https://bafybeid57ftjccfjezqlsdjcropn24vxivazglwjxacd7haetza6i35rfq.ipfs.nftstorage.link?image_820.webp",_x000D_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40" s="78" t="str">
        <f>formatRow(Tokens!C$2:I$2,Tokens!C2640:I2640)</f>
        <v>"name":"#820 Billet Festival",_x000D_
"symbol":"COR22F820",_x000D_
"description":"Billet Festival / Billet NFT Festival - 1 jour Calvi on the Rocks 2022",_x000D_
"seller_fee_basis_points":1000,_x000D_
"image":"https://bafybeid57ftjccfjezqlsdjcropn24vxivazglwjxacd7haetza6i35rfq.ipfs.nftstorage.link?image_820.webp",_x000D_
"Issuer":"NfluenT for Calvi On The rocks",_x000D_
"external_url":""</v>
      </c>
      <c r="W2640" s="78" t="str">
        <f>formatRow(Tokens!J$2:AV$2,Tokens!J2640:AV2640,2,"attributes")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40" s="78" t="str">
        <f>formatRow(Tokens!AX$2:BC$2,Tokens!AX2640:BC2640,2,"creators")</f>
        <v>"creators":[{"address":"ncreator",_x000D_
"share":10},{"address":"cotrcrea",_x000D_
"share":90},{"address":"nminer",_x000D_
"share":0}]</v>
      </c>
      <c r="Y2640" s="78" t="str">
        <f>formatRow(Tokens!BD$2:BI$2,Tokens!BD2640:BI2640,2,"files")</f>
        <v>"files":[]</v>
      </c>
      <c r="Z2640" s="78"/>
      <c r="AA2640" s="78"/>
      <c r="AB2640" s="78"/>
      <c r="AC2640" s="78" t="str">
        <f>formatRow(Tokens!BJ$2:BK$2,Tokens!BJ2640:BK2640,0,"collection")</f>
        <v>"collection":{"name":"BILLET Festival",_x000D_
"family":"Calvi On The Rocks"}</v>
      </c>
      <c r="AD2640" s="1" t="str">
        <f>formatRow(Tokens!BN$2:BR$2,Tokens!BN2640:BR2640,0,"marketplace")</f>
        <v>"marketplace":{"initial_price":"73,5",_x000D_
"reservation_price":"",_x000D_
"duration":"",_x000D_
"max_mint":1,_x000D_
"sell_date":"25/06/2022"}</v>
      </c>
      <c r="AE2640" s="1"/>
    </row>
    <row r="2641" spans="4:31" ht="14.25" customHeight="1" x14ac:dyDescent="0.3">
      <c r="D2641" s="1">
        <f>Tokens!B2641</f>
        <v>821</v>
      </c>
      <c r="E2641" s="17" t="str">
        <f>IF(Tokens!C2641="","",Tokens!C2641)</f>
        <v>#821 Billet Festival</v>
      </c>
      <c r="F2641"/>
      <c r="G2641"/>
      <c r="H2641"/>
      <c r="I2641"/>
      <c r="J2641"/>
      <c r="M2641"/>
      <c r="N2641"/>
      <c r="O2641" s="15" t="str">
        <f t="shared" si="82"/>
        <v>_</v>
      </c>
      <c r="P2641" s="18" t="str">
        <f>IF(F2641="stop","",IF(F2641&lt;&gt;"",HYPERLINK(Settings!$B$5 &amp; "/manage/?network=" &amp; LOWER(B$8) &amp; "&amp;search=token&amp;account=" &amp; ToMint!$B$5 &amp; "&amp;view=" &amp; ToMint!J2641,"TokenSol"),""))</f>
        <v/>
      </c>
      <c r="Q2641" s="2"/>
      <c r="R2641" s="2"/>
      <c r="S2641" s="11"/>
      <c r="T2641" s="78" t="str">
        <f>"owner=" &amp; Tokens!BS2641 &amp; "&amp;filename_for_metadata=" &amp; Tokens!BT2641 &amp; "&amp;offchaindata_platform=" &amp; $B$17 &amp; "&amp;keyfile=" &amp; $B$5 &amp;  "&amp;repository=" &amp; $B$18</f>
        <v>owner=BbDq7xeUzpj8bXfd9N7dh1tw43Ss7xbYpyjoNuwDSrzq&amp;filename_for_metadata=BILLETFestival_COR22F821&amp;offchaindata_platform=Github&amp;keyfile=Paul&amp;repository=CalviOnTheRocks2022</v>
      </c>
      <c r="U2641" s="78" t="str">
        <f t="shared" si="83"/>
        <v>{"name":"#821 Billet Festival",_x000D_
"symbol":"COR22F821",_x000D_
"description":"Billet Festival / Billet NFT Festival - 1 jour Calvi on the Rocks 2022",_x000D_
"seller_fee_basis_points":1000,_x000D_
"image":"https://bafybeid5nbi6rjx2my7mkgizqh2nyzxuzakd2bgo6gdctfczerdrhmkvjy.ipfs.nftstorage.link?image_821.webp",_x000D_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41" s="78" t="str">
        <f>formatRow(Tokens!C$2:I$2,Tokens!C2641:I2641)</f>
        <v>"name":"#821 Billet Festival",_x000D_
"symbol":"COR22F821",_x000D_
"description":"Billet Festival / Billet NFT Festival - 1 jour Calvi on the Rocks 2022",_x000D_
"seller_fee_basis_points":1000,_x000D_
"image":"https://bafybeid5nbi6rjx2my7mkgizqh2nyzxuzakd2bgo6gdctfczerdrhmkvjy.ipfs.nftstorage.link?image_821.webp",_x000D_
"Issuer":"NfluenT for Calvi On The rocks",_x000D_
"external_url":""</v>
      </c>
      <c r="W2641" s="78" t="str">
        <f>formatRow(Tokens!J$2:AV$2,Tokens!J2641:AV2641,2,"attributes")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41" s="78" t="str">
        <f>formatRow(Tokens!AX$2:BC$2,Tokens!AX2641:BC2641,2,"creators")</f>
        <v>"creators":[{"address":"ncreator",_x000D_
"share":10},{"address":"cotrcrea",_x000D_
"share":90},{"address":"nminer",_x000D_
"share":0}]</v>
      </c>
      <c r="Y2641" s="78" t="str">
        <f>formatRow(Tokens!BD$2:BI$2,Tokens!BD2641:BI2641,2,"files")</f>
        <v>"files":[]</v>
      </c>
      <c r="Z2641" s="78"/>
      <c r="AA2641" s="78"/>
      <c r="AB2641" s="78"/>
      <c r="AC2641" s="78" t="str">
        <f>formatRow(Tokens!BJ$2:BK$2,Tokens!BJ2641:BK2641,0,"collection")</f>
        <v>"collection":{"name":"BILLET Festival",_x000D_
"family":"Calvi On The Rocks"}</v>
      </c>
      <c r="AD2641" s="1" t="str">
        <f>formatRow(Tokens!BN$2:BR$2,Tokens!BN2641:BR2641,0,"marketplace")</f>
        <v>"marketplace":{"initial_price":"73,5",_x000D_
"reservation_price":"",_x000D_
"duration":"",_x000D_
"max_mint":1,_x000D_
"sell_date":"25/06/2022"}</v>
      </c>
      <c r="AE2641" s="1"/>
    </row>
    <row r="2642" spans="4:31" ht="14.25" customHeight="1" x14ac:dyDescent="0.3">
      <c r="D2642" s="1">
        <f>Tokens!B2642</f>
        <v>822</v>
      </c>
      <c r="E2642" s="17" t="str">
        <f>IF(Tokens!C2642="","",Tokens!C2642)</f>
        <v>#822 Billet Festival</v>
      </c>
      <c r="F2642"/>
      <c r="G2642"/>
      <c r="H2642"/>
      <c r="I2642"/>
      <c r="J2642"/>
      <c r="M2642"/>
      <c r="N2642"/>
      <c r="O2642" s="15" t="str">
        <f t="shared" si="82"/>
        <v>_</v>
      </c>
      <c r="P2642" s="18" t="str">
        <f>IF(F2642="stop","",IF(F2642&lt;&gt;"",HYPERLINK(Settings!$B$5 &amp; "/manage/?network=" &amp; LOWER(B$8) &amp; "&amp;search=token&amp;account=" &amp; ToMint!$B$5 &amp; "&amp;view=" &amp; ToMint!J2642,"TokenSol"),""))</f>
        <v/>
      </c>
      <c r="Q2642" s="2"/>
      <c r="R2642" s="2"/>
      <c r="S2642" s="11"/>
      <c r="T2642" s="78" t="str">
        <f>"owner=" &amp; Tokens!BS2642 &amp; "&amp;filename_for_metadata=" &amp; Tokens!BT2642 &amp; "&amp;offchaindata_platform=" &amp; $B$17 &amp; "&amp;keyfile=" &amp; $B$5 &amp;  "&amp;repository=" &amp; $B$18</f>
        <v>owner=BbDq7xeUzpj8bXfd9N7dh1tw43Ss7xbYpyjoNuwDSrzq&amp;filename_for_metadata=BILLETFestival_COR22F822&amp;offchaindata_platform=Github&amp;keyfile=Paul&amp;repository=CalviOnTheRocks2022</v>
      </c>
      <c r="U2642" s="78" t="str">
        <f t="shared" si="83"/>
        <v>{"name":"#822 Billet Festival",_x000D_
"symbol":"COR22F822",_x000D_
"description":"Billet Festival / Billet NFT Festival - 1 jour Calvi on the Rocks 2022",_x000D_
"seller_fee_basis_points":1000,_x000D_
"image":"https://bafybeiew3tomeblyndar2aw6kjavxcszb6wgdst55qopsnti4rh2hfgkam.ipfs.nftstorage.link?image_822.webp",_x000D_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42" s="78" t="str">
        <f>formatRow(Tokens!C$2:I$2,Tokens!C2642:I2642)</f>
        <v>"name":"#822 Billet Festival",_x000D_
"symbol":"COR22F822",_x000D_
"description":"Billet Festival / Billet NFT Festival - 1 jour Calvi on the Rocks 2022",_x000D_
"seller_fee_basis_points":1000,_x000D_
"image":"https://bafybeiew3tomeblyndar2aw6kjavxcszb6wgdst55qopsnti4rh2hfgkam.ipfs.nftstorage.link?image_822.webp",_x000D_
"Issuer":"NfluenT for Calvi On The rocks",_x000D_
"external_url":""</v>
      </c>
      <c r="W2642" s="78" t="str">
        <f>formatRow(Tokens!J$2:AV$2,Tokens!J2642:AV2642,2,"attributes")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42" s="78" t="str">
        <f>formatRow(Tokens!AX$2:BC$2,Tokens!AX2642:BC2642,2,"creators")</f>
        <v>"creators":[{"address":"ncreator",_x000D_
"share":10},{"address":"cotrcrea",_x000D_
"share":90},{"address":"nminer",_x000D_
"share":0}]</v>
      </c>
      <c r="Y2642" s="78" t="str">
        <f>formatRow(Tokens!BD$2:BI$2,Tokens!BD2642:BI2642,2,"files")</f>
        <v>"files":[]</v>
      </c>
      <c r="Z2642" s="78"/>
      <c r="AA2642" s="78"/>
      <c r="AB2642" s="78"/>
      <c r="AC2642" s="78" t="str">
        <f>formatRow(Tokens!BJ$2:BK$2,Tokens!BJ2642:BK2642,0,"collection")</f>
        <v>"collection":{"name":"BILLET Festival",_x000D_
"family":"Calvi On The Rocks"}</v>
      </c>
      <c r="AD2642" s="1" t="str">
        <f>formatRow(Tokens!BN$2:BR$2,Tokens!BN2642:BR2642,0,"marketplace")</f>
        <v>"marketplace":{"initial_price":"73,5",_x000D_
"reservation_price":"",_x000D_
"duration":"",_x000D_
"max_mint":1,_x000D_
"sell_date":"25/06/2022"}</v>
      </c>
      <c r="AE2642" s="1"/>
    </row>
    <row r="2643" spans="4:31" ht="14.25" customHeight="1" x14ac:dyDescent="0.3">
      <c r="D2643" s="1">
        <f>Tokens!B2643</f>
        <v>823</v>
      </c>
      <c r="E2643" s="17" t="str">
        <f>IF(Tokens!C2643="","",Tokens!C2643)</f>
        <v>#823 Billet Festival</v>
      </c>
      <c r="F2643"/>
      <c r="G2643"/>
      <c r="H2643"/>
      <c r="I2643"/>
      <c r="J2643"/>
      <c r="M2643"/>
      <c r="N2643"/>
      <c r="O2643" s="15" t="str">
        <f t="shared" si="82"/>
        <v>_</v>
      </c>
      <c r="P2643" s="18" t="str">
        <f>IF(F2643="stop","",IF(F2643&lt;&gt;"",HYPERLINK(Settings!$B$5 &amp; "/manage/?network=" &amp; LOWER(B$8) &amp; "&amp;search=token&amp;account=" &amp; ToMint!$B$5 &amp; "&amp;view=" &amp; ToMint!J2643,"TokenSol"),""))</f>
        <v/>
      </c>
      <c r="Q2643" s="2"/>
      <c r="R2643" s="2"/>
      <c r="S2643" s="11"/>
      <c r="T2643" s="78" t="str">
        <f>"owner=" &amp; Tokens!BS2643 &amp; "&amp;filename_for_metadata=" &amp; Tokens!BT2643 &amp; "&amp;offchaindata_platform=" &amp; $B$17 &amp; "&amp;keyfile=" &amp; $B$5 &amp;  "&amp;repository=" &amp; $B$18</f>
        <v>owner=BbDq7xeUzpj8bXfd9N7dh1tw43Ss7xbYpyjoNuwDSrzq&amp;filename_for_metadata=BILLETFestival_COR22F823&amp;offchaindata_platform=Github&amp;keyfile=Paul&amp;repository=CalviOnTheRocks2022</v>
      </c>
      <c r="U2643" s="78" t="str">
        <f t="shared" si="83"/>
        <v>{"name":"#823 Billet Festival",_x000D_
"symbol":"COR22F823",_x000D_
"description":"Billet Festival / Billet NFT Festival - 1 jour Calvi on the Rocks 2022",_x000D_
"seller_fee_basis_points":1000,_x000D_
"image":"https://bafybeidwc75tksbwf7u7i7ndwuhheqmyyr2q3uqj74k236oezhj6njbuwa.ipfs.nftstorage.link?image_823.webp",_x000D_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43" s="78" t="str">
        <f>formatRow(Tokens!C$2:I$2,Tokens!C2643:I2643)</f>
        <v>"name":"#823 Billet Festival",_x000D_
"symbol":"COR22F823",_x000D_
"description":"Billet Festival / Billet NFT Festival - 1 jour Calvi on the Rocks 2022",_x000D_
"seller_fee_basis_points":1000,_x000D_
"image":"https://bafybeidwc75tksbwf7u7i7ndwuhheqmyyr2q3uqj74k236oezhj6njbuwa.ipfs.nftstorage.link?image_823.webp",_x000D_
"Issuer":"NfluenT for Calvi On The rocks",_x000D_
"external_url":""</v>
      </c>
      <c r="W2643" s="78" t="str">
        <f>formatRow(Tokens!J$2:AV$2,Tokens!J2643:AV2643,2,"attributes")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43" s="78" t="str">
        <f>formatRow(Tokens!AX$2:BC$2,Tokens!AX2643:BC2643,2,"creators")</f>
        <v>"creators":[{"address":"ncreator",_x000D_
"share":10},{"address":"cotrcrea",_x000D_
"share":90},{"address":"nminer",_x000D_
"share":0}]</v>
      </c>
      <c r="Y2643" s="78" t="str">
        <f>formatRow(Tokens!BD$2:BI$2,Tokens!BD2643:BI2643,2,"files")</f>
        <v>"files":[]</v>
      </c>
      <c r="Z2643" s="78"/>
      <c r="AA2643" s="78"/>
      <c r="AB2643" s="78"/>
      <c r="AC2643" s="78" t="str">
        <f>formatRow(Tokens!BJ$2:BK$2,Tokens!BJ2643:BK2643,0,"collection")</f>
        <v>"collection":{"name":"BILLET Festival",_x000D_
"family":"Calvi On The Rocks"}</v>
      </c>
      <c r="AD2643" s="1" t="str">
        <f>formatRow(Tokens!BN$2:BR$2,Tokens!BN2643:BR2643,0,"marketplace")</f>
        <v>"marketplace":{"initial_price":"73,5",_x000D_
"reservation_price":"",_x000D_
"duration":"",_x000D_
"max_mint":1,_x000D_
"sell_date":"25/06/2022"}</v>
      </c>
      <c r="AE2643" s="1"/>
    </row>
    <row r="2644" spans="4:31" ht="14.25" customHeight="1" x14ac:dyDescent="0.3">
      <c r="D2644" s="1">
        <f>Tokens!B2644</f>
        <v>824</v>
      </c>
      <c r="E2644" s="17" t="str">
        <f>IF(Tokens!C2644="","",Tokens!C2644)</f>
        <v>#824 Billet Festival</v>
      </c>
      <c r="F2644"/>
      <c r="G2644"/>
      <c r="H2644"/>
      <c r="I2644"/>
      <c r="J2644"/>
      <c r="M2644"/>
      <c r="N2644"/>
      <c r="O2644" s="15" t="str">
        <f t="shared" si="82"/>
        <v>_</v>
      </c>
      <c r="P2644" s="18" t="str">
        <f>IF(F2644="stop","",IF(F2644&lt;&gt;"",HYPERLINK(Settings!$B$5 &amp; "/manage/?network=" &amp; LOWER(B$8) &amp; "&amp;search=token&amp;account=" &amp; ToMint!$B$5 &amp; "&amp;view=" &amp; ToMint!J2644,"TokenSol"),""))</f>
        <v/>
      </c>
      <c r="Q2644" s="2"/>
      <c r="R2644" s="2"/>
      <c r="S2644" s="11"/>
      <c r="T2644" s="78" t="str">
        <f>"owner=" &amp; Tokens!BS2644 &amp; "&amp;filename_for_metadata=" &amp; Tokens!BT2644 &amp; "&amp;offchaindata_platform=" &amp; $B$17 &amp; "&amp;keyfile=" &amp; $B$5 &amp;  "&amp;repository=" &amp; $B$18</f>
        <v>owner=BbDq7xeUzpj8bXfd9N7dh1tw43Ss7xbYpyjoNuwDSrzq&amp;filename_for_metadata=BILLETFestival_COR22F824&amp;offchaindata_platform=Github&amp;keyfile=Paul&amp;repository=CalviOnTheRocks2022</v>
      </c>
      <c r="U2644" s="78" t="str">
        <f t="shared" si="83"/>
        <v>{"name":"#824 Billet Festival",_x000D_
"symbol":"COR22F824",_x000D_
"description":"Billet Festival / Billet NFT Festival - 1 jour Calvi on the Rocks 2022",_x000D_
"seller_fee_basis_points":1000,_x000D_
"image":"https://bafybeic6mdhif75xrtiey4gf2y4yoylltx7zevk42zchnifllgoo7wysaa.ipfs.nftstorage.link?image_824.webp",_x000D_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44" s="78" t="str">
        <f>formatRow(Tokens!C$2:I$2,Tokens!C2644:I2644)</f>
        <v>"name":"#824 Billet Festival",_x000D_
"symbol":"COR22F824",_x000D_
"description":"Billet Festival / Billet NFT Festival - 1 jour Calvi on the Rocks 2022",_x000D_
"seller_fee_basis_points":1000,_x000D_
"image":"https://bafybeic6mdhif75xrtiey4gf2y4yoylltx7zevk42zchnifllgoo7wysaa.ipfs.nftstorage.link?image_824.webp",_x000D_
"Issuer":"NfluenT for Calvi On The rocks",_x000D_
"external_url":""</v>
      </c>
      <c r="W2644" s="78" t="str">
        <f>formatRow(Tokens!J$2:AV$2,Tokens!J2644:AV2644,2,"attributes")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44" s="78" t="str">
        <f>formatRow(Tokens!AX$2:BC$2,Tokens!AX2644:BC2644,2,"creators")</f>
        <v>"creators":[{"address":"ncreator",_x000D_
"share":10},{"address":"cotrcrea",_x000D_
"share":90},{"address":"nminer",_x000D_
"share":0}]</v>
      </c>
      <c r="Y2644" s="78" t="str">
        <f>formatRow(Tokens!BD$2:BI$2,Tokens!BD2644:BI2644,2,"files")</f>
        <v>"files":[]</v>
      </c>
      <c r="Z2644" s="78"/>
      <c r="AA2644" s="78"/>
      <c r="AB2644" s="78"/>
      <c r="AC2644" s="78" t="str">
        <f>formatRow(Tokens!BJ$2:BK$2,Tokens!BJ2644:BK2644,0,"collection")</f>
        <v>"collection":{"name":"BILLET Festival",_x000D_
"family":"Calvi On The Rocks"}</v>
      </c>
      <c r="AD2644" s="1" t="str">
        <f>formatRow(Tokens!BN$2:BR$2,Tokens!BN2644:BR2644,0,"marketplace")</f>
        <v>"marketplace":{"initial_price":"73,5",_x000D_
"reservation_price":"",_x000D_
"duration":"",_x000D_
"max_mint":1,_x000D_
"sell_date":"25/06/2022"}</v>
      </c>
      <c r="AE2644" s="1"/>
    </row>
    <row r="2645" spans="4:31" ht="14.25" customHeight="1" x14ac:dyDescent="0.3">
      <c r="D2645" s="1">
        <f>Tokens!B2645</f>
        <v>825</v>
      </c>
      <c r="E2645" s="17" t="str">
        <f>IF(Tokens!C2645="","",Tokens!C2645)</f>
        <v>#825 Billet Festival</v>
      </c>
      <c r="F2645"/>
      <c r="G2645"/>
      <c r="H2645"/>
      <c r="I2645"/>
      <c r="J2645"/>
      <c r="M2645"/>
      <c r="N2645"/>
      <c r="O2645" s="15" t="str">
        <f t="shared" si="82"/>
        <v>_</v>
      </c>
      <c r="P2645" s="18" t="str">
        <f>IF(F2645="stop","",IF(F2645&lt;&gt;"",HYPERLINK(Settings!$B$5 &amp; "/manage/?network=" &amp; LOWER(B$8) &amp; "&amp;search=token&amp;account=" &amp; ToMint!$B$5 &amp; "&amp;view=" &amp; ToMint!J2645,"TokenSol"),""))</f>
        <v/>
      </c>
      <c r="Q2645" s="2"/>
      <c r="R2645" s="2"/>
      <c r="S2645" s="11"/>
      <c r="T2645" s="78" t="str">
        <f>"owner=" &amp; Tokens!BS2645 &amp; "&amp;filename_for_metadata=" &amp; Tokens!BT2645 &amp; "&amp;offchaindata_platform=" &amp; $B$17 &amp; "&amp;keyfile=" &amp; $B$5 &amp;  "&amp;repository=" &amp; $B$18</f>
        <v>owner=BbDq7xeUzpj8bXfd9N7dh1tw43Ss7xbYpyjoNuwDSrzq&amp;filename_for_metadata=BILLETFestival_COR22F825&amp;offchaindata_platform=Github&amp;keyfile=Paul&amp;repository=CalviOnTheRocks2022</v>
      </c>
      <c r="U2645" s="78" t="str">
        <f t="shared" si="83"/>
        <v>{"name":"#825 Billet Festival",_x000D_
"symbol":"COR22F825",_x000D_
"description":"Billet Festival / Billet NFT Festival - 1 jour Calvi on the Rocks 2022",_x000D_
"seller_fee_basis_points":1000,_x000D_
"image":"https://bafybeicgf4skxoomsfvzkb65etbnutqp3yi4ossbnzeapmeaetoa2fdjay.ipfs.nftstorage.link?image_825.webp",_x000D_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45" s="78" t="str">
        <f>formatRow(Tokens!C$2:I$2,Tokens!C2645:I2645)</f>
        <v>"name":"#825 Billet Festival",_x000D_
"symbol":"COR22F825",_x000D_
"description":"Billet Festival / Billet NFT Festival - 1 jour Calvi on the Rocks 2022",_x000D_
"seller_fee_basis_points":1000,_x000D_
"image":"https://bafybeicgf4skxoomsfvzkb65etbnutqp3yi4ossbnzeapmeaetoa2fdjay.ipfs.nftstorage.link?image_825.webp",_x000D_
"Issuer":"NfluenT for Calvi On The rocks",_x000D_
"external_url":""</v>
      </c>
      <c r="W2645" s="78" t="str">
        <f>formatRow(Tokens!J$2:AV$2,Tokens!J2645:AV2645,2,"attributes")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45" s="78" t="str">
        <f>formatRow(Tokens!AX$2:BC$2,Tokens!AX2645:BC2645,2,"creators")</f>
        <v>"creators":[{"address":"ncreator",_x000D_
"share":10},{"address":"cotrcrea",_x000D_
"share":90},{"address":"nminer",_x000D_
"share":0}]</v>
      </c>
      <c r="Y2645" s="78" t="str">
        <f>formatRow(Tokens!BD$2:BI$2,Tokens!BD2645:BI2645,2,"files")</f>
        <v>"files":[]</v>
      </c>
      <c r="Z2645" s="78"/>
      <c r="AA2645" s="78"/>
      <c r="AB2645" s="78"/>
      <c r="AC2645" s="78" t="str">
        <f>formatRow(Tokens!BJ$2:BK$2,Tokens!BJ2645:BK2645,0,"collection")</f>
        <v>"collection":{"name":"BILLET Festival",_x000D_
"family":"Calvi On The Rocks"}</v>
      </c>
      <c r="AD2645" s="1" t="str">
        <f>formatRow(Tokens!BN$2:BR$2,Tokens!BN2645:BR2645,0,"marketplace")</f>
        <v>"marketplace":{"initial_price":"73,5",_x000D_
"reservation_price":"",_x000D_
"duration":"",_x000D_
"max_mint":1,_x000D_
"sell_date":"25/06/2022"}</v>
      </c>
      <c r="AE2645" s="1"/>
    </row>
    <row r="2646" spans="4:31" ht="14.25" customHeight="1" x14ac:dyDescent="0.3">
      <c r="D2646" s="1">
        <f>Tokens!B2646</f>
        <v>826</v>
      </c>
      <c r="E2646" s="17" t="str">
        <f>IF(Tokens!C2646="","",Tokens!C2646)</f>
        <v>#826 Billet Festival</v>
      </c>
      <c r="F2646"/>
      <c r="G2646"/>
      <c r="H2646"/>
      <c r="I2646"/>
      <c r="J2646"/>
      <c r="M2646"/>
      <c r="N2646"/>
      <c r="O2646" s="15" t="str">
        <f t="shared" si="82"/>
        <v>_</v>
      </c>
      <c r="P2646" s="18" t="str">
        <f>IF(F2646="stop","",IF(F2646&lt;&gt;"",HYPERLINK(Settings!$B$5 &amp; "/manage/?network=" &amp; LOWER(B$8) &amp; "&amp;search=token&amp;account=" &amp; ToMint!$B$5 &amp; "&amp;view=" &amp; ToMint!J2646,"TokenSol"),""))</f>
        <v/>
      </c>
      <c r="Q2646" s="2"/>
      <c r="R2646" s="2"/>
      <c r="S2646" s="11"/>
      <c r="T2646" s="78" t="str">
        <f>"owner=" &amp; Tokens!BS2646 &amp; "&amp;filename_for_metadata=" &amp; Tokens!BT2646 &amp; "&amp;offchaindata_platform=" &amp; $B$17 &amp; "&amp;keyfile=" &amp; $B$5 &amp;  "&amp;repository=" &amp; $B$18</f>
        <v>owner=BbDq7xeUzpj8bXfd9N7dh1tw43Ss7xbYpyjoNuwDSrzq&amp;filename_for_metadata=BILLETFestival_COR22F826&amp;offchaindata_platform=Github&amp;keyfile=Paul&amp;repository=CalviOnTheRocks2022</v>
      </c>
      <c r="U2646" s="78" t="str">
        <f t="shared" si="83"/>
        <v>{"name":"#826 Billet Festival",_x000D_
"symbol":"COR22F826",_x000D_
"description":"Billet Festival / Billet NFT Festival - 1 jour Calvi on the Rocks 2022",_x000D_
"seller_fee_basis_points":1000,_x000D_
"image":"https://bafybeidbv5ehydkoyzbicfatexwf6ynm2kw7xaiar4otgfdzyffsoop3xu.ipfs.nftstorage.link?image_826.webp",_x000D_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46" s="78" t="str">
        <f>formatRow(Tokens!C$2:I$2,Tokens!C2646:I2646)</f>
        <v>"name":"#826 Billet Festival",_x000D_
"symbol":"COR22F826",_x000D_
"description":"Billet Festival / Billet NFT Festival - 1 jour Calvi on the Rocks 2022",_x000D_
"seller_fee_basis_points":1000,_x000D_
"image":"https://bafybeidbv5ehydkoyzbicfatexwf6ynm2kw7xaiar4otgfdzyffsoop3xu.ipfs.nftstorage.link?image_826.webp",_x000D_
"Issuer":"NfluenT for Calvi On The rocks",_x000D_
"external_url":""</v>
      </c>
      <c r="W2646" s="78" t="str">
        <f>formatRow(Tokens!J$2:AV$2,Tokens!J2646:AV2646,2,"attributes")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46" s="78" t="str">
        <f>formatRow(Tokens!AX$2:BC$2,Tokens!AX2646:BC2646,2,"creators")</f>
        <v>"creators":[{"address":"ncreator",_x000D_
"share":10},{"address":"cotrcrea",_x000D_
"share":90},{"address":"nminer",_x000D_
"share":0}]</v>
      </c>
      <c r="Y2646" s="78" t="str">
        <f>formatRow(Tokens!BD$2:BI$2,Tokens!BD2646:BI2646,2,"files")</f>
        <v>"files":[]</v>
      </c>
      <c r="Z2646" s="78"/>
      <c r="AA2646" s="78"/>
      <c r="AB2646" s="78"/>
      <c r="AC2646" s="78" t="str">
        <f>formatRow(Tokens!BJ$2:BK$2,Tokens!BJ2646:BK2646,0,"collection")</f>
        <v>"collection":{"name":"BILLET Festival",_x000D_
"family":"Calvi On The Rocks"}</v>
      </c>
      <c r="AD2646" s="1" t="str">
        <f>formatRow(Tokens!BN$2:BR$2,Tokens!BN2646:BR2646,0,"marketplace")</f>
        <v>"marketplace":{"initial_price":"73,5",_x000D_
"reservation_price":"",_x000D_
"duration":"",_x000D_
"max_mint":1,_x000D_
"sell_date":"25/06/2022"}</v>
      </c>
      <c r="AE2646" s="1"/>
    </row>
    <row r="2647" spans="4:31" ht="14.25" customHeight="1" x14ac:dyDescent="0.3">
      <c r="D2647" s="1">
        <f>Tokens!B2647</f>
        <v>827</v>
      </c>
      <c r="E2647" s="17" t="str">
        <f>IF(Tokens!C2647="","",Tokens!C2647)</f>
        <v>#827 Billet Festival</v>
      </c>
      <c r="F2647"/>
      <c r="G2647"/>
      <c r="H2647"/>
      <c r="I2647"/>
      <c r="J2647"/>
      <c r="M2647"/>
      <c r="N2647"/>
      <c r="O2647" s="15" t="str">
        <f t="shared" si="82"/>
        <v>_</v>
      </c>
      <c r="P2647" s="18" t="str">
        <f>IF(F2647="stop","",IF(F2647&lt;&gt;"",HYPERLINK(Settings!$B$5 &amp; "/manage/?network=" &amp; LOWER(B$8) &amp; "&amp;search=token&amp;account=" &amp; ToMint!$B$5 &amp; "&amp;view=" &amp; ToMint!J2647,"TokenSol"),""))</f>
        <v/>
      </c>
      <c r="Q2647" s="2"/>
      <c r="R2647" s="2"/>
      <c r="S2647" s="11"/>
      <c r="T2647" s="78" t="str">
        <f>"owner=" &amp; Tokens!BS2647 &amp; "&amp;filename_for_metadata=" &amp; Tokens!BT2647 &amp; "&amp;offchaindata_platform=" &amp; $B$17 &amp; "&amp;keyfile=" &amp; $B$5 &amp;  "&amp;repository=" &amp; $B$18</f>
        <v>owner=BbDq7xeUzpj8bXfd9N7dh1tw43Ss7xbYpyjoNuwDSrzq&amp;filename_for_metadata=BILLETFestival_COR22F827&amp;offchaindata_platform=Github&amp;keyfile=Paul&amp;repository=CalviOnTheRocks2022</v>
      </c>
      <c r="U2647" s="78" t="str">
        <f t="shared" si="83"/>
        <v>{"name":"#827 Billet Festival",_x000D_
"symbol":"COR22F827",_x000D_
"description":"Billet Festival / Billet NFT Festival - 1 jour Calvi on the Rocks 2022",_x000D_
"seller_fee_basis_points":1000,_x000D_
"image":"https://bafybeif524dlkiermj7fyjnj2yf3wjxotct5p5azixxugmkl4kvrobuvwi.ipfs.nftstorage.link?image_827.webp",_x000D_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47" s="78" t="str">
        <f>formatRow(Tokens!C$2:I$2,Tokens!C2647:I2647)</f>
        <v>"name":"#827 Billet Festival",_x000D_
"symbol":"COR22F827",_x000D_
"description":"Billet Festival / Billet NFT Festival - 1 jour Calvi on the Rocks 2022",_x000D_
"seller_fee_basis_points":1000,_x000D_
"image":"https://bafybeif524dlkiermj7fyjnj2yf3wjxotct5p5azixxugmkl4kvrobuvwi.ipfs.nftstorage.link?image_827.webp",_x000D_
"Issuer":"NfluenT for Calvi On The rocks",_x000D_
"external_url":""</v>
      </c>
      <c r="W2647" s="78" t="str">
        <f>formatRow(Tokens!J$2:AV$2,Tokens!J2647:AV2647,2,"attributes")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47" s="78" t="str">
        <f>formatRow(Tokens!AX$2:BC$2,Tokens!AX2647:BC2647,2,"creators")</f>
        <v>"creators":[{"address":"ncreator",_x000D_
"share":10},{"address":"cotrcrea",_x000D_
"share":90},{"address":"nminer",_x000D_
"share":0}]</v>
      </c>
      <c r="Y2647" s="78" t="str">
        <f>formatRow(Tokens!BD$2:BI$2,Tokens!BD2647:BI2647,2,"files")</f>
        <v>"files":[]</v>
      </c>
      <c r="Z2647" s="78"/>
      <c r="AA2647" s="78"/>
      <c r="AB2647" s="78"/>
      <c r="AC2647" s="78" t="str">
        <f>formatRow(Tokens!BJ$2:BK$2,Tokens!BJ2647:BK2647,0,"collection")</f>
        <v>"collection":{"name":"BILLET Festival",_x000D_
"family":"Calvi On The Rocks"}</v>
      </c>
      <c r="AD2647" s="1" t="str">
        <f>formatRow(Tokens!BN$2:BR$2,Tokens!BN2647:BR2647,0,"marketplace")</f>
        <v>"marketplace":{"initial_price":"73,5",_x000D_
"reservation_price":"",_x000D_
"duration":"",_x000D_
"max_mint":1,_x000D_
"sell_date":"25/06/2022"}</v>
      </c>
      <c r="AE2647" s="1"/>
    </row>
    <row r="2648" spans="4:31" ht="14.25" customHeight="1" x14ac:dyDescent="0.3">
      <c r="D2648" s="1">
        <f>Tokens!B2648</f>
        <v>828</v>
      </c>
      <c r="E2648" s="17" t="str">
        <f>IF(Tokens!C2648="","",Tokens!C2648)</f>
        <v>#828 Billet Festival</v>
      </c>
      <c r="F2648"/>
      <c r="G2648"/>
      <c r="H2648"/>
      <c r="I2648"/>
      <c r="J2648"/>
      <c r="M2648"/>
      <c r="N2648"/>
      <c r="O2648" s="15" t="str">
        <f t="shared" si="82"/>
        <v>_</v>
      </c>
      <c r="P2648" s="18" t="str">
        <f>IF(F2648="stop","",IF(F2648&lt;&gt;"",HYPERLINK(Settings!$B$5 &amp; "/manage/?network=" &amp; LOWER(B$8) &amp; "&amp;search=token&amp;account=" &amp; ToMint!$B$5 &amp; "&amp;view=" &amp; ToMint!J2648,"TokenSol"),""))</f>
        <v/>
      </c>
      <c r="Q2648" s="2"/>
      <c r="R2648" s="2"/>
      <c r="S2648" s="11"/>
      <c r="T2648" s="78" t="str">
        <f>"owner=" &amp; Tokens!BS2648 &amp; "&amp;filename_for_metadata=" &amp; Tokens!BT2648 &amp; "&amp;offchaindata_platform=" &amp; $B$17 &amp; "&amp;keyfile=" &amp; $B$5 &amp;  "&amp;repository=" &amp; $B$18</f>
        <v>owner=BbDq7xeUzpj8bXfd9N7dh1tw43Ss7xbYpyjoNuwDSrzq&amp;filename_for_metadata=BILLETFestival_COR22F828&amp;offchaindata_platform=Github&amp;keyfile=Paul&amp;repository=CalviOnTheRocks2022</v>
      </c>
      <c r="U2648" s="78" t="str">
        <f t="shared" si="83"/>
        <v>{"name":"#828 Billet Festival",_x000D_
"symbol":"COR22F828",_x000D_
"description":"Billet Festival / Billet NFT Festival - 1 jour Calvi on the Rocks 2022",_x000D_
"seller_fee_basis_points":1000,_x000D_
"image":"https://bafybeic7bqitkevscg2pk7isuo4hghu7ckzru4sjn3npric53sxm2hjf4u.ipfs.nftstorage.link?image_828.webp",_x000D_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48" s="78" t="str">
        <f>formatRow(Tokens!C$2:I$2,Tokens!C2648:I2648)</f>
        <v>"name":"#828 Billet Festival",_x000D_
"symbol":"COR22F828",_x000D_
"description":"Billet Festival / Billet NFT Festival - 1 jour Calvi on the Rocks 2022",_x000D_
"seller_fee_basis_points":1000,_x000D_
"image":"https://bafybeic7bqitkevscg2pk7isuo4hghu7ckzru4sjn3npric53sxm2hjf4u.ipfs.nftstorage.link?image_828.webp",_x000D_
"Issuer":"NfluenT for Calvi On The rocks",_x000D_
"external_url":""</v>
      </c>
      <c r="W2648" s="78" t="str">
        <f>formatRow(Tokens!J$2:AV$2,Tokens!J2648:AV2648,2,"attributes")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48" s="78" t="str">
        <f>formatRow(Tokens!AX$2:BC$2,Tokens!AX2648:BC2648,2,"creators")</f>
        <v>"creators":[{"address":"ncreator",_x000D_
"share":10},{"address":"cotrcrea",_x000D_
"share":90},{"address":"nminer",_x000D_
"share":0}]</v>
      </c>
      <c r="Y2648" s="78" t="str">
        <f>formatRow(Tokens!BD$2:BI$2,Tokens!BD2648:BI2648,2,"files")</f>
        <v>"files":[]</v>
      </c>
      <c r="Z2648" s="78"/>
      <c r="AA2648" s="78"/>
      <c r="AB2648" s="78"/>
      <c r="AC2648" s="78" t="str">
        <f>formatRow(Tokens!BJ$2:BK$2,Tokens!BJ2648:BK2648,0,"collection")</f>
        <v>"collection":{"name":"BILLET Festival",_x000D_
"family":"Calvi On The Rocks"}</v>
      </c>
      <c r="AD2648" s="1" t="str">
        <f>formatRow(Tokens!BN$2:BR$2,Tokens!BN2648:BR2648,0,"marketplace")</f>
        <v>"marketplace":{"initial_price":"73,5",_x000D_
"reservation_price":"",_x000D_
"duration":"",_x000D_
"max_mint":1,_x000D_
"sell_date":"25/06/2022"}</v>
      </c>
      <c r="AE2648" s="1"/>
    </row>
    <row r="2649" spans="4:31" ht="14.25" customHeight="1" x14ac:dyDescent="0.3">
      <c r="D2649" s="1">
        <f>Tokens!B2649</f>
        <v>829</v>
      </c>
      <c r="E2649" s="17" t="str">
        <f>IF(Tokens!C2649="","",Tokens!C2649)</f>
        <v>#829 Billet Festival</v>
      </c>
      <c r="F2649"/>
      <c r="G2649"/>
      <c r="H2649"/>
      <c r="I2649"/>
      <c r="J2649"/>
      <c r="M2649"/>
      <c r="N2649"/>
      <c r="O2649" s="15" t="str">
        <f t="shared" si="82"/>
        <v>_</v>
      </c>
      <c r="P2649" s="18" t="str">
        <f>IF(F2649="stop","",IF(F2649&lt;&gt;"",HYPERLINK(Settings!$B$5 &amp; "/manage/?network=" &amp; LOWER(B$8) &amp; "&amp;search=token&amp;account=" &amp; ToMint!$B$5 &amp; "&amp;view=" &amp; ToMint!J2649,"TokenSol"),""))</f>
        <v/>
      </c>
      <c r="Q2649" s="2"/>
      <c r="R2649" s="2"/>
      <c r="S2649" s="11"/>
      <c r="T2649" s="78" t="str">
        <f>"owner=" &amp; Tokens!BS2649 &amp; "&amp;filename_for_metadata=" &amp; Tokens!BT2649 &amp; "&amp;offchaindata_platform=" &amp; $B$17 &amp; "&amp;keyfile=" &amp; $B$5 &amp;  "&amp;repository=" &amp; $B$18</f>
        <v>owner=BbDq7xeUzpj8bXfd9N7dh1tw43Ss7xbYpyjoNuwDSrzq&amp;filename_for_metadata=BILLETFestival_COR22F829&amp;offchaindata_platform=Github&amp;keyfile=Paul&amp;repository=CalviOnTheRocks2022</v>
      </c>
      <c r="U2649" s="78" t="str">
        <f t="shared" si="83"/>
        <v>{"name":"#829 Billet Festival",_x000D_
"symbol":"COR22F829",_x000D_
"description":"Billet Festival / Billet NFT Festival - 1 jour Calvi on the Rocks 2022",_x000D_
"seller_fee_basis_points":1000,_x000D_
"image":"https://bafybeiavmnta4f2uppqbo3ciyfytm5lv265c5cjf3yvkaqxg3d5plrjxfq.ipfs.nftstorage.link?image_829.webp",_x000D_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49" s="78" t="str">
        <f>formatRow(Tokens!C$2:I$2,Tokens!C2649:I2649)</f>
        <v>"name":"#829 Billet Festival",_x000D_
"symbol":"COR22F829",_x000D_
"description":"Billet Festival / Billet NFT Festival - 1 jour Calvi on the Rocks 2022",_x000D_
"seller_fee_basis_points":1000,_x000D_
"image":"https://bafybeiavmnta4f2uppqbo3ciyfytm5lv265c5cjf3yvkaqxg3d5plrjxfq.ipfs.nftstorage.link?image_829.webp",_x000D_
"Issuer":"NfluenT for Calvi On The rocks",_x000D_
"external_url":""</v>
      </c>
      <c r="W2649" s="78" t="str">
        <f>formatRow(Tokens!J$2:AV$2,Tokens!J2649:AV2649,2,"attributes")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49" s="78" t="str">
        <f>formatRow(Tokens!AX$2:BC$2,Tokens!AX2649:BC2649,2,"creators")</f>
        <v>"creators":[{"address":"ncreator",_x000D_
"share":10},{"address":"cotrcrea",_x000D_
"share":90},{"address":"nminer",_x000D_
"share":0}]</v>
      </c>
      <c r="Y2649" s="78" t="str">
        <f>formatRow(Tokens!BD$2:BI$2,Tokens!BD2649:BI2649,2,"files")</f>
        <v>"files":[]</v>
      </c>
      <c r="Z2649" s="78"/>
      <c r="AA2649" s="78"/>
      <c r="AB2649" s="78"/>
      <c r="AC2649" s="78" t="str">
        <f>formatRow(Tokens!BJ$2:BK$2,Tokens!BJ2649:BK2649,0,"collection")</f>
        <v>"collection":{"name":"BILLET Festival",_x000D_
"family":"Calvi On The Rocks"}</v>
      </c>
      <c r="AD2649" s="1" t="str">
        <f>formatRow(Tokens!BN$2:BR$2,Tokens!BN2649:BR2649,0,"marketplace")</f>
        <v>"marketplace":{"initial_price":"73,5",_x000D_
"reservation_price":"",_x000D_
"duration":"",_x000D_
"max_mint":1,_x000D_
"sell_date":"25/06/2022"}</v>
      </c>
      <c r="AE2649" s="1"/>
    </row>
    <row r="2650" spans="4:31" ht="14.25" customHeight="1" x14ac:dyDescent="0.3">
      <c r="D2650" s="1">
        <f>Tokens!B2650</f>
        <v>830</v>
      </c>
      <c r="E2650" s="17" t="str">
        <f>IF(Tokens!C2650="","",Tokens!C2650)</f>
        <v>#830 Billet Festival</v>
      </c>
      <c r="F2650"/>
      <c r="G2650"/>
      <c r="H2650"/>
      <c r="I2650"/>
      <c r="J2650"/>
      <c r="M2650"/>
      <c r="N2650"/>
      <c r="O2650" s="15" t="str">
        <f t="shared" si="82"/>
        <v>_</v>
      </c>
      <c r="P2650" s="18" t="str">
        <f>IF(F2650="stop","",IF(F2650&lt;&gt;"",HYPERLINK(Settings!$B$5 &amp; "/manage/?network=" &amp; LOWER(B$8) &amp; "&amp;search=token&amp;account=" &amp; ToMint!$B$5 &amp; "&amp;view=" &amp; ToMint!J2650,"TokenSol"),""))</f>
        <v/>
      </c>
      <c r="Q2650" s="2"/>
      <c r="R2650" s="2"/>
      <c r="S2650" s="11"/>
      <c r="T2650" s="78" t="str">
        <f>"owner=" &amp; Tokens!BS2650 &amp; "&amp;filename_for_metadata=" &amp; Tokens!BT2650 &amp; "&amp;offchaindata_platform=" &amp; $B$17 &amp; "&amp;keyfile=" &amp; $B$5 &amp;  "&amp;repository=" &amp; $B$18</f>
        <v>owner=BbDq7xeUzpj8bXfd9N7dh1tw43Ss7xbYpyjoNuwDSrzq&amp;filename_for_metadata=BILLETFestival_COR22F830&amp;offchaindata_platform=Github&amp;keyfile=Paul&amp;repository=CalviOnTheRocks2022</v>
      </c>
      <c r="U2650" s="78" t="str">
        <f t="shared" si="83"/>
        <v>{"name":"#830 Billet Festival",_x000D_
"symbol":"COR22F830",_x000D_
"description":"Billet Festival / Billet NFT Festival - 1 jour Calvi on the Rocks 2022",_x000D_
"seller_fee_basis_points":1000,_x000D_
"image":"https://bafybeia5n42b2rezof356uvp3phjsleacktkd3yxmq3otpjb4ji7z43dre.ipfs.nftstorage.link?image_830.webp",_x000D_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50" s="78" t="str">
        <f>formatRow(Tokens!C$2:I$2,Tokens!C2650:I2650)</f>
        <v>"name":"#830 Billet Festival",_x000D_
"symbol":"COR22F830",_x000D_
"description":"Billet Festival / Billet NFT Festival - 1 jour Calvi on the Rocks 2022",_x000D_
"seller_fee_basis_points":1000,_x000D_
"image":"https://bafybeia5n42b2rezof356uvp3phjsleacktkd3yxmq3otpjb4ji7z43dre.ipfs.nftstorage.link?image_830.webp",_x000D_
"Issuer":"NfluenT for Calvi On The rocks",_x000D_
"external_url":""</v>
      </c>
      <c r="W2650" s="78" t="str">
        <f>formatRow(Tokens!J$2:AV$2,Tokens!J2650:AV2650,2,"attributes")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50" s="78" t="str">
        <f>formatRow(Tokens!AX$2:BC$2,Tokens!AX2650:BC2650,2,"creators")</f>
        <v>"creators":[{"address":"ncreator",_x000D_
"share":10},{"address":"cotrcrea",_x000D_
"share":90},{"address":"nminer",_x000D_
"share":0}]</v>
      </c>
      <c r="Y2650" s="78" t="str">
        <f>formatRow(Tokens!BD$2:BI$2,Tokens!BD2650:BI2650,2,"files")</f>
        <v>"files":[]</v>
      </c>
      <c r="Z2650" s="78"/>
      <c r="AA2650" s="78"/>
      <c r="AB2650" s="78"/>
      <c r="AC2650" s="78" t="str">
        <f>formatRow(Tokens!BJ$2:BK$2,Tokens!BJ2650:BK2650,0,"collection")</f>
        <v>"collection":{"name":"BILLET Festival",_x000D_
"family":"Calvi On The Rocks"}</v>
      </c>
      <c r="AD2650" s="1" t="str">
        <f>formatRow(Tokens!BN$2:BR$2,Tokens!BN2650:BR2650,0,"marketplace")</f>
        <v>"marketplace":{"initial_price":"73,5",_x000D_
"reservation_price":"",_x000D_
"duration":"",_x000D_
"max_mint":1,_x000D_
"sell_date":"25/06/2022"}</v>
      </c>
      <c r="AE2650" s="1"/>
    </row>
    <row r="2651" spans="4:31" ht="14.25" customHeight="1" x14ac:dyDescent="0.3">
      <c r="D2651" s="1">
        <f>Tokens!B2651</f>
        <v>831</v>
      </c>
      <c r="E2651" s="17" t="str">
        <f>IF(Tokens!C2651="","",Tokens!C2651)</f>
        <v>#831 Billet Festival</v>
      </c>
      <c r="F2651"/>
      <c r="G2651"/>
      <c r="H2651"/>
      <c r="I2651"/>
      <c r="J2651"/>
      <c r="M2651"/>
      <c r="N2651"/>
      <c r="O2651" s="15" t="str">
        <f t="shared" si="82"/>
        <v>_</v>
      </c>
      <c r="P2651" s="18" t="str">
        <f>IF(F2651="stop","",IF(F2651&lt;&gt;"",HYPERLINK(Settings!$B$5 &amp; "/manage/?network=" &amp; LOWER(B$8) &amp; "&amp;search=token&amp;account=" &amp; ToMint!$B$5 &amp; "&amp;view=" &amp; ToMint!J2651,"TokenSol"),""))</f>
        <v/>
      </c>
      <c r="Q2651" s="2"/>
      <c r="R2651" s="2"/>
      <c r="S2651" s="11"/>
      <c r="T2651" s="78" t="str">
        <f>"owner=" &amp; Tokens!BS2651 &amp; "&amp;filename_for_metadata=" &amp; Tokens!BT2651 &amp; "&amp;offchaindata_platform=" &amp; $B$17 &amp; "&amp;keyfile=" &amp; $B$5 &amp;  "&amp;repository=" &amp; $B$18</f>
        <v>owner=BbDq7xeUzpj8bXfd9N7dh1tw43Ss7xbYpyjoNuwDSrzq&amp;filename_for_metadata=BILLETFestival_COR22F831&amp;offchaindata_platform=Github&amp;keyfile=Paul&amp;repository=CalviOnTheRocks2022</v>
      </c>
      <c r="U2651" s="78" t="str">
        <f t="shared" si="83"/>
        <v>{"name":"#831 Billet Festival",_x000D_
"symbol":"COR22F831",_x000D_
"description":"Billet Festival / Billet NFT Festival - 1 jour Calvi on the Rocks 2022",_x000D_
"seller_fee_basis_points":1000,_x000D_
"image":"https://bafybeiferyohxwwpaqrqnmxw7prl2w2tlgybfyysjknp5uotfd724afrai.ipfs.nftstorage.link?image_831.webp",_x000D_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51" s="78" t="str">
        <f>formatRow(Tokens!C$2:I$2,Tokens!C2651:I2651)</f>
        <v>"name":"#831 Billet Festival",_x000D_
"symbol":"COR22F831",_x000D_
"description":"Billet Festival / Billet NFT Festival - 1 jour Calvi on the Rocks 2022",_x000D_
"seller_fee_basis_points":1000,_x000D_
"image":"https://bafybeiferyohxwwpaqrqnmxw7prl2w2tlgybfyysjknp5uotfd724afrai.ipfs.nftstorage.link?image_831.webp",_x000D_
"Issuer":"NfluenT for Calvi On The rocks",_x000D_
"external_url":""</v>
      </c>
      <c r="W2651" s="78" t="str">
        <f>formatRow(Tokens!J$2:AV$2,Tokens!J2651:AV2651,2,"attributes")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51" s="78" t="str">
        <f>formatRow(Tokens!AX$2:BC$2,Tokens!AX2651:BC2651,2,"creators")</f>
        <v>"creators":[{"address":"ncreator",_x000D_
"share":10},{"address":"cotrcrea",_x000D_
"share":90},{"address":"nminer",_x000D_
"share":0}]</v>
      </c>
      <c r="Y2651" s="78" t="str">
        <f>formatRow(Tokens!BD$2:BI$2,Tokens!BD2651:BI2651,2,"files")</f>
        <v>"files":[]</v>
      </c>
      <c r="Z2651" s="78"/>
      <c r="AA2651" s="78"/>
      <c r="AB2651" s="78"/>
      <c r="AC2651" s="78" t="str">
        <f>formatRow(Tokens!BJ$2:BK$2,Tokens!BJ2651:BK2651,0,"collection")</f>
        <v>"collection":{"name":"BILLET Festival",_x000D_
"family":"Calvi On The Rocks"}</v>
      </c>
      <c r="AD2651" s="1" t="str">
        <f>formatRow(Tokens!BN$2:BR$2,Tokens!BN2651:BR2651,0,"marketplace")</f>
        <v>"marketplace":{"initial_price":"73,5",_x000D_
"reservation_price":"",_x000D_
"duration":"",_x000D_
"max_mint":1,_x000D_
"sell_date":"25/06/2022"}</v>
      </c>
      <c r="AE2651" s="1"/>
    </row>
    <row r="2652" spans="4:31" ht="14.25" customHeight="1" x14ac:dyDescent="0.3">
      <c r="D2652" s="1">
        <f>Tokens!B2652</f>
        <v>832</v>
      </c>
      <c r="E2652" s="17" t="str">
        <f>IF(Tokens!C2652="","",Tokens!C2652)</f>
        <v>#832 Billet Festival</v>
      </c>
      <c r="F2652"/>
      <c r="G2652"/>
      <c r="H2652"/>
      <c r="I2652"/>
      <c r="J2652"/>
      <c r="M2652"/>
      <c r="N2652"/>
      <c r="O2652" s="15" t="str">
        <f t="shared" si="82"/>
        <v>_</v>
      </c>
      <c r="P2652" s="18" t="str">
        <f>IF(F2652="stop","",IF(F2652&lt;&gt;"",HYPERLINK(Settings!$B$5 &amp; "/manage/?network=" &amp; LOWER(B$8) &amp; "&amp;search=token&amp;account=" &amp; ToMint!$B$5 &amp; "&amp;view=" &amp; ToMint!J2652,"TokenSol"),""))</f>
        <v/>
      </c>
      <c r="Q2652" s="2"/>
      <c r="R2652" s="2"/>
      <c r="S2652" s="11"/>
      <c r="T2652" s="78" t="str">
        <f>"owner=" &amp; Tokens!BS2652 &amp; "&amp;filename_for_metadata=" &amp; Tokens!BT2652 &amp; "&amp;offchaindata_platform=" &amp; $B$17 &amp; "&amp;keyfile=" &amp; $B$5 &amp;  "&amp;repository=" &amp; $B$18</f>
        <v>owner=BbDq7xeUzpj8bXfd9N7dh1tw43Ss7xbYpyjoNuwDSrzq&amp;filename_for_metadata=BILLETFestival_COR22F832&amp;offchaindata_platform=Github&amp;keyfile=Paul&amp;repository=CalviOnTheRocks2022</v>
      </c>
      <c r="U2652" s="78" t="str">
        <f t="shared" si="83"/>
        <v>{"name":"#832 Billet Festival",_x000D_
"symbol":"COR22F832",_x000D_
"description":"Billet Festival / Billet NFT Festival - 1 jour Calvi on the Rocks 2022",_x000D_
"seller_fee_basis_points":1000,_x000D_
"image":"https://bafybeid4ld5i4cituxfgp7dc34wwhcobk2fj32af22jwkghl3no2pye2he.ipfs.nftstorage.link?image_832.webp",_x000D_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52" s="78" t="str">
        <f>formatRow(Tokens!C$2:I$2,Tokens!C2652:I2652)</f>
        <v>"name":"#832 Billet Festival",_x000D_
"symbol":"COR22F832",_x000D_
"description":"Billet Festival / Billet NFT Festival - 1 jour Calvi on the Rocks 2022",_x000D_
"seller_fee_basis_points":1000,_x000D_
"image":"https://bafybeid4ld5i4cituxfgp7dc34wwhcobk2fj32af22jwkghl3no2pye2he.ipfs.nftstorage.link?image_832.webp",_x000D_
"Issuer":"NfluenT for Calvi On The rocks",_x000D_
"external_url":""</v>
      </c>
      <c r="W2652" s="78" t="str">
        <f>formatRow(Tokens!J$2:AV$2,Tokens!J2652:AV2652,2,"attributes")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52" s="78" t="str">
        <f>formatRow(Tokens!AX$2:BC$2,Tokens!AX2652:BC2652,2,"creators")</f>
        <v>"creators":[{"address":"ncreator",_x000D_
"share":10},{"address":"cotrcrea",_x000D_
"share":90},{"address":"nminer",_x000D_
"share":0}]</v>
      </c>
      <c r="Y2652" s="78" t="str">
        <f>formatRow(Tokens!BD$2:BI$2,Tokens!BD2652:BI2652,2,"files")</f>
        <v>"files":[]</v>
      </c>
      <c r="Z2652" s="78"/>
      <c r="AA2652" s="78"/>
      <c r="AB2652" s="78"/>
      <c r="AC2652" s="78" t="str">
        <f>formatRow(Tokens!BJ$2:BK$2,Tokens!BJ2652:BK2652,0,"collection")</f>
        <v>"collection":{"name":"BILLET Festival",_x000D_
"family":"Calvi On The Rocks"}</v>
      </c>
      <c r="AD2652" s="1" t="str">
        <f>formatRow(Tokens!BN$2:BR$2,Tokens!BN2652:BR2652,0,"marketplace")</f>
        <v>"marketplace":{"initial_price":"73,5",_x000D_
"reservation_price":"",_x000D_
"duration":"",_x000D_
"max_mint":1,_x000D_
"sell_date":"25/06/2022"}</v>
      </c>
      <c r="AE2652" s="1"/>
    </row>
    <row r="2653" spans="4:31" ht="14.25" customHeight="1" x14ac:dyDescent="0.3">
      <c r="D2653" s="1">
        <f>Tokens!B2653</f>
        <v>833</v>
      </c>
      <c r="E2653" s="17" t="str">
        <f>IF(Tokens!C2653="","",Tokens!C2653)</f>
        <v>#833 Billet Festival</v>
      </c>
      <c r="F2653"/>
      <c r="G2653"/>
      <c r="H2653"/>
      <c r="I2653"/>
      <c r="J2653"/>
      <c r="M2653"/>
      <c r="N2653"/>
      <c r="O2653" s="15" t="str">
        <f t="shared" si="82"/>
        <v>_</v>
      </c>
      <c r="P2653" s="18" t="str">
        <f>IF(F2653="stop","",IF(F2653&lt;&gt;"",HYPERLINK(Settings!$B$5 &amp; "/manage/?network=" &amp; LOWER(B$8) &amp; "&amp;search=token&amp;account=" &amp; ToMint!$B$5 &amp; "&amp;view=" &amp; ToMint!J2653,"TokenSol"),""))</f>
        <v/>
      </c>
      <c r="Q2653" s="2"/>
      <c r="R2653" s="2"/>
      <c r="S2653" s="11"/>
      <c r="T2653" s="78" t="str">
        <f>"owner=" &amp; Tokens!BS2653 &amp; "&amp;filename_for_metadata=" &amp; Tokens!BT2653 &amp; "&amp;offchaindata_platform=" &amp; $B$17 &amp; "&amp;keyfile=" &amp; $B$5 &amp;  "&amp;repository=" &amp; $B$18</f>
        <v>owner=BbDq7xeUzpj8bXfd9N7dh1tw43Ss7xbYpyjoNuwDSrzq&amp;filename_for_metadata=BILLETFestival_COR22F833&amp;offchaindata_platform=Github&amp;keyfile=Paul&amp;repository=CalviOnTheRocks2022</v>
      </c>
      <c r="U2653" s="78" t="str">
        <f t="shared" si="83"/>
        <v>{"name":"#833 Billet Festival",_x000D_
"symbol":"COR22F833",_x000D_
"description":"Billet Festival / Billet NFT Festival - 1 jour Calvi on the Rocks 2022",_x000D_
"seller_fee_basis_points":1000,_x000D_
"image":"https://bafybeib3ldikfxifescqsgiwnmsat7c2mdmvavdgpzouduwyroro626o6a.ipfs.nftstorage.link?image_833.webp",_x000D_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53" s="78" t="str">
        <f>formatRow(Tokens!C$2:I$2,Tokens!C2653:I2653)</f>
        <v>"name":"#833 Billet Festival",_x000D_
"symbol":"COR22F833",_x000D_
"description":"Billet Festival / Billet NFT Festival - 1 jour Calvi on the Rocks 2022",_x000D_
"seller_fee_basis_points":1000,_x000D_
"image":"https://bafybeib3ldikfxifescqsgiwnmsat7c2mdmvavdgpzouduwyroro626o6a.ipfs.nftstorage.link?image_833.webp",_x000D_
"Issuer":"NfluenT for Calvi On The rocks",_x000D_
"external_url":""</v>
      </c>
      <c r="W2653" s="78" t="str">
        <f>formatRow(Tokens!J$2:AV$2,Tokens!J2653:AV2653,2,"attributes")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53" s="78" t="str">
        <f>formatRow(Tokens!AX$2:BC$2,Tokens!AX2653:BC2653,2,"creators")</f>
        <v>"creators":[{"address":"ncreator",_x000D_
"share":10},{"address":"cotrcrea",_x000D_
"share":90},{"address":"nminer",_x000D_
"share":0}]</v>
      </c>
      <c r="Y2653" s="78" t="str">
        <f>formatRow(Tokens!BD$2:BI$2,Tokens!BD2653:BI2653,2,"files")</f>
        <v>"files":[]</v>
      </c>
      <c r="Z2653" s="78"/>
      <c r="AA2653" s="78"/>
      <c r="AB2653" s="78"/>
      <c r="AC2653" s="78" t="str">
        <f>formatRow(Tokens!BJ$2:BK$2,Tokens!BJ2653:BK2653,0,"collection")</f>
        <v>"collection":{"name":"BILLET Festival",_x000D_
"family":"Calvi On The Rocks"}</v>
      </c>
      <c r="AD2653" s="1" t="str">
        <f>formatRow(Tokens!BN$2:BR$2,Tokens!BN2653:BR2653,0,"marketplace")</f>
        <v>"marketplace":{"initial_price":"73,5",_x000D_
"reservation_price":"",_x000D_
"duration":"",_x000D_
"max_mint":1,_x000D_
"sell_date":"25/06/2022"}</v>
      </c>
      <c r="AE2653" s="1"/>
    </row>
    <row r="2654" spans="4:31" ht="14.25" customHeight="1" x14ac:dyDescent="0.3">
      <c r="D2654" s="1">
        <f>Tokens!B2654</f>
        <v>834</v>
      </c>
      <c r="E2654" s="17" t="str">
        <f>IF(Tokens!C2654="","",Tokens!C2654)</f>
        <v>#834 Billet Festival</v>
      </c>
      <c r="F2654"/>
      <c r="G2654"/>
      <c r="H2654"/>
      <c r="I2654"/>
      <c r="J2654"/>
      <c r="M2654"/>
      <c r="N2654"/>
      <c r="O2654" s="15" t="str">
        <f t="shared" si="82"/>
        <v>_</v>
      </c>
      <c r="P2654" s="18" t="str">
        <f>IF(F2654="stop","",IF(F2654&lt;&gt;"",HYPERLINK(Settings!$B$5 &amp; "/manage/?network=" &amp; LOWER(B$8) &amp; "&amp;search=token&amp;account=" &amp; ToMint!$B$5 &amp; "&amp;view=" &amp; ToMint!J2654,"TokenSol"),""))</f>
        <v/>
      </c>
      <c r="Q2654" s="2"/>
      <c r="R2654" s="2"/>
      <c r="S2654" s="11"/>
      <c r="T2654" s="78" t="str">
        <f>"owner=" &amp; Tokens!BS2654 &amp; "&amp;filename_for_metadata=" &amp; Tokens!BT2654 &amp; "&amp;offchaindata_platform=" &amp; $B$17 &amp; "&amp;keyfile=" &amp; $B$5 &amp;  "&amp;repository=" &amp; $B$18</f>
        <v>owner=BbDq7xeUzpj8bXfd9N7dh1tw43Ss7xbYpyjoNuwDSrzq&amp;filename_for_metadata=BILLETFestival_COR22F834&amp;offchaindata_platform=Github&amp;keyfile=Paul&amp;repository=CalviOnTheRocks2022</v>
      </c>
      <c r="U2654" s="78" t="str">
        <f t="shared" si="83"/>
        <v>{"name":"#834 Billet Festival",_x000D_
"symbol":"COR22F834",_x000D_
"description":"Billet Festival / Billet NFT Festival - 1 jour Calvi on the Rocks 2022",_x000D_
"seller_fee_basis_points":1000,_x000D_
"image":"https://bafybeiah5mwu5noqwsekpoumb2q5sl22zydxkobjcnb5c4tgdjjop3yhmq.ipfs.nftstorage.link?image_834.webp",_x000D_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54" s="78" t="str">
        <f>formatRow(Tokens!C$2:I$2,Tokens!C2654:I2654)</f>
        <v>"name":"#834 Billet Festival",_x000D_
"symbol":"COR22F834",_x000D_
"description":"Billet Festival / Billet NFT Festival - 1 jour Calvi on the Rocks 2022",_x000D_
"seller_fee_basis_points":1000,_x000D_
"image":"https://bafybeiah5mwu5noqwsekpoumb2q5sl22zydxkobjcnb5c4tgdjjop3yhmq.ipfs.nftstorage.link?image_834.webp",_x000D_
"Issuer":"NfluenT for Calvi On The rocks",_x000D_
"external_url":""</v>
      </c>
      <c r="W2654" s="78" t="str">
        <f>formatRow(Tokens!J$2:AV$2,Tokens!J2654:AV2654,2,"attributes")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54" s="78" t="str">
        <f>formatRow(Tokens!AX$2:BC$2,Tokens!AX2654:BC2654,2,"creators")</f>
        <v>"creators":[{"address":"ncreator",_x000D_
"share":10},{"address":"cotrcrea",_x000D_
"share":90},{"address":"nminer",_x000D_
"share":0}]</v>
      </c>
      <c r="Y2654" s="78" t="str">
        <f>formatRow(Tokens!BD$2:BI$2,Tokens!BD2654:BI2654,2,"files")</f>
        <v>"files":[]</v>
      </c>
      <c r="Z2654" s="78"/>
      <c r="AA2654" s="78"/>
      <c r="AB2654" s="78"/>
      <c r="AC2654" s="78" t="str">
        <f>formatRow(Tokens!BJ$2:BK$2,Tokens!BJ2654:BK2654,0,"collection")</f>
        <v>"collection":{"name":"BILLET Festival",_x000D_
"family":"Calvi On The Rocks"}</v>
      </c>
      <c r="AD2654" s="1" t="str">
        <f>formatRow(Tokens!BN$2:BR$2,Tokens!BN2654:BR2654,0,"marketplace")</f>
        <v>"marketplace":{"initial_price":"73,5",_x000D_
"reservation_price":"",_x000D_
"duration":"",_x000D_
"max_mint":1,_x000D_
"sell_date":"25/06/2022"}</v>
      </c>
      <c r="AE2654" s="1"/>
    </row>
    <row r="2655" spans="4:31" ht="14.25" customHeight="1" x14ac:dyDescent="0.3">
      <c r="D2655" s="1">
        <f>Tokens!B2655</f>
        <v>835</v>
      </c>
      <c r="E2655" s="17" t="str">
        <f>IF(Tokens!C2655="","",Tokens!C2655)</f>
        <v>#835 Billet Festival</v>
      </c>
      <c r="F2655"/>
      <c r="G2655"/>
      <c r="H2655"/>
      <c r="I2655"/>
      <c r="J2655"/>
      <c r="M2655"/>
      <c r="N2655"/>
      <c r="O2655" s="15" t="str">
        <f t="shared" si="82"/>
        <v>_</v>
      </c>
      <c r="P2655" s="18" t="str">
        <f>IF(F2655="stop","",IF(F2655&lt;&gt;"",HYPERLINK(Settings!$B$5 &amp; "/manage/?network=" &amp; LOWER(B$8) &amp; "&amp;search=token&amp;account=" &amp; ToMint!$B$5 &amp; "&amp;view=" &amp; ToMint!J2655,"TokenSol"),""))</f>
        <v/>
      </c>
      <c r="Q2655" s="2"/>
      <c r="R2655" s="2"/>
      <c r="S2655" s="11"/>
      <c r="T2655" s="78" t="str">
        <f>"owner=" &amp; Tokens!BS2655 &amp; "&amp;filename_for_metadata=" &amp; Tokens!BT2655 &amp; "&amp;offchaindata_platform=" &amp; $B$17 &amp; "&amp;keyfile=" &amp; $B$5 &amp;  "&amp;repository=" &amp; $B$18</f>
        <v>owner=BbDq7xeUzpj8bXfd9N7dh1tw43Ss7xbYpyjoNuwDSrzq&amp;filename_for_metadata=BILLETFestival_COR22F835&amp;offchaindata_platform=Github&amp;keyfile=Paul&amp;repository=CalviOnTheRocks2022</v>
      </c>
      <c r="U2655" s="78" t="str">
        <f t="shared" si="83"/>
        <v>{"name":"#835 Billet Festival",_x000D_
"symbol":"COR22F835",_x000D_
"description":"Billet Festival / Billet NFT Festival - 1 jour Calvi on the Rocks 2022",_x000D_
"seller_fee_basis_points":1000,_x000D_
"image":"https://bafybeifviqvnpybeeujlbzmsm5gj6z4cg4ziul37cbspgsjqvmn2iavjmi.ipfs.nftstorage.link?image_835.webp",_x000D_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55" s="78" t="str">
        <f>formatRow(Tokens!C$2:I$2,Tokens!C2655:I2655)</f>
        <v>"name":"#835 Billet Festival",_x000D_
"symbol":"COR22F835",_x000D_
"description":"Billet Festival / Billet NFT Festival - 1 jour Calvi on the Rocks 2022",_x000D_
"seller_fee_basis_points":1000,_x000D_
"image":"https://bafybeifviqvnpybeeujlbzmsm5gj6z4cg4ziul37cbspgsjqvmn2iavjmi.ipfs.nftstorage.link?image_835.webp",_x000D_
"Issuer":"NfluenT for Calvi On The rocks",_x000D_
"external_url":""</v>
      </c>
      <c r="W2655" s="78" t="str">
        <f>formatRow(Tokens!J$2:AV$2,Tokens!J2655:AV2655,2,"attributes")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55" s="78" t="str">
        <f>formatRow(Tokens!AX$2:BC$2,Tokens!AX2655:BC2655,2,"creators")</f>
        <v>"creators":[{"address":"ncreator",_x000D_
"share":10},{"address":"cotrcrea",_x000D_
"share":90},{"address":"nminer",_x000D_
"share":0}]</v>
      </c>
      <c r="Y2655" s="78" t="str">
        <f>formatRow(Tokens!BD$2:BI$2,Tokens!BD2655:BI2655,2,"files")</f>
        <v>"files":[]</v>
      </c>
      <c r="Z2655" s="78"/>
      <c r="AA2655" s="78"/>
      <c r="AB2655" s="78"/>
      <c r="AC2655" s="78" t="str">
        <f>formatRow(Tokens!BJ$2:BK$2,Tokens!BJ2655:BK2655,0,"collection")</f>
        <v>"collection":{"name":"BILLET Festival",_x000D_
"family":"Calvi On The Rocks"}</v>
      </c>
      <c r="AD2655" s="1" t="str">
        <f>formatRow(Tokens!BN$2:BR$2,Tokens!BN2655:BR2655,0,"marketplace")</f>
        <v>"marketplace":{"initial_price":"73,5",_x000D_
"reservation_price":"",_x000D_
"duration":"",_x000D_
"max_mint":1,_x000D_
"sell_date":"25/06/2022"}</v>
      </c>
      <c r="AE2655" s="1"/>
    </row>
    <row r="2656" spans="4:31" ht="14.25" customHeight="1" x14ac:dyDescent="0.3">
      <c r="D2656" s="1">
        <f>Tokens!B2656</f>
        <v>836</v>
      </c>
      <c r="E2656" s="17" t="str">
        <f>IF(Tokens!C2656="","",Tokens!C2656)</f>
        <v>#836 Billet Festival</v>
      </c>
      <c r="F2656"/>
      <c r="G2656"/>
      <c r="H2656"/>
      <c r="I2656"/>
      <c r="J2656"/>
      <c r="M2656"/>
      <c r="N2656"/>
      <c r="O2656" s="15" t="str">
        <f t="shared" si="82"/>
        <v>_</v>
      </c>
      <c r="P2656" s="18" t="str">
        <f>IF(F2656="stop","",IF(F2656&lt;&gt;"",HYPERLINK(Settings!$B$5 &amp; "/manage/?network=" &amp; LOWER(B$8) &amp; "&amp;search=token&amp;account=" &amp; ToMint!$B$5 &amp; "&amp;view=" &amp; ToMint!J2656,"TokenSol"),""))</f>
        <v/>
      </c>
      <c r="Q2656" s="2"/>
      <c r="R2656" s="2"/>
      <c r="S2656" s="11"/>
      <c r="T2656" s="78" t="str">
        <f>"owner=" &amp; Tokens!BS2656 &amp; "&amp;filename_for_metadata=" &amp; Tokens!BT2656 &amp; "&amp;offchaindata_platform=" &amp; $B$17 &amp; "&amp;keyfile=" &amp; $B$5 &amp;  "&amp;repository=" &amp; $B$18</f>
        <v>owner=BbDq7xeUzpj8bXfd9N7dh1tw43Ss7xbYpyjoNuwDSrzq&amp;filename_for_metadata=BILLETFestival_COR22F836&amp;offchaindata_platform=Github&amp;keyfile=Paul&amp;repository=CalviOnTheRocks2022</v>
      </c>
      <c r="U2656" s="78" t="str">
        <f t="shared" si="83"/>
        <v>{"name":"#836 Billet Festival",_x000D_
"symbol":"COR22F836",_x000D_
"description":"Billet Festival / Billet NFT Festival - 1 jour Calvi on the Rocks 2022",_x000D_
"seller_fee_basis_points":1000,_x000D_
"image":"https://bafybeifrtucx7uo3hleqhrmnohalxpzxkocxb247c7mwqs3lhfsw77lbzy.ipfs.nftstorage.link?image_836.webp",_x000D_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56" s="78" t="str">
        <f>formatRow(Tokens!C$2:I$2,Tokens!C2656:I2656)</f>
        <v>"name":"#836 Billet Festival",_x000D_
"symbol":"COR22F836",_x000D_
"description":"Billet Festival / Billet NFT Festival - 1 jour Calvi on the Rocks 2022",_x000D_
"seller_fee_basis_points":1000,_x000D_
"image":"https://bafybeifrtucx7uo3hleqhrmnohalxpzxkocxb247c7mwqs3lhfsw77lbzy.ipfs.nftstorage.link?image_836.webp",_x000D_
"Issuer":"NfluenT for Calvi On The rocks",_x000D_
"external_url":""</v>
      </c>
      <c r="W2656" s="78" t="str">
        <f>formatRow(Tokens!J$2:AV$2,Tokens!J2656:AV2656,2,"attributes")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56" s="78" t="str">
        <f>formatRow(Tokens!AX$2:BC$2,Tokens!AX2656:BC2656,2,"creators")</f>
        <v>"creators":[{"address":"ncreator",_x000D_
"share":10},{"address":"cotrcrea",_x000D_
"share":90},{"address":"nminer",_x000D_
"share":0}]</v>
      </c>
      <c r="Y2656" s="78" t="str">
        <f>formatRow(Tokens!BD$2:BI$2,Tokens!BD2656:BI2656,2,"files")</f>
        <v>"files":[]</v>
      </c>
      <c r="Z2656" s="78"/>
      <c r="AA2656" s="78"/>
      <c r="AB2656" s="78"/>
      <c r="AC2656" s="78" t="str">
        <f>formatRow(Tokens!BJ$2:BK$2,Tokens!BJ2656:BK2656,0,"collection")</f>
        <v>"collection":{"name":"BILLET Festival",_x000D_
"family":"Calvi On The Rocks"}</v>
      </c>
      <c r="AD2656" s="1" t="str">
        <f>formatRow(Tokens!BN$2:BR$2,Tokens!BN2656:BR2656,0,"marketplace")</f>
        <v>"marketplace":{"initial_price":"73,5",_x000D_
"reservation_price":"",_x000D_
"duration":"",_x000D_
"max_mint":1,_x000D_
"sell_date":"25/06/2022"}</v>
      </c>
      <c r="AE2656" s="1"/>
    </row>
    <row r="2657" spans="4:31" ht="14.25" customHeight="1" x14ac:dyDescent="0.3">
      <c r="D2657" s="1">
        <f>Tokens!B2657</f>
        <v>837</v>
      </c>
      <c r="E2657" s="17" t="str">
        <f>IF(Tokens!C2657="","",Tokens!C2657)</f>
        <v>#837 Billet Festival</v>
      </c>
      <c r="F2657"/>
      <c r="G2657"/>
      <c r="H2657"/>
      <c r="I2657"/>
      <c r="J2657"/>
      <c r="M2657"/>
      <c r="N2657"/>
      <c r="O2657" s="15" t="str">
        <f t="shared" si="82"/>
        <v>_</v>
      </c>
      <c r="P2657" s="18" t="str">
        <f>IF(F2657="stop","",IF(F2657&lt;&gt;"",HYPERLINK(Settings!$B$5 &amp; "/manage/?network=" &amp; LOWER(B$8) &amp; "&amp;search=token&amp;account=" &amp; ToMint!$B$5 &amp; "&amp;view=" &amp; ToMint!J2657,"TokenSol"),""))</f>
        <v/>
      </c>
      <c r="Q2657" s="2"/>
      <c r="R2657" s="2"/>
      <c r="S2657" s="11"/>
      <c r="T2657" s="78" t="str">
        <f>"owner=" &amp; Tokens!BS2657 &amp; "&amp;filename_for_metadata=" &amp; Tokens!BT2657 &amp; "&amp;offchaindata_platform=" &amp; $B$17 &amp; "&amp;keyfile=" &amp; $B$5 &amp;  "&amp;repository=" &amp; $B$18</f>
        <v>owner=BbDq7xeUzpj8bXfd9N7dh1tw43Ss7xbYpyjoNuwDSrzq&amp;filename_for_metadata=BILLETFestival_COR22F837&amp;offchaindata_platform=Github&amp;keyfile=Paul&amp;repository=CalviOnTheRocks2022</v>
      </c>
      <c r="U2657" s="78" t="str">
        <f t="shared" si="83"/>
        <v>{"name":"#837 Billet Festival",_x000D_
"symbol":"COR22F837",_x000D_
"description":"Billet Festival / Billet NFT Festival - 1 jour Calvi on the Rocks 2022",_x000D_
"seller_fee_basis_points":1000,_x000D_
"image":"https://bafybeihsyru5takmd233pocdjw6q4y4etpda2ad3xnpvobt77mtovelvtu.ipfs.nftstorage.link?image_837.webp",_x000D_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57" s="78" t="str">
        <f>formatRow(Tokens!C$2:I$2,Tokens!C2657:I2657)</f>
        <v>"name":"#837 Billet Festival",_x000D_
"symbol":"COR22F837",_x000D_
"description":"Billet Festival / Billet NFT Festival - 1 jour Calvi on the Rocks 2022",_x000D_
"seller_fee_basis_points":1000,_x000D_
"image":"https://bafybeihsyru5takmd233pocdjw6q4y4etpda2ad3xnpvobt77mtovelvtu.ipfs.nftstorage.link?image_837.webp",_x000D_
"Issuer":"NfluenT for Calvi On The rocks",_x000D_
"external_url":""</v>
      </c>
      <c r="W2657" s="78" t="str">
        <f>formatRow(Tokens!J$2:AV$2,Tokens!J2657:AV2657,2,"attributes")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57" s="78" t="str">
        <f>formatRow(Tokens!AX$2:BC$2,Tokens!AX2657:BC2657,2,"creators")</f>
        <v>"creators":[{"address":"ncreator",_x000D_
"share":10},{"address":"cotrcrea",_x000D_
"share":90},{"address":"nminer",_x000D_
"share":0}]</v>
      </c>
      <c r="Y2657" s="78" t="str">
        <f>formatRow(Tokens!BD$2:BI$2,Tokens!BD2657:BI2657,2,"files")</f>
        <v>"files":[]</v>
      </c>
      <c r="Z2657" s="78"/>
      <c r="AA2657" s="78"/>
      <c r="AB2657" s="78"/>
      <c r="AC2657" s="78" t="str">
        <f>formatRow(Tokens!BJ$2:BK$2,Tokens!BJ2657:BK2657,0,"collection")</f>
        <v>"collection":{"name":"BILLET Festival",_x000D_
"family":"Calvi On The Rocks"}</v>
      </c>
      <c r="AD2657" s="1" t="str">
        <f>formatRow(Tokens!BN$2:BR$2,Tokens!BN2657:BR2657,0,"marketplace")</f>
        <v>"marketplace":{"initial_price":"73,5",_x000D_
"reservation_price":"",_x000D_
"duration":"",_x000D_
"max_mint":1,_x000D_
"sell_date":"25/06/2022"}</v>
      </c>
      <c r="AE2657" s="1"/>
    </row>
    <row r="2658" spans="4:31" ht="14.25" customHeight="1" x14ac:dyDescent="0.3">
      <c r="D2658" s="1">
        <f>Tokens!B2658</f>
        <v>838</v>
      </c>
      <c r="E2658" s="17" t="str">
        <f>IF(Tokens!C2658="","",Tokens!C2658)</f>
        <v>#838 Billet Festival</v>
      </c>
      <c r="F2658"/>
      <c r="G2658"/>
      <c r="H2658"/>
      <c r="I2658"/>
      <c r="J2658"/>
      <c r="M2658"/>
      <c r="N2658"/>
      <c r="O2658" s="15" t="str">
        <f t="shared" si="82"/>
        <v>_</v>
      </c>
      <c r="P2658" s="18" t="str">
        <f>IF(F2658="stop","",IF(F2658&lt;&gt;"",HYPERLINK(Settings!$B$5 &amp; "/manage/?network=" &amp; LOWER(B$8) &amp; "&amp;search=token&amp;account=" &amp; ToMint!$B$5 &amp; "&amp;view=" &amp; ToMint!J2658,"TokenSol"),""))</f>
        <v/>
      </c>
      <c r="Q2658" s="2"/>
      <c r="R2658" s="2"/>
      <c r="S2658" s="11"/>
      <c r="T2658" s="78" t="str">
        <f>"owner=" &amp; Tokens!BS2658 &amp; "&amp;filename_for_metadata=" &amp; Tokens!BT2658 &amp; "&amp;offchaindata_platform=" &amp; $B$17 &amp; "&amp;keyfile=" &amp; $B$5 &amp;  "&amp;repository=" &amp; $B$18</f>
        <v>owner=BbDq7xeUzpj8bXfd9N7dh1tw43Ss7xbYpyjoNuwDSrzq&amp;filename_for_metadata=BILLETFestival_COR22F838&amp;offchaindata_platform=Github&amp;keyfile=Paul&amp;repository=CalviOnTheRocks2022</v>
      </c>
      <c r="U2658" s="78" t="str">
        <f t="shared" si="83"/>
        <v>{"name":"#838 Billet Festival",_x000D_
"symbol":"COR22F838",_x000D_
"description":"Billet Festival / Billet NFT Festival - 1 jour Calvi on the Rocks 2022",_x000D_
"seller_fee_basis_points":1000,_x000D_
"image":"https://bafybeibqxsibgw6zlnousthfv64xfedyhiodxyoklvowllz4simk5pukle.ipfs.nftstorage.link?image_838.webp",_x000D_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58" s="78" t="str">
        <f>formatRow(Tokens!C$2:I$2,Tokens!C2658:I2658)</f>
        <v>"name":"#838 Billet Festival",_x000D_
"symbol":"COR22F838",_x000D_
"description":"Billet Festival / Billet NFT Festival - 1 jour Calvi on the Rocks 2022",_x000D_
"seller_fee_basis_points":1000,_x000D_
"image":"https://bafybeibqxsibgw6zlnousthfv64xfedyhiodxyoklvowllz4simk5pukle.ipfs.nftstorage.link?image_838.webp",_x000D_
"Issuer":"NfluenT for Calvi On The rocks",_x000D_
"external_url":""</v>
      </c>
      <c r="W2658" s="78" t="str">
        <f>formatRow(Tokens!J$2:AV$2,Tokens!J2658:AV2658,2,"attributes")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58" s="78" t="str">
        <f>formatRow(Tokens!AX$2:BC$2,Tokens!AX2658:BC2658,2,"creators")</f>
        <v>"creators":[{"address":"ncreator",_x000D_
"share":10},{"address":"cotrcrea",_x000D_
"share":90},{"address":"nminer",_x000D_
"share":0}]</v>
      </c>
      <c r="Y2658" s="78" t="str">
        <f>formatRow(Tokens!BD$2:BI$2,Tokens!BD2658:BI2658,2,"files")</f>
        <v>"files":[]</v>
      </c>
      <c r="Z2658" s="78"/>
      <c r="AA2658" s="78"/>
      <c r="AB2658" s="78"/>
      <c r="AC2658" s="78" t="str">
        <f>formatRow(Tokens!BJ$2:BK$2,Tokens!BJ2658:BK2658,0,"collection")</f>
        <v>"collection":{"name":"BILLET Festival",_x000D_
"family":"Calvi On The Rocks"}</v>
      </c>
      <c r="AD2658" s="1" t="str">
        <f>formatRow(Tokens!BN$2:BR$2,Tokens!BN2658:BR2658,0,"marketplace")</f>
        <v>"marketplace":{"initial_price":"73,5",_x000D_
"reservation_price":"",_x000D_
"duration":"",_x000D_
"max_mint":1,_x000D_
"sell_date":"25/06/2022"}</v>
      </c>
      <c r="AE2658" s="1"/>
    </row>
    <row r="2659" spans="4:31" ht="14.25" customHeight="1" x14ac:dyDescent="0.3">
      <c r="D2659" s="1">
        <f>Tokens!B2659</f>
        <v>839</v>
      </c>
      <c r="E2659" s="17" t="str">
        <f>IF(Tokens!C2659="","",Tokens!C2659)</f>
        <v>#839 Billet Festival</v>
      </c>
      <c r="F2659"/>
      <c r="G2659"/>
      <c r="H2659"/>
      <c r="I2659"/>
      <c r="J2659"/>
      <c r="M2659"/>
      <c r="N2659"/>
      <c r="O2659" s="15" t="str">
        <f t="shared" si="82"/>
        <v>_</v>
      </c>
      <c r="P2659" s="18" t="str">
        <f>IF(F2659="stop","",IF(F2659&lt;&gt;"",HYPERLINK(Settings!$B$5 &amp; "/manage/?network=" &amp; LOWER(B$8) &amp; "&amp;search=token&amp;account=" &amp; ToMint!$B$5 &amp; "&amp;view=" &amp; ToMint!J2659,"TokenSol"),""))</f>
        <v/>
      </c>
      <c r="Q2659" s="2"/>
      <c r="R2659" s="2"/>
      <c r="S2659" s="11"/>
      <c r="T2659" s="78" t="str">
        <f>"owner=" &amp; Tokens!BS2659 &amp; "&amp;filename_for_metadata=" &amp; Tokens!BT2659 &amp; "&amp;offchaindata_platform=" &amp; $B$17 &amp; "&amp;keyfile=" &amp; $B$5 &amp;  "&amp;repository=" &amp; $B$18</f>
        <v>owner=BbDq7xeUzpj8bXfd9N7dh1tw43Ss7xbYpyjoNuwDSrzq&amp;filename_for_metadata=BILLETFestival_COR22F839&amp;offchaindata_platform=Github&amp;keyfile=Paul&amp;repository=CalviOnTheRocks2022</v>
      </c>
      <c r="U2659" s="78" t="str">
        <f t="shared" si="83"/>
        <v>{"name":"#839 Billet Festival",_x000D_
"symbol":"COR22F839",_x000D_
"description":"Billet Festival / Billet NFT Festival - 1 jour Calvi on the Rocks 2022",_x000D_
"seller_fee_basis_points":1000,_x000D_
"image":"https://bafybeidc7oe5bosxboad4iag2ajkb5ohqu27d3onhadgf5v6hefhzry6kq.ipfs.nftstorage.link?image_839.webp",_x000D_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59" s="78" t="str">
        <f>formatRow(Tokens!C$2:I$2,Tokens!C2659:I2659)</f>
        <v>"name":"#839 Billet Festival",_x000D_
"symbol":"COR22F839",_x000D_
"description":"Billet Festival / Billet NFT Festival - 1 jour Calvi on the Rocks 2022",_x000D_
"seller_fee_basis_points":1000,_x000D_
"image":"https://bafybeidc7oe5bosxboad4iag2ajkb5ohqu27d3onhadgf5v6hefhzry6kq.ipfs.nftstorage.link?image_839.webp",_x000D_
"Issuer":"NfluenT for Calvi On The rocks",_x000D_
"external_url":""</v>
      </c>
      <c r="W2659" s="78" t="str">
        <f>formatRow(Tokens!J$2:AV$2,Tokens!J2659:AV2659,2,"attributes")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59" s="78" t="str">
        <f>formatRow(Tokens!AX$2:BC$2,Tokens!AX2659:BC2659,2,"creators")</f>
        <v>"creators":[{"address":"ncreator",_x000D_
"share":10},{"address":"cotrcrea",_x000D_
"share":90},{"address":"nminer",_x000D_
"share":0}]</v>
      </c>
      <c r="Y2659" s="78" t="str">
        <f>formatRow(Tokens!BD$2:BI$2,Tokens!BD2659:BI2659,2,"files")</f>
        <v>"files":[]</v>
      </c>
      <c r="Z2659" s="78"/>
      <c r="AA2659" s="78"/>
      <c r="AB2659" s="78"/>
      <c r="AC2659" s="78" t="str">
        <f>formatRow(Tokens!BJ$2:BK$2,Tokens!BJ2659:BK2659,0,"collection")</f>
        <v>"collection":{"name":"BILLET Festival",_x000D_
"family":"Calvi On The Rocks"}</v>
      </c>
      <c r="AD2659" s="1" t="str">
        <f>formatRow(Tokens!BN$2:BR$2,Tokens!BN2659:BR2659,0,"marketplace")</f>
        <v>"marketplace":{"initial_price":"73,5",_x000D_
"reservation_price":"",_x000D_
"duration":"",_x000D_
"max_mint":1,_x000D_
"sell_date":"25/06/2022"}</v>
      </c>
      <c r="AE2659" s="1"/>
    </row>
    <row r="2660" spans="4:31" ht="14.25" customHeight="1" x14ac:dyDescent="0.3">
      <c r="D2660" s="1">
        <f>Tokens!B2660</f>
        <v>840</v>
      </c>
      <c r="E2660" s="17" t="str">
        <f>IF(Tokens!C2660="","",Tokens!C2660)</f>
        <v>#840 Billet Festival</v>
      </c>
      <c r="F2660"/>
      <c r="G2660"/>
      <c r="H2660"/>
      <c r="I2660"/>
      <c r="J2660"/>
      <c r="M2660"/>
      <c r="N2660"/>
      <c r="O2660" s="15" t="str">
        <f t="shared" si="82"/>
        <v>_</v>
      </c>
      <c r="P2660" s="18" t="str">
        <f>IF(F2660="stop","",IF(F2660&lt;&gt;"",HYPERLINK(Settings!$B$5 &amp; "/manage/?network=" &amp; LOWER(B$8) &amp; "&amp;search=token&amp;account=" &amp; ToMint!$B$5 &amp; "&amp;view=" &amp; ToMint!J2660,"TokenSol"),""))</f>
        <v/>
      </c>
      <c r="Q2660" s="2"/>
      <c r="R2660" s="2"/>
      <c r="S2660" s="11"/>
      <c r="T2660" s="78" t="str">
        <f>"owner=" &amp; Tokens!BS2660 &amp; "&amp;filename_for_metadata=" &amp; Tokens!BT2660 &amp; "&amp;offchaindata_platform=" &amp; $B$17 &amp; "&amp;keyfile=" &amp; $B$5 &amp;  "&amp;repository=" &amp; $B$18</f>
        <v>owner=BbDq7xeUzpj8bXfd9N7dh1tw43Ss7xbYpyjoNuwDSrzq&amp;filename_for_metadata=BILLETFestival_COR22F840&amp;offchaindata_platform=Github&amp;keyfile=Paul&amp;repository=CalviOnTheRocks2022</v>
      </c>
      <c r="U2660" s="78" t="str">
        <f t="shared" si="83"/>
        <v>{"name":"#840 Billet Festival",_x000D_
"symbol":"COR22F840",_x000D_
"description":"Billet Festival / Billet NFT Festival - 1 jour Calvi on the Rocks 2022",_x000D_
"seller_fee_basis_points":1000,_x000D_
"image":"https://bafybeigcnhgn65vcownmu63rq4ptvs5bby23vzppacrlea2v6obvtw2q5a.ipfs.nftstorage.link?image_840.webp",_x000D_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60" s="78" t="str">
        <f>formatRow(Tokens!C$2:I$2,Tokens!C2660:I2660)</f>
        <v>"name":"#840 Billet Festival",_x000D_
"symbol":"COR22F840",_x000D_
"description":"Billet Festival / Billet NFT Festival - 1 jour Calvi on the Rocks 2022",_x000D_
"seller_fee_basis_points":1000,_x000D_
"image":"https://bafybeigcnhgn65vcownmu63rq4ptvs5bby23vzppacrlea2v6obvtw2q5a.ipfs.nftstorage.link?image_840.webp",_x000D_
"Issuer":"NfluenT for Calvi On The rocks",_x000D_
"external_url":""</v>
      </c>
      <c r="W2660" s="78" t="str">
        <f>formatRow(Tokens!J$2:AV$2,Tokens!J2660:AV2660,2,"attributes")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60" s="78" t="str">
        <f>formatRow(Tokens!AX$2:BC$2,Tokens!AX2660:BC2660,2,"creators")</f>
        <v>"creators":[{"address":"ncreator",_x000D_
"share":10},{"address":"cotrcrea",_x000D_
"share":90},{"address":"nminer",_x000D_
"share":0}]</v>
      </c>
      <c r="Y2660" s="78" t="str">
        <f>formatRow(Tokens!BD$2:BI$2,Tokens!BD2660:BI2660,2,"files")</f>
        <v>"files":[]</v>
      </c>
      <c r="Z2660" s="78"/>
      <c r="AA2660" s="78"/>
      <c r="AB2660" s="78"/>
      <c r="AC2660" s="78" t="str">
        <f>formatRow(Tokens!BJ$2:BK$2,Tokens!BJ2660:BK2660,0,"collection")</f>
        <v>"collection":{"name":"BILLET Festival",_x000D_
"family":"Calvi On The Rocks"}</v>
      </c>
      <c r="AD2660" s="1" t="str">
        <f>formatRow(Tokens!BN$2:BR$2,Tokens!BN2660:BR2660,0,"marketplace")</f>
        <v>"marketplace":{"initial_price":"73,5",_x000D_
"reservation_price":"",_x000D_
"duration":"",_x000D_
"max_mint":1,_x000D_
"sell_date":"25/06/2022"}</v>
      </c>
      <c r="AE2660" s="1"/>
    </row>
    <row r="2661" spans="4:31" ht="14.25" customHeight="1" x14ac:dyDescent="0.3">
      <c r="D2661" s="1">
        <f>Tokens!B2661</f>
        <v>841</v>
      </c>
      <c r="E2661" s="17" t="str">
        <f>IF(Tokens!C2661="","",Tokens!C2661)</f>
        <v>#841 Billet Festival</v>
      </c>
      <c r="F2661"/>
      <c r="G2661"/>
      <c r="H2661"/>
      <c r="I2661"/>
      <c r="J2661"/>
      <c r="M2661"/>
      <c r="N2661"/>
      <c r="O2661" s="15" t="str">
        <f t="shared" ref="O2661:O2724" si="84">IF(AND(ISNUMBER(N2660),ISNUMBER(N2661)),(N2661-N2660)*$O$1,"_")</f>
        <v>_</v>
      </c>
      <c r="P2661" s="18" t="str">
        <f>IF(F2661="stop","",IF(F2661&lt;&gt;"",HYPERLINK(Settings!$B$5 &amp; "/manage/?network=" &amp; LOWER(B$8) &amp; "&amp;search=token&amp;account=" &amp; ToMint!$B$5 &amp; "&amp;view=" &amp; ToMint!J2661,"TokenSol"),""))</f>
        <v/>
      </c>
      <c r="Q2661" s="2"/>
      <c r="R2661" s="2"/>
      <c r="S2661" s="11"/>
      <c r="T2661" s="78" t="str">
        <f>"owner=" &amp; Tokens!BS2661 &amp; "&amp;filename_for_metadata=" &amp; Tokens!BT2661 &amp; "&amp;offchaindata_platform=" &amp; $B$17 &amp; "&amp;keyfile=" &amp; $B$5 &amp;  "&amp;repository=" &amp; $B$18</f>
        <v>owner=BbDq7xeUzpj8bXfd9N7dh1tw43Ss7xbYpyjoNuwDSrzq&amp;filename_for_metadata=BILLETFestival_COR22F841&amp;offchaindata_platform=Github&amp;keyfile=Paul&amp;repository=CalviOnTheRocks2022</v>
      </c>
      <c r="U2661" s="78" t="str">
        <f t="shared" si="83"/>
        <v>{"name":"#841 Billet Festival",_x000D_
"symbol":"COR22F841",_x000D_
"description":"Billet Festival / Billet NFT Festival - 1 jour Calvi on the Rocks 2022",_x000D_
"seller_fee_basis_points":1000,_x000D_
"image":"https://bafybeicofhkyzzy4ocykj75xrwhxiq66ug24x5qh7tj3rn5mecmo34lvoq.ipfs.nftstorage.link?image_841.webp",_x000D_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61" s="78" t="str">
        <f>formatRow(Tokens!C$2:I$2,Tokens!C2661:I2661)</f>
        <v>"name":"#841 Billet Festival",_x000D_
"symbol":"COR22F841",_x000D_
"description":"Billet Festival / Billet NFT Festival - 1 jour Calvi on the Rocks 2022",_x000D_
"seller_fee_basis_points":1000,_x000D_
"image":"https://bafybeicofhkyzzy4ocykj75xrwhxiq66ug24x5qh7tj3rn5mecmo34lvoq.ipfs.nftstorage.link?image_841.webp",_x000D_
"Issuer":"NfluenT for Calvi On The rocks",_x000D_
"external_url":""</v>
      </c>
      <c r="W2661" s="78" t="str">
        <f>formatRow(Tokens!J$2:AV$2,Tokens!J2661:AV2661,2,"attributes")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61" s="78" t="str">
        <f>formatRow(Tokens!AX$2:BC$2,Tokens!AX2661:BC2661,2,"creators")</f>
        <v>"creators":[{"address":"ncreator",_x000D_
"share":10},{"address":"cotrcrea",_x000D_
"share":90},{"address":"nminer",_x000D_
"share":0}]</v>
      </c>
      <c r="Y2661" s="78" t="str">
        <f>formatRow(Tokens!BD$2:BI$2,Tokens!BD2661:BI2661,2,"files")</f>
        <v>"files":[]</v>
      </c>
      <c r="Z2661" s="78"/>
      <c r="AA2661" s="78"/>
      <c r="AB2661" s="78"/>
      <c r="AC2661" s="78" t="str">
        <f>formatRow(Tokens!BJ$2:BK$2,Tokens!BJ2661:BK2661,0,"collection")</f>
        <v>"collection":{"name":"BILLET Festival",_x000D_
"family":"Calvi On The Rocks"}</v>
      </c>
      <c r="AD2661" s="1" t="str">
        <f>formatRow(Tokens!BN$2:BR$2,Tokens!BN2661:BR2661,0,"marketplace")</f>
        <v>"marketplace":{"initial_price":"73,5",_x000D_
"reservation_price":"",_x000D_
"duration":"",_x000D_
"max_mint":1,_x000D_
"sell_date":"25/06/2022"}</v>
      </c>
      <c r="AE2661" s="1"/>
    </row>
    <row r="2662" spans="4:31" ht="14.25" customHeight="1" x14ac:dyDescent="0.3">
      <c r="D2662" s="1">
        <f>Tokens!B2662</f>
        <v>842</v>
      </c>
      <c r="E2662" s="17" t="str">
        <f>IF(Tokens!C2662="","",Tokens!C2662)</f>
        <v>#842 Billet Festival</v>
      </c>
      <c r="F2662"/>
      <c r="G2662"/>
      <c r="H2662"/>
      <c r="I2662"/>
      <c r="J2662"/>
      <c r="M2662"/>
      <c r="N2662"/>
      <c r="O2662" s="15" t="str">
        <f t="shared" si="84"/>
        <v>_</v>
      </c>
      <c r="P2662" s="18" t="str">
        <f>IF(F2662="stop","",IF(F2662&lt;&gt;"",HYPERLINK(Settings!$B$5 &amp; "/manage/?network=" &amp; LOWER(B$8) &amp; "&amp;search=token&amp;account=" &amp; ToMint!$B$5 &amp; "&amp;view=" &amp; ToMint!J2662,"TokenSol"),""))</f>
        <v/>
      </c>
      <c r="Q2662" s="2"/>
      <c r="R2662" s="2"/>
      <c r="S2662" s="11"/>
      <c r="T2662" s="78" t="str">
        <f>"owner=" &amp; Tokens!BS2662 &amp; "&amp;filename_for_metadata=" &amp; Tokens!BT2662 &amp; "&amp;offchaindata_platform=" &amp; $B$17 &amp; "&amp;keyfile=" &amp; $B$5 &amp;  "&amp;repository=" &amp; $B$18</f>
        <v>owner=BbDq7xeUzpj8bXfd9N7dh1tw43Ss7xbYpyjoNuwDSrzq&amp;filename_for_metadata=BILLETFestival_COR22F842&amp;offchaindata_platform=Github&amp;keyfile=Paul&amp;repository=CalviOnTheRocks2022</v>
      </c>
      <c r="U2662" s="78" t="str">
        <f t="shared" si="83"/>
        <v>{"name":"#842 Billet Festival",_x000D_
"symbol":"COR22F842",_x000D_
"description":"Billet Festival / Billet NFT Festival - 1 jour Calvi on the Rocks 2022",_x000D_
"seller_fee_basis_points":1000,_x000D_
"image":"https://bafybeiekqbvf5jygrfx3nmjdootg2e7cdummovxqcz2jgshsdsnew5hqsa.ipfs.nftstorage.link?image_842.webp",_x000D_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62" s="78" t="str">
        <f>formatRow(Tokens!C$2:I$2,Tokens!C2662:I2662)</f>
        <v>"name":"#842 Billet Festival",_x000D_
"symbol":"COR22F842",_x000D_
"description":"Billet Festival / Billet NFT Festival - 1 jour Calvi on the Rocks 2022",_x000D_
"seller_fee_basis_points":1000,_x000D_
"image":"https://bafybeiekqbvf5jygrfx3nmjdootg2e7cdummovxqcz2jgshsdsnew5hqsa.ipfs.nftstorage.link?image_842.webp",_x000D_
"Issuer":"NfluenT for Calvi On The rocks",_x000D_
"external_url":""</v>
      </c>
      <c r="W2662" s="78" t="str">
        <f>formatRow(Tokens!J$2:AV$2,Tokens!J2662:AV2662,2,"attributes")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62" s="78" t="str">
        <f>formatRow(Tokens!AX$2:BC$2,Tokens!AX2662:BC2662,2,"creators")</f>
        <v>"creators":[{"address":"ncreator",_x000D_
"share":10},{"address":"cotrcrea",_x000D_
"share":90},{"address":"nminer",_x000D_
"share":0}]</v>
      </c>
      <c r="Y2662" s="78" t="str">
        <f>formatRow(Tokens!BD$2:BI$2,Tokens!BD2662:BI2662,2,"files")</f>
        <v>"files":[]</v>
      </c>
      <c r="Z2662" s="78"/>
      <c r="AA2662" s="78"/>
      <c r="AB2662" s="78"/>
      <c r="AC2662" s="78" t="str">
        <f>formatRow(Tokens!BJ$2:BK$2,Tokens!BJ2662:BK2662,0,"collection")</f>
        <v>"collection":{"name":"BILLET Festival",_x000D_
"family":"Calvi On The Rocks"}</v>
      </c>
      <c r="AD2662" s="1" t="str">
        <f>formatRow(Tokens!BN$2:BR$2,Tokens!BN2662:BR2662,0,"marketplace")</f>
        <v>"marketplace":{"initial_price":"73,5",_x000D_
"reservation_price":"",_x000D_
"duration":"",_x000D_
"max_mint":1,_x000D_
"sell_date":"25/06/2022"}</v>
      </c>
      <c r="AE2662" s="1"/>
    </row>
    <row r="2663" spans="4:31" ht="14.25" customHeight="1" x14ac:dyDescent="0.3">
      <c r="D2663" s="1">
        <f>Tokens!B2663</f>
        <v>843</v>
      </c>
      <c r="E2663" s="17" t="str">
        <f>IF(Tokens!C2663="","",Tokens!C2663)</f>
        <v>#843 Billet Festival</v>
      </c>
      <c r="F2663"/>
      <c r="G2663"/>
      <c r="H2663"/>
      <c r="I2663"/>
      <c r="J2663"/>
      <c r="M2663"/>
      <c r="N2663"/>
      <c r="O2663" s="15" t="str">
        <f t="shared" si="84"/>
        <v>_</v>
      </c>
      <c r="P2663" s="18" t="str">
        <f>IF(F2663="stop","",IF(F2663&lt;&gt;"",HYPERLINK(Settings!$B$5 &amp; "/manage/?network=" &amp; LOWER(B$8) &amp; "&amp;search=token&amp;account=" &amp; ToMint!$B$5 &amp; "&amp;view=" &amp; ToMint!J2663,"TokenSol"),""))</f>
        <v/>
      </c>
      <c r="Q2663" s="2"/>
      <c r="R2663" s="2"/>
      <c r="S2663" s="11"/>
      <c r="T2663" s="78" t="str">
        <f>"owner=" &amp; Tokens!BS2663 &amp; "&amp;filename_for_metadata=" &amp; Tokens!BT2663 &amp; "&amp;offchaindata_platform=" &amp; $B$17 &amp; "&amp;keyfile=" &amp; $B$5 &amp;  "&amp;repository=" &amp; $B$18</f>
        <v>owner=BbDq7xeUzpj8bXfd9N7dh1tw43Ss7xbYpyjoNuwDSrzq&amp;filename_for_metadata=BILLETFestival_COR22F843&amp;offchaindata_platform=Github&amp;keyfile=Paul&amp;repository=CalviOnTheRocks2022</v>
      </c>
      <c r="U2663" s="78" t="str">
        <f t="shared" si="83"/>
        <v>{"name":"#843 Billet Festival",_x000D_
"symbol":"COR22F843",_x000D_
"description":"Billet Festival / Billet NFT Festival - 1 jour Calvi on the Rocks 2022",_x000D_
"seller_fee_basis_points":1000,_x000D_
"image":"https://bafybeifxkihblnm5wbdvi263k6sxqvpfldvqkxvfxnyz37dwpt5tz35jqi.ipfs.nftstorage.link?image_843.webp",_x000D_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63" s="78" t="str">
        <f>formatRow(Tokens!C$2:I$2,Tokens!C2663:I2663)</f>
        <v>"name":"#843 Billet Festival",_x000D_
"symbol":"COR22F843",_x000D_
"description":"Billet Festival / Billet NFT Festival - 1 jour Calvi on the Rocks 2022",_x000D_
"seller_fee_basis_points":1000,_x000D_
"image":"https://bafybeifxkihblnm5wbdvi263k6sxqvpfldvqkxvfxnyz37dwpt5tz35jqi.ipfs.nftstorage.link?image_843.webp",_x000D_
"Issuer":"NfluenT for Calvi On The rocks",_x000D_
"external_url":""</v>
      </c>
      <c r="W2663" s="78" t="str">
        <f>formatRow(Tokens!J$2:AV$2,Tokens!J2663:AV2663,2,"attributes")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63" s="78" t="str">
        <f>formatRow(Tokens!AX$2:BC$2,Tokens!AX2663:BC2663,2,"creators")</f>
        <v>"creators":[{"address":"ncreator",_x000D_
"share":10},{"address":"cotrcrea",_x000D_
"share":90},{"address":"nminer",_x000D_
"share":0}]</v>
      </c>
      <c r="Y2663" s="78" t="str">
        <f>formatRow(Tokens!BD$2:BI$2,Tokens!BD2663:BI2663,2,"files")</f>
        <v>"files":[]</v>
      </c>
      <c r="Z2663" s="78"/>
      <c r="AA2663" s="78"/>
      <c r="AB2663" s="78"/>
      <c r="AC2663" s="78" t="str">
        <f>formatRow(Tokens!BJ$2:BK$2,Tokens!BJ2663:BK2663,0,"collection")</f>
        <v>"collection":{"name":"BILLET Festival",_x000D_
"family":"Calvi On The Rocks"}</v>
      </c>
      <c r="AD2663" s="1" t="str">
        <f>formatRow(Tokens!BN$2:BR$2,Tokens!BN2663:BR2663,0,"marketplace")</f>
        <v>"marketplace":{"initial_price":"73,5",_x000D_
"reservation_price":"",_x000D_
"duration":"",_x000D_
"max_mint":1,_x000D_
"sell_date":"25/06/2022"}</v>
      </c>
      <c r="AE2663" s="1"/>
    </row>
    <row r="2664" spans="4:31" ht="14.25" customHeight="1" x14ac:dyDescent="0.3">
      <c r="D2664" s="1">
        <f>Tokens!B2664</f>
        <v>844</v>
      </c>
      <c r="E2664" s="17" t="str">
        <f>IF(Tokens!C2664="","",Tokens!C2664)</f>
        <v>#844 Billet Festival</v>
      </c>
      <c r="F2664"/>
      <c r="G2664"/>
      <c r="H2664"/>
      <c r="I2664"/>
      <c r="J2664"/>
      <c r="M2664"/>
      <c r="N2664"/>
      <c r="O2664" s="15" t="str">
        <f t="shared" si="84"/>
        <v>_</v>
      </c>
      <c r="P2664" s="18" t="str">
        <f>IF(F2664="stop","",IF(F2664&lt;&gt;"",HYPERLINK(Settings!$B$5 &amp; "/manage/?network=" &amp; LOWER(B$8) &amp; "&amp;search=token&amp;account=" &amp; ToMint!$B$5 &amp; "&amp;view=" &amp; ToMint!J2664,"TokenSol"),""))</f>
        <v/>
      </c>
      <c r="Q2664" s="2"/>
      <c r="R2664" s="2"/>
      <c r="S2664" s="11"/>
      <c r="T2664" s="78" t="str">
        <f>"owner=" &amp; Tokens!BS2664 &amp; "&amp;filename_for_metadata=" &amp; Tokens!BT2664 &amp; "&amp;offchaindata_platform=" &amp; $B$17 &amp; "&amp;keyfile=" &amp; $B$5 &amp;  "&amp;repository=" &amp; $B$18</f>
        <v>owner=BbDq7xeUzpj8bXfd9N7dh1tw43Ss7xbYpyjoNuwDSrzq&amp;filename_for_metadata=BILLETFestival_COR22F844&amp;offchaindata_platform=Github&amp;keyfile=Paul&amp;repository=CalviOnTheRocks2022</v>
      </c>
      <c r="U2664" s="78" t="str">
        <f t="shared" si="83"/>
        <v>{"name":"#844 Billet Festival",_x000D_
"symbol":"COR22F844",_x000D_
"description":"Billet Festival / Billet NFT Festival - 1 jour Calvi on the Rocks 2022",_x000D_
"seller_fee_basis_points":1000,_x000D_
"image":"https://bafybeiesxgrkqiaj4vzz6ghtc6ohk32rjylsyckvnlsq2kd3lfnxzbxde4.ipfs.nftstorage.link?image_844.webp",_x000D_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64" s="78" t="str">
        <f>formatRow(Tokens!C$2:I$2,Tokens!C2664:I2664)</f>
        <v>"name":"#844 Billet Festival",_x000D_
"symbol":"COR22F844",_x000D_
"description":"Billet Festival / Billet NFT Festival - 1 jour Calvi on the Rocks 2022",_x000D_
"seller_fee_basis_points":1000,_x000D_
"image":"https://bafybeiesxgrkqiaj4vzz6ghtc6ohk32rjylsyckvnlsq2kd3lfnxzbxde4.ipfs.nftstorage.link?image_844.webp",_x000D_
"Issuer":"NfluenT for Calvi On The rocks",_x000D_
"external_url":""</v>
      </c>
      <c r="W2664" s="78" t="str">
        <f>formatRow(Tokens!J$2:AV$2,Tokens!J2664:AV2664,2,"attributes")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64" s="78" t="str">
        <f>formatRow(Tokens!AX$2:BC$2,Tokens!AX2664:BC2664,2,"creators")</f>
        <v>"creators":[{"address":"ncreator",_x000D_
"share":10},{"address":"cotrcrea",_x000D_
"share":90},{"address":"nminer",_x000D_
"share":0}]</v>
      </c>
      <c r="Y2664" s="78" t="str">
        <f>formatRow(Tokens!BD$2:BI$2,Tokens!BD2664:BI2664,2,"files")</f>
        <v>"files":[]</v>
      </c>
      <c r="Z2664" s="78"/>
      <c r="AA2664" s="78"/>
      <c r="AB2664" s="78"/>
      <c r="AC2664" s="78" t="str">
        <f>formatRow(Tokens!BJ$2:BK$2,Tokens!BJ2664:BK2664,0,"collection")</f>
        <v>"collection":{"name":"BILLET Festival",_x000D_
"family":"Calvi On The Rocks"}</v>
      </c>
      <c r="AD2664" s="1" t="str">
        <f>formatRow(Tokens!BN$2:BR$2,Tokens!BN2664:BR2664,0,"marketplace")</f>
        <v>"marketplace":{"initial_price":"73,5",_x000D_
"reservation_price":"",_x000D_
"duration":"",_x000D_
"max_mint":1,_x000D_
"sell_date":"25/06/2022"}</v>
      </c>
      <c r="AE2664" s="1"/>
    </row>
    <row r="2665" spans="4:31" ht="14.25" customHeight="1" x14ac:dyDescent="0.3">
      <c r="D2665" s="1">
        <f>Tokens!B2665</f>
        <v>845</v>
      </c>
      <c r="E2665" s="17" t="str">
        <f>IF(Tokens!C2665="","",Tokens!C2665)</f>
        <v>#845 Billet Festival</v>
      </c>
      <c r="F2665"/>
      <c r="G2665"/>
      <c r="H2665"/>
      <c r="I2665"/>
      <c r="J2665"/>
      <c r="M2665"/>
      <c r="N2665"/>
      <c r="O2665" s="15" t="str">
        <f t="shared" si="84"/>
        <v>_</v>
      </c>
      <c r="P2665" s="18" t="str">
        <f>IF(F2665="stop","",IF(F2665&lt;&gt;"",HYPERLINK(Settings!$B$5 &amp; "/manage/?network=" &amp; LOWER(B$8) &amp; "&amp;search=token&amp;account=" &amp; ToMint!$B$5 &amp; "&amp;view=" &amp; ToMint!J2665,"TokenSol"),""))</f>
        <v/>
      </c>
      <c r="Q2665" s="2"/>
      <c r="R2665" s="2"/>
      <c r="S2665" s="11"/>
      <c r="T2665" s="78" t="str">
        <f>"owner=" &amp; Tokens!BS2665 &amp; "&amp;filename_for_metadata=" &amp; Tokens!BT2665 &amp; "&amp;offchaindata_platform=" &amp; $B$17 &amp; "&amp;keyfile=" &amp; $B$5 &amp;  "&amp;repository=" &amp; $B$18</f>
        <v>owner=BbDq7xeUzpj8bXfd9N7dh1tw43Ss7xbYpyjoNuwDSrzq&amp;filename_for_metadata=BILLETFestival_COR22F845&amp;offchaindata_platform=Github&amp;keyfile=Paul&amp;repository=CalviOnTheRocks2022</v>
      </c>
      <c r="U2665" s="78" t="str">
        <f t="shared" si="83"/>
        <v>{"name":"#845 Billet Festival",_x000D_
"symbol":"COR22F845",_x000D_
"description":"Billet Festival / Billet NFT Festival - 1 jour Calvi on the Rocks 2022",_x000D_
"seller_fee_basis_points":1000,_x000D_
"image":"https://bafybeigf5gzx23ysfalcqbu4kcbotkle57xdks3ssurhyrzdypydkgcaua.ipfs.nftstorage.link?image_845.webp",_x000D_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65" s="78" t="str">
        <f>formatRow(Tokens!C$2:I$2,Tokens!C2665:I2665)</f>
        <v>"name":"#845 Billet Festival",_x000D_
"symbol":"COR22F845",_x000D_
"description":"Billet Festival / Billet NFT Festival - 1 jour Calvi on the Rocks 2022",_x000D_
"seller_fee_basis_points":1000,_x000D_
"image":"https://bafybeigf5gzx23ysfalcqbu4kcbotkle57xdks3ssurhyrzdypydkgcaua.ipfs.nftstorage.link?image_845.webp",_x000D_
"Issuer":"NfluenT for Calvi On The rocks",_x000D_
"external_url":""</v>
      </c>
      <c r="W2665" s="78" t="str">
        <f>formatRow(Tokens!J$2:AV$2,Tokens!J2665:AV2665,2,"attributes")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65" s="78" t="str">
        <f>formatRow(Tokens!AX$2:BC$2,Tokens!AX2665:BC2665,2,"creators")</f>
        <v>"creators":[{"address":"ncreator",_x000D_
"share":10},{"address":"cotrcrea",_x000D_
"share":90},{"address":"nminer",_x000D_
"share":0}]</v>
      </c>
      <c r="Y2665" s="78" t="str">
        <f>formatRow(Tokens!BD$2:BI$2,Tokens!BD2665:BI2665,2,"files")</f>
        <v>"files":[]</v>
      </c>
      <c r="Z2665" s="78"/>
      <c r="AA2665" s="78"/>
      <c r="AB2665" s="78"/>
      <c r="AC2665" s="78" t="str">
        <f>formatRow(Tokens!BJ$2:BK$2,Tokens!BJ2665:BK2665,0,"collection")</f>
        <v>"collection":{"name":"BILLET Festival",_x000D_
"family":"Calvi On The Rocks"}</v>
      </c>
      <c r="AD2665" s="1" t="str">
        <f>formatRow(Tokens!BN$2:BR$2,Tokens!BN2665:BR2665,0,"marketplace")</f>
        <v>"marketplace":{"initial_price":"73,5",_x000D_
"reservation_price":"",_x000D_
"duration":"",_x000D_
"max_mint":1,_x000D_
"sell_date":"25/06/2022"}</v>
      </c>
      <c r="AE2665" s="1"/>
    </row>
    <row r="2666" spans="4:31" ht="14.25" customHeight="1" x14ac:dyDescent="0.3">
      <c r="D2666" s="1">
        <f>Tokens!B2666</f>
        <v>846</v>
      </c>
      <c r="E2666" s="17" t="str">
        <f>IF(Tokens!C2666="","",Tokens!C2666)</f>
        <v>#846 Billet Festival</v>
      </c>
      <c r="F2666"/>
      <c r="G2666"/>
      <c r="H2666"/>
      <c r="I2666"/>
      <c r="J2666"/>
      <c r="M2666"/>
      <c r="N2666"/>
      <c r="O2666" s="15" t="str">
        <f t="shared" si="84"/>
        <v>_</v>
      </c>
      <c r="P2666" s="18" t="str">
        <f>IF(F2666="stop","",IF(F2666&lt;&gt;"",HYPERLINK(Settings!$B$5 &amp; "/manage/?network=" &amp; LOWER(B$8) &amp; "&amp;search=token&amp;account=" &amp; ToMint!$B$5 &amp; "&amp;view=" &amp; ToMint!J2666,"TokenSol"),""))</f>
        <v/>
      </c>
      <c r="Q2666" s="2"/>
      <c r="R2666" s="2"/>
      <c r="S2666" s="11"/>
      <c r="T2666" s="78" t="str">
        <f>"owner=" &amp; Tokens!BS2666 &amp; "&amp;filename_for_metadata=" &amp; Tokens!BT2666 &amp; "&amp;offchaindata_platform=" &amp; $B$17 &amp; "&amp;keyfile=" &amp; $B$5 &amp;  "&amp;repository=" &amp; $B$18</f>
        <v>owner=BbDq7xeUzpj8bXfd9N7dh1tw43Ss7xbYpyjoNuwDSrzq&amp;filename_for_metadata=BILLETFestival_COR22F846&amp;offchaindata_platform=Github&amp;keyfile=Paul&amp;repository=CalviOnTheRocks2022</v>
      </c>
      <c r="U2666" s="78" t="str">
        <f t="shared" si="83"/>
        <v>{"name":"#846 Billet Festival",_x000D_
"symbol":"COR22F846",_x000D_
"description":"Billet Festival / Billet NFT Festival - 1 jour Calvi on the Rocks 2022",_x000D_
"seller_fee_basis_points":1000,_x000D_
"image":"https://bafybeid7szzghviqickml4ppa33vcldln5j6ffuud4zqx7le5s24y4atba.ipfs.nftstorage.link?image_846.webp",_x000D_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66" s="78" t="str">
        <f>formatRow(Tokens!C$2:I$2,Tokens!C2666:I2666)</f>
        <v>"name":"#846 Billet Festival",_x000D_
"symbol":"COR22F846",_x000D_
"description":"Billet Festival / Billet NFT Festival - 1 jour Calvi on the Rocks 2022",_x000D_
"seller_fee_basis_points":1000,_x000D_
"image":"https://bafybeid7szzghviqickml4ppa33vcldln5j6ffuud4zqx7le5s24y4atba.ipfs.nftstorage.link?image_846.webp",_x000D_
"Issuer":"NfluenT for Calvi On The rocks",_x000D_
"external_url":""</v>
      </c>
      <c r="W2666" s="78" t="str">
        <f>formatRow(Tokens!J$2:AV$2,Tokens!J2666:AV2666,2,"attributes")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66" s="78" t="str">
        <f>formatRow(Tokens!AX$2:BC$2,Tokens!AX2666:BC2666,2,"creators")</f>
        <v>"creators":[{"address":"ncreator",_x000D_
"share":10},{"address":"cotrcrea",_x000D_
"share":90},{"address":"nminer",_x000D_
"share":0}]</v>
      </c>
      <c r="Y2666" s="78" t="str">
        <f>formatRow(Tokens!BD$2:BI$2,Tokens!BD2666:BI2666,2,"files")</f>
        <v>"files":[]</v>
      </c>
      <c r="Z2666" s="78"/>
      <c r="AA2666" s="78"/>
      <c r="AB2666" s="78"/>
      <c r="AC2666" s="78" t="str">
        <f>formatRow(Tokens!BJ$2:BK$2,Tokens!BJ2666:BK2666,0,"collection")</f>
        <v>"collection":{"name":"BILLET Festival",_x000D_
"family":"Calvi On The Rocks"}</v>
      </c>
      <c r="AD2666" s="1" t="str">
        <f>formatRow(Tokens!BN$2:BR$2,Tokens!BN2666:BR2666,0,"marketplace")</f>
        <v>"marketplace":{"initial_price":"73,5",_x000D_
"reservation_price":"",_x000D_
"duration":"",_x000D_
"max_mint":1,_x000D_
"sell_date":"25/06/2022"}</v>
      </c>
      <c r="AE2666" s="1"/>
    </row>
    <row r="2667" spans="4:31" ht="14.25" customHeight="1" x14ac:dyDescent="0.3">
      <c r="D2667" s="1">
        <f>Tokens!B2667</f>
        <v>847</v>
      </c>
      <c r="E2667" s="17" t="str">
        <f>IF(Tokens!C2667="","",Tokens!C2667)</f>
        <v>#847 Billet Festival</v>
      </c>
      <c r="F2667"/>
      <c r="G2667"/>
      <c r="H2667"/>
      <c r="I2667"/>
      <c r="J2667"/>
      <c r="M2667"/>
      <c r="N2667"/>
      <c r="O2667" s="15" t="str">
        <f t="shared" si="84"/>
        <v>_</v>
      </c>
      <c r="P2667" s="18" t="str">
        <f>IF(F2667="stop","",IF(F2667&lt;&gt;"",HYPERLINK(Settings!$B$5 &amp; "/manage/?network=" &amp; LOWER(B$8) &amp; "&amp;search=token&amp;account=" &amp; ToMint!$B$5 &amp; "&amp;view=" &amp; ToMint!J2667,"TokenSol"),""))</f>
        <v/>
      </c>
      <c r="Q2667" s="2"/>
      <c r="R2667" s="2"/>
      <c r="S2667" s="11"/>
      <c r="T2667" s="78" t="str">
        <f>"owner=" &amp; Tokens!BS2667 &amp; "&amp;filename_for_metadata=" &amp; Tokens!BT2667 &amp; "&amp;offchaindata_platform=" &amp; $B$17 &amp; "&amp;keyfile=" &amp; $B$5 &amp;  "&amp;repository=" &amp; $B$18</f>
        <v>owner=BbDq7xeUzpj8bXfd9N7dh1tw43Ss7xbYpyjoNuwDSrzq&amp;filename_for_metadata=BILLETFestival_COR22F847&amp;offchaindata_platform=Github&amp;keyfile=Paul&amp;repository=CalviOnTheRocks2022</v>
      </c>
      <c r="U2667" s="78" t="str">
        <f t="shared" si="83"/>
        <v>{"name":"#847 Billet Festival",_x000D_
"symbol":"COR22F847",_x000D_
"description":"Billet Festival / Billet NFT Festival - 1 jour Calvi on the Rocks 2022",_x000D_
"seller_fee_basis_points":1000,_x000D_
"image":"https://bafybeicatwqvrjpmfd5w5uxvvjjntq33fcjm3xv72hqzqqwapet2elmcmm.ipfs.nftstorage.link?image_847.webp",_x000D_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67" s="78" t="str">
        <f>formatRow(Tokens!C$2:I$2,Tokens!C2667:I2667)</f>
        <v>"name":"#847 Billet Festival",_x000D_
"symbol":"COR22F847",_x000D_
"description":"Billet Festival / Billet NFT Festival - 1 jour Calvi on the Rocks 2022",_x000D_
"seller_fee_basis_points":1000,_x000D_
"image":"https://bafybeicatwqvrjpmfd5w5uxvvjjntq33fcjm3xv72hqzqqwapet2elmcmm.ipfs.nftstorage.link?image_847.webp",_x000D_
"Issuer":"NfluenT for Calvi On The rocks",_x000D_
"external_url":""</v>
      </c>
      <c r="W2667" s="78" t="str">
        <f>formatRow(Tokens!J$2:AV$2,Tokens!J2667:AV2667,2,"attributes")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67" s="78" t="str">
        <f>formatRow(Tokens!AX$2:BC$2,Tokens!AX2667:BC2667,2,"creators")</f>
        <v>"creators":[{"address":"ncreator",_x000D_
"share":10},{"address":"cotrcrea",_x000D_
"share":90},{"address":"nminer",_x000D_
"share":0}]</v>
      </c>
      <c r="Y2667" s="78" t="str">
        <f>formatRow(Tokens!BD$2:BI$2,Tokens!BD2667:BI2667,2,"files")</f>
        <v>"files":[]</v>
      </c>
      <c r="Z2667" s="78"/>
      <c r="AA2667" s="78"/>
      <c r="AB2667" s="78"/>
      <c r="AC2667" s="78" t="str">
        <f>formatRow(Tokens!BJ$2:BK$2,Tokens!BJ2667:BK2667,0,"collection")</f>
        <v>"collection":{"name":"BILLET Festival",_x000D_
"family":"Calvi On The Rocks"}</v>
      </c>
      <c r="AD2667" s="1" t="str">
        <f>formatRow(Tokens!BN$2:BR$2,Tokens!BN2667:BR2667,0,"marketplace")</f>
        <v>"marketplace":{"initial_price":"73,5",_x000D_
"reservation_price":"",_x000D_
"duration":"",_x000D_
"max_mint":1,_x000D_
"sell_date":"25/06/2022"}</v>
      </c>
      <c r="AE2667" s="1"/>
    </row>
    <row r="2668" spans="4:31" ht="14.25" customHeight="1" x14ac:dyDescent="0.3">
      <c r="D2668" s="1">
        <f>Tokens!B2668</f>
        <v>848</v>
      </c>
      <c r="E2668" s="17" t="str">
        <f>IF(Tokens!C2668="","",Tokens!C2668)</f>
        <v>#848 Billet Festival</v>
      </c>
      <c r="F2668"/>
      <c r="G2668"/>
      <c r="H2668"/>
      <c r="I2668"/>
      <c r="J2668"/>
      <c r="M2668"/>
      <c r="N2668"/>
      <c r="O2668" s="15" t="str">
        <f t="shared" si="84"/>
        <v>_</v>
      </c>
      <c r="P2668" s="18" t="str">
        <f>IF(F2668="stop","",IF(F2668&lt;&gt;"",HYPERLINK(Settings!$B$5 &amp; "/manage/?network=" &amp; LOWER(B$8) &amp; "&amp;search=token&amp;account=" &amp; ToMint!$B$5 &amp; "&amp;view=" &amp; ToMint!J2668,"TokenSol"),""))</f>
        <v/>
      </c>
      <c r="Q2668" s="2"/>
      <c r="R2668" s="2"/>
      <c r="S2668" s="11"/>
      <c r="T2668" s="78" t="str">
        <f>"owner=" &amp; Tokens!BS2668 &amp; "&amp;filename_for_metadata=" &amp; Tokens!BT2668 &amp; "&amp;offchaindata_platform=" &amp; $B$17 &amp; "&amp;keyfile=" &amp; $B$5 &amp;  "&amp;repository=" &amp; $B$18</f>
        <v>owner=BbDq7xeUzpj8bXfd9N7dh1tw43Ss7xbYpyjoNuwDSrzq&amp;filename_for_metadata=BILLETFestival_COR22F848&amp;offchaindata_platform=Github&amp;keyfile=Paul&amp;repository=CalviOnTheRocks2022</v>
      </c>
      <c r="U2668" s="78" t="str">
        <f t="shared" si="83"/>
        <v>{"name":"#848 Billet Festival",_x000D_
"symbol":"COR22F848",_x000D_
"description":"Billet Festival / Billet NFT Festival - 1 jour Calvi on the Rocks 2022",_x000D_
"seller_fee_basis_points":1000,_x000D_
"image":"https://bafybeiexgosaayv4k32442dpntjfdpkqvmovkaw64np4bpq45aaub7ruai.ipfs.nftstorage.link?image_848.webp",_x000D_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68" s="78" t="str">
        <f>formatRow(Tokens!C$2:I$2,Tokens!C2668:I2668)</f>
        <v>"name":"#848 Billet Festival",_x000D_
"symbol":"COR22F848",_x000D_
"description":"Billet Festival / Billet NFT Festival - 1 jour Calvi on the Rocks 2022",_x000D_
"seller_fee_basis_points":1000,_x000D_
"image":"https://bafybeiexgosaayv4k32442dpntjfdpkqvmovkaw64np4bpq45aaub7ruai.ipfs.nftstorage.link?image_848.webp",_x000D_
"Issuer":"NfluenT for Calvi On The rocks",_x000D_
"external_url":""</v>
      </c>
      <c r="W2668" s="78" t="str">
        <f>formatRow(Tokens!J$2:AV$2,Tokens!J2668:AV2668,2,"attributes")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68" s="78" t="str">
        <f>formatRow(Tokens!AX$2:BC$2,Tokens!AX2668:BC2668,2,"creators")</f>
        <v>"creators":[{"address":"ncreator",_x000D_
"share":10},{"address":"cotrcrea",_x000D_
"share":90},{"address":"nminer",_x000D_
"share":0}]</v>
      </c>
      <c r="Y2668" s="78" t="str">
        <f>formatRow(Tokens!BD$2:BI$2,Tokens!BD2668:BI2668,2,"files")</f>
        <v>"files":[]</v>
      </c>
      <c r="Z2668" s="78"/>
      <c r="AA2668" s="78"/>
      <c r="AB2668" s="78"/>
      <c r="AC2668" s="78" t="str">
        <f>formatRow(Tokens!BJ$2:BK$2,Tokens!BJ2668:BK2668,0,"collection")</f>
        <v>"collection":{"name":"BILLET Festival",_x000D_
"family":"Calvi On The Rocks"}</v>
      </c>
      <c r="AD2668" s="1" t="str">
        <f>formatRow(Tokens!BN$2:BR$2,Tokens!BN2668:BR2668,0,"marketplace")</f>
        <v>"marketplace":{"initial_price":"73,5",_x000D_
"reservation_price":"",_x000D_
"duration":"",_x000D_
"max_mint":1,_x000D_
"sell_date":"25/06/2022"}</v>
      </c>
      <c r="AE2668" s="1"/>
    </row>
    <row r="2669" spans="4:31" ht="14.25" customHeight="1" x14ac:dyDescent="0.3">
      <c r="D2669" s="1">
        <f>Tokens!B2669</f>
        <v>849</v>
      </c>
      <c r="E2669" s="17" t="str">
        <f>IF(Tokens!C2669="","",Tokens!C2669)</f>
        <v>#849 Billet Festival</v>
      </c>
      <c r="F2669"/>
      <c r="G2669"/>
      <c r="H2669"/>
      <c r="I2669"/>
      <c r="J2669"/>
      <c r="M2669"/>
      <c r="N2669"/>
      <c r="O2669" s="15" t="str">
        <f t="shared" si="84"/>
        <v>_</v>
      </c>
      <c r="P2669" s="18" t="str">
        <f>IF(F2669="stop","",IF(F2669&lt;&gt;"",HYPERLINK(Settings!$B$5 &amp; "/manage/?network=" &amp; LOWER(B$8) &amp; "&amp;search=token&amp;account=" &amp; ToMint!$B$5 &amp; "&amp;view=" &amp; ToMint!J2669,"TokenSol"),""))</f>
        <v/>
      </c>
      <c r="Q2669" s="2"/>
      <c r="R2669" s="2"/>
      <c r="S2669" s="11"/>
      <c r="T2669" s="78" t="str">
        <f>"owner=" &amp; Tokens!BS2669 &amp; "&amp;filename_for_metadata=" &amp; Tokens!BT2669 &amp; "&amp;offchaindata_platform=" &amp; $B$17 &amp; "&amp;keyfile=" &amp; $B$5 &amp;  "&amp;repository=" &amp; $B$18</f>
        <v>owner=BbDq7xeUzpj8bXfd9N7dh1tw43Ss7xbYpyjoNuwDSrzq&amp;filename_for_metadata=BILLETFestival_COR22F849&amp;offchaindata_platform=Github&amp;keyfile=Paul&amp;repository=CalviOnTheRocks2022</v>
      </c>
      <c r="U2669" s="78" t="str">
        <f t="shared" si="83"/>
        <v>{"name":"#849 Billet Festival",_x000D_
"symbol":"COR22F849",_x000D_
"description":"Billet Festival / Billet NFT Festival - 1 jour Calvi on the Rocks 2022",_x000D_
"seller_fee_basis_points":1000,_x000D_
"image":"https://bafybeiao5im5p6zghtwjx6pftkizso4a5pesjl4och4u7ccd4y72exutma.ipfs.nftstorage.link?image_849.webp",_x000D_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69" s="78" t="str">
        <f>formatRow(Tokens!C$2:I$2,Tokens!C2669:I2669)</f>
        <v>"name":"#849 Billet Festival",_x000D_
"symbol":"COR22F849",_x000D_
"description":"Billet Festival / Billet NFT Festival - 1 jour Calvi on the Rocks 2022",_x000D_
"seller_fee_basis_points":1000,_x000D_
"image":"https://bafybeiao5im5p6zghtwjx6pftkizso4a5pesjl4och4u7ccd4y72exutma.ipfs.nftstorage.link?image_849.webp",_x000D_
"Issuer":"NfluenT for Calvi On The rocks",_x000D_
"external_url":""</v>
      </c>
      <c r="W2669" s="78" t="str">
        <f>formatRow(Tokens!J$2:AV$2,Tokens!J2669:AV2669,2,"attributes")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69" s="78" t="str">
        <f>formatRow(Tokens!AX$2:BC$2,Tokens!AX2669:BC2669,2,"creators")</f>
        <v>"creators":[{"address":"ncreator",_x000D_
"share":10},{"address":"cotrcrea",_x000D_
"share":90},{"address":"nminer",_x000D_
"share":0}]</v>
      </c>
      <c r="Y2669" s="78" t="str">
        <f>formatRow(Tokens!BD$2:BI$2,Tokens!BD2669:BI2669,2,"files")</f>
        <v>"files":[]</v>
      </c>
      <c r="Z2669" s="78"/>
      <c r="AA2669" s="78"/>
      <c r="AB2669" s="78"/>
      <c r="AC2669" s="78" t="str">
        <f>formatRow(Tokens!BJ$2:BK$2,Tokens!BJ2669:BK2669,0,"collection")</f>
        <v>"collection":{"name":"BILLET Festival",_x000D_
"family":"Calvi On The Rocks"}</v>
      </c>
      <c r="AD2669" s="1" t="str">
        <f>formatRow(Tokens!BN$2:BR$2,Tokens!BN2669:BR2669,0,"marketplace")</f>
        <v>"marketplace":{"initial_price":"73,5",_x000D_
"reservation_price":"",_x000D_
"duration":"",_x000D_
"max_mint":1,_x000D_
"sell_date":"25/06/2022"}</v>
      </c>
      <c r="AE2669" s="1"/>
    </row>
    <row r="2670" spans="4:31" ht="14.25" customHeight="1" x14ac:dyDescent="0.3">
      <c r="D2670" s="1">
        <f>Tokens!B2670</f>
        <v>850</v>
      </c>
      <c r="E2670" s="17" t="str">
        <f>IF(Tokens!C2670="","",Tokens!C2670)</f>
        <v>#850 Billet Festival</v>
      </c>
      <c r="F2670"/>
      <c r="G2670"/>
      <c r="H2670"/>
      <c r="I2670"/>
      <c r="J2670"/>
      <c r="M2670"/>
      <c r="N2670"/>
      <c r="O2670" s="15" t="str">
        <f t="shared" si="84"/>
        <v>_</v>
      </c>
      <c r="P2670" s="18" t="str">
        <f>IF(F2670="stop","",IF(F2670&lt;&gt;"",HYPERLINK(Settings!$B$5 &amp; "/manage/?network=" &amp; LOWER(B$8) &amp; "&amp;search=token&amp;account=" &amp; ToMint!$B$5 &amp; "&amp;view=" &amp; ToMint!J2670,"TokenSol"),""))</f>
        <v/>
      </c>
      <c r="Q2670" s="2"/>
      <c r="R2670" s="2"/>
      <c r="S2670" s="11"/>
      <c r="T2670" s="78" t="str">
        <f>"owner=" &amp; Tokens!BS2670 &amp; "&amp;filename_for_metadata=" &amp; Tokens!BT2670 &amp; "&amp;offchaindata_platform=" &amp; $B$17 &amp; "&amp;keyfile=" &amp; $B$5 &amp;  "&amp;repository=" &amp; $B$18</f>
        <v>owner=BbDq7xeUzpj8bXfd9N7dh1tw43Ss7xbYpyjoNuwDSrzq&amp;filename_for_metadata=BILLETFestival_COR22F850&amp;offchaindata_platform=Github&amp;keyfile=Paul&amp;repository=CalviOnTheRocks2022</v>
      </c>
      <c r="U2670" s="78" t="str">
        <f t="shared" si="83"/>
        <v>{"name":"#850 Billet Festival",_x000D_
"symbol":"COR22F850",_x000D_
"description":"Billet Festival / Billet NFT Festival - 1 jour Calvi on the Rocks 2022",_x000D_
"seller_fee_basis_points":1000,_x000D_
"image":"https://bafybeiat6pftv3gcguiyfmqv426gf3pojaqay5xhk5hb2vrelpvpcozllm.ipfs.nftstorage.link?image_850.webp",_x000D_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70" s="78" t="str">
        <f>formatRow(Tokens!C$2:I$2,Tokens!C2670:I2670)</f>
        <v>"name":"#850 Billet Festival",_x000D_
"symbol":"COR22F850",_x000D_
"description":"Billet Festival / Billet NFT Festival - 1 jour Calvi on the Rocks 2022",_x000D_
"seller_fee_basis_points":1000,_x000D_
"image":"https://bafybeiat6pftv3gcguiyfmqv426gf3pojaqay5xhk5hb2vrelpvpcozllm.ipfs.nftstorage.link?image_850.webp",_x000D_
"Issuer":"NfluenT for Calvi On The rocks",_x000D_
"external_url":""</v>
      </c>
      <c r="W2670" s="78" t="str">
        <f>formatRow(Tokens!J$2:AV$2,Tokens!J2670:AV2670,2,"attributes")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70" s="78" t="str">
        <f>formatRow(Tokens!AX$2:BC$2,Tokens!AX2670:BC2670,2,"creators")</f>
        <v>"creators":[{"address":"ncreator",_x000D_
"share":10},{"address":"cotrcrea",_x000D_
"share":90},{"address":"nminer",_x000D_
"share":0}]</v>
      </c>
      <c r="Y2670" s="78" t="str">
        <f>formatRow(Tokens!BD$2:BI$2,Tokens!BD2670:BI2670,2,"files")</f>
        <v>"files":[]</v>
      </c>
      <c r="Z2670" s="78"/>
      <c r="AA2670" s="78"/>
      <c r="AB2670" s="78"/>
      <c r="AC2670" s="78" t="str">
        <f>formatRow(Tokens!BJ$2:BK$2,Tokens!BJ2670:BK2670,0,"collection")</f>
        <v>"collection":{"name":"BILLET Festival",_x000D_
"family":"Calvi On The Rocks"}</v>
      </c>
      <c r="AD2670" s="1" t="str">
        <f>formatRow(Tokens!BN$2:BR$2,Tokens!BN2670:BR2670,0,"marketplace")</f>
        <v>"marketplace":{"initial_price":"73,5",_x000D_
"reservation_price":"",_x000D_
"duration":"",_x000D_
"max_mint":1,_x000D_
"sell_date":"25/06/2022"}</v>
      </c>
      <c r="AE2670" s="1"/>
    </row>
    <row r="2671" spans="4:31" ht="14.25" customHeight="1" x14ac:dyDescent="0.3">
      <c r="D2671" s="1">
        <f>Tokens!B2671</f>
        <v>851</v>
      </c>
      <c r="E2671" s="17" t="str">
        <f>IF(Tokens!C2671="","",Tokens!C2671)</f>
        <v>#851 Billet Festival</v>
      </c>
      <c r="F2671"/>
      <c r="G2671"/>
      <c r="H2671"/>
      <c r="I2671"/>
      <c r="J2671"/>
      <c r="M2671"/>
      <c r="N2671"/>
      <c r="O2671" s="15" t="str">
        <f t="shared" si="84"/>
        <v>_</v>
      </c>
      <c r="P2671" s="18" t="str">
        <f>IF(F2671="stop","",IF(F2671&lt;&gt;"",HYPERLINK(Settings!$B$5 &amp; "/manage/?network=" &amp; LOWER(B$8) &amp; "&amp;search=token&amp;account=" &amp; ToMint!$B$5 &amp; "&amp;view=" &amp; ToMint!J2671,"TokenSol"),""))</f>
        <v/>
      </c>
      <c r="Q2671" s="2"/>
      <c r="R2671" s="2"/>
      <c r="S2671" s="11"/>
      <c r="T2671" s="78" t="str">
        <f>"owner=" &amp; Tokens!BS2671 &amp; "&amp;filename_for_metadata=" &amp; Tokens!BT2671 &amp; "&amp;offchaindata_platform=" &amp; $B$17 &amp; "&amp;keyfile=" &amp; $B$5 &amp;  "&amp;repository=" &amp; $B$18</f>
        <v>owner=BbDq7xeUzpj8bXfd9N7dh1tw43Ss7xbYpyjoNuwDSrzq&amp;filename_for_metadata=BILLETFestival_COR22F851&amp;offchaindata_platform=Github&amp;keyfile=Paul&amp;repository=CalviOnTheRocks2022</v>
      </c>
      <c r="U2671" s="78" t="str">
        <f t="shared" si="83"/>
        <v>{"name":"#851 Billet Festival",_x000D_
"symbol":"COR22F851",_x000D_
"description":"Billet Festival / Billet NFT Festival - 1 jour Calvi on the Rocks 2022",_x000D_
"seller_fee_basis_points":1000,_x000D_
"image":"https://bafybeiazeirefea23tcelvljdinstslkmnqallamhswrtywtuqmmtnjwaq.ipfs.nftstorage.link?image_851.webp",_x000D_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71" s="78" t="str">
        <f>formatRow(Tokens!C$2:I$2,Tokens!C2671:I2671)</f>
        <v>"name":"#851 Billet Festival",_x000D_
"symbol":"COR22F851",_x000D_
"description":"Billet Festival / Billet NFT Festival - 1 jour Calvi on the Rocks 2022",_x000D_
"seller_fee_basis_points":1000,_x000D_
"image":"https://bafybeiazeirefea23tcelvljdinstslkmnqallamhswrtywtuqmmtnjwaq.ipfs.nftstorage.link?image_851.webp",_x000D_
"Issuer":"NfluenT for Calvi On The rocks",_x000D_
"external_url":""</v>
      </c>
      <c r="W2671" s="78" t="str">
        <f>formatRow(Tokens!J$2:AV$2,Tokens!J2671:AV2671,2,"attributes")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71" s="78" t="str">
        <f>formatRow(Tokens!AX$2:BC$2,Tokens!AX2671:BC2671,2,"creators")</f>
        <v>"creators":[{"address":"ncreator",_x000D_
"share":10},{"address":"cotrcrea",_x000D_
"share":90},{"address":"nminer",_x000D_
"share":0}]</v>
      </c>
      <c r="Y2671" s="78" t="str">
        <f>formatRow(Tokens!BD$2:BI$2,Tokens!BD2671:BI2671,2,"files")</f>
        <v>"files":[]</v>
      </c>
      <c r="Z2671" s="78"/>
      <c r="AA2671" s="78"/>
      <c r="AB2671" s="78"/>
      <c r="AC2671" s="78" t="str">
        <f>formatRow(Tokens!BJ$2:BK$2,Tokens!BJ2671:BK2671,0,"collection")</f>
        <v>"collection":{"name":"BILLET Festival",_x000D_
"family":"Calvi On The Rocks"}</v>
      </c>
      <c r="AD2671" s="1" t="str">
        <f>formatRow(Tokens!BN$2:BR$2,Tokens!BN2671:BR2671,0,"marketplace")</f>
        <v>"marketplace":{"initial_price":"73,5",_x000D_
"reservation_price":"",_x000D_
"duration":"",_x000D_
"max_mint":1,_x000D_
"sell_date":"25/06/2022"}</v>
      </c>
      <c r="AE2671" s="1"/>
    </row>
    <row r="2672" spans="4:31" ht="14.25" customHeight="1" x14ac:dyDescent="0.3">
      <c r="D2672" s="1">
        <f>Tokens!B2672</f>
        <v>852</v>
      </c>
      <c r="E2672" s="17" t="str">
        <f>IF(Tokens!C2672="","",Tokens!C2672)</f>
        <v>#852 Billet Festival</v>
      </c>
      <c r="F2672"/>
      <c r="G2672"/>
      <c r="H2672"/>
      <c r="I2672"/>
      <c r="J2672"/>
      <c r="M2672"/>
      <c r="N2672"/>
      <c r="O2672" s="15" t="str">
        <f t="shared" si="84"/>
        <v>_</v>
      </c>
      <c r="P2672" s="18" t="str">
        <f>IF(F2672="stop","",IF(F2672&lt;&gt;"",HYPERLINK(Settings!$B$5 &amp; "/manage/?network=" &amp; LOWER(B$8) &amp; "&amp;search=token&amp;account=" &amp; ToMint!$B$5 &amp; "&amp;view=" &amp; ToMint!J2672,"TokenSol"),""))</f>
        <v/>
      </c>
      <c r="Q2672" s="2"/>
      <c r="R2672" s="2"/>
      <c r="S2672" s="11"/>
      <c r="T2672" s="78" t="str">
        <f>"owner=" &amp; Tokens!BS2672 &amp; "&amp;filename_for_metadata=" &amp; Tokens!BT2672 &amp; "&amp;offchaindata_platform=" &amp; $B$17 &amp; "&amp;keyfile=" &amp; $B$5 &amp;  "&amp;repository=" &amp; $B$18</f>
        <v>owner=BbDq7xeUzpj8bXfd9N7dh1tw43Ss7xbYpyjoNuwDSrzq&amp;filename_for_metadata=BILLETFestival_COR22F852&amp;offchaindata_platform=Github&amp;keyfile=Paul&amp;repository=CalviOnTheRocks2022</v>
      </c>
      <c r="U2672" s="78" t="str">
        <f t="shared" si="83"/>
        <v>{"name":"#852 Billet Festival",_x000D_
"symbol":"COR22F852",_x000D_
"description":"Billet Festival / Billet NFT Festival - 1 jour Calvi on the Rocks 2022",_x000D_
"seller_fee_basis_points":1000,_x000D_
"image":"https://bafybeifpcrymschmlozyx7zyg7qn54gcrtomvzedzz5sotmtsx77i5rwhq.ipfs.nftstorage.link?image_852.webp",_x000D_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72" s="78" t="str">
        <f>formatRow(Tokens!C$2:I$2,Tokens!C2672:I2672)</f>
        <v>"name":"#852 Billet Festival",_x000D_
"symbol":"COR22F852",_x000D_
"description":"Billet Festival / Billet NFT Festival - 1 jour Calvi on the Rocks 2022",_x000D_
"seller_fee_basis_points":1000,_x000D_
"image":"https://bafybeifpcrymschmlozyx7zyg7qn54gcrtomvzedzz5sotmtsx77i5rwhq.ipfs.nftstorage.link?image_852.webp",_x000D_
"Issuer":"NfluenT for Calvi On The rocks",_x000D_
"external_url":""</v>
      </c>
      <c r="W2672" s="78" t="str">
        <f>formatRow(Tokens!J$2:AV$2,Tokens!J2672:AV2672,2,"attributes")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72" s="78" t="str">
        <f>formatRow(Tokens!AX$2:BC$2,Tokens!AX2672:BC2672,2,"creators")</f>
        <v>"creators":[{"address":"ncreator",_x000D_
"share":10},{"address":"cotrcrea",_x000D_
"share":90},{"address":"nminer",_x000D_
"share":0}]</v>
      </c>
      <c r="Y2672" s="78" t="str">
        <f>formatRow(Tokens!BD$2:BI$2,Tokens!BD2672:BI2672,2,"files")</f>
        <v>"files":[]</v>
      </c>
      <c r="Z2672" s="78"/>
      <c r="AA2672" s="78"/>
      <c r="AB2672" s="78"/>
      <c r="AC2672" s="78" t="str">
        <f>formatRow(Tokens!BJ$2:BK$2,Tokens!BJ2672:BK2672,0,"collection")</f>
        <v>"collection":{"name":"BILLET Festival",_x000D_
"family":"Calvi On The Rocks"}</v>
      </c>
      <c r="AD2672" s="1" t="str">
        <f>formatRow(Tokens!BN$2:BR$2,Tokens!BN2672:BR2672,0,"marketplace")</f>
        <v>"marketplace":{"initial_price":"73,5",_x000D_
"reservation_price":"",_x000D_
"duration":"",_x000D_
"max_mint":1,_x000D_
"sell_date":"25/06/2022"}</v>
      </c>
      <c r="AE2672" s="1"/>
    </row>
    <row r="2673" spans="4:31" ht="14.25" customHeight="1" x14ac:dyDescent="0.3">
      <c r="D2673" s="1">
        <f>Tokens!B2673</f>
        <v>853</v>
      </c>
      <c r="E2673" s="17" t="str">
        <f>IF(Tokens!C2673="","",Tokens!C2673)</f>
        <v>#853 Billet Festival</v>
      </c>
      <c r="F2673"/>
      <c r="G2673"/>
      <c r="H2673"/>
      <c r="I2673"/>
      <c r="J2673"/>
      <c r="M2673"/>
      <c r="N2673"/>
      <c r="O2673" s="15" t="str">
        <f t="shared" si="84"/>
        <v>_</v>
      </c>
      <c r="P2673" s="18" t="str">
        <f>IF(F2673="stop","",IF(F2673&lt;&gt;"",HYPERLINK(Settings!$B$5 &amp; "/manage/?network=" &amp; LOWER(B$8) &amp; "&amp;search=token&amp;account=" &amp; ToMint!$B$5 &amp; "&amp;view=" &amp; ToMint!J2673,"TokenSol"),""))</f>
        <v/>
      </c>
      <c r="Q2673" s="2"/>
      <c r="R2673" s="2"/>
      <c r="S2673" s="11"/>
      <c r="T2673" s="78" t="str">
        <f>"owner=" &amp; Tokens!BS2673 &amp; "&amp;filename_for_metadata=" &amp; Tokens!BT2673 &amp; "&amp;offchaindata_platform=" &amp; $B$17 &amp; "&amp;keyfile=" &amp; $B$5 &amp;  "&amp;repository=" &amp; $B$18</f>
        <v>owner=BbDq7xeUzpj8bXfd9N7dh1tw43Ss7xbYpyjoNuwDSrzq&amp;filename_for_metadata=BILLETFestival_COR22F853&amp;offchaindata_platform=Github&amp;keyfile=Paul&amp;repository=CalviOnTheRocks2022</v>
      </c>
      <c r="U2673" s="78" t="str">
        <f t="shared" si="83"/>
        <v>{"name":"#853 Billet Festival",_x000D_
"symbol":"COR22F853",_x000D_
"description":"Billet Festival / Billet NFT Festival - 1 jour Calvi on the Rocks 2022",_x000D_
"seller_fee_basis_points":1000,_x000D_
"image":"https://bafybeibinmtmi3a64uisw2t6c5w2lxctfhbkp2rlosqns5zbk5k2gf3yie.ipfs.nftstorage.link?image_853.webp",_x000D_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73" s="78" t="str">
        <f>formatRow(Tokens!C$2:I$2,Tokens!C2673:I2673)</f>
        <v>"name":"#853 Billet Festival",_x000D_
"symbol":"COR22F853",_x000D_
"description":"Billet Festival / Billet NFT Festival - 1 jour Calvi on the Rocks 2022",_x000D_
"seller_fee_basis_points":1000,_x000D_
"image":"https://bafybeibinmtmi3a64uisw2t6c5w2lxctfhbkp2rlosqns5zbk5k2gf3yie.ipfs.nftstorage.link?image_853.webp",_x000D_
"Issuer":"NfluenT for Calvi On The rocks",_x000D_
"external_url":""</v>
      </c>
      <c r="W2673" s="78" t="str">
        <f>formatRow(Tokens!J$2:AV$2,Tokens!J2673:AV2673,2,"attributes")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73" s="78" t="str">
        <f>formatRow(Tokens!AX$2:BC$2,Tokens!AX2673:BC2673,2,"creators")</f>
        <v>"creators":[{"address":"ncreator",_x000D_
"share":10},{"address":"cotrcrea",_x000D_
"share":90},{"address":"nminer",_x000D_
"share":0}]</v>
      </c>
      <c r="Y2673" s="78" t="str">
        <f>formatRow(Tokens!BD$2:BI$2,Tokens!BD2673:BI2673,2,"files")</f>
        <v>"files":[]</v>
      </c>
      <c r="Z2673" s="78"/>
      <c r="AA2673" s="78"/>
      <c r="AB2673" s="78"/>
      <c r="AC2673" s="78" t="str">
        <f>formatRow(Tokens!BJ$2:BK$2,Tokens!BJ2673:BK2673,0,"collection")</f>
        <v>"collection":{"name":"BILLET Festival",_x000D_
"family":"Calvi On The Rocks"}</v>
      </c>
      <c r="AD2673" s="1" t="str">
        <f>formatRow(Tokens!BN$2:BR$2,Tokens!BN2673:BR2673,0,"marketplace")</f>
        <v>"marketplace":{"initial_price":"73,5",_x000D_
"reservation_price":"",_x000D_
"duration":"",_x000D_
"max_mint":1,_x000D_
"sell_date":"25/06/2022"}</v>
      </c>
      <c r="AE2673" s="1"/>
    </row>
    <row r="2674" spans="4:31" ht="14.25" customHeight="1" x14ac:dyDescent="0.3">
      <c r="D2674" s="1">
        <f>Tokens!B2674</f>
        <v>854</v>
      </c>
      <c r="E2674" s="17" t="str">
        <f>IF(Tokens!C2674="","",Tokens!C2674)</f>
        <v>#854 Billet Festival</v>
      </c>
      <c r="F2674"/>
      <c r="G2674"/>
      <c r="H2674"/>
      <c r="I2674"/>
      <c r="J2674"/>
      <c r="M2674"/>
      <c r="N2674"/>
      <c r="O2674" s="15" t="str">
        <f t="shared" si="84"/>
        <v>_</v>
      </c>
      <c r="P2674" s="18" t="str">
        <f>IF(F2674="stop","",IF(F2674&lt;&gt;"",HYPERLINK(Settings!$B$5 &amp; "/manage/?network=" &amp; LOWER(B$8) &amp; "&amp;search=token&amp;account=" &amp; ToMint!$B$5 &amp; "&amp;view=" &amp; ToMint!J2674,"TokenSol"),""))</f>
        <v/>
      </c>
      <c r="Q2674" s="2"/>
      <c r="R2674" s="2"/>
      <c r="S2674" s="11"/>
      <c r="T2674" s="78" t="str">
        <f>"owner=" &amp; Tokens!BS2674 &amp; "&amp;filename_for_metadata=" &amp; Tokens!BT2674 &amp; "&amp;offchaindata_platform=" &amp; $B$17 &amp; "&amp;keyfile=" &amp; $B$5 &amp;  "&amp;repository=" &amp; $B$18</f>
        <v>owner=BbDq7xeUzpj8bXfd9N7dh1tw43Ss7xbYpyjoNuwDSrzq&amp;filename_for_metadata=BILLETFestival_COR22F854&amp;offchaindata_platform=Github&amp;keyfile=Paul&amp;repository=CalviOnTheRocks2022</v>
      </c>
      <c r="U2674" s="78" t="str">
        <f t="shared" si="83"/>
        <v>{"name":"#854 Billet Festival",_x000D_
"symbol":"COR22F854",_x000D_
"description":"Billet Festival / Billet NFT Festival - 1 jour Calvi on the Rocks 2022",_x000D_
"seller_fee_basis_points":1000,_x000D_
"image":"https://bafybeicixp5pmyjwaliuspginog5zypinvjfcr7ecuxxkhzxlh6mokf5dy.ipfs.nftstorage.link?image_854.webp",_x000D_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74" s="78" t="str">
        <f>formatRow(Tokens!C$2:I$2,Tokens!C2674:I2674)</f>
        <v>"name":"#854 Billet Festival",_x000D_
"symbol":"COR22F854",_x000D_
"description":"Billet Festival / Billet NFT Festival - 1 jour Calvi on the Rocks 2022",_x000D_
"seller_fee_basis_points":1000,_x000D_
"image":"https://bafybeicixp5pmyjwaliuspginog5zypinvjfcr7ecuxxkhzxlh6mokf5dy.ipfs.nftstorage.link?image_854.webp",_x000D_
"Issuer":"NfluenT for Calvi On The rocks",_x000D_
"external_url":""</v>
      </c>
      <c r="W2674" s="78" t="str">
        <f>formatRow(Tokens!J$2:AV$2,Tokens!J2674:AV2674,2,"attributes")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74" s="78" t="str">
        <f>formatRow(Tokens!AX$2:BC$2,Tokens!AX2674:BC2674,2,"creators")</f>
        <v>"creators":[{"address":"ncreator",_x000D_
"share":10},{"address":"cotrcrea",_x000D_
"share":90},{"address":"nminer",_x000D_
"share":0}]</v>
      </c>
      <c r="Y2674" s="78" t="str">
        <f>formatRow(Tokens!BD$2:BI$2,Tokens!BD2674:BI2674,2,"files")</f>
        <v>"files":[]</v>
      </c>
      <c r="Z2674" s="78"/>
      <c r="AA2674" s="78"/>
      <c r="AB2674" s="78"/>
      <c r="AC2674" s="78" t="str">
        <f>formatRow(Tokens!BJ$2:BK$2,Tokens!BJ2674:BK2674,0,"collection")</f>
        <v>"collection":{"name":"BILLET Festival",_x000D_
"family":"Calvi On The Rocks"}</v>
      </c>
      <c r="AD2674" s="1" t="str">
        <f>formatRow(Tokens!BN$2:BR$2,Tokens!BN2674:BR2674,0,"marketplace")</f>
        <v>"marketplace":{"initial_price":"73,5",_x000D_
"reservation_price":"",_x000D_
"duration":"",_x000D_
"max_mint":1,_x000D_
"sell_date":"25/06/2022"}</v>
      </c>
      <c r="AE2674" s="1"/>
    </row>
    <row r="2675" spans="4:31" ht="14.25" customHeight="1" x14ac:dyDescent="0.3">
      <c r="D2675" s="1">
        <f>Tokens!B2675</f>
        <v>855</v>
      </c>
      <c r="E2675" s="17" t="str">
        <f>IF(Tokens!C2675="","",Tokens!C2675)</f>
        <v>#855 Billet Festival</v>
      </c>
      <c r="F2675"/>
      <c r="G2675"/>
      <c r="H2675"/>
      <c r="I2675"/>
      <c r="J2675"/>
      <c r="M2675"/>
      <c r="N2675"/>
      <c r="O2675" s="15" t="str">
        <f t="shared" si="84"/>
        <v>_</v>
      </c>
      <c r="P2675" s="18" t="str">
        <f>IF(F2675="stop","",IF(F2675&lt;&gt;"",HYPERLINK(Settings!$B$5 &amp; "/manage/?network=" &amp; LOWER(B$8) &amp; "&amp;search=token&amp;account=" &amp; ToMint!$B$5 &amp; "&amp;view=" &amp; ToMint!J2675,"TokenSol"),""))</f>
        <v/>
      </c>
      <c r="Q2675" s="2"/>
      <c r="R2675" s="2"/>
      <c r="S2675" s="11"/>
      <c r="T2675" s="78" t="str">
        <f>"owner=" &amp; Tokens!BS2675 &amp; "&amp;filename_for_metadata=" &amp; Tokens!BT2675 &amp; "&amp;offchaindata_platform=" &amp; $B$17 &amp; "&amp;keyfile=" &amp; $B$5 &amp;  "&amp;repository=" &amp; $B$18</f>
        <v>owner=BbDq7xeUzpj8bXfd9N7dh1tw43Ss7xbYpyjoNuwDSrzq&amp;filename_for_metadata=BILLETFestival_COR22F855&amp;offchaindata_platform=Github&amp;keyfile=Paul&amp;repository=CalviOnTheRocks2022</v>
      </c>
      <c r="U2675" s="78" t="str">
        <f t="shared" si="83"/>
        <v>{"name":"#855 Billet Festival",_x000D_
"symbol":"COR22F855",_x000D_
"description":"Billet Festival / Billet NFT Festival - 1 jour Calvi on the Rocks 2022",_x000D_
"seller_fee_basis_points":1000,_x000D_
"image":"https://bafybeih7v6nxwfifvq263hl6thoywt2y3d2ytbn6k2lsh32pxquxbmf44y.ipfs.nftstorage.link?image_855.webp",_x000D_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75" s="78" t="str">
        <f>formatRow(Tokens!C$2:I$2,Tokens!C2675:I2675)</f>
        <v>"name":"#855 Billet Festival",_x000D_
"symbol":"COR22F855",_x000D_
"description":"Billet Festival / Billet NFT Festival - 1 jour Calvi on the Rocks 2022",_x000D_
"seller_fee_basis_points":1000,_x000D_
"image":"https://bafybeih7v6nxwfifvq263hl6thoywt2y3d2ytbn6k2lsh32pxquxbmf44y.ipfs.nftstorage.link?image_855.webp",_x000D_
"Issuer":"NfluenT for Calvi On The rocks",_x000D_
"external_url":""</v>
      </c>
      <c r="W2675" s="78" t="str">
        <f>formatRow(Tokens!J$2:AV$2,Tokens!J2675:AV2675,2,"attributes")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75" s="78" t="str">
        <f>formatRow(Tokens!AX$2:BC$2,Tokens!AX2675:BC2675,2,"creators")</f>
        <v>"creators":[{"address":"ncreator",_x000D_
"share":10},{"address":"cotrcrea",_x000D_
"share":90},{"address":"nminer",_x000D_
"share":0}]</v>
      </c>
      <c r="Y2675" s="78" t="str">
        <f>formatRow(Tokens!BD$2:BI$2,Tokens!BD2675:BI2675,2,"files")</f>
        <v>"files":[]</v>
      </c>
      <c r="Z2675" s="78"/>
      <c r="AA2675" s="78"/>
      <c r="AB2675" s="78"/>
      <c r="AC2675" s="78" t="str">
        <f>formatRow(Tokens!BJ$2:BK$2,Tokens!BJ2675:BK2675,0,"collection")</f>
        <v>"collection":{"name":"BILLET Festival",_x000D_
"family":"Calvi On The Rocks"}</v>
      </c>
      <c r="AD2675" s="1" t="str">
        <f>formatRow(Tokens!BN$2:BR$2,Tokens!BN2675:BR2675,0,"marketplace")</f>
        <v>"marketplace":{"initial_price":"73,5",_x000D_
"reservation_price":"",_x000D_
"duration":"",_x000D_
"max_mint":1,_x000D_
"sell_date":"25/06/2022"}</v>
      </c>
      <c r="AE2675" s="1"/>
    </row>
    <row r="2676" spans="4:31" ht="14.25" customHeight="1" x14ac:dyDescent="0.3">
      <c r="D2676" s="1">
        <f>Tokens!B2676</f>
        <v>856</v>
      </c>
      <c r="E2676" s="17" t="str">
        <f>IF(Tokens!C2676="","",Tokens!C2676)</f>
        <v>#856 Billet Festival</v>
      </c>
      <c r="F2676"/>
      <c r="G2676"/>
      <c r="H2676"/>
      <c r="I2676"/>
      <c r="J2676"/>
      <c r="M2676"/>
      <c r="N2676"/>
      <c r="O2676" s="15" t="str">
        <f t="shared" si="84"/>
        <v>_</v>
      </c>
      <c r="P2676" s="18" t="str">
        <f>IF(F2676="stop","",IF(F2676&lt;&gt;"",HYPERLINK(Settings!$B$5 &amp; "/manage/?network=" &amp; LOWER(B$8) &amp; "&amp;search=token&amp;account=" &amp; ToMint!$B$5 &amp; "&amp;view=" &amp; ToMint!J2676,"TokenSol"),""))</f>
        <v/>
      </c>
      <c r="Q2676" s="2"/>
      <c r="R2676" s="2"/>
      <c r="S2676" s="11"/>
      <c r="T2676" s="78" t="str">
        <f>"owner=" &amp; Tokens!BS2676 &amp; "&amp;filename_for_metadata=" &amp; Tokens!BT2676 &amp; "&amp;offchaindata_platform=" &amp; $B$17 &amp; "&amp;keyfile=" &amp; $B$5 &amp;  "&amp;repository=" &amp; $B$18</f>
        <v>owner=BbDq7xeUzpj8bXfd9N7dh1tw43Ss7xbYpyjoNuwDSrzq&amp;filename_for_metadata=BILLETFestival_COR22F856&amp;offchaindata_platform=Github&amp;keyfile=Paul&amp;repository=CalviOnTheRocks2022</v>
      </c>
      <c r="U2676" s="78" t="str">
        <f t="shared" si="83"/>
        <v>{"name":"#856 Billet Festival",_x000D_
"symbol":"COR22F856",_x000D_
"description":"Billet Festival / Billet NFT Festival - 1 jour Calvi on the Rocks 2022",_x000D_
"seller_fee_basis_points":1000,_x000D_
"image":"https://bafybeie47b4tasx2dnrvmdgxt6x5rsdfmm4vayx4sy5g43qfwu3vtpffk4.ipfs.nftstorage.link?image_856.webp",_x000D_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76" s="78" t="str">
        <f>formatRow(Tokens!C$2:I$2,Tokens!C2676:I2676)</f>
        <v>"name":"#856 Billet Festival",_x000D_
"symbol":"COR22F856",_x000D_
"description":"Billet Festival / Billet NFT Festival - 1 jour Calvi on the Rocks 2022",_x000D_
"seller_fee_basis_points":1000,_x000D_
"image":"https://bafybeie47b4tasx2dnrvmdgxt6x5rsdfmm4vayx4sy5g43qfwu3vtpffk4.ipfs.nftstorage.link?image_856.webp",_x000D_
"Issuer":"NfluenT for Calvi On The rocks",_x000D_
"external_url":""</v>
      </c>
      <c r="W2676" s="78" t="str">
        <f>formatRow(Tokens!J$2:AV$2,Tokens!J2676:AV2676,2,"attributes")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76" s="78" t="str">
        <f>formatRow(Tokens!AX$2:BC$2,Tokens!AX2676:BC2676,2,"creators")</f>
        <v>"creators":[{"address":"ncreator",_x000D_
"share":10},{"address":"cotrcrea",_x000D_
"share":90},{"address":"nminer",_x000D_
"share":0}]</v>
      </c>
      <c r="Y2676" s="78" t="str">
        <f>formatRow(Tokens!BD$2:BI$2,Tokens!BD2676:BI2676,2,"files")</f>
        <v>"files":[]</v>
      </c>
      <c r="Z2676" s="78"/>
      <c r="AA2676" s="78"/>
      <c r="AB2676" s="78"/>
      <c r="AC2676" s="78" t="str">
        <f>formatRow(Tokens!BJ$2:BK$2,Tokens!BJ2676:BK2676,0,"collection")</f>
        <v>"collection":{"name":"BILLET Festival",_x000D_
"family":"Calvi On The Rocks"}</v>
      </c>
      <c r="AD2676" s="1" t="str">
        <f>formatRow(Tokens!BN$2:BR$2,Tokens!BN2676:BR2676,0,"marketplace")</f>
        <v>"marketplace":{"initial_price":"73,5",_x000D_
"reservation_price":"",_x000D_
"duration":"",_x000D_
"max_mint":1,_x000D_
"sell_date":"25/06/2022"}</v>
      </c>
      <c r="AE2676" s="1"/>
    </row>
    <row r="2677" spans="4:31" ht="14.25" customHeight="1" x14ac:dyDescent="0.3">
      <c r="D2677" s="1">
        <f>Tokens!B2677</f>
        <v>857</v>
      </c>
      <c r="E2677" s="17" t="str">
        <f>IF(Tokens!C2677="","",Tokens!C2677)</f>
        <v>#857 Billet Festival</v>
      </c>
      <c r="F2677"/>
      <c r="G2677"/>
      <c r="H2677"/>
      <c r="I2677"/>
      <c r="J2677"/>
      <c r="M2677"/>
      <c r="N2677"/>
      <c r="O2677" s="15" t="str">
        <f t="shared" si="84"/>
        <v>_</v>
      </c>
      <c r="P2677" s="18" t="str">
        <f>IF(F2677="stop","",IF(F2677&lt;&gt;"",HYPERLINK(Settings!$B$5 &amp; "/manage/?network=" &amp; LOWER(B$8) &amp; "&amp;search=token&amp;account=" &amp; ToMint!$B$5 &amp; "&amp;view=" &amp; ToMint!J2677,"TokenSol"),""))</f>
        <v/>
      </c>
      <c r="Q2677" s="2"/>
      <c r="R2677" s="2"/>
      <c r="S2677" s="11"/>
      <c r="T2677" s="78" t="str">
        <f>"owner=" &amp; Tokens!BS2677 &amp; "&amp;filename_for_metadata=" &amp; Tokens!BT2677 &amp; "&amp;offchaindata_platform=" &amp; $B$17 &amp; "&amp;keyfile=" &amp; $B$5 &amp;  "&amp;repository=" &amp; $B$18</f>
        <v>owner=BbDq7xeUzpj8bXfd9N7dh1tw43Ss7xbYpyjoNuwDSrzq&amp;filename_for_metadata=BILLETFestival_COR22F857&amp;offchaindata_platform=Github&amp;keyfile=Paul&amp;repository=CalviOnTheRocks2022</v>
      </c>
      <c r="U2677" s="78" t="str">
        <f t="shared" si="83"/>
        <v>{"name":"#857 Billet Festival",_x000D_
"symbol":"COR22F857",_x000D_
"description":"Billet Festival / Billet NFT Festival - 1 jour Calvi on the Rocks 2022",_x000D_
"seller_fee_basis_points":1000,_x000D_
"image":"https://bafybeif4velvvps5k6372yury456bqkbewe5eddhy4x6a2h2r5odgxtbrm.ipfs.nftstorage.link?image_857.webp",_x000D_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77" s="78" t="str">
        <f>formatRow(Tokens!C$2:I$2,Tokens!C2677:I2677)</f>
        <v>"name":"#857 Billet Festival",_x000D_
"symbol":"COR22F857",_x000D_
"description":"Billet Festival / Billet NFT Festival - 1 jour Calvi on the Rocks 2022",_x000D_
"seller_fee_basis_points":1000,_x000D_
"image":"https://bafybeif4velvvps5k6372yury456bqkbewe5eddhy4x6a2h2r5odgxtbrm.ipfs.nftstorage.link?image_857.webp",_x000D_
"Issuer":"NfluenT for Calvi On The rocks",_x000D_
"external_url":""</v>
      </c>
      <c r="W2677" s="78" t="str">
        <f>formatRow(Tokens!J$2:AV$2,Tokens!J2677:AV2677,2,"attributes")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77" s="78" t="str">
        <f>formatRow(Tokens!AX$2:BC$2,Tokens!AX2677:BC2677,2,"creators")</f>
        <v>"creators":[{"address":"ncreator",_x000D_
"share":10},{"address":"cotrcrea",_x000D_
"share":90},{"address":"nminer",_x000D_
"share":0}]</v>
      </c>
      <c r="Y2677" s="78" t="str">
        <f>formatRow(Tokens!BD$2:BI$2,Tokens!BD2677:BI2677,2,"files")</f>
        <v>"files":[]</v>
      </c>
      <c r="Z2677" s="78"/>
      <c r="AA2677" s="78"/>
      <c r="AB2677" s="78"/>
      <c r="AC2677" s="78" t="str">
        <f>formatRow(Tokens!BJ$2:BK$2,Tokens!BJ2677:BK2677,0,"collection")</f>
        <v>"collection":{"name":"BILLET Festival",_x000D_
"family":"Calvi On The Rocks"}</v>
      </c>
      <c r="AD2677" s="1" t="str">
        <f>formatRow(Tokens!BN$2:BR$2,Tokens!BN2677:BR2677,0,"marketplace")</f>
        <v>"marketplace":{"initial_price":"73,5",_x000D_
"reservation_price":"",_x000D_
"duration":"",_x000D_
"max_mint":1,_x000D_
"sell_date":"25/06/2022"}</v>
      </c>
      <c r="AE2677" s="1"/>
    </row>
    <row r="2678" spans="4:31" ht="14.25" customHeight="1" x14ac:dyDescent="0.3">
      <c r="D2678" s="1">
        <f>Tokens!B2678</f>
        <v>858</v>
      </c>
      <c r="E2678" s="17" t="str">
        <f>IF(Tokens!C2678="","",Tokens!C2678)</f>
        <v>#858 Billet Festival</v>
      </c>
      <c r="F2678"/>
      <c r="G2678"/>
      <c r="H2678"/>
      <c r="I2678"/>
      <c r="J2678"/>
      <c r="M2678"/>
      <c r="N2678"/>
      <c r="O2678" s="15" t="str">
        <f t="shared" si="84"/>
        <v>_</v>
      </c>
      <c r="P2678" s="18" t="str">
        <f>IF(F2678="stop","",IF(F2678&lt;&gt;"",HYPERLINK(Settings!$B$5 &amp; "/manage/?network=" &amp; LOWER(B$8) &amp; "&amp;search=token&amp;account=" &amp; ToMint!$B$5 &amp; "&amp;view=" &amp; ToMint!J2678,"TokenSol"),""))</f>
        <v/>
      </c>
      <c r="Q2678" s="2"/>
      <c r="R2678" s="2"/>
      <c r="S2678" s="11"/>
      <c r="T2678" s="78" t="str">
        <f>"owner=" &amp; Tokens!BS2678 &amp; "&amp;filename_for_metadata=" &amp; Tokens!BT2678 &amp; "&amp;offchaindata_platform=" &amp; $B$17 &amp; "&amp;keyfile=" &amp; $B$5 &amp;  "&amp;repository=" &amp; $B$18</f>
        <v>owner=BbDq7xeUzpj8bXfd9N7dh1tw43Ss7xbYpyjoNuwDSrzq&amp;filename_for_metadata=BILLETFestival_COR22F858&amp;offchaindata_platform=Github&amp;keyfile=Paul&amp;repository=CalviOnTheRocks2022</v>
      </c>
      <c r="U2678" s="78" t="str">
        <f t="shared" si="83"/>
        <v>{"name":"#858 Billet Festival",_x000D_
"symbol":"COR22F858",_x000D_
"description":"Billet Festival / Billet NFT Festival - 1 jour Calvi on the Rocks 2022",_x000D_
"seller_fee_basis_points":1000,_x000D_
"image":"https://bafybeibvqu32gjonakle2ay2l5pwdz63yilb2c6sdbcnpryh2bwzsvipme.ipfs.nftstorage.link?image_858.webp",_x000D_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78" s="78" t="str">
        <f>formatRow(Tokens!C$2:I$2,Tokens!C2678:I2678)</f>
        <v>"name":"#858 Billet Festival",_x000D_
"symbol":"COR22F858",_x000D_
"description":"Billet Festival / Billet NFT Festival - 1 jour Calvi on the Rocks 2022",_x000D_
"seller_fee_basis_points":1000,_x000D_
"image":"https://bafybeibvqu32gjonakle2ay2l5pwdz63yilb2c6sdbcnpryh2bwzsvipme.ipfs.nftstorage.link?image_858.webp",_x000D_
"Issuer":"NfluenT for Calvi On The rocks",_x000D_
"external_url":""</v>
      </c>
      <c r="W2678" s="78" t="str">
        <f>formatRow(Tokens!J$2:AV$2,Tokens!J2678:AV2678,2,"attributes")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78" s="78" t="str">
        <f>formatRow(Tokens!AX$2:BC$2,Tokens!AX2678:BC2678,2,"creators")</f>
        <v>"creators":[{"address":"ncreator",_x000D_
"share":10},{"address":"cotrcrea",_x000D_
"share":90},{"address":"nminer",_x000D_
"share":0}]</v>
      </c>
      <c r="Y2678" s="78" t="str">
        <f>formatRow(Tokens!BD$2:BI$2,Tokens!BD2678:BI2678,2,"files")</f>
        <v>"files":[]</v>
      </c>
      <c r="Z2678" s="78"/>
      <c r="AA2678" s="78"/>
      <c r="AB2678" s="78"/>
      <c r="AC2678" s="78" t="str">
        <f>formatRow(Tokens!BJ$2:BK$2,Tokens!BJ2678:BK2678,0,"collection")</f>
        <v>"collection":{"name":"BILLET Festival",_x000D_
"family":"Calvi On The Rocks"}</v>
      </c>
      <c r="AD2678" s="1" t="str">
        <f>formatRow(Tokens!BN$2:BR$2,Tokens!BN2678:BR2678,0,"marketplace")</f>
        <v>"marketplace":{"initial_price":"73,5",_x000D_
"reservation_price":"",_x000D_
"duration":"",_x000D_
"max_mint":1,_x000D_
"sell_date":"25/06/2022"}</v>
      </c>
      <c r="AE2678" s="1"/>
    </row>
    <row r="2679" spans="4:31" ht="14.25" customHeight="1" x14ac:dyDescent="0.3">
      <c r="D2679" s="1">
        <f>Tokens!B2679</f>
        <v>859</v>
      </c>
      <c r="E2679" s="17" t="str">
        <f>IF(Tokens!C2679="","",Tokens!C2679)</f>
        <v>#859 Billet Festival</v>
      </c>
      <c r="F2679"/>
      <c r="G2679"/>
      <c r="H2679"/>
      <c r="I2679"/>
      <c r="J2679"/>
      <c r="M2679"/>
      <c r="N2679"/>
      <c r="O2679" s="15" t="str">
        <f t="shared" si="84"/>
        <v>_</v>
      </c>
      <c r="P2679" s="18" t="str">
        <f>IF(F2679="stop","",IF(F2679&lt;&gt;"",HYPERLINK(Settings!$B$5 &amp; "/manage/?network=" &amp; LOWER(B$8) &amp; "&amp;search=token&amp;account=" &amp; ToMint!$B$5 &amp; "&amp;view=" &amp; ToMint!J2679,"TokenSol"),""))</f>
        <v/>
      </c>
      <c r="Q2679" s="2"/>
      <c r="R2679" s="2"/>
      <c r="S2679" s="11"/>
      <c r="T2679" s="78" t="str">
        <f>"owner=" &amp; Tokens!BS2679 &amp; "&amp;filename_for_metadata=" &amp; Tokens!BT2679 &amp; "&amp;offchaindata_platform=" &amp; $B$17 &amp; "&amp;keyfile=" &amp; $B$5 &amp;  "&amp;repository=" &amp; $B$18</f>
        <v>owner=BbDq7xeUzpj8bXfd9N7dh1tw43Ss7xbYpyjoNuwDSrzq&amp;filename_for_metadata=BILLETFestival_COR22F859&amp;offchaindata_platform=Github&amp;keyfile=Paul&amp;repository=CalviOnTheRocks2022</v>
      </c>
      <c r="U2679" s="78" t="str">
        <f t="shared" si="83"/>
        <v>{"name":"#859 Billet Festival",_x000D_
"symbol":"COR22F859",_x000D_
"description":"Billet Festival / Billet NFT Festival - 1 jour Calvi on the Rocks 2022",_x000D_
"seller_fee_basis_points":1000,_x000D_
"image":"https://bafybeihm3ahk3j2sw2tbtgra6rrltvqaohpckivrt3uij3gdtrttc2nfve.ipfs.nftstorage.link?image_859.webp",_x000D_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79" s="78" t="str">
        <f>formatRow(Tokens!C$2:I$2,Tokens!C2679:I2679)</f>
        <v>"name":"#859 Billet Festival",_x000D_
"symbol":"COR22F859",_x000D_
"description":"Billet Festival / Billet NFT Festival - 1 jour Calvi on the Rocks 2022",_x000D_
"seller_fee_basis_points":1000,_x000D_
"image":"https://bafybeihm3ahk3j2sw2tbtgra6rrltvqaohpckivrt3uij3gdtrttc2nfve.ipfs.nftstorage.link?image_859.webp",_x000D_
"Issuer":"NfluenT for Calvi On The rocks",_x000D_
"external_url":""</v>
      </c>
      <c r="W2679" s="78" t="str">
        <f>formatRow(Tokens!J$2:AV$2,Tokens!J2679:AV2679,2,"attributes")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79" s="78" t="str">
        <f>formatRow(Tokens!AX$2:BC$2,Tokens!AX2679:BC2679,2,"creators")</f>
        <v>"creators":[{"address":"ncreator",_x000D_
"share":10},{"address":"cotrcrea",_x000D_
"share":90},{"address":"nminer",_x000D_
"share":0}]</v>
      </c>
      <c r="Y2679" s="78" t="str">
        <f>formatRow(Tokens!BD$2:BI$2,Tokens!BD2679:BI2679,2,"files")</f>
        <v>"files":[]</v>
      </c>
      <c r="Z2679" s="78"/>
      <c r="AA2679" s="78"/>
      <c r="AB2679" s="78"/>
      <c r="AC2679" s="78" t="str">
        <f>formatRow(Tokens!BJ$2:BK$2,Tokens!BJ2679:BK2679,0,"collection")</f>
        <v>"collection":{"name":"BILLET Festival",_x000D_
"family":"Calvi On The Rocks"}</v>
      </c>
      <c r="AD2679" s="1" t="str">
        <f>formatRow(Tokens!BN$2:BR$2,Tokens!BN2679:BR2679,0,"marketplace")</f>
        <v>"marketplace":{"initial_price":"73,5",_x000D_
"reservation_price":"",_x000D_
"duration":"",_x000D_
"max_mint":1,_x000D_
"sell_date":"25/06/2022"}</v>
      </c>
      <c r="AE2679" s="1"/>
    </row>
    <row r="2680" spans="4:31" ht="14.25" customHeight="1" x14ac:dyDescent="0.3">
      <c r="D2680" s="1">
        <f>Tokens!B2680</f>
        <v>860</v>
      </c>
      <c r="E2680" s="17" t="str">
        <f>IF(Tokens!C2680="","",Tokens!C2680)</f>
        <v>#860 Billet Festival</v>
      </c>
      <c r="F2680"/>
      <c r="G2680"/>
      <c r="H2680"/>
      <c r="I2680"/>
      <c r="J2680"/>
      <c r="M2680"/>
      <c r="N2680"/>
      <c r="O2680" s="15" t="str">
        <f t="shared" si="84"/>
        <v>_</v>
      </c>
      <c r="P2680" s="18" t="str">
        <f>IF(F2680="stop","",IF(F2680&lt;&gt;"",HYPERLINK(Settings!$B$5 &amp; "/manage/?network=" &amp; LOWER(B$8) &amp; "&amp;search=token&amp;account=" &amp; ToMint!$B$5 &amp; "&amp;view=" &amp; ToMint!J2680,"TokenSol"),""))</f>
        <v/>
      </c>
      <c r="Q2680" s="2"/>
      <c r="R2680" s="2"/>
      <c r="S2680" s="11"/>
      <c r="T2680" s="78" t="str">
        <f>"owner=" &amp; Tokens!BS2680 &amp; "&amp;filename_for_metadata=" &amp; Tokens!BT2680 &amp; "&amp;offchaindata_platform=" &amp; $B$17 &amp; "&amp;keyfile=" &amp; $B$5 &amp;  "&amp;repository=" &amp; $B$18</f>
        <v>owner=BbDq7xeUzpj8bXfd9N7dh1tw43Ss7xbYpyjoNuwDSrzq&amp;filename_for_metadata=BILLETFestival_COR22F860&amp;offchaindata_platform=Github&amp;keyfile=Paul&amp;repository=CalviOnTheRocks2022</v>
      </c>
      <c r="U2680" s="78" t="str">
        <f t="shared" si="83"/>
        <v>{"name":"#860 Billet Festival",_x000D_
"symbol":"COR22F860",_x000D_
"description":"Billet Festival / Billet NFT Festival - 1 jour Calvi on the Rocks 2022",_x000D_
"seller_fee_basis_points":1000,_x000D_
"image":"https://bafybeibvmraiwblgq6aoglturiafx5xmfelwp3t7ogufzrfv4va5z6jogu.ipfs.nftstorage.link?image_860.webp",_x000D_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80" s="78" t="str">
        <f>formatRow(Tokens!C$2:I$2,Tokens!C2680:I2680)</f>
        <v>"name":"#860 Billet Festival",_x000D_
"symbol":"COR22F860",_x000D_
"description":"Billet Festival / Billet NFT Festival - 1 jour Calvi on the Rocks 2022",_x000D_
"seller_fee_basis_points":1000,_x000D_
"image":"https://bafybeibvmraiwblgq6aoglturiafx5xmfelwp3t7ogufzrfv4va5z6jogu.ipfs.nftstorage.link?image_860.webp",_x000D_
"Issuer":"NfluenT for Calvi On The rocks",_x000D_
"external_url":""</v>
      </c>
      <c r="W2680" s="78" t="str">
        <f>formatRow(Tokens!J$2:AV$2,Tokens!J2680:AV2680,2,"attributes")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80" s="78" t="str">
        <f>formatRow(Tokens!AX$2:BC$2,Tokens!AX2680:BC2680,2,"creators")</f>
        <v>"creators":[{"address":"ncreator",_x000D_
"share":10},{"address":"cotrcrea",_x000D_
"share":90},{"address":"nminer",_x000D_
"share":0}]</v>
      </c>
      <c r="Y2680" s="78" t="str">
        <f>formatRow(Tokens!BD$2:BI$2,Tokens!BD2680:BI2680,2,"files")</f>
        <v>"files":[]</v>
      </c>
      <c r="Z2680" s="78"/>
      <c r="AA2680" s="78"/>
      <c r="AB2680" s="78"/>
      <c r="AC2680" s="78" t="str">
        <f>formatRow(Tokens!BJ$2:BK$2,Tokens!BJ2680:BK2680,0,"collection")</f>
        <v>"collection":{"name":"BILLET Festival",_x000D_
"family":"Calvi On The Rocks"}</v>
      </c>
      <c r="AD2680" s="1" t="str">
        <f>formatRow(Tokens!BN$2:BR$2,Tokens!BN2680:BR2680,0,"marketplace")</f>
        <v>"marketplace":{"initial_price":"73,5",_x000D_
"reservation_price":"",_x000D_
"duration":"",_x000D_
"max_mint":1,_x000D_
"sell_date":"25/06/2022"}</v>
      </c>
      <c r="AE2680" s="1"/>
    </row>
    <row r="2681" spans="4:31" ht="14.25" customHeight="1" x14ac:dyDescent="0.3">
      <c r="D2681" s="1">
        <f>Tokens!B2681</f>
        <v>861</v>
      </c>
      <c r="E2681" s="17" t="str">
        <f>IF(Tokens!C2681="","",Tokens!C2681)</f>
        <v>#861 Billet Festival</v>
      </c>
      <c r="F2681"/>
      <c r="G2681"/>
      <c r="H2681"/>
      <c r="I2681"/>
      <c r="J2681"/>
      <c r="M2681"/>
      <c r="N2681"/>
      <c r="O2681" s="15" t="str">
        <f t="shared" si="84"/>
        <v>_</v>
      </c>
      <c r="P2681" s="18" t="str">
        <f>IF(F2681="stop","",IF(F2681&lt;&gt;"",HYPERLINK(Settings!$B$5 &amp; "/manage/?network=" &amp; LOWER(B$8) &amp; "&amp;search=token&amp;account=" &amp; ToMint!$B$5 &amp; "&amp;view=" &amp; ToMint!J2681,"TokenSol"),""))</f>
        <v/>
      </c>
      <c r="Q2681" s="2"/>
      <c r="R2681" s="2"/>
      <c r="S2681" s="11"/>
      <c r="T2681" s="78" t="str">
        <f>"owner=" &amp; Tokens!BS2681 &amp; "&amp;filename_for_metadata=" &amp; Tokens!BT2681 &amp; "&amp;offchaindata_platform=" &amp; $B$17 &amp; "&amp;keyfile=" &amp; $B$5 &amp;  "&amp;repository=" &amp; $B$18</f>
        <v>owner=BbDq7xeUzpj8bXfd9N7dh1tw43Ss7xbYpyjoNuwDSrzq&amp;filename_for_metadata=BILLETFestival_COR22F861&amp;offchaindata_platform=Github&amp;keyfile=Paul&amp;repository=CalviOnTheRocks2022</v>
      </c>
      <c r="U2681" s="78" t="str">
        <f t="shared" si="83"/>
        <v>{"name":"#861 Billet Festival",_x000D_
"symbol":"COR22F861",_x000D_
"description":"Billet Festival / Billet NFT Festival - 1 jour Calvi on the Rocks 2022",_x000D_
"seller_fee_basis_points":1000,_x000D_
"image":"https://bafybeiczfbwf5o66yixljwvqfjy3wmdii7oefkf3zrbfz7wfv2g27tjdta.ipfs.nftstorage.link?image_861.webp",_x000D_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81" s="78" t="str">
        <f>formatRow(Tokens!C$2:I$2,Tokens!C2681:I2681)</f>
        <v>"name":"#861 Billet Festival",_x000D_
"symbol":"COR22F861",_x000D_
"description":"Billet Festival / Billet NFT Festival - 1 jour Calvi on the Rocks 2022",_x000D_
"seller_fee_basis_points":1000,_x000D_
"image":"https://bafybeiczfbwf5o66yixljwvqfjy3wmdii7oefkf3zrbfz7wfv2g27tjdta.ipfs.nftstorage.link?image_861.webp",_x000D_
"Issuer":"NfluenT for Calvi On The rocks",_x000D_
"external_url":""</v>
      </c>
      <c r="W2681" s="78" t="str">
        <f>formatRow(Tokens!J$2:AV$2,Tokens!J2681:AV2681,2,"attributes")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81" s="78" t="str">
        <f>formatRow(Tokens!AX$2:BC$2,Tokens!AX2681:BC2681,2,"creators")</f>
        <v>"creators":[{"address":"ncreator",_x000D_
"share":10},{"address":"cotrcrea",_x000D_
"share":90},{"address":"nminer",_x000D_
"share":0}]</v>
      </c>
      <c r="Y2681" s="78" t="str">
        <f>formatRow(Tokens!BD$2:BI$2,Tokens!BD2681:BI2681,2,"files")</f>
        <v>"files":[]</v>
      </c>
      <c r="Z2681" s="78"/>
      <c r="AA2681" s="78"/>
      <c r="AB2681" s="78"/>
      <c r="AC2681" s="78" t="str">
        <f>formatRow(Tokens!BJ$2:BK$2,Tokens!BJ2681:BK2681,0,"collection")</f>
        <v>"collection":{"name":"BILLET Festival",_x000D_
"family":"Calvi On The Rocks"}</v>
      </c>
      <c r="AD2681" s="1" t="str">
        <f>formatRow(Tokens!BN$2:BR$2,Tokens!BN2681:BR2681,0,"marketplace")</f>
        <v>"marketplace":{"initial_price":"73,5",_x000D_
"reservation_price":"",_x000D_
"duration":"",_x000D_
"max_mint":1,_x000D_
"sell_date":"25/06/2022"}</v>
      </c>
      <c r="AE2681" s="1"/>
    </row>
    <row r="2682" spans="4:31" ht="14.25" customHeight="1" x14ac:dyDescent="0.3">
      <c r="D2682" s="1">
        <f>Tokens!B2682</f>
        <v>862</v>
      </c>
      <c r="E2682" s="17" t="str">
        <f>IF(Tokens!C2682="","",Tokens!C2682)</f>
        <v>#862 Billet Festival</v>
      </c>
      <c r="F2682"/>
      <c r="G2682"/>
      <c r="H2682"/>
      <c r="I2682"/>
      <c r="J2682"/>
      <c r="M2682"/>
      <c r="N2682"/>
      <c r="O2682" s="15" t="str">
        <f t="shared" si="84"/>
        <v>_</v>
      </c>
      <c r="P2682" s="18" t="str">
        <f>IF(F2682="stop","",IF(F2682&lt;&gt;"",HYPERLINK(Settings!$B$5 &amp; "/manage/?network=" &amp; LOWER(B$8) &amp; "&amp;search=token&amp;account=" &amp; ToMint!$B$5 &amp; "&amp;view=" &amp; ToMint!J2682,"TokenSol"),""))</f>
        <v/>
      </c>
      <c r="Q2682" s="2"/>
      <c r="R2682" s="2"/>
      <c r="S2682" s="11"/>
      <c r="T2682" s="78" t="str">
        <f>"owner=" &amp; Tokens!BS2682 &amp; "&amp;filename_for_metadata=" &amp; Tokens!BT2682 &amp; "&amp;offchaindata_platform=" &amp; $B$17 &amp; "&amp;keyfile=" &amp; $B$5 &amp;  "&amp;repository=" &amp; $B$18</f>
        <v>owner=BbDq7xeUzpj8bXfd9N7dh1tw43Ss7xbYpyjoNuwDSrzq&amp;filename_for_metadata=BILLETFestival_COR22F862&amp;offchaindata_platform=Github&amp;keyfile=Paul&amp;repository=CalviOnTheRocks2022</v>
      </c>
      <c r="U2682" s="78" t="str">
        <f t="shared" si="83"/>
        <v>{"name":"#862 Billet Festival",_x000D_
"symbol":"COR22F862",_x000D_
"description":"Billet Festival / Billet NFT Festival - 1 jour Calvi on the Rocks 2022",_x000D_
"seller_fee_basis_points":1000,_x000D_
"image":"https://bafybeidwf72bhdil4gt7witdjhyafzz5s4u6x733zcwzz4r64d43vbn6ki.ipfs.nftstorage.link?image_862.webp",_x000D_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82" s="78" t="str">
        <f>formatRow(Tokens!C$2:I$2,Tokens!C2682:I2682)</f>
        <v>"name":"#862 Billet Festival",_x000D_
"symbol":"COR22F862",_x000D_
"description":"Billet Festival / Billet NFT Festival - 1 jour Calvi on the Rocks 2022",_x000D_
"seller_fee_basis_points":1000,_x000D_
"image":"https://bafybeidwf72bhdil4gt7witdjhyafzz5s4u6x733zcwzz4r64d43vbn6ki.ipfs.nftstorage.link?image_862.webp",_x000D_
"Issuer":"NfluenT for Calvi On The rocks",_x000D_
"external_url":""</v>
      </c>
      <c r="W2682" s="78" t="str">
        <f>formatRow(Tokens!J$2:AV$2,Tokens!J2682:AV2682,2,"attributes")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82" s="78" t="str">
        <f>formatRow(Tokens!AX$2:BC$2,Tokens!AX2682:BC2682,2,"creators")</f>
        <v>"creators":[{"address":"ncreator",_x000D_
"share":10},{"address":"cotrcrea",_x000D_
"share":90},{"address":"nminer",_x000D_
"share":0}]</v>
      </c>
      <c r="Y2682" s="78" t="str">
        <f>formatRow(Tokens!BD$2:BI$2,Tokens!BD2682:BI2682,2,"files")</f>
        <v>"files":[]</v>
      </c>
      <c r="Z2682" s="78"/>
      <c r="AA2682" s="78"/>
      <c r="AB2682" s="78"/>
      <c r="AC2682" s="78" t="str">
        <f>formatRow(Tokens!BJ$2:BK$2,Tokens!BJ2682:BK2682,0,"collection")</f>
        <v>"collection":{"name":"BILLET Festival",_x000D_
"family":"Calvi On The Rocks"}</v>
      </c>
      <c r="AD2682" s="1" t="str">
        <f>formatRow(Tokens!BN$2:BR$2,Tokens!BN2682:BR2682,0,"marketplace")</f>
        <v>"marketplace":{"initial_price":"73,5",_x000D_
"reservation_price":"",_x000D_
"duration":"",_x000D_
"max_mint":1,_x000D_
"sell_date":"25/06/2022"}</v>
      </c>
      <c r="AE2682" s="1"/>
    </row>
    <row r="2683" spans="4:31" ht="14.25" customHeight="1" x14ac:dyDescent="0.3">
      <c r="D2683" s="1">
        <f>Tokens!B2683</f>
        <v>863</v>
      </c>
      <c r="E2683" s="17" t="str">
        <f>IF(Tokens!C2683="","",Tokens!C2683)</f>
        <v>#863 Billet Festival</v>
      </c>
      <c r="F2683"/>
      <c r="G2683"/>
      <c r="H2683"/>
      <c r="I2683"/>
      <c r="J2683"/>
      <c r="M2683"/>
      <c r="N2683"/>
      <c r="O2683" s="15" t="str">
        <f t="shared" si="84"/>
        <v>_</v>
      </c>
      <c r="P2683" s="18" t="str">
        <f>IF(F2683="stop","",IF(F2683&lt;&gt;"",HYPERLINK(Settings!$B$5 &amp; "/manage/?network=" &amp; LOWER(B$8) &amp; "&amp;search=token&amp;account=" &amp; ToMint!$B$5 &amp; "&amp;view=" &amp; ToMint!J2683,"TokenSol"),""))</f>
        <v/>
      </c>
      <c r="Q2683" s="2"/>
      <c r="R2683" s="2"/>
      <c r="S2683" s="11"/>
      <c r="T2683" s="78" t="str">
        <f>"owner=" &amp; Tokens!BS2683 &amp; "&amp;filename_for_metadata=" &amp; Tokens!BT2683 &amp; "&amp;offchaindata_platform=" &amp; $B$17 &amp; "&amp;keyfile=" &amp; $B$5 &amp;  "&amp;repository=" &amp; $B$18</f>
        <v>owner=BbDq7xeUzpj8bXfd9N7dh1tw43Ss7xbYpyjoNuwDSrzq&amp;filename_for_metadata=BILLETFestival_COR22F863&amp;offchaindata_platform=Github&amp;keyfile=Paul&amp;repository=CalviOnTheRocks2022</v>
      </c>
      <c r="U2683" s="78" t="str">
        <f t="shared" si="83"/>
        <v>{"name":"#863 Billet Festival",_x000D_
"symbol":"COR22F863",_x000D_
"description":"Billet Festival / Billet NFT Festival - 1 jour Calvi on the Rocks 2022",_x000D_
"seller_fee_basis_points":1000,_x000D_
"image":"https://bafybeifvhg2lvh25pbloo6c5a7ijws54einj6uknfenkqdvd43q6qfmdfm.ipfs.nftstorage.link?image_863.webp",_x000D_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83" s="78" t="str">
        <f>formatRow(Tokens!C$2:I$2,Tokens!C2683:I2683)</f>
        <v>"name":"#863 Billet Festival",_x000D_
"symbol":"COR22F863",_x000D_
"description":"Billet Festival / Billet NFT Festival - 1 jour Calvi on the Rocks 2022",_x000D_
"seller_fee_basis_points":1000,_x000D_
"image":"https://bafybeifvhg2lvh25pbloo6c5a7ijws54einj6uknfenkqdvd43q6qfmdfm.ipfs.nftstorage.link?image_863.webp",_x000D_
"Issuer":"NfluenT for Calvi On The rocks",_x000D_
"external_url":""</v>
      </c>
      <c r="W2683" s="78" t="str">
        <f>formatRow(Tokens!J$2:AV$2,Tokens!J2683:AV2683,2,"attributes")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83" s="78" t="str">
        <f>formatRow(Tokens!AX$2:BC$2,Tokens!AX2683:BC2683,2,"creators")</f>
        <v>"creators":[{"address":"ncreator",_x000D_
"share":10},{"address":"cotrcrea",_x000D_
"share":90},{"address":"nminer",_x000D_
"share":0}]</v>
      </c>
      <c r="Y2683" s="78" t="str">
        <f>formatRow(Tokens!BD$2:BI$2,Tokens!BD2683:BI2683,2,"files")</f>
        <v>"files":[]</v>
      </c>
      <c r="Z2683" s="78"/>
      <c r="AA2683" s="78"/>
      <c r="AB2683" s="78"/>
      <c r="AC2683" s="78" t="str">
        <f>formatRow(Tokens!BJ$2:BK$2,Tokens!BJ2683:BK2683,0,"collection")</f>
        <v>"collection":{"name":"BILLET Festival",_x000D_
"family":"Calvi On The Rocks"}</v>
      </c>
      <c r="AD2683" s="1" t="str">
        <f>formatRow(Tokens!BN$2:BR$2,Tokens!BN2683:BR2683,0,"marketplace")</f>
        <v>"marketplace":{"initial_price":"73,5",_x000D_
"reservation_price":"",_x000D_
"duration":"",_x000D_
"max_mint":1,_x000D_
"sell_date":"25/06/2022"}</v>
      </c>
      <c r="AE2683" s="1"/>
    </row>
    <row r="2684" spans="4:31" ht="14.25" customHeight="1" x14ac:dyDescent="0.3">
      <c r="D2684" s="1">
        <f>Tokens!B2684</f>
        <v>864</v>
      </c>
      <c r="E2684" s="17" t="str">
        <f>IF(Tokens!C2684="","",Tokens!C2684)</f>
        <v>#864 Billet Festival</v>
      </c>
      <c r="F2684"/>
      <c r="G2684"/>
      <c r="H2684"/>
      <c r="I2684"/>
      <c r="J2684"/>
      <c r="M2684"/>
      <c r="N2684"/>
      <c r="O2684" s="15" t="str">
        <f t="shared" si="84"/>
        <v>_</v>
      </c>
      <c r="P2684" s="18" t="str">
        <f>IF(F2684="stop","",IF(F2684&lt;&gt;"",HYPERLINK(Settings!$B$5 &amp; "/manage/?network=" &amp; LOWER(B$8) &amp; "&amp;search=token&amp;account=" &amp; ToMint!$B$5 &amp; "&amp;view=" &amp; ToMint!J2684,"TokenSol"),""))</f>
        <v/>
      </c>
      <c r="Q2684" s="2"/>
      <c r="R2684" s="2"/>
      <c r="S2684" s="11"/>
      <c r="T2684" s="78" t="str">
        <f>"owner=" &amp; Tokens!BS2684 &amp; "&amp;filename_for_metadata=" &amp; Tokens!BT2684 &amp; "&amp;offchaindata_platform=" &amp; $B$17 &amp; "&amp;keyfile=" &amp; $B$5 &amp;  "&amp;repository=" &amp; $B$18</f>
        <v>owner=BbDq7xeUzpj8bXfd9N7dh1tw43Ss7xbYpyjoNuwDSrzq&amp;filename_for_metadata=BILLETFestival_COR22F864&amp;offchaindata_platform=Github&amp;keyfile=Paul&amp;repository=CalviOnTheRocks2022</v>
      </c>
      <c r="U2684" s="78" t="str">
        <f t="shared" si="83"/>
        <v>{"name":"#864 Billet Festival",_x000D_
"symbol":"COR22F864",_x000D_
"description":"Billet Festival / Billet NFT Festival - 1 jour Calvi on the Rocks 2022",_x000D_
"seller_fee_basis_points":1000,_x000D_
"image":"https://bafybeietj7gemcyqrutvwqis5uydnzzudx4azbie3vani5muorrgokevhq.ipfs.nftstorage.link?image_864.webp",_x000D_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84" s="78" t="str">
        <f>formatRow(Tokens!C$2:I$2,Tokens!C2684:I2684)</f>
        <v>"name":"#864 Billet Festival",_x000D_
"symbol":"COR22F864",_x000D_
"description":"Billet Festival / Billet NFT Festival - 1 jour Calvi on the Rocks 2022",_x000D_
"seller_fee_basis_points":1000,_x000D_
"image":"https://bafybeietj7gemcyqrutvwqis5uydnzzudx4azbie3vani5muorrgokevhq.ipfs.nftstorage.link?image_864.webp",_x000D_
"Issuer":"NfluenT for Calvi On The rocks",_x000D_
"external_url":""</v>
      </c>
      <c r="W2684" s="78" t="str">
        <f>formatRow(Tokens!J$2:AV$2,Tokens!J2684:AV2684,2,"attributes")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84" s="78" t="str">
        <f>formatRow(Tokens!AX$2:BC$2,Tokens!AX2684:BC2684,2,"creators")</f>
        <v>"creators":[{"address":"ncreator",_x000D_
"share":10},{"address":"cotrcrea",_x000D_
"share":90},{"address":"nminer",_x000D_
"share":0}]</v>
      </c>
      <c r="Y2684" s="78" t="str">
        <f>formatRow(Tokens!BD$2:BI$2,Tokens!BD2684:BI2684,2,"files")</f>
        <v>"files":[]</v>
      </c>
      <c r="Z2684" s="78"/>
      <c r="AA2684" s="78"/>
      <c r="AB2684" s="78"/>
      <c r="AC2684" s="78" t="str">
        <f>formatRow(Tokens!BJ$2:BK$2,Tokens!BJ2684:BK2684,0,"collection")</f>
        <v>"collection":{"name":"BILLET Festival",_x000D_
"family":"Calvi On The Rocks"}</v>
      </c>
      <c r="AD2684" s="1" t="str">
        <f>formatRow(Tokens!BN$2:BR$2,Tokens!BN2684:BR2684,0,"marketplace")</f>
        <v>"marketplace":{"initial_price":"73,5",_x000D_
"reservation_price":"",_x000D_
"duration":"",_x000D_
"max_mint":1,_x000D_
"sell_date":"25/06/2022"}</v>
      </c>
      <c r="AE2684" s="1"/>
    </row>
    <row r="2685" spans="4:31" ht="14.25" customHeight="1" x14ac:dyDescent="0.3">
      <c r="D2685" s="1">
        <f>Tokens!B2685</f>
        <v>865</v>
      </c>
      <c r="E2685" s="17" t="str">
        <f>IF(Tokens!C2685="","",Tokens!C2685)</f>
        <v>#865 Billet Festival</v>
      </c>
      <c r="F2685"/>
      <c r="G2685"/>
      <c r="H2685"/>
      <c r="I2685"/>
      <c r="J2685"/>
      <c r="M2685"/>
      <c r="N2685"/>
      <c r="O2685" s="15" t="str">
        <f t="shared" si="84"/>
        <v>_</v>
      </c>
      <c r="P2685" s="18" t="str">
        <f>IF(F2685="stop","",IF(F2685&lt;&gt;"",HYPERLINK(Settings!$B$5 &amp; "/manage/?network=" &amp; LOWER(B$8) &amp; "&amp;search=token&amp;account=" &amp; ToMint!$B$5 &amp; "&amp;view=" &amp; ToMint!J2685,"TokenSol"),""))</f>
        <v/>
      </c>
      <c r="Q2685" s="2"/>
      <c r="R2685" s="2"/>
      <c r="S2685" s="11"/>
      <c r="T2685" s="78" t="str">
        <f>"owner=" &amp; Tokens!BS2685 &amp; "&amp;filename_for_metadata=" &amp; Tokens!BT2685 &amp; "&amp;offchaindata_platform=" &amp; $B$17 &amp; "&amp;keyfile=" &amp; $B$5 &amp;  "&amp;repository=" &amp; $B$18</f>
        <v>owner=BbDq7xeUzpj8bXfd9N7dh1tw43Ss7xbYpyjoNuwDSrzq&amp;filename_for_metadata=BILLETFestival_COR22F865&amp;offchaindata_platform=Github&amp;keyfile=Paul&amp;repository=CalviOnTheRocks2022</v>
      </c>
      <c r="U2685" s="78" t="str">
        <f t="shared" si="83"/>
        <v>{"name":"#865 Billet Festival",_x000D_
"symbol":"COR22F865",_x000D_
"description":"Billet Festival / Billet NFT Festival - 1 jour Calvi on the Rocks 2022",_x000D_
"seller_fee_basis_points":1000,_x000D_
"image":"https://bafybeicx5jaay4e4urkuvdwv7a3kugjcdatknvo4dccsv7a7giem3jbvfu.ipfs.nftstorage.link?image_865.webp",_x000D_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85" s="78" t="str">
        <f>formatRow(Tokens!C$2:I$2,Tokens!C2685:I2685)</f>
        <v>"name":"#865 Billet Festival",_x000D_
"symbol":"COR22F865",_x000D_
"description":"Billet Festival / Billet NFT Festival - 1 jour Calvi on the Rocks 2022",_x000D_
"seller_fee_basis_points":1000,_x000D_
"image":"https://bafybeicx5jaay4e4urkuvdwv7a3kugjcdatknvo4dccsv7a7giem3jbvfu.ipfs.nftstorage.link?image_865.webp",_x000D_
"Issuer":"NfluenT for Calvi On The rocks",_x000D_
"external_url":""</v>
      </c>
      <c r="W2685" s="78" t="str">
        <f>formatRow(Tokens!J$2:AV$2,Tokens!J2685:AV2685,2,"attributes")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85" s="78" t="str">
        <f>formatRow(Tokens!AX$2:BC$2,Tokens!AX2685:BC2685,2,"creators")</f>
        <v>"creators":[{"address":"ncreator",_x000D_
"share":10},{"address":"cotrcrea",_x000D_
"share":90},{"address":"nminer",_x000D_
"share":0}]</v>
      </c>
      <c r="Y2685" s="78" t="str">
        <f>formatRow(Tokens!BD$2:BI$2,Tokens!BD2685:BI2685,2,"files")</f>
        <v>"files":[]</v>
      </c>
      <c r="Z2685" s="78"/>
      <c r="AA2685" s="78"/>
      <c r="AB2685" s="78"/>
      <c r="AC2685" s="78" t="str">
        <f>formatRow(Tokens!BJ$2:BK$2,Tokens!BJ2685:BK2685,0,"collection")</f>
        <v>"collection":{"name":"BILLET Festival",_x000D_
"family":"Calvi On The Rocks"}</v>
      </c>
      <c r="AD2685" s="1" t="str">
        <f>formatRow(Tokens!BN$2:BR$2,Tokens!BN2685:BR2685,0,"marketplace")</f>
        <v>"marketplace":{"initial_price":"73,5",_x000D_
"reservation_price":"",_x000D_
"duration":"",_x000D_
"max_mint":1,_x000D_
"sell_date":"25/06/2022"}</v>
      </c>
      <c r="AE2685" s="1"/>
    </row>
    <row r="2686" spans="4:31" ht="14.25" customHeight="1" x14ac:dyDescent="0.3">
      <c r="D2686" s="1">
        <f>Tokens!B2686</f>
        <v>866</v>
      </c>
      <c r="E2686" s="17" t="str">
        <f>IF(Tokens!C2686="","",Tokens!C2686)</f>
        <v>#866 Billet Festival</v>
      </c>
      <c r="F2686"/>
      <c r="G2686"/>
      <c r="H2686"/>
      <c r="I2686"/>
      <c r="J2686"/>
      <c r="M2686"/>
      <c r="N2686"/>
      <c r="O2686" s="15" t="str">
        <f t="shared" si="84"/>
        <v>_</v>
      </c>
      <c r="P2686" s="18" t="str">
        <f>IF(F2686="stop","",IF(F2686&lt;&gt;"",HYPERLINK(Settings!$B$5 &amp; "/manage/?network=" &amp; LOWER(B$8) &amp; "&amp;search=token&amp;account=" &amp; ToMint!$B$5 &amp; "&amp;view=" &amp; ToMint!J2686,"TokenSol"),""))</f>
        <v/>
      </c>
      <c r="Q2686" s="2"/>
      <c r="R2686" s="2"/>
      <c r="S2686" s="11"/>
      <c r="T2686" s="78" t="str">
        <f>"owner=" &amp; Tokens!BS2686 &amp; "&amp;filename_for_metadata=" &amp; Tokens!BT2686 &amp; "&amp;offchaindata_platform=" &amp; $B$17 &amp; "&amp;keyfile=" &amp; $B$5 &amp;  "&amp;repository=" &amp; $B$18</f>
        <v>owner=BbDq7xeUzpj8bXfd9N7dh1tw43Ss7xbYpyjoNuwDSrzq&amp;filename_for_metadata=BILLETFestival_COR22F866&amp;offchaindata_platform=Github&amp;keyfile=Paul&amp;repository=CalviOnTheRocks2022</v>
      </c>
      <c r="U2686" s="78" t="str">
        <f t="shared" si="83"/>
        <v>{"name":"#866 Billet Festival",_x000D_
"symbol":"COR22F866",_x000D_
"description":"Billet Festival / Billet NFT Festival - 1 jour Calvi on the Rocks 2022",_x000D_
"seller_fee_basis_points":1000,_x000D_
"image":"https://bafybeiggyswqz4zui43k262szpkplitdpdgtbg7eduvkex5c2faez32rou.ipfs.nftstorage.link?image_866.webp",_x000D_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86" s="78" t="str">
        <f>formatRow(Tokens!C$2:I$2,Tokens!C2686:I2686)</f>
        <v>"name":"#866 Billet Festival",_x000D_
"symbol":"COR22F866",_x000D_
"description":"Billet Festival / Billet NFT Festival - 1 jour Calvi on the Rocks 2022",_x000D_
"seller_fee_basis_points":1000,_x000D_
"image":"https://bafybeiggyswqz4zui43k262szpkplitdpdgtbg7eduvkex5c2faez32rou.ipfs.nftstorage.link?image_866.webp",_x000D_
"Issuer":"NfluenT for Calvi On The rocks",_x000D_
"external_url":""</v>
      </c>
      <c r="W2686" s="78" t="str">
        <f>formatRow(Tokens!J$2:AV$2,Tokens!J2686:AV2686,2,"attributes")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86" s="78" t="str">
        <f>formatRow(Tokens!AX$2:BC$2,Tokens!AX2686:BC2686,2,"creators")</f>
        <v>"creators":[{"address":"ncreator",_x000D_
"share":10},{"address":"cotrcrea",_x000D_
"share":90},{"address":"nminer",_x000D_
"share":0}]</v>
      </c>
      <c r="Y2686" s="78" t="str">
        <f>formatRow(Tokens!BD$2:BI$2,Tokens!BD2686:BI2686,2,"files")</f>
        <v>"files":[]</v>
      </c>
      <c r="Z2686" s="78"/>
      <c r="AA2686" s="78"/>
      <c r="AB2686" s="78"/>
      <c r="AC2686" s="78" t="str">
        <f>formatRow(Tokens!BJ$2:BK$2,Tokens!BJ2686:BK2686,0,"collection")</f>
        <v>"collection":{"name":"BILLET Festival",_x000D_
"family":"Calvi On The Rocks"}</v>
      </c>
      <c r="AD2686" s="1" t="str">
        <f>formatRow(Tokens!BN$2:BR$2,Tokens!BN2686:BR2686,0,"marketplace")</f>
        <v>"marketplace":{"initial_price":"73,5",_x000D_
"reservation_price":"",_x000D_
"duration":"",_x000D_
"max_mint":1,_x000D_
"sell_date":"25/06/2022"}</v>
      </c>
      <c r="AE2686" s="1"/>
    </row>
    <row r="2687" spans="4:31" ht="14.25" customHeight="1" x14ac:dyDescent="0.3">
      <c r="D2687" s="1">
        <f>Tokens!B2687</f>
        <v>867</v>
      </c>
      <c r="E2687" s="17" t="str">
        <f>IF(Tokens!C2687="","",Tokens!C2687)</f>
        <v>#867 Billet Festival</v>
      </c>
      <c r="F2687"/>
      <c r="G2687"/>
      <c r="H2687"/>
      <c r="I2687"/>
      <c r="J2687"/>
      <c r="M2687"/>
      <c r="N2687"/>
      <c r="O2687" s="15" t="str">
        <f t="shared" si="84"/>
        <v>_</v>
      </c>
      <c r="P2687" s="18" t="str">
        <f>IF(F2687="stop","",IF(F2687&lt;&gt;"",HYPERLINK(Settings!$B$5 &amp; "/manage/?network=" &amp; LOWER(B$8) &amp; "&amp;search=token&amp;account=" &amp; ToMint!$B$5 &amp; "&amp;view=" &amp; ToMint!J2687,"TokenSol"),""))</f>
        <v/>
      </c>
      <c r="Q2687" s="2"/>
      <c r="R2687" s="2"/>
      <c r="S2687" s="11"/>
      <c r="T2687" s="78" t="str">
        <f>"owner=" &amp; Tokens!BS2687 &amp; "&amp;filename_for_metadata=" &amp; Tokens!BT2687 &amp; "&amp;offchaindata_platform=" &amp; $B$17 &amp; "&amp;keyfile=" &amp; $B$5 &amp;  "&amp;repository=" &amp; $B$18</f>
        <v>owner=BbDq7xeUzpj8bXfd9N7dh1tw43Ss7xbYpyjoNuwDSrzq&amp;filename_for_metadata=BILLETFestival_COR22F867&amp;offchaindata_platform=Github&amp;keyfile=Paul&amp;repository=CalviOnTheRocks2022</v>
      </c>
      <c r="U2687" s="78" t="str">
        <f t="shared" si="83"/>
        <v>{"name":"#867 Billet Festival",_x000D_
"symbol":"COR22F867",_x000D_
"description":"Billet Festival / Billet NFT Festival - 1 jour Calvi on the Rocks 2022",_x000D_
"seller_fee_basis_points":1000,_x000D_
"image":"https://bafybeihlzq3uhifrlhw7sr4oghyjumdieykyd5prlg2ryqukxxvaofcjbm.ipfs.nftstorage.link?image_867.webp",_x000D_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87" s="78" t="str">
        <f>formatRow(Tokens!C$2:I$2,Tokens!C2687:I2687)</f>
        <v>"name":"#867 Billet Festival",_x000D_
"symbol":"COR22F867",_x000D_
"description":"Billet Festival / Billet NFT Festival - 1 jour Calvi on the Rocks 2022",_x000D_
"seller_fee_basis_points":1000,_x000D_
"image":"https://bafybeihlzq3uhifrlhw7sr4oghyjumdieykyd5prlg2ryqukxxvaofcjbm.ipfs.nftstorage.link?image_867.webp",_x000D_
"Issuer":"NfluenT for Calvi On The rocks",_x000D_
"external_url":""</v>
      </c>
      <c r="W2687" s="78" t="str">
        <f>formatRow(Tokens!J$2:AV$2,Tokens!J2687:AV2687,2,"attributes")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87" s="78" t="str">
        <f>formatRow(Tokens!AX$2:BC$2,Tokens!AX2687:BC2687,2,"creators")</f>
        <v>"creators":[{"address":"ncreator",_x000D_
"share":10},{"address":"cotrcrea",_x000D_
"share":90},{"address":"nminer",_x000D_
"share":0}]</v>
      </c>
      <c r="Y2687" s="78" t="str">
        <f>formatRow(Tokens!BD$2:BI$2,Tokens!BD2687:BI2687,2,"files")</f>
        <v>"files":[]</v>
      </c>
      <c r="Z2687" s="78"/>
      <c r="AA2687" s="78"/>
      <c r="AB2687" s="78"/>
      <c r="AC2687" s="78" t="str">
        <f>formatRow(Tokens!BJ$2:BK$2,Tokens!BJ2687:BK2687,0,"collection")</f>
        <v>"collection":{"name":"BILLET Festival",_x000D_
"family":"Calvi On The Rocks"}</v>
      </c>
      <c r="AD2687" s="1" t="str">
        <f>formatRow(Tokens!BN$2:BR$2,Tokens!BN2687:BR2687,0,"marketplace")</f>
        <v>"marketplace":{"initial_price":"73,5",_x000D_
"reservation_price":"",_x000D_
"duration":"",_x000D_
"max_mint":1,_x000D_
"sell_date":"25/06/2022"}</v>
      </c>
      <c r="AE2687" s="1"/>
    </row>
    <row r="2688" spans="4:31" ht="14.25" customHeight="1" x14ac:dyDescent="0.3">
      <c r="D2688" s="1">
        <f>Tokens!B2688</f>
        <v>868</v>
      </c>
      <c r="E2688" s="17" t="str">
        <f>IF(Tokens!C2688="","",Tokens!C2688)</f>
        <v>#868 Billet Festival</v>
      </c>
      <c r="F2688"/>
      <c r="G2688"/>
      <c r="H2688"/>
      <c r="I2688"/>
      <c r="J2688"/>
      <c r="M2688"/>
      <c r="N2688"/>
      <c r="O2688" s="15" t="str">
        <f t="shared" si="84"/>
        <v>_</v>
      </c>
      <c r="P2688" s="18" t="str">
        <f>IF(F2688="stop","",IF(F2688&lt;&gt;"",HYPERLINK(Settings!$B$5 &amp; "/manage/?network=" &amp; LOWER(B$8) &amp; "&amp;search=token&amp;account=" &amp; ToMint!$B$5 &amp; "&amp;view=" &amp; ToMint!J2688,"TokenSol"),""))</f>
        <v/>
      </c>
      <c r="Q2688" s="2"/>
      <c r="R2688" s="2"/>
      <c r="S2688" s="11"/>
      <c r="T2688" s="78" t="str">
        <f>"owner=" &amp; Tokens!BS2688 &amp; "&amp;filename_for_metadata=" &amp; Tokens!BT2688 &amp; "&amp;offchaindata_platform=" &amp; $B$17 &amp; "&amp;keyfile=" &amp; $B$5 &amp;  "&amp;repository=" &amp; $B$18</f>
        <v>owner=BbDq7xeUzpj8bXfd9N7dh1tw43Ss7xbYpyjoNuwDSrzq&amp;filename_for_metadata=BILLETFestival_COR22F868&amp;offchaindata_platform=Github&amp;keyfile=Paul&amp;repository=CalviOnTheRocks2022</v>
      </c>
      <c r="U2688" s="78" t="str">
        <f t="shared" si="83"/>
        <v>{"name":"#868 Billet Festival",_x000D_
"symbol":"COR22F868",_x000D_
"description":"Billet Festival / Billet NFT Festival - 1 jour Calvi on the Rocks 2022",_x000D_
"seller_fee_basis_points":1000,_x000D_
"image":"https://bafybeif6pwclcewynnllen2iyakdia4evwwwi5azwbws4zm6nv2eynolvu.ipfs.nftstorage.link?image_868.webp",_x000D_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88" s="78" t="str">
        <f>formatRow(Tokens!C$2:I$2,Tokens!C2688:I2688)</f>
        <v>"name":"#868 Billet Festival",_x000D_
"symbol":"COR22F868",_x000D_
"description":"Billet Festival / Billet NFT Festival - 1 jour Calvi on the Rocks 2022",_x000D_
"seller_fee_basis_points":1000,_x000D_
"image":"https://bafybeif6pwclcewynnllen2iyakdia4evwwwi5azwbws4zm6nv2eynolvu.ipfs.nftstorage.link?image_868.webp",_x000D_
"Issuer":"NfluenT for Calvi On The rocks",_x000D_
"external_url":""</v>
      </c>
      <c r="W2688" s="78" t="str">
        <f>formatRow(Tokens!J$2:AV$2,Tokens!J2688:AV2688,2,"attributes")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88" s="78" t="str">
        <f>formatRow(Tokens!AX$2:BC$2,Tokens!AX2688:BC2688,2,"creators")</f>
        <v>"creators":[{"address":"ncreator",_x000D_
"share":10},{"address":"cotrcrea",_x000D_
"share":90},{"address":"nminer",_x000D_
"share":0}]</v>
      </c>
      <c r="Y2688" s="78" t="str">
        <f>formatRow(Tokens!BD$2:BI$2,Tokens!BD2688:BI2688,2,"files")</f>
        <v>"files":[]</v>
      </c>
      <c r="Z2688" s="78"/>
      <c r="AA2688" s="78"/>
      <c r="AB2688" s="78"/>
      <c r="AC2688" s="78" t="str">
        <f>formatRow(Tokens!BJ$2:BK$2,Tokens!BJ2688:BK2688,0,"collection")</f>
        <v>"collection":{"name":"BILLET Festival",_x000D_
"family":"Calvi On The Rocks"}</v>
      </c>
      <c r="AD2688" s="1" t="str">
        <f>formatRow(Tokens!BN$2:BR$2,Tokens!BN2688:BR2688,0,"marketplace")</f>
        <v>"marketplace":{"initial_price":"73,5",_x000D_
"reservation_price":"",_x000D_
"duration":"",_x000D_
"max_mint":1,_x000D_
"sell_date":"25/06/2022"}</v>
      </c>
      <c r="AE2688" s="1"/>
    </row>
    <row r="2689" spans="4:31" ht="14.25" customHeight="1" x14ac:dyDescent="0.3">
      <c r="D2689" s="1">
        <f>Tokens!B2689</f>
        <v>869</v>
      </c>
      <c r="E2689" s="17" t="str">
        <f>IF(Tokens!C2689="","",Tokens!C2689)</f>
        <v>#869 Billet Festival</v>
      </c>
      <c r="F2689"/>
      <c r="G2689"/>
      <c r="H2689"/>
      <c r="I2689"/>
      <c r="J2689"/>
      <c r="M2689"/>
      <c r="N2689"/>
      <c r="O2689" s="15" t="str">
        <f t="shared" si="84"/>
        <v>_</v>
      </c>
      <c r="P2689" s="18" t="str">
        <f>IF(F2689="stop","",IF(F2689&lt;&gt;"",HYPERLINK(Settings!$B$5 &amp; "/manage/?network=" &amp; LOWER(B$8) &amp; "&amp;search=token&amp;account=" &amp; ToMint!$B$5 &amp; "&amp;view=" &amp; ToMint!J2689,"TokenSol"),""))</f>
        <v/>
      </c>
      <c r="Q2689" s="2"/>
      <c r="R2689" s="2"/>
      <c r="S2689" s="11"/>
      <c r="T2689" s="78" t="str">
        <f>"owner=" &amp; Tokens!BS2689 &amp; "&amp;filename_for_metadata=" &amp; Tokens!BT2689 &amp; "&amp;offchaindata_platform=" &amp; $B$17 &amp; "&amp;keyfile=" &amp; $B$5 &amp;  "&amp;repository=" &amp; $B$18</f>
        <v>owner=BbDq7xeUzpj8bXfd9N7dh1tw43Ss7xbYpyjoNuwDSrzq&amp;filename_for_metadata=BILLETFestival_COR22F869&amp;offchaindata_platform=Github&amp;keyfile=Paul&amp;repository=CalviOnTheRocks2022</v>
      </c>
      <c r="U2689" s="78" t="str">
        <f t="shared" si="83"/>
        <v>{"name":"#869 Billet Festival",_x000D_
"symbol":"COR22F869",_x000D_
"description":"Billet Festival / Billet NFT Festival - 1 jour Calvi on the Rocks 2022",_x000D_
"seller_fee_basis_points":1000,_x000D_
"image":"https://bafybeigif4gszouhlrg3s4y7j3jpguw4svzk7a7ctqukjinqpcvoskqatu.ipfs.nftstorage.link?image_869.webp",_x000D_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89" s="78" t="str">
        <f>formatRow(Tokens!C$2:I$2,Tokens!C2689:I2689)</f>
        <v>"name":"#869 Billet Festival",_x000D_
"symbol":"COR22F869",_x000D_
"description":"Billet Festival / Billet NFT Festival - 1 jour Calvi on the Rocks 2022",_x000D_
"seller_fee_basis_points":1000,_x000D_
"image":"https://bafybeigif4gszouhlrg3s4y7j3jpguw4svzk7a7ctqukjinqpcvoskqatu.ipfs.nftstorage.link?image_869.webp",_x000D_
"Issuer":"NfluenT for Calvi On The rocks",_x000D_
"external_url":""</v>
      </c>
      <c r="W2689" s="78" t="str">
        <f>formatRow(Tokens!J$2:AV$2,Tokens!J2689:AV2689,2,"attributes")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89" s="78" t="str">
        <f>formatRow(Tokens!AX$2:BC$2,Tokens!AX2689:BC2689,2,"creators")</f>
        <v>"creators":[{"address":"ncreator",_x000D_
"share":10},{"address":"cotrcrea",_x000D_
"share":90},{"address":"nminer",_x000D_
"share":0}]</v>
      </c>
      <c r="Y2689" s="78" t="str">
        <f>formatRow(Tokens!BD$2:BI$2,Tokens!BD2689:BI2689,2,"files")</f>
        <v>"files":[]</v>
      </c>
      <c r="Z2689" s="78"/>
      <c r="AA2689" s="78"/>
      <c r="AB2689" s="78"/>
      <c r="AC2689" s="78" t="str">
        <f>formatRow(Tokens!BJ$2:BK$2,Tokens!BJ2689:BK2689,0,"collection")</f>
        <v>"collection":{"name":"BILLET Festival",_x000D_
"family":"Calvi On The Rocks"}</v>
      </c>
      <c r="AD2689" s="1" t="str">
        <f>formatRow(Tokens!BN$2:BR$2,Tokens!BN2689:BR2689,0,"marketplace")</f>
        <v>"marketplace":{"initial_price":"73,5",_x000D_
"reservation_price":"",_x000D_
"duration":"",_x000D_
"max_mint":1,_x000D_
"sell_date":"25/06/2022"}</v>
      </c>
      <c r="AE2689" s="1"/>
    </row>
    <row r="2690" spans="4:31" ht="14.25" customHeight="1" x14ac:dyDescent="0.3">
      <c r="D2690" s="1">
        <f>Tokens!B2690</f>
        <v>870</v>
      </c>
      <c r="E2690" s="17" t="str">
        <f>IF(Tokens!C2690="","",Tokens!C2690)</f>
        <v>#870 Billet Festival</v>
      </c>
      <c r="F2690"/>
      <c r="G2690"/>
      <c r="H2690"/>
      <c r="I2690"/>
      <c r="J2690"/>
      <c r="M2690"/>
      <c r="N2690"/>
      <c r="O2690" s="15" t="str">
        <f t="shared" si="84"/>
        <v>_</v>
      </c>
      <c r="P2690" s="18" t="str">
        <f>IF(F2690="stop","",IF(F2690&lt;&gt;"",HYPERLINK(Settings!$B$5 &amp; "/manage/?network=" &amp; LOWER(B$8) &amp; "&amp;search=token&amp;account=" &amp; ToMint!$B$5 &amp; "&amp;view=" &amp; ToMint!J2690,"TokenSol"),""))</f>
        <v/>
      </c>
      <c r="Q2690" s="2"/>
      <c r="R2690" s="2"/>
      <c r="S2690" s="11"/>
      <c r="T2690" s="78" t="str">
        <f>"owner=" &amp; Tokens!BS2690 &amp; "&amp;filename_for_metadata=" &amp; Tokens!BT2690 &amp; "&amp;offchaindata_platform=" &amp; $B$17 &amp; "&amp;keyfile=" &amp; $B$5 &amp;  "&amp;repository=" &amp; $B$18</f>
        <v>owner=BbDq7xeUzpj8bXfd9N7dh1tw43Ss7xbYpyjoNuwDSrzq&amp;filename_for_metadata=BILLETFestival_COR22F870&amp;offchaindata_platform=Github&amp;keyfile=Paul&amp;repository=CalviOnTheRocks2022</v>
      </c>
      <c r="U2690" s="78" t="str">
        <f t="shared" si="83"/>
        <v>{"name":"#870 Billet Festival",_x000D_
"symbol":"COR22F870",_x000D_
"description":"Billet Festival / Billet NFT Festival - 1 jour Calvi on the Rocks 2022",_x000D_
"seller_fee_basis_points":1000,_x000D_
"image":"https://bafybeicsezdelxxlzqx2tgavl6sa5zbrg3e7kuytzwsouw6nk2lx6r7rga.ipfs.nftstorage.link?image_870.webp",_x000D_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90" s="78" t="str">
        <f>formatRow(Tokens!C$2:I$2,Tokens!C2690:I2690)</f>
        <v>"name":"#870 Billet Festival",_x000D_
"symbol":"COR22F870",_x000D_
"description":"Billet Festival / Billet NFT Festival - 1 jour Calvi on the Rocks 2022",_x000D_
"seller_fee_basis_points":1000,_x000D_
"image":"https://bafybeicsezdelxxlzqx2tgavl6sa5zbrg3e7kuytzwsouw6nk2lx6r7rga.ipfs.nftstorage.link?image_870.webp",_x000D_
"Issuer":"NfluenT for Calvi On The rocks",_x000D_
"external_url":""</v>
      </c>
      <c r="W2690" s="78" t="str">
        <f>formatRow(Tokens!J$2:AV$2,Tokens!J2690:AV2690,2,"attributes")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90" s="78" t="str">
        <f>formatRow(Tokens!AX$2:BC$2,Tokens!AX2690:BC2690,2,"creators")</f>
        <v>"creators":[{"address":"ncreator",_x000D_
"share":10},{"address":"cotrcrea",_x000D_
"share":90},{"address":"nminer",_x000D_
"share":0}]</v>
      </c>
      <c r="Y2690" s="78" t="str">
        <f>formatRow(Tokens!BD$2:BI$2,Tokens!BD2690:BI2690,2,"files")</f>
        <v>"files":[]</v>
      </c>
      <c r="Z2690" s="78"/>
      <c r="AA2690" s="78"/>
      <c r="AB2690" s="78"/>
      <c r="AC2690" s="78" t="str">
        <f>formatRow(Tokens!BJ$2:BK$2,Tokens!BJ2690:BK2690,0,"collection")</f>
        <v>"collection":{"name":"BILLET Festival",_x000D_
"family":"Calvi On The Rocks"}</v>
      </c>
      <c r="AD2690" s="1" t="str">
        <f>formatRow(Tokens!BN$2:BR$2,Tokens!BN2690:BR2690,0,"marketplace")</f>
        <v>"marketplace":{"initial_price":"73,5",_x000D_
"reservation_price":"",_x000D_
"duration":"",_x000D_
"max_mint":1,_x000D_
"sell_date":"25/06/2022"}</v>
      </c>
      <c r="AE2690" s="1"/>
    </row>
    <row r="2691" spans="4:31" ht="14.25" customHeight="1" x14ac:dyDescent="0.3">
      <c r="D2691" s="1">
        <f>Tokens!B2691</f>
        <v>871</v>
      </c>
      <c r="E2691" s="17" t="str">
        <f>IF(Tokens!C2691="","",Tokens!C2691)</f>
        <v>#871 Billet Festival</v>
      </c>
      <c r="F2691"/>
      <c r="G2691"/>
      <c r="H2691"/>
      <c r="I2691"/>
      <c r="J2691"/>
      <c r="M2691"/>
      <c r="N2691"/>
      <c r="O2691" s="15" t="str">
        <f t="shared" si="84"/>
        <v>_</v>
      </c>
      <c r="P2691" s="18" t="str">
        <f>IF(F2691="stop","",IF(F2691&lt;&gt;"",HYPERLINK(Settings!$B$5 &amp; "/manage/?network=" &amp; LOWER(B$8) &amp; "&amp;search=token&amp;account=" &amp; ToMint!$B$5 &amp; "&amp;view=" &amp; ToMint!J2691,"TokenSol"),""))</f>
        <v/>
      </c>
      <c r="Q2691" s="2"/>
      <c r="R2691" s="2"/>
      <c r="S2691" s="11"/>
      <c r="T2691" s="78" t="str">
        <f>"owner=" &amp; Tokens!BS2691 &amp; "&amp;filename_for_metadata=" &amp; Tokens!BT2691 &amp; "&amp;offchaindata_platform=" &amp; $B$17 &amp; "&amp;keyfile=" &amp; $B$5 &amp;  "&amp;repository=" &amp; $B$18</f>
        <v>owner=BbDq7xeUzpj8bXfd9N7dh1tw43Ss7xbYpyjoNuwDSrzq&amp;filename_for_metadata=BILLETFestival_COR22F871&amp;offchaindata_platform=Github&amp;keyfile=Paul&amp;repository=CalviOnTheRocks2022</v>
      </c>
      <c r="U2691" s="78" t="str">
        <f t="shared" si="83"/>
        <v>{"name":"#871 Billet Festival",_x000D_
"symbol":"COR22F871",_x000D_
"description":"Billet Festival / Billet NFT Festival - 1 jour Calvi on the Rocks 2022",_x000D_
"seller_fee_basis_points":1000,_x000D_
"image":"https://bafybeihgzfchvdtnpfekek4qzvaec4soh534vscyx5hvipnjyn6owll4bi.ipfs.nftstorage.link?image_871.webp",_x000D_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91" s="78" t="str">
        <f>formatRow(Tokens!C$2:I$2,Tokens!C2691:I2691)</f>
        <v>"name":"#871 Billet Festival",_x000D_
"symbol":"COR22F871",_x000D_
"description":"Billet Festival / Billet NFT Festival - 1 jour Calvi on the Rocks 2022",_x000D_
"seller_fee_basis_points":1000,_x000D_
"image":"https://bafybeihgzfchvdtnpfekek4qzvaec4soh534vscyx5hvipnjyn6owll4bi.ipfs.nftstorage.link?image_871.webp",_x000D_
"Issuer":"NfluenT for Calvi On The rocks",_x000D_
"external_url":""</v>
      </c>
      <c r="W2691" s="78" t="str">
        <f>formatRow(Tokens!J$2:AV$2,Tokens!J2691:AV2691,2,"attributes")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91" s="78" t="str">
        <f>formatRow(Tokens!AX$2:BC$2,Tokens!AX2691:BC2691,2,"creators")</f>
        <v>"creators":[{"address":"ncreator",_x000D_
"share":10},{"address":"cotrcrea",_x000D_
"share":90},{"address":"nminer",_x000D_
"share":0}]</v>
      </c>
      <c r="Y2691" s="78" t="str">
        <f>formatRow(Tokens!BD$2:BI$2,Tokens!BD2691:BI2691,2,"files")</f>
        <v>"files":[]</v>
      </c>
      <c r="Z2691" s="78"/>
      <c r="AA2691" s="78"/>
      <c r="AB2691" s="78"/>
      <c r="AC2691" s="78" t="str">
        <f>formatRow(Tokens!BJ$2:BK$2,Tokens!BJ2691:BK2691,0,"collection")</f>
        <v>"collection":{"name":"BILLET Festival",_x000D_
"family":"Calvi On The Rocks"}</v>
      </c>
      <c r="AD2691" s="1" t="str">
        <f>formatRow(Tokens!BN$2:BR$2,Tokens!BN2691:BR2691,0,"marketplace")</f>
        <v>"marketplace":{"initial_price":"73,5",_x000D_
"reservation_price":"",_x000D_
"duration":"",_x000D_
"max_mint":1,_x000D_
"sell_date":"25/06/2022"}</v>
      </c>
      <c r="AE2691" s="1"/>
    </row>
    <row r="2692" spans="4:31" ht="14.25" customHeight="1" x14ac:dyDescent="0.3">
      <c r="D2692" s="1">
        <f>Tokens!B2692</f>
        <v>872</v>
      </c>
      <c r="E2692" s="17" t="str">
        <f>IF(Tokens!C2692="","",Tokens!C2692)</f>
        <v>#872 Billet Festival</v>
      </c>
      <c r="F2692"/>
      <c r="G2692"/>
      <c r="H2692"/>
      <c r="I2692"/>
      <c r="J2692"/>
      <c r="M2692"/>
      <c r="N2692"/>
      <c r="O2692" s="15" t="str">
        <f t="shared" si="84"/>
        <v>_</v>
      </c>
      <c r="P2692" s="18" t="str">
        <f>IF(F2692="stop","",IF(F2692&lt;&gt;"",HYPERLINK(Settings!$B$5 &amp; "/manage/?network=" &amp; LOWER(B$8) &amp; "&amp;search=token&amp;account=" &amp; ToMint!$B$5 &amp; "&amp;view=" &amp; ToMint!J2692,"TokenSol"),""))</f>
        <v/>
      </c>
      <c r="Q2692" s="2"/>
      <c r="R2692" s="2"/>
      <c r="S2692" s="11"/>
      <c r="T2692" s="78" t="str">
        <f>"owner=" &amp; Tokens!BS2692 &amp; "&amp;filename_for_metadata=" &amp; Tokens!BT2692 &amp; "&amp;offchaindata_platform=" &amp; $B$17 &amp; "&amp;keyfile=" &amp; $B$5 &amp;  "&amp;repository=" &amp; $B$18</f>
        <v>owner=BbDq7xeUzpj8bXfd9N7dh1tw43Ss7xbYpyjoNuwDSrzq&amp;filename_for_metadata=BILLETFestival_COR22F872&amp;offchaindata_platform=Github&amp;keyfile=Paul&amp;repository=CalviOnTheRocks2022</v>
      </c>
      <c r="U2692" s="78" t="str">
        <f t="shared" si="83"/>
        <v>{"name":"#872 Billet Festival",_x000D_
"symbol":"COR22F872",_x000D_
"description":"Billet Festival / Billet NFT Festival - 1 jour Calvi on the Rocks 2022",_x000D_
"seller_fee_basis_points":1000,_x000D_
"image":"https://bafybeifiwaineo7xdhfvtem7iq652bauxsoj6qx25vevqenviwqhmxihaq.ipfs.nftstorage.link?image_872.webp",_x000D_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92" s="78" t="str">
        <f>formatRow(Tokens!C$2:I$2,Tokens!C2692:I2692)</f>
        <v>"name":"#872 Billet Festival",_x000D_
"symbol":"COR22F872",_x000D_
"description":"Billet Festival / Billet NFT Festival - 1 jour Calvi on the Rocks 2022",_x000D_
"seller_fee_basis_points":1000,_x000D_
"image":"https://bafybeifiwaineo7xdhfvtem7iq652bauxsoj6qx25vevqenviwqhmxihaq.ipfs.nftstorage.link?image_872.webp",_x000D_
"Issuer":"NfluenT for Calvi On The rocks",_x000D_
"external_url":""</v>
      </c>
      <c r="W2692" s="78" t="str">
        <f>formatRow(Tokens!J$2:AV$2,Tokens!J2692:AV2692,2,"attributes")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92" s="78" t="str">
        <f>formatRow(Tokens!AX$2:BC$2,Tokens!AX2692:BC2692,2,"creators")</f>
        <v>"creators":[{"address":"ncreator",_x000D_
"share":10},{"address":"cotrcrea",_x000D_
"share":90},{"address":"nminer",_x000D_
"share":0}]</v>
      </c>
      <c r="Y2692" s="78" t="str">
        <f>formatRow(Tokens!BD$2:BI$2,Tokens!BD2692:BI2692,2,"files")</f>
        <v>"files":[]</v>
      </c>
      <c r="Z2692" s="78"/>
      <c r="AA2692" s="78"/>
      <c r="AB2692" s="78"/>
      <c r="AC2692" s="78" t="str">
        <f>formatRow(Tokens!BJ$2:BK$2,Tokens!BJ2692:BK2692,0,"collection")</f>
        <v>"collection":{"name":"BILLET Festival",_x000D_
"family":"Calvi On The Rocks"}</v>
      </c>
      <c r="AD2692" s="1" t="str">
        <f>formatRow(Tokens!BN$2:BR$2,Tokens!BN2692:BR2692,0,"marketplace")</f>
        <v>"marketplace":{"initial_price":"73,5",_x000D_
"reservation_price":"",_x000D_
"duration":"",_x000D_
"max_mint":1,_x000D_
"sell_date":"25/06/2022"}</v>
      </c>
      <c r="AE2692" s="1"/>
    </row>
    <row r="2693" spans="4:31" ht="14.25" customHeight="1" x14ac:dyDescent="0.3">
      <c r="D2693" s="1">
        <f>Tokens!B2693</f>
        <v>873</v>
      </c>
      <c r="E2693" s="17" t="str">
        <f>IF(Tokens!C2693="","",Tokens!C2693)</f>
        <v>#873 Billet Festival</v>
      </c>
      <c r="F2693"/>
      <c r="G2693"/>
      <c r="H2693"/>
      <c r="I2693"/>
      <c r="J2693"/>
      <c r="M2693"/>
      <c r="N2693"/>
      <c r="O2693" s="15" t="str">
        <f t="shared" si="84"/>
        <v>_</v>
      </c>
      <c r="P2693" s="18" t="str">
        <f>IF(F2693="stop","",IF(F2693&lt;&gt;"",HYPERLINK(Settings!$B$5 &amp; "/manage/?network=" &amp; LOWER(B$8) &amp; "&amp;search=token&amp;account=" &amp; ToMint!$B$5 &amp; "&amp;view=" &amp; ToMint!J2693,"TokenSol"),""))</f>
        <v/>
      </c>
      <c r="Q2693" s="2"/>
      <c r="R2693" s="2"/>
      <c r="S2693" s="11"/>
      <c r="T2693" s="78" t="str">
        <f>"owner=" &amp; Tokens!BS2693 &amp; "&amp;filename_for_metadata=" &amp; Tokens!BT2693 &amp; "&amp;offchaindata_platform=" &amp; $B$17 &amp; "&amp;keyfile=" &amp; $B$5 &amp;  "&amp;repository=" &amp; $B$18</f>
        <v>owner=BbDq7xeUzpj8bXfd9N7dh1tw43Ss7xbYpyjoNuwDSrzq&amp;filename_for_metadata=BILLETFestival_COR22F873&amp;offchaindata_platform=Github&amp;keyfile=Paul&amp;repository=CalviOnTheRocks2022</v>
      </c>
      <c r="U2693" s="78" t="str">
        <f t="shared" ref="U2693:U2756" si="85">"{" &amp; V2693 &amp; "," &amp; W2693 &amp; "," &amp; """properties"":{" &amp; X2693 &amp; "," &amp; Y2693 &amp; "}," &amp; AC2693 &amp; "," &amp; AD2693 &amp; "}"</f>
        <v>{"name":"#873 Billet Festival",_x000D_
"symbol":"COR22F873",_x000D_
"description":"Billet Festival / Billet NFT Festival - 1 jour Calvi on the Rocks 2022",_x000D_
"seller_fee_basis_points":1000,_x000D_
"image":"https://bafybeihfm6o4iankqzjlkut6evrrn6or4whgzczjbut4u7gw2eipla52yi.ipfs.nftstorage.link?image_873.webp",_x000D_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93" s="78" t="str">
        <f>formatRow(Tokens!C$2:I$2,Tokens!C2693:I2693)</f>
        <v>"name":"#873 Billet Festival",_x000D_
"symbol":"COR22F873",_x000D_
"description":"Billet Festival / Billet NFT Festival - 1 jour Calvi on the Rocks 2022",_x000D_
"seller_fee_basis_points":1000,_x000D_
"image":"https://bafybeihfm6o4iankqzjlkut6evrrn6or4whgzczjbut4u7gw2eipla52yi.ipfs.nftstorage.link?image_873.webp",_x000D_
"Issuer":"NfluenT for Calvi On The rocks",_x000D_
"external_url":""</v>
      </c>
      <c r="W2693" s="78" t="str">
        <f>formatRow(Tokens!J$2:AV$2,Tokens!J2693:AV2693,2,"attributes")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93" s="78" t="str">
        <f>formatRow(Tokens!AX$2:BC$2,Tokens!AX2693:BC2693,2,"creators")</f>
        <v>"creators":[{"address":"ncreator",_x000D_
"share":10},{"address":"cotrcrea",_x000D_
"share":90},{"address":"nminer",_x000D_
"share":0}]</v>
      </c>
      <c r="Y2693" s="78" t="str">
        <f>formatRow(Tokens!BD$2:BI$2,Tokens!BD2693:BI2693,2,"files")</f>
        <v>"files":[]</v>
      </c>
      <c r="Z2693" s="78"/>
      <c r="AA2693" s="78"/>
      <c r="AB2693" s="78"/>
      <c r="AC2693" s="78" t="str">
        <f>formatRow(Tokens!BJ$2:BK$2,Tokens!BJ2693:BK2693,0,"collection")</f>
        <v>"collection":{"name":"BILLET Festival",_x000D_
"family":"Calvi On The Rocks"}</v>
      </c>
      <c r="AD2693" s="1" t="str">
        <f>formatRow(Tokens!BN$2:BR$2,Tokens!BN2693:BR2693,0,"marketplace")</f>
        <v>"marketplace":{"initial_price":"73,5",_x000D_
"reservation_price":"",_x000D_
"duration":"",_x000D_
"max_mint":1,_x000D_
"sell_date":"25/06/2022"}</v>
      </c>
      <c r="AE2693" s="1"/>
    </row>
    <row r="2694" spans="4:31" ht="14.25" customHeight="1" x14ac:dyDescent="0.3">
      <c r="D2694" s="1">
        <f>Tokens!B2694</f>
        <v>874</v>
      </c>
      <c r="E2694" s="17" t="str">
        <f>IF(Tokens!C2694="","",Tokens!C2694)</f>
        <v>#874 Billet Festival</v>
      </c>
      <c r="F2694"/>
      <c r="G2694"/>
      <c r="H2694"/>
      <c r="I2694"/>
      <c r="J2694"/>
      <c r="M2694"/>
      <c r="N2694"/>
      <c r="O2694" s="15" t="str">
        <f t="shared" si="84"/>
        <v>_</v>
      </c>
      <c r="P2694" s="18" t="str">
        <f>IF(F2694="stop","",IF(F2694&lt;&gt;"",HYPERLINK(Settings!$B$5 &amp; "/manage/?network=" &amp; LOWER(B$8) &amp; "&amp;search=token&amp;account=" &amp; ToMint!$B$5 &amp; "&amp;view=" &amp; ToMint!J2694,"TokenSol"),""))</f>
        <v/>
      </c>
      <c r="Q2694" s="2"/>
      <c r="R2694" s="2"/>
      <c r="S2694" s="11"/>
      <c r="T2694" s="78" t="str">
        <f>"owner=" &amp; Tokens!BS2694 &amp; "&amp;filename_for_metadata=" &amp; Tokens!BT2694 &amp; "&amp;offchaindata_platform=" &amp; $B$17 &amp; "&amp;keyfile=" &amp; $B$5 &amp;  "&amp;repository=" &amp; $B$18</f>
        <v>owner=BbDq7xeUzpj8bXfd9N7dh1tw43Ss7xbYpyjoNuwDSrzq&amp;filename_for_metadata=BILLETFestival_COR22F874&amp;offchaindata_platform=Github&amp;keyfile=Paul&amp;repository=CalviOnTheRocks2022</v>
      </c>
      <c r="U2694" s="78" t="str">
        <f t="shared" si="85"/>
        <v>{"name":"#874 Billet Festival",_x000D_
"symbol":"COR22F874",_x000D_
"description":"Billet Festival / Billet NFT Festival - 1 jour Calvi on the Rocks 2022",_x000D_
"seller_fee_basis_points":1000,_x000D_
"image":"https://bafybeibp5oojw5wco4qf6cjx3zgzqmugvuimaagygz233bvmob23au5wy4.ipfs.nftstorage.link?image_874.webp",_x000D_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94" s="78" t="str">
        <f>formatRow(Tokens!C$2:I$2,Tokens!C2694:I2694)</f>
        <v>"name":"#874 Billet Festival",_x000D_
"symbol":"COR22F874",_x000D_
"description":"Billet Festival / Billet NFT Festival - 1 jour Calvi on the Rocks 2022",_x000D_
"seller_fee_basis_points":1000,_x000D_
"image":"https://bafybeibp5oojw5wco4qf6cjx3zgzqmugvuimaagygz233bvmob23au5wy4.ipfs.nftstorage.link?image_874.webp",_x000D_
"Issuer":"NfluenT for Calvi On The rocks",_x000D_
"external_url":""</v>
      </c>
      <c r="W2694" s="78" t="str">
        <f>formatRow(Tokens!J$2:AV$2,Tokens!J2694:AV2694,2,"attributes")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94" s="78" t="str">
        <f>formatRow(Tokens!AX$2:BC$2,Tokens!AX2694:BC2694,2,"creators")</f>
        <v>"creators":[{"address":"ncreator",_x000D_
"share":10},{"address":"cotrcrea",_x000D_
"share":90},{"address":"nminer",_x000D_
"share":0}]</v>
      </c>
      <c r="Y2694" s="78" t="str">
        <f>formatRow(Tokens!BD$2:BI$2,Tokens!BD2694:BI2694,2,"files")</f>
        <v>"files":[]</v>
      </c>
      <c r="Z2694" s="78"/>
      <c r="AA2694" s="78"/>
      <c r="AB2694" s="78"/>
      <c r="AC2694" s="78" t="str">
        <f>formatRow(Tokens!BJ$2:BK$2,Tokens!BJ2694:BK2694,0,"collection")</f>
        <v>"collection":{"name":"BILLET Festival",_x000D_
"family":"Calvi On The Rocks"}</v>
      </c>
      <c r="AD2694" s="1" t="str">
        <f>formatRow(Tokens!BN$2:BR$2,Tokens!BN2694:BR2694,0,"marketplace")</f>
        <v>"marketplace":{"initial_price":"73,5",_x000D_
"reservation_price":"",_x000D_
"duration":"",_x000D_
"max_mint":1,_x000D_
"sell_date":"25/06/2022"}</v>
      </c>
      <c r="AE2694" s="1"/>
    </row>
    <row r="2695" spans="4:31" ht="14.25" customHeight="1" x14ac:dyDescent="0.3">
      <c r="D2695" s="1">
        <f>Tokens!B2695</f>
        <v>875</v>
      </c>
      <c r="E2695" s="17" t="str">
        <f>IF(Tokens!C2695="","",Tokens!C2695)</f>
        <v>#875 Billet Festival</v>
      </c>
      <c r="F2695"/>
      <c r="G2695"/>
      <c r="H2695"/>
      <c r="I2695"/>
      <c r="J2695"/>
      <c r="M2695"/>
      <c r="N2695"/>
      <c r="O2695" s="15" t="str">
        <f t="shared" si="84"/>
        <v>_</v>
      </c>
      <c r="P2695" s="18" t="str">
        <f>IF(F2695="stop","",IF(F2695&lt;&gt;"",HYPERLINK(Settings!$B$5 &amp; "/manage/?network=" &amp; LOWER(B$8) &amp; "&amp;search=token&amp;account=" &amp; ToMint!$B$5 &amp; "&amp;view=" &amp; ToMint!J2695,"TokenSol"),""))</f>
        <v/>
      </c>
      <c r="Q2695" s="2"/>
      <c r="R2695" s="2"/>
      <c r="S2695" s="11"/>
      <c r="T2695" s="78" t="str">
        <f>"owner=" &amp; Tokens!BS2695 &amp; "&amp;filename_for_metadata=" &amp; Tokens!BT2695 &amp; "&amp;offchaindata_platform=" &amp; $B$17 &amp; "&amp;keyfile=" &amp; $B$5 &amp;  "&amp;repository=" &amp; $B$18</f>
        <v>owner=BbDq7xeUzpj8bXfd9N7dh1tw43Ss7xbYpyjoNuwDSrzq&amp;filename_for_metadata=BILLETFestival_COR22F875&amp;offchaindata_platform=Github&amp;keyfile=Paul&amp;repository=CalviOnTheRocks2022</v>
      </c>
      <c r="U2695" s="78" t="str">
        <f t="shared" si="85"/>
        <v>{"name":"#875 Billet Festival",_x000D_
"symbol":"COR22F875",_x000D_
"description":"Billet Festival / Billet NFT Festival - 1 jour Calvi on the Rocks 2022",_x000D_
"seller_fee_basis_points":1000,_x000D_
"image":"https://bafybeihnsknd7gxvctmoohqw2qqnoje2of52zdewz3ekorazlrdzy3lk24.ipfs.nftstorage.link?image_875.webp",_x000D_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95" s="78" t="str">
        <f>formatRow(Tokens!C$2:I$2,Tokens!C2695:I2695)</f>
        <v>"name":"#875 Billet Festival",_x000D_
"symbol":"COR22F875",_x000D_
"description":"Billet Festival / Billet NFT Festival - 1 jour Calvi on the Rocks 2022",_x000D_
"seller_fee_basis_points":1000,_x000D_
"image":"https://bafybeihnsknd7gxvctmoohqw2qqnoje2of52zdewz3ekorazlrdzy3lk24.ipfs.nftstorage.link?image_875.webp",_x000D_
"Issuer":"NfluenT for Calvi On The rocks",_x000D_
"external_url":""</v>
      </c>
      <c r="W2695" s="78" t="str">
        <f>formatRow(Tokens!J$2:AV$2,Tokens!J2695:AV2695,2,"attributes")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95" s="78" t="str">
        <f>formatRow(Tokens!AX$2:BC$2,Tokens!AX2695:BC2695,2,"creators")</f>
        <v>"creators":[{"address":"ncreator",_x000D_
"share":10},{"address":"cotrcrea",_x000D_
"share":90},{"address":"nminer",_x000D_
"share":0}]</v>
      </c>
      <c r="Y2695" s="78" t="str">
        <f>formatRow(Tokens!BD$2:BI$2,Tokens!BD2695:BI2695,2,"files")</f>
        <v>"files":[]</v>
      </c>
      <c r="Z2695" s="78"/>
      <c r="AA2695" s="78"/>
      <c r="AB2695" s="78"/>
      <c r="AC2695" s="78" t="str">
        <f>formatRow(Tokens!BJ$2:BK$2,Tokens!BJ2695:BK2695,0,"collection")</f>
        <v>"collection":{"name":"BILLET Festival",_x000D_
"family":"Calvi On The Rocks"}</v>
      </c>
      <c r="AD2695" s="1" t="str">
        <f>formatRow(Tokens!BN$2:BR$2,Tokens!BN2695:BR2695,0,"marketplace")</f>
        <v>"marketplace":{"initial_price":"73,5",_x000D_
"reservation_price":"",_x000D_
"duration":"",_x000D_
"max_mint":1,_x000D_
"sell_date":"25/06/2022"}</v>
      </c>
      <c r="AE2695" s="1"/>
    </row>
    <row r="2696" spans="4:31" ht="14.25" customHeight="1" x14ac:dyDescent="0.3">
      <c r="D2696" s="1">
        <f>Tokens!B2696</f>
        <v>876</v>
      </c>
      <c r="E2696" s="17" t="str">
        <f>IF(Tokens!C2696="","",Tokens!C2696)</f>
        <v>#876 Billet Festival</v>
      </c>
      <c r="F2696"/>
      <c r="G2696"/>
      <c r="H2696"/>
      <c r="I2696"/>
      <c r="J2696"/>
      <c r="M2696"/>
      <c r="N2696"/>
      <c r="O2696" s="15" t="str">
        <f t="shared" si="84"/>
        <v>_</v>
      </c>
      <c r="P2696" s="18" t="str">
        <f>IF(F2696="stop","",IF(F2696&lt;&gt;"",HYPERLINK(Settings!$B$5 &amp; "/manage/?network=" &amp; LOWER(B$8) &amp; "&amp;search=token&amp;account=" &amp; ToMint!$B$5 &amp; "&amp;view=" &amp; ToMint!J2696,"TokenSol"),""))</f>
        <v/>
      </c>
      <c r="Q2696" s="2"/>
      <c r="R2696" s="2"/>
      <c r="S2696" s="11"/>
      <c r="T2696" s="78" t="str">
        <f>"owner=" &amp; Tokens!BS2696 &amp; "&amp;filename_for_metadata=" &amp; Tokens!BT2696 &amp; "&amp;offchaindata_platform=" &amp; $B$17 &amp; "&amp;keyfile=" &amp; $B$5 &amp;  "&amp;repository=" &amp; $B$18</f>
        <v>owner=BbDq7xeUzpj8bXfd9N7dh1tw43Ss7xbYpyjoNuwDSrzq&amp;filename_for_metadata=BILLETFestival_COR22F876&amp;offchaindata_platform=Github&amp;keyfile=Paul&amp;repository=CalviOnTheRocks2022</v>
      </c>
      <c r="U2696" s="78" t="str">
        <f t="shared" si="85"/>
        <v>{"name":"#876 Billet Festival",_x000D_
"symbol":"COR22F876",_x000D_
"description":"Billet Festival / Billet NFT Festival - 1 jour Calvi on the Rocks 2022",_x000D_
"seller_fee_basis_points":1000,_x000D_
"image":"https://bafybeih3uzoy7rr4fzal4dkr4yyqcxmvz3fe6p7h7ap7spjzm3pwyuf4ji.ipfs.nftstorage.link?image_876.webp",_x000D_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96" s="78" t="str">
        <f>formatRow(Tokens!C$2:I$2,Tokens!C2696:I2696)</f>
        <v>"name":"#876 Billet Festival",_x000D_
"symbol":"COR22F876",_x000D_
"description":"Billet Festival / Billet NFT Festival - 1 jour Calvi on the Rocks 2022",_x000D_
"seller_fee_basis_points":1000,_x000D_
"image":"https://bafybeih3uzoy7rr4fzal4dkr4yyqcxmvz3fe6p7h7ap7spjzm3pwyuf4ji.ipfs.nftstorage.link?image_876.webp",_x000D_
"Issuer":"NfluenT for Calvi On The rocks",_x000D_
"external_url":""</v>
      </c>
      <c r="W2696" s="78" t="str">
        <f>formatRow(Tokens!J$2:AV$2,Tokens!J2696:AV2696,2,"attributes")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96" s="78" t="str">
        <f>formatRow(Tokens!AX$2:BC$2,Tokens!AX2696:BC2696,2,"creators")</f>
        <v>"creators":[{"address":"ncreator",_x000D_
"share":10},{"address":"cotrcrea",_x000D_
"share":90},{"address":"nminer",_x000D_
"share":0}]</v>
      </c>
      <c r="Y2696" s="78" t="str">
        <f>formatRow(Tokens!BD$2:BI$2,Tokens!BD2696:BI2696,2,"files")</f>
        <v>"files":[]</v>
      </c>
      <c r="Z2696" s="78"/>
      <c r="AA2696" s="78"/>
      <c r="AB2696" s="78"/>
      <c r="AC2696" s="78" t="str">
        <f>formatRow(Tokens!BJ$2:BK$2,Tokens!BJ2696:BK2696,0,"collection")</f>
        <v>"collection":{"name":"BILLET Festival",_x000D_
"family":"Calvi On The Rocks"}</v>
      </c>
      <c r="AD2696" s="1" t="str">
        <f>formatRow(Tokens!BN$2:BR$2,Tokens!BN2696:BR2696,0,"marketplace")</f>
        <v>"marketplace":{"initial_price":"73,5",_x000D_
"reservation_price":"",_x000D_
"duration":"",_x000D_
"max_mint":1,_x000D_
"sell_date":"25/06/2022"}</v>
      </c>
      <c r="AE2696" s="1"/>
    </row>
    <row r="2697" spans="4:31" ht="14.25" customHeight="1" x14ac:dyDescent="0.3">
      <c r="D2697" s="1">
        <f>Tokens!B2697</f>
        <v>877</v>
      </c>
      <c r="E2697" s="17" t="str">
        <f>IF(Tokens!C2697="","",Tokens!C2697)</f>
        <v>#877 Billet Festival</v>
      </c>
      <c r="F2697"/>
      <c r="G2697"/>
      <c r="H2697"/>
      <c r="I2697"/>
      <c r="J2697"/>
      <c r="M2697"/>
      <c r="N2697"/>
      <c r="O2697" s="15" t="str">
        <f t="shared" si="84"/>
        <v>_</v>
      </c>
      <c r="P2697" s="18" t="str">
        <f>IF(F2697="stop","",IF(F2697&lt;&gt;"",HYPERLINK(Settings!$B$5 &amp; "/manage/?network=" &amp; LOWER(B$8) &amp; "&amp;search=token&amp;account=" &amp; ToMint!$B$5 &amp; "&amp;view=" &amp; ToMint!J2697,"TokenSol"),""))</f>
        <v/>
      </c>
      <c r="Q2697" s="2"/>
      <c r="R2697" s="2"/>
      <c r="S2697" s="11"/>
      <c r="T2697" s="78" t="str">
        <f>"owner=" &amp; Tokens!BS2697 &amp; "&amp;filename_for_metadata=" &amp; Tokens!BT2697 &amp; "&amp;offchaindata_platform=" &amp; $B$17 &amp; "&amp;keyfile=" &amp; $B$5 &amp;  "&amp;repository=" &amp; $B$18</f>
        <v>owner=BbDq7xeUzpj8bXfd9N7dh1tw43Ss7xbYpyjoNuwDSrzq&amp;filename_for_metadata=BILLETFestival_COR22F877&amp;offchaindata_platform=Github&amp;keyfile=Paul&amp;repository=CalviOnTheRocks2022</v>
      </c>
      <c r="U2697" s="78" t="str">
        <f t="shared" si="85"/>
        <v>{"name":"#877 Billet Festival",_x000D_
"symbol":"COR22F877",_x000D_
"description":"Billet Festival / Billet NFT Festival - 1 jour Calvi on the Rocks 2022",_x000D_
"seller_fee_basis_points":1000,_x000D_
"image":"https://bafybeicmwb33jyobnuq2lsrmzxgqlnyqytiv6mmswjdoacywuoyet7bvui.ipfs.nftstorage.link?image_877.webp",_x000D_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97" s="78" t="str">
        <f>formatRow(Tokens!C$2:I$2,Tokens!C2697:I2697)</f>
        <v>"name":"#877 Billet Festival",_x000D_
"symbol":"COR22F877",_x000D_
"description":"Billet Festival / Billet NFT Festival - 1 jour Calvi on the Rocks 2022",_x000D_
"seller_fee_basis_points":1000,_x000D_
"image":"https://bafybeicmwb33jyobnuq2lsrmzxgqlnyqytiv6mmswjdoacywuoyet7bvui.ipfs.nftstorage.link?image_877.webp",_x000D_
"Issuer":"NfluenT for Calvi On The rocks",_x000D_
"external_url":""</v>
      </c>
      <c r="W2697" s="78" t="str">
        <f>formatRow(Tokens!J$2:AV$2,Tokens!J2697:AV2697,2,"attributes")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97" s="78" t="str">
        <f>formatRow(Tokens!AX$2:BC$2,Tokens!AX2697:BC2697,2,"creators")</f>
        <v>"creators":[{"address":"ncreator",_x000D_
"share":10},{"address":"cotrcrea",_x000D_
"share":90},{"address":"nminer",_x000D_
"share":0}]</v>
      </c>
      <c r="Y2697" s="78" t="str">
        <f>formatRow(Tokens!BD$2:BI$2,Tokens!BD2697:BI2697,2,"files")</f>
        <v>"files":[]</v>
      </c>
      <c r="Z2697" s="78"/>
      <c r="AA2697" s="78"/>
      <c r="AB2697" s="78"/>
      <c r="AC2697" s="78" t="str">
        <f>formatRow(Tokens!BJ$2:BK$2,Tokens!BJ2697:BK2697,0,"collection")</f>
        <v>"collection":{"name":"BILLET Festival",_x000D_
"family":"Calvi On The Rocks"}</v>
      </c>
      <c r="AD2697" s="1" t="str">
        <f>formatRow(Tokens!BN$2:BR$2,Tokens!BN2697:BR2697,0,"marketplace")</f>
        <v>"marketplace":{"initial_price":"73,5",_x000D_
"reservation_price":"",_x000D_
"duration":"",_x000D_
"max_mint":1,_x000D_
"sell_date":"25/06/2022"}</v>
      </c>
      <c r="AE2697" s="1"/>
    </row>
    <row r="2698" spans="4:31" ht="14.25" customHeight="1" x14ac:dyDescent="0.3">
      <c r="D2698" s="1">
        <f>Tokens!B2698</f>
        <v>878</v>
      </c>
      <c r="E2698" s="17" t="str">
        <f>IF(Tokens!C2698="","",Tokens!C2698)</f>
        <v>#878 Billet Festival</v>
      </c>
      <c r="F2698"/>
      <c r="G2698"/>
      <c r="H2698"/>
      <c r="I2698"/>
      <c r="J2698"/>
      <c r="M2698"/>
      <c r="N2698"/>
      <c r="O2698" s="15" t="str">
        <f t="shared" si="84"/>
        <v>_</v>
      </c>
      <c r="P2698" s="18" t="str">
        <f>IF(F2698="stop","",IF(F2698&lt;&gt;"",HYPERLINK(Settings!$B$5 &amp; "/manage/?network=" &amp; LOWER(B$8) &amp; "&amp;search=token&amp;account=" &amp; ToMint!$B$5 &amp; "&amp;view=" &amp; ToMint!J2698,"TokenSol"),""))</f>
        <v/>
      </c>
      <c r="Q2698" s="2"/>
      <c r="R2698" s="2"/>
      <c r="S2698" s="11"/>
      <c r="T2698" s="78" t="str">
        <f>"owner=" &amp; Tokens!BS2698 &amp; "&amp;filename_for_metadata=" &amp; Tokens!BT2698 &amp; "&amp;offchaindata_platform=" &amp; $B$17 &amp; "&amp;keyfile=" &amp; $B$5 &amp;  "&amp;repository=" &amp; $B$18</f>
        <v>owner=BbDq7xeUzpj8bXfd9N7dh1tw43Ss7xbYpyjoNuwDSrzq&amp;filename_for_metadata=BILLETFestival_COR22F878&amp;offchaindata_platform=Github&amp;keyfile=Paul&amp;repository=CalviOnTheRocks2022</v>
      </c>
      <c r="U2698" s="78" t="str">
        <f t="shared" si="85"/>
        <v>{"name":"#878 Billet Festival",_x000D_
"symbol":"COR22F878",_x000D_
"description":"Billet Festival / Billet NFT Festival - 1 jour Calvi on the Rocks 2022",_x000D_
"seller_fee_basis_points":1000,_x000D_
"image":"https://bafybeiaciggacx5uidxsqh3xzslgmpvxjwtfjf7qjbdq6brby2xiumckba.ipfs.nftstorage.link?image_878.webp",_x000D_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98" s="78" t="str">
        <f>formatRow(Tokens!C$2:I$2,Tokens!C2698:I2698)</f>
        <v>"name":"#878 Billet Festival",_x000D_
"symbol":"COR22F878",_x000D_
"description":"Billet Festival / Billet NFT Festival - 1 jour Calvi on the Rocks 2022",_x000D_
"seller_fee_basis_points":1000,_x000D_
"image":"https://bafybeiaciggacx5uidxsqh3xzslgmpvxjwtfjf7qjbdq6brby2xiumckba.ipfs.nftstorage.link?image_878.webp",_x000D_
"Issuer":"NfluenT for Calvi On The rocks",_x000D_
"external_url":""</v>
      </c>
      <c r="W2698" s="78" t="str">
        <f>formatRow(Tokens!J$2:AV$2,Tokens!J2698:AV2698,2,"attributes")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98" s="78" t="str">
        <f>formatRow(Tokens!AX$2:BC$2,Tokens!AX2698:BC2698,2,"creators")</f>
        <v>"creators":[{"address":"ncreator",_x000D_
"share":10},{"address":"cotrcrea",_x000D_
"share":90},{"address":"nminer",_x000D_
"share":0}]</v>
      </c>
      <c r="Y2698" s="78" t="str">
        <f>formatRow(Tokens!BD$2:BI$2,Tokens!BD2698:BI2698,2,"files")</f>
        <v>"files":[]</v>
      </c>
      <c r="Z2698" s="78"/>
      <c r="AA2698" s="78"/>
      <c r="AB2698" s="78"/>
      <c r="AC2698" s="78" t="str">
        <f>formatRow(Tokens!BJ$2:BK$2,Tokens!BJ2698:BK2698,0,"collection")</f>
        <v>"collection":{"name":"BILLET Festival",_x000D_
"family":"Calvi On The Rocks"}</v>
      </c>
      <c r="AD2698" s="1" t="str">
        <f>formatRow(Tokens!BN$2:BR$2,Tokens!BN2698:BR2698,0,"marketplace")</f>
        <v>"marketplace":{"initial_price":"73,5",_x000D_
"reservation_price":"",_x000D_
"duration":"",_x000D_
"max_mint":1,_x000D_
"sell_date":"25/06/2022"}</v>
      </c>
      <c r="AE2698" s="1"/>
    </row>
    <row r="2699" spans="4:31" ht="14.25" customHeight="1" x14ac:dyDescent="0.3">
      <c r="D2699" s="1">
        <f>Tokens!B2699</f>
        <v>879</v>
      </c>
      <c r="E2699" s="17" t="str">
        <f>IF(Tokens!C2699="","",Tokens!C2699)</f>
        <v>#879 Billet Festival</v>
      </c>
      <c r="F2699"/>
      <c r="G2699"/>
      <c r="H2699"/>
      <c r="I2699"/>
      <c r="J2699"/>
      <c r="M2699"/>
      <c r="N2699"/>
      <c r="O2699" s="15" t="str">
        <f t="shared" si="84"/>
        <v>_</v>
      </c>
      <c r="P2699" s="18" t="str">
        <f>IF(F2699="stop","",IF(F2699&lt;&gt;"",HYPERLINK(Settings!$B$5 &amp; "/manage/?network=" &amp; LOWER(B$8) &amp; "&amp;search=token&amp;account=" &amp; ToMint!$B$5 &amp; "&amp;view=" &amp; ToMint!J2699,"TokenSol"),""))</f>
        <v/>
      </c>
      <c r="Q2699" s="2"/>
      <c r="R2699" s="2"/>
      <c r="S2699" s="11"/>
      <c r="T2699" s="78" t="str">
        <f>"owner=" &amp; Tokens!BS2699 &amp; "&amp;filename_for_metadata=" &amp; Tokens!BT2699 &amp; "&amp;offchaindata_platform=" &amp; $B$17 &amp; "&amp;keyfile=" &amp; $B$5 &amp;  "&amp;repository=" &amp; $B$18</f>
        <v>owner=BbDq7xeUzpj8bXfd9N7dh1tw43Ss7xbYpyjoNuwDSrzq&amp;filename_for_metadata=BILLETFestival_COR22F879&amp;offchaindata_platform=Github&amp;keyfile=Paul&amp;repository=CalviOnTheRocks2022</v>
      </c>
      <c r="U2699" s="78" t="str">
        <f t="shared" si="85"/>
        <v>{"name":"#879 Billet Festival",_x000D_
"symbol":"COR22F879",_x000D_
"description":"Billet Festival / Billet NFT Festival - 1 jour Calvi on the Rocks 2022",_x000D_
"seller_fee_basis_points":1000,_x000D_
"image":"https://bafybeiad7dmm2tdkbqhwxfks3qtp6lmkb3cz2puxcalls6yxc2tjg73k6u.ipfs.nftstorage.link?image_879.webp",_x000D_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699" s="78" t="str">
        <f>formatRow(Tokens!C$2:I$2,Tokens!C2699:I2699)</f>
        <v>"name":"#879 Billet Festival",_x000D_
"symbol":"COR22F879",_x000D_
"description":"Billet Festival / Billet NFT Festival - 1 jour Calvi on the Rocks 2022",_x000D_
"seller_fee_basis_points":1000,_x000D_
"image":"https://bafybeiad7dmm2tdkbqhwxfks3qtp6lmkb3cz2puxcalls6yxc2tjg73k6u.ipfs.nftstorage.link?image_879.webp",_x000D_
"Issuer":"NfluenT for Calvi On The rocks",_x000D_
"external_url":""</v>
      </c>
      <c r="W2699" s="78" t="str">
        <f>formatRow(Tokens!J$2:AV$2,Tokens!J2699:AV2699,2,"attributes")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699" s="78" t="str">
        <f>formatRow(Tokens!AX$2:BC$2,Tokens!AX2699:BC2699,2,"creators")</f>
        <v>"creators":[{"address":"ncreator",_x000D_
"share":10},{"address":"cotrcrea",_x000D_
"share":90},{"address":"nminer",_x000D_
"share":0}]</v>
      </c>
      <c r="Y2699" s="78" t="str">
        <f>formatRow(Tokens!BD$2:BI$2,Tokens!BD2699:BI2699,2,"files")</f>
        <v>"files":[]</v>
      </c>
      <c r="Z2699" s="78"/>
      <c r="AA2699" s="78"/>
      <c r="AB2699" s="78"/>
      <c r="AC2699" s="78" t="str">
        <f>formatRow(Tokens!BJ$2:BK$2,Tokens!BJ2699:BK2699,0,"collection")</f>
        <v>"collection":{"name":"BILLET Festival",_x000D_
"family":"Calvi On The Rocks"}</v>
      </c>
      <c r="AD2699" s="1" t="str">
        <f>formatRow(Tokens!BN$2:BR$2,Tokens!BN2699:BR2699,0,"marketplace")</f>
        <v>"marketplace":{"initial_price":"73,5",_x000D_
"reservation_price":"",_x000D_
"duration":"",_x000D_
"max_mint":1,_x000D_
"sell_date":"25/06/2022"}</v>
      </c>
      <c r="AE2699" s="1"/>
    </row>
    <row r="2700" spans="4:31" ht="14.25" customHeight="1" x14ac:dyDescent="0.3">
      <c r="D2700" s="1">
        <f>Tokens!B2700</f>
        <v>880</v>
      </c>
      <c r="E2700" s="17" t="str">
        <f>IF(Tokens!C2700="","",Tokens!C2700)</f>
        <v>#880 Billet Festival</v>
      </c>
      <c r="F2700"/>
      <c r="G2700"/>
      <c r="H2700"/>
      <c r="I2700"/>
      <c r="J2700"/>
      <c r="M2700"/>
      <c r="N2700"/>
      <c r="O2700" s="15" t="str">
        <f t="shared" si="84"/>
        <v>_</v>
      </c>
      <c r="P2700" s="18" t="str">
        <f>IF(F2700="stop","",IF(F2700&lt;&gt;"",HYPERLINK(Settings!$B$5 &amp; "/manage/?network=" &amp; LOWER(B$8) &amp; "&amp;search=token&amp;account=" &amp; ToMint!$B$5 &amp; "&amp;view=" &amp; ToMint!J2700,"TokenSol"),""))</f>
        <v/>
      </c>
      <c r="Q2700" s="2"/>
      <c r="R2700" s="2"/>
      <c r="S2700" s="11"/>
      <c r="T2700" s="78" t="str">
        <f>"owner=" &amp; Tokens!BS2700 &amp; "&amp;filename_for_metadata=" &amp; Tokens!BT2700 &amp; "&amp;offchaindata_platform=" &amp; $B$17 &amp; "&amp;keyfile=" &amp; $B$5 &amp;  "&amp;repository=" &amp; $B$18</f>
        <v>owner=BbDq7xeUzpj8bXfd9N7dh1tw43Ss7xbYpyjoNuwDSrzq&amp;filename_for_metadata=BILLETFestival_COR22F880&amp;offchaindata_platform=Github&amp;keyfile=Paul&amp;repository=CalviOnTheRocks2022</v>
      </c>
      <c r="U2700" s="78" t="str">
        <f t="shared" si="85"/>
        <v>{"name":"#880 Billet Festival",_x000D_
"symbol":"COR22F880",_x000D_
"description":"Billet Festival / Billet NFT Festival - 1 jour Calvi on the Rocks 2022",_x000D_
"seller_fee_basis_points":1000,_x000D_
"image":"https://bafybeieovo3leirj5lnr3nt6hpjivfrpqbramhia5bngyog3abe5c6f3pu.ipfs.nftstorage.link?image_880.webp",_x000D_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00" s="78" t="str">
        <f>formatRow(Tokens!C$2:I$2,Tokens!C2700:I2700)</f>
        <v>"name":"#880 Billet Festival",_x000D_
"symbol":"COR22F880",_x000D_
"description":"Billet Festival / Billet NFT Festival - 1 jour Calvi on the Rocks 2022",_x000D_
"seller_fee_basis_points":1000,_x000D_
"image":"https://bafybeieovo3leirj5lnr3nt6hpjivfrpqbramhia5bngyog3abe5c6f3pu.ipfs.nftstorage.link?image_880.webp",_x000D_
"Issuer":"NfluenT for Calvi On The rocks",_x000D_
"external_url":""</v>
      </c>
      <c r="W2700" s="78" t="str">
        <f>formatRow(Tokens!J$2:AV$2,Tokens!J2700:AV2700,2,"attributes")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00" s="78" t="str">
        <f>formatRow(Tokens!AX$2:BC$2,Tokens!AX2700:BC2700,2,"creators")</f>
        <v>"creators":[{"address":"ncreator",_x000D_
"share":10},{"address":"cotrcrea",_x000D_
"share":90},{"address":"nminer",_x000D_
"share":0}]</v>
      </c>
      <c r="Y2700" s="78" t="str">
        <f>formatRow(Tokens!BD$2:BI$2,Tokens!BD2700:BI2700,2,"files")</f>
        <v>"files":[]</v>
      </c>
      <c r="Z2700" s="78"/>
      <c r="AA2700" s="78"/>
      <c r="AB2700" s="78"/>
      <c r="AC2700" s="78" t="str">
        <f>formatRow(Tokens!BJ$2:BK$2,Tokens!BJ2700:BK2700,0,"collection")</f>
        <v>"collection":{"name":"BILLET Festival",_x000D_
"family":"Calvi On The Rocks"}</v>
      </c>
      <c r="AD2700" s="1" t="str">
        <f>formatRow(Tokens!BN$2:BR$2,Tokens!BN2700:BR2700,0,"marketplace")</f>
        <v>"marketplace":{"initial_price":"73,5",_x000D_
"reservation_price":"",_x000D_
"duration":"",_x000D_
"max_mint":1,_x000D_
"sell_date":"25/06/2022"}</v>
      </c>
      <c r="AE2700" s="1"/>
    </row>
    <row r="2701" spans="4:31" ht="14.25" customHeight="1" x14ac:dyDescent="0.3">
      <c r="D2701" s="1">
        <f>Tokens!B2701</f>
        <v>881</v>
      </c>
      <c r="E2701" s="17" t="str">
        <f>IF(Tokens!C2701="","",Tokens!C2701)</f>
        <v>#881 Billet Festival</v>
      </c>
      <c r="F2701"/>
      <c r="G2701"/>
      <c r="H2701"/>
      <c r="I2701"/>
      <c r="J2701"/>
      <c r="M2701"/>
      <c r="N2701"/>
      <c r="O2701" s="15" t="str">
        <f t="shared" si="84"/>
        <v>_</v>
      </c>
      <c r="P2701" s="18" t="str">
        <f>IF(F2701="stop","",IF(F2701&lt;&gt;"",HYPERLINK(Settings!$B$5 &amp; "/manage/?network=" &amp; LOWER(B$8) &amp; "&amp;search=token&amp;account=" &amp; ToMint!$B$5 &amp; "&amp;view=" &amp; ToMint!J2701,"TokenSol"),""))</f>
        <v/>
      </c>
      <c r="Q2701" s="2"/>
      <c r="R2701" s="2"/>
      <c r="S2701" s="11"/>
      <c r="T2701" s="78" t="str">
        <f>"owner=" &amp; Tokens!BS2701 &amp; "&amp;filename_for_metadata=" &amp; Tokens!BT2701 &amp; "&amp;offchaindata_platform=" &amp; $B$17 &amp; "&amp;keyfile=" &amp; $B$5 &amp;  "&amp;repository=" &amp; $B$18</f>
        <v>owner=BbDq7xeUzpj8bXfd9N7dh1tw43Ss7xbYpyjoNuwDSrzq&amp;filename_for_metadata=BILLETFestival_COR22F881&amp;offchaindata_platform=Github&amp;keyfile=Paul&amp;repository=CalviOnTheRocks2022</v>
      </c>
      <c r="U2701" s="78" t="str">
        <f t="shared" si="85"/>
        <v>{"name":"#881 Billet Festival",_x000D_
"symbol":"COR22F881",_x000D_
"description":"Billet Festival / Billet NFT Festival - 1 jour Calvi on the Rocks 2022",_x000D_
"seller_fee_basis_points":1000,_x000D_
"image":"https://bafybeidg3khpvf3e35ksx3lyylybio3vpnpmzkvu4ed7njricdz5ju2rje.ipfs.nftstorage.link?image_881.webp",_x000D_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01" s="78" t="str">
        <f>formatRow(Tokens!C$2:I$2,Tokens!C2701:I2701)</f>
        <v>"name":"#881 Billet Festival",_x000D_
"symbol":"COR22F881",_x000D_
"description":"Billet Festival / Billet NFT Festival - 1 jour Calvi on the Rocks 2022",_x000D_
"seller_fee_basis_points":1000,_x000D_
"image":"https://bafybeidg3khpvf3e35ksx3lyylybio3vpnpmzkvu4ed7njricdz5ju2rje.ipfs.nftstorage.link?image_881.webp",_x000D_
"Issuer":"NfluenT for Calvi On The rocks",_x000D_
"external_url":""</v>
      </c>
      <c r="W2701" s="78" t="str">
        <f>formatRow(Tokens!J$2:AV$2,Tokens!J2701:AV2701,2,"attributes")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01" s="78" t="str">
        <f>formatRow(Tokens!AX$2:BC$2,Tokens!AX2701:BC2701,2,"creators")</f>
        <v>"creators":[{"address":"ncreator",_x000D_
"share":10},{"address":"cotrcrea",_x000D_
"share":90},{"address":"nminer",_x000D_
"share":0}]</v>
      </c>
      <c r="Y2701" s="78" t="str">
        <f>formatRow(Tokens!BD$2:BI$2,Tokens!BD2701:BI2701,2,"files")</f>
        <v>"files":[]</v>
      </c>
      <c r="Z2701" s="78"/>
      <c r="AA2701" s="78"/>
      <c r="AB2701" s="78"/>
      <c r="AC2701" s="78" t="str">
        <f>formatRow(Tokens!BJ$2:BK$2,Tokens!BJ2701:BK2701,0,"collection")</f>
        <v>"collection":{"name":"BILLET Festival",_x000D_
"family":"Calvi On The Rocks"}</v>
      </c>
      <c r="AD2701" s="1" t="str">
        <f>formatRow(Tokens!BN$2:BR$2,Tokens!BN2701:BR2701,0,"marketplace")</f>
        <v>"marketplace":{"initial_price":"73,5",_x000D_
"reservation_price":"",_x000D_
"duration":"",_x000D_
"max_mint":1,_x000D_
"sell_date":"25/06/2022"}</v>
      </c>
      <c r="AE2701" s="1"/>
    </row>
    <row r="2702" spans="4:31" ht="14.25" customHeight="1" x14ac:dyDescent="0.3">
      <c r="D2702" s="1">
        <f>Tokens!B2702</f>
        <v>882</v>
      </c>
      <c r="E2702" s="17" t="str">
        <f>IF(Tokens!C2702="","",Tokens!C2702)</f>
        <v>#882 Billet Festival</v>
      </c>
      <c r="F2702"/>
      <c r="G2702"/>
      <c r="H2702"/>
      <c r="I2702"/>
      <c r="J2702"/>
      <c r="M2702"/>
      <c r="N2702"/>
      <c r="O2702" s="15" t="str">
        <f t="shared" si="84"/>
        <v>_</v>
      </c>
      <c r="P2702" s="18" t="str">
        <f>IF(F2702="stop","",IF(F2702&lt;&gt;"",HYPERLINK(Settings!$B$5 &amp; "/manage/?network=" &amp; LOWER(B$8) &amp; "&amp;search=token&amp;account=" &amp; ToMint!$B$5 &amp; "&amp;view=" &amp; ToMint!J2702,"TokenSol"),""))</f>
        <v/>
      </c>
      <c r="Q2702" s="2"/>
      <c r="R2702" s="2"/>
      <c r="S2702" s="11"/>
      <c r="T2702" s="78" t="str">
        <f>"owner=" &amp; Tokens!BS2702 &amp; "&amp;filename_for_metadata=" &amp; Tokens!BT2702 &amp; "&amp;offchaindata_platform=" &amp; $B$17 &amp; "&amp;keyfile=" &amp; $B$5 &amp;  "&amp;repository=" &amp; $B$18</f>
        <v>owner=BbDq7xeUzpj8bXfd9N7dh1tw43Ss7xbYpyjoNuwDSrzq&amp;filename_for_metadata=BILLETFestival_COR22F882&amp;offchaindata_platform=Github&amp;keyfile=Paul&amp;repository=CalviOnTheRocks2022</v>
      </c>
      <c r="U2702" s="78" t="str">
        <f t="shared" si="85"/>
        <v>{"name":"#882 Billet Festival",_x000D_
"symbol":"COR22F882",_x000D_
"description":"Billet Festival / Billet NFT Festival - 1 jour Calvi on the Rocks 2022",_x000D_
"seller_fee_basis_points":1000,_x000D_
"image":"https://bafybeihfqit5s7bojtaq4w4emobga7zctryygxczkn2zzxwxnfqxmixrlu.ipfs.nftstorage.link?image_882.webp",_x000D_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02" s="78" t="str">
        <f>formatRow(Tokens!C$2:I$2,Tokens!C2702:I2702)</f>
        <v>"name":"#882 Billet Festival",_x000D_
"symbol":"COR22F882",_x000D_
"description":"Billet Festival / Billet NFT Festival - 1 jour Calvi on the Rocks 2022",_x000D_
"seller_fee_basis_points":1000,_x000D_
"image":"https://bafybeihfqit5s7bojtaq4w4emobga7zctryygxczkn2zzxwxnfqxmixrlu.ipfs.nftstorage.link?image_882.webp",_x000D_
"Issuer":"NfluenT for Calvi On The rocks",_x000D_
"external_url":""</v>
      </c>
      <c r="W2702" s="78" t="str">
        <f>formatRow(Tokens!J$2:AV$2,Tokens!J2702:AV2702,2,"attributes")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02" s="78" t="str">
        <f>formatRow(Tokens!AX$2:BC$2,Tokens!AX2702:BC2702,2,"creators")</f>
        <v>"creators":[{"address":"ncreator",_x000D_
"share":10},{"address":"cotrcrea",_x000D_
"share":90},{"address":"nminer",_x000D_
"share":0}]</v>
      </c>
      <c r="Y2702" s="78" t="str">
        <f>formatRow(Tokens!BD$2:BI$2,Tokens!BD2702:BI2702,2,"files")</f>
        <v>"files":[]</v>
      </c>
      <c r="Z2702" s="78"/>
      <c r="AA2702" s="78"/>
      <c r="AB2702" s="78"/>
      <c r="AC2702" s="78" t="str">
        <f>formatRow(Tokens!BJ$2:BK$2,Tokens!BJ2702:BK2702,0,"collection")</f>
        <v>"collection":{"name":"BILLET Festival",_x000D_
"family":"Calvi On The Rocks"}</v>
      </c>
      <c r="AD2702" s="1" t="str">
        <f>formatRow(Tokens!BN$2:BR$2,Tokens!BN2702:BR2702,0,"marketplace")</f>
        <v>"marketplace":{"initial_price":"73,5",_x000D_
"reservation_price":"",_x000D_
"duration":"",_x000D_
"max_mint":1,_x000D_
"sell_date":"25/06/2022"}</v>
      </c>
      <c r="AE2702" s="1"/>
    </row>
    <row r="2703" spans="4:31" ht="14.25" customHeight="1" x14ac:dyDescent="0.3">
      <c r="D2703" s="1">
        <f>Tokens!B2703</f>
        <v>883</v>
      </c>
      <c r="E2703" s="17" t="str">
        <f>IF(Tokens!C2703="","",Tokens!C2703)</f>
        <v>#883 Billet Festival</v>
      </c>
      <c r="F2703"/>
      <c r="G2703"/>
      <c r="H2703"/>
      <c r="I2703"/>
      <c r="J2703"/>
      <c r="M2703"/>
      <c r="N2703"/>
      <c r="O2703" s="15" t="str">
        <f t="shared" si="84"/>
        <v>_</v>
      </c>
      <c r="P2703" s="18" t="str">
        <f>IF(F2703="stop","",IF(F2703&lt;&gt;"",HYPERLINK(Settings!$B$5 &amp; "/manage/?network=" &amp; LOWER(B$8) &amp; "&amp;search=token&amp;account=" &amp; ToMint!$B$5 &amp; "&amp;view=" &amp; ToMint!J2703,"TokenSol"),""))</f>
        <v/>
      </c>
      <c r="Q2703" s="2"/>
      <c r="R2703" s="2"/>
      <c r="S2703" s="11"/>
      <c r="T2703" s="78" t="str">
        <f>"owner=" &amp; Tokens!BS2703 &amp; "&amp;filename_for_metadata=" &amp; Tokens!BT2703 &amp; "&amp;offchaindata_platform=" &amp; $B$17 &amp; "&amp;keyfile=" &amp; $B$5 &amp;  "&amp;repository=" &amp; $B$18</f>
        <v>owner=BbDq7xeUzpj8bXfd9N7dh1tw43Ss7xbYpyjoNuwDSrzq&amp;filename_for_metadata=BILLETFestival_COR22F883&amp;offchaindata_platform=Github&amp;keyfile=Paul&amp;repository=CalviOnTheRocks2022</v>
      </c>
      <c r="U2703" s="78" t="str">
        <f t="shared" si="85"/>
        <v>{"name":"#883 Billet Festival",_x000D_
"symbol":"COR22F883",_x000D_
"description":"Billet Festival / Billet NFT Festival - 1 jour Calvi on the Rocks 2022",_x000D_
"seller_fee_basis_points":1000,_x000D_
"image":"https://bafybeig7vtsqab4rajmnzj44graibkbcy3cp5ljndsq36kslsmlweyftdq.ipfs.nftstorage.link?image_883.webp",_x000D_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03" s="78" t="str">
        <f>formatRow(Tokens!C$2:I$2,Tokens!C2703:I2703)</f>
        <v>"name":"#883 Billet Festival",_x000D_
"symbol":"COR22F883",_x000D_
"description":"Billet Festival / Billet NFT Festival - 1 jour Calvi on the Rocks 2022",_x000D_
"seller_fee_basis_points":1000,_x000D_
"image":"https://bafybeig7vtsqab4rajmnzj44graibkbcy3cp5ljndsq36kslsmlweyftdq.ipfs.nftstorage.link?image_883.webp",_x000D_
"Issuer":"NfluenT for Calvi On The rocks",_x000D_
"external_url":""</v>
      </c>
      <c r="W2703" s="78" t="str">
        <f>formatRow(Tokens!J$2:AV$2,Tokens!J2703:AV2703,2,"attributes")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03" s="78" t="str">
        <f>formatRow(Tokens!AX$2:BC$2,Tokens!AX2703:BC2703,2,"creators")</f>
        <v>"creators":[{"address":"ncreator",_x000D_
"share":10},{"address":"cotrcrea",_x000D_
"share":90},{"address":"nminer",_x000D_
"share":0}]</v>
      </c>
      <c r="Y2703" s="78" t="str">
        <f>formatRow(Tokens!BD$2:BI$2,Tokens!BD2703:BI2703,2,"files")</f>
        <v>"files":[]</v>
      </c>
      <c r="Z2703" s="78"/>
      <c r="AA2703" s="78"/>
      <c r="AB2703" s="78"/>
      <c r="AC2703" s="78" t="str">
        <f>formatRow(Tokens!BJ$2:BK$2,Tokens!BJ2703:BK2703,0,"collection")</f>
        <v>"collection":{"name":"BILLET Festival",_x000D_
"family":"Calvi On The Rocks"}</v>
      </c>
      <c r="AD2703" s="1" t="str">
        <f>formatRow(Tokens!BN$2:BR$2,Tokens!BN2703:BR2703,0,"marketplace")</f>
        <v>"marketplace":{"initial_price":"73,5",_x000D_
"reservation_price":"",_x000D_
"duration":"",_x000D_
"max_mint":1,_x000D_
"sell_date":"25/06/2022"}</v>
      </c>
      <c r="AE2703" s="1"/>
    </row>
    <row r="2704" spans="4:31" ht="14.25" customHeight="1" x14ac:dyDescent="0.3">
      <c r="D2704" s="1">
        <f>Tokens!B2704</f>
        <v>884</v>
      </c>
      <c r="E2704" s="17" t="str">
        <f>IF(Tokens!C2704="","",Tokens!C2704)</f>
        <v>#884 Billet Festival</v>
      </c>
      <c r="F2704"/>
      <c r="G2704"/>
      <c r="H2704"/>
      <c r="I2704"/>
      <c r="J2704"/>
      <c r="M2704"/>
      <c r="N2704"/>
      <c r="O2704" s="15" t="str">
        <f t="shared" si="84"/>
        <v>_</v>
      </c>
      <c r="P2704" s="18" t="str">
        <f>IF(F2704="stop","",IF(F2704&lt;&gt;"",HYPERLINK(Settings!$B$5 &amp; "/manage/?network=" &amp; LOWER(B$8) &amp; "&amp;search=token&amp;account=" &amp; ToMint!$B$5 &amp; "&amp;view=" &amp; ToMint!J2704,"TokenSol"),""))</f>
        <v/>
      </c>
      <c r="Q2704" s="2"/>
      <c r="R2704" s="2"/>
      <c r="S2704" s="11"/>
      <c r="T2704" s="78" t="str">
        <f>"owner=" &amp; Tokens!BS2704 &amp; "&amp;filename_for_metadata=" &amp; Tokens!BT2704 &amp; "&amp;offchaindata_platform=" &amp; $B$17 &amp; "&amp;keyfile=" &amp; $B$5 &amp;  "&amp;repository=" &amp; $B$18</f>
        <v>owner=BbDq7xeUzpj8bXfd9N7dh1tw43Ss7xbYpyjoNuwDSrzq&amp;filename_for_metadata=BILLETFestival_COR22F884&amp;offchaindata_platform=Github&amp;keyfile=Paul&amp;repository=CalviOnTheRocks2022</v>
      </c>
      <c r="U2704" s="78" t="str">
        <f t="shared" si="85"/>
        <v>{"name":"#884 Billet Festival",_x000D_
"symbol":"COR22F884",_x000D_
"description":"Billet Festival / Billet NFT Festival - 1 jour Calvi on the Rocks 2022",_x000D_
"seller_fee_basis_points":1000,_x000D_
"image":"https://bafybeie57oqdi2rfc2vpv4ydabkda57zqkdw6cpxr7cqkt6frgodet7mnu.ipfs.nftstorage.link?image_884.webp",_x000D_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04" s="78" t="str">
        <f>formatRow(Tokens!C$2:I$2,Tokens!C2704:I2704)</f>
        <v>"name":"#884 Billet Festival",_x000D_
"symbol":"COR22F884",_x000D_
"description":"Billet Festival / Billet NFT Festival - 1 jour Calvi on the Rocks 2022",_x000D_
"seller_fee_basis_points":1000,_x000D_
"image":"https://bafybeie57oqdi2rfc2vpv4ydabkda57zqkdw6cpxr7cqkt6frgodet7mnu.ipfs.nftstorage.link?image_884.webp",_x000D_
"Issuer":"NfluenT for Calvi On The rocks",_x000D_
"external_url":""</v>
      </c>
      <c r="W2704" s="78" t="str">
        <f>formatRow(Tokens!J$2:AV$2,Tokens!J2704:AV2704,2,"attributes")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04" s="78" t="str">
        <f>formatRow(Tokens!AX$2:BC$2,Tokens!AX2704:BC2704,2,"creators")</f>
        <v>"creators":[{"address":"ncreator",_x000D_
"share":10},{"address":"cotrcrea",_x000D_
"share":90},{"address":"nminer",_x000D_
"share":0}]</v>
      </c>
      <c r="Y2704" s="78" t="str">
        <f>formatRow(Tokens!BD$2:BI$2,Tokens!BD2704:BI2704,2,"files")</f>
        <v>"files":[]</v>
      </c>
      <c r="Z2704" s="78"/>
      <c r="AA2704" s="78"/>
      <c r="AB2704" s="78"/>
      <c r="AC2704" s="78" t="str">
        <f>formatRow(Tokens!BJ$2:BK$2,Tokens!BJ2704:BK2704,0,"collection")</f>
        <v>"collection":{"name":"BILLET Festival",_x000D_
"family":"Calvi On The Rocks"}</v>
      </c>
      <c r="AD2704" s="1" t="str">
        <f>formatRow(Tokens!BN$2:BR$2,Tokens!BN2704:BR2704,0,"marketplace")</f>
        <v>"marketplace":{"initial_price":"73,5",_x000D_
"reservation_price":"",_x000D_
"duration":"",_x000D_
"max_mint":1,_x000D_
"sell_date":"25/06/2022"}</v>
      </c>
      <c r="AE2704" s="1"/>
    </row>
    <row r="2705" spans="4:31" ht="14.25" customHeight="1" x14ac:dyDescent="0.3">
      <c r="D2705" s="1">
        <f>Tokens!B2705</f>
        <v>885</v>
      </c>
      <c r="E2705" s="17" t="str">
        <f>IF(Tokens!C2705="","",Tokens!C2705)</f>
        <v>#885 Billet Festival</v>
      </c>
      <c r="F2705"/>
      <c r="G2705"/>
      <c r="H2705"/>
      <c r="I2705"/>
      <c r="J2705"/>
      <c r="M2705"/>
      <c r="N2705"/>
      <c r="O2705" s="15" t="str">
        <f t="shared" si="84"/>
        <v>_</v>
      </c>
      <c r="P2705" s="18" t="str">
        <f>IF(F2705="stop","",IF(F2705&lt;&gt;"",HYPERLINK(Settings!$B$5 &amp; "/manage/?network=" &amp; LOWER(B$8) &amp; "&amp;search=token&amp;account=" &amp; ToMint!$B$5 &amp; "&amp;view=" &amp; ToMint!J2705,"TokenSol"),""))</f>
        <v/>
      </c>
      <c r="Q2705" s="2"/>
      <c r="R2705" s="2"/>
      <c r="S2705" s="11"/>
      <c r="T2705" s="78" t="str">
        <f>"owner=" &amp; Tokens!BS2705 &amp; "&amp;filename_for_metadata=" &amp; Tokens!BT2705 &amp; "&amp;offchaindata_platform=" &amp; $B$17 &amp; "&amp;keyfile=" &amp; $B$5 &amp;  "&amp;repository=" &amp; $B$18</f>
        <v>owner=BbDq7xeUzpj8bXfd9N7dh1tw43Ss7xbYpyjoNuwDSrzq&amp;filename_for_metadata=BILLETFestival_COR22F885&amp;offchaindata_platform=Github&amp;keyfile=Paul&amp;repository=CalviOnTheRocks2022</v>
      </c>
      <c r="U2705" s="78" t="str">
        <f t="shared" si="85"/>
        <v>{"name":"#885 Billet Festival",_x000D_
"symbol":"COR22F885",_x000D_
"description":"Billet Festival / Billet NFT Festival - 1 jour Calvi on the Rocks 2022",_x000D_
"seller_fee_basis_points":1000,_x000D_
"image":"https://bafybeiduxla6uiajmssdiwozj325je2xfck3oclpbqmdbwu6o5ctxijiui.ipfs.nftstorage.link?image_885.webp",_x000D_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05" s="78" t="str">
        <f>formatRow(Tokens!C$2:I$2,Tokens!C2705:I2705)</f>
        <v>"name":"#885 Billet Festival",_x000D_
"symbol":"COR22F885",_x000D_
"description":"Billet Festival / Billet NFT Festival - 1 jour Calvi on the Rocks 2022",_x000D_
"seller_fee_basis_points":1000,_x000D_
"image":"https://bafybeiduxla6uiajmssdiwozj325je2xfck3oclpbqmdbwu6o5ctxijiui.ipfs.nftstorage.link?image_885.webp",_x000D_
"Issuer":"NfluenT for Calvi On The rocks",_x000D_
"external_url":""</v>
      </c>
      <c r="W2705" s="78" t="str">
        <f>formatRow(Tokens!J$2:AV$2,Tokens!J2705:AV2705,2,"attributes")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05" s="78" t="str">
        <f>formatRow(Tokens!AX$2:BC$2,Tokens!AX2705:BC2705,2,"creators")</f>
        <v>"creators":[{"address":"ncreator",_x000D_
"share":10},{"address":"cotrcrea",_x000D_
"share":90},{"address":"nminer",_x000D_
"share":0}]</v>
      </c>
      <c r="Y2705" s="78" t="str">
        <f>formatRow(Tokens!BD$2:BI$2,Tokens!BD2705:BI2705,2,"files")</f>
        <v>"files":[]</v>
      </c>
      <c r="Z2705" s="78"/>
      <c r="AA2705" s="78"/>
      <c r="AB2705" s="78"/>
      <c r="AC2705" s="78" t="str">
        <f>formatRow(Tokens!BJ$2:BK$2,Tokens!BJ2705:BK2705,0,"collection")</f>
        <v>"collection":{"name":"BILLET Festival",_x000D_
"family":"Calvi On The Rocks"}</v>
      </c>
      <c r="AD2705" s="1" t="str">
        <f>formatRow(Tokens!BN$2:BR$2,Tokens!BN2705:BR2705,0,"marketplace")</f>
        <v>"marketplace":{"initial_price":"73,5",_x000D_
"reservation_price":"",_x000D_
"duration":"",_x000D_
"max_mint":1,_x000D_
"sell_date":"25/06/2022"}</v>
      </c>
      <c r="AE2705" s="1"/>
    </row>
    <row r="2706" spans="4:31" ht="14.25" customHeight="1" x14ac:dyDescent="0.3">
      <c r="D2706" s="1">
        <f>Tokens!B2706</f>
        <v>886</v>
      </c>
      <c r="E2706" s="17" t="str">
        <f>IF(Tokens!C2706="","",Tokens!C2706)</f>
        <v>#886 Billet Festival</v>
      </c>
      <c r="F2706"/>
      <c r="G2706"/>
      <c r="H2706"/>
      <c r="I2706"/>
      <c r="J2706"/>
      <c r="M2706"/>
      <c r="N2706"/>
      <c r="O2706" s="15" t="str">
        <f t="shared" si="84"/>
        <v>_</v>
      </c>
      <c r="P2706" s="18" t="str">
        <f>IF(F2706="stop","",IF(F2706&lt;&gt;"",HYPERLINK(Settings!$B$5 &amp; "/manage/?network=" &amp; LOWER(B$8) &amp; "&amp;search=token&amp;account=" &amp; ToMint!$B$5 &amp; "&amp;view=" &amp; ToMint!J2706,"TokenSol"),""))</f>
        <v/>
      </c>
      <c r="Q2706" s="2"/>
      <c r="R2706" s="2"/>
      <c r="S2706" s="11"/>
      <c r="T2706" s="78" t="str">
        <f>"owner=" &amp; Tokens!BS2706 &amp; "&amp;filename_for_metadata=" &amp; Tokens!BT2706 &amp; "&amp;offchaindata_platform=" &amp; $B$17 &amp; "&amp;keyfile=" &amp; $B$5 &amp;  "&amp;repository=" &amp; $B$18</f>
        <v>owner=BbDq7xeUzpj8bXfd9N7dh1tw43Ss7xbYpyjoNuwDSrzq&amp;filename_for_metadata=BILLETFestival_COR22F886&amp;offchaindata_platform=Github&amp;keyfile=Paul&amp;repository=CalviOnTheRocks2022</v>
      </c>
      <c r="U2706" s="78" t="str">
        <f t="shared" si="85"/>
        <v>{"name":"#886 Billet Festival",_x000D_
"symbol":"COR22F886",_x000D_
"description":"Billet Festival / Billet NFT Festival - 1 jour Calvi on the Rocks 2022",_x000D_
"seller_fee_basis_points":1000,_x000D_
"image":"https://bafybeiailtgxguzo567l573uoggfi2burxf2zbmeqs5fcyhqzyrq2krb74.ipfs.nftstorage.link?image_886.webp",_x000D_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06" s="78" t="str">
        <f>formatRow(Tokens!C$2:I$2,Tokens!C2706:I2706)</f>
        <v>"name":"#886 Billet Festival",_x000D_
"symbol":"COR22F886",_x000D_
"description":"Billet Festival / Billet NFT Festival - 1 jour Calvi on the Rocks 2022",_x000D_
"seller_fee_basis_points":1000,_x000D_
"image":"https://bafybeiailtgxguzo567l573uoggfi2burxf2zbmeqs5fcyhqzyrq2krb74.ipfs.nftstorage.link?image_886.webp",_x000D_
"Issuer":"NfluenT for Calvi On The rocks",_x000D_
"external_url":""</v>
      </c>
      <c r="W2706" s="78" t="str">
        <f>formatRow(Tokens!J$2:AV$2,Tokens!J2706:AV2706,2,"attributes")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06" s="78" t="str">
        <f>formatRow(Tokens!AX$2:BC$2,Tokens!AX2706:BC2706,2,"creators")</f>
        <v>"creators":[{"address":"ncreator",_x000D_
"share":10},{"address":"cotrcrea",_x000D_
"share":90},{"address":"nminer",_x000D_
"share":0}]</v>
      </c>
      <c r="Y2706" s="78" t="str">
        <f>formatRow(Tokens!BD$2:BI$2,Tokens!BD2706:BI2706,2,"files")</f>
        <v>"files":[]</v>
      </c>
      <c r="Z2706" s="78"/>
      <c r="AA2706" s="78"/>
      <c r="AB2706" s="78"/>
      <c r="AC2706" s="78" t="str">
        <f>formatRow(Tokens!BJ$2:BK$2,Tokens!BJ2706:BK2706,0,"collection")</f>
        <v>"collection":{"name":"BILLET Festival",_x000D_
"family":"Calvi On The Rocks"}</v>
      </c>
      <c r="AD2706" s="1" t="str">
        <f>formatRow(Tokens!BN$2:BR$2,Tokens!BN2706:BR2706,0,"marketplace")</f>
        <v>"marketplace":{"initial_price":"73,5",_x000D_
"reservation_price":"",_x000D_
"duration":"",_x000D_
"max_mint":1,_x000D_
"sell_date":"25/06/2022"}</v>
      </c>
      <c r="AE2706" s="1"/>
    </row>
    <row r="2707" spans="4:31" ht="14.25" customHeight="1" x14ac:dyDescent="0.3">
      <c r="D2707" s="1">
        <f>Tokens!B2707</f>
        <v>887</v>
      </c>
      <c r="E2707" s="17" t="str">
        <f>IF(Tokens!C2707="","",Tokens!C2707)</f>
        <v>#887 Billet Festival</v>
      </c>
      <c r="F2707"/>
      <c r="G2707"/>
      <c r="H2707"/>
      <c r="I2707"/>
      <c r="J2707"/>
      <c r="M2707"/>
      <c r="N2707"/>
      <c r="O2707" s="15" t="str">
        <f t="shared" si="84"/>
        <v>_</v>
      </c>
      <c r="P2707" s="18" t="str">
        <f>IF(F2707="stop","",IF(F2707&lt;&gt;"",HYPERLINK(Settings!$B$5 &amp; "/manage/?network=" &amp; LOWER(B$8) &amp; "&amp;search=token&amp;account=" &amp; ToMint!$B$5 &amp; "&amp;view=" &amp; ToMint!J2707,"TokenSol"),""))</f>
        <v/>
      </c>
      <c r="Q2707" s="2"/>
      <c r="R2707" s="2"/>
      <c r="S2707" s="11"/>
      <c r="T2707" s="78" t="str">
        <f>"owner=" &amp; Tokens!BS2707 &amp; "&amp;filename_for_metadata=" &amp; Tokens!BT2707 &amp; "&amp;offchaindata_platform=" &amp; $B$17 &amp; "&amp;keyfile=" &amp; $B$5 &amp;  "&amp;repository=" &amp; $B$18</f>
        <v>owner=BbDq7xeUzpj8bXfd9N7dh1tw43Ss7xbYpyjoNuwDSrzq&amp;filename_for_metadata=BILLETFestival_COR22F887&amp;offchaindata_platform=Github&amp;keyfile=Paul&amp;repository=CalviOnTheRocks2022</v>
      </c>
      <c r="U2707" s="78" t="str">
        <f t="shared" si="85"/>
        <v>{"name":"#887 Billet Festival",_x000D_
"symbol":"COR22F887",_x000D_
"description":"Billet Festival / Billet NFT Festival - 1 jour Calvi on the Rocks 2022",_x000D_
"seller_fee_basis_points":1000,_x000D_
"image":"https://bafybeickrlgh4tntnwg7gf53te454zo7nad5loko4raldrp6pumpy7r3jy.ipfs.nftstorage.link?image_887.webp",_x000D_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07" s="78" t="str">
        <f>formatRow(Tokens!C$2:I$2,Tokens!C2707:I2707)</f>
        <v>"name":"#887 Billet Festival",_x000D_
"symbol":"COR22F887",_x000D_
"description":"Billet Festival / Billet NFT Festival - 1 jour Calvi on the Rocks 2022",_x000D_
"seller_fee_basis_points":1000,_x000D_
"image":"https://bafybeickrlgh4tntnwg7gf53te454zo7nad5loko4raldrp6pumpy7r3jy.ipfs.nftstorage.link?image_887.webp",_x000D_
"Issuer":"NfluenT for Calvi On The rocks",_x000D_
"external_url":""</v>
      </c>
      <c r="W2707" s="78" t="str">
        <f>formatRow(Tokens!J$2:AV$2,Tokens!J2707:AV2707,2,"attributes")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07" s="78" t="str">
        <f>formatRow(Tokens!AX$2:BC$2,Tokens!AX2707:BC2707,2,"creators")</f>
        <v>"creators":[{"address":"ncreator",_x000D_
"share":10},{"address":"cotrcrea",_x000D_
"share":90},{"address":"nminer",_x000D_
"share":0}]</v>
      </c>
      <c r="Y2707" s="78" t="str">
        <f>formatRow(Tokens!BD$2:BI$2,Tokens!BD2707:BI2707,2,"files")</f>
        <v>"files":[]</v>
      </c>
      <c r="Z2707" s="78"/>
      <c r="AA2707" s="78"/>
      <c r="AB2707" s="78"/>
      <c r="AC2707" s="78" t="str">
        <f>formatRow(Tokens!BJ$2:BK$2,Tokens!BJ2707:BK2707,0,"collection")</f>
        <v>"collection":{"name":"BILLET Festival",_x000D_
"family":"Calvi On The Rocks"}</v>
      </c>
      <c r="AD2707" s="1" t="str">
        <f>formatRow(Tokens!BN$2:BR$2,Tokens!BN2707:BR2707,0,"marketplace")</f>
        <v>"marketplace":{"initial_price":"73,5",_x000D_
"reservation_price":"",_x000D_
"duration":"",_x000D_
"max_mint":1,_x000D_
"sell_date":"25/06/2022"}</v>
      </c>
      <c r="AE2707" s="1"/>
    </row>
    <row r="2708" spans="4:31" ht="14.25" customHeight="1" x14ac:dyDescent="0.3">
      <c r="D2708" s="1">
        <f>Tokens!B2708</f>
        <v>888</v>
      </c>
      <c r="E2708" s="17" t="str">
        <f>IF(Tokens!C2708="","",Tokens!C2708)</f>
        <v>#888 Billet Festival</v>
      </c>
      <c r="F2708"/>
      <c r="G2708"/>
      <c r="H2708"/>
      <c r="I2708"/>
      <c r="J2708"/>
      <c r="M2708"/>
      <c r="N2708"/>
      <c r="O2708" s="15" t="str">
        <f t="shared" si="84"/>
        <v>_</v>
      </c>
      <c r="P2708" s="18" t="str">
        <f>IF(F2708="stop","",IF(F2708&lt;&gt;"",HYPERLINK(Settings!$B$5 &amp; "/manage/?network=" &amp; LOWER(B$8) &amp; "&amp;search=token&amp;account=" &amp; ToMint!$B$5 &amp; "&amp;view=" &amp; ToMint!J2708,"TokenSol"),""))</f>
        <v/>
      </c>
      <c r="Q2708" s="2"/>
      <c r="R2708" s="2"/>
      <c r="S2708" s="11"/>
      <c r="T2708" s="78" t="str">
        <f>"owner=" &amp; Tokens!BS2708 &amp; "&amp;filename_for_metadata=" &amp; Tokens!BT2708 &amp; "&amp;offchaindata_platform=" &amp; $B$17 &amp; "&amp;keyfile=" &amp; $B$5 &amp;  "&amp;repository=" &amp; $B$18</f>
        <v>owner=BbDq7xeUzpj8bXfd9N7dh1tw43Ss7xbYpyjoNuwDSrzq&amp;filename_for_metadata=BILLETFestival_COR22F888&amp;offchaindata_platform=Github&amp;keyfile=Paul&amp;repository=CalviOnTheRocks2022</v>
      </c>
      <c r="U2708" s="78" t="str">
        <f t="shared" si="85"/>
        <v>{"name":"#888 Billet Festival",_x000D_
"symbol":"COR22F888",_x000D_
"description":"Billet Festival / Billet NFT Festival - 1 jour Calvi on the Rocks 2022",_x000D_
"seller_fee_basis_points":1000,_x000D_
"image":"https://bafybeiex7atldfre7i4lmlghlvklpjwemt6nq5sjyrbh5fqtd7p2bbi5ru.ipfs.nftstorage.link?image_888.webp",_x000D_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08" s="78" t="str">
        <f>formatRow(Tokens!C$2:I$2,Tokens!C2708:I2708)</f>
        <v>"name":"#888 Billet Festival",_x000D_
"symbol":"COR22F888",_x000D_
"description":"Billet Festival / Billet NFT Festival - 1 jour Calvi on the Rocks 2022",_x000D_
"seller_fee_basis_points":1000,_x000D_
"image":"https://bafybeiex7atldfre7i4lmlghlvklpjwemt6nq5sjyrbh5fqtd7p2bbi5ru.ipfs.nftstorage.link?image_888.webp",_x000D_
"Issuer":"NfluenT for Calvi On The rocks",_x000D_
"external_url":""</v>
      </c>
      <c r="W2708" s="78" t="str">
        <f>formatRow(Tokens!J$2:AV$2,Tokens!J2708:AV2708,2,"attributes")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08" s="78" t="str">
        <f>formatRow(Tokens!AX$2:BC$2,Tokens!AX2708:BC2708,2,"creators")</f>
        <v>"creators":[{"address":"ncreator",_x000D_
"share":10},{"address":"cotrcrea",_x000D_
"share":90},{"address":"nminer",_x000D_
"share":0}]</v>
      </c>
      <c r="Y2708" s="78" t="str">
        <f>formatRow(Tokens!BD$2:BI$2,Tokens!BD2708:BI2708,2,"files")</f>
        <v>"files":[]</v>
      </c>
      <c r="Z2708" s="78"/>
      <c r="AA2708" s="78"/>
      <c r="AB2708" s="78"/>
      <c r="AC2708" s="78" t="str">
        <f>formatRow(Tokens!BJ$2:BK$2,Tokens!BJ2708:BK2708,0,"collection")</f>
        <v>"collection":{"name":"BILLET Festival",_x000D_
"family":"Calvi On The Rocks"}</v>
      </c>
      <c r="AD2708" s="1" t="str">
        <f>formatRow(Tokens!BN$2:BR$2,Tokens!BN2708:BR2708,0,"marketplace")</f>
        <v>"marketplace":{"initial_price":"73,5",_x000D_
"reservation_price":"",_x000D_
"duration":"",_x000D_
"max_mint":1,_x000D_
"sell_date":"25/06/2022"}</v>
      </c>
      <c r="AE2708" s="1"/>
    </row>
    <row r="2709" spans="4:31" ht="14.25" customHeight="1" x14ac:dyDescent="0.3">
      <c r="D2709" s="1">
        <f>Tokens!B2709</f>
        <v>889</v>
      </c>
      <c r="E2709" s="17" t="str">
        <f>IF(Tokens!C2709="","",Tokens!C2709)</f>
        <v>#889 Billet Festival</v>
      </c>
      <c r="F2709"/>
      <c r="G2709"/>
      <c r="H2709"/>
      <c r="I2709"/>
      <c r="J2709"/>
      <c r="M2709"/>
      <c r="N2709"/>
      <c r="O2709" s="15" t="str">
        <f t="shared" si="84"/>
        <v>_</v>
      </c>
      <c r="P2709" s="18" t="str">
        <f>IF(F2709="stop","",IF(F2709&lt;&gt;"",HYPERLINK(Settings!$B$5 &amp; "/manage/?network=" &amp; LOWER(B$8) &amp; "&amp;search=token&amp;account=" &amp; ToMint!$B$5 &amp; "&amp;view=" &amp; ToMint!J2709,"TokenSol"),""))</f>
        <v/>
      </c>
      <c r="Q2709" s="2"/>
      <c r="R2709" s="2"/>
      <c r="S2709" s="11"/>
      <c r="T2709" s="78" t="str">
        <f>"owner=" &amp; Tokens!BS2709 &amp; "&amp;filename_for_metadata=" &amp; Tokens!BT2709 &amp; "&amp;offchaindata_platform=" &amp; $B$17 &amp; "&amp;keyfile=" &amp; $B$5 &amp;  "&amp;repository=" &amp; $B$18</f>
        <v>owner=BbDq7xeUzpj8bXfd9N7dh1tw43Ss7xbYpyjoNuwDSrzq&amp;filename_for_metadata=BILLETFestival_COR22F889&amp;offchaindata_platform=Github&amp;keyfile=Paul&amp;repository=CalviOnTheRocks2022</v>
      </c>
      <c r="U2709" s="78" t="str">
        <f t="shared" si="85"/>
        <v>{"name":"#889 Billet Festival",_x000D_
"symbol":"COR22F889",_x000D_
"description":"Billet Festival / Billet NFT Festival - 1 jour Calvi on the Rocks 2022",_x000D_
"seller_fee_basis_points":1000,_x000D_
"image":"https://bafybeihecyqto4fhi5wgzyzluc3xdzlzdi3pt2c57beh3ghj2g4ueewqqy.ipfs.nftstorage.link?image_889.webp",_x000D_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09" s="78" t="str">
        <f>formatRow(Tokens!C$2:I$2,Tokens!C2709:I2709)</f>
        <v>"name":"#889 Billet Festival",_x000D_
"symbol":"COR22F889",_x000D_
"description":"Billet Festival / Billet NFT Festival - 1 jour Calvi on the Rocks 2022",_x000D_
"seller_fee_basis_points":1000,_x000D_
"image":"https://bafybeihecyqto4fhi5wgzyzluc3xdzlzdi3pt2c57beh3ghj2g4ueewqqy.ipfs.nftstorage.link?image_889.webp",_x000D_
"Issuer":"NfluenT for Calvi On The rocks",_x000D_
"external_url":""</v>
      </c>
      <c r="W2709" s="78" t="str">
        <f>formatRow(Tokens!J$2:AV$2,Tokens!J2709:AV2709,2,"attributes")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09" s="78" t="str">
        <f>formatRow(Tokens!AX$2:BC$2,Tokens!AX2709:BC2709,2,"creators")</f>
        <v>"creators":[{"address":"ncreator",_x000D_
"share":10},{"address":"cotrcrea",_x000D_
"share":90},{"address":"nminer",_x000D_
"share":0}]</v>
      </c>
      <c r="Y2709" s="78" t="str">
        <f>formatRow(Tokens!BD$2:BI$2,Tokens!BD2709:BI2709,2,"files")</f>
        <v>"files":[]</v>
      </c>
      <c r="Z2709" s="78"/>
      <c r="AA2709" s="78"/>
      <c r="AB2709" s="78"/>
      <c r="AC2709" s="78" t="str">
        <f>formatRow(Tokens!BJ$2:BK$2,Tokens!BJ2709:BK2709,0,"collection")</f>
        <v>"collection":{"name":"BILLET Festival",_x000D_
"family":"Calvi On The Rocks"}</v>
      </c>
      <c r="AD2709" s="1" t="str">
        <f>formatRow(Tokens!BN$2:BR$2,Tokens!BN2709:BR2709,0,"marketplace")</f>
        <v>"marketplace":{"initial_price":"73,5",_x000D_
"reservation_price":"",_x000D_
"duration":"",_x000D_
"max_mint":1,_x000D_
"sell_date":"25/06/2022"}</v>
      </c>
      <c r="AE2709" s="1"/>
    </row>
    <row r="2710" spans="4:31" ht="14.25" customHeight="1" x14ac:dyDescent="0.3">
      <c r="D2710" s="1">
        <f>Tokens!B2710</f>
        <v>890</v>
      </c>
      <c r="E2710" s="17" t="str">
        <f>IF(Tokens!C2710="","",Tokens!C2710)</f>
        <v>#890 Billet Festival</v>
      </c>
      <c r="F2710"/>
      <c r="G2710"/>
      <c r="H2710"/>
      <c r="I2710"/>
      <c r="J2710"/>
      <c r="M2710"/>
      <c r="N2710"/>
      <c r="O2710" s="15" t="str">
        <f t="shared" si="84"/>
        <v>_</v>
      </c>
      <c r="P2710" s="18" t="str">
        <f>IF(F2710="stop","",IF(F2710&lt;&gt;"",HYPERLINK(Settings!$B$5 &amp; "/manage/?network=" &amp; LOWER(B$8) &amp; "&amp;search=token&amp;account=" &amp; ToMint!$B$5 &amp; "&amp;view=" &amp; ToMint!J2710,"TokenSol"),""))</f>
        <v/>
      </c>
      <c r="Q2710" s="2"/>
      <c r="R2710" s="2"/>
      <c r="S2710" s="11"/>
      <c r="T2710" s="78" t="str">
        <f>"owner=" &amp; Tokens!BS2710 &amp; "&amp;filename_for_metadata=" &amp; Tokens!BT2710 &amp; "&amp;offchaindata_platform=" &amp; $B$17 &amp; "&amp;keyfile=" &amp; $B$5 &amp;  "&amp;repository=" &amp; $B$18</f>
        <v>owner=BbDq7xeUzpj8bXfd9N7dh1tw43Ss7xbYpyjoNuwDSrzq&amp;filename_for_metadata=BILLETFestival_COR22F890&amp;offchaindata_platform=Github&amp;keyfile=Paul&amp;repository=CalviOnTheRocks2022</v>
      </c>
      <c r="U2710" s="78" t="str">
        <f t="shared" si="85"/>
        <v>{"name":"#890 Billet Festival",_x000D_
"symbol":"COR22F890",_x000D_
"description":"Billet Festival / Billet NFT Festival - 1 jour Calvi on the Rocks 2022",_x000D_
"seller_fee_basis_points":1000,_x000D_
"image":"https://bafybeiblfldcafbarj6s3icllb363n33fyvx6hr4phdkgwilwjdtsmtehu.ipfs.nftstorage.link?image_890.webp",_x000D_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10" s="78" t="str">
        <f>formatRow(Tokens!C$2:I$2,Tokens!C2710:I2710)</f>
        <v>"name":"#890 Billet Festival",_x000D_
"symbol":"COR22F890",_x000D_
"description":"Billet Festival / Billet NFT Festival - 1 jour Calvi on the Rocks 2022",_x000D_
"seller_fee_basis_points":1000,_x000D_
"image":"https://bafybeiblfldcafbarj6s3icllb363n33fyvx6hr4phdkgwilwjdtsmtehu.ipfs.nftstorage.link?image_890.webp",_x000D_
"Issuer":"NfluenT for Calvi On The rocks",_x000D_
"external_url":""</v>
      </c>
      <c r="W2710" s="78" t="str">
        <f>formatRow(Tokens!J$2:AV$2,Tokens!J2710:AV2710,2,"attributes")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10" s="78" t="str">
        <f>formatRow(Tokens!AX$2:BC$2,Tokens!AX2710:BC2710,2,"creators")</f>
        <v>"creators":[{"address":"ncreator",_x000D_
"share":10},{"address":"cotrcrea",_x000D_
"share":90},{"address":"nminer",_x000D_
"share":0}]</v>
      </c>
      <c r="Y2710" s="78" t="str">
        <f>formatRow(Tokens!BD$2:BI$2,Tokens!BD2710:BI2710,2,"files")</f>
        <v>"files":[]</v>
      </c>
      <c r="Z2710" s="78"/>
      <c r="AA2710" s="78"/>
      <c r="AB2710" s="78"/>
      <c r="AC2710" s="78" t="str">
        <f>formatRow(Tokens!BJ$2:BK$2,Tokens!BJ2710:BK2710,0,"collection")</f>
        <v>"collection":{"name":"BILLET Festival",_x000D_
"family":"Calvi On The Rocks"}</v>
      </c>
      <c r="AD2710" s="1" t="str">
        <f>formatRow(Tokens!BN$2:BR$2,Tokens!BN2710:BR2710,0,"marketplace")</f>
        <v>"marketplace":{"initial_price":"73,5",_x000D_
"reservation_price":"",_x000D_
"duration":"",_x000D_
"max_mint":1,_x000D_
"sell_date":"25/06/2022"}</v>
      </c>
      <c r="AE2710" s="1"/>
    </row>
    <row r="2711" spans="4:31" ht="14.25" customHeight="1" x14ac:dyDescent="0.3">
      <c r="D2711" s="1">
        <f>Tokens!B2711</f>
        <v>891</v>
      </c>
      <c r="E2711" s="17" t="str">
        <f>IF(Tokens!C2711="","",Tokens!C2711)</f>
        <v>#891 Billet Festival</v>
      </c>
      <c r="F2711"/>
      <c r="G2711"/>
      <c r="H2711"/>
      <c r="I2711"/>
      <c r="J2711"/>
      <c r="M2711"/>
      <c r="N2711"/>
      <c r="O2711" s="15" t="str">
        <f t="shared" si="84"/>
        <v>_</v>
      </c>
      <c r="P2711" s="18" t="str">
        <f>IF(F2711="stop","",IF(F2711&lt;&gt;"",HYPERLINK(Settings!$B$5 &amp; "/manage/?network=" &amp; LOWER(B$8) &amp; "&amp;search=token&amp;account=" &amp; ToMint!$B$5 &amp; "&amp;view=" &amp; ToMint!J2711,"TokenSol"),""))</f>
        <v/>
      </c>
      <c r="Q2711" s="2"/>
      <c r="R2711" s="2"/>
      <c r="S2711" s="11"/>
      <c r="T2711" s="78" t="str">
        <f>"owner=" &amp; Tokens!BS2711 &amp; "&amp;filename_for_metadata=" &amp; Tokens!BT2711 &amp; "&amp;offchaindata_platform=" &amp; $B$17 &amp; "&amp;keyfile=" &amp; $B$5 &amp;  "&amp;repository=" &amp; $B$18</f>
        <v>owner=BbDq7xeUzpj8bXfd9N7dh1tw43Ss7xbYpyjoNuwDSrzq&amp;filename_for_metadata=BILLETFestival_COR22F891&amp;offchaindata_platform=Github&amp;keyfile=Paul&amp;repository=CalviOnTheRocks2022</v>
      </c>
      <c r="U2711" s="78" t="str">
        <f t="shared" si="85"/>
        <v>{"name":"#891 Billet Festival",_x000D_
"symbol":"COR22F891",_x000D_
"description":"Billet Festival / Billet NFT Festival - 1 jour Calvi on the Rocks 2022",_x000D_
"seller_fee_basis_points":1000,_x000D_
"image":"https://bafybeial544u6ddh4zzwd6fjh2zpt34u2bvhlkwuvnhczcpzt6ammpsa2m.ipfs.nftstorage.link?image_891.webp",_x000D_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11" s="78" t="str">
        <f>formatRow(Tokens!C$2:I$2,Tokens!C2711:I2711)</f>
        <v>"name":"#891 Billet Festival",_x000D_
"symbol":"COR22F891",_x000D_
"description":"Billet Festival / Billet NFT Festival - 1 jour Calvi on the Rocks 2022",_x000D_
"seller_fee_basis_points":1000,_x000D_
"image":"https://bafybeial544u6ddh4zzwd6fjh2zpt34u2bvhlkwuvnhczcpzt6ammpsa2m.ipfs.nftstorage.link?image_891.webp",_x000D_
"Issuer":"NfluenT for Calvi On The rocks",_x000D_
"external_url":""</v>
      </c>
      <c r="W2711" s="78" t="str">
        <f>formatRow(Tokens!J$2:AV$2,Tokens!J2711:AV2711,2,"attributes")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11" s="78" t="str">
        <f>formatRow(Tokens!AX$2:BC$2,Tokens!AX2711:BC2711,2,"creators")</f>
        <v>"creators":[{"address":"ncreator",_x000D_
"share":10},{"address":"cotrcrea",_x000D_
"share":90},{"address":"nminer",_x000D_
"share":0}]</v>
      </c>
      <c r="Y2711" s="78" t="str">
        <f>formatRow(Tokens!BD$2:BI$2,Tokens!BD2711:BI2711,2,"files")</f>
        <v>"files":[]</v>
      </c>
      <c r="Z2711" s="78"/>
      <c r="AA2711" s="78"/>
      <c r="AB2711" s="78"/>
      <c r="AC2711" s="78" t="str">
        <f>formatRow(Tokens!BJ$2:BK$2,Tokens!BJ2711:BK2711,0,"collection")</f>
        <v>"collection":{"name":"BILLET Festival",_x000D_
"family":"Calvi On The Rocks"}</v>
      </c>
      <c r="AD2711" s="1" t="str">
        <f>formatRow(Tokens!BN$2:BR$2,Tokens!BN2711:BR2711,0,"marketplace")</f>
        <v>"marketplace":{"initial_price":"73,5",_x000D_
"reservation_price":"",_x000D_
"duration":"",_x000D_
"max_mint":1,_x000D_
"sell_date":"25/06/2022"}</v>
      </c>
      <c r="AE2711" s="1"/>
    </row>
    <row r="2712" spans="4:31" ht="14.25" customHeight="1" x14ac:dyDescent="0.3">
      <c r="D2712" s="1">
        <f>Tokens!B2712</f>
        <v>892</v>
      </c>
      <c r="E2712" s="17" t="str">
        <f>IF(Tokens!C2712="","",Tokens!C2712)</f>
        <v>#892 Billet Festival</v>
      </c>
      <c r="F2712"/>
      <c r="G2712"/>
      <c r="H2712"/>
      <c r="I2712"/>
      <c r="J2712"/>
      <c r="M2712"/>
      <c r="N2712"/>
      <c r="O2712" s="15" t="str">
        <f t="shared" si="84"/>
        <v>_</v>
      </c>
      <c r="P2712" s="18" t="str">
        <f>IF(F2712="stop","",IF(F2712&lt;&gt;"",HYPERLINK(Settings!$B$5 &amp; "/manage/?network=" &amp; LOWER(B$8) &amp; "&amp;search=token&amp;account=" &amp; ToMint!$B$5 &amp; "&amp;view=" &amp; ToMint!J2712,"TokenSol"),""))</f>
        <v/>
      </c>
      <c r="Q2712" s="2"/>
      <c r="R2712" s="2"/>
      <c r="S2712" s="11"/>
      <c r="T2712" s="78" t="str">
        <f>"owner=" &amp; Tokens!BS2712 &amp; "&amp;filename_for_metadata=" &amp; Tokens!BT2712 &amp; "&amp;offchaindata_platform=" &amp; $B$17 &amp; "&amp;keyfile=" &amp; $B$5 &amp;  "&amp;repository=" &amp; $B$18</f>
        <v>owner=BbDq7xeUzpj8bXfd9N7dh1tw43Ss7xbYpyjoNuwDSrzq&amp;filename_for_metadata=BILLETFestival_COR22F892&amp;offchaindata_platform=Github&amp;keyfile=Paul&amp;repository=CalviOnTheRocks2022</v>
      </c>
      <c r="U2712" s="78" t="str">
        <f t="shared" si="85"/>
        <v>{"name":"#892 Billet Festival",_x000D_
"symbol":"COR22F892",_x000D_
"description":"Billet Festival / Billet NFT Festival - 1 jour Calvi on the Rocks 2022",_x000D_
"seller_fee_basis_points":1000,_x000D_
"image":"https://bafybeia6m3g2njitsviguqyf3vlvvwbksj2nt7rlhte6457hoixuqqgy2m.ipfs.nftstorage.link?image_892.webp",_x000D_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12" s="78" t="str">
        <f>formatRow(Tokens!C$2:I$2,Tokens!C2712:I2712)</f>
        <v>"name":"#892 Billet Festival",_x000D_
"symbol":"COR22F892",_x000D_
"description":"Billet Festival / Billet NFT Festival - 1 jour Calvi on the Rocks 2022",_x000D_
"seller_fee_basis_points":1000,_x000D_
"image":"https://bafybeia6m3g2njitsviguqyf3vlvvwbksj2nt7rlhte6457hoixuqqgy2m.ipfs.nftstorage.link?image_892.webp",_x000D_
"Issuer":"NfluenT for Calvi On The rocks",_x000D_
"external_url":""</v>
      </c>
      <c r="W2712" s="78" t="str">
        <f>formatRow(Tokens!J$2:AV$2,Tokens!J2712:AV2712,2,"attributes")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12" s="78" t="str">
        <f>formatRow(Tokens!AX$2:BC$2,Tokens!AX2712:BC2712,2,"creators")</f>
        <v>"creators":[{"address":"ncreator",_x000D_
"share":10},{"address":"cotrcrea",_x000D_
"share":90},{"address":"nminer",_x000D_
"share":0}]</v>
      </c>
      <c r="Y2712" s="78" t="str">
        <f>formatRow(Tokens!BD$2:BI$2,Tokens!BD2712:BI2712,2,"files")</f>
        <v>"files":[]</v>
      </c>
      <c r="Z2712" s="78"/>
      <c r="AA2712" s="78"/>
      <c r="AB2712" s="78"/>
      <c r="AC2712" s="78" t="str">
        <f>formatRow(Tokens!BJ$2:BK$2,Tokens!BJ2712:BK2712,0,"collection")</f>
        <v>"collection":{"name":"BILLET Festival",_x000D_
"family":"Calvi On The Rocks"}</v>
      </c>
      <c r="AD2712" s="1" t="str">
        <f>formatRow(Tokens!BN$2:BR$2,Tokens!BN2712:BR2712,0,"marketplace")</f>
        <v>"marketplace":{"initial_price":"73,5",_x000D_
"reservation_price":"",_x000D_
"duration":"",_x000D_
"max_mint":1,_x000D_
"sell_date":"25/06/2022"}</v>
      </c>
      <c r="AE2712" s="1"/>
    </row>
    <row r="2713" spans="4:31" ht="14.25" customHeight="1" x14ac:dyDescent="0.3">
      <c r="D2713" s="1">
        <f>Tokens!B2713</f>
        <v>893</v>
      </c>
      <c r="E2713" s="17" t="str">
        <f>IF(Tokens!C2713="","",Tokens!C2713)</f>
        <v>#893 Billet Festival</v>
      </c>
      <c r="F2713"/>
      <c r="G2713"/>
      <c r="H2713"/>
      <c r="I2713"/>
      <c r="J2713"/>
      <c r="M2713"/>
      <c r="N2713"/>
      <c r="O2713" s="15" t="str">
        <f t="shared" si="84"/>
        <v>_</v>
      </c>
      <c r="P2713" s="18" t="str">
        <f>IF(F2713="stop","",IF(F2713&lt;&gt;"",HYPERLINK(Settings!$B$5 &amp; "/manage/?network=" &amp; LOWER(B$8) &amp; "&amp;search=token&amp;account=" &amp; ToMint!$B$5 &amp; "&amp;view=" &amp; ToMint!J2713,"TokenSol"),""))</f>
        <v/>
      </c>
      <c r="Q2713" s="2"/>
      <c r="R2713" s="2"/>
      <c r="S2713" s="11"/>
      <c r="T2713" s="78" t="str">
        <f>"owner=" &amp; Tokens!BS2713 &amp; "&amp;filename_for_metadata=" &amp; Tokens!BT2713 &amp; "&amp;offchaindata_platform=" &amp; $B$17 &amp; "&amp;keyfile=" &amp; $B$5 &amp;  "&amp;repository=" &amp; $B$18</f>
        <v>owner=BbDq7xeUzpj8bXfd9N7dh1tw43Ss7xbYpyjoNuwDSrzq&amp;filename_for_metadata=BILLETFestival_COR22F893&amp;offchaindata_platform=Github&amp;keyfile=Paul&amp;repository=CalviOnTheRocks2022</v>
      </c>
      <c r="U2713" s="78" t="str">
        <f t="shared" si="85"/>
        <v>{"name":"#893 Billet Festival",_x000D_
"symbol":"COR22F893",_x000D_
"description":"Billet Festival / Billet NFT Festival - 1 jour Calvi on the Rocks 2022",_x000D_
"seller_fee_basis_points":1000,_x000D_
"image":"https://bafybeibhhrchxfgdjmszmjuexp4dw43sxrgwa55f6pwyfnh5dgmj4pvesu.ipfs.nftstorage.link?image_893.webp",_x000D_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13" s="78" t="str">
        <f>formatRow(Tokens!C$2:I$2,Tokens!C2713:I2713)</f>
        <v>"name":"#893 Billet Festival",_x000D_
"symbol":"COR22F893",_x000D_
"description":"Billet Festival / Billet NFT Festival - 1 jour Calvi on the Rocks 2022",_x000D_
"seller_fee_basis_points":1000,_x000D_
"image":"https://bafybeibhhrchxfgdjmszmjuexp4dw43sxrgwa55f6pwyfnh5dgmj4pvesu.ipfs.nftstorage.link?image_893.webp",_x000D_
"Issuer":"NfluenT for Calvi On The rocks",_x000D_
"external_url":""</v>
      </c>
      <c r="W2713" s="78" t="str">
        <f>formatRow(Tokens!J$2:AV$2,Tokens!J2713:AV2713,2,"attributes")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13" s="78" t="str">
        <f>formatRow(Tokens!AX$2:BC$2,Tokens!AX2713:BC2713,2,"creators")</f>
        <v>"creators":[{"address":"ncreator",_x000D_
"share":10},{"address":"cotrcrea",_x000D_
"share":90},{"address":"nminer",_x000D_
"share":0}]</v>
      </c>
      <c r="Y2713" s="78" t="str">
        <f>formatRow(Tokens!BD$2:BI$2,Tokens!BD2713:BI2713,2,"files")</f>
        <v>"files":[]</v>
      </c>
      <c r="Z2713" s="78"/>
      <c r="AA2713" s="78"/>
      <c r="AB2713" s="78"/>
      <c r="AC2713" s="78" t="str">
        <f>formatRow(Tokens!BJ$2:BK$2,Tokens!BJ2713:BK2713,0,"collection")</f>
        <v>"collection":{"name":"BILLET Festival",_x000D_
"family":"Calvi On The Rocks"}</v>
      </c>
      <c r="AD2713" s="1" t="str">
        <f>formatRow(Tokens!BN$2:BR$2,Tokens!BN2713:BR2713,0,"marketplace")</f>
        <v>"marketplace":{"initial_price":"73,5",_x000D_
"reservation_price":"",_x000D_
"duration":"",_x000D_
"max_mint":1,_x000D_
"sell_date":"25/06/2022"}</v>
      </c>
      <c r="AE2713" s="1"/>
    </row>
    <row r="2714" spans="4:31" ht="14.25" customHeight="1" x14ac:dyDescent="0.3">
      <c r="D2714" s="1">
        <f>Tokens!B2714</f>
        <v>894</v>
      </c>
      <c r="E2714" s="17" t="str">
        <f>IF(Tokens!C2714="","",Tokens!C2714)</f>
        <v>#894 Billet Festival</v>
      </c>
      <c r="F2714"/>
      <c r="G2714"/>
      <c r="H2714"/>
      <c r="I2714"/>
      <c r="J2714"/>
      <c r="M2714"/>
      <c r="N2714"/>
      <c r="O2714" s="15" t="str">
        <f t="shared" si="84"/>
        <v>_</v>
      </c>
      <c r="P2714" s="18" t="str">
        <f>IF(F2714="stop","",IF(F2714&lt;&gt;"",HYPERLINK(Settings!$B$5 &amp; "/manage/?network=" &amp; LOWER(B$8) &amp; "&amp;search=token&amp;account=" &amp; ToMint!$B$5 &amp; "&amp;view=" &amp; ToMint!J2714,"TokenSol"),""))</f>
        <v/>
      </c>
      <c r="Q2714" s="2"/>
      <c r="R2714" s="2"/>
      <c r="S2714" s="11"/>
      <c r="T2714" s="78" t="str">
        <f>"owner=" &amp; Tokens!BS2714 &amp; "&amp;filename_for_metadata=" &amp; Tokens!BT2714 &amp; "&amp;offchaindata_platform=" &amp; $B$17 &amp; "&amp;keyfile=" &amp; $B$5 &amp;  "&amp;repository=" &amp; $B$18</f>
        <v>owner=BbDq7xeUzpj8bXfd9N7dh1tw43Ss7xbYpyjoNuwDSrzq&amp;filename_for_metadata=BILLETFestival_COR22F894&amp;offchaindata_platform=Github&amp;keyfile=Paul&amp;repository=CalviOnTheRocks2022</v>
      </c>
      <c r="U2714" s="78" t="str">
        <f t="shared" si="85"/>
        <v>{"name":"#894 Billet Festival",_x000D_
"symbol":"COR22F894",_x000D_
"description":"Billet Festival / Billet NFT Festival - 1 jour Calvi on the Rocks 2022",_x000D_
"seller_fee_basis_points":1000,_x000D_
"image":"https://bafybeih7dgem6oltwwtsk3gv5x4qkxbwlp3jzj2hp4jzzpwxvrkhkueveu.ipfs.nftstorage.link?image_894.webp",_x000D_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14" s="78" t="str">
        <f>formatRow(Tokens!C$2:I$2,Tokens!C2714:I2714)</f>
        <v>"name":"#894 Billet Festival",_x000D_
"symbol":"COR22F894",_x000D_
"description":"Billet Festival / Billet NFT Festival - 1 jour Calvi on the Rocks 2022",_x000D_
"seller_fee_basis_points":1000,_x000D_
"image":"https://bafybeih7dgem6oltwwtsk3gv5x4qkxbwlp3jzj2hp4jzzpwxvrkhkueveu.ipfs.nftstorage.link?image_894.webp",_x000D_
"Issuer":"NfluenT for Calvi On The rocks",_x000D_
"external_url":""</v>
      </c>
      <c r="W2714" s="78" t="str">
        <f>formatRow(Tokens!J$2:AV$2,Tokens!J2714:AV2714,2,"attributes")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14" s="78" t="str">
        <f>formatRow(Tokens!AX$2:BC$2,Tokens!AX2714:BC2714,2,"creators")</f>
        <v>"creators":[{"address":"ncreator",_x000D_
"share":10},{"address":"cotrcrea",_x000D_
"share":90},{"address":"nminer",_x000D_
"share":0}]</v>
      </c>
      <c r="Y2714" s="78" t="str">
        <f>formatRow(Tokens!BD$2:BI$2,Tokens!BD2714:BI2714,2,"files")</f>
        <v>"files":[]</v>
      </c>
      <c r="Z2714" s="78"/>
      <c r="AA2714" s="78"/>
      <c r="AB2714" s="78"/>
      <c r="AC2714" s="78" t="str">
        <f>formatRow(Tokens!BJ$2:BK$2,Tokens!BJ2714:BK2714,0,"collection")</f>
        <v>"collection":{"name":"BILLET Festival",_x000D_
"family":"Calvi On The Rocks"}</v>
      </c>
      <c r="AD2714" s="1" t="str">
        <f>formatRow(Tokens!BN$2:BR$2,Tokens!BN2714:BR2714,0,"marketplace")</f>
        <v>"marketplace":{"initial_price":"73,5",_x000D_
"reservation_price":"",_x000D_
"duration":"",_x000D_
"max_mint":1,_x000D_
"sell_date":"25/06/2022"}</v>
      </c>
      <c r="AE2714" s="1"/>
    </row>
    <row r="2715" spans="4:31" ht="14.25" customHeight="1" x14ac:dyDescent="0.3">
      <c r="D2715" s="1">
        <f>Tokens!B2715</f>
        <v>895</v>
      </c>
      <c r="E2715" s="17" t="str">
        <f>IF(Tokens!C2715="","",Tokens!C2715)</f>
        <v>#895 Billet Festival</v>
      </c>
      <c r="F2715"/>
      <c r="G2715"/>
      <c r="H2715"/>
      <c r="I2715"/>
      <c r="J2715"/>
      <c r="M2715"/>
      <c r="N2715"/>
      <c r="O2715" s="15" t="str">
        <f t="shared" si="84"/>
        <v>_</v>
      </c>
      <c r="P2715" s="18" t="str">
        <f>IF(F2715="stop","",IF(F2715&lt;&gt;"",HYPERLINK(Settings!$B$5 &amp; "/manage/?network=" &amp; LOWER(B$8) &amp; "&amp;search=token&amp;account=" &amp; ToMint!$B$5 &amp; "&amp;view=" &amp; ToMint!J2715,"TokenSol"),""))</f>
        <v/>
      </c>
      <c r="Q2715" s="2"/>
      <c r="R2715" s="2"/>
      <c r="S2715" s="11"/>
      <c r="T2715" s="78" t="str">
        <f>"owner=" &amp; Tokens!BS2715 &amp; "&amp;filename_for_metadata=" &amp; Tokens!BT2715 &amp; "&amp;offchaindata_platform=" &amp; $B$17 &amp; "&amp;keyfile=" &amp; $B$5 &amp;  "&amp;repository=" &amp; $B$18</f>
        <v>owner=BbDq7xeUzpj8bXfd9N7dh1tw43Ss7xbYpyjoNuwDSrzq&amp;filename_for_metadata=BILLETFestival_COR22F895&amp;offchaindata_platform=Github&amp;keyfile=Paul&amp;repository=CalviOnTheRocks2022</v>
      </c>
      <c r="U2715" s="78" t="str">
        <f t="shared" si="85"/>
        <v>{"name":"#895 Billet Festival",_x000D_
"symbol":"COR22F895",_x000D_
"description":"Billet Festival / Billet NFT Festival - 1 jour Calvi on the Rocks 2022",_x000D_
"seller_fee_basis_points":1000,_x000D_
"image":"https://bafybeifi6pbi6pn6yi3exlbigyjbqwizxvwglz52vaxgejrimwyx7dfeyi.ipfs.nftstorage.link?image_895.webp",_x000D_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15" s="78" t="str">
        <f>formatRow(Tokens!C$2:I$2,Tokens!C2715:I2715)</f>
        <v>"name":"#895 Billet Festival",_x000D_
"symbol":"COR22F895",_x000D_
"description":"Billet Festival / Billet NFT Festival - 1 jour Calvi on the Rocks 2022",_x000D_
"seller_fee_basis_points":1000,_x000D_
"image":"https://bafybeifi6pbi6pn6yi3exlbigyjbqwizxvwglz52vaxgejrimwyx7dfeyi.ipfs.nftstorage.link?image_895.webp",_x000D_
"Issuer":"NfluenT for Calvi On The rocks",_x000D_
"external_url":""</v>
      </c>
      <c r="W2715" s="78" t="str">
        <f>formatRow(Tokens!J$2:AV$2,Tokens!J2715:AV2715,2,"attributes")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15" s="78" t="str">
        <f>formatRow(Tokens!AX$2:BC$2,Tokens!AX2715:BC2715,2,"creators")</f>
        <v>"creators":[{"address":"ncreator",_x000D_
"share":10},{"address":"cotrcrea",_x000D_
"share":90},{"address":"nminer",_x000D_
"share":0}]</v>
      </c>
      <c r="Y2715" s="78" t="str">
        <f>formatRow(Tokens!BD$2:BI$2,Tokens!BD2715:BI2715,2,"files")</f>
        <v>"files":[]</v>
      </c>
      <c r="Z2715" s="78"/>
      <c r="AA2715" s="78"/>
      <c r="AB2715" s="78"/>
      <c r="AC2715" s="78" t="str">
        <f>formatRow(Tokens!BJ$2:BK$2,Tokens!BJ2715:BK2715,0,"collection")</f>
        <v>"collection":{"name":"BILLET Festival",_x000D_
"family":"Calvi On The Rocks"}</v>
      </c>
      <c r="AD2715" s="1" t="str">
        <f>formatRow(Tokens!BN$2:BR$2,Tokens!BN2715:BR2715,0,"marketplace")</f>
        <v>"marketplace":{"initial_price":"73,5",_x000D_
"reservation_price":"",_x000D_
"duration":"",_x000D_
"max_mint":1,_x000D_
"sell_date":"25/06/2022"}</v>
      </c>
      <c r="AE2715" s="1"/>
    </row>
    <row r="2716" spans="4:31" ht="14.25" customHeight="1" x14ac:dyDescent="0.3">
      <c r="D2716" s="1">
        <f>Tokens!B2716</f>
        <v>896</v>
      </c>
      <c r="E2716" s="17" t="str">
        <f>IF(Tokens!C2716="","",Tokens!C2716)</f>
        <v>#896 Billet Festival</v>
      </c>
      <c r="F2716"/>
      <c r="G2716"/>
      <c r="H2716"/>
      <c r="I2716"/>
      <c r="J2716"/>
      <c r="M2716"/>
      <c r="N2716"/>
      <c r="O2716" s="15" t="str">
        <f t="shared" si="84"/>
        <v>_</v>
      </c>
      <c r="P2716" s="18" t="str">
        <f>IF(F2716="stop","",IF(F2716&lt;&gt;"",HYPERLINK(Settings!$B$5 &amp; "/manage/?network=" &amp; LOWER(B$8) &amp; "&amp;search=token&amp;account=" &amp; ToMint!$B$5 &amp; "&amp;view=" &amp; ToMint!J2716,"TokenSol"),""))</f>
        <v/>
      </c>
      <c r="Q2716" s="2"/>
      <c r="R2716" s="2"/>
      <c r="S2716" s="11"/>
      <c r="T2716" s="78" t="str">
        <f>"owner=" &amp; Tokens!BS2716 &amp; "&amp;filename_for_metadata=" &amp; Tokens!BT2716 &amp; "&amp;offchaindata_platform=" &amp; $B$17 &amp; "&amp;keyfile=" &amp; $B$5 &amp;  "&amp;repository=" &amp; $B$18</f>
        <v>owner=BbDq7xeUzpj8bXfd9N7dh1tw43Ss7xbYpyjoNuwDSrzq&amp;filename_for_metadata=BILLETFestival_COR22F896&amp;offchaindata_platform=Github&amp;keyfile=Paul&amp;repository=CalviOnTheRocks2022</v>
      </c>
      <c r="U2716" s="78" t="str">
        <f t="shared" si="85"/>
        <v>{"name":"#896 Billet Festival",_x000D_
"symbol":"COR22F896",_x000D_
"description":"Billet Festival / Billet NFT Festival - 1 jour Calvi on the Rocks 2022",_x000D_
"seller_fee_basis_points":1000,_x000D_
"image":"https://bafybeibbnsrctue52gvqljgorj3ykhujbsq3zmdecczk2w5thvrjinnrvq.ipfs.nftstorage.link?image_896.webp",_x000D_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16" s="78" t="str">
        <f>formatRow(Tokens!C$2:I$2,Tokens!C2716:I2716)</f>
        <v>"name":"#896 Billet Festival",_x000D_
"symbol":"COR22F896",_x000D_
"description":"Billet Festival / Billet NFT Festival - 1 jour Calvi on the Rocks 2022",_x000D_
"seller_fee_basis_points":1000,_x000D_
"image":"https://bafybeibbnsrctue52gvqljgorj3ykhujbsq3zmdecczk2w5thvrjinnrvq.ipfs.nftstorage.link?image_896.webp",_x000D_
"Issuer":"NfluenT for Calvi On The rocks",_x000D_
"external_url":""</v>
      </c>
      <c r="W2716" s="78" t="str">
        <f>formatRow(Tokens!J$2:AV$2,Tokens!J2716:AV2716,2,"attributes")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16" s="78" t="str">
        <f>formatRow(Tokens!AX$2:BC$2,Tokens!AX2716:BC2716,2,"creators")</f>
        <v>"creators":[{"address":"ncreator",_x000D_
"share":10},{"address":"cotrcrea",_x000D_
"share":90},{"address":"nminer",_x000D_
"share":0}]</v>
      </c>
      <c r="Y2716" s="78" t="str">
        <f>formatRow(Tokens!BD$2:BI$2,Tokens!BD2716:BI2716,2,"files")</f>
        <v>"files":[]</v>
      </c>
      <c r="Z2716" s="78"/>
      <c r="AA2716" s="78"/>
      <c r="AB2716" s="78"/>
      <c r="AC2716" s="78" t="str">
        <f>formatRow(Tokens!BJ$2:BK$2,Tokens!BJ2716:BK2716,0,"collection")</f>
        <v>"collection":{"name":"BILLET Festival",_x000D_
"family":"Calvi On The Rocks"}</v>
      </c>
      <c r="AD2716" s="1" t="str">
        <f>formatRow(Tokens!BN$2:BR$2,Tokens!BN2716:BR2716,0,"marketplace")</f>
        <v>"marketplace":{"initial_price":"73,5",_x000D_
"reservation_price":"",_x000D_
"duration":"",_x000D_
"max_mint":1,_x000D_
"sell_date":"25/06/2022"}</v>
      </c>
      <c r="AE2716" s="1"/>
    </row>
    <row r="2717" spans="4:31" ht="14.25" customHeight="1" x14ac:dyDescent="0.3">
      <c r="D2717" s="1">
        <f>Tokens!B2717</f>
        <v>897</v>
      </c>
      <c r="E2717" s="17" t="str">
        <f>IF(Tokens!C2717="","",Tokens!C2717)</f>
        <v>#897 Billet Festival</v>
      </c>
      <c r="F2717"/>
      <c r="G2717"/>
      <c r="H2717"/>
      <c r="I2717"/>
      <c r="J2717"/>
      <c r="M2717"/>
      <c r="N2717"/>
      <c r="O2717" s="15" t="str">
        <f t="shared" si="84"/>
        <v>_</v>
      </c>
      <c r="P2717" s="18" t="str">
        <f>IF(F2717="stop","",IF(F2717&lt;&gt;"",HYPERLINK(Settings!$B$5 &amp; "/manage/?network=" &amp; LOWER(B$8) &amp; "&amp;search=token&amp;account=" &amp; ToMint!$B$5 &amp; "&amp;view=" &amp; ToMint!J2717,"TokenSol"),""))</f>
        <v/>
      </c>
      <c r="Q2717" s="2"/>
      <c r="R2717" s="2"/>
      <c r="S2717" s="11"/>
      <c r="T2717" s="78" t="str">
        <f>"owner=" &amp; Tokens!BS2717 &amp; "&amp;filename_for_metadata=" &amp; Tokens!BT2717 &amp; "&amp;offchaindata_platform=" &amp; $B$17 &amp; "&amp;keyfile=" &amp; $B$5 &amp;  "&amp;repository=" &amp; $B$18</f>
        <v>owner=BbDq7xeUzpj8bXfd9N7dh1tw43Ss7xbYpyjoNuwDSrzq&amp;filename_for_metadata=BILLETFestival_COR22F897&amp;offchaindata_platform=Github&amp;keyfile=Paul&amp;repository=CalviOnTheRocks2022</v>
      </c>
      <c r="U2717" s="78" t="str">
        <f t="shared" si="85"/>
        <v>{"name":"#897 Billet Festival",_x000D_
"symbol":"COR22F897",_x000D_
"description":"Billet Festival / Billet NFT Festival - 1 jour Calvi on the Rocks 2022",_x000D_
"seller_fee_basis_points":1000,_x000D_
"image":"https://bafybeidsmugumjyu4mdlointv3kve7iq2lac2gogrtiugkzczlktg5iiiu.ipfs.nftstorage.link?image_897.webp",_x000D_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17" s="78" t="str">
        <f>formatRow(Tokens!C$2:I$2,Tokens!C2717:I2717)</f>
        <v>"name":"#897 Billet Festival",_x000D_
"symbol":"COR22F897",_x000D_
"description":"Billet Festival / Billet NFT Festival - 1 jour Calvi on the Rocks 2022",_x000D_
"seller_fee_basis_points":1000,_x000D_
"image":"https://bafybeidsmugumjyu4mdlointv3kve7iq2lac2gogrtiugkzczlktg5iiiu.ipfs.nftstorage.link?image_897.webp",_x000D_
"Issuer":"NfluenT for Calvi On The rocks",_x000D_
"external_url":""</v>
      </c>
      <c r="W2717" s="78" t="str">
        <f>formatRow(Tokens!J$2:AV$2,Tokens!J2717:AV2717,2,"attributes")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17" s="78" t="str">
        <f>formatRow(Tokens!AX$2:BC$2,Tokens!AX2717:BC2717,2,"creators")</f>
        <v>"creators":[{"address":"ncreator",_x000D_
"share":10},{"address":"cotrcrea",_x000D_
"share":90},{"address":"nminer",_x000D_
"share":0}]</v>
      </c>
      <c r="Y2717" s="78" t="str">
        <f>formatRow(Tokens!BD$2:BI$2,Tokens!BD2717:BI2717,2,"files")</f>
        <v>"files":[]</v>
      </c>
      <c r="Z2717" s="78"/>
      <c r="AA2717" s="78"/>
      <c r="AB2717" s="78"/>
      <c r="AC2717" s="78" t="str">
        <f>formatRow(Tokens!BJ$2:BK$2,Tokens!BJ2717:BK2717,0,"collection")</f>
        <v>"collection":{"name":"BILLET Festival",_x000D_
"family":"Calvi On The Rocks"}</v>
      </c>
      <c r="AD2717" s="1" t="str">
        <f>formatRow(Tokens!BN$2:BR$2,Tokens!BN2717:BR2717,0,"marketplace")</f>
        <v>"marketplace":{"initial_price":"73,5",_x000D_
"reservation_price":"",_x000D_
"duration":"",_x000D_
"max_mint":1,_x000D_
"sell_date":"25/06/2022"}</v>
      </c>
      <c r="AE2717" s="1"/>
    </row>
    <row r="2718" spans="4:31" ht="14.25" customHeight="1" x14ac:dyDescent="0.3">
      <c r="D2718" s="1">
        <f>Tokens!B2718</f>
        <v>898</v>
      </c>
      <c r="E2718" s="17" t="str">
        <f>IF(Tokens!C2718="","",Tokens!C2718)</f>
        <v>#898 Billet Festival</v>
      </c>
      <c r="F2718"/>
      <c r="G2718"/>
      <c r="H2718"/>
      <c r="I2718"/>
      <c r="J2718"/>
      <c r="M2718"/>
      <c r="N2718"/>
      <c r="O2718" s="15" t="str">
        <f t="shared" si="84"/>
        <v>_</v>
      </c>
      <c r="P2718" s="18" t="str">
        <f>IF(F2718="stop","",IF(F2718&lt;&gt;"",HYPERLINK(Settings!$B$5 &amp; "/manage/?network=" &amp; LOWER(B$8) &amp; "&amp;search=token&amp;account=" &amp; ToMint!$B$5 &amp; "&amp;view=" &amp; ToMint!J2718,"TokenSol"),""))</f>
        <v/>
      </c>
      <c r="Q2718" s="2"/>
      <c r="R2718" s="2"/>
      <c r="S2718" s="11"/>
      <c r="T2718" s="78" t="str">
        <f>"owner=" &amp; Tokens!BS2718 &amp; "&amp;filename_for_metadata=" &amp; Tokens!BT2718 &amp; "&amp;offchaindata_platform=" &amp; $B$17 &amp; "&amp;keyfile=" &amp; $B$5 &amp;  "&amp;repository=" &amp; $B$18</f>
        <v>owner=BbDq7xeUzpj8bXfd9N7dh1tw43Ss7xbYpyjoNuwDSrzq&amp;filename_for_metadata=BILLETFestival_COR22F898&amp;offchaindata_platform=Github&amp;keyfile=Paul&amp;repository=CalviOnTheRocks2022</v>
      </c>
      <c r="U2718" s="78" t="str">
        <f t="shared" si="85"/>
        <v>{"name":"#898 Billet Festival",_x000D_
"symbol":"COR22F898",_x000D_
"description":"Billet Festival / Billet NFT Festival - 1 jour Calvi on the Rocks 2022",_x000D_
"seller_fee_basis_points":1000,_x000D_
"image":"https://bafybeibtor4cwfx6cks6mfxp7ycgee4q3karaiaasj767u5pebgtapmqli.ipfs.nftstorage.link?image_898.webp",_x000D_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18" s="78" t="str">
        <f>formatRow(Tokens!C$2:I$2,Tokens!C2718:I2718)</f>
        <v>"name":"#898 Billet Festival",_x000D_
"symbol":"COR22F898",_x000D_
"description":"Billet Festival / Billet NFT Festival - 1 jour Calvi on the Rocks 2022",_x000D_
"seller_fee_basis_points":1000,_x000D_
"image":"https://bafybeibtor4cwfx6cks6mfxp7ycgee4q3karaiaasj767u5pebgtapmqli.ipfs.nftstorage.link?image_898.webp",_x000D_
"Issuer":"NfluenT for Calvi On The rocks",_x000D_
"external_url":""</v>
      </c>
      <c r="W2718" s="78" t="str">
        <f>formatRow(Tokens!J$2:AV$2,Tokens!J2718:AV2718,2,"attributes")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18" s="78" t="str">
        <f>formatRow(Tokens!AX$2:BC$2,Tokens!AX2718:BC2718,2,"creators")</f>
        <v>"creators":[{"address":"ncreator",_x000D_
"share":10},{"address":"cotrcrea",_x000D_
"share":90},{"address":"nminer",_x000D_
"share":0}]</v>
      </c>
      <c r="Y2718" s="78" t="str">
        <f>formatRow(Tokens!BD$2:BI$2,Tokens!BD2718:BI2718,2,"files")</f>
        <v>"files":[]</v>
      </c>
      <c r="Z2718" s="78"/>
      <c r="AA2718" s="78"/>
      <c r="AB2718" s="78"/>
      <c r="AC2718" s="78" t="str">
        <f>formatRow(Tokens!BJ$2:BK$2,Tokens!BJ2718:BK2718,0,"collection")</f>
        <v>"collection":{"name":"BILLET Festival",_x000D_
"family":"Calvi On The Rocks"}</v>
      </c>
      <c r="AD2718" s="1" t="str">
        <f>formatRow(Tokens!BN$2:BR$2,Tokens!BN2718:BR2718,0,"marketplace")</f>
        <v>"marketplace":{"initial_price":"73,5",_x000D_
"reservation_price":"",_x000D_
"duration":"",_x000D_
"max_mint":1,_x000D_
"sell_date":"25/06/2022"}</v>
      </c>
      <c r="AE2718" s="1"/>
    </row>
    <row r="2719" spans="4:31" ht="14.25" customHeight="1" x14ac:dyDescent="0.3">
      <c r="D2719" s="1">
        <f>Tokens!B2719</f>
        <v>899</v>
      </c>
      <c r="E2719" s="17" t="str">
        <f>IF(Tokens!C2719="","",Tokens!C2719)</f>
        <v>#899 Billet Festival</v>
      </c>
      <c r="F2719"/>
      <c r="G2719"/>
      <c r="H2719"/>
      <c r="I2719"/>
      <c r="J2719"/>
      <c r="M2719"/>
      <c r="N2719"/>
      <c r="O2719" s="15" t="str">
        <f t="shared" si="84"/>
        <v>_</v>
      </c>
      <c r="P2719" s="18" t="str">
        <f>IF(F2719="stop","",IF(F2719&lt;&gt;"",HYPERLINK(Settings!$B$5 &amp; "/manage/?network=" &amp; LOWER(B$8) &amp; "&amp;search=token&amp;account=" &amp; ToMint!$B$5 &amp; "&amp;view=" &amp; ToMint!J2719,"TokenSol"),""))</f>
        <v/>
      </c>
      <c r="Q2719" s="2"/>
      <c r="R2719" s="2"/>
      <c r="S2719" s="11"/>
      <c r="T2719" s="78" t="str">
        <f>"owner=" &amp; Tokens!BS2719 &amp; "&amp;filename_for_metadata=" &amp; Tokens!BT2719 &amp; "&amp;offchaindata_platform=" &amp; $B$17 &amp; "&amp;keyfile=" &amp; $B$5 &amp;  "&amp;repository=" &amp; $B$18</f>
        <v>owner=BbDq7xeUzpj8bXfd9N7dh1tw43Ss7xbYpyjoNuwDSrzq&amp;filename_for_metadata=BILLETFestival_COR22F899&amp;offchaindata_platform=Github&amp;keyfile=Paul&amp;repository=CalviOnTheRocks2022</v>
      </c>
      <c r="U2719" s="78" t="str">
        <f t="shared" si="85"/>
        <v>{"name":"#899 Billet Festival",_x000D_
"symbol":"COR22F899",_x000D_
"description":"Billet Festival / Billet NFT Festival - 1 jour Calvi on the Rocks 2022",_x000D_
"seller_fee_basis_points":1000,_x000D_
"image":"https://bafybeih4wnf4sgxclljzlkogixfovwh4yoys6usj2wcnnjk2mnd76laoem.ipfs.nftstorage.link?image_899.webp",_x000D_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19" s="78" t="str">
        <f>formatRow(Tokens!C$2:I$2,Tokens!C2719:I2719)</f>
        <v>"name":"#899 Billet Festival",_x000D_
"symbol":"COR22F899",_x000D_
"description":"Billet Festival / Billet NFT Festival - 1 jour Calvi on the Rocks 2022",_x000D_
"seller_fee_basis_points":1000,_x000D_
"image":"https://bafybeih4wnf4sgxclljzlkogixfovwh4yoys6usj2wcnnjk2mnd76laoem.ipfs.nftstorage.link?image_899.webp",_x000D_
"Issuer":"NfluenT for Calvi On The rocks",_x000D_
"external_url":""</v>
      </c>
      <c r="W2719" s="78" t="str">
        <f>formatRow(Tokens!J$2:AV$2,Tokens!J2719:AV2719,2,"attributes")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19" s="78" t="str">
        <f>formatRow(Tokens!AX$2:BC$2,Tokens!AX2719:BC2719,2,"creators")</f>
        <v>"creators":[{"address":"ncreator",_x000D_
"share":10},{"address":"cotrcrea",_x000D_
"share":90},{"address":"nminer",_x000D_
"share":0}]</v>
      </c>
      <c r="Y2719" s="78" t="str">
        <f>formatRow(Tokens!BD$2:BI$2,Tokens!BD2719:BI2719,2,"files")</f>
        <v>"files":[]</v>
      </c>
      <c r="Z2719" s="78"/>
      <c r="AA2719" s="78"/>
      <c r="AB2719" s="78"/>
      <c r="AC2719" s="78" t="str">
        <f>formatRow(Tokens!BJ$2:BK$2,Tokens!BJ2719:BK2719,0,"collection")</f>
        <v>"collection":{"name":"BILLET Festival",_x000D_
"family":"Calvi On The Rocks"}</v>
      </c>
      <c r="AD2719" s="1" t="str">
        <f>formatRow(Tokens!BN$2:BR$2,Tokens!BN2719:BR2719,0,"marketplace")</f>
        <v>"marketplace":{"initial_price":"73,5",_x000D_
"reservation_price":"",_x000D_
"duration":"",_x000D_
"max_mint":1,_x000D_
"sell_date":"25/06/2022"}</v>
      </c>
      <c r="AE2719" s="1"/>
    </row>
    <row r="2720" spans="4:31" ht="14.25" customHeight="1" x14ac:dyDescent="0.3">
      <c r="D2720" s="1">
        <f>Tokens!B2720</f>
        <v>900</v>
      </c>
      <c r="E2720" s="17" t="str">
        <f>IF(Tokens!C2720="","",Tokens!C2720)</f>
        <v>#900 Billet Festival</v>
      </c>
      <c r="F2720"/>
      <c r="G2720"/>
      <c r="H2720"/>
      <c r="I2720"/>
      <c r="J2720"/>
      <c r="M2720"/>
      <c r="N2720"/>
      <c r="O2720" s="15" t="str">
        <f t="shared" si="84"/>
        <v>_</v>
      </c>
      <c r="P2720" s="18" t="str">
        <f>IF(F2720="stop","",IF(F2720&lt;&gt;"",HYPERLINK(Settings!$B$5 &amp; "/manage/?network=" &amp; LOWER(B$8) &amp; "&amp;search=token&amp;account=" &amp; ToMint!$B$5 &amp; "&amp;view=" &amp; ToMint!J2720,"TokenSol"),""))</f>
        <v/>
      </c>
      <c r="Q2720" s="2"/>
      <c r="R2720" s="2"/>
      <c r="S2720" s="11"/>
      <c r="T2720" s="78" t="str">
        <f>"owner=" &amp; Tokens!BS2720 &amp; "&amp;filename_for_metadata=" &amp; Tokens!BT2720 &amp; "&amp;offchaindata_platform=" &amp; $B$17 &amp; "&amp;keyfile=" &amp; $B$5 &amp;  "&amp;repository=" &amp; $B$18</f>
        <v>owner=BbDq7xeUzpj8bXfd9N7dh1tw43Ss7xbYpyjoNuwDSrzq&amp;filename_for_metadata=BILLETFestival_COR22F900&amp;offchaindata_platform=Github&amp;keyfile=Paul&amp;repository=CalviOnTheRocks2022</v>
      </c>
      <c r="U2720" s="78" t="str">
        <f t="shared" si="85"/>
        <v>{"name":"#900 Billet Festival",_x000D_
"symbol":"COR22F900",_x000D_
"description":"Billet Festival / Billet NFT Festival - 1 jour Calvi on the Rocks 2022",_x000D_
"seller_fee_basis_points":1000,_x000D_
"image":"https://bafybeicc4glyh342eklzde344ytx6ux7psmgwfsr4b2ihm7iuewtd4vmpi.ipfs.nftstorage.link?image_900.webp",_x000D_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20" s="78" t="str">
        <f>formatRow(Tokens!C$2:I$2,Tokens!C2720:I2720)</f>
        <v>"name":"#900 Billet Festival",_x000D_
"symbol":"COR22F900",_x000D_
"description":"Billet Festival / Billet NFT Festival - 1 jour Calvi on the Rocks 2022",_x000D_
"seller_fee_basis_points":1000,_x000D_
"image":"https://bafybeicc4glyh342eklzde344ytx6ux7psmgwfsr4b2ihm7iuewtd4vmpi.ipfs.nftstorage.link?image_900.webp",_x000D_
"Issuer":"NfluenT for Calvi On The rocks",_x000D_
"external_url":""</v>
      </c>
      <c r="W2720" s="78" t="str">
        <f>formatRow(Tokens!J$2:AV$2,Tokens!J2720:AV2720,2,"attributes")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20" s="78" t="str">
        <f>formatRow(Tokens!AX$2:BC$2,Tokens!AX2720:BC2720,2,"creators")</f>
        <v>"creators":[{"address":"ncreator",_x000D_
"share":10},{"address":"cotrcrea",_x000D_
"share":90},{"address":"nminer",_x000D_
"share":0}]</v>
      </c>
      <c r="Y2720" s="78" t="str">
        <f>formatRow(Tokens!BD$2:BI$2,Tokens!BD2720:BI2720,2,"files")</f>
        <v>"files":[]</v>
      </c>
      <c r="Z2720" s="78"/>
      <c r="AA2720" s="78"/>
      <c r="AB2720" s="78"/>
      <c r="AC2720" s="78" t="str">
        <f>formatRow(Tokens!BJ$2:BK$2,Tokens!BJ2720:BK2720,0,"collection")</f>
        <v>"collection":{"name":"BILLET Festival",_x000D_
"family":"Calvi On The Rocks"}</v>
      </c>
      <c r="AD2720" s="1" t="str">
        <f>formatRow(Tokens!BN$2:BR$2,Tokens!BN2720:BR2720,0,"marketplace")</f>
        <v>"marketplace":{"initial_price":"73,5",_x000D_
"reservation_price":"",_x000D_
"duration":"",_x000D_
"max_mint":1,_x000D_
"sell_date":"25/06/2022"}</v>
      </c>
      <c r="AE2720" s="1"/>
    </row>
    <row r="2721" spans="4:31" ht="14.25" customHeight="1" x14ac:dyDescent="0.3">
      <c r="D2721" s="1">
        <f>Tokens!B2721</f>
        <v>901</v>
      </c>
      <c r="E2721" s="17" t="str">
        <f>IF(Tokens!C2721="","",Tokens!C2721)</f>
        <v>#901 Billet Festival</v>
      </c>
      <c r="F2721"/>
      <c r="G2721"/>
      <c r="H2721"/>
      <c r="I2721"/>
      <c r="J2721"/>
      <c r="M2721"/>
      <c r="N2721"/>
      <c r="O2721" s="15" t="str">
        <f t="shared" si="84"/>
        <v>_</v>
      </c>
      <c r="P2721" s="18" t="str">
        <f>IF(F2721="stop","",IF(F2721&lt;&gt;"",HYPERLINK(Settings!$B$5 &amp; "/manage/?network=" &amp; LOWER(B$8) &amp; "&amp;search=token&amp;account=" &amp; ToMint!$B$5 &amp; "&amp;view=" &amp; ToMint!J2721,"TokenSol"),""))</f>
        <v/>
      </c>
      <c r="Q2721" s="2"/>
      <c r="R2721" s="2"/>
      <c r="S2721" s="11"/>
      <c r="T2721" s="78" t="str">
        <f>"owner=" &amp; Tokens!BS2721 &amp; "&amp;filename_for_metadata=" &amp; Tokens!BT2721 &amp; "&amp;offchaindata_platform=" &amp; $B$17 &amp; "&amp;keyfile=" &amp; $B$5 &amp;  "&amp;repository=" &amp; $B$18</f>
        <v>owner=BbDq7xeUzpj8bXfd9N7dh1tw43Ss7xbYpyjoNuwDSrzq&amp;filename_for_metadata=BILLETFestival_COR22F901&amp;offchaindata_platform=Github&amp;keyfile=Paul&amp;repository=CalviOnTheRocks2022</v>
      </c>
      <c r="U2721" s="78" t="str">
        <f t="shared" si="85"/>
        <v>{"name":"#901 Billet Festival",_x000D_
"symbol":"COR22F901",_x000D_
"description":"Billet Festival / Billet NFT Festival - 1 jour Calvi on the Rocks 2022",_x000D_
"seller_fee_basis_points":1000,_x000D_
"image":"https://bafybeihnw5xjrxbgu5fx2xaqj3kchag26mg5e3h64s3ah2umr2pjtqg6de.ipfs.nftstorage.link?image_901.webp",_x000D_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21" s="78" t="str">
        <f>formatRow(Tokens!C$2:I$2,Tokens!C2721:I2721)</f>
        <v>"name":"#901 Billet Festival",_x000D_
"symbol":"COR22F901",_x000D_
"description":"Billet Festival / Billet NFT Festival - 1 jour Calvi on the Rocks 2022",_x000D_
"seller_fee_basis_points":1000,_x000D_
"image":"https://bafybeihnw5xjrxbgu5fx2xaqj3kchag26mg5e3h64s3ah2umr2pjtqg6de.ipfs.nftstorage.link?image_901.webp",_x000D_
"Issuer":"NfluenT for Calvi On The rocks",_x000D_
"external_url":""</v>
      </c>
      <c r="W2721" s="78" t="str">
        <f>formatRow(Tokens!J$2:AV$2,Tokens!J2721:AV2721,2,"attributes")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21" s="78" t="str">
        <f>formatRow(Tokens!AX$2:BC$2,Tokens!AX2721:BC2721,2,"creators")</f>
        <v>"creators":[{"address":"ncreator",_x000D_
"share":10},{"address":"cotrcrea",_x000D_
"share":90},{"address":"nminer",_x000D_
"share":0}]</v>
      </c>
      <c r="Y2721" s="78" t="str">
        <f>formatRow(Tokens!BD$2:BI$2,Tokens!BD2721:BI2721,2,"files")</f>
        <v>"files":[]</v>
      </c>
      <c r="Z2721" s="78"/>
      <c r="AA2721" s="78"/>
      <c r="AB2721" s="78"/>
      <c r="AC2721" s="78" t="str">
        <f>formatRow(Tokens!BJ$2:BK$2,Tokens!BJ2721:BK2721,0,"collection")</f>
        <v>"collection":{"name":"BILLET Festival",_x000D_
"family":"Calvi On The Rocks"}</v>
      </c>
      <c r="AD2721" s="1" t="str">
        <f>formatRow(Tokens!BN$2:BR$2,Tokens!BN2721:BR2721,0,"marketplace")</f>
        <v>"marketplace":{"initial_price":"73,5",_x000D_
"reservation_price":"",_x000D_
"duration":"",_x000D_
"max_mint":1,_x000D_
"sell_date":"25/06/2022"}</v>
      </c>
      <c r="AE2721" s="1"/>
    </row>
    <row r="2722" spans="4:31" ht="14.25" customHeight="1" x14ac:dyDescent="0.3">
      <c r="D2722" s="1">
        <f>Tokens!B2722</f>
        <v>902</v>
      </c>
      <c r="E2722" s="17" t="str">
        <f>IF(Tokens!C2722="","",Tokens!C2722)</f>
        <v>#902 Billet Festival</v>
      </c>
      <c r="F2722"/>
      <c r="G2722"/>
      <c r="H2722"/>
      <c r="I2722"/>
      <c r="J2722"/>
      <c r="M2722"/>
      <c r="N2722"/>
      <c r="O2722" s="15" t="str">
        <f t="shared" si="84"/>
        <v>_</v>
      </c>
      <c r="P2722" s="18" t="str">
        <f>IF(F2722="stop","",IF(F2722&lt;&gt;"",HYPERLINK(Settings!$B$5 &amp; "/manage/?network=" &amp; LOWER(B$8) &amp; "&amp;search=token&amp;account=" &amp; ToMint!$B$5 &amp; "&amp;view=" &amp; ToMint!J2722,"TokenSol"),""))</f>
        <v/>
      </c>
      <c r="Q2722" s="2"/>
      <c r="R2722" s="2"/>
      <c r="S2722" s="11"/>
      <c r="T2722" s="78" t="str">
        <f>"owner=" &amp; Tokens!BS2722 &amp; "&amp;filename_for_metadata=" &amp; Tokens!BT2722 &amp; "&amp;offchaindata_platform=" &amp; $B$17 &amp; "&amp;keyfile=" &amp; $B$5 &amp;  "&amp;repository=" &amp; $B$18</f>
        <v>owner=BbDq7xeUzpj8bXfd9N7dh1tw43Ss7xbYpyjoNuwDSrzq&amp;filename_for_metadata=BILLETFestival_COR22F902&amp;offchaindata_platform=Github&amp;keyfile=Paul&amp;repository=CalviOnTheRocks2022</v>
      </c>
      <c r="U2722" s="78" t="str">
        <f t="shared" si="85"/>
        <v>{"name":"#902 Billet Festival",_x000D_
"symbol":"COR22F902",_x000D_
"description":"Billet Festival / Billet NFT Festival - 1 jour Calvi on the Rocks 2022",_x000D_
"seller_fee_basis_points":1000,_x000D_
"image":"https://bafybeiboaarsp4m7yllhtexr6jgpsnxwcxm6nncjelgwaf775z4tayp6ym.ipfs.nftstorage.link?image_902.webp",_x000D_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22" s="78" t="str">
        <f>formatRow(Tokens!C$2:I$2,Tokens!C2722:I2722)</f>
        <v>"name":"#902 Billet Festival",_x000D_
"symbol":"COR22F902",_x000D_
"description":"Billet Festival / Billet NFT Festival - 1 jour Calvi on the Rocks 2022",_x000D_
"seller_fee_basis_points":1000,_x000D_
"image":"https://bafybeiboaarsp4m7yllhtexr6jgpsnxwcxm6nncjelgwaf775z4tayp6ym.ipfs.nftstorage.link?image_902.webp",_x000D_
"Issuer":"NfluenT for Calvi On The rocks",_x000D_
"external_url":""</v>
      </c>
      <c r="W2722" s="78" t="str">
        <f>formatRow(Tokens!J$2:AV$2,Tokens!J2722:AV2722,2,"attributes")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22" s="78" t="str">
        <f>formatRow(Tokens!AX$2:BC$2,Tokens!AX2722:BC2722,2,"creators")</f>
        <v>"creators":[{"address":"ncreator",_x000D_
"share":10},{"address":"cotrcrea",_x000D_
"share":90},{"address":"nminer",_x000D_
"share":0}]</v>
      </c>
      <c r="Y2722" s="78" t="str">
        <f>formatRow(Tokens!BD$2:BI$2,Tokens!BD2722:BI2722,2,"files")</f>
        <v>"files":[]</v>
      </c>
      <c r="Z2722" s="78"/>
      <c r="AA2722" s="78"/>
      <c r="AB2722" s="78"/>
      <c r="AC2722" s="78" t="str">
        <f>formatRow(Tokens!BJ$2:BK$2,Tokens!BJ2722:BK2722,0,"collection")</f>
        <v>"collection":{"name":"BILLET Festival",_x000D_
"family":"Calvi On The Rocks"}</v>
      </c>
      <c r="AD2722" s="1" t="str">
        <f>formatRow(Tokens!BN$2:BR$2,Tokens!BN2722:BR2722,0,"marketplace")</f>
        <v>"marketplace":{"initial_price":"73,5",_x000D_
"reservation_price":"",_x000D_
"duration":"",_x000D_
"max_mint":1,_x000D_
"sell_date":"25/06/2022"}</v>
      </c>
      <c r="AE2722" s="1"/>
    </row>
    <row r="2723" spans="4:31" ht="14.25" customHeight="1" x14ac:dyDescent="0.3">
      <c r="D2723" s="1">
        <f>Tokens!B2723</f>
        <v>903</v>
      </c>
      <c r="E2723" s="17" t="str">
        <f>IF(Tokens!C2723="","",Tokens!C2723)</f>
        <v>#903 Billet Festival</v>
      </c>
      <c r="F2723"/>
      <c r="G2723"/>
      <c r="H2723"/>
      <c r="I2723"/>
      <c r="J2723"/>
      <c r="M2723"/>
      <c r="N2723"/>
      <c r="O2723" s="15" t="str">
        <f t="shared" si="84"/>
        <v>_</v>
      </c>
      <c r="P2723" s="18" t="str">
        <f>IF(F2723="stop","",IF(F2723&lt;&gt;"",HYPERLINK(Settings!$B$5 &amp; "/manage/?network=" &amp; LOWER(B$8) &amp; "&amp;search=token&amp;account=" &amp; ToMint!$B$5 &amp; "&amp;view=" &amp; ToMint!J2723,"TokenSol"),""))</f>
        <v/>
      </c>
      <c r="Q2723" s="2"/>
      <c r="R2723" s="2"/>
      <c r="S2723" s="11"/>
      <c r="T2723" s="78" t="str">
        <f>"owner=" &amp; Tokens!BS2723 &amp; "&amp;filename_for_metadata=" &amp; Tokens!BT2723 &amp; "&amp;offchaindata_platform=" &amp; $B$17 &amp; "&amp;keyfile=" &amp; $B$5 &amp;  "&amp;repository=" &amp; $B$18</f>
        <v>owner=BbDq7xeUzpj8bXfd9N7dh1tw43Ss7xbYpyjoNuwDSrzq&amp;filename_for_metadata=BILLETFestival_COR22F903&amp;offchaindata_platform=Github&amp;keyfile=Paul&amp;repository=CalviOnTheRocks2022</v>
      </c>
      <c r="U2723" s="78" t="str">
        <f t="shared" si="85"/>
        <v>{"name":"#903 Billet Festival",_x000D_
"symbol":"COR22F903",_x000D_
"description":"Billet Festival / Billet NFT Festival - 1 jour Calvi on the Rocks 2022",_x000D_
"seller_fee_basis_points":1000,_x000D_
"image":"https://bafybeihsjalixqzyqp7mlmrko7fwqjlhypgnjbuigymlruwpjy3x756xty.ipfs.nftstorage.link?image_903.webp",_x000D_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23" s="78" t="str">
        <f>formatRow(Tokens!C$2:I$2,Tokens!C2723:I2723)</f>
        <v>"name":"#903 Billet Festival",_x000D_
"symbol":"COR22F903",_x000D_
"description":"Billet Festival / Billet NFT Festival - 1 jour Calvi on the Rocks 2022",_x000D_
"seller_fee_basis_points":1000,_x000D_
"image":"https://bafybeihsjalixqzyqp7mlmrko7fwqjlhypgnjbuigymlruwpjy3x756xty.ipfs.nftstorage.link?image_903.webp",_x000D_
"Issuer":"NfluenT for Calvi On The rocks",_x000D_
"external_url":""</v>
      </c>
      <c r="W2723" s="78" t="str">
        <f>formatRow(Tokens!J$2:AV$2,Tokens!J2723:AV2723,2,"attributes")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23" s="78" t="str">
        <f>formatRow(Tokens!AX$2:BC$2,Tokens!AX2723:BC2723,2,"creators")</f>
        <v>"creators":[{"address":"ncreator",_x000D_
"share":10},{"address":"cotrcrea",_x000D_
"share":90},{"address":"nminer",_x000D_
"share":0}]</v>
      </c>
      <c r="Y2723" s="78" t="str">
        <f>formatRow(Tokens!BD$2:BI$2,Tokens!BD2723:BI2723,2,"files")</f>
        <v>"files":[]</v>
      </c>
      <c r="Z2723" s="78"/>
      <c r="AA2723" s="78"/>
      <c r="AB2723" s="78"/>
      <c r="AC2723" s="78" t="str">
        <f>formatRow(Tokens!BJ$2:BK$2,Tokens!BJ2723:BK2723,0,"collection")</f>
        <v>"collection":{"name":"BILLET Festival",_x000D_
"family":"Calvi On The Rocks"}</v>
      </c>
      <c r="AD2723" s="1" t="str">
        <f>formatRow(Tokens!BN$2:BR$2,Tokens!BN2723:BR2723,0,"marketplace")</f>
        <v>"marketplace":{"initial_price":"73,5",_x000D_
"reservation_price":"",_x000D_
"duration":"",_x000D_
"max_mint":1,_x000D_
"sell_date":"25/06/2022"}</v>
      </c>
      <c r="AE2723" s="1"/>
    </row>
    <row r="2724" spans="4:31" ht="14.25" customHeight="1" x14ac:dyDescent="0.3">
      <c r="D2724" s="1">
        <f>Tokens!B2724</f>
        <v>904</v>
      </c>
      <c r="E2724" s="17" t="str">
        <f>IF(Tokens!C2724="","",Tokens!C2724)</f>
        <v>#904 Billet Festival</v>
      </c>
      <c r="F2724"/>
      <c r="G2724"/>
      <c r="H2724"/>
      <c r="I2724"/>
      <c r="J2724"/>
      <c r="M2724"/>
      <c r="N2724"/>
      <c r="O2724" s="15" t="str">
        <f t="shared" si="84"/>
        <v>_</v>
      </c>
      <c r="P2724" s="18" t="str">
        <f>IF(F2724="stop","",IF(F2724&lt;&gt;"",HYPERLINK(Settings!$B$5 &amp; "/manage/?network=" &amp; LOWER(B$8) &amp; "&amp;search=token&amp;account=" &amp; ToMint!$B$5 &amp; "&amp;view=" &amp; ToMint!J2724,"TokenSol"),""))</f>
        <v/>
      </c>
      <c r="Q2724" s="2"/>
      <c r="R2724" s="2"/>
      <c r="S2724" s="11"/>
      <c r="T2724" s="78" t="str">
        <f>"owner=" &amp; Tokens!BS2724 &amp; "&amp;filename_for_metadata=" &amp; Tokens!BT2724 &amp; "&amp;offchaindata_platform=" &amp; $B$17 &amp; "&amp;keyfile=" &amp; $B$5 &amp;  "&amp;repository=" &amp; $B$18</f>
        <v>owner=BbDq7xeUzpj8bXfd9N7dh1tw43Ss7xbYpyjoNuwDSrzq&amp;filename_for_metadata=BILLETFestival_COR22F904&amp;offchaindata_platform=Github&amp;keyfile=Paul&amp;repository=CalviOnTheRocks2022</v>
      </c>
      <c r="U2724" s="78" t="str">
        <f t="shared" si="85"/>
        <v>{"name":"#904 Billet Festival",_x000D_
"symbol":"COR22F904",_x000D_
"description":"Billet Festival / Billet NFT Festival - 1 jour Calvi on the Rocks 2022",_x000D_
"seller_fee_basis_points":1000,_x000D_
"image":"https://bafybeifyha7j5le3yb4hgtnfqbwkpd2npkukvxfw3vj4vo4uu5xefzxmum.ipfs.nftstorage.link?image_904.webp",_x000D_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24" s="78" t="str">
        <f>formatRow(Tokens!C$2:I$2,Tokens!C2724:I2724)</f>
        <v>"name":"#904 Billet Festival",_x000D_
"symbol":"COR22F904",_x000D_
"description":"Billet Festival / Billet NFT Festival - 1 jour Calvi on the Rocks 2022",_x000D_
"seller_fee_basis_points":1000,_x000D_
"image":"https://bafybeifyha7j5le3yb4hgtnfqbwkpd2npkukvxfw3vj4vo4uu5xefzxmum.ipfs.nftstorage.link?image_904.webp",_x000D_
"Issuer":"NfluenT for Calvi On The rocks",_x000D_
"external_url":""</v>
      </c>
      <c r="W2724" s="78" t="str">
        <f>formatRow(Tokens!J$2:AV$2,Tokens!J2724:AV2724,2,"attributes")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24" s="78" t="str">
        <f>formatRow(Tokens!AX$2:BC$2,Tokens!AX2724:BC2724,2,"creators")</f>
        <v>"creators":[{"address":"ncreator",_x000D_
"share":10},{"address":"cotrcrea",_x000D_
"share":90},{"address":"nminer",_x000D_
"share":0}]</v>
      </c>
      <c r="Y2724" s="78" t="str">
        <f>formatRow(Tokens!BD$2:BI$2,Tokens!BD2724:BI2724,2,"files")</f>
        <v>"files":[]</v>
      </c>
      <c r="Z2724" s="78"/>
      <c r="AA2724" s="78"/>
      <c r="AB2724" s="78"/>
      <c r="AC2724" s="78" t="str">
        <f>formatRow(Tokens!BJ$2:BK$2,Tokens!BJ2724:BK2724,0,"collection")</f>
        <v>"collection":{"name":"BILLET Festival",_x000D_
"family":"Calvi On The Rocks"}</v>
      </c>
      <c r="AD2724" s="1" t="str">
        <f>formatRow(Tokens!BN$2:BR$2,Tokens!BN2724:BR2724,0,"marketplace")</f>
        <v>"marketplace":{"initial_price":"73,5",_x000D_
"reservation_price":"",_x000D_
"duration":"",_x000D_
"max_mint":1,_x000D_
"sell_date":"25/06/2022"}</v>
      </c>
      <c r="AE2724" s="1"/>
    </row>
    <row r="2725" spans="4:31" ht="14.25" customHeight="1" x14ac:dyDescent="0.3">
      <c r="D2725" s="1">
        <f>Tokens!B2725</f>
        <v>905</v>
      </c>
      <c r="E2725" s="17" t="str">
        <f>IF(Tokens!C2725="","",Tokens!C2725)</f>
        <v>#905 Billet Festival</v>
      </c>
      <c r="F2725"/>
      <c r="G2725"/>
      <c r="H2725"/>
      <c r="I2725"/>
      <c r="J2725"/>
      <c r="M2725"/>
      <c r="N2725"/>
      <c r="O2725" s="15" t="str">
        <f t="shared" ref="O2725:O2788" si="86">IF(AND(ISNUMBER(N2724),ISNUMBER(N2725)),(N2725-N2724)*$O$1,"_")</f>
        <v>_</v>
      </c>
      <c r="P2725" s="18" t="str">
        <f>IF(F2725="stop","",IF(F2725&lt;&gt;"",HYPERLINK(Settings!$B$5 &amp; "/manage/?network=" &amp; LOWER(B$8) &amp; "&amp;search=token&amp;account=" &amp; ToMint!$B$5 &amp; "&amp;view=" &amp; ToMint!J2725,"TokenSol"),""))</f>
        <v/>
      </c>
      <c r="Q2725" s="2"/>
      <c r="R2725" s="2"/>
      <c r="S2725" s="11"/>
      <c r="T2725" s="78" t="str">
        <f>"owner=" &amp; Tokens!BS2725 &amp; "&amp;filename_for_metadata=" &amp; Tokens!BT2725 &amp; "&amp;offchaindata_platform=" &amp; $B$17 &amp; "&amp;keyfile=" &amp; $B$5 &amp;  "&amp;repository=" &amp; $B$18</f>
        <v>owner=BbDq7xeUzpj8bXfd9N7dh1tw43Ss7xbYpyjoNuwDSrzq&amp;filename_for_metadata=BILLETFestival_COR22F905&amp;offchaindata_platform=Github&amp;keyfile=Paul&amp;repository=CalviOnTheRocks2022</v>
      </c>
      <c r="U2725" s="78" t="str">
        <f t="shared" si="85"/>
        <v>{"name":"#905 Billet Festival",_x000D_
"symbol":"COR22F905",_x000D_
"description":"Billet Festival / Billet NFT Festival - 1 jour Calvi on the Rocks 2022",_x000D_
"seller_fee_basis_points":1000,_x000D_
"image":"https://bafybeidvkwntdmndjnmhbsxw6pkzfohkvobufecbdaaeus63iutl4ocj4m.ipfs.nftstorage.link?image_905.webp",_x000D_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25" s="78" t="str">
        <f>formatRow(Tokens!C$2:I$2,Tokens!C2725:I2725)</f>
        <v>"name":"#905 Billet Festival",_x000D_
"symbol":"COR22F905",_x000D_
"description":"Billet Festival / Billet NFT Festival - 1 jour Calvi on the Rocks 2022",_x000D_
"seller_fee_basis_points":1000,_x000D_
"image":"https://bafybeidvkwntdmndjnmhbsxw6pkzfohkvobufecbdaaeus63iutl4ocj4m.ipfs.nftstorage.link?image_905.webp",_x000D_
"Issuer":"NfluenT for Calvi On The rocks",_x000D_
"external_url":""</v>
      </c>
      <c r="W2725" s="78" t="str">
        <f>formatRow(Tokens!J$2:AV$2,Tokens!J2725:AV2725,2,"attributes")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25" s="78" t="str">
        <f>formatRow(Tokens!AX$2:BC$2,Tokens!AX2725:BC2725,2,"creators")</f>
        <v>"creators":[{"address":"ncreator",_x000D_
"share":10},{"address":"cotrcrea",_x000D_
"share":90},{"address":"nminer",_x000D_
"share":0}]</v>
      </c>
      <c r="Y2725" s="78" t="str">
        <f>formatRow(Tokens!BD$2:BI$2,Tokens!BD2725:BI2725,2,"files")</f>
        <v>"files":[]</v>
      </c>
      <c r="Z2725" s="78"/>
      <c r="AA2725" s="78"/>
      <c r="AB2725" s="78"/>
      <c r="AC2725" s="78" t="str">
        <f>formatRow(Tokens!BJ$2:BK$2,Tokens!BJ2725:BK2725,0,"collection")</f>
        <v>"collection":{"name":"BILLET Festival",_x000D_
"family":"Calvi On The Rocks"}</v>
      </c>
      <c r="AD2725" s="1" t="str">
        <f>formatRow(Tokens!BN$2:BR$2,Tokens!BN2725:BR2725,0,"marketplace")</f>
        <v>"marketplace":{"initial_price":"73,5",_x000D_
"reservation_price":"",_x000D_
"duration":"",_x000D_
"max_mint":1,_x000D_
"sell_date":"25/06/2022"}</v>
      </c>
      <c r="AE2725" s="1"/>
    </row>
    <row r="2726" spans="4:31" ht="14.25" customHeight="1" x14ac:dyDescent="0.3">
      <c r="D2726" s="1">
        <f>Tokens!B2726</f>
        <v>906</v>
      </c>
      <c r="E2726" s="17" t="str">
        <f>IF(Tokens!C2726="","",Tokens!C2726)</f>
        <v>#906 Billet Festival</v>
      </c>
      <c r="F2726"/>
      <c r="G2726"/>
      <c r="H2726"/>
      <c r="I2726"/>
      <c r="J2726"/>
      <c r="M2726"/>
      <c r="N2726"/>
      <c r="O2726" s="15" t="str">
        <f t="shared" si="86"/>
        <v>_</v>
      </c>
      <c r="P2726" s="18" t="str">
        <f>IF(F2726="stop","",IF(F2726&lt;&gt;"",HYPERLINK(Settings!$B$5 &amp; "/manage/?network=" &amp; LOWER(B$8) &amp; "&amp;search=token&amp;account=" &amp; ToMint!$B$5 &amp; "&amp;view=" &amp; ToMint!J2726,"TokenSol"),""))</f>
        <v/>
      </c>
      <c r="Q2726" s="2"/>
      <c r="R2726" s="2"/>
      <c r="S2726" s="11"/>
      <c r="T2726" s="78" t="str">
        <f>"owner=" &amp; Tokens!BS2726 &amp; "&amp;filename_for_metadata=" &amp; Tokens!BT2726 &amp; "&amp;offchaindata_platform=" &amp; $B$17 &amp; "&amp;keyfile=" &amp; $B$5 &amp;  "&amp;repository=" &amp; $B$18</f>
        <v>owner=BbDq7xeUzpj8bXfd9N7dh1tw43Ss7xbYpyjoNuwDSrzq&amp;filename_for_metadata=BILLETFestival_COR22F906&amp;offchaindata_platform=Github&amp;keyfile=Paul&amp;repository=CalviOnTheRocks2022</v>
      </c>
      <c r="U2726" s="78" t="str">
        <f t="shared" si="85"/>
        <v>{"name":"#906 Billet Festival",_x000D_
"symbol":"COR22F906",_x000D_
"description":"Billet Festival / Billet NFT Festival - 1 jour Calvi on the Rocks 2022",_x000D_
"seller_fee_basis_points":1000,_x000D_
"image":"https://bafybeidisu3ekjcqa55xpd7wwqumsffo37sm7misv62lthwophv3yvcala.ipfs.nftstorage.link?image_906.webp",_x000D_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26" s="78" t="str">
        <f>formatRow(Tokens!C$2:I$2,Tokens!C2726:I2726)</f>
        <v>"name":"#906 Billet Festival",_x000D_
"symbol":"COR22F906",_x000D_
"description":"Billet Festival / Billet NFT Festival - 1 jour Calvi on the Rocks 2022",_x000D_
"seller_fee_basis_points":1000,_x000D_
"image":"https://bafybeidisu3ekjcqa55xpd7wwqumsffo37sm7misv62lthwophv3yvcala.ipfs.nftstorage.link?image_906.webp",_x000D_
"Issuer":"NfluenT for Calvi On The rocks",_x000D_
"external_url":""</v>
      </c>
      <c r="W2726" s="78" t="str">
        <f>formatRow(Tokens!J$2:AV$2,Tokens!J2726:AV2726,2,"attributes")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26" s="78" t="str">
        <f>formatRow(Tokens!AX$2:BC$2,Tokens!AX2726:BC2726,2,"creators")</f>
        <v>"creators":[{"address":"ncreator",_x000D_
"share":10},{"address":"cotrcrea",_x000D_
"share":90},{"address":"nminer",_x000D_
"share":0}]</v>
      </c>
      <c r="Y2726" s="78" t="str">
        <f>formatRow(Tokens!BD$2:BI$2,Tokens!BD2726:BI2726,2,"files")</f>
        <v>"files":[]</v>
      </c>
      <c r="Z2726" s="78"/>
      <c r="AA2726" s="78"/>
      <c r="AB2726" s="78"/>
      <c r="AC2726" s="78" t="str">
        <f>formatRow(Tokens!BJ$2:BK$2,Tokens!BJ2726:BK2726,0,"collection")</f>
        <v>"collection":{"name":"BILLET Festival",_x000D_
"family":"Calvi On The Rocks"}</v>
      </c>
      <c r="AD2726" s="1" t="str">
        <f>formatRow(Tokens!BN$2:BR$2,Tokens!BN2726:BR2726,0,"marketplace")</f>
        <v>"marketplace":{"initial_price":"73,5",_x000D_
"reservation_price":"",_x000D_
"duration":"",_x000D_
"max_mint":1,_x000D_
"sell_date":"25/06/2022"}</v>
      </c>
      <c r="AE2726" s="1"/>
    </row>
    <row r="2727" spans="4:31" ht="14.25" customHeight="1" x14ac:dyDescent="0.3">
      <c r="D2727" s="1">
        <f>Tokens!B2727</f>
        <v>907</v>
      </c>
      <c r="E2727" s="17" t="str">
        <f>IF(Tokens!C2727="","",Tokens!C2727)</f>
        <v>#907 Billet Festival</v>
      </c>
      <c r="F2727"/>
      <c r="G2727"/>
      <c r="H2727"/>
      <c r="I2727"/>
      <c r="J2727"/>
      <c r="M2727"/>
      <c r="N2727"/>
      <c r="O2727" s="15" t="str">
        <f t="shared" si="86"/>
        <v>_</v>
      </c>
      <c r="P2727" s="18" t="str">
        <f>IF(F2727="stop","",IF(F2727&lt;&gt;"",HYPERLINK(Settings!$B$5 &amp; "/manage/?network=" &amp; LOWER(B$8) &amp; "&amp;search=token&amp;account=" &amp; ToMint!$B$5 &amp; "&amp;view=" &amp; ToMint!J2727,"TokenSol"),""))</f>
        <v/>
      </c>
      <c r="Q2727" s="2"/>
      <c r="R2727" s="2"/>
      <c r="S2727" s="11"/>
      <c r="T2727" s="78" t="str">
        <f>"owner=" &amp; Tokens!BS2727 &amp; "&amp;filename_for_metadata=" &amp; Tokens!BT2727 &amp; "&amp;offchaindata_platform=" &amp; $B$17 &amp; "&amp;keyfile=" &amp; $B$5 &amp;  "&amp;repository=" &amp; $B$18</f>
        <v>owner=BbDq7xeUzpj8bXfd9N7dh1tw43Ss7xbYpyjoNuwDSrzq&amp;filename_for_metadata=BILLETFestival_COR22F907&amp;offchaindata_platform=Github&amp;keyfile=Paul&amp;repository=CalviOnTheRocks2022</v>
      </c>
      <c r="U2727" s="78" t="str">
        <f t="shared" si="85"/>
        <v>{"name":"#907 Billet Festival",_x000D_
"symbol":"COR22F907",_x000D_
"description":"Billet Festival / Billet NFT Festival - 1 jour Calvi on the Rocks 2022",_x000D_
"seller_fee_basis_points":1000,_x000D_
"image":"https://bafybeiaweq3yedbivp226332ukegxcolwlfc7j4fedd5jmjrpxptuovgpq.ipfs.nftstorage.link?image_907.webp",_x000D_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27" s="78" t="str">
        <f>formatRow(Tokens!C$2:I$2,Tokens!C2727:I2727)</f>
        <v>"name":"#907 Billet Festival",_x000D_
"symbol":"COR22F907",_x000D_
"description":"Billet Festival / Billet NFT Festival - 1 jour Calvi on the Rocks 2022",_x000D_
"seller_fee_basis_points":1000,_x000D_
"image":"https://bafybeiaweq3yedbivp226332ukegxcolwlfc7j4fedd5jmjrpxptuovgpq.ipfs.nftstorage.link?image_907.webp",_x000D_
"Issuer":"NfluenT for Calvi On The rocks",_x000D_
"external_url":""</v>
      </c>
      <c r="W2727" s="78" t="str">
        <f>formatRow(Tokens!J$2:AV$2,Tokens!J2727:AV2727,2,"attributes")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27" s="78" t="str">
        <f>formatRow(Tokens!AX$2:BC$2,Tokens!AX2727:BC2727,2,"creators")</f>
        <v>"creators":[{"address":"ncreator",_x000D_
"share":10},{"address":"cotrcrea",_x000D_
"share":90},{"address":"nminer",_x000D_
"share":0}]</v>
      </c>
      <c r="Y2727" s="78" t="str">
        <f>formatRow(Tokens!BD$2:BI$2,Tokens!BD2727:BI2727,2,"files")</f>
        <v>"files":[]</v>
      </c>
      <c r="Z2727" s="78"/>
      <c r="AA2727" s="78"/>
      <c r="AB2727" s="78"/>
      <c r="AC2727" s="78" t="str">
        <f>formatRow(Tokens!BJ$2:BK$2,Tokens!BJ2727:BK2727,0,"collection")</f>
        <v>"collection":{"name":"BILLET Festival",_x000D_
"family":"Calvi On The Rocks"}</v>
      </c>
      <c r="AD2727" s="1" t="str">
        <f>formatRow(Tokens!BN$2:BR$2,Tokens!BN2727:BR2727,0,"marketplace")</f>
        <v>"marketplace":{"initial_price":"73,5",_x000D_
"reservation_price":"",_x000D_
"duration":"",_x000D_
"max_mint":1,_x000D_
"sell_date":"25/06/2022"}</v>
      </c>
      <c r="AE2727" s="1"/>
    </row>
    <row r="2728" spans="4:31" ht="14.25" customHeight="1" x14ac:dyDescent="0.3">
      <c r="D2728" s="1">
        <f>Tokens!B2728</f>
        <v>908</v>
      </c>
      <c r="E2728" s="17" t="str">
        <f>IF(Tokens!C2728="","",Tokens!C2728)</f>
        <v>#908 Billet Festival</v>
      </c>
      <c r="F2728"/>
      <c r="G2728"/>
      <c r="H2728"/>
      <c r="I2728"/>
      <c r="J2728"/>
      <c r="M2728"/>
      <c r="N2728"/>
      <c r="O2728" s="15" t="str">
        <f t="shared" si="86"/>
        <v>_</v>
      </c>
      <c r="P2728" s="18" t="str">
        <f>IF(F2728="stop","",IF(F2728&lt;&gt;"",HYPERLINK(Settings!$B$5 &amp; "/manage/?network=" &amp; LOWER(B$8) &amp; "&amp;search=token&amp;account=" &amp; ToMint!$B$5 &amp; "&amp;view=" &amp; ToMint!J2728,"TokenSol"),""))</f>
        <v/>
      </c>
      <c r="Q2728" s="2"/>
      <c r="R2728" s="2"/>
      <c r="S2728" s="11"/>
      <c r="T2728" s="78" t="str">
        <f>"owner=" &amp; Tokens!BS2728 &amp; "&amp;filename_for_metadata=" &amp; Tokens!BT2728 &amp; "&amp;offchaindata_platform=" &amp; $B$17 &amp; "&amp;keyfile=" &amp; $B$5 &amp;  "&amp;repository=" &amp; $B$18</f>
        <v>owner=BbDq7xeUzpj8bXfd9N7dh1tw43Ss7xbYpyjoNuwDSrzq&amp;filename_for_metadata=BILLETFestival_COR22F908&amp;offchaindata_platform=Github&amp;keyfile=Paul&amp;repository=CalviOnTheRocks2022</v>
      </c>
      <c r="U2728" s="78" t="str">
        <f t="shared" si="85"/>
        <v>{"name":"#908 Billet Festival",_x000D_
"symbol":"COR22F908",_x000D_
"description":"Billet Festival / Billet NFT Festival - 1 jour Calvi on the Rocks 2022",_x000D_
"seller_fee_basis_points":1000,_x000D_
"image":"https://bafybeiesa55hfl4fr2a5nsg7r57alzkrpbhsyywqviraji34bdudamfn6e.ipfs.nftstorage.link?image_908.webp",_x000D_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28" s="78" t="str">
        <f>formatRow(Tokens!C$2:I$2,Tokens!C2728:I2728)</f>
        <v>"name":"#908 Billet Festival",_x000D_
"symbol":"COR22F908",_x000D_
"description":"Billet Festival / Billet NFT Festival - 1 jour Calvi on the Rocks 2022",_x000D_
"seller_fee_basis_points":1000,_x000D_
"image":"https://bafybeiesa55hfl4fr2a5nsg7r57alzkrpbhsyywqviraji34bdudamfn6e.ipfs.nftstorage.link?image_908.webp",_x000D_
"Issuer":"NfluenT for Calvi On The rocks",_x000D_
"external_url":""</v>
      </c>
      <c r="W2728" s="78" t="str">
        <f>formatRow(Tokens!J$2:AV$2,Tokens!J2728:AV2728,2,"attributes")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28" s="78" t="str">
        <f>formatRow(Tokens!AX$2:BC$2,Tokens!AX2728:BC2728,2,"creators")</f>
        <v>"creators":[{"address":"ncreator",_x000D_
"share":10},{"address":"cotrcrea",_x000D_
"share":90},{"address":"nminer",_x000D_
"share":0}]</v>
      </c>
      <c r="Y2728" s="78" t="str">
        <f>formatRow(Tokens!BD$2:BI$2,Tokens!BD2728:BI2728,2,"files")</f>
        <v>"files":[]</v>
      </c>
      <c r="Z2728" s="78"/>
      <c r="AA2728" s="78"/>
      <c r="AB2728" s="78"/>
      <c r="AC2728" s="78" t="str">
        <f>formatRow(Tokens!BJ$2:BK$2,Tokens!BJ2728:BK2728,0,"collection")</f>
        <v>"collection":{"name":"BILLET Festival",_x000D_
"family":"Calvi On The Rocks"}</v>
      </c>
      <c r="AD2728" s="1" t="str">
        <f>formatRow(Tokens!BN$2:BR$2,Tokens!BN2728:BR2728,0,"marketplace")</f>
        <v>"marketplace":{"initial_price":"73,5",_x000D_
"reservation_price":"",_x000D_
"duration":"",_x000D_
"max_mint":1,_x000D_
"sell_date":"25/06/2022"}</v>
      </c>
      <c r="AE2728" s="1"/>
    </row>
    <row r="2729" spans="4:31" ht="14.25" customHeight="1" x14ac:dyDescent="0.3">
      <c r="D2729" s="1">
        <f>Tokens!B2729</f>
        <v>909</v>
      </c>
      <c r="E2729" s="17" t="str">
        <f>IF(Tokens!C2729="","",Tokens!C2729)</f>
        <v>#909 Billet Festival</v>
      </c>
      <c r="F2729"/>
      <c r="G2729"/>
      <c r="H2729"/>
      <c r="I2729"/>
      <c r="J2729"/>
      <c r="M2729"/>
      <c r="N2729"/>
      <c r="O2729" s="15" t="str">
        <f t="shared" si="86"/>
        <v>_</v>
      </c>
      <c r="P2729" s="18" t="str">
        <f>IF(F2729="stop","",IF(F2729&lt;&gt;"",HYPERLINK(Settings!$B$5 &amp; "/manage/?network=" &amp; LOWER(B$8) &amp; "&amp;search=token&amp;account=" &amp; ToMint!$B$5 &amp; "&amp;view=" &amp; ToMint!J2729,"TokenSol"),""))</f>
        <v/>
      </c>
      <c r="Q2729" s="2"/>
      <c r="R2729" s="2"/>
      <c r="S2729" s="11"/>
      <c r="T2729" s="78" t="str">
        <f>"owner=" &amp; Tokens!BS2729 &amp; "&amp;filename_for_metadata=" &amp; Tokens!BT2729 &amp; "&amp;offchaindata_platform=" &amp; $B$17 &amp; "&amp;keyfile=" &amp; $B$5 &amp;  "&amp;repository=" &amp; $B$18</f>
        <v>owner=BbDq7xeUzpj8bXfd9N7dh1tw43Ss7xbYpyjoNuwDSrzq&amp;filename_for_metadata=BILLETFestival_COR22F909&amp;offchaindata_platform=Github&amp;keyfile=Paul&amp;repository=CalviOnTheRocks2022</v>
      </c>
      <c r="U2729" s="78" t="str">
        <f t="shared" si="85"/>
        <v>{"name":"#909 Billet Festival",_x000D_
"symbol":"COR22F909",_x000D_
"description":"Billet Festival / Billet NFT Festival - 1 jour Calvi on the Rocks 2022",_x000D_
"seller_fee_basis_points":1000,_x000D_
"image":"https://bafybeieyljz5r7nme5hkhusenbq2ohgbfto4q4zwgfqyvhcffrdplcbl2a.ipfs.nftstorage.link?image_909.webp",_x000D_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29" s="78" t="str">
        <f>formatRow(Tokens!C$2:I$2,Tokens!C2729:I2729)</f>
        <v>"name":"#909 Billet Festival",_x000D_
"symbol":"COR22F909",_x000D_
"description":"Billet Festival / Billet NFT Festival - 1 jour Calvi on the Rocks 2022",_x000D_
"seller_fee_basis_points":1000,_x000D_
"image":"https://bafybeieyljz5r7nme5hkhusenbq2ohgbfto4q4zwgfqyvhcffrdplcbl2a.ipfs.nftstorage.link?image_909.webp",_x000D_
"Issuer":"NfluenT for Calvi On The rocks",_x000D_
"external_url":""</v>
      </c>
      <c r="W2729" s="78" t="str">
        <f>formatRow(Tokens!J$2:AV$2,Tokens!J2729:AV2729,2,"attributes")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29" s="78" t="str">
        <f>formatRow(Tokens!AX$2:BC$2,Tokens!AX2729:BC2729,2,"creators")</f>
        <v>"creators":[{"address":"ncreator",_x000D_
"share":10},{"address":"cotrcrea",_x000D_
"share":90},{"address":"nminer",_x000D_
"share":0}]</v>
      </c>
      <c r="Y2729" s="78" t="str">
        <f>formatRow(Tokens!BD$2:BI$2,Tokens!BD2729:BI2729,2,"files")</f>
        <v>"files":[]</v>
      </c>
      <c r="Z2729" s="78"/>
      <c r="AA2729" s="78"/>
      <c r="AB2729" s="78"/>
      <c r="AC2729" s="78" t="str">
        <f>formatRow(Tokens!BJ$2:BK$2,Tokens!BJ2729:BK2729,0,"collection")</f>
        <v>"collection":{"name":"BILLET Festival",_x000D_
"family":"Calvi On The Rocks"}</v>
      </c>
      <c r="AD2729" s="1" t="str">
        <f>formatRow(Tokens!BN$2:BR$2,Tokens!BN2729:BR2729,0,"marketplace")</f>
        <v>"marketplace":{"initial_price":"73,5",_x000D_
"reservation_price":"",_x000D_
"duration":"",_x000D_
"max_mint":1,_x000D_
"sell_date":"25/06/2022"}</v>
      </c>
      <c r="AE2729" s="1"/>
    </row>
    <row r="2730" spans="4:31" ht="14.25" customHeight="1" x14ac:dyDescent="0.3">
      <c r="D2730" s="1">
        <f>Tokens!B2730</f>
        <v>910</v>
      </c>
      <c r="E2730" s="17" t="str">
        <f>IF(Tokens!C2730="","",Tokens!C2730)</f>
        <v>#910 Billet Festival</v>
      </c>
      <c r="F2730"/>
      <c r="G2730"/>
      <c r="H2730"/>
      <c r="I2730"/>
      <c r="J2730"/>
      <c r="M2730"/>
      <c r="N2730"/>
      <c r="O2730" s="15" t="str">
        <f t="shared" si="86"/>
        <v>_</v>
      </c>
      <c r="P2730" s="18" t="str">
        <f>IF(F2730="stop","",IF(F2730&lt;&gt;"",HYPERLINK(Settings!$B$5 &amp; "/manage/?network=" &amp; LOWER(B$8) &amp; "&amp;search=token&amp;account=" &amp; ToMint!$B$5 &amp; "&amp;view=" &amp; ToMint!J2730,"TokenSol"),""))</f>
        <v/>
      </c>
      <c r="Q2730" s="2"/>
      <c r="R2730" s="2"/>
      <c r="S2730" s="11"/>
      <c r="T2730" s="78" t="str">
        <f>"owner=" &amp; Tokens!BS2730 &amp; "&amp;filename_for_metadata=" &amp; Tokens!BT2730 &amp; "&amp;offchaindata_platform=" &amp; $B$17 &amp; "&amp;keyfile=" &amp; $B$5 &amp;  "&amp;repository=" &amp; $B$18</f>
        <v>owner=BbDq7xeUzpj8bXfd9N7dh1tw43Ss7xbYpyjoNuwDSrzq&amp;filename_for_metadata=BILLETFestival_COR22F910&amp;offchaindata_platform=Github&amp;keyfile=Paul&amp;repository=CalviOnTheRocks2022</v>
      </c>
      <c r="U2730" s="78" t="str">
        <f t="shared" si="85"/>
        <v>{"name":"#910 Billet Festival",_x000D_
"symbol":"COR22F910",_x000D_
"description":"Billet Festival / Billet NFT Festival - 1 jour Calvi on the Rocks 2022",_x000D_
"seller_fee_basis_points":1000,_x000D_
"image":"https://bafybeidkzj2phu2twhwahr6wayckgu5le6oiqubqd36kemszmjvsimqzwe.ipfs.nftstorage.link?image_910.webp",_x000D_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30" s="78" t="str">
        <f>formatRow(Tokens!C$2:I$2,Tokens!C2730:I2730)</f>
        <v>"name":"#910 Billet Festival",_x000D_
"symbol":"COR22F910",_x000D_
"description":"Billet Festival / Billet NFT Festival - 1 jour Calvi on the Rocks 2022",_x000D_
"seller_fee_basis_points":1000,_x000D_
"image":"https://bafybeidkzj2phu2twhwahr6wayckgu5le6oiqubqd36kemszmjvsimqzwe.ipfs.nftstorage.link?image_910.webp",_x000D_
"Issuer":"NfluenT for Calvi On The rocks",_x000D_
"external_url":""</v>
      </c>
      <c r="W2730" s="78" t="str">
        <f>formatRow(Tokens!J$2:AV$2,Tokens!J2730:AV2730,2,"attributes")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30" s="78" t="str">
        <f>formatRow(Tokens!AX$2:BC$2,Tokens!AX2730:BC2730,2,"creators")</f>
        <v>"creators":[{"address":"ncreator",_x000D_
"share":10},{"address":"cotrcrea",_x000D_
"share":90},{"address":"nminer",_x000D_
"share":0}]</v>
      </c>
      <c r="Y2730" s="78" t="str">
        <f>formatRow(Tokens!BD$2:BI$2,Tokens!BD2730:BI2730,2,"files")</f>
        <v>"files":[]</v>
      </c>
      <c r="Z2730" s="78"/>
      <c r="AA2730" s="78"/>
      <c r="AB2730" s="78"/>
      <c r="AC2730" s="78" t="str">
        <f>formatRow(Tokens!BJ$2:BK$2,Tokens!BJ2730:BK2730,0,"collection")</f>
        <v>"collection":{"name":"BILLET Festival",_x000D_
"family":"Calvi On The Rocks"}</v>
      </c>
      <c r="AD2730" s="1" t="str">
        <f>formatRow(Tokens!BN$2:BR$2,Tokens!BN2730:BR2730,0,"marketplace")</f>
        <v>"marketplace":{"initial_price":"73,5",_x000D_
"reservation_price":"",_x000D_
"duration":"",_x000D_
"max_mint":1,_x000D_
"sell_date":"25/06/2022"}</v>
      </c>
      <c r="AE2730" s="1"/>
    </row>
    <row r="2731" spans="4:31" ht="14.25" customHeight="1" x14ac:dyDescent="0.3">
      <c r="D2731" s="1">
        <f>Tokens!B2731</f>
        <v>911</v>
      </c>
      <c r="E2731" s="17" t="str">
        <f>IF(Tokens!C2731="","",Tokens!C2731)</f>
        <v>#911 Billet Festival</v>
      </c>
      <c r="F2731"/>
      <c r="G2731"/>
      <c r="H2731"/>
      <c r="I2731"/>
      <c r="J2731"/>
      <c r="M2731"/>
      <c r="N2731"/>
      <c r="O2731" s="15" t="str">
        <f t="shared" si="86"/>
        <v>_</v>
      </c>
      <c r="P2731" s="18" t="str">
        <f>IF(F2731="stop","",IF(F2731&lt;&gt;"",HYPERLINK(Settings!$B$5 &amp; "/manage/?network=" &amp; LOWER(B$8) &amp; "&amp;search=token&amp;account=" &amp; ToMint!$B$5 &amp; "&amp;view=" &amp; ToMint!J2731,"TokenSol"),""))</f>
        <v/>
      </c>
      <c r="Q2731" s="2"/>
      <c r="R2731" s="2"/>
      <c r="S2731" s="11"/>
      <c r="T2731" s="78" t="str">
        <f>"owner=" &amp; Tokens!BS2731 &amp; "&amp;filename_for_metadata=" &amp; Tokens!BT2731 &amp; "&amp;offchaindata_platform=" &amp; $B$17 &amp; "&amp;keyfile=" &amp; $B$5 &amp;  "&amp;repository=" &amp; $B$18</f>
        <v>owner=BbDq7xeUzpj8bXfd9N7dh1tw43Ss7xbYpyjoNuwDSrzq&amp;filename_for_metadata=BILLETFestival_COR22F911&amp;offchaindata_platform=Github&amp;keyfile=Paul&amp;repository=CalviOnTheRocks2022</v>
      </c>
      <c r="U2731" s="78" t="str">
        <f t="shared" si="85"/>
        <v>{"name":"#911 Billet Festival",_x000D_
"symbol":"COR22F911",_x000D_
"description":"Billet Festival / Billet NFT Festival - 1 jour Calvi on the Rocks 2022",_x000D_
"seller_fee_basis_points":1000,_x000D_
"image":"https://bafybeieoq4u66uzfhaqnoha2yxvvlmkmcoq4dm7jb6b45akltx6eujjd5q.ipfs.nftstorage.link?image_911.webp",_x000D_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31" s="78" t="str">
        <f>formatRow(Tokens!C$2:I$2,Tokens!C2731:I2731)</f>
        <v>"name":"#911 Billet Festival",_x000D_
"symbol":"COR22F911",_x000D_
"description":"Billet Festival / Billet NFT Festival - 1 jour Calvi on the Rocks 2022",_x000D_
"seller_fee_basis_points":1000,_x000D_
"image":"https://bafybeieoq4u66uzfhaqnoha2yxvvlmkmcoq4dm7jb6b45akltx6eujjd5q.ipfs.nftstorage.link?image_911.webp",_x000D_
"Issuer":"NfluenT for Calvi On The rocks",_x000D_
"external_url":""</v>
      </c>
      <c r="W2731" s="78" t="str">
        <f>formatRow(Tokens!J$2:AV$2,Tokens!J2731:AV2731,2,"attributes")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31" s="78" t="str">
        <f>formatRow(Tokens!AX$2:BC$2,Tokens!AX2731:BC2731,2,"creators")</f>
        <v>"creators":[{"address":"ncreator",_x000D_
"share":10},{"address":"cotrcrea",_x000D_
"share":90},{"address":"nminer",_x000D_
"share":0}]</v>
      </c>
      <c r="Y2731" s="78" t="str">
        <f>formatRow(Tokens!BD$2:BI$2,Tokens!BD2731:BI2731,2,"files")</f>
        <v>"files":[]</v>
      </c>
      <c r="Z2731" s="78"/>
      <c r="AA2731" s="78"/>
      <c r="AB2731" s="78"/>
      <c r="AC2731" s="78" t="str">
        <f>formatRow(Tokens!BJ$2:BK$2,Tokens!BJ2731:BK2731,0,"collection")</f>
        <v>"collection":{"name":"BILLET Festival",_x000D_
"family":"Calvi On The Rocks"}</v>
      </c>
      <c r="AD2731" s="1" t="str">
        <f>formatRow(Tokens!BN$2:BR$2,Tokens!BN2731:BR2731,0,"marketplace")</f>
        <v>"marketplace":{"initial_price":"73,5",_x000D_
"reservation_price":"",_x000D_
"duration":"",_x000D_
"max_mint":1,_x000D_
"sell_date":"25/06/2022"}</v>
      </c>
      <c r="AE2731" s="1"/>
    </row>
    <row r="2732" spans="4:31" ht="14.25" customHeight="1" x14ac:dyDescent="0.3">
      <c r="D2732" s="1">
        <f>Tokens!B2732</f>
        <v>912</v>
      </c>
      <c r="E2732" s="17" t="str">
        <f>IF(Tokens!C2732="","",Tokens!C2732)</f>
        <v>#912 Billet Festival</v>
      </c>
      <c r="F2732"/>
      <c r="G2732"/>
      <c r="H2732"/>
      <c r="I2732"/>
      <c r="J2732"/>
      <c r="M2732"/>
      <c r="N2732"/>
      <c r="O2732" s="15" t="str">
        <f t="shared" si="86"/>
        <v>_</v>
      </c>
      <c r="P2732" s="18" t="str">
        <f>IF(F2732="stop","",IF(F2732&lt;&gt;"",HYPERLINK(Settings!$B$5 &amp; "/manage/?network=" &amp; LOWER(B$8) &amp; "&amp;search=token&amp;account=" &amp; ToMint!$B$5 &amp; "&amp;view=" &amp; ToMint!J2732,"TokenSol"),""))</f>
        <v/>
      </c>
      <c r="Q2732" s="2"/>
      <c r="R2732" s="2"/>
      <c r="S2732" s="11"/>
      <c r="T2732" s="78" t="str">
        <f>"owner=" &amp; Tokens!BS2732 &amp; "&amp;filename_for_metadata=" &amp; Tokens!BT2732 &amp; "&amp;offchaindata_platform=" &amp; $B$17 &amp; "&amp;keyfile=" &amp; $B$5 &amp;  "&amp;repository=" &amp; $B$18</f>
        <v>owner=BbDq7xeUzpj8bXfd9N7dh1tw43Ss7xbYpyjoNuwDSrzq&amp;filename_for_metadata=BILLETFestival_COR22F912&amp;offchaindata_platform=Github&amp;keyfile=Paul&amp;repository=CalviOnTheRocks2022</v>
      </c>
      <c r="U2732" s="78" t="str">
        <f t="shared" si="85"/>
        <v>{"name":"#912 Billet Festival",_x000D_
"symbol":"COR22F912",_x000D_
"description":"Billet Festival / Billet NFT Festival - 1 jour Calvi on the Rocks 2022",_x000D_
"seller_fee_basis_points":1000,_x000D_
"image":"https://bafybeigxysy4cgybdfhas4l4idl7ezexsvyatw2cppmhjeb7t6h7f56liy.ipfs.nftstorage.link?image_912.webp",_x000D_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32" s="78" t="str">
        <f>formatRow(Tokens!C$2:I$2,Tokens!C2732:I2732)</f>
        <v>"name":"#912 Billet Festival",_x000D_
"symbol":"COR22F912",_x000D_
"description":"Billet Festival / Billet NFT Festival - 1 jour Calvi on the Rocks 2022",_x000D_
"seller_fee_basis_points":1000,_x000D_
"image":"https://bafybeigxysy4cgybdfhas4l4idl7ezexsvyatw2cppmhjeb7t6h7f56liy.ipfs.nftstorage.link?image_912.webp",_x000D_
"Issuer":"NfluenT for Calvi On The rocks",_x000D_
"external_url":""</v>
      </c>
      <c r="W2732" s="78" t="str">
        <f>formatRow(Tokens!J$2:AV$2,Tokens!J2732:AV2732,2,"attributes")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32" s="78" t="str">
        <f>formatRow(Tokens!AX$2:BC$2,Tokens!AX2732:BC2732,2,"creators")</f>
        <v>"creators":[{"address":"ncreator",_x000D_
"share":10},{"address":"cotrcrea",_x000D_
"share":90},{"address":"nminer",_x000D_
"share":0}]</v>
      </c>
      <c r="Y2732" s="78" t="str">
        <f>formatRow(Tokens!BD$2:BI$2,Tokens!BD2732:BI2732,2,"files")</f>
        <v>"files":[]</v>
      </c>
      <c r="Z2732" s="78"/>
      <c r="AA2732" s="78"/>
      <c r="AB2732" s="78"/>
      <c r="AC2732" s="78" t="str">
        <f>formatRow(Tokens!BJ$2:BK$2,Tokens!BJ2732:BK2732,0,"collection")</f>
        <v>"collection":{"name":"BILLET Festival",_x000D_
"family":"Calvi On The Rocks"}</v>
      </c>
      <c r="AD2732" s="1" t="str">
        <f>formatRow(Tokens!BN$2:BR$2,Tokens!BN2732:BR2732,0,"marketplace")</f>
        <v>"marketplace":{"initial_price":"73,5",_x000D_
"reservation_price":"",_x000D_
"duration":"",_x000D_
"max_mint":1,_x000D_
"sell_date":"25/06/2022"}</v>
      </c>
      <c r="AE2732" s="1"/>
    </row>
    <row r="2733" spans="4:31" ht="14.25" customHeight="1" x14ac:dyDescent="0.3">
      <c r="D2733" s="1">
        <f>Tokens!B2733</f>
        <v>913</v>
      </c>
      <c r="E2733" s="17" t="str">
        <f>IF(Tokens!C2733="","",Tokens!C2733)</f>
        <v>#913 Billet Festival</v>
      </c>
      <c r="F2733"/>
      <c r="G2733"/>
      <c r="H2733"/>
      <c r="I2733"/>
      <c r="J2733"/>
      <c r="M2733"/>
      <c r="N2733"/>
      <c r="O2733" s="15" t="str">
        <f t="shared" si="86"/>
        <v>_</v>
      </c>
      <c r="P2733" s="18" t="str">
        <f>IF(F2733="stop","",IF(F2733&lt;&gt;"",HYPERLINK(Settings!$B$5 &amp; "/manage/?network=" &amp; LOWER(B$8) &amp; "&amp;search=token&amp;account=" &amp; ToMint!$B$5 &amp; "&amp;view=" &amp; ToMint!J2733,"TokenSol"),""))</f>
        <v/>
      </c>
      <c r="Q2733" s="2"/>
      <c r="R2733" s="2"/>
      <c r="S2733" s="11"/>
      <c r="T2733" s="78" t="str">
        <f>"owner=" &amp; Tokens!BS2733 &amp; "&amp;filename_for_metadata=" &amp; Tokens!BT2733 &amp; "&amp;offchaindata_platform=" &amp; $B$17 &amp; "&amp;keyfile=" &amp; $B$5 &amp;  "&amp;repository=" &amp; $B$18</f>
        <v>owner=BbDq7xeUzpj8bXfd9N7dh1tw43Ss7xbYpyjoNuwDSrzq&amp;filename_for_metadata=BILLETFestival_COR22F913&amp;offchaindata_platform=Github&amp;keyfile=Paul&amp;repository=CalviOnTheRocks2022</v>
      </c>
      <c r="U2733" s="78" t="str">
        <f t="shared" si="85"/>
        <v>{"name":"#913 Billet Festival",_x000D_
"symbol":"COR22F913",_x000D_
"description":"Billet Festival / Billet NFT Festival - 1 jour Calvi on the Rocks 2022",_x000D_
"seller_fee_basis_points":1000,_x000D_
"image":"https://bafybeie3a3dhzxqt3qhmldvc757nuzqpvcill3k23kwcasl2t73lwvcv3q.ipfs.nftstorage.link?image_913.webp",_x000D_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33" s="78" t="str">
        <f>formatRow(Tokens!C$2:I$2,Tokens!C2733:I2733)</f>
        <v>"name":"#913 Billet Festival",_x000D_
"symbol":"COR22F913",_x000D_
"description":"Billet Festival / Billet NFT Festival - 1 jour Calvi on the Rocks 2022",_x000D_
"seller_fee_basis_points":1000,_x000D_
"image":"https://bafybeie3a3dhzxqt3qhmldvc757nuzqpvcill3k23kwcasl2t73lwvcv3q.ipfs.nftstorage.link?image_913.webp",_x000D_
"Issuer":"NfluenT for Calvi On The rocks",_x000D_
"external_url":""</v>
      </c>
      <c r="W2733" s="78" t="str">
        <f>formatRow(Tokens!J$2:AV$2,Tokens!J2733:AV2733,2,"attributes")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33" s="78" t="str">
        <f>formatRow(Tokens!AX$2:BC$2,Tokens!AX2733:BC2733,2,"creators")</f>
        <v>"creators":[{"address":"ncreator",_x000D_
"share":10},{"address":"cotrcrea",_x000D_
"share":90},{"address":"nminer",_x000D_
"share":0}]</v>
      </c>
      <c r="Y2733" s="78" t="str">
        <f>formatRow(Tokens!BD$2:BI$2,Tokens!BD2733:BI2733,2,"files")</f>
        <v>"files":[]</v>
      </c>
      <c r="Z2733" s="78"/>
      <c r="AA2733" s="78"/>
      <c r="AB2733" s="78"/>
      <c r="AC2733" s="78" t="str">
        <f>formatRow(Tokens!BJ$2:BK$2,Tokens!BJ2733:BK2733,0,"collection")</f>
        <v>"collection":{"name":"BILLET Festival",_x000D_
"family":"Calvi On The Rocks"}</v>
      </c>
      <c r="AD2733" s="1" t="str">
        <f>formatRow(Tokens!BN$2:BR$2,Tokens!BN2733:BR2733,0,"marketplace")</f>
        <v>"marketplace":{"initial_price":"73,5",_x000D_
"reservation_price":"",_x000D_
"duration":"",_x000D_
"max_mint":1,_x000D_
"sell_date":"25/06/2022"}</v>
      </c>
      <c r="AE2733" s="1"/>
    </row>
    <row r="2734" spans="4:31" ht="14.25" customHeight="1" x14ac:dyDescent="0.3">
      <c r="D2734" s="1">
        <f>Tokens!B2734</f>
        <v>914</v>
      </c>
      <c r="E2734" s="17" t="str">
        <f>IF(Tokens!C2734="","",Tokens!C2734)</f>
        <v>#914 Billet Festival</v>
      </c>
      <c r="F2734"/>
      <c r="G2734"/>
      <c r="H2734"/>
      <c r="I2734"/>
      <c r="J2734"/>
      <c r="M2734"/>
      <c r="N2734"/>
      <c r="O2734" s="15" t="str">
        <f t="shared" si="86"/>
        <v>_</v>
      </c>
      <c r="P2734" s="18" t="str">
        <f>IF(F2734="stop","",IF(F2734&lt;&gt;"",HYPERLINK(Settings!$B$5 &amp; "/manage/?network=" &amp; LOWER(B$8) &amp; "&amp;search=token&amp;account=" &amp; ToMint!$B$5 &amp; "&amp;view=" &amp; ToMint!J2734,"TokenSol"),""))</f>
        <v/>
      </c>
      <c r="Q2734" s="2"/>
      <c r="R2734" s="2"/>
      <c r="S2734" s="11"/>
      <c r="T2734" s="78" t="str">
        <f>"owner=" &amp; Tokens!BS2734 &amp; "&amp;filename_for_metadata=" &amp; Tokens!BT2734 &amp; "&amp;offchaindata_platform=" &amp; $B$17 &amp; "&amp;keyfile=" &amp; $B$5 &amp;  "&amp;repository=" &amp; $B$18</f>
        <v>owner=BbDq7xeUzpj8bXfd9N7dh1tw43Ss7xbYpyjoNuwDSrzq&amp;filename_for_metadata=BILLETFestival_COR22F914&amp;offchaindata_platform=Github&amp;keyfile=Paul&amp;repository=CalviOnTheRocks2022</v>
      </c>
      <c r="U2734" s="78" t="str">
        <f t="shared" si="85"/>
        <v>{"name":"#914 Billet Festival",_x000D_
"symbol":"COR22F914",_x000D_
"description":"Billet Festival / Billet NFT Festival - 1 jour Calvi on the Rocks 2022",_x000D_
"seller_fee_basis_points":1000,_x000D_
"image":"https://bafybeiecdlujzw76rnx7eb3z4binbqv4pi76nwlczmlh323a4qy5mltdza.ipfs.nftstorage.link?image_914.webp",_x000D_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34" s="78" t="str">
        <f>formatRow(Tokens!C$2:I$2,Tokens!C2734:I2734)</f>
        <v>"name":"#914 Billet Festival",_x000D_
"symbol":"COR22F914",_x000D_
"description":"Billet Festival / Billet NFT Festival - 1 jour Calvi on the Rocks 2022",_x000D_
"seller_fee_basis_points":1000,_x000D_
"image":"https://bafybeiecdlujzw76rnx7eb3z4binbqv4pi76nwlczmlh323a4qy5mltdza.ipfs.nftstorage.link?image_914.webp",_x000D_
"Issuer":"NfluenT for Calvi On The rocks",_x000D_
"external_url":""</v>
      </c>
      <c r="W2734" s="78" t="str">
        <f>formatRow(Tokens!J$2:AV$2,Tokens!J2734:AV2734,2,"attributes")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34" s="78" t="str">
        <f>formatRow(Tokens!AX$2:BC$2,Tokens!AX2734:BC2734,2,"creators")</f>
        <v>"creators":[{"address":"ncreator",_x000D_
"share":10},{"address":"cotrcrea",_x000D_
"share":90},{"address":"nminer",_x000D_
"share":0}]</v>
      </c>
      <c r="Y2734" s="78" t="str">
        <f>formatRow(Tokens!BD$2:BI$2,Tokens!BD2734:BI2734,2,"files")</f>
        <v>"files":[]</v>
      </c>
      <c r="Z2734" s="78"/>
      <c r="AA2734" s="78"/>
      <c r="AB2734" s="78"/>
      <c r="AC2734" s="78" t="str">
        <f>formatRow(Tokens!BJ$2:BK$2,Tokens!BJ2734:BK2734,0,"collection")</f>
        <v>"collection":{"name":"BILLET Festival",_x000D_
"family":"Calvi On The Rocks"}</v>
      </c>
      <c r="AD2734" s="1" t="str">
        <f>formatRow(Tokens!BN$2:BR$2,Tokens!BN2734:BR2734,0,"marketplace")</f>
        <v>"marketplace":{"initial_price":"73,5",_x000D_
"reservation_price":"",_x000D_
"duration":"",_x000D_
"max_mint":1,_x000D_
"sell_date":"25/06/2022"}</v>
      </c>
      <c r="AE2734" s="1"/>
    </row>
    <row r="2735" spans="4:31" ht="14.25" customHeight="1" x14ac:dyDescent="0.3">
      <c r="D2735" s="1">
        <f>Tokens!B2735</f>
        <v>915</v>
      </c>
      <c r="E2735" s="17" t="str">
        <f>IF(Tokens!C2735="","",Tokens!C2735)</f>
        <v>#915 Billet Festival</v>
      </c>
      <c r="F2735"/>
      <c r="G2735"/>
      <c r="H2735"/>
      <c r="I2735"/>
      <c r="J2735"/>
      <c r="M2735"/>
      <c r="N2735"/>
      <c r="O2735" s="15" t="str">
        <f t="shared" si="86"/>
        <v>_</v>
      </c>
      <c r="P2735" s="18" t="str">
        <f>IF(F2735="stop","",IF(F2735&lt;&gt;"",HYPERLINK(Settings!$B$5 &amp; "/manage/?network=" &amp; LOWER(B$8) &amp; "&amp;search=token&amp;account=" &amp; ToMint!$B$5 &amp; "&amp;view=" &amp; ToMint!J2735,"TokenSol"),""))</f>
        <v/>
      </c>
      <c r="Q2735" s="2"/>
      <c r="R2735" s="2"/>
      <c r="S2735" s="11"/>
      <c r="T2735" s="78" t="str">
        <f>"owner=" &amp; Tokens!BS2735 &amp; "&amp;filename_for_metadata=" &amp; Tokens!BT2735 &amp; "&amp;offchaindata_platform=" &amp; $B$17 &amp; "&amp;keyfile=" &amp; $B$5 &amp;  "&amp;repository=" &amp; $B$18</f>
        <v>owner=BbDq7xeUzpj8bXfd9N7dh1tw43Ss7xbYpyjoNuwDSrzq&amp;filename_for_metadata=BILLETFestival_COR22F915&amp;offchaindata_platform=Github&amp;keyfile=Paul&amp;repository=CalviOnTheRocks2022</v>
      </c>
      <c r="U2735" s="78" t="str">
        <f t="shared" si="85"/>
        <v>{"name":"#915 Billet Festival",_x000D_
"symbol":"COR22F915",_x000D_
"description":"Billet Festival / Billet NFT Festival - 1 jour Calvi on the Rocks 2022",_x000D_
"seller_fee_basis_points":1000,_x000D_
"image":"https://bafybeihrgzzfsb45526p7sffutvhtapwvfyz2aldrextwweliersdbpzgm.ipfs.nftstorage.link?image_915.webp",_x000D_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35" s="78" t="str">
        <f>formatRow(Tokens!C$2:I$2,Tokens!C2735:I2735)</f>
        <v>"name":"#915 Billet Festival",_x000D_
"symbol":"COR22F915",_x000D_
"description":"Billet Festival / Billet NFT Festival - 1 jour Calvi on the Rocks 2022",_x000D_
"seller_fee_basis_points":1000,_x000D_
"image":"https://bafybeihrgzzfsb45526p7sffutvhtapwvfyz2aldrextwweliersdbpzgm.ipfs.nftstorage.link?image_915.webp",_x000D_
"Issuer":"NfluenT for Calvi On The rocks",_x000D_
"external_url":""</v>
      </c>
      <c r="W2735" s="78" t="str">
        <f>formatRow(Tokens!J$2:AV$2,Tokens!J2735:AV2735,2,"attributes")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35" s="78" t="str">
        <f>formatRow(Tokens!AX$2:BC$2,Tokens!AX2735:BC2735,2,"creators")</f>
        <v>"creators":[{"address":"ncreator",_x000D_
"share":10},{"address":"cotrcrea",_x000D_
"share":90},{"address":"nminer",_x000D_
"share":0}]</v>
      </c>
      <c r="Y2735" s="78" t="str">
        <f>formatRow(Tokens!BD$2:BI$2,Tokens!BD2735:BI2735,2,"files")</f>
        <v>"files":[]</v>
      </c>
      <c r="Z2735" s="78"/>
      <c r="AA2735" s="78"/>
      <c r="AB2735" s="78"/>
      <c r="AC2735" s="78" t="str">
        <f>formatRow(Tokens!BJ$2:BK$2,Tokens!BJ2735:BK2735,0,"collection")</f>
        <v>"collection":{"name":"BILLET Festival",_x000D_
"family":"Calvi On The Rocks"}</v>
      </c>
      <c r="AD2735" s="1" t="str">
        <f>formatRow(Tokens!BN$2:BR$2,Tokens!BN2735:BR2735,0,"marketplace")</f>
        <v>"marketplace":{"initial_price":"73,5",_x000D_
"reservation_price":"",_x000D_
"duration":"",_x000D_
"max_mint":1,_x000D_
"sell_date":"25/06/2022"}</v>
      </c>
      <c r="AE2735" s="1"/>
    </row>
    <row r="2736" spans="4:31" ht="14.25" customHeight="1" x14ac:dyDescent="0.3">
      <c r="D2736" s="1">
        <f>Tokens!B2736</f>
        <v>916</v>
      </c>
      <c r="E2736" s="17" t="str">
        <f>IF(Tokens!C2736="","",Tokens!C2736)</f>
        <v>#916 Billet Festival</v>
      </c>
      <c r="F2736"/>
      <c r="G2736"/>
      <c r="H2736"/>
      <c r="I2736"/>
      <c r="J2736"/>
      <c r="M2736"/>
      <c r="N2736"/>
      <c r="O2736" s="15" t="str">
        <f t="shared" si="86"/>
        <v>_</v>
      </c>
      <c r="P2736" s="18" t="str">
        <f>IF(F2736="stop","",IF(F2736&lt;&gt;"",HYPERLINK(Settings!$B$5 &amp; "/manage/?network=" &amp; LOWER(B$8) &amp; "&amp;search=token&amp;account=" &amp; ToMint!$B$5 &amp; "&amp;view=" &amp; ToMint!J2736,"TokenSol"),""))</f>
        <v/>
      </c>
      <c r="Q2736" s="2"/>
      <c r="R2736" s="2"/>
      <c r="S2736" s="11"/>
      <c r="T2736" s="78" t="str">
        <f>"owner=" &amp; Tokens!BS2736 &amp; "&amp;filename_for_metadata=" &amp; Tokens!BT2736 &amp; "&amp;offchaindata_platform=" &amp; $B$17 &amp; "&amp;keyfile=" &amp; $B$5 &amp;  "&amp;repository=" &amp; $B$18</f>
        <v>owner=BbDq7xeUzpj8bXfd9N7dh1tw43Ss7xbYpyjoNuwDSrzq&amp;filename_for_metadata=BILLETFestival_COR22F916&amp;offchaindata_platform=Github&amp;keyfile=Paul&amp;repository=CalviOnTheRocks2022</v>
      </c>
      <c r="U2736" s="78" t="str">
        <f t="shared" si="85"/>
        <v>{"name":"#916 Billet Festival",_x000D_
"symbol":"COR22F916",_x000D_
"description":"Billet Festival / Billet NFT Festival - 1 jour Calvi on the Rocks 2022",_x000D_
"seller_fee_basis_points":1000,_x000D_
"image":"https://bafybeiff2zczb4zsjs5ceitwbqzcikiq6la4jw2ge7eo2cegvvjpckqssy.ipfs.nftstorage.link?image_916.webp",_x000D_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36" s="78" t="str">
        <f>formatRow(Tokens!C$2:I$2,Tokens!C2736:I2736)</f>
        <v>"name":"#916 Billet Festival",_x000D_
"symbol":"COR22F916",_x000D_
"description":"Billet Festival / Billet NFT Festival - 1 jour Calvi on the Rocks 2022",_x000D_
"seller_fee_basis_points":1000,_x000D_
"image":"https://bafybeiff2zczb4zsjs5ceitwbqzcikiq6la4jw2ge7eo2cegvvjpckqssy.ipfs.nftstorage.link?image_916.webp",_x000D_
"Issuer":"NfluenT for Calvi On The rocks",_x000D_
"external_url":""</v>
      </c>
      <c r="W2736" s="78" t="str">
        <f>formatRow(Tokens!J$2:AV$2,Tokens!J2736:AV2736,2,"attributes")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36" s="78" t="str">
        <f>formatRow(Tokens!AX$2:BC$2,Tokens!AX2736:BC2736,2,"creators")</f>
        <v>"creators":[{"address":"ncreator",_x000D_
"share":10},{"address":"cotrcrea",_x000D_
"share":90},{"address":"nminer",_x000D_
"share":0}]</v>
      </c>
      <c r="Y2736" s="78" t="str">
        <f>formatRow(Tokens!BD$2:BI$2,Tokens!BD2736:BI2736,2,"files")</f>
        <v>"files":[]</v>
      </c>
      <c r="Z2736" s="78"/>
      <c r="AA2736" s="78"/>
      <c r="AB2736" s="78"/>
      <c r="AC2736" s="78" t="str">
        <f>formatRow(Tokens!BJ$2:BK$2,Tokens!BJ2736:BK2736,0,"collection")</f>
        <v>"collection":{"name":"BILLET Festival",_x000D_
"family":"Calvi On The Rocks"}</v>
      </c>
      <c r="AD2736" s="1" t="str">
        <f>formatRow(Tokens!BN$2:BR$2,Tokens!BN2736:BR2736,0,"marketplace")</f>
        <v>"marketplace":{"initial_price":"73,5",_x000D_
"reservation_price":"",_x000D_
"duration":"",_x000D_
"max_mint":1,_x000D_
"sell_date":"25/06/2022"}</v>
      </c>
      <c r="AE2736" s="1"/>
    </row>
    <row r="2737" spans="4:31" ht="14.25" customHeight="1" x14ac:dyDescent="0.3">
      <c r="D2737" s="1">
        <f>Tokens!B2737</f>
        <v>917</v>
      </c>
      <c r="E2737" s="17" t="str">
        <f>IF(Tokens!C2737="","",Tokens!C2737)</f>
        <v>#917 Billet Festival</v>
      </c>
      <c r="F2737"/>
      <c r="G2737"/>
      <c r="H2737"/>
      <c r="I2737"/>
      <c r="J2737"/>
      <c r="M2737"/>
      <c r="N2737"/>
      <c r="O2737" s="15" t="str">
        <f t="shared" si="86"/>
        <v>_</v>
      </c>
      <c r="P2737" s="18" t="str">
        <f>IF(F2737="stop","",IF(F2737&lt;&gt;"",HYPERLINK(Settings!$B$5 &amp; "/manage/?network=" &amp; LOWER(B$8) &amp; "&amp;search=token&amp;account=" &amp; ToMint!$B$5 &amp; "&amp;view=" &amp; ToMint!J2737,"TokenSol"),""))</f>
        <v/>
      </c>
      <c r="Q2737" s="2"/>
      <c r="R2737" s="2"/>
      <c r="S2737" s="11"/>
      <c r="T2737" s="78" t="str">
        <f>"owner=" &amp; Tokens!BS2737 &amp; "&amp;filename_for_metadata=" &amp; Tokens!BT2737 &amp; "&amp;offchaindata_platform=" &amp; $B$17 &amp; "&amp;keyfile=" &amp; $B$5 &amp;  "&amp;repository=" &amp; $B$18</f>
        <v>owner=BbDq7xeUzpj8bXfd9N7dh1tw43Ss7xbYpyjoNuwDSrzq&amp;filename_for_metadata=BILLETFestival_COR22F917&amp;offchaindata_platform=Github&amp;keyfile=Paul&amp;repository=CalviOnTheRocks2022</v>
      </c>
      <c r="U2737" s="78" t="str">
        <f t="shared" si="85"/>
        <v>{"name":"#917 Billet Festival",_x000D_
"symbol":"COR22F917",_x000D_
"description":"Billet Festival / Billet NFT Festival - 1 jour Calvi on the Rocks 2022",_x000D_
"seller_fee_basis_points":1000,_x000D_
"image":"https://bafybeih6zkmdpxrpa3ah2hnqpzq73q3viecdzjthjib2blwrdbqxbxmqpa.ipfs.nftstorage.link?image_917.webp",_x000D_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37" s="78" t="str">
        <f>formatRow(Tokens!C$2:I$2,Tokens!C2737:I2737)</f>
        <v>"name":"#917 Billet Festival",_x000D_
"symbol":"COR22F917",_x000D_
"description":"Billet Festival / Billet NFT Festival - 1 jour Calvi on the Rocks 2022",_x000D_
"seller_fee_basis_points":1000,_x000D_
"image":"https://bafybeih6zkmdpxrpa3ah2hnqpzq73q3viecdzjthjib2blwrdbqxbxmqpa.ipfs.nftstorage.link?image_917.webp",_x000D_
"Issuer":"NfluenT for Calvi On The rocks",_x000D_
"external_url":""</v>
      </c>
      <c r="W2737" s="78" t="str">
        <f>formatRow(Tokens!J$2:AV$2,Tokens!J2737:AV2737,2,"attributes")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37" s="78" t="str">
        <f>formatRow(Tokens!AX$2:BC$2,Tokens!AX2737:BC2737,2,"creators")</f>
        <v>"creators":[{"address":"ncreator",_x000D_
"share":10},{"address":"cotrcrea",_x000D_
"share":90},{"address":"nminer",_x000D_
"share":0}]</v>
      </c>
      <c r="Y2737" s="78" t="str">
        <f>formatRow(Tokens!BD$2:BI$2,Tokens!BD2737:BI2737,2,"files")</f>
        <v>"files":[]</v>
      </c>
      <c r="Z2737" s="78"/>
      <c r="AA2737" s="78"/>
      <c r="AB2737" s="78"/>
      <c r="AC2737" s="78" t="str">
        <f>formatRow(Tokens!BJ$2:BK$2,Tokens!BJ2737:BK2737,0,"collection")</f>
        <v>"collection":{"name":"BILLET Festival",_x000D_
"family":"Calvi On The Rocks"}</v>
      </c>
      <c r="AD2737" s="1" t="str">
        <f>formatRow(Tokens!BN$2:BR$2,Tokens!BN2737:BR2737,0,"marketplace")</f>
        <v>"marketplace":{"initial_price":"73,5",_x000D_
"reservation_price":"",_x000D_
"duration":"",_x000D_
"max_mint":1,_x000D_
"sell_date":"25/06/2022"}</v>
      </c>
      <c r="AE2737" s="1"/>
    </row>
    <row r="2738" spans="4:31" ht="14.25" customHeight="1" x14ac:dyDescent="0.3">
      <c r="D2738" s="1">
        <f>Tokens!B2738</f>
        <v>918</v>
      </c>
      <c r="E2738" s="17" t="str">
        <f>IF(Tokens!C2738="","",Tokens!C2738)</f>
        <v>#918 Billet Festival</v>
      </c>
      <c r="F2738"/>
      <c r="G2738"/>
      <c r="H2738"/>
      <c r="I2738"/>
      <c r="J2738"/>
      <c r="M2738"/>
      <c r="N2738"/>
      <c r="O2738" s="15" t="str">
        <f t="shared" si="86"/>
        <v>_</v>
      </c>
      <c r="P2738" s="18" t="str">
        <f>IF(F2738="stop","",IF(F2738&lt;&gt;"",HYPERLINK(Settings!$B$5 &amp; "/manage/?network=" &amp; LOWER(B$8) &amp; "&amp;search=token&amp;account=" &amp; ToMint!$B$5 &amp; "&amp;view=" &amp; ToMint!J2738,"TokenSol"),""))</f>
        <v/>
      </c>
      <c r="Q2738" s="2"/>
      <c r="R2738" s="2"/>
      <c r="S2738" s="11"/>
      <c r="T2738" s="78" t="str">
        <f>"owner=" &amp; Tokens!BS2738 &amp; "&amp;filename_for_metadata=" &amp; Tokens!BT2738 &amp; "&amp;offchaindata_platform=" &amp; $B$17 &amp; "&amp;keyfile=" &amp; $B$5 &amp;  "&amp;repository=" &amp; $B$18</f>
        <v>owner=BbDq7xeUzpj8bXfd9N7dh1tw43Ss7xbYpyjoNuwDSrzq&amp;filename_for_metadata=BILLETFestival_COR22F918&amp;offchaindata_platform=Github&amp;keyfile=Paul&amp;repository=CalviOnTheRocks2022</v>
      </c>
      <c r="U2738" s="78" t="str">
        <f t="shared" si="85"/>
        <v>{"name":"#918 Billet Festival",_x000D_
"symbol":"COR22F918",_x000D_
"description":"Billet Festival / Billet NFT Festival - 1 jour Calvi on the Rocks 2022",_x000D_
"seller_fee_basis_points":1000,_x000D_
"image":"https://bafybeifrkz6y43puvinmwvlydrnizm44plxkhek5auzhl5w6gp56zcqpbi.ipfs.nftstorage.link?image_918.webp",_x000D_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38" s="78" t="str">
        <f>formatRow(Tokens!C$2:I$2,Tokens!C2738:I2738)</f>
        <v>"name":"#918 Billet Festival",_x000D_
"symbol":"COR22F918",_x000D_
"description":"Billet Festival / Billet NFT Festival - 1 jour Calvi on the Rocks 2022",_x000D_
"seller_fee_basis_points":1000,_x000D_
"image":"https://bafybeifrkz6y43puvinmwvlydrnizm44plxkhek5auzhl5w6gp56zcqpbi.ipfs.nftstorage.link?image_918.webp",_x000D_
"Issuer":"NfluenT for Calvi On The rocks",_x000D_
"external_url":""</v>
      </c>
      <c r="W2738" s="78" t="str">
        <f>formatRow(Tokens!J$2:AV$2,Tokens!J2738:AV2738,2,"attributes")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38" s="78" t="str">
        <f>formatRow(Tokens!AX$2:BC$2,Tokens!AX2738:BC2738,2,"creators")</f>
        <v>"creators":[{"address":"ncreator",_x000D_
"share":10},{"address":"cotrcrea",_x000D_
"share":90},{"address":"nminer",_x000D_
"share":0}]</v>
      </c>
      <c r="Y2738" s="78" t="str">
        <f>formatRow(Tokens!BD$2:BI$2,Tokens!BD2738:BI2738,2,"files")</f>
        <v>"files":[]</v>
      </c>
      <c r="Z2738" s="78"/>
      <c r="AA2738" s="78"/>
      <c r="AB2738" s="78"/>
      <c r="AC2738" s="78" t="str">
        <f>formatRow(Tokens!BJ$2:BK$2,Tokens!BJ2738:BK2738,0,"collection")</f>
        <v>"collection":{"name":"BILLET Festival",_x000D_
"family":"Calvi On The Rocks"}</v>
      </c>
      <c r="AD2738" s="1" t="str">
        <f>formatRow(Tokens!BN$2:BR$2,Tokens!BN2738:BR2738,0,"marketplace")</f>
        <v>"marketplace":{"initial_price":"73,5",_x000D_
"reservation_price":"",_x000D_
"duration":"",_x000D_
"max_mint":1,_x000D_
"sell_date":"25/06/2022"}</v>
      </c>
      <c r="AE2738" s="1"/>
    </row>
    <row r="2739" spans="4:31" ht="14.25" customHeight="1" x14ac:dyDescent="0.3">
      <c r="D2739" s="1">
        <f>Tokens!B2739</f>
        <v>919</v>
      </c>
      <c r="E2739" s="17" t="str">
        <f>IF(Tokens!C2739="","",Tokens!C2739)</f>
        <v>#919 Billet Festival</v>
      </c>
      <c r="F2739"/>
      <c r="G2739"/>
      <c r="H2739"/>
      <c r="I2739"/>
      <c r="J2739"/>
      <c r="M2739"/>
      <c r="N2739"/>
      <c r="O2739" s="15" t="str">
        <f t="shared" si="86"/>
        <v>_</v>
      </c>
      <c r="P2739" s="18" t="str">
        <f>IF(F2739="stop","",IF(F2739&lt;&gt;"",HYPERLINK(Settings!$B$5 &amp; "/manage/?network=" &amp; LOWER(B$8) &amp; "&amp;search=token&amp;account=" &amp; ToMint!$B$5 &amp; "&amp;view=" &amp; ToMint!J2739,"TokenSol"),""))</f>
        <v/>
      </c>
      <c r="Q2739" s="2"/>
      <c r="R2739" s="2"/>
      <c r="S2739" s="11"/>
      <c r="T2739" s="78" t="str">
        <f>"owner=" &amp; Tokens!BS2739 &amp; "&amp;filename_for_metadata=" &amp; Tokens!BT2739 &amp; "&amp;offchaindata_platform=" &amp; $B$17 &amp; "&amp;keyfile=" &amp; $B$5 &amp;  "&amp;repository=" &amp; $B$18</f>
        <v>owner=BbDq7xeUzpj8bXfd9N7dh1tw43Ss7xbYpyjoNuwDSrzq&amp;filename_for_metadata=BILLETFestival_COR22F919&amp;offchaindata_platform=Github&amp;keyfile=Paul&amp;repository=CalviOnTheRocks2022</v>
      </c>
      <c r="U2739" s="78" t="str">
        <f t="shared" si="85"/>
        <v>{"name":"#919 Billet Festival",_x000D_
"symbol":"COR22F919",_x000D_
"description":"Billet Festival / Billet NFT Festival - 1 jour Calvi on the Rocks 2022",_x000D_
"seller_fee_basis_points":1000,_x000D_
"image":"https://bafybeibpru7hkxcjrznungiicttqperlxeti6ihq2nsmljrt3e22l56piy.ipfs.nftstorage.link?image_919.webp",_x000D_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39" s="78" t="str">
        <f>formatRow(Tokens!C$2:I$2,Tokens!C2739:I2739)</f>
        <v>"name":"#919 Billet Festival",_x000D_
"symbol":"COR22F919",_x000D_
"description":"Billet Festival / Billet NFT Festival - 1 jour Calvi on the Rocks 2022",_x000D_
"seller_fee_basis_points":1000,_x000D_
"image":"https://bafybeibpru7hkxcjrznungiicttqperlxeti6ihq2nsmljrt3e22l56piy.ipfs.nftstorage.link?image_919.webp",_x000D_
"Issuer":"NfluenT for Calvi On The rocks",_x000D_
"external_url":""</v>
      </c>
      <c r="W2739" s="78" t="str">
        <f>formatRow(Tokens!J$2:AV$2,Tokens!J2739:AV2739,2,"attributes")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39" s="78" t="str">
        <f>formatRow(Tokens!AX$2:BC$2,Tokens!AX2739:BC2739,2,"creators")</f>
        <v>"creators":[{"address":"ncreator",_x000D_
"share":10},{"address":"cotrcrea",_x000D_
"share":90},{"address":"nminer",_x000D_
"share":0}]</v>
      </c>
      <c r="Y2739" s="78" t="str">
        <f>formatRow(Tokens!BD$2:BI$2,Tokens!BD2739:BI2739,2,"files")</f>
        <v>"files":[]</v>
      </c>
      <c r="Z2739" s="78"/>
      <c r="AA2739" s="78"/>
      <c r="AB2739" s="78"/>
      <c r="AC2739" s="78" t="str">
        <f>formatRow(Tokens!BJ$2:BK$2,Tokens!BJ2739:BK2739,0,"collection")</f>
        <v>"collection":{"name":"BILLET Festival",_x000D_
"family":"Calvi On The Rocks"}</v>
      </c>
      <c r="AD2739" s="1" t="str">
        <f>formatRow(Tokens!BN$2:BR$2,Tokens!BN2739:BR2739,0,"marketplace")</f>
        <v>"marketplace":{"initial_price":"73,5",_x000D_
"reservation_price":"",_x000D_
"duration":"",_x000D_
"max_mint":1,_x000D_
"sell_date":"25/06/2022"}</v>
      </c>
      <c r="AE2739" s="1"/>
    </row>
    <row r="2740" spans="4:31" ht="14.25" customHeight="1" x14ac:dyDescent="0.3">
      <c r="D2740" s="1">
        <f>Tokens!B2740</f>
        <v>920</v>
      </c>
      <c r="E2740" s="17" t="str">
        <f>IF(Tokens!C2740="","",Tokens!C2740)</f>
        <v>#920 Billet Festival</v>
      </c>
      <c r="F2740"/>
      <c r="G2740"/>
      <c r="H2740"/>
      <c r="I2740"/>
      <c r="J2740"/>
      <c r="M2740"/>
      <c r="N2740"/>
      <c r="O2740" s="15" t="str">
        <f t="shared" si="86"/>
        <v>_</v>
      </c>
      <c r="P2740" s="18" t="str">
        <f>IF(F2740="stop","",IF(F2740&lt;&gt;"",HYPERLINK(Settings!$B$5 &amp; "/manage/?network=" &amp; LOWER(B$8) &amp; "&amp;search=token&amp;account=" &amp; ToMint!$B$5 &amp; "&amp;view=" &amp; ToMint!J2740,"TokenSol"),""))</f>
        <v/>
      </c>
      <c r="Q2740" s="2"/>
      <c r="R2740" s="2"/>
      <c r="S2740" s="11"/>
      <c r="T2740" s="78" t="str">
        <f>"owner=" &amp; Tokens!BS2740 &amp; "&amp;filename_for_metadata=" &amp; Tokens!BT2740 &amp; "&amp;offchaindata_platform=" &amp; $B$17 &amp; "&amp;keyfile=" &amp; $B$5 &amp;  "&amp;repository=" &amp; $B$18</f>
        <v>owner=BbDq7xeUzpj8bXfd9N7dh1tw43Ss7xbYpyjoNuwDSrzq&amp;filename_for_metadata=BILLETFestival_COR22F920&amp;offchaindata_platform=Github&amp;keyfile=Paul&amp;repository=CalviOnTheRocks2022</v>
      </c>
      <c r="U2740" s="78" t="str">
        <f t="shared" si="85"/>
        <v>{"name":"#920 Billet Festival",_x000D_
"symbol":"COR22F920",_x000D_
"description":"Billet Festival / Billet NFT Festival - 1 jour Calvi on the Rocks 2022",_x000D_
"seller_fee_basis_points":1000,_x000D_
"image":"https://bafybeie3vsrovfr3t4cpgr4jf62dlnotsj7p3us7tln75j5t3xm7w6wtn4.ipfs.nftstorage.link?image_920.webp",_x000D_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40" s="78" t="str">
        <f>formatRow(Tokens!C$2:I$2,Tokens!C2740:I2740)</f>
        <v>"name":"#920 Billet Festival",_x000D_
"symbol":"COR22F920",_x000D_
"description":"Billet Festival / Billet NFT Festival - 1 jour Calvi on the Rocks 2022",_x000D_
"seller_fee_basis_points":1000,_x000D_
"image":"https://bafybeie3vsrovfr3t4cpgr4jf62dlnotsj7p3us7tln75j5t3xm7w6wtn4.ipfs.nftstorage.link?image_920.webp",_x000D_
"Issuer":"NfluenT for Calvi On The rocks",_x000D_
"external_url":""</v>
      </c>
      <c r="W2740" s="78" t="str">
        <f>formatRow(Tokens!J$2:AV$2,Tokens!J2740:AV2740,2,"attributes")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40" s="78" t="str">
        <f>formatRow(Tokens!AX$2:BC$2,Tokens!AX2740:BC2740,2,"creators")</f>
        <v>"creators":[{"address":"ncreator",_x000D_
"share":10},{"address":"cotrcrea",_x000D_
"share":90},{"address":"nminer",_x000D_
"share":0}]</v>
      </c>
      <c r="Y2740" s="78" t="str">
        <f>formatRow(Tokens!BD$2:BI$2,Tokens!BD2740:BI2740,2,"files")</f>
        <v>"files":[]</v>
      </c>
      <c r="Z2740" s="78"/>
      <c r="AA2740" s="78"/>
      <c r="AB2740" s="78"/>
      <c r="AC2740" s="78" t="str">
        <f>formatRow(Tokens!BJ$2:BK$2,Tokens!BJ2740:BK2740,0,"collection")</f>
        <v>"collection":{"name":"BILLET Festival",_x000D_
"family":"Calvi On The Rocks"}</v>
      </c>
      <c r="AD2740" s="1" t="str">
        <f>formatRow(Tokens!BN$2:BR$2,Tokens!BN2740:BR2740,0,"marketplace")</f>
        <v>"marketplace":{"initial_price":"73,5",_x000D_
"reservation_price":"",_x000D_
"duration":"",_x000D_
"max_mint":1,_x000D_
"sell_date":"25/06/2022"}</v>
      </c>
      <c r="AE2740" s="1"/>
    </row>
    <row r="2741" spans="4:31" ht="14.25" customHeight="1" x14ac:dyDescent="0.3">
      <c r="D2741" s="1">
        <f>Tokens!B2741</f>
        <v>921</v>
      </c>
      <c r="E2741" s="17" t="str">
        <f>IF(Tokens!C2741="","",Tokens!C2741)</f>
        <v>#921 Billet Festival</v>
      </c>
      <c r="F2741"/>
      <c r="G2741"/>
      <c r="H2741"/>
      <c r="I2741"/>
      <c r="J2741"/>
      <c r="M2741"/>
      <c r="N2741"/>
      <c r="O2741" s="15" t="str">
        <f t="shared" si="86"/>
        <v>_</v>
      </c>
      <c r="P2741" s="18" t="str">
        <f>IF(F2741="stop","",IF(F2741&lt;&gt;"",HYPERLINK(Settings!$B$5 &amp; "/manage/?network=" &amp; LOWER(B$8) &amp; "&amp;search=token&amp;account=" &amp; ToMint!$B$5 &amp; "&amp;view=" &amp; ToMint!J2741,"TokenSol"),""))</f>
        <v/>
      </c>
      <c r="Q2741" s="2"/>
      <c r="R2741" s="2"/>
      <c r="S2741" s="11"/>
      <c r="T2741" s="78" t="str">
        <f>"owner=" &amp; Tokens!BS2741 &amp; "&amp;filename_for_metadata=" &amp; Tokens!BT2741 &amp; "&amp;offchaindata_platform=" &amp; $B$17 &amp; "&amp;keyfile=" &amp; $B$5 &amp;  "&amp;repository=" &amp; $B$18</f>
        <v>owner=BbDq7xeUzpj8bXfd9N7dh1tw43Ss7xbYpyjoNuwDSrzq&amp;filename_for_metadata=BILLETFestival_COR22F921&amp;offchaindata_platform=Github&amp;keyfile=Paul&amp;repository=CalviOnTheRocks2022</v>
      </c>
      <c r="U2741" s="78" t="str">
        <f t="shared" si="85"/>
        <v>{"name":"#921 Billet Festival",_x000D_
"symbol":"COR22F921",_x000D_
"description":"Billet Festival / Billet NFT Festival - 1 jour Calvi on the Rocks 2022",_x000D_
"seller_fee_basis_points":1000,_x000D_
"image":"https://bafybeif72lpux4bp67znbsgojq3wr7lbzdszzym3l5jcdh4numsy3aq2ka.ipfs.nftstorage.link?image_921.webp",_x000D_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41" s="78" t="str">
        <f>formatRow(Tokens!C$2:I$2,Tokens!C2741:I2741)</f>
        <v>"name":"#921 Billet Festival",_x000D_
"symbol":"COR22F921",_x000D_
"description":"Billet Festival / Billet NFT Festival - 1 jour Calvi on the Rocks 2022",_x000D_
"seller_fee_basis_points":1000,_x000D_
"image":"https://bafybeif72lpux4bp67znbsgojq3wr7lbzdszzym3l5jcdh4numsy3aq2ka.ipfs.nftstorage.link?image_921.webp",_x000D_
"Issuer":"NfluenT for Calvi On The rocks",_x000D_
"external_url":""</v>
      </c>
      <c r="W2741" s="78" t="str">
        <f>formatRow(Tokens!J$2:AV$2,Tokens!J2741:AV2741,2,"attributes")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41" s="78" t="str">
        <f>formatRow(Tokens!AX$2:BC$2,Tokens!AX2741:BC2741,2,"creators")</f>
        <v>"creators":[{"address":"ncreator",_x000D_
"share":10},{"address":"cotrcrea",_x000D_
"share":90},{"address":"nminer",_x000D_
"share":0}]</v>
      </c>
      <c r="Y2741" s="78" t="str">
        <f>formatRow(Tokens!BD$2:BI$2,Tokens!BD2741:BI2741,2,"files")</f>
        <v>"files":[]</v>
      </c>
      <c r="Z2741" s="78"/>
      <c r="AA2741" s="78"/>
      <c r="AB2741" s="78"/>
      <c r="AC2741" s="78" t="str">
        <f>formatRow(Tokens!BJ$2:BK$2,Tokens!BJ2741:BK2741,0,"collection")</f>
        <v>"collection":{"name":"BILLET Festival",_x000D_
"family":"Calvi On The Rocks"}</v>
      </c>
      <c r="AD2741" s="1" t="str">
        <f>formatRow(Tokens!BN$2:BR$2,Tokens!BN2741:BR2741,0,"marketplace")</f>
        <v>"marketplace":{"initial_price":"73,5",_x000D_
"reservation_price":"",_x000D_
"duration":"",_x000D_
"max_mint":1,_x000D_
"sell_date":"25/06/2022"}</v>
      </c>
      <c r="AE2741" s="1"/>
    </row>
    <row r="2742" spans="4:31" ht="14.25" customHeight="1" x14ac:dyDescent="0.3">
      <c r="D2742" s="1">
        <f>Tokens!B2742</f>
        <v>922</v>
      </c>
      <c r="E2742" s="17" t="str">
        <f>IF(Tokens!C2742="","",Tokens!C2742)</f>
        <v>#922 Billet Festival</v>
      </c>
      <c r="F2742"/>
      <c r="G2742"/>
      <c r="H2742"/>
      <c r="I2742"/>
      <c r="J2742"/>
      <c r="M2742"/>
      <c r="N2742"/>
      <c r="O2742" s="15" t="str">
        <f t="shared" si="86"/>
        <v>_</v>
      </c>
      <c r="P2742" s="18" t="str">
        <f>IF(F2742="stop","",IF(F2742&lt;&gt;"",HYPERLINK(Settings!$B$5 &amp; "/manage/?network=" &amp; LOWER(B$8) &amp; "&amp;search=token&amp;account=" &amp; ToMint!$B$5 &amp; "&amp;view=" &amp; ToMint!J2742,"TokenSol"),""))</f>
        <v/>
      </c>
      <c r="Q2742" s="2"/>
      <c r="R2742" s="2"/>
      <c r="S2742" s="11"/>
      <c r="T2742" s="78" t="str">
        <f>"owner=" &amp; Tokens!BS2742 &amp; "&amp;filename_for_metadata=" &amp; Tokens!BT2742 &amp; "&amp;offchaindata_platform=" &amp; $B$17 &amp; "&amp;keyfile=" &amp; $B$5 &amp;  "&amp;repository=" &amp; $B$18</f>
        <v>owner=BbDq7xeUzpj8bXfd9N7dh1tw43Ss7xbYpyjoNuwDSrzq&amp;filename_for_metadata=BILLETFestival_COR22F922&amp;offchaindata_platform=Github&amp;keyfile=Paul&amp;repository=CalviOnTheRocks2022</v>
      </c>
      <c r="U2742" s="78" t="str">
        <f t="shared" si="85"/>
        <v>{"name":"#922 Billet Festival",_x000D_
"symbol":"COR22F922",_x000D_
"description":"Billet Festival / Billet NFT Festival - 1 jour Calvi on the Rocks 2022",_x000D_
"seller_fee_basis_points":1000,_x000D_
"image":"https://bafybeibnp5h47jja4dj45gf27d3aemvcsy2kixboqvpq5ojy2baftzzhkq.ipfs.nftstorage.link?image_922.webp",_x000D_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42" s="78" t="str">
        <f>formatRow(Tokens!C$2:I$2,Tokens!C2742:I2742)</f>
        <v>"name":"#922 Billet Festival",_x000D_
"symbol":"COR22F922",_x000D_
"description":"Billet Festival / Billet NFT Festival - 1 jour Calvi on the Rocks 2022",_x000D_
"seller_fee_basis_points":1000,_x000D_
"image":"https://bafybeibnp5h47jja4dj45gf27d3aemvcsy2kixboqvpq5ojy2baftzzhkq.ipfs.nftstorage.link?image_922.webp",_x000D_
"Issuer":"NfluenT for Calvi On The rocks",_x000D_
"external_url":""</v>
      </c>
      <c r="W2742" s="78" t="str">
        <f>formatRow(Tokens!J$2:AV$2,Tokens!J2742:AV2742,2,"attributes")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42" s="78" t="str">
        <f>formatRow(Tokens!AX$2:BC$2,Tokens!AX2742:BC2742,2,"creators")</f>
        <v>"creators":[{"address":"ncreator",_x000D_
"share":10},{"address":"cotrcrea",_x000D_
"share":90},{"address":"nminer",_x000D_
"share":0}]</v>
      </c>
      <c r="Y2742" s="78" t="str">
        <f>formatRow(Tokens!BD$2:BI$2,Tokens!BD2742:BI2742,2,"files")</f>
        <v>"files":[]</v>
      </c>
      <c r="Z2742" s="78"/>
      <c r="AA2742" s="78"/>
      <c r="AB2742" s="78"/>
      <c r="AC2742" s="78" t="str">
        <f>formatRow(Tokens!BJ$2:BK$2,Tokens!BJ2742:BK2742,0,"collection")</f>
        <v>"collection":{"name":"BILLET Festival",_x000D_
"family":"Calvi On The Rocks"}</v>
      </c>
      <c r="AD2742" s="1" t="str">
        <f>formatRow(Tokens!BN$2:BR$2,Tokens!BN2742:BR2742,0,"marketplace")</f>
        <v>"marketplace":{"initial_price":"73,5",_x000D_
"reservation_price":"",_x000D_
"duration":"",_x000D_
"max_mint":1,_x000D_
"sell_date":"25/06/2022"}</v>
      </c>
      <c r="AE2742" s="1"/>
    </row>
    <row r="2743" spans="4:31" ht="14.25" customHeight="1" x14ac:dyDescent="0.3">
      <c r="D2743" s="1">
        <f>Tokens!B2743</f>
        <v>923</v>
      </c>
      <c r="E2743" s="17" t="str">
        <f>IF(Tokens!C2743="","",Tokens!C2743)</f>
        <v>#923 Billet Festival</v>
      </c>
      <c r="F2743"/>
      <c r="G2743"/>
      <c r="H2743"/>
      <c r="I2743"/>
      <c r="J2743"/>
      <c r="M2743"/>
      <c r="N2743"/>
      <c r="O2743" s="15" t="str">
        <f t="shared" si="86"/>
        <v>_</v>
      </c>
      <c r="P2743" s="18" t="str">
        <f>IF(F2743="stop","",IF(F2743&lt;&gt;"",HYPERLINK(Settings!$B$5 &amp; "/manage/?network=" &amp; LOWER(B$8) &amp; "&amp;search=token&amp;account=" &amp; ToMint!$B$5 &amp; "&amp;view=" &amp; ToMint!J2743,"TokenSol"),""))</f>
        <v/>
      </c>
      <c r="Q2743" s="2"/>
      <c r="R2743" s="2"/>
      <c r="S2743" s="11"/>
      <c r="T2743" s="78" t="str">
        <f>"owner=" &amp; Tokens!BS2743 &amp; "&amp;filename_for_metadata=" &amp; Tokens!BT2743 &amp; "&amp;offchaindata_platform=" &amp; $B$17 &amp; "&amp;keyfile=" &amp; $B$5 &amp;  "&amp;repository=" &amp; $B$18</f>
        <v>owner=BbDq7xeUzpj8bXfd9N7dh1tw43Ss7xbYpyjoNuwDSrzq&amp;filename_for_metadata=BILLETFestival_COR22F923&amp;offchaindata_platform=Github&amp;keyfile=Paul&amp;repository=CalviOnTheRocks2022</v>
      </c>
      <c r="U2743" s="78" t="str">
        <f t="shared" si="85"/>
        <v>{"name":"#923 Billet Festival",_x000D_
"symbol":"COR22F923",_x000D_
"description":"Billet Festival / Billet NFT Festival - 1 jour Calvi on the Rocks 2022",_x000D_
"seller_fee_basis_points":1000,_x000D_
"image":"https://bafybeihc2iwapmt33almgtrpdicshnbii7vcxfrqoli6yials6l43zgepm.ipfs.nftstorage.link?image_923.webp",_x000D_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43" s="78" t="str">
        <f>formatRow(Tokens!C$2:I$2,Tokens!C2743:I2743)</f>
        <v>"name":"#923 Billet Festival",_x000D_
"symbol":"COR22F923",_x000D_
"description":"Billet Festival / Billet NFT Festival - 1 jour Calvi on the Rocks 2022",_x000D_
"seller_fee_basis_points":1000,_x000D_
"image":"https://bafybeihc2iwapmt33almgtrpdicshnbii7vcxfrqoli6yials6l43zgepm.ipfs.nftstorage.link?image_923.webp",_x000D_
"Issuer":"NfluenT for Calvi On The rocks",_x000D_
"external_url":""</v>
      </c>
      <c r="W2743" s="78" t="str">
        <f>formatRow(Tokens!J$2:AV$2,Tokens!J2743:AV2743,2,"attributes")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43" s="78" t="str">
        <f>formatRow(Tokens!AX$2:BC$2,Tokens!AX2743:BC2743,2,"creators")</f>
        <v>"creators":[{"address":"ncreator",_x000D_
"share":10},{"address":"cotrcrea",_x000D_
"share":90},{"address":"nminer",_x000D_
"share":0}]</v>
      </c>
      <c r="Y2743" s="78" t="str">
        <f>formatRow(Tokens!BD$2:BI$2,Tokens!BD2743:BI2743,2,"files")</f>
        <v>"files":[]</v>
      </c>
      <c r="Z2743" s="78"/>
      <c r="AA2743" s="78"/>
      <c r="AB2743" s="78"/>
      <c r="AC2743" s="78" t="str">
        <f>formatRow(Tokens!BJ$2:BK$2,Tokens!BJ2743:BK2743,0,"collection")</f>
        <v>"collection":{"name":"BILLET Festival",_x000D_
"family":"Calvi On The Rocks"}</v>
      </c>
      <c r="AD2743" s="1" t="str">
        <f>formatRow(Tokens!BN$2:BR$2,Tokens!BN2743:BR2743,0,"marketplace")</f>
        <v>"marketplace":{"initial_price":"73,5",_x000D_
"reservation_price":"",_x000D_
"duration":"",_x000D_
"max_mint":1,_x000D_
"sell_date":"25/06/2022"}</v>
      </c>
      <c r="AE2743" s="1"/>
    </row>
    <row r="2744" spans="4:31" ht="14.25" customHeight="1" x14ac:dyDescent="0.3">
      <c r="D2744" s="1">
        <f>Tokens!B2744</f>
        <v>924</v>
      </c>
      <c r="E2744" s="17" t="str">
        <f>IF(Tokens!C2744="","",Tokens!C2744)</f>
        <v>#924 Billet Festival</v>
      </c>
      <c r="F2744"/>
      <c r="G2744"/>
      <c r="H2744"/>
      <c r="I2744"/>
      <c r="J2744"/>
      <c r="M2744"/>
      <c r="N2744"/>
      <c r="O2744" s="15" t="str">
        <f t="shared" si="86"/>
        <v>_</v>
      </c>
      <c r="P2744" s="18" t="str">
        <f>IF(F2744="stop","",IF(F2744&lt;&gt;"",HYPERLINK(Settings!$B$5 &amp; "/manage/?network=" &amp; LOWER(B$8) &amp; "&amp;search=token&amp;account=" &amp; ToMint!$B$5 &amp; "&amp;view=" &amp; ToMint!J2744,"TokenSol"),""))</f>
        <v/>
      </c>
      <c r="Q2744" s="2"/>
      <c r="R2744" s="2"/>
      <c r="S2744" s="11"/>
      <c r="T2744" s="78" t="str">
        <f>"owner=" &amp; Tokens!BS2744 &amp; "&amp;filename_for_metadata=" &amp; Tokens!BT2744 &amp; "&amp;offchaindata_platform=" &amp; $B$17 &amp; "&amp;keyfile=" &amp; $B$5 &amp;  "&amp;repository=" &amp; $B$18</f>
        <v>owner=BbDq7xeUzpj8bXfd9N7dh1tw43Ss7xbYpyjoNuwDSrzq&amp;filename_for_metadata=BILLETFestival_COR22F924&amp;offchaindata_platform=Github&amp;keyfile=Paul&amp;repository=CalviOnTheRocks2022</v>
      </c>
      <c r="U2744" s="78" t="str">
        <f t="shared" si="85"/>
        <v>{"name":"#924 Billet Festival",_x000D_
"symbol":"COR22F924",_x000D_
"description":"Billet Festival / Billet NFT Festival - 1 jour Calvi on the Rocks 2022",_x000D_
"seller_fee_basis_points":1000,_x000D_
"image":"https://bafybeigqy3dk6um56qgiiwzf6ttp76q45wxcw6e22tbnnakplbr75yh72y.ipfs.nftstorage.link?image_924.webp",_x000D_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44" s="78" t="str">
        <f>formatRow(Tokens!C$2:I$2,Tokens!C2744:I2744)</f>
        <v>"name":"#924 Billet Festival",_x000D_
"symbol":"COR22F924",_x000D_
"description":"Billet Festival / Billet NFT Festival - 1 jour Calvi on the Rocks 2022",_x000D_
"seller_fee_basis_points":1000,_x000D_
"image":"https://bafybeigqy3dk6um56qgiiwzf6ttp76q45wxcw6e22tbnnakplbr75yh72y.ipfs.nftstorage.link?image_924.webp",_x000D_
"Issuer":"NfluenT for Calvi On The rocks",_x000D_
"external_url":""</v>
      </c>
      <c r="W2744" s="78" t="str">
        <f>formatRow(Tokens!J$2:AV$2,Tokens!J2744:AV2744,2,"attributes")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44" s="78" t="str">
        <f>formatRow(Tokens!AX$2:BC$2,Tokens!AX2744:BC2744,2,"creators")</f>
        <v>"creators":[{"address":"ncreator",_x000D_
"share":10},{"address":"cotrcrea",_x000D_
"share":90},{"address":"nminer",_x000D_
"share":0}]</v>
      </c>
      <c r="Y2744" s="78" t="str">
        <f>formatRow(Tokens!BD$2:BI$2,Tokens!BD2744:BI2744,2,"files")</f>
        <v>"files":[]</v>
      </c>
      <c r="Z2744" s="78"/>
      <c r="AA2744" s="78"/>
      <c r="AB2744" s="78"/>
      <c r="AC2744" s="78" t="str">
        <f>formatRow(Tokens!BJ$2:BK$2,Tokens!BJ2744:BK2744,0,"collection")</f>
        <v>"collection":{"name":"BILLET Festival",_x000D_
"family":"Calvi On The Rocks"}</v>
      </c>
      <c r="AD2744" s="1" t="str">
        <f>formatRow(Tokens!BN$2:BR$2,Tokens!BN2744:BR2744,0,"marketplace")</f>
        <v>"marketplace":{"initial_price":"73,5",_x000D_
"reservation_price":"",_x000D_
"duration":"",_x000D_
"max_mint":1,_x000D_
"sell_date":"25/06/2022"}</v>
      </c>
      <c r="AE2744" s="1"/>
    </row>
    <row r="2745" spans="4:31" ht="14.25" customHeight="1" x14ac:dyDescent="0.3">
      <c r="D2745" s="1">
        <f>Tokens!B2745</f>
        <v>925</v>
      </c>
      <c r="E2745" s="17" t="str">
        <f>IF(Tokens!C2745="","",Tokens!C2745)</f>
        <v>#925 Billet Festival</v>
      </c>
      <c r="F2745"/>
      <c r="G2745"/>
      <c r="H2745"/>
      <c r="I2745"/>
      <c r="J2745"/>
      <c r="M2745"/>
      <c r="N2745"/>
      <c r="O2745" s="15" t="str">
        <f t="shared" si="86"/>
        <v>_</v>
      </c>
      <c r="P2745" s="18" t="str">
        <f>IF(F2745="stop","",IF(F2745&lt;&gt;"",HYPERLINK(Settings!$B$5 &amp; "/manage/?network=" &amp; LOWER(B$8) &amp; "&amp;search=token&amp;account=" &amp; ToMint!$B$5 &amp; "&amp;view=" &amp; ToMint!J2745,"TokenSol"),""))</f>
        <v/>
      </c>
      <c r="Q2745" s="2"/>
      <c r="R2745" s="2"/>
      <c r="S2745" s="11"/>
      <c r="T2745" s="78" t="str">
        <f>"owner=" &amp; Tokens!BS2745 &amp; "&amp;filename_for_metadata=" &amp; Tokens!BT2745 &amp; "&amp;offchaindata_platform=" &amp; $B$17 &amp; "&amp;keyfile=" &amp; $B$5 &amp;  "&amp;repository=" &amp; $B$18</f>
        <v>owner=BbDq7xeUzpj8bXfd9N7dh1tw43Ss7xbYpyjoNuwDSrzq&amp;filename_for_metadata=BILLETFestival_COR22F925&amp;offchaindata_platform=Github&amp;keyfile=Paul&amp;repository=CalviOnTheRocks2022</v>
      </c>
      <c r="U2745" s="78" t="str">
        <f t="shared" si="85"/>
        <v>{"name":"#925 Billet Festival",_x000D_
"symbol":"COR22F925",_x000D_
"description":"Billet Festival / Billet NFT Festival - 1 jour Calvi on the Rocks 2022",_x000D_
"seller_fee_basis_points":1000,_x000D_
"image":"https://bafybeibucfbdz7nifozyoky3e2mcdlq46ryo67m6uuuikutvz2nblykufe.ipfs.nftstorage.link?image_925.webp",_x000D_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45" s="78" t="str">
        <f>formatRow(Tokens!C$2:I$2,Tokens!C2745:I2745)</f>
        <v>"name":"#925 Billet Festival",_x000D_
"symbol":"COR22F925",_x000D_
"description":"Billet Festival / Billet NFT Festival - 1 jour Calvi on the Rocks 2022",_x000D_
"seller_fee_basis_points":1000,_x000D_
"image":"https://bafybeibucfbdz7nifozyoky3e2mcdlq46ryo67m6uuuikutvz2nblykufe.ipfs.nftstorage.link?image_925.webp",_x000D_
"Issuer":"NfluenT for Calvi On The rocks",_x000D_
"external_url":""</v>
      </c>
      <c r="W2745" s="78" t="str">
        <f>formatRow(Tokens!J$2:AV$2,Tokens!J2745:AV2745,2,"attributes")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45" s="78" t="str">
        <f>formatRow(Tokens!AX$2:BC$2,Tokens!AX2745:BC2745,2,"creators")</f>
        <v>"creators":[{"address":"ncreator",_x000D_
"share":10},{"address":"cotrcrea",_x000D_
"share":90},{"address":"nminer",_x000D_
"share":0}]</v>
      </c>
      <c r="Y2745" s="78" t="str">
        <f>formatRow(Tokens!BD$2:BI$2,Tokens!BD2745:BI2745,2,"files")</f>
        <v>"files":[]</v>
      </c>
      <c r="Z2745" s="78"/>
      <c r="AA2745" s="78"/>
      <c r="AB2745" s="78"/>
      <c r="AC2745" s="78" t="str">
        <f>formatRow(Tokens!BJ$2:BK$2,Tokens!BJ2745:BK2745,0,"collection")</f>
        <v>"collection":{"name":"BILLET Festival",_x000D_
"family":"Calvi On The Rocks"}</v>
      </c>
      <c r="AD2745" s="1" t="str">
        <f>formatRow(Tokens!BN$2:BR$2,Tokens!BN2745:BR2745,0,"marketplace")</f>
        <v>"marketplace":{"initial_price":"73,5",_x000D_
"reservation_price":"",_x000D_
"duration":"",_x000D_
"max_mint":1,_x000D_
"sell_date":"25/06/2022"}</v>
      </c>
      <c r="AE2745" s="1"/>
    </row>
    <row r="2746" spans="4:31" ht="14.25" customHeight="1" x14ac:dyDescent="0.3">
      <c r="D2746" s="1">
        <f>Tokens!B2746</f>
        <v>926</v>
      </c>
      <c r="E2746" s="17" t="str">
        <f>IF(Tokens!C2746="","",Tokens!C2746)</f>
        <v>#926 Billet Festival</v>
      </c>
      <c r="F2746"/>
      <c r="G2746"/>
      <c r="H2746"/>
      <c r="I2746"/>
      <c r="J2746"/>
      <c r="M2746"/>
      <c r="N2746"/>
      <c r="O2746" s="15" t="str">
        <f t="shared" si="86"/>
        <v>_</v>
      </c>
      <c r="P2746" s="18" t="str">
        <f>IF(F2746="stop","",IF(F2746&lt;&gt;"",HYPERLINK(Settings!$B$5 &amp; "/manage/?network=" &amp; LOWER(B$8) &amp; "&amp;search=token&amp;account=" &amp; ToMint!$B$5 &amp; "&amp;view=" &amp; ToMint!J2746,"TokenSol"),""))</f>
        <v/>
      </c>
      <c r="Q2746" s="2"/>
      <c r="R2746" s="2"/>
      <c r="S2746" s="11"/>
      <c r="T2746" s="78" t="str">
        <f>"owner=" &amp; Tokens!BS2746 &amp; "&amp;filename_for_metadata=" &amp; Tokens!BT2746 &amp; "&amp;offchaindata_platform=" &amp; $B$17 &amp; "&amp;keyfile=" &amp; $B$5 &amp;  "&amp;repository=" &amp; $B$18</f>
        <v>owner=BbDq7xeUzpj8bXfd9N7dh1tw43Ss7xbYpyjoNuwDSrzq&amp;filename_for_metadata=BILLETFestival_COR22F926&amp;offchaindata_platform=Github&amp;keyfile=Paul&amp;repository=CalviOnTheRocks2022</v>
      </c>
      <c r="U2746" s="78" t="str">
        <f t="shared" si="85"/>
        <v>{"name":"#926 Billet Festival",_x000D_
"symbol":"COR22F926",_x000D_
"description":"Billet Festival / Billet NFT Festival - 1 jour Calvi on the Rocks 2022",_x000D_
"seller_fee_basis_points":1000,_x000D_
"image":"https://bafybeibm244ulwkb7tf3jggznrdj2r6hrwrgxkqtlfklsserz7oxmik77i.ipfs.nftstorage.link?image_926.webp",_x000D_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46" s="78" t="str">
        <f>formatRow(Tokens!C$2:I$2,Tokens!C2746:I2746)</f>
        <v>"name":"#926 Billet Festival",_x000D_
"symbol":"COR22F926",_x000D_
"description":"Billet Festival / Billet NFT Festival - 1 jour Calvi on the Rocks 2022",_x000D_
"seller_fee_basis_points":1000,_x000D_
"image":"https://bafybeibm244ulwkb7tf3jggznrdj2r6hrwrgxkqtlfklsserz7oxmik77i.ipfs.nftstorage.link?image_926.webp",_x000D_
"Issuer":"NfluenT for Calvi On The rocks",_x000D_
"external_url":""</v>
      </c>
      <c r="W2746" s="78" t="str">
        <f>formatRow(Tokens!J$2:AV$2,Tokens!J2746:AV2746,2,"attributes")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46" s="78" t="str">
        <f>formatRow(Tokens!AX$2:BC$2,Tokens!AX2746:BC2746,2,"creators")</f>
        <v>"creators":[{"address":"ncreator",_x000D_
"share":10},{"address":"cotrcrea",_x000D_
"share":90},{"address":"nminer",_x000D_
"share":0}]</v>
      </c>
      <c r="Y2746" s="78" t="str">
        <f>formatRow(Tokens!BD$2:BI$2,Tokens!BD2746:BI2746,2,"files")</f>
        <v>"files":[]</v>
      </c>
      <c r="Z2746" s="78"/>
      <c r="AA2746" s="78"/>
      <c r="AB2746" s="78"/>
      <c r="AC2746" s="78" t="str">
        <f>formatRow(Tokens!BJ$2:BK$2,Tokens!BJ2746:BK2746,0,"collection")</f>
        <v>"collection":{"name":"BILLET Festival",_x000D_
"family":"Calvi On The Rocks"}</v>
      </c>
      <c r="AD2746" s="1" t="str">
        <f>formatRow(Tokens!BN$2:BR$2,Tokens!BN2746:BR2746,0,"marketplace")</f>
        <v>"marketplace":{"initial_price":"73,5",_x000D_
"reservation_price":"",_x000D_
"duration":"",_x000D_
"max_mint":1,_x000D_
"sell_date":"25/06/2022"}</v>
      </c>
      <c r="AE2746" s="1"/>
    </row>
    <row r="2747" spans="4:31" ht="14.25" customHeight="1" x14ac:dyDescent="0.3">
      <c r="D2747" s="1">
        <f>Tokens!B2747</f>
        <v>927</v>
      </c>
      <c r="E2747" s="17" t="str">
        <f>IF(Tokens!C2747="","",Tokens!C2747)</f>
        <v>#927 Billet Festival</v>
      </c>
      <c r="F2747"/>
      <c r="G2747"/>
      <c r="H2747"/>
      <c r="I2747"/>
      <c r="J2747"/>
      <c r="M2747"/>
      <c r="N2747"/>
      <c r="O2747" s="15" t="str">
        <f t="shared" si="86"/>
        <v>_</v>
      </c>
      <c r="P2747" s="18" t="str">
        <f>IF(F2747="stop","",IF(F2747&lt;&gt;"",HYPERLINK(Settings!$B$5 &amp; "/manage/?network=" &amp; LOWER(B$8) &amp; "&amp;search=token&amp;account=" &amp; ToMint!$B$5 &amp; "&amp;view=" &amp; ToMint!J2747,"TokenSol"),""))</f>
        <v/>
      </c>
      <c r="Q2747" s="2"/>
      <c r="R2747" s="2"/>
      <c r="S2747" s="11"/>
      <c r="T2747" s="78" t="str">
        <f>"owner=" &amp; Tokens!BS2747 &amp; "&amp;filename_for_metadata=" &amp; Tokens!BT2747 &amp; "&amp;offchaindata_platform=" &amp; $B$17 &amp; "&amp;keyfile=" &amp; $B$5 &amp;  "&amp;repository=" &amp; $B$18</f>
        <v>owner=BbDq7xeUzpj8bXfd9N7dh1tw43Ss7xbYpyjoNuwDSrzq&amp;filename_for_metadata=BILLETFestival_COR22F927&amp;offchaindata_platform=Github&amp;keyfile=Paul&amp;repository=CalviOnTheRocks2022</v>
      </c>
      <c r="U2747" s="78" t="str">
        <f t="shared" si="85"/>
        <v>{"name":"#927 Billet Festival",_x000D_
"symbol":"COR22F927",_x000D_
"description":"Billet Festival / Billet NFT Festival - 1 jour Calvi on the Rocks 2022",_x000D_
"seller_fee_basis_points":1000,_x000D_
"image":"https://bafybeibw6cdvcynajecgjptszxw4gzijff6xspadbi7n5kssbfkorlcrva.ipfs.nftstorage.link?image_927.webp",_x000D_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47" s="78" t="str">
        <f>formatRow(Tokens!C$2:I$2,Tokens!C2747:I2747)</f>
        <v>"name":"#927 Billet Festival",_x000D_
"symbol":"COR22F927",_x000D_
"description":"Billet Festival / Billet NFT Festival - 1 jour Calvi on the Rocks 2022",_x000D_
"seller_fee_basis_points":1000,_x000D_
"image":"https://bafybeibw6cdvcynajecgjptszxw4gzijff6xspadbi7n5kssbfkorlcrva.ipfs.nftstorage.link?image_927.webp",_x000D_
"Issuer":"NfluenT for Calvi On The rocks",_x000D_
"external_url":""</v>
      </c>
      <c r="W2747" s="78" t="str">
        <f>formatRow(Tokens!J$2:AV$2,Tokens!J2747:AV2747,2,"attributes")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47" s="78" t="str">
        <f>formatRow(Tokens!AX$2:BC$2,Tokens!AX2747:BC2747,2,"creators")</f>
        <v>"creators":[{"address":"ncreator",_x000D_
"share":10},{"address":"cotrcrea",_x000D_
"share":90},{"address":"nminer",_x000D_
"share":0}]</v>
      </c>
      <c r="Y2747" s="78" t="str">
        <f>formatRow(Tokens!BD$2:BI$2,Tokens!BD2747:BI2747,2,"files")</f>
        <v>"files":[]</v>
      </c>
      <c r="Z2747" s="78"/>
      <c r="AA2747" s="78"/>
      <c r="AB2747" s="78"/>
      <c r="AC2747" s="78" t="str">
        <f>formatRow(Tokens!BJ$2:BK$2,Tokens!BJ2747:BK2747,0,"collection")</f>
        <v>"collection":{"name":"BILLET Festival",_x000D_
"family":"Calvi On The Rocks"}</v>
      </c>
      <c r="AD2747" s="1" t="str">
        <f>formatRow(Tokens!BN$2:BR$2,Tokens!BN2747:BR2747,0,"marketplace")</f>
        <v>"marketplace":{"initial_price":"73,5",_x000D_
"reservation_price":"",_x000D_
"duration":"",_x000D_
"max_mint":1,_x000D_
"sell_date":"25/06/2022"}</v>
      </c>
      <c r="AE2747" s="1"/>
    </row>
    <row r="2748" spans="4:31" ht="14.25" customHeight="1" x14ac:dyDescent="0.3">
      <c r="D2748" s="1">
        <f>Tokens!B2748</f>
        <v>928</v>
      </c>
      <c r="E2748" s="17" t="str">
        <f>IF(Tokens!C2748="","",Tokens!C2748)</f>
        <v>#928 Billet Festival</v>
      </c>
      <c r="F2748"/>
      <c r="G2748"/>
      <c r="H2748"/>
      <c r="I2748"/>
      <c r="J2748"/>
      <c r="M2748"/>
      <c r="N2748"/>
      <c r="O2748" s="15" t="str">
        <f t="shared" si="86"/>
        <v>_</v>
      </c>
      <c r="P2748" s="18" t="str">
        <f>IF(F2748="stop","",IF(F2748&lt;&gt;"",HYPERLINK(Settings!$B$5 &amp; "/manage/?network=" &amp; LOWER(B$8) &amp; "&amp;search=token&amp;account=" &amp; ToMint!$B$5 &amp; "&amp;view=" &amp; ToMint!J2748,"TokenSol"),""))</f>
        <v/>
      </c>
      <c r="Q2748" s="2"/>
      <c r="R2748" s="2"/>
      <c r="S2748" s="11"/>
      <c r="T2748" s="78" t="str">
        <f>"owner=" &amp; Tokens!BS2748 &amp; "&amp;filename_for_metadata=" &amp; Tokens!BT2748 &amp; "&amp;offchaindata_platform=" &amp; $B$17 &amp; "&amp;keyfile=" &amp; $B$5 &amp;  "&amp;repository=" &amp; $B$18</f>
        <v>owner=BbDq7xeUzpj8bXfd9N7dh1tw43Ss7xbYpyjoNuwDSrzq&amp;filename_for_metadata=BILLETFestival_COR22F928&amp;offchaindata_platform=Github&amp;keyfile=Paul&amp;repository=CalviOnTheRocks2022</v>
      </c>
      <c r="U2748" s="78" t="str">
        <f t="shared" si="85"/>
        <v>{"name":"#928 Billet Festival",_x000D_
"symbol":"COR22F928",_x000D_
"description":"Billet Festival / Billet NFT Festival - 1 jour Calvi on the Rocks 2022",_x000D_
"seller_fee_basis_points":1000,_x000D_
"image":"https://bafybeiccnmle7dmvabx3owzbcn7z43zdvly445wxq3or22xwrdlfezk6b4.ipfs.nftstorage.link?image_928.webp",_x000D_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48" s="78" t="str">
        <f>formatRow(Tokens!C$2:I$2,Tokens!C2748:I2748)</f>
        <v>"name":"#928 Billet Festival",_x000D_
"symbol":"COR22F928",_x000D_
"description":"Billet Festival / Billet NFT Festival - 1 jour Calvi on the Rocks 2022",_x000D_
"seller_fee_basis_points":1000,_x000D_
"image":"https://bafybeiccnmle7dmvabx3owzbcn7z43zdvly445wxq3or22xwrdlfezk6b4.ipfs.nftstorage.link?image_928.webp",_x000D_
"Issuer":"NfluenT for Calvi On The rocks",_x000D_
"external_url":""</v>
      </c>
      <c r="W2748" s="78" t="str">
        <f>formatRow(Tokens!J$2:AV$2,Tokens!J2748:AV2748,2,"attributes")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48" s="78" t="str">
        <f>formatRow(Tokens!AX$2:BC$2,Tokens!AX2748:BC2748,2,"creators")</f>
        <v>"creators":[{"address":"ncreator",_x000D_
"share":10},{"address":"cotrcrea",_x000D_
"share":90},{"address":"nminer",_x000D_
"share":0}]</v>
      </c>
      <c r="Y2748" s="78" t="str">
        <f>formatRow(Tokens!BD$2:BI$2,Tokens!BD2748:BI2748,2,"files")</f>
        <v>"files":[]</v>
      </c>
      <c r="Z2748" s="78"/>
      <c r="AA2748" s="78"/>
      <c r="AB2748" s="78"/>
      <c r="AC2748" s="78" t="str">
        <f>formatRow(Tokens!BJ$2:BK$2,Tokens!BJ2748:BK2748,0,"collection")</f>
        <v>"collection":{"name":"BILLET Festival",_x000D_
"family":"Calvi On The Rocks"}</v>
      </c>
      <c r="AD2748" s="1" t="str">
        <f>formatRow(Tokens!BN$2:BR$2,Tokens!BN2748:BR2748,0,"marketplace")</f>
        <v>"marketplace":{"initial_price":"73,5",_x000D_
"reservation_price":"",_x000D_
"duration":"",_x000D_
"max_mint":1,_x000D_
"sell_date":"25/06/2022"}</v>
      </c>
      <c r="AE2748" s="1"/>
    </row>
    <row r="2749" spans="4:31" ht="14.25" customHeight="1" x14ac:dyDescent="0.3">
      <c r="D2749" s="1">
        <f>Tokens!B2749</f>
        <v>929</v>
      </c>
      <c r="E2749" s="17" t="str">
        <f>IF(Tokens!C2749="","",Tokens!C2749)</f>
        <v>#929 Billet Festival</v>
      </c>
      <c r="F2749"/>
      <c r="G2749"/>
      <c r="H2749"/>
      <c r="I2749"/>
      <c r="J2749"/>
      <c r="M2749"/>
      <c r="N2749"/>
      <c r="O2749" s="15" t="str">
        <f t="shared" si="86"/>
        <v>_</v>
      </c>
      <c r="P2749" s="18" t="str">
        <f>IF(F2749="stop","",IF(F2749&lt;&gt;"",HYPERLINK(Settings!$B$5 &amp; "/manage/?network=" &amp; LOWER(B$8) &amp; "&amp;search=token&amp;account=" &amp; ToMint!$B$5 &amp; "&amp;view=" &amp; ToMint!J2749,"TokenSol"),""))</f>
        <v/>
      </c>
      <c r="Q2749" s="2"/>
      <c r="R2749" s="2"/>
      <c r="S2749" s="11"/>
      <c r="T2749" s="78" t="str">
        <f>"owner=" &amp; Tokens!BS2749 &amp; "&amp;filename_for_metadata=" &amp; Tokens!BT2749 &amp; "&amp;offchaindata_platform=" &amp; $B$17 &amp; "&amp;keyfile=" &amp; $B$5 &amp;  "&amp;repository=" &amp; $B$18</f>
        <v>owner=BbDq7xeUzpj8bXfd9N7dh1tw43Ss7xbYpyjoNuwDSrzq&amp;filename_for_metadata=BILLETFestival_COR22F929&amp;offchaindata_platform=Github&amp;keyfile=Paul&amp;repository=CalviOnTheRocks2022</v>
      </c>
      <c r="U2749" s="78" t="str">
        <f t="shared" si="85"/>
        <v>{"name":"#929 Billet Festival",_x000D_
"symbol":"COR22F929",_x000D_
"description":"Billet Festival / Billet NFT Festival - 1 jour Calvi on the Rocks 2022",_x000D_
"seller_fee_basis_points":1000,_x000D_
"image":"https://bafybeianewfgytdb2ofrx3mn3go3wmq5yiy34vxrpo7fpuiggpwynyew7a.ipfs.nftstorage.link?image_929.webp",_x000D_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49" s="78" t="str">
        <f>formatRow(Tokens!C$2:I$2,Tokens!C2749:I2749)</f>
        <v>"name":"#929 Billet Festival",_x000D_
"symbol":"COR22F929",_x000D_
"description":"Billet Festival / Billet NFT Festival - 1 jour Calvi on the Rocks 2022",_x000D_
"seller_fee_basis_points":1000,_x000D_
"image":"https://bafybeianewfgytdb2ofrx3mn3go3wmq5yiy34vxrpo7fpuiggpwynyew7a.ipfs.nftstorage.link?image_929.webp",_x000D_
"Issuer":"NfluenT for Calvi On The rocks",_x000D_
"external_url":""</v>
      </c>
      <c r="W2749" s="78" t="str">
        <f>formatRow(Tokens!J$2:AV$2,Tokens!J2749:AV2749,2,"attributes")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49" s="78" t="str">
        <f>formatRow(Tokens!AX$2:BC$2,Tokens!AX2749:BC2749,2,"creators")</f>
        <v>"creators":[{"address":"ncreator",_x000D_
"share":10},{"address":"cotrcrea",_x000D_
"share":90},{"address":"nminer",_x000D_
"share":0}]</v>
      </c>
      <c r="Y2749" s="78" t="str">
        <f>formatRow(Tokens!BD$2:BI$2,Tokens!BD2749:BI2749,2,"files")</f>
        <v>"files":[]</v>
      </c>
      <c r="Z2749" s="78"/>
      <c r="AA2749" s="78"/>
      <c r="AB2749" s="78"/>
      <c r="AC2749" s="78" t="str">
        <f>formatRow(Tokens!BJ$2:BK$2,Tokens!BJ2749:BK2749,0,"collection")</f>
        <v>"collection":{"name":"BILLET Festival",_x000D_
"family":"Calvi On The Rocks"}</v>
      </c>
      <c r="AD2749" s="1" t="str">
        <f>formatRow(Tokens!BN$2:BR$2,Tokens!BN2749:BR2749,0,"marketplace")</f>
        <v>"marketplace":{"initial_price":"73,5",_x000D_
"reservation_price":"",_x000D_
"duration":"",_x000D_
"max_mint":1,_x000D_
"sell_date":"25/06/2022"}</v>
      </c>
      <c r="AE2749" s="1"/>
    </row>
    <row r="2750" spans="4:31" ht="14.25" customHeight="1" x14ac:dyDescent="0.3">
      <c r="D2750" s="1">
        <f>Tokens!B2750</f>
        <v>930</v>
      </c>
      <c r="E2750" s="17" t="str">
        <f>IF(Tokens!C2750="","",Tokens!C2750)</f>
        <v>#930 Billet Festival</v>
      </c>
      <c r="F2750"/>
      <c r="G2750"/>
      <c r="H2750"/>
      <c r="I2750"/>
      <c r="J2750"/>
      <c r="M2750"/>
      <c r="N2750"/>
      <c r="O2750" s="15" t="str">
        <f t="shared" si="86"/>
        <v>_</v>
      </c>
      <c r="P2750" s="18" t="str">
        <f>IF(F2750="stop","",IF(F2750&lt;&gt;"",HYPERLINK(Settings!$B$5 &amp; "/manage/?network=" &amp; LOWER(B$8) &amp; "&amp;search=token&amp;account=" &amp; ToMint!$B$5 &amp; "&amp;view=" &amp; ToMint!J2750,"TokenSol"),""))</f>
        <v/>
      </c>
      <c r="Q2750" s="2"/>
      <c r="R2750" s="2"/>
      <c r="S2750" s="11"/>
      <c r="T2750" s="78" t="str">
        <f>"owner=" &amp; Tokens!BS2750 &amp; "&amp;filename_for_metadata=" &amp; Tokens!BT2750 &amp; "&amp;offchaindata_platform=" &amp; $B$17 &amp; "&amp;keyfile=" &amp; $B$5 &amp;  "&amp;repository=" &amp; $B$18</f>
        <v>owner=BbDq7xeUzpj8bXfd9N7dh1tw43Ss7xbYpyjoNuwDSrzq&amp;filename_for_metadata=BILLETFestival_COR22F930&amp;offchaindata_platform=Github&amp;keyfile=Paul&amp;repository=CalviOnTheRocks2022</v>
      </c>
      <c r="U2750" s="78" t="str">
        <f t="shared" si="85"/>
        <v>{"name":"#930 Billet Festival",_x000D_
"symbol":"COR22F930",_x000D_
"description":"Billet Festival / Billet NFT Festival - 1 jour Calvi on the Rocks 2022",_x000D_
"seller_fee_basis_points":1000,_x000D_
"image":"https://bafybeifhri6jvtys6oxhqqva23rnwt7edjcdeqmy7eirol3evfpctcaxze.ipfs.nftstorage.link?image_930.webp",_x000D_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50" s="78" t="str">
        <f>formatRow(Tokens!C$2:I$2,Tokens!C2750:I2750)</f>
        <v>"name":"#930 Billet Festival",_x000D_
"symbol":"COR22F930",_x000D_
"description":"Billet Festival / Billet NFT Festival - 1 jour Calvi on the Rocks 2022",_x000D_
"seller_fee_basis_points":1000,_x000D_
"image":"https://bafybeifhri6jvtys6oxhqqva23rnwt7edjcdeqmy7eirol3evfpctcaxze.ipfs.nftstorage.link?image_930.webp",_x000D_
"Issuer":"NfluenT for Calvi On The rocks",_x000D_
"external_url":""</v>
      </c>
      <c r="W2750" s="78" t="str">
        <f>formatRow(Tokens!J$2:AV$2,Tokens!J2750:AV2750,2,"attributes")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50" s="78" t="str">
        <f>formatRow(Tokens!AX$2:BC$2,Tokens!AX2750:BC2750,2,"creators")</f>
        <v>"creators":[{"address":"ncreator",_x000D_
"share":10},{"address":"cotrcrea",_x000D_
"share":90},{"address":"nminer",_x000D_
"share":0}]</v>
      </c>
      <c r="Y2750" s="78" t="str">
        <f>formatRow(Tokens!BD$2:BI$2,Tokens!BD2750:BI2750,2,"files")</f>
        <v>"files":[]</v>
      </c>
      <c r="Z2750" s="78"/>
      <c r="AA2750" s="78"/>
      <c r="AB2750" s="78"/>
      <c r="AC2750" s="78" t="str">
        <f>formatRow(Tokens!BJ$2:BK$2,Tokens!BJ2750:BK2750,0,"collection")</f>
        <v>"collection":{"name":"BILLET Festival",_x000D_
"family":"Calvi On The Rocks"}</v>
      </c>
      <c r="AD2750" s="1" t="str">
        <f>formatRow(Tokens!BN$2:BR$2,Tokens!BN2750:BR2750,0,"marketplace")</f>
        <v>"marketplace":{"initial_price":"73,5",_x000D_
"reservation_price":"",_x000D_
"duration":"",_x000D_
"max_mint":1,_x000D_
"sell_date":"25/06/2022"}</v>
      </c>
      <c r="AE2750" s="1"/>
    </row>
    <row r="2751" spans="4:31" ht="14.25" customHeight="1" x14ac:dyDescent="0.3">
      <c r="D2751" s="1">
        <f>Tokens!B2751</f>
        <v>931</v>
      </c>
      <c r="E2751" s="17" t="str">
        <f>IF(Tokens!C2751="","",Tokens!C2751)</f>
        <v>#931 Billet Festival</v>
      </c>
      <c r="F2751"/>
      <c r="G2751"/>
      <c r="H2751"/>
      <c r="I2751"/>
      <c r="J2751"/>
      <c r="M2751"/>
      <c r="N2751"/>
      <c r="O2751" s="15" t="str">
        <f t="shared" si="86"/>
        <v>_</v>
      </c>
      <c r="P2751" s="18" t="str">
        <f>IF(F2751="stop","",IF(F2751&lt;&gt;"",HYPERLINK(Settings!$B$5 &amp; "/manage/?network=" &amp; LOWER(B$8) &amp; "&amp;search=token&amp;account=" &amp; ToMint!$B$5 &amp; "&amp;view=" &amp; ToMint!J2751,"TokenSol"),""))</f>
        <v/>
      </c>
      <c r="Q2751" s="2"/>
      <c r="R2751" s="2"/>
      <c r="S2751" s="11"/>
      <c r="T2751" s="78" t="str">
        <f>"owner=" &amp; Tokens!BS2751 &amp; "&amp;filename_for_metadata=" &amp; Tokens!BT2751 &amp; "&amp;offchaindata_platform=" &amp; $B$17 &amp; "&amp;keyfile=" &amp; $B$5 &amp;  "&amp;repository=" &amp; $B$18</f>
        <v>owner=BbDq7xeUzpj8bXfd9N7dh1tw43Ss7xbYpyjoNuwDSrzq&amp;filename_for_metadata=BILLETFestival_COR22F931&amp;offchaindata_platform=Github&amp;keyfile=Paul&amp;repository=CalviOnTheRocks2022</v>
      </c>
      <c r="U2751" s="78" t="str">
        <f t="shared" si="85"/>
        <v>{"name":"#931 Billet Festival",_x000D_
"symbol":"COR22F931",_x000D_
"description":"Billet Festival / Billet NFT Festival - 1 jour Calvi on the Rocks 2022",_x000D_
"seller_fee_basis_points":1000,_x000D_
"image":"https://bafybeicrwwmxzspocz366dgvszst5oa77hd5earg3ai7npjkcjstd44mvq.ipfs.nftstorage.link?image_931.webp",_x000D_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51" s="78" t="str">
        <f>formatRow(Tokens!C$2:I$2,Tokens!C2751:I2751)</f>
        <v>"name":"#931 Billet Festival",_x000D_
"symbol":"COR22F931",_x000D_
"description":"Billet Festival / Billet NFT Festival - 1 jour Calvi on the Rocks 2022",_x000D_
"seller_fee_basis_points":1000,_x000D_
"image":"https://bafybeicrwwmxzspocz366dgvszst5oa77hd5earg3ai7npjkcjstd44mvq.ipfs.nftstorage.link?image_931.webp",_x000D_
"Issuer":"NfluenT for Calvi On The rocks",_x000D_
"external_url":""</v>
      </c>
      <c r="W2751" s="78" t="str">
        <f>formatRow(Tokens!J$2:AV$2,Tokens!J2751:AV2751,2,"attributes")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51" s="78" t="str">
        <f>formatRow(Tokens!AX$2:BC$2,Tokens!AX2751:BC2751,2,"creators")</f>
        <v>"creators":[{"address":"ncreator",_x000D_
"share":10},{"address":"cotrcrea",_x000D_
"share":90},{"address":"nminer",_x000D_
"share":0}]</v>
      </c>
      <c r="Y2751" s="78" t="str">
        <f>formatRow(Tokens!BD$2:BI$2,Tokens!BD2751:BI2751,2,"files")</f>
        <v>"files":[]</v>
      </c>
      <c r="Z2751" s="78"/>
      <c r="AA2751" s="78"/>
      <c r="AB2751" s="78"/>
      <c r="AC2751" s="78" t="str">
        <f>formatRow(Tokens!BJ$2:BK$2,Tokens!BJ2751:BK2751,0,"collection")</f>
        <v>"collection":{"name":"BILLET Festival",_x000D_
"family":"Calvi On The Rocks"}</v>
      </c>
      <c r="AD2751" s="1" t="str">
        <f>formatRow(Tokens!BN$2:BR$2,Tokens!BN2751:BR2751,0,"marketplace")</f>
        <v>"marketplace":{"initial_price":"73,5",_x000D_
"reservation_price":"",_x000D_
"duration":"",_x000D_
"max_mint":1,_x000D_
"sell_date":"25/06/2022"}</v>
      </c>
      <c r="AE2751" s="1"/>
    </row>
    <row r="2752" spans="4:31" ht="14.25" customHeight="1" x14ac:dyDescent="0.3">
      <c r="D2752" s="1">
        <f>Tokens!B2752</f>
        <v>932</v>
      </c>
      <c r="E2752" s="17" t="str">
        <f>IF(Tokens!C2752="","",Tokens!C2752)</f>
        <v>#932 Billet Festival</v>
      </c>
      <c r="F2752"/>
      <c r="G2752"/>
      <c r="H2752"/>
      <c r="I2752"/>
      <c r="J2752"/>
      <c r="M2752"/>
      <c r="N2752"/>
      <c r="O2752" s="15" t="str">
        <f t="shared" si="86"/>
        <v>_</v>
      </c>
      <c r="P2752" s="18" t="str">
        <f>IF(F2752="stop","",IF(F2752&lt;&gt;"",HYPERLINK(Settings!$B$5 &amp; "/manage/?network=" &amp; LOWER(B$8) &amp; "&amp;search=token&amp;account=" &amp; ToMint!$B$5 &amp; "&amp;view=" &amp; ToMint!J2752,"TokenSol"),""))</f>
        <v/>
      </c>
      <c r="Q2752" s="2"/>
      <c r="R2752" s="2"/>
      <c r="S2752" s="11"/>
      <c r="T2752" s="78" t="str">
        <f>"owner=" &amp; Tokens!BS2752 &amp; "&amp;filename_for_metadata=" &amp; Tokens!BT2752 &amp; "&amp;offchaindata_platform=" &amp; $B$17 &amp; "&amp;keyfile=" &amp; $B$5 &amp;  "&amp;repository=" &amp; $B$18</f>
        <v>owner=BbDq7xeUzpj8bXfd9N7dh1tw43Ss7xbYpyjoNuwDSrzq&amp;filename_for_metadata=BILLETFestival_COR22F932&amp;offchaindata_platform=Github&amp;keyfile=Paul&amp;repository=CalviOnTheRocks2022</v>
      </c>
      <c r="U2752" s="78" t="str">
        <f t="shared" si="85"/>
        <v>{"name":"#932 Billet Festival",_x000D_
"symbol":"COR22F932",_x000D_
"description":"Billet Festival / Billet NFT Festival - 1 jour Calvi on the Rocks 2022",_x000D_
"seller_fee_basis_points":1000,_x000D_
"image":"https://bafybeibo7bprmld4ilq4mgdiy3qwyaozeyrfxxtur7xjjvrfit7p2dgcim.ipfs.nftstorage.link?image_932.webp",_x000D_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52" s="78" t="str">
        <f>formatRow(Tokens!C$2:I$2,Tokens!C2752:I2752)</f>
        <v>"name":"#932 Billet Festival",_x000D_
"symbol":"COR22F932",_x000D_
"description":"Billet Festival / Billet NFT Festival - 1 jour Calvi on the Rocks 2022",_x000D_
"seller_fee_basis_points":1000,_x000D_
"image":"https://bafybeibo7bprmld4ilq4mgdiy3qwyaozeyrfxxtur7xjjvrfit7p2dgcim.ipfs.nftstorage.link?image_932.webp",_x000D_
"Issuer":"NfluenT for Calvi On The rocks",_x000D_
"external_url":""</v>
      </c>
      <c r="W2752" s="78" t="str">
        <f>formatRow(Tokens!J$2:AV$2,Tokens!J2752:AV2752,2,"attributes")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52" s="78" t="str">
        <f>formatRow(Tokens!AX$2:BC$2,Tokens!AX2752:BC2752,2,"creators")</f>
        <v>"creators":[{"address":"ncreator",_x000D_
"share":10},{"address":"cotrcrea",_x000D_
"share":90},{"address":"nminer",_x000D_
"share":0}]</v>
      </c>
      <c r="Y2752" s="78" t="str">
        <f>formatRow(Tokens!BD$2:BI$2,Tokens!BD2752:BI2752,2,"files")</f>
        <v>"files":[]</v>
      </c>
      <c r="Z2752" s="78"/>
      <c r="AA2752" s="78"/>
      <c r="AB2752" s="78"/>
      <c r="AC2752" s="78" t="str">
        <f>formatRow(Tokens!BJ$2:BK$2,Tokens!BJ2752:BK2752,0,"collection")</f>
        <v>"collection":{"name":"BILLET Festival",_x000D_
"family":"Calvi On The Rocks"}</v>
      </c>
      <c r="AD2752" s="1" t="str">
        <f>formatRow(Tokens!BN$2:BR$2,Tokens!BN2752:BR2752,0,"marketplace")</f>
        <v>"marketplace":{"initial_price":"73,5",_x000D_
"reservation_price":"",_x000D_
"duration":"",_x000D_
"max_mint":1,_x000D_
"sell_date":"25/06/2022"}</v>
      </c>
      <c r="AE2752" s="1"/>
    </row>
    <row r="2753" spans="4:31" ht="14.25" customHeight="1" x14ac:dyDescent="0.3">
      <c r="D2753" s="1">
        <f>Tokens!B2753</f>
        <v>933</v>
      </c>
      <c r="E2753" s="17" t="str">
        <f>IF(Tokens!C2753="","",Tokens!C2753)</f>
        <v>#933 Billet Festival</v>
      </c>
      <c r="F2753"/>
      <c r="G2753"/>
      <c r="H2753"/>
      <c r="I2753"/>
      <c r="J2753"/>
      <c r="M2753"/>
      <c r="N2753"/>
      <c r="O2753" s="15" t="str">
        <f t="shared" si="86"/>
        <v>_</v>
      </c>
      <c r="P2753" s="18" t="str">
        <f>IF(F2753="stop","",IF(F2753&lt;&gt;"",HYPERLINK(Settings!$B$5 &amp; "/manage/?network=" &amp; LOWER(B$8) &amp; "&amp;search=token&amp;account=" &amp; ToMint!$B$5 &amp; "&amp;view=" &amp; ToMint!J2753,"TokenSol"),""))</f>
        <v/>
      </c>
      <c r="Q2753" s="2"/>
      <c r="R2753" s="2"/>
      <c r="S2753" s="11"/>
      <c r="T2753" s="78" t="str">
        <f>"owner=" &amp; Tokens!BS2753 &amp; "&amp;filename_for_metadata=" &amp; Tokens!BT2753 &amp; "&amp;offchaindata_platform=" &amp; $B$17 &amp; "&amp;keyfile=" &amp; $B$5 &amp;  "&amp;repository=" &amp; $B$18</f>
        <v>owner=BbDq7xeUzpj8bXfd9N7dh1tw43Ss7xbYpyjoNuwDSrzq&amp;filename_for_metadata=BILLETFestival_COR22F933&amp;offchaindata_platform=Github&amp;keyfile=Paul&amp;repository=CalviOnTheRocks2022</v>
      </c>
      <c r="U2753" s="78" t="str">
        <f t="shared" si="85"/>
        <v>{"name":"#933 Billet Festival",_x000D_
"symbol":"COR22F933",_x000D_
"description":"Billet Festival / Billet NFT Festival - 1 jour Calvi on the Rocks 2022",_x000D_
"seller_fee_basis_points":1000,_x000D_
"image":"https://bafybeiezqgw6w6ewhumbjnlhhhu56xb3ezvf5c5gt5tt2spnokwx7n3lza.ipfs.nftstorage.link?image_933.webp",_x000D_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53" s="78" t="str">
        <f>formatRow(Tokens!C$2:I$2,Tokens!C2753:I2753)</f>
        <v>"name":"#933 Billet Festival",_x000D_
"symbol":"COR22F933",_x000D_
"description":"Billet Festival / Billet NFT Festival - 1 jour Calvi on the Rocks 2022",_x000D_
"seller_fee_basis_points":1000,_x000D_
"image":"https://bafybeiezqgw6w6ewhumbjnlhhhu56xb3ezvf5c5gt5tt2spnokwx7n3lza.ipfs.nftstorage.link?image_933.webp",_x000D_
"Issuer":"NfluenT for Calvi On The rocks",_x000D_
"external_url":""</v>
      </c>
      <c r="W2753" s="78" t="str">
        <f>formatRow(Tokens!J$2:AV$2,Tokens!J2753:AV2753,2,"attributes")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53" s="78" t="str">
        <f>formatRow(Tokens!AX$2:BC$2,Tokens!AX2753:BC2753,2,"creators")</f>
        <v>"creators":[{"address":"ncreator",_x000D_
"share":10},{"address":"cotrcrea",_x000D_
"share":90},{"address":"nminer",_x000D_
"share":0}]</v>
      </c>
      <c r="Y2753" s="78" t="str">
        <f>formatRow(Tokens!BD$2:BI$2,Tokens!BD2753:BI2753,2,"files")</f>
        <v>"files":[]</v>
      </c>
      <c r="Z2753" s="78"/>
      <c r="AA2753" s="78"/>
      <c r="AB2753" s="78"/>
      <c r="AC2753" s="78" t="str">
        <f>formatRow(Tokens!BJ$2:BK$2,Tokens!BJ2753:BK2753,0,"collection")</f>
        <v>"collection":{"name":"BILLET Festival",_x000D_
"family":"Calvi On The Rocks"}</v>
      </c>
      <c r="AD2753" s="1" t="str">
        <f>formatRow(Tokens!BN$2:BR$2,Tokens!BN2753:BR2753,0,"marketplace")</f>
        <v>"marketplace":{"initial_price":"73,5",_x000D_
"reservation_price":"",_x000D_
"duration":"",_x000D_
"max_mint":1,_x000D_
"sell_date":"25/06/2022"}</v>
      </c>
      <c r="AE2753" s="1"/>
    </row>
    <row r="2754" spans="4:31" ht="14.25" customHeight="1" x14ac:dyDescent="0.3">
      <c r="D2754" s="1">
        <f>Tokens!B2754</f>
        <v>934</v>
      </c>
      <c r="E2754" s="17" t="str">
        <f>IF(Tokens!C2754="","",Tokens!C2754)</f>
        <v>#934 Billet Festival</v>
      </c>
      <c r="F2754"/>
      <c r="G2754"/>
      <c r="H2754"/>
      <c r="I2754"/>
      <c r="J2754"/>
      <c r="M2754"/>
      <c r="N2754"/>
      <c r="O2754" s="15" t="str">
        <f t="shared" si="86"/>
        <v>_</v>
      </c>
      <c r="P2754" s="18" t="str">
        <f>IF(F2754="stop","",IF(F2754&lt;&gt;"",HYPERLINK(Settings!$B$5 &amp; "/manage/?network=" &amp; LOWER(B$8) &amp; "&amp;search=token&amp;account=" &amp; ToMint!$B$5 &amp; "&amp;view=" &amp; ToMint!J2754,"TokenSol"),""))</f>
        <v/>
      </c>
      <c r="Q2754" s="2"/>
      <c r="R2754" s="2"/>
      <c r="S2754" s="11"/>
      <c r="T2754" s="78" t="str">
        <f>"owner=" &amp; Tokens!BS2754 &amp; "&amp;filename_for_metadata=" &amp; Tokens!BT2754 &amp; "&amp;offchaindata_platform=" &amp; $B$17 &amp; "&amp;keyfile=" &amp; $B$5 &amp;  "&amp;repository=" &amp; $B$18</f>
        <v>owner=BbDq7xeUzpj8bXfd9N7dh1tw43Ss7xbYpyjoNuwDSrzq&amp;filename_for_metadata=BILLETFestival_COR22F934&amp;offchaindata_platform=Github&amp;keyfile=Paul&amp;repository=CalviOnTheRocks2022</v>
      </c>
      <c r="U2754" s="78" t="str">
        <f t="shared" si="85"/>
        <v>{"name":"#934 Billet Festival",_x000D_
"symbol":"COR22F934",_x000D_
"description":"Billet Festival / Billet NFT Festival - 1 jour Calvi on the Rocks 2022",_x000D_
"seller_fee_basis_points":1000,_x000D_
"image":"https://bafybeian2vpzjerfycocj7s7ngabdcag7l5idd7awrvbiomb37qjalhshy.ipfs.nftstorage.link?image_934.webp",_x000D_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54" s="78" t="str">
        <f>formatRow(Tokens!C$2:I$2,Tokens!C2754:I2754)</f>
        <v>"name":"#934 Billet Festival",_x000D_
"symbol":"COR22F934",_x000D_
"description":"Billet Festival / Billet NFT Festival - 1 jour Calvi on the Rocks 2022",_x000D_
"seller_fee_basis_points":1000,_x000D_
"image":"https://bafybeian2vpzjerfycocj7s7ngabdcag7l5idd7awrvbiomb37qjalhshy.ipfs.nftstorage.link?image_934.webp",_x000D_
"Issuer":"NfluenT for Calvi On The rocks",_x000D_
"external_url":""</v>
      </c>
      <c r="W2754" s="78" t="str">
        <f>formatRow(Tokens!J$2:AV$2,Tokens!J2754:AV2754,2,"attributes")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54" s="78" t="str">
        <f>formatRow(Tokens!AX$2:BC$2,Tokens!AX2754:BC2754,2,"creators")</f>
        <v>"creators":[{"address":"ncreator",_x000D_
"share":10},{"address":"cotrcrea",_x000D_
"share":90},{"address":"nminer",_x000D_
"share":0}]</v>
      </c>
      <c r="Y2754" s="78" t="str">
        <f>formatRow(Tokens!BD$2:BI$2,Tokens!BD2754:BI2754,2,"files")</f>
        <v>"files":[]</v>
      </c>
      <c r="Z2754" s="78"/>
      <c r="AA2754" s="78"/>
      <c r="AB2754" s="78"/>
      <c r="AC2754" s="78" t="str">
        <f>formatRow(Tokens!BJ$2:BK$2,Tokens!BJ2754:BK2754,0,"collection")</f>
        <v>"collection":{"name":"BILLET Festival",_x000D_
"family":"Calvi On The Rocks"}</v>
      </c>
      <c r="AD2754" s="1" t="str">
        <f>formatRow(Tokens!BN$2:BR$2,Tokens!BN2754:BR2754,0,"marketplace")</f>
        <v>"marketplace":{"initial_price":"73,5",_x000D_
"reservation_price":"",_x000D_
"duration":"",_x000D_
"max_mint":1,_x000D_
"sell_date":"25/06/2022"}</v>
      </c>
      <c r="AE2754" s="1"/>
    </row>
    <row r="2755" spans="4:31" ht="14.25" customHeight="1" x14ac:dyDescent="0.3">
      <c r="D2755" s="1">
        <f>Tokens!B2755</f>
        <v>935</v>
      </c>
      <c r="E2755" s="17" t="str">
        <f>IF(Tokens!C2755="","",Tokens!C2755)</f>
        <v>#935 Billet Festival</v>
      </c>
      <c r="F2755"/>
      <c r="G2755"/>
      <c r="H2755"/>
      <c r="I2755"/>
      <c r="J2755"/>
      <c r="M2755"/>
      <c r="N2755"/>
      <c r="O2755" s="15" t="str">
        <f t="shared" si="86"/>
        <v>_</v>
      </c>
      <c r="P2755" s="18" t="str">
        <f>IF(F2755="stop","",IF(F2755&lt;&gt;"",HYPERLINK(Settings!$B$5 &amp; "/manage/?network=" &amp; LOWER(B$8) &amp; "&amp;search=token&amp;account=" &amp; ToMint!$B$5 &amp; "&amp;view=" &amp; ToMint!J2755,"TokenSol"),""))</f>
        <v/>
      </c>
      <c r="Q2755" s="2"/>
      <c r="R2755" s="2"/>
      <c r="S2755" s="11"/>
      <c r="T2755" s="78" t="str">
        <f>"owner=" &amp; Tokens!BS2755 &amp; "&amp;filename_for_metadata=" &amp; Tokens!BT2755 &amp; "&amp;offchaindata_platform=" &amp; $B$17 &amp; "&amp;keyfile=" &amp; $B$5 &amp;  "&amp;repository=" &amp; $B$18</f>
        <v>owner=BbDq7xeUzpj8bXfd9N7dh1tw43Ss7xbYpyjoNuwDSrzq&amp;filename_for_metadata=BILLETFestival_COR22F935&amp;offchaindata_platform=Github&amp;keyfile=Paul&amp;repository=CalviOnTheRocks2022</v>
      </c>
      <c r="U2755" s="78" t="str">
        <f t="shared" si="85"/>
        <v>{"name":"#935 Billet Festival",_x000D_
"symbol":"COR22F935",_x000D_
"description":"Billet Festival / Billet NFT Festival - 1 jour Calvi on the Rocks 2022",_x000D_
"seller_fee_basis_points":1000,_x000D_
"image":"https://bafybeiehduboleudf3ttva5np4v5kojpvhqhurvbk3xuxgljj2xhehin6m.ipfs.nftstorage.link?image_935.webp",_x000D_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55" s="78" t="str">
        <f>formatRow(Tokens!C$2:I$2,Tokens!C2755:I2755)</f>
        <v>"name":"#935 Billet Festival",_x000D_
"symbol":"COR22F935",_x000D_
"description":"Billet Festival / Billet NFT Festival - 1 jour Calvi on the Rocks 2022",_x000D_
"seller_fee_basis_points":1000,_x000D_
"image":"https://bafybeiehduboleudf3ttva5np4v5kojpvhqhurvbk3xuxgljj2xhehin6m.ipfs.nftstorage.link?image_935.webp",_x000D_
"Issuer":"NfluenT for Calvi On The rocks",_x000D_
"external_url":""</v>
      </c>
      <c r="W2755" s="78" t="str">
        <f>formatRow(Tokens!J$2:AV$2,Tokens!J2755:AV2755,2,"attributes")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55" s="78" t="str">
        <f>formatRow(Tokens!AX$2:BC$2,Tokens!AX2755:BC2755,2,"creators")</f>
        <v>"creators":[{"address":"ncreator",_x000D_
"share":10},{"address":"cotrcrea",_x000D_
"share":90},{"address":"nminer",_x000D_
"share":0}]</v>
      </c>
      <c r="Y2755" s="78" t="str">
        <f>formatRow(Tokens!BD$2:BI$2,Tokens!BD2755:BI2755,2,"files")</f>
        <v>"files":[]</v>
      </c>
      <c r="Z2755" s="78"/>
      <c r="AA2755" s="78"/>
      <c r="AB2755" s="78"/>
      <c r="AC2755" s="78" t="str">
        <f>formatRow(Tokens!BJ$2:BK$2,Tokens!BJ2755:BK2755,0,"collection")</f>
        <v>"collection":{"name":"BILLET Festival",_x000D_
"family":"Calvi On The Rocks"}</v>
      </c>
      <c r="AD2755" s="1" t="str">
        <f>formatRow(Tokens!BN$2:BR$2,Tokens!BN2755:BR2755,0,"marketplace")</f>
        <v>"marketplace":{"initial_price":"73,5",_x000D_
"reservation_price":"",_x000D_
"duration":"",_x000D_
"max_mint":1,_x000D_
"sell_date":"25/06/2022"}</v>
      </c>
      <c r="AE2755" s="1"/>
    </row>
    <row r="2756" spans="4:31" ht="14.25" customHeight="1" x14ac:dyDescent="0.3">
      <c r="D2756" s="1">
        <f>Tokens!B2756</f>
        <v>936</v>
      </c>
      <c r="E2756" s="17" t="str">
        <f>IF(Tokens!C2756="","",Tokens!C2756)</f>
        <v>#936 Billet Festival</v>
      </c>
      <c r="F2756"/>
      <c r="G2756"/>
      <c r="H2756"/>
      <c r="I2756"/>
      <c r="J2756"/>
      <c r="M2756"/>
      <c r="N2756"/>
      <c r="O2756" s="15" t="str">
        <f t="shared" si="86"/>
        <v>_</v>
      </c>
      <c r="P2756" s="18" t="str">
        <f>IF(F2756="stop","",IF(F2756&lt;&gt;"",HYPERLINK(Settings!$B$5 &amp; "/manage/?network=" &amp; LOWER(B$8) &amp; "&amp;search=token&amp;account=" &amp; ToMint!$B$5 &amp; "&amp;view=" &amp; ToMint!J2756,"TokenSol"),""))</f>
        <v/>
      </c>
      <c r="Q2756" s="2"/>
      <c r="R2756" s="2"/>
      <c r="S2756" s="11"/>
      <c r="T2756" s="78" t="str">
        <f>"owner=" &amp; Tokens!BS2756 &amp; "&amp;filename_for_metadata=" &amp; Tokens!BT2756 &amp; "&amp;offchaindata_platform=" &amp; $B$17 &amp; "&amp;keyfile=" &amp; $B$5 &amp;  "&amp;repository=" &amp; $B$18</f>
        <v>owner=BbDq7xeUzpj8bXfd9N7dh1tw43Ss7xbYpyjoNuwDSrzq&amp;filename_for_metadata=BILLETFestival_COR22F936&amp;offchaindata_platform=Github&amp;keyfile=Paul&amp;repository=CalviOnTheRocks2022</v>
      </c>
      <c r="U2756" s="78" t="str">
        <f t="shared" si="85"/>
        <v>{"name":"#936 Billet Festival",_x000D_
"symbol":"COR22F936",_x000D_
"description":"Billet Festival / Billet NFT Festival - 1 jour Calvi on the Rocks 2022",_x000D_
"seller_fee_basis_points":1000,_x000D_
"image":"https://bafybeifwtj7rxcalaezms43pqnf7ex7socmfjkbltjlhtr4nuofpnxf3hm.ipfs.nftstorage.link?image_936.webp",_x000D_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56" s="78" t="str">
        <f>formatRow(Tokens!C$2:I$2,Tokens!C2756:I2756)</f>
        <v>"name":"#936 Billet Festival",_x000D_
"symbol":"COR22F936",_x000D_
"description":"Billet Festival / Billet NFT Festival - 1 jour Calvi on the Rocks 2022",_x000D_
"seller_fee_basis_points":1000,_x000D_
"image":"https://bafybeifwtj7rxcalaezms43pqnf7ex7socmfjkbltjlhtr4nuofpnxf3hm.ipfs.nftstorage.link?image_936.webp",_x000D_
"Issuer":"NfluenT for Calvi On The rocks",_x000D_
"external_url":""</v>
      </c>
      <c r="W2756" s="78" t="str">
        <f>formatRow(Tokens!J$2:AV$2,Tokens!J2756:AV2756,2,"attributes")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56" s="78" t="str">
        <f>formatRow(Tokens!AX$2:BC$2,Tokens!AX2756:BC2756,2,"creators")</f>
        <v>"creators":[{"address":"ncreator",_x000D_
"share":10},{"address":"cotrcrea",_x000D_
"share":90},{"address":"nminer",_x000D_
"share":0}]</v>
      </c>
      <c r="Y2756" s="78" t="str">
        <f>formatRow(Tokens!BD$2:BI$2,Tokens!BD2756:BI2756,2,"files")</f>
        <v>"files":[]</v>
      </c>
      <c r="Z2756" s="78"/>
      <c r="AA2756" s="78"/>
      <c r="AB2756" s="78"/>
      <c r="AC2756" s="78" t="str">
        <f>formatRow(Tokens!BJ$2:BK$2,Tokens!BJ2756:BK2756,0,"collection")</f>
        <v>"collection":{"name":"BILLET Festival",_x000D_
"family":"Calvi On The Rocks"}</v>
      </c>
      <c r="AD2756" s="1" t="str">
        <f>formatRow(Tokens!BN$2:BR$2,Tokens!BN2756:BR2756,0,"marketplace")</f>
        <v>"marketplace":{"initial_price":"73,5",_x000D_
"reservation_price":"",_x000D_
"duration":"",_x000D_
"max_mint":1,_x000D_
"sell_date":"25/06/2022"}</v>
      </c>
      <c r="AE2756" s="1"/>
    </row>
    <row r="2757" spans="4:31" ht="14.25" customHeight="1" x14ac:dyDescent="0.3">
      <c r="D2757" s="1">
        <f>Tokens!B2757</f>
        <v>937</v>
      </c>
      <c r="E2757" s="17" t="str">
        <f>IF(Tokens!C2757="","",Tokens!C2757)</f>
        <v>#937 Billet Festival</v>
      </c>
      <c r="F2757"/>
      <c r="G2757"/>
      <c r="H2757"/>
      <c r="I2757"/>
      <c r="J2757"/>
      <c r="M2757"/>
      <c r="N2757"/>
      <c r="O2757" s="15" t="str">
        <f t="shared" si="86"/>
        <v>_</v>
      </c>
      <c r="P2757" s="18" t="str">
        <f>IF(F2757="stop","",IF(F2757&lt;&gt;"",HYPERLINK(Settings!$B$5 &amp; "/manage/?network=" &amp; LOWER(B$8) &amp; "&amp;search=token&amp;account=" &amp; ToMint!$B$5 &amp; "&amp;view=" &amp; ToMint!J2757,"TokenSol"),""))</f>
        <v/>
      </c>
      <c r="Q2757" s="2"/>
      <c r="R2757" s="2"/>
      <c r="S2757" s="11"/>
      <c r="T2757" s="78" t="str">
        <f>"owner=" &amp; Tokens!BS2757 &amp; "&amp;filename_for_metadata=" &amp; Tokens!BT2757 &amp; "&amp;offchaindata_platform=" &amp; $B$17 &amp; "&amp;keyfile=" &amp; $B$5 &amp;  "&amp;repository=" &amp; $B$18</f>
        <v>owner=BbDq7xeUzpj8bXfd9N7dh1tw43Ss7xbYpyjoNuwDSrzq&amp;filename_for_metadata=BILLETFestival_COR22F937&amp;offchaindata_platform=Github&amp;keyfile=Paul&amp;repository=CalviOnTheRocks2022</v>
      </c>
      <c r="U2757" s="78" t="str">
        <f t="shared" ref="U2757:U2820" si="87">"{" &amp; V2757 &amp; "," &amp; W2757 &amp; "," &amp; """properties"":{" &amp; X2757 &amp; "," &amp; Y2757 &amp; "}," &amp; AC2757 &amp; "," &amp; AD2757 &amp; "}"</f>
        <v>{"name":"#937 Billet Festival",_x000D_
"symbol":"COR22F937",_x000D_
"description":"Billet Festival / Billet NFT Festival - 1 jour Calvi on the Rocks 2022",_x000D_
"seller_fee_basis_points":1000,_x000D_
"image":"https://bafybeiebj3pud7tb4zgvpebrdydmu3u3rahfkwgr7cl6gyr65t32xeqx3m.ipfs.nftstorage.link?image_937.webp",_x000D_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57" s="78" t="str">
        <f>formatRow(Tokens!C$2:I$2,Tokens!C2757:I2757)</f>
        <v>"name":"#937 Billet Festival",_x000D_
"symbol":"COR22F937",_x000D_
"description":"Billet Festival / Billet NFT Festival - 1 jour Calvi on the Rocks 2022",_x000D_
"seller_fee_basis_points":1000,_x000D_
"image":"https://bafybeiebj3pud7tb4zgvpebrdydmu3u3rahfkwgr7cl6gyr65t32xeqx3m.ipfs.nftstorage.link?image_937.webp",_x000D_
"Issuer":"NfluenT for Calvi On The rocks",_x000D_
"external_url":""</v>
      </c>
      <c r="W2757" s="78" t="str">
        <f>formatRow(Tokens!J$2:AV$2,Tokens!J2757:AV2757,2,"attributes")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57" s="78" t="str">
        <f>formatRow(Tokens!AX$2:BC$2,Tokens!AX2757:BC2757,2,"creators")</f>
        <v>"creators":[{"address":"ncreator",_x000D_
"share":10},{"address":"cotrcrea",_x000D_
"share":90},{"address":"nminer",_x000D_
"share":0}]</v>
      </c>
      <c r="Y2757" s="78" t="str">
        <f>formatRow(Tokens!BD$2:BI$2,Tokens!BD2757:BI2757,2,"files")</f>
        <v>"files":[]</v>
      </c>
      <c r="Z2757" s="78"/>
      <c r="AA2757" s="78"/>
      <c r="AB2757" s="78"/>
      <c r="AC2757" s="78" t="str">
        <f>formatRow(Tokens!BJ$2:BK$2,Tokens!BJ2757:BK2757,0,"collection")</f>
        <v>"collection":{"name":"BILLET Festival",_x000D_
"family":"Calvi On The Rocks"}</v>
      </c>
      <c r="AD2757" s="1" t="str">
        <f>formatRow(Tokens!BN$2:BR$2,Tokens!BN2757:BR2757,0,"marketplace")</f>
        <v>"marketplace":{"initial_price":"73,5",_x000D_
"reservation_price":"",_x000D_
"duration":"",_x000D_
"max_mint":1,_x000D_
"sell_date":"25/06/2022"}</v>
      </c>
      <c r="AE2757" s="1"/>
    </row>
    <row r="2758" spans="4:31" ht="14.25" customHeight="1" x14ac:dyDescent="0.3">
      <c r="D2758" s="1">
        <f>Tokens!B2758</f>
        <v>938</v>
      </c>
      <c r="E2758" s="17" t="str">
        <f>IF(Tokens!C2758="","",Tokens!C2758)</f>
        <v>#938 Billet Festival</v>
      </c>
      <c r="F2758"/>
      <c r="G2758"/>
      <c r="H2758"/>
      <c r="I2758"/>
      <c r="J2758"/>
      <c r="M2758"/>
      <c r="N2758"/>
      <c r="O2758" s="15" t="str">
        <f t="shared" si="86"/>
        <v>_</v>
      </c>
      <c r="P2758" s="18" t="str">
        <f>IF(F2758="stop","",IF(F2758&lt;&gt;"",HYPERLINK(Settings!$B$5 &amp; "/manage/?network=" &amp; LOWER(B$8) &amp; "&amp;search=token&amp;account=" &amp; ToMint!$B$5 &amp; "&amp;view=" &amp; ToMint!J2758,"TokenSol"),""))</f>
        <v/>
      </c>
      <c r="Q2758" s="2"/>
      <c r="R2758" s="2"/>
      <c r="S2758" s="11"/>
      <c r="T2758" s="78" t="str">
        <f>"owner=" &amp; Tokens!BS2758 &amp; "&amp;filename_for_metadata=" &amp; Tokens!BT2758 &amp; "&amp;offchaindata_platform=" &amp; $B$17 &amp; "&amp;keyfile=" &amp; $B$5 &amp;  "&amp;repository=" &amp; $B$18</f>
        <v>owner=BbDq7xeUzpj8bXfd9N7dh1tw43Ss7xbYpyjoNuwDSrzq&amp;filename_for_metadata=BILLETFestival_COR22F938&amp;offchaindata_platform=Github&amp;keyfile=Paul&amp;repository=CalviOnTheRocks2022</v>
      </c>
      <c r="U2758" s="78" t="str">
        <f t="shared" si="87"/>
        <v>{"name":"#938 Billet Festival",_x000D_
"symbol":"COR22F938",_x000D_
"description":"Billet Festival / Billet NFT Festival - 1 jour Calvi on the Rocks 2022",_x000D_
"seller_fee_basis_points":1000,_x000D_
"image":"https://bafybeid4k3wip6bhbvycfc2qyh7aoylkwzkqprrgmww5veolfzxa3c3vp4.ipfs.nftstorage.link?image_938.webp",_x000D_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58" s="78" t="str">
        <f>formatRow(Tokens!C$2:I$2,Tokens!C2758:I2758)</f>
        <v>"name":"#938 Billet Festival",_x000D_
"symbol":"COR22F938",_x000D_
"description":"Billet Festival / Billet NFT Festival - 1 jour Calvi on the Rocks 2022",_x000D_
"seller_fee_basis_points":1000,_x000D_
"image":"https://bafybeid4k3wip6bhbvycfc2qyh7aoylkwzkqprrgmww5veolfzxa3c3vp4.ipfs.nftstorage.link?image_938.webp",_x000D_
"Issuer":"NfluenT for Calvi On The rocks",_x000D_
"external_url":""</v>
      </c>
      <c r="W2758" s="78" t="str">
        <f>formatRow(Tokens!J$2:AV$2,Tokens!J2758:AV2758,2,"attributes")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58" s="78" t="str">
        <f>formatRow(Tokens!AX$2:BC$2,Tokens!AX2758:BC2758,2,"creators")</f>
        <v>"creators":[{"address":"ncreator",_x000D_
"share":10},{"address":"cotrcrea",_x000D_
"share":90},{"address":"nminer",_x000D_
"share":0}]</v>
      </c>
      <c r="Y2758" s="78" t="str">
        <f>formatRow(Tokens!BD$2:BI$2,Tokens!BD2758:BI2758,2,"files")</f>
        <v>"files":[]</v>
      </c>
      <c r="Z2758" s="78"/>
      <c r="AA2758" s="78"/>
      <c r="AB2758" s="78"/>
      <c r="AC2758" s="78" t="str">
        <f>formatRow(Tokens!BJ$2:BK$2,Tokens!BJ2758:BK2758,0,"collection")</f>
        <v>"collection":{"name":"BILLET Festival",_x000D_
"family":"Calvi On The Rocks"}</v>
      </c>
      <c r="AD2758" s="1" t="str">
        <f>formatRow(Tokens!BN$2:BR$2,Tokens!BN2758:BR2758,0,"marketplace")</f>
        <v>"marketplace":{"initial_price":"73,5",_x000D_
"reservation_price":"",_x000D_
"duration":"",_x000D_
"max_mint":1,_x000D_
"sell_date":"25/06/2022"}</v>
      </c>
      <c r="AE2758" s="1"/>
    </row>
    <row r="2759" spans="4:31" ht="14.25" customHeight="1" x14ac:dyDescent="0.3">
      <c r="D2759" s="1">
        <f>Tokens!B2759</f>
        <v>939</v>
      </c>
      <c r="E2759" s="17" t="str">
        <f>IF(Tokens!C2759="","",Tokens!C2759)</f>
        <v>#939 Billet Festival</v>
      </c>
      <c r="F2759"/>
      <c r="G2759"/>
      <c r="H2759"/>
      <c r="I2759"/>
      <c r="J2759"/>
      <c r="M2759"/>
      <c r="N2759"/>
      <c r="O2759" s="15" t="str">
        <f t="shared" si="86"/>
        <v>_</v>
      </c>
      <c r="P2759" s="18" t="str">
        <f>IF(F2759="stop","",IF(F2759&lt;&gt;"",HYPERLINK(Settings!$B$5 &amp; "/manage/?network=" &amp; LOWER(B$8) &amp; "&amp;search=token&amp;account=" &amp; ToMint!$B$5 &amp; "&amp;view=" &amp; ToMint!J2759,"TokenSol"),""))</f>
        <v/>
      </c>
      <c r="Q2759" s="2"/>
      <c r="R2759" s="2"/>
      <c r="S2759" s="11"/>
      <c r="T2759" s="78" t="str">
        <f>"owner=" &amp; Tokens!BS2759 &amp; "&amp;filename_for_metadata=" &amp; Tokens!BT2759 &amp; "&amp;offchaindata_platform=" &amp; $B$17 &amp; "&amp;keyfile=" &amp; $B$5 &amp;  "&amp;repository=" &amp; $B$18</f>
        <v>owner=BbDq7xeUzpj8bXfd9N7dh1tw43Ss7xbYpyjoNuwDSrzq&amp;filename_for_metadata=BILLETFestival_COR22F939&amp;offchaindata_platform=Github&amp;keyfile=Paul&amp;repository=CalviOnTheRocks2022</v>
      </c>
      <c r="U2759" s="78" t="str">
        <f t="shared" si="87"/>
        <v>{"name":"#939 Billet Festival",_x000D_
"symbol":"COR22F939",_x000D_
"description":"Billet Festival / Billet NFT Festival - 1 jour Calvi on the Rocks 2022",_x000D_
"seller_fee_basis_points":1000,_x000D_
"image":"https://bafybeih2tyo73mmyav3xxbvvrdfxau65rlfwfsmlrkckchhymd7tdrnmlq.ipfs.nftstorage.link?image_939.webp",_x000D_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59" s="78" t="str">
        <f>formatRow(Tokens!C$2:I$2,Tokens!C2759:I2759)</f>
        <v>"name":"#939 Billet Festival",_x000D_
"symbol":"COR22F939",_x000D_
"description":"Billet Festival / Billet NFT Festival - 1 jour Calvi on the Rocks 2022",_x000D_
"seller_fee_basis_points":1000,_x000D_
"image":"https://bafybeih2tyo73mmyav3xxbvvrdfxau65rlfwfsmlrkckchhymd7tdrnmlq.ipfs.nftstorage.link?image_939.webp",_x000D_
"Issuer":"NfluenT for Calvi On The rocks",_x000D_
"external_url":""</v>
      </c>
      <c r="W2759" s="78" t="str">
        <f>formatRow(Tokens!J$2:AV$2,Tokens!J2759:AV2759,2,"attributes")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59" s="78" t="str">
        <f>formatRow(Tokens!AX$2:BC$2,Tokens!AX2759:BC2759,2,"creators")</f>
        <v>"creators":[{"address":"ncreator",_x000D_
"share":10},{"address":"cotrcrea",_x000D_
"share":90},{"address":"nminer",_x000D_
"share":0}]</v>
      </c>
      <c r="Y2759" s="78" t="str">
        <f>formatRow(Tokens!BD$2:BI$2,Tokens!BD2759:BI2759,2,"files")</f>
        <v>"files":[]</v>
      </c>
      <c r="Z2759" s="78"/>
      <c r="AA2759" s="78"/>
      <c r="AB2759" s="78"/>
      <c r="AC2759" s="78" t="str">
        <f>formatRow(Tokens!BJ$2:BK$2,Tokens!BJ2759:BK2759,0,"collection")</f>
        <v>"collection":{"name":"BILLET Festival",_x000D_
"family":"Calvi On The Rocks"}</v>
      </c>
      <c r="AD2759" s="1" t="str">
        <f>formatRow(Tokens!BN$2:BR$2,Tokens!BN2759:BR2759,0,"marketplace")</f>
        <v>"marketplace":{"initial_price":"73,5",_x000D_
"reservation_price":"",_x000D_
"duration":"",_x000D_
"max_mint":1,_x000D_
"sell_date":"25/06/2022"}</v>
      </c>
      <c r="AE2759" s="1"/>
    </row>
    <row r="2760" spans="4:31" ht="14.25" customHeight="1" x14ac:dyDescent="0.3">
      <c r="D2760" s="1">
        <f>Tokens!B2760</f>
        <v>940</v>
      </c>
      <c r="E2760" s="17" t="str">
        <f>IF(Tokens!C2760="","",Tokens!C2760)</f>
        <v>#940 Billet Festival</v>
      </c>
      <c r="F2760"/>
      <c r="G2760"/>
      <c r="H2760"/>
      <c r="I2760"/>
      <c r="J2760"/>
      <c r="M2760"/>
      <c r="N2760"/>
      <c r="O2760" s="15" t="str">
        <f t="shared" si="86"/>
        <v>_</v>
      </c>
      <c r="P2760" s="18" t="str">
        <f>IF(F2760="stop","",IF(F2760&lt;&gt;"",HYPERLINK(Settings!$B$5 &amp; "/manage/?network=" &amp; LOWER(B$8) &amp; "&amp;search=token&amp;account=" &amp; ToMint!$B$5 &amp; "&amp;view=" &amp; ToMint!J2760,"TokenSol"),""))</f>
        <v/>
      </c>
      <c r="Q2760" s="2"/>
      <c r="R2760" s="2"/>
      <c r="S2760" s="11"/>
      <c r="T2760" s="78" t="str">
        <f>"owner=" &amp; Tokens!BS2760 &amp; "&amp;filename_for_metadata=" &amp; Tokens!BT2760 &amp; "&amp;offchaindata_platform=" &amp; $B$17 &amp; "&amp;keyfile=" &amp; $B$5 &amp;  "&amp;repository=" &amp; $B$18</f>
        <v>owner=BbDq7xeUzpj8bXfd9N7dh1tw43Ss7xbYpyjoNuwDSrzq&amp;filename_for_metadata=BILLETFestival_COR22F940&amp;offchaindata_platform=Github&amp;keyfile=Paul&amp;repository=CalviOnTheRocks2022</v>
      </c>
      <c r="U2760" s="78" t="str">
        <f t="shared" si="87"/>
        <v>{"name":"#940 Billet Festival",_x000D_
"symbol":"COR22F940",_x000D_
"description":"Billet Festival / Billet NFT Festival - 1 jour Calvi on the Rocks 2022",_x000D_
"seller_fee_basis_points":1000,_x000D_
"image":"https://bafybeigfiucj7ks6mkcjmzioiedgwd6hdxknn32t2ho5rrzrew2bilkuea.ipfs.nftstorage.link?image_940.webp",_x000D_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60" s="78" t="str">
        <f>formatRow(Tokens!C$2:I$2,Tokens!C2760:I2760)</f>
        <v>"name":"#940 Billet Festival",_x000D_
"symbol":"COR22F940",_x000D_
"description":"Billet Festival / Billet NFT Festival - 1 jour Calvi on the Rocks 2022",_x000D_
"seller_fee_basis_points":1000,_x000D_
"image":"https://bafybeigfiucj7ks6mkcjmzioiedgwd6hdxknn32t2ho5rrzrew2bilkuea.ipfs.nftstorage.link?image_940.webp",_x000D_
"Issuer":"NfluenT for Calvi On The rocks",_x000D_
"external_url":""</v>
      </c>
      <c r="W2760" s="78" t="str">
        <f>formatRow(Tokens!J$2:AV$2,Tokens!J2760:AV2760,2,"attributes")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60" s="78" t="str">
        <f>formatRow(Tokens!AX$2:BC$2,Tokens!AX2760:BC2760,2,"creators")</f>
        <v>"creators":[{"address":"ncreator",_x000D_
"share":10},{"address":"cotrcrea",_x000D_
"share":90},{"address":"nminer",_x000D_
"share":0}]</v>
      </c>
      <c r="Y2760" s="78" t="str">
        <f>formatRow(Tokens!BD$2:BI$2,Tokens!BD2760:BI2760,2,"files")</f>
        <v>"files":[]</v>
      </c>
      <c r="Z2760" s="78"/>
      <c r="AA2760" s="78"/>
      <c r="AB2760" s="78"/>
      <c r="AC2760" s="78" t="str">
        <f>formatRow(Tokens!BJ$2:BK$2,Tokens!BJ2760:BK2760,0,"collection")</f>
        <v>"collection":{"name":"BILLET Festival",_x000D_
"family":"Calvi On The Rocks"}</v>
      </c>
      <c r="AD2760" s="1" t="str">
        <f>formatRow(Tokens!BN$2:BR$2,Tokens!BN2760:BR2760,0,"marketplace")</f>
        <v>"marketplace":{"initial_price":"73,5",_x000D_
"reservation_price":"",_x000D_
"duration":"",_x000D_
"max_mint":1,_x000D_
"sell_date":"25/06/2022"}</v>
      </c>
      <c r="AE2760" s="1"/>
    </row>
    <row r="2761" spans="4:31" ht="14.25" customHeight="1" x14ac:dyDescent="0.3">
      <c r="D2761" s="1">
        <f>Tokens!B2761</f>
        <v>941</v>
      </c>
      <c r="E2761" s="17" t="str">
        <f>IF(Tokens!C2761="","",Tokens!C2761)</f>
        <v>#941 Billet Festival</v>
      </c>
      <c r="F2761"/>
      <c r="G2761"/>
      <c r="H2761"/>
      <c r="I2761"/>
      <c r="J2761"/>
      <c r="M2761"/>
      <c r="N2761"/>
      <c r="O2761" s="15" t="str">
        <f t="shared" si="86"/>
        <v>_</v>
      </c>
      <c r="P2761" s="18" t="str">
        <f>IF(F2761="stop","",IF(F2761&lt;&gt;"",HYPERLINK(Settings!$B$5 &amp; "/manage/?network=" &amp; LOWER(B$8) &amp; "&amp;search=token&amp;account=" &amp; ToMint!$B$5 &amp; "&amp;view=" &amp; ToMint!J2761,"TokenSol"),""))</f>
        <v/>
      </c>
      <c r="Q2761" s="2"/>
      <c r="R2761" s="2"/>
      <c r="S2761" s="11"/>
      <c r="T2761" s="78" t="str">
        <f>"owner=" &amp; Tokens!BS2761 &amp; "&amp;filename_for_metadata=" &amp; Tokens!BT2761 &amp; "&amp;offchaindata_platform=" &amp; $B$17 &amp; "&amp;keyfile=" &amp; $B$5 &amp;  "&amp;repository=" &amp; $B$18</f>
        <v>owner=BbDq7xeUzpj8bXfd9N7dh1tw43Ss7xbYpyjoNuwDSrzq&amp;filename_for_metadata=BILLETFestival_COR22F941&amp;offchaindata_platform=Github&amp;keyfile=Paul&amp;repository=CalviOnTheRocks2022</v>
      </c>
      <c r="U2761" s="78" t="str">
        <f t="shared" si="87"/>
        <v>{"name":"#941 Billet Festival",_x000D_
"symbol":"COR22F941",_x000D_
"description":"Billet Festival / Billet NFT Festival - 1 jour Calvi on the Rocks 2022",_x000D_
"seller_fee_basis_points":1000,_x000D_
"image":"https://bafybeibah7cdkv5s2m3hvif6ieuc7blz4r2d2o2wx3mkwwh3wac4x45una.ipfs.nftstorage.link?image_941.webp",_x000D_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61" s="78" t="str">
        <f>formatRow(Tokens!C$2:I$2,Tokens!C2761:I2761)</f>
        <v>"name":"#941 Billet Festival",_x000D_
"symbol":"COR22F941",_x000D_
"description":"Billet Festival / Billet NFT Festival - 1 jour Calvi on the Rocks 2022",_x000D_
"seller_fee_basis_points":1000,_x000D_
"image":"https://bafybeibah7cdkv5s2m3hvif6ieuc7blz4r2d2o2wx3mkwwh3wac4x45una.ipfs.nftstorage.link?image_941.webp",_x000D_
"Issuer":"NfluenT for Calvi On The rocks",_x000D_
"external_url":""</v>
      </c>
      <c r="W2761" s="78" t="str">
        <f>formatRow(Tokens!J$2:AV$2,Tokens!J2761:AV2761,2,"attributes")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61" s="78" t="str">
        <f>formatRow(Tokens!AX$2:BC$2,Tokens!AX2761:BC2761,2,"creators")</f>
        <v>"creators":[{"address":"ncreator",_x000D_
"share":10},{"address":"cotrcrea",_x000D_
"share":90},{"address":"nminer",_x000D_
"share":0}]</v>
      </c>
      <c r="Y2761" s="78" t="str">
        <f>formatRow(Tokens!BD$2:BI$2,Tokens!BD2761:BI2761,2,"files")</f>
        <v>"files":[]</v>
      </c>
      <c r="Z2761" s="78"/>
      <c r="AA2761" s="78"/>
      <c r="AB2761" s="78"/>
      <c r="AC2761" s="78" t="str">
        <f>formatRow(Tokens!BJ$2:BK$2,Tokens!BJ2761:BK2761,0,"collection")</f>
        <v>"collection":{"name":"BILLET Festival",_x000D_
"family":"Calvi On The Rocks"}</v>
      </c>
      <c r="AD2761" s="1" t="str">
        <f>formatRow(Tokens!BN$2:BR$2,Tokens!BN2761:BR2761,0,"marketplace")</f>
        <v>"marketplace":{"initial_price":"73,5",_x000D_
"reservation_price":"",_x000D_
"duration":"",_x000D_
"max_mint":1,_x000D_
"sell_date":"25/06/2022"}</v>
      </c>
      <c r="AE2761" s="1"/>
    </row>
    <row r="2762" spans="4:31" ht="14.25" customHeight="1" x14ac:dyDescent="0.3">
      <c r="D2762" s="1">
        <f>Tokens!B2762</f>
        <v>942</v>
      </c>
      <c r="E2762" s="17" t="str">
        <f>IF(Tokens!C2762="","",Tokens!C2762)</f>
        <v>#942 Billet Festival</v>
      </c>
      <c r="F2762"/>
      <c r="G2762"/>
      <c r="H2762"/>
      <c r="I2762"/>
      <c r="J2762"/>
      <c r="M2762"/>
      <c r="N2762"/>
      <c r="O2762" s="15" t="str">
        <f t="shared" si="86"/>
        <v>_</v>
      </c>
      <c r="P2762" s="18" t="str">
        <f>IF(F2762="stop","",IF(F2762&lt;&gt;"",HYPERLINK(Settings!$B$5 &amp; "/manage/?network=" &amp; LOWER(B$8) &amp; "&amp;search=token&amp;account=" &amp; ToMint!$B$5 &amp; "&amp;view=" &amp; ToMint!J2762,"TokenSol"),""))</f>
        <v/>
      </c>
      <c r="Q2762" s="2"/>
      <c r="R2762" s="2"/>
      <c r="S2762" s="11"/>
      <c r="T2762" s="78" t="str">
        <f>"owner=" &amp; Tokens!BS2762 &amp; "&amp;filename_for_metadata=" &amp; Tokens!BT2762 &amp; "&amp;offchaindata_platform=" &amp; $B$17 &amp; "&amp;keyfile=" &amp; $B$5 &amp;  "&amp;repository=" &amp; $B$18</f>
        <v>owner=BbDq7xeUzpj8bXfd9N7dh1tw43Ss7xbYpyjoNuwDSrzq&amp;filename_for_metadata=BILLETFestival_COR22F942&amp;offchaindata_platform=Github&amp;keyfile=Paul&amp;repository=CalviOnTheRocks2022</v>
      </c>
      <c r="U2762" s="78" t="str">
        <f t="shared" si="87"/>
        <v>{"name":"#942 Billet Festival",_x000D_
"symbol":"COR22F942",_x000D_
"description":"Billet Festival / Billet NFT Festival - 1 jour Calvi on the Rocks 2022",_x000D_
"seller_fee_basis_points":1000,_x000D_
"image":"https://bafybeie2m2va767c2xao7xy5ubnyzrk7bi3zjjyl6kl2du3zgqihsmejau.ipfs.nftstorage.link?image_942.webp",_x000D_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62" s="78" t="str">
        <f>formatRow(Tokens!C$2:I$2,Tokens!C2762:I2762)</f>
        <v>"name":"#942 Billet Festival",_x000D_
"symbol":"COR22F942",_x000D_
"description":"Billet Festival / Billet NFT Festival - 1 jour Calvi on the Rocks 2022",_x000D_
"seller_fee_basis_points":1000,_x000D_
"image":"https://bafybeie2m2va767c2xao7xy5ubnyzrk7bi3zjjyl6kl2du3zgqihsmejau.ipfs.nftstorage.link?image_942.webp",_x000D_
"Issuer":"NfluenT for Calvi On The rocks",_x000D_
"external_url":""</v>
      </c>
      <c r="W2762" s="78" t="str">
        <f>formatRow(Tokens!J$2:AV$2,Tokens!J2762:AV2762,2,"attributes")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62" s="78" t="str">
        <f>formatRow(Tokens!AX$2:BC$2,Tokens!AX2762:BC2762,2,"creators")</f>
        <v>"creators":[{"address":"ncreator",_x000D_
"share":10},{"address":"cotrcrea",_x000D_
"share":90},{"address":"nminer",_x000D_
"share":0}]</v>
      </c>
      <c r="Y2762" s="78" t="str">
        <f>formatRow(Tokens!BD$2:BI$2,Tokens!BD2762:BI2762,2,"files")</f>
        <v>"files":[]</v>
      </c>
      <c r="Z2762" s="78"/>
      <c r="AA2762" s="78"/>
      <c r="AB2762" s="78"/>
      <c r="AC2762" s="78" t="str">
        <f>formatRow(Tokens!BJ$2:BK$2,Tokens!BJ2762:BK2762,0,"collection")</f>
        <v>"collection":{"name":"BILLET Festival",_x000D_
"family":"Calvi On The Rocks"}</v>
      </c>
      <c r="AD2762" s="1" t="str">
        <f>formatRow(Tokens!BN$2:BR$2,Tokens!BN2762:BR2762,0,"marketplace")</f>
        <v>"marketplace":{"initial_price":"73,5",_x000D_
"reservation_price":"",_x000D_
"duration":"",_x000D_
"max_mint":1,_x000D_
"sell_date":"25/06/2022"}</v>
      </c>
      <c r="AE2762" s="1"/>
    </row>
    <row r="2763" spans="4:31" ht="14.25" customHeight="1" x14ac:dyDescent="0.3">
      <c r="D2763" s="1">
        <f>Tokens!B2763</f>
        <v>943</v>
      </c>
      <c r="E2763" s="17" t="str">
        <f>IF(Tokens!C2763="","",Tokens!C2763)</f>
        <v>#943 Billet Festival</v>
      </c>
      <c r="F2763"/>
      <c r="G2763"/>
      <c r="H2763"/>
      <c r="I2763"/>
      <c r="J2763"/>
      <c r="M2763"/>
      <c r="N2763"/>
      <c r="O2763" s="15" t="str">
        <f t="shared" si="86"/>
        <v>_</v>
      </c>
      <c r="P2763" s="18" t="str">
        <f>IF(F2763="stop","",IF(F2763&lt;&gt;"",HYPERLINK(Settings!$B$5 &amp; "/manage/?network=" &amp; LOWER(B$8) &amp; "&amp;search=token&amp;account=" &amp; ToMint!$B$5 &amp; "&amp;view=" &amp; ToMint!J2763,"TokenSol"),""))</f>
        <v/>
      </c>
      <c r="Q2763" s="2"/>
      <c r="R2763" s="2"/>
      <c r="S2763" s="11"/>
      <c r="T2763" s="78" t="str">
        <f>"owner=" &amp; Tokens!BS2763 &amp; "&amp;filename_for_metadata=" &amp; Tokens!BT2763 &amp; "&amp;offchaindata_platform=" &amp; $B$17 &amp; "&amp;keyfile=" &amp; $B$5 &amp;  "&amp;repository=" &amp; $B$18</f>
        <v>owner=BbDq7xeUzpj8bXfd9N7dh1tw43Ss7xbYpyjoNuwDSrzq&amp;filename_for_metadata=BILLETFestival_COR22F943&amp;offchaindata_platform=Github&amp;keyfile=Paul&amp;repository=CalviOnTheRocks2022</v>
      </c>
      <c r="U2763" s="78" t="str">
        <f t="shared" si="87"/>
        <v>{"name":"#943 Billet Festival",_x000D_
"symbol":"COR22F943",_x000D_
"description":"Billet Festival / Billet NFT Festival - 1 jour Calvi on the Rocks 2022",_x000D_
"seller_fee_basis_points":1000,_x000D_
"image":"https://bafybeibulb3gsb67lhcarcmdp5tam3m5vhem5767ezrgd4nyfmcbnunvrm.ipfs.nftstorage.link?image_943.webp",_x000D_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63" s="78" t="str">
        <f>formatRow(Tokens!C$2:I$2,Tokens!C2763:I2763)</f>
        <v>"name":"#943 Billet Festival",_x000D_
"symbol":"COR22F943",_x000D_
"description":"Billet Festival / Billet NFT Festival - 1 jour Calvi on the Rocks 2022",_x000D_
"seller_fee_basis_points":1000,_x000D_
"image":"https://bafybeibulb3gsb67lhcarcmdp5tam3m5vhem5767ezrgd4nyfmcbnunvrm.ipfs.nftstorage.link?image_943.webp",_x000D_
"Issuer":"NfluenT for Calvi On The rocks",_x000D_
"external_url":""</v>
      </c>
      <c r="W2763" s="78" t="str">
        <f>formatRow(Tokens!J$2:AV$2,Tokens!J2763:AV2763,2,"attributes")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63" s="78" t="str">
        <f>formatRow(Tokens!AX$2:BC$2,Tokens!AX2763:BC2763,2,"creators")</f>
        <v>"creators":[{"address":"ncreator",_x000D_
"share":10},{"address":"cotrcrea",_x000D_
"share":90},{"address":"nminer",_x000D_
"share":0}]</v>
      </c>
      <c r="Y2763" s="78" t="str">
        <f>formatRow(Tokens!BD$2:BI$2,Tokens!BD2763:BI2763,2,"files")</f>
        <v>"files":[]</v>
      </c>
      <c r="Z2763" s="78"/>
      <c r="AA2763" s="78"/>
      <c r="AB2763" s="78"/>
      <c r="AC2763" s="78" t="str">
        <f>formatRow(Tokens!BJ$2:BK$2,Tokens!BJ2763:BK2763,0,"collection")</f>
        <v>"collection":{"name":"BILLET Festival",_x000D_
"family":"Calvi On The Rocks"}</v>
      </c>
      <c r="AD2763" s="1" t="str">
        <f>formatRow(Tokens!BN$2:BR$2,Tokens!BN2763:BR2763,0,"marketplace")</f>
        <v>"marketplace":{"initial_price":"73,5",_x000D_
"reservation_price":"",_x000D_
"duration":"",_x000D_
"max_mint":1,_x000D_
"sell_date":"25/06/2022"}</v>
      </c>
      <c r="AE2763" s="1"/>
    </row>
    <row r="2764" spans="4:31" ht="14.25" customHeight="1" x14ac:dyDescent="0.3">
      <c r="D2764" s="1">
        <f>Tokens!B2764</f>
        <v>944</v>
      </c>
      <c r="E2764" s="17" t="str">
        <f>IF(Tokens!C2764="","",Tokens!C2764)</f>
        <v>#944 Billet Festival</v>
      </c>
      <c r="F2764"/>
      <c r="G2764"/>
      <c r="H2764"/>
      <c r="I2764"/>
      <c r="J2764"/>
      <c r="M2764"/>
      <c r="N2764"/>
      <c r="O2764" s="15" t="str">
        <f t="shared" si="86"/>
        <v>_</v>
      </c>
      <c r="P2764" s="18" t="str">
        <f>IF(F2764="stop","",IF(F2764&lt;&gt;"",HYPERLINK(Settings!$B$5 &amp; "/manage/?network=" &amp; LOWER(B$8) &amp; "&amp;search=token&amp;account=" &amp; ToMint!$B$5 &amp; "&amp;view=" &amp; ToMint!J2764,"TokenSol"),""))</f>
        <v/>
      </c>
      <c r="Q2764" s="2"/>
      <c r="R2764" s="2"/>
      <c r="S2764" s="11"/>
      <c r="T2764" s="78" t="str">
        <f>"owner=" &amp; Tokens!BS2764 &amp; "&amp;filename_for_metadata=" &amp; Tokens!BT2764 &amp; "&amp;offchaindata_platform=" &amp; $B$17 &amp; "&amp;keyfile=" &amp; $B$5 &amp;  "&amp;repository=" &amp; $B$18</f>
        <v>owner=BbDq7xeUzpj8bXfd9N7dh1tw43Ss7xbYpyjoNuwDSrzq&amp;filename_for_metadata=BILLETFestival_COR22F944&amp;offchaindata_platform=Github&amp;keyfile=Paul&amp;repository=CalviOnTheRocks2022</v>
      </c>
      <c r="U2764" s="78" t="str">
        <f t="shared" si="87"/>
        <v>{"name":"#944 Billet Festival",_x000D_
"symbol":"COR22F944",_x000D_
"description":"Billet Festival / Billet NFT Festival - 1 jour Calvi on the Rocks 2022",_x000D_
"seller_fee_basis_points":1000,_x000D_
"image":"https://bafybeie5dxc2vcivi42rajadxhb6oewzxyr7wqvmumubqwfqld43v7caoa.ipfs.nftstorage.link?image_944.webp",_x000D_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64" s="78" t="str">
        <f>formatRow(Tokens!C$2:I$2,Tokens!C2764:I2764)</f>
        <v>"name":"#944 Billet Festival",_x000D_
"symbol":"COR22F944",_x000D_
"description":"Billet Festival / Billet NFT Festival - 1 jour Calvi on the Rocks 2022",_x000D_
"seller_fee_basis_points":1000,_x000D_
"image":"https://bafybeie5dxc2vcivi42rajadxhb6oewzxyr7wqvmumubqwfqld43v7caoa.ipfs.nftstorage.link?image_944.webp",_x000D_
"Issuer":"NfluenT for Calvi On The rocks",_x000D_
"external_url":""</v>
      </c>
      <c r="W2764" s="78" t="str">
        <f>formatRow(Tokens!J$2:AV$2,Tokens!J2764:AV2764,2,"attributes")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64" s="78" t="str">
        <f>formatRow(Tokens!AX$2:BC$2,Tokens!AX2764:BC2764,2,"creators")</f>
        <v>"creators":[{"address":"ncreator",_x000D_
"share":10},{"address":"cotrcrea",_x000D_
"share":90},{"address":"nminer",_x000D_
"share":0}]</v>
      </c>
      <c r="Y2764" s="78" t="str">
        <f>formatRow(Tokens!BD$2:BI$2,Tokens!BD2764:BI2764,2,"files")</f>
        <v>"files":[]</v>
      </c>
      <c r="Z2764" s="78"/>
      <c r="AA2764" s="78"/>
      <c r="AB2764" s="78"/>
      <c r="AC2764" s="78" t="str">
        <f>formatRow(Tokens!BJ$2:BK$2,Tokens!BJ2764:BK2764,0,"collection")</f>
        <v>"collection":{"name":"BILLET Festival",_x000D_
"family":"Calvi On The Rocks"}</v>
      </c>
      <c r="AD2764" s="1" t="str">
        <f>formatRow(Tokens!BN$2:BR$2,Tokens!BN2764:BR2764,0,"marketplace")</f>
        <v>"marketplace":{"initial_price":"73,5",_x000D_
"reservation_price":"",_x000D_
"duration":"",_x000D_
"max_mint":1,_x000D_
"sell_date":"25/06/2022"}</v>
      </c>
      <c r="AE2764" s="1"/>
    </row>
    <row r="2765" spans="4:31" ht="14.25" customHeight="1" x14ac:dyDescent="0.3">
      <c r="D2765" s="1">
        <f>Tokens!B2765</f>
        <v>945</v>
      </c>
      <c r="E2765" s="17" t="str">
        <f>IF(Tokens!C2765="","",Tokens!C2765)</f>
        <v>#945 Billet Festival</v>
      </c>
      <c r="F2765"/>
      <c r="G2765"/>
      <c r="H2765"/>
      <c r="I2765"/>
      <c r="J2765"/>
      <c r="M2765"/>
      <c r="N2765"/>
      <c r="O2765" s="15" t="str">
        <f t="shared" si="86"/>
        <v>_</v>
      </c>
      <c r="P2765" s="18" t="str">
        <f>IF(F2765="stop","",IF(F2765&lt;&gt;"",HYPERLINK(Settings!$B$5 &amp; "/manage/?network=" &amp; LOWER(B$8) &amp; "&amp;search=token&amp;account=" &amp; ToMint!$B$5 &amp; "&amp;view=" &amp; ToMint!J2765,"TokenSol"),""))</f>
        <v/>
      </c>
      <c r="Q2765" s="2"/>
      <c r="R2765" s="2"/>
      <c r="S2765" s="11"/>
      <c r="T2765" s="78" t="str">
        <f>"owner=" &amp; Tokens!BS2765 &amp; "&amp;filename_for_metadata=" &amp; Tokens!BT2765 &amp; "&amp;offchaindata_platform=" &amp; $B$17 &amp; "&amp;keyfile=" &amp; $B$5 &amp;  "&amp;repository=" &amp; $B$18</f>
        <v>owner=BbDq7xeUzpj8bXfd9N7dh1tw43Ss7xbYpyjoNuwDSrzq&amp;filename_for_metadata=BILLETFestival_COR22F945&amp;offchaindata_platform=Github&amp;keyfile=Paul&amp;repository=CalviOnTheRocks2022</v>
      </c>
      <c r="U2765" s="78" t="str">
        <f t="shared" si="87"/>
        <v>{"name":"#945 Billet Festival",_x000D_
"symbol":"COR22F945",_x000D_
"description":"Billet Festival / Billet NFT Festival - 1 jour Calvi on the Rocks 2022",_x000D_
"seller_fee_basis_points":1000,_x000D_
"image":"https://bafybeidxyxhd7ylqwj7svi5yx62wb2rfwcygqnyy47wj5zckzzzehir2ou.ipfs.nftstorage.link?image_945.webp",_x000D_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65" s="78" t="str">
        <f>formatRow(Tokens!C$2:I$2,Tokens!C2765:I2765)</f>
        <v>"name":"#945 Billet Festival",_x000D_
"symbol":"COR22F945",_x000D_
"description":"Billet Festival / Billet NFT Festival - 1 jour Calvi on the Rocks 2022",_x000D_
"seller_fee_basis_points":1000,_x000D_
"image":"https://bafybeidxyxhd7ylqwj7svi5yx62wb2rfwcygqnyy47wj5zckzzzehir2ou.ipfs.nftstorage.link?image_945.webp",_x000D_
"Issuer":"NfluenT for Calvi On The rocks",_x000D_
"external_url":""</v>
      </c>
      <c r="W2765" s="78" t="str">
        <f>formatRow(Tokens!J$2:AV$2,Tokens!J2765:AV2765,2,"attributes")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65" s="78" t="str">
        <f>formatRow(Tokens!AX$2:BC$2,Tokens!AX2765:BC2765,2,"creators")</f>
        <v>"creators":[{"address":"ncreator",_x000D_
"share":10},{"address":"cotrcrea",_x000D_
"share":90},{"address":"nminer",_x000D_
"share":0}]</v>
      </c>
      <c r="Y2765" s="78" t="str">
        <f>formatRow(Tokens!BD$2:BI$2,Tokens!BD2765:BI2765,2,"files")</f>
        <v>"files":[]</v>
      </c>
      <c r="Z2765" s="78"/>
      <c r="AA2765" s="78"/>
      <c r="AB2765" s="78"/>
      <c r="AC2765" s="78" t="str">
        <f>formatRow(Tokens!BJ$2:BK$2,Tokens!BJ2765:BK2765,0,"collection")</f>
        <v>"collection":{"name":"BILLET Festival",_x000D_
"family":"Calvi On The Rocks"}</v>
      </c>
      <c r="AD2765" s="1" t="str">
        <f>formatRow(Tokens!BN$2:BR$2,Tokens!BN2765:BR2765,0,"marketplace")</f>
        <v>"marketplace":{"initial_price":"73,5",_x000D_
"reservation_price":"",_x000D_
"duration":"",_x000D_
"max_mint":1,_x000D_
"sell_date":"25/06/2022"}</v>
      </c>
      <c r="AE2765" s="1"/>
    </row>
    <row r="2766" spans="4:31" ht="14.25" customHeight="1" x14ac:dyDescent="0.3">
      <c r="D2766" s="1">
        <f>Tokens!B2766</f>
        <v>946</v>
      </c>
      <c r="E2766" s="17" t="str">
        <f>IF(Tokens!C2766="","",Tokens!C2766)</f>
        <v>#946 Billet Festival</v>
      </c>
      <c r="F2766"/>
      <c r="G2766"/>
      <c r="H2766"/>
      <c r="I2766"/>
      <c r="J2766"/>
      <c r="M2766"/>
      <c r="N2766"/>
      <c r="O2766" s="15" t="str">
        <f t="shared" si="86"/>
        <v>_</v>
      </c>
      <c r="P2766" s="18" t="str">
        <f>IF(F2766="stop","",IF(F2766&lt;&gt;"",HYPERLINK(Settings!$B$5 &amp; "/manage/?network=" &amp; LOWER(B$8) &amp; "&amp;search=token&amp;account=" &amp; ToMint!$B$5 &amp; "&amp;view=" &amp; ToMint!J2766,"TokenSol"),""))</f>
        <v/>
      </c>
      <c r="Q2766" s="2"/>
      <c r="R2766" s="2"/>
      <c r="S2766" s="11"/>
      <c r="T2766" s="78" t="str">
        <f>"owner=" &amp; Tokens!BS2766 &amp; "&amp;filename_for_metadata=" &amp; Tokens!BT2766 &amp; "&amp;offchaindata_platform=" &amp; $B$17 &amp; "&amp;keyfile=" &amp; $B$5 &amp;  "&amp;repository=" &amp; $B$18</f>
        <v>owner=BbDq7xeUzpj8bXfd9N7dh1tw43Ss7xbYpyjoNuwDSrzq&amp;filename_for_metadata=BILLETFestival_COR22F946&amp;offchaindata_platform=Github&amp;keyfile=Paul&amp;repository=CalviOnTheRocks2022</v>
      </c>
      <c r="U2766" s="78" t="str">
        <f t="shared" si="87"/>
        <v>{"name":"#946 Billet Festival",_x000D_
"symbol":"COR22F946",_x000D_
"description":"Billet Festival / Billet NFT Festival - 1 jour Calvi on the Rocks 2022",_x000D_
"seller_fee_basis_points":1000,_x000D_
"image":"https://bafybeied6kyzjnrpxdydrgc3b7vqw7oyaucyxzikgzdn3ueosvhhre727i.ipfs.nftstorage.link?image_946.webp",_x000D_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66" s="78" t="str">
        <f>formatRow(Tokens!C$2:I$2,Tokens!C2766:I2766)</f>
        <v>"name":"#946 Billet Festival",_x000D_
"symbol":"COR22F946",_x000D_
"description":"Billet Festival / Billet NFT Festival - 1 jour Calvi on the Rocks 2022",_x000D_
"seller_fee_basis_points":1000,_x000D_
"image":"https://bafybeied6kyzjnrpxdydrgc3b7vqw7oyaucyxzikgzdn3ueosvhhre727i.ipfs.nftstorage.link?image_946.webp",_x000D_
"Issuer":"NfluenT for Calvi On The rocks",_x000D_
"external_url":""</v>
      </c>
      <c r="W2766" s="78" t="str">
        <f>formatRow(Tokens!J$2:AV$2,Tokens!J2766:AV2766,2,"attributes")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66" s="78" t="str">
        <f>formatRow(Tokens!AX$2:BC$2,Tokens!AX2766:BC2766,2,"creators")</f>
        <v>"creators":[{"address":"ncreator",_x000D_
"share":10},{"address":"cotrcrea",_x000D_
"share":90},{"address":"nminer",_x000D_
"share":0}]</v>
      </c>
      <c r="Y2766" s="78" t="str">
        <f>formatRow(Tokens!BD$2:BI$2,Tokens!BD2766:BI2766,2,"files")</f>
        <v>"files":[]</v>
      </c>
      <c r="Z2766" s="78"/>
      <c r="AA2766" s="78"/>
      <c r="AB2766" s="78"/>
      <c r="AC2766" s="78" t="str">
        <f>formatRow(Tokens!BJ$2:BK$2,Tokens!BJ2766:BK2766,0,"collection")</f>
        <v>"collection":{"name":"BILLET Festival",_x000D_
"family":"Calvi On The Rocks"}</v>
      </c>
      <c r="AD2766" s="1" t="str">
        <f>formatRow(Tokens!BN$2:BR$2,Tokens!BN2766:BR2766,0,"marketplace")</f>
        <v>"marketplace":{"initial_price":"73,5",_x000D_
"reservation_price":"",_x000D_
"duration":"",_x000D_
"max_mint":1,_x000D_
"sell_date":"25/06/2022"}</v>
      </c>
      <c r="AE2766" s="1"/>
    </row>
    <row r="2767" spans="4:31" ht="14.25" customHeight="1" x14ac:dyDescent="0.3">
      <c r="D2767" s="1">
        <f>Tokens!B2767</f>
        <v>947</v>
      </c>
      <c r="E2767" s="17" t="str">
        <f>IF(Tokens!C2767="","",Tokens!C2767)</f>
        <v>#947 Billet Festival</v>
      </c>
      <c r="F2767"/>
      <c r="G2767"/>
      <c r="H2767"/>
      <c r="I2767"/>
      <c r="J2767"/>
      <c r="M2767"/>
      <c r="N2767"/>
      <c r="O2767" s="15" t="str">
        <f t="shared" si="86"/>
        <v>_</v>
      </c>
      <c r="P2767" s="18" t="str">
        <f>IF(F2767="stop","",IF(F2767&lt;&gt;"",HYPERLINK(Settings!$B$5 &amp; "/manage/?network=" &amp; LOWER(B$8) &amp; "&amp;search=token&amp;account=" &amp; ToMint!$B$5 &amp; "&amp;view=" &amp; ToMint!J2767,"TokenSol"),""))</f>
        <v/>
      </c>
      <c r="Q2767" s="2"/>
      <c r="R2767" s="2"/>
      <c r="S2767" s="11"/>
      <c r="T2767" s="78" t="str">
        <f>"owner=" &amp; Tokens!BS2767 &amp; "&amp;filename_for_metadata=" &amp; Tokens!BT2767 &amp; "&amp;offchaindata_platform=" &amp; $B$17 &amp; "&amp;keyfile=" &amp; $B$5 &amp;  "&amp;repository=" &amp; $B$18</f>
        <v>owner=BbDq7xeUzpj8bXfd9N7dh1tw43Ss7xbYpyjoNuwDSrzq&amp;filename_for_metadata=BILLETFestival_COR22F947&amp;offchaindata_platform=Github&amp;keyfile=Paul&amp;repository=CalviOnTheRocks2022</v>
      </c>
      <c r="U2767" s="78" t="str">
        <f t="shared" si="87"/>
        <v>{"name":"#947 Billet Festival",_x000D_
"symbol":"COR22F947",_x000D_
"description":"Billet Festival / Billet NFT Festival - 1 jour Calvi on the Rocks 2022",_x000D_
"seller_fee_basis_points":1000,_x000D_
"image":"https://bafybeid6zw3btz7vbcohplqngcxo22rb3gauoq63jf2s63qhs4x2xfpieq.ipfs.nftstorage.link?image_947.webp",_x000D_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67" s="78" t="str">
        <f>formatRow(Tokens!C$2:I$2,Tokens!C2767:I2767)</f>
        <v>"name":"#947 Billet Festival",_x000D_
"symbol":"COR22F947",_x000D_
"description":"Billet Festival / Billet NFT Festival - 1 jour Calvi on the Rocks 2022",_x000D_
"seller_fee_basis_points":1000,_x000D_
"image":"https://bafybeid6zw3btz7vbcohplqngcxo22rb3gauoq63jf2s63qhs4x2xfpieq.ipfs.nftstorage.link?image_947.webp",_x000D_
"Issuer":"NfluenT for Calvi On The rocks",_x000D_
"external_url":""</v>
      </c>
      <c r="W2767" s="78" t="str">
        <f>formatRow(Tokens!J$2:AV$2,Tokens!J2767:AV2767,2,"attributes")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67" s="78" t="str">
        <f>formatRow(Tokens!AX$2:BC$2,Tokens!AX2767:BC2767,2,"creators")</f>
        <v>"creators":[{"address":"ncreator",_x000D_
"share":10},{"address":"cotrcrea",_x000D_
"share":90},{"address":"nminer",_x000D_
"share":0}]</v>
      </c>
      <c r="Y2767" s="78" t="str">
        <f>formatRow(Tokens!BD$2:BI$2,Tokens!BD2767:BI2767,2,"files")</f>
        <v>"files":[]</v>
      </c>
      <c r="Z2767" s="78"/>
      <c r="AA2767" s="78"/>
      <c r="AB2767" s="78"/>
      <c r="AC2767" s="78" t="str">
        <f>formatRow(Tokens!BJ$2:BK$2,Tokens!BJ2767:BK2767,0,"collection")</f>
        <v>"collection":{"name":"BILLET Festival",_x000D_
"family":"Calvi On The Rocks"}</v>
      </c>
      <c r="AD2767" s="1" t="str">
        <f>formatRow(Tokens!BN$2:BR$2,Tokens!BN2767:BR2767,0,"marketplace")</f>
        <v>"marketplace":{"initial_price":"73,5",_x000D_
"reservation_price":"",_x000D_
"duration":"",_x000D_
"max_mint":1,_x000D_
"sell_date":"25/06/2022"}</v>
      </c>
      <c r="AE2767" s="1"/>
    </row>
    <row r="2768" spans="4:31" ht="14.25" customHeight="1" x14ac:dyDescent="0.3">
      <c r="D2768" s="1">
        <f>Tokens!B2768</f>
        <v>948</v>
      </c>
      <c r="E2768" s="17" t="str">
        <f>IF(Tokens!C2768="","",Tokens!C2768)</f>
        <v>#948 Billet Festival</v>
      </c>
      <c r="F2768"/>
      <c r="G2768"/>
      <c r="H2768"/>
      <c r="I2768"/>
      <c r="J2768"/>
      <c r="M2768"/>
      <c r="N2768"/>
      <c r="O2768" s="15" t="str">
        <f t="shared" si="86"/>
        <v>_</v>
      </c>
      <c r="P2768" s="18" t="str">
        <f>IF(F2768="stop","",IF(F2768&lt;&gt;"",HYPERLINK(Settings!$B$5 &amp; "/manage/?network=" &amp; LOWER(B$8) &amp; "&amp;search=token&amp;account=" &amp; ToMint!$B$5 &amp; "&amp;view=" &amp; ToMint!J2768,"TokenSol"),""))</f>
        <v/>
      </c>
      <c r="Q2768" s="2"/>
      <c r="R2768" s="2"/>
      <c r="S2768" s="11"/>
      <c r="T2768" s="78" t="str">
        <f>"owner=" &amp; Tokens!BS2768 &amp; "&amp;filename_for_metadata=" &amp; Tokens!BT2768 &amp; "&amp;offchaindata_platform=" &amp; $B$17 &amp; "&amp;keyfile=" &amp; $B$5 &amp;  "&amp;repository=" &amp; $B$18</f>
        <v>owner=BbDq7xeUzpj8bXfd9N7dh1tw43Ss7xbYpyjoNuwDSrzq&amp;filename_for_metadata=BILLETFestival_COR22F948&amp;offchaindata_platform=Github&amp;keyfile=Paul&amp;repository=CalviOnTheRocks2022</v>
      </c>
      <c r="U2768" s="78" t="str">
        <f t="shared" si="87"/>
        <v>{"name":"#948 Billet Festival",_x000D_
"symbol":"COR22F948",_x000D_
"description":"Billet Festival / Billet NFT Festival - 1 jour Calvi on the Rocks 2022",_x000D_
"seller_fee_basis_points":1000,_x000D_
"image":"https://bafybeibjrbf6sjnjjjmjpya7pdwvwvloa5nibfn6en5qfgixnotrdad3le.ipfs.nftstorage.link?image_948.webp",_x000D_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68" s="78" t="str">
        <f>formatRow(Tokens!C$2:I$2,Tokens!C2768:I2768)</f>
        <v>"name":"#948 Billet Festival",_x000D_
"symbol":"COR22F948",_x000D_
"description":"Billet Festival / Billet NFT Festival - 1 jour Calvi on the Rocks 2022",_x000D_
"seller_fee_basis_points":1000,_x000D_
"image":"https://bafybeibjrbf6sjnjjjmjpya7pdwvwvloa5nibfn6en5qfgixnotrdad3le.ipfs.nftstorage.link?image_948.webp",_x000D_
"Issuer":"NfluenT for Calvi On The rocks",_x000D_
"external_url":""</v>
      </c>
      <c r="W2768" s="78" t="str">
        <f>formatRow(Tokens!J$2:AV$2,Tokens!J2768:AV2768,2,"attributes")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68" s="78" t="str">
        <f>formatRow(Tokens!AX$2:BC$2,Tokens!AX2768:BC2768,2,"creators")</f>
        <v>"creators":[{"address":"ncreator",_x000D_
"share":10},{"address":"cotrcrea",_x000D_
"share":90},{"address":"nminer",_x000D_
"share":0}]</v>
      </c>
      <c r="Y2768" s="78" t="str">
        <f>formatRow(Tokens!BD$2:BI$2,Tokens!BD2768:BI2768,2,"files")</f>
        <v>"files":[]</v>
      </c>
      <c r="Z2768" s="78"/>
      <c r="AA2768" s="78"/>
      <c r="AB2768" s="78"/>
      <c r="AC2768" s="78" t="str">
        <f>formatRow(Tokens!BJ$2:BK$2,Tokens!BJ2768:BK2768,0,"collection")</f>
        <v>"collection":{"name":"BILLET Festival",_x000D_
"family":"Calvi On The Rocks"}</v>
      </c>
      <c r="AD2768" s="1" t="str">
        <f>formatRow(Tokens!BN$2:BR$2,Tokens!BN2768:BR2768,0,"marketplace")</f>
        <v>"marketplace":{"initial_price":"73,5",_x000D_
"reservation_price":"",_x000D_
"duration":"",_x000D_
"max_mint":1,_x000D_
"sell_date":"25/06/2022"}</v>
      </c>
      <c r="AE2768" s="1"/>
    </row>
    <row r="2769" spans="4:31" ht="14.25" customHeight="1" x14ac:dyDescent="0.3">
      <c r="D2769" s="1">
        <f>Tokens!B2769</f>
        <v>949</v>
      </c>
      <c r="E2769" s="17" t="str">
        <f>IF(Tokens!C2769="","",Tokens!C2769)</f>
        <v>#949 Billet Festival</v>
      </c>
      <c r="F2769"/>
      <c r="G2769"/>
      <c r="H2769"/>
      <c r="I2769"/>
      <c r="J2769"/>
      <c r="M2769"/>
      <c r="N2769"/>
      <c r="O2769" s="15" t="str">
        <f t="shared" si="86"/>
        <v>_</v>
      </c>
      <c r="P2769" s="18" t="str">
        <f>IF(F2769="stop","",IF(F2769&lt;&gt;"",HYPERLINK(Settings!$B$5 &amp; "/manage/?network=" &amp; LOWER(B$8) &amp; "&amp;search=token&amp;account=" &amp; ToMint!$B$5 &amp; "&amp;view=" &amp; ToMint!J2769,"TokenSol"),""))</f>
        <v/>
      </c>
      <c r="Q2769" s="2"/>
      <c r="R2769" s="2"/>
      <c r="S2769" s="11"/>
      <c r="T2769" s="78" t="str">
        <f>"owner=" &amp; Tokens!BS2769 &amp; "&amp;filename_for_metadata=" &amp; Tokens!BT2769 &amp; "&amp;offchaindata_platform=" &amp; $B$17 &amp; "&amp;keyfile=" &amp; $B$5 &amp;  "&amp;repository=" &amp; $B$18</f>
        <v>owner=BbDq7xeUzpj8bXfd9N7dh1tw43Ss7xbYpyjoNuwDSrzq&amp;filename_for_metadata=BILLETFestival_COR22F949&amp;offchaindata_platform=Github&amp;keyfile=Paul&amp;repository=CalviOnTheRocks2022</v>
      </c>
      <c r="U2769" s="78" t="str">
        <f t="shared" si="87"/>
        <v>{"name":"#949 Billet Festival",_x000D_
"symbol":"COR22F949",_x000D_
"description":"Billet Festival / Billet NFT Festival - 1 jour Calvi on the Rocks 2022",_x000D_
"seller_fee_basis_points":1000,_x000D_
"image":"https://bafybeieqzroko5wlkpcs55lc5uyxjuphgbejbqt4rs7wtebsmoaowtyfym.ipfs.nftstorage.link?image_949.webp",_x000D_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69" s="78" t="str">
        <f>formatRow(Tokens!C$2:I$2,Tokens!C2769:I2769)</f>
        <v>"name":"#949 Billet Festival",_x000D_
"symbol":"COR22F949",_x000D_
"description":"Billet Festival / Billet NFT Festival - 1 jour Calvi on the Rocks 2022",_x000D_
"seller_fee_basis_points":1000,_x000D_
"image":"https://bafybeieqzroko5wlkpcs55lc5uyxjuphgbejbqt4rs7wtebsmoaowtyfym.ipfs.nftstorage.link?image_949.webp",_x000D_
"Issuer":"NfluenT for Calvi On The rocks",_x000D_
"external_url":""</v>
      </c>
      <c r="W2769" s="78" t="str">
        <f>formatRow(Tokens!J$2:AV$2,Tokens!J2769:AV2769,2,"attributes")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69" s="78" t="str">
        <f>formatRow(Tokens!AX$2:BC$2,Tokens!AX2769:BC2769,2,"creators")</f>
        <v>"creators":[{"address":"ncreator",_x000D_
"share":10},{"address":"cotrcrea",_x000D_
"share":90},{"address":"nminer",_x000D_
"share":0}]</v>
      </c>
      <c r="Y2769" s="78" t="str">
        <f>formatRow(Tokens!BD$2:BI$2,Tokens!BD2769:BI2769,2,"files")</f>
        <v>"files":[]</v>
      </c>
      <c r="Z2769" s="78"/>
      <c r="AA2769" s="78"/>
      <c r="AB2769" s="78"/>
      <c r="AC2769" s="78" t="str">
        <f>formatRow(Tokens!BJ$2:BK$2,Tokens!BJ2769:BK2769,0,"collection")</f>
        <v>"collection":{"name":"BILLET Festival",_x000D_
"family":"Calvi On The Rocks"}</v>
      </c>
      <c r="AD2769" s="1" t="str">
        <f>formatRow(Tokens!BN$2:BR$2,Tokens!BN2769:BR2769,0,"marketplace")</f>
        <v>"marketplace":{"initial_price":"73,5",_x000D_
"reservation_price":"",_x000D_
"duration":"",_x000D_
"max_mint":1,_x000D_
"sell_date":"25/06/2022"}</v>
      </c>
      <c r="AE2769" s="1"/>
    </row>
    <row r="2770" spans="4:31" ht="14.25" customHeight="1" x14ac:dyDescent="0.3">
      <c r="D2770" s="1">
        <f>Tokens!B2770</f>
        <v>950</v>
      </c>
      <c r="E2770" s="17" t="str">
        <f>IF(Tokens!C2770="","",Tokens!C2770)</f>
        <v>#950 Billet Festival</v>
      </c>
      <c r="F2770"/>
      <c r="G2770"/>
      <c r="H2770"/>
      <c r="I2770"/>
      <c r="J2770"/>
      <c r="M2770"/>
      <c r="N2770"/>
      <c r="O2770" s="15" t="str">
        <f t="shared" si="86"/>
        <v>_</v>
      </c>
      <c r="P2770" s="18" t="str">
        <f>IF(F2770="stop","",IF(F2770&lt;&gt;"",HYPERLINK(Settings!$B$5 &amp; "/manage/?network=" &amp; LOWER(B$8) &amp; "&amp;search=token&amp;account=" &amp; ToMint!$B$5 &amp; "&amp;view=" &amp; ToMint!J2770,"TokenSol"),""))</f>
        <v/>
      </c>
      <c r="Q2770" s="2"/>
      <c r="R2770" s="2"/>
      <c r="S2770" s="11"/>
      <c r="T2770" s="78" t="str">
        <f>"owner=" &amp; Tokens!BS2770 &amp; "&amp;filename_for_metadata=" &amp; Tokens!BT2770 &amp; "&amp;offchaindata_platform=" &amp; $B$17 &amp; "&amp;keyfile=" &amp; $B$5 &amp;  "&amp;repository=" &amp; $B$18</f>
        <v>owner=BbDq7xeUzpj8bXfd9N7dh1tw43Ss7xbYpyjoNuwDSrzq&amp;filename_for_metadata=BILLETFestival_COR22F950&amp;offchaindata_platform=Github&amp;keyfile=Paul&amp;repository=CalviOnTheRocks2022</v>
      </c>
      <c r="U2770" s="78" t="str">
        <f t="shared" si="87"/>
        <v>{"name":"#950 Billet Festival",_x000D_
"symbol":"COR22F950",_x000D_
"description":"Billet Festival / Billet NFT Festival - 1 jour Calvi on the Rocks 2022",_x000D_
"seller_fee_basis_points":1000,_x000D_
"image":"https://bafybeig4am7kwc5qata4lfftf5ylhlsg4q7x5qql2lpthinxo7vsenlh7a.ipfs.nftstorage.link?image_950.webp",_x000D_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70" s="78" t="str">
        <f>formatRow(Tokens!C$2:I$2,Tokens!C2770:I2770)</f>
        <v>"name":"#950 Billet Festival",_x000D_
"symbol":"COR22F950",_x000D_
"description":"Billet Festival / Billet NFT Festival - 1 jour Calvi on the Rocks 2022",_x000D_
"seller_fee_basis_points":1000,_x000D_
"image":"https://bafybeig4am7kwc5qata4lfftf5ylhlsg4q7x5qql2lpthinxo7vsenlh7a.ipfs.nftstorage.link?image_950.webp",_x000D_
"Issuer":"NfluenT for Calvi On The rocks",_x000D_
"external_url":""</v>
      </c>
      <c r="W2770" s="78" t="str">
        <f>formatRow(Tokens!J$2:AV$2,Tokens!J2770:AV2770,2,"attributes")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70" s="78" t="str">
        <f>formatRow(Tokens!AX$2:BC$2,Tokens!AX2770:BC2770,2,"creators")</f>
        <v>"creators":[{"address":"ncreator",_x000D_
"share":10},{"address":"cotrcrea",_x000D_
"share":90},{"address":"nminer",_x000D_
"share":0}]</v>
      </c>
      <c r="Y2770" s="78" t="str">
        <f>formatRow(Tokens!BD$2:BI$2,Tokens!BD2770:BI2770,2,"files")</f>
        <v>"files":[]</v>
      </c>
      <c r="Z2770" s="78"/>
      <c r="AA2770" s="78"/>
      <c r="AB2770" s="78"/>
      <c r="AC2770" s="78" t="str">
        <f>formatRow(Tokens!BJ$2:BK$2,Tokens!BJ2770:BK2770,0,"collection")</f>
        <v>"collection":{"name":"BILLET Festival",_x000D_
"family":"Calvi On The Rocks"}</v>
      </c>
      <c r="AD2770" s="1" t="str">
        <f>formatRow(Tokens!BN$2:BR$2,Tokens!BN2770:BR2770,0,"marketplace")</f>
        <v>"marketplace":{"initial_price":"73,5",_x000D_
"reservation_price":"",_x000D_
"duration":"",_x000D_
"max_mint":1,_x000D_
"sell_date":"25/06/2022"}</v>
      </c>
      <c r="AE2770" s="1"/>
    </row>
    <row r="2771" spans="4:31" ht="14.25" customHeight="1" x14ac:dyDescent="0.3">
      <c r="D2771" s="1">
        <f>Tokens!B2771</f>
        <v>951</v>
      </c>
      <c r="E2771" s="17" t="str">
        <f>IF(Tokens!C2771="","",Tokens!C2771)</f>
        <v>#951 Billet Festival</v>
      </c>
      <c r="F2771"/>
      <c r="G2771"/>
      <c r="H2771"/>
      <c r="I2771"/>
      <c r="J2771"/>
      <c r="M2771"/>
      <c r="N2771"/>
      <c r="O2771" s="15" t="str">
        <f t="shared" si="86"/>
        <v>_</v>
      </c>
      <c r="P2771" s="18" t="str">
        <f>IF(F2771="stop","",IF(F2771&lt;&gt;"",HYPERLINK(Settings!$B$5 &amp; "/manage/?network=" &amp; LOWER(B$8) &amp; "&amp;search=token&amp;account=" &amp; ToMint!$B$5 &amp; "&amp;view=" &amp; ToMint!J2771,"TokenSol"),""))</f>
        <v/>
      </c>
      <c r="Q2771" s="2"/>
      <c r="R2771" s="2"/>
      <c r="S2771" s="11"/>
      <c r="T2771" s="78" t="str">
        <f>"owner=" &amp; Tokens!BS2771 &amp; "&amp;filename_for_metadata=" &amp; Tokens!BT2771 &amp; "&amp;offchaindata_platform=" &amp; $B$17 &amp; "&amp;keyfile=" &amp; $B$5 &amp;  "&amp;repository=" &amp; $B$18</f>
        <v>owner=BbDq7xeUzpj8bXfd9N7dh1tw43Ss7xbYpyjoNuwDSrzq&amp;filename_for_metadata=BILLETFestival_COR22F951&amp;offchaindata_platform=Github&amp;keyfile=Paul&amp;repository=CalviOnTheRocks2022</v>
      </c>
      <c r="U2771" s="78" t="str">
        <f t="shared" si="87"/>
        <v>{"name":"#951 Billet Festival",_x000D_
"symbol":"COR22F951",_x000D_
"description":"Billet Festival / Billet NFT Festival - 1 jour Calvi on the Rocks 2022",_x000D_
"seller_fee_basis_points":1000,_x000D_
"image":"https://bafybeigrsae6yd6fejoc7g33imnypcy2daiz445wgcgap32wbng5cxfcy4.ipfs.nftstorage.link?image_951.webp",_x000D_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71" s="78" t="str">
        <f>formatRow(Tokens!C$2:I$2,Tokens!C2771:I2771)</f>
        <v>"name":"#951 Billet Festival",_x000D_
"symbol":"COR22F951",_x000D_
"description":"Billet Festival / Billet NFT Festival - 1 jour Calvi on the Rocks 2022",_x000D_
"seller_fee_basis_points":1000,_x000D_
"image":"https://bafybeigrsae6yd6fejoc7g33imnypcy2daiz445wgcgap32wbng5cxfcy4.ipfs.nftstorage.link?image_951.webp",_x000D_
"Issuer":"NfluenT for Calvi On The rocks",_x000D_
"external_url":""</v>
      </c>
      <c r="W2771" s="78" t="str">
        <f>formatRow(Tokens!J$2:AV$2,Tokens!J2771:AV2771,2,"attributes")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71" s="78" t="str">
        <f>formatRow(Tokens!AX$2:BC$2,Tokens!AX2771:BC2771,2,"creators")</f>
        <v>"creators":[{"address":"ncreator",_x000D_
"share":10},{"address":"cotrcrea",_x000D_
"share":90},{"address":"nminer",_x000D_
"share":0}]</v>
      </c>
      <c r="Y2771" s="78" t="str">
        <f>formatRow(Tokens!BD$2:BI$2,Tokens!BD2771:BI2771,2,"files")</f>
        <v>"files":[]</v>
      </c>
      <c r="Z2771" s="78"/>
      <c r="AA2771" s="78"/>
      <c r="AB2771" s="78"/>
      <c r="AC2771" s="78" t="str">
        <f>formatRow(Tokens!BJ$2:BK$2,Tokens!BJ2771:BK2771,0,"collection")</f>
        <v>"collection":{"name":"BILLET Festival",_x000D_
"family":"Calvi On The Rocks"}</v>
      </c>
      <c r="AD2771" s="1" t="str">
        <f>formatRow(Tokens!BN$2:BR$2,Tokens!BN2771:BR2771,0,"marketplace")</f>
        <v>"marketplace":{"initial_price":"73,5",_x000D_
"reservation_price":"",_x000D_
"duration":"",_x000D_
"max_mint":1,_x000D_
"sell_date":"25/06/2022"}</v>
      </c>
      <c r="AE2771" s="1"/>
    </row>
    <row r="2772" spans="4:31" ht="14.25" customHeight="1" x14ac:dyDescent="0.3">
      <c r="D2772" s="1">
        <f>Tokens!B2772</f>
        <v>952</v>
      </c>
      <c r="E2772" s="17" t="str">
        <f>IF(Tokens!C2772="","",Tokens!C2772)</f>
        <v>#952 Billet Festival</v>
      </c>
      <c r="F2772"/>
      <c r="G2772"/>
      <c r="H2772"/>
      <c r="I2772"/>
      <c r="J2772"/>
      <c r="M2772"/>
      <c r="N2772"/>
      <c r="O2772" s="15" t="str">
        <f t="shared" si="86"/>
        <v>_</v>
      </c>
      <c r="P2772" s="18" t="str">
        <f>IF(F2772="stop","",IF(F2772&lt;&gt;"",HYPERLINK(Settings!$B$5 &amp; "/manage/?network=" &amp; LOWER(B$8) &amp; "&amp;search=token&amp;account=" &amp; ToMint!$B$5 &amp; "&amp;view=" &amp; ToMint!J2772,"TokenSol"),""))</f>
        <v/>
      </c>
      <c r="Q2772" s="2"/>
      <c r="R2772" s="2"/>
      <c r="S2772" s="11"/>
      <c r="T2772" s="78" t="str">
        <f>"owner=" &amp; Tokens!BS2772 &amp; "&amp;filename_for_metadata=" &amp; Tokens!BT2772 &amp; "&amp;offchaindata_platform=" &amp; $B$17 &amp; "&amp;keyfile=" &amp; $B$5 &amp;  "&amp;repository=" &amp; $B$18</f>
        <v>owner=BbDq7xeUzpj8bXfd9N7dh1tw43Ss7xbYpyjoNuwDSrzq&amp;filename_for_metadata=BILLETFestival_COR22F952&amp;offchaindata_platform=Github&amp;keyfile=Paul&amp;repository=CalviOnTheRocks2022</v>
      </c>
      <c r="U2772" s="78" t="str">
        <f t="shared" si="87"/>
        <v>{"name":"#952 Billet Festival",_x000D_
"symbol":"COR22F952",_x000D_
"description":"Billet Festival / Billet NFT Festival - 1 jour Calvi on the Rocks 2022",_x000D_
"seller_fee_basis_points":1000,_x000D_
"image":"https://bafybeifvqadnpi46jboothgcvju5sydvwjqexssdxst2h5rezxwbqxylem.ipfs.nftstorage.link?image_952.webp",_x000D_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72" s="78" t="str">
        <f>formatRow(Tokens!C$2:I$2,Tokens!C2772:I2772)</f>
        <v>"name":"#952 Billet Festival",_x000D_
"symbol":"COR22F952",_x000D_
"description":"Billet Festival / Billet NFT Festival - 1 jour Calvi on the Rocks 2022",_x000D_
"seller_fee_basis_points":1000,_x000D_
"image":"https://bafybeifvqadnpi46jboothgcvju5sydvwjqexssdxst2h5rezxwbqxylem.ipfs.nftstorage.link?image_952.webp",_x000D_
"Issuer":"NfluenT for Calvi On The rocks",_x000D_
"external_url":""</v>
      </c>
      <c r="W2772" s="78" t="str">
        <f>formatRow(Tokens!J$2:AV$2,Tokens!J2772:AV2772,2,"attributes")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72" s="78" t="str">
        <f>formatRow(Tokens!AX$2:BC$2,Tokens!AX2772:BC2772,2,"creators")</f>
        <v>"creators":[{"address":"ncreator",_x000D_
"share":10},{"address":"cotrcrea",_x000D_
"share":90},{"address":"nminer",_x000D_
"share":0}]</v>
      </c>
      <c r="Y2772" s="78" t="str">
        <f>formatRow(Tokens!BD$2:BI$2,Tokens!BD2772:BI2772,2,"files")</f>
        <v>"files":[]</v>
      </c>
      <c r="Z2772" s="78"/>
      <c r="AA2772" s="78"/>
      <c r="AB2772" s="78"/>
      <c r="AC2772" s="78" t="str">
        <f>formatRow(Tokens!BJ$2:BK$2,Tokens!BJ2772:BK2772,0,"collection")</f>
        <v>"collection":{"name":"BILLET Festival",_x000D_
"family":"Calvi On The Rocks"}</v>
      </c>
      <c r="AD2772" s="1" t="str">
        <f>formatRow(Tokens!BN$2:BR$2,Tokens!BN2772:BR2772,0,"marketplace")</f>
        <v>"marketplace":{"initial_price":"73,5",_x000D_
"reservation_price":"",_x000D_
"duration":"",_x000D_
"max_mint":1,_x000D_
"sell_date":"25/06/2022"}</v>
      </c>
      <c r="AE2772" s="1"/>
    </row>
    <row r="2773" spans="4:31" ht="14.25" customHeight="1" x14ac:dyDescent="0.3">
      <c r="D2773" s="1">
        <f>Tokens!B2773</f>
        <v>953</v>
      </c>
      <c r="E2773" s="17" t="str">
        <f>IF(Tokens!C2773="","",Tokens!C2773)</f>
        <v>#953 Billet Festival</v>
      </c>
      <c r="F2773"/>
      <c r="G2773"/>
      <c r="H2773"/>
      <c r="I2773"/>
      <c r="J2773"/>
      <c r="M2773"/>
      <c r="N2773"/>
      <c r="O2773" s="15" t="str">
        <f t="shared" si="86"/>
        <v>_</v>
      </c>
      <c r="P2773" s="18" t="str">
        <f>IF(F2773="stop","",IF(F2773&lt;&gt;"",HYPERLINK(Settings!$B$5 &amp; "/manage/?network=" &amp; LOWER(B$8) &amp; "&amp;search=token&amp;account=" &amp; ToMint!$B$5 &amp; "&amp;view=" &amp; ToMint!J2773,"TokenSol"),""))</f>
        <v/>
      </c>
      <c r="Q2773" s="2"/>
      <c r="R2773" s="2"/>
      <c r="S2773" s="11"/>
      <c r="T2773" s="78" t="str">
        <f>"owner=" &amp; Tokens!BS2773 &amp; "&amp;filename_for_metadata=" &amp; Tokens!BT2773 &amp; "&amp;offchaindata_platform=" &amp; $B$17 &amp; "&amp;keyfile=" &amp; $B$5 &amp;  "&amp;repository=" &amp; $B$18</f>
        <v>owner=BbDq7xeUzpj8bXfd9N7dh1tw43Ss7xbYpyjoNuwDSrzq&amp;filename_for_metadata=BILLETFestival_COR22F953&amp;offchaindata_platform=Github&amp;keyfile=Paul&amp;repository=CalviOnTheRocks2022</v>
      </c>
      <c r="U2773" s="78" t="str">
        <f t="shared" si="87"/>
        <v>{"name":"#953 Billet Festival",_x000D_
"symbol":"COR22F953",_x000D_
"description":"Billet Festival / Billet NFT Festival - 1 jour Calvi on the Rocks 2022",_x000D_
"seller_fee_basis_points":1000,_x000D_
"image":"https://bafybeifziomx3ven2fwxxli4x54n622mfn64eofcbzlkagop7uf4fztize.ipfs.nftstorage.link?image_953.webp",_x000D_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73" s="78" t="str">
        <f>formatRow(Tokens!C$2:I$2,Tokens!C2773:I2773)</f>
        <v>"name":"#953 Billet Festival",_x000D_
"symbol":"COR22F953",_x000D_
"description":"Billet Festival / Billet NFT Festival - 1 jour Calvi on the Rocks 2022",_x000D_
"seller_fee_basis_points":1000,_x000D_
"image":"https://bafybeifziomx3ven2fwxxli4x54n622mfn64eofcbzlkagop7uf4fztize.ipfs.nftstorage.link?image_953.webp",_x000D_
"Issuer":"NfluenT for Calvi On The rocks",_x000D_
"external_url":""</v>
      </c>
      <c r="W2773" s="78" t="str">
        <f>formatRow(Tokens!J$2:AV$2,Tokens!J2773:AV2773,2,"attributes")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73" s="78" t="str">
        <f>formatRow(Tokens!AX$2:BC$2,Tokens!AX2773:BC2773,2,"creators")</f>
        <v>"creators":[{"address":"ncreator",_x000D_
"share":10},{"address":"cotrcrea",_x000D_
"share":90},{"address":"nminer",_x000D_
"share":0}]</v>
      </c>
      <c r="Y2773" s="78" t="str">
        <f>formatRow(Tokens!BD$2:BI$2,Tokens!BD2773:BI2773,2,"files")</f>
        <v>"files":[]</v>
      </c>
      <c r="Z2773" s="78"/>
      <c r="AA2773" s="78"/>
      <c r="AB2773" s="78"/>
      <c r="AC2773" s="78" t="str">
        <f>formatRow(Tokens!BJ$2:BK$2,Tokens!BJ2773:BK2773,0,"collection")</f>
        <v>"collection":{"name":"BILLET Festival",_x000D_
"family":"Calvi On The Rocks"}</v>
      </c>
      <c r="AD2773" s="1" t="str">
        <f>formatRow(Tokens!BN$2:BR$2,Tokens!BN2773:BR2773,0,"marketplace")</f>
        <v>"marketplace":{"initial_price":"73,5",_x000D_
"reservation_price":"",_x000D_
"duration":"",_x000D_
"max_mint":1,_x000D_
"sell_date":"25/06/2022"}</v>
      </c>
      <c r="AE2773" s="1"/>
    </row>
    <row r="2774" spans="4:31" ht="14.25" customHeight="1" x14ac:dyDescent="0.3">
      <c r="D2774" s="1">
        <f>Tokens!B2774</f>
        <v>954</v>
      </c>
      <c r="E2774" s="17" t="str">
        <f>IF(Tokens!C2774="","",Tokens!C2774)</f>
        <v>#954 Billet Festival</v>
      </c>
      <c r="F2774"/>
      <c r="G2774"/>
      <c r="H2774"/>
      <c r="I2774"/>
      <c r="J2774"/>
      <c r="M2774"/>
      <c r="N2774"/>
      <c r="O2774" s="15" t="str">
        <f t="shared" si="86"/>
        <v>_</v>
      </c>
      <c r="P2774" s="18" t="str">
        <f>IF(F2774="stop","",IF(F2774&lt;&gt;"",HYPERLINK(Settings!$B$5 &amp; "/manage/?network=" &amp; LOWER(B$8) &amp; "&amp;search=token&amp;account=" &amp; ToMint!$B$5 &amp; "&amp;view=" &amp; ToMint!J2774,"TokenSol"),""))</f>
        <v/>
      </c>
      <c r="Q2774" s="2"/>
      <c r="R2774" s="2"/>
      <c r="S2774" s="11"/>
      <c r="T2774" s="78" t="str">
        <f>"owner=" &amp; Tokens!BS2774 &amp; "&amp;filename_for_metadata=" &amp; Tokens!BT2774 &amp; "&amp;offchaindata_platform=" &amp; $B$17 &amp; "&amp;keyfile=" &amp; $B$5 &amp;  "&amp;repository=" &amp; $B$18</f>
        <v>owner=BbDq7xeUzpj8bXfd9N7dh1tw43Ss7xbYpyjoNuwDSrzq&amp;filename_for_metadata=BILLETFestival_COR22F954&amp;offchaindata_platform=Github&amp;keyfile=Paul&amp;repository=CalviOnTheRocks2022</v>
      </c>
      <c r="U2774" s="78" t="str">
        <f t="shared" si="87"/>
        <v>{"name":"#954 Billet Festival",_x000D_
"symbol":"COR22F954",_x000D_
"description":"Billet Festival / Billet NFT Festival - 1 jour Calvi on the Rocks 2022",_x000D_
"seller_fee_basis_points":1000,_x000D_
"image":"https://bafybeie52aiwi3mswofaygbwwxomuaxatl2qswv3tz2x5kbxf76z35ybg4.ipfs.nftstorage.link?image_954.webp",_x000D_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74" s="78" t="str">
        <f>formatRow(Tokens!C$2:I$2,Tokens!C2774:I2774)</f>
        <v>"name":"#954 Billet Festival",_x000D_
"symbol":"COR22F954",_x000D_
"description":"Billet Festival / Billet NFT Festival - 1 jour Calvi on the Rocks 2022",_x000D_
"seller_fee_basis_points":1000,_x000D_
"image":"https://bafybeie52aiwi3mswofaygbwwxomuaxatl2qswv3tz2x5kbxf76z35ybg4.ipfs.nftstorage.link?image_954.webp",_x000D_
"Issuer":"NfluenT for Calvi On The rocks",_x000D_
"external_url":""</v>
      </c>
      <c r="W2774" s="78" t="str">
        <f>formatRow(Tokens!J$2:AV$2,Tokens!J2774:AV2774,2,"attributes")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74" s="78" t="str">
        <f>formatRow(Tokens!AX$2:BC$2,Tokens!AX2774:BC2774,2,"creators")</f>
        <v>"creators":[{"address":"ncreator",_x000D_
"share":10},{"address":"cotrcrea",_x000D_
"share":90},{"address":"nminer",_x000D_
"share":0}]</v>
      </c>
      <c r="Y2774" s="78" t="str">
        <f>formatRow(Tokens!BD$2:BI$2,Tokens!BD2774:BI2774,2,"files")</f>
        <v>"files":[]</v>
      </c>
      <c r="Z2774" s="78"/>
      <c r="AA2774" s="78"/>
      <c r="AB2774" s="78"/>
      <c r="AC2774" s="78" t="str">
        <f>formatRow(Tokens!BJ$2:BK$2,Tokens!BJ2774:BK2774,0,"collection")</f>
        <v>"collection":{"name":"BILLET Festival",_x000D_
"family":"Calvi On The Rocks"}</v>
      </c>
      <c r="AD2774" s="1" t="str">
        <f>formatRow(Tokens!BN$2:BR$2,Tokens!BN2774:BR2774,0,"marketplace")</f>
        <v>"marketplace":{"initial_price":"73,5",_x000D_
"reservation_price":"",_x000D_
"duration":"",_x000D_
"max_mint":1,_x000D_
"sell_date":"25/06/2022"}</v>
      </c>
      <c r="AE2774" s="1"/>
    </row>
    <row r="2775" spans="4:31" ht="14.25" customHeight="1" x14ac:dyDescent="0.3">
      <c r="D2775" s="1">
        <f>Tokens!B2775</f>
        <v>955</v>
      </c>
      <c r="E2775" s="17" t="str">
        <f>IF(Tokens!C2775="","",Tokens!C2775)</f>
        <v>#955 Billet Festival</v>
      </c>
      <c r="F2775"/>
      <c r="G2775"/>
      <c r="H2775"/>
      <c r="I2775"/>
      <c r="J2775"/>
      <c r="M2775"/>
      <c r="N2775"/>
      <c r="O2775" s="15" t="str">
        <f t="shared" si="86"/>
        <v>_</v>
      </c>
      <c r="P2775" s="18" t="str">
        <f>IF(F2775="stop","",IF(F2775&lt;&gt;"",HYPERLINK(Settings!$B$5 &amp; "/manage/?network=" &amp; LOWER(B$8) &amp; "&amp;search=token&amp;account=" &amp; ToMint!$B$5 &amp; "&amp;view=" &amp; ToMint!J2775,"TokenSol"),""))</f>
        <v/>
      </c>
      <c r="Q2775" s="2"/>
      <c r="R2775" s="2"/>
      <c r="S2775" s="11"/>
      <c r="T2775" s="78" t="str">
        <f>"owner=" &amp; Tokens!BS2775 &amp; "&amp;filename_for_metadata=" &amp; Tokens!BT2775 &amp; "&amp;offchaindata_platform=" &amp; $B$17 &amp; "&amp;keyfile=" &amp; $B$5 &amp;  "&amp;repository=" &amp; $B$18</f>
        <v>owner=BbDq7xeUzpj8bXfd9N7dh1tw43Ss7xbYpyjoNuwDSrzq&amp;filename_for_metadata=BILLETFestival_COR22F955&amp;offchaindata_platform=Github&amp;keyfile=Paul&amp;repository=CalviOnTheRocks2022</v>
      </c>
      <c r="U2775" s="78" t="str">
        <f t="shared" si="87"/>
        <v>{"name":"#955 Billet Festival",_x000D_
"symbol":"COR22F955",_x000D_
"description":"Billet Festival / Billet NFT Festival - 1 jour Calvi on the Rocks 2022",_x000D_
"seller_fee_basis_points":1000,_x000D_
"image":"https://bafybeifcoq3zyxyafnfi77zdsa4z6htzrymkvtcmrwuoymldbjyeorzn6i.ipfs.nftstorage.link?image_955.webp",_x000D_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75" s="78" t="str">
        <f>formatRow(Tokens!C$2:I$2,Tokens!C2775:I2775)</f>
        <v>"name":"#955 Billet Festival",_x000D_
"symbol":"COR22F955",_x000D_
"description":"Billet Festival / Billet NFT Festival - 1 jour Calvi on the Rocks 2022",_x000D_
"seller_fee_basis_points":1000,_x000D_
"image":"https://bafybeifcoq3zyxyafnfi77zdsa4z6htzrymkvtcmrwuoymldbjyeorzn6i.ipfs.nftstorage.link?image_955.webp",_x000D_
"Issuer":"NfluenT for Calvi On The rocks",_x000D_
"external_url":""</v>
      </c>
      <c r="W2775" s="78" t="str">
        <f>formatRow(Tokens!J$2:AV$2,Tokens!J2775:AV2775,2,"attributes")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75" s="78" t="str">
        <f>formatRow(Tokens!AX$2:BC$2,Tokens!AX2775:BC2775,2,"creators")</f>
        <v>"creators":[{"address":"ncreator",_x000D_
"share":10},{"address":"cotrcrea",_x000D_
"share":90},{"address":"nminer",_x000D_
"share":0}]</v>
      </c>
      <c r="Y2775" s="78" t="str">
        <f>formatRow(Tokens!BD$2:BI$2,Tokens!BD2775:BI2775,2,"files")</f>
        <v>"files":[]</v>
      </c>
      <c r="Z2775" s="78"/>
      <c r="AA2775" s="78"/>
      <c r="AB2775" s="78"/>
      <c r="AC2775" s="78" t="str">
        <f>formatRow(Tokens!BJ$2:BK$2,Tokens!BJ2775:BK2775,0,"collection")</f>
        <v>"collection":{"name":"BILLET Festival",_x000D_
"family":"Calvi On The Rocks"}</v>
      </c>
      <c r="AD2775" s="1" t="str">
        <f>formatRow(Tokens!BN$2:BR$2,Tokens!BN2775:BR2775,0,"marketplace")</f>
        <v>"marketplace":{"initial_price":"73,5",_x000D_
"reservation_price":"",_x000D_
"duration":"",_x000D_
"max_mint":1,_x000D_
"sell_date":"25/06/2022"}</v>
      </c>
      <c r="AE2775" s="1"/>
    </row>
    <row r="2776" spans="4:31" ht="14.25" customHeight="1" x14ac:dyDescent="0.3">
      <c r="D2776" s="1">
        <f>Tokens!B2776</f>
        <v>956</v>
      </c>
      <c r="E2776" s="17" t="str">
        <f>IF(Tokens!C2776="","",Tokens!C2776)</f>
        <v>#956 Billet Festival</v>
      </c>
      <c r="F2776"/>
      <c r="G2776"/>
      <c r="H2776"/>
      <c r="I2776"/>
      <c r="J2776"/>
      <c r="M2776"/>
      <c r="N2776"/>
      <c r="O2776" s="15" t="str">
        <f t="shared" si="86"/>
        <v>_</v>
      </c>
      <c r="P2776" s="18" t="str">
        <f>IF(F2776="stop","",IF(F2776&lt;&gt;"",HYPERLINK(Settings!$B$5 &amp; "/manage/?network=" &amp; LOWER(B$8) &amp; "&amp;search=token&amp;account=" &amp; ToMint!$B$5 &amp; "&amp;view=" &amp; ToMint!J2776,"TokenSol"),""))</f>
        <v/>
      </c>
      <c r="Q2776" s="2"/>
      <c r="R2776" s="2"/>
      <c r="S2776" s="11"/>
      <c r="T2776" s="78" t="str">
        <f>"owner=" &amp; Tokens!BS2776 &amp; "&amp;filename_for_metadata=" &amp; Tokens!BT2776 &amp; "&amp;offchaindata_platform=" &amp; $B$17 &amp; "&amp;keyfile=" &amp; $B$5 &amp;  "&amp;repository=" &amp; $B$18</f>
        <v>owner=BbDq7xeUzpj8bXfd9N7dh1tw43Ss7xbYpyjoNuwDSrzq&amp;filename_for_metadata=BILLETFestival_COR22F956&amp;offchaindata_platform=Github&amp;keyfile=Paul&amp;repository=CalviOnTheRocks2022</v>
      </c>
      <c r="U2776" s="78" t="str">
        <f t="shared" si="87"/>
        <v>{"name":"#956 Billet Festival",_x000D_
"symbol":"COR22F956",_x000D_
"description":"Billet Festival / Billet NFT Festival - 1 jour Calvi on the Rocks 2022",_x000D_
"seller_fee_basis_points":1000,_x000D_
"image":"https://bafybeicpta5cg36vbapx524vguw5n7pvctsr6ktsdhvkcak5zhhvekm6ny.ipfs.nftstorage.link?image_956.webp",_x000D_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76" s="78" t="str">
        <f>formatRow(Tokens!C$2:I$2,Tokens!C2776:I2776)</f>
        <v>"name":"#956 Billet Festival",_x000D_
"symbol":"COR22F956",_x000D_
"description":"Billet Festival / Billet NFT Festival - 1 jour Calvi on the Rocks 2022",_x000D_
"seller_fee_basis_points":1000,_x000D_
"image":"https://bafybeicpta5cg36vbapx524vguw5n7pvctsr6ktsdhvkcak5zhhvekm6ny.ipfs.nftstorage.link?image_956.webp",_x000D_
"Issuer":"NfluenT for Calvi On The rocks",_x000D_
"external_url":""</v>
      </c>
      <c r="W2776" s="78" t="str">
        <f>formatRow(Tokens!J$2:AV$2,Tokens!J2776:AV2776,2,"attributes")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76" s="78" t="str">
        <f>formatRow(Tokens!AX$2:BC$2,Tokens!AX2776:BC2776,2,"creators")</f>
        <v>"creators":[{"address":"ncreator",_x000D_
"share":10},{"address":"cotrcrea",_x000D_
"share":90},{"address":"nminer",_x000D_
"share":0}]</v>
      </c>
      <c r="Y2776" s="78" t="str">
        <f>formatRow(Tokens!BD$2:BI$2,Tokens!BD2776:BI2776,2,"files")</f>
        <v>"files":[]</v>
      </c>
      <c r="Z2776" s="78"/>
      <c r="AA2776" s="78"/>
      <c r="AB2776" s="78"/>
      <c r="AC2776" s="78" t="str">
        <f>formatRow(Tokens!BJ$2:BK$2,Tokens!BJ2776:BK2776,0,"collection")</f>
        <v>"collection":{"name":"BILLET Festival",_x000D_
"family":"Calvi On The Rocks"}</v>
      </c>
      <c r="AD2776" s="1" t="str">
        <f>formatRow(Tokens!BN$2:BR$2,Tokens!BN2776:BR2776,0,"marketplace")</f>
        <v>"marketplace":{"initial_price":"73,5",_x000D_
"reservation_price":"",_x000D_
"duration":"",_x000D_
"max_mint":1,_x000D_
"sell_date":"25/06/2022"}</v>
      </c>
      <c r="AE2776" s="1"/>
    </row>
    <row r="2777" spans="4:31" ht="14.25" customHeight="1" x14ac:dyDescent="0.3">
      <c r="D2777" s="1">
        <f>Tokens!B2777</f>
        <v>957</v>
      </c>
      <c r="E2777" s="17" t="str">
        <f>IF(Tokens!C2777="","",Tokens!C2777)</f>
        <v>#957 Billet Festival</v>
      </c>
      <c r="F2777"/>
      <c r="G2777"/>
      <c r="H2777"/>
      <c r="I2777"/>
      <c r="J2777"/>
      <c r="M2777"/>
      <c r="N2777"/>
      <c r="O2777" s="15" t="str">
        <f t="shared" si="86"/>
        <v>_</v>
      </c>
      <c r="P2777" s="18" t="str">
        <f>IF(F2777="stop","",IF(F2777&lt;&gt;"",HYPERLINK(Settings!$B$5 &amp; "/manage/?network=" &amp; LOWER(B$8) &amp; "&amp;search=token&amp;account=" &amp; ToMint!$B$5 &amp; "&amp;view=" &amp; ToMint!J2777,"TokenSol"),""))</f>
        <v/>
      </c>
      <c r="Q2777" s="2"/>
      <c r="R2777" s="2"/>
      <c r="S2777" s="11"/>
      <c r="T2777" s="78" t="str">
        <f>"owner=" &amp; Tokens!BS2777 &amp; "&amp;filename_for_metadata=" &amp; Tokens!BT2777 &amp; "&amp;offchaindata_platform=" &amp; $B$17 &amp; "&amp;keyfile=" &amp; $B$5 &amp;  "&amp;repository=" &amp; $B$18</f>
        <v>owner=BbDq7xeUzpj8bXfd9N7dh1tw43Ss7xbYpyjoNuwDSrzq&amp;filename_for_metadata=BILLETFestival_COR22F957&amp;offchaindata_platform=Github&amp;keyfile=Paul&amp;repository=CalviOnTheRocks2022</v>
      </c>
      <c r="U2777" s="78" t="str">
        <f t="shared" si="87"/>
        <v>{"name":"#957 Billet Festival",_x000D_
"symbol":"COR22F957",_x000D_
"description":"Billet Festival / Billet NFT Festival - 1 jour Calvi on the Rocks 2022",_x000D_
"seller_fee_basis_points":1000,_x000D_
"image":"https://bafybeib3otdi5eqxveog4sqjvhxtr26paur5fj5rwtcvl7jsqedczyahhi.ipfs.nftstorage.link?image_957.webp",_x000D_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77" s="78" t="str">
        <f>formatRow(Tokens!C$2:I$2,Tokens!C2777:I2777)</f>
        <v>"name":"#957 Billet Festival",_x000D_
"symbol":"COR22F957",_x000D_
"description":"Billet Festival / Billet NFT Festival - 1 jour Calvi on the Rocks 2022",_x000D_
"seller_fee_basis_points":1000,_x000D_
"image":"https://bafybeib3otdi5eqxveog4sqjvhxtr26paur5fj5rwtcvl7jsqedczyahhi.ipfs.nftstorage.link?image_957.webp",_x000D_
"Issuer":"NfluenT for Calvi On The rocks",_x000D_
"external_url":""</v>
      </c>
      <c r="W2777" s="78" t="str">
        <f>formatRow(Tokens!J$2:AV$2,Tokens!J2777:AV2777,2,"attributes")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77" s="78" t="str">
        <f>formatRow(Tokens!AX$2:BC$2,Tokens!AX2777:BC2777,2,"creators")</f>
        <v>"creators":[{"address":"ncreator",_x000D_
"share":10},{"address":"cotrcrea",_x000D_
"share":90},{"address":"nminer",_x000D_
"share":0}]</v>
      </c>
      <c r="Y2777" s="78" t="str">
        <f>formatRow(Tokens!BD$2:BI$2,Tokens!BD2777:BI2777,2,"files")</f>
        <v>"files":[]</v>
      </c>
      <c r="Z2777" s="78"/>
      <c r="AA2777" s="78"/>
      <c r="AB2777" s="78"/>
      <c r="AC2777" s="78" t="str">
        <f>formatRow(Tokens!BJ$2:BK$2,Tokens!BJ2777:BK2777,0,"collection")</f>
        <v>"collection":{"name":"BILLET Festival",_x000D_
"family":"Calvi On The Rocks"}</v>
      </c>
      <c r="AD2777" s="1" t="str">
        <f>formatRow(Tokens!BN$2:BR$2,Tokens!BN2777:BR2777,0,"marketplace")</f>
        <v>"marketplace":{"initial_price":"73,5",_x000D_
"reservation_price":"",_x000D_
"duration":"",_x000D_
"max_mint":1,_x000D_
"sell_date":"25/06/2022"}</v>
      </c>
      <c r="AE2777" s="1"/>
    </row>
    <row r="2778" spans="4:31" ht="14.25" customHeight="1" x14ac:dyDescent="0.3">
      <c r="D2778" s="1">
        <f>Tokens!B2778</f>
        <v>958</v>
      </c>
      <c r="E2778" s="17" t="str">
        <f>IF(Tokens!C2778="","",Tokens!C2778)</f>
        <v>#958 Billet Festival</v>
      </c>
      <c r="F2778"/>
      <c r="G2778"/>
      <c r="H2778"/>
      <c r="I2778"/>
      <c r="J2778"/>
      <c r="M2778"/>
      <c r="N2778"/>
      <c r="O2778" s="15" t="str">
        <f t="shared" si="86"/>
        <v>_</v>
      </c>
      <c r="P2778" s="18" t="str">
        <f>IF(F2778="stop","",IF(F2778&lt;&gt;"",HYPERLINK(Settings!$B$5 &amp; "/manage/?network=" &amp; LOWER(B$8) &amp; "&amp;search=token&amp;account=" &amp; ToMint!$B$5 &amp; "&amp;view=" &amp; ToMint!J2778,"TokenSol"),""))</f>
        <v/>
      </c>
      <c r="Q2778" s="2"/>
      <c r="R2778" s="2"/>
      <c r="S2778" s="11"/>
      <c r="T2778" s="78" t="str">
        <f>"owner=" &amp; Tokens!BS2778 &amp; "&amp;filename_for_metadata=" &amp; Tokens!BT2778 &amp; "&amp;offchaindata_platform=" &amp; $B$17 &amp; "&amp;keyfile=" &amp; $B$5 &amp;  "&amp;repository=" &amp; $B$18</f>
        <v>owner=BbDq7xeUzpj8bXfd9N7dh1tw43Ss7xbYpyjoNuwDSrzq&amp;filename_for_metadata=BILLETFestival_COR22F958&amp;offchaindata_platform=Github&amp;keyfile=Paul&amp;repository=CalviOnTheRocks2022</v>
      </c>
      <c r="U2778" s="78" t="str">
        <f t="shared" si="87"/>
        <v>{"name":"#958 Billet Festival",_x000D_
"symbol":"COR22F958",_x000D_
"description":"Billet Festival / Billet NFT Festival - 1 jour Calvi on the Rocks 2022",_x000D_
"seller_fee_basis_points":1000,_x000D_
"image":"https://bafybeif5tizs5blbdtdumwrz3s67dbitpan7qn52ww3oo37bonsuqryumq.ipfs.nftstorage.link?image_958.webp",_x000D_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78" s="78" t="str">
        <f>formatRow(Tokens!C$2:I$2,Tokens!C2778:I2778)</f>
        <v>"name":"#958 Billet Festival",_x000D_
"symbol":"COR22F958",_x000D_
"description":"Billet Festival / Billet NFT Festival - 1 jour Calvi on the Rocks 2022",_x000D_
"seller_fee_basis_points":1000,_x000D_
"image":"https://bafybeif5tizs5blbdtdumwrz3s67dbitpan7qn52ww3oo37bonsuqryumq.ipfs.nftstorage.link?image_958.webp",_x000D_
"Issuer":"NfluenT for Calvi On The rocks",_x000D_
"external_url":""</v>
      </c>
      <c r="W2778" s="78" t="str">
        <f>formatRow(Tokens!J$2:AV$2,Tokens!J2778:AV2778,2,"attributes")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78" s="78" t="str">
        <f>formatRow(Tokens!AX$2:BC$2,Tokens!AX2778:BC2778,2,"creators")</f>
        <v>"creators":[{"address":"ncreator",_x000D_
"share":10},{"address":"cotrcrea",_x000D_
"share":90},{"address":"nminer",_x000D_
"share":0}]</v>
      </c>
      <c r="Y2778" s="78" t="str">
        <f>formatRow(Tokens!BD$2:BI$2,Tokens!BD2778:BI2778,2,"files")</f>
        <v>"files":[]</v>
      </c>
      <c r="Z2778" s="78"/>
      <c r="AA2778" s="78"/>
      <c r="AB2778" s="78"/>
      <c r="AC2778" s="78" t="str">
        <f>formatRow(Tokens!BJ$2:BK$2,Tokens!BJ2778:BK2778,0,"collection")</f>
        <v>"collection":{"name":"BILLET Festival",_x000D_
"family":"Calvi On The Rocks"}</v>
      </c>
      <c r="AD2778" s="1" t="str">
        <f>formatRow(Tokens!BN$2:BR$2,Tokens!BN2778:BR2778,0,"marketplace")</f>
        <v>"marketplace":{"initial_price":"73,5",_x000D_
"reservation_price":"",_x000D_
"duration":"",_x000D_
"max_mint":1,_x000D_
"sell_date":"25/06/2022"}</v>
      </c>
      <c r="AE2778" s="1"/>
    </row>
    <row r="2779" spans="4:31" ht="14.25" customHeight="1" x14ac:dyDescent="0.3">
      <c r="D2779" s="1">
        <f>Tokens!B2779</f>
        <v>959</v>
      </c>
      <c r="E2779" s="17" t="str">
        <f>IF(Tokens!C2779="","",Tokens!C2779)</f>
        <v>#959 Billet Festival</v>
      </c>
      <c r="F2779"/>
      <c r="G2779"/>
      <c r="H2779"/>
      <c r="I2779"/>
      <c r="J2779"/>
      <c r="M2779"/>
      <c r="N2779"/>
      <c r="O2779" s="15" t="str">
        <f t="shared" si="86"/>
        <v>_</v>
      </c>
      <c r="P2779" s="18" t="str">
        <f>IF(F2779="stop","",IF(F2779&lt;&gt;"",HYPERLINK(Settings!$B$5 &amp; "/manage/?network=" &amp; LOWER(B$8) &amp; "&amp;search=token&amp;account=" &amp; ToMint!$B$5 &amp; "&amp;view=" &amp; ToMint!J2779,"TokenSol"),""))</f>
        <v/>
      </c>
      <c r="Q2779" s="2"/>
      <c r="R2779" s="2"/>
      <c r="S2779" s="11"/>
      <c r="T2779" s="78" t="str">
        <f>"owner=" &amp; Tokens!BS2779 &amp; "&amp;filename_for_metadata=" &amp; Tokens!BT2779 &amp; "&amp;offchaindata_platform=" &amp; $B$17 &amp; "&amp;keyfile=" &amp; $B$5 &amp;  "&amp;repository=" &amp; $B$18</f>
        <v>owner=BbDq7xeUzpj8bXfd9N7dh1tw43Ss7xbYpyjoNuwDSrzq&amp;filename_for_metadata=BILLETFestival_COR22F959&amp;offchaindata_platform=Github&amp;keyfile=Paul&amp;repository=CalviOnTheRocks2022</v>
      </c>
      <c r="U2779" s="78" t="str">
        <f t="shared" si="87"/>
        <v>{"name":"#959 Billet Festival",_x000D_
"symbol":"COR22F959",_x000D_
"description":"Billet Festival / Billet NFT Festival - 1 jour Calvi on the Rocks 2022",_x000D_
"seller_fee_basis_points":1000,_x000D_
"image":"https://bafybeihcvodaxvdnfvzjcp6hod3lqgrfzakcjjkcu4tsowcsbzcejnc4ra.ipfs.nftstorage.link?image_959.webp",_x000D_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79" s="78" t="str">
        <f>formatRow(Tokens!C$2:I$2,Tokens!C2779:I2779)</f>
        <v>"name":"#959 Billet Festival",_x000D_
"symbol":"COR22F959",_x000D_
"description":"Billet Festival / Billet NFT Festival - 1 jour Calvi on the Rocks 2022",_x000D_
"seller_fee_basis_points":1000,_x000D_
"image":"https://bafybeihcvodaxvdnfvzjcp6hod3lqgrfzakcjjkcu4tsowcsbzcejnc4ra.ipfs.nftstorage.link?image_959.webp",_x000D_
"Issuer":"NfluenT for Calvi On The rocks",_x000D_
"external_url":""</v>
      </c>
      <c r="W2779" s="78" t="str">
        <f>formatRow(Tokens!J$2:AV$2,Tokens!J2779:AV2779,2,"attributes")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79" s="78" t="str">
        <f>formatRow(Tokens!AX$2:BC$2,Tokens!AX2779:BC2779,2,"creators")</f>
        <v>"creators":[{"address":"ncreator",_x000D_
"share":10},{"address":"cotrcrea",_x000D_
"share":90},{"address":"nminer",_x000D_
"share":0}]</v>
      </c>
      <c r="Y2779" s="78" t="str">
        <f>formatRow(Tokens!BD$2:BI$2,Tokens!BD2779:BI2779,2,"files")</f>
        <v>"files":[]</v>
      </c>
      <c r="Z2779" s="78"/>
      <c r="AA2779" s="78"/>
      <c r="AB2779" s="78"/>
      <c r="AC2779" s="78" t="str">
        <f>formatRow(Tokens!BJ$2:BK$2,Tokens!BJ2779:BK2779,0,"collection")</f>
        <v>"collection":{"name":"BILLET Festival",_x000D_
"family":"Calvi On The Rocks"}</v>
      </c>
      <c r="AD2779" s="1" t="str">
        <f>formatRow(Tokens!BN$2:BR$2,Tokens!BN2779:BR2779,0,"marketplace")</f>
        <v>"marketplace":{"initial_price":"73,5",_x000D_
"reservation_price":"",_x000D_
"duration":"",_x000D_
"max_mint":1,_x000D_
"sell_date":"25/06/2022"}</v>
      </c>
      <c r="AE2779" s="1"/>
    </row>
    <row r="2780" spans="4:31" ht="14.25" customHeight="1" x14ac:dyDescent="0.3">
      <c r="D2780" s="1">
        <f>Tokens!B2780</f>
        <v>960</v>
      </c>
      <c r="E2780" s="17" t="str">
        <f>IF(Tokens!C2780="","",Tokens!C2780)</f>
        <v>#960 Billet Festival</v>
      </c>
      <c r="F2780"/>
      <c r="G2780"/>
      <c r="H2780"/>
      <c r="I2780"/>
      <c r="J2780"/>
      <c r="M2780"/>
      <c r="N2780"/>
      <c r="O2780" s="15" t="str">
        <f t="shared" si="86"/>
        <v>_</v>
      </c>
      <c r="P2780" s="18" t="str">
        <f>IF(F2780="stop","",IF(F2780&lt;&gt;"",HYPERLINK(Settings!$B$5 &amp; "/manage/?network=" &amp; LOWER(B$8) &amp; "&amp;search=token&amp;account=" &amp; ToMint!$B$5 &amp; "&amp;view=" &amp; ToMint!J2780,"TokenSol"),""))</f>
        <v/>
      </c>
      <c r="Q2780" s="2"/>
      <c r="R2780" s="2"/>
      <c r="S2780" s="11"/>
      <c r="T2780" s="78" t="str">
        <f>"owner=" &amp; Tokens!BS2780 &amp; "&amp;filename_for_metadata=" &amp; Tokens!BT2780 &amp; "&amp;offchaindata_platform=" &amp; $B$17 &amp; "&amp;keyfile=" &amp; $B$5 &amp;  "&amp;repository=" &amp; $B$18</f>
        <v>owner=BbDq7xeUzpj8bXfd9N7dh1tw43Ss7xbYpyjoNuwDSrzq&amp;filename_for_metadata=BILLETFestival_COR22F960&amp;offchaindata_platform=Github&amp;keyfile=Paul&amp;repository=CalviOnTheRocks2022</v>
      </c>
      <c r="U2780" s="78" t="str">
        <f t="shared" si="87"/>
        <v>{"name":"#960 Billet Festival",_x000D_
"symbol":"COR22F960",_x000D_
"description":"Billet Festival / Billet NFT Festival - 1 jour Calvi on the Rocks 2022",_x000D_
"seller_fee_basis_points":1000,_x000D_
"image":"https://bafybeibdrkebwxl5425ntdtspo6goykasifxjoru3expgdvdqpjxmevvgi.ipfs.nftstorage.link?image_960.webp",_x000D_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80" s="78" t="str">
        <f>formatRow(Tokens!C$2:I$2,Tokens!C2780:I2780)</f>
        <v>"name":"#960 Billet Festival",_x000D_
"symbol":"COR22F960",_x000D_
"description":"Billet Festival / Billet NFT Festival - 1 jour Calvi on the Rocks 2022",_x000D_
"seller_fee_basis_points":1000,_x000D_
"image":"https://bafybeibdrkebwxl5425ntdtspo6goykasifxjoru3expgdvdqpjxmevvgi.ipfs.nftstorage.link?image_960.webp",_x000D_
"Issuer":"NfluenT for Calvi On The rocks",_x000D_
"external_url":""</v>
      </c>
      <c r="W2780" s="78" t="str">
        <f>formatRow(Tokens!J$2:AV$2,Tokens!J2780:AV2780,2,"attributes")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80" s="78" t="str">
        <f>formatRow(Tokens!AX$2:BC$2,Tokens!AX2780:BC2780,2,"creators")</f>
        <v>"creators":[{"address":"ncreator",_x000D_
"share":10},{"address":"cotrcrea",_x000D_
"share":90},{"address":"nminer",_x000D_
"share":0}]</v>
      </c>
      <c r="Y2780" s="78" t="str">
        <f>formatRow(Tokens!BD$2:BI$2,Tokens!BD2780:BI2780,2,"files")</f>
        <v>"files":[]</v>
      </c>
      <c r="Z2780" s="78"/>
      <c r="AA2780" s="78"/>
      <c r="AB2780" s="78"/>
      <c r="AC2780" s="78" t="str">
        <f>formatRow(Tokens!BJ$2:BK$2,Tokens!BJ2780:BK2780,0,"collection")</f>
        <v>"collection":{"name":"BILLET Festival",_x000D_
"family":"Calvi On The Rocks"}</v>
      </c>
      <c r="AD2780" s="1" t="str">
        <f>formatRow(Tokens!BN$2:BR$2,Tokens!BN2780:BR2780,0,"marketplace")</f>
        <v>"marketplace":{"initial_price":"73,5",_x000D_
"reservation_price":"",_x000D_
"duration":"",_x000D_
"max_mint":1,_x000D_
"sell_date":"25/06/2022"}</v>
      </c>
      <c r="AE2780" s="1"/>
    </row>
    <row r="2781" spans="4:31" ht="14.25" customHeight="1" x14ac:dyDescent="0.3">
      <c r="D2781" s="1">
        <f>Tokens!B2781</f>
        <v>961</v>
      </c>
      <c r="E2781" s="17" t="str">
        <f>IF(Tokens!C2781="","",Tokens!C2781)</f>
        <v>#961 Billet Festival</v>
      </c>
      <c r="F2781"/>
      <c r="G2781"/>
      <c r="H2781"/>
      <c r="I2781"/>
      <c r="J2781"/>
      <c r="M2781"/>
      <c r="N2781"/>
      <c r="O2781" s="15" t="str">
        <f t="shared" si="86"/>
        <v>_</v>
      </c>
      <c r="P2781" s="18" t="str">
        <f>IF(F2781="stop","",IF(F2781&lt;&gt;"",HYPERLINK(Settings!$B$5 &amp; "/manage/?network=" &amp; LOWER(B$8) &amp; "&amp;search=token&amp;account=" &amp; ToMint!$B$5 &amp; "&amp;view=" &amp; ToMint!J2781,"TokenSol"),""))</f>
        <v/>
      </c>
      <c r="Q2781" s="2"/>
      <c r="R2781" s="2"/>
      <c r="S2781" s="11"/>
      <c r="T2781" s="78" t="str">
        <f>"owner=" &amp; Tokens!BS2781 &amp; "&amp;filename_for_metadata=" &amp; Tokens!BT2781 &amp; "&amp;offchaindata_platform=" &amp; $B$17 &amp; "&amp;keyfile=" &amp; $B$5 &amp;  "&amp;repository=" &amp; $B$18</f>
        <v>owner=BbDq7xeUzpj8bXfd9N7dh1tw43Ss7xbYpyjoNuwDSrzq&amp;filename_for_metadata=BILLETFestival_COR22F961&amp;offchaindata_platform=Github&amp;keyfile=Paul&amp;repository=CalviOnTheRocks2022</v>
      </c>
      <c r="U2781" s="78" t="str">
        <f t="shared" si="87"/>
        <v>{"name":"#961 Billet Festival",_x000D_
"symbol":"COR22F961",_x000D_
"description":"Billet Festival / Billet NFT Festival - 1 jour Calvi on the Rocks 2022",_x000D_
"seller_fee_basis_points":1000,_x000D_
"image":"https://bafybeibrzv7lenazyq33oby2yzb6ig4doavsqbauoogxf5c2dvjgvf232a.ipfs.nftstorage.link?image_961.webp",_x000D_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81" s="78" t="str">
        <f>formatRow(Tokens!C$2:I$2,Tokens!C2781:I2781)</f>
        <v>"name":"#961 Billet Festival",_x000D_
"symbol":"COR22F961",_x000D_
"description":"Billet Festival / Billet NFT Festival - 1 jour Calvi on the Rocks 2022",_x000D_
"seller_fee_basis_points":1000,_x000D_
"image":"https://bafybeibrzv7lenazyq33oby2yzb6ig4doavsqbauoogxf5c2dvjgvf232a.ipfs.nftstorage.link?image_961.webp",_x000D_
"Issuer":"NfluenT for Calvi On The rocks",_x000D_
"external_url":""</v>
      </c>
      <c r="W2781" s="78" t="str">
        <f>formatRow(Tokens!J$2:AV$2,Tokens!J2781:AV2781,2,"attributes")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81" s="78" t="str">
        <f>formatRow(Tokens!AX$2:BC$2,Tokens!AX2781:BC2781,2,"creators")</f>
        <v>"creators":[{"address":"ncreator",_x000D_
"share":10},{"address":"cotrcrea",_x000D_
"share":90},{"address":"nminer",_x000D_
"share":0}]</v>
      </c>
      <c r="Y2781" s="78" t="str">
        <f>formatRow(Tokens!BD$2:BI$2,Tokens!BD2781:BI2781,2,"files")</f>
        <v>"files":[]</v>
      </c>
      <c r="Z2781" s="78"/>
      <c r="AA2781" s="78"/>
      <c r="AB2781" s="78"/>
      <c r="AC2781" s="78" t="str">
        <f>formatRow(Tokens!BJ$2:BK$2,Tokens!BJ2781:BK2781,0,"collection")</f>
        <v>"collection":{"name":"BILLET Festival",_x000D_
"family":"Calvi On The Rocks"}</v>
      </c>
      <c r="AD2781" s="1" t="str">
        <f>formatRow(Tokens!BN$2:BR$2,Tokens!BN2781:BR2781,0,"marketplace")</f>
        <v>"marketplace":{"initial_price":"73,5",_x000D_
"reservation_price":"",_x000D_
"duration":"",_x000D_
"max_mint":1,_x000D_
"sell_date":"25/06/2022"}</v>
      </c>
      <c r="AE2781" s="1"/>
    </row>
    <row r="2782" spans="4:31" ht="14.25" customHeight="1" x14ac:dyDescent="0.3">
      <c r="D2782" s="1">
        <f>Tokens!B2782</f>
        <v>962</v>
      </c>
      <c r="E2782" s="17" t="str">
        <f>IF(Tokens!C2782="","",Tokens!C2782)</f>
        <v>#962 Billet Festival</v>
      </c>
      <c r="F2782"/>
      <c r="G2782"/>
      <c r="H2782"/>
      <c r="I2782"/>
      <c r="J2782"/>
      <c r="M2782"/>
      <c r="N2782"/>
      <c r="O2782" s="15" t="str">
        <f t="shared" si="86"/>
        <v>_</v>
      </c>
      <c r="P2782" s="18" t="str">
        <f>IF(F2782="stop","",IF(F2782&lt;&gt;"",HYPERLINK(Settings!$B$5 &amp; "/manage/?network=" &amp; LOWER(B$8) &amp; "&amp;search=token&amp;account=" &amp; ToMint!$B$5 &amp; "&amp;view=" &amp; ToMint!J2782,"TokenSol"),""))</f>
        <v/>
      </c>
      <c r="Q2782" s="2"/>
      <c r="R2782" s="2"/>
      <c r="S2782" s="11"/>
      <c r="T2782" s="78" t="str">
        <f>"owner=" &amp; Tokens!BS2782 &amp; "&amp;filename_for_metadata=" &amp; Tokens!BT2782 &amp; "&amp;offchaindata_platform=" &amp; $B$17 &amp; "&amp;keyfile=" &amp; $B$5 &amp;  "&amp;repository=" &amp; $B$18</f>
        <v>owner=BbDq7xeUzpj8bXfd9N7dh1tw43Ss7xbYpyjoNuwDSrzq&amp;filename_for_metadata=BILLETFestival_COR22F962&amp;offchaindata_platform=Github&amp;keyfile=Paul&amp;repository=CalviOnTheRocks2022</v>
      </c>
      <c r="U2782" s="78" t="str">
        <f t="shared" si="87"/>
        <v>{"name":"#962 Billet Festival",_x000D_
"symbol":"COR22F962",_x000D_
"description":"Billet Festival / Billet NFT Festival - 1 jour Calvi on the Rocks 2022",_x000D_
"seller_fee_basis_points":1000,_x000D_
"image":"https://bafybeicuz35jvimo6omi4mtkfczrzjzwxsl67ib3dsb2djjxkibnrdyblq.ipfs.nftstorage.link?image_962.webp",_x000D_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82" s="78" t="str">
        <f>formatRow(Tokens!C$2:I$2,Tokens!C2782:I2782)</f>
        <v>"name":"#962 Billet Festival",_x000D_
"symbol":"COR22F962",_x000D_
"description":"Billet Festival / Billet NFT Festival - 1 jour Calvi on the Rocks 2022",_x000D_
"seller_fee_basis_points":1000,_x000D_
"image":"https://bafybeicuz35jvimo6omi4mtkfczrzjzwxsl67ib3dsb2djjxkibnrdyblq.ipfs.nftstorage.link?image_962.webp",_x000D_
"Issuer":"NfluenT for Calvi On The rocks",_x000D_
"external_url":""</v>
      </c>
      <c r="W2782" s="78" t="str">
        <f>formatRow(Tokens!J$2:AV$2,Tokens!J2782:AV2782,2,"attributes")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82" s="78" t="str">
        <f>formatRow(Tokens!AX$2:BC$2,Tokens!AX2782:BC2782,2,"creators")</f>
        <v>"creators":[{"address":"ncreator",_x000D_
"share":10},{"address":"cotrcrea",_x000D_
"share":90},{"address":"nminer",_x000D_
"share":0}]</v>
      </c>
      <c r="Y2782" s="78" t="str">
        <f>formatRow(Tokens!BD$2:BI$2,Tokens!BD2782:BI2782,2,"files")</f>
        <v>"files":[]</v>
      </c>
      <c r="Z2782" s="78"/>
      <c r="AA2782" s="78"/>
      <c r="AB2782" s="78"/>
      <c r="AC2782" s="78" t="str">
        <f>formatRow(Tokens!BJ$2:BK$2,Tokens!BJ2782:BK2782,0,"collection")</f>
        <v>"collection":{"name":"BILLET Festival",_x000D_
"family":"Calvi On The Rocks"}</v>
      </c>
      <c r="AD2782" s="1" t="str">
        <f>formatRow(Tokens!BN$2:BR$2,Tokens!BN2782:BR2782,0,"marketplace")</f>
        <v>"marketplace":{"initial_price":"73,5",_x000D_
"reservation_price":"",_x000D_
"duration":"",_x000D_
"max_mint":1,_x000D_
"sell_date":"25/06/2022"}</v>
      </c>
      <c r="AE2782" s="1"/>
    </row>
    <row r="2783" spans="4:31" ht="14.25" customHeight="1" x14ac:dyDescent="0.3">
      <c r="D2783" s="1">
        <f>Tokens!B2783</f>
        <v>963</v>
      </c>
      <c r="E2783" s="17" t="str">
        <f>IF(Tokens!C2783="","",Tokens!C2783)</f>
        <v>#963 Billet Festival</v>
      </c>
      <c r="F2783"/>
      <c r="G2783"/>
      <c r="H2783"/>
      <c r="I2783"/>
      <c r="J2783"/>
      <c r="M2783"/>
      <c r="N2783"/>
      <c r="O2783" s="15" t="str">
        <f t="shared" si="86"/>
        <v>_</v>
      </c>
      <c r="P2783" s="18" t="str">
        <f>IF(F2783="stop","",IF(F2783&lt;&gt;"",HYPERLINK(Settings!$B$5 &amp; "/manage/?network=" &amp; LOWER(B$8) &amp; "&amp;search=token&amp;account=" &amp; ToMint!$B$5 &amp; "&amp;view=" &amp; ToMint!J2783,"TokenSol"),""))</f>
        <v/>
      </c>
      <c r="Q2783" s="2"/>
      <c r="R2783" s="2"/>
      <c r="S2783" s="11"/>
      <c r="T2783" s="78" t="str">
        <f>"owner=" &amp; Tokens!BS2783 &amp; "&amp;filename_for_metadata=" &amp; Tokens!BT2783 &amp; "&amp;offchaindata_platform=" &amp; $B$17 &amp; "&amp;keyfile=" &amp; $B$5 &amp;  "&amp;repository=" &amp; $B$18</f>
        <v>owner=BbDq7xeUzpj8bXfd9N7dh1tw43Ss7xbYpyjoNuwDSrzq&amp;filename_for_metadata=BILLETFestival_COR22F963&amp;offchaindata_platform=Github&amp;keyfile=Paul&amp;repository=CalviOnTheRocks2022</v>
      </c>
      <c r="U2783" s="78" t="str">
        <f t="shared" si="87"/>
        <v>{"name":"#963 Billet Festival",_x000D_
"symbol":"COR22F963",_x000D_
"description":"Billet Festival / Billet NFT Festival - 1 jour Calvi on the Rocks 2022",_x000D_
"seller_fee_basis_points":1000,_x000D_
"image":"https://bafybeigrbnqjdw6gpghadpi5npin6jvmf4yifvaj7yfvkteyduxw6s44ny.ipfs.nftstorage.link?image_963.webp",_x000D_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83" s="78" t="str">
        <f>formatRow(Tokens!C$2:I$2,Tokens!C2783:I2783)</f>
        <v>"name":"#963 Billet Festival",_x000D_
"symbol":"COR22F963",_x000D_
"description":"Billet Festival / Billet NFT Festival - 1 jour Calvi on the Rocks 2022",_x000D_
"seller_fee_basis_points":1000,_x000D_
"image":"https://bafybeigrbnqjdw6gpghadpi5npin6jvmf4yifvaj7yfvkteyduxw6s44ny.ipfs.nftstorage.link?image_963.webp",_x000D_
"Issuer":"NfluenT for Calvi On The rocks",_x000D_
"external_url":""</v>
      </c>
      <c r="W2783" s="78" t="str">
        <f>formatRow(Tokens!J$2:AV$2,Tokens!J2783:AV2783,2,"attributes")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83" s="78" t="str">
        <f>formatRow(Tokens!AX$2:BC$2,Tokens!AX2783:BC2783,2,"creators")</f>
        <v>"creators":[{"address":"ncreator",_x000D_
"share":10},{"address":"cotrcrea",_x000D_
"share":90},{"address":"nminer",_x000D_
"share":0}]</v>
      </c>
      <c r="Y2783" s="78" t="str">
        <f>formatRow(Tokens!BD$2:BI$2,Tokens!BD2783:BI2783,2,"files")</f>
        <v>"files":[]</v>
      </c>
      <c r="Z2783" s="78"/>
      <c r="AA2783" s="78"/>
      <c r="AB2783" s="78"/>
      <c r="AC2783" s="78" t="str">
        <f>formatRow(Tokens!BJ$2:BK$2,Tokens!BJ2783:BK2783,0,"collection")</f>
        <v>"collection":{"name":"BILLET Festival",_x000D_
"family":"Calvi On The Rocks"}</v>
      </c>
      <c r="AD2783" s="1" t="str">
        <f>formatRow(Tokens!BN$2:BR$2,Tokens!BN2783:BR2783,0,"marketplace")</f>
        <v>"marketplace":{"initial_price":"73,5",_x000D_
"reservation_price":"",_x000D_
"duration":"",_x000D_
"max_mint":1,_x000D_
"sell_date":"25/06/2022"}</v>
      </c>
      <c r="AE2783" s="1"/>
    </row>
    <row r="2784" spans="4:31" ht="14.25" customHeight="1" x14ac:dyDescent="0.3">
      <c r="D2784" s="1">
        <f>Tokens!B2784</f>
        <v>964</v>
      </c>
      <c r="E2784" s="17" t="str">
        <f>IF(Tokens!C2784="","",Tokens!C2784)</f>
        <v>#964 Billet Festival</v>
      </c>
      <c r="F2784"/>
      <c r="G2784"/>
      <c r="H2784"/>
      <c r="I2784"/>
      <c r="J2784"/>
      <c r="M2784"/>
      <c r="N2784"/>
      <c r="O2784" s="15" t="str">
        <f t="shared" si="86"/>
        <v>_</v>
      </c>
      <c r="P2784" s="18" t="str">
        <f>IF(F2784="stop","",IF(F2784&lt;&gt;"",HYPERLINK(Settings!$B$5 &amp; "/manage/?network=" &amp; LOWER(B$8) &amp; "&amp;search=token&amp;account=" &amp; ToMint!$B$5 &amp; "&amp;view=" &amp; ToMint!J2784,"TokenSol"),""))</f>
        <v/>
      </c>
      <c r="Q2784" s="2"/>
      <c r="R2784" s="2"/>
      <c r="S2784" s="11"/>
      <c r="T2784" s="78" t="str">
        <f>"owner=" &amp; Tokens!BS2784 &amp; "&amp;filename_for_metadata=" &amp; Tokens!BT2784 &amp; "&amp;offchaindata_platform=" &amp; $B$17 &amp; "&amp;keyfile=" &amp; $B$5 &amp;  "&amp;repository=" &amp; $B$18</f>
        <v>owner=BbDq7xeUzpj8bXfd9N7dh1tw43Ss7xbYpyjoNuwDSrzq&amp;filename_for_metadata=BILLETFestival_COR22F964&amp;offchaindata_platform=Github&amp;keyfile=Paul&amp;repository=CalviOnTheRocks2022</v>
      </c>
      <c r="U2784" s="78" t="str">
        <f t="shared" si="87"/>
        <v>{"name":"#964 Billet Festival",_x000D_
"symbol":"COR22F964",_x000D_
"description":"Billet Festival / Billet NFT Festival - 1 jour Calvi on the Rocks 2022",_x000D_
"seller_fee_basis_points":1000,_x000D_
"image":"https://bafybeif7qxurkjah7xrzmyyihpss4yzjboowyiiwuh3a2jlmzck7rxlba4.ipfs.nftstorage.link?image_964.webp",_x000D_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84" s="78" t="str">
        <f>formatRow(Tokens!C$2:I$2,Tokens!C2784:I2784)</f>
        <v>"name":"#964 Billet Festival",_x000D_
"symbol":"COR22F964",_x000D_
"description":"Billet Festival / Billet NFT Festival - 1 jour Calvi on the Rocks 2022",_x000D_
"seller_fee_basis_points":1000,_x000D_
"image":"https://bafybeif7qxurkjah7xrzmyyihpss4yzjboowyiiwuh3a2jlmzck7rxlba4.ipfs.nftstorage.link?image_964.webp",_x000D_
"Issuer":"NfluenT for Calvi On The rocks",_x000D_
"external_url":""</v>
      </c>
      <c r="W2784" s="78" t="str">
        <f>formatRow(Tokens!J$2:AV$2,Tokens!J2784:AV2784,2,"attributes")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84" s="78" t="str">
        <f>formatRow(Tokens!AX$2:BC$2,Tokens!AX2784:BC2784,2,"creators")</f>
        <v>"creators":[{"address":"ncreator",_x000D_
"share":10},{"address":"cotrcrea",_x000D_
"share":90},{"address":"nminer",_x000D_
"share":0}]</v>
      </c>
      <c r="Y2784" s="78" t="str">
        <f>formatRow(Tokens!BD$2:BI$2,Tokens!BD2784:BI2784,2,"files")</f>
        <v>"files":[]</v>
      </c>
      <c r="Z2784" s="78"/>
      <c r="AA2784" s="78"/>
      <c r="AB2784" s="78"/>
      <c r="AC2784" s="78" t="str">
        <f>formatRow(Tokens!BJ$2:BK$2,Tokens!BJ2784:BK2784,0,"collection")</f>
        <v>"collection":{"name":"BILLET Festival",_x000D_
"family":"Calvi On The Rocks"}</v>
      </c>
      <c r="AD2784" s="1" t="str">
        <f>formatRow(Tokens!BN$2:BR$2,Tokens!BN2784:BR2784,0,"marketplace")</f>
        <v>"marketplace":{"initial_price":"73,5",_x000D_
"reservation_price":"",_x000D_
"duration":"",_x000D_
"max_mint":1,_x000D_
"sell_date":"25/06/2022"}</v>
      </c>
      <c r="AE2784" s="1"/>
    </row>
    <row r="2785" spans="4:31" ht="14.25" customHeight="1" x14ac:dyDescent="0.3">
      <c r="D2785" s="1">
        <f>Tokens!B2785</f>
        <v>965</v>
      </c>
      <c r="E2785" s="17" t="str">
        <f>IF(Tokens!C2785="","",Tokens!C2785)</f>
        <v>#965 Billet Festival</v>
      </c>
      <c r="F2785"/>
      <c r="G2785"/>
      <c r="H2785"/>
      <c r="I2785"/>
      <c r="J2785"/>
      <c r="M2785"/>
      <c r="N2785"/>
      <c r="O2785" s="15" t="str">
        <f t="shared" si="86"/>
        <v>_</v>
      </c>
      <c r="P2785" s="18" t="str">
        <f>IF(F2785="stop","",IF(F2785&lt;&gt;"",HYPERLINK(Settings!$B$5 &amp; "/manage/?network=" &amp; LOWER(B$8) &amp; "&amp;search=token&amp;account=" &amp; ToMint!$B$5 &amp; "&amp;view=" &amp; ToMint!J2785,"TokenSol"),""))</f>
        <v/>
      </c>
      <c r="Q2785" s="2"/>
      <c r="R2785" s="2"/>
      <c r="S2785" s="11"/>
      <c r="T2785" s="78" t="str">
        <f>"owner=" &amp; Tokens!BS2785 &amp; "&amp;filename_for_metadata=" &amp; Tokens!BT2785 &amp; "&amp;offchaindata_platform=" &amp; $B$17 &amp; "&amp;keyfile=" &amp; $B$5 &amp;  "&amp;repository=" &amp; $B$18</f>
        <v>owner=BbDq7xeUzpj8bXfd9N7dh1tw43Ss7xbYpyjoNuwDSrzq&amp;filename_for_metadata=BILLETFestival_COR22F965&amp;offchaindata_platform=Github&amp;keyfile=Paul&amp;repository=CalviOnTheRocks2022</v>
      </c>
      <c r="U2785" s="78" t="str">
        <f t="shared" si="87"/>
        <v>{"name":"#965 Billet Festival",_x000D_
"symbol":"COR22F965",_x000D_
"description":"Billet Festival / Billet NFT Festival - 1 jour Calvi on the Rocks 2022",_x000D_
"seller_fee_basis_points":1000,_x000D_
"image":"https://bafybeihe4c3rngysetjttsjgqbdr2oaf7dqehswu6ipufrmepus4rycjta.ipfs.nftstorage.link?image_965.webp",_x000D_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85" s="78" t="str">
        <f>formatRow(Tokens!C$2:I$2,Tokens!C2785:I2785)</f>
        <v>"name":"#965 Billet Festival",_x000D_
"symbol":"COR22F965",_x000D_
"description":"Billet Festival / Billet NFT Festival - 1 jour Calvi on the Rocks 2022",_x000D_
"seller_fee_basis_points":1000,_x000D_
"image":"https://bafybeihe4c3rngysetjttsjgqbdr2oaf7dqehswu6ipufrmepus4rycjta.ipfs.nftstorage.link?image_965.webp",_x000D_
"Issuer":"NfluenT for Calvi On The rocks",_x000D_
"external_url":""</v>
      </c>
      <c r="W2785" s="78" t="str">
        <f>formatRow(Tokens!J$2:AV$2,Tokens!J2785:AV2785,2,"attributes")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85" s="78" t="str">
        <f>formatRow(Tokens!AX$2:BC$2,Tokens!AX2785:BC2785,2,"creators")</f>
        <v>"creators":[{"address":"ncreator",_x000D_
"share":10},{"address":"cotrcrea",_x000D_
"share":90},{"address":"nminer",_x000D_
"share":0}]</v>
      </c>
      <c r="Y2785" s="78" t="str">
        <f>formatRow(Tokens!BD$2:BI$2,Tokens!BD2785:BI2785,2,"files")</f>
        <v>"files":[]</v>
      </c>
      <c r="Z2785" s="78"/>
      <c r="AA2785" s="78"/>
      <c r="AB2785" s="78"/>
      <c r="AC2785" s="78" t="str">
        <f>formatRow(Tokens!BJ$2:BK$2,Tokens!BJ2785:BK2785,0,"collection")</f>
        <v>"collection":{"name":"BILLET Festival",_x000D_
"family":"Calvi On The Rocks"}</v>
      </c>
      <c r="AD2785" s="1" t="str">
        <f>formatRow(Tokens!BN$2:BR$2,Tokens!BN2785:BR2785,0,"marketplace")</f>
        <v>"marketplace":{"initial_price":"73,5",_x000D_
"reservation_price":"",_x000D_
"duration":"",_x000D_
"max_mint":1,_x000D_
"sell_date":"25/06/2022"}</v>
      </c>
      <c r="AE2785" s="1"/>
    </row>
    <row r="2786" spans="4:31" ht="14.25" customHeight="1" x14ac:dyDescent="0.3">
      <c r="D2786" s="1">
        <f>Tokens!B2786</f>
        <v>966</v>
      </c>
      <c r="E2786" s="17" t="str">
        <f>IF(Tokens!C2786="","",Tokens!C2786)</f>
        <v>#966 Billet Festival</v>
      </c>
      <c r="F2786"/>
      <c r="G2786"/>
      <c r="H2786"/>
      <c r="I2786"/>
      <c r="J2786"/>
      <c r="M2786"/>
      <c r="N2786"/>
      <c r="O2786" s="15" t="str">
        <f t="shared" si="86"/>
        <v>_</v>
      </c>
      <c r="P2786" s="18" t="str">
        <f>IF(F2786="stop","",IF(F2786&lt;&gt;"",HYPERLINK(Settings!$B$5 &amp; "/manage/?network=" &amp; LOWER(B$8) &amp; "&amp;search=token&amp;account=" &amp; ToMint!$B$5 &amp; "&amp;view=" &amp; ToMint!J2786,"TokenSol"),""))</f>
        <v/>
      </c>
      <c r="Q2786" s="2"/>
      <c r="R2786" s="2"/>
      <c r="S2786" s="11"/>
      <c r="T2786" s="78" t="str">
        <f>"owner=" &amp; Tokens!BS2786 &amp; "&amp;filename_for_metadata=" &amp; Tokens!BT2786 &amp; "&amp;offchaindata_platform=" &amp; $B$17 &amp; "&amp;keyfile=" &amp; $B$5 &amp;  "&amp;repository=" &amp; $B$18</f>
        <v>owner=BbDq7xeUzpj8bXfd9N7dh1tw43Ss7xbYpyjoNuwDSrzq&amp;filename_for_metadata=BILLETFestival_COR22F966&amp;offchaindata_platform=Github&amp;keyfile=Paul&amp;repository=CalviOnTheRocks2022</v>
      </c>
      <c r="U2786" s="78" t="str">
        <f t="shared" si="87"/>
        <v>{"name":"#966 Billet Festival",_x000D_
"symbol":"COR22F966",_x000D_
"description":"Billet Festival / Billet NFT Festival - 1 jour Calvi on the Rocks 2022",_x000D_
"seller_fee_basis_points":1000,_x000D_
"image":"https://bafybeia7mutdete4hb56wpav7d6twkb5e3scdo5uu6tbvfw5okhub6gqee.ipfs.nftstorage.link?image_966.webp",_x000D_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86" s="78" t="str">
        <f>formatRow(Tokens!C$2:I$2,Tokens!C2786:I2786)</f>
        <v>"name":"#966 Billet Festival",_x000D_
"symbol":"COR22F966",_x000D_
"description":"Billet Festival / Billet NFT Festival - 1 jour Calvi on the Rocks 2022",_x000D_
"seller_fee_basis_points":1000,_x000D_
"image":"https://bafybeia7mutdete4hb56wpav7d6twkb5e3scdo5uu6tbvfw5okhub6gqee.ipfs.nftstorage.link?image_966.webp",_x000D_
"Issuer":"NfluenT for Calvi On The rocks",_x000D_
"external_url":""</v>
      </c>
      <c r="W2786" s="78" t="str">
        <f>formatRow(Tokens!J$2:AV$2,Tokens!J2786:AV2786,2,"attributes")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86" s="78" t="str">
        <f>formatRow(Tokens!AX$2:BC$2,Tokens!AX2786:BC2786,2,"creators")</f>
        <v>"creators":[{"address":"ncreator",_x000D_
"share":10},{"address":"cotrcrea",_x000D_
"share":90},{"address":"nminer",_x000D_
"share":0}]</v>
      </c>
      <c r="Y2786" s="78" t="str">
        <f>formatRow(Tokens!BD$2:BI$2,Tokens!BD2786:BI2786,2,"files")</f>
        <v>"files":[]</v>
      </c>
      <c r="Z2786" s="78"/>
      <c r="AA2786" s="78"/>
      <c r="AB2786" s="78"/>
      <c r="AC2786" s="78" t="str">
        <f>formatRow(Tokens!BJ$2:BK$2,Tokens!BJ2786:BK2786,0,"collection")</f>
        <v>"collection":{"name":"BILLET Festival",_x000D_
"family":"Calvi On The Rocks"}</v>
      </c>
      <c r="AD2786" s="1" t="str">
        <f>formatRow(Tokens!BN$2:BR$2,Tokens!BN2786:BR2786,0,"marketplace")</f>
        <v>"marketplace":{"initial_price":"73,5",_x000D_
"reservation_price":"",_x000D_
"duration":"",_x000D_
"max_mint":1,_x000D_
"sell_date":"25/06/2022"}</v>
      </c>
      <c r="AE2786" s="1"/>
    </row>
    <row r="2787" spans="4:31" ht="14.25" customHeight="1" x14ac:dyDescent="0.3">
      <c r="D2787" s="1">
        <f>Tokens!B2787</f>
        <v>967</v>
      </c>
      <c r="E2787" s="17" t="str">
        <f>IF(Tokens!C2787="","",Tokens!C2787)</f>
        <v>#967 Billet Festival</v>
      </c>
      <c r="F2787"/>
      <c r="G2787"/>
      <c r="H2787"/>
      <c r="I2787"/>
      <c r="J2787"/>
      <c r="M2787"/>
      <c r="N2787"/>
      <c r="O2787" s="15" t="str">
        <f t="shared" si="86"/>
        <v>_</v>
      </c>
      <c r="P2787" s="18" t="str">
        <f>IF(F2787="stop","",IF(F2787&lt;&gt;"",HYPERLINK(Settings!$B$5 &amp; "/manage/?network=" &amp; LOWER(B$8) &amp; "&amp;search=token&amp;account=" &amp; ToMint!$B$5 &amp; "&amp;view=" &amp; ToMint!J2787,"TokenSol"),""))</f>
        <v/>
      </c>
      <c r="Q2787" s="2"/>
      <c r="R2787" s="2"/>
      <c r="S2787" s="11"/>
      <c r="T2787" s="78" t="str">
        <f>"owner=" &amp; Tokens!BS2787 &amp; "&amp;filename_for_metadata=" &amp; Tokens!BT2787 &amp; "&amp;offchaindata_platform=" &amp; $B$17 &amp; "&amp;keyfile=" &amp; $B$5 &amp;  "&amp;repository=" &amp; $B$18</f>
        <v>owner=BbDq7xeUzpj8bXfd9N7dh1tw43Ss7xbYpyjoNuwDSrzq&amp;filename_for_metadata=BILLETFestival_COR22F967&amp;offchaindata_platform=Github&amp;keyfile=Paul&amp;repository=CalviOnTheRocks2022</v>
      </c>
      <c r="U2787" s="78" t="str">
        <f t="shared" si="87"/>
        <v>{"name":"#967 Billet Festival",_x000D_
"symbol":"COR22F967",_x000D_
"description":"Billet Festival / Billet NFT Festival - 1 jour Calvi on the Rocks 2022",_x000D_
"seller_fee_basis_points":1000,_x000D_
"image":"https://bafybeibh4jigrpvy6rja4vbpthn5t6arln6olgwg2r25nptowbvccvc4ym.ipfs.nftstorage.link?image_967.webp",_x000D_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87" s="78" t="str">
        <f>formatRow(Tokens!C$2:I$2,Tokens!C2787:I2787)</f>
        <v>"name":"#967 Billet Festival",_x000D_
"symbol":"COR22F967",_x000D_
"description":"Billet Festival / Billet NFT Festival - 1 jour Calvi on the Rocks 2022",_x000D_
"seller_fee_basis_points":1000,_x000D_
"image":"https://bafybeibh4jigrpvy6rja4vbpthn5t6arln6olgwg2r25nptowbvccvc4ym.ipfs.nftstorage.link?image_967.webp",_x000D_
"Issuer":"NfluenT for Calvi On The rocks",_x000D_
"external_url":""</v>
      </c>
      <c r="W2787" s="78" t="str">
        <f>formatRow(Tokens!J$2:AV$2,Tokens!J2787:AV2787,2,"attributes")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87" s="78" t="str">
        <f>formatRow(Tokens!AX$2:BC$2,Tokens!AX2787:BC2787,2,"creators")</f>
        <v>"creators":[{"address":"ncreator",_x000D_
"share":10},{"address":"cotrcrea",_x000D_
"share":90},{"address":"nminer",_x000D_
"share":0}]</v>
      </c>
      <c r="Y2787" s="78" t="str">
        <f>formatRow(Tokens!BD$2:BI$2,Tokens!BD2787:BI2787,2,"files")</f>
        <v>"files":[]</v>
      </c>
      <c r="Z2787" s="78"/>
      <c r="AA2787" s="78"/>
      <c r="AB2787" s="78"/>
      <c r="AC2787" s="78" t="str">
        <f>formatRow(Tokens!BJ$2:BK$2,Tokens!BJ2787:BK2787,0,"collection")</f>
        <v>"collection":{"name":"BILLET Festival",_x000D_
"family":"Calvi On The Rocks"}</v>
      </c>
      <c r="AD2787" s="1" t="str">
        <f>formatRow(Tokens!BN$2:BR$2,Tokens!BN2787:BR2787,0,"marketplace")</f>
        <v>"marketplace":{"initial_price":"73,5",_x000D_
"reservation_price":"",_x000D_
"duration":"",_x000D_
"max_mint":1,_x000D_
"sell_date":"25/06/2022"}</v>
      </c>
      <c r="AE2787" s="1"/>
    </row>
    <row r="2788" spans="4:31" ht="14.25" customHeight="1" x14ac:dyDescent="0.3">
      <c r="D2788" s="1">
        <f>Tokens!B2788</f>
        <v>968</v>
      </c>
      <c r="E2788" s="17" t="str">
        <f>IF(Tokens!C2788="","",Tokens!C2788)</f>
        <v>#968 Billet Festival</v>
      </c>
      <c r="F2788"/>
      <c r="G2788"/>
      <c r="H2788"/>
      <c r="I2788"/>
      <c r="J2788"/>
      <c r="M2788"/>
      <c r="N2788"/>
      <c r="O2788" s="15" t="str">
        <f t="shared" si="86"/>
        <v>_</v>
      </c>
      <c r="P2788" s="18" t="str">
        <f>IF(F2788="stop","",IF(F2788&lt;&gt;"",HYPERLINK(Settings!$B$5 &amp; "/manage/?network=" &amp; LOWER(B$8) &amp; "&amp;search=token&amp;account=" &amp; ToMint!$B$5 &amp; "&amp;view=" &amp; ToMint!J2788,"TokenSol"),""))</f>
        <v/>
      </c>
      <c r="Q2788" s="2"/>
      <c r="R2788" s="2"/>
      <c r="S2788" s="11"/>
      <c r="T2788" s="78" t="str">
        <f>"owner=" &amp; Tokens!BS2788 &amp; "&amp;filename_for_metadata=" &amp; Tokens!BT2788 &amp; "&amp;offchaindata_platform=" &amp; $B$17 &amp; "&amp;keyfile=" &amp; $B$5 &amp;  "&amp;repository=" &amp; $B$18</f>
        <v>owner=BbDq7xeUzpj8bXfd9N7dh1tw43Ss7xbYpyjoNuwDSrzq&amp;filename_for_metadata=BILLETFestival_COR22F968&amp;offchaindata_platform=Github&amp;keyfile=Paul&amp;repository=CalviOnTheRocks2022</v>
      </c>
      <c r="U2788" s="78" t="str">
        <f t="shared" si="87"/>
        <v>{"name":"#968 Billet Festival",_x000D_
"symbol":"COR22F968",_x000D_
"description":"Billet Festival / Billet NFT Festival - 1 jour Calvi on the Rocks 2022",_x000D_
"seller_fee_basis_points":1000,_x000D_
"image":"https://bafybeibfx5ls3fm2mrtnor3i63i2zwprvow57naaeba732v6lnnvewf3uy.ipfs.nftstorage.link?image_968.webp",_x000D_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88" s="78" t="str">
        <f>formatRow(Tokens!C$2:I$2,Tokens!C2788:I2788)</f>
        <v>"name":"#968 Billet Festival",_x000D_
"symbol":"COR22F968",_x000D_
"description":"Billet Festival / Billet NFT Festival - 1 jour Calvi on the Rocks 2022",_x000D_
"seller_fee_basis_points":1000,_x000D_
"image":"https://bafybeibfx5ls3fm2mrtnor3i63i2zwprvow57naaeba732v6lnnvewf3uy.ipfs.nftstorage.link?image_968.webp",_x000D_
"Issuer":"NfluenT for Calvi On The rocks",_x000D_
"external_url":""</v>
      </c>
      <c r="W2788" s="78" t="str">
        <f>formatRow(Tokens!J$2:AV$2,Tokens!J2788:AV2788,2,"attributes")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88" s="78" t="str">
        <f>formatRow(Tokens!AX$2:BC$2,Tokens!AX2788:BC2788,2,"creators")</f>
        <v>"creators":[{"address":"ncreator",_x000D_
"share":10},{"address":"cotrcrea",_x000D_
"share":90},{"address":"nminer",_x000D_
"share":0}]</v>
      </c>
      <c r="Y2788" s="78" t="str">
        <f>formatRow(Tokens!BD$2:BI$2,Tokens!BD2788:BI2788,2,"files")</f>
        <v>"files":[]</v>
      </c>
      <c r="Z2788" s="78"/>
      <c r="AA2788" s="78"/>
      <c r="AB2788" s="78"/>
      <c r="AC2788" s="78" t="str">
        <f>formatRow(Tokens!BJ$2:BK$2,Tokens!BJ2788:BK2788,0,"collection")</f>
        <v>"collection":{"name":"BILLET Festival",_x000D_
"family":"Calvi On The Rocks"}</v>
      </c>
      <c r="AD2788" s="1" t="str">
        <f>formatRow(Tokens!BN$2:BR$2,Tokens!BN2788:BR2788,0,"marketplace")</f>
        <v>"marketplace":{"initial_price":"73,5",_x000D_
"reservation_price":"",_x000D_
"duration":"",_x000D_
"max_mint":1,_x000D_
"sell_date":"25/06/2022"}</v>
      </c>
      <c r="AE2788" s="1"/>
    </row>
    <row r="2789" spans="4:31" ht="14.25" customHeight="1" x14ac:dyDescent="0.3">
      <c r="D2789" s="1">
        <f>Tokens!B2789</f>
        <v>969</v>
      </c>
      <c r="E2789" s="17" t="str">
        <f>IF(Tokens!C2789="","",Tokens!C2789)</f>
        <v>#969 Billet Festival</v>
      </c>
      <c r="F2789"/>
      <c r="G2789"/>
      <c r="H2789"/>
      <c r="I2789"/>
      <c r="J2789"/>
      <c r="M2789"/>
      <c r="N2789"/>
      <c r="O2789" s="15" t="str">
        <f t="shared" ref="O2789:O2852" si="88">IF(AND(ISNUMBER(N2788),ISNUMBER(N2789)),(N2789-N2788)*$O$1,"_")</f>
        <v>_</v>
      </c>
      <c r="P2789" s="18" t="str">
        <f>IF(F2789="stop","",IF(F2789&lt;&gt;"",HYPERLINK(Settings!$B$5 &amp; "/manage/?network=" &amp; LOWER(B$8) &amp; "&amp;search=token&amp;account=" &amp; ToMint!$B$5 &amp; "&amp;view=" &amp; ToMint!J2789,"TokenSol"),""))</f>
        <v/>
      </c>
      <c r="Q2789" s="2"/>
      <c r="R2789" s="2"/>
      <c r="S2789" s="11"/>
      <c r="T2789" s="78" t="str">
        <f>"owner=" &amp; Tokens!BS2789 &amp; "&amp;filename_for_metadata=" &amp; Tokens!BT2789 &amp; "&amp;offchaindata_platform=" &amp; $B$17 &amp; "&amp;keyfile=" &amp; $B$5 &amp;  "&amp;repository=" &amp; $B$18</f>
        <v>owner=BbDq7xeUzpj8bXfd9N7dh1tw43Ss7xbYpyjoNuwDSrzq&amp;filename_for_metadata=BILLETFestival_COR22F969&amp;offchaindata_platform=Github&amp;keyfile=Paul&amp;repository=CalviOnTheRocks2022</v>
      </c>
      <c r="U2789" s="78" t="str">
        <f t="shared" si="87"/>
        <v>{"name":"#969 Billet Festival",_x000D_
"symbol":"COR22F969",_x000D_
"description":"Billet Festival / Billet NFT Festival - 1 jour Calvi on the Rocks 2022",_x000D_
"seller_fee_basis_points":1000,_x000D_
"image":"https://bafybeid4pjd22errkbhhiwp26c3snzlj4ok22oxdmnb3ckmanau3dxwcma.ipfs.nftstorage.link?image_969.webp",_x000D_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89" s="78" t="str">
        <f>formatRow(Tokens!C$2:I$2,Tokens!C2789:I2789)</f>
        <v>"name":"#969 Billet Festival",_x000D_
"symbol":"COR22F969",_x000D_
"description":"Billet Festival / Billet NFT Festival - 1 jour Calvi on the Rocks 2022",_x000D_
"seller_fee_basis_points":1000,_x000D_
"image":"https://bafybeid4pjd22errkbhhiwp26c3snzlj4ok22oxdmnb3ckmanau3dxwcma.ipfs.nftstorage.link?image_969.webp",_x000D_
"Issuer":"NfluenT for Calvi On The rocks",_x000D_
"external_url":""</v>
      </c>
      <c r="W2789" s="78" t="str">
        <f>formatRow(Tokens!J$2:AV$2,Tokens!J2789:AV2789,2,"attributes")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89" s="78" t="str">
        <f>formatRow(Tokens!AX$2:BC$2,Tokens!AX2789:BC2789,2,"creators")</f>
        <v>"creators":[{"address":"ncreator",_x000D_
"share":10},{"address":"cotrcrea",_x000D_
"share":90},{"address":"nminer",_x000D_
"share":0}]</v>
      </c>
      <c r="Y2789" s="78" t="str">
        <f>formatRow(Tokens!BD$2:BI$2,Tokens!BD2789:BI2789,2,"files")</f>
        <v>"files":[]</v>
      </c>
      <c r="Z2789" s="78"/>
      <c r="AA2789" s="78"/>
      <c r="AB2789" s="78"/>
      <c r="AC2789" s="78" t="str">
        <f>formatRow(Tokens!BJ$2:BK$2,Tokens!BJ2789:BK2789,0,"collection")</f>
        <v>"collection":{"name":"BILLET Festival",_x000D_
"family":"Calvi On The Rocks"}</v>
      </c>
      <c r="AD2789" s="1" t="str">
        <f>formatRow(Tokens!BN$2:BR$2,Tokens!BN2789:BR2789,0,"marketplace")</f>
        <v>"marketplace":{"initial_price":"73,5",_x000D_
"reservation_price":"",_x000D_
"duration":"",_x000D_
"max_mint":1,_x000D_
"sell_date":"25/06/2022"}</v>
      </c>
      <c r="AE2789" s="1"/>
    </row>
    <row r="2790" spans="4:31" ht="14.25" customHeight="1" x14ac:dyDescent="0.3">
      <c r="D2790" s="1">
        <f>Tokens!B2790</f>
        <v>970</v>
      </c>
      <c r="E2790" s="17" t="str">
        <f>IF(Tokens!C2790="","",Tokens!C2790)</f>
        <v>#970 Billet Festival</v>
      </c>
      <c r="F2790"/>
      <c r="G2790"/>
      <c r="H2790"/>
      <c r="I2790"/>
      <c r="J2790"/>
      <c r="M2790"/>
      <c r="N2790"/>
      <c r="O2790" s="15" t="str">
        <f t="shared" si="88"/>
        <v>_</v>
      </c>
      <c r="P2790" s="18" t="str">
        <f>IF(F2790="stop","",IF(F2790&lt;&gt;"",HYPERLINK(Settings!$B$5 &amp; "/manage/?network=" &amp; LOWER(B$8) &amp; "&amp;search=token&amp;account=" &amp; ToMint!$B$5 &amp; "&amp;view=" &amp; ToMint!J2790,"TokenSol"),""))</f>
        <v/>
      </c>
      <c r="Q2790" s="2"/>
      <c r="R2790" s="2"/>
      <c r="S2790" s="11"/>
      <c r="T2790" s="78" t="str">
        <f>"owner=" &amp; Tokens!BS2790 &amp; "&amp;filename_for_metadata=" &amp; Tokens!BT2790 &amp; "&amp;offchaindata_platform=" &amp; $B$17 &amp; "&amp;keyfile=" &amp; $B$5 &amp;  "&amp;repository=" &amp; $B$18</f>
        <v>owner=BbDq7xeUzpj8bXfd9N7dh1tw43Ss7xbYpyjoNuwDSrzq&amp;filename_for_metadata=BILLETFestival_COR22F970&amp;offchaindata_platform=Github&amp;keyfile=Paul&amp;repository=CalviOnTheRocks2022</v>
      </c>
      <c r="U2790" s="78" t="str">
        <f t="shared" si="87"/>
        <v>{"name":"#970 Billet Festival",_x000D_
"symbol":"COR22F970",_x000D_
"description":"Billet Festival / Billet NFT Festival - 1 jour Calvi on the Rocks 2022",_x000D_
"seller_fee_basis_points":1000,_x000D_
"image":"https://bafybeia3xd553zqbao36d5qsnfayheggledosz7albvye33weq22v3ppdy.ipfs.nftstorage.link?image_970.webp",_x000D_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90" s="78" t="str">
        <f>formatRow(Tokens!C$2:I$2,Tokens!C2790:I2790)</f>
        <v>"name":"#970 Billet Festival",_x000D_
"symbol":"COR22F970",_x000D_
"description":"Billet Festival / Billet NFT Festival - 1 jour Calvi on the Rocks 2022",_x000D_
"seller_fee_basis_points":1000,_x000D_
"image":"https://bafybeia3xd553zqbao36d5qsnfayheggledosz7albvye33weq22v3ppdy.ipfs.nftstorage.link?image_970.webp",_x000D_
"Issuer":"NfluenT for Calvi On The rocks",_x000D_
"external_url":""</v>
      </c>
      <c r="W2790" s="78" t="str">
        <f>formatRow(Tokens!J$2:AV$2,Tokens!J2790:AV2790,2,"attributes")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90" s="78" t="str">
        <f>formatRow(Tokens!AX$2:BC$2,Tokens!AX2790:BC2790,2,"creators")</f>
        <v>"creators":[{"address":"ncreator",_x000D_
"share":10},{"address":"cotrcrea",_x000D_
"share":90},{"address":"nminer",_x000D_
"share":0}]</v>
      </c>
      <c r="Y2790" s="78" t="str">
        <f>formatRow(Tokens!BD$2:BI$2,Tokens!BD2790:BI2790,2,"files")</f>
        <v>"files":[]</v>
      </c>
      <c r="Z2790" s="78"/>
      <c r="AA2790" s="78"/>
      <c r="AB2790" s="78"/>
      <c r="AC2790" s="78" t="str">
        <f>formatRow(Tokens!BJ$2:BK$2,Tokens!BJ2790:BK2790,0,"collection")</f>
        <v>"collection":{"name":"BILLET Festival",_x000D_
"family":"Calvi On The Rocks"}</v>
      </c>
      <c r="AD2790" s="1" t="str">
        <f>formatRow(Tokens!BN$2:BR$2,Tokens!BN2790:BR2790,0,"marketplace")</f>
        <v>"marketplace":{"initial_price":"73,5",_x000D_
"reservation_price":"",_x000D_
"duration":"",_x000D_
"max_mint":1,_x000D_
"sell_date":"25/06/2022"}</v>
      </c>
      <c r="AE2790" s="1"/>
    </row>
    <row r="2791" spans="4:31" ht="14.25" customHeight="1" x14ac:dyDescent="0.3">
      <c r="D2791" s="1">
        <f>Tokens!B2791</f>
        <v>971</v>
      </c>
      <c r="E2791" s="17" t="str">
        <f>IF(Tokens!C2791="","",Tokens!C2791)</f>
        <v>#971 Billet Festival</v>
      </c>
      <c r="F2791"/>
      <c r="G2791"/>
      <c r="H2791"/>
      <c r="I2791"/>
      <c r="J2791"/>
      <c r="M2791"/>
      <c r="N2791"/>
      <c r="O2791" s="15" t="str">
        <f t="shared" si="88"/>
        <v>_</v>
      </c>
      <c r="P2791" s="18" t="str">
        <f>IF(F2791="stop","",IF(F2791&lt;&gt;"",HYPERLINK(Settings!$B$5 &amp; "/manage/?network=" &amp; LOWER(B$8) &amp; "&amp;search=token&amp;account=" &amp; ToMint!$B$5 &amp; "&amp;view=" &amp; ToMint!J2791,"TokenSol"),""))</f>
        <v/>
      </c>
      <c r="Q2791" s="2"/>
      <c r="R2791" s="2"/>
      <c r="S2791" s="11"/>
      <c r="T2791" s="78" t="str">
        <f>"owner=" &amp; Tokens!BS2791 &amp; "&amp;filename_for_metadata=" &amp; Tokens!BT2791 &amp; "&amp;offchaindata_platform=" &amp; $B$17 &amp; "&amp;keyfile=" &amp; $B$5 &amp;  "&amp;repository=" &amp; $B$18</f>
        <v>owner=BbDq7xeUzpj8bXfd9N7dh1tw43Ss7xbYpyjoNuwDSrzq&amp;filename_for_metadata=BILLETFestival_COR22F971&amp;offchaindata_platform=Github&amp;keyfile=Paul&amp;repository=CalviOnTheRocks2022</v>
      </c>
      <c r="U2791" s="78" t="str">
        <f t="shared" si="87"/>
        <v>{"name":"#971 Billet Festival",_x000D_
"symbol":"COR22F971",_x000D_
"description":"Billet Festival / Billet NFT Festival - 1 jour Calvi on the Rocks 2022",_x000D_
"seller_fee_basis_points":1000,_x000D_
"image":"https://bafybeif5npex2rw4fksexdtalarj4zp75yq27sz7ax7exueghaedp4lnlq.ipfs.nftstorage.link?image_971.webp",_x000D_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91" s="78" t="str">
        <f>formatRow(Tokens!C$2:I$2,Tokens!C2791:I2791)</f>
        <v>"name":"#971 Billet Festival",_x000D_
"symbol":"COR22F971",_x000D_
"description":"Billet Festival / Billet NFT Festival - 1 jour Calvi on the Rocks 2022",_x000D_
"seller_fee_basis_points":1000,_x000D_
"image":"https://bafybeif5npex2rw4fksexdtalarj4zp75yq27sz7ax7exueghaedp4lnlq.ipfs.nftstorage.link?image_971.webp",_x000D_
"Issuer":"NfluenT for Calvi On The rocks",_x000D_
"external_url":""</v>
      </c>
      <c r="W2791" s="78" t="str">
        <f>formatRow(Tokens!J$2:AV$2,Tokens!J2791:AV2791,2,"attributes")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91" s="78" t="str">
        <f>formatRow(Tokens!AX$2:BC$2,Tokens!AX2791:BC2791,2,"creators")</f>
        <v>"creators":[{"address":"ncreator",_x000D_
"share":10},{"address":"cotrcrea",_x000D_
"share":90},{"address":"nminer",_x000D_
"share":0}]</v>
      </c>
      <c r="Y2791" s="78" t="str">
        <f>formatRow(Tokens!BD$2:BI$2,Tokens!BD2791:BI2791,2,"files")</f>
        <v>"files":[]</v>
      </c>
      <c r="Z2791" s="78"/>
      <c r="AA2791" s="78"/>
      <c r="AB2791" s="78"/>
      <c r="AC2791" s="78" t="str">
        <f>formatRow(Tokens!BJ$2:BK$2,Tokens!BJ2791:BK2791,0,"collection")</f>
        <v>"collection":{"name":"BILLET Festival",_x000D_
"family":"Calvi On The Rocks"}</v>
      </c>
      <c r="AD2791" s="1" t="str">
        <f>formatRow(Tokens!BN$2:BR$2,Tokens!BN2791:BR2791,0,"marketplace")</f>
        <v>"marketplace":{"initial_price":"73,5",_x000D_
"reservation_price":"",_x000D_
"duration":"",_x000D_
"max_mint":1,_x000D_
"sell_date":"25/06/2022"}</v>
      </c>
      <c r="AE2791" s="1"/>
    </row>
    <row r="2792" spans="4:31" ht="14.25" customHeight="1" x14ac:dyDescent="0.3">
      <c r="D2792" s="1">
        <f>Tokens!B2792</f>
        <v>972</v>
      </c>
      <c r="E2792" s="17" t="str">
        <f>IF(Tokens!C2792="","",Tokens!C2792)</f>
        <v>#972 Billet Festival</v>
      </c>
      <c r="F2792"/>
      <c r="G2792"/>
      <c r="H2792"/>
      <c r="I2792"/>
      <c r="J2792"/>
      <c r="M2792"/>
      <c r="N2792"/>
      <c r="O2792" s="15" t="str">
        <f t="shared" si="88"/>
        <v>_</v>
      </c>
      <c r="P2792" s="18" t="str">
        <f>IF(F2792="stop","",IF(F2792&lt;&gt;"",HYPERLINK(Settings!$B$5 &amp; "/manage/?network=" &amp; LOWER(B$8) &amp; "&amp;search=token&amp;account=" &amp; ToMint!$B$5 &amp; "&amp;view=" &amp; ToMint!J2792,"TokenSol"),""))</f>
        <v/>
      </c>
      <c r="Q2792" s="2"/>
      <c r="R2792" s="2"/>
      <c r="S2792" s="11"/>
      <c r="T2792" s="78" t="str">
        <f>"owner=" &amp; Tokens!BS2792 &amp; "&amp;filename_for_metadata=" &amp; Tokens!BT2792 &amp; "&amp;offchaindata_platform=" &amp; $B$17 &amp; "&amp;keyfile=" &amp; $B$5 &amp;  "&amp;repository=" &amp; $B$18</f>
        <v>owner=BbDq7xeUzpj8bXfd9N7dh1tw43Ss7xbYpyjoNuwDSrzq&amp;filename_for_metadata=BILLETFestival_COR22F972&amp;offchaindata_platform=Github&amp;keyfile=Paul&amp;repository=CalviOnTheRocks2022</v>
      </c>
      <c r="U2792" s="78" t="str">
        <f t="shared" si="87"/>
        <v>{"name":"#972 Billet Festival",_x000D_
"symbol":"COR22F972",_x000D_
"description":"Billet Festival / Billet NFT Festival - 1 jour Calvi on the Rocks 2022",_x000D_
"seller_fee_basis_points":1000,_x000D_
"image":"https://bafybeif4p4kvkkgljpdqvrtuwrgc2ojxvgc5za3y5z3vpmn4mxykfzzuxm.ipfs.nftstorage.link?image_972.webp",_x000D_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92" s="78" t="str">
        <f>formatRow(Tokens!C$2:I$2,Tokens!C2792:I2792)</f>
        <v>"name":"#972 Billet Festival",_x000D_
"symbol":"COR22F972",_x000D_
"description":"Billet Festival / Billet NFT Festival - 1 jour Calvi on the Rocks 2022",_x000D_
"seller_fee_basis_points":1000,_x000D_
"image":"https://bafybeif4p4kvkkgljpdqvrtuwrgc2ojxvgc5za3y5z3vpmn4mxykfzzuxm.ipfs.nftstorage.link?image_972.webp",_x000D_
"Issuer":"NfluenT for Calvi On The rocks",_x000D_
"external_url":""</v>
      </c>
      <c r="W2792" s="78" t="str">
        <f>formatRow(Tokens!J$2:AV$2,Tokens!J2792:AV2792,2,"attributes")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92" s="78" t="str">
        <f>formatRow(Tokens!AX$2:BC$2,Tokens!AX2792:BC2792,2,"creators")</f>
        <v>"creators":[{"address":"ncreator",_x000D_
"share":10},{"address":"cotrcrea",_x000D_
"share":90},{"address":"nminer",_x000D_
"share":0}]</v>
      </c>
      <c r="Y2792" s="78" t="str">
        <f>formatRow(Tokens!BD$2:BI$2,Tokens!BD2792:BI2792,2,"files")</f>
        <v>"files":[]</v>
      </c>
      <c r="Z2792" s="78"/>
      <c r="AA2792" s="78"/>
      <c r="AB2792" s="78"/>
      <c r="AC2792" s="78" t="str">
        <f>formatRow(Tokens!BJ$2:BK$2,Tokens!BJ2792:BK2792,0,"collection")</f>
        <v>"collection":{"name":"BILLET Festival",_x000D_
"family":"Calvi On The Rocks"}</v>
      </c>
      <c r="AD2792" s="1" t="str">
        <f>formatRow(Tokens!BN$2:BR$2,Tokens!BN2792:BR2792,0,"marketplace")</f>
        <v>"marketplace":{"initial_price":"73,5",_x000D_
"reservation_price":"",_x000D_
"duration":"",_x000D_
"max_mint":1,_x000D_
"sell_date":"25/06/2022"}</v>
      </c>
      <c r="AE2792" s="1"/>
    </row>
    <row r="2793" spans="4:31" ht="14.25" customHeight="1" x14ac:dyDescent="0.3">
      <c r="D2793" s="1">
        <f>Tokens!B2793</f>
        <v>973</v>
      </c>
      <c r="E2793" s="17" t="str">
        <f>IF(Tokens!C2793="","",Tokens!C2793)</f>
        <v>#973 Billet Festival</v>
      </c>
      <c r="F2793"/>
      <c r="G2793"/>
      <c r="H2793"/>
      <c r="I2793"/>
      <c r="J2793"/>
      <c r="M2793"/>
      <c r="N2793"/>
      <c r="O2793" s="15" t="str">
        <f t="shared" si="88"/>
        <v>_</v>
      </c>
      <c r="P2793" s="18" t="str">
        <f>IF(F2793="stop","",IF(F2793&lt;&gt;"",HYPERLINK(Settings!$B$5 &amp; "/manage/?network=" &amp; LOWER(B$8) &amp; "&amp;search=token&amp;account=" &amp; ToMint!$B$5 &amp; "&amp;view=" &amp; ToMint!J2793,"TokenSol"),""))</f>
        <v/>
      </c>
      <c r="Q2793" s="2"/>
      <c r="R2793" s="2"/>
      <c r="S2793" s="11"/>
      <c r="T2793" s="78" t="str">
        <f>"owner=" &amp; Tokens!BS2793 &amp; "&amp;filename_for_metadata=" &amp; Tokens!BT2793 &amp; "&amp;offchaindata_platform=" &amp; $B$17 &amp; "&amp;keyfile=" &amp; $B$5 &amp;  "&amp;repository=" &amp; $B$18</f>
        <v>owner=BbDq7xeUzpj8bXfd9N7dh1tw43Ss7xbYpyjoNuwDSrzq&amp;filename_for_metadata=BILLETFestival_COR22F973&amp;offchaindata_platform=Github&amp;keyfile=Paul&amp;repository=CalviOnTheRocks2022</v>
      </c>
      <c r="U2793" s="78" t="str">
        <f t="shared" si="87"/>
        <v>{"name":"#973 Billet Festival",_x000D_
"symbol":"COR22F973",_x000D_
"description":"Billet Festival / Billet NFT Festival - 1 jour Calvi on the Rocks 2022",_x000D_
"seller_fee_basis_points":1000,_x000D_
"image":"https://bafybeifiqspq2unmzkc3zp6kiyz3hjwegdhh3jpltleivcc3esuuesysdq.ipfs.nftstorage.link?image_973.webp",_x000D_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93" s="78" t="str">
        <f>formatRow(Tokens!C$2:I$2,Tokens!C2793:I2793)</f>
        <v>"name":"#973 Billet Festival",_x000D_
"symbol":"COR22F973",_x000D_
"description":"Billet Festival / Billet NFT Festival - 1 jour Calvi on the Rocks 2022",_x000D_
"seller_fee_basis_points":1000,_x000D_
"image":"https://bafybeifiqspq2unmzkc3zp6kiyz3hjwegdhh3jpltleivcc3esuuesysdq.ipfs.nftstorage.link?image_973.webp",_x000D_
"Issuer":"NfluenT for Calvi On The rocks",_x000D_
"external_url":""</v>
      </c>
      <c r="W2793" s="78" t="str">
        <f>formatRow(Tokens!J$2:AV$2,Tokens!J2793:AV2793,2,"attributes")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93" s="78" t="str">
        <f>formatRow(Tokens!AX$2:BC$2,Tokens!AX2793:BC2793,2,"creators")</f>
        <v>"creators":[{"address":"ncreator",_x000D_
"share":10},{"address":"cotrcrea",_x000D_
"share":90},{"address":"nminer",_x000D_
"share":0}]</v>
      </c>
      <c r="Y2793" s="78" t="str">
        <f>formatRow(Tokens!BD$2:BI$2,Tokens!BD2793:BI2793,2,"files")</f>
        <v>"files":[]</v>
      </c>
      <c r="Z2793" s="78"/>
      <c r="AA2793" s="78"/>
      <c r="AB2793" s="78"/>
      <c r="AC2793" s="78" t="str">
        <f>formatRow(Tokens!BJ$2:BK$2,Tokens!BJ2793:BK2793,0,"collection")</f>
        <v>"collection":{"name":"BILLET Festival",_x000D_
"family":"Calvi On The Rocks"}</v>
      </c>
      <c r="AD2793" s="1" t="str">
        <f>formatRow(Tokens!BN$2:BR$2,Tokens!BN2793:BR2793,0,"marketplace")</f>
        <v>"marketplace":{"initial_price":"73,5",_x000D_
"reservation_price":"",_x000D_
"duration":"",_x000D_
"max_mint":1,_x000D_
"sell_date":"25/06/2022"}</v>
      </c>
      <c r="AE2793" s="1"/>
    </row>
    <row r="2794" spans="4:31" ht="14.25" customHeight="1" x14ac:dyDescent="0.3">
      <c r="D2794" s="1">
        <f>Tokens!B2794</f>
        <v>974</v>
      </c>
      <c r="E2794" s="17" t="str">
        <f>IF(Tokens!C2794="","",Tokens!C2794)</f>
        <v>#974 Billet Festival</v>
      </c>
      <c r="F2794"/>
      <c r="G2794"/>
      <c r="H2794"/>
      <c r="I2794"/>
      <c r="J2794"/>
      <c r="M2794"/>
      <c r="N2794"/>
      <c r="O2794" s="15" t="str">
        <f t="shared" si="88"/>
        <v>_</v>
      </c>
      <c r="P2794" s="18" t="str">
        <f>IF(F2794="stop","",IF(F2794&lt;&gt;"",HYPERLINK(Settings!$B$5 &amp; "/manage/?network=" &amp; LOWER(B$8) &amp; "&amp;search=token&amp;account=" &amp; ToMint!$B$5 &amp; "&amp;view=" &amp; ToMint!J2794,"TokenSol"),""))</f>
        <v/>
      </c>
      <c r="Q2794" s="2"/>
      <c r="R2794" s="2"/>
      <c r="S2794" s="11"/>
      <c r="T2794" s="78" t="str">
        <f>"owner=" &amp; Tokens!BS2794 &amp; "&amp;filename_for_metadata=" &amp; Tokens!BT2794 &amp; "&amp;offchaindata_platform=" &amp; $B$17 &amp; "&amp;keyfile=" &amp; $B$5 &amp;  "&amp;repository=" &amp; $B$18</f>
        <v>owner=BbDq7xeUzpj8bXfd9N7dh1tw43Ss7xbYpyjoNuwDSrzq&amp;filename_for_metadata=BILLETFestival_COR22F974&amp;offchaindata_platform=Github&amp;keyfile=Paul&amp;repository=CalviOnTheRocks2022</v>
      </c>
      <c r="U2794" s="78" t="str">
        <f t="shared" si="87"/>
        <v>{"name":"#974 Billet Festival",_x000D_
"symbol":"COR22F974",_x000D_
"description":"Billet Festival / Billet NFT Festival - 1 jour Calvi on the Rocks 2022",_x000D_
"seller_fee_basis_points":1000,_x000D_
"image":"https://bafybeid47c636iz5gdnrgqlt65kbb6lz67qxmffa3otxi2tcj2jc3fvjpi.ipfs.nftstorage.link?image_974.webp",_x000D_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94" s="78" t="str">
        <f>formatRow(Tokens!C$2:I$2,Tokens!C2794:I2794)</f>
        <v>"name":"#974 Billet Festival",_x000D_
"symbol":"COR22F974",_x000D_
"description":"Billet Festival / Billet NFT Festival - 1 jour Calvi on the Rocks 2022",_x000D_
"seller_fee_basis_points":1000,_x000D_
"image":"https://bafybeid47c636iz5gdnrgqlt65kbb6lz67qxmffa3otxi2tcj2jc3fvjpi.ipfs.nftstorage.link?image_974.webp",_x000D_
"Issuer":"NfluenT for Calvi On The rocks",_x000D_
"external_url":""</v>
      </c>
      <c r="W2794" s="78" t="str">
        <f>formatRow(Tokens!J$2:AV$2,Tokens!J2794:AV2794,2,"attributes")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94" s="78" t="str">
        <f>formatRow(Tokens!AX$2:BC$2,Tokens!AX2794:BC2794,2,"creators")</f>
        <v>"creators":[{"address":"ncreator",_x000D_
"share":10},{"address":"cotrcrea",_x000D_
"share":90},{"address":"nminer",_x000D_
"share":0}]</v>
      </c>
      <c r="Y2794" s="78" t="str">
        <f>formatRow(Tokens!BD$2:BI$2,Tokens!BD2794:BI2794,2,"files")</f>
        <v>"files":[]</v>
      </c>
      <c r="Z2794" s="78"/>
      <c r="AA2794" s="78"/>
      <c r="AB2794" s="78"/>
      <c r="AC2794" s="78" t="str">
        <f>formatRow(Tokens!BJ$2:BK$2,Tokens!BJ2794:BK2794,0,"collection")</f>
        <v>"collection":{"name":"BILLET Festival",_x000D_
"family":"Calvi On The Rocks"}</v>
      </c>
      <c r="AD2794" s="1" t="str">
        <f>formatRow(Tokens!BN$2:BR$2,Tokens!BN2794:BR2794,0,"marketplace")</f>
        <v>"marketplace":{"initial_price":"73,5",_x000D_
"reservation_price":"",_x000D_
"duration":"",_x000D_
"max_mint":1,_x000D_
"sell_date":"25/06/2022"}</v>
      </c>
      <c r="AE2794" s="1"/>
    </row>
    <row r="2795" spans="4:31" ht="14.25" customHeight="1" x14ac:dyDescent="0.3">
      <c r="D2795" s="1">
        <f>Tokens!B2795</f>
        <v>975</v>
      </c>
      <c r="E2795" s="17" t="str">
        <f>IF(Tokens!C2795="","",Tokens!C2795)</f>
        <v>#975 Billet Festival</v>
      </c>
      <c r="F2795"/>
      <c r="G2795"/>
      <c r="H2795"/>
      <c r="I2795"/>
      <c r="J2795"/>
      <c r="M2795"/>
      <c r="N2795"/>
      <c r="O2795" s="15" t="str">
        <f t="shared" si="88"/>
        <v>_</v>
      </c>
      <c r="P2795" s="18" t="str">
        <f>IF(F2795="stop","",IF(F2795&lt;&gt;"",HYPERLINK(Settings!$B$5 &amp; "/manage/?network=" &amp; LOWER(B$8) &amp; "&amp;search=token&amp;account=" &amp; ToMint!$B$5 &amp; "&amp;view=" &amp; ToMint!J2795,"TokenSol"),""))</f>
        <v/>
      </c>
      <c r="Q2795" s="2"/>
      <c r="R2795" s="2"/>
      <c r="S2795" s="11"/>
      <c r="T2795" s="78" t="str">
        <f>"owner=" &amp; Tokens!BS2795 &amp; "&amp;filename_for_metadata=" &amp; Tokens!BT2795 &amp; "&amp;offchaindata_platform=" &amp; $B$17 &amp; "&amp;keyfile=" &amp; $B$5 &amp;  "&amp;repository=" &amp; $B$18</f>
        <v>owner=BbDq7xeUzpj8bXfd9N7dh1tw43Ss7xbYpyjoNuwDSrzq&amp;filename_for_metadata=BILLETFestival_COR22F975&amp;offchaindata_platform=Github&amp;keyfile=Paul&amp;repository=CalviOnTheRocks2022</v>
      </c>
      <c r="U2795" s="78" t="str">
        <f t="shared" si="87"/>
        <v>{"name":"#975 Billet Festival",_x000D_
"symbol":"COR22F975",_x000D_
"description":"Billet Festival / Billet NFT Festival - 1 jour Calvi on the Rocks 2022",_x000D_
"seller_fee_basis_points":1000,_x000D_
"image":"https://bafybeidwmcqiu6yp3e3w4erw7fxsdzfba4dtsjpovc5eymxxbnxemoczqq.ipfs.nftstorage.link?image_975.webp",_x000D_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95" s="78" t="str">
        <f>formatRow(Tokens!C$2:I$2,Tokens!C2795:I2795)</f>
        <v>"name":"#975 Billet Festival",_x000D_
"symbol":"COR22F975",_x000D_
"description":"Billet Festival / Billet NFT Festival - 1 jour Calvi on the Rocks 2022",_x000D_
"seller_fee_basis_points":1000,_x000D_
"image":"https://bafybeidwmcqiu6yp3e3w4erw7fxsdzfba4dtsjpovc5eymxxbnxemoczqq.ipfs.nftstorage.link?image_975.webp",_x000D_
"Issuer":"NfluenT for Calvi On The rocks",_x000D_
"external_url":""</v>
      </c>
      <c r="W2795" s="78" t="str">
        <f>formatRow(Tokens!J$2:AV$2,Tokens!J2795:AV2795,2,"attributes")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95" s="78" t="str">
        <f>formatRow(Tokens!AX$2:BC$2,Tokens!AX2795:BC2795,2,"creators")</f>
        <v>"creators":[{"address":"ncreator",_x000D_
"share":10},{"address":"cotrcrea",_x000D_
"share":90},{"address":"nminer",_x000D_
"share":0}]</v>
      </c>
      <c r="Y2795" s="78" t="str">
        <f>formatRow(Tokens!BD$2:BI$2,Tokens!BD2795:BI2795,2,"files")</f>
        <v>"files":[]</v>
      </c>
      <c r="Z2795" s="78"/>
      <c r="AA2795" s="78"/>
      <c r="AB2795" s="78"/>
      <c r="AC2795" s="78" t="str">
        <f>formatRow(Tokens!BJ$2:BK$2,Tokens!BJ2795:BK2795,0,"collection")</f>
        <v>"collection":{"name":"BILLET Festival",_x000D_
"family":"Calvi On The Rocks"}</v>
      </c>
      <c r="AD2795" s="1" t="str">
        <f>formatRow(Tokens!BN$2:BR$2,Tokens!BN2795:BR2795,0,"marketplace")</f>
        <v>"marketplace":{"initial_price":"73,5",_x000D_
"reservation_price":"",_x000D_
"duration":"",_x000D_
"max_mint":1,_x000D_
"sell_date":"25/06/2022"}</v>
      </c>
      <c r="AE2795" s="1"/>
    </row>
    <row r="2796" spans="4:31" ht="14.25" customHeight="1" x14ac:dyDescent="0.3">
      <c r="D2796" s="1">
        <f>Tokens!B2796</f>
        <v>976</v>
      </c>
      <c r="E2796" s="17" t="str">
        <f>IF(Tokens!C2796="","",Tokens!C2796)</f>
        <v>#976 Billet Festival</v>
      </c>
      <c r="F2796"/>
      <c r="G2796"/>
      <c r="H2796"/>
      <c r="I2796"/>
      <c r="J2796"/>
      <c r="M2796"/>
      <c r="N2796"/>
      <c r="O2796" s="15" t="str">
        <f t="shared" si="88"/>
        <v>_</v>
      </c>
      <c r="P2796" s="18" t="str">
        <f>IF(F2796="stop","",IF(F2796&lt;&gt;"",HYPERLINK(Settings!$B$5 &amp; "/manage/?network=" &amp; LOWER(B$8) &amp; "&amp;search=token&amp;account=" &amp; ToMint!$B$5 &amp; "&amp;view=" &amp; ToMint!J2796,"TokenSol"),""))</f>
        <v/>
      </c>
      <c r="Q2796" s="2"/>
      <c r="R2796" s="2"/>
      <c r="S2796" s="11"/>
      <c r="T2796" s="78" t="str">
        <f>"owner=" &amp; Tokens!BS2796 &amp; "&amp;filename_for_metadata=" &amp; Tokens!BT2796 &amp; "&amp;offchaindata_platform=" &amp; $B$17 &amp; "&amp;keyfile=" &amp; $B$5 &amp;  "&amp;repository=" &amp; $B$18</f>
        <v>owner=BbDq7xeUzpj8bXfd9N7dh1tw43Ss7xbYpyjoNuwDSrzq&amp;filename_for_metadata=BILLETFestival_COR22F976&amp;offchaindata_platform=Github&amp;keyfile=Paul&amp;repository=CalviOnTheRocks2022</v>
      </c>
      <c r="U2796" s="78" t="str">
        <f t="shared" si="87"/>
        <v>{"name":"#976 Billet Festival",_x000D_
"symbol":"COR22F976",_x000D_
"description":"Billet Festival / Billet NFT Festival - 1 jour Calvi on the Rocks 2022",_x000D_
"seller_fee_basis_points":1000,_x000D_
"image":"https://bafybeiczeycky3waavdr54v63ynjqpb7kxbtfridrlxp2ycwyhe3oh2o5i.ipfs.nftstorage.link?image_976.webp",_x000D_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96" s="78" t="str">
        <f>formatRow(Tokens!C$2:I$2,Tokens!C2796:I2796)</f>
        <v>"name":"#976 Billet Festival",_x000D_
"symbol":"COR22F976",_x000D_
"description":"Billet Festival / Billet NFT Festival - 1 jour Calvi on the Rocks 2022",_x000D_
"seller_fee_basis_points":1000,_x000D_
"image":"https://bafybeiczeycky3waavdr54v63ynjqpb7kxbtfridrlxp2ycwyhe3oh2o5i.ipfs.nftstorage.link?image_976.webp",_x000D_
"Issuer":"NfluenT for Calvi On The rocks",_x000D_
"external_url":""</v>
      </c>
      <c r="W2796" s="78" t="str">
        <f>formatRow(Tokens!J$2:AV$2,Tokens!J2796:AV2796,2,"attributes")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96" s="78" t="str">
        <f>formatRow(Tokens!AX$2:BC$2,Tokens!AX2796:BC2796,2,"creators")</f>
        <v>"creators":[{"address":"ncreator",_x000D_
"share":10},{"address":"cotrcrea",_x000D_
"share":90},{"address":"nminer",_x000D_
"share":0}]</v>
      </c>
      <c r="Y2796" s="78" t="str">
        <f>formatRow(Tokens!BD$2:BI$2,Tokens!BD2796:BI2796,2,"files")</f>
        <v>"files":[]</v>
      </c>
      <c r="Z2796" s="78"/>
      <c r="AA2796" s="78"/>
      <c r="AB2796" s="78"/>
      <c r="AC2796" s="78" t="str">
        <f>formatRow(Tokens!BJ$2:BK$2,Tokens!BJ2796:BK2796,0,"collection")</f>
        <v>"collection":{"name":"BILLET Festival",_x000D_
"family":"Calvi On The Rocks"}</v>
      </c>
      <c r="AD2796" s="1" t="str">
        <f>formatRow(Tokens!BN$2:BR$2,Tokens!BN2796:BR2796,0,"marketplace")</f>
        <v>"marketplace":{"initial_price":"73,5",_x000D_
"reservation_price":"",_x000D_
"duration":"",_x000D_
"max_mint":1,_x000D_
"sell_date":"25/06/2022"}</v>
      </c>
      <c r="AE2796" s="1"/>
    </row>
    <row r="2797" spans="4:31" ht="14.25" customHeight="1" x14ac:dyDescent="0.3">
      <c r="D2797" s="1">
        <f>Tokens!B2797</f>
        <v>977</v>
      </c>
      <c r="E2797" s="17" t="str">
        <f>IF(Tokens!C2797="","",Tokens!C2797)</f>
        <v>#977 Billet Festival</v>
      </c>
      <c r="F2797"/>
      <c r="G2797"/>
      <c r="H2797"/>
      <c r="I2797"/>
      <c r="J2797"/>
      <c r="M2797"/>
      <c r="N2797"/>
      <c r="O2797" s="15" t="str">
        <f t="shared" si="88"/>
        <v>_</v>
      </c>
      <c r="P2797" s="18" t="str">
        <f>IF(F2797="stop","",IF(F2797&lt;&gt;"",HYPERLINK(Settings!$B$5 &amp; "/manage/?network=" &amp; LOWER(B$8) &amp; "&amp;search=token&amp;account=" &amp; ToMint!$B$5 &amp; "&amp;view=" &amp; ToMint!J2797,"TokenSol"),""))</f>
        <v/>
      </c>
      <c r="Q2797" s="2"/>
      <c r="R2797" s="2"/>
      <c r="S2797" s="11"/>
      <c r="T2797" s="78" t="str">
        <f>"owner=" &amp; Tokens!BS2797 &amp; "&amp;filename_for_metadata=" &amp; Tokens!BT2797 &amp; "&amp;offchaindata_platform=" &amp; $B$17 &amp; "&amp;keyfile=" &amp; $B$5 &amp;  "&amp;repository=" &amp; $B$18</f>
        <v>owner=BbDq7xeUzpj8bXfd9N7dh1tw43Ss7xbYpyjoNuwDSrzq&amp;filename_for_metadata=BILLETFestival_COR22F977&amp;offchaindata_platform=Github&amp;keyfile=Paul&amp;repository=CalviOnTheRocks2022</v>
      </c>
      <c r="U2797" s="78" t="str">
        <f t="shared" si="87"/>
        <v>{"name":"#977 Billet Festival",_x000D_
"symbol":"COR22F977",_x000D_
"description":"Billet Festival / Billet NFT Festival - 1 jour Calvi on the Rocks 2022",_x000D_
"seller_fee_basis_points":1000,_x000D_
"image":"https://bafybeicuc6hqiwgskrxfk5u7s3hh43m76xgbrgwzdvfkinfx3tf4btsdgm.ipfs.nftstorage.link?image_977.webp",_x000D_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97" s="78" t="str">
        <f>formatRow(Tokens!C$2:I$2,Tokens!C2797:I2797)</f>
        <v>"name":"#977 Billet Festival",_x000D_
"symbol":"COR22F977",_x000D_
"description":"Billet Festival / Billet NFT Festival - 1 jour Calvi on the Rocks 2022",_x000D_
"seller_fee_basis_points":1000,_x000D_
"image":"https://bafybeicuc6hqiwgskrxfk5u7s3hh43m76xgbrgwzdvfkinfx3tf4btsdgm.ipfs.nftstorage.link?image_977.webp",_x000D_
"Issuer":"NfluenT for Calvi On The rocks",_x000D_
"external_url":""</v>
      </c>
      <c r="W2797" s="78" t="str">
        <f>formatRow(Tokens!J$2:AV$2,Tokens!J2797:AV2797,2,"attributes")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97" s="78" t="str">
        <f>formatRow(Tokens!AX$2:BC$2,Tokens!AX2797:BC2797,2,"creators")</f>
        <v>"creators":[{"address":"ncreator",_x000D_
"share":10},{"address":"cotrcrea",_x000D_
"share":90},{"address":"nminer",_x000D_
"share":0}]</v>
      </c>
      <c r="Y2797" s="78" t="str">
        <f>formatRow(Tokens!BD$2:BI$2,Tokens!BD2797:BI2797,2,"files")</f>
        <v>"files":[]</v>
      </c>
      <c r="Z2797" s="78"/>
      <c r="AA2797" s="78"/>
      <c r="AB2797" s="78"/>
      <c r="AC2797" s="78" t="str">
        <f>formatRow(Tokens!BJ$2:BK$2,Tokens!BJ2797:BK2797,0,"collection")</f>
        <v>"collection":{"name":"BILLET Festival",_x000D_
"family":"Calvi On The Rocks"}</v>
      </c>
      <c r="AD2797" s="1" t="str">
        <f>formatRow(Tokens!BN$2:BR$2,Tokens!BN2797:BR2797,0,"marketplace")</f>
        <v>"marketplace":{"initial_price":"73,5",_x000D_
"reservation_price":"",_x000D_
"duration":"",_x000D_
"max_mint":1,_x000D_
"sell_date":"25/06/2022"}</v>
      </c>
      <c r="AE2797" s="1"/>
    </row>
    <row r="2798" spans="4:31" ht="14.25" customHeight="1" x14ac:dyDescent="0.3">
      <c r="D2798" s="1">
        <f>Tokens!B2798</f>
        <v>978</v>
      </c>
      <c r="E2798" s="17" t="str">
        <f>IF(Tokens!C2798="","",Tokens!C2798)</f>
        <v>#978 Billet Festival</v>
      </c>
      <c r="F2798"/>
      <c r="G2798"/>
      <c r="H2798"/>
      <c r="I2798"/>
      <c r="J2798"/>
      <c r="M2798"/>
      <c r="N2798"/>
      <c r="O2798" s="15" t="str">
        <f t="shared" si="88"/>
        <v>_</v>
      </c>
      <c r="P2798" s="18" t="str">
        <f>IF(F2798="stop","",IF(F2798&lt;&gt;"",HYPERLINK(Settings!$B$5 &amp; "/manage/?network=" &amp; LOWER(B$8) &amp; "&amp;search=token&amp;account=" &amp; ToMint!$B$5 &amp; "&amp;view=" &amp; ToMint!J2798,"TokenSol"),""))</f>
        <v/>
      </c>
      <c r="Q2798" s="2"/>
      <c r="R2798" s="2"/>
      <c r="S2798" s="11"/>
      <c r="T2798" s="78" t="str">
        <f>"owner=" &amp; Tokens!BS2798 &amp; "&amp;filename_for_metadata=" &amp; Tokens!BT2798 &amp; "&amp;offchaindata_platform=" &amp; $B$17 &amp; "&amp;keyfile=" &amp; $B$5 &amp;  "&amp;repository=" &amp; $B$18</f>
        <v>owner=BbDq7xeUzpj8bXfd9N7dh1tw43Ss7xbYpyjoNuwDSrzq&amp;filename_for_metadata=BILLETFestival_COR22F978&amp;offchaindata_platform=Github&amp;keyfile=Paul&amp;repository=CalviOnTheRocks2022</v>
      </c>
      <c r="U2798" s="78" t="str">
        <f t="shared" si="87"/>
        <v>{"name":"#978 Billet Festival",_x000D_
"symbol":"COR22F978",_x000D_
"description":"Billet Festival / Billet NFT Festival - 1 jour Calvi on the Rocks 2022",_x000D_
"seller_fee_basis_points":1000,_x000D_
"image":"https://bafybeie5wurscendji5am3xkrlfzwbdtuaummodbnw7f2lvpztmyny6fgy.ipfs.nftstorage.link?image_978.webp",_x000D_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98" s="78" t="str">
        <f>formatRow(Tokens!C$2:I$2,Tokens!C2798:I2798)</f>
        <v>"name":"#978 Billet Festival",_x000D_
"symbol":"COR22F978",_x000D_
"description":"Billet Festival / Billet NFT Festival - 1 jour Calvi on the Rocks 2022",_x000D_
"seller_fee_basis_points":1000,_x000D_
"image":"https://bafybeie5wurscendji5am3xkrlfzwbdtuaummodbnw7f2lvpztmyny6fgy.ipfs.nftstorage.link?image_978.webp",_x000D_
"Issuer":"NfluenT for Calvi On The rocks",_x000D_
"external_url":""</v>
      </c>
      <c r="W2798" s="78" t="str">
        <f>formatRow(Tokens!J$2:AV$2,Tokens!J2798:AV2798,2,"attributes")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98" s="78" t="str">
        <f>formatRow(Tokens!AX$2:BC$2,Tokens!AX2798:BC2798,2,"creators")</f>
        <v>"creators":[{"address":"ncreator",_x000D_
"share":10},{"address":"cotrcrea",_x000D_
"share":90},{"address":"nminer",_x000D_
"share":0}]</v>
      </c>
      <c r="Y2798" s="78" t="str">
        <f>formatRow(Tokens!BD$2:BI$2,Tokens!BD2798:BI2798,2,"files")</f>
        <v>"files":[]</v>
      </c>
      <c r="Z2798" s="78"/>
      <c r="AA2798" s="78"/>
      <c r="AB2798" s="78"/>
      <c r="AC2798" s="78" t="str">
        <f>formatRow(Tokens!BJ$2:BK$2,Tokens!BJ2798:BK2798,0,"collection")</f>
        <v>"collection":{"name":"BILLET Festival",_x000D_
"family":"Calvi On The Rocks"}</v>
      </c>
      <c r="AD2798" s="1" t="str">
        <f>formatRow(Tokens!BN$2:BR$2,Tokens!BN2798:BR2798,0,"marketplace")</f>
        <v>"marketplace":{"initial_price":"73,5",_x000D_
"reservation_price":"",_x000D_
"duration":"",_x000D_
"max_mint":1,_x000D_
"sell_date":"25/06/2022"}</v>
      </c>
      <c r="AE2798" s="1"/>
    </row>
    <row r="2799" spans="4:31" ht="14.25" customHeight="1" x14ac:dyDescent="0.3">
      <c r="D2799" s="1">
        <f>Tokens!B2799</f>
        <v>979</v>
      </c>
      <c r="E2799" s="17" t="str">
        <f>IF(Tokens!C2799="","",Tokens!C2799)</f>
        <v>#979 Billet Festival</v>
      </c>
      <c r="F2799"/>
      <c r="G2799"/>
      <c r="H2799"/>
      <c r="I2799"/>
      <c r="J2799"/>
      <c r="M2799"/>
      <c r="N2799"/>
      <c r="O2799" s="15" t="str">
        <f t="shared" si="88"/>
        <v>_</v>
      </c>
      <c r="P2799" s="18" t="str">
        <f>IF(F2799="stop","",IF(F2799&lt;&gt;"",HYPERLINK(Settings!$B$5 &amp; "/manage/?network=" &amp; LOWER(B$8) &amp; "&amp;search=token&amp;account=" &amp; ToMint!$B$5 &amp; "&amp;view=" &amp; ToMint!J2799,"TokenSol"),""))</f>
        <v/>
      </c>
      <c r="Q2799" s="2"/>
      <c r="R2799" s="2"/>
      <c r="S2799" s="11"/>
      <c r="T2799" s="78" t="str">
        <f>"owner=" &amp; Tokens!BS2799 &amp; "&amp;filename_for_metadata=" &amp; Tokens!BT2799 &amp; "&amp;offchaindata_platform=" &amp; $B$17 &amp; "&amp;keyfile=" &amp; $B$5 &amp;  "&amp;repository=" &amp; $B$18</f>
        <v>owner=BbDq7xeUzpj8bXfd9N7dh1tw43Ss7xbYpyjoNuwDSrzq&amp;filename_for_metadata=BILLETFestival_COR22F979&amp;offchaindata_platform=Github&amp;keyfile=Paul&amp;repository=CalviOnTheRocks2022</v>
      </c>
      <c r="U2799" s="78" t="str">
        <f t="shared" si="87"/>
        <v>{"name":"#979 Billet Festival",_x000D_
"symbol":"COR22F979",_x000D_
"description":"Billet Festival / Billet NFT Festival - 1 jour Calvi on the Rocks 2022",_x000D_
"seller_fee_basis_points":1000,_x000D_
"image":"https://bafybeidgrlzncoqgz2fm2mrkaxz2mn4l7pynrzlfmfr7hj47hucrdraja4.ipfs.nftstorage.link?image_979.webp",_x000D_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799" s="78" t="str">
        <f>formatRow(Tokens!C$2:I$2,Tokens!C2799:I2799)</f>
        <v>"name":"#979 Billet Festival",_x000D_
"symbol":"COR22F979",_x000D_
"description":"Billet Festival / Billet NFT Festival - 1 jour Calvi on the Rocks 2022",_x000D_
"seller_fee_basis_points":1000,_x000D_
"image":"https://bafybeidgrlzncoqgz2fm2mrkaxz2mn4l7pynrzlfmfr7hj47hucrdraja4.ipfs.nftstorage.link?image_979.webp",_x000D_
"Issuer":"NfluenT for Calvi On The rocks",_x000D_
"external_url":""</v>
      </c>
      <c r="W2799" s="78" t="str">
        <f>formatRow(Tokens!J$2:AV$2,Tokens!J2799:AV2799,2,"attributes")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799" s="78" t="str">
        <f>formatRow(Tokens!AX$2:BC$2,Tokens!AX2799:BC2799,2,"creators")</f>
        <v>"creators":[{"address":"ncreator",_x000D_
"share":10},{"address":"cotrcrea",_x000D_
"share":90},{"address":"nminer",_x000D_
"share":0}]</v>
      </c>
      <c r="Y2799" s="78" t="str">
        <f>formatRow(Tokens!BD$2:BI$2,Tokens!BD2799:BI2799,2,"files")</f>
        <v>"files":[]</v>
      </c>
      <c r="Z2799" s="78"/>
      <c r="AA2799" s="78"/>
      <c r="AB2799" s="78"/>
      <c r="AC2799" s="78" t="str">
        <f>formatRow(Tokens!BJ$2:BK$2,Tokens!BJ2799:BK2799,0,"collection")</f>
        <v>"collection":{"name":"BILLET Festival",_x000D_
"family":"Calvi On The Rocks"}</v>
      </c>
      <c r="AD2799" s="1" t="str">
        <f>formatRow(Tokens!BN$2:BR$2,Tokens!BN2799:BR2799,0,"marketplace")</f>
        <v>"marketplace":{"initial_price":"73,5",_x000D_
"reservation_price":"",_x000D_
"duration":"",_x000D_
"max_mint":1,_x000D_
"sell_date":"25/06/2022"}</v>
      </c>
      <c r="AE2799" s="1"/>
    </row>
    <row r="2800" spans="4:31" ht="14.25" customHeight="1" x14ac:dyDescent="0.3">
      <c r="D2800" s="1">
        <f>Tokens!B2800</f>
        <v>980</v>
      </c>
      <c r="E2800" s="17" t="str">
        <f>IF(Tokens!C2800="","",Tokens!C2800)</f>
        <v>#980 Billet Festival</v>
      </c>
      <c r="F2800"/>
      <c r="G2800"/>
      <c r="H2800"/>
      <c r="I2800"/>
      <c r="J2800"/>
      <c r="M2800"/>
      <c r="N2800"/>
      <c r="O2800" s="15" t="str">
        <f t="shared" si="88"/>
        <v>_</v>
      </c>
      <c r="P2800" s="18" t="str">
        <f>IF(F2800="stop","",IF(F2800&lt;&gt;"",HYPERLINK(Settings!$B$5 &amp; "/manage/?network=" &amp; LOWER(B$8) &amp; "&amp;search=token&amp;account=" &amp; ToMint!$B$5 &amp; "&amp;view=" &amp; ToMint!J2800,"TokenSol"),""))</f>
        <v/>
      </c>
      <c r="Q2800" s="2"/>
      <c r="R2800" s="2"/>
      <c r="S2800" s="11"/>
      <c r="T2800" s="78" t="str">
        <f>"owner=" &amp; Tokens!BS2800 &amp; "&amp;filename_for_metadata=" &amp; Tokens!BT2800 &amp; "&amp;offchaindata_platform=" &amp; $B$17 &amp; "&amp;keyfile=" &amp; $B$5 &amp;  "&amp;repository=" &amp; $B$18</f>
        <v>owner=BbDq7xeUzpj8bXfd9N7dh1tw43Ss7xbYpyjoNuwDSrzq&amp;filename_for_metadata=BILLETFestival_COR22F980&amp;offchaindata_platform=Github&amp;keyfile=Paul&amp;repository=CalviOnTheRocks2022</v>
      </c>
      <c r="U2800" s="78" t="str">
        <f t="shared" si="87"/>
        <v>{"name":"#980 Billet Festival",_x000D_
"symbol":"COR22F980",_x000D_
"description":"Billet Festival / Billet NFT Festival - 1 jour Calvi on the Rocks 2022",_x000D_
"seller_fee_basis_points":1000,_x000D_
"image":"https://bafybeifmvlx67g7yhjzq6msartvaawumjp43ehqqwjgpe2o6ilmqogmb5q.ipfs.nftstorage.link?image_980.webp",_x000D_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00" s="78" t="str">
        <f>formatRow(Tokens!C$2:I$2,Tokens!C2800:I2800)</f>
        <v>"name":"#980 Billet Festival",_x000D_
"symbol":"COR22F980",_x000D_
"description":"Billet Festival / Billet NFT Festival - 1 jour Calvi on the Rocks 2022",_x000D_
"seller_fee_basis_points":1000,_x000D_
"image":"https://bafybeifmvlx67g7yhjzq6msartvaawumjp43ehqqwjgpe2o6ilmqogmb5q.ipfs.nftstorage.link?image_980.webp",_x000D_
"Issuer":"NfluenT for Calvi On The rocks",_x000D_
"external_url":""</v>
      </c>
      <c r="W2800" s="78" t="str">
        <f>formatRow(Tokens!J$2:AV$2,Tokens!J2800:AV2800,2,"attributes")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00" s="78" t="str">
        <f>formatRow(Tokens!AX$2:BC$2,Tokens!AX2800:BC2800,2,"creators")</f>
        <v>"creators":[{"address":"ncreator",_x000D_
"share":10},{"address":"cotrcrea",_x000D_
"share":90},{"address":"nminer",_x000D_
"share":0}]</v>
      </c>
      <c r="Y2800" s="78" t="str">
        <f>formatRow(Tokens!BD$2:BI$2,Tokens!BD2800:BI2800,2,"files")</f>
        <v>"files":[]</v>
      </c>
      <c r="Z2800" s="78"/>
      <c r="AA2800" s="78"/>
      <c r="AB2800" s="78"/>
      <c r="AC2800" s="78" t="str">
        <f>formatRow(Tokens!BJ$2:BK$2,Tokens!BJ2800:BK2800,0,"collection")</f>
        <v>"collection":{"name":"BILLET Festival",_x000D_
"family":"Calvi On The Rocks"}</v>
      </c>
      <c r="AD2800" s="1" t="str">
        <f>formatRow(Tokens!BN$2:BR$2,Tokens!BN2800:BR2800,0,"marketplace")</f>
        <v>"marketplace":{"initial_price":"73,5",_x000D_
"reservation_price":"",_x000D_
"duration":"",_x000D_
"max_mint":1,_x000D_
"sell_date":"25/06/2022"}</v>
      </c>
      <c r="AE2800" s="1"/>
    </row>
    <row r="2801" spans="4:31" ht="14.25" customHeight="1" x14ac:dyDescent="0.3">
      <c r="D2801" s="1">
        <f>Tokens!B2801</f>
        <v>981</v>
      </c>
      <c r="E2801" s="17" t="str">
        <f>IF(Tokens!C2801="","",Tokens!C2801)</f>
        <v>#981 Billet Festival</v>
      </c>
      <c r="F2801"/>
      <c r="G2801"/>
      <c r="H2801"/>
      <c r="I2801"/>
      <c r="J2801"/>
      <c r="M2801"/>
      <c r="N2801"/>
      <c r="O2801" s="15" t="str">
        <f t="shared" si="88"/>
        <v>_</v>
      </c>
      <c r="P2801" s="18" t="str">
        <f>IF(F2801="stop","",IF(F2801&lt;&gt;"",HYPERLINK(Settings!$B$5 &amp; "/manage/?network=" &amp; LOWER(B$8) &amp; "&amp;search=token&amp;account=" &amp; ToMint!$B$5 &amp; "&amp;view=" &amp; ToMint!J2801,"TokenSol"),""))</f>
        <v/>
      </c>
      <c r="Q2801" s="2"/>
      <c r="R2801" s="2"/>
      <c r="S2801" s="11"/>
      <c r="T2801" s="78" t="str">
        <f>"owner=" &amp; Tokens!BS2801 &amp; "&amp;filename_for_metadata=" &amp; Tokens!BT2801 &amp; "&amp;offchaindata_platform=" &amp; $B$17 &amp; "&amp;keyfile=" &amp; $B$5 &amp;  "&amp;repository=" &amp; $B$18</f>
        <v>owner=BbDq7xeUzpj8bXfd9N7dh1tw43Ss7xbYpyjoNuwDSrzq&amp;filename_for_metadata=BILLETFestival_COR22F981&amp;offchaindata_platform=Github&amp;keyfile=Paul&amp;repository=CalviOnTheRocks2022</v>
      </c>
      <c r="U2801" s="78" t="str">
        <f t="shared" si="87"/>
        <v>{"name":"#981 Billet Festival",_x000D_
"symbol":"COR22F981",_x000D_
"description":"Billet Festival / Billet NFT Festival - 1 jour Calvi on the Rocks 2022",_x000D_
"seller_fee_basis_points":1000,_x000D_
"image":"https://bafybeidgdkwtjzryj6uhpihp7rrdf2mbpsxg42btda5ekxzwez2ilf5gme.ipfs.nftstorage.link?image_981.webp",_x000D_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01" s="78" t="str">
        <f>formatRow(Tokens!C$2:I$2,Tokens!C2801:I2801)</f>
        <v>"name":"#981 Billet Festival",_x000D_
"symbol":"COR22F981",_x000D_
"description":"Billet Festival / Billet NFT Festival - 1 jour Calvi on the Rocks 2022",_x000D_
"seller_fee_basis_points":1000,_x000D_
"image":"https://bafybeidgdkwtjzryj6uhpihp7rrdf2mbpsxg42btda5ekxzwez2ilf5gme.ipfs.nftstorage.link?image_981.webp",_x000D_
"Issuer":"NfluenT for Calvi On The rocks",_x000D_
"external_url":""</v>
      </c>
      <c r="W2801" s="78" t="str">
        <f>formatRow(Tokens!J$2:AV$2,Tokens!J2801:AV2801,2,"attributes")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01" s="78" t="str">
        <f>formatRow(Tokens!AX$2:BC$2,Tokens!AX2801:BC2801,2,"creators")</f>
        <v>"creators":[{"address":"ncreator",_x000D_
"share":10},{"address":"cotrcrea",_x000D_
"share":90},{"address":"nminer",_x000D_
"share":0}]</v>
      </c>
      <c r="Y2801" s="78" t="str">
        <f>formatRow(Tokens!BD$2:BI$2,Tokens!BD2801:BI2801,2,"files")</f>
        <v>"files":[]</v>
      </c>
      <c r="Z2801" s="78"/>
      <c r="AA2801" s="78"/>
      <c r="AB2801" s="78"/>
      <c r="AC2801" s="78" t="str">
        <f>formatRow(Tokens!BJ$2:BK$2,Tokens!BJ2801:BK2801,0,"collection")</f>
        <v>"collection":{"name":"BILLET Festival",_x000D_
"family":"Calvi On The Rocks"}</v>
      </c>
      <c r="AD2801" s="1" t="str">
        <f>formatRow(Tokens!BN$2:BR$2,Tokens!BN2801:BR2801,0,"marketplace")</f>
        <v>"marketplace":{"initial_price":"73,5",_x000D_
"reservation_price":"",_x000D_
"duration":"",_x000D_
"max_mint":1,_x000D_
"sell_date":"25/06/2022"}</v>
      </c>
      <c r="AE2801" s="1"/>
    </row>
    <row r="2802" spans="4:31" ht="14.25" customHeight="1" x14ac:dyDescent="0.3">
      <c r="D2802" s="1">
        <f>Tokens!B2802</f>
        <v>982</v>
      </c>
      <c r="E2802" s="17" t="str">
        <f>IF(Tokens!C2802="","",Tokens!C2802)</f>
        <v>#982 Billet Festival</v>
      </c>
      <c r="F2802"/>
      <c r="G2802"/>
      <c r="H2802"/>
      <c r="I2802"/>
      <c r="J2802"/>
      <c r="M2802"/>
      <c r="N2802"/>
      <c r="O2802" s="15" t="str">
        <f t="shared" si="88"/>
        <v>_</v>
      </c>
      <c r="P2802" s="18" t="str">
        <f>IF(F2802="stop","",IF(F2802&lt;&gt;"",HYPERLINK(Settings!$B$5 &amp; "/manage/?network=" &amp; LOWER(B$8) &amp; "&amp;search=token&amp;account=" &amp; ToMint!$B$5 &amp; "&amp;view=" &amp; ToMint!J2802,"TokenSol"),""))</f>
        <v/>
      </c>
      <c r="Q2802" s="2"/>
      <c r="R2802" s="2"/>
      <c r="S2802" s="11"/>
      <c r="T2802" s="78" t="str">
        <f>"owner=" &amp; Tokens!BS2802 &amp; "&amp;filename_for_metadata=" &amp; Tokens!BT2802 &amp; "&amp;offchaindata_platform=" &amp; $B$17 &amp; "&amp;keyfile=" &amp; $B$5 &amp;  "&amp;repository=" &amp; $B$18</f>
        <v>owner=BbDq7xeUzpj8bXfd9N7dh1tw43Ss7xbYpyjoNuwDSrzq&amp;filename_for_metadata=BILLETFestival_COR22F982&amp;offchaindata_platform=Github&amp;keyfile=Paul&amp;repository=CalviOnTheRocks2022</v>
      </c>
      <c r="U2802" s="78" t="str">
        <f t="shared" si="87"/>
        <v>{"name":"#982 Billet Festival",_x000D_
"symbol":"COR22F982",_x000D_
"description":"Billet Festival / Billet NFT Festival - 1 jour Calvi on the Rocks 2022",_x000D_
"seller_fee_basis_points":1000,_x000D_
"image":"https://bafybeieq6qlmiyck2toltniu2ddqlhhjph22mivv7darfu6aw773g2dtvi.ipfs.nftstorage.link?image_982.webp",_x000D_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02" s="78" t="str">
        <f>formatRow(Tokens!C$2:I$2,Tokens!C2802:I2802)</f>
        <v>"name":"#982 Billet Festival",_x000D_
"symbol":"COR22F982",_x000D_
"description":"Billet Festival / Billet NFT Festival - 1 jour Calvi on the Rocks 2022",_x000D_
"seller_fee_basis_points":1000,_x000D_
"image":"https://bafybeieq6qlmiyck2toltniu2ddqlhhjph22mivv7darfu6aw773g2dtvi.ipfs.nftstorage.link?image_982.webp",_x000D_
"Issuer":"NfluenT for Calvi On The rocks",_x000D_
"external_url":""</v>
      </c>
      <c r="W2802" s="78" t="str">
        <f>formatRow(Tokens!J$2:AV$2,Tokens!J2802:AV2802,2,"attributes")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02" s="78" t="str">
        <f>formatRow(Tokens!AX$2:BC$2,Tokens!AX2802:BC2802,2,"creators")</f>
        <v>"creators":[{"address":"ncreator",_x000D_
"share":10},{"address":"cotrcrea",_x000D_
"share":90},{"address":"nminer",_x000D_
"share":0}]</v>
      </c>
      <c r="Y2802" s="78" t="str">
        <f>formatRow(Tokens!BD$2:BI$2,Tokens!BD2802:BI2802,2,"files")</f>
        <v>"files":[]</v>
      </c>
      <c r="Z2802" s="78"/>
      <c r="AA2802" s="78"/>
      <c r="AB2802" s="78"/>
      <c r="AC2802" s="78" t="str">
        <f>formatRow(Tokens!BJ$2:BK$2,Tokens!BJ2802:BK2802,0,"collection")</f>
        <v>"collection":{"name":"BILLET Festival",_x000D_
"family":"Calvi On The Rocks"}</v>
      </c>
      <c r="AD2802" s="1" t="str">
        <f>formatRow(Tokens!BN$2:BR$2,Tokens!BN2802:BR2802,0,"marketplace")</f>
        <v>"marketplace":{"initial_price":"73,5",_x000D_
"reservation_price":"",_x000D_
"duration":"",_x000D_
"max_mint":1,_x000D_
"sell_date":"25/06/2022"}</v>
      </c>
      <c r="AE2802" s="1"/>
    </row>
    <row r="2803" spans="4:31" ht="14.25" customHeight="1" x14ac:dyDescent="0.3">
      <c r="D2803" s="1">
        <f>Tokens!B2803</f>
        <v>983</v>
      </c>
      <c r="E2803" s="17" t="str">
        <f>IF(Tokens!C2803="","",Tokens!C2803)</f>
        <v>#983 Billet Festival</v>
      </c>
      <c r="F2803"/>
      <c r="G2803"/>
      <c r="H2803"/>
      <c r="I2803"/>
      <c r="J2803"/>
      <c r="M2803"/>
      <c r="N2803"/>
      <c r="O2803" s="15" t="str">
        <f t="shared" si="88"/>
        <v>_</v>
      </c>
      <c r="P2803" s="18" t="str">
        <f>IF(F2803="stop","",IF(F2803&lt;&gt;"",HYPERLINK(Settings!$B$5 &amp; "/manage/?network=" &amp; LOWER(B$8) &amp; "&amp;search=token&amp;account=" &amp; ToMint!$B$5 &amp; "&amp;view=" &amp; ToMint!J2803,"TokenSol"),""))</f>
        <v/>
      </c>
      <c r="Q2803" s="2"/>
      <c r="R2803" s="2"/>
      <c r="S2803" s="11"/>
      <c r="T2803" s="78" t="str">
        <f>"owner=" &amp; Tokens!BS2803 &amp; "&amp;filename_for_metadata=" &amp; Tokens!BT2803 &amp; "&amp;offchaindata_platform=" &amp; $B$17 &amp; "&amp;keyfile=" &amp; $B$5 &amp;  "&amp;repository=" &amp; $B$18</f>
        <v>owner=BbDq7xeUzpj8bXfd9N7dh1tw43Ss7xbYpyjoNuwDSrzq&amp;filename_for_metadata=BILLETFestival_COR22F983&amp;offchaindata_platform=Github&amp;keyfile=Paul&amp;repository=CalviOnTheRocks2022</v>
      </c>
      <c r="U2803" s="78" t="str">
        <f t="shared" si="87"/>
        <v>{"name":"#983 Billet Festival",_x000D_
"symbol":"COR22F983",_x000D_
"description":"Billet Festival / Billet NFT Festival - 1 jour Calvi on the Rocks 2022",_x000D_
"seller_fee_basis_points":1000,_x000D_
"image":"https://bafybeihglf4iu7jdhq563u6wcovdsccz2gxpwfju6f6imrdnbltpaijpcu.ipfs.nftstorage.link?image_983.webp",_x000D_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03" s="78" t="str">
        <f>formatRow(Tokens!C$2:I$2,Tokens!C2803:I2803)</f>
        <v>"name":"#983 Billet Festival",_x000D_
"symbol":"COR22F983",_x000D_
"description":"Billet Festival / Billet NFT Festival - 1 jour Calvi on the Rocks 2022",_x000D_
"seller_fee_basis_points":1000,_x000D_
"image":"https://bafybeihglf4iu7jdhq563u6wcovdsccz2gxpwfju6f6imrdnbltpaijpcu.ipfs.nftstorage.link?image_983.webp",_x000D_
"Issuer":"NfluenT for Calvi On The rocks",_x000D_
"external_url":""</v>
      </c>
      <c r="W2803" s="78" t="str">
        <f>formatRow(Tokens!J$2:AV$2,Tokens!J2803:AV2803,2,"attributes")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03" s="78" t="str">
        <f>formatRow(Tokens!AX$2:BC$2,Tokens!AX2803:BC2803,2,"creators")</f>
        <v>"creators":[{"address":"ncreator",_x000D_
"share":10},{"address":"cotrcrea",_x000D_
"share":90},{"address":"nminer",_x000D_
"share":0}]</v>
      </c>
      <c r="Y2803" s="78" t="str">
        <f>formatRow(Tokens!BD$2:BI$2,Tokens!BD2803:BI2803,2,"files")</f>
        <v>"files":[]</v>
      </c>
      <c r="Z2803" s="78"/>
      <c r="AA2803" s="78"/>
      <c r="AB2803" s="78"/>
      <c r="AC2803" s="78" t="str">
        <f>formatRow(Tokens!BJ$2:BK$2,Tokens!BJ2803:BK2803,0,"collection")</f>
        <v>"collection":{"name":"BILLET Festival",_x000D_
"family":"Calvi On The Rocks"}</v>
      </c>
      <c r="AD2803" s="1" t="str">
        <f>formatRow(Tokens!BN$2:BR$2,Tokens!BN2803:BR2803,0,"marketplace")</f>
        <v>"marketplace":{"initial_price":"73,5",_x000D_
"reservation_price":"",_x000D_
"duration":"",_x000D_
"max_mint":1,_x000D_
"sell_date":"25/06/2022"}</v>
      </c>
      <c r="AE2803" s="1"/>
    </row>
    <row r="2804" spans="4:31" ht="14.25" customHeight="1" x14ac:dyDescent="0.3">
      <c r="D2804" s="1">
        <f>Tokens!B2804</f>
        <v>984</v>
      </c>
      <c r="E2804" s="17" t="str">
        <f>IF(Tokens!C2804="","",Tokens!C2804)</f>
        <v>#984 Billet Festival</v>
      </c>
      <c r="F2804"/>
      <c r="G2804"/>
      <c r="H2804"/>
      <c r="I2804"/>
      <c r="J2804"/>
      <c r="M2804"/>
      <c r="N2804"/>
      <c r="O2804" s="15" t="str">
        <f t="shared" si="88"/>
        <v>_</v>
      </c>
      <c r="P2804" s="18" t="str">
        <f>IF(F2804="stop","",IF(F2804&lt;&gt;"",HYPERLINK(Settings!$B$5 &amp; "/manage/?network=" &amp; LOWER(B$8) &amp; "&amp;search=token&amp;account=" &amp; ToMint!$B$5 &amp; "&amp;view=" &amp; ToMint!J2804,"TokenSol"),""))</f>
        <v/>
      </c>
      <c r="Q2804" s="2"/>
      <c r="R2804" s="2"/>
      <c r="S2804" s="11"/>
      <c r="T2804" s="78" t="str">
        <f>"owner=" &amp; Tokens!BS2804 &amp; "&amp;filename_for_metadata=" &amp; Tokens!BT2804 &amp; "&amp;offchaindata_platform=" &amp; $B$17 &amp; "&amp;keyfile=" &amp; $B$5 &amp;  "&amp;repository=" &amp; $B$18</f>
        <v>owner=BbDq7xeUzpj8bXfd9N7dh1tw43Ss7xbYpyjoNuwDSrzq&amp;filename_for_metadata=BILLETFestival_COR22F984&amp;offchaindata_platform=Github&amp;keyfile=Paul&amp;repository=CalviOnTheRocks2022</v>
      </c>
      <c r="U2804" s="78" t="str">
        <f t="shared" si="87"/>
        <v>{"name":"#984 Billet Festival",_x000D_
"symbol":"COR22F984",_x000D_
"description":"Billet Festival / Billet NFT Festival - 1 jour Calvi on the Rocks 2022",_x000D_
"seller_fee_basis_points":1000,_x000D_
"image":"https://bafybeihigvo5j27dbwdyzsnbnmb76gfcgbo4djy2wpgpmtkmer6cbxvo7y.ipfs.nftstorage.link?image_984.webp",_x000D_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04" s="78" t="str">
        <f>formatRow(Tokens!C$2:I$2,Tokens!C2804:I2804)</f>
        <v>"name":"#984 Billet Festival",_x000D_
"symbol":"COR22F984",_x000D_
"description":"Billet Festival / Billet NFT Festival - 1 jour Calvi on the Rocks 2022",_x000D_
"seller_fee_basis_points":1000,_x000D_
"image":"https://bafybeihigvo5j27dbwdyzsnbnmb76gfcgbo4djy2wpgpmtkmer6cbxvo7y.ipfs.nftstorage.link?image_984.webp",_x000D_
"Issuer":"NfluenT for Calvi On The rocks",_x000D_
"external_url":""</v>
      </c>
      <c r="W2804" s="78" t="str">
        <f>formatRow(Tokens!J$2:AV$2,Tokens!J2804:AV2804,2,"attributes")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04" s="78" t="str">
        <f>formatRow(Tokens!AX$2:BC$2,Tokens!AX2804:BC2804,2,"creators")</f>
        <v>"creators":[{"address":"ncreator",_x000D_
"share":10},{"address":"cotrcrea",_x000D_
"share":90},{"address":"nminer",_x000D_
"share":0}]</v>
      </c>
      <c r="Y2804" s="78" t="str">
        <f>formatRow(Tokens!BD$2:BI$2,Tokens!BD2804:BI2804,2,"files")</f>
        <v>"files":[]</v>
      </c>
      <c r="Z2804" s="78"/>
      <c r="AA2804" s="78"/>
      <c r="AB2804" s="78"/>
      <c r="AC2804" s="78" t="str">
        <f>formatRow(Tokens!BJ$2:BK$2,Tokens!BJ2804:BK2804,0,"collection")</f>
        <v>"collection":{"name":"BILLET Festival",_x000D_
"family":"Calvi On The Rocks"}</v>
      </c>
      <c r="AD2804" s="1" t="str">
        <f>formatRow(Tokens!BN$2:BR$2,Tokens!BN2804:BR2804,0,"marketplace")</f>
        <v>"marketplace":{"initial_price":"73,5",_x000D_
"reservation_price":"",_x000D_
"duration":"",_x000D_
"max_mint":1,_x000D_
"sell_date":"25/06/2022"}</v>
      </c>
      <c r="AE2804" s="1"/>
    </row>
    <row r="2805" spans="4:31" ht="14.25" customHeight="1" x14ac:dyDescent="0.3">
      <c r="D2805" s="1">
        <f>Tokens!B2805</f>
        <v>985</v>
      </c>
      <c r="E2805" s="17" t="str">
        <f>IF(Tokens!C2805="","",Tokens!C2805)</f>
        <v>#985 Billet Festival</v>
      </c>
      <c r="F2805"/>
      <c r="G2805"/>
      <c r="H2805"/>
      <c r="I2805"/>
      <c r="J2805"/>
      <c r="M2805"/>
      <c r="N2805"/>
      <c r="O2805" s="15" t="str">
        <f t="shared" si="88"/>
        <v>_</v>
      </c>
      <c r="P2805" s="18" t="str">
        <f>IF(F2805="stop","",IF(F2805&lt;&gt;"",HYPERLINK(Settings!$B$5 &amp; "/manage/?network=" &amp; LOWER(B$8) &amp; "&amp;search=token&amp;account=" &amp; ToMint!$B$5 &amp; "&amp;view=" &amp; ToMint!J2805,"TokenSol"),""))</f>
        <v/>
      </c>
      <c r="Q2805" s="2"/>
      <c r="R2805" s="2"/>
      <c r="S2805" s="11"/>
      <c r="T2805" s="78" t="str">
        <f>"owner=" &amp; Tokens!BS2805 &amp; "&amp;filename_for_metadata=" &amp; Tokens!BT2805 &amp; "&amp;offchaindata_platform=" &amp; $B$17 &amp; "&amp;keyfile=" &amp; $B$5 &amp;  "&amp;repository=" &amp; $B$18</f>
        <v>owner=BbDq7xeUzpj8bXfd9N7dh1tw43Ss7xbYpyjoNuwDSrzq&amp;filename_for_metadata=BILLETFestival_COR22F985&amp;offchaindata_platform=Github&amp;keyfile=Paul&amp;repository=CalviOnTheRocks2022</v>
      </c>
      <c r="U2805" s="78" t="str">
        <f t="shared" si="87"/>
        <v>{"name":"#985 Billet Festival",_x000D_
"symbol":"COR22F985",_x000D_
"description":"Billet Festival / Billet NFT Festival - 1 jour Calvi on the Rocks 2022",_x000D_
"seller_fee_basis_points":1000,_x000D_
"image":"https://bafybeih4547g53pdb6rdhkgjrsmndpbpadzbwitctywtodnhpqazjhfdxu.ipfs.nftstorage.link?image_985.webp",_x000D_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05" s="78" t="str">
        <f>formatRow(Tokens!C$2:I$2,Tokens!C2805:I2805)</f>
        <v>"name":"#985 Billet Festival",_x000D_
"symbol":"COR22F985",_x000D_
"description":"Billet Festival / Billet NFT Festival - 1 jour Calvi on the Rocks 2022",_x000D_
"seller_fee_basis_points":1000,_x000D_
"image":"https://bafybeih4547g53pdb6rdhkgjrsmndpbpadzbwitctywtodnhpqazjhfdxu.ipfs.nftstorage.link?image_985.webp",_x000D_
"Issuer":"NfluenT for Calvi On The rocks",_x000D_
"external_url":""</v>
      </c>
      <c r="W2805" s="78" t="str">
        <f>formatRow(Tokens!J$2:AV$2,Tokens!J2805:AV2805,2,"attributes")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05" s="78" t="str">
        <f>formatRow(Tokens!AX$2:BC$2,Tokens!AX2805:BC2805,2,"creators")</f>
        <v>"creators":[{"address":"ncreator",_x000D_
"share":10},{"address":"cotrcrea",_x000D_
"share":90},{"address":"nminer",_x000D_
"share":0}]</v>
      </c>
      <c r="Y2805" s="78" t="str">
        <f>formatRow(Tokens!BD$2:BI$2,Tokens!BD2805:BI2805,2,"files")</f>
        <v>"files":[]</v>
      </c>
      <c r="Z2805" s="78"/>
      <c r="AA2805" s="78"/>
      <c r="AB2805" s="78"/>
      <c r="AC2805" s="78" t="str">
        <f>formatRow(Tokens!BJ$2:BK$2,Tokens!BJ2805:BK2805,0,"collection")</f>
        <v>"collection":{"name":"BILLET Festival",_x000D_
"family":"Calvi On The Rocks"}</v>
      </c>
      <c r="AD2805" s="1" t="str">
        <f>formatRow(Tokens!BN$2:BR$2,Tokens!BN2805:BR2805,0,"marketplace")</f>
        <v>"marketplace":{"initial_price":"73,5",_x000D_
"reservation_price":"",_x000D_
"duration":"",_x000D_
"max_mint":1,_x000D_
"sell_date":"25/06/2022"}</v>
      </c>
      <c r="AE2805" s="1"/>
    </row>
    <row r="2806" spans="4:31" ht="14.25" customHeight="1" x14ac:dyDescent="0.3">
      <c r="D2806" s="1">
        <f>Tokens!B2806</f>
        <v>986</v>
      </c>
      <c r="E2806" s="17" t="str">
        <f>IF(Tokens!C2806="","",Tokens!C2806)</f>
        <v>#986 Billet Festival</v>
      </c>
      <c r="F2806"/>
      <c r="G2806"/>
      <c r="H2806"/>
      <c r="I2806"/>
      <c r="J2806"/>
      <c r="M2806"/>
      <c r="N2806"/>
      <c r="O2806" s="15" t="str">
        <f t="shared" si="88"/>
        <v>_</v>
      </c>
      <c r="P2806" s="18" t="str">
        <f>IF(F2806="stop","",IF(F2806&lt;&gt;"",HYPERLINK(Settings!$B$5 &amp; "/manage/?network=" &amp; LOWER(B$8) &amp; "&amp;search=token&amp;account=" &amp; ToMint!$B$5 &amp; "&amp;view=" &amp; ToMint!J2806,"TokenSol"),""))</f>
        <v/>
      </c>
      <c r="Q2806" s="2"/>
      <c r="R2806" s="2"/>
      <c r="S2806" s="11"/>
      <c r="T2806" s="78" t="str">
        <f>"owner=" &amp; Tokens!BS2806 &amp; "&amp;filename_for_metadata=" &amp; Tokens!BT2806 &amp; "&amp;offchaindata_platform=" &amp; $B$17 &amp; "&amp;keyfile=" &amp; $B$5 &amp;  "&amp;repository=" &amp; $B$18</f>
        <v>owner=BbDq7xeUzpj8bXfd9N7dh1tw43Ss7xbYpyjoNuwDSrzq&amp;filename_for_metadata=BILLETFestival_COR22F986&amp;offchaindata_platform=Github&amp;keyfile=Paul&amp;repository=CalviOnTheRocks2022</v>
      </c>
      <c r="U2806" s="78" t="str">
        <f t="shared" si="87"/>
        <v>{"name":"#986 Billet Festival",_x000D_
"symbol":"COR22F986",_x000D_
"description":"Billet Festival / Billet NFT Festival - 1 jour Calvi on the Rocks 2022",_x000D_
"seller_fee_basis_points":1000,_x000D_
"image":"https://bafybeic34redyy67fuhh5os3z2jv566eneiim2mrvejudjmgj7lxfokecu.ipfs.nftstorage.link?image_986.webp",_x000D_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06" s="78" t="str">
        <f>formatRow(Tokens!C$2:I$2,Tokens!C2806:I2806)</f>
        <v>"name":"#986 Billet Festival",_x000D_
"symbol":"COR22F986",_x000D_
"description":"Billet Festival / Billet NFT Festival - 1 jour Calvi on the Rocks 2022",_x000D_
"seller_fee_basis_points":1000,_x000D_
"image":"https://bafybeic34redyy67fuhh5os3z2jv566eneiim2mrvejudjmgj7lxfokecu.ipfs.nftstorage.link?image_986.webp",_x000D_
"Issuer":"NfluenT for Calvi On The rocks",_x000D_
"external_url":""</v>
      </c>
      <c r="W2806" s="78" t="str">
        <f>formatRow(Tokens!J$2:AV$2,Tokens!J2806:AV2806,2,"attributes")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06" s="78" t="str">
        <f>formatRow(Tokens!AX$2:BC$2,Tokens!AX2806:BC2806,2,"creators")</f>
        <v>"creators":[{"address":"ncreator",_x000D_
"share":10},{"address":"cotrcrea",_x000D_
"share":90},{"address":"nminer",_x000D_
"share":0}]</v>
      </c>
      <c r="Y2806" s="78" t="str">
        <f>formatRow(Tokens!BD$2:BI$2,Tokens!BD2806:BI2806,2,"files")</f>
        <v>"files":[]</v>
      </c>
      <c r="Z2806" s="78"/>
      <c r="AA2806" s="78"/>
      <c r="AB2806" s="78"/>
      <c r="AC2806" s="78" t="str">
        <f>formatRow(Tokens!BJ$2:BK$2,Tokens!BJ2806:BK2806,0,"collection")</f>
        <v>"collection":{"name":"BILLET Festival",_x000D_
"family":"Calvi On The Rocks"}</v>
      </c>
      <c r="AD2806" s="1" t="str">
        <f>formatRow(Tokens!BN$2:BR$2,Tokens!BN2806:BR2806,0,"marketplace")</f>
        <v>"marketplace":{"initial_price":"73,5",_x000D_
"reservation_price":"",_x000D_
"duration":"",_x000D_
"max_mint":1,_x000D_
"sell_date":"25/06/2022"}</v>
      </c>
      <c r="AE2806" s="1"/>
    </row>
    <row r="2807" spans="4:31" ht="14.25" customHeight="1" x14ac:dyDescent="0.3">
      <c r="D2807" s="1">
        <f>Tokens!B2807</f>
        <v>987</v>
      </c>
      <c r="E2807" s="17" t="str">
        <f>IF(Tokens!C2807="","",Tokens!C2807)</f>
        <v>#987 Billet Festival</v>
      </c>
      <c r="F2807"/>
      <c r="G2807"/>
      <c r="H2807"/>
      <c r="I2807"/>
      <c r="J2807"/>
      <c r="M2807"/>
      <c r="N2807"/>
      <c r="O2807" s="15" t="str">
        <f t="shared" si="88"/>
        <v>_</v>
      </c>
      <c r="P2807" s="18" t="str">
        <f>IF(F2807="stop","",IF(F2807&lt;&gt;"",HYPERLINK(Settings!$B$5 &amp; "/manage/?network=" &amp; LOWER(B$8) &amp; "&amp;search=token&amp;account=" &amp; ToMint!$B$5 &amp; "&amp;view=" &amp; ToMint!J2807,"TokenSol"),""))</f>
        <v/>
      </c>
      <c r="Q2807" s="2"/>
      <c r="R2807" s="2"/>
      <c r="S2807" s="11"/>
      <c r="T2807" s="78" t="str">
        <f>"owner=" &amp; Tokens!BS2807 &amp; "&amp;filename_for_metadata=" &amp; Tokens!BT2807 &amp; "&amp;offchaindata_platform=" &amp; $B$17 &amp; "&amp;keyfile=" &amp; $B$5 &amp;  "&amp;repository=" &amp; $B$18</f>
        <v>owner=BbDq7xeUzpj8bXfd9N7dh1tw43Ss7xbYpyjoNuwDSrzq&amp;filename_for_metadata=BILLETFestival_COR22F987&amp;offchaindata_platform=Github&amp;keyfile=Paul&amp;repository=CalviOnTheRocks2022</v>
      </c>
      <c r="U2807" s="78" t="str">
        <f t="shared" si="87"/>
        <v>{"name":"#987 Billet Festival",_x000D_
"symbol":"COR22F987",_x000D_
"description":"Billet Festival / Billet NFT Festival - 1 jour Calvi on the Rocks 2022",_x000D_
"seller_fee_basis_points":1000,_x000D_
"image":"https://bafybeic2ndcpaxep6wa5lgugrf6hjslc23kkuzt34ko3c2n5rc5ev667hy.ipfs.nftstorage.link?image_987.webp",_x000D_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07" s="78" t="str">
        <f>formatRow(Tokens!C$2:I$2,Tokens!C2807:I2807)</f>
        <v>"name":"#987 Billet Festival",_x000D_
"symbol":"COR22F987",_x000D_
"description":"Billet Festival / Billet NFT Festival - 1 jour Calvi on the Rocks 2022",_x000D_
"seller_fee_basis_points":1000,_x000D_
"image":"https://bafybeic2ndcpaxep6wa5lgugrf6hjslc23kkuzt34ko3c2n5rc5ev667hy.ipfs.nftstorage.link?image_987.webp",_x000D_
"Issuer":"NfluenT for Calvi On The rocks",_x000D_
"external_url":""</v>
      </c>
      <c r="W2807" s="78" t="str">
        <f>formatRow(Tokens!J$2:AV$2,Tokens!J2807:AV2807,2,"attributes")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07" s="78" t="str">
        <f>formatRow(Tokens!AX$2:BC$2,Tokens!AX2807:BC2807,2,"creators")</f>
        <v>"creators":[{"address":"ncreator",_x000D_
"share":10},{"address":"cotrcrea",_x000D_
"share":90},{"address":"nminer",_x000D_
"share":0}]</v>
      </c>
      <c r="Y2807" s="78" t="str">
        <f>formatRow(Tokens!BD$2:BI$2,Tokens!BD2807:BI2807,2,"files")</f>
        <v>"files":[]</v>
      </c>
      <c r="Z2807" s="78"/>
      <c r="AA2807" s="78"/>
      <c r="AB2807" s="78"/>
      <c r="AC2807" s="78" t="str">
        <f>formatRow(Tokens!BJ$2:BK$2,Tokens!BJ2807:BK2807,0,"collection")</f>
        <v>"collection":{"name":"BILLET Festival",_x000D_
"family":"Calvi On The Rocks"}</v>
      </c>
      <c r="AD2807" s="1" t="str">
        <f>formatRow(Tokens!BN$2:BR$2,Tokens!BN2807:BR2807,0,"marketplace")</f>
        <v>"marketplace":{"initial_price":"73,5",_x000D_
"reservation_price":"",_x000D_
"duration":"",_x000D_
"max_mint":1,_x000D_
"sell_date":"25/06/2022"}</v>
      </c>
      <c r="AE2807" s="1"/>
    </row>
    <row r="2808" spans="4:31" ht="14.25" customHeight="1" x14ac:dyDescent="0.3">
      <c r="D2808" s="1">
        <f>Tokens!B2808</f>
        <v>988</v>
      </c>
      <c r="E2808" s="17" t="str">
        <f>IF(Tokens!C2808="","",Tokens!C2808)</f>
        <v>#988 Billet Festival</v>
      </c>
      <c r="F2808"/>
      <c r="G2808"/>
      <c r="H2808"/>
      <c r="I2808"/>
      <c r="J2808"/>
      <c r="M2808"/>
      <c r="N2808"/>
      <c r="O2808" s="15" t="str">
        <f t="shared" si="88"/>
        <v>_</v>
      </c>
      <c r="P2808" s="18" t="str">
        <f>IF(F2808="stop","",IF(F2808&lt;&gt;"",HYPERLINK(Settings!$B$5 &amp; "/manage/?network=" &amp; LOWER(B$8) &amp; "&amp;search=token&amp;account=" &amp; ToMint!$B$5 &amp; "&amp;view=" &amp; ToMint!J2808,"TokenSol"),""))</f>
        <v/>
      </c>
      <c r="Q2808" s="2"/>
      <c r="R2808" s="2"/>
      <c r="S2808" s="11"/>
      <c r="T2808" s="78" t="str">
        <f>"owner=" &amp; Tokens!BS2808 &amp; "&amp;filename_for_metadata=" &amp; Tokens!BT2808 &amp; "&amp;offchaindata_platform=" &amp; $B$17 &amp; "&amp;keyfile=" &amp; $B$5 &amp;  "&amp;repository=" &amp; $B$18</f>
        <v>owner=BbDq7xeUzpj8bXfd9N7dh1tw43Ss7xbYpyjoNuwDSrzq&amp;filename_for_metadata=BILLETFestival_COR22F988&amp;offchaindata_platform=Github&amp;keyfile=Paul&amp;repository=CalviOnTheRocks2022</v>
      </c>
      <c r="U2808" s="78" t="str">
        <f t="shared" si="87"/>
        <v>{"name":"#988 Billet Festival",_x000D_
"symbol":"COR22F988",_x000D_
"description":"Billet Festival / Billet NFT Festival - 1 jour Calvi on the Rocks 2022",_x000D_
"seller_fee_basis_points":1000,_x000D_
"image":"https://bafybeifygbmxjkq6qujtv7z5ozmi4hpe4engde7gma3nfkz44nfkptaepu.ipfs.nftstorage.link?image_988.webp",_x000D_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08" s="78" t="str">
        <f>formatRow(Tokens!C$2:I$2,Tokens!C2808:I2808)</f>
        <v>"name":"#988 Billet Festival",_x000D_
"symbol":"COR22F988",_x000D_
"description":"Billet Festival / Billet NFT Festival - 1 jour Calvi on the Rocks 2022",_x000D_
"seller_fee_basis_points":1000,_x000D_
"image":"https://bafybeifygbmxjkq6qujtv7z5ozmi4hpe4engde7gma3nfkz44nfkptaepu.ipfs.nftstorage.link?image_988.webp",_x000D_
"Issuer":"NfluenT for Calvi On The rocks",_x000D_
"external_url":""</v>
      </c>
      <c r="W2808" s="78" t="str">
        <f>formatRow(Tokens!J$2:AV$2,Tokens!J2808:AV2808,2,"attributes")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08" s="78" t="str">
        <f>formatRow(Tokens!AX$2:BC$2,Tokens!AX2808:BC2808,2,"creators")</f>
        <v>"creators":[{"address":"ncreator",_x000D_
"share":10},{"address":"cotrcrea",_x000D_
"share":90},{"address":"nminer",_x000D_
"share":0}]</v>
      </c>
      <c r="Y2808" s="78" t="str">
        <f>formatRow(Tokens!BD$2:BI$2,Tokens!BD2808:BI2808,2,"files")</f>
        <v>"files":[]</v>
      </c>
      <c r="Z2808" s="78"/>
      <c r="AA2808" s="78"/>
      <c r="AB2808" s="78"/>
      <c r="AC2808" s="78" t="str">
        <f>formatRow(Tokens!BJ$2:BK$2,Tokens!BJ2808:BK2808,0,"collection")</f>
        <v>"collection":{"name":"BILLET Festival",_x000D_
"family":"Calvi On The Rocks"}</v>
      </c>
      <c r="AD2808" s="1" t="str">
        <f>formatRow(Tokens!BN$2:BR$2,Tokens!BN2808:BR2808,0,"marketplace")</f>
        <v>"marketplace":{"initial_price":"73,5",_x000D_
"reservation_price":"",_x000D_
"duration":"",_x000D_
"max_mint":1,_x000D_
"sell_date":"25/06/2022"}</v>
      </c>
      <c r="AE2808" s="1"/>
    </row>
    <row r="2809" spans="4:31" ht="14.25" customHeight="1" x14ac:dyDescent="0.3">
      <c r="D2809" s="1">
        <f>Tokens!B2809</f>
        <v>989</v>
      </c>
      <c r="E2809" s="17" t="str">
        <f>IF(Tokens!C2809="","",Tokens!C2809)</f>
        <v>#989 Billet Festival</v>
      </c>
      <c r="F2809"/>
      <c r="G2809"/>
      <c r="H2809"/>
      <c r="I2809"/>
      <c r="J2809"/>
      <c r="M2809"/>
      <c r="N2809"/>
      <c r="O2809" s="15" t="str">
        <f t="shared" si="88"/>
        <v>_</v>
      </c>
      <c r="P2809" s="18" t="str">
        <f>IF(F2809="stop","",IF(F2809&lt;&gt;"",HYPERLINK(Settings!$B$5 &amp; "/manage/?network=" &amp; LOWER(B$8) &amp; "&amp;search=token&amp;account=" &amp; ToMint!$B$5 &amp; "&amp;view=" &amp; ToMint!J2809,"TokenSol"),""))</f>
        <v/>
      </c>
      <c r="Q2809" s="2"/>
      <c r="R2809" s="2"/>
      <c r="S2809" s="11"/>
      <c r="T2809" s="78" t="str">
        <f>"owner=" &amp; Tokens!BS2809 &amp; "&amp;filename_for_metadata=" &amp; Tokens!BT2809 &amp; "&amp;offchaindata_platform=" &amp; $B$17 &amp; "&amp;keyfile=" &amp; $B$5 &amp;  "&amp;repository=" &amp; $B$18</f>
        <v>owner=BbDq7xeUzpj8bXfd9N7dh1tw43Ss7xbYpyjoNuwDSrzq&amp;filename_for_metadata=BILLETFestival_COR22F989&amp;offchaindata_platform=Github&amp;keyfile=Paul&amp;repository=CalviOnTheRocks2022</v>
      </c>
      <c r="U2809" s="78" t="str">
        <f t="shared" si="87"/>
        <v>{"name":"#989 Billet Festival",_x000D_
"symbol":"COR22F989",_x000D_
"description":"Billet Festival / Billet NFT Festival - 1 jour Calvi on the Rocks 2022",_x000D_
"seller_fee_basis_points":1000,_x000D_
"image":"https://bafybeiebxbei63jhkmrhiugocn7r7cpe7a22tkjrny5bzdmzgclboghkcm.ipfs.nftstorage.link?image_989.webp",_x000D_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09" s="78" t="str">
        <f>formatRow(Tokens!C$2:I$2,Tokens!C2809:I2809)</f>
        <v>"name":"#989 Billet Festival",_x000D_
"symbol":"COR22F989",_x000D_
"description":"Billet Festival / Billet NFT Festival - 1 jour Calvi on the Rocks 2022",_x000D_
"seller_fee_basis_points":1000,_x000D_
"image":"https://bafybeiebxbei63jhkmrhiugocn7r7cpe7a22tkjrny5bzdmzgclboghkcm.ipfs.nftstorage.link?image_989.webp",_x000D_
"Issuer":"NfluenT for Calvi On The rocks",_x000D_
"external_url":""</v>
      </c>
      <c r="W2809" s="78" t="str">
        <f>formatRow(Tokens!J$2:AV$2,Tokens!J2809:AV2809,2,"attributes")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09" s="78" t="str">
        <f>formatRow(Tokens!AX$2:BC$2,Tokens!AX2809:BC2809,2,"creators")</f>
        <v>"creators":[{"address":"ncreator",_x000D_
"share":10},{"address":"cotrcrea",_x000D_
"share":90},{"address":"nminer",_x000D_
"share":0}]</v>
      </c>
      <c r="Y2809" s="78" t="str">
        <f>formatRow(Tokens!BD$2:BI$2,Tokens!BD2809:BI2809,2,"files")</f>
        <v>"files":[]</v>
      </c>
      <c r="Z2809" s="78"/>
      <c r="AA2809" s="78"/>
      <c r="AB2809" s="78"/>
      <c r="AC2809" s="78" t="str">
        <f>formatRow(Tokens!BJ$2:BK$2,Tokens!BJ2809:BK2809,0,"collection")</f>
        <v>"collection":{"name":"BILLET Festival",_x000D_
"family":"Calvi On The Rocks"}</v>
      </c>
      <c r="AD2809" s="1" t="str">
        <f>formatRow(Tokens!BN$2:BR$2,Tokens!BN2809:BR2809,0,"marketplace")</f>
        <v>"marketplace":{"initial_price":"73,5",_x000D_
"reservation_price":"",_x000D_
"duration":"",_x000D_
"max_mint":1,_x000D_
"sell_date":"25/06/2022"}</v>
      </c>
      <c r="AE2809" s="1"/>
    </row>
    <row r="2810" spans="4:31" ht="14.25" customHeight="1" x14ac:dyDescent="0.3">
      <c r="D2810" s="1">
        <f>Tokens!B2810</f>
        <v>990</v>
      </c>
      <c r="E2810" s="17" t="str">
        <f>IF(Tokens!C2810="","",Tokens!C2810)</f>
        <v>#990 Billet Festival</v>
      </c>
      <c r="F2810"/>
      <c r="G2810"/>
      <c r="H2810"/>
      <c r="I2810"/>
      <c r="J2810"/>
      <c r="M2810"/>
      <c r="N2810"/>
      <c r="O2810" s="15" t="str">
        <f t="shared" si="88"/>
        <v>_</v>
      </c>
      <c r="P2810" s="18" t="str">
        <f>IF(F2810="stop","",IF(F2810&lt;&gt;"",HYPERLINK(Settings!$B$5 &amp; "/manage/?network=" &amp; LOWER(B$8) &amp; "&amp;search=token&amp;account=" &amp; ToMint!$B$5 &amp; "&amp;view=" &amp; ToMint!J2810,"TokenSol"),""))</f>
        <v/>
      </c>
      <c r="Q2810" s="2"/>
      <c r="R2810" s="2"/>
      <c r="S2810" s="11"/>
      <c r="T2810" s="78" t="str">
        <f>"owner=" &amp; Tokens!BS2810 &amp; "&amp;filename_for_metadata=" &amp; Tokens!BT2810 &amp; "&amp;offchaindata_platform=" &amp; $B$17 &amp; "&amp;keyfile=" &amp; $B$5 &amp;  "&amp;repository=" &amp; $B$18</f>
        <v>owner=BbDq7xeUzpj8bXfd9N7dh1tw43Ss7xbYpyjoNuwDSrzq&amp;filename_for_metadata=BILLETFestival_COR22F990&amp;offchaindata_platform=Github&amp;keyfile=Paul&amp;repository=CalviOnTheRocks2022</v>
      </c>
      <c r="U2810" s="78" t="str">
        <f t="shared" si="87"/>
        <v>{"name":"#990 Billet Festival",_x000D_
"symbol":"COR22F990",_x000D_
"description":"Billet Festival / Billet NFT Festival - 1 jour Calvi on the Rocks 2022",_x000D_
"seller_fee_basis_points":1000,_x000D_
"image":"https://bafybeidfmg3iewt6pfbn23eepdy7rhbwokn5o7pyd5s5kzt77b4ookel4u.ipfs.nftstorage.link?image_990.webp",_x000D_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10" s="78" t="str">
        <f>formatRow(Tokens!C$2:I$2,Tokens!C2810:I2810)</f>
        <v>"name":"#990 Billet Festival",_x000D_
"symbol":"COR22F990",_x000D_
"description":"Billet Festival / Billet NFT Festival - 1 jour Calvi on the Rocks 2022",_x000D_
"seller_fee_basis_points":1000,_x000D_
"image":"https://bafybeidfmg3iewt6pfbn23eepdy7rhbwokn5o7pyd5s5kzt77b4ookel4u.ipfs.nftstorage.link?image_990.webp",_x000D_
"Issuer":"NfluenT for Calvi On The rocks",_x000D_
"external_url":""</v>
      </c>
      <c r="W2810" s="78" t="str">
        <f>formatRow(Tokens!J$2:AV$2,Tokens!J2810:AV2810,2,"attributes")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10" s="78" t="str">
        <f>formatRow(Tokens!AX$2:BC$2,Tokens!AX2810:BC2810,2,"creators")</f>
        <v>"creators":[{"address":"ncreator",_x000D_
"share":10},{"address":"cotrcrea",_x000D_
"share":90},{"address":"nminer",_x000D_
"share":0}]</v>
      </c>
      <c r="Y2810" s="78" t="str">
        <f>formatRow(Tokens!BD$2:BI$2,Tokens!BD2810:BI2810,2,"files")</f>
        <v>"files":[]</v>
      </c>
      <c r="Z2810" s="78"/>
      <c r="AA2810" s="78"/>
      <c r="AB2810" s="78"/>
      <c r="AC2810" s="78" t="str">
        <f>formatRow(Tokens!BJ$2:BK$2,Tokens!BJ2810:BK2810,0,"collection")</f>
        <v>"collection":{"name":"BILLET Festival",_x000D_
"family":"Calvi On The Rocks"}</v>
      </c>
      <c r="AD2810" s="1" t="str">
        <f>formatRow(Tokens!BN$2:BR$2,Tokens!BN2810:BR2810,0,"marketplace")</f>
        <v>"marketplace":{"initial_price":"73,5",_x000D_
"reservation_price":"",_x000D_
"duration":"",_x000D_
"max_mint":1,_x000D_
"sell_date":"25/06/2022"}</v>
      </c>
      <c r="AE2810" s="1"/>
    </row>
    <row r="2811" spans="4:31" ht="14.25" customHeight="1" x14ac:dyDescent="0.3">
      <c r="D2811" s="1">
        <f>Tokens!B2811</f>
        <v>991</v>
      </c>
      <c r="E2811" s="17" t="str">
        <f>IF(Tokens!C2811="","",Tokens!C2811)</f>
        <v>#991 Billet Festival</v>
      </c>
      <c r="F2811"/>
      <c r="G2811"/>
      <c r="H2811"/>
      <c r="I2811"/>
      <c r="J2811"/>
      <c r="M2811"/>
      <c r="N2811"/>
      <c r="O2811" s="15" t="str">
        <f t="shared" si="88"/>
        <v>_</v>
      </c>
      <c r="P2811" s="18" t="str">
        <f>IF(F2811="stop","",IF(F2811&lt;&gt;"",HYPERLINK(Settings!$B$5 &amp; "/manage/?network=" &amp; LOWER(B$8) &amp; "&amp;search=token&amp;account=" &amp; ToMint!$B$5 &amp; "&amp;view=" &amp; ToMint!J2811,"TokenSol"),""))</f>
        <v/>
      </c>
      <c r="Q2811" s="2"/>
      <c r="R2811" s="2"/>
      <c r="S2811" s="11"/>
      <c r="T2811" s="78" t="str">
        <f>"owner=" &amp; Tokens!BS2811 &amp; "&amp;filename_for_metadata=" &amp; Tokens!BT2811 &amp; "&amp;offchaindata_platform=" &amp; $B$17 &amp; "&amp;keyfile=" &amp; $B$5 &amp;  "&amp;repository=" &amp; $B$18</f>
        <v>owner=BbDq7xeUzpj8bXfd9N7dh1tw43Ss7xbYpyjoNuwDSrzq&amp;filename_for_metadata=BILLETFestival_COR22F991&amp;offchaindata_platform=Github&amp;keyfile=Paul&amp;repository=CalviOnTheRocks2022</v>
      </c>
      <c r="U2811" s="78" t="str">
        <f t="shared" si="87"/>
        <v>{"name":"#991 Billet Festival",_x000D_
"symbol":"COR22F991",_x000D_
"description":"Billet Festival / Billet NFT Festival - 1 jour Calvi on the Rocks 2022",_x000D_
"seller_fee_basis_points":1000,_x000D_
"image":"https://bafybeiehwuuvaklmm6redco5midb6jw3c4brswdqd65ngoif2yxjyoe4by.ipfs.nftstorage.link?image_991.webp",_x000D_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11" s="78" t="str">
        <f>formatRow(Tokens!C$2:I$2,Tokens!C2811:I2811)</f>
        <v>"name":"#991 Billet Festival",_x000D_
"symbol":"COR22F991",_x000D_
"description":"Billet Festival / Billet NFT Festival - 1 jour Calvi on the Rocks 2022",_x000D_
"seller_fee_basis_points":1000,_x000D_
"image":"https://bafybeiehwuuvaklmm6redco5midb6jw3c4brswdqd65ngoif2yxjyoe4by.ipfs.nftstorage.link?image_991.webp",_x000D_
"Issuer":"NfluenT for Calvi On The rocks",_x000D_
"external_url":""</v>
      </c>
      <c r="W2811" s="78" t="str">
        <f>formatRow(Tokens!J$2:AV$2,Tokens!J2811:AV2811,2,"attributes")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11" s="78" t="str">
        <f>formatRow(Tokens!AX$2:BC$2,Tokens!AX2811:BC2811,2,"creators")</f>
        <v>"creators":[{"address":"ncreator",_x000D_
"share":10},{"address":"cotrcrea",_x000D_
"share":90},{"address":"nminer",_x000D_
"share":0}]</v>
      </c>
      <c r="Y2811" s="78" t="str">
        <f>formatRow(Tokens!BD$2:BI$2,Tokens!BD2811:BI2811,2,"files")</f>
        <v>"files":[]</v>
      </c>
      <c r="Z2811" s="78"/>
      <c r="AA2811" s="78"/>
      <c r="AB2811" s="78"/>
      <c r="AC2811" s="78" t="str">
        <f>formatRow(Tokens!BJ$2:BK$2,Tokens!BJ2811:BK2811,0,"collection")</f>
        <v>"collection":{"name":"BILLET Festival",_x000D_
"family":"Calvi On The Rocks"}</v>
      </c>
      <c r="AD2811" s="1" t="str">
        <f>formatRow(Tokens!BN$2:BR$2,Tokens!BN2811:BR2811,0,"marketplace")</f>
        <v>"marketplace":{"initial_price":"73,5",_x000D_
"reservation_price":"",_x000D_
"duration":"",_x000D_
"max_mint":1,_x000D_
"sell_date":"25/06/2022"}</v>
      </c>
      <c r="AE2811" s="1"/>
    </row>
    <row r="2812" spans="4:31" ht="14.25" customHeight="1" x14ac:dyDescent="0.3">
      <c r="D2812" s="1">
        <f>Tokens!B2812</f>
        <v>992</v>
      </c>
      <c r="E2812" s="17" t="str">
        <f>IF(Tokens!C2812="","",Tokens!C2812)</f>
        <v>#992 Billet Festival</v>
      </c>
      <c r="F2812"/>
      <c r="G2812"/>
      <c r="H2812"/>
      <c r="I2812"/>
      <c r="J2812"/>
      <c r="M2812"/>
      <c r="N2812"/>
      <c r="O2812" s="15" t="str">
        <f t="shared" si="88"/>
        <v>_</v>
      </c>
      <c r="P2812" s="18" t="str">
        <f>IF(F2812="stop","",IF(F2812&lt;&gt;"",HYPERLINK(Settings!$B$5 &amp; "/manage/?network=" &amp; LOWER(B$8) &amp; "&amp;search=token&amp;account=" &amp; ToMint!$B$5 &amp; "&amp;view=" &amp; ToMint!J2812,"TokenSol"),""))</f>
        <v/>
      </c>
      <c r="Q2812" s="2"/>
      <c r="R2812" s="2"/>
      <c r="S2812" s="11"/>
      <c r="T2812" s="78" t="str">
        <f>"owner=" &amp; Tokens!BS2812 &amp; "&amp;filename_for_metadata=" &amp; Tokens!BT2812 &amp; "&amp;offchaindata_platform=" &amp; $B$17 &amp; "&amp;keyfile=" &amp; $B$5 &amp;  "&amp;repository=" &amp; $B$18</f>
        <v>owner=BbDq7xeUzpj8bXfd9N7dh1tw43Ss7xbYpyjoNuwDSrzq&amp;filename_for_metadata=BILLETFestival_COR22F992&amp;offchaindata_platform=Github&amp;keyfile=Paul&amp;repository=CalviOnTheRocks2022</v>
      </c>
      <c r="U2812" s="78" t="str">
        <f t="shared" si="87"/>
        <v>{"name":"#992 Billet Festival",_x000D_
"symbol":"COR22F992",_x000D_
"description":"Billet Festival / Billet NFT Festival - 1 jour Calvi on the Rocks 2022",_x000D_
"seller_fee_basis_points":1000,_x000D_
"image":"https://bafybeicbzuhxsxs4qdpzeak4mxr5hexqpdwyjwhw3ev5ijzaipqcqyxcna.ipfs.nftstorage.link?image_992.webp",_x000D_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12" s="78" t="str">
        <f>formatRow(Tokens!C$2:I$2,Tokens!C2812:I2812)</f>
        <v>"name":"#992 Billet Festival",_x000D_
"symbol":"COR22F992",_x000D_
"description":"Billet Festival / Billet NFT Festival - 1 jour Calvi on the Rocks 2022",_x000D_
"seller_fee_basis_points":1000,_x000D_
"image":"https://bafybeicbzuhxsxs4qdpzeak4mxr5hexqpdwyjwhw3ev5ijzaipqcqyxcna.ipfs.nftstorage.link?image_992.webp",_x000D_
"Issuer":"NfluenT for Calvi On The rocks",_x000D_
"external_url":""</v>
      </c>
      <c r="W2812" s="78" t="str">
        <f>formatRow(Tokens!J$2:AV$2,Tokens!J2812:AV2812,2,"attributes")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12" s="78" t="str">
        <f>formatRow(Tokens!AX$2:BC$2,Tokens!AX2812:BC2812,2,"creators")</f>
        <v>"creators":[{"address":"ncreator",_x000D_
"share":10},{"address":"cotrcrea",_x000D_
"share":90},{"address":"nminer",_x000D_
"share":0}]</v>
      </c>
      <c r="Y2812" s="78" t="str">
        <f>formatRow(Tokens!BD$2:BI$2,Tokens!BD2812:BI2812,2,"files")</f>
        <v>"files":[]</v>
      </c>
      <c r="Z2812" s="78"/>
      <c r="AA2812" s="78"/>
      <c r="AB2812" s="78"/>
      <c r="AC2812" s="78" t="str">
        <f>formatRow(Tokens!BJ$2:BK$2,Tokens!BJ2812:BK2812,0,"collection")</f>
        <v>"collection":{"name":"BILLET Festival",_x000D_
"family":"Calvi On The Rocks"}</v>
      </c>
      <c r="AD2812" s="1" t="str">
        <f>formatRow(Tokens!BN$2:BR$2,Tokens!BN2812:BR2812,0,"marketplace")</f>
        <v>"marketplace":{"initial_price":"73,5",_x000D_
"reservation_price":"",_x000D_
"duration":"",_x000D_
"max_mint":1,_x000D_
"sell_date":"25/06/2022"}</v>
      </c>
      <c r="AE2812" s="1"/>
    </row>
    <row r="2813" spans="4:31" ht="14.25" customHeight="1" x14ac:dyDescent="0.3">
      <c r="D2813" s="1">
        <f>Tokens!B2813</f>
        <v>993</v>
      </c>
      <c r="E2813" s="17" t="str">
        <f>IF(Tokens!C2813="","",Tokens!C2813)</f>
        <v>#993 Billet Festival</v>
      </c>
      <c r="F2813"/>
      <c r="G2813"/>
      <c r="H2813"/>
      <c r="I2813"/>
      <c r="J2813"/>
      <c r="M2813"/>
      <c r="N2813"/>
      <c r="O2813" s="15" t="str">
        <f t="shared" si="88"/>
        <v>_</v>
      </c>
      <c r="P2813" s="18" t="str">
        <f>IF(F2813="stop","",IF(F2813&lt;&gt;"",HYPERLINK(Settings!$B$5 &amp; "/manage/?network=" &amp; LOWER(B$8) &amp; "&amp;search=token&amp;account=" &amp; ToMint!$B$5 &amp; "&amp;view=" &amp; ToMint!J2813,"TokenSol"),""))</f>
        <v/>
      </c>
      <c r="Q2813" s="2"/>
      <c r="R2813" s="2"/>
      <c r="S2813" s="11"/>
      <c r="T2813" s="78" t="str">
        <f>"owner=" &amp; Tokens!BS2813 &amp; "&amp;filename_for_metadata=" &amp; Tokens!BT2813 &amp; "&amp;offchaindata_platform=" &amp; $B$17 &amp; "&amp;keyfile=" &amp; $B$5 &amp;  "&amp;repository=" &amp; $B$18</f>
        <v>owner=BbDq7xeUzpj8bXfd9N7dh1tw43Ss7xbYpyjoNuwDSrzq&amp;filename_for_metadata=BILLETFestival_COR22F993&amp;offchaindata_platform=Github&amp;keyfile=Paul&amp;repository=CalviOnTheRocks2022</v>
      </c>
      <c r="U2813" s="78" t="str">
        <f t="shared" si="87"/>
        <v>{"name":"#993 Billet Festival",_x000D_
"symbol":"COR22F993",_x000D_
"description":"Billet Festival / Billet NFT Festival - 1 jour Calvi on the Rocks 2022",_x000D_
"seller_fee_basis_points":1000,_x000D_
"image":"https://bafybeifqa2oeh3bta27bsp4l67mj6uhy6gnuek2hhergrb65llwqmocbcq.ipfs.nftstorage.link?image_993.webp",_x000D_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13" s="78" t="str">
        <f>formatRow(Tokens!C$2:I$2,Tokens!C2813:I2813)</f>
        <v>"name":"#993 Billet Festival",_x000D_
"symbol":"COR22F993",_x000D_
"description":"Billet Festival / Billet NFT Festival - 1 jour Calvi on the Rocks 2022",_x000D_
"seller_fee_basis_points":1000,_x000D_
"image":"https://bafybeifqa2oeh3bta27bsp4l67mj6uhy6gnuek2hhergrb65llwqmocbcq.ipfs.nftstorage.link?image_993.webp",_x000D_
"Issuer":"NfluenT for Calvi On The rocks",_x000D_
"external_url":""</v>
      </c>
      <c r="W2813" s="78" t="str">
        <f>formatRow(Tokens!J$2:AV$2,Tokens!J2813:AV2813,2,"attributes")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13" s="78" t="str">
        <f>formatRow(Tokens!AX$2:BC$2,Tokens!AX2813:BC2813,2,"creators")</f>
        <v>"creators":[{"address":"ncreator",_x000D_
"share":10},{"address":"cotrcrea",_x000D_
"share":90},{"address":"nminer",_x000D_
"share":0}]</v>
      </c>
      <c r="Y2813" s="78" t="str">
        <f>formatRow(Tokens!BD$2:BI$2,Tokens!BD2813:BI2813,2,"files")</f>
        <v>"files":[]</v>
      </c>
      <c r="Z2813" s="78"/>
      <c r="AA2813" s="78"/>
      <c r="AB2813" s="78"/>
      <c r="AC2813" s="78" t="str">
        <f>formatRow(Tokens!BJ$2:BK$2,Tokens!BJ2813:BK2813,0,"collection")</f>
        <v>"collection":{"name":"BILLET Festival",_x000D_
"family":"Calvi On The Rocks"}</v>
      </c>
      <c r="AD2813" s="1" t="str">
        <f>formatRow(Tokens!BN$2:BR$2,Tokens!BN2813:BR2813,0,"marketplace")</f>
        <v>"marketplace":{"initial_price":"73,5",_x000D_
"reservation_price":"",_x000D_
"duration":"",_x000D_
"max_mint":1,_x000D_
"sell_date":"25/06/2022"}</v>
      </c>
      <c r="AE2813" s="1"/>
    </row>
    <row r="2814" spans="4:31" ht="14.25" customHeight="1" x14ac:dyDescent="0.3">
      <c r="D2814" s="1">
        <f>Tokens!B2814</f>
        <v>994</v>
      </c>
      <c r="E2814" s="17" t="str">
        <f>IF(Tokens!C2814="","",Tokens!C2814)</f>
        <v>#994 Billet Festival</v>
      </c>
      <c r="F2814"/>
      <c r="G2814"/>
      <c r="H2814"/>
      <c r="I2814"/>
      <c r="J2814"/>
      <c r="M2814"/>
      <c r="N2814"/>
      <c r="O2814" s="15" t="str">
        <f t="shared" si="88"/>
        <v>_</v>
      </c>
      <c r="P2814" s="18" t="str">
        <f>IF(F2814="stop","",IF(F2814&lt;&gt;"",HYPERLINK(Settings!$B$5 &amp; "/manage/?network=" &amp; LOWER(B$8) &amp; "&amp;search=token&amp;account=" &amp; ToMint!$B$5 &amp; "&amp;view=" &amp; ToMint!J2814,"TokenSol"),""))</f>
        <v/>
      </c>
      <c r="Q2814" s="2"/>
      <c r="R2814" s="2"/>
      <c r="S2814" s="11"/>
      <c r="T2814" s="78" t="str">
        <f>"owner=" &amp; Tokens!BS2814 &amp; "&amp;filename_for_metadata=" &amp; Tokens!BT2814 &amp; "&amp;offchaindata_platform=" &amp; $B$17 &amp; "&amp;keyfile=" &amp; $B$5 &amp;  "&amp;repository=" &amp; $B$18</f>
        <v>owner=BbDq7xeUzpj8bXfd9N7dh1tw43Ss7xbYpyjoNuwDSrzq&amp;filename_for_metadata=BILLETFestival_COR22F994&amp;offchaindata_platform=Github&amp;keyfile=Paul&amp;repository=CalviOnTheRocks2022</v>
      </c>
      <c r="U2814" s="78" t="str">
        <f t="shared" si="87"/>
        <v>{"name":"#994 Billet Festival",_x000D_
"symbol":"COR22F994",_x000D_
"description":"Billet Festival / Billet NFT Festival - 1 jour Calvi on the Rocks 2022",_x000D_
"seller_fee_basis_points":1000,_x000D_
"image":"https://bafybeicgr7pk7azrcd3lhhgesffarjruwpnfz3n2rwgtuefixwtybych7m.ipfs.nftstorage.link?image_994.webp",_x000D_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14" s="78" t="str">
        <f>formatRow(Tokens!C$2:I$2,Tokens!C2814:I2814)</f>
        <v>"name":"#994 Billet Festival",_x000D_
"symbol":"COR22F994",_x000D_
"description":"Billet Festival / Billet NFT Festival - 1 jour Calvi on the Rocks 2022",_x000D_
"seller_fee_basis_points":1000,_x000D_
"image":"https://bafybeicgr7pk7azrcd3lhhgesffarjruwpnfz3n2rwgtuefixwtybych7m.ipfs.nftstorage.link?image_994.webp",_x000D_
"Issuer":"NfluenT for Calvi On The rocks",_x000D_
"external_url":""</v>
      </c>
      <c r="W2814" s="78" t="str">
        <f>formatRow(Tokens!J$2:AV$2,Tokens!J2814:AV2814,2,"attributes")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14" s="78" t="str">
        <f>formatRow(Tokens!AX$2:BC$2,Tokens!AX2814:BC2814,2,"creators")</f>
        <v>"creators":[{"address":"ncreator",_x000D_
"share":10},{"address":"cotrcrea",_x000D_
"share":90},{"address":"nminer",_x000D_
"share":0}]</v>
      </c>
      <c r="Y2814" s="78" t="str">
        <f>formatRow(Tokens!BD$2:BI$2,Tokens!BD2814:BI2814,2,"files")</f>
        <v>"files":[]</v>
      </c>
      <c r="Z2814" s="78"/>
      <c r="AA2814" s="78"/>
      <c r="AB2814" s="78"/>
      <c r="AC2814" s="78" t="str">
        <f>formatRow(Tokens!BJ$2:BK$2,Tokens!BJ2814:BK2814,0,"collection")</f>
        <v>"collection":{"name":"BILLET Festival",_x000D_
"family":"Calvi On The Rocks"}</v>
      </c>
      <c r="AD2814" s="1" t="str">
        <f>formatRow(Tokens!BN$2:BR$2,Tokens!BN2814:BR2814,0,"marketplace")</f>
        <v>"marketplace":{"initial_price":"73,5",_x000D_
"reservation_price":"",_x000D_
"duration":"",_x000D_
"max_mint":1,_x000D_
"sell_date":"25/06/2022"}</v>
      </c>
      <c r="AE2814" s="1"/>
    </row>
    <row r="2815" spans="4:31" ht="14.25" customHeight="1" x14ac:dyDescent="0.3">
      <c r="D2815" s="1">
        <f>Tokens!B2815</f>
        <v>995</v>
      </c>
      <c r="E2815" s="17" t="str">
        <f>IF(Tokens!C2815="","",Tokens!C2815)</f>
        <v>#995 Billet Festival</v>
      </c>
      <c r="F2815"/>
      <c r="G2815"/>
      <c r="H2815"/>
      <c r="I2815"/>
      <c r="J2815"/>
      <c r="M2815"/>
      <c r="N2815"/>
      <c r="O2815" s="15" t="str">
        <f t="shared" si="88"/>
        <v>_</v>
      </c>
      <c r="P2815" s="18" t="str">
        <f>IF(F2815="stop","",IF(F2815&lt;&gt;"",HYPERLINK(Settings!$B$5 &amp; "/manage/?network=" &amp; LOWER(B$8) &amp; "&amp;search=token&amp;account=" &amp; ToMint!$B$5 &amp; "&amp;view=" &amp; ToMint!J2815,"TokenSol"),""))</f>
        <v/>
      </c>
      <c r="Q2815" s="2"/>
      <c r="R2815" s="2"/>
      <c r="S2815" s="11"/>
      <c r="T2815" s="78" t="str">
        <f>"owner=" &amp; Tokens!BS2815 &amp; "&amp;filename_for_metadata=" &amp; Tokens!BT2815 &amp; "&amp;offchaindata_platform=" &amp; $B$17 &amp; "&amp;keyfile=" &amp; $B$5 &amp;  "&amp;repository=" &amp; $B$18</f>
        <v>owner=BbDq7xeUzpj8bXfd9N7dh1tw43Ss7xbYpyjoNuwDSrzq&amp;filename_for_metadata=BILLETFestival_COR22F995&amp;offchaindata_platform=Github&amp;keyfile=Paul&amp;repository=CalviOnTheRocks2022</v>
      </c>
      <c r="U2815" s="78" t="str">
        <f t="shared" si="87"/>
        <v>{"name":"#995 Billet Festival",_x000D_
"symbol":"COR22F995",_x000D_
"description":"Billet Festival / Billet NFT Festival - 1 jour Calvi on the Rocks 2022",_x000D_
"seller_fee_basis_points":1000,_x000D_
"image":"https://bafybeidrdvqp7nw7ksoievyttcsezsrd4vw5tq4la4o4ubz7fvusmocxny.ipfs.nftstorage.link?image_995.webp",_x000D_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15" s="78" t="str">
        <f>formatRow(Tokens!C$2:I$2,Tokens!C2815:I2815)</f>
        <v>"name":"#995 Billet Festival",_x000D_
"symbol":"COR22F995",_x000D_
"description":"Billet Festival / Billet NFT Festival - 1 jour Calvi on the Rocks 2022",_x000D_
"seller_fee_basis_points":1000,_x000D_
"image":"https://bafybeidrdvqp7nw7ksoievyttcsezsrd4vw5tq4la4o4ubz7fvusmocxny.ipfs.nftstorage.link?image_995.webp",_x000D_
"Issuer":"NfluenT for Calvi On The rocks",_x000D_
"external_url":""</v>
      </c>
      <c r="W2815" s="78" t="str">
        <f>formatRow(Tokens!J$2:AV$2,Tokens!J2815:AV2815,2,"attributes")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15" s="78" t="str">
        <f>formatRow(Tokens!AX$2:BC$2,Tokens!AX2815:BC2815,2,"creators")</f>
        <v>"creators":[{"address":"ncreator",_x000D_
"share":10},{"address":"cotrcrea",_x000D_
"share":90},{"address":"nminer",_x000D_
"share":0}]</v>
      </c>
      <c r="Y2815" s="78" t="str">
        <f>formatRow(Tokens!BD$2:BI$2,Tokens!BD2815:BI2815,2,"files")</f>
        <v>"files":[]</v>
      </c>
      <c r="Z2815" s="78"/>
      <c r="AA2815" s="78"/>
      <c r="AB2815" s="78"/>
      <c r="AC2815" s="78" t="str">
        <f>formatRow(Tokens!BJ$2:BK$2,Tokens!BJ2815:BK2815,0,"collection")</f>
        <v>"collection":{"name":"BILLET Festival",_x000D_
"family":"Calvi On The Rocks"}</v>
      </c>
      <c r="AD2815" s="1" t="str">
        <f>formatRow(Tokens!BN$2:BR$2,Tokens!BN2815:BR2815,0,"marketplace")</f>
        <v>"marketplace":{"initial_price":"73,5",_x000D_
"reservation_price":"",_x000D_
"duration":"",_x000D_
"max_mint":1,_x000D_
"sell_date":"25/06/2022"}</v>
      </c>
      <c r="AE2815" s="1"/>
    </row>
    <row r="2816" spans="4:31" ht="14.25" customHeight="1" x14ac:dyDescent="0.3">
      <c r="D2816" s="1">
        <f>Tokens!B2816</f>
        <v>996</v>
      </c>
      <c r="E2816" s="17" t="str">
        <f>IF(Tokens!C2816="","",Tokens!C2816)</f>
        <v>#996 Billet Festival</v>
      </c>
      <c r="F2816"/>
      <c r="G2816"/>
      <c r="H2816"/>
      <c r="I2816"/>
      <c r="J2816"/>
      <c r="M2816"/>
      <c r="N2816"/>
      <c r="O2816" s="15" t="str">
        <f t="shared" si="88"/>
        <v>_</v>
      </c>
      <c r="P2816" s="18" t="str">
        <f>IF(F2816="stop","",IF(F2816&lt;&gt;"",HYPERLINK(Settings!$B$5 &amp; "/manage/?network=" &amp; LOWER(B$8) &amp; "&amp;search=token&amp;account=" &amp; ToMint!$B$5 &amp; "&amp;view=" &amp; ToMint!J2816,"TokenSol"),""))</f>
        <v/>
      </c>
      <c r="Q2816" s="2"/>
      <c r="R2816" s="2"/>
      <c r="S2816" s="11"/>
      <c r="T2816" s="78" t="str">
        <f>"owner=" &amp; Tokens!BS2816 &amp; "&amp;filename_for_metadata=" &amp; Tokens!BT2816 &amp; "&amp;offchaindata_platform=" &amp; $B$17 &amp; "&amp;keyfile=" &amp; $B$5 &amp;  "&amp;repository=" &amp; $B$18</f>
        <v>owner=BbDq7xeUzpj8bXfd9N7dh1tw43Ss7xbYpyjoNuwDSrzq&amp;filename_for_metadata=BILLETFestival_COR22F996&amp;offchaindata_platform=Github&amp;keyfile=Paul&amp;repository=CalviOnTheRocks2022</v>
      </c>
      <c r="U2816" s="78" t="str">
        <f t="shared" si="87"/>
        <v>{"name":"#996 Billet Festival",_x000D_
"symbol":"COR22F996",_x000D_
"description":"Billet Festival / Billet NFT Festival - 1 jour Calvi on the Rocks 2022",_x000D_
"seller_fee_basis_points":1000,_x000D_
"image":"https://bafybeiampqpngydmqqem64j3xibce5ume6l7vq4x7fsauueblhwxsphhmy.ipfs.nftstorage.link?image_996.webp",_x000D_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16" s="78" t="str">
        <f>formatRow(Tokens!C$2:I$2,Tokens!C2816:I2816)</f>
        <v>"name":"#996 Billet Festival",_x000D_
"symbol":"COR22F996",_x000D_
"description":"Billet Festival / Billet NFT Festival - 1 jour Calvi on the Rocks 2022",_x000D_
"seller_fee_basis_points":1000,_x000D_
"image":"https://bafybeiampqpngydmqqem64j3xibce5ume6l7vq4x7fsauueblhwxsphhmy.ipfs.nftstorage.link?image_996.webp",_x000D_
"Issuer":"NfluenT for Calvi On The rocks",_x000D_
"external_url":""</v>
      </c>
      <c r="W2816" s="78" t="str">
        <f>formatRow(Tokens!J$2:AV$2,Tokens!J2816:AV2816,2,"attributes")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16" s="78" t="str">
        <f>formatRow(Tokens!AX$2:BC$2,Tokens!AX2816:BC2816,2,"creators")</f>
        <v>"creators":[{"address":"ncreator",_x000D_
"share":10},{"address":"cotrcrea",_x000D_
"share":90},{"address":"nminer",_x000D_
"share":0}]</v>
      </c>
      <c r="Y2816" s="78" t="str">
        <f>formatRow(Tokens!BD$2:BI$2,Tokens!BD2816:BI2816,2,"files")</f>
        <v>"files":[]</v>
      </c>
      <c r="Z2816" s="78"/>
      <c r="AA2816" s="78"/>
      <c r="AB2816" s="78"/>
      <c r="AC2816" s="78" t="str">
        <f>formatRow(Tokens!BJ$2:BK$2,Tokens!BJ2816:BK2816,0,"collection")</f>
        <v>"collection":{"name":"BILLET Festival",_x000D_
"family":"Calvi On The Rocks"}</v>
      </c>
      <c r="AD2816" s="1" t="str">
        <f>formatRow(Tokens!BN$2:BR$2,Tokens!BN2816:BR2816,0,"marketplace")</f>
        <v>"marketplace":{"initial_price":"73,5",_x000D_
"reservation_price":"",_x000D_
"duration":"",_x000D_
"max_mint":1,_x000D_
"sell_date":"25/06/2022"}</v>
      </c>
      <c r="AE2816" s="1"/>
    </row>
    <row r="2817" spans="4:31" ht="14.25" customHeight="1" x14ac:dyDescent="0.3">
      <c r="D2817" s="1">
        <f>Tokens!B2817</f>
        <v>997</v>
      </c>
      <c r="E2817" s="17" t="str">
        <f>IF(Tokens!C2817="","",Tokens!C2817)</f>
        <v>#997 Billet Festival</v>
      </c>
      <c r="F2817"/>
      <c r="G2817"/>
      <c r="H2817"/>
      <c r="I2817"/>
      <c r="J2817"/>
      <c r="M2817"/>
      <c r="N2817"/>
      <c r="O2817" s="15" t="str">
        <f t="shared" si="88"/>
        <v>_</v>
      </c>
      <c r="P2817" s="18" t="str">
        <f>IF(F2817="stop","",IF(F2817&lt;&gt;"",HYPERLINK(Settings!$B$5 &amp; "/manage/?network=" &amp; LOWER(B$8) &amp; "&amp;search=token&amp;account=" &amp; ToMint!$B$5 &amp; "&amp;view=" &amp; ToMint!J2817,"TokenSol"),""))</f>
        <v/>
      </c>
      <c r="Q2817" s="2"/>
      <c r="R2817" s="2"/>
      <c r="S2817" s="11"/>
      <c r="T2817" s="78" t="str">
        <f>"owner=" &amp; Tokens!BS2817 &amp; "&amp;filename_for_metadata=" &amp; Tokens!BT2817 &amp; "&amp;offchaindata_platform=" &amp; $B$17 &amp; "&amp;keyfile=" &amp; $B$5 &amp;  "&amp;repository=" &amp; $B$18</f>
        <v>owner=BbDq7xeUzpj8bXfd9N7dh1tw43Ss7xbYpyjoNuwDSrzq&amp;filename_for_metadata=BILLETFestival_COR22F997&amp;offchaindata_platform=Github&amp;keyfile=Paul&amp;repository=CalviOnTheRocks2022</v>
      </c>
      <c r="U2817" s="78" t="str">
        <f t="shared" si="87"/>
        <v>{"name":"#997 Billet Festival",_x000D_
"symbol":"COR22F997",_x000D_
"description":"Billet Festival / Billet NFT Festival - 1 jour Calvi on the Rocks 2022",_x000D_
"seller_fee_basis_points":1000,_x000D_
"image":"https://bafybeifyfbz7yupd64uhcgln45j3dl53xdzdwn4w6bmtw6khpmrai3frga.ipfs.nftstorage.link?image_997.webp",_x000D_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17" s="78" t="str">
        <f>formatRow(Tokens!C$2:I$2,Tokens!C2817:I2817)</f>
        <v>"name":"#997 Billet Festival",_x000D_
"symbol":"COR22F997",_x000D_
"description":"Billet Festival / Billet NFT Festival - 1 jour Calvi on the Rocks 2022",_x000D_
"seller_fee_basis_points":1000,_x000D_
"image":"https://bafybeifyfbz7yupd64uhcgln45j3dl53xdzdwn4w6bmtw6khpmrai3frga.ipfs.nftstorage.link?image_997.webp",_x000D_
"Issuer":"NfluenT for Calvi On The rocks",_x000D_
"external_url":""</v>
      </c>
      <c r="W2817" s="78" t="str">
        <f>formatRow(Tokens!J$2:AV$2,Tokens!J2817:AV2817,2,"attributes")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17" s="78" t="str">
        <f>formatRow(Tokens!AX$2:BC$2,Tokens!AX2817:BC2817,2,"creators")</f>
        <v>"creators":[{"address":"ncreator",_x000D_
"share":10},{"address":"cotrcrea",_x000D_
"share":90},{"address":"nminer",_x000D_
"share":0}]</v>
      </c>
      <c r="Y2817" s="78" t="str">
        <f>formatRow(Tokens!BD$2:BI$2,Tokens!BD2817:BI2817,2,"files")</f>
        <v>"files":[]</v>
      </c>
      <c r="Z2817" s="78"/>
      <c r="AA2817" s="78"/>
      <c r="AB2817" s="78"/>
      <c r="AC2817" s="78" t="str">
        <f>formatRow(Tokens!BJ$2:BK$2,Tokens!BJ2817:BK2817,0,"collection")</f>
        <v>"collection":{"name":"BILLET Festival",_x000D_
"family":"Calvi On The Rocks"}</v>
      </c>
      <c r="AD2817" s="1" t="str">
        <f>formatRow(Tokens!BN$2:BR$2,Tokens!BN2817:BR2817,0,"marketplace")</f>
        <v>"marketplace":{"initial_price":"73,5",_x000D_
"reservation_price":"",_x000D_
"duration":"",_x000D_
"max_mint":1,_x000D_
"sell_date":"25/06/2022"}</v>
      </c>
      <c r="AE2817" s="1"/>
    </row>
    <row r="2818" spans="4:31" ht="14.25" customHeight="1" x14ac:dyDescent="0.3">
      <c r="D2818" s="1">
        <f>Tokens!B2818</f>
        <v>998</v>
      </c>
      <c r="E2818" s="17" t="str">
        <f>IF(Tokens!C2818="","",Tokens!C2818)</f>
        <v>#998 Billet Festival</v>
      </c>
      <c r="F2818"/>
      <c r="G2818"/>
      <c r="H2818"/>
      <c r="I2818"/>
      <c r="J2818"/>
      <c r="M2818"/>
      <c r="N2818"/>
      <c r="O2818" s="15" t="str">
        <f t="shared" si="88"/>
        <v>_</v>
      </c>
      <c r="P2818" s="18" t="str">
        <f>IF(F2818="stop","",IF(F2818&lt;&gt;"",HYPERLINK(Settings!$B$5 &amp; "/manage/?network=" &amp; LOWER(B$8) &amp; "&amp;search=token&amp;account=" &amp; ToMint!$B$5 &amp; "&amp;view=" &amp; ToMint!J2818,"TokenSol"),""))</f>
        <v/>
      </c>
      <c r="Q2818" s="2"/>
      <c r="R2818" s="2"/>
      <c r="S2818" s="11"/>
      <c r="T2818" s="78" t="str">
        <f>"owner=" &amp; Tokens!BS2818 &amp; "&amp;filename_for_metadata=" &amp; Tokens!BT2818 &amp; "&amp;offchaindata_platform=" &amp; $B$17 &amp; "&amp;keyfile=" &amp; $B$5 &amp;  "&amp;repository=" &amp; $B$18</f>
        <v>owner=BbDq7xeUzpj8bXfd9N7dh1tw43Ss7xbYpyjoNuwDSrzq&amp;filename_for_metadata=BILLETFestival_COR22F998&amp;offchaindata_platform=Github&amp;keyfile=Paul&amp;repository=CalviOnTheRocks2022</v>
      </c>
      <c r="U2818" s="78" t="str">
        <f t="shared" si="87"/>
        <v>{"name":"#998 Billet Festival",_x000D_
"symbol":"COR22F998",_x000D_
"description":"Billet Festival / Billet NFT Festival - 1 jour Calvi on the Rocks 2022",_x000D_
"seller_fee_basis_points":1000,_x000D_
"image":"https://bafybeidwkgr2hwxqxc62bdj6grmspgjsoatpvqzaghqfzp2e47fkgyl6uu.ipfs.nftstorage.link?image_998.webp",_x000D_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18" s="78" t="str">
        <f>formatRow(Tokens!C$2:I$2,Tokens!C2818:I2818)</f>
        <v>"name":"#998 Billet Festival",_x000D_
"symbol":"COR22F998",_x000D_
"description":"Billet Festival / Billet NFT Festival - 1 jour Calvi on the Rocks 2022",_x000D_
"seller_fee_basis_points":1000,_x000D_
"image":"https://bafybeidwkgr2hwxqxc62bdj6grmspgjsoatpvqzaghqfzp2e47fkgyl6uu.ipfs.nftstorage.link?image_998.webp",_x000D_
"Issuer":"NfluenT for Calvi On The rocks",_x000D_
"external_url":""</v>
      </c>
      <c r="W2818" s="78" t="str">
        <f>formatRow(Tokens!J$2:AV$2,Tokens!J2818:AV2818,2,"attributes")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18" s="78" t="str">
        <f>formatRow(Tokens!AX$2:BC$2,Tokens!AX2818:BC2818,2,"creators")</f>
        <v>"creators":[{"address":"ncreator",_x000D_
"share":10},{"address":"cotrcrea",_x000D_
"share":90},{"address":"nminer",_x000D_
"share":0}]</v>
      </c>
      <c r="Y2818" s="78" t="str">
        <f>formatRow(Tokens!BD$2:BI$2,Tokens!BD2818:BI2818,2,"files")</f>
        <v>"files":[]</v>
      </c>
      <c r="Z2818" s="78"/>
      <c r="AA2818" s="78"/>
      <c r="AB2818" s="78"/>
      <c r="AC2818" s="78" t="str">
        <f>formatRow(Tokens!BJ$2:BK$2,Tokens!BJ2818:BK2818,0,"collection")</f>
        <v>"collection":{"name":"BILLET Festival",_x000D_
"family":"Calvi On The Rocks"}</v>
      </c>
      <c r="AD2818" s="1" t="str">
        <f>formatRow(Tokens!BN$2:BR$2,Tokens!BN2818:BR2818,0,"marketplace")</f>
        <v>"marketplace":{"initial_price":"73,5",_x000D_
"reservation_price":"",_x000D_
"duration":"",_x000D_
"max_mint":1,_x000D_
"sell_date":"25/06/2022"}</v>
      </c>
      <c r="AE2818" s="1"/>
    </row>
    <row r="2819" spans="4:31" ht="14.25" customHeight="1" x14ac:dyDescent="0.3">
      <c r="D2819" s="1">
        <f>Tokens!B2819</f>
        <v>999</v>
      </c>
      <c r="E2819" s="17" t="str">
        <f>IF(Tokens!C2819="","",Tokens!C2819)</f>
        <v>#999 Billet Festival</v>
      </c>
      <c r="F2819"/>
      <c r="G2819"/>
      <c r="H2819"/>
      <c r="I2819"/>
      <c r="J2819"/>
      <c r="M2819"/>
      <c r="N2819"/>
      <c r="O2819" s="15" t="str">
        <f t="shared" si="88"/>
        <v>_</v>
      </c>
      <c r="P2819" s="18" t="str">
        <f>IF(F2819="stop","",IF(F2819&lt;&gt;"",HYPERLINK(Settings!$B$5 &amp; "/manage/?network=" &amp; LOWER(B$8) &amp; "&amp;search=token&amp;account=" &amp; ToMint!$B$5 &amp; "&amp;view=" &amp; ToMint!J2819,"TokenSol"),""))</f>
        <v/>
      </c>
      <c r="Q2819" s="2"/>
      <c r="R2819" s="2"/>
      <c r="S2819" s="11"/>
      <c r="T2819" s="78" t="str">
        <f>"owner=" &amp; Tokens!BS2819 &amp; "&amp;filename_for_metadata=" &amp; Tokens!BT2819 &amp; "&amp;offchaindata_platform=" &amp; $B$17 &amp; "&amp;keyfile=" &amp; $B$5 &amp;  "&amp;repository=" &amp; $B$18</f>
        <v>owner=BbDq7xeUzpj8bXfd9N7dh1tw43Ss7xbYpyjoNuwDSrzq&amp;filename_for_metadata=BILLETFestival_COR22F999&amp;offchaindata_platform=Github&amp;keyfile=Paul&amp;repository=CalviOnTheRocks2022</v>
      </c>
      <c r="U2819" s="78" t="str">
        <f t="shared" si="87"/>
        <v>{"name":"#999 Billet Festival",_x000D_
"symbol":"COR22F999",_x000D_
"description":"Billet Festival / Billet NFT Festival - 1 jour Calvi on the Rocks 2022",_x000D_
"seller_fee_basis_points":1000,_x000D_
"image":"https://bafybeibghf5xytlkujpv7g72aw6r6lnhzz6g6jddmarambtmvf4otefpdm.ipfs.nftstorage.link?image_999.webp",_x000D_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19" s="78" t="str">
        <f>formatRow(Tokens!C$2:I$2,Tokens!C2819:I2819)</f>
        <v>"name":"#999 Billet Festival",_x000D_
"symbol":"COR22F999",_x000D_
"description":"Billet Festival / Billet NFT Festival - 1 jour Calvi on the Rocks 2022",_x000D_
"seller_fee_basis_points":1000,_x000D_
"image":"https://bafybeibghf5xytlkujpv7g72aw6r6lnhzz6g6jddmarambtmvf4otefpdm.ipfs.nftstorage.link?image_999.webp",_x000D_
"Issuer":"NfluenT for Calvi On The rocks",_x000D_
"external_url":""</v>
      </c>
      <c r="W2819" s="78" t="str">
        <f>formatRow(Tokens!J$2:AV$2,Tokens!J2819:AV2819,2,"attributes")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19" s="78" t="str">
        <f>formatRow(Tokens!AX$2:BC$2,Tokens!AX2819:BC2819,2,"creators")</f>
        <v>"creators":[{"address":"ncreator",_x000D_
"share":10},{"address":"cotrcrea",_x000D_
"share":90},{"address":"nminer",_x000D_
"share":0}]</v>
      </c>
      <c r="Y2819" s="78" t="str">
        <f>formatRow(Tokens!BD$2:BI$2,Tokens!BD2819:BI2819,2,"files")</f>
        <v>"files":[]</v>
      </c>
      <c r="Z2819" s="78"/>
      <c r="AA2819" s="78"/>
      <c r="AB2819" s="78"/>
      <c r="AC2819" s="78" t="str">
        <f>formatRow(Tokens!BJ$2:BK$2,Tokens!BJ2819:BK2819,0,"collection")</f>
        <v>"collection":{"name":"BILLET Festival",_x000D_
"family":"Calvi On The Rocks"}</v>
      </c>
      <c r="AD2819" s="1" t="str">
        <f>formatRow(Tokens!BN$2:BR$2,Tokens!BN2819:BR2819,0,"marketplace")</f>
        <v>"marketplace":{"initial_price":"73,5",_x000D_
"reservation_price":"",_x000D_
"duration":"",_x000D_
"max_mint":1,_x000D_
"sell_date":"25/06/2022"}</v>
      </c>
      <c r="AE2819" s="1"/>
    </row>
    <row r="2820" spans="4:31" ht="14.25" customHeight="1" x14ac:dyDescent="0.3">
      <c r="D2820" s="1">
        <f>Tokens!B2820</f>
        <v>1000</v>
      </c>
      <c r="E2820" s="17" t="str">
        <f>IF(Tokens!C2820="","",Tokens!C2820)</f>
        <v>#1000 Billet Festival</v>
      </c>
      <c r="F2820"/>
      <c r="G2820"/>
      <c r="H2820"/>
      <c r="I2820"/>
      <c r="J2820"/>
      <c r="M2820"/>
      <c r="N2820"/>
      <c r="O2820" s="15" t="str">
        <f t="shared" si="88"/>
        <v>_</v>
      </c>
      <c r="P2820" s="18" t="str">
        <f>IF(F2820="stop","",IF(F2820&lt;&gt;"",HYPERLINK(Settings!$B$5 &amp; "/manage/?network=" &amp; LOWER(B$8) &amp; "&amp;search=token&amp;account=" &amp; ToMint!$B$5 &amp; "&amp;view=" &amp; ToMint!J2820,"TokenSol"),""))</f>
        <v/>
      </c>
      <c r="Q2820" s="2"/>
      <c r="R2820" s="2"/>
      <c r="S2820" s="11"/>
      <c r="T2820" s="78" t="str">
        <f>"owner=" &amp; Tokens!BS2820 &amp; "&amp;filename_for_metadata=" &amp; Tokens!BT2820 &amp; "&amp;offchaindata_platform=" &amp; $B$17 &amp; "&amp;keyfile=" &amp; $B$5 &amp;  "&amp;repository=" &amp; $B$18</f>
        <v>owner=BbDq7xeUzpj8bXfd9N7dh1tw43Ss7xbYpyjoNuwDSrzq&amp;filename_for_metadata=BILLETFestival_COR22F1000&amp;offchaindata_platform=Github&amp;keyfile=Paul&amp;repository=CalviOnTheRocks2022</v>
      </c>
      <c r="U2820" s="78" t="str">
        <f t="shared" si="87"/>
        <v>{"name":"#1000 Billet Festival",_x000D_
"symbol":"COR22F1000",_x000D_
"description":"Billet Festival / Billet NFT Festival - 1 jour Calvi on the Rocks 2022",_x000D_
"seller_fee_basis_points":1000,_x000D_
"image":"https://bafybeie653vrvzziew342iehggribzyk2d74p7rg3xigcqowaknp2sk67e.ipfs.nftstorage.link?image_1000.webp",_x000D_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20" s="78" t="str">
        <f>formatRow(Tokens!C$2:I$2,Tokens!C2820:I2820)</f>
        <v>"name":"#1000 Billet Festival",_x000D_
"symbol":"COR22F1000",_x000D_
"description":"Billet Festival / Billet NFT Festival - 1 jour Calvi on the Rocks 2022",_x000D_
"seller_fee_basis_points":1000,_x000D_
"image":"https://bafybeie653vrvzziew342iehggribzyk2d74p7rg3xigcqowaknp2sk67e.ipfs.nftstorage.link?image_1000.webp",_x000D_
"Issuer":"NfluenT for Calvi On The rocks",_x000D_
"external_url":""</v>
      </c>
      <c r="W2820" s="78" t="str">
        <f>formatRow(Tokens!J$2:AV$2,Tokens!J2820:AV2820,2,"attributes")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20" s="78" t="str">
        <f>formatRow(Tokens!AX$2:BC$2,Tokens!AX2820:BC2820,2,"creators")</f>
        <v>"creators":[{"address":"ncreator",_x000D_
"share":10},{"address":"cotrcrea",_x000D_
"share":90},{"address":"nminer",_x000D_
"share":0}]</v>
      </c>
      <c r="Y2820" s="78" t="str">
        <f>formatRow(Tokens!BD$2:BI$2,Tokens!BD2820:BI2820,2,"files")</f>
        <v>"files":[]</v>
      </c>
      <c r="Z2820" s="78"/>
      <c r="AA2820" s="78"/>
      <c r="AB2820" s="78"/>
      <c r="AC2820" s="78" t="str">
        <f>formatRow(Tokens!BJ$2:BK$2,Tokens!BJ2820:BK2820,0,"collection")</f>
        <v>"collection":{"name":"BILLET Festival",_x000D_
"family":"Calvi On The Rocks"}</v>
      </c>
      <c r="AD2820" s="1" t="str">
        <f>formatRow(Tokens!BN$2:BR$2,Tokens!BN2820:BR2820,0,"marketplace")</f>
        <v>"marketplace":{"initial_price":"73,5",_x000D_
"reservation_price":"",_x000D_
"duration":"",_x000D_
"max_mint":1,_x000D_
"sell_date":"25/06/2022"}</v>
      </c>
      <c r="AE2820" s="1"/>
    </row>
    <row r="2821" spans="4:31" ht="14.25" customHeight="1" x14ac:dyDescent="0.3">
      <c r="D2821" s="1">
        <f>Tokens!B2821</f>
        <v>1001</v>
      </c>
      <c r="E2821" s="17" t="str">
        <f>IF(Tokens!C2821="","",Tokens!C2821)</f>
        <v>#1001 Billet Festival</v>
      </c>
      <c r="F2821"/>
      <c r="G2821"/>
      <c r="H2821"/>
      <c r="I2821"/>
      <c r="J2821"/>
      <c r="M2821"/>
      <c r="N2821"/>
      <c r="O2821" s="15" t="str">
        <f t="shared" si="88"/>
        <v>_</v>
      </c>
      <c r="P2821" s="18" t="str">
        <f>IF(F2821="stop","",IF(F2821&lt;&gt;"",HYPERLINK(Settings!$B$5 &amp; "/manage/?network=" &amp; LOWER(B$8) &amp; "&amp;search=token&amp;account=" &amp; ToMint!$B$5 &amp; "&amp;view=" &amp; ToMint!J2821,"TokenSol"),""))</f>
        <v/>
      </c>
      <c r="Q2821" s="2"/>
      <c r="R2821" s="2"/>
      <c r="S2821" s="11"/>
      <c r="T2821" s="78" t="str">
        <f>"owner=" &amp; Tokens!BS2821 &amp; "&amp;filename_for_metadata=" &amp; Tokens!BT2821 &amp; "&amp;offchaindata_platform=" &amp; $B$17 &amp; "&amp;keyfile=" &amp; $B$5 &amp;  "&amp;repository=" &amp; $B$18</f>
        <v>owner=BbDq7xeUzpj8bXfd9N7dh1tw43Ss7xbYpyjoNuwDSrzq&amp;filename_for_metadata=BILLETFestival_COR22F1001&amp;offchaindata_platform=Github&amp;keyfile=Paul&amp;repository=CalviOnTheRocks2022</v>
      </c>
      <c r="U2821" s="78" t="str">
        <f t="shared" ref="U2821:U2884" si="89">"{" &amp; V2821 &amp; "," &amp; W2821 &amp; "," &amp; """properties"":{" &amp; X2821 &amp; "," &amp; Y2821 &amp; "}," &amp; AC2821 &amp; "," &amp; AD2821 &amp; "}"</f>
        <v>{"name":"#1001 Billet Festival",_x000D_
"symbol":"COR22F1001",_x000D_
"description":"Billet Festival / Billet NFT Festival - 1 jour Calvi on the Rocks 2022",_x000D_
"seller_fee_basis_points":1000,_x000D_
"image":"https://bafybeieljaby45zbftx52gqfe2xex37gcfde7idiz7yp7kpijyeui3ijg4.ipfs.nftstorage.link?image_1001.webp",_x000D_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21" s="78" t="str">
        <f>formatRow(Tokens!C$2:I$2,Tokens!C2821:I2821)</f>
        <v>"name":"#1001 Billet Festival",_x000D_
"symbol":"COR22F1001",_x000D_
"description":"Billet Festival / Billet NFT Festival - 1 jour Calvi on the Rocks 2022",_x000D_
"seller_fee_basis_points":1000,_x000D_
"image":"https://bafybeieljaby45zbftx52gqfe2xex37gcfde7idiz7yp7kpijyeui3ijg4.ipfs.nftstorage.link?image_1001.webp",_x000D_
"Issuer":"NfluenT for Calvi On The rocks",_x000D_
"external_url":""</v>
      </c>
      <c r="W2821" s="78" t="str">
        <f>formatRow(Tokens!J$2:AV$2,Tokens!J2821:AV2821,2,"attributes")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21" s="78" t="str">
        <f>formatRow(Tokens!AX$2:BC$2,Tokens!AX2821:BC2821,2,"creators")</f>
        <v>"creators":[{"address":"ncreator",_x000D_
"share":10},{"address":"cotrcrea",_x000D_
"share":90},{"address":"nminer",_x000D_
"share":0}]</v>
      </c>
      <c r="Y2821" s="78" t="str">
        <f>formatRow(Tokens!BD$2:BI$2,Tokens!BD2821:BI2821,2,"files")</f>
        <v>"files":[]</v>
      </c>
      <c r="Z2821" s="78"/>
      <c r="AA2821" s="78"/>
      <c r="AB2821" s="78"/>
      <c r="AC2821" s="78" t="str">
        <f>formatRow(Tokens!BJ$2:BK$2,Tokens!BJ2821:BK2821,0,"collection")</f>
        <v>"collection":{"name":"BILLET Festival",_x000D_
"family":"Calvi On The Rocks"}</v>
      </c>
      <c r="AD2821" s="1" t="str">
        <f>formatRow(Tokens!BN$2:BR$2,Tokens!BN2821:BR2821,0,"marketplace")</f>
        <v>"marketplace":{"initial_price":"73,5",_x000D_
"reservation_price":"",_x000D_
"duration":"",_x000D_
"max_mint":1,_x000D_
"sell_date":"25/06/2022"}</v>
      </c>
      <c r="AE2821" s="1"/>
    </row>
    <row r="2822" spans="4:31" ht="14.25" customHeight="1" x14ac:dyDescent="0.3">
      <c r="D2822" s="1">
        <f>Tokens!B2822</f>
        <v>1002</v>
      </c>
      <c r="E2822" s="17" t="str">
        <f>IF(Tokens!C2822="","",Tokens!C2822)</f>
        <v>#1002 Billet Festival</v>
      </c>
      <c r="F2822"/>
      <c r="G2822"/>
      <c r="H2822"/>
      <c r="I2822"/>
      <c r="J2822"/>
      <c r="M2822"/>
      <c r="N2822"/>
      <c r="O2822" s="15" t="str">
        <f t="shared" si="88"/>
        <v>_</v>
      </c>
      <c r="P2822" s="18" t="str">
        <f>IF(F2822="stop","",IF(F2822&lt;&gt;"",HYPERLINK(Settings!$B$5 &amp; "/manage/?network=" &amp; LOWER(B$8) &amp; "&amp;search=token&amp;account=" &amp; ToMint!$B$5 &amp; "&amp;view=" &amp; ToMint!J2822,"TokenSol"),""))</f>
        <v/>
      </c>
      <c r="Q2822" s="2"/>
      <c r="R2822" s="2"/>
      <c r="S2822" s="11"/>
      <c r="T2822" s="78" t="str">
        <f>"owner=" &amp; Tokens!BS2822 &amp; "&amp;filename_for_metadata=" &amp; Tokens!BT2822 &amp; "&amp;offchaindata_platform=" &amp; $B$17 &amp; "&amp;keyfile=" &amp; $B$5 &amp;  "&amp;repository=" &amp; $B$18</f>
        <v>owner=BbDq7xeUzpj8bXfd9N7dh1tw43Ss7xbYpyjoNuwDSrzq&amp;filename_for_metadata=BILLETFestival_COR22F1002&amp;offchaindata_platform=Github&amp;keyfile=Paul&amp;repository=CalviOnTheRocks2022</v>
      </c>
      <c r="U2822" s="78" t="str">
        <f t="shared" si="89"/>
        <v>{"name":"#1002 Billet Festival",_x000D_
"symbol":"COR22F1002",_x000D_
"description":"Billet Festival / Billet NFT Festival - 1 jour Calvi on the Rocks 2022",_x000D_
"seller_fee_basis_points":1000,_x000D_
"image":"https://bafybeiepzpcddtq66nglmx4ou3vlfd26bt6vkvgymtnhodmrpq6a225i34.ipfs.nftstorage.link?image_1002.webp",_x000D_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22" s="78" t="str">
        <f>formatRow(Tokens!C$2:I$2,Tokens!C2822:I2822)</f>
        <v>"name":"#1002 Billet Festival",_x000D_
"symbol":"COR22F1002",_x000D_
"description":"Billet Festival / Billet NFT Festival - 1 jour Calvi on the Rocks 2022",_x000D_
"seller_fee_basis_points":1000,_x000D_
"image":"https://bafybeiepzpcddtq66nglmx4ou3vlfd26bt6vkvgymtnhodmrpq6a225i34.ipfs.nftstorage.link?image_1002.webp",_x000D_
"Issuer":"NfluenT for Calvi On The rocks",_x000D_
"external_url":""</v>
      </c>
      <c r="W2822" s="78" t="str">
        <f>formatRow(Tokens!J$2:AV$2,Tokens!J2822:AV2822,2,"attributes")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22" s="78" t="str">
        <f>formatRow(Tokens!AX$2:BC$2,Tokens!AX2822:BC2822,2,"creators")</f>
        <v>"creators":[{"address":"ncreator",_x000D_
"share":10},{"address":"cotrcrea",_x000D_
"share":90},{"address":"nminer",_x000D_
"share":0}]</v>
      </c>
      <c r="Y2822" s="78" t="str">
        <f>formatRow(Tokens!BD$2:BI$2,Tokens!BD2822:BI2822,2,"files")</f>
        <v>"files":[]</v>
      </c>
      <c r="Z2822" s="78"/>
      <c r="AA2822" s="78"/>
      <c r="AB2822" s="78"/>
      <c r="AC2822" s="78" t="str">
        <f>formatRow(Tokens!BJ$2:BK$2,Tokens!BJ2822:BK2822,0,"collection")</f>
        <v>"collection":{"name":"BILLET Festival",_x000D_
"family":"Calvi On The Rocks"}</v>
      </c>
      <c r="AD2822" s="1" t="str">
        <f>formatRow(Tokens!BN$2:BR$2,Tokens!BN2822:BR2822,0,"marketplace")</f>
        <v>"marketplace":{"initial_price":"73,5",_x000D_
"reservation_price":"",_x000D_
"duration":"",_x000D_
"max_mint":1,_x000D_
"sell_date":"25/06/2022"}</v>
      </c>
      <c r="AE2822" s="1"/>
    </row>
    <row r="2823" spans="4:31" ht="14.25" customHeight="1" x14ac:dyDescent="0.3">
      <c r="D2823" s="1">
        <f>Tokens!B2823</f>
        <v>1003</v>
      </c>
      <c r="E2823" s="17" t="str">
        <f>IF(Tokens!C2823="","",Tokens!C2823)</f>
        <v>#1003 Billet Festival</v>
      </c>
      <c r="F2823"/>
      <c r="G2823"/>
      <c r="H2823"/>
      <c r="I2823"/>
      <c r="J2823"/>
      <c r="M2823"/>
      <c r="N2823"/>
      <c r="O2823" s="15" t="str">
        <f t="shared" si="88"/>
        <v>_</v>
      </c>
      <c r="P2823" s="18" t="str">
        <f>IF(F2823="stop","",IF(F2823&lt;&gt;"",HYPERLINK(Settings!$B$5 &amp; "/manage/?network=" &amp; LOWER(B$8) &amp; "&amp;search=token&amp;account=" &amp; ToMint!$B$5 &amp; "&amp;view=" &amp; ToMint!J2823,"TokenSol"),""))</f>
        <v/>
      </c>
      <c r="Q2823" s="2"/>
      <c r="R2823" s="2"/>
      <c r="S2823" s="11"/>
      <c r="T2823" s="78" t="str">
        <f>"owner=" &amp; Tokens!BS2823 &amp; "&amp;filename_for_metadata=" &amp; Tokens!BT2823 &amp; "&amp;offchaindata_platform=" &amp; $B$17 &amp; "&amp;keyfile=" &amp; $B$5 &amp;  "&amp;repository=" &amp; $B$18</f>
        <v>owner=BbDq7xeUzpj8bXfd9N7dh1tw43Ss7xbYpyjoNuwDSrzq&amp;filename_for_metadata=BILLETFestival_COR22F1003&amp;offchaindata_platform=Github&amp;keyfile=Paul&amp;repository=CalviOnTheRocks2022</v>
      </c>
      <c r="U2823" s="78" t="str">
        <f t="shared" si="89"/>
        <v>{"name":"#1003 Billet Festival",_x000D_
"symbol":"COR22F1003",_x000D_
"description":"Billet Festival / Billet NFT Festival - 1 jour Calvi on the Rocks 2022",_x000D_
"seller_fee_basis_points":1000,_x000D_
"image":"https://bafybeif62awkwbe7lwwt5xus3jj3jxjyxk2tit2mxg2jiucxovxrsltcci.ipfs.nftstorage.link?image_1003.webp",_x000D_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23" s="78" t="str">
        <f>formatRow(Tokens!C$2:I$2,Tokens!C2823:I2823)</f>
        <v>"name":"#1003 Billet Festival",_x000D_
"symbol":"COR22F1003",_x000D_
"description":"Billet Festival / Billet NFT Festival - 1 jour Calvi on the Rocks 2022",_x000D_
"seller_fee_basis_points":1000,_x000D_
"image":"https://bafybeif62awkwbe7lwwt5xus3jj3jxjyxk2tit2mxg2jiucxovxrsltcci.ipfs.nftstorage.link?image_1003.webp",_x000D_
"Issuer":"NfluenT for Calvi On The rocks",_x000D_
"external_url":""</v>
      </c>
      <c r="W2823" s="78" t="str">
        <f>formatRow(Tokens!J$2:AV$2,Tokens!J2823:AV2823,2,"attributes")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23" s="78" t="str">
        <f>formatRow(Tokens!AX$2:BC$2,Tokens!AX2823:BC2823,2,"creators")</f>
        <v>"creators":[{"address":"ncreator",_x000D_
"share":10},{"address":"cotrcrea",_x000D_
"share":90},{"address":"nminer",_x000D_
"share":0}]</v>
      </c>
      <c r="Y2823" s="78" t="str">
        <f>formatRow(Tokens!BD$2:BI$2,Tokens!BD2823:BI2823,2,"files")</f>
        <v>"files":[]</v>
      </c>
      <c r="Z2823" s="78"/>
      <c r="AA2823" s="78"/>
      <c r="AB2823" s="78"/>
      <c r="AC2823" s="78" t="str">
        <f>formatRow(Tokens!BJ$2:BK$2,Tokens!BJ2823:BK2823,0,"collection")</f>
        <v>"collection":{"name":"BILLET Festival",_x000D_
"family":"Calvi On The Rocks"}</v>
      </c>
      <c r="AD2823" s="1" t="str">
        <f>formatRow(Tokens!BN$2:BR$2,Tokens!BN2823:BR2823,0,"marketplace")</f>
        <v>"marketplace":{"initial_price":"73,5",_x000D_
"reservation_price":"",_x000D_
"duration":"",_x000D_
"max_mint":1,_x000D_
"sell_date":"25/06/2022"}</v>
      </c>
      <c r="AE2823" s="1"/>
    </row>
    <row r="2824" spans="4:31" ht="14.25" customHeight="1" x14ac:dyDescent="0.3">
      <c r="D2824" s="1">
        <f>Tokens!B2824</f>
        <v>1004</v>
      </c>
      <c r="E2824" s="17" t="str">
        <f>IF(Tokens!C2824="","",Tokens!C2824)</f>
        <v>#1004 Billet Festival</v>
      </c>
      <c r="F2824"/>
      <c r="G2824"/>
      <c r="H2824"/>
      <c r="I2824"/>
      <c r="J2824"/>
      <c r="M2824"/>
      <c r="N2824"/>
      <c r="O2824" s="15" t="str">
        <f t="shared" si="88"/>
        <v>_</v>
      </c>
      <c r="P2824" s="18" t="str">
        <f>IF(F2824="stop","",IF(F2824&lt;&gt;"",HYPERLINK(Settings!$B$5 &amp; "/manage/?network=" &amp; LOWER(B$8) &amp; "&amp;search=token&amp;account=" &amp; ToMint!$B$5 &amp; "&amp;view=" &amp; ToMint!J2824,"TokenSol"),""))</f>
        <v/>
      </c>
      <c r="Q2824" s="2"/>
      <c r="R2824" s="2"/>
      <c r="S2824" s="11"/>
      <c r="T2824" s="78" t="str">
        <f>"owner=" &amp; Tokens!BS2824 &amp; "&amp;filename_for_metadata=" &amp; Tokens!BT2824 &amp; "&amp;offchaindata_platform=" &amp; $B$17 &amp; "&amp;keyfile=" &amp; $B$5 &amp;  "&amp;repository=" &amp; $B$18</f>
        <v>owner=BbDq7xeUzpj8bXfd9N7dh1tw43Ss7xbYpyjoNuwDSrzq&amp;filename_for_metadata=BILLETFestival_COR22F1004&amp;offchaindata_platform=Github&amp;keyfile=Paul&amp;repository=CalviOnTheRocks2022</v>
      </c>
      <c r="U2824" s="78" t="str">
        <f t="shared" si="89"/>
        <v>{"name":"#1004 Billet Festival",_x000D_
"symbol":"COR22F1004",_x000D_
"description":"Billet Festival / Billet NFT Festival - 1 jour Calvi on the Rocks 2022",_x000D_
"seller_fee_basis_points":1000,_x000D_
"image":"https://bafybeig2lpxowbffntqwsd2somjvfcxob73gw4tehluhshqp4gi4aunjw4.ipfs.nftstorage.link?image_1004.webp",_x000D_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24" s="78" t="str">
        <f>formatRow(Tokens!C$2:I$2,Tokens!C2824:I2824)</f>
        <v>"name":"#1004 Billet Festival",_x000D_
"symbol":"COR22F1004",_x000D_
"description":"Billet Festival / Billet NFT Festival - 1 jour Calvi on the Rocks 2022",_x000D_
"seller_fee_basis_points":1000,_x000D_
"image":"https://bafybeig2lpxowbffntqwsd2somjvfcxob73gw4tehluhshqp4gi4aunjw4.ipfs.nftstorage.link?image_1004.webp",_x000D_
"Issuer":"NfluenT for Calvi On The rocks",_x000D_
"external_url":""</v>
      </c>
      <c r="W2824" s="78" t="str">
        <f>formatRow(Tokens!J$2:AV$2,Tokens!J2824:AV2824,2,"attributes")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24" s="78" t="str">
        <f>formatRow(Tokens!AX$2:BC$2,Tokens!AX2824:BC2824,2,"creators")</f>
        <v>"creators":[{"address":"ncreator",_x000D_
"share":10},{"address":"cotrcrea",_x000D_
"share":90},{"address":"nminer",_x000D_
"share":0}]</v>
      </c>
      <c r="Y2824" s="78" t="str">
        <f>formatRow(Tokens!BD$2:BI$2,Tokens!BD2824:BI2824,2,"files")</f>
        <v>"files":[]</v>
      </c>
      <c r="Z2824" s="78"/>
      <c r="AA2824" s="78"/>
      <c r="AB2824" s="78"/>
      <c r="AC2824" s="78" t="str">
        <f>formatRow(Tokens!BJ$2:BK$2,Tokens!BJ2824:BK2824,0,"collection")</f>
        <v>"collection":{"name":"BILLET Festival",_x000D_
"family":"Calvi On The Rocks"}</v>
      </c>
      <c r="AD2824" s="1" t="str">
        <f>formatRow(Tokens!BN$2:BR$2,Tokens!BN2824:BR2824,0,"marketplace")</f>
        <v>"marketplace":{"initial_price":"73,5",_x000D_
"reservation_price":"",_x000D_
"duration":"",_x000D_
"max_mint":1,_x000D_
"sell_date":"25/06/2022"}</v>
      </c>
      <c r="AE2824" s="1"/>
    </row>
    <row r="2825" spans="4:31" ht="14.25" customHeight="1" x14ac:dyDescent="0.3">
      <c r="D2825" s="1">
        <f>Tokens!B2825</f>
        <v>1005</v>
      </c>
      <c r="E2825" s="17" t="str">
        <f>IF(Tokens!C2825="","",Tokens!C2825)</f>
        <v>#1005 Billet Festival</v>
      </c>
      <c r="F2825"/>
      <c r="G2825"/>
      <c r="H2825"/>
      <c r="I2825"/>
      <c r="J2825"/>
      <c r="M2825"/>
      <c r="N2825"/>
      <c r="O2825" s="15" t="str">
        <f t="shared" si="88"/>
        <v>_</v>
      </c>
      <c r="P2825" s="18" t="str">
        <f>IF(F2825="stop","",IF(F2825&lt;&gt;"",HYPERLINK(Settings!$B$5 &amp; "/manage/?network=" &amp; LOWER(B$8) &amp; "&amp;search=token&amp;account=" &amp; ToMint!$B$5 &amp; "&amp;view=" &amp; ToMint!J2825,"TokenSol"),""))</f>
        <v/>
      </c>
      <c r="Q2825" s="2"/>
      <c r="R2825" s="2"/>
      <c r="S2825" s="11"/>
      <c r="T2825" s="78" t="str">
        <f>"owner=" &amp; Tokens!BS2825 &amp; "&amp;filename_for_metadata=" &amp; Tokens!BT2825 &amp; "&amp;offchaindata_platform=" &amp; $B$17 &amp; "&amp;keyfile=" &amp; $B$5 &amp;  "&amp;repository=" &amp; $B$18</f>
        <v>owner=BbDq7xeUzpj8bXfd9N7dh1tw43Ss7xbYpyjoNuwDSrzq&amp;filename_for_metadata=BILLETFestival_COR22F1005&amp;offchaindata_platform=Github&amp;keyfile=Paul&amp;repository=CalviOnTheRocks2022</v>
      </c>
      <c r="U2825" s="78" t="str">
        <f t="shared" si="89"/>
        <v>{"name":"#1005 Billet Festival",_x000D_
"symbol":"COR22F1005",_x000D_
"description":"Billet Festival / Billet NFT Festival - 1 jour Calvi on the Rocks 2022",_x000D_
"seller_fee_basis_points":1000,_x000D_
"image":"https://bafybeifiyvg2yj4yjce4q6oz2li4ho65l7jr3gj3zftkidwze46bjvhhzm.ipfs.nftstorage.link?image_1005.webp",_x000D_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25" s="78" t="str">
        <f>formatRow(Tokens!C$2:I$2,Tokens!C2825:I2825)</f>
        <v>"name":"#1005 Billet Festival",_x000D_
"symbol":"COR22F1005",_x000D_
"description":"Billet Festival / Billet NFT Festival - 1 jour Calvi on the Rocks 2022",_x000D_
"seller_fee_basis_points":1000,_x000D_
"image":"https://bafybeifiyvg2yj4yjce4q6oz2li4ho65l7jr3gj3zftkidwze46bjvhhzm.ipfs.nftstorage.link?image_1005.webp",_x000D_
"Issuer":"NfluenT for Calvi On The rocks",_x000D_
"external_url":""</v>
      </c>
      <c r="W2825" s="78" t="str">
        <f>formatRow(Tokens!J$2:AV$2,Tokens!J2825:AV2825,2,"attributes")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25" s="78" t="str">
        <f>formatRow(Tokens!AX$2:BC$2,Tokens!AX2825:BC2825,2,"creators")</f>
        <v>"creators":[{"address":"ncreator",_x000D_
"share":10},{"address":"cotrcrea",_x000D_
"share":90},{"address":"nminer",_x000D_
"share":0}]</v>
      </c>
      <c r="Y2825" s="78" t="str">
        <f>formatRow(Tokens!BD$2:BI$2,Tokens!BD2825:BI2825,2,"files")</f>
        <v>"files":[]</v>
      </c>
      <c r="Z2825" s="78"/>
      <c r="AA2825" s="78"/>
      <c r="AB2825" s="78"/>
      <c r="AC2825" s="78" t="str">
        <f>formatRow(Tokens!BJ$2:BK$2,Tokens!BJ2825:BK2825,0,"collection")</f>
        <v>"collection":{"name":"BILLET Festival",_x000D_
"family":"Calvi On The Rocks"}</v>
      </c>
      <c r="AD2825" s="1" t="str">
        <f>formatRow(Tokens!BN$2:BR$2,Tokens!BN2825:BR2825,0,"marketplace")</f>
        <v>"marketplace":{"initial_price":"73,5",_x000D_
"reservation_price":"",_x000D_
"duration":"",_x000D_
"max_mint":1,_x000D_
"sell_date":"25/06/2022"}</v>
      </c>
      <c r="AE2825" s="1"/>
    </row>
    <row r="2826" spans="4:31" ht="14.25" customHeight="1" x14ac:dyDescent="0.3">
      <c r="D2826" s="1">
        <f>Tokens!B2826</f>
        <v>1006</v>
      </c>
      <c r="E2826" s="17" t="str">
        <f>IF(Tokens!C2826="","",Tokens!C2826)</f>
        <v>#1006 Billet Festival</v>
      </c>
      <c r="F2826"/>
      <c r="G2826"/>
      <c r="H2826"/>
      <c r="I2826"/>
      <c r="J2826"/>
      <c r="M2826"/>
      <c r="N2826"/>
      <c r="O2826" s="15" t="str">
        <f t="shared" si="88"/>
        <v>_</v>
      </c>
      <c r="P2826" s="18" t="str">
        <f>IF(F2826="stop","",IF(F2826&lt;&gt;"",HYPERLINK(Settings!$B$5 &amp; "/manage/?network=" &amp; LOWER(B$8) &amp; "&amp;search=token&amp;account=" &amp; ToMint!$B$5 &amp; "&amp;view=" &amp; ToMint!J2826,"TokenSol"),""))</f>
        <v/>
      </c>
      <c r="Q2826" s="2"/>
      <c r="R2826" s="2"/>
      <c r="S2826" s="11"/>
      <c r="T2826" s="78" t="str">
        <f>"owner=" &amp; Tokens!BS2826 &amp; "&amp;filename_for_metadata=" &amp; Tokens!BT2826 &amp; "&amp;offchaindata_platform=" &amp; $B$17 &amp; "&amp;keyfile=" &amp; $B$5 &amp;  "&amp;repository=" &amp; $B$18</f>
        <v>owner=BbDq7xeUzpj8bXfd9N7dh1tw43Ss7xbYpyjoNuwDSrzq&amp;filename_for_metadata=BILLETFestival_COR22F1006&amp;offchaindata_platform=Github&amp;keyfile=Paul&amp;repository=CalviOnTheRocks2022</v>
      </c>
      <c r="U2826" s="78" t="str">
        <f t="shared" si="89"/>
        <v>{"name":"#1006 Billet Festival",_x000D_
"symbol":"COR22F1006",_x000D_
"description":"Billet Festival / Billet NFT Festival - 1 jour Calvi on the Rocks 2022",_x000D_
"seller_fee_basis_points":1000,_x000D_
"image":"https://bafybeidlhtbntrka467nmi3zorcrbcesoownk7bjprbifxa3wdy42lo7lm.ipfs.nftstorage.link?image_1006.webp",_x000D_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26" s="78" t="str">
        <f>formatRow(Tokens!C$2:I$2,Tokens!C2826:I2826)</f>
        <v>"name":"#1006 Billet Festival",_x000D_
"symbol":"COR22F1006",_x000D_
"description":"Billet Festival / Billet NFT Festival - 1 jour Calvi on the Rocks 2022",_x000D_
"seller_fee_basis_points":1000,_x000D_
"image":"https://bafybeidlhtbntrka467nmi3zorcrbcesoownk7bjprbifxa3wdy42lo7lm.ipfs.nftstorage.link?image_1006.webp",_x000D_
"Issuer":"NfluenT for Calvi On The rocks",_x000D_
"external_url":""</v>
      </c>
      <c r="W2826" s="78" t="str">
        <f>formatRow(Tokens!J$2:AV$2,Tokens!J2826:AV2826,2,"attributes")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26" s="78" t="str">
        <f>formatRow(Tokens!AX$2:BC$2,Tokens!AX2826:BC2826,2,"creators")</f>
        <v>"creators":[{"address":"ncreator",_x000D_
"share":10},{"address":"cotrcrea",_x000D_
"share":90},{"address":"nminer",_x000D_
"share":0}]</v>
      </c>
      <c r="Y2826" s="78" t="str">
        <f>formatRow(Tokens!BD$2:BI$2,Tokens!BD2826:BI2826,2,"files")</f>
        <v>"files":[]</v>
      </c>
      <c r="Z2826" s="78"/>
      <c r="AA2826" s="78"/>
      <c r="AB2826" s="78"/>
      <c r="AC2826" s="78" t="str">
        <f>formatRow(Tokens!BJ$2:BK$2,Tokens!BJ2826:BK2826,0,"collection")</f>
        <v>"collection":{"name":"BILLET Festival",_x000D_
"family":"Calvi On The Rocks"}</v>
      </c>
      <c r="AD2826" s="1" t="str">
        <f>formatRow(Tokens!BN$2:BR$2,Tokens!BN2826:BR2826,0,"marketplace")</f>
        <v>"marketplace":{"initial_price":"73,5",_x000D_
"reservation_price":"",_x000D_
"duration":"",_x000D_
"max_mint":1,_x000D_
"sell_date":"25/06/2022"}</v>
      </c>
      <c r="AE2826" s="1"/>
    </row>
    <row r="2827" spans="4:31" ht="14.25" customHeight="1" x14ac:dyDescent="0.3">
      <c r="D2827" s="1">
        <f>Tokens!B2827</f>
        <v>1007</v>
      </c>
      <c r="E2827" s="17" t="str">
        <f>IF(Tokens!C2827="","",Tokens!C2827)</f>
        <v>#1007 Billet Festival</v>
      </c>
      <c r="F2827"/>
      <c r="G2827"/>
      <c r="H2827"/>
      <c r="I2827"/>
      <c r="J2827"/>
      <c r="M2827"/>
      <c r="N2827"/>
      <c r="O2827" s="15" t="str">
        <f t="shared" si="88"/>
        <v>_</v>
      </c>
      <c r="P2827" s="18" t="str">
        <f>IF(F2827="stop","",IF(F2827&lt;&gt;"",HYPERLINK(Settings!$B$5 &amp; "/manage/?network=" &amp; LOWER(B$8) &amp; "&amp;search=token&amp;account=" &amp; ToMint!$B$5 &amp; "&amp;view=" &amp; ToMint!J2827,"TokenSol"),""))</f>
        <v/>
      </c>
      <c r="Q2827" s="2"/>
      <c r="R2827" s="2"/>
      <c r="S2827" s="11"/>
      <c r="T2827" s="78" t="str">
        <f>"owner=" &amp; Tokens!BS2827 &amp; "&amp;filename_for_metadata=" &amp; Tokens!BT2827 &amp; "&amp;offchaindata_platform=" &amp; $B$17 &amp; "&amp;keyfile=" &amp; $B$5 &amp;  "&amp;repository=" &amp; $B$18</f>
        <v>owner=BbDq7xeUzpj8bXfd9N7dh1tw43Ss7xbYpyjoNuwDSrzq&amp;filename_for_metadata=BILLETFestival_COR22F1007&amp;offchaindata_platform=Github&amp;keyfile=Paul&amp;repository=CalviOnTheRocks2022</v>
      </c>
      <c r="U2827" s="78" t="str">
        <f t="shared" si="89"/>
        <v>{"name":"#1007 Billet Festival",_x000D_
"symbol":"COR22F1007",_x000D_
"description":"Billet Festival / Billet NFT Festival - 1 jour Calvi on the Rocks 2022",_x000D_
"seller_fee_basis_points":1000,_x000D_
"image":"https://bafybeian2me26z54muyaqvz3zfevbgqqfazvyfnnquhzxeyxwisjhojaiu.ipfs.nftstorage.link?image_1007.webp",_x000D_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27" s="78" t="str">
        <f>formatRow(Tokens!C$2:I$2,Tokens!C2827:I2827)</f>
        <v>"name":"#1007 Billet Festival",_x000D_
"symbol":"COR22F1007",_x000D_
"description":"Billet Festival / Billet NFT Festival - 1 jour Calvi on the Rocks 2022",_x000D_
"seller_fee_basis_points":1000,_x000D_
"image":"https://bafybeian2me26z54muyaqvz3zfevbgqqfazvyfnnquhzxeyxwisjhojaiu.ipfs.nftstorage.link?image_1007.webp",_x000D_
"Issuer":"NfluenT for Calvi On The rocks",_x000D_
"external_url":""</v>
      </c>
      <c r="W2827" s="78" t="str">
        <f>formatRow(Tokens!J$2:AV$2,Tokens!J2827:AV2827,2,"attributes")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27" s="78" t="str">
        <f>formatRow(Tokens!AX$2:BC$2,Tokens!AX2827:BC2827,2,"creators")</f>
        <v>"creators":[{"address":"ncreator",_x000D_
"share":10},{"address":"cotrcrea",_x000D_
"share":90},{"address":"nminer",_x000D_
"share":0}]</v>
      </c>
      <c r="Y2827" s="78" t="str">
        <f>formatRow(Tokens!BD$2:BI$2,Tokens!BD2827:BI2827,2,"files")</f>
        <v>"files":[]</v>
      </c>
      <c r="Z2827" s="78"/>
      <c r="AA2827" s="78"/>
      <c r="AB2827" s="78"/>
      <c r="AC2827" s="78" t="str">
        <f>formatRow(Tokens!BJ$2:BK$2,Tokens!BJ2827:BK2827,0,"collection")</f>
        <v>"collection":{"name":"BILLET Festival",_x000D_
"family":"Calvi On The Rocks"}</v>
      </c>
      <c r="AD2827" s="1" t="str">
        <f>formatRow(Tokens!BN$2:BR$2,Tokens!BN2827:BR2827,0,"marketplace")</f>
        <v>"marketplace":{"initial_price":"73,5",_x000D_
"reservation_price":"",_x000D_
"duration":"",_x000D_
"max_mint":1,_x000D_
"sell_date":"25/06/2022"}</v>
      </c>
      <c r="AE2827" s="1"/>
    </row>
    <row r="2828" spans="4:31" ht="14.25" customHeight="1" x14ac:dyDescent="0.3">
      <c r="D2828" s="1">
        <f>Tokens!B2828</f>
        <v>1008</v>
      </c>
      <c r="E2828" s="17" t="str">
        <f>IF(Tokens!C2828="","",Tokens!C2828)</f>
        <v>#1008 Billet Festival</v>
      </c>
      <c r="F2828"/>
      <c r="G2828"/>
      <c r="H2828"/>
      <c r="I2828"/>
      <c r="J2828"/>
      <c r="M2828"/>
      <c r="N2828"/>
      <c r="O2828" s="15" t="str">
        <f t="shared" si="88"/>
        <v>_</v>
      </c>
      <c r="P2828" s="18" t="str">
        <f>IF(F2828="stop","",IF(F2828&lt;&gt;"",HYPERLINK(Settings!$B$5 &amp; "/manage/?network=" &amp; LOWER(B$8) &amp; "&amp;search=token&amp;account=" &amp; ToMint!$B$5 &amp; "&amp;view=" &amp; ToMint!J2828,"TokenSol"),""))</f>
        <v/>
      </c>
      <c r="Q2828" s="2"/>
      <c r="R2828" s="2"/>
      <c r="S2828" s="11"/>
      <c r="T2828" s="78" t="str">
        <f>"owner=" &amp; Tokens!BS2828 &amp; "&amp;filename_for_metadata=" &amp; Tokens!BT2828 &amp; "&amp;offchaindata_platform=" &amp; $B$17 &amp; "&amp;keyfile=" &amp; $B$5 &amp;  "&amp;repository=" &amp; $B$18</f>
        <v>owner=BbDq7xeUzpj8bXfd9N7dh1tw43Ss7xbYpyjoNuwDSrzq&amp;filename_for_metadata=BILLETFestival_COR22F1008&amp;offchaindata_platform=Github&amp;keyfile=Paul&amp;repository=CalviOnTheRocks2022</v>
      </c>
      <c r="U2828" s="78" t="str">
        <f t="shared" si="89"/>
        <v>{"name":"#1008 Billet Festival",_x000D_
"symbol":"COR22F1008",_x000D_
"description":"Billet Festival / Billet NFT Festival - 1 jour Calvi on the Rocks 2022",_x000D_
"seller_fee_basis_points":1000,_x000D_
"image":"https://bafybeicysewljxwsyotqfhxz745btlt3efb7sg73ui2gldfzhn7uav25ku.ipfs.nftstorage.link?image_1008.webp",_x000D_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28" s="78" t="str">
        <f>formatRow(Tokens!C$2:I$2,Tokens!C2828:I2828)</f>
        <v>"name":"#1008 Billet Festival",_x000D_
"symbol":"COR22F1008",_x000D_
"description":"Billet Festival / Billet NFT Festival - 1 jour Calvi on the Rocks 2022",_x000D_
"seller_fee_basis_points":1000,_x000D_
"image":"https://bafybeicysewljxwsyotqfhxz745btlt3efb7sg73ui2gldfzhn7uav25ku.ipfs.nftstorage.link?image_1008.webp",_x000D_
"Issuer":"NfluenT for Calvi On The rocks",_x000D_
"external_url":""</v>
      </c>
      <c r="W2828" s="78" t="str">
        <f>formatRow(Tokens!J$2:AV$2,Tokens!J2828:AV2828,2,"attributes")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28" s="78" t="str">
        <f>formatRow(Tokens!AX$2:BC$2,Tokens!AX2828:BC2828,2,"creators")</f>
        <v>"creators":[{"address":"ncreator",_x000D_
"share":10},{"address":"cotrcrea",_x000D_
"share":90},{"address":"nminer",_x000D_
"share":0}]</v>
      </c>
      <c r="Y2828" s="78" t="str">
        <f>formatRow(Tokens!BD$2:BI$2,Tokens!BD2828:BI2828,2,"files")</f>
        <v>"files":[]</v>
      </c>
      <c r="Z2828" s="78"/>
      <c r="AA2828" s="78"/>
      <c r="AB2828" s="78"/>
      <c r="AC2828" s="78" t="str">
        <f>formatRow(Tokens!BJ$2:BK$2,Tokens!BJ2828:BK2828,0,"collection")</f>
        <v>"collection":{"name":"BILLET Festival",_x000D_
"family":"Calvi On The Rocks"}</v>
      </c>
      <c r="AD2828" s="1" t="str">
        <f>formatRow(Tokens!BN$2:BR$2,Tokens!BN2828:BR2828,0,"marketplace")</f>
        <v>"marketplace":{"initial_price":"73,5",_x000D_
"reservation_price":"",_x000D_
"duration":"",_x000D_
"max_mint":1,_x000D_
"sell_date":"25/06/2022"}</v>
      </c>
      <c r="AE2828" s="1"/>
    </row>
    <row r="2829" spans="4:31" ht="14.25" customHeight="1" x14ac:dyDescent="0.3">
      <c r="D2829" s="1">
        <f>Tokens!B2829</f>
        <v>1009</v>
      </c>
      <c r="E2829" s="17" t="str">
        <f>IF(Tokens!C2829="","",Tokens!C2829)</f>
        <v>#1009 Billet Festival</v>
      </c>
      <c r="F2829"/>
      <c r="G2829"/>
      <c r="H2829"/>
      <c r="I2829"/>
      <c r="J2829"/>
      <c r="M2829"/>
      <c r="N2829"/>
      <c r="O2829" s="15" t="str">
        <f t="shared" si="88"/>
        <v>_</v>
      </c>
      <c r="P2829" s="18" t="str">
        <f>IF(F2829="stop","",IF(F2829&lt;&gt;"",HYPERLINK(Settings!$B$5 &amp; "/manage/?network=" &amp; LOWER(B$8) &amp; "&amp;search=token&amp;account=" &amp; ToMint!$B$5 &amp; "&amp;view=" &amp; ToMint!J2829,"TokenSol"),""))</f>
        <v/>
      </c>
      <c r="Q2829" s="2"/>
      <c r="R2829" s="2"/>
      <c r="S2829" s="11"/>
      <c r="T2829" s="78" t="str">
        <f>"owner=" &amp; Tokens!BS2829 &amp; "&amp;filename_for_metadata=" &amp; Tokens!BT2829 &amp; "&amp;offchaindata_platform=" &amp; $B$17 &amp; "&amp;keyfile=" &amp; $B$5 &amp;  "&amp;repository=" &amp; $B$18</f>
        <v>owner=BbDq7xeUzpj8bXfd9N7dh1tw43Ss7xbYpyjoNuwDSrzq&amp;filename_for_metadata=BILLETFestival_COR22F1009&amp;offchaindata_platform=Github&amp;keyfile=Paul&amp;repository=CalviOnTheRocks2022</v>
      </c>
      <c r="U2829" s="78" t="str">
        <f t="shared" si="89"/>
        <v>{"name":"#1009 Billet Festival",_x000D_
"symbol":"COR22F1009",_x000D_
"description":"Billet Festival / Billet NFT Festival - 1 jour Calvi on the Rocks 2022",_x000D_
"seller_fee_basis_points":1000,_x000D_
"image":"https://bafybeiafqylhy36ufvvv2rhbbmd4ocmcnlh6isxocjlbp2de7blfurae5u.ipfs.nftstorage.link?image_1009.webp",_x000D_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29" s="78" t="str">
        <f>formatRow(Tokens!C$2:I$2,Tokens!C2829:I2829)</f>
        <v>"name":"#1009 Billet Festival",_x000D_
"symbol":"COR22F1009",_x000D_
"description":"Billet Festival / Billet NFT Festival - 1 jour Calvi on the Rocks 2022",_x000D_
"seller_fee_basis_points":1000,_x000D_
"image":"https://bafybeiafqylhy36ufvvv2rhbbmd4ocmcnlh6isxocjlbp2de7blfurae5u.ipfs.nftstorage.link?image_1009.webp",_x000D_
"Issuer":"NfluenT for Calvi On The rocks",_x000D_
"external_url":""</v>
      </c>
      <c r="W2829" s="78" t="str">
        <f>formatRow(Tokens!J$2:AV$2,Tokens!J2829:AV2829,2,"attributes")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29" s="78" t="str">
        <f>formatRow(Tokens!AX$2:BC$2,Tokens!AX2829:BC2829,2,"creators")</f>
        <v>"creators":[{"address":"ncreator",_x000D_
"share":10},{"address":"cotrcrea",_x000D_
"share":90},{"address":"nminer",_x000D_
"share":0}]</v>
      </c>
      <c r="Y2829" s="78" t="str">
        <f>formatRow(Tokens!BD$2:BI$2,Tokens!BD2829:BI2829,2,"files")</f>
        <v>"files":[]</v>
      </c>
      <c r="Z2829" s="78"/>
      <c r="AA2829" s="78"/>
      <c r="AB2829" s="78"/>
      <c r="AC2829" s="78" t="str">
        <f>formatRow(Tokens!BJ$2:BK$2,Tokens!BJ2829:BK2829,0,"collection")</f>
        <v>"collection":{"name":"BILLET Festival",_x000D_
"family":"Calvi On The Rocks"}</v>
      </c>
      <c r="AD2829" s="1" t="str">
        <f>formatRow(Tokens!BN$2:BR$2,Tokens!BN2829:BR2829,0,"marketplace")</f>
        <v>"marketplace":{"initial_price":"73,5",_x000D_
"reservation_price":"",_x000D_
"duration":"",_x000D_
"max_mint":1,_x000D_
"sell_date":"25/06/2022"}</v>
      </c>
      <c r="AE2829" s="1"/>
    </row>
    <row r="2830" spans="4:31" ht="14.25" customHeight="1" x14ac:dyDescent="0.3">
      <c r="D2830" s="1">
        <f>Tokens!B2830</f>
        <v>1010</v>
      </c>
      <c r="E2830" s="17" t="str">
        <f>IF(Tokens!C2830="","",Tokens!C2830)</f>
        <v>#1010 Billet Festival</v>
      </c>
      <c r="F2830"/>
      <c r="G2830"/>
      <c r="H2830"/>
      <c r="I2830"/>
      <c r="J2830"/>
      <c r="M2830"/>
      <c r="N2830"/>
      <c r="O2830" s="15" t="str">
        <f t="shared" si="88"/>
        <v>_</v>
      </c>
      <c r="P2830" s="18" t="str">
        <f>IF(F2830="stop","",IF(F2830&lt;&gt;"",HYPERLINK(Settings!$B$5 &amp; "/manage/?network=" &amp; LOWER(B$8) &amp; "&amp;search=token&amp;account=" &amp; ToMint!$B$5 &amp; "&amp;view=" &amp; ToMint!J2830,"TokenSol"),""))</f>
        <v/>
      </c>
      <c r="Q2830" s="2"/>
      <c r="R2830" s="2"/>
      <c r="S2830" s="11"/>
      <c r="T2830" s="78" t="str">
        <f>"owner=" &amp; Tokens!BS2830 &amp; "&amp;filename_for_metadata=" &amp; Tokens!BT2830 &amp; "&amp;offchaindata_platform=" &amp; $B$17 &amp; "&amp;keyfile=" &amp; $B$5 &amp;  "&amp;repository=" &amp; $B$18</f>
        <v>owner=BbDq7xeUzpj8bXfd9N7dh1tw43Ss7xbYpyjoNuwDSrzq&amp;filename_for_metadata=BILLETFestival_COR22F1010&amp;offchaindata_platform=Github&amp;keyfile=Paul&amp;repository=CalviOnTheRocks2022</v>
      </c>
      <c r="U2830" s="78" t="str">
        <f t="shared" si="89"/>
        <v>{"name":"#1010 Billet Festival",_x000D_
"symbol":"COR22F1010",_x000D_
"description":"Billet Festival / Billet NFT Festival - 1 jour Calvi on the Rocks 2022",_x000D_
"seller_fee_basis_points":1000,_x000D_
"image":"https://bafybeibenu6grsudqhsnguft6dtbxocybknxxehnncx2fpdrv3nwaag7hm.ipfs.nftstorage.link?image_1010.webp",_x000D_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30" s="78" t="str">
        <f>formatRow(Tokens!C$2:I$2,Tokens!C2830:I2830)</f>
        <v>"name":"#1010 Billet Festival",_x000D_
"symbol":"COR22F1010",_x000D_
"description":"Billet Festival / Billet NFT Festival - 1 jour Calvi on the Rocks 2022",_x000D_
"seller_fee_basis_points":1000,_x000D_
"image":"https://bafybeibenu6grsudqhsnguft6dtbxocybknxxehnncx2fpdrv3nwaag7hm.ipfs.nftstorage.link?image_1010.webp",_x000D_
"Issuer":"NfluenT for Calvi On The rocks",_x000D_
"external_url":""</v>
      </c>
      <c r="W2830" s="78" t="str">
        <f>formatRow(Tokens!J$2:AV$2,Tokens!J2830:AV2830,2,"attributes")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30" s="78" t="str">
        <f>formatRow(Tokens!AX$2:BC$2,Tokens!AX2830:BC2830,2,"creators")</f>
        <v>"creators":[{"address":"ncreator",_x000D_
"share":10},{"address":"cotrcrea",_x000D_
"share":90},{"address":"nminer",_x000D_
"share":0}]</v>
      </c>
      <c r="Y2830" s="78" t="str">
        <f>formatRow(Tokens!BD$2:BI$2,Tokens!BD2830:BI2830,2,"files")</f>
        <v>"files":[]</v>
      </c>
      <c r="Z2830" s="78"/>
      <c r="AA2830" s="78"/>
      <c r="AB2830" s="78"/>
      <c r="AC2830" s="78" t="str">
        <f>formatRow(Tokens!BJ$2:BK$2,Tokens!BJ2830:BK2830,0,"collection")</f>
        <v>"collection":{"name":"BILLET Festival",_x000D_
"family":"Calvi On The Rocks"}</v>
      </c>
      <c r="AD2830" s="1" t="str">
        <f>formatRow(Tokens!BN$2:BR$2,Tokens!BN2830:BR2830,0,"marketplace")</f>
        <v>"marketplace":{"initial_price":"73,5",_x000D_
"reservation_price":"",_x000D_
"duration":"",_x000D_
"max_mint":1,_x000D_
"sell_date":"25/06/2022"}</v>
      </c>
      <c r="AE2830" s="1"/>
    </row>
    <row r="2831" spans="4:31" ht="14.25" customHeight="1" x14ac:dyDescent="0.3">
      <c r="D2831" s="1">
        <f>Tokens!B2831</f>
        <v>1011</v>
      </c>
      <c r="E2831" s="17" t="str">
        <f>IF(Tokens!C2831="","",Tokens!C2831)</f>
        <v>#1011 Billet Festival</v>
      </c>
      <c r="F2831"/>
      <c r="G2831"/>
      <c r="H2831"/>
      <c r="I2831"/>
      <c r="J2831"/>
      <c r="M2831"/>
      <c r="N2831"/>
      <c r="O2831" s="15" t="str">
        <f t="shared" si="88"/>
        <v>_</v>
      </c>
      <c r="P2831" s="18" t="str">
        <f>IF(F2831="stop","",IF(F2831&lt;&gt;"",HYPERLINK(Settings!$B$5 &amp; "/manage/?network=" &amp; LOWER(B$8) &amp; "&amp;search=token&amp;account=" &amp; ToMint!$B$5 &amp; "&amp;view=" &amp; ToMint!J2831,"TokenSol"),""))</f>
        <v/>
      </c>
      <c r="Q2831" s="2"/>
      <c r="R2831" s="2"/>
      <c r="S2831" s="11"/>
      <c r="T2831" s="78" t="str">
        <f>"owner=" &amp; Tokens!BS2831 &amp; "&amp;filename_for_metadata=" &amp; Tokens!BT2831 &amp; "&amp;offchaindata_platform=" &amp; $B$17 &amp; "&amp;keyfile=" &amp; $B$5 &amp;  "&amp;repository=" &amp; $B$18</f>
        <v>owner=BbDq7xeUzpj8bXfd9N7dh1tw43Ss7xbYpyjoNuwDSrzq&amp;filename_for_metadata=BILLETFestival_COR22F1011&amp;offchaindata_platform=Github&amp;keyfile=Paul&amp;repository=CalviOnTheRocks2022</v>
      </c>
      <c r="U2831" s="78" t="str">
        <f t="shared" si="89"/>
        <v>{"name":"#1011 Billet Festival",_x000D_
"symbol":"COR22F1011",_x000D_
"description":"Billet Festival / Billet NFT Festival - 1 jour Calvi on the Rocks 2022",_x000D_
"seller_fee_basis_points":1000,_x000D_
"image":"https://bafybeifllmgy5mkj5xncjvvxyzrchpzxx5nujrcjzxiqzseqiei2ijgsue.ipfs.nftstorage.link?image_1011.webp",_x000D_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31" s="78" t="str">
        <f>formatRow(Tokens!C$2:I$2,Tokens!C2831:I2831)</f>
        <v>"name":"#1011 Billet Festival",_x000D_
"symbol":"COR22F1011",_x000D_
"description":"Billet Festival / Billet NFT Festival - 1 jour Calvi on the Rocks 2022",_x000D_
"seller_fee_basis_points":1000,_x000D_
"image":"https://bafybeifllmgy5mkj5xncjvvxyzrchpzxx5nujrcjzxiqzseqiei2ijgsue.ipfs.nftstorage.link?image_1011.webp",_x000D_
"Issuer":"NfluenT for Calvi On The rocks",_x000D_
"external_url":""</v>
      </c>
      <c r="W2831" s="78" t="str">
        <f>formatRow(Tokens!J$2:AV$2,Tokens!J2831:AV2831,2,"attributes")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31" s="78" t="str">
        <f>formatRow(Tokens!AX$2:BC$2,Tokens!AX2831:BC2831,2,"creators")</f>
        <v>"creators":[{"address":"ncreator",_x000D_
"share":10},{"address":"cotrcrea",_x000D_
"share":90},{"address":"nminer",_x000D_
"share":0}]</v>
      </c>
      <c r="Y2831" s="78" t="str">
        <f>formatRow(Tokens!BD$2:BI$2,Tokens!BD2831:BI2831,2,"files")</f>
        <v>"files":[]</v>
      </c>
      <c r="Z2831" s="78"/>
      <c r="AA2831" s="78"/>
      <c r="AB2831" s="78"/>
      <c r="AC2831" s="78" t="str">
        <f>formatRow(Tokens!BJ$2:BK$2,Tokens!BJ2831:BK2831,0,"collection")</f>
        <v>"collection":{"name":"BILLET Festival",_x000D_
"family":"Calvi On The Rocks"}</v>
      </c>
      <c r="AD2831" s="1" t="str">
        <f>formatRow(Tokens!BN$2:BR$2,Tokens!BN2831:BR2831,0,"marketplace")</f>
        <v>"marketplace":{"initial_price":"73,5",_x000D_
"reservation_price":"",_x000D_
"duration":"",_x000D_
"max_mint":1,_x000D_
"sell_date":"25/06/2022"}</v>
      </c>
      <c r="AE2831" s="1"/>
    </row>
    <row r="2832" spans="4:31" ht="14.25" customHeight="1" x14ac:dyDescent="0.3">
      <c r="D2832" s="1">
        <f>Tokens!B2832</f>
        <v>1012</v>
      </c>
      <c r="E2832" s="17" t="str">
        <f>IF(Tokens!C2832="","",Tokens!C2832)</f>
        <v>#1012 Billet Festival</v>
      </c>
      <c r="F2832"/>
      <c r="G2832"/>
      <c r="H2832"/>
      <c r="I2832"/>
      <c r="J2832"/>
      <c r="M2832"/>
      <c r="N2832"/>
      <c r="O2832" s="15" t="str">
        <f t="shared" si="88"/>
        <v>_</v>
      </c>
      <c r="P2832" s="18" t="str">
        <f>IF(F2832="stop","",IF(F2832&lt;&gt;"",HYPERLINK(Settings!$B$5 &amp; "/manage/?network=" &amp; LOWER(B$8) &amp; "&amp;search=token&amp;account=" &amp; ToMint!$B$5 &amp; "&amp;view=" &amp; ToMint!J2832,"TokenSol"),""))</f>
        <v/>
      </c>
      <c r="Q2832" s="2"/>
      <c r="R2832" s="2"/>
      <c r="S2832" s="11"/>
      <c r="T2832" s="78" t="str">
        <f>"owner=" &amp; Tokens!BS2832 &amp; "&amp;filename_for_metadata=" &amp; Tokens!BT2832 &amp; "&amp;offchaindata_platform=" &amp; $B$17 &amp; "&amp;keyfile=" &amp; $B$5 &amp;  "&amp;repository=" &amp; $B$18</f>
        <v>owner=BbDq7xeUzpj8bXfd9N7dh1tw43Ss7xbYpyjoNuwDSrzq&amp;filename_for_metadata=BILLETFestival_COR22F1012&amp;offchaindata_platform=Github&amp;keyfile=Paul&amp;repository=CalviOnTheRocks2022</v>
      </c>
      <c r="U2832" s="78" t="str">
        <f t="shared" si="89"/>
        <v>{"name":"#1012 Billet Festival",_x000D_
"symbol":"COR22F1012",_x000D_
"description":"Billet Festival / Billet NFT Festival - 1 jour Calvi on the Rocks 2022",_x000D_
"seller_fee_basis_points":1000,_x000D_
"image":"https://bafybeiaqpqb6kg5evg6ulvbi3c2rjaiag32adlhjbuue5yspcczhfk6vem.ipfs.nftstorage.link?image_1012.webp",_x000D_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32" s="78" t="str">
        <f>formatRow(Tokens!C$2:I$2,Tokens!C2832:I2832)</f>
        <v>"name":"#1012 Billet Festival",_x000D_
"symbol":"COR22F1012",_x000D_
"description":"Billet Festival / Billet NFT Festival - 1 jour Calvi on the Rocks 2022",_x000D_
"seller_fee_basis_points":1000,_x000D_
"image":"https://bafybeiaqpqb6kg5evg6ulvbi3c2rjaiag32adlhjbuue5yspcczhfk6vem.ipfs.nftstorage.link?image_1012.webp",_x000D_
"Issuer":"NfluenT for Calvi On The rocks",_x000D_
"external_url":""</v>
      </c>
      <c r="W2832" s="78" t="str">
        <f>formatRow(Tokens!J$2:AV$2,Tokens!J2832:AV2832,2,"attributes")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32" s="78" t="str">
        <f>formatRow(Tokens!AX$2:BC$2,Tokens!AX2832:BC2832,2,"creators")</f>
        <v>"creators":[{"address":"ncreator",_x000D_
"share":10},{"address":"cotrcrea",_x000D_
"share":90},{"address":"nminer",_x000D_
"share":0}]</v>
      </c>
      <c r="Y2832" s="78" t="str">
        <f>formatRow(Tokens!BD$2:BI$2,Tokens!BD2832:BI2832,2,"files")</f>
        <v>"files":[]</v>
      </c>
      <c r="Z2832" s="78"/>
      <c r="AA2832" s="78"/>
      <c r="AB2832" s="78"/>
      <c r="AC2832" s="78" t="str">
        <f>formatRow(Tokens!BJ$2:BK$2,Tokens!BJ2832:BK2832,0,"collection")</f>
        <v>"collection":{"name":"BILLET Festival",_x000D_
"family":"Calvi On The Rocks"}</v>
      </c>
      <c r="AD2832" s="1" t="str">
        <f>formatRow(Tokens!BN$2:BR$2,Tokens!BN2832:BR2832,0,"marketplace")</f>
        <v>"marketplace":{"initial_price":"73,5",_x000D_
"reservation_price":"",_x000D_
"duration":"",_x000D_
"max_mint":1,_x000D_
"sell_date":"25/06/2022"}</v>
      </c>
      <c r="AE2832" s="1"/>
    </row>
    <row r="2833" spans="4:31" ht="14.25" customHeight="1" x14ac:dyDescent="0.3">
      <c r="D2833" s="1">
        <f>Tokens!B2833</f>
        <v>1013</v>
      </c>
      <c r="E2833" s="17" t="str">
        <f>IF(Tokens!C2833="","",Tokens!C2833)</f>
        <v>#1013 Billet Festival</v>
      </c>
      <c r="F2833"/>
      <c r="G2833"/>
      <c r="H2833"/>
      <c r="I2833"/>
      <c r="J2833"/>
      <c r="M2833"/>
      <c r="N2833"/>
      <c r="O2833" s="15" t="str">
        <f t="shared" si="88"/>
        <v>_</v>
      </c>
      <c r="P2833" s="18" t="str">
        <f>IF(F2833="stop","",IF(F2833&lt;&gt;"",HYPERLINK(Settings!$B$5 &amp; "/manage/?network=" &amp; LOWER(B$8) &amp; "&amp;search=token&amp;account=" &amp; ToMint!$B$5 &amp; "&amp;view=" &amp; ToMint!J2833,"TokenSol"),""))</f>
        <v/>
      </c>
      <c r="Q2833" s="2"/>
      <c r="R2833" s="2"/>
      <c r="S2833" s="11"/>
      <c r="T2833" s="78" t="str">
        <f>"owner=" &amp; Tokens!BS2833 &amp; "&amp;filename_for_metadata=" &amp; Tokens!BT2833 &amp; "&amp;offchaindata_platform=" &amp; $B$17 &amp; "&amp;keyfile=" &amp; $B$5 &amp;  "&amp;repository=" &amp; $B$18</f>
        <v>owner=BbDq7xeUzpj8bXfd9N7dh1tw43Ss7xbYpyjoNuwDSrzq&amp;filename_for_metadata=BILLETFestival_COR22F1013&amp;offchaindata_platform=Github&amp;keyfile=Paul&amp;repository=CalviOnTheRocks2022</v>
      </c>
      <c r="U2833" s="78" t="str">
        <f t="shared" si="89"/>
        <v>{"name":"#1013 Billet Festival",_x000D_
"symbol":"COR22F1013",_x000D_
"description":"Billet Festival / Billet NFT Festival - 1 jour Calvi on the Rocks 2022",_x000D_
"seller_fee_basis_points":1000,_x000D_
"image":"https://bafybeibiuelhdms6xobx2jzrkh7ew52myw3yoo3nfi2hdkxjei5gjnld7u.ipfs.nftstorage.link?image_1013.webp",_x000D_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33" s="78" t="str">
        <f>formatRow(Tokens!C$2:I$2,Tokens!C2833:I2833)</f>
        <v>"name":"#1013 Billet Festival",_x000D_
"symbol":"COR22F1013",_x000D_
"description":"Billet Festival / Billet NFT Festival - 1 jour Calvi on the Rocks 2022",_x000D_
"seller_fee_basis_points":1000,_x000D_
"image":"https://bafybeibiuelhdms6xobx2jzrkh7ew52myw3yoo3nfi2hdkxjei5gjnld7u.ipfs.nftstorage.link?image_1013.webp",_x000D_
"Issuer":"NfluenT for Calvi On The rocks",_x000D_
"external_url":""</v>
      </c>
      <c r="W2833" s="78" t="str">
        <f>formatRow(Tokens!J$2:AV$2,Tokens!J2833:AV2833,2,"attributes")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33" s="78" t="str">
        <f>formatRow(Tokens!AX$2:BC$2,Tokens!AX2833:BC2833,2,"creators")</f>
        <v>"creators":[{"address":"ncreator",_x000D_
"share":10},{"address":"cotrcrea",_x000D_
"share":90},{"address":"nminer",_x000D_
"share":0}]</v>
      </c>
      <c r="Y2833" s="78" t="str">
        <f>formatRow(Tokens!BD$2:BI$2,Tokens!BD2833:BI2833,2,"files")</f>
        <v>"files":[]</v>
      </c>
      <c r="Z2833" s="78"/>
      <c r="AA2833" s="78"/>
      <c r="AB2833" s="78"/>
      <c r="AC2833" s="78" t="str">
        <f>formatRow(Tokens!BJ$2:BK$2,Tokens!BJ2833:BK2833,0,"collection")</f>
        <v>"collection":{"name":"BILLET Festival",_x000D_
"family":"Calvi On The Rocks"}</v>
      </c>
      <c r="AD2833" s="1" t="str">
        <f>formatRow(Tokens!BN$2:BR$2,Tokens!BN2833:BR2833,0,"marketplace")</f>
        <v>"marketplace":{"initial_price":"73,5",_x000D_
"reservation_price":"",_x000D_
"duration":"",_x000D_
"max_mint":1,_x000D_
"sell_date":"25/06/2022"}</v>
      </c>
      <c r="AE2833" s="1"/>
    </row>
    <row r="2834" spans="4:31" ht="14.25" customHeight="1" x14ac:dyDescent="0.3">
      <c r="D2834" s="1">
        <f>Tokens!B2834</f>
        <v>1014</v>
      </c>
      <c r="E2834" s="17" t="str">
        <f>IF(Tokens!C2834="","",Tokens!C2834)</f>
        <v>#1014 Billet Festival</v>
      </c>
      <c r="F2834"/>
      <c r="G2834"/>
      <c r="H2834"/>
      <c r="I2834"/>
      <c r="J2834"/>
      <c r="M2834"/>
      <c r="N2834"/>
      <c r="O2834" s="15" t="str">
        <f t="shared" si="88"/>
        <v>_</v>
      </c>
      <c r="P2834" s="18" t="str">
        <f>IF(F2834="stop","",IF(F2834&lt;&gt;"",HYPERLINK(Settings!$B$5 &amp; "/manage/?network=" &amp; LOWER(B$8) &amp; "&amp;search=token&amp;account=" &amp; ToMint!$B$5 &amp; "&amp;view=" &amp; ToMint!J2834,"TokenSol"),""))</f>
        <v/>
      </c>
      <c r="Q2834" s="2"/>
      <c r="R2834" s="2"/>
      <c r="S2834" s="11"/>
      <c r="T2834" s="78" t="str">
        <f>"owner=" &amp; Tokens!BS2834 &amp; "&amp;filename_for_metadata=" &amp; Tokens!BT2834 &amp; "&amp;offchaindata_platform=" &amp; $B$17 &amp; "&amp;keyfile=" &amp; $B$5 &amp;  "&amp;repository=" &amp; $B$18</f>
        <v>owner=BbDq7xeUzpj8bXfd9N7dh1tw43Ss7xbYpyjoNuwDSrzq&amp;filename_for_metadata=BILLETFestival_COR22F1014&amp;offchaindata_platform=Github&amp;keyfile=Paul&amp;repository=CalviOnTheRocks2022</v>
      </c>
      <c r="U2834" s="78" t="str">
        <f t="shared" si="89"/>
        <v>{"name":"#1014 Billet Festival",_x000D_
"symbol":"COR22F1014",_x000D_
"description":"Billet Festival / Billet NFT Festival - 1 jour Calvi on the Rocks 2022",_x000D_
"seller_fee_basis_points":1000,_x000D_
"image":"https://bafybeigatafirkur266u6xfcscxj2jj6q5teh4etjk6yb3jbuutqecezlu.ipfs.nftstorage.link?image_1014.webp",_x000D_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34" s="78" t="str">
        <f>formatRow(Tokens!C$2:I$2,Tokens!C2834:I2834)</f>
        <v>"name":"#1014 Billet Festival",_x000D_
"symbol":"COR22F1014",_x000D_
"description":"Billet Festival / Billet NFT Festival - 1 jour Calvi on the Rocks 2022",_x000D_
"seller_fee_basis_points":1000,_x000D_
"image":"https://bafybeigatafirkur266u6xfcscxj2jj6q5teh4etjk6yb3jbuutqecezlu.ipfs.nftstorage.link?image_1014.webp",_x000D_
"Issuer":"NfluenT for Calvi On The rocks",_x000D_
"external_url":""</v>
      </c>
      <c r="W2834" s="78" t="str">
        <f>formatRow(Tokens!J$2:AV$2,Tokens!J2834:AV2834,2,"attributes")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34" s="78" t="str">
        <f>formatRow(Tokens!AX$2:BC$2,Tokens!AX2834:BC2834,2,"creators")</f>
        <v>"creators":[{"address":"ncreator",_x000D_
"share":10},{"address":"cotrcrea",_x000D_
"share":90},{"address":"nminer",_x000D_
"share":0}]</v>
      </c>
      <c r="Y2834" s="78" t="str">
        <f>formatRow(Tokens!BD$2:BI$2,Tokens!BD2834:BI2834,2,"files")</f>
        <v>"files":[]</v>
      </c>
      <c r="Z2834" s="78"/>
      <c r="AA2834" s="78"/>
      <c r="AB2834" s="78"/>
      <c r="AC2834" s="78" t="str">
        <f>formatRow(Tokens!BJ$2:BK$2,Tokens!BJ2834:BK2834,0,"collection")</f>
        <v>"collection":{"name":"BILLET Festival",_x000D_
"family":"Calvi On The Rocks"}</v>
      </c>
      <c r="AD2834" s="1" t="str">
        <f>formatRow(Tokens!BN$2:BR$2,Tokens!BN2834:BR2834,0,"marketplace")</f>
        <v>"marketplace":{"initial_price":"73,5",_x000D_
"reservation_price":"",_x000D_
"duration":"",_x000D_
"max_mint":1,_x000D_
"sell_date":"25/06/2022"}</v>
      </c>
      <c r="AE2834" s="1"/>
    </row>
    <row r="2835" spans="4:31" ht="14.25" customHeight="1" x14ac:dyDescent="0.3">
      <c r="D2835" s="1">
        <f>Tokens!B2835</f>
        <v>1015</v>
      </c>
      <c r="E2835" s="17" t="str">
        <f>IF(Tokens!C2835="","",Tokens!C2835)</f>
        <v>#1015 Billet Festival</v>
      </c>
      <c r="F2835"/>
      <c r="G2835"/>
      <c r="H2835"/>
      <c r="I2835"/>
      <c r="J2835"/>
      <c r="M2835"/>
      <c r="N2835"/>
      <c r="O2835" s="15" t="str">
        <f t="shared" si="88"/>
        <v>_</v>
      </c>
      <c r="P2835" s="18" t="str">
        <f>IF(F2835="stop","",IF(F2835&lt;&gt;"",HYPERLINK(Settings!$B$5 &amp; "/manage/?network=" &amp; LOWER(B$8) &amp; "&amp;search=token&amp;account=" &amp; ToMint!$B$5 &amp; "&amp;view=" &amp; ToMint!J2835,"TokenSol"),""))</f>
        <v/>
      </c>
      <c r="Q2835" s="2"/>
      <c r="R2835" s="2"/>
      <c r="S2835" s="11"/>
      <c r="T2835" s="78" t="str">
        <f>"owner=" &amp; Tokens!BS2835 &amp; "&amp;filename_for_metadata=" &amp; Tokens!BT2835 &amp; "&amp;offchaindata_platform=" &amp; $B$17 &amp; "&amp;keyfile=" &amp; $B$5 &amp;  "&amp;repository=" &amp; $B$18</f>
        <v>owner=BbDq7xeUzpj8bXfd9N7dh1tw43Ss7xbYpyjoNuwDSrzq&amp;filename_for_metadata=BILLETFestival_COR22F1015&amp;offchaindata_platform=Github&amp;keyfile=Paul&amp;repository=CalviOnTheRocks2022</v>
      </c>
      <c r="U2835" s="78" t="str">
        <f t="shared" si="89"/>
        <v>{"name":"#1015 Billet Festival",_x000D_
"symbol":"COR22F1015",_x000D_
"description":"Billet Festival / Billet NFT Festival - 1 jour Calvi on the Rocks 2022",_x000D_
"seller_fee_basis_points":1000,_x000D_
"image":"https://bafybeih7h3gxrmwu4iframfcokzsu2zx7y3an4h3ayhr5qiyx5w3ansroq.ipfs.nftstorage.link?image_1015.webp",_x000D_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35" s="78" t="str">
        <f>formatRow(Tokens!C$2:I$2,Tokens!C2835:I2835)</f>
        <v>"name":"#1015 Billet Festival",_x000D_
"symbol":"COR22F1015",_x000D_
"description":"Billet Festival / Billet NFT Festival - 1 jour Calvi on the Rocks 2022",_x000D_
"seller_fee_basis_points":1000,_x000D_
"image":"https://bafybeih7h3gxrmwu4iframfcokzsu2zx7y3an4h3ayhr5qiyx5w3ansroq.ipfs.nftstorage.link?image_1015.webp",_x000D_
"Issuer":"NfluenT for Calvi On The rocks",_x000D_
"external_url":""</v>
      </c>
      <c r="W2835" s="78" t="str">
        <f>formatRow(Tokens!J$2:AV$2,Tokens!J2835:AV2835,2,"attributes")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35" s="78" t="str">
        <f>formatRow(Tokens!AX$2:BC$2,Tokens!AX2835:BC2835,2,"creators")</f>
        <v>"creators":[{"address":"ncreator",_x000D_
"share":10},{"address":"cotrcrea",_x000D_
"share":90},{"address":"nminer",_x000D_
"share":0}]</v>
      </c>
      <c r="Y2835" s="78" t="str">
        <f>formatRow(Tokens!BD$2:BI$2,Tokens!BD2835:BI2835,2,"files")</f>
        <v>"files":[]</v>
      </c>
      <c r="Z2835" s="78"/>
      <c r="AA2835" s="78"/>
      <c r="AB2835" s="78"/>
      <c r="AC2835" s="78" t="str">
        <f>formatRow(Tokens!BJ$2:BK$2,Tokens!BJ2835:BK2835,0,"collection")</f>
        <v>"collection":{"name":"BILLET Festival",_x000D_
"family":"Calvi On The Rocks"}</v>
      </c>
      <c r="AD2835" s="1" t="str">
        <f>formatRow(Tokens!BN$2:BR$2,Tokens!BN2835:BR2835,0,"marketplace")</f>
        <v>"marketplace":{"initial_price":"73,5",_x000D_
"reservation_price":"",_x000D_
"duration":"",_x000D_
"max_mint":1,_x000D_
"sell_date":"25/06/2022"}</v>
      </c>
      <c r="AE2835" s="1"/>
    </row>
    <row r="2836" spans="4:31" ht="14.25" customHeight="1" x14ac:dyDescent="0.3">
      <c r="D2836" s="1">
        <f>Tokens!B2836</f>
        <v>1016</v>
      </c>
      <c r="E2836" s="17" t="str">
        <f>IF(Tokens!C2836="","",Tokens!C2836)</f>
        <v>#1016 Billet Festival</v>
      </c>
      <c r="F2836"/>
      <c r="G2836"/>
      <c r="H2836"/>
      <c r="I2836"/>
      <c r="J2836"/>
      <c r="M2836"/>
      <c r="N2836"/>
      <c r="O2836" s="15" t="str">
        <f t="shared" si="88"/>
        <v>_</v>
      </c>
      <c r="P2836" s="18" t="str">
        <f>IF(F2836="stop","",IF(F2836&lt;&gt;"",HYPERLINK(Settings!$B$5 &amp; "/manage/?network=" &amp; LOWER(B$8) &amp; "&amp;search=token&amp;account=" &amp; ToMint!$B$5 &amp; "&amp;view=" &amp; ToMint!J2836,"TokenSol"),""))</f>
        <v/>
      </c>
      <c r="Q2836" s="2"/>
      <c r="R2836" s="2"/>
      <c r="S2836" s="11"/>
      <c r="T2836" s="78" t="str">
        <f>"owner=" &amp; Tokens!BS2836 &amp; "&amp;filename_for_metadata=" &amp; Tokens!BT2836 &amp; "&amp;offchaindata_platform=" &amp; $B$17 &amp; "&amp;keyfile=" &amp; $B$5 &amp;  "&amp;repository=" &amp; $B$18</f>
        <v>owner=AeDSKpNsSENahGHS7fCrAxcDtcNXjyLM68b4gHoTBkC&amp;filename_for_metadata=BILLETFestival_COR22F1016&amp;offchaindata_platform=Github&amp;keyfile=Paul&amp;repository=CalviOnTheRocks2022</v>
      </c>
      <c r="U2836" s="78" t="str">
        <f t="shared" si="89"/>
        <v>{"name":"#1016 Billet Festival",_x000D_
"symbol":"COR22F1016",_x000D_
"description":"Billet Festival / Billet NFT Festival - 1 jour Calvi on the Rocks 2022",_x000D_
"seller_fee_basis_points":1000,_x000D_
"image":"https://bafybeibbsq7j4usqhruyztyixevqlck4ofsel2hropxliqwjdpmo2gtioa.ipfs.nftstorage.link?image_1016.webp",_x000D_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36" s="78" t="str">
        <f>formatRow(Tokens!C$2:I$2,Tokens!C2836:I2836)</f>
        <v>"name":"#1016 Billet Festival",_x000D_
"symbol":"COR22F1016",_x000D_
"description":"Billet Festival / Billet NFT Festival - 1 jour Calvi on the Rocks 2022",_x000D_
"seller_fee_basis_points":1000,_x000D_
"image":"https://bafybeibbsq7j4usqhruyztyixevqlck4ofsel2hropxliqwjdpmo2gtioa.ipfs.nftstorage.link?image_1016.webp",_x000D_
"Issuer":"NfluenT for Calvi On The rocks",_x000D_
"external_url":""</v>
      </c>
      <c r="W2836" s="78" t="str">
        <f>formatRow(Tokens!J$2:AV$2,Tokens!J2836:AV2836,2,"attributes")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36" s="78" t="str">
        <f>formatRow(Tokens!AX$2:BC$2,Tokens!AX2836:BC2836,2,"creators")</f>
        <v>"creators":[{"address":"ncreator",_x000D_
"share":10},{"address":"cotrcrea",_x000D_
"share":90},{"address":"nminer",_x000D_
"share":0}]</v>
      </c>
      <c r="Y2836" s="78" t="str">
        <f>formatRow(Tokens!BD$2:BI$2,Tokens!BD2836:BI2836,2,"files")</f>
        <v>"files":[]</v>
      </c>
      <c r="Z2836" s="78"/>
      <c r="AA2836" s="78"/>
      <c r="AB2836" s="78"/>
      <c r="AC2836" s="78" t="str">
        <f>formatRow(Tokens!BJ$2:BK$2,Tokens!BJ2836:BK2836,0,"collection")</f>
        <v>"collection":{"name":"BILLET Festival",_x000D_
"family":"Calvi On The Rocks"}</v>
      </c>
      <c r="AD2836" s="1" t="str">
        <f>formatRow(Tokens!BN$2:BR$2,Tokens!BN2836:BR2836,0,"marketplace")</f>
        <v>"marketplace":{"initial_price":"73,5",_x000D_
"reservation_price":"",_x000D_
"duration":"",_x000D_
"max_mint":1,_x000D_
"sell_date":"25/06/2022"}</v>
      </c>
      <c r="AE2836" s="1"/>
    </row>
    <row r="2837" spans="4:31" ht="14.25" customHeight="1" x14ac:dyDescent="0.3">
      <c r="D2837" s="1">
        <f>Tokens!B2837</f>
        <v>1017</v>
      </c>
      <c r="E2837" s="17" t="str">
        <f>IF(Tokens!C2837="","",Tokens!C2837)</f>
        <v>#1017 Billet Festival</v>
      </c>
      <c r="F2837"/>
      <c r="G2837"/>
      <c r="H2837"/>
      <c r="I2837"/>
      <c r="J2837"/>
      <c r="M2837"/>
      <c r="N2837"/>
      <c r="O2837" s="15" t="str">
        <f t="shared" si="88"/>
        <v>_</v>
      </c>
      <c r="P2837" s="18" t="str">
        <f>IF(F2837="stop","",IF(F2837&lt;&gt;"",HYPERLINK(Settings!$B$5 &amp; "/manage/?network=" &amp; LOWER(B$8) &amp; "&amp;search=token&amp;account=" &amp; ToMint!$B$5 &amp; "&amp;view=" &amp; ToMint!J2837,"TokenSol"),""))</f>
        <v/>
      </c>
      <c r="Q2837" s="2"/>
      <c r="R2837" s="2"/>
      <c r="S2837" s="11"/>
      <c r="T2837" s="78" t="str">
        <f>"owner=" &amp; Tokens!BS2837 &amp; "&amp;filename_for_metadata=" &amp; Tokens!BT2837 &amp; "&amp;offchaindata_platform=" &amp; $B$17 &amp; "&amp;keyfile=" &amp; $B$5 &amp;  "&amp;repository=" &amp; $B$18</f>
        <v>owner=AeDSKpNsSENahGHS7fCrAxcDtcNXjyLM68b4gHoTBkC&amp;filename_for_metadata=BILLETFestival_COR22F1017&amp;offchaindata_platform=Github&amp;keyfile=Paul&amp;repository=CalviOnTheRocks2022</v>
      </c>
      <c r="U2837" s="78" t="str">
        <f t="shared" si="89"/>
        <v>{"name":"#1017 Billet Festival",_x000D_
"symbol":"COR22F1017",_x000D_
"description":"Billet Festival / Billet NFT Festival - 1 jour Calvi on the Rocks 2022",_x000D_
"seller_fee_basis_points":1000,_x000D_
"image":"https://bafybeibdta675fsfljj26c2ulcn4a3fr3ihbjn6zql2mmgntt56da33dey.ipfs.nftstorage.link?image_1017.webp",_x000D_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37" s="78" t="str">
        <f>formatRow(Tokens!C$2:I$2,Tokens!C2837:I2837)</f>
        <v>"name":"#1017 Billet Festival",_x000D_
"symbol":"COR22F1017",_x000D_
"description":"Billet Festival / Billet NFT Festival - 1 jour Calvi on the Rocks 2022",_x000D_
"seller_fee_basis_points":1000,_x000D_
"image":"https://bafybeibdta675fsfljj26c2ulcn4a3fr3ihbjn6zql2mmgntt56da33dey.ipfs.nftstorage.link?image_1017.webp",_x000D_
"Issuer":"NfluenT for Calvi On The rocks",_x000D_
"external_url":""</v>
      </c>
      <c r="W2837" s="78" t="str">
        <f>formatRow(Tokens!J$2:AV$2,Tokens!J2837:AV2837,2,"attributes")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37" s="78" t="str">
        <f>formatRow(Tokens!AX$2:BC$2,Tokens!AX2837:BC2837,2,"creators")</f>
        <v>"creators":[{"address":"ncreator",_x000D_
"share":10},{"address":"cotrcrea",_x000D_
"share":90},{"address":"nminer",_x000D_
"share":0}]</v>
      </c>
      <c r="Y2837" s="78" t="str">
        <f>formatRow(Tokens!BD$2:BI$2,Tokens!BD2837:BI2837,2,"files")</f>
        <v>"files":[]</v>
      </c>
      <c r="Z2837" s="78"/>
      <c r="AA2837" s="78"/>
      <c r="AB2837" s="78"/>
      <c r="AC2837" s="78" t="str">
        <f>formatRow(Tokens!BJ$2:BK$2,Tokens!BJ2837:BK2837,0,"collection")</f>
        <v>"collection":{"name":"BILLET Festival",_x000D_
"family":"Calvi On The Rocks"}</v>
      </c>
      <c r="AD2837" s="1" t="str">
        <f>formatRow(Tokens!BN$2:BR$2,Tokens!BN2837:BR2837,0,"marketplace")</f>
        <v>"marketplace":{"initial_price":"73,5",_x000D_
"reservation_price":"",_x000D_
"duration":"",_x000D_
"max_mint":1,_x000D_
"sell_date":"25/06/2022"}</v>
      </c>
      <c r="AE2837" s="1"/>
    </row>
    <row r="2838" spans="4:31" ht="14.25" customHeight="1" x14ac:dyDescent="0.3">
      <c r="D2838" s="1">
        <f>Tokens!B2838</f>
        <v>1018</v>
      </c>
      <c r="E2838" s="17" t="str">
        <f>IF(Tokens!C2838="","",Tokens!C2838)</f>
        <v>#1018 Billet Festival</v>
      </c>
      <c r="F2838"/>
      <c r="G2838"/>
      <c r="H2838"/>
      <c r="I2838"/>
      <c r="J2838"/>
      <c r="M2838"/>
      <c r="N2838"/>
      <c r="O2838" s="15" t="str">
        <f t="shared" si="88"/>
        <v>_</v>
      </c>
      <c r="P2838" s="18" t="str">
        <f>IF(F2838="stop","",IF(F2838&lt;&gt;"",HYPERLINK(Settings!$B$5 &amp; "/manage/?network=" &amp; LOWER(B$8) &amp; "&amp;search=token&amp;account=" &amp; ToMint!$B$5 &amp; "&amp;view=" &amp; ToMint!J2838,"TokenSol"),""))</f>
        <v/>
      </c>
      <c r="Q2838" s="2"/>
      <c r="R2838" s="2"/>
      <c r="S2838" s="11"/>
      <c r="T2838" s="78" t="str">
        <f>"owner=" &amp; Tokens!BS2838 &amp; "&amp;filename_for_metadata=" &amp; Tokens!BT2838 &amp; "&amp;offchaindata_platform=" &amp; $B$17 &amp; "&amp;keyfile=" &amp; $B$5 &amp;  "&amp;repository=" &amp; $B$18</f>
        <v>owner=AeDSKpNsSENahGHS7fCrAxcDtcNXjyLM68b4gHoTBkC&amp;filename_for_metadata=BILLETFestival_COR22F1018&amp;offchaindata_platform=Github&amp;keyfile=Paul&amp;repository=CalviOnTheRocks2022</v>
      </c>
      <c r="U2838" s="78" t="str">
        <f t="shared" si="89"/>
        <v>{"name":"#1018 Billet Festival",_x000D_
"symbol":"COR22F1018",_x000D_
"description":"Billet Festival / Billet NFT Festival - 1 jour Calvi on the Rocks 2022",_x000D_
"seller_fee_basis_points":1000,_x000D_
"image":"https://bafybeibfwc5x6qxb27cwnae6wksct2c7vqrlevq2ejwy3lblqpabpihqia.ipfs.nftstorage.link?image_1018.webp",_x000D_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38" s="78" t="str">
        <f>formatRow(Tokens!C$2:I$2,Tokens!C2838:I2838)</f>
        <v>"name":"#1018 Billet Festival",_x000D_
"symbol":"COR22F1018",_x000D_
"description":"Billet Festival / Billet NFT Festival - 1 jour Calvi on the Rocks 2022",_x000D_
"seller_fee_basis_points":1000,_x000D_
"image":"https://bafybeibfwc5x6qxb27cwnae6wksct2c7vqrlevq2ejwy3lblqpabpihqia.ipfs.nftstorage.link?image_1018.webp",_x000D_
"Issuer":"NfluenT for Calvi On The rocks",_x000D_
"external_url":""</v>
      </c>
      <c r="W2838" s="78" t="str">
        <f>formatRow(Tokens!J$2:AV$2,Tokens!J2838:AV2838,2,"attributes")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38" s="78" t="str">
        <f>formatRow(Tokens!AX$2:BC$2,Tokens!AX2838:BC2838,2,"creators")</f>
        <v>"creators":[{"address":"ncreator",_x000D_
"share":10},{"address":"cotrcrea",_x000D_
"share":90},{"address":"nminer",_x000D_
"share":0}]</v>
      </c>
      <c r="Y2838" s="78" t="str">
        <f>formatRow(Tokens!BD$2:BI$2,Tokens!BD2838:BI2838,2,"files")</f>
        <v>"files":[]</v>
      </c>
      <c r="Z2838" s="78"/>
      <c r="AA2838" s="78"/>
      <c r="AB2838" s="78"/>
      <c r="AC2838" s="78" t="str">
        <f>formatRow(Tokens!BJ$2:BK$2,Tokens!BJ2838:BK2838,0,"collection")</f>
        <v>"collection":{"name":"BILLET Festival",_x000D_
"family":"Calvi On The Rocks"}</v>
      </c>
      <c r="AD2838" s="1" t="str">
        <f>formatRow(Tokens!BN$2:BR$2,Tokens!BN2838:BR2838,0,"marketplace")</f>
        <v>"marketplace":{"initial_price":"73,5",_x000D_
"reservation_price":"",_x000D_
"duration":"",_x000D_
"max_mint":1,_x000D_
"sell_date":"25/06/2022"}</v>
      </c>
      <c r="AE2838" s="1"/>
    </row>
    <row r="2839" spans="4:31" ht="14.25" customHeight="1" x14ac:dyDescent="0.3">
      <c r="D2839" s="1">
        <f>Tokens!B2839</f>
        <v>1019</v>
      </c>
      <c r="E2839" s="17" t="str">
        <f>IF(Tokens!C2839="","",Tokens!C2839)</f>
        <v>#1019 Billet Festival</v>
      </c>
      <c r="F2839"/>
      <c r="G2839"/>
      <c r="H2839"/>
      <c r="I2839"/>
      <c r="J2839"/>
      <c r="M2839"/>
      <c r="N2839"/>
      <c r="O2839" s="15" t="str">
        <f t="shared" si="88"/>
        <v>_</v>
      </c>
      <c r="P2839" s="18" t="str">
        <f>IF(F2839="stop","",IF(F2839&lt;&gt;"",HYPERLINK(Settings!$B$5 &amp; "/manage/?network=" &amp; LOWER(B$8) &amp; "&amp;search=token&amp;account=" &amp; ToMint!$B$5 &amp; "&amp;view=" &amp; ToMint!J2839,"TokenSol"),""))</f>
        <v/>
      </c>
      <c r="Q2839" s="2"/>
      <c r="R2839" s="2"/>
      <c r="S2839" s="11"/>
      <c r="T2839" s="78" t="str">
        <f>"owner=" &amp; Tokens!BS2839 &amp; "&amp;filename_for_metadata=" &amp; Tokens!BT2839 &amp; "&amp;offchaindata_platform=" &amp; $B$17 &amp; "&amp;keyfile=" &amp; $B$5 &amp;  "&amp;repository=" &amp; $B$18</f>
        <v>owner=AeDSKpNsSENahGHS7fCrAxcDtcNXjyLM68b4gHoTBkC&amp;filename_for_metadata=BILLETFestival_COR22F1019&amp;offchaindata_platform=Github&amp;keyfile=Paul&amp;repository=CalviOnTheRocks2022</v>
      </c>
      <c r="U2839" s="78" t="str">
        <f t="shared" si="89"/>
        <v>{"name":"#1019 Billet Festival",_x000D_
"symbol":"COR22F1019",_x000D_
"description":"Billet Festival / Billet NFT Festival - 1 jour Calvi on the Rocks 2022",_x000D_
"seller_fee_basis_points":1000,_x000D_
"image":"https://bafybeidy7f6lsspnlyigxmftbcyausbbzxtng3wn62xcduhdzmso6a4foa.ipfs.nftstorage.link?image_1019.webp",_x000D_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39" s="78" t="str">
        <f>formatRow(Tokens!C$2:I$2,Tokens!C2839:I2839)</f>
        <v>"name":"#1019 Billet Festival",_x000D_
"symbol":"COR22F1019",_x000D_
"description":"Billet Festival / Billet NFT Festival - 1 jour Calvi on the Rocks 2022",_x000D_
"seller_fee_basis_points":1000,_x000D_
"image":"https://bafybeidy7f6lsspnlyigxmftbcyausbbzxtng3wn62xcduhdzmso6a4foa.ipfs.nftstorage.link?image_1019.webp",_x000D_
"Issuer":"NfluenT for Calvi On The rocks",_x000D_
"external_url":""</v>
      </c>
      <c r="W2839" s="78" t="str">
        <f>formatRow(Tokens!J$2:AV$2,Tokens!J2839:AV2839,2,"attributes")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39" s="78" t="str">
        <f>formatRow(Tokens!AX$2:BC$2,Tokens!AX2839:BC2839,2,"creators")</f>
        <v>"creators":[{"address":"ncreator",_x000D_
"share":10},{"address":"cotrcrea",_x000D_
"share":90},{"address":"nminer",_x000D_
"share":0}]</v>
      </c>
      <c r="Y2839" s="78" t="str">
        <f>formatRow(Tokens!BD$2:BI$2,Tokens!BD2839:BI2839,2,"files")</f>
        <v>"files":[]</v>
      </c>
      <c r="Z2839" s="78"/>
      <c r="AA2839" s="78"/>
      <c r="AB2839" s="78"/>
      <c r="AC2839" s="78" t="str">
        <f>formatRow(Tokens!BJ$2:BK$2,Tokens!BJ2839:BK2839,0,"collection")</f>
        <v>"collection":{"name":"BILLET Festival",_x000D_
"family":"Calvi On The Rocks"}</v>
      </c>
      <c r="AD2839" s="1" t="str">
        <f>formatRow(Tokens!BN$2:BR$2,Tokens!BN2839:BR2839,0,"marketplace")</f>
        <v>"marketplace":{"initial_price":"73,5",_x000D_
"reservation_price":"",_x000D_
"duration":"",_x000D_
"max_mint":1,_x000D_
"sell_date":"25/06/2022"}</v>
      </c>
      <c r="AE2839" s="1"/>
    </row>
    <row r="2840" spans="4:31" ht="14.25" customHeight="1" x14ac:dyDescent="0.3">
      <c r="D2840" s="1">
        <f>Tokens!B2840</f>
        <v>1020</v>
      </c>
      <c r="E2840" s="17" t="str">
        <f>IF(Tokens!C2840="","",Tokens!C2840)</f>
        <v>#1020 Billet Festival</v>
      </c>
      <c r="F2840"/>
      <c r="G2840"/>
      <c r="H2840"/>
      <c r="I2840"/>
      <c r="J2840"/>
      <c r="M2840"/>
      <c r="N2840"/>
      <c r="O2840" s="15" t="str">
        <f t="shared" si="88"/>
        <v>_</v>
      </c>
      <c r="P2840" s="18" t="str">
        <f>IF(F2840="stop","",IF(F2840&lt;&gt;"",HYPERLINK(Settings!$B$5 &amp; "/manage/?network=" &amp; LOWER(B$8) &amp; "&amp;search=token&amp;account=" &amp; ToMint!$B$5 &amp; "&amp;view=" &amp; ToMint!J2840,"TokenSol"),""))</f>
        <v/>
      </c>
      <c r="Q2840" s="2"/>
      <c r="R2840" s="2"/>
      <c r="S2840" s="11"/>
      <c r="T2840" s="78" t="str">
        <f>"owner=" &amp; Tokens!BS2840 &amp; "&amp;filename_for_metadata=" &amp; Tokens!BT2840 &amp; "&amp;offchaindata_platform=" &amp; $B$17 &amp; "&amp;keyfile=" &amp; $B$5 &amp;  "&amp;repository=" &amp; $B$18</f>
        <v>owner=AeDSKpNsSENahGHS7fCrAxcDtcNXjyLM68b4gHoTBkC&amp;filename_for_metadata=BILLETFestival_COR22F1020&amp;offchaindata_platform=Github&amp;keyfile=Paul&amp;repository=CalviOnTheRocks2022</v>
      </c>
      <c r="U2840" s="78" t="str">
        <f t="shared" si="89"/>
        <v>{"name":"#1020 Billet Festival",_x000D_
"symbol":"COR22F1020",_x000D_
"description":"Billet Festival / Billet NFT Festival - 1 jour Calvi on the Rocks 2022",_x000D_
"seller_fee_basis_points":1000,_x000D_
"image":"https://bafybeif76oxloqhnckdx7znfbbcbvyepajtk5iwiollrcsx7cutfe2zhgu.ipfs.nftstorage.link?image_1020.webp",_x000D_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40" s="78" t="str">
        <f>formatRow(Tokens!C$2:I$2,Tokens!C2840:I2840)</f>
        <v>"name":"#1020 Billet Festival",_x000D_
"symbol":"COR22F1020",_x000D_
"description":"Billet Festival / Billet NFT Festival - 1 jour Calvi on the Rocks 2022",_x000D_
"seller_fee_basis_points":1000,_x000D_
"image":"https://bafybeif76oxloqhnckdx7znfbbcbvyepajtk5iwiollrcsx7cutfe2zhgu.ipfs.nftstorage.link?image_1020.webp",_x000D_
"Issuer":"NfluenT for Calvi On The rocks",_x000D_
"external_url":""</v>
      </c>
      <c r="W2840" s="78" t="str">
        <f>formatRow(Tokens!J$2:AV$2,Tokens!J2840:AV2840,2,"attributes")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40" s="78" t="str">
        <f>formatRow(Tokens!AX$2:BC$2,Tokens!AX2840:BC2840,2,"creators")</f>
        <v>"creators":[{"address":"ncreator",_x000D_
"share":10},{"address":"cotrcrea",_x000D_
"share":90},{"address":"nminer",_x000D_
"share":0}]</v>
      </c>
      <c r="Y2840" s="78" t="str">
        <f>formatRow(Tokens!BD$2:BI$2,Tokens!BD2840:BI2840,2,"files")</f>
        <v>"files":[]</v>
      </c>
      <c r="Z2840" s="78"/>
      <c r="AA2840" s="78"/>
      <c r="AB2840" s="78"/>
      <c r="AC2840" s="78" t="str">
        <f>formatRow(Tokens!BJ$2:BK$2,Tokens!BJ2840:BK2840,0,"collection")</f>
        <v>"collection":{"name":"BILLET Festival",_x000D_
"family":"Calvi On The Rocks"}</v>
      </c>
      <c r="AD2840" s="1" t="str">
        <f>formatRow(Tokens!BN$2:BR$2,Tokens!BN2840:BR2840,0,"marketplace")</f>
        <v>"marketplace":{"initial_price":"73,5",_x000D_
"reservation_price":"",_x000D_
"duration":"",_x000D_
"max_mint":1,_x000D_
"sell_date":"25/06/2022"}</v>
      </c>
      <c r="AE2840" s="1"/>
    </row>
    <row r="2841" spans="4:31" ht="14.25" customHeight="1" x14ac:dyDescent="0.3">
      <c r="D2841" s="1">
        <f>Tokens!B2841</f>
        <v>1021</v>
      </c>
      <c r="E2841" s="17" t="str">
        <f>IF(Tokens!C2841="","",Tokens!C2841)</f>
        <v>#1021 Billet Festival</v>
      </c>
      <c r="F2841"/>
      <c r="G2841"/>
      <c r="H2841"/>
      <c r="I2841"/>
      <c r="J2841"/>
      <c r="M2841"/>
      <c r="N2841"/>
      <c r="O2841" s="15" t="str">
        <f t="shared" si="88"/>
        <v>_</v>
      </c>
      <c r="P2841" s="18" t="str">
        <f>IF(F2841="stop","",IF(F2841&lt;&gt;"",HYPERLINK(Settings!$B$5 &amp; "/manage/?network=" &amp; LOWER(B$8) &amp; "&amp;search=token&amp;account=" &amp; ToMint!$B$5 &amp; "&amp;view=" &amp; ToMint!J2841,"TokenSol"),""))</f>
        <v/>
      </c>
      <c r="Q2841" s="2"/>
      <c r="R2841" s="2"/>
      <c r="S2841" s="11"/>
      <c r="T2841" s="78" t="str">
        <f>"owner=" &amp; Tokens!BS2841 &amp; "&amp;filename_for_metadata=" &amp; Tokens!BT2841 &amp; "&amp;offchaindata_platform=" &amp; $B$17 &amp; "&amp;keyfile=" &amp; $B$5 &amp;  "&amp;repository=" &amp; $B$18</f>
        <v>owner=AeDSKpNsSENahGHS7fCrAxcDtcNXjyLM68b4gHoTBkC&amp;filename_for_metadata=BILLETFestival_COR22F1021&amp;offchaindata_platform=Github&amp;keyfile=Paul&amp;repository=CalviOnTheRocks2022</v>
      </c>
      <c r="U2841" s="78" t="str">
        <f t="shared" si="89"/>
        <v>{"name":"#1021 Billet Festival",_x000D_
"symbol":"COR22F1021",_x000D_
"description":"Billet Festival / Billet NFT Festival - 1 jour Calvi on the Rocks 2022",_x000D_
"seller_fee_basis_points":1000,_x000D_
"image":"https://bafybeidv5p4nh4azezxioofsbexplbffhaalquoapptgivzliseo4t2joe.ipfs.nftstorage.link?image_1021.webp",_x000D_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41" s="78" t="str">
        <f>formatRow(Tokens!C$2:I$2,Tokens!C2841:I2841)</f>
        <v>"name":"#1021 Billet Festival",_x000D_
"symbol":"COR22F1021",_x000D_
"description":"Billet Festival / Billet NFT Festival - 1 jour Calvi on the Rocks 2022",_x000D_
"seller_fee_basis_points":1000,_x000D_
"image":"https://bafybeidv5p4nh4azezxioofsbexplbffhaalquoapptgivzliseo4t2joe.ipfs.nftstorage.link?image_1021.webp",_x000D_
"Issuer":"NfluenT for Calvi On The rocks",_x000D_
"external_url":""</v>
      </c>
      <c r="W2841" s="78" t="str">
        <f>formatRow(Tokens!J$2:AV$2,Tokens!J2841:AV2841,2,"attributes")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41" s="78" t="str">
        <f>formatRow(Tokens!AX$2:BC$2,Tokens!AX2841:BC2841,2,"creators")</f>
        <v>"creators":[{"address":"ncreator",_x000D_
"share":10},{"address":"cotrcrea",_x000D_
"share":90},{"address":"nminer",_x000D_
"share":0}]</v>
      </c>
      <c r="Y2841" s="78" t="str">
        <f>formatRow(Tokens!BD$2:BI$2,Tokens!BD2841:BI2841,2,"files")</f>
        <v>"files":[]</v>
      </c>
      <c r="Z2841" s="78"/>
      <c r="AA2841" s="78"/>
      <c r="AB2841" s="78"/>
      <c r="AC2841" s="78" t="str">
        <f>formatRow(Tokens!BJ$2:BK$2,Tokens!BJ2841:BK2841,0,"collection")</f>
        <v>"collection":{"name":"BILLET Festival",_x000D_
"family":"Calvi On The Rocks"}</v>
      </c>
      <c r="AD2841" s="1" t="str">
        <f>formatRow(Tokens!BN$2:BR$2,Tokens!BN2841:BR2841,0,"marketplace")</f>
        <v>"marketplace":{"initial_price":"73,5",_x000D_
"reservation_price":"",_x000D_
"duration":"",_x000D_
"max_mint":1,_x000D_
"sell_date":"25/06/2022"}</v>
      </c>
      <c r="AE2841" s="1"/>
    </row>
    <row r="2842" spans="4:31" ht="14.25" customHeight="1" x14ac:dyDescent="0.3">
      <c r="D2842" s="1">
        <f>Tokens!B2842</f>
        <v>1022</v>
      </c>
      <c r="E2842" s="17" t="str">
        <f>IF(Tokens!C2842="","",Tokens!C2842)</f>
        <v>#1022 Billet Festival</v>
      </c>
      <c r="F2842"/>
      <c r="G2842"/>
      <c r="H2842"/>
      <c r="I2842"/>
      <c r="J2842"/>
      <c r="M2842"/>
      <c r="N2842"/>
      <c r="O2842" s="15" t="str">
        <f t="shared" si="88"/>
        <v>_</v>
      </c>
      <c r="P2842" s="18" t="str">
        <f>IF(F2842="stop","",IF(F2842&lt;&gt;"",HYPERLINK(Settings!$B$5 &amp; "/manage/?network=" &amp; LOWER(B$8) &amp; "&amp;search=token&amp;account=" &amp; ToMint!$B$5 &amp; "&amp;view=" &amp; ToMint!J2842,"TokenSol"),""))</f>
        <v/>
      </c>
      <c r="Q2842" s="2"/>
      <c r="R2842" s="2"/>
      <c r="S2842" s="11"/>
      <c r="T2842" s="78" t="str">
        <f>"owner=" &amp; Tokens!BS2842 &amp; "&amp;filename_for_metadata=" &amp; Tokens!BT2842 &amp; "&amp;offchaindata_platform=" &amp; $B$17 &amp; "&amp;keyfile=" &amp; $B$5 &amp;  "&amp;repository=" &amp; $B$18</f>
        <v>owner=AeDSKpNsSENahGHS7fCrAxcDtcNXjyLM68b4gHoTBkC&amp;filename_for_metadata=BILLETFestival_COR22F1022&amp;offchaindata_platform=Github&amp;keyfile=Paul&amp;repository=CalviOnTheRocks2022</v>
      </c>
      <c r="U2842" s="78" t="str">
        <f t="shared" si="89"/>
        <v>{"name":"#1022 Billet Festival",_x000D_
"symbol":"COR22F1022",_x000D_
"description":"Billet Festival / Billet NFT Festival - 1 jour Calvi on the Rocks 2022",_x000D_
"seller_fee_basis_points":1000,_x000D_
"image":"https://bafybeiegh3pwzcgnibt5medjadj7gs6kbq47jnhppsrhjtkejozojchoke.ipfs.nftstorage.link?image_1022.webp",_x000D_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42" s="78" t="str">
        <f>formatRow(Tokens!C$2:I$2,Tokens!C2842:I2842)</f>
        <v>"name":"#1022 Billet Festival",_x000D_
"symbol":"COR22F1022",_x000D_
"description":"Billet Festival / Billet NFT Festival - 1 jour Calvi on the Rocks 2022",_x000D_
"seller_fee_basis_points":1000,_x000D_
"image":"https://bafybeiegh3pwzcgnibt5medjadj7gs6kbq47jnhppsrhjtkejozojchoke.ipfs.nftstorage.link?image_1022.webp",_x000D_
"Issuer":"NfluenT for Calvi On The rocks",_x000D_
"external_url":""</v>
      </c>
      <c r="W2842" s="78" t="str">
        <f>formatRow(Tokens!J$2:AV$2,Tokens!J2842:AV2842,2,"attributes")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42" s="78" t="str">
        <f>formatRow(Tokens!AX$2:BC$2,Tokens!AX2842:BC2842,2,"creators")</f>
        <v>"creators":[{"address":"ncreator",_x000D_
"share":10},{"address":"cotrcrea",_x000D_
"share":90},{"address":"nminer",_x000D_
"share":0}]</v>
      </c>
      <c r="Y2842" s="78" t="str">
        <f>formatRow(Tokens!BD$2:BI$2,Tokens!BD2842:BI2842,2,"files")</f>
        <v>"files":[]</v>
      </c>
      <c r="Z2842" s="78"/>
      <c r="AA2842" s="78"/>
      <c r="AB2842" s="78"/>
      <c r="AC2842" s="78" t="str">
        <f>formatRow(Tokens!BJ$2:BK$2,Tokens!BJ2842:BK2842,0,"collection")</f>
        <v>"collection":{"name":"BILLET Festival",_x000D_
"family":"Calvi On The Rocks"}</v>
      </c>
      <c r="AD2842" s="1" t="str">
        <f>formatRow(Tokens!BN$2:BR$2,Tokens!BN2842:BR2842,0,"marketplace")</f>
        <v>"marketplace":{"initial_price":"73,5",_x000D_
"reservation_price":"",_x000D_
"duration":"",_x000D_
"max_mint":1,_x000D_
"sell_date":"25/06/2022"}</v>
      </c>
      <c r="AE2842" s="1"/>
    </row>
    <row r="2843" spans="4:31" ht="14.25" customHeight="1" x14ac:dyDescent="0.3">
      <c r="D2843" s="1">
        <f>Tokens!B2843</f>
        <v>1023</v>
      </c>
      <c r="E2843" s="17" t="str">
        <f>IF(Tokens!C2843="","",Tokens!C2843)</f>
        <v>#1023 Billet Festival</v>
      </c>
      <c r="F2843"/>
      <c r="G2843"/>
      <c r="H2843"/>
      <c r="I2843"/>
      <c r="J2843"/>
      <c r="M2843"/>
      <c r="N2843"/>
      <c r="O2843" s="15" t="str">
        <f t="shared" si="88"/>
        <v>_</v>
      </c>
      <c r="P2843" s="18" t="str">
        <f>IF(F2843="stop","",IF(F2843&lt;&gt;"",HYPERLINK(Settings!$B$5 &amp; "/manage/?network=" &amp; LOWER(B$8) &amp; "&amp;search=token&amp;account=" &amp; ToMint!$B$5 &amp; "&amp;view=" &amp; ToMint!J2843,"TokenSol"),""))</f>
        <v/>
      </c>
      <c r="Q2843" s="2"/>
      <c r="R2843" s="2"/>
      <c r="S2843" s="11"/>
      <c r="T2843" s="78" t="str">
        <f>"owner=" &amp; Tokens!BS2843 &amp; "&amp;filename_for_metadata=" &amp; Tokens!BT2843 &amp; "&amp;offchaindata_platform=" &amp; $B$17 &amp; "&amp;keyfile=" &amp; $B$5 &amp;  "&amp;repository=" &amp; $B$18</f>
        <v>owner=AeDSKpNsSENahGHS7fCrAxcDtcNXjyLM68b4gHoTBkC&amp;filename_for_metadata=BILLETFestival_COR22F1023&amp;offchaindata_platform=Github&amp;keyfile=Paul&amp;repository=CalviOnTheRocks2022</v>
      </c>
      <c r="U2843" s="78" t="str">
        <f t="shared" si="89"/>
        <v>{"name":"#1023 Billet Festival",_x000D_
"symbol":"COR22F1023",_x000D_
"description":"Billet Festival / Billet NFT Festival - 1 jour Calvi on the Rocks 2022",_x000D_
"seller_fee_basis_points":1000,_x000D_
"image":"https://bafybeiertjzzgl3gmlrk777b2nwoy2wleufmkiwcv5cz6uhxhmcsmeke3a.ipfs.nftstorage.link?image_1023.webp",_x000D_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43" s="78" t="str">
        <f>formatRow(Tokens!C$2:I$2,Tokens!C2843:I2843)</f>
        <v>"name":"#1023 Billet Festival",_x000D_
"symbol":"COR22F1023",_x000D_
"description":"Billet Festival / Billet NFT Festival - 1 jour Calvi on the Rocks 2022",_x000D_
"seller_fee_basis_points":1000,_x000D_
"image":"https://bafybeiertjzzgl3gmlrk777b2nwoy2wleufmkiwcv5cz6uhxhmcsmeke3a.ipfs.nftstorage.link?image_1023.webp",_x000D_
"Issuer":"NfluenT for Calvi On The rocks",_x000D_
"external_url":""</v>
      </c>
      <c r="W2843" s="78" t="str">
        <f>formatRow(Tokens!J$2:AV$2,Tokens!J2843:AV2843,2,"attributes")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43" s="78" t="str">
        <f>formatRow(Tokens!AX$2:BC$2,Tokens!AX2843:BC2843,2,"creators")</f>
        <v>"creators":[{"address":"ncreator",_x000D_
"share":10},{"address":"cotrcrea",_x000D_
"share":90},{"address":"nminer",_x000D_
"share":0}]</v>
      </c>
      <c r="Y2843" s="78" t="str">
        <f>formatRow(Tokens!BD$2:BI$2,Tokens!BD2843:BI2843,2,"files")</f>
        <v>"files":[]</v>
      </c>
      <c r="Z2843" s="78"/>
      <c r="AA2843" s="78"/>
      <c r="AB2843" s="78"/>
      <c r="AC2843" s="78" t="str">
        <f>formatRow(Tokens!BJ$2:BK$2,Tokens!BJ2843:BK2843,0,"collection")</f>
        <v>"collection":{"name":"BILLET Festival",_x000D_
"family":"Calvi On The Rocks"}</v>
      </c>
      <c r="AD2843" s="1" t="str">
        <f>formatRow(Tokens!BN$2:BR$2,Tokens!BN2843:BR2843,0,"marketplace")</f>
        <v>"marketplace":{"initial_price":"73,5",_x000D_
"reservation_price":"",_x000D_
"duration":"",_x000D_
"max_mint":1,_x000D_
"sell_date":"25/06/2022"}</v>
      </c>
      <c r="AE2843" s="1"/>
    </row>
    <row r="2844" spans="4:31" ht="14.25" customHeight="1" x14ac:dyDescent="0.3">
      <c r="D2844" s="1">
        <f>Tokens!B2844</f>
        <v>1024</v>
      </c>
      <c r="E2844" s="17" t="str">
        <f>IF(Tokens!C2844="","",Tokens!C2844)</f>
        <v>#1024 Billet Festival</v>
      </c>
      <c r="F2844"/>
      <c r="G2844"/>
      <c r="H2844"/>
      <c r="I2844"/>
      <c r="J2844"/>
      <c r="M2844"/>
      <c r="N2844"/>
      <c r="O2844" s="15" t="str">
        <f t="shared" si="88"/>
        <v>_</v>
      </c>
      <c r="P2844" s="18" t="str">
        <f>IF(F2844="stop","",IF(F2844&lt;&gt;"",HYPERLINK(Settings!$B$5 &amp; "/manage/?network=" &amp; LOWER(B$8) &amp; "&amp;search=token&amp;account=" &amp; ToMint!$B$5 &amp; "&amp;view=" &amp; ToMint!J2844,"TokenSol"),""))</f>
        <v/>
      </c>
      <c r="Q2844" s="2"/>
      <c r="R2844" s="2"/>
      <c r="S2844" s="11"/>
      <c r="T2844" s="78" t="str">
        <f>"owner=" &amp; Tokens!BS2844 &amp; "&amp;filename_for_metadata=" &amp; Tokens!BT2844 &amp; "&amp;offchaindata_platform=" &amp; $B$17 &amp; "&amp;keyfile=" &amp; $B$5 &amp;  "&amp;repository=" &amp; $B$18</f>
        <v>owner=AeDSKpNsSENahGHS7fCrAxcDtcNXjyLM68b4gHoTBkC&amp;filename_for_metadata=BILLETFestival_COR22F1024&amp;offchaindata_platform=Github&amp;keyfile=Paul&amp;repository=CalviOnTheRocks2022</v>
      </c>
      <c r="U2844" s="78" t="str">
        <f t="shared" si="89"/>
        <v>{"name":"#1024 Billet Festival",_x000D_
"symbol":"COR22F1024",_x000D_
"description":"Billet Festival / Billet NFT Festival - 1 jour Calvi on the Rocks 2022",_x000D_
"seller_fee_basis_points":1000,_x000D_
"image":"https://bafybeibmvtmjausfxlbl462uqfpplu2vrvgykrjltl6rnxt4xjxzv7flci.ipfs.nftstorage.link?image_1024.webp",_x000D_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44" s="78" t="str">
        <f>formatRow(Tokens!C$2:I$2,Tokens!C2844:I2844)</f>
        <v>"name":"#1024 Billet Festival",_x000D_
"symbol":"COR22F1024",_x000D_
"description":"Billet Festival / Billet NFT Festival - 1 jour Calvi on the Rocks 2022",_x000D_
"seller_fee_basis_points":1000,_x000D_
"image":"https://bafybeibmvtmjausfxlbl462uqfpplu2vrvgykrjltl6rnxt4xjxzv7flci.ipfs.nftstorage.link?image_1024.webp",_x000D_
"Issuer":"NfluenT for Calvi On The rocks",_x000D_
"external_url":""</v>
      </c>
      <c r="W2844" s="78" t="str">
        <f>formatRow(Tokens!J$2:AV$2,Tokens!J2844:AV2844,2,"attributes")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44" s="78" t="str">
        <f>formatRow(Tokens!AX$2:BC$2,Tokens!AX2844:BC2844,2,"creators")</f>
        <v>"creators":[{"address":"ncreator",_x000D_
"share":10},{"address":"cotrcrea",_x000D_
"share":90},{"address":"nminer",_x000D_
"share":0}]</v>
      </c>
      <c r="Y2844" s="78" t="str">
        <f>formatRow(Tokens!BD$2:BI$2,Tokens!BD2844:BI2844,2,"files")</f>
        <v>"files":[]</v>
      </c>
      <c r="Z2844" s="78"/>
      <c r="AA2844" s="78"/>
      <c r="AB2844" s="78"/>
      <c r="AC2844" s="78" t="str">
        <f>formatRow(Tokens!BJ$2:BK$2,Tokens!BJ2844:BK2844,0,"collection")</f>
        <v>"collection":{"name":"BILLET Festival",_x000D_
"family":"Calvi On The Rocks"}</v>
      </c>
      <c r="AD2844" s="1" t="str">
        <f>formatRow(Tokens!BN$2:BR$2,Tokens!BN2844:BR2844,0,"marketplace")</f>
        <v>"marketplace":{"initial_price":"73,5",_x000D_
"reservation_price":"",_x000D_
"duration":"",_x000D_
"max_mint":1,_x000D_
"sell_date":"25/06/2022"}</v>
      </c>
      <c r="AE2844" s="1"/>
    </row>
    <row r="2845" spans="4:31" ht="14.25" customHeight="1" x14ac:dyDescent="0.3">
      <c r="D2845" s="1">
        <f>Tokens!B2845</f>
        <v>1025</v>
      </c>
      <c r="E2845" s="17" t="str">
        <f>IF(Tokens!C2845="","",Tokens!C2845)</f>
        <v>#1025 Billet Festival</v>
      </c>
      <c r="F2845"/>
      <c r="G2845"/>
      <c r="H2845"/>
      <c r="I2845"/>
      <c r="J2845"/>
      <c r="M2845"/>
      <c r="N2845"/>
      <c r="O2845" s="15" t="str">
        <f t="shared" si="88"/>
        <v>_</v>
      </c>
      <c r="P2845" s="18" t="str">
        <f>IF(F2845="stop","",IF(F2845&lt;&gt;"",HYPERLINK(Settings!$B$5 &amp; "/manage/?network=" &amp; LOWER(B$8) &amp; "&amp;search=token&amp;account=" &amp; ToMint!$B$5 &amp; "&amp;view=" &amp; ToMint!J2845,"TokenSol"),""))</f>
        <v/>
      </c>
      <c r="Q2845" s="2"/>
      <c r="R2845" s="2"/>
      <c r="S2845" s="11"/>
      <c r="T2845" s="78" t="str">
        <f>"owner=" &amp; Tokens!BS2845 &amp; "&amp;filename_for_metadata=" &amp; Tokens!BT2845 &amp; "&amp;offchaindata_platform=" &amp; $B$17 &amp; "&amp;keyfile=" &amp; $B$5 &amp;  "&amp;repository=" &amp; $B$18</f>
        <v>owner=AeDSKpNsSENahGHS7fCrAxcDtcNXjyLM68b4gHoTBkC&amp;filename_for_metadata=BILLETFestival_COR22F1025&amp;offchaindata_platform=Github&amp;keyfile=Paul&amp;repository=CalviOnTheRocks2022</v>
      </c>
      <c r="U2845" s="78" t="str">
        <f t="shared" si="89"/>
        <v>{"name":"#1025 Billet Festival",_x000D_
"symbol":"COR22F1025",_x000D_
"description":"Billet Festival / Billet NFT Festival - 1 jour Calvi on the Rocks 2022",_x000D_
"seller_fee_basis_points":1000,_x000D_
"image":"https://bafybeiccsamxtlcew4ovte5zetnbfen2lbqx3iqg47putjrkny7vovz7ga.ipfs.nftstorage.link?image_1025.webp",_x000D_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45" s="78" t="str">
        <f>formatRow(Tokens!C$2:I$2,Tokens!C2845:I2845)</f>
        <v>"name":"#1025 Billet Festival",_x000D_
"symbol":"COR22F1025",_x000D_
"description":"Billet Festival / Billet NFT Festival - 1 jour Calvi on the Rocks 2022",_x000D_
"seller_fee_basis_points":1000,_x000D_
"image":"https://bafybeiccsamxtlcew4ovte5zetnbfen2lbqx3iqg47putjrkny7vovz7ga.ipfs.nftstorage.link?image_1025.webp",_x000D_
"Issuer":"NfluenT for Calvi On The rocks",_x000D_
"external_url":""</v>
      </c>
      <c r="W2845" s="78" t="str">
        <f>formatRow(Tokens!J$2:AV$2,Tokens!J2845:AV2845,2,"attributes")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45" s="78" t="str">
        <f>formatRow(Tokens!AX$2:BC$2,Tokens!AX2845:BC2845,2,"creators")</f>
        <v>"creators":[{"address":"ncreator",_x000D_
"share":10},{"address":"cotrcrea",_x000D_
"share":90},{"address":"nminer",_x000D_
"share":0}]</v>
      </c>
      <c r="Y2845" s="78" t="str">
        <f>formatRow(Tokens!BD$2:BI$2,Tokens!BD2845:BI2845,2,"files")</f>
        <v>"files":[]</v>
      </c>
      <c r="Z2845" s="78"/>
      <c r="AA2845" s="78"/>
      <c r="AB2845" s="78"/>
      <c r="AC2845" s="78" t="str">
        <f>formatRow(Tokens!BJ$2:BK$2,Tokens!BJ2845:BK2845,0,"collection")</f>
        <v>"collection":{"name":"BILLET Festival",_x000D_
"family":"Calvi On The Rocks"}</v>
      </c>
      <c r="AD2845" s="1" t="str">
        <f>formatRow(Tokens!BN$2:BR$2,Tokens!BN2845:BR2845,0,"marketplace")</f>
        <v>"marketplace":{"initial_price":"73,5",_x000D_
"reservation_price":"",_x000D_
"duration":"",_x000D_
"max_mint":1,_x000D_
"sell_date":"25/06/2022"}</v>
      </c>
      <c r="AE2845" s="1"/>
    </row>
    <row r="2846" spans="4:31" ht="14.25" customHeight="1" x14ac:dyDescent="0.3">
      <c r="D2846" s="1">
        <f>Tokens!B2846</f>
        <v>1026</v>
      </c>
      <c r="E2846" s="17" t="str">
        <f>IF(Tokens!C2846="","",Tokens!C2846)</f>
        <v>#1026 Billet Festival</v>
      </c>
      <c r="F2846"/>
      <c r="G2846"/>
      <c r="H2846"/>
      <c r="I2846"/>
      <c r="J2846"/>
      <c r="M2846"/>
      <c r="N2846"/>
      <c r="O2846" s="15" t="str">
        <f t="shared" si="88"/>
        <v>_</v>
      </c>
      <c r="P2846" s="18" t="str">
        <f>IF(F2846="stop","",IF(F2846&lt;&gt;"",HYPERLINK(Settings!$B$5 &amp; "/manage/?network=" &amp; LOWER(B$8) &amp; "&amp;search=token&amp;account=" &amp; ToMint!$B$5 &amp; "&amp;view=" &amp; ToMint!J2846,"TokenSol"),""))</f>
        <v/>
      </c>
      <c r="Q2846" s="2"/>
      <c r="R2846" s="2"/>
      <c r="S2846" s="11"/>
      <c r="T2846" s="78" t="str">
        <f>"owner=" &amp; Tokens!BS2846 &amp; "&amp;filename_for_metadata=" &amp; Tokens!BT2846 &amp; "&amp;offchaindata_platform=" &amp; $B$17 &amp; "&amp;keyfile=" &amp; $B$5 &amp;  "&amp;repository=" &amp; $B$18</f>
        <v>owner=AeDSKpNsSENahGHS7fCrAxcDtcNXjyLM68b4gHoTBkC&amp;filename_for_metadata=BILLETFestival_COR22F1026&amp;offchaindata_platform=Github&amp;keyfile=Paul&amp;repository=CalviOnTheRocks2022</v>
      </c>
      <c r="U2846" s="78" t="str">
        <f t="shared" si="89"/>
        <v>{"name":"#1026 Billet Festival",_x000D_
"symbol":"COR22F1026",_x000D_
"description":"Billet Festival / Billet NFT Festival - 1 jour Calvi on the Rocks 2022",_x000D_
"seller_fee_basis_points":1000,_x000D_
"image":"https://bafybeibhyxr4pgrjdlyabxkp6amlfjuxe5vdrpey7eyb4koszaggtamkqe.ipfs.nftstorage.link?image_1026.webp",_x000D_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46" s="78" t="str">
        <f>formatRow(Tokens!C$2:I$2,Tokens!C2846:I2846)</f>
        <v>"name":"#1026 Billet Festival",_x000D_
"symbol":"COR22F1026",_x000D_
"description":"Billet Festival / Billet NFT Festival - 1 jour Calvi on the Rocks 2022",_x000D_
"seller_fee_basis_points":1000,_x000D_
"image":"https://bafybeibhyxr4pgrjdlyabxkp6amlfjuxe5vdrpey7eyb4koszaggtamkqe.ipfs.nftstorage.link?image_1026.webp",_x000D_
"Issuer":"NfluenT for Calvi On The rocks",_x000D_
"external_url":""</v>
      </c>
      <c r="W2846" s="78" t="str">
        <f>formatRow(Tokens!J$2:AV$2,Tokens!J2846:AV2846,2,"attributes")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46" s="78" t="str">
        <f>formatRow(Tokens!AX$2:BC$2,Tokens!AX2846:BC2846,2,"creators")</f>
        <v>"creators":[{"address":"ncreator",_x000D_
"share":10},{"address":"cotrcrea",_x000D_
"share":90},{"address":"nminer",_x000D_
"share":0}]</v>
      </c>
      <c r="Y2846" s="78" t="str">
        <f>formatRow(Tokens!BD$2:BI$2,Tokens!BD2846:BI2846,2,"files")</f>
        <v>"files":[]</v>
      </c>
      <c r="Z2846" s="78"/>
      <c r="AA2846" s="78"/>
      <c r="AB2846" s="78"/>
      <c r="AC2846" s="78" t="str">
        <f>formatRow(Tokens!BJ$2:BK$2,Tokens!BJ2846:BK2846,0,"collection")</f>
        <v>"collection":{"name":"BILLET Festival",_x000D_
"family":"Calvi On The Rocks"}</v>
      </c>
      <c r="AD2846" s="1" t="str">
        <f>formatRow(Tokens!BN$2:BR$2,Tokens!BN2846:BR2846,0,"marketplace")</f>
        <v>"marketplace":{"initial_price":"73,5",_x000D_
"reservation_price":"",_x000D_
"duration":"",_x000D_
"max_mint":1,_x000D_
"sell_date":"25/06/2022"}</v>
      </c>
      <c r="AE2846" s="1"/>
    </row>
    <row r="2847" spans="4:31" ht="14.25" customHeight="1" x14ac:dyDescent="0.3">
      <c r="D2847" s="1">
        <f>Tokens!B2847</f>
        <v>1027</v>
      </c>
      <c r="E2847" s="17" t="str">
        <f>IF(Tokens!C2847="","",Tokens!C2847)</f>
        <v>#1027 Billet Festival</v>
      </c>
      <c r="F2847"/>
      <c r="G2847"/>
      <c r="H2847"/>
      <c r="I2847"/>
      <c r="J2847"/>
      <c r="M2847"/>
      <c r="N2847"/>
      <c r="O2847" s="15" t="str">
        <f t="shared" si="88"/>
        <v>_</v>
      </c>
      <c r="P2847" s="18" t="str">
        <f>IF(F2847="stop","",IF(F2847&lt;&gt;"",HYPERLINK(Settings!$B$5 &amp; "/manage/?network=" &amp; LOWER(B$8) &amp; "&amp;search=token&amp;account=" &amp; ToMint!$B$5 &amp; "&amp;view=" &amp; ToMint!J2847,"TokenSol"),""))</f>
        <v/>
      </c>
      <c r="Q2847" s="2"/>
      <c r="R2847" s="2"/>
      <c r="S2847" s="11"/>
      <c r="T2847" s="78" t="str">
        <f>"owner=" &amp; Tokens!BS2847 &amp; "&amp;filename_for_metadata=" &amp; Tokens!BT2847 &amp; "&amp;offchaindata_platform=" &amp; $B$17 &amp; "&amp;keyfile=" &amp; $B$5 &amp;  "&amp;repository=" &amp; $B$18</f>
        <v>owner=AeDSKpNsSENahGHS7fCrAxcDtcNXjyLM68b4gHoTBkC&amp;filename_for_metadata=BILLETFestival_COR22F1027&amp;offchaindata_platform=Github&amp;keyfile=Paul&amp;repository=CalviOnTheRocks2022</v>
      </c>
      <c r="U2847" s="78" t="str">
        <f t="shared" si="89"/>
        <v>{"name":"#1027 Billet Festival",_x000D_
"symbol":"COR22F1027",_x000D_
"description":"Billet Festival / Billet NFT Festival - 1 jour Calvi on the Rocks 2022",_x000D_
"seller_fee_basis_points":1000,_x000D_
"image":"https://bafybeievwnam4na7jnzouw572qqeijlffu3gxurk2jpjeugzsvwsoeo42u.ipfs.nftstorage.link?image_1027.webp",_x000D_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47" s="78" t="str">
        <f>formatRow(Tokens!C$2:I$2,Tokens!C2847:I2847)</f>
        <v>"name":"#1027 Billet Festival",_x000D_
"symbol":"COR22F1027",_x000D_
"description":"Billet Festival / Billet NFT Festival - 1 jour Calvi on the Rocks 2022",_x000D_
"seller_fee_basis_points":1000,_x000D_
"image":"https://bafybeievwnam4na7jnzouw572qqeijlffu3gxurk2jpjeugzsvwsoeo42u.ipfs.nftstorage.link?image_1027.webp",_x000D_
"Issuer":"NfluenT for Calvi On The rocks",_x000D_
"external_url":""</v>
      </c>
      <c r="W2847" s="78" t="str">
        <f>formatRow(Tokens!J$2:AV$2,Tokens!J2847:AV2847,2,"attributes")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47" s="78" t="str">
        <f>formatRow(Tokens!AX$2:BC$2,Tokens!AX2847:BC2847,2,"creators")</f>
        <v>"creators":[{"address":"ncreator",_x000D_
"share":10},{"address":"cotrcrea",_x000D_
"share":90},{"address":"nminer",_x000D_
"share":0}]</v>
      </c>
      <c r="Y2847" s="78" t="str">
        <f>formatRow(Tokens!BD$2:BI$2,Tokens!BD2847:BI2847,2,"files")</f>
        <v>"files":[]</v>
      </c>
      <c r="Z2847" s="78"/>
      <c r="AA2847" s="78"/>
      <c r="AB2847" s="78"/>
      <c r="AC2847" s="78" t="str">
        <f>formatRow(Tokens!BJ$2:BK$2,Tokens!BJ2847:BK2847,0,"collection")</f>
        <v>"collection":{"name":"BILLET Festival",_x000D_
"family":"Calvi On The Rocks"}</v>
      </c>
      <c r="AD2847" s="1" t="str">
        <f>formatRow(Tokens!BN$2:BR$2,Tokens!BN2847:BR2847,0,"marketplace")</f>
        <v>"marketplace":{"initial_price":"73,5",_x000D_
"reservation_price":"",_x000D_
"duration":"",_x000D_
"max_mint":1,_x000D_
"sell_date":"25/06/2022"}</v>
      </c>
      <c r="AE2847" s="1"/>
    </row>
    <row r="2848" spans="4:31" ht="14.25" customHeight="1" x14ac:dyDescent="0.3">
      <c r="D2848" s="1">
        <f>Tokens!B2848</f>
        <v>1028</v>
      </c>
      <c r="E2848" s="17" t="str">
        <f>IF(Tokens!C2848="","",Tokens!C2848)</f>
        <v>#1028 Billet Festival</v>
      </c>
      <c r="F2848"/>
      <c r="G2848"/>
      <c r="H2848"/>
      <c r="I2848"/>
      <c r="J2848"/>
      <c r="M2848"/>
      <c r="N2848"/>
      <c r="O2848" s="15" t="str">
        <f t="shared" si="88"/>
        <v>_</v>
      </c>
      <c r="P2848" s="18" t="str">
        <f>IF(F2848="stop","",IF(F2848&lt;&gt;"",HYPERLINK(Settings!$B$5 &amp; "/manage/?network=" &amp; LOWER(B$8) &amp; "&amp;search=token&amp;account=" &amp; ToMint!$B$5 &amp; "&amp;view=" &amp; ToMint!J2848,"TokenSol"),""))</f>
        <v/>
      </c>
      <c r="Q2848" s="2"/>
      <c r="R2848" s="2"/>
      <c r="S2848" s="11"/>
      <c r="T2848" s="78" t="str">
        <f>"owner=" &amp; Tokens!BS2848 &amp; "&amp;filename_for_metadata=" &amp; Tokens!BT2848 &amp; "&amp;offchaindata_platform=" &amp; $B$17 &amp; "&amp;keyfile=" &amp; $B$5 &amp;  "&amp;repository=" &amp; $B$18</f>
        <v>owner=AeDSKpNsSENahGHS7fCrAxcDtcNXjyLM68b4gHoTBkC&amp;filename_for_metadata=BILLETFestival_COR22F1028&amp;offchaindata_platform=Github&amp;keyfile=Paul&amp;repository=CalviOnTheRocks2022</v>
      </c>
      <c r="U2848" s="78" t="str">
        <f t="shared" si="89"/>
        <v>{"name":"#1028 Billet Festival",_x000D_
"symbol":"COR22F1028",_x000D_
"description":"Billet Festival / Billet NFT Festival - 1 jour Calvi on the Rocks 2022",_x000D_
"seller_fee_basis_points":1000,_x000D_
"image":"https://bafybeiburwmeh5ooaqs5zgnxqgpgrcolmhv6skgvruviatcf47hqsjnwzq.ipfs.nftstorage.link?image_1028.webp",_x000D_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48" s="78" t="str">
        <f>formatRow(Tokens!C$2:I$2,Tokens!C2848:I2848)</f>
        <v>"name":"#1028 Billet Festival",_x000D_
"symbol":"COR22F1028",_x000D_
"description":"Billet Festival / Billet NFT Festival - 1 jour Calvi on the Rocks 2022",_x000D_
"seller_fee_basis_points":1000,_x000D_
"image":"https://bafybeiburwmeh5ooaqs5zgnxqgpgrcolmhv6skgvruviatcf47hqsjnwzq.ipfs.nftstorage.link?image_1028.webp",_x000D_
"Issuer":"NfluenT for Calvi On The rocks",_x000D_
"external_url":""</v>
      </c>
      <c r="W2848" s="78" t="str">
        <f>formatRow(Tokens!J$2:AV$2,Tokens!J2848:AV2848,2,"attributes")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48" s="78" t="str">
        <f>formatRow(Tokens!AX$2:BC$2,Tokens!AX2848:BC2848,2,"creators")</f>
        <v>"creators":[{"address":"ncreator",_x000D_
"share":10},{"address":"cotrcrea",_x000D_
"share":90},{"address":"nminer",_x000D_
"share":0}]</v>
      </c>
      <c r="Y2848" s="78" t="str">
        <f>formatRow(Tokens!BD$2:BI$2,Tokens!BD2848:BI2848,2,"files")</f>
        <v>"files":[]</v>
      </c>
      <c r="Z2848" s="78"/>
      <c r="AA2848" s="78"/>
      <c r="AB2848" s="78"/>
      <c r="AC2848" s="78" t="str">
        <f>formatRow(Tokens!BJ$2:BK$2,Tokens!BJ2848:BK2848,0,"collection")</f>
        <v>"collection":{"name":"BILLET Festival",_x000D_
"family":"Calvi On The Rocks"}</v>
      </c>
      <c r="AD2848" s="1" t="str">
        <f>formatRow(Tokens!BN$2:BR$2,Tokens!BN2848:BR2848,0,"marketplace")</f>
        <v>"marketplace":{"initial_price":"73,5",_x000D_
"reservation_price":"",_x000D_
"duration":"",_x000D_
"max_mint":1,_x000D_
"sell_date":"25/06/2022"}</v>
      </c>
      <c r="AE2848" s="1"/>
    </row>
    <row r="2849" spans="4:31" ht="14.25" customHeight="1" x14ac:dyDescent="0.3">
      <c r="D2849" s="1">
        <f>Tokens!B2849</f>
        <v>1029</v>
      </c>
      <c r="E2849" s="17" t="str">
        <f>IF(Tokens!C2849="","",Tokens!C2849)</f>
        <v>#1029 Billet Festival</v>
      </c>
      <c r="F2849"/>
      <c r="G2849"/>
      <c r="H2849"/>
      <c r="I2849"/>
      <c r="J2849"/>
      <c r="M2849"/>
      <c r="N2849"/>
      <c r="O2849" s="15" t="str">
        <f t="shared" si="88"/>
        <v>_</v>
      </c>
      <c r="P2849" s="18" t="str">
        <f>IF(F2849="stop","",IF(F2849&lt;&gt;"",HYPERLINK(Settings!$B$5 &amp; "/manage/?network=" &amp; LOWER(B$8) &amp; "&amp;search=token&amp;account=" &amp; ToMint!$B$5 &amp; "&amp;view=" &amp; ToMint!J2849,"TokenSol"),""))</f>
        <v/>
      </c>
      <c r="Q2849" s="2"/>
      <c r="R2849" s="2"/>
      <c r="S2849" s="11"/>
      <c r="T2849" s="78" t="str">
        <f>"owner=" &amp; Tokens!BS2849 &amp; "&amp;filename_for_metadata=" &amp; Tokens!BT2849 &amp; "&amp;offchaindata_platform=" &amp; $B$17 &amp; "&amp;keyfile=" &amp; $B$5 &amp;  "&amp;repository=" &amp; $B$18</f>
        <v>owner=AeDSKpNsSENahGHS7fCrAxcDtcNXjyLM68b4gHoTBkC&amp;filename_for_metadata=BILLETFestival_COR22F1029&amp;offchaindata_platform=Github&amp;keyfile=Paul&amp;repository=CalviOnTheRocks2022</v>
      </c>
      <c r="U2849" s="78" t="str">
        <f t="shared" si="89"/>
        <v>{"name":"#1029 Billet Festival",_x000D_
"symbol":"COR22F1029",_x000D_
"description":"Billet Festival / Billet NFT Festival - 1 jour Calvi on the Rocks 2022",_x000D_
"seller_fee_basis_points":1000,_x000D_
"image":"https://bafybeid4athijxepzjfnajsfaqiaig4cvrhh47ivh6t4epygp7upejesoy.ipfs.nftstorage.link?image_1029.webp",_x000D_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49" s="78" t="str">
        <f>formatRow(Tokens!C$2:I$2,Tokens!C2849:I2849)</f>
        <v>"name":"#1029 Billet Festival",_x000D_
"symbol":"COR22F1029",_x000D_
"description":"Billet Festival / Billet NFT Festival - 1 jour Calvi on the Rocks 2022",_x000D_
"seller_fee_basis_points":1000,_x000D_
"image":"https://bafybeid4athijxepzjfnajsfaqiaig4cvrhh47ivh6t4epygp7upejesoy.ipfs.nftstorage.link?image_1029.webp",_x000D_
"Issuer":"NfluenT for Calvi On The rocks",_x000D_
"external_url":""</v>
      </c>
      <c r="W2849" s="78" t="str">
        <f>formatRow(Tokens!J$2:AV$2,Tokens!J2849:AV2849,2,"attributes")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49" s="78" t="str">
        <f>formatRow(Tokens!AX$2:BC$2,Tokens!AX2849:BC2849,2,"creators")</f>
        <v>"creators":[{"address":"ncreator",_x000D_
"share":10},{"address":"cotrcrea",_x000D_
"share":90},{"address":"nminer",_x000D_
"share":0}]</v>
      </c>
      <c r="Y2849" s="78" t="str">
        <f>formatRow(Tokens!BD$2:BI$2,Tokens!BD2849:BI2849,2,"files")</f>
        <v>"files":[]</v>
      </c>
      <c r="Z2849" s="78"/>
      <c r="AA2849" s="78"/>
      <c r="AB2849" s="78"/>
      <c r="AC2849" s="78" t="str">
        <f>formatRow(Tokens!BJ$2:BK$2,Tokens!BJ2849:BK2849,0,"collection")</f>
        <v>"collection":{"name":"BILLET Festival",_x000D_
"family":"Calvi On The Rocks"}</v>
      </c>
      <c r="AD2849" s="1" t="str">
        <f>formatRow(Tokens!BN$2:BR$2,Tokens!BN2849:BR2849,0,"marketplace")</f>
        <v>"marketplace":{"initial_price":"73,5",_x000D_
"reservation_price":"",_x000D_
"duration":"",_x000D_
"max_mint":1,_x000D_
"sell_date":"25/06/2022"}</v>
      </c>
      <c r="AE2849" s="1"/>
    </row>
    <row r="2850" spans="4:31" ht="14.25" customHeight="1" x14ac:dyDescent="0.3">
      <c r="D2850" s="1">
        <f>Tokens!B2850</f>
        <v>1030</v>
      </c>
      <c r="E2850" s="17" t="str">
        <f>IF(Tokens!C2850="","",Tokens!C2850)</f>
        <v>#1030 Billet Festival</v>
      </c>
      <c r="F2850"/>
      <c r="G2850"/>
      <c r="H2850"/>
      <c r="I2850"/>
      <c r="J2850"/>
      <c r="M2850"/>
      <c r="N2850"/>
      <c r="O2850" s="15" t="str">
        <f t="shared" si="88"/>
        <v>_</v>
      </c>
      <c r="P2850" s="18" t="str">
        <f>IF(F2850="stop","",IF(F2850&lt;&gt;"",HYPERLINK(Settings!$B$5 &amp; "/manage/?network=" &amp; LOWER(B$8) &amp; "&amp;search=token&amp;account=" &amp; ToMint!$B$5 &amp; "&amp;view=" &amp; ToMint!J2850,"TokenSol"),""))</f>
        <v/>
      </c>
      <c r="Q2850" s="2"/>
      <c r="R2850" s="2"/>
      <c r="S2850" s="11"/>
      <c r="T2850" s="78" t="str">
        <f>"owner=" &amp; Tokens!BS2850 &amp; "&amp;filename_for_metadata=" &amp; Tokens!BT2850 &amp; "&amp;offchaindata_platform=" &amp; $B$17 &amp; "&amp;keyfile=" &amp; $B$5 &amp;  "&amp;repository=" &amp; $B$18</f>
        <v>owner=AeDSKpNsSENahGHS7fCrAxcDtcNXjyLM68b4gHoTBkC&amp;filename_for_metadata=BILLETFestival_COR22F1030&amp;offchaindata_platform=Github&amp;keyfile=Paul&amp;repository=CalviOnTheRocks2022</v>
      </c>
      <c r="U2850" s="78" t="str">
        <f t="shared" si="89"/>
        <v>{"name":"#1030 Billet Festival",_x000D_
"symbol":"COR22F1030",_x000D_
"description":"Billet Festival / Billet NFT Festival - 1 jour Calvi on the Rocks 2022",_x000D_
"seller_fee_basis_points":1000,_x000D_
"image":"https://bafybeibu7zxby3pwsg65k65fiuq5wpftej42536ipjpai5k4gtrtaghvz4.ipfs.nftstorage.link?image_1030.webp",_x000D_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50" s="78" t="str">
        <f>formatRow(Tokens!C$2:I$2,Tokens!C2850:I2850)</f>
        <v>"name":"#1030 Billet Festival",_x000D_
"symbol":"COR22F1030",_x000D_
"description":"Billet Festival / Billet NFT Festival - 1 jour Calvi on the Rocks 2022",_x000D_
"seller_fee_basis_points":1000,_x000D_
"image":"https://bafybeibu7zxby3pwsg65k65fiuq5wpftej42536ipjpai5k4gtrtaghvz4.ipfs.nftstorage.link?image_1030.webp",_x000D_
"Issuer":"NfluenT for Calvi On The rocks",_x000D_
"external_url":""</v>
      </c>
      <c r="W2850" s="78" t="str">
        <f>formatRow(Tokens!J$2:AV$2,Tokens!J2850:AV2850,2,"attributes")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50" s="78" t="str">
        <f>formatRow(Tokens!AX$2:BC$2,Tokens!AX2850:BC2850,2,"creators")</f>
        <v>"creators":[{"address":"ncreator",_x000D_
"share":10},{"address":"cotrcrea",_x000D_
"share":90},{"address":"nminer",_x000D_
"share":0}]</v>
      </c>
      <c r="Y2850" s="78" t="str">
        <f>formatRow(Tokens!BD$2:BI$2,Tokens!BD2850:BI2850,2,"files")</f>
        <v>"files":[]</v>
      </c>
      <c r="Z2850" s="78"/>
      <c r="AA2850" s="78"/>
      <c r="AB2850" s="78"/>
      <c r="AC2850" s="78" t="str">
        <f>formatRow(Tokens!BJ$2:BK$2,Tokens!BJ2850:BK2850,0,"collection")</f>
        <v>"collection":{"name":"BILLET Festival",_x000D_
"family":"Calvi On The Rocks"}</v>
      </c>
      <c r="AD2850" s="1" t="str">
        <f>formatRow(Tokens!BN$2:BR$2,Tokens!BN2850:BR2850,0,"marketplace")</f>
        <v>"marketplace":{"initial_price":"73,5",_x000D_
"reservation_price":"",_x000D_
"duration":"",_x000D_
"max_mint":1,_x000D_
"sell_date":"25/06/2022"}</v>
      </c>
      <c r="AE2850" s="1"/>
    </row>
    <row r="2851" spans="4:31" ht="14.25" customHeight="1" x14ac:dyDescent="0.3">
      <c r="D2851" s="1">
        <f>Tokens!B2851</f>
        <v>1031</v>
      </c>
      <c r="E2851" s="17" t="str">
        <f>IF(Tokens!C2851="","",Tokens!C2851)</f>
        <v>#1031 Billet Festival</v>
      </c>
      <c r="F2851"/>
      <c r="G2851"/>
      <c r="H2851"/>
      <c r="I2851"/>
      <c r="J2851"/>
      <c r="M2851"/>
      <c r="N2851"/>
      <c r="O2851" s="15" t="str">
        <f t="shared" si="88"/>
        <v>_</v>
      </c>
      <c r="P2851" s="18" t="str">
        <f>IF(F2851="stop","",IF(F2851&lt;&gt;"",HYPERLINK(Settings!$B$5 &amp; "/manage/?network=" &amp; LOWER(B$8) &amp; "&amp;search=token&amp;account=" &amp; ToMint!$B$5 &amp; "&amp;view=" &amp; ToMint!J2851,"TokenSol"),""))</f>
        <v/>
      </c>
      <c r="Q2851" s="2"/>
      <c r="R2851" s="2"/>
      <c r="S2851" s="11"/>
      <c r="T2851" s="78" t="str">
        <f>"owner=" &amp; Tokens!BS2851 &amp; "&amp;filename_for_metadata=" &amp; Tokens!BT2851 &amp; "&amp;offchaindata_platform=" &amp; $B$17 &amp; "&amp;keyfile=" &amp; $B$5 &amp;  "&amp;repository=" &amp; $B$18</f>
        <v>owner=AeDSKpNsSENahGHS7fCrAxcDtcNXjyLM68b4gHoTBkC&amp;filename_for_metadata=BILLETFestival_COR22F1031&amp;offchaindata_platform=Github&amp;keyfile=Paul&amp;repository=CalviOnTheRocks2022</v>
      </c>
      <c r="U2851" s="78" t="str">
        <f t="shared" si="89"/>
        <v>{"name":"#1031 Billet Festival",_x000D_
"symbol":"COR22F1031",_x000D_
"description":"Billet Festival / Billet NFT Festival - 1 jour Calvi on the Rocks 2022",_x000D_
"seller_fee_basis_points":1000,_x000D_
"image":"https://bafybeicyw5dgre6tofjdmsbglmpsh5ssigbkjt67ix4xnhi7dctxcdc3bq.ipfs.nftstorage.link?image_1031.webp",_x000D_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51" s="78" t="str">
        <f>formatRow(Tokens!C$2:I$2,Tokens!C2851:I2851)</f>
        <v>"name":"#1031 Billet Festival",_x000D_
"symbol":"COR22F1031",_x000D_
"description":"Billet Festival / Billet NFT Festival - 1 jour Calvi on the Rocks 2022",_x000D_
"seller_fee_basis_points":1000,_x000D_
"image":"https://bafybeicyw5dgre6tofjdmsbglmpsh5ssigbkjt67ix4xnhi7dctxcdc3bq.ipfs.nftstorage.link?image_1031.webp",_x000D_
"Issuer":"NfluenT for Calvi On The rocks",_x000D_
"external_url":""</v>
      </c>
      <c r="W2851" s="78" t="str">
        <f>formatRow(Tokens!J$2:AV$2,Tokens!J2851:AV2851,2,"attributes")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51" s="78" t="str">
        <f>formatRow(Tokens!AX$2:BC$2,Tokens!AX2851:BC2851,2,"creators")</f>
        <v>"creators":[{"address":"ncreator",_x000D_
"share":10},{"address":"cotrcrea",_x000D_
"share":90},{"address":"nminer",_x000D_
"share":0}]</v>
      </c>
      <c r="Y2851" s="78" t="str">
        <f>formatRow(Tokens!BD$2:BI$2,Tokens!BD2851:BI2851,2,"files")</f>
        <v>"files":[]</v>
      </c>
      <c r="Z2851" s="78"/>
      <c r="AA2851" s="78"/>
      <c r="AB2851" s="78"/>
      <c r="AC2851" s="78" t="str">
        <f>formatRow(Tokens!BJ$2:BK$2,Tokens!BJ2851:BK2851,0,"collection")</f>
        <v>"collection":{"name":"BILLET Festival",_x000D_
"family":"Calvi On The Rocks"}</v>
      </c>
      <c r="AD2851" s="1" t="str">
        <f>formatRow(Tokens!BN$2:BR$2,Tokens!BN2851:BR2851,0,"marketplace")</f>
        <v>"marketplace":{"initial_price":"73,5",_x000D_
"reservation_price":"",_x000D_
"duration":"",_x000D_
"max_mint":1,_x000D_
"sell_date":"25/06/2022"}</v>
      </c>
      <c r="AE2851" s="1"/>
    </row>
    <row r="2852" spans="4:31" ht="14.25" customHeight="1" x14ac:dyDescent="0.3">
      <c r="D2852" s="1">
        <f>Tokens!B2852</f>
        <v>1032</v>
      </c>
      <c r="E2852" s="17" t="str">
        <f>IF(Tokens!C2852="","",Tokens!C2852)</f>
        <v>#1032 Billet Festival</v>
      </c>
      <c r="F2852"/>
      <c r="G2852"/>
      <c r="H2852"/>
      <c r="I2852"/>
      <c r="J2852"/>
      <c r="M2852"/>
      <c r="N2852"/>
      <c r="O2852" s="15" t="str">
        <f t="shared" si="88"/>
        <v>_</v>
      </c>
      <c r="P2852" s="18" t="str">
        <f>IF(F2852="stop","",IF(F2852&lt;&gt;"",HYPERLINK(Settings!$B$5 &amp; "/manage/?network=" &amp; LOWER(B$8) &amp; "&amp;search=token&amp;account=" &amp; ToMint!$B$5 &amp; "&amp;view=" &amp; ToMint!J2852,"TokenSol"),""))</f>
        <v/>
      </c>
      <c r="Q2852" s="2"/>
      <c r="R2852" s="2"/>
      <c r="S2852" s="11"/>
      <c r="T2852" s="78" t="str">
        <f>"owner=" &amp; Tokens!BS2852 &amp; "&amp;filename_for_metadata=" &amp; Tokens!BT2852 &amp; "&amp;offchaindata_platform=" &amp; $B$17 &amp; "&amp;keyfile=" &amp; $B$5 &amp;  "&amp;repository=" &amp; $B$18</f>
        <v>owner=AeDSKpNsSENahGHS7fCrAxcDtcNXjyLM68b4gHoTBkC&amp;filename_for_metadata=BILLETFestival_COR22F1032&amp;offchaindata_platform=Github&amp;keyfile=Paul&amp;repository=CalviOnTheRocks2022</v>
      </c>
      <c r="U2852" s="78" t="str">
        <f t="shared" si="89"/>
        <v>{"name":"#1032 Billet Festival",_x000D_
"symbol":"COR22F1032",_x000D_
"description":"Billet Festival / Billet NFT Festival - 1 jour Calvi on the Rocks 2022",_x000D_
"seller_fee_basis_points":1000,_x000D_
"image":"https://bafybeicp3l2hozs7eqnlnbgusdaqh6fopdyuadxtydsqapqdzdvrjwetei.ipfs.nftstorage.link?image_1032.webp",_x000D_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52" s="78" t="str">
        <f>formatRow(Tokens!C$2:I$2,Tokens!C2852:I2852)</f>
        <v>"name":"#1032 Billet Festival",_x000D_
"symbol":"COR22F1032",_x000D_
"description":"Billet Festival / Billet NFT Festival - 1 jour Calvi on the Rocks 2022",_x000D_
"seller_fee_basis_points":1000,_x000D_
"image":"https://bafybeicp3l2hozs7eqnlnbgusdaqh6fopdyuadxtydsqapqdzdvrjwetei.ipfs.nftstorage.link?image_1032.webp",_x000D_
"Issuer":"NfluenT for Calvi On The rocks",_x000D_
"external_url":""</v>
      </c>
      <c r="W2852" s="78" t="str">
        <f>formatRow(Tokens!J$2:AV$2,Tokens!J2852:AV2852,2,"attributes")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52" s="78" t="str">
        <f>formatRow(Tokens!AX$2:BC$2,Tokens!AX2852:BC2852,2,"creators")</f>
        <v>"creators":[{"address":"ncreator",_x000D_
"share":10},{"address":"cotrcrea",_x000D_
"share":90},{"address":"nminer",_x000D_
"share":0}]</v>
      </c>
      <c r="Y2852" s="78" t="str">
        <f>formatRow(Tokens!BD$2:BI$2,Tokens!BD2852:BI2852,2,"files")</f>
        <v>"files":[]</v>
      </c>
      <c r="Z2852" s="78"/>
      <c r="AA2852" s="78"/>
      <c r="AB2852" s="78"/>
      <c r="AC2852" s="78" t="str">
        <f>formatRow(Tokens!BJ$2:BK$2,Tokens!BJ2852:BK2852,0,"collection")</f>
        <v>"collection":{"name":"BILLET Festival",_x000D_
"family":"Calvi On The Rocks"}</v>
      </c>
      <c r="AD2852" s="1" t="str">
        <f>formatRow(Tokens!BN$2:BR$2,Tokens!BN2852:BR2852,0,"marketplace")</f>
        <v>"marketplace":{"initial_price":"73,5",_x000D_
"reservation_price":"",_x000D_
"duration":"",_x000D_
"max_mint":1,_x000D_
"sell_date":"25/06/2022"}</v>
      </c>
      <c r="AE2852" s="1"/>
    </row>
    <row r="2853" spans="4:31" ht="14.25" customHeight="1" x14ac:dyDescent="0.3">
      <c r="D2853" s="1">
        <f>Tokens!B2853</f>
        <v>1033</v>
      </c>
      <c r="E2853" s="17" t="str">
        <f>IF(Tokens!C2853="","",Tokens!C2853)</f>
        <v>#1033 Billet Festival</v>
      </c>
      <c r="F2853"/>
      <c r="G2853"/>
      <c r="H2853"/>
      <c r="I2853"/>
      <c r="J2853"/>
      <c r="M2853"/>
      <c r="N2853"/>
      <c r="O2853" s="15" t="str">
        <f t="shared" ref="O2853:O2916" si="90">IF(AND(ISNUMBER(N2852),ISNUMBER(N2853)),(N2853-N2852)*$O$1,"_")</f>
        <v>_</v>
      </c>
      <c r="P2853" s="18" t="str">
        <f>IF(F2853="stop","",IF(F2853&lt;&gt;"",HYPERLINK(Settings!$B$5 &amp; "/manage/?network=" &amp; LOWER(B$8) &amp; "&amp;search=token&amp;account=" &amp; ToMint!$B$5 &amp; "&amp;view=" &amp; ToMint!J2853,"TokenSol"),""))</f>
        <v/>
      </c>
      <c r="Q2853" s="2"/>
      <c r="R2853" s="2"/>
      <c r="S2853" s="11"/>
      <c r="T2853" s="78" t="str">
        <f>"owner=" &amp; Tokens!BS2853 &amp; "&amp;filename_for_metadata=" &amp; Tokens!BT2853 &amp; "&amp;offchaindata_platform=" &amp; $B$17 &amp; "&amp;keyfile=" &amp; $B$5 &amp;  "&amp;repository=" &amp; $B$18</f>
        <v>owner=AeDSKpNsSENahGHS7fCrAxcDtcNXjyLM68b4gHoTBkC&amp;filename_for_metadata=BILLETFestival_COR22F1033&amp;offchaindata_platform=Github&amp;keyfile=Paul&amp;repository=CalviOnTheRocks2022</v>
      </c>
      <c r="U2853" s="78" t="str">
        <f t="shared" si="89"/>
        <v>{"name":"#1033 Billet Festival",_x000D_
"symbol":"COR22F1033",_x000D_
"description":"Billet Festival / Billet NFT Festival - 1 jour Calvi on the Rocks 2022",_x000D_
"seller_fee_basis_points":1000,_x000D_
"image":"https://bafybeifmfpyutklfu7fbdrbokwwcpaehajymwb6qyjfhhigegnkegwuqui.ipfs.nftstorage.link?image_1033.webp",_x000D_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53" s="78" t="str">
        <f>formatRow(Tokens!C$2:I$2,Tokens!C2853:I2853)</f>
        <v>"name":"#1033 Billet Festival",_x000D_
"symbol":"COR22F1033",_x000D_
"description":"Billet Festival / Billet NFT Festival - 1 jour Calvi on the Rocks 2022",_x000D_
"seller_fee_basis_points":1000,_x000D_
"image":"https://bafybeifmfpyutklfu7fbdrbokwwcpaehajymwb6qyjfhhigegnkegwuqui.ipfs.nftstorage.link?image_1033.webp",_x000D_
"Issuer":"NfluenT for Calvi On The rocks",_x000D_
"external_url":""</v>
      </c>
      <c r="W2853" s="78" t="str">
        <f>formatRow(Tokens!J$2:AV$2,Tokens!J2853:AV2853,2,"attributes")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53" s="78" t="str">
        <f>formatRow(Tokens!AX$2:BC$2,Tokens!AX2853:BC2853,2,"creators")</f>
        <v>"creators":[{"address":"ncreator",_x000D_
"share":10},{"address":"cotrcrea",_x000D_
"share":90},{"address":"nminer",_x000D_
"share":0}]</v>
      </c>
      <c r="Y2853" s="78" t="str">
        <f>formatRow(Tokens!BD$2:BI$2,Tokens!BD2853:BI2853,2,"files")</f>
        <v>"files":[]</v>
      </c>
      <c r="Z2853" s="78"/>
      <c r="AA2853" s="78"/>
      <c r="AB2853" s="78"/>
      <c r="AC2853" s="78" t="str">
        <f>formatRow(Tokens!BJ$2:BK$2,Tokens!BJ2853:BK2853,0,"collection")</f>
        <v>"collection":{"name":"BILLET Festival",_x000D_
"family":"Calvi On The Rocks"}</v>
      </c>
      <c r="AD2853" s="1" t="str">
        <f>formatRow(Tokens!BN$2:BR$2,Tokens!BN2853:BR2853,0,"marketplace")</f>
        <v>"marketplace":{"initial_price":"73,5",_x000D_
"reservation_price":"",_x000D_
"duration":"",_x000D_
"max_mint":1,_x000D_
"sell_date":"25/06/2022"}</v>
      </c>
      <c r="AE2853" s="1"/>
    </row>
    <row r="2854" spans="4:31" ht="14.25" customHeight="1" x14ac:dyDescent="0.3">
      <c r="D2854" s="1">
        <f>Tokens!B2854</f>
        <v>1034</v>
      </c>
      <c r="E2854" s="17" t="str">
        <f>IF(Tokens!C2854="","",Tokens!C2854)</f>
        <v>#1034 Billet Festival</v>
      </c>
      <c r="F2854"/>
      <c r="G2854"/>
      <c r="H2854"/>
      <c r="I2854"/>
      <c r="J2854"/>
      <c r="M2854"/>
      <c r="N2854"/>
      <c r="O2854" s="15" t="str">
        <f t="shared" si="90"/>
        <v>_</v>
      </c>
      <c r="P2854" s="18" t="str">
        <f>IF(F2854="stop","",IF(F2854&lt;&gt;"",HYPERLINK(Settings!$B$5 &amp; "/manage/?network=" &amp; LOWER(B$8) &amp; "&amp;search=token&amp;account=" &amp; ToMint!$B$5 &amp; "&amp;view=" &amp; ToMint!J2854,"TokenSol"),""))</f>
        <v/>
      </c>
      <c r="Q2854" s="2"/>
      <c r="R2854" s="2"/>
      <c r="S2854" s="11"/>
      <c r="T2854" s="78" t="str">
        <f>"owner=" &amp; Tokens!BS2854 &amp; "&amp;filename_for_metadata=" &amp; Tokens!BT2854 &amp; "&amp;offchaindata_platform=" &amp; $B$17 &amp; "&amp;keyfile=" &amp; $B$5 &amp;  "&amp;repository=" &amp; $B$18</f>
        <v>owner=AeDSKpNsSENahGHS7fCrAxcDtcNXjyLM68b4gHoTBkC&amp;filename_for_metadata=BILLETFestival_COR22F1034&amp;offchaindata_platform=Github&amp;keyfile=Paul&amp;repository=CalviOnTheRocks2022</v>
      </c>
      <c r="U2854" s="78" t="str">
        <f t="shared" si="89"/>
        <v>{"name":"#1034 Billet Festival",_x000D_
"symbol":"COR22F1034",_x000D_
"description":"Billet Festival / Billet NFT Festival - 1 jour Calvi on the Rocks 2022",_x000D_
"seller_fee_basis_points":1000,_x000D_
"image":"https://bafybeicljz5enlaoylkavnmzvgunhwbacdnsw523asr3j7jdg775mezfde.ipfs.nftstorage.link?image_1034.webp",_x000D_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54" s="78" t="str">
        <f>formatRow(Tokens!C$2:I$2,Tokens!C2854:I2854)</f>
        <v>"name":"#1034 Billet Festival",_x000D_
"symbol":"COR22F1034",_x000D_
"description":"Billet Festival / Billet NFT Festival - 1 jour Calvi on the Rocks 2022",_x000D_
"seller_fee_basis_points":1000,_x000D_
"image":"https://bafybeicljz5enlaoylkavnmzvgunhwbacdnsw523asr3j7jdg775mezfde.ipfs.nftstorage.link?image_1034.webp",_x000D_
"Issuer":"NfluenT for Calvi On The rocks",_x000D_
"external_url":""</v>
      </c>
      <c r="W2854" s="78" t="str">
        <f>formatRow(Tokens!J$2:AV$2,Tokens!J2854:AV2854,2,"attributes")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54" s="78" t="str">
        <f>formatRow(Tokens!AX$2:BC$2,Tokens!AX2854:BC2854,2,"creators")</f>
        <v>"creators":[{"address":"ncreator",_x000D_
"share":10},{"address":"cotrcrea",_x000D_
"share":90},{"address":"nminer",_x000D_
"share":0}]</v>
      </c>
      <c r="Y2854" s="78" t="str">
        <f>formatRow(Tokens!BD$2:BI$2,Tokens!BD2854:BI2854,2,"files")</f>
        <v>"files":[]</v>
      </c>
      <c r="Z2854" s="78"/>
      <c r="AA2854" s="78"/>
      <c r="AB2854" s="78"/>
      <c r="AC2854" s="78" t="str">
        <f>formatRow(Tokens!BJ$2:BK$2,Tokens!BJ2854:BK2854,0,"collection")</f>
        <v>"collection":{"name":"BILLET Festival",_x000D_
"family":"Calvi On The Rocks"}</v>
      </c>
      <c r="AD2854" s="1" t="str">
        <f>formatRow(Tokens!BN$2:BR$2,Tokens!BN2854:BR2854,0,"marketplace")</f>
        <v>"marketplace":{"initial_price":"73,5",_x000D_
"reservation_price":"",_x000D_
"duration":"",_x000D_
"max_mint":1,_x000D_
"sell_date":"25/06/2022"}</v>
      </c>
      <c r="AE2854" s="1"/>
    </row>
    <row r="2855" spans="4:31" ht="14.25" customHeight="1" x14ac:dyDescent="0.3">
      <c r="D2855" s="1">
        <f>Tokens!B2855</f>
        <v>1035</v>
      </c>
      <c r="E2855" s="17" t="str">
        <f>IF(Tokens!C2855="","",Tokens!C2855)</f>
        <v>#1035 Billet Festival</v>
      </c>
      <c r="F2855"/>
      <c r="G2855"/>
      <c r="H2855"/>
      <c r="I2855"/>
      <c r="J2855"/>
      <c r="M2855"/>
      <c r="N2855"/>
      <c r="O2855" s="15" t="str">
        <f t="shared" si="90"/>
        <v>_</v>
      </c>
      <c r="P2855" s="18" t="str">
        <f>IF(F2855="stop","",IF(F2855&lt;&gt;"",HYPERLINK(Settings!$B$5 &amp; "/manage/?network=" &amp; LOWER(B$8) &amp; "&amp;search=token&amp;account=" &amp; ToMint!$B$5 &amp; "&amp;view=" &amp; ToMint!J2855,"TokenSol"),""))</f>
        <v/>
      </c>
      <c r="Q2855" s="2"/>
      <c r="R2855" s="2"/>
      <c r="S2855" s="11"/>
      <c r="T2855" s="78" t="str">
        <f>"owner=" &amp; Tokens!BS2855 &amp; "&amp;filename_for_metadata=" &amp; Tokens!BT2855 &amp; "&amp;offchaindata_platform=" &amp; $B$17 &amp; "&amp;keyfile=" &amp; $B$5 &amp;  "&amp;repository=" &amp; $B$18</f>
        <v>owner=AeDSKpNsSENahGHS7fCrAxcDtcNXjyLM68b4gHoTBkC&amp;filename_for_metadata=BILLETFestival_COR22F1035&amp;offchaindata_platform=Github&amp;keyfile=Paul&amp;repository=CalviOnTheRocks2022</v>
      </c>
      <c r="U2855" s="78" t="str">
        <f t="shared" si="89"/>
        <v>{"name":"#1035 Billet Festival",_x000D_
"symbol":"COR22F1035",_x000D_
"description":"Billet Festival / Billet NFT Festival - 1 jour Calvi on the Rocks 2022",_x000D_
"seller_fee_basis_points":1000,_x000D_
"image":"https://bafybeif3eeqvjznweofypqzwumncdpju7motkpeebkjvojyvwex2dy6kue.ipfs.nftstorage.link?image_1035.webp",_x000D_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55" s="78" t="str">
        <f>formatRow(Tokens!C$2:I$2,Tokens!C2855:I2855)</f>
        <v>"name":"#1035 Billet Festival",_x000D_
"symbol":"COR22F1035",_x000D_
"description":"Billet Festival / Billet NFT Festival - 1 jour Calvi on the Rocks 2022",_x000D_
"seller_fee_basis_points":1000,_x000D_
"image":"https://bafybeif3eeqvjznweofypqzwumncdpju7motkpeebkjvojyvwex2dy6kue.ipfs.nftstorage.link?image_1035.webp",_x000D_
"Issuer":"NfluenT for Calvi On The rocks",_x000D_
"external_url":""</v>
      </c>
      <c r="W2855" s="78" t="str">
        <f>formatRow(Tokens!J$2:AV$2,Tokens!J2855:AV2855,2,"attributes")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55" s="78" t="str">
        <f>formatRow(Tokens!AX$2:BC$2,Tokens!AX2855:BC2855,2,"creators")</f>
        <v>"creators":[{"address":"ncreator",_x000D_
"share":10},{"address":"cotrcrea",_x000D_
"share":90},{"address":"nminer",_x000D_
"share":0}]</v>
      </c>
      <c r="Y2855" s="78" t="str">
        <f>formatRow(Tokens!BD$2:BI$2,Tokens!BD2855:BI2855,2,"files")</f>
        <v>"files":[]</v>
      </c>
      <c r="Z2855" s="78"/>
      <c r="AA2855" s="78"/>
      <c r="AB2855" s="78"/>
      <c r="AC2855" s="78" t="str">
        <f>formatRow(Tokens!BJ$2:BK$2,Tokens!BJ2855:BK2855,0,"collection")</f>
        <v>"collection":{"name":"BILLET Festival",_x000D_
"family":"Calvi On The Rocks"}</v>
      </c>
      <c r="AD2855" s="1" t="str">
        <f>formatRow(Tokens!BN$2:BR$2,Tokens!BN2855:BR2855,0,"marketplace")</f>
        <v>"marketplace":{"initial_price":"73,5",_x000D_
"reservation_price":"",_x000D_
"duration":"",_x000D_
"max_mint":1,_x000D_
"sell_date":"25/06/2022"}</v>
      </c>
      <c r="AE2855" s="1"/>
    </row>
    <row r="2856" spans="4:31" ht="14.25" customHeight="1" x14ac:dyDescent="0.3">
      <c r="D2856" s="1">
        <f>Tokens!B2856</f>
        <v>1036</v>
      </c>
      <c r="E2856" s="17" t="str">
        <f>IF(Tokens!C2856="","",Tokens!C2856)</f>
        <v>#1036 Billet Festival</v>
      </c>
      <c r="F2856"/>
      <c r="G2856"/>
      <c r="H2856"/>
      <c r="I2856"/>
      <c r="J2856"/>
      <c r="M2856"/>
      <c r="N2856"/>
      <c r="O2856" s="15" t="str">
        <f t="shared" si="90"/>
        <v>_</v>
      </c>
      <c r="P2856" s="18" t="str">
        <f>IF(F2856="stop","",IF(F2856&lt;&gt;"",HYPERLINK(Settings!$B$5 &amp; "/manage/?network=" &amp; LOWER(B$8) &amp; "&amp;search=token&amp;account=" &amp; ToMint!$B$5 &amp; "&amp;view=" &amp; ToMint!J2856,"TokenSol"),""))</f>
        <v/>
      </c>
      <c r="Q2856" s="2"/>
      <c r="R2856" s="2"/>
      <c r="S2856" s="11"/>
      <c r="T2856" s="78" t="str">
        <f>"owner=" &amp; Tokens!BS2856 &amp; "&amp;filename_for_metadata=" &amp; Tokens!BT2856 &amp; "&amp;offchaindata_platform=" &amp; $B$17 &amp; "&amp;keyfile=" &amp; $B$5 &amp;  "&amp;repository=" &amp; $B$18</f>
        <v>owner=AeDSKpNsSENahGHS7fCrAxcDtcNXjyLM68b4gHoTBkC&amp;filename_for_metadata=BILLETFestival_COR22F1036&amp;offchaindata_platform=Github&amp;keyfile=Paul&amp;repository=CalviOnTheRocks2022</v>
      </c>
      <c r="U2856" s="78" t="str">
        <f t="shared" si="89"/>
        <v>{"name":"#1036 Billet Festival",_x000D_
"symbol":"COR22F1036",_x000D_
"description":"Billet Festival / Billet NFT Festival - 1 jour Calvi on the Rocks 2022",_x000D_
"seller_fee_basis_points":1000,_x000D_
"image":"https://bafybeifc4bpdydctmoazhawaiqwzj6ycxby5muls2dyng3muyq3ckbqokm.ipfs.nftstorage.link?image_1036.webp",_x000D_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56" s="78" t="str">
        <f>formatRow(Tokens!C$2:I$2,Tokens!C2856:I2856)</f>
        <v>"name":"#1036 Billet Festival",_x000D_
"symbol":"COR22F1036",_x000D_
"description":"Billet Festival / Billet NFT Festival - 1 jour Calvi on the Rocks 2022",_x000D_
"seller_fee_basis_points":1000,_x000D_
"image":"https://bafybeifc4bpdydctmoazhawaiqwzj6ycxby5muls2dyng3muyq3ckbqokm.ipfs.nftstorage.link?image_1036.webp",_x000D_
"Issuer":"NfluenT for Calvi On The rocks",_x000D_
"external_url":""</v>
      </c>
      <c r="W2856" s="78" t="str">
        <f>formatRow(Tokens!J$2:AV$2,Tokens!J2856:AV2856,2,"attributes")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56" s="78" t="str">
        <f>formatRow(Tokens!AX$2:BC$2,Tokens!AX2856:BC2856,2,"creators")</f>
        <v>"creators":[{"address":"ncreator",_x000D_
"share":10},{"address":"cotrcrea",_x000D_
"share":90},{"address":"nminer",_x000D_
"share":0}]</v>
      </c>
      <c r="Y2856" s="78" t="str">
        <f>formatRow(Tokens!BD$2:BI$2,Tokens!BD2856:BI2856,2,"files")</f>
        <v>"files":[]</v>
      </c>
      <c r="Z2856" s="78"/>
      <c r="AA2856" s="78"/>
      <c r="AB2856" s="78"/>
      <c r="AC2856" s="78" t="str">
        <f>formatRow(Tokens!BJ$2:BK$2,Tokens!BJ2856:BK2856,0,"collection")</f>
        <v>"collection":{"name":"BILLET Festival",_x000D_
"family":"Calvi On The Rocks"}</v>
      </c>
      <c r="AD2856" s="1" t="str">
        <f>formatRow(Tokens!BN$2:BR$2,Tokens!BN2856:BR2856,0,"marketplace")</f>
        <v>"marketplace":{"initial_price":"73,5",_x000D_
"reservation_price":"",_x000D_
"duration":"",_x000D_
"max_mint":1,_x000D_
"sell_date":"25/06/2022"}</v>
      </c>
      <c r="AE2856" s="1"/>
    </row>
    <row r="2857" spans="4:31" ht="14.25" customHeight="1" x14ac:dyDescent="0.3">
      <c r="D2857" s="1">
        <f>Tokens!B2857</f>
        <v>1037</v>
      </c>
      <c r="E2857" s="17" t="str">
        <f>IF(Tokens!C2857="","",Tokens!C2857)</f>
        <v>#1037 Billet Festival</v>
      </c>
      <c r="F2857"/>
      <c r="G2857"/>
      <c r="H2857"/>
      <c r="I2857"/>
      <c r="J2857"/>
      <c r="M2857"/>
      <c r="N2857"/>
      <c r="O2857" s="15" t="str">
        <f t="shared" si="90"/>
        <v>_</v>
      </c>
      <c r="P2857" s="18" t="str">
        <f>IF(F2857="stop","",IF(F2857&lt;&gt;"",HYPERLINK(Settings!$B$5 &amp; "/manage/?network=" &amp; LOWER(B$8) &amp; "&amp;search=token&amp;account=" &amp; ToMint!$B$5 &amp; "&amp;view=" &amp; ToMint!J2857,"TokenSol"),""))</f>
        <v/>
      </c>
      <c r="Q2857" s="2"/>
      <c r="R2857" s="2"/>
      <c r="S2857" s="11"/>
      <c r="T2857" s="78" t="str">
        <f>"owner=" &amp; Tokens!BS2857 &amp; "&amp;filename_for_metadata=" &amp; Tokens!BT2857 &amp; "&amp;offchaindata_platform=" &amp; $B$17 &amp; "&amp;keyfile=" &amp; $B$5 &amp;  "&amp;repository=" &amp; $B$18</f>
        <v>owner=AeDSKpNsSENahGHS7fCrAxcDtcNXjyLM68b4gHoTBkC&amp;filename_for_metadata=BILLETFestival_COR22F1037&amp;offchaindata_platform=Github&amp;keyfile=Paul&amp;repository=CalviOnTheRocks2022</v>
      </c>
      <c r="U2857" s="78" t="str">
        <f t="shared" si="89"/>
        <v>{"name":"#1037 Billet Festival",_x000D_
"symbol":"COR22F1037",_x000D_
"description":"Billet Festival / Billet NFT Festival - 1 jour Calvi on the Rocks 2022",_x000D_
"seller_fee_basis_points":1000,_x000D_
"image":"https://bafybeie5l4zxslxvwjkzh6wkd35s7fmndhcnpewgrzxl367nzttasq6qkm.ipfs.nftstorage.link?image_1037.webp",_x000D_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57" s="78" t="str">
        <f>formatRow(Tokens!C$2:I$2,Tokens!C2857:I2857)</f>
        <v>"name":"#1037 Billet Festival",_x000D_
"symbol":"COR22F1037",_x000D_
"description":"Billet Festival / Billet NFT Festival - 1 jour Calvi on the Rocks 2022",_x000D_
"seller_fee_basis_points":1000,_x000D_
"image":"https://bafybeie5l4zxslxvwjkzh6wkd35s7fmndhcnpewgrzxl367nzttasq6qkm.ipfs.nftstorage.link?image_1037.webp",_x000D_
"Issuer":"NfluenT for Calvi On The rocks",_x000D_
"external_url":""</v>
      </c>
      <c r="W2857" s="78" t="str">
        <f>formatRow(Tokens!J$2:AV$2,Tokens!J2857:AV2857,2,"attributes")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57" s="78" t="str">
        <f>formatRow(Tokens!AX$2:BC$2,Tokens!AX2857:BC2857,2,"creators")</f>
        <v>"creators":[{"address":"ncreator",_x000D_
"share":10},{"address":"cotrcrea",_x000D_
"share":90},{"address":"nminer",_x000D_
"share":0}]</v>
      </c>
      <c r="Y2857" s="78" t="str">
        <f>formatRow(Tokens!BD$2:BI$2,Tokens!BD2857:BI2857,2,"files")</f>
        <v>"files":[]</v>
      </c>
      <c r="Z2857" s="78"/>
      <c r="AA2857" s="78"/>
      <c r="AB2857" s="78"/>
      <c r="AC2857" s="78" t="str">
        <f>formatRow(Tokens!BJ$2:BK$2,Tokens!BJ2857:BK2857,0,"collection")</f>
        <v>"collection":{"name":"BILLET Festival",_x000D_
"family":"Calvi On The Rocks"}</v>
      </c>
      <c r="AD2857" s="1" t="str">
        <f>formatRow(Tokens!BN$2:BR$2,Tokens!BN2857:BR2857,0,"marketplace")</f>
        <v>"marketplace":{"initial_price":"73,5",_x000D_
"reservation_price":"",_x000D_
"duration":"",_x000D_
"max_mint":1,_x000D_
"sell_date":"25/06/2022"}</v>
      </c>
      <c r="AE2857" s="1"/>
    </row>
    <row r="2858" spans="4:31" ht="14.25" customHeight="1" x14ac:dyDescent="0.3">
      <c r="D2858" s="1">
        <f>Tokens!B2858</f>
        <v>1038</v>
      </c>
      <c r="E2858" s="17" t="str">
        <f>IF(Tokens!C2858="","",Tokens!C2858)</f>
        <v>#1038 Billet Festival</v>
      </c>
      <c r="F2858"/>
      <c r="G2858"/>
      <c r="H2858"/>
      <c r="I2858"/>
      <c r="J2858"/>
      <c r="M2858"/>
      <c r="N2858"/>
      <c r="O2858" s="15" t="str">
        <f t="shared" si="90"/>
        <v>_</v>
      </c>
      <c r="P2858" s="18" t="str">
        <f>IF(F2858="stop","",IF(F2858&lt;&gt;"",HYPERLINK(Settings!$B$5 &amp; "/manage/?network=" &amp; LOWER(B$8) &amp; "&amp;search=token&amp;account=" &amp; ToMint!$B$5 &amp; "&amp;view=" &amp; ToMint!J2858,"TokenSol"),""))</f>
        <v/>
      </c>
      <c r="Q2858" s="2"/>
      <c r="R2858" s="2"/>
      <c r="S2858" s="11"/>
      <c r="T2858" s="78" t="str">
        <f>"owner=" &amp; Tokens!BS2858 &amp; "&amp;filename_for_metadata=" &amp; Tokens!BT2858 &amp; "&amp;offchaindata_platform=" &amp; $B$17 &amp; "&amp;keyfile=" &amp; $B$5 &amp;  "&amp;repository=" &amp; $B$18</f>
        <v>owner=AeDSKpNsSENahGHS7fCrAxcDtcNXjyLM68b4gHoTBkC&amp;filename_for_metadata=BILLETFestival_COR22F1038&amp;offchaindata_platform=Github&amp;keyfile=Paul&amp;repository=CalviOnTheRocks2022</v>
      </c>
      <c r="U2858" s="78" t="str">
        <f t="shared" si="89"/>
        <v>{"name":"#1038 Billet Festival",_x000D_
"symbol":"COR22F1038",_x000D_
"description":"Billet Festival / Billet NFT Festival - 1 jour Calvi on the Rocks 2022",_x000D_
"seller_fee_basis_points":1000,_x000D_
"image":"https://bafybeigmskbil3x4ghdhjqoudhs3qu7kkgtzrhl5hv4hmsb252h5jdxl2e.ipfs.nftstorage.link?image_1038.webp",_x000D_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58" s="78" t="str">
        <f>formatRow(Tokens!C$2:I$2,Tokens!C2858:I2858)</f>
        <v>"name":"#1038 Billet Festival",_x000D_
"symbol":"COR22F1038",_x000D_
"description":"Billet Festival / Billet NFT Festival - 1 jour Calvi on the Rocks 2022",_x000D_
"seller_fee_basis_points":1000,_x000D_
"image":"https://bafybeigmskbil3x4ghdhjqoudhs3qu7kkgtzrhl5hv4hmsb252h5jdxl2e.ipfs.nftstorage.link?image_1038.webp",_x000D_
"Issuer":"NfluenT for Calvi On The rocks",_x000D_
"external_url":""</v>
      </c>
      <c r="W2858" s="78" t="str">
        <f>formatRow(Tokens!J$2:AV$2,Tokens!J2858:AV2858,2,"attributes")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58" s="78" t="str">
        <f>formatRow(Tokens!AX$2:BC$2,Tokens!AX2858:BC2858,2,"creators")</f>
        <v>"creators":[{"address":"ncreator",_x000D_
"share":10},{"address":"cotrcrea",_x000D_
"share":90},{"address":"nminer",_x000D_
"share":0}]</v>
      </c>
      <c r="Y2858" s="78" t="str">
        <f>formatRow(Tokens!BD$2:BI$2,Tokens!BD2858:BI2858,2,"files")</f>
        <v>"files":[]</v>
      </c>
      <c r="Z2858" s="78"/>
      <c r="AA2858" s="78"/>
      <c r="AB2858" s="78"/>
      <c r="AC2858" s="78" t="str">
        <f>formatRow(Tokens!BJ$2:BK$2,Tokens!BJ2858:BK2858,0,"collection")</f>
        <v>"collection":{"name":"BILLET Festival",_x000D_
"family":"Calvi On The Rocks"}</v>
      </c>
      <c r="AD2858" s="1" t="str">
        <f>formatRow(Tokens!BN$2:BR$2,Tokens!BN2858:BR2858,0,"marketplace")</f>
        <v>"marketplace":{"initial_price":"73,5",_x000D_
"reservation_price":"",_x000D_
"duration":"",_x000D_
"max_mint":1,_x000D_
"sell_date":"25/06/2022"}</v>
      </c>
      <c r="AE2858" s="1"/>
    </row>
    <row r="2859" spans="4:31" ht="14.25" customHeight="1" x14ac:dyDescent="0.3">
      <c r="D2859" s="1">
        <f>Tokens!B2859</f>
        <v>1039</v>
      </c>
      <c r="E2859" s="17" t="str">
        <f>IF(Tokens!C2859="","",Tokens!C2859)</f>
        <v>#1039 Billet Festival</v>
      </c>
      <c r="F2859"/>
      <c r="G2859"/>
      <c r="H2859"/>
      <c r="I2859"/>
      <c r="J2859"/>
      <c r="M2859"/>
      <c r="N2859"/>
      <c r="O2859" s="15" t="str">
        <f t="shared" si="90"/>
        <v>_</v>
      </c>
      <c r="P2859" s="18" t="str">
        <f>IF(F2859="stop","",IF(F2859&lt;&gt;"",HYPERLINK(Settings!$B$5 &amp; "/manage/?network=" &amp; LOWER(B$8) &amp; "&amp;search=token&amp;account=" &amp; ToMint!$B$5 &amp; "&amp;view=" &amp; ToMint!J2859,"TokenSol"),""))</f>
        <v/>
      </c>
      <c r="Q2859" s="2"/>
      <c r="R2859" s="2"/>
      <c r="S2859" s="11"/>
      <c r="T2859" s="78" t="str">
        <f>"owner=" &amp; Tokens!BS2859 &amp; "&amp;filename_for_metadata=" &amp; Tokens!BT2859 &amp; "&amp;offchaindata_platform=" &amp; $B$17 &amp; "&amp;keyfile=" &amp; $B$5 &amp;  "&amp;repository=" &amp; $B$18</f>
        <v>owner=AeDSKpNsSENahGHS7fCrAxcDtcNXjyLM68b4gHoTBkC&amp;filename_for_metadata=BILLETFestival_COR22F1039&amp;offchaindata_platform=Github&amp;keyfile=Paul&amp;repository=CalviOnTheRocks2022</v>
      </c>
      <c r="U2859" s="78" t="str">
        <f t="shared" si="89"/>
        <v>{"name":"#1039 Billet Festival",_x000D_
"symbol":"COR22F1039",_x000D_
"description":"Billet Festival / Billet NFT Festival - 1 jour Calvi on the Rocks 2022",_x000D_
"seller_fee_basis_points":1000,_x000D_
"image":"https://bafybeib2oucemk33cpxlvkecpsocszrxtqchac4x4tlfxknzxdswz5bqou.ipfs.nftstorage.link?image_1039.webp",_x000D_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59" s="78" t="str">
        <f>formatRow(Tokens!C$2:I$2,Tokens!C2859:I2859)</f>
        <v>"name":"#1039 Billet Festival",_x000D_
"symbol":"COR22F1039",_x000D_
"description":"Billet Festival / Billet NFT Festival - 1 jour Calvi on the Rocks 2022",_x000D_
"seller_fee_basis_points":1000,_x000D_
"image":"https://bafybeib2oucemk33cpxlvkecpsocszrxtqchac4x4tlfxknzxdswz5bqou.ipfs.nftstorage.link?image_1039.webp",_x000D_
"Issuer":"NfluenT for Calvi On The rocks",_x000D_
"external_url":""</v>
      </c>
      <c r="W2859" s="78" t="str">
        <f>formatRow(Tokens!J$2:AV$2,Tokens!J2859:AV2859,2,"attributes")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59" s="78" t="str">
        <f>formatRow(Tokens!AX$2:BC$2,Tokens!AX2859:BC2859,2,"creators")</f>
        <v>"creators":[{"address":"ncreator",_x000D_
"share":10},{"address":"cotrcrea",_x000D_
"share":90},{"address":"nminer",_x000D_
"share":0}]</v>
      </c>
      <c r="Y2859" s="78" t="str">
        <f>formatRow(Tokens!BD$2:BI$2,Tokens!BD2859:BI2859,2,"files")</f>
        <v>"files":[]</v>
      </c>
      <c r="Z2859" s="78"/>
      <c r="AA2859" s="78"/>
      <c r="AB2859" s="78"/>
      <c r="AC2859" s="78" t="str">
        <f>formatRow(Tokens!BJ$2:BK$2,Tokens!BJ2859:BK2859,0,"collection")</f>
        <v>"collection":{"name":"BILLET Festival",_x000D_
"family":"Calvi On The Rocks"}</v>
      </c>
      <c r="AD2859" s="1" t="str">
        <f>formatRow(Tokens!BN$2:BR$2,Tokens!BN2859:BR2859,0,"marketplace")</f>
        <v>"marketplace":{"initial_price":"73,5",_x000D_
"reservation_price":"",_x000D_
"duration":"",_x000D_
"max_mint":1,_x000D_
"sell_date":"25/06/2022"}</v>
      </c>
      <c r="AE2859" s="1"/>
    </row>
    <row r="2860" spans="4:31" ht="14.25" customHeight="1" x14ac:dyDescent="0.3">
      <c r="D2860" s="1">
        <f>Tokens!B2860</f>
        <v>1040</v>
      </c>
      <c r="E2860" s="17" t="str">
        <f>IF(Tokens!C2860="","",Tokens!C2860)</f>
        <v>#1040 Billet Festival</v>
      </c>
      <c r="F2860"/>
      <c r="G2860"/>
      <c r="H2860"/>
      <c r="I2860"/>
      <c r="J2860"/>
      <c r="M2860"/>
      <c r="N2860"/>
      <c r="O2860" s="15" t="str">
        <f t="shared" si="90"/>
        <v>_</v>
      </c>
      <c r="P2860" s="18" t="str">
        <f>IF(F2860="stop","",IF(F2860&lt;&gt;"",HYPERLINK(Settings!$B$5 &amp; "/manage/?network=" &amp; LOWER(B$8) &amp; "&amp;search=token&amp;account=" &amp; ToMint!$B$5 &amp; "&amp;view=" &amp; ToMint!J2860,"TokenSol"),""))</f>
        <v/>
      </c>
      <c r="Q2860" s="2"/>
      <c r="R2860" s="2"/>
      <c r="S2860" s="11"/>
      <c r="T2860" s="78" t="str">
        <f>"owner=" &amp; Tokens!BS2860 &amp; "&amp;filename_for_metadata=" &amp; Tokens!BT2860 &amp; "&amp;offchaindata_platform=" &amp; $B$17 &amp; "&amp;keyfile=" &amp; $B$5 &amp;  "&amp;repository=" &amp; $B$18</f>
        <v>owner=AeDSKpNsSENahGHS7fCrAxcDtcNXjyLM68b4gHoTBkC&amp;filename_for_metadata=BILLETFestival_COR22F1040&amp;offchaindata_platform=Github&amp;keyfile=Paul&amp;repository=CalviOnTheRocks2022</v>
      </c>
      <c r="U2860" s="78" t="str">
        <f t="shared" si="89"/>
        <v>{"name":"#1040 Billet Festival",_x000D_
"symbol":"COR22F1040",_x000D_
"description":"Billet Festival / Billet NFT Festival - 1 jour Calvi on the Rocks 2022",_x000D_
"seller_fee_basis_points":1000,_x000D_
"image":"https://bafybeihwqw6u6alfygfoak3wderhctvz7ofjeqvmkckoz6um6fx44fifoq.ipfs.nftstorage.link?image_1040.webp",_x000D_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60" s="78" t="str">
        <f>formatRow(Tokens!C$2:I$2,Tokens!C2860:I2860)</f>
        <v>"name":"#1040 Billet Festival",_x000D_
"symbol":"COR22F1040",_x000D_
"description":"Billet Festival / Billet NFT Festival - 1 jour Calvi on the Rocks 2022",_x000D_
"seller_fee_basis_points":1000,_x000D_
"image":"https://bafybeihwqw6u6alfygfoak3wderhctvz7ofjeqvmkckoz6um6fx44fifoq.ipfs.nftstorage.link?image_1040.webp",_x000D_
"Issuer":"NfluenT for Calvi On The rocks",_x000D_
"external_url":""</v>
      </c>
      <c r="W2860" s="78" t="str">
        <f>formatRow(Tokens!J$2:AV$2,Tokens!J2860:AV2860,2,"attributes")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60" s="78" t="str">
        <f>formatRow(Tokens!AX$2:BC$2,Tokens!AX2860:BC2860,2,"creators")</f>
        <v>"creators":[{"address":"ncreator",_x000D_
"share":10},{"address":"cotrcrea",_x000D_
"share":90},{"address":"nminer",_x000D_
"share":0}]</v>
      </c>
      <c r="Y2860" s="78" t="str">
        <f>formatRow(Tokens!BD$2:BI$2,Tokens!BD2860:BI2860,2,"files")</f>
        <v>"files":[]</v>
      </c>
      <c r="Z2860" s="78"/>
      <c r="AA2860" s="78"/>
      <c r="AB2860" s="78"/>
      <c r="AC2860" s="78" t="str">
        <f>formatRow(Tokens!BJ$2:BK$2,Tokens!BJ2860:BK2860,0,"collection")</f>
        <v>"collection":{"name":"BILLET Festival",_x000D_
"family":"Calvi On The Rocks"}</v>
      </c>
      <c r="AD2860" s="1" t="str">
        <f>formatRow(Tokens!BN$2:BR$2,Tokens!BN2860:BR2860,0,"marketplace")</f>
        <v>"marketplace":{"initial_price":"73,5",_x000D_
"reservation_price":"",_x000D_
"duration":"",_x000D_
"max_mint":1,_x000D_
"sell_date":"25/06/2022"}</v>
      </c>
      <c r="AE2860" s="1"/>
    </row>
    <row r="2861" spans="4:31" ht="14.25" customHeight="1" x14ac:dyDescent="0.3">
      <c r="D2861" s="1">
        <f>Tokens!B2861</f>
        <v>1041</v>
      </c>
      <c r="E2861" s="17" t="str">
        <f>IF(Tokens!C2861="","",Tokens!C2861)</f>
        <v>#1041 Billet Festival</v>
      </c>
      <c r="F2861"/>
      <c r="G2861"/>
      <c r="H2861"/>
      <c r="I2861"/>
      <c r="J2861"/>
      <c r="M2861"/>
      <c r="N2861"/>
      <c r="O2861" s="15" t="str">
        <f t="shared" si="90"/>
        <v>_</v>
      </c>
      <c r="P2861" s="18" t="str">
        <f>IF(F2861="stop","",IF(F2861&lt;&gt;"",HYPERLINK(Settings!$B$5 &amp; "/manage/?network=" &amp; LOWER(B$8) &amp; "&amp;search=token&amp;account=" &amp; ToMint!$B$5 &amp; "&amp;view=" &amp; ToMint!J2861,"TokenSol"),""))</f>
        <v/>
      </c>
      <c r="Q2861" s="2"/>
      <c r="R2861" s="2"/>
      <c r="S2861" s="11"/>
      <c r="T2861" s="78" t="str">
        <f>"owner=" &amp; Tokens!BS2861 &amp; "&amp;filename_for_metadata=" &amp; Tokens!BT2861 &amp; "&amp;offchaindata_platform=" &amp; $B$17 &amp; "&amp;keyfile=" &amp; $B$5 &amp;  "&amp;repository=" &amp; $B$18</f>
        <v>owner=AeDSKpNsSENahGHS7fCrAxcDtcNXjyLM68b4gHoTBkC&amp;filename_for_metadata=BILLETFestival_COR22F1041&amp;offchaindata_platform=Github&amp;keyfile=Paul&amp;repository=CalviOnTheRocks2022</v>
      </c>
      <c r="U2861" s="78" t="str">
        <f t="shared" si="89"/>
        <v>{"name":"#1041 Billet Festival",_x000D_
"symbol":"COR22F1041",_x000D_
"description":"Billet Festival / Billet NFT Festival - 1 jour Calvi on the Rocks 2022",_x000D_
"seller_fee_basis_points":1000,_x000D_
"image":"https://bafybeihipfmhkv3pgyxxlsrmx5xsyj6g6awts2hhwkfazqqncfrax4jbgy.ipfs.nftstorage.link?image_1041.webp",_x000D_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61" s="78" t="str">
        <f>formatRow(Tokens!C$2:I$2,Tokens!C2861:I2861)</f>
        <v>"name":"#1041 Billet Festival",_x000D_
"symbol":"COR22F1041",_x000D_
"description":"Billet Festival / Billet NFT Festival - 1 jour Calvi on the Rocks 2022",_x000D_
"seller_fee_basis_points":1000,_x000D_
"image":"https://bafybeihipfmhkv3pgyxxlsrmx5xsyj6g6awts2hhwkfazqqncfrax4jbgy.ipfs.nftstorage.link?image_1041.webp",_x000D_
"Issuer":"NfluenT for Calvi On The rocks",_x000D_
"external_url":""</v>
      </c>
      <c r="W2861" s="78" t="str">
        <f>formatRow(Tokens!J$2:AV$2,Tokens!J2861:AV2861,2,"attributes")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61" s="78" t="str">
        <f>formatRow(Tokens!AX$2:BC$2,Tokens!AX2861:BC2861,2,"creators")</f>
        <v>"creators":[{"address":"ncreator",_x000D_
"share":10},{"address":"cotrcrea",_x000D_
"share":90},{"address":"nminer",_x000D_
"share":0}]</v>
      </c>
      <c r="Y2861" s="78" t="str">
        <f>formatRow(Tokens!BD$2:BI$2,Tokens!BD2861:BI2861,2,"files")</f>
        <v>"files":[]</v>
      </c>
      <c r="Z2861" s="78"/>
      <c r="AA2861" s="78"/>
      <c r="AB2861" s="78"/>
      <c r="AC2861" s="78" t="str">
        <f>formatRow(Tokens!BJ$2:BK$2,Tokens!BJ2861:BK2861,0,"collection")</f>
        <v>"collection":{"name":"BILLET Festival",_x000D_
"family":"Calvi On The Rocks"}</v>
      </c>
      <c r="AD2861" s="1" t="str">
        <f>formatRow(Tokens!BN$2:BR$2,Tokens!BN2861:BR2861,0,"marketplace")</f>
        <v>"marketplace":{"initial_price":"73,5",_x000D_
"reservation_price":"",_x000D_
"duration":"",_x000D_
"max_mint":1,_x000D_
"sell_date":"25/06/2022"}</v>
      </c>
      <c r="AE2861" s="1"/>
    </row>
    <row r="2862" spans="4:31" ht="14.25" customHeight="1" x14ac:dyDescent="0.3">
      <c r="D2862" s="1">
        <f>Tokens!B2862</f>
        <v>1042</v>
      </c>
      <c r="E2862" s="17" t="str">
        <f>IF(Tokens!C2862="","",Tokens!C2862)</f>
        <v>#1042 Billet Festival</v>
      </c>
      <c r="F2862"/>
      <c r="G2862"/>
      <c r="H2862"/>
      <c r="I2862"/>
      <c r="J2862"/>
      <c r="M2862"/>
      <c r="N2862"/>
      <c r="O2862" s="15" t="str">
        <f t="shared" si="90"/>
        <v>_</v>
      </c>
      <c r="P2862" s="18" t="str">
        <f>IF(F2862="stop","",IF(F2862&lt;&gt;"",HYPERLINK(Settings!$B$5 &amp; "/manage/?network=" &amp; LOWER(B$8) &amp; "&amp;search=token&amp;account=" &amp; ToMint!$B$5 &amp; "&amp;view=" &amp; ToMint!J2862,"TokenSol"),""))</f>
        <v/>
      </c>
      <c r="Q2862" s="2"/>
      <c r="R2862" s="2"/>
      <c r="S2862" s="11"/>
      <c r="T2862" s="78" t="str">
        <f>"owner=" &amp; Tokens!BS2862 &amp; "&amp;filename_for_metadata=" &amp; Tokens!BT2862 &amp; "&amp;offchaindata_platform=" &amp; $B$17 &amp; "&amp;keyfile=" &amp; $B$5 &amp;  "&amp;repository=" &amp; $B$18</f>
        <v>owner=AeDSKpNsSENahGHS7fCrAxcDtcNXjyLM68b4gHoTBkC&amp;filename_for_metadata=BILLETFestival_COR22F1042&amp;offchaindata_platform=Github&amp;keyfile=Paul&amp;repository=CalviOnTheRocks2022</v>
      </c>
      <c r="U2862" s="78" t="str">
        <f t="shared" si="89"/>
        <v>{"name":"#1042 Billet Festival",_x000D_
"symbol":"COR22F1042",_x000D_
"description":"Billet Festival / Billet NFT Festival - 1 jour Calvi on the Rocks 2022",_x000D_
"seller_fee_basis_points":1000,_x000D_
"image":"https://bafybeigu4cgalkwvc6jwxbkab2dsnvzfpu5vnbsz6bhpetf2nni5x7sgla.ipfs.nftstorage.link?image_1042.webp",_x000D_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62" s="78" t="str">
        <f>formatRow(Tokens!C$2:I$2,Tokens!C2862:I2862)</f>
        <v>"name":"#1042 Billet Festival",_x000D_
"symbol":"COR22F1042",_x000D_
"description":"Billet Festival / Billet NFT Festival - 1 jour Calvi on the Rocks 2022",_x000D_
"seller_fee_basis_points":1000,_x000D_
"image":"https://bafybeigu4cgalkwvc6jwxbkab2dsnvzfpu5vnbsz6bhpetf2nni5x7sgla.ipfs.nftstorage.link?image_1042.webp",_x000D_
"Issuer":"NfluenT for Calvi On The rocks",_x000D_
"external_url":""</v>
      </c>
      <c r="W2862" s="78" t="str">
        <f>formatRow(Tokens!J$2:AV$2,Tokens!J2862:AV2862,2,"attributes")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62" s="78" t="str">
        <f>formatRow(Tokens!AX$2:BC$2,Tokens!AX2862:BC2862,2,"creators")</f>
        <v>"creators":[{"address":"ncreator",_x000D_
"share":10},{"address":"cotrcrea",_x000D_
"share":90},{"address":"nminer",_x000D_
"share":0}]</v>
      </c>
      <c r="Y2862" s="78" t="str">
        <f>formatRow(Tokens!BD$2:BI$2,Tokens!BD2862:BI2862,2,"files")</f>
        <v>"files":[]</v>
      </c>
      <c r="Z2862" s="78"/>
      <c r="AA2862" s="78"/>
      <c r="AB2862" s="78"/>
      <c r="AC2862" s="78" t="str">
        <f>formatRow(Tokens!BJ$2:BK$2,Tokens!BJ2862:BK2862,0,"collection")</f>
        <v>"collection":{"name":"BILLET Festival",_x000D_
"family":"Calvi On The Rocks"}</v>
      </c>
      <c r="AD2862" s="1" t="str">
        <f>formatRow(Tokens!BN$2:BR$2,Tokens!BN2862:BR2862,0,"marketplace")</f>
        <v>"marketplace":{"initial_price":"73,5",_x000D_
"reservation_price":"",_x000D_
"duration":"",_x000D_
"max_mint":1,_x000D_
"sell_date":"25/06/2022"}</v>
      </c>
      <c r="AE2862" s="1"/>
    </row>
    <row r="2863" spans="4:31" ht="14.25" customHeight="1" x14ac:dyDescent="0.3">
      <c r="D2863" s="1">
        <f>Tokens!B2863</f>
        <v>1043</v>
      </c>
      <c r="E2863" s="17" t="str">
        <f>IF(Tokens!C2863="","",Tokens!C2863)</f>
        <v>#1043 Billet Festival</v>
      </c>
      <c r="F2863"/>
      <c r="G2863"/>
      <c r="H2863"/>
      <c r="I2863"/>
      <c r="J2863"/>
      <c r="M2863"/>
      <c r="N2863"/>
      <c r="O2863" s="15" t="str">
        <f t="shared" si="90"/>
        <v>_</v>
      </c>
      <c r="P2863" s="18" t="str">
        <f>IF(F2863="stop","",IF(F2863&lt;&gt;"",HYPERLINK(Settings!$B$5 &amp; "/manage/?network=" &amp; LOWER(B$8) &amp; "&amp;search=token&amp;account=" &amp; ToMint!$B$5 &amp; "&amp;view=" &amp; ToMint!J2863,"TokenSol"),""))</f>
        <v/>
      </c>
      <c r="Q2863" s="2"/>
      <c r="R2863" s="2"/>
      <c r="S2863" s="11"/>
      <c r="T2863" s="78" t="str">
        <f>"owner=" &amp; Tokens!BS2863 &amp; "&amp;filename_for_metadata=" &amp; Tokens!BT2863 &amp; "&amp;offchaindata_platform=" &amp; $B$17 &amp; "&amp;keyfile=" &amp; $B$5 &amp;  "&amp;repository=" &amp; $B$18</f>
        <v>owner=AeDSKpNsSENahGHS7fCrAxcDtcNXjyLM68b4gHoTBkC&amp;filename_for_metadata=BILLETFestival_COR22F1043&amp;offchaindata_platform=Github&amp;keyfile=Paul&amp;repository=CalviOnTheRocks2022</v>
      </c>
      <c r="U2863" s="78" t="str">
        <f t="shared" si="89"/>
        <v>{"name":"#1043 Billet Festival",_x000D_
"symbol":"COR22F1043",_x000D_
"description":"Billet Festival / Billet NFT Festival - 1 jour Calvi on the Rocks 2022",_x000D_
"seller_fee_basis_points":1000,_x000D_
"image":"https://bafybeid5nryfg7rnr77t6g2oy6goml2dvmvcz6xgqp36swl57bqzg3bfvi.ipfs.nftstorage.link?image_1043.webp",_x000D_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63" s="78" t="str">
        <f>formatRow(Tokens!C$2:I$2,Tokens!C2863:I2863)</f>
        <v>"name":"#1043 Billet Festival",_x000D_
"symbol":"COR22F1043",_x000D_
"description":"Billet Festival / Billet NFT Festival - 1 jour Calvi on the Rocks 2022",_x000D_
"seller_fee_basis_points":1000,_x000D_
"image":"https://bafybeid5nryfg7rnr77t6g2oy6goml2dvmvcz6xgqp36swl57bqzg3bfvi.ipfs.nftstorage.link?image_1043.webp",_x000D_
"Issuer":"NfluenT for Calvi On The rocks",_x000D_
"external_url":""</v>
      </c>
      <c r="W2863" s="78" t="str">
        <f>formatRow(Tokens!J$2:AV$2,Tokens!J2863:AV2863,2,"attributes")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63" s="78" t="str">
        <f>formatRow(Tokens!AX$2:BC$2,Tokens!AX2863:BC2863,2,"creators")</f>
        <v>"creators":[{"address":"ncreator",_x000D_
"share":10},{"address":"cotrcrea",_x000D_
"share":90},{"address":"nminer",_x000D_
"share":0}]</v>
      </c>
      <c r="Y2863" s="78" t="str">
        <f>formatRow(Tokens!BD$2:BI$2,Tokens!BD2863:BI2863,2,"files")</f>
        <v>"files":[]</v>
      </c>
      <c r="Z2863" s="78"/>
      <c r="AA2863" s="78"/>
      <c r="AB2863" s="78"/>
      <c r="AC2863" s="78" t="str">
        <f>formatRow(Tokens!BJ$2:BK$2,Tokens!BJ2863:BK2863,0,"collection")</f>
        <v>"collection":{"name":"BILLET Festival",_x000D_
"family":"Calvi On The Rocks"}</v>
      </c>
      <c r="AD2863" s="1" t="str">
        <f>formatRow(Tokens!BN$2:BR$2,Tokens!BN2863:BR2863,0,"marketplace")</f>
        <v>"marketplace":{"initial_price":"73,5",_x000D_
"reservation_price":"",_x000D_
"duration":"",_x000D_
"max_mint":1,_x000D_
"sell_date":"25/06/2022"}</v>
      </c>
      <c r="AE2863" s="1"/>
    </row>
    <row r="2864" spans="4:31" ht="14.25" customHeight="1" x14ac:dyDescent="0.3">
      <c r="D2864" s="1">
        <f>Tokens!B2864</f>
        <v>1044</v>
      </c>
      <c r="E2864" s="17" t="str">
        <f>IF(Tokens!C2864="","",Tokens!C2864)</f>
        <v>#1044 Billet Festival</v>
      </c>
      <c r="F2864"/>
      <c r="G2864"/>
      <c r="H2864"/>
      <c r="I2864"/>
      <c r="J2864"/>
      <c r="M2864"/>
      <c r="N2864"/>
      <c r="O2864" s="15" t="str">
        <f t="shared" si="90"/>
        <v>_</v>
      </c>
      <c r="P2864" s="18" t="str">
        <f>IF(F2864="stop","",IF(F2864&lt;&gt;"",HYPERLINK(Settings!$B$5 &amp; "/manage/?network=" &amp; LOWER(B$8) &amp; "&amp;search=token&amp;account=" &amp; ToMint!$B$5 &amp; "&amp;view=" &amp; ToMint!J2864,"TokenSol"),""))</f>
        <v/>
      </c>
      <c r="Q2864" s="2"/>
      <c r="R2864" s="2"/>
      <c r="S2864" s="11"/>
      <c r="T2864" s="78" t="str">
        <f>"owner=" &amp; Tokens!BS2864 &amp; "&amp;filename_for_metadata=" &amp; Tokens!BT2864 &amp; "&amp;offchaindata_platform=" &amp; $B$17 &amp; "&amp;keyfile=" &amp; $B$5 &amp;  "&amp;repository=" &amp; $B$18</f>
        <v>owner=AeDSKpNsSENahGHS7fCrAxcDtcNXjyLM68b4gHoTBkC&amp;filename_for_metadata=BILLETFestival_COR22F1044&amp;offchaindata_platform=Github&amp;keyfile=Paul&amp;repository=CalviOnTheRocks2022</v>
      </c>
      <c r="U2864" s="78" t="str">
        <f t="shared" si="89"/>
        <v>{"name":"#1044 Billet Festival",_x000D_
"symbol":"COR22F1044",_x000D_
"description":"Billet Festival / Billet NFT Festival - 1 jour Calvi on the Rocks 2022",_x000D_
"seller_fee_basis_points":1000,_x000D_
"image":"https://bafybeicbkbeoc5bvouuheho4ivpqhpsucwbt2kuj7rj7ae7tlmvmetsmre.ipfs.nftstorage.link?image_1044.webp",_x000D_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64" s="78" t="str">
        <f>formatRow(Tokens!C$2:I$2,Tokens!C2864:I2864)</f>
        <v>"name":"#1044 Billet Festival",_x000D_
"symbol":"COR22F1044",_x000D_
"description":"Billet Festival / Billet NFT Festival - 1 jour Calvi on the Rocks 2022",_x000D_
"seller_fee_basis_points":1000,_x000D_
"image":"https://bafybeicbkbeoc5bvouuheho4ivpqhpsucwbt2kuj7rj7ae7tlmvmetsmre.ipfs.nftstorage.link?image_1044.webp",_x000D_
"Issuer":"NfluenT for Calvi On The rocks",_x000D_
"external_url":""</v>
      </c>
      <c r="W2864" s="78" t="str">
        <f>formatRow(Tokens!J$2:AV$2,Tokens!J2864:AV2864,2,"attributes")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64" s="78" t="str">
        <f>formatRow(Tokens!AX$2:BC$2,Tokens!AX2864:BC2864,2,"creators")</f>
        <v>"creators":[{"address":"ncreator",_x000D_
"share":10},{"address":"cotrcrea",_x000D_
"share":90},{"address":"nminer",_x000D_
"share":0}]</v>
      </c>
      <c r="Y2864" s="78" t="str">
        <f>formatRow(Tokens!BD$2:BI$2,Tokens!BD2864:BI2864,2,"files")</f>
        <v>"files":[]</v>
      </c>
      <c r="Z2864" s="78"/>
      <c r="AA2864" s="78"/>
      <c r="AB2864" s="78"/>
      <c r="AC2864" s="78" t="str">
        <f>formatRow(Tokens!BJ$2:BK$2,Tokens!BJ2864:BK2864,0,"collection")</f>
        <v>"collection":{"name":"BILLET Festival",_x000D_
"family":"Calvi On The Rocks"}</v>
      </c>
      <c r="AD2864" s="1" t="str">
        <f>formatRow(Tokens!BN$2:BR$2,Tokens!BN2864:BR2864,0,"marketplace")</f>
        <v>"marketplace":{"initial_price":"73,5",_x000D_
"reservation_price":"",_x000D_
"duration":"",_x000D_
"max_mint":1,_x000D_
"sell_date":"25/06/2022"}</v>
      </c>
      <c r="AE2864" s="1"/>
    </row>
    <row r="2865" spans="4:31" ht="14.25" customHeight="1" x14ac:dyDescent="0.3">
      <c r="D2865" s="1">
        <f>Tokens!B2865</f>
        <v>1045</v>
      </c>
      <c r="E2865" s="17" t="str">
        <f>IF(Tokens!C2865="","",Tokens!C2865)</f>
        <v>#1045 Billet Festival</v>
      </c>
      <c r="F2865"/>
      <c r="G2865"/>
      <c r="H2865"/>
      <c r="I2865"/>
      <c r="J2865"/>
      <c r="M2865"/>
      <c r="N2865"/>
      <c r="O2865" s="15" t="str">
        <f t="shared" si="90"/>
        <v>_</v>
      </c>
      <c r="P2865" s="18" t="str">
        <f>IF(F2865="stop","",IF(F2865&lt;&gt;"",HYPERLINK(Settings!$B$5 &amp; "/manage/?network=" &amp; LOWER(B$8) &amp; "&amp;search=token&amp;account=" &amp; ToMint!$B$5 &amp; "&amp;view=" &amp; ToMint!J2865,"TokenSol"),""))</f>
        <v/>
      </c>
      <c r="Q2865" s="2"/>
      <c r="R2865" s="2"/>
      <c r="S2865" s="11"/>
      <c r="T2865" s="78" t="str">
        <f>"owner=" &amp; Tokens!BS2865 &amp; "&amp;filename_for_metadata=" &amp; Tokens!BT2865 &amp; "&amp;offchaindata_platform=" &amp; $B$17 &amp; "&amp;keyfile=" &amp; $B$5 &amp;  "&amp;repository=" &amp; $B$18</f>
        <v>owner=AeDSKpNsSENahGHS7fCrAxcDtcNXjyLM68b4gHoTBkC&amp;filename_for_metadata=BILLETFestival_COR22F1045&amp;offchaindata_platform=Github&amp;keyfile=Paul&amp;repository=CalviOnTheRocks2022</v>
      </c>
      <c r="U2865" s="78" t="str">
        <f t="shared" si="89"/>
        <v>{"name":"#1045 Billet Festival",_x000D_
"symbol":"COR22F1045",_x000D_
"description":"Billet Festival / Billet NFT Festival - 1 jour Calvi on the Rocks 2022",_x000D_
"seller_fee_basis_points":1000,_x000D_
"image":"https://bafybeiekepltpojxh2wnhoz57eqgry7r6a5hssgklciewoji4ibiuncn2a.ipfs.nftstorage.link?image_1045.webp",_x000D_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65" s="78" t="str">
        <f>formatRow(Tokens!C$2:I$2,Tokens!C2865:I2865)</f>
        <v>"name":"#1045 Billet Festival",_x000D_
"symbol":"COR22F1045",_x000D_
"description":"Billet Festival / Billet NFT Festival - 1 jour Calvi on the Rocks 2022",_x000D_
"seller_fee_basis_points":1000,_x000D_
"image":"https://bafybeiekepltpojxh2wnhoz57eqgry7r6a5hssgklciewoji4ibiuncn2a.ipfs.nftstorage.link?image_1045.webp",_x000D_
"Issuer":"NfluenT for Calvi On The rocks",_x000D_
"external_url":""</v>
      </c>
      <c r="W2865" s="78" t="str">
        <f>formatRow(Tokens!J$2:AV$2,Tokens!J2865:AV2865,2,"attributes")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65" s="78" t="str">
        <f>formatRow(Tokens!AX$2:BC$2,Tokens!AX2865:BC2865,2,"creators")</f>
        <v>"creators":[{"address":"ncreator",_x000D_
"share":10},{"address":"cotrcrea",_x000D_
"share":90},{"address":"nminer",_x000D_
"share":0}]</v>
      </c>
      <c r="Y2865" s="78" t="str">
        <f>formatRow(Tokens!BD$2:BI$2,Tokens!BD2865:BI2865,2,"files")</f>
        <v>"files":[]</v>
      </c>
      <c r="Z2865" s="78"/>
      <c r="AA2865" s="78"/>
      <c r="AB2865" s="78"/>
      <c r="AC2865" s="78" t="str">
        <f>formatRow(Tokens!BJ$2:BK$2,Tokens!BJ2865:BK2865,0,"collection")</f>
        <v>"collection":{"name":"BILLET Festival",_x000D_
"family":"Calvi On The Rocks"}</v>
      </c>
      <c r="AD2865" s="1" t="str">
        <f>formatRow(Tokens!BN$2:BR$2,Tokens!BN2865:BR2865,0,"marketplace")</f>
        <v>"marketplace":{"initial_price":"73,5",_x000D_
"reservation_price":"",_x000D_
"duration":"",_x000D_
"max_mint":1,_x000D_
"sell_date":"25/06/2022"}</v>
      </c>
      <c r="AE2865" s="1"/>
    </row>
    <row r="2866" spans="4:31" ht="14.25" customHeight="1" x14ac:dyDescent="0.3">
      <c r="D2866" s="1">
        <f>Tokens!B2866</f>
        <v>1046</v>
      </c>
      <c r="E2866" s="17" t="str">
        <f>IF(Tokens!C2866="","",Tokens!C2866)</f>
        <v>#1046 Billet Festival</v>
      </c>
      <c r="F2866"/>
      <c r="G2866"/>
      <c r="H2866"/>
      <c r="I2866"/>
      <c r="J2866"/>
      <c r="M2866"/>
      <c r="N2866"/>
      <c r="O2866" s="15" t="str">
        <f t="shared" si="90"/>
        <v>_</v>
      </c>
      <c r="P2866" s="18" t="str">
        <f>IF(F2866="stop","",IF(F2866&lt;&gt;"",HYPERLINK(Settings!$B$5 &amp; "/manage/?network=" &amp; LOWER(B$8) &amp; "&amp;search=token&amp;account=" &amp; ToMint!$B$5 &amp; "&amp;view=" &amp; ToMint!J2866,"TokenSol"),""))</f>
        <v/>
      </c>
      <c r="Q2866" s="2"/>
      <c r="R2866" s="2"/>
      <c r="S2866" s="11"/>
      <c r="T2866" s="78" t="str">
        <f>"owner=" &amp; Tokens!BS2866 &amp; "&amp;filename_for_metadata=" &amp; Tokens!BT2866 &amp; "&amp;offchaindata_platform=" &amp; $B$17 &amp; "&amp;keyfile=" &amp; $B$5 &amp;  "&amp;repository=" &amp; $B$18</f>
        <v>owner=AeDSKpNsSENahGHS7fCrAxcDtcNXjyLM68b4gHoTBkC&amp;filename_for_metadata=BILLETFestival_COR22F1046&amp;offchaindata_platform=Github&amp;keyfile=Paul&amp;repository=CalviOnTheRocks2022</v>
      </c>
      <c r="U2866" s="78" t="str">
        <f t="shared" si="89"/>
        <v>{"name":"#1046 Billet Festival",_x000D_
"symbol":"COR22F1046",_x000D_
"description":"Billet Festival / Billet NFT Festival - 1 jour Calvi on the Rocks 2022",_x000D_
"seller_fee_basis_points":1000,_x000D_
"image":"https://bafybeifpf66k4tukavksnkg4icd3irdirigk3f2rq3uvchmoj2465v7tdy.ipfs.nftstorage.link?image_1046.webp",_x000D_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66" s="78" t="str">
        <f>formatRow(Tokens!C$2:I$2,Tokens!C2866:I2866)</f>
        <v>"name":"#1046 Billet Festival",_x000D_
"symbol":"COR22F1046",_x000D_
"description":"Billet Festival / Billet NFT Festival - 1 jour Calvi on the Rocks 2022",_x000D_
"seller_fee_basis_points":1000,_x000D_
"image":"https://bafybeifpf66k4tukavksnkg4icd3irdirigk3f2rq3uvchmoj2465v7tdy.ipfs.nftstorage.link?image_1046.webp",_x000D_
"Issuer":"NfluenT for Calvi On The rocks",_x000D_
"external_url":""</v>
      </c>
      <c r="W2866" s="78" t="str">
        <f>formatRow(Tokens!J$2:AV$2,Tokens!J2866:AV2866,2,"attributes")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66" s="78" t="str">
        <f>formatRow(Tokens!AX$2:BC$2,Tokens!AX2866:BC2866,2,"creators")</f>
        <v>"creators":[{"address":"ncreator",_x000D_
"share":10},{"address":"cotrcrea",_x000D_
"share":90},{"address":"nminer",_x000D_
"share":0}]</v>
      </c>
      <c r="Y2866" s="78" t="str">
        <f>formatRow(Tokens!BD$2:BI$2,Tokens!BD2866:BI2866,2,"files")</f>
        <v>"files":[]</v>
      </c>
      <c r="Z2866" s="78"/>
      <c r="AA2866" s="78"/>
      <c r="AB2866" s="78"/>
      <c r="AC2866" s="78" t="str">
        <f>formatRow(Tokens!BJ$2:BK$2,Tokens!BJ2866:BK2866,0,"collection")</f>
        <v>"collection":{"name":"BILLET Festival",_x000D_
"family":"Calvi On The Rocks"}</v>
      </c>
      <c r="AD2866" s="1" t="str">
        <f>formatRow(Tokens!BN$2:BR$2,Tokens!BN2866:BR2866,0,"marketplace")</f>
        <v>"marketplace":{"initial_price":"73,5",_x000D_
"reservation_price":"",_x000D_
"duration":"",_x000D_
"max_mint":1,_x000D_
"sell_date":"25/06/2022"}</v>
      </c>
      <c r="AE2866" s="1"/>
    </row>
    <row r="2867" spans="4:31" ht="14.25" customHeight="1" x14ac:dyDescent="0.3">
      <c r="D2867" s="1">
        <f>Tokens!B2867</f>
        <v>1047</v>
      </c>
      <c r="E2867" s="17" t="str">
        <f>IF(Tokens!C2867="","",Tokens!C2867)</f>
        <v>#1047 Billet Festival</v>
      </c>
      <c r="F2867"/>
      <c r="G2867"/>
      <c r="H2867"/>
      <c r="I2867"/>
      <c r="J2867"/>
      <c r="M2867"/>
      <c r="N2867"/>
      <c r="O2867" s="15" t="str">
        <f t="shared" si="90"/>
        <v>_</v>
      </c>
      <c r="P2867" s="18" t="str">
        <f>IF(F2867="stop","",IF(F2867&lt;&gt;"",HYPERLINK(Settings!$B$5 &amp; "/manage/?network=" &amp; LOWER(B$8) &amp; "&amp;search=token&amp;account=" &amp; ToMint!$B$5 &amp; "&amp;view=" &amp; ToMint!J2867,"TokenSol"),""))</f>
        <v/>
      </c>
      <c r="Q2867" s="2"/>
      <c r="R2867" s="2"/>
      <c r="S2867" s="11"/>
      <c r="T2867" s="78" t="str">
        <f>"owner=" &amp; Tokens!BS2867 &amp; "&amp;filename_for_metadata=" &amp; Tokens!BT2867 &amp; "&amp;offchaindata_platform=" &amp; $B$17 &amp; "&amp;keyfile=" &amp; $B$5 &amp;  "&amp;repository=" &amp; $B$18</f>
        <v>owner=AeDSKpNsSENahGHS7fCrAxcDtcNXjyLM68b4gHoTBkC&amp;filename_for_metadata=BILLETFestival_COR22F1047&amp;offchaindata_platform=Github&amp;keyfile=Paul&amp;repository=CalviOnTheRocks2022</v>
      </c>
      <c r="U2867" s="78" t="str">
        <f t="shared" si="89"/>
        <v>{"name":"#1047 Billet Festival",_x000D_
"symbol":"COR22F1047",_x000D_
"description":"Billet Festival / Billet NFT Festival - 1 jour Calvi on the Rocks 2022",_x000D_
"seller_fee_basis_points":1000,_x000D_
"image":"https://bafybeidryp5dhzu5ebdri3wf5k4zzoholks43kvcobbiord3taw3dfv67i.ipfs.nftstorage.link?image_1047.webp",_x000D_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67" s="78" t="str">
        <f>formatRow(Tokens!C$2:I$2,Tokens!C2867:I2867)</f>
        <v>"name":"#1047 Billet Festival",_x000D_
"symbol":"COR22F1047",_x000D_
"description":"Billet Festival / Billet NFT Festival - 1 jour Calvi on the Rocks 2022",_x000D_
"seller_fee_basis_points":1000,_x000D_
"image":"https://bafybeidryp5dhzu5ebdri3wf5k4zzoholks43kvcobbiord3taw3dfv67i.ipfs.nftstorage.link?image_1047.webp",_x000D_
"Issuer":"NfluenT for Calvi On The rocks",_x000D_
"external_url":""</v>
      </c>
      <c r="W2867" s="78" t="str">
        <f>formatRow(Tokens!J$2:AV$2,Tokens!J2867:AV2867,2,"attributes")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67" s="78" t="str">
        <f>formatRow(Tokens!AX$2:BC$2,Tokens!AX2867:BC2867,2,"creators")</f>
        <v>"creators":[{"address":"ncreator",_x000D_
"share":10},{"address":"cotrcrea",_x000D_
"share":90},{"address":"nminer",_x000D_
"share":0}]</v>
      </c>
      <c r="Y2867" s="78" t="str">
        <f>formatRow(Tokens!BD$2:BI$2,Tokens!BD2867:BI2867,2,"files")</f>
        <v>"files":[]</v>
      </c>
      <c r="Z2867" s="78"/>
      <c r="AA2867" s="78"/>
      <c r="AB2867" s="78"/>
      <c r="AC2867" s="78" t="str">
        <f>formatRow(Tokens!BJ$2:BK$2,Tokens!BJ2867:BK2867,0,"collection")</f>
        <v>"collection":{"name":"BILLET Festival",_x000D_
"family":"Calvi On The Rocks"}</v>
      </c>
      <c r="AD2867" s="1" t="str">
        <f>formatRow(Tokens!BN$2:BR$2,Tokens!BN2867:BR2867,0,"marketplace")</f>
        <v>"marketplace":{"initial_price":"73,5",_x000D_
"reservation_price":"",_x000D_
"duration":"",_x000D_
"max_mint":1,_x000D_
"sell_date":"25/06/2022"}</v>
      </c>
      <c r="AE2867" s="1"/>
    </row>
    <row r="2868" spans="4:31" ht="14.25" customHeight="1" x14ac:dyDescent="0.3">
      <c r="D2868" s="1">
        <f>Tokens!B2868</f>
        <v>1048</v>
      </c>
      <c r="E2868" s="17" t="str">
        <f>IF(Tokens!C2868="","",Tokens!C2868)</f>
        <v>#1048 Billet Festival</v>
      </c>
      <c r="F2868"/>
      <c r="G2868"/>
      <c r="H2868"/>
      <c r="I2868"/>
      <c r="J2868"/>
      <c r="M2868"/>
      <c r="N2868"/>
      <c r="O2868" s="15" t="str">
        <f t="shared" si="90"/>
        <v>_</v>
      </c>
      <c r="P2868" s="18" t="str">
        <f>IF(F2868="stop","",IF(F2868&lt;&gt;"",HYPERLINK(Settings!$B$5 &amp; "/manage/?network=" &amp; LOWER(B$8) &amp; "&amp;search=token&amp;account=" &amp; ToMint!$B$5 &amp; "&amp;view=" &amp; ToMint!J2868,"TokenSol"),""))</f>
        <v/>
      </c>
      <c r="Q2868" s="2"/>
      <c r="R2868" s="2"/>
      <c r="S2868" s="11"/>
      <c r="T2868" s="78" t="str">
        <f>"owner=" &amp; Tokens!BS2868 &amp; "&amp;filename_for_metadata=" &amp; Tokens!BT2868 &amp; "&amp;offchaindata_platform=" &amp; $B$17 &amp; "&amp;keyfile=" &amp; $B$5 &amp;  "&amp;repository=" &amp; $B$18</f>
        <v>owner=AeDSKpNsSENahGHS7fCrAxcDtcNXjyLM68b4gHoTBkC&amp;filename_for_metadata=BILLETFestival_COR22F1048&amp;offchaindata_platform=Github&amp;keyfile=Paul&amp;repository=CalviOnTheRocks2022</v>
      </c>
      <c r="U2868" s="78" t="str">
        <f t="shared" si="89"/>
        <v>{"name":"#1048 Billet Festival",_x000D_
"symbol":"COR22F1048",_x000D_
"description":"Billet Festival / Billet NFT Festival - 1 jour Calvi on the Rocks 2022",_x000D_
"seller_fee_basis_points":1000,_x000D_
"image":"https://bafybeichxr6j7wkq6qwzypwm5cxr3chhpeardj3yr5te7vzycl2hdbcaga.ipfs.nftstorage.link?image_1048.webp",_x000D_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68" s="78" t="str">
        <f>formatRow(Tokens!C$2:I$2,Tokens!C2868:I2868)</f>
        <v>"name":"#1048 Billet Festival",_x000D_
"symbol":"COR22F1048",_x000D_
"description":"Billet Festival / Billet NFT Festival - 1 jour Calvi on the Rocks 2022",_x000D_
"seller_fee_basis_points":1000,_x000D_
"image":"https://bafybeichxr6j7wkq6qwzypwm5cxr3chhpeardj3yr5te7vzycl2hdbcaga.ipfs.nftstorage.link?image_1048.webp",_x000D_
"Issuer":"NfluenT for Calvi On The rocks",_x000D_
"external_url":""</v>
      </c>
      <c r="W2868" s="78" t="str">
        <f>formatRow(Tokens!J$2:AV$2,Tokens!J2868:AV2868,2,"attributes")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68" s="78" t="str">
        <f>formatRow(Tokens!AX$2:BC$2,Tokens!AX2868:BC2868,2,"creators")</f>
        <v>"creators":[{"address":"ncreator",_x000D_
"share":10},{"address":"cotrcrea",_x000D_
"share":90},{"address":"nminer",_x000D_
"share":0}]</v>
      </c>
      <c r="Y2868" s="78" t="str">
        <f>formatRow(Tokens!BD$2:BI$2,Tokens!BD2868:BI2868,2,"files")</f>
        <v>"files":[]</v>
      </c>
      <c r="Z2868" s="78"/>
      <c r="AA2868" s="78"/>
      <c r="AB2868" s="78"/>
      <c r="AC2868" s="78" t="str">
        <f>formatRow(Tokens!BJ$2:BK$2,Tokens!BJ2868:BK2868,0,"collection")</f>
        <v>"collection":{"name":"BILLET Festival",_x000D_
"family":"Calvi On The Rocks"}</v>
      </c>
      <c r="AD2868" s="1" t="str">
        <f>formatRow(Tokens!BN$2:BR$2,Tokens!BN2868:BR2868,0,"marketplace")</f>
        <v>"marketplace":{"initial_price":"73,5",_x000D_
"reservation_price":"",_x000D_
"duration":"",_x000D_
"max_mint":1,_x000D_
"sell_date":"25/06/2022"}</v>
      </c>
      <c r="AE2868" s="1"/>
    </row>
    <row r="2869" spans="4:31" ht="14.25" customHeight="1" x14ac:dyDescent="0.3">
      <c r="D2869" s="1">
        <f>Tokens!B2869</f>
        <v>1049</v>
      </c>
      <c r="E2869" s="17" t="str">
        <f>IF(Tokens!C2869="","",Tokens!C2869)</f>
        <v>#1049 Billet Festival</v>
      </c>
      <c r="F2869"/>
      <c r="G2869"/>
      <c r="H2869"/>
      <c r="I2869"/>
      <c r="J2869"/>
      <c r="M2869"/>
      <c r="N2869"/>
      <c r="O2869" s="15" t="str">
        <f t="shared" si="90"/>
        <v>_</v>
      </c>
      <c r="P2869" s="18" t="str">
        <f>IF(F2869="stop","",IF(F2869&lt;&gt;"",HYPERLINK(Settings!$B$5 &amp; "/manage/?network=" &amp; LOWER(B$8) &amp; "&amp;search=token&amp;account=" &amp; ToMint!$B$5 &amp; "&amp;view=" &amp; ToMint!J2869,"TokenSol"),""))</f>
        <v/>
      </c>
      <c r="Q2869" s="2"/>
      <c r="R2869" s="2"/>
      <c r="S2869" s="11"/>
      <c r="T2869" s="78" t="str">
        <f>"owner=" &amp; Tokens!BS2869 &amp; "&amp;filename_for_metadata=" &amp; Tokens!BT2869 &amp; "&amp;offchaindata_platform=" &amp; $B$17 &amp; "&amp;keyfile=" &amp; $B$5 &amp;  "&amp;repository=" &amp; $B$18</f>
        <v>owner=AeDSKpNsSENahGHS7fCrAxcDtcNXjyLM68b4gHoTBkC&amp;filename_for_metadata=BILLETFestival_COR22F1049&amp;offchaindata_platform=Github&amp;keyfile=Paul&amp;repository=CalviOnTheRocks2022</v>
      </c>
      <c r="U2869" s="78" t="str">
        <f t="shared" si="89"/>
        <v>{"name":"#1049 Billet Festival",_x000D_
"symbol":"COR22F1049",_x000D_
"description":"Billet Festival / Billet NFT Festival - 1 jour Calvi on the Rocks 2022",_x000D_
"seller_fee_basis_points":1000,_x000D_
"image":"https://bafybeie3mbzuv6grb2sw7r6qhp3wwxhniuj7py4surzyodzmmnwm7nsmle.ipfs.nftstorage.link?image_1049.webp",_x000D_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69" s="78" t="str">
        <f>formatRow(Tokens!C$2:I$2,Tokens!C2869:I2869)</f>
        <v>"name":"#1049 Billet Festival",_x000D_
"symbol":"COR22F1049",_x000D_
"description":"Billet Festival / Billet NFT Festival - 1 jour Calvi on the Rocks 2022",_x000D_
"seller_fee_basis_points":1000,_x000D_
"image":"https://bafybeie3mbzuv6grb2sw7r6qhp3wwxhniuj7py4surzyodzmmnwm7nsmle.ipfs.nftstorage.link?image_1049.webp",_x000D_
"Issuer":"NfluenT for Calvi On The rocks",_x000D_
"external_url":""</v>
      </c>
      <c r="W2869" s="78" t="str">
        <f>formatRow(Tokens!J$2:AV$2,Tokens!J2869:AV2869,2,"attributes")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69" s="78" t="str">
        <f>formatRow(Tokens!AX$2:BC$2,Tokens!AX2869:BC2869,2,"creators")</f>
        <v>"creators":[{"address":"ncreator",_x000D_
"share":10},{"address":"cotrcrea",_x000D_
"share":90},{"address":"nminer",_x000D_
"share":0}]</v>
      </c>
      <c r="Y2869" s="78" t="str">
        <f>formatRow(Tokens!BD$2:BI$2,Tokens!BD2869:BI2869,2,"files")</f>
        <v>"files":[]</v>
      </c>
      <c r="Z2869" s="78"/>
      <c r="AA2869" s="78"/>
      <c r="AB2869" s="78"/>
      <c r="AC2869" s="78" t="str">
        <f>formatRow(Tokens!BJ$2:BK$2,Tokens!BJ2869:BK2869,0,"collection")</f>
        <v>"collection":{"name":"BILLET Festival",_x000D_
"family":"Calvi On The Rocks"}</v>
      </c>
      <c r="AD2869" s="1" t="str">
        <f>formatRow(Tokens!BN$2:BR$2,Tokens!BN2869:BR2869,0,"marketplace")</f>
        <v>"marketplace":{"initial_price":"73,5",_x000D_
"reservation_price":"",_x000D_
"duration":"",_x000D_
"max_mint":1,_x000D_
"sell_date":"25/06/2022"}</v>
      </c>
      <c r="AE2869" s="1"/>
    </row>
    <row r="2870" spans="4:31" ht="14.25" customHeight="1" x14ac:dyDescent="0.3">
      <c r="D2870" s="1">
        <f>Tokens!B2870</f>
        <v>1050</v>
      </c>
      <c r="E2870" s="17" t="str">
        <f>IF(Tokens!C2870="","",Tokens!C2870)</f>
        <v>#1050 Billet Festival</v>
      </c>
      <c r="F2870"/>
      <c r="G2870"/>
      <c r="H2870"/>
      <c r="I2870"/>
      <c r="J2870"/>
      <c r="M2870"/>
      <c r="N2870"/>
      <c r="O2870" s="15" t="str">
        <f t="shared" si="90"/>
        <v>_</v>
      </c>
      <c r="P2870" s="18" t="str">
        <f>IF(F2870="stop","",IF(F2870&lt;&gt;"",HYPERLINK(Settings!$B$5 &amp; "/manage/?network=" &amp; LOWER(B$8) &amp; "&amp;search=token&amp;account=" &amp; ToMint!$B$5 &amp; "&amp;view=" &amp; ToMint!J2870,"TokenSol"),""))</f>
        <v/>
      </c>
      <c r="Q2870" s="2"/>
      <c r="R2870" s="2"/>
      <c r="S2870" s="11"/>
      <c r="T2870" s="78" t="str">
        <f>"owner=" &amp; Tokens!BS2870 &amp; "&amp;filename_for_metadata=" &amp; Tokens!BT2870 &amp; "&amp;offchaindata_platform=" &amp; $B$17 &amp; "&amp;keyfile=" &amp; $B$5 &amp;  "&amp;repository=" &amp; $B$18</f>
        <v>owner=AeDSKpNsSENahGHS7fCrAxcDtcNXjyLM68b4gHoTBkC&amp;filename_for_metadata=BILLETFestival_COR22F1050&amp;offchaindata_platform=Github&amp;keyfile=Paul&amp;repository=CalviOnTheRocks2022</v>
      </c>
      <c r="U2870" s="78" t="str">
        <f t="shared" si="89"/>
        <v>{"name":"#1050 Billet Festival",_x000D_
"symbol":"COR22F1050",_x000D_
"description":"Billet Festival / Billet NFT Festival - 1 jour Calvi on the Rocks 2022",_x000D_
"seller_fee_basis_points":1000,_x000D_
"image":"https://bafybeidw5l6fkfmcgtkrknl2udlojnuua426wmzoegbnj3aphzlnhb7vv4.ipfs.nftstorage.link?image_1050.webp",_x000D_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70" s="78" t="str">
        <f>formatRow(Tokens!C$2:I$2,Tokens!C2870:I2870)</f>
        <v>"name":"#1050 Billet Festival",_x000D_
"symbol":"COR22F1050",_x000D_
"description":"Billet Festival / Billet NFT Festival - 1 jour Calvi on the Rocks 2022",_x000D_
"seller_fee_basis_points":1000,_x000D_
"image":"https://bafybeidw5l6fkfmcgtkrknl2udlojnuua426wmzoegbnj3aphzlnhb7vv4.ipfs.nftstorage.link?image_1050.webp",_x000D_
"Issuer":"NfluenT for Calvi On The rocks",_x000D_
"external_url":""</v>
      </c>
      <c r="W2870" s="78" t="str">
        <f>formatRow(Tokens!J$2:AV$2,Tokens!J2870:AV2870,2,"attributes")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70" s="78" t="str">
        <f>formatRow(Tokens!AX$2:BC$2,Tokens!AX2870:BC2870,2,"creators")</f>
        <v>"creators":[{"address":"ncreator",_x000D_
"share":10},{"address":"cotrcrea",_x000D_
"share":90},{"address":"nminer",_x000D_
"share":0}]</v>
      </c>
      <c r="Y2870" s="78" t="str">
        <f>formatRow(Tokens!BD$2:BI$2,Tokens!BD2870:BI2870,2,"files")</f>
        <v>"files":[]</v>
      </c>
      <c r="Z2870" s="78"/>
      <c r="AA2870" s="78"/>
      <c r="AB2870" s="78"/>
      <c r="AC2870" s="78" t="str">
        <f>formatRow(Tokens!BJ$2:BK$2,Tokens!BJ2870:BK2870,0,"collection")</f>
        <v>"collection":{"name":"BILLET Festival",_x000D_
"family":"Calvi On The Rocks"}</v>
      </c>
      <c r="AD2870" s="1" t="str">
        <f>formatRow(Tokens!BN$2:BR$2,Tokens!BN2870:BR2870,0,"marketplace")</f>
        <v>"marketplace":{"initial_price":"73,5",_x000D_
"reservation_price":"",_x000D_
"duration":"",_x000D_
"max_mint":1,_x000D_
"sell_date":"25/06/2022"}</v>
      </c>
      <c r="AE2870" s="1"/>
    </row>
    <row r="2871" spans="4:31" ht="14.25" customHeight="1" x14ac:dyDescent="0.3">
      <c r="D2871" s="1">
        <f>Tokens!B2871</f>
        <v>1051</v>
      </c>
      <c r="E2871" s="17" t="str">
        <f>IF(Tokens!C2871="","",Tokens!C2871)</f>
        <v>#1051 Billet Festival</v>
      </c>
      <c r="F2871"/>
      <c r="G2871"/>
      <c r="H2871"/>
      <c r="I2871"/>
      <c r="J2871"/>
      <c r="M2871"/>
      <c r="N2871"/>
      <c r="O2871" s="15" t="str">
        <f t="shared" si="90"/>
        <v>_</v>
      </c>
      <c r="P2871" s="18" t="str">
        <f>IF(F2871="stop","",IF(F2871&lt;&gt;"",HYPERLINK(Settings!$B$5 &amp; "/manage/?network=" &amp; LOWER(B$8) &amp; "&amp;search=token&amp;account=" &amp; ToMint!$B$5 &amp; "&amp;view=" &amp; ToMint!J2871,"TokenSol"),""))</f>
        <v/>
      </c>
      <c r="Q2871" s="2"/>
      <c r="R2871" s="2"/>
      <c r="S2871" s="11"/>
      <c r="T2871" s="78" t="str">
        <f>"owner=" &amp; Tokens!BS2871 &amp; "&amp;filename_for_metadata=" &amp; Tokens!BT2871 &amp; "&amp;offchaindata_platform=" &amp; $B$17 &amp; "&amp;keyfile=" &amp; $B$5 &amp;  "&amp;repository=" &amp; $B$18</f>
        <v>owner=AeDSKpNsSENahGHS7fCrAxcDtcNXjyLM68b4gHoTBkC&amp;filename_for_metadata=BILLETFestival_COR22F1051&amp;offchaindata_platform=Github&amp;keyfile=Paul&amp;repository=CalviOnTheRocks2022</v>
      </c>
      <c r="U2871" s="78" t="str">
        <f t="shared" si="89"/>
        <v>{"name":"#1051 Billet Festival",_x000D_
"symbol":"COR22F1051",_x000D_
"description":"Billet Festival / Billet NFT Festival - 1 jour Calvi on the Rocks 2022",_x000D_
"seller_fee_basis_points":1000,_x000D_
"image":"https://bafybeidhwpp6eupx4g2cfhivcnw2ef53ndiqigkznaelms5lrd7g3oll4i.ipfs.nftstorage.link?image_1051.webp",_x000D_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71" s="78" t="str">
        <f>formatRow(Tokens!C$2:I$2,Tokens!C2871:I2871)</f>
        <v>"name":"#1051 Billet Festival",_x000D_
"symbol":"COR22F1051",_x000D_
"description":"Billet Festival / Billet NFT Festival - 1 jour Calvi on the Rocks 2022",_x000D_
"seller_fee_basis_points":1000,_x000D_
"image":"https://bafybeidhwpp6eupx4g2cfhivcnw2ef53ndiqigkznaelms5lrd7g3oll4i.ipfs.nftstorage.link?image_1051.webp",_x000D_
"Issuer":"NfluenT for Calvi On The rocks",_x000D_
"external_url":""</v>
      </c>
      <c r="W2871" s="78" t="str">
        <f>formatRow(Tokens!J$2:AV$2,Tokens!J2871:AV2871,2,"attributes")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71" s="78" t="str">
        <f>formatRow(Tokens!AX$2:BC$2,Tokens!AX2871:BC2871,2,"creators")</f>
        <v>"creators":[{"address":"ncreator",_x000D_
"share":10},{"address":"cotrcrea",_x000D_
"share":90},{"address":"nminer",_x000D_
"share":0}]</v>
      </c>
      <c r="Y2871" s="78" t="str">
        <f>formatRow(Tokens!BD$2:BI$2,Tokens!BD2871:BI2871,2,"files")</f>
        <v>"files":[]</v>
      </c>
      <c r="Z2871" s="78"/>
      <c r="AA2871" s="78"/>
      <c r="AB2871" s="78"/>
      <c r="AC2871" s="78" t="str">
        <f>formatRow(Tokens!BJ$2:BK$2,Tokens!BJ2871:BK2871,0,"collection")</f>
        <v>"collection":{"name":"BILLET Festival",_x000D_
"family":"Calvi On The Rocks"}</v>
      </c>
      <c r="AD2871" s="1" t="str">
        <f>formatRow(Tokens!BN$2:BR$2,Tokens!BN2871:BR2871,0,"marketplace")</f>
        <v>"marketplace":{"initial_price":"73,5",_x000D_
"reservation_price":"",_x000D_
"duration":"",_x000D_
"max_mint":1,_x000D_
"sell_date":"25/06/2022"}</v>
      </c>
      <c r="AE2871" s="1"/>
    </row>
    <row r="2872" spans="4:31" ht="14.25" customHeight="1" x14ac:dyDescent="0.3">
      <c r="D2872" s="1">
        <f>Tokens!B2872</f>
        <v>1052</v>
      </c>
      <c r="E2872" s="17" t="str">
        <f>IF(Tokens!C2872="","",Tokens!C2872)</f>
        <v>#1052 Billet Festival</v>
      </c>
      <c r="F2872"/>
      <c r="G2872"/>
      <c r="H2872"/>
      <c r="I2872"/>
      <c r="J2872"/>
      <c r="M2872"/>
      <c r="N2872"/>
      <c r="O2872" s="15" t="str">
        <f t="shared" si="90"/>
        <v>_</v>
      </c>
      <c r="P2872" s="18" t="str">
        <f>IF(F2872="stop","",IF(F2872&lt;&gt;"",HYPERLINK(Settings!$B$5 &amp; "/manage/?network=" &amp; LOWER(B$8) &amp; "&amp;search=token&amp;account=" &amp; ToMint!$B$5 &amp; "&amp;view=" &amp; ToMint!J2872,"TokenSol"),""))</f>
        <v/>
      </c>
      <c r="Q2872" s="2"/>
      <c r="R2872" s="2"/>
      <c r="S2872" s="11"/>
      <c r="T2872" s="78" t="str">
        <f>"owner=" &amp; Tokens!BS2872 &amp; "&amp;filename_for_metadata=" &amp; Tokens!BT2872 &amp; "&amp;offchaindata_platform=" &amp; $B$17 &amp; "&amp;keyfile=" &amp; $B$5 &amp;  "&amp;repository=" &amp; $B$18</f>
        <v>owner=AeDSKpNsSENahGHS7fCrAxcDtcNXjyLM68b4gHoTBkC&amp;filename_for_metadata=BILLETFestival_COR22F1052&amp;offchaindata_platform=Github&amp;keyfile=Paul&amp;repository=CalviOnTheRocks2022</v>
      </c>
      <c r="U2872" s="78" t="str">
        <f t="shared" si="89"/>
        <v>{"name":"#1052 Billet Festival",_x000D_
"symbol":"COR22F1052",_x000D_
"description":"Billet Festival / Billet NFT Festival - 1 jour Calvi on the Rocks 2022",_x000D_
"seller_fee_basis_points":1000,_x000D_
"image":"https://bafybeigeucq6ioqhgtriebmu6ntmpb2li4nyga77v4atatgkyhihqxyimq.ipfs.nftstorage.link?image_1052.webp",_x000D_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72" s="78" t="str">
        <f>formatRow(Tokens!C$2:I$2,Tokens!C2872:I2872)</f>
        <v>"name":"#1052 Billet Festival",_x000D_
"symbol":"COR22F1052",_x000D_
"description":"Billet Festival / Billet NFT Festival - 1 jour Calvi on the Rocks 2022",_x000D_
"seller_fee_basis_points":1000,_x000D_
"image":"https://bafybeigeucq6ioqhgtriebmu6ntmpb2li4nyga77v4atatgkyhihqxyimq.ipfs.nftstorage.link?image_1052.webp",_x000D_
"Issuer":"NfluenT for Calvi On The rocks",_x000D_
"external_url":""</v>
      </c>
      <c r="W2872" s="78" t="str">
        <f>formatRow(Tokens!J$2:AV$2,Tokens!J2872:AV2872,2,"attributes")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72" s="78" t="str">
        <f>formatRow(Tokens!AX$2:BC$2,Tokens!AX2872:BC2872,2,"creators")</f>
        <v>"creators":[{"address":"ncreator",_x000D_
"share":10},{"address":"cotrcrea",_x000D_
"share":90},{"address":"nminer",_x000D_
"share":0}]</v>
      </c>
      <c r="Y2872" s="78" t="str">
        <f>formatRow(Tokens!BD$2:BI$2,Tokens!BD2872:BI2872,2,"files")</f>
        <v>"files":[]</v>
      </c>
      <c r="Z2872" s="78"/>
      <c r="AA2872" s="78"/>
      <c r="AB2872" s="78"/>
      <c r="AC2872" s="78" t="str">
        <f>formatRow(Tokens!BJ$2:BK$2,Tokens!BJ2872:BK2872,0,"collection")</f>
        <v>"collection":{"name":"BILLET Festival",_x000D_
"family":"Calvi On The Rocks"}</v>
      </c>
      <c r="AD2872" s="1" t="str">
        <f>formatRow(Tokens!BN$2:BR$2,Tokens!BN2872:BR2872,0,"marketplace")</f>
        <v>"marketplace":{"initial_price":"73,5",_x000D_
"reservation_price":"",_x000D_
"duration":"",_x000D_
"max_mint":1,_x000D_
"sell_date":"25/06/2022"}</v>
      </c>
      <c r="AE2872" s="1"/>
    </row>
    <row r="2873" spans="4:31" ht="14.25" customHeight="1" x14ac:dyDescent="0.3">
      <c r="D2873" s="1">
        <f>Tokens!B2873</f>
        <v>1053</v>
      </c>
      <c r="E2873" s="17" t="str">
        <f>IF(Tokens!C2873="","",Tokens!C2873)</f>
        <v>#1053 Billet Festival</v>
      </c>
      <c r="F2873"/>
      <c r="G2873"/>
      <c r="H2873"/>
      <c r="I2873"/>
      <c r="J2873"/>
      <c r="M2873"/>
      <c r="N2873"/>
      <c r="O2873" s="15" t="str">
        <f t="shared" si="90"/>
        <v>_</v>
      </c>
      <c r="P2873" s="18" t="str">
        <f>IF(F2873="stop","",IF(F2873&lt;&gt;"",HYPERLINK(Settings!$B$5 &amp; "/manage/?network=" &amp; LOWER(B$8) &amp; "&amp;search=token&amp;account=" &amp; ToMint!$B$5 &amp; "&amp;view=" &amp; ToMint!J2873,"TokenSol"),""))</f>
        <v/>
      </c>
      <c r="Q2873" s="2"/>
      <c r="R2873" s="2"/>
      <c r="S2873" s="11"/>
      <c r="T2873" s="78" t="str">
        <f>"owner=" &amp; Tokens!BS2873 &amp; "&amp;filename_for_metadata=" &amp; Tokens!BT2873 &amp; "&amp;offchaindata_platform=" &amp; $B$17 &amp; "&amp;keyfile=" &amp; $B$5 &amp;  "&amp;repository=" &amp; $B$18</f>
        <v>owner=AeDSKpNsSENahGHS7fCrAxcDtcNXjyLM68b4gHoTBkC&amp;filename_for_metadata=BILLETFestival_COR22F1053&amp;offchaindata_platform=Github&amp;keyfile=Paul&amp;repository=CalviOnTheRocks2022</v>
      </c>
      <c r="U2873" s="78" t="str">
        <f t="shared" si="89"/>
        <v>{"name":"#1053 Billet Festival",_x000D_
"symbol":"COR22F1053",_x000D_
"description":"Billet Festival / Billet NFT Festival - 1 jour Calvi on the Rocks 2022",_x000D_
"seller_fee_basis_points":1000,_x000D_
"image":"https://bafybeibeb2lahvgw5qvox2vwo2tfpz2pcvuaretf5xy2av5cdkgprk36jq.ipfs.nftstorage.link?image_1053.webp",_x000D_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73" s="78" t="str">
        <f>formatRow(Tokens!C$2:I$2,Tokens!C2873:I2873)</f>
        <v>"name":"#1053 Billet Festival",_x000D_
"symbol":"COR22F1053",_x000D_
"description":"Billet Festival / Billet NFT Festival - 1 jour Calvi on the Rocks 2022",_x000D_
"seller_fee_basis_points":1000,_x000D_
"image":"https://bafybeibeb2lahvgw5qvox2vwo2tfpz2pcvuaretf5xy2av5cdkgprk36jq.ipfs.nftstorage.link?image_1053.webp",_x000D_
"Issuer":"NfluenT for Calvi On The rocks",_x000D_
"external_url":""</v>
      </c>
      <c r="W2873" s="78" t="str">
        <f>formatRow(Tokens!J$2:AV$2,Tokens!J2873:AV2873,2,"attributes")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73" s="78" t="str">
        <f>formatRow(Tokens!AX$2:BC$2,Tokens!AX2873:BC2873,2,"creators")</f>
        <v>"creators":[{"address":"ncreator",_x000D_
"share":10},{"address":"cotrcrea",_x000D_
"share":90},{"address":"nminer",_x000D_
"share":0}]</v>
      </c>
      <c r="Y2873" s="78" t="str">
        <f>formatRow(Tokens!BD$2:BI$2,Tokens!BD2873:BI2873,2,"files")</f>
        <v>"files":[]</v>
      </c>
      <c r="Z2873" s="78"/>
      <c r="AA2873" s="78"/>
      <c r="AB2873" s="78"/>
      <c r="AC2873" s="78" t="str">
        <f>formatRow(Tokens!BJ$2:BK$2,Tokens!BJ2873:BK2873,0,"collection")</f>
        <v>"collection":{"name":"BILLET Festival",_x000D_
"family":"Calvi On The Rocks"}</v>
      </c>
      <c r="AD2873" s="1" t="str">
        <f>formatRow(Tokens!BN$2:BR$2,Tokens!BN2873:BR2873,0,"marketplace")</f>
        <v>"marketplace":{"initial_price":"73,5",_x000D_
"reservation_price":"",_x000D_
"duration":"",_x000D_
"max_mint":1,_x000D_
"sell_date":"25/06/2022"}</v>
      </c>
      <c r="AE2873" s="1"/>
    </row>
    <row r="2874" spans="4:31" ht="14.25" customHeight="1" x14ac:dyDescent="0.3">
      <c r="D2874" s="1">
        <f>Tokens!B2874</f>
        <v>1054</v>
      </c>
      <c r="E2874" s="17" t="str">
        <f>IF(Tokens!C2874="","",Tokens!C2874)</f>
        <v>#1054 Billet Festival</v>
      </c>
      <c r="F2874"/>
      <c r="G2874"/>
      <c r="H2874"/>
      <c r="I2874"/>
      <c r="J2874"/>
      <c r="M2874"/>
      <c r="N2874"/>
      <c r="O2874" s="15" t="str">
        <f t="shared" si="90"/>
        <v>_</v>
      </c>
      <c r="P2874" s="18" t="str">
        <f>IF(F2874="stop","",IF(F2874&lt;&gt;"",HYPERLINK(Settings!$B$5 &amp; "/manage/?network=" &amp; LOWER(B$8) &amp; "&amp;search=token&amp;account=" &amp; ToMint!$B$5 &amp; "&amp;view=" &amp; ToMint!J2874,"TokenSol"),""))</f>
        <v/>
      </c>
      <c r="Q2874" s="2"/>
      <c r="R2874" s="2"/>
      <c r="S2874" s="11"/>
      <c r="T2874" s="78" t="str">
        <f>"owner=" &amp; Tokens!BS2874 &amp; "&amp;filename_for_metadata=" &amp; Tokens!BT2874 &amp; "&amp;offchaindata_platform=" &amp; $B$17 &amp; "&amp;keyfile=" &amp; $B$5 &amp;  "&amp;repository=" &amp; $B$18</f>
        <v>owner=AeDSKpNsSENahGHS7fCrAxcDtcNXjyLM68b4gHoTBkC&amp;filename_for_metadata=BILLETFestival_COR22F1054&amp;offchaindata_platform=Github&amp;keyfile=Paul&amp;repository=CalviOnTheRocks2022</v>
      </c>
      <c r="U2874" s="78" t="str">
        <f t="shared" si="89"/>
        <v>{"name":"#1054 Billet Festival",_x000D_
"symbol":"COR22F1054",_x000D_
"description":"Billet Festival / Billet NFT Festival - 1 jour Calvi on the Rocks 2022",_x000D_
"seller_fee_basis_points":1000,_x000D_
"image":"https://bafybeif7fatnwzkxgbhtresgkhh6lxx23urb3mr4q23lyoyklsjcnqitma.ipfs.nftstorage.link?image_1054.webp",_x000D_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74" s="78" t="str">
        <f>formatRow(Tokens!C$2:I$2,Tokens!C2874:I2874)</f>
        <v>"name":"#1054 Billet Festival",_x000D_
"symbol":"COR22F1054",_x000D_
"description":"Billet Festival / Billet NFT Festival - 1 jour Calvi on the Rocks 2022",_x000D_
"seller_fee_basis_points":1000,_x000D_
"image":"https://bafybeif7fatnwzkxgbhtresgkhh6lxx23urb3mr4q23lyoyklsjcnqitma.ipfs.nftstorage.link?image_1054.webp",_x000D_
"Issuer":"NfluenT for Calvi On The rocks",_x000D_
"external_url":""</v>
      </c>
      <c r="W2874" s="78" t="str">
        <f>formatRow(Tokens!J$2:AV$2,Tokens!J2874:AV2874,2,"attributes")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74" s="78" t="str">
        <f>formatRow(Tokens!AX$2:BC$2,Tokens!AX2874:BC2874,2,"creators")</f>
        <v>"creators":[{"address":"ncreator",_x000D_
"share":10},{"address":"cotrcrea",_x000D_
"share":90},{"address":"nminer",_x000D_
"share":0}]</v>
      </c>
      <c r="Y2874" s="78" t="str">
        <f>formatRow(Tokens!BD$2:BI$2,Tokens!BD2874:BI2874,2,"files")</f>
        <v>"files":[]</v>
      </c>
      <c r="Z2874" s="78"/>
      <c r="AA2874" s="78"/>
      <c r="AB2874" s="78"/>
      <c r="AC2874" s="78" t="str">
        <f>formatRow(Tokens!BJ$2:BK$2,Tokens!BJ2874:BK2874,0,"collection")</f>
        <v>"collection":{"name":"BILLET Festival",_x000D_
"family":"Calvi On The Rocks"}</v>
      </c>
      <c r="AD2874" s="1" t="str">
        <f>formatRow(Tokens!BN$2:BR$2,Tokens!BN2874:BR2874,0,"marketplace")</f>
        <v>"marketplace":{"initial_price":"73,5",_x000D_
"reservation_price":"",_x000D_
"duration":"",_x000D_
"max_mint":1,_x000D_
"sell_date":"25/06/2022"}</v>
      </c>
      <c r="AE2874" s="1"/>
    </row>
    <row r="2875" spans="4:31" ht="14.25" customHeight="1" x14ac:dyDescent="0.3">
      <c r="D2875" s="1">
        <f>Tokens!B2875</f>
        <v>1055</v>
      </c>
      <c r="E2875" s="17" t="str">
        <f>IF(Tokens!C2875="","",Tokens!C2875)</f>
        <v>#1055 Billet Festival</v>
      </c>
      <c r="F2875"/>
      <c r="G2875"/>
      <c r="H2875"/>
      <c r="I2875"/>
      <c r="J2875"/>
      <c r="M2875"/>
      <c r="N2875"/>
      <c r="O2875" s="15" t="str">
        <f t="shared" si="90"/>
        <v>_</v>
      </c>
      <c r="P2875" s="18" t="str">
        <f>IF(F2875="stop","",IF(F2875&lt;&gt;"",HYPERLINK(Settings!$B$5 &amp; "/manage/?network=" &amp; LOWER(B$8) &amp; "&amp;search=token&amp;account=" &amp; ToMint!$B$5 &amp; "&amp;view=" &amp; ToMint!J2875,"TokenSol"),""))</f>
        <v/>
      </c>
      <c r="Q2875" s="2"/>
      <c r="R2875" s="2"/>
      <c r="S2875" s="11"/>
      <c r="T2875" s="78" t="str">
        <f>"owner=" &amp; Tokens!BS2875 &amp; "&amp;filename_for_metadata=" &amp; Tokens!BT2875 &amp; "&amp;offchaindata_platform=" &amp; $B$17 &amp; "&amp;keyfile=" &amp; $B$5 &amp;  "&amp;repository=" &amp; $B$18</f>
        <v>owner=AeDSKpNsSENahGHS7fCrAxcDtcNXjyLM68b4gHoTBkC&amp;filename_for_metadata=BILLETFestival_COR22F1055&amp;offchaindata_platform=Github&amp;keyfile=Paul&amp;repository=CalviOnTheRocks2022</v>
      </c>
      <c r="U2875" s="78" t="str">
        <f t="shared" si="89"/>
        <v>{"name":"#1055 Billet Festival",_x000D_
"symbol":"COR22F1055",_x000D_
"description":"Billet Festival / Billet NFT Festival - 1 jour Calvi on the Rocks 2022",_x000D_
"seller_fee_basis_points":1000,_x000D_
"image":"https://bafybeicm5ihbltmaz557encdumx22vgkrnjuymnl2py6u5klcnjwjrav7e.ipfs.nftstorage.link?image_1055.webp",_x000D_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75" s="78" t="str">
        <f>formatRow(Tokens!C$2:I$2,Tokens!C2875:I2875)</f>
        <v>"name":"#1055 Billet Festival",_x000D_
"symbol":"COR22F1055",_x000D_
"description":"Billet Festival / Billet NFT Festival - 1 jour Calvi on the Rocks 2022",_x000D_
"seller_fee_basis_points":1000,_x000D_
"image":"https://bafybeicm5ihbltmaz557encdumx22vgkrnjuymnl2py6u5klcnjwjrav7e.ipfs.nftstorage.link?image_1055.webp",_x000D_
"Issuer":"NfluenT for Calvi On The rocks",_x000D_
"external_url":""</v>
      </c>
      <c r="W2875" s="78" t="str">
        <f>formatRow(Tokens!J$2:AV$2,Tokens!J2875:AV2875,2,"attributes")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75" s="78" t="str">
        <f>formatRow(Tokens!AX$2:BC$2,Tokens!AX2875:BC2875,2,"creators")</f>
        <v>"creators":[{"address":"ncreator",_x000D_
"share":10},{"address":"cotrcrea",_x000D_
"share":90},{"address":"nminer",_x000D_
"share":0}]</v>
      </c>
      <c r="Y2875" s="78" t="str">
        <f>formatRow(Tokens!BD$2:BI$2,Tokens!BD2875:BI2875,2,"files")</f>
        <v>"files":[]</v>
      </c>
      <c r="Z2875" s="78"/>
      <c r="AA2875" s="78"/>
      <c r="AB2875" s="78"/>
      <c r="AC2875" s="78" t="str">
        <f>formatRow(Tokens!BJ$2:BK$2,Tokens!BJ2875:BK2875,0,"collection")</f>
        <v>"collection":{"name":"BILLET Festival",_x000D_
"family":"Calvi On The Rocks"}</v>
      </c>
      <c r="AD2875" s="1" t="str">
        <f>formatRow(Tokens!BN$2:BR$2,Tokens!BN2875:BR2875,0,"marketplace")</f>
        <v>"marketplace":{"initial_price":"73,5",_x000D_
"reservation_price":"",_x000D_
"duration":"",_x000D_
"max_mint":1,_x000D_
"sell_date":"25/06/2022"}</v>
      </c>
      <c r="AE2875" s="1"/>
    </row>
    <row r="2876" spans="4:31" ht="14.25" customHeight="1" x14ac:dyDescent="0.3">
      <c r="D2876" s="1">
        <f>Tokens!B2876</f>
        <v>1056</v>
      </c>
      <c r="E2876" s="17" t="str">
        <f>IF(Tokens!C2876="","",Tokens!C2876)</f>
        <v>#1056 Billet Festival</v>
      </c>
      <c r="F2876"/>
      <c r="G2876"/>
      <c r="H2876"/>
      <c r="I2876"/>
      <c r="J2876"/>
      <c r="M2876"/>
      <c r="N2876"/>
      <c r="O2876" s="15" t="str">
        <f t="shared" si="90"/>
        <v>_</v>
      </c>
      <c r="P2876" s="18" t="str">
        <f>IF(F2876="stop","",IF(F2876&lt;&gt;"",HYPERLINK(Settings!$B$5 &amp; "/manage/?network=" &amp; LOWER(B$8) &amp; "&amp;search=token&amp;account=" &amp; ToMint!$B$5 &amp; "&amp;view=" &amp; ToMint!J2876,"TokenSol"),""))</f>
        <v/>
      </c>
      <c r="Q2876" s="2"/>
      <c r="R2876" s="2"/>
      <c r="S2876" s="11"/>
      <c r="T2876" s="78" t="str">
        <f>"owner=" &amp; Tokens!BS2876 &amp; "&amp;filename_for_metadata=" &amp; Tokens!BT2876 &amp; "&amp;offchaindata_platform=" &amp; $B$17 &amp; "&amp;keyfile=" &amp; $B$5 &amp;  "&amp;repository=" &amp; $B$18</f>
        <v>owner=AeDSKpNsSENahGHS7fCrAxcDtcNXjyLM68b4gHoTBkC&amp;filename_for_metadata=BILLETFestival_COR22F1056&amp;offchaindata_platform=Github&amp;keyfile=Paul&amp;repository=CalviOnTheRocks2022</v>
      </c>
      <c r="U2876" s="78" t="str">
        <f t="shared" si="89"/>
        <v>{"name":"#1056 Billet Festival",_x000D_
"symbol":"COR22F1056",_x000D_
"description":"Billet Festival / Billet NFT Festival - 1 jour Calvi on the Rocks 2022",_x000D_
"seller_fee_basis_points":1000,_x000D_
"image":"https://bafybeifayinxrooerrxayl3vef5so5ccz7b7pdr7tn32tg6r5fgj2uspfm.ipfs.nftstorage.link?image_1056.webp",_x000D_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76" s="78" t="str">
        <f>formatRow(Tokens!C$2:I$2,Tokens!C2876:I2876)</f>
        <v>"name":"#1056 Billet Festival",_x000D_
"symbol":"COR22F1056",_x000D_
"description":"Billet Festival / Billet NFT Festival - 1 jour Calvi on the Rocks 2022",_x000D_
"seller_fee_basis_points":1000,_x000D_
"image":"https://bafybeifayinxrooerrxayl3vef5so5ccz7b7pdr7tn32tg6r5fgj2uspfm.ipfs.nftstorage.link?image_1056.webp",_x000D_
"Issuer":"NfluenT for Calvi On The rocks",_x000D_
"external_url":""</v>
      </c>
      <c r="W2876" s="78" t="str">
        <f>formatRow(Tokens!J$2:AV$2,Tokens!J2876:AV2876,2,"attributes")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76" s="78" t="str">
        <f>formatRow(Tokens!AX$2:BC$2,Tokens!AX2876:BC2876,2,"creators")</f>
        <v>"creators":[{"address":"ncreator",_x000D_
"share":10},{"address":"cotrcrea",_x000D_
"share":90},{"address":"nminer",_x000D_
"share":0}]</v>
      </c>
      <c r="Y2876" s="78" t="str">
        <f>formatRow(Tokens!BD$2:BI$2,Tokens!BD2876:BI2876,2,"files")</f>
        <v>"files":[]</v>
      </c>
      <c r="Z2876" s="78"/>
      <c r="AA2876" s="78"/>
      <c r="AB2876" s="78"/>
      <c r="AC2876" s="78" t="str">
        <f>formatRow(Tokens!BJ$2:BK$2,Tokens!BJ2876:BK2876,0,"collection")</f>
        <v>"collection":{"name":"BILLET Festival",_x000D_
"family":"Calvi On The Rocks"}</v>
      </c>
      <c r="AD2876" s="1" t="str">
        <f>formatRow(Tokens!BN$2:BR$2,Tokens!BN2876:BR2876,0,"marketplace")</f>
        <v>"marketplace":{"initial_price":"73,5",_x000D_
"reservation_price":"",_x000D_
"duration":"",_x000D_
"max_mint":1,_x000D_
"sell_date":"25/06/2022"}</v>
      </c>
      <c r="AE2876" s="1"/>
    </row>
    <row r="2877" spans="4:31" ht="14.25" customHeight="1" x14ac:dyDescent="0.3">
      <c r="D2877" s="1">
        <f>Tokens!B2877</f>
        <v>1057</v>
      </c>
      <c r="E2877" s="17" t="str">
        <f>IF(Tokens!C2877="","",Tokens!C2877)</f>
        <v>#1057 Billet Festival</v>
      </c>
      <c r="F2877"/>
      <c r="G2877"/>
      <c r="H2877"/>
      <c r="I2877"/>
      <c r="J2877"/>
      <c r="M2877"/>
      <c r="N2877"/>
      <c r="O2877" s="15" t="str">
        <f t="shared" si="90"/>
        <v>_</v>
      </c>
      <c r="P2877" s="18" t="str">
        <f>IF(F2877="stop","",IF(F2877&lt;&gt;"",HYPERLINK(Settings!$B$5 &amp; "/manage/?network=" &amp; LOWER(B$8) &amp; "&amp;search=token&amp;account=" &amp; ToMint!$B$5 &amp; "&amp;view=" &amp; ToMint!J2877,"TokenSol"),""))</f>
        <v/>
      </c>
      <c r="Q2877" s="2"/>
      <c r="R2877" s="2"/>
      <c r="S2877" s="11"/>
      <c r="T2877" s="78" t="str">
        <f>"owner=" &amp; Tokens!BS2877 &amp; "&amp;filename_for_metadata=" &amp; Tokens!BT2877 &amp; "&amp;offchaindata_platform=" &amp; $B$17 &amp; "&amp;keyfile=" &amp; $B$5 &amp;  "&amp;repository=" &amp; $B$18</f>
        <v>owner=AeDSKpNsSENahGHS7fCrAxcDtcNXjyLM68b4gHoTBkC&amp;filename_for_metadata=BILLETFestival_COR22F1057&amp;offchaindata_platform=Github&amp;keyfile=Paul&amp;repository=CalviOnTheRocks2022</v>
      </c>
      <c r="U2877" s="78" t="str">
        <f t="shared" si="89"/>
        <v>{"name":"#1057 Billet Festival",_x000D_
"symbol":"COR22F1057",_x000D_
"description":"Billet Festival / Billet NFT Festival - 1 jour Calvi on the Rocks 2022",_x000D_
"seller_fee_basis_points":1000,_x000D_
"image":"https://bafybeicv2je4j4o4cjauxmsv3chzh2let4sqcvulhm5g3b3ncc6k2pn6oi.ipfs.nftstorage.link?image_1057.webp",_x000D_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77" s="78" t="str">
        <f>formatRow(Tokens!C$2:I$2,Tokens!C2877:I2877)</f>
        <v>"name":"#1057 Billet Festival",_x000D_
"symbol":"COR22F1057",_x000D_
"description":"Billet Festival / Billet NFT Festival - 1 jour Calvi on the Rocks 2022",_x000D_
"seller_fee_basis_points":1000,_x000D_
"image":"https://bafybeicv2je4j4o4cjauxmsv3chzh2let4sqcvulhm5g3b3ncc6k2pn6oi.ipfs.nftstorage.link?image_1057.webp",_x000D_
"Issuer":"NfluenT for Calvi On The rocks",_x000D_
"external_url":""</v>
      </c>
      <c r="W2877" s="78" t="str">
        <f>formatRow(Tokens!J$2:AV$2,Tokens!J2877:AV2877,2,"attributes")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77" s="78" t="str">
        <f>formatRow(Tokens!AX$2:BC$2,Tokens!AX2877:BC2877,2,"creators")</f>
        <v>"creators":[{"address":"ncreator",_x000D_
"share":10},{"address":"cotrcrea",_x000D_
"share":90},{"address":"nminer",_x000D_
"share":0}]</v>
      </c>
      <c r="Y2877" s="78" t="str">
        <f>formatRow(Tokens!BD$2:BI$2,Tokens!BD2877:BI2877,2,"files")</f>
        <v>"files":[]</v>
      </c>
      <c r="Z2877" s="78"/>
      <c r="AA2877" s="78"/>
      <c r="AB2877" s="78"/>
      <c r="AC2877" s="78" t="str">
        <f>formatRow(Tokens!BJ$2:BK$2,Tokens!BJ2877:BK2877,0,"collection")</f>
        <v>"collection":{"name":"BILLET Festival",_x000D_
"family":"Calvi On The Rocks"}</v>
      </c>
      <c r="AD2877" s="1" t="str">
        <f>formatRow(Tokens!BN$2:BR$2,Tokens!BN2877:BR2877,0,"marketplace")</f>
        <v>"marketplace":{"initial_price":"73,5",_x000D_
"reservation_price":"",_x000D_
"duration":"",_x000D_
"max_mint":1,_x000D_
"sell_date":"25/06/2022"}</v>
      </c>
      <c r="AE2877" s="1"/>
    </row>
    <row r="2878" spans="4:31" ht="14.25" customHeight="1" x14ac:dyDescent="0.3">
      <c r="D2878" s="1">
        <f>Tokens!B2878</f>
        <v>1058</v>
      </c>
      <c r="E2878" s="17" t="str">
        <f>IF(Tokens!C2878="","",Tokens!C2878)</f>
        <v>#1058 Billet Festival</v>
      </c>
      <c r="F2878"/>
      <c r="G2878"/>
      <c r="H2878"/>
      <c r="I2878"/>
      <c r="J2878"/>
      <c r="M2878"/>
      <c r="N2878"/>
      <c r="O2878" s="15" t="str">
        <f t="shared" si="90"/>
        <v>_</v>
      </c>
      <c r="P2878" s="18" t="str">
        <f>IF(F2878="stop","",IF(F2878&lt;&gt;"",HYPERLINK(Settings!$B$5 &amp; "/manage/?network=" &amp; LOWER(B$8) &amp; "&amp;search=token&amp;account=" &amp; ToMint!$B$5 &amp; "&amp;view=" &amp; ToMint!J2878,"TokenSol"),""))</f>
        <v/>
      </c>
      <c r="Q2878" s="2"/>
      <c r="R2878" s="2"/>
      <c r="S2878" s="11"/>
      <c r="T2878" s="78" t="str">
        <f>"owner=" &amp; Tokens!BS2878 &amp; "&amp;filename_for_metadata=" &amp; Tokens!BT2878 &amp; "&amp;offchaindata_platform=" &amp; $B$17 &amp; "&amp;keyfile=" &amp; $B$5 &amp;  "&amp;repository=" &amp; $B$18</f>
        <v>owner=AeDSKpNsSENahGHS7fCrAxcDtcNXjyLM68b4gHoTBkC&amp;filename_for_metadata=BILLETFestival_COR22F1058&amp;offchaindata_platform=Github&amp;keyfile=Paul&amp;repository=CalviOnTheRocks2022</v>
      </c>
      <c r="U2878" s="78" t="str">
        <f t="shared" si="89"/>
        <v>{"name":"#1058 Billet Festival",_x000D_
"symbol":"COR22F1058",_x000D_
"description":"Billet Festival / Billet NFT Festival - 1 jour Calvi on the Rocks 2022",_x000D_
"seller_fee_basis_points":1000,_x000D_
"image":"https://bafybeidqcnvqs7mwwfg3savfo6jb43foinfoidm6muohgoge7mxtkv2r6q.ipfs.nftstorage.link?image_1058.webp",_x000D_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78" s="78" t="str">
        <f>formatRow(Tokens!C$2:I$2,Tokens!C2878:I2878)</f>
        <v>"name":"#1058 Billet Festival",_x000D_
"symbol":"COR22F1058",_x000D_
"description":"Billet Festival / Billet NFT Festival - 1 jour Calvi on the Rocks 2022",_x000D_
"seller_fee_basis_points":1000,_x000D_
"image":"https://bafybeidqcnvqs7mwwfg3savfo6jb43foinfoidm6muohgoge7mxtkv2r6q.ipfs.nftstorage.link?image_1058.webp",_x000D_
"Issuer":"NfluenT for Calvi On The rocks",_x000D_
"external_url":""</v>
      </c>
      <c r="W2878" s="78" t="str">
        <f>formatRow(Tokens!J$2:AV$2,Tokens!J2878:AV2878,2,"attributes")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78" s="78" t="str">
        <f>formatRow(Tokens!AX$2:BC$2,Tokens!AX2878:BC2878,2,"creators")</f>
        <v>"creators":[{"address":"ncreator",_x000D_
"share":10},{"address":"cotrcrea",_x000D_
"share":90},{"address":"nminer",_x000D_
"share":0}]</v>
      </c>
      <c r="Y2878" s="78" t="str">
        <f>formatRow(Tokens!BD$2:BI$2,Tokens!BD2878:BI2878,2,"files")</f>
        <v>"files":[]</v>
      </c>
      <c r="Z2878" s="78"/>
      <c r="AA2878" s="78"/>
      <c r="AB2878" s="78"/>
      <c r="AC2878" s="78" t="str">
        <f>formatRow(Tokens!BJ$2:BK$2,Tokens!BJ2878:BK2878,0,"collection")</f>
        <v>"collection":{"name":"BILLET Festival",_x000D_
"family":"Calvi On The Rocks"}</v>
      </c>
      <c r="AD2878" s="1" t="str">
        <f>formatRow(Tokens!BN$2:BR$2,Tokens!BN2878:BR2878,0,"marketplace")</f>
        <v>"marketplace":{"initial_price":"73,5",_x000D_
"reservation_price":"",_x000D_
"duration":"",_x000D_
"max_mint":1,_x000D_
"sell_date":"25/06/2022"}</v>
      </c>
      <c r="AE2878" s="1"/>
    </row>
    <row r="2879" spans="4:31" ht="14.25" customHeight="1" x14ac:dyDescent="0.3">
      <c r="D2879" s="1">
        <f>Tokens!B2879</f>
        <v>1059</v>
      </c>
      <c r="E2879" s="17" t="str">
        <f>IF(Tokens!C2879="","",Tokens!C2879)</f>
        <v>#1059 Billet Festival</v>
      </c>
      <c r="F2879"/>
      <c r="G2879"/>
      <c r="H2879"/>
      <c r="I2879"/>
      <c r="J2879"/>
      <c r="M2879"/>
      <c r="N2879"/>
      <c r="O2879" s="15" t="str">
        <f t="shared" si="90"/>
        <v>_</v>
      </c>
      <c r="P2879" s="18" t="str">
        <f>IF(F2879="stop","",IF(F2879&lt;&gt;"",HYPERLINK(Settings!$B$5 &amp; "/manage/?network=" &amp; LOWER(B$8) &amp; "&amp;search=token&amp;account=" &amp; ToMint!$B$5 &amp; "&amp;view=" &amp; ToMint!J2879,"TokenSol"),""))</f>
        <v/>
      </c>
      <c r="Q2879" s="2"/>
      <c r="R2879" s="2"/>
      <c r="S2879" s="11"/>
      <c r="T2879" s="78" t="str">
        <f>"owner=" &amp; Tokens!BS2879 &amp; "&amp;filename_for_metadata=" &amp; Tokens!BT2879 &amp; "&amp;offchaindata_platform=" &amp; $B$17 &amp; "&amp;keyfile=" &amp; $B$5 &amp;  "&amp;repository=" &amp; $B$18</f>
        <v>owner=AeDSKpNsSENahGHS7fCrAxcDtcNXjyLM68b4gHoTBkC&amp;filename_for_metadata=BILLETFestival_COR22F1059&amp;offchaindata_platform=Github&amp;keyfile=Paul&amp;repository=CalviOnTheRocks2022</v>
      </c>
      <c r="U2879" s="78" t="str">
        <f t="shared" si="89"/>
        <v>{"name":"#1059 Billet Festival",_x000D_
"symbol":"COR22F1059",_x000D_
"description":"Billet Festival / Billet NFT Festival - 1 jour Calvi on the Rocks 2022",_x000D_
"seller_fee_basis_points":1000,_x000D_
"image":"https://bafybeibkxyums4gaf664zsn2zq46ez3eg5hlvphslbnskgxqju3pzykpve.ipfs.nftstorage.link?image_1059.webp",_x000D_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79" s="78" t="str">
        <f>formatRow(Tokens!C$2:I$2,Tokens!C2879:I2879)</f>
        <v>"name":"#1059 Billet Festival",_x000D_
"symbol":"COR22F1059",_x000D_
"description":"Billet Festival / Billet NFT Festival - 1 jour Calvi on the Rocks 2022",_x000D_
"seller_fee_basis_points":1000,_x000D_
"image":"https://bafybeibkxyums4gaf664zsn2zq46ez3eg5hlvphslbnskgxqju3pzykpve.ipfs.nftstorage.link?image_1059.webp",_x000D_
"Issuer":"NfluenT for Calvi On The rocks",_x000D_
"external_url":""</v>
      </c>
      <c r="W2879" s="78" t="str">
        <f>formatRow(Tokens!J$2:AV$2,Tokens!J2879:AV2879,2,"attributes")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79" s="78" t="str">
        <f>formatRow(Tokens!AX$2:BC$2,Tokens!AX2879:BC2879,2,"creators")</f>
        <v>"creators":[{"address":"ncreator",_x000D_
"share":10},{"address":"cotrcrea",_x000D_
"share":90},{"address":"nminer",_x000D_
"share":0}]</v>
      </c>
      <c r="Y2879" s="78" t="str">
        <f>formatRow(Tokens!BD$2:BI$2,Tokens!BD2879:BI2879,2,"files")</f>
        <v>"files":[]</v>
      </c>
      <c r="Z2879" s="78"/>
      <c r="AA2879" s="78"/>
      <c r="AB2879" s="78"/>
      <c r="AC2879" s="78" t="str">
        <f>formatRow(Tokens!BJ$2:BK$2,Tokens!BJ2879:BK2879,0,"collection")</f>
        <v>"collection":{"name":"BILLET Festival",_x000D_
"family":"Calvi On The Rocks"}</v>
      </c>
      <c r="AD2879" s="1" t="str">
        <f>formatRow(Tokens!BN$2:BR$2,Tokens!BN2879:BR2879,0,"marketplace")</f>
        <v>"marketplace":{"initial_price":"73,5",_x000D_
"reservation_price":"",_x000D_
"duration":"",_x000D_
"max_mint":1,_x000D_
"sell_date":"25/06/2022"}</v>
      </c>
      <c r="AE2879" s="1"/>
    </row>
    <row r="2880" spans="4:31" ht="14.25" customHeight="1" x14ac:dyDescent="0.3">
      <c r="D2880" s="1">
        <f>Tokens!B2880</f>
        <v>1060</v>
      </c>
      <c r="E2880" s="17" t="str">
        <f>IF(Tokens!C2880="","",Tokens!C2880)</f>
        <v>#1060 Billet Festival</v>
      </c>
      <c r="F2880"/>
      <c r="G2880"/>
      <c r="H2880"/>
      <c r="I2880"/>
      <c r="J2880"/>
      <c r="M2880"/>
      <c r="N2880"/>
      <c r="O2880" s="15" t="str">
        <f t="shared" si="90"/>
        <v>_</v>
      </c>
      <c r="P2880" s="18" t="str">
        <f>IF(F2880="stop","",IF(F2880&lt;&gt;"",HYPERLINK(Settings!$B$5 &amp; "/manage/?network=" &amp; LOWER(B$8) &amp; "&amp;search=token&amp;account=" &amp; ToMint!$B$5 &amp; "&amp;view=" &amp; ToMint!J2880,"TokenSol"),""))</f>
        <v/>
      </c>
      <c r="Q2880" s="2"/>
      <c r="R2880" s="2"/>
      <c r="S2880" s="11"/>
      <c r="T2880" s="78" t="str">
        <f>"owner=" &amp; Tokens!BS2880 &amp; "&amp;filename_for_metadata=" &amp; Tokens!BT2880 &amp; "&amp;offchaindata_platform=" &amp; $B$17 &amp; "&amp;keyfile=" &amp; $B$5 &amp;  "&amp;repository=" &amp; $B$18</f>
        <v>owner=AeDSKpNsSENahGHS7fCrAxcDtcNXjyLM68b4gHoTBkC&amp;filename_for_metadata=BILLETFestival_COR22F1060&amp;offchaindata_platform=Github&amp;keyfile=Paul&amp;repository=CalviOnTheRocks2022</v>
      </c>
      <c r="U2880" s="78" t="str">
        <f t="shared" si="89"/>
        <v>{"name":"#1060 Billet Festival",_x000D_
"symbol":"COR22F1060",_x000D_
"description":"Billet Festival / Billet NFT Festival - 1 jour Calvi on the Rocks 2022",_x000D_
"seller_fee_basis_points":1000,_x000D_
"image":"https://bafybeihxxmuki4ui2xjyodnfp2i7gysgtgqy6asgncnwte5vzergpk5ko4.ipfs.nftstorage.link?image_1060.webp",_x000D_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80" s="78" t="str">
        <f>formatRow(Tokens!C$2:I$2,Tokens!C2880:I2880)</f>
        <v>"name":"#1060 Billet Festival",_x000D_
"symbol":"COR22F1060",_x000D_
"description":"Billet Festival / Billet NFT Festival - 1 jour Calvi on the Rocks 2022",_x000D_
"seller_fee_basis_points":1000,_x000D_
"image":"https://bafybeihxxmuki4ui2xjyodnfp2i7gysgtgqy6asgncnwte5vzergpk5ko4.ipfs.nftstorage.link?image_1060.webp",_x000D_
"Issuer":"NfluenT for Calvi On The rocks",_x000D_
"external_url":""</v>
      </c>
      <c r="W2880" s="78" t="str">
        <f>formatRow(Tokens!J$2:AV$2,Tokens!J2880:AV2880,2,"attributes")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80" s="78" t="str">
        <f>formatRow(Tokens!AX$2:BC$2,Tokens!AX2880:BC2880,2,"creators")</f>
        <v>"creators":[{"address":"ncreator",_x000D_
"share":10},{"address":"cotrcrea",_x000D_
"share":90},{"address":"nminer",_x000D_
"share":0}]</v>
      </c>
      <c r="Y2880" s="78" t="str">
        <f>formatRow(Tokens!BD$2:BI$2,Tokens!BD2880:BI2880,2,"files")</f>
        <v>"files":[]</v>
      </c>
      <c r="Z2880" s="78"/>
      <c r="AA2880" s="78"/>
      <c r="AB2880" s="78"/>
      <c r="AC2880" s="78" t="str">
        <f>formatRow(Tokens!BJ$2:BK$2,Tokens!BJ2880:BK2880,0,"collection")</f>
        <v>"collection":{"name":"BILLET Festival",_x000D_
"family":"Calvi On The Rocks"}</v>
      </c>
      <c r="AD2880" s="1" t="str">
        <f>formatRow(Tokens!BN$2:BR$2,Tokens!BN2880:BR2880,0,"marketplace")</f>
        <v>"marketplace":{"initial_price":"73,5",_x000D_
"reservation_price":"",_x000D_
"duration":"",_x000D_
"max_mint":1,_x000D_
"sell_date":"25/06/2022"}</v>
      </c>
      <c r="AE2880" s="1"/>
    </row>
    <row r="2881" spans="4:31" ht="14.25" customHeight="1" x14ac:dyDescent="0.3">
      <c r="D2881" s="1">
        <f>Tokens!B2881</f>
        <v>1061</v>
      </c>
      <c r="E2881" s="17" t="str">
        <f>IF(Tokens!C2881="","",Tokens!C2881)</f>
        <v>#1061 Billet Festival</v>
      </c>
      <c r="F2881"/>
      <c r="G2881"/>
      <c r="H2881"/>
      <c r="I2881"/>
      <c r="J2881"/>
      <c r="M2881"/>
      <c r="N2881"/>
      <c r="O2881" s="15" t="str">
        <f t="shared" si="90"/>
        <v>_</v>
      </c>
      <c r="P2881" s="18" t="str">
        <f>IF(F2881="stop","",IF(F2881&lt;&gt;"",HYPERLINK(Settings!$B$5 &amp; "/manage/?network=" &amp; LOWER(B$8) &amp; "&amp;search=token&amp;account=" &amp; ToMint!$B$5 &amp; "&amp;view=" &amp; ToMint!J2881,"TokenSol"),""))</f>
        <v/>
      </c>
      <c r="Q2881" s="2"/>
      <c r="R2881" s="2"/>
      <c r="S2881" s="11"/>
      <c r="T2881" s="78" t="str">
        <f>"owner=" &amp; Tokens!BS2881 &amp; "&amp;filename_for_metadata=" &amp; Tokens!BT2881 &amp; "&amp;offchaindata_platform=" &amp; $B$17 &amp; "&amp;keyfile=" &amp; $B$5 &amp;  "&amp;repository=" &amp; $B$18</f>
        <v>owner=AeDSKpNsSENahGHS7fCrAxcDtcNXjyLM68b4gHoTBkC&amp;filename_for_metadata=BILLETFestival_COR22F1061&amp;offchaindata_platform=Github&amp;keyfile=Paul&amp;repository=CalviOnTheRocks2022</v>
      </c>
      <c r="U2881" s="78" t="str">
        <f t="shared" si="89"/>
        <v>{"name":"#1061 Billet Festival",_x000D_
"symbol":"COR22F1061",_x000D_
"description":"Billet Festival / Billet NFT Festival - 1 jour Calvi on the Rocks 2022",_x000D_
"seller_fee_basis_points":1000,_x000D_
"image":"https://bafybeifi46bo7ceo3bgph3yjisgqvw4myjuby5enasyj5u7esk4nnd32oa.ipfs.nftstorage.link?image_1061.webp",_x000D_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81" s="78" t="str">
        <f>formatRow(Tokens!C$2:I$2,Tokens!C2881:I2881)</f>
        <v>"name":"#1061 Billet Festival",_x000D_
"symbol":"COR22F1061",_x000D_
"description":"Billet Festival / Billet NFT Festival - 1 jour Calvi on the Rocks 2022",_x000D_
"seller_fee_basis_points":1000,_x000D_
"image":"https://bafybeifi46bo7ceo3bgph3yjisgqvw4myjuby5enasyj5u7esk4nnd32oa.ipfs.nftstorage.link?image_1061.webp",_x000D_
"Issuer":"NfluenT for Calvi On The rocks",_x000D_
"external_url":""</v>
      </c>
      <c r="W2881" s="78" t="str">
        <f>formatRow(Tokens!J$2:AV$2,Tokens!J2881:AV2881,2,"attributes")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81" s="78" t="str">
        <f>formatRow(Tokens!AX$2:BC$2,Tokens!AX2881:BC2881,2,"creators")</f>
        <v>"creators":[{"address":"ncreator",_x000D_
"share":10},{"address":"cotrcrea",_x000D_
"share":90},{"address":"nminer",_x000D_
"share":0}]</v>
      </c>
      <c r="Y2881" s="78" t="str">
        <f>formatRow(Tokens!BD$2:BI$2,Tokens!BD2881:BI2881,2,"files")</f>
        <v>"files":[]</v>
      </c>
      <c r="Z2881" s="78"/>
      <c r="AA2881" s="78"/>
      <c r="AB2881" s="78"/>
      <c r="AC2881" s="78" t="str">
        <f>formatRow(Tokens!BJ$2:BK$2,Tokens!BJ2881:BK2881,0,"collection")</f>
        <v>"collection":{"name":"BILLET Festival",_x000D_
"family":"Calvi On The Rocks"}</v>
      </c>
      <c r="AD2881" s="1" t="str">
        <f>formatRow(Tokens!BN$2:BR$2,Tokens!BN2881:BR2881,0,"marketplace")</f>
        <v>"marketplace":{"initial_price":"73,5",_x000D_
"reservation_price":"",_x000D_
"duration":"",_x000D_
"max_mint":1,_x000D_
"sell_date":"25/06/2022"}</v>
      </c>
      <c r="AE2881" s="1"/>
    </row>
    <row r="2882" spans="4:31" ht="14.25" customHeight="1" x14ac:dyDescent="0.3">
      <c r="D2882" s="1">
        <f>Tokens!B2882</f>
        <v>1062</v>
      </c>
      <c r="E2882" s="17" t="str">
        <f>IF(Tokens!C2882="","",Tokens!C2882)</f>
        <v>#1062 Billet Festival</v>
      </c>
      <c r="F2882"/>
      <c r="G2882"/>
      <c r="H2882"/>
      <c r="I2882"/>
      <c r="J2882"/>
      <c r="M2882"/>
      <c r="N2882"/>
      <c r="O2882" s="15" t="str">
        <f t="shared" si="90"/>
        <v>_</v>
      </c>
      <c r="P2882" s="18" t="str">
        <f>IF(F2882="stop","",IF(F2882&lt;&gt;"",HYPERLINK(Settings!$B$5 &amp; "/manage/?network=" &amp; LOWER(B$8) &amp; "&amp;search=token&amp;account=" &amp; ToMint!$B$5 &amp; "&amp;view=" &amp; ToMint!J2882,"TokenSol"),""))</f>
        <v/>
      </c>
      <c r="Q2882" s="2"/>
      <c r="R2882" s="2"/>
      <c r="S2882" s="11"/>
      <c r="T2882" s="78" t="str">
        <f>"owner=" &amp; Tokens!BS2882 &amp; "&amp;filename_for_metadata=" &amp; Tokens!BT2882 &amp; "&amp;offchaindata_platform=" &amp; $B$17 &amp; "&amp;keyfile=" &amp; $B$5 &amp;  "&amp;repository=" &amp; $B$18</f>
        <v>owner=AeDSKpNsSENahGHS7fCrAxcDtcNXjyLM68b4gHoTBkC&amp;filename_for_metadata=BILLETFestival_COR22F1062&amp;offchaindata_platform=Github&amp;keyfile=Paul&amp;repository=CalviOnTheRocks2022</v>
      </c>
      <c r="U2882" s="78" t="str">
        <f t="shared" si="89"/>
        <v>{"name":"#1062 Billet Festival",_x000D_
"symbol":"COR22F1062",_x000D_
"description":"Billet Festival / Billet NFT Festival - 1 jour Calvi on the Rocks 2022",_x000D_
"seller_fee_basis_points":1000,_x000D_
"image":"https://bafybeiam3lcal3zqchktfhoqh3gkzc6movjn4e44nrlsgaxpxseskwybxe.ipfs.nftstorage.link?image_1062.webp",_x000D_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82" s="78" t="str">
        <f>formatRow(Tokens!C$2:I$2,Tokens!C2882:I2882)</f>
        <v>"name":"#1062 Billet Festival",_x000D_
"symbol":"COR22F1062",_x000D_
"description":"Billet Festival / Billet NFT Festival - 1 jour Calvi on the Rocks 2022",_x000D_
"seller_fee_basis_points":1000,_x000D_
"image":"https://bafybeiam3lcal3zqchktfhoqh3gkzc6movjn4e44nrlsgaxpxseskwybxe.ipfs.nftstorage.link?image_1062.webp",_x000D_
"Issuer":"NfluenT for Calvi On The rocks",_x000D_
"external_url":""</v>
      </c>
      <c r="W2882" s="78" t="str">
        <f>formatRow(Tokens!J$2:AV$2,Tokens!J2882:AV2882,2,"attributes")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82" s="78" t="str">
        <f>formatRow(Tokens!AX$2:BC$2,Tokens!AX2882:BC2882,2,"creators")</f>
        <v>"creators":[{"address":"ncreator",_x000D_
"share":10},{"address":"cotrcrea",_x000D_
"share":90},{"address":"nminer",_x000D_
"share":0}]</v>
      </c>
      <c r="Y2882" s="78" t="str">
        <f>formatRow(Tokens!BD$2:BI$2,Tokens!BD2882:BI2882,2,"files")</f>
        <v>"files":[]</v>
      </c>
      <c r="Z2882" s="78"/>
      <c r="AA2882" s="78"/>
      <c r="AB2882" s="78"/>
      <c r="AC2882" s="78" t="str">
        <f>formatRow(Tokens!BJ$2:BK$2,Tokens!BJ2882:BK2882,0,"collection")</f>
        <v>"collection":{"name":"BILLET Festival",_x000D_
"family":"Calvi On The Rocks"}</v>
      </c>
      <c r="AD2882" s="1" t="str">
        <f>formatRow(Tokens!BN$2:BR$2,Tokens!BN2882:BR2882,0,"marketplace")</f>
        <v>"marketplace":{"initial_price":"73,5",_x000D_
"reservation_price":"",_x000D_
"duration":"",_x000D_
"max_mint":1,_x000D_
"sell_date":"25/06/2022"}</v>
      </c>
      <c r="AE2882" s="1"/>
    </row>
    <row r="2883" spans="4:31" ht="14.25" customHeight="1" x14ac:dyDescent="0.3">
      <c r="D2883" s="1">
        <f>Tokens!B2883</f>
        <v>1063</v>
      </c>
      <c r="E2883" s="17" t="str">
        <f>IF(Tokens!C2883="","",Tokens!C2883)</f>
        <v>#1063 Billet Festival</v>
      </c>
      <c r="F2883"/>
      <c r="G2883"/>
      <c r="H2883"/>
      <c r="I2883"/>
      <c r="J2883"/>
      <c r="M2883"/>
      <c r="N2883"/>
      <c r="O2883" s="15" t="str">
        <f t="shared" si="90"/>
        <v>_</v>
      </c>
      <c r="P2883" s="18" t="str">
        <f>IF(F2883="stop","",IF(F2883&lt;&gt;"",HYPERLINK(Settings!$B$5 &amp; "/manage/?network=" &amp; LOWER(B$8) &amp; "&amp;search=token&amp;account=" &amp; ToMint!$B$5 &amp; "&amp;view=" &amp; ToMint!J2883,"TokenSol"),""))</f>
        <v/>
      </c>
      <c r="Q2883" s="2"/>
      <c r="R2883" s="2"/>
      <c r="S2883" s="11"/>
      <c r="T2883" s="78" t="str">
        <f>"owner=" &amp; Tokens!BS2883 &amp; "&amp;filename_for_metadata=" &amp; Tokens!BT2883 &amp; "&amp;offchaindata_platform=" &amp; $B$17 &amp; "&amp;keyfile=" &amp; $B$5 &amp;  "&amp;repository=" &amp; $B$18</f>
        <v>owner=AeDSKpNsSENahGHS7fCrAxcDtcNXjyLM68b4gHoTBkC&amp;filename_for_metadata=BILLETFestival_COR22F1063&amp;offchaindata_platform=Github&amp;keyfile=Paul&amp;repository=CalviOnTheRocks2022</v>
      </c>
      <c r="U2883" s="78" t="str">
        <f t="shared" si="89"/>
        <v>{"name":"#1063 Billet Festival",_x000D_
"symbol":"COR22F1063",_x000D_
"description":"Billet Festival / Billet NFT Festival - 1 jour Calvi on the Rocks 2022",_x000D_
"seller_fee_basis_points":1000,_x000D_
"image":"https://bafybeihmleanjiue32o63stacwyoathi5erb7ievuf7y5hzbhu3qzr2zdi.ipfs.nftstorage.link?image_1063.webp",_x000D_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83" s="78" t="str">
        <f>formatRow(Tokens!C$2:I$2,Tokens!C2883:I2883)</f>
        <v>"name":"#1063 Billet Festival",_x000D_
"symbol":"COR22F1063",_x000D_
"description":"Billet Festival / Billet NFT Festival - 1 jour Calvi on the Rocks 2022",_x000D_
"seller_fee_basis_points":1000,_x000D_
"image":"https://bafybeihmleanjiue32o63stacwyoathi5erb7ievuf7y5hzbhu3qzr2zdi.ipfs.nftstorage.link?image_1063.webp",_x000D_
"Issuer":"NfluenT for Calvi On The rocks",_x000D_
"external_url":""</v>
      </c>
      <c r="W2883" s="78" t="str">
        <f>formatRow(Tokens!J$2:AV$2,Tokens!J2883:AV2883,2,"attributes")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83" s="78" t="str">
        <f>formatRow(Tokens!AX$2:BC$2,Tokens!AX2883:BC2883,2,"creators")</f>
        <v>"creators":[{"address":"ncreator",_x000D_
"share":10},{"address":"cotrcrea",_x000D_
"share":90},{"address":"nminer",_x000D_
"share":0}]</v>
      </c>
      <c r="Y2883" s="78" t="str">
        <f>formatRow(Tokens!BD$2:BI$2,Tokens!BD2883:BI2883,2,"files")</f>
        <v>"files":[]</v>
      </c>
      <c r="Z2883" s="78"/>
      <c r="AA2883" s="78"/>
      <c r="AB2883" s="78"/>
      <c r="AC2883" s="78" t="str">
        <f>formatRow(Tokens!BJ$2:BK$2,Tokens!BJ2883:BK2883,0,"collection")</f>
        <v>"collection":{"name":"BILLET Festival",_x000D_
"family":"Calvi On The Rocks"}</v>
      </c>
      <c r="AD2883" s="1" t="str">
        <f>formatRow(Tokens!BN$2:BR$2,Tokens!BN2883:BR2883,0,"marketplace")</f>
        <v>"marketplace":{"initial_price":"73,5",_x000D_
"reservation_price":"",_x000D_
"duration":"",_x000D_
"max_mint":1,_x000D_
"sell_date":"25/06/2022"}</v>
      </c>
      <c r="AE2883" s="1"/>
    </row>
    <row r="2884" spans="4:31" ht="14.25" customHeight="1" x14ac:dyDescent="0.3">
      <c r="D2884" s="1">
        <f>Tokens!B2884</f>
        <v>1064</v>
      </c>
      <c r="E2884" s="17" t="str">
        <f>IF(Tokens!C2884="","",Tokens!C2884)</f>
        <v>#1064 Billet Festival</v>
      </c>
      <c r="F2884"/>
      <c r="G2884"/>
      <c r="H2884"/>
      <c r="I2884"/>
      <c r="J2884"/>
      <c r="M2884"/>
      <c r="N2884"/>
      <c r="O2884" s="15" t="str">
        <f t="shared" si="90"/>
        <v>_</v>
      </c>
      <c r="P2884" s="18" t="str">
        <f>IF(F2884="stop","",IF(F2884&lt;&gt;"",HYPERLINK(Settings!$B$5 &amp; "/manage/?network=" &amp; LOWER(B$8) &amp; "&amp;search=token&amp;account=" &amp; ToMint!$B$5 &amp; "&amp;view=" &amp; ToMint!J2884,"TokenSol"),""))</f>
        <v/>
      </c>
      <c r="Q2884" s="2"/>
      <c r="R2884" s="2"/>
      <c r="S2884" s="11"/>
      <c r="T2884" s="78" t="str">
        <f>"owner=" &amp; Tokens!BS2884 &amp; "&amp;filename_for_metadata=" &amp; Tokens!BT2884 &amp; "&amp;offchaindata_platform=" &amp; $B$17 &amp; "&amp;keyfile=" &amp; $B$5 &amp;  "&amp;repository=" &amp; $B$18</f>
        <v>owner=AeDSKpNsSENahGHS7fCrAxcDtcNXjyLM68b4gHoTBkC&amp;filename_for_metadata=BILLETFestival_COR22F1064&amp;offchaindata_platform=Github&amp;keyfile=Paul&amp;repository=CalviOnTheRocks2022</v>
      </c>
      <c r="U2884" s="78" t="str">
        <f t="shared" si="89"/>
        <v>{"name":"#1064 Billet Festival",_x000D_
"symbol":"COR22F1064",_x000D_
"description":"Billet Festival / Billet NFT Festival - 1 jour Calvi on the Rocks 2022",_x000D_
"seller_fee_basis_points":1000,_x000D_
"image":"https://bafybeib57okuabfsiqyxquwql7msgkgf5f2i3z6fmea5otqntavfjk5kte.ipfs.nftstorage.link?image_1064.webp",_x000D_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84" s="78" t="str">
        <f>formatRow(Tokens!C$2:I$2,Tokens!C2884:I2884)</f>
        <v>"name":"#1064 Billet Festival",_x000D_
"symbol":"COR22F1064",_x000D_
"description":"Billet Festival / Billet NFT Festival - 1 jour Calvi on the Rocks 2022",_x000D_
"seller_fee_basis_points":1000,_x000D_
"image":"https://bafybeib57okuabfsiqyxquwql7msgkgf5f2i3z6fmea5otqntavfjk5kte.ipfs.nftstorage.link?image_1064.webp",_x000D_
"Issuer":"NfluenT for Calvi On The rocks",_x000D_
"external_url":""</v>
      </c>
      <c r="W2884" s="78" t="str">
        <f>formatRow(Tokens!J$2:AV$2,Tokens!J2884:AV2884,2,"attributes")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84" s="78" t="str">
        <f>formatRow(Tokens!AX$2:BC$2,Tokens!AX2884:BC2884,2,"creators")</f>
        <v>"creators":[{"address":"ncreator",_x000D_
"share":10},{"address":"cotrcrea",_x000D_
"share":90},{"address":"nminer",_x000D_
"share":0}]</v>
      </c>
      <c r="Y2884" s="78" t="str">
        <f>formatRow(Tokens!BD$2:BI$2,Tokens!BD2884:BI2884,2,"files")</f>
        <v>"files":[]</v>
      </c>
      <c r="Z2884" s="78"/>
      <c r="AA2884" s="78"/>
      <c r="AB2884" s="78"/>
      <c r="AC2884" s="78" t="str">
        <f>formatRow(Tokens!BJ$2:BK$2,Tokens!BJ2884:BK2884,0,"collection")</f>
        <v>"collection":{"name":"BILLET Festival",_x000D_
"family":"Calvi On The Rocks"}</v>
      </c>
      <c r="AD2884" s="1" t="str">
        <f>formatRow(Tokens!BN$2:BR$2,Tokens!BN2884:BR2884,0,"marketplace")</f>
        <v>"marketplace":{"initial_price":"73,5",_x000D_
"reservation_price":"",_x000D_
"duration":"",_x000D_
"max_mint":1,_x000D_
"sell_date":"25/06/2022"}</v>
      </c>
      <c r="AE2884" s="1"/>
    </row>
    <row r="2885" spans="4:31" ht="14.25" customHeight="1" x14ac:dyDescent="0.3">
      <c r="D2885" s="1">
        <f>Tokens!B2885</f>
        <v>1065</v>
      </c>
      <c r="E2885" s="17" t="str">
        <f>IF(Tokens!C2885="","",Tokens!C2885)</f>
        <v>#1065 Billet Festival</v>
      </c>
      <c r="F2885"/>
      <c r="G2885"/>
      <c r="H2885"/>
      <c r="I2885"/>
      <c r="J2885"/>
      <c r="M2885"/>
      <c r="N2885"/>
      <c r="O2885" s="15" t="str">
        <f t="shared" si="90"/>
        <v>_</v>
      </c>
      <c r="P2885" s="18" t="str">
        <f>IF(F2885="stop","",IF(F2885&lt;&gt;"",HYPERLINK(Settings!$B$5 &amp; "/manage/?network=" &amp; LOWER(B$8) &amp; "&amp;search=token&amp;account=" &amp; ToMint!$B$5 &amp; "&amp;view=" &amp; ToMint!J2885,"TokenSol"),""))</f>
        <v/>
      </c>
      <c r="Q2885" s="2"/>
      <c r="R2885" s="2"/>
      <c r="S2885" s="11"/>
      <c r="T2885" s="78" t="str">
        <f>"owner=" &amp; Tokens!BS2885 &amp; "&amp;filename_for_metadata=" &amp; Tokens!BT2885 &amp; "&amp;offchaindata_platform=" &amp; $B$17 &amp; "&amp;keyfile=" &amp; $B$5 &amp;  "&amp;repository=" &amp; $B$18</f>
        <v>owner=AeDSKpNsSENahGHS7fCrAxcDtcNXjyLM68b4gHoTBkC&amp;filename_for_metadata=BILLETFestival_COR22F1065&amp;offchaindata_platform=Github&amp;keyfile=Paul&amp;repository=CalviOnTheRocks2022</v>
      </c>
      <c r="U2885" s="78" t="str">
        <f t="shared" ref="U2885:U2948" si="91">"{" &amp; V2885 &amp; "," &amp; W2885 &amp; "," &amp; """properties"":{" &amp; X2885 &amp; "," &amp; Y2885 &amp; "}," &amp; AC2885 &amp; "," &amp; AD2885 &amp; "}"</f>
        <v>{"name":"#1065 Billet Festival",_x000D_
"symbol":"COR22F1065",_x000D_
"description":"Billet Festival / Billet NFT Festival - 1 jour Calvi on the Rocks 2022",_x000D_
"seller_fee_basis_points":1000,_x000D_
"image":"https://bafybeie3c6oz3gxzogs6c6oos6uqhz36hbeoxj3ykn2wcnpb5pf5jcgkui.ipfs.nftstorage.link?image_1065.webp",_x000D_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85" s="78" t="str">
        <f>formatRow(Tokens!C$2:I$2,Tokens!C2885:I2885)</f>
        <v>"name":"#1065 Billet Festival",_x000D_
"symbol":"COR22F1065",_x000D_
"description":"Billet Festival / Billet NFT Festival - 1 jour Calvi on the Rocks 2022",_x000D_
"seller_fee_basis_points":1000,_x000D_
"image":"https://bafybeie3c6oz3gxzogs6c6oos6uqhz36hbeoxj3ykn2wcnpb5pf5jcgkui.ipfs.nftstorage.link?image_1065.webp",_x000D_
"Issuer":"NfluenT for Calvi On The rocks",_x000D_
"external_url":""</v>
      </c>
      <c r="W2885" s="78" t="str">
        <f>formatRow(Tokens!J$2:AV$2,Tokens!J2885:AV2885,2,"attributes")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85" s="78" t="str">
        <f>formatRow(Tokens!AX$2:BC$2,Tokens!AX2885:BC2885,2,"creators")</f>
        <v>"creators":[{"address":"ncreator",_x000D_
"share":10},{"address":"cotrcrea",_x000D_
"share":90},{"address":"nminer",_x000D_
"share":0}]</v>
      </c>
      <c r="Y2885" s="78" t="str">
        <f>formatRow(Tokens!BD$2:BI$2,Tokens!BD2885:BI2885,2,"files")</f>
        <v>"files":[]</v>
      </c>
      <c r="Z2885" s="78"/>
      <c r="AA2885" s="78"/>
      <c r="AB2885" s="78"/>
      <c r="AC2885" s="78" t="str">
        <f>formatRow(Tokens!BJ$2:BK$2,Tokens!BJ2885:BK2885,0,"collection")</f>
        <v>"collection":{"name":"BILLET Festival",_x000D_
"family":"Calvi On The Rocks"}</v>
      </c>
      <c r="AD2885" s="1" t="str">
        <f>formatRow(Tokens!BN$2:BR$2,Tokens!BN2885:BR2885,0,"marketplace")</f>
        <v>"marketplace":{"initial_price":"73,5",_x000D_
"reservation_price":"",_x000D_
"duration":"",_x000D_
"max_mint":1,_x000D_
"sell_date":"25/06/2022"}</v>
      </c>
      <c r="AE2885" s="1"/>
    </row>
    <row r="2886" spans="4:31" ht="14.25" customHeight="1" x14ac:dyDescent="0.3">
      <c r="D2886" s="1">
        <f>Tokens!B2886</f>
        <v>1066</v>
      </c>
      <c r="E2886" s="17" t="str">
        <f>IF(Tokens!C2886="","",Tokens!C2886)</f>
        <v>#1066 Billet Festival</v>
      </c>
      <c r="F2886"/>
      <c r="G2886"/>
      <c r="H2886"/>
      <c r="I2886"/>
      <c r="J2886"/>
      <c r="M2886"/>
      <c r="N2886"/>
      <c r="O2886" s="15" t="str">
        <f t="shared" si="90"/>
        <v>_</v>
      </c>
      <c r="P2886" s="18" t="str">
        <f>IF(F2886="stop","",IF(F2886&lt;&gt;"",HYPERLINK(Settings!$B$5 &amp; "/manage/?network=" &amp; LOWER(B$8) &amp; "&amp;search=token&amp;account=" &amp; ToMint!$B$5 &amp; "&amp;view=" &amp; ToMint!J2886,"TokenSol"),""))</f>
        <v/>
      </c>
      <c r="Q2886" s="2"/>
      <c r="R2886" s="2"/>
      <c r="S2886" s="11"/>
      <c r="T2886" s="78" t="str">
        <f>"owner=" &amp; Tokens!BS2886 &amp; "&amp;filename_for_metadata=" &amp; Tokens!BT2886 &amp; "&amp;offchaindata_platform=" &amp; $B$17 &amp; "&amp;keyfile=" &amp; $B$5 &amp;  "&amp;repository=" &amp; $B$18</f>
        <v>owner=AeDSKpNsSENahGHS7fCrAxcDtcNXjyLM68b4gHoTBkC&amp;filename_for_metadata=BILLETFestival_COR22F1066&amp;offchaindata_platform=Github&amp;keyfile=Paul&amp;repository=CalviOnTheRocks2022</v>
      </c>
      <c r="U2886" s="78" t="str">
        <f t="shared" si="91"/>
        <v>{"name":"#1066 Billet Festival",_x000D_
"symbol":"COR22F1066",_x000D_
"description":"Billet Festival / Billet NFT Festival - 1 jour Calvi on the Rocks 2022",_x000D_
"seller_fee_basis_points":1000,_x000D_
"image":"https://bafybeic6exudfdkitcrkaoyfcwuzad552lnmt5l5pesmktft4looiumiv4.ipfs.nftstorage.link?image_1066.webp",_x000D_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86" s="78" t="str">
        <f>formatRow(Tokens!C$2:I$2,Tokens!C2886:I2886)</f>
        <v>"name":"#1066 Billet Festival",_x000D_
"symbol":"COR22F1066",_x000D_
"description":"Billet Festival / Billet NFT Festival - 1 jour Calvi on the Rocks 2022",_x000D_
"seller_fee_basis_points":1000,_x000D_
"image":"https://bafybeic6exudfdkitcrkaoyfcwuzad552lnmt5l5pesmktft4looiumiv4.ipfs.nftstorage.link?image_1066.webp",_x000D_
"Issuer":"NfluenT for Calvi On The rocks",_x000D_
"external_url":""</v>
      </c>
      <c r="W2886" s="78" t="str">
        <f>formatRow(Tokens!J$2:AV$2,Tokens!J2886:AV2886,2,"attributes")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86" s="78" t="str">
        <f>formatRow(Tokens!AX$2:BC$2,Tokens!AX2886:BC2886,2,"creators")</f>
        <v>"creators":[{"address":"ncreator",_x000D_
"share":10},{"address":"cotrcrea",_x000D_
"share":90},{"address":"nminer",_x000D_
"share":0}]</v>
      </c>
      <c r="Y2886" s="78" t="str">
        <f>formatRow(Tokens!BD$2:BI$2,Tokens!BD2886:BI2886,2,"files")</f>
        <v>"files":[]</v>
      </c>
      <c r="Z2886" s="78"/>
      <c r="AA2886" s="78"/>
      <c r="AB2886" s="78"/>
      <c r="AC2886" s="78" t="str">
        <f>formatRow(Tokens!BJ$2:BK$2,Tokens!BJ2886:BK2886,0,"collection")</f>
        <v>"collection":{"name":"BILLET Festival",_x000D_
"family":"Calvi On The Rocks"}</v>
      </c>
      <c r="AD2886" s="1" t="str">
        <f>formatRow(Tokens!BN$2:BR$2,Tokens!BN2886:BR2886,0,"marketplace")</f>
        <v>"marketplace":{"initial_price":"73,5",_x000D_
"reservation_price":"",_x000D_
"duration":"",_x000D_
"max_mint":1,_x000D_
"sell_date":"25/06/2022"}</v>
      </c>
      <c r="AE2886" s="1"/>
    </row>
    <row r="2887" spans="4:31" ht="14.25" customHeight="1" x14ac:dyDescent="0.3">
      <c r="D2887" s="1">
        <f>Tokens!B2887</f>
        <v>1067</v>
      </c>
      <c r="E2887" s="17" t="str">
        <f>IF(Tokens!C2887="","",Tokens!C2887)</f>
        <v>#1067 Billet Festival</v>
      </c>
      <c r="F2887"/>
      <c r="G2887"/>
      <c r="H2887"/>
      <c r="I2887"/>
      <c r="J2887"/>
      <c r="M2887"/>
      <c r="N2887"/>
      <c r="O2887" s="15" t="str">
        <f t="shared" si="90"/>
        <v>_</v>
      </c>
      <c r="P2887" s="18" t="str">
        <f>IF(F2887="stop","",IF(F2887&lt;&gt;"",HYPERLINK(Settings!$B$5 &amp; "/manage/?network=" &amp; LOWER(B$8) &amp; "&amp;search=token&amp;account=" &amp; ToMint!$B$5 &amp; "&amp;view=" &amp; ToMint!J2887,"TokenSol"),""))</f>
        <v/>
      </c>
      <c r="Q2887" s="2"/>
      <c r="R2887" s="2"/>
      <c r="S2887" s="11"/>
      <c r="T2887" s="78" t="str">
        <f>"owner=" &amp; Tokens!BS2887 &amp; "&amp;filename_for_metadata=" &amp; Tokens!BT2887 &amp; "&amp;offchaindata_platform=" &amp; $B$17 &amp; "&amp;keyfile=" &amp; $B$5 &amp;  "&amp;repository=" &amp; $B$18</f>
        <v>owner=AeDSKpNsSENahGHS7fCrAxcDtcNXjyLM68b4gHoTBkC&amp;filename_for_metadata=BILLETFestival_COR22F1067&amp;offchaindata_platform=Github&amp;keyfile=Paul&amp;repository=CalviOnTheRocks2022</v>
      </c>
      <c r="U2887" s="78" t="str">
        <f t="shared" si="91"/>
        <v>{"name":"#1067 Billet Festival",_x000D_
"symbol":"COR22F1067",_x000D_
"description":"Billet Festival / Billet NFT Festival - 1 jour Calvi on the Rocks 2022",_x000D_
"seller_fee_basis_points":1000,_x000D_
"image":"https://bafybeiezonfi47h5chfditc6o77glfjbwnlmuasuziqvpzvb7hgryoth6q.ipfs.nftstorage.link?image_1067.webp",_x000D_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87" s="78" t="str">
        <f>formatRow(Tokens!C$2:I$2,Tokens!C2887:I2887)</f>
        <v>"name":"#1067 Billet Festival",_x000D_
"symbol":"COR22F1067",_x000D_
"description":"Billet Festival / Billet NFT Festival - 1 jour Calvi on the Rocks 2022",_x000D_
"seller_fee_basis_points":1000,_x000D_
"image":"https://bafybeiezonfi47h5chfditc6o77glfjbwnlmuasuziqvpzvb7hgryoth6q.ipfs.nftstorage.link?image_1067.webp",_x000D_
"Issuer":"NfluenT for Calvi On The rocks",_x000D_
"external_url":""</v>
      </c>
      <c r="W2887" s="78" t="str">
        <f>formatRow(Tokens!J$2:AV$2,Tokens!J2887:AV2887,2,"attributes")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87" s="78" t="str">
        <f>formatRow(Tokens!AX$2:BC$2,Tokens!AX2887:BC2887,2,"creators")</f>
        <v>"creators":[{"address":"ncreator",_x000D_
"share":10},{"address":"cotrcrea",_x000D_
"share":90},{"address":"nminer",_x000D_
"share":0}]</v>
      </c>
      <c r="Y2887" s="78" t="str">
        <f>formatRow(Tokens!BD$2:BI$2,Tokens!BD2887:BI2887,2,"files")</f>
        <v>"files":[]</v>
      </c>
      <c r="Z2887" s="78"/>
      <c r="AA2887" s="78"/>
      <c r="AB2887" s="78"/>
      <c r="AC2887" s="78" t="str">
        <f>formatRow(Tokens!BJ$2:BK$2,Tokens!BJ2887:BK2887,0,"collection")</f>
        <v>"collection":{"name":"BILLET Festival",_x000D_
"family":"Calvi On The Rocks"}</v>
      </c>
      <c r="AD2887" s="1" t="str">
        <f>formatRow(Tokens!BN$2:BR$2,Tokens!BN2887:BR2887,0,"marketplace")</f>
        <v>"marketplace":{"initial_price":"73,5",_x000D_
"reservation_price":"",_x000D_
"duration":"",_x000D_
"max_mint":1,_x000D_
"sell_date":"25/06/2022"}</v>
      </c>
      <c r="AE2887" s="1"/>
    </row>
    <row r="2888" spans="4:31" ht="14.25" customHeight="1" x14ac:dyDescent="0.3">
      <c r="D2888" s="1">
        <f>Tokens!B2888</f>
        <v>1068</v>
      </c>
      <c r="E2888" s="17" t="str">
        <f>IF(Tokens!C2888="","",Tokens!C2888)</f>
        <v>#1068 Billet Festival</v>
      </c>
      <c r="F2888"/>
      <c r="G2888"/>
      <c r="H2888"/>
      <c r="I2888"/>
      <c r="J2888"/>
      <c r="M2888"/>
      <c r="N2888"/>
      <c r="O2888" s="15" t="str">
        <f t="shared" si="90"/>
        <v>_</v>
      </c>
      <c r="P2888" s="18" t="str">
        <f>IF(F2888="stop","",IF(F2888&lt;&gt;"",HYPERLINK(Settings!$B$5 &amp; "/manage/?network=" &amp; LOWER(B$8) &amp; "&amp;search=token&amp;account=" &amp; ToMint!$B$5 &amp; "&amp;view=" &amp; ToMint!J2888,"TokenSol"),""))</f>
        <v/>
      </c>
      <c r="Q2888" s="2"/>
      <c r="R2888" s="2"/>
      <c r="S2888" s="11"/>
      <c r="T2888" s="78" t="str">
        <f>"owner=" &amp; Tokens!BS2888 &amp; "&amp;filename_for_metadata=" &amp; Tokens!BT2888 &amp; "&amp;offchaindata_platform=" &amp; $B$17 &amp; "&amp;keyfile=" &amp; $B$5 &amp;  "&amp;repository=" &amp; $B$18</f>
        <v>owner=AeDSKpNsSENahGHS7fCrAxcDtcNXjyLM68b4gHoTBkC&amp;filename_for_metadata=BILLETFestival_COR22F1068&amp;offchaindata_platform=Github&amp;keyfile=Paul&amp;repository=CalviOnTheRocks2022</v>
      </c>
      <c r="U2888" s="78" t="str">
        <f t="shared" si="91"/>
        <v>{"name":"#1068 Billet Festival",_x000D_
"symbol":"COR22F1068",_x000D_
"description":"Billet Festival / Billet NFT Festival - 1 jour Calvi on the Rocks 2022",_x000D_
"seller_fee_basis_points":1000,_x000D_
"image":"https://bafybeibjs6esefqw6u5vrvnnlpuqecijx2bvh4w27wvohw42j6nqqkdykm.ipfs.nftstorage.link?image_1068.webp",_x000D_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88" s="78" t="str">
        <f>formatRow(Tokens!C$2:I$2,Tokens!C2888:I2888)</f>
        <v>"name":"#1068 Billet Festival",_x000D_
"symbol":"COR22F1068",_x000D_
"description":"Billet Festival / Billet NFT Festival - 1 jour Calvi on the Rocks 2022",_x000D_
"seller_fee_basis_points":1000,_x000D_
"image":"https://bafybeibjs6esefqw6u5vrvnnlpuqecijx2bvh4w27wvohw42j6nqqkdykm.ipfs.nftstorage.link?image_1068.webp",_x000D_
"Issuer":"NfluenT for Calvi On The rocks",_x000D_
"external_url":""</v>
      </c>
      <c r="W2888" s="78" t="str">
        <f>formatRow(Tokens!J$2:AV$2,Tokens!J2888:AV2888,2,"attributes")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88" s="78" t="str">
        <f>formatRow(Tokens!AX$2:BC$2,Tokens!AX2888:BC2888,2,"creators")</f>
        <v>"creators":[{"address":"ncreator",_x000D_
"share":10},{"address":"cotrcrea",_x000D_
"share":90},{"address":"nminer",_x000D_
"share":0}]</v>
      </c>
      <c r="Y2888" s="78" t="str">
        <f>formatRow(Tokens!BD$2:BI$2,Tokens!BD2888:BI2888,2,"files")</f>
        <v>"files":[]</v>
      </c>
      <c r="Z2888" s="78"/>
      <c r="AA2888" s="78"/>
      <c r="AB2888" s="78"/>
      <c r="AC2888" s="78" t="str">
        <f>formatRow(Tokens!BJ$2:BK$2,Tokens!BJ2888:BK2888,0,"collection")</f>
        <v>"collection":{"name":"BILLET Festival",_x000D_
"family":"Calvi On The Rocks"}</v>
      </c>
      <c r="AD2888" s="1" t="str">
        <f>formatRow(Tokens!BN$2:BR$2,Tokens!BN2888:BR2888,0,"marketplace")</f>
        <v>"marketplace":{"initial_price":"73,5",_x000D_
"reservation_price":"",_x000D_
"duration":"",_x000D_
"max_mint":1,_x000D_
"sell_date":"25/06/2022"}</v>
      </c>
      <c r="AE2888" s="1"/>
    </row>
    <row r="2889" spans="4:31" ht="14.25" customHeight="1" x14ac:dyDescent="0.3">
      <c r="D2889" s="1">
        <f>Tokens!B2889</f>
        <v>1069</v>
      </c>
      <c r="E2889" s="17" t="str">
        <f>IF(Tokens!C2889="","",Tokens!C2889)</f>
        <v>#1069 Billet Festival</v>
      </c>
      <c r="F2889"/>
      <c r="G2889"/>
      <c r="H2889"/>
      <c r="I2889"/>
      <c r="J2889"/>
      <c r="M2889"/>
      <c r="N2889"/>
      <c r="O2889" s="15" t="str">
        <f t="shared" si="90"/>
        <v>_</v>
      </c>
      <c r="P2889" s="18" t="str">
        <f>IF(F2889="stop","",IF(F2889&lt;&gt;"",HYPERLINK(Settings!$B$5 &amp; "/manage/?network=" &amp; LOWER(B$8) &amp; "&amp;search=token&amp;account=" &amp; ToMint!$B$5 &amp; "&amp;view=" &amp; ToMint!J2889,"TokenSol"),""))</f>
        <v/>
      </c>
      <c r="Q2889" s="2"/>
      <c r="R2889" s="2"/>
      <c r="S2889" s="11"/>
      <c r="T2889" s="78" t="str">
        <f>"owner=" &amp; Tokens!BS2889 &amp; "&amp;filename_for_metadata=" &amp; Tokens!BT2889 &amp; "&amp;offchaindata_platform=" &amp; $B$17 &amp; "&amp;keyfile=" &amp; $B$5 &amp;  "&amp;repository=" &amp; $B$18</f>
        <v>owner=AeDSKpNsSENahGHS7fCrAxcDtcNXjyLM68b4gHoTBkC&amp;filename_for_metadata=BILLETFestival_COR22F1069&amp;offchaindata_platform=Github&amp;keyfile=Paul&amp;repository=CalviOnTheRocks2022</v>
      </c>
      <c r="U2889" s="78" t="str">
        <f t="shared" si="91"/>
        <v>{"name":"#1069 Billet Festival",_x000D_
"symbol":"COR22F1069",_x000D_
"description":"Billet Festival / Billet NFT Festival - 1 jour Calvi on the Rocks 2022",_x000D_
"seller_fee_basis_points":1000,_x000D_
"image":"https://bafybeifxtf7d6pncwvbhfsi3bv6zghxufm27zk3wiuhlluyk34ahz6bn2m.ipfs.nftstorage.link?image_1069.webp",_x000D_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89" s="78" t="str">
        <f>formatRow(Tokens!C$2:I$2,Tokens!C2889:I2889)</f>
        <v>"name":"#1069 Billet Festival",_x000D_
"symbol":"COR22F1069",_x000D_
"description":"Billet Festival / Billet NFT Festival - 1 jour Calvi on the Rocks 2022",_x000D_
"seller_fee_basis_points":1000,_x000D_
"image":"https://bafybeifxtf7d6pncwvbhfsi3bv6zghxufm27zk3wiuhlluyk34ahz6bn2m.ipfs.nftstorage.link?image_1069.webp",_x000D_
"Issuer":"NfluenT for Calvi On The rocks",_x000D_
"external_url":""</v>
      </c>
      <c r="W2889" s="78" t="str">
        <f>formatRow(Tokens!J$2:AV$2,Tokens!J2889:AV2889,2,"attributes")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89" s="78" t="str">
        <f>formatRow(Tokens!AX$2:BC$2,Tokens!AX2889:BC2889,2,"creators")</f>
        <v>"creators":[{"address":"ncreator",_x000D_
"share":10},{"address":"cotrcrea",_x000D_
"share":90},{"address":"nminer",_x000D_
"share":0}]</v>
      </c>
      <c r="Y2889" s="78" t="str">
        <f>formatRow(Tokens!BD$2:BI$2,Tokens!BD2889:BI2889,2,"files")</f>
        <v>"files":[]</v>
      </c>
      <c r="Z2889" s="78"/>
      <c r="AA2889" s="78"/>
      <c r="AB2889" s="78"/>
      <c r="AC2889" s="78" t="str">
        <f>formatRow(Tokens!BJ$2:BK$2,Tokens!BJ2889:BK2889,0,"collection")</f>
        <v>"collection":{"name":"BILLET Festival",_x000D_
"family":"Calvi On The Rocks"}</v>
      </c>
      <c r="AD2889" s="1" t="str">
        <f>formatRow(Tokens!BN$2:BR$2,Tokens!BN2889:BR2889,0,"marketplace")</f>
        <v>"marketplace":{"initial_price":"73,5",_x000D_
"reservation_price":"",_x000D_
"duration":"",_x000D_
"max_mint":1,_x000D_
"sell_date":"25/06/2022"}</v>
      </c>
      <c r="AE2889" s="1"/>
    </row>
    <row r="2890" spans="4:31" ht="14.25" customHeight="1" x14ac:dyDescent="0.3">
      <c r="D2890" s="1">
        <f>Tokens!B2890</f>
        <v>1070</v>
      </c>
      <c r="E2890" s="17" t="str">
        <f>IF(Tokens!C2890="","",Tokens!C2890)</f>
        <v>#1070 Billet Festival</v>
      </c>
      <c r="F2890"/>
      <c r="G2890"/>
      <c r="H2890"/>
      <c r="I2890"/>
      <c r="J2890"/>
      <c r="M2890"/>
      <c r="N2890"/>
      <c r="O2890" s="15" t="str">
        <f t="shared" si="90"/>
        <v>_</v>
      </c>
      <c r="P2890" s="18" t="str">
        <f>IF(F2890="stop","",IF(F2890&lt;&gt;"",HYPERLINK(Settings!$B$5 &amp; "/manage/?network=" &amp; LOWER(B$8) &amp; "&amp;search=token&amp;account=" &amp; ToMint!$B$5 &amp; "&amp;view=" &amp; ToMint!J2890,"TokenSol"),""))</f>
        <v/>
      </c>
      <c r="Q2890" s="2"/>
      <c r="R2890" s="2"/>
      <c r="S2890" s="11"/>
      <c r="T2890" s="78" t="str">
        <f>"owner=" &amp; Tokens!BS2890 &amp; "&amp;filename_for_metadata=" &amp; Tokens!BT2890 &amp; "&amp;offchaindata_platform=" &amp; $B$17 &amp; "&amp;keyfile=" &amp; $B$5 &amp;  "&amp;repository=" &amp; $B$18</f>
        <v>owner=AeDSKpNsSENahGHS7fCrAxcDtcNXjyLM68b4gHoTBkC&amp;filename_for_metadata=BILLETFestival_COR22F1070&amp;offchaindata_platform=Github&amp;keyfile=Paul&amp;repository=CalviOnTheRocks2022</v>
      </c>
      <c r="U2890" s="78" t="str">
        <f t="shared" si="91"/>
        <v>{"name":"#1070 Billet Festival",_x000D_
"symbol":"COR22F1070",_x000D_
"description":"Billet Festival / Billet NFT Festival - 1 jour Calvi on the Rocks 2022",_x000D_
"seller_fee_basis_points":1000,_x000D_
"image":"https://bafybeihxtotsrogps7xsoim2gt2bo5n6ihmg25czwik4zyn5ushbw3h7ce.ipfs.nftstorage.link?image_1070.webp",_x000D_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90" s="78" t="str">
        <f>formatRow(Tokens!C$2:I$2,Tokens!C2890:I2890)</f>
        <v>"name":"#1070 Billet Festival",_x000D_
"symbol":"COR22F1070",_x000D_
"description":"Billet Festival / Billet NFT Festival - 1 jour Calvi on the Rocks 2022",_x000D_
"seller_fee_basis_points":1000,_x000D_
"image":"https://bafybeihxtotsrogps7xsoim2gt2bo5n6ihmg25czwik4zyn5ushbw3h7ce.ipfs.nftstorage.link?image_1070.webp",_x000D_
"Issuer":"NfluenT for Calvi On The rocks",_x000D_
"external_url":""</v>
      </c>
      <c r="W2890" s="78" t="str">
        <f>formatRow(Tokens!J$2:AV$2,Tokens!J2890:AV2890,2,"attributes")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90" s="78" t="str">
        <f>formatRow(Tokens!AX$2:BC$2,Tokens!AX2890:BC2890,2,"creators")</f>
        <v>"creators":[{"address":"ncreator",_x000D_
"share":10},{"address":"cotrcrea",_x000D_
"share":90},{"address":"nminer",_x000D_
"share":0}]</v>
      </c>
      <c r="Y2890" s="78" t="str">
        <f>formatRow(Tokens!BD$2:BI$2,Tokens!BD2890:BI2890,2,"files")</f>
        <v>"files":[]</v>
      </c>
      <c r="Z2890" s="78"/>
      <c r="AA2890" s="78"/>
      <c r="AB2890" s="78"/>
      <c r="AC2890" s="78" t="str">
        <f>formatRow(Tokens!BJ$2:BK$2,Tokens!BJ2890:BK2890,0,"collection")</f>
        <v>"collection":{"name":"BILLET Festival",_x000D_
"family":"Calvi On The Rocks"}</v>
      </c>
      <c r="AD2890" s="1" t="str">
        <f>formatRow(Tokens!BN$2:BR$2,Tokens!BN2890:BR2890,0,"marketplace")</f>
        <v>"marketplace":{"initial_price":"73,5",_x000D_
"reservation_price":"",_x000D_
"duration":"",_x000D_
"max_mint":1,_x000D_
"sell_date":"25/06/2022"}</v>
      </c>
      <c r="AE2890" s="1"/>
    </row>
    <row r="2891" spans="4:31" ht="14.25" customHeight="1" x14ac:dyDescent="0.3">
      <c r="D2891" s="1">
        <f>Tokens!B2891</f>
        <v>1071</v>
      </c>
      <c r="E2891" s="17" t="str">
        <f>IF(Tokens!C2891="","",Tokens!C2891)</f>
        <v>#1071 Billet Festival</v>
      </c>
      <c r="F2891"/>
      <c r="G2891"/>
      <c r="H2891"/>
      <c r="I2891"/>
      <c r="J2891"/>
      <c r="M2891"/>
      <c r="N2891"/>
      <c r="O2891" s="15" t="str">
        <f t="shared" si="90"/>
        <v>_</v>
      </c>
      <c r="P2891" s="18" t="str">
        <f>IF(F2891="stop","",IF(F2891&lt;&gt;"",HYPERLINK(Settings!$B$5 &amp; "/manage/?network=" &amp; LOWER(B$8) &amp; "&amp;search=token&amp;account=" &amp; ToMint!$B$5 &amp; "&amp;view=" &amp; ToMint!J2891,"TokenSol"),""))</f>
        <v/>
      </c>
      <c r="Q2891" s="2"/>
      <c r="R2891" s="2"/>
      <c r="S2891" s="11"/>
      <c r="T2891" s="78" t="str">
        <f>"owner=" &amp; Tokens!BS2891 &amp; "&amp;filename_for_metadata=" &amp; Tokens!BT2891 &amp; "&amp;offchaindata_platform=" &amp; $B$17 &amp; "&amp;keyfile=" &amp; $B$5 &amp;  "&amp;repository=" &amp; $B$18</f>
        <v>owner=AeDSKpNsSENahGHS7fCrAxcDtcNXjyLM68b4gHoTBkC&amp;filename_for_metadata=BILLETFestival_COR22F1071&amp;offchaindata_platform=Github&amp;keyfile=Paul&amp;repository=CalviOnTheRocks2022</v>
      </c>
      <c r="U2891" s="78" t="str">
        <f t="shared" si="91"/>
        <v>{"name":"#1071 Billet Festival",_x000D_
"symbol":"COR22F1071",_x000D_
"description":"Billet Festival / Billet NFT Festival - 1 jour Calvi on the Rocks 2022",_x000D_
"seller_fee_basis_points":1000,_x000D_
"image":"https://bafybeigkpbfeb4mhhf6jziqwua2wcnspue46bjodryxkuplvuxwiwbvjtm.ipfs.nftstorage.link?image_1071.webp",_x000D_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91" s="78" t="str">
        <f>formatRow(Tokens!C$2:I$2,Tokens!C2891:I2891)</f>
        <v>"name":"#1071 Billet Festival",_x000D_
"symbol":"COR22F1071",_x000D_
"description":"Billet Festival / Billet NFT Festival - 1 jour Calvi on the Rocks 2022",_x000D_
"seller_fee_basis_points":1000,_x000D_
"image":"https://bafybeigkpbfeb4mhhf6jziqwua2wcnspue46bjodryxkuplvuxwiwbvjtm.ipfs.nftstorage.link?image_1071.webp",_x000D_
"Issuer":"NfluenT for Calvi On The rocks",_x000D_
"external_url":""</v>
      </c>
      <c r="W2891" s="78" t="str">
        <f>formatRow(Tokens!J$2:AV$2,Tokens!J2891:AV2891,2,"attributes")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91" s="78" t="str">
        <f>formatRow(Tokens!AX$2:BC$2,Tokens!AX2891:BC2891,2,"creators")</f>
        <v>"creators":[{"address":"ncreator",_x000D_
"share":10},{"address":"cotrcrea",_x000D_
"share":90},{"address":"nminer",_x000D_
"share":0}]</v>
      </c>
      <c r="Y2891" s="78" t="str">
        <f>formatRow(Tokens!BD$2:BI$2,Tokens!BD2891:BI2891,2,"files")</f>
        <v>"files":[]</v>
      </c>
      <c r="Z2891" s="78"/>
      <c r="AA2891" s="78"/>
      <c r="AB2891" s="78"/>
      <c r="AC2891" s="78" t="str">
        <f>formatRow(Tokens!BJ$2:BK$2,Tokens!BJ2891:BK2891,0,"collection")</f>
        <v>"collection":{"name":"BILLET Festival",_x000D_
"family":"Calvi On The Rocks"}</v>
      </c>
      <c r="AD2891" s="1" t="str">
        <f>formatRow(Tokens!BN$2:BR$2,Tokens!BN2891:BR2891,0,"marketplace")</f>
        <v>"marketplace":{"initial_price":"73,5",_x000D_
"reservation_price":"",_x000D_
"duration":"",_x000D_
"max_mint":1,_x000D_
"sell_date":"25/06/2022"}</v>
      </c>
      <c r="AE2891" s="1"/>
    </row>
    <row r="2892" spans="4:31" ht="14.25" customHeight="1" x14ac:dyDescent="0.3">
      <c r="D2892" s="1">
        <f>Tokens!B2892</f>
        <v>1072</v>
      </c>
      <c r="E2892" s="17" t="str">
        <f>IF(Tokens!C2892="","",Tokens!C2892)</f>
        <v>#1072 Billet Festival</v>
      </c>
      <c r="F2892"/>
      <c r="G2892"/>
      <c r="H2892"/>
      <c r="I2892"/>
      <c r="J2892"/>
      <c r="M2892"/>
      <c r="N2892"/>
      <c r="O2892" s="15" t="str">
        <f t="shared" si="90"/>
        <v>_</v>
      </c>
      <c r="P2892" s="18" t="str">
        <f>IF(F2892="stop","",IF(F2892&lt;&gt;"",HYPERLINK(Settings!$B$5 &amp; "/manage/?network=" &amp; LOWER(B$8) &amp; "&amp;search=token&amp;account=" &amp; ToMint!$B$5 &amp; "&amp;view=" &amp; ToMint!J2892,"TokenSol"),""))</f>
        <v/>
      </c>
      <c r="Q2892" s="2"/>
      <c r="R2892" s="2"/>
      <c r="S2892" s="11"/>
      <c r="T2892" s="78" t="str">
        <f>"owner=" &amp; Tokens!BS2892 &amp; "&amp;filename_for_metadata=" &amp; Tokens!BT2892 &amp; "&amp;offchaindata_platform=" &amp; $B$17 &amp; "&amp;keyfile=" &amp; $B$5 &amp;  "&amp;repository=" &amp; $B$18</f>
        <v>owner=AeDSKpNsSENahGHS7fCrAxcDtcNXjyLM68b4gHoTBkC&amp;filename_for_metadata=BILLETFestival_COR22F1072&amp;offchaindata_platform=Github&amp;keyfile=Paul&amp;repository=CalviOnTheRocks2022</v>
      </c>
      <c r="U2892" s="78" t="str">
        <f t="shared" si="91"/>
        <v>{"name":"#1072 Billet Festival",_x000D_
"symbol":"COR22F1072",_x000D_
"description":"Billet Festival / Billet NFT Festival - 1 jour Calvi on the Rocks 2022",_x000D_
"seller_fee_basis_points":1000,_x000D_
"image":"https://bafybeidr5boz5cqh24vkj6mbtdwyfplk5txorau23eekqx72gyraqnm63e.ipfs.nftstorage.link?image_1072.webp",_x000D_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92" s="78" t="str">
        <f>formatRow(Tokens!C$2:I$2,Tokens!C2892:I2892)</f>
        <v>"name":"#1072 Billet Festival",_x000D_
"symbol":"COR22F1072",_x000D_
"description":"Billet Festival / Billet NFT Festival - 1 jour Calvi on the Rocks 2022",_x000D_
"seller_fee_basis_points":1000,_x000D_
"image":"https://bafybeidr5boz5cqh24vkj6mbtdwyfplk5txorau23eekqx72gyraqnm63e.ipfs.nftstorage.link?image_1072.webp",_x000D_
"Issuer":"NfluenT for Calvi On The rocks",_x000D_
"external_url":""</v>
      </c>
      <c r="W2892" s="78" t="str">
        <f>formatRow(Tokens!J$2:AV$2,Tokens!J2892:AV2892,2,"attributes")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92" s="78" t="str">
        <f>formatRow(Tokens!AX$2:BC$2,Tokens!AX2892:BC2892,2,"creators")</f>
        <v>"creators":[{"address":"ncreator",_x000D_
"share":10},{"address":"cotrcrea",_x000D_
"share":90},{"address":"nminer",_x000D_
"share":0}]</v>
      </c>
      <c r="Y2892" s="78" t="str">
        <f>formatRow(Tokens!BD$2:BI$2,Tokens!BD2892:BI2892,2,"files")</f>
        <v>"files":[]</v>
      </c>
      <c r="Z2892" s="78"/>
      <c r="AA2892" s="78"/>
      <c r="AB2892" s="78"/>
      <c r="AC2892" s="78" t="str">
        <f>formatRow(Tokens!BJ$2:BK$2,Tokens!BJ2892:BK2892,0,"collection")</f>
        <v>"collection":{"name":"BILLET Festival",_x000D_
"family":"Calvi On The Rocks"}</v>
      </c>
      <c r="AD2892" s="1" t="str">
        <f>formatRow(Tokens!BN$2:BR$2,Tokens!BN2892:BR2892,0,"marketplace")</f>
        <v>"marketplace":{"initial_price":"73,5",_x000D_
"reservation_price":"",_x000D_
"duration":"",_x000D_
"max_mint":1,_x000D_
"sell_date":"25/06/2022"}</v>
      </c>
      <c r="AE2892" s="1"/>
    </row>
    <row r="2893" spans="4:31" ht="14.25" customHeight="1" x14ac:dyDescent="0.3">
      <c r="D2893" s="1">
        <f>Tokens!B2893</f>
        <v>1073</v>
      </c>
      <c r="E2893" s="17" t="str">
        <f>IF(Tokens!C2893="","",Tokens!C2893)</f>
        <v>#1073 Billet Festival</v>
      </c>
      <c r="F2893"/>
      <c r="G2893"/>
      <c r="H2893"/>
      <c r="I2893"/>
      <c r="J2893"/>
      <c r="M2893"/>
      <c r="N2893"/>
      <c r="O2893" s="15" t="str">
        <f t="shared" si="90"/>
        <v>_</v>
      </c>
      <c r="P2893" s="18" t="str">
        <f>IF(F2893="stop","",IF(F2893&lt;&gt;"",HYPERLINK(Settings!$B$5 &amp; "/manage/?network=" &amp; LOWER(B$8) &amp; "&amp;search=token&amp;account=" &amp; ToMint!$B$5 &amp; "&amp;view=" &amp; ToMint!J2893,"TokenSol"),""))</f>
        <v/>
      </c>
      <c r="Q2893" s="2"/>
      <c r="R2893" s="2"/>
      <c r="S2893" s="11"/>
      <c r="T2893" s="78" t="str">
        <f>"owner=" &amp; Tokens!BS2893 &amp; "&amp;filename_for_metadata=" &amp; Tokens!BT2893 &amp; "&amp;offchaindata_platform=" &amp; $B$17 &amp; "&amp;keyfile=" &amp; $B$5 &amp;  "&amp;repository=" &amp; $B$18</f>
        <v>owner=AeDSKpNsSENahGHS7fCrAxcDtcNXjyLM68b4gHoTBkC&amp;filename_for_metadata=BILLETFestival_COR22F1073&amp;offchaindata_platform=Github&amp;keyfile=Paul&amp;repository=CalviOnTheRocks2022</v>
      </c>
      <c r="U2893" s="78" t="str">
        <f t="shared" si="91"/>
        <v>{"name":"#1073 Billet Festival",_x000D_
"symbol":"COR22F1073",_x000D_
"description":"Billet Festival / Billet NFT Festival - 1 jour Calvi on the Rocks 2022",_x000D_
"seller_fee_basis_points":1000,_x000D_
"image":"https://bafybeibmqel4fleuy4rmltu2iumtktal6akujscdkr4ppzqcrinpzr5ezi.ipfs.nftstorage.link?image_1073.webp",_x000D_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93" s="78" t="str">
        <f>formatRow(Tokens!C$2:I$2,Tokens!C2893:I2893)</f>
        <v>"name":"#1073 Billet Festival",_x000D_
"symbol":"COR22F1073",_x000D_
"description":"Billet Festival / Billet NFT Festival - 1 jour Calvi on the Rocks 2022",_x000D_
"seller_fee_basis_points":1000,_x000D_
"image":"https://bafybeibmqel4fleuy4rmltu2iumtktal6akujscdkr4ppzqcrinpzr5ezi.ipfs.nftstorage.link?image_1073.webp",_x000D_
"Issuer":"NfluenT for Calvi On The rocks",_x000D_
"external_url":""</v>
      </c>
      <c r="W2893" s="78" t="str">
        <f>formatRow(Tokens!J$2:AV$2,Tokens!J2893:AV2893,2,"attributes")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93" s="78" t="str">
        <f>formatRow(Tokens!AX$2:BC$2,Tokens!AX2893:BC2893,2,"creators")</f>
        <v>"creators":[{"address":"ncreator",_x000D_
"share":10},{"address":"cotrcrea",_x000D_
"share":90},{"address":"nminer",_x000D_
"share":0}]</v>
      </c>
      <c r="Y2893" s="78" t="str">
        <f>formatRow(Tokens!BD$2:BI$2,Tokens!BD2893:BI2893,2,"files")</f>
        <v>"files":[]</v>
      </c>
      <c r="Z2893" s="78"/>
      <c r="AA2893" s="78"/>
      <c r="AB2893" s="78"/>
      <c r="AC2893" s="78" t="str">
        <f>formatRow(Tokens!BJ$2:BK$2,Tokens!BJ2893:BK2893,0,"collection")</f>
        <v>"collection":{"name":"BILLET Festival",_x000D_
"family":"Calvi On The Rocks"}</v>
      </c>
      <c r="AD2893" s="1" t="str">
        <f>formatRow(Tokens!BN$2:BR$2,Tokens!BN2893:BR2893,0,"marketplace")</f>
        <v>"marketplace":{"initial_price":"73,5",_x000D_
"reservation_price":"",_x000D_
"duration":"",_x000D_
"max_mint":1,_x000D_
"sell_date":"25/06/2022"}</v>
      </c>
      <c r="AE2893" s="1"/>
    </row>
    <row r="2894" spans="4:31" ht="14.25" customHeight="1" x14ac:dyDescent="0.3">
      <c r="D2894" s="1">
        <f>Tokens!B2894</f>
        <v>1074</v>
      </c>
      <c r="E2894" s="17" t="str">
        <f>IF(Tokens!C2894="","",Tokens!C2894)</f>
        <v>#1074 Billet Festival</v>
      </c>
      <c r="F2894"/>
      <c r="G2894"/>
      <c r="H2894"/>
      <c r="I2894"/>
      <c r="J2894"/>
      <c r="M2894"/>
      <c r="N2894"/>
      <c r="O2894" s="15" t="str">
        <f t="shared" si="90"/>
        <v>_</v>
      </c>
      <c r="P2894" s="18" t="str">
        <f>IF(F2894="stop","",IF(F2894&lt;&gt;"",HYPERLINK(Settings!$B$5 &amp; "/manage/?network=" &amp; LOWER(B$8) &amp; "&amp;search=token&amp;account=" &amp; ToMint!$B$5 &amp; "&amp;view=" &amp; ToMint!J2894,"TokenSol"),""))</f>
        <v/>
      </c>
      <c r="Q2894" s="2"/>
      <c r="R2894" s="2"/>
      <c r="S2894" s="11"/>
      <c r="T2894" s="78" t="str">
        <f>"owner=" &amp; Tokens!BS2894 &amp; "&amp;filename_for_metadata=" &amp; Tokens!BT2894 &amp; "&amp;offchaindata_platform=" &amp; $B$17 &amp; "&amp;keyfile=" &amp; $B$5 &amp;  "&amp;repository=" &amp; $B$18</f>
        <v>owner=AeDSKpNsSENahGHS7fCrAxcDtcNXjyLM68b4gHoTBkC&amp;filename_for_metadata=BILLETFestival_COR22F1074&amp;offchaindata_platform=Github&amp;keyfile=Paul&amp;repository=CalviOnTheRocks2022</v>
      </c>
      <c r="U2894" s="78" t="str">
        <f t="shared" si="91"/>
        <v>{"name":"#1074 Billet Festival",_x000D_
"symbol":"COR22F1074",_x000D_
"description":"Billet Festival / Billet NFT Festival - 1 jour Calvi on the Rocks 2022",_x000D_
"seller_fee_basis_points":1000,_x000D_
"image":"https://bafybeidjzpjomqyplli2nb4lm3brdtc4mhl72gcoyz4qhu3zx5js65bhae.ipfs.nftstorage.link?image_1074.webp",_x000D_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94" s="78" t="str">
        <f>formatRow(Tokens!C$2:I$2,Tokens!C2894:I2894)</f>
        <v>"name":"#1074 Billet Festival",_x000D_
"symbol":"COR22F1074",_x000D_
"description":"Billet Festival / Billet NFT Festival - 1 jour Calvi on the Rocks 2022",_x000D_
"seller_fee_basis_points":1000,_x000D_
"image":"https://bafybeidjzpjomqyplli2nb4lm3brdtc4mhl72gcoyz4qhu3zx5js65bhae.ipfs.nftstorage.link?image_1074.webp",_x000D_
"Issuer":"NfluenT for Calvi On The rocks",_x000D_
"external_url":""</v>
      </c>
      <c r="W2894" s="78" t="str">
        <f>formatRow(Tokens!J$2:AV$2,Tokens!J2894:AV2894,2,"attributes")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94" s="78" t="str">
        <f>formatRow(Tokens!AX$2:BC$2,Tokens!AX2894:BC2894,2,"creators")</f>
        <v>"creators":[{"address":"ncreator",_x000D_
"share":10},{"address":"cotrcrea",_x000D_
"share":90},{"address":"nminer",_x000D_
"share":0}]</v>
      </c>
      <c r="Y2894" s="78" t="str">
        <f>formatRow(Tokens!BD$2:BI$2,Tokens!BD2894:BI2894,2,"files")</f>
        <v>"files":[]</v>
      </c>
      <c r="Z2894" s="78"/>
      <c r="AA2894" s="78"/>
      <c r="AB2894" s="78"/>
      <c r="AC2894" s="78" t="str">
        <f>formatRow(Tokens!BJ$2:BK$2,Tokens!BJ2894:BK2894,0,"collection")</f>
        <v>"collection":{"name":"BILLET Festival",_x000D_
"family":"Calvi On The Rocks"}</v>
      </c>
      <c r="AD2894" s="1" t="str">
        <f>formatRow(Tokens!BN$2:BR$2,Tokens!BN2894:BR2894,0,"marketplace")</f>
        <v>"marketplace":{"initial_price":"73,5",_x000D_
"reservation_price":"",_x000D_
"duration":"",_x000D_
"max_mint":1,_x000D_
"sell_date":"25/06/2022"}</v>
      </c>
      <c r="AE2894" s="1"/>
    </row>
    <row r="2895" spans="4:31" ht="14.25" customHeight="1" x14ac:dyDescent="0.3">
      <c r="D2895" s="1">
        <f>Tokens!B2895</f>
        <v>1075</v>
      </c>
      <c r="E2895" s="17" t="str">
        <f>IF(Tokens!C2895="","",Tokens!C2895)</f>
        <v>#1075 Billet Festival</v>
      </c>
      <c r="F2895"/>
      <c r="G2895"/>
      <c r="H2895"/>
      <c r="I2895"/>
      <c r="J2895"/>
      <c r="M2895"/>
      <c r="N2895"/>
      <c r="O2895" s="15" t="str">
        <f t="shared" si="90"/>
        <v>_</v>
      </c>
      <c r="P2895" s="18" t="str">
        <f>IF(F2895="stop","",IF(F2895&lt;&gt;"",HYPERLINK(Settings!$B$5 &amp; "/manage/?network=" &amp; LOWER(B$8) &amp; "&amp;search=token&amp;account=" &amp; ToMint!$B$5 &amp; "&amp;view=" &amp; ToMint!J2895,"TokenSol"),""))</f>
        <v/>
      </c>
      <c r="Q2895" s="2"/>
      <c r="R2895" s="2"/>
      <c r="S2895" s="11"/>
      <c r="T2895" s="78" t="str">
        <f>"owner=" &amp; Tokens!BS2895 &amp; "&amp;filename_for_metadata=" &amp; Tokens!BT2895 &amp; "&amp;offchaindata_platform=" &amp; $B$17 &amp; "&amp;keyfile=" &amp; $B$5 &amp;  "&amp;repository=" &amp; $B$18</f>
        <v>owner=AeDSKpNsSENahGHS7fCrAxcDtcNXjyLM68b4gHoTBkC&amp;filename_for_metadata=BILLETFestival_COR22F1075&amp;offchaindata_platform=Github&amp;keyfile=Paul&amp;repository=CalviOnTheRocks2022</v>
      </c>
      <c r="U2895" s="78" t="str">
        <f t="shared" si="91"/>
        <v>{"name":"#1075 Billet Festival",_x000D_
"symbol":"COR22F1075",_x000D_
"description":"Billet Festival / Billet NFT Festival - 1 jour Calvi on the Rocks 2022",_x000D_
"seller_fee_basis_points":1000,_x000D_
"image":"https://bafybeifrhbdk6hvnxfik46nsy4zme3my4o5wpt3wztfx3s5f3lcmnjknwu.ipfs.nftstorage.link?image_1075.webp",_x000D_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95" s="78" t="str">
        <f>formatRow(Tokens!C$2:I$2,Tokens!C2895:I2895)</f>
        <v>"name":"#1075 Billet Festival",_x000D_
"symbol":"COR22F1075",_x000D_
"description":"Billet Festival / Billet NFT Festival - 1 jour Calvi on the Rocks 2022",_x000D_
"seller_fee_basis_points":1000,_x000D_
"image":"https://bafybeifrhbdk6hvnxfik46nsy4zme3my4o5wpt3wztfx3s5f3lcmnjknwu.ipfs.nftstorage.link?image_1075.webp",_x000D_
"Issuer":"NfluenT for Calvi On The rocks",_x000D_
"external_url":""</v>
      </c>
      <c r="W2895" s="78" t="str">
        <f>formatRow(Tokens!J$2:AV$2,Tokens!J2895:AV2895,2,"attributes")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95" s="78" t="str">
        <f>formatRow(Tokens!AX$2:BC$2,Tokens!AX2895:BC2895,2,"creators")</f>
        <v>"creators":[{"address":"ncreator",_x000D_
"share":10},{"address":"cotrcrea",_x000D_
"share":90},{"address":"nminer",_x000D_
"share":0}]</v>
      </c>
      <c r="Y2895" s="78" t="str">
        <f>formatRow(Tokens!BD$2:BI$2,Tokens!BD2895:BI2895,2,"files")</f>
        <v>"files":[]</v>
      </c>
      <c r="Z2895" s="78"/>
      <c r="AA2895" s="78"/>
      <c r="AB2895" s="78"/>
      <c r="AC2895" s="78" t="str">
        <f>formatRow(Tokens!BJ$2:BK$2,Tokens!BJ2895:BK2895,0,"collection")</f>
        <v>"collection":{"name":"BILLET Festival",_x000D_
"family":"Calvi On The Rocks"}</v>
      </c>
      <c r="AD2895" s="1" t="str">
        <f>formatRow(Tokens!BN$2:BR$2,Tokens!BN2895:BR2895,0,"marketplace")</f>
        <v>"marketplace":{"initial_price":"73,5",_x000D_
"reservation_price":"",_x000D_
"duration":"",_x000D_
"max_mint":1,_x000D_
"sell_date":"25/06/2022"}</v>
      </c>
      <c r="AE2895" s="1"/>
    </row>
    <row r="2896" spans="4:31" ht="14.25" customHeight="1" x14ac:dyDescent="0.3">
      <c r="D2896" s="1">
        <f>Tokens!B2896</f>
        <v>1076</v>
      </c>
      <c r="E2896" s="17" t="str">
        <f>IF(Tokens!C2896="","",Tokens!C2896)</f>
        <v>#1076 Billet Festival</v>
      </c>
      <c r="F2896"/>
      <c r="G2896"/>
      <c r="H2896"/>
      <c r="I2896"/>
      <c r="J2896"/>
      <c r="M2896"/>
      <c r="N2896"/>
      <c r="O2896" s="15" t="str">
        <f t="shared" si="90"/>
        <v>_</v>
      </c>
      <c r="P2896" s="18" t="str">
        <f>IF(F2896="stop","",IF(F2896&lt;&gt;"",HYPERLINK(Settings!$B$5 &amp; "/manage/?network=" &amp; LOWER(B$8) &amp; "&amp;search=token&amp;account=" &amp; ToMint!$B$5 &amp; "&amp;view=" &amp; ToMint!J2896,"TokenSol"),""))</f>
        <v/>
      </c>
      <c r="Q2896" s="2"/>
      <c r="R2896" s="2"/>
      <c r="S2896" s="11"/>
      <c r="T2896" s="78" t="str">
        <f>"owner=" &amp; Tokens!BS2896 &amp; "&amp;filename_for_metadata=" &amp; Tokens!BT2896 &amp; "&amp;offchaindata_platform=" &amp; $B$17 &amp; "&amp;keyfile=" &amp; $B$5 &amp;  "&amp;repository=" &amp; $B$18</f>
        <v>owner=AeDSKpNsSENahGHS7fCrAxcDtcNXjyLM68b4gHoTBkC&amp;filename_for_metadata=BILLETFestival_COR22F1076&amp;offchaindata_platform=Github&amp;keyfile=Paul&amp;repository=CalviOnTheRocks2022</v>
      </c>
      <c r="U2896" s="78" t="str">
        <f t="shared" si="91"/>
        <v>{"name":"#1076 Billet Festival",_x000D_
"symbol":"COR22F1076",_x000D_
"description":"Billet Festival / Billet NFT Festival - 1 jour Calvi on the Rocks 2022",_x000D_
"seller_fee_basis_points":1000,_x000D_
"image":"https://bafybeidehce7gfjdvhh2g7ngmzfhht65cveid5fke7ppdifmqfdwilfcbe.ipfs.nftstorage.link?image_1076.webp",_x000D_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96" s="78" t="str">
        <f>formatRow(Tokens!C$2:I$2,Tokens!C2896:I2896)</f>
        <v>"name":"#1076 Billet Festival",_x000D_
"symbol":"COR22F1076",_x000D_
"description":"Billet Festival / Billet NFT Festival - 1 jour Calvi on the Rocks 2022",_x000D_
"seller_fee_basis_points":1000,_x000D_
"image":"https://bafybeidehce7gfjdvhh2g7ngmzfhht65cveid5fke7ppdifmqfdwilfcbe.ipfs.nftstorage.link?image_1076.webp",_x000D_
"Issuer":"NfluenT for Calvi On The rocks",_x000D_
"external_url":""</v>
      </c>
      <c r="W2896" s="78" t="str">
        <f>formatRow(Tokens!J$2:AV$2,Tokens!J2896:AV2896,2,"attributes")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96" s="78" t="str">
        <f>formatRow(Tokens!AX$2:BC$2,Tokens!AX2896:BC2896,2,"creators")</f>
        <v>"creators":[{"address":"ncreator",_x000D_
"share":10},{"address":"cotrcrea",_x000D_
"share":90},{"address":"nminer",_x000D_
"share":0}]</v>
      </c>
      <c r="Y2896" s="78" t="str">
        <f>formatRow(Tokens!BD$2:BI$2,Tokens!BD2896:BI2896,2,"files")</f>
        <v>"files":[]</v>
      </c>
      <c r="Z2896" s="78"/>
      <c r="AA2896" s="78"/>
      <c r="AB2896" s="78"/>
      <c r="AC2896" s="78" t="str">
        <f>formatRow(Tokens!BJ$2:BK$2,Tokens!BJ2896:BK2896,0,"collection")</f>
        <v>"collection":{"name":"BILLET Festival",_x000D_
"family":"Calvi On The Rocks"}</v>
      </c>
      <c r="AD2896" s="1" t="str">
        <f>formatRow(Tokens!BN$2:BR$2,Tokens!BN2896:BR2896,0,"marketplace")</f>
        <v>"marketplace":{"initial_price":"73,5",_x000D_
"reservation_price":"",_x000D_
"duration":"",_x000D_
"max_mint":1,_x000D_
"sell_date":"25/06/2022"}</v>
      </c>
      <c r="AE2896" s="1"/>
    </row>
    <row r="2897" spans="4:31" ht="14.25" customHeight="1" x14ac:dyDescent="0.3">
      <c r="D2897" s="1">
        <f>Tokens!B2897</f>
        <v>1077</v>
      </c>
      <c r="E2897" s="17" t="str">
        <f>IF(Tokens!C2897="","",Tokens!C2897)</f>
        <v>#1077 Billet Festival</v>
      </c>
      <c r="F2897"/>
      <c r="G2897"/>
      <c r="H2897"/>
      <c r="I2897"/>
      <c r="J2897"/>
      <c r="M2897"/>
      <c r="N2897"/>
      <c r="O2897" s="15" t="str">
        <f t="shared" si="90"/>
        <v>_</v>
      </c>
      <c r="P2897" s="18" t="str">
        <f>IF(F2897="stop","",IF(F2897&lt;&gt;"",HYPERLINK(Settings!$B$5 &amp; "/manage/?network=" &amp; LOWER(B$8) &amp; "&amp;search=token&amp;account=" &amp; ToMint!$B$5 &amp; "&amp;view=" &amp; ToMint!J2897,"TokenSol"),""))</f>
        <v/>
      </c>
      <c r="Q2897" s="2"/>
      <c r="R2897" s="2"/>
      <c r="S2897" s="11"/>
      <c r="T2897" s="78" t="str">
        <f>"owner=" &amp; Tokens!BS2897 &amp; "&amp;filename_for_metadata=" &amp; Tokens!BT2897 &amp; "&amp;offchaindata_platform=" &amp; $B$17 &amp; "&amp;keyfile=" &amp; $B$5 &amp;  "&amp;repository=" &amp; $B$18</f>
        <v>owner=AeDSKpNsSENahGHS7fCrAxcDtcNXjyLM68b4gHoTBkC&amp;filename_for_metadata=BILLETFestival_COR22F1077&amp;offchaindata_platform=Github&amp;keyfile=Paul&amp;repository=CalviOnTheRocks2022</v>
      </c>
      <c r="U2897" s="78" t="str">
        <f t="shared" si="91"/>
        <v>{"name":"#1077 Billet Festival",_x000D_
"symbol":"COR22F1077",_x000D_
"description":"Billet Festival / Billet NFT Festival - 1 jour Calvi on the Rocks 2022",_x000D_
"seller_fee_basis_points":1000,_x000D_
"image":"https://bafybeigd7fdnohrrnbbskkwrr6yoyvfgmqm6pzrzxt7viwutueieszaiky.ipfs.nftstorage.link?image_1077.webp",_x000D_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97" s="78" t="str">
        <f>formatRow(Tokens!C$2:I$2,Tokens!C2897:I2897)</f>
        <v>"name":"#1077 Billet Festival",_x000D_
"symbol":"COR22F1077",_x000D_
"description":"Billet Festival / Billet NFT Festival - 1 jour Calvi on the Rocks 2022",_x000D_
"seller_fee_basis_points":1000,_x000D_
"image":"https://bafybeigd7fdnohrrnbbskkwrr6yoyvfgmqm6pzrzxt7viwutueieszaiky.ipfs.nftstorage.link?image_1077.webp",_x000D_
"Issuer":"NfluenT for Calvi On The rocks",_x000D_
"external_url":""</v>
      </c>
      <c r="W2897" s="78" t="str">
        <f>formatRow(Tokens!J$2:AV$2,Tokens!J2897:AV2897,2,"attributes")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97" s="78" t="str">
        <f>formatRow(Tokens!AX$2:BC$2,Tokens!AX2897:BC2897,2,"creators")</f>
        <v>"creators":[{"address":"ncreator",_x000D_
"share":10},{"address":"cotrcrea",_x000D_
"share":90},{"address":"nminer",_x000D_
"share":0}]</v>
      </c>
      <c r="Y2897" s="78" t="str">
        <f>formatRow(Tokens!BD$2:BI$2,Tokens!BD2897:BI2897,2,"files")</f>
        <v>"files":[]</v>
      </c>
      <c r="Z2897" s="78"/>
      <c r="AA2897" s="78"/>
      <c r="AB2897" s="78"/>
      <c r="AC2897" s="78" t="str">
        <f>formatRow(Tokens!BJ$2:BK$2,Tokens!BJ2897:BK2897,0,"collection")</f>
        <v>"collection":{"name":"BILLET Festival",_x000D_
"family":"Calvi On The Rocks"}</v>
      </c>
      <c r="AD2897" s="1" t="str">
        <f>formatRow(Tokens!BN$2:BR$2,Tokens!BN2897:BR2897,0,"marketplace")</f>
        <v>"marketplace":{"initial_price":"73,5",_x000D_
"reservation_price":"",_x000D_
"duration":"",_x000D_
"max_mint":1,_x000D_
"sell_date":"25/06/2022"}</v>
      </c>
      <c r="AE2897" s="1"/>
    </row>
    <row r="2898" spans="4:31" ht="14.25" customHeight="1" x14ac:dyDescent="0.3">
      <c r="D2898" s="1">
        <f>Tokens!B2898</f>
        <v>1078</v>
      </c>
      <c r="E2898" s="17" t="str">
        <f>IF(Tokens!C2898="","",Tokens!C2898)</f>
        <v>#1078 Billet Festival</v>
      </c>
      <c r="F2898"/>
      <c r="G2898"/>
      <c r="H2898"/>
      <c r="I2898"/>
      <c r="J2898"/>
      <c r="M2898"/>
      <c r="N2898"/>
      <c r="O2898" s="15" t="str">
        <f t="shared" si="90"/>
        <v>_</v>
      </c>
      <c r="P2898" s="18" t="str">
        <f>IF(F2898="stop","",IF(F2898&lt;&gt;"",HYPERLINK(Settings!$B$5 &amp; "/manage/?network=" &amp; LOWER(B$8) &amp; "&amp;search=token&amp;account=" &amp; ToMint!$B$5 &amp; "&amp;view=" &amp; ToMint!J2898,"TokenSol"),""))</f>
        <v/>
      </c>
      <c r="Q2898" s="2"/>
      <c r="R2898" s="2"/>
      <c r="S2898" s="11"/>
      <c r="T2898" s="78" t="str">
        <f>"owner=" &amp; Tokens!BS2898 &amp; "&amp;filename_for_metadata=" &amp; Tokens!BT2898 &amp; "&amp;offchaindata_platform=" &amp; $B$17 &amp; "&amp;keyfile=" &amp; $B$5 &amp;  "&amp;repository=" &amp; $B$18</f>
        <v>owner=AeDSKpNsSENahGHS7fCrAxcDtcNXjyLM68b4gHoTBkC&amp;filename_for_metadata=BILLETFestival_COR22F1078&amp;offchaindata_platform=Github&amp;keyfile=Paul&amp;repository=CalviOnTheRocks2022</v>
      </c>
      <c r="U2898" s="78" t="str">
        <f t="shared" si="91"/>
        <v>{"name":"#1078 Billet Festival",_x000D_
"symbol":"COR22F1078",_x000D_
"description":"Billet Festival / Billet NFT Festival - 1 jour Calvi on the Rocks 2022",_x000D_
"seller_fee_basis_points":1000,_x000D_
"image":"https://bafybeia7aa2op3bihntkxam5us4mc7qsqjaqda22wk7v6pmqcownj2dux4.ipfs.nftstorage.link?image_1078.webp",_x000D_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98" s="78" t="str">
        <f>formatRow(Tokens!C$2:I$2,Tokens!C2898:I2898)</f>
        <v>"name":"#1078 Billet Festival",_x000D_
"symbol":"COR22F1078",_x000D_
"description":"Billet Festival / Billet NFT Festival - 1 jour Calvi on the Rocks 2022",_x000D_
"seller_fee_basis_points":1000,_x000D_
"image":"https://bafybeia7aa2op3bihntkxam5us4mc7qsqjaqda22wk7v6pmqcownj2dux4.ipfs.nftstorage.link?image_1078.webp",_x000D_
"Issuer":"NfluenT for Calvi On The rocks",_x000D_
"external_url":""</v>
      </c>
      <c r="W2898" s="78" t="str">
        <f>formatRow(Tokens!J$2:AV$2,Tokens!J2898:AV2898,2,"attributes")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98" s="78" t="str">
        <f>formatRow(Tokens!AX$2:BC$2,Tokens!AX2898:BC2898,2,"creators")</f>
        <v>"creators":[{"address":"ncreator",_x000D_
"share":10},{"address":"cotrcrea",_x000D_
"share":90},{"address":"nminer",_x000D_
"share":0}]</v>
      </c>
      <c r="Y2898" s="78" t="str">
        <f>formatRow(Tokens!BD$2:BI$2,Tokens!BD2898:BI2898,2,"files")</f>
        <v>"files":[]</v>
      </c>
      <c r="Z2898" s="78"/>
      <c r="AA2898" s="78"/>
      <c r="AB2898" s="78"/>
      <c r="AC2898" s="78" t="str">
        <f>formatRow(Tokens!BJ$2:BK$2,Tokens!BJ2898:BK2898,0,"collection")</f>
        <v>"collection":{"name":"BILLET Festival",_x000D_
"family":"Calvi On The Rocks"}</v>
      </c>
      <c r="AD2898" s="1" t="str">
        <f>formatRow(Tokens!BN$2:BR$2,Tokens!BN2898:BR2898,0,"marketplace")</f>
        <v>"marketplace":{"initial_price":"73,5",_x000D_
"reservation_price":"",_x000D_
"duration":"",_x000D_
"max_mint":1,_x000D_
"sell_date":"25/06/2022"}</v>
      </c>
      <c r="AE2898" s="1"/>
    </row>
    <row r="2899" spans="4:31" ht="14.25" customHeight="1" x14ac:dyDescent="0.3">
      <c r="D2899" s="1">
        <f>Tokens!B2899</f>
        <v>1079</v>
      </c>
      <c r="E2899" s="17" t="str">
        <f>IF(Tokens!C2899="","",Tokens!C2899)</f>
        <v>#1079 Billet Festival</v>
      </c>
      <c r="F2899"/>
      <c r="G2899"/>
      <c r="H2899"/>
      <c r="I2899"/>
      <c r="J2899"/>
      <c r="M2899"/>
      <c r="N2899"/>
      <c r="O2899" s="15" t="str">
        <f t="shared" si="90"/>
        <v>_</v>
      </c>
      <c r="P2899" s="18" t="str">
        <f>IF(F2899="stop","",IF(F2899&lt;&gt;"",HYPERLINK(Settings!$B$5 &amp; "/manage/?network=" &amp; LOWER(B$8) &amp; "&amp;search=token&amp;account=" &amp; ToMint!$B$5 &amp; "&amp;view=" &amp; ToMint!J2899,"TokenSol"),""))</f>
        <v/>
      </c>
      <c r="Q2899" s="2"/>
      <c r="R2899" s="2"/>
      <c r="S2899" s="11"/>
      <c r="T2899" s="78" t="str">
        <f>"owner=" &amp; Tokens!BS2899 &amp; "&amp;filename_for_metadata=" &amp; Tokens!BT2899 &amp; "&amp;offchaindata_platform=" &amp; $B$17 &amp; "&amp;keyfile=" &amp; $B$5 &amp;  "&amp;repository=" &amp; $B$18</f>
        <v>owner=AeDSKpNsSENahGHS7fCrAxcDtcNXjyLM68b4gHoTBkC&amp;filename_for_metadata=BILLETFestival_COR22F1079&amp;offchaindata_platform=Github&amp;keyfile=Paul&amp;repository=CalviOnTheRocks2022</v>
      </c>
      <c r="U2899" s="78" t="str">
        <f t="shared" si="91"/>
        <v>{"name":"#1079 Billet Festival",_x000D_
"symbol":"COR22F1079",_x000D_
"description":"Billet Festival / Billet NFT Festival - 1 jour Calvi on the Rocks 2022",_x000D_
"seller_fee_basis_points":1000,_x000D_
"image":"https://bafybeidlugfdicrn4zinj5khizza3njtblqouitz3hrpjpu6q5roewggna.ipfs.nftstorage.link?image_1079.webp",_x000D_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899" s="78" t="str">
        <f>formatRow(Tokens!C$2:I$2,Tokens!C2899:I2899)</f>
        <v>"name":"#1079 Billet Festival",_x000D_
"symbol":"COR22F1079",_x000D_
"description":"Billet Festival / Billet NFT Festival - 1 jour Calvi on the Rocks 2022",_x000D_
"seller_fee_basis_points":1000,_x000D_
"image":"https://bafybeidlugfdicrn4zinj5khizza3njtblqouitz3hrpjpu6q5roewggna.ipfs.nftstorage.link?image_1079.webp",_x000D_
"Issuer":"NfluenT for Calvi On The rocks",_x000D_
"external_url":""</v>
      </c>
      <c r="W2899" s="78" t="str">
        <f>formatRow(Tokens!J$2:AV$2,Tokens!J2899:AV2899,2,"attributes")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899" s="78" t="str">
        <f>formatRow(Tokens!AX$2:BC$2,Tokens!AX2899:BC2899,2,"creators")</f>
        <v>"creators":[{"address":"ncreator",_x000D_
"share":10},{"address":"cotrcrea",_x000D_
"share":90},{"address":"nminer",_x000D_
"share":0}]</v>
      </c>
      <c r="Y2899" s="78" t="str">
        <f>formatRow(Tokens!BD$2:BI$2,Tokens!BD2899:BI2899,2,"files")</f>
        <v>"files":[]</v>
      </c>
      <c r="Z2899" s="78"/>
      <c r="AA2899" s="78"/>
      <c r="AB2899" s="78"/>
      <c r="AC2899" s="78" t="str">
        <f>formatRow(Tokens!BJ$2:BK$2,Tokens!BJ2899:BK2899,0,"collection")</f>
        <v>"collection":{"name":"BILLET Festival",_x000D_
"family":"Calvi On The Rocks"}</v>
      </c>
      <c r="AD2899" s="1" t="str">
        <f>formatRow(Tokens!BN$2:BR$2,Tokens!BN2899:BR2899,0,"marketplace")</f>
        <v>"marketplace":{"initial_price":"73,5",_x000D_
"reservation_price":"",_x000D_
"duration":"",_x000D_
"max_mint":1,_x000D_
"sell_date":"25/06/2022"}</v>
      </c>
      <c r="AE2899" s="1"/>
    </row>
    <row r="2900" spans="4:31" ht="14.25" customHeight="1" x14ac:dyDescent="0.3">
      <c r="D2900" s="1">
        <f>Tokens!B2900</f>
        <v>1080</v>
      </c>
      <c r="E2900" s="17" t="str">
        <f>IF(Tokens!C2900="","",Tokens!C2900)</f>
        <v>#1080 Billet Festival</v>
      </c>
      <c r="F2900"/>
      <c r="G2900"/>
      <c r="H2900"/>
      <c r="I2900"/>
      <c r="J2900"/>
      <c r="M2900"/>
      <c r="N2900"/>
      <c r="O2900" s="15" t="str">
        <f t="shared" si="90"/>
        <v>_</v>
      </c>
      <c r="P2900" s="18" t="str">
        <f>IF(F2900="stop","",IF(F2900&lt;&gt;"",HYPERLINK(Settings!$B$5 &amp; "/manage/?network=" &amp; LOWER(B$8) &amp; "&amp;search=token&amp;account=" &amp; ToMint!$B$5 &amp; "&amp;view=" &amp; ToMint!J2900,"TokenSol"),""))</f>
        <v/>
      </c>
      <c r="Q2900" s="2"/>
      <c r="R2900" s="2"/>
      <c r="S2900" s="11"/>
      <c r="T2900" s="78" t="str">
        <f>"owner=" &amp; Tokens!BS2900 &amp; "&amp;filename_for_metadata=" &amp; Tokens!BT2900 &amp; "&amp;offchaindata_platform=" &amp; $B$17 &amp; "&amp;keyfile=" &amp; $B$5 &amp;  "&amp;repository=" &amp; $B$18</f>
        <v>owner=AeDSKpNsSENahGHS7fCrAxcDtcNXjyLM68b4gHoTBkC&amp;filename_for_metadata=BILLETFestival_COR22F1080&amp;offchaindata_platform=Github&amp;keyfile=Paul&amp;repository=CalviOnTheRocks2022</v>
      </c>
      <c r="U2900" s="78" t="str">
        <f t="shared" si="91"/>
        <v>{"name":"#1080 Billet Festival",_x000D_
"symbol":"COR22F1080",_x000D_
"description":"Billet Festival / Billet NFT Festival - 1 jour Calvi on the Rocks 2022",_x000D_
"seller_fee_basis_points":1000,_x000D_
"image":"https://bafybeicdjom7xjbqi3ypz6gl4bcjevttmw4osnnn43zu4ck2ufrvqnrwpu.ipfs.nftstorage.link?image_1080.webp",_x000D_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00" s="78" t="str">
        <f>formatRow(Tokens!C$2:I$2,Tokens!C2900:I2900)</f>
        <v>"name":"#1080 Billet Festival",_x000D_
"symbol":"COR22F1080",_x000D_
"description":"Billet Festival / Billet NFT Festival - 1 jour Calvi on the Rocks 2022",_x000D_
"seller_fee_basis_points":1000,_x000D_
"image":"https://bafybeicdjom7xjbqi3ypz6gl4bcjevttmw4osnnn43zu4ck2ufrvqnrwpu.ipfs.nftstorage.link?image_1080.webp",_x000D_
"Issuer":"NfluenT for Calvi On The rocks",_x000D_
"external_url":""</v>
      </c>
      <c r="W2900" s="78" t="str">
        <f>formatRow(Tokens!J$2:AV$2,Tokens!J2900:AV2900,2,"attributes")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00" s="78" t="str">
        <f>formatRow(Tokens!AX$2:BC$2,Tokens!AX2900:BC2900,2,"creators")</f>
        <v>"creators":[{"address":"ncreator",_x000D_
"share":10},{"address":"cotrcrea",_x000D_
"share":90},{"address":"nminer",_x000D_
"share":0}]</v>
      </c>
      <c r="Y2900" s="78" t="str">
        <f>formatRow(Tokens!BD$2:BI$2,Tokens!BD2900:BI2900,2,"files")</f>
        <v>"files":[]</v>
      </c>
      <c r="Z2900" s="78"/>
      <c r="AA2900" s="78"/>
      <c r="AB2900" s="78"/>
      <c r="AC2900" s="78" t="str">
        <f>formatRow(Tokens!BJ$2:BK$2,Tokens!BJ2900:BK2900,0,"collection")</f>
        <v>"collection":{"name":"BILLET Festival",_x000D_
"family":"Calvi On The Rocks"}</v>
      </c>
      <c r="AD2900" s="1" t="str">
        <f>formatRow(Tokens!BN$2:BR$2,Tokens!BN2900:BR2900,0,"marketplace")</f>
        <v>"marketplace":{"initial_price":"73,5",_x000D_
"reservation_price":"",_x000D_
"duration":"",_x000D_
"max_mint":1,_x000D_
"sell_date":"25/06/2022"}</v>
      </c>
      <c r="AE2900" s="1"/>
    </row>
    <row r="2901" spans="4:31" ht="14.25" customHeight="1" x14ac:dyDescent="0.3">
      <c r="D2901" s="1">
        <f>Tokens!B2901</f>
        <v>1081</v>
      </c>
      <c r="E2901" s="17" t="str">
        <f>IF(Tokens!C2901="","",Tokens!C2901)</f>
        <v>#1081 Billet Festival</v>
      </c>
      <c r="F2901"/>
      <c r="G2901"/>
      <c r="H2901"/>
      <c r="I2901"/>
      <c r="J2901"/>
      <c r="M2901"/>
      <c r="N2901"/>
      <c r="O2901" s="15" t="str">
        <f t="shared" si="90"/>
        <v>_</v>
      </c>
      <c r="P2901" s="18" t="str">
        <f>IF(F2901="stop","",IF(F2901&lt;&gt;"",HYPERLINK(Settings!$B$5 &amp; "/manage/?network=" &amp; LOWER(B$8) &amp; "&amp;search=token&amp;account=" &amp; ToMint!$B$5 &amp; "&amp;view=" &amp; ToMint!J2901,"TokenSol"),""))</f>
        <v/>
      </c>
      <c r="Q2901" s="2"/>
      <c r="R2901" s="2"/>
      <c r="S2901" s="11"/>
      <c r="T2901" s="78" t="str">
        <f>"owner=" &amp; Tokens!BS2901 &amp; "&amp;filename_for_metadata=" &amp; Tokens!BT2901 &amp; "&amp;offchaindata_platform=" &amp; $B$17 &amp; "&amp;keyfile=" &amp; $B$5 &amp;  "&amp;repository=" &amp; $B$18</f>
        <v>owner=AeDSKpNsSENahGHS7fCrAxcDtcNXjyLM68b4gHoTBkC&amp;filename_for_metadata=BILLETFestival_COR22F1081&amp;offchaindata_platform=Github&amp;keyfile=Paul&amp;repository=CalviOnTheRocks2022</v>
      </c>
      <c r="U2901" s="78" t="str">
        <f t="shared" si="91"/>
        <v>{"name":"#1081 Billet Festival",_x000D_
"symbol":"COR22F1081",_x000D_
"description":"Billet Festival / Billet NFT Festival - 1 jour Calvi on the Rocks 2022",_x000D_
"seller_fee_basis_points":1000,_x000D_
"image":"https://bafybeiggyynk6lhb2o2w6vulsevbe5o7xckjoxnzf5a7ac3jrvz4dv7lo4.ipfs.nftstorage.link?image_1081.webp",_x000D_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01" s="78" t="str">
        <f>formatRow(Tokens!C$2:I$2,Tokens!C2901:I2901)</f>
        <v>"name":"#1081 Billet Festival",_x000D_
"symbol":"COR22F1081",_x000D_
"description":"Billet Festival / Billet NFT Festival - 1 jour Calvi on the Rocks 2022",_x000D_
"seller_fee_basis_points":1000,_x000D_
"image":"https://bafybeiggyynk6lhb2o2w6vulsevbe5o7xckjoxnzf5a7ac3jrvz4dv7lo4.ipfs.nftstorage.link?image_1081.webp",_x000D_
"Issuer":"NfluenT for Calvi On The rocks",_x000D_
"external_url":""</v>
      </c>
      <c r="W2901" s="78" t="str">
        <f>formatRow(Tokens!J$2:AV$2,Tokens!J2901:AV2901,2,"attributes")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01" s="78" t="str">
        <f>formatRow(Tokens!AX$2:BC$2,Tokens!AX2901:BC2901,2,"creators")</f>
        <v>"creators":[{"address":"ncreator",_x000D_
"share":10},{"address":"cotrcrea",_x000D_
"share":90},{"address":"nminer",_x000D_
"share":0}]</v>
      </c>
      <c r="Y2901" s="78" t="str">
        <f>formatRow(Tokens!BD$2:BI$2,Tokens!BD2901:BI2901,2,"files")</f>
        <v>"files":[]</v>
      </c>
      <c r="Z2901" s="78"/>
      <c r="AA2901" s="78"/>
      <c r="AB2901" s="78"/>
      <c r="AC2901" s="78" t="str">
        <f>formatRow(Tokens!BJ$2:BK$2,Tokens!BJ2901:BK2901,0,"collection")</f>
        <v>"collection":{"name":"BILLET Festival",_x000D_
"family":"Calvi On The Rocks"}</v>
      </c>
      <c r="AD2901" s="1" t="str">
        <f>formatRow(Tokens!BN$2:BR$2,Tokens!BN2901:BR2901,0,"marketplace")</f>
        <v>"marketplace":{"initial_price":"73,5",_x000D_
"reservation_price":"",_x000D_
"duration":"",_x000D_
"max_mint":1,_x000D_
"sell_date":"25/06/2022"}</v>
      </c>
      <c r="AE2901" s="1"/>
    </row>
    <row r="2902" spans="4:31" ht="14.25" customHeight="1" x14ac:dyDescent="0.3">
      <c r="D2902" s="1">
        <f>Tokens!B2902</f>
        <v>1082</v>
      </c>
      <c r="E2902" s="17" t="str">
        <f>IF(Tokens!C2902="","",Tokens!C2902)</f>
        <v>#1082 Billet Festival</v>
      </c>
      <c r="F2902"/>
      <c r="G2902"/>
      <c r="H2902"/>
      <c r="I2902"/>
      <c r="J2902"/>
      <c r="M2902"/>
      <c r="N2902"/>
      <c r="O2902" s="15" t="str">
        <f t="shared" si="90"/>
        <v>_</v>
      </c>
      <c r="P2902" s="18" t="str">
        <f>IF(F2902="stop","",IF(F2902&lt;&gt;"",HYPERLINK(Settings!$B$5 &amp; "/manage/?network=" &amp; LOWER(B$8) &amp; "&amp;search=token&amp;account=" &amp; ToMint!$B$5 &amp; "&amp;view=" &amp; ToMint!J2902,"TokenSol"),""))</f>
        <v/>
      </c>
      <c r="Q2902" s="2"/>
      <c r="R2902" s="2"/>
      <c r="S2902" s="11"/>
      <c r="T2902" s="78" t="str">
        <f>"owner=" &amp; Tokens!BS2902 &amp; "&amp;filename_for_metadata=" &amp; Tokens!BT2902 &amp; "&amp;offchaindata_platform=" &amp; $B$17 &amp; "&amp;keyfile=" &amp; $B$5 &amp;  "&amp;repository=" &amp; $B$18</f>
        <v>owner=AeDSKpNsSENahGHS7fCrAxcDtcNXjyLM68b4gHoTBkC&amp;filename_for_metadata=BILLETFestival_COR22F1082&amp;offchaindata_platform=Github&amp;keyfile=Paul&amp;repository=CalviOnTheRocks2022</v>
      </c>
      <c r="U2902" s="78" t="str">
        <f t="shared" si="91"/>
        <v>{"name":"#1082 Billet Festival",_x000D_
"symbol":"COR22F1082",_x000D_
"description":"Billet Festival / Billet NFT Festival - 1 jour Calvi on the Rocks 2022",_x000D_
"seller_fee_basis_points":1000,_x000D_
"image":"https://bafybeicfqr5dwlwwzjbow7htbiod27k567wbcj6ki2qdtf632echstidcq.ipfs.nftstorage.link?image_1082.webp",_x000D_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02" s="78" t="str">
        <f>formatRow(Tokens!C$2:I$2,Tokens!C2902:I2902)</f>
        <v>"name":"#1082 Billet Festival",_x000D_
"symbol":"COR22F1082",_x000D_
"description":"Billet Festival / Billet NFT Festival - 1 jour Calvi on the Rocks 2022",_x000D_
"seller_fee_basis_points":1000,_x000D_
"image":"https://bafybeicfqr5dwlwwzjbow7htbiod27k567wbcj6ki2qdtf632echstidcq.ipfs.nftstorage.link?image_1082.webp",_x000D_
"Issuer":"NfluenT for Calvi On The rocks",_x000D_
"external_url":""</v>
      </c>
      <c r="W2902" s="78" t="str">
        <f>formatRow(Tokens!J$2:AV$2,Tokens!J2902:AV2902,2,"attributes")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02" s="78" t="str">
        <f>formatRow(Tokens!AX$2:BC$2,Tokens!AX2902:BC2902,2,"creators")</f>
        <v>"creators":[{"address":"ncreator",_x000D_
"share":10},{"address":"cotrcrea",_x000D_
"share":90},{"address":"nminer",_x000D_
"share":0}]</v>
      </c>
      <c r="Y2902" s="78" t="str">
        <f>formatRow(Tokens!BD$2:BI$2,Tokens!BD2902:BI2902,2,"files")</f>
        <v>"files":[]</v>
      </c>
      <c r="Z2902" s="78"/>
      <c r="AA2902" s="78"/>
      <c r="AB2902" s="78"/>
      <c r="AC2902" s="78" t="str">
        <f>formatRow(Tokens!BJ$2:BK$2,Tokens!BJ2902:BK2902,0,"collection")</f>
        <v>"collection":{"name":"BILLET Festival",_x000D_
"family":"Calvi On The Rocks"}</v>
      </c>
      <c r="AD2902" s="1" t="str">
        <f>formatRow(Tokens!BN$2:BR$2,Tokens!BN2902:BR2902,0,"marketplace")</f>
        <v>"marketplace":{"initial_price":"73,5",_x000D_
"reservation_price":"",_x000D_
"duration":"",_x000D_
"max_mint":1,_x000D_
"sell_date":"25/06/2022"}</v>
      </c>
      <c r="AE2902" s="1"/>
    </row>
    <row r="2903" spans="4:31" ht="14.25" customHeight="1" x14ac:dyDescent="0.3">
      <c r="D2903" s="1">
        <f>Tokens!B2903</f>
        <v>1083</v>
      </c>
      <c r="E2903" s="17" t="str">
        <f>IF(Tokens!C2903="","",Tokens!C2903)</f>
        <v>#1083 Billet Festival</v>
      </c>
      <c r="F2903"/>
      <c r="G2903"/>
      <c r="H2903"/>
      <c r="I2903"/>
      <c r="J2903"/>
      <c r="M2903"/>
      <c r="N2903"/>
      <c r="O2903" s="15" t="str">
        <f t="shared" si="90"/>
        <v>_</v>
      </c>
      <c r="P2903" s="18" t="str">
        <f>IF(F2903="stop","",IF(F2903&lt;&gt;"",HYPERLINK(Settings!$B$5 &amp; "/manage/?network=" &amp; LOWER(B$8) &amp; "&amp;search=token&amp;account=" &amp; ToMint!$B$5 &amp; "&amp;view=" &amp; ToMint!J2903,"TokenSol"),""))</f>
        <v/>
      </c>
      <c r="Q2903" s="2"/>
      <c r="R2903" s="2"/>
      <c r="S2903" s="11"/>
      <c r="T2903" s="78" t="str">
        <f>"owner=" &amp; Tokens!BS2903 &amp; "&amp;filename_for_metadata=" &amp; Tokens!BT2903 &amp; "&amp;offchaindata_platform=" &amp; $B$17 &amp; "&amp;keyfile=" &amp; $B$5 &amp;  "&amp;repository=" &amp; $B$18</f>
        <v>owner=AeDSKpNsSENahGHS7fCrAxcDtcNXjyLM68b4gHoTBkC&amp;filename_for_metadata=BILLETFestival_COR22F1083&amp;offchaindata_platform=Github&amp;keyfile=Paul&amp;repository=CalviOnTheRocks2022</v>
      </c>
      <c r="U2903" s="78" t="str">
        <f t="shared" si="91"/>
        <v>{"name":"#1083 Billet Festival",_x000D_
"symbol":"COR22F1083",_x000D_
"description":"Billet Festival / Billet NFT Festival - 1 jour Calvi on the Rocks 2022",_x000D_
"seller_fee_basis_points":1000,_x000D_
"image":"https://bafybeibpfpohwafwye7ofcxlxjsj5uvglkmjm7wl333i2kd44fvywozpam.ipfs.nftstorage.link?image_1083.webp",_x000D_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03" s="78" t="str">
        <f>formatRow(Tokens!C$2:I$2,Tokens!C2903:I2903)</f>
        <v>"name":"#1083 Billet Festival",_x000D_
"symbol":"COR22F1083",_x000D_
"description":"Billet Festival / Billet NFT Festival - 1 jour Calvi on the Rocks 2022",_x000D_
"seller_fee_basis_points":1000,_x000D_
"image":"https://bafybeibpfpohwafwye7ofcxlxjsj5uvglkmjm7wl333i2kd44fvywozpam.ipfs.nftstorage.link?image_1083.webp",_x000D_
"Issuer":"NfluenT for Calvi On The rocks",_x000D_
"external_url":""</v>
      </c>
      <c r="W2903" s="78" t="str">
        <f>formatRow(Tokens!J$2:AV$2,Tokens!J2903:AV2903,2,"attributes")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03" s="78" t="str">
        <f>formatRow(Tokens!AX$2:BC$2,Tokens!AX2903:BC2903,2,"creators")</f>
        <v>"creators":[{"address":"ncreator",_x000D_
"share":10},{"address":"cotrcrea",_x000D_
"share":90},{"address":"nminer",_x000D_
"share":0}]</v>
      </c>
      <c r="Y2903" s="78" t="str">
        <f>formatRow(Tokens!BD$2:BI$2,Tokens!BD2903:BI2903,2,"files")</f>
        <v>"files":[]</v>
      </c>
      <c r="Z2903" s="78"/>
      <c r="AA2903" s="78"/>
      <c r="AB2903" s="78"/>
      <c r="AC2903" s="78" t="str">
        <f>formatRow(Tokens!BJ$2:BK$2,Tokens!BJ2903:BK2903,0,"collection")</f>
        <v>"collection":{"name":"BILLET Festival",_x000D_
"family":"Calvi On The Rocks"}</v>
      </c>
      <c r="AD2903" s="1" t="str">
        <f>formatRow(Tokens!BN$2:BR$2,Tokens!BN2903:BR2903,0,"marketplace")</f>
        <v>"marketplace":{"initial_price":"73,5",_x000D_
"reservation_price":"",_x000D_
"duration":"",_x000D_
"max_mint":1,_x000D_
"sell_date":"25/06/2022"}</v>
      </c>
      <c r="AE2903" s="1"/>
    </row>
    <row r="2904" spans="4:31" ht="14.25" customHeight="1" x14ac:dyDescent="0.3">
      <c r="D2904" s="1">
        <f>Tokens!B2904</f>
        <v>1084</v>
      </c>
      <c r="E2904" s="17" t="str">
        <f>IF(Tokens!C2904="","",Tokens!C2904)</f>
        <v>#1084 Billet Festival</v>
      </c>
      <c r="F2904"/>
      <c r="G2904"/>
      <c r="H2904"/>
      <c r="I2904"/>
      <c r="J2904"/>
      <c r="M2904"/>
      <c r="N2904"/>
      <c r="O2904" s="15" t="str">
        <f t="shared" si="90"/>
        <v>_</v>
      </c>
      <c r="P2904" s="18" t="str">
        <f>IF(F2904="stop","",IF(F2904&lt;&gt;"",HYPERLINK(Settings!$B$5 &amp; "/manage/?network=" &amp; LOWER(B$8) &amp; "&amp;search=token&amp;account=" &amp; ToMint!$B$5 &amp; "&amp;view=" &amp; ToMint!J2904,"TokenSol"),""))</f>
        <v/>
      </c>
      <c r="Q2904" s="2"/>
      <c r="R2904" s="2"/>
      <c r="S2904" s="11"/>
      <c r="T2904" s="78" t="str">
        <f>"owner=" &amp; Tokens!BS2904 &amp; "&amp;filename_for_metadata=" &amp; Tokens!BT2904 &amp; "&amp;offchaindata_platform=" &amp; $B$17 &amp; "&amp;keyfile=" &amp; $B$5 &amp;  "&amp;repository=" &amp; $B$18</f>
        <v>owner=AeDSKpNsSENahGHS7fCrAxcDtcNXjyLM68b4gHoTBkC&amp;filename_for_metadata=BILLETFestival_COR22F1084&amp;offchaindata_platform=Github&amp;keyfile=Paul&amp;repository=CalviOnTheRocks2022</v>
      </c>
      <c r="U2904" s="78" t="str">
        <f t="shared" si="91"/>
        <v>{"name":"#1084 Billet Festival",_x000D_
"symbol":"COR22F1084",_x000D_
"description":"Billet Festival / Billet NFT Festival - 1 jour Calvi on the Rocks 2022",_x000D_
"seller_fee_basis_points":1000,_x000D_
"image":"https://bafybeibg4tfhx7hpcsmlbktpj5kgqxjkc2ojgbdhyp3v6drb4cpohrnfvm.ipfs.nftstorage.link?image_1084.webp",_x000D_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04" s="78" t="str">
        <f>formatRow(Tokens!C$2:I$2,Tokens!C2904:I2904)</f>
        <v>"name":"#1084 Billet Festival",_x000D_
"symbol":"COR22F1084",_x000D_
"description":"Billet Festival / Billet NFT Festival - 1 jour Calvi on the Rocks 2022",_x000D_
"seller_fee_basis_points":1000,_x000D_
"image":"https://bafybeibg4tfhx7hpcsmlbktpj5kgqxjkc2ojgbdhyp3v6drb4cpohrnfvm.ipfs.nftstorage.link?image_1084.webp",_x000D_
"Issuer":"NfluenT for Calvi On The rocks",_x000D_
"external_url":""</v>
      </c>
      <c r="W2904" s="78" t="str">
        <f>formatRow(Tokens!J$2:AV$2,Tokens!J2904:AV2904,2,"attributes")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04" s="78" t="str">
        <f>formatRow(Tokens!AX$2:BC$2,Tokens!AX2904:BC2904,2,"creators")</f>
        <v>"creators":[{"address":"ncreator",_x000D_
"share":10},{"address":"cotrcrea",_x000D_
"share":90},{"address":"nminer",_x000D_
"share":0}]</v>
      </c>
      <c r="Y2904" s="78" t="str">
        <f>formatRow(Tokens!BD$2:BI$2,Tokens!BD2904:BI2904,2,"files")</f>
        <v>"files":[]</v>
      </c>
      <c r="Z2904" s="78"/>
      <c r="AA2904" s="78"/>
      <c r="AB2904" s="78"/>
      <c r="AC2904" s="78" t="str">
        <f>formatRow(Tokens!BJ$2:BK$2,Tokens!BJ2904:BK2904,0,"collection")</f>
        <v>"collection":{"name":"BILLET Festival",_x000D_
"family":"Calvi On The Rocks"}</v>
      </c>
      <c r="AD2904" s="1" t="str">
        <f>formatRow(Tokens!BN$2:BR$2,Tokens!BN2904:BR2904,0,"marketplace")</f>
        <v>"marketplace":{"initial_price":"73,5",_x000D_
"reservation_price":"",_x000D_
"duration":"",_x000D_
"max_mint":1,_x000D_
"sell_date":"25/06/2022"}</v>
      </c>
      <c r="AE2904" s="1"/>
    </row>
    <row r="2905" spans="4:31" ht="14.25" customHeight="1" x14ac:dyDescent="0.3">
      <c r="D2905" s="1">
        <f>Tokens!B2905</f>
        <v>1085</v>
      </c>
      <c r="E2905" s="17" t="str">
        <f>IF(Tokens!C2905="","",Tokens!C2905)</f>
        <v>#1085 Billet Festival</v>
      </c>
      <c r="F2905"/>
      <c r="G2905"/>
      <c r="H2905"/>
      <c r="I2905"/>
      <c r="J2905"/>
      <c r="M2905"/>
      <c r="N2905"/>
      <c r="O2905" s="15" t="str">
        <f t="shared" si="90"/>
        <v>_</v>
      </c>
      <c r="P2905" s="18" t="str">
        <f>IF(F2905="stop","",IF(F2905&lt;&gt;"",HYPERLINK(Settings!$B$5 &amp; "/manage/?network=" &amp; LOWER(B$8) &amp; "&amp;search=token&amp;account=" &amp; ToMint!$B$5 &amp; "&amp;view=" &amp; ToMint!J2905,"TokenSol"),""))</f>
        <v/>
      </c>
      <c r="Q2905" s="2"/>
      <c r="R2905" s="2"/>
      <c r="S2905" s="11"/>
      <c r="T2905" s="78" t="str">
        <f>"owner=" &amp; Tokens!BS2905 &amp; "&amp;filename_for_metadata=" &amp; Tokens!BT2905 &amp; "&amp;offchaindata_platform=" &amp; $B$17 &amp; "&amp;keyfile=" &amp; $B$5 &amp;  "&amp;repository=" &amp; $B$18</f>
        <v>owner=AeDSKpNsSENahGHS7fCrAxcDtcNXjyLM68b4gHoTBkC&amp;filename_for_metadata=BILLETFestival_COR22F1085&amp;offchaindata_platform=Github&amp;keyfile=Paul&amp;repository=CalviOnTheRocks2022</v>
      </c>
      <c r="U2905" s="78" t="str">
        <f t="shared" si="91"/>
        <v>{"name":"#1085 Billet Festival",_x000D_
"symbol":"COR22F1085",_x000D_
"description":"Billet Festival / Billet NFT Festival - 1 jour Calvi on the Rocks 2022",_x000D_
"seller_fee_basis_points":1000,_x000D_
"image":"https://bafybeihu2e6zuy2olgnqvfzoi62ctwlsqfuzmoiwaingltnq23jzk5li34.ipfs.nftstorage.link?image_1085.webp",_x000D_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05" s="78" t="str">
        <f>formatRow(Tokens!C$2:I$2,Tokens!C2905:I2905)</f>
        <v>"name":"#1085 Billet Festival",_x000D_
"symbol":"COR22F1085",_x000D_
"description":"Billet Festival / Billet NFT Festival - 1 jour Calvi on the Rocks 2022",_x000D_
"seller_fee_basis_points":1000,_x000D_
"image":"https://bafybeihu2e6zuy2olgnqvfzoi62ctwlsqfuzmoiwaingltnq23jzk5li34.ipfs.nftstorage.link?image_1085.webp",_x000D_
"Issuer":"NfluenT for Calvi On The rocks",_x000D_
"external_url":""</v>
      </c>
      <c r="W2905" s="78" t="str">
        <f>formatRow(Tokens!J$2:AV$2,Tokens!J2905:AV2905,2,"attributes")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05" s="78" t="str">
        <f>formatRow(Tokens!AX$2:BC$2,Tokens!AX2905:BC2905,2,"creators")</f>
        <v>"creators":[{"address":"ncreator",_x000D_
"share":10},{"address":"cotrcrea",_x000D_
"share":90},{"address":"nminer",_x000D_
"share":0}]</v>
      </c>
      <c r="Y2905" s="78" t="str">
        <f>formatRow(Tokens!BD$2:BI$2,Tokens!BD2905:BI2905,2,"files")</f>
        <v>"files":[]</v>
      </c>
      <c r="Z2905" s="78"/>
      <c r="AA2905" s="78"/>
      <c r="AB2905" s="78"/>
      <c r="AC2905" s="78" t="str">
        <f>formatRow(Tokens!BJ$2:BK$2,Tokens!BJ2905:BK2905,0,"collection")</f>
        <v>"collection":{"name":"BILLET Festival",_x000D_
"family":"Calvi On The Rocks"}</v>
      </c>
      <c r="AD2905" s="1" t="str">
        <f>formatRow(Tokens!BN$2:BR$2,Tokens!BN2905:BR2905,0,"marketplace")</f>
        <v>"marketplace":{"initial_price":"73,5",_x000D_
"reservation_price":"",_x000D_
"duration":"",_x000D_
"max_mint":1,_x000D_
"sell_date":"25/06/2022"}</v>
      </c>
      <c r="AE2905" s="1"/>
    </row>
    <row r="2906" spans="4:31" ht="14.25" customHeight="1" x14ac:dyDescent="0.3">
      <c r="D2906" s="1">
        <f>Tokens!B2906</f>
        <v>1086</v>
      </c>
      <c r="E2906" s="17" t="str">
        <f>IF(Tokens!C2906="","",Tokens!C2906)</f>
        <v>#1086 Billet Festival</v>
      </c>
      <c r="F2906"/>
      <c r="G2906"/>
      <c r="H2906"/>
      <c r="I2906"/>
      <c r="J2906"/>
      <c r="M2906"/>
      <c r="N2906"/>
      <c r="O2906" s="15" t="str">
        <f t="shared" si="90"/>
        <v>_</v>
      </c>
      <c r="P2906" s="18" t="str">
        <f>IF(F2906="stop","",IF(F2906&lt;&gt;"",HYPERLINK(Settings!$B$5 &amp; "/manage/?network=" &amp; LOWER(B$8) &amp; "&amp;search=token&amp;account=" &amp; ToMint!$B$5 &amp; "&amp;view=" &amp; ToMint!J2906,"TokenSol"),""))</f>
        <v/>
      </c>
      <c r="Q2906" s="2"/>
      <c r="R2906" s="2"/>
      <c r="S2906" s="11"/>
      <c r="T2906" s="78" t="str">
        <f>"owner=" &amp; Tokens!BS2906 &amp; "&amp;filename_for_metadata=" &amp; Tokens!BT2906 &amp; "&amp;offchaindata_platform=" &amp; $B$17 &amp; "&amp;keyfile=" &amp; $B$5 &amp;  "&amp;repository=" &amp; $B$18</f>
        <v>owner=AeDSKpNsSENahGHS7fCrAxcDtcNXjyLM68b4gHoTBkC&amp;filename_for_metadata=BILLETFestival_COR22F1086&amp;offchaindata_platform=Github&amp;keyfile=Paul&amp;repository=CalviOnTheRocks2022</v>
      </c>
      <c r="U2906" s="78" t="str">
        <f t="shared" si="91"/>
        <v>{"name":"#1086 Billet Festival",_x000D_
"symbol":"COR22F1086",_x000D_
"description":"Billet Festival / Billet NFT Festival - 1 jour Calvi on the Rocks 2022",_x000D_
"seller_fee_basis_points":1000,_x000D_
"image":"https://bafybeiefxeuqi2ygwnqd462nli5a76tt3pd34vjh3r4oz3kwm6u3s23taa.ipfs.nftstorage.link?image_1086.webp",_x000D_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06" s="78" t="str">
        <f>formatRow(Tokens!C$2:I$2,Tokens!C2906:I2906)</f>
        <v>"name":"#1086 Billet Festival",_x000D_
"symbol":"COR22F1086",_x000D_
"description":"Billet Festival / Billet NFT Festival - 1 jour Calvi on the Rocks 2022",_x000D_
"seller_fee_basis_points":1000,_x000D_
"image":"https://bafybeiefxeuqi2ygwnqd462nli5a76tt3pd34vjh3r4oz3kwm6u3s23taa.ipfs.nftstorage.link?image_1086.webp",_x000D_
"Issuer":"NfluenT for Calvi On The rocks",_x000D_
"external_url":""</v>
      </c>
      <c r="W2906" s="78" t="str">
        <f>formatRow(Tokens!J$2:AV$2,Tokens!J2906:AV2906,2,"attributes")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06" s="78" t="str">
        <f>formatRow(Tokens!AX$2:BC$2,Tokens!AX2906:BC2906,2,"creators")</f>
        <v>"creators":[{"address":"ncreator",_x000D_
"share":10},{"address":"cotrcrea",_x000D_
"share":90},{"address":"nminer",_x000D_
"share":0}]</v>
      </c>
      <c r="Y2906" s="78" t="str">
        <f>formatRow(Tokens!BD$2:BI$2,Tokens!BD2906:BI2906,2,"files")</f>
        <v>"files":[]</v>
      </c>
      <c r="Z2906" s="78"/>
      <c r="AA2906" s="78"/>
      <c r="AB2906" s="78"/>
      <c r="AC2906" s="78" t="str">
        <f>formatRow(Tokens!BJ$2:BK$2,Tokens!BJ2906:BK2906,0,"collection")</f>
        <v>"collection":{"name":"BILLET Festival",_x000D_
"family":"Calvi On The Rocks"}</v>
      </c>
      <c r="AD2906" s="1" t="str">
        <f>formatRow(Tokens!BN$2:BR$2,Tokens!BN2906:BR2906,0,"marketplace")</f>
        <v>"marketplace":{"initial_price":"73,5",_x000D_
"reservation_price":"",_x000D_
"duration":"",_x000D_
"max_mint":1,_x000D_
"sell_date":"25/06/2022"}</v>
      </c>
      <c r="AE2906" s="1"/>
    </row>
    <row r="2907" spans="4:31" ht="14.25" customHeight="1" x14ac:dyDescent="0.3">
      <c r="D2907" s="1">
        <f>Tokens!B2907</f>
        <v>1087</v>
      </c>
      <c r="E2907" s="17" t="str">
        <f>IF(Tokens!C2907="","",Tokens!C2907)</f>
        <v>#1087 Billet Festival</v>
      </c>
      <c r="F2907"/>
      <c r="G2907"/>
      <c r="H2907"/>
      <c r="I2907"/>
      <c r="J2907"/>
      <c r="M2907"/>
      <c r="N2907"/>
      <c r="O2907" s="15" t="str">
        <f t="shared" si="90"/>
        <v>_</v>
      </c>
      <c r="P2907" s="18" t="str">
        <f>IF(F2907="stop","",IF(F2907&lt;&gt;"",HYPERLINK(Settings!$B$5 &amp; "/manage/?network=" &amp; LOWER(B$8) &amp; "&amp;search=token&amp;account=" &amp; ToMint!$B$5 &amp; "&amp;view=" &amp; ToMint!J2907,"TokenSol"),""))</f>
        <v/>
      </c>
      <c r="Q2907" s="2"/>
      <c r="R2907" s="2"/>
      <c r="S2907" s="11"/>
      <c r="T2907" s="78" t="str">
        <f>"owner=" &amp; Tokens!BS2907 &amp; "&amp;filename_for_metadata=" &amp; Tokens!BT2907 &amp; "&amp;offchaindata_platform=" &amp; $B$17 &amp; "&amp;keyfile=" &amp; $B$5 &amp;  "&amp;repository=" &amp; $B$18</f>
        <v>owner=AeDSKpNsSENahGHS7fCrAxcDtcNXjyLM68b4gHoTBkC&amp;filename_for_metadata=BILLETFestival_COR22F1087&amp;offchaindata_platform=Github&amp;keyfile=Paul&amp;repository=CalviOnTheRocks2022</v>
      </c>
      <c r="U2907" s="78" t="str">
        <f t="shared" si="91"/>
        <v>{"name":"#1087 Billet Festival",_x000D_
"symbol":"COR22F1087",_x000D_
"description":"Billet Festival / Billet NFT Festival - 1 jour Calvi on the Rocks 2022",_x000D_
"seller_fee_basis_points":1000,_x000D_
"image":"https://bafybeifpcsbigtvxpz4nofvwmebwbrc7f5avdxjnxweexjnn2vs35zdgpi.ipfs.nftstorage.link?image_1087.webp",_x000D_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07" s="78" t="str">
        <f>formatRow(Tokens!C$2:I$2,Tokens!C2907:I2907)</f>
        <v>"name":"#1087 Billet Festival",_x000D_
"symbol":"COR22F1087",_x000D_
"description":"Billet Festival / Billet NFT Festival - 1 jour Calvi on the Rocks 2022",_x000D_
"seller_fee_basis_points":1000,_x000D_
"image":"https://bafybeifpcsbigtvxpz4nofvwmebwbrc7f5avdxjnxweexjnn2vs35zdgpi.ipfs.nftstorage.link?image_1087.webp",_x000D_
"Issuer":"NfluenT for Calvi On The rocks",_x000D_
"external_url":""</v>
      </c>
      <c r="W2907" s="78" t="str">
        <f>formatRow(Tokens!J$2:AV$2,Tokens!J2907:AV2907,2,"attributes")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07" s="78" t="str">
        <f>formatRow(Tokens!AX$2:BC$2,Tokens!AX2907:BC2907,2,"creators")</f>
        <v>"creators":[{"address":"ncreator",_x000D_
"share":10},{"address":"cotrcrea",_x000D_
"share":90},{"address":"nminer",_x000D_
"share":0}]</v>
      </c>
      <c r="Y2907" s="78" t="str">
        <f>formatRow(Tokens!BD$2:BI$2,Tokens!BD2907:BI2907,2,"files")</f>
        <v>"files":[]</v>
      </c>
      <c r="Z2907" s="78"/>
      <c r="AA2907" s="78"/>
      <c r="AB2907" s="78"/>
      <c r="AC2907" s="78" t="str">
        <f>formatRow(Tokens!BJ$2:BK$2,Tokens!BJ2907:BK2907,0,"collection")</f>
        <v>"collection":{"name":"BILLET Festival",_x000D_
"family":"Calvi On The Rocks"}</v>
      </c>
      <c r="AD2907" s="1" t="str">
        <f>formatRow(Tokens!BN$2:BR$2,Tokens!BN2907:BR2907,0,"marketplace")</f>
        <v>"marketplace":{"initial_price":"73,5",_x000D_
"reservation_price":"",_x000D_
"duration":"",_x000D_
"max_mint":1,_x000D_
"sell_date":"25/06/2022"}</v>
      </c>
      <c r="AE2907" s="1"/>
    </row>
    <row r="2908" spans="4:31" ht="14.25" customHeight="1" x14ac:dyDescent="0.3">
      <c r="D2908" s="1">
        <f>Tokens!B2908</f>
        <v>1088</v>
      </c>
      <c r="E2908" s="17" t="str">
        <f>IF(Tokens!C2908="","",Tokens!C2908)</f>
        <v>#1088 Billet Festival</v>
      </c>
      <c r="F2908"/>
      <c r="G2908"/>
      <c r="H2908"/>
      <c r="I2908"/>
      <c r="J2908"/>
      <c r="M2908"/>
      <c r="N2908"/>
      <c r="O2908" s="15" t="str">
        <f t="shared" si="90"/>
        <v>_</v>
      </c>
      <c r="P2908" s="18" t="str">
        <f>IF(F2908="stop","",IF(F2908&lt;&gt;"",HYPERLINK(Settings!$B$5 &amp; "/manage/?network=" &amp; LOWER(B$8) &amp; "&amp;search=token&amp;account=" &amp; ToMint!$B$5 &amp; "&amp;view=" &amp; ToMint!J2908,"TokenSol"),""))</f>
        <v/>
      </c>
      <c r="Q2908" s="2"/>
      <c r="R2908" s="2"/>
      <c r="S2908" s="11"/>
      <c r="T2908" s="78" t="str">
        <f>"owner=" &amp; Tokens!BS2908 &amp; "&amp;filename_for_metadata=" &amp; Tokens!BT2908 &amp; "&amp;offchaindata_platform=" &amp; $B$17 &amp; "&amp;keyfile=" &amp; $B$5 &amp;  "&amp;repository=" &amp; $B$18</f>
        <v>owner=AeDSKpNsSENahGHS7fCrAxcDtcNXjyLM68b4gHoTBkC&amp;filename_for_metadata=BILLETFestival_COR22F1088&amp;offchaindata_platform=Github&amp;keyfile=Paul&amp;repository=CalviOnTheRocks2022</v>
      </c>
      <c r="U2908" s="78" t="str">
        <f t="shared" si="91"/>
        <v>{"name":"#1088 Billet Festival",_x000D_
"symbol":"COR22F1088",_x000D_
"description":"Billet Festival / Billet NFT Festival - 1 jour Calvi on the Rocks 2022",_x000D_
"seller_fee_basis_points":1000,_x000D_
"image":"https://bafybeiai6iks2tkojauefwfq7sfyoes5zwpcr7sn4he2jwtne7b3acqc6i.ipfs.nftstorage.link?image_1088.webp",_x000D_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08" s="78" t="str">
        <f>formatRow(Tokens!C$2:I$2,Tokens!C2908:I2908)</f>
        <v>"name":"#1088 Billet Festival",_x000D_
"symbol":"COR22F1088",_x000D_
"description":"Billet Festival / Billet NFT Festival - 1 jour Calvi on the Rocks 2022",_x000D_
"seller_fee_basis_points":1000,_x000D_
"image":"https://bafybeiai6iks2tkojauefwfq7sfyoes5zwpcr7sn4he2jwtne7b3acqc6i.ipfs.nftstorage.link?image_1088.webp",_x000D_
"Issuer":"NfluenT for Calvi On The rocks",_x000D_
"external_url":""</v>
      </c>
      <c r="W2908" s="78" t="str">
        <f>formatRow(Tokens!J$2:AV$2,Tokens!J2908:AV2908,2,"attributes")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08" s="78" t="str">
        <f>formatRow(Tokens!AX$2:BC$2,Tokens!AX2908:BC2908,2,"creators")</f>
        <v>"creators":[{"address":"ncreator",_x000D_
"share":10},{"address":"cotrcrea",_x000D_
"share":90},{"address":"nminer",_x000D_
"share":0}]</v>
      </c>
      <c r="Y2908" s="78" t="str">
        <f>formatRow(Tokens!BD$2:BI$2,Tokens!BD2908:BI2908,2,"files")</f>
        <v>"files":[]</v>
      </c>
      <c r="Z2908" s="78"/>
      <c r="AA2908" s="78"/>
      <c r="AB2908" s="78"/>
      <c r="AC2908" s="78" t="str">
        <f>formatRow(Tokens!BJ$2:BK$2,Tokens!BJ2908:BK2908,0,"collection")</f>
        <v>"collection":{"name":"BILLET Festival",_x000D_
"family":"Calvi On The Rocks"}</v>
      </c>
      <c r="AD2908" s="1" t="str">
        <f>formatRow(Tokens!BN$2:BR$2,Tokens!BN2908:BR2908,0,"marketplace")</f>
        <v>"marketplace":{"initial_price":"73,5",_x000D_
"reservation_price":"",_x000D_
"duration":"",_x000D_
"max_mint":1,_x000D_
"sell_date":"25/06/2022"}</v>
      </c>
      <c r="AE2908" s="1"/>
    </row>
    <row r="2909" spans="4:31" ht="14.25" customHeight="1" x14ac:dyDescent="0.3">
      <c r="D2909" s="1">
        <f>Tokens!B2909</f>
        <v>1089</v>
      </c>
      <c r="E2909" s="17" t="str">
        <f>IF(Tokens!C2909="","",Tokens!C2909)</f>
        <v>#1089 Billet Festival</v>
      </c>
      <c r="F2909"/>
      <c r="G2909"/>
      <c r="H2909"/>
      <c r="I2909"/>
      <c r="J2909"/>
      <c r="M2909"/>
      <c r="N2909"/>
      <c r="O2909" s="15" t="str">
        <f t="shared" si="90"/>
        <v>_</v>
      </c>
      <c r="P2909" s="18" t="str">
        <f>IF(F2909="stop","",IF(F2909&lt;&gt;"",HYPERLINK(Settings!$B$5 &amp; "/manage/?network=" &amp; LOWER(B$8) &amp; "&amp;search=token&amp;account=" &amp; ToMint!$B$5 &amp; "&amp;view=" &amp; ToMint!J2909,"TokenSol"),""))</f>
        <v/>
      </c>
      <c r="Q2909" s="2"/>
      <c r="R2909" s="2"/>
      <c r="S2909" s="11"/>
      <c r="T2909" s="78" t="str">
        <f>"owner=" &amp; Tokens!BS2909 &amp; "&amp;filename_for_metadata=" &amp; Tokens!BT2909 &amp; "&amp;offchaindata_platform=" &amp; $B$17 &amp; "&amp;keyfile=" &amp; $B$5 &amp;  "&amp;repository=" &amp; $B$18</f>
        <v>owner=AeDSKpNsSENahGHS7fCrAxcDtcNXjyLM68b4gHoTBkC&amp;filename_for_metadata=BILLETFestival_COR22F1089&amp;offchaindata_platform=Github&amp;keyfile=Paul&amp;repository=CalviOnTheRocks2022</v>
      </c>
      <c r="U2909" s="78" t="str">
        <f t="shared" si="91"/>
        <v>{"name":"#1089 Billet Festival",_x000D_
"symbol":"COR22F1089",_x000D_
"description":"Billet Festival / Billet NFT Festival - 1 jour Calvi on the Rocks 2022",_x000D_
"seller_fee_basis_points":1000,_x000D_
"image":"https://bafybeideypi7rpxp56vpqoeizl3jvi6wjayxxyngvq7sry5yfllne4fs5m.ipfs.nftstorage.link?image_1089.webp",_x000D_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09" s="78" t="str">
        <f>formatRow(Tokens!C$2:I$2,Tokens!C2909:I2909)</f>
        <v>"name":"#1089 Billet Festival",_x000D_
"symbol":"COR22F1089",_x000D_
"description":"Billet Festival / Billet NFT Festival - 1 jour Calvi on the Rocks 2022",_x000D_
"seller_fee_basis_points":1000,_x000D_
"image":"https://bafybeideypi7rpxp56vpqoeizl3jvi6wjayxxyngvq7sry5yfllne4fs5m.ipfs.nftstorage.link?image_1089.webp",_x000D_
"Issuer":"NfluenT for Calvi On The rocks",_x000D_
"external_url":""</v>
      </c>
      <c r="W2909" s="78" t="str">
        <f>formatRow(Tokens!J$2:AV$2,Tokens!J2909:AV2909,2,"attributes")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09" s="78" t="str">
        <f>formatRow(Tokens!AX$2:BC$2,Tokens!AX2909:BC2909,2,"creators")</f>
        <v>"creators":[{"address":"ncreator",_x000D_
"share":10},{"address":"cotrcrea",_x000D_
"share":90},{"address":"nminer",_x000D_
"share":0}]</v>
      </c>
      <c r="Y2909" s="78" t="str">
        <f>formatRow(Tokens!BD$2:BI$2,Tokens!BD2909:BI2909,2,"files")</f>
        <v>"files":[]</v>
      </c>
      <c r="Z2909" s="78"/>
      <c r="AA2909" s="78"/>
      <c r="AB2909" s="78"/>
      <c r="AC2909" s="78" t="str">
        <f>formatRow(Tokens!BJ$2:BK$2,Tokens!BJ2909:BK2909,0,"collection")</f>
        <v>"collection":{"name":"BILLET Festival",_x000D_
"family":"Calvi On The Rocks"}</v>
      </c>
      <c r="AD2909" s="1" t="str">
        <f>formatRow(Tokens!BN$2:BR$2,Tokens!BN2909:BR2909,0,"marketplace")</f>
        <v>"marketplace":{"initial_price":"73,5",_x000D_
"reservation_price":"",_x000D_
"duration":"",_x000D_
"max_mint":1,_x000D_
"sell_date":"25/06/2022"}</v>
      </c>
      <c r="AE2909" s="1"/>
    </row>
    <row r="2910" spans="4:31" ht="14.25" customHeight="1" x14ac:dyDescent="0.3">
      <c r="D2910" s="1">
        <f>Tokens!B2910</f>
        <v>1090</v>
      </c>
      <c r="E2910" s="17" t="str">
        <f>IF(Tokens!C2910="","",Tokens!C2910)</f>
        <v>#1090 Billet Festival</v>
      </c>
      <c r="F2910"/>
      <c r="G2910"/>
      <c r="H2910"/>
      <c r="I2910"/>
      <c r="J2910"/>
      <c r="M2910"/>
      <c r="N2910"/>
      <c r="O2910" s="15" t="str">
        <f t="shared" si="90"/>
        <v>_</v>
      </c>
      <c r="P2910" s="18" t="str">
        <f>IF(F2910="stop","",IF(F2910&lt;&gt;"",HYPERLINK(Settings!$B$5 &amp; "/manage/?network=" &amp; LOWER(B$8) &amp; "&amp;search=token&amp;account=" &amp; ToMint!$B$5 &amp; "&amp;view=" &amp; ToMint!J2910,"TokenSol"),""))</f>
        <v/>
      </c>
      <c r="Q2910" s="2"/>
      <c r="R2910" s="2"/>
      <c r="S2910" s="11"/>
      <c r="T2910" s="78" t="str">
        <f>"owner=" &amp; Tokens!BS2910 &amp; "&amp;filename_for_metadata=" &amp; Tokens!BT2910 &amp; "&amp;offchaindata_platform=" &amp; $B$17 &amp; "&amp;keyfile=" &amp; $B$5 &amp;  "&amp;repository=" &amp; $B$18</f>
        <v>owner=AeDSKpNsSENahGHS7fCrAxcDtcNXjyLM68b4gHoTBkC&amp;filename_for_metadata=BILLETFestival_COR22F1090&amp;offchaindata_platform=Github&amp;keyfile=Paul&amp;repository=CalviOnTheRocks2022</v>
      </c>
      <c r="U2910" s="78" t="str">
        <f t="shared" si="91"/>
        <v>{"name":"#1090 Billet Festival",_x000D_
"symbol":"COR22F1090",_x000D_
"description":"Billet Festival / Billet NFT Festival - 1 jour Calvi on the Rocks 2022",_x000D_
"seller_fee_basis_points":1000,_x000D_
"image":"https://bafybeidt3g77l7k2vqhhao5c5d5v5zqftpgze5q5xf4cpvm2pxaqpjqbgi.ipfs.nftstorage.link?image_1090.webp",_x000D_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10" s="78" t="str">
        <f>formatRow(Tokens!C$2:I$2,Tokens!C2910:I2910)</f>
        <v>"name":"#1090 Billet Festival",_x000D_
"symbol":"COR22F1090",_x000D_
"description":"Billet Festival / Billet NFT Festival - 1 jour Calvi on the Rocks 2022",_x000D_
"seller_fee_basis_points":1000,_x000D_
"image":"https://bafybeidt3g77l7k2vqhhao5c5d5v5zqftpgze5q5xf4cpvm2pxaqpjqbgi.ipfs.nftstorage.link?image_1090.webp",_x000D_
"Issuer":"NfluenT for Calvi On The rocks",_x000D_
"external_url":""</v>
      </c>
      <c r="W2910" s="78" t="str">
        <f>formatRow(Tokens!J$2:AV$2,Tokens!J2910:AV2910,2,"attributes")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10" s="78" t="str">
        <f>formatRow(Tokens!AX$2:BC$2,Tokens!AX2910:BC2910,2,"creators")</f>
        <v>"creators":[{"address":"ncreator",_x000D_
"share":10},{"address":"cotrcrea",_x000D_
"share":90},{"address":"nminer",_x000D_
"share":0}]</v>
      </c>
      <c r="Y2910" s="78" t="str">
        <f>formatRow(Tokens!BD$2:BI$2,Tokens!BD2910:BI2910,2,"files")</f>
        <v>"files":[]</v>
      </c>
      <c r="Z2910" s="78"/>
      <c r="AA2910" s="78"/>
      <c r="AB2910" s="78"/>
      <c r="AC2910" s="78" t="str">
        <f>formatRow(Tokens!BJ$2:BK$2,Tokens!BJ2910:BK2910,0,"collection")</f>
        <v>"collection":{"name":"BILLET Festival",_x000D_
"family":"Calvi On The Rocks"}</v>
      </c>
      <c r="AD2910" s="1" t="str">
        <f>formatRow(Tokens!BN$2:BR$2,Tokens!BN2910:BR2910,0,"marketplace")</f>
        <v>"marketplace":{"initial_price":"73,5",_x000D_
"reservation_price":"",_x000D_
"duration":"",_x000D_
"max_mint":1,_x000D_
"sell_date":"25/06/2022"}</v>
      </c>
      <c r="AE2910" s="1"/>
    </row>
    <row r="2911" spans="4:31" ht="14.25" customHeight="1" x14ac:dyDescent="0.3">
      <c r="D2911" s="1">
        <f>Tokens!B2911</f>
        <v>1091</v>
      </c>
      <c r="E2911" s="17" t="str">
        <f>IF(Tokens!C2911="","",Tokens!C2911)</f>
        <v>#1091 Billet Festival</v>
      </c>
      <c r="F2911"/>
      <c r="G2911"/>
      <c r="H2911"/>
      <c r="I2911"/>
      <c r="J2911"/>
      <c r="M2911"/>
      <c r="N2911"/>
      <c r="O2911" s="15" t="str">
        <f t="shared" si="90"/>
        <v>_</v>
      </c>
      <c r="P2911" s="18" t="str">
        <f>IF(F2911="stop","",IF(F2911&lt;&gt;"",HYPERLINK(Settings!$B$5 &amp; "/manage/?network=" &amp; LOWER(B$8) &amp; "&amp;search=token&amp;account=" &amp; ToMint!$B$5 &amp; "&amp;view=" &amp; ToMint!J2911,"TokenSol"),""))</f>
        <v/>
      </c>
      <c r="Q2911" s="2"/>
      <c r="R2911" s="2"/>
      <c r="S2911" s="11"/>
      <c r="T2911" s="78" t="str">
        <f>"owner=" &amp; Tokens!BS2911 &amp; "&amp;filename_for_metadata=" &amp; Tokens!BT2911 &amp; "&amp;offchaindata_platform=" &amp; $B$17 &amp; "&amp;keyfile=" &amp; $B$5 &amp;  "&amp;repository=" &amp; $B$18</f>
        <v>owner=AeDSKpNsSENahGHS7fCrAxcDtcNXjyLM68b4gHoTBkC&amp;filename_for_metadata=BILLETFestival_COR22F1091&amp;offchaindata_platform=Github&amp;keyfile=Paul&amp;repository=CalviOnTheRocks2022</v>
      </c>
      <c r="U2911" s="78" t="str">
        <f t="shared" si="91"/>
        <v>{"name":"#1091 Billet Festival",_x000D_
"symbol":"COR22F1091",_x000D_
"description":"Billet Festival / Billet NFT Festival - 1 jour Calvi on the Rocks 2022",_x000D_
"seller_fee_basis_points":1000,_x000D_
"image":"https://bafybeidsky4fqv6ska5b43baptwe34umwfsxkag6w7d6gcrrxnbghstcpe.ipfs.nftstorage.link?image_1091.webp",_x000D_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11" s="78" t="str">
        <f>formatRow(Tokens!C$2:I$2,Tokens!C2911:I2911)</f>
        <v>"name":"#1091 Billet Festival",_x000D_
"symbol":"COR22F1091",_x000D_
"description":"Billet Festival / Billet NFT Festival - 1 jour Calvi on the Rocks 2022",_x000D_
"seller_fee_basis_points":1000,_x000D_
"image":"https://bafybeidsky4fqv6ska5b43baptwe34umwfsxkag6w7d6gcrrxnbghstcpe.ipfs.nftstorage.link?image_1091.webp",_x000D_
"Issuer":"NfluenT for Calvi On The rocks",_x000D_
"external_url":""</v>
      </c>
      <c r="W2911" s="78" t="str">
        <f>formatRow(Tokens!J$2:AV$2,Tokens!J2911:AV2911,2,"attributes")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11" s="78" t="str">
        <f>formatRow(Tokens!AX$2:BC$2,Tokens!AX2911:BC2911,2,"creators")</f>
        <v>"creators":[{"address":"ncreator",_x000D_
"share":10},{"address":"cotrcrea",_x000D_
"share":90},{"address":"nminer",_x000D_
"share":0}]</v>
      </c>
      <c r="Y2911" s="78" t="str">
        <f>formatRow(Tokens!BD$2:BI$2,Tokens!BD2911:BI2911,2,"files")</f>
        <v>"files":[]</v>
      </c>
      <c r="Z2911" s="78"/>
      <c r="AA2911" s="78"/>
      <c r="AB2911" s="78"/>
      <c r="AC2911" s="78" t="str">
        <f>formatRow(Tokens!BJ$2:BK$2,Tokens!BJ2911:BK2911,0,"collection")</f>
        <v>"collection":{"name":"BILLET Festival",_x000D_
"family":"Calvi On The Rocks"}</v>
      </c>
      <c r="AD2911" s="1" t="str">
        <f>formatRow(Tokens!BN$2:BR$2,Tokens!BN2911:BR2911,0,"marketplace")</f>
        <v>"marketplace":{"initial_price":"73,5",_x000D_
"reservation_price":"",_x000D_
"duration":"",_x000D_
"max_mint":1,_x000D_
"sell_date":"25/06/2022"}</v>
      </c>
      <c r="AE2911" s="1"/>
    </row>
    <row r="2912" spans="4:31" ht="14.25" customHeight="1" x14ac:dyDescent="0.3">
      <c r="D2912" s="1">
        <f>Tokens!B2912</f>
        <v>1092</v>
      </c>
      <c r="E2912" s="17" t="str">
        <f>IF(Tokens!C2912="","",Tokens!C2912)</f>
        <v>#1092 Billet Festival</v>
      </c>
      <c r="F2912"/>
      <c r="G2912"/>
      <c r="H2912"/>
      <c r="I2912"/>
      <c r="J2912"/>
      <c r="M2912"/>
      <c r="N2912"/>
      <c r="O2912" s="15" t="str">
        <f t="shared" si="90"/>
        <v>_</v>
      </c>
      <c r="P2912" s="18" t="str">
        <f>IF(F2912="stop","",IF(F2912&lt;&gt;"",HYPERLINK(Settings!$B$5 &amp; "/manage/?network=" &amp; LOWER(B$8) &amp; "&amp;search=token&amp;account=" &amp; ToMint!$B$5 &amp; "&amp;view=" &amp; ToMint!J2912,"TokenSol"),""))</f>
        <v/>
      </c>
      <c r="Q2912" s="2"/>
      <c r="R2912" s="2"/>
      <c r="S2912" s="11"/>
      <c r="T2912" s="78" t="str">
        <f>"owner=" &amp; Tokens!BS2912 &amp; "&amp;filename_for_metadata=" &amp; Tokens!BT2912 &amp; "&amp;offchaindata_platform=" &amp; $B$17 &amp; "&amp;keyfile=" &amp; $B$5 &amp;  "&amp;repository=" &amp; $B$18</f>
        <v>owner=AeDSKpNsSENahGHS7fCrAxcDtcNXjyLM68b4gHoTBkC&amp;filename_for_metadata=BILLETFestival_COR22F1092&amp;offchaindata_platform=Github&amp;keyfile=Paul&amp;repository=CalviOnTheRocks2022</v>
      </c>
      <c r="U2912" s="78" t="str">
        <f t="shared" si="91"/>
        <v>{"name":"#1092 Billet Festival",_x000D_
"symbol":"COR22F1092",_x000D_
"description":"Billet Festival / Billet NFT Festival - 1 jour Calvi on the Rocks 2022",_x000D_
"seller_fee_basis_points":1000,_x000D_
"image":"https://bafybeiemqdqnby2tycqasziyszvtaquhb2j32zgmquweyfyas32ypam6ye.ipfs.nftstorage.link?image_1092.webp",_x000D_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12" s="78" t="str">
        <f>formatRow(Tokens!C$2:I$2,Tokens!C2912:I2912)</f>
        <v>"name":"#1092 Billet Festival",_x000D_
"symbol":"COR22F1092",_x000D_
"description":"Billet Festival / Billet NFT Festival - 1 jour Calvi on the Rocks 2022",_x000D_
"seller_fee_basis_points":1000,_x000D_
"image":"https://bafybeiemqdqnby2tycqasziyszvtaquhb2j32zgmquweyfyas32ypam6ye.ipfs.nftstorage.link?image_1092.webp",_x000D_
"Issuer":"NfluenT for Calvi On The rocks",_x000D_
"external_url":""</v>
      </c>
      <c r="W2912" s="78" t="str">
        <f>formatRow(Tokens!J$2:AV$2,Tokens!J2912:AV2912,2,"attributes")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12" s="78" t="str">
        <f>formatRow(Tokens!AX$2:BC$2,Tokens!AX2912:BC2912,2,"creators")</f>
        <v>"creators":[{"address":"ncreator",_x000D_
"share":10},{"address":"cotrcrea",_x000D_
"share":90},{"address":"nminer",_x000D_
"share":0}]</v>
      </c>
      <c r="Y2912" s="78" t="str">
        <f>formatRow(Tokens!BD$2:BI$2,Tokens!BD2912:BI2912,2,"files")</f>
        <v>"files":[]</v>
      </c>
      <c r="Z2912" s="78"/>
      <c r="AA2912" s="78"/>
      <c r="AB2912" s="78"/>
      <c r="AC2912" s="78" t="str">
        <f>formatRow(Tokens!BJ$2:BK$2,Tokens!BJ2912:BK2912,0,"collection")</f>
        <v>"collection":{"name":"BILLET Festival",_x000D_
"family":"Calvi On The Rocks"}</v>
      </c>
      <c r="AD2912" s="1" t="str">
        <f>formatRow(Tokens!BN$2:BR$2,Tokens!BN2912:BR2912,0,"marketplace")</f>
        <v>"marketplace":{"initial_price":"73,5",_x000D_
"reservation_price":"",_x000D_
"duration":"",_x000D_
"max_mint":1,_x000D_
"sell_date":"25/06/2022"}</v>
      </c>
      <c r="AE2912" s="1"/>
    </row>
    <row r="2913" spans="4:31" ht="14.25" customHeight="1" x14ac:dyDescent="0.3">
      <c r="D2913" s="1">
        <f>Tokens!B2913</f>
        <v>1093</v>
      </c>
      <c r="E2913" s="17" t="str">
        <f>IF(Tokens!C2913="","",Tokens!C2913)</f>
        <v>#1093 Billet Festival</v>
      </c>
      <c r="F2913"/>
      <c r="G2913"/>
      <c r="H2913"/>
      <c r="I2913"/>
      <c r="J2913"/>
      <c r="M2913"/>
      <c r="N2913"/>
      <c r="O2913" s="15" t="str">
        <f t="shared" si="90"/>
        <v>_</v>
      </c>
      <c r="P2913" s="18" t="str">
        <f>IF(F2913="stop","",IF(F2913&lt;&gt;"",HYPERLINK(Settings!$B$5 &amp; "/manage/?network=" &amp; LOWER(B$8) &amp; "&amp;search=token&amp;account=" &amp; ToMint!$B$5 &amp; "&amp;view=" &amp; ToMint!J2913,"TokenSol"),""))</f>
        <v/>
      </c>
      <c r="Q2913" s="2"/>
      <c r="R2913" s="2"/>
      <c r="S2913" s="11"/>
      <c r="T2913" s="78" t="str">
        <f>"owner=" &amp; Tokens!BS2913 &amp; "&amp;filename_for_metadata=" &amp; Tokens!BT2913 &amp; "&amp;offchaindata_platform=" &amp; $B$17 &amp; "&amp;keyfile=" &amp; $B$5 &amp;  "&amp;repository=" &amp; $B$18</f>
        <v>owner=AeDSKpNsSENahGHS7fCrAxcDtcNXjyLM68b4gHoTBkC&amp;filename_for_metadata=BILLETFestival_COR22F1093&amp;offchaindata_platform=Github&amp;keyfile=Paul&amp;repository=CalviOnTheRocks2022</v>
      </c>
      <c r="U2913" s="78" t="str">
        <f t="shared" si="91"/>
        <v>{"name":"#1093 Billet Festival",_x000D_
"symbol":"COR22F1093",_x000D_
"description":"Billet Festival / Billet NFT Festival - 1 jour Calvi on the Rocks 2022",_x000D_
"seller_fee_basis_points":1000,_x000D_
"image":"https://bafybeibhew3sf3f2fb2zcgeqbcsckmajzriw62oudsomsocxtyhugiktke.ipfs.nftstorage.link?image_1093.webp",_x000D_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13" s="78" t="str">
        <f>formatRow(Tokens!C$2:I$2,Tokens!C2913:I2913)</f>
        <v>"name":"#1093 Billet Festival",_x000D_
"symbol":"COR22F1093",_x000D_
"description":"Billet Festival / Billet NFT Festival - 1 jour Calvi on the Rocks 2022",_x000D_
"seller_fee_basis_points":1000,_x000D_
"image":"https://bafybeibhew3sf3f2fb2zcgeqbcsckmajzriw62oudsomsocxtyhugiktke.ipfs.nftstorage.link?image_1093.webp",_x000D_
"Issuer":"NfluenT for Calvi On The rocks",_x000D_
"external_url":""</v>
      </c>
      <c r="W2913" s="78" t="str">
        <f>formatRow(Tokens!J$2:AV$2,Tokens!J2913:AV2913,2,"attributes")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13" s="78" t="str">
        <f>formatRow(Tokens!AX$2:BC$2,Tokens!AX2913:BC2913,2,"creators")</f>
        <v>"creators":[{"address":"ncreator",_x000D_
"share":10},{"address":"cotrcrea",_x000D_
"share":90},{"address":"nminer",_x000D_
"share":0}]</v>
      </c>
      <c r="Y2913" s="78" t="str">
        <f>formatRow(Tokens!BD$2:BI$2,Tokens!BD2913:BI2913,2,"files")</f>
        <v>"files":[]</v>
      </c>
      <c r="Z2913" s="78"/>
      <c r="AA2913" s="78"/>
      <c r="AB2913" s="78"/>
      <c r="AC2913" s="78" t="str">
        <f>formatRow(Tokens!BJ$2:BK$2,Tokens!BJ2913:BK2913,0,"collection")</f>
        <v>"collection":{"name":"BILLET Festival",_x000D_
"family":"Calvi On The Rocks"}</v>
      </c>
      <c r="AD2913" s="1" t="str">
        <f>formatRow(Tokens!BN$2:BR$2,Tokens!BN2913:BR2913,0,"marketplace")</f>
        <v>"marketplace":{"initial_price":"73,5",_x000D_
"reservation_price":"",_x000D_
"duration":"",_x000D_
"max_mint":1,_x000D_
"sell_date":"25/06/2022"}</v>
      </c>
      <c r="AE2913" s="1"/>
    </row>
    <row r="2914" spans="4:31" ht="14.25" customHeight="1" x14ac:dyDescent="0.3">
      <c r="D2914" s="1">
        <f>Tokens!B2914</f>
        <v>1094</v>
      </c>
      <c r="E2914" s="17" t="str">
        <f>IF(Tokens!C2914="","",Tokens!C2914)</f>
        <v>#1094 Billet Festival</v>
      </c>
      <c r="F2914"/>
      <c r="G2914"/>
      <c r="H2914"/>
      <c r="I2914"/>
      <c r="J2914"/>
      <c r="M2914"/>
      <c r="N2914"/>
      <c r="O2914" s="15" t="str">
        <f t="shared" si="90"/>
        <v>_</v>
      </c>
      <c r="P2914" s="18" t="str">
        <f>IF(F2914="stop","",IF(F2914&lt;&gt;"",HYPERLINK(Settings!$B$5 &amp; "/manage/?network=" &amp; LOWER(B$8) &amp; "&amp;search=token&amp;account=" &amp; ToMint!$B$5 &amp; "&amp;view=" &amp; ToMint!J2914,"TokenSol"),""))</f>
        <v/>
      </c>
      <c r="Q2914" s="2"/>
      <c r="R2914" s="2"/>
      <c r="S2914" s="11"/>
      <c r="T2914" s="78" t="str">
        <f>"owner=" &amp; Tokens!BS2914 &amp; "&amp;filename_for_metadata=" &amp; Tokens!BT2914 &amp; "&amp;offchaindata_platform=" &amp; $B$17 &amp; "&amp;keyfile=" &amp; $B$5 &amp;  "&amp;repository=" &amp; $B$18</f>
        <v>owner=AeDSKpNsSENahGHS7fCrAxcDtcNXjyLM68b4gHoTBkC&amp;filename_for_metadata=BILLETFestival_COR22F1094&amp;offchaindata_platform=Github&amp;keyfile=Paul&amp;repository=CalviOnTheRocks2022</v>
      </c>
      <c r="U2914" s="78" t="str">
        <f t="shared" si="91"/>
        <v>{"name":"#1094 Billet Festival",_x000D_
"symbol":"COR22F1094",_x000D_
"description":"Billet Festival / Billet NFT Festival - 1 jour Calvi on the Rocks 2022",_x000D_
"seller_fee_basis_points":1000,_x000D_
"image":"https://bafybeigmbigvt2wfp4tradpp6spjd75bybxwj4ywi5lxhkbgywjb3n43ci.ipfs.nftstorage.link?image_1094.webp",_x000D_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14" s="78" t="str">
        <f>formatRow(Tokens!C$2:I$2,Tokens!C2914:I2914)</f>
        <v>"name":"#1094 Billet Festival",_x000D_
"symbol":"COR22F1094",_x000D_
"description":"Billet Festival / Billet NFT Festival - 1 jour Calvi on the Rocks 2022",_x000D_
"seller_fee_basis_points":1000,_x000D_
"image":"https://bafybeigmbigvt2wfp4tradpp6spjd75bybxwj4ywi5lxhkbgywjb3n43ci.ipfs.nftstorage.link?image_1094.webp",_x000D_
"Issuer":"NfluenT for Calvi On The rocks",_x000D_
"external_url":""</v>
      </c>
      <c r="W2914" s="78" t="str">
        <f>formatRow(Tokens!J$2:AV$2,Tokens!J2914:AV2914,2,"attributes")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14" s="78" t="str">
        <f>formatRow(Tokens!AX$2:BC$2,Tokens!AX2914:BC2914,2,"creators")</f>
        <v>"creators":[{"address":"ncreator",_x000D_
"share":10},{"address":"cotrcrea",_x000D_
"share":90},{"address":"nminer",_x000D_
"share":0}]</v>
      </c>
      <c r="Y2914" s="78" t="str">
        <f>formatRow(Tokens!BD$2:BI$2,Tokens!BD2914:BI2914,2,"files")</f>
        <v>"files":[]</v>
      </c>
      <c r="Z2914" s="78"/>
      <c r="AA2914" s="78"/>
      <c r="AB2914" s="78"/>
      <c r="AC2914" s="78" t="str">
        <f>formatRow(Tokens!BJ$2:BK$2,Tokens!BJ2914:BK2914,0,"collection")</f>
        <v>"collection":{"name":"BILLET Festival",_x000D_
"family":"Calvi On The Rocks"}</v>
      </c>
      <c r="AD2914" s="1" t="str">
        <f>formatRow(Tokens!BN$2:BR$2,Tokens!BN2914:BR2914,0,"marketplace")</f>
        <v>"marketplace":{"initial_price":"73,5",_x000D_
"reservation_price":"",_x000D_
"duration":"",_x000D_
"max_mint":1,_x000D_
"sell_date":"25/06/2022"}</v>
      </c>
      <c r="AE2914" s="1"/>
    </row>
    <row r="2915" spans="4:31" ht="14.25" customHeight="1" x14ac:dyDescent="0.3">
      <c r="D2915" s="1">
        <f>Tokens!B2915</f>
        <v>1095</v>
      </c>
      <c r="E2915" s="17" t="str">
        <f>IF(Tokens!C2915="","",Tokens!C2915)</f>
        <v>#1095 Billet Festival</v>
      </c>
      <c r="F2915"/>
      <c r="G2915"/>
      <c r="H2915"/>
      <c r="I2915"/>
      <c r="J2915"/>
      <c r="M2915"/>
      <c r="N2915"/>
      <c r="O2915" s="15" t="str">
        <f t="shared" si="90"/>
        <v>_</v>
      </c>
      <c r="P2915" s="18" t="str">
        <f>IF(F2915="stop","",IF(F2915&lt;&gt;"",HYPERLINK(Settings!$B$5 &amp; "/manage/?network=" &amp; LOWER(B$8) &amp; "&amp;search=token&amp;account=" &amp; ToMint!$B$5 &amp; "&amp;view=" &amp; ToMint!J2915,"TokenSol"),""))</f>
        <v/>
      </c>
      <c r="Q2915" s="2"/>
      <c r="R2915" s="2"/>
      <c r="S2915" s="11"/>
      <c r="T2915" s="78" t="str">
        <f>"owner=" &amp; Tokens!BS2915 &amp; "&amp;filename_for_metadata=" &amp; Tokens!BT2915 &amp; "&amp;offchaindata_platform=" &amp; $B$17 &amp; "&amp;keyfile=" &amp; $B$5 &amp;  "&amp;repository=" &amp; $B$18</f>
        <v>owner=AeDSKpNsSENahGHS7fCrAxcDtcNXjyLM68b4gHoTBkC&amp;filename_for_metadata=BILLETFestival_COR22F1095&amp;offchaindata_platform=Github&amp;keyfile=Paul&amp;repository=CalviOnTheRocks2022</v>
      </c>
      <c r="U2915" s="78" t="str">
        <f t="shared" si="91"/>
        <v>{"name":"#1095 Billet Festival",_x000D_
"symbol":"COR22F1095",_x000D_
"description":"Billet Festival / Billet NFT Festival - 1 jour Calvi on the Rocks 2022",_x000D_
"seller_fee_basis_points":1000,_x000D_
"image":"https://bafybeifijhbcgdmqxlt3sdw72t3lgf67n3al6464bdkthe2y5rp4ql6ioe.ipfs.nftstorage.link?image_1095.webp",_x000D_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15" s="78" t="str">
        <f>formatRow(Tokens!C$2:I$2,Tokens!C2915:I2915)</f>
        <v>"name":"#1095 Billet Festival",_x000D_
"symbol":"COR22F1095",_x000D_
"description":"Billet Festival / Billet NFT Festival - 1 jour Calvi on the Rocks 2022",_x000D_
"seller_fee_basis_points":1000,_x000D_
"image":"https://bafybeifijhbcgdmqxlt3sdw72t3lgf67n3al6464bdkthe2y5rp4ql6ioe.ipfs.nftstorage.link?image_1095.webp",_x000D_
"Issuer":"NfluenT for Calvi On The rocks",_x000D_
"external_url":""</v>
      </c>
      <c r="W2915" s="78" t="str">
        <f>formatRow(Tokens!J$2:AV$2,Tokens!J2915:AV2915,2,"attributes")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15" s="78" t="str">
        <f>formatRow(Tokens!AX$2:BC$2,Tokens!AX2915:BC2915,2,"creators")</f>
        <v>"creators":[{"address":"ncreator",_x000D_
"share":10},{"address":"cotrcrea",_x000D_
"share":90},{"address":"nminer",_x000D_
"share":0}]</v>
      </c>
      <c r="Y2915" s="78" t="str">
        <f>formatRow(Tokens!BD$2:BI$2,Tokens!BD2915:BI2915,2,"files")</f>
        <v>"files":[]</v>
      </c>
      <c r="Z2915" s="78"/>
      <c r="AA2915" s="78"/>
      <c r="AB2915" s="78"/>
      <c r="AC2915" s="78" t="str">
        <f>formatRow(Tokens!BJ$2:BK$2,Tokens!BJ2915:BK2915,0,"collection")</f>
        <v>"collection":{"name":"BILLET Festival",_x000D_
"family":"Calvi On The Rocks"}</v>
      </c>
      <c r="AD2915" s="1" t="str">
        <f>formatRow(Tokens!BN$2:BR$2,Tokens!BN2915:BR2915,0,"marketplace")</f>
        <v>"marketplace":{"initial_price":"73,5",_x000D_
"reservation_price":"",_x000D_
"duration":"",_x000D_
"max_mint":1,_x000D_
"sell_date":"25/06/2022"}</v>
      </c>
      <c r="AE2915" s="1"/>
    </row>
    <row r="2916" spans="4:31" ht="14.25" customHeight="1" x14ac:dyDescent="0.3">
      <c r="D2916" s="1">
        <f>Tokens!B2916</f>
        <v>1096</v>
      </c>
      <c r="E2916" s="17" t="str">
        <f>IF(Tokens!C2916="","",Tokens!C2916)</f>
        <v>#1096 Billet Festival</v>
      </c>
      <c r="F2916"/>
      <c r="G2916"/>
      <c r="H2916"/>
      <c r="I2916"/>
      <c r="J2916"/>
      <c r="M2916"/>
      <c r="N2916"/>
      <c r="O2916" s="15" t="str">
        <f t="shared" si="90"/>
        <v>_</v>
      </c>
      <c r="P2916" s="18" t="str">
        <f>IF(F2916="stop","",IF(F2916&lt;&gt;"",HYPERLINK(Settings!$B$5 &amp; "/manage/?network=" &amp; LOWER(B$8) &amp; "&amp;search=token&amp;account=" &amp; ToMint!$B$5 &amp; "&amp;view=" &amp; ToMint!J2916,"TokenSol"),""))</f>
        <v/>
      </c>
      <c r="Q2916" s="2"/>
      <c r="R2916" s="2"/>
      <c r="S2916" s="11"/>
      <c r="T2916" s="78" t="str">
        <f>"owner=" &amp; Tokens!BS2916 &amp; "&amp;filename_for_metadata=" &amp; Tokens!BT2916 &amp; "&amp;offchaindata_platform=" &amp; $B$17 &amp; "&amp;keyfile=" &amp; $B$5 &amp;  "&amp;repository=" &amp; $B$18</f>
        <v>owner=AeDSKpNsSENahGHS7fCrAxcDtcNXjyLM68b4gHoTBkC&amp;filename_for_metadata=BILLETFestival_COR22F1096&amp;offchaindata_platform=Github&amp;keyfile=Paul&amp;repository=CalviOnTheRocks2022</v>
      </c>
      <c r="U2916" s="78" t="str">
        <f t="shared" si="91"/>
        <v>{"name":"#1096 Billet Festival",_x000D_
"symbol":"COR22F1096",_x000D_
"description":"Billet Festival / Billet NFT Festival - 1 jour Calvi on the Rocks 2022",_x000D_
"seller_fee_basis_points":1000,_x000D_
"image":"https://bafybeidf3kn5p57clscwo4tyxrl75ojhpfavajt2dvg2sopp4ry5cm6mli.ipfs.nftstorage.link?image_1096.webp",_x000D_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16" s="78" t="str">
        <f>formatRow(Tokens!C$2:I$2,Tokens!C2916:I2916)</f>
        <v>"name":"#1096 Billet Festival",_x000D_
"symbol":"COR22F1096",_x000D_
"description":"Billet Festival / Billet NFT Festival - 1 jour Calvi on the Rocks 2022",_x000D_
"seller_fee_basis_points":1000,_x000D_
"image":"https://bafybeidf3kn5p57clscwo4tyxrl75ojhpfavajt2dvg2sopp4ry5cm6mli.ipfs.nftstorage.link?image_1096.webp",_x000D_
"Issuer":"NfluenT for Calvi On The rocks",_x000D_
"external_url":""</v>
      </c>
      <c r="W2916" s="78" t="str">
        <f>formatRow(Tokens!J$2:AV$2,Tokens!J2916:AV2916,2,"attributes")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16" s="78" t="str">
        <f>formatRow(Tokens!AX$2:BC$2,Tokens!AX2916:BC2916,2,"creators")</f>
        <v>"creators":[{"address":"ncreator",_x000D_
"share":10},{"address":"cotrcrea",_x000D_
"share":90},{"address":"nminer",_x000D_
"share":0}]</v>
      </c>
      <c r="Y2916" s="78" t="str">
        <f>formatRow(Tokens!BD$2:BI$2,Tokens!BD2916:BI2916,2,"files")</f>
        <v>"files":[]</v>
      </c>
      <c r="Z2916" s="78"/>
      <c r="AA2916" s="78"/>
      <c r="AB2916" s="78"/>
      <c r="AC2916" s="78" t="str">
        <f>formatRow(Tokens!BJ$2:BK$2,Tokens!BJ2916:BK2916,0,"collection")</f>
        <v>"collection":{"name":"BILLET Festival",_x000D_
"family":"Calvi On The Rocks"}</v>
      </c>
      <c r="AD2916" s="1" t="str">
        <f>formatRow(Tokens!BN$2:BR$2,Tokens!BN2916:BR2916,0,"marketplace")</f>
        <v>"marketplace":{"initial_price":"73,5",_x000D_
"reservation_price":"",_x000D_
"duration":"",_x000D_
"max_mint":1,_x000D_
"sell_date":"25/06/2022"}</v>
      </c>
      <c r="AE2916" s="1"/>
    </row>
    <row r="2917" spans="4:31" ht="14.25" customHeight="1" x14ac:dyDescent="0.3">
      <c r="D2917" s="1">
        <f>Tokens!B2917</f>
        <v>1097</v>
      </c>
      <c r="E2917" s="17" t="str">
        <f>IF(Tokens!C2917="","",Tokens!C2917)</f>
        <v>#1097 Billet Festival</v>
      </c>
      <c r="F2917"/>
      <c r="G2917"/>
      <c r="H2917"/>
      <c r="I2917"/>
      <c r="J2917"/>
      <c r="M2917"/>
      <c r="N2917"/>
      <c r="O2917" s="15" t="str">
        <f t="shared" ref="O2917:O2980" si="92">IF(AND(ISNUMBER(N2916),ISNUMBER(N2917)),(N2917-N2916)*$O$1,"_")</f>
        <v>_</v>
      </c>
      <c r="P2917" s="18" t="str">
        <f>IF(F2917="stop","",IF(F2917&lt;&gt;"",HYPERLINK(Settings!$B$5 &amp; "/manage/?network=" &amp; LOWER(B$8) &amp; "&amp;search=token&amp;account=" &amp; ToMint!$B$5 &amp; "&amp;view=" &amp; ToMint!J2917,"TokenSol"),""))</f>
        <v/>
      </c>
      <c r="Q2917" s="2"/>
      <c r="R2917" s="2"/>
      <c r="S2917" s="11"/>
      <c r="T2917" s="78" t="str">
        <f>"owner=" &amp; Tokens!BS2917 &amp; "&amp;filename_for_metadata=" &amp; Tokens!BT2917 &amp; "&amp;offchaindata_platform=" &amp; $B$17 &amp; "&amp;keyfile=" &amp; $B$5 &amp;  "&amp;repository=" &amp; $B$18</f>
        <v>owner=AeDSKpNsSENahGHS7fCrAxcDtcNXjyLM68b4gHoTBkC&amp;filename_for_metadata=BILLETFestival_COR22F1097&amp;offchaindata_platform=Github&amp;keyfile=Paul&amp;repository=CalviOnTheRocks2022</v>
      </c>
      <c r="U2917" s="78" t="str">
        <f t="shared" si="91"/>
        <v>{"name":"#1097 Billet Festival",_x000D_
"symbol":"COR22F1097",_x000D_
"description":"Billet Festival / Billet NFT Festival - 1 jour Calvi on the Rocks 2022",_x000D_
"seller_fee_basis_points":1000,_x000D_
"image":"https://bafybeibytb566ecn4bwxlveqmsyv7epxmldsds23avzmdfcdij7xsozqy4.ipfs.nftstorage.link?image_1097.webp",_x000D_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17" s="78" t="str">
        <f>formatRow(Tokens!C$2:I$2,Tokens!C2917:I2917)</f>
        <v>"name":"#1097 Billet Festival",_x000D_
"symbol":"COR22F1097",_x000D_
"description":"Billet Festival / Billet NFT Festival - 1 jour Calvi on the Rocks 2022",_x000D_
"seller_fee_basis_points":1000,_x000D_
"image":"https://bafybeibytb566ecn4bwxlveqmsyv7epxmldsds23avzmdfcdij7xsozqy4.ipfs.nftstorage.link?image_1097.webp",_x000D_
"Issuer":"NfluenT for Calvi On The rocks",_x000D_
"external_url":""</v>
      </c>
      <c r="W2917" s="78" t="str">
        <f>formatRow(Tokens!J$2:AV$2,Tokens!J2917:AV2917,2,"attributes")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17" s="78" t="str">
        <f>formatRow(Tokens!AX$2:BC$2,Tokens!AX2917:BC2917,2,"creators")</f>
        <v>"creators":[{"address":"ncreator",_x000D_
"share":10},{"address":"cotrcrea",_x000D_
"share":90},{"address":"nminer",_x000D_
"share":0}]</v>
      </c>
      <c r="Y2917" s="78" t="str">
        <f>formatRow(Tokens!BD$2:BI$2,Tokens!BD2917:BI2917,2,"files")</f>
        <v>"files":[]</v>
      </c>
      <c r="Z2917" s="78"/>
      <c r="AA2917" s="78"/>
      <c r="AB2917" s="78"/>
      <c r="AC2917" s="78" t="str">
        <f>formatRow(Tokens!BJ$2:BK$2,Tokens!BJ2917:BK2917,0,"collection")</f>
        <v>"collection":{"name":"BILLET Festival",_x000D_
"family":"Calvi On The Rocks"}</v>
      </c>
      <c r="AD2917" s="1" t="str">
        <f>formatRow(Tokens!BN$2:BR$2,Tokens!BN2917:BR2917,0,"marketplace")</f>
        <v>"marketplace":{"initial_price":"73,5",_x000D_
"reservation_price":"",_x000D_
"duration":"",_x000D_
"max_mint":1,_x000D_
"sell_date":"25/06/2022"}</v>
      </c>
      <c r="AE2917" s="1"/>
    </row>
    <row r="2918" spans="4:31" ht="14.25" customHeight="1" x14ac:dyDescent="0.3">
      <c r="D2918" s="1">
        <f>Tokens!B2918</f>
        <v>1098</v>
      </c>
      <c r="E2918" s="17" t="str">
        <f>IF(Tokens!C2918="","",Tokens!C2918)</f>
        <v>#1098 Billet Festival</v>
      </c>
      <c r="F2918"/>
      <c r="G2918"/>
      <c r="H2918"/>
      <c r="I2918"/>
      <c r="J2918"/>
      <c r="M2918"/>
      <c r="N2918"/>
      <c r="O2918" s="15" t="str">
        <f t="shared" si="92"/>
        <v>_</v>
      </c>
      <c r="P2918" s="18" t="str">
        <f>IF(F2918="stop","",IF(F2918&lt;&gt;"",HYPERLINK(Settings!$B$5 &amp; "/manage/?network=" &amp; LOWER(B$8) &amp; "&amp;search=token&amp;account=" &amp; ToMint!$B$5 &amp; "&amp;view=" &amp; ToMint!J2918,"TokenSol"),""))</f>
        <v/>
      </c>
      <c r="Q2918" s="2"/>
      <c r="R2918" s="2"/>
      <c r="S2918" s="11"/>
      <c r="T2918" s="78" t="str">
        <f>"owner=" &amp; Tokens!BS2918 &amp; "&amp;filename_for_metadata=" &amp; Tokens!BT2918 &amp; "&amp;offchaindata_platform=" &amp; $B$17 &amp; "&amp;keyfile=" &amp; $B$5 &amp;  "&amp;repository=" &amp; $B$18</f>
        <v>owner=AeDSKpNsSENahGHS7fCrAxcDtcNXjyLM68b4gHoTBkC&amp;filename_for_metadata=BILLETFestival_COR22F1098&amp;offchaindata_platform=Github&amp;keyfile=Paul&amp;repository=CalviOnTheRocks2022</v>
      </c>
      <c r="U2918" s="78" t="str">
        <f t="shared" si="91"/>
        <v>{"name":"#1098 Billet Festival",_x000D_
"symbol":"COR22F1098",_x000D_
"description":"Billet Festival / Billet NFT Festival - 1 jour Calvi on the Rocks 2022",_x000D_
"seller_fee_basis_points":1000,_x000D_
"image":"https://bafybeiepag55v6jowjci2h7cxvklxkmvt6sy52hifyruzkdvecjcimsuku.ipfs.nftstorage.link?image_1098.webp",_x000D_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18" s="78" t="str">
        <f>formatRow(Tokens!C$2:I$2,Tokens!C2918:I2918)</f>
        <v>"name":"#1098 Billet Festival",_x000D_
"symbol":"COR22F1098",_x000D_
"description":"Billet Festival / Billet NFT Festival - 1 jour Calvi on the Rocks 2022",_x000D_
"seller_fee_basis_points":1000,_x000D_
"image":"https://bafybeiepag55v6jowjci2h7cxvklxkmvt6sy52hifyruzkdvecjcimsuku.ipfs.nftstorage.link?image_1098.webp",_x000D_
"Issuer":"NfluenT for Calvi On The rocks",_x000D_
"external_url":""</v>
      </c>
      <c r="W2918" s="78" t="str">
        <f>formatRow(Tokens!J$2:AV$2,Tokens!J2918:AV2918,2,"attributes")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18" s="78" t="str">
        <f>formatRow(Tokens!AX$2:BC$2,Tokens!AX2918:BC2918,2,"creators")</f>
        <v>"creators":[{"address":"ncreator",_x000D_
"share":10},{"address":"cotrcrea",_x000D_
"share":90},{"address":"nminer",_x000D_
"share":0}]</v>
      </c>
      <c r="Y2918" s="78" t="str">
        <f>formatRow(Tokens!BD$2:BI$2,Tokens!BD2918:BI2918,2,"files")</f>
        <v>"files":[]</v>
      </c>
      <c r="Z2918" s="78"/>
      <c r="AA2918" s="78"/>
      <c r="AB2918" s="78"/>
      <c r="AC2918" s="78" t="str">
        <f>formatRow(Tokens!BJ$2:BK$2,Tokens!BJ2918:BK2918,0,"collection")</f>
        <v>"collection":{"name":"BILLET Festival",_x000D_
"family":"Calvi On The Rocks"}</v>
      </c>
      <c r="AD2918" s="1" t="str">
        <f>formatRow(Tokens!BN$2:BR$2,Tokens!BN2918:BR2918,0,"marketplace")</f>
        <v>"marketplace":{"initial_price":"73,5",_x000D_
"reservation_price":"",_x000D_
"duration":"",_x000D_
"max_mint":1,_x000D_
"sell_date":"25/06/2022"}</v>
      </c>
      <c r="AE2918" s="1"/>
    </row>
    <row r="2919" spans="4:31" ht="14.25" customHeight="1" x14ac:dyDescent="0.3">
      <c r="D2919" s="1">
        <f>Tokens!B2919</f>
        <v>1099</v>
      </c>
      <c r="E2919" s="17" t="str">
        <f>IF(Tokens!C2919="","",Tokens!C2919)</f>
        <v>#1099 Billet Festival</v>
      </c>
      <c r="F2919"/>
      <c r="G2919"/>
      <c r="H2919"/>
      <c r="I2919"/>
      <c r="J2919"/>
      <c r="M2919"/>
      <c r="N2919"/>
      <c r="O2919" s="15" t="str">
        <f t="shared" si="92"/>
        <v>_</v>
      </c>
      <c r="P2919" s="18" t="str">
        <f>IF(F2919="stop","",IF(F2919&lt;&gt;"",HYPERLINK(Settings!$B$5 &amp; "/manage/?network=" &amp; LOWER(B$8) &amp; "&amp;search=token&amp;account=" &amp; ToMint!$B$5 &amp; "&amp;view=" &amp; ToMint!J2919,"TokenSol"),""))</f>
        <v/>
      </c>
      <c r="Q2919" s="2"/>
      <c r="R2919" s="2"/>
      <c r="S2919" s="11"/>
      <c r="T2919" s="78" t="str">
        <f>"owner=" &amp; Tokens!BS2919 &amp; "&amp;filename_for_metadata=" &amp; Tokens!BT2919 &amp; "&amp;offchaindata_platform=" &amp; $B$17 &amp; "&amp;keyfile=" &amp; $B$5 &amp;  "&amp;repository=" &amp; $B$18</f>
        <v>owner=AeDSKpNsSENahGHS7fCrAxcDtcNXjyLM68b4gHoTBkC&amp;filename_for_metadata=BILLETFestival_COR22F1099&amp;offchaindata_platform=Github&amp;keyfile=Paul&amp;repository=CalviOnTheRocks2022</v>
      </c>
      <c r="U2919" s="78" t="str">
        <f t="shared" si="91"/>
        <v>{"name":"#1099 Billet Festival",_x000D_
"symbol":"COR22F1099",_x000D_
"description":"Billet Festival / Billet NFT Festival - 1 jour Calvi on the Rocks 2022",_x000D_
"seller_fee_basis_points":1000,_x000D_
"image":"https://bafybeihl5i5nztg3rni6x23jkpu6lzlbq6bonuarr25ee6c3ybk5ylzrwy.ipfs.nftstorage.link?image_1099.webp",_x000D_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19" s="78" t="str">
        <f>formatRow(Tokens!C$2:I$2,Tokens!C2919:I2919)</f>
        <v>"name":"#1099 Billet Festival",_x000D_
"symbol":"COR22F1099",_x000D_
"description":"Billet Festival / Billet NFT Festival - 1 jour Calvi on the Rocks 2022",_x000D_
"seller_fee_basis_points":1000,_x000D_
"image":"https://bafybeihl5i5nztg3rni6x23jkpu6lzlbq6bonuarr25ee6c3ybk5ylzrwy.ipfs.nftstorage.link?image_1099.webp",_x000D_
"Issuer":"NfluenT for Calvi On The rocks",_x000D_
"external_url":""</v>
      </c>
      <c r="W2919" s="78" t="str">
        <f>formatRow(Tokens!J$2:AV$2,Tokens!J2919:AV2919,2,"attributes")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19" s="78" t="str">
        <f>formatRow(Tokens!AX$2:BC$2,Tokens!AX2919:BC2919,2,"creators")</f>
        <v>"creators":[{"address":"ncreator",_x000D_
"share":10},{"address":"cotrcrea",_x000D_
"share":90},{"address":"nminer",_x000D_
"share":0}]</v>
      </c>
      <c r="Y2919" s="78" t="str">
        <f>formatRow(Tokens!BD$2:BI$2,Tokens!BD2919:BI2919,2,"files")</f>
        <v>"files":[]</v>
      </c>
      <c r="Z2919" s="78"/>
      <c r="AA2919" s="78"/>
      <c r="AB2919" s="78"/>
      <c r="AC2919" s="78" t="str">
        <f>formatRow(Tokens!BJ$2:BK$2,Tokens!BJ2919:BK2919,0,"collection")</f>
        <v>"collection":{"name":"BILLET Festival",_x000D_
"family":"Calvi On The Rocks"}</v>
      </c>
      <c r="AD2919" s="1" t="str">
        <f>formatRow(Tokens!BN$2:BR$2,Tokens!BN2919:BR2919,0,"marketplace")</f>
        <v>"marketplace":{"initial_price":"73,5",_x000D_
"reservation_price":"",_x000D_
"duration":"",_x000D_
"max_mint":1,_x000D_
"sell_date":"25/06/2022"}</v>
      </c>
      <c r="AE2919" s="1"/>
    </row>
    <row r="2920" spans="4:31" ht="14.25" customHeight="1" x14ac:dyDescent="0.3">
      <c r="D2920" s="1">
        <f>Tokens!B2920</f>
        <v>1100</v>
      </c>
      <c r="E2920" s="17" t="str">
        <f>IF(Tokens!C2920="","",Tokens!C2920)</f>
        <v>#1100 Billet Festival</v>
      </c>
      <c r="F2920"/>
      <c r="G2920"/>
      <c r="H2920"/>
      <c r="I2920"/>
      <c r="J2920"/>
      <c r="M2920"/>
      <c r="N2920"/>
      <c r="O2920" s="15" t="str">
        <f t="shared" si="92"/>
        <v>_</v>
      </c>
      <c r="P2920" s="18" t="str">
        <f>IF(F2920="stop","",IF(F2920&lt;&gt;"",HYPERLINK(Settings!$B$5 &amp; "/manage/?network=" &amp; LOWER(B$8) &amp; "&amp;search=token&amp;account=" &amp; ToMint!$B$5 &amp; "&amp;view=" &amp; ToMint!J2920,"TokenSol"),""))</f>
        <v/>
      </c>
      <c r="Q2920" s="2"/>
      <c r="R2920" s="2"/>
      <c r="S2920" s="11"/>
      <c r="T2920" s="78" t="str">
        <f>"owner=" &amp; Tokens!BS2920 &amp; "&amp;filename_for_metadata=" &amp; Tokens!BT2920 &amp; "&amp;offchaindata_platform=" &amp; $B$17 &amp; "&amp;keyfile=" &amp; $B$5 &amp;  "&amp;repository=" &amp; $B$18</f>
        <v>owner=AeDSKpNsSENahGHS7fCrAxcDtcNXjyLM68b4gHoTBkC&amp;filename_for_metadata=BILLETFestival_COR22F1100&amp;offchaindata_platform=Github&amp;keyfile=Paul&amp;repository=CalviOnTheRocks2022</v>
      </c>
      <c r="U2920" s="78" t="str">
        <f t="shared" si="91"/>
        <v>{"name":"#1100 Billet Festival",_x000D_
"symbol":"COR22F1100",_x000D_
"description":"Billet Festival / Billet NFT Festival - 1 jour Calvi on the Rocks 2022",_x000D_
"seller_fee_basis_points":1000,_x000D_
"image":"https://bafybeidhluexmjzhtt7pyd3crq645wtpaomscmhx4baczg765ystfongdu.ipfs.nftstorage.link?image_1100.webp",_x000D_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20" s="78" t="str">
        <f>formatRow(Tokens!C$2:I$2,Tokens!C2920:I2920)</f>
        <v>"name":"#1100 Billet Festival",_x000D_
"symbol":"COR22F1100",_x000D_
"description":"Billet Festival / Billet NFT Festival - 1 jour Calvi on the Rocks 2022",_x000D_
"seller_fee_basis_points":1000,_x000D_
"image":"https://bafybeidhluexmjzhtt7pyd3crq645wtpaomscmhx4baczg765ystfongdu.ipfs.nftstorage.link?image_1100.webp",_x000D_
"Issuer":"NfluenT for Calvi On The rocks",_x000D_
"external_url":""</v>
      </c>
      <c r="W2920" s="78" t="str">
        <f>formatRow(Tokens!J$2:AV$2,Tokens!J2920:AV2920,2,"attributes")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20" s="78" t="str">
        <f>formatRow(Tokens!AX$2:BC$2,Tokens!AX2920:BC2920,2,"creators")</f>
        <v>"creators":[{"address":"ncreator",_x000D_
"share":10},{"address":"cotrcrea",_x000D_
"share":90},{"address":"nminer",_x000D_
"share":0}]</v>
      </c>
      <c r="Y2920" s="78" t="str">
        <f>formatRow(Tokens!BD$2:BI$2,Tokens!BD2920:BI2920,2,"files")</f>
        <v>"files":[]</v>
      </c>
      <c r="Z2920" s="78"/>
      <c r="AA2920" s="78"/>
      <c r="AB2920" s="78"/>
      <c r="AC2920" s="78" t="str">
        <f>formatRow(Tokens!BJ$2:BK$2,Tokens!BJ2920:BK2920,0,"collection")</f>
        <v>"collection":{"name":"BILLET Festival",_x000D_
"family":"Calvi On The Rocks"}</v>
      </c>
      <c r="AD2920" s="1" t="str">
        <f>formatRow(Tokens!BN$2:BR$2,Tokens!BN2920:BR2920,0,"marketplace")</f>
        <v>"marketplace":{"initial_price":"73,5",_x000D_
"reservation_price":"",_x000D_
"duration":"",_x000D_
"max_mint":1,_x000D_
"sell_date":"25/06/2022"}</v>
      </c>
      <c r="AE2920" s="1"/>
    </row>
    <row r="2921" spans="4:31" ht="14.25" customHeight="1" x14ac:dyDescent="0.3">
      <c r="D2921" s="1">
        <f>Tokens!B2921</f>
        <v>1101</v>
      </c>
      <c r="E2921" s="17" t="str">
        <f>IF(Tokens!C2921="","",Tokens!C2921)</f>
        <v>#1101 Billet Festival</v>
      </c>
      <c r="F2921"/>
      <c r="G2921"/>
      <c r="H2921"/>
      <c r="I2921"/>
      <c r="J2921"/>
      <c r="M2921"/>
      <c r="N2921"/>
      <c r="O2921" s="15" t="str">
        <f t="shared" si="92"/>
        <v>_</v>
      </c>
      <c r="P2921" s="18" t="str">
        <f>IF(F2921="stop","",IF(F2921&lt;&gt;"",HYPERLINK(Settings!$B$5 &amp; "/manage/?network=" &amp; LOWER(B$8) &amp; "&amp;search=token&amp;account=" &amp; ToMint!$B$5 &amp; "&amp;view=" &amp; ToMint!J2921,"TokenSol"),""))</f>
        <v/>
      </c>
      <c r="Q2921" s="2"/>
      <c r="R2921" s="2"/>
      <c r="S2921" s="11"/>
      <c r="T2921" s="78" t="str">
        <f>"owner=" &amp; Tokens!BS2921 &amp; "&amp;filename_for_metadata=" &amp; Tokens!BT2921 &amp; "&amp;offchaindata_platform=" &amp; $B$17 &amp; "&amp;keyfile=" &amp; $B$5 &amp;  "&amp;repository=" &amp; $B$18</f>
        <v>owner=AeDSKpNsSENahGHS7fCrAxcDtcNXjyLM68b4gHoTBkC&amp;filename_for_metadata=BILLETFestival_COR22F1101&amp;offchaindata_platform=Github&amp;keyfile=Paul&amp;repository=CalviOnTheRocks2022</v>
      </c>
      <c r="U2921" s="78" t="str">
        <f t="shared" si="91"/>
        <v>{"name":"#1101 Billet Festival",_x000D_
"symbol":"COR22F1101",_x000D_
"description":"Billet Festival / Billet NFT Festival - 1 jour Calvi on the Rocks 2022",_x000D_
"seller_fee_basis_points":1000,_x000D_
"image":"https://bafybeiejl4by232zqelhrsxvsirsobuapqvqvmsvih4frip5lghjzv6tey.ipfs.nftstorage.link?image_1101.webp",_x000D_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21" s="78" t="str">
        <f>formatRow(Tokens!C$2:I$2,Tokens!C2921:I2921)</f>
        <v>"name":"#1101 Billet Festival",_x000D_
"symbol":"COR22F1101",_x000D_
"description":"Billet Festival / Billet NFT Festival - 1 jour Calvi on the Rocks 2022",_x000D_
"seller_fee_basis_points":1000,_x000D_
"image":"https://bafybeiejl4by232zqelhrsxvsirsobuapqvqvmsvih4frip5lghjzv6tey.ipfs.nftstorage.link?image_1101.webp",_x000D_
"Issuer":"NfluenT for Calvi On The rocks",_x000D_
"external_url":""</v>
      </c>
      <c r="W2921" s="78" t="str">
        <f>formatRow(Tokens!J$2:AV$2,Tokens!J2921:AV2921,2,"attributes")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21" s="78" t="str">
        <f>formatRow(Tokens!AX$2:BC$2,Tokens!AX2921:BC2921,2,"creators")</f>
        <v>"creators":[{"address":"ncreator",_x000D_
"share":10},{"address":"cotrcrea",_x000D_
"share":90},{"address":"nminer",_x000D_
"share":0}]</v>
      </c>
      <c r="Y2921" s="78" t="str">
        <f>formatRow(Tokens!BD$2:BI$2,Tokens!BD2921:BI2921,2,"files")</f>
        <v>"files":[]</v>
      </c>
      <c r="Z2921" s="78"/>
      <c r="AA2921" s="78"/>
      <c r="AB2921" s="78"/>
      <c r="AC2921" s="78" t="str">
        <f>formatRow(Tokens!BJ$2:BK$2,Tokens!BJ2921:BK2921,0,"collection")</f>
        <v>"collection":{"name":"BILLET Festival",_x000D_
"family":"Calvi On The Rocks"}</v>
      </c>
      <c r="AD2921" s="1" t="str">
        <f>formatRow(Tokens!BN$2:BR$2,Tokens!BN2921:BR2921,0,"marketplace")</f>
        <v>"marketplace":{"initial_price":"73,5",_x000D_
"reservation_price":"",_x000D_
"duration":"",_x000D_
"max_mint":1,_x000D_
"sell_date":"25/06/2022"}</v>
      </c>
      <c r="AE2921" s="1"/>
    </row>
    <row r="2922" spans="4:31" ht="14.25" customHeight="1" x14ac:dyDescent="0.3">
      <c r="D2922" s="1">
        <f>Tokens!B2922</f>
        <v>1102</v>
      </c>
      <c r="E2922" s="17" t="str">
        <f>IF(Tokens!C2922="","",Tokens!C2922)</f>
        <v>#1102 Billet Festival</v>
      </c>
      <c r="F2922"/>
      <c r="G2922"/>
      <c r="H2922"/>
      <c r="I2922"/>
      <c r="J2922"/>
      <c r="M2922"/>
      <c r="N2922"/>
      <c r="O2922" s="15" t="str">
        <f t="shared" si="92"/>
        <v>_</v>
      </c>
      <c r="P2922" s="18" t="str">
        <f>IF(F2922="stop","",IF(F2922&lt;&gt;"",HYPERLINK(Settings!$B$5 &amp; "/manage/?network=" &amp; LOWER(B$8) &amp; "&amp;search=token&amp;account=" &amp; ToMint!$B$5 &amp; "&amp;view=" &amp; ToMint!J2922,"TokenSol"),""))</f>
        <v/>
      </c>
      <c r="Q2922" s="2"/>
      <c r="R2922" s="2"/>
      <c r="S2922" s="11"/>
      <c r="T2922" s="78" t="str">
        <f>"owner=" &amp; Tokens!BS2922 &amp; "&amp;filename_for_metadata=" &amp; Tokens!BT2922 &amp; "&amp;offchaindata_platform=" &amp; $B$17 &amp; "&amp;keyfile=" &amp; $B$5 &amp;  "&amp;repository=" &amp; $B$18</f>
        <v>owner=AeDSKpNsSENahGHS7fCrAxcDtcNXjyLM68b4gHoTBkC&amp;filename_for_metadata=BILLETFestival_COR22F1102&amp;offchaindata_platform=Github&amp;keyfile=Paul&amp;repository=CalviOnTheRocks2022</v>
      </c>
      <c r="U2922" s="78" t="str">
        <f t="shared" si="91"/>
        <v>{"name":"#1102 Billet Festival",_x000D_
"symbol":"COR22F1102",_x000D_
"description":"Billet Festival / Billet NFT Festival - 1 jour Calvi on the Rocks 2022",_x000D_
"seller_fee_basis_points":1000,_x000D_
"image":"https://bafybeigtu3kmxjkkdzxxg3kd5tbr4cwpslxzam3naf4vulkdcix6jbh54m.ipfs.nftstorage.link?image_1102.webp",_x000D_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22" s="78" t="str">
        <f>formatRow(Tokens!C$2:I$2,Tokens!C2922:I2922)</f>
        <v>"name":"#1102 Billet Festival",_x000D_
"symbol":"COR22F1102",_x000D_
"description":"Billet Festival / Billet NFT Festival - 1 jour Calvi on the Rocks 2022",_x000D_
"seller_fee_basis_points":1000,_x000D_
"image":"https://bafybeigtu3kmxjkkdzxxg3kd5tbr4cwpslxzam3naf4vulkdcix6jbh54m.ipfs.nftstorage.link?image_1102.webp",_x000D_
"Issuer":"NfluenT for Calvi On The rocks",_x000D_
"external_url":""</v>
      </c>
      <c r="W2922" s="78" t="str">
        <f>formatRow(Tokens!J$2:AV$2,Tokens!J2922:AV2922,2,"attributes")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22" s="78" t="str">
        <f>formatRow(Tokens!AX$2:BC$2,Tokens!AX2922:BC2922,2,"creators")</f>
        <v>"creators":[{"address":"ncreator",_x000D_
"share":10},{"address":"cotrcrea",_x000D_
"share":90},{"address":"nminer",_x000D_
"share":0}]</v>
      </c>
      <c r="Y2922" s="78" t="str">
        <f>formatRow(Tokens!BD$2:BI$2,Tokens!BD2922:BI2922,2,"files")</f>
        <v>"files":[]</v>
      </c>
      <c r="Z2922" s="78"/>
      <c r="AA2922" s="78"/>
      <c r="AB2922" s="78"/>
      <c r="AC2922" s="78" t="str">
        <f>formatRow(Tokens!BJ$2:BK$2,Tokens!BJ2922:BK2922,0,"collection")</f>
        <v>"collection":{"name":"BILLET Festival",_x000D_
"family":"Calvi On The Rocks"}</v>
      </c>
      <c r="AD2922" s="1" t="str">
        <f>formatRow(Tokens!BN$2:BR$2,Tokens!BN2922:BR2922,0,"marketplace")</f>
        <v>"marketplace":{"initial_price":"73,5",_x000D_
"reservation_price":"",_x000D_
"duration":"",_x000D_
"max_mint":1,_x000D_
"sell_date":"25/06/2022"}</v>
      </c>
      <c r="AE2922" s="1"/>
    </row>
    <row r="2923" spans="4:31" ht="14.25" customHeight="1" x14ac:dyDescent="0.3">
      <c r="D2923" s="1">
        <f>Tokens!B2923</f>
        <v>1103</v>
      </c>
      <c r="E2923" s="17" t="str">
        <f>IF(Tokens!C2923="","",Tokens!C2923)</f>
        <v>#1103 Billet Festival</v>
      </c>
      <c r="F2923"/>
      <c r="G2923"/>
      <c r="H2923"/>
      <c r="I2923"/>
      <c r="J2923"/>
      <c r="M2923"/>
      <c r="N2923"/>
      <c r="O2923" s="15" t="str">
        <f t="shared" si="92"/>
        <v>_</v>
      </c>
      <c r="P2923" s="18" t="str">
        <f>IF(F2923="stop","",IF(F2923&lt;&gt;"",HYPERLINK(Settings!$B$5 &amp; "/manage/?network=" &amp; LOWER(B$8) &amp; "&amp;search=token&amp;account=" &amp; ToMint!$B$5 &amp; "&amp;view=" &amp; ToMint!J2923,"TokenSol"),""))</f>
        <v/>
      </c>
      <c r="Q2923" s="2"/>
      <c r="R2923" s="2"/>
      <c r="S2923" s="11"/>
      <c r="T2923" s="78" t="str">
        <f>"owner=" &amp; Tokens!BS2923 &amp; "&amp;filename_for_metadata=" &amp; Tokens!BT2923 &amp; "&amp;offchaindata_platform=" &amp; $B$17 &amp; "&amp;keyfile=" &amp; $B$5 &amp;  "&amp;repository=" &amp; $B$18</f>
        <v>owner=AeDSKpNsSENahGHS7fCrAxcDtcNXjyLM68b4gHoTBkC&amp;filename_for_metadata=BILLETFestival_COR22F1103&amp;offchaindata_platform=Github&amp;keyfile=Paul&amp;repository=CalviOnTheRocks2022</v>
      </c>
      <c r="U2923" s="78" t="str">
        <f t="shared" si="91"/>
        <v>{"name":"#1103 Billet Festival",_x000D_
"symbol":"COR22F1103",_x000D_
"description":"Billet Festival / Billet NFT Festival - 1 jour Calvi on the Rocks 2022",_x000D_
"seller_fee_basis_points":1000,_x000D_
"image":"https://bafybeif45qknujrlc7ybvxo4dcjnzzk2u272uyfqdp44b23yiuqqpdgfae.ipfs.nftstorage.link?image_1103.webp",_x000D_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23" s="78" t="str">
        <f>formatRow(Tokens!C$2:I$2,Tokens!C2923:I2923)</f>
        <v>"name":"#1103 Billet Festival",_x000D_
"symbol":"COR22F1103",_x000D_
"description":"Billet Festival / Billet NFT Festival - 1 jour Calvi on the Rocks 2022",_x000D_
"seller_fee_basis_points":1000,_x000D_
"image":"https://bafybeif45qknujrlc7ybvxo4dcjnzzk2u272uyfqdp44b23yiuqqpdgfae.ipfs.nftstorage.link?image_1103.webp",_x000D_
"Issuer":"NfluenT for Calvi On The rocks",_x000D_
"external_url":""</v>
      </c>
      <c r="W2923" s="78" t="str">
        <f>formatRow(Tokens!J$2:AV$2,Tokens!J2923:AV2923,2,"attributes")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23" s="78" t="str">
        <f>formatRow(Tokens!AX$2:BC$2,Tokens!AX2923:BC2923,2,"creators")</f>
        <v>"creators":[{"address":"ncreator",_x000D_
"share":10},{"address":"cotrcrea",_x000D_
"share":90},{"address":"nminer",_x000D_
"share":0}]</v>
      </c>
      <c r="Y2923" s="78" t="str">
        <f>formatRow(Tokens!BD$2:BI$2,Tokens!BD2923:BI2923,2,"files")</f>
        <v>"files":[]</v>
      </c>
      <c r="Z2923" s="78"/>
      <c r="AA2923" s="78"/>
      <c r="AB2923" s="78"/>
      <c r="AC2923" s="78" t="str">
        <f>formatRow(Tokens!BJ$2:BK$2,Tokens!BJ2923:BK2923,0,"collection")</f>
        <v>"collection":{"name":"BILLET Festival",_x000D_
"family":"Calvi On The Rocks"}</v>
      </c>
      <c r="AD2923" s="1" t="str">
        <f>formatRow(Tokens!BN$2:BR$2,Tokens!BN2923:BR2923,0,"marketplace")</f>
        <v>"marketplace":{"initial_price":"73,5",_x000D_
"reservation_price":"",_x000D_
"duration":"",_x000D_
"max_mint":1,_x000D_
"sell_date":"25/06/2022"}</v>
      </c>
      <c r="AE2923" s="1"/>
    </row>
    <row r="2924" spans="4:31" ht="14.25" customHeight="1" x14ac:dyDescent="0.3">
      <c r="D2924" s="1">
        <f>Tokens!B2924</f>
        <v>1104</v>
      </c>
      <c r="E2924" s="17" t="str">
        <f>IF(Tokens!C2924="","",Tokens!C2924)</f>
        <v>#1104 Billet Festival</v>
      </c>
      <c r="F2924"/>
      <c r="G2924"/>
      <c r="H2924"/>
      <c r="I2924"/>
      <c r="J2924"/>
      <c r="M2924"/>
      <c r="N2924"/>
      <c r="O2924" s="15" t="str">
        <f t="shared" si="92"/>
        <v>_</v>
      </c>
      <c r="P2924" s="18" t="str">
        <f>IF(F2924="stop","",IF(F2924&lt;&gt;"",HYPERLINK(Settings!$B$5 &amp; "/manage/?network=" &amp; LOWER(B$8) &amp; "&amp;search=token&amp;account=" &amp; ToMint!$B$5 &amp; "&amp;view=" &amp; ToMint!J2924,"TokenSol"),""))</f>
        <v/>
      </c>
      <c r="Q2924" s="2"/>
      <c r="R2924" s="2"/>
      <c r="S2924" s="11"/>
      <c r="T2924" s="78" t="str">
        <f>"owner=" &amp; Tokens!BS2924 &amp; "&amp;filename_for_metadata=" &amp; Tokens!BT2924 &amp; "&amp;offchaindata_platform=" &amp; $B$17 &amp; "&amp;keyfile=" &amp; $B$5 &amp;  "&amp;repository=" &amp; $B$18</f>
        <v>owner=AeDSKpNsSENahGHS7fCrAxcDtcNXjyLM68b4gHoTBkC&amp;filename_for_metadata=BILLETFestival_COR22F1104&amp;offchaindata_platform=Github&amp;keyfile=Paul&amp;repository=CalviOnTheRocks2022</v>
      </c>
      <c r="U2924" s="78" t="str">
        <f t="shared" si="91"/>
        <v>{"name":"#1104 Billet Festival",_x000D_
"symbol":"COR22F1104",_x000D_
"description":"Billet Festival / Billet NFT Festival - 1 jour Calvi on the Rocks 2022",_x000D_
"seller_fee_basis_points":1000,_x000D_
"image":"https://bafybeigamst4owcjhj7ayuhorvum43f5heyuqzryrcu6rforbsvsnlcwyy.ipfs.nftstorage.link?image_1104.webp",_x000D_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24" s="78" t="str">
        <f>formatRow(Tokens!C$2:I$2,Tokens!C2924:I2924)</f>
        <v>"name":"#1104 Billet Festival",_x000D_
"symbol":"COR22F1104",_x000D_
"description":"Billet Festival / Billet NFT Festival - 1 jour Calvi on the Rocks 2022",_x000D_
"seller_fee_basis_points":1000,_x000D_
"image":"https://bafybeigamst4owcjhj7ayuhorvum43f5heyuqzryrcu6rforbsvsnlcwyy.ipfs.nftstorage.link?image_1104.webp",_x000D_
"Issuer":"NfluenT for Calvi On The rocks",_x000D_
"external_url":""</v>
      </c>
      <c r="W2924" s="78" t="str">
        <f>formatRow(Tokens!J$2:AV$2,Tokens!J2924:AV2924,2,"attributes")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24" s="78" t="str">
        <f>formatRow(Tokens!AX$2:BC$2,Tokens!AX2924:BC2924,2,"creators")</f>
        <v>"creators":[{"address":"ncreator",_x000D_
"share":10},{"address":"cotrcrea",_x000D_
"share":90},{"address":"nminer",_x000D_
"share":0}]</v>
      </c>
      <c r="Y2924" s="78" t="str">
        <f>formatRow(Tokens!BD$2:BI$2,Tokens!BD2924:BI2924,2,"files")</f>
        <v>"files":[]</v>
      </c>
      <c r="Z2924" s="78"/>
      <c r="AA2924" s="78"/>
      <c r="AB2924" s="78"/>
      <c r="AC2924" s="78" t="str">
        <f>formatRow(Tokens!BJ$2:BK$2,Tokens!BJ2924:BK2924,0,"collection")</f>
        <v>"collection":{"name":"BILLET Festival",_x000D_
"family":"Calvi On The Rocks"}</v>
      </c>
      <c r="AD2924" s="1" t="str">
        <f>formatRow(Tokens!BN$2:BR$2,Tokens!BN2924:BR2924,0,"marketplace")</f>
        <v>"marketplace":{"initial_price":"73,5",_x000D_
"reservation_price":"",_x000D_
"duration":"",_x000D_
"max_mint":1,_x000D_
"sell_date":"25/06/2022"}</v>
      </c>
      <c r="AE2924" s="1"/>
    </row>
    <row r="2925" spans="4:31" ht="14.25" customHeight="1" x14ac:dyDescent="0.3">
      <c r="D2925" s="1">
        <f>Tokens!B2925</f>
        <v>1105</v>
      </c>
      <c r="E2925" s="17" t="str">
        <f>IF(Tokens!C2925="","",Tokens!C2925)</f>
        <v>#1105 Billet Festival</v>
      </c>
      <c r="F2925"/>
      <c r="G2925"/>
      <c r="H2925"/>
      <c r="I2925"/>
      <c r="J2925"/>
      <c r="M2925"/>
      <c r="N2925"/>
      <c r="O2925" s="15" t="str">
        <f t="shared" si="92"/>
        <v>_</v>
      </c>
      <c r="P2925" s="18" t="str">
        <f>IF(F2925="stop","",IF(F2925&lt;&gt;"",HYPERLINK(Settings!$B$5 &amp; "/manage/?network=" &amp; LOWER(B$8) &amp; "&amp;search=token&amp;account=" &amp; ToMint!$B$5 &amp; "&amp;view=" &amp; ToMint!J2925,"TokenSol"),""))</f>
        <v/>
      </c>
      <c r="Q2925" s="2"/>
      <c r="R2925" s="2"/>
      <c r="S2925" s="11"/>
      <c r="T2925" s="78" t="str">
        <f>"owner=" &amp; Tokens!BS2925 &amp; "&amp;filename_for_metadata=" &amp; Tokens!BT2925 &amp; "&amp;offchaindata_platform=" &amp; $B$17 &amp; "&amp;keyfile=" &amp; $B$5 &amp;  "&amp;repository=" &amp; $B$18</f>
        <v>owner=AeDSKpNsSENahGHS7fCrAxcDtcNXjyLM68b4gHoTBkC&amp;filename_for_metadata=BILLETFestival_COR22F1105&amp;offchaindata_platform=Github&amp;keyfile=Paul&amp;repository=CalviOnTheRocks2022</v>
      </c>
      <c r="U2925" s="78" t="str">
        <f t="shared" si="91"/>
        <v>{"name":"#1105 Billet Festival",_x000D_
"symbol":"COR22F1105",_x000D_
"description":"Billet Festival / Billet NFT Festival - 1 jour Calvi on the Rocks 2022",_x000D_
"seller_fee_basis_points":1000,_x000D_
"image":"https://bafybeihqtquhes7wo5f5pv2ym4uut3rhzz4qw6ix2lmnpi76nors336eqy.ipfs.nftstorage.link?image_1105.webp",_x000D_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25" s="78" t="str">
        <f>formatRow(Tokens!C$2:I$2,Tokens!C2925:I2925)</f>
        <v>"name":"#1105 Billet Festival",_x000D_
"symbol":"COR22F1105",_x000D_
"description":"Billet Festival / Billet NFT Festival - 1 jour Calvi on the Rocks 2022",_x000D_
"seller_fee_basis_points":1000,_x000D_
"image":"https://bafybeihqtquhes7wo5f5pv2ym4uut3rhzz4qw6ix2lmnpi76nors336eqy.ipfs.nftstorage.link?image_1105.webp",_x000D_
"Issuer":"NfluenT for Calvi On The rocks",_x000D_
"external_url":""</v>
      </c>
      <c r="W2925" s="78" t="str">
        <f>formatRow(Tokens!J$2:AV$2,Tokens!J2925:AV2925,2,"attributes")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25" s="78" t="str">
        <f>formatRow(Tokens!AX$2:BC$2,Tokens!AX2925:BC2925,2,"creators")</f>
        <v>"creators":[{"address":"ncreator",_x000D_
"share":10},{"address":"cotrcrea",_x000D_
"share":90},{"address":"nminer",_x000D_
"share":0}]</v>
      </c>
      <c r="Y2925" s="78" t="str">
        <f>formatRow(Tokens!BD$2:BI$2,Tokens!BD2925:BI2925,2,"files")</f>
        <v>"files":[]</v>
      </c>
      <c r="Z2925" s="78"/>
      <c r="AA2925" s="78"/>
      <c r="AB2925" s="78"/>
      <c r="AC2925" s="78" t="str">
        <f>formatRow(Tokens!BJ$2:BK$2,Tokens!BJ2925:BK2925,0,"collection")</f>
        <v>"collection":{"name":"BILLET Festival",_x000D_
"family":"Calvi On The Rocks"}</v>
      </c>
      <c r="AD2925" s="1" t="str">
        <f>formatRow(Tokens!BN$2:BR$2,Tokens!BN2925:BR2925,0,"marketplace")</f>
        <v>"marketplace":{"initial_price":"73,5",_x000D_
"reservation_price":"",_x000D_
"duration":"",_x000D_
"max_mint":1,_x000D_
"sell_date":"25/06/2022"}</v>
      </c>
      <c r="AE2925" s="1"/>
    </row>
    <row r="2926" spans="4:31" ht="14.25" customHeight="1" x14ac:dyDescent="0.3">
      <c r="D2926" s="1">
        <f>Tokens!B2926</f>
        <v>1106</v>
      </c>
      <c r="E2926" s="17" t="str">
        <f>IF(Tokens!C2926="","",Tokens!C2926)</f>
        <v>#1106 Billet Festival</v>
      </c>
      <c r="F2926"/>
      <c r="G2926"/>
      <c r="H2926"/>
      <c r="I2926"/>
      <c r="J2926"/>
      <c r="M2926"/>
      <c r="N2926"/>
      <c r="O2926" s="15" t="str">
        <f t="shared" si="92"/>
        <v>_</v>
      </c>
      <c r="P2926" s="18" t="str">
        <f>IF(F2926="stop","",IF(F2926&lt;&gt;"",HYPERLINK(Settings!$B$5 &amp; "/manage/?network=" &amp; LOWER(B$8) &amp; "&amp;search=token&amp;account=" &amp; ToMint!$B$5 &amp; "&amp;view=" &amp; ToMint!J2926,"TokenSol"),""))</f>
        <v/>
      </c>
      <c r="Q2926" s="2"/>
      <c r="R2926" s="2"/>
      <c r="S2926" s="11"/>
      <c r="T2926" s="78" t="str">
        <f>"owner=" &amp; Tokens!BS2926 &amp; "&amp;filename_for_metadata=" &amp; Tokens!BT2926 &amp; "&amp;offchaindata_platform=" &amp; $B$17 &amp; "&amp;keyfile=" &amp; $B$5 &amp;  "&amp;repository=" &amp; $B$18</f>
        <v>owner=AeDSKpNsSENahGHS7fCrAxcDtcNXjyLM68b4gHoTBkC&amp;filename_for_metadata=BILLETFestival_COR22F1106&amp;offchaindata_platform=Github&amp;keyfile=Paul&amp;repository=CalviOnTheRocks2022</v>
      </c>
      <c r="U2926" s="78" t="str">
        <f t="shared" si="91"/>
        <v>{"name":"#1106 Billet Festival",_x000D_
"symbol":"COR22F1106",_x000D_
"description":"Billet Festival / Billet NFT Festival - 1 jour Calvi on the Rocks 2022",_x000D_
"seller_fee_basis_points":1000,_x000D_
"image":"https://bafybeicpkvqzmy7dasjnupnfhgqcmgtttacejtv3mempinauietppxjkla.ipfs.nftstorage.link?image_1106.webp",_x000D_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26" s="78" t="str">
        <f>formatRow(Tokens!C$2:I$2,Tokens!C2926:I2926)</f>
        <v>"name":"#1106 Billet Festival",_x000D_
"symbol":"COR22F1106",_x000D_
"description":"Billet Festival / Billet NFT Festival - 1 jour Calvi on the Rocks 2022",_x000D_
"seller_fee_basis_points":1000,_x000D_
"image":"https://bafybeicpkvqzmy7dasjnupnfhgqcmgtttacejtv3mempinauietppxjkla.ipfs.nftstorage.link?image_1106.webp",_x000D_
"Issuer":"NfluenT for Calvi On The rocks",_x000D_
"external_url":""</v>
      </c>
      <c r="W2926" s="78" t="str">
        <f>formatRow(Tokens!J$2:AV$2,Tokens!J2926:AV2926,2,"attributes")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26" s="78" t="str">
        <f>formatRow(Tokens!AX$2:BC$2,Tokens!AX2926:BC2926,2,"creators")</f>
        <v>"creators":[{"address":"ncreator",_x000D_
"share":10},{"address":"cotrcrea",_x000D_
"share":90},{"address":"nminer",_x000D_
"share":0}]</v>
      </c>
      <c r="Y2926" s="78" t="str">
        <f>formatRow(Tokens!BD$2:BI$2,Tokens!BD2926:BI2926,2,"files")</f>
        <v>"files":[]</v>
      </c>
      <c r="Z2926" s="78"/>
      <c r="AA2926" s="78"/>
      <c r="AB2926" s="78"/>
      <c r="AC2926" s="78" t="str">
        <f>formatRow(Tokens!BJ$2:BK$2,Tokens!BJ2926:BK2926,0,"collection")</f>
        <v>"collection":{"name":"BILLET Festival",_x000D_
"family":"Calvi On The Rocks"}</v>
      </c>
      <c r="AD2926" s="1" t="str">
        <f>formatRow(Tokens!BN$2:BR$2,Tokens!BN2926:BR2926,0,"marketplace")</f>
        <v>"marketplace":{"initial_price":"73,5",_x000D_
"reservation_price":"",_x000D_
"duration":"",_x000D_
"max_mint":1,_x000D_
"sell_date":"25/06/2022"}</v>
      </c>
      <c r="AE2926" s="1"/>
    </row>
    <row r="2927" spans="4:31" ht="14.25" customHeight="1" x14ac:dyDescent="0.3">
      <c r="D2927" s="1">
        <f>Tokens!B2927</f>
        <v>1107</v>
      </c>
      <c r="E2927" s="17" t="str">
        <f>IF(Tokens!C2927="","",Tokens!C2927)</f>
        <v>#1107 Billet Festival</v>
      </c>
      <c r="F2927"/>
      <c r="G2927"/>
      <c r="H2927"/>
      <c r="I2927"/>
      <c r="J2927"/>
      <c r="M2927"/>
      <c r="N2927"/>
      <c r="O2927" s="15" t="str">
        <f t="shared" si="92"/>
        <v>_</v>
      </c>
      <c r="P2927" s="18" t="str">
        <f>IF(F2927="stop","",IF(F2927&lt;&gt;"",HYPERLINK(Settings!$B$5 &amp; "/manage/?network=" &amp; LOWER(B$8) &amp; "&amp;search=token&amp;account=" &amp; ToMint!$B$5 &amp; "&amp;view=" &amp; ToMint!J2927,"TokenSol"),""))</f>
        <v/>
      </c>
      <c r="Q2927" s="2"/>
      <c r="R2927" s="2"/>
      <c r="S2927" s="11"/>
      <c r="T2927" s="78" t="str">
        <f>"owner=" &amp; Tokens!BS2927 &amp; "&amp;filename_for_metadata=" &amp; Tokens!BT2927 &amp; "&amp;offchaindata_platform=" &amp; $B$17 &amp; "&amp;keyfile=" &amp; $B$5 &amp;  "&amp;repository=" &amp; $B$18</f>
        <v>owner=AeDSKpNsSENahGHS7fCrAxcDtcNXjyLM68b4gHoTBkC&amp;filename_for_metadata=BILLETFestival_COR22F1107&amp;offchaindata_platform=Github&amp;keyfile=Paul&amp;repository=CalviOnTheRocks2022</v>
      </c>
      <c r="U2927" s="78" t="str">
        <f t="shared" si="91"/>
        <v>{"name":"#1107 Billet Festival",_x000D_
"symbol":"COR22F1107",_x000D_
"description":"Billet Festival / Billet NFT Festival - 1 jour Calvi on the Rocks 2022",_x000D_
"seller_fee_basis_points":1000,_x000D_
"image":"https://bafybeibra2ix2oepdk3e7kp3mi3mzbquzf5asadlglg3ftep7y5qf7rb3q.ipfs.nftstorage.link?image_1107.webp",_x000D_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27" s="78" t="str">
        <f>formatRow(Tokens!C$2:I$2,Tokens!C2927:I2927)</f>
        <v>"name":"#1107 Billet Festival",_x000D_
"symbol":"COR22F1107",_x000D_
"description":"Billet Festival / Billet NFT Festival - 1 jour Calvi on the Rocks 2022",_x000D_
"seller_fee_basis_points":1000,_x000D_
"image":"https://bafybeibra2ix2oepdk3e7kp3mi3mzbquzf5asadlglg3ftep7y5qf7rb3q.ipfs.nftstorage.link?image_1107.webp",_x000D_
"Issuer":"NfluenT for Calvi On The rocks",_x000D_
"external_url":""</v>
      </c>
      <c r="W2927" s="78" t="str">
        <f>formatRow(Tokens!J$2:AV$2,Tokens!J2927:AV2927,2,"attributes")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27" s="78" t="str">
        <f>formatRow(Tokens!AX$2:BC$2,Tokens!AX2927:BC2927,2,"creators")</f>
        <v>"creators":[{"address":"ncreator",_x000D_
"share":10},{"address":"cotrcrea",_x000D_
"share":90},{"address":"nminer",_x000D_
"share":0}]</v>
      </c>
      <c r="Y2927" s="78" t="str">
        <f>formatRow(Tokens!BD$2:BI$2,Tokens!BD2927:BI2927,2,"files")</f>
        <v>"files":[]</v>
      </c>
      <c r="Z2927" s="78"/>
      <c r="AA2927" s="78"/>
      <c r="AB2927" s="78"/>
      <c r="AC2927" s="78" t="str">
        <f>formatRow(Tokens!BJ$2:BK$2,Tokens!BJ2927:BK2927,0,"collection")</f>
        <v>"collection":{"name":"BILLET Festival",_x000D_
"family":"Calvi On The Rocks"}</v>
      </c>
      <c r="AD2927" s="1" t="str">
        <f>formatRow(Tokens!BN$2:BR$2,Tokens!BN2927:BR2927,0,"marketplace")</f>
        <v>"marketplace":{"initial_price":"73,5",_x000D_
"reservation_price":"",_x000D_
"duration":"",_x000D_
"max_mint":1,_x000D_
"sell_date":"25/06/2022"}</v>
      </c>
      <c r="AE2927" s="1"/>
    </row>
    <row r="2928" spans="4:31" ht="14.25" customHeight="1" x14ac:dyDescent="0.3">
      <c r="D2928" s="1">
        <f>Tokens!B2928</f>
        <v>1108</v>
      </c>
      <c r="E2928" s="17" t="str">
        <f>IF(Tokens!C2928="","",Tokens!C2928)</f>
        <v>#1108 Billet Festival</v>
      </c>
      <c r="F2928"/>
      <c r="G2928"/>
      <c r="H2928"/>
      <c r="I2928"/>
      <c r="J2928"/>
      <c r="M2928"/>
      <c r="N2928"/>
      <c r="O2928" s="15" t="str">
        <f t="shared" si="92"/>
        <v>_</v>
      </c>
      <c r="P2928" s="18" t="str">
        <f>IF(F2928="stop","",IF(F2928&lt;&gt;"",HYPERLINK(Settings!$B$5 &amp; "/manage/?network=" &amp; LOWER(B$8) &amp; "&amp;search=token&amp;account=" &amp; ToMint!$B$5 &amp; "&amp;view=" &amp; ToMint!J2928,"TokenSol"),""))</f>
        <v/>
      </c>
      <c r="Q2928" s="2"/>
      <c r="R2928" s="2"/>
      <c r="S2928" s="11"/>
      <c r="T2928" s="78" t="str">
        <f>"owner=" &amp; Tokens!BS2928 &amp; "&amp;filename_for_metadata=" &amp; Tokens!BT2928 &amp; "&amp;offchaindata_platform=" &amp; $B$17 &amp; "&amp;keyfile=" &amp; $B$5 &amp;  "&amp;repository=" &amp; $B$18</f>
        <v>owner=AeDSKpNsSENahGHS7fCrAxcDtcNXjyLM68b4gHoTBkC&amp;filename_for_metadata=BILLETFestival_COR22F1108&amp;offchaindata_platform=Github&amp;keyfile=Paul&amp;repository=CalviOnTheRocks2022</v>
      </c>
      <c r="U2928" s="78" t="str">
        <f t="shared" si="91"/>
        <v>{"name":"#1108 Billet Festival",_x000D_
"symbol":"COR22F1108",_x000D_
"description":"Billet Festival / Billet NFT Festival - 1 jour Calvi on the Rocks 2022",_x000D_
"seller_fee_basis_points":1000,_x000D_
"image":"https://bafybeifsuypelgvv3onqlh6w5gvk2m5uk4sone4lq2siwl7mx5rrgcr7ai.ipfs.nftstorage.link?image_1108.webp",_x000D_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28" s="78" t="str">
        <f>formatRow(Tokens!C$2:I$2,Tokens!C2928:I2928)</f>
        <v>"name":"#1108 Billet Festival",_x000D_
"symbol":"COR22F1108",_x000D_
"description":"Billet Festival / Billet NFT Festival - 1 jour Calvi on the Rocks 2022",_x000D_
"seller_fee_basis_points":1000,_x000D_
"image":"https://bafybeifsuypelgvv3onqlh6w5gvk2m5uk4sone4lq2siwl7mx5rrgcr7ai.ipfs.nftstorage.link?image_1108.webp",_x000D_
"Issuer":"NfluenT for Calvi On The rocks",_x000D_
"external_url":""</v>
      </c>
      <c r="W2928" s="78" t="str">
        <f>formatRow(Tokens!J$2:AV$2,Tokens!J2928:AV2928,2,"attributes")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28" s="78" t="str">
        <f>formatRow(Tokens!AX$2:BC$2,Tokens!AX2928:BC2928,2,"creators")</f>
        <v>"creators":[{"address":"ncreator",_x000D_
"share":10},{"address":"cotrcrea",_x000D_
"share":90},{"address":"nminer",_x000D_
"share":0}]</v>
      </c>
      <c r="Y2928" s="78" t="str">
        <f>formatRow(Tokens!BD$2:BI$2,Tokens!BD2928:BI2928,2,"files")</f>
        <v>"files":[]</v>
      </c>
      <c r="Z2928" s="78"/>
      <c r="AA2928" s="78"/>
      <c r="AB2928" s="78"/>
      <c r="AC2928" s="78" t="str">
        <f>formatRow(Tokens!BJ$2:BK$2,Tokens!BJ2928:BK2928,0,"collection")</f>
        <v>"collection":{"name":"BILLET Festival",_x000D_
"family":"Calvi On The Rocks"}</v>
      </c>
      <c r="AD2928" s="1" t="str">
        <f>formatRow(Tokens!BN$2:BR$2,Tokens!BN2928:BR2928,0,"marketplace")</f>
        <v>"marketplace":{"initial_price":"73,5",_x000D_
"reservation_price":"",_x000D_
"duration":"",_x000D_
"max_mint":1,_x000D_
"sell_date":"25/06/2022"}</v>
      </c>
      <c r="AE2928" s="1"/>
    </row>
    <row r="2929" spans="4:31" ht="14.25" customHeight="1" x14ac:dyDescent="0.3">
      <c r="D2929" s="1">
        <f>Tokens!B2929</f>
        <v>1109</v>
      </c>
      <c r="E2929" s="17" t="str">
        <f>IF(Tokens!C2929="","",Tokens!C2929)</f>
        <v>#1109 Billet Festival</v>
      </c>
      <c r="F2929"/>
      <c r="G2929"/>
      <c r="H2929"/>
      <c r="I2929"/>
      <c r="J2929"/>
      <c r="M2929"/>
      <c r="N2929"/>
      <c r="O2929" s="15" t="str">
        <f t="shared" si="92"/>
        <v>_</v>
      </c>
      <c r="P2929" s="18" t="str">
        <f>IF(F2929="stop","",IF(F2929&lt;&gt;"",HYPERLINK(Settings!$B$5 &amp; "/manage/?network=" &amp; LOWER(B$8) &amp; "&amp;search=token&amp;account=" &amp; ToMint!$B$5 &amp; "&amp;view=" &amp; ToMint!J2929,"TokenSol"),""))</f>
        <v/>
      </c>
      <c r="Q2929" s="2"/>
      <c r="R2929" s="2"/>
      <c r="S2929" s="11"/>
      <c r="T2929" s="78" t="str">
        <f>"owner=" &amp; Tokens!BS2929 &amp; "&amp;filename_for_metadata=" &amp; Tokens!BT2929 &amp; "&amp;offchaindata_platform=" &amp; $B$17 &amp; "&amp;keyfile=" &amp; $B$5 &amp;  "&amp;repository=" &amp; $B$18</f>
        <v>owner=AeDSKpNsSENahGHS7fCrAxcDtcNXjyLM68b4gHoTBkC&amp;filename_for_metadata=BILLETFestival_COR22F1109&amp;offchaindata_platform=Github&amp;keyfile=Paul&amp;repository=CalviOnTheRocks2022</v>
      </c>
      <c r="U2929" s="78" t="str">
        <f t="shared" si="91"/>
        <v>{"name":"#1109 Billet Festival",_x000D_
"symbol":"COR22F1109",_x000D_
"description":"Billet Festival / Billet NFT Festival - 1 jour Calvi on the Rocks 2022",_x000D_
"seller_fee_basis_points":1000,_x000D_
"image":"https://bafybeic4oon5xj6eypiionlu6wwt7snizcj4jtdwdeemtac4gx3f7eumcu.ipfs.nftstorage.link?image_1109.webp",_x000D_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29" s="78" t="str">
        <f>formatRow(Tokens!C$2:I$2,Tokens!C2929:I2929)</f>
        <v>"name":"#1109 Billet Festival",_x000D_
"symbol":"COR22F1109",_x000D_
"description":"Billet Festival / Billet NFT Festival - 1 jour Calvi on the Rocks 2022",_x000D_
"seller_fee_basis_points":1000,_x000D_
"image":"https://bafybeic4oon5xj6eypiionlu6wwt7snizcj4jtdwdeemtac4gx3f7eumcu.ipfs.nftstorage.link?image_1109.webp",_x000D_
"Issuer":"NfluenT for Calvi On The rocks",_x000D_
"external_url":""</v>
      </c>
      <c r="W2929" s="78" t="str">
        <f>formatRow(Tokens!J$2:AV$2,Tokens!J2929:AV2929,2,"attributes")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29" s="78" t="str">
        <f>formatRow(Tokens!AX$2:BC$2,Tokens!AX2929:BC2929,2,"creators")</f>
        <v>"creators":[{"address":"ncreator",_x000D_
"share":10},{"address":"cotrcrea",_x000D_
"share":90},{"address":"nminer",_x000D_
"share":0}]</v>
      </c>
      <c r="Y2929" s="78" t="str">
        <f>formatRow(Tokens!BD$2:BI$2,Tokens!BD2929:BI2929,2,"files")</f>
        <v>"files":[]</v>
      </c>
      <c r="Z2929" s="78"/>
      <c r="AA2929" s="78"/>
      <c r="AB2929" s="78"/>
      <c r="AC2929" s="78" t="str">
        <f>formatRow(Tokens!BJ$2:BK$2,Tokens!BJ2929:BK2929,0,"collection")</f>
        <v>"collection":{"name":"BILLET Festival",_x000D_
"family":"Calvi On The Rocks"}</v>
      </c>
      <c r="AD2929" s="1" t="str">
        <f>formatRow(Tokens!BN$2:BR$2,Tokens!BN2929:BR2929,0,"marketplace")</f>
        <v>"marketplace":{"initial_price":"73,5",_x000D_
"reservation_price":"",_x000D_
"duration":"",_x000D_
"max_mint":1,_x000D_
"sell_date":"25/06/2022"}</v>
      </c>
      <c r="AE2929" s="1"/>
    </row>
    <row r="2930" spans="4:31" ht="14.25" customHeight="1" x14ac:dyDescent="0.3">
      <c r="D2930" s="1">
        <f>Tokens!B2930</f>
        <v>1110</v>
      </c>
      <c r="E2930" s="17" t="str">
        <f>IF(Tokens!C2930="","",Tokens!C2930)</f>
        <v>#1110 Billet Festival</v>
      </c>
      <c r="F2930"/>
      <c r="G2930"/>
      <c r="H2930"/>
      <c r="I2930"/>
      <c r="J2930"/>
      <c r="M2930"/>
      <c r="N2930"/>
      <c r="O2930" s="15" t="str">
        <f t="shared" si="92"/>
        <v>_</v>
      </c>
      <c r="P2930" s="18" t="str">
        <f>IF(F2930="stop","",IF(F2930&lt;&gt;"",HYPERLINK(Settings!$B$5 &amp; "/manage/?network=" &amp; LOWER(B$8) &amp; "&amp;search=token&amp;account=" &amp; ToMint!$B$5 &amp; "&amp;view=" &amp; ToMint!J2930,"TokenSol"),""))</f>
        <v/>
      </c>
      <c r="Q2930" s="2"/>
      <c r="R2930" s="2"/>
      <c r="S2930" s="11"/>
      <c r="T2930" s="78" t="str">
        <f>"owner=" &amp; Tokens!BS2930 &amp; "&amp;filename_for_metadata=" &amp; Tokens!BT2930 &amp; "&amp;offchaindata_platform=" &amp; $B$17 &amp; "&amp;keyfile=" &amp; $B$5 &amp;  "&amp;repository=" &amp; $B$18</f>
        <v>owner=AeDSKpNsSENahGHS7fCrAxcDtcNXjyLM68b4gHoTBkC&amp;filename_for_metadata=BILLETFestival_COR22F1110&amp;offchaindata_platform=Github&amp;keyfile=Paul&amp;repository=CalviOnTheRocks2022</v>
      </c>
      <c r="U2930" s="78" t="str">
        <f t="shared" si="91"/>
        <v>{"name":"#1110 Billet Festival",_x000D_
"symbol":"COR22F1110",_x000D_
"description":"Billet Festival / Billet NFT Festival - 1 jour Calvi on the Rocks 2022",_x000D_
"seller_fee_basis_points":1000,_x000D_
"image":"https://bafybeifolaeex4yxbfzk76tj2fiolekdvfbrjw76fvvobec3pn5gnadgty.ipfs.nftstorage.link?image_1110.webp",_x000D_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30" s="78" t="str">
        <f>formatRow(Tokens!C$2:I$2,Tokens!C2930:I2930)</f>
        <v>"name":"#1110 Billet Festival",_x000D_
"symbol":"COR22F1110",_x000D_
"description":"Billet Festival / Billet NFT Festival - 1 jour Calvi on the Rocks 2022",_x000D_
"seller_fee_basis_points":1000,_x000D_
"image":"https://bafybeifolaeex4yxbfzk76tj2fiolekdvfbrjw76fvvobec3pn5gnadgty.ipfs.nftstorage.link?image_1110.webp",_x000D_
"Issuer":"NfluenT for Calvi On The rocks",_x000D_
"external_url":""</v>
      </c>
      <c r="W2930" s="78" t="str">
        <f>formatRow(Tokens!J$2:AV$2,Tokens!J2930:AV2930,2,"attributes")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30" s="78" t="str">
        <f>formatRow(Tokens!AX$2:BC$2,Tokens!AX2930:BC2930,2,"creators")</f>
        <v>"creators":[{"address":"ncreator",_x000D_
"share":10},{"address":"cotrcrea",_x000D_
"share":90},{"address":"nminer",_x000D_
"share":0}]</v>
      </c>
      <c r="Y2930" s="78" t="str">
        <f>formatRow(Tokens!BD$2:BI$2,Tokens!BD2930:BI2930,2,"files")</f>
        <v>"files":[]</v>
      </c>
      <c r="Z2930" s="78"/>
      <c r="AA2930" s="78"/>
      <c r="AB2930" s="78"/>
      <c r="AC2930" s="78" t="str">
        <f>formatRow(Tokens!BJ$2:BK$2,Tokens!BJ2930:BK2930,0,"collection")</f>
        <v>"collection":{"name":"BILLET Festival",_x000D_
"family":"Calvi On The Rocks"}</v>
      </c>
      <c r="AD2930" s="1" t="str">
        <f>formatRow(Tokens!BN$2:BR$2,Tokens!BN2930:BR2930,0,"marketplace")</f>
        <v>"marketplace":{"initial_price":"73,5",_x000D_
"reservation_price":"",_x000D_
"duration":"",_x000D_
"max_mint":1,_x000D_
"sell_date":"25/06/2022"}</v>
      </c>
      <c r="AE2930" s="1"/>
    </row>
    <row r="2931" spans="4:31" ht="14.25" customHeight="1" x14ac:dyDescent="0.3">
      <c r="D2931" s="1">
        <f>Tokens!B2931</f>
        <v>1111</v>
      </c>
      <c r="E2931" s="17" t="str">
        <f>IF(Tokens!C2931="","",Tokens!C2931)</f>
        <v>#1111 Billet Festival</v>
      </c>
      <c r="F2931"/>
      <c r="G2931"/>
      <c r="H2931"/>
      <c r="I2931"/>
      <c r="J2931"/>
      <c r="M2931"/>
      <c r="N2931"/>
      <c r="O2931" s="15" t="str">
        <f t="shared" si="92"/>
        <v>_</v>
      </c>
      <c r="P2931" s="18" t="str">
        <f>IF(F2931="stop","",IF(F2931&lt;&gt;"",HYPERLINK(Settings!$B$5 &amp; "/manage/?network=" &amp; LOWER(B$8) &amp; "&amp;search=token&amp;account=" &amp; ToMint!$B$5 &amp; "&amp;view=" &amp; ToMint!J2931,"TokenSol"),""))</f>
        <v/>
      </c>
      <c r="Q2931" s="2"/>
      <c r="R2931" s="2"/>
      <c r="S2931" s="11"/>
      <c r="T2931" s="78" t="str">
        <f>"owner=" &amp; Tokens!BS2931 &amp; "&amp;filename_for_metadata=" &amp; Tokens!BT2931 &amp; "&amp;offchaindata_platform=" &amp; $B$17 &amp; "&amp;keyfile=" &amp; $B$5 &amp;  "&amp;repository=" &amp; $B$18</f>
        <v>owner=AeDSKpNsSENahGHS7fCrAxcDtcNXjyLM68b4gHoTBkC&amp;filename_for_metadata=BILLETFestival_COR22F1111&amp;offchaindata_platform=Github&amp;keyfile=Paul&amp;repository=CalviOnTheRocks2022</v>
      </c>
      <c r="U2931" s="78" t="str">
        <f t="shared" si="91"/>
        <v>{"name":"#1111 Billet Festival",_x000D_
"symbol":"COR22F1111",_x000D_
"description":"Billet Festival / Billet NFT Festival - 1 jour Calvi on the Rocks 2022",_x000D_
"seller_fee_basis_points":1000,_x000D_
"image":"https://bafybeif2dohxetzvnuqjocurmkpw46rgzhaxnkq7h76bvhw2wfbjguwmqu.ipfs.nftstorage.link?image_1111.webp",_x000D_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31" s="78" t="str">
        <f>formatRow(Tokens!C$2:I$2,Tokens!C2931:I2931)</f>
        <v>"name":"#1111 Billet Festival",_x000D_
"symbol":"COR22F1111",_x000D_
"description":"Billet Festival / Billet NFT Festival - 1 jour Calvi on the Rocks 2022",_x000D_
"seller_fee_basis_points":1000,_x000D_
"image":"https://bafybeif2dohxetzvnuqjocurmkpw46rgzhaxnkq7h76bvhw2wfbjguwmqu.ipfs.nftstorage.link?image_1111.webp",_x000D_
"Issuer":"NfluenT for Calvi On The rocks",_x000D_
"external_url":""</v>
      </c>
      <c r="W2931" s="78" t="str">
        <f>formatRow(Tokens!J$2:AV$2,Tokens!J2931:AV2931,2,"attributes")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31" s="78" t="str">
        <f>formatRow(Tokens!AX$2:BC$2,Tokens!AX2931:BC2931,2,"creators")</f>
        <v>"creators":[{"address":"ncreator",_x000D_
"share":10},{"address":"cotrcrea",_x000D_
"share":90},{"address":"nminer",_x000D_
"share":0}]</v>
      </c>
      <c r="Y2931" s="78" t="str">
        <f>formatRow(Tokens!BD$2:BI$2,Tokens!BD2931:BI2931,2,"files")</f>
        <v>"files":[]</v>
      </c>
      <c r="Z2931" s="78"/>
      <c r="AA2931" s="78"/>
      <c r="AB2931" s="78"/>
      <c r="AC2931" s="78" t="str">
        <f>formatRow(Tokens!BJ$2:BK$2,Tokens!BJ2931:BK2931,0,"collection")</f>
        <v>"collection":{"name":"BILLET Festival",_x000D_
"family":"Calvi On The Rocks"}</v>
      </c>
      <c r="AD2931" s="1" t="str">
        <f>formatRow(Tokens!BN$2:BR$2,Tokens!BN2931:BR2931,0,"marketplace")</f>
        <v>"marketplace":{"initial_price":"73,5",_x000D_
"reservation_price":"",_x000D_
"duration":"",_x000D_
"max_mint":1,_x000D_
"sell_date":"25/06/2022"}</v>
      </c>
      <c r="AE2931" s="1"/>
    </row>
    <row r="2932" spans="4:31" ht="14.25" customHeight="1" x14ac:dyDescent="0.3">
      <c r="D2932" s="1">
        <f>Tokens!B2932</f>
        <v>1112</v>
      </c>
      <c r="E2932" s="17" t="str">
        <f>IF(Tokens!C2932="","",Tokens!C2932)</f>
        <v>#1112 Billet Festival</v>
      </c>
      <c r="F2932"/>
      <c r="G2932"/>
      <c r="H2932"/>
      <c r="I2932"/>
      <c r="J2932"/>
      <c r="M2932"/>
      <c r="N2932"/>
      <c r="O2932" s="15" t="str">
        <f t="shared" si="92"/>
        <v>_</v>
      </c>
      <c r="P2932" s="18" t="str">
        <f>IF(F2932="stop","",IF(F2932&lt;&gt;"",HYPERLINK(Settings!$B$5 &amp; "/manage/?network=" &amp; LOWER(B$8) &amp; "&amp;search=token&amp;account=" &amp; ToMint!$B$5 &amp; "&amp;view=" &amp; ToMint!J2932,"TokenSol"),""))</f>
        <v/>
      </c>
      <c r="Q2932" s="2"/>
      <c r="R2932" s="2"/>
      <c r="S2932" s="11"/>
      <c r="T2932" s="78" t="str">
        <f>"owner=" &amp; Tokens!BS2932 &amp; "&amp;filename_for_metadata=" &amp; Tokens!BT2932 &amp; "&amp;offchaindata_platform=" &amp; $B$17 &amp; "&amp;keyfile=" &amp; $B$5 &amp;  "&amp;repository=" &amp; $B$18</f>
        <v>owner=AeDSKpNsSENahGHS7fCrAxcDtcNXjyLM68b4gHoTBkC&amp;filename_for_metadata=BILLETFestival_COR22F1112&amp;offchaindata_platform=Github&amp;keyfile=Paul&amp;repository=CalviOnTheRocks2022</v>
      </c>
      <c r="U2932" s="78" t="str">
        <f t="shared" si="91"/>
        <v>{"name":"#1112 Billet Festival",_x000D_
"symbol":"COR22F1112",_x000D_
"description":"Billet Festival / Billet NFT Festival - 1 jour Calvi on the Rocks 2022",_x000D_
"seller_fee_basis_points":1000,_x000D_
"image":"https://bafybeicqekkkw77wyysx4xyqlqph374d5vg5gla2irv6pb4gntzuvsvsby.ipfs.nftstorage.link?image_1112.webp",_x000D_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32" s="78" t="str">
        <f>formatRow(Tokens!C$2:I$2,Tokens!C2932:I2932)</f>
        <v>"name":"#1112 Billet Festival",_x000D_
"symbol":"COR22F1112",_x000D_
"description":"Billet Festival / Billet NFT Festival - 1 jour Calvi on the Rocks 2022",_x000D_
"seller_fee_basis_points":1000,_x000D_
"image":"https://bafybeicqekkkw77wyysx4xyqlqph374d5vg5gla2irv6pb4gntzuvsvsby.ipfs.nftstorage.link?image_1112.webp",_x000D_
"Issuer":"NfluenT for Calvi On The rocks",_x000D_
"external_url":""</v>
      </c>
      <c r="W2932" s="78" t="str">
        <f>formatRow(Tokens!J$2:AV$2,Tokens!J2932:AV2932,2,"attributes")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32" s="78" t="str">
        <f>formatRow(Tokens!AX$2:BC$2,Tokens!AX2932:BC2932,2,"creators")</f>
        <v>"creators":[{"address":"ncreator",_x000D_
"share":10},{"address":"cotrcrea",_x000D_
"share":90},{"address":"nminer",_x000D_
"share":0}]</v>
      </c>
      <c r="Y2932" s="78" t="str">
        <f>formatRow(Tokens!BD$2:BI$2,Tokens!BD2932:BI2932,2,"files")</f>
        <v>"files":[]</v>
      </c>
      <c r="Z2932" s="78"/>
      <c r="AA2932" s="78"/>
      <c r="AB2932" s="78"/>
      <c r="AC2932" s="78" t="str">
        <f>formatRow(Tokens!BJ$2:BK$2,Tokens!BJ2932:BK2932,0,"collection")</f>
        <v>"collection":{"name":"BILLET Festival",_x000D_
"family":"Calvi On The Rocks"}</v>
      </c>
      <c r="AD2932" s="1" t="str">
        <f>formatRow(Tokens!BN$2:BR$2,Tokens!BN2932:BR2932,0,"marketplace")</f>
        <v>"marketplace":{"initial_price":"73,5",_x000D_
"reservation_price":"",_x000D_
"duration":"",_x000D_
"max_mint":1,_x000D_
"sell_date":"25/06/2022"}</v>
      </c>
      <c r="AE2932" s="1"/>
    </row>
    <row r="2933" spans="4:31" ht="14.25" customHeight="1" x14ac:dyDescent="0.3">
      <c r="D2933" s="1">
        <f>Tokens!B2933</f>
        <v>1113</v>
      </c>
      <c r="E2933" s="17" t="str">
        <f>IF(Tokens!C2933="","",Tokens!C2933)</f>
        <v>#1113 Billet Festival</v>
      </c>
      <c r="F2933"/>
      <c r="G2933"/>
      <c r="H2933"/>
      <c r="I2933"/>
      <c r="J2933"/>
      <c r="M2933"/>
      <c r="N2933"/>
      <c r="O2933" s="15" t="str">
        <f t="shared" si="92"/>
        <v>_</v>
      </c>
      <c r="P2933" s="18" t="str">
        <f>IF(F2933="stop","",IF(F2933&lt;&gt;"",HYPERLINK(Settings!$B$5 &amp; "/manage/?network=" &amp; LOWER(B$8) &amp; "&amp;search=token&amp;account=" &amp; ToMint!$B$5 &amp; "&amp;view=" &amp; ToMint!J2933,"TokenSol"),""))</f>
        <v/>
      </c>
      <c r="Q2933" s="2"/>
      <c r="R2933" s="2"/>
      <c r="S2933" s="11"/>
      <c r="T2933" s="78" t="str">
        <f>"owner=" &amp; Tokens!BS2933 &amp; "&amp;filename_for_metadata=" &amp; Tokens!BT2933 &amp; "&amp;offchaindata_platform=" &amp; $B$17 &amp; "&amp;keyfile=" &amp; $B$5 &amp;  "&amp;repository=" &amp; $B$18</f>
        <v>owner=AeDSKpNsSENahGHS7fCrAxcDtcNXjyLM68b4gHoTBkC&amp;filename_for_metadata=BILLETFestival_COR22F1113&amp;offchaindata_platform=Github&amp;keyfile=Paul&amp;repository=CalviOnTheRocks2022</v>
      </c>
      <c r="U2933" s="78" t="str">
        <f t="shared" si="91"/>
        <v>{"name":"#1113 Billet Festival",_x000D_
"symbol":"COR22F1113",_x000D_
"description":"Billet Festival / Billet NFT Festival - 1 jour Calvi on the Rocks 2022",_x000D_
"seller_fee_basis_points":1000,_x000D_
"image":"https://bafybeigmesv2rsfym6ni2f7z6c2gjsw3y6ujdz6fgyfs32ly7w4mfhmtpa.ipfs.nftstorage.link?image_1113.webp",_x000D_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33" s="78" t="str">
        <f>formatRow(Tokens!C$2:I$2,Tokens!C2933:I2933)</f>
        <v>"name":"#1113 Billet Festival",_x000D_
"symbol":"COR22F1113",_x000D_
"description":"Billet Festival / Billet NFT Festival - 1 jour Calvi on the Rocks 2022",_x000D_
"seller_fee_basis_points":1000,_x000D_
"image":"https://bafybeigmesv2rsfym6ni2f7z6c2gjsw3y6ujdz6fgyfs32ly7w4mfhmtpa.ipfs.nftstorage.link?image_1113.webp",_x000D_
"Issuer":"NfluenT for Calvi On The rocks",_x000D_
"external_url":""</v>
      </c>
      <c r="W2933" s="78" t="str">
        <f>formatRow(Tokens!J$2:AV$2,Tokens!J2933:AV2933,2,"attributes")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33" s="78" t="str">
        <f>formatRow(Tokens!AX$2:BC$2,Tokens!AX2933:BC2933,2,"creators")</f>
        <v>"creators":[{"address":"ncreator",_x000D_
"share":10},{"address":"cotrcrea",_x000D_
"share":90},{"address":"nminer",_x000D_
"share":0}]</v>
      </c>
      <c r="Y2933" s="78" t="str">
        <f>formatRow(Tokens!BD$2:BI$2,Tokens!BD2933:BI2933,2,"files")</f>
        <v>"files":[]</v>
      </c>
      <c r="Z2933" s="78"/>
      <c r="AA2933" s="78"/>
      <c r="AB2933" s="78"/>
      <c r="AC2933" s="78" t="str">
        <f>formatRow(Tokens!BJ$2:BK$2,Tokens!BJ2933:BK2933,0,"collection")</f>
        <v>"collection":{"name":"BILLET Festival",_x000D_
"family":"Calvi On The Rocks"}</v>
      </c>
      <c r="AD2933" s="1" t="str">
        <f>formatRow(Tokens!BN$2:BR$2,Tokens!BN2933:BR2933,0,"marketplace")</f>
        <v>"marketplace":{"initial_price":"73,5",_x000D_
"reservation_price":"",_x000D_
"duration":"",_x000D_
"max_mint":1,_x000D_
"sell_date":"25/06/2022"}</v>
      </c>
      <c r="AE2933" s="1"/>
    </row>
    <row r="2934" spans="4:31" ht="14.25" customHeight="1" x14ac:dyDescent="0.3">
      <c r="D2934" s="1">
        <f>Tokens!B2934</f>
        <v>1114</v>
      </c>
      <c r="E2934" s="17" t="str">
        <f>IF(Tokens!C2934="","",Tokens!C2934)</f>
        <v>#1114 Billet Festival</v>
      </c>
      <c r="F2934"/>
      <c r="G2934"/>
      <c r="H2934"/>
      <c r="I2934"/>
      <c r="J2934"/>
      <c r="M2934"/>
      <c r="N2934"/>
      <c r="O2934" s="15" t="str">
        <f t="shared" si="92"/>
        <v>_</v>
      </c>
      <c r="P2934" s="18" t="str">
        <f>IF(F2934="stop","",IF(F2934&lt;&gt;"",HYPERLINK(Settings!$B$5 &amp; "/manage/?network=" &amp; LOWER(B$8) &amp; "&amp;search=token&amp;account=" &amp; ToMint!$B$5 &amp; "&amp;view=" &amp; ToMint!J2934,"TokenSol"),""))</f>
        <v/>
      </c>
      <c r="Q2934" s="2"/>
      <c r="R2934" s="2"/>
      <c r="S2934" s="11"/>
      <c r="T2934" s="78" t="str">
        <f>"owner=" &amp; Tokens!BS2934 &amp; "&amp;filename_for_metadata=" &amp; Tokens!BT2934 &amp; "&amp;offchaindata_platform=" &amp; $B$17 &amp; "&amp;keyfile=" &amp; $B$5 &amp;  "&amp;repository=" &amp; $B$18</f>
        <v>owner=AeDSKpNsSENahGHS7fCrAxcDtcNXjyLM68b4gHoTBkC&amp;filename_for_metadata=BILLETFestival_COR22F1114&amp;offchaindata_platform=Github&amp;keyfile=Paul&amp;repository=CalviOnTheRocks2022</v>
      </c>
      <c r="U2934" s="78" t="str">
        <f t="shared" si="91"/>
        <v>{"name":"#1114 Billet Festival",_x000D_
"symbol":"COR22F1114",_x000D_
"description":"Billet Festival / Billet NFT Festival - 1 jour Calvi on the Rocks 2022",_x000D_
"seller_fee_basis_points":1000,_x000D_
"image":"https://bafybeidzxr6ixrfeiwkne67nzhnp526jciosew3djex32ggyukm44f3svm.ipfs.nftstorage.link?image_1114.webp",_x000D_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34" s="78" t="str">
        <f>formatRow(Tokens!C$2:I$2,Tokens!C2934:I2934)</f>
        <v>"name":"#1114 Billet Festival",_x000D_
"symbol":"COR22F1114",_x000D_
"description":"Billet Festival / Billet NFT Festival - 1 jour Calvi on the Rocks 2022",_x000D_
"seller_fee_basis_points":1000,_x000D_
"image":"https://bafybeidzxr6ixrfeiwkne67nzhnp526jciosew3djex32ggyukm44f3svm.ipfs.nftstorage.link?image_1114.webp",_x000D_
"Issuer":"NfluenT for Calvi On The rocks",_x000D_
"external_url":""</v>
      </c>
      <c r="W2934" s="78" t="str">
        <f>formatRow(Tokens!J$2:AV$2,Tokens!J2934:AV2934,2,"attributes")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34" s="78" t="str">
        <f>formatRow(Tokens!AX$2:BC$2,Tokens!AX2934:BC2934,2,"creators")</f>
        <v>"creators":[{"address":"ncreator",_x000D_
"share":10},{"address":"cotrcrea",_x000D_
"share":90},{"address":"nminer",_x000D_
"share":0}]</v>
      </c>
      <c r="Y2934" s="78" t="str">
        <f>formatRow(Tokens!BD$2:BI$2,Tokens!BD2934:BI2934,2,"files")</f>
        <v>"files":[]</v>
      </c>
      <c r="Z2934" s="78"/>
      <c r="AA2934" s="78"/>
      <c r="AB2934" s="78"/>
      <c r="AC2934" s="78" t="str">
        <f>formatRow(Tokens!BJ$2:BK$2,Tokens!BJ2934:BK2934,0,"collection")</f>
        <v>"collection":{"name":"BILLET Festival",_x000D_
"family":"Calvi On The Rocks"}</v>
      </c>
      <c r="AD2934" s="1" t="str">
        <f>formatRow(Tokens!BN$2:BR$2,Tokens!BN2934:BR2934,0,"marketplace")</f>
        <v>"marketplace":{"initial_price":"73,5",_x000D_
"reservation_price":"",_x000D_
"duration":"",_x000D_
"max_mint":1,_x000D_
"sell_date":"25/06/2022"}</v>
      </c>
      <c r="AE2934" s="1"/>
    </row>
    <row r="2935" spans="4:31" ht="14.25" customHeight="1" x14ac:dyDescent="0.3">
      <c r="D2935" s="1">
        <f>Tokens!B2935</f>
        <v>1115</v>
      </c>
      <c r="E2935" s="17" t="str">
        <f>IF(Tokens!C2935="","",Tokens!C2935)</f>
        <v>#1115 Billet Festival</v>
      </c>
      <c r="F2935" s="79">
        <v>44736.371249999997</v>
      </c>
      <c r="G2935" t="s">
        <v>3198</v>
      </c>
      <c r="H2935" s="80" t="s">
        <v>3199</v>
      </c>
      <c r="I2935" s="2" t="s">
        <v>3200</v>
      </c>
      <c r="J2935" s="2" t="s">
        <v>3201</v>
      </c>
      <c r="K2935" s="2" t="s">
        <v>3202</v>
      </c>
      <c r="M2935"/>
      <c r="N2935">
        <v>11.6611125</v>
      </c>
      <c r="O2935" s="15" t="str">
        <f t="shared" si="92"/>
        <v>_</v>
      </c>
      <c r="P2935" s="18" t="str">
        <f>IF(F2935="stop","",IF(F2935&lt;&gt;"",HYPERLINK(Settings!$B$5 &amp; "/manage/?network=" &amp; LOWER(B$8) &amp; "&amp;search=token&amp;account=" &amp; ToMint!$B$5 &amp; "&amp;view=" &amp; ToMint!J2935,"TokenSol"),""))</f>
        <v>TokenSol</v>
      </c>
      <c r="Q2935" s="2"/>
      <c r="R2935" s="2"/>
      <c r="S2935" s="11"/>
      <c r="T2935" s="78" t="str">
        <f>"owner=" &amp; Tokens!BS2935 &amp; "&amp;filename_for_metadata=" &amp; Tokens!BT2935 &amp; "&amp;offchaindata_platform=" &amp; $B$17 &amp; "&amp;keyfile=" &amp; $B$5 &amp;  "&amp;repository=" &amp; $B$18</f>
        <v>owner=AeDSKpNsSENahGHS7fCrAxcDtcNXjyLM68b4gHoTBkC&amp;filename_for_metadata=BILLETFestival_COR22F1115&amp;offchaindata_platform=Github&amp;keyfile=Paul&amp;repository=CalviOnTheRocks2022</v>
      </c>
      <c r="U2935" s="78" t="str">
        <f t="shared" si="91"/>
        <v>{"name":"#1115 Billet Festival",_x000D_
"symbol":"COR22F1115",_x000D_
"description":"Billet Festival / Billet NFT Festival - 1 jour Calvi on the Rocks 2022",_x000D_
"seller_fee_basis_points":1000,_x000D_
"image":"https://bafybeigzb7ugarkr3mabwz4oei6bhvg7x5gfuk72ezgtmxxdqzn4ozat6u.ipfs.nftstorage.link?image_1115.webp",_x000D_
"Issuer":"NfluenT for Calvi On The rocks",_x000D_
"external_url":"","attributes":[{"trait_type":"Billet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Rocks"},"marketplace":{"initial_price":"73,5",_x000D_
"reservation_price":"",_x000D_
"duration":"",_x000D_
"max_mint":1,_x000D_
"sell_date":"25/06/2022"}}</v>
      </c>
      <c r="V2935" s="78" t="str">
        <f>formatRow(Tokens!C$2:I$2,Tokens!C2935:I2935)</f>
        <v>"name":"#1115 Billet Festival",_x000D_
"symbol":"COR22F1115",_x000D_
"description":"Billet Festival / Billet NFT Festival - 1 jour Calvi on the Rocks 2022",_x000D_
"seller_fee_basis_points":1000,_x000D_
"image":"https://bafybeigzb7ugarkr3mabwz4oei6bhvg7x5gfuk72ezgtmxxdqzn4ozat6u.ipfs.nftstorage.link?image_1115.webp",_x000D_
"Issuer":"NfluenT for Calvi On The rocks",_x000D_
"external_url":""</v>
      </c>
      <c r="W2935" s="78" t="str">
        <f>formatRow(Tokens!J$2:AV$2,Tokens!J2935:AV2935,2,"attributes")</f>
        <v>"attributes":[{"trait_type":"Billet &amp; Avantages",_x000D_
"value":"pour une (1) personne"},{"trait_type":"Edition1",_x000D_
"value":1},{"trait_type":"Last use"},{"trait_type":"avantage1",_x000D_
"value":"entrée coupe-file au festival"}]</v>
      </c>
      <c r="X2935" s="78" t="str">
        <f>formatRow(Tokens!AX$2:BC$2,Tokens!AX2935:BC2935,2,"creators")</f>
        <v>"creators":[{"address":"ncreator",_x000D_
"share":10},{"address":"cotrcrea",_x000D_
"share":90},{"address":"nminer",_x000D_
"share":0}]</v>
      </c>
      <c r="Y2935" s="78" t="str">
        <f>formatRow(Tokens!BD$2:BI$2,Tokens!BD2935:BI2935,2,"files")</f>
        <v>"files":[]</v>
      </c>
      <c r="Z2935" s="78"/>
      <c r="AA2935" s="78"/>
      <c r="AB2935" s="78"/>
      <c r="AC2935" s="78" t="str">
        <f>formatRow(Tokens!BJ$2:BK$2,Tokens!BJ2935:BK2935,0,"collection")</f>
        <v>"collection":{"name":"BILLET Festival",_x000D_
"family":"Calvi On The Rocks"}</v>
      </c>
      <c r="AD2935" s="1" t="str">
        <f>formatRow(Tokens!BN$2:BR$2,Tokens!BN2935:BR2935,0,"marketplace")</f>
        <v>"marketplace":{"initial_price":"73,5",_x000D_
"reservation_price":"",_x000D_
"duration":"",_x000D_
"max_mint":1,_x000D_
"sell_date":"25/06/2022"}</v>
      </c>
      <c r="AE2935" s="1"/>
    </row>
    <row r="2936" spans="4:31" ht="14.25" customHeight="1" x14ac:dyDescent="0.3">
      <c r="D2936" s="1">
        <f>Tokens!B2936</f>
        <v>0</v>
      </c>
      <c r="E2936" s="17" t="str">
        <f>IF(Tokens!C2936="","",Tokens!C2936)</f>
        <v/>
      </c>
      <c r="F2936"/>
      <c r="G2936"/>
      <c r="H2936"/>
      <c r="I2936"/>
      <c r="J2936"/>
      <c r="M2936"/>
      <c r="N2936"/>
      <c r="O2936" s="15" t="str">
        <f t="shared" si="92"/>
        <v>_</v>
      </c>
      <c r="P2936" s="18" t="str">
        <f>IF(F2936="stop","",IF(F2936&lt;&gt;"",HYPERLINK(Settings!$B$5 &amp; "/manage/?network=" &amp; LOWER(B$8) &amp; "&amp;search=token&amp;account=" &amp; ToMint!$B$5 &amp; "&amp;view=" &amp; ToMint!J2936,"TokenSol"),""))</f>
        <v/>
      </c>
      <c r="Q2936" s="2"/>
      <c r="R2936" s="2"/>
      <c r="S2936" s="11"/>
      <c r="T2936" s="78" t="str">
        <f>"owner=" &amp; Tokens!BS2936 &amp; "&amp;filename_for_metadata=" &amp; Tokens!BT2936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36" s="78" t="str">
        <f t="shared" si="91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36" s="78" t="str">
        <f>formatRow(Tokens!C$2:I$2,Tokens!C2936:I2936)</f>
        <v>"name":"",_x000D_
"symbol":"",_x000D_
"description":"",_x000D_
"seller_fee_basis_points":"",_x000D_
"image":"",_x000D_
"Issuer":"",_x000D_
"external_url":""</v>
      </c>
      <c r="W2936" s="78" t="str">
        <f>formatRow(Tokens!J$2:AV$2,Tokens!J2936:AV2936,2,"attributes")</f>
        <v>"attributes":[]</v>
      </c>
      <c r="X2936" s="78" t="str">
        <f>formatRow(Tokens!AX$2:BC$2,Tokens!AX2936:BC2936,2,"creators")</f>
        <v>"creators":[]</v>
      </c>
      <c r="Y2936" s="78" t="str">
        <f>formatRow(Tokens!BD$2:BI$2,Tokens!BD2936:BI2936,2,"files")</f>
        <v>"files":[]</v>
      </c>
      <c r="Z2936" s="78"/>
      <c r="AA2936" s="78"/>
      <c r="AB2936" s="78"/>
      <c r="AC2936" s="78" t="str">
        <f>formatRow(Tokens!BJ$2:BK$2,Tokens!BJ2936:BK2936,0,"collection")</f>
        <v>"collection":{"name":"",_x000D_
"family":""}</v>
      </c>
      <c r="AD2936" s="1" t="str">
        <f>formatRow(Tokens!BN$2:BR$2,Tokens!BN2936:BR2936,0,"marketplace")</f>
        <v>"marketplace":{"initial_price":"",_x000D_
"reservation_price":"",_x000D_
"duration":"",_x000D_
"max_mint":"",_x000D_
"sell_date":""}</v>
      </c>
      <c r="AE2936" s="1"/>
    </row>
    <row r="2937" spans="4:31" ht="14.25" customHeight="1" x14ac:dyDescent="0.3">
      <c r="D2937" s="1">
        <f>Tokens!B2937</f>
        <v>0</v>
      </c>
      <c r="E2937" s="17" t="str">
        <f>IF(Tokens!C2937="","",Tokens!C2937)</f>
        <v/>
      </c>
      <c r="F2937"/>
      <c r="G2937"/>
      <c r="H2937"/>
      <c r="I2937"/>
      <c r="J2937"/>
      <c r="M2937"/>
      <c r="N2937"/>
      <c r="O2937" s="15" t="str">
        <f t="shared" si="92"/>
        <v>_</v>
      </c>
      <c r="P2937" s="18" t="str">
        <f>IF(F2937="stop","",IF(F2937&lt;&gt;"",HYPERLINK(Settings!$B$5 &amp; "/manage/?network=" &amp; LOWER(B$8) &amp; "&amp;search=token&amp;account=" &amp; ToMint!$B$5 &amp; "&amp;view=" &amp; ToMint!J2937,"TokenSol"),""))</f>
        <v/>
      </c>
      <c r="Q2937" s="2"/>
      <c r="R2937" s="2"/>
      <c r="S2937" s="11"/>
      <c r="T2937" s="78" t="str">
        <f>"owner=" &amp; Tokens!BS2937 &amp; "&amp;filename_for_metadata=" &amp; Tokens!BT2937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37" s="78" t="str">
        <f t="shared" si="91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37" s="78" t="str">
        <f>formatRow(Tokens!C$2:I$2,Tokens!C2937:I2937)</f>
        <v>"name":"",_x000D_
"symbol":"",_x000D_
"description":"",_x000D_
"seller_fee_basis_points":"",_x000D_
"image":"",_x000D_
"Issuer":"",_x000D_
"external_url":""</v>
      </c>
      <c r="W2937" s="78" t="str">
        <f>formatRow(Tokens!J$2:AV$2,Tokens!J2937:AV2937,2,"attributes")</f>
        <v>"attributes":[]</v>
      </c>
      <c r="X2937" s="78" t="str">
        <f>formatRow(Tokens!AX$2:BC$2,Tokens!AX2937:BC2937,2,"creators")</f>
        <v>"creators":[]</v>
      </c>
      <c r="Y2937" s="78" t="str">
        <f>formatRow(Tokens!BD$2:BI$2,Tokens!BD2937:BI2937,2,"files")</f>
        <v>"files":[]</v>
      </c>
      <c r="Z2937" s="78"/>
      <c r="AA2937" s="78"/>
      <c r="AB2937" s="78"/>
      <c r="AC2937" s="78" t="str">
        <f>formatRow(Tokens!BJ$2:BK$2,Tokens!BJ2937:BK2937,0,"collection")</f>
        <v>"collection":{"name":"",_x000D_
"family":""}</v>
      </c>
      <c r="AD2937" s="1" t="str">
        <f>formatRow(Tokens!BN$2:BR$2,Tokens!BN2937:BR2937,0,"marketplace")</f>
        <v>"marketplace":{"initial_price":"",_x000D_
"reservation_price":"",_x000D_
"duration":"",_x000D_
"max_mint":"",_x000D_
"sell_date":""}</v>
      </c>
      <c r="AE2937" s="1"/>
    </row>
    <row r="2938" spans="4:31" ht="14.25" customHeight="1" x14ac:dyDescent="0.3">
      <c r="D2938" s="1">
        <f>Tokens!B2938</f>
        <v>0</v>
      </c>
      <c r="E2938" s="17" t="str">
        <f>IF(Tokens!C2938="","",Tokens!C2938)</f>
        <v/>
      </c>
      <c r="F2938"/>
      <c r="G2938"/>
      <c r="H2938"/>
      <c r="I2938"/>
      <c r="J2938"/>
      <c r="M2938"/>
      <c r="N2938"/>
      <c r="O2938" s="15" t="str">
        <f t="shared" si="92"/>
        <v>_</v>
      </c>
      <c r="P2938" s="18" t="str">
        <f>IF(F2938="stop","",IF(F2938&lt;&gt;"",HYPERLINK(Settings!$B$5 &amp; "/manage/?network=" &amp; LOWER(B$8) &amp; "&amp;search=token&amp;account=" &amp; ToMint!$B$5 &amp; "&amp;view=" &amp; ToMint!J2938,"TokenSol"),""))</f>
        <v/>
      </c>
      <c r="Q2938" s="2"/>
      <c r="R2938" s="2"/>
      <c r="S2938" s="11"/>
      <c r="T2938" s="78" t="str">
        <f>"owner=" &amp; Tokens!BS2938 &amp; "&amp;filename_for_metadata=" &amp; Tokens!BT2938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38" s="78" t="str">
        <f t="shared" si="91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38" s="78" t="str">
        <f>formatRow(Tokens!C$2:I$2,Tokens!C2938:I2938)</f>
        <v>"name":"",_x000D_
"symbol":"",_x000D_
"description":"",_x000D_
"seller_fee_basis_points":"",_x000D_
"image":"",_x000D_
"Issuer":"",_x000D_
"external_url":""</v>
      </c>
      <c r="W2938" s="78" t="str">
        <f>formatRow(Tokens!J$2:AV$2,Tokens!J2938:AV2938,2,"attributes")</f>
        <v>"attributes":[]</v>
      </c>
      <c r="X2938" s="78" t="str">
        <f>formatRow(Tokens!AX$2:BC$2,Tokens!AX2938:BC2938,2,"creators")</f>
        <v>"creators":[]</v>
      </c>
      <c r="Y2938" s="78" t="str">
        <f>formatRow(Tokens!BD$2:BI$2,Tokens!BD2938:BI2938,2,"files")</f>
        <v>"files":[]</v>
      </c>
      <c r="Z2938" s="78"/>
      <c r="AA2938" s="78"/>
      <c r="AB2938" s="78"/>
      <c r="AC2938" s="78" t="str">
        <f>formatRow(Tokens!BJ$2:BK$2,Tokens!BJ2938:BK2938,0,"collection")</f>
        <v>"collection":{"name":"",_x000D_
"family":""}</v>
      </c>
      <c r="AD2938" s="1" t="str">
        <f>formatRow(Tokens!BN$2:BR$2,Tokens!BN2938:BR2938,0,"marketplace")</f>
        <v>"marketplace":{"initial_price":"",_x000D_
"reservation_price":"",_x000D_
"duration":"",_x000D_
"max_mint":"",_x000D_
"sell_date":""}</v>
      </c>
      <c r="AE2938" s="1"/>
    </row>
    <row r="2939" spans="4:31" ht="14.25" customHeight="1" x14ac:dyDescent="0.3">
      <c r="D2939" s="1">
        <f>Tokens!B2939</f>
        <v>0</v>
      </c>
      <c r="E2939" s="17" t="str">
        <f>IF(Tokens!C2939="","",Tokens!C2939)</f>
        <v/>
      </c>
      <c r="F2939"/>
      <c r="G2939"/>
      <c r="H2939"/>
      <c r="I2939"/>
      <c r="J2939"/>
      <c r="M2939"/>
      <c r="N2939"/>
      <c r="O2939" s="15" t="str">
        <f t="shared" si="92"/>
        <v>_</v>
      </c>
      <c r="P2939" s="18" t="str">
        <f>IF(F2939="stop","",IF(F2939&lt;&gt;"",HYPERLINK(Settings!$B$5 &amp; "/manage/?network=" &amp; LOWER(B$8) &amp; "&amp;search=token&amp;account=" &amp; ToMint!$B$5 &amp; "&amp;view=" &amp; ToMint!J2939,"TokenSol"),""))</f>
        <v/>
      </c>
      <c r="Q2939" s="2"/>
      <c r="R2939" s="2"/>
      <c r="S2939" s="11"/>
      <c r="T2939" s="78" t="str">
        <f>"owner=" &amp; Tokens!BS2939 &amp; "&amp;filename_for_metadata=" &amp; Tokens!BT2939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39" s="78" t="str">
        <f t="shared" si="91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39" s="78" t="str">
        <f>formatRow(Tokens!C$2:I$2,Tokens!C2939:I2939)</f>
        <v>"name":"",_x000D_
"symbol":"",_x000D_
"description":"",_x000D_
"seller_fee_basis_points":"",_x000D_
"image":"",_x000D_
"Issuer":"",_x000D_
"external_url":""</v>
      </c>
      <c r="W2939" s="78" t="str">
        <f>formatRow(Tokens!J$2:AV$2,Tokens!J2939:AV2939,2,"attributes")</f>
        <v>"attributes":[]</v>
      </c>
      <c r="X2939" s="78" t="str">
        <f>formatRow(Tokens!AX$2:BC$2,Tokens!AX2939:BC2939,2,"creators")</f>
        <v>"creators":[]</v>
      </c>
      <c r="Y2939" s="78" t="str">
        <f>formatRow(Tokens!BD$2:BI$2,Tokens!BD2939:BI2939,2,"files")</f>
        <v>"files":[]</v>
      </c>
      <c r="Z2939" s="78"/>
      <c r="AA2939" s="78"/>
      <c r="AB2939" s="78"/>
      <c r="AC2939" s="78" t="str">
        <f>formatRow(Tokens!BJ$2:BK$2,Tokens!BJ2939:BK2939,0,"collection")</f>
        <v>"collection":{"name":"",_x000D_
"family":""}</v>
      </c>
      <c r="AD2939" s="1" t="str">
        <f>formatRow(Tokens!BN$2:BR$2,Tokens!BN2939:BR2939,0,"marketplace")</f>
        <v>"marketplace":{"initial_price":"",_x000D_
"reservation_price":"",_x000D_
"duration":"",_x000D_
"max_mint":"",_x000D_
"sell_date":""}</v>
      </c>
      <c r="AE2939" s="1"/>
    </row>
    <row r="2940" spans="4:31" ht="14.25" customHeight="1" x14ac:dyDescent="0.3">
      <c r="D2940" s="1">
        <f>Tokens!B2940</f>
        <v>0</v>
      </c>
      <c r="E2940" s="17" t="str">
        <f>IF(Tokens!C2940="","",Tokens!C2940)</f>
        <v/>
      </c>
      <c r="F2940"/>
      <c r="G2940"/>
      <c r="H2940"/>
      <c r="I2940"/>
      <c r="J2940"/>
      <c r="M2940"/>
      <c r="N2940"/>
      <c r="O2940" s="15" t="str">
        <f t="shared" si="92"/>
        <v>_</v>
      </c>
      <c r="P2940" s="18" t="str">
        <f>IF(F2940="stop","",IF(F2940&lt;&gt;"",HYPERLINK(Settings!$B$5 &amp; "/manage/?network=" &amp; LOWER(B$8) &amp; "&amp;search=token&amp;account=" &amp; ToMint!$B$5 &amp; "&amp;view=" &amp; ToMint!J2940,"TokenSol"),""))</f>
        <v/>
      </c>
      <c r="Q2940" s="2"/>
      <c r="R2940" s="2"/>
      <c r="S2940" s="11"/>
      <c r="T2940" s="78" t="str">
        <f>"owner=" &amp; Tokens!BS2940 &amp; "&amp;filename_for_metadata=" &amp; Tokens!BT2940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40" s="78" t="str">
        <f t="shared" si="91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0" s="78" t="str">
        <f>formatRow(Tokens!C$2:I$2,Tokens!C2940:I2940)</f>
        <v>"name":"",_x000D_
"symbol":"",_x000D_
"description":"",_x000D_
"seller_fee_basis_points":"",_x000D_
"image":"",_x000D_
"Issuer":"",_x000D_
"external_url":""</v>
      </c>
      <c r="W2940" s="78" t="str">
        <f>formatRow(Tokens!J$2:AV$2,Tokens!J2940:AV2940,2,"attributes")</f>
        <v>"attributes":[]</v>
      </c>
      <c r="X2940" s="78" t="str">
        <f>formatRow(Tokens!AX$2:BC$2,Tokens!AX2940:BC2940,2,"creators")</f>
        <v>"creators":[]</v>
      </c>
      <c r="Y2940" s="78" t="str">
        <f>formatRow(Tokens!BD$2:BI$2,Tokens!BD2940:BI2940,2,"files")</f>
        <v>"files":[]</v>
      </c>
      <c r="Z2940" s="78"/>
      <c r="AA2940" s="78"/>
      <c r="AB2940" s="78"/>
      <c r="AC2940" s="78" t="str">
        <f>formatRow(Tokens!BJ$2:BK$2,Tokens!BJ2940:BK2940,0,"collection")</f>
        <v>"collection":{"name":"",_x000D_
"family":""}</v>
      </c>
      <c r="AD2940" s="1" t="str">
        <f>formatRow(Tokens!BN$2:BR$2,Tokens!BN2940:BR2940,0,"marketplace")</f>
        <v>"marketplace":{"initial_price":"",_x000D_
"reservation_price":"",_x000D_
"duration":"",_x000D_
"max_mint":"",_x000D_
"sell_date":""}</v>
      </c>
      <c r="AE2940" s="1"/>
    </row>
    <row r="2941" spans="4:31" ht="14.25" customHeight="1" x14ac:dyDescent="0.3">
      <c r="D2941" s="1">
        <f>Tokens!B2941</f>
        <v>0</v>
      </c>
      <c r="E2941" s="17" t="str">
        <f>IF(Tokens!C2941="","",Tokens!C2941)</f>
        <v/>
      </c>
      <c r="F2941"/>
      <c r="G2941"/>
      <c r="H2941"/>
      <c r="I2941"/>
      <c r="J2941"/>
      <c r="M2941"/>
      <c r="N2941"/>
      <c r="O2941" s="15" t="str">
        <f t="shared" si="92"/>
        <v>_</v>
      </c>
      <c r="P2941" s="18" t="str">
        <f>IF(F2941="stop","",IF(F2941&lt;&gt;"",HYPERLINK(Settings!$B$5 &amp; "/manage/?network=" &amp; LOWER(B$8) &amp; "&amp;search=token&amp;account=" &amp; ToMint!$B$5 &amp; "&amp;view=" &amp; ToMint!J2941,"TokenSol"),""))</f>
        <v/>
      </c>
      <c r="Q2941" s="2"/>
      <c r="R2941" s="2"/>
      <c r="S2941" s="11"/>
      <c r="T2941" s="78" t="str">
        <f>"owner=" &amp; Tokens!BS2941 &amp; "&amp;filename_for_metadata=" &amp; Tokens!BT2941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41" s="78" t="str">
        <f t="shared" si="91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1" s="78" t="str">
        <f>formatRow(Tokens!C$2:I$2,Tokens!C2941:I2941)</f>
        <v>"name":"",_x000D_
"symbol":"",_x000D_
"description":"",_x000D_
"seller_fee_basis_points":"",_x000D_
"image":"",_x000D_
"Issuer":"",_x000D_
"external_url":""</v>
      </c>
      <c r="W2941" s="78" t="str">
        <f>formatRow(Tokens!J$2:AV$2,Tokens!J2941:AV2941,2,"attributes")</f>
        <v>"attributes":[]</v>
      </c>
      <c r="X2941" s="78" t="str">
        <f>formatRow(Tokens!AX$2:BC$2,Tokens!AX2941:BC2941,2,"creators")</f>
        <v>"creators":[]</v>
      </c>
      <c r="Y2941" s="78" t="str">
        <f>formatRow(Tokens!BD$2:BI$2,Tokens!BD2941:BI2941,2,"files")</f>
        <v>"files":[]</v>
      </c>
      <c r="Z2941" s="78"/>
      <c r="AA2941" s="78"/>
      <c r="AB2941" s="78"/>
      <c r="AC2941" s="78" t="str">
        <f>formatRow(Tokens!BJ$2:BK$2,Tokens!BJ2941:BK2941,0,"collection")</f>
        <v>"collection":{"name":"",_x000D_
"family":""}</v>
      </c>
      <c r="AD2941" s="1" t="str">
        <f>formatRow(Tokens!BN$2:BR$2,Tokens!BN2941:BR2941,0,"marketplace")</f>
        <v>"marketplace":{"initial_price":"",_x000D_
"reservation_price":"",_x000D_
"duration":"",_x000D_
"max_mint":"",_x000D_
"sell_date":""}</v>
      </c>
      <c r="AE2941" s="1"/>
    </row>
    <row r="2942" spans="4:31" ht="14.25" customHeight="1" x14ac:dyDescent="0.3">
      <c r="D2942" s="1">
        <f>Tokens!B2942</f>
        <v>0</v>
      </c>
      <c r="E2942" s="17" t="str">
        <f>IF(Tokens!C2942="","",Tokens!C2942)</f>
        <v/>
      </c>
      <c r="F2942"/>
      <c r="G2942"/>
      <c r="H2942"/>
      <c r="I2942"/>
      <c r="J2942"/>
      <c r="M2942"/>
      <c r="N2942"/>
      <c r="O2942" s="15" t="str">
        <f t="shared" si="92"/>
        <v>_</v>
      </c>
      <c r="P2942" s="18" t="str">
        <f>IF(F2942="stop","",IF(F2942&lt;&gt;"",HYPERLINK(Settings!$B$5 &amp; "/manage/?network=" &amp; LOWER(B$8) &amp; "&amp;search=token&amp;account=" &amp; ToMint!$B$5 &amp; "&amp;view=" &amp; ToMint!J2942,"TokenSol"),""))</f>
        <v/>
      </c>
      <c r="Q2942" s="2"/>
      <c r="R2942" s="2"/>
      <c r="S2942" s="11"/>
      <c r="T2942" s="78" t="str">
        <f>"owner=" &amp; Tokens!BS2942 &amp; "&amp;filename_for_metadata=" &amp; Tokens!BT2942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42" s="78" t="str">
        <f t="shared" si="91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2" s="78" t="str">
        <f>formatRow(Tokens!C$2:I$2,Tokens!C2942:I2942)</f>
        <v>"name":"",_x000D_
"symbol":"",_x000D_
"description":"",_x000D_
"seller_fee_basis_points":"",_x000D_
"image":"",_x000D_
"Issuer":"",_x000D_
"external_url":""</v>
      </c>
      <c r="W2942" s="78" t="str">
        <f>formatRow(Tokens!J$2:AV$2,Tokens!J2942:AV2942,2,"attributes")</f>
        <v>"attributes":[]</v>
      </c>
      <c r="X2942" s="78" t="str">
        <f>formatRow(Tokens!AX$2:BC$2,Tokens!AX2942:BC2942,2,"creators")</f>
        <v>"creators":[]</v>
      </c>
      <c r="Y2942" s="78" t="str">
        <f>formatRow(Tokens!BD$2:BI$2,Tokens!BD2942:BI2942,2,"files")</f>
        <v>"files":[]</v>
      </c>
      <c r="Z2942" s="78"/>
      <c r="AA2942" s="78"/>
      <c r="AB2942" s="78"/>
      <c r="AC2942" s="78" t="str">
        <f>formatRow(Tokens!BJ$2:BK$2,Tokens!BJ2942:BK2942,0,"collection")</f>
        <v>"collection":{"name":"",_x000D_
"family":""}</v>
      </c>
      <c r="AD2942" s="1" t="str">
        <f>formatRow(Tokens!BN$2:BR$2,Tokens!BN2942:BR2942,0,"marketplace")</f>
        <v>"marketplace":{"initial_price":"",_x000D_
"reservation_price":"",_x000D_
"duration":"",_x000D_
"max_mint":"",_x000D_
"sell_date":""}</v>
      </c>
      <c r="AE2942" s="1"/>
    </row>
    <row r="2943" spans="4:31" ht="14.25" customHeight="1" x14ac:dyDescent="0.3">
      <c r="D2943" s="1">
        <f>Tokens!B2943</f>
        <v>0</v>
      </c>
      <c r="E2943" s="17" t="str">
        <f>IF(Tokens!C2943="","",Tokens!C2943)</f>
        <v/>
      </c>
      <c r="F2943"/>
      <c r="G2943"/>
      <c r="H2943"/>
      <c r="I2943"/>
      <c r="J2943"/>
      <c r="M2943"/>
      <c r="N2943"/>
      <c r="O2943" s="15" t="str">
        <f t="shared" si="92"/>
        <v>_</v>
      </c>
      <c r="P2943" s="18" t="str">
        <f>IF(F2943="stop","",IF(F2943&lt;&gt;"",HYPERLINK(Settings!$B$5 &amp; "/manage/?network=" &amp; LOWER(B$8) &amp; "&amp;search=token&amp;account=" &amp; ToMint!$B$5 &amp; "&amp;view=" &amp; ToMint!J2943,"TokenSol"),""))</f>
        <v/>
      </c>
      <c r="Q2943" s="2"/>
      <c r="R2943" s="2"/>
      <c r="S2943" s="11"/>
      <c r="T2943" s="78" t="str">
        <f>"owner=" &amp; Tokens!BS2943 &amp; "&amp;filename_for_metadata=" &amp; Tokens!BT2943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43" s="78" t="str">
        <f t="shared" si="91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3" s="78" t="str">
        <f>formatRow(Tokens!C$2:I$2,Tokens!C2943:I2943)</f>
        <v>"name":"",_x000D_
"symbol":"",_x000D_
"description":"",_x000D_
"seller_fee_basis_points":"",_x000D_
"image":"",_x000D_
"Issuer":"",_x000D_
"external_url":""</v>
      </c>
      <c r="W2943" s="78" t="str">
        <f>formatRow(Tokens!J$2:AV$2,Tokens!J2943:AV2943,2,"attributes")</f>
        <v>"attributes":[]</v>
      </c>
      <c r="X2943" s="78" t="str">
        <f>formatRow(Tokens!AX$2:BC$2,Tokens!AX2943:BC2943,2,"creators")</f>
        <v>"creators":[]</v>
      </c>
      <c r="Y2943" s="78" t="str">
        <f>formatRow(Tokens!BD$2:BI$2,Tokens!BD2943:BI2943,2,"files")</f>
        <v>"files":[]</v>
      </c>
      <c r="Z2943" s="78"/>
      <c r="AA2943" s="78"/>
      <c r="AB2943" s="78"/>
      <c r="AC2943" s="78" t="str">
        <f>formatRow(Tokens!BJ$2:BK$2,Tokens!BJ2943:BK2943,0,"collection")</f>
        <v>"collection":{"name":"",_x000D_
"family":""}</v>
      </c>
      <c r="AD2943" s="1" t="str">
        <f>formatRow(Tokens!BN$2:BR$2,Tokens!BN2943:BR2943,0,"marketplace")</f>
        <v>"marketplace":{"initial_price":"",_x000D_
"reservation_price":"",_x000D_
"duration":"",_x000D_
"max_mint":"",_x000D_
"sell_date":""}</v>
      </c>
      <c r="AE2943" s="1"/>
    </row>
    <row r="2944" spans="4:31" ht="14.25" customHeight="1" x14ac:dyDescent="0.3">
      <c r="D2944" s="1">
        <f>Tokens!B2944</f>
        <v>0</v>
      </c>
      <c r="E2944" s="17" t="str">
        <f>IF(Tokens!C2944="","",Tokens!C2944)</f>
        <v/>
      </c>
      <c r="F2944"/>
      <c r="G2944"/>
      <c r="H2944"/>
      <c r="I2944"/>
      <c r="J2944"/>
      <c r="M2944"/>
      <c r="N2944"/>
      <c r="O2944" s="15" t="str">
        <f t="shared" si="92"/>
        <v>_</v>
      </c>
      <c r="P2944" s="18" t="str">
        <f>IF(F2944="stop","",IF(F2944&lt;&gt;"",HYPERLINK(Settings!$B$5 &amp; "/manage/?network=" &amp; LOWER(B$8) &amp; "&amp;search=token&amp;account=" &amp; ToMint!$B$5 &amp; "&amp;view=" &amp; ToMint!J2944,"TokenSol"),""))</f>
        <v/>
      </c>
      <c r="Q2944" s="2"/>
      <c r="R2944" s="2"/>
      <c r="S2944" s="11"/>
      <c r="T2944" s="78" t="str">
        <f>"owner=" &amp; Tokens!BS2944 &amp; "&amp;filename_for_metadata=" &amp; Tokens!BT2944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44" s="78" t="str">
        <f t="shared" si="91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4" s="78" t="str">
        <f>formatRow(Tokens!C$2:I$2,Tokens!C2944:I2944)</f>
        <v>"name":"",_x000D_
"symbol":"",_x000D_
"description":"",_x000D_
"seller_fee_basis_points":"",_x000D_
"image":"",_x000D_
"Issuer":"",_x000D_
"external_url":""</v>
      </c>
      <c r="W2944" s="78" t="str">
        <f>formatRow(Tokens!J$2:AV$2,Tokens!J2944:AV2944,2,"attributes")</f>
        <v>"attributes":[]</v>
      </c>
      <c r="X2944" s="78" t="str">
        <f>formatRow(Tokens!AX$2:BC$2,Tokens!AX2944:BC2944,2,"creators")</f>
        <v>"creators":[]</v>
      </c>
      <c r="Y2944" s="78" t="str">
        <f>formatRow(Tokens!BD$2:BI$2,Tokens!BD2944:BI2944,2,"files")</f>
        <v>"files":[]</v>
      </c>
      <c r="Z2944" s="78"/>
      <c r="AA2944" s="78"/>
      <c r="AB2944" s="78"/>
      <c r="AC2944" s="78" t="str">
        <f>formatRow(Tokens!BJ$2:BK$2,Tokens!BJ2944:BK2944,0,"collection")</f>
        <v>"collection":{"name":"",_x000D_
"family":""}</v>
      </c>
      <c r="AD2944" s="1" t="str">
        <f>formatRow(Tokens!BN$2:BR$2,Tokens!BN2944:BR2944,0,"marketplace")</f>
        <v>"marketplace":{"initial_price":"",_x000D_
"reservation_price":"",_x000D_
"duration":"",_x000D_
"max_mint":"",_x000D_
"sell_date":""}</v>
      </c>
      <c r="AE2944" s="1"/>
    </row>
    <row r="2945" spans="4:31" ht="14.25" customHeight="1" x14ac:dyDescent="0.3">
      <c r="D2945" s="1">
        <f>Tokens!B2945</f>
        <v>0</v>
      </c>
      <c r="E2945" s="17" t="str">
        <f>IF(Tokens!C2945="","",Tokens!C2945)</f>
        <v/>
      </c>
      <c r="F2945"/>
      <c r="G2945"/>
      <c r="H2945"/>
      <c r="I2945"/>
      <c r="J2945"/>
      <c r="M2945"/>
      <c r="N2945"/>
      <c r="O2945" s="15" t="str">
        <f t="shared" si="92"/>
        <v>_</v>
      </c>
      <c r="P2945" s="18" t="str">
        <f>IF(F2945="stop","",IF(F2945&lt;&gt;"",HYPERLINK(Settings!$B$5 &amp; "/manage/?network=" &amp; LOWER(B$8) &amp; "&amp;search=token&amp;account=" &amp; ToMint!$B$5 &amp; "&amp;view=" &amp; ToMint!J2945,"TokenSol"),""))</f>
        <v/>
      </c>
      <c r="Q2945" s="2"/>
      <c r="R2945" s="2"/>
      <c r="S2945" s="11"/>
      <c r="T2945" s="78" t="str">
        <f>"owner=" &amp; Tokens!BS2945 &amp; "&amp;filename_for_metadata=" &amp; Tokens!BT2945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45" s="78" t="str">
        <f t="shared" si="91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5" s="78" t="str">
        <f>formatRow(Tokens!C$2:I$2,Tokens!C2945:I2945)</f>
        <v>"name":"",_x000D_
"symbol":"",_x000D_
"description":"",_x000D_
"seller_fee_basis_points":"",_x000D_
"image":"",_x000D_
"Issuer":"",_x000D_
"external_url":""</v>
      </c>
      <c r="W2945" s="78" t="str">
        <f>formatRow(Tokens!J$2:AV$2,Tokens!J2945:AV2945,2,"attributes")</f>
        <v>"attributes":[]</v>
      </c>
      <c r="X2945" s="78" t="str">
        <f>formatRow(Tokens!AX$2:BC$2,Tokens!AX2945:BC2945,2,"creators")</f>
        <v>"creators":[]</v>
      </c>
      <c r="Y2945" s="78" t="str">
        <f>formatRow(Tokens!BD$2:BI$2,Tokens!BD2945:BI2945,2,"files")</f>
        <v>"files":[]</v>
      </c>
      <c r="Z2945" s="78"/>
      <c r="AA2945" s="78"/>
      <c r="AB2945" s="78"/>
      <c r="AC2945" s="78" t="str">
        <f>formatRow(Tokens!BJ$2:BK$2,Tokens!BJ2945:BK2945,0,"collection")</f>
        <v>"collection":{"name":"",_x000D_
"family":""}</v>
      </c>
      <c r="AD2945" s="1" t="str">
        <f>formatRow(Tokens!BN$2:BR$2,Tokens!BN2945:BR2945,0,"marketplace")</f>
        <v>"marketplace":{"initial_price":"",_x000D_
"reservation_price":"",_x000D_
"duration":"",_x000D_
"max_mint":"",_x000D_
"sell_date":""}</v>
      </c>
      <c r="AE2945" s="1"/>
    </row>
    <row r="2946" spans="4:31" ht="14.25" customHeight="1" x14ac:dyDescent="0.3">
      <c r="D2946" s="1">
        <f>Tokens!B2946</f>
        <v>0</v>
      </c>
      <c r="E2946" s="17" t="str">
        <f>IF(Tokens!C2946="","",Tokens!C2946)</f>
        <v/>
      </c>
      <c r="F2946"/>
      <c r="G2946"/>
      <c r="H2946"/>
      <c r="I2946"/>
      <c r="J2946"/>
      <c r="M2946"/>
      <c r="N2946"/>
      <c r="O2946" s="15" t="str">
        <f t="shared" si="92"/>
        <v>_</v>
      </c>
      <c r="P2946" s="18" t="str">
        <f>IF(F2946="stop","",IF(F2946&lt;&gt;"",HYPERLINK(Settings!$B$5 &amp; "/manage/?network=" &amp; LOWER(B$8) &amp; "&amp;search=token&amp;account=" &amp; ToMint!$B$5 &amp; "&amp;view=" &amp; ToMint!J2946,"TokenSol"),""))</f>
        <v/>
      </c>
      <c r="Q2946" s="2"/>
      <c r="R2946" s="2"/>
      <c r="S2946" s="11"/>
      <c r="T2946" s="78" t="str">
        <f>"owner=" &amp; Tokens!BS2946 &amp; "&amp;filename_for_metadata=" &amp; Tokens!BT2946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46" s="78" t="str">
        <f t="shared" si="91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6" s="78" t="str">
        <f>formatRow(Tokens!C$2:I$2,Tokens!C2946:I2946)</f>
        <v>"name":"",_x000D_
"symbol":"",_x000D_
"description":"",_x000D_
"seller_fee_basis_points":"",_x000D_
"image":"",_x000D_
"Issuer":"",_x000D_
"external_url":""</v>
      </c>
      <c r="W2946" s="78" t="str">
        <f>formatRow(Tokens!J$2:AV$2,Tokens!J2946:AV2946,2,"attributes")</f>
        <v>"attributes":[]</v>
      </c>
      <c r="X2946" s="78" t="str">
        <f>formatRow(Tokens!AX$2:BC$2,Tokens!AX2946:BC2946,2,"creators")</f>
        <v>"creators":[]</v>
      </c>
      <c r="Y2946" s="78" t="str">
        <f>formatRow(Tokens!BD$2:BI$2,Tokens!BD2946:BI2946,2,"files")</f>
        <v>"files":[]</v>
      </c>
      <c r="Z2946" s="78"/>
      <c r="AA2946" s="78"/>
      <c r="AB2946" s="78"/>
      <c r="AC2946" s="78" t="str">
        <f>formatRow(Tokens!BJ$2:BK$2,Tokens!BJ2946:BK2946,0,"collection")</f>
        <v>"collection":{"name":"",_x000D_
"family":""}</v>
      </c>
      <c r="AD2946" s="1" t="str">
        <f>formatRow(Tokens!BN$2:BR$2,Tokens!BN2946:BR2946,0,"marketplace")</f>
        <v>"marketplace":{"initial_price":"",_x000D_
"reservation_price":"",_x000D_
"duration":"",_x000D_
"max_mint":"",_x000D_
"sell_date":""}</v>
      </c>
      <c r="AE2946" s="1"/>
    </row>
    <row r="2947" spans="4:31" ht="14.25" customHeight="1" x14ac:dyDescent="0.3">
      <c r="D2947" s="1">
        <f>Tokens!B2947</f>
        <v>0</v>
      </c>
      <c r="E2947" s="17" t="str">
        <f>IF(Tokens!C2947="","",Tokens!C2947)</f>
        <v/>
      </c>
      <c r="F2947"/>
      <c r="G2947"/>
      <c r="H2947"/>
      <c r="I2947"/>
      <c r="J2947"/>
      <c r="M2947"/>
      <c r="N2947"/>
      <c r="O2947" s="15" t="str">
        <f t="shared" si="92"/>
        <v>_</v>
      </c>
      <c r="P2947" s="18" t="str">
        <f>IF(F2947="stop","",IF(F2947&lt;&gt;"",HYPERLINK(Settings!$B$5 &amp; "/manage/?network=" &amp; LOWER(B$8) &amp; "&amp;search=token&amp;account=" &amp; ToMint!$B$5 &amp; "&amp;view=" &amp; ToMint!J2947,"TokenSol"),""))</f>
        <v/>
      </c>
      <c r="Q2947" s="2"/>
      <c r="R2947" s="2"/>
      <c r="S2947" s="11"/>
      <c r="T2947" s="78" t="str">
        <f>"owner=" &amp; Tokens!BS2947 &amp; "&amp;filename_for_metadata=" &amp; Tokens!BT2947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47" s="78" t="str">
        <f t="shared" si="91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7" s="78" t="str">
        <f>formatRow(Tokens!C$2:I$2,Tokens!C2947:I2947)</f>
        <v>"name":"",_x000D_
"symbol":"",_x000D_
"description":"",_x000D_
"seller_fee_basis_points":"",_x000D_
"image":"",_x000D_
"Issuer":"",_x000D_
"external_url":""</v>
      </c>
      <c r="W2947" s="78" t="str">
        <f>formatRow(Tokens!J$2:AV$2,Tokens!J2947:AV2947,2,"attributes")</f>
        <v>"attributes":[]</v>
      </c>
      <c r="X2947" s="78" t="str">
        <f>formatRow(Tokens!AX$2:BC$2,Tokens!AX2947:BC2947,2,"creators")</f>
        <v>"creators":[]</v>
      </c>
      <c r="Y2947" s="78" t="str">
        <f>formatRow(Tokens!BD$2:BI$2,Tokens!BD2947:BI2947,2,"files")</f>
        <v>"files":[]</v>
      </c>
      <c r="Z2947" s="78"/>
      <c r="AA2947" s="78"/>
      <c r="AB2947" s="78"/>
      <c r="AC2947" s="78" t="str">
        <f>formatRow(Tokens!BJ$2:BK$2,Tokens!BJ2947:BK2947,0,"collection")</f>
        <v>"collection":{"name":"",_x000D_
"family":""}</v>
      </c>
      <c r="AD2947" s="1" t="str">
        <f>formatRow(Tokens!BN$2:BR$2,Tokens!BN2947:BR2947,0,"marketplace")</f>
        <v>"marketplace":{"initial_price":"",_x000D_
"reservation_price":"",_x000D_
"duration":"",_x000D_
"max_mint":"",_x000D_
"sell_date":""}</v>
      </c>
      <c r="AE2947" s="1"/>
    </row>
    <row r="2948" spans="4:31" ht="14.25" customHeight="1" x14ac:dyDescent="0.3">
      <c r="D2948" s="1">
        <f>Tokens!B2948</f>
        <v>0</v>
      </c>
      <c r="E2948" s="17" t="str">
        <f>IF(Tokens!C2948="","",Tokens!C2948)</f>
        <v/>
      </c>
      <c r="F2948"/>
      <c r="G2948"/>
      <c r="H2948"/>
      <c r="I2948"/>
      <c r="J2948"/>
      <c r="M2948"/>
      <c r="N2948"/>
      <c r="O2948" s="15" t="str">
        <f t="shared" si="92"/>
        <v>_</v>
      </c>
      <c r="P2948" s="18" t="str">
        <f>IF(F2948="stop","",IF(F2948&lt;&gt;"",HYPERLINK(Settings!$B$5 &amp; "/manage/?network=" &amp; LOWER(B$8) &amp; "&amp;search=token&amp;account=" &amp; ToMint!$B$5 &amp; "&amp;view=" &amp; ToMint!J2948,"TokenSol"),""))</f>
        <v/>
      </c>
      <c r="Q2948" s="2"/>
      <c r="R2948" s="2"/>
      <c r="S2948" s="11"/>
      <c r="T2948" s="78" t="str">
        <f>"owner=" &amp; Tokens!BS2948 &amp; "&amp;filename_for_metadata=" &amp; Tokens!BT2948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48" s="78" t="str">
        <f t="shared" si="91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8" s="78" t="str">
        <f>formatRow(Tokens!C$2:I$2,Tokens!C2948:I2948)</f>
        <v>"name":"",_x000D_
"symbol":"",_x000D_
"description":"",_x000D_
"seller_fee_basis_points":"",_x000D_
"image":"",_x000D_
"Issuer":"",_x000D_
"external_url":""</v>
      </c>
      <c r="W2948" s="78" t="str">
        <f>formatRow(Tokens!J$2:AV$2,Tokens!J2948:AV2948,2,"attributes")</f>
        <v>"attributes":[]</v>
      </c>
      <c r="X2948" s="78" t="str">
        <f>formatRow(Tokens!AX$2:BC$2,Tokens!AX2948:BC2948,2,"creators")</f>
        <v>"creators":[]</v>
      </c>
      <c r="Y2948" s="78" t="str">
        <f>formatRow(Tokens!BD$2:BI$2,Tokens!BD2948:BI2948,2,"files")</f>
        <v>"files":[]</v>
      </c>
      <c r="Z2948" s="78"/>
      <c r="AA2948" s="78"/>
      <c r="AB2948" s="78"/>
      <c r="AC2948" s="78" t="str">
        <f>formatRow(Tokens!BJ$2:BK$2,Tokens!BJ2948:BK2948,0,"collection")</f>
        <v>"collection":{"name":"",_x000D_
"family":""}</v>
      </c>
      <c r="AD2948" s="1" t="str">
        <f>formatRow(Tokens!BN$2:BR$2,Tokens!BN2948:BR2948,0,"marketplace")</f>
        <v>"marketplace":{"initial_price":"",_x000D_
"reservation_price":"",_x000D_
"duration":"",_x000D_
"max_mint":"",_x000D_
"sell_date":""}</v>
      </c>
      <c r="AE2948" s="1"/>
    </row>
    <row r="2949" spans="4:31" ht="14.25" customHeight="1" x14ac:dyDescent="0.3">
      <c r="D2949" s="1">
        <f>Tokens!B2949</f>
        <v>0</v>
      </c>
      <c r="E2949" s="17" t="str">
        <f>IF(Tokens!C2949="","",Tokens!C2949)</f>
        <v/>
      </c>
      <c r="F2949"/>
      <c r="G2949"/>
      <c r="H2949"/>
      <c r="I2949"/>
      <c r="J2949"/>
      <c r="M2949"/>
      <c r="N2949"/>
      <c r="O2949" s="15" t="str">
        <f t="shared" si="92"/>
        <v>_</v>
      </c>
      <c r="P2949" s="18" t="str">
        <f>IF(F2949="stop","",IF(F2949&lt;&gt;"",HYPERLINK(Settings!$B$5 &amp; "/manage/?network=" &amp; LOWER(B$8) &amp; "&amp;search=token&amp;account=" &amp; ToMint!$B$5 &amp; "&amp;view=" &amp; ToMint!J2949,"TokenSol"),""))</f>
        <v/>
      </c>
      <c r="Q2949" s="2"/>
      <c r="R2949" s="2"/>
      <c r="S2949" s="11"/>
      <c r="T2949" s="78" t="str">
        <f>"owner=" &amp; Tokens!BS2949 &amp; "&amp;filename_for_metadata=" &amp; Tokens!BT2949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49" s="78" t="str">
        <f t="shared" ref="U2949:U3012" si="93">"{" &amp; V2949 &amp; "," &amp; W2949 &amp; "," &amp; """properties"":{" &amp; X2949 &amp; "," &amp; Y2949 &amp; "}," &amp; AC2949 &amp; "," &amp; AD2949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9" s="78" t="str">
        <f>formatRow(Tokens!C$2:I$2,Tokens!C2949:I2949)</f>
        <v>"name":"",_x000D_
"symbol":"",_x000D_
"description":"",_x000D_
"seller_fee_basis_points":"",_x000D_
"image":"",_x000D_
"Issuer":"",_x000D_
"external_url":""</v>
      </c>
      <c r="W2949" s="78" t="str">
        <f>formatRow(Tokens!J$2:AV$2,Tokens!J2949:AV2949,2,"attributes")</f>
        <v>"attributes":[]</v>
      </c>
      <c r="X2949" s="78" t="str">
        <f>formatRow(Tokens!AX$2:BC$2,Tokens!AX2949:BC2949,2,"creators")</f>
        <v>"creators":[]</v>
      </c>
      <c r="Y2949" s="78" t="str">
        <f>formatRow(Tokens!BD$2:BI$2,Tokens!BD2949:BI2949,2,"files")</f>
        <v>"files":[]</v>
      </c>
      <c r="Z2949" s="78"/>
      <c r="AA2949" s="78"/>
      <c r="AB2949" s="78"/>
      <c r="AC2949" s="78" t="str">
        <f>formatRow(Tokens!BJ$2:BK$2,Tokens!BJ2949:BK2949,0,"collection")</f>
        <v>"collection":{"name":"",_x000D_
"family":""}</v>
      </c>
      <c r="AD2949" s="1" t="str">
        <f>formatRow(Tokens!BN$2:BR$2,Tokens!BN2949:BR2949,0,"marketplace")</f>
        <v>"marketplace":{"initial_price":"",_x000D_
"reservation_price":"",_x000D_
"duration":"",_x000D_
"max_mint":"",_x000D_
"sell_date":""}</v>
      </c>
      <c r="AE2949" s="1"/>
    </row>
    <row r="2950" spans="4:31" ht="14.25" customHeight="1" x14ac:dyDescent="0.3">
      <c r="D2950" s="1">
        <f>Tokens!B2950</f>
        <v>0</v>
      </c>
      <c r="E2950" s="17" t="str">
        <f>IF(Tokens!C2950="","",Tokens!C2950)</f>
        <v/>
      </c>
      <c r="F2950"/>
      <c r="G2950"/>
      <c r="H2950"/>
      <c r="I2950"/>
      <c r="J2950"/>
      <c r="M2950"/>
      <c r="N2950"/>
      <c r="O2950" s="15" t="str">
        <f t="shared" si="92"/>
        <v>_</v>
      </c>
      <c r="P2950" s="18" t="str">
        <f>IF(F2950="stop","",IF(F2950&lt;&gt;"",HYPERLINK(Settings!$B$5 &amp; "/manage/?network=" &amp; LOWER(B$8) &amp; "&amp;search=token&amp;account=" &amp; ToMint!$B$5 &amp; "&amp;view=" &amp; ToMint!J2950,"TokenSol"),""))</f>
        <v/>
      </c>
      <c r="Q2950" s="2"/>
      <c r="R2950" s="2"/>
      <c r="S2950" s="11"/>
      <c r="T2950" s="78" t="str">
        <f>"owner=" &amp; Tokens!BS2950 &amp; "&amp;filename_for_metadata=" &amp; Tokens!BT2950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50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0" s="78" t="str">
        <f>formatRow(Tokens!C$2:I$2,Tokens!C2950:I2950)</f>
        <v>"name":"",_x000D_
"symbol":"",_x000D_
"description":"",_x000D_
"seller_fee_basis_points":"",_x000D_
"image":"",_x000D_
"Issuer":"",_x000D_
"external_url":""</v>
      </c>
      <c r="W2950" s="78" t="str">
        <f>formatRow(Tokens!J$2:AV$2,Tokens!J2950:AV2950,2,"attributes")</f>
        <v>"attributes":[]</v>
      </c>
      <c r="X2950" s="78" t="str">
        <f>formatRow(Tokens!AX$2:BC$2,Tokens!AX2950:BC2950,2,"creators")</f>
        <v>"creators":[]</v>
      </c>
      <c r="Y2950" s="78" t="str">
        <f>formatRow(Tokens!BD$2:BI$2,Tokens!BD2950:BI2950,2,"files")</f>
        <v>"files":[]</v>
      </c>
      <c r="Z2950" s="78"/>
      <c r="AA2950" s="78"/>
      <c r="AB2950" s="78"/>
      <c r="AC2950" s="78" t="str">
        <f>formatRow(Tokens!BJ$2:BK$2,Tokens!BJ2950:BK2950,0,"collection")</f>
        <v>"collection":{"name":"",_x000D_
"family":""}</v>
      </c>
      <c r="AD2950" s="1" t="str">
        <f>formatRow(Tokens!BN$2:BR$2,Tokens!BN2950:BR2950,0,"marketplace")</f>
        <v>"marketplace":{"initial_price":"",_x000D_
"reservation_price":"",_x000D_
"duration":"",_x000D_
"max_mint":"",_x000D_
"sell_date":""}</v>
      </c>
      <c r="AE2950" s="1"/>
    </row>
    <row r="2951" spans="4:31" ht="14.25" customHeight="1" x14ac:dyDescent="0.3">
      <c r="D2951" s="1">
        <f>Tokens!B2951</f>
        <v>0</v>
      </c>
      <c r="E2951" s="17" t="str">
        <f>IF(Tokens!C2951="","",Tokens!C2951)</f>
        <v/>
      </c>
      <c r="F2951"/>
      <c r="G2951"/>
      <c r="H2951"/>
      <c r="I2951"/>
      <c r="J2951"/>
      <c r="M2951"/>
      <c r="N2951"/>
      <c r="O2951" s="15" t="str">
        <f t="shared" si="92"/>
        <v>_</v>
      </c>
      <c r="P2951" s="18" t="str">
        <f>IF(F2951="stop","",IF(F2951&lt;&gt;"",HYPERLINK(Settings!$B$5 &amp; "/manage/?network=" &amp; LOWER(B$8) &amp; "&amp;search=token&amp;account=" &amp; ToMint!$B$5 &amp; "&amp;view=" &amp; ToMint!J2951,"TokenSol"),""))</f>
        <v/>
      </c>
      <c r="Q2951" s="2"/>
      <c r="R2951" s="2"/>
      <c r="S2951" s="11"/>
      <c r="T2951" s="78" t="str">
        <f>"owner=" &amp; Tokens!BS2951 &amp; "&amp;filename_for_metadata=" &amp; Tokens!BT2951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51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1" s="78" t="str">
        <f>formatRow(Tokens!C$2:I$2,Tokens!C2951:I2951)</f>
        <v>"name":"",_x000D_
"symbol":"",_x000D_
"description":"",_x000D_
"seller_fee_basis_points":"",_x000D_
"image":"",_x000D_
"Issuer":"",_x000D_
"external_url":""</v>
      </c>
      <c r="W2951" s="78" t="str">
        <f>formatRow(Tokens!J$2:AV$2,Tokens!J2951:AV2951,2,"attributes")</f>
        <v>"attributes":[]</v>
      </c>
      <c r="X2951" s="78" t="str">
        <f>formatRow(Tokens!AX$2:BC$2,Tokens!AX2951:BC2951,2,"creators")</f>
        <v>"creators":[]</v>
      </c>
      <c r="Y2951" s="78" t="str">
        <f>formatRow(Tokens!BD$2:BI$2,Tokens!BD2951:BI2951,2,"files")</f>
        <v>"files":[]</v>
      </c>
      <c r="Z2951" s="78"/>
      <c r="AA2951" s="78"/>
      <c r="AB2951" s="78"/>
      <c r="AC2951" s="78" t="str">
        <f>formatRow(Tokens!BJ$2:BK$2,Tokens!BJ2951:BK2951,0,"collection")</f>
        <v>"collection":{"name":"",_x000D_
"family":""}</v>
      </c>
      <c r="AD2951" s="1" t="str">
        <f>formatRow(Tokens!BN$2:BR$2,Tokens!BN2951:BR2951,0,"marketplace")</f>
        <v>"marketplace":{"initial_price":"",_x000D_
"reservation_price":"",_x000D_
"duration":"",_x000D_
"max_mint":"",_x000D_
"sell_date":""}</v>
      </c>
      <c r="AE2951" s="1"/>
    </row>
    <row r="2952" spans="4:31" ht="14.25" customHeight="1" x14ac:dyDescent="0.3">
      <c r="D2952" s="1">
        <f>Tokens!B2952</f>
        <v>0</v>
      </c>
      <c r="E2952" s="17" t="str">
        <f>IF(Tokens!C2952="","",Tokens!C2952)</f>
        <v/>
      </c>
      <c r="F2952"/>
      <c r="G2952"/>
      <c r="H2952"/>
      <c r="I2952"/>
      <c r="J2952"/>
      <c r="M2952"/>
      <c r="N2952"/>
      <c r="O2952" s="15" t="str">
        <f t="shared" si="92"/>
        <v>_</v>
      </c>
      <c r="P2952" s="18" t="str">
        <f>IF(F2952="stop","",IF(F2952&lt;&gt;"",HYPERLINK(Settings!$B$5 &amp; "/manage/?network=" &amp; LOWER(B$8) &amp; "&amp;search=token&amp;account=" &amp; ToMint!$B$5 &amp; "&amp;view=" &amp; ToMint!J2952,"TokenSol"),""))</f>
        <v/>
      </c>
      <c r="Q2952" s="2"/>
      <c r="R2952" s="2"/>
      <c r="S2952" s="11"/>
      <c r="T2952" s="78" t="str">
        <f>"owner=" &amp; Tokens!BS2952 &amp; "&amp;filename_for_metadata=" &amp; Tokens!BT2952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52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2" s="78" t="str">
        <f>formatRow(Tokens!C$2:I$2,Tokens!C2952:I2952)</f>
        <v>"name":"",_x000D_
"symbol":"",_x000D_
"description":"",_x000D_
"seller_fee_basis_points":"",_x000D_
"image":"",_x000D_
"Issuer":"",_x000D_
"external_url":""</v>
      </c>
      <c r="W2952" s="78" t="str">
        <f>formatRow(Tokens!J$2:AV$2,Tokens!J2952:AV2952,2,"attributes")</f>
        <v>"attributes":[]</v>
      </c>
      <c r="X2952" s="78" t="str">
        <f>formatRow(Tokens!AX$2:BC$2,Tokens!AX2952:BC2952,2,"creators")</f>
        <v>"creators":[]</v>
      </c>
      <c r="Y2952" s="78" t="str">
        <f>formatRow(Tokens!BD$2:BI$2,Tokens!BD2952:BI2952,2,"files")</f>
        <v>"files":[]</v>
      </c>
      <c r="Z2952" s="78"/>
      <c r="AA2952" s="78"/>
      <c r="AB2952" s="78"/>
      <c r="AC2952" s="78" t="str">
        <f>formatRow(Tokens!BJ$2:BK$2,Tokens!BJ2952:BK2952,0,"collection")</f>
        <v>"collection":{"name":"",_x000D_
"family":""}</v>
      </c>
      <c r="AD2952" s="1" t="str">
        <f>formatRow(Tokens!BN$2:BR$2,Tokens!BN2952:BR2952,0,"marketplace")</f>
        <v>"marketplace":{"initial_price":"",_x000D_
"reservation_price":"",_x000D_
"duration":"",_x000D_
"max_mint":"",_x000D_
"sell_date":""}</v>
      </c>
      <c r="AE2952" s="1"/>
    </row>
    <row r="2953" spans="4:31" ht="14.25" customHeight="1" x14ac:dyDescent="0.3">
      <c r="D2953" s="1">
        <f>Tokens!B2953</f>
        <v>0</v>
      </c>
      <c r="E2953" s="17" t="str">
        <f>IF(Tokens!C2953="","",Tokens!C2953)</f>
        <v/>
      </c>
      <c r="F2953"/>
      <c r="G2953"/>
      <c r="H2953"/>
      <c r="I2953"/>
      <c r="J2953"/>
      <c r="M2953"/>
      <c r="N2953"/>
      <c r="O2953" s="15" t="str">
        <f t="shared" si="92"/>
        <v>_</v>
      </c>
      <c r="P2953" s="18" t="str">
        <f>IF(F2953="stop","",IF(F2953&lt;&gt;"",HYPERLINK(Settings!$B$5 &amp; "/manage/?network=" &amp; LOWER(B$8) &amp; "&amp;search=token&amp;account=" &amp; ToMint!$B$5 &amp; "&amp;view=" &amp; ToMint!J2953,"TokenSol"),""))</f>
        <v/>
      </c>
      <c r="Q2953" s="2"/>
      <c r="R2953" s="2"/>
      <c r="S2953" s="11"/>
      <c r="T2953" s="78" t="str">
        <f>"owner=" &amp; Tokens!BS2953 &amp; "&amp;filename_for_metadata=" &amp; Tokens!BT2953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53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3" s="78" t="str">
        <f>formatRow(Tokens!C$2:I$2,Tokens!C2953:I2953)</f>
        <v>"name":"",_x000D_
"symbol":"",_x000D_
"description":"",_x000D_
"seller_fee_basis_points":"",_x000D_
"image":"",_x000D_
"Issuer":"",_x000D_
"external_url":""</v>
      </c>
      <c r="W2953" s="78" t="str">
        <f>formatRow(Tokens!J$2:AV$2,Tokens!J2953:AV2953,2,"attributes")</f>
        <v>"attributes":[]</v>
      </c>
      <c r="X2953" s="78" t="str">
        <f>formatRow(Tokens!AX$2:BC$2,Tokens!AX2953:BC2953,2,"creators")</f>
        <v>"creators":[]</v>
      </c>
      <c r="Y2953" s="78" t="str">
        <f>formatRow(Tokens!BD$2:BI$2,Tokens!BD2953:BI2953,2,"files")</f>
        <v>"files":[]</v>
      </c>
      <c r="Z2953" s="78"/>
      <c r="AA2953" s="78"/>
      <c r="AB2953" s="78"/>
      <c r="AC2953" s="78" t="str">
        <f>formatRow(Tokens!BJ$2:BK$2,Tokens!BJ2953:BK2953,0,"collection")</f>
        <v>"collection":{"name":"",_x000D_
"family":""}</v>
      </c>
      <c r="AD2953" s="1" t="str">
        <f>formatRow(Tokens!BN$2:BR$2,Tokens!BN2953:BR2953,0,"marketplace")</f>
        <v>"marketplace":{"initial_price":"",_x000D_
"reservation_price":"",_x000D_
"duration":"",_x000D_
"max_mint":"",_x000D_
"sell_date":""}</v>
      </c>
      <c r="AE2953" s="1"/>
    </row>
    <row r="2954" spans="4:31" ht="14.25" customHeight="1" x14ac:dyDescent="0.3">
      <c r="D2954" s="1">
        <f>Tokens!B2954</f>
        <v>0</v>
      </c>
      <c r="E2954" s="17" t="str">
        <f>IF(Tokens!C2954="","",Tokens!C2954)</f>
        <v/>
      </c>
      <c r="F2954"/>
      <c r="G2954"/>
      <c r="H2954"/>
      <c r="I2954"/>
      <c r="J2954"/>
      <c r="M2954"/>
      <c r="N2954"/>
      <c r="O2954" s="15" t="str">
        <f t="shared" si="92"/>
        <v>_</v>
      </c>
      <c r="P2954" s="18" t="str">
        <f>IF(F2954="stop","",IF(F2954&lt;&gt;"",HYPERLINK(Settings!$B$5 &amp; "/manage/?network=" &amp; LOWER(B$8) &amp; "&amp;search=token&amp;account=" &amp; ToMint!$B$5 &amp; "&amp;view=" &amp; ToMint!J2954,"TokenSol"),""))</f>
        <v/>
      </c>
      <c r="Q2954" s="2"/>
      <c r="R2954" s="2"/>
      <c r="S2954" s="11"/>
      <c r="T2954" s="78" t="str">
        <f>"owner=" &amp; Tokens!BS2954 &amp; "&amp;filename_for_metadata=" &amp; Tokens!BT2954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54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4" s="78" t="str">
        <f>formatRow(Tokens!C$2:I$2,Tokens!C2954:I2954)</f>
        <v>"name":"",_x000D_
"symbol":"",_x000D_
"description":"",_x000D_
"seller_fee_basis_points":"",_x000D_
"image":"",_x000D_
"Issuer":"",_x000D_
"external_url":""</v>
      </c>
      <c r="W2954" s="78" t="str">
        <f>formatRow(Tokens!J$2:AV$2,Tokens!J2954:AV2954,2,"attributes")</f>
        <v>"attributes":[]</v>
      </c>
      <c r="X2954" s="78" t="str">
        <f>formatRow(Tokens!AX$2:BC$2,Tokens!AX2954:BC2954,2,"creators")</f>
        <v>"creators":[]</v>
      </c>
      <c r="Y2954" s="78" t="str">
        <f>formatRow(Tokens!BD$2:BI$2,Tokens!BD2954:BI2954,2,"files")</f>
        <v>"files":[]</v>
      </c>
      <c r="Z2954" s="78"/>
      <c r="AA2954" s="78"/>
      <c r="AB2954" s="78"/>
      <c r="AC2954" s="78" t="str">
        <f>formatRow(Tokens!BJ$2:BK$2,Tokens!BJ2954:BK2954,0,"collection")</f>
        <v>"collection":{"name":"",_x000D_
"family":""}</v>
      </c>
      <c r="AD2954" s="1" t="str">
        <f>formatRow(Tokens!BN$2:BR$2,Tokens!BN2954:BR2954,0,"marketplace")</f>
        <v>"marketplace":{"initial_price":"",_x000D_
"reservation_price":"",_x000D_
"duration":"",_x000D_
"max_mint":"",_x000D_
"sell_date":""}</v>
      </c>
      <c r="AE2954" s="1"/>
    </row>
    <row r="2955" spans="4:31" ht="14.25" customHeight="1" x14ac:dyDescent="0.3">
      <c r="D2955" s="1">
        <f>Tokens!B2955</f>
        <v>0</v>
      </c>
      <c r="E2955" s="17" t="str">
        <f>IF(Tokens!C2955="","",Tokens!C2955)</f>
        <v/>
      </c>
      <c r="F2955"/>
      <c r="G2955"/>
      <c r="H2955"/>
      <c r="I2955"/>
      <c r="J2955"/>
      <c r="M2955"/>
      <c r="N2955"/>
      <c r="O2955" s="15" t="str">
        <f t="shared" si="92"/>
        <v>_</v>
      </c>
      <c r="P2955" s="18" t="str">
        <f>IF(F2955="stop","",IF(F2955&lt;&gt;"",HYPERLINK(Settings!$B$5 &amp; "/manage/?network=" &amp; LOWER(B$8) &amp; "&amp;search=token&amp;account=" &amp; ToMint!$B$5 &amp; "&amp;view=" &amp; ToMint!J2955,"TokenSol"),""))</f>
        <v/>
      </c>
      <c r="Q2955" s="2"/>
      <c r="R2955" s="2"/>
      <c r="S2955" s="11"/>
      <c r="T2955" s="78" t="str">
        <f>"owner=" &amp; Tokens!BS2955 &amp; "&amp;filename_for_metadata=" &amp; Tokens!BT2955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55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5" s="78" t="str">
        <f>formatRow(Tokens!C$2:I$2,Tokens!C2955:I2955)</f>
        <v>"name":"",_x000D_
"symbol":"",_x000D_
"description":"",_x000D_
"seller_fee_basis_points":"",_x000D_
"image":"",_x000D_
"Issuer":"",_x000D_
"external_url":""</v>
      </c>
      <c r="W2955" s="78" t="str">
        <f>formatRow(Tokens!J$2:AV$2,Tokens!J2955:AV2955,2,"attributes")</f>
        <v>"attributes":[]</v>
      </c>
      <c r="X2955" s="78" t="str">
        <f>formatRow(Tokens!AX$2:BC$2,Tokens!AX2955:BC2955,2,"creators")</f>
        <v>"creators":[]</v>
      </c>
      <c r="Y2955" s="78" t="str">
        <f>formatRow(Tokens!BD$2:BI$2,Tokens!BD2955:BI2955,2,"files")</f>
        <v>"files":[]</v>
      </c>
      <c r="Z2955" s="78"/>
      <c r="AA2955" s="78"/>
      <c r="AB2955" s="78"/>
      <c r="AC2955" s="78" t="str">
        <f>formatRow(Tokens!BJ$2:BK$2,Tokens!BJ2955:BK2955,0,"collection")</f>
        <v>"collection":{"name":"",_x000D_
"family":""}</v>
      </c>
      <c r="AD2955" s="1" t="str">
        <f>formatRow(Tokens!BN$2:BR$2,Tokens!BN2955:BR2955,0,"marketplace")</f>
        <v>"marketplace":{"initial_price":"",_x000D_
"reservation_price":"",_x000D_
"duration":"",_x000D_
"max_mint":"",_x000D_
"sell_date":""}</v>
      </c>
      <c r="AE2955" s="1"/>
    </row>
    <row r="2956" spans="4:31" ht="14.25" customHeight="1" x14ac:dyDescent="0.3">
      <c r="D2956" s="1">
        <f>Tokens!B2956</f>
        <v>0</v>
      </c>
      <c r="E2956" s="17" t="str">
        <f>IF(Tokens!C2956="","",Tokens!C2956)</f>
        <v/>
      </c>
      <c r="F2956"/>
      <c r="G2956"/>
      <c r="H2956"/>
      <c r="I2956"/>
      <c r="J2956"/>
      <c r="M2956"/>
      <c r="N2956"/>
      <c r="O2956" s="15" t="str">
        <f t="shared" si="92"/>
        <v>_</v>
      </c>
      <c r="P2956" s="18" t="str">
        <f>IF(F2956="stop","",IF(F2956&lt;&gt;"",HYPERLINK(Settings!$B$5 &amp; "/manage/?network=" &amp; LOWER(B$8) &amp; "&amp;search=token&amp;account=" &amp; ToMint!$B$5 &amp; "&amp;view=" &amp; ToMint!J2956,"TokenSol"),""))</f>
        <v/>
      </c>
      <c r="Q2956" s="2"/>
      <c r="R2956" s="2"/>
      <c r="S2956" s="11"/>
      <c r="T2956" s="78" t="str">
        <f>"owner=" &amp; Tokens!BS2956 &amp; "&amp;filename_for_metadata=" &amp; Tokens!BT2956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56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6" s="78" t="str">
        <f>formatRow(Tokens!C$2:I$2,Tokens!C2956:I2956)</f>
        <v>"name":"",_x000D_
"symbol":"",_x000D_
"description":"",_x000D_
"seller_fee_basis_points":"",_x000D_
"image":"",_x000D_
"Issuer":"",_x000D_
"external_url":""</v>
      </c>
      <c r="W2956" s="78" t="str">
        <f>formatRow(Tokens!J$2:AV$2,Tokens!J2956:AV2956,2,"attributes")</f>
        <v>"attributes":[]</v>
      </c>
      <c r="X2956" s="78" t="str">
        <f>formatRow(Tokens!AX$2:BC$2,Tokens!AX2956:BC2956,2,"creators")</f>
        <v>"creators":[]</v>
      </c>
      <c r="Y2956" s="78" t="str">
        <f>formatRow(Tokens!BD$2:BI$2,Tokens!BD2956:BI2956,2,"files")</f>
        <v>"files":[]</v>
      </c>
      <c r="Z2956" s="78"/>
      <c r="AA2956" s="78"/>
      <c r="AB2956" s="78"/>
      <c r="AC2956" s="78" t="str">
        <f>formatRow(Tokens!BJ$2:BK$2,Tokens!BJ2956:BK2956,0,"collection")</f>
        <v>"collection":{"name":"",_x000D_
"family":""}</v>
      </c>
      <c r="AD2956" s="1" t="str">
        <f>formatRow(Tokens!BN$2:BR$2,Tokens!BN2956:BR2956,0,"marketplace")</f>
        <v>"marketplace":{"initial_price":"",_x000D_
"reservation_price":"",_x000D_
"duration":"",_x000D_
"max_mint":"",_x000D_
"sell_date":""}</v>
      </c>
      <c r="AE2956" s="1"/>
    </row>
    <row r="2957" spans="4:31" ht="14.25" customHeight="1" x14ac:dyDescent="0.3">
      <c r="D2957" s="1">
        <f>Tokens!B2957</f>
        <v>0</v>
      </c>
      <c r="E2957" s="17" t="str">
        <f>IF(Tokens!C2957="","",Tokens!C2957)</f>
        <v/>
      </c>
      <c r="F2957"/>
      <c r="G2957"/>
      <c r="H2957"/>
      <c r="I2957"/>
      <c r="J2957"/>
      <c r="M2957"/>
      <c r="N2957"/>
      <c r="O2957" s="15" t="str">
        <f t="shared" si="92"/>
        <v>_</v>
      </c>
      <c r="P2957" s="18" t="str">
        <f>IF(F2957="stop","",IF(F2957&lt;&gt;"",HYPERLINK(Settings!$B$5 &amp; "/manage/?network=" &amp; LOWER(B$8) &amp; "&amp;search=token&amp;account=" &amp; ToMint!$B$5 &amp; "&amp;view=" &amp; ToMint!J2957,"TokenSol"),""))</f>
        <v/>
      </c>
      <c r="Q2957" s="2"/>
      <c r="R2957" s="2"/>
      <c r="S2957" s="11"/>
      <c r="T2957" s="78" t="str">
        <f>"owner=" &amp; Tokens!BS2957 &amp; "&amp;filename_for_metadata=" &amp; Tokens!BT2957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57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7" s="78" t="str">
        <f>formatRow(Tokens!C$2:I$2,Tokens!C2957:I2957)</f>
        <v>"name":"",_x000D_
"symbol":"",_x000D_
"description":"",_x000D_
"seller_fee_basis_points":"",_x000D_
"image":"",_x000D_
"Issuer":"",_x000D_
"external_url":""</v>
      </c>
      <c r="W2957" s="78" t="str">
        <f>formatRow(Tokens!J$2:AV$2,Tokens!J2957:AV2957,2,"attributes")</f>
        <v>"attributes":[]</v>
      </c>
      <c r="X2957" s="78" t="str">
        <f>formatRow(Tokens!AX$2:BC$2,Tokens!AX2957:BC2957,2,"creators")</f>
        <v>"creators":[]</v>
      </c>
      <c r="Y2957" s="78" t="str">
        <f>formatRow(Tokens!BD$2:BI$2,Tokens!BD2957:BI2957,2,"files")</f>
        <v>"files":[]</v>
      </c>
      <c r="Z2957" s="78"/>
      <c r="AA2957" s="78"/>
      <c r="AB2957" s="78"/>
      <c r="AC2957" s="78" t="str">
        <f>formatRow(Tokens!BJ$2:BK$2,Tokens!BJ2957:BK2957,0,"collection")</f>
        <v>"collection":{"name":"",_x000D_
"family":""}</v>
      </c>
      <c r="AD2957" s="1" t="str">
        <f>formatRow(Tokens!BN$2:BR$2,Tokens!BN2957:BR2957,0,"marketplace")</f>
        <v>"marketplace":{"initial_price":"",_x000D_
"reservation_price":"",_x000D_
"duration":"",_x000D_
"max_mint":"",_x000D_
"sell_date":""}</v>
      </c>
      <c r="AE2957" s="1"/>
    </row>
    <row r="2958" spans="4:31" ht="14.25" customHeight="1" x14ac:dyDescent="0.3">
      <c r="D2958" s="1">
        <f>Tokens!B2958</f>
        <v>0</v>
      </c>
      <c r="E2958" s="17" t="str">
        <f>IF(Tokens!C2958="","",Tokens!C2958)</f>
        <v/>
      </c>
      <c r="F2958"/>
      <c r="G2958"/>
      <c r="H2958"/>
      <c r="I2958"/>
      <c r="J2958"/>
      <c r="M2958"/>
      <c r="N2958"/>
      <c r="O2958" s="15" t="str">
        <f t="shared" si="92"/>
        <v>_</v>
      </c>
      <c r="P2958" s="18" t="str">
        <f>IF(F2958="stop","",IF(F2958&lt;&gt;"",HYPERLINK(Settings!$B$5 &amp; "/manage/?network=" &amp; LOWER(B$8) &amp; "&amp;search=token&amp;account=" &amp; ToMint!$B$5 &amp; "&amp;view=" &amp; ToMint!J2958,"TokenSol"),""))</f>
        <v/>
      </c>
      <c r="Q2958" s="2"/>
      <c r="R2958" s="2"/>
      <c r="S2958" s="11"/>
      <c r="T2958" s="78" t="str">
        <f>"owner=" &amp; Tokens!BS2958 &amp; "&amp;filename_for_metadata=" &amp; Tokens!BT2958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58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8" s="78" t="str">
        <f>formatRow(Tokens!C$2:I$2,Tokens!C2958:I2958)</f>
        <v>"name":"",_x000D_
"symbol":"",_x000D_
"description":"",_x000D_
"seller_fee_basis_points":"",_x000D_
"image":"",_x000D_
"Issuer":"",_x000D_
"external_url":""</v>
      </c>
      <c r="W2958" s="78" t="str">
        <f>formatRow(Tokens!J$2:AV$2,Tokens!J2958:AV2958,2,"attributes")</f>
        <v>"attributes":[]</v>
      </c>
      <c r="X2958" s="78" t="str">
        <f>formatRow(Tokens!AX$2:BC$2,Tokens!AX2958:BC2958,2,"creators")</f>
        <v>"creators":[]</v>
      </c>
      <c r="Y2958" s="78" t="str">
        <f>formatRow(Tokens!BD$2:BI$2,Tokens!BD2958:BI2958,2,"files")</f>
        <v>"files":[]</v>
      </c>
      <c r="Z2958" s="78"/>
      <c r="AA2958" s="78"/>
      <c r="AB2958" s="78"/>
      <c r="AC2958" s="78" t="str">
        <f>formatRow(Tokens!BJ$2:BK$2,Tokens!BJ2958:BK2958,0,"collection")</f>
        <v>"collection":{"name":"",_x000D_
"family":""}</v>
      </c>
      <c r="AD2958" s="1" t="str">
        <f>formatRow(Tokens!BN$2:BR$2,Tokens!BN2958:BR2958,0,"marketplace")</f>
        <v>"marketplace":{"initial_price":"",_x000D_
"reservation_price":"",_x000D_
"duration":"",_x000D_
"max_mint":"",_x000D_
"sell_date":""}</v>
      </c>
      <c r="AE2958" s="1"/>
    </row>
    <row r="2959" spans="4:31" ht="14.25" customHeight="1" x14ac:dyDescent="0.3">
      <c r="D2959" s="1">
        <f>Tokens!B2959</f>
        <v>0</v>
      </c>
      <c r="E2959" s="17" t="str">
        <f>IF(Tokens!C2959="","",Tokens!C2959)</f>
        <v/>
      </c>
      <c r="F2959"/>
      <c r="G2959"/>
      <c r="H2959"/>
      <c r="I2959"/>
      <c r="J2959"/>
      <c r="M2959"/>
      <c r="N2959"/>
      <c r="O2959" s="15" t="str">
        <f t="shared" si="92"/>
        <v>_</v>
      </c>
      <c r="P2959" s="18" t="str">
        <f>IF(F2959="stop","",IF(F2959&lt;&gt;"",HYPERLINK(Settings!$B$5 &amp; "/manage/?network=" &amp; LOWER(B$8) &amp; "&amp;search=token&amp;account=" &amp; ToMint!$B$5 &amp; "&amp;view=" &amp; ToMint!J2959,"TokenSol"),""))</f>
        <v/>
      </c>
      <c r="Q2959" s="2"/>
      <c r="R2959" s="2"/>
      <c r="S2959" s="11"/>
      <c r="T2959" s="78" t="str">
        <f>"owner=" &amp; Tokens!BS2959 &amp; "&amp;filename_for_metadata=" &amp; Tokens!BT2959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59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9" s="78" t="str">
        <f>formatRow(Tokens!C$2:I$2,Tokens!C2959:I2959)</f>
        <v>"name":"",_x000D_
"symbol":"",_x000D_
"description":"",_x000D_
"seller_fee_basis_points":"",_x000D_
"image":"",_x000D_
"Issuer":"",_x000D_
"external_url":""</v>
      </c>
      <c r="W2959" s="78" t="str">
        <f>formatRow(Tokens!J$2:AV$2,Tokens!J2959:AV2959,2,"attributes")</f>
        <v>"attributes":[]</v>
      </c>
      <c r="X2959" s="78" t="str">
        <f>formatRow(Tokens!AX$2:BC$2,Tokens!AX2959:BC2959,2,"creators")</f>
        <v>"creators":[]</v>
      </c>
      <c r="Y2959" s="78" t="str">
        <f>formatRow(Tokens!BD$2:BI$2,Tokens!BD2959:BI2959,2,"files")</f>
        <v>"files":[]</v>
      </c>
      <c r="Z2959" s="78"/>
      <c r="AA2959" s="78"/>
      <c r="AB2959" s="78"/>
      <c r="AC2959" s="78" t="str">
        <f>formatRow(Tokens!BJ$2:BK$2,Tokens!BJ2959:BK2959,0,"collection")</f>
        <v>"collection":{"name":"",_x000D_
"family":""}</v>
      </c>
      <c r="AD2959" s="1" t="str">
        <f>formatRow(Tokens!BN$2:BR$2,Tokens!BN2959:BR2959,0,"marketplace")</f>
        <v>"marketplace":{"initial_price":"",_x000D_
"reservation_price":"",_x000D_
"duration":"",_x000D_
"max_mint":"",_x000D_
"sell_date":""}</v>
      </c>
      <c r="AE2959" s="1"/>
    </row>
    <row r="2960" spans="4:31" ht="14.25" customHeight="1" x14ac:dyDescent="0.3">
      <c r="D2960" s="1">
        <f>Tokens!B2960</f>
        <v>0</v>
      </c>
      <c r="E2960" s="17" t="str">
        <f>IF(Tokens!C2960="","",Tokens!C2960)</f>
        <v/>
      </c>
      <c r="F2960"/>
      <c r="G2960"/>
      <c r="H2960"/>
      <c r="I2960"/>
      <c r="J2960"/>
      <c r="M2960"/>
      <c r="N2960"/>
      <c r="O2960" s="15" t="str">
        <f t="shared" si="92"/>
        <v>_</v>
      </c>
      <c r="P2960" s="18" t="str">
        <f>IF(F2960="stop","",IF(F2960&lt;&gt;"",HYPERLINK(Settings!$B$5 &amp; "/manage/?network=" &amp; LOWER(B$8) &amp; "&amp;search=token&amp;account=" &amp; ToMint!$B$5 &amp; "&amp;view=" &amp; ToMint!J2960,"TokenSol"),""))</f>
        <v/>
      </c>
      <c r="Q2960" s="2"/>
      <c r="R2960" s="2"/>
      <c r="S2960" s="11"/>
      <c r="T2960" s="78" t="str">
        <f>"owner=" &amp; Tokens!BS2960 &amp; "&amp;filename_for_metadata=" &amp; Tokens!BT2960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60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0" s="78" t="str">
        <f>formatRow(Tokens!C$2:I$2,Tokens!C2960:I2960)</f>
        <v>"name":"",_x000D_
"symbol":"",_x000D_
"description":"",_x000D_
"seller_fee_basis_points":"",_x000D_
"image":"",_x000D_
"Issuer":"",_x000D_
"external_url":""</v>
      </c>
      <c r="W2960" s="78" t="str">
        <f>formatRow(Tokens!J$2:AV$2,Tokens!J2960:AV2960,2,"attributes")</f>
        <v>"attributes":[]</v>
      </c>
      <c r="X2960" s="78" t="str">
        <f>formatRow(Tokens!AX$2:BC$2,Tokens!AX2960:BC2960,2,"creators")</f>
        <v>"creators":[]</v>
      </c>
      <c r="Y2960" s="78" t="str">
        <f>formatRow(Tokens!BD$2:BI$2,Tokens!BD2960:BI2960,2,"files")</f>
        <v>"files":[]</v>
      </c>
      <c r="Z2960" s="78"/>
      <c r="AA2960" s="78"/>
      <c r="AB2960" s="78"/>
      <c r="AC2960" s="78" t="str">
        <f>formatRow(Tokens!BJ$2:BK$2,Tokens!BJ2960:BK2960,0,"collection")</f>
        <v>"collection":{"name":"",_x000D_
"family":""}</v>
      </c>
      <c r="AD2960" s="1" t="str">
        <f>formatRow(Tokens!BN$2:BR$2,Tokens!BN2960:BR2960,0,"marketplace")</f>
        <v>"marketplace":{"initial_price":"",_x000D_
"reservation_price":"",_x000D_
"duration":"",_x000D_
"max_mint":"",_x000D_
"sell_date":""}</v>
      </c>
      <c r="AE2960" s="1"/>
    </row>
    <row r="2961" spans="4:31" ht="14.25" customHeight="1" x14ac:dyDescent="0.3">
      <c r="D2961" s="1">
        <f>Tokens!B2961</f>
        <v>0</v>
      </c>
      <c r="E2961" s="17" t="str">
        <f>IF(Tokens!C2961="","",Tokens!C2961)</f>
        <v/>
      </c>
      <c r="F2961"/>
      <c r="G2961"/>
      <c r="H2961"/>
      <c r="I2961"/>
      <c r="J2961"/>
      <c r="M2961"/>
      <c r="N2961"/>
      <c r="O2961" s="15" t="str">
        <f t="shared" si="92"/>
        <v>_</v>
      </c>
      <c r="P2961" s="18" t="str">
        <f>IF(F2961="stop","",IF(F2961&lt;&gt;"",HYPERLINK(Settings!$B$5 &amp; "/manage/?network=" &amp; LOWER(B$8) &amp; "&amp;search=token&amp;account=" &amp; ToMint!$B$5 &amp; "&amp;view=" &amp; ToMint!J2961,"TokenSol"),""))</f>
        <v/>
      </c>
      <c r="Q2961" s="2"/>
      <c r="R2961" s="2"/>
      <c r="S2961" s="11"/>
      <c r="T2961" s="78" t="str">
        <f>"owner=" &amp; Tokens!BS2961 &amp; "&amp;filename_for_metadata=" &amp; Tokens!BT2961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61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1" s="78" t="str">
        <f>formatRow(Tokens!C$2:I$2,Tokens!C2961:I2961)</f>
        <v>"name":"",_x000D_
"symbol":"",_x000D_
"description":"",_x000D_
"seller_fee_basis_points":"",_x000D_
"image":"",_x000D_
"Issuer":"",_x000D_
"external_url":""</v>
      </c>
      <c r="W2961" s="78" t="str">
        <f>formatRow(Tokens!J$2:AV$2,Tokens!J2961:AV2961,2,"attributes")</f>
        <v>"attributes":[]</v>
      </c>
      <c r="X2961" s="78" t="str">
        <f>formatRow(Tokens!AX$2:BC$2,Tokens!AX2961:BC2961,2,"creators")</f>
        <v>"creators":[]</v>
      </c>
      <c r="Y2961" s="78" t="str">
        <f>formatRow(Tokens!BD$2:BI$2,Tokens!BD2961:BI2961,2,"files")</f>
        <v>"files":[]</v>
      </c>
      <c r="Z2961" s="78"/>
      <c r="AA2961" s="78"/>
      <c r="AB2961" s="78"/>
      <c r="AC2961" s="78" t="str">
        <f>formatRow(Tokens!BJ$2:BK$2,Tokens!BJ2961:BK2961,0,"collection")</f>
        <v>"collection":{"name":"",_x000D_
"family":""}</v>
      </c>
      <c r="AD2961" s="1" t="str">
        <f>formatRow(Tokens!BN$2:BR$2,Tokens!BN2961:BR2961,0,"marketplace")</f>
        <v>"marketplace":{"initial_price":"",_x000D_
"reservation_price":"",_x000D_
"duration":"",_x000D_
"max_mint":"",_x000D_
"sell_date":""}</v>
      </c>
      <c r="AE2961" s="1"/>
    </row>
    <row r="2962" spans="4:31" ht="14.25" customHeight="1" x14ac:dyDescent="0.3">
      <c r="D2962" s="1">
        <f>Tokens!B2962</f>
        <v>0</v>
      </c>
      <c r="E2962" s="17" t="str">
        <f>IF(Tokens!C2962="","",Tokens!C2962)</f>
        <v/>
      </c>
      <c r="F2962"/>
      <c r="G2962"/>
      <c r="H2962"/>
      <c r="I2962"/>
      <c r="J2962"/>
      <c r="M2962"/>
      <c r="N2962"/>
      <c r="O2962" s="15" t="str">
        <f t="shared" si="92"/>
        <v>_</v>
      </c>
      <c r="P2962" s="18" t="str">
        <f>IF(F2962="stop","",IF(F2962&lt;&gt;"",HYPERLINK(Settings!$B$5 &amp; "/manage/?network=" &amp; LOWER(B$8) &amp; "&amp;search=token&amp;account=" &amp; ToMint!$B$5 &amp; "&amp;view=" &amp; ToMint!J2962,"TokenSol"),""))</f>
        <v/>
      </c>
      <c r="Q2962" s="2"/>
      <c r="R2962" s="2"/>
      <c r="S2962" s="11"/>
      <c r="T2962" s="78" t="str">
        <f>"owner=" &amp; Tokens!BS2962 &amp; "&amp;filename_for_metadata=" &amp; Tokens!BT2962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62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2" s="78" t="str">
        <f>formatRow(Tokens!C$2:I$2,Tokens!C2962:I2962)</f>
        <v>"name":"",_x000D_
"symbol":"",_x000D_
"description":"",_x000D_
"seller_fee_basis_points":"",_x000D_
"image":"",_x000D_
"Issuer":"",_x000D_
"external_url":""</v>
      </c>
      <c r="W2962" s="78" t="str">
        <f>formatRow(Tokens!J$2:AV$2,Tokens!J2962:AV2962,2,"attributes")</f>
        <v>"attributes":[]</v>
      </c>
      <c r="X2962" s="78" t="str">
        <f>formatRow(Tokens!AX$2:BC$2,Tokens!AX2962:BC2962,2,"creators")</f>
        <v>"creators":[]</v>
      </c>
      <c r="Y2962" s="78" t="str">
        <f>formatRow(Tokens!BD$2:BI$2,Tokens!BD2962:BI2962,2,"files")</f>
        <v>"files":[]</v>
      </c>
      <c r="Z2962" s="78"/>
      <c r="AA2962" s="78"/>
      <c r="AB2962" s="78"/>
      <c r="AC2962" s="78" t="str">
        <f>formatRow(Tokens!BJ$2:BK$2,Tokens!BJ2962:BK2962,0,"collection")</f>
        <v>"collection":{"name":"",_x000D_
"family":""}</v>
      </c>
      <c r="AD2962" s="1" t="str">
        <f>formatRow(Tokens!BN$2:BR$2,Tokens!BN2962:BR2962,0,"marketplace")</f>
        <v>"marketplace":{"initial_price":"",_x000D_
"reservation_price":"",_x000D_
"duration":"",_x000D_
"max_mint":"",_x000D_
"sell_date":""}</v>
      </c>
      <c r="AE2962" s="1"/>
    </row>
    <row r="2963" spans="4:31" ht="14.25" customHeight="1" x14ac:dyDescent="0.3">
      <c r="D2963" s="1">
        <f>Tokens!B2963</f>
        <v>0</v>
      </c>
      <c r="E2963" s="17" t="str">
        <f>IF(Tokens!C2963="","",Tokens!C2963)</f>
        <v/>
      </c>
      <c r="F2963"/>
      <c r="G2963"/>
      <c r="H2963"/>
      <c r="I2963"/>
      <c r="J2963"/>
      <c r="M2963"/>
      <c r="N2963"/>
      <c r="O2963" s="15" t="str">
        <f t="shared" si="92"/>
        <v>_</v>
      </c>
      <c r="P2963" s="18" t="str">
        <f>IF(F2963="stop","",IF(F2963&lt;&gt;"",HYPERLINK(Settings!$B$5 &amp; "/manage/?network=" &amp; LOWER(B$8) &amp; "&amp;search=token&amp;account=" &amp; ToMint!$B$5 &amp; "&amp;view=" &amp; ToMint!J2963,"TokenSol"),""))</f>
        <v/>
      </c>
      <c r="Q2963" s="2"/>
      <c r="R2963" s="2"/>
      <c r="S2963" s="11"/>
      <c r="T2963" s="78" t="str">
        <f>"owner=" &amp; Tokens!BS2963 &amp; "&amp;filename_for_metadata=" &amp; Tokens!BT2963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63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3" s="78" t="str">
        <f>formatRow(Tokens!C$2:I$2,Tokens!C2963:I2963)</f>
        <v>"name":"",_x000D_
"symbol":"",_x000D_
"description":"",_x000D_
"seller_fee_basis_points":"",_x000D_
"image":"",_x000D_
"Issuer":"",_x000D_
"external_url":""</v>
      </c>
      <c r="W2963" s="78" t="str">
        <f>formatRow(Tokens!J$2:AV$2,Tokens!J2963:AV2963,2,"attributes")</f>
        <v>"attributes":[]</v>
      </c>
      <c r="X2963" s="78" t="str">
        <f>formatRow(Tokens!AX$2:BC$2,Tokens!AX2963:BC2963,2,"creators")</f>
        <v>"creators":[]</v>
      </c>
      <c r="Y2963" s="78" t="str">
        <f>formatRow(Tokens!BD$2:BI$2,Tokens!BD2963:BI2963,2,"files")</f>
        <v>"files":[]</v>
      </c>
      <c r="Z2963" s="78"/>
      <c r="AA2963" s="78"/>
      <c r="AB2963" s="78"/>
      <c r="AC2963" s="78" t="str">
        <f>formatRow(Tokens!BJ$2:BK$2,Tokens!BJ2963:BK2963,0,"collection")</f>
        <v>"collection":{"name":"",_x000D_
"family":""}</v>
      </c>
      <c r="AD2963" s="1" t="str">
        <f>formatRow(Tokens!BN$2:BR$2,Tokens!BN2963:BR2963,0,"marketplace")</f>
        <v>"marketplace":{"initial_price":"",_x000D_
"reservation_price":"",_x000D_
"duration":"",_x000D_
"max_mint":"",_x000D_
"sell_date":""}</v>
      </c>
      <c r="AE2963" s="1"/>
    </row>
    <row r="2964" spans="4:31" ht="14.25" customHeight="1" x14ac:dyDescent="0.3">
      <c r="D2964" s="1">
        <f>Tokens!B2964</f>
        <v>0</v>
      </c>
      <c r="E2964" s="17" t="str">
        <f>IF(Tokens!C2964="","",Tokens!C2964)</f>
        <v/>
      </c>
      <c r="F2964"/>
      <c r="G2964"/>
      <c r="H2964"/>
      <c r="I2964"/>
      <c r="J2964"/>
      <c r="M2964"/>
      <c r="N2964"/>
      <c r="O2964" s="15" t="str">
        <f t="shared" si="92"/>
        <v>_</v>
      </c>
      <c r="P2964" s="18" t="str">
        <f>IF(F2964="stop","",IF(F2964&lt;&gt;"",HYPERLINK(Settings!$B$5 &amp; "/manage/?network=" &amp; LOWER(B$8) &amp; "&amp;search=token&amp;account=" &amp; ToMint!$B$5 &amp; "&amp;view=" &amp; ToMint!J2964,"TokenSol"),""))</f>
        <v/>
      </c>
      <c r="Q2964" s="2"/>
      <c r="R2964" s="2"/>
      <c r="S2964" s="11"/>
      <c r="T2964" s="78" t="str">
        <f>"owner=" &amp; Tokens!BS2964 &amp; "&amp;filename_for_metadata=" &amp; Tokens!BT2964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64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4" s="78" t="str">
        <f>formatRow(Tokens!C$2:I$2,Tokens!C2964:I2964)</f>
        <v>"name":"",_x000D_
"symbol":"",_x000D_
"description":"",_x000D_
"seller_fee_basis_points":"",_x000D_
"image":"",_x000D_
"Issuer":"",_x000D_
"external_url":""</v>
      </c>
      <c r="W2964" s="78" t="str">
        <f>formatRow(Tokens!J$2:AV$2,Tokens!J2964:AV2964,2,"attributes")</f>
        <v>"attributes":[]</v>
      </c>
      <c r="X2964" s="78" t="str">
        <f>formatRow(Tokens!AX$2:BC$2,Tokens!AX2964:BC2964,2,"creators")</f>
        <v>"creators":[]</v>
      </c>
      <c r="Y2964" s="78" t="str">
        <f>formatRow(Tokens!BD$2:BI$2,Tokens!BD2964:BI2964,2,"files")</f>
        <v>"files":[]</v>
      </c>
      <c r="Z2964" s="78"/>
      <c r="AA2964" s="78"/>
      <c r="AB2964" s="78"/>
      <c r="AC2964" s="78" t="str">
        <f>formatRow(Tokens!BJ$2:BK$2,Tokens!BJ2964:BK2964,0,"collection")</f>
        <v>"collection":{"name":"",_x000D_
"family":""}</v>
      </c>
      <c r="AD2964" s="1" t="str">
        <f>formatRow(Tokens!BN$2:BR$2,Tokens!BN2964:BR2964,0,"marketplace")</f>
        <v>"marketplace":{"initial_price":"",_x000D_
"reservation_price":"",_x000D_
"duration":"",_x000D_
"max_mint":"",_x000D_
"sell_date":""}</v>
      </c>
      <c r="AE2964" s="1"/>
    </row>
    <row r="2965" spans="4:31" ht="14.25" customHeight="1" x14ac:dyDescent="0.3">
      <c r="D2965" s="1">
        <f>Tokens!B2965</f>
        <v>0</v>
      </c>
      <c r="E2965" s="17" t="str">
        <f>IF(Tokens!C2965="","",Tokens!C2965)</f>
        <v/>
      </c>
      <c r="F2965"/>
      <c r="G2965"/>
      <c r="H2965"/>
      <c r="I2965"/>
      <c r="J2965"/>
      <c r="M2965"/>
      <c r="N2965"/>
      <c r="O2965" s="15" t="str">
        <f t="shared" si="92"/>
        <v>_</v>
      </c>
      <c r="P2965" s="18" t="str">
        <f>IF(F2965="stop","",IF(F2965&lt;&gt;"",HYPERLINK(Settings!$B$5 &amp; "/manage/?network=" &amp; LOWER(B$8) &amp; "&amp;search=token&amp;account=" &amp; ToMint!$B$5 &amp; "&amp;view=" &amp; ToMint!J2965,"TokenSol"),""))</f>
        <v/>
      </c>
      <c r="Q2965" s="2"/>
      <c r="R2965" s="2"/>
      <c r="S2965" s="11"/>
      <c r="T2965" s="78" t="str">
        <f>"owner=" &amp; Tokens!BS2965 &amp; "&amp;filename_for_metadata=" &amp; Tokens!BT2965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65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5" s="78" t="str">
        <f>formatRow(Tokens!C$2:I$2,Tokens!C2965:I2965)</f>
        <v>"name":"",_x000D_
"symbol":"",_x000D_
"description":"",_x000D_
"seller_fee_basis_points":"",_x000D_
"image":"",_x000D_
"Issuer":"",_x000D_
"external_url":""</v>
      </c>
      <c r="W2965" s="78" t="str">
        <f>formatRow(Tokens!J$2:AV$2,Tokens!J2965:AV2965,2,"attributes")</f>
        <v>"attributes":[]</v>
      </c>
      <c r="X2965" s="78" t="str">
        <f>formatRow(Tokens!AX$2:BC$2,Tokens!AX2965:BC2965,2,"creators")</f>
        <v>"creators":[]</v>
      </c>
      <c r="Y2965" s="78" t="str">
        <f>formatRow(Tokens!BD$2:BI$2,Tokens!BD2965:BI2965,2,"files")</f>
        <v>"files":[]</v>
      </c>
      <c r="Z2965" s="78"/>
      <c r="AA2965" s="78"/>
      <c r="AB2965" s="78"/>
      <c r="AC2965" s="78" t="str">
        <f>formatRow(Tokens!BJ$2:BK$2,Tokens!BJ2965:BK2965,0,"collection")</f>
        <v>"collection":{"name":"",_x000D_
"family":""}</v>
      </c>
      <c r="AD2965" s="1" t="str">
        <f>formatRow(Tokens!BN$2:BR$2,Tokens!BN2965:BR2965,0,"marketplace")</f>
        <v>"marketplace":{"initial_price":"",_x000D_
"reservation_price":"",_x000D_
"duration":"",_x000D_
"max_mint":"",_x000D_
"sell_date":""}</v>
      </c>
      <c r="AE2965" s="1"/>
    </row>
    <row r="2966" spans="4:31" ht="14.25" customHeight="1" x14ac:dyDescent="0.3">
      <c r="D2966" s="1">
        <f>Tokens!B2966</f>
        <v>0</v>
      </c>
      <c r="E2966" s="17" t="str">
        <f>IF(Tokens!C2966="","",Tokens!C2966)</f>
        <v/>
      </c>
      <c r="F2966"/>
      <c r="G2966"/>
      <c r="H2966"/>
      <c r="I2966"/>
      <c r="J2966"/>
      <c r="M2966"/>
      <c r="N2966"/>
      <c r="O2966" s="15" t="str">
        <f t="shared" si="92"/>
        <v>_</v>
      </c>
      <c r="P2966" s="18" t="str">
        <f>IF(F2966="stop","",IF(F2966&lt;&gt;"",HYPERLINK(Settings!$B$5 &amp; "/manage/?network=" &amp; LOWER(B$8) &amp; "&amp;search=token&amp;account=" &amp; ToMint!$B$5 &amp; "&amp;view=" &amp; ToMint!J2966,"TokenSol"),""))</f>
        <v/>
      </c>
      <c r="Q2966" s="2"/>
      <c r="R2966" s="2"/>
      <c r="S2966" s="11"/>
      <c r="T2966" s="78" t="str">
        <f>"owner=" &amp; Tokens!BS2966 &amp; "&amp;filename_for_metadata=" &amp; Tokens!BT2966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66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6" s="78" t="str">
        <f>formatRow(Tokens!C$2:I$2,Tokens!C2966:I2966)</f>
        <v>"name":"",_x000D_
"symbol":"",_x000D_
"description":"",_x000D_
"seller_fee_basis_points":"",_x000D_
"image":"",_x000D_
"Issuer":"",_x000D_
"external_url":""</v>
      </c>
      <c r="W2966" s="78" t="str">
        <f>formatRow(Tokens!J$2:AV$2,Tokens!J2966:AV2966,2,"attributes")</f>
        <v>"attributes":[]</v>
      </c>
      <c r="X2966" s="78" t="str">
        <f>formatRow(Tokens!AX$2:BC$2,Tokens!AX2966:BC2966,2,"creators")</f>
        <v>"creators":[]</v>
      </c>
      <c r="Y2966" s="78" t="str">
        <f>formatRow(Tokens!BD$2:BI$2,Tokens!BD2966:BI2966,2,"files")</f>
        <v>"files":[]</v>
      </c>
      <c r="Z2966" s="78"/>
      <c r="AA2966" s="78"/>
      <c r="AB2966" s="78"/>
      <c r="AC2966" s="78" t="str">
        <f>formatRow(Tokens!BJ$2:BK$2,Tokens!BJ2966:BK2966,0,"collection")</f>
        <v>"collection":{"name":"",_x000D_
"family":""}</v>
      </c>
      <c r="AD2966" s="1" t="str">
        <f>formatRow(Tokens!BN$2:BR$2,Tokens!BN2966:BR2966,0,"marketplace")</f>
        <v>"marketplace":{"initial_price":"",_x000D_
"reservation_price":"",_x000D_
"duration":"",_x000D_
"max_mint":"",_x000D_
"sell_date":""}</v>
      </c>
      <c r="AE2966" s="1"/>
    </row>
    <row r="2967" spans="4:31" ht="14.25" customHeight="1" x14ac:dyDescent="0.3">
      <c r="D2967" s="1">
        <f>Tokens!B2967</f>
        <v>0</v>
      </c>
      <c r="E2967" s="17" t="str">
        <f>IF(Tokens!C2967="","",Tokens!C2967)</f>
        <v/>
      </c>
      <c r="F2967"/>
      <c r="G2967"/>
      <c r="H2967"/>
      <c r="I2967"/>
      <c r="J2967"/>
      <c r="M2967"/>
      <c r="N2967"/>
      <c r="O2967" s="15" t="str">
        <f t="shared" si="92"/>
        <v>_</v>
      </c>
      <c r="P2967" s="18" t="str">
        <f>IF(F2967="stop","",IF(F2967&lt;&gt;"",HYPERLINK(Settings!$B$5 &amp; "/manage/?network=" &amp; LOWER(B$8) &amp; "&amp;search=token&amp;account=" &amp; ToMint!$B$5 &amp; "&amp;view=" &amp; ToMint!J2967,"TokenSol"),""))</f>
        <v/>
      </c>
      <c r="Q2967" s="2"/>
      <c r="R2967" s="2"/>
      <c r="S2967" s="11"/>
      <c r="T2967" s="78" t="str">
        <f>"owner=" &amp; Tokens!BS2967 &amp; "&amp;filename_for_metadata=" &amp; Tokens!BT2967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67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7" s="78" t="str">
        <f>formatRow(Tokens!C$2:I$2,Tokens!C2967:I2967)</f>
        <v>"name":"",_x000D_
"symbol":"",_x000D_
"description":"",_x000D_
"seller_fee_basis_points":"",_x000D_
"image":"",_x000D_
"Issuer":"",_x000D_
"external_url":""</v>
      </c>
      <c r="W2967" s="78" t="str">
        <f>formatRow(Tokens!J$2:AV$2,Tokens!J2967:AV2967,2,"attributes")</f>
        <v>"attributes":[]</v>
      </c>
      <c r="X2967" s="78" t="str">
        <f>formatRow(Tokens!AX$2:BC$2,Tokens!AX2967:BC2967,2,"creators")</f>
        <v>"creators":[]</v>
      </c>
      <c r="Y2967" s="78" t="str">
        <f>formatRow(Tokens!BD$2:BI$2,Tokens!BD2967:BI2967,2,"files")</f>
        <v>"files":[]</v>
      </c>
      <c r="Z2967" s="78"/>
      <c r="AA2967" s="78"/>
      <c r="AB2967" s="78"/>
      <c r="AC2967" s="78" t="str">
        <f>formatRow(Tokens!BJ$2:BK$2,Tokens!BJ2967:BK2967,0,"collection")</f>
        <v>"collection":{"name":"",_x000D_
"family":""}</v>
      </c>
      <c r="AD2967" s="1" t="str">
        <f>formatRow(Tokens!BN$2:BR$2,Tokens!BN2967:BR2967,0,"marketplace")</f>
        <v>"marketplace":{"initial_price":"",_x000D_
"reservation_price":"",_x000D_
"duration":"",_x000D_
"max_mint":"",_x000D_
"sell_date":""}</v>
      </c>
      <c r="AE2967" s="1"/>
    </row>
    <row r="2968" spans="4:31" ht="14.25" customHeight="1" x14ac:dyDescent="0.3">
      <c r="D2968" s="1">
        <f>Tokens!B2968</f>
        <v>0</v>
      </c>
      <c r="E2968" s="17" t="str">
        <f>IF(Tokens!C2968="","",Tokens!C2968)</f>
        <v/>
      </c>
      <c r="F2968"/>
      <c r="G2968"/>
      <c r="H2968"/>
      <c r="I2968"/>
      <c r="J2968"/>
      <c r="M2968"/>
      <c r="N2968"/>
      <c r="O2968" s="15" t="str">
        <f t="shared" si="92"/>
        <v>_</v>
      </c>
      <c r="P2968" s="18" t="str">
        <f>IF(F2968="stop","",IF(F2968&lt;&gt;"",HYPERLINK(Settings!$B$5 &amp; "/manage/?network=" &amp; LOWER(B$8) &amp; "&amp;search=token&amp;account=" &amp; ToMint!$B$5 &amp; "&amp;view=" &amp; ToMint!J2968,"TokenSol"),""))</f>
        <v/>
      </c>
      <c r="Q2968" s="2"/>
      <c r="R2968" s="2"/>
      <c r="S2968" s="11"/>
      <c r="T2968" s="78" t="str">
        <f>"owner=" &amp; Tokens!BS2968 &amp; "&amp;filename_for_metadata=" &amp; Tokens!BT2968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68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8" s="78" t="str">
        <f>formatRow(Tokens!C$2:I$2,Tokens!C2968:I2968)</f>
        <v>"name":"",_x000D_
"symbol":"",_x000D_
"description":"",_x000D_
"seller_fee_basis_points":"",_x000D_
"image":"",_x000D_
"Issuer":"",_x000D_
"external_url":""</v>
      </c>
      <c r="W2968" s="78" t="str">
        <f>formatRow(Tokens!J$2:AV$2,Tokens!J2968:AV2968,2,"attributes")</f>
        <v>"attributes":[]</v>
      </c>
      <c r="X2968" s="78" t="str">
        <f>formatRow(Tokens!AX$2:BC$2,Tokens!AX2968:BC2968,2,"creators")</f>
        <v>"creators":[]</v>
      </c>
      <c r="Y2968" s="78" t="str">
        <f>formatRow(Tokens!BD$2:BI$2,Tokens!BD2968:BI2968,2,"files")</f>
        <v>"files":[]</v>
      </c>
      <c r="Z2968" s="78"/>
      <c r="AA2968" s="78"/>
      <c r="AB2968" s="78"/>
      <c r="AC2968" s="78" t="str">
        <f>formatRow(Tokens!BJ$2:BK$2,Tokens!BJ2968:BK2968,0,"collection")</f>
        <v>"collection":{"name":"",_x000D_
"family":""}</v>
      </c>
      <c r="AD2968" s="1" t="str">
        <f>formatRow(Tokens!BN$2:BR$2,Tokens!BN2968:BR2968,0,"marketplace")</f>
        <v>"marketplace":{"initial_price":"",_x000D_
"reservation_price":"",_x000D_
"duration":"",_x000D_
"max_mint":"",_x000D_
"sell_date":""}</v>
      </c>
      <c r="AE2968" s="1"/>
    </row>
    <row r="2969" spans="4:31" ht="14.25" customHeight="1" x14ac:dyDescent="0.3">
      <c r="D2969" s="1">
        <f>Tokens!B2969</f>
        <v>0</v>
      </c>
      <c r="E2969" s="17" t="str">
        <f>IF(Tokens!C2969="","",Tokens!C2969)</f>
        <v/>
      </c>
      <c r="F2969"/>
      <c r="G2969"/>
      <c r="H2969"/>
      <c r="I2969"/>
      <c r="J2969"/>
      <c r="M2969"/>
      <c r="N2969"/>
      <c r="O2969" s="15" t="str">
        <f t="shared" si="92"/>
        <v>_</v>
      </c>
      <c r="P2969" s="18" t="str">
        <f>IF(F2969="stop","",IF(F2969&lt;&gt;"",HYPERLINK(Settings!$B$5 &amp; "/manage/?network=" &amp; LOWER(B$8) &amp; "&amp;search=token&amp;account=" &amp; ToMint!$B$5 &amp; "&amp;view=" &amp; ToMint!J2969,"TokenSol"),""))</f>
        <v/>
      </c>
      <c r="Q2969" s="2"/>
      <c r="R2969" s="2"/>
      <c r="S2969" s="11"/>
      <c r="T2969" s="78" t="str">
        <f>"owner=" &amp; Tokens!BS2969 &amp; "&amp;filename_for_metadata=" &amp; Tokens!BT2969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69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9" s="78" t="str">
        <f>formatRow(Tokens!C$2:I$2,Tokens!C2969:I2969)</f>
        <v>"name":"",_x000D_
"symbol":"",_x000D_
"description":"",_x000D_
"seller_fee_basis_points":"",_x000D_
"image":"",_x000D_
"Issuer":"",_x000D_
"external_url":""</v>
      </c>
      <c r="W2969" s="78" t="str">
        <f>formatRow(Tokens!J$2:AV$2,Tokens!J2969:AV2969,2,"attributes")</f>
        <v>"attributes":[]</v>
      </c>
      <c r="X2969" s="78" t="str">
        <f>formatRow(Tokens!AX$2:BC$2,Tokens!AX2969:BC2969,2,"creators")</f>
        <v>"creators":[]</v>
      </c>
      <c r="Y2969" s="78" t="str">
        <f>formatRow(Tokens!BD$2:BI$2,Tokens!BD2969:BI2969,2,"files")</f>
        <v>"files":[]</v>
      </c>
      <c r="Z2969" s="78"/>
      <c r="AA2969" s="78"/>
      <c r="AB2969" s="78"/>
      <c r="AC2969" s="78" t="str">
        <f>formatRow(Tokens!BJ$2:BK$2,Tokens!BJ2969:BK2969,0,"collection")</f>
        <v>"collection":{"name":"",_x000D_
"family":""}</v>
      </c>
      <c r="AD2969" s="1" t="str">
        <f>formatRow(Tokens!BN$2:BR$2,Tokens!BN2969:BR2969,0,"marketplace")</f>
        <v>"marketplace":{"initial_price":"",_x000D_
"reservation_price":"",_x000D_
"duration":"",_x000D_
"max_mint":"",_x000D_
"sell_date":""}</v>
      </c>
      <c r="AE2969" s="1"/>
    </row>
    <row r="2970" spans="4:31" ht="14.25" customHeight="1" x14ac:dyDescent="0.3">
      <c r="D2970" s="1">
        <f>Tokens!B2970</f>
        <v>0</v>
      </c>
      <c r="E2970" s="17" t="str">
        <f>IF(Tokens!C2970="","",Tokens!C2970)</f>
        <v/>
      </c>
      <c r="F2970"/>
      <c r="G2970"/>
      <c r="H2970"/>
      <c r="I2970"/>
      <c r="J2970"/>
      <c r="M2970"/>
      <c r="N2970"/>
      <c r="O2970" s="15" t="str">
        <f t="shared" si="92"/>
        <v>_</v>
      </c>
      <c r="P2970" s="18" t="str">
        <f>IF(F2970="stop","",IF(F2970&lt;&gt;"",HYPERLINK(Settings!$B$5 &amp; "/manage/?network=" &amp; LOWER(B$8) &amp; "&amp;search=token&amp;account=" &amp; ToMint!$B$5 &amp; "&amp;view=" &amp; ToMint!J2970,"TokenSol"),""))</f>
        <v/>
      </c>
      <c r="Q2970" s="2"/>
      <c r="R2970" s="2"/>
      <c r="S2970" s="11"/>
      <c r="T2970" s="78" t="str">
        <f>"owner=" &amp; Tokens!BS2970 &amp; "&amp;filename_for_metadata=" &amp; Tokens!BT2970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70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0" s="78" t="str">
        <f>formatRow(Tokens!C$2:I$2,Tokens!C2970:I2970)</f>
        <v>"name":"",_x000D_
"symbol":"",_x000D_
"description":"",_x000D_
"seller_fee_basis_points":"",_x000D_
"image":"",_x000D_
"Issuer":"",_x000D_
"external_url":""</v>
      </c>
      <c r="W2970" s="78" t="str">
        <f>formatRow(Tokens!J$2:AV$2,Tokens!J2970:AV2970,2,"attributes")</f>
        <v>"attributes":[]</v>
      </c>
      <c r="X2970" s="78" t="str">
        <f>formatRow(Tokens!AX$2:BC$2,Tokens!AX2970:BC2970,2,"creators")</f>
        <v>"creators":[]</v>
      </c>
      <c r="Y2970" s="78" t="str">
        <f>formatRow(Tokens!BD$2:BI$2,Tokens!BD2970:BI2970,2,"files")</f>
        <v>"files":[]</v>
      </c>
      <c r="Z2970" s="78"/>
      <c r="AA2970" s="78"/>
      <c r="AB2970" s="78"/>
      <c r="AC2970" s="78" t="str">
        <f>formatRow(Tokens!BJ$2:BK$2,Tokens!BJ2970:BK2970,0,"collection")</f>
        <v>"collection":{"name":"",_x000D_
"family":""}</v>
      </c>
      <c r="AD2970" s="1" t="str">
        <f>formatRow(Tokens!BN$2:BR$2,Tokens!BN2970:BR2970,0,"marketplace")</f>
        <v>"marketplace":{"initial_price":"",_x000D_
"reservation_price":"",_x000D_
"duration":"",_x000D_
"max_mint":"",_x000D_
"sell_date":""}</v>
      </c>
      <c r="AE2970" s="1"/>
    </row>
    <row r="2971" spans="4:31" ht="14.25" customHeight="1" x14ac:dyDescent="0.3">
      <c r="D2971" s="1">
        <f>Tokens!B2971</f>
        <v>0</v>
      </c>
      <c r="E2971" s="17" t="str">
        <f>IF(Tokens!C2971="","",Tokens!C2971)</f>
        <v/>
      </c>
      <c r="F2971"/>
      <c r="G2971"/>
      <c r="H2971"/>
      <c r="I2971"/>
      <c r="J2971"/>
      <c r="M2971"/>
      <c r="N2971"/>
      <c r="O2971" s="15" t="str">
        <f t="shared" si="92"/>
        <v>_</v>
      </c>
      <c r="P2971" s="18" t="str">
        <f>IF(F2971="stop","",IF(F2971&lt;&gt;"",HYPERLINK(Settings!$B$5 &amp; "/manage/?network=" &amp; LOWER(B$8) &amp; "&amp;search=token&amp;account=" &amp; ToMint!$B$5 &amp; "&amp;view=" &amp; ToMint!J2971,"TokenSol"),""))</f>
        <v/>
      </c>
      <c r="Q2971" s="2"/>
      <c r="R2971" s="2"/>
      <c r="S2971" s="11"/>
      <c r="T2971" s="78" t="str">
        <f>"owner=" &amp; Tokens!BS2971 &amp; "&amp;filename_for_metadata=" &amp; Tokens!BT2971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71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1" s="78" t="str">
        <f>formatRow(Tokens!C$2:I$2,Tokens!C2971:I2971)</f>
        <v>"name":"",_x000D_
"symbol":"",_x000D_
"description":"",_x000D_
"seller_fee_basis_points":"",_x000D_
"image":"",_x000D_
"Issuer":"",_x000D_
"external_url":""</v>
      </c>
      <c r="W2971" s="78" t="str">
        <f>formatRow(Tokens!J$2:AV$2,Tokens!J2971:AV2971,2,"attributes")</f>
        <v>"attributes":[]</v>
      </c>
      <c r="X2971" s="78" t="str">
        <f>formatRow(Tokens!AX$2:BC$2,Tokens!AX2971:BC2971,2,"creators")</f>
        <v>"creators":[]</v>
      </c>
      <c r="Y2971" s="78" t="str">
        <f>formatRow(Tokens!BD$2:BI$2,Tokens!BD2971:BI2971,2,"files")</f>
        <v>"files":[]</v>
      </c>
      <c r="Z2971" s="78"/>
      <c r="AA2971" s="78"/>
      <c r="AB2971" s="78"/>
      <c r="AC2971" s="78" t="str">
        <f>formatRow(Tokens!BJ$2:BK$2,Tokens!BJ2971:BK2971,0,"collection")</f>
        <v>"collection":{"name":"",_x000D_
"family":""}</v>
      </c>
      <c r="AD2971" s="1" t="str">
        <f>formatRow(Tokens!BN$2:BR$2,Tokens!BN2971:BR2971,0,"marketplace")</f>
        <v>"marketplace":{"initial_price":"",_x000D_
"reservation_price":"",_x000D_
"duration":"",_x000D_
"max_mint":"",_x000D_
"sell_date":""}</v>
      </c>
      <c r="AE2971" s="1"/>
    </row>
    <row r="2972" spans="4:31" ht="14.25" customHeight="1" x14ac:dyDescent="0.3">
      <c r="D2972" s="1">
        <f>Tokens!B2972</f>
        <v>0</v>
      </c>
      <c r="E2972" s="17" t="str">
        <f>IF(Tokens!C2972="","",Tokens!C2972)</f>
        <v/>
      </c>
      <c r="F2972"/>
      <c r="G2972"/>
      <c r="H2972"/>
      <c r="I2972"/>
      <c r="J2972"/>
      <c r="M2972"/>
      <c r="N2972"/>
      <c r="O2972" s="15" t="str">
        <f t="shared" si="92"/>
        <v>_</v>
      </c>
      <c r="P2972" s="18" t="str">
        <f>IF(F2972="stop","",IF(F2972&lt;&gt;"",HYPERLINK(Settings!$B$5 &amp; "/manage/?network=" &amp; LOWER(B$8) &amp; "&amp;search=token&amp;account=" &amp; ToMint!$B$5 &amp; "&amp;view=" &amp; ToMint!J2972,"TokenSol"),""))</f>
        <v/>
      </c>
      <c r="Q2972" s="2"/>
      <c r="R2972" s="2"/>
      <c r="S2972" s="11"/>
      <c r="T2972" s="78" t="str">
        <f>"owner=" &amp; Tokens!BS2972 &amp; "&amp;filename_for_metadata=" &amp; Tokens!BT2972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72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2" s="78" t="str">
        <f>formatRow(Tokens!C$2:I$2,Tokens!C2972:I2972)</f>
        <v>"name":"",_x000D_
"symbol":"",_x000D_
"description":"",_x000D_
"seller_fee_basis_points":"",_x000D_
"image":"",_x000D_
"Issuer":"",_x000D_
"external_url":""</v>
      </c>
      <c r="W2972" s="78" t="str">
        <f>formatRow(Tokens!J$2:AV$2,Tokens!J2972:AV2972,2,"attributes")</f>
        <v>"attributes":[]</v>
      </c>
      <c r="X2972" s="78" t="str">
        <f>formatRow(Tokens!AX$2:BC$2,Tokens!AX2972:BC2972,2,"creators")</f>
        <v>"creators":[]</v>
      </c>
      <c r="Y2972" s="78" t="str">
        <f>formatRow(Tokens!BD$2:BI$2,Tokens!BD2972:BI2972,2,"files")</f>
        <v>"files":[]</v>
      </c>
      <c r="Z2972" s="78"/>
      <c r="AA2972" s="78"/>
      <c r="AB2972" s="78"/>
      <c r="AC2972" s="78" t="str">
        <f>formatRow(Tokens!BJ$2:BK$2,Tokens!BJ2972:BK2972,0,"collection")</f>
        <v>"collection":{"name":"",_x000D_
"family":""}</v>
      </c>
      <c r="AD2972" s="1" t="str">
        <f>formatRow(Tokens!BN$2:BR$2,Tokens!BN2972:BR2972,0,"marketplace")</f>
        <v>"marketplace":{"initial_price":"",_x000D_
"reservation_price":"",_x000D_
"duration":"",_x000D_
"max_mint":"",_x000D_
"sell_date":""}</v>
      </c>
      <c r="AE2972" s="1"/>
    </row>
    <row r="2973" spans="4:31" ht="14.25" customHeight="1" x14ac:dyDescent="0.3">
      <c r="D2973" s="1">
        <f>Tokens!B2973</f>
        <v>0</v>
      </c>
      <c r="E2973" s="17" t="str">
        <f>IF(Tokens!C2973="","",Tokens!C2973)</f>
        <v/>
      </c>
      <c r="F2973"/>
      <c r="G2973"/>
      <c r="H2973"/>
      <c r="I2973"/>
      <c r="J2973"/>
      <c r="M2973"/>
      <c r="N2973"/>
      <c r="O2973" s="15" t="str">
        <f t="shared" si="92"/>
        <v>_</v>
      </c>
      <c r="P2973" s="18" t="str">
        <f>IF(F2973="stop","",IF(F2973&lt;&gt;"",HYPERLINK(Settings!$B$5 &amp; "/manage/?network=" &amp; LOWER(B$8) &amp; "&amp;search=token&amp;account=" &amp; ToMint!$B$5 &amp; "&amp;view=" &amp; ToMint!J2973,"TokenSol"),""))</f>
        <v/>
      </c>
      <c r="Q2973" s="2"/>
      <c r="R2973" s="2"/>
      <c r="S2973" s="11"/>
      <c r="T2973" s="78" t="str">
        <f>"owner=" &amp; Tokens!BS2973 &amp; "&amp;filename_for_metadata=" &amp; Tokens!BT2973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73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3" s="78" t="str">
        <f>formatRow(Tokens!C$2:I$2,Tokens!C2973:I2973)</f>
        <v>"name":"",_x000D_
"symbol":"",_x000D_
"description":"",_x000D_
"seller_fee_basis_points":"",_x000D_
"image":"",_x000D_
"Issuer":"",_x000D_
"external_url":""</v>
      </c>
      <c r="W2973" s="78" t="str">
        <f>formatRow(Tokens!J$2:AV$2,Tokens!J2973:AV2973,2,"attributes")</f>
        <v>"attributes":[]</v>
      </c>
      <c r="X2973" s="78" t="str">
        <f>formatRow(Tokens!AX$2:BC$2,Tokens!AX2973:BC2973,2,"creators")</f>
        <v>"creators":[]</v>
      </c>
      <c r="Y2973" s="78" t="str">
        <f>formatRow(Tokens!BD$2:BI$2,Tokens!BD2973:BI2973,2,"files")</f>
        <v>"files":[]</v>
      </c>
      <c r="Z2973" s="78"/>
      <c r="AA2973" s="78"/>
      <c r="AB2973" s="78"/>
      <c r="AC2973" s="78" t="str">
        <f>formatRow(Tokens!BJ$2:BK$2,Tokens!BJ2973:BK2973,0,"collection")</f>
        <v>"collection":{"name":"",_x000D_
"family":""}</v>
      </c>
      <c r="AD2973" s="1" t="str">
        <f>formatRow(Tokens!BN$2:BR$2,Tokens!BN2973:BR2973,0,"marketplace")</f>
        <v>"marketplace":{"initial_price":"",_x000D_
"reservation_price":"",_x000D_
"duration":"",_x000D_
"max_mint":"",_x000D_
"sell_date":""}</v>
      </c>
      <c r="AE2973" s="1"/>
    </row>
    <row r="2974" spans="4:31" ht="14.25" customHeight="1" x14ac:dyDescent="0.3">
      <c r="D2974" s="1">
        <f>Tokens!B2974</f>
        <v>0</v>
      </c>
      <c r="E2974" s="17" t="str">
        <f>IF(Tokens!C2974="","",Tokens!C2974)</f>
        <v/>
      </c>
      <c r="F2974"/>
      <c r="G2974"/>
      <c r="H2974"/>
      <c r="I2974"/>
      <c r="J2974"/>
      <c r="M2974"/>
      <c r="N2974"/>
      <c r="O2974" s="15" t="str">
        <f t="shared" si="92"/>
        <v>_</v>
      </c>
      <c r="P2974" s="18" t="str">
        <f>IF(F2974="stop","",IF(F2974&lt;&gt;"",HYPERLINK(Settings!$B$5 &amp; "/manage/?network=" &amp; LOWER(B$8) &amp; "&amp;search=token&amp;account=" &amp; ToMint!$B$5 &amp; "&amp;view=" &amp; ToMint!J2974,"TokenSol"),""))</f>
        <v/>
      </c>
      <c r="Q2974" s="2"/>
      <c r="R2974" s="2"/>
      <c r="S2974" s="11"/>
      <c r="T2974" s="78" t="str">
        <f>"owner=" &amp; Tokens!BS2974 &amp; "&amp;filename_for_metadata=" &amp; Tokens!BT2974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74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4" s="78" t="str">
        <f>formatRow(Tokens!C$2:I$2,Tokens!C2974:I2974)</f>
        <v>"name":"",_x000D_
"symbol":"",_x000D_
"description":"",_x000D_
"seller_fee_basis_points":"",_x000D_
"image":"",_x000D_
"Issuer":"",_x000D_
"external_url":""</v>
      </c>
      <c r="W2974" s="78" t="str">
        <f>formatRow(Tokens!J$2:AV$2,Tokens!J2974:AV2974,2,"attributes")</f>
        <v>"attributes":[]</v>
      </c>
      <c r="X2974" s="78" t="str">
        <f>formatRow(Tokens!AX$2:BC$2,Tokens!AX2974:BC2974,2,"creators")</f>
        <v>"creators":[]</v>
      </c>
      <c r="Y2974" s="78" t="str">
        <f>formatRow(Tokens!BD$2:BI$2,Tokens!BD2974:BI2974,2,"files")</f>
        <v>"files":[]</v>
      </c>
      <c r="Z2974" s="78"/>
      <c r="AA2974" s="78"/>
      <c r="AB2974" s="78"/>
      <c r="AC2974" s="78" t="str">
        <f>formatRow(Tokens!BJ$2:BK$2,Tokens!BJ2974:BK2974,0,"collection")</f>
        <v>"collection":{"name":"",_x000D_
"family":""}</v>
      </c>
      <c r="AD2974" s="1" t="str">
        <f>formatRow(Tokens!BN$2:BR$2,Tokens!BN2974:BR2974,0,"marketplace")</f>
        <v>"marketplace":{"initial_price":"",_x000D_
"reservation_price":"",_x000D_
"duration":"",_x000D_
"max_mint":"",_x000D_
"sell_date":""}</v>
      </c>
      <c r="AE2974" s="1"/>
    </row>
    <row r="2975" spans="4:31" ht="14.25" customHeight="1" x14ac:dyDescent="0.3">
      <c r="D2975" s="1">
        <f>Tokens!B2975</f>
        <v>0</v>
      </c>
      <c r="E2975" s="17" t="str">
        <f>IF(Tokens!C2975="","",Tokens!C2975)</f>
        <v/>
      </c>
      <c r="F2975"/>
      <c r="G2975"/>
      <c r="H2975"/>
      <c r="I2975"/>
      <c r="J2975"/>
      <c r="M2975"/>
      <c r="N2975"/>
      <c r="O2975" s="15" t="str">
        <f t="shared" si="92"/>
        <v>_</v>
      </c>
      <c r="P2975" s="18" t="str">
        <f>IF(F2975="stop","",IF(F2975&lt;&gt;"",HYPERLINK(Settings!$B$5 &amp; "/manage/?network=" &amp; LOWER(B$8) &amp; "&amp;search=token&amp;account=" &amp; ToMint!$B$5 &amp; "&amp;view=" &amp; ToMint!J2975,"TokenSol"),""))</f>
        <v/>
      </c>
      <c r="Q2975" s="2"/>
      <c r="R2975" s="2"/>
      <c r="S2975" s="11"/>
      <c r="T2975" s="78" t="str">
        <f>"owner=" &amp; Tokens!BS2975 &amp; "&amp;filename_for_metadata=" &amp; Tokens!BT2975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75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5" s="78" t="str">
        <f>formatRow(Tokens!C$2:I$2,Tokens!C2975:I2975)</f>
        <v>"name":"",_x000D_
"symbol":"",_x000D_
"description":"",_x000D_
"seller_fee_basis_points":"",_x000D_
"image":"",_x000D_
"Issuer":"",_x000D_
"external_url":""</v>
      </c>
      <c r="W2975" s="78" t="str">
        <f>formatRow(Tokens!J$2:AV$2,Tokens!J2975:AV2975,2,"attributes")</f>
        <v>"attributes":[]</v>
      </c>
      <c r="X2975" s="78" t="str">
        <f>formatRow(Tokens!AX$2:BC$2,Tokens!AX2975:BC2975,2,"creators")</f>
        <v>"creators":[]</v>
      </c>
      <c r="Y2975" s="78" t="str">
        <f>formatRow(Tokens!BD$2:BI$2,Tokens!BD2975:BI2975,2,"files")</f>
        <v>"files":[]</v>
      </c>
      <c r="Z2975" s="78"/>
      <c r="AA2975" s="78"/>
      <c r="AB2975" s="78"/>
      <c r="AC2975" s="78" t="str">
        <f>formatRow(Tokens!BJ$2:BK$2,Tokens!BJ2975:BK2975,0,"collection")</f>
        <v>"collection":{"name":"",_x000D_
"family":""}</v>
      </c>
      <c r="AD2975" s="1" t="str">
        <f>formatRow(Tokens!BN$2:BR$2,Tokens!BN2975:BR2975,0,"marketplace")</f>
        <v>"marketplace":{"initial_price":"",_x000D_
"reservation_price":"",_x000D_
"duration":"",_x000D_
"max_mint":"",_x000D_
"sell_date":""}</v>
      </c>
      <c r="AE2975" s="1"/>
    </row>
    <row r="2976" spans="4:31" ht="14.25" customHeight="1" x14ac:dyDescent="0.3">
      <c r="D2976" s="1">
        <f>Tokens!B2976</f>
        <v>0</v>
      </c>
      <c r="E2976" s="17" t="str">
        <f>IF(Tokens!C2976="","",Tokens!C2976)</f>
        <v/>
      </c>
      <c r="F2976"/>
      <c r="G2976"/>
      <c r="H2976"/>
      <c r="I2976"/>
      <c r="J2976"/>
      <c r="M2976"/>
      <c r="N2976"/>
      <c r="O2976" s="15" t="str">
        <f t="shared" si="92"/>
        <v>_</v>
      </c>
      <c r="P2976" s="18" t="str">
        <f>IF(F2976="stop","",IF(F2976&lt;&gt;"",HYPERLINK(Settings!$B$5 &amp; "/manage/?network=" &amp; LOWER(B$8) &amp; "&amp;search=token&amp;account=" &amp; ToMint!$B$5 &amp; "&amp;view=" &amp; ToMint!J2976,"TokenSol"),""))</f>
        <v/>
      </c>
      <c r="Q2976" s="2"/>
      <c r="R2976" s="2"/>
      <c r="S2976" s="11"/>
      <c r="T2976" s="78" t="str">
        <f>"owner=" &amp; Tokens!BS2976 &amp; "&amp;filename_for_metadata=" &amp; Tokens!BT2976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76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6" s="78" t="str">
        <f>formatRow(Tokens!C$2:I$2,Tokens!C2976:I2976)</f>
        <v>"name":"",_x000D_
"symbol":"",_x000D_
"description":"",_x000D_
"seller_fee_basis_points":"",_x000D_
"image":"",_x000D_
"Issuer":"",_x000D_
"external_url":""</v>
      </c>
      <c r="W2976" s="78" t="str">
        <f>formatRow(Tokens!J$2:AV$2,Tokens!J2976:AV2976,2,"attributes")</f>
        <v>"attributes":[]</v>
      </c>
      <c r="X2976" s="78" t="str">
        <f>formatRow(Tokens!AX$2:BC$2,Tokens!AX2976:BC2976,2,"creators")</f>
        <v>"creators":[]</v>
      </c>
      <c r="Y2976" s="78" t="str">
        <f>formatRow(Tokens!BD$2:BI$2,Tokens!BD2976:BI2976,2,"files")</f>
        <v>"files":[]</v>
      </c>
      <c r="Z2976" s="78"/>
      <c r="AA2976" s="78"/>
      <c r="AB2976" s="78"/>
      <c r="AC2976" s="78" t="str">
        <f>formatRow(Tokens!BJ$2:BK$2,Tokens!BJ2976:BK2976,0,"collection")</f>
        <v>"collection":{"name":"",_x000D_
"family":""}</v>
      </c>
      <c r="AD2976" s="1" t="str">
        <f>formatRow(Tokens!BN$2:BR$2,Tokens!BN2976:BR2976,0,"marketplace")</f>
        <v>"marketplace":{"initial_price":"",_x000D_
"reservation_price":"",_x000D_
"duration":"",_x000D_
"max_mint":"",_x000D_
"sell_date":""}</v>
      </c>
      <c r="AE2976" s="1"/>
    </row>
    <row r="2977" spans="4:31" ht="14.25" customHeight="1" x14ac:dyDescent="0.3">
      <c r="D2977" s="1">
        <f>Tokens!B2977</f>
        <v>0</v>
      </c>
      <c r="E2977" s="17" t="str">
        <f>IF(Tokens!C2977="","",Tokens!C2977)</f>
        <v/>
      </c>
      <c r="F2977"/>
      <c r="G2977"/>
      <c r="H2977"/>
      <c r="I2977"/>
      <c r="J2977"/>
      <c r="M2977"/>
      <c r="N2977"/>
      <c r="O2977" s="15" t="str">
        <f t="shared" si="92"/>
        <v>_</v>
      </c>
      <c r="P2977" s="18" t="str">
        <f>IF(F2977="stop","",IF(F2977&lt;&gt;"",HYPERLINK(Settings!$B$5 &amp; "/manage/?network=" &amp; LOWER(B$8) &amp; "&amp;search=token&amp;account=" &amp; ToMint!$B$5 &amp; "&amp;view=" &amp; ToMint!J2977,"TokenSol"),""))</f>
        <v/>
      </c>
      <c r="Q2977" s="2"/>
      <c r="R2977" s="2"/>
      <c r="S2977" s="11"/>
      <c r="T2977" s="78" t="str">
        <f>"owner=" &amp; Tokens!BS2977 &amp; "&amp;filename_for_metadata=" &amp; Tokens!BT2977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77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7" s="78" t="str">
        <f>formatRow(Tokens!C$2:I$2,Tokens!C2977:I2977)</f>
        <v>"name":"",_x000D_
"symbol":"",_x000D_
"description":"",_x000D_
"seller_fee_basis_points":"",_x000D_
"image":"",_x000D_
"Issuer":"",_x000D_
"external_url":""</v>
      </c>
      <c r="W2977" s="78" t="str">
        <f>formatRow(Tokens!J$2:AV$2,Tokens!J2977:AV2977,2,"attributes")</f>
        <v>"attributes":[]</v>
      </c>
      <c r="X2977" s="78" t="str">
        <f>formatRow(Tokens!AX$2:BC$2,Tokens!AX2977:BC2977,2,"creators")</f>
        <v>"creators":[]</v>
      </c>
      <c r="Y2977" s="78" t="str">
        <f>formatRow(Tokens!BD$2:BI$2,Tokens!BD2977:BI2977,2,"files")</f>
        <v>"files":[]</v>
      </c>
      <c r="Z2977" s="78"/>
      <c r="AA2977" s="78"/>
      <c r="AB2977" s="78"/>
      <c r="AC2977" s="78" t="str">
        <f>formatRow(Tokens!BJ$2:BK$2,Tokens!BJ2977:BK2977,0,"collection")</f>
        <v>"collection":{"name":"",_x000D_
"family":""}</v>
      </c>
      <c r="AD2977" s="1" t="str">
        <f>formatRow(Tokens!BN$2:BR$2,Tokens!BN2977:BR2977,0,"marketplace")</f>
        <v>"marketplace":{"initial_price":"",_x000D_
"reservation_price":"",_x000D_
"duration":"",_x000D_
"max_mint":"",_x000D_
"sell_date":""}</v>
      </c>
      <c r="AE2977" s="1"/>
    </row>
    <row r="2978" spans="4:31" ht="14.25" customHeight="1" x14ac:dyDescent="0.3">
      <c r="D2978" s="1">
        <f>Tokens!B2978</f>
        <v>0</v>
      </c>
      <c r="E2978" s="17" t="str">
        <f>IF(Tokens!C2978="","",Tokens!C2978)</f>
        <v/>
      </c>
      <c r="F2978"/>
      <c r="G2978"/>
      <c r="H2978"/>
      <c r="I2978"/>
      <c r="J2978"/>
      <c r="M2978"/>
      <c r="N2978"/>
      <c r="O2978" s="15" t="str">
        <f t="shared" si="92"/>
        <v>_</v>
      </c>
      <c r="P2978" s="18" t="str">
        <f>IF(F2978="stop","",IF(F2978&lt;&gt;"",HYPERLINK(Settings!$B$5 &amp; "/manage/?network=" &amp; LOWER(B$8) &amp; "&amp;search=token&amp;account=" &amp; ToMint!$B$5 &amp; "&amp;view=" &amp; ToMint!J2978,"TokenSol"),""))</f>
        <v/>
      </c>
      <c r="Q2978" s="2"/>
      <c r="R2978" s="2"/>
      <c r="S2978" s="11"/>
      <c r="T2978" s="78" t="str">
        <f>"owner=" &amp; Tokens!BS2978 &amp; "&amp;filename_for_metadata=" &amp; Tokens!BT2978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78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8" s="78" t="str">
        <f>formatRow(Tokens!C$2:I$2,Tokens!C2978:I2978)</f>
        <v>"name":"",_x000D_
"symbol":"",_x000D_
"description":"",_x000D_
"seller_fee_basis_points":"",_x000D_
"image":"",_x000D_
"Issuer":"",_x000D_
"external_url":""</v>
      </c>
      <c r="W2978" s="78" t="str">
        <f>formatRow(Tokens!J$2:AV$2,Tokens!J2978:AV2978,2,"attributes")</f>
        <v>"attributes":[]</v>
      </c>
      <c r="X2978" s="78" t="str">
        <f>formatRow(Tokens!AX$2:BC$2,Tokens!AX2978:BC2978,2,"creators")</f>
        <v>"creators":[]</v>
      </c>
      <c r="Y2978" s="78" t="str">
        <f>formatRow(Tokens!BD$2:BI$2,Tokens!BD2978:BI2978,2,"files")</f>
        <v>"files":[]</v>
      </c>
      <c r="Z2978" s="78"/>
      <c r="AA2978" s="78"/>
      <c r="AB2978" s="78"/>
      <c r="AC2978" s="78" t="str">
        <f>formatRow(Tokens!BJ$2:BK$2,Tokens!BJ2978:BK2978,0,"collection")</f>
        <v>"collection":{"name":"",_x000D_
"family":""}</v>
      </c>
      <c r="AD2978" s="1" t="str">
        <f>formatRow(Tokens!BN$2:BR$2,Tokens!BN2978:BR2978,0,"marketplace")</f>
        <v>"marketplace":{"initial_price":"",_x000D_
"reservation_price":"",_x000D_
"duration":"",_x000D_
"max_mint":"",_x000D_
"sell_date":""}</v>
      </c>
      <c r="AE2978" s="1"/>
    </row>
    <row r="2979" spans="4:31" ht="14.25" customHeight="1" x14ac:dyDescent="0.3">
      <c r="D2979" s="1">
        <f>Tokens!B2979</f>
        <v>0</v>
      </c>
      <c r="E2979" s="17" t="str">
        <f>IF(Tokens!C2979="","",Tokens!C2979)</f>
        <v/>
      </c>
      <c r="F2979"/>
      <c r="G2979"/>
      <c r="H2979"/>
      <c r="I2979"/>
      <c r="J2979"/>
      <c r="M2979"/>
      <c r="N2979"/>
      <c r="O2979" s="15" t="str">
        <f t="shared" si="92"/>
        <v>_</v>
      </c>
      <c r="P2979" s="18" t="str">
        <f>IF(F2979="stop","",IF(F2979&lt;&gt;"",HYPERLINK(Settings!$B$5 &amp; "/manage/?network=" &amp; LOWER(B$8) &amp; "&amp;search=token&amp;account=" &amp; ToMint!$B$5 &amp; "&amp;view=" &amp; ToMint!J2979,"TokenSol"),""))</f>
        <v/>
      </c>
      <c r="Q2979" s="2"/>
      <c r="R2979" s="2"/>
      <c r="S2979" s="11"/>
      <c r="T2979" s="78" t="str">
        <f>"owner=" &amp; Tokens!BS2979 &amp; "&amp;filename_for_metadata=" &amp; Tokens!BT2979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79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9" s="78" t="str">
        <f>formatRow(Tokens!C$2:I$2,Tokens!C2979:I2979)</f>
        <v>"name":"",_x000D_
"symbol":"",_x000D_
"description":"",_x000D_
"seller_fee_basis_points":"",_x000D_
"image":"",_x000D_
"Issuer":"",_x000D_
"external_url":""</v>
      </c>
      <c r="W2979" s="78" t="str">
        <f>formatRow(Tokens!J$2:AV$2,Tokens!J2979:AV2979,2,"attributes")</f>
        <v>"attributes":[]</v>
      </c>
      <c r="X2979" s="78" t="str">
        <f>formatRow(Tokens!AX$2:BC$2,Tokens!AX2979:BC2979,2,"creators")</f>
        <v>"creators":[]</v>
      </c>
      <c r="Y2979" s="78" t="str">
        <f>formatRow(Tokens!BD$2:BI$2,Tokens!BD2979:BI2979,2,"files")</f>
        <v>"files":[]</v>
      </c>
      <c r="Z2979" s="78"/>
      <c r="AA2979" s="78"/>
      <c r="AB2979" s="78"/>
      <c r="AC2979" s="78" t="str">
        <f>formatRow(Tokens!BJ$2:BK$2,Tokens!BJ2979:BK2979,0,"collection")</f>
        <v>"collection":{"name":"",_x000D_
"family":""}</v>
      </c>
      <c r="AD2979" s="1" t="str">
        <f>formatRow(Tokens!BN$2:BR$2,Tokens!BN2979:BR2979,0,"marketplace")</f>
        <v>"marketplace":{"initial_price":"",_x000D_
"reservation_price":"",_x000D_
"duration":"",_x000D_
"max_mint":"",_x000D_
"sell_date":""}</v>
      </c>
      <c r="AE2979" s="1"/>
    </row>
    <row r="2980" spans="4:31" ht="14.25" customHeight="1" x14ac:dyDescent="0.3">
      <c r="D2980" s="1">
        <f>Tokens!B2980</f>
        <v>0</v>
      </c>
      <c r="E2980" s="17" t="str">
        <f>IF(Tokens!C2980="","",Tokens!C2980)</f>
        <v/>
      </c>
      <c r="F2980"/>
      <c r="G2980"/>
      <c r="H2980"/>
      <c r="I2980"/>
      <c r="J2980"/>
      <c r="M2980"/>
      <c r="N2980"/>
      <c r="O2980" s="15" t="str">
        <f t="shared" si="92"/>
        <v>_</v>
      </c>
      <c r="P2980" s="18" t="str">
        <f>IF(F2980="stop","",IF(F2980&lt;&gt;"",HYPERLINK(Settings!$B$5 &amp; "/manage/?network=" &amp; LOWER(B$8) &amp; "&amp;search=token&amp;account=" &amp; ToMint!$B$5 &amp; "&amp;view=" &amp; ToMint!J2980,"TokenSol"),""))</f>
        <v/>
      </c>
      <c r="Q2980" s="2"/>
      <c r="R2980" s="2"/>
      <c r="S2980" s="11"/>
      <c r="T2980" s="78" t="str">
        <f>"owner=" &amp; Tokens!BS2980 &amp; "&amp;filename_for_metadata=" &amp; Tokens!BT2980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80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0" s="78" t="str">
        <f>formatRow(Tokens!C$2:I$2,Tokens!C2980:I2980)</f>
        <v>"name":"",_x000D_
"symbol":"",_x000D_
"description":"",_x000D_
"seller_fee_basis_points":"",_x000D_
"image":"",_x000D_
"Issuer":"",_x000D_
"external_url":""</v>
      </c>
      <c r="W2980" s="78" t="str">
        <f>formatRow(Tokens!J$2:AV$2,Tokens!J2980:AV2980,2,"attributes")</f>
        <v>"attributes":[]</v>
      </c>
      <c r="X2980" s="78" t="str">
        <f>formatRow(Tokens!AX$2:BC$2,Tokens!AX2980:BC2980,2,"creators")</f>
        <v>"creators":[]</v>
      </c>
      <c r="Y2980" s="78" t="str">
        <f>formatRow(Tokens!BD$2:BI$2,Tokens!BD2980:BI2980,2,"files")</f>
        <v>"files":[]</v>
      </c>
      <c r="Z2980" s="78"/>
      <c r="AA2980" s="78"/>
      <c r="AB2980" s="78"/>
      <c r="AC2980" s="78" t="str">
        <f>formatRow(Tokens!BJ$2:BK$2,Tokens!BJ2980:BK2980,0,"collection")</f>
        <v>"collection":{"name":"",_x000D_
"family":""}</v>
      </c>
      <c r="AD2980" s="1" t="str">
        <f>formatRow(Tokens!BN$2:BR$2,Tokens!BN2980:BR2980,0,"marketplace")</f>
        <v>"marketplace":{"initial_price":"",_x000D_
"reservation_price":"",_x000D_
"duration":"",_x000D_
"max_mint":"",_x000D_
"sell_date":""}</v>
      </c>
      <c r="AE2980" s="1"/>
    </row>
    <row r="2981" spans="4:31" ht="14.25" customHeight="1" x14ac:dyDescent="0.3">
      <c r="D2981" s="1">
        <f>Tokens!B2981</f>
        <v>0</v>
      </c>
      <c r="E2981" s="17" t="str">
        <f>IF(Tokens!C2981="","",Tokens!C2981)</f>
        <v/>
      </c>
      <c r="F2981"/>
      <c r="G2981"/>
      <c r="H2981"/>
      <c r="I2981"/>
      <c r="J2981"/>
      <c r="M2981"/>
      <c r="N2981"/>
      <c r="O2981" s="15" t="str">
        <f t="shared" ref="O2981:O3044" si="94">IF(AND(ISNUMBER(N2980),ISNUMBER(N2981)),(N2981-N2980)*$O$1,"_")</f>
        <v>_</v>
      </c>
      <c r="P2981" s="18" t="str">
        <f>IF(F2981="stop","",IF(F2981&lt;&gt;"",HYPERLINK(Settings!$B$5 &amp; "/manage/?network=" &amp; LOWER(B$8) &amp; "&amp;search=token&amp;account=" &amp; ToMint!$B$5 &amp; "&amp;view=" &amp; ToMint!J2981,"TokenSol"),""))</f>
        <v/>
      </c>
      <c r="Q2981" s="2"/>
      <c r="R2981" s="2"/>
      <c r="S2981" s="11"/>
      <c r="T2981" s="78" t="str">
        <f>"owner=" &amp; Tokens!BS2981 &amp; "&amp;filename_for_metadata=" &amp; Tokens!BT2981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81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1" s="78" t="str">
        <f>formatRow(Tokens!C$2:I$2,Tokens!C2981:I2981)</f>
        <v>"name":"",_x000D_
"symbol":"",_x000D_
"description":"",_x000D_
"seller_fee_basis_points":"",_x000D_
"image":"",_x000D_
"Issuer":"",_x000D_
"external_url":""</v>
      </c>
      <c r="W2981" s="78" t="str">
        <f>formatRow(Tokens!J$2:AV$2,Tokens!J2981:AV2981,2,"attributes")</f>
        <v>"attributes":[]</v>
      </c>
      <c r="X2981" s="78" t="str">
        <f>formatRow(Tokens!AX$2:BC$2,Tokens!AX2981:BC2981,2,"creators")</f>
        <v>"creators":[]</v>
      </c>
      <c r="Y2981" s="78" t="str">
        <f>formatRow(Tokens!BD$2:BI$2,Tokens!BD2981:BI2981,2,"files")</f>
        <v>"files":[]</v>
      </c>
      <c r="Z2981" s="78"/>
      <c r="AA2981" s="78"/>
      <c r="AB2981" s="78"/>
      <c r="AC2981" s="78" t="str">
        <f>formatRow(Tokens!BJ$2:BK$2,Tokens!BJ2981:BK2981,0,"collection")</f>
        <v>"collection":{"name":"",_x000D_
"family":""}</v>
      </c>
      <c r="AD2981" s="1" t="str">
        <f>formatRow(Tokens!BN$2:BR$2,Tokens!BN2981:BR2981,0,"marketplace")</f>
        <v>"marketplace":{"initial_price":"",_x000D_
"reservation_price":"",_x000D_
"duration":"",_x000D_
"max_mint":"",_x000D_
"sell_date":""}</v>
      </c>
      <c r="AE2981" s="1"/>
    </row>
    <row r="2982" spans="4:31" ht="14.25" customHeight="1" x14ac:dyDescent="0.3">
      <c r="D2982" s="1">
        <f>Tokens!B2982</f>
        <v>0</v>
      </c>
      <c r="E2982" s="17" t="str">
        <f>IF(Tokens!C2982="","",Tokens!C2982)</f>
        <v/>
      </c>
      <c r="F2982"/>
      <c r="G2982"/>
      <c r="H2982"/>
      <c r="I2982"/>
      <c r="J2982"/>
      <c r="M2982"/>
      <c r="N2982"/>
      <c r="O2982" s="15" t="str">
        <f t="shared" si="94"/>
        <v>_</v>
      </c>
      <c r="P2982" s="18" t="str">
        <f>IF(F2982="stop","",IF(F2982&lt;&gt;"",HYPERLINK(Settings!$B$5 &amp; "/manage/?network=" &amp; LOWER(B$8) &amp; "&amp;search=token&amp;account=" &amp; ToMint!$B$5 &amp; "&amp;view=" &amp; ToMint!J2982,"TokenSol"),""))</f>
        <v/>
      </c>
      <c r="Q2982" s="2"/>
      <c r="R2982" s="2"/>
      <c r="S2982" s="11"/>
      <c r="T2982" s="78" t="str">
        <f>"owner=" &amp; Tokens!BS2982 &amp; "&amp;filename_for_metadata=" &amp; Tokens!BT2982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82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2" s="78" t="str">
        <f>formatRow(Tokens!C$2:I$2,Tokens!C2982:I2982)</f>
        <v>"name":"",_x000D_
"symbol":"",_x000D_
"description":"",_x000D_
"seller_fee_basis_points":"",_x000D_
"image":"",_x000D_
"Issuer":"",_x000D_
"external_url":""</v>
      </c>
      <c r="W2982" s="78" t="str">
        <f>formatRow(Tokens!J$2:AV$2,Tokens!J2982:AV2982,2,"attributes")</f>
        <v>"attributes":[]</v>
      </c>
      <c r="X2982" s="78" t="str">
        <f>formatRow(Tokens!AX$2:BC$2,Tokens!AX2982:BC2982,2,"creators")</f>
        <v>"creators":[]</v>
      </c>
      <c r="Y2982" s="78" t="str">
        <f>formatRow(Tokens!BD$2:BI$2,Tokens!BD2982:BI2982,2,"files")</f>
        <v>"files":[]</v>
      </c>
      <c r="Z2982" s="78"/>
      <c r="AA2982" s="78"/>
      <c r="AB2982" s="78"/>
      <c r="AC2982" s="78" t="str">
        <f>formatRow(Tokens!BJ$2:BK$2,Tokens!BJ2982:BK2982,0,"collection")</f>
        <v>"collection":{"name":"",_x000D_
"family":""}</v>
      </c>
      <c r="AD2982" s="1" t="str">
        <f>formatRow(Tokens!BN$2:BR$2,Tokens!BN2982:BR2982,0,"marketplace")</f>
        <v>"marketplace":{"initial_price":"",_x000D_
"reservation_price":"",_x000D_
"duration":"",_x000D_
"max_mint":"",_x000D_
"sell_date":""}</v>
      </c>
      <c r="AE2982" s="1"/>
    </row>
    <row r="2983" spans="4:31" ht="14.25" customHeight="1" x14ac:dyDescent="0.3">
      <c r="D2983" s="1">
        <f>Tokens!B2983</f>
        <v>0</v>
      </c>
      <c r="E2983" s="17" t="str">
        <f>IF(Tokens!C2983="","",Tokens!C2983)</f>
        <v/>
      </c>
      <c r="F2983"/>
      <c r="G2983"/>
      <c r="H2983"/>
      <c r="I2983"/>
      <c r="J2983"/>
      <c r="M2983"/>
      <c r="N2983"/>
      <c r="O2983" s="15" t="str">
        <f t="shared" si="94"/>
        <v>_</v>
      </c>
      <c r="P2983" s="18" t="str">
        <f>IF(F2983="stop","",IF(F2983&lt;&gt;"",HYPERLINK(Settings!$B$5 &amp; "/manage/?network=" &amp; LOWER(B$8) &amp; "&amp;search=token&amp;account=" &amp; ToMint!$B$5 &amp; "&amp;view=" &amp; ToMint!J2983,"TokenSol"),""))</f>
        <v/>
      </c>
      <c r="Q2983" s="2"/>
      <c r="R2983" s="2"/>
      <c r="S2983" s="11"/>
      <c r="T2983" s="78" t="str">
        <f>"owner=" &amp; Tokens!BS2983 &amp; "&amp;filename_for_metadata=" &amp; Tokens!BT2983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83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3" s="78" t="str">
        <f>formatRow(Tokens!C$2:I$2,Tokens!C2983:I2983)</f>
        <v>"name":"",_x000D_
"symbol":"",_x000D_
"description":"",_x000D_
"seller_fee_basis_points":"",_x000D_
"image":"",_x000D_
"Issuer":"",_x000D_
"external_url":""</v>
      </c>
      <c r="W2983" s="78" t="str">
        <f>formatRow(Tokens!J$2:AV$2,Tokens!J2983:AV2983,2,"attributes")</f>
        <v>"attributes":[]</v>
      </c>
      <c r="X2983" s="78" t="str">
        <f>formatRow(Tokens!AX$2:BC$2,Tokens!AX2983:BC2983,2,"creators")</f>
        <v>"creators":[]</v>
      </c>
      <c r="Y2983" s="78" t="str">
        <f>formatRow(Tokens!BD$2:BI$2,Tokens!BD2983:BI2983,2,"files")</f>
        <v>"files":[]</v>
      </c>
      <c r="Z2983" s="78"/>
      <c r="AA2983" s="78"/>
      <c r="AB2983" s="78"/>
      <c r="AC2983" s="78" t="str">
        <f>formatRow(Tokens!BJ$2:BK$2,Tokens!BJ2983:BK2983,0,"collection")</f>
        <v>"collection":{"name":"",_x000D_
"family":""}</v>
      </c>
      <c r="AD2983" s="1" t="str">
        <f>formatRow(Tokens!BN$2:BR$2,Tokens!BN2983:BR2983,0,"marketplace")</f>
        <v>"marketplace":{"initial_price":"",_x000D_
"reservation_price":"",_x000D_
"duration":"",_x000D_
"max_mint":"",_x000D_
"sell_date":""}</v>
      </c>
      <c r="AE2983" s="1"/>
    </row>
    <row r="2984" spans="4:31" ht="14.25" customHeight="1" x14ac:dyDescent="0.3">
      <c r="D2984" s="1">
        <f>Tokens!B2984</f>
        <v>0</v>
      </c>
      <c r="E2984" s="17" t="str">
        <f>IF(Tokens!C2984="","",Tokens!C2984)</f>
        <v/>
      </c>
      <c r="F2984"/>
      <c r="G2984"/>
      <c r="H2984"/>
      <c r="I2984"/>
      <c r="J2984"/>
      <c r="M2984"/>
      <c r="N2984"/>
      <c r="O2984" s="15" t="str">
        <f t="shared" si="94"/>
        <v>_</v>
      </c>
      <c r="P2984" s="18" t="str">
        <f>IF(F2984="stop","",IF(F2984&lt;&gt;"",HYPERLINK(Settings!$B$5 &amp; "/manage/?network=" &amp; LOWER(B$8) &amp; "&amp;search=token&amp;account=" &amp; ToMint!$B$5 &amp; "&amp;view=" &amp; ToMint!J2984,"TokenSol"),""))</f>
        <v/>
      </c>
      <c r="Q2984" s="2"/>
      <c r="R2984" s="2"/>
      <c r="S2984" s="11"/>
      <c r="T2984" s="78" t="str">
        <f>"owner=" &amp; Tokens!BS2984 &amp; "&amp;filename_for_metadata=" &amp; Tokens!BT2984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84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4" s="78" t="str">
        <f>formatRow(Tokens!C$2:I$2,Tokens!C2984:I2984)</f>
        <v>"name":"",_x000D_
"symbol":"",_x000D_
"description":"",_x000D_
"seller_fee_basis_points":"",_x000D_
"image":"",_x000D_
"Issuer":"",_x000D_
"external_url":""</v>
      </c>
      <c r="W2984" s="78" t="str">
        <f>formatRow(Tokens!J$2:AV$2,Tokens!J2984:AV2984,2,"attributes")</f>
        <v>"attributes":[]</v>
      </c>
      <c r="X2984" s="78" t="str">
        <f>formatRow(Tokens!AX$2:BC$2,Tokens!AX2984:BC2984,2,"creators")</f>
        <v>"creators":[]</v>
      </c>
      <c r="Y2984" s="78" t="str">
        <f>formatRow(Tokens!BD$2:BI$2,Tokens!BD2984:BI2984,2,"files")</f>
        <v>"files":[]</v>
      </c>
      <c r="Z2984" s="78"/>
      <c r="AA2984" s="78"/>
      <c r="AB2984" s="78"/>
      <c r="AC2984" s="78" t="str">
        <f>formatRow(Tokens!BJ$2:BK$2,Tokens!BJ2984:BK2984,0,"collection")</f>
        <v>"collection":{"name":"",_x000D_
"family":""}</v>
      </c>
      <c r="AD2984" s="1" t="str">
        <f>formatRow(Tokens!BN$2:BR$2,Tokens!BN2984:BR2984,0,"marketplace")</f>
        <v>"marketplace":{"initial_price":"",_x000D_
"reservation_price":"",_x000D_
"duration":"",_x000D_
"max_mint":"",_x000D_
"sell_date":""}</v>
      </c>
      <c r="AE2984" s="1"/>
    </row>
    <row r="2985" spans="4:31" ht="14.25" customHeight="1" x14ac:dyDescent="0.3">
      <c r="D2985" s="1">
        <f>Tokens!B2985</f>
        <v>0</v>
      </c>
      <c r="E2985" s="17" t="str">
        <f>IF(Tokens!C2985="","",Tokens!C2985)</f>
        <v/>
      </c>
      <c r="F2985"/>
      <c r="G2985"/>
      <c r="H2985"/>
      <c r="I2985"/>
      <c r="J2985"/>
      <c r="M2985"/>
      <c r="N2985"/>
      <c r="O2985" s="15" t="str">
        <f t="shared" si="94"/>
        <v>_</v>
      </c>
      <c r="P2985" s="18" t="str">
        <f>IF(F2985="stop","",IF(F2985&lt;&gt;"",HYPERLINK(Settings!$B$5 &amp; "/manage/?network=" &amp; LOWER(B$8) &amp; "&amp;search=token&amp;account=" &amp; ToMint!$B$5 &amp; "&amp;view=" &amp; ToMint!J2985,"TokenSol"),""))</f>
        <v/>
      </c>
      <c r="Q2985" s="2"/>
      <c r="R2985" s="2"/>
      <c r="S2985" s="11"/>
      <c r="T2985" s="78" t="str">
        <f>"owner=" &amp; Tokens!BS2985 &amp; "&amp;filename_for_metadata=" &amp; Tokens!BT2985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85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5" s="78" t="str">
        <f>formatRow(Tokens!C$2:I$2,Tokens!C2985:I2985)</f>
        <v>"name":"",_x000D_
"symbol":"",_x000D_
"description":"",_x000D_
"seller_fee_basis_points":"",_x000D_
"image":"",_x000D_
"Issuer":"",_x000D_
"external_url":""</v>
      </c>
      <c r="W2985" s="78" t="str">
        <f>formatRow(Tokens!J$2:AV$2,Tokens!J2985:AV2985,2,"attributes")</f>
        <v>"attributes":[]</v>
      </c>
      <c r="X2985" s="78" t="str">
        <f>formatRow(Tokens!AX$2:BC$2,Tokens!AX2985:BC2985,2,"creators")</f>
        <v>"creators":[]</v>
      </c>
      <c r="Y2985" s="78" t="str">
        <f>formatRow(Tokens!BD$2:BI$2,Tokens!BD2985:BI2985,2,"files")</f>
        <v>"files":[]</v>
      </c>
      <c r="Z2985" s="78"/>
      <c r="AA2985" s="78"/>
      <c r="AB2985" s="78"/>
      <c r="AC2985" s="78" t="str">
        <f>formatRow(Tokens!BJ$2:BK$2,Tokens!BJ2985:BK2985,0,"collection")</f>
        <v>"collection":{"name":"",_x000D_
"family":""}</v>
      </c>
      <c r="AD2985" s="1" t="str">
        <f>formatRow(Tokens!BN$2:BR$2,Tokens!BN2985:BR2985,0,"marketplace")</f>
        <v>"marketplace":{"initial_price":"",_x000D_
"reservation_price":"",_x000D_
"duration":"",_x000D_
"max_mint":"",_x000D_
"sell_date":""}</v>
      </c>
      <c r="AE2985" s="1"/>
    </row>
    <row r="2986" spans="4:31" ht="14.25" customHeight="1" x14ac:dyDescent="0.3">
      <c r="D2986" s="1">
        <f>Tokens!B2986</f>
        <v>0</v>
      </c>
      <c r="E2986" s="17" t="str">
        <f>IF(Tokens!C2986="","",Tokens!C2986)</f>
        <v/>
      </c>
      <c r="F2986"/>
      <c r="G2986"/>
      <c r="H2986"/>
      <c r="I2986"/>
      <c r="J2986"/>
      <c r="M2986"/>
      <c r="N2986"/>
      <c r="O2986" s="15" t="str">
        <f t="shared" si="94"/>
        <v>_</v>
      </c>
      <c r="P2986" s="18" t="str">
        <f>IF(F2986="stop","",IF(F2986&lt;&gt;"",HYPERLINK(Settings!$B$5 &amp; "/manage/?network=" &amp; LOWER(B$8) &amp; "&amp;search=token&amp;account=" &amp; ToMint!$B$5 &amp; "&amp;view=" &amp; ToMint!J2986,"TokenSol"),""))</f>
        <v/>
      </c>
      <c r="Q2986" s="2"/>
      <c r="R2986" s="2"/>
      <c r="S2986" s="11"/>
      <c r="T2986" s="78" t="str">
        <f>"owner=" &amp; Tokens!BS2986 &amp; "&amp;filename_for_metadata=" &amp; Tokens!BT2986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86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6" s="78" t="str">
        <f>formatRow(Tokens!C$2:I$2,Tokens!C2986:I2986)</f>
        <v>"name":"",_x000D_
"symbol":"",_x000D_
"description":"",_x000D_
"seller_fee_basis_points":"",_x000D_
"image":"",_x000D_
"Issuer":"",_x000D_
"external_url":""</v>
      </c>
      <c r="W2986" s="78" t="str">
        <f>formatRow(Tokens!J$2:AV$2,Tokens!J2986:AV2986,2,"attributes")</f>
        <v>"attributes":[]</v>
      </c>
      <c r="X2986" s="78" t="str">
        <f>formatRow(Tokens!AX$2:BC$2,Tokens!AX2986:BC2986,2,"creators")</f>
        <v>"creators":[]</v>
      </c>
      <c r="Y2986" s="78" t="str">
        <f>formatRow(Tokens!BD$2:BI$2,Tokens!BD2986:BI2986,2,"files")</f>
        <v>"files":[]</v>
      </c>
      <c r="Z2986" s="78"/>
      <c r="AA2986" s="78"/>
      <c r="AB2986" s="78"/>
      <c r="AC2986" s="78" t="str">
        <f>formatRow(Tokens!BJ$2:BK$2,Tokens!BJ2986:BK2986,0,"collection")</f>
        <v>"collection":{"name":"",_x000D_
"family":""}</v>
      </c>
      <c r="AD2986" s="1" t="str">
        <f>formatRow(Tokens!BN$2:BR$2,Tokens!BN2986:BR2986,0,"marketplace")</f>
        <v>"marketplace":{"initial_price":"",_x000D_
"reservation_price":"",_x000D_
"duration":"",_x000D_
"max_mint":"",_x000D_
"sell_date":""}</v>
      </c>
      <c r="AE2986" s="1"/>
    </row>
    <row r="2987" spans="4:31" ht="14.25" customHeight="1" x14ac:dyDescent="0.3">
      <c r="D2987" s="1">
        <f>Tokens!B2987</f>
        <v>0</v>
      </c>
      <c r="E2987" s="17" t="str">
        <f>IF(Tokens!C2987="","",Tokens!C2987)</f>
        <v/>
      </c>
      <c r="F2987"/>
      <c r="G2987"/>
      <c r="H2987"/>
      <c r="I2987"/>
      <c r="J2987"/>
      <c r="M2987"/>
      <c r="N2987"/>
      <c r="O2987" s="15" t="str">
        <f t="shared" si="94"/>
        <v>_</v>
      </c>
      <c r="P2987" s="18" t="str">
        <f>IF(F2987="stop","",IF(F2987&lt;&gt;"",HYPERLINK(Settings!$B$5 &amp; "/manage/?network=" &amp; LOWER(B$8) &amp; "&amp;search=token&amp;account=" &amp; ToMint!$B$5 &amp; "&amp;view=" &amp; ToMint!J2987,"TokenSol"),""))</f>
        <v/>
      </c>
      <c r="Q2987" s="2"/>
      <c r="R2987" s="2"/>
      <c r="S2987" s="11"/>
      <c r="T2987" s="78" t="str">
        <f>"owner=" &amp; Tokens!BS2987 &amp; "&amp;filename_for_metadata=" &amp; Tokens!BT2987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87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7" s="78" t="str">
        <f>formatRow(Tokens!C$2:I$2,Tokens!C2987:I2987)</f>
        <v>"name":"",_x000D_
"symbol":"",_x000D_
"description":"",_x000D_
"seller_fee_basis_points":"",_x000D_
"image":"",_x000D_
"Issuer":"",_x000D_
"external_url":""</v>
      </c>
      <c r="W2987" s="78" t="str">
        <f>formatRow(Tokens!J$2:AV$2,Tokens!J2987:AV2987,2,"attributes")</f>
        <v>"attributes":[]</v>
      </c>
      <c r="X2987" s="78" t="str">
        <f>formatRow(Tokens!AX$2:BC$2,Tokens!AX2987:BC2987,2,"creators")</f>
        <v>"creators":[]</v>
      </c>
      <c r="Y2987" s="78" t="str">
        <f>formatRow(Tokens!BD$2:BI$2,Tokens!BD2987:BI2987,2,"files")</f>
        <v>"files":[]</v>
      </c>
      <c r="Z2987" s="78"/>
      <c r="AA2987" s="78"/>
      <c r="AB2987" s="78"/>
      <c r="AC2987" s="78" t="str">
        <f>formatRow(Tokens!BJ$2:BK$2,Tokens!BJ2987:BK2987,0,"collection")</f>
        <v>"collection":{"name":"",_x000D_
"family":""}</v>
      </c>
      <c r="AD2987" s="1" t="str">
        <f>formatRow(Tokens!BN$2:BR$2,Tokens!BN2987:BR2987,0,"marketplace")</f>
        <v>"marketplace":{"initial_price":"",_x000D_
"reservation_price":"",_x000D_
"duration":"",_x000D_
"max_mint":"",_x000D_
"sell_date":""}</v>
      </c>
      <c r="AE2987" s="1"/>
    </row>
    <row r="2988" spans="4:31" ht="14.25" customHeight="1" x14ac:dyDescent="0.3">
      <c r="D2988" s="1">
        <f>Tokens!B2988</f>
        <v>0</v>
      </c>
      <c r="E2988" s="17" t="str">
        <f>IF(Tokens!C2988="","",Tokens!C2988)</f>
        <v/>
      </c>
      <c r="F2988"/>
      <c r="G2988"/>
      <c r="H2988"/>
      <c r="I2988"/>
      <c r="J2988"/>
      <c r="M2988"/>
      <c r="N2988"/>
      <c r="O2988" s="15" t="str">
        <f t="shared" si="94"/>
        <v>_</v>
      </c>
      <c r="P2988" s="18" t="str">
        <f>IF(F2988="stop","",IF(F2988&lt;&gt;"",HYPERLINK(Settings!$B$5 &amp; "/manage/?network=" &amp; LOWER(B$8) &amp; "&amp;search=token&amp;account=" &amp; ToMint!$B$5 &amp; "&amp;view=" &amp; ToMint!J2988,"TokenSol"),""))</f>
        <v/>
      </c>
      <c r="Q2988" s="2"/>
      <c r="R2988" s="2"/>
      <c r="S2988" s="11"/>
      <c r="T2988" s="78" t="str">
        <f>"owner=" &amp; Tokens!BS2988 &amp; "&amp;filename_for_metadata=" &amp; Tokens!BT2988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88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8" s="78" t="str">
        <f>formatRow(Tokens!C$2:I$2,Tokens!C2988:I2988)</f>
        <v>"name":"",_x000D_
"symbol":"",_x000D_
"description":"",_x000D_
"seller_fee_basis_points":"",_x000D_
"image":"",_x000D_
"Issuer":"",_x000D_
"external_url":""</v>
      </c>
      <c r="W2988" s="78" t="str">
        <f>formatRow(Tokens!J$2:AV$2,Tokens!J2988:AV2988,2,"attributes")</f>
        <v>"attributes":[]</v>
      </c>
      <c r="X2988" s="78" t="str">
        <f>formatRow(Tokens!AX$2:BC$2,Tokens!AX2988:BC2988,2,"creators")</f>
        <v>"creators":[]</v>
      </c>
      <c r="Y2988" s="78" t="str">
        <f>formatRow(Tokens!BD$2:BI$2,Tokens!BD2988:BI2988,2,"files")</f>
        <v>"files":[]</v>
      </c>
      <c r="Z2988" s="78"/>
      <c r="AA2988" s="78"/>
      <c r="AB2988" s="78"/>
      <c r="AC2988" s="78" t="str">
        <f>formatRow(Tokens!BJ$2:BK$2,Tokens!BJ2988:BK2988,0,"collection")</f>
        <v>"collection":{"name":"",_x000D_
"family":""}</v>
      </c>
      <c r="AD2988" s="1" t="str">
        <f>formatRow(Tokens!BN$2:BR$2,Tokens!BN2988:BR2988,0,"marketplace")</f>
        <v>"marketplace":{"initial_price":"",_x000D_
"reservation_price":"",_x000D_
"duration":"",_x000D_
"max_mint":"",_x000D_
"sell_date":""}</v>
      </c>
      <c r="AE2988" s="1"/>
    </row>
    <row r="2989" spans="4:31" ht="14.25" customHeight="1" x14ac:dyDescent="0.3">
      <c r="D2989" s="1">
        <f>Tokens!B2989</f>
        <v>0</v>
      </c>
      <c r="E2989" s="17" t="str">
        <f>IF(Tokens!C2989="","",Tokens!C2989)</f>
        <v/>
      </c>
      <c r="F2989"/>
      <c r="G2989"/>
      <c r="H2989"/>
      <c r="I2989"/>
      <c r="J2989"/>
      <c r="M2989"/>
      <c r="N2989"/>
      <c r="O2989" s="15" t="str">
        <f t="shared" si="94"/>
        <v>_</v>
      </c>
      <c r="P2989" s="18" t="str">
        <f>IF(F2989="stop","",IF(F2989&lt;&gt;"",HYPERLINK(Settings!$B$5 &amp; "/manage/?network=" &amp; LOWER(B$8) &amp; "&amp;search=token&amp;account=" &amp; ToMint!$B$5 &amp; "&amp;view=" &amp; ToMint!J2989,"TokenSol"),""))</f>
        <v/>
      </c>
      <c r="Q2989" s="2"/>
      <c r="R2989" s="2"/>
      <c r="S2989" s="11"/>
      <c r="T2989" s="78" t="str">
        <f>"owner=" &amp; Tokens!BS2989 &amp; "&amp;filename_for_metadata=" &amp; Tokens!BT2989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89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9" s="78" t="str">
        <f>formatRow(Tokens!C$2:I$2,Tokens!C2989:I2989)</f>
        <v>"name":"",_x000D_
"symbol":"",_x000D_
"description":"",_x000D_
"seller_fee_basis_points":"",_x000D_
"image":"",_x000D_
"Issuer":"",_x000D_
"external_url":""</v>
      </c>
      <c r="W2989" s="78" t="str">
        <f>formatRow(Tokens!J$2:AV$2,Tokens!J2989:AV2989,2,"attributes")</f>
        <v>"attributes":[]</v>
      </c>
      <c r="X2989" s="78" t="str">
        <f>formatRow(Tokens!AX$2:BC$2,Tokens!AX2989:BC2989,2,"creators")</f>
        <v>"creators":[]</v>
      </c>
      <c r="Y2989" s="78" t="str">
        <f>formatRow(Tokens!BD$2:BI$2,Tokens!BD2989:BI2989,2,"files")</f>
        <v>"files":[]</v>
      </c>
      <c r="Z2989" s="78"/>
      <c r="AA2989" s="78"/>
      <c r="AB2989" s="78"/>
      <c r="AC2989" s="78" t="str">
        <f>formatRow(Tokens!BJ$2:BK$2,Tokens!BJ2989:BK2989,0,"collection")</f>
        <v>"collection":{"name":"",_x000D_
"family":""}</v>
      </c>
      <c r="AD2989" s="1" t="str">
        <f>formatRow(Tokens!BN$2:BR$2,Tokens!BN2989:BR2989,0,"marketplace")</f>
        <v>"marketplace":{"initial_price":"",_x000D_
"reservation_price":"",_x000D_
"duration":"",_x000D_
"max_mint":"",_x000D_
"sell_date":""}</v>
      </c>
      <c r="AE2989" s="1"/>
    </row>
    <row r="2990" spans="4:31" ht="14.25" customHeight="1" x14ac:dyDescent="0.3">
      <c r="D2990" s="1">
        <f>Tokens!B2990</f>
        <v>0</v>
      </c>
      <c r="E2990" s="17" t="str">
        <f>IF(Tokens!C2990="","",Tokens!C2990)</f>
        <v/>
      </c>
      <c r="F2990"/>
      <c r="G2990"/>
      <c r="H2990"/>
      <c r="I2990"/>
      <c r="J2990"/>
      <c r="M2990"/>
      <c r="N2990"/>
      <c r="O2990" s="15" t="str">
        <f t="shared" si="94"/>
        <v>_</v>
      </c>
      <c r="P2990" s="18" t="str">
        <f>IF(F2990="stop","",IF(F2990&lt;&gt;"",HYPERLINK(Settings!$B$5 &amp; "/manage/?network=" &amp; LOWER(B$8) &amp; "&amp;search=token&amp;account=" &amp; ToMint!$B$5 &amp; "&amp;view=" &amp; ToMint!J2990,"TokenSol"),""))</f>
        <v/>
      </c>
      <c r="Q2990" s="2"/>
      <c r="R2990" s="2"/>
      <c r="S2990" s="11"/>
      <c r="T2990" s="78" t="str">
        <f>"owner=" &amp; Tokens!BS2990 &amp; "&amp;filename_for_metadata=" &amp; Tokens!BT2990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90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0" s="78" t="str">
        <f>formatRow(Tokens!C$2:I$2,Tokens!C2990:I2990)</f>
        <v>"name":"",_x000D_
"symbol":"",_x000D_
"description":"",_x000D_
"seller_fee_basis_points":"",_x000D_
"image":"",_x000D_
"Issuer":"",_x000D_
"external_url":""</v>
      </c>
      <c r="W2990" s="78" t="str">
        <f>formatRow(Tokens!J$2:AV$2,Tokens!J2990:AV2990,2,"attributes")</f>
        <v>"attributes":[]</v>
      </c>
      <c r="X2990" s="78" t="str">
        <f>formatRow(Tokens!AX$2:BC$2,Tokens!AX2990:BC2990,2,"creators")</f>
        <v>"creators":[]</v>
      </c>
      <c r="Y2990" s="78" t="str">
        <f>formatRow(Tokens!BD$2:BI$2,Tokens!BD2990:BI2990,2,"files")</f>
        <v>"files":[]</v>
      </c>
      <c r="Z2990" s="78"/>
      <c r="AA2990" s="78"/>
      <c r="AB2990" s="78"/>
      <c r="AC2990" s="78" t="str">
        <f>formatRow(Tokens!BJ$2:BK$2,Tokens!BJ2990:BK2990,0,"collection")</f>
        <v>"collection":{"name":"",_x000D_
"family":""}</v>
      </c>
      <c r="AD2990" s="1" t="str">
        <f>formatRow(Tokens!BN$2:BR$2,Tokens!BN2990:BR2990,0,"marketplace")</f>
        <v>"marketplace":{"initial_price":"",_x000D_
"reservation_price":"",_x000D_
"duration":"",_x000D_
"max_mint":"",_x000D_
"sell_date":""}</v>
      </c>
      <c r="AE2990" s="1"/>
    </row>
    <row r="2991" spans="4:31" ht="14.25" customHeight="1" x14ac:dyDescent="0.3">
      <c r="D2991" s="1">
        <f>Tokens!B2991</f>
        <v>0</v>
      </c>
      <c r="E2991" s="17" t="str">
        <f>IF(Tokens!C2991="","",Tokens!C2991)</f>
        <v/>
      </c>
      <c r="F2991"/>
      <c r="G2991"/>
      <c r="H2991"/>
      <c r="I2991"/>
      <c r="J2991"/>
      <c r="M2991"/>
      <c r="N2991"/>
      <c r="O2991" s="15" t="str">
        <f t="shared" si="94"/>
        <v>_</v>
      </c>
      <c r="P2991" s="18" t="str">
        <f>IF(F2991="stop","",IF(F2991&lt;&gt;"",HYPERLINK(Settings!$B$5 &amp; "/manage/?network=" &amp; LOWER(B$8) &amp; "&amp;search=token&amp;account=" &amp; ToMint!$B$5 &amp; "&amp;view=" &amp; ToMint!J2991,"TokenSol"),""))</f>
        <v/>
      </c>
      <c r="Q2991" s="2"/>
      <c r="R2991" s="2"/>
      <c r="S2991" s="11"/>
      <c r="T2991" s="78" t="str">
        <f>"owner=" &amp; Tokens!BS2991 &amp; "&amp;filename_for_metadata=" &amp; Tokens!BT2991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91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1" s="78" t="str">
        <f>formatRow(Tokens!C$2:I$2,Tokens!C2991:I2991)</f>
        <v>"name":"",_x000D_
"symbol":"",_x000D_
"description":"",_x000D_
"seller_fee_basis_points":"",_x000D_
"image":"",_x000D_
"Issuer":"",_x000D_
"external_url":""</v>
      </c>
      <c r="W2991" s="78" t="str">
        <f>formatRow(Tokens!J$2:AV$2,Tokens!J2991:AV2991,2,"attributes")</f>
        <v>"attributes":[]</v>
      </c>
      <c r="X2991" s="78" t="str">
        <f>formatRow(Tokens!AX$2:BC$2,Tokens!AX2991:BC2991,2,"creators")</f>
        <v>"creators":[]</v>
      </c>
      <c r="Y2991" s="78" t="str">
        <f>formatRow(Tokens!BD$2:BI$2,Tokens!BD2991:BI2991,2,"files")</f>
        <v>"files":[]</v>
      </c>
      <c r="Z2991" s="78"/>
      <c r="AA2991" s="78"/>
      <c r="AB2991" s="78"/>
      <c r="AC2991" s="78" t="str">
        <f>formatRow(Tokens!BJ$2:BK$2,Tokens!BJ2991:BK2991,0,"collection")</f>
        <v>"collection":{"name":"",_x000D_
"family":""}</v>
      </c>
      <c r="AD2991" s="1" t="str">
        <f>formatRow(Tokens!BN$2:BR$2,Tokens!BN2991:BR2991,0,"marketplace")</f>
        <v>"marketplace":{"initial_price":"",_x000D_
"reservation_price":"",_x000D_
"duration":"",_x000D_
"max_mint":"",_x000D_
"sell_date":""}</v>
      </c>
      <c r="AE2991" s="1"/>
    </row>
    <row r="2992" spans="4:31" ht="14.25" customHeight="1" x14ac:dyDescent="0.3">
      <c r="D2992" s="1">
        <f>Tokens!B2992</f>
        <v>0</v>
      </c>
      <c r="E2992" s="17" t="str">
        <f>IF(Tokens!C2992="","",Tokens!C2992)</f>
        <v/>
      </c>
      <c r="F2992"/>
      <c r="G2992"/>
      <c r="H2992"/>
      <c r="I2992"/>
      <c r="J2992"/>
      <c r="M2992"/>
      <c r="N2992"/>
      <c r="O2992" s="15" t="str">
        <f t="shared" si="94"/>
        <v>_</v>
      </c>
      <c r="P2992" s="18" t="str">
        <f>IF(F2992="stop","",IF(F2992&lt;&gt;"",HYPERLINK(Settings!$B$5 &amp; "/manage/?network=" &amp; LOWER(B$8) &amp; "&amp;search=token&amp;account=" &amp; ToMint!$B$5 &amp; "&amp;view=" &amp; ToMint!J2992,"TokenSol"),""))</f>
        <v/>
      </c>
      <c r="Q2992" s="2"/>
      <c r="R2992" s="2"/>
      <c r="S2992" s="11"/>
      <c r="T2992" s="78" t="str">
        <f>"owner=" &amp; Tokens!BS2992 &amp; "&amp;filename_for_metadata=" &amp; Tokens!BT2992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92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2" s="78" t="str">
        <f>formatRow(Tokens!C$2:I$2,Tokens!C2992:I2992)</f>
        <v>"name":"",_x000D_
"symbol":"",_x000D_
"description":"",_x000D_
"seller_fee_basis_points":"",_x000D_
"image":"",_x000D_
"Issuer":"",_x000D_
"external_url":""</v>
      </c>
      <c r="W2992" s="78" t="str">
        <f>formatRow(Tokens!J$2:AV$2,Tokens!J2992:AV2992,2,"attributes")</f>
        <v>"attributes":[]</v>
      </c>
      <c r="X2992" s="78" t="str">
        <f>formatRow(Tokens!AX$2:BC$2,Tokens!AX2992:BC2992,2,"creators")</f>
        <v>"creators":[]</v>
      </c>
      <c r="Y2992" s="78" t="str">
        <f>formatRow(Tokens!BD$2:BI$2,Tokens!BD2992:BI2992,2,"files")</f>
        <v>"files":[]</v>
      </c>
      <c r="Z2992" s="78"/>
      <c r="AA2992" s="78"/>
      <c r="AB2992" s="78"/>
      <c r="AC2992" s="78" t="str">
        <f>formatRow(Tokens!BJ$2:BK$2,Tokens!BJ2992:BK2992,0,"collection")</f>
        <v>"collection":{"name":"",_x000D_
"family":""}</v>
      </c>
      <c r="AD2992" s="1" t="str">
        <f>formatRow(Tokens!BN$2:BR$2,Tokens!BN2992:BR2992,0,"marketplace")</f>
        <v>"marketplace":{"initial_price":"",_x000D_
"reservation_price":"",_x000D_
"duration":"",_x000D_
"max_mint":"",_x000D_
"sell_date":""}</v>
      </c>
      <c r="AE2992" s="1"/>
    </row>
    <row r="2993" spans="4:31" ht="14.25" customHeight="1" x14ac:dyDescent="0.3">
      <c r="D2993" s="1">
        <f>Tokens!B2993</f>
        <v>0</v>
      </c>
      <c r="E2993" s="17" t="str">
        <f>IF(Tokens!C2993="","",Tokens!C2993)</f>
        <v/>
      </c>
      <c r="F2993"/>
      <c r="G2993"/>
      <c r="H2993"/>
      <c r="I2993"/>
      <c r="J2993"/>
      <c r="M2993"/>
      <c r="N2993"/>
      <c r="O2993" s="15" t="str">
        <f t="shared" si="94"/>
        <v>_</v>
      </c>
      <c r="P2993" s="18" t="str">
        <f>IF(F2993="stop","",IF(F2993&lt;&gt;"",HYPERLINK(Settings!$B$5 &amp; "/manage/?network=" &amp; LOWER(B$8) &amp; "&amp;search=token&amp;account=" &amp; ToMint!$B$5 &amp; "&amp;view=" &amp; ToMint!J2993,"TokenSol"),""))</f>
        <v/>
      </c>
      <c r="Q2993" s="2"/>
      <c r="R2993" s="2"/>
      <c r="S2993" s="11"/>
      <c r="T2993" s="78" t="str">
        <f>"owner=" &amp; Tokens!BS2993 &amp; "&amp;filename_for_metadata=" &amp; Tokens!BT2993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93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3" s="78" t="str">
        <f>formatRow(Tokens!C$2:I$2,Tokens!C2993:I2993)</f>
        <v>"name":"",_x000D_
"symbol":"",_x000D_
"description":"",_x000D_
"seller_fee_basis_points":"",_x000D_
"image":"",_x000D_
"Issuer":"",_x000D_
"external_url":""</v>
      </c>
      <c r="W2993" s="78" t="str">
        <f>formatRow(Tokens!J$2:AV$2,Tokens!J2993:AV2993,2,"attributes")</f>
        <v>"attributes":[]</v>
      </c>
      <c r="X2993" s="78" t="str">
        <f>formatRow(Tokens!AX$2:BC$2,Tokens!AX2993:BC2993,2,"creators")</f>
        <v>"creators":[]</v>
      </c>
      <c r="Y2993" s="78" t="str">
        <f>formatRow(Tokens!BD$2:BI$2,Tokens!BD2993:BI2993,2,"files")</f>
        <v>"files":[]</v>
      </c>
      <c r="Z2993" s="78"/>
      <c r="AA2993" s="78"/>
      <c r="AB2993" s="78"/>
      <c r="AC2993" s="78" t="str">
        <f>formatRow(Tokens!BJ$2:BK$2,Tokens!BJ2993:BK2993,0,"collection")</f>
        <v>"collection":{"name":"",_x000D_
"family":""}</v>
      </c>
      <c r="AD2993" s="1" t="str">
        <f>formatRow(Tokens!BN$2:BR$2,Tokens!BN2993:BR2993,0,"marketplace")</f>
        <v>"marketplace":{"initial_price":"",_x000D_
"reservation_price":"",_x000D_
"duration":"",_x000D_
"max_mint":"",_x000D_
"sell_date":""}</v>
      </c>
      <c r="AE2993" s="1"/>
    </row>
    <row r="2994" spans="4:31" ht="14.25" customHeight="1" x14ac:dyDescent="0.3">
      <c r="D2994" s="1">
        <f>Tokens!B2994</f>
        <v>0</v>
      </c>
      <c r="E2994" s="17" t="str">
        <f>IF(Tokens!C2994="","",Tokens!C2994)</f>
        <v/>
      </c>
      <c r="F2994"/>
      <c r="G2994"/>
      <c r="H2994"/>
      <c r="I2994"/>
      <c r="J2994"/>
      <c r="M2994"/>
      <c r="N2994"/>
      <c r="O2994" s="15" t="str">
        <f t="shared" si="94"/>
        <v>_</v>
      </c>
      <c r="P2994" s="18" t="str">
        <f>IF(F2994="stop","",IF(F2994&lt;&gt;"",HYPERLINK(Settings!$B$5 &amp; "/manage/?network=" &amp; LOWER(B$8) &amp; "&amp;search=token&amp;account=" &amp; ToMint!$B$5 &amp; "&amp;view=" &amp; ToMint!J2994,"TokenSol"),""))</f>
        <v/>
      </c>
      <c r="Q2994" s="2"/>
      <c r="R2994" s="2"/>
      <c r="S2994" s="11"/>
      <c r="T2994" s="78" t="str">
        <f>"owner=" &amp; Tokens!BS2994 &amp; "&amp;filename_for_metadata=" &amp; Tokens!BT2994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94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4" s="78" t="str">
        <f>formatRow(Tokens!C$2:I$2,Tokens!C2994:I2994)</f>
        <v>"name":"",_x000D_
"symbol":"",_x000D_
"description":"",_x000D_
"seller_fee_basis_points":"",_x000D_
"image":"",_x000D_
"Issuer":"",_x000D_
"external_url":""</v>
      </c>
      <c r="W2994" s="78" t="str">
        <f>formatRow(Tokens!J$2:AV$2,Tokens!J2994:AV2994,2,"attributes")</f>
        <v>"attributes":[]</v>
      </c>
      <c r="X2994" s="78" t="str">
        <f>formatRow(Tokens!AX$2:BC$2,Tokens!AX2994:BC2994,2,"creators")</f>
        <v>"creators":[]</v>
      </c>
      <c r="Y2994" s="78" t="str">
        <f>formatRow(Tokens!BD$2:BI$2,Tokens!BD2994:BI2994,2,"files")</f>
        <v>"files":[]</v>
      </c>
      <c r="Z2994" s="78"/>
      <c r="AA2994" s="78"/>
      <c r="AB2994" s="78"/>
      <c r="AC2994" s="78" t="str">
        <f>formatRow(Tokens!BJ$2:BK$2,Tokens!BJ2994:BK2994,0,"collection")</f>
        <v>"collection":{"name":"",_x000D_
"family":""}</v>
      </c>
      <c r="AD2994" s="1" t="str">
        <f>formatRow(Tokens!BN$2:BR$2,Tokens!BN2994:BR2994,0,"marketplace")</f>
        <v>"marketplace":{"initial_price":"",_x000D_
"reservation_price":"",_x000D_
"duration":"",_x000D_
"max_mint":"",_x000D_
"sell_date":""}</v>
      </c>
      <c r="AE2994" s="1"/>
    </row>
    <row r="2995" spans="4:31" ht="14.25" customHeight="1" x14ac:dyDescent="0.3">
      <c r="D2995" s="1">
        <f>Tokens!B2995</f>
        <v>0</v>
      </c>
      <c r="E2995" s="17" t="str">
        <f>IF(Tokens!C2995="","",Tokens!C2995)</f>
        <v/>
      </c>
      <c r="F2995"/>
      <c r="G2995"/>
      <c r="H2995"/>
      <c r="I2995"/>
      <c r="J2995"/>
      <c r="M2995"/>
      <c r="N2995"/>
      <c r="O2995" s="15" t="str">
        <f t="shared" si="94"/>
        <v>_</v>
      </c>
      <c r="P2995" s="18" t="str">
        <f>IF(F2995="stop","",IF(F2995&lt;&gt;"",HYPERLINK(Settings!$B$5 &amp; "/manage/?network=" &amp; LOWER(B$8) &amp; "&amp;search=token&amp;account=" &amp; ToMint!$B$5 &amp; "&amp;view=" &amp; ToMint!J2995,"TokenSol"),""))</f>
        <v/>
      </c>
      <c r="Q2995" s="2"/>
      <c r="R2995" s="2"/>
      <c r="S2995" s="11"/>
      <c r="T2995" s="78" t="str">
        <f>"owner=" &amp; Tokens!BS2995 &amp; "&amp;filename_for_metadata=" &amp; Tokens!BT2995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95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5" s="78" t="str">
        <f>formatRow(Tokens!C$2:I$2,Tokens!C2995:I2995)</f>
        <v>"name":"",_x000D_
"symbol":"",_x000D_
"description":"",_x000D_
"seller_fee_basis_points":"",_x000D_
"image":"",_x000D_
"Issuer":"",_x000D_
"external_url":""</v>
      </c>
      <c r="W2995" s="78" t="str">
        <f>formatRow(Tokens!J$2:AV$2,Tokens!J2995:AV2995,2,"attributes")</f>
        <v>"attributes":[]</v>
      </c>
      <c r="X2995" s="78" t="str">
        <f>formatRow(Tokens!AX$2:BC$2,Tokens!AX2995:BC2995,2,"creators")</f>
        <v>"creators":[]</v>
      </c>
      <c r="Y2995" s="78" t="str">
        <f>formatRow(Tokens!BD$2:BI$2,Tokens!BD2995:BI2995,2,"files")</f>
        <v>"files":[]</v>
      </c>
      <c r="Z2995" s="78"/>
      <c r="AA2995" s="78"/>
      <c r="AB2995" s="78"/>
      <c r="AC2995" s="78" t="str">
        <f>formatRow(Tokens!BJ$2:BK$2,Tokens!BJ2995:BK2995,0,"collection")</f>
        <v>"collection":{"name":"",_x000D_
"family":""}</v>
      </c>
      <c r="AD2995" s="1" t="str">
        <f>formatRow(Tokens!BN$2:BR$2,Tokens!BN2995:BR2995,0,"marketplace")</f>
        <v>"marketplace":{"initial_price":"",_x000D_
"reservation_price":"",_x000D_
"duration":"",_x000D_
"max_mint":"",_x000D_
"sell_date":""}</v>
      </c>
      <c r="AE2995" s="1"/>
    </row>
    <row r="2996" spans="4:31" ht="14.25" customHeight="1" x14ac:dyDescent="0.3">
      <c r="D2996" s="1">
        <f>Tokens!B2996</f>
        <v>0</v>
      </c>
      <c r="E2996" s="17" t="str">
        <f>IF(Tokens!C2996="","",Tokens!C2996)</f>
        <v/>
      </c>
      <c r="F2996"/>
      <c r="G2996"/>
      <c r="H2996"/>
      <c r="I2996"/>
      <c r="J2996"/>
      <c r="M2996"/>
      <c r="N2996"/>
      <c r="O2996" s="15" t="str">
        <f t="shared" si="94"/>
        <v>_</v>
      </c>
      <c r="P2996" s="18" t="str">
        <f>IF(F2996="stop","",IF(F2996&lt;&gt;"",HYPERLINK(Settings!$B$5 &amp; "/manage/?network=" &amp; LOWER(B$8) &amp; "&amp;search=token&amp;account=" &amp; ToMint!$B$5 &amp; "&amp;view=" &amp; ToMint!J2996,"TokenSol"),""))</f>
        <v/>
      </c>
      <c r="Q2996" s="2"/>
      <c r="R2996" s="2"/>
      <c r="S2996" s="11"/>
      <c r="T2996" s="78" t="str">
        <f>"owner=" &amp; Tokens!BS2996 &amp; "&amp;filename_for_metadata=" &amp; Tokens!BT2996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96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6" s="78" t="str">
        <f>formatRow(Tokens!C$2:I$2,Tokens!C2996:I2996)</f>
        <v>"name":"",_x000D_
"symbol":"",_x000D_
"description":"",_x000D_
"seller_fee_basis_points":"",_x000D_
"image":"",_x000D_
"Issuer":"",_x000D_
"external_url":""</v>
      </c>
      <c r="W2996" s="78" t="str">
        <f>formatRow(Tokens!J$2:AV$2,Tokens!J2996:AV2996,2,"attributes")</f>
        <v>"attributes":[]</v>
      </c>
      <c r="X2996" s="78" t="str">
        <f>formatRow(Tokens!AX$2:BC$2,Tokens!AX2996:BC2996,2,"creators")</f>
        <v>"creators":[]</v>
      </c>
      <c r="Y2996" s="78" t="str">
        <f>formatRow(Tokens!BD$2:BI$2,Tokens!BD2996:BI2996,2,"files")</f>
        <v>"files":[]</v>
      </c>
      <c r="Z2996" s="78"/>
      <c r="AA2996" s="78"/>
      <c r="AB2996" s="78"/>
      <c r="AC2996" s="78" t="str">
        <f>formatRow(Tokens!BJ$2:BK$2,Tokens!BJ2996:BK2996,0,"collection")</f>
        <v>"collection":{"name":"",_x000D_
"family":""}</v>
      </c>
      <c r="AD2996" s="1" t="str">
        <f>formatRow(Tokens!BN$2:BR$2,Tokens!BN2996:BR2996,0,"marketplace")</f>
        <v>"marketplace":{"initial_price":"",_x000D_
"reservation_price":"",_x000D_
"duration":"",_x000D_
"max_mint":"",_x000D_
"sell_date":""}</v>
      </c>
      <c r="AE2996" s="1"/>
    </row>
    <row r="2997" spans="4:31" ht="14.25" customHeight="1" x14ac:dyDescent="0.3">
      <c r="D2997" s="1">
        <f>Tokens!B2997</f>
        <v>0</v>
      </c>
      <c r="E2997" s="17" t="str">
        <f>IF(Tokens!C2997="","",Tokens!C2997)</f>
        <v/>
      </c>
      <c r="F2997"/>
      <c r="G2997"/>
      <c r="H2997"/>
      <c r="I2997"/>
      <c r="J2997"/>
      <c r="M2997"/>
      <c r="N2997"/>
      <c r="O2997" s="15" t="str">
        <f t="shared" si="94"/>
        <v>_</v>
      </c>
      <c r="P2997" s="18" t="str">
        <f>IF(F2997="stop","",IF(F2997&lt;&gt;"",HYPERLINK(Settings!$B$5 &amp; "/manage/?network=" &amp; LOWER(B$8) &amp; "&amp;search=token&amp;account=" &amp; ToMint!$B$5 &amp; "&amp;view=" &amp; ToMint!J2997,"TokenSol"),""))</f>
        <v/>
      </c>
      <c r="Q2997" s="2"/>
      <c r="R2997" s="2"/>
      <c r="S2997" s="11"/>
      <c r="T2997" s="78" t="str">
        <f>"owner=" &amp; Tokens!BS2997 &amp; "&amp;filename_for_metadata=" &amp; Tokens!BT2997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97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7" s="78" t="str">
        <f>formatRow(Tokens!C$2:I$2,Tokens!C2997:I2997)</f>
        <v>"name":"",_x000D_
"symbol":"",_x000D_
"description":"",_x000D_
"seller_fee_basis_points":"",_x000D_
"image":"",_x000D_
"Issuer":"",_x000D_
"external_url":""</v>
      </c>
      <c r="W2997" s="78" t="str">
        <f>formatRow(Tokens!J$2:AV$2,Tokens!J2997:AV2997,2,"attributes")</f>
        <v>"attributes":[]</v>
      </c>
      <c r="X2997" s="78" t="str">
        <f>formatRow(Tokens!AX$2:BC$2,Tokens!AX2997:BC2997,2,"creators")</f>
        <v>"creators":[]</v>
      </c>
      <c r="Y2997" s="78" t="str">
        <f>formatRow(Tokens!BD$2:BI$2,Tokens!BD2997:BI2997,2,"files")</f>
        <v>"files":[]</v>
      </c>
      <c r="Z2997" s="78"/>
      <c r="AA2997" s="78"/>
      <c r="AB2997" s="78"/>
      <c r="AC2997" s="78" t="str">
        <f>formatRow(Tokens!BJ$2:BK$2,Tokens!BJ2997:BK2997,0,"collection")</f>
        <v>"collection":{"name":"",_x000D_
"family":""}</v>
      </c>
      <c r="AD2997" s="1" t="str">
        <f>formatRow(Tokens!BN$2:BR$2,Tokens!BN2997:BR2997,0,"marketplace")</f>
        <v>"marketplace":{"initial_price":"",_x000D_
"reservation_price":"",_x000D_
"duration":"",_x000D_
"max_mint":"",_x000D_
"sell_date":""}</v>
      </c>
      <c r="AE2997" s="1"/>
    </row>
    <row r="2998" spans="4:31" ht="14.25" customHeight="1" x14ac:dyDescent="0.3">
      <c r="D2998" s="1">
        <f>Tokens!B2998</f>
        <v>0</v>
      </c>
      <c r="E2998" s="17" t="str">
        <f>IF(Tokens!C2998="","",Tokens!C2998)</f>
        <v/>
      </c>
      <c r="F2998"/>
      <c r="G2998"/>
      <c r="H2998"/>
      <c r="I2998"/>
      <c r="J2998"/>
      <c r="M2998"/>
      <c r="N2998"/>
      <c r="O2998" s="15" t="str">
        <f t="shared" si="94"/>
        <v>_</v>
      </c>
      <c r="P2998" s="18" t="str">
        <f>IF(F2998="stop","",IF(F2998&lt;&gt;"",HYPERLINK(Settings!$B$5 &amp; "/manage/?network=" &amp; LOWER(B$8) &amp; "&amp;search=token&amp;account=" &amp; ToMint!$B$5 &amp; "&amp;view=" &amp; ToMint!J2998,"TokenSol"),""))</f>
        <v/>
      </c>
      <c r="Q2998" s="2"/>
      <c r="R2998" s="2"/>
      <c r="S2998" s="11"/>
      <c r="T2998" s="78" t="str">
        <f>"owner=" &amp; Tokens!BS2998 &amp; "&amp;filename_for_metadata=" &amp; Tokens!BT2998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98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8" s="78" t="str">
        <f>formatRow(Tokens!C$2:I$2,Tokens!C2998:I2998)</f>
        <v>"name":"",_x000D_
"symbol":"",_x000D_
"description":"",_x000D_
"seller_fee_basis_points":"",_x000D_
"image":"",_x000D_
"Issuer":"",_x000D_
"external_url":""</v>
      </c>
      <c r="W2998" s="78" t="str">
        <f>formatRow(Tokens!J$2:AV$2,Tokens!J2998:AV2998,2,"attributes")</f>
        <v>"attributes":[]</v>
      </c>
      <c r="X2998" s="78" t="str">
        <f>formatRow(Tokens!AX$2:BC$2,Tokens!AX2998:BC2998,2,"creators")</f>
        <v>"creators":[]</v>
      </c>
      <c r="Y2998" s="78" t="str">
        <f>formatRow(Tokens!BD$2:BI$2,Tokens!BD2998:BI2998,2,"files")</f>
        <v>"files":[]</v>
      </c>
      <c r="Z2998" s="78"/>
      <c r="AA2998" s="78"/>
      <c r="AB2998" s="78"/>
      <c r="AC2998" s="78" t="str">
        <f>formatRow(Tokens!BJ$2:BK$2,Tokens!BJ2998:BK2998,0,"collection")</f>
        <v>"collection":{"name":"",_x000D_
"family":""}</v>
      </c>
      <c r="AD2998" s="1" t="str">
        <f>formatRow(Tokens!BN$2:BR$2,Tokens!BN2998:BR2998,0,"marketplace")</f>
        <v>"marketplace":{"initial_price":"",_x000D_
"reservation_price":"",_x000D_
"duration":"",_x000D_
"max_mint":"",_x000D_
"sell_date":""}</v>
      </c>
      <c r="AE2998" s="1"/>
    </row>
    <row r="2999" spans="4:31" ht="14.25" customHeight="1" x14ac:dyDescent="0.3">
      <c r="D2999" s="1">
        <f>Tokens!B2999</f>
        <v>0</v>
      </c>
      <c r="E2999" s="17" t="str">
        <f>IF(Tokens!C2999="","",Tokens!C2999)</f>
        <v/>
      </c>
      <c r="F2999"/>
      <c r="G2999"/>
      <c r="H2999"/>
      <c r="I2999"/>
      <c r="J2999"/>
      <c r="M2999"/>
      <c r="N2999"/>
      <c r="O2999" s="15" t="str">
        <f t="shared" si="94"/>
        <v>_</v>
      </c>
      <c r="P2999" s="18" t="str">
        <f>IF(F2999="stop","",IF(F2999&lt;&gt;"",HYPERLINK(Settings!$B$5 &amp; "/manage/?network=" &amp; LOWER(B$8) &amp; "&amp;search=token&amp;account=" &amp; ToMint!$B$5 &amp; "&amp;view=" &amp; ToMint!J2999,"TokenSol"),""))</f>
        <v/>
      </c>
      <c r="Q2999" s="2"/>
      <c r="R2999" s="2"/>
      <c r="S2999" s="11"/>
      <c r="T2999" s="78" t="str">
        <f>"owner=" &amp; Tokens!BS2999 &amp; "&amp;filename_for_metadata=" &amp; Tokens!BT2999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2999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9" s="78" t="str">
        <f>formatRow(Tokens!C$2:I$2,Tokens!C2999:I2999)</f>
        <v>"name":"",_x000D_
"symbol":"",_x000D_
"description":"",_x000D_
"seller_fee_basis_points":"",_x000D_
"image":"",_x000D_
"Issuer":"",_x000D_
"external_url":""</v>
      </c>
      <c r="W2999" s="78" t="str">
        <f>formatRow(Tokens!J$2:AV$2,Tokens!J2999:AV2999,2,"attributes")</f>
        <v>"attributes":[]</v>
      </c>
      <c r="X2999" s="78" t="str">
        <f>formatRow(Tokens!AX$2:BC$2,Tokens!AX2999:BC2999,2,"creators")</f>
        <v>"creators":[]</v>
      </c>
      <c r="Y2999" s="78" t="str">
        <f>formatRow(Tokens!BD$2:BI$2,Tokens!BD2999:BI2999,2,"files")</f>
        <v>"files":[]</v>
      </c>
      <c r="Z2999" s="78"/>
      <c r="AA2999" s="78"/>
      <c r="AB2999" s="78"/>
      <c r="AC2999" s="78" t="str">
        <f>formatRow(Tokens!BJ$2:BK$2,Tokens!BJ2999:BK2999,0,"collection")</f>
        <v>"collection":{"name":"",_x000D_
"family":""}</v>
      </c>
      <c r="AD2999" s="1" t="str">
        <f>formatRow(Tokens!BN$2:BR$2,Tokens!BN2999:BR2999,0,"marketplace")</f>
        <v>"marketplace":{"initial_price":"",_x000D_
"reservation_price":"",_x000D_
"duration":"",_x000D_
"max_mint":"",_x000D_
"sell_date":""}</v>
      </c>
      <c r="AE2999" s="1"/>
    </row>
    <row r="3000" spans="4:31" ht="14.25" customHeight="1" x14ac:dyDescent="0.3">
      <c r="D3000" s="1">
        <f>Tokens!B3000</f>
        <v>0</v>
      </c>
      <c r="E3000" s="17" t="str">
        <f>IF(Tokens!C3000="","",Tokens!C3000)</f>
        <v/>
      </c>
      <c r="F3000"/>
      <c r="G3000"/>
      <c r="H3000"/>
      <c r="I3000"/>
      <c r="J3000"/>
      <c r="M3000"/>
      <c r="N3000"/>
      <c r="O3000" s="15" t="str">
        <f t="shared" si="94"/>
        <v>_</v>
      </c>
      <c r="P3000" s="18" t="str">
        <f>IF(F3000="stop","",IF(F3000&lt;&gt;"",HYPERLINK(Settings!$B$5 &amp; "/manage/?network=" &amp; LOWER(B$8) &amp; "&amp;search=token&amp;account=" &amp; ToMint!$B$5 &amp; "&amp;view=" &amp; ToMint!J3000,"TokenSol"),""))</f>
        <v/>
      </c>
      <c r="Q3000" s="2"/>
      <c r="R3000" s="2"/>
      <c r="S3000" s="11"/>
      <c r="T3000" s="78" t="str">
        <f>"owner=" &amp; Tokens!BS3000 &amp; "&amp;filename_for_metadata=" &amp; Tokens!BT3000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00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0" s="78" t="str">
        <f>formatRow(Tokens!C$2:I$2,Tokens!C3000:I3000)</f>
        <v>"name":"",_x000D_
"symbol":"",_x000D_
"description":"",_x000D_
"seller_fee_basis_points":"",_x000D_
"image":"",_x000D_
"Issuer":"",_x000D_
"external_url":""</v>
      </c>
      <c r="W3000" s="78" t="str">
        <f>formatRow(Tokens!J$2:AV$2,Tokens!J3000:AV3000,2,"attributes")</f>
        <v>"attributes":[]</v>
      </c>
      <c r="X3000" s="78" t="str">
        <f>formatRow(Tokens!AX$2:BC$2,Tokens!AX3000:BC3000,2,"creators")</f>
        <v>"creators":[]</v>
      </c>
      <c r="Y3000" s="78" t="str">
        <f>formatRow(Tokens!BD$2:BI$2,Tokens!BD3000:BI3000,2,"files")</f>
        <v>"files":[]</v>
      </c>
      <c r="Z3000" s="78"/>
      <c r="AA3000" s="78"/>
      <c r="AB3000" s="78"/>
      <c r="AC3000" s="78" t="str">
        <f>formatRow(Tokens!BJ$2:BK$2,Tokens!BJ3000:BK3000,0,"collection")</f>
        <v>"collection":{"name":"",_x000D_
"family":""}</v>
      </c>
      <c r="AD3000" s="1" t="str">
        <f>formatRow(Tokens!BN$2:BR$2,Tokens!BN3000:BR3000,0,"marketplace")</f>
        <v>"marketplace":{"initial_price":"",_x000D_
"reservation_price":"",_x000D_
"duration":"",_x000D_
"max_mint":"",_x000D_
"sell_date":""}</v>
      </c>
      <c r="AE3000" s="1"/>
    </row>
    <row r="3001" spans="4:31" ht="14.25" customHeight="1" x14ac:dyDescent="0.3">
      <c r="D3001" s="1">
        <f>Tokens!B3001</f>
        <v>0</v>
      </c>
      <c r="E3001" s="17" t="str">
        <f>IF(Tokens!C3001="","",Tokens!C3001)</f>
        <v/>
      </c>
      <c r="F3001"/>
      <c r="G3001"/>
      <c r="H3001"/>
      <c r="I3001"/>
      <c r="J3001"/>
      <c r="M3001"/>
      <c r="N3001"/>
      <c r="O3001" s="15" t="str">
        <f t="shared" si="94"/>
        <v>_</v>
      </c>
      <c r="P3001" s="18" t="str">
        <f>IF(F3001="stop","",IF(F3001&lt;&gt;"",HYPERLINK(Settings!$B$5 &amp; "/manage/?network=" &amp; LOWER(B$8) &amp; "&amp;search=token&amp;account=" &amp; ToMint!$B$5 &amp; "&amp;view=" &amp; ToMint!J3001,"TokenSol"),""))</f>
        <v/>
      </c>
      <c r="Q3001" s="2"/>
      <c r="R3001" s="2"/>
      <c r="S3001" s="11"/>
      <c r="T3001" s="78" t="str">
        <f>"owner=" &amp; Tokens!BS3001 &amp; "&amp;filename_for_metadata=" &amp; Tokens!BT3001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01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1" s="78" t="str">
        <f>formatRow(Tokens!C$2:I$2,Tokens!C3001:I3001)</f>
        <v>"name":"",_x000D_
"symbol":"",_x000D_
"description":"",_x000D_
"seller_fee_basis_points":"",_x000D_
"image":"",_x000D_
"Issuer":"",_x000D_
"external_url":""</v>
      </c>
      <c r="W3001" s="78" t="str">
        <f>formatRow(Tokens!J$2:AV$2,Tokens!J3001:AV3001,2,"attributes")</f>
        <v>"attributes":[]</v>
      </c>
      <c r="X3001" s="78" t="str">
        <f>formatRow(Tokens!AX$2:BC$2,Tokens!AX3001:BC3001,2,"creators")</f>
        <v>"creators":[]</v>
      </c>
      <c r="Y3001" s="78" t="str">
        <f>formatRow(Tokens!BD$2:BI$2,Tokens!BD3001:BI3001,2,"files")</f>
        <v>"files":[]</v>
      </c>
      <c r="Z3001" s="78"/>
      <c r="AA3001" s="78"/>
      <c r="AB3001" s="78"/>
      <c r="AC3001" s="78" t="str">
        <f>formatRow(Tokens!BJ$2:BK$2,Tokens!BJ3001:BK3001,0,"collection")</f>
        <v>"collection":{"name":"",_x000D_
"family":""}</v>
      </c>
      <c r="AD3001" s="1" t="str">
        <f>formatRow(Tokens!BN$2:BR$2,Tokens!BN3001:BR3001,0,"marketplace")</f>
        <v>"marketplace":{"initial_price":"",_x000D_
"reservation_price":"",_x000D_
"duration":"",_x000D_
"max_mint":"",_x000D_
"sell_date":""}</v>
      </c>
      <c r="AE3001" s="1"/>
    </row>
    <row r="3002" spans="4:31" ht="14.25" customHeight="1" x14ac:dyDescent="0.3">
      <c r="D3002" s="1">
        <f>Tokens!B3002</f>
        <v>0</v>
      </c>
      <c r="E3002" s="17" t="str">
        <f>IF(Tokens!C3002="","",Tokens!C3002)</f>
        <v/>
      </c>
      <c r="F3002"/>
      <c r="G3002"/>
      <c r="H3002"/>
      <c r="I3002"/>
      <c r="J3002"/>
      <c r="M3002"/>
      <c r="N3002"/>
      <c r="O3002" s="15" t="str">
        <f t="shared" si="94"/>
        <v>_</v>
      </c>
      <c r="P3002" s="18" t="str">
        <f>IF(F3002="stop","",IF(F3002&lt;&gt;"",HYPERLINK(Settings!$B$5 &amp; "/manage/?network=" &amp; LOWER(B$8) &amp; "&amp;search=token&amp;account=" &amp; ToMint!$B$5 &amp; "&amp;view=" &amp; ToMint!J3002,"TokenSol"),""))</f>
        <v/>
      </c>
      <c r="Q3002" s="2"/>
      <c r="R3002" s="2"/>
      <c r="S3002" s="11"/>
      <c r="T3002" s="78" t="str">
        <f>"owner=" &amp; Tokens!BS3002 &amp; "&amp;filename_for_metadata=" &amp; Tokens!BT3002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02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2" s="78" t="str">
        <f>formatRow(Tokens!C$2:I$2,Tokens!C3002:I3002)</f>
        <v>"name":"",_x000D_
"symbol":"",_x000D_
"description":"",_x000D_
"seller_fee_basis_points":"",_x000D_
"image":"",_x000D_
"Issuer":"",_x000D_
"external_url":""</v>
      </c>
      <c r="W3002" s="78" t="str">
        <f>formatRow(Tokens!J$2:AV$2,Tokens!J3002:AV3002,2,"attributes")</f>
        <v>"attributes":[]</v>
      </c>
      <c r="X3002" s="78" t="str">
        <f>formatRow(Tokens!AX$2:BC$2,Tokens!AX3002:BC3002,2,"creators")</f>
        <v>"creators":[]</v>
      </c>
      <c r="Y3002" s="78" t="str">
        <f>formatRow(Tokens!BD$2:BI$2,Tokens!BD3002:BI3002,2,"files")</f>
        <v>"files":[]</v>
      </c>
      <c r="Z3002" s="78"/>
      <c r="AA3002" s="78"/>
      <c r="AB3002" s="78"/>
      <c r="AC3002" s="78" t="str">
        <f>formatRow(Tokens!BJ$2:BK$2,Tokens!BJ3002:BK3002,0,"collection")</f>
        <v>"collection":{"name":"",_x000D_
"family":""}</v>
      </c>
      <c r="AD3002" s="1" t="str">
        <f>formatRow(Tokens!BN$2:BR$2,Tokens!BN3002:BR3002,0,"marketplace")</f>
        <v>"marketplace":{"initial_price":"",_x000D_
"reservation_price":"",_x000D_
"duration":"",_x000D_
"max_mint":"",_x000D_
"sell_date":""}</v>
      </c>
      <c r="AE3002" s="1"/>
    </row>
    <row r="3003" spans="4:31" ht="14.25" customHeight="1" x14ac:dyDescent="0.3">
      <c r="D3003" s="1">
        <f>Tokens!B3003</f>
        <v>0</v>
      </c>
      <c r="E3003" s="17" t="str">
        <f>IF(Tokens!C3003="","",Tokens!C3003)</f>
        <v/>
      </c>
      <c r="F3003"/>
      <c r="G3003"/>
      <c r="H3003"/>
      <c r="I3003"/>
      <c r="J3003"/>
      <c r="M3003"/>
      <c r="N3003"/>
      <c r="O3003" s="15" t="str">
        <f t="shared" si="94"/>
        <v>_</v>
      </c>
      <c r="P3003" s="18" t="str">
        <f>IF(F3003="stop","",IF(F3003&lt;&gt;"",HYPERLINK(Settings!$B$5 &amp; "/manage/?network=" &amp; LOWER(B$8) &amp; "&amp;search=token&amp;account=" &amp; ToMint!$B$5 &amp; "&amp;view=" &amp; ToMint!J3003,"TokenSol"),""))</f>
        <v/>
      </c>
      <c r="Q3003" s="2"/>
      <c r="R3003" s="2"/>
      <c r="S3003" s="11"/>
      <c r="T3003" s="78" t="str">
        <f>"owner=" &amp; Tokens!BS3003 &amp; "&amp;filename_for_metadata=" &amp; Tokens!BT3003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03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3" s="78" t="str">
        <f>formatRow(Tokens!C$2:I$2,Tokens!C3003:I3003)</f>
        <v>"name":"",_x000D_
"symbol":"",_x000D_
"description":"",_x000D_
"seller_fee_basis_points":"",_x000D_
"image":"",_x000D_
"Issuer":"",_x000D_
"external_url":""</v>
      </c>
      <c r="W3003" s="78" t="str">
        <f>formatRow(Tokens!J$2:AV$2,Tokens!J3003:AV3003,2,"attributes")</f>
        <v>"attributes":[]</v>
      </c>
      <c r="X3003" s="78" t="str">
        <f>formatRow(Tokens!AX$2:BC$2,Tokens!AX3003:BC3003,2,"creators")</f>
        <v>"creators":[]</v>
      </c>
      <c r="Y3003" s="78" t="str">
        <f>formatRow(Tokens!BD$2:BI$2,Tokens!BD3003:BI3003,2,"files")</f>
        <v>"files":[]</v>
      </c>
      <c r="Z3003" s="78"/>
      <c r="AA3003" s="78"/>
      <c r="AB3003" s="78"/>
      <c r="AC3003" s="78" t="str">
        <f>formatRow(Tokens!BJ$2:BK$2,Tokens!BJ3003:BK3003,0,"collection")</f>
        <v>"collection":{"name":"",_x000D_
"family":""}</v>
      </c>
      <c r="AD3003" s="1" t="str">
        <f>formatRow(Tokens!BN$2:BR$2,Tokens!BN3003:BR3003,0,"marketplace")</f>
        <v>"marketplace":{"initial_price":"",_x000D_
"reservation_price":"",_x000D_
"duration":"",_x000D_
"max_mint":"",_x000D_
"sell_date":""}</v>
      </c>
      <c r="AE3003" s="1"/>
    </row>
    <row r="3004" spans="4:31" ht="14.25" customHeight="1" x14ac:dyDescent="0.3">
      <c r="D3004" s="1">
        <f>Tokens!B3004</f>
        <v>0</v>
      </c>
      <c r="E3004" s="17" t="str">
        <f>IF(Tokens!C3004="","",Tokens!C3004)</f>
        <v/>
      </c>
      <c r="F3004"/>
      <c r="G3004"/>
      <c r="H3004"/>
      <c r="I3004"/>
      <c r="J3004"/>
      <c r="M3004"/>
      <c r="N3004"/>
      <c r="O3004" s="15" t="str">
        <f t="shared" si="94"/>
        <v>_</v>
      </c>
      <c r="P3004" s="18" t="str">
        <f>IF(F3004="stop","",IF(F3004&lt;&gt;"",HYPERLINK(Settings!$B$5 &amp; "/manage/?network=" &amp; LOWER(B$8) &amp; "&amp;search=token&amp;account=" &amp; ToMint!$B$5 &amp; "&amp;view=" &amp; ToMint!J3004,"TokenSol"),""))</f>
        <v/>
      </c>
      <c r="Q3004" s="2"/>
      <c r="R3004" s="2"/>
      <c r="S3004" s="11"/>
      <c r="T3004" s="78" t="str">
        <f>"owner=" &amp; Tokens!BS3004 &amp; "&amp;filename_for_metadata=" &amp; Tokens!BT3004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04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4" s="78" t="str">
        <f>formatRow(Tokens!C$2:I$2,Tokens!C3004:I3004)</f>
        <v>"name":"",_x000D_
"symbol":"",_x000D_
"description":"",_x000D_
"seller_fee_basis_points":"",_x000D_
"image":"",_x000D_
"Issuer":"",_x000D_
"external_url":""</v>
      </c>
      <c r="W3004" s="78" t="str">
        <f>formatRow(Tokens!J$2:AV$2,Tokens!J3004:AV3004,2,"attributes")</f>
        <v>"attributes":[]</v>
      </c>
      <c r="X3004" s="78" t="str">
        <f>formatRow(Tokens!AX$2:BC$2,Tokens!AX3004:BC3004,2,"creators")</f>
        <v>"creators":[]</v>
      </c>
      <c r="Y3004" s="78" t="str">
        <f>formatRow(Tokens!BD$2:BI$2,Tokens!BD3004:BI3004,2,"files")</f>
        <v>"files":[]</v>
      </c>
      <c r="Z3004" s="78"/>
      <c r="AA3004" s="78"/>
      <c r="AB3004" s="78"/>
      <c r="AC3004" s="78" t="str">
        <f>formatRow(Tokens!BJ$2:BK$2,Tokens!BJ3004:BK3004,0,"collection")</f>
        <v>"collection":{"name":"",_x000D_
"family":""}</v>
      </c>
      <c r="AD3004" s="1" t="str">
        <f>formatRow(Tokens!BN$2:BR$2,Tokens!BN3004:BR3004,0,"marketplace")</f>
        <v>"marketplace":{"initial_price":"",_x000D_
"reservation_price":"",_x000D_
"duration":"",_x000D_
"max_mint":"",_x000D_
"sell_date":""}</v>
      </c>
      <c r="AE3004" s="1"/>
    </row>
    <row r="3005" spans="4:31" ht="14.25" customHeight="1" x14ac:dyDescent="0.3">
      <c r="D3005" s="1">
        <f>Tokens!B3005</f>
        <v>0</v>
      </c>
      <c r="E3005" s="17" t="str">
        <f>IF(Tokens!C3005="","",Tokens!C3005)</f>
        <v/>
      </c>
      <c r="F3005"/>
      <c r="G3005"/>
      <c r="H3005"/>
      <c r="I3005"/>
      <c r="J3005"/>
      <c r="M3005"/>
      <c r="N3005"/>
      <c r="O3005" s="15" t="str">
        <f t="shared" si="94"/>
        <v>_</v>
      </c>
      <c r="P3005" s="18" t="str">
        <f>IF(F3005="stop","",IF(F3005&lt;&gt;"",HYPERLINK(Settings!$B$5 &amp; "/manage/?network=" &amp; LOWER(B$8) &amp; "&amp;search=token&amp;account=" &amp; ToMint!$B$5 &amp; "&amp;view=" &amp; ToMint!J3005,"TokenSol"),""))</f>
        <v/>
      </c>
      <c r="Q3005" s="2"/>
      <c r="R3005" s="2"/>
      <c r="S3005" s="11"/>
      <c r="T3005" s="78" t="str">
        <f>"owner=" &amp; Tokens!BS3005 &amp; "&amp;filename_for_metadata=" &amp; Tokens!BT3005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05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5" s="78" t="str">
        <f>formatRow(Tokens!C$2:I$2,Tokens!C3005:I3005)</f>
        <v>"name":"",_x000D_
"symbol":"",_x000D_
"description":"",_x000D_
"seller_fee_basis_points":"",_x000D_
"image":"",_x000D_
"Issuer":"",_x000D_
"external_url":""</v>
      </c>
      <c r="W3005" s="78" t="str">
        <f>formatRow(Tokens!J$2:AV$2,Tokens!J3005:AV3005,2,"attributes")</f>
        <v>"attributes":[]</v>
      </c>
      <c r="X3005" s="78" t="str">
        <f>formatRow(Tokens!AX$2:BC$2,Tokens!AX3005:BC3005,2,"creators")</f>
        <v>"creators":[]</v>
      </c>
      <c r="Y3005" s="78" t="str">
        <f>formatRow(Tokens!BD$2:BI$2,Tokens!BD3005:BI3005,2,"files")</f>
        <v>"files":[]</v>
      </c>
      <c r="Z3005" s="78"/>
      <c r="AA3005" s="78"/>
      <c r="AB3005" s="78"/>
      <c r="AC3005" s="78" t="str">
        <f>formatRow(Tokens!BJ$2:BK$2,Tokens!BJ3005:BK3005,0,"collection")</f>
        <v>"collection":{"name":"",_x000D_
"family":""}</v>
      </c>
      <c r="AD3005" s="1" t="str">
        <f>formatRow(Tokens!BN$2:BR$2,Tokens!BN3005:BR3005,0,"marketplace")</f>
        <v>"marketplace":{"initial_price":"",_x000D_
"reservation_price":"",_x000D_
"duration":"",_x000D_
"max_mint":"",_x000D_
"sell_date":""}</v>
      </c>
      <c r="AE3005" s="1"/>
    </row>
    <row r="3006" spans="4:31" ht="14.25" customHeight="1" x14ac:dyDescent="0.3">
      <c r="D3006" s="1">
        <f>Tokens!B3006</f>
        <v>0</v>
      </c>
      <c r="E3006" s="17" t="str">
        <f>IF(Tokens!C3006="","",Tokens!C3006)</f>
        <v/>
      </c>
      <c r="F3006"/>
      <c r="G3006"/>
      <c r="H3006"/>
      <c r="I3006"/>
      <c r="J3006"/>
      <c r="M3006"/>
      <c r="N3006"/>
      <c r="O3006" s="15" t="str">
        <f t="shared" si="94"/>
        <v>_</v>
      </c>
      <c r="P3006" s="18" t="str">
        <f>IF(F3006="stop","",IF(F3006&lt;&gt;"",HYPERLINK(Settings!$B$5 &amp; "/manage/?network=" &amp; LOWER(B$8) &amp; "&amp;search=token&amp;account=" &amp; ToMint!$B$5 &amp; "&amp;view=" &amp; ToMint!J3006,"TokenSol"),""))</f>
        <v/>
      </c>
      <c r="Q3006" s="2"/>
      <c r="R3006" s="2"/>
      <c r="S3006" s="11"/>
      <c r="T3006" s="78" t="str">
        <f>"owner=" &amp; Tokens!BS3006 &amp; "&amp;filename_for_metadata=" &amp; Tokens!BT3006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06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6" s="78" t="str">
        <f>formatRow(Tokens!C$2:I$2,Tokens!C3006:I3006)</f>
        <v>"name":"",_x000D_
"symbol":"",_x000D_
"description":"",_x000D_
"seller_fee_basis_points":"",_x000D_
"image":"",_x000D_
"Issuer":"",_x000D_
"external_url":""</v>
      </c>
      <c r="W3006" s="78" t="str">
        <f>formatRow(Tokens!J$2:AV$2,Tokens!J3006:AV3006,2,"attributes")</f>
        <v>"attributes":[]</v>
      </c>
      <c r="X3006" s="78" t="str">
        <f>formatRow(Tokens!AX$2:BC$2,Tokens!AX3006:BC3006,2,"creators")</f>
        <v>"creators":[]</v>
      </c>
      <c r="Y3006" s="78" t="str">
        <f>formatRow(Tokens!BD$2:BI$2,Tokens!BD3006:BI3006,2,"files")</f>
        <v>"files":[]</v>
      </c>
      <c r="Z3006" s="78"/>
      <c r="AA3006" s="78"/>
      <c r="AB3006" s="78"/>
      <c r="AC3006" s="78" t="str">
        <f>formatRow(Tokens!BJ$2:BK$2,Tokens!BJ3006:BK3006,0,"collection")</f>
        <v>"collection":{"name":"",_x000D_
"family":""}</v>
      </c>
      <c r="AD3006" s="1" t="str">
        <f>formatRow(Tokens!BN$2:BR$2,Tokens!BN3006:BR3006,0,"marketplace")</f>
        <v>"marketplace":{"initial_price":"",_x000D_
"reservation_price":"",_x000D_
"duration":"",_x000D_
"max_mint":"",_x000D_
"sell_date":""}</v>
      </c>
      <c r="AE3006" s="1"/>
    </row>
    <row r="3007" spans="4:31" ht="14.25" customHeight="1" x14ac:dyDescent="0.3">
      <c r="D3007" s="1">
        <f>Tokens!B3007</f>
        <v>0</v>
      </c>
      <c r="E3007" s="17" t="str">
        <f>IF(Tokens!C3007="","",Tokens!C3007)</f>
        <v/>
      </c>
      <c r="F3007"/>
      <c r="G3007"/>
      <c r="H3007"/>
      <c r="I3007"/>
      <c r="J3007"/>
      <c r="M3007"/>
      <c r="N3007"/>
      <c r="O3007" s="15" t="str">
        <f t="shared" si="94"/>
        <v>_</v>
      </c>
      <c r="P3007" s="18" t="str">
        <f>IF(F3007="stop","",IF(F3007&lt;&gt;"",HYPERLINK(Settings!$B$5 &amp; "/manage/?network=" &amp; LOWER(B$8) &amp; "&amp;search=token&amp;account=" &amp; ToMint!$B$5 &amp; "&amp;view=" &amp; ToMint!J3007,"TokenSol"),""))</f>
        <v/>
      </c>
      <c r="Q3007" s="2"/>
      <c r="R3007" s="2"/>
      <c r="S3007" s="11"/>
      <c r="T3007" s="78" t="str">
        <f>"owner=" &amp; Tokens!BS3007 &amp; "&amp;filename_for_metadata=" &amp; Tokens!BT3007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07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7" s="78" t="str">
        <f>formatRow(Tokens!C$2:I$2,Tokens!C3007:I3007)</f>
        <v>"name":"",_x000D_
"symbol":"",_x000D_
"description":"",_x000D_
"seller_fee_basis_points":"",_x000D_
"image":"",_x000D_
"Issuer":"",_x000D_
"external_url":""</v>
      </c>
      <c r="W3007" s="78" t="str">
        <f>formatRow(Tokens!J$2:AV$2,Tokens!J3007:AV3007,2,"attributes")</f>
        <v>"attributes":[]</v>
      </c>
      <c r="X3007" s="78" t="str">
        <f>formatRow(Tokens!AX$2:BC$2,Tokens!AX3007:BC3007,2,"creators")</f>
        <v>"creators":[]</v>
      </c>
      <c r="Y3007" s="78" t="str">
        <f>formatRow(Tokens!BD$2:BI$2,Tokens!BD3007:BI3007,2,"files")</f>
        <v>"files":[]</v>
      </c>
      <c r="Z3007" s="78"/>
      <c r="AA3007" s="78"/>
      <c r="AB3007" s="78"/>
      <c r="AC3007" s="78" t="str">
        <f>formatRow(Tokens!BJ$2:BK$2,Tokens!BJ3007:BK3007,0,"collection")</f>
        <v>"collection":{"name":"",_x000D_
"family":""}</v>
      </c>
      <c r="AD3007" s="1" t="str">
        <f>formatRow(Tokens!BN$2:BR$2,Tokens!BN3007:BR3007,0,"marketplace")</f>
        <v>"marketplace":{"initial_price":"",_x000D_
"reservation_price":"",_x000D_
"duration":"",_x000D_
"max_mint":"",_x000D_
"sell_date":""}</v>
      </c>
      <c r="AE3007" s="1"/>
    </row>
    <row r="3008" spans="4:31" ht="14.25" customHeight="1" x14ac:dyDescent="0.3">
      <c r="D3008" s="1">
        <f>Tokens!B3008</f>
        <v>0</v>
      </c>
      <c r="E3008" s="17" t="str">
        <f>IF(Tokens!C3008="","",Tokens!C3008)</f>
        <v/>
      </c>
      <c r="F3008"/>
      <c r="G3008"/>
      <c r="H3008"/>
      <c r="I3008"/>
      <c r="J3008"/>
      <c r="M3008"/>
      <c r="N3008"/>
      <c r="O3008" s="15" t="str">
        <f t="shared" si="94"/>
        <v>_</v>
      </c>
      <c r="P3008" s="18" t="str">
        <f>IF(F3008="stop","",IF(F3008&lt;&gt;"",HYPERLINK(Settings!$B$5 &amp; "/manage/?network=" &amp; LOWER(B$8) &amp; "&amp;search=token&amp;account=" &amp; ToMint!$B$5 &amp; "&amp;view=" &amp; ToMint!J3008,"TokenSol"),""))</f>
        <v/>
      </c>
      <c r="Q3008" s="2"/>
      <c r="R3008" s="2"/>
      <c r="S3008" s="11"/>
      <c r="T3008" s="78" t="str">
        <f>"owner=" &amp; Tokens!BS3008 &amp; "&amp;filename_for_metadata=" &amp; Tokens!BT3008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08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8" s="78" t="str">
        <f>formatRow(Tokens!C$2:I$2,Tokens!C3008:I3008)</f>
        <v>"name":"",_x000D_
"symbol":"",_x000D_
"description":"",_x000D_
"seller_fee_basis_points":"",_x000D_
"image":"",_x000D_
"Issuer":"",_x000D_
"external_url":""</v>
      </c>
      <c r="W3008" s="78" t="str">
        <f>formatRow(Tokens!J$2:AV$2,Tokens!J3008:AV3008,2,"attributes")</f>
        <v>"attributes":[]</v>
      </c>
      <c r="X3008" s="78" t="str">
        <f>formatRow(Tokens!AX$2:BC$2,Tokens!AX3008:BC3008,2,"creators")</f>
        <v>"creators":[]</v>
      </c>
      <c r="Y3008" s="78" t="str">
        <f>formatRow(Tokens!BD$2:BI$2,Tokens!BD3008:BI3008,2,"files")</f>
        <v>"files":[]</v>
      </c>
      <c r="Z3008" s="78"/>
      <c r="AA3008" s="78"/>
      <c r="AB3008" s="78"/>
      <c r="AC3008" s="78" t="str">
        <f>formatRow(Tokens!BJ$2:BK$2,Tokens!BJ3008:BK3008,0,"collection")</f>
        <v>"collection":{"name":"",_x000D_
"family":""}</v>
      </c>
      <c r="AD3008" s="1" t="str">
        <f>formatRow(Tokens!BN$2:BR$2,Tokens!BN3008:BR3008,0,"marketplace")</f>
        <v>"marketplace":{"initial_price":"",_x000D_
"reservation_price":"",_x000D_
"duration":"",_x000D_
"max_mint":"",_x000D_
"sell_date":""}</v>
      </c>
      <c r="AE3008" s="1"/>
    </row>
    <row r="3009" spans="4:31" ht="14.25" customHeight="1" x14ac:dyDescent="0.3">
      <c r="D3009" s="1">
        <f>Tokens!B3009</f>
        <v>0</v>
      </c>
      <c r="E3009" s="17" t="str">
        <f>IF(Tokens!C3009="","",Tokens!C3009)</f>
        <v/>
      </c>
      <c r="F3009"/>
      <c r="G3009"/>
      <c r="H3009"/>
      <c r="I3009"/>
      <c r="J3009"/>
      <c r="M3009"/>
      <c r="N3009"/>
      <c r="O3009" s="15" t="str">
        <f t="shared" si="94"/>
        <v>_</v>
      </c>
      <c r="P3009" s="18" t="str">
        <f>IF(F3009="stop","",IF(F3009&lt;&gt;"",HYPERLINK(Settings!$B$5 &amp; "/manage/?network=" &amp; LOWER(B$8) &amp; "&amp;search=token&amp;account=" &amp; ToMint!$B$5 &amp; "&amp;view=" &amp; ToMint!J3009,"TokenSol"),""))</f>
        <v/>
      </c>
      <c r="Q3009" s="2"/>
      <c r="R3009" s="2"/>
      <c r="S3009" s="11"/>
      <c r="T3009" s="78" t="str">
        <f>"owner=" &amp; Tokens!BS3009 &amp; "&amp;filename_for_metadata=" &amp; Tokens!BT3009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09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9" s="78" t="str">
        <f>formatRow(Tokens!C$2:I$2,Tokens!C3009:I3009)</f>
        <v>"name":"",_x000D_
"symbol":"",_x000D_
"description":"",_x000D_
"seller_fee_basis_points":"",_x000D_
"image":"",_x000D_
"Issuer":"",_x000D_
"external_url":""</v>
      </c>
      <c r="W3009" s="78" t="str">
        <f>formatRow(Tokens!J$2:AV$2,Tokens!J3009:AV3009,2,"attributes")</f>
        <v>"attributes":[]</v>
      </c>
      <c r="X3009" s="78" t="str">
        <f>formatRow(Tokens!AX$2:BC$2,Tokens!AX3009:BC3009,2,"creators")</f>
        <v>"creators":[]</v>
      </c>
      <c r="Y3009" s="78" t="str">
        <f>formatRow(Tokens!BD$2:BI$2,Tokens!BD3009:BI3009,2,"files")</f>
        <v>"files":[]</v>
      </c>
      <c r="Z3009" s="78"/>
      <c r="AA3009" s="78"/>
      <c r="AB3009" s="78"/>
      <c r="AC3009" s="78" t="str">
        <f>formatRow(Tokens!BJ$2:BK$2,Tokens!BJ3009:BK3009,0,"collection")</f>
        <v>"collection":{"name":"",_x000D_
"family":""}</v>
      </c>
      <c r="AD3009" s="1" t="str">
        <f>formatRow(Tokens!BN$2:BR$2,Tokens!BN3009:BR3009,0,"marketplace")</f>
        <v>"marketplace":{"initial_price":"",_x000D_
"reservation_price":"",_x000D_
"duration":"",_x000D_
"max_mint":"",_x000D_
"sell_date":""}</v>
      </c>
      <c r="AE3009" s="1"/>
    </row>
    <row r="3010" spans="4:31" ht="14.25" customHeight="1" x14ac:dyDescent="0.3">
      <c r="D3010" s="1">
        <f>Tokens!B3010</f>
        <v>0</v>
      </c>
      <c r="E3010" s="17" t="str">
        <f>IF(Tokens!C3010="","",Tokens!C3010)</f>
        <v/>
      </c>
      <c r="F3010"/>
      <c r="G3010"/>
      <c r="H3010"/>
      <c r="I3010"/>
      <c r="J3010"/>
      <c r="M3010"/>
      <c r="N3010"/>
      <c r="O3010" s="15" t="str">
        <f t="shared" si="94"/>
        <v>_</v>
      </c>
      <c r="P3010" s="18" t="str">
        <f>IF(F3010="stop","",IF(F3010&lt;&gt;"",HYPERLINK(Settings!$B$5 &amp; "/manage/?network=" &amp; LOWER(B$8) &amp; "&amp;search=token&amp;account=" &amp; ToMint!$B$5 &amp; "&amp;view=" &amp; ToMint!J3010,"TokenSol"),""))</f>
        <v/>
      </c>
      <c r="Q3010" s="2"/>
      <c r="R3010" s="2"/>
      <c r="S3010" s="11"/>
      <c r="T3010" s="78" t="str">
        <f>"owner=" &amp; Tokens!BS3010 &amp; "&amp;filename_for_metadata=" &amp; Tokens!BT3010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10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0" s="78" t="str">
        <f>formatRow(Tokens!C$2:I$2,Tokens!C3010:I3010)</f>
        <v>"name":"",_x000D_
"symbol":"",_x000D_
"description":"",_x000D_
"seller_fee_basis_points":"",_x000D_
"image":"",_x000D_
"Issuer":"",_x000D_
"external_url":""</v>
      </c>
      <c r="W3010" s="78" t="str">
        <f>formatRow(Tokens!J$2:AV$2,Tokens!J3010:AV3010,2,"attributes")</f>
        <v>"attributes":[]</v>
      </c>
      <c r="X3010" s="78" t="str">
        <f>formatRow(Tokens!AX$2:BC$2,Tokens!AX3010:BC3010,2,"creators")</f>
        <v>"creators":[]</v>
      </c>
      <c r="Y3010" s="78" t="str">
        <f>formatRow(Tokens!BD$2:BI$2,Tokens!BD3010:BI3010,2,"files")</f>
        <v>"files":[]</v>
      </c>
      <c r="Z3010" s="78"/>
      <c r="AA3010" s="78"/>
      <c r="AB3010" s="78"/>
      <c r="AC3010" s="78" t="str">
        <f>formatRow(Tokens!BJ$2:BK$2,Tokens!BJ3010:BK3010,0,"collection")</f>
        <v>"collection":{"name":"",_x000D_
"family":""}</v>
      </c>
      <c r="AD3010" s="1" t="str">
        <f>formatRow(Tokens!BN$2:BR$2,Tokens!BN3010:BR3010,0,"marketplace")</f>
        <v>"marketplace":{"initial_price":"",_x000D_
"reservation_price":"",_x000D_
"duration":"",_x000D_
"max_mint":"",_x000D_
"sell_date":""}</v>
      </c>
      <c r="AE3010" s="1"/>
    </row>
    <row r="3011" spans="4:31" ht="14.25" customHeight="1" x14ac:dyDescent="0.3">
      <c r="D3011" s="1">
        <f>Tokens!B3011</f>
        <v>0</v>
      </c>
      <c r="E3011" s="17" t="str">
        <f>IF(Tokens!C3011="","",Tokens!C3011)</f>
        <v/>
      </c>
      <c r="F3011"/>
      <c r="G3011"/>
      <c r="H3011"/>
      <c r="I3011"/>
      <c r="J3011"/>
      <c r="M3011"/>
      <c r="N3011"/>
      <c r="O3011" s="15" t="str">
        <f t="shared" si="94"/>
        <v>_</v>
      </c>
      <c r="P3011" s="18" t="str">
        <f>IF(F3011="stop","",IF(F3011&lt;&gt;"",HYPERLINK(Settings!$B$5 &amp; "/manage/?network=" &amp; LOWER(B$8) &amp; "&amp;search=token&amp;account=" &amp; ToMint!$B$5 &amp; "&amp;view=" &amp; ToMint!J3011,"TokenSol"),""))</f>
        <v/>
      </c>
      <c r="Q3011" s="2"/>
      <c r="R3011" s="2"/>
      <c r="S3011" s="11"/>
      <c r="T3011" s="78" t="str">
        <f>"owner=" &amp; Tokens!BS3011 &amp; "&amp;filename_for_metadata=" &amp; Tokens!BT3011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11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1" s="78" t="str">
        <f>formatRow(Tokens!C$2:I$2,Tokens!C3011:I3011)</f>
        <v>"name":"",_x000D_
"symbol":"",_x000D_
"description":"",_x000D_
"seller_fee_basis_points":"",_x000D_
"image":"",_x000D_
"Issuer":"",_x000D_
"external_url":""</v>
      </c>
      <c r="W3011" s="78" t="str">
        <f>formatRow(Tokens!J$2:AV$2,Tokens!J3011:AV3011,2,"attributes")</f>
        <v>"attributes":[]</v>
      </c>
      <c r="X3011" s="78" t="str">
        <f>formatRow(Tokens!AX$2:BC$2,Tokens!AX3011:BC3011,2,"creators")</f>
        <v>"creators":[]</v>
      </c>
      <c r="Y3011" s="78" t="str">
        <f>formatRow(Tokens!BD$2:BI$2,Tokens!BD3011:BI3011,2,"files")</f>
        <v>"files":[]</v>
      </c>
      <c r="Z3011" s="78"/>
      <c r="AA3011" s="78"/>
      <c r="AB3011" s="78"/>
      <c r="AC3011" s="78" t="str">
        <f>formatRow(Tokens!BJ$2:BK$2,Tokens!BJ3011:BK3011,0,"collection")</f>
        <v>"collection":{"name":"",_x000D_
"family":""}</v>
      </c>
      <c r="AD3011" s="1" t="str">
        <f>formatRow(Tokens!BN$2:BR$2,Tokens!BN3011:BR3011,0,"marketplace")</f>
        <v>"marketplace":{"initial_price":"",_x000D_
"reservation_price":"",_x000D_
"duration":"",_x000D_
"max_mint":"",_x000D_
"sell_date":""}</v>
      </c>
      <c r="AE3011" s="1"/>
    </row>
    <row r="3012" spans="4:31" ht="14.25" customHeight="1" x14ac:dyDescent="0.3">
      <c r="D3012" s="1">
        <f>Tokens!B3012</f>
        <v>0</v>
      </c>
      <c r="E3012" s="17" t="str">
        <f>IF(Tokens!C3012="","",Tokens!C3012)</f>
        <v/>
      </c>
      <c r="F3012"/>
      <c r="G3012"/>
      <c r="H3012"/>
      <c r="I3012"/>
      <c r="J3012"/>
      <c r="M3012"/>
      <c r="N3012"/>
      <c r="O3012" s="15" t="str">
        <f t="shared" si="94"/>
        <v>_</v>
      </c>
      <c r="P3012" s="18" t="str">
        <f>IF(F3012="stop","",IF(F3012&lt;&gt;"",HYPERLINK(Settings!$B$5 &amp; "/manage/?network=" &amp; LOWER(B$8) &amp; "&amp;search=token&amp;account=" &amp; ToMint!$B$5 &amp; "&amp;view=" &amp; ToMint!J3012,"TokenSol"),""))</f>
        <v/>
      </c>
      <c r="Q3012" s="2"/>
      <c r="R3012" s="2"/>
      <c r="S3012" s="11"/>
      <c r="T3012" s="78" t="str">
        <f>"owner=" &amp; Tokens!BS3012 &amp; "&amp;filename_for_metadata=" &amp; Tokens!BT3012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12" s="78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2" s="78" t="str">
        <f>formatRow(Tokens!C$2:I$2,Tokens!C3012:I3012)</f>
        <v>"name":"",_x000D_
"symbol":"",_x000D_
"description":"",_x000D_
"seller_fee_basis_points":"",_x000D_
"image":"",_x000D_
"Issuer":"",_x000D_
"external_url":""</v>
      </c>
      <c r="W3012" s="78" t="str">
        <f>formatRow(Tokens!J$2:AV$2,Tokens!J3012:AV3012,2,"attributes")</f>
        <v>"attributes":[]</v>
      </c>
      <c r="X3012" s="78" t="str">
        <f>formatRow(Tokens!AX$2:BC$2,Tokens!AX3012:BC3012,2,"creators")</f>
        <v>"creators":[]</v>
      </c>
      <c r="Y3012" s="78" t="str">
        <f>formatRow(Tokens!BD$2:BI$2,Tokens!BD3012:BI3012,2,"files")</f>
        <v>"files":[]</v>
      </c>
      <c r="Z3012" s="78"/>
      <c r="AA3012" s="78"/>
      <c r="AB3012" s="78"/>
      <c r="AC3012" s="78" t="str">
        <f>formatRow(Tokens!BJ$2:BK$2,Tokens!BJ3012:BK3012,0,"collection")</f>
        <v>"collection":{"name":"",_x000D_
"family":""}</v>
      </c>
      <c r="AD3012" s="1" t="str">
        <f>formatRow(Tokens!BN$2:BR$2,Tokens!BN3012:BR3012,0,"marketplace")</f>
        <v>"marketplace":{"initial_price":"",_x000D_
"reservation_price":"",_x000D_
"duration":"",_x000D_
"max_mint":"",_x000D_
"sell_date":""}</v>
      </c>
      <c r="AE3012" s="1"/>
    </row>
    <row r="3013" spans="4:31" ht="14.25" customHeight="1" x14ac:dyDescent="0.3">
      <c r="D3013" s="1">
        <f>Tokens!B3013</f>
        <v>0</v>
      </c>
      <c r="E3013" s="17" t="str">
        <f>IF(Tokens!C3013="","",Tokens!C3013)</f>
        <v/>
      </c>
      <c r="F3013"/>
      <c r="G3013"/>
      <c r="H3013"/>
      <c r="I3013"/>
      <c r="J3013"/>
      <c r="M3013"/>
      <c r="N3013"/>
      <c r="O3013" s="15" t="str">
        <f t="shared" si="94"/>
        <v>_</v>
      </c>
      <c r="P3013" s="18" t="str">
        <f>IF(F3013="stop","",IF(F3013&lt;&gt;"",HYPERLINK(Settings!$B$5 &amp; "/manage/?network=" &amp; LOWER(B$8) &amp; "&amp;search=token&amp;account=" &amp; ToMint!$B$5 &amp; "&amp;view=" &amp; ToMint!J3013,"TokenSol"),""))</f>
        <v/>
      </c>
      <c r="Q3013" s="2"/>
      <c r="R3013" s="2"/>
      <c r="S3013" s="11"/>
      <c r="T3013" s="78" t="str">
        <f>"owner=" &amp; Tokens!BS3013 &amp; "&amp;filename_for_metadata=" &amp; Tokens!BT3013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13" s="78" t="str">
        <f t="shared" ref="U3013:U3076" si="95">"{" &amp; V3013 &amp; "," &amp; W3013 &amp; "," &amp; """properties"":{" &amp; X3013 &amp; "," &amp; Y3013 &amp; "}," &amp; AC3013 &amp; "," &amp; AD3013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3" s="78" t="str">
        <f>formatRow(Tokens!C$2:I$2,Tokens!C3013:I3013)</f>
        <v>"name":"",_x000D_
"symbol":"",_x000D_
"description":"",_x000D_
"seller_fee_basis_points":"",_x000D_
"image":"",_x000D_
"Issuer":"",_x000D_
"external_url":""</v>
      </c>
      <c r="W3013" s="78" t="str">
        <f>formatRow(Tokens!J$2:AV$2,Tokens!J3013:AV3013,2,"attributes")</f>
        <v>"attributes":[]</v>
      </c>
      <c r="X3013" s="78" t="str">
        <f>formatRow(Tokens!AX$2:BC$2,Tokens!AX3013:BC3013,2,"creators")</f>
        <v>"creators":[]</v>
      </c>
      <c r="Y3013" s="78" t="str">
        <f>formatRow(Tokens!BD$2:BI$2,Tokens!BD3013:BI3013,2,"files")</f>
        <v>"files":[]</v>
      </c>
      <c r="Z3013" s="78"/>
      <c r="AA3013" s="78"/>
      <c r="AB3013" s="78"/>
      <c r="AC3013" s="78" t="str">
        <f>formatRow(Tokens!BJ$2:BK$2,Tokens!BJ3013:BK3013,0,"collection")</f>
        <v>"collection":{"name":"",_x000D_
"family":""}</v>
      </c>
      <c r="AD3013" s="1" t="str">
        <f>formatRow(Tokens!BN$2:BR$2,Tokens!BN3013:BR3013,0,"marketplace")</f>
        <v>"marketplace":{"initial_price":"",_x000D_
"reservation_price":"",_x000D_
"duration":"",_x000D_
"max_mint":"",_x000D_
"sell_date":""}</v>
      </c>
      <c r="AE3013" s="1"/>
    </row>
    <row r="3014" spans="4:31" ht="14.25" customHeight="1" x14ac:dyDescent="0.3">
      <c r="D3014" s="1">
        <f>Tokens!B3014</f>
        <v>0</v>
      </c>
      <c r="E3014" s="17" t="str">
        <f>IF(Tokens!C3014="","",Tokens!C3014)</f>
        <v/>
      </c>
      <c r="F3014"/>
      <c r="G3014"/>
      <c r="H3014"/>
      <c r="I3014"/>
      <c r="J3014"/>
      <c r="M3014"/>
      <c r="N3014"/>
      <c r="O3014" s="15" t="str">
        <f t="shared" si="94"/>
        <v>_</v>
      </c>
      <c r="P3014" s="18" t="str">
        <f>IF(F3014="stop","",IF(F3014&lt;&gt;"",HYPERLINK(Settings!$B$5 &amp; "/manage/?network=" &amp; LOWER(B$8) &amp; "&amp;search=token&amp;account=" &amp; ToMint!$B$5 &amp; "&amp;view=" &amp; ToMint!J3014,"TokenSol"),""))</f>
        <v/>
      </c>
      <c r="Q3014" s="2"/>
      <c r="R3014" s="2"/>
      <c r="S3014" s="11"/>
      <c r="T3014" s="78" t="str">
        <f>"owner=" &amp; Tokens!BS3014 &amp; "&amp;filename_for_metadata=" &amp; Tokens!BT3014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14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4" s="78" t="str">
        <f>formatRow(Tokens!C$2:I$2,Tokens!C3014:I3014)</f>
        <v>"name":"",_x000D_
"symbol":"",_x000D_
"description":"",_x000D_
"seller_fee_basis_points":"",_x000D_
"image":"",_x000D_
"Issuer":"",_x000D_
"external_url":""</v>
      </c>
      <c r="W3014" s="78" t="str">
        <f>formatRow(Tokens!J$2:AV$2,Tokens!J3014:AV3014,2,"attributes")</f>
        <v>"attributes":[]</v>
      </c>
      <c r="X3014" s="78" t="str">
        <f>formatRow(Tokens!AX$2:BC$2,Tokens!AX3014:BC3014,2,"creators")</f>
        <v>"creators":[]</v>
      </c>
      <c r="Y3014" s="78" t="str">
        <f>formatRow(Tokens!BD$2:BI$2,Tokens!BD3014:BI3014,2,"files")</f>
        <v>"files":[]</v>
      </c>
      <c r="Z3014" s="78"/>
      <c r="AA3014" s="78"/>
      <c r="AB3014" s="78"/>
      <c r="AC3014" s="78" t="str">
        <f>formatRow(Tokens!BJ$2:BK$2,Tokens!BJ3014:BK3014,0,"collection")</f>
        <v>"collection":{"name":"",_x000D_
"family":""}</v>
      </c>
      <c r="AD3014" s="1" t="str">
        <f>formatRow(Tokens!BN$2:BR$2,Tokens!BN3014:BR3014,0,"marketplace")</f>
        <v>"marketplace":{"initial_price":"",_x000D_
"reservation_price":"",_x000D_
"duration":"",_x000D_
"max_mint":"",_x000D_
"sell_date":""}</v>
      </c>
      <c r="AE3014" s="1"/>
    </row>
    <row r="3015" spans="4:31" ht="14.25" customHeight="1" x14ac:dyDescent="0.3">
      <c r="D3015" s="1">
        <f>Tokens!B3015</f>
        <v>0</v>
      </c>
      <c r="E3015" s="17" t="str">
        <f>IF(Tokens!C3015="","",Tokens!C3015)</f>
        <v/>
      </c>
      <c r="F3015"/>
      <c r="G3015"/>
      <c r="H3015"/>
      <c r="I3015"/>
      <c r="J3015"/>
      <c r="M3015"/>
      <c r="N3015"/>
      <c r="O3015" s="15" t="str">
        <f t="shared" si="94"/>
        <v>_</v>
      </c>
      <c r="P3015" s="18" t="str">
        <f>IF(F3015="stop","",IF(F3015&lt;&gt;"",HYPERLINK(Settings!$B$5 &amp; "/manage/?network=" &amp; LOWER(B$8) &amp; "&amp;search=token&amp;account=" &amp; ToMint!$B$5 &amp; "&amp;view=" &amp; ToMint!J3015,"TokenSol"),""))</f>
        <v/>
      </c>
      <c r="Q3015" s="2"/>
      <c r="R3015" s="2"/>
      <c r="S3015" s="11"/>
      <c r="T3015" s="78" t="str">
        <f>"owner=" &amp; Tokens!BS3015 &amp; "&amp;filename_for_metadata=" &amp; Tokens!BT3015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15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5" s="78" t="str">
        <f>formatRow(Tokens!C$2:I$2,Tokens!C3015:I3015)</f>
        <v>"name":"",_x000D_
"symbol":"",_x000D_
"description":"",_x000D_
"seller_fee_basis_points":"",_x000D_
"image":"",_x000D_
"Issuer":"",_x000D_
"external_url":""</v>
      </c>
      <c r="W3015" s="78" t="str">
        <f>formatRow(Tokens!J$2:AV$2,Tokens!J3015:AV3015,2,"attributes")</f>
        <v>"attributes":[]</v>
      </c>
      <c r="X3015" s="78" t="str">
        <f>formatRow(Tokens!AX$2:BC$2,Tokens!AX3015:BC3015,2,"creators")</f>
        <v>"creators":[]</v>
      </c>
      <c r="Y3015" s="78" t="str">
        <f>formatRow(Tokens!BD$2:BI$2,Tokens!BD3015:BI3015,2,"files")</f>
        <v>"files":[]</v>
      </c>
      <c r="Z3015" s="78"/>
      <c r="AA3015" s="78"/>
      <c r="AB3015" s="78"/>
      <c r="AC3015" s="78" t="str">
        <f>formatRow(Tokens!BJ$2:BK$2,Tokens!BJ3015:BK3015,0,"collection")</f>
        <v>"collection":{"name":"",_x000D_
"family":""}</v>
      </c>
      <c r="AD3015" s="1" t="str">
        <f>formatRow(Tokens!BN$2:BR$2,Tokens!BN3015:BR3015,0,"marketplace")</f>
        <v>"marketplace":{"initial_price":"",_x000D_
"reservation_price":"",_x000D_
"duration":"",_x000D_
"max_mint":"",_x000D_
"sell_date":""}</v>
      </c>
      <c r="AE3015" s="1"/>
    </row>
    <row r="3016" spans="4:31" ht="14.25" customHeight="1" x14ac:dyDescent="0.3">
      <c r="D3016" s="1">
        <f>Tokens!B3016</f>
        <v>0</v>
      </c>
      <c r="E3016" s="17" t="str">
        <f>IF(Tokens!C3016="","",Tokens!C3016)</f>
        <v/>
      </c>
      <c r="F3016"/>
      <c r="G3016"/>
      <c r="H3016"/>
      <c r="I3016"/>
      <c r="J3016"/>
      <c r="M3016"/>
      <c r="N3016"/>
      <c r="O3016" s="15" t="str">
        <f t="shared" si="94"/>
        <v>_</v>
      </c>
      <c r="P3016" s="18" t="str">
        <f>IF(F3016="stop","",IF(F3016&lt;&gt;"",HYPERLINK(Settings!$B$5 &amp; "/manage/?network=" &amp; LOWER(B$8) &amp; "&amp;search=token&amp;account=" &amp; ToMint!$B$5 &amp; "&amp;view=" &amp; ToMint!J3016,"TokenSol"),""))</f>
        <v/>
      </c>
      <c r="Q3016" s="2"/>
      <c r="R3016" s="2"/>
      <c r="S3016" s="11"/>
      <c r="T3016" s="78" t="str">
        <f>"owner=" &amp; Tokens!BS3016 &amp; "&amp;filename_for_metadata=" &amp; Tokens!BT3016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16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6" s="78" t="str">
        <f>formatRow(Tokens!C$2:I$2,Tokens!C3016:I3016)</f>
        <v>"name":"",_x000D_
"symbol":"",_x000D_
"description":"",_x000D_
"seller_fee_basis_points":"",_x000D_
"image":"",_x000D_
"Issuer":"",_x000D_
"external_url":""</v>
      </c>
      <c r="W3016" s="78" t="str">
        <f>formatRow(Tokens!J$2:AV$2,Tokens!J3016:AV3016,2,"attributes")</f>
        <v>"attributes":[]</v>
      </c>
      <c r="X3016" s="78" t="str">
        <f>formatRow(Tokens!AX$2:BC$2,Tokens!AX3016:BC3016,2,"creators")</f>
        <v>"creators":[]</v>
      </c>
      <c r="Y3016" s="78" t="str">
        <f>formatRow(Tokens!BD$2:BI$2,Tokens!BD3016:BI3016,2,"files")</f>
        <v>"files":[]</v>
      </c>
      <c r="Z3016" s="78"/>
      <c r="AA3016" s="78"/>
      <c r="AB3016" s="78"/>
      <c r="AC3016" s="78" t="str">
        <f>formatRow(Tokens!BJ$2:BK$2,Tokens!BJ3016:BK3016,0,"collection")</f>
        <v>"collection":{"name":"",_x000D_
"family":""}</v>
      </c>
      <c r="AD3016" s="1" t="str">
        <f>formatRow(Tokens!BN$2:BR$2,Tokens!BN3016:BR3016,0,"marketplace")</f>
        <v>"marketplace":{"initial_price":"",_x000D_
"reservation_price":"",_x000D_
"duration":"",_x000D_
"max_mint":"",_x000D_
"sell_date":""}</v>
      </c>
      <c r="AE3016" s="1"/>
    </row>
    <row r="3017" spans="4:31" ht="14.25" customHeight="1" x14ac:dyDescent="0.3">
      <c r="D3017" s="1">
        <f>Tokens!B3017</f>
        <v>0</v>
      </c>
      <c r="E3017" s="17" t="str">
        <f>IF(Tokens!C3017="","",Tokens!C3017)</f>
        <v/>
      </c>
      <c r="F3017"/>
      <c r="G3017"/>
      <c r="H3017"/>
      <c r="I3017"/>
      <c r="J3017"/>
      <c r="M3017"/>
      <c r="N3017"/>
      <c r="O3017" s="15" t="str">
        <f t="shared" si="94"/>
        <v>_</v>
      </c>
      <c r="P3017" s="18" t="str">
        <f>IF(F3017="stop","",IF(F3017&lt;&gt;"",HYPERLINK(Settings!$B$5 &amp; "/manage/?network=" &amp; LOWER(B$8) &amp; "&amp;search=token&amp;account=" &amp; ToMint!$B$5 &amp; "&amp;view=" &amp; ToMint!J3017,"TokenSol"),""))</f>
        <v/>
      </c>
      <c r="Q3017" s="2"/>
      <c r="R3017" s="2"/>
      <c r="S3017" s="11"/>
      <c r="T3017" s="78" t="str">
        <f>"owner=" &amp; Tokens!BS3017 &amp; "&amp;filename_for_metadata=" &amp; Tokens!BT3017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17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7" s="78" t="str">
        <f>formatRow(Tokens!C$2:I$2,Tokens!C3017:I3017)</f>
        <v>"name":"",_x000D_
"symbol":"",_x000D_
"description":"",_x000D_
"seller_fee_basis_points":"",_x000D_
"image":"",_x000D_
"Issuer":"",_x000D_
"external_url":""</v>
      </c>
      <c r="W3017" s="78" t="str">
        <f>formatRow(Tokens!J$2:AV$2,Tokens!J3017:AV3017,2,"attributes")</f>
        <v>"attributes":[]</v>
      </c>
      <c r="X3017" s="78" t="str">
        <f>formatRow(Tokens!AX$2:BC$2,Tokens!AX3017:BC3017,2,"creators")</f>
        <v>"creators":[]</v>
      </c>
      <c r="Y3017" s="78" t="str">
        <f>formatRow(Tokens!BD$2:BI$2,Tokens!BD3017:BI3017,2,"files")</f>
        <v>"files":[]</v>
      </c>
      <c r="Z3017" s="78"/>
      <c r="AA3017" s="78"/>
      <c r="AB3017" s="78"/>
      <c r="AC3017" s="78" t="str">
        <f>formatRow(Tokens!BJ$2:BK$2,Tokens!BJ3017:BK3017,0,"collection")</f>
        <v>"collection":{"name":"",_x000D_
"family":""}</v>
      </c>
      <c r="AD3017" s="1" t="str">
        <f>formatRow(Tokens!BN$2:BR$2,Tokens!BN3017:BR3017,0,"marketplace")</f>
        <v>"marketplace":{"initial_price":"",_x000D_
"reservation_price":"",_x000D_
"duration":"",_x000D_
"max_mint":"",_x000D_
"sell_date":""}</v>
      </c>
      <c r="AE3017" s="1"/>
    </row>
    <row r="3018" spans="4:31" ht="14.25" customHeight="1" x14ac:dyDescent="0.3">
      <c r="D3018" s="1">
        <f>Tokens!B3018</f>
        <v>0</v>
      </c>
      <c r="E3018" s="17" t="str">
        <f>IF(Tokens!C3018="","",Tokens!C3018)</f>
        <v/>
      </c>
      <c r="F3018"/>
      <c r="G3018"/>
      <c r="H3018"/>
      <c r="I3018"/>
      <c r="J3018"/>
      <c r="M3018"/>
      <c r="N3018"/>
      <c r="O3018" s="15" t="str">
        <f t="shared" si="94"/>
        <v>_</v>
      </c>
      <c r="P3018" s="18" t="str">
        <f>IF(F3018="stop","",IF(F3018&lt;&gt;"",HYPERLINK(Settings!$B$5 &amp; "/manage/?network=" &amp; LOWER(B$8) &amp; "&amp;search=token&amp;account=" &amp; ToMint!$B$5 &amp; "&amp;view=" &amp; ToMint!J3018,"TokenSol"),""))</f>
        <v/>
      </c>
      <c r="Q3018" s="2"/>
      <c r="R3018" s="2"/>
      <c r="S3018" s="11"/>
      <c r="T3018" s="78" t="str">
        <f>"owner=" &amp; Tokens!BS3018 &amp; "&amp;filename_for_metadata=" &amp; Tokens!BT3018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18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8" s="78" t="str">
        <f>formatRow(Tokens!C$2:I$2,Tokens!C3018:I3018)</f>
        <v>"name":"",_x000D_
"symbol":"",_x000D_
"description":"",_x000D_
"seller_fee_basis_points":"",_x000D_
"image":"",_x000D_
"Issuer":"",_x000D_
"external_url":""</v>
      </c>
      <c r="W3018" s="78" t="str">
        <f>formatRow(Tokens!J$2:AV$2,Tokens!J3018:AV3018,2,"attributes")</f>
        <v>"attributes":[]</v>
      </c>
      <c r="X3018" s="78" t="str">
        <f>formatRow(Tokens!AX$2:BC$2,Tokens!AX3018:BC3018,2,"creators")</f>
        <v>"creators":[]</v>
      </c>
      <c r="Y3018" s="78" t="str">
        <f>formatRow(Tokens!BD$2:BI$2,Tokens!BD3018:BI3018,2,"files")</f>
        <v>"files":[]</v>
      </c>
      <c r="Z3018" s="78"/>
      <c r="AA3018" s="78"/>
      <c r="AB3018" s="78"/>
      <c r="AC3018" s="78" t="str">
        <f>formatRow(Tokens!BJ$2:BK$2,Tokens!BJ3018:BK3018,0,"collection")</f>
        <v>"collection":{"name":"",_x000D_
"family":""}</v>
      </c>
      <c r="AD3018" s="1" t="str">
        <f>formatRow(Tokens!BN$2:BR$2,Tokens!BN3018:BR3018,0,"marketplace")</f>
        <v>"marketplace":{"initial_price":"",_x000D_
"reservation_price":"",_x000D_
"duration":"",_x000D_
"max_mint":"",_x000D_
"sell_date":""}</v>
      </c>
      <c r="AE3018" s="1"/>
    </row>
    <row r="3019" spans="4:31" ht="14.25" customHeight="1" x14ac:dyDescent="0.3">
      <c r="D3019" s="1">
        <f>Tokens!B3019</f>
        <v>0</v>
      </c>
      <c r="E3019" s="17" t="str">
        <f>IF(Tokens!C3019="","",Tokens!C3019)</f>
        <v/>
      </c>
      <c r="F3019"/>
      <c r="G3019"/>
      <c r="H3019"/>
      <c r="I3019"/>
      <c r="J3019"/>
      <c r="M3019"/>
      <c r="N3019"/>
      <c r="O3019" s="15" t="str">
        <f t="shared" si="94"/>
        <v>_</v>
      </c>
      <c r="P3019" s="18" t="str">
        <f>IF(F3019="stop","",IF(F3019&lt;&gt;"",HYPERLINK(Settings!$B$5 &amp; "/manage/?network=" &amp; LOWER(B$8) &amp; "&amp;search=token&amp;account=" &amp; ToMint!$B$5 &amp; "&amp;view=" &amp; ToMint!J3019,"TokenSol"),""))</f>
        <v/>
      </c>
      <c r="Q3019" s="2"/>
      <c r="R3019" s="2"/>
      <c r="S3019" s="11"/>
      <c r="T3019" s="78" t="str">
        <f>"owner=" &amp; Tokens!BS3019 &amp; "&amp;filename_for_metadata=" &amp; Tokens!BT3019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19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9" s="78" t="str">
        <f>formatRow(Tokens!C$2:I$2,Tokens!C3019:I3019)</f>
        <v>"name":"",_x000D_
"symbol":"",_x000D_
"description":"",_x000D_
"seller_fee_basis_points":"",_x000D_
"image":"",_x000D_
"Issuer":"",_x000D_
"external_url":""</v>
      </c>
      <c r="W3019" s="78" t="str">
        <f>formatRow(Tokens!J$2:AV$2,Tokens!J3019:AV3019,2,"attributes")</f>
        <v>"attributes":[]</v>
      </c>
      <c r="X3019" s="78" t="str">
        <f>formatRow(Tokens!AX$2:BC$2,Tokens!AX3019:BC3019,2,"creators")</f>
        <v>"creators":[]</v>
      </c>
      <c r="Y3019" s="78" t="str">
        <f>formatRow(Tokens!BD$2:BI$2,Tokens!BD3019:BI3019,2,"files")</f>
        <v>"files":[]</v>
      </c>
      <c r="Z3019" s="78"/>
      <c r="AA3019" s="78"/>
      <c r="AB3019" s="78"/>
      <c r="AC3019" s="78" t="str">
        <f>formatRow(Tokens!BJ$2:BK$2,Tokens!BJ3019:BK3019,0,"collection")</f>
        <v>"collection":{"name":"",_x000D_
"family":""}</v>
      </c>
      <c r="AD3019" s="1" t="str">
        <f>formatRow(Tokens!BN$2:BR$2,Tokens!BN3019:BR3019,0,"marketplace")</f>
        <v>"marketplace":{"initial_price":"",_x000D_
"reservation_price":"",_x000D_
"duration":"",_x000D_
"max_mint":"",_x000D_
"sell_date":""}</v>
      </c>
      <c r="AE3019" s="1"/>
    </row>
    <row r="3020" spans="4:31" ht="14.25" customHeight="1" x14ac:dyDescent="0.3">
      <c r="D3020" s="1">
        <f>Tokens!B3020</f>
        <v>0</v>
      </c>
      <c r="E3020" s="17" t="str">
        <f>IF(Tokens!C3020="","",Tokens!C3020)</f>
        <v/>
      </c>
      <c r="F3020"/>
      <c r="G3020"/>
      <c r="H3020"/>
      <c r="I3020"/>
      <c r="J3020"/>
      <c r="M3020"/>
      <c r="N3020"/>
      <c r="O3020" s="15" t="str">
        <f t="shared" si="94"/>
        <v>_</v>
      </c>
      <c r="P3020" s="18" t="str">
        <f>IF(F3020="stop","",IF(F3020&lt;&gt;"",HYPERLINK(Settings!$B$5 &amp; "/manage/?network=" &amp; LOWER(B$8) &amp; "&amp;search=token&amp;account=" &amp; ToMint!$B$5 &amp; "&amp;view=" &amp; ToMint!J3020,"TokenSol"),""))</f>
        <v/>
      </c>
      <c r="Q3020" s="2"/>
      <c r="R3020" s="2"/>
      <c r="S3020" s="11"/>
      <c r="T3020" s="78" t="str">
        <f>"owner=" &amp; Tokens!BS3020 &amp; "&amp;filename_for_metadata=" &amp; Tokens!BT3020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20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0" s="78" t="str">
        <f>formatRow(Tokens!C$2:I$2,Tokens!C3020:I3020)</f>
        <v>"name":"",_x000D_
"symbol":"",_x000D_
"description":"",_x000D_
"seller_fee_basis_points":"",_x000D_
"image":"",_x000D_
"Issuer":"",_x000D_
"external_url":""</v>
      </c>
      <c r="W3020" s="78" t="str">
        <f>formatRow(Tokens!J$2:AV$2,Tokens!J3020:AV3020,2,"attributes")</f>
        <v>"attributes":[]</v>
      </c>
      <c r="X3020" s="78" t="str">
        <f>formatRow(Tokens!AX$2:BC$2,Tokens!AX3020:BC3020,2,"creators")</f>
        <v>"creators":[]</v>
      </c>
      <c r="Y3020" s="78" t="str">
        <f>formatRow(Tokens!BD$2:BI$2,Tokens!BD3020:BI3020,2,"files")</f>
        <v>"files":[]</v>
      </c>
      <c r="Z3020" s="78"/>
      <c r="AA3020" s="78"/>
      <c r="AB3020" s="78"/>
      <c r="AC3020" s="78" t="str">
        <f>formatRow(Tokens!BJ$2:BK$2,Tokens!BJ3020:BK3020,0,"collection")</f>
        <v>"collection":{"name":"",_x000D_
"family":""}</v>
      </c>
      <c r="AD3020" s="1" t="str">
        <f>formatRow(Tokens!BN$2:BR$2,Tokens!BN3020:BR3020,0,"marketplace")</f>
        <v>"marketplace":{"initial_price":"",_x000D_
"reservation_price":"",_x000D_
"duration":"",_x000D_
"max_mint":"",_x000D_
"sell_date":""}</v>
      </c>
      <c r="AE3020" s="1"/>
    </row>
    <row r="3021" spans="4:31" ht="14.25" customHeight="1" x14ac:dyDescent="0.3">
      <c r="D3021" s="1">
        <f>Tokens!B3021</f>
        <v>0</v>
      </c>
      <c r="E3021" s="17" t="str">
        <f>IF(Tokens!C3021="","",Tokens!C3021)</f>
        <v/>
      </c>
      <c r="F3021"/>
      <c r="G3021"/>
      <c r="H3021"/>
      <c r="I3021"/>
      <c r="J3021"/>
      <c r="M3021"/>
      <c r="N3021"/>
      <c r="O3021" s="15" t="str">
        <f t="shared" si="94"/>
        <v>_</v>
      </c>
      <c r="P3021" s="18" t="str">
        <f>IF(F3021="stop","",IF(F3021&lt;&gt;"",HYPERLINK(Settings!$B$5 &amp; "/manage/?network=" &amp; LOWER(B$8) &amp; "&amp;search=token&amp;account=" &amp; ToMint!$B$5 &amp; "&amp;view=" &amp; ToMint!J3021,"TokenSol"),""))</f>
        <v/>
      </c>
      <c r="Q3021" s="2"/>
      <c r="R3021" s="2"/>
      <c r="S3021" s="11"/>
      <c r="T3021" s="78" t="str">
        <f>"owner=" &amp; Tokens!BS3021 &amp; "&amp;filename_for_metadata=" &amp; Tokens!BT3021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21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1" s="78" t="str">
        <f>formatRow(Tokens!C$2:I$2,Tokens!C3021:I3021)</f>
        <v>"name":"",_x000D_
"symbol":"",_x000D_
"description":"",_x000D_
"seller_fee_basis_points":"",_x000D_
"image":"",_x000D_
"Issuer":"",_x000D_
"external_url":""</v>
      </c>
      <c r="W3021" s="78" t="str">
        <f>formatRow(Tokens!J$2:AV$2,Tokens!J3021:AV3021,2,"attributes")</f>
        <v>"attributes":[]</v>
      </c>
      <c r="X3021" s="78" t="str">
        <f>formatRow(Tokens!AX$2:BC$2,Tokens!AX3021:BC3021,2,"creators")</f>
        <v>"creators":[]</v>
      </c>
      <c r="Y3021" s="78" t="str">
        <f>formatRow(Tokens!BD$2:BI$2,Tokens!BD3021:BI3021,2,"files")</f>
        <v>"files":[]</v>
      </c>
      <c r="Z3021" s="78"/>
      <c r="AA3021" s="78"/>
      <c r="AB3021" s="78"/>
      <c r="AC3021" s="78" t="str">
        <f>formatRow(Tokens!BJ$2:BK$2,Tokens!BJ3021:BK3021,0,"collection")</f>
        <v>"collection":{"name":"",_x000D_
"family":""}</v>
      </c>
      <c r="AD3021" s="1" t="str">
        <f>formatRow(Tokens!BN$2:BR$2,Tokens!BN3021:BR3021,0,"marketplace")</f>
        <v>"marketplace":{"initial_price":"",_x000D_
"reservation_price":"",_x000D_
"duration":"",_x000D_
"max_mint":"",_x000D_
"sell_date":""}</v>
      </c>
      <c r="AE3021" s="1"/>
    </row>
    <row r="3022" spans="4:31" ht="14.25" customHeight="1" x14ac:dyDescent="0.3">
      <c r="D3022" s="1">
        <f>Tokens!B3022</f>
        <v>0</v>
      </c>
      <c r="E3022" s="17" t="str">
        <f>IF(Tokens!C3022="","",Tokens!C3022)</f>
        <v/>
      </c>
      <c r="F3022"/>
      <c r="G3022"/>
      <c r="H3022"/>
      <c r="I3022"/>
      <c r="J3022"/>
      <c r="M3022"/>
      <c r="N3022"/>
      <c r="O3022" s="15" t="str">
        <f t="shared" si="94"/>
        <v>_</v>
      </c>
      <c r="P3022" s="18" t="str">
        <f>IF(F3022="stop","",IF(F3022&lt;&gt;"",HYPERLINK(Settings!$B$5 &amp; "/manage/?network=" &amp; LOWER(B$8) &amp; "&amp;search=token&amp;account=" &amp; ToMint!$B$5 &amp; "&amp;view=" &amp; ToMint!J3022,"TokenSol"),""))</f>
        <v/>
      </c>
      <c r="Q3022" s="2"/>
      <c r="R3022" s="2"/>
      <c r="S3022" s="11"/>
      <c r="T3022" s="78" t="str">
        <f>"owner=" &amp; Tokens!BS3022 &amp; "&amp;filename_for_metadata=" &amp; Tokens!BT3022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22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2" s="78" t="str">
        <f>formatRow(Tokens!C$2:I$2,Tokens!C3022:I3022)</f>
        <v>"name":"",_x000D_
"symbol":"",_x000D_
"description":"",_x000D_
"seller_fee_basis_points":"",_x000D_
"image":"",_x000D_
"Issuer":"",_x000D_
"external_url":""</v>
      </c>
      <c r="W3022" s="78" t="str">
        <f>formatRow(Tokens!J$2:AV$2,Tokens!J3022:AV3022,2,"attributes")</f>
        <v>"attributes":[]</v>
      </c>
      <c r="X3022" s="78" t="str">
        <f>formatRow(Tokens!AX$2:BC$2,Tokens!AX3022:BC3022,2,"creators")</f>
        <v>"creators":[]</v>
      </c>
      <c r="Y3022" s="78" t="str">
        <f>formatRow(Tokens!BD$2:BI$2,Tokens!BD3022:BI3022,2,"files")</f>
        <v>"files":[]</v>
      </c>
      <c r="Z3022" s="78"/>
      <c r="AA3022" s="78"/>
      <c r="AB3022" s="78"/>
      <c r="AC3022" s="78" t="str">
        <f>formatRow(Tokens!BJ$2:BK$2,Tokens!BJ3022:BK3022,0,"collection")</f>
        <v>"collection":{"name":"",_x000D_
"family":""}</v>
      </c>
      <c r="AD3022" s="1" t="str">
        <f>formatRow(Tokens!BN$2:BR$2,Tokens!BN3022:BR3022,0,"marketplace")</f>
        <v>"marketplace":{"initial_price":"",_x000D_
"reservation_price":"",_x000D_
"duration":"",_x000D_
"max_mint":"",_x000D_
"sell_date":""}</v>
      </c>
      <c r="AE3022" s="1"/>
    </row>
    <row r="3023" spans="4:31" ht="14.25" customHeight="1" x14ac:dyDescent="0.3">
      <c r="D3023" s="1">
        <f>Tokens!B3023</f>
        <v>0</v>
      </c>
      <c r="E3023" s="17" t="str">
        <f>IF(Tokens!C3023="","",Tokens!C3023)</f>
        <v/>
      </c>
      <c r="F3023"/>
      <c r="G3023"/>
      <c r="H3023"/>
      <c r="I3023"/>
      <c r="J3023"/>
      <c r="M3023"/>
      <c r="N3023"/>
      <c r="O3023" s="15" t="str">
        <f t="shared" si="94"/>
        <v>_</v>
      </c>
      <c r="P3023" s="18" t="str">
        <f>IF(F3023="stop","",IF(F3023&lt;&gt;"",HYPERLINK(Settings!$B$5 &amp; "/manage/?network=" &amp; LOWER(B$8) &amp; "&amp;search=token&amp;account=" &amp; ToMint!$B$5 &amp; "&amp;view=" &amp; ToMint!J3023,"TokenSol"),""))</f>
        <v/>
      </c>
      <c r="Q3023" s="2"/>
      <c r="R3023" s="2"/>
      <c r="S3023" s="11"/>
      <c r="T3023" s="78" t="str">
        <f>"owner=" &amp; Tokens!BS3023 &amp; "&amp;filename_for_metadata=" &amp; Tokens!BT3023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23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3" s="78" t="str">
        <f>formatRow(Tokens!C$2:I$2,Tokens!C3023:I3023)</f>
        <v>"name":"",_x000D_
"symbol":"",_x000D_
"description":"",_x000D_
"seller_fee_basis_points":"",_x000D_
"image":"",_x000D_
"Issuer":"",_x000D_
"external_url":""</v>
      </c>
      <c r="W3023" s="78" t="str">
        <f>formatRow(Tokens!J$2:AV$2,Tokens!J3023:AV3023,2,"attributes")</f>
        <v>"attributes":[]</v>
      </c>
      <c r="X3023" s="78" t="str">
        <f>formatRow(Tokens!AX$2:BC$2,Tokens!AX3023:BC3023,2,"creators")</f>
        <v>"creators":[]</v>
      </c>
      <c r="Y3023" s="78" t="str">
        <f>formatRow(Tokens!BD$2:BI$2,Tokens!BD3023:BI3023,2,"files")</f>
        <v>"files":[]</v>
      </c>
      <c r="Z3023" s="78"/>
      <c r="AA3023" s="78"/>
      <c r="AB3023" s="78"/>
      <c r="AC3023" s="78" t="str">
        <f>formatRow(Tokens!BJ$2:BK$2,Tokens!BJ3023:BK3023,0,"collection")</f>
        <v>"collection":{"name":"",_x000D_
"family":""}</v>
      </c>
      <c r="AD3023" s="1" t="str">
        <f>formatRow(Tokens!BN$2:BR$2,Tokens!BN3023:BR3023,0,"marketplace")</f>
        <v>"marketplace":{"initial_price":"",_x000D_
"reservation_price":"",_x000D_
"duration":"",_x000D_
"max_mint":"",_x000D_
"sell_date":""}</v>
      </c>
      <c r="AE3023" s="1"/>
    </row>
    <row r="3024" spans="4:31" ht="14.25" customHeight="1" x14ac:dyDescent="0.3">
      <c r="D3024" s="1">
        <f>Tokens!B3024</f>
        <v>0</v>
      </c>
      <c r="E3024" s="17" t="str">
        <f>IF(Tokens!C3024="","",Tokens!C3024)</f>
        <v/>
      </c>
      <c r="F3024"/>
      <c r="G3024"/>
      <c r="H3024"/>
      <c r="I3024"/>
      <c r="J3024"/>
      <c r="M3024"/>
      <c r="N3024"/>
      <c r="O3024" s="15" t="str">
        <f t="shared" si="94"/>
        <v>_</v>
      </c>
      <c r="P3024" s="18" t="str">
        <f>IF(F3024="stop","",IF(F3024&lt;&gt;"",HYPERLINK(Settings!$B$5 &amp; "/manage/?network=" &amp; LOWER(B$8) &amp; "&amp;search=token&amp;account=" &amp; ToMint!$B$5 &amp; "&amp;view=" &amp; ToMint!J3024,"TokenSol"),""))</f>
        <v/>
      </c>
      <c r="Q3024" s="2"/>
      <c r="R3024" s="2"/>
      <c r="S3024" s="11"/>
      <c r="T3024" s="78" t="str">
        <f>"owner=" &amp; Tokens!BS3024 &amp; "&amp;filename_for_metadata=" &amp; Tokens!BT3024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24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4" s="78" t="str">
        <f>formatRow(Tokens!C$2:I$2,Tokens!C3024:I3024)</f>
        <v>"name":"",_x000D_
"symbol":"",_x000D_
"description":"",_x000D_
"seller_fee_basis_points":"",_x000D_
"image":"",_x000D_
"Issuer":"",_x000D_
"external_url":""</v>
      </c>
      <c r="W3024" s="78" t="str">
        <f>formatRow(Tokens!J$2:AV$2,Tokens!J3024:AV3024,2,"attributes")</f>
        <v>"attributes":[]</v>
      </c>
      <c r="X3024" s="78" t="str">
        <f>formatRow(Tokens!AX$2:BC$2,Tokens!AX3024:BC3024,2,"creators")</f>
        <v>"creators":[]</v>
      </c>
      <c r="Y3024" s="78" t="str">
        <f>formatRow(Tokens!BD$2:BI$2,Tokens!BD3024:BI3024,2,"files")</f>
        <v>"files":[]</v>
      </c>
      <c r="Z3024" s="78"/>
      <c r="AA3024" s="78"/>
      <c r="AB3024" s="78"/>
      <c r="AC3024" s="78" t="str">
        <f>formatRow(Tokens!BJ$2:BK$2,Tokens!BJ3024:BK3024,0,"collection")</f>
        <v>"collection":{"name":"",_x000D_
"family":""}</v>
      </c>
      <c r="AD3024" s="1" t="str">
        <f>formatRow(Tokens!BN$2:BR$2,Tokens!BN3024:BR3024,0,"marketplace")</f>
        <v>"marketplace":{"initial_price":"",_x000D_
"reservation_price":"",_x000D_
"duration":"",_x000D_
"max_mint":"",_x000D_
"sell_date":""}</v>
      </c>
      <c r="AE3024" s="1"/>
    </row>
    <row r="3025" spans="4:31" ht="14.25" customHeight="1" x14ac:dyDescent="0.3">
      <c r="D3025" s="1">
        <f>Tokens!B3025</f>
        <v>0</v>
      </c>
      <c r="E3025" s="17" t="str">
        <f>IF(Tokens!C3025="","",Tokens!C3025)</f>
        <v/>
      </c>
      <c r="F3025"/>
      <c r="G3025"/>
      <c r="H3025"/>
      <c r="I3025"/>
      <c r="J3025"/>
      <c r="M3025"/>
      <c r="N3025"/>
      <c r="O3025" s="15" t="str">
        <f t="shared" si="94"/>
        <v>_</v>
      </c>
      <c r="P3025" s="18" t="str">
        <f>IF(F3025="stop","",IF(F3025&lt;&gt;"",HYPERLINK(Settings!$B$5 &amp; "/manage/?network=" &amp; LOWER(B$8) &amp; "&amp;search=token&amp;account=" &amp; ToMint!$B$5 &amp; "&amp;view=" &amp; ToMint!J3025,"TokenSol"),""))</f>
        <v/>
      </c>
      <c r="Q3025" s="2"/>
      <c r="R3025" s="2"/>
      <c r="S3025" s="11"/>
      <c r="T3025" s="78" t="str">
        <f>"owner=" &amp; Tokens!BS3025 &amp; "&amp;filename_for_metadata=" &amp; Tokens!BT3025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25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5" s="78" t="str">
        <f>formatRow(Tokens!C$2:I$2,Tokens!C3025:I3025)</f>
        <v>"name":"",_x000D_
"symbol":"",_x000D_
"description":"",_x000D_
"seller_fee_basis_points":"",_x000D_
"image":"",_x000D_
"Issuer":"",_x000D_
"external_url":""</v>
      </c>
      <c r="W3025" s="78" t="str">
        <f>formatRow(Tokens!J$2:AV$2,Tokens!J3025:AV3025,2,"attributes")</f>
        <v>"attributes":[]</v>
      </c>
      <c r="X3025" s="78" t="str">
        <f>formatRow(Tokens!AX$2:BC$2,Tokens!AX3025:BC3025,2,"creators")</f>
        <v>"creators":[]</v>
      </c>
      <c r="Y3025" s="78" t="str">
        <f>formatRow(Tokens!BD$2:BI$2,Tokens!BD3025:BI3025,2,"files")</f>
        <v>"files":[]</v>
      </c>
      <c r="Z3025" s="78"/>
      <c r="AA3025" s="78"/>
      <c r="AB3025" s="78"/>
      <c r="AC3025" s="78" t="str">
        <f>formatRow(Tokens!BJ$2:BK$2,Tokens!BJ3025:BK3025,0,"collection")</f>
        <v>"collection":{"name":"",_x000D_
"family":""}</v>
      </c>
      <c r="AD3025" s="1" t="str">
        <f>formatRow(Tokens!BN$2:BR$2,Tokens!BN3025:BR3025,0,"marketplace")</f>
        <v>"marketplace":{"initial_price":"",_x000D_
"reservation_price":"",_x000D_
"duration":"",_x000D_
"max_mint":"",_x000D_
"sell_date":""}</v>
      </c>
      <c r="AE3025" s="1"/>
    </row>
    <row r="3026" spans="4:31" ht="14.25" customHeight="1" x14ac:dyDescent="0.3">
      <c r="D3026" s="1">
        <f>Tokens!B3026</f>
        <v>0</v>
      </c>
      <c r="E3026" s="17" t="str">
        <f>IF(Tokens!C3026="","",Tokens!C3026)</f>
        <v/>
      </c>
      <c r="F3026"/>
      <c r="G3026"/>
      <c r="H3026"/>
      <c r="I3026"/>
      <c r="J3026"/>
      <c r="M3026"/>
      <c r="N3026"/>
      <c r="O3026" s="15" t="str">
        <f t="shared" si="94"/>
        <v>_</v>
      </c>
      <c r="P3026" s="18" t="str">
        <f>IF(F3026="stop","",IF(F3026&lt;&gt;"",HYPERLINK(Settings!$B$5 &amp; "/manage/?network=" &amp; LOWER(B$8) &amp; "&amp;search=token&amp;account=" &amp; ToMint!$B$5 &amp; "&amp;view=" &amp; ToMint!J3026,"TokenSol"),""))</f>
        <v/>
      </c>
      <c r="Q3026" s="2"/>
      <c r="R3026" s="2"/>
      <c r="S3026" s="11"/>
      <c r="T3026" s="78" t="str">
        <f>"owner=" &amp; Tokens!BS3026 &amp; "&amp;filename_for_metadata=" &amp; Tokens!BT3026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26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6" s="78" t="str">
        <f>formatRow(Tokens!C$2:I$2,Tokens!C3026:I3026)</f>
        <v>"name":"",_x000D_
"symbol":"",_x000D_
"description":"",_x000D_
"seller_fee_basis_points":"",_x000D_
"image":"",_x000D_
"Issuer":"",_x000D_
"external_url":""</v>
      </c>
      <c r="W3026" s="78" t="str">
        <f>formatRow(Tokens!J$2:AV$2,Tokens!J3026:AV3026,2,"attributes")</f>
        <v>"attributes":[]</v>
      </c>
      <c r="X3026" s="78" t="str">
        <f>formatRow(Tokens!AX$2:BC$2,Tokens!AX3026:BC3026,2,"creators")</f>
        <v>"creators":[]</v>
      </c>
      <c r="Y3026" s="78" t="str">
        <f>formatRow(Tokens!BD$2:BI$2,Tokens!BD3026:BI3026,2,"files")</f>
        <v>"files":[]</v>
      </c>
      <c r="Z3026" s="78"/>
      <c r="AA3026" s="78"/>
      <c r="AB3026" s="78"/>
      <c r="AC3026" s="78" t="str">
        <f>formatRow(Tokens!BJ$2:BK$2,Tokens!BJ3026:BK3026,0,"collection")</f>
        <v>"collection":{"name":"",_x000D_
"family":""}</v>
      </c>
      <c r="AD3026" s="1" t="str">
        <f>formatRow(Tokens!BN$2:BR$2,Tokens!BN3026:BR3026,0,"marketplace")</f>
        <v>"marketplace":{"initial_price":"",_x000D_
"reservation_price":"",_x000D_
"duration":"",_x000D_
"max_mint":"",_x000D_
"sell_date":""}</v>
      </c>
      <c r="AE3026" s="1"/>
    </row>
    <row r="3027" spans="4:31" ht="14.25" customHeight="1" x14ac:dyDescent="0.3">
      <c r="D3027" s="1">
        <f>Tokens!B3027</f>
        <v>0</v>
      </c>
      <c r="E3027" s="17" t="str">
        <f>IF(Tokens!C3027="","",Tokens!C3027)</f>
        <v/>
      </c>
      <c r="F3027"/>
      <c r="G3027"/>
      <c r="H3027"/>
      <c r="I3027"/>
      <c r="J3027"/>
      <c r="M3027"/>
      <c r="N3027"/>
      <c r="O3027" s="15" t="str">
        <f t="shared" si="94"/>
        <v>_</v>
      </c>
      <c r="P3027" s="18" t="str">
        <f>IF(F3027="stop","",IF(F3027&lt;&gt;"",HYPERLINK(Settings!$B$5 &amp; "/manage/?network=" &amp; LOWER(B$8) &amp; "&amp;search=token&amp;account=" &amp; ToMint!$B$5 &amp; "&amp;view=" &amp; ToMint!J3027,"TokenSol"),""))</f>
        <v/>
      </c>
      <c r="Q3027" s="2"/>
      <c r="R3027" s="2"/>
      <c r="S3027" s="11"/>
      <c r="T3027" s="78" t="str">
        <f>"owner=" &amp; Tokens!BS3027 &amp; "&amp;filename_for_metadata=" &amp; Tokens!BT3027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27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7" s="78" t="str">
        <f>formatRow(Tokens!C$2:I$2,Tokens!C3027:I3027)</f>
        <v>"name":"",_x000D_
"symbol":"",_x000D_
"description":"",_x000D_
"seller_fee_basis_points":"",_x000D_
"image":"",_x000D_
"Issuer":"",_x000D_
"external_url":""</v>
      </c>
      <c r="W3027" s="78" t="str">
        <f>formatRow(Tokens!J$2:AV$2,Tokens!J3027:AV3027,2,"attributes")</f>
        <v>"attributes":[]</v>
      </c>
      <c r="X3027" s="78" t="str">
        <f>formatRow(Tokens!AX$2:BC$2,Tokens!AX3027:BC3027,2,"creators")</f>
        <v>"creators":[]</v>
      </c>
      <c r="Y3027" s="78" t="str">
        <f>formatRow(Tokens!BD$2:BI$2,Tokens!BD3027:BI3027,2,"files")</f>
        <v>"files":[]</v>
      </c>
      <c r="Z3027" s="78"/>
      <c r="AA3027" s="78"/>
      <c r="AB3027" s="78"/>
      <c r="AC3027" s="78" t="str">
        <f>formatRow(Tokens!BJ$2:BK$2,Tokens!BJ3027:BK3027,0,"collection")</f>
        <v>"collection":{"name":"",_x000D_
"family":""}</v>
      </c>
      <c r="AD3027" s="1" t="str">
        <f>formatRow(Tokens!BN$2:BR$2,Tokens!BN3027:BR3027,0,"marketplace")</f>
        <v>"marketplace":{"initial_price":"",_x000D_
"reservation_price":"",_x000D_
"duration":"",_x000D_
"max_mint":"",_x000D_
"sell_date":""}</v>
      </c>
      <c r="AE3027" s="1"/>
    </row>
    <row r="3028" spans="4:31" ht="14.25" customHeight="1" x14ac:dyDescent="0.3">
      <c r="D3028" s="1">
        <f>Tokens!B3028</f>
        <v>0</v>
      </c>
      <c r="E3028" s="17" t="str">
        <f>IF(Tokens!C3028="","",Tokens!C3028)</f>
        <v/>
      </c>
      <c r="F3028"/>
      <c r="G3028"/>
      <c r="H3028"/>
      <c r="I3028"/>
      <c r="J3028"/>
      <c r="M3028"/>
      <c r="N3028"/>
      <c r="O3028" s="15" t="str">
        <f t="shared" si="94"/>
        <v>_</v>
      </c>
      <c r="P3028" s="18" t="str">
        <f>IF(F3028="stop","",IF(F3028&lt;&gt;"",HYPERLINK(Settings!$B$5 &amp; "/manage/?network=" &amp; LOWER(B$8) &amp; "&amp;search=token&amp;account=" &amp; ToMint!$B$5 &amp; "&amp;view=" &amp; ToMint!J3028,"TokenSol"),""))</f>
        <v/>
      </c>
      <c r="Q3028" s="2"/>
      <c r="R3028" s="2"/>
      <c r="S3028" s="11"/>
      <c r="T3028" s="78" t="str">
        <f>"owner=" &amp; Tokens!BS3028 &amp; "&amp;filename_for_metadata=" &amp; Tokens!BT3028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28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8" s="78" t="str">
        <f>formatRow(Tokens!C$2:I$2,Tokens!C3028:I3028)</f>
        <v>"name":"",_x000D_
"symbol":"",_x000D_
"description":"",_x000D_
"seller_fee_basis_points":"",_x000D_
"image":"",_x000D_
"Issuer":"",_x000D_
"external_url":""</v>
      </c>
      <c r="W3028" s="78" t="str">
        <f>formatRow(Tokens!J$2:AV$2,Tokens!J3028:AV3028,2,"attributes")</f>
        <v>"attributes":[]</v>
      </c>
      <c r="X3028" s="78" t="str">
        <f>formatRow(Tokens!AX$2:BC$2,Tokens!AX3028:BC3028,2,"creators")</f>
        <v>"creators":[]</v>
      </c>
      <c r="Y3028" s="78" t="str">
        <f>formatRow(Tokens!BD$2:BI$2,Tokens!BD3028:BI3028,2,"files")</f>
        <v>"files":[]</v>
      </c>
      <c r="Z3028" s="78"/>
      <c r="AA3028" s="78"/>
      <c r="AB3028" s="78"/>
      <c r="AC3028" s="78" t="str">
        <f>formatRow(Tokens!BJ$2:BK$2,Tokens!BJ3028:BK3028,0,"collection")</f>
        <v>"collection":{"name":"",_x000D_
"family":""}</v>
      </c>
      <c r="AD3028" s="1" t="str">
        <f>formatRow(Tokens!BN$2:BR$2,Tokens!BN3028:BR3028,0,"marketplace")</f>
        <v>"marketplace":{"initial_price":"",_x000D_
"reservation_price":"",_x000D_
"duration":"",_x000D_
"max_mint":"",_x000D_
"sell_date":""}</v>
      </c>
      <c r="AE3028" s="1"/>
    </row>
    <row r="3029" spans="4:31" ht="14.25" customHeight="1" x14ac:dyDescent="0.3">
      <c r="D3029" s="1">
        <f>Tokens!B3029</f>
        <v>0</v>
      </c>
      <c r="E3029" s="17" t="str">
        <f>IF(Tokens!C3029="","",Tokens!C3029)</f>
        <v/>
      </c>
      <c r="F3029"/>
      <c r="G3029"/>
      <c r="H3029"/>
      <c r="I3029"/>
      <c r="J3029"/>
      <c r="M3029"/>
      <c r="N3029"/>
      <c r="O3029" s="15" t="str">
        <f t="shared" si="94"/>
        <v>_</v>
      </c>
      <c r="P3029" s="18" t="str">
        <f>IF(F3029="stop","",IF(F3029&lt;&gt;"",HYPERLINK(Settings!$B$5 &amp; "/manage/?network=" &amp; LOWER(B$8) &amp; "&amp;search=token&amp;account=" &amp; ToMint!$B$5 &amp; "&amp;view=" &amp; ToMint!J3029,"TokenSol"),""))</f>
        <v/>
      </c>
      <c r="Q3029" s="2"/>
      <c r="R3029" s="2"/>
      <c r="S3029" s="11"/>
      <c r="T3029" s="78" t="str">
        <f>"owner=" &amp; Tokens!BS3029 &amp; "&amp;filename_for_metadata=" &amp; Tokens!BT3029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29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9" s="78" t="str">
        <f>formatRow(Tokens!C$2:I$2,Tokens!C3029:I3029)</f>
        <v>"name":"",_x000D_
"symbol":"",_x000D_
"description":"",_x000D_
"seller_fee_basis_points":"",_x000D_
"image":"",_x000D_
"Issuer":"",_x000D_
"external_url":""</v>
      </c>
      <c r="W3029" s="78" t="str">
        <f>formatRow(Tokens!J$2:AV$2,Tokens!J3029:AV3029,2,"attributes")</f>
        <v>"attributes":[]</v>
      </c>
      <c r="X3029" s="78" t="str">
        <f>formatRow(Tokens!AX$2:BC$2,Tokens!AX3029:BC3029,2,"creators")</f>
        <v>"creators":[]</v>
      </c>
      <c r="Y3029" s="78" t="str">
        <f>formatRow(Tokens!BD$2:BI$2,Tokens!BD3029:BI3029,2,"files")</f>
        <v>"files":[]</v>
      </c>
      <c r="Z3029" s="78"/>
      <c r="AA3029" s="78"/>
      <c r="AB3029" s="78"/>
      <c r="AC3029" s="78" t="str">
        <f>formatRow(Tokens!BJ$2:BK$2,Tokens!BJ3029:BK3029,0,"collection")</f>
        <v>"collection":{"name":"",_x000D_
"family":""}</v>
      </c>
      <c r="AD3029" s="1" t="str">
        <f>formatRow(Tokens!BN$2:BR$2,Tokens!BN3029:BR3029,0,"marketplace")</f>
        <v>"marketplace":{"initial_price":"",_x000D_
"reservation_price":"",_x000D_
"duration":"",_x000D_
"max_mint":"",_x000D_
"sell_date":""}</v>
      </c>
      <c r="AE3029" s="1"/>
    </row>
    <row r="3030" spans="4:31" ht="14.25" customHeight="1" x14ac:dyDescent="0.3">
      <c r="D3030" s="1">
        <f>Tokens!B3030</f>
        <v>0</v>
      </c>
      <c r="E3030" s="17" t="str">
        <f>IF(Tokens!C3030="","",Tokens!C3030)</f>
        <v/>
      </c>
      <c r="F3030"/>
      <c r="G3030"/>
      <c r="H3030"/>
      <c r="I3030"/>
      <c r="J3030"/>
      <c r="M3030"/>
      <c r="N3030"/>
      <c r="O3030" s="15" t="str">
        <f t="shared" si="94"/>
        <v>_</v>
      </c>
      <c r="P3030" s="18" t="str">
        <f>IF(F3030="stop","",IF(F3030&lt;&gt;"",HYPERLINK(Settings!$B$5 &amp; "/manage/?network=" &amp; LOWER(B$8) &amp; "&amp;search=token&amp;account=" &amp; ToMint!$B$5 &amp; "&amp;view=" &amp; ToMint!J3030,"TokenSol"),""))</f>
        <v/>
      </c>
      <c r="Q3030" s="2"/>
      <c r="R3030" s="2"/>
      <c r="S3030" s="11"/>
      <c r="T3030" s="78" t="str">
        <f>"owner=" &amp; Tokens!BS3030 &amp; "&amp;filename_for_metadata=" &amp; Tokens!BT3030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30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0" s="78" t="str">
        <f>formatRow(Tokens!C$2:I$2,Tokens!C3030:I3030)</f>
        <v>"name":"",_x000D_
"symbol":"",_x000D_
"description":"",_x000D_
"seller_fee_basis_points":"",_x000D_
"image":"",_x000D_
"Issuer":"",_x000D_
"external_url":""</v>
      </c>
      <c r="W3030" s="78" t="str">
        <f>formatRow(Tokens!J$2:AV$2,Tokens!J3030:AV3030,2,"attributes")</f>
        <v>"attributes":[]</v>
      </c>
      <c r="X3030" s="78" t="str">
        <f>formatRow(Tokens!AX$2:BC$2,Tokens!AX3030:BC3030,2,"creators")</f>
        <v>"creators":[]</v>
      </c>
      <c r="Y3030" s="78" t="str">
        <f>formatRow(Tokens!BD$2:BI$2,Tokens!BD3030:BI3030,2,"files")</f>
        <v>"files":[]</v>
      </c>
      <c r="Z3030" s="78"/>
      <c r="AA3030" s="78"/>
      <c r="AB3030" s="78"/>
      <c r="AC3030" s="78" t="str">
        <f>formatRow(Tokens!BJ$2:BK$2,Tokens!BJ3030:BK3030,0,"collection")</f>
        <v>"collection":{"name":"",_x000D_
"family":""}</v>
      </c>
      <c r="AD3030" s="1" t="str">
        <f>formatRow(Tokens!BN$2:BR$2,Tokens!BN3030:BR3030,0,"marketplace")</f>
        <v>"marketplace":{"initial_price":"",_x000D_
"reservation_price":"",_x000D_
"duration":"",_x000D_
"max_mint":"",_x000D_
"sell_date":""}</v>
      </c>
      <c r="AE3030" s="1"/>
    </row>
    <row r="3031" spans="4:31" ht="14.25" customHeight="1" x14ac:dyDescent="0.3">
      <c r="D3031" s="1">
        <f>Tokens!B3031</f>
        <v>0</v>
      </c>
      <c r="E3031" s="17" t="str">
        <f>IF(Tokens!C3031="","",Tokens!C3031)</f>
        <v/>
      </c>
      <c r="F3031"/>
      <c r="G3031"/>
      <c r="H3031"/>
      <c r="I3031"/>
      <c r="J3031"/>
      <c r="M3031"/>
      <c r="N3031"/>
      <c r="O3031" s="15" t="str">
        <f t="shared" si="94"/>
        <v>_</v>
      </c>
      <c r="P3031" s="18" t="str">
        <f>IF(F3031="stop","",IF(F3031&lt;&gt;"",HYPERLINK(Settings!$B$5 &amp; "/manage/?network=" &amp; LOWER(B$8) &amp; "&amp;search=token&amp;account=" &amp; ToMint!$B$5 &amp; "&amp;view=" &amp; ToMint!J3031,"TokenSol"),""))</f>
        <v/>
      </c>
      <c r="Q3031" s="2"/>
      <c r="R3031" s="2"/>
      <c r="S3031" s="11"/>
      <c r="T3031" s="78" t="str">
        <f>"owner=" &amp; Tokens!BS3031 &amp; "&amp;filename_for_metadata=" &amp; Tokens!BT3031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31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1" s="78" t="str">
        <f>formatRow(Tokens!C$2:I$2,Tokens!C3031:I3031)</f>
        <v>"name":"",_x000D_
"symbol":"",_x000D_
"description":"",_x000D_
"seller_fee_basis_points":"",_x000D_
"image":"",_x000D_
"Issuer":"",_x000D_
"external_url":""</v>
      </c>
      <c r="W3031" s="78" t="str">
        <f>formatRow(Tokens!J$2:AV$2,Tokens!J3031:AV3031,2,"attributes")</f>
        <v>"attributes":[]</v>
      </c>
      <c r="X3031" s="78" t="str">
        <f>formatRow(Tokens!AX$2:BC$2,Tokens!AX3031:BC3031,2,"creators")</f>
        <v>"creators":[]</v>
      </c>
      <c r="Y3031" s="78" t="str">
        <f>formatRow(Tokens!BD$2:BI$2,Tokens!BD3031:BI3031,2,"files")</f>
        <v>"files":[]</v>
      </c>
      <c r="Z3031" s="78"/>
      <c r="AA3031" s="78"/>
      <c r="AB3031" s="78"/>
      <c r="AC3031" s="78" t="str">
        <f>formatRow(Tokens!BJ$2:BK$2,Tokens!BJ3031:BK3031,0,"collection")</f>
        <v>"collection":{"name":"",_x000D_
"family":""}</v>
      </c>
      <c r="AD3031" s="1" t="str">
        <f>formatRow(Tokens!BN$2:BR$2,Tokens!BN3031:BR3031,0,"marketplace")</f>
        <v>"marketplace":{"initial_price":"",_x000D_
"reservation_price":"",_x000D_
"duration":"",_x000D_
"max_mint":"",_x000D_
"sell_date":""}</v>
      </c>
      <c r="AE3031" s="1"/>
    </row>
    <row r="3032" spans="4:31" ht="14.25" customHeight="1" x14ac:dyDescent="0.3">
      <c r="D3032" s="1">
        <f>Tokens!B3032</f>
        <v>0</v>
      </c>
      <c r="E3032" s="17" t="str">
        <f>IF(Tokens!C3032="","",Tokens!C3032)</f>
        <v/>
      </c>
      <c r="F3032"/>
      <c r="G3032"/>
      <c r="H3032"/>
      <c r="I3032"/>
      <c r="J3032"/>
      <c r="M3032"/>
      <c r="N3032"/>
      <c r="O3032" s="15" t="str">
        <f t="shared" si="94"/>
        <v>_</v>
      </c>
      <c r="P3032" s="18" t="str">
        <f>IF(F3032="stop","",IF(F3032&lt;&gt;"",HYPERLINK(Settings!$B$5 &amp; "/manage/?network=" &amp; LOWER(B$8) &amp; "&amp;search=token&amp;account=" &amp; ToMint!$B$5 &amp; "&amp;view=" &amp; ToMint!J3032,"TokenSol"),""))</f>
        <v/>
      </c>
      <c r="Q3032" s="2"/>
      <c r="R3032" s="2"/>
      <c r="S3032" s="11"/>
      <c r="T3032" s="78" t="str">
        <f>"owner=" &amp; Tokens!BS3032 &amp; "&amp;filename_for_metadata=" &amp; Tokens!BT3032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32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2" s="78" t="str">
        <f>formatRow(Tokens!C$2:I$2,Tokens!C3032:I3032)</f>
        <v>"name":"",_x000D_
"symbol":"",_x000D_
"description":"",_x000D_
"seller_fee_basis_points":"",_x000D_
"image":"",_x000D_
"Issuer":"",_x000D_
"external_url":""</v>
      </c>
      <c r="W3032" s="78" t="str">
        <f>formatRow(Tokens!J$2:AV$2,Tokens!J3032:AV3032,2,"attributes")</f>
        <v>"attributes":[]</v>
      </c>
      <c r="X3032" s="78" t="str">
        <f>formatRow(Tokens!AX$2:BC$2,Tokens!AX3032:BC3032,2,"creators")</f>
        <v>"creators":[]</v>
      </c>
      <c r="Y3032" s="78" t="str">
        <f>formatRow(Tokens!BD$2:BI$2,Tokens!BD3032:BI3032,2,"files")</f>
        <v>"files":[]</v>
      </c>
      <c r="Z3032" s="78"/>
      <c r="AA3032" s="78"/>
      <c r="AB3032" s="78"/>
      <c r="AC3032" s="78" t="str">
        <f>formatRow(Tokens!BJ$2:BK$2,Tokens!BJ3032:BK3032,0,"collection")</f>
        <v>"collection":{"name":"",_x000D_
"family":""}</v>
      </c>
      <c r="AD3032" s="1" t="str">
        <f>formatRow(Tokens!BN$2:BR$2,Tokens!BN3032:BR3032,0,"marketplace")</f>
        <v>"marketplace":{"initial_price":"",_x000D_
"reservation_price":"",_x000D_
"duration":"",_x000D_
"max_mint":"",_x000D_
"sell_date":""}</v>
      </c>
      <c r="AE3032" s="1"/>
    </row>
    <row r="3033" spans="4:31" ht="14.25" customHeight="1" x14ac:dyDescent="0.3">
      <c r="D3033" s="1">
        <f>Tokens!B3033</f>
        <v>0</v>
      </c>
      <c r="E3033" s="17" t="str">
        <f>IF(Tokens!C3033="","",Tokens!C3033)</f>
        <v/>
      </c>
      <c r="F3033"/>
      <c r="G3033"/>
      <c r="H3033"/>
      <c r="I3033"/>
      <c r="J3033"/>
      <c r="M3033"/>
      <c r="N3033"/>
      <c r="O3033" s="15" t="str">
        <f t="shared" si="94"/>
        <v>_</v>
      </c>
      <c r="P3033" s="18" t="str">
        <f>IF(F3033="stop","",IF(F3033&lt;&gt;"",HYPERLINK(Settings!$B$5 &amp; "/manage/?network=" &amp; LOWER(B$8) &amp; "&amp;search=token&amp;account=" &amp; ToMint!$B$5 &amp; "&amp;view=" &amp; ToMint!J3033,"TokenSol"),""))</f>
        <v/>
      </c>
      <c r="Q3033" s="2"/>
      <c r="R3033" s="2"/>
      <c r="S3033" s="11"/>
      <c r="T3033" s="78" t="str">
        <f>"owner=" &amp; Tokens!BS3033 &amp; "&amp;filename_for_metadata=" &amp; Tokens!BT3033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33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3" s="78" t="str">
        <f>formatRow(Tokens!C$2:I$2,Tokens!C3033:I3033)</f>
        <v>"name":"",_x000D_
"symbol":"",_x000D_
"description":"",_x000D_
"seller_fee_basis_points":"",_x000D_
"image":"",_x000D_
"Issuer":"",_x000D_
"external_url":""</v>
      </c>
      <c r="W3033" s="78" t="str">
        <f>formatRow(Tokens!J$2:AV$2,Tokens!J3033:AV3033,2,"attributes")</f>
        <v>"attributes":[]</v>
      </c>
      <c r="X3033" s="78" t="str">
        <f>formatRow(Tokens!AX$2:BC$2,Tokens!AX3033:BC3033,2,"creators")</f>
        <v>"creators":[]</v>
      </c>
      <c r="Y3033" s="78" t="str">
        <f>formatRow(Tokens!BD$2:BI$2,Tokens!BD3033:BI3033,2,"files")</f>
        <v>"files":[]</v>
      </c>
      <c r="Z3033" s="78"/>
      <c r="AA3033" s="78"/>
      <c r="AB3033" s="78"/>
      <c r="AC3033" s="78" t="str">
        <f>formatRow(Tokens!BJ$2:BK$2,Tokens!BJ3033:BK3033,0,"collection")</f>
        <v>"collection":{"name":"",_x000D_
"family":""}</v>
      </c>
      <c r="AD3033" s="1" t="str">
        <f>formatRow(Tokens!BN$2:BR$2,Tokens!BN3033:BR3033,0,"marketplace")</f>
        <v>"marketplace":{"initial_price":"",_x000D_
"reservation_price":"",_x000D_
"duration":"",_x000D_
"max_mint":"",_x000D_
"sell_date":""}</v>
      </c>
      <c r="AE3033" s="1"/>
    </row>
    <row r="3034" spans="4:31" ht="14.25" customHeight="1" x14ac:dyDescent="0.3">
      <c r="D3034" s="1">
        <f>Tokens!B3034</f>
        <v>0</v>
      </c>
      <c r="E3034" s="17" t="str">
        <f>IF(Tokens!C3034="","",Tokens!C3034)</f>
        <v/>
      </c>
      <c r="F3034"/>
      <c r="G3034"/>
      <c r="H3034"/>
      <c r="I3034"/>
      <c r="J3034"/>
      <c r="M3034"/>
      <c r="N3034"/>
      <c r="O3034" s="15" t="str">
        <f t="shared" si="94"/>
        <v>_</v>
      </c>
      <c r="P3034" s="18" t="str">
        <f>IF(F3034="stop","",IF(F3034&lt;&gt;"",HYPERLINK(Settings!$B$5 &amp; "/manage/?network=" &amp; LOWER(B$8) &amp; "&amp;search=token&amp;account=" &amp; ToMint!$B$5 &amp; "&amp;view=" &amp; ToMint!J3034,"TokenSol"),""))</f>
        <v/>
      </c>
      <c r="Q3034" s="2"/>
      <c r="R3034" s="2"/>
      <c r="S3034" s="11"/>
      <c r="T3034" s="78" t="str">
        <f>"owner=" &amp; Tokens!BS3034 &amp; "&amp;filename_for_metadata=" &amp; Tokens!BT3034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34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4" s="78" t="str">
        <f>formatRow(Tokens!C$2:I$2,Tokens!C3034:I3034)</f>
        <v>"name":"",_x000D_
"symbol":"",_x000D_
"description":"",_x000D_
"seller_fee_basis_points":"",_x000D_
"image":"",_x000D_
"Issuer":"",_x000D_
"external_url":""</v>
      </c>
      <c r="W3034" s="78" t="str">
        <f>formatRow(Tokens!J$2:AV$2,Tokens!J3034:AV3034,2,"attributes")</f>
        <v>"attributes":[]</v>
      </c>
      <c r="X3034" s="78" t="str">
        <f>formatRow(Tokens!AX$2:BC$2,Tokens!AX3034:BC3034,2,"creators")</f>
        <v>"creators":[]</v>
      </c>
      <c r="Y3034" s="78" t="str">
        <f>formatRow(Tokens!BD$2:BI$2,Tokens!BD3034:BI3034,2,"files")</f>
        <v>"files":[]</v>
      </c>
      <c r="Z3034" s="78"/>
      <c r="AA3034" s="78"/>
      <c r="AB3034" s="78"/>
      <c r="AC3034" s="78" t="str">
        <f>formatRow(Tokens!BJ$2:BK$2,Tokens!BJ3034:BK3034,0,"collection")</f>
        <v>"collection":{"name":"",_x000D_
"family":""}</v>
      </c>
      <c r="AD3034" s="1" t="str">
        <f>formatRow(Tokens!BN$2:BR$2,Tokens!BN3034:BR3034,0,"marketplace")</f>
        <v>"marketplace":{"initial_price":"",_x000D_
"reservation_price":"",_x000D_
"duration":"",_x000D_
"max_mint":"",_x000D_
"sell_date":""}</v>
      </c>
      <c r="AE3034" s="1"/>
    </row>
    <row r="3035" spans="4:31" ht="14.25" customHeight="1" x14ac:dyDescent="0.3">
      <c r="D3035" s="1">
        <f>Tokens!B3035</f>
        <v>0</v>
      </c>
      <c r="E3035" s="17" t="str">
        <f>IF(Tokens!C3035="","",Tokens!C3035)</f>
        <v/>
      </c>
      <c r="F3035"/>
      <c r="G3035"/>
      <c r="H3035"/>
      <c r="I3035"/>
      <c r="J3035"/>
      <c r="M3035"/>
      <c r="N3035"/>
      <c r="O3035" s="15" t="str">
        <f t="shared" si="94"/>
        <v>_</v>
      </c>
      <c r="P3035" s="18" t="str">
        <f>IF(F3035="stop","",IF(F3035&lt;&gt;"",HYPERLINK(Settings!$B$5 &amp; "/manage/?network=" &amp; LOWER(B$8) &amp; "&amp;search=token&amp;account=" &amp; ToMint!$B$5 &amp; "&amp;view=" &amp; ToMint!J3035,"TokenSol"),""))</f>
        <v/>
      </c>
      <c r="Q3035" s="2"/>
      <c r="R3035" s="2"/>
      <c r="S3035" s="11"/>
      <c r="T3035" s="78" t="str">
        <f>"owner=" &amp; Tokens!BS3035 &amp; "&amp;filename_for_metadata=" &amp; Tokens!BT3035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35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5" s="78" t="str">
        <f>formatRow(Tokens!C$2:I$2,Tokens!C3035:I3035)</f>
        <v>"name":"",_x000D_
"symbol":"",_x000D_
"description":"",_x000D_
"seller_fee_basis_points":"",_x000D_
"image":"",_x000D_
"Issuer":"",_x000D_
"external_url":""</v>
      </c>
      <c r="W3035" s="78" t="str">
        <f>formatRow(Tokens!J$2:AV$2,Tokens!J3035:AV3035,2,"attributes")</f>
        <v>"attributes":[]</v>
      </c>
      <c r="X3035" s="78" t="str">
        <f>formatRow(Tokens!AX$2:BC$2,Tokens!AX3035:BC3035,2,"creators")</f>
        <v>"creators":[]</v>
      </c>
      <c r="Y3035" s="78" t="str">
        <f>formatRow(Tokens!BD$2:BI$2,Tokens!BD3035:BI3035,2,"files")</f>
        <v>"files":[]</v>
      </c>
      <c r="Z3035" s="78"/>
      <c r="AA3035" s="78"/>
      <c r="AB3035" s="78"/>
      <c r="AC3035" s="78" t="str">
        <f>formatRow(Tokens!BJ$2:BK$2,Tokens!BJ3035:BK3035,0,"collection")</f>
        <v>"collection":{"name":"",_x000D_
"family":""}</v>
      </c>
      <c r="AD3035" s="1" t="str">
        <f>formatRow(Tokens!BN$2:BR$2,Tokens!BN3035:BR3035,0,"marketplace")</f>
        <v>"marketplace":{"initial_price":"",_x000D_
"reservation_price":"",_x000D_
"duration":"",_x000D_
"max_mint":"",_x000D_
"sell_date":""}</v>
      </c>
      <c r="AE3035" s="1"/>
    </row>
    <row r="3036" spans="4:31" ht="14.25" customHeight="1" x14ac:dyDescent="0.3">
      <c r="D3036" s="1">
        <f>Tokens!B3036</f>
        <v>0</v>
      </c>
      <c r="E3036" s="17" t="str">
        <f>IF(Tokens!C3036="","",Tokens!C3036)</f>
        <v/>
      </c>
      <c r="F3036"/>
      <c r="G3036"/>
      <c r="H3036"/>
      <c r="I3036"/>
      <c r="J3036"/>
      <c r="M3036"/>
      <c r="N3036"/>
      <c r="O3036" s="15" t="str">
        <f t="shared" si="94"/>
        <v>_</v>
      </c>
      <c r="P3036" s="18" t="str">
        <f>IF(F3036="stop","",IF(F3036&lt;&gt;"",HYPERLINK(Settings!$B$5 &amp; "/manage/?network=" &amp; LOWER(B$8) &amp; "&amp;search=token&amp;account=" &amp; ToMint!$B$5 &amp; "&amp;view=" &amp; ToMint!J3036,"TokenSol"),""))</f>
        <v/>
      </c>
      <c r="Q3036" s="2"/>
      <c r="R3036" s="2"/>
      <c r="S3036" s="11"/>
      <c r="T3036" s="78" t="str">
        <f>"owner=" &amp; Tokens!BS3036 &amp; "&amp;filename_for_metadata=" &amp; Tokens!BT3036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36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6" s="78" t="str">
        <f>formatRow(Tokens!C$2:I$2,Tokens!C3036:I3036)</f>
        <v>"name":"",_x000D_
"symbol":"",_x000D_
"description":"",_x000D_
"seller_fee_basis_points":"",_x000D_
"image":"",_x000D_
"Issuer":"",_x000D_
"external_url":""</v>
      </c>
      <c r="W3036" s="78" t="str">
        <f>formatRow(Tokens!J$2:AV$2,Tokens!J3036:AV3036,2,"attributes")</f>
        <v>"attributes":[]</v>
      </c>
      <c r="X3036" s="78" t="str">
        <f>formatRow(Tokens!AX$2:BC$2,Tokens!AX3036:BC3036,2,"creators")</f>
        <v>"creators":[]</v>
      </c>
      <c r="Y3036" s="78" t="str">
        <f>formatRow(Tokens!BD$2:BI$2,Tokens!BD3036:BI3036,2,"files")</f>
        <v>"files":[]</v>
      </c>
      <c r="Z3036" s="78"/>
      <c r="AA3036" s="78"/>
      <c r="AB3036" s="78"/>
      <c r="AC3036" s="78" t="str">
        <f>formatRow(Tokens!BJ$2:BK$2,Tokens!BJ3036:BK3036,0,"collection")</f>
        <v>"collection":{"name":"",_x000D_
"family":""}</v>
      </c>
      <c r="AD3036" s="1" t="str">
        <f>formatRow(Tokens!BN$2:BR$2,Tokens!BN3036:BR3036,0,"marketplace")</f>
        <v>"marketplace":{"initial_price":"",_x000D_
"reservation_price":"",_x000D_
"duration":"",_x000D_
"max_mint":"",_x000D_
"sell_date":""}</v>
      </c>
      <c r="AE3036" s="1"/>
    </row>
    <row r="3037" spans="4:31" ht="14.25" customHeight="1" x14ac:dyDescent="0.3">
      <c r="D3037" s="1">
        <f>Tokens!B3037</f>
        <v>0</v>
      </c>
      <c r="E3037" s="17" t="str">
        <f>IF(Tokens!C3037="","",Tokens!C3037)</f>
        <v/>
      </c>
      <c r="F3037"/>
      <c r="G3037"/>
      <c r="H3037"/>
      <c r="I3037"/>
      <c r="J3037"/>
      <c r="M3037"/>
      <c r="N3037"/>
      <c r="O3037" s="15" t="str">
        <f t="shared" si="94"/>
        <v>_</v>
      </c>
      <c r="P3037" s="18" t="str">
        <f>IF(F3037="stop","",IF(F3037&lt;&gt;"",HYPERLINK(Settings!$B$5 &amp; "/manage/?network=" &amp; LOWER(B$8) &amp; "&amp;search=token&amp;account=" &amp; ToMint!$B$5 &amp; "&amp;view=" &amp; ToMint!J3037,"TokenSol"),""))</f>
        <v/>
      </c>
      <c r="Q3037" s="2"/>
      <c r="R3037" s="2"/>
      <c r="S3037" s="11"/>
      <c r="T3037" s="78" t="str">
        <f>"owner=" &amp; Tokens!BS3037 &amp; "&amp;filename_for_metadata=" &amp; Tokens!BT3037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37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7" s="78" t="str">
        <f>formatRow(Tokens!C$2:I$2,Tokens!C3037:I3037)</f>
        <v>"name":"",_x000D_
"symbol":"",_x000D_
"description":"",_x000D_
"seller_fee_basis_points":"",_x000D_
"image":"",_x000D_
"Issuer":"",_x000D_
"external_url":""</v>
      </c>
      <c r="W3037" s="78" t="str">
        <f>formatRow(Tokens!J$2:AV$2,Tokens!J3037:AV3037,2,"attributes")</f>
        <v>"attributes":[]</v>
      </c>
      <c r="X3037" s="78" t="str">
        <f>formatRow(Tokens!AX$2:BC$2,Tokens!AX3037:BC3037,2,"creators")</f>
        <v>"creators":[]</v>
      </c>
      <c r="Y3037" s="78" t="str">
        <f>formatRow(Tokens!BD$2:BI$2,Tokens!BD3037:BI3037,2,"files")</f>
        <v>"files":[]</v>
      </c>
      <c r="Z3037" s="78"/>
      <c r="AA3037" s="78"/>
      <c r="AB3037" s="78"/>
      <c r="AC3037" s="78" t="str">
        <f>formatRow(Tokens!BJ$2:BK$2,Tokens!BJ3037:BK3037,0,"collection")</f>
        <v>"collection":{"name":"",_x000D_
"family":""}</v>
      </c>
      <c r="AD3037" s="1" t="str">
        <f>formatRow(Tokens!BN$2:BR$2,Tokens!BN3037:BR3037,0,"marketplace")</f>
        <v>"marketplace":{"initial_price":"",_x000D_
"reservation_price":"",_x000D_
"duration":"",_x000D_
"max_mint":"",_x000D_
"sell_date":""}</v>
      </c>
      <c r="AE3037" s="1"/>
    </row>
    <row r="3038" spans="4:31" ht="14.25" customHeight="1" x14ac:dyDescent="0.3">
      <c r="D3038" s="1">
        <f>Tokens!B3038</f>
        <v>0</v>
      </c>
      <c r="E3038" s="17" t="str">
        <f>IF(Tokens!C3038="","",Tokens!C3038)</f>
        <v/>
      </c>
      <c r="F3038"/>
      <c r="G3038"/>
      <c r="H3038"/>
      <c r="I3038"/>
      <c r="J3038"/>
      <c r="M3038"/>
      <c r="N3038"/>
      <c r="O3038" s="15" t="str">
        <f t="shared" si="94"/>
        <v>_</v>
      </c>
      <c r="P3038" s="18" t="str">
        <f>IF(F3038="stop","",IF(F3038&lt;&gt;"",HYPERLINK(Settings!$B$5 &amp; "/manage/?network=" &amp; LOWER(B$8) &amp; "&amp;search=token&amp;account=" &amp; ToMint!$B$5 &amp; "&amp;view=" &amp; ToMint!J3038,"TokenSol"),""))</f>
        <v/>
      </c>
      <c r="Q3038" s="2"/>
      <c r="R3038" s="2"/>
      <c r="S3038" s="11"/>
      <c r="T3038" s="78" t="str">
        <f>"owner=" &amp; Tokens!BS3038 &amp; "&amp;filename_for_metadata=" &amp; Tokens!BT3038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38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8" s="78" t="str">
        <f>formatRow(Tokens!C$2:I$2,Tokens!C3038:I3038)</f>
        <v>"name":"",_x000D_
"symbol":"",_x000D_
"description":"",_x000D_
"seller_fee_basis_points":"",_x000D_
"image":"",_x000D_
"Issuer":"",_x000D_
"external_url":""</v>
      </c>
      <c r="W3038" s="78" t="str">
        <f>formatRow(Tokens!J$2:AV$2,Tokens!J3038:AV3038,2,"attributes")</f>
        <v>"attributes":[]</v>
      </c>
      <c r="X3038" s="78" t="str">
        <f>formatRow(Tokens!AX$2:BC$2,Tokens!AX3038:BC3038,2,"creators")</f>
        <v>"creators":[]</v>
      </c>
      <c r="Y3038" s="78" t="str">
        <f>formatRow(Tokens!BD$2:BI$2,Tokens!BD3038:BI3038,2,"files")</f>
        <v>"files":[]</v>
      </c>
      <c r="Z3038" s="78"/>
      <c r="AA3038" s="78"/>
      <c r="AB3038" s="78"/>
      <c r="AC3038" s="78" t="str">
        <f>formatRow(Tokens!BJ$2:BK$2,Tokens!BJ3038:BK3038,0,"collection")</f>
        <v>"collection":{"name":"",_x000D_
"family":""}</v>
      </c>
      <c r="AD3038" s="1" t="str">
        <f>formatRow(Tokens!BN$2:BR$2,Tokens!BN3038:BR3038,0,"marketplace")</f>
        <v>"marketplace":{"initial_price":"",_x000D_
"reservation_price":"",_x000D_
"duration":"",_x000D_
"max_mint":"",_x000D_
"sell_date":""}</v>
      </c>
      <c r="AE3038" s="1"/>
    </row>
    <row r="3039" spans="4:31" ht="14.25" customHeight="1" x14ac:dyDescent="0.3">
      <c r="D3039" s="1">
        <f>Tokens!B3039</f>
        <v>0</v>
      </c>
      <c r="E3039" s="17" t="str">
        <f>IF(Tokens!C3039="","",Tokens!C3039)</f>
        <v/>
      </c>
      <c r="F3039"/>
      <c r="G3039"/>
      <c r="H3039"/>
      <c r="I3039"/>
      <c r="J3039"/>
      <c r="M3039"/>
      <c r="N3039"/>
      <c r="O3039" s="15" t="str">
        <f t="shared" si="94"/>
        <v>_</v>
      </c>
      <c r="P3039" s="18" t="str">
        <f>IF(F3039="stop","",IF(F3039&lt;&gt;"",HYPERLINK(Settings!$B$5 &amp; "/manage/?network=" &amp; LOWER(B$8) &amp; "&amp;search=token&amp;account=" &amp; ToMint!$B$5 &amp; "&amp;view=" &amp; ToMint!J3039,"TokenSol"),""))</f>
        <v/>
      </c>
      <c r="Q3039" s="2"/>
      <c r="R3039" s="2"/>
      <c r="S3039" s="11"/>
      <c r="T3039" s="78" t="str">
        <f>"owner=" &amp; Tokens!BS3039 &amp; "&amp;filename_for_metadata=" &amp; Tokens!BT3039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39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9" s="78" t="str">
        <f>formatRow(Tokens!C$2:I$2,Tokens!C3039:I3039)</f>
        <v>"name":"",_x000D_
"symbol":"",_x000D_
"description":"",_x000D_
"seller_fee_basis_points":"",_x000D_
"image":"",_x000D_
"Issuer":"",_x000D_
"external_url":""</v>
      </c>
      <c r="W3039" s="78" t="str">
        <f>formatRow(Tokens!J$2:AV$2,Tokens!J3039:AV3039,2,"attributes")</f>
        <v>"attributes":[]</v>
      </c>
      <c r="X3039" s="78" t="str">
        <f>formatRow(Tokens!AX$2:BC$2,Tokens!AX3039:BC3039,2,"creators")</f>
        <v>"creators":[]</v>
      </c>
      <c r="Y3039" s="78" t="str">
        <f>formatRow(Tokens!BD$2:BI$2,Tokens!BD3039:BI3039,2,"files")</f>
        <v>"files":[]</v>
      </c>
      <c r="Z3039" s="78"/>
      <c r="AA3039" s="78"/>
      <c r="AB3039" s="78"/>
      <c r="AC3039" s="78" t="str">
        <f>formatRow(Tokens!BJ$2:BK$2,Tokens!BJ3039:BK3039,0,"collection")</f>
        <v>"collection":{"name":"",_x000D_
"family":""}</v>
      </c>
      <c r="AD3039" s="1" t="str">
        <f>formatRow(Tokens!BN$2:BR$2,Tokens!BN3039:BR3039,0,"marketplace")</f>
        <v>"marketplace":{"initial_price":"",_x000D_
"reservation_price":"",_x000D_
"duration":"",_x000D_
"max_mint":"",_x000D_
"sell_date":""}</v>
      </c>
      <c r="AE3039" s="1"/>
    </row>
    <row r="3040" spans="4:31" ht="14.25" customHeight="1" x14ac:dyDescent="0.3">
      <c r="D3040" s="1">
        <f>Tokens!B3040</f>
        <v>0</v>
      </c>
      <c r="E3040" s="17" t="str">
        <f>IF(Tokens!C3040="","",Tokens!C3040)</f>
        <v/>
      </c>
      <c r="F3040"/>
      <c r="G3040"/>
      <c r="H3040"/>
      <c r="I3040"/>
      <c r="J3040"/>
      <c r="M3040"/>
      <c r="N3040"/>
      <c r="O3040" s="15" t="str">
        <f t="shared" si="94"/>
        <v>_</v>
      </c>
      <c r="P3040" s="18" t="str">
        <f>IF(F3040="stop","",IF(F3040&lt;&gt;"",HYPERLINK(Settings!$B$5 &amp; "/manage/?network=" &amp; LOWER(B$8) &amp; "&amp;search=token&amp;account=" &amp; ToMint!$B$5 &amp; "&amp;view=" &amp; ToMint!J3040,"TokenSol"),""))</f>
        <v/>
      </c>
      <c r="Q3040" s="2"/>
      <c r="R3040" s="2"/>
      <c r="S3040" s="11"/>
      <c r="T3040" s="78" t="str">
        <f>"owner=" &amp; Tokens!BS3040 &amp; "&amp;filename_for_metadata=" &amp; Tokens!BT3040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40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0" s="78" t="str">
        <f>formatRow(Tokens!C$2:I$2,Tokens!C3040:I3040)</f>
        <v>"name":"",_x000D_
"symbol":"",_x000D_
"description":"",_x000D_
"seller_fee_basis_points":"",_x000D_
"image":"",_x000D_
"Issuer":"",_x000D_
"external_url":""</v>
      </c>
      <c r="W3040" s="78" t="str">
        <f>formatRow(Tokens!J$2:AV$2,Tokens!J3040:AV3040,2,"attributes")</f>
        <v>"attributes":[]</v>
      </c>
      <c r="X3040" s="78" t="str">
        <f>formatRow(Tokens!AX$2:BC$2,Tokens!AX3040:BC3040,2,"creators")</f>
        <v>"creators":[]</v>
      </c>
      <c r="Y3040" s="78" t="str">
        <f>formatRow(Tokens!BD$2:BI$2,Tokens!BD3040:BI3040,2,"files")</f>
        <v>"files":[]</v>
      </c>
      <c r="Z3040" s="78"/>
      <c r="AA3040" s="78"/>
      <c r="AB3040" s="78"/>
      <c r="AC3040" s="78" t="str">
        <f>formatRow(Tokens!BJ$2:BK$2,Tokens!BJ3040:BK3040,0,"collection")</f>
        <v>"collection":{"name":"",_x000D_
"family":""}</v>
      </c>
      <c r="AD3040" s="1" t="str">
        <f>formatRow(Tokens!BN$2:BR$2,Tokens!BN3040:BR3040,0,"marketplace")</f>
        <v>"marketplace":{"initial_price":"",_x000D_
"reservation_price":"",_x000D_
"duration":"",_x000D_
"max_mint":"",_x000D_
"sell_date":""}</v>
      </c>
      <c r="AE3040" s="1"/>
    </row>
    <row r="3041" spans="4:31" ht="14.25" customHeight="1" x14ac:dyDescent="0.3">
      <c r="D3041" s="1">
        <f>Tokens!B3041</f>
        <v>0</v>
      </c>
      <c r="E3041" s="17" t="str">
        <f>IF(Tokens!C3041="","",Tokens!C3041)</f>
        <v/>
      </c>
      <c r="F3041"/>
      <c r="G3041"/>
      <c r="H3041"/>
      <c r="I3041"/>
      <c r="J3041"/>
      <c r="M3041"/>
      <c r="N3041"/>
      <c r="O3041" s="15" t="str">
        <f t="shared" si="94"/>
        <v>_</v>
      </c>
      <c r="P3041" s="18" t="str">
        <f>IF(F3041="stop","",IF(F3041&lt;&gt;"",HYPERLINK(Settings!$B$5 &amp; "/manage/?network=" &amp; LOWER(B$8) &amp; "&amp;search=token&amp;account=" &amp; ToMint!$B$5 &amp; "&amp;view=" &amp; ToMint!J3041,"TokenSol"),""))</f>
        <v/>
      </c>
      <c r="Q3041" s="2"/>
      <c r="R3041" s="2"/>
      <c r="S3041" s="11"/>
      <c r="T3041" s="78" t="str">
        <f>"owner=" &amp; Tokens!BS3041 &amp; "&amp;filename_for_metadata=" &amp; Tokens!BT3041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41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1" s="78" t="str">
        <f>formatRow(Tokens!C$2:I$2,Tokens!C3041:I3041)</f>
        <v>"name":"",_x000D_
"symbol":"",_x000D_
"description":"",_x000D_
"seller_fee_basis_points":"",_x000D_
"image":"",_x000D_
"Issuer":"",_x000D_
"external_url":""</v>
      </c>
      <c r="W3041" s="78" t="str">
        <f>formatRow(Tokens!J$2:AV$2,Tokens!J3041:AV3041,2,"attributes")</f>
        <v>"attributes":[]</v>
      </c>
      <c r="X3041" s="78" t="str">
        <f>formatRow(Tokens!AX$2:BC$2,Tokens!AX3041:BC3041,2,"creators")</f>
        <v>"creators":[]</v>
      </c>
      <c r="Y3041" s="78" t="str">
        <f>formatRow(Tokens!BD$2:BI$2,Tokens!BD3041:BI3041,2,"files")</f>
        <v>"files":[]</v>
      </c>
      <c r="Z3041" s="78"/>
      <c r="AA3041" s="78"/>
      <c r="AB3041" s="78"/>
      <c r="AC3041" s="78" t="str">
        <f>formatRow(Tokens!BJ$2:BK$2,Tokens!BJ3041:BK3041,0,"collection")</f>
        <v>"collection":{"name":"",_x000D_
"family":""}</v>
      </c>
      <c r="AD3041" s="1" t="str">
        <f>formatRow(Tokens!BN$2:BR$2,Tokens!BN3041:BR3041,0,"marketplace")</f>
        <v>"marketplace":{"initial_price":"",_x000D_
"reservation_price":"",_x000D_
"duration":"",_x000D_
"max_mint":"",_x000D_
"sell_date":""}</v>
      </c>
      <c r="AE3041" s="1"/>
    </row>
    <row r="3042" spans="4:31" ht="14.25" customHeight="1" x14ac:dyDescent="0.3">
      <c r="D3042" s="1">
        <f>Tokens!B3042</f>
        <v>0</v>
      </c>
      <c r="E3042" s="17" t="str">
        <f>IF(Tokens!C3042="","",Tokens!C3042)</f>
        <v/>
      </c>
      <c r="F3042"/>
      <c r="G3042"/>
      <c r="H3042"/>
      <c r="I3042"/>
      <c r="J3042"/>
      <c r="M3042"/>
      <c r="N3042"/>
      <c r="O3042" s="15" t="str">
        <f t="shared" si="94"/>
        <v>_</v>
      </c>
      <c r="P3042" s="18" t="str">
        <f>IF(F3042="stop","",IF(F3042&lt;&gt;"",HYPERLINK(Settings!$B$5 &amp; "/manage/?network=" &amp; LOWER(B$8) &amp; "&amp;search=token&amp;account=" &amp; ToMint!$B$5 &amp; "&amp;view=" &amp; ToMint!J3042,"TokenSol"),""))</f>
        <v/>
      </c>
      <c r="Q3042" s="2"/>
      <c r="R3042" s="2"/>
      <c r="S3042" s="11"/>
      <c r="T3042" s="78" t="str">
        <f>"owner=" &amp; Tokens!BS3042 &amp; "&amp;filename_for_metadata=" &amp; Tokens!BT3042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42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2" s="78" t="str">
        <f>formatRow(Tokens!C$2:I$2,Tokens!C3042:I3042)</f>
        <v>"name":"",_x000D_
"symbol":"",_x000D_
"description":"",_x000D_
"seller_fee_basis_points":"",_x000D_
"image":"",_x000D_
"Issuer":"",_x000D_
"external_url":""</v>
      </c>
      <c r="W3042" s="78" t="str">
        <f>formatRow(Tokens!J$2:AV$2,Tokens!J3042:AV3042,2,"attributes")</f>
        <v>"attributes":[]</v>
      </c>
      <c r="X3042" s="78" t="str">
        <f>formatRow(Tokens!AX$2:BC$2,Tokens!AX3042:BC3042,2,"creators")</f>
        <v>"creators":[]</v>
      </c>
      <c r="Y3042" s="78" t="str">
        <f>formatRow(Tokens!BD$2:BI$2,Tokens!BD3042:BI3042,2,"files")</f>
        <v>"files":[]</v>
      </c>
      <c r="Z3042" s="78"/>
      <c r="AA3042" s="78"/>
      <c r="AB3042" s="78"/>
      <c r="AC3042" s="78" t="str">
        <f>formatRow(Tokens!BJ$2:BK$2,Tokens!BJ3042:BK3042,0,"collection")</f>
        <v>"collection":{"name":"",_x000D_
"family":""}</v>
      </c>
      <c r="AD3042" s="1" t="str">
        <f>formatRow(Tokens!BN$2:BR$2,Tokens!BN3042:BR3042,0,"marketplace")</f>
        <v>"marketplace":{"initial_price":"",_x000D_
"reservation_price":"",_x000D_
"duration":"",_x000D_
"max_mint":"",_x000D_
"sell_date":""}</v>
      </c>
      <c r="AE3042" s="1"/>
    </row>
    <row r="3043" spans="4:31" ht="14.25" customHeight="1" x14ac:dyDescent="0.3">
      <c r="D3043" s="1">
        <f>Tokens!B3043</f>
        <v>0</v>
      </c>
      <c r="E3043" s="17" t="str">
        <f>IF(Tokens!C3043="","",Tokens!C3043)</f>
        <v/>
      </c>
      <c r="F3043"/>
      <c r="G3043"/>
      <c r="H3043"/>
      <c r="I3043"/>
      <c r="J3043"/>
      <c r="M3043"/>
      <c r="N3043"/>
      <c r="O3043" s="15" t="str">
        <f t="shared" si="94"/>
        <v>_</v>
      </c>
      <c r="P3043" s="18" t="str">
        <f>IF(F3043="stop","",IF(F3043&lt;&gt;"",HYPERLINK(Settings!$B$5 &amp; "/manage/?network=" &amp; LOWER(B$8) &amp; "&amp;search=token&amp;account=" &amp; ToMint!$B$5 &amp; "&amp;view=" &amp; ToMint!J3043,"TokenSol"),""))</f>
        <v/>
      </c>
      <c r="Q3043" s="2"/>
      <c r="R3043" s="2"/>
      <c r="S3043" s="11"/>
      <c r="T3043" s="78" t="str">
        <f>"owner=" &amp; Tokens!BS3043 &amp; "&amp;filename_for_metadata=" &amp; Tokens!BT3043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43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3" s="78" t="str">
        <f>formatRow(Tokens!C$2:I$2,Tokens!C3043:I3043)</f>
        <v>"name":"",_x000D_
"symbol":"",_x000D_
"description":"",_x000D_
"seller_fee_basis_points":"",_x000D_
"image":"",_x000D_
"Issuer":"",_x000D_
"external_url":""</v>
      </c>
      <c r="W3043" s="78" t="str">
        <f>formatRow(Tokens!J$2:AV$2,Tokens!J3043:AV3043,2,"attributes")</f>
        <v>"attributes":[]</v>
      </c>
      <c r="X3043" s="78" t="str">
        <f>formatRow(Tokens!AX$2:BC$2,Tokens!AX3043:BC3043,2,"creators")</f>
        <v>"creators":[]</v>
      </c>
      <c r="Y3043" s="78" t="str">
        <f>formatRow(Tokens!BD$2:BI$2,Tokens!BD3043:BI3043,2,"files")</f>
        <v>"files":[]</v>
      </c>
      <c r="Z3043" s="78"/>
      <c r="AA3043" s="78"/>
      <c r="AB3043" s="78"/>
      <c r="AC3043" s="78" t="str">
        <f>formatRow(Tokens!BJ$2:BK$2,Tokens!BJ3043:BK3043,0,"collection")</f>
        <v>"collection":{"name":"",_x000D_
"family":""}</v>
      </c>
      <c r="AD3043" s="1" t="str">
        <f>formatRow(Tokens!BN$2:BR$2,Tokens!BN3043:BR3043,0,"marketplace")</f>
        <v>"marketplace":{"initial_price":"",_x000D_
"reservation_price":"",_x000D_
"duration":"",_x000D_
"max_mint":"",_x000D_
"sell_date":""}</v>
      </c>
      <c r="AE3043" s="1"/>
    </row>
    <row r="3044" spans="4:31" ht="14.25" customHeight="1" x14ac:dyDescent="0.3">
      <c r="D3044" s="1">
        <f>Tokens!B3044</f>
        <v>0</v>
      </c>
      <c r="E3044" s="17" t="str">
        <f>IF(Tokens!C3044="","",Tokens!C3044)</f>
        <v/>
      </c>
      <c r="F3044"/>
      <c r="G3044"/>
      <c r="H3044"/>
      <c r="I3044"/>
      <c r="J3044"/>
      <c r="M3044"/>
      <c r="N3044"/>
      <c r="O3044" s="15" t="str">
        <f t="shared" si="94"/>
        <v>_</v>
      </c>
      <c r="P3044" s="18" t="str">
        <f>IF(F3044="stop","",IF(F3044&lt;&gt;"",HYPERLINK(Settings!$B$5 &amp; "/manage/?network=" &amp; LOWER(B$8) &amp; "&amp;search=token&amp;account=" &amp; ToMint!$B$5 &amp; "&amp;view=" &amp; ToMint!J3044,"TokenSol"),""))</f>
        <v/>
      </c>
      <c r="Q3044" s="2"/>
      <c r="R3044" s="2"/>
      <c r="S3044" s="11"/>
      <c r="T3044" s="78" t="str">
        <f>"owner=" &amp; Tokens!BS3044 &amp; "&amp;filename_for_metadata=" &amp; Tokens!BT3044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44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4" s="78" t="str">
        <f>formatRow(Tokens!C$2:I$2,Tokens!C3044:I3044)</f>
        <v>"name":"",_x000D_
"symbol":"",_x000D_
"description":"",_x000D_
"seller_fee_basis_points":"",_x000D_
"image":"",_x000D_
"Issuer":"",_x000D_
"external_url":""</v>
      </c>
      <c r="W3044" s="78" t="str">
        <f>formatRow(Tokens!J$2:AV$2,Tokens!J3044:AV3044,2,"attributes")</f>
        <v>"attributes":[]</v>
      </c>
      <c r="X3044" s="78" t="str">
        <f>formatRow(Tokens!AX$2:BC$2,Tokens!AX3044:BC3044,2,"creators")</f>
        <v>"creators":[]</v>
      </c>
      <c r="Y3044" s="78" t="str">
        <f>formatRow(Tokens!BD$2:BI$2,Tokens!BD3044:BI3044,2,"files")</f>
        <v>"files":[]</v>
      </c>
      <c r="Z3044" s="78"/>
      <c r="AA3044" s="78"/>
      <c r="AB3044" s="78"/>
      <c r="AC3044" s="78" t="str">
        <f>formatRow(Tokens!BJ$2:BK$2,Tokens!BJ3044:BK3044,0,"collection")</f>
        <v>"collection":{"name":"",_x000D_
"family":""}</v>
      </c>
      <c r="AD3044" s="1" t="str">
        <f>formatRow(Tokens!BN$2:BR$2,Tokens!BN3044:BR3044,0,"marketplace")</f>
        <v>"marketplace":{"initial_price":"",_x000D_
"reservation_price":"",_x000D_
"duration":"",_x000D_
"max_mint":"",_x000D_
"sell_date":""}</v>
      </c>
      <c r="AE3044" s="1"/>
    </row>
    <row r="3045" spans="4:31" ht="14.25" customHeight="1" x14ac:dyDescent="0.3">
      <c r="D3045" s="1">
        <f>Tokens!B3045</f>
        <v>0</v>
      </c>
      <c r="E3045" s="17" t="str">
        <f>IF(Tokens!C3045="","",Tokens!C3045)</f>
        <v/>
      </c>
      <c r="F3045"/>
      <c r="G3045"/>
      <c r="H3045"/>
      <c r="I3045"/>
      <c r="J3045"/>
      <c r="M3045"/>
      <c r="N3045"/>
      <c r="O3045" s="15" t="str">
        <f t="shared" ref="O3045:O3084" si="96">IF(AND(ISNUMBER(N3044),ISNUMBER(N3045)),(N3045-N3044)*$O$1,"_")</f>
        <v>_</v>
      </c>
      <c r="P3045" s="18" t="str">
        <f>IF(F3045="stop","",IF(F3045&lt;&gt;"",HYPERLINK(Settings!$B$5 &amp; "/manage/?network=" &amp; LOWER(B$8) &amp; "&amp;search=token&amp;account=" &amp; ToMint!$B$5 &amp; "&amp;view=" &amp; ToMint!J3045,"TokenSol"),""))</f>
        <v/>
      </c>
      <c r="Q3045" s="2"/>
      <c r="R3045" s="2"/>
      <c r="S3045" s="11"/>
      <c r="T3045" s="78" t="str">
        <f>"owner=" &amp; Tokens!BS3045 &amp; "&amp;filename_for_metadata=" &amp; Tokens!BT3045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45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5" s="78" t="str">
        <f>formatRow(Tokens!C$2:I$2,Tokens!C3045:I3045)</f>
        <v>"name":"",_x000D_
"symbol":"",_x000D_
"description":"",_x000D_
"seller_fee_basis_points":"",_x000D_
"image":"",_x000D_
"Issuer":"",_x000D_
"external_url":""</v>
      </c>
      <c r="W3045" s="78" t="str">
        <f>formatRow(Tokens!J$2:AV$2,Tokens!J3045:AV3045,2,"attributes")</f>
        <v>"attributes":[]</v>
      </c>
      <c r="X3045" s="78" t="str">
        <f>formatRow(Tokens!AX$2:BC$2,Tokens!AX3045:BC3045,2,"creators")</f>
        <v>"creators":[]</v>
      </c>
      <c r="Y3045" s="78" t="str">
        <f>formatRow(Tokens!BD$2:BI$2,Tokens!BD3045:BI3045,2,"files")</f>
        <v>"files":[]</v>
      </c>
      <c r="Z3045" s="78"/>
      <c r="AA3045" s="78"/>
      <c r="AB3045" s="78"/>
      <c r="AC3045" s="78" t="str">
        <f>formatRow(Tokens!BJ$2:BK$2,Tokens!BJ3045:BK3045,0,"collection")</f>
        <v>"collection":{"name":"",_x000D_
"family":""}</v>
      </c>
      <c r="AD3045" s="1" t="str">
        <f>formatRow(Tokens!BN$2:BR$2,Tokens!BN3045:BR3045,0,"marketplace")</f>
        <v>"marketplace":{"initial_price":"",_x000D_
"reservation_price":"",_x000D_
"duration":"",_x000D_
"max_mint":"",_x000D_
"sell_date":""}</v>
      </c>
      <c r="AE3045" s="1"/>
    </row>
    <row r="3046" spans="4:31" ht="14.25" customHeight="1" x14ac:dyDescent="0.3">
      <c r="D3046" s="1">
        <f>Tokens!B3046</f>
        <v>0</v>
      </c>
      <c r="E3046" s="17" t="str">
        <f>IF(Tokens!C3046="","",Tokens!C3046)</f>
        <v/>
      </c>
      <c r="F3046"/>
      <c r="G3046"/>
      <c r="H3046"/>
      <c r="I3046"/>
      <c r="J3046"/>
      <c r="M3046"/>
      <c r="N3046"/>
      <c r="O3046" s="15" t="str">
        <f t="shared" si="96"/>
        <v>_</v>
      </c>
      <c r="P3046" s="18" t="str">
        <f>IF(F3046="stop","",IF(F3046&lt;&gt;"",HYPERLINK(Settings!$B$5 &amp; "/manage/?network=" &amp; LOWER(B$8) &amp; "&amp;search=token&amp;account=" &amp; ToMint!$B$5 &amp; "&amp;view=" &amp; ToMint!J3046,"TokenSol"),""))</f>
        <v/>
      </c>
      <c r="Q3046" s="2"/>
      <c r="R3046" s="2"/>
      <c r="S3046" s="11"/>
      <c r="T3046" s="78" t="str">
        <f>"owner=" &amp; Tokens!BS3046 &amp; "&amp;filename_for_metadata=" &amp; Tokens!BT3046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46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6" s="78" t="str">
        <f>formatRow(Tokens!C$2:I$2,Tokens!C3046:I3046)</f>
        <v>"name":"",_x000D_
"symbol":"",_x000D_
"description":"",_x000D_
"seller_fee_basis_points":"",_x000D_
"image":"",_x000D_
"Issuer":"",_x000D_
"external_url":""</v>
      </c>
      <c r="W3046" s="78" t="str">
        <f>formatRow(Tokens!J$2:AV$2,Tokens!J3046:AV3046,2,"attributes")</f>
        <v>"attributes":[]</v>
      </c>
      <c r="X3046" s="78" t="str">
        <f>formatRow(Tokens!AX$2:BC$2,Tokens!AX3046:BC3046,2,"creators")</f>
        <v>"creators":[]</v>
      </c>
      <c r="Y3046" s="78" t="str">
        <f>formatRow(Tokens!BD$2:BI$2,Tokens!BD3046:BI3046,2,"files")</f>
        <v>"files":[]</v>
      </c>
      <c r="Z3046" s="78"/>
      <c r="AA3046" s="78"/>
      <c r="AB3046" s="78"/>
      <c r="AC3046" s="78" t="str">
        <f>formatRow(Tokens!BJ$2:BK$2,Tokens!BJ3046:BK3046,0,"collection")</f>
        <v>"collection":{"name":"",_x000D_
"family":""}</v>
      </c>
      <c r="AD3046" s="1" t="str">
        <f>formatRow(Tokens!BN$2:BR$2,Tokens!BN3046:BR3046,0,"marketplace")</f>
        <v>"marketplace":{"initial_price":"",_x000D_
"reservation_price":"",_x000D_
"duration":"",_x000D_
"max_mint":"",_x000D_
"sell_date":""}</v>
      </c>
      <c r="AE3046" s="1"/>
    </row>
    <row r="3047" spans="4:31" ht="14.25" customHeight="1" x14ac:dyDescent="0.3">
      <c r="D3047" s="1">
        <f>Tokens!B3047</f>
        <v>0</v>
      </c>
      <c r="E3047" s="17" t="str">
        <f>IF(Tokens!C3047="","",Tokens!C3047)</f>
        <v/>
      </c>
      <c r="F3047"/>
      <c r="G3047"/>
      <c r="H3047"/>
      <c r="I3047"/>
      <c r="J3047"/>
      <c r="M3047"/>
      <c r="N3047"/>
      <c r="O3047" s="15" t="str">
        <f t="shared" si="96"/>
        <v>_</v>
      </c>
      <c r="P3047" s="18" t="str">
        <f>IF(F3047="stop","",IF(F3047&lt;&gt;"",HYPERLINK(Settings!$B$5 &amp; "/manage/?network=" &amp; LOWER(B$8) &amp; "&amp;search=token&amp;account=" &amp; ToMint!$B$5 &amp; "&amp;view=" &amp; ToMint!J3047,"TokenSol"),""))</f>
        <v/>
      </c>
      <c r="Q3047" s="2"/>
      <c r="R3047" s="2"/>
      <c r="S3047" s="11"/>
      <c r="T3047" s="78" t="str">
        <f>"owner=" &amp; Tokens!BS3047 &amp; "&amp;filename_for_metadata=" &amp; Tokens!BT3047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47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7" s="78" t="str">
        <f>formatRow(Tokens!C$2:I$2,Tokens!C3047:I3047)</f>
        <v>"name":"",_x000D_
"symbol":"",_x000D_
"description":"",_x000D_
"seller_fee_basis_points":"",_x000D_
"image":"",_x000D_
"Issuer":"",_x000D_
"external_url":""</v>
      </c>
      <c r="W3047" s="78" t="str">
        <f>formatRow(Tokens!J$2:AV$2,Tokens!J3047:AV3047,2,"attributes")</f>
        <v>"attributes":[]</v>
      </c>
      <c r="X3047" s="78" t="str">
        <f>formatRow(Tokens!AX$2:BC$2,Tokens!AX3047:BC3047,2,"creators")</f>
        <v>"creators":[]</v>
      </c>
      <c r="Y3047" s="78" t="str">
        <f>formatRow(Tokens!BD$2:BI$2,Tokens!BD3047:BI3047,2,"files")</f>
        <v>"files":[]</v>
      </c>
      <c r="Z3047" s="78"/>
      <c r="AA3047" s="78"/>
      <c r="AB3047" s="78"/>
      <c r="AC3047" s="78" t="str">
        <f>formatRow(Tokens!BJ$2:BK$2,Tokens!BJ3047:BK3047,0,"collection")</f>
        <v>"collection":{"name":"",_x000D_
"family":""}</v>
      </c>
      <c r="AD3047" s="1" t="str">
        <f>formatRow(Tokens!BN$2:BR$2,Tokens!BN3047:BR3047,0,"marketplace")</f>
        <v>"marketplace":{"initial_price":"",_x000D_
"reservation_price":"",_x000D_
"duration":"",_x000D_
"max_mint":"",_x000D_
"sell_date":""}</v>
      </c>
      <c r="AE3047" s="1"/>
    </row>
    <row r="3048" spans="4:31" ht="14.25" customHeight="1" x14ac:dyDescent="0.3">
      <c r="D3048" s="1">
        <f>Tokens!B3048</f>
        <v>0</v>
      </c>
      <c r="E3048" s="17" t="str">
        <f>IF(Tokens!C3048="","",Tokens!C3048)</f>
        <v/>
      </c>
      <c r="F3048"/>
      <c r="G3048"/>
      <c r="H3048"/>
      <c r="I3048"/>
      <c r="J3048"/>
      <c r="M3048"/>
      <c r="N3048"/>
      <c r="O3048" s="15" t="str">
        <f t="shared" si="96"/>
        <v>_</v>
      </c>
      <c r="P3048" s="18" t="str">
        <f>IF(F3048="stop","",IF(F3048&lt;&gt;"",HYPERLINK(Settings!$B$5 &amp; "/manage/?network=" &amp; LOWER(B$8) &amp; "&amp;search=token&amp;account=" &amp; ToMint!$B$5 &amp; "&amp;view=" &amp; ToMint!J3048,"TokenSol"),""))</f>
        <v/>
      </c>
      <c r="Q3048" s="2"/>
      <c r="R3048" s="2"/>
      <c r="S3048" s="11"/>
      <c r="T3048" s="78" t="str">
        <f>"owner=" &amp; Tokens!BS3048 &amp; "&amp;filename_for_metadata=" &amp; Tokens!BT3048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48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8" s="78" t="str">
        <f>formatRow(Tokens!C$2:I$2,Tokens!C3048:I3048)</f>
        <v>"name":"",_x000D_
"symbol":"",_x000D_
"description":"",_x000D_
"seller_fee_basis_points":"",_x000D_
"image":"",_x000D_
"Issuer":"",_x000D_
"external_url":""</v>
      </c>
      <c r="W3048" s="78" t="str">
        <f>formatRow(Tokens!J$2:AV$2,Tokens!J3048:AV3048,2,"attributes")</f>
        <v>"attributes":[]</v>
      </c>
      <c r="X3048" s="78" t="str">
        <f>formatRow(Tokens!AX$2:BC$2,Tokens!AX3048:BC3048,2,"creators")</f>
        <v>"creators":[]</v>
      </c>
      <c r="Y3048" s="78" t="str">
        <f>formatRow(Tokens!BD$2:BI$2,Tokens!BD3048:BI3048,2,"files")</f>
        <v>"files":[]</v>
      </c>
      <c r="Z3048" s="78"/>
      <c r="AA3048" s="78"/>
      <c r="AB3048" s="78"/>
      <c r="AC3048" s="78" t="str">
        <f>formatRow(Tokens!BJ$2:BK$2,Tokens!BJ3048:BK3048,0,"collection")</f>
        <v>"collection":{"name":"",_x000D_
"family":""}</v>
      </c>
      <c r="AD3048" s="1" t="str">
        <f>formatRow(Tokens!BN$2:BR$2,Tokens!BN3048:BR3048,0,"marketplace")</f>
        <v>"marketplace":{"initial_price":"",_x000D_
"reservation_price":"",_x000D_
"duration":"",_x000D_
"max_mint":"",_x000D_
"sell_date":""}</v>
      </c>
      <c r="AE3048" s="1"/>
    </row>
    <row r="3049" spans="4:31" ht="14.25" customHeight="1" x14ac:dyDescent="0.3">
      <c r="D3049" s="1">
        <f>Tokens!B3049</f>
        <v>0</v>
      </c>
      <c r="E3049" s="17" t="str">
        <f>IF(Tokens!C3049="","",Tokens!C3049)</f>
        <v/>
      </c>
      <c r="F3049"/>
      <c r="G3049"/>
      <c r="H3049"/>
      <c r="I3049"/>
      <c r="J3049"/>
      <c r="M3049"/>
      <c r="N3049"/>
      <c r="O3049" s="15" t="str">
        <f t="shared" si="96"/>
        <v>_</v>
      </c>
      <c r="P3049" s="18" t="str">
        <f>IF(F3049="stop","",IF(F3049&lt;&gt;"",HYPERLINK(Settings!$B$5 &amp; "/manage/?network=" &amp; LOWER(B$8) &amp; "&amp;search=token&amp;account=" &amp; ToMint!$B$5 &amp; "&amp;view=" &amp; ToMint!J3049,"TokenSol"),""))</f>
        <v/>
      </c>
      <c r="Q3049" s="2"/>
      <c r="R3049" s="2"/>
      <c r="S3049" s="11"/>
      <c r="T3049" s="78" t="str">
        <f>"owner=" &amp; Tokens!BS3049 &amp; "&amp;filename_for_metadata=" &amp; Tokens!BT3049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49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9" s="78" t="str">
        <f>formatRow(Tokens!C$2:I$2,Tokens!C3049:I3049)</f>
        <v>"name":"",_x000D_
"symbol":"",_x000D_
"description":"",_x000D_
"seller_fee_basis_points":"",_x000D_
"image":"",_x000D_
"Issuer":"",_x000D_
"external_url":""</v>
      </c>
      <c r="W3049" s="78" t="str">
        <f>formatRow(Tokens!J$2:AV$2,Tokens!J3049:AV3049,2,"attributes")</f>
        <v>"attributes":[]</v>
      </c>
      <c r="X3049" s="78" t="str">
        <f>formatRow(Tokens!AX$2:BC$2,Tokens!AX3049:BC3049,2,"creators")</f>
        <v>"creators":[]</v>
      </c>
      <c r="Y3049" s="78" t="str">
        <f>formatRow(Tokens!BD$2:BI$2,Tokens!BD3049:BI3049,2,"files")</f>
        <v>"files":[]</v>
      </c>
      <c r="Z3049" s="78"/>
      <c r="AA3049" s="78"/>
      <c r="AB3049" s="78"/>
      <c r="AC3049" s="78" t="str">
        <f>formatRow(Tokens!BJ$2:BK$2,Tokens!BJ3049:BK3049,0,"collection")</f>
        <v>"collection":{"name":"",_x000D_
"family":""}</v>
      </c>
      <c r="AD3049" s="1" t="str">
        <f>formatRow(Tokens!BN$2:BR$2,Tokens!BN3049:BR3049,0,"marketplace")</f>
        <v>"marketplace":{"initial_price":"",_x000D_
"reservation_price":"",_x000D_
"duration":"",_x000D_
"max_mint":"",_x000D_
"sell_date":""}</v>
      </c>
      <c r="AE3049" s="1"/>
    </row>
    <row r="3050" spans="4:31" ht="14.25" customHeight="1" x14ac:dyDescent="0.3">
      <c r="D3050" s="1">
        <f>Tokens!B3050</f>
        <v>0</v>
      </c>
      <c r="E3050" s="17" t="str">
        <f>IF(Tokens!C3050="","",Tokens!C3050)</f>
        <v/>
      </c>
      <c r="F3050"/>
      <c r="G3050"/>
      <c r="H3050"/>
      <c r="I3050"/>
      <c r="J3050"/>
      <c r="M3050"/>
      <c r="N3050"/>
      <c r="O3050" s="15" t="str">
        <f t="shared" si="96"/>
        <v>_</v>
      </c>
      <c r="P3050" s="18" t="str">
        <f>IF(F3050="stop","",IF(F3050&lt;&gt;"",HYPERLINK(Settings!$B$5 &amp; "/manage/?network=" &amp; LOWER(B$8) &amp; "&amp;search=token&amp;account=" &amp; ToMint!$B$5 &amp; "&amp;view=" &amp; ToMint!J3050,"TokenSol"),""))</f>
        <v/>
      </c>
      <c r="Q3050" s="2"/>
      <c r="R3050" s="2"/>
      <c r="S3050" s="11"/>
      <c r="T3050" s="78" t="str">
        <f>"owner=" &amp; Tokens!BS3050 &amp; "&amp;filename_for_metadata=" &amp; Tokens!BT3050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50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0" s="78" t="str">
        <f>formatRow(Tokens!C$2:I$2,Tokens!C3050:I3050)</f>
        <v>"name":"",_x000D_
"symbol":"",_x000D_
"description":"",_x000D_
"seller_fee_basis_points":"",_x000D_
"image":"",_x000D_
"Issuer":"",_x000D_
"external_url":""</v>
      </c>
      <c r="W3050" s="78" t="str">
        <f>formatRow(Tokens!J$2:AV$2,Tokens!J3050:AV3050,2,"attributes")</f>
        <v>"attributes":[]</v>
      </c>
      <c r="X3050" s="78" t="str">
        <f>formatRow(Tokens!AX$2:BC$2,Tokens!AX3050:BC3050,2,"creators")</f>
        <v>"creators":[]</v>
      </c>
      <c r="Y3050" s="78" t="str">
        <f>formatRow(Tokens!BD$2:BI$2,Tokens!BD3050:BI3050,2,"files")</f>
        <v>"files":[]</v>
      </c>
      <c r="Z3050" s="78"/>
      <c r="AA3050" s="78"/>
      <c r="AB3050" s="78"/>
      <c r="AC3050" s="78" t="str">
        <f>formatRow(Tokens!BJ$2:BK$2,Tokens!BJ3050:BK3050,0,"collection")</f>
        <v>"collection":{"name":"",_x000D_
"family":""}</v>
      </c>
      <c r="AD3050" s="1" t="str">
        <f>formatRow(Tokens!BN$2:BR$2,Tokens!BN3050:BR3050,0,"marketplace")</f>
        <v>"marketplace":{"initial_price":"",_x000D_
"reservation_price":"",_x000D_
"duration":"",_x000D_
"max_mint":"",_x000D_
"sell_date":""}</v>
      </c>
      <c r="AE3050" s="1"/>
    </row>
    <row r="3051" spans="4:31" ht="14.25" customHeight="1" x14ac:dyDescent="0.3">
      <c r="D3051" s="1">
        <f>Tokens!B3051</f>
        <v>0</v>
      </c>
      <c r="E3051" s="17" t="str">
        <f>IF(Tokens!C3051="","",Tokens!C3051)</f>
        <v/>
      </c>
      <c r="F3051"/>
      <c r="G3051"/>
      <c r="H3051"/>
      <c r="I3051"/>
      <c r="J3051"/>
      <c r="M3051"/>
      <c r="N3051"/>
      <c r="O3051" s="15" t="str">
        <f t="shared" si="96"/>
        <v>_</v>
      </c>
      <c r="P3051" s="18" t="str">
        <f>IF(F3051="stop","",IF(F3051&lt;&gt;"",HYPERLINK(Settings!$B$5 &amp; "/manage/?network=" &amp; LOWER(B$8) &amp; "&amp;search=token&amp;account=" &amp; ToMint!$B$5 &amp; "&amp;view=" &amp; ToMint!J3051,"TokenSol"),""))</f>
        <v/>
      </c>
      <c r="Q3051" s="2"/>
      <c r="R3051" s="2"/>
      <c r="S3051" s="11"/>
      <c r="T3051" s="78" t="str">
        <f>"owner=" &amp; Tokens!BS3051 &amp; "&amp;filename_for_metadata=" &amp; Tokens!BT3051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51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1" s="78" t="str">
        <f>formatRow(Tokens!C$2:I$2,Tokens!C3051:I3051)</f>
        <v>"name":"",_x000D_
"symbol":"",_x000D_
"description":"",_x000D_
"seller_fee_basis_points":"",_x000D_
"image":"",_x000D_
"Issuer":"",_x000D_
"external_url":""</v>
      </c>
      <c r="W3051" s="78" t="str">
        <f>formatRow(Tokens!J$2:AV$2,Tokens!J3051:AV3051,2,"attributes")</f>
        <v>"attributes":[]</v>
      </c>
      <c r="X3051" s="78" t="str">
        <f>formatRow(Tokens!AX$2:BC$2,Tokens!AX3051:BC3051,2,"creators")</f>
        <v>"creators":[]</v>
      </c>
      <c r="Y3051" s="78" t="str">
        <f>formatRow(Tokens!BD$2:BI$2,Tokens!BD3051:BI3051,2,"files")</f>
        <v>"files":[]</v>
      </c>
      <c r="Z3051" s="78"/>
      <c r="AA3051" s="78"/>
      <c r="AB3051" s="78"/>
      <c r="AC3051" s="78" t="str">
        <f>formatRow(Tokens!BJ$2:BK$2,Tokens!BJ3051:BK3051,0,"collection")</f>
        <v>"collection":{"name":"",_x000D_
"family":""}</v>
      </c>
      <c r="AD3051" s="1" t="str">
        <f>formatRow(Tokens!BN$2:BR$2,Tokens!BN3051:BR3051,0,"marketplace")</f>
        <v>"marketplace":{"initial_price":"",_x000D_
"reservation_price":"",_x000D_
"duration":"",_x000D_
"max_mint":"",_x000D_
"sell_date":""}</v>
      </c>
      <c r="AE3051" s="1"/>
    </row>
    <row r="3052" spans="4:31" ht="14.25" customHeight="1" x14ac:dyDescent="0.3">
      <c r="D3052" s="1">
        <f>Tokens!B3052</f>
        <v>0</v>
      </c>
      <c r="E3052" s="17" t="str">
        <f>IF(Tokens!C3052="","",Tokens!C3052)</f>
        <v/>
      </c>
      <c r="F3052"/>
      <c r="G3052"/>
      <c r="H3052"/>
      <c r="I3052"/>
      <c r="J3052"/>
      <c r="M3052"/>
      <c r="N3052"/>
      <c r="O3052" s="15" t="str">
        <f t="shared" si="96"/>
        <v>_</v>
      </c>
      <c r="P3052" s="18" t="str">
        <f>IF(F3052="stop","",IF(F3052&lt;&gt;"",HYPERLINK(Settings!$B$5 &amp; "/manage/?network=" &amp; LOWER(B$8) &amp; "&amp;search=token&amp;account=" &amp; ToMint!$B$5 &amp; "&amp;view=" &amp; ToMint!J3052,"TokenSol"),""))</f>
        <v/>
      </c>
      <c r="Q3052" s="2"/>
      <c r="R3052" s="2"/>
      <c r="S3052" s="11"/>
      <c r="T3052" s="78" t="str">
        <f>"owner=" &amp; Tokens!BS3052 &amp; "&amp;filename_for_metadata=" &amp; Tokens!BT3052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52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2" s="78" t="str">
        <f>formatRow(Tokens!C$2:I$2,Tokens!C3052:I3052)</f>
        <v>"name":"",_x000D_
"symbol":"",_x000D_
"description":"",_x000D_
"seller_fee_basis_points":"",_x000D_
"image":"",_x000D_
"Issuer":"",_x000D_
"external_url":""</v>
      </c>
      <c r="W3052" s="78" t="str">
        <f>formatRow(Tokens!J$2:AV$2,Tokens!J3052:AV3052,2,"attributes")</f>
        <v>"attributes":[]</v>
      </c>
      <c r="X3052" s="78" t="str">
        <f>formatRow(Tokens!AX$2:BC$2,Tokens!AX3052:BC3052,2,"creators")</f>
        <v>"creators":[]</v>
      </c>
      <c r="Y3052" s="78" t="str">
        <f>formatRow(Tokens!BD$2:BI$2,Tokens!BD3052:BI3052,2,"files")</f>
        <v>"files":[]</v>
      </c>
      <c r="Z3052" s="78"/>
      <c r="AA3052" s="78"/>
      <c r="AB3052" s="78"/>
      <c r="AC3052" s="78" t="str">
        <f>formatRow(Tokens!BJ$2:BK$2,Tokens!BJ3052:BK3052,0,"collection")</f>
        <v>"collection":{"name":"",_x000D_
"family":""}</v>
      </c>
      <c r="AD3052" s="1" t="str">
        <f>formatRow(Tokens!BN$2:BR$2,Tokens!BN3052:BR3052,0,"marketplace")</f>
        <v>"marketplace":{"initial_price":"",_x000D_
"reservation_price":"",_x000D_
"duration":"",_x000D_
"max_mint":"",_x000D_
"sell_date":""}</v>
      </c>
      <c r="AE3052" s="1"/>
    </row>
    <row r="3053" spans="4:31" ht="14.25" customHeight="1" x14ac:dyDescent="0.3">
      <c r="D3053" s="1">
        <f>Tokens!B3053</f>
        <v>0</v>
      </c>
      <c r="E3053" s="17" t="str">
        <f>IF(Tokens!C3053="","",Tokens!C3053)</f>
        <v/>
      </c>
      <c r="F3053"/>
      <c r="G3053"/>
      <c r="H3053"/>
      <c r="I3053"/>
      <c r="J3053"/>
      <c r="M3053"/>
      <c r="N3053"/>
      <c r="O3053" s="15" t="str">
        <f t="shared" si="96"/>
        <v>_</v>
      </c>
      <c r="P3053" s="18" t="str">
        <f>IF(F3053="stop","",IF(F3053&lt;&gt;"",HYPERLINK(Settings!$B$5 &amp; "/manage/?network=" &amp; LOWER(B$8) &amp; "&amp;search=token&amp;account=" &amp; ToMint!$B$5 &amp; "&amp;view=" &amp; ToMint!J3053,"TokenSol"),""))</f>
        <v/>
      </c>
      <c r="Q3053" s="2"/>
      <c r="R3053" s="2"/>
      <c r="S3053" s="11"/>
      <c r="T3053" s="78" t="str">
        <f>"owner=" &amp; Tokens!BS3053 &amp; "&amp;filename_for_metadata=" &amp; Tokens!BT3053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53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3" s="78" t="str">
        <f>formatRow(Tokens!C$2:I$2,Tokens!C3053:I3053)</f>
        <v>"name":"",_x000D_
"symbol":"",_x000D_
"description":"",_x000D_
"seller_fee_basis_points":"",_x000D_
"image":"",_x000D_
"Issuer":"",_x000D_
"external_url":""</v>
      </c>
      <c r="W3053" s="78" t="str">
        <f>formatRow(Tokens!J$2:AV$2,Tokens!J3053:AV3053,2,"attributes")</f>
        <v>"attributes":[]</v>
      </c>
      <c r="X3053" s="78" t="str">
        <f>formatRow(Tokens!AX$2:BC$2,Tokens!AX3053:BC3053,2,"creators")</f>
        <v>"creators":[]</v>
      </c>
      <c r="Y3053" s="78" t="str">
        <f>formatRow(Tokens!BD$2:BI$2,Tokens!BD3053:BI3053,2,"files")</f>
        <v>"files":[]</v>
      </c>
      <c r="Z3053" s="78"/>
      <c r="AA3053" s="78"/>
      <c r="AB3053" s="78"/>
      <c r="AC3053" s="78" t="str">
        <f>formatRow(Tokens!BJ$2:BK$2,Tokens!BJ3053:BK3053,0,"collection")</f>
        <v>"collection":{"name":"",_x000D_
"family":""}</v>
      </c>
      <c r="AD3053" s="1" t="str">
        <f>formatRow(Tokens!BN$2:BR$2,Tokens!BN3053:BR3053,0,"marketplace")</f>
        <v>"marketplace":{"initial_price":"",_x000D_
"reservation_price":"",_x000D_
"duration":"",_x000D_
"max_mint":"",_x000D_
"sell_date":""}</v>
      </c>
      <c r="AE3053" s="1"/>
    </row>
    <row r="3054" spans="4:31" ht="14.25" customHeight="1" x14ac:dyDescent="0.3">
      <c r="D3054" s="1">
        <f>Tokens!B3054</f>
        <v>0</v>
      </c>
      <c r="E3054" s="17" t="str">
        <f>IF(Tokens!C3054="","",Tokens!C3054)</f>
        <v/>
      </c>
      <c r="F3054"/>
      <c r="G3054"/>
      <c r="H3054"/>
      <c r="I3054"/>
      <c r="J3054"/>
      <c r="M3054"/>
      <c r="N3054"/>
      <c r="O3054" s="15" t="str">
        <f t="shared" si="96"/>
        <v>_</v>
      </c>
      <c r="P3054" s="18" t="str">
        <f>IF(F3054="stop","",IF(F3054&lt;&gt;"",HYPERLINK(Settings!$B$5 &amp; "/manage/?network=" &amp; LOWER(B$8) &amp; "&amp;search=token&amp;account=" &amp; ToMint!$B$5 &amp; "&amp;view=" &amp; ToMint!J3054,"TokenSol"),""))</f>
        <v/>
      </c>
      <c r="Q3054" s="2"/>
      <c r="R3054" s="2"/>
      <c r="S3054" s="11"/>
      <c r="T3054" s="78" t="str">
        <f>"owner=" &amp; Tokens!BS3054 &amp; "&amp;filename_for_metadata=" &amp; Tokens!BT3054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54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4" s="78" t="str">
        <f>formatRow(Tokens!C$2:I$2,Tokens!C3054:I3054)</f>
        <v>"name":"",_x000D_
"symbol":"",_x000D_
"description":"",_x000D_
"seller_fee_basis_points":"",_x000D_
"image":"",_x000D_
"Issuer":"",_x000D_
"external_url":""</v>
      </c>
      <c r="W3054" s="78" t="str">
        <f>formatRow(Tokens!J$2:AV$2,Tokens!J3054:AV3054,2,"attributes")</f>
        <v>"attributes":[]</v>
      </c>
      <c r="X3054" s="78" t="str">
        <f>formatRow(Tokens!AX$2:BC$2,Tokens!AX3054:BC3054,2,"creators")</f>
        <v>"creators":[]</v>
      </c>
      <c r="Y3054" s="78" t="str">
        <f>formatRow(Tokens!BD$2:BI$2,Tokens!BD3054:BI3054,2,"files")</f>
        <v>"files":[]</v>
      </c>
      <c r="Z3054" s="78"/>
      <c r="AA3054" s="78"/>
      <c r="AB3054" s="78"/>
      <c r="AC3054" s="78" t="str">
        <f>formatRow(Tokens!BJ$2:BK$2,Tokens!BJ3054:BK3054,0,"collection")</f>
        <v>"collection":{"name":"",_x000D_
"family":""}</v>
      </c>
      <c r="AD3054" s="1" t="str">
        <f>formatRow(Tokens!BN$2:BR$2,Tokens!BN3054:BR3054,0,"marketplace")</f>
        <v>"marketplace":{"initial_price":"",_x000D_
"reservation_price":"",_x000D_
"duration":"",_x000D_
"max_mint":"",_x000D_
"sell_date":""}</v>
      </c>
      <c r="AE3054" s="1"/>
    </row>
    <row r="3055" spans="4:31" ht="14.25" customHeight="1" x14ac:dyDescent="0.3">
      <c r="D3055" s="1">
        <f>Tokens!B3055</f>
        <v>0</v>
      </c>
      <c r="E3055" s="17" t="str">
        <f>IF(Tokens!C3055="","",Tokens!C3055)</f>
        <v/>
      </c>
      <c r="F3055"/>
      <c r="G3055"/>
      <c r="H3055"/>
      <c r="I3055"/>
      <c r="J3055"/>
      <c r="M3055"/>
      <c r="N3055"/>
      <c r="O3055" s="15" t="str">
        <f t="shared" si="96"/>
        <v>_</v>
      </c>
      <c r="P3055" s="18" t="str">
        <f>IF(F3055="stop","",IF(F3055&lt;&gt;"",HYPERLINK(Settings!$B$5 &amp; "/manage/?network=" &amp; LOWER(B$8) &amp; "&amp;search=token&amp;account=" &amp; ToMint!$B$5 &amp; "&amp;view=" &amp; ToMint!J3055,"TokenSol"),""))</f>
        <v/>
      </c>
      <c r="Q3055" s="2"/>
      <c r="R3055" s="2"/>
      <c r="S3055" s="11"/>
      <c r="T3055" s="78" t="str">
        <f>"owner=" &amp; Tokens!BS3055 &amp; "&amp;filename_for_metadata=" &amp; Tokens!BT3055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55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5" s="78" t="str">
        <f>formatRow(Tokens!C$2:I$2,Tokens!C3055:I3055)</f>
        <v>"name":"",_x000D_
"symbol":"",_x000D_
"description":"",_x000D_
"seller_fee_basis_points":"",_x000D_
"image":"",_x000D_
"Issuer":"",_x000D_
"external_url":""</v>
      </c>
      <c r="W3055" s="78" t="str">
        <f>formatRow(Tokens!J$2:AV$2,Tokens!J3055:AV3055,2,"attributes")</f>
        <v>"attributes":[]</v>
      </c>
      <c r="X3055" s="78" t="str">
        <f>formatRow(Tokens!AX$2:BC$2,Tokens!AX3055:BC3055,2,"creators")</f>
        <v>"creators":[]</v>
      </c>
      <c r="Y3055" s="78" t="str">
        <f>formatRow(Tokens!BD$2:BI$2,Tokens!BD3055:BI3055,2,"files")</f>
        <v>"files":[]</v>
      </c>
      <c r="Z3055" s="78"/>
      <c r="AA3055" s="78"/>
      <c r="AB3055" s="78"/>
      <c r="AC3055" s="78" t="str">
        <f>formatRow(Tokens!BJ$2:BK$2,Tokens!BJ3055:BK3055,0,"collection")</f>
        <v>"collection":{"name":"",_x000D_
"family":""}</v>
      </c>
      <c r="AD3055" s="1" t="str">
        <f>formatRow(Tokens!BN$2:BR$2,Tokens!BN3055:BR3055,0,"marketplace")</f>
        <v>"marketplace":{"initial_price":"",_x000D_
"reservation_price":"",_x000D_
"duration":"",_x000D_
"max_mint":"",_x000D_
"sell_date":""}</v>
      </c>
      <c r="AE3055" s="1"/>
    </row>
    <row r="3056" spans="4:31" ht="14.25" customHeight="1" x14ac:dyDescent="0.3">
      <c r="D3056" s="1">
        <f>Tokens!B3056</f>
        <v>0</v>
      </c>
      <c r="E3056" s="17" t="str">
        <f>IF(Tokens!C3056="","",Tokens!C3056)</f>
        <v/>
      </c>
      <c r="F3056"/>
      <c r="G3056"/>
      <c r="H3056"/>
      <c r="I3056"/>
      <c r="J3056"/>
      <c r="M3056"/>
      <c r="N3056"/>
      <c r="O3056" s="15" t="str">
        <f t="shared" si="96"/>
        <v>_</v>
      </c>
      <c r="P3056" s="18" t="str">
        <f>IF(F3056="stop","",IF(F3056&lt;&gt;"",HYPERLINK(Settings!$B$5 &amp; "/manage/?network=" &amp; LOWER(B$8) &amp; "&amp;search=token&amp;account=" &amp; ToMint!$B$5 &amp; "&amp;view=" &amp; ToMint!J3056,"TokenSol"),""))</f>
        <v/>
      </c>
      <c r="Q3056" s="2"/>
      <c r="R3056" s="2"/>
      <c r="S3056" s="11"/>
      <c r="T3056" s="78" t="str">
        <f>"owner=" &amp; Tokens!BS3056 &amp; "&amp;filename_for_metadata=" &amp; Tokens!BT3056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56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6" s="78" t="str">
        <f>formatRow(Tokens!C$2:I$2,Tokens!C3056:I3056)</f>
        <v>"name":"",_x000D_
"symbol":"",_x000D_
"description":"",_x000D_
"seller_fee_basis_points":"",_x000D_
"image":"",_x000D_
"Issuer":"",_x000D_
"external_url":""</v>
      </c>
      <c r="W3056" s="78" t="str">
        <f>formatRow(Tokens!J$2:AV$2,Tokens!J3056:AV3056,2,"attributes")</f>
        <v>"attributes":[]</v>
      </c>
      <c r="X3056" s="78" t="str">
        <f>formatRow(Tokens!AX$2:BC$2,Tokens!AX3056:BC3056,2,"creators")</f>
        <v>"creators":[]</v>
      </c>
      <c r="Y3056" s="78" t="str">
        <f>formatRow(Tokens!BD$2:BI$2,Tokens!BD3056:BI3056,2,"files")</f>
        <v>"files":[]</v>
      </c>
      <c r="Z3056" s="78"/>
      <c r="AA3056" s="78"/>
      <c r="AB3056" s="78"/>
      <c r="AC3056" s="78" t="str">
        <f>formatRow(Tokens!BJ$2:BK$2,Tokens!BJ3056:BK3056,0,"collection")</f>
        <v>"collection":{"name":"",_x000D_
"family":""}</v>
      </c>
      <c r="AD3056" s="1" t="str">
        <f>formatRow(Tokens!BN$2:BR$2,Tokens!BN3056:BR3056,0,"marketplace")</f>
        <v>"marketplace":{"initial_price":"",_x000D_
"reservation_price":"",_x000D_
"duration":"",_x000D_
"max_mint":"",_x000D_
"sell_date":""}</v>
      </c>
      <c r="AE3056" s="1"/>
    </row>
    <row r="3057" spans="4:31" ht="14.25" customHeight="1" x14ac:dyDescent="0.3">
      <c r="D3057" s="1">
        <f>Tokens!B3057</f>
        <v>0</v>
      </c>
      <c r="E3057" s="17" t="str">
        <f>IF(Tokens!C3057="","",Tokens!C3057)</f>
        <v/>
      </c>
      <c r="F3057"/>
      <c r="G3057"/>
      <c r="H3057"/>
      <c r="I3057"/>
      <c r="J3057"/>
      <c r="M3057"/>
      <c r="N3057"/>
      <c r="O3057" s="15" t="str">
        <f t="shared" si="96"/>
        <v>_</v>
      </c>
      <c r="P3057" s="18" t="str">
        <f>IF(F3057="stop","",IF(F3057&lt;&gt;"",HYPERLINK(Settings!$B$5 &amp; "/manage/?network=" &amp; LOWER(B$8) &amp; "&amp;search=token&amp;account=" &amp; ToMint!$B$5 &amp; "&amp;view=" &amp; ToMint!J3057,"TokenSol"),""))</f>
        <v/>
      </c>
      <c r="Q3057" s="2"/>
      <c r="R3057" s="2"/>
      <c r="S3057" s="11"/>
      <c r="T3057" s="78" t="str">
        <f>"owner=" &amp; Tokens!BS3057 &amp; "&amp;filename_for_metadata=" &amp; Tokens!BT3057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57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7" s="78" t="str">
        <f>formatRow(Tokens!C$2:I$2,Tokens!C3057:I3057)</f>
        <v>"name":"",_x000D_
"symbol":"",_x000D_
"description":"",_x000D_
"seller_fee_basis_points":"",_x000D_
"image":"",_x000D_
"Issuer":"",_x000D_
"external_url":""</v>
      </c>
      <c r="W3057" s="78" t="str">
        <f>formatRow(Tokens!J$2:AV$2,Tokens!J3057:AV3057,2,"attributes")</f>
        <v>"attributes":[]</v>
      </c>
      <c r="X3057" s="78" t="str">
        <f>formatRow(Tokens!AX$2:BC$2,Tokens!AX3057:BC3057,2,"creators")</f>
        <v>"creators":[]</v>
      </c>
      <c r="Y3057" s="78" t="str">
        <f>formatRow(Tokens!BD$2:BI$2,Tokens!BD3057:BI3057,2,"files")</f>
        <v>"files":[]</v>
      </c>
      <c r="Z3057" s="78"/>
      <c r="AA3057" s="78"/>
      <c r="AB3057" s="78"/>
      <c r="AC3057" s="78" t="str">
        <f>formatRow(Tokens!BJ$2:BK$2,Tokens!BJ3057:BK3057,0,"collection")</f>
        <v>"collection":{"name":"",_x000D_
"family":""}</v>
      </c>
      <c r="AD3057" s="1" t="str">
        <f>formatRow(Tokens!BN$2:BR$2,Tokens!BN3057:BR3057,0,"marketplace")</f>
        <v>"marketplace":{"initial_price":"",_x000D_
"reservation_price":"",_x000D_
"duration":"",_x000D_
"max_mint":"",_x000D_
"sell_date":""}</v>
      </c>
      <c r="AE3057" s="1"/>
    </row>
    <row r="3058" spans="4:31" ht="14.25" customHeight="1" x14ac:dyDescent="0.3">
      <c r="D3058" s="1">
        <f>Tokens!B3058</f>
        <v>0</v>
      </c>
      <c r="E3058" s="17" t="str">
        <f>IF(Tokens!C3058="","",Tokens!C3058)</f>
        <v/>
      </c>
      <c r="F3058"/>
      <c r="G3058"/>
      <c r="H3058"/>
      <c r="I3058"/>
      <c r="J3058"/>
      <c r="M3058"/>
      <c r="N3058"/>
      <c r="O3058" s="15" t="str">
        <f t="shared" si="96"/>
        <v>_</v>
      </c>
      <c r="P3058" s="18" t="str">
        <f>IF(F3058="stop","",IF(F3058&lt;&gt;"",HYPERLINK(Settings!$B$5 &amp; "/manage/?network=" &amp; LOWER(B$8) &amp; "&amp;search=token&amp;account=" &amp; ToMint!$B$5 &amp; "&amp;view=" &amp; ToMint!J3058,"TokenSol"),""))</f>
        <v/>
      </c>
      <c r="Q3058" s="2"/>
      <c r="R3058" s="2"/>
      <c r="S3058" s="11"/>
      <c r="T3058" s="78" t="str">
        <f>"owner=" &amp; Tokens!BS3058 &amp; "&amp;filename_for_metadata=" &amp; Tokens!BT3058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58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8" s="78" t="str">
        <f>formatRow(Tokens!C$2:I$2,Tokens!C3058:I3058)</f>
        <v>"name":"",_x000D_
"symbol":"",_x000D_
"description":"",_x000D_
"seller_fee_basis_points":"",_x000D_
"image":"",_x000D_
"Issuer":"",_x000D_
"external_url":""</v>
      </c>
      <c r="W3058" s="78" t="str">
        <f>formatRow(Tokens!J$2:AV$2,Tokens!J3058:AV3058,2,"attributes")</f>
        <v>"attributes":[]</v>
      </c>
      <c r="X3058" s="78" t="str">
        <f>formatRow(Tokens!AX$2:BC$2,Tokens!AX3058:BC3058,2,"creators")</f>
        <v>"creators":[]</v>
      </c>
      <c r="Y3058" s="78" t="str">
        <f>formatRow(Tokens!BD$2:BI$2,Tokens!BD3058:BI3058,2,"files")</f>
        <v>"files":[]</v>
      </c>
      <c r="Z3058" s="78"/>
      <c r="AA3058" s="78"/>
      <c r="AB3058" s="78"/>
      <c r="AC3058" s="78" t="str">
        <f>formatRow(Tokens!BJ$2:BK$2,Tokens!BJ3058:BK3058,0,"collection")</f>
        <v>"collection":{"name":"",_x000D_
"family":""}</v>
      </c>
      <c r="AD3058" s="1" t="str">
        <f>formatRow(Tokens!BN$2:BR$2,Tokens!BN3058:BR3058,0,"marketplace")</f>
        <v>"marketplace":{"initial_price":"",_x000D_
"reservation_price":"",_x000D_
"duration":"",_x000D_
"max_mint":"",_x000D_
"sell_date":""}</v>
      </c>
      <c r="AE3058" s="1"/>
    </row>
    <row r="3059" spans="4:31" ht="14.25" customHeight="1" x14ac:dyDescent="0.3">
      <c r="D3059" s="1">
        <f>Tokens!B3059</f>
        <v>0</v>
      </c>
      <c r="E3059" s="17" t="str">
        <f>IF(Tokens!C3059="","",Tokens!C3059)</f>
        <v/>
      </c>
      <c r="F3059"/>
      <c r="G3059"/>
      <c r="H3059"/>
      <c r="I3059"/>
      <c r="J3059"/>
      <c r="M3059"/>
      <c r="N3059"/>
      <c r="O3059" s="15" t="str">
        <f t="shared" si="96"/>
        <v>_</v>
      </c>
      <c r="P3059" s="18" t="str">
        <f>IF(F3059="stop","",IF(F3059&lt;&gt;"",HYPERLINK(Settings!$B$5 &amp; "/manage/?network=" &amp; LOWER(B$8) &amp; "&amp;search=token&amp;account=" &amp; ToMint!$B$5 &amp; "&amp;view=" &amp; ToMint!J3059,"TokenSol"),""))</f>
        <v/>
      </c>
      <c r="Q3059" s="2"/>
      <c r="R3059" s="2"/>
      <c r="S3059" s="11"/>
      <c r="T3059" s="78" t="str">
        <f>"owner=" &amp; Tokens!BS3059 &amp; "&amp;filename_for_metadata=" &amp; Tokens!BT3059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59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9" s="78" t="str">
        <f>formatRow(Tokens!C$2:I$2,Tokens!C3059:I3059)</f>
        <v>"name":"",_x000D_
"symbol":"",_x000D_
"description":"",_x000D_
"seller_fee_basis_points":"",_x000D_
"image":"",_x000D_
"Issuer":"",_x000D_
"external_url":""</v>
      </c>
      <c r="W3059" s="78" t="str">
        <f>formatRow(Tokens!J$2:AV$2,Tokens!J3059:AV3059,2,"attributes")</f>
        <v>"attributes":[]</v>
      </c>
      <c r="X3059" s="78" t="str">
        <f>formatRow(Tokens!AX$2:BC$2,Tokens!AX3059:BC3059,2,"creators")</f>
        <v>"creators":[]</v>
      </c>
      <c r="Y3059" s="78" t="str">
        <f>formatRow(Tokens!BD$2:BI$2,Tokens!BD3059:BI3059,2,"files")</f>
        <v>"files":[]</v>
      </c>
      <c r="Z3059" s="78"/>
      <c r="AA3059" s="78"/>
      <c r="AB3059" s="78"/>
      <c r="AC3059" s="78" t="str">
        <f>formatRow(Tokens!BJ$2:BK$2,Tokens!BJ3059:BK3059,0,"collection")</f>
        <v>"collection":{"name":"",_x000D_
"family":""}</v>
      </c>
      <c r="AD3059" s="1" t="str">
        <f>formatRow(Tokens!BN$2:BR$2,Tokens!BN3059:BR3059,0,"marketplace")</f>
        <v>"marketplace":{"initial_price":"",_x000D_
"reservation_price":"",_x000D_
"duration":"",_x000D_
"max_mint":"",_x000D_
"sell_date":""}</v>
      </c>
      <c r="AE3059" s="1"/>
    </row>
    <row r="3060" spans="4:31" ht="14.25" customHeight="1" x14ac:dyDescent="0.3">
      <c r="D3060" s="1">
        <f>Tokens!B3060</f>
        <v>0</v>
      </c>
      <c r="E3060" s="17" t="str">
        <f>IF(Tokens!C3060="","",Tokens!C3060)</f>
        <v/>
      </c>
      <c r="F3060"/>
      <c r="G3060"/>
      <c r="H3060"/>
      <c r="I3060"/>
      <c r="J3060"/>
      <c r="M3060"/>
      <c r="N3060"/>
      <c r="O3060" s="15" t="str">
        <f t="shared" si="96"/>
        <v>_</v>
      </c>
      <c r="P3060" s="18" t="str">
        <f>IF(F3060="stop","",IF(F3060&lt;&gt;"",HYPERLINK(Settings!$B$5 &amp; "/manage/?network=" &amp; LOWER(B$8) &amp; "&amp;search=token&amp;account=" &amp; ToMint!$B$5 &amp; "&amp;view=" &amp; ToMint!J3060,"TokenSol"),""))</f>
        <v/>
      </c>
      <c r="Q3060" s="2"/>
      <c r="R3060" s="2"/>
      <c r="S3060" s="11"/>
      <c r="T3060" s="78" t="str">
        <f>"owner=" &amp; Tokens!BS3060 &amp; "&amp;filename_for_metadata=" &amp; Tokens!BT3060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60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0" s="78" t="str">
        <f>formatRow(Tokens!C$2:I$2,Tokens!C3060:I3060)</f>
        <v>"name":"",_x000D_
"symbol":"",_x000D_
"description":"",_x000D_
"seller_fee_basis_points":"",_x000D_
"image":"",_x000D_
"Issuer":"",_x000D_
"external_url":""</v>
      </c>
      <c r="W3060" s="78" t="str">
        <f>formatRow(Tokens!J$2:AV$2,Tokens!J3060:AV3060,2,"attributes")</f>
        <v>"attributes":[]</v>
      </c>
      <c r="X3060" s="78" t="str">
        <f>formatRow(Tokens!AX$2:BC$2,Tokens!AX3060:BC3060,2,"creators")</f>
        <v>"creators":[]</v>
      </c>
      <c r="Y3060" s="78" t="str">
        <f>formatRow(Tokens!BD$2:BI$2,Tokens!BD3060:BI3060,2,"files")</f>
        <v>"files":[]</v>
      </c>
      <c r="Z3060" s="78"/>
      <c r="AA3060" s="78"/>
      <c r="AB3060" s="78"/>
      <c r="AC3060" s="78" t="str">
        <f>formatRow(Tokens!BJ$2:BK$2,Tokens!BJ3060:BK3060,0,"collection")</f>
        <v>"collection":{"name":"",_x000D_
"family":""}</v>
      </c>
      <c r="AD3060" s="1" t="str">
        <f>formatRow(Tokens!BN$2:BR$2,Tokens!BN3060:BR3060,0,"marketplace")</f>
        <v>"marketplace":{"initial_price":"",_x000D_
"reservation_price":"",_x000D_
"duration":"",_x000D_
"max_mint":"",_x000D_
"sell_date":""}</v>
      </c>
      <c r="AE3060" s="1"/>
    </row>
    <row r="3061" spans="4:31" ht="14.25" customHeight="1" x14ac:dyDescent="0.3">
      <c r="D3061" s="1">
        <f>Tokens!B3061</f>
        <v>0</v>
      </c>
      <c r="E3061" s="17" t="str">
        <f>IF(Tokens!C3061="","",Tokens!C3061)</f>
        <v/>
      </c>
      <c r="F3061"/>
      <c r="G3061"/>
      <c r="H3061"/>
      <c r="I3061"/>
      <c r="J3061"/>
      <c r="M3061"/>
      <c r="N3061"/>
      <c r="O3061" s="15" t="str">
        <f t="shared" si="96"/>
        <v>_</v>
      </c>
      <c r="P3061" s="18" t="str">
        <f>IF(F3061="stop","",IF(F3061&lt;&gt;"",HYPERLINK(Settings!$B$5 &amp; "/manage/?network=" &amp; LOWER(B$8) &amp; "&amp;search=token&amp;account=" &amp; ToMint!$B$5 &amp; "&amp;view=" &amp; ToMint!J3061,"TokenSol"),""))</f>
        <v/>
      </c>
      <c r="Q3061" s="2"/>
      <c r="R3061" s="2"/>
      <c r="S3061" s="11"/>
      <c r="T3061" s="78" t="str">
        <f>"owner=" &amp; Tokens!BS3061 &amp; "&amp;filename_for_metadata=" &amp; Tokens!BT3061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61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1" s="78" t="str">
        <f>formatRow(Tokens!C$2:I$2,Tokens!C3061:I3061)</f>
        <v>"name":"",_x000D_
"symbol":"",_x000D_
"description":"",_x000D_
"seller_fee_basis_points":"",_x000D_
"image":"",_x000D_
"Issuer":"",_x000D_
"external_url":""</v>
      </c>
      <c r="W3061" s="78" t="str">
        <f>formatRow(Tokens!J$2:AV$2,Tokens!J3061:AV3061,2,"attributes")</f>
        <v>"attributes":[]</v>
      </c>
      <c r="X3061" s="78" t="str">
        <f>formatRow(Tokens!AX$2:BC$2,Tokens!AX3061:BC3061,2,"creators")</f>
        <v>"creators":[]</v>
      </c>
      <c r="Y3061" s="78" t="str">
        <f>formatRow(Tokens!BD$2:BI$2,Tokens!BD3061:BI3061,2,"files")</f>
        <v>"files":[]</v>
      </c>
      <c r="Z3061" s="78"/>
      <c r="AA3061" s="78"/>
      <c r="AB3061" s="78"/>
      <c r="AC3061" s="78" t="str">
        <f>formatRow(Tokens!BJ$2:BK$2,Tokens!BJ3061:BK3061,0,"collection")</f>
        <v>"collection":{"name":"",_x000D_
"family":""}</v>
      </c>
      <c r="AD3061" s="1" t="str">
        <f>formatRow(Tokens!BN$2:BR$2,Tokens!BN3061:BR3061,0,"marketplace")</f>
        <v>"marketplace":{"initial_price":"",_x000D_
"reservation_price":"",_x000D_
"duration":"",_x000D_
"max_mint":"",_x000D_
"sell_date":""}</v>
      </c>
      <c r="AE3061" s="1"/>
    </row>
    <row r="3062" spans="4:31" ht="14.25" customHeight="1" x14ac:dyDescent="0.3">
      <c r="D3062" s="1">
        <f>Tokens!B3062</f>
        <v>0</v>
      </c>
      <c r="E3062" s="17" t="str">
        <f>IF(Tokens!C3062="","",Tokens!C3062)</f>
        <v/>
      </c>
      <c r="F3062"/>
      <c r="G3062"/>
      <c r="H3062"/>
      <c r="I3062"/>
      <c r="J3062"/>
      <c r="M3062"/>
      <c r="N3062"/>
      <c r="O3062" s="15" t="str">
        <f t="shared" si="96"/>
        <v>_</v>
      </c>
      <c r="P3062" s="18" t="str">
        <f>IF(F3062="stop","",IF(F3062&lt;&gt;"",HYPERLINK(Settings!$B$5 &amp; "/manage/?network=" &amp; LOWER(B$8) &amp; "&amp;search=token&amp;account=" &amp; ToMint!$B$5 &amp; "&amp;view=" &amp; ToMint!J3062,"TokenSol"),""))</f>
        <v/>
      </c>
      <c r="Q3062" s="2"/>
      <c r="R3062" s="2"/>
      <c r="S3062" s="11"/>
      <c r="T3062" s="78" t="str">
        <f>"owner=" &amp; Tokens!BS3062 &amp; "&amp;filename_for_metadata=" &amp; Tokens!BT3062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62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2" s="78" t="str">
        <f>formatRow(Tokens!C$2:I$2,Tokens!C3062:I3062)</f>
        <v>"name":"",_x000D_
"symbol":"",_x000D_
"description":"",_x000D_
"seller_fee_basis_points":"",_x000D_
"image":"",_x000D_
"Issuer":"",_x000D_
"external_url":""</v>
      </c>
      <c r="W3062" s="78" t="str">
        <f>formatRow(Tokens!J$2:AV$2,Tokens!J3062:AV3062,2,"attributes")</f>
        <v>"attributes":[]</v>
      </c>
      <c r="X3062" s="78" t="str">
        <f>formatRow(Tokens!AX$2:BC$2,Tokens!AX3062:BC3062,2,"creators")</f>
        <v>"creators":[]</v>
      </c>
      <c r="Y3062" s="78" t="str">
        <f>formatRow(Tokens!BD$2:BI$2,Tokens!BD3062:BI3062,2,"files")</f>
        <v>"files":[]</v>
      </c>
      <c r="Z3062" s="78"/>
      <c r="AA3062" s="78"/>
      <c r="AB3062" s="78"/>
      <c r="AC3062" s="78" t="str">
        <f>formatRow(Tokens!BJ$2:BK$2,Tokens!BJ3062:BK3062,0,"collection")</f>
        <v>"collection":{"name":"",_x000D_
"family":""}</v>
      </c>
      <c r="AD3062" s="1" t="str">
        <f>formatRow(Tokens!BN$2:BR$2,Tokens!BN3062:BR3062,0,"marketplace")</f>
        <v>"marketplace":{"initial_price":"",_x000D_
"reservation_price":"",_x000D_
"duration":"",_x000D_
"max_mint":"",_x000D_
"sell_date":""}</v>
      </c>
      <c r="AE3062" s="1"/>
    </row>
    <row r="3063" spans="4:31" ht="14.25" customHeight="1" x14ac:dyDescent="0.3">
      <c r="D3063" s="1">
        <f>Tokens!B3063</f>
        <v>0</v>
      </c>
      <c r="E3063" s="17" t="str">
        <f>IF(Tokens!C3063="","",Tokens!C3063)</f>
        <v/>
      </c>
      <c r="F3063"/>
      <c r="G3063"/>
      <c r="H3063"/>
      <c r="I3063"/>
      <c r="J3063"/>
      <c r="M3063"/>
      <c r="N3063"/>
      <c r="O3063" s="15" t="str">
        <f t="shared" si="96"/>
        <v>_</v>
      </c>
      <c r="P3063" s="18" t="str">
        <f>IF(F3063="stop","",IF(F3063&lt;&gt;"",HYPERLINK(Settings!$B$5 &amp; "/manage/?network=" &amp; LOWER(B$8) &amp; "&amp;search=token&amp;account=" &amp; ToMint!$B$5 &amp; "&amp;view=" &amp; ToMint!J3063,"TokenSol"),""))</f>
        <v/>
      </c>
      <c r="Q3063" s="2"/>
      <c r="R3063" s="2"/>
      <c r="S3063" s="11"/>
      <c r="T3063" s="78" t="str">
        <f>"owner=" &amp; Tokens!BS3063 &amp; "&amp;filename_for_metadata=" &amp; Tokens!BT3063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63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3" s="78" t="str">
        <f>formatRow(Tokens!C$2:I$2,Tokens!C3063:I3063)</f>
        <v>"name":"",_x000D_
"symbol":"",_x000D_
"description":"",_x000D_
"seller_fee_basis_points":"",_x000D_
"image":"",_x000D_
"Issuer":"",_x000D_
"external_url":""</v>
      </c>
      <c r="W3063" s="78" t="str">
        <f>formatRow(Tokens!J$2:AV$2,Tokens!J3063:AV3063,2,"attributes")</f>
        <v>"attributes":[]</v>
      </c>
      <c r="X3063" s="78" t="str">
        <f>formatRow(Tokens!AX$2:BC$2,Tokens!AX3063:BC3063,2,"creators")</f>
        <v>"creators":[]</v>
      </c>
      <c r="Y3063" s="78" t="str">
        <f>formatRow(Tokens!BD$2:BI$2,Tokens!BD3063:BI3063,2,"files")</f>
        <v>"files":[]</v>
      </c>
      <c r="Z3063" s="78"/>
      <c r="AA3063" s="78"/>
      <c r="AB3063" s="78"/>
      <c r="AC3063" s="78" t="str">
        <f>formatRow(Tokens!BJ$2:BK$2,Tokens!BJ3063:BK3063,0,"collection")</f>
        <v>"collection":{"name":"",_x000D_
"family":""}</v>
      </c>
      <c r="AD3063" s="1" t="str">
        <f>formatRow(Tokens!BN$2:BR$2,Tokens!BN3063:BR3063,0,"marketplace")</f>
        <v>"marketplace":{"initial_price":"",_x000D_
"reservation_price":"",_x000D_
"duration":"",_x000D_
"max_mint":"",_x000D_
"sell_date":""}</v>
      </c>
      <c r="AE3063" s="1"/>
    </row>
    <row r="3064" spans="4:31" ht="14.25" customHeight="1" x14ac:dyDescent="0.3">
      <c r="D3064" s="1">
        <f>Tokens!B3064</f>
        <v>0</v>
      </c>
      <c r="E3064" s="17" t="str">
        <f>IF(Tokens!C3064="","",Tokens!C3064)</f>
        <v/>
      </c>
      <c r="F3064"/>
      <c r="G3064"/>
      <c r="H3064"/>
      <c r="I3064"/>
      <c r="J3064"/>
      <c r="M3064"/>
      <c r="N3064"/>
      <c r="O3064" s="15" t="str">
        <f t="shared" si="96"/>
        <v>_</v>
      </c>
      <c r="P3064" s="18" t="str">
        <f>IF(F3064="stop","",IF(F3064&lt;&gt;"",HYPERLINK(Settings!$B$5 &amp; "/manage/?network=" &amp; LOWER(B$8) &amp; "&amp;search=token&amp;account=" &amp; ToMint!$B$5 &amp; "&amp;view=" &amp; ToMint!J3064,"TokenSol"),""))</f>
        <v/>
      </c>
      <c r="Q3064" s="2"/>
      <c r="R3064" s="2"/>
      <c r="S3064" s="11"/>
      <c r="T3064" s="78" t="str">
        <f>"owner=" &amp; Tokens!BS3064 &amp; "&amp;filename_for_metadata=" &amp; Tokens!BT3064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64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4" s="78" t="str">
        <f>formatRow(Tokens!C$2:I$2,Tokens!C3064:I3064)</f>
        <v>"name":"",_x000D_
"symbol":"",_x000D_
"description":"",_x000D_
"seller_fee_basis_points":"",_x000D_
"image":"",_x000D_
"Issuer":"",_x000D_
"external_url":""</v>
      </c>
      <c r="W3064" s="78" t="str">
        <f>formatRow(Tokens!J$2:AV$2,Tokens!J3064:AV3064,2,"attributes")</f>
        <v>"attributes":[]</v>
      </c>
      <c r="X3064" s="78" t="str">
        <f>formatRow(Tokens!AX$2:BC$2,Tokens!AX3064:BC3064,2,"creators")</f>
        <v>"creators":[]</v>
      </c>
      <c r="Y3064" s="78" t="str">
        <f>formatRow(Tokens!BD$2:BI$2,Tokens!BD3064:BI3064,2,"files")</f>
        <v>"files":[]</v>
      </c>
      <c r="Z3064" s="78"/>
      <c r="AA3064" s="78"/>
      <c r="AB3064" s="78"/>
      <c r="AC3064" s="78" t="str">
        <f>formatRow(Tokens!BJ$2:BK$2,Tokens!BJ3064:BK3064,0,"collection")</f>
        <v>"collection":{"name":"",_x000D_
"family":""}</v>
      </c>
      <c r="AD3064" s="1" t="str">
        <f>formatRow(Tokens!BN$2:BR$2,Tokens!BN3064:BR3064,0,"marketplace")</f>
        <v>"marketplace":{"initial_price":"",_x000D_
"reservation_price":"",_x000D_
"duration":"",_x000D_
"max_mint":"",_x000D_
"sell_date":""}</v>
      </c>
      <c r="AE3064" s="1"/>
    </row>
    <row r="3065" spans="4:31" ht="14.25" customHeight="1" x14ac:dyDescent="0.3">
      <c r="D3065" s="1">
        <f>Tokens!B3065</f>
        <v>0</v>
      </c>
      <c r="E3065" s="17" t="str">
        <f>IF(Tokens!C3065="","",Tokens!C3065)</f>
        <v/>
      </c>
      <c r="F3065"/>
      <c r="G3065"/>
      <c r="H3065"/>
      <c r="I3065"/>
      <c r="J3065"/>
      <c r="M3065"/>
      <c r="N3065"/>
      <c r="O3065" s="15" t="str">
        <f t="shared" si="96"/>
        <v>_</v>
      </c>
      <c r="P3065" s="18" t="str">
        <f>IF(F3065="stop","",IF(F3065&lt;&gt;"",HYPERLINK(Settings!$B$5 &amp; "/manage/?network=" &amp; LOWER(B$8) &amp; "&amp;search=token&amp;account=" &amp; ToMint!$B$5 &amp; "&amp;view=" &amp; ToMint!J3065,"TokenSol"),""))</f>
        <v/>
      </c>
      <c r="Q3065" s="2"/>
      <c r="R3065" s="2"/>
      <c r="S3065" s="11"/>
      <c r="T3065" s="78" t="str">
        <f>"owner=" &amp; Tokens!BS3065 &amp; "&amp;filename_for_metadata=" &amp; Tokens!BT3065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65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5" s="78" t="str">
        <f>formatRow(Tokens!C$2:I$2,Tokens!C3065:I3065)</f>
        <v>"name":"",_x000D_
"symbol":"",_x000D_
"description":"",_x000D_
"seller_fee_basis_points":"",_x000D_
"image":"",_x000D_
"Issuer":"",_x000D_
"external_url":""</v>
      </c>
      <c r="W3065" s="78" t="str">
        <f>formatRow(Tokens!J$2:AV$2,Tokens!J3065:AV3065,2,"attributes")</f>
        <v>"attributes":[]</v>
      </c>
      <c r="X3065" s="78" t="str">
        <f>formatRow(Tokens!AX$2:BC$2,Tokens!AX3065:BC3065,2,"creators")</f>
        <v>"creators":[]</v>
      </c>
      <c r="Y3065" s="78" t="str">
        <f>formatRow(Tokens!BD$2:BI$2,Tokens!BD3065:BI3065,2,"files")</f>
        <v>"files":[]</v>
      </c>
      <c r="Z3065" s="78"/>
      <c r="AA3065" s="78"/>
      <c r="AB3065" s="78"/>
      <c r="AC3065" s="78" t="str">
        <f>formatRow(Tokens!BJ$2:BK$2,Tokens!BJ3065:BK3065,0,"collection")</f>
        <v>"collection":{"name":"",_x000D_
"family":""}</v>
      </c>
      <c r="AD3065" s="1" t="str">
        <f>formatRow(Tokens!BN$2:BR$2,Tokens!BN3065:BR3065,0,"marketplace")</f>
        <v>"marketplace":{"initial_price":"",_x000D_
"reservation_price":"",_x000D_
"duration":"",_x000D_
"max_mint":"",_x000D_
"sell_date":""}</v>
      </c>
      <c r="AE3065" s="1"/>
    </row>
    <row r="3066" spans="4:31" ht="14.25" customHeight="1" x14ac:dyDescent="0.3">
      <c r="D3066" s="1">
        <f>Tokens!B3066</f>
        <v>0</v>
      </c>
      <c r="E3066" s="17" t="str">
        <f>IF(Tokens!C3066="","",Tokens!C3066)</f>
        <v/>
      </c>
      <c r="F3066"/>
      <c r="G3066"/>
      <c r="H3066"/>
      <c r="I3066"/>
      <c r="J3066"/>
      <c r="M3066"/>
      <c r="N3066"/>
      <c r="O3066" s="15" t="str">
        <f t="shared" si="96"/>
        <v>_</v>
      </c>
      <c r="P3066" s="18" t="str">
        <f>IF(F3066="stop","",IF(F3066&lt;&gt;"",HYPERLINK(Settings!$B$5 &amp; "/manage/?network=" &amp; LOWER(B$8) &amp; "&amp;search=token&amp;account=" &amp; ToMint!$B$5 &amp; "&amp;view=" &amp; ToMint!J3066,"TokenSol"),""))</f>
        <v/>
      </c>
      <c r="Q3066" s="2"/>
      <c r="R3066" s="2"/>
      <c r="S3066" s="11"/>
      <c r="T3066" s="78" t="str">
        <f>"owner=" &amp; Tokens!BS3066 &amp; "&amp;filename_for_metadata=" &amp; Tokens!BT3066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66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6" s="78" t="str">
        <f>formatRow(Tokens!C$2:I$2,Tokens!C3066:I3066)</f>
        <v>"name":"",_x000D_
"symbol":"",_x000D_
"description":"",_x000D_
"seller_fee_basis_points":"",_x000D_
"image":"",_x000D_
"Issuer":"",_x000D_
"external_url":""</v>
      </c>
      <c r="W3066" s="78" t="str">
        <f>formatRow(Tokens!J$2:AV$2,Tokens!J3066:AV3066,2,"attributes")</f>
        <v>"attributes":[]</v>
      </c>
      <c r="X3066" s="78" t="str">
        <f>formatRow(Tokens!AX$2:BC$2,Tokens!AX3066:BC3066,2,"creators")</f>
        <v>"creators":[]</v>
      </c>
      <c r="Y3066" s="78" t="str">
        <f>formatRow(Tokens!BD$2:BI$2,Tokens!BD3066:BI3066,2,"files")</f>
        <v>"files":[]</v>
      </c>
      <c r="Z3066" s="78"/>
      <c r="AA3066" s="78"/>
      <c r="AB3066" s="78"/>
      <c r="AC3066" s="78" t="str">
        <f>formatRow(Tokens!BJ$2:BK$2,Tokens!BJ3066:BK3066,0,"collection")</f>
        <v>"collection":{"name":"",_x000D_
"family":""}</v>
      </c>
      <c r="AD3066" s="1" t="str">
        <f>formatRow(Tokens!BN$2:BR$2,Tokens!BN3066:BR3066,0,"marketplace")</f>
        <v>"marketplace":{"initial_price":"",_x000D_
"reservation_price":"",_x000D_
"duration":"",_x000D_
"max_mint":"",_x000D_
"sell_date":""}</v>
      </c>
      <c r="AE3066" s="1"/>
    </row>
    <row r="3067" spans="4:31" ht="14.25" customHeight="1" x14ac:dyDescent="0.3">
      <c r="D3067" s="1">
        <f>Tokens!B3067</f>
        <v>0</v>
      </c>
      <c r="E3067" s="17" t="str">
        <f>IF(Tokens!C3067="","",Tokens!C3067)</f>
        <v/>
      </c>
      <c r="F3067"/>
      <c r="G3067"/>
      <c r="H3067"/>
      <c r="I3067"/>
      <c r="J3067"/>
      <c r="M3067"/>
      <c r="N3067"/>
      <c r="O3067" s="15" t="str">
        <f t="shared" si="96"/>
        <v>_</v>
      </c>
      <c r="P3067" s="18" t="str">
        <f>IF(F3067="stop","",IF(F3067&lt;&gt;"",HYPERLINK(Settings!$B$5 &amp; "/manage/?network=" &amp; LOWER(B$8) &amp; "&amp;search=token&amp;account=" &amp; ToMint!$B$5 &amp; "&amp;view=" &amp; ToMint!J3067,"TokenSol"),""))</f>
        <v/>
      </c>
      <c r="Q3067" s="2"/>
      <c r="R3067" s="2"/>
      <c r="S3067" s="11"/>
      <c r="T3067" s="78" t="str">
        <f>"owner=" &amp; Tokens!BS3067 &amp; "&amp;filename_for_metadata=" &amp; Tokens!BT3067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67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7" s="78" t="str">
        <f>formatRow(Tokens!C$2:I$2,Tokens!C3067:I3067)</f>
        <v>"name":"",_x000D_
"symbol":"",_x000D_
"description":"",_x000D_
"seller_fee_basis_points":"",_x000D_
"image":"",_x000D_
"Issuer":"",_x000D_
"external_url":""</v>
      </c>
      <c r="W3067" s="78" t="str">
        <f>formatRow(Tokens!J$2:AV$2,Tokens!J3067:AV3067,2,"attributes")</f>
        <v>"attributes":[]</v>
      </c>
      <c r="X3067" s="78" t="str">
        <f>formatRow(Tokens!AX$2:BC$2,Tokens!AX3067:BC3067,2,"creators")</f>
        <v>"creators":[]</v>
      </c>
      <c r="Y3067" s="78" t="str">
        <f>formatRow(Tokens!BD$2:BI$2,Tokens!BD3067:BI3067,2,"files")</f>
        <v>"files":[]</v>
      </c>
      <c r="Z3067" s="78"/>
      <c r="AA3067" s="78"/>
      <c r="AB3067" s="78"/>
      <c r="AC3067" s="78" t="str">
        <f>formatRow(Tokens!BJ$2:BK$2,Tokens!BJ3067:BK3067,0,"collection")</f>
        <v>"collection":{"name":"",_x000D_
"family":""}</v>
      </c>
      <c r="AD3067" s="1" t="str">
        <f>formatRow(Tokens!BN$2:BR$2,Tokens!BN3067:BR3067,0,"marketplace")</f>
        <v>"marketplace":{"initial_price":"",_x000D_
"reservation_price":"",_x000D_
"duration":"",_x000D_
"max_mint":"",_x000D_
"sell_date":""}</v>
      </c>
      <c r="AE3067" s="1"/>
    </row>
    <row r="3068" spans="4:31" ht="14.25" customHeight="1" x14ac:dyDescent="0.3">
      <c r="D3068" s="1">
        <f>Tokens!B3068</f>
        <v>0</v>
      </c>
      <c r="E3068" s="17" t="str">
        <f>IF(Tokens!C3068="","",Tokens!C3068)</f>
        <v/>
      </c>
      <c r="F3068"/>
      <c r="G3068"/>
      <c r="H3068"/>
      <c r="I3068"/>
      <c r="J3068"/>
      <c r="M3068"/>
      <c r="N3068"/>
      <c r="O3068" s="15" t="str">
        <f t="shared" si="96"/>
        <v>_</v>
      </c>
      <c r="P3068" s="18" t="str">
        <f>IF(F3068="stop","",IF(F3068&lt;&gt;"",HYPERLINK(Settings!$B$5 &amp; "/manage/?network=" &amp; LOWER(B$8) &amp; "&amp;search=token&amp;account=" &amp; ToMint!$B$5 &amp; "&amp;view=" &amp; ToMint!J3068,"TokenSol"),""))</f>
        <v/>
      </c>
      <c r="Q3068" s="2"/>
      <c r="R3068" s="2"/>
      <c r="S3068" s="11"/>
      <c r="T3068" s="78" t="str">
        <f>"owner=" &amp; Tokens!BS3068 &amp; "&amp;filename_for_metadata=" &amp; Tokens!BT3068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68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8" s="78" t="str">
        <f>formatRow(Tokens!C$2:I$2,Tokens!C3068:I3068)</f>
        <v>"name":"",_x000D_
"symbol":"",_x000D_
"description":"",_x000D_
"seller_fee_basis_points":"",_x000D_
"image":"",_x000D_
"Issuer":"",_x000D_
"external_url":""</v>
      </c>
      <c r="W3068" s="78" t="str">
        <f>formatRow(Tokens!J$2:AV$2,Tokens!J3068:AV3068,2,"attributes")</f>
        <v>"attributes":[]</v>
      </c>
      <c r="X3068" s="78" t="str">
        <f>formatRow(Tokens!AX$2:BC$2,Tokens!AX3068:BC3068,2,"creators")</f>
        <v>"creators":[]</v>
      </c>
      <c r="Y3068" s="78" t="str">
        <f>formatRow(Tokens!BD$2:BI$2,Tokens!BD3068:BI3068,2,"files")</f>
        <v>"files":[]</v>
      </c>
      <c r="Z3068" s="78"/>
      <c r="AA3068" s="78"/>
      <c r="AB3068" s="78"/>
      <c r="AC3068" s="78" t="str">
        <f>formatRow(Tokens!BJ$2:BK$2,Tokens!BJ3068:BK3068,0,"collection")</f>
        <v>"collection":{"name":"",_x000D_
"family":""}</v>
      </c>
      <c r="AD3068" s="1" t="str">
        <f>formatRow(Tokens!BN$2:BR$2,Tokens!BN3068:BR3068,0,"marketplace")</f>
        <v>"marketplace":{"initial_price":"",_x000D_
"reservation_price":"",_x000D_
"duration":"",_x000D_
"max_mint":"",_x000D_
"sell_date":""}</v>
      </c>
      <c r="AE3068" s="1"/>
    </row>
    <row r="3069" spans="4:31" ht="14.25" customHeight="1" x14ac:dyDescent="0.3">
      <c r="D3069" s="1">
        <f>Tokens!B3069</f>
        <v>0</v>
      </c>
      <c r="E3069" s="17" t="str">
        <f>IF(Tokens!C3069="","",Tokens!C3069)</f>
        <v/>
      </c>
      <c r="F3069"/>
      <c r="G3069"/>
      <c r="H3069"/>
      <c r="I3069"/>
      <c r="J3069"/>
      <c r="M3069"/>
      <c r="N3069"/>
      <c r="O3069" s="15" t="str">
        <f t="shared" si="96"/>
        <v>_</v>
      </c>
      <c r="P3069" s="18" t="str">
        <f>IF(F3069="stop","",IF(F3069&lt;&gt;"",HYPERLINK(Settings!$B$5 &amp; "/manage/?network=" &amp; LOWER(B$8) &amp; "&amp;search=token&amp;account=" &amp; ToMint!$B$5 &amp; "&amp;view=" &amp; ToMint!J3069,"TokenSol"),""))</f>
        <v/>
      </c>
      <c r="Q3069" s="2"/>
      <c r="R3069" s="2"/>
      <c r="S3069" s="11"/>
      <c r="T3069" s="78" t="str">
        <f>"owner=" &amp; Tokens!BS3069 &amp; "&amp;filename_for_metadata=" &amp; Tokens!BT3069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69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9" s="78" t="str">
        <f>formatRow(Tokens!C$2:I$2,Tokens!C3069:I3069)</f>
        <v>"name":"",_x000D_
"symbol":"",_x000D_
"description":"",_x000D_
"seller_fee_basis_points":"",_x000D_
"image":"",_x000D_
"Issuer":"",_x000D_
"external_url":""</v>
      </c>
      <c r="W3069" s="78" t="str">
        <f>formatRow(Tokens!J$2:AV$2,Tokens!J3069:AV3069,2,"attributes")</f>
        <v>"attributes":[]</v>
      </c>
      <c r="X3069" s="78" t="str">
        <f>formatRow(Tokens!AX$2:BC$2,Tokens!AX3069:BC3069,2,"creators")</f>
        <v>"creators":[]</v>
      </c>
      <c r="Y3069" s="78" t="str">
        <f>formatRow(Tokens!BD$2:BI$2,Tokens!BD3069:BI3069,2,"files")</f>
        <v>"files":[]</v>
      </c>
      <c r="Z3069" s="78"/>
      <c r="AA3069" s="78"/>
      <c r="AB3069" s="78"/>
      <c r="AC3069" s="78" t="str">
        <f>formatRow(Tokens!BJ$2:BK$2,Tokens!BJ3069:BK3069,0,"collection")</f>
        <v>"collection":{"name":"",_x000D_
"family":""}</v>
      </c>
      <c r="AD3069" s="1" t="str">
        <f>formatRow(Tokens!BN$2:BR$2,Tokens!BN3069:BR3069,0,"marketplace")</f>
        <v>"marketplace":{"initial_price":"",_x000D_
"reservation_price":"",_x000D_
"duration":"",_x000D_
"max_mint":"",_x000D_
"sell_date":""}</v>
      </c>
      <c r="AE3069" s="1"/>
    </row>
    <row r="3070" spans="4:31" ht="14.25" customHeight="1" x14ac:dyDescent="0.3">
      <c r="D3070" s="1">
        <f>Tokens!B3070</f>
        <v>0</v>
      </c>
      <c r="E3070" s="17" t="str">
        <f>IF(Tokens!C3070="","",Tokens!C3070)</f>
        <v/>
      </c>
      <c r="F3070"/>
      <c r="G3070"/>
      <c r="H3070"/>
      <c r="I3070"/>
      <c r="J3070"/>
      <c r="M3070"/>
      <c r="N3070"/>
      <c r="O3070" s="15" t="str">
        <f t="shared" si="96"/>
        <v>_</v>
      </c>
      <c r="P3070" s="18" t="str">
        <f>IF(F3070="stop","",IF(F3070&lt;&gt;"",HYPERLINK(Settings!$B$5 &amp; "/manage/?network=" &amp; LOWER(B$8) &amp; "&amp;search=token&amp;account=" &amp; ToMint!$B$5 &amp; "&amp;view=" &amp; ToMint!J3070,"TokenSol"),""))</f>
        <v/>
      </c>
      <c r="Q3070" s="2"/>
      <c r="R3070" s="2"/>
      <c r="S3070" s="11"/>
      <c r="T3070" s="78" t="str">
        <f>"owner=" &amp; Tokens!BS3070 &amp; "&amp;filename_for_metadata=" &amp; Tokens!BT3070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70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0" s="78" t="str">
        <f>formatRow(Tokens!C$2:I$2,Tokens!C3070:I3070)</f>
        <v>"name":"",_x000D_
"symbol":"",_x000D_
"description":"",_x000D_
"seller_fee_basis_points":"",_x000D_
"image":"",_x000D_
"Issuer":"",_x000D_
"external_url":""</v>
      </c>
      <c r="W3070" s="78" t="str">
        <f>formatRow(Tokens!J$2:AV$2,Tokens!J3070:AV3070,2,"attributes")</f>
        <v>"attributes":[]</v>
      </c>
      <c r="X3070" s="78" t="str">
        <f>formatRow(Tokens!AX$2:BC$2,Tokens!AX3070:BC3070,2,"creators")</f>
        <v>"creators":[]</v>
      </c>
      <c r="Y3070" s="78" t="str">
        <f>formatRow(Tokens!BD$2:BI$2,Tokens!BD3070:BI3070,2,"files")</f>
        <v>"files":[]</v>
      </c>
      <c r="Z3070" s="78"/>
      <c r="AA3070" s="78"/>
      <c r="AB3070" s="78"/>
      <c r="AC3070" s="78" t="str">
        <f>formatRow(Tokens!BJ$2:BK$2,Tokens!BJ3070:BK3070,0,"collection")</f>
        <v>"collection":{"name":"",_x000D_
"family":""}</v>
      </c>
      <c r="AD3070" s="1" t="str">
        <f>formatRow(Tokens!BN$2:BR$2,Tokens!BN3070:BR3070,0,"marketplace")</f>
        <v>"marketplace":{"initial_price":"",_x000D_
"reservation_price":"",_x000D_
"duration":"",_x000D_
"max_mint":"",_x000D_
"sell_date":""}</v>
      </c>
      <c r="AE3070" s="1"/>
    </row>
    <row r="3071" spans="4:31" ht="14.25" customHeight="1" x14ac:dyDescent="0.3">
      <c r="D3071" s="1">
        <f>Tokens!B3071</f>
        <v>0</v>
      </c>
      <c r="E3071" s="17" t="str">
        <f>IF(Tokens!C3071="","",Tokens!C3071)</f>
        <v/>
      </c>
      <c r="F3071"/>
      <c r="G3071"/>
      <c r="H3071"/>
      <c r="I3071"/>
      <c r="J3071"/>
      <c r="M3071"/>
      <c r="N3071"/>
      <c r="O3071" s="15" t="str">
        <f t="shared" si="96"/>
        <v>_</v>
      </c>
      <c r="P3071" s="18" t="str">
        <f>IF(F3071="stop","",IF(F3071&lt;&gt;"",HYPERLINK(Settings!$B$5 &amp; "/manage/?network=" &amp; LOWER(B$8) &amp; "&amp;search=token&amp;account=" &amp; ToMint!$B$5 &amp; "&amp;view=" &amp; ToMint!J3071,"TokenSol"),""))</f>
        <v/>
      </c>
      <c r="Q3071" s="2"/>
      <c r="R3071" s="2"/>
      <c r="S3071" s="11"/>
      <c r="T3071" s="78" t="str">
        <f>"owner=" &amp; Tokens!BS3071 &amp; "&amp;filename_for_metadata=" &amp; Tokens!BT3071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71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1" s="78" t="str">
        <f>formatRow(Tokens!C$2:I$2,Tokens!C3071:I3071)</f>
        <v>"name":"",_x000D_
"symbol":"",_x000D_
"description":"",_x000D_
"seller_fee_basis_points":"",_x000D_
"image":"",_x000D_
"Issuer":"",_x000D_
"external_url":""</v>
      </c>
      <c r="W3071" s="78" t="str">
        <f>formatRow(Tokens!J$2:AV$2,Tokens!J3071:AV3071,2,"attributes")</f>
        <v>"attributes":[]</v>
      </c>
      <c r="X3071" s="78" t="str">
        <f>formatRow(Tokens!AX$2:BC$2,Tokens!AX3071:BC3071,2,"creators")</f>
        <v>"creators":[]</v>
      </c>
      <c r="Y3071" s="78" t="str">
        <f>formatRow(Tokens!BD$2:BI$2,Tokens!BD3071:BI3071,2,"files")</f>
        <v>"files":[]</v>
      </c>
      <c r="Z3071" s="78"/>
      <c r="AA3071" s="78"/>
      <c r="AB3071" s="78"/>
      <c r="AC3071" s="78" t="str">
        <f>formatRow(Tokens!BJ$2:BK$2,Tokens!BJ3071:BK3071,0,"collection")</f>
        <v>"collection":{"name":"",_x000D_
"family":""}</v>
      </c>
      <c r="AD3071" s="1" t="str">
        <f>formatRow(Tokens!BN$2:BR$2,Tokens!BN3071:BR3071,0,"marketplace")</f>
        <v>"marketplace":{"initial_price":"",_x000D_
"reservation_price":"",_x000D_
"duration":"",_x000D_
"max_mint":"",_x000D_
"sell_date":""}</v>
      </c>
      <c r="AE3071" s="1"/>
    </row>
    <row r="3072" spans="4:31" ht="14.25" customHeight="1" x14ac:dyDescent="0.3">
      <c r="D3072" s="1">
        <f>Tokens!B3072</f>
        <v>0</v>
      </c>
      <c r="E3072" s="17" t="str">
        <f>IF(Tokens!C3072="","",Tokens!C3072)</f>
        <v/>
      </c>
      <c r="F3072"/>
      <c r="G3072"/>
      <c r="H3072"/>
      <c r="I3072"/>
      <c r="J3072"/>
      <c r="M3072"/>
      <c r="N3072"/>
      <c r="O3072" s="15" t="str">
        <f t="shared" si="96"/>
        <v>_</v>
      </c>
      <c r="P3072" s="18" t="str">
        <f>IF(F3072="stop","",IF(F3072&lt;&gt;"",HYPERLINK(Settings!$B$5 &amp; "/manage/?network=" &amp; LOWER(B$8) &amp; "&amp;search=token&amp;account=" &amp; ToMint!$B$5 &amp; "&amp;view=" &amp; ToMint!J3072,"TokenSol"),""))</f>
        <v/>
      </c>
      <c r="Q3072" s="2"/>
      <c r="R3072" s="2"/>
      <c r="S3072" s="11"/>
      <c r="T3072" s="78" t="str">
        <f>"owner=" &amp; Tokens!BS3072 &amp; "&amp;filename_for_metadata=" &amp; Tokens!BT3072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72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2" s="78" t="str">
        <f>formatRow(Tokens!C$2:I$2,Tokens!C3072:I3072)</f>
        <v>"name":"",_x000D_
"symbol":"",_x000D_
"description":"",_x000D_
"seller_fee_basis_points":"",_x000D_
"image":"",_x000D_
"Issuer":"",_x000D_
"external_url":""</v>
      </c>
      <c r="W3072" s="78" t="str">
        <f>formatRow(Tokens!J$2:AV$2,Tokens!J3072:AV3072,2,"attributes")</f>
        <v>"attributes":[]</v>
      </c>
      <c r="X3072" s="78" t="str">
        <f>formatRow(Tokens!AX$2:BC$2,Tokens!AX3072:BC3072,2,"creators")</f>
        <v>"creators":[]</v>
      </c>
      <c r="Y3072" s="78" t="str">
        <f>formatRow(Tokens!BD$2:BI$2,Tokens!BD3072:BI3072,2,"files")</f>
        <v>"files":[]</v>
      </c>
      <c r="Z3072" s="78"/>
      <c r="AA3072" s="78"/>
      <c r="AB3072" s="78"/>
      <c r="AC3072" s="78" t="str">
        <f>formatRow(Tokens!BJ$2:BK$2,Tokens!BJ3072:BK3072,0,"collection")</f>
        <v>"collection":{"name":"",_x000D_
"family":""}</v>
      </c>
      <c r="AD3072" s="1" t="str">
        <f>formatRow(Tokens!BN$2:BR$2,Tokens!BN3072:BR3072,0,"marketplace")</f>
        <v>"marketplace":{"initial_price":"",_x000D_
"reservation_price":"",_x000D_
"duration":"",_x000D_
"max_mint":"",_x000D_
"sell_date":""}</v>
      </c>
      <c r="AE3072" s="1"/>
    </row>
    <row r="3073" spans="4:31" ht="14.25" customHeight="1" x14ac:dyDescent="0.3">
      <c r="D3073" s="1">
        <f>Tokens!B3073</f>
        <v>0</v>
      </c>
      <c r="E3073" s="17" t="str">
        <f>IF(Tokens!C3073="","",Tokens!C3073)</f>
        <v/>
      </c>
      <c r="F3073"/>
      <c r="G3073"/>
      <c r="H3073"/>
      <c r="I3073"/>
      <c r="J3073"/>
      <c r="M3073"/>
      <c r="N3073"/>
      <c r="O3073" s="15" t="str">
        <f t="shared" si="96"/>
        <v>_</v>
      </c>
      <c r="P3073" s="18" t="str">
        <f>IF(F3073="stop","",IF(F3073&lt;&gt;"",HYPERLINK(Settings!$B$5 &amp; "/manage/?network=" &amp; LOWER(B$8) &amp; "&amp;search=token&amp;account=" &amp; ToMint!$B$5 &amp; "&amp;view=" &amp; ToMint!J3073,"TokenSol"),""))</f>
        <v/>
      </c>
      <c r="Q3073" s="2"/>
      <c r="R3073" s="2"/>
      <c r="S3073" s="11"/>
      <c r="T3073" s="78" t="str">
        <f>"owner=" &amp; Tokens!BS3073 &amp; "&amp;filename_for_metadata=" &amp; Tokens!BT3073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73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3" s="78" t="str">
        <f>formatRow(Tokens!C$2:I$2,Tokens!C3073:I3073)</f>
        <v>"name":"",_x000D_
"symbol":"",_x000D_
"description":"",_x000D_
"seller_fee_basis_points":"",_x000D_
"image":"",_x000D_
"Issuer":"",_x000D_
"external_url":""</v>
      </c>
      <c r="W3073" s="78" t="str">
        <f>formatRow(Tokens!J$2:AV$2,Tokens!J3073:AV3073,2,"attributes")</f>
        <v>"attributes":[]</v>
      </c>
      <c r="X3073" s="78" t="str">
        <f>formatRow(Tokens!AX$2:BC$2,Tokens!AX3073:BC3073,2,"creators")</f>
        <v>"creators":[]</v>
      </c>
      <c r="Y3073" s="78" t="str">
        <f>formatRow(Tokens!BD$2:BI$2,Tokens!BD3073:BI3073,2,"files")</f>
        <v>"files":[]</v>
      </c>
      <c r="Z3073" s="78"/>
      <c r="AA3073" s="78"/>
      <c r="AB3073" s="78"/>
      <c r="AC3073" s="78" t="str">
        <f>formatRow(Tokens!BJ$2:BK$2,Tokens!BJ3073:BK3073,0,"collection")</f>
        <v>"collection":{"name":"",_x000D_
"family":""}</v>
      </c>
      <c r="AD3073" s="1" t="str">
        <f>formatRow(Tokens!BN$2:BR$2,Tokens!BN3073:BR3073,0,"marketplace")</f>
        <v>"marketplace":{"initial_price":"",_x000D_
"reservation_price":"",_x000D_
"duration":"",_x000D_
"max_mint":"",_x000D_
"sell_date":""}</v>
      </c>
      <c r="AE3073" s="1"/>
    </row>
    <row r="3074" spans="4:31" ht="14.25" customHeight="1" x14ac:dyDescent="0.3">
      <c r="D3074" s="1">
        <f>Tokens!B3074</f>
        <v>0</v>
      </c>
      <c r="E3074" s="17" t="str">
        <f>IF(Tokens!C3074="","",Tokens!C3074)</f>
        <v/>
      </c>
      <c r="F3074"/>
      <c r="G3074"/>
      <c r="H3074"/>
      <c r="I3074"/>
      <c r="J3074"/>
      <c r="M3074"/>
      <c r="N3074"/>
      <c r="O3074" s="15" t="str">
        <f t="shared" si="96"/>
        <v>_</v>
      </c>
      <c r="P3074" s="18" t="str">
        <f>IF(F3074="stop","",IF(F3074&lt;&gt;"",HYPERLINK(Settings!$B$5 &amp; "/manage/?network=" &amp; LOWER(B$8) &amp; "&amp;search=token&amp;account=" &amp; ToMint!$B$5 &amp; "&amp;view=" &amp; ToMint!J3074,"TokenSol"),""))</f>
        <v/>
      </c>
      <c r="Q3074" s="2"/>
      <c r="R3074" s="2"/>
      <c r="S3074" s="11"/>
      <c r="T3074" s="78" t="str">
        <f>"owner=" &amp; Tokens!BS3074 &amp; "&amp;filename_for_metadata=" &amp; Tokens!BT3074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74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4" s="78" t="str">
        <f>formatRow(Tokens!C$2:I$2,Tokens!C3074:I3074)</f>
        <v>"name":"",_x000D_
"symbol":"",_x000D_
"description":"",_x000D_
"seller_fee_basis_points":"",_x000D_
"image":"",_x000D_
"Issuer":"",_x000D_
"external_url":""</v>
      </c>
      <c r="W3074" s="78" t="str">
        <f>formatRow(Tokens!J$2:AV$2,Tokens!J3074:AV3074,2,"attributes")</f>
        <v>"attributes":[]</v>
      </c>
      <c r="X3074" s="78" t="str">
        <f>formatRow(Tokens!AX$2:BC$2,Tokens!AX3074:BC3074,2,"creators")</f>
        <v>"creators":[]</v>
      </c>
      <c r="Y3074" s="78" t="str">
        <f>formatRow(Tokens!BD$2:BI$2,Tokens!BD3074:BI3074,2,"files")</f>
        <v>"files":[]</v>
      </c>
      <c r="Z3074" s="78"/>
      <c r="AA3074" s="78"/>
      <c r="AB3074" s="78"/>
      <c r="AC3074" s="78" t="str">
        <f>formatRow(Tokens!BJ$2:BK$2,Tokens!BJ3074:BK3074,0,"collection")</f>
        <v>"collection":{"name":"",_x000D_
"family":""}</v>
      </c>
      <c r="AD3074" s="1" t="str">
        <f>formatRow(Tokens!BN$2:BR$2,Tokens!BN3074:BR3074,0,"marketplace")</f>
        <v>"marketplace":{"initial_price":"",_x000D_
"reservation_price":"",_x000D_
"duration":"",_x000D_
"max_mint":"",_x000D_
"sell_date":""}</v>
      </c>
      <c r="AE3074" s="1"/>
    </row>
    <row r="3075" spans="4:31" ht="14.25" customHeight="1" x14ac:dyDescent="0.3">
      <c r="D3075" s="1">
        <f>Tokens!B3075</f>
        <v>0</v>
      </c>
      <c r="E3075" s="17" t="str">
        <f>IF(Tokens!C3075="","",Tokens!C3075)</f>
        <v/>
      </c>
      <c r="F3075"/>
      <c r="G3075"/>
      <c r="H3075"/>
      <c r="I3075"/>
      <c r="J3075"/>
      <c r="M3075"/>
      <c r="N3075"/>
      <c r="O3075" s="15" t="str">
        <f t="shared" si="96"/>
        <v>_</v>
      </c>
      <c r="P3075" s="18" t="str">
        <f>IF(F3075="stop","",IF(F3075&lt;&gt;"",HYPERLINK(Settings!$B$5 &amp; "/manage/?network=" &amp; LOWER(B$8) &amp; "&amp;search=token&amp;account=" &amp; ToMint!$B$5 &amp; "&amp;view=" &amp; ToMint!J3075,"TokenSol"),""))</f>
        <v/>
      </c>
      <c r="Q3075" s="2"/>
      <c r="R3075" s="2"/>
      <c r="S3075" s="11"/>
      <c r="T3075" s="78" t="str">
        <f>"owner=" &amp; Tokens!BS3075 &amp; "&amp;filename_for_metadata=" &amp; Tokens!BT3075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75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5" s="78" t="str">
        <f>formatRow(Tokens!C$2:I$2,Tokens!C3075:I3075)</f>
        <v>"name":"",_x000D_
"symbol":"",_x000D_
"description":"",_x000D_
"seller_fee_basis_points":"",_x000D_
"image":"",_x000D_
"Issuer":"",_x000D_
"external_url":""</v>
      </c>
      <c r="W3075" s="78" t="str">
        <f>formatRow(Tokens!J$2:AV$2,Tokens!J3075:AV3075,2,"attributes")</f>
        <v>"attributes":[]</v>
      </c>
      <c r="X3075" s="78" t="str">
        <f>formatRow(Tokens!AX$2:BC$2,Tokens!AX3075:BC3075,2,"creators")</f>
        <v>"creators":[]</v>
      </c>
      <c r="Y3075" s="78" t="str">
        <f>formatRow(Tokens!BD$2:BI$2,Tokens!BD3075:BI3075,2,"files")</f>
        <v>"files":[]</v>
      </c>
      <c r="Z3075" s="78"/>
      <c r="AA3075" s="78"/>
      <c r="AB3075" s="78"/>
      <c r="AC3075" s="78" t="str">
        <f>formatRow(Tokens!BJ$2:BK$2,Tokens!BJ3075:BK3075,0,"collection")</f>
        <v>"collection":{"name":"",_x000D_
"family":""}</v>
      </c>
      <c r="AD3075" s="1" t="str">
        <f>formatRow(Tokens!BN$2:BR$2,Tokens!BN3075:BR3075,0,"marketplace")</f>
        <v>"marketplace":{"initial_price":"",_x000D_
"reservation_price":"",_x000D_
"duration":"",_x000D_
"max_mint":"",_x000D_
"sell_date":""}</v>
      </c>
      <c r="AE3075" s="1"/>
    </row>
    <row r="3076" spans="4:31" ht="14.25" customHeight="1" x14ac:dyDescent="0.3">
      <c r="D3076" s="1">
        <f>Tokens!B3076</f>
        <v>0</v>
      </c>
      <c r="E3076" s="17" t="str">
        <f>IF(Tokens!C3076="","",Tokens!C3076)</f>
        <v/>
      </c>
      <c r="F3076"/>
      <c r="G3076"/>
      <c r="H3076"/>
      <c r="I3076"/>
      <c r="J3076"/>
      <c r="M3076"/>
      <c r="N3076"/>
      <c r="O3076" s="15" t="str">
        <f t="shared" si="96"/>
        <v>_</v>
      </c>
      <c r="P3076" s="18" t="str">
        <f>IF(F3076="stop","",IF(F3076&lt;&gt;"",HYPERLINK(Settings!$B$5 &amp; "/manage/?network=" &amp; LOWER(B$8) &amp; "&amp;search=token&amp;account=" &amp; ToMint!$B$5 &amp; "&amp;view=" &amp; ToMint!J3076,"TokenSol"),""))</f>
        <v/>
      </c>
      <c r="Q3076" s="2"/>
      <c r="R3076" s="2"/>
      <c r="S3076" s="11"/>
      <c r="T3076" s="78" t="str">
        <f>"owner=" &amp; Tokens!BS3076 &amp; "&amp;filename_for_metadata=" &amp; Tokens!BT3076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76" s="78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6" s="78" t="str">
        <f>formatRow(Tokens!C$2:I$2,Tokens!C3076:I3076)</f>
        <v>"name":"",_x000D_
"symbol":"",_x000D_
"description":"",_x000D_
"seller_fee_basis_points":"",_x000D_
"image":"",_x000D_
"Issuer":"",_x000D_
"external_url":""</v>
      </c>
      <c r="W3076" s="78" t="str">
        <f>formatRow(Tokens!J$2:AV$2,Tokens!J3076:AV3076,2,"attributes")</f>
        <v>"attributes":[]</v>
      </c>
      <c r="X3076" s="78" t="str">
        <f>formatRow(Tokens!AX$2:BC$2,Tokens!AX3076:BC3076,2,"creators")</f>
        <v>"creators":[]</v>
      </c>
      <c r="Y3076" s="78" t="str">
        <f>formatRow(Tokens!BD$2:BI$2,Tokens!BD3076:BI3076,2,"files")</f>
        <v>"files":[]</v>
      </c>
      <c r="Z3076" s="78"/>
      <c r="AA3076" s="78"/>
      <c r="AB3076" s="78"/>
      <c r="AC3076" s="78" t="str">
        <f>formatRow(Tokens!BJ$2:BK$2,Tokens!BJ3076:BK3076,0,"collection")</f>
        <v>"collection":{"name":"",_x000D_
"family":""}</v>
      </c>
      <c r="AD3076" s="1" t="str">
        <f>formatRow(Tokens!BN$2:BR$2,Tokens!BN3076:BR3076,0,"marketplace")</f>
        <v>"marketplace":{"initial_price":"",_x000D_
"reservation_price":"",_x000D_
"duration":"",_x000D_
"max_mint":"",_x000D_
"sell_date":""}</v>
      </c>
      <c r="AE3076" s="1"/>
    </row>
    <row r="3077" spans="4:31" ht="14.25" customHeight="1" x14ac:dyDescent="0.3">
      <c r="D3077" s="1">
        <f>Tokens!B3077</f>
        <v>0</v>
      </c>
      <c r="E3077" s="17" t="str">
        <f>IF(Tokens!C3077="","",Tokens!C3077)</f>
        <v/>
      </c>
      <c r="F3077"/>
      <c r="G3077"/>
      <c r="H3077"/>
      <c r="I3077"/>
      <c r="J3077"/>
      <c r="M3077"/>
      <c r="N3077"/>
      <c r="O3077" s="15" t="str">
        <f t="shared" si="96"/>
        <v>_</v>
      </c>
      <c r="P3077" s="18" t="str">
        <f>IF(F3077="stop","",IF(F3077&lt;&gt;"",HYPERLINK(Settings!$B$5 &amp; "/manage/?network=" &amp; LOWER(B$8) &amp; "&amp;search=token&amp;account=" &amp; ToMint!$B$5 &amp; "&amp;view=" &amp; ToMint!J3077,"TokenSol"),""))</f>
        <v/>
      </c>
      <c r="Q3077" s="2"/>
      <c r="R3077" s="2"/>
      <c r="S3077" s="11"/>
      <c r="T3077" s="78" t="str">
        <f>"owner=" &amp; Tokens!BS3077 &amp; "&amp;filename_for_metadata=" &amp; Tokens!BT3077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77" s="78" t="str">
        <f t="shared" ref="U3077:U3084" si="97">"{" &amp; V3077 &amp; "," &amp; W3077 &amp; "," &amp; """properties"":{" &amp; X3077 &amp; "," &amp; Y3077 &amp; "}," &amp; AC3077 &amp; "," &amp; AD3077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7" s="78" t="str">
        <f>formatRow(Tokens!C$2:I$2,Tokens!C3077:I3077)</f>
        <v>"name":"",_x000D_
"symbol":"",_x000D_
"description":"",_x000D_
"seller_fee_basis_points":"",_x000D_
"image":"",_x000D_
"Issuer":"",_x000D_
"external_url":""</v>
      </c>
      <c r="W3077" s="78" t="str">
        <f>formatRow(Tokens!J$2:AV$2,Tokens!J3077:AV3077,2,"attributes")</f>
        <v>"attributes":[]</v>
      </c>
      <c r="X3077" s="78" t="str">
        <f>formatRow(Tokens!AX$2:BC$2,Tokens!AX3077:BC3077,2,"creators")</f>
        <v>"creators":[]</v>
      </c>
      <c r="Y3077" s="78" t="str">
        <f>formatRow(Tokens!BD$2:BI$2,Tokens!BD3077:BI3077,2,"files")</f>
        <v>"files":[]</v>
      </c>
      <c r="Z3077" s="78"/>
      <c r="AA3077" s="78"/>
      <c r="AB3077" s="78"/>
      <c r="AC3077" s="78" t="str">
        <f>formatRow(Tokens!BJ$2:BK$2,Tokens!BJ3077:BK3077,0,"collection")</f>
        <v>"collection":{"name":"",_x000D_
"family":""}</v>
      </c>
      <c r="AD3077" s="1" t="str">
        <f>formatRow(Tokens!BN$2:BR$2,Tokens!BN3077:BR3077,0,"marketplace")</f>
        <v>"marketplace":{"initial_price":"",_x000D_
"reservation_price":"",_x000D_
"duration":"",_x000D_
"max_mint":"",_x000D_
"sell_date":""}</v>
      </c>
      <c r="AE3077" s="1"/>
    </row>
    <row r="3078" spans="4:31" ht="14.25" customHeight="1" x14ac:dyDescent="0.3">
      <c r="D3078" s="1">
        <f>Tokens!B3078</f>
        <v>0</v>
      </c>
      <c r="E3078" s="17" t="str">
        <f>IF(Tokens!C3078="","",Tokens!C3078)</f>
        <v/>
      </c>
      <c r="F3078"/>
      <c r="G3078"/>
      <c r="H3078"/>
      <c r="I3078"/>
      <c r="J3078"/>
      <c r="M3078"/>
      <c r="N3078"/>
      <c r="O3078" s="15" t="str">
        <f t="shared" si="96"/>
        <v>_</v>
      </c>
      <c r="P3078" s="18" t="str">
        <f>IF(F3078="stop","",IF(F3078&lt;&gt;"",HYPERLINK(Settings!$B$5 &amp; "/manage/?network=" &amp; LOWER(B$8) &amp; "&amp;search=token&amp;account=" &amp; ToMint!$B$5 &amp; "&amp;view=" &amp; ToMint!J3078,"TokenSol"),""))</f>
        <v/>
      </c>
      <c r="Q3078" s="2"/>
      <c r="R3078" s="2"/>
      <c r="S3078" s="11"/>
      <c r="T3078" s="78" t="str">
        <f>"owner=" &amp; Tokens!BS3078 &amp; "&amp;filename_for_metadata=" &amp; Tokens!BT3078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78" s="78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8" s="78" t="str">
        <f>formatRow(Tokens!C$2:I$2,Tokens!C3078:I3078)</f>
        <v>"name":"",_x000D_
"symbol":"",_x000D_
"description":"",_x000D_
"seller_fee_basis_points":"",_x000D_
"image":"",_x000D_
"Issuer":"",_x000D_
"external_url":""</v>
      </c>
      <c r="W3078" s="78" t="str">
        <f>formatRow(Tokens!J$2:AV$2,Tokens!J3078:AV3078,2,"attributes")</f>
        <v>"attributes":[]</v>
      </c>
      <c r="X3078" s="78" t="str">
        <f>formatRow(Tokens!AX$2:BC$2,Tokens!AX3078:BC3078,2,"creators")</f>
        <v>"creators":[]</v>
      </c>
      <c r="Y3078" s="78" t="str">
        <f>formatRow(Tokens!BD$2:BI$2,Tokens!BD3078:BI3078,2,"files")</f>
        <v>"files":[]</v>
      </c>
      <c r="Z3078" s="78"/>
      <c r="AA3078" s="78"/>
      <c r="AB3078" s="78"/>
      <c r="AC3078" s="78" t="str">
        <f>formatRow(Tokens!BJ$2:BK$2,Tokens!BJ3078:BK3078,0,"collection")</f>
        <v>"collection":{"name":"",_x000D_
"family":""}</v>
      </c>
      <c r="AD3078" s="1" t="str">
        <f>formatRow(Tokens!BN$2:BR$2,Tokens!BN3078:BR3078,0,"marketplace")</f>
        <v>"marketplace":{"initial_price":"",_x000D_
"reservation_price":"",_x000D_
"duration":"",_x000D_
"max_mint":"",_x000D_
"sell_date":""}</v>
      </c>
      <c r="AE3078" s="1"/>
    </row>
    <row r="3079" spans="4:31" ht="14.25" customHeight="1" x14ac:dyDescent="0.3">
      <c r="D3079" s="1">
        <f>Tokens!B3079</f>
        <v>0</v>
      </c>
      <c r="E3079" s="17" t="str">
        <f>IF(Tokens!C3079="","",Tokens!C3079)</f>
        <v/>
      </c>
      <c r="F3079"/>
      <c r="G3079"/>
      <c r="H3079"/>
      <c r="I3079"/>
      <c r="J3079"/>
      <c r="M3079"/>
      <c r="N3079"/>
      <c r="O3079" s="15" t="str">
        <f t="shared" si="96"/>
        <v>_</v>
      </c>
      <c r="P3079" s="18" t="str">
        <f>IF(F3079="stop","",IF(F3079&lt;&gt;"",HYPERLINK(Settings!$B$5 &amp; "/manage/?network=" &amp; LOWER(B$8) &amp; "&amp;search=token&amp;account=" &amp; ToMint!$B$5 &amp; "&amp;view=" &amp; ToMint!J3079,"TokenSol"),""))</f>
        <v/>
      </c>
      <c r="Q3079" s="2"/>
      <c r="R3079" s="2"/>
      <c r="S3079" s="11"/>
      <c r="T3079" s="78" t="str">
        <f>"owner=" &amp; Tokens!BS3079 &amp; "&amp;filename_for_metadata=" &amp; Tokens!BT3079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79" s="78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9" s="78" t="str">
        <f>formatRow(Tokens!C$2:I$2,Tokens!C3079:I3079)</f>
        <v>"name":"",_x000D_
"symbol":"",_x000D_
"description":"",_x000D_
"seller_fee_basis_points":"",_x000D_
"image":"",_x000D_
"Issuer":"",_x000D_
"external_url":""</v>
      </c>
      <c r="W3079" s="78" t="str">
        <f>formatRow(Tokens!J$2:AV$2,Tokens!J3079:AV3079,2,"attributes")</f>
        <v>"attributes":[]</v>
      </c>
      <c r="X3079" s="78" t="str">
        <f>formatRow(Tokens!AX$2:BC$2,Tokens!AX3079:BC3079,2,"creators")</f>
        <v>"creators":[]</v>
      </c>
      <c r="Y3079" s="78" t="str">
        <f>formatRow(Tokens!BD$2:BI$2,Tokens!BD3079:BI3079,2,"files")</f>
        <v>"files":[]</v>
      </c>
      <c r="Z3079" s="78"/>
      <c r="AA3079" s="78"/>
      <c r="AB3079" s="78"/>
      <c r="AC3079" s="78" t="str">
        <f>formatRow(Tokens!BJ$2:BK$2,Tokens!BJ3079:BK3079,0,"collection")</f>
        <v>"collection":{"name":"",_x000D_
"family":""}</v>
      </c>
      <c r="AD3079" s="1" t="str">
        <f>formatRow(Tokens!BN$2:BR$2,Tokens!BN3079:BR3079,0,"marketplace")</f>
        <v>"marketplace":{"initial_price":"",_x000D_
"reservation_price":"",_x000D_
"duration":"",_x000D_
"max_mint":"",_x000D_
"sell_date":""}</v>
      </c>
      <c r="AE3079" s="1"/>
    </row>
    <row r="3080" spans="4:31" ht="14.25" customHeight="1" x14ac:dyDescent="0.3">
      <c r="D3080" s="1">
        <f>Tokens!B3080</f>
        <v>0</v>
      </c>
      <c r="E3080" s="17" t="str">
        <f>IF(Tokens!C3080="","",Tokens!C3080)</f>
        <v/>
      </c>
      <c r="F3080"/>
      <c r="G3080"/>
      <c r="H3080"/>
      <c r="I3080"/>
      <c r="J3080"/>
      <c r="M3080"/>
      <c r="N3080"/>
      <c r="O3080" s="15" t="str">
        <f t="shared" si="96"/>
        <v>_</v>
      </c>
      <c r="P3080" s="18" t="str">
        <f>IF(F3080="stop","",IF(F3080&lt;&gt;"",HYPERLINK(Settings!$B$5 &amp; "/manage/?network=" &amp; LOWER(B$8) &amp; "&amp;search=token&amp;account=" &amp; ToMint!$B$5 &amp; "&amp;view=" &amp; ToMint!J3080,"TokenSol"),""))</f>
        <v/>
      </c>
      <c r="Q3080" s="2"/>
      <c r="R3080" s="2"/>
      <c r="S3080" s="11"/>
      <c r="T3080" s="78" t="str">
        <f>"owner=" &amp; Tokens!BS3080 &amp; "&amp;filename_for_metadata=" &amp; Tokens!BT3080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80" s="78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80" s="78" t="str">
        <f>formatRow(Tokens!C$2:I$2,Tokens!C3080:I3080)</f>
        <v>"name":"",_x000D_
"symbol":"",_x000D_
"description":"",_x000D_
"seller_fee_basis_points":"",_x000D_
"image":"",_x000D_
"Issuer":"",_x000D_
"external_url":""</v>
      </c>
      <c r="W3080" s="78" t="str">
        <f>formatRow(Tokens!J$2:AV$2,Tokens!J3080:AV3080,2,"attributes")</f>
        <v>"attributes":[]</v>
      </c>
      <c r="X3080" s="78" t="str">
        <f>formatRow(Tokens!AX$2:BC$2,Tokens!AX3080:BC3080,2,"creators")</f>
        <v>"creators":[]</v>
      </c>
      <c r="Y3080" s="78" t="str">
        <f>formatRow(Tokens!BD$2:BI$2,Tokens!BD3080:BI3080,2,"files")</f>
        <v>"files":[]</v>
      </c>
      <c r="Z3080" s="78"/>
      <c r="AA3080" s="78"/>
      <c r="AB3080" s="78"/>
      <c r="AC3080" s="78" t="str">
        <f>formatRow(Tokens!BJ$2:BK$2,Tokens!BJ3080:BK3080,0,"collection")</f>
        <v>"collection":{"name":"",_x000D_
"family":""}</v>
      </c>
      <c r="AD3080" s="1" t="str">
        <f>formatRow(Tokens!BN$2:BR$2,Tokens!BN3080:BR3080,0,"marketplace")</f>
        <v>"marketplace":{"initial_price":"",_x000D_
"reservation_price":"",_x000D_
"duration":"",_x000D_
"max_mint":"",_x000D_
"sell_date":""}</v>
      </c>
      <c r="AE3080" s="1"/>
    </row>
    <row r="3081" spans="4:31" ht="14.25" customHeight="1" x14ac:dyDescent="0.3">
      <c r="D3081" s="1">
        <f>Tokens!B3081</f>
        <v>0</v>
      </c>
      <c r="E3081" s="17" t="str">
        <f>IF(Tokens!C3081="","",Tokens!C3081)</f>
        <v/>
      </c>
      <c r="F3081"/>
      <c r="G3081"/>
      <c r="H3081"/>
      <c r="I3081"/>
      <c r="J3081"/>
      <c r="M3081"/>
      <c r="N3081"/>
      <c r="O3081" s="15" t="str">
        <f t="shared" si="96"/>
        <v>_</v>
      </c>
      <c r="P3081" s="18" t="str">
        <f>IF(F3081="stop","",IF(F3081&lt;&gt;"",HYPERLINK(Settings!$B$5 &amp; "/manage/?network=" &amp; LOWER(B$8) &amp; "&amp;search=token&amp;account=" &amp; ToMint!$B$5 &amp; "&amp;view=" &amp; ToMint!J3081,"TokenSol"),""))</f>
        <v/>
      </c>
      <c r="Q3081" s="2"/>
      <c r="R3081" s="2"/>
      <c r="S3081" s="11"/>
      <c r="T3081" s="78" t="str">
        <f>"owner=" &amp; Tokens!BS3081 &amp; "&amp;filename_for_metadata=" &amp; Tokens!BT3081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81" s="78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81" s="78" t="str">
        <f>formatRow(Tokens!C$2:I$2,Tokens!C3081:I3081)</f>
        <v>"name":"",_x000D_
"symbol":"",_x000D_
"description":"",_x000D_
"seller_fee_basis_points":"",_x000D_
"image":"",_x000D_
"Issuer":"",_x000D_
"external_url":""</v>
      </c>
      <c r="W3081" s="78" t="str">
        <f>formatRow(Tokens!J$2:AV$2,Tokens!J3081:AV3081,2,"attributes")</f>
        <v>"attributes":[]</v>
      </c>
      <c r="X3081" s="78" t="str">
        <f>formatRow(Tokens!AX$2:BC$2,Tokens!AX3081:BC3081,2,"creators")</f>
        <v>"creators":[]</v>
      </c>
      <c r="Y3081" s="78" t="str">
        <f>formatRow(Tokens!BD$2:BI$2,Tokens!BD3081:BI3081,2,"files")</f>
        <v>"files":[]</v>
      </c>
      <c r="Z3081" s="78"/>
      <c r="AA3081" s="78"/>
      <c r="AB3081" s="78"/>
      <c r="AC3081" s="78" t="str">
        <f>formatRow(Tokens!BJ$2:BK$2,Tokens!BJ3081:BK3081,0,"collection")</f>
        <v>"collection":{"name":"",_x000D_
"family":""}</v>
      </c>
      <c r="AD3081" s="1" t="str">
        <f>formatRow(Tokens!BN$2:BR$2,Tokens!BN3081:BR3081,0,"marketplace")</f>
        <v>"marketplace":{"initial_price":"",_x000D_
"reservation_price":"",_x000D_
"duration":"",_x000D_
"max_mint":"",_x000D_
"sell_date":""}</v>
      </c>
      <c r="AE3081" s="1"/>
    </row>
    <row r="3082" spans="4:31" ht="14.25" customHeight="1" x14ac:dyDescent="0.3">
      <c r="D3082" s="1">
        <f>Tokens!B3082</f>
        <v>0</v>
      </c>
      <c r="E3082" s="17" t="str">
        <f>IF(Tokens!C3082="","",Tokens!C3082)</f>
        <v/>
      </c>
      <c r="F3082"/>
      <c r="G3082"/>
      <c r="H3082"/>
      <c r="I3082"/>
      <c r="J3082"/>
      <c r="M3082"/>
      <c r="N3082"/>
      <c r="O3082" s="15" t="str">
        <f t="shared" si="96"/>
        <v>_</v>
      </c>
      <c r="P3082" s="18" t="str">
        <f>IF(F3082="stop","",IF(F3082&lt;&gt;"",HYPERLINK(Settings!$B$5 &amp; "/manage/?network=" &amp; LOWER(B$8) &amp; "&amp;search=token&amp;account=" &amp; ToMint!$B$5 &amp; "&amp;view=" &amp; ToMint!J3082,"TokenSol"),""))</f>
        <v/>
      </c>
      <c r="Q3082" s="2"/>
      <c r="R3082" s="2"/>
      <c r="S3082" s="11"/>
      <c r="T3082" s="78" t="str">
        <f>"owner=" &amp; Tokens!BS3082 &amp; "&amp;filename_for_metadata=" &amp; Tokens!BT3082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82" s="78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82" s="78" t="str">
        <f>formatRow(Tokens!C$2:I$2,Tokens!C3082:I3082)</f>
        <v>"name":"",_x000D_
"symbol":"",_x000D_
"description":"",_x000D_
"seller_fee_basis_points":"",_x000D_
"image":"",_x000D_
"Issuer":"",_x000D_
"external_url":""</v>
      </c>
      <c r="W3082" s="78" t="str">
        <f>formatRow(Tokens!J$2:AV$2,Tokens!J3082:AV3082,2,"attributes")</f>
        <v>"attributes":[]</v>
      </c>
      <c r="X3082" s="78" t="str">
        <f>formatRow(Tokens!AX$2:BC$2,Tokens!AX3082:BC3082,2,"creators")</f>
        <v>"creators":[]</v>
      </c>
      <c r="Y3082" s="78" t="str">
        <f>formatRow(Tokens!BD$2:BI$2,Tokens!BD3082:BI3082,2,"files")</f>
        <v>"files":[]</v>
      </c>
      <c r="Z3082" s="78"/>
      <c r="AA3082" s="78"/>
      <c r="AB3082" s="78"/>
      <c r="AC3082" s="78" t="str">
        <f>formatRow(Tokens!BJ$2:BK$2,Tokens!BJ3082:BK3082,0,"collection")</f>
        <v>"collection":{"name":"",_x000D_
"family":""}</v>
      </c>
      <c r="AD3082" s="1" t="str">
        <f>formatRow(Tokens!BN$2:BR$2,Tokens!BN3082:BR3082,0,"marketplace")</f>
        <v>"marketplace":{"initial_price":"",_x000D_
"reservation_price":"",_x000D_
"duration":"",_x000D_
"max_mint":"",_x000D_
"sell_date":""}</v>
      </c>
      <c r="AE3082" s="1"/>
    </row>
    <row r="3083" spans="4:31" ht="14.25" customHeight="1" x14ac:dyDescent="0.3">
      <c r="D3083" s="1">
        <f>Tokens!B3083</f>
        <v>0</v>
      </c>
      <c r="E3083" s="17" t="str">
        <f>IF(Tokens!C3083="","",Tokens!C3083)</f>
        <v/>
      </c>
      <c r="F3083"/>
      <c r="G3083"/>
      <c r="H3083"/>
      <c r="I3083"/>
      <c r="J3083"/>
      <c r="M3083"/>
      <c r="N3083"/>
      <c r="O3083" s="15" t="str">
        <f t="shared" si="96"/>
        <v>_</v>
      </c>
      <c r="P3083" s="18" t="str">
        <f>IF(F3083="stop","",IF(F3083&lt;&gt;"",HYPERLINK(Settings!$B$5 &amp; "/manage/?network=" &amp; LOWER(B$8) &amp; "&amp;search=token&amp;account=" &amp; ToMint!$B$5 &amp; "&amp;view=" &amp; ToMint!J3083,"TokenSol"),""))</f>
        <v/>
      </c>
      <c r="Q3083" s="2"/>
      <c r="R3083" s="2"/>
      <c r="S3083" s="11"/>
      <c r="T3083" s="78" t="str">
        <f>"owner=" &amp; Tokens!BS3083 &amp; "&amp;filename_for_metadata=" &amp; Tokens!BT3083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83" s="78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83" s="78" t="str">
        <f>formatRow(Tokens!C$2:I$2,Tokens!C3083:I3083)</f>
        <v>"name":"",_x000D_
"symbol":"",_x000D_
"description":"",_x000D_
"seller_fee_basis_points":"",_x000D_
"image":"",_x000D_
"Issuer":"",_x000D_
"external_url":""</v>
      </c>
      <c r="W3083" s="78" t="str">
        <f>formatRow(Tokens!J$2:AV$2,Tokens!J3083:AV3083,2,"attributes")</f>
        <v>"attributes":[]</v>
      </c>
      <c r="X3083" s="78" t="str">
        <f>formatRow(Tokens!AX$2:BC$2,Tokens!AX3083:BC3083,2,"creators")</f>
        <v>"creators":[]</v>
      </c>
      <c r="Y3083" s="78" t="str">
        <f>formatRow(Tokens!BD$2:BI$2,Tokens!BD3083:BI3083,2,"files")</f>
        <v>"files":[]</v>
      </c>
      <c r="Z3083" s="78"/>
      <c r="AA3083" s="78"/>
      <c r="AB3083" s="78"/>
      <c r="AC3083" s="78" t="str">
        <f>formatRow(Tokens!BJ$2:BK$2,Tokens!BJ3083:BK3083,0,"collection")</f>
        <v>"collection":{"name":"",_x000D_
"family":""}</v>
      </c>
      <c r="AD3083" s="1" t="str">
        <f>formatRow(Tokens!BN$2:BR$2,Tokens!BN3083:BR3083,0,"marketplace")</f>
        <v>"marketplace":{"initial_price":"",_x000D_
"reservation_price":"",_x000D_
"duration":"",_x000D_
"max_mint":"",_x000D_
"sell_date":""}</v>
      </c>
      <c r="AE3083" s="1"/>
    </row>
    <row r="3084" spans="4:31" ht="14.25" customHeight="1" x14ac:dyDescent="0.3">
      <c r="D3084" s="1">
        <f>Tokens!B3084</f>
        <v>0</v>
      </c>
      <c r="E3084" s="17" t="str">
        <f>IF(Tokens!C3084="","",Tokens!C3084)</f>
        <v/>
      </c>
      <c r="F3084"/>
      <c r="G3084"/>
      <c r="H3084"/>
      <c r="I3084"/>
      <c r="J3084"/>
      <c r="M3084"/>
      <c r="N3084"/>
      <c r="O3084" s="15" t="str">
        <f t="shared" si="96"/>
        <v>_</v>
      </c>
      <c r="P3084" s="18" t="str">
        <f>IF(F3084="stop","",IF(F3084&lt;&gt;"",HYPERLINK(Settings!$B$5 &amp; "/manage/?network=" &amp; LOWER(B$8) &amp; "&amp;search=token&amp;account=" &amp; ToMint!$B$5 &amp; "&amp;view=" &amp; ToMint!J3084,"TokenSol"),""))</f>
        <v/>
      </c>
      <c r="Q3084" s="2"/>
      <c r="R3084" s="2"/>
      <c r="S3084" s="11"/>
      <c r="T3084" s="78" t="str">
        <f>"owner=" &amp; Tokens!BS3084 &amp; "&amp;filename_for_metadata=" &amp; Tokens!BT3084 &amp; "&amp;offchaindata_platform=" &amp; $B$17 &amp; "&amp;keyfile=" &amp; $B$5 &amp;  "&amp;repository=" &amp; $B$18</f>
        <v>owner=&amp;filename_for_metadata=&amp;offchaindata_platform=Github&amp;keyfile=Paul&amp;repository=CalviOnTheRocks2022</v>
      </c>
      <c r="U3084" s="78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84" s="78" t="str">
        <f>formatRow(Tokens!C$2:I$2,Tokens!C3084:I3084)</f>
        <v>"name":"",_x000D_
"symbol":"",_x000D_
"description":"",_x000D_
"seller_fee_basis_points":"",_x000D_
"image":"",_x000D_
"Issuer":"",_x000D_
"external_url":""</v>
      </c>
      <c r="W3084" s="78" t="str">
        <f>formatRow(Tokens!J$2:AV$2,Tokens!J3084:AV3084,2,"attributes")</f>
        <v>"attributes":[]</v>
      </c>
      <c r="X3084" s="78" t="str">
        <f>formatRow(Tokens!AX$2:BC$2,Tokens!AX3084:BC3084,2,"creators")</f>
        <v>"creators":[]</v>
      </c>
      <c r="Y3084" s="78" t="str">
        <f>formatRow(Tokens!BD$2:BI$2,Tokens!BD3084:BI3084,2,"files")</f>
        <v>"files":[]</v>
      </c>
      <c r="Z3084" s="78"/>
      <c r="AA3084" s="78"/>
      <c r="AB3084" s="78"/>
      <c r="AC3084" s="78" t="str">
        <f>formatRow(Tokens!BJ$2:BK$2,Tokens!BJ3084:BK3084,0,"collection")</f>
        <v>"collection":{"name":"",_x000D_
"family":""}</v>
      </c>
      <c r="AD3084" s="1" t="str">
        <f>formatRow(Tokens!BN$2:BR$2,Tokens!BN3084:BR3084,0,"marketplace")</f>
        <v>"marketplace":{"initial_price":"",_x000D_
"reservation_price":"",_x000D_
"duration":"",_x000D_
"max_mint":"",_x000D_
"sell_date":""}</v>
      </c>
      <c r="AE3084" s="1"/>
    </row>
    <row r="3085" spans="4:31" ht="14.25" customHeight="1" x14ac:dyDescent="0.3">
      <c r="F3085"/>
      <c r="G3085"/>
      <c r="H3085"/>
      <c r="I3085"/>
      <c r="J3085"/>
      <c r="M3085"/>
      <c r="N3085"/>
    </row>
    <row r="3086" spans="4:31" ht="14.25" customHeight="1" x14ac:dyDescent="0.3">
      <c r="F3086"/>
      <c r="G3086"/>
      <c r="H3086"/>
      <c r="I3086"/>
      <c r="J3086"/>
      <c r="M3086"/>
      <c r="N3086"/>
    </row>
    <row r="3087" spans="4:31" ht="14.25" customHeight="1" x14ac:dyDescent="0.3">
      <c r="F3087"/>
      <c r="G3087"/>
      <c r="H3087"/>
      <c r="I3087"/>
      <c r="J3087"/>
      <c r="M3087"/>
      <c r="N3087"/>
    </row>
    <row r="3088" spans="4:31" ht="14.25" customHeight="1" x14ac:dyDescent="0.3">
      <c r="F3088"/>
      <c r="G3088"/>
      <c r="H3088"/>
      <c r="I3088"/>
      <c r="J3088"/>
      <c r="M3088"/>
      <c r="N3088"/>
    </row>
    <row r="3089" spans="6:14" ht="14.25" customHeight="1" x14ac:dyDescent="0.3">
      <c r="F3089"/>
      <c r="G3089"/>
      <c r="H3089"/>
      <c r="I3089"/>
      <c r="J3089"/>
      <c r="M3089"/>
      <c r="N3089"/>
    </row>
    <row r="3090" spans="6:14" ht="14.25" customHeight="1" x14ac:dyDescent="0.3">
      <c r="F3090"/>
      <c r="G3090"/>
      <c r="H3090"/>
      <c r="I3090"/>
      <c r="J3090"/>
      <c r="M3090"/>
      <c r="N3090"/>
    </row>
    <row r="3091" spans="6:14" ht="14.25" customHeight="1" x14ac:dyDescent="0.3">
      <c r="F3091"/>
      <c r="G3091"/>
      <c r="H3091"/>
      <c r="I3091"/>
      <c r="J3091"/>
      <c r="M3091"/>
      <c r="N3091"/>
    </row>
    <row r="3092" spans="6:14" ht="14.25" customHeight="1" x14ac:dyDescent="0.3">
      <c r="F3092"/>
      <c r="G3092"/>
      <c r="H3092"/>
      <c r="I3092"/>
      <c r="J3092"/>
      <c r="M3092"/>
      <c r="N3092"/>
    </row>
    <row r="3093" spans="6:14" ht="14.25" customHeight="1" x14ac:dyDescent="0.3">
      <c r="F3093"/>
      <c r="G3093"/>
      <c r="H3093"/>
      <c r="I3093"/>
      <c r="J3093"/>
      <c r="M3093"/>
      <c r="N3093"/>
    </row>
    <row r="3094" spans="6:14" ht="14.25" customHeight="1" x14ac:dyDescent="0.3">
      <c r="F3094"/>
      <c r="G3094"/>
      <c r="H3094"/>
      <c r="I3094"/>
      <c r="J3094"/>
      <c r="M3094"/>
      <c r="N3094"/>
    </row>
    <row r="3095" spans="6:14" ht="14.25" customHeight="1" x14ac:dyDescent="0.3">
      <c r="F3095"/>
      <c r="G3095"/>
      <c r="H3095"/>
      <c r="I3095"/>
      <c r="J3095"/>
      <c r="M3095"/>
      <c r="N3095"/>
    </row>
    <row r="3096" spans="6:14" ht="14.25" customHeight="1" x14ac:dyDescent="0.3">
      <c r="F3096"/>
      <c r="G3096"/>
      <c r="H3096"/>
      <c r="I3096"/>
      <c r="J3096"/>
      <c r="M3096"/>
      <c r="N3096"/>
    </row>
    <row r="3097" spans="6:14" ht="14.25" customHeight="1" x14ac:dyDescent="0.3">
      <c r="F3097"/>
      <c r="G3097"/>
      <c r="H3097"/>
      <c r="I3097"/>
      <c r="J3097"/>
      <c r="M3097"/>
      <c r="N3097"/>
    </row>
    <row r="3098" spans="6:14" ht="14.25" customHeight="1" x14ac:dyDescent="0.3">
      <c r="F3098"/>
      <c r="G3098"/>
      <c r="H3098"/>
      <c r="I3098"/>
      <c r="J3098"/>
      <c r="M3098"/>
      <c r="N3098"/>
    </row>
    <row r="3099" spans="6:14" ht="14.25" customHeight="1" x14ac:dyDescent="0.3">
      <c r="F3099"/>
      <c r="G3099"/>
      <c r="H3099"/>
      <c r="I3099"/>
      <c r="J3099"/>
      <c r="M3099"/>
      <c r="N3099"/>
    </row>
    <row r="3100" spans="6:14" ht="14.25" customHeight="1" x14ac:dyDescent="0.3">
      <c r="F3100"/>
      <c r="G3100"/>
      <c r="H3100"/>
      <c r="I3100"/>
      <c r="J3100"/>
      <c r="M3100"/>
      <c r="N3100"/>
    </row>
    <row r="3101" spans="6:14" ht="14.25" customHeight="1" x14ac:dyDescent="0.3">
      <c r="F3101"/>
      <c r="G3101"/>
      <c r="H3101"/>
      <c r="I3101"/>
      <c r="J3101"/>
      <c r="M3101"/>
      <c r="N3101"/>
    </row>
    <row r="3102" spans="6:14" ht="14.25" customHeight="1" x14ac:dyDescent="0.3">
      <c r="F3102"/>
      <c r="G3102"/>
      <c r="H3102"/>
      <c r="I3102"/>
      <c r="J3102"/>
      <c r="M3102"/>
      <c r="N3102"/>
    </row>
    <row r="3103" spans="6:14" ht="14.25" customHeight="1" x14ac:dyDescent="0.3">
      <c r="F3103"/>
      <c r="G3103"/>
      <c r="H3103"/>
      <c r="I3103"/>
      <c r="J3103"/>
      <c r="M3103"/>
      <c r="N3103"/>
    </row>
    <row r="3104" spans="6:14" ht="14.25" customHeight="1" x14ac:dyDescent="0.3">
      <c r="F3104"/>
      <c r="G3104"/>
      <c r="H3104"/>
      <c r="I3104"/>
      <c r="J3104"/>
      <c r="M3104"/>
      <c r="N3104"/>
    </row>
    <row r="3105" spans="6:14" ht="14.25" customHeight="1" x14ac:dyDescent="0.3">
      <c r="F3105"/>
      <c r="G3105"/>
      <c r="H3105"/>
      <c r="I3105"/>
      <c r="J3105"/>
      <c r="M3105"/>
      <c r="N3105"/>
    </row>
    <row r="3106" spans="6:14" ht="14.25" customHeight="1" x14ac:dyDescent="0.3">
      <c r="F3106"/>
      <c r="G3106"/>
      <c r="H3106"/>
      <c r="I3106"/>
      <c r="J3106"/>
      <c r="M3106"/>
      <c r="N3106"/>
    </row>
    <row r="3107" spans="6:14" ht="14.25" customHeight="1" x14ac:dyDescent="0.3">
      <c r="F3107"/>
      <c r="G3107"/>
      <c r="H3107"/>
      <c r="I3107"/>
      <c r="J3107"/>
      <c r="M3107"/>
      <c r="N3107"/>
    </row>
    <row r="3108" spans="6:14" ht="14.25" customHeight="1" x14ac:dyDescent="0.3">
      <c r="F3108"/>
      <c r="G3108"/>
      <c r="H3108"/>
      <c r="I3108"/>
      <c r="J3108"/>
      <c r="M3108"/>
      <c r="N3108"/>
    </row>
    <row r="3109" spans="6:14" ht="14.25" customHeight="1" x14ac:dyDescent="0.3">
      <c r="F3109"/>
      <c r="G3109"/>
      <c r="H3109"/>
      <c r="I3109"/>
      <c r="J3109"/>
      <c r="M3109"/>
      <c r="N3109"/>
    </row>
    <row r="3110" spans="6:14" ht="14.25" customHeight="1" x14ac:dyDescent="0.3">
      <c r="F3110"/>
      <c r="G3110"/>
      <c r="H3110"/>
      <c r="I3110"/>
      <c r="J3110"/>
      <c r="M3110"/>
      <c r="N3110"/>
    </row>
    <row r="3111" spans="6:14" ht="14.25" customHeight="1" x14ac:dyDescent="0.3">
      <c r="F3111"/>
      <c r="G3111"/>
      <c r="H3111"/>
      <c r="I3111"/>
      <c r="J3111"/>
      <c r="M3111"/>
      <c r="N3111"/>
    </row>
    <row r="3112" spans="6:14" ht="14.25" customHeight="1" x14ac:dyDescent="0.3">
      <c r="F3112"/>
      <c r="G3112"/>
      <c r="H3112"/>
      <c r="I3112"/>
      <c r="J3112"/>
      <c r="M3112"/>
      <c r="N3112"/>
    </row>
    <row r="3113" spans="6:14" ht="14.25" customHeight="1" x14ac:dyDescent="0.3">
      <c r="F3113"/>
      <c r="G3113"/>
      <c r="H3113"/>
      <c r="I3113"/>
      <c r="J3113"/>
      <c r="M3113"/>
      <c r="N3113"/>
    </row>
    <row r="3114" spans="6:14" ht="14.25" customHeight="1" x14ac:dyDescent="0.3">
      <c r="F3114"/>
      <c r="G3114"/>
      <c r="H3114"/>
      <c r="I3114"/>
      <c r="J3114"/>
      <c r="M3114"/>
      <c r="N3114"/>
    </row>
    <row r="3115" spans="6:14" ht="14.25" customHeight="1" x14ac:dyDescent="0.3">
      <c r="F3115"/>
      <c r="G3115"/>
      <c r="H3115"/>
      <c r="I3115"/>
      <c r="J3115"/>
      <c r="M3115"/>
      <c r="N3115"/>
    </row>
    <row r="3116" spans="6:14" ht="14.25" customHeight="1" x14ac:dyDescent="0.3">
      <c r="F3116"/>
      <c r="G3116"/>
      <c r="H3116"/>
      <c r="I3116"/>
      <c r="J3116"/>
      <c r="M3116"/>
      <c r="N3116"/>
    </row>
    <row r="3117" spans="6:14" ht="14.25" customHeight="1" x14ac:dyDescent="0.3">
      <c r="F3117"/>
      <c r="G3117"/>
      <c r="H3117"/>
      <c r="I3117"/>
      <c r="J3117"/>
      <c r="M3117"/>
      <c r="N3117"/>
    </row>
    <row r="3118" spans="6:14" ht="14.25" customHeight="1" x14ac:dyDescent="0.3">
      <c r="F3118"/>
      <c r="G3118"/>
      <c r="H3118"/>
      <c r="I3118"/>
      <c r="J3118"/>
      <c r="M3118"/>
      <c r="N3118"/>
    </row>
    <row r="3119" spans="6:14" ht="14.25" customHeight="1" x14ac:dyDescent="0.3">
      <c r="F3119"/>
      <c r="G3119"/>
      <c r="H3119"/>
      <c r="I3119"/>
      <c r="J3119"/>
      <c r="M3119"/>
      <c r="N3119"/>
    </row>
    <row r="3120" spans="6:14" ht="14.25" customHeight="1" x14ac:dyDescent="0.3">
      <c r="F3120"/>
      <c r="G3120"/>
      <c r="H3120"/>
      <c r="I3120"/>
      <c r="J3120"/>
      <c r="M3120"/>
      <c r="N3120"/>
    </row>
    <row r="3121" spans="6:14" ht="14.25" customHeight="1" x14ac:dyDescent="0.3">
      <c r="F3121"/>
      <c r="G3121"/>
      <c r="H3121"/>
      <c r="I3121"/>
      <c r="J3121"/>
      <c r="M3121"/>
      <c r="N3121"/>
    </row>
    <row r="3122" spans="6:14" ht="14.25" customHeight="1" x14ac:dyDescent="0.3">
      <c r="F3122"/>
      <c r="G3122"/>
      <c r="H3122"/>
      <c r="I3122"/>
      <c r="J3122"/>
      <c r="M3122"/>
      <c r="N3122"/>
    </row>
    <row r="3123" spans="6:14" ht="14.25" customHeight="1" x14ac:dyDescent="0.3">
      <c r="F3123"/>
      <c r="G3123"/>
      <c r="H3123"/>
      <c r="I3123"/>
      <c r="J3123"/>
      <c r="M3123"/>
      <c r="N3123"/>
    </row>
    <row r="3124" spans="6:14" ht="14.25" customHeight="1" x14ac:dyDescent="0.3">
      <c r="F3124"/>
      <c r="G3124"/>
      <c r="H3124"/>
      <c r="I3124"/>
      <c r="J3124"/>
      <c r="M3124"/>
      <c r="N3124"/>
    </row>
    <row r="3125" spans="6:14" ht="14.25" customHeight="1" x14ac:dyDescent="0.3">
      <c r="F3125"/>
      <c r="G3125"/>
      <c r="H3125"/>
      <c r="I3125"/>
      <c r="J3125"/>
      <c r="M3125"/>
      <c r="N3125"/>
    </row>
    <row r="3126" spans="6:14" ht="14.25" customHeight="1" x14ac:dyDescent="0.3">
      <c r="F3126"/>
      <c r="G3126"/>
      <c r="H3126"/>
      <c r="I3126"/>
      <c r="J3126"/>
      <c r="M3126"/>
      <c r="N3126"/>
    </row>
    <row r="3127" spans="6:14" ht="14.25" customHeight="1" x14ac:dyDescent="0.3">
      <c r="F3127"/>
      <c r="G3127"/>
      <c r="H3127"/>
      <c r="I3127"/>
      <c r="J3127"/>
      <c r="M3127"/>
      <c r="N3127"/>
    </row>
    <row r="3128" spans="6:14" ht="14.25" customHeight="1" x14ac:dyDescent="0.3">
      <c r="F3128"/>
      <c r="G3128"/>
      <c r="H3128"/>
      <c r="I3128"/>
      <c r="J3128"/>
      <c r="M3128"/>
      <c r="N3128"/>
    </row>
    <row r="3129" spans="6:14" ht="14.25" customHeight="1" x14ac:dyDescent="0.3">
      <c r="F3129"/>
      <c r="G3129"/>
      <c r="H3129"/>
      <c r="I3129"/>
      <c r="J3129"/>
      <c r="M3129"/>
      <c r="N3129"/>
    </row>
    <row r="3130" spans="6:14" ht="14.25" customHeight="1" x14ac:dyDescent="0.3">
      <c r="F3130"/>
      <c r="G3130"/>
      <c r="H3130"/>
      <c r="I3130"/>
      <c r="J3130"/>
      <c r="M3130"/>
      <c r="N3130"/>
    </row>
    <row r="3131" spans="6:14" ht="14.25" customHeight="1" x14ac:dyDescent="0.3">
      <c r="F3131"/>
      <c r="G3131"/>
      <c r="H3131"/>
      <c r="I3131"/>
      <c r="J3131"/>
      <c r="M3131"/>
      <c r="N3131"/>
    </row>
    <row r="3132" spans="6:14" ht="14.25" customHeight="1" x14ac:dyDescent="0.3">
      <c r="F3132"/>
      <c r="G3132"/>
      <c r="H3132"/>
      <c r="I3132"/>
      <c r="J3132"/>
      <c r="M3132"/>
      <c r="N3132"/>
    </row>
    <row r="3133" spans="6:14" ht="14.25" customHeight="1" x14ac:dyDescent="0.3">
      <c r="F3133"/>
      <c r="G3133"/>
      <c r="H3133"/>
      <c r="I3133"/>
      <c r="J3133"/>
      <c r="M3133"/>
      <c r="N3133"/>
    </row>
    <row r="3134" spans="6:14" ht="14.25" customHeight="1" x14ac:dyDescent="0.3">
      <c r="F3134"/>
      <c r="G3134"/>
      <c r="H3134"/>
      <c r="I3134"/>
      <c r="J3134"/>
      <c r="M3134"/>
      <c r="N3134"/>
    </row>
    <row r="3135" spans="6:14" ht="14.25" customHeight="1" x14ac:dyDescent="0.3">
      <c r="F3135"/>
      <c r="G3135"/>
      <c r="H3135"/>
      <c r="I3135"/>
      <c r="J3135"/>
      <c r="M3135"/>
      <c r="N3135"/>
    </row>
    <row r="3136" spans="6:14" ht="14.25" customHeight="1" x14ac:dyDescent="0.3">
      <c r="F3136"/>
      <c r="G3136"/>
      <c r="H3136"/>
      <c r="I3136"/>
      <c r="J3136"/>
      <c r="M3136"/>
      <c r="N3136"/>
    </row>
    <row r="3137" spans="6:14" ht="14.25" customHeight="1" x14ac:dyDescent="0.3">
      <c r="F3137"/>
      <c r="G3137"/>
      <c r="H3137"/>
      <c r="I3137"/>
      <c r="J3137"/>
      <c r="M3137"/>
      <c r="N3137"/>
    </row>
    <row r="3138" spans="6:14" ht="14.25" customHeight="1" x14ac:dyDescent="0.3">
      <c r="F3138"/>
      <c r="G3138"/>
      <c r="H3138"/>
      <c r="I3138"/>
      <c r="J3138"/>
      <c r="M3138"/>
      <c r="N3138"/>
    </row>
    <row r="3139" spans="6:14" ht="14.25" customHeight="1" x14ac:dyDescent="0.3">
      <c r="F3139"/>
      <c r="G3139"/>
      <c r="H3139"/>
      <c r="I3139"/>
      <c r="J3139"/>
      <c r="M3139"/>
      <c r="N3139"/>
    </row>
    <row r="3140" spans="6:14" ht="14.25" customHeight="1" x14ac:dyDescent="0.3">
      <c r="F3140"/>
      <c r="G3140"/>
      <c r="H3140"/>
      <c r="I3140"/>
      <c r="J3140"/>
      <c r="M3140"/>
      <c r="N3140"/>
    </row>
    <row r="3141" spans="6:14" ht="14.25" customHeight="1" x14ac:dyDescent="0.3">
      <c r="F3141"/>
      <c r="G3141"/>
      <c r="H3141"/>
      <c r="I3141"/>
      <c r="J3141"/>
      <c r="M3141"/>
      <c r="N3141"/>
    </row>
    <row r="3142" spans="6:14" ht="14.25" customHeight="1" x14ac:dyDescent="0.3">
      <c r="F3142"/>
      <c r="G3142"/>
      <c r="H3142"/>
      <c r="I3142"/>
      <c r="J3142"/>
      <c r="M3142"/>
      <c r="N3142"/>
    </row>
    <row r="3143" spans="6:14" ht="14.25" customHeight="1" x14ac:dyDescent="0.3">
      <c r="F3143"/>
      <c r="G3143"/>
      <c r="H3143"/>
      <c r="I3143"/>
      <c r="J3143"/>
      <c r="M3143"/>
      <c r="N3143"/>
    </row>
    <row r="3144" spans="6:14" ht="14.25" customHeight="1" x14ac:dyDescent="0.3">
      <c r="F3144"/>
      <c r="G3144"/>
      <c r="H3144"/>
      <c r="I3144"/>
      <c r="J3144"/>
      <c r="M3144"/>
      <c r="N3144"/>
    </row>
    <row r="3145" spans="6:14" ht="14.25" customHeight="1" x14ac:dyDescent="0.3">
      <c r="F3145"/>
      <c r="G3145"/>
      <c r="H3145"/>
      <c r="I3145"/>
      <c r="J3145"/>
      <c r="M3145"/>
      <c r="N3145"/>
    </row>
    <row r="3146" spans="6:14" ht="14.25" customHeight="1" x14ac:dyDescent="0.3">
      <c r="F3146"/>
      <c r="G3146"/>
      <c r="H3146"/>
      <c r="I3146"/>
      <c r="J3146"/>
      <c r="M3146"/>
      <c r="N3146"/>
    </row>
    <row r="3147" spans="6:14" ht="14.25" customHeight="1" x14ac:dyDescent="0.3">
      <c r="F3147"/>
      <c r="G3147"/>
      <c r="H3147"/>
      <c r="I3147"/>
      <c r="J3147"/>
      <c r="M3147"/>
      <c r="N3147"/>
    </row>
    <row r="3148" spans="6:14" ht="14.25" customHeight="1" x14ac:dyDescent="0.3">
      <c r="F3148"/>
      <c r="G3148"/>
      <c r="H3148"/>
      <c r="I3148"/>
      <c r="J3148"/>
      <c r="M3148"/>
      <c r="N3148"/>
    </row>
    <row r="3149" spans="6:14" ht="14.25" customHeight="1" x14ac:dyDescent="0.3">
      <c r="F3149"/>
      <c r="G3149"/>
      <c r="H3149"/>
      <c r="I3149"/>
      <c r="J3149"/>
      <c r="M3149"/>
      <c r="N3149"/>
    </row>
    <row r="3150" spans="6:14" ht="14.25" customHeight="1" x14ac:dyDescent="0.3">
      <c r="F3150"/>
      <c r="G3150"/>
      <c r="H3150"/>
      <c r="I3150"/>
      <c r="J3150"/>
      <c r="M3150"/>
      <c r="N3150"/>
    </row>
    <row r="3151" spans="6:14" ht="14.25" customHeight="1" x14ac:dyDescent="0.3">
      <c r="F3151"/>
      <c r="G3151"/>
      <c r="H3151"/>
      <c r="I3151"/>
      <c r="J3151"/>
      <c r="M3151"/>
      <c r="N3151"/>
    </row>
    <row r="3152" spans="6:14" ht="14.25" customHeight="1" x14ac:dyDescent="0.3">
      <c r="F3152"/>
      <c r="G3152"/>
      <c r="H3152"/>
      <c r="I3152"/>
      <c r="J3152"/>
      <c r="M3152"/>
      <c r="N3152"/>
    </row>
    <row r="3153" spans="6:14" ht="14.25" customHeight="1" x14ac:dyDescent="0.3">
      <c r="F3153"/>
      <c r="G3153"/>
      <c r="H3153"/>
      <c r="I3153"/>
      <c r="J3153"/>
      <c r="M3153"/>
      <c r="N3153"/>
    </row>
    <row r="3154" spans="6:14" ht="14.25" customHeight="1" x14ac:dyDescent="0.3">
      <c r="F3154"/>
      <c r="G3154"/>
      <c r="H3154"/>
      <c r="I3154"/>
      <c r="J3154"/>
      <c r="M3154"/>
      <c r="N3154"/>
    </row>
    <row r="3155" spans="6:14" ht="14.25" customHeight="1" x14ac:dyDescent="0.3">
      <c r="F3155"/>
      <c r="G3155"/>
      <c r="H3155"/>
      <c r="I3155"/>
      <c r="J3155"/>
      <c r="M3155"/>
      <c r="N3155"/>
    </row>
    <row r="3156" spans="6:14" ht="14.25" customHeight="1" x14ac:dyDescent="0.3">
      <c r="F3156"/>
      <c r="G3156"/>
      <c r="H3156"/>
      <c r="I3156"/>
      <c r="J3156"/>
      <c r="M3156"/>
      <c r="N3156"/>
    </row>
    <row r="3157" spans="6:14" ht="14.25" customHeight="1" x14ac:dyDescent="0.3">
      <c r="F3157"/>
      <c r="G3157"/>
      <c r="H3157"/>
      <c r="I3157"/>
      <c r="J3157"/>
      <c r="M3157"/>
      <c r="N3157"/>
    </row>
    <row r="3158" spans="6:14" ht="14.25" customHeight="1" x14ac:dyDescent="0.3">
      <c r="F3158"/>
      <c r="G3158"/>
      <c r="H3158"/>
      <c r="I3158"/>
      <c r="J3158"/>
      <c r="M3158"/>
      <c r="N3158"/>
    </row>
    <row r="3159" spans="6:14" ht="14.25" customHeight="1" x14ac:dyDescent="0.3">
      <c r="F3159"/>
      <c r="G3159"/>
      <c r="H3159"/>
      <c r="I3159"/>
      <c r="J3159"/>
      <c r="M3159"/>
      <c r="N3159"/>
    </row>
    <row r="3160" spans="6:14" ht="14.25" customHeight="1" x14ac:dyDescent="0.3">
      <c r="F3160"/>
      <c r="G3160"/>
      <c r="H3160"/>
      <c r="I3160"/>
      <c r="J3160"/>
      <c r="M3160"/>
      <c r="N3160"/>
    </row>
    <row r="3161" spans="6:14" ht="14.25" customHeight="1" x14ac:dyDescent="0.3">
      <c r="F3161"/>
      <c r="G3161"/>
      <c r="H3161"/>
      <c r="I3161"/>
      <c r="J3161"/>
      <c r="M3161"/>
      <c r="N3161"/>
    </row>
    <row r="3162" spans="6:14" ht="14.25" customHeight="1" x14ac:dyDescent="0.3">
      <c r="F3162"/>
      <c r="G3162"/>
      <c r="H3162"/>
      <c r="I3162"/>
      <c r="J3162"/>
      <c r="M3162"/>
      <c r="N3162"/>
    </row>
    <row r="3163" spans="6:14" ht="14.25" customHeight="1" x14ac:dyDescent="0.3">
      <c r="F3163"/>
      <c r="G3163"/>
      <c r="H3163"/>
      <c r="I3163"/>
      <c r="J3163"/>
      <c r="M3163"/>
      <c r="N3163"/>
    </row>
    <row r="3164" spans="6:14" ht="14.25" customHeight="1" x14ac:dyDescent="0.3">
      <c r="F3164"/>
      <c r="G3164"/>
      <c r="H3164"/>
      <c r="I3164"/>
      <c r="J3164"/>
      <c r="M3164"/>
      <c r="N3164"/>
    </row>
    <row r="3165" spans="6:14" ht="14.25" customHeight="1" x14ac:dyDescent="0.3">
      <c r="F3165"/>
      <c r="G3165"/>
      <c r="H3165"/>
      <c r="I3165"/>
      <c r="J3165"/>
      <c r="M3165"/>
      <c r="N3165"/>
    </row>
    <row r="3166" spans="6:14" ht="14.25" customHeight="1" x14ac:dyDescent="0.3">
      <c r="F3166"/>
      <c r="G3166"/>
      <c r="H3166"/>
      <c r="I3166"/>
      <c r="J3166"/>
      <c r="M3166"/>
      <c r="N3166"/>
    </row>
    <row r="3167" spans="6:14" ht="14.25" customHeight="1" x14ac:dyDescent="0.3">
      <c r="F3167"/>
      <c r="G3167"/>
      <c r="H3167"/>
      <c r="I3167"/>
      <c r="J3167"/>
      <c r="M3167"/>
      <c r="N3167"/>
    </row>
    <row r="3168" spans="6:14" ht="14.25" customHeight="1" x14ac:dyDescent="0.3">
      <c r="F3168"/>
      <c r="G3168"/>
      <c r="H3168"/>
      <c r="I3168"/>
      <c r="J3168"/>
      <c r="M3168"/>
      <c r="N3168"/>
    </row>
    <row r="3169" spans="6:14" ht="14.25" customHeight="1" x14ac:dyDescent="0.3">
      <c r="F3169"/>
      <c r="G3169"/>
      <c r="H3169"/>
      <c r="I3169"/>
      <c r="J3169"/>
      <c r="M3169"/>
      <c r="N3169"/>
    </row>
    <row r="3170" spans="6:14" ht="14.25" customHeight="1" x14ac:dyDescent="0.3">
      <c r="F3170"/>
      <c r="G3170"/>
      <c r="H3170"/>
      <c r="I3170"/>
      <c r="J3170"/>
      <c r="M3170"/>
      <c r="N3170"/>
    </row>
    <row r="3171" spans="6:14" ht="14.25" customHeight="1" x14ac:dyDescent="0.3">
      <c r="F3171"/>
      <c r="G3171"/>
      <c r="H3171"/>
      <c r="I3171"/>
      <c r="J3171"/>
      <c r="M3171"/>
      <c r="N3171"/>
    </row>
    <row r="3172" spans="6:14" ht="14.25" customHeight="1" x14ac:dyDescent="0.3">
      <c r="F3172"/>
      <c r="G3172"/>
      <c r="H3172"/>
      <c r="I3172"/>
      <c r="J3172"/>
      <c r="M3172"/>
      <c r="N3172"/>
    </row>
    <row r="3173" spans="6:14" ht="14.25" customHeight="1" x14ac:dyDescent="0.3">
      <c r="F3173"/>
      <c r="G3173"/>
      <c r="H3173"/>
      <c r="I3173"/>
      <c r="J3173"/>
      <c r="M3173"/>
      <c r="N3173"/>
    </row>
    <row r="3174" spans="6:14" ht="14.25" customHeight="1" x14ac:dyDescent="0.3">
      <c r="F3174"/>
      <c r="G3174"/>
      <c r="H3174"/>
      <c r="I3174"/>
      <c r="J3174"/>
      <c r="M3174"/>
      <c r="N3174"/>
    </row>
    <row r="3175" spans="6:14" ht="14.25" customHeight="1" x14ac:dyDescent="0.3">
      <c r="F3175"/>
      <c r="G3175"/>
      <c r="H3175"/>
      <c r="I3175"/>
      <c r="J3175"/>
      <c r="M3175"/>
      <c r="N3175"/>
    </row>
    <row r="3176" spans="6:14" ht="14.25" customHeight="1" x14ac:dyDescent="0.3">
      <c r="F3176"/>
      <c r="G3176"/>
      <c r="H3176"/>
      <c r="I3176"/>
      <c r="J3176"/>
      <c r="M3176"/>
      <c r="N3176"/>
    </row>
    <row r="3177" spans="6:14" ht="14.25" customHeight="1" x14ac:dyDescent="0.3">
      <c r="F3177"/>
      <c r="G3177"/>
      <c r="H3177"/>
      <c r="I3177"/>
      <c r="J3177"/>
      <c r="M3177"/>
      <c r="N3177"/>
    </row>
    <row r="3178" spans="6:14" ht="14.25" customHeight="1" x14ac:dyDescent="0.3">
      <c r="F3178"/>
      <c r="G3178"/>
      <c r="H3178"/>
      <c r="I3178"/>
      <c r="J3178"/>
      <c r="M3178"/>
      <c r="N3178"/>
    </row>
    <row r="3179" spans="6:14" ht="14.25" customHeight="1" x14ac:dyDescent="0.3">
      <c r="F3179"/>
      <c r="G3179"/>
      <c r="H3179"/>
      <c r="I3179"/>
      <c r="J3179"/>
      <c r="M3179"/>
      <c r="N3179"/>
    </row>
    <row r="3180" spans="6:14" ht="14.25" customHeight="1" x14ac:dyDescent="0.3">
      <c r="F3180"/>
      <c r="G3180"/>
      <c r="H3180"/>
      <c r="I3180"/>
      <c r="J3180"/>
      <c r="M3180"/>
      <c r="N3180"/>
    </row>
    <row r="3181" spans="6:14" ht="14.25" customHeight="1" x14ac:dyDescent="0.3">
      <c r="F3181"/>
      <c r="G3181"/>
      <c r="H3181"/>
      <c r="I3181"/>
      <c r="J3181"/>
      <c r="M3181"/>
      <c r="N3181"/>
    </row>
    <row r="3182" spans="6:14" ht="14.25" customHeight="1" x14ac:dyDescent="0.3">
      <c r="F3182"/>
      <c r="G3182"/>
      <c r="H3182"/>
      <c r="I3182"/>
      <c r="J3182"/>
      <c r="M3182"/>
      <c r="N3182"/>
    </row>
    <row r="3183" spans="6:14" ht="14.25" customHeight="1" x14ac:dyDescent="0.3">
      <c r="F3183"/>
      <c r="G3183"/>
      <c r="H3183"/>
      <c r="I3183"/>
      <c r="J3183"/>
      <c r="M3183"/>
      <c r="N3183"/>
    </row>
    <row r="3184" spans="6:14" ht="14.25" customHeight="1" x14ac:dyDescent="0.3">
      <c r="F3184"/>
      <c r="G3184"/>
      <c r="H3184"/>
      <c r="I3184"/>
      <c r="J3184"/>
      <c r="M3184"/>
      <c r="N3184"/>
    </row>
    <row r="3185" spans="6:14" ht="14.25" customHeight="1" x14ac:dyDescent="0.3">
      <c r="F3185"/>
      <c r="G3185"/>
      <c r="H3185"/>
      <c r="I3185"/>
      <c r="J3185"/>
      <c r="M3185"/>
      <c r="N3185"/>
    </row>
    <row r="3186" spans="6:14" ht="14.25" customHeight="1" x14ac:dyDescent="0.3">
      <c r="F3186"/>
      <c r="G3186"/>
      <c r="H3186"/>
      <c r="I3186"/>
      <c r="J3186"/>
      <c r="M3186"/>
      <c r="N3186"/>
    </row>
    <row r="3187" spans="6:14" ht="14.25" customHeight="1" x14ac:dyDescent="0.3">
      <c r="F3187"/>
      <c r="G3187"/>
      <c r="H3187"/>
      <c r="I3187"/>
      <c r="J3187"/>
      <c r="M3187"/>
      <c r="N3187"/>
    </row>
    <row r="3188" spans="6:14" ht="14.25" customHeight="1" x14ac:dyDescent="0.3">
      <c r="F3188"/>
      <c r="G3188"/>
      <c r="H3188"/>
      <c r="I3188"/>
      <c r="J3188"/>
      <c r="M3188"/>
      <c r="N3188"/>
    </row>
    <row r="3189" spans="6:14" ht="14.25" customHeight="1" x14ac:dyDescent="0.3">
      <c r="F3189"/>
      <c r="G3189"/>
      <c r="H3189"/>
      <c r="I3189"/>
      <c r="J3189"/>
      <c r="M3189"/>
      <c r="N3189"/>
    </row>
    <row r="3190" spans="6:14" ht="14.25" customHeight="1" x14ac:dyDescent="0.3">
      <c r="F3190"/>
      <c r="G3190"/>
      <c r="H3190"/>
      <c r="I3190"/>
      <c r="J3190"/>
      <c r="M3190"/>
      <c r="N3190"/>
    </row>
    <row r="3191" spans="6:14" ht="14.25" customHeight="1" x14ac:dyDescent="0.3">
      <c r="F3191"/>
      <c r="G3191"/>
      <c r="H3191"/>
      <c r="I3191"/>
      <c r="J3191"/>
      <c r="M3191"/>
      <c r="N3191"/>
    </row>
    <row r="3192" spans="6:14" ht="14.25" customHeight="1" x14ac:dyDescent="0.3">
      <c r="F3192"/>
      <c r="G3192"/>
      <c r="H3192"/>
      <c r="I3192"/>
      <c r="J3192"/>
      <c r="M3192"/>
      <c r="N3192"/>
    </row>
    <row r="3193" spans="6:14" ht="14.25" customHeight="1" x14ac:dyDescent="0.3">
      <c r="F3193"/>
      <c r="G3193"/>
      <c r="H3193"/>
      <c r="I3193"/>
      <c r="J3193"/>
      <c r="M3193"/>
      <c r="N3193"/>
    </row>
    <row r="3194" spans="6:14" ht="14.25" customHeight="1" x14ac:dyDescent="0.3">
      <c r="F3194"/>
      <c r="G3194"/>
      <c r="H3194"/>
      <c r="I3194"/>
      <c r="J3194"/>
      <c r="M3194"/>
      <c r="N3194"/>
    </row>
    <row r="3195" spans="6:14" ht="14.25" customHeight="1" x14ac:dyDescent="0.3">
      <c r="F3195"/>
      <c r="G3195"/>
      <c r="H3195"/>
      <c r="I3195"/>
      <c r="J3195"/>
      <c r="M3195"/>
      <c r="N3195"/>
    </row>
    <row r="3196" spans="6:14" ht="14.25" customHeight="1" x14ac:dyDescent="0.3">
      <c r="F3196"/>
      <c r="G3196"/>
      <c r="H3196"/>
      <c r="I3196"/>
      <c r="J3196"/>
      <c r="M3196"/>
      <c r="N3196"/>
    </row>
    <row r="3197" spans="6:14" ht="14.25" customHeight="1" x14ac:dyDescent="0.3">
      <c r="F3197"/>
      <c r="G3197"/>
      <c r="H3197"/>
      <c r="I3197"/>
      <c r="J3197"/>
      <c r="M3197"/>
      <c r="N3197"/>
    </row>
    <row r="3198" spans="6:14" ht="14.25" customHeight="1" x14ac:dyDescent="0.3">
      <c r="F3198"/>
      <c r="G3198"/>
      <c r="H3198"/>
      <c r="I3198"/>
      <c r="J3198"/>
      <c r="M3198"/>
      <c r="N3198"/>
    </row>
    <row r="3199" spans="6:14" ht="14.25" customHeight="1" x14ac:dyDescent="0.3">
      <c r="F3199"/>
      <c r="G3199"/>
      <c r="H3199"/>
      <c r="I3199"/>
      <c r="J3199"/>
      <c r="M3199"/>
      <c r="N3199"/>
    </row>
    <row r="3200" spans="6:14" ht="14.25" customHeight="1" x14ac:dyDescent="0.3">
      <c r="F3200"/>
      <c r="G3200"/>
      <c r="H3200"/>
      <c r="I3200"/>
      <c r="J3200"/>
      <c r="M3200"/>
      <c r="N3200"/>
    </row>
    <row r="3201" spans="6:14" ht="14.25" customHeight="1" x14ac:dyDescent="0.3">
      <c r="F3201"/>
      <c r="G3201"/>
      <c r="H3201"/>
      <c r="I3201"/>
      <c r="J3201"/>
      <c r="M3201"/>
      <c r="N3201"/>
    </row>
    <row r="3202" spans="6:14" ht="14.25" customHeight="1" x14ac:dyDescent="0.3">
      <c r="F3202"/>
      <c r="G3202"/>
      <c r="H3202"/>
      <c r="I3202"/>
      <c r="J3202"/>
      <c r="M3202"/>
      <c r="N3202"/>
    </row>
    <row r="3203" spans="6:14" ht="14.25" customHeight="1" x14ac:dyDescent="0.3">
      <c r="F3203"/>
      <c r="G3203"/>
      <c r="H3203"/>
      <c r="I3203"/>
      <c r="J3203"/>
      <c r="M3203"/>
      <c r="N3203"/>
    </row>
    <row r="3204" spans="6:14" ht="14.25" customHeight="1" x14ac:dyDescent="0.3">
      <c r="F3204"/>
      <c r="G3204"/>
      <c r="H3204"/>
      <c r="I3204"/>
      <c r="J3204"/>
      <c r="M3204"/>
      <c r="N3204"/>
    </row>
    <row r="3205" spans="6:14" ht="14.25" customHeight="1" x14ac:dyDescent="0.3">
      <c r="F3205"/>
      <c r="G3205"/>
      <c r="H3205"/>
      <c r="I3205"/>
      <c r="J3205"/>
      <c r="M3205"/>
      <c r="N3205"/>
    </row>
    <row r="3206" spans="6:14" ht="14.25" customHeight="1" x14ac:dyDescent="0.3">
      <c r="F3206"/>
      <c r="G3206"/>
      <c r="H3206"/>
      <c r="I3206"/>
      <c r="J3206"/>
      <c r="M3206"/>
      <c r="N3206"/>
    </row>
    <row r="3207" spans="6:14" ht="14.25" customHeight="1" x14ac:dyDescent="0.3">
      <c r="F3207"/>
      <c r="G3207"/>
      <c r="H3207"/>
      <c r="I3207"/>
      <c r="J3207"/>
      <c r="M3207"/>
      <c r="N3207"/>
    </row>
    <row r="3208" spans="6:14" ht="14.25" customHeight="1" x14ac:dyDescent="0.3">
      <c r="F3208"/>
      <c r="G3208"/>
      <c r="H3208"/>
      <c r="I3208"/>
      <c r="J3208"/>
      <c r="M3208"/>
      <c r="N3208"/>
    </row>
    <row r="3209" spans="6:14" ht="14.25" customHeight="1" x14ac:dyDescent="0.3">
      <c r="F3209"/>
      <c r="G3209"/>
      <c r="H3209"/>
      <c r="I3209"/>
      <c r="J3209"/>
      <c r="M3209"/>
      <c r="N3209"/>
    </row>
    <row r="3210" spans="6:14" ht="14.25" customHeight="1" x14ac:dyDescent="0.3">
      <c r="F3210"/>
      <c r="G3210"/>
      <c r="H3210"/>
      <c r="I3210"/>
      <c r="J3210"/>
      <c r="M3210"/>
      <c r="N3210"/>
    </row>
    <row r="3211" spans="6:14" ht="14.25" customHeight="1" x14ac:dyDescent="0.3">
      <c r="F3211"/>
      <c r="G3211"/>
      <c r="H3211"/>
      <c r="I3211"/>
      <c r="J3211"/>
      <c r="M3211"/>
      <c r="N3211"/>
    </row>
    <row r="3212" spans="6:14" ht="14.25" customHeight="1" x14ac:dyDescent="0.3">
      <c r="F3212"/>
      <c r="G3212"/>
      <c r="H3212"/>
      <c r="I3212"/>
      <c r="J3212"/>
      <c r="M3212"/>
      <c r="N3212"/>
    </row>
    <row r="3213" spans="6:14" ht="14.25" customHeight="1" x14ac:dyDescent="0.3">
      <c r="F3213"/>
      <c r="G3213"/>
      <c r="H3213"/>
      <c r="I3213"/>
      <c r="J3213"/>
      <c r="M3213"/>
      <c r="N3213"/>
    </row>
    <row r="3214" spans="6:14" ht="14.25" customHeight="1" x14ac:dyDescent="0.3">
      <c r="F3214"/>
      <c r="G3214"/>
      <c r="H3214"/>
      <c r="I3214"/>
      <c r="J3214"/>
      <c r="M3214"/>
      <c r="N3214"/>
    </row>
    <row r="3215" spans="6:14" ht="14.25" customHeight="1" x14ac:dyDescent="0.3">
      <c r="F3215"/>
      <c r="G3215"/>
      <c r="H3215"/>
      <c r="I3215"/>
      <c r="J3215"/>
      <c r="M3215"/>
      <c r="N3215"/>
    </row>
    <row r="3216" spans="6:14" ht="14.25" customHeight="1" x14ac:dyDescent="0.3">
      <c r="F3216"/>
      <c r="G3216"/>
      <c r="H3216"/>
      <c r="I3216"/>
      <c r="J3216"/>
      <c r="M3216"/>
      <c r="N3216"/>
    </row>
    <row r="3217" spans="6:14" ht="14.25" customHeight="1" x14ac:dyDescent="0.3">
      <c r="F3217"/>
      <c r="G3217"/>
      <c r="H3217"/>
      <c r="I3217"/>
      <c r="J3217"/>
      <c r="M3217"/>
      <c r="N3217"/>
    </row>
    <row r="3218" spans="6:14" ht="14.25" customHeight="1" x14ac:dyDescent="0.3">
      <c r="F3218"/>
      <c r="G3218"/>
      <c r="H3218"/>
      <c r="I3218"/>
      <c r="J3218"/>
      <c r="M3218"/>
      <c r="N3218"/>
    </row>
    <row r="3219" spans="6:14" ht="14.25" customHeight="1" x14ac:dyDescent="0.3">
      <c r="F3219"/>
      <c r="G3219"/>
      <c r="H3219"/>
      <c r="I3219"/>
      <c r="J3219"/>
      <c r="M3219"/>
      <c r="N3219"/>
    </row>
    <row r="3220" spans="6:14" ht="14.25" customHeight="1" x14ac:dyDescent="0.3">
      <c r="F3220"/>
      <c r="G3220"/>
      <c r="H3220"/>
      <c r="I3220"/>
      <c r="J3220"/>
      <c r="M3220"/>
      <c r="N3220"/>
    </row>
    <row r="3221" spans="6:14" ht="14.25" customHeight="1" x14ac:dyDescent="0.3">
      <c r="F3221"/>
      <c r="G3221"/>
      <c r="H3221"/>
      <c r="I3221"/>
      <c r="J3221"/>
      <c r="M3221"/>
      <c r="N3221"/>
    </row>
    <row r="3222" spans="6:14" ht="14.25" customHeight="1" x14ac:dyDescent="0.3">
      <c r="F3222"/>
      <c r="G3222"/>
      <c r="H3222"/>
      <c r="I3222"/>
      <c r="J3222"/>
      <c r="M3222"/>
      <c r="N3222"/>
    </row>
    <row r="3223" spans="6:14" ht="14.25" customHeight="1" x14ac:dyDescent="0.3">
      <c r="F3223"/>
      <c r="G3223"/>
      <c r="H3223"/>
      <c r="I3223"/>
      <c r="J3223"/>
      <c r="M3223"/>
      <c r="N3223"/>
    </row>
    <row r="3224" spans="6:14" ht="14.25" customHeight="1" x14ac:dyDescent="0.3">
      <c r="F3224"/>
      <c r="G3224"/>
      <c r="H3224"/>
      <c r="I3224"/>
      <c r="J3224"/>
      <c r="M3224"/>
      <c r="N3224"/>
    </row>
    <row r="3225" spans="6:14" ht="14.25" customHeight="1" x14ac:dyDescent="0.3">
      <c r="F3225"/>
      <c r="G3225"/>
      <c r="H3225"/>
      <c r="I3225"/>
      <c r="J3225"/>
      <c r="M3225"/>
      <c r="N3225"/>
    </row>
    <row r="3226" spans="6:14" ht="14.25" customHeight="1" x14ac:dyDescent="0.3">
      <c r="F3226"/>
      <c r="G3226"/>
      <c r="H3226"/>
      <c r="I3226"/>
      <c r="J3226"/>
      <c r="M3226"/>
      <c r="N3226"/>
    </row>
    <row r="3227" spans="6:14" ht="14.25" customHeight="1" x14ac:dyDescent="0.3">
      <c r="F3227"/>
      <c r="G3227"/>
      <c r="H3227"/>
      <c r="I3227"/>
      <c r="J3227"/>
      <c r="M3227"/>
      <c r="N3227"/>
    </row>
    <row r="3228" spans="6:14" ht="14.25" customHeight="1" x14ac:dyDescent="0.3">
      <c r="F3228"/>
      <c r="G3228"/>
      <c r="H3228"/>
      <c r="I3228"/>
      <c r="J3228"/>
      <c r="M3228"/>
      <c r="N3228"/>
    </row>
    <row r="3229" spans="6:14" ht="14.25" customHeight="1" x14ac:dyDescent="0.3">
      <c r="F3229"/>
      <c r="G3229"/>
      <c r="H3229"/>
      <c r="I3229"/>
      <c r="J3229"/>
      <c r="M3229"/>
      <c r="N3229"/>
    </row>
    <row r="3230" spans="6:14" ht="14.25" customHeight="1" x14ac:dyDescent="0.3">
      <c r="F3230"/>
      <c r="G3230"/>
      <c r="H3230"/>
      <c r="I3230"/>
      <c r="J3230"/>
      <c r="M3230"/>
      <c r="N3230"/>
    </row>
    <row r="3231" spans="6:14" ht="14.25" customHeight="1" x14ac:dyDescent="0.3">
      <c r="F3231"/>
      <c r="G3231"/>
      <c r="H3231"/>
      <c r="I3231"/>
      <c r="J3231"/>
      <c r="M3231"/>
      <c r="N3231"/>
    </row>
    <row r="3232" spans="6:14" ht="14.25" customHeight="1" x14ac:dyDescent="0.3">
      <c r="F3232"/>
      <c r="G3232"/>
      <c r="H3232"/>
      <c r="I3232"/>
      <c r="J3232"/>
      <c r="M3232"/>
      <c r="N3232"/>
    </row>
    <row r="3233" spans="6:14" ht="14.25" customHeight="1" x14ac:dyDescent="0.3">
      <c r="F3233"/>
      <c r="G3233"/>
      <c r="H3233"/>
      <c r="I3233"/>
      <c r="J3233"/>
      <c r="M3233"/>
      <c r="N3233"/>
    </row>
    <row r="3234" spans="6:14" ht="14.25" customHeight="1" x14ac:dyDescent="0.3">
      <c r="F3234"/>
      <c r="G3234"/>
      <c r="H3234"/>
      <c r="I3234"/>
      <c r="J3234"/>
      <c r="M3234"/>
      <c r="N3234"/>
    </row>
    <row r="3235" spans="6:14" ht="14.25" customHeight="1" x14ac:dyDescent="0.3">
      <c r="F3235"/>
      <c r="G3235"/>
      <c r="H3235"/>
      <c r="I3235"/>
      <c r="J3235"/>
      <c r="M3235"/>
      <c r="N3235"/>
    </row>
    <row r="3236" spans="6:14" ht="14.25" customHeight="1" x14ac:dyDescent="0.3">
      <c r="F3236"/>
      <c r="G3236"/>
      <c r="H3236"/>
      <c r="I3236"/>
      <c r="J3236"/>
      <c r="M3236"/>
      <c r="N3236"/>
    </row>
    <row r="3237" spans="6:14" ht="14.25" customHeight="1" x14ac:dyDescent="0.3">
      <c r="F3237"/>
      <c r="G3237"/>
      <c r="H3237"/>
      <c r="I3237"/>
      <c r="J3237"/>
      <c r="M3237"/>
      <c r="N3237"/>
    </row>
    <row r="3238" spans="6:14" ht="14.25" customHeight="1" x14ac:dyDescent="0.3">
      <c r="F3238"/>
      <c r="G3238"/>
      <c r="H3238"/>
      <c r="I3238"/>
      <c r="J3238"/>
      <c r="M3238"/>
      <c r="N3238"/>
    </row>
    <row r="3239" spans="6:14" ht="14.25" customHeight="1" x14ac:dyDescent="0.3">
      <c r="F3239"/>
      <c r="G3239"/>
      <c r="H3239"/>
      <c r="I3239"/>
      <c r="J3239"/>
      <c r="M3239"/>
      <c r="N3239"/>
    </row>
    <row r="3240" spans="6:14" ht="14.25" customHeight="1" x14ac:dyDescent="0.3">
      <c r="F3240"/>
      <c r="G3240"/>
      <c r="H3240"/>
      <c r="I3240"/>
      <c r="J3240"/>
      <c r="M3240"/>
      <c r="N3240"/>
    </row>
    <row r="3241" spans="6:14" ht="14.25" customHeight="1" x14ac:dyDescent="0.3">
      <c r="F3241"/>
      <c r="G3241"/>
      <c r="H3241"/>
      <c r="I3241"/>
      <c r="J3241"/>
      <c r="M3241"/>
      <c r="N3241"/>
    </row>
    <row r="3242" spans="6:14" ht="14.25" customHeight="1" x14ac:dyDescent="0.3">
      <c r="F3242"/>
      <c r="G3242"/>
      <c r="H3242"/>
      <c r="I3242"/>
      <c r="J3242"/>
      <c r="M3242"/>
      <c r="N3242"/>
    </row>
    <row r="3243" spans="6:14" ht="14.25" customHeight="1" x14ac:dyDescent="0.3">
      <c r="F3243"/>
      <c r="G3243"/>
      <c r="H3243"/>
      <c r="I3243"/>
      <c r="J3243"/>
      <c r="M3243"/>
      <c r="N3243"/>
    </row>
    <row r="3244" spans="6:14" ht="14.25" customHeight="1" x14ac:dyDescent="0.3">
      <c r="F3244"/>
      <c r="G3244"/>
      <c r="H3244"/>
      <c r="I3244"/>
      <c r="J3244"/>
      <c r="M3244"/>
      <c r="N3244"/>
    </row>
    <row r="3245" spans="6:14" ht="14.25" customHeight="1" x14ac:dyDescent="0.3">
      <c r="F3245"/>
      <c r="G3245"/>
      <c r="H3245"/>
      <c r="I3245"/>
      <c r="J3245"/>
      <c r="M3245"/>
      <c r="N3245"/>
    </row>
    <row r="3246" spans="6:14" ht="14.25" customHeight="1" x14ac:dyDescent="0.3">
      <c r="F3246"/>
      <c r="G3246"/>
      <c r="H3246"/>
      <c r="I3246"/>
      <c r="J3246"/>
      <c r="M3246"/>
      <c r="N3246"/>
    </row>
    <row r="3247" spans="6:14" ht="14.25" customHeight="1" x14ac:dyDescent="0.3">
      <c r="F3247"/>
      <c r="G3247"/>
      <c r="H3247"/>
      <c r="I3247"/>
      <c r="J3247"/>
      <c r="M3247"/>
      <c r="N3247"/>
    </row>
    <row r="3248" spans="6:14" ht="14.25" customHeight="1" x14ac:dyDescent="0.3">
      <c r="F3248"/>
      <c r="G3248"/>
      <c r="H3248"/>
      <c r="I3248"/>
      <c r="J3248"/>
      <c r="M3248"/>
      <c r="N3248"/>
    </row>
    <row r="3249" spans="6:14" ht="14.25" customHeight="1" x14ac:dyDescent="0.3">
      <c r="F3249"/>
      <c r="G3249"/>
      <c r="H3249"/>
      <c r="I3249"/>
      <c r="J3249"/>
      <c r="M3249"/>
      <c r="N3249"/>
    </row>
    <row r="3250" spans="6:14" ht="14.25" customHeight="1" x14ac:dyDescent="0.3">
      <c r="F3250"/>
      <c r="G3250"/>
      <c r="H3250"/>
      <c r="I3250"/>
      <c r="J3250"/>
      <c r="M3250"/>
      <c r="N3250"/>
    </row>
    <row r="3251" spans="6:14" ht="14.25" customHeight="1" x14ac:dyDescent="0.3">
      <c r="F3251"/>
      <c r="G3251"/>
      <c r="H3251"/>
      <c r="I3251"/>
      <c r="J3251"/>
      <c r="M3251"/>
      <c r="N3251"/>
    </row>
    <row r="3252" spans="6:14" ht="14.25" customHeight="1" x14ac:dyDescent="0.3">
      <c r="F3252"/>
      <c r="G3252"/>
      <c r="H3252"/>
      <c r="I3252"/>
      <c r="J3252"/>
      <c r="M3252"/>
      <c r="N3252"/>
    </row>
    <row r="3253" spans="6:14" ht="14.25" customHeight="1" x14ac:dyDescent="0.3">
      <c r="F3253"/>
      <c r="G3253"/>
      <c r="H3253"/>
      <c r="I3253"/>
      <c r="J3253"/>
      <c r="M3253"/>
      <c r="N3253"/>
    </row>
    <row r="3254" spans="6:14" ht="14.25" customHeight="1" x14ac:dyDescent="0.3">
      <c r="F3254"/>
      <c r="G3254"/>
      <c r="H3254"/>
      <c r="I3254"/>
      <c r="J3254"/>
      <c r="M3254"/>
      <c r="N3254"/>
    </row>
    <row r="3255" spans="6:14" ht="14.25" customHeight="1" x14ac:dyDescent="0.3">
      <c r="F3255"/>
      <c r="G3255"/>
      <c r="H3255"/>
      <c r="I3255"/>
      <c r="J3255"/>
      <c r="M3255"/>
      <c r="N3255"/>
    </row>
    <row r="3256" spans="6:14" ht="14.25" customHeight="1" x14ac:dyDescent="0.3">
      <c r="F3256"/>
      <c r="G3256"/>
      <c r="H3256"/>
      <c r="I3256"/>
      <c r="J3256"/>
      <c r="M3256"/>
      <c r="N3256"/>
    </row>
    <row r="3257" spans="6:14" ht="14.25" customHeight="1" x14ac:dyDescent="0.3">
      <c r="F3257"/>
      <c r="G3257"/>
      <c r="H3257"/>
      <c r="I3257"/>
      <c r="J3257"/>
      <c r="M3257"/>
      <c r="N3257"/>
    </row>
    <row r="3258" spans="6:14" ht="14.25" customHeight="1" x14ac:dyDescent="0.3">
      <c r="F3258"/>
      <c r="G3258"/>
      <c r="H3258"/>
      <c r="I3258"/>
      <c r="J3258"/>
      <c r="M3258"/>
      <c r="N3258"/>
    </row>
    <row r="3259" spans="6:14" ht="14.25" customHeight="1" x14ac:dyDescent="0.3">
      <c r="F3259"/>
      <c r="G3259"/>
      <c r="H3259"/>
      <c r="I3259"/>
      <c r="J3259"/>
      <c r="M3259"/>
      <c r="N3259"/>
    </row>
    <row r="3260" spans="6:14" ht="14.25" customHeight="1" x14ac:dyDescent="0.3">
      <c r="F3260"/>
      <c r="G3260"/>
      <c r="H3260"/>
      <c r="I3260"/>
      <c r="J3260"/>
      <c r="M3260"/>
      <c r="N3260"/>
    </row>
    <row r="3261" spans="6:14" ht="14.25" customHeight="1" x14ac:dyDescent="0.3">
      <c r="F3261"/>
      <c r="G3261"/>
      <c r="H3261"/>
      <c r="I3261"/>
      <c r="J3261"/>
      <c r="M3261"/>
      <c r="N3261"/>
    </row>
    <row r="3262" spans="6:14" ht="14.25" customHeight="1" x14ac:dyDescent="0.3">
      <c r="F3262"/>
      <c r="G3262"/>
      <c r="H3262"/>
      <c r="I3262"/>
      <c r="J3262"/>
      <c r="M3262"/>
      <c r="N3262"/>
    </row>
    <row r="3263" spans="6:14" ht="14.25" customHeight="1" x14ac:dyDescent="0.3">
      <c r="F3263"/>
      <c r="G3263"/>
      <c r="H3263"/>
      <c r="I3263"/>
      <c r="J3263"/>
      <c r="M3263"/>
      <c r="N3263"/>
    </row>
    <row r="3264" spans="6:14" ht="14.25" customHeight="1" x14ac:dyDescent="0.3">
      <c r="F3264"/>
      <c r="G3264"/>
      <c r="H3264"/>
      <c r="I3264"/>
      <c r="J3264"/>
      <c r="M3264"/>
      <c r="N3264"/>
    </row>
    <row r="3265" spans="6:14" ht="14.25" customHeight="1" x14ac:dyDescent="0.3">
      <c r="F3265"/>
      <c r="G3265"/>
      <c r="H3265"/>
      <c r="I3265"/>
      <c r="J3265"/>
      <c r="M3265"/>
      <c r="N3265"/>
    </row>
    <row r="3266" spans="6:14" ht="14.25" customHeight="1" x14ac:dyDescent="0.3">
      <c r="F3266"/>
      <c r="G3266"/>
      <c r="H3266"/>
      <c r="I3266"/>
      <c r="J3266"/>
      <c r="M3266"/>
      <c r="N3266"/>
    </row>
    <row r="3267" spans="6:14" ht="14.25" customHeight="1" x14ac:dyDescent="0.3">
      <c r="F3267"/>
      <c r="G3267"/>
      <c r="H3267"/>
      <c r="I3267"/>
      <c r="J3267"/>
      <c r="M3267"/>
      <c r="N3267"/>
    </row>
    <row r="3268" spans="6:14" ht="14.25" customHeight="1" x14ac:dyDescent="0.3">
      <c r="F3268"/>
      <c r="G3268"/>
      <c r="H3268"/>
      <c r="I3268"/>
      <c r="J3268"/>
      <c r="M3268"/>
      <c r="N3268"/>
    </row>
    <row r="3269" spans="6:14" ht="14.25" customHeight="1" x14ac:dyDescent="0.3">
      <c r="F3269"/>
      <c r="G3269"/>
      <c r="H3269"/>
      <c r="I3269"/>
      <c r="J3269"/>
      <c r="M3269"/>
      <c r="N3269"/>
    </row>
    <row r="3270" spans="6:14" ht="14.25" customHeight="1" x14ac:dyDescent="0.3">
      <c r="F3270"/>
      <c r="G3270"/>
      <c r="H3270"/>
      <c r="I3270"/>
      <c r="J3270"/>
      <c r="M3270"/>
      <c r="N3270"/>
    </row>
    <row r="3271" spans="6:14" ht="14.25" customHeight="1" x14ac:dyDescent="0.3">
      <c r="F3271"/>
      <c r="G3271"/>
      <c r="H3271"/>
      <c r="I3271"/>
      <c r="J3271"/>
      <c r="M3271"/>
      <c r="N3271"/>
    </row>
    <row r="3272" spans="6:14" ht="14.25" customHeight="1" x14ac:dyDescent="0.3">
      <c r="F3272"/>
      <c r="G3272"/>
      <c r="H3272"/>
      <c r="I3272"/>
      <c r="J3272"/>
      <c r="M3272"/>
      <c r="N3272"/>
    </row>
    <row r="3273" spans="6:14" ht="14.25" customHeight="1" x14ac:dyDescent="0.3">
      <c r="F3273"/>
      <c r="G3273"/>
      <c r="H3273"/>
      <c r="I3273"/>
      <c r="J3273"/>
      <c r="M3273"/>
      <c r="N3273"/>
    </row>
    <row r="3274" spans="6:14" ht="14.25" customHeight="1" x14ac:dyDescent="0.3">
      <c r="F3274"/>
      <c r="G3274"/>
      <c r="H3274"/>
      <c r="I3274"/>
      <c r="J3274"/>
      <c r="M3274"/>
      <c r="N3274"/>
    </row>
    <row r="3275" spans="6:14" ht="14.25" customHeight="1" x14ac:dyDescent="0.3">
      <c r="F3275"/>
      <c r="G3275"/>
      <c r="H3275"/>
      <c r="I3275"/>
      <c r="J3275"/>
      <c r="M3275"/>
      <c r="N3275"/>
    </row>
    <row r="3276" spans="6:14" ht="14.25" customHeight="1" x14ac:dyDescent="0.3">
      <c r="F3276"/>
      <c r="G3276"/>
      <c r="H3276"/>
      <c r="I3276"/>
      <c r="J3276"/>
      <c r="M3276"/>
      <c r="N3276"/>
    </row>
    <row r="3277" spans="6:14" ht="14.25" customHeight="1" x14ac:dyDescent="0.3">
      <c r="F3277"/>
      <c r="G3277"/>
      <c r="H3277"/>
      <c r="I3277"/>
      <c r="J3277"/>
      <c r="M3277"/>
      <c r="N3277"/>
    </row>
    <row r="3278" spans="6:14" ht="14.25" customHeight="1" x14ac:dyDescent="0.3">
      <c r="F3278"/>
      <c r="G3278"/>
      <c r="H3278"/>
      <c r="I3278"/>
      <c r="J3278"/>
      <c r="M3278"/>
      <c r="N3278"/>
    </row>
    <row r="3279" spans="6:14" ht="14.25" customHeight="1" x14ac:dyDescent="0.3">
      <c r="F3279"/>
      <c r="G3279"/>
      <c r="H3279"/>
      <c r="I3279"/>
      <c r="J3279"/>
      <c r="M3279"/>
      <c r="N3279"/>
    </row>
    <row r="3280" spans="6:14" ht="14.25" customHeight="1" x14ac:dyDescent="0.3">
      <c r="F3280"/>
      <c r="G3280"/>
      <c r="H3280"/>
      <c r="I3280"/>
      <c r="J3280"/>
      <c r="M3280"/>
      <c r="N3280"/>
    </row>
    <row r="3281" spans="6:14" ht="14.25" customHeight="1" x14ac:dyDescent="0.3">
      <c r="F3281"/>
      <c r="G3281"/>
      <c r="H3281"/>
      <c r="I3281"/>
      <c r="J3281"/>
      <c r="M3281"/>
      <c r="N3281"/>
    </row>
    <row r="3282" spans="6:14" ht="14.25" customHeight="1" x14ac:dyDescent="0.3">
      <c r="F3282"/>
      <c r="G3282"/>
      <c r="H3282"/>
      <c r="I3282"/>
      <c r="J3282"/>
      <c r="M3282"/>
      <c r="N3282"/>
    </row>
    <row r="3283" spans="6:14" ht="14.25" customHeight="1" x14ac:dyDescent="0.3">
      <c r="F3283"/>
      <c r="G3283"/>
      <c r="H3283"/>
      <c r="I3283"/>
      <c r="J3283"/>
      <c r="M3283"/>
      <c r="N3283"/>
    </row>
    <row r="3284" spans="6:14" ht="14.25" customHeight="1" x14ac:dyDescent="0.3">
      <c r="F3284"/>
      <c r="G3284"/>
      <c r="H3284"/>
      <c r="I3284"/>
      <c r="J3284"/>
      <c r="M3284"/>
      <c r="N3284"/>
    </row>
    <row r="3285" spans="6:14" ht="14.25" customHeight="1" x14ac:dyDescent="0.3">
      <c r="F3285"/>
      <c r="G3285"/>
      <c r="H3285"/>
      <c r="I3285"/>
      <c r="J3285"/>
      <c r="M3285"/>
      <c r="N3285"/>
    </row>
    <row r="3286" spans="6:14" ht="14.25" customHeight="1" x14ac:dyDescent="0.3">
      <c r="F3286"/>
      <c r="G3286"/>
      <c r="H3286"/>
      <c r="I3286"/>
      <c r="J3286"/>
      <c r="M3286"/>
      <c r="N3286"/>
    </row>
    <row r="3287" spans="6:14" ht="14.25" customHeight="1" x14ac:dyDescent="0.3">
      <c r="F3287"/>
      <c r="G3287"/>
      <c r="H3287"/>
      <c r="I3287"/>
      <c r="J3287"/>
      <c r="M3287"/>
      <c r="N3287"/>
    </row>
    <row r="3288" spans="6:14" ht="14.25" customHeight="1" x14ac:dyDescent="0.3">
      <c r="F3288"/>
      <c r="G3288"/>
      <c r="H3288"/>
      <c r="I3288"/>
      <c r="J3288"/>
      <c r="M3288"/>
      <c r="N3288"/>
    </row>
    <row r="3289" spans="6:14" ht="14.25" customHeight="1" x14ac:dyDescent="0.3">
      <c r="F3289"/>
      <c r="G3289"/>
      <c r="H3289"/>
      <c r="I3289"/>
      <c r="J3289"/>
      <c r="M3289"/>
      <c r="N3289"/>
    </row>
    <row r="3290" spans="6:14" ht="14.25" customHeight="1" x14ac:dyDescent="0.3">
      <c r="F3290"/>
      <c r="G3290"/>
      <c r="H3290"/>
      <c r="I3290"/>
      <c r="J3290"/>
      <c r="M3290"/>
      <c r="N3290"/>
    </row>
    <row r="3291" spans="6:14" ht="14.25" customHeight="1" x14ac:dyDescent="0.3">
      <c r="F3291"/>
      <c r="G3291"/>
      <c r="H3291"/>
      <c r="I3291"/>
      <c r="J3291"/>
      <c r="M3291"/>
      <c r="N3291"/>
    </row>
    <row r="3292" spans="6:14" ht="14.25" customHeight="1" x14ac:dyDescent="0.3">
      <c r="F3292"/>
      <c r="G3292"/>
      <c r="H3292"/>
      <c r="I3292"/>
      <c r="J3292"/>
      <c r="M3292"/>
      <c r="N3292"/>
    </row>
    <row r="3293" spans="6:14" ht="14.25" customHeight="1" x14ac:dyDescent="0.3">
      <c r="F3293"/>
      <c r="G3293"/>
      <c r="H3293"/>
      <c r="I3293"/>
      <c r="J3293"/>
      <c r="M3293"/>
      <c r="N3293"/>
    </row>
    <row r="3294" spans="6:14" ht="14.25" customHeight="1" x14ac:dyDescent="0.3">
      <c r="F3294"/>
      <c r="G3294"/>
      <c r="H3294"/>
      <c r="I3294"/>
      <c r="J3294"/>
      <c r="M3294"/>
      <c r="N3294"/>
    </row>
    <row r="3295" spans="6:14" ht="14.25" customHeight="1" x14ac:dyDescent="0.3">
      <c r="F3295"/>
      <c r="G3295"/>
      <c r="H3295"/>
      <c r="I3295"/>
      <c r="J3295"/>
      <c r="M3295"/>
      <c r="N3295"/>
    </row>
    <row r="3296" spans="6:14" ht="14.25" customHeight="1" x14ac:dyDescent="0.3">
      <c r="F3296"/>
      <c r="G3296"/>
      <c r="H3296"/>
      <c r="I3296"/>
      <c r="J3296"/>
      <c r="M3296"/>
      <c r="N3296"/>
    </row>
    <row r="3297" spans="6:14" ht="14.25" customHeight="1" x14ac:dyDescent="0.3">
      <c r="F3297"/>
      <c r="G3297"/>
      <c r="H3297"/>
      <c r="I3297"/>
      <c r="J3297"/>
      <c r="M3297"/>
      <c r="N3297"/>
    </row>
    <row r="3298" spans="6:14" ht="14.25" customHeight="1" x14ac:dyDescent="0.3">
      <c r="F3298"/>
      <c r="G3298"/>
      <c r="H3298"/>
      <c r="I3298"/>
      <c r="J3298"/>
      <c r="M3298"/>
      <c r="N3298"/>
    </row>
    <row r="3299" spans="6:14" ht="14.25" customHeight="1" x14ac:dyDescent="0.3">
      <c r="F3299"/>
      <c r="G3299"/>
      <c r="H3299"/>
      <c r="I3299"/>
      <c r="J3299"/>
      <c r="M3299"/>
      <c r="N3299"/>
    </row>
    <row r="3300" spans="6:14" ht="14.25" customHeight="1" x14ac:dyDescent="0.3">
      <c r="F3300"/>
      <c r="G3300"/>
      <c r="H3300"/>
      <c r="I3300"/>
      <c r="J3300"/>
      <c r="M3300"/>
      <c r="N3300"/>
    </row>
    <row r="3301" spans="6:14" ht="14.25" customHeight="1" x14ac:dyDescent="0.3">
      <c r="F3301"/>
      <c r="G3301"/>
      <c r="H3301"/>
      <c r="I3301"/>
      <c r="J3301"/>
      <c r="M3301"/>
      <c r="N3301"/>
    </row>
    <row r="3302" spans="6:14" ht="14.25" customHeight="1" x14ac:dyDescent="0.3">
      <c r="F3302"/>
      <c r="G3302"/>
      <c r="H3302"/>
      <c r="I3302"/>
      <c r="J3302"/>
      <c r="M3302"/>
      <c r="N3302"/>
    </row>
    <row r="3303" spans="6:14" ht="14.25" customHeight="1" x14ac:dyDescent="0.3">
      <c r="F3303"/>
      <c r="G3303"/>
      <c r="H3303"/>
      <c r="I3303"/>
      <c r="J3303"/>
      <c r="M3303"/>
      <c r="N3303"/>
    </row>
    <row r="3304" spans="6:14" ht="14.25" customHeight="1" x14ac:dyDescent="0.3">
      <c r="F3304"/>
      <c r="G3304"/>
      <c r="H3304"/>
      <c r="I3304"/>
      <c r="J3304"/>
      <c r="M3304"/>
      <c r="N3304"/>
    </row>
    <row r="3305" spans="6:14" ht="14.25" customHeight="1" x14ac:dyDescent="0.3">
      <c r="F3305"/>
      <c r="G3305"/>
      <c r="H3305"/>
      <c r="I3305"/>
      <c r="J3305"/>
      <c r="M3305"/>
      <c r="N3305"/>
    </row>
    <row r="3306" spans="6:14" ht="14.25" customHeight="1" x14ac:dyDescent="0.3">
      <c r="F3306"/>
      <c r="G3306"/>
      <c r="H3306"/>
      <c r="I3306"/>
      <c r="J3306"/>
      <c r="M3306"/>
      <c r="N3306"/>
    </row>
    <row r="3307" spans="6:14" ht="14.25" customHeight="1" x14ac:dyDescent="0.3">
      <c r="F3307"/>
      <c r="G3307"/>
      <c r="H3307"/>
      <c r="I3307"/>
      <c r="J3307"/>
      <c r="M3307"/>
      <c r="N3307"/>
    </row>
    <row r="3308" spans="6:14" ht="14.25" customHeight="1" x14ac:dyDescent="0.3">
      <c r="F3308"/>
      <c r="G3308"/>
      <c r="H3308"/>
      <c r="I3308"/>
      <c r="J3308"/>
      <c r="M3308"/>
      <c r="N3308"/>
    </row>
    <row r="3309" spans="6:14" ht="14.25" customHeight="1" x14ac:dyDescent="0.3">
      <c r="F3309"/>
      <c r="G3309"/>
      <c r="H3309"/>
      <c r="I3309"/>
      <c r="J3309"/>
      <c r="M3309"/>
      <c r="N3309"/>
    </row>
    <row r="3310" spans="6:14" ht="14.25" customHeight="1" x14ac:dyDescent="0.3">
      <c r="F3310"/>
      <c r="G3310"/>
      <c r="H3310"/>
      <c r="I3310"/>
      <c r="J3310"/>
      <c r="M3310"/>
      <c r="N3310"/>
    </row>
    <row r="3311" spans="6:14" ht="14.25" customHeight="1" x14ac:dyDescent="0.3">
      <c r="F3311"/>
      <c r="G3311"/>
      <c r="H3311"/>
      <c r="I3311"/>
      <c r="J3311"/>
      <c r="M3311"/>
      <c r="N3311"/>
    </row>
    <row r="3312" spans="6:14" ht="14.25" customHeight="1" x14ac:dyDescent="0.3">
      <c r="F3312"/>
      <c r="G3312"/>
      <c r="H3312"/>
      <c r="I3312"/>
      <c r="J3312"/>
      <c r="M3312"/>
      <c r="N3312"/>
    </row>
    <row r="3313" spans="6:14" ht="14.25" customHeight="1" x14ac:dyDescent="0.3">
      <c r="F3313"/>
      <c r="G3313"/>
      <c r="H3313"/>
      <c r="I3313"/>
      <c r="J3313"/>
      <c r="M3313"/>
      <c r="N3313"/>
    </row>
    <row r="3314" spans="6:14" ht="14.25" customHeight="1" x14ac:dyDescent="0.3">
      <c r="F3314"/>
      <c r="G3314"/>
      <c r="H3314"/>
      <c r="I3314"/>
      <c r="J3314"/>
      <c r="M3314"/>
      <c r="N3314"/>
    </row>
    <row r="3315" spans="6:14" ht="14.25" customHeight="1" x14ac:dyDescent="0.3">
      <c r="F3315"/>
      <c r="G3315"/>
      <c r="H3315"/>
      <c r="I3315"/>
      <c r="J3315"/>
      <c r="M3315"/>
      <c r="N3315"/>
    </row>
    <row r="3316" spans="6:14" ht="14.25" customHeight="1" x14ac:dyDescent="0.3">
      <c r="F3316"/>
      <c r="G3316"/>
      <c r="H3316"/>
      <c r="I3316"/>
      <c r="J3316"/>
      <c r="M3316"/>
      <c r="N3316"/>
    </row>
    <row r="3317" spans="6:14" ht="14.25" customHeight="1" x14ac:dyDescent="0.3">
      <c r="F3317"/>
      <c r="G3317"/>
      <c r="H3317"/>
      <c r="I3317"/>
      <c r="J3317"/>
      <c r="M3317"/>
      <c r="N3317"/>
    </row>
    <row r="3318" spans="6:14" ht="14.25" customHeight="1" x14ac:dyDescent="0.3">
      <c r="F3318"/>
      <c r="G3318"/>
      <c r="H3318"/>
      <c r="I3318"/>
      <c r="J3318"/>
      <c r="M3318"/>
      <c r="N3318"/>
    </row>
    <row r="3319" spans="6:14" ht="14.25" customHeight="1" x14ac:dyDescent="0.3">
      <c r="F3319"/>
      <c r="G3319"/>
      <c r="H3319"/>
      <c r="I3319"/>
      <c r="J3319"/>
      <c r="M3319"/>
      <c r="N3319"/>
    </row>
    <row r="3320" spans="6:14" ht="14.25" customHeight="1" x14ac:dyDescent="0.3">
      <c r="F3320"/>
      <c r="G3320"/>
      <c r="H3320"/>
      <c r="I3320"/>
      <c r="J3320"/>
      <c r="M3320"/>
      <c r="N3320"/>
    </row>
    <row r="3321" spans="6:14" ht="14.25" customHeight="1" x14ac:dyDescent="0.3">
      <c r="F3321"/>
      <c r="G3321"/>
      <c r="H3321"/>
      <c r="I3321"/>
      <c r="J3321"/>
      <c r="M3321"/>
      <c r="N3321"/>
    </row>
    <row r="3322" spans="6:14" ht="14.25" customHeight="1" x14ac:dyDescent="0.3">
      <c r="F3322"/>
      <c r="G3322"/>
      <c r="H3322"/>
      <c r="I3322"/>
      <c r="J3322"/>
      <c r="M3322"/>
      <c r="N3322"/>
    </row>
    <row r="3323" spans="6:14" ht="14.25" customHeight="1" x14ac:dyDescent="0.3">
      <c r="F3323"/>
      <c r="G3323"/>
      <c r="H3323"/>
      <c r="I3323"/>
      <c r="J3323"/>
      <c r="M3323"/>
      <c r="N3323"/>
    </row>
    <row r="3324" spans="6:14" ht="14.25" customHeight="1" x14ac:dyDescent="0.3">
      <c r="F3324"/>
      <c r="G3324"/>
      <c r="H3324"/>
      <c r="I3324"/>
      <c r="J3324"/>
      <c r="M3324"/>
      <c r="N3324"/>
    </row>
    <row r="3325" spans="6:14" ht="14.25" customHeight="1" x14ac:dyDescent="0.3">
      <c r="F3325"/>
      <c r="G3325"/>
      <c r="H3325"/>
      <c r="I3325"/>
      <c r="J3325"/>
      <c r="M3325"/>
      <c r="N3325"/>
    </row>
    <row r="3326" spans="6:14" ht="14.25" customHeight="1" x14ac:dyDescent="0.3">
      <c r="F3326"/>
      <c r="G3326"/>
      <c r="H3326"/>
      <c r="I3326"/>
      <c r="J3326"/>
      <c r="M3326"/>
      <c r="N3326"/>
    </row>
    <row r="3327" spans="6:14" ht="14.25" customHeight="1" x14ac:dyDescent="0.3">
      <c r="F3327"/>
      <c r="G3327"/>
      <c r="H3327"/>
      <c r="I3327"/>
      <c r="J3327"/>
      <c r="M3327"/>
      <c r="N3327"/>
    </row>
    <row r="3328" spans="6:14" ht="14.25" customHeight="1" x14ac:dyDescent="0.3">
      <c r="F3328"/>
      <c r="G3328"/>
      <c r="H3328"/>
      <c r="I3328"/>
      <c r="J3328"/>
      <c r="M3328"/>
      <c r="N3328"/>
    </row>
    <row r="3329" spans="6:14" ht="14.25" customHeight="1" x14ac:dyDescent="0.3">
      <c r="F3329"/>
      <c r="G3329"/>
      <c r="H3329"/>
      <c r="I3329"/>
      <c r="J3329"/>
      <c r="M3329"/>
      <c r="N3329"/>
    </row>
    <row r="3330" spans="6:14" ht="14.25" customHeight="1" x14ac:dyDescent="0.3">
      <c r="F3330"/>
      <c r="G3330"/>
      <c r="H3330"/>
      <c r="I3330"/>
      <c r="J3330"/>
      <c r="M3330"/>
      <c r="N3330"/>
    </row>
    <row r="3331" spans="6:14" ht="14.25" customHeight="1" x14ac:dyDescent="0.3">
      <c r="F3331"/>
      <c r="G3331"/>
      <c r="H3331"/>
      <c r="I3331"/>
      <c r="J3331"/>
      <c r="M3331"/>
      <c r="N3331"/>
    </row>
    <row r="3332" spans="6:14" ht="14.25" customHeight="1" x14ac:dyDescent="0.3">
      <c r="F3332"/>
      <c r="G3332"/>
      <c r="H3332"/>
      <c r="I3332"/>
      <c r="J3332"/>
      <c r="M3332"/>
      <c r="N3332"/>
    </row>
    <row r="3333" spans="6:14" ht="14.25" customHeight="1" x14ac:dyDescent="0.3">
      <c r="F3333"/>
      <c r="G3333"/>
      <c r="H3333"/>
      <c r="I3333"/>
      <c r="J3333"/>
      <c r="M3333"/>
      <c r="N3333"/>
    </row>
    <row r="3334" spans="6:14" ht="14.25" customHeight="1" x14ac:dyDescent="0.3">
      <c r="F3334"/>
      <c r="G3334"/>
      <c r="H3334"/>
      <c r="I3334"/>
      <c r="J3334"/>
      <c r="M3334"/>
      <c r="N3334"/>
    </row>
    <row r="3335" spans="6:14" ht="14.25" customHeight="1" x14ac:dyDescent="0.3">
      <c r="F3335"/>
      <c r="G3335"/>
      <c r="H3335"/>
      <c r="I3335"/>
      <c r="J3335"/>
      <c r="M3335"/>
      <c r="N3335"/>
    </row>
    <row r="3336" spans="6:14" ht="14.25" customHeight="1" x14ac:dyDescent="0.3">
      <c r="F3336"/>
      <c r="G3336"/>
      <c r="H3336"/>
      <c r="I3336"/>
      <c r="J3336"/>
      <c r="M3336"/>
      <c r="N3336"/>
    </row>
    <row r="3337" spans="6:14" ht="14.25" customHeight="1" x14ac:dyDescent="0.3">
      <c r="F3337"/>
      <c r="G3337"/>
      <c r="H3337"/>
      <c r="I3337"/>
      <c r="J3337"/>
      <c r="M3337"/>
      <c r="N3337"/>
    </row>
    <row r="3338" spans="6:14" ht="14.25" customHeight="1" x14ac:dyDescent="0.3">
      <c r="F3338"/>
      <c r="G3338"/>
      <c r="H3338"/>
      <c r="I3338"/>
      <c r="J3338"/>
      <c r="M3338"/>
      <c r="N3338"/>
    </row>
    <row r="3339" spans="6:14" ht="14.25" customHeight="1" x14ac:dyDescent="0.3">
      <c r="F3339"/>
      <c r="G3339"/>
      <c r="H3339"/>
      <c r="I3339"/>
      <c r="J3339"/>
      <c r="M3339"/>
      <c r="N3339"/>
    </row>
    <row r="3340" spans="6:14" ht="14.25" customHeight="1" x14ac:dyDescent="0.3">
      <c r="F3340"/>
      <c r="G3340"/>
      <c r="H3340"/>
      <c r="I3340"/>
      <c r="J3340"/>
      <c r="M3340"/>
      <c r="N3340"/>
    </row>
    <row r="3341" spans="6:14" ht="14.25" customHeight="1" x14ac:dyDescent="0.3">
      <c r="F3341"/>
      <c r="G3341"/>
      <c r="H3341"/>
      <c r="I3341"/>
      <c r="J3341"/>
      <c r="M3341"/>
      <c r="N3341"/>
    </row>
    <row r="3342" spans="6:14" ht="14.25" customHeight="1" x14ac:dyDescent="0.3">
      <c r="F3342"/>
      <c r="G3342"/>
      <c r="H3342"/>
      <c r="I3342"/>
      <c r="J3342"/>
      <c r="M3342"/>
      <c r="N3342"/>
    </row>
    <row r="3343" spans="6:14" ht="14.25" customHeight="1" x14ac:dyDescent="0.3">
      <c r="F3343"/>
      <c r="G3343"/>
      <c r="H3343"/>
      <c r="I3343"/>
      <c r="J3343"/>
      <c r="M3343"/>
      <c r="N3343"/>
    </row>
    <row r="3344" spans="6:14" ht="14.25" customHeight="1" x14ac:dyDescent="0.3">
      <c r="F3344"/>
      <c r="G3344"/>
      <c r="H3344"/>
      <c r="I3344"/>
      <c r="J3344"/>
      <c r="M3344"/>
      <c r="N3344"/>
    </row>
    <row r="3345" spans="6:14" ht="14.25" customHeight="1" x14ac:dyDescent="0.3">
      <c r="F3345"/>
      <c r="G3345"/>
      <c r="H3345"/>
      <c r="I3345"/>
      <c r="J3345"/>
      <c r="M3345"/>
      <c r="N3345"/>
    </row>
    <row r="3346" spans="6:14" ht="14.25" customHeight="1" x14ac:dyDescent="0.3">
      <c r="F3346"/>
      <c r="G3346"/>
      <c r="H3346"/>
      <c r="I3346"/>
      <c r="J3346"/>
      <c r="M3346"/>
      <c r="N3346"/>
    </row>
    <row r="3347" spans="6:14" ht="14.25" customHeight="1" x14ac:dyDescent="0.3">
      <c r="F3347"/>
      <c r="G3347"/>
      <c r="H3347"/>
      <c r="I3347"/>
      <c r="J3347"/>
      <c r="M3347"/>
      <c r="N3347"/>
    </row>
    <row r="3348" spans="6:14" ht="14.25" customHeight="1" x14ac:dyDescent="0.3">
      <c r="F3348"/>
      <c r="G3348"/>
      <c r="H3348"/>
      <c r="I3348"/>
      <c r="J3348"/>
      <c r="M3348"/>
      <c r="N3348"/>
    </row>
    <row r="3349" spans="6:14" ht="14.25" customHeight="1" x14ac:dyDescent="0.3">
      <c r="F3349"/>
      <c r="G3349"/>
      <c r="H3349"/>
      <c r="I3349"/>
      <c r="J3349"/>
      <c r="M3349"/>
      <c r="N3349"/>
    </row>
    <row r="3350" spans="6:14" ht="14.25" customHeight="1" x14ac:dyDescent="0.3">
      <c r="F3350"/>
      <c r="G3350"/>
      <c r="H3350"/>
      <c r="I3350"/>
      <c r="J3350"/>
      <c r="M3350"/>
      <c r="N3350"/>
    </row>
    <row r="3351" spans="6:14" ht="14.25" customHeight="1" x14ac:dyDescent="0.3">
      <c r="F3351"/>
      <c r="G3351"/>
      <c r="H3351"/>
      <c r="I3351"/>
      <c r="J3351"/>
      <c r="M3351"/>
      <c r="N3351"/>
    </row>
    <row r="3352" spans="6:14" ht="14.25" customHeight="1" x14ac:dyDescent="0.3">
      <c r="F3352"/>
      <c r="G3352"/>
      <c r="H3352"/>
      <c r="I3352"/>
      <c r="J3352"/>
      <c r="M3352"/>
      <c r="N3352"/>
    </row>
    <row r="3353" spans="6:14" ht="14.25" customHeight="1" x14ac:dyDescent="0.3">
      <c r="F3353"/>
      <c r="G3353"/>
      <c r="H3353"/>
      <c r="I3353"/>
      <c r="J3353"/>
      <c r="M3353"/>
      <c r="N3353"/>
    </row>
    <row r="3354" spans="6:14" ht="14.25" customHeight="1" x14ac:dyDescent="0.3">
      <c r="F3354"/>
      <c r="G3354"/>
      <c r="H3354"/>
      <c r="I3354"/>
      <c r="J3354"/>
      <c r="M3354"/>
      <c r="N3354"/>
    </row>
    <row r="3355" spans="6:14" ht="14.25" customHeight="1" x14ac:dyDescent="0.3">
      <c r="F3355"/>
      <c r="G3355"/>
      <c r="H3355"/>
      <c r="I3355"/>
      <c r="J3355"/>
      <c r="M3355"/>
      <c r="N3355"/>
    </row>
    <row r="3356" spans="6:14" ht="14.25" customHeight="1" x14ac:dyDescent="0.3">
      <c r="F3356"/>
      <c r="G3356"/>
      <c r="H3356"/>
      <c r="I3356"/>
      <c r="J3356"/>
      <c r="M3356"/>
      <c r="N3356"/>
    </row>
    <row r="3357" spans="6:14" ht="14.25" customHeight="1" x14ac:dyDescent="0.3">
      <c r="F3357"/>
      <c r="G3357"/>
      <c r="H3357"/>
      <c r="I3357"/>
      <c r="J3357"/>
      <c r="M3357"/>
      <c r="N3357"/>
    </row>
    <row r="3358" spans="6:14" ht="14.25" customHeight="1" x14ac:dyDescent="0.3">
      <c r="F3358"/>
      <c r="G3358"/>
      <c r="H3358"/>
      <c r="I3358"/>
      <c r="J3358"/>
      <c r="M3358"/>
      <c r="N3358"/>
    </row>
    <row r="3359" spans="6:14" ht="14.25" customHeight="1" x14ac:dyDescent="0.3">
      <c r="F3359"/>
      <c r="G3359"/>
      <c r="H3359"/>
      <c r="I3359"/>
      <c r="J3359"/>
      <c r="M3359"/>
      <c r="N3359"/>
    </row>
    <row r="3360" spans="6:14" ht="14.25" customHeight="1" x14ac:dyDescent="0.3">
      <c r="F3360"/>
      <c r="G3360"/>
      <c r="H3360"/>
      <c r="I3360"/>
      <c r="J3360"/>
      <c r="M3360"/>
      <c r="N3360"/>
    </row>
    <row r="3361" spans="6:14" ht="14.25" customHeight="1" x14ac:dyDescent="0.3">
      <c r="F3361"/>
      <c r="G3361"/>
      <c r="H3361"/>
      <c r="I3361"/>
      <c r="J3361"/>
      <c r="M3361"/>
      <c r="N3361"/>
    </row>
    <row r="3362" spans="6:14" ht="14.25" customHeight="1" x14ac:dyDescent="0.3">
      <c r="F3362"/>
      <c r="G3362"/>
      <c r="H3362"/>
      <c r="I3362"/>
      <c r="J3362"/>
      <c r="M3362"/>
      <c r="N3362"/>
    </row>
    <row r="3363" spans="6:14" ht="14.25" customHeight="1" x14ac:dyDescent="0.3">
      <c r="F3363"/>
      <c r="G3363"/>
      <c r="H3363"/>
      <c r="I3363"/>
      <c r="J3363"/>
      <c r="M3363"/>
      <c r="N3363"/>
    </row>
    <row r="3364" spans="6:14" ht="14.25" customHeight="1" x14ac:dyDescent="0.3">
      <c r="F3364"/>
      <c r="G3364"/>
      <c r="H3364"/>
      <c r="I3364"/>
      <c r="J3364"/>
      <c r="M3364"/>
      <c r="N3364"/>
    </row>
    <row r="3365" spans="6:14" ht="14.25" customHeight="1" x14ac:dyDescent="0.3">
      <c r="F3365"/>
      <c r="G3365"/>
      <c r="H3365"/>
      <c r="I3365"/>
      <c r="J3365"/>
      <c r="M3365"/>
      <c r="N3365"/>
    </row>
    <row r="3366" spans="6:14" ht="14.25" customHeight="1" x14ac:dyDescent="0.3">
      <c r="F3366"/>
      <c r="G3366"/>
      <c r="H3366"/>
      <c r="I3366"/>
      <c r="J3366"/>
      <c r="M3366"/>
      <c r="N3366"/>
    </row>
    <row r="3367" spans="6:14" ht="14.25" customHeight="1" x14ac:dyDescent="0.3">
      <c r="F3367"/>
      <c r="G3367"/>
      <c r="H3367"/>
      <c r="I3367"/>
      <c r="J3367"/>
      <c r="M3367"/>
      <c r="N3367"/>
    </row>
    <row r="3368" spans="6:14" ht="14.25" customHeight="1" x14ac:dyDescent="0.3">
      <c r="F3368"/>
      <c r="G3368"/>
      <c r="H3368"/>
      <c r="I3368"/>
      <c r="J3368"/>
      <c r="M3368"/>
      <c r="N3368"/>
    </row>
    <row r="3369" spans="6:14" ht="14.25" customHeight="1" x14ac:dyDescent="0.3">
      <c r="F3369"/>
      <c r="G3369"/>
      <c r="H3369"/>
      <c r="I3369"/>
      <c r="J3369"/>
      <c r="M3369"/>
      <c r="N3369"/>
    </row>
    <row r="3370" spans="6:14" ht="14.25" customHeight="1" x14ac:dyDescent="0.3">
      <c r="F3370"/>
      <c r="G3370"/>
      <c r="H3370"/>
      <c r="I3370"/>
      <c r="J3370"/>
      <c r="M3370"/>
      <c r="N3370"/>
    </row>
    <row r="3371" spans="6:14" ht="14.25" customHeight="1" x14ac:dyDescent="0.3">
      <c r="F3371"/>
      <c r="G3371"/>
      <c r="H3371"/>
      <c r="I3371"/>
      <c r="J3371"/>
      <c r="M3371"/>
      <c r="N3371"/>
    </row>
    <row r="3372" spans="6:14" ht="14.25" customHeight="1" x14ac:dyDescent="0.3">
      <c r="F3372"/>
      <c r="G3372"/>
      <c r="H3372"/>
      <c r="I3372"/>
      <c r="J3372"/>
      <c r="M3372"/>
      <c r="N3372"/>
    </row>
    <row r="3373" spans="6:14" ht="14.25" customHeight="1" x14ac:dyDescent="0.3">
      <c r="F3373"/>
      <c r="G3373"/>
      <c r="H3373"/>
      <c r="I3373"/>
      <c r="J3373"/>
      <c r="M3373"/>
      <c r="N3373"/>
    </row>
    <row r="3374" spans="6:14" ht="14.25" customHeight="1" x14ac:dyDescent="0.3">
      <c r="F3374"/>
      <c r="G3374"/>
      <c r="H3374"/>
      <c r="I3374"/>
      <c r="J3374"/>
      <c r="M3374"/>
      <c r="N3374"/>
    </row>
    <row r="3375" spans="6:14" ht="14.25" customHeight="1" x14ac:dyDescent="0.3">
      <c r="F3375"/>
      <c r="G3375"/>
      <c r="H3375"/>
      <c r="I3375"/>
      <c r="J3375"/>
      <c r="M3375"/>
      <c r="N3375"/>
    </row>
    <row r="3376" spans="6:14" ht="14.25" customHeight="1" x14ac:dyDescent="0.3">
      <c r="F3376"/>
      <c r="G3376"/>
      <c r="H3376"/>
      <c r="I3376"/>
      <c r="J3376"/>
      <c r="M3376"/>
      <c r="N3376"/>
    </row>
    <row r="3377" spans="6:14" ht="14.25" customHeight="1" x14ac:dyDescent="0.3">
      <c r="F3377"/>
      <c r="G3377"/>
      <c r="H3377"/>
      <c r="I3377"/>
      <c r="J3377"/>
      <c r="M3377"/>
      <c r="N3377"/>
    </row>
    <row r="3378" spans="6:14" ht="14.25" customHeight="1" x14ac:dyDescent="0.3">
      <c r="F3378"/>
      <c r="G3378"/>
      <c r="H3378"/>
      <c r="I3378"/>
      <c r="J3378"/>
      <c r="M3378"/>
      <c r="N3378"/>
    </row>
    <row r="3379" spans="6:14" ht="14.25" customHeight="1" x14ac:dyDescent="0.3">
      <c r="F3379"/>
      <c r="G3379"/>
      <c r="H3379"/>
      <c r="I3379"/>
      <c r="J3379"/>
      <c r="M3379"/>
      <c r="N3379"/>
    </row>
    <row r="3380" spans="6:14" ht="14.25" customHeight="1" x14ac:dyDescent="0.3">
      <c r="F3380"/>
      <c r="G3380"/>
      <c r="H3380"/>
      <c r="I3380"/>
      <c r="J3380"/>
      <c r="M3380"/>
      <c r="N3380"/>
    </row>
    <row r="3381" spans="6:14" ht="14.25" customHeight="1" x14ac:dyDescent="0.3">
      <c r="F3381"/>
      <c r="G3381"/>
      <c r="H3381"/>
      <c r="I3381"/>
      <c r="J3381"/>
      <c r="M3381"/>
      <c r="N3381"/>
    </row>
    <row r="3382" spans="6:14" ht="14.25" customHeight="1" x14ac:dyDescent="0.3">
      <c r="F3382"/>
      <c r="G3382"/>
      <c r="H3382"/>
      <c r="I3382"/>
      <c r="J3382"/>
      <c r="M3382"/>
      <c r="N3382"/>
    </row>
    <row r="3383" spans="6:14" ht="14.25" customHeight="1" x14ac:dyDescent="0.3">
      <c r="F3383"/>
      <c r="G3383"/>
      <c r="H3383"/>
      <c r="I3383"/>
      <c r="J3383"/>
      <c r="M3383"/>
      <c r="N3383"/>
    </row>
    <row r="3384" spans="6:14" ht="14.25" customHeight="1" x14ac:dyDescent="0.3">
      <c r="F3384"/>
      <c r="G3384"/>
      <c r="H3384"/>
      <c r="I3384"/>
      <c r="J3384"/>
      <c r="M3384"/>
      <c r="N3384"/>
    </row>
    <row r="3385" spans="6:14" ht="14.25" customHeight="1" x14ac:dyDescent="0.3">
      <c r="F3385"/>
      <c r="G3385"/>
      <c r="H3385"/>
      <c r="I3385"/>
      <c r="J3385"/>
      <c r="M3385"/>
      <c r="N3385"/>
    </row>
    <row r="3386" spans="6:14" ht="14.25" customHeight="1" x14ac:dyDescent="0.3">
      <c r="F3386"/>
      <c r="G3386"/>
      <c r="H3386"/>
      <c r="I3386"/>
      <c r="J3386"/>
      <c r="M3386"/>
      <c r="N3386"/>
    </row>
    <row r="3387" spans="6:14" ht="14.25" customHeight="1" x14ac:dyDescent="0.3">
      <c r="F3387"/>
      <c r="G3387"/>
      <c r="H3387"/>
      <c r="I3387"/>
      <c r="J3387"/>
      <c r="M3387"/>
      <c r="N3387"/>
    </row>
    <row r="3388" spans="6:14" ht="14.25" customHeight="1" x14ac:dyDescent="0.3">
      <c r="F3388"/>
      <c r="G3388"/>
      <c r="H3388"/>
      <c r="I3388"/>
      <c r="J3388"/>
      <c r="M3388"/>
      <c r="N3388"/>
    </row>
    <row r="3389" spans="6:14" ht="14.25" customHeight="1" x14ac:dyDescent="0.3">
      <c r="F3389"/>
      <c r="G3389"/>
      <c r="H3389"/>
      <c r="I3389"/>
      <c r="J3389"/>
      <c r="M3389"/>
      <c r="N3389"/>
    </row>
    <row r="3390" spans="6:14" ht="14.25" customHeight="1" x14ac:dyDescent="0.3">
      <c r="F3390"/>
      <c r="G3390"/>
      <c r="H3390"/>
      <c r="I3390"/>
      <c r="J3390"/>
      <c r="M3390"/>
      <c r="N3390"/>
    </row>
    <row r="3391" spans="6:14" ht="14.25" customHeight="1" x14ac:dyDescent="0.3">
      <c r="F3391"/>
      <c r="G3391"/>
      <c r="H3391"/>
      <c r="I3391"/>
      <c r="J3391"/>
      <c r="M3391"/>
      <c r="N3391"/>
    </row>
    <row r="3392" spans="6:14" ht="14.25" customHeight="1" x14ac:dyDescent="0.3">
      <c r="F3392"/>
      <c r="G3392"/>
      <c r="H3392"/>
      <c r="I3392"/>
      <c r="J3392"/>
      <c r="M3392"/>
      <c r="N3392"/>
    </row>
    <row r="3393" spans="6:14" ht="14.25" customHeight="1" x14ac:dyDescent="0.3">
      <c r="F3393"/>
      <c r="G3393"/>
      <c r="H3393"/>
      <c r="I3393"/>
      <c r="J3393"/>
      <c r="M3393"/>
      <c r="N3393"/>
    </row>
    <row r="3394" spans="6:14" ht="14.25" customHeight="1" x14ac:dyDescent="0.3">
      <c r="F3394"/>
      <c r="G3394"/>
      <c r="H3394"/>
      <c r="I3394"/>
      <c r="J3394"/>
      <c r="M3394"/>
      <c r="N3394"/>
    </row>
    <row r="3395" spans="6:14" ht="14.25" customHeight="1" x14ac:dyDescent="0.3">
      <c r="F3395"/>
      <c r="G3395"/>
      <c r="H3395"/>
      <c r="I3395"/>
      <c r="J3395"/>
      <c r="M3395"/>
      <c r="N3395"/>
    </row>
    <row r="3396" spans="6:14" ht="14.25" customHeight="1" x14ac:dyDescent="0.3">
      <c r="F3396"/>
      <c r="G3396"/>
      <c r="H3396"/>
      <c r="I3396"/>
      <c r="J3396"/>
      <c r="M3396"/>
      <c r="N3396"/>
    </row>
    <row r="3397" spans="6:14" ht="14.25" customHeight="1" x14ac:dyDescent="0.3">
      <c r="F3397"/>
      <c r="G3397"/>
      <c r="H3397"/>
      <c r="I3397"/>
      <c r="J3397"/>
      <c r="M3397"/>
      <c r="N3397"/>
    </row>
    <row r="3398" spans="6:14" ht="14.25" customHeight="1" x14ac:dyDescent="0.3">
      <c r="F3398"/>
      <c r="G3398"/>
      <c r="H3398"/>
      <c r="I3398"/>
      <c r="J3398"/>
      <c r="M3398"/>
      <c r="N3398"/>
    </row>
    <row r="3399" spans="6:14" ht="14.25" customHeight="1" x14ac:dyDescent="0.3">
      <c r="F3399"/>
      <c r="G3399"/>
      <c r="H3399"/>
      <c r="I3399"/>
      <c r="J3399"/>
      <c r="M3399"/>
      <c r="N3399"/>
    </row>
    <row r="3400" spans="6:14" ht="14.25" customHeight="1" x14ac:dyDescent="0.3">
      <c r="F3400"/>
      <c r="G3400"/>
      <c r="H3400"/>
      <c r="I3400"/>
      <c r="J3400"/>
      <c r="M3400"/>
      <c r="N3400"/>
    </row>
    <row r="3401" spans="6:14" ht="14.25" customHeight="1" x14ac:dyDescent="0.3">
      <c r="F3401"/>
      <c r="G3401"/>
      <c r="H3401"/>
      <c r="I3401"/>
      <c r="J3401"/>
      <c r="M3401"/>
      <c r="N3401"/>
    </row>
    <row r="3402" spans="6:14" ht="14.25" customHeight="1" x14ac:dyDescent="0.3">
      <c r="F3402"/>
      <c r="G3402"/>
      <c r="H3402"/>
      <c r="I3402"/>
      <c r="J3402"/>
      <c r="M3402"/>
      <c r="N3402"/>
    </row>
    <row r="3403" spans="6:14" ht="14.25" customHeight="1" x14ac:dyDescent="0.3">
      <c r="F3403"/>
      <c r="G3403"/>
      <c r="H3403"/>
      <c r="I3403"/>
      <c r="J3403"/>
      <c r="M3403"/>
      <c r="N3403"/>
    </row>
    <row r="3404" spans="6:14" ht="14.25" customHeight="1" x14ac:dyDescent="0.3">
      <c r="F3404"/>
      <c r="G3404"/>
      <c r="H3404"/>
      <c r="I3404"/>
      <c r="J3404"/>
      <c r="M3404"/>
      <c r="N3404"/>
    </row>
    <row r="3405" spans="6:14" ht="14.25" customHeight="1" x14ac:dyDescent="0.3">
      <c r="F3405"/>
      <c r="G3405"/>
      <c r="H3405"/>
      <c r="I3405"/>
      <c r="J3405"/>
      <c r="M3405"/>
      <c r="N3405"/>
    </row>
    <row r="3406" spans="6:14" ht="14.25" customHeight="1" x14ac:dyDescent="0.3">
      <c r="F3406"/>
      <c r="G3406"/>
      <c r="H3406"/>
      <c r="I3406"/>
      <c r="J3406"/>
      <c r="M3406"/>
      <c r="N3406"/>
    </row>
    <row r="3407" spans="6:14" ht="14.25" customHeight="1" x14ac:dyDescent="0.3">
      <c r="F3407"/>
      <c r="G3407"/>
      <c r="H3407"/>
      <c r="I3407"/>
      <c r="J3407"/>
      <c r="M3407"/>
      <c r="N3407"/>
    </row>
    <row r="3408" spans="6:14" ht="14.25" customHeight="1" x14ac:dyDescent="0.3">
      <c r="F3408"/>
      <c r="G3408"/>
      <c r="H3408"/>
      <c r="I3408"/>
      <c r="J3408"/>
      <c r="M3408"/>
      <c r="N3408"/>
    </row>
    <row r="3409" spans="6:14" ht="14.25" customHeight="1" x14ac:dyDescent="0.3">
      <c r="F3409"/>
      <c r="G3409"/>
      <c r="H3409"/>
      <c r="I3409"/>
      <c r="J3409"/>
      <c r="M3409"/>
      <c r="N3409"/>
    </row>
    <row r="3410" spans="6:14" ht="14.25" customHeight="1" x14ac:dyDescent="0.3">
      <c r="F3410"/>
      <c r="G3410"/>
      <c r="H3410"/>
      <c r="I3410"/>
      <c r="J3410"/>
      <c r="M3410"/>
      <c r="N3410"/>
    </row>
    <row r="3411" spans="6:14" ht="14.25" customHeight="1" x14ac:dyDescent="0.3">
      <c r="F3411"/>
      <c r="G3411"/>
      <c r="H3411"/>
      <c r="I3411"/>
      <c r="J3411"/>
      <c r="M3411"/>
      <c r="N3411"/>
    </row>
    <row r="3412" spans="6:14" ht="14.25" customHeight="1" x14ac:dyDescent="0.3">
      <c r="F3412"/>
      <c r="G3412"/>
      <c r="H3412"/>
      <c r="I3412"/>
      <c r="J3412"/>
      <c r="M3412"/>
      <c r="N3412"/>
    </row>
    <row r="3413" spans="6:14" ht="14.25" customHeight="1" x14ac:dyDescent="0.3">
      <c r="F3413"/>
      <c r="G3413"/>
      <c r="H3413"/>
      <c r="I3413"/>
      <c r="J3413"/>
      <c r="M3413"/>
      <c r="N3413"/>
    </row>
    <row r="3414" spans="6:14" ht="14.25" customHeight="1" x14ac:dyDescent="0.3">
      <c r="F3414"/>
      <c r="G3414"/>
      <c r="H3414"/>
      <c r="I3414"/>
      <c r="J3414"/>
      <c r="M3414"/>
      <c r="N3414"/>
    </row>
    <row r="3415" spans="6:14" ht="14.25" customHeight="1" x14ac:dyDescent="0.3">
      <c r="F3415"/>
      <c r="G3415"/>
      <c r="H3415"/>
      <c r="I3415"/>
      <c r="J3415"/>
      <c r="M3415"/>
      <c r="N3415"/>
    </row>
    <row r="3416" spans="6:14" ht="14.25" customHeight="1" x14ac:dyDescent="0.3">
      <c r="F3416"/>
      <c r="G3416"/>
      <c r="H3416"/>
      <c r="I3416"/>
      <c r="J3416"/>
      <c r="M3416"/>
      <c r="N3416"/>
    </row>
    <row r="3417" spans="6:14" ht="14.25" customHeight="1" x14ac:dyDescent="0.3">
      <c r="F3417"/>
      <c r="G3417"/>
      <c r="H3417"/>
      <c r="I3417"/>
      <c r="J3417"/>
      <c r="M3417"/>
      <c r="N3417"/>
    </row>
    <row r="3418" spans="6:14" ht="14.25" customHeight="1" x14ac:dyDescent="0.3">
      <c r="F3418"/>
      <c r="G3418"/>
      <c r="H3418"/>
      <c r="I3418"/>
      <c r="J3418"/>
      <c r="M3418"/>
      <c r="N3418"/>
    </row>
    <row r="3419" spans="6:14" ht="14.25" customHeight="1" x14ac:dyDescent="0.3">
      <c r="F3419"/>
      <c r="G3419"/>
      <c r="H3419"/>
      <c r="I3419"/>
      <c r="J3419"/>
      <c r="M3419"/>
      <c r="N3419"/>
    </row>
    <row r="3420" spans="6:14" ht="14.25" customHeight="1" x14ac:dyDescent="0.3">
      <c r="F3420"/>
      <c r="G3420"/>
      <c r="H3420"/>
      <c r="I3420"/>
      <c r="J3420"/>
      <c r="M3420"/>
      <c r="N3420"/>
    </row>
    <row r="3421" spans="6:14" ht="14.25" customHeight="1" x14ac:dyDescent="0.3">
      <c r="F3421"/>
      <c r="G3421"/>
      <c r="H3421"/>
      <c r="I3421"/>
      <c r="J3421"/>
      <c r="M3421"/>
      <c r="N3421"/>
    </row>
    <row r="3422" spans="6:14" ht="14.25" customHeight="1" x14ac:dyDescent="0.3">
      <c r="F3422"/>
      <c r="G3422"/>
      <c r="H3422"/>
      <c r="I3422"/>
      <c r="J3422"/>
      <c r="M3422"/>
      <c r="N3422"/>
    </row>
    <row r="3423" spans="6:14" ht="14.25" customHeight="1" x14ac:dyDescent="0.3">
      <c r="F3423"/>
      <c r="G3423"/>
      <c r="H3423"/>
      <c r="I3423"/>
      <c r="J3423"/>
      <c r="M3423"/>
      <c r="N3423"/>
    </row>
    <row r="3424" spans="6:14" ht="14.25" customHeight="1" x14ac:dyDescent="0.3">
      <c r="F3424"/>
      <c r="G3424"/>
      <c r="H3424"/>
      <c r="I3424"/>
      <c r="J3424"/>
      <c r="M3424"/>
      <c r="N3424"/>
    </row>
    <row r="3425" spans="6:14" ht="14.25" customHeight="1" x14ac:dyDescent="0.3">
      <c r="F3425"/>
      <c r="G3425"/>
      <c r="H3425"/>
      <c r="I3425"/>
      <c r="J3425"/>
      <c r="M3425"/>
      <c r="N3425"/>
    </row>
    <row r="3426" spans="6:14" ht="14.25" customHeight="1" x14ac:dyDescent="0.3">
      <c r="F3426"/>
      <c r="G3426"/>
      <c r="H3426"/>
      <c r="I3426"/>
      <c r="J3426"/>
      <c r="M3426"/>
      <c r="N3426"/>
    </row>
    <row r="3427" spans="6:14" ht="14.25" customHeight="1" x14ac:dyDescent="0.3">
      <c r="F3427"/>
      <c r="G3427"/>
      <c r="H3427"/>
      <c r="I3427"/>
      <c r="J3427"/>
      <c r="M3427"/>
      <c r="N3427"/>
    </row>
    <row r="3428" spans="6:14" ht="14.25" customHeight="1" x14ac:dyDescent="0.3">
      <c r="F3428"/>
      <c r="G3428"/>
      <c r="H3428"/>
      <c r="I3428"/>
      <c r="J3428"/>
      <c r="M3428"/>
      <c r="N3428"/>
    </row>
    <row r="3429" spans="6:14" ht="14.25" customHeight="1" x14ac:dyDescent="0.3">
      <c r="F3429"/>
      <c r="G3429"/>
      <c r="H3429"/>
      <c r="I3429"/>
      <c r="J3429"/>
      <c r="M3429"/>
      <c r="N3429"/>
    </row>
    <row r="3430" spans="6:14" ht="14.25" customHeight="1" x14ac:dyDescent="0.3">
      <c r="F3430"/>
      <c r="G3430"/>
      <c r="H3430"/>
      <c r="I3430"/>
      <c r="J3430"/>
      <c r="M3430"/>
      <c r="N3430"/>
    </row>
    <row r="3431" spans="6:14" ht="14.25" customHeight="1" x14ac:dyDescent="0.3">
      <c r="F3431"/>
      <c r="G3431"/>
      <c r="H3431"/>
      <c r="I3431"/>
      <c r="J3431"/>
      <c r="M3431"/>
      <c r="N3431"/>
    </row>
    <row r="3432" spans="6:14" ht="14.25" customHeight="1" x14ac:dyDescent="0.3">
      <c r="F3432"/>
      <c r="G3432"/>
      <c r="H3432"/>
      <c r="I3432"/>
      <c r="J3432"/>
      <c r="M3432"/>
      <c r="N3432"/>
    </row>
    <row r="3433" spans="6:14" ht="14.25" customHeight="1" x14ac:dyDescent="0.3">
      <c r="F3433"/>
      <c r="G3433"/>
      <c r="H3433"/>
      <c r="I3433"/>
      <c r="J3433"/>
      <c r="M3433"/>
      <c r="N3433"/>
    </row>
    <row r="3434" spans="6:14" ht="14.25" customHeight="1" x14ac:dyDescent="0.3">
      <c r="F3434"/>
      <c r="G3434"/>
      <c r="H3434"/>
      <c r="I3434"/>
      <c r="J3434"/>
      <c r="M3434"/>
      <c r="N3434"/>
    </row>
    <row r="3435" spans="6:14" ht="14.25" customHeight="1" x14ac:dyDescent="0.3">
      <c r="F3435"/>
      <c r="G3435"/>
      <c r="H3435"/>
      <c r="I3435"/>
      <c r="J3435"/>
      <c r="M3435"/>
      <c r="N3435"/>
    </row>
    <row r="3436" spans="6:14" ht="14.25" customHeight="1" x14ac:dyDescent="0.3">
      <c r="F3436"/>
      <c r="G3436"/>
      <c r="H3436"/>
      <c r="I3436"/>
      <c r="J3436"/>
      <c r="M3436"/>
      <c r="N3436"/>
    </row>
    <row r="3437" spans="6:14" ht="14.25" customHeight="1" x14ac:dyDescent="0.3">
      <c r="F3437"/>
      <c r="G3437"/>
      <c r="H3437"/>
      <c r="I3437"/>
      <c r="J3437"/>
      <c r="M3437"/>
      <c r="N3437"/>
    </row>
    <row r="3438" spans="6:14" ht="14.25" customHeight="1" x14ac:dyDescent="0.3">
      <c r="F3438"/>
      <c r="G3438"/>
      <c r="H3438"/>
      <c r="I3438"/>
      <c r="J3438"/>
      <c r="M3438"/>
      <c r="N3438"/>
    </row>
    <row r="3439" spans="6:14" ht="14.25" customHeight="1" x14ac:dyDescent="0.3">
      <c r="F3439"/>
      <c r="G3439"/>
      <c r="H3439"/>
      <c r="I3439"/>
      <c r="J3439"/>
      <c r="M3439"/>
      <c r="N3439"/>
    </row>
    <row r="3440" spans="6:14" ht="14.25" customHeight="1" x14ac:dyDescent="0.3">
      <c r="F3440"/>
      <c r="G3440"/>
      <c r="H3440"/>
      <c r="I3440"/>
      <c r="J3440"/>
      <c r="M3440"/>
      <c r="N3440"/>
    </row>
    <row r="3441" spans="6:14" ht="14.25" customHeight="1" x14ac:dyDescent="0.3">
      <c r="F3441"/>
      <c r="G3441"/>
      <c r="H3441"/>
      <c r="I3441"/>
      <c r="J3441"/>
      <c r="M3441"/>
      <c r="N3441"/>
    </row>
    <row r="3442" spans="6:14" ht="14.25" customHeight="1" x14ac:dyDescent="0.3">
      <c r="F3442"/>
      <c r="G3442"/>
      <c r="H3442"/>
      <c r="I3442"/>
      <c r="J3442"/>
      <c r="M3442"/>
      <c r="N3442"/>
    </row>
    <row r="3443" spans="6:14" ht="14.25" customHeight="1" x14ac:dyDescent="0.3">
      <c r="F3443"/>
      <c r="G3443"/>
      <c r="H3443"/>
      <c r="I3443"/>
      <c r="J3443"/>
      <c r="M3443"/>
      <c r="N3443"/>
    </row>
    <row r="3444" spans="6:14" ht="14.25" customHeight="1" x14ac:dyDescent="0.3">
      <c r="F3444"/>
      <c r="G3444"/>
      <c r="H3444"/>
      <c r="I3444"/>
      <c r="J3444"/>
      <c r="M3444"/>
      <c r="N3444"/>
    </row>
    <row r="3445" spans="6:14" ht="14.25" customHeight="1" x14ac:dyDescent="0.3">
      <c r="F3445"/>
      <c r="G3445"/>
      <c r="H3445"/>
      <c r="I3445"/>
      <c r="J3445"/>
      <c r="M3445"/>
      <c r="N3445"/>
    </row>
    <row r="3446" spans="6:14" ht="14.25" customHeight="1" x14ac:dyDescent="0.3">
      <c r="F3446"/>
      <c r="G3446"/>
      <c r="H3446"/>
      <c r="I3446"/>
      <c r="J3446"/>
      <c r="M3446"/>
      <c r="N3446"/>
    </row>
    <row r="3447" spans="6:14" ht="14.25" customHeight="1" x14ac:dyDescent="0.3">
      <c r="F3447"/>
      <c r="G3447"/>
      <c r="H3447"/>
      <c r="I3447"/>
      <c r="J3447"/>
      <c r="M3447"/>
      <c r="N3447"/>
    </row>
    <row r="3448" spans="6:14" ht="14.25" customHeight="1" x14ac:dyDescent="0.3">
      <c r="F3448"/>
      <c r="G3448"/>
      <c r="H3448"/>
      <c r="I3448"/>
      <c r="J3448"/>
      <c r="M3448"/>
      <c r="N3448"/>
    </row>
    <row r="3449" spans="6:14" ht="14.25" customHeight="1" x14ac:dyDescent="0.3">
      <c r="F3449"/>
      <c r="G3449"/>
      <c r="H3449"/>
      <c r="I3449"/>
      <c r="J3449"/>
      <c r="M3449"/>
      <c r="N3449"/>
    </row>
    <row r="3450" spans="6:14" ht="14.25" customHeight="1" x14ac:dyDescent="0.3">
      <c r="F3450"/>
      <c r="G3450"/>
      <c r="H3450"/>
      <c r="I3450"/>
      <c r="J3450"/>
      <c r="M3450"/>
      <c r="N3450"/>
    </row>
    <row r="3451" spans="6:14" ht="14.25" customHeight="1" x14ac:dyDescent="0.3">
      <c r="F3451"/>
      <c r="G3451"/>
      <c r="H3451"/>
      <c r="I3451"/>
      <c r="J3451"/>
      <c r="M3451"/>
      <c r="N3451"/>
    </row>
    <row r="3452" spans="6:14" ht="14.25" customHeight="1" x14ac:dyDescent="0.3">
      <c r="F3452"/>
      <c r="G3452"/>
      <c r="H3452"/>
      <c r="I3452"/>
      <c r="J3452"/>
      <c r="M3452"/>
      <c r="N3452"/>
    </row>
    <row r="3453" spans="6:14" ht="14.25" customHeight="1" x14ac:dyDescent="0.3">
      <c r="F3453"/>
      <c r="G3453"/>
      <c r="H3453"/>
      <c r="I3453"/>
      <c r="J3453"/>
      <c r="M3453"/>
      <c r="N3453"/>
    </row>
    <row r="3454" spans="6:14" ht="14.25" customHeight="1" x14ac:dyDescent="0.3">
      <c r="F3454"/>
      <c r="G3454"/>
      <c r="H3454"/>
      <c r="I3454"/>
      <c r="J3454"/>
      <c r="M3454"/>
      <c r="N3454"/>
    </row>
    <row r="3455" spans="6:14" ht="14.25" customHeight="1" x14ac:dyDescent="0.3">
      <c r="F3455"/>
      <c r="G3455"/>
      <c r="H3455"/>
      <c r="I3455"/>
      <c r="J3455"/>
      <c r="M3455"/>
      <c r="N3455"/>
    </row>
    <row r="3456" spans="6:14" ht="14.25" customHeight="1" x14ac:dyDescent="0.3">
      <c r="F3456"/>
      <c r="G3456"/>
      <c r="H3456"/>
      <c r="I3456"/>
      <c r="J3456"/>
      <c r="M3456"/>
      <c r="N3456"/>
    </row>
    <row r="3457" spans="6:14" ht="14.25" customHeight="1" x14ac:dyDescent="0.3">
      <c r="F3457"/>
      <c r="G3457"/>
      <c r="H3457"/>
      <c r="I3457"/>
      <c r="J3457"/>
      <c r="M3457"/>
      <c r="N3457"/>
    </row>
    <row r="3458" spans="6:14" ht="14.25" customHeight="1" x14ac:dyDescent="0.3">
      <c r="F3458"/>
      <c r="G3458"/>
      <c r="H3458"/>
      <c r="I3458"/>
      <c r="J3458"/>
      <c r="M3458"/>
      <c r="N3458"/>
    </row>
    <row r="3459" spans="6:14" ht="14.25" customHeight="1" x14ac:dyDescent="0.3">
      <c r="F3459"/>
      <c r="G3459"/>
      <c r="H3459"/>
      <c r="I3459"/>
      <c r="J3459"/>
      <c r="M3459"/>
      <c r="N3459"/>
    </row>
    <row r="3460" spans="6:14" ht="14.25" customHeight="1" x14ac:dyDescent="0.3">
      <c r="F3460"/>
      <c r="G3460"/>
      <c r="H3460"/>
      <c r="I3460"/>
      <c r="J3460"/>
      <c r="M3460"/>
      <c r="N3460"/>
    </row>
    <row r="3461" spans="6:14" ht="14.25" customHeight="1" x14ac:dyDescent="0.3">
      <c r="F3461"/>
      <c r="G3461"/>
      <c r="H3461"/>
      <c r="I3461"/>
      <c r="J3461"/>
      <c r="M3461"/>
      <c r="N3461"/>
    </row>
    <row r="3462" spans="6:14" ht="14.25" customHeight="1" x14ac:dyDescent="0.3">
      <c r="F3462"/>
      <c r="G3462"/>
      <c r="H3462"/>
      <c r="I3462"/>
      <c r="J3462"/>
      <c r="M3462"/>
      <c r="N3462"/>
    </row>
    <row r="3463" spans="6:14" ht="14.25" customHeight="1" x14ac:dyDescent="0.3">
      <c r="F3463"/>
      <c r="G3463"/>
      <c r="H3463"/>
      <c r="I3463"/>
      <c r="J3463"/>
      <c r="M3463"/>
      <c r="N3463"/>
    </row>
    <row r="3464" spans="6:14" ht="14.25" customHeight="1" x14ac:dyDescent="0.3">
      <c r="F3464"/>
      <c r="G3464"/>
      <c r="H3464"/>
      <c r="I3464"/>
      <c r="J3464"/>
      <c r="M3464"/>
      <c r="N3464"/>
    </row>
    <row r="3465" spans="6:14" ht="14.25" customHeight="1" x14ac:dyDescent="0.3">
      <c r="F3465"/>
      <c r="G3465"/>
      <c r="H3465"/>
      <c r="I3465"/>
      <c r="J3465"/>
      <c r="M3465"/>
      <c r="N3465"/>
    </row>
    <row r="3466" spans="6:14" ht="14.25" customHeight="1" x14ac:dyDescent="0.3">
      <c r="F3466"/>
      <c r="G3466"/>
      <c r="H3466"/>
      <c r="I3466"/>
      <c r="J3466"/>
      <c r="M3466"/>
      <c r="N3466"/>
    </row>
    <row r="3467" spans="6:14" ht="14.25" customHeight="1" x14ac:dyDescent="0.3">
      <c r="F3467"/>
      <c r="G3467"/>
      <c r="H3467"/>
      <c r="I3467"/>
      <c r="J3467"/>
      <c r="M3467"/>
      <c r="N3467"/>
    </row>
    <row r="3468" spans="6:14" ht="14.25" customHeight="1" x14ac:dyDescent="0.3">
      <c r="F3468"/>
      <c r="G3468"/>
      <c r="H3468"/>
      <c r="I3468"/>
      <c r="J3468"/>
      <c r="M3468"/>
      <c r="N3468"/>
    </row>
    <row r="3469" spans="6:14" ht="14.25" customHeight="1" x14ac:dyDescent="0.3">
      <c r="F3469"/>
      <c r="G3469"/>
      <c r="H3469"/>
      <c r="I3469"/>
      <c r="J3469"/>
      <c r="M3469"/>
      <c r="N3469"/>
    </row>
    <row r="3470" spans="6:14" ht="14.25" customHeight="1" x14ac:dyDescent="0.3">
      <c r="F3470"/>
      <c r="G3470"/>
      <c r="H3470"/>
      <c r="I3470"/>
      <c r="J3470"/>
      <c r="M3470"/>
      <c r="N3470"/>
    </row>
    <row r="3471" spans="6:14" ht="14.25" customHeight="1" x14ac:dyDescent="0.3">
      <c r="F3471"/>
      <c r="G3471"/>
      <c r="H3471"/>
      <c r="I3471"/>
      <c r="J3471"/>
      <c r="M3471"/>
      <c r="N3471"/>
    </row>
    <row r="3472" spans="6:14" ht="14.25" customHeight="1" x14ac:dyDescent="0.3">
      <c r="F3472"/>
      <c r="G3472"/>
      <c r="H3472"/>
      <c r="I3472"/>
      <c r="J3472"/>
      <c r="M3472"/>
      <c r="N3472"/>
    </row>
    <row r="3473" spans="6:14" ht="14.25" customHeight="1" x14ac:dyDescent="0.3">
      <c r="F3473"/>
      <c r="G3473"/>
      <c r="H3473"/>
      <c r="I3473"/>
      <c r="J3473"/>
      <c r="M3473"/>
      <c r="N3473"/>
    </row>
    <row r="3474" spans="6:14" ht="14.25" customHeight="1" x14ac:dyDescent="0.3">
      <c r="F3474"/>
      <c r="G3474"/>
      <c r="H3474"/>
      <c r="I3474"/>
      <c r="J3474"/>
      <c r="M3474"/>
      <c r="N3474"/>
    </row>
    <row r="3475" spans="6:14" ht="14.25" customHeight="1" x14ac:dyDescent="0.3">
      <c r="F3475"/>
      <c r="G3475"/>
      <c r="H3475"/>
      <c r="I3475"/>
      <c r="J3475"/>
      <c r="M3475"/>
      <c r="N3475"/>
    </row>
    <row r="3476" spans="6:14" ht="14.25" customHeight="1" x14ac:dyDescent="0.3">
      <c r="F3476"/>
      <c r="G3476"/>
      <c r="H3476"/>
      <c r="I3476"/>
      <c r="J3476"/>
      <c r="M3476"/>
      <c r="N3476"/>
    </row>
    <row r="3477" spans="6:14" ht="14.25" customHeight="1" x14ac:dyDescent="0.3">
      <c r="F3477"/>
      <c r="G3477"/>
      <c r="H3477"/>
      <c r="I3477"/>
      <c r="J3477"/>
      <c r="M3477"/>
      <c r="N3477"/>
    </row>
    <row r="3478" spans="6:14" ht="14.25" customHeight="1" x14ac:dyDescent="0.3">
      <c r="F3478"/>
      <c r="G3478"/>
      <c r="H3478"/>
      <c r="I3478"/>
      <c r="J3478"/>
      <c r="M3478"/>
      <c r="N3478"/>
    </row>
    <row r="3479" spans="6:14" ht="14.25" customHeight="1" x14ac:dyDescent="0.3">
      <c r="F3479"/>
      <c r="G3479"/>
      <c r="H3479"/>
      <c r="I3479"/>
      <c r="J3479"/>
      <c r="M3479"/>
      <c r="N3479"/>
    </row>
    <row r="3480" spans="6:14" ht="14.25" customHeight="1" x14ac:dyDescent="0.3">
      <c r="F3480"/>
      <c r="G3480"/>
      <c r="H3480"/>
      <c r="I3480"/>
      <c r="J3480"/>
      <c r="M3480"/>
      <c r="N3480"/>
    </row>
    <row r="3481" spans="6:14" ht="14.25" customHeight="1" x14ac:dyDescent="0.3">
      <c r="F3481"/>
      <c r="G3481"/>
      <c r="H3481"/>
      <c r="I3481"/>
      <c r="J3481"/>
      <c r="M3481"/>
      <c r="N3481"/>
    </row>
    <row r="3482" spans="6:14" ht="14.25" customHeight="1" x14ac:dyDescent="0.3">
      <c r="F3482"/>
      <c r="G3482"/>
      <c r="H3482"/>
      <c r="I3482"/>
      <c r="J3482"/>
      <c r="M3482"/>
      <c r="N3482"/>
    </row>
    <row r="3483" spans="6:14" ht="14.25" customHeight="1" x14ac:dyDescent="0.3">
      <c r="F3483"/>
      <c r="G3483"/>
      <c r="H3483"/>
      <c r="I3483"/>
      <c r="J3483"/>
      <c r="M3483"/>
      <c r="N3483"/>
    </row>
    <row r="3484" spans="6:14" ht="14.25" customHeight="1" x14ac:dyDescent="0.3">
      <c r="F3484"/>
      <c r="G3484"/>
      <c r="H3484"/>
      <c r="I3484"/>
      <c r="J3484"/>
      <c r="M3484"/>
      <c r="N3484"/>
    </row>
    <row r="3485" spans="6:14" ht="14.25" customHeight="1" x14ac:dyDescent="0.3">
      <c r="F3485"/>
      <c r="G3485"/>
      <c r="H3485"/>
      <c r="I3485"/>
      <c r="J3485"/>
      <c r="M3485"/>
      <c r="N3485"/>
    </row>
    <row r="3486" spans="6:14" ht="14.25" customHeight="1" x14ac:dyDescent="0.3">
      <c r="F3486"/>
      <c r="G3486"/>
      <c r="H3486"/>
      <c r="I3486"/>
      <c r="J3486"/>
      <c r="M3486"/>
      <c r="N3486"/>
    </row>
    <row r="3487" spans="6:14" ht="14.25" customHeight="1" x14ac:dyDescent="0.3">
      <c r="F3487"/>
      <c r="G3487"/>
      <c r="H3487"/>
      <c r="I3487"/>
      <c r="J3487"/>
      <c r="M3487"/>
      <c r="N3487"/>
    </row>
    <row r="3488" spans="6:14" ht="14.25" customHeight="1" x14ac:dyDescent="0.3">
      <c r="F3488"/>
      <c r="G3488"/>
      <c r="H3488"/>
      <c r="I3488"/>
      <c r="J3488"/>
      <c r="M3488"/>
      <c r="N3488"/>
    </row>
    <row r="3489" spans="6:14" ht="14.25" customHeight="1" x14ac:dyDescent="0.3">
      <c r="F3489"/>
      <c r="G3489"/>
      <c r="H3489"/>
      <c r="I3489"/>
      <c r="J3489"/>
      <c r="M3489"/>
      <c r="N3489"/>
    </row>
    <row r="3490" spans="6:14" ht="14.25" customHeight="1" x14ac:dyDescent="0.3">
      <c r="F3490"/>
      <c r="G3490"/>
      <c r="H3490"/>
      <c r="I3490"/>
      <c r="J3490"/>
      <c r="M3490"/>
      <c r="N3490"/>
    </row>
    <row r="3491" spans="6:14" ht="14.25" customHeight="1" x14ac:dyDescent="0.3">
      <c r="F3491"/>
      <c r="G3491"/>
      <c r="H3491"/>
      <c r="I3491"/>
      <c r="J3491"/>
      <c r="M3491"/>
      <c r="N3491"/>
    </row>
    <row r="3492" spans="6:14" ht="14.25" customHeight="1" x14ac:dyDescent="0.3">
      <c r="F3492"/>
      <c r="G3492"/>
      <c r="H3492"/>
      <c r="I3492"/>
      <c r="J3492"/>
      <c r="M3492"/>
      <c r="N3492"/>
    </row>
    <row r="3493" spans="6:14" ht="14.25" customHeight="1" x14ac:dyDescent="0.3">
      <c r="F3493"/>
      <c r="G3493"/>
      <c r="H3493"/>
      <c r="I3493"/>
      <c r="J3493"/>
      <c r="M3493"/>
      <c r="N3493"/>
    </row>
    <row r="3494" spans="6:14" ht="14.25" customHeight="1" x14ac:dyDescent="0.3">
      <c r="F3494"/>
      <c r="G3494"/>
      <c r="H3494"/>
      <c r="I3494"/>
      <c r="J3494"/>
      <c r="M3494"/>
      <c r="N3494"/>
    </row>
    <row r="3495" spans="6:14" ht="14.25" customHeight="1" x14ac:dyDescent="0.3">
      <c r="F3495"/>
      <c r="G3495"/>
      <c r="H3495"/>
      <c r="I3495"/>
      <c r="J3495"/>
      <c r="M3495"/>
      <c r="N3495"/>
    </row>
    <row r="3496" spans="6:14" ht="14.25" customHeight="1" x14ac:dyDescent="0.3">
      <c r="F3496"/>
      <c r="G3496"/>
      <c r="H3496"/>
      <c r="I3496"/>
      <c r="J3496"/>
      <c r="M3496"/>
      <c r="N3496"/>
    </row>
    <row r="3497" spans="6:14" ht="14.25" customHeight="1" x14ac:dyDescent="0.3">
      <c r="F3497"/>
      <c r="G3497"/>
      <c r="H3497"/>
      <c r="I3497"/>
      <c r="J3497"/>
      <c r="M3497"/>
      <c r="N3497"/>
    </row>
    <row r="3498" spans="6:14" ht="14.25" customHeight="1" x14ac:dyDescent="0.3">
      <c r="F3498"/>
      <c r="G3498"/>
      <c r="H3498"/>
      <c r="I3498"/>
      <c r="J3498"/>
      <c r="M3498"/>
      <c r="N3498"/>
    </row>
    <row r="3499" spans="6:14" ht="14.25" customHeight="1" x14ac:dyDescent="0.3">
      <c r="F3499"/>
      <c r="G3499"/>
      <c r="H3499"/>
      <c r="I3499"/>
      <c r="J3499"/>
      <c r="M3499"/>
      <c r="N3499"/>
    </row>
    <row r="3500" spans="6:14" ht="14.25" customHeight="1" x14ac:dyDescent="0.3">
      <c r="F3500"/>
      <c r="G3500"/>
      <c r="H3500"/>
      <c r="I3500"/>
      <c r="J3500"/>
      <c r="M3500"/>
      <c r="N3500"/>
    </row>
    <row r="3501" spans="6:14" ht="14.25" customHeight="1" x14ac:dyDescent="0.3">
      <c r="F3501"/>
      <c r="G3501"/>
      <c r="H3501"/>
      <c r="I3501"/>
      <c r="J3501"/>
      <c r="M3501"/>
      <c r="N3501"/>
    </row>
    <row r="3502" spans="6:14" ht="14.25" customHeight="1" x14ac:dyDescent="0.3">
      <c r="F3502"/>
      <c r="G3502"/>
      <c r="H3502"/>
      <c r="I3502"/>
      <c r="J3502"/>
      <c r="M3502"/>
      <c r="N3502"/>
    </row>
    <row r="3503" spans="6:14" ht="14.25" customHeight="1" x14ac:dyDescent="0.3">
      <c r="F3503"/>
      <c r="G3503"/>
      <c r="H3503"/>
      <c r="I3503"/>
      <c r="J3503"/>
      <c r="M3503"/>
      <c r="N3503"/>
    </row>
    <row r="3504" spans="6:14" ht="14.25" customHeight="1" x14ac:dyDescent="0.3">
      <c r="F3504"/>
      <c r="G3504"/>
      <c r="H3504"/>
      <c r="I3504"/>
      <c r="J3504"/>
      <c r="M3504"/>
      <c r="N3504"/>
    </row>
    <row r="3505" spans="6:14" ht="14.25" customHeight="1" x14ac:dyDescent="0.3">
      <c r="F3505"/>
      <c r="G3505"/>
      <c r="H3505"/>
      <c r="I3505"/>
      <c r="J3505"/>
      <c r="M3505"/>
      <c r="N3505"/>
    </row>
    <row r="3506" spans="6:14" ht="14.25" customHeight="1" x14ac:dyDescent="0.3">
      <c r="F3506"/>
      <c r="G3506"/>
      <c r="H3506"/>
      <c r="I3506"/>
      <c r="J3506"/>
      <c r="M3506"/>
      <c r="N3506"/>
    </row>
    <row r="3507" spans="6:14" ht="14.25" customHeight="1" x14ac:dyDescent="0.3">
      <c r="F3507"/>
      <c r="G3507"/>
      <c r="H3507"/>
      <c r="I3507"/>
      <c r="J3507"/>
      <c r="M3507"/>
      <c r="N3507"/>
    </row>
    <row r="3508" spans="6:14" ht="14.25" customHeight="1" x14ac:dyDescent="0.3">
      <c r="F3508"/>
      <c r="G3508"/>
      <c r="H3508"/>
      <c r="I3508"/>
      <c r="J3508"/>
      <c r="M3508"/>
      <c r="N3508"/>
    </row>
    <row r="3509" spans="6:14" ht="14.25" customHeight="1" x14ac:dyDescent="0.3">
      <c r="F3509"/>
      <c r="G3509"/>
      <c r="H3509"/>
      <c r="I3509"/>
      <c r="J3509"/>
      <c r="M3509"/>
      <c r="N3509"/>
    </row>
    <row r="3510" spans="6:14" ht="14.25" customHeight="1" x14ac:dyDescent="0.3">
      <c r="F3510"/>
      <c r="G3510"/>
      <c r="H3510"/>
      <c r="I3510"/>
      <c r="J3510"/>
      <c r="M3510"/>
      <c r="N3510"/>
    </row>
    <row r="3511" spans="6:14" ht="14.25" customHeight="1" x14ac:dyDescent="0.3">
      <c r="F3511"/>
      <c r="G3511"/>
      <c r="H3511"/>
      <c r="I3511"/>
      <c r="J3511"/>
      <c r="M3511"/>
      <c r="N3511"/>
    </row>
    <row r="3512" spans="6:14" ht="14.25" customHeight="1" x14ac:dyDescent="0.3">
      <c r="F3512"/>
      <c r="G3512"/>
      <c r="H3512"/>
      <c r="I3512"/>
      <c r="J3512"/>
      <c r="M3512"/>
      <c r="N3512"/>
    </row>
    <row r="3513" spans="6:14" ht="14.25" customHeight="1" x14ac:dyDescent="0.3">
      <c r="F3513"/>
      <c r="G3513"/>
      <c r="H3513"/>
      <c r="I3513"/>
      <c r="J3513"/>
      <c r="M3513"/>
      <c r="N3513"/>
    </row>
    <row r="3514" spans="6:14" ht="14.25" customHeight="1" x14ac:dyDescent="0.3">
      <c r="F3514"/>
      <c r="G3514"/>
      <c r="H3514"/>
      <c r="I3514"/>
      <c r="J3514"/>
      <c r="M3514"/>
      <c r="N3514"/>
    </row>
    <row r="3515" spans="6:14" ht="14.25" customHeight="1" x14ac:dyDescent="0.3">
      <c r="F3515"/>
      <c r="G3515"/>
      <c r="H3515"/>
      <c r="I3515"/>
      <c r="J3515"/>
      <c r="M3515"/>
      <c r="N3515"/>
    </row>
    <row r="3516" spans="6:14" ht="14.25" customHeight="1" x14ac:dyDescent="0.3">
      <c r="F3516"/>
      <c r="G3516"/>
      <c r="H3516"/>
      <c r="I3516"/>
      <c r="J3516"/>
      <c r="M3516"/>
      <c r="N3516"/>
    </row>
    <row r="3517" spans="6:14" ht="14.25" customHeight="1" x14ac:dyDescent="0.3">
      <c r="F3517"/>
      <c r="G3517"/>
      <c r="H3517"/>
      <c r="I3517"/>
      <c r="J3517"/>
      <c r="M3517"/>
      <c r="N3517"/>
    </row>
    <row r="3518" spans="6:14" ht="14.25" customHeight="1" x14ac:dyDescent="0.3">
      <c r="F3518"/>
      <c r="G3518"/>
      <c r="H3518"/>
      <c r="I3518"/>
      <c r="J3518"/>
      <c r="M3518"/>
      <c r="N3518"/>
    </row>
    <row r="3519" spans="6:14" ht="14.25" customHeight="1" x14ac:dyDescent="0.3">
      <c r="F3519"/>
      <c r="G3519"/>
      <c r="H3519"/>
      <c r="I3519"/>
      <c r="J3519"/>
      <c r="M3519"/>
      <c r="N3519"/>
    </row>
    <row r="3520" spans="6:14" ht="14.25" customHeight="1" x14ac:dyDescent="0.3">
      <c r="F3520"/>
      <c r="G3520"/>
      <c r="H3520"/>
      <c r="I3520"/>
      <c r="J3520"/>
      <c r="M3520"/>
      <c r="N3520"/>
    </row>
    <row r="3521" spans="6:14" ht="14.25" customHeight="1" x14ac:dyDescent="0.3">
      <c r="F3521"/>
      <c r="G3521"/>
      <c r="H3521"/>
      <c r="I3521"/>
      <c r="J3521"/>
      <c r="M3521"/>
      <c r="N3521"/>
    </row>
    <row r="3522" spans="6:14" ht="14.25" customHeight="1" x14ac:dyDescent="0.3">
      <c r="F3522"/>
      <c r="G3522"/>
      <c r="H3522"/>
      <c r="I3522"/>
      <c r="J3522"/>
      <c r="M3522"/>
      <c r="N3522"/>
    </row>
    <row r="3523" spans="6:14" ht="14.25" customHeight="1" x14ac:dyDescent="0.3">
      <c r="F3523"/>
      <c r="G3523"/>
      <c r="H3523"/>
      <c r="I3523"/>
      <c r="J3523"/>
      <c r="M3523"/>
      <c r="N3523"/>
    </row>
    <row r="3524" spans="6:14" ht="14.25" customHeight="1" x14ac:dyDescent="0.3">
      <c r="F3524"/>
      <c r="G3524"/>
      <c r="H3524"/>
      <c r="I3524"/>
      <c r="J3524"/>
      <c r="M3524"/>
      <c r="N3524"/>
    </row>
    <row r="3525" spans="6:14" ht="14.25" customHeight="1" x14ac:dyDescent="0.3">
      <c r="F3525"/>
      <c r="G3525"/>
      <c r="H3525"/>
      <c r="I3525"/>
      <c r="J3525"/>
      <c r="M3525"/>
      <c r="N3525"/>
    </row>
    <row r="3526" spans="6:14" ht="14.25" customHeight="1" x14ac:dyDescent="0.3">
      <c r="F3526"/>
      <c r="G3526"/>
      <c r="H3526"/>
      <c r="I3526"/>
      <c r="J3526"/>
      <c r="M3526"/>
      <c r="N3526"/>
    </row>
    <row r="3527" spans="6:14" ht="14.25" customHeight="1" x14ac:dyDescent="0.3">
      <c r="F3527"/>
      <c r="G3527"/>
      <c r="H3527"/>
      <c r="I3527"/>
      <c r="J3527"/>
      <c r="M3527"/>
      <c r="N3527"/>
    </row>
    <row r="3528" spans="6:14" ht="14.25" customHeight="1" x14ac:dyDescent="0.3">
      <c r="F3528"/>
      <c r="G3528"/>
      <c r="H3528"/>
      <c r="I3528"/>
      <c r="J3528"/>
      <c r="M3528"/>
      <c r="N3528"/>
    </row>
    <row r="3529" spans="6:14" ht="14.25" customHeight="1" x14ac:dyDescent="0.3">
      <c r="F3529"/>
      <c r="G3529"/>
      <c r="H3529"/>
      <c r="I3529"/>
      <c r="J3529"/>
      <c r="M3529"/>
      <c r="N3529"/>
    </row>
    <row r="3530" spans="6:14" ht="14.25" customHeight="1" x14ac:dyDescent="0.3">
      <c r="F3530"/>
      <c r="G3530"/>
      <c r="H3530"/>
      <c r="I3530"/>
      <c r="J3530"/>
      <c r="M3530"/>
      <c r="N3530"/>
    </row>
    <row r="3531" spans="6:14" ht="14.25" customHeight="1" x14ac:dyDescent="0.3">
      <c r="F3531"/>
      <c r="G3531"/>
      <c r="H3531"/>
      <c r="I3531"/>
      <c r="J3531"/>
      <c r="M3531"/>
      <c r="N3531"/>
    </row>
    <row r="3532" spans="6:14" ht="14.25" customHeight="1" x14ac:dyDescent="0.3">
      <c r="F3532"/>
      <c r="G3532"/>
      <c r="H3532"/>
      <c r="I3532"/>
      <c r="J3532"/>
      <c r="M3532"/>
      <c r="N3532"/>
    </row>
    <row r="3533" spans="6:14" ht="14.25" customHeight="1" x14ac:dyDescent="0.3">
      <c r="F3533"/>
      <c r="G3533"/>
      <c r="H3533"/>
      <c r="I3533"/>
      <c r="J3533"/>
      <c r="M3533"/>
      <c r="N3533"/>
    </row>
    <row r="3534" spans="6:14" ht="14.25" customHeight="1" x14ac:dyDescent="0.3">
      <c r="F3534"/>
      <c r="G3534"/>
      <c r="H3534"/>
      <c r="I3534"/>
      <c r="J3534"/>
      <c r="M3534"/>
      <c r="N3534"/>
    </row>
    <row r="3535" spans="6:14" ht="14.25" customHeight="1" x14ac:dyDescent="0.3">
      <c r="F3535"/>
      <c r="G3535"/>
      <c r="H3535"/>
      <c r="I3535"/>
      <c r="J3535"/>
      <c r="M3535"/>
      <c r="N3535"/>
    </row>
    <row r="3536" spans="6:14" ht="14.25" customHeight="1" x14ac:dyDescent="0.3">
      <c r="F3536"/>
      <c r="G3536"/>
      <c r="H3536"/>
      <c r="I3536"/>
      <c r="J3536"/>
      <c r="M3536"/>
      <c r="N3536"/>
    </row>
    <row r="3537" spans="6:14" ht="14.25" customHeight="1" x14ac:dyDescent="0.3">
      <c r="F3537"/>
      <c r="G3537"/>
      <c r="H3537"/>
      <c r="I3537"/>
      <c r="J3537"/>
      <c r="M3537"/>
      <c r="N3537"/>
    </row>
    <row r="3538" spans="6:14" ht="14.25" customHeight="1" x14ac:dyDescent="0.3">
      <c r="F3538"/>
      <c r="G3538"/>
      <c r="H3538"/>
      <c r="I3538"/>
      <c r="J3538"/>
      <c r="M3538"/>
      <c r="N3538"/>
    </row>
    <row r="3539" spans="6:14" ht="14.25" customHeight="1" x14ac:dyDescent="0.3">
      <c r="F3539"/>
      <c r="G3539"/>
      <c r="H3539"/>
      <c r="I3539"/>
      <c r="J3539"/>
      <c r="M3539"/>
      <c r="N3539"/>
    </row>
    <row r="3540" spans="6:14" ht="14.25" customHeight="1" x14ac:dyDescent="0.3">
      <c r="F3540"/>
      <c r="G3540"/>
      <c r="H3540"/>
      <c r="I3540"/>
      <c r="J3540"/>
      <c r="M3540"/>
      <c r="N3540"/>
    </row>
    <row r="3541" spans="6:14" ht="14.25" customHeight="1" x14ac:dyDescent="0.3">
      <c r="F3541"/>
      <c r="G3541"/>
      <c r="H3541"/>
      <c r="I3541"/>
      <c r="J3541"/>
      <c r="M3541"/>
      <c r="N3541"/>
    </row>
    <row r="3542" spans="6:14" ht="14.25" customHeight="1" x14ac:dyDescent="0.3">
      <c r="F3542"/>
      <c r="G3542"/>
      <c r="H3542"/>
      <c r="I3542"/>
      <c r="J3542"/>
      <c r="M3542"/>
      <c r="N3542"/>
    </row>
    <row r="3543" spans="6:14" ht="14.25" customHeight="1" x14ac:dyDescent="0.3">
      <c r="F3543"/>
      <c r="G3543"/>
      <c r="H3543"/>
      <c r="I3543"/>
      <c r="J3543"/>
      <c r="M3543"/>
      <c r="N3543"/>
    </row>
    <row r="3544" spans="6:14" ht="14.25" customHeight="1" x14ac:dyDescent="0.3">
      <c r="F3544"/>
      <c r="G3544"/>
      <c r="H3544"/>
      <c r="I3544"/>
      <c r="J3544"/>
      <c r="M3544"/>
      <c r="N3544"/>
    </row>
    <row r="3545" spans="6:14" ht="14.25" customHeight="1" x14ac:dyDescent="0.3">
      <c r="F3545"/>
      <c r="G3545"/>
      <c r="H3545"/>
      <c r="I3545"/>
      <c r="J3545"/>
      <c r="M3545"/>
      <c r="N3545"/>
    </row>
    <row r="3546" spans="6:14" ht="14.25" customHeight="1" x14ac:dyDescent="0.3">
      <c r="F3546"/>
      <c r="G3546"/>
      <c r="H3546"/>
      <c r="I3546"/>
      <c r="J3546"/>
      <c r="M3546"/>
      <c r="N3546"/>
    </row>
    <row r="3547" spans="6:14" ht="14.25" customHeight="1" x14ac:dyDescent="0.3">
      <c r="F3547"/>
      <c r="G3547"/>
      <c r="H3547"/>
      <c r="I3547"/>
      <c r="J3547"/>
      <c r="M3547"/>
      <c r="N3547"/>
    </row>
    <row r="3548" spans="6:14" ht="14.25" customHeight="1" x14ac:dyDescent="0.3">
      <c r="F3548"/>
      <c r="G3548"/>
      <c r="H3548"/>
      <c r="I3548"/>
      <c r="J3548"/>
      <c r="M3548"/>
      <c r="N3548"/>
    </row>
    <row r="3549" spans="6:14" ht="14.25" customHeight="1" x14ac:dyDescent="0.3">
      <c r="F3549"/>
      <c r="G3549"/>
      <c r="H3549"/>
      <c r="I3549"/>
      <c r="J3549"/>
      <c r="M3549"/>
      <c r="N3549"/>
    </row>
    <row r="3550" spans="6:14" ht="14.25" customHeight="1" x14ac:dyDescent="0.3">
      <c r="F3550"/>
      <c r="G3550"/>
      <c r="H3550"/>
      <c r="I3550"/>
      <c r="J3550"/>
      <c r="M3550"/>
      <c r="N3550"/>
    </row>
    <row r="3551" spans="6:14" ht="14.25" customHeight="1" x14ac:dyDescent="0.3">
      <c r="F3551"/>
      <c r="G3551"/>
      <c r="H3551"/>
      <c r="I3551"/>
      <c r="J3551"/>
      <c r="M3551"/>
      <c r="N3551"/>
    </row>
    <row r="3552" spans="6:14" ht="14.25" customHeight="1" x14ac:dyDescent="0.3">
      <c r="F3552"/>
      <c r="G3552"/>
      <c r="H3552"/>
      <c r="I3552"/>
      <c r="J3552"/>
      <c r="M3552"/>
      <c r="N3552"/>
    </row>
    <row r="3553" spans="6:14" ht="14.25" customHeight="1" x14ac:dyDescent="0.3">
      <c r="F3553"/>
      <c r="G3553"/>
      <c r="H3553"/>
      <c r="I3553"/>
      <c r="J3553"/>
      <c r="M3553"/>
      <c r="N3553"/>
    </row>
    <row r="3554" spans="6:14" ht="14.25" customHeight="1" x14ac:dyDescent="0.3">
      <c r="F3554"/>
      <c r="G3554"/>
      <c r="H3554"/>
      <c r="I3554"/>
      <c r="J3554"/>
      <c r="M3554"/>
      <c r="N3554"/>
    </row>
    <row r="3555" spans="6:14" ht="14.25" customHeight="1" x14ac:dyDescent="0.3">
      <c r="F3555"/>
      <c r="G3555"/>
      <c r="H3555"/>
      <c r="I3555"/>
      <c r="J3555"/>
      <c r="M3555"/>
      <c r="N3555"/>
    </row>
    <row r="3556" spans="6:14" ht="14.25" customHeight="1" x14ac:dyDescent="0.3">
      <c r="F3556"/>
      <c r="G3556"/>
      <c r="H3556"/>
      <c r="I3556"/>
      <c r="J3556"/>
      <c r="M3556"/>
      <c r="N3556"/>
    </row>
    <row r="3557" spans="6:14" ht="14.25" customHeight="1" x14ac:dyDescent="0.3">
      <c r="F3557"/>
      <c r="G3557"/>
      <c r="H3557"/>
      <c r="I3557"/>
      <c r="J3557"/>
      <c r="M3557"/>
      <c r="N3557"/>
    </row>
    <row r="3558" spans="6:14" ht="14.25" customHeight="1" x14ac:dyDescent="0.3">
      <c r="F3558"/>
      <c r="G3558"/>
      <c r="H3558"/>
      <c r="I3558"/>
      <c r="J3558"/>
      <c r="M3558"/>
      <c r="N3558"/>
    </row>
    <row r="3559" spans="6:14" ht="14.25" customHeight="1" x14ac:dyDescent="0.3">
      <c r="F3559"/>
      <c r="G3559"/>
      <c r="H3559"/>
      <c r="I3559"/>
      <c r="J3559"/>
      <c r="M3559"/>
      <c r="N3559"/>
    </row>
    <row r="3560" spans="6:14" ht="14.25" customHeight="1" x14ac:dyDescent="0.3">
      <c r="F3560"/>
      <c r="G3560"/>
      <c r="H3560"/>
      <c r="I3560"/>
      <c r="J3560"/>
      <c r="M3560"/>
      <c r="N3560"/>
    </row>
    <row r="3561" spans="6:14" ht="14.25" customHeight="1" x14ac:dyDescent="0.3">
      <c r="F3561"/>
      <c r="G3561"/>
      <c r="H3561"/>
      <c r="I3561"/>
      <c r="J3561"/>
      <c r="M3561"/>
      <c r="N3561"/>
    </row>
    <row r="3562" spans="6:14" ht="14.25" customHeight="1" x14ac:dyDescent="0.3">
      <c r="F3562"/>
      <c r="G3562"/>
      <c r="H3562"/>
      <c r="I3562"/>
      <c r="J3562"/>
      <c r="M3562"/>
      <c r="N3562"/>
    </row>
    <row r="3563" spans="6:14" ht="14.25" customHeight="1" x14ac:dyDescent="0.3">
      <c r="F3563"/>
      <c r="G3563"/>
      <c r="H3563"/>
      <c r="I3563"/>
      <c r="J3563"/>
      <c r="M3563"/>
      <c r="N3563"/>
    </row>
    <row r="3564" spans="6:14" ht="14.25" customHeight="1" x14ac:dyDescent="0.3">
      <c r="F3564"/>
      <c r="G3564"/>
      <c r="H3564"/>
      <c r="I3564"/>
      <c r="J3564"/>
      <c r="M3564"/>
      <c r="N3564"/>
    </row>
    <row r="3565" spans="6:14" ht="14.25" customHeight="1" x14ac:dyDescent="0.3">
      <c r="F3565"/>
      <c r="G3565"/>
      <c r="H3565"/>
      <c r="I3565"/>
      <c r="J3565"/>
      <c r="M3565"/>
      <c r="N3565"/>
    </row>
    <row r="3566" spans="6:14" ht="14.25" customHeight="1" x14ac:dyDescent="0.3">
      <c r="F3566"/>
      <c r="G3566"/>
      <c r="H3566"/>
      <c r="I3566"/>
      <c r="J3566"/>
      <c r="M3566"/>
      <c r="N3566"/>
    </row>
    <row r="3567" spans="6:14" ht="14.25" customHeight="1" x14ac:dyDescent="0.3">
      <c r="F3567"/>
      <c r="G3567"/>
      <c r="H3567"/>
      <c r="I3567"/>
      <c r="J3567"/>
      <c r="M3567"/>
      <c r="N3567"/>
    </row>
    <row r="3568" spans="6:14" ht="14.25" customHeight="1" x14ac:dyDescent="0.3">
      <c r="F3568"/>
      <c r="G3568"/>
      <c r="H3568"/>
      <c r="I3568"/>
      <c r="J3568"/>
      <c r="M3568"/>
      <c r="N3568"/>
    </row>
    <row r="3569" spans="6:14" ht="14.25" customHeight="1" x14ac:dyDescent="0.3">
      <c r="F3569"/>
      <c r="G3569"/>
      <c r="H3569"/>
      <c r="I3569"/>
      <c r="J3569"/>
      <c r="M3569"/>
      <c r="N3569"/>
    </row>
    <row r="3570" spans="6:14" ht="14.25" customHeight="1" x14ac:dyDescent="0.3">
      <c r="F3570"/>
      <c r="G3570"/>
      <c r="H3570"/>
      <c r="I3570"/>
      <c r="J3570"/>
      <c r="M3570"/>
      <c r="N3570"/>
    </row>
    <row r="3571" spans="6:14" ht="14.25" customHeight="1" x14ac:dyDescent="0.3">
      <c r="F3571"/>
      <c r="G3571"/>
      <c r="H3571"/>
      <c r="I3571"/>
      <c r="J3571"/>
      <c r="M3571"/>
      <c r="N3571"/>
    </row>
    <row r="3572" spans="6:14" ht="14.25" customHeight="1" x14ac:dyDescent="0.3">
      <c r="F3572"/>
      <c r="G3572"/>
      <c r="H3572"/>
      <c r="I3572"/>
      <c r="J3572"/>
      <c r="M3572"/>
      <c r="N3572"/>
    </row>
    <row r="3573" spans="6:14" ht="14.25" customHeight="1" x14ac:dyDescent="0.3">
      <c r="F3573"/>
      <c r="G3573"/>
      <c r="H3573"/>
      <c r="I3573"/>
      <c r="J3573"/>
      <c r="M3573"/>
      <c r="N3573"/>
    </row>
    <row r="3574" spans="6:14" ht="14.25" customHeight="1" x14ac:dyDescent="0.3">
      <c r="F3574"/>
      <c r="G3574"/>
      <c r="H3574"/>
      <c r="I3574"/>
      <c r="J3574"/>
      <c r="M3574"/>
      <c r="N3574"/>
    </row>
    <row r="3575" spans="6:14" ht="14.25" customHeight="1" x14ac:dyDescent="0.3">
      <c r="F3575"/>
      <c r="G3575"/>
      <c r="H3575"/>
      <c r="I3575"/>
      <c r="J3575"/>
      <c r="M3575"/>
      <c r="N3575"/>
    </row>
    <row r="3576" spans="6:14" ht="14.25" customHeight="1" x14ac:dyDescent="0.3">
      <c r="F3576"/>
      <c r="G3576"/>
      <c r="H3576"/>
      <c r="I3576"/>
      <c r="J3576"/>
      <c r="M3576"/>
      <c r="N3576"/>
    </row>
    <row r="3577" spans="6:14" ht="14.25" customHeight="1" x14ac:dyDescent="0.3">
      <c r="F3577"/>
      <c r="G3577"/>
      <c r="H3577"/>
      <c r="I3577"/>
      <c r="J3577"/>
      <c r="M3577"/>
      <c r="N3577"/>
    </row>
    <row r="3578" spans="6:14" ht="14.25" customHeight="1" x14ac:dyDescent="0.3">
      <c r="F3578"/>
      <c r="G3578"/>
      <c r="H3578"/>
      <c r="I3578"/>
      <c r="J3578"/>
      <c r="M3578"/>
      <c r="N3578"/>
    </row>
    <row r="3579" spans="6:14" ht="14.25" customHeight="1" x14ac:dyDescent="0.3">
      <c r="F3579"/>
      <c r="G3579"/>
      <c r="H3579"/>
      <c r="I3579"/>
      <c r="J3579"/>
      <c r="M3579"/>
      <c r="N3579"/>
    </row>
    <row r="3580" spans="6:14" ht="14.25" customHeight="1" x14ac:dyDescent="0.3">
      <c r="F3580"/>
      <c r="G3580"/>
      <c r="H3580"/>
      <c r="I3580"/>
      <c r="J3580"/>
      <c r="M3580"/>
      <c r="N3580"/>
    </row>
    <row r="3581" spans="6:14" ht="14.25" customHeight="1" x14ac:dyDescent="0.3">
      <c r="F3581"/>
      <c r="G3581"/>
      <c r="H3581"/>
      <c r="I3581"/>
      <c r="J3581"/>
      <c r="M3581"/>
      <c r="N3581"/>
    </row>
    <row r="3582" spans="6:14" ht="14.25" customHeight="1" x14ac:dyDescent="0.3">
      <c r="F3582"/>
      <c r="G3582"/>
      <c r="H3582"/>
      <c r="I3582"/>
      <c r="J3582"/>
      <c r="M3582"/>
      <c r="N3582"/>
    </row>
    <row r="3583" spans="6:14" ht="14.25" customHeight="1" x14ac:dyDescent="0.3">
      <c r="F3583"/>
      <c r="G3583"/>
      <c r="H3583"/>
      <c r="I3583"/>
      <c r="J3583"/>
      <c r="M3583"/>
      <c r="N3583"/>
    </row>
    <row r="3584" spans="6:14" ht="14.25" customHeight="1" x14ac:dyDescent="0.3">
      <c r="F3584"/>
      <c r="G3584"/>
      <c r="H3584"/>
      <c r="I3584"/>
      <c r="J3584"/>
      <c r="M3584"/>
      <c r="N3584"/>
    </row>
    <row r="3585" spans="6:14" ht="14.25" customHeight="1" x14ac:dyDescent="0.3">
      <c r="F3585"/>
      <c r="G3585"/>
      <c r="H3585"/>
      <c r="I3585"/>
      <c r="J3585"/>
      <c r="M3585"/>
      <c r="N3585"/>
    </row>
    <row r="3586" spans="6:14" ht="14.25" customHeight="1" x14ac:dyDescent="0.3">
      <c r="F3586"/>
      <c r="G3586"/>
      <c r="H3586"/>
      <c r="I3586"/>
      <c r="J3586"/>
      <c r="M3586"/>
      <c r="N3586"/>
    </row>
    <row r="3587" spans="6:14" ht="14.25" customHeight="1" x14ac:dyDescent="0.3">
      <c r="F3587"/>
      <c r="G3587"/>
      <c r="H3587"/>
      <c r="I3587"/>
      <c r="J3587"/>
      <c r="M3587"/>
      <c r="N3587"/>
    </row>
    <row r="3588" spans="6:14" ht="14.25" customHeight="1" x14ac:dyDescent="0.3">
      <c r="F3588"/>
      <c r="G3588"/>
      <c r="H3588"/>
      <c r="I3588"/>
      <c r="J3588"/>
      <c r="M3588"/>
      <c r="N3588"/>
    </row>
    <row r="3589" spans="6:14" ht="14.25" customHeight="1" x14ac:dyDescent="0.3">
      <c r="F3589"/>
      <c r="G3589"/>
      <c r="H3589"/>
      <c r="I3589"/>
      <c r="J3589"/>
      <c r="M3589"/>
      <c r="N3589"/>
    </row>
    <row r="3590" spans="6:14" ht="14.25" customHeight="1" x14ac:dyDescent="0.3">
      <c r="F3590"/>
      <c r="G3590"/>
      <c r="H3590"/>
      <c r="I3590"/>
      <c r="J3590"/>
      <c r="M3590"/>
      <c r="N3590"/>
    </row>
    <row r="3591" spans="6:14" ht="14.25" customHeight="1" x14ac:dyDescent="0.3">
      <c r="F3591"/>
      <c r="G3591"/>
      <c r="H3591"/>
      <c r="I3591"/>
      <c r="J3591"/>
      <c r="M3591"/>
      <c r="N3591"/>
    </row>
    <row r="3592" spans="6:14" ht="14.25" customHeight="1" x14ac:dyDescent="0.3">
      <c r="F3592"/>
      <c r="G3592"/>
      <c r="H3592"/>
      <c r="I3592"/>
      <c r="J3592"/>
      <c r="M3592"/>
      <c r="N3592"/>
    </row>
    <row r="3593" spans="6:14" ht="14.25" customHeight="1" x14ac:dyDescent="0.3">
      <c r="F3593"/>
      <c r="G3593"/>
      <c r="H3593"/>
      <c r="I3593"/>
      <c r="J3593"/>
      <c r="M3593"/>
      <c r="N3593"/>
    </row>
    <row r="3594" spans="6:14" ht="14.25" customHeight="1" x14ac:dyDescent="0.3">
      <c r="F3594"/>
      <c r="G3594"/>
      <c r="H3594"/>
      <c r="I3594"/>
      <c r="J3594"/>
      <c r="M3594"/>
      <c r="N3594"/>
    </row>
    <row r="3595" spans="6:14" ht="14.25" customHeight="1" x14ac:dyDescent="0.3">
      <c r="F3595"/>
      <c r="G3595"/>
      <c r="H3595"/>
      <c r="I3595"/>
      <c r="J3595"/>
      <c r="M3595"/>
      <c r="N3595"/>
    </row>
    <row r="3596" spans="6:14" ht="14.25" customHeight="1" x14ac:dyDescent="0.3">
      <c r="F3596"/>
      <c r="G3596"/>
      <c r="H3596"/>
      <c r="I3596"/>
      <c r="J3596"/>
      <c r="M3596"/>
      <c r="N3596"/>
    </row>
    <row r="3597" spans="6:14" ht="14.25" customHeight="1" x14ac:dyDescent="0.3">
      <c r="F3597"/>
      <c r="G3597"/>
      <c r="H3597"/>
      <c r="I3597"/>
      <c r="J3597"/>
      <c r="M3597"/>
      <c r="N3597"/>
    </row>
    <row r="3598" spans="6:14" ht="14.25" customHeight="1" x14ac:dyDescent="0.3">
      <c r="F3598"/>
      <c r="G3598"/>
      <c r="H3598"/>
      <c r="I3598"/>
      <c r="J3598"/>
      <c r="M3598"/>
      <c r="N3598"/>
    </row>
    <row r="3599" spans="6:14" ht="14.25" customHeight="1" x14ac:dyDescent="0.3">
      <c r="F3599"/>
      <c r="G3599"/>
      <c r="H3599"/>
      <c r="I3599"/>
      <c r="J3599"/>
      <c r="M3599"/>
      <c r="N3599"/>
    </row>
    <row r="3600" spans="6:14" ht="14.25" customHeight="1" x14ac:dyDescent="0.3">
      <c r="F3600"/>
      <c r="G3600"/>
      <c r="H3600"/>
      <c r="I3600"/>
      <c r="J3600"/>
      <c r="M3600"/>
      <c r="N3600"/>
    </row>
    <row r="3601" spans="6:14" ht="14.25" customHeight="1" x14ac:dyDescent="0.3">
      <c r="F3601"/>
      <c r="G3601"/>
      <c r="H3601"/>
      <c r="I3601"/>
      <c r="J3601"/>
      <c r="M3601"/>
      <c r="N3601"/>
    </row>
    <row r="3602" spans="6:14" ht="14.25" customHeight="1" x14ac:dyDescent="0.3">
      <c r="F3602"/>
      <c r="G3602"/>
      <c r="H3602"/>
      <c r="I3602"/>
      <c r="J3602"/>
      <c r="M3602"/>
      <c r="N3602"/>
    </row>
    <row r="3603" spans="6:14" ht="14.25" customHeight="1" x14ac:dyDescent="0.3">
      <c r="F3603"/>
      <c r="G3603"/>
      <c r="H3603"/>
      <c r="I3603"/>
      <c r="J3603"/>
      <c r="M3603"/>
      <c r="N3603"/>
    </row>
    <row r="3604" spans="6:14" ht="14.25" customHeight="1" x14ac:dyDescent="0.3">
      <c r="F3604"/>
      <c r="G3604"/>
      <c r="H3604"/>
      <c r="I3604"/>
      <c r="J3604"/>
      <c r="M3604"/>
      <c r="N3604"/>
    </row>
    <row r="3605" spans="6:14" ht="14.25" customHeight="1" x14ac:dyDescent="0.3">
      <c r="F3605"/>
      <c r="G3605"/>
      <c r="H3605"/>
      <c r="I3605"/>
      <c r="J3605"/>
      <c r="M3605"/>
      <c r="N3605"/>
    </row>
    <row r="3606" spans="6:14" ht="14.25" customHeight="1" x14ac:dyDescent="0.3">
      <c r="F3606"/>
      <c r="G3606"/>
      <c r="H3606"/>
      <c r="I3606"/>
      <c r="J3606"/>
      <c r="M3606"/>
      <c r="N3606"/>
    </row>
    <row r="3607" spans="6:14" ht="14.25" customHeight="1" x14ac:dyDescent="0.3">
      <c r="F3607"/>
      <c r="G3607"/>
      <c r="H3607"/>
      <c r="I3607"/>
      <c r="J3607"/>
      <c r="M3607"/>
      <c r="N3607"/>
    </row>
    <row r="3608" spans="6:14" ht="14.25" customHeight="1" x14ac:dyDescent="0.3">
      <c r="F3608"/>
      <c r="G3608"/>
      <c r="H3608"/>
      <c r="I3608"/>
      <c r="J3608"/>
      <c r="M3608"/>
      <c r="N3608"/>
    </row>
    <row r="3609" spans="6:14" ht="14.25" customHeight="1" x14ac:dyDescent="0.3">
      <c r="F3609"/>
      <c r="G3609"/>
      <c r="H3609"/>
      <c r="I3609"/>
      <c r="J3609"/>
      <c r="M3609"/>
      <c r="N3609"/>
    </row>
    <row r="3610" spans="6:14" ht="14.25" customHeight="1" x14ac:dyDescent="0.3">
      <c r="F3610"/>
      <c r="G3610"/>
      <c r="H3610"/>
      <c r="I3610"/>
      <c r="J3610"/>
      <c r="M3610"/>
      <c r="N3610"/>
    </row>
    <row r="3611" spans="6:14" ht="14.25" customHeight="1" x14ac:dyDescent="0.3">
      <c r="F3611"/>
      <c r="G3611"/>
      <c r="H3611"/>
      <c r="I3611"/>
      <c r="J3611"/>
      <c r="M3611"/>
      <c r="N3611"/>
    </row>
    <row r="3612" spans="6:14" ht="14.25" customHeight="1" x14ac:dyDescent="0.3">
      <c r="F3612"/>
      <c r="G3612"/>
      <c r="H3612"/>
      <c r="I3612"/>
      <c r="J3612"/>
      <c r="M3612"/>
      <c r="N3612"/>
    </row>
    <row r="3613" spans="6:14" ht="14.25" customHeight="1" x14ac:dyDescent="0.3">
      <c r="F3613"/>
      <c r="G3613"/>
      <c r="H3613"/>
      <c r="I3613"/>
      <c r="J3613"/>
      <c r="M3613"/>
      <c r="N3613"/>
    </row>
    <row r="3614" spans="6:14" ht="14.25" customHeight="1" x14ac:dyDescent="0.3">
      <c r="F3614"/>
      <c r="G3614"/>
      <c r="H3614"/>
      <c r="I3614"/>
      <c r="J3614"/>
      <c r="M3614"/>
      <c r="N3614"/>
    </row>
    <row r="3615" spans="6:14" ht="14.25" customHeight="1" x14ac:dyDescent="0.3">
      <c r="F3615"/>
      <c r="G3615"/>
      <c r="H3615"/>
      <c r="I3615"/>
      <c r="J3615"/>
      <c r="M3615"/>
      <c r="N3615"/>
    </row>
    <row r="3616" spans="6:14" ht="14.25" customHeight="1" x14ac:dyDescent="0.3">
      <c r="F3616"/>
      <c r="G3616"/>
      <c r="H3616"/>
      <c r="I3616"/>
      <c r="J3616"/>
      <c r="M3616"/>
      <c r="N3616"/>
    </row>
    <row r="3617" spans="6:14" ht="14.25" customHeight="1" x14ac:dyDescent="0.3">
      <c r="F3617"/>
      <c r="G3617"/>
      <c r="H3617"/>
      <c r="I3617"/>
      <c r="J3617"/>
      <c r="M3617"/>
      <c r="N3617"/>
    </row>
    <row r="3618" spans="6:14" ht="14.25" customHeight="1" x14ac:dyDescent="0.3">
      <c r="F3618"/>
      <c r="G3618"/>
      <c r="H3618"/>
      <c r="I3618"/>
      <c r="J3618"/>
      <c r="M3618"/>
      <c r="N3618"/>
    </row>
    <row r="3619" spans="6:14" ht="14.25" customHeight="1" x14ac:dyDescent="0.3">
      <c r="F3619"/>
      <c r="G3619"/>
      <c r="H3619"/>
      <c r="I3619"/>
      <c r="J3619"/>
      <c r="M3619"/>
      <c r="N3619"/>
    </row>
    <row r="3620" spans="6:14" ht="14.25" customHeight="1" x14ac:dyDescent="0.3">
      <c r="F3620"/>
      <c r="G3620"/>
      <c r="H3620"/>
      <c r="I3620"/>
      <c r="J3620"/>
      <c r="M3620"/>
      <c r="N3620"/>
    </row>
    <row r="3621" spans="6:14" ht="14.25" customHeight="1" x14ac:dyDescent="0.3">
      <c r="F3621"/>
      <c r="G3621"/>
      <c r="H3621"/>
      <c r="I3621"/>
      <c r="J3621"/>
      <c r="M3621"/>
      <c r="N3621"/>
    </row>
    <row r="3622" spans="6:14" ht="14.25" customHeight="1" x14ac:dyDescent="0.3">
      <c r="F3622"/>
      <c r="G3622"/>
      <c r="H3622"/>
      <c r="I3622"/>
      <c r="J3622"/>
      <c r="M3622"/>
      <c r="N3622"/>
    </row>
    <row r="3623" spans="6:14" ht="14.25" customHeight="1" x14ac:dyDescent="0.3">
      <c r="F3623"/>
      <c r="G3623"/>
      <c r="H3623"/>
      <c r="I3623"/>
      <c r="J3623"/>
      <c r="M3623"/>
      <c r="N3623"/>
    </row>
    <row r="3624" spans="6:14" ht="14.25" customHeight="1" x14ac:dyDescent="0.3">
      <c r="F3624"/>
      <c r="G3624"/>
      <c r="H3624"/>
      <c r="I3624"/>
      <c r="J3624"/>
      <c r="M3624"/>
      <c r="N3624"/>
    </row>
    <row r="3625" spans="6:14" ht="14.25" customHeight="1" x14ac:dyDescent="0.3">
      <c r="F3625"/>
      <c r="G3625"/>
      <c r="H3625"/>
      <c r="I3625"/>
      <c r="J3625"/>
      <c r="M3625"/>
      <c r="N3625"/>
    </row>
    <row r="3626" spans="6:14" ht="14.25" customHeight="1" x14ac:dyDescent="0.3">
      <c r="F3626"/>
      <c r="G3626"/>
      <c r="H3626"/>
      <c r="I3626"/>
      <c r="J3626"/>
      <c r="M3626"/>
      <c r="N3626"/>
    </row>
    <row r="3627" spans="6:14" ht="14.25" customHeight="1" x14ac:dyDescent="0.3">
      <c r="F3627"/>
      <c r="G3627"/>
      <c r="H3627"/>
      <c r="I3627"/>
      <c r="J3627"/>
      <c r="M3627"/>
      <c r="N3627"/>
    </row>
    <row r="3628" spans="6:14" ht="14.25" customHeight="1" x14ac:dyDescent="0.3">
      <c r="F3628"/>
      <c r="G3628"/>
      <c r="H3628"/>
      <c r="I3628"/>
      <c r="J3628"/>
      <c r="M3628"/>
      <c r="N3628"/>
    </row>
    <row r="3629" spans="6:14" ht="14.25" customHeight="1" x14ac:dyDescent="0.3">
      <c r="F3629"/>
      <c r="G3629"/>
      <c r="H3629"/>
      <c r="I3629"/>
      <c r="J3629"/>
      <c r="M3629"/>
      <c r="N3629"/>
    </row>
    <row r="3630" spans="6:14" ht="14.25" customHeight="1" x14ac:dyDescent="0.3">
      <c r="F3630"/>
      <c r="G3630"/>
      <c r="H3630"/>
      <c r="I3630"/>
      <c r="J3630"/>
      <c r="M3630"/>
      <c r="N3630"/>
    </row>
    <row r="3631" spans="6:14" ht="14.25" customHeight="1" x14ac:dyDescent="0.3">
      <c r="F3631"/>
      <c r="G3631"/>
      <c r="H3631"/>
      <c r="I3631"/>
      <c r="J3631"/>
      <c r="M3631"/>
      <c r="N3631"/>
    </row>
    <row r="3632" spans="6:14" ht="14.25" customHeight="1" x14ac:dyDescent="0.3">
      <c r="F3632"/>
      <c r="G3632"/>
      <c r="H3632"/>
      <c r="I3632"/>
      <c r="J3632"/>
      <c r="M3632"/>
      <c r="N3632"/>
    </row>
    <row r="3633" spans="6:14" ht="14.25" customHeight="1" x14ac:dyDescent="0.3">
      <c r="F3633"/>
      <c r="G3633"/>
      <c r="H3633"/>
      <c r="I3633"/>
      <c r="J3633"/>
      <c r="M3633"/>
      <c r="N3633"/>
    </row>
    <row r="3634" spans="6:14" ht="14.25" customHeight="1" x14ac:dyDescent="0.3">
      <c r="F3634"/>
      <c r="G3634"/>
      <c r="H3634"/>
      <c r="I3634"/>
      <c r="J3634"/>
      <c r="M3634"/>
      <c r="N3634"/>
    </row>
    <row r="3635" spans="6:14" ht="14.25" customHeight="1" x14ac:dyDescent="0.3">
      <c r="F3635"/>
      <c r="G3635"/>
      <c r="H3635"/>
      <c r="I3635"/>
      <c r="J3635"/>
      <c r="M3635"/>
      <c r="N3635"/>
    </row>
    <row r="3636" spans="6:14" ht="14.25" customHeight="1" x14ac:dyDescent="0.3">
      <c r="F3636"/>
      <c r="G3636"/>
      <c r="H3636"/>
      <c r="I3636"/>
      <c r="J3636"/>
      <c r="M3636"/>
      <c r="N3636"/>
    </row>
    <row r="3637" spans="6:14" ht="14.25" customHeight="1" x14ac:dyDescent="0.3">
      <c r="F3637"/>
      <c r="G3637"/>
      <c r="H3637"/>
      <c r="I3637"/>
      <c r="J3637"/>
      <c r="M3637"/>
      <c r="N3637"/>
    </row>
    <row r="3638" spans="6:14" ht="14.25" customHeight="1" x14ac:dyDescent="0.3">
      <c r="F3638"/>
      <c r="G3638"/>
      <c r="H3638"/>
      <c r="I3638"/>
      <c r="J3638"/>
      <c r="M3638"/>
      <c r="N3638"/>
    </row>
    <row r="3639" spans="6:14" ht="14.25" customHeight="1" x14ac:dyDescent="0.3">
      <c r="F3639"/>
      <c r="G3639"/>
      <c r="H3639"/>
      <c r="I3639"/>
      <c r="J3639"/>
      <c r="M3639"/>
      <c r="N3639"/>
    </row>
    <row r="3640" spans="6:14" ht="14.25" customHeight="1" x14ac:dyDescent="0.3">
      <c r="F3640"/>
      <c r="G3640"/>
      <c r="H3640"/>
      <c r="I3640"/>
      <c r="J3640"/>
      <c r="M3640"/>
      <c r="N3640"/>
    </row>
    <row r="3641" spans="6:14" ht="14.25" customHeight="1" x14ac:dyDescent="0.3">
      <c r="F3641"/>
      <c r="G3641"/>
      <c r="H3641"/>
      <c r="I3641"/>
      <c r="J3641"/>
      <c r="M3641"/>
      <c r="N3641"/>
    </row>
    <row r="3642" spans="6:14" ht="14.25" customHeight="1" x14ac:dyDescent="0.3">
      <c r="F3642"/>
      <c r="G3642"/>
      <c r="H3642"/>
      <c r="I3642"/>
      <c r="J3642"/>
      <c r="M3642"/>
      <c r="N3642"/>
    </row>
    <row r="3643" spans="6:14" ht="14.25" customHeight="1" x14ac:dyDescent="0.3">
      <c r="F3643"/>
      <c r="G3643"/>
      <c r="H3643"/>
      <c r="I3643"/>
      <c r="J3643"/>
      <c r="M3643"/>
      <c r="N3643"/>
    </row>
    <row r="3644" spans="6:14" ht="14.25" customHeight="1" x14ac:dyDescent="0.3">
      <c r="F3644"/>
      <c r="G3644"/>
      <c r="H3644"/>
      <c r="I3644"/>
      <c r="J3644"/>
      <c r="M3644"/>
      <c r="N3644"/>
    </row>
    <row r="3645" spans="6:14" ht="14.25" customHeight="1" x14ac:dyDescent="0.3">
      <c r="F3645"/>
      <c r="G3645"/>
      <c r="H3645"/>
      <c r="I3645"/>
      <c r="J3645"/>
      <c r="M3645"/>
      <c r="N3645"/>
    </row>
    <row r="3646" spans="6:14" ht="14.25" customHeight="1" x14ac:dyDescent="0.3">
      <c r="F3646"/>
      <c r="G3646"/>
      <c r="H3646"/>
      <c r="I3646"/>
      <c r="J3646"/>
      <c r="M3646"/>
      <c r="N3646"/>
    </row>
    <row r="3647" spans="6:14" ht="14.25" customHeight="1" x14ac:dyDescent="0.3">
      <c r="F3647"/>
      <c r="G3647"/>
      <c r="H3647"/>
      <c r="I3647"/>
      <c r="J3647"/>
      <c r="M3647"/>
      <c r="N3647"/>
    </row>
    <row r="3648" spans="6:14" ht="14.25" customHeight="1" x14ac:dyDescent="0.3">
      <c r="F3648"/>
      <c r="G3648"/>
      <c r="H3648"/>
      <c r="I3648"/>
      <c r="J3648"/>
      <c r="M3648"/>
      <c r="N3648"/>
    </row>
    <row r="3649" spans="6:14" ht="14.25" customHeight="1" x14ac:dyDescent="0.3">
      <c r="F3649"/>
      <c r="G3649"/>
      <c r="H3649"/>
      <c r="I3649"/>
      <c r="J3649"/>
      <c r="M3649"/>
      <c r="N3649"/>
    </row>
    <row r="3650" spans="6:14" ht="14.25" customHeight="1" x14ac:dyDescent="0.3">
      <c r="F3650"/>
      <c r="G3650"/>
      <c r="H3650"/>
      <c r="I3650"/>
      <c r="J3650"/>
      <c r="M3650"/>
      <c r="N3650"/>
    </row>
    <row r="3651" spans="6:14" ht="14.25" customHeight="1" x14ac:dyDescent="0.3">
      <c r="F3651"/>
      <c r="G3651"/>
      <c r="H3651"/>
      <c r="I3651"/>
      <c r="J3651"/>
      <c r="M3651"/>
      <c r="N3651"/>
    </row>
    <row r="3652" spans="6:14" ht="14.25" customHeight="1" x14ac:dyDescent="0.3">
      <c r="F3652"/>
      <c r="G3652"/>
      <c r="H3652"/>
      <c r="I3652"/>
      <c r="J3652"/>
      <c r="M3652"/>
      <c r="N3652"/>
    </row>
    <row r="3653" spans="6:14" ht="14.25" customHeight="1" x14ac:dyDescent="0.3">
      <c r="F3653"/>
      <c r="G3653"/>
      <c r="H3653"/>
      <c r="I3653"/>
      <c r="J3653"/>
      <c r="M3653"/>
      <c r="N3653"/>
    </row>
    <row r="3654" spans="6:14" ht="14.25" customHeight="1" x14ac:dyDescent="0.3">
      <c r="F3654"/>
      <c r="G3654"/>
      <c r="H3654"/>
      <c r="I3654"/>
      <c r="J3654"/>
      <c r="M3654"/>
      <c r="N3654"/>
    </row>
    <row r="3655" spans="6:14" ht="14.25" customHeight="1" x14ac:dyDescent="0.3">
      <c r="F3655"/>
      <c r="G3655"/>
      <c r="H3655"/>
      <c r="I3655"/>
      <c r="J3655"/>
      <c r="M3655"/>
      <c r="N3655"/>
    </row>
    <row r="3656" spans="6:14" ht="14.25" customHeight="1" x14ac:dyDescent="0.3">
      <c r="F3656"/>
      <c r="G3656"/>
      <c r="H3656"/>
      <c r="I3656"/>
      <c r="J3656"/>
      <c r="M3656"/>
      <c r="N3656"/>
    </row>
    <row r="3657" spans="6:14" ht="14.25" customHeight="1" x14ac:dyDescent="0.3">
      <c r="F3657"/>
      <c r="G3657"/>
      <c r="H3657"/>
      <c r="I3657"/>
      <c r="J3657"/>
      <c r="M3657"/>
      <c r="N3657"/>
    </row>
    <row r="3658" spans="6:14" ht="14.25" customHeight="1" x14ac:dyDescent="0.3">
      <c r="F3658"/>
      <c r="G3658"/>
      <c r="H3658"/>
      <c r="I3658"/>
      <c r="J3658"/>
      <c r="M3658"/>
      <c r="N3658"/>
    </row>
    <row r="3659" spans="6:14" ht="14.25" customHeight="1" x14ac:dyDescent="0.3">
      <c r="F3659"/>
      <c r="G3659"/>
      <c r="H3659"/>
      <c r="I3659"/>
      <c r="J3659"/>
      <c r="M3659"/>
      <c r="N3659"/>
    </row>
    <row r="3660" spans="6:14" ht="14.25" customHeight="1" x14ac:dyDescent="0.3">
      <c r="F3660"/>
      <c r="G3660"/>
      <c r="H3660"/>
      <c r="I3660"/>
      <c r="J3660"/>
      <c r="M3660"/>
      <c r="N3660"/>
    </row>
    <row r="3661" spans="6:14" ht="14.25" customHeight="1" x14ac:dyDescent="0.3">
      <c r="F3661"/>
      <c r="G3661"/>
      <c r="H3661"/>
      <c r="I3661"/>
      <c r="J3661"/>
      <c r="M3661"/>
      <c r="N3661"/>
    </row>
    <row r="3662" spans="6:14" ht="14.25" customHeight="1" x14ac:dyDescent="0.3">
      <c r="F3662"/>
      <c r="G3662"/>
      <c r="H3662"/>
      <c r="I3662"/>
      <c r="J3662"/>
      <c r="M3662"/>
      <c r="N3662"/>
    </row>
    <row r="3663" spans="6:14" ht="14.25" customHeight="1" x14ac:dyDescent="0.3">
      <c r="F3663"/>
      <c r="G3663"/>
      <c r="H3663"/>
      <c r="I3663"/>
      <c r="J3663"/>
      <c r="M3663"/>
      <c r="N3663"/>
    </row>
    <row r="3664" spans="6:14" ht="14.25" customHeight="1" x14ac:dyDescent="0.3">
      <c r="F3664"/>
      <c r="G3664"/>
      <c r="H3664"/>
      <c r="I3664"/>
      <c r="J3664"/>
      <c r="M3664"/>
      <c r="N3664"/>
    </row>
    <row r="3665" spans="6:14" ht="14.25" customHeight="1" x14ac:dyDescent="0.3">
      <c r="F3665"/>
      <c r="G3665"/>
      <c r="H3665"/>
      <c r="I3665"/>
      <c r="J3665"/>
      <c r="M3665"/>
      <c r="N3665"/>
    </row>
    <row r="3666" spans="6:14" ht="14.25" customHeight="1" x14ac:dyDescent="0.3">
      <c r="F3666"/>
      <c r="G3666"/>
      <c r="H3666"/>
      <c r="I3666"/>
      <c r="J3666"/>
      <c r="M3666"/>
      <c r="N3666"/>
    </row>
    <row r="3667" spans="6:14" ht="14.25" customHeight="1" x14ac:dyDescent="0.3">
      <c r="F3667"/>
      <c r="G3667"/>
      <c r="H3667"/>
      <c r="I3667"/>
      <c r="J3667"/>
      <c r="M3667"/>
      <c r="N3667"/>
    </row>
    <row r="3668" spans="6:14" ht="14.25" customHeight="1" x14ac:dyDescent="0.3">
      <c r="F3668"/>
      <c r="G3668"/>
      <c r="H3668"/>
      <c r="I3668"/>
      <c r="J3668"/>
      <c r="M3668"/>
      <c r="N3668"/>
    </row>
    <row r="3669" spans="6:14" ht="14.25" customHeight="1" x14ac:dyDescent="0.3">
      <c r="F3669"/>
      <c r="G3669"/>
      <c r="H3669"/>
      <c r="I3669"/>
      <c r="J3669"/>
      <c r="M3669"/>
      <c r="N3669"/>
    </row>
    <row r="3670" spans="6:14" ht="14.25" customHeight="1" x14ac:dyDescent="0.3">
      <c r="F3670"/>
      <c r="G3670"/>
      <c r="H3670"/>
      <c r="I3670"/>
      <c r="J3670"/>
      <c r="M3670"/>
      <c r="N3670"/>
    </row>
    <row r="3671" spans="6:14" ht="14.25" customHeight="1" x14ac:dyDescent="0.3">
      <c r="F3671"/>
      <c r="G3671"/>
      <c r="H3671"/>
      <c r="I3671"/>
      <c r="J3671"/>
      <c r="M3671"/>
      <c r="N3671"/>
    </row>
    <row r="3672" spans="6:14" ht="14.25" customHeight="1" x14ac:dyDescent="0.3">
      <c r="F3672"/>
      <c r="G3672"/>
      <c r="H3672"/>
      <c r="I3672"/>
      <c r="J3672"/>
      <c r="M3672"/>
      <c r="N3672"/>
    </row>
    <row r="3673" spans="6:14" ht="14.25" customHeight="1" x14ac:dyDescent="0.3">
      <c r="F3673"/>
      <c r="G3673"/>
      <c r="H3673"/>
      <c r="I3673"/>
      <c r="J3673"/>
      <c r="M3673"/>
      <c r="N3673"/>
    </row>
    <row r="3674" spans="6:14" ht="14.25" customHeight="1" x14ac:dyDescent="0.3">
      <c r="F3674"/>
      <c r="G3674"/>
      <c r="H3674"/>
      <c r="I3674"/>
      <c r="J3674"/>
      <c r="M3674"/>
      <c r="N3674"/>
    </row>
    <row r="3675" spans="6:14" ht="14.25" customHeight="1" x14ac:dyDescent="0.3">
      <c r="F3675"/>
      <c r="G3675"/>
      <c r="H3675"/>
      <c r="I3675"/>
      <c r="J3675"/>
      <c r="M3675"/>
      <c r="N3675"/>
    </row>
    <row r="3676" spans="6:14" ht="14.25" customHeight="1" x14ac:dyDescent="0.3">
      <c r="F3676"/>
      <c r="G3676"/>
      <c r="H3676"/>
      <c r="I3676"/>
      <c r="J3676"/>
      <c r="M3676"/>
      <c r="N3676"/>
    </row>
    <row r="3677" spans="6:14" ht="14.25" customHeight="1" x14ac:dyDescent="0.3">
      <c r="F3677"/>
      <c r="G3677"/>
      <c r="H3677"/>
      <c r="I3677"/>
      <c r="J3677"/>
      <c r="M3677"/>
      <c r="N3677"/>
    </row>
    <row r="3678" spans="6:14" ht="14.25" customHeight="1" x14ac:dyDescent="0.3">
      <c r="F3678"/>
      <c r="G3678"/>
      <c r="H3678"/>
      <c r="I3678"/>
      <c r="J3678"/>
      <c r="M3678"/>
      <c r="N3678"/>
    </row>
    <row r="3679" spans="6:14" ht="14.25" customHeight="1" x14ac:dyDescent="0.3">
      <c r="F3679"/>
      <c r="G3679"/>
      <c r="H3679"/>
      <c r="I3679"/>
      <c r="J3679"/>
      <c r="M3679"/>
      <c r="N3679"/>
    </row>
    <row r="3680" spans="6:14" ht="14.25" customHeight="1" x14ac:dyDescent="0.3">
      <c r="F3680"/>
      <c r="G3680"/>
      <c r="H3680"/>
      <c r="I3680"/>
      <c r="J3680"/>
      <c r="M3680"/>
      <c r="N3680"/>
    </row>
    <row r="3681" spans="6:14" ht="14.25" customHeight="1" x14ac:dyDescent="0.3">
      <c r="F3681"/>
      <c r="G3681"/>
      <c r="H3681"/>
      <c r="I3681"/>
      <c r="J3681"/>
      <c r="M3681"/>
      <c r="N3681"/>
    </row>
    <row r="3682" spans="6:14" ht="14.25" customHeight="1" x14ac:dyDescent="0.3">
      <c r="F3682"/>
      <c r="G3682"/>
      <c r="H3682"/>
      <c r="I3682"/>
      <c r="J3682"/>
      <c r="M3682"/>
      <c r="N3682"/>
    </row>
    <row r="3683" spans="6:14" ht="14.25" customHeight="1" x14ac:dyDescent="0.3">
      <c r="F3683"/>
      <c r="G3683"/>
      <c r="H3683"/>
      <c r="I3683"/>
      <c r="J3683"/>
      <c r="M3683"/>
      <c r="N3683"/>
    </row>
    <row r="3684" spans="6:14" ht="14.25" customHeight="1" x14ac:dyDescent="0.3">
      <c r="F3684"/>
      <c r="G3684"/>
      <c r="H3684"/>
      <c r="I3684"/>
      <c r="J3684"/>
      <c r="M3684"/>
      <c r="N3684"/>
    </row>
    <row r="3685" spans="6:14" ht="14.25" customHeight="1" x14ac:dyDescent="0.3">
      <c r="F3685"/>
      <c r="G3685"/>
      <c r="H3685"/>
      <c r="I3685"/>
      <c r="J3685"/>
      <c r="M3685"/>
      <c r="N3685"/>
    </row>
    <row r="3686" spans="6:14" ht="14.25" customHeight="1" x14ac:dyDescent="0.3">
      <c r="F3686"/>
      <c r="G3686"/>
      <c r="H3686"/>
      <c r="I3686"/>
      <c r="J3686"/>
      <c r="M3686"/>
      <c r="N3686"/>
    </row>
    <row r="3687" spans="6:14" ht="14.25" customHeight="1" x14ac:dyDescent="0.3">
      <c r="F3687"/>
      <c r="G3687"/>
      <c r="H3687"/>
      <c r="I3687"/>
      <c r="J3687"/>
      <c r="M3687"/>
      <c r="N3687"/>
    </row>
    <row r="3688" spans="6:14" ht="14.25" customHeight="1" x14ac:dyDescent="0.3">
      <c r="F3688"/>
      <c r="G3688"/>
      <c r="H3688"/>
      <c r="I3688"/>
      <c r="J3688"/>
      <c r="M3688"/>
      <c r="N3688"/>
    </row>
    <row r="3689" spans="6:14" ht="14.25" customHeight="1" x14ac:dyDescent="0.3">
      <c r="F3689"/>
      <c r="G3689"/>
      <c r="H3689"/>
      <c r="I3689"/>
      <c r="J3689"/>
      <c r="M3689"/>
      <c r="N3689"/>
    </row>
    <row r="3690" spans="6:14" ht="14.25" customHeight="1" x14ac:dyDescent="0.3">
      <c r="F3690"/>
      <c r="G3690"/>
      <c r="H3690"/>
      <c r="I3690"/>
      <c r="J3690"/>
      <c r="M3690"/>
      <c r="N3690"/>
    </row>
    <row r="3691" spans="6:14" ht="14.25" customHeight="1" x14ac:dyDescent="0.3">
      <c r="F3691"/>
      <c r="G3691"/>
      <c r="H3691"/>
      <c r="I3691"/>
      <c r="J3691"/>
      <c r="M3691"/>
      <c r="N3691"/>
    </row>
    <row r="3692" spans="6:14" ht="14.25" customHeight="1" x14ac:dyDescent="0.3">
      <c r="F3692"/>
      <c r="G3692"/>
      <c r="H3692"/>
      <c r="I3692"/>
      <c r="J3692"/>
      <c r="M3692"/>
      <c r="N3692"/>
    </row>
    <row r="3693" spans="6:14" ht="14.25" customHeight="1" x14ac:dyDescent="0.3">
      <c r="F3693"/>
      <c r="G3693"/>
      <c r="H3693"/>
      <c r="I3693"/>
      <c r="J3693"/>
      <c r="M3693"/>
      <c r="N3693"/>
    </row>
    <row r="3694" spans="6:14" ht="14.25" customHeight="1" x14ac:dyDescent="0.3">
      <c r="F3694"/>
      <c r="G3694"/>
      <c r="H3694"/>
      <c r="I3694"/>
      <c r="J3694"/>
      <c r="M3694"/>
      <c r="N3694"/>
    </row>
    <row r="3695" spans="6:14" ht="14.25" customHeight="1" x14ac:dyDescent="0.3">
      <c r="F3695"/>
      <c r="G3695"/>
      <c r="H3695"/>
      <c r="I3695"/>
      <c r="J3695"/>
      <c r="M3695"/>
      <c r="N3695"/>
    </row>
    <row r="3696" spans="6:14" ht="14.25" customHeight="1" x14ac:dyDescent="0.3">
      <c r="F3696"/>
      <c r="G3696"/>
      <c r="H3696"/>
      <c r="I3696"/>
      <c r="J3696"/>
      <c r="M3696"/>
      <c r="N3696"/>
    </row>
    <row r="3697" spans="6:14" ht="14.25" customHeight="1" x14ac:dyDescent="0.3">
      <c r="F3697"/>
      <c r="G3697"/>
      <c r="H3697"/>
      <c r="I3697"/>
      <c r="J3697"/>
      <c r="M3697"/>
      <c r="N3697"/>
    </row>
    <row r="3698" spans="6:14" ht="14.25" customHeight="1" x14ac:dyDescent="0.3">
      <c r="F3698"/>
      <c r="G3698"/>
      <c r="H3698"/>
      <c r="I3698"/>
      <c r="J3698"/>
      <c r="M3698"/>
      <c r="N3698"/>
    </row>
    <row r="3699" spans="6:14" ht="14.25" customHeight="1" x14ac:dyDescent="0.3">
      <c r="F3699"/>
      <c r="G3699"/>
      <c r="H3699"/>
      <c r="I3699"/>
      <c r="J3699"/>
      <c r="M3699"/>
      <c r="N3699"/>
    </row>
    <row r="3700" spans="6:14" ht="14.25" customHeight="1" x14ac:dyDescent="0.3">
      <c r="F3700"/>
      <c r="G3700"/>
      <c r="H3700"/>
      <c r="I3700"/>
      <c r="J3700"/>
      <c r="M3700"/>
      <c r="N3700"/>
    </row>
    <row r="3701" spans="6:14" ht="14.25" customHeight="1" x14ac:dyDescent="0.3">
      <c r="F3701"/>
      <c r="G3701"/>
      <c r="H3701"/>
      <c r="I3701"/>
      <c r="J3701"/>
      <c r="M3701"/>
      <c r="N3701"/>
    </row>
    <row r="3702" spans="6:14" ht="14.25" customHeight="1" x14ac:dyDescent="0.3">
      <c r="F3702"/>
      <c r="G3702"/>
      <c r="H3702"/>
      <c r="I3702"/>
      <c r="J3702"/>
      <c r="M3702"/>
      <c r="N3702"/>
    </row>
    <row r="3703" spans="6:14" ht="14.25" customHeight="1" x14ac:dyDescent="0.3">
      <c r="F3703"/>
      <c r="G3703"/>
      <c r="H3703"/>
      <c r="I3703"/>
      <c r="J3703"/>
      <c r="M3703"/>
      <c r="N3703"/>
    </row>
    <row r="3704" spans="6:14" ht="14.25" customHeight="1" x14ac:dyDescent="0.3">
      <c r="F3704"/>
      <c r="G3704"/>
      <c r="H3704"/>
      <c r="I3704"/>
      <c r="J3704"/>
      <c r="M3704"/>
      <c r="N3704"/>
    </row>
    <row r="3705" spans="6:14" ht="14.25" customHeight="1" x14ac:dyDescent="0.3">
      <c r="F3705"/>
      <c r="G3705"/>
      <c r="H3705"/>
      <c r="I3705"/>
      <c r="J3705"/>
      <c r="M3705"/>
      <c r="N3705"/>
    </row>
    <row r="3706" spans="6:14" ht="14.25" customHeight="1" x14ac:dyDescent="0.3">
      <c r="F3706"/>
      <c r="G3706"/>
      <c r="H3706"/>
      <c r="I3706"/>
      <c r="J3706"/>
      <c r="M3706"/>
      <c r="N3706"/>
    </row>
    <row r="3707" spans="6:14" ht="14.25" customHeight="1" x14ac:dyDescent="0.3">
      <c r="F3707"/>
      <c r="G3707"/>
      <c r="H3707"/>
      <c r="I3707"/>
      <c r="J3707"/>
      <c r="M3707"/>
      <c r="N3707"/>
    </row>
    <row r="3708" spans="6:14" ht="14.25" customHeight="1" x14ac:dyDescent="0.3">
      <c r="F3708"/>
      <c r="G3708"/>
      <c r="H3708"/>
      <c r="I3708"/>
      <c r="J3708"/>
      <c r="M3708"/>
      <c r="N3708"/>
    </row>
    <row r="3709" spans="6:14" ht="14.25" customHeight="1" x14ac:dyDescent="0.3">
      <c r="F3709"/>
      <c r="G3709"/>
      <c r="H3709"/>
      <c r="I3709"/>
      <c r="J3709"/>
      <c r="M3709"/>
      <c r="N3709"/>
    </row>
    <row r="3710" spans="6:14" ht="14.25" customHeight="1" x14ac:dyDescent="0.3">
      <c r="F3710"/>
      <c r="G3710"/>
      <c r="H3710"/>
      <c r="I3710"/>
      <c r="J3710"/>
      <c r="M3710"/>
      <c r="N3710"/>
    </row>
    <row r="3711" spans="6:14" ht="14.25" customHeight="1" x14ac:dyDescent="0.3">
      <c r="F3711"/>
      <c r="G3711"/>
      <c r="H3711"/>
      <c r="I3711"/>
      <c r="J3711"/>
      <c r="M3711"/>
      <c r="N3711"/>
    </row>
    <row r="3712" spans="6:14" ht="14.25" customHeight="1" x14ac:dyDescent="0.3">
      <c r="F3712"/>
      <c r="G3712"/>
      <c r="H3712"/>
      <c r="I3712"/>
      <c r="J3712"/>
      <c r="M3712"/>
      <c r="N3712"/>
    </row>
    <row r="3713" spans="6:14" ht="14.25" customHeight="1" x14ac:dyDescent="0.3">
      <c r="F3713"/>
      <c r="G3713"/>
      <c r="H3713"/>
      <c r="I3713"/>
      <c r="J3713"/>
      <c r="M3713"/>
      <c r="N3713"/>
    </row>
    <row r="3714" spans="6:14" ht="14.25" customHeight="1" x14ac:dyDescent="0.3">
      <c r="F3714"/>
      <c r="G3714"/>
      <c r="H3714"/>
      <c r="I3714"/>
      <c r="J3714"/>
      <c r="M3714"/>
      <c r="N3714"/>
    </row>
    <row r="3715" spans="6:14" ht="14.25" customHeight="1" x14ac:dyDescent="0.3">
      <c r="F3715"/>
      <c r="G3715"/>
      <c r="H3715"/>
      <c r="I3715"/>
      <c r="J3715"/>
      <c r="M3715"/>
      <c r="N3715"/>
    </row>
    <row r="3716" spans="6:14" ht="14.25" customHeight="1" x14ac:dyDescent="0.3">
      <c r="F3716"/>
      <c r="G3716"/>
      <c r="H3716"/>
      <c r="I3716"/>
      <c r="J3716"/>
      <c r="M3716"/>
      <c r="N3716"/>
    </row>
    <row r="3717" spans="6:14" ht="14.25" customHeight="1" x14ac:dyDescent="0.3">
      <c r="F3717"/>
      <c r="G3717"/>
      <c r="H3717"/>
      <c r="I3717"/>
      <c r="J3717"/>
      <c r="M3717"/>
      <c r="N3717"/>
    </row>
    <row r="3718" spans="6:14" ht="14.25" customHeight="1" x14ac:dyDescent="0.3">
      <c r="F3718"/>
      <c r="G3718"/>
      <c r="H3718"/>
      <c r="I3718"/>
      <c r="J3718"/>
      <c r="M3718"/>
      <c r="N3718"/>
    </row>
    <row r="3719" spans="6:14" ht="14.25" customHeight="1" x14ac:dyDescent="0.3">
      <c r="F3719"/>
      <c r="G3719"/>
      <c r="H3719"/>
      <c r="I3719"/>
      <c r="J3719"/>
      <c r="M3719"/>
      <c r="N3719"/>
    </row>
    <row r="3720" spans="6:14" ht="14.25" customHeight="1" x14ac:dyDescent="0.3">
      <c r="F3720"/>
      <c r="G3720"/>
      <c r="H3720"/>
      <c r="I3720"/>
      <c r="J3720"/>
      <c r="M3720"/>
      <c r="N3720"/>
    </row>
    <row r="3721" spans="6:14" ht="14.25" customHeight="1" x14ac:dyDescent="0.3">
      <c r="F3721"/>
      <c r="G3721"/>
      <c r="H3721"/>
      <c r="I3721"/>
      <c r="J3721"/>
      <c r="M3721"/>
      <c r="N3721"/>
    </row>
    <row r="3722" spans="6:14" ht="14.25" customHeight="1" x14ac:dyDescent="0.3">
      <c r="F3722"/>
      <c r="G3722"/>
      <c r="H3722"/>
      <c r="I3722"/>
      <c r="J3722"/>
      <c r="M3722"/>
      <c r="N3722"/>
    </row>
    <row r="3723" spans="6:14" ht="14.25" customHeight="1" x14ac:dyDescent="0.3">
      <c r="F3723"/>
      <c r="G3723"/>
      <c r="H3723"/>
      <c r="I3723"/>
      <c r="J3723"/>
      <c r="M3723"/>
      <c r="N3723"/>
    </row>
    <row r="3724" spans="6:14" ht="14.25" customHeight="1" x14ac:dyDescent="0.3">
      <c r="F3724"/>
      <c r="G3724"/>
      <c r="H3724"/>
      <c r="I3724"/>
      <c r="J3724"/>
      <c r="M3724"/>
      <c r="N3724"/>
    </row>
    <row r="3725" spans="6:14" ht="14.25" customHeight="1" x14ac:dyDescent="0.3">
      <c r="F3725"/>
      <c r="G3725"/>
      <c r="H3725"/>
      <c r="I3725"/>
      <c r="J3725"/>
      <c r="M3725"/>
      <c r="N3725"/>
    </row>
    <row r="3726" spans="6:14" ht="14.25" customHeight="1" x14ac:dyDescent="0.3">
      <c r="F3726"/>
      <c r="G3726"/>
      <c r="H3726"/>
      <c r="I3726"/>
      <c r="J3726"/>
      <c r="M3726"/>
      <c r="N3726"/>
    </row>
    <row r="3727" spans="6:14" ht="14.25" customHeight="1" x14ac:dyDescent="0.3">
      <c r="F3727"/>
      <c r="G3727"/>
      <c r="H3727"/>
      <c r="I3727"/>
      <c r="J3727"/>
      <c r="M3727"/>
      <c r="N3727"/>
    </row>
    <row r="3728" spans="6:14" ht="14.25" customHeight="1" x14ac:dyDescent="0.3">
      <c r="F3728"/>
      <c r="G3728"/>
      <c r="H3728"/>
      <c r="I3728"/>
      <c r="J3728"/>
      <c r="M3728"/>
      <c r="N3728"/>
    </row>
    <row r="3729" spans="6:14" ht="14.25" customHeight="1" x14ac:dyDescent="0.3">
      <c r="F3729"/>
      <c r="G3729"/>
      <c r="H3729"/>
      <c r="I3729"/>
      <c r="J3729"/>
      <c r="M3729"/>
      <c r="N3729"/>
    </row>
    <row r="3730" spans="6:14" ht="14.25" customHeight="1" x14ac:dyDescent="0.3">
      <c r="F3730"/>
      <c r="G3730"/>
      <c r="H3730"/>
      <c r="I3730"/>
      <c r="J3730"/>
      <c r="M3730"/>
      <c r="N3730"/>
    </row>
    <row r="3731" spans="6:14" ht="14.25" customHeight="1" x14ac:dyDescent="0.3">
      <c r="F3731"/>
      <c r="G3731"/>
      <c r="H3731"/>
      <c r="I3731"/>
      <c r="J3731"/>
      <c r="M3731"/>
      <c r="N3731"/>
    </row>
    <row r="3732" spans="6:14" ht="14.25" customHeight="1" x14ac:dyDescent="0.3">
      <c r="F3732"/>
      <c r="G3732"/>
      <c r="H3732"/>
      <c r="I3732"/>
      <c r="J3732"/>
      <c r="M3732"/>
      <c r="N3732"/>
    </row>
    <row r="3733" spans="6:14" ht="14.25" customHeight="1" x14ac:dyDescent="0.3">
      <c r="F3733"/>
      <c r="G3733"/>
      <c r="H3733"/>
      <c r="I3733"/>
      <c r="J3733"/>
      <c r="M3733"/>
      <c r="N3733"/>
    </row>
    <row r="3734" spans="6:14" ht="14.25" customHeight="1" x14ac:dyDescent="0.3">
      <c r="F3734"/>
      <c r="G3734"/>
      <c r="H3734"/>
      <c r="I3734"/>
      <c r="J3734"/>
      <c r="M3734"/>
      <c r="N3734"/>
    </row>
    <row r="3735" spans="6:14" ht="14.25" customHeight="1" x14ac:dyDescent="0.3">
      <c r="F3735"/>
      <c r="G3735"/>
      <c r="H3735"/>
      <c r="I3735"/>
      <c r="J3735"/>
      <c r="M3735"/>
      <c r="N3735"/>
    </row>
    <row r="3736" spans="6:14" ht="14.25" customHeight="1" x14ac:dyDescent="0.3">
      <c r="F3736"/>
      <c r="G3736"/>
      <c r="H3736"/>
      <c r="I3736"/>
      <c r="J3736"/>
      <c r="M3736"/>
      <c r="N3736"/>
    </row>
    <row r="3737" spans="6:14" ht="14.25" customHeight="1" x14ac:dyDescent="0.3">
      <c r="F3737"/>
      <c r="G3737"/>
      <c r="H3737"/>
      <c r="I3737"/>
      <c r="J3737"/>
      <c r="M3737"/>
      <c r="N3737"/>
    </row>
    <row r="3738" spans="6:14" ht="14.25" customHeight="1" x14ac:dyDescent="0.3">
      <c r="F3738"/>
      <c r="G3738"/>
      <c r="H3738"/>
      <c r="I3738"/>
      <c r="J3738"/>
      <c r="M3738"/>
      <c r="N3738"/>
    </row>
    <row r="3739" spans="6:14" ht="14.25" customHeight="1" x14ac:dyDescent="0.3">
      <c r="F3739"/>
      <c r="G3739"/>
      <c r="H3739"/>
      <c r="I3739"/>
      <c r="J3739"/>
      <c r="M3739"/>
      <c r="N3739"/>
    </row>
    <row r="3740" spans="6:14" ht="14.25" customHeight="1" x14ac:dyDescent="0.3">
      <c r="F3740"/>
      <c r="G3740"/>
      <c r="H3740"/>
      <c r="I3740"/>
      <c r="J3740"/>
      <c r="M3740"/>
      <c r="N3740"/>
    </row>
    <row r="3741" spans="6:14" ht="14.25" customHeight="1" x14ac:dyDescent="0.3">
      <c r="F3741"/>
      <c r="G3741"/>
      <c r="H3741"/>
      <c r="I3741"/>
      <c r="J3741"/>
      <c r="M3741"/>
      <c r="N3741"/>
    </row>
    <row r="3742" spans="6:14" ht="14.25" customHeight="1" x14ac:dyDescent="0.3">
      <c r="F3742"/>
      <c r="G3742"/>
      <c r="H3742"/>
      <c r="I3742"/>
      <c r="J3742"/>
      <c r="M3742"/>
      <c r="N3742"/>
    </row>
    <row r="3743" spans="6:14" ht="14.25" customHeight="1" x14ac:dyDescent="0.3">
      <c r="F3743"/>
      <c r="G3743"/>
      <c r="H3743"/>
      <c r="I3743"/>
      <c r="J3743"/>
      <c r="M3743"/>
      <c r="N3743"/>
    </row>
    <row r="3744" spans="6:14" ht="14.25" customHeight="1" x14ac:dyDescent="0.3">
      <c r="F3744"/>
      <c r="G3744"/>
      <c r="H3744"/>
      <c r="I3744"/>
      <c r="J3744"/>
      <c r="M3744"/>
      <c r="N3744"/>
    </row>
    <row r="3745" spans="6:14" ht="14.25" customHeight="1" x14ac:dyDescent="0.3">
      <c r="F3745"/>
      <c r="G3745"/>
      <c r="H3745"/>
      <c r="I3745"/>
      <c r="J3745"/>
      <c r="M3745"/>
      <c r="N3745"/>
    </row>
    <row r="3746" spans="6:14" ht="14.25" customHeight="1" x14ac:dyDescent="0.3">
      <c r="F3746"/>
      <c r="G3746"/>
      <c r="H3746"/>
      <c r="I3746"/>
      <c r="J3746"/>
      <c r="M3746"/>
      <c r="N3746"/>
    </row>
    <row r="3747" spans="6:14" ht="14.25" customHeight="1" x14ac:dyDescent="0.3">
      <c r="F3747"/>
      <c r="G3747"/>
      <c r="H3747"/>
      <c r="I3747"/>
      <c r="J3747"/>
      <c r="M3747"/>
      <c r="N3747"/>
    </row>
    <row r="3748" spans="6:14" ht="14.25" customHeight="1" x14ac:dyDescent="0.3">
      <c r="F3748"/>
      <c r="G3748"/>
      <c r="H3748"/>
      <c r="I3748"/>
      <c r="J3748"/>
      <c r="M3748"/>
      <c r="N3748"/>
    </row>
    <row r="3749" spans="6:14" ht="14.25" customHeight="1" x14ac:dyDescent="0.3">
      <c r="F3749"/>
      <c r="G3749"/>
      <c r="H3749"/>
      <c r="I3749"/>
      <c r="J3749"/>
      <c r="M3749"/>
      <c r="N3749"/>
    </row>
    <row r="3750" spans="6:14" ht="14.25" customHeight="1" x14ac:dyDescent="0.3">
      <c r="F3750"/>
      <c r="G3750"/>
      <c r="H3750"/>
      <c r="I3750"/>
      <c r="J3750"/>
      <c r="M3750"/>
      <c r="N3750"/>
    </row>
    <row r="3751" spans="6:14" ht="14.25" customHeight="1" x14ac:dyDescent="0.3">
      <c r="F3751"/>
      <c r="G3751"/>
      <c r="H3751"/>
      <c r="I3751"/>
      <c r="J3751"/>
      <c r="M3751"/>
      <c r="N3751"/>
    </row>
    <row r="3752" spans="6:14" ht="14.25" customHeight="1" x14ac:dyDescent="0.3">
      <c r="F3752"/>
      <c r="G3752"/>
      <c r="H3752"/>
      <c r="I3752"/>
      <c r="J3752"/>
      <c r="M3752"/>
      <c r="N3752"/>
    </row>
    <row r="3753" spans="6:14" ht="14.25" customHeight="1" x14ac:dyDescent="0.3">
      <c r="F3753"/>
      <c r="G3753"/>
      <c r="H3753"/>
      <c r="I3753"/>
      <c r="J3753"/>
      <c r="M3753"/>
      <c r="N3753"/>
    </row>
    <row r="3754" spans="6:14" ht="14.25" customHeight="1" x14ac:dyDescent="0.3">
      <c r="F3754"/>
      <c r="G3754"/>
      <c r="H3754"/>
      <c r="I3754"/>
      <c r="J3754"/>
      <c r="M3754"/>
      <c r="N3754"/>
    </row>
    <row r="3755" spans="6:14" ht="14.25" customHeight="1" x14ac:dyDescent="0.3">
      <c r="F3755"/>
      <c r="G3755"/>
      <c r="H3755"/>
      <c r="I3755"/>
      <c r="J3755"/>
      <c r="M3755"/>
      <c r="N3755"/>
    </row>
    <row r="3756" spans="6:14" ht="14.25" customHeight="1" x14ac:dyDescent="0.3">
      <c r="F3756"/>
      <c r="G3756"/>
      <c r="H3756"/>
      <c r="I3756"/>
      <c r="J3756"/>
      <c r="M3756"/>
      <c r="N3756"/>
    </row>
    <row r="3757" spans="6:14" ht="14.25" customHeight="1" x14ac:dyDescent="0.3">
      <c r="F3757"/>
      <c r="G3757"/>
      <c r="H3757"/>
      <c r="I3757"/>
      <c r="J3757"/>
      <c r="M3757"/>
      <c r="N3757"/>
    </row>
    <row r="3758" spans="6:14" ht="14.25" customHeight="1" x14ac:dyDescent="0.3">
      <c r="F3758"/>
      <c r="G3758"/>
      <c r="H3758"/>
      <c r="I3758"/>
      <c r="J3758"/>
      <c r="M3758"/>
      <c r="N3758"/>
    </row>
    <row r="3759" spans="6:14" ht="14.25" customHeight="1" x14ac:dyDescent="0.3">
      <c r="F3759"/>
      <c r="G3759"/>
      <c r="H3759"/>
      <c r="I3759"/>
      <c r="J3759"/>
      <c r="M3759"/>
      <c r="N3759"/>
    </row>
    <row r="3760" spans="6:14" ht="14.25" customHeight="1" x14ac:dyDescent="0.3">
      <c r="F3760"/>
      <c r="G3760"/>
      <c r="H3760"/>
      <c r="I3760"/>
      <c r="J3760"/>
      <c r="M3760"/>
      <c r="N3760"/>
    </row>
    <row r="3761" spans="6:14" ht="14.25" customHeight="1" x14ac:dyDescent="0.3">
      <c r="F3761"/>
      <c r="G3761"/>
      <c r="H3761"/>
      <c r="I3761"/>
      <c r="J3761"/>
      <c r="M3761"/>
      <c r="N3761"/>
    </row>
    <row r="3762" spans="6:14" ht="14.25" customHeight="1" x14ac:dyDescent="0.3">
      <c r="F3762"/>
      <c r="G3762"/>
      <c r="H3762"/>
      <c r="I3762"/>
      <c r="J3762"/>
      <c r="M3762"/>
      <c r="N3762"/>
    </row>
    <row r="3763" spans="6:14" ht="14.25" customHeight="1" x14ac:dyDescent="0.3">
      <c r="F3763"/>
      <c r="G3763"/>
      <c r="H3763"/>
      <c r="I3763"/>
      <c r="J3763"/>
      <c r="M3763"/>
      <c r="N3763"/>
    </row>
    <row r="3764" spans="6:14" ht="14.25" customHeight="1" x14ac:dyDescent="0.3">
      <c r="F3764"/>
      <c r="G3764"/>
      <c r="H3764"/>
      <c r="I3764"/>
      <c r="J3764"/>
      <c r="M3764"/>
      <c r="N3764"/>
    </row>
    <row r="3765" spans="6:14" ht="14.25" customHeight="1" x14ac:dyDescent="0.3">
      <c r="F3765"/>
      <c r="G3765"/>
      <c r="H3765"/>
      <c r="I3765"/>
      <c r="J3765"/>
      <c r="M3765"/>
      <c r="N3765"/>
    </row>
    <row r="3766" spans="6:14" ht="14.25" customHeight="1" x14ac:dyDescent="0.3">
      <c r="F3766"/>
      <c r="G3766"/>
      <c r="H3766"/>
      <c r="I3766"/>
      <c r="J3766"/>
      <c r="M3766"/>
      <c r="N3766"/>
    </row>
    <row r="3767" spans="6:14" ht="14.25" customHeight="1" x14ac:dyDescent="0.3">
      <c r="F3767"/>
      <c r="G3767"/>
      <c r="H3767"/>
      <c r="I3767"/>
      <c r="J3767"/>
      <c r="M3767"/>
      <c r="N3767"/>
    </row>
    <row r="3768" spans="6:14" ht="14.25" customHeight="1" x14ac:dyDescent="0.3">
      <c r="F3768"/>
      <c r="G3768"/>
      <c r="H3768"/>
      <c r="I3768"/>
      <c r="J3768"/>
      <c r="M3768"/>
      <c r="N3768"/>
    </row>
    <row r="3769" spans="6:14" ht="14.25" customHeight="1" x14ac:dyDescent="0.3">
      <c r="F3769"/>
      <c r="G3769"/>
      <c r="H3769"/>
      <c r="I3769"/>
      <c r="J3769"/>
      <c r="M3769"/>
      <c r="N3769"/>
    </row>
    <row r="3770" spans="6:14" ht="14.25" customHeight="1" x14ac:dyDescent="0.3">
      <c r="F3770"/>
      <c r="G3770"/>
      <c r="H3770"/>
      <c r="I3770"/>
      <c r="J3770"/>
      <c r="M3770"/>
      <c r="N3770"/>
    </row>
    <row r="3771" spans="6:14" ht="14.25" customHeight="1" x14ac:dyDescent="0.3">
      <c r="F3771"/>
      <c r="G3771"/>
      <c r="H3771"/>
      <c r="I3771"/>
      <c r="J3771"/>
      <c r="M3771"/>
      <c r="N3771"/>
    </row>
    <row r="3772" spans="6:14" ht="14.25" customHeight="1" x14ac:dyDescent="0.3">
      <c r="F3772"/>
      <c r="G3772"/>
      <c r="H3772"/>
      <c r="I3772"/>
      <c r="J3772"/>
      <c r="M3772"/>
      <c r="N3772"/>
    </row>
    <row r="3773" spans="6:14" ht="14.25" customHeight="1" x14ac:dyDescent="0.3">
      <c r="F3773"/>
      <c r="G3773"/>
      <c r="H3773"/>
      <c r="I3773"/>
      <c r="J3773"/>
      <c r="M3773"/>
      <c r="N3773"/>
    </row>
    <row r="3774" spans="6:14" ht="14.25" customHeight="1" x14ac:dyDescent="0.3">
      <c r="F3774"/>
      <c r="G3774"/>
      <c r="H3774"/>
      <c r="I3774"/>
      <c r="J3774"/>
      <c r="M3774"/>
      <c r="N3774"/>
    </row>
    <row r="3775" spans="6:14" ht="14.25" customHeight="1" x14ac:dyDescent="0.3">
      <c r="F3775"/>
      <c r="G3775"/>
      <c r="H3775"/>
      <c r="I3775"/>
      <c r="J3775"/>
      <c r="M3775"/>
      <c r="N3775"/>
    </row>
    <row r="3776" spans="6:14" ht="14.25" customHeight="1" x14ac:dyDescent="0.3">
      <c r="F3776"/>
      <c r="G3776"/>
      <c r="H3776"/>
      <c r="I3776"/>
      <c r="J3776"/>
      <c r="M3776"/>
      <c r="N3776"/>
    </row>
    <row r="3777" spans="6:14" ht="14.25" customHeight="1" x14ac:dyDescent="0.3">
      <c r="F3777"/>
      <c r="G3777"/>
      <c r="H3777"/>
      <c r="I3777"/>
      <c r="J3777"/>
      <c r="M3777"/>
      <c r="N3777"/>
    </row>
    <row r="3778" spans="6:14" ht="14.25" customHeight="1" x14ac:dyDescent="0.3">
      <c r="F3778"/>
      <c r="G3778"/>
      <c r="H3778"/>
      <c r="I3778"/>
      <c r="J3778"/>
      <c r="M3778"/>
      <c r="N3778"/>
    </row>
    <row r="3779" spans="6:14" ht="14.25" customHeight="1" x14ac:dyDescent="0.3">
      <c r="F3779"/>
      <c r="G3779"/>
      <c r="H3779"/>
      <c r="I3779"/>
      <c r="J3779"/>
      <c r="M3779"/>
      <c r="N3779"/>
    </row>
    <row r="3780" spans="6:14" ht="14.25" customHeight="1" x14ac:dyDescent="0.3">
      <c r="F3780"/>
      <c r="G3780"/>
      <c r="H3780"/>
      <c r="I3780"/>
      <c r="J3780"/>
      <c r="M3780"/>
      <c r="N3780"/>
    </row>
    <row r="3781" spans="6:14" ht="14.25" customHeight="1" x14ac:dyDescent="0.3">
      <c r="F3781"/>
      <c r="G3781"/>
      <c r="H3781"/>
      <c r="I3781"/>
      <c r="J3781"/>
      <c r="M3781"/>
      <c r="N3781"/>
    </row>
    <row r="3782" spans="6:14" ht="14.25" customHeight="1" x14ac:dyDescent="0.3">
      <c r="F3782"/>
      <c r="G3782"/>
      <c r="H3782"/>
      <c r="I3782"/>
      <c r="J3782"/>
      <c r="M3782"/>
      <c r="N3782"/>
    </row>
    <row r="3783" spans="6:14" ht="14.25" customHeight="1" x14ac:dyDescent="0.3">
      <c r="F3783"/>
      <c r="G3783"/>
      <c r="H3783"/>
      <c r="I3783"/>
      <c r="J3783"/>
      <c r="M3783"/>
      <c r="N3783"/>
    </row>
    <row r="3784" spans="6:14" ht="14.25" customHeight="1" x14ac:dyDescent="0.3">
      <c r="F3784"/>
      <c r="G3784"/>
      <c r="H3784"/>
      <c r="I3784"/>
      <c r="J3784"/>
      <c r="M3784"/>
      <c r="N3784"/>
    </row>
    <row r="3785" spans="6:14" ht="14.25" customHeight="1" x14ac:dyDescent="0.3">
      <c r="F3785"/>
      <c r="G3785"/>
      <c r="H3785"/>
      <c r="I3785"/>
      <c r="J3785"/>
      <c r="M3785"/>
      <c r="N3785"/>
    </row>
    <row r="3786" spans="6:14" ht="14.25" customHeight="1" x14ac:dyDescent="0.3">
      <c r="F3786"/>
      <c r="G3786"/>
      <c r="H3786"/>
      <c r="I3786"/>
      <c r="J3786"/>
      <c r="M3786"/>
      <c r="N3786"/>
    </row>
    <row r="3787" spans="6:14" ht="14.25" customHeight="1" x14ac:dyDescent="0.3">
      <c r="F3787"/>
      <c r="G3787"/>
      <c r="H3787"/>
      <c r="I3787"/>
      <c r="J3787"/>
      <c r="M3787"/>
      <c r="N3787"/>
    </row>
    <row r="3788" spans="6:14" ht="14.25" customHeight="1" x14ac:dyDescent="0.3">
      <c r="F3788"/>
      <c r="G3788"/>
      <c r="H3788"/>
      <c r="I3788"/>
      <c r="J3788"/>
      <c r="M3788"/>
      <c r="N3788"/>
    </row>
    <row r="3789" spans="6:14" ht="14.25" customHeight="1" x14ac:dyDescent="0.3">
      <c r="F3789"/>
      <c r="G3789"/>
      <c r="H3789"/>
      <c r="I3789"/>
      <c r="J3789"/>
      <c r="M3789"/>
      <c r="N3789"/>
    </row>
    <row r="3790" spans="6:14" ht="14.25" customHeight="1" x14ac:dyDescent="0.3">
      <c r="F3790"/>
      <c r="G3790"/>
      <c r="H3790"/>
      <c r="I3790"/>
      <c r="J3790"/>
      <c r="M3790"/>
      <c r="N3790"/>
    </row>
    <row r="3791" spans="6:14" ht="14.25" customHeight="1" x14ac:dyDescent="0.3">
      <c r="F3791"/>
      <c r="G3791"/>
      <c r="H3791"/>
      <c r="I3791"/>
      <c r="J3791"/>
      <c r="M3791"/>
      <c r="N3791"/>
    </row>
    <row r="3792" spans="6:14" ht="14.25" customHeight="1" x14ac:dyDescent="0.3">
      <c r="F3792"/>
      <c r="G3792"/>
      <c r="H3792"/>
      <c r="I3792"/>
      <c r="J3792"/>
      <c r="M3792"/>
      <c r="N3792"/>
    </row>
    <row r="3793" spans="6:14" ht="14.25" customHeight="1" x14ac:dyDescent="0.3">
      <c r="F3793"/>
      <c r="G3793"/>
      <c r="H3793"/>
      <c r="I3793"/>
      <c r="J3793"/>
      <c r="M3793"/>
      <c r="N3793"/>
    </row>
    <row r="3794" spans="6:14" ht="14.25" customHeight="1" x14ac:dyDescent="0.3">
      <c r="F3794"/>
      <c r="G3794"/>
      <c r="H3794"/>
      <c r="I3794"/>
      <c r="J3794"/>
      <c r="M3794"/>
      <c r="N3794"/>
    </row>
    <row r="3795" spans="6:14" ht="14.25" customHeight="1" x14ac:dyDescent="0.3">
      <c r="F3795"/>
      <c r="G3795"/>
      <c r="H3795"/>
      <c r="I3795"/>
      <c r="J3795"/>
      <c r="M3795"/>
      <c r="N3795"/>
    </row>
    <row r="3796" spans="6:14" ht="14.25" customHeight="1" x14ac:dyDescent="0.3">
      <c r="F3796"/>
      <c r="G3796"/>
      <c r="H3796"/>
      <c r="I3796"/>
      <c r="J3796"/>
      <c r="M3796"/>
      <c r="N3796"/>
    </row>
    <row r="3797" spans="6:14" ht="14.25" customHeight="1" x14ac:dyDescent="0.3">
      <c r="F3797"/>
      <c r="G3797"/>
      <c r="H3797"/>
      <c r="I3797"/>
      <c r="J3797"/>
      <c r="M3797"/>
      <c r="N3797"/>
    </row>
    <row r="3798" spans="6:14" ht="14.25" customHeight="1" x14ac:dyDescent="0.3">
      <c r="F3798"/>
      <c r="G3798"/>
      <c r="H3798"/>
      <c r="I3798"/>
      <c r="J3798"/>
      <c r="M3798"/>
      <c r="N3798"/>
    </row>
    <row r="3799" spans="6:14" ht="14.25" customHeight="1" x14ac:dyDescent="0.3">
      <c r="F3799"/>
      <c r="G3799"/>
      <c r="H3799"/>
      <c r="I3799"/>
      <c r="J3799"/>
      <c r="M3799"/>
      <c r="N3799"/>
    </row>
    <row r="3800" spans="6:14" ht="14.25" customHeight="1" x14ac:dyDescent="0.3">
      <c r="F3800"/>
      <c r="G3800"/>
      <c r="H3800"/>
      <c r="I3800"/>
      <c r="J3800"/>
      <c r="M3800"/>
      <c r="N3800"/>
    </row>
    <row r="3801" spans="6:14" ht="14.25" customHeight="1" x14ac:dyDescent="0.3">
      <c r="F3801"/>
      <c r="G3801"/>
      <c r="H3801"/>
      <c r="I3801"/>
      <c r="J3801"/>
      <c r="M3801"/>
      <c r="N3801"/>
    </row>
    <row r="3802" spans="6:14" ht="14.25" customHeight="1" x14ac:dyDescent="0.3">
      <c r="F3802"/>
      <c r="G3802"/>
      <c r="H3802"/>
      <c r="I3802"/>
      <c r="J3802"/>
      <c r="M3802"/>
      <c r="N3802"/>
    </row>
    <row r="3803" spans="6:14" ht="14.25" customHeight="1" x14ac:dyDescent="0.3">
      <c r="F3803"/>
      <c r="G3803"/>
      <c r="H3803"/>
      <c r="I3803"/>
      <c r="J3803"/>
      <c r="M3803"/>
      <c r="N3803"/>
    </row>
    <row r="3804" spans="6:14" ht="14.25" customHeight="1" x14ac:dyDescent="0.3">
      <c r="F3804"/>
      <c r="G3804"/>
      <c r="H3804"/>
      <c r="I3804"/>
      <c r="J3804"/>
      <c r="M3804"/>
      <c r="N3804"/>
    </row>
    <row r="3805" spans="6:14" ht="14.25" customHeight="1" x14ac:dyDescent="0.3">
      <c r="F3805"/>
      <c r="G3805"/>
      <c r="H3805"/>
      <c r="I3805"/>
      <c r="J3805"/>
      <c r="M3805"/>
      <c r="N3805"/>
    </row>
    <row r="3806" spans="6:14" ht="14.25" customHeight="1" x14ac:dyDescent="0.3">
      <c r="F3806"/>
      <c r="G3806"/>
      <c r="H3806"/>
      <c r="I3806"/>
      <c r="J3806"/>
      <c r="M3806"/>
      <c r="N3806"/>
    </row>
    <row r="3807" spans="6:14" ht="14.25" customHeight="1" x14ac:dyDescent="0.3">
      <c r="F3807"/>
      <c r="G3807"/>
      <c r="H3807"/>
      <c r="I3807"/>
      <c r="J3807"/>
      <c r="M3807"/>
      <c r="N3807"/>
    </row>
    <row r="3808" spans="6:14" ht="14.25" customHeight="1" x14ac:dyDescent="0.3">
      <c r="F3808"/>
      <c r="G3808"/>
      <c r="H3808"/>
      <c r="I3808"/>
      <c r="J3808"/>
      <c r="M3808"/>
      <c r="N3808"/>
    </row>
    <row r="3809" spans="6:14" ht="14.25" customHeight="1" x14ac:dyDescent="0.3">
      <c r="F3809"/>
      <c r="G3809"/>
      <c r="H3809"/>
      <c r="I3809"/>
      <c r="J3809"/>
      <c r="M3809"/>
      <c r="N3809"/>
    </row>
    <row r="3810" spans="6:14" ht="14.25" customHeight="1" x14ac:dyDescent="0.3">
      <c r="F3810"/>
      <c r="G3810"/>
      <c r="H3810"/>
      <c r="I3810"/>
      <c r="J3810"/>
      <c r="M3810"/>
      <c r="N3810"/>
    </row>
    <row r="3811" spans="6:14" ht="14.25" customHeight="1" x14ac:dyDescent="0.3">
      <c r="F3811"/>
      <c r="G3811"/>
      <c r="H3811"/>
      <c r="I3811"/>
      <c r="J3811"/>
      <c r="M3811"/>
      <c r="N3811"/>
    </row>
    <row r="3812" spans="6:14" ht="14.25" customHeight="1" x14ac:dyDescent="0.3">
      <c r="F3812"/>
      <c r="G3812"/>
      <c r="H3812"/>
      <c r="I3812"/>
      <c r="J3812"/>
      <c r="M3812"/>
      <c r="N3812"/>
    </row>
    <row r="3813" spans="6:14" ht="14.25" customHeight="1" x14ac:dyDescent="0.3">
      <c r="F3813"/>
      <c r="G3813"/>
      <c r="H3813"/>
      <c r="I3813"/>
      <c r="J3813"/>
      <c r="M3813"/>
      <c r="N3813"/>
    </row>
    <row r="3814" spans="6:14" ht="14.25" customHeight="1" x14ac:dyDescent="0.3">
      <c r="F3814"/>
      <c r="G3814"/>
      <c r="H3814"/>
      <c r="I3814"/>
      <c r="J3814"/>
      <c r="M3814"/>
      <c r="N3814"/>
    </row>
    <row r="3815" spans="6:14" ht="14.25" customHeight="1" x14ac:dyDescent="0.3">
      <c r="F3815"/>
      <c r="G3815"/>
      <c r="H3815"/>
      <c r="I3815"/>
      <c r="J3815"/>
      <c r="M3815"/>
      <c r="N3815"/>
    </row>
    <row r="3816" spans="6:14" ht="14.25" customHeight="1" x14ac:dyDescent="0.3">
      <c r="F3816"/>
      <c r="G3816"/>
      <c r="H3816"/>
      <c r="I3816"/>
      <c r="J3816"/>
      <c r="M3816"/>
      <c r="N3816"/>
    </row>
    <row r="3817" spans="6:14" ht="14.25" customHeight="1" x14ac:dyDescent="0.3">
      <c r="F3817"/>
      <c r="G3817"/>
      <c r="H3817"/>
      <c r="I3817"/>
      <c r="J3817"/>
      <c r="M3817"/>
      <c r="N3817"/>
    </row>
    <row r="3818" spans="6:14" ht="14.25" customHeight="1" x14ac:dyDescent="0.3">
      <c r="F3818"/>
      <c r="G3818"/>
      <c r="H3818"/>
      <c r="I3818"/>
      <c r="J3818"/>
      <c r="M3818"/>
      <c r="N3818"/>
    </row>
    <row r="3819" spans="6:14" ht="14.25" customHeight="1" x14ac:dyDescent="0.3">
      <c r="F3819"/>
      <c r="G3819"/>
      <c r="H3819"/>
      <c r="I3819"/>
      <c r="J3819"/>
      <c r="M3819"/>
      <c r="N3819"/>
    </row>
    <row r="3820" spans="6:14" ht="14.25" customHeight="1" x14ac:dyDescent="0.3">
      <c r="F3820"/>
      <c r="G3820"/>
      <c r="H3820"/>
      <c r="I3820"/>
      <c r="J3820"/>
      <c r="M3820"/>
      <c r="N3820"/>
    </row>
    <row r="3821" spans="6:14" ht="14.25" customHeight="1" x14ac:dyDescent="0.3">
      <c r="F3821"/>
      <c r="G3821"/>
      <c r="H3821"/>
      <c r="I3821"/>
      <c r="J3821"/>
      <c r="M3821"/>
      <c r="N3821"/>
    </row>
    <row r="3822" spans="6:14" ht="14.25" customHeight="1" x14ac:dyDescent="0.3">
      <c r="F3822"/>
      <c r="G3822"/>
      <c r="H3822"/>
      <c r="I3822"/>
      <c r="J3822"/>
      <c r="M3822"/>
      <c r="N3822"/>
    </row>
    <row r="3823" spans="6:14" ht="14.25" customHeight="1" x14ac:dyDescent="0.3">
      <c r="F3823"/>
      <c r="G3823"/>
      <c r="H3823"/>
      <c r="I3823"/>
      <c r="J3823"/>
      <c r="M3823"/>
      <c r="N3823"/>
    </row>
    <row r="3824" spans="6:14" ht="14.25" customHeight="1" x14ac:dyDescent="0.3">
      <c r="F3824"/>
      <c r="G3824"/>
      <c r="H3824"/>
      <c r="I3824"/>
      <c r="J3824"/>
      <c r="M3824"/>
      <c r="N3824"/>
    </row>
    <row r="3825" spans="6:14" ht="14.25" customHeight="1" x14ac:dyDescent="0.3">
      <c r="F3825"/>
      <c r="G3825"/>
      <c r="H3825"/>
      <c r="I3825"/>
      <c r="J3825"/>
      <c r="M3825"/>
      <c r="N3825"/>
    </row>
    <row r="3826" spans="6:14" ht="14.25" customHeight="1" x14ac:dyDescent="0.3">
      <c r="F3826"/>
      <c r="G3826"/>
      <c r="H3826"/>
      <c r="I3826"/>
      <c r="J3826"/>
      <c r="M3826"/>
      <c r="N3826"/>
    </row>
    <row r="3827" spans="6:14" ht="14.25" customHeight="1" x14ac:dyDescent="0.3">
      <c r="F3827"/>
      <c r="G3827"/>
      <c r="H3827"/>
      <c r="I3827"/>
      <c r="J3827"/>
      <c r="M3827"/>
      <c r="N3827"/>
    </row>
    <row r="3828" spans="6:14" ht="14.25" customHeight="1" x14ac:dyDescent="0.3">
      <c r="F3828"/>
      <c r="G3828"/>
      <c r="H3828"/>
      <c r="I3828"/>
      <c r="J3828"/>
      <c r="M3828"/>
      <c r="N3828"/>
    </row>
    <row r="3829" spans="6:14" ht="14.25" customHeight="1" x14ac:dyDescent="0.3">
      <c r="F3829"/>
      <c r="G3829"/>
      <c r="H3829"/>
      <c r="I3829"/>
      <c r="J3829"/>
      <c r="M3829"/>
      <c r="N3829"/>
    </row>
    <row r="3830" spans="6:14" ht="14.25" customHeight="1" x14ac:dyDescent="0.3">
      <c r="F3830"/>
      <c r="G3830"/>
      <c r="H3830"/>
      <c r="I3830"/>
      <c r="J3830"/>
      <c r="M3830"/>
      <c r="N3830"/>
    </row>
    <row r="3831" spans="6:14" ht="14.25" customHeight="1" x14ac:dyDescent="0.3">
      <c r="F3831"/>
      <c r="G3831"/>
      <c r="H3831"/>
      <c r="I3831"/>
      <c r="J3831"/>
      <c r="M3831"/>
      <c r="N3831"/>
    </row>
    <row r="3832" spans="6:14" ht="14.25" customHeight="1" x14ac:dyDescent="0.3">
      <c r="F3832"/>
      <c r="G3832"/>
      <c r="H3832"/>
      <c r="I3832"/>
      <c r="J3832"/>
      <c r="M3832"/>
      <c r="N3832"/>
    </row>
    <row r="3833" spans="6:14" ht="14.25" customHeight="1" x14ac:dyDescent="0.3">
      <c r="F3833"/>
      <c r="G3833"/>
      <c r="H3833"/>
      <c r="I3833"/>
      <c r="J3833"/>
      <c r="M3833"/>
      <c r="N3833"/>
    </row>
    <row r="3834" spans="6:14" ht="14.25" customHeight="1" x14ac:dyDescent="0.3">
      <c r="F3834"/>
      <c r="G3834"/>
      <c r="H3834"/>
      <c r="I3834"/>
      <c r="J3834"/>
      <c r="M3834"/>
      <c r="N3834"/>
    </row>
    <row r="3835" spans="6:14" ht="14.25" customHeight="1" x14ac:dyDescent="0.3">
      <c r="F3835"/>
      <c r="G3835"/>
      <c r="H3835"/>
      <c r="I3835"/>
      <c r="J3835"/>
      <c r="M3835"/>
      <c r="N3835"/>
    </row>
    <row r="3836" spans="6:14" ht="14.25" customHeight="1" x14ac:dyDescent="0.3">
      <c r="F3836"/>
      <c r="G3836"/>
      <c r="H3836"/>
      <c r="I3836"/>
      <c r="J3836"/>
      <c r="M3836"/>
      <c r="N3836"/>
    </row>
    <row r="3837" spans="6:14" ht="14.25" customHeight="1" x14ac:dyDescent="0.3">
      <c r="F3837"/>
      <c r="G3837"/>
      <c r="H3837"/>
      <c r="I3837"/>
      <c r="J3837"/>
      <c r="M3837"/>
      <c r="N3837"/>
    </row>
    <row r="3838" spans="6:14" ht="14.25" customHeight="1" x14ac:dyDescent="0.3">
      <c r="F3838"/>
      <c r="G3838"/>
      <c r="H3838"/>
      <c r="I3838"/>
      <c r="J3838"/>
      <c r="M3838"/>
      <c r="N3838"/>
    </row>
    <row r="3839" spans="6:14" ht="14.25" customHeight="1" x14ac:dyDescent="0.3">
      <c r="F3839"/>
      <c r="G3839"/>
      <c r="H3839"/>
      <c r="I3839"/>
      <c r="J3839"/>
      <c r="M3839"/>
      <c r="N3839"/>
    </row>
    <row r="3840" spans="6:14" ht="14.25" customHeight="1" x14ac:dyDescent="0.3">
      <c r="F3840"/>
      <c r="G3840"/>
      <c r="H3840"/>
      <c r="I3840"/>
      <c r="J3840"/>
      <c r="M3840"/>
      <c r="N3840"/>
    </row>
    <row r="3841" spans="6:14" ht="14.25" customHeight="1" x14ac:dyDescent="0.3">
      <c r="F3841"/>
      <c r="G3841"/>
      <c r="H3841"/>
      <c r="I3841"/>
      <c r="J3841"/>
      <c r="M3841"/>
      <c r="N3841"/>
    </row>
    <row r="3842" spans="6:14" ht="14.25" customHeight="1" x14ac:dyDescent="0.3">
      <c r="F3842"/>
      <c r="G3842"/>
      <c r="H3842"/>
      <c r="I3842"/>
      <c r="J3842"/>
      <c r="M3842"/>
      <c r="N3842"/>
    </row>
    <row r="3843" spans="6:14" ht="14.25" customHeight="1" x14ac:dyDescent="0.3">
      <c r="F3843"/>
      <c r="G3843"/>
      <c r="H3843"/>
      <c r="I3843"/>
      <c r="J3843"/>
      <c r="M3843"/>
      <c r="N3843"/>
    </row>
    <row r="3844" spans="6:14" ht="14.25" customHeight="1" x14ac:dyDescent="0.3">
      <c r="F3844"/>
      <c r="G3844"/>
      <c r="H3844"/>
      <c r="I3844"/>
      <c r="J3844"/>
      <c r="M3844"/>
      <c r="N3844"/>
    </row>
    <row r="3845" spans="6:14" ht="14.25" customHeight="1" x14ac:dyDescent="0.3">
      <c r="F3845"/>
      <c r="G3845"/>
      <c r="H3845"/>
      <c r="I3845"/>
      <c r="J3845"/>
      <c r="M3845"/>
      <c r="N3845"/>
    </row>
    <row r="3846" spans="6:14" ht="14.25" customHeight="1" x14ac:dyDescent="0.3">
      <c r="F3846"/>
      <c r="G3846"/>
      <c r="H3846"/>
      <c r="I3846"/>
      <c r="J3846"/>
      <c r="M3846"/>
      <c r="N3846"/>
    </row>
    <row r="3847" spans="6:14" ht="14.25" customHeight="1" x14ac:dyDescent="0.3">
      <c r="F3847"/>
      <c r="G3847"/>
      <c r="H3847"/>
      <c r="I3847"/>
      <c r="J3847"/>
      <c r="M3847"/>
      <c r="N3847"/>
    </row>
    <row r="3848" spans="6:14" ht="14.25" customHeight="1" x14ac:dyDescent="0.3">
      <c r="F3848"/>
      <c r="G3848"/>
      <c r="H3848"/>
      <c r="I3848"/>
      <c r="J3848"/>
      <c r="M3848"/>
      <c r="N3848"/>
    </row>
    <row r="3849" spans="6:14" ht="14.25" customHeight="1" x14ac:dyDescent="0.3">
      <c r="F3849"/>
      <c r="G3849"/>
      <c r="H3849"/>
      <c r="I3849"/>
      <c r="J3849"/>
      <c r="M3849"/>
      <c r="N3849"/>
    </row>
    <row r="3850" spans="6:14" ht="14.25" customHeight="1" x14ac:dyDescent="0.3">
      <c r="F3850"/>
      <c r="G3850"/>
      <c r="H3850"/>
      <c r="I3850"/>
      <c r="J3850"/>
      <c r="M3850"/>
      <c r="N3850"/>
    </row>
    <row r="3851" spans="6:14" ht="14.25" customHeight="1" x14ac:dyDescent="0.3">
      <c r="F3851"/>
      <c r="G3851"/>
      <c r="H3851"/>
      <c r="I3851"/>
      <c r="J3851"/>
      <c r="M3851"/>
      <c r="N3851"/>
    </row>
    <row r="3852" spans="6:14" ht="14.25" customHeight="1" x14ac:dyDescent="0.3">
      <c r="F3852"/>
      <c r="G3852"/>
      <c r="H3852"/>
      <c r="I3852"/>
      <c r="J3852"/>
      <c r="M3852"/>
      <c r="N3852"/>
    </row>
    <row r="3853" spans="6:14" ht="14.25" customHeight="1" x14ac:dyDescent="0.3">
      <c r="F3853"/>
      <c r="G3853"/>
      <c r="H3853"/>
      <c r="I3853"/>
      <c r="J3853"/>
      <c r="M3853"/>
      <c r="N3853"/>
    </row>
    <row r="3854" spans="6:14" ht="14.25" customHeight="1" x14ac:dyDescent="0.3">
      <c r="F3854"/>
      <c r="G3854"/>
      <c r="H3854"/>
      <c r="I3854"/>
      <c r="J3854"/>
      <c r="M3854"/>
      <c r="N3854"/>
    </row>
    <row r="3855" spans="6:14" ht="14.25" customHeight="1" x14ac:dyDescent="0.3">
      <c r="F3855"/>
      <c r="G3855"/>
      <c r="H3855"/>
      <c r="I3855"/>
      <c r="J3855"/>
      <c r="M3855"/>
      <c r="N3855"/>
    </row>
    <row r="3856" spans="6:14" ht="14.25" customHeight="1" x14ac:dyDescent="0.3">
      <c r="F3856"/>
      <c r="G3856"/>
      <c r="H3856"/>
      <c r="I3856"/>
      <c r="J3856"/>
      <c r="M3856"/>
      <c r="N3856"/>
    </row>
    <row r="3857" spans="6:14" ht="14.25" customHeight="1" x14ac:dyDescent="0.3">
      <c r="F3857"/>
      <c r="G3857"/>
      <c r="H3857"/>
      <c r="I3857"/>
      <c r="J3857"/>
      <c r="M3857"/>
      <c r="N3857"/>
    </row>
    <row r="3858" spans="6:14" ht="14.25" customHeight="1" x14ac:dyDescent="0.3">
      <c r="F3858"/>
      <c r="G3858"/>
      <c r="H3858"/>
      <c r="I3858"/>
      <c r="J3858"/>
      <c r="M3858"/>
      <c r="N3858"/>
    </row>
    <row r="3859" spans="6:14" ht="14.25" customHeight="1" x14ac:dyDescent="0.3">
      <c r="F3859"/>
      <c r="G3859"/>
      <c r="H3859"/>
      <c r="I3859"/>
      <c r="J3859"/>
      <c r="M3859"/>
      <c r="N3859"/>
    </row>
    <row r="3860" spans="6:14" ht="14.25" customHeight="1" x14ac:dyDescent="0.3">
      <c r="F3860"/>
      <c r="G3860"/>
      <c r="H3860"/>
      <c r="I3860"/>
      <c r="J3860"/>
      <c r="M3860"/>
      <c r="N3860"/>
    </row>
    <row r="3861" spans="6:14" ht="14.25" customHeight="1" x14ac:dyDescent="0.3">
      <c r="F3861"/>
      <c r="G3861"/>
      <c r="H3861"/>
      <c r="I3861"/>
      <c r="J3861"/>
      <c r="M3861"/>
      <c r="N3861"/>
    </row>
    <row r="3862" spans="6:14" ht="14.25" customHeight="1" x14ac:dyDescent="0.3">
      <c r="F3862"/>
      <c r="G3862"/>
      <c r="H3862"/>
      <c r="I3862"/>
      <c r="J3862"/>
      <c r="M3862"/>
      <c r="N3862"/>
    </row>
    <row r="3863" spans="6:14" ht="14.25" customHeight="1" x14ac:dyDescent="0.3">
      <c r="F3863"/>
      <c r="G3863"/>
      <c r="H3863"/>
      <c r="I3863"/>
      <c r="J3863"/>
      <c r="M3863"/>
      <c r="N3863"/>
    </row>
    <row r="3864" spans="6:14" ht="14.25" customHeight="1" x14ac:dyDescent="0.3">
      <c r="F3864"/>
      <c r="G3864"/>
      <c r="H3864"/>
      <c r="I3864"/>
      <c r="J3864"/>
      <c r="M3864"/>
      <c r="N3864"/>
    </row>
    <row r="3865" spans="6:14" ht="14.25" customHeight="1" x14ac:dyDescent="0.3">
      <c r="F3865"/>
      <c r="G3865"/>
      <c r="H3865"/>
      <c r="I3865"/>
      <c r="J3865"/>
      <c r="M3865"/>
      <c r="N3865"/>
    </row>
    <row r="3866" spans="6:14" ht="14.25" customHeight="1" x14ac:dyDescent="0.3">
      <c r="F3866"/>
      <c r="G3866"/>
      <c r="H3866"/>
      <c r="I3866"/>
      <c r="J3866"/>
      <c r="M3866"/>
      <c r="N3866"/>
    </row>
    <row r="3867" spans="6:14" ht="14.25" customHeight="1" x14ac:dyDescent="0.3">
      <c r="F3867"/>
      <c r="G3867"/>
      <c r="H3867"/>
      <c r="I3867"/>
      <c r="J3867"/>
      <c r="M3867"/>
      <c r="N3867"/>
    </row>
    <row r="3868" spans="6:14" ht="14.25" customHeight="1" x14ac:dyDescent="0.3">
      <c r="F3868"/>
      <c r="G3868"/>
      <c r="H3868"/>
      <c r="I3868"/>
      <c r="J3868"/>
      <c r="M3868"/>
      <c r="N3868"/>
    </row>
    <row r="3869" spans="6:14" ht="14.25" customHeight="1" x14ac:dyDescent="0.3">
      <c r="F3869"/>
      <c r="G3869"/>
      <c r="H3869"/>
      <c r="I3869"/>
      <c r="J3869"/>
      <c r="M3869"/>
      <c r="N3869"/>
    </row>
    <row r="3870" spans="6:14" ht="14.25" customHeight="1" x14ac:dyDescent="0.3">
      <c r="F3870"/>
      <c r="G3870"/>
      <c r="H3870"/>
      <c r="I3870"/>
      <c r="J3870"/>
      <c r="M3870"/>
      <c r="N3870"/>
    </row>
    <row r="3871" spans="6:14" ht="14.25" customHeight="1" x14ac:dyDescent="0.3">
      <c r="F3871"/>
      <c r="G3871"/>
      <c r="H3871"/>
      <c r="I3871"/>
      <c r="J3871"/>
      <c r="M3871"/>
      <c r="N3871"/>
    </row>
    <row r="3872" spans="6:14" ht="14.25" customHeight="1" x14ac:dyDescent="0.3">
      <c r="F3872"/>
      <c r="G3872"/>
      <c r="H3872"/>
      <c r="I3872"/>
      <c r="J3872"/>
      <c r="M3872"/>
      <c r="N3872"/>
    </row>
    <row r="3873" spans="6:14" ht="14.25" customHeight="1" x14ac:dyDescent="0.3">
      <c r="F3873"/>
      <c r="G3873"/>
      <c r="H3873"/>
      <c r="I3873"/>
      <c r="J3873"/>
      <c r="M3873"/>
      <c r="N3873"/>
    </row>
    <row r="3874" spans="6:14" ht="14.25" customHeight="1" x14ac:dyDescent="0.3">
      <c r="F3874"/>
      <c r="G3874"/>
      <c r="H3874"/>
      <c r="I3874"/>
      <c r="J3874"/>
      <c r="M3874"/>
      <c r="N3874"/>
    </row>
    <row r="3875" spans="6:14" ht="14.25" customHeight="1" x14ac:dyDescent="0.3">
      <c r="F3875"/>
      <c r="G3875"/>
      <c r="H3875"/>
      <c r="I3875"/>
      <c r="J3875"/>
      <c r="M3875"/>
      <c r="N3875"/>
    </row>
    <row r="3876" spans="6:14" ht="14.25" customHeight="1" x14ac:dyDescent="0.3">
      <c r="F3876"/>
      <c r="G3876"/>
      <c r="H3876"/>
      <c r="I3876"/>
      <c r="J3876"/>
      <c r="M3876"/>
      <c r="N3876"/>
    </row>
    <row r="3877" spans="6:14" ht="14.25" customHeight="1" x14ac:dyDescent="0.3">
      <c r="F3877"/>
      <c r="G3877"/>
      <c r="H3877"/>
      <c r="I3877"/>
      <c r="J3877"/>
      <c r="M3877"/>
      <c r="N3877"/>
    </row>
    <row r="3878" spans="6:14" ht="14.25" customHeight="1" x14ac:dyDescent="0.3">
      <c r="F3878"/>
      <c r="G3878"/>
      <c r="H3878"/>
      <c r="I3878"/>
      <c r="J3878"/>
      <c r="M3878"/>
      <c r="N3878"/>
    </row>
    <row r="3879" spans="6:14" ht="14.25" customHeight="1" x14ac:dyDescent="0.3">
      <c r="F3879"/>
      <c r="G3879"/>
      <c r="H3879"/>
      <c r="I3879"/>
      <c r="J3879"/>
      <c r="M3879"/>
      <c r="N3879"/>
    </row>
    <row r="3880" spans="6:14" ht="14.25" customHeight="1" x14ac:dyDescent="0.3">
      <c r="F3880"/>
      <c r="G3880"/>
      <c r="H3880"/>
      <c r="I3880"/>
      <c r="J3880"/>
      <c r="M3880"/>
      <c r="N3880"/>
    </row>
    <row r="3881" spans="6:14" ht="14.25" customHeight="1" x14ac:dyDescent="0.3">
      <c r="F3881"/>
      <c r="G3881"/>
      <c r="H3881"/>
      <c r="I3881"/>
      <c r="J3881"/>
      <c r="M3881"/>
      <c r="N3881"/>
    </row>
    <row r="3882" spans="6:14" ht="14.25" customHeight="1" x14ac:dyDescent="0.3">
      <c r="F3882"/>
      <c r="G3882"/>
      <c r="H3882"/>
      <c r="I3882"/>
      <c r="J3882"/>
      <c r="M3882"/>
      <c r="N3882"/>
    </row>
    <row r="3883" spans="6:14" ht="14.25" customHeight="1" x14ac:dyDescent="0.3">
      <c r="F3883"/>
      <c r="G3883"/>
      <c r="H3883"/>
      <c r="I3883"/>
      <c r="J3883"/>
      <c r="M3883"/>
      <c r="N3883"/>
    </row>
    <row r="3884" spans="6:14" ht="14.25" customHeight="1" x14ac:dyDescent="0.3">
      <c r="F3884"/>
      <c r="G3884"/>
      <c r="H3884"/>
      <c r="I3884"/>
      <c r="J3884"/>
      <c r="M3884"/>
      <c r="N3884"/>
    </row>
    <row r="3885" spans="6:14" ht="14.25" customHeight="1" x14ac:dyDescent="0.3">
      <c r="F3885"/>
      <c r="G3885"/>
      <c r="H3885"/>
      <c r="I3885"/>
      <c r="J3885"/>
      <c r="M3885"/>
      <c r="N3885"/>
    </row>
    <row r="3886" spans="6:14" ht="14.25" customHeight="1" x14ac:dyDescent="0.3">
      <c r="F3886"/>
      <c r="G3886"/>
      <c r="H3886"/>
      <c r="I3886"/>
      <c r="J3886"/>
      <c r="M3886"/>
      <c r="N3886"/>
    </row>
    <row r="3887" spans="6:14" ht="14.25" customHeight="1" x14ac:dyDescent="0.3">
      <c r="F3887"/>
      <c r="G3887"/>
      <c r="H3887"/>
      <c r="I3887"/>
      <c r="J3887"/>
      <c r="M3887"/>
      <c r="N3887"/>
    </row>
    <row r="3888" spans="6:14" ht="14.25" customHeight="1" x14ac:dyDescent="0.3">
      <c r="F3888"/>
      <c r="G3888"/>
      <c r="H3888"/>
      <c r="I3888"/>
      <c r="J3888"/>
      <c r="M3888"/>
      <c r="N3888"/>
    </row>
    <row r="3889" spans="6:14" ht="14.25" customHeight="1" x14ac:dyDescent="0.3">
      <c r="F3889"/>
      <c r="G3889"/>
      <c r="H3889"/>
      <c r="I3889"/>
      <c r="J3889"/>
      <c r="M3889"/>
      <c r="N3889"/>
    </row>
    <row r="3890" spans="6:14" ht="14.25" customHeight="1" x14ac:dyDescent="0.3">
      <c r="F3890"/>
      <c r="G3890"/>
      <c r="H3890"/>
      <c r="I3890"/>
      <c r="J3890"/>
      <c r="M3890"/>
      <c r="N3890"/>
    </row>
    <row r="3891" spans="6:14" ht="14.25" customHeight="1" x14ac:dyDescent="0.3">
      <c r="F3891"/>
      <c r="G3891"/>
      <c r="H3891"/>
      <c r="I3891"/>
      <c r="J3891"/>
      <c r="M3891"/>
      <c r="N3891"/>
    </row>
    <row r="3892" spans="6:14" ht="14.25" customHeight="1" x14ac:dyDescent="0.3">
      <c r="F3892"/>
      <c r="G3892"/>
      <c r="H3892"/>
      <c r="I3892"/>
      <c r="J3892"/>
      <c r="M3892"/>
      <c r="N3892"/>
    </row>
    <row r="3893" spans="6:14" ht="14.25" customHeight="1" x14ac:dyDescent="0.3">
      <c r="F3893"/>
      <c r="G3893"/>
      <c r="H3893"/>
      <c r="I3893"/>
      <c r="J3893"/>
      <c r="M3893"/>
      <c r="N3893"/>
    </row>
    <row r="3894" spans="6:14" ht="14.25" customHeight="1" x14ac:dyDescent="0.3">
      <c r="F3894"/>
      <c r="G3894"/>
      <c r="H3894"/>
      <c r="I3894"/>
      <c r="J3894"/>
      <c r="M3894"/>
      <c r="N3894"/>
    </row>
    <row r="3895" spans="6:14" ht="14.25" customHeight="1" x14ac:dyDescent="0.3">
      <c r="F3895"/>
      <c r="G3895"/>
      <c r="H3895"/>
      <c r="I3895"/>
      <c r="J3895"/>
      <c r="M3895"/>
      <c r="N3895"/>
    </row>
    <row r="3896" spans="6:14" ht="14.25" customHeight="1" x14ac:dyDescent="0.3">
      <c r="F3896"/>
      <c r="G3896"/>
      <c r="H3896"/>
      <c r="I3896"/>
      <c r="J3896"/>
      <c r="M3896"/>
      <c r="N3896"/>
    </row>
    <row r="3897" spans="6:14" ht="14.25" customHeight="1" x14ac:dyDescent="0.3">
      <c r="F3897"/>
      <c r="G3897"/>
      <c r="H3897"/>
      <c r="I3897"/>
      <c r="J3897"/>
      <c r="M3897"/>
      <c r="N3897"/>
    </row>
    <row r="3898" spans="6:14" ht="14.25" customHeight="1" x14ac:dyDescent="0.3">
      <c r="F3898"/>
      <c r="G3898"/>
      <c r="H3898"/>
      <c r="I3898"/>
      <c r="J3898"/>
      <c r="M3898"/>
      <c r="N3898"/>
    </row>
    <row r="3899" spans="6:14" ht="14.25" customHeight="1" x14ac:dyDescent="0.3">
      <c r="F3899"/>
      <c r="G3899"/>
      <c r="H3899"/>
      <c r="I3899"/>
      <c r="J3899"/>
      <c r="M3899"/>
      <c r="N3899"/>
    </row>
    <row r="3900" spans="6:14" ht="14.25" customHeight="1" x14ac:dyDescent="0.3">
      <c r="F3900"/>
      <c r="G3900"/>
      <c r="H3900"/>
      <c r="I3900"/>
      <c r="J3900"/>
      <c r="M3900"/>
      <c r="N3900"/>
    </row>
    <row r="3901" spans="6:14" ht="14.25" customHeight="1" x14ac:dyDescent="0.3">
      <c r="F3901"/>
      <c r="G3901"/>
      <c r="H3901"/>
      <c r="I3901"/>
      <c r="J3901"/>
      <c r="M3901"/>
      <c r="N3901"/>
    </row>
    <row r="3902" spans="6:14" ht="14.25" customHeight="1" x14ac:dyDescent="0.3">
      <c r="F3902"/>
      <c r="G3902"/>
      <c r="H3902"/>
      <c r="I3902"/>
      <c r="J3902"/>
      <c r="M3902"/>
      <c r="N3902"/>
    </row>
    <row r="3903" spans="6:14" ht="14.25" customHeight="1" x14ac:dyDescent="0.3">
      <c r="F3903"/>
      <c r="G3903"/>
      <c r="H3903"/>
      <c r="I3903"/>
      <c r="J3903"/>
      <c r="M3903"/>
      <c r="N3903"/>
    </row>
    <row r="3904" spans="6:14" ht="14.25" customHeight="1" x14ac:dyDescent="0.3">
      <c r="F3904"/>
      <c r="G3904"/>
      <c r="H3904"/>
      <c r="I3904"/>
      <c r="J3904"/>
      <c r="M3904"/>
      <c r="N3904"/>
    </row>
    <row r="3905" spans="6:14" ht="14.25" customHeight="1" x14ac:dyDescent="0.3">
      <c r="F3905"/>
      <c r="G3905"/>
      <c r="H3905"/>
      <c r="I3905"/>
      <c r="J3905"/>
      <c r="M3905"/>
      <c r="N3905"/>
    </row>
    <row r="3906" spans="6:14" ht="14.25" customHeight="1" x14ac:dyDescent="0.3">
      <c r="F3906"/>
      <c r="G3906"/>
      <c r="H3906"/>
      <c r="I3906"/>
      <c r="J3906"/>
      <c r="M3906"/>
      <c r="N3906"/>
    </row>
    <row r="3907" spans="6:14" ht="14.25" customHeight="1" x14ac:dyDescent="0.3">
      <c r="F3907"/>
      <c r="G3907"/>
      <c r="H3907"/>
      <c r="I3907"/>
      <c r="J3907"/>
      <c r="M3907"/>
      <c r="N3907"/>
    </row>
    <row r="3908" spans="6:14" ht="14.25" customHeight="1" x14ac:dyDescent="0.3">
      <c r="F3908"/>
      <c r="G3908"/>
      <c r="H3908"/>
      <c r="I3908"/>
      <c r="J3908"/>
      <c r="M3908"/>
      <c r="N3908"/>
    </row>
    <row r="3909" spans="6:14" ht="14.25" customHeight="1" x14ac:dyDescent="0.3">
      <c r="F3909"/>
      <c r="G3909"/>
      <c r="H3909"/>
      <c r="I3909"/>
      <c r="J3909"/>
      <c r="M3909"/>
      <c r="N3909"/>
    </row>
    <row r="3910" spans="6:14" ht="14.25" customHeight="1" x14ac:dyDescent="0.3">
      <c r="F3910"/>
      <c r="G3910"/>
      <c r="H3910"/>
      <c r="I3910"/>
      <c r="J3910"/>
      <c r="M3910"/>
      <c r="N3910"/>
    </row>
    <row r="3911" spans="6:14" ht="14.25" customHeight="1" x14ac:dyDescent="0.3">
      <c r="F3911"/>
      <c r="G3911"/>
      <c r="H3911"/>
      <c r="I3911"/>
      <c r="J3911"/>
      <c r="M3911"/>
      <c r="N3911"/>
    </row>
    <row r="3912" spans="6:14" ht="14.25" customHeight="1" x14ac:dyDescent="0.3">
      <c r="F3912"/>
      <c r="G3912"/>
      <c r="H3912"/>
      <c r="I3912"/>
      <c r="J3912"/>
      <c r="M3912"/>
      <c r="N3912"/>
    </row>
    <row r="3913" spans="6:14" ht="14.25" customHeight="1" x14ac:dyDescent="0.3">
      <c r="F3913"/>
      <c r="G3913"/>
      <c r="H3913"/>
      <c r="I3913"/>
      <c r="J3913"/>
      <c r="M3913"/>
      <c r="N3913"/>
    </row>
    <row r="3914" spans="6:14" ht="14.25" customHeight="1" x14ac:dyDescent="0.3">
      <c r="F3914"/>
      <c r="G3914"/>
      <c r="H3914"/>
      <c r="I3914"/>
      <c r="J3914"/>
      <c r="M3914"/>
      <c r="N3914"/>
    </row>
    <row r="3915" spans="6:14" ht="14.25" customHeight="1" x14ac:dyDescent="0.3">
      <c r="F3915"/>
      <c r="G3915"/>
      <c r="H3915"/>
      <c r="I3915"/>
      <c r="J3915"/>
      <c r="M3915"/>
      <c r="N3915"/>
    </row>
    <row r="3916" spans="6:14" ht="14.25" customHeight="1" x14ac:dyDescent="0.3">
      <c r="F3916"/>
      <c r="G3916"/>
      <c r="H3916"/>
      <c r="I3916"/>
      <c r="J3916"/>
      <c r="M3916"/>
      <c r="N3916"/>
    </row>
    <row r="3917" spans="6:14" ht="14.25" customHeight="1" x14ac:dyDescent="0.3">
      <c r="F3917"/>
      <c r="G3917"/>
      <c r="H3917"/>
      <c r="I3917"/>
      <c r="J3917"/>
      <c r="M3917"/>
      <c r="N3917"/>
    </row>
    <row r="3918" spans="6:14" ht="14.25" customHeight="1" x14ac:dyDescent="0.3">
      <c r="F3918"/>
      <c r="G3918"/>
      <c r="H3918"/>
      <c r="I3918"/>
      <c r="J3918"/>
      <c r="M3918"/>
      <c r="N3918"/>
    </row>
    <row r="3919" spans="6:14" ht="14.25" customHeight="1" x14ac:dyDescent="0.3">
      <c r="F3919"/>
      <c r="G3919"/>
      <c r="H3919"/>
      <c r="I3919"/>
      <c r="J3919"/>
      <c r="M3919"/>
      <c r="N3919"/>
    </row>
    <row r="3920" spans="6:14" ht="14.25" customHeight="1" x14ac:dyDescent="0.3">
      <c r="F3920"/>
      <c r="G3920"/>
      <c r="H3920"/>
      <c r="I3920"/>
      <c r="J3920"/>
      <c r="M3920"/>
      <c r="N3920"/>
    </row>
    <row r="3921" spans="6:14" ht="14.25" customHeight="1" x14ac:dyDescent="0.3">
      <c r="F3921"/>
      <c r="G3921"/>
      <c r="H3921"/>
      <c r="I3921"/>
      <c r="J3921"/>
      <c r="M3921"/>
      <c r="N3921"/>
    </row>
    <row r="3922" spans="6:14" ht="14.25" customHeight="1" x14ac:dyDescent="0.3">
      <c r="F3922"/>
      <c r="G3922"/>
      <c r="H3922"/>
      <c r="I3922"/>
      <c r="J3922"/>
      <c r="M3922"/>
      <c r="N3922"/>
    </row>
    <row r="3923" spans="6:14" ht="14.25" customHeight="1" x14ac:dyDescent="0.3">
      <c r="F3923"/>
      <c r="G3923"/>
      <c r="H3923"/>
      <c r="I3923"/>
      <c r="J3923"/>
      <c r="M3923"/>
      <c r="N3923"/>
    </row>
    <row r="3924" spans="6:14" ht="14.25" customHeight="1" x14ac:dyDescent="0.3">
      <c r="F3924"/>
      <c r="G3924"/>
      <c r="H3924"/>
      <c r="I3924"/>
      <c r="J3924"/>
      <c r="M3924"/>
      <c r="N3924"/>
    </row>
    <row r="3925" spans="6:14" ht="14.25" customHeight="1" x14ac:dyDescent="0.3">
      <c r="F3925"/>
      <c r="G3925"/>
      <c r="H3925"/>
      <c r="I3925"/>
      <c r="J3925"/>
      <c r="M3925"/>
      <c r="N3925"/>
    </row>
    <row r="3926" spans="6:14" ht="14.25" customHeight="1" x14ac:dyDescent="0.3">
      <c r="F3926"/>
      <c r="G3926"/>
      <c r="H3926"/>
      <c r="I3926"/>
      <c r="J3926"/>
      <c r="M3926"/>
      <c r="N3926"/>
    </row>
    <row r="3927" spans="6:14" ht="14.25" customHeight="1" x14ac:dyDescent="0.3">
      <c r="F3927"/>
      <c r="G3927"/>
      <c r="H3927"/>
      <c r="I3927"/>
      <c r="J3927"/>
      <c r="M3927"/>
      <c r="N3927"/>
    </row>
    <row r="3928" spans="6:14" ht="14.25" customHeight="1" x14ac:dyDescent="0.3">
      <c r="F3928"/>
      <c r="G3928"/>
      <c r="H3928"/>
      <c r="I3928"/>
      <c r="J3928"/>
      <c r="M3928"/>
      <c r="N3928"/>
    </row>
    <row r="3929" spans="6:14" ht="14.25" customHeight="1" x14ac:dyDescent="0.3">
      <c r="F3929"/>
      <c r="G3929"/>
      <c r="H3929"/>
      <c r="I3929"/>
      <c r="J3929"/>
      <c r="M3929"/>
      <c r="N3929"/>
    </row>
    <row r="3930" spans="6:14" ht="14.25" customHeight="1" x14ac:dyDescent="0.3">
      <c r="F3930"/>
      <c r="G3930"/>
      <c r="H3930"/>
      <c r="I3930"/>
      <c r="J3930"/>
      <c r="M3930"/>
      <c r="N3930"/>
    </row>
    <row r="3931" spans="6:14" ht="14.25" customHeight="1" x14ac:dyDescent="0.3">
      <c r="F3931"/>
      <c r="G3931"/>
      <c r="H3931"/>
      <c r="I3931"/>
      <c r="J3931"/>
      <c r="M3931"/>
      <c r="N3931"/>
    </row>
    <row r="3932" spans="6:14" ht="14.25" customHeight="1" x14ac:dyDescent="0.3">
      <c r="F3932"/>
      <c r="G3932"/>
      <c r="H3932"/>
      <c r="I3932"/>
      <c r="J3932"/>
      <c r="M3932"/>
      <c r="N3932"/>
    </row>
    <row r="3933" spans="6:14" ht="14.25" customHeight="1" x14ac:dyDescent="0.3">
      <c r="F3933"/>
      <c r="G3933"/>
      <c r="H3933"/>
      <c r="I3933"/>
      <c r="J3933"/>
      <c r="M3933"/>
      <c r="N3933"/>
    </row>
    <row r="3934" spans="6:14" ht="14.25" customHeight="1" x14ac:dyDescent="0.3">
      <c r="F3934"/>
      <c r="G3934"/>
      <c r="H3934"/>
      <c r="I3934"/>
      <c r="J3934"/>
      <c r="M3934"/>
      <c r="N3934"/>
    </row>
    <row r="3935" spans="6:14" ht="14.25" customHeight="1" x14ac:dyDescent="0.3">
      <c r="F3935"/>
      <c r="G3935"/>
      <c r="H3935"/>
      <c r="I3935"/>
      <c r="J3935"/>
      <c r="M3935"/>
      <c r="N3935"/>
    </row>
    <row r="3936" spans="6:14" ht="14.25" customHeight="1" x14ac:dyDescent="0.3">
      <c r="F3936"/>
      <c r="G3936"/>
      <c r="H3936"/>
      <c r="I3936"/>
      <c r="J3936"/>
      <c r="M3936"/>
      <c r="N3936"/>
    </row>
    <row r="3937" spans="6:14" ht="14.25" customHeight="1" x14ac:dyDescent="0.3">
      <c r="F3937"/>
      <c r="G3937"/>
      <c r="H3937"/>
      <c r="I3937"/>
      <c r="J3937"/>
      <c r="M3937"/>
      <c r="N3937"/>
    </row>
    <row r="3938" spans="6:14" ht="14.25" customHeight="1" x14ac:dyDescent="0.3">
      <c r="F3938"/>
      <c r="G3938"/>
      <c r="H3938"/>
      <c r="I3938"/>
      <c r="J3938"/>
      <c r="M3938"/>
      <c r="N3938"/>
    </row>
    <row r="3939" spans="6:14" ht="14.25" customHeight="1" x14ac:dyDescent="0.3">
      <c r="F3939"/>
      <c r="G3939"/>
      <c r="H3939"/>
      <c r="I3939"/>
      <c r="J3939"/>
      <c r="M3939"/>
      <c r="N3939"/>
    </row>
    <row r="3940" spans="6:14" ht="14.25" customHeight="1" x14ac:dyDescent="0.3">
      <c r="F3940"/>
      <c r="G3940"/>
      <c r="H3940"/>
      <c r="I3940"/>
      <c r="J3940"/>
      <c r="M3940"/>
      <c r="N3940"/>
    </row>
    <row r="3941" spans="6:14" ht="14.25" customHeight="1" x14ac:dyDescent="0.3">
      <c r="F3941"/>
      <c r="G3941"/>
      <c r="H3941"/>
      <c r="I3941"/>
      <c r="J3941"/>
      <c r="M3941"/>
      <c r="N3941"/>
    </row>
    <row r="3942" spans="6:14" ht="14.25" customHeight="1" x14ac:dyDescent="0.3">
      <c r="F3942"/>
      <c r="G3942"/>
      <c r="H3942"/>
      <c r="I3942"/>
      <c r="J3942"/>
      <c r="M3942"/>
      <c r="N3942"/>
    </row>
    <row r="3943" spans="6:14" ht="14.25" customHeight="1" x14ac:dyDescent="0.3">
      <c r="F3943"/>
      <c r="G3943"/>
      <c r="H3943"/>
      <c r="I3943"/>
      <c r="J3943"/>
      <c r="M3943"/>
      <c r="N3943"/>
    </row>
    <row r="3944" spans="6:14" ht="14.25" customHeight="1" x14ac:dyDescent="0.3">
      <c r="F3944"/>
      <c r="G3944"/>
      <c r="H3944"/>
      <c r="I3944"/>
      <c r="J3944"/>
      <c r="M3944"/>
      <c r="N3944"/>
    </row>
    <row r="3945" spans="6:14" ht="14.25" customHeight="1" x14ac:dyDescent="0.3">
      <c r="F3945"/>
      <c r="G3945"/>
      <c r="H3945"/>
      <c r="I3945"/>
      <c r="J3945"/>
      <c r="M3945"/>
      <c r="N3945"/>
    </row>
    <row r="3946" spans="6:14" ht="14.25" customHeight="1" x14ac:dyDescent="0.3">
      <c r="F3946"/>
      <c r="G3946"/>
      <c r="H3946"/>
      <c r="I3946"/>
      <c r="J3946"/>
      <c r="M3946"/>
      <c r="N3946"/>
    </row>
    <row r="3947" spans="6:14" ht="14.25" customHeight="1" x14ac:dyDescent="0.3">
      <c r="F3947"/>
      <c r="G3947"/>
      <c r="H3947"/>
      <c r="I3947"/>
      <c r="J3947"/>
      <c r="M3947"/>
      <c r="N3947"/>
    </row>
    <row r="3948" spans="6:14" ht="14.25" customHeight="1" x14ac:dyDescent="0.3">
      <c r="F3948"/>
      <c r="G3948"/>
      <c r="H3948"/>
      <c r="I3948"/>
      <c r="J3948"/>
      <c r="M3948"/>
      <c r="N3948"/>
    </row>
    <row r="3949" spans="6:14" ht="14.25" customHeight="1" x14ac:dyDescent="0.3">
      <c r="F3949"/>
      <c r="G3949"/>
      <c r="H3949"/>
      <c r="I3949"/>
      <c r="J3949"/>
      <c r="M3949"/>
      <c r="N3949"/>
    </row>
    <row r="3950" spans="6:14" ht="14.25" customHeight="1" x14ac:dyDescent="0.3">
      <c r="F3950"/>
      <c r="G3950"/>
      <c r="H3950"/>
      <c r="I3950"/>
      <c r="J3950"/>
      <c r="M3950"/>
      <c r="N3950"/>
    </row>
    <row r="3951" spans="6:14" ht="14.25" customHeight="1" x14ac:dyDescent="0.3">
      <c r="F3951"/>
      <c r="G3951"/>
      <c r="H3951"/>
      <c r="I3951"/>
      <c r="J3951"/>
      <c r="M3951"/>
      <c r="N3951"/>
    </row>
    <row r="3952" spans="6:14" ht="14.25" customHeight="1" x14ac:dyDescent="0.3">
      <c r="F3952"/>
      <c r="G3952"/>
      <c r="H3952"/>
      <c r="I3952"/>
      <c r="J3952"/>
      <c r="M3952"/>
      <c r="N3952"/>
    </row>
    <row r="3953" spans="6:14" ht="14.25" customHeight="1" x14ac:dyDescent="0.3">
      <c r="F3953"/>
      <c r="G3953"/>
      <c r="H3953"/>
      <c r="I3953"/>
      <c r="J3953"/>
      <c r="M3953"/>
      <c r="N3953"/>
    </row>
    <row r="3954" spans="6:14" ht="14.25" customHeight="1" x14ac:dyDescent="0.3">
      <c r="F3954"/>
      <c r="G3954"/>
      <c r="H3954"/>
      <c r="I3954"/>
      <c r="J3954"/>
      <c r="M3954"/>
      <c r="N3954"/>
    </row>
    <row r="3955" spans="6:14" ht="14.25" customHeight="1" x14ac:dyDescent="0.3">
      <c r="F3955"/>
      <c r="G3955"/>
      <c r="H3955"/>
      <c r="I3955"/>
      <c r="J3955"/>
      <c r="M3955"/>
      <c r="N3955"/>
    </row>
    <row r="3956" spans="6:14" ht="14.25" customHeight="1" x14ac:dyDescent="0.3">
      <c r="F3956"/>
      <c r="G3956"/>
      <c r="H3956"/>
      <c r="I3956"/>
      <c r="J3956"/>
      <c r="M3956"/>
      <c r="N3956"/>
    </row>
    <row r="3957" spans="6:14" ht="14.25" customHeight="1" x14ac:dyDescent="0.3">
      <c r="F3957"/>
      <c r="G3957"/>
      <c r="H3957"/>
      <c r="I3957"/>
      <c r="J3957"/>
      <c r="M3957"/>
      <c r="N3957"/>
    </row>
    <row r="3958" spans="6:14" ht="14.25" customHeight="1" x14ac:dyDescent="0.3">
      <c r="F3958"/>
      <c r="G3958"/>
      <c r="H3958"/>
      <c r="I3958"/>
      <c r="J3958"/>
      <c r="M3958"/>
      <c r="N3958"/>
    </row>
    <row r="3959" spans="6:14" ht="14.25" customHeight="1" x14ac:dyDescent="0.3">
      <c r="F3959"/>
      <c r="G3959"/>
      <c r="H3959"/>
      <c r="I3959"/>
      <c r="J3959"/>
      <c r="M3959"/>
      <c r="N3959"/>
    </row>
    <row r="3960" spans="6:14" ht="14.25" customHeight="1" x14ac:dyDescent="0.3">
      <c r="F3960"/>
      <c r="G3960"/>
      <c r="H3960"/>
      <c r="I3960"/>
      <c r="J3960"/>
      <c r="M3960"/>
      <c r="N3960"/>
    </row>
    <row r="3961" spans="6:14" ht="14.25" customHeight="1" x14ac:dyDescent="0.3">
      <c r="F3961"/>
      <c r="G3961"/>
      <c r="H3961"/>
      <c r="I3961"/>
      <c r="J3961"/>
      <c r="M3961"/>
      <c r="N3961"/>
    </row>
    <row r="3962" spans="6:14" ht="14.25" customHeight="1" x14ac:dyDescent="0.3">
      <c r="F3962"/>
      <c r="G3962"/>
      <c r="H3962"/>
      <c r="I3962"/>
      <c r="J3962"/>
      <c r="M3962"/>
      <c r="N3962"/>
    </row>
    <row r="3963" spans="6:14" ht="14.25" customHeight="1" x14ac:dyDescent="0.3">
      <c r="F3963"/>
      <c r="G3963"/>
      <c r="H3963"/>
      <c r="I3963"/>
      <c r="J3963"/>
      <c r="M3963"/>
      <c r="N3963"/>
    </row>
    <row r="3964" spans="6:14" ht="14.25" customHeight="1" x14ac:dyDescent="0.3">
      <c r="F3964"/>
      <c r="G3964"/>
      <c r="H3964"/>
      <c r="I3964"/>
      <c r="J3964"/>
      <c r="M3964"/>
      <c r="N3964"/>
    </row>
    <row r="3965" spans="6:14" ht="14.25" customHeight="1" x14ac:dyDescent="0.3">
      <c r="F3965"/>
      <c r="G3965"/>
      <c r="H3965"/>
      <c r="I3965"/>
      <c r="J3965"/>
      <c r="M3965"/>
      <c r="N3965"/>
    </row>
    <row r="3966" spans="6:14" ht="14.25" customHeight="1" x14ac:dyDescent="0.3">
      <c r="F3966"/>
      <c r="G3966"/>
      <c r="H3966"/>
      <c r="I3966"/>
      <c r="J3966"/>
      <c r="M3966"/>
      <c r="N3966"/>
    </row>
    <row r="3967" spans="6:14" ht="14.25" customHeight="1" x14ac:dyDescent="0.3">
      <c r="F3967"/>
      <c r="G3967"/>
      <c r="H3967"/>
      <c r="I3967"/>
      <c r="J3967"/>
      <c r="M3967"/>
      <c r="N3967"/>
    </row>
    <row r="3968" spans="6:14" ht="14.25" customHeight="1" x14ac:dyDescent="0.3">
      <c r="F3968"/>
      <c r="G3968"/>
      <c r="H3968"/>
      <c r="I3968"/>
      <c r="J3968"/>
      <c r="M3968"/>
      <c r="N3968"/>
    </row>
    <row r="3969" spans="6:14" ht="14.25" customHeight="1" x14ac:dyDescent="0.3">
      <c r="F3969"/>
      <c r="G3969"/>
      <c r="H3969"/>
      <c r="I3969"/>
      <c r="J3969"/>
      <c r="M3969"/>
      <c r="N3969"/>
    </row>
    <row r="3970" spans="6:14" ht="14.25" customHeight="1" x14ac:dyDescent="0.3">
      <c r="F3970"/>
      <c r="G3970"/>
      <c r="H3970"/>
      <c r="I3970"/>
      <c r="J3970"/>
      <c r="M3970"/>
      <c r="N3970"/>
    </row>
    <row r="3971" spans="6:14" ht="14.25" customHeight="1" x14ac:dyDescent="0.3">
      <c r="F3971"/>
      <c r="G3971"/>
      <c r="H3971"/>
      <c r="I3971"/>
      <c r="J3971"/>
      <c r="M3971"/>
      <c r="N3971"/>
    </row>
    <row r="3972" spans="6:14" ht="14.25" customHeight="1" x14ac:dyDescent="0.3">
      <c r="F3972"/>
      <c r="G3972"/>
      <c r="H3972"/>
      <c r="I3972"/>
      <c r="J3972"/>
      <c r="M3972"/>
      <c r="N3972"/>
    </row>
    <row r="3973" spans="6:14" ht="14.25" customHeight="1" x14ac:dyDescent="0.3">
      <c r="F3973"/>
      <c r="G3973"/>
      <c r="H3973"/>
      <c r="I3973"/>
      <c r="J3973"/>
      <c r="M3973"/>
      <c r="N3973"/>
    </row>
    <row r="3974" spans="6:14" ht="14.25" customHeight="1" x14ac:dyDescent="0.3">
      <c r="F3974"/>
      <c r="G3974"/>
      <c r="H3974"/>
      <c r="I3974"/>
      <c r="J3974"/>
      <c r="M3974"/>
      <c r="N3974"/>
    </row>
    <row r="3975" spans="6:14" ht="14.25" customHeight="1" x14ac:dyDescent="0.3">
      <c r="F3975"/>
      <c r="G3975"/>
      <c r="H3975"/>
      <c r="I3975"/>
      <c r="J3975"/>
      <c r="M3975"/>
      <c r="N3975"/>
    </row>
    <row r="3976" spans="6:14" ht="14.25" customHeight="1" x14ac:dyDescent="0.3">
      <c r="F3976"/>
      <c r="G3976"/>
      <c r="H3976"/>
      <c r="I3976"/>
      <c r="J3976"/>
      <c r="M3976"/>
      <c r="N3976"/>
    </row>
    <row r="3977" spans="6:14" ht="14.25" customHeight="1" x14ac:dyDescent="0.3">
      <c r="F3977"/>
      <c r="G3977"/>
      <c r="H3977"/>
      <c r="I3977"/>
      <c r="J3977"/>
      <c r="M3977"/>
      <c r="N3977"/>
    </row>
    <row r="3978" spans="6:14" ht="14.25" customHeight="1" x14ac:dyDescent="0.3">
      <c r="F3978"/>
      <c r="G3978"/>
      <c r="H3978"/>
      <c r="I3978"/>
      <c r="J3978"/>
      <c r="M3978"/>
      <c r="N3978"/>
    </row>
    <row r="3979" spans="6:14" ht="14.25" customHeight="1" x14ac:dyDescent="0.3">
      <c r="F3979"/>
      <c r="G3979"/>
      <c r="H3979"/>
      <c r="I3979"/>
      <c r="J3979"/>
      <c r="M3979"/>
      <c r="N3979"/>
    </row>
    <row r="3980" spans="6:14" ht="14.25" customHeight="1" x14ac:dyDescent="0.3">
      <c r="F3980"/>
      <c r="G3980"/>
      <c r="H3980"/>
      <c r="I3980"/>
      <c r="J3980"/>
      <c r="M3980"/>
      <c r="N3980"/>
    </row>
    <row r="3981" spans="6:14" ht="14.25" customHeight="1" x14ac:dyDescent="0.3">
      <c r="F3981"/>
      <c r="G3981"/>
      <c r="H3981"/>
      <c r="I3981"/>
      <c r="J3981"/>
      <c r="M3981"/>
      <c r="N3981"/>
    </row>
    <row r="3982" spans="6:14" ht="14.25" customHeight="1" x14ac:dyDescent="0.3">
      <c r="F3982"/>
      <c r="G3982"/>
      <c r="H3982"/>
      <c r="I3982"/>
      <c r="J3982"/>
      <c r="M3982"/>
      <c r="N3982"/>
    </row>
    <row r="3983" spans="6:14" ht="14.25" customHeight="1" x14ac:dyDescent="0.3">
      <c r="F3983"/>
      <c r="G3983"/>
      <c r="H3983"/>
      <c r="I3983"/>
      <c r="J3983"/>
      <c r="M3983"/>
      <c r="N3983"/>
    </row>
    <row r="3984" spans="6:14" ht="14.25" customHeight="1" x14ac:dyDescent="0.3">
      <c r="F3984"/>
      <c r="G3984"/>
      <c r="H3984"/>
      <c r="I3984"/>
      <c r="J3984"/>
      <c r="M3984"/>
      <c r="N3984"/>
    </row>
    <row r="3985" spans="6:14" ht="14.25" customHeight="1" x14ac:dyDescent="0.3">
      <c r="F3985"/>
      <c r="G3985"/>
      <c r="H3985"/>
      <c r="I3985"/>
      <c r="J3985"/>
      <c r="M3985"/>
      <c r="N3985"/>
    </row>
    <row r="3986" spans="6:14" ht="14.25" customHeight="1" x14ac:dyDescent="0.3">
      <c r="F3986"/>
      <c r="G3986"/>
      <c r="H3986"/>
      <c r="I3986"/>
      <c r="J3986"/>
      <c r="M3986"/>
      <c r="N3986"/>
    </row>
    <row r="3987" spans="6:14" ht="14.25" customHeight="1" x14ac:dyDescent="0.3">
      <c r="F3987"/>
      <c r="G3987"/>
      <c r="H3987"/>
      <c r="I3987"/>
      <c r="J3987"/>
      <c r="M3987"/>
      <c r="N3987"/>
    </row>
    <row r="3988" spans="6:14" ht="14.25" customHeight="1" x14ac:dyDescent="0.3">
      <c r="F3988"/>
      <c r="G3988"/>
      <c r="H3988"/>
      <c r="I3988"/>
      <c r="J3988"/>
      <c r="M3988"/>
      <c r="N3988"/>
    </row>
    <row r="3989" spans="6:14" ht="14.25" customHeight="1" x14ac:dyDescent="0.3">
      <c r="F3989"/>
      <c r="G3989"/>
      <c r="H3989"/>
      <c r="I3989"/>
      <c r="J3989"/>
      <c r="M3989"/>
      <c r="N3989"/>
    </row>
    <row r="3990" spans="6:14" ht="14.25" customHeight="1" x14ac:dyDescent="0.3">
      <c r="F3990"/>
      <c r="G3990"/>
      <c r="H3990"/>
      <c r="I3990"/>
      <c r="J3990"/>
      <c r="M3990"/>
      <c r="N3990"/>
    </row>
    <row r="3991" spans="6:14" ht="14.25" customHeight="1" x14ac:dyDescent="0.3">
      <c r="F3991"/>
      <c r="G3991"/>
      <c r="H3991"/>
      <c r="I3991"/>
      <c r="J3991"/>
      <c r="M3991"/>
      <c r="N3991"/>
    </row>
    <row r="3992" spans="6:14" ht="14.25" customHeight="1" x14ac:dyDescent="0.3">
      <c r="F3992"/>
      <c r="G3992"/>
      <c r="H3992"/>
      <c r="I3992"/>
      <c r="J3992"/>
      <c r="M3992"/>
      <c r="N3992"/>
    </row>
    <row r="3993" spans="6:14" ht="14.25" customHeight="1" x14ac:dyDescent="0.3">
      <c r="F3993"/>
      <c r="G3993"/>
      <c r="H3993"/>
      <c r="I3993"/>
      <c r="J3993"/>
      <c r="M3993"/>
      <c r="N3993"/>
    </row>
    <row r="3994" spans="6:14" ht="14.25" customHeight="1" x14ac:dyDescent="0.3">
      <c r="F3994"/>
      <c r="G3994"/>
      <c r="H3994"/>
      <c r="I3994"/>
      <c r="J3994"/>
      <c r="M3994"/>
      <c r="N3994"/>
    </row>
    <row r="3995" spans="6:14" ht="14.25" customHeight="1" x14ac:dyDescent="0.3">
      <c r="F3995"/>
      <c r="G3995"/>
      <c r="H3995"/>
      <c r="I3995"/>
      <c r="J3995"/>
      <c r="M3995"/>
      <c r="N3995"/>
    </row>
    <row r="3996" spans="6:14" ht="14.25" customHeight="1" x14ac:dyDescent="0.3">
      <c r="F3996"/>
      <c r="G3996"/>
      <c r="H3996"/>
      <c r="I3996"/>
      <c r="J3996"/>
      <c r="M3996"/>
      <c r="N3996"/>
    </row>
    <row r="3997" spans="6:14" ht="14.25" customHeight="1" x14ac:dyDescent="0.3">
      <c r="F3997"/>
      <c r="G3997"/>
      <c r="H3997"/>
      <c r="I3997"/>
      <c r="J3997"/>
      <c r="M3997"/>
      <c r="N3997"/>
    </row>
    <row r="3998" spans="6:14" ht="14.25" customHeight="1" x14ac:dyDescent="0.3">
      <c r="F3998"/>
      <c r="G3998"/>
      <c r="H3998"/>
      <c r="I3998"/>
      <c r="J3998"/>
      <c r="M3998"/>
      <c r="N3998"/>
    </row>
    <row r="3999" spans="6:14" ht="14.25" customHeight="1" x14ac:dyDescent="0.3">
      <c r="F3999"/>
      <c r="G3999"/>
      <c r="H3999"/>
      <c r="I3999"/>
      <c r="J3999"/>
      <c r="M3999"/>
      <c r="N3999"/>
    </row>
    <row r="4000" spans="6:14" ht="14.25" customHeight="1" x14ac:dyDescent="0.3">
      <c r="F4000"/>
      <c r="G4000"/>
      <c r="H4000"/>
      <c r="I4000"/>
      <c r="J4000"/>
      <c r="M4000"/>
      <c r="N4000"/>
    </row>
    <row r="4001" spans="6:14" ht="14.25" customHeight="1" x14ac:dyDescent="0.3">
      <c r="F4001"/>
      <c r="G4001"/>
      <c r="H4001"/>
      <c r="I4001"/>
      <c r="J4001"/>
      <c r="M4001"/>
      <c r="N4001"/>
    </row>
    <row r="4002" spans="6:14" ht="14.25" customHeight="1" x14ac:dyDescent="0.3">
      <c r="F4002"/>
      <c r="G4002"/>
      <c r="H4002"/>
      <c r="I4002"/>
      <c r="J4002"/>
      <c r="M4002"/>
      <c r="N4002"/>
    </row>
    <row r="4003" spans="6:14" ht="14.25" customHeight="1" x14ac:dyDescent="0.3">
      <c r="F4003"/>
      <c r="G4003"/>
      <c r="H4003"/>
      <c r="I4003"/>
      <c r="J4003"/>
      <c r="M4003"/>
      <c r="N4003"/>
    </row>
    <row r="4004" spans="6:14" ht="14.25" customHeight="1" x14ac:dyDescent="0.3">
      <c r="F4004"/>
      <c r="G4004"/>
      <c r="H4004"/>
      <c r="I4004"/>
      <c r="J4004"/>
      <c r="M4004"/>
      <c r="N4004"/>
    </row>
    <row r="4005" spans="6:14" ht="14.25" customHeight="1" x14ac:dyDescent="0.3">
      <c r="F4005"/>
      <c r="G4005"/>
      <c r="H4005"/>
      <c r="I4005"/>
      <c r="J4005"/>
      <c r="M4005"/>
      <c r="N4005"/>
    </row>
    <row r="4006" spans="6:14" ht="14.25" customHeight="1" x14ac:dyDescent="0.3">
      <c r="F4006"/>
      <c r="G4006"/>
      <c r="H4006"/>
      <c r="I4006"/>
      <c r="J4006"/>
      <c r="M4006"/>
      <c r="N4006"/>
    </row>
    <row r="4007" spans="6:14" ht="14.25" customHeight="1" x14ac:dyDescent="0.3">
      <c r="F4007"/>
      <c r="G4007"/>
      <c r="H4007"/>
      <c r="I4007"/>
      <c r="J4007"/>
      <c r="M4007"/>
      <c r="N4007"/>
    </row>
    <row r="4008" spans="6:14" ht="14.25" customHeight="1" x14ac:dyDescent="0.3">
      <c r="F4008"/>
      <c r="G4008"/>
      <c r="H4008"/>
      <c r="I4008"/>
      <c r="J4008"/>
      <c r="M4008"/>
      <c r="N4008"/>
    </row>
    <row r="4009" spans="6:14" ht="14.25" customHeight="1" x14ac:dyDescent="0.3">
      <c r="F4009"/>
      <c r="G4009"/>
      <c r="H4009"/>
      <c r="I4009"/>
      <c r="J4009"/>
      <c r="M4009"/>
      <c r="N4009"/>
    </row>
    <row r="4010" spans="6:14" ht="14.25" customHeight="1" x14ac:dyDescent="0.3">
      <c r="F4010"/>
      <c r="G4010"/>
      <c r="H4010"/>
      <c r="I4010"/>
      <c r="J4010"/>
      <c r="M4010"/>
      <c r="N4010"/>
    </row>
    <row r="4011" spans="6:14" ht="14.25" customHeight="1" x14ac:dyDescent="0.3">
      <c r="F4011"/>
      <c r="G4011"/>
      <c r="H4011"/>
      <c r="I4011"/>
      <c r="J4011"/>
      <c r="M4011"/>
      <c r="N4011"/>
    </row>
    <row r="4012" spans="6:14" ht="14.25" customHeight="1" x14ac:dyDescent="0.3">
      <c r="F4012"/>
      <c r="G4012"/>
      <c r="H4012"/>
      <c r="I4012"/>
      <c r="J4012"/>
      <c r="M4012"/>
      <c r="N4012"/>
    </row>
    <row r="4013" spans="6:14" ht="14.25" customHeight="1" x14ac:dyDescent="0.3">
      <c r="F4013"/>
      <c r="G4013"/>
      <c r="H4013"/>
      <c r="I4013"/>
      <c r="J4013"/>
      <c r="M4013"/>
      <c r="N4013"/>
    </row>
    <row r="4014" spans="6:14" ht="14.25" customHeight="1" x14ac:dyDescent="0.3">
      <c r="F4014"/>
      <c r="G4014"/>
      <c r="H4014"/>
      <c r="I4014"/>
      <c r="J4014"/>
      <c r="M4014"/>
      <c r="N4014"/>
    </row>
    <row r="4015" spans="6:14" ht="14.25" customHeight="1" x14ac:dyDescent="0.3">
      <c r="F4015"/>
      <c r="G4015"/>
      <c r="H4015"/>
      <c r="I4015"/>
      <c r="J4015"/>
      <c r="M4015"/>
      <c r="N4015"/>
    </row>
    <row r="4016" spans="6:14" ht="14.25" customHeight="1" x14ac:dyDescent="0.3">
      <c r="F4016"/>
      <c r="G4016"/>
      <c r="H4016"/>
      <c r="I4016"/>
      <c r="J4016"/>
      <c r="M4016"/>
      <c r="N4016"/>
    </row>
    <row r="4017" spans="6:14" ht="14.25" customHeight="1" x14ac:dyDescent="0.3">
      <c r="F4017"/>
      <c r="G4017"/>
      <c r="H4017"/>
      <c r="I4017"/>
      <c r="J4017"/>
      <c r="M4017"/>
      <c r="N4017"/>
    </row>
    <row r="4018" spans="6:14" ht="14.25" customHeight="1" x14ac:dyDescent="0.3">
      <c r="F4018"/>
      <c r="G4018"/>
      <c r="H4018"/>
      <c r="I4018"/>
      <c r="J4018"/>
      <c r="M4018"/>
      <c r="N4018"/>
    </row>
    <row r="4019" spans="6:14" ht="14.25" customHeight="1" x14ac:dyDescent="0.3">
      <c r="F4019"/>
      <c r="G4019"/>
      <c r="H4019"/>
      <c r="I4019"/>
      <c r="J4019"/>
      <c r="M4019"/>
      <c r="N4019"/>
    </row>
    <row r="4020" spans="6:14" ht="14.25" customHeight="1" x14ac:dyDescent="0.3">
      <c r="F4020"/>
      <c r="G4020"/>
      <c r="H4020"/>
      <c r="I4020"/>
      <c r="J4020"/>
      <c r="M4020"/>
      <c r="N4020"/>
    </row>
    <row r="4021" spans="6:14" ht="14.25" customHeight="1" x14ac:dyDescent="0.3">
      <c r="F4021"/>
      <c r="G4021"/>
      <c r="H4021"/>
      <c r="I4021"/>
      <c r="J4021"/>
      <c r="M4021"/>
      <c r="N4021"/>
    </row>
    <row r="4022" spans="6:14" ht="14.25" customHeight="1" x14ac:dyDescent="0.3">
      <c r="F4022"/>
      <c r="G4022"/>
      <c r="H4022"/>
      <c r="I4022"/>
      <c r="J4022"/>
      <c r="M4022"/>
      <c r="N4022"/>
    </row>
    <row r="4023" spans="6:14" ht="14.25" customHeight="1" x14ac:dyDescent="0.3">
      <c r="F4023"/>
      <c r="G4023"/>
      <c r="H4023"/>
      <c r="I4023"/>
      <c r="J4023"/>
      <c r="M4023"/>
      <c r="N4023"/>
    </row>
    <row r="4024" spans="6:14" ht="14.25" customHeight="1" x14ac:dyDescent="0.3">
      <c r="F4024"/>
      <c r="G4024"/>
      <c r="H4024"/>
      <c r="I4024"/>
      <c r="J4024"/>
      <c r="M4024"/>
      <c r="N4024"/>
    </row>
    <row r="4025" spans="6:14" ht="14.25" customHeight="1" x14ac:dyDescent="0.3">
      <c r="F4025"/>
      <c r="G4025"/>
      <c r="H4025"/>
      <c r="I4025"/>
      <c r="J4025"/>
      <c r="M4025"/>
      <c r="N4025"/>
    </row>
    <row r="4026" spans="6:14" ht="14.25" customHeight="1" x14ac:dyDescent="0.3">
      <c r="F4026"/>
      <c r="G4026"/>
      <c r="H4026"/>
      <c r="I4026"/>
      <c r="J4026"/>
      <c r="M4026"/>
      <c r="N4026"/>
    </row>
    <row r="4027" spans="6:14" ht="14.25" customHeight="1" x14ac:dyDescent="0.3">
      <c r="F4027"/>
      <c r="G4027"/>
      <c r="H4027"/>
      <c r="I4027"/>
      <c r="J4027"/>
      <c r="M4027"/>
      <c r="N4027"/>
    </row>
    <row r="4028" spans="6:14" ht="14.25" customHeight="1" x14ac:dyDescent="0.3">
      <c r="F4028"/>
      <c r="G4028"/>
      <c r="H4028"/>
      <c r="I4028"/>
      <c r="J4028"/>
      <c r="M4028"/>
      <c r="N4028"/>
    </row>
    <row r="4029" spans="6:14" ht="14.25" customHeight="1" x14ac:dyDescent="0.3">
      <c r="F4029"/>
      <c r="G4029"/>
      <c r="H4029"/>
      <c r="I4029"/>
      <c r="J4029"/>
      <c r="M4029"/>
      <c r="N4029"/>
    </row>
    <row r="4030" spans="6:14" ht="14.25" customHeight="1" x14ac:dyDescent="0.3">
      <c r="F4030"/>
      <c r="G4030"/>
      <c r="H4030"/>
      <c r="I4030"/>
      <c r="J4030"/>
      <c r="M4030"/>
      <c r="N4030"/>
    </row>
    <row r="4031" spans="6:14" ht="14.25" customHeight="1" x14ac:dyDescent="0.3">
      <c r="F4031"/>
      <c r="G4031"/>
      <c r="H4031"/>
      <c r="I4031"/>
      <c r="J4031"/>
      <c r="M4031"/>
      <c r="N4031"/>
    </row>
    <row r="4032" spans="6:14" ht="14.25" customHeight="1" x14ac:dyDescent="0.3">
      <c r="F4032"/>
      <c r="G4032"/>
      <c r="H4032"/>
      <c r="I4032"/>
      <c r="J4032"/>
      <c r="M4032"/>
      <c r="N4032"/>
    </row>
    <row r="4033" spans="6:14" ht="14.25" customHeight="1" x14ac:dyDescent="0.3">
      <c r="F4033"/>
      <c r="G4033"/>
      <c r="H4033"/>
      <c r="I4033"/>
      <c r="J4033"/>
      <c r="M4033"/>
      <c r="N4033"/>
    </row>
    <row r="4034" spans="6:14" ht="14.25" customHeight="1" x14ac:dyDescent="0.3">
      <c r="F4034"/>
      <c r="G4034"/>
      <c r="H4034"/>
      <c r="I4034"/>
      <c r="J4034"/>
      <c r="M4034"/>
      <c r="N4034"/>
    </row>
    <row r="4035" spans="6:14" ht="14.25" customHeight="1" x14ac:dyDescent="0.3">
      <c r="F4035"/>
      <c r="G4035"/>
      <c r="H4035"/>
      <c r="I4035"/>
      <c r="J4035"/>
      <c r="M4035"/>
      <c r="N4035"/>
    </row>
    <row r="4036" spans="6:14" ht="14.25" customHeight="1" x14ac:dyDescent="0.3">
      <c r="F4036"/>
      <c r="G4036"/>
      <c r="H4036"/>
      <c r="I4036"/>
      <c r="J4036"/>
      <c r="M4036"/>
      <c r="N4036"/>
    </row>
    <row r="4037" spans="6:14" ht="14.25" customHeight="1" x14ac:dyDescent="0.3">
      <c r="F4037"/>
      <c r="G4037"/>
      <c r="H4037"/>
      <c r="I4037"/>
      <c r="J4037"/>
      <c r="M4037"/>
      <c r="N4037"/>
    </row>
    <row r="4038" spans="6:14" ht="14.25" customHeight="1" x14ac:dyDescent="0.3">
      <c r="F4038"/>
      <c r="G4038"/>
      <c r="H4038"/>
      <c r="I4038"/>
      <c r="J4038"/>
      <c r="M4038"/>
      <c r="N4038"/>
    </row>
    <row r="4039" spans="6:14" ht="14.25" customHeight="1" x14ac:dyDescent="0.3">
      <c r="F4039"/>
      <c r="G4039"/>
      <c r="H4039"/>
      <c r="I4039"/>
      <c r="J4039"/>
      <c r="M4039"/>
      <c r="N4039"/>
    </row>
    <row r="4040" spans="6:14" ht="14.25" customHeight="1" x14ac:dyDescent="0.3">
      <c r="F4040"/>
      <c r="G4040"/>
      <c r="H4040"/>
      <c r="I4040"/>
      <c r="J4040"/>
      <c r="M4040"/>
      <c r="N4040"/>
    </row>
    <row r="4041" spans="6:14" ht="14.25" customHeight="1" x14ac:dyDescent="0.3">
      <c r="F4041"/>
      <c r="G4041"/>
      <c r="H4041"/>
      <c r="I4041"/>
      <c r="J4041"/>
      <c r="M4041"/>
      <c r="N4041"/>
    </row>
    <row r="4042" spans="6:14" ht="14.25" customHeight="1" x14ac:dyDescent="0.3">
      <c r="F4042"/>
      <c r="G4042"/>
      <c r="H4042"/>
      <c r="I4042"/>
      <c r="J4042"/>
      <c r="M4042"/>
      <c r="N4042"/>
    </row>
    <row r="4043" spans="6:14" ht="14.25" customHeight="1" x14ac:dyDescent="0.3">
      <c r="F4043"/>
      <c r="G4043"/>
      <c r="H4043"/>
      <c r="I4043"/>
      <c r="J4043"/>
      <c r="M4043"/>
      <c r="N4043"/>
    </row>
    <row r="4044" spans="6:14" ht="14.25" customHeight="1" x14ac:dyDescent="0.3">
      <c r="F4044"/>
      <c r="G4044"/>
      <c r="H4044"/>
      <c r="I4044"/>
      <c r="J4044"/>
      <c r="M4044"/>
      <c r="N4044"/>
    </row>
    <row r="4045" spans="6:14" ht="14.25" customHeight="1" x14ac:dyDescent="0.3">
      <c r="F4045"/>
      <c r="G4045"/>
      <c r="H4045"/>
      <c r="I4045"/>
      <c r="J4045"/>
      <c r="M4045"/>
      <c r="N4045"/>
    </row>
    <row r="4046" spans="6:14" ht="14.25" customHeight="1" x14ac:dyDescent="0.3">
      <c r="F4046"/>
      <c r="G4046"/>
      <c r="H4046"/>
      <c r="I4046"/>
      <c r="J4046"/>
      <c r="M4046"/>
      <c r="N4046"/>
    </row>
    <row r="4047" spans="6:14" ht="14.25" customHeight="1" x14ac:dyDescent="0.3">
      <c r="F4047"/>
      <c r="G4047"/>
      <c r="H4047"/>
      <c r="I4047"/>
      <c r="J4047"/>
      <c r="M4047"/>
      <c r="N4047"/>
    </row>
    <row r="4048" spans="6:14" ht="14.25" customHeight="1" x14ac:dyDescent="0.3">
      <c r="F4048"/>
      <c r="G4048"/>
      <c r="H4048"/>
      <c r="I4048"/>
      <c r="J4048"/>
      <c r="M4048"/>
      <c r="N4048"/>
    </row>
    <row r="4049" spans="6:14" ht="14.25" customHeight="1" x14ac:dyDescent="0.3">
      <c r="F4049"/>
      <c r="G4049"/>
      <c r="H4049"/>
      <c r="I4049"/>
      <c r="J4049"/>
      <c r="M4049"/>
      <c r="N4049"/>
    </row>
    <row r="4050" spans="6:14" ht="14.25" customHeight="1" x14ac:dyDescent="0.3">
      <c r="F4050"/>
      <c r="G4050"/>
      <c r="H4050"/>
      <c r="I4050"/>
      <c r="J4050"/>
      <c r="M4050"/>
      <c r="N4050"/>
    </row>
    <row r="4051" spans="6:14" ht="14.25" customHeight="1" x14ac:dyDescent="0.3">
      <c r="F4051"/>
      <c r="G4051"/>
      <c r="H4051"/>
      <c r="I4051"/>
      <c r="J4051"/>
      <c r="M4051"/>
      <c r="N4051"/>
    </row>
    <row r="4052" spans="6:14" ht="14.25" customHeight="1" x14ac:dyDescent="0.3">
      <c r="F4052"/>
      <c r="G4052"/>
      <c r="H4052"/>
      <c r="I4052"/>
      <c r="J4052"/>
      <c r="M4052"/>
      <c r="N4052"/>
    </row>
    <row r="4053" spans="6:14" ht="14.25" customHeight="1" x14ac:dyDescent="0.3">
      <c r="F4053"/>
      <c r="G4053"/>
      <c r="H4053"/>
      <c r="I4053"/>
      <c r="J4053"/>
      <c r="M4053"/>
      <c r="N4053"/>
    </row>
    <row r="4054" spans="6:14" ht="14.25" customHeight="1" x14ac:dyDescent="0.3">
      <c r="F4054"/>
      <c r="G4054"/>
      <c r="H4054"/>
      <c r="I4054"/>
      <c r="J4054"/>
      <c r="M4054"/>
      <c r="N4054"/>
    </row>
    <row r="4055" spans="6:14" ht="14.25" customHeight="1" x14ac:dyDescent="0.3">
      <c r="F4055"/>
      <c r="G4055"/>
      <c r="H4055"/>
      <c r="I4055"/>
      <c r="J4055"/>
      <c r="M4055"/>
      <c r="N4055"/>
    </row>
    <row r="4056" spans="6:14" ht="14.25" customHeight="1" x14ac:dyDescent="0.3">
      <c r="F4056"/>
      <c r="G4056"/>
      <c r="H4056"/>
      <c r="I4056"/>
      <c r="J4056"/>
      <c r="M4056"/>
      <c r="N4056"/>
    </row>
    <row r="4057" spans="6:14" ht="14.25" customHeight="1" x14ac:dyDescent="0.3">
      <c r="F4057"/>
      <c r="G4057"/>
      <c r="H4057"/>
      <c r="I4057"/>
      <c r="J4057"/>
      <c r="M4057"/>
      <c r="N4057"/>
    </row>
    <row r="4058" spans="6:14" ht="14.25" customHeight="1" x14ac:dyDescent="0.3">
      <c r="F4058"/>
      <c r="G4058"/>
      <c r="H4058"/>
      <c r="I4058"/>
      <c r="J4058"/>
      <c r="M4058"/>
      <c r="N4058"/>
    </row>
    <row r="4059" spans="6:14" ht="14.25" customHeight="1" x14ac:dyDescent="0.3">
      <c r="F4059"/>
      <c r="G4059"/>
      <c r="H4059"/>
      <c r="I4059"/>
      <c r="J4059"/>
      <c r="M4059"/>
      <c r="N4059"/>
    </row>
    <row r="4060" spans="6:14" ht="14.25" customHeight="1" x14ac:dyDescent="0.3">
      <c r="F4060"/>
      <c r="G4060"/>
      <c r="H4060"/>
      <c r="I4060"/>
      <c r="J4060"/>
      <c r="M4060"/>
      <c r="N4060"/>
    </row>
    <row r="4061" spans="6:14" ht="14.25" customHeight="1" x14ac:dyDescent="0.3">
      <c r="F4061"/>
      <c r="G4061"/>
      <c r="H4061"/>
      <c r="I4061"/>
      <c r="J4061"/>
      <c r="M4061"/>
      <c r="N4061"/>
    </row>
    <row r="4062" spans="6:14" ht="14.25" customHeight="1" x14ac:dyDescent="0.3">
      <c r="F4062"/>
      <c r="G4062"/>
      <c r="H4062"/>
      <c r="I4062"/>
      <c r="J4062"/>
      <c r="M4062"/>
      <c r="N4062"/>
    </row>
    <row r="4063" spans="6:14" ht="14.25" customHeight="1" x14ac:dyDescent="0.3">
      <c r="F4063"/>
      <c r="G4063"/>
      <c r="H4063"/>
      <c r="I4063"/>
      <c r="J4063"/>
      <c r="M4063"/>
      <c r="N4063"/>
    </row>
    <row r="4064" spans="6:14" ht="14.25" customHeight="1" x14ac:dyDescent="0.3">
      <c r="F4064"/>
      <c r="G4064"/>
      <c r="H4064"/>
      <c r="I4064"/>
      <c r="J4064"/>
      <c r="M4064"/>
      <c r="N4064"/>
    </row>
    <row r="4065" spans="6:14" ht="14.25" customHeight="1" x14ac:dyDescent="0.3">
      <c r="F4065"/>
      <c r="G4065"/>
      <c r="H4065"/>
      <c r="I4065"/>
      <c r="J4065"/>
      <c r="M4065"/>
      <c r="N4065"/>
    </row>
    <row r="4066" spans="6:14" ht="14.25" customHeight="1" x14ac:dyDescent="0.3">
      <c r="F4066"/>
      <c r="G4066"/>
      <c r="H4066"/>
      <c r="I4066"/>
      <c r="J4066"/>
      <c r="M4066"/>
      <c r="N4066"/>
    </row>
    <row r="4067" spans="6:14" ht="14.25" customHeight="1" x14ac:dyDescent="0.3">
      <c r="F4067"/>
      <c r="G4067"/>
      <c r="H4067"/>
      <c r="I4067"/>
      <c r="J4067"/>
      <c r="M4067"/>
      <c r="N4067"/>
    </row>
    <row r="4068" spans="6:14" ht="14.25" customHeight="1" x14ac:dyDescent="0.3">
      <c r="F4068"/>
      <c r="G4068"/>
      <c r="H4068"/>
      <c r="I4068"/>
      <c r="J4068"/>
      <c r="M4068"/>
      <c r="N4068"/>
    </row>
    <row r="4069" spans="6:14" ht="14.25" customHeight="1" x14ac:dyDescent="0.3">
      <c r="F4069"/>
      <c r="G4069"/>
      <c r="H4069"/>
      <c r="I4069"/>
      <c r="J4069"/>
      <c r="M4069"/>
      <c r="N4069"/>
    </row>
    <row r="4070" spans="6:14" ht="14.25" customHeight="1" x14ac:dyDescent="0.3">
      <c r="F4070"/>
      <c r="G4070"/>
      <c r="H4070"/>
      <c r="I4070"/>
      <c r="J4070"/>
      <c r="M4070"/>
      <c r="N4070"/>
    </row>
    <row r="4071" spans="6:14" ht="14.25" customHeight="1" x14ac:dyDescent="0.3">
      <c r="F4071"/>
      <c r="G4071"/>
      <c r="H4071"/>
      <c r="I4071"/>
      <c r="J4071"/>
      <c r="M4071"/>
      <c r="N4071"/>
    </row>
    <row r="4072" spans="6:14" ht="14.25" customHeight="1" x14ac:dyDescent="0.3">
      <c r="F4072"/>
      <c r="G4072"/>
      <c r="H4072"/>
      <c r="I4072"/>
      <c r="J4072"/>
      <c r="M4072"/>
      <c r="N4072"/>
    </row>
    <row r="4073" spans="6:14" ht="14.25" customHeight="1" x14ac:dyDescent="0.3">
      <c r="F4073"/>
      <c r="G4073"/>
      <c r="H4073"/>
      <c r="I4073"/>
      <c r="J4073"/>
      <c r="M4073"/>
      <c r="N4073"/>
    </row>
    <row r="4074" spans="6:14" ht="14.25" customHeight="1" x14ac:dyDescent="0.3">
      <c r="F4074"/>
      <c r="G4074"/>
      <c r="H4074"/>
      <c r="I4074"/>
      <c r="J4074"/>
      <c r="M4074"/>
      <c r="N4074"/>
    </row>
    <row r="4075" spans="6:14" ht="14.25" customHeight="1" x14ac:dyDescent="0.3">
      <c r="F4075"/>
      <c r="G4075"/>
      <c r="H4075"/>
      <c r="I4075"/>
      <c r="J4075"/>
      <c r="M4075"/>
      <c r="N4075"/>
    </row>
    <row r="4076" spans="6:14" ht="14.25" customHeight="1" x14ac:dyDescent="0.3">
      <c r="F4076"/>
      <c r="G4076"/>
      <c r="H4076"/>
      <c r="I4076"/>
      <c r="J4076"/>
      <c r="M4076"/>
      <c r="N4076"/>
    </row>
    <row r="4077" spans="6:14" ht="14.25" customHeight="1" x14ac:dyDescent="0.3">
      <c r="F4077"/>
      <c r="G4077"/>
      <c r="H4077"/>
      <c r="I4077"/>
      <c r="J4077"/>
      <c r="M4077"/>
      <c r="N4077"/>
    </row>
    <row r="4078" spans="6:14" ht="14.25" customHeight="1" x14ac:dyDescent="0.3">
      <c r="F4078"/>
      <c r="G4078"/>
      <c r="H4078"/>
      <c r="I4078"/>
      <c r="J4078"/>
      <c r="M4078"/>
      <c r="N4078"/>
    </row>
    <row r="4079" spans="6:14" ht="14.25" customHeight="1" x14ac:dyDescent="0.3">
      <c r="F4079"/>
      <c r="G4079"/>
      <c r="H4079"/>
      <c r="I4079"/>
      <c r="J4079"/>
      <c r="M4079"/>
      <c r="N4079"/>
    </row>
    <row r="4080" spans="6:14" ht="14.25" customHeight="1" x14ac:dyDescent="0.3">
      <c r="F4080"/>
      <c r="G4080"/>
      <c r="H4080"/>
      <c r="I4080"/>
      <c r="J4080"/>
      <c r="M4080"/>
      <c r="N4080"/>
    </row>
    <row r="4081" spans="6:14" ht="14.25" customHeight="1" x14ac:dyDescent="0.3">
      <c r="F4081"/>
      <c r="G4081"/>
      <c r="H4081"/>
      <c r="I4081"/>
      <c r="J4081"/>
      <c r="M4081"/>
      <c r="N4081"/>
    </row>
    <row r="4082" spans="6:14" ht="14.25" customHeight="1" x14ac:dyDescent="0.3">
      <c r="F4082"/>
      <c r="G4082"/>
      <c r="H4082"/>
      <c r="I4082"/>
      <c r="J4082"/>
      <c r="M4082"/>
      <c r="N4082"/>
    </row>
    <row r="4083" spans="6:14" ht="14.25" customHeight="1" x14ac:dyDescent="0.3">
      <c r="F4083"/>
      <c r="G4083"/>
      <c r="H4083"/>
      <c r="I4083"/>
      <c r="J4083"/>
      <c r="M4083"/>
      <c r="N4083"/>
    </row>
    <row r="4084" spans="6:14" ht="14.25" customHeight="1" x14ac:dyDescent="0.3">
      <c r="F4084"/>
      <c r="G4084"/>
      <c r="H4084"/>
      <c r="I4084"/>
      <c r="J4084"/>
      <c r="M4084"/>
      <c r="N4084"/>
    </row>
    <row r="4085" spans="6:14" ht="14.25" customHeight="1" x14ac:dyDescent="0.3">
      <c r="F4085"/>
      <c r="G4085"/>
      <c r="H4085"/>
      <c r="I4085"/>
      <c r="J4085"/>
      <c r="M4085"/>
      <c r="N4085"/>
    </row>
    <row r="4086" spans="6:14" ht="14.25" customHeight="1" x14ac:dyDescent="0.3">
      <c r="F4086"/>
      <c r="G4086"/>
      <c r="H4086"/>
      <c r="I4086"/>
      <c r="J4086"/>
      <c r="M4086"/>
      <c r="N4086"/>
    </row>
    <row r="4087" spans="6:14" ht="14.25" customHeight="1" x14ac:dyDescent="0.3">
      <c r="F4087"/>
      <c r="G4087"/>
      <c r="H4087"/>
      <c r="I4087"/>
      <c r="J4087"/>
      <c r="M4087"/>
      <c r="N4087"/>
    </row>
    <row r="4088" spans="6:14" ht="14.25" customHeight="1" x14ac:dyDescent="0.3">
      <c r="F4088"/>
      <c r="G4088"/>
      <c r="H4088"/>
      <c r="I4088"/>
      <c r="J4088"/>
      <c r="M4088"/>
      <c r="N4088"/>
    </row>
    <row r="4089" spans="6:14" ht="14.25" customHeight="1" x14ac:dyDescent="0.3">
      <c r="F4089"/>
      <c r="G4089"/>
      <c r="H4089"/>
      <c r="I4089"/>
      <c r="J4089"/>
      <c r="M4089"/>
      <c r="N4089"/>
    </row>
    <row r="4090" spans="6:14" ht="14.25" customHeight="1" x14ac:dyDescent="0.3">
      <c r="F4090"/>
      <c r="G4090"/>
      <c r="H4090"/>
      <c r="I4090"/>
      <c r="J4090"/>
      <c r="M4090"/>
      <c r="N4090"/>
    </row>
    <row r="4091" spans="6:14" ht="14.25" customHeight="1" x14ac:dyDescent="0.3">
      <c r="F4091"/>
      <c r="G4091"/>
      <c r="H4091"/>
      <c r="I4091"/>
      <c r="J4091"/>
      <c r="M4091"/>
      <c r="N4091"/>
    </row>
    <row r="4092" spans="6:14" ht="14.25" customHeight="1" x14ac:dyDescent="0.3">
      <c r="F4092"/>
      <c r="G4092"/>
      <c r="H4092"/>
      <c r="I4092"/>
      <c r="J4092"/>
      <c r="M4092"/>
      <c r="N4092"/>
    </row>
    <row r="4093" spans="6:14" ht="14.25" customHeight="1" x14ac:dyDescent="0.3">
      <c r="F4093"/>
      <c r="G4093"/>
      <c r="H4093"/>
      <c r="I4093"/>
      <c r="J4093"/>
      <c r="M4093"/>
      <c r="N4093"/>
    </row>
    <row r="4094" spans="6:14" ht="14.25" customHeight="1" x14ac:dyDescent="0.3">
      <c r="F4094"/>
      <c r="G4094"/>
      <c r="H4094"/>
      <c r="I4094"/>
      <c r="J4094"/>
      <c r="M4094"/>
      <c r="N4094"/>
    </row>
    <row r="4095" spans="6:14" ht="14.25" customHeight="1" x14ac:dyDescent="0.3">
      <c r="F4095"/>
      <c r="G4095"/>
      <c r="H4095"/>
      <c r="I4095"/>
      <c r="J4095"/>
      <c r="M4095"/>
      <c r="N4095"/>
    </row>
    <row r="4096" spans="6:14" ht="14.25" customHeight="1" x14ac:dyDescent="0.3">
      <c r="F4096"/>
      <c r="G4096"/>
      <c r="H4096"/>
      <c r="I4096"/>
      <c r="J4096"/>
      <c r="M4096"/>
      <c r="N4096"/>
    </row>
    <row r="4097" spans="6:14" ht="14.25" customHeight="1" x14ac:dyDescent="0.3">
      <c r="F4097"/>
      <c r="G4097"/>
      <c r="H4097"/>
      <c r="I4097"/>
      <c r="J4097"/>
      <c r="M4097"/>
      <c r="N4097"/>
    </row>
    <row r="4098" spans="6:14" ht="14.25" customHeight="1" x14ac:dyDescent="0.3">
      <c r="F4098"/>
      <c r="G4098"/>
      <c r="H4098"/>
      <c r="I4098"/>
      <c r="J4098"/>
      <c r="M4098"/>
      <c r="N4098"/>
    </row>
    <row r="4099" spans="6:14" ht="14.25" customHeight="1" x14ac:dyDescent="0.3">
      <c r="F4099"/>
      <c r="G4099"/>
      <c r="H4099"/>
      <c r="I4099"/>
      <c r="J4099"/>
      <c r="M4099"/>
      <c r="N4099"/>
    </row>
    <row r="4100" spans="6:14" ht="14.25" customHeight="1" x14ac:dyDescent="0.3">
      <c r="F4100"/>
      <c r="G4100"/>
      <c r="H4100"/>
      <c r="I4100"/>
      <c r="J4100"/>
      <c r="M4100"/>
      <c r="N4100"/>
    </row>
    <row r="4101" spans="6:14" ht="14.25" customHeight="1" x14ac:dyDescent="0.3">
      <c r="F4101"/>
      <c r="G4101"/>
      <c r="H4101"/>
      <c r="I4101"/>
      <c r="J4101"/>
      <c r="M4101"/>
      <c r="N4101"/>
    </row>
    <row r="4102" spans="6:14" ht="14.25" customHeight="1" x14ac:dyDescent="0.3">
      <c r="F4102"/>
      <c r="G4102"/>
      <c r="H4102"/>
      <c r="I4102"/>
      <c r="J4102"/>
      <c r="M4102"/>
      <c r="N4102"/>
    </row>
    <row r="4103" spans="6:14" ht="14.25" customHeight="1" x14ac:dyDescent="0.3">
      <c r="F4103"/>
      <c r="G4103"/>
      <c r="H4103"/>
      <c r="I4103"/>
      <c r="J4103"/>
      <c r="M4103"/>
      <c r="N4103"/>
    </row>
    <row r="4104" spans="6:14" ht="14.25" customHeight="1" x14ac:dyDescent="0.3">
      <c r="F4104"/>
      <c r="G4104"/>
      <c r="H4104"/>
      <c r="I4104"/>
      <c r="J4104"/>
      <c r="M4104"/>
      <c r="N4104"/>
    </row>
    <row r="4105" spans="6:14" ht="14.25" customHeight="1" x14ac:dyDescent="0.3">
      <c r="F4105"/>
      <c r="G4105"/>
      <c r="H4105"/>
      <c r="I4105"/>
      <c r="J4105"/>
      <c r="M4105"/>
      <c r="N4105"/>
    </row>
    <row r="4106" spans="6:14" ht="14.25" customHeight="1" x14ac:dyDescent="0.3">
      <c r="F4106"/>
      <c r="G4106"/>
      <c r="H4106"/>
      <c r="I4106"/>
      <c r="J4106"/>
      <c r="M4106"/>
      <c r="N4106"/>
    </row>
    <row r="4107" spans="6:14" ht="14.25" customHeight="1" x14ac:dyDescent="0.3">
      <c r="F4107"/>
      <c r="G4107"/>
      <c r="H4107"/>
      <c r="I4107"/>
      <c r="J4107"/>
      <c r="M4107"/>
      <c r="N4107"/>
    </row>
    <row r="4108" spans="6:14" ht="14.25" customHeight="1" x14ac:dyDescent="0.3">
      <c r="F4108"/>
      <c r="G4108"/>
      <c r="H4108"/>
      <c r="I4108"/>
      <c r="J4108"/>
      <c r="M4108"/>
      <c r="N4108"/>
    </row>
    <row r="4109" spans="6:14" ht="14.25" customHeight="1" x14ac:dyDescent="0.3">
      <c r="F4109"/>
      <c r="G4109"/>
      <c r="H4109"/>
      <c r="I4109"/>
      <c r="J4109"/>
      <c r="M4109"/>
      <c r="N4109"/>
    </row>
    <row r="4110" spans="6:14" ht="14.25" customHeight="1" x14ac:dyDescent="0.3">
      <c r="F4110"/>
      <c r="G4110"/>
      <c r="H4110"/>
      <c r="I4110"/>
      <c r="J4110"/>
      <c r="M4110"/>
      <c r="N4110"/>
    </row>
    <row r="4111" spans="6:14" ht="14.25" customHeight="1" x14ac:dyDescent="0.3">
      <c r="F4111"/>
      <c r="G4111"/>
      <c r="H4111"/>
      <c r="I4111"/>
      <c r="J4111"/>
      <c r="M4111"/>
      <c r="N4111"/>
    </row>
    <row r="4112" spans="6:14" ht="14.25" customHeight="1" x14ac:dyDescent="0.3">
      <c r="F4112"/>
      <c r="G4112"/>
      <c r="H4112"/>
      <c r="I4112"/>
      <c r="J4112"/>
      <c r="M4112"/>
      <c r="N4112"/>
    </row>
    <row r="4113" spans="6:14" ht="14.25" customHeight="1" x14ac:dyDescent="0.3">
      <c r="F4113"/>
      <c r="G4113"/>
      <c r="H4113"/>
      <c r="I4113"/>
      <c r="J4113"/>
      <c r="M4113"/>
      <c r="N4113"/>
    </row>
    <row r="4114" spans="6:14" ht="14.25" customHeight="1" x14ac:dyDescent="0.3">
      <c r="F4114"/>
      <c r="G4114"/>
      <c r="H4114"/>
      <c r="I4114"/>
      <c r="J4114"/>
      <c r="M4114"/>
      <c r="N4114"/>
    </row>
    <row r="4115" spans="6:14" ht="14.25" customHeight="1" x14ac:dyDescent="0.3">
      <c r="F4115"/>
      <c r="G4115"/>
      <c r="H4115"/>
      <c r="I4115"/>
      <c r="J4115"/>
      <c r="M4115"/>
      <c r="N4115"/>
    </row>
    <row r="4116" spans="6:14" ht="14.25" customHeight="1" x14ac:dyDescent="0.3">
      <c r="F4116"/>
      <c r="G4116"/>
      <c r="H4116"/>
      <c r="I4116"/>
      <c r="J4116"/>
      <c r="M4116"/>
      <c r="N4116"/>
    </row>
    <row r="4117" spans="6:14" ht="14.25" customHeight="1" x14ac:dyDescent="0.3">
      <c r="F4117"/>
      <c r="G4117"/>
      <c r="H4117"/>
      <c r="I4117"/>
      <c r="J4117"/>
      <c r="M4117"/>
      <c r="N4117"/>
    </row>
    <row r="4118" spans="6:14" ht="14.25" customHeight="1" x14ac:dyDescent="0.3">
      <c r="F4118"/>
      <c r="G4118"/>
      <c r="H4118"/>
      <c r="I4118"/>
      <c r="J4118"/>
      <c r="M4118"/>
      <c r="N4118"/>
    </row>
    <row r="4119" spans="6:14" ht="14.25" customHeight="1" x14ac:dyDescent="0.3">
      <c r="F4119"/>
      <c r="G4119"/>
      <c r="H4119"/>
      <c r="I4119"/>
      <c r="J4119"/>
      <c r="M4119"/>
      <c r="N4119"/>
    </row>
    <row r="4120" spans="6:14" ht="14.25" customHeight="1" x14ac:dyDescent="0.3">
      <c r="F4120"/>
      <c r="G4120"/>
      <c r="H4120"/>
      <c r="I4120"/>
      <c r="J4120"/>
      <c r="M4120"/>
      <c r="N4120"/>
    </row>
    <row r="4121" spans="6:14" ht="14.25" customHeight="1" x14ac:dyDescent="0.3">
      <c r="F4121"/>
      <c r="G4121"/>
      <c r="H4121"/>
      <c r="I4121"/>
      <c r="J4121"/>
      <c r="M4121"/>
      <c r="N4121"/>
    </row>
    <row r="4122" spans="6:14" ht="14.25" customHeight="1" x14ac:dyDescent="0.3">
      <c r="F4122"/>
      <c r="G4122"/>
      <c r="H4122"/>
      <c r="I4122"/>
      <c r="J4122"/>
      <c r="M4122"/>
      <c r="N4122"/>
    </row>
    <row r="4123" spans="6:14" ht="14.25" customHeight="1" x14ac:dyDescent="0.3">
      <c r="F4123"/>
      <c r="G4123"/>
      <c r="H4123"/>
      <c r="I4123"/>
      <c r="J4123"/>
      <c r="M4123"/>
      <c r="N4123"/>
    </row>
    <row r="4124" spans="6:14" ht="14.25" customHeight="1" x14ac:dyDescent="0.3">
      <c r="F4124"/>
      <c r="G4124"/>
      <c r="H4124"/>
      <c r="I4124"/>
      <c r="J4124"/>
      <c r="M4124"/>
      <c r="N4124"/>
    </row>
    <row r="4125" spans="6:14" ht="14.25" customHeight="1" x14ac:dyDescent="0.3">
      <c r="F4125"/>
      <c r="G4125"/>
      <c r="H4125"/>
      <c r="I4125"/>
      <c r="J4125"/>
      <c r="M4125"/>
      <c r="N4125"/>
    </row>
    <row r="4126" spans="6:14" ht="14.25" customHeight="1" x14ac:dyDescent="0.3">
      <c r="F4126"/>
      <c r="G4126"/>
      <c r="H4126"/>
      <c r="I4126"/>
      <c r="J4126"/>
      <c r="M4126"/>
      <c r="N4126"/>
    </row>
    <row r="4127" spans="6:14" ht="14.25" customHeight="1" x14ac:dyDescent="0.3">
      <c r="F4127"/>
      <c r="G4127"/>
      <c r="H4127"/>
      <c r="I4127"/>
      <c r="J4127"/>
      <c r="M4127"/>
      <c r="N4127"/>
    </row>
    <row r="4128" spans="6:14" ht="14.25" customHeight="1" x14ac:dyDescent="0.3">
      <c r="F4128"/>
      <c r="G4128"/>
      <c r="H4128"/>
      <c r="I4128"/>
      <c r="J4128"/>
      <c r="M4128"/>
      <c r="N4128"/>
    </row>
    <row r="4129" spans="6:14" ht="14.25" customHeight="1" x14ac:dyDescent="0.3">
      <c r="F4129"/>
      <c r="G4129"/>
      <c r="H4129"/>
      <c r="I4129"/>
      <c r="J4129"/>
      <c r="M4129"/>
      <c r="N4129"/>
    </row>
    <row r="4130" spans="6:14" ht="14.25" customHeight="1" x14ac:dyDescent="0.3">
      <c r="F4130"/>
      <c r="G4130"/>
      <c r="H4130"/>
      <c r="I4130"/>
      <c r="J4130"/>
      <c r="M4130"/>
      <c r="N4130"/>
    </row>
    <row r="4131" spans="6:14" ht="14.25" customHeight="1" x14ac:dyDescent="0.3">
      <c r="F4131"/>
      <c r="G4131"/>
      <c r="H4131"/>
      <c r="I4131"/>
      <c r="J4131"/>
      <c r="M4131"/>
      <c r="N4131"/>
    </row>
    <row r="4132" spans="6:14" ht="14.25" customHeight="1" x14ac:dyDescent="0.3">
      <c r="F4132"/>
      <c r="G4132"/>
      <c r="H4132"/>
      <c r="I4132"/>
      <c r="J4132"/>
      <c r="M4132"/>
      <c r="N4132"/>
    </row>
    <row r="4133" spans="6:14" ht="14.25" customHeight="1" x14ac:dyDescent="0.3">
      <c r="F4133"/>
      <c r="G4133"/>
      <c r="H4133"/>
      <c r="I4133"/>
      <c r="J4133"/>
      <c r="M4133"/>
      <c r="N4133"/>
    </row>
    <row r="4134" spans="6:14" ht="14.25" customHeight="1" x14ac:dyDescent="0.3">
      <c r="F4134"/>
      <c r="G4134"/>
      <c r="H4134"/>
      <c r="I4134"/>
      <c r="J4134"/>
      <c r="M4134"/>
      <c r="N4134"/>
    </row>
    <row r="4135" spans="6:14" ht="14.25" customHeight="1" x14ac:dyDescent="0.3">
      <c r="F4135"/>
      <c r="G4135"/>
      <c r="H4135"/>
      <c r="I4135"/>
      <c r="J4135"/>
      <c r="M4135"/>
      <c r="N4135"/>
    </row>
    <row r="4136" spans="6:14" ht="14.25" customHeight="1" x14ac:dyDescent="0.3">
      <c r="F4136"/>
      <c r="G4136"/>
      <c r="H4136"/>
      <c r="I4136"/>
      <c r="J4136"/>
      <c r="M4136"/>
      <c r="N4136"/>
    </row>
    <row r="4137" spans="6:14" ht="14.25" customHeight="1" x14ac:dyDescent="0.3">
      <c r="F4137"/>
      <c r="G4137"/>
      <c r="H4137"/>
      <c r="I4137"/>
      <c r="J4137"/>
      <c r="M4137"/>
      <c r="N4137"/>
    </row>
    <row r="4138" spans="6:14" ht="14.25" customHeight="1" x14ac:dyDescent="0.3">
      <c r="F4138"/>
      <c r="G4138"/>
      <c r="H4138"/>
      <c r="I4138"/>
      <c r="J4138"/>
      <c r="M4138"/>
      <c r="N4138"/>
    </row>
    <row r="4139" spans="6:14" ht="14.25" customHeight="1" x14ac:dyDescent="0.3">
      <c r="F4139"/>
      <c r="G4139"/>
      <c r="H4139"/>
      <c r="I4139"/>
      <c r="J4139"/>
      <c r="M4139"/>
      <c r="N4139"/>
    </row>
    <row r="4140" spans="6:14" ht="14.25" customHeight="1" x14ac:dyDescent="0.3">
      <c r="F4140"/>
      <c r="G4140"/>
      <c r="H4140"/>
      <c r="I4140"/>
      <c r="J4140"/>
      <c r="M4140"/>
      <c r="N4140"/>
    </row>
    <row r="4141" spans="6:14" ht="14.25" customHeight="1" x14ac:dyDescent="0.3">
      <c r="F4141"/>
      <c r="G4141"/>
      <c r="H4141"/>
      <c r="I4141"/>
      <c r="J4141"/>
      <c r="M4141"/>
      <c r="N4141"/>
    </row>
    <row r="4142" spans="6:14" ht="14.25" customHeight="1" x14ac:dyDescent="0.3">
      <c r="F4142"/>
      <c r="G4142"/>
      <c r="H4142"/>
      <c r="I4142"/>
      <c r="J4142"/>
      <c r="M4142"/>
      <c r="N4142"/>
    </row>
    <row r="4143" spans="6:14" ht="14.25" customHeight="1" x14ac:dyDescent="0.3">
      <c r="F4143"/>
      <c r="G4143"/>
      <c r="H4143"/>
      <c r="I4143"/>
      <c r="J4143"/>
      <c r="M4143"/>
      <c r="N4143"/>
    </row>
    <row r="4144" spans="6:14" ht="14.25" customHeight="1" x14ac:dyDescent="0.3">
      <c r="F4144"/>
      <c r="G4144"/>
      <c r="H4144"/>
      <c r="I4144"/>
      <c r="J4144"/>
      <c r="M4144"/>
      <c r="N4144"/>
    </row>
    <row r="4145" spans="6:14" ht="14.25" customHeight="1" x14ac:dyDescent="0.3">
      <c r="F4145"/>
      <c r="G4145"/>
      <c r="H4145"/>
      <c r="I4145"/>
      <c r="J4145"/>
      <c r="M4145"/>
      <c r="N4145"/>
    </row>
    <row r="4146" spans="6:14" ht="14.25" customHeight="1" x14ac:dyDescent="0.3">
      <c r="F4146"/>
      <c r="G4146"/>
      <c r="H4146"/>
      <c r="I4146"/>
      <c r="J4146"/>
      <c r="M4146"/>
      <c r="N4146"/>
    </row>
    <row r="4147" spans="6:14" ht="14.25" customHeight="1" x14ac:dyDescent="0.3">
      <c r="F4147"/>
      <c r="G4147"/>
      <c r="H4147"/>
      <c r="I4147"/>
      <c r="J4147"/>
      <c r="M4147"/>
      <c r="N4147"/>
    </row>
    <row r="4148" spans="6:14" ht="14.25" customHeight="1" x14ac:dyDescent="0.3">
      <c r="F4148"/>
      <c r="G4148"/>
      <c r="H4148"/>
      <c r="I4148"/>
      <c r="J4148"/>
      <c r="M4148"/>
      <c r="N4148"/>
    </row>
    <row r="4149" spans="6:14" ht="14.25" customHeight="1" x14ac:dyDescent="0.3">
      <c r="F4149"/>
      <c r="G4149"/>
      <c r="H4149"/>
      <c r="I4149"/>
      <c r="J4149"/>
      <c r="M4149"/>
      <c r="N4149"/>
    </row>
    <row r="4150" spans="6:14" ht="14.25" customHeight="1" x14ac:dyDescent="0.3">
      <c r="F4150"/>
      <c r="G4150"/>
      <c r="H4150"/>
      <c r="I4150"/>
      <c r="J4150"/>
      <c r="M4150"/>
      <c r="N4150"/>
    </row>
    <row r="4151" spans="6:14" ht="14.25" customHeight="1" x14ac:dyDescent="0.3">
      <c r="F4151"/>
      <c r="G4151"/>
      <c r="H4151"/>
      <c r="I4151"/>
      <c r="J4151"/>
      <c r="M4151"/>
      <c r="N4151"/>
    </row>
    <row r="4152" spans="6:14" ht="14.25" customHeight="1" x14ac:dyDescent="0.3">
      <c r="F4152"/>
      <c r="G4152"/>
      <c r="H4152"/>
      <c r="I4152"/>
      <c r="J4152"/>
      <c r="M4152"/>
      <c r="N4152"/>
    </row>
    <row r="4153" spans="6:14" ht="14.25" customHeight="1" x14ac:dyDescent="0.3">
      <c r="F4153"/>
      <c r="G4153"/>
      <c r="H4153"/>
      <c r="I4153"/>
      <c r="J4153"/>
      <c r="M4153"/>
      <c r="N4153"/>
    </row>
    <row r="4154" spans="6:14" ht="14.25" customHeight="1" x14ac:dyDescent="0.3">
      <c r="F4154"/>
      <c r="G4154"/>
      <c r="H4154"/>
      <c r="I4154"/>
      <c r="J4154"/>
      <c r="M4154"/>
      <c r="N4154"/>
    </row>
    <row r="4155" spans="6:14" ht="14.25" customHeight="1" x14ac:dyDescent="0.3">
      <c r="F4155"/>
      <c r="G4155"/>
      <c r="H4155"/>
      <c r="I4155"/>
      <c r="J4155"/>
      <c r="M4155"/>
      <c r="N4155"/>
    </row>
    <row r="4156" spans="6:14" ht="14.25" customHeight="1" x14ac:dyDescent="0.3">
      <c r="F4156"/>
      <c r="G4156"/>
      <c r="H4156"/>
      <c r="I4156"/>
      <c r="J4156"/>
      <c r="M4156"/>
      <c r="N4156"/>
    </row>
    <row r="4157" spans="6:14" ht="14.25" customHeight="1" x14ac:dyDescent="0.3">
      <c r="F4157"/>
      <c r="G4157"/>
      <c r="H4157"/>
      <c r="I4157"/>
      <c r="J4157"/>
      <c r="M4157"/>
      <c r="N4157"/>
    </row>
    <row r="4158" spans="6:14" ht="14.25" customHeight="1" x14ac:dyDescent="0.3">
      <c r="F4158"/>
      <c r="G4158"/>
      <c r="H4158"/>
      <c r="I4158"/>
      <c r="J4158"/>
      <c r="M4158"/>
      <c r="N4158"/>
    </row>
    <row r="4159" spans="6:14" ht="14.25" customHeight="1" x14ac:dyDescent="0.3">
      <c r="F4159"/>
      <c r="G4159"/>
      <c r="H4159"/>
      <c r="I4159"/>
      <c r="J4159"/>
      <c r="M4159"/>
      <c r="N4159"/>
    </row>
    <row r="4160" spans="6:14" ht="14.25" customHeight="1" x14ac:dyDescent="0.3">
      <c r="F4160"/>
      <c r="G4160"/>
      <c r="H4160"/>
      <c r="I4160"/>
      <c r="J4160"/>
      <c r="M4160"/>
      <c r="N4160"/>
    </row>
    <row r="4161" spans="6:14" ht="14.25" customHeight="1" x14ac:dyDescent="0.3">
      <c r="F4161"/>
      <c r="G4161"/>
      <c r="H4161"/>
      <c r="I4161"/>
      <c r="J4161"/>
      <c r="M4161"/>
      <c r="N4161"/>
    </row>
    <row r="4162" spans="6:14" ht="14.25" customHeight="1" x14ac:dyDescent="0.3">
      <c r="F4162"/>
      <c r="G4162"/>
      <c r="H4162"/>
      <c r="I4162"/>
      <c r="J4162"/>
      <c r="M4162"/>
      <c r="N4162"/>
    </row>
    <row r="4163" spans="6:14" ht="14.25" customHeight="1" x14ac:dyDescent="0.3">
      <c r="F4163"/>
      <c r="G4163"/>
      <c r="H4163"/>
      <c r="I4163"/>
      <c r="J4163"/>
      <c r="M4163"/>
      <c r="N4163"/>
    </row>
    <row r="4164" spans="6:14" ht="14.25" customHeight="1" x14ac:dyDescent="0.3">
      <c r="F4164"/>
      <c r="G4164"/>
      <c r="H4164"/>
      <c r="I4164"/>
      <c r="J4164"/>
      <c r="M4164"/>
      <c r="N4164"/>
    </row>
    <row r="4165" spans="6:14" ht="14.25" customHeight="1" x14ac:dyDescent="0.3">
      <c r="F4165"/>
      <c r="G4165"/>
      <c r="H4165"/>
      <c r="I4165"/>
      <c r="J4165"/>
      <c r="M4165"/>
      <c r="N4165"/>
    </row>
    <row r="4166" spans="6:14" ht="14.25" customHeight="1" x14ac:dyDescent="0.3">
      <c r="F4166"/>
      <c r="G4166"/>
      <c r="H4166"/>
      <c r="I4166"/>
      <c r="J4166"/>
      <c r="M4166"/>
      <c r="N4166"/>
    </row>
    <row r="4167" spans="6:14" ht="14.25" customHeight="1" x14ac:dyDescent="0.3">
      <c r="F4167"/>
      <c r="G4167"/>
      <c r="H4167"/>
      <c r="I4167"/>
      <c r="J4167"/>
      <c r="M4167"/>
      <c r="N4167"/>
    </row>
    <row r="4168" spans="6:14" ht="14.25" customHeight="1" x14ac:dyDescent="0.3">
      <c r="F4168"/>
      <c r="G4168"/>
      <c r="H4168"/>
      <c r="I4168"/>
      <c r="J4168"/>
      <c r="M4168"/>
      <c r="N4168"/>
    </row>
    <row r="4169" spans="6:14" ht="14.25" customHeight="1" x14ac:dyDescent="0.3">
      <c r="F4169"/>
      <c r="G4169"/>
      <c r="H4169"/>
      <c r="I4169"/>
      <c r="J4169"/>
      <c r="M4169"/>
      <c r="N4169"/>
    </row>
    <row r="4170" spans="6:14" ht="14.25" customHeight="1" x14ac:dyDescent="0.3">
      <c r="F4170"/>
      <c r="G4170"/>
      <c r="H4170"/>
      <c r="I4170"/>
      <c r="J4170"/>
      <c r="M4170"/>
      <c r="N4170"/>
    </row>
    <row r="4171" spans="6:14" ht="14.25" customHeight="1" x14ac:dyDescent="0.3">
      <c r="F4171"/>
      <c r="G4171"/>
      <c r="H4171"/>
      <c r="I4171"/>
      <c r="J4171"/>
      <c r="M4171"/>
      <c r="N4171"/>
    </row>
    <row r="4172" spans="6:14" ht="14.25" customHeight="1" x14ac:dyDescent="0.3">
      <c r="F4172"/>
      <c r="G4172"/>
      <c r="H4172"/>
      <c r="I4172"/>
      <c r="J4172"/>
      <c r="M4172"/>
      <c r="N4172"/>
    </row>
    <row r="4173" spans="6:14" ht="14.25" customHeight="1" x14ac:dyDescent="0.3">
      <c r="F4173"/>
      <c r="G4173"/>
      <c r="H4173"/>
      <c r="I4173"/>
      <c r="J4173"/>
      <c r="M4173"/>
      <c r="N4173"/>
    </row>
    <row r="4174" spans="6:14" ht="14.25" customHeight="1" x14ac:dyDescent="0.3">
      <c r="F4174"/>
      <c r="G4174"/>
      <c r="H4174"/>
      <c r="I4174"/>
      <c r="J4174"/>
      <c r="M4174"/>
      <c r="N4174"/>
    </row>
    <row r="4175" spans="6:14" ht="14.25" customHeight="1" x14ac:dyDescent="0.3">
      <c r="F4175"/>
      <c r="G4175"/>
      <c r="H4175"/>
      <c r="I4175"/>
      <c r="J4175"/>
      <c r="M4175"/>
      <c r="N4175"/>
    </row>
    <row r="4176" spans="6:14" ht="14.25" customHeight="1" x14ac:dyDescent="0.3">
      <c r="F4176"/>
      <c r="G4176"/>
      <c r="H4176"/>
      <c r="I4176"/>
      <c r="J4176"/>
      <c r="M4176"/>
      <c r="N4176"/>
    </row>
    <row r="4177" spans="6:14" ht="14.25" customHeight="1" x14ac:dyDescent="0.3">
      <c r="F4177"/>
      <c r="G4177"/>
      <c r="H4177"/>
      <c r="I4177"/>
      <c r="J4177"/>
      <c r="M4177"/>
      <c r="N4177"/>
    </row>
    <row r="4178" spans="6:14" ht="14.25" customHeight="1" x14ac:dyDescent="0.3">
      <c r="F4178"/>
      <c r="G4178"/>
      <c r="H4178"/>
      <c r="I4178"/>
      <c r="J4178"/>
      <c r="M4178"/>
      <c r="N4178"/>
    </row>
    <row r="4179" spans="6:14" ht="14.25" customHeight="1" x14ac:dyDescent="0.3">
      <c r="F4179"/>
      <c r="G4179"/>
      <c r="H4179"/>
      <c r="I4179"/>
      <c r="J4179"/>
      <c r="M4179"/>
      <c r="N4179"/>
    </row>
    <row r="4180" spans="6:14" ht="14.25" customHeight="1" x14ac:dyDescent="0.3">
      <c r="F4180"/>
      <c r="G4180"/>
      <c r="H4180"/>
      <c r="I4180"/>
      <c r="J4180"/>
      <c r="M4180"/>
      <c r="N4180"/>
    </row>
    <row r="4181" spans="6:14" ht="14.25" customHeight="1" x14ac:dyDescent="0.3">
      <c r="F4181"/>
      <c r="G4181"/>
      <c r="H4181"/>
      <c r="I4181"/>
      <c r="J4181"/>
      <c r="M4181"/>
      <c r="N4181"/>
    </row>
    <row r="4182" spans="6:14" ht="14.25" customHeight="1" x14ac:dyDescent="0.3">
      <c r="F4182"/>
      <c r="G4182"/>
      <c r="H4182"/>
      <c r="I4182"/>
      <c r="J4182"/>
      <c r="M4182"/>
      <c r="N4182"/>
    </row>
    <row r="4183" spans="6:14" ht="14.25" customHeight="1" x14ac:dyDescent="0.3">
      <c r="F4183"/>
      <c r="G4183"/>
      <c r="H4183"/>
      <c r="I4183"/>
      <c r="J4183"/>
      <c r="M4183"/>
      <c r="N4183"/>
    </row>
    <row r="4184" spans="6:14" ht="14.25" customHeight="1" x14ac:dyDescent="0.3">
      <c r="F4184"/>
      <c r="G4184"/>
      <c r="H4184"/>
      <c r="I4184"/>
      <c r="J4184"/>
      <c r="M4184"/>
      <c r="N4184"/>
    </row>
    <row r="4185" spans="6:14" ht="14.25" customHeight="1" x14ac:dyDescent="0.3">
      <c r="F4185"/>
      <c r="G4185"/>
      <c r="H4185"/>
      <c r="I4185"/>
      <c r="J4185"/>
      <c r="M4185"/>
      <c r="N4185"/>
    </row>
    <row r="4186" spans="6:14" ht="14.25" customHeight="1" x14ac:dyDescent="0.3">
      <c r="F4186"/>
      <c r="G4186"/>
      <c r="H4186"/>
      <c r="I4186"/>
      <c r="J4186"/>
      <c r="M4186"/>
      <c r="N4186"/>
    </row>
    <row r="4187" spans="6:14" ht="14.25" customHeight="1" x14ac:dyDescent="0.3">
      <c r="F4187"/>
      <c r="G4187"/>
      <c r="H4187"/>
      <c r="I4187"/>
      <c r="J4187"/>
      <c r="M4187"/>
      <c r="N4187"/>
    </row>
    <row r="4188" spans="6:14" ht="14.25" customHeight="1" x14ac:dyDescent="0.3">
      <c r="F4188"/>
      <c r="G4188"/>
      <c r="H4188"/>
      <c r="I4188"/>
      <c r="J4188"/>
      <c r="M4188"/>
      <c r="N4188"/>
    </row>
    <row r="4189" spans="6:14" ht="14.25" customHeight="1" x14ac:dyDescent="0.3">
      <c r="F4189"/>
      <c r="G4189"/>
      <c r="H4189"/>
      <c r="I4189"/>
      <c r="J4189"/>
      <c r="M4189"/>
      <c r="N4189"/>
    </row>
    <row r="4190" spans="6:14" ht="14.25" customHeight="1" x14ac:dyDescent="0.3">
      <c r="F4190"/>
      <c r="G4190"/>
      <c r="H4190"/>
      <c r="I4190"/>
      <c r="J4190"/>
      <c r="M4190"/>
      <c r="N4190"/>
    </row>
    <row r="4191" spans="6:14" ht="14.25" customHeight="1" x14ac:dyDescent="0.3">
      <c r="F4191"/>
      <c r="G4191"/>
      <c r="H4191"/>
      <c r="I4191"/>
      <c r="J4191"/>
      <c r="M4191"/>
      <c r="N4191"/>
    </row>
    <row r="4192" spans="6:14" ht="14.25" customHeight="1" x14ac:dyDescent="0.3">
      <c r="F4192"/>
      <c r="G4192"/>
      <c r="H4192"/>
      <c r="I4192"/>
      <c r="J4192"/>
      <c r="M4192"/>
      <c r="N4192"/>
    </row>
    <row r="4193" spans="6:14" ht="14.25" customHeight="1" x14ac:dyDescent="0.3">
      <c r="F4193"/>
      <c r="G4193"/>
      <c r="H4193"/>
      <c r="I4193"/>
      <c r="J4193"/>
      <c r="M4193"/>
      <c r="N4193"/>
    </row>
    <row r="4194" spans="6:14" ht="14.25" customHeight="1" x14ac:dyDescent="0.3">
      <c r="F4194"/>
      <c r="G4194"/>
      <c r="H4194"/>
      <c r="I4194"/>
      <c r="J4194"/>
      <c r="M4194"/>
      <c r="N4194"/>
    </row>
    <row r="4195" spans="6:14" ht="14.25" customHeight="1" x14ac:dyDescent="0.3">
      <c r="F4195"/>
      <c r="G4195"/>
      <c r="H4195"/>
      <c r="I4195"/>
      <c r="J4195"/>
      <c r="M4195"/>
      <c r="N4195"/>
    </row>
    <row r="4196" spans="6:14" ht="14.25" customHeight="1" x14ac:dyDescent="0.3">
      <c r="F4196"/>
      <c r="G4196"/>
      <c r="H4196"/>
      <c r="I4196"/>
      <c r="J4196"/>
      <c r="M4196"/>
      <c r="N4196"/>
    </row>
    <row r="4197" spans="6:14" ht="14.25" customHeight="1" x14ac:dyDescent="0.3">
      <c r="F4197"/>
      <c r="G4197"/>
      <c r="H4197"/>
      <c r="I4197"/>
      <c r="J4197"/>
      <c r="M4197"/>
      <c r="N4197"/>
    </row>
    <row r="4198" spans="6:14" ht="14.25" customHeight="1" x14ac:dyDescent="0.3">
      <c r="F4198"/>
      <c r="G4198"/>
      <c r="H4198"/>
      <c r="I4198"/>
      <c r="J4198"/>
      <c r="M4198"/>
      <c r="N4198"/>
    </row>
    <row r="4199" spans="6:14" ht="14.25" customHeight="1" x14ac:dyDescent="0.3">
      <c r="F4199"/>
      <c r="G4199"/>
      <c r="H4199"/>
      <c r="I4199"/>
      <c r="J4199"/>
      <c r="M4199"/>
      <c r="N4199"/>
    </row>
    <row r="4200" spans="6:14" ht="14.25" customHeight="1" x14ac:dyDescent="0.3">
      <c r="F4200"/>
      <c r="G4200"/>
      <c r="H4200"/>
      <c r="I4200"/>
      <c r="J4200"/>
      <c r="M4200"/>
      <c r="N4200"/>
    </row>
    <row r="4201" spans="6:14" ht="14.25" customHeight="1" x14ac:dyDescent="0.3">
      <c r="F4201"/>
      <c r="G4201"/>
      <c r="H4201"/>
      <c r="I4201"/>
      <c r="J4201"/>
      <c r="M4201"/>
      <c r="N4201"/>
    </row>
    <row r="4202" spans="6:14" ht="14.25" customHeight="1" x14ac:dyDescent="0.3">
      <c r="F4202"/>
      <c r="G4202"/>
      <c r="H4202"/>
      <c r="I4202"/>
      <c r="J4202"/>
      <c r="M4202"/>
      <c r="N4202"/>
    </row>
    <row r="4203" spans="6:14" ht="14.25" customHeight="1" x14ac:dyDescent="0.3">
      <c r="F4203"/>
      <c r="G4203"/>
      <c r="H4203"/>
      <c r="I4203"/>
      <c r="J4203"/>
      <c r="M4203"/>
      <c r="N4203"/>
    </row>
    <row r="4204" spans="6:14" ht="14.25" customHeight="1" x14ac:dyDescent="0.3">
      <c r="F4204"/>
      <c r="G4204"/>
      <c r="H4204"/>
      <c r="I4204"/>
      <c r="J4204"/>
      <c r="M4204"/>
      <c r="N4204"/>
    </row>
    <row r="4205" spans="6:14" ht="14.25" customHeight="1" x14ac:dyDescent="0.3">
      <c r="F4205"/>
      <c r="G4205"/>
      <c r="H4205"/>
      <c r="I4205"/>
      <c r="J4205"/>
      <c r="M4205"/>
      <c r="N4205"/>
    </row>
    <row r="4206" spans="6:14" ht="14.25" customHeight="1" x14ac:dyDescent="0.3">
      <c r="F4206"/>
      <c r="G4206"/>
      <c r="H4206"/>
      <c r="I4206"/>
      <c r="J4206"/>
      <c r="M4206"/>
      <c r="N4206"/>
    </row>
    <row r="4207" spans="6:14" ht="14.25" customHeight="1" x14ac:dyDescent="0.3">
      <c r="F4207"/>
      <c r="G4207"/>
      <c r="H4207"/>
      <c r="I4207"/>
      <c r="J4207"/>
      <c r="M4207"/>
      <c r="N4207"/>
    </row>
    <row r="4208" spans="6:14" ht="14.25" customHeight="1" x14ac:dyDescent="0.3">
      <c r="F4208"/>
      <c r="G4208"/>
      <c r="H4208"/>
      <c r="I4208"/>
      <c r="J4208"/>
      <c r="M4208"/>
      <c r="N4208"/>
    </row>
    <row r="4209" spans="6:14" ht="14.25" customHeight="1" x14ac:dyDescent="0.3">
      <c r="F4209"/>
      <c r="G4209"/>
      <c r="H4209"/>
      <c r="I4209"/>
      <c r="J4209"/>
      <c r="M4209"/>
      <c r="N4209"/>
    </row>
    <row r="4210" spans="6:14" ht="14.25" customHeight="1" x14ac:dyDescent="0.3">
      <c r="F4210"/>
      <c r="G4210"/>
      <c r="H4210"/>
      <c r="I4210"/>
      <c r="J4210"/>
      <c r="M4210"/>
      <c r="N4210"/>
    </row>
    <row r="4211" spans="6:14" ht="14.25" customHeight="1" x14ac:dyDescent="0.3">
      <c r="F4211"/>
      <c r="G4211"/>
      <c r="H4211"/>
      <c r="I4211"/>
      <c r="J4211"/>
      <c r="M4211"/>
      <c r="N4211"/>
    </row>
    <row r="4212" spans="6:14" ht="14.25" customHeight="1" x14ac:dyDescent="0.3">
      <c r="F4212"/>
      <c r="G4212"/>
      <c r="H4212"/>
      <c r="I4212"/>
      <c r="J4212"/>
      <c r="M4212"/>
      <c r="N4212"/>
    </row>
    <row r="4213" spans="6:14" ht="14.25" customHeight="1" x14ac:dyDescent="0.3">
      <c r="F4213"/>
      <c r="G4213"/>
      <c r="H4213"/>
      <c r="I4213"/>
      <c r="J4213"/>
      <c r="M4213"/>
      <c r="N4213"/>
    </row>
    <row r="4214" spans="6:14" ht="14.25" customHeight="1" x14ac:dyDescent="0.3">
      <c r="F4214"/>
      <c r="G4214"/>
      <c r="H4214"/>
      <c r="I4214"/>
      <c r="J4214"/>
      <c r="M4214"/>
      <c r="N4214"/>
    </row>
    <row r="4215" spans="6:14" ht="14.25" customHeight="1" x14ac:dyDescent="0.3">
      <c r="F4215"/>
      <c r="G4215"/>
      <c r="H4215"/>
      <c r="I4215"/>
      <c r="J4215"/>
      <c r="M4215"/>
      <c r="N4215"/>
    </row>
    <row r="4216" spans="6:14" ht="14.25" customHeight="1" x14ac:dyDescent="0.3">
      <c r="F4216"/>
      <c r="G4216"/>
      <c r="H4216"/>
      <c r="I4216"/>
      <c r="J4216"/>
      <c r="M4216"/>
      <c r="N4216"/>
    </row>
    <row r="4217" spans="6:14" ht="14.25" customHeight="1" x14ac:dyDescent="0.3">
      <c r="F4217"/>
      <c r="G4217"/>
      <c r="H4217"/>
      <c r="I4217"/>
      <c r="J4217"/>
      <c r="M4217"/>
      <c r="N4217"/>
    </row>
    <row r="4218" spans="6:14" ht="14.25" customHeight="1" x14ac:dyDescent="0.3">
      <c r="F4218"/>
      <c r="G4218"/>
      <c r="H4218"/>
      <c r="I4218"/>
      <c r="J4218"/>
      <c r="M4218"/>
      <c r="N4218"/>
    </row>
    <row r="4219" spans="6:14" ht="14.25" customHeight="1" x14ac:dyDescent="0.3">
      <c r="F4219"/>
      <c r="G4219"/>
      <c r="H4219"/>
      <c r="I4219"/>
      <c r="J4219"/>
      <c r="M4219"/>
      <c r="N4219"/>
    </row>
    <row r="4220" spans="6:14" ht="14.25" customHeight="1" x14ac:dyDescent="0.3">
      <c r="F4220"/>
      <c r="G4220"/>
      <c r="H4220"/>
      <c r="I4220"/>
      <c r="J4220"/>
      <c r="M4220"/>
      <c r="N4220"/>
    </row>
    <row r="4221" spans="6:14" ht="14.25" customHeight="1" x14ac:dyDescent="0.3">
      <c r="F4221"/>
      <c r="G4221"/>
      <c r="H4221"/>
      <c r="I4221"/>
      <c r="J4221"/>
      <c r="M4221"/>
      <c r="N4221"/>
    </row>
    <row r="4222" spans="6:14" ht="14.25" customHeight="1" x14ac:dyDescent="0.3">
      <c r="F4222"/>
      <c r="G4222"/>
      <c r="H4222"/>
      <c r="I4222"/>
      <c r="J4222"/>
      <c r="M4222"/>
      <c r="N4222"/>
    </row>
    <row r="4223" spans="6:14" ht="14.25" customHeight="1" x14ac:dyDescent="0.3">
      <c r="F4223"/>
      <c r="G4223"/>
      <c r="H4223"/>
      <c r="I4223"/>
      <c r="J4223"/>
      <c r="M4223"/>
      <c r="N4223"/>
    </row>
    <row r="4224" spans="6:14" ht="14.25" customHeight="1" x14ac:dyDescent="0.3">
      <c r="F4224"/>
      <c r="G4224"/>
      <c r="H4224"/>
      <c r="I4224"/>
      <c r="J4224"/>
      <c r="M4224"/>
      <c r="N4224"/>
    </row>
    <row r="4225" spans="6:14" ht="14.25" customHeight="1" x14ac:dyDescent="0.3">
      <c r="F4225"/>
      <c r="G4225"/>
      <c r="H4225"/>
      <c r="I4225"/>
      <c r="J4225"/>
      <c r="M4225"/>
      <c r="N4225"/>
    </row>
    <row r="4226" spans="6:14" ht="14.25" customHeight="1" x14ac:dyDescent="0.3">
      <c r="F4226"/>
      <c r="G4226"/>
      <c r="H4226"/>
      <c r="I4226"/>
      <c r="J4226"/>
      <c r="M4226"/>
      <c r="N4226"/>
    </row>
    <row r="4227" spans="6:14" ht="14.25" customHeight="1" x14ac:dyDescent="0.3">
      <c r="F4227"/>
      <c r="G4227"/>
      <c r="H4227"/>
      <c r="I4227"/>
      <c r="J4227"/>
      <c r="M4227"/>
      <c r="N4227"/>
    </row>
    <row r="4228" spans="6:14" ht="14.25" customHeight="1" x14ac:dyDescent="0.3">
      <c r="F4228"/>
      <c r="G4228"/>
      <c r="H4228"/>
      <c r="I4228"/>
      <c r="J4228"/>
      <c r="M4228"/>
      <c r="N4228"/>
    </row>
    <row r="4229" spans="6:14" ht="14.25" customHeight="1" x14ac:dyDescent="0.3">
      <c r="F4229"/>
      <c r="G4229"/>
      <c r="H4229"/>
      <c r="I4229"/>
      <c r="J4229"/>
      <c r="M4229"/>
      <c r="N4229"/>
    </row>
    <row r="4230" spans="6:14" ht="14.25" customHeight="1" x14ac:dyDescent="0.3">
      <c r="F4230"/>
      <c r="G4230"/>
      <c r="H4230"/>
      <c r="I4230"/>
      <c r="J4230"/>
      <c r="M4230"/>
      <c r="N4230"/>
    </row>
    <row r="4231" spans="6:14" ht="14.25" customHeight="1" x14ac:dyDescent="0.3">
      <c r="F4231"/>
      <c r="G4231"/>
      <c r="H4231"/>
      <c r="I4231"/>
      <c r="J4231"/>
      <c r="M4231"/>
      <c r="N4231"/>
    </row>
    <row r="4232" spans="6:14" ht="14.25" customHeight="1" x14ac:dyDescent="0.3">
      <c r="F4232"/>
      <c r="G4232"/>
      <c r="H4232"/>
      <c r="I4232"/>
      <c r="J4232"/>
      <c r="M4232"/>
      <c r="N4232"/>
    </row>
    <row r="4233" spans="6:14" ht="14.25" customHeight="1" x14ac:dyDescent="0.3">
      <c r="F4233"/>
      <c r="G4233"/>
      <c r="H4233"/>
      <c r="I4233"/>
      <c r="J4233"/>
      <c r="M4233"/>
      <c r="N4233"/>
    </row>
    <row r="4234" spans="6:14" ht="14.25" customHeight="1" x14ac:dyDescent="0.3">
      <c r="F4234"/>
      <c r="G4234"/>
      <c r="H4234"/>
      <c r="I4234"/>
      <c r="J4234"/>
      <c r="M4234"/>
      <c r="N4234"/>
    </row>
    <row r="4235" spans="6:14" ht="14.25" customHeight="1" x14ac:dyDescent="0.3">
      <c r="F4235"/>
      <c r="G4235"/>
      <c r="H4235"/>
      <c r="I4235"/>
      <c r="J4235"/>
      <c r="M4235"/>
      <c r="N4235"/>
    </row>
    <row r="4236" spans="6:14" ht="14.25" customHeight="1" x14ac:dyDescent="0.3">
      <c r="F4236"/>
      <c r="G4236"/>
      <c r="H4236"/>
      <c r="I4236"/>
      <c r="J4236"/>
      <c r="M4236"/>
      <c r="N4236"/>
    </row>
    <row r="4237" spans="6:14" ht="14.25" customHeight="1" x14ac:dyDescent="0.3">
      <c r="F4237"/>
      <c r="G4237"/>
      <c r="H4237"/>
      <c r="I4237"/>
      <c r="J4237"/>
      <c r="M4237"/>
      <c r="N4237"/>
    </row>
    <row r="4238" spans="6:14" ht="14.25" customHeight="1" x14ac:dyDescent="0.3">
      <c r="F4238"/>
      <c r="G4238"/>
      <c r="H4238"/>
      <c r="I4238"/>
      <c r="J4238"/>
      <c r="M4238"/>
      <c r="N4238"/>
    </row>
    <row r="4239" spans="6:14" ht="14.25" customHeight="1" x14ac:dyDescent="0.3">
      <c r="F4239"/>
      <c r="G4239"/>
      <c r="H4239"/>
      <c r="I4239"/>
      <c r="J4239"/>
      <c r="M4239"/>
      <c r="N4239"/>
    </row>
    <row r="4240" spans="6:14" ht="14.25" customHeight="1" x14ac:dyDescent="0.3">
      <c r="F4240"/>
      <c r="G4240"/>
      <c r="H4240"/>
      <c r="I4240"/>
      <c r="J4240"/>
      <c r="M4240"/>
      <c r="N4240"/>
    </row>
    <row r="4241" spans="6:14" ht="14.25" customHeight="1" x14ac:dyDescent="0.3">
      <c r="F4241"/>
      <c r="G4241"/>
      <c r="H4241"/>
      <c r="I4241"/>
      <c r="J4241"/>
      <c r="M4241"/>
      <c r="N4241"/>
    </row>
    <row r="4242" spans="6:14" ht="14.25" customHeight="1" x14ac:dyDescent="0.3">
      <c r="F4242"/>
      <c r="G4242"/>
      <c r="H4242"/>
      <c r="I4242"/>
      <c r="J4242"/>
      <c r="M4242"/>
      <c r="N4242"/>
    </row>
    <row r="4243" spans="6:14" ht="14.25" customHeight="1" x14ac:dyDescent="0.3">
      <c r="F4243"/>
      <c r="G4243"/>
      <c r="H4243"/>
      <c r="I4243"/>
      <c r="J4243"/>
      <c r="M4243"/>
      <c r="N4243"/>
    </row>
    <row r="4244" spans="6:14" ht="14.25" customHeight="1" x14ac:dyDescent="0.3">
      <c r="F4244"/>
      <c r="G4244"/>
      <c r="H4244"/>
      <c r="I4244"/>
      <c r="J4244"/>
      <c r="M4244"/>
      <c r="N4244"/>
    </row>
    <row r="4245" spans="6:14" ht="14.25" customHeight="1" x14ac:dyDescent="0.3">
      <c r="F4245"/>
      <c r="G4245"/>
      <c r="H4245"/>
      <c r="I4245"/>
      <c r="J4245"/>
      <c r="M4245"/>
      <c r="N4245"/>
    </row>
    <row r="4246" spans="6:14" ht="14.25" customHeight="1" x14ac:dyDescent="0.3">
      <c r="F4246"/>
      <c r="G4246"/>
      <c r="H4246"/>
      <c r="I4246"/>
      <c r="J4246"/>
      <c r="M4246"/>
      <c r="N4246"/>
    </row>
    <row r="4247" spans="6:14" ht="14.25" customHeight="1" x14ac:dyDescent="0.3">
      <c r="F4247"/>
      <c r="G4247"/>
      <c r="H4247"/>
      <c r="I4247"/>
      <c r="J4247"/>
      <c r="M4247"/>
      <c r="N4247"/>
    </row>
    <row r="4248" spans="6:14" ht="14.25" customHeight="1" x14ac:dyDescent="0.3">
      <c r="F4248"/>
      <c r="G4248"/>
      <c r="H4248"/>
      <c r="I4248"/>
      <c r="J4248"/>
      <c r="M4248"/>
      <c r="N4248"/>
    </row>
    <row r="4249" spans="6:14" ht="14.25" customHeight="1" x14ac:dyDescent="0.3">
      <c r="F4249"/>
      <c r="G4249"/>
      <c r="H4249"/>
      <c r="I4249"/>
      <c r="J4249"/>
      <c r="M4249"/>
      <c r="N4249"/>
    </row>
    <row r="4250" spans="6:14" ht="14.25" customHeight="1" x14ac:dyDescent="0.3">
      <c r="F4250"/>
      <c r="G4250"/>
      <c r="H4250"/>
      <c r="I4250"/>
      <c r="J4250"/>
      <c r="M4250"/>
      <c r="N4250"/>
    </row>
    <row r="4251" spans="6:14" ht="14.25" customHeight="1" x14ac:dyDescent="0.3">
      <c r="F4251"/>
      <c r="G4251"/>
      <c r="H4251"/>
      <c r="I4251"/>
      <c r="J4251"/>
      <c r="M4251"/>
      <c r="N4251"/>
    </row>
    <row r="4252" spans="6:14" ht="14.25" customHeight="1" x14ac:dyDescent="0.3">
      <c r="F4252"/>
      <c r="G4252"/>
      <c r="H4252"/>
      <c r="I4252"/>
      <c r="J4252"/>
      <c r="M4252"/>
      <c r="N4252"/>
    </row>
    <row r="4253" spans="6:14" ht="14.25" customHeight="1" x14ac:dyDescent="0.3">
      <c r="F4253"/>
      <c r="G4253"/>
      <c r="H4253"/>
      <c r="I4253"/>
      <c r="J4253"/>
      <c r="M4253"/>
      <c r="N4253"/>
    </row>
    <row r="4254" spans="6:14" ht="14.25" customHeight="1" x14ac:dyDescent="0.3">
      <c r="F4254"/>
      <c r="G4254"/>
      <c r="H4254"/>
      <c r="I4254"/>
      <c r="J4254"/>
      <c r="M4254"/>
      <c r="N4254"/>
    </row>
    <row r="4255" spans="6:14" ht="14.25" customHeight="1" x14ac:dyDescent="0.3">
      <c r="F4255"/>
      <c r="G4255"/>
      <c r="H4255"/>
      <c r="I4255"/>
      <c r="J4255"/>
      <c r="M4255"/>
      <c r="N4255"/>
    </row>
    <row r="4256" spans="6:14" ht="14.25" customHeight="1" x14ac:dyDescent="0.3">
      <c r="F4256"/>
      <c r="G4256"/>
      <c r="H4256"/>
      <c r="I4256"/>
      <c r="J4256"/>
      <c r="M4256"/>
      <c r="N4256"/>
    </row>
    <row r="4257" spans="6:14" ht="14.25" customHeight="1" x14ac:dyDescent="0.3">
      <c r="F4257"/>
      <c r="G4257"/>
      <c r="H4257"/>
      <c r="I4257"/>
      <c r="J4257"/>
      <c r="M4257"/>
      <c r="N4257"/>
    </row>
    <row r="4258" spans="6:14" ht="14.25" customHeight="1" x14ac:dyDescent="0.3">
      <c r="F4258"/>
      <c r="G4258"/>
      <c r="H4258"/>
      <c r="I4258"/>
      <c r="J4258"/>
      <c r="M4258"/>
      <c r="N4258"/>
    </row>
    <row r="4259" spans="6:14" ht="14.25" customHeight="1" x14ac:dyDescent="0.3">
      <c r="F4259"/>
      <c r="G4259"/>
      <c r="H4259"/>
      <c r="I4259"/>
      <c r="J4259"/>
      <c r="M4259"/>
      <c r="N4259"/>
    </row>
    <row r="4260" spans="6:14" ht="14.25" customHeight="1" x14ac:dyDescent="0.3">
      <c r="F4260"/>
      <c r="G4260"/>
      <c r="H4260"/>
      <c r="I4260"/>
      <c r="J4260"/>
      <c r="M4260"/>
      <c r="N4260"/>
    </row>
    <row r="4261" spans="6:14" ht="14.25" customHeight="1" x14ac:dyDescent="0.3">
      <c r="F4261"/>
      <c r="G4261"/>
      <c r="H4261"/>
      <c r="I4261"/>
      <c r="J4261"/>
      <c r="M4261"/>
      <c r="N4261"/>
    </row>
    <row r="4262" spans="6:14" ht="14.25" customHeight="1" x14ac:dyDescent="0.3">
      <c r="F4262"/>
      <c r="G4262"/>
      <c r="H4262"/>
      <c r="I4262"/>
      <c r="J4262"/>
      <c r="M4262"/>
      <c r="N4262"/>
    </row>
    <row r="4263" spans="6:14" ht="14.25" customHeight="1" x14ac:dyDescent="0.3">
      <c r="F4263"/>
      <c r="G4263"/>
      <c r="H4263"/>
      <c r="I4263"/>
      <c r="J4263"/>
      <c r="M4263"/>
      <c r="N4263"/>
    </row>
    <row r="4264" spans="6:14" ht="14.25" customHeight="1" x14ac:dyDescent="0.3">
      <c r="F4264"/>
      <c r="G4264"/>
      <c r="H4264"/>
      <c r="I4264"/>
      <c r="J4264"/>
      <c r="M4264"/>
      <c r="N4264"/>
    </row>
    <row r="4265" spans="6:14" ht="14.25" customHeight="1" x14ac:dyDescent="0.3">
      <c r="F4265"/>
      <c r="G4265"/>
      <c r="H4265"/>
      <c r="I4265"/>
      <c r="J4265"/>
      <c r="M4265"/>
      <c r="N4265"/>
    </row>
    <row r="4266" spans="6:14" ht="14.25" customHeight="1" x14ac:dyDescent="0.3">
      <c r="F4266"/>
      <c r="G4266"/>
      <c r="H4266"/>
      <c r="I4266"/>
      <c r="J4266"/>
      <c r="M4266"/>
      <c r="N4266"/>
    </row>
    <row r="4267" spans="6:14" ht="14.25" customHeight="1" x14ac:dyDescent="0.3">
      <c r="F4267"/>
      <c r="G4267"/>
      <c r="H4267"/>
      <c r="I4267"/>
      <c r="J4267"/>
      <c r="M4267"/>
      <c r="N4267"/>
    </row>
    <row r="4268" spans="6:14" ht="14.25" customHeight="1" x14ac:dyDescent="0.3">
      <c r="F4268"/>
      <c r="G4268"/>
      <c r="H4268"/>
      <c r="I4268"/>
      <c r="J4268"/>
      <c r="M4268"/>
      <c r="N4268"/>
    </row>
    <row r="4269" spans="6:14" ht="14.25" customHeight="1" x14ac:dyDescent="0.3">
      <c r="F4269"/>
      <c r="G4269"/>
      <c r="H4269"/>
      <c r="I4269"/>
      <c r="J4269"/>
      <c r="M4269"/>
      <c r="N4269"/>
    </row>
    <row r="4270" spans="6:14" ht="14.25" customHeight="1" x14ac:dyDescent="0.3">
      <c r="F4270"/>
      <c r="G4270"/>
      <c r="H4270"/>
      <c r="I4270"/>
      <c r="J4270"/>
      <c r="M4270"/>
      <c r="N4270"/>
    </row>
    <row r="4271" spans="6:14" ht="14.25" customHeight="1" x14ac:dyDescent="0.3">
      <c r="F4271"/>
      <c r="G4271"/>
      <c r="H4271"/>
      <c r="I4271"/>
      <c r="J4271"/>
      <c r="M4271"/>
      <c r="N4271"/>
    </row>
    <row r="4272" spans="6:14" ht="14.25" customHeight="1" x14ac:dyDescent="0.3">
      <c r="F4272"/>
      <c r="G4272"/>
      <c r="H4272"/>
      <c r="I4272"/>
      <c r="J4272"/>
      <c r="M4272"/>
      <c r="N4272"/>
    </row>
    <row r="4273" spans="6:14" ht="14.25" customHeight="1" x14ac:dyDescent="0.3">
      <c r="F4273"/>
      <c r="G4273"/>
      <c r="H4273"/>
      <c r="I4273"/>
      <c r="J4273"/>
      <c r="M4273"/>
      <c r="N4273"/>
    </row>
    <row r="4274" spans="6:14" ht="14.25" customHeight="1" x14ac:dyDescent="0.3">
      <c r="F4274"/>
      <c r="G4274"/>
      <c r="H4274"/>
      <c r="I4274"/>
      <c r="J4274"/>
      <c r="M4274"/>
      <c r="N4274"/>
    </row>
    <row r="4275" spans="6:14" ht="14.25" customHeight="1" x14ac:dyDescent="0.3">
      <c r="F4275"/>
      <c r="G4275"/>
      <c r="H4275"/>
      <c r="I4275"/>
      <c r="J4275"/>
      <c r="M4275"/>
      <c r="N4275"/>
    </row>
    <row r="4276" spans="6:14" ht="14.25" customHeight="1" x14ac:dyDescent="0.3">
      <c r="F4276"/>
      <c r="G4276"/>
      <c r="H4276"/>
      <c r="I4276"/>
      <c r="J4276"/>
      <c r="M4276"/>
      <c r="N4276"/>
    </row>
    <row r="4277" spans="6:14" ht="14.25" customHeight="1" x14ac:dyDescent="0.3">
      <c r="F4277"/>
      <c r="G4277"/>
      <c r="H4277"/>
      <c r="I4277"/>
      <c r="J4277"/>
      <c r="M4277"/>
      <c r="N4277"/>
    </row>
    <row r="4278" spans="6:14" ht="14.25" customHeight="1" x14ac:dyDescent="0.3">
      <c r="F4278"/>
      <c r="G4278"/>
      <c r="H4278"/>
      <c r="I4278"/>
      <c r="J4278"/>
      <c r="M4278"/>
      <c r="N4278"/>
    </row>
    <row r="4279" spans="6:14" ht="14.25" customHeight="1" x14ac:dyDescent="0.3">
      <c r="F4279"/>
      <c r="G4279"/>
      <c r="H4279"/>
      <c r="I4279"/>
      <c r="J4279"/>
      <c r="M4279"/>
      <c r="N4279"/>
    </row>
    <row r="4280" spans="6:14" ht="14.25" customHeight="1" x14ac:dyDescent="0.3">
      <c r="F4280"/>
      <c r="G4280"/>
      <c r="H4280"/>
      <c r="I4280"/>
      <c r="J4280"/>
      <c r="M4280"/>
      <c r="N4280"/>
    </row>
    <row r="4281" spans="6:14" ht="14.25" customHeight="1" x14ac:dyDescent="0.3">
      <c r="F4281"/>
      <c r="G4281"/>
      <c r="H4281"/>
      <c r="I4281"/>
      <c r="J4281"/>
      <c r="M4281"/>
      <c r="N4281"/>
    </row>
    <row r="4282" spans="6:14" ht="14.25" customHeight="1" x14ac:dyDescent="0.3">
      <c r="F4282"/>
      <c r="G4282"/>
      <c r="H4282"/>
      <c r="I4282"/>
      <c r="J4282"/>
      <c r="M4282"/>
      <c r="N4282"/>
    </row>
    <row r="4283" spans="6:14" ht="14.25" customHeight="1" x14ac:dyDescent="0.3">
      <c r="F4283"/>
      <c r="G4283"/>
      <c r="H4283"/>
      <c r="I4283"/>
      <c r="J4283"/>
      <c r="M4283"/>
      <c r="N4283"/>
    </row>
    <row r="4284" spans="6:14" ht="14.25" customHeight="1" x14ac:dyDescent="0.3">
      <c r="F4284"/>
      <c r="G4284"/>
      <c r="H4284"/>
      <c r="I4284"/>
      <c r="J4284"/>
      <c r="M4284"/>
      <c r="N4284"/>
    </row>
    <row r="4285" spans="6:14" ht="14.25" customHeight="1" x14ac:dyDescent="0.3">
      <c r="F4285"/>
      <c r="G4285"/>
      <c r="H4285"/>
      <c r="I4285"/>
      <c r="J4285"/>
      <c r="M4285"/>
      <c r="N4285"/>
    </row>
    <row r="4286" spans="6:14" ht="14.25" customHeight="1" x14ac:dyDescent="0.3">
      <c r="F4286"/>
      <c r="G4286"/>
      <c r="H4286"/>
      <c r="I4286"/>
      <c r="J4286"/>
      <c r="M4286"/>
      <c r="N4286"/>
    </row>
    <row r="4287" spans="6:14" ht="14.25" customHeight="1" x14ac:dyDescent="0.3">
      <c r="F4287"/>
      <c r="G4287"/>
      <c r="H4287"/>
      <c r="I4287"/>
      <c r="J4287"/>
      <c r="M4287"/>
      <c r="N4287"/>
    </row>
    <row r="4288" spans="6:14" ht="14.25" customHeight="1" x14ac:dyDescent="0.3">
      <c r="F4288"/>
      <c r="G4288"/>
      <c r="H4288"/>
      <c r="I4288"/>
      <c r="J4288"/>
      <c r="M4288"/>
      <c r="N4288"/>
    </row>
    <row r="4289" spans="6:14" ht="14.25" customHeight="1" x14ac:dyDescent="0.3">
      <c r="F4289"/>
      <c r="G4289"/>
      <c r="H4289"/>
      <c r="I4289"/>
      <c r="J4289"/>
      <c r="M4289"/>
      <c r="N4289"/>
    </row>
    <row r="4290" spans="6:14" ht="14.25" customHeight="1" x14ac:dyDescent="0.3">
      <c r="F4290"/>
      <c r="G4290"/>
      <c r="H4290"/>
      <c r="I4290"/>
      <c r="J4290"/>
      <c r="M4290"/>
      <c r="N4290"/>
    </row>
    <row r="4291" spans="6:14" ht="14.25" customHeight="1" x14ac:dyDescent="0.3">
      <c r="F4291"/>
      <c r="G4291"/>
      <c r="H4291"/>
      <c r="I4291"/>
      <c r="J4291"/>
      <c r="M4291"/>
      <c r="N4291"/>
    </row>
    <row r="4292" spans="6:14" ht="14.25" customHeight="1" x14ac:dyDescent="0.3">
      <c r="F4292"/>
      <c r="G4292"/>
      <c r="H4292"/>
      <c r="I4292"/>
      <c r="J4292"/>
      <c r="M4292"/>
      <c r="N4292"/>
    </row>
    <row r="4293" spans="6:14" ht="14.25" customHeight="1" x14ac:dyDescent="0.3">
      <c r="F4293"/>
      <c r="G4293"/>
      <c r="H4293"/>
      <c r="I4293"/>
      <c r="J4293"/>
      <c r="M4293"/>
      <c r="N4293"/>
    </row>
    <row r="4294" spans="6:14" ht="14.25" customHeight="1" x14ac:dyDescent="0.3">
      <c r="F4294"/>
      <c r="G4294"/>
      <c r="H4294"/>
      <c r="I4294"/>
      <c r="J4294"/>
      <c r="M4294"/>
      <c r="N4294"/>
    </row>
    <row r="4295" spans="6:14" ht="14.25" customHeight="1" x14ac:dyDescent="0.3">
      <c r="F4295"/>
      <c r="G4295"/>
      <c r="H4295"/>
      <c r="I4295"/>
      <c r="J4295"/>
      <c r="M4295"/>
      <c r="N4295"/>
    </row>
    <row r="4296" spans="6:14" ht="14.25" customHeight="1" x14ac:dyDescent="0.3">
      <c r="F4296"/>
      <c r="G4296"/>
      <c r="H4296"/>
      <c r="I4296"/>
      <c r="J4296"/>
      <c r="M4296"/>
      <c r="N4296"/>
    </row>
    <row r="4297" spans="6:14" ht="14.25" customHeight="1" x14ac:dyDescent="0.3">
      <c r="F4297"/>
      <c r="G4297"/>
      <c r="H4297"/>
      <c r="I4297"/>
      <c r="J4297"/>
      <c r="M4297"/>
      <c r="N4297"/>
    </row>
    <row r="4298" spans="6:14" ht="14.25" customHeight="1" x14ac:dyDescent="0.3">
      <c r="F4298"/>
      <c r="G4298"/>
      <c r="H4298"/>
      <c r="I4298"/>
      <c r="J4298"/>
      <c r="M4298"/>
      <c r="N4298"/>
    </row>
    <row r="4299" spans="6:14" ht="14.25" customHeight="1" x14ac:dyDescent="0.3">
      <c r="F4299"/>
      <c r="G4299"/>
      <c r="H4299"/>
      <c r="I4299"/>
      <c r="J4299"/>
      <c r="M4299"/>
      <c r="N4299"/>
    </row>
    <row r="4300" spans="6:14" ht="14.25" customHeight="1" x14ac:dyDescent="0.3">
      <c r="F4300"/>
      <c r="G4300"/>
      <c r="H4300"/>
      <c r="I4300"/>
      <c r="J4300"/>
      <c r="M4300"/>
      <c r="N4300"/>
    </row>
    <row r="4301" spans="6:14" ht="14.25" customHeight="1" x14ac:dyDescent="0.3">
      <c r="F4301"/>
      <c r="G4301"/>
      <c r="H4301"/>
      <c r="I4301"/>
      <c r="J4301"/>
      <c r="M4301"/>
      <c r="N4301"/>
    </row>
    <row r="4302" spans="6:14" ht="14.25" customHeight="1" x14ac:dyDescent="0.3">
      <c r="F4302"/>
      <c r="G4302"/>
      <c r="H4302"/>
      <c r="I4302"/>
      <c r="J4302"/>
      <c r="M4302"/>
      <c r="N4302"/>
    </row>
    <row r="4303" spans="6:14" ht="14.25" customHeight="1" x14ac:dyDescent="0.3">
      <c r="F4303"/>
      <c r="G4303"/>
      <c r="H4303"/>
      <c r="I4303"/>
      <c r="J4303"/>
      <c r="M4303"/>
      <c r="N4303"/>
    </row>
    <row r="4304" spans="6:14" ht="14.25" customHeight="1" x14ac:dyDescent="0.3">
      <c r="F4304"/>
      <c r="G4304"/>
      <c r="H4304"/>
      <c r="I4304"/>
      <c r="J4304"/>
      <c r="M4304"/>
      <c r="N4304"/>
    </row>
    <row r="4305" spans="6:14" ht="14.25" customHeight="1" x14ac:dyDescent="0.3">
      <c r="F4305"/>
      <c r="G4305"/>
      <c r="H4305"/>
      <c r="I4305"/>
      <c r="J4305"/>
      <c r="M4305"/>
      <c r="N4305"/>
    </row>
    <row r="4306" spans="6:14" ht="14.25" customHeight="1" x14ac:dyDescent="0.3">
      <c r="F4306"/>
      <c r="G4306"/>
      <c r="H4306"/>
      <c r="I4306"/>
      <c r="J4306"/>
      <c r="M4306"/>
      <c r="N4306"/>
    </row>
    <row r="4307" spans="6:14" ht="14.25" customHeight="1" x14ac:dyDescent="0.3">
      <c r="F4307"/>
      <c r="G4307"/>
      <c r="H4307"/>
      <c r="I4307"/>
      <c r="J4307"/>
      <c r="M4307"/>
      <c r="N4307"/>
    </row>
    <row r="4308" spans="6:14" ht="14.25" customHeight="1" x14ac:dyDescent="0.3">
      <c r="F4308"/>
      <c r="G4308"/>
      <c r="H4308"/>
      <c r="I4308"/>
      <c r="J4308"/>
      <c r="M4308"/>
      <c r="N4308"/>
    </row>
    <row r="4309" spans="6:14" ht="14.25" customHeight="1" x14ac:dyDescent="0.3">
      <c r="F4309"/>
      <c r="G4309"/>
      <c r="H4309"/>
      <c r="I4309"/>
      <c r="J4309"/>
      <c r="M4309"/>
      <c r="N4309"/>
    </row>
    <row r="4310" spans="6:14" ht="14.25" customHeight="1" x14ac:dyDescent="0.3">
      <c r="F4310"/>
      <c r="G4310"/>
      <c r="H4310"/>
      <c r="I4310"/>
      <c r="J4310"/>
      <c r="M4310"/>
      <c r="N4310"/>
    </row>
    <row r="4311" spans="6:14" ht="14.25" customHeight="1" x14ac:dyDescent="0.3">
      <c r="F4311"/>
      <c r="G4311"/>
      <c r="H4311"/>
      <c r="I4311"/>
      <c r="J4311"/>
      <c r="M4311"/>
      <c r="N4311"/>
    </row>
    <row r="4312" spans="6:14" ht="14.25" customHeight="1" x14ac:dyDescent="0.3">
      <c r="F4312"/>
      <c r="G4312"/>
      <c r="H4312"/>
      <c r="I4312"/>
      <c r="J4312"/>
      <c r="M4312"/>
      <c r="N4312"/>
    </row>
    <row r="4313" spans="6:14" ht="14.25" customHeight="1" x14ac:dyDescent="0.3">
      <c r="F4313"/>
      <c r="G4313"/>
      <c r="H4313"/>
      <c r="I4313"/>
      <c r="J4313"/>
      <c r="M4313"/>
      <c r="N4313"/>
    </row>
    <row r="4314" spans="6:14" ht="14.25" customHeight="1" x14ac:dyDescent="0.3">
      <c r="F4314"/>
      <c r="G4314"/>
      <c r="H4314"/>
      <c r="I4314"/>
      <c r="J4314"/>
      <c r="M4314"/>
      <c r="N4314"/>
    </row>
    <row r="4315" spans="6:14" ht="14.25" customHeight="1" x14ac:dyDescent="0.3">
      <c r="F4315"/>
      <c r="G4315"/>
      <c r="H4315"/>
      <c r="I4315"/>
      <c r="J4315"/>
      <c r="M4315"/>
      <c r="N4315"/>
    </row>
    <row r="4316" spans="6:14" ht="14.25" customHeight="1" x14ac:dyDescent="0.3">
      <c r="F4316"/>
      <c r="G4316"/>
      <c r="H4316"/>
      <c r="I4316"/>
      <c r="J4316"/>
      <c r="M4316"/>
      <c r="N4316"/>
    </row>
    <row r="4317" spans="6:14" ht="14.25" customHeight="1" x14ac:dyDescent="0.3">
      <c r="F4317"/>
      <c r="G4317"/>
      <c r="H4317"/>
      <c r="I4317"/>
      <c r="J4317"/>
      <c r="M4317"/>
      <c r="N4317"/>
    </row>
    <row r="4318" spans="6:14" ht="14.25" customHeight="1" x14ac:dyDescent="0.3">
      <c r="F4318"/>
      <c r="G4318"/>
      <c r="H4318"/>
      <c r="I4318"/>
      <c r="J4318"/>
      <c r="M4318"/>
      <c r="N4318"/>
    </row>
    <row r="4319" spans="6:14" ht="14.25" customHeight="1" x14ac:dyDescent="0.3">
      <c r="F4319"/>
      <c r="G4319"/>
      <c r="H4319"/>
      <c r="I4319"/>
      <c r="J4319"/>
      <c r="M4319"/>
      <c r="N4319"/>
    </row>
    <row r="4320" spans="6:14" ht="14.25" customHeight="1" x14ac:dyDescent="0.3">
      <c r="F4320"/>
      <c r="G4320"/>
      <c r="H4320"/>
      <c r="I4320"/>
      <c r="J4320"/>
      <c r="M4320"/>
      <c r="N4320"/>
    </row>
    <row r="4321" spans="6:14" ht="14.25" customHeight="1" x14ac:dyDescent="0.3">
      <c r="F4321"/>
      <c r="G4321"/>
      <c r="H4321"/>
      <c r="I4321"/>
      <c r="J4321"/>
      <c r="M4321"/>
      <c r="N4321"/>
    </row>
    <row r="4322" spans="6:14" ht="14.25" customHeight="1" x14ac:dyDescent="0.3">
      <c r="F4322"/>
      <c r="G4322"/>
      <c r="H4322"/>
      <c r="I4322"/>
      <c r="J4322"/>
      <c r="M4322"/>
      <c r="N4322"/>
    </row>
    <row r="4323" spans="6:14" ht="14.25" customHeight="1" x14ac:dyDescent="0.3">
      <c r="F4323"/>
      <c r="G4323"/>
      <c r="H4323"/>
      <c r="I4323"/>
      <c r="J4323"/>
      <c r="M4323"/>
      <c r="N4323"/>
    </row>
    <row r="4324" spans="6:14" ht="14.25" customHeight="1" x14ac:dyDescent="0.3">
      <c r="F4324"/>
      <c r="G4324"/>
      <c r="H4324"/>
      <c r="I4324"/>
      <c r="J4324"/>
      <c r="M4324"/>
      <c r="N4324"/>
    </row>
    <row r="4325" spans="6:14" ht="14.25" customHeight="1" x14ac:dyDescent="0.3">
      <c r="F4325"/>
      <c r="G4325"/>
      <c r="H4325"/>
      <c r="I4325"/>
      <c r="J4325"/>
      <c r="M4325"/>
      <c r="N4325"/>
    </row>
    <row r="4326" spans="6:14" ht="14.25" customHeight="1" x14ac:dyDescent="0.3">
      <c r="F4326"/>
      <c r="G4326"/>
      <c r="H4326"/>
      <c r="I4326"/>
      <c r="J4326"/>
      <c r="M4326"/>
      <c r="N4326"/>
    </row>
    <row r="4327" spans="6:14" ht="14.25" customHeight="1" x14ac:dyDescent="0.3">
      <c r="F4327"/>
      <c r="G4327"/>
      <c r="H4327"/>
      <c r="I4327"/>
      <c r="J4327"/>
      <c r="M4327"/>
      <c r="N4327"/>
    </row>
    <row r="4328" spans="6:14" ht="14.25" customHeight="1" x14ac:dyDescent="0.3">
      <c r="F4328"/>
      <c r="G4328"/>
      <c r="H4328"/>
      <c r="I4328"/>
      <c r="J4328"/>
      <c r="M4328"/>
      <c r="N4328"/>
    </row>
    <row r="4329" spans="6:14" ht="14.25" customHeight="1" x14ac:dyDescent="0.3">
      <c r="F4329"/>
      <c r="G4329"/>
      <c r="H4329"/>
      <c r="I4329"/>
      <c r="J4329"/>
      <c r="M4329"/>
      <c r="N4329"/>
    </row>
    <row r="4330" spans="6:14" ht="14.25" customHeight="1" x14ac:dyDescent="0.3">
      <c r="F4330"/>
      <c r="G4330"/>
      <c r="H4330"/>
      <c r="I4330"/>
      <c r="J4330"/>
      <c r="M4330"/>
      <c r="N4330"/>
    </row>
    <row r="4331" spans="6:14" ht="14.25" customHeight="1" x14ac:dyDescent="0.3">
      <c r="F4331"/>
      <c r="G4331"/>
      <c r="H4331"/>
      <c r="I4331"/>
      <c r="J4331"/>
      <c r="M4331"/>
      <c r="N4331"/>
    </row>
    <row r="4332" spans="6:14" ht="14.25" customHeight="1" x14ac:dyDescent="0.3">
      <c r="F4332"/>
      <c r="G4332"/>
      <c r="H4332"/>
      <c r="I4332"/>
      <c r="J4332"/>
      <c r="M4332"/>
      <c r="N4332"/>
    </row>
    <row r="4333" spans="6:14" ht="14.25" customHeight="1" x14ac:dyDescent="0.3">
      <c r="F4333"/>
      <c r="G4333"/>
      <c r="H4333"/>
      <c r="I4333"/>
      <c r="J4333"/>
      <c r="M4333"/>
      <c r="N4333"/>
    </row>
    <row r="4334" spans="6:14" ht="14.25" customHeight="1" x14ac:dyDescent="0.3">
      <c r="F4334"/>
      <c r="G4334"/>
      <c r="H4334"/>
      <c r="I4334"/>
      <c r="J4334"/>
      <c r="M4334"/>
      <c r="N4334"/>
    </row>
    <row r="4335" spans="6:14" ht="14.25" customHeight="1" x14ac:dyDescent="0.3">
      <c r="F4335"/>
      <c r="G4335"/>
      <c r="H4335"/>
      <c r="I4335"/>
      <c r="J4335"/>
      <c r="M4335"/>
      <c r="N4335"/>
    </row>
    <row r="4336" spans="6:14" ht="14.25" customHeight="1" x14ac:dyDescent="0.3">
      <c r="F4336"/>
      <c r="G4336"/>
      <c r="H4336"/>
      <c r="I4336"/>
      <c r="J4336"/>
      <c r="M4336"/>
      <c r="N4336"/>
    </row>
    <row r="4337" spans="6:14" ht="14.25" customHeight="1" x14ac:dyDescent="0.3">
      <c r="F4337"/>
      <c r="G4337"/>
      <c r="H4337"/>
      <c r="I4337"/>
      <c r="J4337"/>
      <c r="M4337"/>
      <c r="N4337"/>
    </row>
    <row r="4338" spans="6:14" ht="14.25" customHeight="1" x14ac:dyDescent="0.3">
      <c r="F4338"/>
      <c r="G4338"/>
      <c r="H4338"/>
      <c r="I4338"/>
      <c r="J4338"/>
      <c r="M4338"/>
      <c r="N4338"/>
    </row>
    <row r="4339" spans="6:14" ht="14.25" customHeight="1" x14ac:dyDescent="0.3">
      <c r="F4339"/>
      <c r="G4339"/>
      <c r="H4339"/>
      <c r="I4339"/>
      <c r="J4339"/>
      <c r="M4339"/>
      <c r="N4339"/>
    </row>
    <row r="4340" spans="6:14" ht="14.25" customHeight="1" x14ac:dyDescent="0.3">
      <c r="F4340"/>
      <c r="G4340"/>
      <c r="H4340"/>
      <c r="I4340"/>
      <c r="J4340"/>
      <c r="M4340"/>
      <c r="N4340"/>
    </row>
    <row r="4341" spans="6:14" ht="14.25" customHeight="1" x14ac:dyDescent="0.3">
      <c r="F4341"/>
      <c r="G4341"/>
      <c r="H4341"/>
      <c r="I4341"/>
      <c r="J4341"/>
      <c r="M4341"/>
      <c r="N4341"/>
    </row>
    <row r="4342" spans="6:14" ht="14.25" customHeight="1" x14ac:dyDescent="0.3">
      <c r="F4342"/>
      <c r="G4342"/>
      <c r="H4342"/>
      <c r="I4342"/>
      <c r="J4342"/>
      <c r="M4342"/>
      <c r="N4342"/>
    </row>
    <row r="4343" spans="6:14" ht="14.25" customHeight="1" x14ac:dyDescent="0.3">
      <c r="F4343"/>
      <c r="G4343"/>
      <c r="H4343"/>
      <c r="I4343"/>
      <c r="J4343"/>
      <c r="M4343"/>
      <c r="N4343"/>
    </row>
    <row r="4344" spans="6:14" ht="14.25" customHeight="1" x14ac:dyDescent="0.3">
      <c r="F4344"/>
      <c r="G4344"/>
      <c r="H4344"/>
      <c r="I4344"/>
      <c r="J4344"/>
      <c r="M4344"/>
      <c r="N4344"/>
    </row>
    <row r="4345" spans="6:14" ht="14.25" customHeight="1" x14ac:dyDescent="0.3">
      <c r="F4345"/>
      <c r="G4345"/>
      <c r="H4345"/>
      <c r="I4345"/>
      <c r="J4345"/>
      <c r="M4345"/>
      <c r="N4345"/>
    </row>
    <row r="4346" spans="6:14" ht="14.25" customHeight="1" x14ac:dyDescent="0.3">
      <c r="F4346"/>
      <c r="G4346"/>
      <c r="H4346"/>
      <c r="I4346"/>
      <c r="J4346"/>
      <c r="M4346"/>
      <c r="N4346"/>
    </row>
    <row r="4347" spans="6:14" ht="14.25" customHeight="1" x14ac:dyDescent="0.3">
      <c r="F4347"/>
      <c r="G4347"/>
      <c r="H4347"/>
      <c r="I4347"/>
      <c r="J4347"/>
      <c r="M4347"/>
      <c r="N4347"/>
    </row>
    <row r="4348" spans="6:14" ht="14.25" customHeight="1" x14ac:dyDescent="0.3">
      <c r="F4348"/>
      <c r="G4348"/>
      <c r="H4348"/>
      <c r="I4348"/>
      <c r="J4348"/>
      <c r="M4348"/>
      <c r="N4348"/>
    </row>
    <row r="4349" spans="6:14" ht="14.25" customHeight="1" x14ac:dyDescent="0.3">
      <c r="F4349"/>
      <c r="G4349"/>
      <c r="H4349"/>
      <c r="I4349"/>
      <c r="J4349"/>
      <c r="M4349"/>
      <c r="N4349"/>
    </row>
    <row r="4350" spans="6:14" ht="14.25" customHeight="1" x14ac:dyDescent="0.3">
      <c r="F4350"/>
      <c r="G4350"/>
      <c r="H4350"/>
      <c r="I4350"/>
      <c r="J4350"/>
      <c r="M4350"/>
      <c r="N4350"/>
    </row>
    <row r="4351" spans="6:14" ht="14.25" customHeight="1" x14ac:dyDescent="0.3">
      <c r="F4351"/>
      <c r="G4351"/>
      <c r="H4351"/>
      <c r="I4351"/>
      <c r="J4351"/>
      <c r="M4351"/>
      <c r="N4351"/>
    </row>
    <row r="4352" spans="6:14" ht="14.25" customHeight="1" x14ac:dyDescent="0.3">
      <c r="F4352"/>
      <c r="G4352"/>
      <c r="H4352"/>
      <c r="I4352"/>
      <c r="J4352"/>
      <c r="M4352"/>
      <c r="N4352"/>
    </row>
    <row r="4353" spans="6:14" ht="14.25" customHeight="1" x14ac:dyDescent="0.3">
      <c r="F4353"/>
      <c r="G4353"/>
      <c r="H4353"/>
      <c r="I4353"/>
      <c r="J4353"/>
      <c r="M4353"/>
      <c r="N4353"/>
    </row>
    <row r="4354" spans="6:14" ht="14.25" customHeight="1" x14ac:dyDescent="0.3">
      <c r="F4354"/>
      <c r="G4354"/>
      <c r="H4354"/>
      <c r="I4354"/>
      <c r="J4354"/>
      <c r="M4354"/>
      <c r="N4354"/>
    </row>
    <row r="4355" spans="6:14" ht="14.25" customHeight="1" x14ac:dyDescent="0.3">
      <c r="F4355"/>
      <c r="G4355"/>
      <c r="H4355"/>
      <c r="I4355"/>
      <c r="J4355"/>
      <c r="M4355"/>
      <c r="N4355"/>
    </row>
    <row r="4356" spans="6:14" ht="14.25" customHeight="1" x14ac:dyDescent="0.3">
      <c r="F4356"/>
      <c r="G4356"/>
      <c r="H4356"/>
      <c r="I4356"/>
      <c r="J4356"/>
      <c r="M4356"/>
      <c r="N4356"/>
    </row>
    <row r="4357" spans="6:14" ht="14.25" customHeight="1" x14ac:dyDescent="0.3">
      <c r="F4357"/>
      <c r="G4357"/>
      <c r="H4357"/>
      <c r="I4357"/>
      <c r="J4357"/>
      <c r="M4357"/>
      <c r="N4357"/>
    </row>
    <row r="4358" spans="6:14" ht="14.25" customHeight="1" x14ac:dyDescent="0.3">
      <c r="F4358"/>
      <c r="G4358"/>
      <c r="H4358"/>
      <c r="I4358"/>
      <c r="J4358"/>
      <c r="M4358"/>
      <c r="N4358"/>
    </row>
    <row r="4359" spans="6:14" ht="14.25" customHeight="1" x14ac:dyDescent="0.3">
      <c r="F4359"/>
      <c r="G4359"/>
      <c r="H4359"/>
      <c r="I4359"/>
      <c r="J4359"/>
      <c r="M4359"/>
      <c r="N4359"/>
    </row>
    <row r="4360" spans="6:14" ht="14.25" customHeight="1" x14ac:dyDescent="0.3">
      <c r="F4360"/>
      <c r="G4360"/>
      <c r="H4360"/>
      <c r="I4360"/>
      <c r="J4360"/>
      <c r="M4360"/>
      <c r="N4360"/>
    </row>
    <row r="4361" spans="6:14" ht="14.25" customHeight="1" x14ac:dyDescent="0.3">
      <c r="F4361"/>
      <c r="G4361"/>
      <c r="H4361"/>
      <c r="I4361"/>
      <c r="J4361"/>
      <c r="M4361"/>
      <c r="N4361"/>
    </row>
    <row r="4362" spans="6:14" ht="14.25" customHeight="1" x14ac:dyDescent="0.3">
      <c r="F4362"/>
      <c r="G4362"/>
      <c r="H4362"/>
      <c r="I4362"/>
      <c r="J4362"/>
      <c r="M4362"/>
      <c r="N4362"/>
    </row>
    <row r="4363" spans="6:14" ht="14.25" customHeight="1" x14ac:dyDescent="0.3">
      <c r="F4363"/>
      <c r="G4363"/>
      <c r="H4363"/>
      <c r="I4363"/>
      <c r="J4363"/>
      <c r="M4363"/>
      <c r="N4363"/>
    </row>
    <row r="4364" spans="6:14" ht="14.25" customHeight="1" x14ac:dyDescent="0.3">
      <c r="F4364"/>
      <c r="G4364"/>
      <c r="H4364"/>
      <c r="I4364"/>
      <c r="J4364"/>
      <c r="M4364"/>
      <c r="N4364"/>
    </row>
    <row r="4365" spans="6:14" ht="14.25" customHeight="1" x14ac:dyDescent="0.3">
      <c r="F4365"/>
      <c r="G4365"/>
      <c r="H4365"/>
      <c r="I4365"/>
      <c r="J4365"/>
      <c r="M4365"/>
      <c r="N4365"/>
    </row>
    <row r="4366" spans="6:14" ht="14.25" customHeight="1" x14ac:dyDescent="0.3">
      <c r="F4366"/>
      <c r="G4366"/>
      <c r="H4366"/>
      <c r="I4366"/>
      <c r="J4366"/>
      <c r="M4366"/>
      <c r="N4366"/>
    </row>
    <row r="4367" spans="6:14" ht="14.25" customHeight="1" x14ac:dyDescent="0.3">
      <c r="F4367"/>
      <c r="G4367"/>
      <c r="H4367"/>
      <c r="I4367"/>
      <c r="J4367"/>
      <c r="M4367"/>
      <c r="N4367"/>
    </row>
    <row r="4368" spans="6:14" ht="14.25" customHeight="1" x14ac:dyDescent="0.3">
      <c r="F4368"/>
      <c r="G4368"/>
      <c r="H4368"/>
      <c r="I4368"/>
      <c r="J4368"/>
      <c r="M4368"/>
      <c r="N4368"/>
    </row>
    <row r="4369" spans="6:14" ht="14.25" customHeight="1" x14ac:dyDescent="0.3">
      <c r="F4369"/>
      <c r="G4369"/>
      <c r="H4369"/>
      <c r="I4369"/>
      <c r="J4369"/>
      <c r="M4369"/>
      <c r="N4369"/>
    </row>
    <row r="4370" spans="6:14" ht="14.25" customHeight="1" x14ac:dyDescent="0.3">
      <c r="F4370"/>
      <c r="G4370"/>
      <c r="H4370"/>
      <c r="I4370"/>
      <c r="J4370"/>
      <c r="M4370"/>
      <c r="N4370"/>
    </row>
    <row r="4371" spans="6:14" ht="14.25" customHeight="1" x14ac:dyDescent="0.3">
      <c r="F4371"/>
      <c r="G4371"/>
      <c r="H4371"/>
      <c r="I4371"/>
      <c r="J4371"/>
      <c r="M4371"/>
      <c r="N4371"/>
    </row>
    <row r="4372" spans="6:14" ht="14.25" customHeight="1" x14ac:dyDescent="0.3">
      <c r="F4372"/>
      <c r="G4372"/>
      <c r="H4372"/>
      <c r="I4372"/>
      <c r="J4372"/>
      <c r="M4372"/>
      <c r="N4372"/>
    </row>
    <row r="4373" spans="6:14" ht="14.25" customHeight="1" x14ac:dyDescent="0.3">
      <c r="F4373"/>
      <c r="G4373"/>
      <c r="H4373"/>
      <c r="I4373"/>
      <c r="J4373"/>
      <c r="M4373"/>
      <c r="N4373"/>
    </row>
    <row r="4374" spans="6:14" ht="14.25" customHeight="1" x14ac:dyDescent="0.3">
      <c r="F4374"/>
      <c r="G4374"/>
      <c r="H4374"/>
      <c r="I4374"/>
      <c r="J4374"/>
      <c r="M4374"/>
      <c r="N4374"/>
    </row>
    <row r="4375" spans="6:14" ht="14.25" customHeight="1" x14ac:dyDescent="0.3">
      <c r="F4375"/>
      <c r="G4375"/>
      <c r="H4375"/>
      <c r="I4375"/>
      <c r="J4375"/>
      <c r="M4375"/>
      <c r="N4375"/>
    </row>
    <row r="4376" spans="6:14" ht="14.25" customHeight="1" x14ac:dyDescent="0.3">
      <c r="F4376"/>
      <c r="G4376"/>
      <c r="H4376"/>
      <c r="I4376"/>
      <c r="J4376"/>
      <c r="M4376"/>
      <c r="N4376"/>
    </row>
    <row r="4377" spans="6:14" ht="14.25" customHeight="1" x14ac:dyDescent="0.3">
      <c r="F4377"/>
      <c r="G4377"/>
      <c r="H4377"/>
      <c r="I4377"/>
      <c r="J4377"/>
      <c r="M4377"/>
      <c r="N4377"/>
    </row>
    <row r="4378" spans="6:14" ht="14.25" customHeight="1" x14ac:dyDescent="0.3">
      <c r="F4378"/>
      <c r="G4378"/>
      <c r="H4378"/>
      <c r="I4378"/>
      <c r="J4378"/>
      <c r="M4378"/>
      <c r="N4378"/>
    </row>
    <row r="4379" spans="6:14" ht="14.25" customHeight="1" x14ac:dyDescent="0.3">
      <c r="F4379"/>
      <c r="G4379"/>
      <c r="H4379"/>
      <c r="I4379"/>
      <c r="J4379"/>
      <c r="M4379"/>
      <c r="N4379"/>
    </row>
    <row r="4380" spans="6:14" ht="14.25" customHeight="1" x14ac:dyDescent="0.3">
      <c r="F4380"/>
      <c r="G4380"/>
      <c r="H4380"/>
      <c r="I4380"/>
      <c r="J4380"/>
      <c r="M4380"/>
      <c r="N4380"/>
    </row>
    <row r="4381" spans="6:14" ht="14.25" customHeight="1" x14ac:dyDescent="0.3">
      <c r="F4381"/>
      <c r="G4381"/>
      <c r="H4381"/>
      <c r="I4381"/>
      <c r="J4381"/>
      <c r="M4381"/>
      <c r="N4381"/>
    </row>
    <row r="4382" spans="6:14" ht="14.25" customHeight="1" x14ac:dyDescent="0.3">
      <c r="F4382"/>
      <c r="G4382"/>
      <c r="H4382"/>
      <c r="I4382"/>
      <c r="J4382"/>
      <c r="M4382"/>
      <c r="N4382"/>
    </row>
    <row r="4383" spans="6:14" ht="14.25" customHeight="1" x14ac:dyDescent="0.3">
      <c r="F4383"/>
      <c r="G4383"/>
      <c r="H4383"/>
      <c r="I4383"/>
      <c r="J4383"/>
      <c r="M4383"/>
      <c r="N4383"/>
    </row>
    <row r="4384" spans="6:14" ht="14.25" customHeight="1" x14ac:dyDescent="0.3">
      <c r="F4384"/>
      <c r="G4384"/>
      <c r="H4384"/>
      <c r="I4384"/>
      <c r="J4384"/>
      <c r="M4384"/>
      <c r="N4384"/>
    </row>
    <row r="4385" spans="6:14" ht="14.25" customHeight="1" x14ac:dyDescent="0.3">
      <c r="F4385"/>
      <c r="G4385"/>
      <c r="H4385"/>
      <c r="I4385"/>
      <c r="J4385"/>
      <c r="M4385"/>
      <c r="N4385"/>
    </row>
    <row r="4386" spans="6:14" ht="14.25" customHeight="1" x14ac:dyDescent="0.3">
      <c r="F4386"/>
      <c r="G4386"/>
      <c r="H4386"/>
      <c r="I4386"/>
      <c r="J4386"/>
      <c r="M4386"/>
      <c r="N4386"/>
    </row>
    <row r="4387" spans="6:14" ht="14.25" customHeight="1" x14ac:dyDescent="0.3">
      <c r="F4387"/>
      <c r="G4387"/>
      <c r="H4387"/>
      <c r="I4387"/>
      <c r="J4387"/>
      <c r="M4387"/>
      <c r="N4387"/>
    </row>
    <row r="4388" spans="6:14" ht="14.25" customHeight="1" x14ac:dyDescent="0.3">
      <c r="F4388"/>
      <c r="G4388"/>
      <c r="H4388"/>
      <c r="I4388"/>
      <c r="J4388"/>
      <c r="M4388"/>
      <c r="N4388"/>
    </row>
    <row r="4389" spans="6:14" ht="14.25" customHeight="1" x14ac:dyDescent="0.3">
      <c r="F4389"/>
      <c r="G4389"/>
      <c r="H4389"/>
      <c r="I4389"/>
      <c r="J4389"/>
      <c r="M4389"/>
      <c r="N4389"/>
    </row>
    <row r="4390" spans="6:14" ht="14.25" customHeight="1" x14ac:dyDescent="0.3">
      <c r="F4390"/>
      <c r="G4390"/>
      <c r="H4390"/>
      <c r="I4390"/>
      <c r="J4390"/>
      <c r="M4390"/>
      <c r="N4390"/>
    </row>
    <row r="4391" spans="6:14" ht="14.25" customHeight="1" x14ac:dyDescent="0.3">
      <c r="F4391"/>
      <c r="G4391"/>
      <c r="H4391"/>
      <c r="I4391"/>
      <c r="J4391"/>
      <c r="M4391"/>
      <c r="N4391"/>
    </row>
    <row r="4392" spans="6:14" ht="14.25" customHeight="1" x14ac:dyDescent="0.3">
      <c r="F4392"/>
      <c r="G4392"/>
      <c r="H4392"/>
      <c r="I4392"/>
      <c r="J4392"/>
      <c r="M4392"/>
      <c r="N4392"/>
    </row>
    <row r="4393" spans="6:14" ht="14.25" customHeight="1" x14ac:dyDescent="0.3">
      <c r="F4393"/>
      <c r="G4393"/>
      <c r="H4393"/>
      <c r="I4393"/>
      <c r="J4393"/>
      <c r="M4393"/>
      <c r="N4393"/>
    </row>
    <row r="4394" spans="6:14" ht="14.25" customHeight="1" x14ac:dyDescent="0.3">
      <c r="F4394"/>
      <c r="G4394"/>
      <c r="H4394"/>
      <c r="I4394"/>
      <c r="J4394"/>
      <c r="M4394"/>
      <c r="N4394"/>
    </row>
    <row r="4395" spans="6:14" ht="14.25" customHeight="1" x14ac:dyDescent="0.3">
      <c r="F4395"/>
      <c r="G4395"/>
      <c r="H4395"/>
      <c r="I4395"/>
      <c r="J4395"/>
      <c r="M4395"/>
      <c r="N4395"/>
    </row>
    <row r="4396" spans="6:14" ht="14.25" customHeight="1" x14ac:dyDescent="0.3">
      <c r="F4396"/>
      <c r="G4396"/>
      <c r="H4396"/>
      <c r="I4396"/>
      <c r="J4396"/>
      <c r="M4396"/>
      <c r="N4396"/>
    </row>
    <row r="4397" spans="6:14" ht="14.25" customHeight="1" x14ac:dyDescent="0.3">
      <c r="F4397"/>
      <c r="G4397"/>
      <c r="H4397"/>
      <c r="I4397"/>
      <c r="J4397"/>
      <c r="M4397"/>
      <c r="N4397"/>
    </row>
    <row r="4398" spans="6:14" ht="14.25" customHeight="1" x14ac:dyDescent="0.3">
      <c r="F4398"/>
      <c r="G4398"/>
      <c r="H4398"/>
      <c r="I4398"/>
      <c r="J4398"/>
      <c r="M4398"/>
      <c r="N4398"/>
    </row>
    <row r="4399" spans="6:14" ht="14.25" customHeight="1" x14ac:dyDescent="0.3">
      <c r="F4399"/>
      <c r="G4399"/>
      <c r="H4399"/>
      <c r="I4399"/>
      <c r="J4399"/>
      <c r="M4399"/>
      <c r="N4399"/>
    </row>
    <row r="4400" spans="6:14" ht="14.25" customHeight="1" x14ac:dyDescent="0.3">
      <c r="F4400"/>
      <c r="G4400"/>
      <c r="H4400"/>
      <c r="I4400"/>
      <c r="J4400"/>
      <c r="M4400"/>
      <c r="N4400"/>
    </row>
    <row r="4401" spans="6:14" ht="14.25" customHeight="1" x14ac:dyDescent="0.3">
      <c r="F4401"/>
      <c r="G4401"/>
      <c r="H4401"/>
      <c r="I4401"/>
      <c r="J4401"/>
      <c r="M4401"/>
      <c r="N4401"/>
    </row>
    <row r="4402" spans="6:14" ht="14.25" customHeight="1" x14ac:dyDescent="0.3">
      <c r="F4402"/>
      <c r="G4402"/>
      <c r="H4402"/>
      <c r="I4402"/>
      <c r="J4402"/>
      <c r="M4402"/>
      <c r="N4402"/>
    </row>
    <row r="4403" spans="6:14" ht="14.25" customHeight="1" x14ac:dyDescent="0.3">
      <c r="F4403"/>
      <c r="G4403"/>
      <c r="H4403"/>
      <c r="I4403"/>
      <c r="J4403"/>
      <c r="M4403"/>
      <c r="N4403"/>
    </row>
    <row r="4404" spans="6:14" ht="14.25" customHeight="1" x14ac:dyDescent="0.3">
      <c r="F4404"/>
      <c r="G4404"/>
      <c r="H4404"/>
      <c r="I4404"/>
      <c r="J4404"/>
      <c r="M4404"/>
      <c r="N4404"/>
    </row>
    <row r="4405" spans="6:14" ht="14.25" customHeight="1" x14ac:dyDescent="0.3">
      <c r="F4405"/>
      <c r="G4405"/>
      <c r="H4405"/>
      <c r="I4405"/>
      <c r="J4405"/>
      <c r="M4405"/>
      <c r="N4405"/>
    </row>
    <row r="4406" spans="6:14" ht="14.25" customHeight="1" x14ac:dyDescent="0.3">
      <c r="F4406"/>
      <c r="G4406"/>
      <c r="H4406"/>
      <c r="I4406"/>
      <c r="J4406"/>
      <c r="M4406"/>
      <c r="N4406"/>
    </row>
    <row r="4407" spans="6:14" ht="14.25" customHeight="1" x14ac:dyDescent="0.3">
      <c r="F4407"/>
      <c r="G4407"/>
      <c r="H4407"/>
      <c r="I4407"/>
      <c r="J4407"/>
      <c r="M4407"/>
      <c r="N4407"/>
    </row>
    <row r="4408" spans="6:14" ht="14.25" customHeight="1" x14ac:dyDescent="0.3">
      <c r="F4408"/>
      <c r="G4408"/>
      <c r="H4408"/>
      <c r="I4408"/>
      <c r="J4408"/>
      <c r="M4408"/>
      <c r="N4408"/>
    </row>
    <row r="4409" spans="6:14" ht="14.25" customHeight="1" x14ac:dyDescent="0.3">
      <c r="F4409"/>
      <c r="G4409"/>
      <c r="H4409"/>
      <c r="I4409"/>
      <c r="J4409"/>
      <c r="M4409"/>
      <c r="N4409"/>
    </row>
    <row r="4410" spans="6:14" ht="14.25" customHeight="1" x14ac:dyDescent="0.3">
      <c r="F4410"/>
      <c r="G4410"/>
      <c r="H4410"/>
      <c r="I4410"/>
      <c r="J4410"/>
      <c r="M4410"/>
      <c r="N4410"/>
    </row>
    <row r="4411" spans="6:14" ht="14.25" customHeight="1" x14ac:dyDescent="0.3">
      <c r="F4411"/>
      <c r="G4411"/>
      <c r="H4411"/>
      <c r="I4411"/>
      <c r="J4411"/>
      <c r="M4411"/>
      <c r="N4411"/>
    </row>
    <row r="4412" spans="6:14" ht="14.25" customHeight="1" x14ac:dyDescent="0.3">
      <c r="F4412"/>
      <c r="G4412"/>
      <c r="H4412"/>
      <c r="I4412"/>
      <c r="J4412"/>
      <c r="M4412"/>
      <c r="N4412"/>
    </row>
    <row r="4413" spans="6:14" ht="14.25" customHeight="1" x14ac:dyDescent="0.3">
      <c r="F4413"/>
      <c r="G4413"/>
      <c r="H4413"/>
      <c r="I4413"/>
      <c r="J4413"/>
      <c r="M4413"/>
      <c r="N4413"/>
    </row>
    <row r="4414" spans="6:14" ht="14.25" customHeight="1" x14ac:dyDescent="0.3">
      <c r="F4414"/>
      <c r="G4414"/>
      <c r="H4414"/>
      <c r="I4414"/>
      <c r="J4414"/>
      <c r="M4414"/>
      <c r="N4414"/>
    </row>
    <row r="4415" spans="6:14" ht="14.25" customHeight="1" x14ac:dyDescent="0.3">
      <c r="F4415"/>
      <c r="G4415"/>
      <c r="H4415"/>
      <c r="I4415"/>
      <c r="J4415"/>
      <c r="M4415"/>
      <c r="N4415"/>
    </row>
    <row r="4416" spans="6:14" ht="14.25" customHeight="1" x14ac:dyDescent="0.3">
      <c r="F4416"/>
      <c r="G4416"/>
      <c r="H4416"/>
      <c r="I4416"/>
      <c r="J4416"/>
      <c r="M4416"/>
      <c r="N4416"/>
    </row>
    <row r="4417" spans="6:14" ht="14.25" customHeight="1" x14ac:dyDescent="0.3">
      <c r="F4417"/>
      <c r="G4417"/>
      <c r="H4417"/>
      <c r="I4417"/>
      <c r="J4417"/>
      <c r="M4417"/>
      <c r="N4417"/>
    </row>
    <row r="4418" spans="6:14" ht="14.25" customHeight="1" x14ac:dyDescent="0.3">
      <c r="F4418"/>
      <c r="G4418"/>
      <c r="H4418"/>
      <c r="I4418"/>
      <c r="J4418"/>
      <c r="M4418"/>
      <c r="N4418"/>
    </row>
    <row r="4419" spans="6:14" ht="14.25" customHeight="1" x14ac:dyDescent="0.3">
      <c r="F4419"/>
      <c r="G4419"/>
      <c r="H4419"/>
      <c r="I4419"/>
      <c r="J4419"/>
      <c r="M4419"/>
      <c r="N4419"/>
    </row>
    <row r="4420" spans="6:14" ht="14.25" customHeight="1" x14ac:dyDescent="0.3">
      <c r="F4420"/>
      <c r="G4420"/>
      <c r="H4420"/>
      <c r="I4420"/>
      <c r="J4420"/>
      <c r="M4420"/>
      <c r="N4420"/>
    </row>
    <row r="4421" spans="6:14" ht="14.25" customHeight="1" x14ac:dyDescent="0.3">
      <c r="F4421"/>
      <c r="G4421"/>
      <c r="H4421"/>
      <c r="I4421"/>
      <c r="J4421"/>
      <c r="M4421"/>
      <c r="N4421"/>
    </row>
    <row r="4422" spans="6:14" ht="14.25" customHeight="1" x14ac:dyDescent="0.3">
      <c r="F4422"/>
      <c r="G4422"/>
      <c r="H4422"/>
      <c r="I4422"/>
      <c r="J4422"/>
      <c r="M4422"/>
      <c r="N4422"/>
    </row>
    <row r="4423" spans="6:14" ht="14.25" customHeight="1" x14ac:dyDescent="0.3">
      <c r="F4423"/>
      <c r="G4423"/>
      <c r="H4423"/>
      <c r="I4423"/>
      <c r="J4423"/>
      <c r="M4423"/>
      <c r="N4423"/>
    </row>
    <row r="4424" spans="6:14" ht="14.25" customHeight="1" x14ac:dyDescent="0.3">
      <c r="F4424"/>
      <c r="G4424"/>
      <c r="H4424"/>
      <c r="I4424"/>
      <c r="J4424"/>
      <c r="M4424"/>
      <c r="N4424"/>
    </row>
    <row r="4425" spans="6:14" ht="14.25" customHeight="1" x14ac:dyDescent="0.3">
      <c r="F4425"/>
      <c r="G4425"/>
      <c r="H4425"/>
      <c r="I4425"/>
      <c r="J4425"/>
      <c r="M4425"/>
      <c r="N4425"/>
    </row>
    <row r="4426" spans="6:14" ht="14.25" customHeight="1" x14ac:dyDescent="0.3">
      <c r="F4426"/>
      <c r="G4426"/>
      <c r="H4426"/>
      <c r="I4426"/>
      <c r="J4426"/>
      <c r="M4426"/>
      <c r="N4426"/>
    </row>
    <row r="4427" spans="6:14" ht="14.25" customHeight="1" x14ac:dyDescent="0.3">
      <c r="F4427"/>
      <c r="G4427"/>
      <c r="H4427"/>
      <c r="I4427"/>
      <c r="J4427"/>
      <c r="M4427"/>
      <c r="N4427"/>
    </row>
    <row r="4428" spans="6:14" ht="14.25" customHeight="1" x14ac:dyDescent="0.3">
      <c r="F4428"/>
      <c r="G4428"/>
      <c r="H4428"/>
      <c r="I4428"/>
      <c r="J4428"/>
      <c r="M4428"/>
      <c r="N4428"/>
    </row>
    <row r="4429" spans="6:14" ht="14.25" customHeight="1" x14ac:dyDescent="0.3">
      <c r="F4429"/>
      <c r="G4429"/>
      <c r="H4429"/>
      <c r="I4429"/>
      <c r="J4429"/>
      <c r="M4429"/>
      <c r="N4429"/>
    </row>
    <row r="4430" spans="6:14" ht="14.25" customHeight="1" x14ac:dyDescent="0.3">
      <c r="F4430"/>
      <c r="G4430"/>
      <c r="H4430"/>
      <c r="I4430"/>
      <c r="J4430"/>
      <c r="M4430"/>
      <c r="N4430"/>
    </row>
    <row r="4431" spans="6:14" ht="14.25" customHeight="1" x14ac:dyDescent="0.3">
      <c r="F4431"/>
      <c r="G4431"/>
      <c r="H4431"/>
      <c r="I4431"/>
      <c r="J4431"/>
      <c r="M4431"/>
      <c r="N4431"/>
    </row>
    <row r="4432" spans="6:14" ht="14.25" customHeight="1" x14ac:dyDescent="0.3">
      <c r="F4432"/>
      <c r="G4432"/>
      <c r="H4432"/>
      <c r="I4432"/>
      <c r="J4432"/>
      <c r="M4432"/>
      <c r="N4432"/>
    </row>
    <row r="4433" spans="6:14" ht="14.25" customHeight="1" x14ac:dyDescent="0.3">
      <c r="F4433"/>
      <c r="G4433"/>
      <c r="H4433"/>
      <c r="I4433"/>
      <c r="J4433"/>
      <c r="M4433"/>
      <c r="N4433"/>
    </row>
    <row r="4434" spans="6:14" ht="14.25" customHeight="1" x14ac:dyDescent="0.3">
      <c r="F4434"/>
      <c r="G4434"/>
      <c r="H4434"/>
      <c r="I4434"/>
      <c r="J4434"/>
      <c r="M4434"/>
      <c r="N4434"/>
    </row>
    <row r="4435" spans="6:14" ht="14.25" customHeight="1" x14ac:dyDescent="0.3">
      <c r="F4435"/>
      <c r="G4435"/>
      <c r="H4435"/>
      <c r="I4435"/>
      <c r="J4435"/>
      <c r="M4435"/>
      <c r="N4435"/>
    </row>
    <row r="4436" spans="6:14" ht="14.25" customHeight="1" x14ac:dyDescent="0.3">
      <c r="F4436"/>
      <c r="G4436"/>
      <c r="H4436"/>
      <c r="I4436"/>
      <c r="J4436"/>
      <c r="M4436"/>
      <c r="N4436"/>
    </row>
    <row r="4437" spans="6:14" ht="14.25" customHeight="1" x14ac:dyDescent="0.3">
      <c r="F4437"/>
      <c r="G4437"/>
      <c r="H4437"/>
      <c r="I4437"/>
      <c r="J4437"/>
      <c r="M4437"/>
      <c r="N4437"/>
    </row>
    <row r="4438" spans="6:14" ht="14.25" customHeight="1" x14ac:dyDescent="0.3">
      <c r="F4438"/>
      <c r="G4438"/>
      <c r="H4438"/>
      <c r="I4438"/>
      <c r="J4438"/>
      <c r="M4438"/>
      <c r="N4438"/>
    </row>
    <row r="4439" spans="6:14" ht="14.25" customHeight="1" x14ac:dyDescent="0.3">
      <c r="F4439"/>
      <c r="G4439"/>
      <c r="H4439"/>
      <c r="I4439"/>
      <c r="J4439"/>
      <c r="M4439"/>
      <c r="N4439"/>
    </row>
    <row r="4440" spans="6:14" ht="14.25" customHeight="1" x14ac:dyDescent="0.3">
      <c r="F4440"/>
      <c r="G4440"/>
      <c r="H4440"/>
      <c r="I4440"/>
      <c r="J4440"/>
      <c r="M4440"/>
      <c r="N4440"/>
    </row>
    <row r="4441" spans="6:14" ht="14.25" customHeight="1" x14ac:dyDescent="0.3">
      <c r="F4441"/>
      <c r="G4441"/>
      <c r="H4441"/>
      <c r="I4441"/>
      <c r="J4441"/>
      <c r="M4441"/>
      <c r="N4441"/>
    </row>
    <row r="4442" spans="6:14" ht="14.25" customHeight="1" x14ac:dyDescent="0.3">
      <c r="F4442"/>
      <c r="G4442"/>
      <c r="H4442"/>
      <c r="I4442"/>
      <c r="J4442"/>
      <c r="M4442"/>
      <c r="N4442"/>
    </row>
    <row r="4443" spans="6:14" ht="14.25" customHeight="1" x14ac:dyDescent="0.3">
      <c r="F4443"/>
      <c r="G4443"/>
      <c r="H4443"/>
      <c r="I4443"/>
      <c r="J4443"/>
      <c r="M4443"/>
      <c r="N4443"/>
    </row>
    <row r="4444" spans="6:14" ht="14.25" customHeight="1" x14ac:dyDescent="0.3">
      <c r="F4444"/>
      <c r="G4444"/>
      <c r="H4444"/>
      <c r="I4444"/>
      <c r="J4444"/>
      <c r="M4444"/>
      <c r="N4444"/>
    </row>
    <row r="4445" spans="6:14" ht="14.25" customHeight="1" x14ac:dyDescent="0.3">
      <c r="F4445"/>
      <c r="G4445"/>
      <c r="H4445"/>
      <c r="I4445"/>
      <c r="J4445"/>
      <c r="M4445"/>
      <c r="N4445"/>
    </row>
    <row r="4446" spans="6:14" ht="14.25" customHeight="1" x14ac:dyDescent="0.3">
      <c r="F4446"/>
      <c r="G4446"/>
      <c r="H4446"/>
      <c r="I4446"/>
      <c r="J4446"/>
      <c r="M4446"/>
      <c r="N4446"/>
    </row>
    <row r="4447" spans="6:14" ht="14.25" customHeight="1" x14ac:dyDescent="0.3">
      <c r="F4447"/>
      <c r="G4447"/>
      <c r="H4447"/>
      <c r="I4447"/>
      <c r="J4447"/>
      <c r="M4447"/>
      <c r="N4447"/>
    </row>
    <row r="4448" spans="6:14" ht="14.25" customHeight="1" x14ac:dyDescent="0.3">
      <c r="F4448"/>
      <c r="G4448"/>
      <c r="H4448"/>
      <c r="I4448"/>
      <c r="J4448"/>
      <c r="M4448"/>
      <c r="N4448"/>
    </row>
    <row r="4449" spans="6:14" ht="14.25" customHeight="1" x14ac:dyDescent="0.3">
      <c r="F4449"/>
      <c r="G4449"/>
      <c r="H4449"/>
      <c r="I4449"/>
      <c r="J4449"/>
      <c r="M4449"/>
      <c r="N4449"/>
    </row>
    <row r="4450" spans="6:14" ht="14.25" customHeight="1" x14ac:dyDescent="0.3">
      <c r="F4450"/>
      <c r="G4450"/>
      <c r="H4450"/>
      <c r="I4450"/>
      <c r="J4450"/>
      <c r="M4450"/>
      <c r="N4450"/>
    </row>
    <row r="4451" spans="6:14" ht="14.25" customHeight="1" x14ac:dyDescent="0.3">
      <c r="F4451"/>
      <c r="G4451"/>
      <c r="H4451"/>
      <c r="I4451"/>
      <c r="J4451"/>
      <c r="M4451"/>
      <c r="N4451"/>
    </row>
    <row r="4452" spans="6:14" ht="14.25" customHeight="1" x14ac:dyDescent="0.3">
      <c r="F4452"/>
      <c r="G4452"/>
      <c r="H4452"/>
      <c r="I4452"/>
      <c r="J4452"/>
      <c r="M4452"/>
      <c r="N4452"/>
    </row>
    <row r="4453" spans="6:14" ht="14.25" customHeight="1" x14ac:dyDescent="0.3">
      <c r="F4453"/>
      <c r="G4453"/>
      <c r="H4453"/>
      <c r="I4453"/>
      <c r="J4453"/>
      <c r="M4453"/>
      <c r="N4453"/>
    </row>
    <row r="4454" spans="6:14" ht="14.25" customHeight="1" x14ac:dyDescent="0.3">
      <c r="F4454"/>
      <c r="G4454"/>
      <c r="H4454"/>
      <c r="I4454"/>
      <c r="J4454"/>
      <c r="M4454"/>
      <c r="N4454"/>
    </row>
    <row r="4455" spans="6:14" ht="14.25" customHeight="1" x14ac:dyDescent="0.3">
      <c r="F4455"/>
      <c r="G4455"/>
      <c r="H4455"/>
      <c r="I4455"/>
      <c r="J4455"/>
      <c r="M4455"/>
      <c r="N4455"/>
    </row>
    <row r="4456" spans="6:14" ht="14.25" customHeight="1" x14ac:dyDescent="0.3">
      <c r="F4456"/>
      <c r="G4456"/>
      <c r="H4456"/>
      <c r="I4456"/>
      <c r="J4456"/>
      <c r="M4456"/>
      <c r="N4456"/>
    </row>
    <row r="4457" spans="6:14" ht="14.25" customHeight="1" x14ac:dyDescent="0.3">
      <c r="F4457"/>
      <c r="G4457"/>
      <c r="H4457"/>
      <c r="I4457"/>
      <c r="J4457"/>
      <c r="M4457"/>
      <c r="N4457"/>
    </row>
    <row r="4458" spans="6:14" ht="14.25" customHeight="1" x14ac:dyDescent="0.3">
      <c r="F4458"/>
      <c r="G4458"/>
      <c r="H4458"/>
      <c r="I4458"/>
      <c r="J4458"/>
      <c r="M4458"/>
      <c r="N4458"/>
    </row>
    <row r="4459" spans="6:14" ht="14.25" customHeight="1" x14ac:dyDescent="0.3">
      <c r="F4459"/>
      <c r="G4459"/>
      <c r="H4459"/>
      <c r="I4459"/>
      <c r="J4459"/>
      <c r="M4459"/>
      <c r="N4459"/>
    </row>
    <row r="4460" spans="6:14" ht="14.25" customHeight="1" x14ac:dyDescent="0.3">
      <c r="F4460"/>
      <c r="G4460"/>
      <c r="H4460"/>
      <c r="I4460"/>
      <c r="J4460"/>
      <c r="M4460"/>
      <c r="N4460"/>
    </row>
    <row r="4461" spans="6:14" ht="14.25" customHeight="1" x14ac:dyDescent="0.3">
      <c r="F4461"/>
      <c r="G4461"/>
      <c r="H4461"/>
      <c r="I4461"/>
      <c r="J4461"/>
      <c r="M4461"/>
      <c r="N4461"/>
    </row>
    <row r="4462" spans="6:14" ht="14.25" customHeight="1" x14ac:dyDescent="0.3">
      <c r="F4462"/>
      <c r="G4462"/>
      <c r="H4462"/>
      <c r="I4462"/>
      <c r="J4462"/>
      <c r="M4462"/>
      <c r="N4462"/>
    </row>
    <row r="4463" spans="6:14" ht="14.25" customHeight="1" x14ac:dyDescent="0.3">
      <c r="F4463"/>
      <c r="G4463"/>
      <c r="H4463"/>
      <c r="I4463"/>
      <c r="J4463"/>
      <c r="M4463"/>
      <c r="N4463"/>
    </row>
    <row r="4464" spans="6:14" ht="14.25" customHeight="1" x14ac:dyDescent="0.3">
      <c r="F4464"/>
      <c r="G4464"/>
      <c r="H4464"/>
      <c r="I4464"/>
      <c r="J4464"/>
      <c r="M4464"/>
      <c r="N4464"/>
    </row>
    <row r="4465" spans="6:14" ht="14.25" customHeight="1" x14ac:dyDescent="0.3">
      <c r="F4465"/>
      <c r="G4465"/>
      <c r="H4465"/>
      <c r="I4465"/>
      <c r="J4465"/>
      <c r="M4465"/>
      <c r="N4465"/>
    </row>
    <row r="4466" spans="6:14" ht="14.25" customHeight="1" x14ac:dyDescent="0.3">
      <c r="F4466"/>
      <c r="G4466"/>
      <c r="H4466"/>
      <c r="I4466"/>
      <c r="J4466"/>
      <c r="M4466"/>
      <c r="N4466"/>
    </row>
    <row r="4467" spans="6:14" ht="14.25" customHeight="1" x14ac:dyDescent="0.3">
      <c r="F4467"/>
      <c r="G4467"/>
      <c r="H4467"/>
      <c r="I4467"/>
      <c r="J4467"/>
      <c r="M4467"/>
      <c r="N4467"/>
    </row>
    <row r="4468" spans="6:14" ht="14.25" customHeight="1" x14ac:dyDescent="0.3">
      <c r="F4468"/>
      <c r="G4468"/>
      <c r="H4468"/>
      <c r="I4468"/>
      <c r="J4468"/>
      <c r="M4468"/>
      <c r="N4468"/>
    </row>
    <row r="4469" spans="6:14" ht="14.25" customHeight="1" x14ac:dyDescent="0.3">
      <c r="F4469"/>
      <c r="G4469"/>
      <c r="H4469"/>
      <c r="I4469"/>
      <c r="J4469"/>
      <c r="M4469"/>
      <c r="N4469"/>
    </row>
    <row r="4470" spans="6:14" ht="14.25" customHeight="1" x14ac:dyDescent="0.3">
      <c r="F4470"/>
      <c r="G4470"/>
      <c r="H4470"/>
      <c r="I4470"/>
      <c r="J4470"/>
      <c r="M4470"/>
      <c r="N4470"/>
    </row>
    <row r="4471" spans="6:14" ht="14.25" customHeight="1" x14ac:dyDescent="0.3">
      <c r="F4471"/>
      <c r="G4471"/>
      <c r="H4471"/>
      <c r="I4471"/>
      <c r="J4471"/>
      <c r="M4471"/>
      <c r="N4471"/>
    </row>
    <row r="4472" spans="6:14" ht="14.25" customHeight="1" x14ac:dyDescent="0.3">
      <c r="F4472"/>
      <c r="G4472"/>
      <c r="H4472"/>
      <c r="I4472"/>
      <c r="J4472"/>
      <c r="M4472"/>
      <c r="N4472"/>
    </row>
    <row r="4473" spans="6:14" ht="14.25" customHeight="1" x14ac:dyDescent="0.3">
      <c r="F4473"/>
      <c r="G4473"/>
      <c r="H4473"/>
      <c r="I4473"/>
      <c r="J4473"/>
      <c r="M4473"/>
      <c r="N4473"/>
    </row>
    <row r="4474" spans="6:14" ht="14.25" customHeight="1" x14ac:dyDescent="0.3">
      <c r="F4474"/>
      <c r="G4474"/>
      <c r="H4474"/>
      <c r="I4474"/>
      <c r="J4474"/>
      <c r="M4474"/>
      <c r="N4474"/>
    </row>
    <row r="4475" spans="6:14" ht="14.25" customHeight="1" x14ac:dyDescent="0.3">
      <c r="F4475"/>
      <c r="G4475"/>
      <c r="H4475"/>
      <c r="I4475"/>
      <c r="J4475"/>
      <c r="M4475"/>
      <c r="N4475"/>
    </row>
    <row r="4476" spans="6:14" ht="14.25" customHeight="1" x14ac:dyDescent="0.3">
      <c r="F4476"/>
      <c r="G4476"/>
      <c r="H4476"/>
      <c r="I4476"/>
      <c r="J4476"/>
      <c r="M4476"/>
      <c r="N4476"/>
    </row>
    <row r="4477" spans="6:14" ht="14.25" customHeight="1" x14ac:dyDescent="0.3">
      <c r="F4477"/>
      <c r="G4477"/>
      <c r="H4477"/>
      <c r="I4477"/>
      <c r="J4477"/>
      <c r="M4477"/>
      <c r="N4477"/>
    </row>
    <row r="4478" spans="6:14" ht="14.25" customHeight="1" x14ac:dyDescent="0.3">
      <c r="F4478"/>
      <c r="G4478"/>
      <c r="H4478"/>
      <c r="I4478"/>
      <c r="J4478"/>
      <c r="M4478"/>
      <c r="N4478"/>
    </row>
    <row r="4479" spans="6:14" ht="14.25" customHeight="1" x14ac:dyDescent="0.3">
      <c r="F4479"/>
      <c r="G4479"/>
      <c r="H4479"/>
      <c r="I4479"/>
      <c r="J4479"/>
      <c r="M4479"/>
      <c r="N4479"/>
    </row>
    <row r="4480" spans="6:14" ht="14.25" customHeight="1" x14ac:dyDescent="0.3">
      <c r="F4480"/>
      <c r="G4480"/>
      <c r="H4480"/>
      <c r="I4480"/>
      <c r="J4480"/>
      <c r="M4480"/>
      <c r="N4480"/>
    </row>
    <row r="4481" spans="6:14" ht="14.25" customHeight="1" x14ac:dyDescent="0.3">
      <c r="F4481"/>
      <c r="G4481"/>
      <c r="H4481"/>
      <c r="I4481"/>
      <c r="J4481"/>
      <c r="M4481"/>
      <c r="N4481"/>
    </row>
    <row r="4482" spans="6:14" ht="14.25" customHeight="1" x14ac:dyDescent="0.3">
      <c r="F4482"/>
      <c r="G4482"/>
      <c r="H4482"/>
      <c r="I4482"/>
      <c r="J4482"/>
      <c r="M4482"/>
      <c r="N4482"/>
    </row>
    <row r="4483" spans="6:14" ht="14.25" customHeight="1" x14ac:dyDescent="0.3">
      <c r="F4483"/>
      <c r="G4483"/>
      <c r="H4483"/>
      <c r="I4483"/>
      <c r="J4483"/>
      <c r="M4483"/>
      <c r="N4483"/>
    </row>
    <row r="4484" spans="6:14" ht="14.25" customHeight="1" x14ac:dyDescent="0.3">
      <c r="F4484"/>
      <c r="G4484"/>
      <c r="H4484"/>
      <c r="I4484"/>
      <c r="J4484"/>
      <c r="M4484"/>
      <c r="N4484"/>
    </row>
    <row r="4485" spans="6:14" ht="14.25" customHeight="1" x14ac:dyDescent="0.3">
      <c r="F4485"/>
      <c r="G4485"/>
      <c r="H4485"/>
      <c r="I4485"/>
      <c r="J4485"/>
      <c r="M4485"/>
      <c r="N4485"/>
    </row>
    <row r="4486" spans="6:14" ht="14.25" customHeight="1" x14ac:dyDescent="0.3">
      <c r="F4486"/>
      <c r="G4486"/>
      <c r="H4486"/>
      <c r="I4486"/>
      <c r="J4486"/>
      <c r="M4486"/>
      <c r="N4486"/>
    </row>
    <row r="4487" spans="6:14" ht="14.25" customHeight="1" x14ac:dyDescent="0.3">
      <c r="F4487"/>
      <c r="G4487"/>
      <c r="H4487"/>
      <c r="I4487"/>
      <c r="J4487"/>
      <c r="M4487"/>
      <c r="N4487"/>
    </row>
    <row r="4488" spans="6:14" ht="14.25" customHeight="1" x14ac:dyDescent="0.3">
      <c r="F4488"/>
      <c r="G4488"/>
      <c r="H4488"/>
      <c r="I4488"/>
      <c r="J4488"/>
      <c r="M4488"/>
      <c r="N4488"/>
    </row>
    <row r="4489" spans="6:14" ht="14.25" customHeight="1" x14ac:dyDescent="0.3">
      <c r="F4489"/>
      <c r="G4489"/>
      <c r="H4489"/>
      <c r="I4489"/>
      <c r="J4489"/>
      <c r="M4489"/>
      <c r="N4489"/>
    </row>
    <row r="4490" spans="6:14" ht="14.25" customHeight="1" x14ac:dyDescent="0.3">
      <c r="F4490"/>
      <c r="G4490"/>
      <c r="H4490"/>
      <c r="I4490"/>
      <c r="J4490"/>
      <c r="M4490"/>
      <c r="N4490"/>
    </row>
    <row r="4491" spans="6:14" ht="14.25" customHeight="1" x14ac:dyDescent="0.3">
      <c r="F4491"/>
      <c r="G4491"/>
      <c r="H4491"/>
      <c r="I4491"/>
      <c r="J4491"/>
      <c r="M4491"/>
      <c r="N4491"/>
    </row>
    <row r="4492" spans="6:14" ht="14.25" customHeight="1" x14ac:dyDescent="0.3">
      <c r="F4492"/>
      <c r="G4492"/>
      <c r="H4492"/>
      <c r="I4492"/>
      <c r="J4492"/>
      <c r="M4492"/>
      <c r="N4492"/>
    </row>
    <row r="4493" spans="6:14" ht="14.25" customHeight="1" x14ac:dyDescent="0.3">
      <c r="F4493"/>
      <c r="G4493"/>
      <c r="H4493"/>
      <c r="I4493"/>
      <c r="J4493"/>
      <c r="M4493"/>
      <c r="N4493"/>
    </row>
    <row r="4494" spans="6:14" ht="14.25" customHeight="1" x14ac:dyDescent="0.3">
      <c r="F4494"/>
      <c r="G4494"/>
      <c r="H4494"/>
      <c r="I4494"/>
      <c r="J4494"/>
      <c r="M4494"/>
      <c r="N4494"/>
    </row>
    <row r="4495" spans="6:14" ht="14.25" customHeight="1" x14ac:dyDescent="0.3">
      <c r="F4495"/>
      <c r="G4495"/>
      <c r="H4495"/>
      <c r="I4495"/>
      <c r="J4495"/>
      <c r="M4495"/>
      <c r="N4495"/>
    </row>
    <row r="4496" spans="6:14" ht="14.25" customHeight="1" x14ac:dyDescent="0.3">
      <c r="F4496"/>
      <c r="G4496"/>
      <c r="H4496"/>
      <c r="I4496"/>
      <c r="J4496"/>
      <c r="M4496"/>
      <c r="N4496"/>
    </row>
    <row r="4497" spans="6:14" ht="14.25" customHeight="1" x14ac:dyDescent="0.3">
      <c r="F4497"/>
      <c r="G4497"/>
      <c r="H4497"/>
      <c r="I4497"/>
      <c r="J4497"/>
      <c r="M4497"/>
      <c r="N4497"/>
    </row>
    <row r="4498" spans="6:14" ht="14.25" customHeight="1" x14ac:dyDescent="0.3">
      <c r="F4498"/>
      <c r="G4498"/>
      <c r="H4498"/>
      <c r="I4498"/>
      <c r="J4498"/>
      <c r="M4498"/>
      <c r="N4498"/>
    </row>
    <row r="4499" spans="6:14" ht="14.25" customHeight="1" x14ac:dyDescent="0.3">
      <c r="F4499"/>
      <c r="G4499"/>
      <c r="H4499"/>
      <c r="I4499"/>
      <c r="J4499"/>
      <c r="M4499"/>
      <c r="N4499"/>
    </row>
    <row r="4500" spans="6:14" ht="14.25" customHeight="1" x14ac:dyDescent="0.3">
      <c r="F4500"/>
      <c r="G4500"/>
      <c r="H4500"/>
      <c r="I4500"/>
      <c r="J4500"/>
      <c r="M4500"/>
      <c r="N4500"/>
    </row>
    <row r="4501" spans="6:14" ht="14.25" customHeight="1" x14ac:dyDescent="0.3">
      <c r="F4501"/>
      <c r="G4501"/>
      <c r="H4501"/>
      <c r="I4501"/>
      <c r="J4501"/>
      <c r="M4501"/>
      <c r="N4501"/>
    </row>
    <row r="4502" spans="6:14" ht="14.25" customHeight="1" x14ac:dyDescent="0.3">
      <c r="F4502"/>
      <c r="G4502"/>
      <c r="H4502"/>
      <c r="I4502"/>
      <c r="J4502"/>
      <c r="M4502"/>
      <c r="N4502"/>
    </row>
    <row r="4503" spans="6:14" ht="14.25" customHeight="1" x14ac:dyDescent="0.3">
      <c r="F4503"/>
      <c r="G4503"/>
      <c r="H4503"/>
      <c r="I4503"/>
      <c r="J4503"/>
      <c r="M4503"/>
      <c r="N4503"/>
    </row>
    <row r="4504" spans="6:14" ht="14.25" customHeight="1" x14ac:dyDescent="0.3">
      <c r="F4504"/>
      <c r="G4504"/>
      <c r="H4504"/>
      <c r="I4504"/>
      <c r="J4504"/>
      <c r="M4504"/>
      <c r="N4504"/>
    </row>
    <row r="4505" spans="6:14" ht="14.25" customHeight="1" x14ac:dyDescent="0.3">
      <c r="F4505"/>
      <c r="G4505"/>
      <c r="H4505"/>
      <c r="I4505"/>
      <c r="J4505"/>
      <c r="M4505"/>
      <c r="N4505"/>
    </row>
    <row r="4506" spans="6:14" ht="14.25" customHeight="1" x14ac:dyDescent="0.3">
      <c r="F4506"/>
      <c r="G4506"/>
      <c r="H4506"/>
      <c r="I4506"/>
      <c r="J4506"/>
      <c r="M4506"/>
      <c r="N4506"/>
    </row>
    <row r="4507" spans="6:14" ht="14.25" customHeight="1" x14ac:dyDescent="0.3">
      <c r="F4507"/>
      <c r="G4507"/>
      <c r="H4507"/>
      <c r="I4507"/>
      <c r="J4507"/>
      <c r="M4507"/>
      <c r="N4507"/>
    </row>
    <row r="4508" spans="6:14" ht="14.25" customHeight="1" x14ac:dyDescent="0.3">
      <c r="F4508"/>
      <c r="G4508"/>
      <c r="H4508"/>
      <c r="I4508"/>
      <c r="J4508"/>
      <c r="M4508"/>
      <c r="N4508"/>
    </row>
    <row r="4509" spans="6:14" ht="14.25" customHeight="1" x14ac:dyDescent="0.3">
      <c r="F4509"/>
      <c r="G4509"/>
      <c r="H4509"/>
      <c r="I4509"/>
      <c r="J4509"/>
      <c r="M4509"/>
      <c r="N4509"/>
    </row>
    <row r="4510" spans="6:14" ht="14.25" customHeight="1" x14ac:dyDescent="0.3">
      <c r="F4510"/>
      <c r="G4510"/>
      <c r="H4510"/>
      <c r="I4510"/>
      <c r="J4510"/>
      <c r="M4510"/>
      <c r="N4510"/>
    </row>
    <row r="4511" spans="6:14" ht="14.25" customHeight="1" x14ac:dyDescent="0.3">
      <c r="F4511"/>
      <c r="G4511"/>
      <c r="H4511"/>
      <c r="I4511"/>
      <c r="J4511"/>
      <c r="M4511"/>
      <c r="N4511"/>
    </row>
    <row r="4512" spans="6:14" ht="14.25" customHeight="1" x14ac:dyDescent="0.3">
      <c r="F4512"/>
      <c r="G4512"/>
      <c r="H4512"/>
      <c r="I4512"/>
      <c r="J4512"/>
      <c r="M4512"/>
      <c r="N4512"/>
    </row>
    <row r="4513" spans="6:14" ht="14.25" customHeight="1" x14ac:dyDescent="0.3">
      <c r="F4513"/>
      <c r="G4513"/>
      <c r="H4513"/>
      <c r="I4513"/>
      <c r="J4513"/>
      <c r="M4513"/>
      <c r="N4513"/>
    </row>
    <row r="4514" spans="6:14" ht="14.25" customHeight="1" x14ac:dyDescent="0.3">
      <c r="F4514"/>
      <c r="G4514"/>
      <c r="H4514"/>
      <c r="I4514"/>
      <c r="J4514"/>
      <c r="M4514"/>
      <c r="N4514"/>
    </row>
    <row r="4515" spans="6:14" ht="14.25" customHeight="1" x14ac:dyDescent="0.3">
      <c r="F4515"/>
      <c r="G4515"/>
      <c r="H4515"/>
      <c r="I4515"/>
      <c r="J4515"/>
      <c r="M4515"/>
      <c r="N4515"/>
    </row>
    <row r="4516" spans="6:14" ht="14.25" customHeight="1" x14ac:dyDescent="0.3">
      <c r="F4516"/>
      <c r="G4516"/>
      <c r="H4516"/>
      <c r="I4516"/>
      <c r="J4516"/>
      <c r="M4516"/>
      <c r="N4516"/>
    </row>
    <row r="4517" spans="6:14" ht="14.25" customHeight="1" x14ac:dyDescent="0.3">
      <c r="F4517"/>
      <c r="G4517"/>
      <c r="H4517"/>
      <c r="I4517"/>
      <c r="J4517"/>
      <c r="M4517"/>
      <c r="N4517"/>
    </row>
    <row r="4518" spans="6:14" ht="14.25" customHeight="1" x14ac:dyDescent="0.3">
      <c r="F4518"/>
      <c r="G4518"/>
      <c r="H4518"/>
      <c r="I4518"/>
      <c r="J4518"/>
      <c r="M4518"/>
      <c r="N4518"/>
    </row>
    <row r="4519" spans="6:14" ht="14.25" customHeight="1" x14ac:dyDescent="0.3">
      <c r="F4519"/>
      <c r="G4519"/>
      <c r="H4519"/>
      <c r="I4519"/>
      <c r="J4519"/>
      <c r="M4519"/>
      <c r="N4519"/>
    </row>
    <row r="4520" spans="6:14" ht="14.25" customHeight="1" x14ac:dyDescent="0.3">
      <c r="F4520"/>
      <c r="G4520"/>
      <c r="H4520"/>
      <c r="I4520"/>
      <c r="J4520"/>
      <c r="M4520"/>
      <c r="N4520"/>
    </row>
    <row r="4521" spans="6:14" ht="14.25" customHeight="1" x14ac:dyDescent="0.3">
      <c r="F4521"/>
      <c r="G4521"/>
      <c r="H4521"/>
      <c r="I4521"/>
      <c r="J4521"/>
      <c r="M4521"/>
      <c r="N4521"/>
    </row>
    <row r="4522" spans="6:14" ht="14.25" customHeight="1" x14ac:dyDescent="0.3">
      <c r="F4522"/>
      <c r="G4522"/>
      <c r="H4522"/>
      <c r="I4522"/>
      <c r="J4522"/>
      <c r="M4522"/>
      <c r="N4522"/>
    </row>
    <row r="4523" spans="6:14" ht="14.25" customHeight="1" x14ac:dyDescent="0.3">
      <c r="F4523"/>
      <c r="G4523"/>
      <c r="H4523"/>
      <c r="I4523"/>
      <c r="J4523"/>
      <c r="M4523"/>
      <c r="N4523"/>
    </row>
    <row r="4524" spans="6:14" ht="14.25" customHeight="1" x14ac:dyDescent="0.3">
      <c r="F4524"/>
      <c r="G4524"/>
      <c r="H4524"/>
      <c r="I4524"/>
      <c r="J4524"/>
      <c r="M4524"/>
      <c r="N4524"/>
    </row>
    <row r="4525" spans="6:14" ht="14.25" customHeight="1" x14ac:dyDescent="0.3">
      <c r="F4525"/>
      <c r="G4525"/>
      <c r="H4525"/>
      <c r="I4525"/>
      <c r="J4525"/>
      <c r="M4525"/>
      <c r="N4525"/>
    </row>
    <row r="4526" spans="6:14" ht="14.25" customHeight="1" x14ac:dyDescent="0.3">
      <c r="F4526"/>
      <c r="G4526"/>
      <c r="H4526"/>
      <c r="I4526"/>
      <c r="J4526"/>
      <c r="M4526"/>
      <c r="N4526"/>
    </row>
    <row r="4527" spans="6:14" ht="14.25" customHeight="1" x14ac:dyDescent="0.3">
      <c r="F4527"/>
      <c r="G4527"/>
      <c r="H4527"/>
      <c r="I4527"/>
      <c r="J4527"/>
      <c r="M4527"/>
      <c r="N4527"/>
    </row>
    <row r="4528" spans="6:14" ht="14.25" customHeight="1" x14ac:dyDescent="0.3">
      <c r="F4528"/>
      <c r="G4528"/>
      <c r="H4528"/>
      <c r="I4528"/>
      <c r="J4528"/>
      <c r="M4528"/>
      <c r="N4528"/>
    </row>
    <row r="4529" spans="6:14" ht="14.25" customHeight="1" x14ac:dyDescent="0.3">
      <c r="F4529"/>
      <c r="G4529"/>
      <c r="H4529"/>
      <c r="I4529"/>
      <c r="J4529"/>
      <c r="M4529"/>
      <c r="N4529"/>
    </row>
    <row r="4530" spans="6:14" ht="14.25" customHeight="1" x14ac:dyDescent="0.3">
      <c r="F4530"/>
      <c r="G4530"/>
      <c r="H4530"/>
      <c r="I4530"/>
      <c r="J4530"/>
      <c r="M4530"/>
      <c r="N4530"/>
    </row>
    <row r="4531" spans="6:14" ht="14.25" customHeight="1" x14ac:dyDescent="0.3">
      <c r="F4531"/>
      <c r="G4531"/>
      <c r="H4531"/>
      <c r="I4531"/>
      <c r="J4531"/>
      <c r="M4531"/>
      <c r="N4531"/>
    </row>
    <row r="4532" spans="6:14" ht="14.25" customHeight="1" x14ac:dyDescent="0.3">
      <c r="F4532"/>
      <c r="G4532"/>
      <c r="H4532"/>
      <c r="I4532"/>
      <c r="J4532"/>
      <c r="M4532"/>
      <c r="N4532"/>
    </row>
    <row r="4533" spans="6:14" ht="14.25" customHeight="1" x14ac:dyDescent="0.3">
      <c r="F4533"/>
      <c r="G4533"/>
      <c r="H4533"/>
      <c r="I4533"/>
      <c r="J4533"/>
      <c r="M4533"/>
      <c r="N4533"/>
    </row>
    <row r="4534" spans="6:14" ht="14.25" customHeight="1" x14ac:dyDescent="0.3">
      <c r="F4534"/>
      <c r="G4534"/>
      <c r="H4534"/>
      <c r="I4534"/>
      <c r="J4534"/>
      <c r="M4534"/>
      <c r="N4534"/>
    </row>
    <row r="4535" spans="6:14" ht="14.25" customHeight="1" x14ac:dyDescent="0.3">
      <c r="F4535"/>
      <c r="G4535"/>
      <c r="H4535"/>
      <c r="I4535"/>
      <c r="J4535"/>
      <c r="M4535"/>
      <c r="N4535"/>
    </row>
    <row r="4536" spans="6:14" ht="14.25" customHeight="1" x14ac:dyDescent="0.3">
      <c r="F4536"/>
      <c r="G4536"/>
      <c r="H4536"/>
      <c r="I4536"/>
      <c r="J4536"/>
      <c r="M4536"/>
      <c r="N4536"/>
    </row>
    <row r="4537" spans="6:14" ht="14.25" customHeight="1" x14ac:dyDescent="0.3">
      <c r="F4537"/>
      <c r="G4537"/>
      <c r="H4537"/>
      <c r="I4537"/>
      <c r="J4537"/>
      <c r="M4537"/>
      <c r="N4537"/>
    </row>
    <row r="4538" spans="6:14" ht="14.25" customHeight="1" x14ac:dyDescent="0.3">
      <c r="F4538"/>
      <c r="G4538"/>
      <c r="H4538"/>
      <c r="I4538"/>
      <c r="J4538"/>
      <c r="M4538"/>
      <c r="N4538"/>
    </row>
    <row r="4539" spans="6:14" ht="14.25" customHeight="1" x14ac:dyDescent="0.3">
      <c r="F4539"/>
      <c r="G4539"/>
      <c r="H4539"/>
      <c r="I4539"/>
      <c r="J4539"/>
      <c r="M4539"/>
      <c r="N4539"/>
    </row>
    <row r="4540" spans="6:14" ht="14.25" customHeight="1" x14ac:dyDescent="0.3">
      <c r="F4540"/>
      <c r="G4540"/>
      <c r="H4540"/>
      <c r="I4540"/>
      <c r="J4540"/>
      <c r="M4540"/>
      <c r="N4540"/>
    </row>
    <row r="4541" spans="6:14" ht="14.25" customHeight="1" x14ac:dyDescent="0.3">
      <c r="F4541"/>
      <c r="G4541"/>
      <c r="H4541"/>
      <c r="I4541"/>
      <c r="J4541"/>
      <c r="M4541"/>
      <c r="N4541"/>
    </row>
    <row r="4542" spans="6:14" ht="14.25" customHeight="1" x14ac:dyDescent="0.3">
      <c r="F4542"/>
      <c r="G4542"/>
      <c r="H4542"/>
      <c r="I4542"/>
      <c r="J4542"/>
      <c r="M4542"/>
      <c r="N4542"/>
    </row>
    <row r="4543" spans="6:14" ht="14.25" customHeight="1" x14ac:dyDescent="0.3">
      <c r="F4543"/>
      <c r="G4543"/>
      <c r="H4543"/>
      <c r="I4543"/>
      <c r="J4543"/>
      <c r="M4543"/>
      <c r="N4543"/>
    </row>
    <row r="4544" spans="6:14" ht="14.25" customHeight="1" x14ac:dyDescent="0.3">
      <c r="F4544"/>
      <c r="G4544"/>
      <c r="H4544"/>
      <c r="I4544"/>
      <c r="J4544"/>
      <c r="M4544"/>
      <c r="N4544"/>
    </row>
    <row r="4545" spans="6:14" ht="14.25" customHeight="1" x14ac:dyDescent="0.3">
      <c r="F4545"/>
      <c r="G4545"/>
      <c r="H4545"/>
      <c r="I4545"/>
      <c r="J4545"/>
      <c r="M4545"/>
      <c r="N4545"/>
    </row>
    <row r="4546" spans="6:14" ht="14.25" customHeight="1" x14ac:dyDescent="0.3">
      <c r="F4546"/>
      <c r="G4546"/>
      <c r="H4546"/>
      <c r="I4546"/>
      <c r="J4546"/>
      <c r="M4546"/>
      <c r="N4546"/>
    </row>
    <row r="4547" spans="6:14" ht="14.25" customHeight="1" x14ac:dyDescent="0.3">
      <c r="F4547"/>
      <c r="G4547"/>
      <c r="H4547"/>
      <c r="I4547"/>
      <c r="J4547"/>
      <c r="M4547"/>
      <c r="N4547"/>
    </row>
    <row r="4548" spans="6:14" ht="14.25" customHeight="1" x14ac:dyDescent="0.3">
      <c r="F4548"/>
      <c r="G4548"/>
      <c r="H4548"/>
      <c r="I4548"/>
      <c r="J4548"/>
      <c r="M4548"/>
      <c r="N4548"/>
    </row>
    <row r="4549" spans="6:14" ht="14.25" customHeight="1" x14ac:dyDescent="0.3">
      <c r="F4549"/>
      <c r="G4549"/>
      <c r="H4549"/>
      <c r="I4549"/>
      <c r="J4549"/>
      <c r="M4549"/>
      <c r="N4549"/>
    </row>
    <row r="4550" spans="6:14" ht="14.25" customHeight="1" x14ac:dyDescent="0.3">
      <c r="F4550"/>
      <c r="G4550"/>
      <c r="H4550"/>
      <c r="I4550"/>
      <c r="J4550"/>
      <c r="M4550"/>
      <c r="N4550"/>
    </row>
    <row r="4551" spans="6:14" ht="14.25" customHeight="1" x14ac:dyDescent="0.3">
      <c r="F4551"/>
      <c r="G4551"/>
      <c r="H4551"/>
      <c r="I4551"/>
      <c r="J4551"/>
      <c r="M4551"/>
      <c r="N4551"/>
    </row>
    <row r="4552" spans="6:14" ht="14.25" customHeight="1" x14ac:dyDescent="0.3">
      <c r="F4552"/>
      <c r="G4552"/>
      <c r="H4552"/>
      <c r="I4552"/>
      <c r="J4552"/>
      <c r="M4552"/>
      <c r="N4552"/>
    </row>
    <row r="4553" spans="6:14" ht="14.25" customHeight="1" x14ac:dyDescent="0.3">
      <c r="F4553"/>
      <c r="G4553"/>
      <c r="H4553"/>
      <c r="I4553"/>
      <c r="J4553"/>
      <c r="M4553"/>
      <c r="N4553"/>
    </row>
    <row r="4554" spans="6:14" ht="14.25" customHeight="1" x14ac:dyDescent="0.3">
      <c r="F4554"/>
      <c r="G4554"/>
      <c r="H4554"/>
      <c r="I4554"/>
      <c r="J4554"/>
      <c r="M4554"/>
      <c r="N4554"/>
    </row>
    <row r="4555" spans="6:14" ht="14.25" customHeight="1" x14ac:dyDescent="0.3">
      <c r="F4555"/>
      <c r="G4555"/>
      <c r="H4555"/>
      <c r="I4555"/>
      <c r="J4555"/>
      <c r="M4555"/>
      <c r="N4555"/>
    </row>
    <row r="4556" spans="6:14" ht="14.25" customHeight="1" x14ac:dyDescent="0.3">
      <c r="F4556"/>
      <c r="G4556"/>
      <c r="H4556"/>
      <c r="I4556"/>
      <c r="J4556"/>
      <c r="M4556"/>
      <c r="N4556"/>
    </row>
    <row r="4557" spans="6:14" ht="14.25" customHeight="1" x14ac:dyDescent="0.3">
      <c r="F4557"/>
      <c r="G4557"/>
      <c r="H4557"/>
      <c r="I4557"/>
      <c r="J4557"/>
      <c r="M4557"/>
      <c r="N4557"/>
    </row>
    <row r="4558" spans="6:14" ht="14.25" customHeight="1" x14ac:dyDescent="0.3">
      <c r="F4558"/>
      <c r="G4558"/>
      <c r="H4558"/>
      <c r="I4558"/>
      <c r="J4558"/>
      <c r="M4558"/>
      <c r="N4558"/>
    </row>
    <row r="4559" spans="6:14" ht="14.25" customHeight="1" x14ac:dyDescent="0.3">
      <c r="F4559"/>
      <c r="G4559"/>
      <c r="H4559"/>
      <c r="I4559"/>
      <c r="J4559"/>
      <c r="M4559"/>
      <c r="N4559"/>
    </row>
    <row r="4560" spans="6:14" ht="14.25" customHeight="1" x14ac:dyDescent="0.3">
      <c r="F4560"/>
      <c r="G4560"/>
      <c r="H4560"/>
      <c r="I4560"/>
      <c r="J4560"/>
      <c r="M4560"/>
      <c r="N4560"/>
    </row>
    <row r="4561" spans="6:14" ht="14.25" customHeight="1" x14ac:dyDescent="0.3">
      <c r="F4561"/>
      <c r="G4561"/>
      <c r="H4561"/>
      <c r="I4561"/>
      <c r="J4561"/>
      <c r="M4561"/>
      <c r="N4561"/>
    </row>
    <row r="4562" spans="6:14" ht="14.25" customHeight="1" x14ac:dyDescent="0.3">
      <c r="F4562"/>
      <c r="G4562"/>
      <c r="H4562"/>
      <c r="I4562"/>
      <c r="J4562"/>
      <c r="M4562"/>
      <c r="N4562"/>
    </row>
    <row r="4563" spans="6:14" ht="14.25" customHeight="1" x14ac:dyDescent="0.3">
      <c r="F4563"/>
      <c r="G4563"/>
      <c r="H4563"/>
      <c r="I4563"/>
      <c r="J4563"/>
      <c r="M4563"/>
      <c r="N4563"/>
    </row>
    <row r="4564" spans="6:14" ht="14.25" customHeight="1" x14ac:dyDescent="0.3">
      <c r="F4564"/>
      <c r="G4564"/>
      <c r="H4564"/>
      <c r="I4564"/>
      <c r="J4564"/>
      <c r="M4564"/>
      <c r="N4564"/>
    </row>
    <row r="4565" spans="6:14" ht="14.25" customHeight="1" x14ac:dyDescent="0.3">
      <c r="F4565"/>
      <c r="G4565"/>
      <c r="H4565"/>
      <c r="I4565"/>
      <c r="J4565"/>
      <c r="M4565"/>
      <c r="N4565"/>
    </row>
    <row r="4566" spans="6:14" ht="14.25" customHeight="1" x14ac:dyDescent="0.3">
      <c r="F4566"/>
      <c r="G4566"/>
      <c r="H4566"/>
      <c r="I4566"/>
      <c r="J4566"/>
      <c r="M4566"/>
      <c r="N4566"/>
    </row>
    <row r="4567" spans="6:14" ht="14.25" customHeight="1" x14ac:dyDescent="0.3">
      <c r="F4567"/>
      <c r="G4567"/>
      <c r="H4567"/>
      <c r="I4567"/>
      <c r="J4567"/>
      <c r="M4567"/>
      <c r="N4567"/>
    </row>
    <row r="4568" spans="6:14" ht="14.25" customHeight="1" x14ac:dyDescent="0.3">
      <c r="F4568"/>
      <c r="G4568"/>
      <c r="H4568"/>
      <c r="I4568"/>
      <c r="J4568"/>
      <c r="M4568"/>
      <c r="N4568"/>
    </row>
    <row r="4569" spans="6:14" ht="14.25" customHeight="1" x14ac:dyDescent="0.3">
      <c r="F4569"/>
      <c r="G4569"/>
      <c r="H4569"/>
      <c r="I4569"/>
      <c r="J4569"/>
      <c r="M4569"/>
      <c r="N4569"/>
    </row>
    <row r="4570" spans="6:14" ht="14.25" customHeight="1" x14ac:dyDescent="0.3">
      <c r="F4570"/>
      <c r="G4570"/>
      <c r="H4570"/>
      <c r="I4570"/>
      <c r="J4570"/>
      <c r="M4570"/>
      <c r="N4570"/>
    </row>
    <row r="4571" spans="6:14" ht="14.25" customHeight="1" x14ac:dyDescent="0.3">
      <c r="F4571"/>
      <c r="G4571"/>
      <c r="H4571"/>
      <c r="I4571"/>
      <c r="J4571"/>
      <c r="M4571"/>
      <c r="N4571"/>
    </row>
    <row r="4572" spans="6:14" ht="14.25" customHeight="1" x14ac:dyDescent="0.3">
      <c r="F4572"/>
      <c r="G4572"/>
      <c r="H4572"/>
      <c r="I4572"/>
      <c r="J4572"/>
      <c r="M4572"/>
      <c r="N4572"/>
    </row>
    <row r="4573" spans="6:14" ht="14.25" customHeight="1" x14ac:dyDescent="0.3">
      <c r="F4573"/>
      <c r="G4573"/>
      <c r="H4573"/>
      <c r="I4573"/>
      <c r="J4573"/>
      <c r="M4573"/>
      <c r="N4573"/>
    </row>
    <row r="4574" spans="6:14" ht="14.25" customHeight="1" x14ac:dyDescent="0.3">
      <c r="F4574"/>
      <c r="G4574"/>
      <c r="H4574"/>
      <c r="I4574"/>
      <c r="J4574"/>
      <c r="M4574"/>
      <c r="N4574"/>
    </row>
    <row r="4575" spans="6:14" ht="14.25" customHeight="1" x14ac:dyDescent="0.3">
      <c r="F4575"/>
      <c r="G4575"/>
      <c r="H4575"/>
      <c r="I4575"/>
      <c r="J4575"/>
      <c r="M4575"/>
      <c r="N4575"/>
    </row>
    <row r="4576" spans="6:14" ht="14.25" customHeight="1" x14ac:dyDescent="0.3">
      <c r="F4576"/>
      <c r="G4576"/>
      <c r="H4576"/>
      <c r="I4576"/>
      <c r="J4576"/>
      <c r="M4576"/>
      <c r="N4576"/>
    </row>
    <row r="4577" spans="6:14" ht="14.25" customHeight="1" x14ac:dyDescent="0.3">
      <c r="F4577"/>
      <c r="G4577"/>
      <c r="H4577"/>
      <c r="I4577"/>
      <c r="J4577"/>
      <c r="M4577"/>
      <c r="N4577"/>
    </row>
    <row r="4578" spans="6:14" ht="14.25" customHeight="1" x14ac:dyDescent="0.3">
      <c r="F4578"/>
      <c r="G4578"/>
      <c r="H4578"/>
      <c r="I4578"/>
      <c r="J4578"/>
      <c r="M4578"/>
      <c r="N4578"/>
    </row>
    <row r="4579" spans="6:14" ht="14.25" customHeight="1" x14ac:dyDescent="0.3">
      <c r="F4579"/>
      <c r="G4579"/>
      <c r="H4579"/>
      <c r="I4579"/>
      <c r="J4579"/>
      <c r="M4579"/>
      <c r="N4579"/>
    </row>
    <row r="4580" spans="6:14" ht="14.25" customHeight="1" x14ac:dyDescent="0.3">
      <c r="F4580"/>
      <c r="G4580"/>
      <c r="H4580"/>
      <c r="I4580"/>
      <c r="J4580"/>
      <c r="M4580"/>
      <c r="N4580"/>
    </row>
    <row r="4581" spans="6:14" ht="14.25" customHeight="1" x14ac:dyDescent="0.3">
      <c r="F4581"/>
      <c r="G4581"/>
      <c r="H4581"/>
      <c r="I4581"/>
      <c r="J4581"/>
      <c r="M4581"/>
      <c r="N4581"/>
    </row>
    <row r="4582" spans="6:14" ht="14.25" customHeight="1" x14ac:dyDescent="0.3">
      <c r="F4582"/>
      <c r="G4582"/>
      <c r="H4582"/>
      <c r="I4582"/>
      <c r="J4582"/>
      <c r="M4582"/>
      <c r="N4582"/>
    </row>
    <row r="4583" spans="6:14" ht="14.25" customHeight="1" x14ac:dyDescent="0.3">
      <c r="F4583"/>
      <c r="G4583"/>
      <c r="H4583"/>
      <c r="I4583"/>
      <c r="J4583"/>
      <c r="M4583"/>
      <c r="N4583"/>
    </row>
    <row r="4584" spans="6:14" ht="14.25" customHeight="1" x14ac:dyDescent="0.3">
      <c r="F4584"/>
      <c r="G4584"/>
      <c r="H4584"/>
      <c r="I4584"/>
      <c r="J4584"/>
      <c r="M4584"/>
      <c r="N4584"/>
    </row>
    <row r="4585" spans="6:14" ht="14.25" customHeight="1" x14ac:dyDescent="0.3">
      <c r="F4585"/>
      <c r="G4585"/>
      <c r="H4585"/>
      <c r="I4585"/>
      <c r="J4585"/>
      <c r="M4585"/>
      <c r="N4585"/>
    </row>
    <row r="4586" spans="6:14" ht="14.25" customHeight="1" x14ac:dyDescent="0.3">
      <c r="F4586"/>
      <c r="G4586"/>
      <c r="H4586"/>
      <c r="I4586"/>
      <c r="J4586"/>
      <c r="M4586"/>
      <c r="N4586"/>
    </row>
    <row r="4587" spans="6:14" ht="14.25" customHeight="1" x14ac:dyDescent="0.3">
      <c r="F4587"/>
      <c r="G4587"/>
      <c r="H4587"/>
      <c r="I4587"/>
      <c r="J4587"/>
      <c r="M4587"/>
      <c r="N4587"/>
    </row>
    <row r="4588" spans="6:14" ht="14.25" customHeight="1" x14ac:dyDescent="0.3">
      <c r="F4588"/>
      <c r="G4588"/>
      <c r="H4588"/>
      <c r="I4588"/>
      <c r="J4588"/>
      <c r="M4588"/>
      <c r="N4588"/>
    </row>
    <row r="4589" spans="6:14" ht="14.25" customHeight="1" x14ac:dyDescent="0.3">
      <c r="F4589"/>
      <c r="G4589"/>
      <c r="H4589"/>
      <c r="I4589"/>
      <c r="J4589"/>
      <c r="M4589"/>
      <c r="N4589"/>
    </row>
    <row r="4590" spans="6:14" ht="14.25" customHeight="1" x14ac:dyDescent="0.3">
      <c r="F4590"/>
      <c r="G4590"/>
      <c r="H4590"/>
      <c r="I4590"/>
      <c r="J4590"/>
      <c r="M4590"/>
      <c r="N4590"/>
    </row>
    <row r="4591" spans="6:14" ht="14.25" customHeight="1" x14ac:dyDescent="0.3">
      <c r="F4591"/>
      <c r="G4591"/>
      <c r="H4591"/>
      <c r="I4591"/>
      <c r="J4591"/>
      <c r="M4591"/>
      <c r="N4591"/>
    </row>
    <row r="4592" spans="6:14" ht="14.25" customHeight="1" x14ac:dyDescent="0.3">
      <c r="F4592"/>
      <c r="G4592"/>
      <c r="H4592"/>
      <c r="I4592"/>
      <c r="J4592"/>
      <c r="M4592"/>
      <c r="N4592"/>
    </row>
    <row r="4593" spans="6:14" ht="14.25" customHeight="1" x14ac:dyDescent="0.3">
      <c r="F4593"/>
      <c r="G4593"/>
      <c r="H4593"/>
      <c r="I4593"/>
      <c r="J4593"/>
      <c r="M4593"/>
      <c r="N4593"/>
    </row>
    <row r="4594" spans="6:14" ht="14.25" customHeight="1" x14ac:dyDescent="0.3">
      <c r="F4594"/>
      <c r="G4594"/>
      <c r="H4594"/>
      <c r="I4594"/>
      <c r="J4594"/>
      <c r="M4594"/>
      <c r="N4594"/>
    </row>
    <row r="4595" spans="6:14" ht="14.25" customHeight="1" x14ac:dyDescent="0.3">
      <c r="F4595"/>
      <c r="G4595"/>
      <c r="H4595"/>
      <c r="I4595"/>
      <c r="J4595"/>
      <c r="M4595"/>
      <c r="N4595"/>
    </row>
    <row r="4596" spans="6:14" ht="14.25" customHeight="1" x14ac:dyDescent="0.3">
      <c r="F4596"/>
      <c r="G4596"/>
      <c r="H4596"/>
      <c r="I4596"/>
      <c r="J4596"/>
      <c r="M4596"/>
      <c r="N4596"/>
    </row>
    <row r="4597" spans="6:14" ht="14.25" customHeight="1" x14ac:dyDescent="0.3">
      <c r="F4597"/>
      <c r="G4597"/>
      <c r="H4597"/>
      <c r="I4597"/>
      <c r="J4597"/>
      <c r="M4597"/>
      <c r="N4597"/>
    </row>
    <row r="4598" spans="6:14" ht="14.25" customHeight="1" x14ac:dyDescent="0.3">
      <c r="F4598"/>
      <c r="G4598"/>
      <c r="H4598"/>
      <c r="I4598"/>
      <c r="J4598"/>
      <c r="M4598"/>
      <c r="N4598"/>
    </row>
    <row r="4599" spans="6:14" ht="14.25" customHeight="1" x14ac:dyDescent="0.3">
      <c r="F4599"/>
      <c r="G4599"/>
      <c r="H4599"/>
      <c r="I4599"/>
      <c r="J4599"/>
      <c r="M4599"/>
      <c r="N4599"/>
    </row>
    <row r="4600" spans="6:14" ht="14.25" customHeight="1" x14ac:dyDescent="0.3">
      <c r="F4600"/>
      <c r="G4600"/>
      <c r="H4600"/>
      <c r="I4600"/>
      <c r="J4600"/>
      <c r="M4600"/>
      <c r="N4600"/>
    </row>
    <row r="4601" spans="6:14" ht="14.25" customHeight="1" x14ac:dyDescent="0.3">
      <c r="F4601"/>
      <c r="G4601"/>
      <c r="H4601"/>
      <c r="I4601"/>
      <c r="J4601"/>
      <c r="M4601"/>
      <c r="N4601"/>
    </row>
    <row r="4602" spans="6:14" ht="14.25" customHeight="1" x14ac:dyDescent="0.3">
      <c r="F4602"/>
      <c r="G4602"/>
      <c r="H4602"/>
      <c r="I4602"/>
      <c r="J4602"/>
      <c r="M4602"/>
      <c r="N4602"/>
    </row>
    <row r="4603" spans="6:14" ht="14.25" customHeight="1" x14ac:dyDescent="0.3">
      <c r="F4603"/>
      <c r="G4603"/>
      <c r="H4603"/>
      <c r="I4603"/>
      <c r="J4603"/>
      <c r="M4603"/>
      <c r="N4603"/>
    </row>
    <row r="4604" spans="6:14" ht="14.25" customHeight="1" x14ac:dyDescent="0.3">
      <c r="F4604"/>
      <c r="G4604"/>
      <c r="H4604"/>
      <c r="I4604"/>
      <c r="J4604"/>
      <c r="M4604"/>
      <c r="N4604"/>
    </row>
    <row r="4605" spans="6:14" ht="14.25" customHeight="1" x14ac:dyDescent="0.3">
      <c r="F4605"/>
      <c r="G4605"/>
      <c r="H4605"/>
      <c r="I4605"/>
      <c r="J4605"/>
      <c r="M4605"/>
      <c r="N4605"/>
    </row>
    <row r="4606" spans="6:14" ht="14.25" customHeight="1" x14ac:dyDescent="0.3">
      <c r="F4606"/>
      <c r="G4606"/>
      <c r="H4606"/>
      <c r="I4606"/>
      <c r="J4606"/>
      <c r="M4606"/>
      <c r="N4606"/>
    </row>
    <row r="4607" spans="6:14" ht="14.25" customHeight="1" x14ac:dyDescent="0.3">
      <c r="F4607"/>
      <c r="G4607"/>
      <c r="H4607"/>
      <c r="I4607"/>
      <c r="J4607"/>
      <c r="M4607"/>
      <c r="N4607"/>
    </row>
    <row r="4608" spans="6:14" ht="14.25" customHeight="1" x14ac:dyDescent="0.3">
      <c r="F4608"/>
      <c r="G4608"/>
      <c r="H4608"/>
      <c r="I4608"/>
      <c r="J4608"/>
      <c r="M4608"/>
      <c r="N4608"/>
    </row>
    <row r="4609" spans="6:14" ht="14.25" customHeight="1" x14ac:dyDescent="0.3">
      <c r="F4609"/>
      <c r="G4609"/>
      <c r="H4609"/>
      <c r="I4609"/>
      <c r="J4609"/>
      <c r="M4609"/>
      <c r="N4609"/>
    </row>
    <row r="4610" spans="6:14" ht="14.25" customHeight="1" x14ac:dyDescent="0.3">
      <c r="F4610"/>
      <c r="G4610"/>
      <c r="H4610"/>
      <c r="I4610"/>
      <c r="J4610"/>
      <c r="M4610"/>
      <c r="N4610"/>
    </row>
    <row r="4611" spans="6:14" ht="14.25" customHeight="1" x14ac:dyDescent="0.3">
      <c r="F4611"/>
      <c r="G4611"/>
      <c r="H4611"/>
      <c r="I4611"/>
      <c r="J4611"/>
      <c r="M4611"/>
      <c r="N4611"/>
    </row>
    <row r="4612" spans="6:14" ht="14.25" customHeight="1" x14ac:dyDescent="0.3">
      <c r="F4612"/>
      <c r="G4612"/>
      <c r="H4612"/>
      <c r="I4612"/>
      <c r="J4612"/>
      <c r="M4612"/>
      <c r="N4612"/>
    </row>
    <row r="4613" spans="6:14" ht="14.25" customHeight="1" x14ac:dyDescent="0.3">
      <c r="F4613"/>
      <c r="G4613"/>
      <c r="H4613"/>
      <c r="I4613"/>
      <c r="J4613"/>
      <c r="M4613"/>
      <c r="N4613"/>
    </row>
    <row r="4614" spans="6:14" ht="14.25" customHeight="1" x14ac:dyDescent="0.3">
      <c r="F4614"/>
      <c r="G4614"/>
      <c r="H4614"/>
      <c r="I4614"/>
      <c r="J4614"/>
      <c r="M4614"/>
      <c r="N4614"/>
    </row>
    <row r="4615" spans="6:14" ht="14.25" customHeight="1" x14ac:dyDescent="0.3">
      <c r="F4615"/>
      <c r="G4615"/>
      <c r="H4615"/>
      <c r="I4615"/>
      <c r="J4615"/>
      <c r="M4615"/>
      <c r="N4615"/>
    </row>
    <row r="4616" spans="6:14" ht="14.25" customHeight="1" x14ac:dyDescent="0.3">
      <c r="F4616"/>
      <c r="G4616"/>
      <c r="H4616"/>
      <c r="I4616"/>
      <c r="J4616"/>
      <c r="M4616"/>
      <c r="N4616"/>
    </row>
    <row r="4617" spans="6:14" ht="14.25" customHeight="1" x14ac:dyDescent="0.3">
      <c r="F4617"/>
      <c r="G4617"/>
      <c r="H4617"/>
      <c r="I4617"/>
      <c r="J4617"/>
      <c r="M4617"/>
      <c r="N4617"/>
    </row>
    <row r="4618" spans="6:14" ht="14.25" customHeight="1" x14ac:dyDescent="0.3">
      <c r="F4618"/>
      <c r="G4618"/>
      <c r="H4618"/>
      <c r="I4618"/>
      <c r="J4618"/>
      <c r="M4618"/>
      <c r="N4618"/>
    </row>
    <row r="4619" spans="6:14" ht="14.25" customHeight="1" x14ac:dyDescent="0.3">
      <c r="F4619"/>
      <c r="G4619"/>
      <c r="H4619"/>
      <c r="I4619"/>
      <c r="J4619"/>
      <c r="M4619"/>
      <c r="N4619"/>
    </row>
    <row r="4620" spans="6:14" ht="14.25" customHeight="1" x14ac:dyDescent="0.3">
      <c r="F4620"/>
      <c r="G4620"/>
      <c r="H4620"/>
      <c r="I4620"/>
      <c r="J4620"/>
      <c r="M4620"/>
      <c r="N4620"/>
    </row>
    <row r="4621" spans="6:14" ht="14.25" customHeight="1" x14ac:dyDescent="0.3">
      <c r="F4621"/>
      <c r="G4621"/>
      <c r="H4621"/>
      <c r="I4621"/>
      <c r="J4621"/>
      <c r="M4621"/>
      <c r="N4621"/>
    </row>
    <row r="4622" spans="6:14" ht="14.25" customHeight="1" x14ac:dyDescent="0.3">
      <c r="F4622"/>
      <c r="G4622"/>
      <c r="H4622"/>
      <c r="I4622"/>
      <c r="J4622"/>
      <c r="M4622"/>
      <c r="N4622"/>
    </row>
    <row r="4623" spans="6:14" ht="14.25" customHeight="1" x14ac:dyDescent="0.3">
      <c r="F4623"/>
      <c r="G4623"/>
      <c r="H4623"/>
      <c r="I4623"/>
      <c r="J4623"/>
      <c r="M4623"/>
      <c r="N4623"/>
    </row>
    <row r="4624" spans="6:14" ht="14.25" customHeight="1" x14ac:dyDescent="0.3">
      <c r="F4624"/>
      <c r="G4624"/>
      <c r="H4624"/>
      <c r="I4624"/>
      <c r="J4624"/>
      <c r="M4624"/>
      <c r="N4624"/>
    </row>
    <row r="4625" spans="6:14" ht="14.25" customHeight="1" x14ac:dyDescent="0.3">
      <c r="F4625"/>
      <c r="G4625"/>
      <c r="H4625"/>
      <c r="I4625"/>
      <c r="J4625"/>
      <c r="M4625"/>
      <c r="N4625"/>
    </row>
    <row r="4626" spans="6:14" ht="14.25" customHeight="1" x14ac:dyDescent="0.3">
      <c r="F4626"/>
      <c r="G4626"/>
      <c r="H4626"/>
      <c r="I4626"/>
      <c r="J4626"/>
      <c r="M4626"/>
      <c r="N4626"/>
    </row>
    <row r="4627" spans="6:14" ht="14.25" customHeight="1" x14ac:dyDescent="0.3">
      <c r="F4627"/>
      <c r="G4627"/>
      <c r="H4627"/>
      <c r="I4627"/>
      <c r="J4627"/>
      <c r="M4627"/>
      <c r="N4627"/>
    </row>
    <row r="4628" spans="6:14" ht="14.25" customHeight="1" x14ac:dyDescent="0.3">
      <c r="F4628"/>
      <c r="G4628"/>
      <c r="H4628"/>
      <c r="I4628"/>
      <c r="J4628"/>
      <c r="M4628"/>
      <c r="N4628"/>
    </row>
    <row r="4629" spans="6:14" ht="14.25" customHeight="1" x14ac:dyDescent="0.3">
      <c r="F4629"/>
      <c r="G4629"/>
      <c r="H4629"/>
      <c r="I4629"/>
      <c r="J4629"/>
      <c r="M4629"/>
      <c r="N4629"/>
    </row>
    <row r="4630" spans="6:14" ht="14.25" customHeight="1" x14ac:dyDescent="0.3">
      <c r="F4630"/>
      <c r="G4630"/>
      <c r="H4630"/>
      <c r="I4630"/>
      <c r="J4630"/>
      <c r="M4630"/>
      <c r="N4630"/>
    </row>
    <row r="4631" spans="6:14" ht="14.25" customHeight="1" x14ac:dyDescent="0.3">
      <c r="F4631"/>
      <c r="G4631"/>
      <c r="H4631"/>
      <c r="I4631"/>
      <c r="J4631"/>
      <c r="M4631"/>
      <c r="N4631"/>
    </row>
    <row r="4632" spans="6:14" ht="14.25" customHeight="1" x14ac:dyDescent="0.3">
      <c r="F4632"/>
      <c r="G4632"/>
      <c r="H4632"/>
      <c r="I4632"/>
      <c r="J4632"/>
      <c r="M4632"/>
      <c r="N4632"/>
    </row>
    <row r="4633" spans="6:14" ht="14.25" customHeight="1" x14ac:dyDescent="0.3">
      <c r="F4633"/>
      <c r="G4633"/>
      <c r="H4633"/>
      <c r="I4633"/>
      <c r="J4633"/>
      <c r="M4633"/>
      <c r="N4633"/>
    </row>
    <row r="4634" spans="6:14" ht="14.25" customHeight="1" x14ac:dyDescent="0.3">
      <c r="F4634"/>
      <c r="G4634"/>
      <c r="H4634"/>
      <c r="I4634"/>
      <c r="J4634"/>
      <c r="M4634"/>
      <c r="N4634"/>
    </row>
    <row r="4635" spans="6:14" ht="14.25" customHeight="1" x14ac:dyDescent="0.3">
      <c r="F4635"/>
      <c r="G4635"/>
      <c r="H4635"/>
      <c r="I4635"/>
      <c r="J4635"/>
      <c r="M4635"/>
      <c r="N4635"/>
    </row>
    <row r="4636" spans="6:14" ht="14.25" customHeight="1" x14ac:dyDescent="0.3">
      <c r="F4636"/>
      <c r="G4636"/>
      <c r="H4636"/>
      <c r="I4636"/>
      <c r="J4636"/>
      <c r="M4636"/>
      <c r="N4636"/>
    </row>
    <row r="4637" spans="6:14" ht="14.25" customHeight="1" x14ac:dyDescent="0.3">
      <c r="F4637"/>
      <c r="G4637"/>
      <c r="H4637"/>
      <c r="I4637"/>
      <c r="J4637"/>
      <c r="M4637"/>
      <c r="N4637"/>
    </row>
    <row r="4638" spans="6:14" ht="14.25" customHeight="1" x14ac:dyDescent="0.3">
      <c r="F4638"/>
      <c r="G4638"/>
      <c r="H4638"/>
      <c r="I4638"/>
      <c r="J4638"/>
      <c r="M4638"/>
      <c r="N4638"/>
    </row>
    <row r="4639" spans="6:14" ht="14.25" customHeight="1" x14ac:dyDescent="0.3">
      <c r="F4639"/>
      <c r="G4639"/>
      <c r="H4639"/>
      <c r="I4639"/>
      <c r="J4639"/>
      <c r="M4639"/>
      <c r="N4639"/>
    </row>
    <row r="4640" spans="6:14" ht="14.25" customHeight="1" x14ac:dyDescent="0.3">
      <c r="F4640"/>
      <c r="G4640"/>
      <c r="H4640"/>
      <c r="I4640"/>
      <c r="J4640"/>
      <c r="M4640"/>
      <c r="N4640"/>
    </row>
    <row r="4641" spans="6:14" ht="14.25" customHeight="1" x14ac:dyDescent="0.3">
      <c r="F4641"/>
      <c r="G4641"/>
      <c r="H4641"/>
      <c r="I4641"/>
      <c r="J4641"/>
      <c r="M4641"/>
      <c r="N4641"/>
    </row>
    <row r="4642" spans="6:14" ht="14.25" customHeight="1" x14ac:dyDescent="0.3">
      <c r="F4642"/>
      <c r="G4642"/>
      <c r="H4642"/>
      <c r="I4642"/>
      <c r="J4642"/>
      <c r="M4642"/>
      <c r="N4642"/>
    </row>
    <row r="4643" spans="6:14" ht="14.25" customHeight="1" x14ac:dyDescent="0.3">
      <c r="F4643"/>
      <c r="G4643"/>
      <c r="H4643"/>
      <c r="I4643"/>
      <c r="J4643"/>
      <c r="M4643"/>
      <c r="N4643"/>
    </row>
    <row r="4644" spans="6:14" ht="14.25" customHeight="1" x14ac:dyDescent="0.3">
      <c r="F4644"/>
      <c r="G4644"/>
      <c r="H4644"/>
      <c r="I4644"/>
      <c r="J4644"/>
      <c r="M4644"/>
      <c r="N4644"/>
    </row>
    <row r="4645" spans="6:14" ht="14.25" customHeight="1" x14ac:dyDescent="0.3">
      <c r="F4645"/>
      <c r="G4645"/>
      <c r="H4645"/>
      <c r="I4645"/>
      <c r="J4645"/>
      <c r="M4645"/>
      <c r="N4645"/>
    </row>
    <row r="4646" spans="6:14" ht="14.25" customHeight="1" x14ac:dyDescent="0.3">
      <c r="F4646"/>
      <c r="G4646"/>
      <c r="H4646"/>
      <c r="I4646"/>
      <c r="J4646"/>
      <c r="M4646"/>
      <c r="N4646"/>
    </row>
    <row r="4647" spans="6:14" ht="14.25" customHeight="1" x14ac:dyDescent="0.3">
      <c r="F4647"/>
      <c r="G4647"/>
      <c r="H4647"/>
      <c r="I4647"/>
      <c r="J4647"/>
      <c r="M4647"/>
      <c r="N4647"/>
    </row>
    <row r="4648" spans="6:14" ht="14.25" customHeight="1" x14ac:dyDescent="0.3">
      <c r="F4648"/>
      <c r="G4648"/>
      <c r="H4648"/>
      <c r="I4648"/>
      <c r="J4648"/>
      <c r="M4648"/>
      <c r="N4648"/>
    </row>
    <row r="4649" spans="6:14" ht="14.25" customHeight="1" x14ac:dyDescent="0.3">
      <c r="F4649"/>
      <c r="G4649"/>
      <c r="H4649"/>
      <c r="I4649"/>
      <c r="J4649"/>
      <c r="M4649"/>
      <c r="N4649"/>
    </row>
    <row r="4650" spans="6:14" ht="14.25" customHeight="1" x14ac:dyDescent="0.3">
      <c r="F4650"/>
      <c r="G4650"/>
      <c r="H4650"/>
      <c r="I4650"/>
      <c r="J4650"/>
      <c r="M4650"/>
      <c r="N4650"/>
    </row>
    <row r="4651" spans="6:14" ht="14.25" customHeight="1" x14ac:dyDescent="0.3">
      <c r="F4651"/>
      <c r="G4651"/>
      <c r="H4651"/>
      <c r="I4651"/>
      <c r="J4651"/>
      <c r="M4651"/>
      <c r="N4651"/>
    </row>
    <row r="4652" spans="6:14" ht="14.25" customHeight="1" x14ac:dyDescent="0.3">
      <c r="F4652"/>
      <c r="G4652"/>
      <c r="H4652"/>
      <c r="I4652"/>
      <c r="J4652"/>
      <c r="M4652"/>
      <c r="N4652"/>
    </row>
    <row r="4653" spans="6:14" ht="14.25" customHeight="1" x14ac:dyDescent="0.3">
      <c r="F4653"/>
      <c r="G4653"/>
      <c r="H4653"/>
      <c r="I4653"/>
      <c r="J4653"/>
      <c r="M4653"/>
      <c r="N4653"/>
    </row>
    <row r="4654" spans="6:14" ht="14.25" customHeight="1" x14ac:dyDescent="0.3">
      <c r="F4654"/>
      <c r="G4654"/>
      <c r="H4654"/>
      <c r="I4654"/>
      <c r="J4654"/>
      <c r="M4654"/>
      <c r="N4654"/>
    </row>
    <row r="4655" spans="6:14" ht="14.25" customHeight="1" x14ac:dyDescent="0.3">
      <c r="F4655"/>
      <c r="G4655"/>
      <c r="H4655"/>
      <c r="I4655"/>
      <c r="J4655"/>
      <c r="M4655"/>
      <c r="N4655"/>
    </row>
    <row r="4656" spans="6:14" ht="14.25" customHeight="1" x14ac:dyDescent="0.3">
      <c r="F4656"/>
      <c r="G4656"/>
      <c r="H4656"/>
      <c r="I4656"/>
      <c r="J4656"/>
      <c r="M4656"/>
      <c r="N4656"/>
    </row>
    <row r="4657" spans="6:14" ht="14.25" customHeight="1" x14ac:dyDescent="0.3">
      <c r="F4657"/>
      <c r="G4657"/>
      <c r="H4657"/>
      <c r="I4657"/>
      <c r="J4657"/>
      <c r="M4657"/>
      <c r="N4657"/>
    </row>
    <row r="4658" spans="6:14" ht="14.25" customHeight="1" x14ac:dyDescent="0.3">
      <c r="F4658"/>
      <c r="G4658"/>
      <c r="H4658"/>
      <c r="I4658"/>
      <c r="J4658"/>
      <c r="M4658"/>
      <c r="N4658"/>
    </row>
    <row r="4659" spans="6:14" ht="14.25" customHeight="1" x14ac:dyDescent="0.3">
      <c r="F4659"/>
      <c r="G4659"/>
      <c r="H4659"/>
      <c r="I4659"/>
      <c r="J4659"/>
      <c r="M4659"/>
      <c r="N4659"/>
    </row>
    <row r="4660" spans="6:14" ht="14.25" customHeight="1" x14ac:dyDescent="0.3">
      <c r="F4660"/>
      <c r="G4660"/>
      <c r="H4660"/>
      <c r="I4660"/>
      <c r="J4660"/>
      <c r="M4660"/>
      <c r="N4660"/>
    </row>
    <row r="4661" spans="6:14" ht="14.25" customHeight="1" x14ac:dyDescent="0.3">
      <c r="F4661"/>
      <c r="G4661"/>
      <c r="H4661"/>
      <c r="I4661"/>
      <c r="J4661"/>
      <c r="M4661"/>
      <c r="N4661"/>
    </row>
    <row r="4662" spans="6:14" ht="14.25" customHeight="1" x14ac:dyDescent="0.3">
      <c r="F4662"/>
      <c r="G4662"/>
      <c r="H4662"/>
      <c r="I4662"/>
      <c r="J4662"/>
      <c r="M4662"/>
      <c r="N4662"/>
    </row>
    <row r="4663" spans="6:14" ht="14.25" customHeight="1" x14ac:dyDescent="0.3">
      <c r="F4663"/>
      <c r="G4663"/>
      <c r="H4663"/>
      <c r="I4663"/>
      <c r="J4663"/>
      <c r="M4663"/>
      <c r="N4663"/>
    </row>
    <row r="4664" spans="6:14" ht="14.25" customHeight="1" x14ac:dyDescent="0.3">
      <c r="F4664"/>
      <c r="G4664"/>
      <c r="H4664"/>
      <c r="I4664"/>
      <c r="J4664"/>
      <c r="M4664"/>
      <c r="N4664"/>
    </row>
    <row r="4665" spans="6:14" ht="14.25" customHeight="1" x14ac:dyDescent="0.3">
      <c r="F4665"/>
      <c r="G4665"/>
      <c r="H4665"/>
      <c r="I4665"/>
      <c r="J4665"/>
      <c r="M4665"/>
      <c r="N4665"/>
    </row>
    <row r="4666" spans="6:14" ht="14.25" customHeight="1" x14ac:dyDescent="0.3">
      <c r="F4666"/>
      <c r="G4666"/>
      <c r="H4666"/>
      <c r="I4666"/>
      <c r="J4666"/>
      <c r="M4666"/>
      <c r="N4666"/>
    </row>
    <row r="4667" spans="6:14" ht="14.25" customHeight="1" x14ac:dyDescent="0.3">
      <c r="F4667"/>
      <c r="G4667"/>
      <c r="H4667"/>
      <c r="I4667"/>
      <c r="J4667"/>
      <c r="M4667"/>
      <c r="N4667"/>
    </row>
    <row r="4668" spans="6:14" ht="14.25" customHeight="1" x14ac:dyDescent="0.3">
      <c r="F4668"/>
      <c r="G4668"/>
      <c r="H4668"/>
      <c r="I4668"/>
      <c r="J4668"/>
      <c r="M4668"/>
      <c r="N4668"/>
    </row>
    <row r="4669" spans="6:14" ht="14.25" customHeight="1" x14ac:dyDescent="0.3">
      <c r="F4669"/>
      <c r="G4669"/>
      <c r="H4669"/>
      <c r="I4669"/>
      <c r="J4669"/>
      <c r="M4669"/>
      <c r="N4669"/>
    </row>
    <row r="4670" spans="6:14" ht="14.25" customHeight="1" x14ac:dyDescent="0.3">
      <c r="F4670"/>
      <c r="G4670"/>
      <c r="H4670"/>
      <c r="I4670"/>
      <c r="J4670"/>
      <c r="M4670"/>
      <c r="N4670"/>
    </row>
    <row r="4671" spans="6:14" ht="14.25" customHeight="1" x14ac:dyDescent="0.3">
      <c r="F4671"/>
      <c r="G4671"/>
      <c r="H4671"/>
      <c r="I4671"/>
      <c r="J4671"/>
      <c r="M4671"/>
      <c r="N4671"/>
    </row>
    <row r="4672" spans="6:14" ht="14.25" customHeight="1" x14ac:dyDescent="0.3">
      <c r="F4672"/>
      <c r="G4672"/>
      <c r="H4672"/>
      <c r="I4672"/>
      <c r="J4672"/>
      <c r="M4672"/>
      <c r="N4672"/>
    </row>
    <row r="4673" spans="6:14" ht="14.25" customHeight="1" x14ac:dyDescent="0.3">
      <c r="F4673"/>
      <c r="G4673"/>
      <c r="H4673"/>
      <c r="I4673"/>
      <c r="J4673"/>
      <c r="M4673"/>
      <c r="N4673"/>
    </row>
    <row r="4674" spans="6:14" ht="14.25" customHeight="1" x14ac:dyDescent="0.3">
      <c r="F4674"/>
      <c r="G4674"/>
      <c r="H4674"/>
      <c r="I4674"/>
      <c r="J4674"/>
      <c r="M4674"/>
      <c r="N4674"/>
    </row>
    <row r="4675" spans="6:14" ht="14.25" customHeight="1" x14ac:dyDescent="0.3">
      <c r="F4675"/>
      <c r="G4675"/>
      <c r="H4675"/>
      <c r="I4675"/>
      <c r="J4675"/>
      <c r="M4675"/>
      <c r="N4675"/>
    </row>
    <row r="4676" spans="6:14" ht="14.25" customHeight="1" x14ac:dyDescent="0.3">
      <c r="F4676"/>
      <c r="G4676"/>
      <c r="H4676"/>
      <c r="I4676"/>
      <c r="J4676"/>
      <c r="M4676"/>
      <c r="N4676"/>
    </row>
    <row r="4677" spans="6:14" ht="14.25" customHeight="1" x14ac:dyDescent="0.3">
      <c r="F4677"/>
      <c r="G4677"/>
      <c r="H4677"/>
      <c r="I4677"/>
      <c r="J4677"/>
      <c r="M4677"/>
      <c r="N4677"/>
    </row>
    <row r="4678" spans="6:14" ht="14.25" customHeight="1" x14ac:dyDescent="0.3">
      <c r="F4678"/>
      <c r="G4678"/>
      <c r="H4678"/>
      <c r="I4678"/>
      <c r="J4678"/>
      <c r="M4678"/>
      <c r="N4678"/>
    </row>
    <row r="4679" spans="6:14" ht="14.25" customHeight="1" x14ac:dyDescent="0.3">
      <c r="F4679"/>
      <c r="G4679"/>
      <c r="H4679"/>
      <c r="I4679"/>
      <c r="J4679"/>
      <c r="M4679"/>
      <c r="N4679"/>
    </row>
    <row r="4680" spans="6:14" ht="14.25" customHeight="1" x14ac:dyDescent="0.3">
      <c r="F4680"/>
      <c r="G4680"/>
      <c r="H4680"/>
      <c r="I4680"/>
      <c r="J4680"/>
      <c r="M4680"/>
      <c r="N4680"/>
    </row>
    <row r="4681" spans="6:14" ht="14.25" customHeight="1" x14ac:dyDescent="0.3">
      <c r="F4681"/>
      <c r="G4681"/>
      <c r="H4681"/>
      <c r="I4681"/>
      <c r="J4681"/>
      <c r="M4681"/>
      <c r="N4681"/>
    </row>
    <row r="4682" spans="6:14" ht="14.25" customHeight="1" x14ac:dyDescent="0.3">
      <c r="F4682"/>
      <c r="G4682"/>
      <c r="H4682"/>
      <c r="I4682"/>
      <c r="J4682"/>
      <c r="M4682"/>
      <c r="N4682"/>
    </row>
    <row r="4683" spans="6:14" ht="14.25" customHeight="1" x14ac:dyDescent="0.3">
      <c r="F4683"/>
      <c r="G4683"/>
      <c r="H4683"/>
      <c r="I4683"/>
      <c r="J4683"/>
      <c r="M4683"/>
      <c r="N4683"/>
    </row>
    <row r="4684" spans="6:14" ht="14.25" customHeight="1" x14ac:dyDescent="0.3">
      <c r="F4684"/>
      <c r="G4684"/>
      <c r="H4684"/>
      <c r="I4684"/>
      <c r="J4684"/>
      <c r="M4684"/>
      <c r="N4684"/>
    </row>
    <row r="4685" spans="6:14" ht="14.25" customHeight="1" x14ac:dyDescent="0.3">
      <c r="F4685"/>
      <c r="G4685"/>
      <c r="H4685"/>
      <c r="I4685"/>
      <c r="J4685"/>
      <c r="M4685"/>
      <c r="N4685"/>
    </row>
    <row r="4686" spans="6:14" ht="14.25" customHeight="1" x14ac:dyDescent="0.3">
      <c r="F4686"/>
      <c r="G4686"/>
      <c r="H4686"/>
      <c r="I4686"/>
      <c r="J4686"/>
      <c r="M4686"/>
      <c r="N4686"/>
    </row>
    <row r="4687" spans="6:14" ht="14.25" customHeight="1" x14ac:dyDescent="0.3">
      <c r="F4687"/>
      <c r="G4687"/>
      <c r="H4687"/>
      <c r="I4687"/>
      <c r="J4687"/>
      <c r="M4687"/>
      <c r="N4687"/>
    </row>
    <row r="4688" spans="6:14" ht="14.25" customHeight="1" x14ac:dyDescent="0.3">
      <c r="F4688"/>
      <c r="G4688"/>
      <c r="H4688"/>
      <c r="I4688"/>
      <c r="J4688"/>
      <c r="M4688"/>
      <c r="N4688"/>
    </row>
    <row r="4689" spans="6:14" ht="14.25" customHeight="1" x14ac:dyDescent="0.3">
      <c r="F4689"/>
      <c r="G4689"/>
      <c r="H4689"/>
      <c r="I4689"/>
      <c r="J4689"/>
      <c r="M4689"/>
      <c r="N4689"/>
    </row>
    <row r="4690" spans="6:14" ht="14.25" customHeight="1" x14ac:dyDescent="0.3">
      <c r="F4690"/>
      <c r="G4690"/>
      <c r="H4690"/>
      <c r="I4690"/>
      <c r="J4690"/>
      <c r="M4690"/>
      <c r="N4690"/>
    </row>
    <row r="4691" spans="6:14" ht="14.25" customHeight="1" x14ac:dyDescent="0.3">
      <c r="F4691"/>
      <c r="G4691"/>
      <c r="H4691"/>
      <c r="I4691"/>
      <c r="J4691"/>
      <c r="M4691"/>
      <c r="N4691"/>
    </row>
    <row r="4692" spans="6:14" ht="14.25" customHeight="1" x14ac:dyDescent="0.3">
      <c r="F4692"/>
      <c r="G4692"/>
      <c r="H4692"/>
      <c r="I4692"/>
      <c r="J4692"/>
      <c r="M4692"/>
      <c r="N4692"/>
    </row>
    <row r="4693" spans="6:14" ht="14.25" customHeight="1" x14ac:dyDescent="0.3">
      <c r="F4693"/>
      <c r="G4693"/>
      <c r="H4693"/>
      <c r="I4693"/>
      <c r="J4693"/>
      <c r="M4693"/>
      <c r="N4693"/>
    </row>
    <row r="4694" spans="6:14" ht="14.25" customHeight="1" x14ac:dyDescent="0.3">
      <c r="F4694"/>
      <c r="G4694"/>
      <c r="H4694"/>
      <c r="I4694"/>
      <c r="J4694"/>
      <c r="M4694"/>
      <c r="N4694"/>
    </row>
    <row r="4695" spans="6:14" ht="14.25" customHeight="1" x14ac:dyDescent="0.3">
      <c r="F4695"/>
      <c r="G4695"/>
      <c r="H4695"/>
      <c r="I4695"/>
      <c r="J4695"/>
      <c r="M4695"/>
      <c r="N4695"/>
    </row>
    <row r="4696" spans="6:14" ht="14.25" customHeight="1" x14ac:dyDescent="0.3">
      <c r="F4696"/>
      <c r="G4696"/>
      <c r="H4696"/>
      <c r="I4696"/>
      <c r="J4696"/>
      <c r="M4696"/>
      <c r="N4696"/>
    </row>
    <row r="4697" spans="6:14" ht="14.25" customHeight="1" x14ac:dyDescent="0.3">
      <c r="F4697"/>
      <c r="G4697"/>
      <c r="H4697"/>
      <c r="I4697"/>
      <c r="J4697"/>
      <c r="M4697"/>
      <c r="N4697"/>
    </row>
    <row r="4698" spans="6:14" ht="14.25" customHeight="1" x14ac:dyDescent="0.3">
      <c r="F4698"/>
      <c r="G4698"/>
      <c r="H4698"/>
      <c r="I4698"/>
      <c r="J4698"/>
      <c r="M4698"/>
      <c r="N4698"/>
    </row>
    <row r="4699" spans="6:14" ht="14.25" customHeight="1" x14ac:dyDescent="0.3">
      <c r="F4699"/>
      <c r="G4699"/>
      <c r="H4699"/>
      <c r="I4699"/>
      <c r="J4699"/>
      <c r="M4699"/>
      <c r="N4699"/>
    </row>
    <row r="4700" spans="6:14" ht="14.25" customHeight="1" x14ac:dyDescent="0.3">
      <c r="F4700"/>
      <c r="G4700"/>
      <c r="H4700"/>
      <c r="I4700"/>
      <c r="J4700"/>
      <c r="M4700"/>
      <c r="N4700"/>
    </row>
    <row r="4701" spans="6:14" ht="14.25" customHeight="1" x14ac:dyDescent="0.3">
      <c r="F4701"/>
      <c r="G4701"/>
      <c r="H4701"/>
      <c r="I4701"/>
      <c r="J4701"/>
      <c r="M4701"/>
      <c r="N4701"/>
    </row>
    <row r="4702" spans="6:14" ht="14.25" customHeight="1" x14ac:dyDescent="0.3">
      <c r="F4702"/>
      <c r="G4702"/>
      <c r="H4702"/>
      <c r="I4702"/>
      <c r="J4702"/>
      <c r="M4702"/>
      <c r="N4702"/>
    </row>
    <row r="4703" spans="6:14" ht="14.25" customHeight="1" x14ac:dyDescent="0.3">
      <c r="F4703"/>
      <c r="G4703"/>
      <c r="H4703"/>
      <c r="I4703"/>
      <c r="J4703"/>
      <c r="M4703"/>
      <c r="N4703"/>
    </row>
    <row r="4704" spans="6:14" ht="14.25" customHeight="1" x14ac:dyDescent="0.3">
      <c r="F4704"/>
      <c r="G4704"/>
      <c r="H4704"/>
      <c r="I4704"/>
      <c r="J4704"/>
      <c r="M4704"/>
      <c r="N4704"/>
    </row>
    <row r="4705" spans="6:14" ht="14.25" customHeight="1" x14ac:dyDescent="0.3">
      <c r="F4705"/>
      <c r="G4705"/>
      <c r="H4705"/>
      <c r="I4705"/>
      <c r="J4705"/>
      <c r="M4705"/>
      <c r="N4705"/>
    </row>
    <row r="4706" spans="6:14" ht="14.25" customHeight="1" x14ac:dyDescent="0.3">
      <c r="F4706"/>
      <c r="G4706"/>
      <c r="H4706"/>
      <c r="I4706"/>
      <c r="J4706"/>
      <c r="M4706"/>
      <c r="N4706"/>
    </row>
    <row r="4707" spans="6:14" ht="14.25" customHeight="1" x14ac:dyDescent="0.3">
      <c r="F4707"/>
      <c r="G4707"/>
      <c r="H4707"/>
      <c r="I4707"/>
      <c r="J4707"/>
      <c r="M4707"/>
      <c r="N4707"/>
    </row>
    <row r="4708" spans="6:14" ht="14.25" customHeight="1" x14ac:dyDescent="0.3">
      <c r="F4708"/>
      <c r="G4708"/>
      <c r="H4708"/>
      <c r="I4708"/>
      <c r="J4708"/>
      <c r="M4708"/>
      <c r="N4708"/>
    </row>
    <row r="4709" spans="6:14" ht="14.25" customHeight="1" x14ac:dyDescent="0.3">
      <c r="F4709"/>
      <c r="G4709"/>
      <c r="H4709"/>
      <c r="I4709"/>
      <c r="J4709"/>
      <c r="M4709"/>
      <c r="N4709"/>
    </row>
    <row r="4710" spans="6:14" ht="14.25" customHeight="1" x14ac:dyDescent="0.3">
      <c r="F4710"/>
      <c r="G4710"/>
      <c r="H4710"/>
      <c r="I4710"/>
      <c r="J4710"/>
      <c r="M4710"/>
      <c r="N4710"/>
    </row>
    <row r="4711" spans="6:14" ht="14.25" customHeight="1" x14ac:dyDescent="0.3">
      <c r="F4711"/>
      <c r="G4711"/>
      <c r="H4711"/>
      <c r="I4711"/>
      <c r="J4711"/>
      <c r="M4711"/>
      <c r="N4711"/>
    </row>
    <row r="4712" spans="6:14" ht="14.25" customHeight="1" x14ac:dyDescent="0.3">
      <c r="F4712"/>
      <c r="G4712"/>
      <c r="H4712"/>
      <c r="I4712"/>
      <c r="J4712"/>
      <c r="M4712"/>
      <c r="N4712"/>
    </row>
    <row r="4713" spans="6:14" ht="14.25" customHeight="1" x14ac:dyDescent="0.3">
      <c r="F4713"/>
      <c r="G4713"/>
      <c r="H4713"/>
      <c r="I4713"/>
      <c r="J4713"/>
      <c r="M4713"/>
      <c r="N4713"/>
    </row>
    <row r="4714" spans="6:14" ht="14.25" customHeight="1" x14ac:dyDescent="0.3">
      <c r="F4714"/>
      <c r="G4714"/>
      <c r="H4714"/>
      <c r="I4714"/>
      <c r="J4714"/>
      <c r="M4714"/>
      <c r="N4714"/>
    </row>
    <row r="4715" spans="6:14" ht="14.25" customHeight="1" x14ac:dyDescent="0.3">
      <c r="F4715"/>
      <c r="G4715"/>
      <c r="H4715"/>
      <c r="I4715"/>
      <c r="J4715"/>
      <c r="M4715"/>
      <c r="N4715"/>
    </row>
    <row r="4716" spans="6:14" ht="14.25" customHeight="1" x14ac:dyDescent="0.3">
      <c r="F4716"/>
      <c r="G4716"/>
      <c r="H4716"/>
      <c r="I4716"/>
      <c r="J4716"/>
      <c r="M4716"/>
      <c r="N4716"/>
    </row>
    <row r="4717" spans="6:14" ht="14.25" customHeight="1" x14ac:dyDescent="0.3">
      <c r="F4717"/>
      <c r="G4717"/>
      <c r="H4717"/>
      <c r="I4717"/>
      <c r="J4717"/>
      <c r="M4717"/>
      <c r="N4717"/>
    </row>
    <row r="4718" spans="6:14" ht="14.25" customHeight="1" x14ac:dyDescent="0.3">
      <c r="F4718"/>
      <c r="G4718"/>
      <c r="H4718"/>
      <c r="I4718"/>
      <c r="J4718"/>
      <c r="M4718"/>
      <c r="N4718"/>
    </row>
    <row r="4719" spans="6:14" ht="14.25" customHeight="1" x14ac:dyDescent="0.3">
      <c r="F4719"/>
      <c r="G4719"/>
      <c r="H4719"/>
      <c r="I4719"/>
      <c r="J4719"/>
      <c r="M4719"/>
      <c r="N4719"/>
    </row>
    <row r="4720" spans="6:14" ht="14.25" customHeight="1" x14ac:dyDescent="0.3">
      <c r="F4720"/>
      <c r="G4720"/>
      <c r="H4720"/>
      <c r="I4720"/>
      <c r="J4720"/>
      <c r="M4720"/>
      <c r="N4720"/>
    </row>
    <row r="4721" spans="6:14" ht="14.25" customHeight="1" x14ac:dyDescent="0.3">
      <c r="F4721"/>
      <c r="G4721"/>
      <c r="H4721"/>
      <c r="I4721"/>
      <c r="J4721"/>
      <c r="M4721"/>
      <c r="N4721"/>
    </row>
    <row r="4722" spans="6:14" ht="14.25" customHeight="1" x14ac:dyDescent="0.3">
      <c r="F4722"/>
      <c r="G4722"/>
      <c r="H4722"/>
      <c r="I4722"/>
      <c r="J4722"/>
      <c r="M4722"/>
      <c r="N4722"/>
    </row>
    <row r="4723" spans="6:14" ht="14.25" customHeight="1" x14ac:dyDescent="0.3">
      <c r="F4723"/>
      <c r="G4723"/>
      <c r="H4723"/>
      <c r="I4723"/>
      <c r="J4723"/>
      <c r="M4723"/>
      <c r="N4723"/>
    </row>
    <row r="4724" spans="6:14" ht="14.25" customHeight="1" x14ac:dyDescent="0.3">
      <c r="F4724"/>
      <c r="G4724"/>
      <c r="H4724"/>
      <c r="I4724"/>
      <c r="J4724"/>
      <c r="M4724"/>
      <c r="N4724"/>
    </row>
    <row r="4725" spans="6:14" ht="14.25" customHeight="1" x14ac:dyDescent="0.3">
      <c r="F4725"/>
      <c r="G4725"/>
      <c r="H4725"/>
      <c r="I4725"/>
      <c r="J4725"/>
      <c r="M4725"/>
      <c r="N4725"/>
    </row>
    <row r="4726" spans="6:14" ht="14.25" customHeight="1" x14ac:dyDescent="0.3">
      <c r="F4726"/>
      <c r="G4726"/>
      <c r="H4726"/>
      <c r="I4726"/>
      <c r="J4726"/>
      <c r="M4726"/>
      <c r="N4726"/>
    </row>
    <row r="4727" spans="6:14" ht="14.25" customHeight="1" x14ac:dyDescent="0.3">
      <c r="F4727"/>
      <c r="G4727"/>
      <c r="H4727"/>
      <c r="I4727"/>
      <c r="J4727"/>
      <c r="M4727"/>
      <c r="N4727"/>
    </row>
    <row r="4728" spans="6:14" ht="14.25" customHeight="1" x14ac:dyDescent="0.3">
      <c r="F4728"/>
      <c r="G4728"/>
      <c r="H4728"/>
      <c r="I4728"/>
      <c r="J4728"/>
      <c r="M4728"/>
      <c r="N4728"/>
    </row>
    <row r="4729" spans="6:14" ht="14.25" customHeight="1" x14ac:dyDescent="0.3">
      <c r="F4729"/>
      <c r="G4729"/>
      <c r="H4729"/>
      <c r="I4729"/>
      <c r="J4729"/>
      <c r="M4729"/>
      <c r="N4729"/>
    </row>
    <row r="4730" spans="6:14" ht="14.25" customHeight="1" x14ac:dyDescent="0.3">
      <c r="F4730"/>
      <c r="G4730"/>
      <c r="H4730"/>
      <c r="I4730"/>
      <c r="J4730"/>
      <c r="M4730"/>
      <c r="N4730"/>
    </row>
    <row r="4731" spans="6:14" ht="14.25" customHeight="1" x14ac:dyDescent="0.3">
      <c r="F4731"/>
      <c r="G4731"/>
      <c r="H4731"/>
      <c r="I4731"/>
      <c r="J4731"/>
      <c r="M4731"/>
      <c r="N4731"/>
    </row>
    <row r="4732" spans="6:14" ht="14.25" customHeight="1" x14ac:dyDescent="0.3">
      <c r="F4732"/>
      <c r="G4732"/>
      <c r="H4732"/>
      <c r="I4732"/>
      <c r="J4732"/>
      <c r="M4732"/>
      <c r="N4732"/>
    </row>
    <row r="4733" spans="6:14" ht="14.25" customHeight="1" x14ac:dyDescent="0.3">
      <c r="F4733"/>
      <c r="G4733"/>
      <c r="H4733"/>
      <c r="I4733"/>
      <c r="J4733"/>
      <c r="M4733"/>
      <c r="N4733"/>
    </row>
    <row r="4734" spans="6:14" ht="14.25" customHeight="1" x14ac:dyDescent="0.3">
      <c r="F4734"/>
      <c r="G4734"/>
      <c r="H4734"/>
      <c r="I4734"/>
      <c r="J4734"/>
      <c r="M4734"/>
      <c r="N4734"/>
    </row>
    <row r="4735" spans="6:14" ht="14.25" customHeight="1" x14ac:dyDescent="0.3">
      <c r="F4735"/>
      <c r="G4735"/>
      <c r="H4735"/>
      <c r="I4735"/>
      <c r="J4735"/>
      <c r="M4735"/>
      <c r="N4735"/>
    </row>
    <row r="4736" spans="6:14" ht="14.25" customHeight="1" x14ac:dyDescent="0.3">
      <c r="F4736"/>
      <c r="G4736"/>
      <c r="H4736"/>
      <c r="I4736"/>
      <c r="J4736"/>
      <c r="M4736"/>
      <c r="N4736"/>
    </row>
    <row r="4737" spans="6:14" ht="14.25" customHeight="1" x14ac:dyDescent="0.3">
      <c r="F4737"/>
      <c r="G4737"/>
      <c r="H4737"/>
      <c r="I4737"/>
      <c r="J4737"/>
      <c r="M4737"/>
      <c r="N4737"/>
    </row>
    <row r="4738" spans="6:14" ht="14.25" customHeight="1" x14ac:dyDescent="0.3">
      <c r="F4738"/>
      <c r="G4738"/>
      <c r="H4738"/>
      <c r="I4738"/>
      <c r="J4738"/>
      <c r="M4738"/>
      <c r="N4738"/>
    </row>
    <row r="4739" spans="6:14" ht="14.25" customHeight="1" x14ac:dyDescent="0.3">
      <c r="F4739"/>
      <c r="G4739"/>
      <c r="H4739"/>
      <c r="I4739"/>
      <c r="J4739"/>
      <c r="M4739"/>
      <c r="N4739"/>
    </row>
    <row r="4740" spans="6:14" ht="14.25" customHeight="1" x14ac:dyDescent="0.3">
      <c r="F4740"/>
      <c r="G4740"/>
      <c r="H4740"/>
      <c r="I4740"/>
      <c r="J4740"/>
      <c r="M4740"/>
      <c r="N4740"/>
    </row>
    <row r="4741" spans="6:14" ht="14.25" customHeight="1" x14ac:dyDescent="0.3">
      <c r="F4741"/>
      <c r="G4741"/>
      <c r="H4741"/>
      <c r="I4741"/>
      <c r="J4741"/>
      <c r="M4741"/>
      <c r="N4741"/>
    </row>
    <row r="4742" spans="6:14" ht="14.25" customHeight="1" x14ac:dyDescent="0.3">
      <c r="F4742"/>
      <c r="G4742"/>
      <c r="H4742"/>
      <c r="I4742"/>
      <c r="J4742"/>
      <c r="M4742"/>
      <c r="N4742"/>
    </row>
    <row r="4743" spans="6:14" ht="14.25" customHeight="1" x14ac:dyDescent="0.3">
      <c r="F4743"/>
      <c r="G4743"/>
      <c r="H4743"/>
      <c r="I4743"/>
      <c r="J4743"/>
      <c r="M4743"/>
      <c r="N4743"/>
    </row>
    <row r="4744" spans="6:14" ht="14.25" customHeight="1" x14ac:dyDescent="0.3">
      <c r="F4744"/>
      <c r="G4744"/>
      <c r="H4744"/>
      <c r="I4744"/>
      <c r="J4744"/>
      <c r="M4744"/>
      <c r="N4744"/>
    </row>
    <row r="4745" spans="6:14" ht="14.25" customHeight="1" x14ac:dyDescent="0.3">
      <c r="F4745"/>
      <c r="G4745"/>
      <c r="H4745"/>
      <c r="I4745"/>
      <c r="J4745"/>
      <c r="M4745"/>
      <c r="N4745"/>
    </row>
    <row r="4746" spans="6:14" ht="14.25" customHeight="1" x14ac:dyDescent="0.3">
      <c r="F4746"/>
      <c r="G4746"/>
      <c r="H4746"/>
      <c r="I4746"/>
      <c r="J4746"/>
      <c r="M4746"/>
      <c r="N4746"/>
    </row>
    <row r="4747" spans="6:14" ht="14.25" customHeight="1" x14ac:dyDescent="0.3">
      <c r="F4747"/>
      <c r="G4747"/>
      <c r="H4747"/>
      <c r="I4747"/>
      <c r="J4747"/>
      <c r="M4747"/>
      <c r="N4747"/>
    </row>
    <row r="4748" spans="6:14" ht="14.25" customHeight="1" x14ac:dyDescent="0.3">
      <c r="F4748"/>
      <c r="G4748"/>
      <c r="H4748"/>
      <c r="I4748"/>
      <c r="J4748"/>
      <c r="M4748"/>
      <c r="N4748"/>
    </row>
    <row r="4749" spans="6:14" ht="14.25" customHeight="1" x14ac:dyDescent="0.3">
      <c r="F4749"/>
      <c r="G4749"/>
      <c r="H4749"/>
      <c r="I4749"/>
      <c r="J4749"/>
      <c r="M4749"/>
      <c r="N4749"/>
    </row>
    <row r="4750" spans="6:14" ht="14.25" customHeight="1" x14ac:dyDescent="0.3">
      <c r="F4750"/>
      <c r="G4750"/>
      <c r="H4750"/>
      <c r="I4750"/>
      <c r="J4750"/>
      <c r="M4750"/>
      <c r="N4750"/>
    </row>
    <row r="4751" spans="6:14" ht="14.25" customHeight="1" x14ac:dyDescent="0.3">
      <c r="F4751"/>
      <c r="G4751"/>
      <c r="H4751"/>
      <c r="I4751"/>
      <c r="J4751"/>
      <c r="M4751"/>
      <c r="N4751"/>
    </row>
    <row r="4752" spans="6:14" ht="14.25" customHeight="1" x14ac:dyDescent="0.3">
      <c r="F4752"/>
      <c r="G4752"/>
      <c r="H4752"/>
      <c r="I4752"/>
      <c r="J4752"/>
      <c r="M4752"/>
      <c r="N4752"/>
    </row>
    <row r="4753" spans="6:14" ht="14.25" customHeight="1" x14ac:dyDescent="0.3">
      <c r="F4753"/>
      <c r="G4753"/>
      <c r="H4753"/>
      <c r="I4753"/>
      <c r="J4753"/>
      <c r="M4753"/>
      <c r="N4753"/>
    </row>
    <row r="4754" spans="6:14" ht="14.25" customHeight="1" x14ac:dyDescent="0.3">
      <c r="F4754"/>
      <c r="G4754"/>
      <c r="H4754"/>
      <c r="I4754"/>
      <c r="J4754"/>
      <c r="M4754"/>
      <c r="N4754"/>
    </row>
    <row r="4755" spans="6:14" ht="14.25" customHeight="1" x14ac:dyDescent="0.3">
      <c r="F4755"/>
      <c r="G4755"/>
      <c r="H4755"/>
      <c r="I4755"/>
      <c r="J4755"/>
      <c r="M4755"/>
      <c r="N4755"/>
    </row>
    <row r="4756" spans="6:14" ht="14.25" customHeight="1" x14ac:dyDescent="0.3">
      <c r="F4756"/>
      <c r="G4756"/>
      <c r="H4756"/>
      <c r="I4756"/>
      <c r="J4756"/>
      <c r="M4756"/>
      <c r="N4756"/>
    </row>
    <row r="4757" spans="6:14" ht="14.25" customHeight="1" x14ac:dyDescent="0.3">
      <c r="F4757"/>
      <c r="G4757"/>
      <c r="H4757"/>
      <c r="I4757"/>
      <c r="J4757"/>
      <c r="M4757"/>
      <c r="N4757"/>
    </row>
    <row r="4758" spans="6:14" ht="14.25" customHeight="1" x14ac:dyDescent="0.3">
      <c r="F4758"/>
      <c r="G4758"/>
      <c r="H4758"/>
      <c r="I4758"/>
      <c r="J4758"/>
      <c r="M4758"/>
      <c r="N4758"/>
    </row>
    <row r="4759" spans="6:14" ht="14.25" customHeight="1" x14ac:dyDescent="0.3">
      <c r="F4759"/>
      <c r="G4759"/>
      <c r="H4759"/>
      <c r="I4759"/>
      <c r="J4759"/>
      <c r="M4759"/>
      <c r="N4759"/>
    </row>
    <row r="4760" spans="6:14" ht="14.25" customHeight="1" x14ac:dyDescent="0.3">
      <c r="F4760"/>
      <c r="G4760"/>
      <c r="H4760"/>
      <c r="I4760"/>
      <c r="J4760"/>
      <c r="M4760"/>
      <c r="N4760"/>
    </row>
    <row r="4761" spans="6:14" ht="14.25" customHeight="1" x14ac:dyDescent="0.3">
      <c r="F4761"/>
      <c r="G4761"/>
      <c r="H4761"/>
      <c r="I4761"/>
      <c r="J4761"/>
      <c r="M4761"/>
      <c r="N4761"/>
    </row>
    <row r="4762" spans="6:14" ht="14.25" customHeight="1" x14ac:dyDescent="0.3">
      <c r="F4762"/>
      <c r="G4762"/>
      <c r="H4762"/>
      <c r="I4762"/>
      <c r="J4762"/>
      <c r="M4762"/>
      <c r="N4762"/>
    </row>
    <row r="4763" spans="6:14" ht="14.25" customHeight="1" x14ac:dyDescent="0.3">
      <c r="F4763"/>
      <c r="G4763"/>
      <c r="H4763"/>
      <c r="I4763"/>
      <c r="J4763"/>
      <c r="M4763"/>
      <c r="N4763"/>
    </row>
    <row r="4764" spans="6:14" ht="14.25" customHeight="1" x14ac:dyDescent="0.3">
      <c r="F4764"/>
      <c r="G4764"/>
      <c r="H4764"/>
      <c r="I4764"/>
      <c r="J4764"/>
      <c r="M4764"/>
      <c r="N4764"/>
    </row>
    <row r="4765" spans="6:14" ht="14.25" customHeight="1" x14ac:dyDescent="0.3">
      <c r="F4765"/>
      <c r="G4765"/>
      <c r="H4765"/>
      <c r="I4765"/>
      <c r="J4765"/>
      <c r="M4765"/>
      <c r="N4765"/>
    </row>
    <row r="4766" spans="6:14" ht="14.25" customHeight="1" x14ac:dyDescent="0.3">
      <c r="F4766"/>
      <c r="G4766"/>
      <c r="H4766"/>
      <c r="I4766"/>
      <c r="J4766"/>
      <c r="M4766"/>
      <c r="N4766"/>
    </row>
    <row r="4767" spans="6:14" ht="14.25" customHeight="1" x14ac:dyDescent="0.3">
      <c r="F4767"/>
      <c r="G4767"/>
      <c r="H4767"/>
      <c r="I4767"/>
      <c r="J4767"/>
      <c r="M4767"/>
      <c r="N4767"/>
    </row>
    <row r="4768" spans="6:14" ht="14.25" customHeight="1" x14ac:dyDescent="0.3">
      <c r="F4768"/>
      <c r="G4768"/>
      <c r="H4768"/>
      <c r="I4768"/>
      <c r="J4768"/>
      <c r="M4768"/>
      <c r="N4768"/>
    </row>
    <row r="4769" spans="6:14" ht="14.25" customHeight="1" x14ac:dyDescent="0.3">
      <c r="F4769"/>
      <c r="G4769"/>
      <c r="H4769"/>
      <c r="I4769"/>
      <c r="J4769"/>
      <c r="M4769"/>
      <c r="N4769"/>
    </row>
    <row r="4770" spans="6:14" ht="14.25" customHeight="1" x14ac:dyDescent="0.3">
      <c r="F4770"/>
      <c r="G4770"/>
      <c r="H4770"/>
      <c r="I4770"/>
      <c r="J4770"/>
      <c r="M4770"/>
      <c r="N4770"/>
    </row>
    <row r="4771" spans="6:14" ht="14.25" customHeight="1" x14ac:dyDescent="0.3">
      <c r="F4771"/>
      <c r="G4771"/>
      <c r="H4771"/>
      <c r="I4771"/>
      <c r="J4771"/>
      <c r="M4771"/>
      <c r="N4771"/>
    </row>
    <row r="4772" spans="6:14" ht="14.25" customHeight="1" x14ac:dyDescent="0.3">
      <c r="F4772"/>
      <c r="G4772"/>
      <c r="H4772"/>
      <c r="I4772"/>
      <c r="J4772"/>
      <c r="M4772"/>
      <c r="N4772"/>
    </row>
    <row r="4773" spans="6:14" ht="14.25" customHeight="1" x14ac:dyDescent="0.3">
      <c r="F4773"/>
      <c r="G4773"/>
      <c r="H4773"/>
      <c r="I4773"/>
      <c r="J4773"/>
      <c r="M4773"/>
      <c r="N4773"/>
    </row>
    <row r="4774" spans="6:14" ht="14.25" customHeight="1" x14ac:dyDescent="0.3">
      <c r="F4774"/>
      <c r="G4774"/>
      <c r="H4774"/>
      <c r="I4774"/>
      <c r="J4774"/>
      <c r="M4774"/>
      <c r="N4774"/>
    </row>
    <row r="4775" spans="6:14" ht="14.25" customHeight="1" x14ac:dyDescent="0.3">
      <c r="F4775"/>
      <c r="G4775"/>
      <c r="H4775"/>
      <c r="I4775"/>
      <c r="J4775"/>
      <c r="M4775"/>
      <c r="N4775"/>
    </row>
    <row r="4776" spans="6:14" ht="14.25" customHeight="1" x14ac:dyDescent="0.3">
      <c r="F4776"/>
      <c r="G4776"/>
      <c r="H4776"/>
      <c r="I4776"/>
      <c r="J4776"/>
      <c r="M4776"/>
      <c r="N4776"/>
    </row>
    <row r="4777" spans="6:14" ht="14.25" customHeight="1" x14ac:dyDescent="0.3">
      <c r="F4777"/>
      <c r="G4777"/>
      <c r="H4777"/>
      <c r="I4777"/>
      <c r="J4777"/>
      <c r="M4777"/>
      <c r="N4777"/>
    </row>
    <row r="4778" spans="6:14" ht="14.25" customHeight="1" x14ac:dyDescent="0.3">
      <c r="F4778"/>
      <c r="G4778"/>
      <c r="H4778"/>
      <c r="I4778"/>
      <c r="J4778"/>
      <c r="M4778"/>
      <c r="N4778"/>
    </row>
    <row r="4779" spans="6:14" ht="14.25" customHeight="1" x14ac:dyDescent="0.3">
      <c r="F4779"/>
      <c r="G4779"/>
      <c r="H4779"/>
      <c r="I4779"/>
      <c r="J4779"/>
      <c r="M4779"/>
      <c r="N4779"/>
    </row>
    <row r="4780" spans="6:14" ht="14.25" customHeight="1" x14ac:dyDescent="0.3">
      <c r="F4780"/>
      <c r="G4780"/>
      <c r="H4780"/>
      <c r="I4780"/>
      <c r="J4780"/>
      <c r="M4780"/>
      <c r="N4780"/>
    </row>
    <row r="4781" spans="6:14" ht="14.25" customHeight="1" x14ac:dyDescent="0.3">
      <c r="F4781"/>
      <c r="G4781"/>
      <c r="H4781"/>
      <c r="I4781"/>
      <c r="J4781"/>
      <c r="M4781"/>
      <c r="N4781"/>
    </row>
    <row r="4782" spans="6:14" ht="14.25" customHeight="1" x14ac:dyDescent="0.3">
      <c r="F4782"/>
      <c r="G4782"/>
      <c r="H4782"/>
      <c r="I4782"/>
      <c r="J4782"/>
      <c r="M4782"/>
      <c r="N4782"/>
    </row>
    <row r="4783" spans="6:14" ht="14.25" customHeight="1" x14ac:dyDescent="0.3">
      <c r="F4783"/>
      <c r="G4783"/>
      <c r="H4783"/>
      <c r="I4783"/>
      <c r="J4783"/>
      <c r="M4783"/>
      <c r="N4783"/>
    </row>
    <row r="4784" spans="6:14" ht="14.25" customHeight="1" x14ac:dyDescent="0.3">
      <c r="F4784"/>
      <c r="G4784"/>
      <c r="H4784"/>
      <c r="I4784"/>
      <c r="J4784"/>
      <c r="M4784"/>
      <c r="N4784"/>
    </row>
    <row r="4785" spans="6:14" ht="14.25" customHeight="1" x14ac:dyDescent="0.3">
      <c r="F4785"/>
      <c r="G4785"/>
      <c r="H4785"/>
      <c r="I4785"/>
      <c r="J4785"/>
      <c r="M4785"/>
      <c r="N4785"/>
    </row>
    <row r="4786" spans="6:14" ht="14.25" customHeight="1" x14ac:dyDescent="0.3">
      <c r="F4786"/>
      <c r="G4786"/>
      <c r="H4786"/>
      <c r="I4786"/>
      <c r="J4786"/>
      <c r="M4786"/>
      <c r="N4786"/>
    </row>
    <row r="4787" spans="6:14" ht="14.25" customHeight="1" x14ac:dyDescent="0.3">
      <c r="F4787"/>
      <c r="G4787"/>
      <c r="H4787"/>
      <c r="I4787"/>
      <c r="J4787"/>
      <c r="M4787"/>
      <c r="N4787"/>
    </row>
    <row r="4788" spans="6:14" ht="14.25" customHeight="1" x14ac:dyDescent="0.3">
      <c r="F4788"/>
      <c r="G4788"/>
      <c r="H4788"/>
      <c r="I4788"/>
      <c r="J4788"/>
      <c r="M4788"/>
      <c r="N4788"/>
    </row>
    <row r="4789" spans="6:14" ht="14.25" customHeight="1" x14ac:dyDescent="0.3">
      <c r="F4789"/>
      <c r="G4789"/>
      <c r="H4789"/>
      <c r="I4789"/>
      <c r="J4789"/>
      <c r="M4789"/>
      <c r="N4789"/>
    </row>
    <row r="4790" spans="6:14" ht="14.25" customHeight="1" x14ac:dyDescent="0.3">
      <c r="F4790"/>
      <c r="G4790"/>
      <c r="H4790"/>
      <c r="I4790"/>
      <c r="J4790"/>
      <c r="M4790"/>
      <c r="N4790"/>
    </row>
    <row r="4791" spans="6:14" ht="14.25" customHeight="1" x14ac:dyDescent="0.3">
      <c r="F4791"/>
      <c r="G4791"/>
      <c r="H4791"/>
      <c r="I4791"/>
      <c r="J4791"/>
      <c r="M4791"/>
      <c r="N4791"/>
    </row>
    <row r="4792" spans="6:14" ht="14.25" customHeight="1" x14ac:dyDescent="0.3">
      <c r="F4792"/>
      <c r="G4792"/>
      <c r="H4792"/>
      <c r="I4792"/>
      <c r="J4792"/>
      <c r="M4792"/>
      <c r="N4792"/>
    </row>
    <row r="4793" spans="6:14" ht="14.25" customHeight="1" x14ac:dyDescent="0.3">
      <c r="F4793"/>
      <c r="G4793"/>
      <c r="H4793"/>
      <c r="I4793"/>
      <c r="J4793"/>
      <c r="M4793"/>
      <c r="N4793"/>
    </row>
    <row r="4794" spans="6:14" ht="14.25" customHeight="1" x14ac:dyDescent="0.3">
      <c r="F4794"/>
      <c r="G4794"/>
      <c r="H4794"/>
      <c r="I4794"/>
      <c r="J4794"/>
      <c r="M4794"/>
      <c r="N4794"/>
    </row>
    <row r="4795" spans="6:14" ht="14.25" customHeight="1" x14ac:dyDescent="0.3">
      <c r="F4795"/>
      <c r="G4795"/>
      <c r="H4795"/>
      <c r="I4795"/>
      <c r="J4795"/>
      <c r="M4795"/>
      <c r="N4795"/>
    </row>
    <row r="4796" spans="6:14" ht="14.25" customHeight="1" x14ac:dyDescent="0.3">
      <c r="F4796"/>
      <c r="G4796"/>
      <c r="H4796"/>
      <c r="I4796"/>
      <c r="J4796"/>
      <c r="M4796"/>
      <c r="N4796"/>
    </row>
    <row r="4797" spans="6:14" ht="14.25" customHeight="1" x14ac:dyDescent="0.3">
      <c r="F4797"/>
      <c r="G4797"/>
      <c r="H4797"/>
      <c r="I4797"/>
      <c r="J4797"/>
      <c r="M4797"/>
      <c r="N4797"/>
    </row>
    <row r="4798" spans="6:14" ht="14.25" customHeight="1" x14ac:dyDescent="0.3">
      <c r="F4798"/>
      <c r="G4798"/>
      <c r="H4798"/>
      <c r="I4798"/>
      <c r="J4798"/>
      <c r="M4798"/>
      <c r="N4798"/>
    </row>
    <row r="4799" spans="6:14" ht="14.25" customHeight="1" x14ac:dyDescent="0.3">
      <c r="F4799"/>
      <c r="G4799"/>
      <c r="H4799"/>
      <c r="I4799"/>
      <c r="J4799"/>
      <c r="M4799"/>
      <c r="N4799"/>
    </row>
    <row r="4800" spans="6:14" ht="14.25" customHeight="1" x14ac:dyDescent="0.3">
      <c r="F4800"/>
      <c r="G4800"/>
      <c r="H4800"/>
      <c r="I4800"/>
      <c r="J4800"/>
      <c r="M4800"/>
      <c r="N4800"/>
    </row>
    <row r="4801" spans="6:14" ht="14.25" customHeight="1" x14ac:dyDescent="0.3">
      <c r="F4801"/>
      <c r="G4801"/>
      <c r="H4801"/>
      <c r="I4801"/>
      <c r="J4801"/>
      <c r="M4801"/>
      <c r="N4801"/>
    </row>
    <row r="4802" spans="6:14" ht="14.25" customHeight="1" x14ac:dyDescent="0.3">
      <c r="F4802"/>
      <c r="G4802"/>
      <c r="H4802"/>
      <c r="I4802"/>
      <c r="J4802"/>
      <c r="M4802"/>
      <c r="N4802"/>
    </row>
    <row r="4803" spans="6:14" ht="14.25" customHeight="1" x14ac:dyDescent="0.3">
      <c r="F4803"/>
      <c r="G4803"/>
      <c r="H4803"/>
      <c r="I4803"/>
      <c r="J4803"/>
      <c r="M4803"/>
      <c r="N4803"/>
    </row>
    <row r="4804" spans="6:14" ht="14.25" customHeight="1" x14ac:dyDescent="0.3">
      <c r="F4804"/>
      <c r="G4804"/>
      <c r="H4804"/>
      <c r="I4804"/>
      <c r="J4804"/>
      <c r="M4804"/>
      <c r="N4804"/>
    </row>
    <row r="4805" spans="6:14" ht="14.25" customHeight="1" x14ac:dyDescent="0.3">
      <c r="F4805"/>
      <c r="G4805"/>
      <c r="H4805"/>
      <c r="I4805"/>
      <c r="J4805"/>
      <c r="M4805"/>
      <c r="N4805"/>
    </row>
    <row r="4806" spans="6:14" ht="14.25" customHeight="1" x14ac:dyDescent="0.3">
      <c r="F4806"/>
      <c r="G4806"/>
      <c r="H4806"/>
      <c r="I4806"/>
      <c r="J4806"/>
      <c r="M4806"/>
      <c r="N4806"/>
    </row>
    <row r="4807" spans="6:14" ht="14.25" customHeight="1" x14ac:dyDescent="0.3">
      <c r="F4807"/>
      <c r="G4807"/>
      <c r="H4807"/>
      <c r="I4807"/>
      <c r="J4807"/>
      <c r="M4807"/>
      <c r="N4807"/>
    </row>
    <row r="4808" spans="6:14" ht="14.25" customHeight="1" x14ac:dyDescent="0.3">
      <c r="F4808"/>
      <c r="G4808"/>
      <c r="H4808"/>
      <c r="I4808"/>
      <c r="J4808"/>
      <c r="M4808"/>
      <c r="N4808"/>
    </row>
    <row r="4809" spans="6:14" ht="14.25" customHeight="1" x14ac:dyDescent="0.3">
      <c r="F4809"/>
      <c r="G4809"/>
      <c r="H4809"/>
      <c r="I4809"/>
      <c r="J4809"/>
      <c r="M4809"/>
      <c r="N4809"/>
    </row>
    <row r="4810" spans="6:14" ht="14.25" customHeight="1" x14ac:dyDescent="0.3">
      <c r="F4810"/>
      <c r="G4810"/>
      <c r="H4810"/>
      <c r="I4810"/>
      <c r="J4810"/>
      <c r="M4810"/>
      <c r="N4810"/>
    </row>
    <row r="4811" spans="6:14" ht="14.25" customHeight="1" x14ac:dyDescent="0.3">
      <c r="F4811"/>
      <c r="G4811"/>
      <c r="H4811"/>
      <c r="I4811"/>
      <c r="J4811"/>
      <c r="M4811"/>
      <c r="N4811"/>
    </row>
    <row r="4812" spans="6:14" ht="14.25" customHeight="1" x14ac:dyDescent="0.3">
      <c r="F4812"/>
      <c r="G4812"/>
      <c r="H4812"/>
      <c r="I4812"/>
      <c r="J4812"/>
      <c r="M4812"/>
      <c r="N4812"/>
    </row>
    <row r="4813" spans="6:14" ht="14.25" customHeight="1" x14ac:dyDescent="0.3">
      <c r="F4813"/>
      <c r="G4813"/>
      <c r="H4813"/>
      <c r="I4813"/>
      <c r="J4813"/>
      <c r="M4813"/>
      <c r="N4813"/>
    </row>
    <row r="4814" spans="6:14" ht="14.25" customHeight="1" x14ac:dyDescent="0.3">
      <c r="F4814"/>
      <c r="G4814"/>
      <c r="H4814"/>
      <c r="I4814"/>
      <c r="J4814"/>
      <c r="M4814"/>
      <c r="N4814"/>
    </row>
    <row r="4815" spans="6:14" ht="14.25" customHeight="1" x14ac:dyDescent="0.3">
      <c r="F4815"/>
      <c r="G4815"/>
      <c r="H4815"/>
      <c r="I4815"/>
      <c r="J4815"/>
      <c r="M4815"/>
      <c r="N4815"/>
    </row>
    <row r="4816" spans="6:14" ht="14.25" customHeight="1" x14ac:dyDescent="0.3">
      <c r="F4816"/>
      <c r="G4816"/>
      <c r="H4816"/>
      <c r="I4816"/>
      <c r="J4816"/>
      <c r="M4816"/>
      <c r="N4816"/>
    </row>
    <row r="4817" spans="6:14" ht="14.25" customHeight="1" x14ac:dyDescent="0.3">
      <c r="F4817"/>
      <c r="G4817"/>
      <c r="H4817"/>
      <c r="I4817"/>
      <c r="J4817"/>
      <c r="M4817"/>
      <c r="N4817"/>
    </row>
    <row r="4818" spans="6:14" ht="14.25" customHeight="1" x14ac:dyDescent="0.3">
      <c r="F4818"/>
      <c r="G4818"/>
      <c r="H4818"/>
      <c r="I4818"/>
      <c r="J4818"/>
      <c r="M4818"/>
      <c r="N4818"/>
    </row>
    <row r="4819" spans="6:14" ht="14.25" customHeight="1" x14ac:dyDescent="0.3">
      <c r="F4819"/>
      <c r="G4819"/>
      <c r="H4819"/>
      <c r="I4819"/>
      <c r="J4819"/>
      <c r="M4819"/>
      <c r="N4819"/>
    </row>
    <row r="4820" spans="6:14" ht="14.25" customHeight="1" x14ac:dyDescent="0.3">
      <c r="F4820"/>
      <c r="G4820"/>
      <c r="H4820"/>
      <c r="I4820"/>
      <c r="J4820"/>
      <c r="M4820"/>
      <c r="N4820"/>
    </row>
    <row r="4821" spans="6:14" ht="14.25" customHeight="1" x14ac:dyDescent="0.3">
      <c r="F4821"/>
      <c r="G4821"/>
      <c r="H4821"/>
      <c r="I4821"/>
      <c r="J4821"/>
      <c r="M4821"/>
      <c r="N4821"/>
    </row>
    <row r="4822" spans="6:14" ht="14.25" customHeight="1" x14ac:dyDescent="0.3">
      <c r="F4822"/>
      <c r="G4822"/>
      <c r="H4822"/>
      <c r="I4822"/>
      <c r="J4822"/>
      <c r="M4822"/>
      <c r="N4822"/>
    </row>
    <row r="4823" spans="6:14" ht="14.25" customHeight="1" x14ac:dyDescent="0.3">
      <c r="F4823"/>
      <c r="G4823"/>
      <c r="H4823"/>
      <c r="I4823"/>
      <c r="J4823"/>
      <c r="M4823"/>
      <c r="N4823"/>
    </row>
    <row r="4824" spans="6:14" ht="14.25" customHeight="1" x14ac:dyDescent="0.3">
      <c r="F4824"/>
      <c r="G4824"/>
      <c r="H4824"/>
      <c r="I4824"/>
      <c r="J4824"/>
      <c r="M4824"/>
      <c r="N4824"/>
    </row>
    <row r="4825" spans="6:14" ht="14.25" customHeight="1" x14ac:dyDescent="0.3">
      <c r="F4825"/>
      <c r="G4825"/>
      <c r="H4825"/>
      <c r="I4825"/>
      <c r="J4825"/>
      <c r="M4825"/>
      <c r="N4825"/>
    </row>
    <row r="4826" spans="6:14" ht="14.25" customHeight="1" x14ac:dyDescent="0.3">
      <c r="F4826"/>
      <c r="G4826"/>
      <c r="H4826"/>
      <c r="I4826"/>
      <c r="J4826"/>
      <c r="M4826"/>
      <c r="N4826"/>
    </row>
    <row r="4827" spans="6:14" ht="14.25" customHeight="1" x14ac:dyDescent="0.3">
      <c r="F4827"/>
      <c r="G4827"/>
      <c r="H4827"/>
      <c r="I4827"/>
      <c r="J4827"/>
      <c r="M4827"/>
      <c r="N4827"/>
    </row>
    <row r="4828" spans="6:14" ht="14.25" customHeight="1" x14ac:dyDescent="0.3">
      <c r="F4828"/>
      <c r="G4828"/>
      <c r="H4828"/>
      <c r="I4828"/>
      <c r="J4828"/>
      <c r="M4828"/>
      <c r="N4828"/>
    </row>
    <row r="4829" spans="6:14" ht="14.25" customHeight="1" x14ac:dyDescent="0.3">
      <c r="F4829"/>
      <c r="G4829"/>
      <c r="H4829"/>
      <c r="I4829"/>
      <c r="J4829"/>
      <c r="M4829"/>
      <c r="N4829"/>
    </row>
    <row r="4830" spans="6:14" ht="14.25" customHeight="1" x14ac:dyDescent="0.3">
      <c r="F4830"/>
      <c r="G4830"/>
      <c r="H4830"/>
      <c r="I4830"/>
      <c r="J4830"/>
      <c r="M4830"/>
      <c r="N4830"/>
    </row>
    <row r="4831" spans="6:14" ht="14.25" customHeight="1" x14ac:dyDescent="0.3">
      <c r="F4831"/>
      <c r="G4831"/>
      <c r="H4831"/>
      <c r="I4831"/>
      <c r="J4831"/>
      <c r="M4831"/>
      <c r="N4831"/>
    </row>
    <row r="4832" spans="6:14" ht="14.25" customHeight="1" x14ac:dyDescent="0.3">
      <c r="F4832"/>
      <c r="G4832"/>
      <c r="H4832"/>
      <c r="I4832"/>
      <c r="J4832"/>
      <c r="M4832"/>
      <c r="N4832"/>
    </row>
    <row r="4833" spans="6:14" ht="14.25" customHeight="1" x14ac:dyDescent="0.3">
      <c r="F4833"/>
      <c r="G4833"/>
      <c r="H4833"/>
      <c r="I4833"/>
      <c r="J4833"/>
      <c r="M4833"/>
      <c r="N4833"/>
    </row>
    <row r="4834" spans="6:14" ht="14.25" customHeight="1" x14ac:dyDescent="0.3">
      <c r="F4834"/>
      <c r="G4834"/>
      <c r="H4834"/>
      <c r="I4834"/>
      <c r="J4834"/>
      <c r="M4834"/>
      <c r="N4834"/>
    </row>
    <row r="4835" spans="6:14" ht="14.25" customHeight="1" x14ac:dyDescent="0.3">
      <c r="F4835"/>
      <c r="G4835"/>
      <c r="H4835"/>
      <c r="I4835"/>
      <c r="J4835"/>
      <c r="M4835"/>
      <c r="N4835"/>
    </row>
    <row r="4836" spans="6:14" ht="14.25" customHeight="1" x14ac:dyDescent="0.3">
      <c r="F4836"/>
      <c r="G4836"/>
      <c r="H4836"/>
      <c r="I4836"/>
      <c r="J4836"/>
      <c r="M4836"/>
      <c r="N4836"/>
    </row>
    <row r="4837" spans="6:14" ht="14.25" customHeight="1" x14ac:dyDescent="0.3">
      <c r="F4837"/>
      <c r="G4837"/>
      <c r="H4837"/>
      <c r="I4837"/>
      <c r="J4837"/>
      <c r="M4837"/>
      <c r="N4837"/>
    </row>
    <row r="4838" spans="6:14" ht="14.25" customHeight="1" x14ac:dyDescent="0.3">
      <c r="F4838"/>
      <c r="G4838"/>
      <c r="H4838"/>
      <c r="I4838"/>
      <c r="J4838"/>
      <c r="M4838"/>
      <c r="N4838"/>
    </row>
    <row r="4839" spans="6:14" ht="14.25" customHeight="1" x14ac:dyDescent="0.3">
      <c r="F4839"/>
      <c r="G4839"/>
      <c r="H4839"/>
      <c r="I4839"/>
      <c r="J4839"/>
      <c r="M4839"/>
      <c r="N4839"/>
    </row>
    <row r="4840" spans="6:14" ht="14.25" customHeight="1" x14ac:dyDescent="0.3">
      <c r="F4840"/>
      <c r="G4840"/>
      <c r="H4840"/>
      <c r="I4840"/>
      <c r="J4840"/>
      <c r="M4840"/>
      <c r="N4840"/>
    </row>
    <row r="4841" spans="6:14" ht="14.25" customHeight="1" x14ac:dyDescent="0.3">
      <c r="F4841"/>
      <c r="G4841"/>
      <c r="H4841"/>
      <c r="I4841"/>
      <c r="J4841"/>
      <c r="M4841"/>
      <c r="N4841"/>
    </row>
    <row r="4842" spans="6:14" ht="14.25" customHeight="1" x14ac:dyDescent="0.3">
      <c r="F4842"/>
      <c r="G4842"/>
      <c r="H4842"/>
      <c r="I4842"/>
      <c r="J4842"/>
      <c r="M4842"/>
      <c r="N4842"/>
    </row>
    <row r="4843" spans="6:14" ht="14.25" customHeight="1" x14ac:dyDescent="0.3">
      <c r="F4843"/>
      <c r="G4843"/>
      <c r="H4843"/>
      <c r="I4843"/>
      <c r="J4843"/>
      <c r="M4843"/>
      <c r="N4843"/>
    </row>
    <row r="4844" spans="6:14" ht="14.25" customHeight="1" x14ac:dyDescent="0.3">
      <c r="F4844"/>
      <c r="G4844"/>
      <c r="H4844"/>
      <c r="I4844"/>
      <c r="J4844"/>
      <c r="M4844"/>
      <c r="N4844"/>
    </row>
    <row r="4845" spans="6:14" ht="14.25" customHeight="1" x14ac:dyDescent="0.3">
      <c r="F4845"/>
      <c r="G4845"/>
      <c r="H4845"/>
      <c r="I4845"/>
      <c r="J4845"/>
      <c r="M4845"/>
      <c r="N4845"/>
    </row>
    <row r="4846" spans="6:14" ht="14.25" customHeight="1" x14ac:dyDescent="0.3">
      <c r="F4846"/>
      <c r="G4846"/>
      <c r="H4846"/>
      <c r="I4846"/>
      <c r="J4846"/>
      <c r="M4846"/>
      <c r="N4846"/>
    </row>
    <row r="4847" spans="6:14" ht="14.25" customHeight="1" x14ac:dyDescent="0.3">
      <c r="F4847"/>
      <c r="G4847"/>
      <c r="H4847"/>
      <c r="I4847"/>
      <c r="J4847"/>
      <c r="M4847"/>
      <c r="N4847"/>
    </row>
    <row r="4848" spans="6:14" ht="14.25" customHeight="1" x14ac:dyDescent="0.3">
      <c r="F4848"/>
      <c r="G4848"/>
      <c r="H4848"/>
      <c r="I4848"/>
      <c r="J4848"/>
      <c r="M4848"/>
      <c r="N4848"/>
    </row>
    <row r="4849" spans="6:14" ht="14.25" customHeight="1" x14ac:dyDescent="0.3">
      <c r="F4849"/>
      <c r="G4849"/>
      <c r="H4849"/>
      <c r="I4849"/>
      <c r="J4849"/>
      <c r="M4849"/>
      <c r="N4849"/>
    </row>
    <row r="4850" spans="6:14" ht="14.25" customHeight="1" x14ac:dyDescent="0.3">
      <c r="F4850"/>
      <c r="G4850"/>
      <c r="H4850"/>
      <c r="I4850"/>
      <c r="J4850"/>
      <c r="M4850"/>
      <c r="N4850"/>
    </row>
    <row r="4851" spans="6:14" ht="14.25" customHeight="1" x14ac:dyDescent="0.3">
      <c r="F4851"/>
      <c r="G4851"/>
      <c r="H4851"/>
      <c r="I4851"/>
      <c r="J4851"/>
      <c r="M4851"/>
      <c r="N4851"/>
    </row>
    <row r="4852" spans="6:14" ht="14.25" customHeight="1" x14ac:dyDescent="0.3">
      <c r="F4852"/>
      <c r="G4852"/>
      <c r="H4852"/>
      <c r="I4852"/>
      <c r="J4852"/>
      <c r="M4852"/>
      <c r="N4852"/>
    </row>
    <row r="4853" spans="6:14" ht="14.25" customHeight="1" x14ac:dyDescent="0.3">
      <c r="F4853"/>
      <c r="G4853"/>
      <c r="H4853"/>
      <c r="I4853"/>
      <c r="J4853"/>
      <c r="M4853"/>
      <c r="N4853"/>
    </row>
    <row r="4854" spans="6:14" ht="14.25" customHeight="1" x14ac:dyDescent="0.3">
      <c r="F4854"/>
      <c r="G4854"/>
      <c r="H4854"/>
      <c r="I4854"/>
      <c r="J4854"/>
      <c r="M4854"/>
      <c r="N4854"/>
    </row>
    <row r="4855" spans="6:14" ht="14.25" customHeight="1" x14ac:dyDescent="0.3">
      <c r="F4855"/>
      <c r="G4855"/>
      <c r="H4855"/>
      <c r="I4855"/>
      <c r="J4855"/>
      <c r="M4855"/>
      <c r="N4855"/>
    </row>
    <row r="4856" spans="6:14" ht="14.25" customHeight="1" x14ac:dyDescent="0.3">
      <c r="F4856"/>
      <c r="G4856"/>
      <c r="H4856"/>
      <c r="I4856"/>
      <c r="J4856"/>
      <c r="M4856"/>
      <c r="N4856"/>
    </row>
    <row r="4857" spans="6:14" ht="14.25" customHeight="1" x14ac:dyDescent="0.3">
      <c r="F4857"/>
      <c r="G4857"/>
      <c r="H4857"/>
      <c r="I4857"/>
      <c r="J4857"/>
      <c r="M4857"/>
      <c r="N4857"/>
    </row>
    <row r="4858" spans="6:14" ht="14.25" customHeight="1" x14ac:dyDescent="0.3">
      <c r="F4858"/>
      <c r="G4858"/>
      <c r="H4858"/>
      <c r="I4858"/>
      <c r="J4858"/>
      <c r="M4858"/>
      <c r="N4858"/>
    </row>
    <row r="4859" spans="6:14" ht="14.25" customHeight="1" x14ac:dyDescent="0.3">
      <c r="F4859"/>
      <c r="G4859"/>
      <c r="H4859"/>
      <c r="I4859"/>
      <c r="J4859"/>
      <c r="M4859"/>
      <c r="N4859"/>
    </row>
    <row r="4860" spans="6:14" ht="14.25" customHeight="1" x14ac:dyDescent="0.3">
      <c r="F4860"/>
      <c r="G4860"/>
      <c r="H4860"/>
      <c r="I4860"/>
      <c r="J4860"/>
      <c r="M4860"/>
      <c r="N4860"/>
    </row>
    <row r="4861" spans="6:14" ht="14.25" customHeight="1" x14ac:dyDescent="0.3">
      <c r="F4861"/>
      <c r="G4861"/>
      <c r="H4861"/>
      <c r="I4861"/>
      <c r="J4861"/>
      <c r="M4861"/>
      <c r="N4861"/>
    </row>
    <row r="4862" spans="6:14" ht="14.25" customHeight="1" x14ac:dyDescent="0.3">
      <c r="F4862"/>
      <c r="G4862"/>
      <c r="H4862"/>
      <c r="I4862"/>
      <c r="J4862"/>
      <c r="M4862"/>
      <c r="N4862"/>
    </row>
    <row r="4863" spans="6:14" ht="14.25" customHeight="1" x14ac:dyDescent="0.3">
      <c r="F4863"/>
      <c r="G4863"/>
      <c r="H4863"/>
      <c r="I4863"/>
      <c r="J4863"/>
      <c r="M4863"/>
      <c r="N4863"/>
    </row>
    <row r="4864" spans="6:14" ht="14.25" customHeight="1" x14ac:dyDescent="0.3">
      <c r="F4864"/>
      <c r="G4864"/>
      <c r="H4864"/>
      <c r="I4864"/>
      <c r="J4864"/>
      <c r="M4864"/>
      <c r="N4864"/>
    </row>
    <row r="4865" spans="6:14" ht="14.25" customHeight="1" x14ac:dyDescent="0.3">
      <c r="F4865"/>
      <c r="G4865"/>
      <c r="H4865"/>
      <c r="I4865"/>
      <c r="J4865"/>
      <c r="M4865"/>
      <c r="N4865"/>
    </row>
    <row r="4866" spans="6:14" ht="14.25" customHeight="1" x14ac:dyDescent="0.3">
      <c r="F4866"/>
      <c r="G4866"/>
      <c r="H4866"/>
      <c r="I4866"/>
      <c r="J4866"/>
      <c r="M4866"/>
      <c r="N4866"/>
    </row>
    <row r="4867" spans="6:14" ht="14.25" customHeight="1" x14ac:dyDescent="0.3">
      <c r="F4867"/>
      <c r="G4867"/>
      <c r="H4867"/>
      <c r="I4867"/>
      <c r="J4867"/>
      <c r="M4867"/>
      <c r="N4867"/>
    </row>
    <row r="4868" spans="6:14" ht="14.25" customHeight="1" x14ac:dyDescent="0.3">
      <c r="F4868"/>
      <c r="G4868"/>
      <c r="H4868"/>
      <c r="I4868"/>
      <c r="J4868"/>
      <c r="M4868"/>
      <c r="N4868"/>
    </row>
    <row r="4869" spans="6:14" ht="14.25" customHeight="1" x14ac:dyDescent="0.3">
      <c r="F4869"/>
      <c r="G4869"/>
      <c r="H4869"/>
      <c r="I4869"/>
      <c r="J4869"/>
      <c r="M4869"/>
      <c r="N4869"/>
    </row>
    <row r="4870" spans="6:14" ht="14.25" customHeight="1" x14ac:dyDescent="0.3">
      <c r="F4870"/>
      <c r="G4870"/>
      <c r="H4870"/>
      <c r="I4870"/>
      <c r="J4870"/>
      <c r="M4870"/>
      <c r="N4870"/>
    </row>
    <row r="4871" spans="6:14" ht="14.25" customHeight="1" x14ac:dyDescent="0.3">
      <c r="F4871"/>
      <c r="G4871"/>
      <c r="H4871"/>
      <c r="I4871"/>
      <c r="J4871"/>
      <c r="M4871"/>
      <c r="N4871"/>
    </row>
    <row r="4872" spans="6:14" ht="14.25" customHeight="1" x14ac:dyDescent="0.3">
      <c r="F4872"/>
      <c r="G4872"/>
      <c r="H4872"/>
      <c r="I4872"/>
      <c r="J4872"/>
      <c r="M4872"/>
      <c r="N4872"/>
    </row>
    <row r="4873" spans="6:14" ht="14.25" customHeight="1" x14ac:dyDescent="0.3">
      <c r="F4873"/>
      <c r="G4873"/>
      <c r="H4873"/>
      <c r="I4873"/>
      <c r="J4873"/>
      <c r="M4873"/>
      <c r="N4873"/>
    </row>
    <row r="4874" spans="6:14" ht="14.25" customHeight="1" x14ac:dyDescent="0.3">
      <c r="F4874"/>
      <c r="G4874"/>
      <c r="H4874"/>
      <c r="I4874"/>
      <c r="J4874"/>
      <c r="M4874"/>
      <c r="N4874"/>
    </row>
    <row r="4875" spans="6:14" ht="14.25" customHeight="1" x14ac:dyDescent="0.3">
      <c r="F4875"/>
      <c r="G4875"/>
      <c r="H4875"/>
      <c r="I4875"/>
      <c r="J4875"/>
      <c r="M4875"/>
      <c r="N4875"/>
    </row>
    <row r="4876" spans="6:14" ht="14.25" customHeight="1" x14ac:dyDescent="0.3">
      <c r="F4876"/>
      <c r="G4876"/>
      <c r="H4876"/>
      <c r="I4876"/>
      <c r="J4876"/>
      <c r="M4876"/>
      <c r="N4876"/>
    </row>
    <row r="4877" spans="6:14" ht="14.25" customHeight="1" x14ac:dyDescent="0.3">
      <c r="F4877"/>
      <c r="G4877"/>
      <c r="H4877"/>
      <c r="I4877"/>
      <c r="J4877"/>
      <c r="M4877"/>
      <c r="N4877"/>
    </row>
    <row r="4878" spans="6:14" ht="14.25" customHeight="1" x14ac:dyDescent="0.3">
      <c r="F4878"/>
      <c r="G4878"/>
      <c r="H4878"/>
      <c r="I4878"/>
      <c r="J4878"/>
      <c r="M4878"/>
      <c r="N4878"/>
    </row>
    <row r="4879" spans="6:14" ht="14.25" customHeight="1" x14ac:dyDescent="0.3">
      <c r="F4879"/>
      <c r="G4879"/>
      <c r="H4879"/>
      <c r="I4879"/>
      <c r="J4879"/>
      <c r="M4879"/>
      <c r="N4879"/>
    </row>
    <row r="4880" spans="6:14" ht="14.25" customHeight="1" x14ac:dyDescent="0.3">
      <c r="F4880"/>
      <c r="G4880"/>
      <c r="H4880"/>
      <c r="I4880"/>
      <c r="J4880"/>
      <c r="M4880"/>
      <c r="N4880"/>
    </row>
    <row r="4881" spans="6:14" ht="14.25" customHeight="1" x14ac:dyDescent="0.3">
      <c r="F4881"/>
      <c r="G4881"/>
      <c r="H4881"/>
      <c r="I4881"/>
      <c r="J4881"/>
      <c r="M4881"/>
      <c r="N4881"/>
    </row>
    <row r="4882" spans="6:14" ht="14.25" customHeight="1" x14ac:dyDescent="0.3">
      <c r="F4882"/>
      <c r="G4882"/>
      <c r="H4882"/>
      <c r="I4882"/>
      <c r="J4882"/>
      <c r="M4882"/>
      <c r="N4882"/>
    </row>
    <row r="4883" spans="6:14" ht="14.25" customHeight="1" x14ac:dyDescent="0.3">
      <c r="F4883"/>
      <c r="G4883"/>
      <c r="H4883"/>
      <c r="I4883"/>
      <c r="J4883"/>
      <c r="M4883"/>
      <c r="N4883"/>
    </row>
    <row r="4884" spans="6:14" ht="14.25" customHeight="1" x14ac:dyDescent="0.3">
      <c r="F4884"/>
      <c r="G4884"/>
      <c r="H4884"/>
      <c r="I4884"/>
      <c r="J4884"/>
      <c r="M4884"/>
      <c r="N4884"/>
    </row>
    <row r="4885" spans="6:14" ht="14.25" customHeight="1" x14ac:dyDescent="0.3">
      <c r="F4885"/>
      <c r="G4885"/>
      <c r="H4885"/>
      <c r="I4885"/>
      <c r="J4885"/>
      <c r="M4885"/>
      <c r="N4885"/>
    </row>
    <row r="4886" spans="6:14" ht="14.25" customHeight="1" x14ac:dyDescent="0.3">
      <c r="F4886"/>
      <c r="G4886"/>
      <c r="H4886"/>
      <c r="I4886"/>
      <c r="J4886"/>
      <c r="M4886"/>
      <c r="N4886"/>
    </row>
    <row r="4887" spans="6:14" ht="14.25" customHeight="1" x14ac:dyDescent="0.3">
      <c r="F4887"/>
      <c r="G4887"/>
      <c r="H4887"/>
      <c r="I4887"/>
      <c r="J4887"/>
      <c r="M4887"/>
      <c r="N4887"/>
    </row>
    <row r="4888" spans="6:14" ht="14.25" customHeight="1" x14ac:dyDescent="0.3">
      <c r="F4888"/>
      <c r="G4888"/>
      <c r="H4888"/>
      <c r="I4888"/>
      <c r="J4888"/>
      <c r="M4888"/>
      <c r="N4888"/>
    </row>
    <row r="4889" spans="6:14" ht="14.25" customHeight="1" x14ac:dyDescent="0.3">
      <c r="F4889"/>
      <c r="G4889"/>
      <c r="H4889"/>
      <c r="I4889"/>
      <c r="J4889"/>
      <c r="M4889"/>
      <c r="N4889"/>
    </row>
    <row r="4890" spans="6:14" ht="14.25" customHeight="1" x14ac:dyDescent="0.3">
      <c r="F4890"/>
      <c r="G4890"/>
      <c r="H4890"/>
      <c r="I4890"/>
      <c r="J4890"/>
      <c r="M4890"/>
      <c r="N4890"/>
    </row>
    <row r="4891" spans="6:14" ht="14.25" customHeight="1" x14ac:dyDescent="0.3">
      <c r="F4891"/>
      <c r="G4891"/>
      <c r="H4891"/>
      <c r="I4891"/>
      <c r="J4891"/>
      <c r="M4891"/>
      <c r="N4891"/>
    </row>
    <row r="4892" spans="6:14" ht="14.25" customHeight="1" x14ac:dyDescent="0.3">
      <c r="F4892"/>
      <c r="G4892"/>
      <c r="H4892"/>
      <c r="I4892"/>
      <c r="J4892"/>
      <c r="M4892"/>
      <c r="N4892"/>
    </row>
    <row r="4893" spans="6:14" ht="14.25" customHeight="1" x14ac:dyDescent="0.3">
      <c r="F4893"/>
      <c r="G4893"/>
      <c r="H4893"/>
      <c r="I4893"/>
      <c r="J4893"/>
      <c r="M4893"/>
      <c r="N4893"/>
    </row>
    <row r="4894" spans="6:14" ht="14.25" customHeight="1" x14ac:dyDescent="0.3">
      <c r="F4894"/>
      <c r="G4894"/>
      <c r="H4894"/>
      <c r="I4894"/>
      <c r="J4894"/>
      <c r="M4894"/>
      <c r="N4894"/>
    </row>
    <row r="4895" spans="6:14" ht="14.25" customHeight="1" x14ac:dyDescent="0.3">
      <c r="F4895"/>
      <c r="G4895"/>
      <c r="H4895"/>
      <c r="I4895"/>
      <c r="J4895"/>
      <c r="M4895"/>
      <c r="N4895"/>
    </row>
    <row r="4896" spans="6:14" ht="14.25" customHeight="1" x14ac:dyDescent="0.3">
      <c r="F4896"/>
      <c r="G4896"/>
      <c r="H4896"/>
      <c r="I4896"/>
      <c r="J4896"/>
      <c r="M4896"/>
      <c r="N4896"/>
    </row>
    <row r="4897" spans="6:14" ht="14.25" customHeight="1" x14ac:dyDescent="0.3">
      <c r="F4897"/>
      <c r="G4897"/>
      <c r="H4897"/>
      <c r="I4897"/>
      <c r="J4897"/>
      <c r="M4897"/>
      <c r="N4897"/>
    </row>
    <row r="4898" spans="6:14" ht="14.25" customHeight="1" x14ac:dyDescent="0.3">
      <c r="F4898"/>
      <c r="G4898"/>
      <c r="H4898"/>
      <c r="I4898"/>
      <c r="J4898"/>
      <c r="M4898"/>
      <c r="N4898"/>
    </row>
    <row r="4899" spans="6:14" ht="14.25" customHeight="1" x14ac:dyDescent="0.3">
      <c r="F4899"/>
      <c r="G4899"/>
      <c r="H4899"/>
      <c r="I4899"/>
      <c r="J4899"/>
      <c r="M4899"/>
      <c r="N4899"/>
    </row>
    <row r="4900" spans="6:14" ht="14.25" customHeight="1" x14ac:dyDescent="0.3">
      <c r="F4900"/>
      <c r="G4900"/>
      <c r="H4900"/>
      <c r="I4900"/>
      <c r="J4900"/>
      <c r="M4900"/>
      <c r="N4900"/>
    </row>
    <row r="4901" spans="6:14" ht="14.25" customHeight="1" x14ac:dyDescent="0.3">
      <c r="F4901"/>
      <c r="G4901"/>
      <c r="H4901"/>
      <c r="I4901"/>
      <c r="J4901"/>
      <c r="M4901"/>
      <c r="N4901"/>
    </row>
    <row r="4902" spans="6:14" ht="14.25" customHeight="1" x14ac:dyDescent="0.3">
      <c r="F4902"/>
      <c r="G4902"/>
      <c r="H4902"/>
      <c r="I4902"/>
      <c r="J4902"/>
      <c r="M4902"/>
      <c r="N4902"/>
    </row>
    <row r="4903" spans="6:14" ht="14.25" customHeight="1" x14ac:dyDescent="0.3">
      <c r="F4903"/>
      <c r="G4903"/>
      <c r="H4903"/>
      <c r="I4903"/>
      <c r="J4903"/>
      <c r="M4903"/>
      <c r="N4903"/>
    </row>
    <row r="4904" spans="6:14" ht="14.25" customHeight="1" x14ac:dyDescent="0.3">
      <c r="F4904"/>
      <c r="G4904"/>
      <c r="H4904"/>
      <c r="I4904"/>
      <c r="J4904"/>
      <c r="M4904"/>
      <c r="N4904"/>
    </row>
    <row r="4905" spans="6:14" ht="14.25" customHeight="1" x14ac:dyDescent="0.3">
      <c r="F4905"/>
      <c r="G4905"/>
      <c r="H4905"/>
      <c r="I4905"/>
      <c r="J4905"/>
      <c r="M4905"/>
      <c r="N4905"/>
    </row>
    <row r="4906" spans="6:14" ht="14.25" customHeight="1" x14ac:dyDescent="0.3">
      <c r="F4906"/>
      <c r="G4906"/>
      <c r="H4906"/>
      <c r="I4906"/>
      <c r="J4906"/>
      <c r="M4906"/>
      <c r="N4906"/>
    </row>
    <row r="4907" spans="6:14" ht="14.25" customHeight="1" x14ac:dyDescent="0.3">
      <c r="F4907"/>
      <c r="G4907"/>
      <c r="H4907"/>
      <c r="I4907"/>
      <c r="J4907"/>
      <c r="M4907"/>
      <c r="N4907"/>
    </row>
    <row r="4908" spans="6:14" ht="14.25" customHeight="1" x14ac:dyDescent="0.3">
      <c r="F4908"/>
      <c r="G4908"/>
      <c r="H4908"/>
      <c r="I4908"/>
      <c r="J4908"/>
      <c r="M4908"/>
      <c r="N4908"/>
    </row>
    <row r="4909" spans="6:14" ht="14.25" customHeight="1" x14ac:dyDescent="0.3">
      <c r="F4909"/>
      <c r="G4909"/>
      <c r="H4909"/>
      <c r="I4909"/>
      <c r="J4909"/>
      <c r="M4909"/>
      <c r="N4909"/>
    </row>
    <row r="4910" spans="6:14" ht="14.25" customHeight="1" x14ac:dyDescent="0.3">
      <c r="F4910"/>
      <c r="G4910"/>
      <c r="H4910"/>
      <c r="I4910"/>
      <c r="J4910"/>
      <c r="M4910"/>
      <c r="N4910"/>
    </row>
    <row r="4911" spans="6:14" ht="14.25" customHeight="1" x14ac:dyDescent="0.3">
      <c r="F4911"/>
      <c r="G4911"/>
      <c r="H4911"/>
      <c r="I4911"/>
      <c r="J4911"/>
      <c r="M4911"/>
      <c r="N4911"/>
    </row>
    <row r="4912" spans="6:14" ht="14.25" customHeight="1" x14ac:dyDescent="0.3">
      <c r="F4912"/>
      <c r="G4912"/>
      <c r="H4912"/>
      <c r="I4912"/>
      <c r="J4912"/>
      <c r="M4912"/>
      <c r="N4912"/>
    </row>
    <row r="4913" spans="6:14" ht="14.25" customHeight="1" x14ac:dyDescent="0.3">
      <c r="F4913"/>
      <c r="G4913"/>
      <c r="H4913"/>
      <c r="I4913"/>
      <c r="J4913"/>
      <c r="M4913"/>
      <c r="N4913"/>
    </row>
    <row r="4914" spans="6:14" ht="14.25" customHeight="1" x14ac:dyDescent="0.3">
      <c r="F4914"/>
      <c r="G4914"/>
      <c r="H4914"/>
      <c r="I4914"/>
      <c r="J4914"/>
      <c r="M4914"/>
      <c r="N4914"/>
    </row>
    <row r="4915" spans="6:14" ht="14.25" customHeight="1" x14ac:dyDescent="0.3">
      <c r="F4915"/>
      <c r="G4915"/>
      <c r="H4915"/>
      <c r="I4915"/>
      <c r="J4915"/>
      <c r="M4915"/>
      <c r="N4915"/>
    </row>
    <row r="4916" spans="6:14" ht="14.25" customHeight="1" x14ac:dyDescent="0.3">
      <c r="F4916"/>
      <c r="G4916"/>
      <c r="H4916"/>
      <c r="I4916"/>
      <c r="J4916"/>
      <c r="M4916"/>
      <c r="N4916"/>
    </row>
    <row r="4917" spans="6:14" ht="14.25" customHeight="1" x14ac:dyDescent="0.3">
      <c r="F4917"/>
      <c r="G4917"/>
      <c r="H4917"/>
      <c r="I4917"/>
      <c r="J4917"/>
      <c r="M4917"/>
      <c r="N4917"/>
    </row>
    <row r="4918" spans="6:14" ht="14.25" customHeight="1" x14ac:dyDescent="0.3">
      <c r="F4918"/>
      <c r="G4918"/>
      <c r="H4918"/>
      <c r="I4918"/>
      <c r="J4918"/>
      <c r="M4918"/>
      <c r="N4918"/>
    </row>
    <row r="4919" spans="6:14" ht="14.25" customHeight="1" x14ac:dyDescent="0.3">
      <c r="F4919"/>
      <c r="G4919"/>
      <c r="H4919"/>
      <c r="I4919"/>
      <c r="J4919"/>
      <c r="M4919"/>
      <c r="N4919"/>
    </row>
    <row r="4920" spans="6:14" ht="14.25" customHeight="1" x14ac:dyDescent="0.3">
      <c r="F4920"/>
      <c r="G4920"/>
      <c r="H4920"/>
      <c r="I4920"/>
      <c r="J4920"/>
      <c r="M4920"/>
      <c r="N4920"/>
    </row>
    <row r="4921" spans="6:14" ht="14.25" customHeight="1" x14ac:dyDescent="0.3">
      <c r="F4921"/>
      <c r="G4921"/>
      <c r="H4921"/>
      <c r="I4921"/>
      <c r="J4921"/>
      <c r="M4921"/>
      <c r="N4921"/>
    </row>
    <row r="4922" spans="6:14" ht="14.25" customHeight="1" x14ac:dyDescent="0.3">
      <c r="F4922"/>
      <c r="G4922"/>
      <c r="H4922"/>
      <c r="I4922"/>
      <c r="J4922"/>
      <c r="M4922"/>
      <c r="N4922"/>
    </row>
    <row r="4923" spans="6:14" ht="14.25" customHeight="1" x14ac:dyDescent="0.3">
      <c r="F4923"/>
      <c r="G4923"/>
      <c r="H4923"/>
      <c r="I4923"/>
      <c r="J4923"/>
      <c r="M4923"/>
      <c r="N4923"/>
    </row>
    <row r="4924" spans="6:14" ht="14.25" customHeight="1" x14ac:dyDescent="0.3">
      <c r="F4924"/>
      <c r="G4924"/>
      <c r="H4924"/>
      <c r="I4924"/>
      <c r="J4924"/>
      <c r="M4924"/>
      <c r="N4924"/>
    </row>
    <row r="4925" spans="6:14" ht="14.25" customHeight="1" x14ac:dyDescent="0.3">
      <c r="F4925"/>
      <c r="G4925"/>
      <c r="H4925"/>
      <c r="I4925"/>
      <c r="J4925"/>
      <c r="M4925"/>
      <c r="N4925"/>
    </row>
    <row r="4926" spans="6:14" ht="14.25" customHeight="1" x14ac:dyDescent="0.3">
      <c r="F4926"/>
      <c r="G4926"/>
      <c r="H4926"/>
      <c r="I4926"/>
      <c r="J4926"/>
      <c r="M4926"/>
      <c r="N4926"/>
    </row>
    <row r="4927" spans="6:14" ht="14.25" customHeight="1" x14ac:dyDescent="0.3">
      <c r="F4927"/>
      <c r="G4927"/>
      <c r="H4927"/>
      <c r="I4927"/>
      <c r="J4927"/>
      <c r="M4927"/>
      <c r="N4927"/>
    </row>
    <row r="4928" spans="6:14" ht="14.25" customHeight="1" x14ac:dyDescent="0.3">
      <c r="F4928"/>
      <c r="G4928"/>
      <c r="H4928"/>
      <c r="I4928"/>
      <c r="J4928"/>
      <c r="M4928"/>
      <c r="N4928"/>
    </row>
    <row r="4929" spans="6:14" ht="14.25" customHeight="1" x14ac:dyDescent="0.3">
      <c r="F4929"/>
      <c r="G4929"/>
      <c r="H4929"/>
      <c r="I4929"/>
      <c r="J4929"/>
      <c r="M4929"/>
      <c r="N4929"/>
    </row>
    <row r="4930" spans="6:14" ht="14.25" customHeight="1" x14ac:dyDescent="0.3">
      <c r="F4930"/>
      <c r="G4930"/>
      <c r="H4930"/>
      <c r="I4930"/>
      <c r="J4930"/>
      <c r="M4930"/>
      <c r="N4930"/>
    </row>
    <row r="4931" spans="6:14" ht="14.25" customHeight="1" x14ac:dyDescent="0.3">
      <c r="F4931"/>
      <c r="G4931"/>
      <c r="H4931"/>
      <c r="I4931"/>
      <c r="J4931"/>
      <c r="M4931"/>
      <c r="N4931"/>
    </row>
    <row r="4932" spans="6:14" ht="14.25" customHeight="1" x14ac:dyDescent="0.3">
      <c r="F4932"/>
      <c r="G4932"/>
      <c r="H4932"/>
      <c r="I4932"/>
      <c r="J4932"/>
      <c r="M4932"/>
      <c r="N4932"/>
    </row>
    <row r="4933" spans="6:14" ht="14.25" customHeight="1" x14ac:dyDescent="0.3">
      <c r="F4933"/>
      <c r="G4933"/>
      <c r="H4933"/>
      <c r="I4933"/>
      <c r="J4933"/>
      <c r="M4933"/>
      <c r="N4933"/>
    </row>
    <row r="4934" spans="6:14" ht="14.25" customHeight="1" x14ac:dyDescent="0.3">
      <c r="F4934"/>
      <c r="G4934"/>
      <c r="H4934"/>
      <c r="I4934"/>
      <c r="J4934"/>
      <c r="M4934"/>
      <c r="N4934"/>
    </row>
    <row r="4935" spans="6:14" ht="14.25" customHeight="1" x14ac:dyDescent="0.3">
      <c r="F4935"/>
      <c r="G4935"/>
      <c r="H4935"/>
      <c r="I4935"/>
      <c r="J4935"/>
      <c r="M4935"/>
      <c r="N4935"/>
    </row>
    <row r="4936" spans="6:14" ht="14.25" customHeight="1" x14ac:dyDescent="0.3">
      <c r="F4936"/>
      <c r="G4936"/>
      <c r="H4936"/>
      <c r="I4936"/>
      <c r="J4936"/>
      <c r="M4936"/>
      <c r="N4936"/>
    </row>
    <row r="4937" spans="6:14" ht="14.25" customHeight="1" x14ac:dyDescent="0.3">
      <c r="F4937"/>
      <c r="G4937"/>
      <c r="H4937"/>
      <c r="I4937"/>
      <c r="J4937"/>
      <c r="M4937"/>
      <c r="N4937"/>
    </row>
    <row r="4938" spans="6:14" ht="14.25" customHeight="1" x14ac:dyDescent="0.3">
      <c r="F4938"/>
      <c r="G4938"/>
      <c r="H4938"/>
      <c r="I4938"/>
      <c r="J4938"/>
      <c r="M4938"/>
      <c r="N4938"/>
    </row>
    <row r="4939" spans="6:14" ht="14.25" customHeight="1" x14ac:dyDescent="0.3">
      <c r="F4939"/>
      <c r="G4939"/>
      <c r="H4939"/>
      <c r="I4939"/>
      <c r="J4939"/>
      <c r="M4939"/>
      <c r="N4939"/>
    </row>
    <row r="4940" spans="6:14" ht="14.25" customHeight="1" x14ac:dyDescent="0.3">
      <c r="F4940"/>
      <c r="G4940"/>
      <c r="H4940"/>
      <c r="I4940"/>
      <c r="J4940"/>
      <c r="M4940"/>
      <c r="N4940"/>
    </row>
    <row r="4941" spans="6:14" ht="14.25" customHeight="1" x14ac:dyDescent="0.3">
      <c r="F4941"/>
      <c r="G4941"/>
      <c r="H4941"/>
      <c r="I4941"/>
      <c r="J4941"/>
      <c r="M4941"/>
      <c r="N4941"/>
    </row>
    <row r="4942" spans="6:14" ht="14.25" customHeight="1" x14ac:dyDescent="0.3">
      <c r="F4942"/>
      <c r="G4942"/>
      <c r="H4942"/>
      <c r="I4942"/>
      <c r="J4942"/>
      <c r="M4942"/>
      <c r="N4942"/>
    </row>
    <row r="4943" spans="6:14" ht="14.25" customHeight="1" x14ac:dyDescent="0.3">
      <c r="F4943"/>
      <c r="G4943"/>
      <c r="H4943"/>
      <c r="I4943"/>
      <c r="J4943"/>
      <c r="M4943"/>
      <c r="N4943"/>
    </row>
    <row r="4944" spans="6:14" ht="14.25" customHeight="1" x14ac:dyDescent="0.3">
      <c r="F4944"/>
      <c r="G4944"/>
      <c r="H4944"/>
      <c r="I4944"/>
      <c r="J4944"/>
      <c r="M4944"/>
      <c r="N4944"/>
    </row>
    <row r="4945" spans="6:14" ht="14.25" customHeight="1" x14ac:dyDescent="0.3">
      <c r="F4945"/>
      <c r="G4945"/>
      <c r="H4945"/>
      <c r="I4945"/>
      <c r="J4945"/>
      <c r="M4945"/>
      <c r="N4945"/>
    </row>
    <row r="4946" spans="6:14" ht="14.25" customHeight="1" x14ac:dyDescent="0.3">
      <c r="F4946"/>
      <c r="G4946"/>
      <c r="H4946"/>
      <c r="I4946"/>
      <c r="J4946"/>
      <c r="M4946"/>
      <c r="N4946"/>
    </row>
    <row r="4947" spans="6:14" ht="14.25" customHeight="1" x14ac:dyDescent="0.3">
      <c r="F4947"/>
      <c r="G4947"/>
      <c r="H4947"/>
      <c r="I4947"/>
      <c r="J4947"/>
      <c r="M4947"/>
      <c r="N4947"/>
    </row>
    <row r="4948" spans="6:14" ht="14.25" customHeight="1" x14ac:dyDescent="0.3">
      <c r="F4948"/>
      <c r="G4948"/>
      <c r="H4948"/>
      <c r="I4948"/>
      <c r="J4948"/>
      <c r="M4948"/>
      <c r="N4948"/>
    </row>
    <row r="4949" spans="6:14" ht="14.25" customHeight="1" x14ac:dyDescent="0.3">
      <c r="F4949"/>
      <c r="G4949"/>
      <c r="H4949"/>
      <c r="I4949"/>
      <c r="J4949"/>
      <c r="M4949"/>
      <c r="N4949"/>
    </row>
    <row r="4950" spans="6:14" ht="14.25" customHeight="1" x14ac:dyDescent="0.3">
      <c r="F4950"/>
      <c r="G4950"/>
      <c r="H4950"/>
      <c r="I4950"/>
      <c r="J4950"/>
      <c r="M4950"/>
      <c r="N4950"/>
    </row>
    <row r="4951" spans="6:14" ht="14.25" customHeight="1" x14ac:dyDescent="0.3">
      <c r="F4951"/>
      <c r="G4951"/>
      <c r="H4951"/>
      <c r="I4951"/>
      <c r="J4951"/>
      <c r="M4951"/>
      <c r="N4951"/>
    </row>
    <row r="4952" spans="6:14" ht="14.25" customHeight="1" x14ac:dyDescent="0.3">
      <c r="F4952"/>
      <c r="G4952"/>
      <c r="H4952"/>
      <c r="I4952"/>
      <c r="J4952"/>
      <c r="M4952"/>
      <c r="N4952"/>
    </row>
    <row r="4953" spans="6:14" ht="14.25" customHeight="1" x14ac:dyDescent="0.3">
      <c r="F4953"/>
      <c r="G4953"/>
      <c r="H4953"/>
      <c r="I4953"/>
      <c r="J4953"/>
      <c r="M4953"/>
      <c r="N4953"/>
    </row>
    <row r="4954" spans="6:14" ht="14.25" customHeight="1" x14ac:dyDescent="0.3">
      <c r="F4954"/>
      <c r="G4954"/>
      <c r="H4954"/>
      <c r="I4954"/>
      <c r="J4954"/>
      <c r="M4954"/>
      <c r="N4954"/>
    </row>
    <row r="4955" spans="6:14" ht="14.25" customHeight="1" x14ac:dyDescent="0.3">
      <c r="F4955"/>
      <c r="G4955"/>
      <c r="H4955"/>
      <c r="I4955"/>
      <c r="J4955"/>
      <c r="M4955"/>
      <c r="N4955"/>
    </row>
    <row r="4956" spans="6:14" ht="14.25" customHeight="1" x14ac:dyDescent="0.3">
      <c r="F4956"/>
      <c r="G4956"/>
      <c r="H4956"/>
      <c r="I4956"/>
      <c r="J4956"/>
      <c r="M4956"/>
      <c r="N4956"/>
    </row>
    <row r="4957" spans="6:14" ht="14.25" customHeight="1" x14ac:dyDescent="0.3">
      <c r="F4957"/>
      <c r="G4957"/>
      <c r="H4957"/>
      <c r="I4957"/>
      <c r="J4957"/>
      <c r="M4957"/>
      <c r="N4957"/>
    </row>
    <row r="4958" spans="6:14" ht="14.25" customHeight="1" x14ac:dyDescent="0.3">
      <c r="F4958"/>
      <c r="G4958"/>
      <c r="H4958"/>
      <c r="I4958"/>
      <c r="J4958"/>
      <c r="M4958"/>
      <c r="N4958"/>
    </row>
    <row r="4959" spans="6:14" ht="14.25" customHeight="1" x14ac:dyDescent="0.3">
      <c r="F4959"/>
      <c r="G4959"/>
      <c r="H4959"/>
      <c r="I4959"/>
      <c r="J4959"/>
      <c r="M4959"/>
      <c r="N4959"/>
    </row>
    <row r="4960" spans="6:14" ht="14.25" customHeight="1" x14ac:dyDescent="0.3">
      <c r="F4960"/>
      <c r="G4960"/>
      <c r="H4960"/>
      <c r="I4960"/>
      <c r="J4960"/>
      <c r="M4960"/>
      <c r="N4960"/>
    </row>
    <row r="4961" spans="6:14" ht="14.25" customHeight="1" x14ac:dyDescent="0.3">
      <c r="F4961"/>
      <c r="G4961"/>
      <c r="H4961"/>
      <c r="I4961"/>
      <c r="J4961"/>
      <c r="M4961"/>
      <c r="N4961"/>
    </row>
    <row r="4962" spans="6:14" ht="14.25" customHeight="1" x14ac:dyDescent="0.3">
      <c r="F4962"/>
      <c r="G4962"/>
      <c r="H4962"/>
      <c r="I4962"/>
      <c r="J4962"/>
      <c r="M4962"/>
      <c r="N4962"/>
    </row>
    <row r="4963" spans="6:14" ht="14.25" customHeight="1" x14ac:dyDescent="0.3">
      <c r="F4963"/>
      <c r="G4963"/>
      <c r="H4963"/>
      <c r="I4963"/>
      <c r="J4963"/>
      <c r="M4963"/>
      <c r="N4963"/>
    </row>
    <row r="4964" spans="6:14" ht="14.25" customHeight="1" x14ac:dyDescent="0.3">
      <c r="F4964"/>
      <c r="G4964"/>
      <c r="H4964"/>
      <c r="I4964"/>
      <c r="J4964"/>
      <c r="M4964"/>
      <c r="N4964"/>
    </row>
    <row r="4965" spans="6:14" ht="14.25" customHeight="1" x14ac:dyDescent="0.3">
      <c r="F4965"/>
      <c r="G4965"/>
      <c r="H4965"/>
      <c r="I4965"/>
      <c r="J4965"/>
      <c r="M4965"/>
      <c r="N4965"/>
    </row>
    <row r="4966" spans="6:14" ht="14.25" customHeight="1" x14ac:dyDescent="0.3">
      <c r="F4966"/>
      <c r="G4966"/>
      <c r="H4966"/>
      <c r="I4966"/>
      <c r="J4966"/>
      <c r="M4966"/>
      <c r="N4966"/>
    </row>
    <row r="4967" spans="6:14" ht="14.25" customHeight="1" x14ac:dyDescent="0.3">
      <c r="F4967"/>
      <c r="G4967"/>
      <c r="H4967"/>
      <c r="I4967"/>
      <c r="J4967"/>
      <c r="M4967"/>
      <c r="N4967"/>
    </row>
    <row r="4968" spans="6:14" ht="14.25" customHeight="1" x14ac:dyDescent="0.3">
      <c r="F4968"/>
      <c r="G4968"/>
      <c r="H4968"/>
      <c r="I4968"/>
      <c r="J4968"/>
      <c r="M4968"/>
      <c r="N4968"/>
    </row>
    <row r="4969" spans="6:14" ht="14.25" customHeight="1" x14ac:dyDescent="0.3">
      <c r="F4969"/>
      <c r="G4969"/>
      <c r="H4969"/>
      <c r="I4969"/>
      <c r="J4969"/>
      <c r="M4969"/>
      <c r="N4969"/>
    </row>
    <row r="4970" spans="6:14" ht="14.25" customHeight="1" x14ac:dyDescent="0.3">
      <c r="F4970"/>
      <c r="G4970"/>
      <c r="H4970"/>
      <c r="I4970"/>
      <c r="J4970"/>
      <c r="M4970"/>
      <c r="N4970"/>
    </row>
    <row r="4971" spans="6:14" ht="14.25" customHeight="1" x14ac:dyDescent="0.3">
      <c r="F4971"/>
      <c r="G4971"/>
      <c r="H4971"/>
      <c r="I4971"/>
      <c r="J4971"/>
      <c r="M4971"/>
      <c r="N4971"/>
    </row>
    <row r="4972" spans="6:14" ht="14.25" customHeight="1" x14ac:dyDescent="0.3">
      <c r="F4972"/>
      <c r="G4972"/>
      <c r="H4972"/>
      <c r="I4972"/>
      <c r="J4972"/>
      <c r="M4972"/>
      <c r="N4972"/>
    </row>
    <row r="4973" spans="6:14" ht="14.25" customHeight="1" x14ac:dyDescent="0.3">
      <c r="F4973"/>
      <c r="G4973"/>
      <c r="H4973"/>
      <c r="I4973"/>
      <c r="J4973"/>
      <c r="M4973"/>
      <c r="N4973"/>
    </row>
    <row r="4974" spans="6:14" ht="14.25" customHeight="1" x14ac:dyDescent="0.3">
      <c r="F4974"/>
      <c r="G4974"/>
      <c r="H4974"/>
      <c r="I4974"/>
      <c r="J4974"/>
      <c r="M4974"/>
      <c r="N4974"/>
    </row>
    <row r="4975" spans="6:14" ht="14.25" customHeight="1" x14ac:dyDescent="0.3">
      <c r="F4975"/>
      <c r="G4975"/>
      <c r="H4975"/>
      <c r="I4975"/>
      <c r="J4975"/>
      <c r="M4975"/>
      <c r="N4975"/>
    </row>
    <row r="4976" spans="6:14" ht="14.25" customHeight="1" x14ac:dyDescent="0.3">
      <c r="F4976"/>
      <c r="G4976"/>
      <c r="H4976"/>
      <c r="I4976"/>
      <c r="J4976"/>
      <c r="M4976"/>
      <c r="N4976"/>
    </row>
    <row r="4977" spans="6:14" ht="14.25" customHeight="1" x14ac:dyDescent="0.3">
      <c r="F4977"/>
      <c r="G4977"/>
      <c r="H4977"/>
      <c r="I4977"/>
      <c r="J4977"/>
      <c r="M4977"/>
      <c r="N4977"/>
    </row>
    <row r="4978" spans="6:14" ht="14.25" customHeight="1" x14ac:dyDescent="0.3">
      <c r="F4978"/>
      <c r="G4978"/>
      <c r="H4978"/>
      <c r="I4978"/>
      <c r="J4978"/>
      <c r="M4978"/>
      <c r="N4978"/>
    </row>
    <row r="4979" spans="6:14" ht="14.25" customHeight="1" x14ac:dyDescent="0.3">
      <c r="F4979"/>
      <c r="G4979"/>
      <c r="H4979"/>
      <c r="I4979"/>
      <c r="J4979"/>
      <c r="M4979"/>
      <c r="N4979"/>
    </row>
    <row r="4980" spans="6:14" ht="14.25" customHeight="1" x14ac:dyDescent="0.3">
      <c r="F4980"/>
      <c r="G4980"/>
      <c r="H4980"/>
      <c r="I4980"/>
      <c r="J4980"/>
      <c r="M4980"/>
      <c r="N4980"/>
    </row>
    <row r="4981" spans="6:14" ht="14.25" customHeight="1" x14ac:dyDescent="0.3">
      <c r="F4981"/>
      <c r="G4981"/>
      <c r="H4981"/>
      <c r="I4981"/>
      <c r="J4981"/>
      <c r="M4981"/>
      <c r="N4981"/>
    </row>
    <row r="4982" spans="6:14" ht="14.25" customHeight="1" x14ac:dyDescent="0.3">
      <c r="F4982"/>
      <c r="G4982"/>
      <c r="H4982"/>
      <c r="I4982"/>
      <c r="J4982"/>
      <c r="M4982"/>
      <c r="N4982"/>
    </row>
    <row r="4983" spans="6:14" ht="14.25" customHeight="1" x14ac:dyDescent="0.3">
      <c r="F4983"/>
      <c r="G4983"/>
      <c r="H4983"/>
      <c r="I4983"/>
      <c r="J4983"/>
      <c r="M4983"/>
      <c r="N4983"/>
    </row>
    <row r="4984" spans="6:14" ht="14.25" customHeight="1" x14ac:dyDescent="0.3">
      <c r="F4984"/>
      <c r="G4984"/>
      <c r="H4984"/>
      <c r="I4984"/>
      <c r="J4984"/>
      <c r="M4984"/>
      <c r="N4984"/>
    </row>
    <row r="4985" spans="6:14" ht="14.25" customHeight="1" x14ac:dyDescent="0.3">
      <c r="F4985"/>
      <c r="G4985"/>
      <c r="H4985"/>
      <c r="I4985"/>
      <c r="J4985"/>
      <c r="M4985"/>
      <c r="N4985"/>
    </row>
    <row r="4986" spans="6:14" ht="14.25" customHeight="1" x14ac:dyDescent="0.3">
      <c r="F4986"/>
      <c r="G4986"/>
      <c r="H4986"/>
      <c r="I4986"/>
      <c r="J4986"/>
      <c r="M4986"/>
      <c r="N4986"/>
    </row>
    <row r="4987" spans="6:14" ht="14.25" customHeight="1" x14ac:dyDescent="0.3">
      <c r="F4987"/>
      <c r="G4987"/>
      <c r="H4987"/>
      <c r="I4987"/>
      <c r="J4987"/>
      <c r="M4987"/>
      <c r="N4987"/>
    </row>
    <row r="4988" spans="6:14" ht="14.25" customHeight="1" x14ac:dyDescent="0.3">
      <c r="F4988"/>
      <c r="G4988"/>
      <c r="H4988"/>
      <c r="I4988"/>
      <c r="J4988"/>
      <c r="M4988"/>
      <c r="N4988"/>
    </row>
    <row r="4989" spans="6:14" ht="14.25" customHeight="1" x14ac:dyDescent="0.3">
      <c r="F4989"/>
      <c r="G4989"/>
      <c r="H4989"/>
      <c r="I4989"/>
      <c r="J4989"/>
      <c r="M4989"/>
      <c r="N4989"/>
    </row>
    <row r="4990" spans="6:14" ht="14.25" customHeight="1" x14ac:dyDescent="0.3">
      <c r="F4990"/>
      <c r="G4990"/>
      <c r="H4990"/>
      <c r="I4990"/>
      <c r="J4990"/>
      <c r="M4990"/>
      <c r="N4990"/>
    </row>
    <row r="4991" spans="6:14" ht="14.25" customHeight="1" x14ac:dyDescent="0.3">
      <c r="F4991"/>
      <c r="G4991"/>
      <c r="H4991"/>
      <c r="I4991"/>
      <c r="J4991"/>
      <c r="M4991"/>
      <c r="N4991"/>
    </row>
    <row r="4992" spans="6:14" ht="14.25" customHeight="1" x14ac:dyDescent="0.3">
      <c r="F4992"/>
      <c r="G4992"/>
      <c r="H4992"/>
      <c r="I4992"/>
      <c r="J4992"/>
      <c r="M4992"/>
      <c r="N4992"/>
    </row>
    <row r="4993" spans="6:14" ht="14.25" customHeight="1" x14ac:dyDescent="0.3">
      <c r="F4993"/>
      <c r="G4993"/>
      <c r="H4993"/>
      <c r="I4993"/>
      <c r="J4993"/>
      <c r="M4993"/>
      <c r="N4993"/>
    </row>
    <row r="4994" spans="6:14" ht="14.25" customHeight="1" x14ac:dyDescent="0.3">
      <c r="F4994"/>
      <c r="G4994"/>
      <c r="H4994"/>
      <c r="I4994"/>
      <c r="J4994"/>
      <c r="M4994"/>
      <c r="N4994"/>
    </row>
    <row r="4995" spans="6:14" ht="14.25" customHeight="1" x14ac:dyDescent="0.3">
      <c r="F4995"/>
      <c r="G4995"/>
      <c r="H4995"/>
      <c r="I4995"/>
      <c r="J4995"/>
      <c r="M4995"/>
      <c r="N4995"/>
    </row>
    <row r="4996" spans="6:14" ht="14.25" customHeight="1" x14ac:dyDescent="0.3">
      <c r="F4996"/>
      <c r="G4996"/>
      <c r="H4996"/>
      <c r="I4996"/>
      <c r="J4996"/>
      <c r="M4996"/>
      <c r="N4996"/>
    </row>
    <row r="4997" spans="6:14" ht="14.25" customHeight="1" x14ac:dyDescent="0.3">
      <c r="F4997"/>
      <c r="G4997"/>
      <c r="H4997"/>
      <c r="I4997"/>
      <c r="J4997"/>
      <c r="M4997"/>
      <c r="N4997"/>
    </row>
    <row r="4998" spans="6:14" ht="14.25" customHeight="1" x14ac:dyDescent="0.3">
      <c r="F4998"/>
      <c r="G4998"/>
      <c r="H4998"/>
      <c r="I4998"/>
      <c r="J4998"/>
      <c r="M4998"/>
      <c r="N4998"/>
    </row>
    <row r="4999" spans="6:14" ht="14.25" customHeight="1" x14ac:dyDescent="0.3">
      <c r="F4999"/>
      <c r="G4999"/>
      <c r="H4999"/>
      <c r="I4999"/>
      <c r="J4999"/>
      <c r="M4999"/>
      <c r="N4999"/>
    </row>
    <row r="5000" spans="6:14" ht="14.25" customHeight="1" x14ac:dyDescent="0.3">
      <c r="F5000"/>
      <c r="G5000"/>
      <c r="H5000"/>
      <c r="I5000"/>
      <c r="J5000"/>
      <c r="M5000"/>
      <c r="N5000"/>
    </row>
    <row r="5001" spans="6:14" ht="14.25" customHeight="1" x14ac:dyDescent="0.3">
      <c r="F5001"/>
      <c r="G5001"/>
      <c r="H5001"/>
      <c r="I5001"/>
      <c r="J5001"/>
      <c r="M5001"/>
      <c r="N5001"/>
    </row>
    <row r="5002" spans="6:14" ht="14.25" customHeight="1" x14ac:dyDescent="0.3">
      <c r="F5002"/>
      <c r="G5002"/>
      <c r="H5002"/>
      <c r="I5002"/>
      <c r="J5002"/>
      <c r="M5002"/>
      <c r="N5002"/>
    </row>
    <row r="5003" spans="6:14" ht="14.25" customHeight="1" x14ac:dyDescent="0.3">
      <c r="F5003"/>
      <c r="G5003"/>
      <c r="H5003"/>
      <c r="I5003"/>
      <c r="J5003"/>
      <c r="M5003"/>
      <c r="N5003"/>
    </row>
    <row r="5004" spans="6:14" ht="14.25" customHeight="1" x14ac:dyDescent="0.3">
      <c r="F5004"/>
      <c r="G5004"/>
      <c r="H5004"/>
      <c r="I5004"/>
      <c r="J5004"/>
      <c r="M5004"/>
      <c r="N5004"/>
    </row>
    <row r="5005" spans="6:14" ht="14.25" customHeight="1" x14ac:dyDescent="0.3">
      <c r="F5005"/>
      <c r="G5005"/>
      <c r="H5005"/>
      <c r="I5005"/>
      <c r="J5005"/>
      <c r="M5005"/>
      <c r="N5005"/>
    </row>
    <row r="5006" spans="6:14" ht="14.25" customHeight="1" x14ac:dyDescent="0.3">
      <c r="F5006"/>
      <c r="G5006"/>
      <c r="H5006"/>
      <c r="I5006"/>
      <c r="J5006"/>
      <c r="M5006"/>
      <c r="N5006"/>
    </row>
    <row r="5007" spans="6:14" ht="14.25" customHeight="1" x14ac:dyDescent="0.3">
      <c r="F5007"/>
      <c r="G5007"/>
      <c r="H5007"/>
      <c r="I5007"/>
      <c r="J5007"/>
      <c r="M5007"/>
      <c r="N5007"/>
    </row>
    <row r="5008" spans="6:14" ht="14.25" customHeight="1" x14ac:dyDescent="0.3">
      <c r="F5008"/>
      <c r="G5008"/>
      <c r="H5008"/>
      <c r="I5008"/>
      <c r="J5008"/>
      <c r="M5008"/>
      <c r="N5008"/>
    </row>
    <row r="5009" spans="6:14" ht="14.25" customHeight="1" x14ac:dyDescent="0.3">
      <c r="F5009"/>
      <c r="G5009"/>
      <c r="H5009"/>
      <c r="I5009"/>
      <c r="J5009"/>
      <c r="M5009"/>
      <c r="N5009"/>
    </row>
    <row r="5010" spans="6:14" ht="14.25" customHeight="1" x14ac:dyDescent="0.3">
      <c r="F5010"/>
      <c r="G5010"/>
      <c r="H5010"/>
      <c r="I5010"/>
      <c r="J5010"/>
      <c r="M5010"/>
      <c r="N5010"/>
    </row>
    <row r="5011" spans="6:14" ht="14.25" customHeight="1" x14ac:dyDescent="0.3">
      <c r="F5011"/>
      <c r="G5011"/>
      <c r="H5011"/>
      <c r="I5011"/>
      <c r="J5011"/>
      <c r="M5011"/>
      <c r="N5011"/>
    </row>
    <row r="5012" spans="6:14" ht="14.25" customHeight="1" x14ac:dyDescent="0.3">
      <c r="F5012"/>
      <c r="G5012"/>
      <c r="H5012"/>
      <c r="I5012"/>
      <c r="J5012"/>
      <c r="M5012"/>
      <c r="N5012"/>
    </row>
    <row r="5013" spans="6:14" ht="14.25" customHeight="1" x14ac:dyDescent="0.3">
      <c r="F5013"/>
      <c r="G5013"/>
      <c r="H5013"/>
      <c r="I5013"/>
      <c r="J5013"/>
      <c r="M5013"/>
      <c r="N5013"/>
    </row>
    <row r="5014" spans="6:14" ht="14.25" customHeight="1" x14ac:dyDescent="0.3">
      <c r="F5014"/>
      <c r="G5014"/>
      <c r="H5014"/>
      <c r="I5014"/>
      <c r="J5014"/>
      <c r="M5014"/>
      <c r="N5014"/>
    </row>
    <row r="5015" spans="6:14" ht="14.25" customHeight="1" x14ac:dyDescent="0.3">
      <c r="F5015"/>
      <c r="G5015"/>
      <c r="H5015"/>
      <c r="I5015"/>
      <c r="J5015"/>
      <c r="M5015"/>
      <c r="N5015"/>
    </row>
    <row r="5016" spans="6:14" ht="14.25" customHeight="1" x14ac:dyDescent="0.3">
      <c r="F5016"/>
      <c r="G5016"/>
      <c r="H5016"/>
      <c r="I5016"/>
      <c r="J5016"/>
      <c r="M5016"/>
      <c r="N5016"/>
    </row>
    <row r="5017" spans="6:14" ht="14.25" customHeight="1" x14ac:dyDescent="0.3">
      <c r="F5017"/>
      <c r="G5017"/>
      <c r="H5017"/>
      <c r="I5017"/>
      <c r="J5017"/>
      <c r="M5017"/>
      <c r="N5017"/>
    </row>
    <row r="5018" spans="6:14" ht="14.25" customHeight="1" x14ac:dyDescent="0.3">
      <c r="F5018"/>
      <c r="G5018"/>
      <c r="H5018"/>
      <c r="I5018"/>
      <c r="J5018"/>
      <c r="M5018"/>
      <c r="N5018"/>
    </row>
    <row r="5019" spans="6:14" ht="14.25" customHeight="1" x14ac:dyDescent="0.3">
      <c r="F5019"/>
      <c r="G5019"/>
      <c r="H5019"/>
      <c r="I5019"/>
      <c r="J5019"/>
      <c r="M5019"/>
      <c r="N5019"/>
    </row>
    <row r="5020" spans="6:14" ht="14.25" customHeight="1" x14ac:dyDescent="0.3">
      <c r="F5020"/>
      <c r="G5020"/>
      <c r="H5020"/>
      <c r="I5020"/>
      <c r="J5020"/>
      <c r="M5020"/>
      <c r="N5020"/>
    </row>
    <row r="5021" spans="6:14" ht="14.25" customHeight="1" x14ac:dyDescent="0.3">
      <c r="F5021"/>
      <c r="G5021"/>
      <c r="H5021"/>
      <c r="I5021"/>
      <c r="J5021"/>
      <c r="M5021"/>
      <c r="N5021"/>
    </row>
    <row r="5022" spans="6:14" ht="14.25" customHeight="1" x14ac:dyDescent="0.3">
      <c r="F5022"/>
      <c r="G5022"/>
      <c r="H5022"/>
      <c r="I5022"/>
      <c r="J5022"/>
      <c r="M5022"/>
      <c r="N5022"/>
    </row>
    <row r="5023" spans="6:14" ht="14.25" customHeight="1" x14ac:dyDescent="0.3">
      <c r="F5023"/>
      <c r="G5023"/>
      <c r="H5023"/>
      <c r="I5023"/>
      <c r="J5023"/>
      <c r="M5023"/>
      <c r="N5023"/>
    </row>
    <row r="5024" spans="6:14" ht="14.25" customHeight="1" x14ac:dyDescent="0.3">
      <c r="F5024"/>
      <c r="G5024"/>
      <c r="H5024"/>
      <c r="I5024"/>
      <c r="J5024"/>
      <c r="M5024"/>
      <c r="N5024"/>
    </row>
    <row r="5025" spans="6:14" ht="14.25" customHeight="1" x14ac:dyDescent="0.3">
      <c r="F5025"/>
      <c r="G5025"/>
      <c r="H5025"/>
      <c r="I5025"/>
      <c r="J5025"/>
      <c r="M5025"/>
      <c r="N5025"/>
    </row>
    <row r="5026" spans="6:14" ht="14.25" customHeight="1" x14ac:dyDescent="0.3">
      <c r="F5026"/>
      <c r="G5026"/>
      <c r="H5026"/>
      <c r="I5026"/>
      <c r="J5026"/>
      <c r="M5026"/>
      <c r="N5026"/>
    </row>
    <row r="5027" spans="6:14" ht="14.25" customHeight="1" x14ac:dyDescent="0.3">
      <c r="F5027"/>
      <c r="G5027"/>
      <c r="H5027"/>
      <c r="I5027"/>
      <c r="J5027"/>
      <c r="M5027"/>
      <c r="N5027"/>
    </row>
    <row r="5028" spans="6:14" ht="14.25" customHeight="1" x14ac:dyDescent="0.3">
      <c r="F5028"/>
      <c r="G5028"/>
      <c r="H5028"/>
      <c r="I5028"/>
      <c r="J5028"/>
      <c r="M5028"/>
      <c r="N5028"/>
    </row>
    <row r="5029" spans="6:14" ht="14.25" customHeight="1" x14ac:dyDescent="0.3">
      <c r="F5029"/>
      <c r="G5029"/>
      <c r="H5029"/>
      <c r="I5029"/>
      <c r="J5029"/>
      <c r="M5029"/>
      <c r="N5029"/>
    </row>
    <row r="5030" spans="6:14" ht="14.25" customHeight="1" x14ac:dyDescent="0.3">
      <c r="F5030"/>
      <c r="G5030"/>
      <c r="H5030"/>
      <c r="I5030"/>
      <c r="J5030"/>
      <c r="M5030"/>
      <c r="N5030"/>
    </row>
    <row r="5031" spans="6:14" ht="14.25" customHeight="1" x14ac:dyDescent="0.3">
      <c r="F5031"/>
      <c r="G5031"/>
      <c r="H5031"/>
      <c r="I5031"/>
      <c r="J5031"/>
      <c r="M5031"/>
      <c r="N5031"/>
    </row>
    <row r="5032" spans="6:14" ht="14.25" customHeight="1" x14ac:dyDescent="0.3">
      <c r="F5032"/>
      <c r="G5032"/>
      <c r="H5032"/>
      <c r="I5032"/>
      <c r="J5032"/>
      <c r="M5032"/>
      <c r="N5032"/>
    </row>
    <row r="5033" spans="6:14" ht="14.25" customHeight="1" x14ac:dyDescent="0.3">
      <c r="F5033"/>
      <c r="G5033"/>
      <c r="H5033"/>
      <c r="I5033"/>
      <c r="J5033"/>
      <c r="M5033"/>
      <c r="N5033"/>
    </row>
    <row r="5034" spans="6:14" ht="14.25" customHeight="1" x14ac:dyDescent="0.3">
      <c r="F5034"/>
      <c r="G5034"/>
      <c r="H5034"/>
      <c r="I5034"/>
      <c r="J5034"/>
      <c r="M5034"/>
      <c r="N5034"/>
    </row>
    <row r="5035" spans="6:14" ht="14.25" customHeight="1" x14ac:dyDescent="0.3">
      <c r="F5035"/>
      <c r="G5035"/>
      <c r="H5035"/>
      <c r="I5035"/>
      <c r="J5035"/>
      <c r="M5035"/>
      <c r="N5035"/>
    </row>
    <row r="5036" spans="6:14" ht="14.25" customHeight="1" x14ac:dyDescent="0.3">
      <c r="F5036"/>
      <c r="G5036"/>
      <c r="H5036"/>
      <c r="I5036"/>
      <c r="J5036"/>
      <c r="M5036"/>
      <c r="N5036"/>
    </row>
    <row r="5037" spans="6:14" ht="14.25" customHeight="1" x14ac:dyDescent="0.3">
      <c r="F5037"/>
      <c r="G5037"/>
      <c r="H5037"/>
      <c r="I5037"/>
      <c r="J5037"/>
      <c r="M5037"/>
      <c r="N5037"/>
    </row>
    <row r="5038" spans="6:14" ht="14.25" customHeight="1" x14ac:dyDescent="0.3">
      <c r="F5038"/>
      <c r="G5038"/>
      <c r="H5038"/>
      <c r="I5038"/>
      <c r="J5038"/>
      <c r="M5038"/>
      <c r="N5038"/>
    </row>
    <row r="5039" spans="6:14" ht="14.25" customHeight="1" x14ac:dyDescent="0.3">
      <c r="F5039"/>
      <c r="G5039"/>
      <c r="H5039"/>
      <c r="I5039"/>
      <c r="J5039"/>
      <c r="M5039"/>
      <c r="N5039"/>
    </row>
    <row r="5040" spans="6:14" ht="14.25" customHeight="1" x14ac:dyDescent="0.3">
      <c r="F5040"/>
      <c r="G5040"/>
      <c r="H5040"/>
      <c r="I5040"/>
      <c r="J5040"/>
      <c r="M5040"/>
      <c r="N5040"/>
    </row>
    <row r="5041" spans="6:14" ht="14.25" customHeight="1" x14ac:dyDescent="0.3">
      <c r="F5041"/>
      <c r="G5041"/>
      <c r="H5041"/>
      <c r="I5041"/>
      <c r="J5041"/>
      <c r="M5041"/>
      <c r="N5041"/>
    </row>
    <row r="5042" spans="6:14" ht="14.25" customHeight="1" x14ac:dyDescent="0.3">
      <c r="F5042"/>
      <c r="G5042"/>
      <c r="H5042"/>
      <c r="I5042"/>
      <c r="J5042"/>
      <c r="M5042"/>
      <c r="N5042"/>
    </row>
    <row r="5043" spans="6:14" ht="14.25" customHeight="1" x14ac:dyDescent="0.3">
      <c r="F5043"/>
      <c r="G5043"/>
      <c r="H5043"/>
      <c r="I5043"/>
      <c r="J5043"/>
      <c r="M5043"/>
      <c r="N5043"/>
    </row>
    <row r="5044" spans="6:14" ht="14.25" customHeight="1" x14ac:dyDescent="0.3">
      <c r="F5044"/>
      <c r="G5044"/>
      <c r="H5044"/>
      <c r="I5044"/>
      <c r="J5044"/>
      <c r="M5044"/>
      <c r="N5044"/>
    </row>
    <row r="5045" spans="6:14" ht="14.25" customHeight="1" x14ac:dyDescent="0.3">
      <c r="F5045"/>
      <c r="G5045"/>
      <c r="H5045"/>
      <c r="I5045"/>
      <c r="J5045"/>
      <c r="M5045"/>
      <c r="N5045"/>
    </row>
    <row r="5046" spans="6:14" ht="14.25" customHeight="1" x14ac:dyDescent="0.3">
      <c r="F5046"/>
      <c r="G5046"/>
      <c r="H5046"/>
      <c r="I5046"/>
      <c r="J5046"/>
      <c r="M5046"/>
      <c r="N5046"/>
    </row>
    <row r="5047" spans="6:14" ht="14.25" customHeight="1" x14ac:dyDescent="0.3">
      <c r="F5047"/>
      <c r="G5047"/>
      <c r="H5047"/>
      <c r="I5047"/>
      <c r="J5047"/>
      <c r="M5047"/>
      <c r="N5047"/>
    </row>
    <row r="5048" spans="6:14" ht="14.25" customHeight="1" x14ac:dyDescent="0.3">
      <c r="F5048"/>
      <c r="G5048"/>
      <c r="H5048"/>
      <c r="I5048"/>
      <c r="J5048"/>
      <c r="M5048"/>
      <c r="N5048"/>
    </row>
    <row r="5049" spans="6:14" ht="14.25" customHeight="1" x14ac:dyDescent="0.3">
      <c r="F5049"/>
      <c r="G5049"/>
      <c r="H5049"/>
      <c r="I5049"/>
      <c r="J5049"/>
      <c r="M5049"/>
      <c r="N5049"/>
    </row>
    <row r="5050" spans="6:14" ht="14.25" customHeight="1" x14ac:dyDescent="0.3">
      <c r="F5050"/>
      <c r="G5050"/>
      <c r="H5050"/>
      <c r="I5050"/>
      <c r="J5050"/>
      <c r="M5050"/>
      <c r="N5050"/>
    </row>
    <row r="5051" spans="6:14" ht="14.25" customHeight="1" x14ac:dyDescent="0.3">
      <c r="F5051"/>
      <c r="G5051"/>
      <c r="H5051"/>
      <c r="I5051"/>
      <c r="J5051"/>
      <c r="M5051"/>
      <c r="N5051"/>
    </row>
    <row r="5052" spans="6:14" ht="14.25" customHeight="1" x14ac:dyDescent="0.3">
      <c r="F5052"/>
      <c r="G5052"/>
      <c r="H5052"/>
      <c r="I5052"/>
      <c r="J5052"/>
      <c r="M5052"/>
      <c r="N5052"/>
    </row>
    <row r="5053" spans="6:14" ht="14.25" customHeight="1" x14ac:dyDescent="0.3">
      <c r="F5053"/>
      <c r="G5053"/>
      <c r="H5053"/>
      <c r="I5053"/>
      <c r="J5053"/>
      <c r="M5053"/>
      <c r="N5053"/>
    </row>
    <row r="5054" spans="6:14" ht="14.25" customHeight="1" x14ac:dyDescent="0.3">
      <c r="F5054"/>
      <c r="G5054"/>
      <c r="H5054"/>
      <c r="I5054"/>
      <c r="J5054"/>
      <c r="M5054"/>
      <c r="N5054"/>
    </row>
    <row r="5055" spans="6:14" ht="14.25" customHeight="1" x14ac:dyDescent="0.3">
      <c r="F5055"/>
      <c r="G5055"/>
      <c r="H5055"/>
      <c r="I5055"/>
      <c r="J5055"/>
      <c r="M5055"/>
      <c r="N5055"/>
    </row>
    <row r="5056" spans="6:14" ht="14.25" customHeight="1" x14ac:dyDescent="0.3">
      <c r="F5056"/>
      <c r="G5056"/>
      <c r="H5056"/>
      <c r="I5056"/>
      <c r="J5056"/>
      <c r="M5056"/>
      <c r="N5056"/>
    </row>
    <row r="5057" spans="6:14" ht="14.25" customHeight="1" x14ac:dyDescent="0.3">
      <c r="F5057"/>
      <c r="G5057"/>
      <c r="H5057"/>
      <c r="I5057"/>
      <c r="J5057"/>
      <c r="M5057"/>
      <c r="N5057"/>
    </row>
    <row r="5058" spans="6:14" ht="14.25" customHeight="1" x14ac:dyDescent="0.3">
      <c r="F5058"/>
      <c r="G5058"/>
      <c r="H5058"/>
      <c r="I5058"/>
      <c r="J5058"/>
      <c r="M5058"/>
      <c r="N5058"/>
    </row>
    <row r="5059" spans="6:14" ht="14.25" customHeight="1" x14ac:dyDescent="0.3">
      <c r="F5059"/>
      <c r="G5059"/>
      <c r="H5059"/>
      <c r="I5059"/>
      <c r="J5059"/>
      <c r="M5059"/>
      <c r="N5059"/>
    </row>
    <row r="5060" spans="6:14" ht="14.25" customHeight="1" x14ac:dyDescent="0.3">
      <c r="F5060"/>
      <c r="G5060"/>
      <c r="H5060"/>
      <c r="I5060"/>
      <c r="J5060"/>
      <c r="M5060"/>
      <c r="N5060"/>
    </row>
    <row r="5061" spans="6:14" ht="14.25" customHeight="1" x14ac:dyDescent="0.3">
      <c r="F5061"/>
      <c r="G5061"/>
      <c r="H5061"/>
      <c r="I5061"/>
      <c r="J5061"/>
      <c r="M5061"/>
      <c r="N5061"/>
    </row>
    <row r="5062" spans="6:14" ht="14.25" customHeight="1" x14ac:dyDescent="0.3">
      <c r="F5062"/>
      <c r="G5062"/>
      <c r="H5062"/>
      <c r="I5062"/>
      <c r="J5062"/>
      <c r="M5062"/>
      <c r="N5062"/>
    </row>
    <row r="5063" spans="6:14" ht="14.25" customHeight="1" x14ac:dyDescent="0.3">
      <c r="F5063"/>
      <c r="G5063"/>
      <c r="H5063"/>
      <c r="I5063"/>
      <c r="J5063"/>
      <c r="M5063"/>
      <c r="N5063"/>
    </row>
    <row r="5064" spans="6:14" ht="14.25" customHeight="1" x14ac:dyDescent="0.3">
      <c r="F5064"/>
      <c r="G5064"/>
      <c r="H5064"/>
      <c r="I5064"/>
      <c r="J5064"/>
      <c r="M5064"/>
      <c r="N5064"/>
    </row>
    <row r="5065" spans="6:14" ht="14.25" customHeight="1" x14ac:dyDescent="0.3">
      <c r="F5065"/>
      <c r="G5065"/>
      <c r="H5065"/>
      <c r="I5065"/>
      <c r="J5065"/>
      <c r="M5065"/>
      <c r="N5065"/>
    </row>
    <row r="5066" spans="6:14" ht="14.25" customHeight="1" x14ac:dyDescent="0.3">
      <c r="F5066"/>
      <c r="G5066"/>
      <c r="H5066"/>
      <c r="I5066"/>
      <c r="J5066"/>
      <c r="M5066"/>
      <c r="N5066"/>
    </row>
    <row r="5067" spans="6:14" ht="14.25" customHeight="1" x14ac:dyDescent="0.3">
      <c r="F5067"/>
      <c r="G5067"/>
      <c r="H5067"/>
      <c r="I5067"/>
      <c r="J5067"/>
      <c r="M5067"/>
      <c r="N5067"/>
    </row>
    <row r="5068" spans="6:14" ht="14.25" customHeight="1" x14ac:dyDescent="0.3">
      <c r="F5068"/>
      <c r="G5068"/>
      <c r="H5068"/>
      <c r="I5068"/>
      <c r="J5068"/>
      <c r="M5068"/>
      <c r="N5068"/>
    </row>
    <row r="5069" spans="6:14" ht="14.25" customHeight="1" x14ac:dyDescent="0.3">
      <c r="F5069"/>
      <c r="G5069"/>
      <c r="H5069"/>
      <c r="I5069"/>
      <c r="J5069"/>
      <c r="M5069"/>
      <c r="N5069"/>
    </row>
    <row r="5070" spans="6:14" ht="14.25" customHeight="1" x14ac:dyDescent="0.3">
      <c r="F5070"/>
      <c r="G5070"/>
      <c r="H5070"/>
      <c r="I5070"/>
      <c r="J5070"/>
      <c r="M5070"/>
      <c r="N5070"/>
    </row>
    <row r="5071" spans="6:14" ht="14.25" customHeight="1" x14ac:dyDescent="0.3">
      <c r="F5071"/>
      <c r="G5071"/>
      <c r="H5071"/>
      <c r="I5071"/>
      <c r="J5071"/>
      <c r="M5071"/>
      <c r="N5071"/>
    </row>
    <row r="5072" spans="6:14" ht="14.25" customHeight="1" x14ac:dyDescent="0.3">
      <c r="F5072"/>
      <c r="G5072"/>
      <c r="H5072"/>
      <c r="I5072"/>
      <c r="J5072"/>
      <c r="M5072"/>
      <c r="N5072"/>
    </row>
    <row r="5073" spans="6:14" ht="14.25" customHeight="1" x14ac:dyDescent="0.3">
      <c r="F5073"/>
      <c r="G5073"/>
      <c r="H5073"/>
      <c r="I5073"/>
      <c r="J5073"/>
      <c r="M5073"/>
      <c r="N5073"/>
    </row>
    <row r="5074" spans="6:14" ht="14.25" customHeight="1" x14ac:dyDescent="0.3">
      <c r="F5074"/>
      <c r="G5074"/>
      <c r="H5074"/>
      <c r="I5074"/>
      <c r="J5074"/>
      <c r="M5074"/>
      <c r="N5074"/>
    </row>
    <row r="5075" spans="6:14" ht="14.25" customHeight="1" x14ac:dyDescent="0.3">
      <c r="F5075"/>
      <c r="G5075"/>
      <c r="H5075"/>
      <c r="I5075"/>
      <c r="J5075"/>
      <c r="M5075"/>
      <c r="N5075"/>
    </row>
    <row r="5076" spans="6:14" ht="14.25" customHeight="1" x14ac:dyDescent="0.3">
      <c r="F5076"/>
      <c r="G5076"/>
      <c r="H5076"/>
      <c r="I5076"/>
      <c r="J5076"/>
      <c r="M5076"/>
      <c r="N5076"/>
    </row>
    <row r="5077" spans="6:14" ht="14.25" customHeight="1" x14ac:dyDescent="0.3">
      <c r="F5077"/>
      <c r="G5077"/>
      <c r="H5077"/>
      <c r="I5077"/>
      <c r="J5077"/>
      <c r="M5077"/>
      <c r="N5077"/>
    </row>
    <row r="5078" spans="6:14" ht="14.25" customHeight="1" x14ac:dyDescent="0.3">
      <c r="F5078"/>
      <c r="G5078"/>
      <c r="H5078"/>
      <c r="I5078"/>
      <c r="J5078"/>
      <c r="M5078"/>
      <c r="N5078"/>
    </row>
    <row r="5079" spans="6:14" ht="14.25" customHeight="1" x14ac:dyDescent="0.3">
      <c r="F5079"/>
      <c r="G5079"/>
      <c r="H5079"/>
      <c r="I5079"/>
      <c r="J5079"/>
      <c r="M5079"/>
      <c r="N5079"/>
    </row>
    <row r="5080" spans="6:14" ht="14.25" customHeight="1" x14ac:dyDescent="0.3">
      <c r="F5080"/>
      <c r="G5080"/>
      <c r="H5080"/>
      <c r="I5080"/>
      <c r="J5080"/>
      <c r="M5080"/>
      <c r="N5080"/>
    </row>
    <row r="5081" spans="6:14" ht="14.25" customHeight="1" x14ac:dyDescent="0.3">
      <c r="F5081"/>
      <c r="G5081"/>
      <c r="H5081"/>
      <c r="I5081"/>
      <c r="J5081"/>
      <c r="M5081"/>
      <c r="N5081"/>
    </row>
    <row r="5082" spans="6:14" ht="14.25" customHeight="1" x14ac:dyDescent="0.3">
      <c r="F5082"/>
      <c r="G5082"/>
      <c r="H5082"/>
      <c r="I5082"/>
      <c r="J5082"/>
      <c r="M5082"/>
      <c r="N5082"/>
    </row>
    <row r="5083" spans="6:14" ht="14.25" customHeight="1" x14ac:dyDescent="0.3">
      <c r="F5083"/>
      <c r="G5083"/>
      <c r="H5083"/>
      <c r="I5083"/>
      <c r="J5083"/>
      <c r="M5083"/>
      <c r="N5083"/>
    </row>
    <row r="5084" spans="6:14" ht="14.25" customHeight="1" x14ac:dyDescent="0.3">
      <c r="F5084"/>
      <c r="G5084"/>
      <c r="H5084"/>
      <c r="I5084"/>
      <c r="J5084"/>
      <c r="M5084"/>
      <c r="N5084"/>
    </row>
    <row r="5085" spans="6:14" ht="14.25" customHeight="1" x14ac:dyDescent="0.3">
      <c r="F5085"/>
      <c r="G5085"/>
      <c r="H5085"/>
      <c r="I5085"/>
      <c r="J5085"/>
      <c r="M5085"/>
      <c r="N5085"/>
    </row>
    <row r="5086" spans="6:14" ht="14.25" customHeight="1" x14ac:dyDescent="0.3">
      <c r="F5086"/>
      <c r="G5086"/>
      <c r="H5086"/>
      <c r="I5086"/>
      <c r="J5086"/>
      <c r="M5086"/>
      <c r="N5086"/>
    </row>
    <row r="5087" spans="6:14" ht="14.25" customHeight="1" x14ac:dyDescent="0.3">
      <c r="F5087"/>
      <c r="G5087"/>
      <c r="H5087"/>
      <c r="I5087"/>
      <c r="J5087"/>
      <c r="M5087"/>
      <c r="N5087"/>
    </row>
    <row r="5088" spans="6:14" ht="14.25" customHeight="1" x14ac:dyDescent="0.3">
      <c r="F5088"/>
      <c r="G5088"/>
      <c r="H5088"/>
      <c r="I5088"/>
      <c r="J5088"/>
      <c r="M5088"/>
      <c r="N5088"/>
    </row>
    <row r="5089" spans="6:14" ht="14.25" customHeight="1" x14ac:dyDescent="0.3">
      <c r="F5089"/>
      <c r="G5089"/>
      <c r="H5089"/>
      <c r="I5089"/>
      <c r="J5089"/>
      <c r="M5089"/>
      <c r="N5089"/>
    </row>
    <row r="5090" spans="6:14" ht="14.25" customHeight="1" x14ac:dyDescent="0.3">
      <c r="F5090"/>
      <c r="G5090"/>
      <c r="H5090"/>
      <c r="I5090"/>
      <c r="J5090"/>
      <c r="M5090"/>
      <c r="N5090"/>
    </row>
    <row r="5091" spans="6:14" ht="14.25" customHeight="1" x14ac:dyDescent="0.3">
      <c r="F5091"/>
      <c r="G5091"/>
      <c r="H5091"/>
      <c r="I5091"/>
      <c r="J5091"/>
      <c r="M5091"/>
      <c r="N5091"/>
    </row>
    <row r="5092" spans="6:14" ht="14.25" customHeight="1" x14ac:dyDescent="0.3">
      <c r="F5092"/>
      <c r="G5092"/>
      <c r="H5092"/>
      <c r="I5092"/>
      <c r="J5092"/>
      <c r="M5092"/>
      <c r="N5092"/>
    </row>
    <row r="5093" spans="6:14" ht="14.25" customHeight="1" x14ac:dyDescent="0.3">
      <c r="F5093"/>
      <c r="G5093"/>
      <c r="H5093"/>
      <c r="I5093"/>
      <c r="J5093"/>
      <c r="M5093"/>
      <c r="N5093"/>
    </row>
    <row r="5094" spans="6:14" ht="14.25" customHeight="1" x14ac:dyDescent="0.3">
      <c r="F5094"/>
      <c r="G5094"/>
      <c r="H5094"/>
      <c r="I5094"/>
      <c r="J5094"/>
      <c r="M5094"/>
      <c r="N5094"/>
    </row>
    <row r="5095" spans="6:14" ht="14.25" customHeight="1" x14ac:dyDescent="0.3">
      <c r="F5095"/>
      <c r="G5095"/>
      <c r="H5095"/>
      <c r="I5095"/>
      <c r="J5095"/>
      <c r="M5095"/>
      <c r="N5095"/>
    </row>
    <row r="5096" spans="6:14" ht="14.25" customHeight="1" x14ac:dyDescent="0.3">
      <c r="F5096"/>
      <c r="G5096"/>
      <c r="H5096"/>
      <c r="I5096"/>
      <c r="J5096"/>
      <c r="M5096"/>
      <c r="N5096"/>
    </row>
    <row r="5097" spans="6:14" ht="14.25" customHeight="1" x14ac:dyDescent="0.3">
      <c r="F5097"/>
      <c r="G5097"/>
      <c r="H5097"/>
      <c r="I5097"/>
      <c r="J5097"/>
      <c r="M5097"/>
      <c r="N5097"/>
    </row>
    <row r="5098" spans="6:14" ht="14.25" customHeight="1" x14ac:dyDescent="0.3">
      <c r="F5098"/>
      <c r="G5098"/>
      <c r="H5098"/>
      <c r="I5098"/>
      <c r="J5098"/>
      <c r="M5098"/>
      <c r="N5098"/>
    </row>
    <row r="5099" spans="6:14" ht="14.25" customHeight="1" x14ac:dyDescent="0.3">
      <c r="F5099"/>
      <c r="G5099"/>
      <c r="H5099"/>
      <c r="I5099"/>
      <c r="J5099"/>
      <c r="M5099"/>
      <c r="N5099"/>
    </row>
    <row r="5100" spans="6:14" ht="14.25" customHeight="1" x14ac:dyDescent="0.3">
      <c r="F5100"/>
      <c r="G5100"/>
      <c r="H5100"/>
      <c r="I5100"/>
      <c r="J5100"/>
      <c r="M5100"/>
      <c r="N5100"/>
    </row>
    <row r="5101" spans="6:14" ht="14.25" customHeight="1" x14ac:dyDescent="0.3">
      <c r="F5101"/>
      <c r="G5101"/>
      <c r="H5101"/>
      <c r="I5101"/>
      <c r="J5101"/>
      <c r="M5101"/>
      <c r="N5101"/>
    </row>
    <row r="5102" spans="6:14" ht="14.25" customHeight="1" x14ac:dyDescent="0.3">
      <c r="F5102"/>
      <c r="G5102"/>
      <c r="H5102"/>
      <c r="I5102"/>
      <c r="J5102"/>
      <c r="M5102"/>
      <c r="N5102"/>
    </row>
    <row r="5103" spans="6:14" ht="14.25" customHeight="1" x14ac:dyDescent="0.3">
      <c r="F5103"/>
      <c r="G5103"/>
      <c r="H5103"/>
      <c r="I5103"/>
      <c r="J5103"/>
      <c r="M5103"/>
      <c r="N5103"/>
    </row>
    <row r="5104" spans="6:14" ht="14.25" customHeight="1" x14ac:dyDescent="0.3">
      <c r="F5104"/>
      <c r="G5104"/>
      <c r="H5104"/>
      <c r="I5104"/>
      <c r="J5104"/>
      <c r="M5104"/>
      <c r="N5104"/>
    </row>
    <row r="5105" spans="6:14" ht="14.25" customHeight="1" x14ac:dyDescent="0.3">
      <c r="F5105"/>
      <c r="G5105"/>
      <c r="H5105"/>
      <c r="I5105"/>
      <c r="J5105"/>
      <c r="M5105"/>
      <c r="N5105"/>
    </row>
    <row r="5106" spans="6:14" ht="14.25" customHeight="1" x14ac:dyDescent="0.3">
      <c r="F5106"/>
      <c r="G5106"/>
      <c r="H5106"/>
      <c r="I5106"/>
      <c r="J5106"/>
      <c r="M5106"/>
      <c r="N5106"/>
    </row>
    <row r="5107" spans="6:14" ht="14.25" customHeight="1" x14ac:dyDescent="0.3">
      <c r="F5107"/>
      <c r="G5107"/>
      <c r="H5107"/>
      <c r="I5107"/>
      <c r="J5107"/>
      <c r="M5107"/>
      <c r="N5107"/>
    </row>
    <row r="5108" spans="6:14" ht="14.25" customHeight="1" x14ac:dyDescent="0.3">
      <c r="F5108"/>
      <c r="G5108"/>
      <c r="H5108"/>
      <c r="I5108"/>
      <c r="J5108"/>
      <c r="M5108"/>
      <c r="N5108"/>
    </row>
    <row r="5109" spans="6:14" ht="14.25" customHeight="1" x14ac:dyDescent="0.3">
      <c r="F5109"/>
      <c r="G5109"/>
      <c r="H5109"/>
      <c r="I5109"/>
      <c r="J5109"/>
      <c r="M5109"/>
      <c r="N5109"/>
    </row>
    <row r="5110" spans="6:14" ht="14.25" customHeight="1" x14ac:dyDescent="0.3">
      <c r="F5110"/>
      <c r="G5110"/>
      <c r="H5110"/>
      <c r="I5110"/>
      <c r="J5110"/>
      <c r="M5110"/>
      <c r="N5110"/>
    </row>
    <row r="5111" spans="6:14" ht="14.25" customHeight="1" x14ac:dyDescent="0.3">
      <c r="F5111"/>
      <c r="G5111"/>
      <c r="H5111"/>
      <c r="I5111"/>
      <c r="J5111"/>
      <c r="M5111"/>
      <c r="N5111"/>
    </row>
    <row r="5112" spans="6:14" ht="14.25" customHeight="1" x14ac:dyDescent="0.3">
      <c r="F5112"/>
      <c r="G5112"/>
      <c r="H5112"/>
      <c r="I5112"/>
      <c r="J5112"/>
      <c r="M5112"/>
      <c r="N5112"/>
    </row>
    <row r="5113" spans="6:14" ht="14.25" customHeight="1" x14ac:dyDescent="0.3">
      <c r="F5113"/>
      <c r="G5113"/>
      <c r="H5113"/>
      <c r="I5113"/>
      <c r="J5113"/>
      <c r="M5113"/>
      <c r="N5113"/>
    </row>
    <row r="5114" spans="6:14" ht="14.25" customHeight="1" x14ac:dyDescent="0.3">
      <c r="F5114"/>
      <c r="G5114"/>
      <c r="H5114"/>
      <c r="I5114"/>
      <c r="J5114"/>
      <c r="M5114"/>
      <c r="N5114"/>
    </row>
    <row r="5115" spans="6:14" ht="14.25" customHeight="1" x14ac:dyDescent="0.3">
      <c r="F5115"/>
      <c r="G5115"/>
      <c r="H5115"/>
      <c r="I5115"/>
      <c r="J5115"/>
      <c r="M5115"/>
      <c r="N5115"/>
    </row>
    <row r="5116" spans="6:14" ht="14.25" customHeight="1" x14ac:dyDescent="0.3">
      <c r="F5116"/>
      <c r="G5116"/>
      <c r="H5116"/>
      <c r="I5116"/>
      <c r="J5116"/>
      <c r="M5116"/>
      <c r="N5116"/>
    </row>
    <row r="5117" spans="6:14" ht="14.25" customHeight="1" x14ac:dyDescent="0.3">
      <c r="F5117"/>
      <c r="G5117"/>
      <c r="H5117"/>
      <c r="I5117"/>
      <c r="J5117"/>
      <c r="M5117"/>
      <c r="N5117"/>
    </row>
    <row r="5118" spans="6:14" ht="14.25" customHeight="1" x14ac:dyDescent="0.3">
      <c r="F5118"/>
      <c r="G5118"/>
      <c r="H5118"/>
      <c r="I5118"/>
      <c r="J5118"/>
      <c r="M5118"/>
      <c r="N5118"/>
    </row>
    <row r="5119" spans="6:14" ht="14.25" customHeight="1" x14ac:dyDescent="0.3">
      <c r="F5119"/>
      <c r="G5119"/>
      <c r="H5119"/>
      <c r="I5119"/>
      <c r="J5119"/>
      <c r="M5119"/>
      <c r="N5119"/>
    </row>
    <row r="5120" spans="6:14" ht="14.25" customHeight="1" x14ac:dyDescent="0.3">
      <c r="F5120"/>
      <c r="G5120"/>
      <c r="H5120"/>
      <c r="I5120"/>
      <c r="J5120"/>
      <c r="M5120"/>
      <c r="N5120"/>
    </row>
    <row r="5121" spans="6:14" ht="14.25" customHeight="1" x14ac:dyDescent="0.3">
      <c r="F5121"/>
      <c r="G5121"/>
      <c r="H5121"/>
      <c r="I5121"/>
      <c r="J5121"/>
      <c r="M5121"/>
      <c r="N5121"/>
    </row>
    <row r="5122" spans="6:14" ht="14.25" customHeight="1" x14ac:dyDescent="0.3">
      <c r="F5122"/>
      <c r="G5122"/>
      <c r="H5122"/>
      <c r="I5122"/>
      <c r="J5122"/>
      <c r="M5122"/>
      <c r="N5122"/>
    </row>
    <row r="5123" spans="6:14" ht="14.25" customHeight="1" x14ac:dyDescent="0.3">
      <c r="F5123"/>
      <c r="G5123"/>
      <c r="H5123"/>
      <c r="I5123"/>
      <c r="J5123"/>
      <c r="M5123"/>
      <c r="N5123"/>
    </row>
    <row r="5124" spans="6:14" ht="14.25" customHeight="1" x14ac:dyDescent="0.3">
      <c r="F5124"/>
      <c r="G5124"/>
      <c r="H5124"/>
      <c r="I5124"/>
      <c r="J5124"/>
      <c r="M5124"/>
      <c r="N5124"/>
    </row>
    <row r="5125" spans="6:14" ht="14.25" customHeight="1" x14ac:dyDescent="0.3">
      <c r="F5125"/>
      <c r="G5125"/>
      <c r="H5125"/>
      <c r="I5125"/>
      <c r="J5125"/>
      <c r="M5125"/>
      <c r="N5125"/>
    </row>
    <row r="5126" spans="6:14" ht="14.25" customHeight="1" x14ac:dyDescent="0.3">
      <c r="F5126"/>
      <c r="G5126"/>
      <c r="H5126"/>
      <c r="I5126"/>
      <c r="J5126"/>
      <c r="M5126"/>
      <c r="N5126"/>
    </row>
    <row r="5127" spans="6:14" ht="14.25" customHeight="1" x14ac:dyDescent="0.3">
      <c r="F5127"/>
      <c r="G5127"/>
      <c r="H5127"/>
      <c r="I5127"/>
      <c r="J5127"/>
      <c r="M5127"/>
      <c r="N5127"/>
    </row>
    <row r="5128" spans="6:14" ht="14.25" customHeight="1" x14ac:dyDescent="0.3">
      <c r="F5128"/>
      <c r="G5128"/>
      <c r="H5128"/>
      <c r="I5128"/>
      <c r="J5128"/>
      <c r="M5128"/>
      <c r="N5128"/>
    </row>
    <row r="5129" spans="6:14" ht="14.25" customHeight="1" x14ac:dyDescent="0.3">
      <c r="F5129"/>
      <c r="G5129"/>
      <c r="H5129"/>
      <c r="I5129"/>
      <c r="J5129"/>
      <c r="M5129"/>
      <c r="N5129"/>
    </row>
    <row r="5130" spans="6:14" ht="14.25" customHeight="1" x14ac:dyDescent="0.3">
      <c r="F5130"/>
      <c r="G5130"/>
      <c r="H5130"/>
      <c r="I5130"/>
      <c r="J5130"/>
      <c r="M5130"/>
      <c r="N5130"/>
    </row>
    <row r="5131" spans="6:14" ht="14.25" customHeight="1" x14ac:dyDescent="0.3">
      <c r="F5131"/>
      <c r="G5131"/>
      <c r="H5131"/>
      <c r="I5131"/>
      <c r="J5131"/>
      <c r="M5131"/>
      <c r="N5131"/>
    </row>
    <row r="5132" spans="6:14" ht="14.25" customHeight="1" x14ac:dyDescent="0.3">
      <c r="F5132"/>
      <c r="G5132"/>
      <c r="H5132"/>
      <c r="I5132"/>
      <c r="J5132"/>
      <c r="M5132"/>
      <c r="N5132"/>
    </row>
    <row r="5133" spans="6:14" ht="14.25" customHeight="1" x14ac:dyDescent="0.3">
      <c r="F5133"/>
      <c r="G5133"/>
      <c r="H5133"/>
      <c r="I5133"/>
      <c r="J5133"/>
      <c r="M5133"/>
      <c r="N5133"/>
    </row>
    <row r="5134" spans="6:14" ht="14.25" customHeight="1" x14ac:dyDescent="0.3">
      <c r="F5134"/>
      <c r="G5134"/>
      <c r="H5134"/>
      <c r="I5134"/>
      <c r="J5134"/>
      <c r="M5134"/>
      <c r="N5134"/>
    </row>
    <row r="5135" spans="6:14" ht="14.25" customHeight="1" x14ac:dyDescent="0.3">
      <c r="F5135"/>
      <c r="G5135"/>
      <c r="H5135"/>
      <c r="I5135"/>
      <c r="J5135"/>
      <c r="M5135"/>
      <c r="N5135"/>
    </row>
    <row r="5136" spans="6:14" ht="14.25" customHeight="1" x14ac:dyDescent="0.3">
      <c r="F5136"/>
      <c r="G5136"/>
      <c r="H5136"/>
      <c r="I5136"/>
      <c r="J5136"/>
      <c r="M5136"/>
      <c r="N5136"/>
    </row>
    <row r="5137" spans="6:14" ht="14.25" customHeight="1" x14ac:dyDescent="0.3">
      <c r="F5137"/>
      <c r="G5137"/>
      <c r="H5137"/>
      <c r="I5137"/>
      <c r="J5137"/>
      <c r="M5137"/>
      <c r="N5137"/>
    </row>
    <row r="5138" spans="6:14" ht="14.25" customHeight="1" x14ac:dyDescent="0.3">
      <c r="F5138"/>
      <c r="G5138"/>
      <c r="H5138"/>
      <c r="I5138"/>
      <c r="J5138"/>
      <c r="M5138"/>
      <c r="N5138"/>
    </row>
    <row r="5139" spans="6:14" ht="14.25" customHeight="1" x14ac:dyDescent="0.3">
      <c r="F5139"/>
      <c r="G5139"/>
      <c r="H5139"/>
      <c r="I5139"/>
      <c r="J5139"/>
      <c r="M5139"/>
      <c r="N5139"/>
    </row>
    <row r="5140" spans="6:14" ht="14.25" customHeight="1" x14ac:dyDescent="0.3">
      <c r="F5140"/>
      <c r="G5140"/>
      <c r="H5140"/>
      <c r="I5140"/>
      <c r="J5140"/>
      <c r="M5140"/>
      <c r="N5140"/>
    </row>
    <row r="5141" spans="6:14" ht="14.25" customHeight="1" x14ac:dyDescent="0.3">
      <c r="F5141"/>
      <c r="G5141"/>
      <c r="H5141"/>
      <c r="I5141"/>
      <c r="J5141"/>
      <c r="M5141"/>
      <c r="N5141"/>
    </row>
    <row r="5142" spans="6:14" ht="14.25" customHeight="1" x14ac:dyDescent="0.3">
      <c r="F5142"/>
      <c r="G5142"/>
      <c r="H5142"/>
      <c r="I5142"/>
      <c r="J5142"/>
      <c r="M5142"/>
      <c r="N5142"/>
    </row>
    <row r="5143" spans="6:14" ht="14.25" customHeight="1" x14ac:dyDescent="0.3">
      <c r="F5143"/>
      <c r="G5143"/>
      <c r="H5143"/>
      <c r="I5143"/>
      <c r="J5143"/>
      <c r="M5143"/>
      <c r="N5143"/>
    </row>
    <row r="5144" spans="6:14" ht="14.25" customHeight="1" x14ac:dyDescent="0.3">
      <c r="F5144"/>
      <c r="G5144"/>
      <c r="H5144"/>
      <c r="I5144"/>
      <c r="J5144"/>
      <c r="M5144"/>
      <c r="N5144"/>
    </row>
    <row r="5145" spans="6:14" ht="14.25" customHeight="1" x14ac:dyDescent="0.3">
      <c r="F5145"/>
      <c r="G5145"/>
      <c r="H5145"/>
      <c r="I5145"/>
      <c r="J5145"/>
      <c r="M5145"/>
      <c r="N5145"/>
    </row>
    <row r="5146" spans="6:14" ht="14.25" customHeight="1" x14ac:dyDescent="0.3">
      <c r="F5146"/>
      <c r="G5146"/>
      <c r="H5146"/>
      <c r="I5146"/>
      <c r="J5146"/>
      <c r="M5146"/>
      <c r="N5146"/>
    </row>
    <row r="5147" spans="6:14" ht="14.25" customHeight="1" x14ac:dyDescent="0.3">
      <c r="F5147"/>
      <c r="G5147"/>
      <c r="H5147"/>
      <c r="I5147"/>
      <c r="J5147"/>
      <c r="M5147"/>
      <c r="N5147"/>
    </row>
    <row r="5148" spans="6:14" ht="14.25" customHeight="1" x14ac:dyDescent="0.3">
      <c r="F5148"/>
      <c r="G5148"/>
      <c r="H5148"/>
      <c r="I5148"/>
      <c r="J5148"/>
      <c r="M5148"/>
      <c r="N5148"/>
    </row>
    <row r="5149" spans="6:14" ht="14.25" customHeight="1" x14ac:dyDescent="0.3">
      <c r="F5149"/>
      <c r="G5149"/>
      <c r="H5149"/>
      <c r="I5149"/>
      <c r="J5149"/>
      <c r="M5149"/>
      <c r="N5149"/>
    </row>
    <row r="5150" spans="6:14" ht="14.25" customHeight="1" x14ac:dyDescent="0.3">
      <c r="F5150"/>
      <c r="G5150"/>
      <c r="H5150"/>
      <c r="I5150"/>
      <c r="J5150"/>
      <c r="M5150"/>
      <c r="N5150"/>
    </row>
    <row r="5151" spans="6:14" ht="14.25" customHeight="1" x14ac:dyDescent="0.3">
      <c r="F5151"/>
      <c r="G5151"/>
      <c r="H5151"/>
      <c r="I5151"/>
      <c r="J5151"/>
      <c r="M5151"/>
      <c r="N5151"/>
    </row>
    <row r="5152" spans="6:14" ht="14.25" customHeight="1" x14ac:dyDescent="0.3">
      <c r="F5152"/>
      <c r="G5152"/>
      <c r="H5152"/>
      <c r="I5152"/>
      <c r="J5152"/>
      <c r="M5152"/>
      <c r="N5152"/>
    </row>
    <row r="5153" spans="6:14" ht="14.25" customHeight="1" x14ac:dyDescent="0.3">
      <c r="F5153"/>
      <c r="G5153"/>
      <c r="H5153"/>
      <c r="I5153"/>
      <c r="J5153"/>
      <c r="M5153"/>
      <c r="N5153"/>
    </row>
    <row r="5154" spans="6:14" ht="14.25" customHeight="1" x14ac:dyDescent="0.3">
      <c r="F5154"/>
      <c r="G5154"/>
      <c r="H5154"/>
      <c r="I5154"/>
      <c r="J5154"/>
      <c r="M5154"/>
      <c r="N5154"/>
    </row>
    <row r="5155" spans="6:14" ht="14.25" customHeight="1" x14ac:dyDescent="0.3">
      <c r="F5155"/>
      <c r="G5155"/>
      <c r="H5155"/>
      <c r="I5155"/>
      <c r="J5155"/>
      <c r="M5155"/>
      <c r="N5155"/>
    </row>
    <row r="5156" spans="6:14" ht="14.25" customHeight="1" x14ac:dyDescent="0.3">
      <c r="F5156"/>
      <c r="G5156"/>
      <c r="H5156"/>
      <c r="I5156"/>
      <c r="J5156"/>
      <c r="M5156"/>
      <c r="N5156"/>
    </row>
    <row r="5157" spans="6:14" ht="14.25" customHeight="1" x14ac:dyDescent="0.3">
      <c r="F5157"/>
      <c r="G5157"/>
      <c r="H5157"/>
      <c r="I5157"/>
      <c r="J5157"/>
      <c r="M5157"/>
      <c r="N5157"/>
    </row>
    <row r="5158" spans="6:14" ht="14.25" customHeight="1" x14ac:dyDescent="0.3">
      <c r="F5158"/>
      <c r="G5158"/>
      <c r="H5158"/>
      <c r="I5158"/>
      <c r="J5158"/>
      <c r="M5158"/>
      <c r="N5158"/>
    </row>
    <row r="5159" spans="6:14" ht="14.25" customHeight="1" x14ac:dyDescent="0.3">
      <c r="F5159"/>
      <c r="G5159"/>
      <c r="H5159"/>
      <c r="I5159"/>
      <c r="J5159"/>
      <c r="M5159"/>
      <c r="N5159"/>
    </row>
    <row r="5160" spans="6:14" ht="14.25" customHeight="1" x14ac:dyDescent="0.3">
      <c r="F5160"/>
      <c r="G5160"/>
      <c r="H5160"/>
      <c r="I5160"/>
      <c r="J5160"/>
      <c r="M5160"/>
      <c r="N5160"/>
    </row>
    <row r="5161" spans="6:14" ht="14.25" customHeight="1" x14ac:dyDescent="0.3">
      <c r="F5161"/>
      <c r="G5161"/>
      <c r="H5161"/>
      <c r="I5161"/>
      <c r="J5161"/>
      <c r="M5161"/>
      <c r="N5161"/>
    </row>
    <row r="5162" spans="6:14" ht="14.25" customHeight="1" x14ac:dyDescent="0.3">
      <c r="F5162"/>
      <c r="G5162"/>
      <c r="H5162"/>
      <c r="I5162"/>
      <c r="J5162"/>
      <c r="M5162"/>
      <c r="N5162"/>
    </row>
    <row r="5163" spans="6:14" ht="14.25" customHeight="1" x14ac:dyDescent="0.3">
      <c r="F5163"/>
      <c r="G5163"/>
      <c r="H5163"/>
      <c r="I5163"/>
      <c r="J5163"/>
      <c r="M5163"/>
      <c r="N5163"/>
    </row>
    <row r="5164" spans="6:14" ht="14.25" customHeight="1" x14ac:dyDescent="0.3">
      <c r="F5164"/>
      <c r="G5164"/>
      <c r="H5164"/>
      <c r="I5164"/>
      <c r="J5164"/>
      <c r="M5164"/>
      <c r="N5164"/>
    </row>
    <row r="5165" spans="6:14" ht="14.25" customHeight="1" x14ac:dyDescent="0.3">
      <c r="F5165"/>
      <c r="G5165"/>
      <c r="H5165"/>
      <c r="I5165"/>
      <c r="J5165"/>
      <c r="M5165"/>
      <c r="N5165"/>
    </row>
    <row r="5166" spans="6:14" ht="14.25" customHeight="1" x14ac:dyDescent="0.3">
      <c r="F5166"/>
      <c r="G5166"/>
      <c r="H5166"/>
      <c r="I5166"/>
      <c r="J5166"/>
      <c r="M5166"/>
      <c r="N5166"/>
    </row>
    <row r="5167" spans="6:14" ht="14.25" customHeight="1" x14ac:dyDescent="0.3">
      <c r="F5167"/>
      <c r="G5167"/>
      <c r="H5167"/>
      <c r="I5167"/>
      <c r="J5167"/>
      <c r="M5167"/>
      <c r="N5167"/>
    </row>
    <row r="5168" spans="6:14" ht="14.25" customHeight="1" x14ac:dyDescent="0.3">
      <c r="F5168"/>
      <c r="G5168"/>
      <c r="H5168"/>
      <c r="I5168"/>
      <c r="J5168"/>
      <c r="M5168"/>
      <c r="N5168"/>
    </row>
    <row r="5169" spans="6:14" ht="14.25" customHeight="1" x14ac:dyDescent="0.3">
      <c r="F5169"/>
      <c r="G5169"/>
      <c r="H5169"/>
      <c r="I5169"/>
      <c r="J5169"/>
      <c r="M5169"/>
      <c r="N5169"/>
    </row>
    <row r="5170" spans="6:14" ht="14.25" customHeight="1" x14ac:dyDescent="0.3">
      <c r="F5170"/>
      <c r="G5170"/>
      <c r="H5170"/>
      <c r="I5170"/>
      <c r="J5170"/>
      <c r="M5170"/>
      <c r="N5170"/>
    </row>
    <row r="5171" spans="6:14" ht="14.25" customHeight="1" x14ac:dyDescent="0.3">
      <c r="F5171"/>
      <c r="G5171"/>
      <c r="H5171"/>
      <c r="I5171"/>
      <c r="J5171"/>
      <c r="M5171"/>
      <c r="N5171"/>
    </row>
    <row r="5172" spans="6:14" ht="14.25" customHeight="1" x14ac:dyDescent="0.3">
      <c r="F5172"/>
      <c r="G5172"/>
      <c r="H5172"/>
      <c r="I5172"/>
      <c r="J5172"/>
      <c r="M5172"/>
      <c r="N5172"/>
    </row>
    <row r="5173" spans="6:14" ht="14.25" customHeight="1" x14ac:dyDescent="0.3">
      <c r="F5173"/>
      <c r="G5173"/>
      <c r="H5173"/>
      <c r="I5173"/>
      <c r="J5173"/>
      <c r="M5173"/>
      <c r="N5173"/>
    </row>
    <row r="5174" spans="6:14" ht="14.25" customHeight="1" x14ac:dyDescent="0.3">
      <c r="F5174"/>
      <c r="G5174"/>
      <c r="H5174"/>
      <c r="I5174"/>
      <c r="J5174"/>
      <c r="M5174"/>
      <c r="N5174"/>
    </row>
    <row r="5175" spans="6:14" ht="14.25" customHeight="1" x14ac:dyDescent="0.3">
      <c r="F5175"/>
      <c r="G5175"/>
      <c r="H5175"/>
      <c r="I5175"/>
      <c r="J5175"/>
      <c r="M5175"/>
      <c r="N5175"/>
    </row>
    <row r="5176" spans="6:14" ht="14.25" customHeight="1" x14ac:dyDescent="0.3">
      <c r="F5176"/>
      <c r="G5176"/>
      <c r="H5176"/>
      <c r="I5176"/>
      <c r="J5176"/>
      <c r="M5176"/>
      <c r="N5176"/>
    </row>
    <row r="5177" spans="6:14" ht="14.25" customHeight="1" x14ac:dyDescent="0.3">
      <c r="F5177"/>
      <c r="G5177"/>
      <c r="H5177"/>
      <c r="I5177"/>
      <c r="J5177"/>
      <c r="M5177"/>
      <c r="N5177"/>
    </row>
    <row r="5178" spans="6:14" ht="14.25" customHeight="1" x14ac:dyDescent="0.3">
      <c r="F5178"/>
      <c r="G5178"/>
      <c r="H5178"/>
      <c r="I5178"/>
      <c r="J5178"/>
      <c r="M5178"/>
      <c r="N5178"/>
    </row>
    <row r="5179" spans="6:14" ht="14.25" customHeight="1" x14ac:dyDescent="0.3">
      <c r="F5179"/>
      <c r="G5179"/>
      <c r="H5179"/>
      <c r="I5179"/>
      <c r="J5179"/>
      <c r="M5179"/>
      <c r="N5179"/>
    </row>
    <row r="5180" spans="6:14" ht="14.25" customHeight="1" x14ac:dyDescent="0.3">
      <c r="F5180"/>
      <c r="G5180"/>
      <c r="H5180"/>
      <c r="I5180"/>
      <c r="J5180"/>
      <c r="M5180"/>
      <c r="N5180"/>
    </row>
    <row r="5181" spans="6:14" ht="14.25" customHeight="1" x14ac:dyDescent="0.3">
      <c r="F5181"/>
      <c r="G5181"/>
      <c r="H5181"/>
      <c r="I5181"/>
      <c r="J5181"/>
      <c r="M5181"/>
      <c r="N5181"/>
    </row>
    <row r="5182" spans="6:14" ht="14.25" customHeight="1" x14ac:dyDescent="0.3">
      <c r="F5182"/>
      <c r="G5182"/>
      <c r="H5182"/>
      <c r="I5182"/>
      <c r="J5182"/>
      <c r="M5182"/>
      <c r="N5182"/>
    </row>
    <row r="5183" spans="6:14" ht="14.25" customHeight="1" x14ac:dyDescent="0.3">
      <c r="F5183"/>
      <c r="G5183"/>
      <c r="H5183"/>
      <c r="I5183"/>
      <c r="J5183"/>
      <c r="M5183"/>
      <c r="N5183"/>
    </row>
    <row r="5184" spans="6:14" ht="14.25" customHeight="1" x14ac:dyDescent="0.3">
      <c r="F5184"/>
      <c r="G5184"/>
      <c r="H5184"/>
      <c r="I5184"/>
      <c r="J5184"/>
      <c r="M5184"/>
      <c r="N5184"/>
    </row>
    <row r="5185" spans="6:14" ht="14.25" customHeight="1" x14ac:dyDescent="0.3">
      <c r="F5185"/>
      <c r="G5185"/>
      <c r="H5185"/>
      <c r="I5185"/>
      <c r="J5185"/>
      <c r="M5185"/>
      <c r="N5185"/>
    </row>
    <row r="5186" spans="6:14" ht="14.25" customHeight="1" x14ac:dyDescent="0.3">
      <c r="F5186"/>
      <c r="G5186"/>
      <c r="H5186"/>
      <c r="I5186"/>
      <c r="J5186"/>
      <c r="M5186"/>
      <c r="N5186"/>
    </row>
    <row r="5187" spans="6:14" ht="14.25" customHeight="1" x14ac:dyDescent="0.3">
      <c r="F5187"/>
      <c r="G5187"/>
      <c r="H5187"/>
      <c r="I5187"/>
      <c r="J5187"/>
      <c r="M5187"/>
      <c r="N5187"/>
    </row>
    <row r="5188" spans="6:14" ht="14.25" customHeight="1" x14ac:dyDescent="0.3">
      <c r="F5188"/>
      <c r="G5188"/>
      <c r="H5188"/>
      <c r="I5188"/>
      <c r="J5188"/>
      <c r="M5188"/>
      <c r="N5188"/>
    </row>
    <row r="5189" spans="6:14" ht="14.25" customHeight="1" x14ac:dyDescent="0.3">
      <c r="F5189"/>
      <c r="G5189"/>
      <c r="H5189"/>
      <c r="I5189"/>
      <c r="J5189"/>
      <c r="M5189"/>
      <c r="N5189"/>
    </row>
    <row r="5190" spans="6:14" ht="14.25" customHeight="1" x14ac:dyDescent="0.3">
      <c r="F5190"/>
      <c r="G5190"/>
      <c r="H5190"/>
      <c r="I5190"/>
      <c r="J5190"/>
      <c r="M5190"/>
      <c r="N5190"/>
    </row>
    <row r="5191" spans="6:14" ht="14.25" customHeight="1" x14ac:dyDescent="0.3">
      <c r="F5191"/>
      <c r="G5191"/>
      <c r="H5191"/>
      <c r="I5191"/>
      <c r="J5191"/>
      <c r="M5191"/>
      <c r="N5191"/>
    </row>
    <row r="5192" spans="6:14" ht="14.25" customHeight="1" x14ac:dyDescent="0.3">
      <c r="F5192"/>
      <c r="G5192"/>
      <c r="H5192"/>
      <c r="I5192"/>
      <c r="J5192"/>
      <c r="M5192"/>
      <c r="N5192"/>
    </row>
    <row r="5193" spans="6:14" ht="14.25" customHeight="1" x14ac:dyDescent="0.3">
      <c r="F5193"/>
      <c r="G5193"/>
      <c r="H5193"/>
      <c r="I5193"/>
      <c r="J5193"/>
      <c r="M5193"/>
      <c r="N5193"/>
    </row>
    <row r="5194" spans="6:14" ht="14.25" customHeight="1" x14ac:dyDescent="0.3">
      <c r="F5194"/>
      <c r="G5194"/>
      <c r="H5194"/>
      <c r="I5194"/>
      <c r="J5194"/>
      <c r="M5194"/>
      <c r="N5194"/>
    </row>
    <row r="5195" spans="6:14" ht="14.25" customHeight="1" x14ac:dyDescent="0.3">
      <c r="F5195"/>
      <c r="G5195"/>
      <c r="H5195"/>
      <c r="I5195"/>
      <c r="J5195"/>
      <c r="M5195"/>
      <c r="N5195"/>
    </row>
    <row r="5196" spans="6:14" ht="14.25" customHeight="1" x14ac:dyDescent="0.3">
      <c r="F5196"/>
      <c r="G5196"/>
      <c r="H5196"/>
      <c r="I5196"/>
      <c r="J5196"/>
      <c r="M5196"/>
      <c r="N5196"/>
    </row>
    <row r="5197" spans="6:14" ht="14.25" customHeight="1" x14ac:dyDescent="0.3">
      <c r="F5197"/>
      <c r="G5197"/>
      <c r="H5197"/>
      <c r="I5197"/>
      <c r="J5197"/>
      <c r="M5197"/>
      <c r="N5197"/>
    </row>
    <row r="5198" spans="6:14" ht="14.25" customHeight="1" x14ac:dyDescent="0.3">
      <c r="F5198"/>
      <c r="G5198"/>
      <c r="H5198"/>
      <c r="I5198"/>
      <c r="J5198"/>
      <c r="M5198"/>
      <c r="N5198"/>
    </row>
    <row r="5199" spans="6:14" ht="14.25" customHeight="1" x14ac:dyDescent="0.3">
      <c r="F5199"/>
      <c r="G5199"/>
      <c r="H5199"/>
      <c r="I5199"/>
      <c r="J5199"/>
      <c r="M5199"/>
      <c r="N5199"/>
    </row>
    <row r="5200" spans="6:14" ht="14.25" customHeight="1" x14ac:dyDescent="0.3">
      <c r="F5200"/>
      <c r="G5200"/>
      <c r="H5200"/>
      <c r="I5200"/>
      <c r="J5200"/>
      <c r="M5200"/>
      <c r="N5200"/>
    </row>
    <row r="5201" spans="6:14" ht="14.25" customHeight="1" x14ac:dyDescent="0.3">
      <c r="F5201"/>
      <c r="G5201"/>
      <c r="H5201"/>
      <c r="I5201"/>
      <c r="J5201"/>
      <c r="M5201"/>
      <c r="N5201"/>
    </row>
    <row r="5202" spans="6:14" ht="14.25" customHeight="1" x14ac:dyDescent="0.3">
      <c r="F5202"/>
      <c r="G5202"/>
      <c r="H5202"/>
      <c r="I5202"/>
      <c r="J5202"/>
      <c r="M5202"/>
      <c r="N5202"/>
    </row>
    <row r="5203" spans="6:14" ht="14.25" customHeight="1" x14ac:dyDescent="0.3">
      <c r="F5203"/>
      <c r="G5203"/>
      <c r="H5203"/>
      <c r="I5203"/>
      <c r="J5203"/>
      <c r="M5203"/>
      <c r="N5203"/>
    </row>
    <row r="5204" spans="6:14" ht="14.25" customHeight="1" x14ac:dyDescent="0.3">
      <c r="F5204"/>
      <c r="G5204"/>
      <c r="H5204"/>
      <c r="I5204"/>
      <c r="J5204"/>
      <c r="M5204"/>
      <c r="N5204"/>
    </row>
    <row r="5205" spans="6:14" ht="14.25" customHeight="1" x14ac:dyDescent="0.3">
      <c r="F5205"/>
      <c r="G5205"/>
      <c r="H5205"/>
      <c r="I5205"/>
      <c r="J5205"/>
      <c r="M5205"/>
      <c r="N5205"/>
    </row>
    <row r="5206" spans="6:14" ht="14.25" customHeight="1" x14ac:dyDescent="0.3">
      <c r="F5206"/>
      <c r="G5206"/>
      <c r="H5206"/>
      <c r="I5206"/>
      <c r="J5206"/>
      <c r="M5206"/>
      <c r="N5206"/>
    </row>
    <row r="5207" spans="6:14" ht="14.25" customHeight="1" x14ac:dyDescent="0.3">
      <c r="F5207"/>
      <c r="G5207"/>
      <c r="H5207"/>
      <c r="I5207"/>
      <c r="J5207"/>
      <c r="M5207"/>
      <c r="N5207"/>
    </row>
    <row r="5208" spans="6:14" ht="14.25" customHeight="1" x14ac:dyDescent="0.3">
      <c r="F5208"/>
      <c r="G5208"/>
      <c r="H5208"/>
      <c r="I5208"/>
      <c r="J5208"/>
      <c r="M5208"/>
      <c r="N5208"/>
    </row>
    <row r="5209" spans="6:14" ht="14.25" customHeight="1" x14ac:dyDescent="0.3">
      <c r="F5209"/>
      <c r="G5209"/>
      <c r="H5209"/>
      <c r="I5209"/>
      <c r="J5209"/>
      <c r="M5209"/>
      <c r="N5209"/>
    </row>
    <row r="5210" spans="6:14" ht="14.25" customHeight="1" x14ac:dyDescent="0.3">
      <c r="F5210"/>
      <c r="G5210"/>
      <c r="H5210"/>
      <c r="I5210"/>
      <c r="J5210"/>
      <c r="M5210"/>
      <c r="N5210"/>
    </row>
    <row r="5211" spans="6:14" ht="14.25" customHeight="1" x14ac:dyDescent="0.3">
      <c r="F5211"/>
      <c r="G5211"/>
      <c r="H5211"/>
      <c r="I5211"/>
      <c r="J5211"/>
      <c r="M5211"/>
      <c r="N5211"/>
    </row>
    <row r="5212" spans="6:14" ht="14.25" customHeight="1" x14ac:dyDescent="0.3">
      <c r="F5212"/>
      <c r="G5212"/>
      <c r="H5212"/>
      <c r="I5212"/>
      <c r="J5212"/>
      <c r="M5212"/>
      <c r="N5212"/>
    </row>
    <row r="5213" spans="6:14" ht="14.25" customHeight="1" x14ac:dyDescent="0.3">
      <c r="F5213"/>
      <c r="G5213"/>
      <c r="H5213"/>
      <c r="I5213"/>
      <c r="J5213"/>
      <c r="M5213"/>
      <c r="N5213"/>
    </row>
    <row r="5214" spans="6:14" ht="14.25" customHeight="1" x14ac:dyDescent="0.3">
      <c r="F5214"/>
      <c r="G5214"/>
      <c r="H5214"/>
      <c r="I5214"/>
      <c r="J5214"/>
      <c r="M5214"/>
      <c r="N5214"/>
    </row>
    <row r="5215" spans="6:14" ht="14.25" customHeight="1" x14ac:dyDescent="0.3">
      <c r="F5215"/>
      <c r="G5215"/>
      <c r="H5215"/>
      <c r="I5215"/>
      <c r="J5215"/>
      <c r="M5215"/>
      <c r="N5215"/>
    </row>
    <row r="5216" spans="6:14" ht="14.25" customHeight="1" x14ac:dyDescent="0.3">
      <c r="F5216"/>
      <c r="G5216"/>
      <c r="H5216"/>
      <c r="I5216"/>
      <c r="J5216"/>
      <c r="M5216"/>
      <c r="N5216"/>
    </row>
    <row r="5217" spans="6:14" ht="14.25" customHeight="1" x14ac:dyDescent="0.3">
      <c r="F5217"/>
      <c r="G5217"/>
      <c r="H5217"/>
      <c r="I5217"/>
      <c r="J5217"/>
      <c r="M5217"/>
      <c r="N5217"/>
    </row>
    <row r="5218" spans="6:14" ht="14.25" customHeight="1" x14ac:dyDescent="0.3">
      <c r="F5218"/>
      <c r="G5218"/>
      <c r="H5218"/>
      <c r="I5218"/>
      <c r="J5218"/>
      <c r="M5218"/>
      <c r="N5218"/>
    </row>
    <row r="5219" spans="6:14" ht="14.25" customHeight="1" x14ac:dyDescent="0.3">
      <c r="F5219"/>
      <c r="G5219"/>
      <c r="H5219"/>
      <c r="I5219"/>
      <c r="J5219"/>
      <c r="M5219"/>
      <c r="N5219"/>
    </row>
    <row r="5220" spans="6:14" ht="14.25" customHeight="1" x14ac:dyDescent="0.3">
      <c r="F5220"/>
      <c r="G5220"/>
      <c r="H5220"/>
      <c r="I5220"/>
      <c r="J5220"/>
      <c r="M5220"/>
      <c r="N5220"/>
    </row>
    <row r="5221" spans="6:14" ht="14.25" customHeight="1" x14ac:dyDescent="0.3">
      <c r="F5221"/>
      <c r="G5221"/>
      <c r="H5221"/>
      <c r="I5221"/>
      <c r="J5221"/>
      <c r="M5221"/>
      <c r="N5221"/>
    </row>
    <row r="5222" spans="6:14" ht="14.25" customHeight="1" x14ac:dyDescent="0.3">
      <c r="F5222"/>
      <c r="G5222"/>
      <c r="H5222"/>
      <c r="I5222"/>
      <c r="J5222"/>
      <c r="M5222"/>
      <c r="N5222"/>
    </row>
    <row r="5223" spans="6:14" ht="14.25" customHeight="1" x14ac:dyDescent="0.3">
      <c r="F5223"/>
      <c r="G5223"/>
      <c r="H5223"/>
      <c r="I5223"/>
      <c r="J5223"/>
      <c r="M5223"/>
      <c r="N5223"/>
    </row>
    <row r="5224" spans="6:14" ht="14.25" customHeight="1" x14ac:dyDescent="0.3">
      <c r="F5224"/>
      <c r="G5224"/>
      <c r="H5224"/>
      <c r="I5224"/>
      <c r="J5224"/>
      <c r="M5224"/>
      <c r="N5224"/>
    </row>
    <row r="5225" spans="6:14" ht="14.25" customHeight="1" x14ac:dyDescent="0.3">
      <c r="F5225"/>
      <c r="G5225"/>
      <c r="H5225"/>
      <c r="I5225"/>
      <c r="J5225"/>
      <c r="M5225"/>
      <c r="N5225"/>
    </row>
    <row r="5226" spans="6:14" ht="14.25" customHeight="1" x14ac:dyDescent="0.3">
      <c r="F5226"/>
      <c r="G5226"/>
      <c r="H5226"/>
      <c r="I5226"/>
      <c r="J5226"/>
      <c r="M5226"/>
      <c r="N5226"/>
    </row>
    <row r="5227" spans="6:14" ht="14.25" customHeight="1" x14ac:dyDescent="0.3">
      <c r="F5227"/>
      <c r="G5227"/>
      <c r="H5227"/>
      <c r="I5227"/>
      <c r="J5227"/>
      <c r="M5227"/>
      <c r="N5227"/>
    </row>
    <row r="5228" spans="6:14" ht="14.25" customHeight="1" x14ac:dyDescent="0.3">
      <c r="F5228"/>
      <c r="G5228"/>
      <c r="H5228"/>
      <c r="I5228"/>
      <c r="J5228"/>
      <c r="M5228"/>
      <c r="N5228"/>
    </row>
    <row r="5229" spans="6:14" ht="14.25" customHeight="1" x14ac:dyDescent="0.3">
      <c r="F5229"/>
      <c r="G5229"/>
      <c r="H5229"/>
      <c r="I5229"/>
      <c r="J5229"/>
      <c r="M5229"/>
      <c r="N5229"/>
    </row>
    <row r="5230" spans="6:14" ht="14.25" customHeight="1" x14ac:dyDescent="0.3">
      <c r="F5230"/>
      <c r="G5230"/>
      <c r="H5230"/>
      <c r="I5230"/>
      <c r="J5230"/>
      <c r="M5230"/>
      <c r="N5230"/>
    </row>
    <row r="5231" spans="6:14" ht="14.25" customHeight="1" x14ac:dyDescent="0.3">
      <c r="F5231"/>
      <c r="G5231"/>
      <c r="H5231"/>
      <c r="I5231"/>
      <c r="J5231"/>
      <c r="M5231"/>
      <c r="N5231"/>
    </row>
    <row r="5232" spans="6:14" ht="14.25" customHeight="1" x14ac:dyDescent="0.3">
      <c r="F5232"/>
      <c r="G5232"/>
      <c r="H5232"/>
      <c r="I5232"/>
      <c r="J5232"/>
      <c r="M5232"/>
      <c r="N5232"/>
    </row>
    <row r="5233" spans="6:14" ht="14.25" customHeight="1" x14ac:dyDescent="0.3">
      <c r="F5233"/>
      <c r="G5233"/>
      <c r="H5233"/>
      <c r="I5233"/>
      <c r="J5233"/>
      <c r="M5233"/>
      <c r="N5233"/>
    </row>
    <row r="5234" spans="6:14" ht="14.25" customHeight="1" x14ac:dyDescent="0.3">
      <c r="F5234"/>
      <c r="G5234"/>
      <c r="H5234"/>
      <c r="I5234"/>
      <c r="J5234"/>
      <c r="M5234"/>
      <c r="N5234"/>
    </row>
    <row r="5235" spans="6:14" ht="14.25" customHeight="1" x14ac:dyDescent="0.3">
      <c r="F5235"/>
      <c r="G5235"/>
      <c r="H5235"/>
      <c r="I5235"/>
      <c r="J5235"/>
      <c r="M5235"/>
      <c r="N5235"/>
    </row>
    <row r="5236" spans="6:14" ht="14.25" customHeight="1" x14ac:dyDescent="0.3">
      <c r="F5236"/>
      <c r="G5236"/>
      <c r="H5236"/>
      <c r="I5236"/>
      <c r="J5236"/>
      <c r="M5236"/>
      <c r="N5236"/>
    </row>
    <row r="5237" spans="6:14" ht="14.25" customHeight="1" x14ac:dyDescent="0.3">
      <c r="F5237"/>
      <c r="G5237"/>
      <c r="H5237"/>
      <c r="I5237"/>
      <c r="J5237"/>
      <c r="M5237"/>
      <c r="N5237"/>
    </row>
    <row r="5238" spans="6:14" ht="14.25" customHeight="1" x14ac:dyDescent="0.3">
      <c r="F5238"/>
      <c r="G5238"/>
      <c r="H5238"/>
      <c r="I5238"/>
      <c r="J5238"/>
      <c r="M5238"/>
      <c r="N5238"/>
    </row>
    <row r="5239" spans="6:14" ht="14.25" customHeight="1" x14ac:dyDescent="0.3">
      <c r="F5239"/>
      <c r="G5239"/>
      <c r="H5239"/>
      <c r="I5239"/>
      <c r="J5239"/>
      <c r="M5239"/>
      <c r="N5239"/>
    </row>
    <row r="5240" spans="6:14" ht="14.25" customHeight="1" x14ac:dyDescent="0.3">
      <c r="F5240"/>
      <c r="G5240"/>
      <c r="H5240"/>
      <c r="I5240"/>
      <c r="J5240"/>
      <c r="M5240"/>
      <c r="N5240"/>
    </row>
    <row r="5241" spans="6:14" ht="14.25" customHeight="1" x14ac:dyDescent="0.3">
      <c r="F5241"/>
      <c r="G5241"/>
      <c r="H5241"/>
      <c r="I5241"/>
      <c r="J5241"/>
      <c r="M5241"/>
      <c r="N5241"/>
    </row>
    <row r="5242" spans="6:14" ht="14.25" customHeight="1" x14ac:dyDescent="0.3">
      <c r="F5242"/>
      <c r="G5242"/>
      <c r="H5242"/>
      <c r="I5242"/>
      <c r="J5242"/>
      <c r="M5242"/>
      <c r="N5242"/>
    </row>
    <row r="5243" spans="6:14" ht="14.25" customHeight="1" x14ac:dyDescent="0.3">
      <c r="F5243"/>
      <c r="G5243"/>
      <c r="H5243"/>
      <c r="I5243"/>
      <c r="J5243"/>
      <c r="M5243"/>
      <c r="N5243"/>
    </row>
    <row r="5244" spans="6:14" ht="14.25" customHeight="1" x14ac:dyDescent="0.3">
      <c r="F5244"/>
      <c r="G5244"/>
      <c r="H5244"/>
      <c r="I5244"/>
      <c r="J5244"/>
      <c r="M5244"/>
      <c r="N5244"/>
    </row>
    <row r="5245" spans="6:14" ht="14.25" customHeight="1" x14ac:dyDescent="0.3">
      <c r="F5245"/>
      <c r="G5245"/>
      <c r="H5245"/>
      <c r="I5245"/>
      <c r="J5245"/>
      <c r="M5245"/>
      <c r="N5245"/>
    </row>
    <row r="5246" spans="6:14" ht="14.25" customHeight="1" x14ac:dyDescent="0.3">
      <c r="F5246"/>
      <c r="G5246"/>
      <c r="H5246"/>
      <c r="I5246"/>
      <c r="J5246"/>
      <c r="M5246"/>
      <c r="N5246"/>
    </row>
    <row r="5247" spans="6:14" ht="14.25" customHeight="1" x14ac:dyDescent="0.3">
      <c r="F5247"/>
      <c r="G5247"/>
      <c r="H5247"/>
      <c r="I5247"/>
      <c r="J5247"/>
      <c r="M5247"/>
      <c r="N5247"/>
    </row>
    <row r="5248" spans="6:14" ht="14.25" customHeight="1" x14ac:dyDescent="0.3">
      <c r="F5248"/>
      <c r="G5248"/>
      <c r="H5248"/>
      <c r="I5248"/>
      <c r="J5248"/>
      <c r="M5248"/>
      <c r="N5248"/>
    </row>
    <row r="5249" spans="6:14" ht="14.25" customHeight="1" x14ac:dyDescent="0.3">
      <c r="F5249"/>
      <c r="G5249"/>
      <c r="H5249"/>
      <c r="I5249"/>
      <c r="J5249"/>
      <c r="M5249"/>
      <c r="N5249"/>
    </row>
    <row r="5250" spans="6:14" ht="14.25" customHeight="1" x14ac:dyDescent="0.3">
      <c r="F5250"/>
      <c r="G5250"/>
      <c r="H5250"/>
      <c r="I5250"/>
      <c r="J5250"/>
      <c r="M5250"/>
      <c r="N5250"/>
    </row>
    <row r="5251" spans="6:14" ht="14.25" customHeight="1" x14ac:dyDescent="0.3">
      <c r="F5251"/>
      <c r="G5251"/>
      <c r="H5251"/>
      <c r="I5251"/>
      <c r="J5251"/>
      <c r="M5251"/>
      <c r="N5251"/>
    </row>
    <row r="5252" spans="6:14" ht="14.25" customHeight="1" x14ac:dyDescent="0.3">
      <c r="F5252"/>
      <c r="G5252"/>
      <c r="H5252"/>
      <c r="I5252"/>
      <c r="J5252"/>
      <c r="M5252"/>
      <c r="N5252"/>
    </row>
    <row r="5253" spans="6:14" ht="14.25" customHeight="1" x14ac:dyDescent="0.3">
      <c r="F5253"/>
      <c r="G5253"/>
      <c r="H5253"/>
      <c r="I5253"/>
      <c r="J5253"/>
      <c r="M5253"/>
      <c r="N5253"/>
    </row>
    <row r="5254" spans="6:14" ht="14.25" customHeight="1" x14ac:dyDescent="0.3">
      <c r="F5254"/>
      <c r="G5254"/>
      <c r="H5254"/>
      <c r="I5254"/>
      <c r="J5254"/>
      <c r="M5254"/>
      <c r="N5254"/>
    </row>
    <row r="5255" spans="6:14" ht="14.25" customHeight="1" x14ac:dyDescent="0.3">
      <c r="F5255"/>
      <c r="G5255"/>
      <c r="H5255"/>
      <c r="I5255"/>
      <c r="J5255"/>
      <c r="M5255"/>
      <c r="N5255"/>
    </row>
    <row r="5256" spans="6:14" ht="14.25" customHeight="1" x14ac:dyDescent="0.3">
      <c r="F5256"/>
      <c r="G5256"/>
      <c r="H5256"/>
      <c r="I5256"/>
      <c r="J5256"/>
      <c r="M5256"/>
      <c r="N5256"/>
    </row>
    <row r="5257" spans="6:14" ht="14.25" customHeight="1" x14ac:dyDescent="0.3">
      <c r="F5257"/>
      <c r="G5257"/>
      <c r="H5257"/>
      <c r="I5257"/>
      <c r="J5257"/>
      <c r="M5257"/>
      <c r="N5257"/>
    </row>
    <row r="5258" spans="6:14" ht="14.25" customHeight="1" x14ac:dyDescent="0.3">
      <c r="F5258"/>
      <c r="G5258"/>
      <c r="H5258"/>
      <c r="I5258"/>
      <c r="J5258"/>
      <c r="M5258"/>
      <c r="N5258"/>
    </row>
    <row r="5259" spans="6:14" ht="14.25" customHeight="1" x14ac:dyDescent="0.3">
      <c r="F5259"/>
      <c r="G5259"/>
      <c r="H5259"/>
      <c r="I5259"/>
      <c r="J5259"/>
      <c r="M5259"/>
      <c r="N5259"/>
    </row>
    <row r="5260" spans="6:14" ht="14.25" customHeight="1" x14ac:dyDescent="0.3">
      <c r="F5260"/>
      <c r="G5260"/>
      <c r="H5260"/>
      <c r="I5260"/>
      <c r="J5260"/>
      <c r="M5260"/>
      <c r="N5260"/>
    </row>
    <row r="5261" spans="6:14" ht="14.25" customHeight="1" x14ac:dyDescent="0.3">
      <c r="F5261"/>
      <c r="G5261"/>
      <c r="H5261"/>
      <c r="I5261"/>
      <c r="J5261"/>
      <c r="M5261"/>
      <c r="N5261"/>
    </row>
    <row r="5262" spans="6:14" ht="14.25" customHeight="1" x14ac:dyDescent="0.3">
      <c r="F5262"/>
      <c r="G5262"/>
      <c r="H5262"/>
      <c r="I5262"/>
      <c r="J5262"/>
      <c r="M5262"/>
      <c r="N5262"/>
    </row>
    <row r="5263" spans="6:14" ht="14.25" customHeight="1" x14ac:dyDescent="0.3">
      <c r="F5263"/>
      <c r="G5263"/>
      <c r="H5263"/>
      <c r="I5263"/>
      <c r="J5263"/>
      <c r="M5263"/>
      <c r="N5263"/>
    </row>
    <row r="5264" spans="6:14" ht="14.25" customHeight="1" x14ac:dyDescent="0.3">
      <c r="F5264"/>
      <c r="G5264"/>
      <c r="H5264"/>
      <c r="I5264"/>
      <c r="J5264"/>
      <c r="M5264"/>
      <c r="N5264"/>
    </row>
    <row r="5265" spans="6:14" ht="14.25" customHeight="1" x14ac:dyDescent="0.3">
      <c r="F5265"/>
      <c r="G5265"/>
      <c r="H5265"/>
      <c r="I5265"/>
      <c r="J5265"/>
      <c r="M5265"/>
      <c r="N5265"/>
    </row>
    <row r="5266" spans="6:14" ht="14.25" customHeight="1" x14ac:dyDescent="0.3">
      <c r="F5266"/>
      <c r="G5266"/>
      <c r="H5266"/>
      <c r="I5266"/>
      <c r="J5266"/>
      <c r="M5266"/>
      <c r="N5266"/>
    </row>
    <row r="5267" spans="6:14" ht="14.25" customHeight="1" x14ac:dyDescent="0.3">
      <c r="F5267"/>
      <c r="G5267"/>
      <c r="H5267"/>
      <c r="I5267"/>
      <c r="J5267"/>
      <c r="M5267"/>
      <c r="N5267"/>
    </row>
    <row r="5268" spans="6:14" ht="14.25" customHeight="1" x14ac:dyDescent="0.3">
      <c r="F5268"/>
      <c r="G5268"/>
      <c r="H5268"/>
      <c r="I5268"/>
      <c r="J5268"/>
      <c r="M5268"/>
      <c r="N5268"/>
    </row>
    <row r="5269" spans="6:14" ht="14.25" customHeight="1" x14ac:dyDescent="0.3">
      <c r="F5269"/>
      <c r="G5269"/>
      <c r="H5269"/>
      <c r="I5269"/>
      <c r="J5269"/>
      <c r="M5269"/>
      <c r="N5269"/>
    </row>
    <row r="5270" spans="6:14" ht="14.25" customHeight="1" x14ac:dyDescent="0.3">
      <c r="F5270"/>
      <c r="G5270"/>
      <c r="H5270"/>
      <c r="I5270"/>
      <c r="J5270"/>
      <c r="M5270"/>
      <c r="N5270"/>
    </row>
    <row r="5271" spans="6:14" ht="14.25" customHeight="1" x14ac:dyDescent="0.3">
      <c r="F5271"/>
      <c r="G5271"/>
      <c r="H5271"/>
      <c r="I5271"/>
      <c r="J5271"/>
      <c r="M5271"/>
      <c r="N5271"/>
    </row>
    <row r="5272" spans="6:14" ht="14.25" customHeight="1" x14ac:dyDescent="0.3">
      <c r="F5272"/>
      <c r="G5272"/>
      <c r="H5272"/>
      <c r="I5272"/>
      <c r="J5272"/>
      <c r="M5272"/>
      <c r="N5272"/>
    </row>
    <row r="5273" spans="6:14" ht="14.25" customHeight="1" x14ac:dyDescent="0.3">
      <c r="F5273"/>
      <c r="G5273"/>
      <c r="H5273"/>
      <c r="I5273"/>
      <c r="J5273"/>
      <c r="M5273"/>
      <c r="N5273"/>
    </row>
    <row r="5274" spans="6:14" ht="14.25" customHeight="1" x14ac:dyDescent="0.3">
      <c r="F5274"/>
      <c r="G5274"/>
      <c r="H5274"/>
      <c r="I5274"/>
      <c r="J5274"/>
      <c r="M5274"/>
      <c r="N5274"/>
    </row>
    <row r="5275" spans="6:14" ht="14.25" customHeight="1" x14ac:dyDescent="0.3">
      <c r="F5275"/>
      <c r="G5275"/>
      <c r="H5275"/>
      <c r="I5275"/>
      <c r="J5275"/>
      <c r="M5275"/>
      <c r="N5275"/>
    </row>
    <row r="5276" spans="6:14" ht="14.25" customHeight="1" x14ac:dyDescent="0.3">
      <c r="F5276"/>
      <c r="G5276"/>
      <c r="H5276"/>
      <c r="I5276"/>
      <c r="J5276"/>
      <c r="M5276"/>
      <c r="N5276"/>
    </row>
    <row r="5277" spans="6:14" ht="14.25" customHeight="1" x14ac:dyDescent="0.3">
      <c r="F5277"/>
      <c r="G5277"/>
      <c r="H5277"/>
      <c r="I5277"/>
      <c r="J5277"/>
      <c r="M5277"/>
      <c r="N5277"/>
    </row>
    <row r="5278" spans="6:14" ht="14.25" customHeight="1" x14ac:dyDescent="0.3">
      <c r="F5278"/>
      <c r="G5278"/>
      <c r="H5278"/>
      <c r="I5278"/>
      <c r="J5278"/>
      <c r="M5278"/>
      <c r="N5278"/>
    </row>
    <row r="5279" spans="6:14" ht="14.25" customHeight="1" x14ac:dyDescent="0.3">
      <c r="F5279"/>
      <c r="G5279"/>
      <c r="H5279"/>
      <c r="I5279"/>
      <c r="J5279"/>
      <c r="M5279"/>
      <c r="N5279"/>
    </row>
    <row r="5280" spans="6:14" ht="14.25" customHeight="1" x14ac:dyDescent="0.3">
      <c r="F5280"/>
      <c r="G5280"/>
      <c r="H5280"/>
      <c r="I5280"/>
      <c r="J5280"/>
      <c r="M5280"/>
      <c r="N5280"/>
    </row>
    <row r="5281" spans="6:14" ht="14.25" customHeight="1" x14ac:dyDescent="0.3">
      <c r="F5281"/>
      <c r="G5281"/>
      <c r="H5281"/>
      <c r="I5281"/>
      <c r="J5281"/>
      <c r="M5281"/>
      <c r="N5281"/>
    </row>
    <row r="5282" spans="6:14" ht="14.25" customHeight="1" x14ac:dyDescent="0.3">
      <c r="F5282"/>
      <c r="G5282"/>
      <c r="H5282"/>
      <c r="I5282"/>
      <c r="J5282"/>
      <c r="M5282"/>
      <c r="N5282"/>
    </row>
    <row r="5283" spans="6:14" ht="14.25" customHeight="1" x14ac:dyDescent="0.3">
      <c r="F5283"/>
      <c r="G5283"/>
      <c r="H5283"/>
      <c r="I5283"/>
      <c r="J5283"/>
      <c r="M5283"/>
      <c r="N5283"/>
    </row>
    <row r="5284" spans="6:14" ht="14.25" customHeight="1" x14ac:dyDescent="0.3">
      <c r="F5284"/>
      <c r="G5284"/>
      <c r="H5284"/>
      <c r="I5284"/>
      <c r="J5284"/>
      <c r="M5284"/>
      <c r="N5284"/>
    </row>
    <row r="5285" spans="6:14" ht="14.25" customHeight="1" x14ac:dyDescent="0.3">
      <c r="F5285"/>
      <c r="G5285"/>
      <c r="H5285"/>
      <c r="I5285"/>
      <c r="J5285"/>
      <c r="M5285"/>
      <c r="N5285"/>
    </row>
    <row r="5286" spans="6:14" ht="14.25" customHeight="1" x14ac:dyDescent="0.3">
      <c r="F5286"/>
      <c r="G5286"/>
      <c r="H5286"/>
      <c r="I5286"/>
      <c r="J5286"/>
      <c r="M5286"/>
      <c r="N5286"/>
    </row>
    <row r="5287" spans="6:14" ht="14.25" customHeight="1" x14ac:dyDescent="0.3">
      <c r="F5287"/>
      <c r="G5287"/>
      <c r="H5287"/>
      <c r="I5287"/>
      <c r="J5287"/>
      <c r="M5287"/>
      <c r="N5287"/>
    </row>
    <row r="5288" spans="6:14" ht="14.25" customHeight="1" x14ac:dyDescent="0.3">
      <c r="F5288"/>
      <c r="G5288"/>
      <c r="H5288"/>
      <c r="I5288"/>
      <c r="J5288"/>
      <c r="M5288"/>
      <c r="N5288"/>
    </row>
    <row r="5289" spans="6:14" ht="14.25" customHeight="1" x14ac:dyDescent="0.3">
      <c r="F5289"/>
      <c r="G5289"/>
      <c r="H5289"/>
      <c r="I5289"/>
      <c r="J5289"/>
      <c r="M5289"/>
      <c r="N5289"/>
    </row>
    <row r="5290" spans="6:14" ht="14.25" customHeight="1" x14ac:dyDescent="0.3">
      <c r="F5290"/>
      <c r="G5290"/>
      <c r="H5290"/>
      <c r="I5290"/>
      <c r="J5290"/>
      <c r="M5290"/>
      <c r="N5290"/>
    </row>
    <row r="5291" spans="6:14" ht="14.25" customHeight="1" x14ac:dyDescent="0.3">
      <c r="F5291"/>
      <c r="G5291"/>
      <c r="H5291"/>
      <c r="I5291"/>
      <c r="J5291"/>
      <c r="M5291"/>
      <c r="N5291"/>
    </row>
    <row r="5292" spans="6:14" ht="14.25" customHeight="1" x14ac:dyDescent="0.3">
      <c r="F5292"/>
      <c r="G5292"/>
      <c r="H5292"/>
      <c r="I5292"/>
      <c r="J5292"/>
      <c r="M5292"/>
      <c r="N5292"/>
    </row>
    <row r="5293" spans="6:14" ht="14.25" customHeight="1" x14ac:dyDescent="0.3">
      <c r="F5293"/>
      <c r="G5293"/>
      <c r="H5293"/>
      <c r="I5293"/>
      <c r="J5293"/>
      <c r="M5293"/>
      <c r="N5293"/>
    </row>
    <row r="5294" spans="6:14" ht="14.25" customHeight="1" x14ac:dyDescent="0.3">
      <c r="F5294"/>
      <c r="G5294"/>
      <c r="H5294"/>
      <c r="I5294"/>
      <c r="J5294"/>
      <c r="M5294"/>
      <c r="N5294"/>
    </row>
    <row r="5295" spans="6:14" ht="14.25" customHeight="1" x14ac:dyDescent="0.3">
      <c r="F5295"/>
      <c r="G5295"/>
      <c r="H5295"/>
      <c r="I5295"/>
      <c r="J5295"/>
      <c r="M5295"/>
      <c r="N5295"/>
    </row>
    <row r="5296" spans="6:14" ht="14.25" customHeight="1" x14ac:dyDescent="0.3">
      <c r="F5296"/>
      <c r="G5296"/>
      <c r="H5296"/>
      <c r="I5296"/>
      <c r="J5296"/>
      <c r="M5296"/>
      <c r="N5296"/>
    </row>
    <row r="5297" spans="6:14" ht="14.25" customHeight="1" x14ac:dyDescent="0.3">
      <c r="F5297"/>
      <c r="G5297"/>
      <c r="H5297"/>
      <c r="I5297"/>
      <c r="J5297"/>
      <c r="M5297"/>
      <c r="N5297"/>
    </row>
    <row r="5298" spans="6:14" ht="14.25" customHeight="1" x14ac:dyDescent="0.3">
      <c r="F5298"/>
      <c r="G5298"/>
      <c r="H5298"/>
      <c r="I5298"/>
      <c r="J5298"/>
      <c r="M5298"/>
      <c r="N5298"/>
    </row>
    <row r="5299" spans="6:14" ht="14.25" customHeight="1" x14ac:dyDescent="0.3">
      <c r="F5299"/>
      <c r="G5299"/>
      <c r="H5299"/>
      <c r="I5299"/>
      <c r="J5299"/>
      <c r="M5299"/>
      <c r="N5299"/>
    </row>
    <row r="5300" spans="6:14" ht="14.25" customHeight="1" x14ac:dyDescent="0.3">
      <c r="F5300"/>
      <c r="G5300"/>
      <c r="H5300"/>
      <c r="I5300"/>
      <c r="J5300"/>
      <c r="M5300"/>
      <c r="N5300"/>
    </row>
    <row r="5301" spans="6:14" ht="14.25" customHeight="1" x14ac:dyDescent="0.3">
      <c r="F5301"/>
      <c r="G5301"/>
      <c r="H5301"/>
      <c r="I5301"/>
      <c r="J5301"/>
      <c r="M5301"/>
      <c r="N5301"/>
    </row>
    <row r="5302" spans="6:14" ht="14.25" customHeight="1" x14ac:dyDescent="0.3">
      <c r="F5302"/>
      <c r="G5302"/>
      <c r="H5302"/>
      <c r="I5302"/>
      <c r="J5302"/>
      <c r="M5302"/>
      <c r="N5302"/>
    </row>
    <row r="5303" spans="6:14" ht="14.25" customHeight="1" x14ac:dyDescent="0.3">
      <c r="F5303"/>
      <c r="G5303"/>
      <c r="H5303"/>
      <c r="I5303"/>
      <c r="J5303"/>
      <c r="M5303"/>
      <c r="N5303"/>
    </row>
    <row r="5304" spans="6:14" ht="14.25" customHeight="1" x14ac:dyDescent="0.3">
      <c r="F5304"/>
      <c r="G5304"/>
      <c r="H5304"/>
      <c r="I5304"/>
      <c r="J5304"/>
      <c r="M5304"/>
      <c r="N5304"/>
    </row>
    <row r="5305" spans="6:14" ht="14.25" customHeight="1" x14ac:dyDescent="0.3">
      <c r="F5305"/>
      <c r="G5305"/>
      <c r="H5305"/>
      <c r="I5305"/>
      <c r="J5305"/>
      <c r="M5305"/>
      <c r="N5305"/>
    </row>
    <row r="5306" spans="6:14" ht="14.25" customHeight="1" x14ac:dyDescent="0.3">
      <c r="F5306"/>
      <c r="G5306"/>
      <c r="H5306"/>
      <c r="I5306"/>
      <c r="J5306"/>
      <c r="M5306"/>
      <c r="N5306"/>
    </row>
    <row r="5307" spans="6:14" ht="14.25" customHeight="1" x14ac:dyDescent="0.3">
      <c r="F5307"/>
      <c r="G5307"/>
      <c r="H5307"/>
      <c r="I5307"/>
      <c r="J5307"/>
      <c r="M5307"/>
      <c r="N5307"/>
    </row>
    <row r="5308" spans="6:14" ht="14.25" customHeight="1" x14ac:dyDescent="0.3">
      <c r="F5308"/>
      <c r="G5308"/>
      <c r="H5308"/>
      <c r="I5308"/>
      <c r="J5308"/>
      <c r="M5308"/>
      <c r="N5308"/>
    </row>
    <row r="5309" spans="6:14" ht="14.25" customHeight="1" x14ac:dyDescent="0.3">
      <c r="F5309"/>
      <c r="G5309"/>
      <c r="H5309"/>
      <c r="I5309"/>
      <c r="J5309"/>
      <c r="M5309"/>
      <c r="N5309"/>
    </row>
    <row r="5310" spans="6:14" ht="14.25" customHeight="1" x14ac:dyDescent="0.3">
      <c r="F5310"/>
      <c r="G5310"/>
      <c r="H5310"/>
      <c r="I5310"/>
      <c r="J5310"/>
      <c r="M5310"/>
      <c r="N5310"/>
    </row>
    <row r="5311" spans="6:14" ht="14.25" customHeight="1" x14ac:dyDescent="0.3">
      <c r="F5311"/>
      <c r="G5311"/>
      <c r="H5311"/>
      <c r="I5311"/>
      <c r="J5311"/>
      <c r="M5311"/>
      <c r="N5311"/>
    </row>
    <row r="5312" spans="6:14" ht="14.25" customHeight="1" x14ac:dyDescent="0.3">
      <c r="F5312"/>
      <c r="G5312"/>
      <c r="H5312"/>
      <c r="I5312"/>
      <c r="J5312"/>
      <c r="M5312"/>
      <c r="N5312"/>
    </row>
    <row r="5313" spans="6:14" ht="14.25" customHeight="1" x14ac:dyDescent="0.3">
      <c r="F5313"/>
      <c r="G5313"/>
      <c r="H5313"/>
      <c r="I5313"/>
      <c r="J5313"/>
      <c r="M5313"/>
      <c r="N5313"/>
    </row>
    <row r="5314" spans="6:14" ht="14.25" customHeight="1" x14ac:dyDescent="0.3">
      <c r="F5314"/>
      <c r="G5314"/>
      <c r="H5314"/>
      <c r="I5314"/>
      <c r="J5314"/>
      <c r="M5314"/>
      <c r="N5314"/>
    </row>
    <row r="5315" spans="6:14" ht="14.25" customHeight="1" x14ac:dyDescent="0.3">
      <c r="F5315"/>
      <c r="G5315"/>
      <c r="H5315"/>
      <c r="I5315"/>
      <c r="J5315"/>
      <c r="M5315"/>
      <c r="N5315"/>
    </row>
    <row r="5316" spans="6:14" ht="14.25" customHeight="1" x14ac:dyDescent="0.3">
      <c r="F5316"/>
      <c r="G5316"/>
      <c r="H5316"/>
      <c r="I5316"/>
      <c r="J5316"/>
      <c r="M5316"/>
      <c r="N5316"/>
    </row>
    <row r="5317" spans="6:14" ht="14.25" customHeight="1" x14ac:dyDescent="0.3">
      <c r="F5317"/>
      <c r="G5317"/>
      <c r="H5317"/>
      <c r="I5317"/>
      <c r="J5317"/>
      <c r="M5317"/>
      <c r="N5317"/>
    </row>
    <row r="5318" spans="6:14" ht="14.25" customHeight="1" x14ac:dyDescent="0.3">
      <c r="F5318"/>
      <c r="G5318"/>
      <c r="H5318"/>
      <c r="I5318"/>
      <c r="J5318"/>
      <c r="M5318"/>
      <c r="N5318"/>
    </row>
    <row r="5319" spans="6:14" ht="14.25" customHeight="1" x14ac:dyDescent="0.3">
      <c r="F5319"/>
      <c r="G5319"/>
      <c r="H5319"/>
      <c r="I5319"/>
      <c r="J5319"/>
      <c r="M5319"/>
      <c r="N5319"/>
    </row>
    <row r="5320" spans="6:14" ht="14.25" customHeight="1" x14ac:dyDescent="0.3">
      <c r="F5320"/>
      <c r="G5320"/>
      <c r="H5320"/>
      <c r="I5320"/>
      <c r="J5320"/>
      <c r="M5320"/>
      <c r="N5320"/>
    </row>
    <row r="5321" spans="6:14" ht="14.25" customHeight="1" x14ac:dyDescent="0.3">
      <c r="F5321"/>
      <c r="G5321"/>
      <c r="H5321"/>
      <c r="I5321"/>
      <c r="J5321"/>
      <c r="M5321"/>
      <c r="N5321"/>
    </row>
    <row r="5322" spans="6:14" ht="14.25" customHeight="1" x14ac:dyDescent="0.3">
      <c r="F5322"/>
      <c r="G5322"/>
      <c r="H5322"/>
      <c r="I5322"/>
      <c r="J5322"/>
      <c r="M5322"/>
      <c r="N5322"/>
    </row>
    <row r="5323" spans="6:14" ht="14.25" customHeight="1" x14ac:dyDescent="0.3">
      <c r="F5323"/>
      <c r="G5323"/>
      <c r="H5323"/>
      <c r="I5323"/>
      <c r="J5323"/>
      <c r="M5323"/>
      <c r="N5323"/>
    </row>
    <row r="5324" spans="6:14" ht="14.25" customHeight="1" x14ac:dyDescent="0.3">
      <c r="F5324"/>
      <c r="G5324"/>
      <c r="H5324"/>
      <c r="I5324"/>
      <c r="J5324"/>
      <c r="M5324"/>
      <c r="N5324"/>
    </row>
    <row r="5325" spans="6:14" ht="14.25" customHeight="1" x14ac:dyDescent="0.3">
      <c r="F5325"/>
      <c r="G5325"/>
      <c r="H5325"/>
      <c r="I5325"/>
      <c r="J5325"/>
      <c r="M5325"/>
      <c r="N5325"/>
    </row>
    <row r="5326" spans="6:14" ht="14.25" customHeight="1" x14ac:dyDescent="0.3">
      <c r="F5326"/>
      <c r="G5326"/>
      <c r="H5326"/>
      <c r="I5326"/>
      <c r="J5326"/>
      <c r="M5326"/>
      <c r="N5326"/>
    </row>
    <row r="5327" spans="6:14" ht="14.25" customHeight="1" x14ac:dyDescent="0.3">
      <c r="F5327"/>
      <c r="G5327"/>
      <c r="H5327"/>
      <c r="I5327"/>
      <c r="J5327"/>
      <c r="M5327"/>
      <c r="N5327"/>
    </row>
    <row r="5328" spans="6:14" ht="14.25" customHeight="1" x14ac:dyDescent="0.3">
      <c r="F5328"/>
      <c r="G5328"/>
      <c r="H5328"/>
      <c r="I5328"/>
      <c r="J5328"/>
      <c r="M5328"/>
      <c r="N5328"/>
    </row>
    <row r="5329" spans="6:14" ht="14.25" customHeight="1" x14ac:dyDescent="0.3">
      <c r="F5329"/>
      <c r="G5329"/>
      <c r="H5329"/>
      <c r="I5329"/>
      <c r="J5329"/>
      <c r="M5329"/>
      <c r="N5329"/>
    </row>
    <row r="5330" spans="6:14" ht="14.25" customHeight="1" x14ac:dyDescent="0.3">
      <c r="F5330"/>
      <c r="G5330"/>
      <c r="H5330"/>
      <c r="I5330"/>
      <c r="J5330"/>
      <c r="M5330"/>
      <c r="N5330"/>
    </row>
    <row r="5331" spans="6:14" ht="14.25" customHeight="1" x14ac:dyDescent="0.3">
      <c r="F5331"/>
      <c r="G5331"/>
      <c r="H5331"/>
      <c r="I5331"/>
      <c r="J5331"/>
      <c r="M5331"/>
      <c r="N5331"/>
    </row>
    <row r="5332" spans="6:14" ht="14.25" customHeight="1" x14ac:dyDescent="0.3">
      <c r="F5332"/>
      <c r="G5332"/>
      <c r="H5332"/>
      <c r="I5332"/>
      <c r="J5332"/>
      <c r="M5332"/>
      <c r="N5332"/>
    </row>
    <row r="5333" spans="6:14" ht="14.25" customHeight="1" x14ac:dyDescent="0.3">
      <c r="F5333"/>
      <c r="G5333"/>
      <c r="H5333"/>
      <c r="I5333"/>
      <c r="J5333"/>
      <c r="M5333"/>
      <c r="N5333"/>
    </row>
    <row r="5334" spans="6:14" ht="14.25" customHeight="1" x14ac:dyDescent="0.3">
      <c r="F5334"/>
      <c r="G5334"/>
      <c r="H5334"/>
      <c r="I5334"/>
      <c r="J5334"/>
      <c r="M5334"/>
      <c r="N5334"/>
    </row>
    <row r="5335" spans="6:14" ht="14.25" customHeight="1" x14ac:dyDescent="0.3">
      <c r="F5335"/>
      <c r="G5335"/>
      <c r="H5335"/>
      <c r="I5335"/>
      <c r="J5335"/>
      <c r="M5335"/>
      <c r="N5335"/>
    </row>
    <row r="5336" spans="6:14" ht="14.25" customHeight="1" x14ac:dyDescent="0.3">
      <c r="F5336"/>
      <c r="G5336"/>
      <c r="H5336"/>
      <c r="I5336"/>
      <c r="J5336"/>
      <c r="M5336"/>
      <c r="N5336"/>
    </row>
    <row r="5337" spans="6:14" ht="14.25" customHeight="1" x14ac:dyDescent="0.3">
      <c r="F5337"/>
      <c r="G5337"/>
      <c r="H5337"/>
      <c r="I5337"/>
      <c r="J5337"/>
      <c r="M5337"/>
      <c r="N5337"/>
    </row>
    <row r="5338" spans="6:14" ht="14.25" customHeight="1" x14ac:dyDescent="0.3">
      <c r="F5338"/>
      <c r="G5338"/>
      <c r="H5338"/>
      <c r="I5338"/>
      <c r="J5338"/>
      <c r="M5338"/>
      <c r="N5338"/>
    </row>
    <row r="5339" spans="6:14" ht="14.25" customHeight="1" x14ac:dyDescent="0.3">
      <c r="F5339"/>
      <c r="G5339"/>
      <c r="H5339"/>
      <c r="I5339"/>
      <c r="J5339"/>
      <c r="M5339"/>
      <c r="N5339"/>
    </row>
    <row r="5340" spans="6:14" ht="14.25" customHeight="1" x14ac:dyDescent="0.3">
      <c r="F5340"/>
      <c r="G5340"/>
      <c r="H5340"/>
      <c r="I5340"/>
      <c r="J5340"/>
      <c r="M5340"/>
      <c r="N5340"/>
    </row>
    <row r="5341" spans="6:14" ht="14.25" customHeight="1" x14ac:dyDescent="0.3">
      <c r="F5341"/>
      <c r="G5341"/>
      <c r="H5341"/>
      <c r="I5341"/>
      <c r="J5341"/>
      <c r="M5341"/>
      <c r="N5341"/>
    </row>
    <row r="5342" spans="6:14" ht="14.25" customHeight="1" x14ac:dyDescent="0.3">
      <c r="F5342"/>
      <c r="G5342"/>
      <c r="H5342"/>
      <c r="I5342"/>
      <c r="J5342"/>
      <c r="M5342"/>
      <c r="N5342"/>
    </row>
    <row r="5343" spans="6:14" ht="14.25" customHeight="1" x14ac:dyDescent="0.3">
      <c r="F5343"/>
      <c r="G5343"/>
      <c r="H5343"/>
      <c r="I5343"/>
      <c r="J5343"/>
      <c r="M5343"/>
      <c r="N5343"/>
    </row>
    <row r="5344" spans="6:14" ht="14.25" customHeight="1" x14ac:dyDescent="0.3">
      <c r="F5344"/>
      <c r="G5344"/>
      <c r="H5344"/>
      <c r="I5344"/>
      <c r="J5344"/>
      <c r="M5344"/>
      <c r="N5344"/>
    </row>
    <row r="5345" spans="6:14" ht="14.25" customHeight="1" x14ac:dyDescent="0.3">
      <c r="F5345"/>
      <c r="G5345"/>
      <c r="H5345"/>
      <c r="I5345"/>
      <c r="J5345"/>
      <c r="M5345"/>
      <c r="N5345"/>
    </row>
    <row r="5346" spans="6:14" ht="14.25" customHeight="1" x14ac:dyDescent="0.3">
      <c r="F5346"/>
      <c r="G5346"/>
      <c r="H5346"/>
      <c r="I5346"/>
      <c r="J5346"/>
      <c r="M5346"/>
      <c r="N5346"/>
    </row>
    <row r="5347" spans="6:14" ht="14.25" customHeight="1" x14ac:dyDescent="0.3">
      <c r="F5347"/>
      <c r="G5347"/>
      <c r="H5347"/>
      <c r="I5347"/>
      <c r="J5347"/>
      <c r="M5347"/>
      <c r="N5347"/>
    </row>
    <row r="5348" spans="6:14" ht="14.25" customHeight="1" x14ac:dyDescent="0.3">
      <c r="F5348"/>
      <c r="G5348"/>
      <c r="H5348"/>
      <c r="I5348"/>
      <c r="J5348"/>
      <c r="M5348"/>
      <c r="N5348"/>
    </row>
    <row r="5349" spans="6:14" ht="14.25" customHeight="1" x14ac:dyDescent="0.3">
      <c r="F5349"/>
      <c r="G5349"/>
      <c r="H5349"/>
      <c r="I5349"/>
      <c r="J5349"/>
      <c r="M5349"/>
      <c r="N5349"/>
    </row>
    <row r="5350" spans="6:14" ht="14.25" customHeight="1" x14ac:dyDescent="0.3">
      <c r="F5350"/>
      <c r="G5350"/>
      <c r="H5350"/>
      <c r="I5350"/>
      <c r="J5350"/>
      <c r="M5350"/>
      <c r="N5350"/>
    </row>
    <row r="5351" spans="6:14" ht="14.25" customHeight="1" x14ac:dyDescent="0.3">
      <c r="F5351"/>
      <c r="G5351"/>
      <c r="H5351"/>
      <c r="I5351"/>
      <c r="J5351"/>
      <c r="M5351"/>
      <c r="N5351"/>
    </row>
    <row r="5352" spans="6:14" ht="14.25" customHeight="1" x14ac:dyDescent="0.3">
      <c r="F5352"/>
      <c r="G5352"/>
      <c r="H5352"/>
      <c r="I5352"/>
      <c r="J5352"/>
      <c r="M5352"/>
      <c r="N5352"/>
    </row>
    <row r="5353" spans="6:14" ht="14.25" customHeight="1" x14ac:dyDescent="0.3">
      <c r="F5353"/>
      <c r="G5353"/>
      <c r="H5353"/>
      <c r="I5353"/>
      <c r="J5353"/>
      <c r="M5353"/>
      <c r="N5353"/>
    </row>
    <row r="5354" spans="6:14" ht="14.25" customHeight="1" x14ac:dyDescent="0.3">
      <c r="F5354"/>
      <c r="G5354"/>
      <c r="H5354"/>
      <c r="I5354"/>
      <c r="J5354"/>
      <c r="M5354"/>
      <c r="N5354"/>
    </row>
    <row r="5355" spans="6:14" ht="14.25" customHeight="1" x14ac:dyDescent="0.3">
      <c r="F5355"/>
      <c r="G5355"/>
      <c r="H5355"/>
      <c r="I5355"/>
      <c r="J5355"/>
      <c r="M5355"/>
      <c r="N5355"/>
    </row>
    <row r="5356" spans="6:14" ht="14.25" customHeight="1" x14ac:dyDescent="0.3">
      <c r="F5356"/>
      <c r="G5356"/>
      <c r="H5356"/>
      <c r="I5356"/>
      <c r="J5356"/>
      <c r="M5356"/>
      <c r="N5356"/>
    </row>
    <row r="5357" spans="6:14" ht="14.25" customHeight="1" x14ac:dyDescent="0.3">
      <c r="F5357"/>
      <c r="G5357"/>
      <c r="H5357"/>
      <c r="I5357"/>
      <c r="J5357"/>
      <c r="M5357"/>
      <c r="N5357"/>
    </row>
    <row r="5358" spans="6:14" ht="14.25" customHeight="1" x14ac:dyDescent="0.3">
      <c r="F5358"/>
      <c r="G5358"/>
      <c r="H5358"/>
      <c r="I5358"/>
      <c r="J5358"/>
      <c r="M5358"/>
      <c r="N5358"/>
    </row>
    <row r="5359" spans="6:14" ht="14.25" customHeight="1" x14ac:dyDescent="0.3">
      <c r="F5359"/>
      <c r="G5359"/>
      <c r="H5359"/>
      <c r="I5359"/>
      <c r="J5359"/>
      <c r="M5359"/>
      <c r="N5359"/>
    </row>
    <row r="5360" spans="6:14" ht="14.25" customHeight="1" x14ac:dyDescent="0.3">
      <c r="F5360"/>
      <c r="G5360"/>
      <c r="H5360"/>
      <c r="I5360"/>
      <c r="J5360"/>
      <c r="M5360"/>
      <c r="N5360"/>
    </row>
    <row r="5361" spans="6:14" ht="14.25" customHeight="1" x14ac:dyDescent="0.3">
      <c r="F5361"/>
      <c r="G5361"/>
      <c r="H5361"/>
      <c r="I5361"/>
      <c r="J5361"/>
      <c r="M5361"/>
      <c r="N5361"/>
    </row>
    <row r="5362" spans="6:14" ht="14.25" customHeight="1" x14ac:dyDescent="0.3">
      <c r="F5362"/>
      <c r="G5362"/>
      <c r="H5362"/>
      <c r="I5362"/>
      <c r="J5362"/>
      <c r="M5362"/>
      <c r="N5362"/>
    </row>
    <row r="5363" spans="6:14" ht="14.25" customHeight="1" x14ac:dyDescent="0.3">
      <c r="F5363"/>
      <c r="G5363"/>
      <c r="H5363"/>
      <c r="I5363"/>
      <c r="J5363"/>
      <c r="M5363"/>
      <c r="N5363"/>
    </row>
    <row r="5364" spans="6:14" ht="14.25" customHeight="1" x14ac:dyDescent="0.3">
      <c r="F5364"/>
      <c r="G5364"/>
      <c r="H5364"/>
      <c r="I5364"/>
      <c r="J5364"/>
      <c r="M5364"/>
      <c r="N5364"/>
    </row>
    <row r="5365" spans="6:14" ht="14.25" customHeight="1" x14ac:dyDescent="0.3">
      <c r="F5365"/>
      <c r="G5365"/>
      <c r="H5365"/>
      <c r="I5365"/>
      <c r="J5365"/>
      <c r="M5365"/>
      <c r="N5365"/>
    </row>
    <row r="5366" spans="6:14" ht="14.25" customHeight="1" x14ac:dyDescent="0.3">
      <c r="F5366"/>
      <c r="G5366"/>
      <c r="H5366"/>
      <c r="I5366"/>
      <c r="J5366"/>
      <c r="M5366"/>
      <c r="N5366"/>
    </row>
    <row r="5367" spans="6:14" ht="14.25" customHeight="1" x14ac:dyDescent="0.3">
      <c r="F5367"/>
      <c r="G5367"/>
      <c r="H5367"/>
      <c r="I5367"/>
      <c r="J5367"/>
      <c r="M5367"/>
      <c r="N5367"/>
    </row>
    <row r="5368" spans="6:14" ht="14.25" customHeight="1" x14ac:dyDescent="0.3">
      <c r="F5368"/>
      <c r="G5368"/>
      <c r="H5368"/>
      <c r="I5368"/>
      <c r="J5368"/>
      <c r="M5368"/>
      <c r="N5368"/>
    </row>
    <row r="5369" spans="6:14" ht="14.25" customHeight="1" x14ac:dyDescent="0.3">
      <c r="F5369"/>
      <c r="G5369"/>
      <c r="H5369"/>
      <c r="I5369"/>
      <c r="J5369"/>
      <c r="M5369"/>
      <c r="N5369"/>
    </row>
    <row r="5370" spans="6:14" ht="14.25" customHeight="1" x14ac:dyDescent="0.3">
      <c r="F5370"/>
      <c r="G5370"/>
      <c r="H5370"/>
      <c r="I5370"/>
      <c r="J5370"/>
      <c r="M5370"/>
      <c r="N5370"/>
    </row>
    <row r="5371" spans="6:14" ht="14.25" customHeight="1" x14ac:dyDescent="0.3">
      <c r="F5371"/>
      <c r="G5371"/>
      <c r="H5371"/>
      <c r="I5371"/>
      <c r="J5371"/>
      <c r="M5371"/>
      <c r="N5371"/>
    </row>
    <row r="5372" spans="6:14" ht="14.25" customHeight="1" x14ac:dyDescent="0.3">
      <c r="F5372"/>
      <c r="G5372"/>
      <c r="H5372"/>
      <c r="I5372"/>
      <c r="J5372"/>
      <c r="M5372"/>
      <c r="N5372"/>
    </row>
    <row r="5373" spans="6:14" ht="14.25" customHeight="1" x14ac:dyDescent="0.3">
      <c r="F5373"/>
      <c r="G5373"/>
      <c r="H5373"/>
      <c r="I5373"/>
      <c r="J5373"/>
      <c r="M5373"/>
      <c r="N5373"/>
    </row>
    <row r="5374" spans="6:14" ht="14.25" customHeight="1" x14ac:dyDescent="0.3">
      <c r="F5374"/>
      <c r="G5374"/>
      <c r="H5374"/>
      <c r="I5374"/>
      <c r="J5374"/>
      <c r="M5374"/>
      <c r="N5374"/>
    </row>
    <row r="5375" spans="6:14" ht="14.25" customHeight="1" x14ac:dyDescent="0.3">
      <c r="F5375"/>
      <c r="G5375"/>
      <c r="H5375"/>
      <c r="I5375"/>
      <c r="J5375"/>
      <c r="M5375"/>
      <c r="N5375"/>
    </row>
    <row r="5376" spans="6:14" ht="14.25" customHeight="1" x14ac:dyDescent="0.3">
      <c r="F5376"/>
      <c r="G5376"/>
      <c r="H5376"/>
      <c r="I5376"/>
      <c r="J5376"/>
      <c r="M5376"/>
      <c r="N5376"/>
    </row>
    <row r="5377" spans="6:14" ht="14.25" customHeight="1" x14ac:dyDescent="0.3">
      <c r="F5377"/>
      <c r="G5377"/>
      <c r="H5377"/>
      <c r="I5377"/>
      <c r="J5377"/>
      <c r="M5377"/>
      <c r="N5377"/>
    </row>
    <row r="5378" spans="6:14" ht="14.25" customHeight="1" x14ac:dyDescent="0.3">
      <c r="F5378"/>
      <c r="G5378"/>
      <c r="H5378"/>
      <c r="I5378"/>
      <c r="J5378"/>
      <c r="M5378"/>
      <c r="N5378"/>
    </row>
    <row r="5379" spans="6:14" ht="14.25" customHeight="1" x14ac:dyDescent="0.3">
      <c r="F5379"/>
      <c r="G5379"/>
      <c r="H5379"/>
      <c r="I5379"/>
      <c r="J5379"/>
      <c r="M5379"/>
      <c r="N5379"/>
    </row>
    <row r="5380" spans="6:14" ht="14.25" customHeight="1" x14ac:dyDescent="0.3">
      <c r="F5380"/>
      <c r="G5380"/>
      <c r="H5380"/>
      <c r="I5380"/>
      <c r="J5380"/>
      <c r="M5380"/>
      <c r="N5380"/>
    </row>
    <row r="5381" spans="6:14" ht="14.25" customHeight="1" x14ac:dyDescent="0.3">
      <c r="F5381"/>
      <c r="G5381"/>
      <c r="H5381"/>
      <c r="I5381"/>
      <c r="J5381"/>
      <c r="M5381"/>
      <c r="N5381"/>
    </row>
    <row r="5382" spans="6:14" ht="14.25" customHeight="1" x14ac:dyDescent="0.3">
      <c r="F5382"/>
      <c r="G5382"/>
      <c r="H5382"/>
      <c r="I5382"/>
      <c r="J5382"/>
      <c r="M5382"/>
      <c r="N5382"/>
    </row>
    <row r="5383" spans="6:14" ht="14.25" customHeight="1" x14ac:dyDescent="0.3">
      <c r="F5383"/>
      <c r="G5383"/>
      <c r="H5383"/>
      <c r="I5383"/>
      <c r="J5383"/>
      <c r="M5383"/>
      <c r="N5383"/>
    </row>
    <row r="5384" spans="6:14" ht="14.25" customHeight="1" x14ac:dyDescent="0.3">
      <c r="F5384"/>
      <c r="G5384"/>
      <c r="H5384"/>
      <c r="I5384"/>
      <c r="J5384"/>
      <c r="M5384"/>
      <c r="N5384"/>
    </row>
    <row r="5385" spans="6:14" ht="14.25" customHeight="1" x14ac:dyDescent="0.3">
      <c r="F5385"/>
      <c r="G5385"/>
      <c r="H5385"/>
      <c r="I5385"/>
      <c r="J5385"/>
      <c r="M5385"/>
      <c r="N5385"/>
    </row>
    <row r="5386" spans="6:14" ht="14.25" customHeight="1" x14ac:dyDescent="0.3">
      <c r="F5386"/>
      <c r="G5386"/>
      <c r="H5386"/>
      <c r="I5386"/>
      <c r="J5386"/>
      <c r="M5386"/>
      <c r="N5386"/>
    </row>
    <row r="5387" spans="6:14" ht="14.25" customHeight="1" x14ac:dyDescent="0.3">
      <c r="F5387"/>
      <c r="G5387"/>
      <c r="H5387"/>
      <c r="I5387"/>
      <c r="J5387"/>
      <c r="M5387"/>
      <c r="N5387"/>
    </row>
    <row r="5388" spans="6:14" ht="14.25" customHeight="1" x14ac:dyDescent="0.3">
      <c r="F5388"/>
      <c r="G5388"/>
      <c r="H5388"/>
      <c r="I5388"/>
      <c r="J5388"/>
      <c r="M5388"/>
      <c r="N5388"/>
    </row>
    <row r="5389" spans="6:14" ht="14.25" customHeight="1" x14ac:dyDescent="0.3">
      <c r="F5389"/>
      <c r="G5389"/>
      <c r="H5389"/>
      <c r="I5389"/>
      <c r="J5389"/>
      <c r="M5389"/>
      <c r="N5389"/>
    </row>
    <row r="5390" spans="6:14" ht="14.25" customHeight="1" x14ac:dyDescent="0.3">
      <c r="F5390"/>
      <c r="G5390"/>
      <c r="H5390"/>
      <c r="I5390"/>
      <c r="J5390"/>
      <c r="M5390"/>
      <c r="N5390"/>
    </row>
    <row r="5391" spans="6:14" ht="14.25" customHeight="1" x14ac:dyDescent="0.3">
      <c r="F5391"/>
      <c r="G5391"/>
      <c r="H5391"/>
      <c r="I5391"/>
      <c r="J5391"/>
      <c r="M5391"/>
      <c r="N5391"/>
    </row>
    <row r="5392" spans="6:14" ht="14.25" customHeight="1" x14ac:dyDescent="0.3">
      <c r="F5392"/>
      <c r="G5392"/>
      <c r="H5392"/>
      <c r="I5392"/>
      <c r="J5392"/>
      <c r="M5392"/>
      <c r="N5392"/>
    </row>
    <row r="5393" spans="6:14" ht="14.25" customHeight="1" x14ac:dyDescent="0.3">
      <c r="F5393"/>
      <c r="G5393"/>
      <c r="H5393"/>
      <c r="I5393"/>
      <c r="J5393"/>
      <c r="M5393"/>
      <c r="N5393"/>
    </row>
    <row r="5394" spans="6:14" ht="14.25" customHeight="1" x14ac:dyDescent="0.3">
      <c r="F5394"/>
      <c r="G5394"/>
      <c r="H5394"/>
      <c r="I5394"/>
      <c r="J5394"/>
      <c r="M5394"/>
      <c r="N5394"/>
    </row>
    <row r="5395" spans="6:14" ht="14.25" customHeight="1" x14ac:dyDescent="0.3">
      <c r="F5395"/>
      <c r="G5395"/>
      <c r="H5395"/>
      <c r="I5395"/>
      <c r="J5395"/>
      <c r="M5395"/>
      <c r="N5395"/>
    </row>
    <row r="5396" spans="6:14" ht="14.25" customHeight="1" x14ac:dyDescent="0.3">
      <c r="F5396"/>
      <c r="G5396"/>
      <c r="H5396"/>
      <c r="I5396"/>
      <c r="J5396"/>
      <c r="M5396"/>
      <c r="N5396"/>
    </row>
    <row r="5397" spans="6:14" ht="14.25" customHeight="1" x14ac:dyDescent="0.3">
      <c r="F5397"/>
      <c r="G5397"/>
      <c r="H5397"/>
      <c r="I5397"/>
      <c r="J5397"/>
      <c r="M5397"/>
      <c r="N5397"/>
    </row>
    <row r="5398" spans="6:14" ht="14.25" customHeight="1" x14ac:dyDescent="0.3">
      <c r="F5398"/>
      <c r="G5398"/>
      <c r="H5398"/>
      <c r="I5398"/>
      <c r="J5398"/>
      <c r="M5398"/>
      <c r="N5398"/>
    </row>
    <row r="5399" spans="6:14" ht="14.25" customHeight="1" x14ac:dyDescent="0.3">
      <c r="F5399"/>
      <c r="G5399"/>
      <c r="H5399"/>
      <c r="I5399"/>
      <c r="J5399"/>
      <c r="M5399"/>
      <c r="N5399"/>
    </row>
    <row r="5400" spans="6:14" ht="14.25" customHeight="1" x14ac:dyDescent="0.3">
      <c r="F5400"/>
      <c r="G5400"/>
      <c r="H5400"/>
      <c r="I5400"/>
      <c r="J5400"/>
      <c r="M5400"/>
      <c r="N5400"/>
    </row>
    <row r="5401" spans="6:14" ht="14.25" customHeight="1" x14ac:dyDescent="0.3">
      <c r="F5401"/>
      <c r="G5401"/>
      <c r="H5401"/>
      <c r="I5401"/>
      <c r="J5401"/>
      <c r="M5401"/>
      <c r="N5401"/>
    </row>
    <row r="5402" spans="6:14" ht="14.25" customHeight="1" x14ac:dyDescent="0.3">
      <c r="F5402"/>
      <c r="G5402"/>
      <c r="H5402"/>
      <c r="I5402"/>
      <c r="J5402"/>
      <c r="M5402"/>
      <c r="N5402"/>
    </row>
    <row r="5403" spans="6:14" ht="14.25" customHeight="1" x14ac:dyDescent="0.3">
      <c r="F5403"/>
      <c r="G5403"/>
      <c r="H5403"/>
      <c r="I5403"/>
      <c r="J5403"/>
      <c r="M5403"/>
      <c r="N5403"/>
    </row>
    <row r="5404" spans="6:14" ht="14.25" customHeight="1" x14ac:dyDescent="0.3">
      <c r="F5404"/>
      <c r="G5404"/>
      <c r="H5404"/>
      <c r="I5404"/>
      <c r="J5404"/>
      <c r="M5404"/>
      <c r="N5404"/>
    </row>
    <row r="5405" spans="6:14" ht="14.25" customHeight="1" x14ac:dyDescent="0.3">
      <c r="F5405"/>
      <c r="G5405"/>
      <c r="H5405"/>
      <c r="I5405"/>
      <c r="J5405"/>
      <c r="M5405"/>
      <c r="N5405"/>
    </row>
    <row r="5406" spans="6:14" ht="14.25" customHeight="1" x14ac:dyDescent="0.3">
      <c r="F5406"/>
      <c r="G5406"/>
      <c r="H5406"/>
      <c r="I5406"/>
      <c r="J5406"/>
      <c r="M5406"/>
      <c r="N5406"/>
    </row>
    <row r="5407" spans="6:14" ht="14.25" customHeight="1" x14ac:dyDescent="0.3">
      <c r="F5407"/>
      <c r="G5407"/>
      <c r="H5407"/>
      <c r="I5407"/>
      <c r="J5407"/>
      <c r="M5407"/>
      <c r="N5407"/>
    </row>
    <row r="5408" spans="6:14" ht="14.25" customHeight="1" x14ac:dyDescent="0.3">
      <c r="F5408"/>
      <c r="G5408"/>
      <c r="H5408"/>
      <c r="I5408"/>
      <c r="J5408"/>
      <c r="M5408"/>
      <c r="N5408"/>
    </row>
    <row r="5409" spans="6:14" ht="14.25" customHeight="1" x14ac:dyDescent="0.3">
      <c r="F5409"/>
      <c r="G5409"/>
      <c r="H5409"/>
      <c r="I5409"/>
      <c r="J5409"/>
      <c r="M5409"/>
      <c r="N5409"/>
    </row>
    <row r="5410" spans="6:14" ht="14.25" customHeight="1" x14ac:dyDescent="0.3">
      <c r="F5410"/>
      <c r="G5410"/>
      <c r="H5410"/>
      <c r="I5410"/>
      <c r="J5410"/>
      <c r="M5410"/>
      <c r="N5410"/>
    </row>
    <row r="5411" spans="6:14" ht="14.25" customHeight="1" x14ac:dyDescent="0.3">
      <c r="F5411"/>
      <c r="G5411"/>
      <c r="H5411"/>
      <c r="I5411"/>
      <c r="J5411"/>
      <c r="M5411"/>
      <c r="N5411"/>
    </row>
    <row r="5412" spans="6:14" ht="14.25" customHeight="1" x14ac:dyDescent="0.3">
      <c r="F5412"/>
      <c r="G5412"/>
      <c r="H5412"/>
      <c r="I5412"/>
      <c r="J5412"/>
      <c r="M5412"/>
      <c r="N5412"/>
    </row>
    <row r="5413" spans="6:14" ht="14.25" customHeight="1" x14ac:dyDescent="0.3">
      <c r="F5413"/>
      <c r="G5413"/>
      <c r="H5413"/>
      <c r="I5413"/>
      <c r="J5413"/>
      <c r="M5413"/>
      <c r="N5413"/>
    </row>
    <row r="5414" spans="6:14" ht="14.25" customHeight="1" x14ac:dyDescent="0.3">
      <c r="F5414"/>
      <c r="G5414"/>
      <c r="H5414"/>
      <c r="I5414"/>
      <c r="J5414"/>
      <c r="M5414"/>
      <c r="N5414"/>
    </row>
    <row r="5415" spans="6:14" ht="14.25" customHeight="1" x14ac:dyDescent="0.3">
      <c r="F5415"/>
      <c r="G5415"/>
      <c r="H5415"/>
      <c r="I5415"/>
      <c r="J5415"/>
      <c r="M5415"/>
      <c r="N5415"/>
    </row>
    <row r="5416" spans="6:14" ht="14.25" customHeight="1" x14ac:dyDescent="0.3">
      <c r="F5416"/>
      <c r="G5416"/>
      <c r="H5416"/>
      <c r="I5416"/>
      <c r="J5416"/>
      <c r="M5416"/>
      <c r="N5416"/>
    </row>
    <row r="5417" spans="6:14" ht="14.25" customHeight="1" x14ac:dyDescent="0.3">
      <c r="F5417"/>
      <c r="G5417"/>
      <c r="H5417"/>
      <c r="I5417"/>
      <c r="J5417"/>
      <c r="M5417"/>
      <c r="N5417"/>
    </row>
    <row r="5418" spans="6:14" ht="14.25" customHeight="1" x14ac:dyDescent="0.3">
      <c r="F5418"/>
      <c r="G5418"/>
      <c r="H5418"/>
      <c r="I5418"/>
      <c r="J5418"/>
      <c r="M5418"/>
      <c r="N5418"/>
    </row>
    <row r="5419" spans="6:14" ht="14.25" customHeight="1" x14ac:dyDescent="0.3">
      <c r="F5419"/>
      <c r="G5419"/>
      <c r="H5419"/>
      <c r="I5419"/>
      <c r="J5419"/>
      <c r="M5419"/>
      <c r="N5419"/>
    </row>
    <row r="5420" spans="6:14" ht="14.25" customHeight="1" x14ac:dyDescent="0.3">
      <c r="F5420"/>
      <c r="G5420"/>
      <c r="H5420"/>
      <c r="I5420"/>
      <c r="J5420"/>
      <c r="M5420"/>
      <c r="N5420"/>
    </row>
    <row r="5421" spans="6:14" ht="14.25" customHeight="1" x14ac:dyDescent="0.3">
      <c r="F5421"/>
      <c r="G5421"/>
      <c r="H5421"/>
      <c r="I5421"/>
      <c r="J5421"/>
      <c r="M5421"/>
      <c r="N5421"/>
    </row>
    <row r="5422" spans="6:14" ht="14.25" customHeight="1" x14ac:dyDescent="0.3">
      <c r="F5422"/>
      <c r="G5422"/>
      <c r="H5422"/>
      <c r="I5422"/>
      <c r="J5422"/>
      <c r="M5422"/>
      <c r="N5422"/>
    </row>
    <row r="5423" spans="6:14" ht="14.25" customHeight="1" x14ac:dyDescent="0.3">
      <c r="F5423"/>
      <c r="G5423"/>
      <c r="H5423"/>
      <c r="I5423"/>
      <c r="J5423"/>
      <c r="M5423"/>
      <c r="N5423"/>
    </row>
    <row r="5424" spans="6:14" ht="14.25" customHeight="1" x14ac:dyDescent="0.3">
      <c r="F5424"/>
      <c r="G5424"/>
      <c r="H5424"/>
      <c r="I5424"/>
      <c r="J5424"/>
      <c r="M5424"/>
      <c r="N5424"/>
    </row>
    <row r="5425" spans="6:14" ht="14.25" customHeight="1" x14ac:dyDescent="0.3">
      <c r="F5425"/>
      <c r="G5425"/>
      <c r="H5425"/>
      <c r="I5425"/>
      <c r="J5425"/>
      <c r="M5425"/>
      <c r="N5425"/>
    </row>
    <row r="5426" spans="6:14" ht="14.25" customHeight="1" x14ac:dyDescent="0.3">
      <c r="F5426"/>
      <c r="G5426"/>
      <c r="H5426"/>
      <c r="I5426"/>
      <c r="J5426"/>
      <c r="M5426"/>
      <c r="N5426"/>
    </row>
    <row r="5427" spans="6:14" ht="14.25" customHeight="1" x14ac:dyDescent="0.3">
      <c r="F5427"/>
      <c r="G5427"/>
      <c r="H5427"/>
      <c r="I5427"/>
      <c r="J5427"/>
      <c r="M5427"/>
      <c r="N5427"/>
    </row>
    <row r="5428" spans="6:14" ht="14.25" customHeight="1" x14ac:dyDescent="0.3">
      <c r="F5428"/>
      <c r="G5428"/>
      <c r="H5428"/>
      <c r="I5428"/>
      <c r="J5428"/>
      <c r="M5428"/>
      <c r="N5428"/>
    </row>
    <row r="5429" spans="6:14" ht="14.25" customHeight="1" x14ac:dyDescent="0.3">
      <c r="F5429"/>
      <c r="G5429"/>
      <c r="H5429"/>
      <c r="I5429"/>
      <c r="J5429"/>
      <c r="M5429"/>
      <c r="N5429"/>
    </row>
    <row r="5430" spans="6:14" ht="14.25" customHeight="1" x14ac:dyDescent="0.3">
      <c r="F5430"/>
      <c r="G5430"/>
      <c r="H5430"/>
      <c r="I5430"/>
      <c r="J5430"/>
      <c r="M5430"/>
      <c r="N5430"/>
    </row>
    <row r="5431" spans="6:14" ht="14.25" customHeight="1" x14ac:dyDescent="0.3">
      <c r="F5431"/>
      <c r="G5431"/>
      <c r="H5431"/>
      <c r="I5431"/>
      <c r="J5431"/>
      <c r="M5431"/>
      <c r="N5431"/>
    </row>
    <row r="5432" spans="6:14" ht="14.25" customHeight="1" x14ac:dyDescent="0.3">
      <c r="F5432"/>
      <c r="G5432"/>
      <c r="H5432"/>
      <c r="I5432"/>
      <c r="J5432"/>
      <c r="M5432"/>
      <c r="N5432"/>
    </row>
    <row r="5433" spans="6:14" ht="14.25" customHeight="1" x14ac:dyDescent="0.3">
      <c r="F5433"/>
      <c r="G5433"/>
      <c r="H5433"/>
      <c r="I5433"/>
      <c r="J5433"/>
      <c r="M5433"/>
      <c r="N5433"/>
    </row>
    <row r="5434" spans="6:14" ht="14.25" customHeight="1" x14ac:dyDescent="0.3">
      <c r="F5434"/>
      <c r="G5434"/>
      <c r="H5434"/>
      <c r="I5434"/>
      <c r="J5434"/>
      <c r="M5434"/>
      <c r="N5434"/>
    </row>
    <row r="5435" spans="6:14" ht="14.25" customHeight="1" x14ac:dyDescent="0.3">
      <c r="F5435"/>
      <c r="G5435"/>
      <c r="H5435"/>
      <c r="I5435"/>
      <c r="J5435"/>
      <c r="M5435"/>
      <c r="N5435"/>
    </row>
    <row r="5436" spans="6:14" ht="14.25" customHeight="1" x14ac:dyDescent="0.3">
      <c r="F5436"/>
      <c r="G5436"/>
      <c r="H5436"/>
      <c r="I5436"/>
      <c r="J5436"/>
      <c r="M5436"/>
      <c r="N5436"/>
    </row>
    <row r="5437" spans="6:14" ht="14.25" customHeight="1" x14ac:dyDescent="0.3">
      <c r="F5437"/>
      <c r="G5437"/>
      <c r="H5437"/>
      <c r="I5437"/>
      <c r="J5437"/>
      <c r="M5437"/>
      <c r="N5437"/>
    </row>
    <row r="5438" spans="6:14" ht="14.25" customHeight="1" x14ac:dyDescent="0.3">
      <c r="F5438"/>
      <c r="G5438"/>
      <c r="H5438"/>
      <c r="I5438"/>
      <c r="J5438"/>
      <c r="M5438"/>
      <c r="N5438"/>
    </row>
    <row r="5439" spans="6:14" ht="14.25" customHeight="1" x14ac:dyDescent="0.3">
      <c r="F5439"/>
      <c r="G5439"/>
      <c r="H5439"/>
      <c r="I5439"/>
      <c r="J5439"/>
      <c r="M5439"/>
      <c r="N5439"/>
    </row>
    <row r="5440" spans="6:14" ht="14.25" customHeight="1" x14ac:dyDescent="0.3">
      <c r="F5440"/>
      <c r="G5440"/>
      <c r="H5440"/>
      <c r="I5440"/>
      <c r="J5440"/>
      <c r="M5440"/>
      <c r="N5440"/>
    </row>
    <row r="5441" spans="6:14" ht="14.25" customHeight="1" x14ac:dyDescent="0.3">
      <c r="F5441"/>
      <c r="G5441"/>
      <c r="H5441"/>
      <c r="I5441"/>
      <c r="J5441"/>
      <c r="M5441"/>
      <c r="N5441"/>
    </row>
    <row r="5442" spans="6:14" ht="14.25" customHeight="1" x14ac:dyDescent="0.3">
      <c r="F5442"/>
      <c r="G5442"/>
      <c r="H5442"/>
      <c r="I5442"/>
      <c r="J5442"/>
      <c r="M5442"/>
      <c r="N5442"/>
    </row>
    <row r="5443" spans="6:14" ht="14.25" customHeight="1" x14ac:dyDescent="0.3">
      <c r="F5443"/>
      <c r="G5443"/>
      <c r="H5443"/>
      <c r="I5443"/>
      <c r="J5443"/>
      <c r="M5443"/>
      <c r="N5443"/>
    </row>
    <row r="5444" spans="6:14" ht="14.25" customHeight="1" x14ac:dyDescent="0.3">
      <c r="F5444"/>
      <c r="G5444"/>
      <c r="H5444"/>
      <c r="I5444"/>
      <c r="J5444"/>
      <c r="M5444"/>
      <c r="N5444"/>
    </row>
    <row r="5445" spans="6:14" ht="14.25" customHeight="1" x14ac:dyDescent="0.3">
      <c r="F5445"/>
      <c r="G5445"/>
      <c r="H5445"/>
      <c r="I5445"/>
      <c r="J5445"/>
      <c r="M5445"/>
      <c r="N5445"/>
    </row>
    <row r="5446" spans="6:14" ht="14.25" customHeight="1" x14ac:dyDescent="0.3">
      <c r="F5446"/>
      <c r="G5446"/>
      <c r="H5446"/>
      <c r="I5446"/>
      <c r="J5446"/>
      <c r="M5446"/>
      <c r="N5446"/>
    </row>
    <row r="5447" spans="6:14" ht="14.25" customHeight="1" x14ac:dyDescent="0.3">
      <c r="F5447"/>
      <c r="G5447"/>
      <c r="H5447"/>
      <c r="I5447"/>
      <c r="J5447"/>
      <c r="M5447"/>
      <c r="N5447"/>
    </row>
    <row r="5448" spans="6:14" ht="14.25" customHeight="1" x14ac:dyDescent="0.3">
      <c r="F5448"/>
      <c r="G5448"/>
      <c r="H5448"/>
      <c r="I5448"/>
      <c r="J5448"/>
      <c r="M5448"/>
      <c r="N5448"/>
    </row>
    <row r="5449" spans="6:14" ht="14.25" customHeight="1" x14ac:dyDescent="0.3">
      <c r="F5449"/>
      <c r="G5449"/>
      <c r="H5449"/>
      <c r="I5449"/>
      <c r="J5449"/>
      <c r="M5449"/>
      <c r="N5449"/>
    </row>
    <row r="5450" spans="6:14" ht="14.25" customHeight="1" x14ac:dyDescent="0.3">
      <c r="F5450"/>
      <c r="G5450"/>
      <c r="H5450"/>
      <c r="I5450"/>
      <c r="J5450"/>
      <c r="M5450"/>
      <c r="N5450"/>
    </row>
    <row r="5451" spans="6:14" ht="14.25" customHeight="1" x14ac:dyDescent="0.3">
      <c r="F5451"/>
      <c r="G5451"/>
      <c r="H5451"/>
      <c r="I5451"/>
      <c r="J5451"/>
      <c r="M5451"/>
      <c r="N5451"/>
    </row>
    <row r="5452" spans="6:14" ht="14.25" customHeight="1" x14ac:dyDescent="0.3">
      <c r="F5452"/>
      <c r="G5452"/>
      <c r="H5452"/>
      <c r="I5452"/>
      <c r="J5452"/>
      <c r="M5452"/>
      <c r="N5452"/>
    </row>
    <row r="5453" spans="6:14" ht="14.25" customHeight="1" x14ac:dyDescent="0.3">
      <c r="F5453"/>
      <c r="G5453"/>
      <c r="H5453"/>
      <c r="I5453"/>
      <c r="J5453"/>
      <c r="M5453"/>
      <c r="N5453"/>
    </row>
    <row r="5454" spans="6:14" ht="14.25" customHeight="1" x14ac:dyDescent="0.3">
      <c r="F5454"/>
      <c r="G5454"/>
      <c r="H5454"/>
      <c r="I5454"/>
      <c r="J5454"/>
      <c r="M5454"/>
      <c r="N5454"/>
    </row>
    <row r="5455" spans="6:14" ht="14.25" customHeight="1" x14ac:dyDescent="0.3">
      <c r="F5455"/>
      <c r="G5455"/>
      <c r="H5455"/>
      <c r="I5455"/>
      <c r="J5455"/>
      <c r="M5455"/>
      <c r="N5455"/>
    </row>
    <row r="5456" spans="6:14" ht="14.25" customHeight="1" x14ac:dyDescent="0.3">
      <c r="F5456"/>
      <c r="G5456"/>
      <c r="H5456"/>
      <c r="I5456"/>
      <c r="J5456"/>
      <c r="M5456"/>
      <c r="N5456"/>
    </row>
    <row r="5457" spans="6:14" ht="14.25" customHeight="1" x14ac:dyDescent="0.3">
      <c r="F5457"/>
      <c r="G5457"/>
      <c r="H5457"/>
      <c r="I5457"/>
      <c r="J5457"/>
      <c r="M5457"/>
      <c r="N5457"/>
    </row>
    <row r="5458" spans="6:14" ht="14.25" customHeight="1" x14ac:dyDescent="0.3">
      <c r="F5458"/>
      <c r="G5458"/>
      <c r="H5458"/>
      <c r="I5458"/>
      <c r="J5458"/>
      <c r="M5458"/>
      <c r="N5458"/>
    </row>
    <row r="5459" spans="6:14" ht="14.25" customHeight="1" x14ac:dyDescent="0.3">
      <c r="F5459"/>
      <c r="G5459"/>
      <c r="H5459"/>
      <c r="I5459"/>
      <c r="J5459"/>
      <c r="M5459"/>
      <c r="N5459"/>
    </row>
    <row r="5460" spans="6:14" ht="14.25" customHeight="1" x14ac:dyDescent="0.3">
      <c r="F5460"/>
      <c r="G5460"/>
      <c r="H5460"/>
      <c r="I5460"/>
      <c r="J5460"/>
      <c r="M5460"/>
      <c r="N5460"/>
    </row>
    <row r="5461" spans="6:14" ht="14.25" customHeight="1" x14ac:dyDescent="0.3">
      <c r="F5461"/>
      <c r="G5461"/>
      <c r="H5461"/>
      <c r="I5461"/>
      <c r="J5461"/>
      <c r="M5461"/>
      <c r="N5461"/>
    </row>
    <row r="5462" spans="6:14" ht="14.25" customHeight="1" x14ac:dyDescent="0.3">
      <c r="F5462"/>
      <c r="G5462"/>
      <c r="H5462"/>
      <c r="I5462"/>
      <c r="J5462"/>
      <c r="M5462"/>
      <c r="N5462"/>
    </row>
    <row r="5463" spans="6:14" ht="14.25" customHeight="1" x14ac:dyDescent="0.3">
      <c r="F5463"/>
      <c r="G5463"/>
      <c r="H5463"/>
      <c r="I5463"/>
      <c r="J5463"/>
      <c r="M5463"/>
      <c r="N5463"/>
    </row>
    <row r="5464" spans="6:14" ht="14.25" customHeight="1" x14ac:dyDescent="0.3">
      <c r="F5464"/>
      <c r="G5464"/>
      <c r="H5464"/>
      <c r="I5464"/>
      <c r="J5464"/>
      <c r="M5464"/>
      <c r="N5464"/>
    </row>
    <row r="5465" spans="6:14" ht="14.25" customHeight="1" x14ac:dyDescent="0.3">
      <c r="F5465"/>
      <c r="G5465"/>
      <c r="H5465"/>
      <c r="I5465"/>
      <c r="J5465"/>
      <c r="M5465"/>
      <c r="N5465"/>
    </row>
    <row r="5466" spans="6:14" ht="14.25" customHeight="1" x14ac:dyDescent="0.3">
      <c r="F5466"/>
      <c r="G5466"/>
      <c r="H5466"/>
      <c r="I5466"/>
      <c r="J5466"/>
      <c r="M5466"/>
      <c r="N5466"/>
    </row>
    <row r="5467" spans="6:14" ht="14.25" customHeight="1" x14ac:dyDescent="0.3">
      <c r="F5467"/>
      <c r="G5467"/>
      <c r="H5467"/>
      <c r="I5467"/>
      <c r="J5467"/>
      <c r="M5467"/>
      <c r="N5467"/>
    </row>
    <row r="5468" spans="6:14" ht="14.25" customHeight="1" x14ac:dyDescent="0.3">
      <c r="F5468"/>
      <c r="G5468"/>
      <c r="H5468"/>
      <c r="I5468"/>
      <c r="J5468"/>
      <c r="M5468"/>
      <c r="N5468"/>
    </row>
    <row r="5469" spans="6:14" ht="14.25" customHeight="1" x14ac:dyDescent="0.3">
      <c r="F5469"/>
      <c r="G5469"/>
      <c r="H5469"/>
      <c r="I5469"/>
      <c r="J5469"/>
      <c r="M5469"/>
      <c r="N5469"/>
    </row>
    <row r="5470" spans="6:14" ht="14.25" customHeight="1" x14ac:dyDescent="0.3">
      <c r="F5470"/>
      <c r="G5470"/>
      <c r="H5470"/>
      <c r="I5470"/>
      <c r="J5470"/>
      <c r="M5470"/>
      <c r="N5470"/>
    </row>
    <row r="5471" spans="6:14" ht="14.25" customHeight="1" x14ac:dyDescent="0.3">
      <c r="F5471"/>
      <c r="G5471"/>
      <c r="H5471"/>
      <c r="I5471"/>
      <c r="J5471"/>
      <c r="M5471"/>
      <c r="N5471"/>
    </row>
    <row r="5472" spans="6:14" ht="14.25" customHeight="1" x14ac:dyDescent="0.3">
      <c r="F5472"/>
      <c r="G5472"/>
      <c r="H5472"/>
      <c r="I5472"/>
      <c r="J5472"/>
      <c r="M5472"/>
      <c r="N5472"/>
    </row>
    <row r="5473" spans="6:14" ht="14.25" customHeight="1" x14ac:dyDescent="0.3">
      <c r="F5473"/>
      <c r="G5473"/>
      <c r="H5473"/>
      <c r="I5473"/>
      <c r="J5473"/>
      <c r="M5473"/>
      <c r="N5473"/>
    </row>
    <row r="5474" spans="6:14" ht="14.25" customHeight="1" x14ac:dyDescent="0.3">
      <c r="F5474"/>
      <c r="G5474"/>
      <c r="H5474"/>
      <c r="I5474"/>
      <c r="J5474"/>
      <c r="M5474"/>
      <c r="N5474"/>
    </row>
    <row r="5475" spans="6:14" ht="14.25" customHeight="1" x14ac:dyDescent="0.3">
      <c r="F5475"/>
      <c r="G5475"/>
      <c r="H5475"/>
      <c r="I5475"/>
      <c r="J5475"/>
      <c r="M5475"/>
      <c r="N5475"/>
    </row>
    <row r="5476" spans="6:14" ht="14.25" customHeight="1" x14ac:dyDescent="0.3">
      <c r="F5476"/>
      <c r="G5476"/>
      <c r="H5476"/>
      <c r="I5476"/>
      <c r="J5476"/>
      <c r="M5476"/>
      <c r="N5476"/>
    </row>
    <row r="5477" spans="6:14" ht="14.25" customHeight="1" x14ac:dyDescent="0.3">
      <c r="F5477"/>
      <c r="G5477"/>
      <c r="H5477"/>
      <c r="I5477"/>
      <c r="J5477"/>
      <c r="M5477"/>
      <c r="N5477"/>
    </row>
    <row r="5478" spans="6:14" ht="14.25" customHeight="1" x14ac:dyDescent="0.3">
      <c r="F5478"/>
      <c r="G5478"/>
      <c r="H5478"/>
      <c r="I5478"/>
      <c r="J5478"/>
      <c r="M5478"/>
      <c r="N5478"/>
    </row>
    <row r="5479" spans="6:14" ht="14.25" customHeight="1" x14ac:dyDescent="0.3">
      <c r="F5479"/>
      <c r="G5479"/>
      <c r="H5479"/>
      <c r="I5479"/>
      <c r="J5479"/>
      <c r="M5479"/>
      <c r="N5479"/>
    </row>
    <row r="5480" spans="6:14" ht="14.25" customHeight="1" x14ac:dyDescent="0.3">
      <c r="F5480"/>
      <c r="G5480"/>
      <c r="H5480"/>
      <c r="I5480"/>
      <c r="J5480"/>
      <c r="M5480"/>
      <c r="N5480"/>
    </row>
    <row r="5481" spans="6:14" ht="14.25" customHeight="1" x14ac:dyDescent="0.3">
      <c r="F5481"/>
      <c r="G5481"/>
      <c r="H5481"/>
      <c r="I5481"/>
      <c r="J5481"/>
      <c r="M5481"/>
      <c r="N5481"/>
    </row>
    <row r="5482" spans="6:14" ht="14.25" customHeight="1" x14ac:dyDescent="0.3">
      <c r="F5482"/>
      <c r="G5482"/>
      <c r="H5482"/>
      <c r="I5482"/>
      <c r="J5482"/>
      <c r="M5482"/>
      <c r="N5482"/>
    </row>
    <row r="5483" spans="6:14" ht="14.25" customHeight="1" x14ac:dyDescent="0.3">
      <c r="F5483"/>
      <c r="G5483"/>
      <c r="H5483"/>
      <c r="I5483"/>
      <c r="J5483"/>
      <c r="M5483"/>
      <c r="N5483"/>
    </row>
    <row r="5484" spans="6:14" ht="14.25" customHeight="1" x14ac:dyDescent="0.3">
      <c r="F5484"/>
      <c r="G5484"/>
      <c r="H5484"/>
      <c r="I5484"/>
      <c r="J5484"/>
      <c r="M5484"/>
      <c r="N5484"/>
    </row>
    <row r="5485" spans="6:14" ht="14.25" customHeight="1" x14ac:dyDescent="0.3">
      <c r="F5485"/>
      <c r="G5485"/>
      <c r="H5485"/>
      <c r="I5485"/>
      <c r="J5485"/>
      <c r="M5485"/>
      <c r="N5485"/>
    </row>
    <row r="5486" spans="6:14" ht="14.25" customHeight="1" x14ac:dyDescent="0.3">
      <c r="F5486"/>
      <c r="G5486"/>
      <c r="H5486"/>
      <c r="I5486"/>
      <c r="J5486"/>
      <c r="M5486"/>
      <c r="N5486"/>
    </row>
    <row r="5487" spans="6:14" ht="14.25" customHeight="1" x14ac:dyDescent="0.3">
      <c r="F5487"/>
      <c r="G5487"/>
      <c r="H5487"/>
      <c r="I5487"/>
      <c r="J5487"/>
      <c r="M5487"/>
      <c r="N5487"/>
    </row>
    <row r="5488" spans="6:14" ht="14.25" customHeight="1" x14ac:dyDescent="0.3">
      <c r="F5488"/>
      <c r="G5488"/>
      <c r="H5488"/>
      <c r="I5488"/>
      <c r="J5488"/>
      <c r="M5488"/>
      <c r="N5488"/>
    </row>
    <row r="5489" spans="6:14" ht="14.25" customHeight="1" x14ac:dyDescent="0.3">
      <c r="F5489"/>
      <c r="G5489"/>
      <c r="H5489"/>
      <c r="I5489"/>
      <c r="J5489"/>
      <c r="M5489"/>
      <c r="N5489"/>
    </row>
    <row r="5490" spans="6:14" ht="14.25" customHeight="1" x14ac:dyDescent="0.3">
      <c r="F5490"/>
      <c r="G5490"/>
      <c r="H5490"/>
      <c r="I5490"/>
      <c r="J5490"/>
      <c r="M5490"/>
      <c r="N5490"/>
    </row>
    <row r="5491" spans="6:14" ht="14.25" customHeight="1" x14ac:dyDescent="0.3">
      <c r="F5491"/>
      <c r="G5491"/>
      <c r="H5491"/>
      <c r="I5491"/>
      <c r="J5491"/>
      <c r="M5491"/>
      <c r="N5491"/>
    </row>
    <row r="5492" spans="6:14" ht="14.25" customHeight="1" x14ac:dyDescent="0.3">
      <c r="F5492"/>
      <c r="G5492"/>
      <c r="H5492"/>
      <c r="I5492"/>
      <c r="J5492"/>
      <c r="M5492"/>
      <c r="N5492"/>
    </row>
    <row r="5493" spans="6:14" ht="14.25" customHeight="1" x14ac:dyDescent="0.3">
      <c r="F5493"/>
      <c r="G5493"/>
      <c r="H5493"/>
      <c r="I5493"/>
      <c r="J5493"/>
      <c r="M5493"/>
      <c r="N5493"/>
    </row>
    <row r="5494" spans="6:14" ht="14.25" customHeight="1" x14ac:dyDescent="0.3">
      <c r="F5494"/>
      <c r="G5494"/>
      <c r="H5494"/>
      <c r="I5494"/>
      <c r="J5494"/>
      <c r="M5494"/>
      <c r="N5494"/>
    </row>
    <row r="5495" spans="6:14" ht="14.25" customHeight="1" x14ac:dyDescent="0.3">
      <c r="F5495"/>
      <c r="G5495"/>
      <c r="H5495"/>
      <c r="I5495"/>
      <c r="J5495"/>
      <c r="M5495"/>
      <c r="N5495"/>
    </row>
    <row r="5496" spans="6:14" ht="14.25" customHeight="1" x14ac:dyDescent="0.3">
      <c r="F5496"/>
      <c r="G5496"/>
      <c r="H5496"/>
      <c r="I5496"/>
      <c r="J5496"/>
      <c r="M5496"/>
      <c r="N5496"/>
    </row>
    <row r="5497" spans="6:14" ht="14.25" customHeight="1" x14ac:dyDescent="0.3">
      <c r="F5497"/>
      <c r="G5497"/>
      <c r="H5497"/>
      <c r="I5497"/>
      <c r="J5497"/>
      <c r="M5497"/>
      <c r="N5497"/>
    </row>
    <row r="5498" spans="6:14" ht="14.25" customHeight="1" x14ac:dyDescent="0.3">
      <c r="F5498"/>
      <c r="G5498"/>
      <c r="H5498"/>
      <c r="I5498"/>
      <c r="J5498"/>
      <c r="M5498"/>
      <c r="N5498"/>
    </row>
    <row r="5499" spans="6:14" ht="14.25" customHeight="1" x14ac:dyDescent="0.3">
      <c r="F5499"/>
      <c r="G5499"/>
      <c r="H5499"/>
      <c r="I5499"/>
      <c r="J5499"/>
      <c r="M5499"/>
      <c r="N5499"/>
    </row>
    <row r="5500" spans="6:14" ht="14.25" customHeight="1" x14ac:dyDescent="0.3">
      <c r="F5500"/>
      <c r="G5500"/>
      <c r="H5500"/>
      <c r="I5500"/>
      <c r="J5500"/>
      <c r="M5500"/>
      <c r="N5500"/>
    </row>
    <row r="5501" spans="6:14" ht="14.25" customHeight="1" x14ac:dyDescent="0.3">
      <c r="F5501"/>
      <c r="G5501"/>
      <c r="H5501"/>
      <c r="I5501"/>
      <c r="J5501"/>
      <c r="M5501"/>
      <c r="N5501"/>
    </row>
    <row r="5502" spans="6:14" ht="14.25" customHeight="1" x14ac:dyDescent="0.3">
      <c r="F5502"/>
      <c r="G5502"/>
      <c r="H5502"/>
      <c r="I5502"/>
      <c r="J5502"/>
      <c r="M5502"/>
      <c r="N5502"/>
    </row>
    <row r="5503" spans="6:14" ht="14.25" customHeight="1" x14ac:dyDescent="0.3">
      <c r="F5503"/>
      <c r="G5503"/>
      <c r="H5503"/>
      <c r="I5503"/>
      <c r="J5503"/>
      <c r="M5503"/>
      <c r="N5503"/>
    </row>
    <row r="5504" spans="6:14" ht="14.25" customHeight="1" x14ac:dyDescent="0.3">
      <c r="F5504"/>
      <c r="G5504"/>
      <c r="H5504"/>
      <c r="I5504"/>
      <c r="J5504"/>
      <c r="M5504"/>
      <c r="N5504"/>
    </row>
    <row r="5505" spans="6:14" ht="14.25" customHeight="1" x14ac:dyDescent="0.3">
      <c r="F5505"/>
      <c r="G5505"/>
      <c r="H5505"/>
      <c r="I5505"/>
      <c r="J5505"/>
      <c r="M5505"/>
      <c r="N5505"/>
    </row>
    <row r="5506" spans="6:14" ht="14.25" customHeight="1" x14ac:dyDescent="0.3">
      <c r="F5506"/>
      <c r="G5506"/>
      <c r="H5506"/>
      <c r="I5506"/>
      <c r="J5506"/>
      <c r="M5506"/>
      <c r="N5506"/>
    </row>
    <row r="5507" spans="6:14" ht="14.25" customHeight="1" x14ac:dyDescent="0.3">
      <c r="F5507"/>
      <c r="G5507"/>
      <c r="H5507"/>
      <c r="I5507"/>
      <c r="J5507"/>
      <c r="M5507"/>
      <c r="N5507"/>
    </row>
    <row r="5508" spans="6:14" ht="14.25" customHeight="1" x14ac:dyDescent="0.3">
      <c r="F5508"/>
      <c r="G5508"/>
      <c r="H5508"/>
      <c r="I5508"/>
      <c r="J5508"/>
      <c r="M5508"/>
      <c r="N5508"/>
    </row>
    <row r="5509" spans="6:14" ht="14.25" customHeight="1" x14ac:dyDescent="0.3">
      <c r="F5509"/>
      <c r="G5509"/>
      <c r="H5509"/>
      <c r="I5509"/>
      <c r="J5509"/>
      <c r="M5509"/>
      <c r="N5509"/>
    </row>
    <row r="5510" spans="6:14" ht="14.25" customHeight="1" x14ac:dyDescent="0.3">
      <c r="F5510"/>
      <c r="G5510"/>
      <c r="H5510"/>
      <c r="I5510"/>
      <c r="J5510"/>
      <c r="M5510"/>
      <c r="N5510"/>
    </row>
    <row r="5511" spans="6:14" ht="14.25" customHeight="1" x14ac:dyDescent="0.3">
      <c r="F5511"/>
      <c r="G5511"/>
      <c r="H5511"/>
      <c r="I5511"/>
      <c r="J5511"/>
      <c r="M5511"/>
      <c r="N5511"/>
    </row>
    <row r="5512" spans="6:14" ht="14.25" customHeight="1" x14ac:dyDescent="0.3">
      <c r="F5512"/>
      <c r="G5512"/>
      <c r="H5512"/>
      <c r="I5512"/>
      <c r="J5512"/>
      <c r="M5512"/>
      <c r="N5512"/>
    </row>
    <row r="5513" spans="6:14" ht="14.25" customHeight="1" x14ac:dyDescent="0.3">
      <c r="F5513"/>
      <c r="G5513"/>
      <c r="H5513"/>
      <c r="I5513"/>
      <c r="J5513"/>
      <c r="M5513"/>
      <c r="N5513"/>
    </row>
    <row r="5514" spans="6:14" ht="14.25" customHeight="1" x14ac:dyDescent="0.3">
      <c r="F5514"/>
      <c r="G5514"/>
      <c r="H5514"/>
      <c r="I5514"/>
      <c r="J5514"/>
      <c r="M5514"/>
      <c r="N5514"/>
    </row>
    <row r="5515" spans="6:14" ht="14.25" customHeight="1" x14ac:dyDescent="0.3">
      <c r="F5515"/>
      <c r="G5515"/>
      <c r="H5515"/>
      <c r="I5515"/>
      <c r="J5515"/>
      <c r="M5515"/>
      <c r="N5515"/>
    </row>
    <row r="5516" spans="6:14" ht="14.25" customHeight="1" x14ac:dyDescent="0.3">
      <c r="F5516"/>
      <c r="G5516"/>
      <c r="H5516"/>
      <c r="I5516"/>
      <c r="J5516"/>
      <c r="M5516"/>
      <c r="N5516"/>
    </row>
    <row r="5517" spans="6:14" ht="14.25" customHeight="1" x14ac:dyDescent="0.3">
      <c r="F5517"/>
      <c r="G5517"/>
      <c r="H5517"/>
      <c r="I5517"/>
      <c r="J5517"/>
      <c r="M5517"/>
      <c r="N5517"/>
    </row>
    <row r="5518" spans="6:14" ht="14.25" customHeight="1" x14ac:dyDescent="0.3">
      <c r="F5518"/>
      <c r="G5518"/>
      <c r="H5518"/>
      <c r="I5518"/>
      <c r="J5518"/>
      <c r="M5518"/>
      <c r="N5518"/>
    </row>
    <row r="5519" spans="6:14" ht="14.25" customHeight="1" x14ac:dyDescent="0.3">
      <c r="F5519"/>
      <c r="G5519"/>
      <c r="H5519"/>
      <c r="I5519"/>
      <c r="J5519"/>
      <c r="M5519"/>
      <c r="N5519"/>
    </row>
    <row r="5520" spans="6:14" ht="14.25" customHeight="1" x14ac:dyDescent="0.3">
      <c r="F5520"/>
      <c r="G5520"/>
      <c r="H5520"/>
      <c r="I5520"/>
      <c r="J5520"/>
      <c r="M5520"/>
      <c r="N5520"/>
    </row>
    <row r="5521" spans="6:14" ht="14.25" customHeight="1" x14ac:dyDescent="0.3">
      <c r="F5521"/>
      <c r="G5521"/>
      <c r="H5521"/>
      <c r="I5521"/>
      <c r="J5521"/>
      <c r="M5521"/>
      <c r="N5521"/>
    </row>
    <row r="5522" spans="6:14" ht="14.25" customHeight="1" x14ac:dyDescent="0.3">
      <c r="F5522"/>
      <c r="G5522"/>
      <c r="H5522"/>
      <c r="I5522"/>
      <c r="J5522"/>
      <c r="M5522"/>
      <c r="N5522"/>
    </row>
    <row r="5523" spans="6:14" ht="14.25" customHeight="1" x14ac:dyDescent="0.3">
      <c r="F5523"/>
      <c r="G5523"/>
      <c r="H5523"/>
      <c r="I5523"/>
      <c r="J5523"/>
      <c r="M5523"/>
      <c r="N5523"/>
    </row>
    <row r="5524" spans="6:14" ht="14.25" customHeight="1" x14ac:dyDescent="0.3">
      <c r="F5524"/>
      <c r="G5524"/>
      <c r="H5524"/>
      <c r="I5524"/>
      <c r="J5524"/>
      <c r="M5524"/>
      <c r="N5524"/>
    </row>
    <row r="5525" spans="6:14" ht="14.25" customHeight="1" x14ac:dyDescent="0.3">
      <c r="F5525"/>
      <c r="G5525"/>
      <c r="H5525"/>
      <c r="I5525"/>
      <c r="J5525"/>
      <c r="M5525"/>
      <c r="N5525"/>
    </row>
    <row r="5526" spans="6:14" ht="14.25" customHeight="1" x14ac:dyDescent="0.3">
      <c r="F5526"/>
      <c r="G5526"/>
      <c r="H5526"/>
      <c r="I5526"/>
      <c r="J5526"/>
      <c r="M5526"/>
      <c r="N5526"/>
    </row>
    <row r="5527" spans="6:14" ht="14.25" customHeight="1" x14ac:dyDescent="0.3">
      <c r="F5527"/>
      <c r="G5527"/>
      <c r="H5527"/>
      <c r="I5527"/>
      <c r="J5527"/>
      <c r="M5527"/>
      <c r="N5527"/>
    </row>
    <row r="5528" spans="6:14" ht="14.25" customHeight="1" x14ac:dyDescent="0.3">
      <c r="F5528"/>
      <c r="G5528"/>
      <c r="H5528"/>
      <c r="I5528"/>
      <c r="J5528"/>
      <c r="M5528"/>
      <c r="N5528"/>
    </row>
    <row r="5529" spans="6:14" ht="14.25" customHeight="1" x14ac:dyDescent="0.3">
      <c r="F5529"/>
      <c r="G5529"/>
      <c r="H5529"/>
      <c r="I5529"/>
      <c r="J5529"/>
      <c r="M5529"/>
      <c r="N5529"/>
    </row>
    <row r="5530" spans="6:14" ht="14.25" customHeight="1" x14ac:dyDescent="0.3">
      <c r="F5530"/>
      <c r="G5530"/>
      <c r="H5530"/>
      <c r="I5530"/>
      <c r="J5530"/>
      <c r="M5530"/>
      <c r="N5530"/>
    </row>
    <row r="5531" spans="6:14" ht="14.25" customHeight="1" x14ac:dyDescent="0.3">
      <c r="F5531"/>
      <c r="G5531"/>
      <c r="H5531"/>
      <c r="I5531"/>
      <c r="J5531"/>
      <c r="M5531"/>
      <c r="N5531"/>
    </row>
    <row r="5532" spans="6:14" ht="14.25" customHeight="1" x14ac:dyDescent="0.3">
      <c r="F5532"/>
      <c r="G5532"/>
      <c r="H5532"/>
      <c r="I5532"/>
      <c r="J5532"/>
      <c r="M5532"/>
      <c r="N5532"/>
    </row>
    <row r="5533" spans="6:14" ht="14.25" customHeight="1" x14ac:dyDescent="0.3">
      <c r="F5533"/>
      <c r="G5533"/>
      <c r="H5533"/>
      <c r="I5533"/>
      <c r="J5533"/>
      <c r="M5533"/>
      <c r="N5533"/>
    </row>
    <row r="5534" spans="6:14" ht="14.25" customHeight="1" x14ac:dyDescent="0.3">
      <c r="F5534"/>
      <c r="G5534"/>
      <c r="H5534"/>
      <c r="I5534"/>
      <c r="J5534"/>
      <c r="M5534"/>
      <c r="N5534"/>
    </row>
    <row r="5535" spans="6:14" ht="14.25" customHeight="1" x14ac:dyDescent="0.3">
      <c r="F5535"/>
      <c r="G5535"/>
      <c r="H5535"/>
      <c r="I5535"/>
      <c r="J5535"/>
      <c r="M5535"/>
      <c r="N5535"/>
    </row>
    <row r="5536" spans="6:14" ht="14.25" customHeight="1" x14ac:dyDescent="0.3">
      <c r="F5536"/>
      <c r="G5536"/>
      <c r="H5536"/>
      <c r="I5536"/>
      <c r="J5536"/>
      <c r="M5536"/>
      <c r="N5536"/>
    </row>
    <row r="5537" spans="6:14" ht="14.25" customHeight="1" x14ac:dyDescent="0.3">
      <c r="F5537"/>
      <c r="G5537"/>
      <c r="H5537"/>
      <c r="I5537"/>
      <c r="J5537"/>
      <c r="M5537"/>
      <c r="N5537"/>
    </row>
    <row r="5538" spans="6:14" ht="14.25" customHeight="1" x14ac:dyDescent="0.3">
      <c r="F5538"/>
      <c r="G5538"/>
      <c r="H5538"/>
      <c r="I5538"/>
      <c r="J5538"/>
      <c r="M5538"/>
      <c r="N5538"/>
    </row>
    <row r="5539" spans="6:14" ht="14.25" customHeight="1" x14ac:dyDescent="0.3">
      <c r="F5539"/>
      <c r="G5539"/>
      <c r="H5539"/>
      <c r="I5539"/>
      <c r="J5539"/>
      <c r="M5539"/>
      <c r="N5539"/>
    </row>
    <row r="5540" spans="6:14" ht="14.25" customHeight="1" x14ac:dyDescent="0.3">
      <c r="F5540"/>
      <c r="G5540"/>
      <c r="H5540"/>
      <c r="I5540"/>
      <c r="J5540"/>
      <c r="M5540"/>
      <c r="N5540"/>
    </row>
    <row r="5541" spans="6:14" ht="14.25" customHeight="1" x14ac:dyDescent="0.3">
      <c r="F5541"/>
      <c r="G5541"/>
      <c r="H5541"/>
      <c r="I5541"/>
      <c r="J5541"/>
      <c r="M5541"/>
      <c r="N5541"/>
    </row>
    <row r="5542" spans="6:14" ht="14.25" customHeight="1" x14ac:dyDescent="0.3">
      <c r="F5542"/>
      <c r="G5542"/>
      <c r="H5542"/>
      <c r="I5542"/>
      <c r="J5542"/>
      <c r="M5542"/>
      <c r="N5542"/>
    </row>
    <row r="5543" spans="6:14" ht="14.25" customHeight="1" x14ac:dyDescent="0.3">
      <c r="F5543"/>
      <c r="G5543"/>
      <c r="H5543"/>
      <c r="I5543"/>
      <c r="J5543"/>
      <c r="M5543"/>
      <c r="N5543"/>
    </row>
    <row r="5544" spans="6:14" ht="14.25" customHeight="1" x14ac:dyDescent="0.3">
      <c r="F5544"/>
      <c r="G5544"/>
      <c r="H5544"/>
      <c r="I5544"/>
      <c r="J5544"/>
      <c r="M5544"/>
      <c r="N5544"/>
    </row>
    <row r="5545" spans="6:14" ht="14.25" customHeight="1" x14ac:dyDescent="0.3">
      <c r="F5545"/>
      <c r="G5545"/>
      <c r="H5545"/>
      <c r="I5545"/>
      <c r="J5545"/>
      <c r="M5545"/>
      <c r="N5545"/>
    </row>
    <row r="5546" spans="6:14" ht="14.25" customHeight="1" x14ac:dyDescent="0.3">
      <c r="F5546"/>
      <c r="G5546"/>
      <c r="H5546"/>
      <c r="I5546"/>
      <c r="J5546"/>
      <c r="M5546"/>
      <c r="N5546"/>
    </row>
    <row r="5547" spans="6:14" ht="14.25" customHeight="1" x14ac:dyDescent="0.3">
      <c r="F5547"/>
      <c r="G5547"/>
      <c r="H5547"/>
      <c r="I5547"/>
      <c r="J5547"/>
      <c r="M5547"/>
      <c r="N5547"/>
    </row>
    <row r="5548" spans="6:14" ht="14.25" customHeight="1" x14ac:dyDescent="0.3">
      <c r="F5548"/>
      <c r="G5548"/>
      <c r="H5548"/>
      <c r="I5548"/>
      <c r="J5548"/>
      <c r="M5548"/>
      <c r="N5548"/>
    </row>
    <row r="5549" spans="6:14" ht="14.25" customHeight="1" x14ac:dyDescent="0.3">
      <c r="F5549"/>
      <c r="G5549"/>
      <c r="H5549"/>
      <c r="I5549"/>
      <c r="J5549"/>
      <c r="M5549"/>
      <c r="N5549"/>
    </row>
    <row r="5550" spans="6:14" ht="14.25" customHeight="1" x14ac:dyDescent="0.3">
      <c r="F5550"/>
      <c r="G5550"/>
      <c r="H5550"/>
      <c r="I5550"/>
      <c r="J5550"/>
      <c r="M5550"/>
      <c r="N5550"/>
    </row>
    <row r="5551" spans="6:14" ht="14.25" customHeight="1" x14ac:dyDescent="0.3">
      <c r="F5551"/>
      <c r="G5551"/>
      <c r="H5551"/>
      <c r="I5551"/>
      <c r="J5551"/>
      <c r="M5551"/>
      <c r="N5551"/>
    </row>
    <row r="5552" spans="6:14" ht="14.25" customHeight="1" x14ac:dyDescent="0.3">
      <c r="F5552"/>
      <c r="G5552"/>
      <c r="H5552"/>
      <c r="I5552"/>
      <c r="J5552"/>
      <c r="M5552"/>
      <c r="N5552"/>
    </row>
    <row r="5553" spans="6:14" ht="14.25" customHeight="1" x14ac:dyDescent="0.3">
      <c r="F5553"/>
      <c r="G5553"/>
      <c r="H5553"/>
      <c r="I5553"/>
      <c r="J5553"/>
      <c r="M5553"/>
      <c r="N5553"/>
    </row>
    <row r="5554" spans="6:14" ht="14.25" customHeight="1" x14ac:dyDescent="0.3">
      <c r="F5554"/>
      <c r="G5554"/>
      <c r="H5554"/>
      <c r="I5554"/>
      <c r="J5554"/>
      <c r="M5554"/>
      <c r="N5554"/>
    </row>
    <row r="5555" spans="6:14" ht="14.25" customHeight="1" x14ac:dyDescent="0.3">
      <c r="F5555"/>
      <c r="G5555"/>
      <c r="H5555"/>
      <c r="I5555"/>
      <c r="J5555"/>
      <c r="M5555"/>
      <c r="N5555"/>
    </row>
    <row r="5556" spans="6:14" ht="14.25" customHeight="1" x14ac:dyDescent="0.3">
      <c r="F5556"/>
      <c r="G5556"/>
      <c r="H5556"/>
      <c r="I5556"/>
      <c r="J5556"/>
      <c r="M5556"/>
      <c r="N5556"/>
    </row>
    <row r="5557" spans="6:14" ht="14.25" customHeight="1" x14ac:dyDescent="0.3">
      <c r="F5557"/>
      <c r="G5557"/>
      <c r="H5557"/>
      <c r="I5557"/>
      <c r="J5557"/>
      <c r="M5557"/>
      <c r="N5557"/>
    </row>
    <row r="5558" spans="6:14" ht="14.25" customHeight="1" x14ac:dyDescent="0.3">
      <c r="F5558"/>
      <c r="G5558"/>
      <c r="H5558"/>
      <c r="I5558"/>
      <c r="J5558"/>
      <c r="M5558"/>
      <c r="N5558"/>
    </row>
    <row r="5559" spans="6:14" ht="14.25" customHeight="1" x14ac:dyDescent="0.3">
      <c r="F5559"/>
      <c r="G5559"/>
      <c r="H5559"/>
      <c r="I5559"/>
      <c r="J5559"/>
      <c r="M5559"/>
      <c r="N5559"/>
    </row>
    <row r="5560" spans="6:14" ht="14.25" customHeight="1" x14ac:dyDescent="0.3">
      <c r="F5560"/>
      <c r="G5560"/>
      <c r="H5560"/>
      <c r="I5560"/>
      <c r="J5560"/>
      <c r="M5560"/>
      <c r="N5560"/>
    </row>
    <row r="5561" spans="6:14" ht="14.25" customHeight="1" x14ac:dyDescent="0.3">
      <c r="F5561"/>
      <c r="G5561"/>
      <c r="H5561"/>
      <c r="I5561"/>
      <c r="J5561"/>
      <c r="M5561"/>
      <c r="N5561"/>
    </row>
    <row r="5562" spans="6:14" ht="14.25" customHeight="1" x14ac:dyDescent="0.3">
      <c r="F5562"/>
      <c r="G5562"/>
      <c r="H5562"/>
      <c r="I5562"/>
      <c r="J5562"/>
      <c r="M5562"/>
      <c r="N5562"/>
    </row>
    <row r="5563" spans="6:14" ht="14.25" customHeight="1" x14ac:dyDescent="0.3">
      <c r="F5563"/>
      <c r="G5563"/>
      <c r="H5563"/>
      <c r="I5563"/>
      <c r="J5563"/>
      <c r="M5563"/>
      <c r="N5563"/>
    </row>
    <row r="5564" spans="6:14" ht="14.25" customHeight="1" x14ac:dyDescent="0.3">
      <c r="F5564"/>
      <c r="G5564"/>
      <c r="H5564"/>
      <c r="I5564"/>
      <c r="J5564"/>
      <c r="M5564"/>
      <c r="N5564"/>
    </row>
    <row r="5565" spans="6:14" ht="14.25" customHeight="1" x14ac:dyDescent="0.3">
      <c r="F5565"/>
      <c r="G5565"/>
      <c r="H5565"/>
      <c r="I5565"/>
      <c r="J5565"/>
      <c r="M5565"/>
      <c r="N5565"/>
    </row>
    <row r="5566" spans="6:14" ht="14.25" customHeight="1" x14ac:dyDescent="0.3">
      <c r="F5566"/>
      <c r="G5566"/>
      <c r="H5566"/>
      <c r="I5566"/>
      <c r="J5566"/>
      <c r="M5566"/>
      <c r="N5566"/>
    </row>
    <row r="5567" spans="6:14" ht="14.25" customHeight="1" x14ac:dyDescent="0.3">
      <c r="F5567"/>
      <c r="G5567"/>
      <c r="H5567"/>
      <c r="I5567"/>
      <c r="J5567"/>
      <c r="M5567"/>
      <c r="N5567"/>
    </row>
    <row r="5568" spans="6:14" ht="14.25" customHeight="1" x14ac:dyDescent="0.3">
      <c r="F5568"/>
      <c r="G5568"/>
      <c r="H5568"/>
      <c r="I5568"/>
      <c r="J5568"/>
      <c r="M5568"/>
      <c r="N5568"/>
    </row>
    <row r="5569" spans="6:14" ht="14.25" customHeight="1" x14ac:dyDescent="0.3">
      <c r="F5569"/>
      <c r="G5569"/>
      <c r="H5569"/>
      <c r="I5569"/>
      <c r="J5569"/>
      <c r="M5569"/>
      <c r="N5569"/>
    </row>
    <row r="5570" spans="6:14" ht="14.25" customHeight="1" x14ac:dyDescent="0.3">
      <c r="F5570"/>
      <c r="G5570"/>
      <c r="H5570"/>
      <c r="I5570"/>
      <c r="J5570"/>
      <c r="M5570"/>
      <c r="N5570"/>
    </row>
    <row r="5571" spans="6:14" ht="14.25" customHeight="1" x14ac:dyDescent="0.3">
      <c r="F5571"/>
      <c r="G5571"/>
      <c r="H5571"/>
      <c r="I5571"/>
      <c r="J5571"/>
      <c r="M5571"/>
      <c r="N5571"/>
    </row>
    <row r="5572" spans="6:14" ht="14.25" customHeight="1" x14ac:dyDescent="0.3">
      <c r="F5572"/>
      <c r="G5572"/>
      <c r="H5572"/>
      <c r="I5572"/>
      <c r="J5572"/>
      <c r="M5572"/>
      <c r="N5572"/>
    </row>
    <row r="5573" spans="6:14" ht="14.25" customHeight="1" x14ac:dyDescent="0.3">
      <c r="F5573"/>
      <c r="G5573"/>
      <c r="H5573"/>
      <c r="I5573"/>
      <c r="J5573"/>
      <c r="M5573"/>
      <c r="N5573"/>
    </row>
    <row r="5574" spans="6:14" ht="14.25" customHeight="1" x14ac:dyDescent="0.3">
      <c r="F5574"/>
      <c r="G5574"/>
      <c r="H5574"/>
      <c r="I5574"/>
      <c r="J5574"/>
      <c r="M5574"/>
      <c r="N5574"/>
    </row>
    <row r="5575" spans="6:14" ht="14.25" customHeight="1" x14ac:dyDescent="0.3">
      <c r="F5575"/>
      <c r="G5575"/>
      <c r="H5575"/>
      <c r="I5575"/>
      <c r="J5575"/>
      <c r="M5575"/>
      <c r="N5575"/>
    </row>
    <row r="5576" spans="6:14" ht="14.25" customHeight="1" x14ac:dyDescent="0.3">
      <c r="F5576"/>
      <c r="G5576"/>
      <c r="H5576"/>
      <c r="I5576"/>
      <c r="J5576"/>
      <c r="M5576"/>
      <c r="N5576"/>
    </row>
    <row r="5577" spans="6:14" ht="14.25" customHeight="1" x14ac:dyDescent="0.3">
      <c r="F5577"/>
      <c r="G5577"/>
      <c r="H5577"/>
      <c r="I5577"/>
      <c r="J5577"/>
      <c r="M5577"/>
      <c r="N5577"/>
    </row>
    <row r="5578" spans="6:14" ht="14.25" customHeight="1" x14ac:dyDescent="0.3">
      <c r="F5578"/>
      <c r="G5578"/>
      <c r="H5578"/>
      <c r="I5578"/>
      <c r="J5578"/>
      <c r="M5578"/>
      <c r="N5578"/>
    </row>
    <row r="5579" spans="6:14" ht="14.25" customHeight="1" x14ac:dyDescent="0.3">
      <c r="F5579"/>
      <c r="G5579"/>
      <c r="H5579"/>
      <c r="I5579"/>
      <c r="J5579"/>
      <c r="M5579"/>
      <c r="N5579"/>
    </row>
    <row r="5580" spans="6:14" ht="14.25" customHeight="1" x14ac:dyDescent="0.3">
      <c r="F5580"/>
      <c r="G5580"/>
      <c r="H5580"/>
      <c r="I5580"/>
      <c r="J5580"/>
      <c r="M5580"/>
      <c r="N5580"/>
    </row>
    <row r="5581" spans="6:14" ht="14.25" customHeight="1" x14ac:dyDescent="0.3">
      <c r="F5581"/>
      <c r="G5581"/>
      <c r="H5581"/>
      <c r="I5581"/>
      <c r="J5581"/>
      <c r="M5581"/>
      <c r="N5581"/>
    </row>
    <row r="5582" spans="6:14" ht="14.25" customHeight="1" x14ac:dyDescent="0.3">
      <c r="F5582"/>
      <c r="G5582"/>
      <c r="H5582"/>
      <c r="I5582"/>
      <c r="J5582"/>
      <c r="M5582"/>
      <c r="N5582"/>
    </row>
    <row r="5583" spans="6:14" ht="14.25" customHeight="1" x14ac:dyDescent="0.3">
      <c r="F5583"/>
      <c r="G5583"/>
      <c r="H5583"/>
      <c r="I5583"/>
      <c r="J5583"/>
      <c r="M5583"/>
      <c r="N5583"/>
    </row>
    <row r="5584" spans="6:14" ht="14.25" customHeight="1" x14ac:dyDescent="0.3">
      <c r="F5584"/>
      <c r="G5584"/>
      <c r="H5584"/>
      <c r="I5584"/>
      <c r="J5584"/>
      <c r="M5584"/>
      <c r="N5584"/>
    </row>
    <row r="5585" spans="6:14" ht="14.25" customHeight="1" x14ac:dyDescent="0.3">
      <c r="F5585"/>
      <c r="G5585"/>
      <c r="H5585"/>
      <c r="I5585"/>
      <c r="J5585"/>
      <c r="M5585"/>
      <c r="N5585"/>
    </row>
    <row r="5586" spans="6:14" ht="14.25" customHeight="1" x14ac:dyDescent="0.3">
      <c r="F5586"/>
      <c r="G5586"/>
      <c r="H5586"/>
      <c r="I5586"/>
      <c r="J5586"/>
      <c r="M5586"/>
      <c r="N5586"/>
    </row>
    <row r="5587" spans="6:14" ht="14.25" customHeight="1" x14ac:dyDescent="0.3">
      <c r="F5587"/>
      <c r="G5587"/>
      <c r="H5587"/>
      <c r="I5587"/>
      <c r="J5587"/>
      <c r="M5587"/>
      <c r="N5587"/>
    </row>
    <row r="5588" spans="6:14" ht="14.25" customHeight="1" x14ac:dyDescent="0.3">
      <c r="F5588"/>
      <c r="G5588"/>
      <c r="H5588"/>
      <c r="I5588"/>
      <c r="J5588"/>
      <c r="M5588"/>
      <c r="N5588"/>
    </row>
    <row r="5589" spans="6:14" ht="14.25" customHeight="1" x14ac:dyDescent="0.3">
      <c r="F5589"/>
      <c r="G5589"/>
      <c r="H5589"/>
      <c r="I5589"/>
      <c r="J5589"/>
      <c r="M5589"/>
      <c r="N5589"/>
    </row>
    <row r="5590" spans="6:14" ht="14.25" customHeight="1" x14ac:dyDescent="0.3">
      <c r="F5590"/>
      <c r="G5590"/>
      <c r="H5590"/>
      <c r="I5590"/>
      <c r="J5590"/>
      <c r="M5590"/>
      <c r="N5590"/>
    </row>
    <row r="5591" spans="6:14" ht="14.25" customHeight="1" x14ac:dyDescent="0.3">
      <c r="F5591"/>
      <c r="G5591"/>
      <c r="H5591"/>
      <c r="I5591"/>
      <c r="J5591"/>
      <c r="M5591"/>
      <c r="N5591"/>
    </row>
    <row r="5592" spans="6:14" ht="14.25" customHeight="1" x14ac:dyDescent="0.3">
      <c r="F5592"/>
      <c r="G5592"/>
      <c r="H5592"/>
      <c r="I5592"/>
      <c r="J5592"/>
      <c r="M5592"/>
      <c r="N5592"/>
    </row>
    <row r="5593" spans="6:14" ht="14.25" customHeight="1" x14ac:dyDescent="0.3">
      <c r="F5593"/>
      <c r="G5593"/>
      <c r="H5593"/>
      <c r="I5593"/>
      <c r="J5593"/>
      <c r="M5593"/>
      <c r="N5593"/>
    </row>
    <row r="5594" spans="6:14" ht="14.25" customHeight="1" x14ac:dyDescent="0.3">
      <c r="F5594"/>
      <c r="G5594"/>
      <c r="H5594"/>
      <c r="I5594"/>
      <c r="J5594"/>
      <c r="M5594"/>
      <c r="N5594"/>
    </row>
    <row r="5595" spans="6:14" ht="14.25" customHeight="1" x14ac:dyDescent="0.3">
      <c r="F5595"/>
      <c r="G5595"/>
      <c r="H5595"/>
      <c r="I5595"/>
      <c r="J5595"/>
      <c r="M5595"/>
      <c r="N5595"/>
    </row>
    <row r="5596" spans="6:14" ht="14.25" customHeight="1" x14ac:dyDescent="0.3">
      <c r="F5596"/>
      <c r="G5596"/>
      <c r="H5596"/>
      <c r="I5596"/>
      <c r="J5596"/>
      <c r="M5596"/>
      <c r="N5596"/>
    </row>
    <row r="5597" spans="6:14" ht="14.25" customHeight="1" x14ac:dyDescent="0.3">
      <c r="F5597"/>
      <c r="G5597"/>
      <c r="H5597"/>
      <c r="I5597"/>
      <c r="J5597"/>
      <c r="M5597"/>
      <c r="N5597"/>
    </row>
    <row r="5598" spans="6:14" ht="14.25" customHeight="1" x14ac:dyDescent="0.3">
      <c r="F5598"/>
      <c r="G5598"/>
      <c r="H5598"/>
      <c r="I5598"/>
      <c r="J5598"/>
      <c r="M5598"/>
      <c r="N5598"/>
    </row>
    <row r="5599" spans="6:14" ht="14.25" customHeight="1" x14ac:dyDescent="0.3">
      <c r="F5599"/>
      <c r="G5599"/>
      <c r="H5599"/>
      <c r="I5599"/>
      <c r="J5599"/>
      <c r="M5599"/>
      <c r="N5599"/>
    </row>
    <row r="5600" spans="6:14" ht="14.25" customHeight="1" x14ac:dyDescent="0.3">
      <c r="F5600"/>
      <c r="G5600"/>
      <c r="H5600"/>
      <c r="I5600"/>
      <c r="J5600"/>
      <c r="M5600"/>
      <c r="N5600"/>
    </row>
    <row r="5601" spans="6:14" ht="14.25" customHeight="1" x14ac:dyDescent="0.3">
      <c r="F5601"/>
      <c r="G5601"/>
      <c r="H5601"/>
      <c r="I5601"/>
      <c r="J5601"/>
      <c r="M5601"/>
      <c r="N5601"/>
    </row>
    <row r="5602" spans="6:14" ht="14.25" customHeight="1" x14ac:dyDescent="0.3">
      <c r="F5602"/>
      <c r="G5602"/>
      <c r="H5602"/>
      <c r="I5602"/>
      <c r="J5602"/>
      <c r="M5602"/>
      <c r="N5602"/>
    </row>
    <row r="5603" spans="6:14" ht="14.25" customHeight="1" x14ac:dyDescent="0.3">
      <c r="F5603"/>
      <c r="G5603"/>
      <c r="H5603"/>
      <c r="I5603"/>
      <c r="J5603"/>
      <c r="M5603"/>
      <c r="N5603"/>
    </row>
    <row r="5604" spans="6:14" ht="14.25" customHeight="1" x14ac:dyDescent="0.3">
      <c r="F5604"/>
      <c r="G5604"/>
      <c r="H5604"/>
      <c r="I5604"/>
      <c r="J5604"/>
      <c r="M5604"/>
      <c r="N5604"/>
    </row>
    <row r="5605" spans="6:14" ht="14.25" customHeight="1" x14ac:dyDescent="0.3">
      <c r="F5605"/>
      <c r="G5605"/>
      <c r="H5605"/>
      <c r="I5605"/>
      <c r="J5605"/>
      <c r="M5605"/>
      <c r="N5605"/>
    </row>
    <row r="5606" spans="6:14" ht="14.25" customHeight="1" x14ac:dyDescent="0.3">
      <c r="F5606"/>
      <c r="G5606"/>
      <c r="H5606"/>
      <c r="I5606"/>
      <c r="J5606"/>
      <c r="M5606"/>
      <c r="N5606"/>
    </row>
    <row r="5607" spans="6:14" ht="14.25" customHeight="1" x14ac:dyDescent="0.3">
      <c r="F5607"/>
      <c r="G5607"/>
      <c r="H5607"/>
      <c r="I5607"/>
      <c r="J5607"/>
      <c r="M5607"/>
      <c r="N5607"/>
    </row>
    <row r="5608" spans="6:14" ht="14.25" customHeight="1" x14ac:dyDescent="0.3">
      <c r="F5608"/>
      <c r="G5608"/>
      <c r="H5608"/>
      <c r="I5608"/>
      <c r="J5608"/>
      <c r="M5608"/>
      <c r="N5608"/>
    </row>
    <row r="5609" spans="6:14" ht="14.25" customHeight="1" x14ac:dyDescent="0.3">
      <c r="F5609"/>
      <c r="G5609"/>
      <c r="H5609"/>
      <c r="I5609"/>
      <c r="J5609"/>
      <c r="M5609"/>
      <c r="N5609"/>
    </row>
    <row r="5610" spans="6:14" ht="14.25" customHeight="1" x14ac:dyDescent="0.3">
      <c r="F5610"/>
      <c r="G5610"/>
      <c r="H5610"/>
      <c r="I5610"/>
      <c r="J5610"/>
      <c r="M5610"/>
      <c r="N5610"/>
    </row>
    <row r="5611" spans="6:14" ht="14.25" customHeight="1" x14ac:dyDescent="0.3">
      <c r="F5611"/>
      <c r="G5611"/>
      <c r="H5611"/>
      <c r="I5611"/>
      <c r="J5611"/>
      <c r="M5611"/>
      <c r="N5611"/>
    </row>
    <row r="5612" spans="6:14" ht="14.25" customHeight="1" x14ac:dyDescent="0.3">
      <c r="F5612"/>
      <c r="G5612"/>
      <c r="H5612"/>
      <c r="I5612"/>
      <c r="J5612"/>
      <c r="M5612"/>
      <c r="N5612"/>
    </row>
    <row r="5613" spans="6:14" ht="14.25" customHeight="1" x14ac:dyDescent="0.3">
      <c r="F5613"/>
      <c r="G5613"/>
      <c r="H5613"/>
      <c r="I5613"/>
      <c r="J5613"/>
      <c r="M5613"/>
      <c r="N5613"/>
    </row>
    <row r="5614" spans="6:14" ht="14.25" customHeight="1" x14ac:dyDescent="0.3">
      <c r="F5614"/>
      <c r="G5614"/>
      <c r="H5614"/>
      <c r="I5614"/>
      <c r="J5614"/>
      <c r="M5614"/>
      <c r="N5614"/>
    </row>
    <row r="5615" spans="6:14" ht="14.25" customHeight="1" x14ac:dyDescent="0.3">
      <c r="F5615"/>
      <c r="G5615"/>
      <c r="H5615"/>
      <c r="I5615"/>
      <c r="J5615"/>
      <c r="M5615"/>
      <c r="N5615"/>
    </row>
    <row r="5616" spans="6:14" ht="14.25" customHeight="1" x14ac:dyDescent="0.3">
      <c r="F5616"/>
      <c r="G5616"/>
      <c r="H5616"/>
      <c r="I5616"/>
      <c r="J5616"/>
      <c r="M5616"/>
      <c r="N5616"/>
    </row>
    <row r="5617" spans="6:14" ht="14.25" customHeight="1" x14ac:dyDescent="0.3">
      <c r="F5617"/>
      <c r="G5617"/>
      <c r="H5617"/>
      <c r="I5617"/>
      <c r="J5617"/>
      <c r="M5617"/>
      <c r="N5617"/>
    </row>
    <row r="5618" spans="6:14" ht="14.25" customHeight="1" x14ac:dyDescent="0.3">
      <c r="F5618"/>
      <c r="G5618"/>
      <c r="H5618"/>
      <c r="I5618"/>
      <c r="J5618"/>
      <c r="M5618"/>
      <c r="N5618"/>
    </row>
    <row r="5619" spans="6:14" ht="14.25" customHeight="1" x14ac:dyDescent="0.3">
      <c r="F5619"/>
      <c r="G5619"/>
      <c r="H5619"/>
      <c r="I5619"/>
      <c r="J5619"/>
      <c r="M5619"/>
      <c r="N5619"/>
    </row>
    <row r="5620" spans="6:14" ht="14.25" customHeight="1" x14ac:dyDescent="0.3">
      <c r="F5620"/>
      <c r="G5620"/>
      <c r="H5620"/>
      <c r="I5620"/>
      <c r="J5620"/>
      <c r="M5620"/>
      <c r="N5620"/>
    </row>
    <row r="5621" spans="6:14" ht="14.25" customHeight="1" x14ac:dyDescent="0.3">
      <c r="F5621"/>
      <c r="G5621"/>
      <c r="H5621"/>
      <c r="I5621"/>
      <c r="J5621"/>
      <c r="M5621"/>
      <c r="N5621"/>
    </row>
    <row r="5622" spans="6:14" ht="14.25" customHeight="1" x14ac:dyDescent="0.3">
      <c r="F5622"/>
      <c r="G5622"/>
      <c r="H5622"/>
      <c r="I5622"/>
      <c r="J5622"/>
      <c r="M5622"/>
      <c r="N5622"/>
    </row>
    <row r="5623" spans="6:14" ht="14.25" customHeight="1" x14ac:dyDescent="0.3">
      <c r="F5623"/>
      <c r="G5623"/>
      <c r="H5623"/>
      <c r="I5623"/>
      <c r="J5623"/>
      <c r="M5623"/>
      <c r="N5623"/>
    </row>
    <row r="5624" spans="6:14" ht="14.25" customHeight="1" x14ac:dyDescent="0.3">
      <c r="F5624"/>
      <c r="G5624"/>
      <c r="H5624"/>
      <c r="I5624"/>
      <c r="J5624"/>
      <c r="M5624"/>
      <c r="N5624"/>
    </row>
    <row r="5625" spans="6:14" ht="14.25" customHeight="1" x14ac:dyDescent="0.3">
      <c r="F5625"/>
      <c r="G5625"/>
      <c r="H5625"/>
      <c r="I5625"/>
      <c r="J5625"/>
      <c r="M5625"/>
      <c r="N5625"/>
    </row>
    <row r="5626" spans="6:14" ht="14.25" customHeight="1" x14ac:dyDescent="0.3">
      <c r="F5626"/>
      <c r="G5626"/>
      <c r="H5626"/>
      <c r="I5626"/>
      <c r="J5626"/>
      <c r="M5626"/>
      <c r="N5626"/>
    </row>
    <row r="5627" spans="6:14" ht="14.25" customHeight="1" x14ac:dyDescent="0.3">
      <c r="F5627"/>
      <c r="G5627"/>
      <c r="H5627"/>
      <c r="I5627"/>
      <c r="J5627"/>
      <c r="M5627"/>
      <c r="N5627"/>
    </row>
    <row r="5628" spans="6:14" ht="14.25" customHeight="1" x14ac:dyDescent="0.3">
      <c r="F5628"/>
      <c r="G5628"/>
      <c r="H5628"/>
      <c r="I5628"/>
      <c r="J5628"/>
      <c r="M5628"/>
      <c r="N5628"/>
    </row>
    <row r="5629" spans="6:14" ht="14.25" customHeight="1" x14ac:dyDescent="0.3">
      <c r="F5629"/>
      <c r="G5629"/>
      <c r="H5629"/>
      <c r="I5629"/>
      <c r="J5629"/>
      <c r="M5629"/>
      <c r="N5629"/>
    </row>
    <row r="5630" spans="6:14" ht="14.25" customHeight="1" x14ac:dyDescent="0.3">
      <c r="F5630"/>
      <c r="G5630"/>
      <c r="H5630"/>
      <c r="I5630"/>
      <c r="J5630"/>
      <c r="M5630"/>
      <c r="N5630"/>
    </row>
    <row r="5631" spans="6:14" ht="14.25" customHeight="1" x14ac:dyDescent="0.3">
      <c r="F5631"/>
      <c r="G5631"/>
      <c r="H5631"/>
      <c r="I5631"/>
      <c r="J5631"/>
      <c r="M5631"/>
      <c r="N5631"/>
    </row>
    <row r="5632" spans="6:14" ht="14.25" customHeight="1" x14ac:dyDescent="0.3">
      <c r="F5632"/>
      <c r="G5632"/>
      <c r="H5632"/>
      <c r="I5632"/>
      <c r="J5632"/>
      <c r="M5632"/>
      <c r="N5632"/>
    </row>
    <row r="5633" spans="6:14" ht="14.25" customHeight="1" x14ac:dyDescent="0.3">
      <c r="F5633"/>
      <c r="G5633"/>
      <c r="H5633"/>
      <c r="I5633"/>
      <c r="J5633"/>
      <c r="M5633"/>
      <c r="N5633"/>
    </row>
    <row r="5634" spans="6:14" ht="14.25" customHeight="1" x14ac:dyDescent="0.3">
      <c r="F5634"/>
      <c r="G5634"/>
      <c r="H5634"/>
      <c r="I5634"/>
      <c r="J5634"/>
      <c r="M5634"/>
      <c r="N5634"/>
    </row>
    <row r="5635" spans="6:14" ht="14.25" customHeight="1" x14ac:dyDescent="0.3">
      <c r="F5635"/>
      <c r="G5635"/>
      <c r="H5635"/>
      <c r="I5635"/>
      <c r="J5635"/>
      <c r="M5635"/>
      <c r="N5635"/>
    </row>
    <row r="5636" spans="6:14" ht="14.25" customHeight="1" x14ac:dyDescent="0.3">
      <c r="F5636"/>
      <c r="G5636"/>
      <c r="H5636"/>
      <c r="I5636"/>
      <c r="J5636"/>
      <c r="M5636"/>
      <c r="N5636"/>
    </row>
    <row r="5637" spans="6:14" ht="14.25" customHeight="1" x14ac:dyDescent="0.3">
      <c r="F5637"/>
      <c r="G5637"/>
      <c r="H5637"/>
      <c r="I5637"/>
      <c r="J5637"/>
      <c r="M5637"/>
      <c r="N5637"/>
    </row>
    <row r="5638" spans="6:14" ht="14.25" customHeight="1" x14ac:dyDescent="0.3">
      <c r="F5638"/>
      <c r="G5638"/>
      <c r="H5638"/>
      <c r="I5638"/>
      <c r="J5638"/>
      <c r="M5638"/>
      <c r="N5638"/>
    </row>
    <row r="5639" spans="6:14" ht="14.25" customHeight="1" x14ac:dyDescent="0.3">
      <c r="F5639"/>
      <c r="G5639"/>
      <c r="H5639"/>
      <c r="I5639"/>
      <c r="J5639"/>
      <c r="M5639"/>
      <c r="N5639"/>
    </row>
    <row r="5640" spans="6:14" ht="14.25" customHeight="1" x14ac:dyDescent="0.3">
      <c r="F5640"/>
      <c r="G5640"/>
      <c r="H5640"/>
      <c r="I5640"/>
      <c r="J5640"/>
      <c r="M5640"/>
      <c r="N5640"/>
    </row>
    <row r="5641" spans="6:14" ht="14.25" customHeight="1" x14ac:dyDescent="0.3">
      <c r="F5641"/>
      <c r="G5641"/>
      <c r="H5641"/>
      <c r="I5641"/>
      <c r="J5641"/>
      <c r="M5641"/>
      <c r="N5641"/>
    </row>
    <row r="5642" spans="6:14" ht="14.25" customHeight="1" x14ac:dyDescent="0.3">
      <c r="F5642"/>
      <c r="G5642"/>
      <c r="H5642"/>
      <c r="I5642"/>
      <c r="J5642"/>
      <c r="M5642"/>
      <c r="N5642"/>
    </row>
    <row r="5643" spans="6:14" ht="14.25" customHeight="1" x14ac:dyDescent="0.3">
      <c r="F5643"/>
      <c r="G5643"/>
      <c r="H5643"/>
      <c r="I5643"/>
      <c r="J5643"/>
      <c r="M5643"/>
      <c r="N5643"/>
    </row>
    <row r="5644" spans="6:14" ht="14.25" customHeight="1" x14ac:dyDescent="0.3">
      <c r="F5644"/>
      <c r="G5644"/>
      <c r="H5644"/>
      <c r="I5644"/>
      <c r="J5644"/>
      <c r="M5644"/>
      <c r="N5644"/>
    </row>
    <row r="5645" spans="6:14" ht="14.25" customHeight="1" x14ac:dyDescent="0.3">
      <c r="F5645"/>
      <c r="G5645"/>
      <c r="H5645"/>
      <c r="I5645"/>
      <c r="J5645"/>
      <c r="M5645"/>
      <c r="N5645"/>
    </row>
    <row r="5646" spans="6:14" ht="14.25" customHeight="1" x14ac:dyDescent="0.3">
      <c r="F5646"/>
      <c r="G5646"/>
      <c r="H5646"/>
      <c r="I5646"/>
      <c r="J5646"/>
      <c r="M5646"/>
      <c r="N5646"/>
    </row>
    <row r="5647" spans="6:14" ht="14.25" customHeight="1" x14ac:dyDescent="0.3">
      <c r="F5647"/>
      <c r="G5647"/>
      <c r="H5647"/>
      <c r="I5647"/>
      <c r="J5647"/>
      <c r="M5647"/>
      <c r="N5647"/>
    </row>
    <row r="5648" spans="6:14" ht="14.25" customHeight="1" x14ac:dyDescent="0.3">
      <c r="F5648"/>
      <c r="G5648"/>
      <c r="H5648"/>
      <c r="I5648"/>
      <c r="J5648"/>
      <c r="M5648"/>
      <c r="N5648"/>
    </row>
    <row r="5649" spans="6:14" ht="14.25" customHeight="1" x14ac:dyDescent="0.3">
      <c r="F5649"/>
      <c r="G5649"/>
      <c r="H5649"/>
      <c r="I5649"/>
      <c r="J5649"/>
      <c r="M5649"/>
      <c r="N5649"/>
    </row>
    <row r="5650" spans="6:14" ht="14.25" customHeight="1" x14ac:dyDescent="0.3">
      <c r="F5650"/>
      <c r="G5650"/>
      <c r="H5650"/>
      <c r="I5650"/>
      <c r="J5650"/>
      <c r="M5650"/>
      <c r="N5650"/>
    </row>
    <row r="5651" spans="6:14" ht="14.25" customHeight="1" x14ac:dyDescent="0.3">
      <c r="F5651"/>
      <c r="G5651"/>
      <c r="H5651"/>
      <c r="I5651"/>
      <c r="J5651"/>
      <c r="M5651"/>
      <c r="N5651"/>
    </row>
    <row r="5652" spans="6:14" ht="14.25" customHeight="1" x14ac:dyDescent="0.3">
      <c r="F5652"/>
      <c r="G5652"/>
      <c r="H5652"/>
      <c r="I5652"/>
      <c r="J5652"/>
      <c r="M5652"/>
      <c r="N5652"/>
    </row>
    <row r="5653" spans="6:14" ht="14.25" customHeight="1" x14ac:dyDescent="0.3">
      <c r="F5653"/>
      <c r="G5653"/>
      <c r="H5653"/>
      <c r="I5653"/>
      <c r="J5653"/>
      <c r="M5653"/>
      <c r="N5653"/>
    </row>
    <row r="5654" spans="6:14" ht="14.25" customHeight="1" x14ac:dyDescent="0.3">
      <c r="F5654"/>
      <c r="G5654"/>
      <c r="H5654"/>
      <c r="I5654"/>
      <c r="J5654"/>
      <c r="M5654"/>
      <c r="N5654"/>
    </row>
    <row r="5655" spans="6:14" ht="14.25" customHeight="1" x14ac:dyDescent="0.3">
      <c r="F5655"/>
      <c r="G5655"/>
      <c r="H5655"/>
      <c r="I5655"/>
      <c r="J5655"/>
      <c r="M5655"/>
      <c r="N5655"/>
    </row>
    <row r="5656" spans="6:14" ht="14.25" customHeight="1" x14ac:dyDescent="0.3">
      <c r="F5656"/>
      <c r="G5656"/>
      <c r="H5656"/>
      <c r="I5656"/>
      <c r="J5656"/>
      <c r="M5656"/>
      <c r="N5656"/>
    </row>
    <row r="5657" spans="6:14" ht="14.25" customHeight="1" x14ac:dyDescent="0.3">
      <c r="F5657"/>
      <c r="G5657"/>
      <c r="H5657"/>
      <c r="I5657"/>
      <c r="J5657"/>
      <c r="M5657"/>
      <c r="N5657"/>
    </row>
    <row r="5658" spans="6:14" ht="14.25" customHeight="1" x14ac:dyDescent="0.3">
      <c r="F5658"/>
      <c r="G5658"/>
      <c r="H5658"/>
      <c r="I5658"/>
      <c r="J5658"/>
      <c r="M5658"/>
      <c r="N5658"/>
    </row>
    <row r="5659" spans="6:14" ht="14.25" customHeight="1" x14ac:dyDescent="0.3">
      <c r="F5659"/>
      <c r="G5659"/>
      <c r="H5659"/>
      <c r="I5659"/>
      <c r="J5659"/>
      <c r="M5659"/>
      <c r="N5659"/>
    </row>
    <row r="5660" spans="6:14" ht="14.25" customHeight="1" x14ac:dyDescent="0.3">
      <c r="F5660"/>
      <c r="G5660"/>
      <c r="H5660"/>
      <c r="I5660"/>
      <c r="J5660"/>
      <c r="M5660"/>
      <c r="N5660"/>
    </row>
    <row r="5661" spans="6:14" ht="14.25" customHeight="1" x14ac:dyDescent="0.3">
      <c r="F5661"/>
      <c r="G5661"/>
      <c r="H5661"/>
      <c r="I5661"/>
      <c r="J5661"/>
      <c r="M5661"/>
      <c r="N5661"/>
    </row>
    <row r="5662" spans="6:14" ht="14.25" customHeight="1" x14ac:dyDescent="0.3">
      <c r="F5662"/>
      <c r="G5662"/>
      <c r="H5662"/>
      <c r="I5662"/>
      <c r="J5662"/>
      <c r="M5662"/>
      <c r="N5662"/>
    </row>
    <row r="5663" spans="6:14" ht="14.25" customHeight="1" x14ac:dyDescent="0.3">
      <c r="F5663"/>
      <c r="G5663"/>
      <c r="H5663"/>
      <c r="I5663"/>
      <c r="J5663"/>
      <c r="M5663"/>
      <c r="N5663"/>
    </row>
    <row r="5664" spans="6:14" ht="14.25" customHeight="1" x14ac:dyDescent="0.3">
      <c r="F5664"/>
      <c r="G5664"/>
      <c r="H5664"/>
      <c r="I5664"/>
      <c r="J5664"/>
      <c r="M5664"/>
      <c r="N5664"/>
    </row>
    <row r="5665" spans="6:14" ht="14.25" customHeight="1" x14ac:dyDescent="0.3">
      <c r="F5665"/>
      <c r="G5665"/>
      <c r="H5665"/>
      <c r="I5665"/>
      <c r="J5665"/>
      <c r="M5665"/>
      <c r="N5665"/>
    </row>
    <row r="5666" spans="6:14" ht="14.25" customHeight="1" x14ac:dyDescent="0.3">
      <c r="F5666"/>
      <c r="G5666"/>
      <c r="H5666"/>
      <c r="I5666"/>
      <c r="J5666"/>
      <c r="M5666"/>
      <c r="N5666"/>
    </row>
    <row r="5667" spans="6:14" ht="14.25" customHeight="1" x14ac:dyDescent="0.3">
      <c r="F5667"/>
      <c r="G5667"/>
      <c r="H5667"/>
      <c r="I5667"/>
      <c r="J5667"/>
      <c r="M5667"/>
      <c r="N5667"/>
    </row>
    <row r="5668" spans="6:14" ht="14.25" customHeight="1" x14ac:dyDescent="0.3">
      <c r="F5668"/>
      <c r="G5668"/>
      <c r="H5668"/>
      <c r="I5668"/>
      <c r="J5668"/>
      <c r="M5668"/>
      <c r="N5668"/>
    </row>
    <row r="5669" spans="6:14" ht="14.25" customHeight="1" x14ac:dyDescent="0.3">
      <c r="F5669"/>
      <c r="G5669"/>
      <c r="H5669"/>
      <c r="I5669"/>
      <c r="J5669"/>
      <c r="M5669"/>
      <c r="N5669"/>
    </row>
    <row r="5670" spans="6:14" ht="14.25" customHeight="1" x14ac:dyDescent="0.3">
      <c r="F5670"/>
      <c r="G5670"/>
      <c r="H5670"/>
      <c r="I5670"/>
      <c r="J5670"/>
      <c r="M5670"/>
      <c r="N5670"/>
    </row>
    <row r="5671" spans="6:14" ht="14.25" customHeight="1" x14ac:dyDescent="0.3">
      <c r="F5671"/>
      <c r="G5671"/>
      <c r="H5671"/>
      <c r="I5671"/>
      <c r="J5671"/>
      <c r="M5671"/>
      <c r="N5671"/>
    </row>
    <row r="5672" spans="6:14" ht="14.25" customHeight="1" x14ac:dyDescent="0.3">
      <c r="F5672"/>
      <c r="G5672"/>
      <c r="H5672"/>
      <c r="I5672"/>
      <c r="J5672"/>
      <c r="M5672"/>
      <c r="N5672"/>
    </row>
    <row r="5673" spans="6:14" ht="14.25" customHeight="1" x14ac:dyDescent="0.3">
      <c r="F5673"/>
      <c r="G5673"/>
      <c r="H5673"/>
      <c r="I5673"/>
      <c r="J5673"/>
      <c r="M5673"/>
      <c r="N5673"/>
    </row>
    <row r="5674" spans="6:14" ht="14.25" customHeight="1" x14ac:dyDescent="0.3">
      <c r="F5674"/>
      <c r="G5674"/>
      <c r="H5674"/>
      <c r="I5674"/>
      <c r="J5674"/>
      <c r="M5674"/>
      <c r="N5674"/>
    </row>
    <row r="5675" spans="6:14" ht="14.25" customHeight="1" x14ac:dyDescent="0.3">
      <c r="F5675"/>
      <c r="G5675"/>
      <c r="H5675"/>
      <c r="I5675"/>
      <c r="J5675"/>
      <c r="M5675"/>
      <c r="N5675"/>
    </row>
    <row r="5676" spans="6:14" ht="14.25" customHeight="1" x14ac:dyDescent="0.3">
      <c r="F5676"/>
      <c r="G5676"/>
      <c r="H5676"/>
      <c r="I5676"/>
      <c r="J5676"/>
      <c r="M5676"/>
      <c r="N5676"/>
    </row>
    <row r="5677" spans="6:14" ht="14.25" customHeight="1" x14ac:dyDescent="0.3">
      <c r="F5677"/>
      <c r="G5677"/>
      <c r="H5677"/>
      <c r="I5677"/>
      <c r="J5677"/>
      <c r="M5677"/>
      <c r="N5677"/>
    </row>
    <row r="5678" spans="6:14" ht="14.25" customHeight="1" x14ac:dyDescent="0.3">
      <c r="F5678"/>
      <c r="G5678"/>
      <c r="H5678"/>
      <c r="I5678"/>
      <c r="J5678"/>
      <c r="M5678"/>
      <c r="N5678"/>
    </row>
    <row r="5679" spans="6:14" ht="14.25" customHeight="1" x14ac:dyDescent="0.3">
      <c r="F5679"/>
      <c r="G5679"/>
      <c r="H5679"/>
      <c r="I5679"/>
      <c r="J5679"/>
      <c r="M5679"/>
      <c r="N5679"/>
    </row>
    <row r="5680" spans="6:14" ht="14.25" customHeight="1" x14ac:dyDescent="0.3">
      <c r="F5680"/>
      <c r="G5680"/>
      <c r="H5680"/>
      <c r="I5680"/>
      <c r="J5680"/>
      <c r="M5680"/>
      <c r="N5680"/>
    </row>
    <row r="5681" spans="6:14" ht="14.25" customHeight="1" x14ac:dyDescent="0.3">
      <c r="F5681"/>
      <c r="G5681"/>
      <c r="H5681"/>
      <c r="I5681"/>
      <c r="J5681"/>
      <c r="M5681"/>
      <c r="N5681"/>
    </row>
    <row r="5682" spans="6:14" ht="14.25" customHeight="1" x14ac:dyDescent="0.3">
      <c r="F5682"/>
      <c r="G5682"/>
      <c r="H5682"/>
      <c r="I5682"/>
      <c r="J5682"/>
      <c r="M5682"/>
      <c r="N5682"/>
    </row>
    <row r="5683" spans="6:14" ht="14.25" customHeight="1" x14ac:dyDescent="0.3">
      <c r="F5683"/>
      <c r="G5683"/>
      <c r="H5683"/>
      <c r="I5683"/>
      <c r="J5683"/>
      <c r="M5683"/>
      <c r="N5683"/>
    </row>
    <row r="5684" spans="6:14" ht="14.25" customHeight="1" x14ac:dyDescent="0.3">
      <c r="F5684"/>
      <c r="G5684"/>
      <c r="H5684"/>
      <c r="I5684"/>
      <c r="J5684"/>
      <c r="M5684"/>
      <c r="N5684"/>
    </row>
    <row r="5685" spans="6:14" ht="14.25" customHeight="1" x14ac:dyDescent="0.3">
      <c r="F5685"/>
      <c r="G5685"/>
      <c r="H5685"/>
      <c r="I5685"/>
      <c r="J5685"/>
      <c r="M5685"/>
      <c r="N5685"/>
    </row>
    <row r="5686" spans="6:14" ht="14.25" customHeight="1" x14ac:dyDescent="0.3">
      <c r="F5686"/>
      <c r="G5686"/>
      <c r="H5686"/>
      <c r="I5686"/>
      <c r="J5686"/>
      <c r="M5686"/>
      <c r="N5686"/>
    </row>
    <row r="5687" spans="6:14" ht="14.25" customHeight="1" x14ac:dyDescent="0.3">
      <c r="F5687"/>
      <c r="G5687"/>
      <c r="H5687"/>
      <c r="I5687"/>
      <c r="J5687"/>
      <c r="M5687"/>
      <c r="N5687"/>
    </row>
    <row r="5688" spans="6:14" ht="14.25" customHeight="1" x14ac:dyDescent="0.3">
      <c r="F5688"/>
      <c r="G5688"/>
      <c r="H5688"/>
      <c r="I5688"/>
      <c r="J5688"/>
      <c r="M5688"/>
      <c r="N5688"/>
    </row>
    <row r="5689" spans="6:14" ht="14.25" customHeight="1" x14ac:dyDescent="0.3">
      <c r="F5689"/>
      <c r="G5689"/>
      <c r="H5689"/>
      <c r="I5689"/>
      <c r="J5689"/>
      <c r="M5689"/>
      <c r="N5689"/>
    </row>
    <row r="5690" spans="6:14" ht="14.25" customHeight="1" x14ac:dyDescent="0.3">
      <c r="F5690"/>
      <c r="G5690"/>
      <c r="H5690"/>
      <c r="I5690"/>
      <c r="J5690"/>
      <c r="M5690"/>
      <c r="N5690"/>
    </row>
    <row r="5691" spans="6:14" ht="14.25" customHeight="1" x14ac:dyDescent="0.3">
      <c r="F5691"/>
      <c r="G5691"/>
      <c r="H5691"/>
      <c r="I5691"/>
      <c r="J5691"/>
      <c r="M5691"/>
      <c r="N5691"/>
    </row>
    <row r="5692" spans="6:14" ht="14.25" customHeight="1" x14ac:dyDescent="0.3">
      <c r="F5692"/>
      <c r="G5692"/>
      <c r="H5692"/>
      <c r="I5692"/>
      <c r="J5692"/>
      <c r="M5692"/>
      <c r="N5692"/>
    </row>
    <row r="5693" spans="6:14" ht="14.25" customHeight="1" x14ac:dyDescent="0.3">
      <c r="F5693"/>
      <c r="G5693"/>
      <c r="H5693"/>
      <c r="I5693"/>
      <c r="J5693"/>
      <c r="M5693"/>
      <c r="N5693"/>
    </row>
    <row r="5694" spans="6:14" ht="14.25" customHeight="1" x14ac:dyDescent="0.3">
      <c r="F5694"/>
      <c r="G5694"/>
      <c r="H5694"/>
      <c r="I5694"/>
      <c r="J5694"/>
      <c r="M5694"/>
      <c r="N5694"/>
    </row>
    <row r="5695" spans="6:14" ht="14.25" customHeight="1" x14ac:dyDescent="0.3">
      <c r="F5695"/>
      <c r="G5695"/>
      <c r="H5695"/>
      <c r="I5695"/>
      <c r="J5695"/>
      <c r="M5695"/>
      <c r="N5695"/>
    </row>
    <row r="5696" spans="6:14" ht="14.25" customHeight="1" x14ac:dyDescent="0.3">
      <c r="F5696"/>
      <c r="G5696"/>
      <c r="H5696"/>
      <c r="I5696"/>
      <c r="J5696"/>
      <c r="M5696"/>
      <c r="N5696"/>
    </row>
    <row r="5697" spans="6:14" ht="14.25" customHeight="1" x14ac:dyDescent="0.3">
      <c r="F5697"/>
      <c r="G5697"/>
      <c r="H5697"/>
      <c r="I5697"/>
      <c r="J5697"/>
      <c r="M5697"/>
      <c r="N5697"/>
    </row>
    <row r="5698" spans="6:14" ht="14.25" customHeight="1" x14ac:dyDescent="0.3">
      <c r="F5698"/>
      <c r="G5698"/>
      <c r="H5698"/>
      <c r="I5698"/>
      <c r="J5698"/>
      <c r="M5698"/>
      <c r="N5698"/>
    </row>
    <row r="5699" spans="6:14" ht="14.25" customHeight="1" x14ac:dyDescent="0.3">
      <c r="F5699"/>
      <c r="G5699"/>
      <c r="H5699"/>
      <c r="I5699"/>
      <c r="J5699"/>
      <c r="M5699"/>
      <c r="N5699"/>
    </row>
    <row r="5700" spans="6:14" ht="14.25" customHeight="1" x14ac:dyDescent="0.3">
      <c r="F5700"/>
      <c r="G5700"/>
      <c r="H5700"/>
      <c r="I5700"/>
      <c r="J5700"/>
      <c r="M5700"/>
      <c r="N5700"/>
    </row>
    <row r="5701" spans="6:14" ht="14.25" customHeight="1" x14ac:dyDescent="0.3">
      <c r="F5701"/>
      <c r="G5701"/>
      <c r="H5701"/>
      <c r="I5701"/>
      <c r="J5701"/>
      <c r="M5701"/>
      <c r="N5701"/>
    </row>
    <row r="5702" spans="6:14" ht="14.25" customHeight="1" x14ac:dyDescent="0.3">
      <c r="F5702"/>
      <c r="G5702"/>
      <c r="H5702"/>
      <c r="I5702"/>
      <c r="J5702"/>
      <c r="M5702"/>
      <c r="N5702"/>
    </row>
    <row r="5703" spans="6:14" ht="14.25" customHeight="1" x14ac:dyDescent="0.3">
      <c r="F5703"/>
      <c r="G5703"/>
      <c r="H5703"/>
      <c r="I5703"/>
      <c r="J5703"/>
      <c r="M5703"/>
      <c r="N5703"/>
    </row>
    <row r="5704" spans="6:14" ht="14.25" customHeight="1" x14ac:dyDescent="0.3">
      <c r="F5704"/>
      <c r="G5704"/>
      <c r="H5704"/>
      <c r="I5704"/>
      <c r="J5704"/>
      <c r="M5704"/>
      <c r="N5704"/>
    </row>
    <row r="5705" spans="6:14" ht="14.25" customHeight="1" x14ac:dyDescent="0.3">
      <c r="F5705"/>
      <c r="G5705"/>
      <c r="H5705"/>
      <c r="I5705"/>
      <c r="J5705"/>
      <c r="M5705"/>
      <c r="N5705"/>
    </row>
    <row r="5706" spans="6:14" ht="14.25" customHeight="1" x14ac:dyDescent="0.3">
      <c r="F5706"/>
      <c r="G5706"/>
      <c r="H5706"/>
      <c r="I5706"/>
      <c r="J5706"/>
      <c r="M5706"/>
      <c r="N5706"/>
    </row>
    <row r="5707" spans="6:14" ht="14.25" customHeight="1" x14ac:dyDescent="0.3">
      <c r="F5707"/>
      <c r="G5707"/>
      <c r="H5707"/>
      <c r="I5707"/>
      <c r="J5707"/>
      <c r="M5707"/>
      <c r="N5707"/>
    </row>
    <row r="5708" spans="6:14" ht="14.25" customHeight="1" x14ac:dyDescent="0.3">
      <c r="F5708"/>
      <c r="G5708"/>
      <c r="H5708"/>
      <c r="I5708"/>
      <c r="J5708"/>
      <c r="M5708"/>
      <c r="N5708"/>
    </row>
    <row r="5709" spans="6:14" ht="14.25" customHeight="1" x14ac:dyDescent="0.3">
      <c r="F5709"/>
      <c r="G5709"/>
      <c r="H5709"/>
      <c r="I5709"/>
      <c r="J5709"/>
      <c r="M5709"/>
      <c r="N5709"/>
    </row>
    <row r="5710" spans="6:14" ht="14.25" customHeight="1" x14ac:dyDescent="0.3">
      <c r="F5710"/>
      <c r="G5710"/>
      <c r="H5710"/>
      <c r="I5710"/>
      <c r="J5710"/>
      <c r="M5710"/>
      <c r="N5710"/>
    </row>
    <row r="5711" spans="6:14" ht="14.25" customHeight="1" x14ac:dyDescent="0.3">
      <c r="F5711"/>
      <c r="G5711"/>
      <c r="H5711"/>
      <c r="I5711"/>
      <c r="J5711"/>
      <c r="M5711"/>
      <c r="N5711"/>
    </row>
    <row r="5712" spans="6:14" ht="14.25" customHeight="1" x14ac:dyDescent="0.3">
      <c r="F5712"/>
      <c r="G5712"/>
      <c r="H5712"/>
      <c r="I5712"/>
      <c r="J5712"/>
      <c r="M5712"/>
      <c r="N5712"/>
    </row>
    <row r="5713" spans="6:14" ht="14.25" customHeight="1" x14ac:dyDescent="0.3">
      <c r="F5713"/>
      <c r="G5713"/>
      <c r="H5713"/>
      <c r="I5713"/>
      <c r="J5713"/>
      <c r="M5713"/>
      <c r="N5713"/>
    </row>
    <row r="5714" spans="6:14" ht="14.25" customHeight="1" x14ac:dyDescent="0.3">
      <c r="F5714"/>
      <c r="G5714"/>
      <c r="H5714"/>
      <c r="I5714"/>
      <c r="J5714"/>
      <c r="M5714"/>
      <c r="N5714"/>
    </row>
    <row r="5715" spans="6:14" ht="14.25" customHeight="1" x14ac:dyDescent="0.3">
      <c r="F5715"/>
      <c r="G5715"/>
      <c r="H5715"/>
      <c r="I5715"/>
      <c r="J5715"/>
      <c r="M5715"/>
      <c r="N5715"/>
    </row>
    <row r="5716" spans="6:14" ht="14.25" customHeight="1" x14ac:dyDescent="0.3">
      <c r="F5716"/>
      <c r="G5716"/>
      <c r="H5716"/>
      <c r="I5716"/>
      <c r="J5716"/>
      <c r="M5716"/>
      <c r="N5716"/>
    </row>
    <row r="5717" spans="6:14" ht="14.25" customHeight="1" x14ac:dyDescent="0.3">
      <c r="F5717"/>
      <c r="G5717"/>
      <c r="H5717"/>
      <c r="I5717"/>
      <c r="J5717"/>
      <c r="M5717"/>
      <c r="N5717"/>
    </row>
    <row r="5718" spans="6:14" ht="14.25" customHeight="1" x14ac:dyDescent="0.3">
      <c r="F5718"/>
      <c r="G5718"/>
      <c r="H5718"/>
      <c r="I5718"/>
      <c r="J5718"/>
      <c r="M5718"/>
      <c r="N5718"/>
    </row>
    <row r="5719" spans="6:14" ht="14.25" customHeight="1" x14ac:dyDescent="0.3">
      <c r="F5719"/>
      <c r="G5719"/>
      <c r="H5719"/>
      <c r="I5719"/>
      <c r="J5719"/>
      <c r="M5719"/>
      <c r="N5719"/>
    </row>
    <row r="5720" spans="6:14" ht="14.25" customHeight="1" x14ac:dyDescent="0.3">
      <c r="F5720"/>
      <c r="G5720"/>
      <c r="H5720"/>
      <c r="I5720"/>
      <c r="J5720"/>
      <c r="M5720"/>
      <c r="N5720"/>
    </row>
    <row r="5721" spans="6:14" ht="14.25" customHeight="1" x14ac:dyDescent="0.3">
      <c r="F5721"/>
      <c r="G5721"/>
      <c r="H5721"/>
      <c r="I5721"/>
      <c r="J5721"/>
      <c r="M5721"/>
      <c r="N5721"/>
    </row>
    <row r="5722" spans="6:14" ht="14.25" customHeight="1" x14ac:dyDescent="0.3">
      <c r="F5722"/>
      <c r="G5722"/>
      <c r="H5722"/>
      <c r="I5722"/>
      <c r="J5722"/>
      <c r="M5722"/>
      <c r="N5722"/>
    </row>
    <row r="5723" spans="6:14" ht="14.25" customHeight="1" x14ac:dyDescent="0.3">
      <c r="F5723"/>
      <c r="G5723"/>
      <c r="H5723"/>
      <c r="I5723"/>
      <c r="J5723"/>
      <c r="M5723"/>
      <c r="N5723"/>
    </row>
    <row r="5724" spans="6:14" ht="14.25" customHeight="1" x14ac:dyDescent="0.3">
      <c r="F5724"/>
      <c r="G5724"/>
      <c r="H5724"/>
      <c r="I5724"/>
      <c r="J5724"/>
      <c r="M5724"/>
      <c r="N5724"/>
    </row>
    <row r="5725" spans="6:14" ht="14.25" customHeight="1" x14ac:dyDescent="0.3">
      <c r="F5725"/>
      <c r="G5725"/>
      <c r="H5725"/>
      <c r="I5725"/>
      <c r="J5725"/>
      <c r="M5725"/>
      <c r="N5725"/>
    </row>
    <row r="5726" spans="6:14" ht="14.25" customHeight="1" x14ac:dyDescent="0.3">
      <c r="F5726"/>
      <c r="G5726"/>
      <c r="H5726"/>
      <c r="I5726"/>
      <c r="J5726"/>
      <c r="M5726"/>
      <c r="N5726"/>
    </row>
    <row r="5727" spans="6:14" ht="14.25" customHeight="1" x14ac:dyDescent="0.3">
      <c r="F5727"/>
      <c r="G5727"/>
      <c r="H5727"/>
      <c r="I5727"/>
      <c r="J5727"/>
      <c r="M5727"/>
      <c r="N5727"/>
    </row>
    <row r="5728" spans="6:14" ht="14.25" customHeight="1" x14ac:dyDescent="0.3">
      <c r="F5728"/>
      <c r="G5728"/>
      <c r="H5728"/>
      <c r="I5728"/>
      <c r="J5728"/>
      <c r="M5728"/>
      <c r="N5728"/>
    </row>
    <row r="5729" spans="6:14" ht="14.25" customHeight="1" x14ac:dyDescent="0.3">
      <c r="F5729"/>
      <c r="G5729"/>
      <c r="H5729"/>
      <c r="I5729"/>
      <c r="J5729"/>
      <c r="M5729"/>
      <c r="N5729"/>
    </row>
    <row r="5730" spans="6:14" ht="14.25" customHeight="1" x14ac:dyDescent="0.3">
      <c r="F5730"/>
      <c r="G5730"/>
      <c r="H5730"/>
      <c r="I5730"/>
      <c r="J5730"/>
      <c r="M5730"/>
      <c r="N5730"/>
    </row>
    <row r="5731" spans="6:14" ht="14.25" customHeight="1" x14ac:dyDescent="0.3">
      <c r="F5731"/>
      <c r="G5731"/>
      <c r="H5731"/>
      <c r="I5731"/>
      <c r="J5731"/>
      <c r="M5731"/>
      <c r="N5731"/>
    </row>
    <row r="5732" spans="6:14" ht="14.25" customHeight="1" x14ac:dyDescent="0.3">
      <c r="F5732"/>
      <c r="G5732"/>
      <c r="H5732"/>
      <c r="I5732"/>
      <c r="J5732"/>
      <c r="M5732"/>
      <c r="N5732"/>
    </row>
    <row r="5733" spans="6:14" ht="14.25" customHeight="1" x14ac:dyDescent="0.3">
      <c r="F5733"/>
      <c r="G5733"/>
      <c r="H5733"/>
      <c r="I5733"/>
      <c r="J5733"/>
      <c r="M5733"/>
      <c r="N5733"/>
    </row>
    <row r="5734" spans="6:14" ht="14.25" customHeight="1" x14ac:dyDescent="0.3">
      <c r="F5734"/>
      <c r="G5734"/>
      <c r="H5734"/>
      <c r="I5734"/>
      <c r="J5734"/>
      <c r="M5734"/>
      <c r="N5734"/>
    </row>
    <row r="5735" spans="6:14" ht="14.25" customHeight="1" x14ac:dyDescent="0.3">
      <c r="F5735"/>
      <c r="G5735"/>
      <c r="H5735"/>
      <c r="I5735"/>
      <c r="J5735"/>
      <c r="M5735"/>
      <c r="N5735"/>
    </row>
    <row r="5736" spans="6:14" ht="14.25" customHeight="1" x14ac:dyDescent="0.3">
      <c r="F5736"/>
      <c r="G5736"/>
      <c r="H5736"/>
      <c r="I5736"/>
      <c r="J5736"/>
      <c r="M5736"/>
      <c r="N5736"/>
    </row>
    <row r="5737" spans="6:14" ht="14.25" customHeight="1" x14ac:dyDescent="0.3">
      <c r="F5737"/>
      <c r="G5737"/>
      <c r="H5737"/>
      <c r="I5737"/>
      <c r="J5737"/>
      <c r="M5737"/>
      <c r="N5737"/>
    </row>
    <row r="5738" spans="6:14" ht="14.25" customHeight="1" x14ac:dyDescent="0.3">
      <c r="F5738"/>
      <c r="G5738"/>
      <c r="H5738"/>
      <c r="I5738"/>
      <c r="J5738"/>
      <c r="M5738"/>
      <c r="N5738"/>
    </row>
    <row r="5739" spans="6:14" ht="14.25" customHeight="1" x14ac:dyDescent="0.3">
      <c r="F5739"/>
      <c r="G5739"/>
      <c r="H5739"/>
      <c r="I5739"/>
      <c r="J5739"/>
      <c r="M5739"/>
      <c r="N5739"/>
    </row>
    <row r="5740" spans="6:14" ht="14.25" customHeight="1" x14ac:dyDescent="0.3">
      <c r="F5740"/>
      <c r="G5740"/>
      <c r="H5740"/>
      <c r="I5740"/>
      <c r="J5740"/>
      <c r="M5740"/>
      <c r="N5740"/>
    </row>
    <row r="5741" spans="6:14" ht="14.25" customHeight="1" x14ac:dyDescent="0.3">
      <c r="F5741"/>
      <c r="G5741"/>
      <c r="H5741"/>
      <c r="I5741"/>
      <c r="J5741"/>
      <c r="M5741"/>
      <c r="N5741"/>
    </row>
    <row r="5742" spans="6:14" ht="14.25" customHeight="1" x14ac:dyDescent="0.3">
      <c r="F5742"/>
      <c r="G5742"/>
      <c r="H5742"/>
      <c r="I5742"/>
      <c r="J5742"/>
      <c r="M5742"/>
      <c r="N5742"/>
    </row>
    <row r="5743" spans="6:14" ht="14.25" customHeight="1" x14ac:dyDescent="0.3">
      <c r="F5743"/>
      <c r="G5743"/>
      <c r="H5743"/>
      <c r="I5743"/>
      <c r="J5743"/>
      <c r="M5743"/>
      <c r="N5743"/>
    </row>
    <row r="5744" spans="6:14" ht="14.25" customHeight="1" x14ac:dyDescent="0.3">
      <c r="F5744"/>
      <c r="G5744"/>
      <c r="H5744"/>
      <c r="I5744"/>
      <c r="J5744"/>
      <c r="M5744"/>
      <c r="N5744"/>
    </row>
    <row r="5745" spans="6:14" ht="14.25" customHeight="1" x14ac:dyDescent="0.3">
      <c r="F5745"/>
      <c r="G5745"/>
      <c r="H5745"/>
      <c r="I5745"/>
      <c r="J5745"/>
      <c r="M5745"/>
      <c r="N5745"/>
    </row>
    <row r="5746" spans="6:14" ht="14.25" customHeight="1" x14ac:dyDescent="0.3">
      <c r="F5746"/>
      <c r="G5746"/>
      <c r="H5746"/>
      <c r="I5746"/>
      <c r="J5746"/>
      <c r="M5746"/>
      <c r="N5746"/>
    </row>
    <row r="5747" spans="6:14" ht="14.25" customHeight="1" x14ac:dyDescent="0.3">
      <c r="F5747"/>
      <c r="G5747"/>
      <c r="H5747"/>
      <c r="I5747"/>
      <c r="J5747"/>
      <c r="M5747"/>
      <c r="N5747"/>
    </row>
    <row r="5748" spans="6:14" ht="14.25" customHeight="1" x14ac:dyDescent="0.3">
      <c r="F5748"/>
      <c r="G5748"/>
      <c r="H5748"/>
      <c r="I5748"/>
      <c r="J5748"/>
      <c r="M5748"/>
      <c r="N5748"/>
    </row>
    <row r="5749" spans="6:14" ht="14.25" customHeight="1" x14ac:dyDescent="0.3">
      <c r="F5749"/>
      <c r="G5749"/>
      <c r="H5749"/>
      <c r="I5749"/>
      <c r="J5749"/>
      <c r="M5749"/>
      <c r="N5749"/>
    </row>
    <row r="5750" spans="6:14" ht="14.25" customHeight="1" x14ac:dyDescent="0.3">
      <c r="F5750"/>
      <c r="G5750"/>
      <c r="H5750"/>
      <c r="I5750"/>
      <c r="J5750"/>
      <c r="M5750"/>
      <c r="N5750"/>
    </row>
    <row r="5751" spans="6:14" ht="14.25" customHeight="1" x14ac:dyDescent="0.3">
      <c r="F5751"/>
      <c r="G5751"/>
      <c r="H5751"/>
      <c r="I5751"/>
      <c r="J5751"/>
      <c r="M5751"/>
      <c r="N5751"/>
    </row>
    <row r="5752" spans="6:14" ht="14.25" customHeight="1" x14ac:dyDescent="0.3">
      <c r="F5752"/>
      <c r="G5752"/>
      <c r="H5752"/>
      <c r="I5752"/>
      <c r="J5752"/>
      <c r="M5752"/>
      <c r="N5752"/>
    </row>
    <row r="5753" spans="6:14" ht="14.25" customHeight="1" x14ac:dyDescent="0.3">
      <c r="F5753"/>
      <c r="G5753"/>
      <c r="H5753"/>
      <c r="I5753"/>
      <c r="J5753"/>
      <c r="M5753"/>
      <c r="N5753"/>
    </row>
    <row r="5754" spans="6:14" ht="14.25" customHeight="1" x14ac:dyDescent="0.3">
      <c r="F5754"/>
      <c r="G5754"/>
      <c r="H5754"/>
      <c r="I5754"/>
      <c r="J5754"/>
      <c r="M5754"/>
      <c r="N5754"/>
    </row>
    <row r="5755" spans="6:14" ht="14.25" customHeight="1" x14ac:dyDescent="0.3">
      <c r="F5755"/>
      <c r="G5755"/>
      <c r="H5755"/>
      <c r="I5755"/>
      <c r="J5755"/>
      <c r="M5755"/>
      <c r="N5755"/>
    </row>
    <row r="5756" spans="6:14" ht="14.25" customHeight="1" x14ac:dyDescent="0.3">
      <c r="F5756"/>
      <c r="G5756"/>
      <c r="H5756"/>
      <c r="I5756"/>
      <c r="J5756"/>
      <c r="M5756"/>
      <c r="N5756"/>
    </row>
    <row r="5757" spans="6:14" ht="14.25" customHeight="1" x14ac:dyDescent="0.3">
      <c r="F5757"/>
      <c r="G5757"/>
      <c r="H5757"/>
      <c r="I5757"/>
      <c r="J5757"/>
      <c r="M5757"/>
      <c r="N5757"/>
    </row>
    <row r="5758" spans="6:14" ht="14.25" customHeight="1" x14ac:dyDescent="0.3">
      <c r="F5758"/>
      <c r="G5758"/>
      <c r="H5758"/>
      <c r="I5758"/>
      <c r="J5758"/>
      <c r="M5758"/>
      <c r="N5758"/>
    </row>
    <row r="5759" spans="6:14" ht="14.25" customHeight="1" x14ac:dyDescent="0.3">
      <c r="F5759"/>
      <c r="G5759"/>
      <c r="H5759"/>
      <c r="I5759"/>
      <c r="J5759"/>
      <c r="M5759"/>
      <c r="N5759"/>
    </row>
    <row r="5760" spans="6:14" ht="14.25" customHeight="1" x14ac:dyDescent="0.3">
      <c r="F5760"/>
      <c r="G5760"/>
      <c r="H5760"/>
      <c r="I5760"/>
      <c r="J5760"/>
      <c r="M5760"/>
      <c r="N5760"/>
    </row>
    <row r="5761" spans="6:14" ht="14.25" customHeight="1" x14ac:dyDescent="0.3">
      <c r="F5761"/>
      <c r="G5761"/>
      <c r="H5761"/>
      <c r="I5761"/>
      <c r="J5761"/>
      <c r="M5761"/>
      <c r="N5761"/>
    </row>
    <row r="5762" spans="6:14" ht="14.25" customHeight="1" x14ac:dyDescent="0.3">
      <c r="F5762"/>
      <c r="G5762"/>
      <c r="H5762"/>
      <c r="I5762"/>
      <c r="J5762"/>
      <c r="M5762"/>
      <c r="N5762"/>
    </row>
    <row r="5763" spans="6:14" ht="14.25" customHeight="1" x14ac:dyDescent="0.3">
      <c r="F5763"/>
      <c r="G5763"/>
      <c r="H5763"/>
      <c r="I5763"/>
      <c r="J5763"/>
      <c r="M5763"/>
      <c r="N5763"/>
    </row>
    <row r="5764" spans="6:14" ht="14.25" customHeight="1" x14ac:dyDescent="0.3">
      <c r="F5764"/>
      <c r="G5764"/>
      <c r="H5764"/>
      <c r="I5764"/>
      <c r="J5764"/>
      <c r="M5764"/>
      <c r="N5764"/>
    </row>
    <row r="5765" spans="6:14" ht="14.25" customHeight="1" x14ac:dyDescent="0.3">
      <c r="F5765"/>
      <c r="G5765"/>
      <c r="H5765"/>
      <c r="I5765"/>
      <c r="J5765"/>
      <c r="M5765"/>
      <c r="N5765"/>
    </row>
    <row r="5766" spans="6:14" ht="14.25" customHeight="1" x14ac:dyDescent="0.3">
      <c r="F5766"/>
      <c r="G5766"/>
      <c r="H5766"/>
      <c r="I5766"/>
      <c r="J5766"/>
      <c r="M5766"/>
      <c r="N5766"/>
    </row>
    <row r="5767" spans="6:14" ht="14.25" customHeight="1" x14ac:dyDescent="0.3">
      <c r="F5767"/>
      <c r="G5767"/>
      <c r="H5767"/>
      <c r="I5767"/>
      <c r="J5767"/>
      <c r="M5767"/>
      <c r="N5767"/>
    </row>
    <row r="5768" spans="6:14" ht="14.25" customHeight="1" x14ac:dyDescent="0.3">
      <c r="F5768"/>
      <c r="G5768"/>
      <c r="H5768"/>
      <c r="I5768"/>
      <c r="J5768"/>
      <c r="M5768"/>
      <c r="N5768"/>
    </row>
    <row r="5769" spans="6:14" ht="14.25" customHeight="1" x14ac:dyDescent="0.3">
      <c r="F5769"/>
      <c r="G5769"/>
      <c r="H5769"/>
      <c r="I5769"/>
      <c r="J5769"/>
      <c r="M5769"/>
      <c r="N5769"/>
    </row>
    <row r="5770" spans="6:14" ht="14.25" customHeight="1" x14ac:dyDescent="0.3">
      <c r="F5770"/>
      <c r="G5770"/>
      <c r="H5770"/>
      <c r="I5770"/>
      <c r="J5770"/>
      <c r="M5770"/>
      <c r="N5770"/>
    </row>
    <row r="5771" spans="6:14" ht="14.25" customHeight="1" x14ac:dyDescent="0.3">
      <c r="F5771"/>
      <c r="G5771"/>
      <c r="H5771"/>
      <c r="I5771"/>
      <c r="J5771"/>
      <c r="M5771"/>
      <c r="N5771"/>
    </row>
    <row r="5772" spans="6:14" ht="14.25" customHeight="1" x14ac:dyDescent="0.3">
      <c r="F5772"/>
      <c r="G5772"/>
      <c r="H5772"/>
      <c r="I5772"/>
      <c r="J5772"/>
      <c r="M5772"/>
      <c r="N5772"/>
    </row>
    <row r="5773" spans="6:14" ht="14.25" customHeight="1" x14ac:dyDescent="0.3">
      <c r="F5773"/>
      <c r="G5773"/>
      <c r="H5773"/>
      <c r="I5773"/>
      <c r="J5773"/>
      <c r="M5773"/>
      <c r="N5773"/>
    </row>
    <row r="5774" spans="6:14" ht="14.25" customHeight="1" x14ac:dyDescent="0.3">
      <c r="F5774"/>
      <c r="G5774"/>
      <c r="H5774"/>
      <c r="I5774"/>
      <c r="J5774"/>
      <c r="M5774"/>
      <c r="N5774"/>
    </row>
    <row r="5775" spans="6:14" ht="14.25" customHeight="1" x14ac:dyDescent="0.3">
      <c r="F5775"/>
      <c r="G5775"/>
      <c r="H5775"/>
      <c r="I5775"/>
      <c r="J5775"/>
      <c r="M5775"/>
      <c r="N5775"/>
    </row>
    <row r="5776" spans="6:14" ht="14.25" customHeight="1" x14ac:dyDescent="0.3">
      <c r="F5776"/>
      <c r="G5776"/>
      <c r="H5776"/>
      <c r="I5776"/>
      <c r="J5776"/>
      <c r="M5776"/>
      <c r="N5776"/>
    </row>
    <row r="5777" spans="6:14" ht="14.25" customHeight="1" x14ac:dyDescent="0.3">
      <c r="F5777"/>
      <c r="G5777"/>
      <c r="H5777"/>
      <c r="I5777"/>
      <c r="J5777"/>
      <c r="M5777"/>
      <c r="N5777"/>
    </row>
    <row r="5778" spans="6:14" ht="14.25" customHeight="1" x14ac:dyDescent="0.3">
      <c r="F5778"/>
      <c r="G5778"/>
      <c r="H5778"/>
      <c r="I5778"/>
      <c r="J5778"/>
      <c r="M5778"/>
      <c r="N5778"/>
    </row>
    <row r="5779" spans="6:14" ht="14.25" customHeight="1" x14ac:dyDescent="0.3">
      <c r="F5779"/>
      <c r="G5779"/>
      <c r="H5779"/>
      <c r="I5779"/>
      <c r="J5779"/>
      <c r="M5779"/>
      <c r="N5779"/>
    </row>
    <row r="5780" spans="6:14" ht="14.25" customHeight="1" x14ac:dyDescent="0.3">
      <c r="F5780"/>
      <c r="G5780"/>
      <c r="H5780"/>
      <c r="I5780"/>
      <c r="J5780"/>
      <c r="M5780"/>
      <c r="N5780"/>
    </row>
    <row r="5781" spans="6:14" ht="14.25" customHeight="1" x14ac:dyDescent="0.3">
      <c r="F5781"/>
      <c r="G5781"/>
      <c r="H5781"/>
      <c r="I5781"/>
      <c r="J5781"/>
      <c r="M5781"/>
      <c r="N5781"/>
    </row>
    <row r="5782" spans="6:14" ht="14.25" customHeight="1" x14ac:dyDescent="0.3">
      <c r="F5782"/>
      <c r="G5782"/>
      <c r="H5782"/>
      <c r="I5782"/>
      <c r="J5782"/>
      <c r="M5782"/>
      <c r="N5782"/>
    </row>
    <row r="5783" spans="6:14" ht="14.25" customHeight="1" x14ac:dyDescent="0.3">
      <c r="F5783"/>
      <c r="G5783"/>
      <c r="H5783"/>
      <c r="I5783"/>
      <c r="J5783"/>
      <c r="M5783"/>
      <c r="N5783"/>
    </row>
    <row r="5784" spans="6:14" ht="14.25" customHeight="1" x14ac:dyDescent="0.3">
      <c r="F5784"/>
      <c r="G5784"/>
      <c r="H5784"/>
      <c r="I5784"/>
      <c r="J5784"/>
      <c r="M5784"/>
      <c r="N5784"/>
    </row>
    <row r="5785" spans="6:14" ht="14.25" customHeight="1" x14ac:dyDescent="0.3">
      <c r="F5785"/>
      <c r="G5785"/>
      <c r="H5785"/>
      <c r="I5785"/>
      <c r="J5785"/>
      <c r="M5785"/>
      <c r="N5785"/>
    </row>
    <row r="5786" spans="6:14" ht="14.25" customHeight="1" x14ac:dyDescent="0.3">
      <c r="F5786"/>
      <c r="G5786"/>
      <c r="H5786"/>
      <c r="I5786"/>
      <c r="J5786"/>
      <c r="M5786"/>
      <c r="N5786"/>
    </row>
    <row r="5787" spans="6:14" ht="14.25" customHeight="1" x14ac:dyDescent="0.3">
      <c r="F5787"/>
      <c r="G5787"/>
      <c r="H5787"/>
      <c r="I5787"/>
      <c r="J5787"/>
      <c r="M5787"/>
      <c r="N5787"/>
    </row>
    <row r="5788" spans="6:14" ht="14.25" customHeight="1" x14ac:dyDescent="0.3">
      <c r="F5788"/>
      <c r="G5788"/>
      <c r="H5788"/>
      <c r="I5788"/>
      <c r="J5788"/>
      <c r="M5788"/>
      <c r="N5788"/>
    </row>
    <row r="5789" spans="6:14" ht="14.25" customHeight="1" x14ac:dyDescent="0.3">
      <c r="F5789"/>
      <c r="G5789"/>
      <c r="H5789"/>
      <c r="I5789"/>
      <c r="J5789"/>
      <c r="M5789"/>
      <c r="N5789"/>
    </row>
    <row r="5790" spans="6:14" ht="14.25" customHeight="1" x14ac:dyDescent="0.3">
      <c r="F5790"/>
      <c r="G5790"/>
      <c r="H5790"/>
      <c r="I5790"/>
      <c r="J5790"/>
      <c r="M5790"/>
      <c r="N5790"/>
    </row>
    <row r="5791" spans="6:14" ht="14.25" customHeight="1" x14ac:dyDescent="0.3">
      <c r="F5791"/>
      <c r="G5791"/>
      <c r="H5791"/>
      <c r="I5791"/>
      <c r="J5791"/>
      <c r="M5791"/>
      <c r="N5791"/>
    </row>
    <row r="5792" spans="6:14" ht="14.25" customHeight="1" x14ac:dyDescent="0.3">
      <c r="F5792"/>
      <c r="G5792"/>
      <c r="H5792"/>
      <c r="I5792"/>
      <c r="J5792"/>
      <c r="M5792"/>
      <c r="N5792"/>
    </row>
    <row r="5793" spans="6:14" ht="14.25" customHeight="1" x14ac:dyDescent="0.3">
      <c r="F5793"/>
      <c r="G5793"/>
      <c r="H5793"/>
      <c r="I5793"/>
      <c r="J5793"/>
      <c r="M5793"/>
      <c r="N5793"/>
    </row>
    <row r="5794" spans="6:14" ht="14.25" customHeight="1" x14ac:dyDescent="0.3">
      <c r="F5794"/>
      <c r="G5794"/>
      <c r="H5794"/>
      <c r="I5794"/>
      <c r="J5794"/>
      <c r="M5794"/>
      <c r="N5794"/>
    </row>
    <row r="5795" spans="6:14" ht="14.25" customHeight="1" x14ac:dyDescent="0.3">
      <c r="F5795"/>
      <c r="G5795"/>
      <c r="H5795"/>
      <c r="I5795"/>
      <c r="J5795"/>
      <c r="M5795"/>
      <c r="N5795"/>
    </row>
    <row r="5796" spans="6:14" ht="14.25" customHeight="1" x14ac:dyDescent="0.3">
      <c r="F5796"/>
      <c r="G5796"/>
      <c r="H5796"/>
      <c r="I5796"/>
      <c r="J5796"/>
      <c r="M5796"/>
      <c r="N5796"/>
    </row>
    <row r="5797" spans="6:14" ht="14.25" customHeight="1" x14ac:dyDescent="0.3">
      <c r="F5797"/>
      <c r="G5797"/>
      <c r="H5797"/>
      <c r="I5797"/>
      <c r="J5797"/>
      <c r="M5797"/>
      <c r="N5797"/>
    </row>
    <row r="5798" spans="6:14" ht="14.25" customHeight="1" x14ac:dyDescent="0.3">
      <c r="F5798"/>
      <c r="G5798"/>
      <c r="H5798"/>
      <c r="I5798"/>
      <c r="J5798"/>
      <c r="M5798"/>
      <c r="N5798"/>
    </row>
    <row r="5799" spans="6:14" ht="14.25" customHeight="1" x14ac:dyDescent="0.3">
      <c r="F5799"/>
      <c r="G5799"/>
      <c r="H5799"/>
      <c r="I5799"/>
      <c r="J5799"/>
      <c r="M5799"/>
      <c r="N5799"/>
    </row>
    <row r="5800" spans="6:14" ht="14.25" customHeight="1" x14ac:dyDescent="0.3">
      <c r="F5800"/>
      <c r="G5800"/>
      <c r="H5800"/>
      <c r="I5800"/>
      <c r="J5800"/>
      <c r="M5800"/>
      <c r="N5800"/>
    </row>
    <row r="5801" spans="6:14" ht="14.25" customHeight="1" x14ac:dyDescent="0.3">
      <c r="F5801"/>
      <c r="G5801"/>
      <c r="H5801"/>
      <c r="I5801"/>
      <c r="J5801"/>
      <c r="M5801"/>
      <c r="N5801"/>
    </row>
    <row r="5802" spans="6:14" ht="14.25" customHeight="1" x14ac:dyDescent="0.3">
      <c r="F5802"/>
      <c r="G5802"/>
      <c r="H5802"/>
      <c r="I5802"/>
      <c r="J5802"/>
      <c r="M5802"/>
      <c r="N5802"/>
    </row>
    <row r="5803" spans="6:14" ht="14.25" customHeight="1" x14ac:dyDescent="0.3">
      <c r="F5803"/>
      <c r="G5803"/>
      <c r="H5803"/>
      <c r="I5803"/>
      <c r="J5803"/>
      <c r="M5803"/>
      <c r="N5803"/>
    </row>
    <row r="5804" spans="6:14" ht="14.25" customHeight="1" x14ac:dyDescent="0.3">
      <c r="F5804"/>
      <c r="G5804"/>
      <c r="H5804"/>
      <c r="I5804"/>
      <c r="J5804"/>
      <c r="M5804"/>
      <c r="N5804"/>
    </row>
    <row r="5805" spans="6:14" ht="14.25" customHeight="1" x14ac:dyDescent="0.3">
      <c r="F5805"/>
      <c r="G5805"/>
      <c r="H5805"/>
      <c r="I5805"/>
      <c r="J5805"/>
      <c r="M5805"/>
      <c r="N5805"/>
    </row>
    <row r="5806" spans="6:14" ht="14.25" customHeight="1" x14ac:dyDescent="0.3">
      <c r="F5806"/>
      <c r="G5806"/>
      <c r="H5806"/>
      <c r="I5806"/>
      <c r="J5806"/>
      <c r="M5806"/>
      <c r="N5806"/>
    </row>
    <row r="5807" spans="6:14" ht="14.25" customHeight="1" x14ac:dyDescent="0.3">
      <c r="F5807"/>
      <c r="G5807"/>
      <c r="H5807"/>
      <c r="I5807"/>
      <c r="J5807"/>
      <c r="M5807"/>
      <c r="N5807"/>
    </row>
    <row r="5808" spans="6:14" ht="14.25" customHeight="1" x14ac:dyDescent="0.3">
      <c r="F5808"/>
      <c r="G5808"/>
      <c r="H5808"/>
      <c r="I5808"/>
      <c r="J5808"/>
      <c r="M5808"/>
      <c r="N5808"/>
    </row>
    <row r="5809" spans="6:14" ht="14.25" customHeight="1" x14ac:dyDescent="0.3">
      <c r="F5809"/>
      <c r="G5809"/>
      <c r="H5809"/>
      <c r="I5809"/>
      <c r="J5809"/>
      <c r="M5809"/>
      <c r="N5809"/>
    </row>
    <row r="5810" spans="6:14" ht="14.25" customHeight="1" x14ac:dyDescent="0.3">
      <c r="F5810"/>
      <c r="G5810"/>
      <c r="H5810"/>
      <c r="I5810"/>
      <c r="J5810"/>
      <c r="M5810"/>
      <c r="N5810"/>
    </row>
    <row r="5811" spans="6:14" ht="14.25" customHeight="1" x14ac:dyDescent="0.3">
      <c r="F5811"/>
      <c r="G5811"/>
      <c r="H5811"/>
      <c r="I5811"/>
      <c r="J5811"/>
      <c r="M5811"/>
      <c r="N5811"/>
    </row>
    <row r="5812" spans="6:14" ht="14.25" customHeight="1" x14ac:dyDescent="0.3">
      <c r="F5812"/>
      <c r="G5812"/>
      <c r="H5812"/>
      <c r="I5812"/>
      <c r="J5812"/>
      <c r="M5812"/>
      <c r="N5812"/>
    </row>
    <row r="5813" spans="6:14" ht="14.25" customHeight="1" x14ac:dyDescent="0.3">
      <c r="F5813"/>
      <c r="G5813"/>
      <c r="H5813"/>
      <c r="I5813"/>
      <c r="J5813"/>
      <c r="M5813"/>
      <c r="N5813"/>
    </row>
    <row r="5814" spans="6:14" ht="14.25" customHeight="1" x14ac:dyDescent="0.3">
      <c r="F5814"/>
      <c r="G5814"/>
      <c r="H5814"/>
      <c r="I5814"/>
      <c r="J5814"/>
      <c r="M5814"/>
      <c r="N5814"/>
    </row>
    <row r="5815" spans="6:14" ht="14.25" customHeight="1" x14ac:dyDescent="0.3">
      <c r="F5815"/>
      <c r="G5815"/>
      <c r="H5815"/>
      <c r="I5815"/>
      <c r="J5815"/>
      <c r="M5815"/>
      <c r="N5815"/>
    </row>
    <row r="5816" spans="6:14" ht="14.25" customHeight="1" x14ac:dyDescent="0.3">
      <c r="F5816"/>
      <c r="G5816"/>
      <c r="H5816"/>
      <c r="I5816"/>
      <c r="J5816"/>
      <c r="M5816"/>
      <c r="N5816"/>
    </row>
    <row r="5817" spans="6:14" ht="14.25" customHeight="1" x14ac:dyDescent="0.3">
      <c r="F5817"/>
      <c r="G5817"/>
      <c r="H5817"/>
      <c r="I5817"/>
      <c r="J5817"/>
      <c r="M5817"/>
      <c r="N5817"/>
    </row>
    <row r="5818" spans="6:14" ht="14.25" customHeight="1" x14ac:dyDescent="0.3">
      <c r="F5818"/>
      <c r="G5818"/>
      <c r="H5818"/>
      <c r="I5818"/>
      <c r="J5818"/>
      <c r="M5818"/>
      <c r="N5818"/>
    </row>
    <row r="5819" spans="6:14" ht="14.25" customHeight="1" x14ac:dyDescent="0.3">
      <c r="F5819"/>
      <c r="G5819"/>
      <c r="H5819"/>
      <c r="I5819"/>
      <c r="J5819"/>
      <c r="M5819"/>
      <c r="N5819"/>
    </row>
    <row r="5820" spans="6:14" ht="14.25" customHeight="1" x14ac:dyDescent="0.3">
      <c r="F5820"/>
      <c r="G5820"/>
      <c r="H5820"/>
      <c r="I5820"/>
      <c r="J5820"/>
      <c r="M5820"/>
      <c r="N5820"/>
    </row>
    <row r="5821" spans="6:14" ht="14.25" customHeight="1" x14ac:dyDescent="0.3">
      <c r="F5821"/>
      <c r="G5821"/>
      <c r="H5821"/>
      <c r="I5821"/>
      <c r="J5821"/>
      <c r="M5821"/>
      <c r="N5821"/>
    </row>
    <row r="5822" spans="6:14" ht="14.25" customHeight="1" x14ac:dyDescent="0.3">
      <c r="F5822"/>
      <c r="G5822"/>
      <c r="H5822"/>
      <c r="I5822"/>
      <c r="J5822"/>
      <c r="M5822"/>
      <c r="N5822"/>
    </row>
    <row r="5823" spans="6:14" ht="14.25" customHeight="1" x14ac:dyDescent="0.3">
      <c r="F5823"/>
      <c r="G5823"/>
      <c r="H5823"/>
      <c r="I5823"/>
      <c r="J5823"/>
      <c r="M5823"/>
      <c r="N5823"/>
    </row>
    <row r="5824" spans="6:14" ht="14.25" customHeight="1" x14ac:dyDescent="0.3">
      <c r="F5824"/>
      <c r="G5824"/>
      <c r="H5824"/>
      <c r="I5824"/>
      <c r="J5824"/>
      <c r="M5824"/>
      <c r="N5824"/>
    </row>
    <row r="5825" spans="6:14" ht="14.25" customHeight="1" x14ac:dyDescent="0.3">
      <c r="F5825"/>
      <c r="G5825"/>
      <c r="H5825"/>
      <c r="I5825"/>
      <c r="J5825"/>
      <c r="M5825"/>
      <c r="N5825"/>
    </row>
    <row r="5826" spans="6:14" ht="14.25" customHeight="1" x14ac:dyDescent="0.3">
      <c r="F5826"/>
      <c r="G5826"/>
      <c r="H5826"/>
      <c r="I5826"/>
      <c r="J5826"/>
      <c r="M5826"/>
      <c r="N5826"/>
    </row>
    <row r="5827" spans="6:14" ht="14.25" customHeight="1" x14ac:dyDescent="0.3">
      <c r="F5827"/>
      <c r="G5827"/>
      <c r="H5827"/>
      <c r="I5827"/>
      <c r="J5827"/>
      <c r="M5827"/>
      <c r="N5827"/>
    </row>
    <row r="5828" spans="6:14" ht="14.25" customHeight="1" x14ac:dyDescent="0.3">
      <c r="F5828"/>
      <c r="G5828"/>
      <c r="H5828"/>
      <c r="I5828"/>
      <c r="J5828"/>
      <c r="M5828"/>
      <c r="N5828"/>
    </row>
    <row r="5829" spans="6:14" ht="14.25" customHeight="1" x14ac:dyDescent="0.3">
      <c r="F5829"/>
      <c r="G5829"/>
      <c r="H5829"/>
      <c r="I5829"/>
      <c r="J5829"/>
      <c r="M5829"/>
      <c r="N5829"/>
    </row>
    <row r="5830" spans="6:14" ht="14.25" customHeight="1" x14ac:dyDescent="0.3">
      <c r="F5830"/>
      <c r="G5830"/>
      <c r="H5830"/>
      <c r="I5830"/>
      <c r="J5830"/>
      <c r="M5830"/>
      <c r="N5830"/>
    </row>
    <row r="5831" spans="6:14" ht="14.25" customHeight="1" x14ac:dyDescent="0.3">
      <c r="F5831"/>
      <c r="G5831"/>
      <c r="H5831"/>
      <c r="I5831"/>
      <c r="J5831"/>
      <c r="M5831"/>
      <c r="N5831"/>
    </row>
    <row r="5832" spans="6:14" ht="14.25" customHeight="1" x14ac:dyDescent="0.3">
      <c r="F5832"/>
      <c r="G5832"/>
      <c r="H5832"/>
      <c r="I5832"/>
      <c r="J5832"/>
      <c r="M5832"/>
      <c r="N5832"/>
    </row>
    <row r="5833" spans="6:14" ht="14.25" customHeight="1" x14ac:dyDescent="0.3">
      <c r="F5833"/>
      <c r="G5833"/>
      <c r="H5833"/>
      <c r="I5833"/>
      <c r="J5833"/>
      <c r="M5833"/>
      <c r="N5833"/>
    </row>
    <row r="5834" spans="6:14" ht="14.25" customHeight="1" x14ac:dyDescent="0.3">
      <c r="F5834"/>
      <c r="G5834"/>
      <c r="H5834"/>
      <c r="I5834"/>
      <c r="J5834"/>
      <c r="M5834"/>
      <c r="N5834"/>
    </row>
    <row r="5835" spans="6:14" ht="14.25" customHeight="1" x14ac:dyDescent="0.3">
      <c r="F5835"/>
      <c r="G5835"/>
      <c r="H5835"/>
      <c r="I5835"/>
      <c r="J5835"/>
      <c r="M5835"/>
      <c r="N5835"/>
    </row>
    <row r="5836" spans="6:14" ht="14.25" customHeight="1" x14ac:dyDescent="0.3">
      <c r="F5836"/>
      <c r="G5836"/>
      <c r="H5836"/>
      <c r="I5836"/>
      <c r="J5836"/>
      <c r="M5836"/>
      <c r="N5836"/>
    </row>
    <row r="5837" spans="6:14" ht="14.25" customHeight="1" x14ac:dyDescent="0.3">
      <c r="F5837"/>
      <c r="G5837"/>
      <c r="H5837"/>
      <c r="I5837"/>
      <c r="J5837"/>
      <c r="M5837"/>
      <c r="N5837"/>
    </row>
    <row r="5838" spans="6:14" ht="14.25" customHeight="1" x14ac:dyDescent="0.3">
      <c r="F5838"/>
      <c r="G5838"/>
      <c r="H5838"/>
      <c r="I5838"/>
      <c r="J5838"/>
      <c r="M5838"/>
      <c r="N5838"/>
    </row>
    <row r="5839" spans="6:14" ht="14.25" customHeight="1" x14ac:dyDescent="0.3">
      <c r="F5839"/>
      <c r="G5839"/>
      <c r="H5839"/>
      <c r="I5839"/>
      <c r="J5839"/>
      <c r="M5839"/>
      <c r="N5839"/>
    </row>
    <row r="5840" spans="6:14" ht="14.25" customHeight="1" x14ac:dyDescent="0.3">
      <c r="F5840"/>
      <c r="G5840"/>
      <c r="H5840"/>
      <c r="I5840"/>
      <c r="J5840"/>
      <c r="M5840"/>
      <c r="N5840"/>
    </row>
    <row r="5841" spans="6:14" ht="14.25" customHeight="1" x14ac:dyDescent="0.3">
      <c r="F5841"/>
      <c r="G5841"/>
      <c r="H5841"/>
      <c r="I5841"/>
      <c r="J5841"/>
      <c r="M5841"/>
      <c r="N5841"/>
    </row>
    <row r="5842" spans="6:14" ht="14.25" customHeight="1" x14ac:dyDescent="0.3">
      <c r="F5842"/>
      <c r="G5842"/>
      <c r="H5842"/>
      <c r="I5842"/>
      <c r="J5842"/>
      <c r="M5842"/>
      <c r="N5842"/>
    </row>
    <row r="5843" spans="6:14" ht="14.25" customHeight="1" x14ac:dyDescent="0.3">
      <c r="F5843"/>
      <c r="G5843"/>
      <c r="H5843"/>
      <c r="I5843"/>
      <c r="J5843"/>
      <c r="M5843"/>
      <c r="N5843"/>
    </row>
    <row r="5844" spans="6:14" ht="14.25" customHeight="1" x14ac:dyDescent="0.3">
      <c r="F5844"/>
      <c r="G5844"/>
      <c r="H5844"/>
      <c r="I5844"/>
      <c r="J5844"/>
      <c r="M5844"/>
      <c r="N5844"/>
    </row>
    <row r="5845" spans="6:14" ht="14.25" customHeight="1" x14ac:dyDescent="0.3">
      <c r="F5845"/>
      <c r="G5845"/>
      <c r="H5845"/>
      <c r="I5845"/>
      <c r="J5845"/>
      <c r="M5845"/>
      <c r="N5845"/>
    </row>
    <row r="5846" spans="6:14" ht="14.25" customHeight="1" x14ac:dyDescent="0.3">
      <c r="F5846"/>
      <c r="G5846"/>
      <c r="H5846"/>
      <c r="I5846"/>
      <c r="J5846"/>
      <c r="M5846"/>
      <c r="N5846"/>
    </row>
    <row r="5847" spans="6:14" ht="14.25" customHeight="1" x14ac:dyDescent="0.3">
      <c r="F5847"/>
      <c r="G5847"/>
      <c r="H5847"/>
      <c r="I5847"/>
      <c r="J5847"/>
      <c r="M5847"/>
      <c r="N5847"/>
    </row>
    <row r="5848" spans="6:14" ht="14.25" customHeight="1" x14ac:dyDescent="0.3">
      <c r="F5848"/>
      <c r="G5848"/>
      <c r="H5848"/>
      <c r="I5848"/>
      <c r="J5848"/>
      <c r="M5848"/>
      <c r="N5848"/>
    </row>
    <row r="5849" spans="6:14" ht="14.25" customHeight="1" x14ac:dyDescent="0.3">
      <c r="F5849"/>
      <c r="G5849"/>
      <c r="H5849"/>
      <c r="I5849"/>
      <c r="J5849"/>
      <c r="M5849"/>
      <c r="N5849"/>
    </row>
    <row r="5850" spans="6:14" ht="14.25" customHeight="1" x14ac:dyDescent="0.3">
      <c r="F5850"/>
      <c r="G5850"/>
      <c r="H5850"/>
      <c r="I5850"/>
      <c r="J5850"/>
      <c r="M5850"/>
      <c r="N5850"/>
    </row>
    <row r="5851" spans="6:14" ht="14.25" customHeight="1" x14ac:dyDescent="0.3">
      <c r="F5851"/>
      <c r="G5851"/>
      <c r="H5851"/>
      <c r="I5851"/>
      <c r="J5851"/>
      <c r="M5851"/>
      <c r="N5851"/>
    </row>
    <row r="5852" spans="6:14" ht="14.25" customHeight="1" x14ac:dyDescent="0.3">
      <c r="F5852"/>
      <c r="G5852"/>
      <c r="H5852"/>
      <c r="I5852"/>
      <c r="J5852"/>
      <c r="M5852"/>
      <c r="N5852"/>
    </row>
    <row r="5853" spans="6:14" ht="14.25" customHeight="1" x14ac:dyDescent="0.3">
      <c r="F5853"/>
      <c r="G5853"/>
      <c r="H5853"/>
      <c r="I5853"/>
      <c r="J5853"/>
      <c r="M5853"/>
      <c r="N5853"/>
    </row>
    <row r="5854" spans="6:14" ht="14.25" customHeight="1" x14ac:dyDescent="0.3">
      <c r="F5854"/>
      <c r="G5854"/>
      <c r="H5854"/>
      <c r="I5854"/>
      <c r="J5854"/>
      <c r="M5854"/>
      <c r="N5854"/>
    </row>
    <row r="5855" spans="6:14" ht="14.25" customHeight="1" x14ac:dyDescent="0.3">
      <c r="F5855"/>
      <c r="G5855"/>
      <c r="H5855"/>
      <c r="I5855"/>
      <c r="J5855"/>
      <c r="M5855"/>
      <c r="N5855"/>
    </row>
    <row r="5856" spans="6:14" ht="14.25" customHeight="1" x14ac:dyDescent="0.3">
      <c r="F5856"/>
      <c r="G5856"/>
      <c r="H5856"/>
      <c r="I5856"/>
      <c r="J5856"/>
      <c r="M5856"/>
      <c r="N5856"/>
    </row>
    <row r="5857" spans="6:14" ht="14.25" customHeight="1" x14ac:dyDescent="0.3">
      <c r="F5857"/>
      <c r="G5857"/>
      <c r="H5857"/>
      <c r="I5857"/>
      <c r="J5857"/>
      <c r="M5857"/>
      <c r="N5857"/>
    </row>
    <row r="5858" spans="6:14" ht="14.25" customHeight="1" x14ac:dyDescent="0.3">
      <c r="F5858"/>
      <c r="G5858"/>
      <c r="H5858"/>
      <c r="I5858"/>
      <c r="J5858"/>
      <c r="M5858"/>
      <c r="N5858"/>
    </row>
    <row r="5859" spans="6:14" ht="14.25" customHeight="1" x14ac:dyDescent="0.3">
      <c r="F5859"/>
      <c r="G5859"/>
      <c r="H5859"/>
      <c r="I5859"/>
      <c r="J5859"/>
      <c r="M5859"/>
      <c r="N5859"/>
    </row>
    <row r="5860" spans="6:14" ht="14.25" customHeight="1" x14ac:dyDescent="0.3">
      <c r="F5860"/>
      <c r="G5860"/>
      <c r="H5860"/>
      <c r="I5860"/>
      <c r="J5860"/>
      <c r="M5860"/>
      <c r="N5860"/>
    </row>
    <row r="5861" spans="6:14" ht="14.25" customHeight="1" x14ac:dyDescent="0.3">
      <c r="F5861"/>
      <c r="G5861"/>
      <c r="H5861"/>
      <c r="I5861"/>
      <c r="J5861"/>
      <c r="M5861"/>
      <c r="N5861"/>
    </row>
    <row r="5862" spans="6:14" ht="14.25" customHeight="1" x14ac:dyDescent="0.3">
      <c r="F5862"/>
      <c r="G5862"/>
      <c r="H5862"/>
      <c r="I5862"/>
      <c r="J5862"/>
      <c r="M5862"/>
      <c r="N5862"/>
    </row>
    <row r="5863" spans="6:14" ht="14.25" customHeight="1" x14ac:dyDescent="0.3">
      <c r="F5863"/>
      <c r="G5863"/>
      <c r="H5863"/>
      <c r="I5863"/>
      <c r="J5863"/>
      <c r="M5863"/>
      <c r="N5863"/>
    </row>
    <row r="5864" spans="6:14" ht="14.25" customHeight="1" x14ac:dyDescent="0.3">
      <c r="F5864"/>
      <c r="G5864"/>
      <c r="H5864"/>
      <c r="I5864"/>
      <c r="J5864"/>
      <c r="M5864"/>
      <c r="N5864"/>
    </row>
    <row r="5865" spans="6:14" ht="14.25" customHeight="1" x14ac:dyDescent="0.3">
      <c r="F5865"/>
      <c r="G5865"/>
      <c r="H5865"/>
      <c r="I5865"/>
      <c r="J5865"/>
      <c r="M5865"/>
      <c r="N5865"/>
    </row>
    <row r="5866" spans="6:14" ht="14.25" customHeight="1" x14ac:dyDescent="0.3">
      <c r="F5866"/>
      <c r="G5866"/>
      <c r="H5866"/>
      <c r="I5866"/>
      <c r="J5866"/>
      <c r="M5866"/>
      <c r="N5866"/>
    </row>
    <row r="5867" spans="6:14" ht="14.25" customHeight="1" x14ac:dyDescent="0.3">
      <c r="F5867"/>
      <c r="G5867"/>
      <c r="H5867"/>
      <c r="I5867"/>
      <c r="J5867"/>
      <c r="M5867"/>
      <c r="N5867"/>
    </row>
    <row r="5868" spans="6:14" ht="14.25" customHeight="1" x14ac:dyDescent="0.3">
      <c r="F5868"/>
      <c r="G5868"/>
      <c r="H5868"/>
      <c r="I5868"/>
      <c r="J5868"/>
      <c r="M5868"/>
      <c r="N5868"/>
    </row>
    <row r="5869" spans="6:14" ht="14.25" customHeight="1" x14ac:dyDescent="0.3">
      <c r="F5869"/>
      <c r="G5869"/>
      <c r="H5869"/>
      <c r="I5869"/>
      <c r="J5869"/>
      <c r="M5869"/>
      <c r="N5869"/>
    </row>
    <row r="5870" spans="6:14" ht="14.25" customHeight="1" x14ac:dyDescent="0.3">
      <c r="F5870"/>
      <c r="G5870"/>
      <c r="H5870"/>
      <c r="I5870"/>
      <c r="J5870"/>
      <c r="M5870"/>
      <c r="N5870"/>
    </row>
    <row r="5871" spans="6:14" ht="14.25" customHeight="1" x14ac:dyDescent="0.3">
      <c r="F5871"/>
      <c r="G5871"/>
      <c r="H5871"/>
      <c r="I5871"/>
      <c r="J5871"/>
      <c r="M5871"/>
      <c r="N5871"/>
    </row>
    <row r="5872" spans="6:14" ht="14.25" customHeight="1" x14ac:dyDescent="0.3">
      <c r="F5872"/>
      <c r="G5872"/>
      <c r="H5872"/>
      <c r="I5872"/>
      <c r="J5872"/>
      <c r="M5872"/>
      <c r="N5872"/>
    </row>
    <row r="5873" spans="6:14" ht="14.25" customHeight="1" x14ac:dyDescent="0.3">
      <c r="F5873"/>
      <c r="G5873"/>
      <c r="H5873"/>
      <c r="I5873"/>
      <c r="J5873"/>
      <c r="M5873"/>
      <c r="N5873"/>
    </row>
    <row r="5874" spans="6:14" ht="14.25" customHeight="1" x14ac:dyDescent="0.3">
      <c r="F5874"/>
      <c r="G5874"/>
      <c r="H5874"/>
      <c r="I5874"/>
      <c r="J5874"/>
      <c r="M5874"/>
      <c r="N5874"/>
    </row>
    <row r="5875" spans="6:14" ht="14.25" customHeight="1" x14ac:dyDescent="0.3">
      <c r="F5875"/>
      <c r="G5875"/>
      <c r="H5875"/>
      <c r="I5875"/>
      <c r="J5875"/>
      <c r="M5875"/>
      <c r="N5875"/>
    </row>
    <row r="5876" spans="6:14" ht="14.25" customHeight="1" x14ac:dyDescent="0.3">
      <c r="F5876"/>
      <c r="G5876"/>
      <c r="H5876"/>
      <c r="I5876"/>
      <c r="J5876"/>
      <c r="M5876"/>
      <c r="N5876"/>
    </row>
    <row r="5877" spans="6:14" ht="14.25" customHeight="1" x14ac:dyDescent="0.3">
      <c r="F5877"/>
      <c r="G5877"/>
      <c r="H5877"/>
      <c r="I5877"/>
      <c r="J5877"/>
      <c r="M5877"/>
      <c r="N5877"/>
    </row>
    <row r="5878" spans="6:14" ht="14.25" customHeight="1" x14ac:dyDescent="0.3">
      <c r="F5878"/>
      <c r="G5878"/>
      <c r="H5878"/>
      <c r="I5878"/>
      <c r="J5878"/>
      <c r="M5878"/>
      <c r="N5878"/>
    </row>
    <row r="5879" spans="6:14" ht="14.25" customHeight="1" x14ac:dyDescent="0.3">
      <c r="F5879"/>
      <c r="G5879"/>
      <c r="H5879"/>
      <c r="I5879"/>
      <c r="J5879"/>
      <c r="M5879"/>
      <c r="N5879"/>
    </row>
    <row r="5880" spans="6:14" ht="14.25" customHeight="1" x14ac:dyDescent="0.3">
      <c r="F5880"/>
      <c r="G5880"/>
      <c r="H5880"/>
      <c r="I5880"/>
      <c r="J5880"/>
      <c r="M5880"/>
      <c r="N5880"/>
    </row>
    <row r="5881" spans="6:14" ht="14.25" customHeight="1" x14ac:dyDescent="0.3">
      <c r="F5881"/>
      <c r="G5881"/>
      <c r="H5881"/>
      <c r="I5881"/>
      <c r="J5881"/>
      <c r="M5881"/>
      <c r="N5881"/>
    </row>
    <row r="5882" spans="6:14" ht="14.25" customHeight="1" x14ac:dyDescent="0.3">
      <c r="F5882"/>
      <c r="G5882"/>
      <c r="H5882"/>
      <c r="I5882"/>
      <c r="J5882"/>
      <c r="M5882"/>
      <c r="N5882"/>
    </row>
    <row r="5883" spans="6:14" ht="14.25" customHeight="1" x14ac:dyDescent="0.3">
      <c r="F5883"/>
      <c r="G5883"/>
      <c r="H5883"/>
      <c r="I5883"/>
      <c r="J5883"/>
      <c r="M5883"/>
      <c r="N5883"/>
    </row>
    <row r="5884" spans="6:14" ht="14.25" customHeight="1" x14ac:dyDescent="0.3">
      <c r="F5884"/>
      <c r="G5884"/>
      <c r="H5884"/>
      <c r="I5884"/>
      <c r="J5884"/>
      <c r="M5884"/>
      <c r="N5884"/>
    </row>
    <row r="5885" spans="6:14" ht="14.25" customHeight="1" x14ac:dyDescent="0.3">
      <c r="F5885"/>
      <c r="G5885"/>
      <c r="H5885"/>
      <c r="I5885"/>
      <c r="J5885"/>
      <c r="M5885"/>
      <c r="N5885"/>
    </row>
    <row r="5886" spans="6:14" ht="14.25" customHeight="1" x14ac:dyDescent="0.3">
      <c r="F5886"/>
      <c r="G5886"/>
      <c r="H5886"/>
      <c r="I5886"/>
      <c r="J5886"/>
      <c r="M5886"/>
      <c r="N5886"/>
    </row>
    <row r="5887" spans="6:14" ht="14.25" customHeight="1" x14ac:dyDescent="0.3">
      <c r="F5887"/>
      <c r="G5887"/>
      <c r="H5887"/>
      <c r="I5887"/>
      <c r="J5887"/>
      <c r="M5887"/>
      <c r="N5887"/>
    </row>
    <row r="5888" spans="6:14" ht="14.25" customHeight="1" x14ac:dyDescent="0.3">
      <c r="F5888"/>
      <c r="G5888"/>
      <c r="H5888"/>
      <c r="I5888"/>
      <c r="J5888"/>
      <c r="M5888"/>
      <c r="N5888"/>
    </row>
    <row r="5889" spans="6:14" ht="14.25" customHeight="1" x14ac:dyDescent="0.3">
      <c r="F5889"/>
      <c r="G5889"/>
      <c r="H5889"/>
      <c r="I5889"/>
      <c r="J5889"/>
      <c r="M5889"/>
      <c r="N5889"/>
    </row>
    <row r="5890" spans="6:14" ht="14.25" customHeight="1" x14ac:dyDescent="0.3">
      <c r="F5890"/>
      <c r="G5890"/>
      <c r="H5890"/>
      <c r="I5890"/>
      <c r="J5890"/>
      <c r="M5890"/>
      <c r="N5890"/>
    </row>
    <row r="5891" spans="6:14" ht="14.25" customHeight="1" x14ac:dyDescent="0.3">
      <c r="F5891"/>
      <c r="G5891"/>
      <c r="H5891"/>
      <c r="I5891"/>
      <c r="J5891"/>
      <c r="M5891"/>
      <c r="N5891"/>
    </row>
    <row r="5892" spans="6:14" ht="14.25" customHeight="1" x14ac:dyDescent="0.3">
      <c r="F5892"/>
      <c r="G5892"/>
      <c r="H5892"/>
      <c r="I5892"/>
      <c r="J5892"/>
      <c r="M5892"/>
      <c r="N5892"/>
    </row>
    <row r="5893" spans="6:14" ht="14.25" customHeight="1" x14ac:dyDescent="0.3">
      <c r="F5893"/>
      <c r="G5893"/>
      <c r="H5893"/>
      <c r="I5893"/>
      <c r="J5893"/>
      <c r="M5893"/>
      <c r="N5893"/>
    </row>
    <row r="5894" spans="6:14" ht="14.25" customHeight="1" x14ac:dyDescent="0.3">
      <c r="F5894"/>
      <c r="G5894"/>
      <c r="H5894"/>
      <c r="I5894"/>
      <c r="J5894"/>
      <c r="M5894"/>
      <c r="N5894"/>
    </row>
    <row r="5895" spans="6:14" ht="14.25" customHeight="1" x14ac:dyDescent="0.3">
      <c r="F5895"/>
      <c r="G5895"/>
      <c r="H5895"/>
      <c r="I5895"/>
      <c r="J5895"/>
      <c r="M5895"/>
      <c r="N5895"/>
    </row>
    <row r="5896" spans="6:14" ht="14.25" customHeight="1" x14ac:dyDescent="0.3">
      <c r="F5896"/>
      <c r="G5896"/>
      <c r="H5896"/>
      <c r="I5896"/>
      <c r="J5896"/>
      <c r="M5896"/>
      <c r="N5896"/>
    </row>
    <row r="5897" spans="6:14" ht="14.25" customHeight="1" x14ac:dyDescent="0.3">
      <c r="F5897"/>
      <c r="G5897"/>
      <c r="H5897"/>
      <c r="I5897"/>
      <c r="J5897"/>
      <c r="M5897"/>
      <c r="N5897"/>
    </row>
    <row r="5898" spans="6:14" ht="14.25" customHeight="1" x14ac:dyDescent="0.3">
      <c r="F5898"/>
      <c r="G5898"/>
      <c r="H5898"/>
      <c r="I5898"/>
      <c r="J5898"/>
      <c r="M5898"/>
      <c r="N5898"/>
    </row>
    <row r="5899" spans="6:14" ht="14.25" customHeight="1" x14ac:dyDescent="0.3">
      <c r="F5899"/>
      <c r="G5899"/>
      <c r="H5899"/>
      <c r="I5899"/>
      <c r="J5899"/>
      <c r="M5899"/>
      <c r="N5899"/>
    </row>
    <row r="5900" spans="6:14" ht="14.25" customHeight="1" x14ac:dyDescent="0.3">
      <c r="F5900"/>
      <c r="G5900"/>
      <c r="H5900"/>
      <c r="I5900"/>
      <c r="J5900"/>
      <c r="M5900"/>
      <c r="N5900"/>
    </row>
    <row r="5901" spans="6:14" ht="14.25" customHeight="1" x14ac:dyDescent="0.3">
      <c r="F5901"/>
      <c r="G5901"/>
      <c r="H5901"/>
      <c r="I5901"/>
      <c r="J5901"/>
      <c r="M5901"/>
      <c r="N5901"/>
    </row>
    <row r="5902" spans="6:14" ht="14.25" customHeight="1" x14ac:dyDescent="0.3">
      <c r="F5902"/>
      <c r="G5902"/>
      <c r="H5902"/>
      <c r="I5902"/>
      <c r="J5902"/>
      <c r="M5902"/>
      <c r="N5902"/>
    </row>
    <row r="5903" spans="6:14" ht="14.25" customHeight="1" x14ac:dyDescent="0.3">
      <c r="F5903"/>
      <c r="G5903"/>
      <c r="H5903"/>
      <c r="I5903"/>
      <c r="J5903"/>
      <c r="M5903"/>
      <c r="N5903"/>
    </row>
    <row r="5904" spans="6:14" ht="14.25" customHeight="1" x14ac:dyDescent="0.3">
      <c r="F5904"/>
      <c r="G5904"/>
      <c r="H5904"/>
      <c r="I5904"/>
      <c r="J5904"/>
      <c r="M5904"/>
      <c r="N5904"/>
    </row>
    <row r="5905" spans="6:14" ht="14.25" customHeight="1" x14ac:dyDescent="0.3">
      <c r="F5905"/>
      <c r="G5905"/>
      <c r="H5905"/>
      <c r="I5905"/>
      <c r="J5905"/>
      <c r="M5905"/>
      <c r="N5905"/>
    </row>
    <row r="5906" spans="6:14" ht="14.25" customHeight="1" x14ac:dyDescent="0.3">
      <c r="F5906"/>
      <c r="G5906"/>
      <c r="H5906"/>
      <c r="I5906"/>
      <c r="J5906"/>
      <c r="M5906"/>
      <c r="N5906"/>
    </row>
    <row r="5907" spans="6:14" ht="14.25" customHeight="1" x14ac:dyDescent="0.3">
      <c r="F5907"/>
      <c r="G5907"/>
      <c r="H5907"/>
      <c r="I5907"/>
      <c r="J5907"/>
      <c r="M5907"/>
      <c r="N5907"/>
    </row>
    <row r="5908" spans="6:14" ht="14.25" customHeight="1" x14ac:dyDescent="0.3">
      <c r="F5908"/>
      <c r="G5908"/>
      <c r="H5908"/>
      <c r="I5908"/>
      <c r="J5908"/>
      <c r="M5908"/>
      <c r="N5908"/>
    </row>
    <row r="5909" spans="6:14" ht="14.25" customHeight="1" x14ac:dyDescent="0.3">
      <c r="F5909"/>
      <c r="G5909"/>
      <c r="H5909"/>
      <c r="I5909"/>
      <c r="J5909"/>
      <c r="M5909"/>
      <c r="N5909"/>
    </row>
    <row r="5910" spans="6:14" ht="14.25" customHeight="1" x14ac:dyDescent="0.3">
      <c r="F5910"/>
      <c r="G5910"/>
      <c r="H5910"/>
      <c r="I5910"/>
      <c r="J5910"/>
      <c r="M5910"/>
      <c r="N5910"/>
    </row>
    <row r="5911" spans="6:14" ht="14.25" customHeight="1" x14ac:dyDescent="0.3">
      <c r="F5911"/>
      <c r="G5911"/>
      <c r="H5911"/>
      <c r="I5911"/>
      <c r="J5911"/>
      <c r="M5911"/>
      <c r="N5911"/>
    </row>
    <row r="5912" spans="6:14" ht="14.25" customHeight="1" x14ac:dyDescent="0.3">
      <c r="F5912"/>
      <c r="G5912"/>
      <c r="H5912"/>
      <c r="I5912"/>
      <c r="J5912"/>
      <c r="M5912"/>
      <c r="N5912"/>
    </row>
    <row r="5913" spans="6:14" ht="14.25" customHeight="1" x14ac:dyDescent="0.3">
      <c r="F5913"/>
      <c r="G5913"/>
      <c r="H5913"/>
      <c r="I5913"/>
      <c r="J5913"/>
      <c r="M5913"/>
      <c r="N5913"/>
    </row>
    <row r="5914" spans="6:14" ht="14.25" customHeight="1" x14ac:dyDescent="0.3">
      <c r="F5914"/>
      <c r="G5914"/>
      <c r="H5914"/>
      <c r="I5914"/>
      <c r="J5914"/>
      <c r="M5914"/>
      <c r="N5914"/>
    </row>
    <row r="5915" spans="6:14" ht="14.25" customHeight="1" x14ac:dyDescent="0.3">
      <c r="F5915"/>
      <c r="G5915"/>
      <c r="H5915"/>
      <c r="I5915"/>
      <c r="J5915"/>
      <c r="M5915"/>
      <c r="N5915"/>
    </row>
    <row r="5916" spans="6:14" ht="14.25" customHeight="1" x14ac:dyDescent="0.3">
      <c r="F5916"/>
      <c r="G5916"/>
      <c r="H5916"/>
      <c r="I5916"/>
      <c r="J5916"/>
      <c r="M5916"/>
      <c r="N5916"/>
    </row>
    <row r="5917" spans="6:14" ht="14.25" customHeight="1" x14ac:dyDescent="0.3">
      <c r="F5917"/>
      <c r="G5917"/>
      <c r="H5917"/>
      <c r="I5917"/>
      <c r="J5917"/>
      <c r="M5917"/>
      <c r="N5917"/>
    </row>
    <row r="5918" spans="6:14" ht="14.25" customHeight="1" x14ac:dyDescent="0.3">
      <c r="F5918"/>
      <c r="G5918"/>
      <c r="H5918"/>
      <c r="I5918"/>
      <c r="J5918"/>
      <c r="M5918"/>
      <c r="N5918"/>
    </row>
    <row r="5919" spans="6:14" ht="14.25" customHeight="1" x14ac:dyDescent="0.3">
      <c r="F5919"/>
      <c r="G5919"/>
      <c r="H5919"/>
      <c r="I5919"/>
      <c r="J5919"/>
      <c r="M5919"/>
      <c r="N5919"/>
    </row>
    <row r="5920" spans="6:14" ht="14.25" customHeight="1" x14ac:dyDescent="0.3">
      <c r="F5920"/>
      <c r="G5920"/>
      <c r="H5920"/>
      <c r="I5920"/>
      <c r="J5920"/>
      <c r="M5920"/>
      <c r="N5920"/>
    </row>
    <row r="5921" spans="6:14" ht="14.25" customHeight="1" x14ac:dyDescent="0.3">
      <c r="F5921"/>
      <c r="G5921"/>
      <c r="H5921"/>
      <c r="I5921"/>
      <c r="J5921"/>
      <c r="M5921"/>
      <c r="N5921"/>
    </row>
    <row r="5922" spans="6:14" ht="14.25" customHeight="1" x14ac:dyDescent="0.3">
      <c r="F5922"/>
      <c r="G5922"/>
      <c r="H5922"/>
      <c r="I5922"/>
      <c r="J5922"/>
      <c r="M5922"/>
      <c r="N5922"/>
    </row>
    <row r="5923" spans="6:14" ht="14.25" customHeight="1" x14ac:dyDescent="0.3">
      <c r="F5923"/>
      <c r="G5923"/>
      <c r="H5923"/>
      <c r="I5923"/>
      <c r="J5923"/>
      <c r="M5923"/>
      <c r="N5923"/>
    </row>
    <row r="5924" spans="6:14" ht="14.25" customHeight="1" x14ac:dyDescent="0.3">
      <c r="F5924"/>
      <c r="G5924"/>
      <c r="H5924"/>
      <c r="I5924"/>
      <c r="J5924"/>
      <c r="M5924"/>
      <c r="N5924"/>
    </row>
    <row r="5925" spans="6:14" ht="14.25" customHeight="1" x14ac:dyDescent="0.3">
      <c r="F5925"/>
      <c r="G5925"/>
      <c r="H5925"/>
      <c r="I5925"/>
      <c r="J5925"/>
      <c r="M5925"/>
      <c r="N5925"/>
    </row>
    <row r="5926" spans="6:14" ht="14.25" customHeight="1" x14ac:dyDescent="0.3">
      <c r="F5926"/>
      <c r="G5926"/>
      <c r="H5926"/>
      <c r="I5926"/>
      <c r="J5926"/>
      <c r="M5926"/>
      <c r="N5926"/>
    </row>
    <row r="5927" spans="6:14" ht="14.25" customHeight="1" x14ac:dyDescent="0.3">
      <c r="F5927"/>
      <c r="G5927"/>
      <c r="H5927"/>
      <c r="I5927"/>
      <c r="J5927"/>
      <c r="M5927"/>
      <c r="N5927"/>
    </row>
    <row r="5928" spans="6:14" ht="14.25" customHeight="1" x14ac:dyDescent="0.3">
      <c r="F5928"/>
      <c r="G5928"/>
      <c r="H5928"/>
      <c r="I5928"/>
      <c r="J5928"/>
      <c r="M5928"/>
      <c r="N5928"/>
    </row>
    <row r="5929" spans="6:14" ht="14.25" customHeight="1" x14ac:dyDescent="0.3">
      <c r="F5929"/>
      <c r="G5929"/>
      <c r="H5929"/>
      <c r="I5929"/>
      <c r="J5929"/>
      <c r="M5929"/>
      <c r="N5929"/>
    </row>
    <row r="5930" spans="6:14" ht="14.25" customHeight="1" x14ac:dyDescent="0.3">
      <c r="F5930"/>
      <c r="G5930"/>
      <c r="H5930"/>
      <c r="I5930"/>
      <c r="J5930"/>
      <c r="M5930"/>
      <c r="N5930"/>
    </row>
    <row r="5931" spans="6:14" ht="14.25" customHeight="1" x14ac:dyDescent="0.3">
      <c r="F5931"/>
      <c r="G5931"/>
      <c r="H5931"/>
      <c r="I5931"/>
      <c r="J5931"/>
      <c r="M5931"/>
      <c r="N5931"/>
    </row>
    <row r="5932" spans="6:14" ht="14.25" customHeight="1" x14ac:dyDescent="0.3">
      <c r="F5932"/>
      <c r="G5932"/>
      <c r="H5932"/>
      <c r="I5932"/>
      <c r="J5932"/>
      <c r="M5932"/>
      <c r="N5932"/>
    </row>
    <row r="5933" spans="6:14" ht="14.25" customHeight="1" x14ac:dyDescent="0.3">
      <c r="F5933"/>
      <c r="G5933"/>
      <c r="H5933"/>
      <c r="I5933"/>
      <c r="J5933"/>
      <c r="M5933"/>
      <c r="N5933"/>
    </row>
    <row r="5934" spans="6:14" ht="14.25" customHeight="1" x14ac:dyDescent="0.3">
      <c r="F5934"/>
      <c r="G5934"/>
      <c r="H5934"/>
      <c r="I5934"/>
      <c r="J5934"/>
      <c r="M5934"/>
      <c r="N5934"/>
    </row>
    <row r="5935" spans="6:14" ht="14.25" customHeight="1" x14ac:dyDescent="0.3">
      <c r="F5935"/>
      <c r="G5935"/>
      <c r="H5935"/>
      <c r="I5935"/>
      <c r="J5935"/>
      <c r="M5935"/>
      <c r="N5935"/>
    </row>
    <row r="5936" spans="6:14" ht="14.25" customHeight="1" x14ac:dyDescent="0.3">
      <c r="F5936"/>
      <c r="G5936"/>
      <c r="H5936"/>
      <c r="I5936"/>
      <c r="J5936"/>
      <c r="M5936"/>
      <c r="N5936"/>
    </row>
    <row r="5937" spans="6:14" ht="14.25" customHeight="1" x14ac:dyDescent="0.3">
      <c r="F5937"/>
      <c r="G5937"/>
      <c r="H5937"/>
      <c r="I5937"/>
      <c r="J5937"/>
      <c r="M5937"/>
      <c r="N5937"/>
    </row>
    <row r="5938" spans="6:14" ht="14.25" customHeight="1" x14ac:dyDescent="0.3">
      <c r="F5938"/>
      <c r="G5938"/>
      <c r="H5938"/>
      <c r="I5938"/>
      <c r="J5938"/>
      <c r="M5938"/>
      <c r="N5938"/>
    </row>
    <row r="5939" spans="6:14" ht="14.25" customHeight="1" x14ac:dyDescent="0.3">
      <c r="F5939"/>
      <c r="G5939"/>
      <c r="H5939"/>
      <c r="I5939"/>
      <c r="J5939"/>
      <c r="M5939"/>
      <c r="N5939"/>
    </row>
    <row r="5940" spans="6:14" ht="14.25" customHeight="1" x14ac:dyDescent="0.3">
      <c r="F5940"/>
      <c r="G5940"/>
      <c r="H5940"/>
      <c r="I5940"/>
      <c r="J5940"/>
      <c r="M5940"/>
      <c r="N5940"/>
    </row>
    <row r="5941" spans="6:14" ht="14.25" customHeight="1" x14ac:dyDescent="0.3">
      <c r="F5941"/>
      <c r="G5941"/>
      <c r="H5941"/>
      <c r="I5941"/>
      <c r="J5941"/>
      <c r="M5941"/>
      <c r="N5941"/>
    </row>
    <row r="5942" spans="6:14" ht="14.25" customHeight="1" x14ac:dyDescent="0.3">
      <c r="F5942"/>
      <c r="G5942"/>
      <c r="H5942"/>
      <c r="I5942"/>
      <c r="J5942"/>
      <c r="M5942"/>
      <c r="N5942"/>
    </row>
    <row r="5943" spans="6:14" ht="14.25" customHeight="1" x14ac:dyDescent="0.3">
      <c r="F5943"/>
      <c r="G5943"/>
      <c r="H5943"/>
      <c r="I5943"/>
      <c r="J5943"/>
      <c r="M5943"/>
      <c r="N5943"/>
    </row>
    <row r="5944" spans="6:14" ht="14.25" customHeight="1" x14ac:dyDescent="0.3">
      <c r="F5944"/>
      <c r="G5944"/>
      <c r="H5944"/>
      <c r="I5944"/>
      <c r="J5944"/>
      <c r="M5944"/>
      <c r="N5944"/>
    </row>
    <row r="5945" spans="6:14" ht="14.25" customHeight="1" x14ac:dyDescent="0.3">
      <c r="F5945"/>
      <c r="G5945"/>
      <c r="H5945"/>
      <c r="I5945"/>
      <c r="J5945"/>
      <c r="M5945"/>
      <c r="N5945"/>
    </row>
    <row r="5946" spans="6:14" ht="14.25" customHeight="1" x14ac:dyDescent="0.3">
      <c r="F5946"/>
      <c r="G5946"/>
      <c r="H5946"/>
      <c r="I5946"/>
      <c r="J5946"/>
      <c r="M5946"/>
      <c r="N5946"/>
    </row>
    <row r="5947" spans="6:14" ht="14.25" customHeight="1" x14ac:dyDescent="0.3">
      <c r="F5947"/>
      <c r="G5947"/>
      <c r="H5947"/>
      <c r="I5947"/>
      <c r="J5947"/>
      <c r="M5947"/>
      <c r="N5947"/>
    </row>
    <row r="5948" spans="6:14" ht="14.25" customHeight="1" x14ac:dyDescent="0.3">
      <c r="F5948"/>
      <c r="G5948"/>
      <c r="H5948"/>
      <c r="I5948"/>
      <c r="J5948"/>
      <c r="M5948"/>
      <c r="N5948"/>
    </row>
    <row r="5949" spans="6:14" ht="14.25" customHeight="1" x14ac:dyDescent="0.3">
      <c r="F5949"/>
      <c r="G5949"/>
      <c r="H5949"/>
      <c r="I5949"/>
      <c r="J5949"/>
      <c r="M5949"/>
      <c r="N5949"/>
    </row>
    <row r="5950" spans="6:14" ht="14.25" customHeight="1" x14ac:dyDescent="0.3">
      <c r="F5950"/>
      <c r="G5950"/>
      <c r="H5950"/>
      <c r="I5950"/>
      <c r="J5950"/>
      <c r="M5950"/>
      <c r="N5950"/>
    </row>
    <row r="5951" spans="6:14" ht="14.25" customHeight="1" x14ac:dyDescent="0.3">
      <c r="F5951"/>
      <c r="G5951"/>
      <c r="H5951"/>
      <c r="I5951"/>
      <c r="J5951"/>
      <c r="M5951"/>
      <c r="N5951"/>
    </row>
    <row r="5952" spans="6:14" ht="14.25" customHeight="1" x14ac:dyDescent="0.3">
      <c r="F5952"/>
      <c r="G5952"/>
      <c r="H5952"/>
      <c r="I5952"/>
      <c r="J5952"/>
      <c r="M5952"/>
      <c r="N5952"/>
    </row>
    <row r="5953" spans="6:14" ht="14.25" customHeight="1" x14ac:dyDescent="0.3">
      <c r="F5953"/>
      <c r="G5953"/>
      <c r="H5953"/>
      <c r="I5953"/>
      <c r="J5953"/>
      <c r="M5953"/>
      <c r="N5953"/>
    </row>
    <row r="5954" spans="6:14" ht="14.25" customHeight="1" x14ac:dyDescent="0.3">
      <c r="F5954"/>
      <c r="G5954"/>
      <c r="H5954"/>
      <c r="I5954"/>
      <c r="J5954"/>
      <c r="M5954"/>
      <c r="N5954"/>
    </row>
    <row r="5955" spans="6:14" ht="14.25" customHeight="1" x14ac:dyDescent="0.3">
      <c r="F5955"/>
      <c r="G5955"/>
      <c r="H5955"/>
      <c r="I5955"/>
      <c r="J5955"/>
      <c r="M5955"/>
      <c r="N5955"/>
    </row>
    <row r="5956" spans="6:14" ht="14.25" customHeight="1" x14ac:dyDescent="0.3">
      <c r="F5956"/>
      <c r="G5956"/>
      <c r="H5956"/>
      <c r="I5956"/>
      <c r="J5956"/>
      <c r="M5956"/>
      <c r="N5956"/>
    </row>
    <row r="5957" spans="6:14" ht="14.25" customHeight="1" x14ac:dyDescent="0.3">
      <c r="F5957"/>
      <c r="G5957"/>
      <c r="H5957"/>
      <c r="I5957"/>
      <c r="J5957"/>
      <c r="M5957"/>
      <c r="N5957"/>
    </row>
    <row r="5958" spans="6:14" ht="14.25" customHeight="1" x14ac:dyDescent="0.3">
      <c r="F5958"/>
      <c r="G5958"/>
      <c r="H5958"/>
      <c r="I5958"/>
      <c r="J5958"/>
      <c r="M5958"/>
      <c r="N5958"/>
    </row>
    <row r="5959" spans="6:14" ht="14.25" customHeight="1" x14ac:dyDescent="0.3">
      <c r="F5959"/>
      <c r="G5959"/>
      <c r="H5959"/>
      <c r="I5959"/>
      <c r="J5959"/>
      <c r="M5959"/>
      <c r="N5959"/>
    </row>
    <row r="5960" spans="6:14" ht="14.25" customHeight="1" x14ac:dyDescent="0.3">
      <c r="F5960"/>
      <c r="G5960"/>
      <c r="H5960"/>
      <c r="I5960"/>
      <c r="J5960"/>
      <c r="M5960"/>
      <c r="N5960"/>
    </row>
    <row r="5961" spans="6:14" ht="14.25" customHeight="1" x14ac:dyDescent="0.3">
      <c r="F5961"/>
      <c r="G5961"/>
      <c r="H5961"/>
      <c r="I5961"/>
      <c r="J5961"/>
      <c r="M5961"/>
      <c r="N5961"/>
    </row>
    <row r="5962" spans="6:14" ht="14.25" customHeight="1" x14ac:dyDescent="0.3">
      <c r="F5962"/>
      <c r="G5962"/>
      <c r="H5962"/>
      <c r="I5962"/>
      <c r="J5962"/>
      <c r="M5962"/>
      <c r="N5962"/>
    </row>
    <row r="5963" spans="6:14" ht="14.25" customHeight="1" x14ac:dyDescent="0.3">
      <c r="F5963"/>
      <c r="G5963"/>
      <c r="H5963"/>
      <c r="I5963"/>
      <c r="J5963"/>
      <c r="M5963"/>
      <c r="N5963"/>
    </row>
    <row r="5964" spans="6:14" ht="14.25" customHeight="1" x14ac:dyDescent="0.3">
      <c r="F5964"/>
      <c r="G5964"/>
      <c r="H5964"/>
      <c r="I5964"/>
      <c r="J5964"/>
      <c r="M5964"/>
      <c r="N5964"/>
    </row>
    <row r="5965" spans="6:14" ht="14.25" customHeight="1" x14ac:dyDescent="0.3">
      <c r="F5965"/>
      <c r="G5965"/>
      <c r="H5965"/>
      <c r="I5965"/>
      <c r="J5965"/>
      <c r="M5965"/>
      <c r="N5965"/>
    </row>
    <row r="5966" spans="6:14" ht="14.25" customHeight="1" x14ac:dyDescent="0.3">
      <c r="F5966"/>
      <c r="G5966"/>
      <c r="H5966"/>
      <c r="I5966"/>
      <c r="J5966"/>
      <c r="M5966"/>
      <c r="N5966"/>
    </row>
    <row r="5967" spans="6:14" ht="14.25" customHeight="1" x14ac:dyDescent="0.3">
      <c r="F5967"/>
      <c r="G5967"/>
      <c r="H5967"/>
      <c r="I5967"/>
      <c r="J5967"/>
      <c r="M5967"/>
      <c r="N5967"/>
    </row>
    <row r="5968" spans="6:14" ht="14.25" customHeight="1" x14ac:dyDescent="0.3">
      <c r="F5968"/>
      <c r="G5968"/>
      <c r="H5968"/>
      <c r="I5968"/>
      <c r="J5968"/>
      <c r="M5968"/>
      <c r="N5968"/>
    </row>
    <row r="5969" spans="6:14" ht="14.25" customHeight="1" x14ac:dyDescent="0.3">
      <c r="F5969"/>
      <c r="G5969"/>
      <c r="H5969"/>
      <c r="I5969"/>
      <c r="J5969"/>
      <c r="M5969"/>
      <c r="N5969"/>
    </row>
    <row r="5970" spans="6:14" ht="14.25" customHeight="1" x14ac:dyDescent="0.3">
      <c r="F5970"/>
      <c r="G5970"/>
      <c r="H5970"/>
      <c r="I5970"/>
      <c r="J5970"/>
      <c r="M5970"/>
      <c r="N5970"/>
    </row>
    <row r="5971" spans="6:14" ht="14.25" customHeight="1" x14ac:dyDescent="0.3">
      <c r="F5971"/>
      <c r="G5971"/>
      <c r="H5971"/>
      <c r="I5971"/>
      <c r="J5971"/>
      <c r="M5971"/>
      <c r="N5971"/>
    </row>
    <row r="5972" spans="6:14" ht="14.25" customHeight="1" x14ac:dyDescent="0.3">
      <c r="F5972"/>
      <c r="G5972"/>
      <c r="H5972"/>
      <c r="I5972"/>
      <c r="J5972"/>
      <c r="M5972"/>
      <c r="N5972"/>
    </row>
    <row r="5973" spans="6:14" ht="14.25" customHeight="1" x14ac:dyDescent="0.3">
      <c r="F5973"/>
      <c r="G5973"/>
      <c r="H5973"/>
      <c r="I5973"/>
      <c r="J5973"/>
      <c r="M5973"/>
      <c r="N5973"/>
    </row>
    <row r="5974" spans="6:14" ht="14.25" customHeight="1" x14ac:dyDescent="0.3">
      <c r="F5974"/>
      <c r="G5974"/>
      <c r="H5974"/>
      <c r="I5974"/>
      <c r="J5974"/>
      <c r="M5974"/>
      <c r="N5974"/>
    </row>
    <row r="5975" spans="6:14" ht="14.25" customHeight="1" x14ac:dyDescent="0.3">
      <c r="F5975"/>
      <c r="G5975"/>
      <c r="H5975"/>
      <c r="I5975"/>
      <c r="J5975"/>
      <c r="M5975"/>
      <c r="N5975"/>
    </row>
    <row r="5976" spans="6:14" ht="14.25" customHeight="1" x14ac:dyDescent="0.3">
      <c r="F5976"/>
      <c r="G5976"/>
      <c r="H5976"/>
      <c r="I5976"/>
      <c r="J5976"/>
      <c r="M5976"/>
      <c r="N5976"/>
    </row>
    <row r="5977" spans="6:14" ht="14.25" customHeight="1" x14ac:dyDescent="0.3">
      <c r="F5977"/>
      <c r="G5977"/>
      <c r="H5977"/>
      <c r="I5977"/>
      <c r="J5977"/>
      <c r="M5977"/>
      <c r="N5977"/>
    </row>
    <row r="5978" spans="6:14" ht="14.25" customHeight="1" x14ac:dyDescent="0.3">
      <c r="F5978"/>
      <c r="G5978"/>
      <c r="H5978"/>
      <c r="I5978"/>
      <c r="J5978"/>
      <c r="M5978"/>
      <c r="N5978"/>
    </row>
    <row r="5979" spans="6:14" ht="14.25" customHeight="1" x14ac:dyDescent="0.3">
      <c r="F5979"/>
      <c r="G5979"/>
      <c r="H5979"/>
      <c r="I5979"/>
      <c r="J5979"/>
      <c r="M5979"/>
      <c r="N5979"/>
    </row>
    <row r="5980" spans="6:14" ht="14.25" customHeight="1" x14ac:dyDescent="0.3">
      <c r="F5980"/>
      <c r="G5980"/>
      <c r="H5980"/>
      <c r="I5980"/>
      <c r="J5980"/>
      <c r="M5980"/>
      <c r="N5980"/>
    </row>
    <row r="5981" spans="6:14" ht="14.25" customHeight="1" x14ac:dyDescent="0.3">
      <c r="F5981"/>
      <c r="G5981"/>
      <c r="H5981"/>
      <c r="I5981"/>
      <c r="J5981"/>
      <c r="M5981"/>
      <c r="N5981"/>
    </row>
    <row r="5982" spans="6:14" ht="14.25" customHeight="1" x14ac:dyDescent="0.3">
      <c r="F5982"/>
      <c r="G5982"/>
      <c r="H5982"/>
      <c r="I5982"/>
      <c r="J5982"/>
      <c r="M5982"/>
      <c r="N5982"/>
    </row>
    <row r="5983" spans="6:14" ht="14.25" customHeight="1" x14ac:dyDescent="0.3">
      <c r="F5983"/>
      <c r="G5983"/>
      <c r="H5983"/>
      <c r="I5983"/>
      <c r="J5983"/>
      <c r="M5983"/>
      <c r="N5983"/>
    </row>
    <row r="5984" spans="6:14" ht="14.25" customHeight="1" x14ac:dyDescent="0.3">
      <c r="F5984"/>
      <c r="G5984"/>
      <c r="H5984"/>
      <c r="I5984"/>
      <c r="J5984"/>
      <c r="M5984"/>
      <c r="N5984"/>
    </row>
    <row r="5985" spans="6:14" ht="14.25" customHeight="1" x14ac:dyDescent="0.3">
      <c r="F5985"/>
      <c r="G5985"/>
      <c r="H5985"/>
      <c r="I5985"/>
      <c r="J5985"/>
      <c r="M5985"/>
      <c r="N5985"/>
    </row>
    <row r="5986" spans="6:14" ht="14.25" customHeight="1" x14ac:dyDescent="0.3">
      <c r="F5986"/>
      <c r="G5986"/>
      <c r="H5986"/>
      <c r="I5986"/>
      <c r="J5986"/>
      <c r="M5986"/>
      <c r="N5986"/>
    </row>
    <row r="5987" spans="6:14" ht="14.25" customHeight="1" x14ac:dyDescent="0.3">
      <c r="F5987"/>
      <c r="G5987"/>
      <c r="H5987"/>
      <c r="I5987"/>
      <c r="J5987"/>
      <c r="M5987"/>
      <c r="N5987"/>
    </row>
    <row r="5988" spans="6:14" ht="14.25" customHeight="1" x14ac:dyDescent="0.3">
      <c r="F5988"/>
      <c r="G5988"/>
      <c r="H5988"/>
      <c r="I5988"/>
      <c r="J5988"/>
      <c r="M5988"/>
      <c r="N5988"/>
    </row>
    <row r="5989" spans="6:14" ht="14.25" customHeight="1" x14ac:dyDescent="0.3">
      <c r="F5989"/>
      <c r="G5989"/>
      <c r="H5989"/>
      <c r="I5989"/>
      <c r="J5989"/>
      <c r="M5989"/>
      <c r="N5989"/>
    </row>
    <row r="5990" spans="6:14" ht="14.25" customHeight="1" x14ac:dyDescent="0.3">
      <c r="F5990"/>
      <c r="G5990"/>
      <c r="H5990"/>
      <c r="I5990"/>
      <c r="J5990"/>
      <c r="M5990"/>
      <c r="N5990"/>
    </row>
    <row r="5991" spans="6:14" ht="14.25" customHeight="1" x14ac:dyDescent="0.3">
      <c r="F5991"/>
      <c r="G5991"/>
      <c r="H5991"/>
      <c r="I5991"/>
      <c r="J5991"/>
      <c r="M5991"/>
      <c r="N5991"/>
    </row>
    <row r="5992" spans="6:14" ht="14.25" customHeight="1" x14ac:dyDescent="0.3">
      <c r="F5992"/>
      <c r="G5992"/>
      <c r="H5992"/>
      <c r="I5992"/>
      <c r="J5992"/>
      <c r="M5992"/>
      <c r="N5992"/>
    </row>
    <row r="5993" spans="6:14" ht="14.25" customHeight="1" x14ac:dyDescent="0.3">
      <c r="F5993"/>
      <c r="G5993"/>
      <c r="H5993"/>
      <c r="I5993"/>
      <c r="J5993"/>
      <c r="M5993"/>
      <c r="N5993"/>
    </row>
    <row r="5994" spans="6:14" ht="14.25" customHeight="1" x14ac:dyDescent="0.3">
      <c r="F5994"/>
      <c r="G5994"/>
      <c r="H5994"/>
      <c r="I5994"/>
      <c r="J5994"/>
      <c r="M5994"/>
      <c r="N5994"/>
    </row>
    <row r="5995" spans="6:14" ht="14.25" customHeight="1" x14ac:dyDescent="0.3">
      <c r="F5995"/>
      <c r="G5995"/>
      <c r="H5995"/>
      <c r="I5995"/>
      <c r="J5995"/>
      <c r="M5995"/>
      <c r="N5995"/>
    </row>
    <row r="5996" spans="6:14" ht="14.25" customHeight="1" x14ac:dyDescent="0.3">
      <c r="F5996"/>
      <c r="G5996"/>
      <c r="H5996"/>
      <c r="I5996"/>
      <c r="J5996"/>
      <c r="M5996"/>
      <c r="N5996"/>
    </row>
    <row r="5997" spans="6:14" ht="14.25" customHeight="1" x14ac:dyDescent="0.3">
      <c r="F5997"/>
      <c r="G5997"/>
      <c r="H5997"/>
      <c r="I5997"/>
      <c r="J5997"/>
      <c r="M5997"/>
      <c r="N5997"/>
    </row>
    <row r="5998" spans="6:14" ht="14.25" customHeight="1" x14ac:dyDescent="0.3">
      <c r="F5998"/>
      <c r="G5998"/>
      <c r="H5998"/>
      <c r="I5998"/>
      <c r="J5998"/>
      <c r="M5998"/>
      <c r="N5998"/>
    </row>
    <row r="5999" spans="6:14" ht="14.25" customHeight="1" x14ac:dyDescent="0.3">
      <c r="F5999"/>
      <c r="G5999"/>
      <c r="H5999"/>
      <c r="I5999"/>
      <c r="J5999"/>
      <c r="M5999"/>
      <c r="N5999"/>
    </row>
    <row r="6000" spans="6:14" ht="14.25" customHeight="1" x14ac:dyDescent="0.3">
      <c r="F6000"/>
      <c r="G6000"/>
      <c r="H6000"/>
      <c r="I6000"/>
      <c r="J6000"/>
      <c r="M6000"/>
      <c r="N6000"/>
    </row>
    <row r="6001" spans="6:14" ht="14.25" customHeight="1" x14ac:dyDescent="0.3">
      <c r="F6001"/>
      <c r="G6001"/>
      <c r="H6001"/>
      <c r="I6001"/>
      <c r="J6001"/>
      <c r="M6001"/>
      <c r="N6001"/>
    </row>
    <row r="6002" spans="6:14" ht="14.25" customHeight="1" x14ac:dyDescent="0.3">
      <c r="F6002"/>
      <c r="G6002"/>
      <c r="H6002"/>
      <c r="I6002"/>
      <c r="J6002"/>
      <c r="M6002"/>
      <c r="N6002"/>
    </row>
    <row r="6003" spans="6:14" ht="14.25" customHeight="1" x14ac:dyDescent="0.3">
      <c r="F6003"/>
      <c r="G6003"/>
      <c r="H6003"/>
      <c r="I6003"/>
      <c r="J6003"/>
      <c r="M6003"/>
      <c r="N6003"/>
    </row>
    <row r="6004" spans="6:14" ht="14.25" customHeight="1" x14ac:dyDescent="0.3">
      <c r="F6004"/>
      <c r="G6004"/>
      <c r="H6004"/>
      <c r="I6004"/>
      <c r="J6004"/>
      <c r="M6004"/>
      <c r="N6004"/>
    </row>
    <row r="6005" spans="6:14" ht="14.25" customHeight="1" x14ac:dyDescent="0.3">
      <c r="F6005"/>
      <c r="G6005"/>
      <c r="H6005"/>
      <c r="I6005"/>
      <c r="J6005"/>
      <c r="M6005"/>
      <c r="N6005"/>
    </row>
    <row r="6006" spans="6:14" ht="14.25" customHeight="1" x14ac:dyDescent="0.3">
      <c r="F6006"/>
      <c r="G6006"/>
      <c r="H6006"/>
      <c r="I6006"/>
      <c r="J6006"/>
      <c r="M6006"/>
      <c r="N6006"/>
    </row>
    <row r="6007" spans="6:14" ht="14.25" customHeight="1" x14ac:dyDescent="0.3">
      <c r="F6007"/>
      <c r="G6007"/>
      <c r="H6007"/>
      <c r="I6007"/>
      <c r="J6007"/>
      <c r="M6007"/>
      <c r="N6007"/>
    </row>
    <row r="6008" spans="6:14" ht="14.25" customHeight="1" x14ac:dyDescent="0.3">
      <c r="F6008"/>
      <c r="G6008"/>
      <c r="H6008"/>
      <c r="I6008"/>
      <c r="J6008"/>
      <c r="M6008"/>
      <c r="N6008"/>
    </row>
    <row r="6009" spans="6:14" ht="14.25" customHeight="1" x14ac:dyDescent="0.3">
      <c r="F6009"/>
      <c r="G6009"/>
      <c r="H6009"/>
      <c r="I6009"/>
      <c r="J6009"/>
      <c r="M6009"/>
      <c r="N6009"/>
    </row>
    <row r="6010" spans="6:14" ht="14.25" customHeight="1" x14ac:dyDescent="0.3">
      <c r="F6010"/>
      <c r="G6010"/>
      <c r="H6010"/>
      <c r="I6010"/>
      <c r="J6010"/>
      <c r="M6010"/>
      <c r="N6010"/>
    </row>
    <row r="6011" spans="6:14" ht="14.25" customHeight="1" x14ac:dyDescent="0.3">
      <c r="F6011"/>
      <c r="G6011"/>
      <c r="H6011"/>
      <c r="I6011"/>
      <c r="J6011"/>
      <c r="M6011"/>
      <c r="N6011"/>
    </row>
    <row r="6012" spans="6:14" ht="14.25" customHeight="1" x14ac:dyDescent="0.3">
      <c r="F6012"/>
      <c r="G6012"/>
      <c r="H6012"/>
      <c r="I6012"/>
      <c r="J6012"/>
      <c r="M6012"/>
      <c r="N6012"/>
    </row>
    <row r="6013" spans="6:14" ht="14.25" customHeight="1" x14ac:dyDescent="0.3">
      <c r="F6013"/>
      <c r="G6013"/>
      <c r="H6013"/>
      <c r="I6013"/>
      <c r="J6013"/>
      <c r="M6013"/>
      <c r="N6013"/>
    </row>
    <row r="6014" spans="6:14" ht="14.25" customHeight="1" x14ac:dyDescent="0.3">
      <c r="F6014"/>
      <c r="G6014"/>
      <c r="H6014"/>
      <c r="I6014"/>
      <c r="J6014"/>
      <c r="M6014"/>
      <c r="N6014"/>
    </row>
    <row r="6015" spans="6:14" ht="14.25" customHeight="1" x14ac:dyDescent="0.3">
      <c r="F6015"/>
      <c r="G6015"/>
      <c r="H6015"/>
      <c r="I6015"/>
      <c r="J6015"/>
      <c r="M6015"/>
      <c r="N6015"/>
    </row>
    <row r="6016" spans="6:14" ht="14.25" customHeight="1" x14ac:dyDescent="0.3">
      <c r="F6016"/>
      <c r="G6016"/>
      <c r="H6016"/>
      <c r="I6016"/>
      <c r="J6016"/>
      <c r="M6016"/>
      <c r="N6016"/>
    </row>
    <row r="6017" spans="6:14" ht="14.25" customHeight="1" x14ac:dyDescent="0.3">
      <c r="F6017"/>
      <c r="G6017"/>
      <c r="H6017"/>
      <c r="I6017"/>
      <c r="J6017"/>
      <c r="M6017"/>
      <c r="N6017"/>
    </row>
    <row r="6018" spans="6:14" ht="14.25" customHeight="1" x14ac:dyDescent="0.3">
      <c r="F6018"/>
      <c r="G6018"/>
      <c r="H6018"/>
      <c r="I6018"/>
      <c r="J6018"/>
      <c r="M6018"/>
      <c r="N6018"/>
    </row>
    <row r="6019" spans="6:14" ht="14.25" customHeight="1" x14ac:dyDescent="0.3">
      <c r="F6019"/>
      <c r="G6019"/>
      <c r="H6019"/>
      <c r="I6019"/>
      <c r="J6019"/>
      <c r="M6019"/>
      <c r="N6019"/>
    </row>
    <row r="6020" spans="6:14" ht="14.25" customHeight="1" x14ac:dyDescent="0.3">
      <c r="F6020"/>
      <c r="G6020"/>
      <c r="H6020"/>
      <c r="I6020"/>
      <c r="J6020"/>
      <c r="M6020"/>
      <c r="N6020"/>
    </row>
    <row r="6021" spans="6:14" ht="14.25" customHeight="1" x14ac:dyDescent="0.3">
      <c r="F6021"/>
      <c r="G6021"/>
      <c r="H6021"/>
      <c r="I6021"/>
      <c r="J6021"/>
      <c r="M6021"/>
      <c r="N6021"/>
    </row>
    <row r="6022" spans="6:14" ht="14.25" customHeight="1" x14ac:dyDescent="0.3">
      <c r="F6022"/>
      <c r="G6022"/>
      <c r="H6022"/>
      <c r="I6022"/>
      <c r="J6022"/>
      <c r="M6022"/>
      <c r="N6022"/>
    </row>
    <row r="6023" spans="6:14" ht="14.25" customHeight="1" x14ac:dyDescent="0.3">
      <c r="F6023"/>
      <c r="G6023"/>
      <c r="H6023"/>
      <c r="I6023"/>
      <c r="J6023"/>
      <c r="M6023"/>
      <c r="N6023"/>
    </row>
    <row r="6024" spans="6:14" ht="14.25" customHeight="1" x14ac:dyDescent="0.3">
      <c r="F6024"/>
      <c r="G6024"/>
      <c r="H6024"/>
      <c r="I6024"/>
      <c r="J6024"/>
      <c r="M6024"/>
      <c r="N6024"/>
    </row>
    <row r="6025" spans="6:14" ht="14.25" customHeight="1" x14ac:dyDescent="0.3">
      <c r="F6025"/>
      <c r="G6025"/>
      <c r="H6025"/>
      <c r="I6025"/>
      <c r="J6025"/>
      <c r="M6025"/>
      <c r="N6025"/>
    </row>
    <row r="6026" spans="6:14" ht="14.25" customHeight="1" x14ac:dyDescent="0.3">
      <c r="F6026"/>
      <c r="G6026"/>
      <c r="H6026"/>
      <c r="I6026"/>
      <c r="J6026"/>
      <c r="M6026"/>
      <c r="N6026"/>
    </row>
    <row r="6027" spans="6:14" ht="14.25" customHeight="1" x14ac:dyDescent="0.3">
      <c r="F6027"/>
      <c r="G6027"/>
      <c r="H6027"/>
      <c r="I6027"/>
      <c r="J6027"/>
      <c r="M6027"/>
      <c r="N6027"/>
    </row>
    <row r="6028" spans="6:14" ht="14.25" customHeight="1" x14ac:dyDescent="0.3">
      <c r="F6028"/>
      <c r="G6028"/>
      <c r="H6028"/>
      <c r="I6028"/>
      <c r="J6028"/>
      <c r="M6028"/>
      <c r="N6028"/>
    </row>
    <row r="6029" spans="6:14" ht="14.25" customHeight="1" x14ac:dyDescent="0.3">
      <c r="F6029"/>
      <c r="G6029"/>
      <c r="H6029"/>
      <c r="I6029"/>
      <c r="J6029"/>
      <c r="M6029"/>
      <c r="N6029"/>
    </row>
    <row r="6030" spans="6:14" ht="14.25" customHeight="1" x14ac:dyDescent="0.3">
      <c r="F6030"/>
      <c r="G6030"/>
      <c r="H6030"/>
      <c r="I6030"/>
      <c r="J6030"/>
      <c r="M6030"/>
      <c r="N6030"/>
    </row>
    <row r="6031" spans="6:14" ht="14.25" customHeight="1" x14ac:dyDescent="0.3">
      <c r="F6031"/>
      <c r="G6031"/>
      <c r="H6031"/>
      <c r="I6031"/>
      <c r="J6031"/>
      <c r="M6031"/>
      <c r="N6031"/>
    </row>
    <row r="6032" spans="6:14" ht="14.25" customHeight="1" x14ac:dyDescent="0.3">
      <c r="F6032"/>
      <c r="G6032"/>
      <c r="H6032"/>
      <c r="I6032"/>
      <c r="J6032"/>
      <c r="M6032"/>
      <c r="N6032"/>
    </row>
    <row r="6033" spans="6:14" ht="14.25" customHeight="1" x14ac:dyDescent="0.3">
      <c r="F6033"/>
      <c r="G6033"/>
      <c r="H6033"/>
      <c r="I6033"/>
      <c r="J6033"/>
      <c r="M6033"/>
      <c r="N6033"/>
    </row>
    <row r="6034" spans="6:14" ht="14.25" customHeight="1" x14ac:dyDescent="0.3">
      <c r="F6034"/>
      <c r="G6034"/>
      <c r="H6034"/>
      <c r="I6034"/>
      <c r="J6034"/>
      <c r="M6034"/>
      <c r="N6034"/>
    </row>
    <row r="6035" spans="6:14" ht="14.25" customHeight="1" x14ac:dyDescent="0.3">
      <c r="F6035"/>
      <c r="G6035"/>
      <c r="H6035"/>
      <c r="I6035"/>
      <c r="J6035"/>
      <c r="M6035"/>
      <c r="N6035"/>
    </row>
    <row r="6036" spans="6:14" ht="14.25" customHeight="1" x14ac:dyDescent="0.3">
      <c r="F6036"/>
      <c r="G6036"/>
      <c r="H6036"/>
      <c r="I6036"/>
      <c r="J6036"/>
      <c r="M6036"/>
      <c r="N6036"/>
    </row>
    <row r="6037" spans="6:14" ht="14.25" customHeight="1" x14ac:dyDescent="0.3">
      <c r="F6037"/>
      <c r="G6037"/>
      <c r="H6037"/>
      <c r="I6037"/>
      <c r="J6037"/>
      <c r="M6037"/>
      <c r="N6037"/>
    </row>
    <row r="6038" spans="6:14" ht="14.25" customHeight="1" x14ac:dyDescent="0.3">
      <c r="F6038"/>
      <c r="G6038"/>
      <c r="H6038"/>
      <c r="I6038"/>
      <c r="J6038"/>
      <c r="M6038"/>
      <c r="N6038"/>
    </row>
    <row r="6039" spans="6:14" ht="14.25" customHeight="1" x14ac:dyDescent="0.3">
      <c r="F6039"/>
      <c r="G6039"/>
      <c r="H6039"/>
      <c r="I6039"/>
      <c r="J6039"/>
      <c r="M6039"/>
      <c r="N6039"/>
    </row>
    <row r="6040" spans="6:14" ht="14.25" customHeight="1" x14ac:dyDescent="0.3">
      <c r="F6040"/>
      <c r="G6040"/>
      <c r="H6040"/>
      <c r="I6040"/>
      <c r="J6040"/>
      <c r="M6040"/>
      <c r="N6040"/>
    </row>
    <row r="6041" spans="6:14" ht="14.25" customHeight="1" x14ac:dyDescent="0.3">
      <c r="F6041"/>
      <c r="G6041"/>
      <c r="H6041"/>
      <c r="I6041"/>
      <c r="J6041"/>
      <c r="M6041"/>
      <c r="N6041"/>
    </row>
    <row r="6042" spans="6:14" ht="14.25" customHeight="1" x14ac:dyDescent="0.3">
      <c r="F6042"/>
      <c r="G6042"/>
      <c r="H6042"/>
      <c r="I6042"/>
      <c r="J6042"/>
      <c r="M6042"/>
      <c r="N6042"/>
    </row>
    <row r="6043" spans="6:14" ht="14.25" customHeight="1" x14ac:dyDescent="0.3">
      <c r="F6043"/>
      <c r="G6043"/>
      <c r="H6043"/>
      <c r="I6043"/>
      <c r="J6043"/>
      <c r="M6043"/>
      <c r="N6043"/>
    </row>
    <row r="6044" spans="6:14" ht="14.25" customHeight="1" x14ac:dyDescent="0.3">
      <c r="F6044"/>
      <c r="G6044"/>
      <c r="H6044"/>
      <c r="I6044"/>
      <c r="J6044"/>
      <c r="M6044"/>
      <c r="N6044"/>
    </row>
    <row r="6045" spans="6:14" ht="14.25" customHeight="1" x14ac:dyDescent="0.3">
      <c r="F6045"/>
      <c r="G6045"/>
      <c r="H6045"/>
      <c r="I6045"/>
      <c r="J6045"/>
      <c r="M6045"/>
      <c r="N6045"/>
    </row>
    <row r="6046" spans="6:14" ht="14.25" customHeight="1" x14ac:dyDescent="0.3">
      <c r="F6046"/>
      <c r="G6046"/>
      <c r="H6046"/>
      <c r="I6046"/>
      <c r="J6046"/>
      <c r="M6046"/>
      <c r="N6046"/>
    </row>
    <row r="6047" spans="6:14" ht="14.25" customHeight="1" x14ac:dyDescent="0.3">
      <c r="F6047"/>
      <c r="G6047"/>
      <c r="H6047"/>
      <c r="I6047"/>
      <c r="J6047"/>
      <c r="M6047"/>
      <c r="N6047"/>
    </row>
    <row r="6048" spans="6:14" ht="14.25" customHeight="1" x14ac:dyDescent="0.3">
      <c r="F6048"/>
      <c r="G6048"/>
      <c r="H6048"/>
      <c r="I6048"/>
      <c r="J6048"/>
      <c r="M6048"/>
      <c r="N6048"/>
    </row>
    <row r="6049" spans="6:14" ht="14.25" customHeight="1" x14ac:dyDescent="0.3">
      <c r="F6049"/>
      <c r="G6049"/>
      <c r="H6049"/>
      <c r="I6049"/>
      <c r="J6049"/>
      <c r="M6049"/>
      <c r="N6049"/>
    </row>
    <row r="6050" spans="6:14" ht="14.25" customHeight="1" x14ac:dyDescent="0.3">
      <c r="F6050"/>
      <c r="G6050"/>
      <c r="H6050"/>
      <c r="I6050"/>
      <c r="J6050"/>
      <c r="M6050"/>
      <c r="N6050"/>
    </row>
    <row r="6051" spans="6:14" ht="14.25" customHeight="1" x14ac:dyDescent="0.3">
      <c r="F6051"/>
      <c r="G6051"/>
      <c r="H6051"/>
      <c r="I6051"/>
      <c r="J6051"/>
      <c r="M6051"/>
      <c r="N6051"/>
    </row>
    <row r="6052" spans="6:14" ht="14.25" customHeight="1" x14ac:dyDescent="0.3">
      <c r="F6052"/>
      <c r="G6052"/>
      <c r="H6052"/>
      <c r="I6052"/>
      <c r="J6052"/>
      <c r="M6052"/>
      <c r="N6052"/>
    </row>
    <row r="6053" spans="6:14" ht="14.25" customHeight="1" x14ac:dyDescent="0.3">
      <c r="F6053"/>
      <c r="G6053"/>
      <c r="H6053"/>
      <c r="I6053"/>
      <c r="J6053"/>
      <c r="M6053"/>
      <c r="N6053"/>
    </row>
    <row r="6054" spans="6:14" ht="14.25" customHeight="1" x14ac:dyDescent="0.3">
      <c r="F6054"/>
      <c r="G6054"/>
      <c r="H6054"/>
      <c r="I6054"/>
      <c r="J6054"/>
      <c r="M6054"/>
      <c r="N6054"/>
    </row>
    <row r="6055" spans="6:14" ht="14.25" customHeight="1" x14ac:dyDescent="0.3">
      <c r="F6055"/>
      <c r="G6055"/>
      <c r="H6055"/>
      <c r="I6055"/>
      <c r="J6055"/>
      <c r="M6055"/>
      <c r="N6055"/>
    </row>
    <row r="6056" spans="6:14" ht="14.25" customHeight="1" x14ac:dyDescent="0.3">
      <c r="F6056"/>
      <c r="G6056"/>
      <c r="H6056"/>
      <c r="I6056"/>
      <c r="J6056"/>
      <c r="M6056"/>
      <c r="N6056"/>
    </row>
    <row r="6057" spans="6:14" ht="14.25" customHeight="1" x14ac:dyDescent="0.3">
      <c r="F6057"/>
      <c r="G6057"/>
      <c r="H6057"/>
      <c r="I6057"/>
      <c r="J6057"/>
      <c r="M6057"/>
      <c r="N6057"/>
    </row>
    <row r="6058" spans="6:14" ht="14.25" customHeight="1" x14ac:dyDescent="0.3">
      <c r="F6058"/>
      <c r="G6058"/>
      <c r="H6058"/>
      <c r="I6058"/>
      <c r="J6058"/>
      <c r="M6058"/>
      <c r="N6058"/>
    </row>
    <row r="6059" spans="6:14" ht="14.25" customHeight="1" x14ac:dyDescent="0.3">
      <c r="F6059"/>
      <c r="G6059"/>
      <c r="H6059"/>
      <c r="I6059"/>
      <c r="J6059"/>
      <c r="M6059"/>
      <c r="N6059"/>
    </row>
    <row r="6060" spans="6:14" ht="14.25" customHeight="1" x14ac:dyDescent="0.3">
      <c r="F6060"/>
      <c r="G6060"/>
      <c r="H6060"/>
      <c r="I6060"/>
      <c r="J6060"/>
      <c r="M6060"/>
      <c r="N6060"/>
    </row>
    <row r="6061" spans="6:14" ht="14.25" customHeight="1" x14ac:dyDescent="0.3">
      <c r="F6061"/>
      <c r="G6061"/>
      <c r="H6061"/>
      <c r="I6061"/>
      <c r="J6061"/>
      <c r="M6061"/>
      <c r="N6061"/>
    </row>
    <row r="6062" spans="6:14" ht="14.25" customHeight="1" x14ac:dyDescent="0.3">
      <c r="F6062"/>
      <c r="G6062"/>
      <c r="H6062"/>
      <c r="I6062"/>
      <c r="J6062"/>
      <c r="M6062"/>
      <c r="N6062"/>
    </row>
    <row r="6063" spans="6:14" ht="14.25" customHeight="1" x14ac:dyDescent="0.3">
      <c r="F6063"/>
      <c r="G6063"/>
      <c r="H6063"/>
      <c r="I6063"/>
      <c r="J6063"/>
      <c r="M6063"/>
      <c r="N6063"/>
    </row>
    <row r="6064" spans="6:14" ht="14.25" customHeight="1" x14ac:dyDescent="0.3">
      <c r="F6064"/>
      <c r="G6064"/>
      <c r="H6064"/>
      <c r="I6064"/>
      <c r="J6064"/>
      <c r="M6064"/>
      <c r="N6064"/>
    </row>
    <row r="6065" spans="6:14" ht="14.25" customHeight="1" x14ac:dyDescent="0.3">
      <c r="F6065"/>
      <c r="G6065"/>
      <c r="H6065"/>
      <c r="I6065"/>
      <c r="J6065"/>
      <c r="M6065"/>
      <c r="N6065"/>
    </row>
    <row r="6066" spans="6:14" ht="14.25" customHeight="1" x14ac:dyDescent="0.3">
      <c r="F6066"/>
      <c r="G6066"/>
      <c r="H6066"/>
      <c r="I6066"/>
      <c r="J6066"/>
      <c r="M6066"/>
      <c r="N6066"/>
    </row>
    <row r="6067" spans="6:14" ht="14.25" customHeight="1" x14ac:dyDescent="0.3">
      <c r="F6067"/>
      <c r="G6067"/>
      <c r="H6067"/>
      <c r="I6067"/>
      <c r="J6067"/>
      <c r="M6067"/>
      <c r="N6067"/>
    </row>
    <row r="6068" spans="6:14" ht="14.25" customHeight="1" x14ac:dyDescent="0.3">
      <c r="F6068"/>
      <c r="G6068"/>
      <c r="H6068"/>
      <c r="I6068"/>
      <c r="J6068"/>
      <c r="M6068"/>
      <c r="N6068"/>
    </row>
    <row r="6069" spans="6:14" ht="14.25" customHeight="1" x14ac:dyDescent="0.3">
      <c r="F6069"/>
      <c r="G6069"/>
      <c r="H6069"/>
      <c r="I6069"/>
      <c r="J6069"/>
      <c r="M6069"/>
      <c r="N6069"/>
    </row>
    <row r="6070" spans="6:14" ht="14.25" customHeight="1" x14ac:dyDescent="0.3">
      <c r="F6070"/>
      <c r="G6070"/>
      <c r="H6070"/>
      <c r="I6070"/>
      <c r="J6070"/>
      <c r="M6070"/>
      <c r="N6070"/>
    </row>
    <row r="6071" spans="6:14" ht="14.25" customHeight="1" x14ac:dyDescent="0.3">
      <c r="F6071"/>
      <c r="G6071"/>
      <c r="H6071"/>
      <c r="I6071"/>
      <c r="J6071"/>
      <c r="M6071"/>
      <c r="N6071"/>
    </row>
    <row r="6072" spans="6:14" ht="14.25" customHeight="1" x14ac:dyDescent="0.3">
      <c r="F6072"/>
      <c r="G6072"/>
      <c r="H6072"/>
      <c r="I6072"/>
      <c r="J6072"/>
      <c r="M6072"/>
      <c r="N6072"/>
    </row>
    <row r="6073" spans="6:14" ht="14.25" customHeight="1" x14ac:dyDescent="0.3">
      <c r="F6073"/>
      <c r="G6073"/>
      <c r="H6073"/>
      <c r="I6073"/>
      <c r="J6073"/>
      <c r="M6073"/>
      <c r="N6073"/>
    </row>
    <row r="6074" spans="6:14" ht="14.25" customHeight="1" x14ac:dyDescent="0.3">
      <c r="F6074"/>
      <c r="G6074"/>
      <c r="H6074"/>
      <c r="I6074"/>
      <c r="J6074"/>
      <c r="M6074"/>
      <c r="N6074"/>
    </row>
    <row r="6075" spans="6:14" ht="14.25" customHeight="1" x14ac:dyDescent="0.3">
      <c r="F6075"/>
      <c r="G6075"/>
      <c r="H6075"/>
      <c r="I6075"/>
      <c r="J6075"/>
      <c r="M6075"/>
      <c r="N6075"/>
    </row>
    <row r="6076" spans="6:14" ht="14.25" customHeight="1" x14ac:dyDescent="0.3">
      <c r="F6076"/>
      <c r="G6076"/>
      <c r="H6076"/>
      <c r="I6076"/>
      <c r="J6076"/>
      <c r="M6076"/>
      <c r="N6076"/>
    </row>
    <row r="6077" spans="6:14" ht="14.25" customHeight="1" x14ac:dyDescent="0.3">
      <c r="F6077"/>
      <c r="G6077"/>
      <c r="H6077"/>
      <c r="I6077"/>
      <c r="J6077"/>
      <c r="M6077"/>
      <c r="N6077"/>
    </row>
    <row r="6078" spans="6:14" ht="14.25" customHeight="1" x14ac:dyDescent="0.3">
      <c r="F6078"/>
      <c r="G6078"/>
      <c r="H6078"/>
      <c r="I6078"/>
      <c r="J6078"/>
      <c r="M6078"/>
      <c r="N6078"/>
    </row>
    <row r="6079" spans="6:14" ht="14.25" customHeight="1" x14ac:dyDescent="0.3">
      <c r="F6079"/>
      <c r="G6079"/>
      <c r="H6079"/>
      <c r="I6079"/>
      <c r="J6079"/>
      <c r="M6079"/>
      <c r="N6079"/>
    </row>
    <row r="6080" spans="6:14" ht="14.25" customHeight="1" x14ac:dyDescent="0.3">
      <c r="F6080"/>
      <c r="G6080"/>
      <c r="H6080"/>
      <c r="I6080"/>
      <c r="J6080"/>
      <c r="M6080"/>
      <c r="N6080"/>
    </row>
    <row r="6081" spans="6:14" ht="14.25" customHeight="1" x14ac:dyDescent="0.3">
      <c r="F6081"/>
      <c r="G6081"/>
      <c r="H6081"/>
      <c r="I6081"/>
      <c r="J6081"/>
      <c r="M6081"/>
      <c r="N6081"/>
    </row>
    <row r="6082" spans="6:14" ht="14.25" customHeight="1" x14ac:dyDescent="0.3">
      <c r="F6082"/>
      <c r="G6082"/>
      <c r="H6082"/>
      <c r="I6082"/>
      <c r="J6082"/>
      <c r="M6082"/>
      <c r="N6082"/>
    </row>
    <row r="6083" spans="6:14" ht="14.25" customHeight="1" x14ac:dyDescent="0.3">
      <c r="F6083"/>
      <c r="G6083"/>
      <c r="H6083"/>
      <c r="I6083"/>
      <c r="J6083"/>
      <c r="M6083"/>
      <c r="N6083"/>
    </row>
    <row r="6084" spans="6:14" ht="14.25" customHeight="1" x14ac:dyDescent="0.3">
      <c r="F6084"/>
      <c r="G6084"/>
      <c r="H6084"/>
      <c r="I6084"/>
      <c r="J6084"/>
      <c r="M6084"/>
      <c r="N6084"/>
    </row>
    <row r="6085" spans="6:14" ht="14.25" customHeight="1" x14ac:dyDescent="0.3">
      <c r="F6085"/>
      <c r="G6085"/>
      <c r="H6085"/>
      <c r="I6085"/>
      <c r="J6085"/>
      <c r="M6085"/>
      <c r="N6085"/>
    </row>
    <row r="6086" spans="6:14" ht="14.25" customHeight="1" x14ac:dyDescent="0.3">
      <c r="F6086"/>
      <c r="G6086"/>
      <c r="H6086"/>
      <c r="I6086"/>
      <c r="J6086"/>
      <c r="M6086"/>
      <c r="N6086"/>
    </row>
    <row r="6087" spans="6:14" ht="14.25" customHeight="1" x14ac:dyDescent="0.3">
      <c r="F6087"/>
      <c r="G6087"/>
      <c r="H6087"/>
      <c r="I6087"/>
      <c r="J6087"/>
      <c r="M6087"/>
      <c r="N6087"/>
    </row>
    <row r="6088" spans="6:14" ht="14.25" customHeight="1" x14ac:dyDescent="0.3">
      <c r="F6088"/>
      <c r="G6088"/>
      <c r="H6088"/>
      <c r="I6088"/>
      <c r="J6088"/>
      <c r="M6088"/>
      <c r="N6088"/>
    </row>
    <row r="6089" spans="6:14" ht="14.25" customHeight="1" x14ac:dyDescent="0.3">
      <c r="F6089"/>
      <c r="G6089"/>
      <c r="H6089"/>
      <c r="I6089"/>
      <c r="J6089"/>
      <c r="M6089"/>
      <c r="N6089"/>
    </row>
    <row r="6090" spans="6:14" ht="14.25" customHeight="1" x14ac:dyDescent="0.3">
      <c r="F6090"/>
      <c r="G6090"/>
      <c r="H6090"/>
      <c r="I6090"/>
      <c r="J6090"/>
      <c r="M6090"/>
      <c r="N6090"/>
    </row>
    <row r="6091" spans="6:14" ht="14.25" customHeight="1" x14ac:dyDescent="0.3">
      <c r="F6091"/>
      <c r="G6091"/>
      <c r="H6091"/>
      <c r="I6091"/>
      <c r="J6091"/>
      <c r="M6091"/>
      <c r="N6091"/>
    </row>
    <row r="6092" spans="6:14" ht="14.25" customHeight="1" x14ac:dyDescent="0.3">
      <c r="F6092"/>
      <c r="G6092"/>
      <c r="H6092"/>
      <c r="I6092"/>
      <c r="J6092"/>
      <c r="M6092"/>
      <c r="N6092"/>
    </row>
    <row r="6093" spans="6:14" ht="14.25" customHeight="1" x14ac:dyDescent="0.3">
      <c r="F6093"/>
      <c r="G6093"/>
      <c r="H6093"/>
      <c r="I6093"/>
      <c r="J6093"/>
      <c r="M6093"/>
      <c r="N6093"/>
    </row>
    <row r="6094" spans="6:14" ht="14.25" customHeight="1" x14ac:dyDescent="0.3">
      <c r="F6094"/>
      <c r="G6094"/>
      <c r="H6094"/>
      <c r="I6094"/>
      <c r="J6094"/>
      <c r="M6094"/>
      <c r="N6094"/>
    </row>
    <row r="6095" spans="6:14" ht="14.25" customHeight="1" x14ac:dyDescent="0.3">
      <c r="F6095"/>
      <c r="G6095"/>
      <c r="H6095"/>
      <c r="I6095"/>
      <c r="J6095"/>
      <c r="M6095"/>
      <c r="N6095"/>
    </row>
    <row r="6096" spans="6:14" ht="14.25" customHeight="1" x14ac:dyDescent="0.3">
      <c r="F6096"/>
      <c r="G6096"/>
      <c r="H6096"/>
      <c r="I6096"/>
      <c r="J6096"/>
      <c r="M6096"/>
      <c r="N6096"/>
    </row>
    <row r="6097" spans="6:14" ht="14.25" customHeight="1" x14ac:dyDescent="0.3">
      <c r="F6097"/>
      <c r="G6097"/>
      <c r="H6097"/>
      <c r="I6097"/>
      <c r="J6097"/>
      <c r="M6097"/>
      <c r="N6097"/>
    </row>
    <row r="6098" spans="6:14" ht="14.25" customHeight="1" x14ac:dyDescent="0.3">
      <c r="F6098"/>
      <c r="G6098"/>
      <c r="H6098"/>
      <c r="I6098"/>
      <c r="J6098"/>
      <c r="M6098"/>
      <c r="N6098"/>
    </row>
    <row r="6099" spans="6:14" ht="14.25" customHeight="1" x14ac:dyDescent="0.3">
      <c r="F6099"/>
      <c r="G6099"/>
      <c r="H6099"/>
      <c r="I6099"/>
      <c r="J6099"/>
      <c r="M6099"/>
      <c r="N6099"/>
    </row>
    <row r="6100" spans="6:14" ht="14.25" customHeight="1" x14ac:dyDescent="0.3">
      <c r="F6100"/>
      <c r="G6100"/>
      <c r="H6100"/>
      <c r="I6100"/>
      <c r="J6100"/>
      <c r="M6100"/>
      <c r="N6100"/>
    </row>
    <row r="6101" spans="6:14" ht="14.25" customHeight="1" x14ac:dyDescent="0.3">
      <c r="F6101"/>
      <c r="G6101"/>
      <c r="H6101"/>
      <c r="I6101"/>
      <c r="J6101"/>
      <c r="M6101"/>
      <c r="N6101"/>
    </row>
    <row r="6102" spans="6:14" ht="14.25" customHeight="1" x14ac:dyDescent="0.3">
      <c r="F6102"/>
      <c r="G6102"/>
      <c r="H6102"/>
      <c r="I6102"/>
      <c r="J6102"/>
      <c r="M6102"/>
      <c r="N6102"/>
    </row>
    <row r="6103" spans="6:14" ht="14.25" customHeight="1" x14ac:dyDescent="0.3">
      <c r="F6103"/>
      <c r="G6103"/>
      <c r="H6103"/>
      <c r="I6103"/>
      <c r="J6103"/>
      <c r="M6103"/>
      <c r="N6103"/>
    </row>
    <row r="6104" spans="6:14" ht="14.25" customHeight="1" x14ac:dyDescent="0.3">
      <c r="F6104"/>
      <c r="G6104"/>
      <c r="H6104"/>
      <c r="I6104"/>
      <c r="J6104"/>
      <c r="M6104"/>
      <c r="N6104"/>
    </row>
    <row r="6105" spans="6:14" ht="14.25" customHeight="1" x14ac:dyDescent="0.3">
      <c r="F6105"/>
      <c r="G6105"/>
      <c r="H6105"/>
      <c r="I6105"/>
      <c r="J6105"/>
      <c r="M6105"/>
      <c r="N6105"/>
    </row>
    <row r="6106" spans="6:14" ht="14.25" customHeight="1" x14ac:dyDescent="0.3">
      <c r="F6106"/>
      <c r="G6106"/>
      <c r="H6106"/>
      <c r="I6106"/>
      <c r="J6106"/>
      <c r="M6106"/>
      <c r="N6106"/>
    </row>
    <row r="6107" spans="6:14" ht="14.25" customHeight="1" x14ac:dyDescent="0.3">
      <c r="F6107"/>
      <c r="G6107"/>
      <c r="H6107"/>
      <c r="I6107"/>
      <c r="J6107"/>
      <c r="M6107"/>
      <c r="N6107"/>
    </row>
    <row r="6108" spans="6:14" ht="14.25" customHeight="1" x14ac:dyDescent="0.3">
      <c r="F6108"/>
      <c r="G6108"/>
      <c r="H6108"/>
      <c r="I6108"/>
      <c r="J6108"/>
      <c r="M6108"/>
      <c r="N6108"/>
    </row>
    <row r="6109" spans="6:14" ht="14.25" customHeight="1" x14ac:dyDescent="0.3">
      <c r="F6109"/>
      <c r="G6109"/>
      <c r="H6109"/>
      <c r="I6109"/>
      <c r="J6109"/>
      <c r="M6109"/>
      <c r="N6109"/>
    </row>
    <row r="6110" spans="6:14" ht="14.25" customHeight="1" x14ac:dyDescent="0.3">
      <c r="F6110"/>
      <c r="G6110"/>
      <c r="H6110"/>
      <c r="I6110"/>
      <c r="J6110"/>
      <c r="M6110"/>
      <c r="N6110"/>
    </row>
    <row r="6111" spans="6:14" ht="14.25" customHeight="1" x14ac:dyDescent="0.3">
      <c r="F6111"/>
      <c r="G6111"/>
      <c r="H6111"/>
      <c r="I6111"/>
      <c r="J6111"/>
      <c r="M6111"/>
      <c r="N6111"/>
    </row>
    <row r="6112" spans="6:14" ht="14.25" customHeight="1" x14ac:dyDescent="0.3">
      <c r="F6112"/>
      <c r="G6112"/>
      <c r="H6112"/>
      <c r="I6112"/>
      <c r="J6112"/>
      <c r="M6112"/>
      <c r="N6112"/>
    </row>
    <row r="6113" spans="6:14" ht="14.25" customHeight="1" x14ac:dyDescent="0.3">
      <c r="F6113"/>
      <c r="G6113"/>
      <c r="H6113"/>
      <c r="I6113"/>
      <c r="J6113"/>
      <c r="M6113"/>
      <c r="N6113"/>
    </row>
    <row r="6114" spans="6:14" ht="14.25" customHeight="1" x14ac:dyDescent="0.3">
      <c r="F6114"/>
      <c r="G6114"/>
      <c r="H6114"/>
      <c r="I6114"/>
      <c r="J6114"/>
      <c r="M6114"/>
      <c r="N6114"/>
    </row>
    <row r="6115" spans="6:14" ht="14.25" customHeight="1" x14ac:dyDescent="0.3">
      <c r="F6115"/>
      <c r="G6115"/>
      <c r="H6115"/>
      <c r="I6115"/>
      <c r="J6115"/>
      <c r="M6115"/>
      <c r="N6115"/>
    </row>
    <row r="6116" spans="6:14" ht="14.25" customHeight="1" x14ac:dyDescent="0.3">
      <c r="F6116"/>
      <c r="G6116"/>
      <c r="H6116"/>
      <c r="I6116"/>
      <c r="J6116"/>
      <c r="M6116"/>
      <c r="N6116"/>
    </row>
    <row r="6117" spans="6:14" ht="14.25" customHeight="1" x14ac:dyDescent="0.3">
      <c r="F6117"/>
      <c r="G6117"/>
      <c r="H6117"/>
      <c r="I6117"/>
      <c r="J6117"/>
      <c r="M6117"/>
      <c r="N6117"/>
    </row>
    <row r="6118" spans="6:14" ht="14.25" customHeight="1" x14ac:dyDescent="0.3">
      <c r="F6118"/>
      <c r="G6118"/>
      <c r="H6118"/>
      <c r="I6118"/>
      <c r="J6118"/>
      <c r="M6118"/>
      <c r="N6118"/>
    </row>
    <row r="6119" spans="6:14" ht="14.25" customHeight="1" x14ac:dyDescent="0.3">
      <c r="F6119"/>
      <c r="G6119"/>
      <c r="H6119"/>
      <c r="I6119"/>
      <c r="J6119"/>
      <c r="M6119"/>
      <c r="N6119"/>
    </row>
    <row r="6120" spans="6:14" ht="14.25" customHeight="1" x14ac:dyDescent="0.3">
      <c r="F6120"/>
      <c r="G6120"/>
      <c r="H6120"/>
      <c r="I6120"/>
      <c r="J6120"/>
      <c r="M6120"/>
      <c r="N6120"/>
    </row>
    <row r="6121" spans="6:14" ht="14.25" customHeight="1" x14ac:dyDescent="0.3">
      <c r="F6121"/>
      <c r="G6121"/>
      <c r="H6121"/>
      <c r="I6121"/>
      <c r="J6121"/>
      <c r="M6121"/>
      <c r="N6121"/>
    </row>
    <row r="6122" spans="6:14" ht="14.25" customHeight="1" x14ac:dyDescent="0.3">
      <c r="F6122"/>
      <c r="G6122"/>
      <c r="H6122"/>
      <c r="I6122"/>
      <c r="J6122"/>
      <c r="M6122"/>
      <c r="N6122"/>
    </row>
    <row r="6123" spans="6:14" ht="14.25" customHeight="1" x14ac:dyDescent="0.3">
      <c r="F6123"/>
      <c r="G6123"/>
      <c r="H6123"/>
      <c r="I6123"/>
      <c r="J6123"/>
      <c r="M6123"/>
      <c r="N6123"/>
    </row>
    <row r="6124" spans="6:14" ht="14.25" customHeight="1" x14ac:dyDescent="0.3">
      <c r="F6124"/>
      <c r="G6124"/>
      <c r="H6124"/>
      <c r="I6124"/>
      <c r="J6124"/>
      <c r="M6124"/>
      <c r="N6124"/>
    </row>
    <row r="6125" spans="6:14" ht="14.25" customHeight="1" x14ac:dyDescent="0.3">
      <c r="F6125"/>
      <c r="G6125"/>
      <c r="H6125"/>
      <c r="I6125"/>
      <c r="J6125"/>
      <c r="M6125"/>
      <c r="N6125"/>
    </row>
    <row r="6126" spans="6:14" ht="14.25" customHeight="1" x14ac:dyDescent="0.3">
      <c r="F6126"/>
      <c r="G6126"/>
      <c r="H6126"/>
      <c r="I6126"/>
      <c r="J6126"/>
      <c r="M6126"/>
      <c r="N6126"/>
    </row>
    <row r="6127" spans="6:14" ht="14.25" customHeight="1" x14ac:dyDescent="0.3">
      <c r="F6127"/>
      <c r="G6127"/>
      <c r="H6127"/>
      <c r="I6127"/>
      <c r="J6127"/>
      <c r="M6127"/>
      <c r="N6127"/>
    </row>
    <row r="6128" spans="6:14" ht="14.25" customHeight="1" x14ac:dyDescent="0.3">
      <c r="F6128"/>
      <c r="G6128"/>
      <c r="H6128"/>
      <c r="I6128"/>
      <c r="J6128"/>
      <c r="M6128"/>
      <c r="N6128"/>
    </row>
    <row r="6129" spans="6:14" ht="14.25" customHeight="1" x14ac:dyDescent="0.3">
      <c r="F6129"/>
      <c r="G6129"/>
      <c r="H6129"/>
      <c r="I6129"/>
      <c r="J6129"/>
      <c r="M6129"/>
      <c r="N6129"/>
    </row>
    <row r="6130" spans="6:14" ht="14.25" customHeight="1" x14ac:dyDescent="0.3">
      <c r="F6130"/>
      <c r="G6130"/>
      <c r="H6130"/>
      <c r="I6130"/>
      <c r="J6130"/>
      <c r="M6130"/>
      <c r="N6130"/>
    </row>
    <row r="6131" spans="6:14" ht="14.25" customHeight="1" x14ac:dyDescent="0.3">
      <c r="F6131"/>
      <c r="G6131"/>
      <c r="H6131"/>
      <c r="I6131"/>
      <c r="J6131"/>
      <c r="M6131"/>
      <c r="N6131"/>
    </row>
    <row r="6132" spans="6:14" ht="14.25" customHeight="1" x14ac:dyDescent="0.3">
      <c r="F6132"/>
      <c r="G6132"/>
      <c r="H6132"/>
      <c r="I6132"/>
      <c r="J6132"/>
      <c r="M6132"/>
      <c r="N6132"/>
    </row>
    <row r="6133" spans="6:14" ht="14.25" customHeight="1" x14ac:dyDescent="0.3">
      <c r="F6133"/>
      <c r="G6133"/>
      <c r="H6133"/>
      <c r="I6133"/>
      <c r="J6133"/>
      <c r="M6133"/>
      <c r="N6133"/>
    </row>
    <row r="6134" spans="6:14" ht="14.25" customHeight="1" x14ac:dyDescent="0.3">
      <c r="F6134"/>
      <c r="G6134"/>
      <c r="H6134"/>
      <c r="I6134"/>
      <c r="J6134"/>
      <c r="M6134"/>
      <c r="N6134"/>
    </row>
    <row r="6135" spans="6:14" ht="14.25" customHeight="1" x14ac:dyDescent="0.3">
      <c r="F6135"/>
      <c r="G6135"/>
      <c r="H6135"/>
      <c r="I6135"/>
      <c r="J6135"/>
      <c r="M6135"/>
      <c r="N6135"/>
    </row>
    <row r="6136" spans="6:14" ht="14.25" customHeight="1" x14ac:dyDescent="0.3">
      <c r="F6136"/>
      <c r="G6136"/>
      <c r="H6136"/>
      <c r="I6136"/>
      <c r="J6136"/>
      <c r="M6136"/>
      <c r="N6136"/>
    </row>
    <row r="6137" spans="6:14" ht="14.25" customHeight="1" x14ac:dyDescent="0.3">
      <c r="F6137"/>
      <c r="G6137"/>
      <c r="H6137"/>
      <c r="I6137"/>
      <c r="J6137"/>
      <c r="M6137"/>
      <c r="N6137"/>
    </row>
    <row r="6138" spans="6:14" ht="14.25" customHeight="1" x14ac:dyDescent="0.3">
      <c r="F6138"/>
      <c r="G6138"/>
      <c r="H6138"/>
      <c r="I6138"/>
      <c r="J6138"/>
      <c r="M6138"/>
      <c r="N6138"/>
    </row>
    <row r="6139" spans="6:14" ht="14.25" customHeight="1" x14ac:dyDescent="0.3">
      <c r="F6139"/>
      <c r="G6139"/>
      <c r="H6139"/>
      <c r="I6139"/>
      <c r="J6139"/>
      <c r="M6139"/>
      <c r="N6139"/>
    </row>
    <row r="6140" spans="6:14" ht="14.25" customHeight="1" x14ac:dyDescent="0.3">
      <c r="F6140"/>
      <c r="G6140"/>
      <c r="H6140"/>
      <c r="I6140"/>
      <c r="J6140"/>
      <c r="M6140"/>
      <c r="N6140"/>
    </row>
    <row r="6141" spans="6:14" ht="14.25" customHeight="1" x14ac:dyDescent="0.3">
      <c r="F6141"/>
      <c r="G6141"/>
      <c r="H6141"/>
      <c r="I6141"/>
      <c r="J6141"/>
      <c r="M6141"/>
      <c r="N6141"/>
    </row>
    <row r="6142" spans="6:14" ht="14.25" customHeight="1" x14ac:dyDescent="0.3">
      <c r="F6142"/>
      <c r="G6142"/>
      <c r="H6142"/>
      <c r="I6142"/>
      <c r="J6142"/>
      <c r="M6142"/>
      <c r="N6142"/>
    </row>
    <row r="6143" spans="6:14" ht="14.25" customHeight="1" x14ac:dyDescent="0.3">
      <c r="F6143"/>
      <c r="G6143"/>
      <c r="H6143"/>
      <c r="I6143"/>
      <c r="J6143"/>
      <c r="M6143"/>
      <c r="N6143"/>
    </row>
    <row r="6144" spans="6:14" ht="14.25" customHeight="1" x14ac:dyDescent="0.3">
      <c r="F6144"/>
      <c r="G6144"/>
      <c r="H6144"/>
      <c r="I6144"/>
      <c r="J6144"/>
      <c r="M6144"/>
      <c r="N6144"/>
    </row>
    <row r="6145" spans="6:14" ht="14.25" customHeight="1" x14ac:dyDescent="0.3">
      <c r="F6145"/>
      <c r="G6145"/>
      <c r="H6145"/>
      <c r="I6145"/>
      <c r="J6145"/>
      <c r="M6145"/>
      <c r="N6145"/>
    </row>
    <row r="6146" spans="6:14" ht="14.25" customHeight="1" x14ac:dyDescent="0.3">
      <c r="F6146"/>
      <c r="G6146"/>
      <c r="H6146"/>
      <c r="I6146"/>
      <c r="J6146"/>
      <c r="M6146"/>
      <c r="N6146"/>
    </row>
    <row r="6147" spans="6:14" ht="14.25" customHeight="1" x14ac:dyDescent="0.3">
      <c r="F6147"/>
      <c r="G6147"/>
      <c r="H6147"/>
      <c r="I6147"/>
      <c r="J6147"/>
      <c r="M6147"/>
      <c r="N6147"/>
    </row>
    <row r="6148" spans="6:14" ht="14.25" customHeight="1" x14ac:dyDescent="0.3">
      <c r="F6148"/>
      <c r="G6148"/>
      <c r="H6148"/>
      <c r="I6148"/>
      <c r="J6148"/>
      <c r="M6148"/>
      <c r="N6148"/>
    </row>
    <row r="6149" spans="6:14" ht="14.25" customHeight="1" x14ac:dyDescent="0.3">
      <c r="F6149"/>
      <c r="G6149"/>
      <c r="H6149"/>
      <c r="I6149"/>
      <c r="J6149"/>
      <c r="M6149"/>
      <c r="N6149"/>
    </row>
    <row r="6150" spans="6:14" ht="14.25" customHeight="1" x14ac:dyDescent="0.3">
      <c r="F6150"/>
      <c r="G6150"/>
      <c r="H6150"/>
      <c r="I6150"/>
      <c r="J6150"/>
      <c r="M6150"/>
      <c r="N6150"/>
    </row>
    <row r="6151" spans="6:14" ht="14.25" customHeight="1" x14ac:dyDescent="0.3">
      <c r="F6151"/>
      <c r="G6151"/>
      <c r="H6151"/>
      <c r="I6151"/>
      <c r="J6151"/>
      <c r="M6151"/>
      <c r="N6151"/>
    </row>
    <row r="6152" spans="6:14" ht="14.25" customHeight="1" x14ac:dyDescent="0.3">
      <c r="F6152"/>
      <c r="G6152"/>
      <c r="H6152"/>
      <c r="I6152"/>
      <c r="J6152"/>
      <c r="M6152"/>
      <c r="N6152"/>
    </row>
    <row r="6153" spans="6:14" ht="14.25" customHeight="1" x14ac:dyDescent="0.3">
      <c r="F6153"/>
      <c r="G6153"/>
      <c r="H6153"/>
      <c r="I6153"/>
      <c r="J6153"/>
      <c r="M6153"/>
      <c r="N6153"/>
    </row>
    <row r="6154" spans="6:14" ht="14.25" customHeight="1" x14ac:dyDescent="0.3">
      <c r="F6154"/>
      <c r="G6154"/>
      <c r="H6154"/>
      <c r="I6154"/>
      <c r="J6154"/>
      <c r="M6154"/>
      <c r="N6154"/>
    </row>
    <row r="6155" spans="6:14" ht="14.25" customHeight="1" x14ac:dyDescent="0.3">
      <c r="F6155"/>
      <c r="G6155"/>
      <c r="H6155"/>
      <c r="I6155"/>
      <c r="J6155"/>
      <c r="M6155"/>
      <c r="N6155"/>
    </row>
    <row r="6156" spans="6:14" ht="14.25" customHeight="1" x14ac:dyDescent="0.3">
      <c r="F6156"/>
      <c r="G6156"/>
      <c r="H6156"/>
      <c r="I6156"/>
      <c r="J6156"/>
      <c r="M6156"/>
      <c r="N6156"/>
    </row>
    <row r="6157" spans="6:14" ht="14.25" customHeight="1" x14ac:dyDescent="0.3">
      <c r="F6157"/>
      <c r="G6157"/>
      <c r="H6157"/>
      <c r="I6157"/>
      <c r="J6157"/>
      <c r="M6157"/>
      <c r="N6157"/>
    </row>
    <row r="6158" spans="6:14" ht="14.25" customHeight="1" x14ac:dyDescent="0.3">
      <c r="F6158"/>
      <c r="G6158"/>
      <c r="H6158"/>
      <c r="I6158"/>
      <c r="J6158"/>
      <c r="M6158"/>
      <c r="N6158"/>
    </row>
    <row r="6159" spans="6:14" ht="14.25" customHeight="1" x14ac:dyDescent="0.3">
      <c r="F6159"/>
      <c r="G6159"/>
      <c r="H6159"/>
      <c r="I6159"/>
      <c r="J6159"/>
      <c r="M6159"/>
      <c r="N6159"/>
    </row>
    <row r="6160" spans="6:14" ht="14.25" customHeight="1" x14ac:dyDescent="0.3">
      <c r="F6160"/>
      <c r="G6160"/>
      <c r="H6160"/>
      <c r="I6160"/>
      <c r="J6160"/>
      <c r="M6160"/>
      <c r="N6160"/>
    </row>
    <row r="6161" spans="6:14" ht="14.25" customHeight="1" x14ac:dyDescent="0.3">
      <c r="F6161"/>
      <c r="G6161"/>
      <c r="H6161"/>
      <c r="I6161"/>
      <c r="J6161"/>
      <c r="M6161"/>
      <c r="N6161"/>
    </row>
    <row r="6162" spans="6:14" ht="14.25" customHeight="1" x14ac:dyDescent="0.3">
      <c r="F6162"/>
      <c r="G6162"/>
      <c r="H6162"/>
      <c r="I6162"/>
      <c r="J6162"/>
      <c r="M6162"/>
      <c r="N6162"/>
    </row>
    <row r="6163" spans="6:14" ht="14.25" customHeight="1" x14ac:dyDescent="0.3">
      <c r="F6163"/>
      <c r="G6163"/>
      <c r="H6163"/>
      <c r="I6163"/>
      <c r="J6163"/>
      <c r="M6163"/>
      <c r="N6163"/>
    </row>
    <row r="6164" spans="6:14" ht="14.25" customHeight="1" x14ac:dyDescent="0.3">
      <c r="F6164"/>
      <c r="G6164"/>
      <c r="H6164"/>
      <c r="I6164"/>
      <c r="J6164"/>
      <c r="M6164"/>
      <c r="N6164"/>
    </row>
    <row r="6165" spans="6:14" ht="14.25" customHeight="1" x14ac:dyDescent="0.3">
      <c r="F6165"/>
      <c r="G6165"/>
      <c r="H6165"/>
      <c r="I6165"/>
      <c r="J6165"/>
      <c r="M6165"/>
      <c r="N6165"/>
    </row>
    <row r="6166" spans="6:14" ht="14.25" customHeight="1" x14ac:dyDescent="0.3">
      <c r="F6166"/>
      <c r="G6166"/>
      <c r="H6166"/>
      <c r="I6166"/>
      <c r="J6166"/>
      <c r="M6166"/>
      <c r="N6166"/>
    </row>
    <row r="6167" spans="6:14" ht="14.25" customHeight="1" x14ac:dyDescent="0.3">
      <c r="F6167"/>
      <c r="G6167"/>
      <c r="H6167"/>
      <c r="I6167"/>
      <c r="J6167"/>
      <c r="M6167"/>
      <c r="N6167"/>
    </row>
    <row r="6168" spans="6:14" ht="14.25" customHeight="1" x14ac:dyDescent="0.3">
      <c r="F6168"/>
      <c r="G6168"/>
      <c r="H6168"/>
      <c r="I6168"/>
      <c r="J6168"/>
      <c r="M6168"/>
      <c r="N6168"/>
    </row>
    <row r="6169" spans="6:14" ht="14.25" customHeight="1" x14ac:dyDescent="0.3">
      <c r="F6169"/>
      <c r="G6169"/>
      <c r="H6169"/>
      <c r="I6169"/>
      <c r="J6169"/>
      <c r="M6169"/>
      <c r="N6169"/>
    </row>
    <row r="6170" spans="6:14" ht="14.25" customHeight="1" x14ac:dyDescent="0.3">
      <c r="F6170"/>
      <c r="G6170"/>
      <c r="H6170"/>
      <c r="I6170"/>
      <c r="J6170"/>
      <c r="M6170"/>
      <c r="N6170"/>
    </row>
    <row r="6171" spans="6:14" ht="14.25" customHeight="1" x14ac:dyDescent="0.3">
      <c r="F6171"/>
      <c r="G6171"/>
      <c r="H6171"/>
      <c r="I6171"/>
      <c r="J6171"/>
      <c r="M6171"/>
      <c r="N6171"/>
    </row>
    <row r="6172" spans="6:14" ht="14.25" customHeight="1" x14ac:dyDescent="0.3">
      <c r="F6172"/>
      <c r="G6172"/>
      <c r="H6172"/>
      <c r="I6172"/>
      <c r="J6172"/>
      <c r="M6172"/>
      <c r="N6172"/>
    </row>
    <row r="6173" spans="6:14" ht="14.25" customHeight="1" x14ac:dyDescent="0.3">
      <c r="F6173"/>
      <c r="G6173"/>
      <c r="H6173"/>
      <c r="I6173"/>
      <c r="J6173"/>
      <c r="M6173"/>
      <c r="N6173"/>
    </row>
    <row r="6174" spans="6:14" ht="14.25" customHeight="1" x14ac:dyDescent="0.3">
      <c r="F6174"/>
      <c r="G6174"/>
      <c r="H6174"/>
      <c r="I6174"/>
      <c r="J6174"/>
      <c r="M6174"/>
      <c r="N6174"/>
    </row>
    <row r="6175" spans="6:14" ht="14.25" customHeight="1" x14ac:dyDescent="0.3">
      <c r="F6175"/>
      <c r="G6175"/>
      <c r="H6175"/>
      <c r="I6175"/>
      <c r="J6175"/>
      <c r="M6175"/>
      <c r="N6175"/>
    </row>
    <row r="6176" spans="6:14" ht="14.25" customHeight="1" x14ac:dyDescent="0.3">
      <c r="F6176"/>
      <c r="G6176"/>
      <c r="H6176"/>
      <c r="I6176"/>
      <c r="J6176"/>
      <c r="M6176"/>
      <c r="N6176"/>
    </row>
    <row r="6177" spans="6:14" ht="14.25" customHeight="1" x14ac:dyDescent="0.3">
      <c r="F6177"/>
      <c r="G6177"/>
      <c r="H6177"/>
      <c r="I6177"/>
      <c r="J6177"/>
      <c r="M6177"/>
      <c r="N6177"/>
    </row>
    <row r="6178" spans="6:14" ht="14.25" customHeight="1" x14ac:dyDescent="0.3">
      <c r="F6178"/>
      <c r="G6178"/>
      <c r="H6178"/>
      <c r="I6178"/>
      <c r="J6178"/>
      <c r="M6178"/>
      <c r="N6178"/>
    </row>
    <row r="6179" spans="6:14" ht="14.25" customHeight="1" x14ac:dyDescent="0.3">
      <c r="F6179"/>
      <c r="G6179"/>
      <c r="H6179"/>
      <c r="I6179"/>
      <c r="J6179"/>
      <c r="M6179"/>
      <c r="N6179"/>
    </row>
    <row r="6180" spans="6:14" ht="14.25" customHeight="1" x14ac:dyDescent="0.3">
      <c r="F6180"/>
      <c r="G6180"/>
      <c r="H6180"/>
      <c r="I6180"/>
      <c r="J6180"/>
      <c r="M6180"/>
      <c r="N6180"/>
    </row>
    <row r="6181" spans="6:14" ht="14.25" customHeight="1" x14ac:dyDescent="0.3">
      <c r="F6181"/>
      <c r="G6181"/>
      <c r="H6181"/>
      <c r="I6181"/>
      <c r="J6181"/>
      <c r="M6181"/>
      <c r="N6181"/>
    </row>
    <row r="6182" spans="6:14" ht="14.25" customHeight="1" x14ac:dyDescent="0.3">
      <c r="F6182"/>
      <c r="G6182"/>
      <c r="H6182"/>
      <c r="I6182"/>
      <c r="J6182"/>
      <c r="M6182"/>
      <c r="N6182"/>
    </row>
    <row r="6183" spans="6:14" ht="14.25" customHeight="1" x14ac:dyDescent="0.3">
      <c r="F6183"/>
      <c r="G6183"/>
      <c r="H6183"/>
      <c r="I6183"/>
      <c r="J6183"/>
      <c r="M6183"/>
      <c r="N6183"/>
    </row>
    <row r="6184" spans="6:14" ht="14.25" customHeight="1" x14ac:dyDescent="0.3">
      <c r="F6184"/>
      <c r="G6184"/>
      <c r="H6184"/>
      <c r="I6184"/>
      <c r="J6184"/>
      <c r="M6184"/>
      <c r="N6184"/>
    </row>
    <row r="6185" spans="6:14" ht="14.25" customHeight="1" x14ac:dyDescent="0.3">
      <c r="F6185"/>
      <c r="G6185"/>
      <c r="H6185"/>
      <c r="I6185"/>
      <c r="J6185"/>
      <c r="M6185"/>
      <c r="N6185"/>
    </row>
    <row r="6186" spans="6:14" ht="14.25" customHeight="1" x14ac:dyDescent="0.3">
      <c r="F6186"/>
      <c r="G6186"/>
      <c r="H6186"/>
      <c r="I6186"/>
      <c r="J6186"/>
      <c r="M6186"/>
      <c r="N6186"/>
    </row>
    <row r="6187" spans="6:14" ht="14.25" customHeight="1" x14ac:dyDescent="0.3">
      <c r="F6187"/>
      <c r="G6187"/>
      <c r="H6187"/>
      <c r="I6187"/>
      <c r="J6187"/>
      <c r="M6187"/>
      <c r="N6187"/>
    </row>
    <row r="6188" spans="6:14" ht="14.25" customHeight="1" x14ac:dyDescent="0.3">
      <c r="F6188"/>
      <c r="G6188"/>
      <c r="H6188"/>
      <c r="I6188"/>
      <c r="J6188"/>
      <c r="M6188"/>
      <c r="N6188"/>
    </row>
    <row r="6189" spans="6:14" ht="14.25" customHeight="1" x14ac:dyDescent="0.3">
      <c r="F6189"/>
      <c r="G6189"/>
      <c r="H6189"/>
      <c r="I6189"/>
      <c r="J6189"/>
      <c r="M6189"/>
      <c r="N6189"/>
    </row>
    <row r="6190" spans="6:14" ht="14.25" customHeight="1" x14ac:dyDescent="0.3">
      <c r="F6190"/>
      <c r="G6190"/>
      <c r="H6190"/>
      <c r="I6190"/>
      <c r="J6190"/>
      <c r="M6190"/>
      <c r="N6190"/>
    </row>
    <row r="6191" spans="6:14" ht="14.25" customHeight="1" x14ac:dyDescent="0.3">
      <c r="F6191"/>
      <c r="G6191"/>
      <c r="H6191"/>
      <c r="I6191"/>
      <c r="J6191"/>
      <c r="M6191"/>
      <c r="N6191"/>
    </row>
    <row r="6192" spans="6:14" ht="14.25" customHeight="1" x14ac:dyDescent="0.3">
      <c r="F6192"/>
      <c r="G6192"/>
      <c r="H6192"/>
      <c r="I6192"/>
      <c r="J6192"/>
      <c r="M6192"/>
      <c r="N6192"/>
    </row>
    <row r="6193" spans="6:14" ht="14.25" customHeight="1" x14ac:dyDescent="0.3">
      <c r="F6193"/>
      <c r="G6193"/>
      <c r="H6193"/>
      <c r="I6193"/>
      <c r="J6193"/>
      <c r="M6193"/>
      <c r="N6193"/>
    </row>
    <row r="6194" spans="6:14" ht="14.25" customHeight="1" x14ac:dyDescent="0.3">
      <c r="F6194"/>
      <c r="G6194"/>
      <c r="H6194"/>
      <c r="I6194"/>
      <c r="J6194"/>
      <c r="M6194"/>
      <c r="N6194"/>
    </row>
    <row r="6195" spans="6:14" ht="14.25" customHeight="1" x14ac:dyDescent="0.3">
      <c r="F6195"/>
      <c r="G6195"/>
      <c r="H6195"/>
      <c r="I6195"/>
      <c r="J6195"/>
      <c r="M6195"/>
      <c r="N6195"/>
    </row>
    <row r="6196" spans="6:14" ht="14.25" customHeight="1" x14ac:dyDescent="0.3">
      <c r="F6196"/>
      <c r="G6196"/>
      <c r="H6196"/>
      <c r="I6196"/>
      <c r="J6196"/>
      <c r="M6196"/>
      <c r="N6196"/>
    </row>
    <row r="6197" spans="6:14" ht="14.25" customHeight="1" x14ac:dyDescent="0.3">
      <c r="F6197"/>
      <c r="G6197"/>
      <c r="H6197"/>
      <c r="I6197"/>
      <c r="J6197"/>
      <c r="M6197"/>
      <c r="N6197"/>
    </row>
    <row r="6198" spans="6:14" ht="14.25" customHeight="1" x14ac:dyDescent="0.3">
      <c r="F6198"/>
      <c r="G6198"/>
      <c r="H6198"/>
      <c r="I6198"/>
      <c r="J6198"/>
      <c r="M6198"/>
      <c r="N6198"/>
    </row>
    <row r="6199" spans="6:14" ht="14.25" customHeight="1" x14ac:dyDescent="0.3">
      <c r="F6199"/>
      <c r="G6199"/>
      <c r="H6199"/>
      <c r="I6199"/>
      <c r="J6199"/>
      <c r="M6199"/>
      <c r="N6199"/>
    </row>
    <row r="6200" spans="6:14" ht="14.25" customHeight="1" x14ac:dyDescent="0.3">
      <c r="F6200"/>
      <c r="G6200"/>
      <c r="H6200"/>
      <c r="I6200"/>
      <c r="J6200"/>
      <c r="M6200"/>
      <c r="N6200"/>
    </row>
    <row r="6201" spans="6:14" ht="14.25" customHeight="1" x14ac:dyDescent="0.3">
      <c r="F6201"/>
      <c r="G6201"/>
      <c r="H6201"/>
      <c r="I6201"/>
      <c r="J6201"/>
      <c r="M6201"/>
      <c r="N6201"/>
    </row>
    <row r="6202" spans="6:14" ht="14.25" customHeight="1" x14ac:dyDescent="0.3">
      <c r="F6202"/>
      <c r="G6202"/>
      <c r="H6202"/>
      <c r="I6202"/>
      <c r="J6202"/>
      <c r="M6202"/>
      <c r="N6202"/>
    </row>
    <row r="6203" spans="6:14" ht="14.25" customHeight="1" x14ac:dyDescent="0.3">
      <c r="F6203"/>
      <c r="G6203"/>
      <c r="H6203"/>
      <c r="I6203"/>
      <c r="J6203"/>
      <c r="M6203"/>
      <c r="N6203"/>
    </row>
    <row r="6204" spans="6:14" ht="14.25" customHeight="1" x14ac:dyDescent="0.3">
      <c r="F6204"/>
      <c r="G6204"/>
      <c r="H6204"/>
      <c r="I6204"/>
      <c r="J6204"/>
      <c r="M6204"/>
      <c r="N6204"/>
    </row>
    <row r="6205" spans="6:14" ht="14.25" customHeight="1" x14ac:dyDescent="0.3">
      <c r="F6205"/>
      <c r="G6205"/>
      <c r="H6205"/>
      <c r="I6205"/>
      <c r="J6205"/>
      <c r="M6205"/>
      <c r="N6205"/>
    </row>
    <row r="6206" spans="6:14" ht="14.25" customHeight="1" x14ac:dyDescent="0.3">
      <c r="F6206"/>
      <c r="G6206"/>
      <c r="H6206"/>
      <c r="I6206"/>
      <c r="J6206"/>
      <c r="M6206"/>
      <c r="N6206"/>
    </row>
    <row r="6207" spans="6:14" ht="14.25" customHeight="1" x14ac:dyDescent="0.3">
      <c r="F6207"/>
      <c r="G6207"/>
      <c r="H6207"/>
      <c r="I6207"/>
      <c r="J6207"/>
      <c r="M6207"/>
      <c r="N6207"/>
    </row>
    <row r="6208" spans="6:14" ht="14.25" customHeight="1" x14ac:dyDescent="0.3">
      <c r="F6208"/>
      <c r="G6208"/>
      <c r="H6208"/>
      <c r="I6208"/>
      <c r="J6208"/>
      <c r="M6208"/>
      <c r="N6208"/>
    </row>
    <row r="6209" spans="6:14" ht="14.25" customHeight="1" x14ac:dyDescent="0.3">
      <c r="F6209"/>
      <c r="G6209"/>
      <c r="H6209"/>
      <c r="I6209"/>
      <c r="J6209"/>
      <c r="M6209"/>
      <c r="N6209"/>
    </row>
    <row r="6210" spans="6:14" ht="14.25" customHeight="1" x14ac:dyDescent="0.3">
      <c r="F6210"/>
      <c r="G6210"/>
      <c r="H6210"/>
      <c r="I6210"/>
      <c r="J6210"/>
      <c r="M6210"/>
      <c r="N6210"/>
    </row>
    <row r="6211" spans="6:14" ht="14.25" customHeight="1" x14ac:dyDescent="0.3">
      <c r="F6211"/>
      <c r="G6211"/>
      <c r="H6211"/>
      <c r="I6211"/>
      <c r="J6211"/>
      <c r="M6211"/>
      <c r="N6211"/>
    </row>
    <row r="6212" spans="6:14" ht="14.25" customHeight="1" x14ac:dyDescent="0.3">
      <c r="F6212"/>
      <c r="G6212"/>
      <c r="H6212"/>
      <c r="I6212"/>
      <c r="J6212"/>
      <c r="M6212"/>
      <c r="N6212"/>
    </row>
    <row r="6213" spans="6:14" ht="14.25" customHeight="1" x14ac:dyDescent="0.3">
      <c r="F6213"/>
      <c r="G6213"/>
      <c r="H6213"/>
      <c r="I6213"/>
      <c r="J6213"/>
      <c r="M6213"/>
      <c r="N6213"/>
    </row>
    <row r="6214" spans="6:14" ht="14.25" customHeight="1" x14ac:dyDescent="0.3">
      <c r="F6214"/>
      <c r="G6214"/>
      <c r="H6214"/>
      <c r="I6214"/>
      <c r="J6214"/>
      <c r="M6214"/>
      <c r="N6214"/>
    </row>
    <row r="6215" spans="6:14" ht="14.25" customHeight="1" x14ac:dyDescent="0.3">
      <c r="F6215"/>
      <c r="G6215"/>
      <c r="H6215"/>
      <c r="I6215"/>
      <c r="J6215"/>
      <c r="M6215"/>
      <c r="N6215"/>
    </row>
    <row r="6216" spans="6:14" ht="14.25" customHeight="1" x14ac:dyDescent="0.3">
      <c r="F6216"/>
      <c r="G6216"/>
      <c r="H6216"/>
      <c r="I6216"/>
      <c r="J6216"/>
      <c r="M6216"/>
      <c r="N6216"/>
    </row>
    <row r="6217" spans="6:14" ht="14.25" customHeight="1" x14ac:dyDescent="0.3">
      <c r="F6217"/>
      <c r="G6217"/>
      <c r="H6217"/>
      <c r="I6217"/>
      <c r="J6217"/>
      <c r="M6217"/>
      <c r="N6217"/>
    </row>
    <row r="6218" spans="6:14" ht="14.25" customHeight="1" x14ac:dyDescent="0.3">
      <c r="F6218"/>
      <c r="G6218"/>
      <c r="H6218"/>
      <c r="I6218"/>
      <c r="J6218"/>
      <c r="M6218"/>
      <c r="N6218"/>
    </row>
    <row r="6219" spans="6:14" ht="14.25" customHeight="1" x14ac:dyDescent="0.3">
      <c r="F6219"/>
      <c r="G6219"/>
      <c r="H6219"/>
      <c r="I6219"/>
      <c r="J6219"/>
      <c r="M6219"/>
      <c r="N6219"/>
    </row>
    <row r="6220" spans="6:14" ht="14.25" customHeight="1" x14ac:dyDescent="0.3">
      <c r="F6220"/>
      <c r="G6220"/>
      <c r="H6220"/>
      <c r="I6220"/>
      <c r="J6220"/>
      <c r="M6220"/>
      <c r="N6220"/>
    </row>
    <row r="6221" spans="6:14" ht="14.25" customHeight="1" x14ac:dyDescent="0.3">
      <c r="F6221"/>
      <c r="G6221"/>
      <c r="H6221"/>
      <c r="I6221"/>
      <c r="J6221"/>
      <c r="M6221"/>
      <c r="N6221"/>
    </row>
    <row r="6222" spans="6:14" ht="14.25" customHeight="1" x14ac:dyDescent="0.3">
      <c r="F6222"/>
      <c r="G6222"/>
      <c r="H6222"/>
      <c r="I6222"/>
      <c r="J6222"/>
      <c r="M6222"/>
      <c r="N6222"/>
    </row>
    <row r="6223" spans="6:14" ht="14.25" customHeight="1" x14ac:dyDescent="0.3">
      <c r="F6223"/>
      <c r="G6223"/>
      <c r="H6223"/>
      <c r="I6223"/>
      <c r="J6223"/>
      <c r="M6223"/>
      <c r="N6223"/>
    </row>
    <row r="6224" spans="6:14" ht="14.25" customHeight="1" x14ac:dyDescent="0.3">
      <c r="F6224"/>
      <c r="G6224"/>
      <c r="H6224"/>
      <c r="I6224"/>
      <c r="J6224"/>
      <c r="M6224"/>
      <c r="N6224"/>
    </row>
    <row r="6225" spans="6:14" ht="14.25" customHeight="1" x14ac:dyDescent="0.3">
      <c r="F6225"/>
      <c r="G6225"/>
      <c r="H6225"/>
      <c r="I6225"/>
      <c r="J6225"/>
      <c r="M6225"/>
      <c r="N6225"/>
    </row>
    <row r="6226" spans="6:14" ht="14.25" customHeight="1" x14ac:dyDescent="0.3">
      <c r="F6226"/>
      <c r="G6226"/>
      <c r="H6226"/>
      <c r="I6226"/>
      <c r="J6226"/>
      <c r="M6226"/>
      <c r="N6226"/>
    </row>
    <row r="6227" spans="6:14" ht="14.25" customHeight="1" x14ac:dyDescent="0.3">
      <c r="F6227"/>
      <c r="G6227"/>
      <c r="H6227"/>
      <c r="I6227"/>
      <c r="J6227"/>
      <c r="M6227"/>
      <c r="N6227"/>
    </row>
    <row r="6228" spans="6:14" ht="14.25" customHeight="1" x14ac:dyDescent="0.3">
      <c r="F6228"/>
      <c r="G6228"/>
      <c r="H6228"/>
      <c r="I6228"/>
      <c r="J6228"/>
      <c r="M6228"/>
      <c r="N6228"/>
    </row>
    <row r="6229" spans="6:14" ht="14.25" customHeight="1" x14ac:dyDescent="0.3">
      <c r="F6229"/>
      <c r="G6229"/>
      <c r="H6229"/>
      <c r="I6229"/>
      <c r="J6229"/>
      <c r="M6229"/>
      <c r="N6229"/>
    </row>
    <row r="6230" spans="6:14" ht="14.25" customHeight="1" x14ac:dyDescent="0.3">
      <c r="F6230"/>
      <c r="G6230"/>
      <c r="H6230"/>
      <c r="I6230"/>
      <c r="J6230"/>
      <c r="M6230"/>
      <c r="N6230"/>
    </row>
    <row r="6231" spans="6:14" ht="14.25" customHeight="1" x14ac:dyDescent="0.3">
      <c r="F6231"/>
      <c r="G6231"/>
      <c r="H6231"/>
      <c r="I6231"/>
      <c r="J6231"/>
      <c r="M6231"/>
      <c r="N6231"/>
    </row>
    <row r="6232" spans="6:14" ht="14.25" customHeight="1" x14ac:dyDescent="0.3">
      <c r="F6232"/>
      <c r="G6232"/>
      <c r="H6232"/>
      <c r="I6232"/>
      <c r="J6232"/>
      <c r="M6232"/>
      <c r="N6232"/>
    </row>
    <row r="6233" spans="6:14" ht="14.25" customHeight="1" x14ac:dyDescent="0.3">
      <c r="F6233"/>
      <c r="G6233"/>
      <c r="H6233"/>
      <c r="I6233"/>
      <c r="J6233"/>
      <c r="M6233"/>
      <c r="N6233"/>
    </row>
    <row r="6234" spans="6:14" ht="14.25" customHeight="1" x14ac:dyDescent="0.3">
      <c r="F6234"/>
      <c r="G6234"/>
      <c r="H6234"/>
      <c r="I6234"/>
      <c r="J6234"/>
      <c r="M6234"/>
      <c r="N6234"/>
    </row>
    <row r="6235" spans="6:14" ht="14.25" customHeight="1" x14ac:dyDescent="0.3">
      <c r="F6235"/>
      <c r="G6235"/>
      <c r="H6235"/>
      <c r="I6235"/>
      <c r="J6235"/>
      <c r="M6235"/>
      <c r="N6235"/>
    </row>
    <row r="6236" spans="6:14" ht="14.25" customHeight="1" x14ac:dyDescent="0.3">
      <c r="F6236"/>
      <c r="G6236"/>
      <c r="H6236"/>
      <c r="I6236"/>
      <c r="J6236"/>
      <c r="M6236"/>
      <c r="N6236"/>
    </row>
    <row r="6237" spans="6:14" ht="14.25" customHeight="1" x14ac:dyDescent="0.3">
      <c r="F6237"/>
      <c r="G6237"/>
      <c r="H6237"/>
      <c r="I6237"/>
      <c r="J6237"/>
      <c r="M6237"/>
      <c r="N6237"/>
    </row>
    <row r="6238" spans="6:14" ht="14.25" customHeight="1" x14ac:dyDescent="0.3">
      <c r="F6238"/>
      <c r="G6238"/>
      <c r="H6238"/>
      <c r="I6238"/>
      <c r="J6238"/>
      <c r="M6238"/>
      <c r="N6238"/>
    </row>
    <row r="6239" spans="6:14" ht="14.25" customHeight="1" x14ac:dyDescent="0.3">
      <c r="F6239"/>
      <c r="G6239"/>
      <c r="H6239"/>
      <c r="I6239"/>
      <c r="J6239"/>
      <c r="M6239"/>
      <c r="N6239"/>
    </row>
    <row r="6240" spans="6:14" ht="14.25" customHeight="1" x14ac:dyDescent="0.3">
      <c r="F6240"/>
      <c r="G6240"/>
      <c r="H6240"/>
      <c r="I6240"/>
      <c r="J6240"/>
      <c r="M6240"/>
      <c r="N6240"/>
    </row>
    <row r="6241" spans="6:14" ht="14.25" customHeight="1" x14ac:dyDescent="0.3">
      <c r="F6241"/>
      <c r="G6241"/>
      <c r="H6241"/>
      <c r="I6241"/>
      <c r="J6241"/>
      <c r="M6241"/>
      <c r="N6241"/>
    </row>
    <row r="6242" spans="6:14" ht="14.25" customHeight="1" x14ac:dyDescent="0.3">
      <c r="F6242"/>
      <c r="G6242"/>
      <c r="H6242"/>
      <c r="I6242"/>
      <c r="J6242"/>
      <c r="M6242"/>
      <c r="N6242"/>
    </row>
    <row r="6243" spans="6:14" ht="14.25" customHeight="1" x14ac:dyDescent="0.3">
      <c r="F6243"/>
      <c r="G6243"/>
      <c r="H6243"/>
      <c r="I6243"/>
      <c r="J6243"/>
      <c r="M6243"/>
      <c r="N6243"/>
    </row>
    <row r="6244" spans="6:14" ht="14.25" customHeight="1" x14ac:dyDescent="0.3">
      <c r="F6244"/>
      <c r="G6244"/>
      <c r="H6244"/>
      <c r="I6244"/>
      <c r="J6244"/>
      <c r="M6244"/>
      <c r="N6244"/>
    </row>
    <row r="6245" spans="6:14" ht="14.25" customHeight="1" x14ac:dyDescent="0.3">
      <c r="F6245"/>
      <c r="G6245"/>
      <c r="H6245"/>
      <c r="I6245"/>
      <c r="J6245"/>
      <c r="M6245"/>
      <c r="N6245"/>
    </row>
    <row r="6246" spans="6:14" ht="14.25" customHeight="1" x14ac:dyDescent="0.3">
      <c r="F6246"/>
      <c r="G6246"/>
      <c r="H6246"/>
      <c r="I6246"/>
      <c r="J6246"/>
      <c r="M6246"/>
      <c r="N6246"/>
    </row>
    <row r="6247" spans="6:14" ht="14.25" customHeight="1" x14ac:dyDescent="0.3">
      <c r="F6247"/>
      <c r="G6247"/>
      <c r="H6247"/>
      <c r="I6247"/>
      <c r="J6247"/>
      <c r="M6247"/>
      <c r="N6247"/>
    </row>
    <row r="6248" spans="6:14" ht="14.25" customHeight="1" x14ac:dyDescent="0.3">
      <c r="F6248"/>
      <c r="G6248"/>
      <c r="H6248"/>
      <c r="I6248"/>
      <c r="J6248"/>
      <c r="M6248"/>
      <c r="N6248"/>
    </row>
    <row r="6249" spans="6:14" ht="14.25" customHeight="1" x14ac:dyDescent="0.3">
      <c r="F6249"/>
      <c r="G6249"/>
      <c r="H6249"/>
      <c r="I6249"/>
      <c r="J6249"/>
      <c r="M6249"/>
      <c r="N6249"/>
    </row>
    <row r="6250" spans="6:14" ht="14.25" customHeight="1" x14ac:dyDescent="0.3">
      <c r="F6250"/>
      <c r="G6250"/>
      <c r="H6250"/>
      <c r="I6250"/>
      <c r="J6250"/>
      <c r="M6250"/>
      <c r="N6250"/>
    </row>
    <row r="6251" spans="6:14" ht="14.25" customHeight="1" x14ac:dyDescent="0.3">
      <c r="F6251"/>
      <c r="G6251"/>
      <c r="H6251"/>
      <c r="I6251"/>
      <c r="J6251"/>
      <c r="M6251"/>
      <c r="N6251"/>
    </row>
    <row r="6252" spans="6:14" ht="14.25" customHeight="1" x14ac:dyDescent="0.3">
      <c r="F6252"/>
      <c r="G6252"/>
      <c r="H6252"/>
      <c r="I6252"/>
      <c r="J6252"/>
      <c r="M6252"/>
      <c r="N6252"/>
    </row>
    <row r="6253" spans="6:14" ht="14.25" customHeight="1" x14ac:dyDescent="0.3">
      <c r="F6253"/>
      <c r="G6253"/>
      <c r="H6253"/>
      <c r="I6253"/>
      <c r="J6253"/>
      <c r="M6253"/>
      <c r="N6253"/>
    </row>
    <row r="6254" spans="6:14" ht="14.25" customHeight="1" x14ac:dyDescent="0.3">
      <c r="F6254"/>
      <c r="G6254"/>
      <c r="H6254"/>
      <c r="I6254"/>
      <c r="J6254"/>
      <c r="M6254"/>
      <c r="N6254"/>
    </row>
    <row r="6255" spans="6:14" ht="14.25" customHeight="1" x14ac:dyDescent="0.3">
      <c r="F6255"/>
      <c r="G6255"/>
      <c r="H6255"/>
      <c r="I6255"/>
      <c r="J6255"/>
      <c r="M6255"/>
      <c r="N6255"/>
    </row>
    <row r="6256" spans="6:14" ht="14.25" customHeight="1" x14ac:dyDescent="0.3">
      <c r="F6256"/>
      <c r="G6256"/>
      <c r="H6256"/>
      <c r="I6256"/>
      <c r="J6256"/>
      <c r="M6256"/>
      <c r="N6256"/>
    </row>
    <row r="6257" spans="6:14" ht="14.25" customHeight="1" x14ac:dyDescent="0.3">
      <c r="F6257"/>
      <c r="G6257"/>
      <c r="H6257"/>
      <c r="I6257"/>
      <c r="J6257"/>
      <c r="M6257"/>
      <c r="N6257"/>
    </row>
    <row r="6258" spans="6:14" ht="14.25" customHeight="1" x14ac:dyDescent="0.3">
      <c r="F6258"/>
      <c r="G6258"/>
      <c r="H6258"/>
      <c r="I6258"/>
      <c r="J6258"/>
      <c r="M6258"/>
      <c r="N6258"/>
    </row>
    <row r="6259" spans="6:14" ht="14.25" customHeight="1" x14ac:dyDescent="0.3">
      <c r="F6259"/>
      <c r="G6259"/>
      <c r="H6259"/>
      <c r="I6259"/>
      <c r="J6259"/>
      <c r="M6259"/>
      <c r="N6259"/>
    </row>
    <row r="6260" spans="6:14" ht="14.25" customHeight="1" x14ac:dyDescent="0.3">
      <c r="F6260"/>
      <c r="G6260"/>
      <c r="H6260"/>
      <c r="I6260"/>
      <c r="J6260"/>
      <c r="M6260"/>
      <c r="N6260"/>
    </row>
    <row r="6261" spans="6:14" ht="14.25" customHeight="1" x14ac:dyDescent="0.3">
      <c r="F6261"/>
      <c r="G6261"/>
      <c r="H6261"/>
      <c r="I6261"/>
      <c r="J6261"/>
      <c r="M6261"/>
      <c r="N6261"/>
    </row>
    <row r="6262" spans="6:14" ht="14.25" customHeight="1" x14ac:dyDescent="0.3">
      <c r="F6262"/>
      <c r="G6262"/>
      <c r="H6262"/>
      <c r="I6262"/>
      <c r="J6262"/>
      <c r="M6262"/>
      <c r="N6262"/>
    </row>
    <row r="6263" spans="6:14" ht="14.25" customHeight="1" x14ac:dyDescent="0.3">
      <c r="F6263"/>
      <c r="G6263"/>
      <c r="H6263"/>
      <c r="I6263"/>
      <c r="J6263"/>
      <c r="M6263"/>
      <c r="N6263"/>
    </row>
    <row r="6264" spans="6:14" ht="14.25" customHeight="1" x14ac:dyDescent="0.3">
      <c r="F6264"/>
      <c r="G6264"/>
      <c r="H6264"/>
      <c r="I6264"/>
      <c r="J6264"/>
      <c r="M6264"/>
      <c r="N6264"/>
    </row>
    <row r="6265" spans="6:14" ht="14.25" customHeight="1" x14ac:dyDescent="0.3">
      <c r="F6265"/>
      <c r="G6265"/>
      <c r="H6265"/>
      <c r="I6265"/>
      <c r="J6265"/>
      <c r="M6265"/>
      <c r="N6265"/>
    </row>
    <row r="6266" spans="6:14" ht="14.25" customHeight="1" x14ac:dyDescent="0.3">
      <c r="F6266"/>
      <c r="G6266"/>
      <c r="H6266"/>
      <c r="I6266"/>
      <c r="J6266"/>
      <c r="M6266"/>
      <c r="N6266"/>
    </row>
    <row r="6267" spans="6:14" ht="14.25" customHeight="1" x14ac:dyDescent="0.3">
      <c r="F6267"/>
      <c r="G6267"/>
      <c r="H6267"/>
      <c r="I6267"/>
      <c r="J6267"/>
      <c r="M6267"/>
      <c r="N6267"/>
    </row>
    <row r="6268" spans="6:14" ht="14.25" customHeight="1" x14ac:dyDescent="0.3">
      <c r="F6268"/>
      <c r="G6268"/>
      <c r="H6268"/>
      <c r="I6268"/>
      <c r="J6268"/>
      <c r="M6268"/>
      <c r="N6268"/>
    </row>
    <row r="6269" spans="6:14" ht="14.25" customHeight="1" x14ac:dyDescent="0.3">
      <c r="F6269"/>
      <c r="G6269"/>
      <c r="H6269"/>
      <c r="I6269"/>
      <c r="J6269"/>
      <c r="M6269"/>
      <c r="N6269"/>
    </row>
    <row r="6270" spans="6:14" ht="14.25" customHeight="1" x14ac:dyDescent="0.3">
      <c r="F6270"/>
      <c r="G6270"/>
      <c r="H6270"/>
      <c r="I6270"/>
      <c r="J6270"/>
      <c r="M6270"/>
      <c r="N6270"/>
    </row>
    <row r="6271" spans="6:14" ht="14.25" customHeight="1" x14ac:dyDescent="0.3">
      <c r="F6271"/>
      <c r="G6271"/>
      <c r="H6271"/>
      <c r="I6271"/>
      <c r="J6271"/>
      <c r="M6271"/>
      <c r="N6271"/>
    </row>
    <row r="6272" spans="6:14" ht="14.25" customHeight="1" x14ac:dyDescent="0.3">
      <c r="F6272"/>
      <c r="G6272"/>
      <c r="H6272"/>
      <c r="I6272"/>
      <c r="J6272"/>
      <c r="M6272"/>
      <c r="N6272"/>
    </row>
    <row r="6273" spans="6:14" ht="14.25" customHeight="1" x14ac:dyDescent="0.3">
      <c r="F6273"/>
      <c r="G6273"/>
      <c r="H6273"/>
      <c r="I6273"/>
      <c r="J6273"/>
      <c r="M6273"/>
      <c r="N6273"/>
    </row>
    <row r="6274" spans="6:14" ht="14.25" customHeight="1" x14ac:dyDescent="0.3">
      <c r="F6274"/>
      <c r="G6274"/>
      <c r="H6274"/>
      <c r="I6274"/>
      <c r="J6274"/>
      <c r="M6274"/>
      <c r="N6274"/>
    </row>
    <row r="6275" spans="6:14" ht="14.25" customHeight="1" x14ac:dyDescent="0.3">
      <c r="F6275"/>
      <c r="G6275"/>
      <c r="H6275"/>
      <c r="I6275"/>
      <c r="J6275"/>
      <c r="M6275"/>
      <c r="N6275"/>
    </row>
    <row r="6276" spans="6:14" ht="14.25" customHeight="1" x14ac:dyDescent="0.3">
      <c r="F6276"/>
      <c r="G6276"/>
      <c r="H6276"/>
      <c r="I6276"/>
      <c r="J6276"/>
      <c r="M6276"/>
      <c r="N6276"/>
    </row>
    <row r="6277" spans="6:14" ht="14.25" customHeight="1" x14ac:dyDescent="0.3">
      <c r="F6277"/>
      <c r="G6277"/>
      <c r="H6277"/>
      <c r="I6277"/>
      <c r="J6277"/>
      <c r="M6277"/>
      <c r="N6277"/>
    </row>
    <row r="6278" spans="6:14" ht="14.25" customHeight="1" x14ac:dyDescent="0.3">
      <c r="F6278"/>
      <c r="G6278"/>
      <c r="H6278"/>
      <c r="I6278"/>
      <c r="J6278"/>
      <c r="M6278"/>
      <c r="N6278"/>
    </row>
    <row r="6279" spans="6:14" ht="14.25" customHeight="1" x14ac:dyDescent="0.3">
      <c r="F6279"/>
      <c r="G6279"/>
      <c r="H6279"/>
      <c r="I6279"/>
      <c r="J6279"/>
      <c r="M6279"/>
      <c r="N6279"/>
    </row>
    <row r="6280" spans="6:14" ht="14.25" customHeight="1" x14ac:dyDescent="0.3">
      <c r="F6280"/>
      <c r="G6280"/>
      <c r="H6280"/>
      <c r="I6280"/>
      <c r="J6280"/>
      <c r="M6280"/>
      <c r="N6280"/>
    </row>
    <row r="6281" spans="6:14" ht="14.25" customHeight="1" x14ac:dyDescent="0.3">
      <c r="F6281"/>
      <c r="G6281"/>
      <c r="H6281"/>
      <c r="I6281"/>
      <c r="J6281"/>
      <c r="M6281"/>
      <c r="N6281"/>
    </row>
    <row r="6282" spans="6:14" ht="14.25" customHeight="1" x14ac:dyDescent="0.3">
      <c r="F6282"/>
      <c r="G6282"/>
      <c r="H6282"/>
      <c r="I6282"/>
      <c r="J6282"/>
      <c r="M6282"/>
      <c r="N6282"/>
    </row>
    <row r="6283" spans="6:14" ht="14.25" customHeight="1" x14ac:dyDescent="0.3">
      <c r="F6283"/>
      <c r="G6283"/>
      <c r="H6283"/>
      <c r="I6283"/>
      <c r="J6283"/>
      <c r="M6283"/>
      <c r="N6283"/>
    </row>
    <row r="6284" spans="6:14" ht="14.25" customHeight="1" x14ac:dyDescent="0.3">
      <c r="F6284"/>
      <c r="G6284"/>
      <c r="H6284"/>
      <c r="I6284"/>
      <c r="J6284"/>
      <c r="M6284"/>
      <c r="N6284"/>
    </row>
    <row r="6285" spans="6:14" ht="14.25" customHeight="1" x14ac:dyDescent="0.3">
      <c r="F6285"/>
      <c r="G6285"/>
      <c r="H6285"/>
      <c r="I6285"/>
      <c r="J6285"/>
      <c r="M6285"/>
      <c r="N6285"/>
    </row>
    <row r="6286" spans="6:14" ht="14.25" customHeight="1" x14ac:dyDescent="0.3">
      <c r="F6286"/>
      <c r="G6286"/>
      <c r="H6286"/>
      <c r="I6286"/>
      <c r="J6286"/>
      <c r="M6286"/>
      <c r="N6286"/>
    </row>
    <row r="6287" spans="6:14" ht="14.25" customHeight="1" x14ac:dyDescent="0.3">
      <c r="F6287"/>
      <c r="G6287"/>
      <c r="H6287"/>
      <c r="I6287"/>
      <c r="J6287"/>
      <c r="M6287"/>
      <c r="N6287"/>
    </row>
    <row r="6288" spans="6:14" ht="14.25" customHeight="1" x14ac:dyDescent="0.3">
      <c r="F6288"/>
      <c r="G6288"/>
      <c r="H6288"/>
      <c r="I6288"/>
      <c r="J6288"/>
      <c r="M6288"/>
      <c r="N6288"/>
    </row>
    <row r="6289" spans="6:14" ht="14.25" customHeight="1" x14ac:dyDescent="0.3">
      <c r="F6289"/>
      <c r="G6289"/>
      <c r="H6289"/>
      <c r="I6289"/>
      <c r="J6289"/>
      <c r="M6289"/>
      <c r="N6289"/>
    </row>
    <row r="6290" spans="6:14" ht="14.25" customHeight="1" x14ac:dyDescent="0.3">
      <c r="F6290"/>
      <c r="G6290"/>
      <c r="H6290"/>
      <c r="I6290"/>
      <c r="J6290"/>
      <c r="M6290"/>
      <c r="N6290"/>
    </row>
    <row r="6291" spans="6:14" ht="14.25" customHeight="1" x14ac:dyDescent="0.3">
      <c r="F6291"/>
      <c r="G6291"/>
      <c r="H6291"/>
      <c r="I6291"/>
      <c r="J6291"/>
      <c r="M6291"/>
      <c r="N6291"/>
    </row>
    <row r="6292" spans="6:14" ht="14.25" customHeight="1" x14ac:dyDescent="0.3">
      <c r="F6292"/>
      <c r="G6292"/>
      <c r="H6292"/>
      <c r="I6292"/>
      <c r="J6292"/>
      <c r="M6292"/>
      <c r="N6292"/>
    </row>
    <row r="6293" spans="6:14" ht="14.25" customHeight="1" x14ac:dyDescent="0.3">
      <c r="F6293"/>
      <c r="G6293"/>
      <c r="H6293"/>
      <c r="I6293"/>
      <c r="J6293"/>
      <c r="M6293"/>
      <c r="N6293"/>
    </row>
    <row r="6294" spans="6:14" ht="14.25" customHeight="1" x14ac:dyDescent="0.3">
      <c r="F6294"/>
      <c r="G6294"/>
      <c r="H6294"/>
      <c r="I6294"/>
      <c r="J6294"/>
      <c r="M6294"/>
      <c r="N6294"/>
    </row>
    <row r="6295" spans="6:14" ht="14.25" customHeight="1" x14ac:dyDescent="0.3">
      <c r="F6295"/>
      <c r="G6295"/>
      <c r="H6295"/>
      <c r="I6295"/>
      <c r="J6295"/>
      <c r="M6295"/>
      <c r="N6295"/>
    </row>
    <row r="6296" spans="6:14" ht="14.25" customHeight="1" x14ac:dyDescent="0.3">
      <c r="F6296"/>
      <c r="G6296"/>
      <c r="H6296"/>
      <c r="I6296"/>
      <c r="J6296"/>
      <c r="M6296"/>
      <c r="N6296"/>
    </row>
    <row r="6297" spans="6:14" ht="14.25" customHeight="1" x14ac:dyDescent="0.3">
      <c r="F6297"/>
      <c r="G6297"/>
      <c r="H6297"/>
      <c r="I6297"/>
      <c r="J6297"/>
      <c r="M6297"/>
      <c r="N6297"/>
    </row>
    <row r="6298" spans="6:14" ht="14.25" customHeight="1" x14ac:dyDescent="0.3">
      <c r="F6298"/>
      <c r="G6298"/>
      <c r="H6298"/>
      <c r="I6298"/>
      <c r="J6298"/>
      <c r="M6298"/>
      <c r="N6298"/>
    </row>
    <row r="6299" spans="6:14" ht="14.25" customHeight="1" x14ac:dyDescent="0.3">
      <c r="F6299"/>
      <c r="G6299"/>
      <c r="H6299"/>
      <c r="I6299"/>
      <c r="J6299"/>
      <c r="M6299"/>
      <c r="N6299"/>
    </row>
    <row r="6300" spans="6:14" ht="14.25" customHeight="1" x14ac:dyDescent="0.3">
      <c r="F6300"/>
      <c r="G6300"/>
      <c r="H6300"/>
      <c r="I6300"/>
      <c r="J6300"/>
      <c r="M6300"/>
      <c r="N6300"/>
    </row>
    <row r="6301" spans="6:14" ht="14.25" customHeight="1" x14ac:dyDescent="0.3">
      <c r="F6301"/>
      <c r="G6301"/>
      <c r="H6301"/>
      <c r="I6301"/>
      <c r="J6301"/>
      <c r="M6301"/>
      <c r="N6301"/>
    </row>
    <row r="6302" spans="6:14" ht="14.25" customHeight="1" x14ac:dyDescent="0.3">
      <c r="F6302"/>
      <c r="G6302"/>
      <c r="H6302"/>
      <c r="I6302"/>
      <c r="J6302"/>
      <c r="M6302"/>
      <c r="N6302"/>
    </row>
    <row r="6303" spans="6:14" ht="14.25" customHeight="1" x14ac:dyDescent="0.3">
      <c r="F6303"/>
      <c r="G6303"/>
      <c r="H6303"/>
      <c r="I6303"/>
      <c r="J6303"/>
      <c r="M6303"/>
      <c r="N6303"/>
    </row>
    <row r="6304" spans="6:14" ht="14.25" customHeight="1" x14ac:dyDescent="0.3">
      <c r="F6304"/>
      <c r="G6304"/>
      <c r="H6304"/>
      <c r="I6304"/>
      <c r="J6304"/>
      <c r="M6304"/>
      <c r="N6304"/>
    </row>
    <row r="6305" spans="6:14" ht="14.25" customHeight="1" x14ac:dyDescent="0.3">
      <c r="F6305"/>
      <c r="G6305"/>
      <c r="H6305"/>
      <c r="I6305"/>
      <c r="J6305"/>
      <c r="M6305"/>
      <c r="N6305"/>
    </row>
    <row r="6306" spans="6:14" ht="14.25" customHeight="1" x14ac:dyDescent="0.3">
      <c r="F6306"/>
      <c r="G6306"/>
      <c r="H6306"/>
      <c r="I6306"/>
      <c r="J6306"/>
      <c r="M6306"/>
      <c r="N6306"/>
    </row>
    <row r="6307" spans="6:14" ht="14.25" customHeight="1" x14ac:dyDescent="0.3">
      <c r="F6307"/>
      <c r="G6307"/>
      <c r="H6307"/>
      <c r="I6307"/>
      <c r="J6307"/>
      <c r="M6307"/>
      <c r="N6307"/>
    </row>
    <row r="6308" spans="6:14" ht="14.25" customHeight="1" x14ac:dyDescent="0.3">
      <c r="F6308"/>
      <c r="G6308"/>
      <c r="H6308"/>
      <c r="I6308"/>
      <c r="J6308"/>
      <c r="M6308"/>
      <c r="N6308"/>
    </row>
    <row r="6309" spans="6:14" ht="14.25" customHeight="1" x14ac:dyDescent="0.3">
      <c r="F6309"/>
      <c r="G6309"/>
      <c r="H6309"/>
      <c r="I6309"/>
      <c r="J6309"/>
      <c r="M6309"/>
      <c r="N6309"/>
    </row>
    <row r="6310" spans="6:14" ht="14.25" customHeight="1" x14ac:dyDescent="0.3">
      <c r="F6310"/>
      <c r="G6310"/>
      <c r="H6310"/>
      <c r="I6310"/>
      <c r="J6310"/>
      <c r="M6310"/>
      <c r="N6310"/>
    </row>
    <row r="6311" spans="6:14" ht="14.25" customHeight="1" x14ac:dyDescent="0.3">
      <c r="F6311"/>
      <c r="G6311"/>
      <c r="H6311"/>
      <c r="I6311"/>
      <c r="J6311"/>
      <c r="M6311"/>
      <c r="N6311"/>
    </row>
    <row r="6312" spans="6:14" ht="14.25" customHeight="1" x14ac:dyDescent="0.3">
      <c r="F6312"/>
      <c r="G6312"/>
      <c r="H6312"/>
      <c r="I6312"/>
      <c r="J6312"/>
      <c r="M6312"/>
      <c r="N6312"/>
    </row>
    <row r="6313" spans="6:14" ht="14.25" customHeight="1" x14ac:dyDescent="0.3">
      <c r="F6313"/>
      <c r="G6313"/>
      <c r="H6313"/>
      <c r="I6313"/>
      <c r="J6313"/>
      <c r="M6313"/>
      <c r="N6313"/>
    </row>
    <row r="6314" spans="6:14" ht="14.25" customHeight="1" x14ac:dyDescent="0.3">
      <c r="F6314"/>
      <c r="G6314"/>
      <c r="H6314"/>
      <c r="I6314"/>
      <c r="J6314"/>
      <c r="M6314"/>
      <c r="N6314"/>
    </row>
    <row r="6315" spans="6:14" ht="14.25" customHeight="1" x14ac:dyDescent="0.3">
      <c r="F6315"/>
      <c r="G6315"/>
      <c r="H6315"/>
      <c r="I6315"/>
      <c r="J6315"/>
      <c r="M6315"/>
      <c r="N6315"/>
    </row>
    <row r="6316" spans="6:14" ht="14.25" customHeight="1" x14ac:dyDescent="0.3">
      <c r="F6316"/>
      <c r="G6316"/>
      <c r="H6316"/>
      <c r="I6316"/>
      <c r="J6316"/>
      <c r="M6316"/>
      <c r="N6316"/>
    </row>
    <row r="6317" spans="6:14" ht="14.25" customHeight="1" x14ac:dyDescent="0.3">
      <c r="F6317"/>
      <c r="G6317"/>
      <c r="H6317"/>
      <c r="I6317"/>
      <c r="J6317"/>
      <c r="M6317"/>
      <c r="N6317"/>
    </row>
    <row r="6318" spans="6:14" ht="14.25" customHeight="1" x14ac:dyDescent="0.3">
      <c r="F6318"/>
      <c r="G6318"/>
      <c r="H6318"/>
      <c r="I6318"/>
      <c r="J6318"/>
      <c r="M6318"/>
      <c r="N6318"/>
    </row>
    <row r="6319" spans="6:14" ht="14.25" customHeight="1" x14ac:dyDescent="0.3">
      <c r="F6319"/>
      <c r="G6319"/>
      <c r="H6319"/>
      <c r="I6319"/>
      <c r="J6319"/>
      <c r="M6319"/>
      <c r="N6319"/>
    </row>
    <row r="6320" spans="6:14" ht="14.25" customHeight="1" x14ac:dyDescent="0.3">
      <c r="F6320"/>
      <c r="G6320"/>
      <c r="H6320"/>
      <c r="I6320"/>
      <c r="J6320"/>
      <c r="M6320"/>
      <c r="N6320"/>
    </row>
    <row r="6321" spans="6:14" ht="14.25" customHeight="1" x14ac:dyDescent="0.3">
      <c r="F6321"/>
      <c r="G6321"/>
      <c r="H6321"/>
      <c r="I6321"/>
      <c r="J6321"/>
      <c r="M6321"/>
      <c r="N6321"/>
    </row>
    <row r="6322" spans="6:14" ht="14.25" customHeight="1" x14ac:dyDescent="0.3">
      <c r="F6322"/>
      <c r="G6322"/>
      <c r="H6322"/>
      <c r="I6322"/>
      <c r="J6322"/>
      <c r="M6322"/>
      <c r="N6322"/>
    </row>
    <row r="6323" spans="6:14" ht="14.25" customHeight="1" x14ac:dyDescent="0.3">
      <c r="F6323"/>
      <c r="G6323"/>
      <c r="H6323"/>
      <c r="I6323"/>
      <c r="J6323"/>
      <c r="M6323"/>
      <c r="N6323"/>
    </row>
    <row r="6324" spans="6:14" ht="14.25" customHeight="1" x14ac:dyDescent="0.3">
      <c r="F6324"/>
      <c r="G6324"/>
      <c r="H6324"/>
      <c r="I6324"/>
      <c r="J6324"/>
      <c r="M6324"/>
      <c r="N6324"/>
    </row>
    <row r="6325" spans="6:14" ht="14.25" customHeight="1" x14ac:dyDescent="0.3">
      <c r="F6325"/>
      <c r="G6325"/>
      <c r="H6325"/>
      <c r="I6325"/>
      <c r="J6325"/>
      <c r="M6325"/>
      <c r="N6325"/>
    </row>
    <row r="6326" spans="6:14" ht="14.25" customHeight="1" x14ac:dyDescent="0.3">
      <c r="F6326"/>
      <c r="G6326"/>
      <c r="H6326"/>
      <c r="I6326"/>
      <c r="J6326"/>
      <c r="M6326"/>
      <c r="N6326"/>
    </row>
    <row r="6327" spans="6:14" ht="14.25" customHeight="1" x14ac:dyDescent="0.3">
      <c r="F6327"/>
      <c r="G6327"/>
      <c r="H6327"/>
      <c r="I6327"/>
      <c r="J6327"/>
      <c r="M6327"/>
      <c r="N6327"/>
    </row>
    <row r="6328" spans="6:14" ht="14.25" customHeight="1" x14ac:dyDescent="0.3">
      <c r="F6328"/>
      <c r="G6328"/>
      <c r="H6328"/>
      <c r="I6328"/>
      <c r="J6328"/>
      <c r="M6328"/>
      <c r="N6328"/>
    </row>
    <row r="6329" spans="6:14" ht="14.25" customHeight="1" x14ac:dyDescent="0.3">
      <c r="F6329"/>
      <c r="G6329"/>
      <c r="H6329"/>
      <c r="I6329"/>
      <c r="J6329"/>
      <c r="M6329"/>
      <c r="N6329"/>
    </row>
    <row r="6330" spans="6:14" ht="14.25" customHeight="1" x14ac:dyDescent="0.3">
      <c r="F6330"/>
      <c r="G6330"/>
      <c r="H6330"/>
      <c r="I6330"/>
      <c r="J6330"/>
      <c r="M6330"/>
      <c r="N6330"/>
    </row>
    <row r="6331" spans="6:14" ht="14.25" customHeight="1" x14ac:dyDescent="0.3">
      <c r="F6331"/>
      <c r="G6331"/>
      <c r="H6331"/>
      <c r="I6331"/>
      <c r="J6331"/>
      <c r="M6331"/>
      <c r="N6331"/>
    </row>
    <row r="6332" spans="6:14" ht="14.25" customHeight="1" x14ac:dyDescent="0.3">
      <c r="F6332"/>
      <c r="G6332"/>
      <c r="H6332"/>
      <c r="I6332"/>
      <c r="J6332"/>
      <c r="M6332"/>
      <c r="N6332"/>
    </row>
    <row r="6333" spans="6:14" ht="14.25" customHeight="1" x14ac:dyDescent="0.3">
      <c r="F6333"/>
      <c r="G6333"/>
      <c r="H6333"/>
      <c r="I6333"/>
      <c r="J6333"/>
      <c r="M6333"/>
      <c r="N6333"/>
    </row>
    <row r="6334" spans="6:14" ht="14.25" customHeight="1" x14ac:dyDescent="0.3">
      <c r="F6334"/>
      <c r="G6334"/>
      <c r="H6334"/>
      <c r="I6334"/>
      <c r="J6334"/>
      <c r="M6334"/>
      <c r="N6334"/>
    </row>
    <row r="6335" spans="6:14" ht="14.25" customHeight="1" x14ac:dyDescent="0.3">
      <c r="F6335"/>
      <c r="G6335"/>
      <c r="H6335"/>
      <c r="I6335"/>
      <c r="J6335"/>
      <c r="M6335"/>
      <c r="N6335"/>
    </row>
    <row r="6336" spans="6:14" ht="14.25" customHeight="1" x14ac:dyDescent="0.3">
      <c r="F6336"/>
      <c r="G6336"/>
      <c r="H6336"/>
      <c r="I6336"/>
      <c r="J6336"/>
      <c r="M6336"/>
      <c r="N6336"/>
    </row>
    <row r="6337" spans="6:14" ht="14.25" customHeight="1" x14ac:dyDescent="0.3">
      <c r="F6337"/>
      <c r="G6337"/>
      <c r="H6337"/>
      <c r="I6337"/>
      <c r="J6337"/>
      <c r="M6337"/>
      <c r="N6337"/>
    </row>
    <row r="6338" spans="6:14" ht="14.25" customHeight="1" x14ac:dyDescent="0.3">
      <c r="F6338"/>
      <c r="G6338"/>
      <c r="H6338"/>
      <c r="I6338"/>
      <c r="J6338"/>
      <c r="M6338"/>
      <c r="N6338"/>
    </row>
    <row r="6339" spans="6:14" ht="14.25" customHeight="1" x14ac:dyDescent="0.3">
      <c r="F6339"/>
      <c r="G6339"/>
      <c r="H6339"/>
      <c r="I6339"/>
      <c r="J6339"/>
      <c r="M6339"/>
      <c r="N6339"/>
    </row>
    <row r="6340" spans="6:14" ht="14.25" customHeight="1" x14ac:dyDescent="0.3">
      <c r="F6340"/>
      <c r="G6340"/>
      <c r="H6340"/>
      <c r="I6340"/>
      <c r="J6340"/>
      <c r="M6340"/>
      <c r="N6340"/>
    </row>
    <row r="6341" spans="6:14" ht="14.25" customHeight="1" x14ac:dyDescent="0.3">
      <c r="F6341"/>
      <c r="G6341"/>
      <c r="H6341"/>
      <c r="I6341"/>
      <c r="J6341"/>
      <c r="M6341"/>
      <c r="N6341"/>
    </row>
    <row r="6342" spans="6:14" ht="14.25" customHeight="1" x14ac:dyDescent="0.3">
      <c r="F6342"/>
      <c r="G6342"/>
      <c r="H6342"/>
      <c r="I6342"/>
      <c r="J6342"/>
      <c r="M6342"/>
      <c r="N6342"/>
    </row>
    <row r="6343" spans="6:14" ht="14.25" customHeight="1" x14ac:dyDescent="0.3">
      <c r="F6343"/>
      <c r="G6343"/>
      <c r="H6343"/>
      <c r="I6343"/>
      <c r="J6343"/>
      <c r="M6343"/>
      <c r="N6343"/>
    </row>
    <row r="6344" spans="6:14" ht="14.25" customHeight="1" x14ac:dyDescent="0.3">
      <c r="F6344"/>
      <c r="G6344"/>
      <c r="H6344"/>
      <c r="I6344"/>
      <c r="J6344"/>
      <c r="M6344"/>
      <c r="N6344"/>
    </row>
    <row r="6345" spans="6:14" ht="14.25" customHeight="1" x14ac:dyDescent="0.3">
      <c r="F6345"/>
      <c r="G6345"/>
      <c r="H6345"/>
      <c r="I6345"/>
      <c r="J6345"/>
      <c r="M6345"/>
      <c r="N6345"/>
    </row>
    <row r="6346" spans="6:14" ht="14.25" customHeight="1" x14ac:dyDescent="0.3">
      <c r="F6346"/>
      <c r="G6346"/>
      <c r="H6346"/>
      <c r="I6346"/>
      <c r="J6346"/>
      <c r="M6346"/>
      <c r="N6346"/>
    </row>
    <row r="6347" spans="6:14" ht="14.25" customHeight="1" x14ac:dyDescent="0.3">
      <c r="F6347"/>
      <c r="G6347"/>
      <c r="H6347"/>
      <c r="I6347"/>
      <c r="J6347"/>
      <c r="M6347"/>
      <c r="N6347"/>
    </row>
    <row r="6348" spans="6:14" ht="14.25" customHeight="1" x14ac:dyDescent="0.3">
      <c r="F6348"/>
      <c r="G6348"/>
      <c r="H6348"/>
      <c r="I6348"/>
      <c r="J6348"/>
      <c r="M6348"/>
      <c r="N6348"/>
    </row>
    <row r="6349" spans="6:14" ht="14.25" customHeight="1" x14ac:dyDescent="0.3">
      <c r="F6349"/>
      <c r="G6349"/>
      <c r="H6349"/>
      <c r="I6349"/>
      <c r="J6349"/>
      <c r="M6349"/>
      <c r="N6349"/>
    </row>
    <row r="6350" spans="6:14" ht="14.25" customHeight="1" x14ac:dyDescent="0.3">
      <c r="F6350"/>
      <c r="G6350"/>
      <c r="H6350"/>
      <c r="I6350"/>
      <c r="J6350"/>
      <c r="M6350"/>
      <c r="N6350"/>
    </row>
    <row r="6351" spans="6:14" ht="14.25" customHeight="1" x14ac:dyDescent="0.3">
      <c r="F6351"/>
      <c r="G6351"/>
      <c r="H6351"/>
      <c r="I6351"/>
      <c r="J6351"/>
      <c r="M6351"/>
      <c r="N6351"/>
    </row>
    <row r="6352" spans="6:14" ht="14.25" customHeight="1" x14ac:dyDescent="0.3">
      <c r="F6352"/>
      <c r="G6352"/>
      <c r="H6352"/>
      <c r="I6352"/>
      <c r="J6352"/>
      <c r="M6352"/>
      <c r="N6352"/>
    </row>
    <row r="6353" spans="6:14" ht="14.25" customHeight="1" x14ac:dyDescent="0.3">
      <c r="F6353"/>
      <c r="G6353"/>
      <c r="H6353"/>
      <c r="I6353"/>
      <c r="J6353"/>
      <c r="M6353"/>
      <c r="N6353"/>
    </row>
    <row r="6354" spans="6:14" ht="14.25" customHeight="1" x14ac:dyDescent="0.3">
      <c r="F6354"/>
      <c r="G6354"/>
      <c r="H6354"/>
      <c r="I6354"/>
      <c r="J6354"/>
      <c r="M6354"/>
      <c r="N6354"/>
    </row>
    <row r="6355" spans="6:14" ht="14.25" customHeight="1" x14ac:dyDescent="0.3">
      <c r="F6355"/>
      <c r="G6355"/>
      <c r="H6355"/>
      <c r="I6355"/>
      <c r="J6355"/>
      <c r="M6355"/>
      <c r="N6355"/>
    </row>
    <row r="6356" spans="6:14" ht="14.25" customHeight="1" x14ac:dyDescent="0.3">
      <c r="F6356"/>
      <c r="G6356"/>
      <c r="H6356"/>
      <c r="I6356"/>
      <c r="J6356"/>
      <c r="M6356"/>
      <c r="N6356"/>
    </row>
    <row r="6357" spans="6:14" ht="14.25" customHeight="1" x14ac:dyDescent="0.3">
      <c r="F6357"/>
      <c r="G6357"/>
      <c r="H6357"/>
      <c r="I6357"/>
      <c r="J6357"/>
      <c r="M6357"/>
      <c r="N6357"/>
    </row>
    <row r="6358" spans="6:14" ht="14.25" customHeight="1" x14ac:dyDescent="0.3">
      <c r="F6358"/>
      <c r="G6358"/>
      <c r="H6358"/>
      <c r="I6358"/>
      <c r="J6358"/>
      <c r="M6358"/>
      <c r="N6358"/>
    </row>
    <row r="6359" spans="6:14" ht="14.25" customHeight="1" x14ac:dyDescent="0.3">
      <c r="F6359"/>
      <c r="G6359"/>
      <c r="H6359"/>
      <c r="I6359"/>
      <c r="J6359"/>
      <c r="M6359"/>
      <c r="N6359"/>
    </row>
    <row r="6360" spans="6:14" ht="14.25" customHeight="1" x14ac:dyDescent="0.3">
      <c r="F6360"/>
      <c r="G6360"/>
      <c r="H6360"/>
      <c r="I6360"/>
      <c r="J6360"/>
      <c r="M6360"/>
      <c r="N6360"/>
    </row>
    <row r="6361" spans="6:14" ht="14.25" customHeight="1" x14ac:dyDescent="0.3">
      <c r="F6361"/>
      <c r="G6361"/>
      <c r="H6361"/>
      <c r="I6361"/>
      <c r="J6361"/>
      <c r="M6361"/>
      <c r="N6361"/>
    </row>
    <row r="6362" spans="6:14" ht="14.25" customHeight="1" x14ac:dyDescent="0.3">
      <c r="F6362"/>
      <c r="G6362"/>
      <c r="H6362"/>
      <c r="I6362"/>
      <c r="J6362"/>
      <c r="M6362"/>
      <c r="N6362"/>
    </row>
    <row r="6363" spans="6:14" ht="14.25" customHeight="1" x14ac:dyDescent="0.3">
      <c r="F6363"/>
      <c r="G6363"/>
      <c r="H6363"/>
      <c r="I6363"/>
      <c r="J6363"/>
      <c r="M6363"/>
      <c r="N6363"/>
    </row>
    <row r="6364" spans="6:14" ht="14.25" customHeight="1" x14ac:dyDescent="0.3">
      <c r="F6364"/>
      <c r="G6364"/>
      <c r="H6364"/>
      <c r="I6364"/>
      <c r="J6364"/>
      <c r="M6364"/>
      <c r="N6364"/>
    </row>
    <row r="6365" spans="6:14" ht="14.25" customHeight="1" x14ac:dyDescent="0.3">
      <c r="F6365"/>
      <c r="G6365"/>
      <c r="H6365"/>
      <c r="I6365"/>
      <c r="J6365"/>
      <c r="M6365"/>
      <c r="N6365"/>
    </row>
    <row r="6366" spans="6:14" ht="14.25" customHeight="1" x14ac:dyDescent="0.3">
      <c r="F6366"/>
      <c r="G6366"/>
      <c r="H6366"/>
      <c r="I6366"/>
      <c r="J6366"/>
      <c r="M6366"/>
      <c r="N6366"/>
    </row>
    <row r="6367" spans="6:14" ht="14.25" customHeight="1" x14ac:dyDescent="0.3">
      <c r="F6367"/>
      <c r="G6367"/>
      <c r="H6367"/>
      <c r="I6367"/>
      <c r="J6367"/>
      <c r="M6367"/>
      <c r="N6367"/>
    </row>
    <row r="6368" spans="6:14" ht="14.25" customHeight="1" x14ac:dyDescent="0.3">
      <c r="F6368"/>
      <c r="G6368"/>
      <c r="H6368"/>
      <c r="I6368"/>
      <c r="J6368"/>
      <c r="M6368"/>
      <c r="N6368"/>
    </row>
    <row r="6369" spans="6:14" ht="14.25" customHeight="1" x14ac:dyDescent="0.3">
      <c r="F6369"/>
      <c r="G6369"/>
      <c r="H6369"/>
      <c r="I6369"/>
      <c r="J6369"/>
      <c r="M6369"/>
      <c r="N6369"/>
    </row>
    <row r="6370" spans="6:14" ht="14.25" customHeight="1" x14ac:dyDescent="0.3">
      <c r="F6370"/>
      <c r="G6370"/>
      <c r="H6370"/>
      <c r="I6370"/>
      <c r="J6370"/>
      <c r="M6370"/>
      <c r="N6370"/>
    </row>
    <row r="6371" spans="6:14" ht="14.25" customHeight="1" x14ac:dyDescent="0.3">
      <c r="F6371"/>
      <c r="G6371"/>
      <c r="H6371"/>
      <c r="I6371"/>
      <c r="J6371"/>
      <c r="M6371"/>
      <c r="N6371"/>
    </row>
    <row r="6372" spans="6:14" ht="14.25" customHeight="1" x14ac:dyDescent="0.3">
      <c r="F6372"/>
      <c r="G6372"/>
      <c r="H6372"/>
      <c r="I6372"/>
      <c r="J6372"/>
      <c r="M6372"/>
      <c r="N6372"/>
    </row>
    <row r="6373" spans="6:14" ht="14.25" customHeight="1" x14ac:dyDescent="0.3">
      <c r="F6373"/>
      <c r="G6373"/>
      <c r="H6373"/>
      <c r="I6373"/>
      <c r="J6373"/>
      <c r="M6373"/>
      <c r="N6373"/>
    </row>
    <row r="6374" spans="6:14" ht="14.25" customHeight="1" x14ac:dyDescent="0.3">
      <c r="F6374"/>
      <c r="G6374"/>
      <c r="H6374"/>
      <c r="I6374"/>
      <c r="J6374"/>
      <c r="M6374"/>
      <c r="N6374"/>
    </row>
    <row r="6375" spans="6:14" ht="14.25" customHeight="1" x14ac:dyDescent="0.3">
      <c r="F6375"/>
      <c r="G6375"/>
      <c r="H6375"/>
      <c r="I6375"/>
      <c r="J6375"/>
      <c r="M6375"/>
      <c r="N6375"/>
    </row>
    <row r="6376" spans="6:14" ht="14.25" customHeight="1" x14ac:dyDescent="0.3">
      <c r="F6376"/>
      <c r="G6376"/>
      <c r="H6376"/>
      <c r="I6376"/>
      <c r="J6376"/>
      <c r="M6376"/>
      <c r="N6376"/>
    </row>
    <row r="6377" spans="6:14" ht="14.25" customHeight="1" x14ac:dyDescent="0.3">
      <c r="F6377"/>
      <c r="G6377"/>
      <c r="H6377"/>
      <c r="I6377"/>
      <c r="J6377"/>
      <c r="M6377"/>
      <c r="N6377"/>
    </row>
    <row r="6378" spans="6:14" ht="14.25" customHeight="1" x14ac:dyDescent="0.3">
      <c r="F6378"/>
      <c r="G6378"/>
      <c r="H6378"/>
      <c r="I6378"/>
      <c r="J6378"/>
      <c r="M6378"/>
      <c r="N6378"/>
    </row>
    <row r="6379" spans="6:14" ht="14.25" customHeight="1" x14ac:dyDescent="0.3">
      <c r="F6379"/>
      <c r="G6379"/>
      <c r="H6379"/>
      <c r="I6379"/>
      <c r="J6379"/>
      <c r="M6379"/>
      <c r="N6379"/>
    </row>
    <row r="6380" spans="6:14" ht="14.25" customHeight="1" x14ac:dyDescent="0.3">
      <c r="F6380"/>
      <c r="G6380"/>
      <c r="H6380"/>
      <c r="I6380"/>
      <c r="J6380"/>
      <c r="M6380"/>
      <c r="N6380"/>
    </row>
    <row r="6381" spans="6:14" ht="14.25" customHeight="1" x14ac:dyDescent="0.3">
      <c r="F6381"/>
      <c r="G6381"/>
      <c r="H6381"/>
      <c r="I6381"/>
      <c r="J6381"/>
      <c r="M6381"/>
      <c r="N6381"/>
    </row>
    <row r="6382" spans="6:14" ht="14.25" customHeight="1" x14ac:dyDescent="0.3">
      <c r="F6382"/>
      <c r="G6382"/>
      <c r="H6382"/>
      <c r="I6382"/>
      <c r="J6382"/>
      <c r="M6382"/>
      <c r="N6382"/>
    </row>
    <row r="6383" spans="6:14" ht="14.25" customHeight="1" x14ac:dyDescent="0.3">
      <c r="F6383"/>
      <c r="G6383"/>
      <c r="H6383"/>
      <c r="I6383"/>
      <c r="J6383"/>
      <c r="M6383"/>
      <c r="N6383"/>
    </row>
    <row r="6384" spans="6:14" ht="14.25" customHeight="1" x14ac:dyDescent="0.3">
      <c r="F6384"/>
      <c r="G6384"/>
      <c r="H6384"/>
      <c r="I6384"/>
      <c r="J6384"/>
      <c r="M6384"/>
      <c r="N6384"/>
    </row>
    <row r="6385" spans="6:14" ht="14.25" customHeight="1" x14ac:dyDescent="0.3">
      <c r="F6385"/>
      <c r="G6385"/>
      <c r="H6385"/>
      <c r="I6385"/>
      <c r="J6385"/>
      <c r="M6385"/>
      <c r="N6385"/>
    </row>
    <row r="6386" spans="6:14" ht="14.25" customHeight="1" x14ac:dyDescent="0.3">
      <c r="F6386"/>
      <c r="G6386"/>
      <c r="H6386"/>
      <c r="I6386"/>
      <c r="J6386"/>
      <c r="M6386"/>
      <c r="N6386"/>
    </row>
    <row r="6387" spans="6:14" ht="14.25" customHeight="1" x14ac:dyDescent="0.3">
      <c r="F6387"/>
      <c r="G6387"/>
      <c r="H6387"/>
      <c r="I6387"/>
      <c r="J6387"/>
      <c r="M6387"/>
      <c r="N6387"/>
    </row>
    <row r="6388" spans="6:14" ht="14.25" customHeight="1" x14ac:dyDescent="0.3">
      <c r="F6388"/>
      <c r="G6388"/>
      <c r="H6388"/>
      <c r="I6388"/>
      <c r="J6388"/>
      <c r="M6388"/>
      <c r="N6388"/>
    </row>
    <row r="6389" spans="6:14" ht="14.25" customHeight="1" x14ac:dyDescent="0.3">
      <c r="F6389"/>
      <c r="G6389"/>
      <c r="H6389"/>
      <c r="I6389"/>
      <c r="J6389"/>
      <c r="M6389"/>
      <c r="N6389"/>
    </row>
    <row r="6390" spans="6:14" ht="14.25" customHeight="1" x14ac:dyDescent="0.3">
      <c r="F6390"/>
      <c r="G6390"/>
      <c r="H6390"/>
      <c r="I6390"/>
      <c r="J6390"/>
      <c r="M6390"/>
      <c r="N6390"/>
    </row>
    <row r="6391" spans="6:14" ht="14.25" customHeight="1" x14ac:dyDescent="0.3">
      <c r="F6391"/>
      <c r="G6391"/>
      <c r="H6391"/>
      <c r="I6391"/>
      <c r="J6391"/>
      <c r="M6391"/>
      <c r="N6391"/>
    </row>
    <row r="6392" spans="6:14" ht="14.25" customHeight="1" x14ac:dyDescent="0.3">
      <c r="F6392"/>
      <c r="G6392"/>
      <c r="H6392"/>
      <c r="I6392"/>
      <c r="J6392"/>
      <c r="M6392"/>
      <c r="N6392"/>
    </row>
    <row r="6393" spans="6:14" ht="14.25" customHeight="1" x14ac:dyDescent="0.3">
      <c r="F6393"/>
      <c r="G6393"/>
      <c r="H6393"/>
      <c r="I6393"/>
      <c r="J6393"/>
      <c r="M6393"/>
      <c r="N6393"/>
    </row>
    <row r="6394" spans="6:14" ht="14.25" customHeight="1" x14ac:dyDescent="0.3">
      <c r="F6394"/>
      <c r="G6394"/>
      <c r="H6394"/>
      <c r="I6394"/>
      <c r="J6394"/>
      <c r="M6394"/>
      <c r="N6394"/>
    </row>
    <row r="6395" spans="6:14" ht="14.25" customHeight="1" x14ac:dyDescent="0.3">
      <c r="F6395"/>
      <c r="G6395"/>
      <c r="H6395"/>
      <c r="I6395"/>
      <c r="J6395"/>
      <c r="M6395"/>
      <c r="N6395"/>
    </row>
    <row r="6396" spans="6:14" ht="14.25" customHeight="1" x14ac:dyDescent="0.3">
      <c r="F6396"/>
      <c r="G6396"/>
      <c r="H6396"/>
      <c r="I6396"/>
      <c r="J6396"/>
      <c r="M6396"/>
      <c r="N6396"/>
    </row>
    <row r="6397" spans="6:14" ht="14.25" customHeight="1" x14ac:dyDescent="0.3">
      <c r="F6397"/>
      <c r="G6397"/>
      <c r="H6397"/>
      <c r="I6397"/>
      <c r="J6397"/>
      <c r="M6397"/>
      <c r="N6397"/>
    </row>
    <row r="6398" spans="6:14" ht="14.25" customHeight="1" x14ac:dyDescent="0.3">
      <c r="F6398"/>
      <c r="G6398"/>
      <c r="H6398"/>
      <c r="I6398"/>
      <c r="J6398"/>
      <c r="M6398"/>
      <c r="N6398"/>
    </row>
    <row r="6399" spans="6:14" ht="14.25" customHeight="1" x14ac:dyDescent="0.3">
      <c r="F6399"/>
      <c r="G6399"/>
      <c r="H6399"/>
      <c r="I6399"/>
      <c r="J6399"/>
      <c r="M6399"/>
      <c r="N6399"/>
    </row>
    <row r="6400" spans="6:14" ht="14.25" customHeight="1" x14ac:dyDescent="0.3">
      <c r="F6400"/>
      <c r="G6400"/>
      <c r="H6400"/>
      <c r="I6400"/>
      <c r="J6400"/>
      <c r="M6400"/>
      <c r="N6400"/>
    </row>
    <row r="6401" spans="6:14" ht="14.25" customHeight="1" x14ac:dyDescent="0.3">
      <c r="F6401"/>
      <c r="G6401"/>
      <c r="H6401"/>
      <c r="I6401"/>
      <c r="J6401"/>
      <c r="M6401"/>
      <c r="N6401"/>
    </row>
    <row r="6402" spans="6:14" ht="14.25" customHeight="1" x14ac:dyDescent="0.3">
      <c r="F6402"/>
      <c r="G6402"/>
      <c r="H6402"/>
      <c r="I6402"/>
      <c r="J6402"/>
      <c r="M6402"/>
      <c r="N6402"/>
    </row>
    <row r="6403" spans="6:14" ht="14.25" customHeight="1" x14ac:dyDescent="0.3">
      <c r="F6403"/>
      <c r="G6403"/>
      <c r="H6403"/>
      <c r="I6403"/>
      <c r="J6403"/>
      <c r="M6403"/>
      <c r="N6403"/>
    </row>
    <row r="6404" spans="6:14" ht="14.25" customHeight="1" x14ac:dyDescent="0.3">
      <c r="F6404"/>
      <c r="G6404"/>
      <c r="H6404"/>
      <c r="I6404"/>
      <c r="J6404"/>
      <c r="M6404"/>
      <c r="N6404"/>
    </row>
    <row r="6405" spans="6:14" ht="14.25" customHeight="1" x14ac:dyDescent="0.3">
      <c r="F6405"/>
      <c r="G6405"/>
      <c r="H6405"/>
      <c r="I6405"/>
      <c r="J6405"/>
      <c r="M6405"/>
      <c r="N6405"/>
    </row>
    <row r="6406" spans="6:14" ht="14.25" customHeight="1" x14ac:dyDescent="0.3">
      <c r="F6406"/>
      <c r="G6406"/>
      <c r="H6406"/>
      <c r="I6406"/>
      <c r="J6406"/>
      <c r="M6406"/>
      <c r="N6406"/>
    </row>
    <row r="6407" spans="6:14" ht="14.25" customHeight="1" x14ac:dyDescent="0.3">
      <c r="F6407"/>
      <c r="G6407"/>
      <c r="H6407"/>
      <c r="I6407"/>
      <c r="J6407"/>
      <c r="M6407"/>
      <c r="N6407"/>
    </row>
    <row r="6408" spans="6:14" ht="14.25" customHeight="1" x14ac:dyDescent="0.3">
      <c r="F6408"/>
      <c r="G6408"/>
      <c r="H6408"/>
      <c r="I6408"/>
      <c r="J6408"/>
      <c r="M6408"/>
      <c r="N6408"/>
    </row>
    <row r="6409" spans="6:14" ht="14.25" customHeight="1" x14ac:dyDescent="0.3">
      <c r="F6409"/>
      <c r="G6409"/>
      <c r="H6409"/>
      <c r="I6409"/>
      <c r="J6409"/>
      <c r="M6409"/>
      <c r="N6409"/>
    </row>
    <row r="6410" spans="6:14" ht="14.25" customHeight="1" x14ac:dyDescent="0.3">
      <c r="F6410"/>
      <c r="G6410"/>
      <c r="H6410"/>
      <c r="I6410"/>
      <c r="J6410"/>
      <c r="M6410"/>
      <c r="N6410"/>
    </row>
    <row r="6411" spans="6:14" ht="14.25" customHeight="1" x14ac:dyDescent="0.3">
      <c r="F6411"/>
      <c r="G6411"/>
      <c r="H6411"/>
      <c r="I6411"/>
      <c r="J6411"/>
      <c r="M6411"/>
      <c r="N6411"/>
    </row>
    <row r="6412" spans="6:14" ht="14.25" customHeight="1" x14ac:dyDescent="0.3">
      <c r="F6412"/>
      <c r="G6412"/>
      <c r="H6412"/>
      <c r="I6412"/>
      <c r="J6412"/>
      <c r="M6412"/>
      <c r="N6412"/>
    </row>
    <row r="6413" spans="6:14" ht="14.25" customHeight="1" x14ac:dyDescent="0.3">
      <c r="F6413"/>
      <c r="G6413"/>
      <c r="H6413"/>
      <c r="I6413"/>
      <c r="J6413"/>
      <c r="M6413"/>
      <c r="N6413"/>
    </row>
    <row r="6414" spans="6:14" ht="14.25" customHeight="1" x14ac:dyDescent="0.3">
      <c r="F6414"/>
      <c r="G6414"/>
      <c r="H6414"/>
      <c r="I6414"/>
      <c r="J6414"/>
      <c r="M6414"/>
      <c r="N6414"/>
    </row>
    <row r="6415" spans="6:14" ht="14.25" customHeight="1" x14ac:dyDescent="0.3">
      <c r="F6415"/>
      <c r="G6415"/>
      <c r="H6415"/>
      <c r="I6415"/>
      <c r="J6415"/>
      <c r="M6415"/>
      <c r="N6415"/>
    </row>
    <row r="6416" spans="6:14" ht="14.25" customHeight="1" x14ac:dyDescent="0.3">
      <c r="F6416"/>
      <c r="G6416"/>
      <c r="H6416"/>
      <c r="I6416"/>
      <c r="J6416"/>
      <c r="M6416"/>
      <c r="N6416"/>
    </row>
    <row r="6417" spans="6:14" ht="14.25" customHeight="1" x14ac:dyDescent="0.3">
      <c r="F6417"/>
      <c r="G6417"/>
      <c r="H6417"/>
      <c r="I6417"/>
      <c r="J6417"/>
      <c r="M6417"/>
      <c r="N6417"/>
    </row>
    <row r="6418" spans="6:14" ht="14.25" customHeight="1" x14ac:dyDescent="0.3">
      <c r="F6418"/>
      <c r="G6418"/>
      <c r="H6418"/>
      <c r="I6418"/>
      <c r="J6418"/>
      <c r="M6418"/>
      <c r="N6418"/>
    </row>
    <row r="6419" spans="6:14" ht="14.25" customHeight="1" x14ac:dyDescent="0.3">
      <c r="F6419"/>
      <c r="G6419"/>
      <c r="H6419"/>
      <c r="I6419"/>
      <c r="J6419"/>
      <c r="M6419"/>
      <c r="N6419"/>
    </row>
    <row r="6420" spans="6:14" ht="14.25" customHeight="1" x14ac:dyDescent="0.3">
      <c r="F6420"/>
      <c r="G6420"/>
      <c r="H6420"/>
      <c r="I6420"/>
      <c r="J6420"/>
      <c r="M6420"/>
      <c r="N6420"/>
    </row>
    <row r="6421" spans="6:14" ht="14.25" customHeight="1" x14ac:dyDescent="0.3">
      <c r="F6421"/>
      <c r="G6421"/>
      <c r="H6421"/>
      <c r="I6421"/>
      <c r="J6421"/>
      <c r="M6421"/>
      <c r="N6421"/>
    </row>
    <row r="6422" spans="6:14" ht="14.25" customHeight="1" x14ac:dyDescent="0.3">
      <c r="F6422"/>
      <c r="G6422"/>
      <c r="H6422"/>
      <c r="I6422"/>
      <c r="J6422"/>
      <c r="M6422"/>
      <c r="N6422"/>
    </row>
    <row r="6423" spans="6:14" ht="14.25" customHeight="1" x14ac:dyDescent="0.3">
      <c r="F6423"/>
      <c r="G6423"/>
      <c r="H6423"/>
      <c r="I6423"/>
      <c r="J6423"/>
      <c r="M6423"/>
      <c r="N6423"/>
    </row>
    <row r="6424" spans="6:14" ht="14.25" customHeight="1" x14ac:dyDescent="0.3">
      <c r="F6424"/>
      <c r="G6424"/>
      <c r="H6424"/>
      <c r="I6424"/>
      <c r="J6424"/>
      <c r="M6424"/>
      <c r="N6424"/>
    </row>
    <row r="6425" spans="6:14" ht="14.25" customHeight="1" x14ac:dyDescent="0.3">
      <c r="F6425"/>
      <c r="G6425"/>
      <c r="H6425"/>
      <c r="I6425"/>
      <c r="J6425"/>
      <c r="M6425"/>
      <c r="N6425"/>
    </row>
    <row r="6426" spans="6:14" ht="14.25" customHeight="1" x14ac:dyDescent="0.3">
      <c r="F6426"/>
      <c r="G6426"/>
      <c r="H6426"/>
      <c r="I6426"/>
      <c r="J6426"/>
      <c r="M6426"/>
      <c r="N6426"/>
    </row>
    <row r="6427" spans="6:14" ht="14.25" customHeight="1" x14ac:dyDescent="0.3">
      <c r="F6427"/>
      <c r="G6427"/>
      <c r="H6427"/>
      <c r="I6427"/>
      <c r="J6427"/>
      <c r="M6427"/>
      <c r="N6427"/>
    </row>
    <row r="6428" spans="6:14" ht="14.25" customHeight="1" x14ac:dyDescent="0.3">
      <c r="F6428"/>
      <c r="G6428"/>
      <c r="H6428"/>
      <c r="I6428"/>
      <c r="J6428"/>
      <c r="M6428"/>
      <c r="N6428"/>
    </row>
    <row r="6429" spans="6:14" ht="14.25" customHeight="1" x14ac:dyDescent="0.3">
      <c r="F6429"/>
      <c r="G6429"/>
      <c r="H6429"/>
      <c r="I6429"/>
      <c r="J6429"/>
      <c r="M6429"/>
      <c r="N6429"/>
    </row>
    <row r="6430" spans="6:14" ht="14.25" customHeight="1" x14ac:dyDescent="0.3">
      <c r="F6430"/>
      <c r="G6430"/>
      <c r="H6430"/>
      <c r="I6430"/>
      <c r="J6430"/>
      <c r="M6430"/>
      <c r="N6430"/>
    </row>
    <row r="6431" spans="6:14" ht="14.25" customHeight="1" x14ac:dyDescent="0.3">
      <c r="F6431"/>
      <c r="G6431"/>
      <c r="H6431"/>
      <c r="I6431"/>
      <c r="J6431"/>
      <c r="M6431"/>
      <c r="N6431"/>
    </row>
    <row r="6432" spans="6:14" ht="14.25" customHeight="1" x14ac:dyDescent="0.3">
      <c r="F6432"/>
      <c r="G6432"/>
      <c r="H6432"/>
      <c r="I6432"/>
      <c r="J6432"/>
      <c r="M6432"/>
      <c r="N6432"/>
    </row>
    <row r="6433" spans="6:14" ht="14.25" customHeight="1" x14ac:dyDescent="0.3">
      <c r="F6433"/>
      <c r="G6433"/>
      <c r="H6433"/>
      <c r="I6433"/>
      <c r="J6433"/>
      <c r="M6433"/>
      <c r="N6433"/>
    </row>
    <row r="6434" spans="6:14" ht="14.25" customHeight="1" x14ac:dyDescent="0.3">
      <c r="F6434"/>
      <c r="G6434"/>
      <c r="H6434"/>
      <c r="I6434"/>
      <c r="J6434"/>
      <c r="M6434"/>
      <c r="N6434"/>
    </row>
    <row r="6435" spans="6:14" ht="14.25" customHeight="1" x14ac:dyDescent="0.3">
      <c r="F6435"/>
      <c r="G6435"/>
      <c r="H6435"/>
      <c r="I6435"/>
      <c r="J6435"/>
      <c r="M6435"/>
      <c r="N6435"/>
    </row>
    <row r="6436" spans="6:14" ht="14.25" customHeight="1" x14ac:dyDescent="0.3">
      <c r="F6436"/>
      <c r="G6436"/>
      <c r="H6436"/>
      <c r="I6436"/>
      <c r="J6436"/>
      <c r="M6436"/>
      <c r="N6436"/>
    </row>
    <row r="6437" spans="6:14" ht="14.25" customHeight="1" x14ac:dyDescent="0.3">
      <c r="F6437"/>
      <c r="G6437"/>
      <c r="H6437"/>
      <c r="I6437"/>
      <c r="J6437"/>
      <c r="M6437"/>
      <c r="N6437"/>
    </row>
    <row r="6438" spans="6:14" ht="14.25" customHeight="1" x14ac:dyDescent="0.3">
      <c r="F6438"/>
      <c r="G6438"/>
      <c r="H6438"/>
      <c r="I6438"/>
      <c r="J6438"/>
      <c r="M6438"/>
      <c r="N6438"/>
    </row>
    <row r="6439" spans="6:14" ht="14.25" customHeight="1" x14ac:dyDescent="0.3">
      <c r="F6439"/>
      <c r="G6439"/>
      <c r="H6439"/>
      <c r="I6439"/>
      <c r="J6439"/>
      <c r="M6439"/>
      <c r="N6439"/>
    </row>
    <row r="6440" spans="6:14" ht="14.25" customHeight="1" x14ac:dyDescent="0.3">
      <c r="F6440"/>
      <c r="G6440"/>
      <c r="H6440"/>
      <c r="I6440"/>
      <c r="J6440"/>
      <c r="M6440"/>
      <c r="N6440"/>
    </row>
    <row r="6441" spans="6:14" ht="14.25" customHeight="1" x14ac:dyDescent="0.3">
      <c r="F6441"/>
      <c r="G6441"/>
      <c r="H6441"/>
      <c r="I6441"/>
      <c r="J6441"/>
      <c r="M6441"/>
      <c r="N6441"/>
    </row>
    <row r="6442" spans="6:14" ht="14.25" customHeight="1" x14ac:dyDescent="0.3">
      <c r="F6442"/>
      <c r="G6442"/>
      <c r="H6442"/>
      <c r="I6442"/>
      <c r="J6442"/>
      <c r="M6442"/>
      <c r="N6442"/>
    </row>
    <row r="6443" spans="6:14" ht="14.25" customHeight="1" x14ac:dyDescent="0.3">
      <c r="F6443"/>
      <c r="G6443"/>
      <c r="H6443"/>
      <c r="I6443"/>
      <c r="J6443"/>
      <c r="M6443"/>
      <c r="N6443"/>
    </row>
    <row r="6444" spans="6:14" ht="14.25" customHeight="1" x14ac:dyDescent="0.3">
      <c r="F6444"/>
      <c r="G6444"/>
      <c r="H6444"/>
      <c r="I6444"/>
      <c r="J6444"/>
      <c r="M6444"/>
      <c r="N6444"/>
    </row>
    <row r="6445" spans="6:14" ht="14.25" customHeight="1" x14ac:dyDescent="0.3">
      <c r="F6445"/>
      <c r="G6445"/>
      <c r="H6445"/>
      <c r="I6445"/>
      <c r="J6445"/>
      <c r="M6445"/>
      <c r="N6445"/>
    </row>
    <row r="6446" spans="6:14" ht="14.25" customHeight="1" x14ac:dyDescent="0.3">
      <c r="F6446"/>
      <c r="G6446"/>
      <c r="H6446"/>
      <c r="I6446"/>
      <c r="J6446"/>
      <c r="M6446"/>
      <c r="N6446"/>
    </row>
    <row r="6447" spans="6:14" ht="14.25" customHeight="1" x14ac:dyDescent="0.3">
      <c r="F6447"/>
      <c r="G6447"/>
      <c r="H6447"/>
      <c r="I6447"/>
      <c r="J6447"/>
      <c r="M6447"/>
      <c r="N6447"/>
    </row>
    <row r="6448" spans="6:14" ht="14.25" customHeight="1" x14ac:dyDescent="0.3">
      <c r="F6448"/>
      <c r="G6448"/>
      <c r="H6448"/>
      <c r="I6448"/>
      <c r="J6448"/>
      <c r="M6448"/>
      <c r="N6448"/>
    </row>
    <row r="6449" spans="6:14" ht="14.25" customHeight="1" x14ac:dyDescent="0.3">
      <c r="F6449"/>
      <c r="G6449"/>
      <c r="H6449"/>
      <c r="I6449"/>
      <c r="J6449"/>
      <c r="M6449"/>
      <c r="N6449"/>
    </row>
    <row r="6450" spans="6:14" ht="14.25" customHeight="1" x14ac:dyDescent="0.3">
      <c r="F6450"/>
      <c r="G6450"/>
      <c r="H6450"/>
      <c r="I6450"/>
      <c r="J6450"/>
      <c r="M6450"/>
      <c r="N6450"/>
    </row>
    <row r="6451" spans="6:14" ht="14.25" customHeight="1" x14ac:dyDescent="0.3">
      <c r="F6451"/>
      <c r="G6451"/>
      <c r="H6451"/>
      <c r="I6451"/>
      <c r="J6451"/>
      <c r="M6451"/>
      <c r="N6451"/>
    </row>
    <row r="6452" spans="6:14" ht="14.25" customHeight="1" x14ac:dyDescent="0.3">
      <c r="F6452"/>
      <c r="G6452"/>
      <c r="H6452"/>
      <c r="I6452"/>
      <c r="J6452"/>
      <c r="M6452"/>
      <c r="N6452"/>
    </row>
    <row r="6453" spans="6:14" ht="14.25" customHeight="1" x14ac:dyDescent="0.3">
      <c r="F6453"/>
      <c r="G6453"/>
      <c r="H6453"/>
      <c r="I6453"/>
      <c r="J6453"/>
      <c r="M6453"/>
      <c r="N6453"/>
    </row>
    <row r="6454" spans="6:14" ht="14.25" customHeight="1" x14ac:dyDescent="0.3">
      <c r="F6454"/>
      <c r="G6454"/>
      <c r="H6454"/>
      <c r="I6454"/>
      <c r="J6454"/>
      <c r="M6454"/>
      <c r="N6454"/>
    </row>
    <row r="6455" spans="6:14" ht="14.25" customHeight="1" x14ac:dyDescent="0.3">
      <c r="F6455"/>
      <c r="G6455"/>
      <c r="H6455"/>
      <c r="I6455"/>
      <c r="J6455"/>
      <c r="M6455"/>
      <c r="N6455"/>
    </row>
    <row r="6456" spans="6:14" ht="14.25" customHeight="1" x14ac:dyDescent="0.3">
      <c r="F6456"/>
      <c r="G6456"/>
      <c r="H6456"/>
      <c r="I6456"/>
      <c r="J6456"/>
      <c r="M6456"/>
      <c r="N6456"/>
    </row>
    <row r="6457" spans="6:14" ht="14.25" customHeight="1" x14ac:dyDescent="0.3">
      <c r="F6457"/>
      <c r="G6457"/>
      <c r="H6457"/>
      <c r="I6457"/>
      <c r="J6457"/>
      <c r="M6457"/>
      <c r="N6457"/>
    </row>
    <row r="6458" spans="6:14" ht="14.25" customHeight="1" x14ac:dyDescent="0.3">
      <c r="F6458"/>
      <c r="G6458"/>
      <c r="H6458"/>
      <c r="I6458"/>
      <c r="J6458"/>
      <c r="M6458"/>
      <c r="N6458"/>
    </row>
    <row r="6459" spans="6:14" ht="14.25" customHeight="1" x14ac:dyDescent="0.3">
      <c r="F6459"/>
      <c r="G6459"/>
      <c r="H6459"/>
      <c r="I6459"/>
      <c r="J6459"/>
      <c r="M6459"/>
      <c r="N6459"/>
    </row>
    <row r="6460" spans="6:14" ht="14.25" customHeight="1" x14ac:dyDescent="0.3">
      <c r="F6460"/>
      <c r="G6460"/>
      <c r="H6460"/>
      <c r="I6460"/>
      <c r="J6460"/>
      <c r="M6460"/>
      <c r="N6460"/>
    </row>
    <row r="6461" spans="6:14" ht="14.25" customHeight="1" x14ac:dyDescent="0.3">
      <c r="F6461"/>
      <c r="G6461"/>
      <c r="H6461"/>
      <c r="I6461"/>
      <c r="J6461"/>
      <c r="M6461"/>
      <c r="N6461"/>
    </row>
    <row r="6462" spans="6:14" ht="14.25" customHeight="1" x14ac:dyDescent="0.3">
      <c r="F6462"/>
      <c r="G6462"/>
      <c r="H6462"/>
      <c r="I6462"/>
      <c r="J6462"/>
      <c r="M6462"/>
      <c r="N6462"/>
    </row>
    <row r="6463" spans="6:14" ht="14.25" customHeight="1" x14ac:dyDescent="0.3">
      <c r="F6463"/>
      <c r="G6463"/>
      <c r="H6463"/>
      <c r="I6463"/>
      <c r="J6463"/>
      <c r="M6463"/>
      <c r="N6463"/>
    </row>
    <row r="6464" spans="6:14" ht="14.25" customHeight="1" x14ac:dyDescent="0.3">
      <c r="F6464"/>
      <c r="G6464"/>
      <c r="H6464"/>
      <c r="I6464"/>
      <c r="J6464"/>
      <c r="M6464"/>
      <c r="N6464"/>
    </row>
    <row r="6465" spans="6:14" ht="14.25" customHeight="1" x14ac:dyDescent="0.3">
      <c r="F6465"/>
      <c r="G6465"/>
      <c r="H6465"/>
      <c r="I6465"/>
      <c r="J6465"/>
      <c r="M6465"/>
      <c r="N6465"/>
    </row>
    <row r="6466" spans="6:14" ht="14.25" customHeight="1" x14ac:dyDescent="0.3">
      <c r="F6466"/>
      <c r="G6466"/>
      <c r="H6466"/>
      <c r="I6466"/>
      <c r="J6466"/>
      <c r="M6466"/>
      <c r="N6466"/>
    </row>
    <row r="6467" spans="6:14" ht="14.25" customHeight="1" x14ac:dyDescent="0.3">
      <c r="F6467"/>
      <c r="G6467"/>
      <c r="H6467"/>
      <c r="I6467"/>
      <c r="J6467"/>
      <c r="M6467"/>
      <c r="N6467"/>
    </row>
    <row r="6468" spans="6:14" ht="14.25" customHeight="1" x14ac:dyDescent="0.3">
      <c r="F6468"/>
      <c r="G6468"/>
      <c r="H6468"/>
      <c r="I6468"/>
      <c r="J6468"/>
      <c r="M6468"/>
      <c r="N6468"/>
    </row>
    <row r="6469" spans="6:14" ht="14.25" customHeight="1" x14ac:dyDescent="0.3">
      <c r="F6469"/>
      <c r="G6469"/>
      <c r="H6469"/>
      <c r="I6469"/>
      <c r="J6469"/>
      <c r="M6469"/>
      <c r="N6469"/>
    </row>
    <row r="6470" spans="6:14" ht="14.25" customHeight="1" x14ac:dyDescent="0.3">
      <c r="F6470"/>
      <c r="G6470"/>
      <c r="H6470"/>
      <c r="I6470"/>
      <c r="J6470"/>
      <c r="M6470"/>
      <c r="N6470"/>
    </row>
    <row r="6471" spans="6:14" ht="14.25" customHeight="1" x14ac:dyDescent="0.3">
      <c r="F6471"/>
      <c r="G6471"/>
      <c r="H6471"/>
      <c r="I6471"/>
      <c r="J6471"/>
      <c r="M6471"/>
      <c r="N6471"/>
    </row>
    <row r="6472" spans="6:14" ht="14.25" customHeight="1" x14ac:dyDescent="0.3">
      <c r="F6472"/>
      <c r="G6472"/>
      <c r="H6472"/>
      <c r="I6472"/>
      <c r="J6472"/>
      <c r="M6472"/>
      <c r="N6472"/>
    </row>
    <row r="6473" spans="6:14" ht="14.25" customHeight="1" x14ac:dyDescent="0.3">
      <c r="F6473"/>
      <c r="G6473"/>
      <c r="H6473"/>
      <c r="I6473"/>
      <c r="J6473"/>
      <c r="M6473"/>
      <c r="N6473"/>
    </row>
    <row r="6474" spans="6:14" ht="14.25" customHeight="1" x14ac:dyDescent="0.3">
      <c r="F6474"/>
      <c r="G6474"/>
      <c r="H6474"/>
      <c r="I6474"/>
      <c r="J6474"/>
      <c r="M6474"/>
      <c r="N6474"/>
    </row>
    <row r="6475" spans="6:14" ht="14.25" customHeight="1" x14ac:dyDescent="0.3">
      <c r="F6475"/>
      <c r="G6475"/>
      <c r="H6475"/>
      <c r="I6475"/>
      <c r="J6475"/>
      <c r="M6475"/>
      <c r="N6475"/>
    </row>
    <row r="6476" spans="6:14" ht="14.25" customHeight="1" x14ac:dyDescent="0.3">
      <c r="F6476"/>
      <c r="G6476"/>
      <c r="H6476"/>
      <c r="I6476"/>
      <c r="J6476"/>
      <c r="M6476"/>
      <c r="N6476"/>
    </row>
    <row r="6477" spans="6:14" ht="14.25" customHeight="1" x14ac:dyDescent="0.3">
      <c r="F6477"/>
      <c r="G6477"/>
      <c r="H6477"/>
      <c r="I6477"/>
      <c r="J6477"/>
      <c r="M6477"/>
      <c r="N6477"/>
    </row>
    <row r="6478" spans="6:14" ht="14.25" customHeight="1" x14ac:dyDescent="0.3">
      <c r="F6478"/>
      <c r="G6478"/>
      <c r="H6478"/>
      <c r="I6478"/>
      <c r="J6478"/>
      <c r="M6478"/>
      <c r="N6478"/>
    </row>
    <row r="6479" spans="6:14" ht="14.25" customHeight="1" x14ac:dyDescent="0.3">
      <c r="F6479"/>
      <c r="G6479"/>
      <c r="H6479"/>
      <c r="I6479"/>
      <c r="J6479"/>
      <c r="M6479"/>
      <c r="N6479"/>
    </row>
    <row r="6480" spans="6:14" ht="14.25" customHeight="1" x14ac:dyDescent="0.3">
      <c r="F6480"/>
      <c r="G6480"/>
      <c r="H6480"/>
      <c r="I6480"/>
      <c r="J6480"/>
      <c r="M6480"/>
      <c r="N6480"/>
    </row>
    <row r="6481" spans="6:14" ht="14.25" customHeight="1" x14ac:dyDescent="0.3">
      <c r="F6481"/>
      <c r="G6481"/>
      <c r="H6481"/>
      <c r="I6481"/>
      <c r="J6481"/>
      <c r="M6481"/>
      <c r="N6481"/>
    </row>
    <row r="6482" spans="6:14" ht="14.25" customHeight="1" x14ac:dyDescent="0.3">
      <c r="F6482"/>
      <c r="G6482"/>
      <c r="H6482"/>
      <c r="I6482"/>
      <c r="J6482"/>
      <c r="M6482"/>
      <c r="N6482"/>
    </row>
    <row r="6483" spans="6:14" ht="14.25" customHeight="1" x14ac:dyDescent="0.3">
      <c r="F6483"/>
      <c r="G6483"/>
      <c r="H6483"/>
      <c r="I6483"/>
      <c r="J6483"/>
      <c r="M6483"/>
      <c r="N6483"/>
    </row>
    <row r="6484" spans="6:14" ht="14.25" customHeight="1" x14ac:dyDescent="0.3">
      <c r="F6484"/>
      <c r="G6484"/>
      <c r="H6484"/>
      <c r="I6484"/>
      <c r="J6484"/>
      <c r="M6484"/>
      <c r="N6484"/>
    </row>
    <row r="6485" spans="6:14" ht="14.25" customHeight="1" x14ac:dyDescent="0.3">
      <c r="F6485"/>
      <c r="G6485"/>
      <c r="H6485"/>
      <c r="I6485"/>
      <c r="J6485"/>
      <c r="M6485"/>
      <c r="N6485"/>
    </row>
    <row r="6486" spans="6:14" ht="14.25" customHeight="1" x14ac:dyDescent="0.3">
      <c r="F6486"/>
      <c r="G6486"/>
      <c r="H6486"/>
      <c r="I6486"/>
      <c r="J6486"/>
      <c r="M6486"/>
      <c r="N6486"/>
    </row>
    <row r="6487" spans="6:14" ht="14.25" customHeight="1" x14ac:dyDescent="0.3">
      <c r="F6487"/>
      <c r="G6487"/>
      <c r="H6487"/>
      <c r="I6487"/>
      <c r="J6487"/>
      <c r="M6487"/>
      <c r="N6487"/>
    </row>
    <row r="6488" spans="6:14" ht="14.25" customHeight="1" x14ac:dyDescent="0.3">
      <c r="F6488"/>
      <c r="G6488"/>
      <c r="H6488"/>
      <c r="I6488"/>
      <c r="J6488"/>
      <c r="M6488"/>
      <c r="N6488"/>
    </row>
    <row r="6489" spans="6:14" ht="14.25" customHeight="1" x14ac:dyDescent="0.3">
      <c r="F6489"/>
      <c r="G6489"/>
      <c r="H6489"/>
      <c r="I6489"/>
      <c r="J6489"/>
      <c r="M6489"/>
      <c r="N6489"/>
    </row>
    <row r="6490" spans="6:14" ht="14.25" customHeight="1" x14ac:dyDescent="0.3">
      <c r="F6490"/>
      <c r="G6490"/>
      <c r="H6490"/>
      <c r="I6490"/>
      <c r="J6490"/>
      <c r="M6490"/>
      <c r="N6490"/>
    </row>
    <row r="6491" spans="6:14" ht="14.25" customHeight="1" x14ac:dyDescent="0.3">
      <c r="F6491"/>
      <c r="G6491"/>
      <c r="H6491"/>
      <c r="I6491"/>
      <c r="J6491"/>
      <c r="M6491"/>
      <c r="N6491"/>
    </row>
    <row r="6492" spans="6:14" ht="14.25" customHeight="1" x14ac:dyDescent="0.3">
      <c r="F6492"/>
      <c r="G6492"/>
      <c r="H6492"/>
      <c r="I6492"/>
      <c r="J6492"/>
      <c r="M6492"/>
      <c r="N6492"/>
    </row>
    <row r="6493" spans="6:14" ht="14.25" customHeight="1" x14ac:dyDescent="0.3">
      <c r="F6493"/>
      <c r="G6493"/>
      <c r="H6493"/>
      <c r="I6493"/>
      <c r="J6493"/>
      <c r="M6493"/>
      <c r="N6493"/>
    </row>
    <row r="6494" spans="6:14" ht="14.25" customHeight="1" x14ac:dyDescent="0.3">
      <c r="F6494"/>
      <c r="G6494"/>
      <c r="H6494"/>
      <c r="I6494"/>
      <c r="J6494"/>
      <c r="M6494"/>
      <c r="N6494"/>
    </row>
    <row r="6495" spans="6:14" ht="14.25" customHeight="1" x14ac:dyDescent="0.3">
      <c r="F6495"/>
      <c r="G6495"/>
      <c r="H6495"/>
      <c r="I6495"/>
      <c r="J6495"/>
      <c r="M6495"/>
      <c r="N6495"/>
    </row>
    <row r="6496" spans="6:14" ht="14.25" customHeight="1" x14ac:dyDescent="0.3">
      <c r="F6496"/>
      <c r="G6496"/>
      <c r="H6496"/>
      <c r="I6496"/>
      <c r="J6496"/>
      <c r="M6496"/>
      <c r="N6496"/>
    </row>
    <row r="6497" spans="6:14" ht="14.25" customHeight="1" x14ac:dyDescent="0.3">
      <c r="F6497"/>
      <c r="G6497"/>
      <c r="H6497"/>
      <c r="I6497"/>
      <c r="J6497"/>
      <c r="M6497"/>
      <c r="N6497"/>
    </row>
    <row r="6498" spans="6:14" ht="14.25" customHeight="1" x14ac:dyDescent="0.3">
      <c r="F6498"/>
      <c r="G6498"/>
      <c r="H6498"/>
      <c r="I6498"/>
      <c r="J6498"/>
      <c r="M6498"/>
      <c r="N6498"/>
    </row>
    <row r="6499" spans="6:14" ht="14.25" customHeight="1" x14ac:dyDescent="0.3">
      <c r="F6499"/>
      <c r="G6499"/>
      <c r="H6499"/>
      <c r="I6499"/>
      <c r="J6499"/>
      <c r="M6499"/>
      <c r="N6499"/>
    </row>
    <row r="6500" spans="6:14" ht="14.25" customHeight="1" x14ac:dyDescent="0.3">
      <c r="F6500"/>
      <c r="G6500"/>
      <c r="H6500"/>
      <c r="I6500"/>
      <c r="J6500"/>
      <c r="M6500"/>
      <c r="N6500"/>
    </row>
    <row r="6501" spans="6:14" ht="14.25" customHeight="1" x14ac:dyDescent="0.3">
      <c r="F6501"/>
      <c r="G6501"/>
      <c r="H6501"/>
      <c r="I6501"/>
      <c r="J6501"/>
      <c r="M6501"/>
      <c r="N6501"/>
    </row>
    <row r="6502" spans="6:14" ht="14.25" customHeight="1" x14ac:dyDescent="0.3">
      <c r="F6502"/>
      <c r="G6502"/>
      <c r="H6502"/>
      <c r="I6502"/>
      <c r="J6502"/>
      <c r="M6502"/>
      <c r="N6502"/>
    </row>
    <row r="6503" spans="6:14" ht="14.25" customHeight="1" x14ac:dyDescent="0.3">
      <c r="F6503"/>
      <c r="G6503"/>
      <c r="H6503"/>
      <c r="I6503"/>
      <c r="J6503"/>
      <c r="M6503"/>
      <c r="N6503"/>
    </row>
    <row r="6504" spans="6:14" ht="14.25" customHeight="1" x14ac:dyDescent="0.3">
      <c r="F6504"/>
      <c r="G6504"/>
      <c r="H6504"/>
      <c r="I6504"/>
      <c r="J6504"/>
      <c r="M6504"/>
      <c r="N6504"/>
    </row>
    <row r="6505" spans="6:14" ht="14.25" customHeight="1" x14ac:dyDescent="0.3">
      <c r="F6505"/>
      <c r="G6505"/>
      <c r="H6505"/>
      <c r="I6505"/>
      <c r="J6505"/>
      <c r="M6505"/>
      <c r="N6505"/>
    </row>
    <row r="6506" spans="6:14" ht="14.25" customHeight="1" x14ac:dyDescent="0.3">
      <c r="F6506"/>
      <c r="G6506"/>
      <c r="H6506"/>
      <c r="I6506"/>
      <c r="J6506"/>
      <c r="M6506"/>
      <c r="N6506"/>
    </row>
    <row r="6507" spans="6:14" ht="14.25" customHeight="1" x14ac:dyDescent="0.3">
      <c r="F6507"/>
      <c r="G6507"/>
      <c r="H6507"/>
      <c r="I6507"/>
      <c r="J6507"/>
      <c r="M6507"/>
      <c r="N6507"/>
    </row>
    <row r="6508" spans="6:14" ht="14.25" customHeight="1" x14ac:dyDescent="0.3">
      <c r="F6508"/>
      <c r="G6508"/>
      <c r="H6508"/>
      <c r="I6508"/>
      <c r="J6508"/>
      <c r="M6508"/>
      <c r="N6508"/>
    </row>
    <row r="6509" spans="6:14" ht="14.25" customHeight="1" x14ac:dyDescent="0.3">
      <c r="F6509"/>
      <c r="G6509"/>
      <c r="H6509"/>
      <c r="I6509"/>
      <c r="J6509"/>
      <c r="M6509"/>
      <c r="N6509"/>
    </row>
    <row r="6510" spans="6:14" ht="14.25" customHeight="1" x14ac:dyDescent="0.3">
      <c r="F6510"/>
      <c r="G6510"/>
      <c r="H6510"/>
      <c r="I6510"/>
      <c r="J6510"/>
      <c r="M6510"/>
      <c r="N6510"/>
    </row>
    <row r="6511" spans="6:14" ht="14.25" customHeight="1" x14ac:dyDescent="0.3">
      <c r="F6511"/>
      <c r="G6511"/>
      <c r="H6511"/>
      <c r="I6511"/>
      <c r="J6511"/>
      <c r="M6511"/>
      <c r="N6511"/>
    </row>
    <row r="6512" spans="6:14" ht="14.25" customHeight="1" x14ac:dyDescent="0.3">
      <c r="F6512"/>
      <c r="G6512"/>
      <c r="H6512"/>
      <c r="I6512"/>
      <c r="J6512"/>
      <c r="M6512"/>
      <c r="N6512"/>
    </row>
    <row r="6513" spans="6:14" ht="14.25" customHeight="1" x14ac:dyDescent="0.3">
      <c r="F6513"/>
      <c r="G6513"/>
      <c r="H6513"/>
      <c r="I6513"/>
      <c r="J6513"/>
      <c r="M6513"/>
      <c r="N6513"/>
    </row>
    <row r="6514" spans="6:14" ht="14.25" customHeight="1" x14ac:dyDescent="0.3">
      <c r="F6514"/>
      <c r="G6514"/>
      <c r="H6514"/>
      <c r="I6514"/>
      <c r="J6514"/>
      <c r="M6514"/>
      <c r="N6514"/>
    </row>
    <row r="6515" spans="6:14" ht="14.25" customHeight="1" x14ac:dyDescent="0.3">
      <c r="F6515"/>
      <c r="G6515"/>
      <c r="H6515"/>
      <c r="I6515"/>
      <c r="J6515"/>
      <c r="M6515"/>
      <c r="N6515"/>
    </row>
    <row r="6516" spans="6:14" ht="14.25" customHeight="1" x14ac:dyDescent="0.3">
      <c r="F6516"/>
      <c r="G6516"/>
      <c r="H6516"/>
      <c r="I6516"/>
      <c r="J6516"/>
      <c r="M6516"/>
      <c r="N6516"/>
    </row>
    <row r="6517" spans="6:14" ht="14.25" customHeight="1" x14ac:dyDescent="0.3">
      <c r="F6517"/>
      <c r="G6517"/>
      <c r="H6517"/>
      <c r="I6517"/>
      <c r="J6517"/>
      <c r="M6517"/>
      <c r="N6517"/>
    </row>
    <row r="6518" spans="6:14" ht="14.25" customHeight="1" x14ac:dyDescent="0.3">
      <c r="F6518"/>
      <c r="G6518"/>
      <c r="H6518"/>
      <c r="I6518"/>
      <c r="J6518"/>
      <c r="M6518"/>
      <c r="N6518"/>
    </row>
    <row r="6519" spans="6:14" ht="14.25" customHeight="1" x14ac:dyDescent="0.3">
      <c r="F6519"/>
      <c r="G6519"/>
      <c r="H6519"/>
      <c r="I6519"/>
      <c r="J6519"/>
      <c r="M6519"/>
      <c r="N6519"/>
    </row>
    <row r="6520" spans="6:14" ht="14.25" customHeight="1" x14ac:dyDescent="0.3">
      <c r="F6520"/>
      <c r="G6520"/>
      <c r="H6520"/>
      <c r="I6520"/>
      <c r="J6520"/>
      <c r="M6520"/>
      <c r="N6520"/>
    </row>
    <row r="6521" spans="6:14" ht="14.25" customHeight="1" x14ac:dyDescent="0.3">
      <c r="F6521"/>
      <c r="G6521"/>
      <c r="H6521"/>
      <c r="I6521"/>
      <c r="J6521"/>
      <c r="M6521"/>
      <c r="N6521"/>
    </row>
    <row r="6522" spans="6:14" ht="14.25" customHeight="1" x14ac:dyDescent="0.3">
      <c r="F6522"/>
      <c r="G6522"/>
      <c r="H6522"/>
      <c r="I6522"/>
      <c r="J6522"/>
      <c r="M6522"/>
      <c r="N6522"/>
    </row>
    <row r="6523" spans="6:14" ht="14.25" customHeight="1" x14ac:dyDescent="0.3">
      <c r="F6523"/>
      <c r="G6523"/>
      <c r="H6523"/>
      <c r="I6523"/>
      <c r="J6523"/>
      <c r="M6523"/>
      <c r="N6523"/>
    </row>
    <row r="6524" spans="6:14" ht="14.25" customHeight="1" x14ac:dyDescent="0.3">
      <c r="F6524"/>
      <c r="G6524"/>
      <c r="H6524"/>
      <c r="I6524"/>
      <c r="J6524"/>
      <c r="M6524"/>
      <c r="N6524"/>
    </row>
    <row r="6525" spans="6:14" ht="14.25" customHeight="1" x14ac:dyDescent="0.3">
      <c r="F6525"/>
      <c r="G6525"/>
      <c r="H6525"/>
      <c r="I6525"/>
      <c r="J6525"/>
      <c r="M6525"/>
      <c r="N6525"/>
    </row>
    <row r="6526" spans="6:14" ht="14.25" customHeight="1" x14ac:dyDescent="0.3">
      <c r="F6526"/>
      <c r="G6526"/>
      <c r="H6526"/>
      <c r="I6526"/>
      <c r="J6526"/>
      <c r="M6526"/>
      <c r="N6526"/>
    </row>
    <row r="6527" spans="6:14" ht="14.25" customHeight="1" x14ac:dyDescent="0.3">
      <c r="F6527"/>
      <c r="G6527"/>
      <c r="H6527"/>
      <c r="I6527"/>
      <c r="J6527"/>
      <c r="M6527"/>
      <c r="N6527"/>
    </row>
    <row r="6528" spans="6:14" ht="14.25" customHeight="1" x14ac:dyDescent="0.3">
      <c r="F6528"/>
      <c r="G6528"/>
      <c r="H6528"/>
      <c r="I6528"/>
      <c r="J6528"/>
      <c r="M6528"/>
      <c r="N6528"/>
    </row>
    <row r="6529" spans="6:14" ht="14.25" customHeight="1" x14ac:dyDescent="0.3">
      <c r="F6529"/>
      <c r="G6529"/>
      <c r="H6529"/>
      <c r="I6529"/>
      <c r="J6529"/>
      <c r="M6529"/>
      <c r="N6529"/>
    </row>
    <row r="6530" spans="6:14" ht="14.25" customHeight="1" x14ac:dyDescent="0.3">
      <c r="F6530"/>
      <c r="G6530"/>
      <c r="H6530"/>
      <c r="I6530"/>
      <c r="J6530"/>
      <c r="M6530"/>
      <c r="N6530"/>
    </row>
    <row r="6531" spans="6:14" ht="14.25" customHeight="1" x14ac:dyDescent="0.3">
      <c r="F6531"/>
      <c r="G6531"/>
      <c r="H6531"/>
      <c r="I6531"/>
      <c r="J6531"/>
      <c r="M6531"/>
      <c r="N6531"/>
    </row>
    <row r="6532" spans="6:14" ht="14.25" customHeight="1" x14ac:dyDescent="0.3">
      <c r="F6532"/>
      <c r="G6532"/>
      <c r="H6532"/>
      <c r="I6532"/>
      <c r="J6532"/>
      <c r="M6532"/>
      <c r="N6532"/>
    </row>
    <row r="6533" spans="6:14" ht="14.25" customHeight="1" x14ac:dyDescent="0.3">
      <c r="F6533"/>
      <c r="G6533"/>
      <c r="H6533"/>
      <c r="I6533"/>
      <c r="J6533"/>
      <c r="M6533"/>
      <c r="N6533"/>
    </row>
    <row r="6534" spans="6:14" ht="14.25" customHeight="1" x14ac:dyDescent="0.3">
      <c r="F6534"/>
      <c r="G6534"/>
      <c r="H6534"/>
      <c r="I6534"/>
      <c r="J6534"/>
      <c r="M6534"/>
      <c r="N6534"/>
    </row>
    <row r="6535" spans="6:14" ht="14.25" customHeight="1" x14ac:dyDescent="0.3">
      <c r="F6535"/>
      <c r="G6535"/>
      <c r="H6535"/>
      <c r="I6535"/>
      <c r="J6535"/>
      <c r="M6535"/>
      <c r="N6535"/>
    </row>
    <row r="6536" spans="6:14" ht="14.25" customHeight="1" x14ac:dyDescent="0.3">
      <c r="F6536"/>
      <c r="G6536"/>
      <c r="H6536"/>
      <c r="I6536"/>
      <c r="J6536"/>
      <c r="M6536"/>
      <c r="N6536"/>
    </row>
    <row r="6537" spans="6:14" ht="14.25" customHeight="1" x14ac:dyDescent="0.3">
      <c r="F6537"/>
      <c r="G6537"/>
      <c r="H6537"/>
      <c r="I6537"/>
      <c r="J6537"/>
      <c r="M6537"/>
      <c r="N6537"/>
    </row>
    <row r="6538" spans="6:14" ht="14.25" customHeight="1" x14ac:dyDescent="0.3">
      <c r="F6538"/>
      <c r="G6538"/>
      <c r="H6538"/>
      <c r="I6538"/>
      <c r="J6538"/>
      <c r="M6538"/>
      <c r="N6538"/>
    </row>
    <row r="6539" spans="6:14" ht="14.25" customHeight="1" x14ac:dyDescent="0.3">
      <c r="F6539"/>
      <c r="G6539"/>
      <c r="H6539"/>
      <c r="I6539"/>
      <c r="J6539"/>
      <c r="M6539"/>
      <c r="N6539"/>
    </row>
    <row r="6540" spans="6:14" ht="14.25" customHeight="1" x14ac:dyDescent="0.3">
      <c r="F6540"/>
      <c r="G6540"/>
      <c r="H6540"/>
      <c r="I6540"/>
      <c r="J6540"/>
      <c r="M6540"/>
      <c r="N6540"/>
    </row>
    <row r="6541" spans="6:14" ht="14.25" customHeight="1" x14ac:dyDescent="0.3">
      <c r="F6541"/>
      <c r="G6541"/>
      <c r="H6541"/>
      <c r="I6541"/>
      <c r="J6541"/>
      <c r="M6541"/>
      <c r="N6541"/>
    </row>
    <row r="6542" spans="6:14" ht="14.25" customHeight="1" x14ac:dyDescent="0.3">
      <c r="F6542"/>
      <c r="G6542"/>
      <c r="H6542"/>
      <c r="I6542"/>
      <c r="J6542"/>
      <c r="M6542"/>
      <c r="N6542"/>
    </row>
    <row r="6543" spans="6:14" ht="14.25" customHeight="1" x14ac:dyDescent="0.3">
      <c r="F6543"/>
      <c r="G6543"/>
      <c r="H6543"/>
      <c r="I6543"/>
      <c r="J6543"/>
      <c r="M6543"/>
      <c r="N6543"/>
    </row>
    <row r="6544" spans="6:14" ht="14.25" customHeight="1" x14ac:dyDescent="0.3">
      <c r="F6544"/>
      <c r="G6544"/>
      <c r="H6544"/>
      <c r="I6544"/>
      <c r="J6544"/>
      <c r="M6544"/>
      <c r="N6544"/>
    </row>
    <row r="6545" spans="6:14" ht="14.25" customHeight="1" x14ac:dyDescent="0.3">
      <c r="F6545"/>
      <c r="G6545"/>
      <c r="H6545"/>
      <c r="I6545"/>
      <c r="J6545"/>
      <c r="M6545"/>
      <c r="N6545"/>
    </row>
    <row r="6546" spans="6:14" ht="14.25" customHeight="1" x14ac:dyDescent="0.3">
      <c r="F6546"/>
      <c r="G6546"/>
      <c r="H6546"/>
      <c r="I6546"/>
      <c r="J6546"/>
      <c r="M6546"/>
      <c r="N6546"/>
    </row>
    <row r="6547" spans="6:14" ht="14.25" customHeight="1" x14ac:dyDescent="0.3">
      <c r="F6547"/>
      <c r="G6547"/>
      <c r="H6547"/>
      <c r="I6547"/>
      <c r="J6547"/>
      <c r="M6547"/>
      <c r="N6547"/>
    </row>
    <row r="6548" spans="6:14" ht="14.25" customHeight="1" x14ac:dyDescent="0.3">
      <c r="F6548"/>
      <c r="G6548"/>
      <c r="H6548"/>
      <c r="I6548"/>
      <c r="J6548"/>
      <c r="M6548"/>
      <c r="N6548"/>
    </row>
    <row r="6549" spans="6:14" ht="14.25" customHeight="1" x14ac:dyDescent="0.3">
      <c r="F6549"/>
      <c r="G6549"/>
      <c r="H6549"/>
      <c r="I6549"/>
      <c r="J6549"/>
      <c r="M6549"/>
      <c r="N6549"/>
    </row>
    <row r="6550" spans="6:14" ht="14.25" customHeight="1" x14ac:dyDescent="0.3">
      <c r="F6550"/>
      <c r="G6550"/>
      <c r="H6550"/>
      <c r="I6550"/>
      <c r="J6550"/>
      <c r="M6550"/>
      <c r="N6550"/>
    </row>
    <row r="6551" spans="6:14" ht="14.25" customHeight="1" x14ac:dyDescent="0.3">
      <c r="F6551"/>
      <c r="G6551"/>
      <c r="H6551"/>
      <c r="I6551"/>
      <c r="J6551"/>
      <c r="M6551"/>
      <c r="N6551"/>
    </row>
    <row r="6552" spans="6:14" ht="14.25" customHeight="1" x14ac:dyDescent="0.3">
      <c r="F6552"/>
      <c r="G6552"/>
      <c r="H6552"/>
      <c r="I6552"/>
      <c r="J6552"/>
      <c r="M6552"/>
      <c r="N6552"/>
    </row>
    <row r="6553" spans="6:14" ht="14.25" customHeight="1" x14ac:dyDescent="0.3">
      <c r="F6553"/>
      <c r="G6553"/>
      <c r="H6553"/>
      <c r="I6553"/>
      <c r="J6553"/>
      <c r="M6553"/>
      <c r="N6553"/>
    </row>
    <row r="6554" spans="6:14" ht="14.25" customHeight="1" x14ac:dyDescent="0.3">
      <c r="F6554"/>
      <c r="G6554"/>
      <c r="H6554"/>
      <c r="I6554"/>
      <c r="J6554"/>
      <c r="M6554"/>
      <c r="N6554"/>
    </row>
    <row r="6555" spans="6:14" ht="14.25" customHeight="1" x14ac:dyDescent="0.3">
      <c r="F6555"/>
      <c r="G6555"/>
      <c r="H6555"/>
      <c r="I6555"/>
      <c r="J6555"/>
      <c r="M6555"/>
      <c r="N6555"/>
    </row>
    <row r="6556" spans="6:14" ht="14.25" customHeight="1" x14ac:dyDescent="0.3">
      <c r="F6556"/>
      <c r="G6556"/>
      <c r="H6556"/>
      <c r="I6556"/>
      <c r="J6556"/>
      <c r="M6556"/>
      <c r="N6556"/>
    </row>
    <row r="6557" spans="6:14" ht="14.25" customHeight="1" x14ac:dyDescent="0.3">
      <c r="F6557"/>
      <c r="G6557"/>
      <c r="H6557"/>
      <c r="I6557"/>
      <c r="J6557"/>
      <c r="M6557"/>
      <c r="N6557"/>
    </row>
    <row r="6558" spans="6:14" ht="14.25" customHeight="1" x14ac:dyDescent="0.3">
      <c r="F6558"/>
      <c r="G6558"/>
      <c r="H6558"/>
      <c r="I6558"/>
      <c r="J6558"/>
      <c r="M6558"/>
      <c r="N6558"/>
    </row>
    <row r="6559" spans="6:14" ht="14.25" customHeight="1" x14ac:dyDescent="0.3">
      <c r="F6559"/>
      <c r="G6559"/>
      <c r="H6559"/>
      <c r="I6559"/>
      <c r="J6559"/>
      <c r="M6559"/>
      <c r="N6559"/>
    </row>
    <row r="6560" spans="6:14" ht="14.25" customHeight="1" x14ac:dyDescent="0.3">
      <c r="F6560"/>
      <c r="G6560"/>
      <c r="H6560"/>
      <c r="I6560"/>
      <c r="J6560"/>
      <c r="M6560"/>
      <c r="N6560"/>
    </row>
    <row r="6561" spans="6:14" ht="14.25" customHeight="1" x14ac:dyDescent="0.3">
      <c r="F6561"/>
      <c r="G6561"/>
      <c r="H6561"/>
      <c r="I6561"/>
      <c r="J6561"/>
      <c r="M6561"/>
      <c r="N6561"/>
    </row>
    <row r="6562" spans="6:14" ht="14.25" customHeight="1" x14ac:dyDescent="0.3">
      <c r="F6562"/>
      <c r="G6562"/>
      <c r="H6562"/>
      <c r="I6562"/>
      <c r="J6562"/>
      <c r="M6562"/>
      <c r="N6562"/>
    </row>
    <row r="6563" spans="6:14" ht="14.25" customHeight="1" x14ac:dyDescent="0.3">
      <c r="F6563"/>
      <c r="G6563"/>
      <c r="H6563"/>
      <c r="I6563"/>
      <c r="J6563"/>
      <c r="M6563"/>
      <c r="N6563"/>
    </row>
    <row r="6564" spans="6:14" ht="14.25" customHeight="1" x14ac:dyDescent="0.3">
      <c r="F6564"/>
      <c r="G6564"/>
      <c r="H6564"/>
      <c r="I6564"/>
      <c r="J6564"/>
      <c r="M6564"/>
      <c r="N6564"/>
    </row>
    <row r="6565" spans="6:14" ht="14.25" customHeight="1" x14ac:dyDescent="0.3">
      <c r="F6565"/>
      <c r="G6565"/>
      <c r="H6565"/>
      <c r="I6565"/>
      <c r="J6565"/>
      <c r="M6565"/>
      <c r="N6565"/>
    </row>
    <row r="6566" spans="6:14" ht="14.25" customHeight="1" x14ac:dyDescent="0.3">
      <c r="F6566"/>
      <c r="G6566"/>
      <c r="H6566"/>
      <c r="I6566"/>
      <c r="J6566"/>
      <c r="M6566"/>
      <c r="N6566"/>
    </row>
    <row r="6567" spans="6:14" ht="14.25" customHeight="1" x14ac:dyDescent="0.3">
      <c r="F6567"/>
      <c r="G6567"/>
      <c r="H6567"/>
      <c r="I6567"/>
      <c r="J6567"/>
      <c r="M6567"/>
      <c r="N6567"/>
    </row>
    <row r="6568" spans="6:14" ht="14.25" customHeight="1" x14ac:dyDescent="0.3">
      <c r="F6568"/>
      <c r="G6568"/>
      <c r="H6568"/>
      <c r="I6568"/>
      <c r="J6568"/>
      <c r="M6568"/>
      <c r="N6568"/>
    </row>
    <row r="6569" spans="6:14" ht="14.25" customHeight="1" x14ac:dyDescent="0.3">
      <c r="F6569"/>
      <c r="G6569"/>
      <c r="H6569"/>
      <c r="I6569"/>
      <c r="J6569"/>
      <c r="M6569"/>
      <c r="N6569"/>
    </row>
    <row r="6570" spans="6:14" ht="14.25" customHeight="1" x14ac:dyDescent="0.3">
      <c r="F6570"/>
      <c r="G6570"/>
      <c r="H6570"/>
      <c r="I6570"/>
      <c r="J6570"/>
      <c r="M6570"/>
      <c r="N6570"/>
    </row>
    <row r="6571" spans="6:14" ht="14.25" customHeight="1" x14ac:dyDescent="0.3">
      <c r="F6571"/>
      <c r="G6571"/>
      <c r="H6571"/>
      <c r="I6571"/>
      <c r="J6571"/>
      <c r="M6571"/>
      <c r="N6571"/>
    </row>
    <row r="6572" spans="6:14" ht="14.25" customHeight="1" x14ac:dyDescent="0.3">
      <c r="F6572"/>
      <c r="G6572"/>
      <c r="H6572"/>
      <c r="I6572"/>
      <c r="J6572"/>
      <c r="M6572"/>
      <c r="N6572"/>
    </row>
    <row r="6573" spans="6:14" ht="14.25" customHeight="1" x14ac:dyDescent="0.3">
      <c r="F6573"/>
      <c r="G6573"/>
      <c r="H6573"/>
      <c r="I6573"/>
      <c r="J6573"/>
      <c r="M6573"/>
      <c r="N6573"/>
    </row>
    <row r="6574" spans="6:14" ht="14.25" customHeight="1" x14ac:dyDescent="0.3">
      <c r="F6574"/>
      <c r="G6574"/>
      <c r="H6574"/>
      <c r="I6574"/>
      <c r="J6574"/>
      <c r="M6574"/>
      <c r="N6574"/>
    </row>
    <row r="6575" spans="6:14" ht="14.25" customHeight="1" x14ac:dyDescent="0.3">
      <c r="F6575"/>
      <c r="G6575"/>
      <c r="H6575"/>
      <c r="I6575"/>
      <c r="J6575"/>
      <c r="M6575"/>
      <c r="N6575"/>
    </row>
    <row r="6576" spans="6:14" ht="14.25" customHeight="1" x14ac:dyDescent="0.3">
      <c r="F6576"/>
      <c r="G6576"/>
      <c r="H6576"/>
      <c r="I6576"/>
      <c r="J6576"/>
      <c r="M6576"/>
      <c r="N6576"/>
    </row>
    <row r="6577" spans="6:14" ht="14.25" customHeight="1" x14ac:dyDescent="0.3">
      <c r="F6577"/>
      <c r="G6577"/>
      <c r="H6577"/>
      <c r="I6577"/>
      <c r="J6577"/>
      <c r="M6577"/>
      <c r="N6577"/>
    </row>
    <row r="6578" spans="6:14" ht="14.25" customHeight="1" x14ac:dyDescent="0.3">
      <c r="F6578"/>
      <c r="G6578"/>
      <c r="H6578"/>
      <c r="I6578"/>
      <c r="J6578"/>
      <c r="M6578"/>
      <c r="N6578"/>
    </row>
    <row r="6579" spans="6:14" ht="14.25" customHeight="1" x14ac:dyDescent="0.3">
      <c r="F6579"/>
      <c r="G6579"/>
      <c r="H6579"/>
      <c r="I6579"/>
      <c r="J6579"/>
      <c r="M6579"/>
      <c r="N6579"/>
    </row>
    <row r="6580" spans="6:14" ht="14.25" customHeight="1" x14ac:dyDescent="0.3">
      <c r="F6580"/>
      <c r="G6580"/>
      <c r="H6580"/>
      <c r="I6580"/>
      <c r="J6580"/>
      <c r="M6580"/>
      <c r="N6580"/>
    </row>
    <row r="6581" spans="6:14" ht="14.25" customHeight="1" x14ac:dyDescent="0.3">
      <c r="F6581"/>
      <c r="G6581"/>
      <c r="H6581"/>
      <c r="I6581"/>
      <c r="J6581"/>
      <c r="M6581"/>
      <c r="N6581"/>
    </row>
    <row r="6582" spans="6:14" ht="14.25" customHeight="1" x14ac:dyDescent="0.3">
      <c r="F6582"/>
      <c r="G6582"/>
      <c r="H6582"/>
      <c r="I6582"/>
      <c r="J6582"/>
      <c r="M6582"/>
      <c r="N6582"/>
    </row>
    <row r="6583" spans="6:14" ht="14.25" customHeight="1" x14ac:dyDescent="0.3">
      <c r="F6583"/>
      <c r="G6583"/>
      <c r="H6583"/>
      <c r="I6583"/>
      <c r="J6583"/>
      <c r="M6583"/>
      <c r="N6583"/>
    </row>
    <row r="6584" spans="6:14" ht="14.25" customHeight="1" x14ac:dyDescent="0.3">
      <c r="F6584"/>
      <c r="G6584"/>
      <c r="H6584"/>
      <c r="I6584"/>
      <c r="J6584"/>
      <c r="M6584"/>
      <c r="N6584"/>
    </row>
    <row r="6585" spans="6:14" ht="14.25" customHeight="1" x14ac:dyDescent="0.3">
      <c r="F6585"/>
      <c r="G6585"/>
      <c r="H6585"/>
      <c r="I6585"/>
      <c r="J6585"/>
      <c r="M6585"/>
      <c r="N6585"/>
    </row>
    <row r="6586" spans="6:14" ht="14.25" customHeight="1" x14ac:dyDescent="0.3">
      <c r="F6586"/>
      <c r="G6586"/>
      <c r="H6586"/>
      <c r="I6586"/>
      <c r="J6586"/>
      <c r="M6586"/>
      <c r="N6586"/>
    </row>
    <row r="6587" spans="6:14" ht="14.25" customHeight="1" x14ac:dyDescent="0.3">
      <c r="F6587"/>
      <c r="G6587"/>
      <c r="H6587"/>
      <c r="I6587"/>
      <c r="J6587"/>
      <c r="M6587"/>
      <c r="N6587"/>
    </row>
    <row r="6588" spans="6:14" ht="14.25" customHeight="1" x14ac:dyDescent="0.3">
      <c r="F6588"/>
      <c r="G6588"/>
      <c r="H6588"/>
      <c r="I6588"/>
      <c r="J6588"/>
      <c r="M6588"/>
      <c r="N6588"/>
    </row>
    <row r="6589" spans="6:14" ht="14.25" customHeight="1" x14ac:dyDescent="0.3">
      <c r="F6589"/>
      <c r="G6589"/>
      <c r="H6589"/>
      <c r="I6589"/>
      <c r="J6589"/>
      <c r="M6589"/>
      <c r="N6589"/>
    </row>
    <row r="6590" spans="6:14" ht="14.25" customHeight="1" x14ac:dyDescent="0.3">
      <c r="F6590"/>
      <c r="G6590"/>
      <c r="H6590"/>
      <c r="I6590"/>
      <c r="J6590"/>
      <c r="M6590"/>
      <c r="N6590"/>
    </row>
    <row r="6591" spans="6:14" ht="14.25" customHeight="1" x14ac:dyDescent="0.3">
      <c r="F6591"/>
      <c r="G6591"/>
      <c r="H6591"/>
      <c r="I6591"/>
      <c r="J6591"/>
      <c r="M6591"/>
      <c r="N6591"/>
    </row>
    <row r="6592" spans="6:14" ht="14.25" customHeight="1" x14ac:dyDescent="0.3">
      <c r="F6592"/>
      <c r="G6592"/>
      <c r="H6592"/>
      <c r="I6592"/>
      <c r="J6592"/>
      <c r="M6592"/>
      <c r="N6592"/>
    </row>
    <row r="6593" spans="6:14" ht="14.25" customHeight="1" x14ac:dyDescent="0.3">
      <c r="F6593"/>
      <c r="G6593"/>
      <c r="H6593"/>
      <c r="I6593"/>
      <c r="J6593"/>
      <c r="M6593"/>
      <c r="N6593"/>
    </row>
    <row r="6594" spans="6:14" ht="14.25" customHeight="1" x14ac:dyDescent="0.3">
      <c r="F6594"/>
      <c r="G6594"/>
      <c r="H6594"/>
      <c r="I6594"/>
      <c r="J6594"/>
      <c r="M6594"/>
      <c r="N6594"/>
    </row>
    <row r="6595" spans="6:14" ht="14.25" customHeight="1" x14ac:dyDescent="0.3">
      <c r="F6595"/>
      <c r="G6595"/>
      <c r="H6595"/>
      <c r="I6595"/>
      <c r="J6595"/>
      <c r="M6595"/>
      <c r="N6595"/>
    </row>
    <row r="6596" spans="6:14" ht="14.25" customHeight="1" x14ac:dyDescent="0.3">
      <c r="F6596"/>
      <c r="G6596"/>
      <c r="H6596"/>
      <c r="I6596"/>
      <c r="J6596"/>
      <c r="M6596"/>
      <c r="N6596"/>
    </row>
    <row r="6597" spans="6:14" ht="14.25" customHeight="1" x14ac:dyDescent="0.3">
      <c r="F6597"/>
      <c r="G6597"/>
      <c r="H6597"/>
      <c r="I6597"/>
      <c r="J6597"/>
      <c r="M6597"/>
      <c r="N6597"/>
    </row>
    <row r="6598" spans="6:14" ht="14.25" customHeight="1" x14ac:dyDescent="0.3">
      <c r="F6598"/>
      <c r="G6598"/>
      <c r="H6598"/>
      <c r="I6598"/>
      <c r="J6598"/>
      <c r="M6598"/>
      <c r="N6598"/>
    </row>
    <row r="6599" spans="6:14" ht="14.25" customHeight="1" x14ac:dyDescent="0.3">
      <c r="F6599"/>
      <c r="G6599"/>
      <c r="H6599"/>
      <c r="I6599"/>
      <c r="J6599"/>
      <c r="M6599"/>
      <c r="N6599"/>
    </row>
    <row r="6600" spans="6:14" ht="14.25" customHeight="1" x14ac:dyDescent="0.3">
      <c r="F6600"/>
      <c r="G6600"/>
      <c r="H6600"/>
      <c r="I6600"/>
      <c r="J6600"/>
      <c r="M6600"/>
      <c r="N6600"/>
    </row>
    <row r="6601" spans="6:14" ht="14.25" customHeight="1" x14ac:dyDescent="0.3">
      <c r="F6601"/>
      <c r="G6601"/>
      <c r="H6601"/>
      <c r="I6601"/>
      <c r="J6601"/>
      <c r="M6601"/>
      <c r="N6601"/>
    </row>
    <row r="6602" spans="6:14" ht="14.25" customHeight="1" x14ac:dyDescent="0.3">
      <c r="F6602"/>
      <c r="G6602"/>
      <c r="H6602"/>
      <c r="I6602"/>
      <c r="J6602"/>
      <c r="M6602"/>
      <c r="N6602"/>
    </row>
    <row r="6603" spans="6:14" ht="14.25" customHeight="1" x14ac:dyDescent="0.3">
      <c r="F6603"/>
      <c r="G6603"/>
      <c r="H6603"/>
      <c r="I6603"/>
      <c r="J6603"/>
      <c r="M6603"/>
      <c r="N6603"/>
    </row>
    <row r="6604" spans="6:14" ht="14.25" customHeight="1" x14ac:dyDescent="0.3">
      <c r="F6604"/>
      <c r="G6604"/>
      <c r="H6604"/>
      <c r="I6604"/>
      <c r="J6604"/>
      <c r="M6604"/>
      <c r="N6604"/>
    </row>
    <row r="6605" spans="6:14" ht="14.25" customHeight="1" x14ac:dyDescent="0.3">
      <c r="F6605"/>
      <c r="G6605"/>
      <c r="H6605"/>
      <c r="I6605"/>
      <c r="J6605"/>
      <c r="M6605"/>
      <c r="N6605"/>
    </row>
    <row r="6606" spans="6:14" ht="14.25" customHeight="1" x14ac:dyDescent="0.3">
      <c r="F6606"/>
      <c r="G6606"/>
      <c r="H6606"/>
      <c r="I6606"/>
      <c r="J6606"/>
      <c r="M6606"/>
      <c r="N6606"/>
    </row>
    <row r="6607" spans="6:14" ht="14.25" customHeight="1" x14ac:dyDescent="0.3">
      <c r="F6607"/>
      <c r="G6607"/>
      <c r="H6607"/>
      <c r="I6607"/>
      <c r="J6607"/>
      <c r="M6607"/>
      <c r="N6607"/>
    </row>
    <row r="6608" spans="6:14" ht="14.25" customHeight="1" x14ac:dyDescent="0.3">
      <c r="F6608"/>
      <c r="G6608"/>
      <c r="H6608"/>
      <c r="I6608"/>
      <c r="J6608"/>
      <c r="M6608"/>
      <c r="N6608"/>
    </row>
    <row r="6609" spans="6:14" ht="14.25" customHeight="1" x14ac:dyDescent="0.3">
      <c r="F6609"/>
      <c r="G6609"/>
      <c r="H6609"/>
      <c r="I6609"/>
      <c r="J6609"/>
      <c r="M6609"/>
      <c r="N6609"/>
    </row>
    <row r="6610" spans="6:14" ht="14.25" customHeight="1" x14ac:dyDescent="0.3">
      <c r="F6610"/>
      <c r="G6610"/>
      <c r="H6610"/>
      <c r="I6610"/>
      <c r="J6610"/>
      <c r="M6610"/>
      <c r="N6610"/>
    </row>
    <row r="6611" spans="6:14" ht="14.25" customHeight="1" x14ac:dyDescent="0.3">
      <c r="F6611"/>
      <c r="G6611"/>
      <c r="H6611"/>
      <c r="I6611"/>
      <c r="J6611"/>
      <c r="M6611"/>
      <c r="N6611"/>
    </row>
    <row r="6612" spans="6:14" ht="14.25" customHeight="1" x14ac:dyDescent="0.3">
      <c r="F6612"/>
      <c r="G6612"/>
      <c r="H6612"/>
      <c r="I6612"/>
      <c r="J6612"/>
      <c r="M6612"/>
      <c r="N6612"/>
    </row>
    <row r="6613" spans="6:14" ht="14.25" customHeight="1" x14ac:dyDescent="0.3">
      <c r="F6613"/>
      <c r="G6613"/>
      <c r="H6613"/>
      <c r="I6613"/>
      <c r="J6613"/>
      <c r="M6613"/>
      <c r="N6613"/>
    </row>
    <row r="6614" spans="6:14" ht="14.25" customHeight="1" x14ac:dyDescent="0.3">
      <c r="F6614"/>
      <c r="G6614"/>
      <c r="H6614"/>
      <c r="I6614"/>
      <c r="J6614"/>
      <c r="M6614"/>
      <c r="N6614"/>
    </row>
    <row r="6615" spans="6:14" ht="14.25" customHeight="1" x14ac:dyDescent="0.3">
      <c r="F6615"/>
      <c r="G6615"/>
      <c r="H6615"/>
      <c r="I6615"/>
      <c r="J6615"/>
      <c r="M6615"/>
      <c r="N6615"/>
    </row>
    <row r="6616" spans="6:14" ht="14.25" customHeight="1" x14ac:dyDescent="0.3">
      <c r="F6616"/>
      <c r="G6616"/>
      <c r="H6616"/>
      <c r="I6616"/>
      <c r="J6616"/>
      <c r="M6616"/>
      <c r="N6616"/>
    </row>
    <row r="6617" spans="6:14" ht="14.25" customHeight="1" x14ac:dyDescent="0.3">
      <c r="F6617"/>
      <c r="G6617"/>
      <c r="H6617"/>
      <c r="I6617"/>
      <c r="J6617"/>
      <c r="M6617"/>
      <c r="N6617"/>
    </row>
    <row r="6618" spans="6:14" ht="14.25" customHeight="1" x14ac:dyDescent="0.3">
      <c r="F6618"/>
      <c r="G6618"/>
      <c r="H6618"/>
      <c r="I6618"/>
      <c r="J6618"/>
      <c r="M6618"/>
      <c r="N6618"/>
    </row>
    <row r="6619" spans="6:14" ht="14.25" customHeight="1" x14ac:dyDescent="0.3">
      <c r="F6619"/>
      <c r="G6619"/>
      <c r="H6619"/>
      <c r="I6619"/>
      <c r="J6619"/>
      <c r="M6619"/>
      <c r="N6619"/>
    </row>
    <row r="6620" spans="6:14" ht="14.25" customHeight="1" x14ac:dyDescent="0.3">
      <c r="F6620"/>
      <c r="G6620"/>
      <c r="H6620"/>
      <c r="I6620"/>
      <c r="J6620"/>
      <c r="M6620"/>
      <c r="N6620"/>
    </row>
    <row r="6621" spans="6:14" ht="14.25" customHeight="1" x14ac:dyDescent="0.3">
      <c r="F6621"/>
      <c r="G6621"/>
      <c r="H6621"/>
      <c r="I6621"/>
      <c r="J6621"/>
      <c r="M6621"/>
      <c r="N6621"/>
    </row>
    <row r="6622" spans="6:14" ht="14.25" customHeight="1" x14ac:dyDescent="0.3">
      <c r="F6622"/>
      <c r="G6622"/>
      <c r="H6622"/>
      <c r="I6622"/>
      <c r="J6622"/>
      <c r="M6622"/>
      <c r="N6622"/>
    </row>
    <row r="6623" spans="6:14" ht="14.25" customHeight="1" x14ac:dyDescent="0.3">
      <c r="F6623"/>
      <c r="G6623"/>
      <c r="H6623"/>
      <c r="I6623"/>
      <c r="J6623"/>
      <c r="M6623"/>
      <c r="N6623"/>
    </row>
    <row r="6624" spans="6:14" ht="14.25" customHeight="1" x14ac:dyDescent="0.3">
      <c r="F6624"/>
      <c r="G6624"/>
      <c r="H6624"/>
      <c r="I6624"/>
      <c r="J6624"/>
      <c r="M6624"/>
      <c r="N6624"/>
    </row>
    <row r="6625" spans="6:14" ht="14.25" customHeight="1" x14ac:dyDescent="0.3">
      <c r="F6625"/>
      <c r="G6625"/>
      <c r="H6625"/>
      <c r="I6625"/>
      <c r="J6625"/>
      <c r="M6625"/>
      <c r="N6625"/>
    </row>
    <row r="6626" spans="6:14" ht="14.25" customHeight="1" x14ac:dyDescent="0.3">
      <c r="F6626"/>
      <c r="G6626"/>
      <c r="H6626"/>
      <c r="I6626"/>
      <c r="J6626"/>
      <c r="M6626"/>
      <c r="N6626"/>
    </row>
    <row r="6627" spans="6:14" ht="14.25" customHeight="1" x14ac:dyDescent="0.3">
      <c r="F6627"/>
      <c r="G6627"/>
      <c r="H6627"/>
      <c r="I6627"/>
      <c r="J6627"/>
      <c r="M6627"/>
      <c r="N6627"/>
    </row>
    <row r="6628" spans="6:14" ht="14.25" customHeight="1" x14ac:dyDescent="0.3">
      <c r="F6628"/>
      <c r="G6628"/>
      <c r="H6628"/>
      <c r="I6628"/>
      <c r="J6628"/>
      <c r="M6628"/>
      <c r="N6628"/>
    </row>
    <row r="6629" spans="6:14" ht="14.25" customHeight="1" x14ac:dyDescent="0.3">
      <c r="F6629"/>
      <c r="G6629"/>
      <c r="H6629"/>
      <c r="I6629"/>
      <c r="J6629"/>
      <c r="M6629"/>
      <c r="N6629"/>
    </row>
    <row r="6630" spans="6:14" ht="14.25" customHeight="1" x14ac:dyDescent="0.3">
      <c r="F6630"/>
      <c r="G6630"/>
      <c r="H6630"/>
      <c r="I6630"/>
      <c r="J6630"/>
      <c r="M6630"/>
      <c r="N6630"/>
    </row>
    <row r="6631" spans="6:14" ht="14.25" customHeight="1" x14ac:dyDescent="0.3">
      <c r="F6631"/>
      <c r="G6631"/>
      <c r="H6631"/>
      <c r="I6631"/>
      <c r="J6631"/>
      <c r="M6631"/>
      <c r="N6631"/>
    </row>
    <row r="6632" spans="6:14" ht="14.25" customHeight="1" x14ac:dyDescent="0.3">
      <c r="F6632"/>
      <c r="G6632"/>
      <c r="H6632"/>
      <c r="I6632"/>
      <c r="J6632"/>
      <c r="M6632"/>
      <c r="N6632"/>
    </row>
    <row r="6633" spans="6:14" ht="14.25" customHeight="1" x14ac:dyDescent="0.3">
      <c r="F6633"/>
      <c r="G6633"/>
      <c r="H6633"/>
      <c r="I6633"/>
      <c r="J6633"/>
      <c r="M6633"/>
      <c r="N6633"/>
    </row>
    <row r="6634" spans="6:14" ht="14.25" customHeight="1" x14ac:dyDescent="0.3">
      <c r="F6634"/>
      <c r="G6634"/>
      <c r="H6634"/>
      <c r="I6634"/>
      <c r="J6634"/>
      <c r="M6634"/>
      <c r="N6634"/>
    </row>
    <row r="6635" spans="6:14" ht="14.25" customHeight="1" x14ac:dyDescent="0.3">
      <c r="F6635"/>
      <c r="G6635"/>
      <c r="H6635"/>
      <c r="I6635"/>
      <c r="J6635"/>
      <c r="M6635"/>
      <c r="N6635"/>
    </row>
    <row r="6636" spans="6:14" ht="14.25" customHeight="1" x14ac:dyDescent="0.3">
      <c r="F6636"/>
      <c r="G6636"/>
      <c r="H6636"/>
      <c r="I6636"/>
      <c r="J6636"/>
      <c r="M6636"/>
      <c r="N6636"/>
    </row>
    <row r="6637" spans="6:14" ht="14.25" customHeight="1" x14ac:dyDescent="0.3">
      <c r="F6637"/>
      <c r="G6637"/>
      <c r="H6637"/>
      <c r="I6637"/>
      <c r="J6637"/>
      <c r="M6637"/>
      <c r="N6637"/>
    </row>
    <row r="6638" spans="6:14" ht="14.25" customHeight="1" x14ac:dyDescent="0.3">
      <c r="F6638"/>
      <c r="G6638"/>
      <c r="H6638"/>
      <c r="I6638"/>
      <c r="J6638"/>
      <c r="M6638"/>
      <c r="N6638"/>
    </row>
    <row r="6639" spans="6:14" ht="14.25" customHeight="1" x14ac:dyDescent="0.3">
      <c r="F6639"/>
      <c r="G6639"/>
      <c r="H6639"/>
      <c r="I6639"/>
      <c r="J6639"/>
      <c r="M6639"/>
      <c r="N6639"/>
    </row>
    <row r="6640" spans="6:14" ht="14.25" customHeight="1" x14ac:dyDescent="0.3">
      <c r="F6640"/>
      <c r="G6640"/>
      <c r="H6640"/>
      <c r="I6640"/>
      <c r="J6640"/>
      <c r="M6640"/>
      <c r="N6640"/>
    </row>
    <row r="6641" spans="6:14" ht="14.25" customHeight="1" x14ac:dyDescent="0.3">
      <c r="F6641"/>
      <c r="G6641"/>
      <c r="H6641"/>
      <c r="I6641"/>
      <c r="J6641"/>
      <c r="M6641"/>
      <c r="N6641"/>
    </row>
    <row r="6642" spans="6:14" ht="14.25" customHeight="1" x14ac:dyDescent="0.3">
      <c r="F6642"/>
      <c r="G6642"/>
      <c r="H6642"/>
      <c r="I6642"/>
      <c r="J6642"/>
      <c r="M6642"/>
      <c r="N6642"/>
    </row>
    <row r="6643" spans="6:14" ht="14.25" customHeight="1" x14ac:dyDescent="0.3">
      <c r="F6643"/>
      <c r="G6643"/>
      <c r="H6643"/>
      <c r="I6643"/>
      <c r="J6643"/>
      <c r="M6643"/>
      <c r="N6643"/>
    </row>
    <row r="6644" spans="6:14" ht="14.25" customHeight="1" x14ac:dyDescent="0.3">
      <c r="F6644"/>
      <c r="G6644"/>
      <c r="H6644"/>
      <c r="I6644"/>
      <c r="J6644"/>
      <c r="M6644"/>
      <c r="N6644"/>
    </row>
    <row r="6645" spans="6:14" ht="14.25" customHeight="1" x14ac:dyDescent="0.3">
      <c r="F6645"/>
      <c r="G6645"/>
      <c r="H6645"/>
      <c r="I6645"/>
      <c r="J6645"/>
      <c r="M6645"/>
      <c r="N6645"/>
    </row>
    <row r="6646" spans="6:14" ht="14.25" customHeight="1" x14ac:dyDescent="0.3">
      <c r="F6646"/>
      <c r="G6646"/>
      <c r="H6646"/>
      <c r="I6646"/>
      <c r="J6646"/>
      <c r="M6646"/>
      <c r="N6646"/>
    </row>
    <row r="6647" spans="6:14" ht="14.25" customHeight="1" x14ac:dyDescent="0.3">
      <c r="F6647"/>
      <c r="G6647"/>
      <c r="H6647"/>
      <c r="I6647"/>
      <c r="J6647"/>
      <c r="M6647"/>
      <c r="N6647"/>
    </row>
    <row r="6648" spans="6:14" ht="14.25" customHeight="1" x14ac:dyDescent="0.3">
      <c r="F6648"/>
      <c r="G6648"/>
      <c r="H6648"/>
      <c r="I6648"/>
      <c r="J6648"/>
      <c r="M6648"/>
      <c r="N6648"/>
    </row>
    <row r="6649" spans="6:14" ht="14.25" customHeight="1" x14ac:dyDescent="0.3">
      <c r="F6649"/>
      <c r="G6649"/>
      <c r="H6649"/>
      <c r="I6649"/>
      <c r="J6649"/>
      <c r="M6649"/>
      <c r="N6649"/>
    </row>
    <row r="6650" spans="6:14" ht="14.25" customHeight="1" x14ac:dyDescent="0.3">
      <c r="F6650"/>
      <c r="G6650"/>
      <c r="H6650"/>
      <c r="I6650"/>
      <c r="J6650"/>
      <c r="M6650"/>
      <c r="N6650"/>
    </row>
    <row r="6651" spans="6:14" ht="14.25" customHeight="1" x14ac:dyDescent="0.3">
      <c r="F6651"/>
      <c r="G6651"/>
      <c r="H6651"/>
      <c r="I6651"/>
      <c r="J6651"/>
      <c r="M6651"/>
      <c r="N6651"/>
    </row>
    <row r="6652" spans="6:14" ht="14.25" customHeight="1" x14ac:dyDescent="0.3">
      <c r="F6652"/>
      <c r="G6652"/>
      <c r="H6652"/>
      <c r="I6652"/>
      <c r="J6652"/>
      <c r="M6652"/>
      <c r="N6652"/>
    </row>
    <row r="6653" spans="6:14" ht="14.25" customHeight="1" x14ac:dyDescent="0.3">
      <c r="F6653"/>
      <c r="G6653"/>
      <c r="H6653"/>
      <c r="I6653"/>
      <c r="J6653"/>
      <c r="M6653"/>
      <c r="N6653"/>
    </row>
    <row r="6654" spans="6:14" ht="14.25" customHeight="1" x14ac:dyDescent="0.3">
      <c r="F6654"/>
      <c r="G6654"/>
      <c r="H6654"/>
      <c r="I6654"/>
      <c r="J6654"/>
      <c r="M6654"/>
      <c r="N6654"/>
    </row>
    <row r="6655" spans="6:14" ht="14.25" customHeight="1" x14ac:dyDescent="0.3">
      <c r="F6655"/>
      <c r="G6655"/>
      <c r="H6655"/>
      <c r="I6655"/>
      <c r="J6655"/>
      <c r="M6655"/>
      <c r="N6655"/>
    </row>
    <row r="6656" spans="6:14" ht="14.25" customHeight="1" x14ac:dyDescent="0.3">
      <c r="F6656"/>
      <c r="G6656"/>
      <c r="H6656"/>
      <c r="I6656"/>
      <c r="J6656"/>
      <c r="M6656"/>
      <c r="N6656"/>
    </row>
    <row r="6657" spans="6:14" ht="14.25" customHeight="1" x14ac:dyDescent="0.3">
      <c r="F6657"/>
      <c r="G6657"/>
      <c r="H6657"/>
      <c r="I6657"/>
      <c r="J6657"/>
      <c r="M6657"/>
      <c r="N6657"/>
    </row>
    <row r="6658" spans="6:14" ht="14.25" customHeight="1" x14ac:dyDescent="0.3">
      <c r="F6658"/>
      <c r="G6658"/>
      <c r="H6658"/>
      <c r="I6658"/>
      <c r="J6658"/>
      <c r="M6658"/>
      <c r="N6658"/>
    </row>
    <row r="6659" spans="6:14" ht="14.25" customHeight="1" x14ac:dyDescent="0.3">
      <c r="F6659"/>
      <c r="G6659"/>
      <c r="H6659"/>
      <c r="I6659"/>
      <c r="J6659"/>
      <c r="M6659"/>
      <c r="N6659"/>
    </row>
    <row r="6660" spans="6:14" ht="14.25" customHeight="1" x14ac:dyDescent="0.3">
      <c r="F6660"/>
      <c r="G6660"/>
      <c r="H6660"/>
      <c r="I6660"/>
      <c r="J6660"/>
      <c r="M6660"/>
      <c r="N6660"/>
    </row>
    <row r="6661" spans="6:14" ht="14.25" customHeight="1" x14ac:dyDescent="0.3">
      <c r="F6661"/>
      <c r="G6661"/>
      <c r="H6661"/>
      <c r="I6661"/>
      <c r="J6661"/>
      <c r="M6661"/>
      <c r="N6661"/>
    </row>
    <row r="6662" spans="6:14" ht="14.25" customHeight="1" x14ac:dyDescent="0.3">
      <c r="F6662"/>
      <c r="G6662"/>
      <c r="H6662"/>
      <c r="I6662"/>
      <c r="J6662"/>
      <c r="M6662"/>
      <c r="N6662"/>
    </row>
    <row r="6663" spans="6:14" ht="14.25" customHeight="1" x14ac:dyDescent="0.3">
      <c r="F6663"/>
      <c r="G6663"/>
      <c r="H6663"/>
      <c r="I6663"/>
      <c r="J6663"/>
      <c r="M6663"/>
      <c r="N6663"/>
    </row>
    <row r="6664" spans="6:14" ht="14.25" customHeight="1" x14ac:dyDescent="0.3">
      <c r="F6664"/>
      <c r="G6664"/>
      <c r="H6664"/>
      <c r="I6664"/>
      <c r="J6664"/>
      <c r="M6664"/>
      <c r="N6664"/>
    </row>
    <row r="6665" spans="6:14" ht="14.25" customHeight="1" x14ac:dyDescent="0.3">
      <c r="F6665"/>
      <c r="G6665"/>
      <c r="H6665"/>
      <c r="I6665"/>
      <c r="J6665"/>
      <c r="M6665"/>
      <c r="N6665"/>
    </row>
    <row r="6666" spans="6:14" ht="14.25" customHeight="1" x14ac:dyDescent="0.3">
      <c r="F6666"/>
      <c r="G6666"/>
      <c r="H6666"/>
      <c r="I6666"/>
      <c r="J6666"/>
      <c r="M6666"/>
      <c r="N6666"/>
    </row>
    <row r="6667" spans="6:14" ht="14.25" customHeight="1" x14ac:dyDescent="0.3">
      <c r="F6667"/>
      <c r="G6667"/>
      <c r="H6667"/>
      <c r="I6667"/>
      <c r="J6667"/>
      <c r="M6667"/>
      <c r="N6667"/>
    </row>
    <row r="6668" spans="6:14" ht="14.25" customHeight="1" x14ac:dyDescent="0.3">
      <c r="F6668"/>
      <c r="G6668"/>
      <c r="H6668"/>
      <c r="I6668"/>
      <c r="J6668"/>
      <c r="M6668"/>
      <c r="N6668"/>
    </row>
    <row r="6669" spans="6:14" ht="14.25" customHeight="1" x14ac:dyDescent="0.3">
      <c r="F6669"/>
      <c r="G6669"/>
      <c r="H6669"/>
      <c r="I6669"/>
      <c r="J6669"/>
      <c r="M6669"/>
      <c r="N6669"/>
    </row>
    <row r="6670" spans="6:14" ht="14.25" customHeight="1" x14ac:dyDescent="0.3">
      <c r="F6670"/>
      <c r="G6670"/>
      <c r="H6670"/>
      <c r="I6670"/>
      <c r="J6670"/>
      <c r="M6670"/>
      <c r="N6670"/>
    </row>
    <row r="6671" spans="6:14" ht="14.25" customHeight="1" x14ac:dyDescent="0.3">
      <c r="F6671"/>
      <c r="G6671"/>
      <c r="H6671"/>
      <c r="I6671"/>
      <c r="J6671"/>
      <c r="M6671"/>
      <c r="N6671"/>
    </row>
    <row r="6672" spans="6:14" ht="14.25" customHeight="1" x14ac:dyDescent="0.3">
      <c r="F6672"/>
      <c r="G6672"/>
      <c r="H6672"/>
      <c r="I6672"/>
      <c r="J6672"/>
      <c r="M6672"/>
      <c r="N6672"/>
    </row>
    <row r="6673" spans="6:14" ht="14.25" customHeight="1" x14ac:dyDescent="0.3">
      <c r="F6673"/>
      <c r="G6673"/>
      <c r="H6673"/>
      <c r="I6673"/>
      <c r="J6673"/>
      <c r="M6673"/>
      <c r="N6673"/>
    </row>
    <row r="6674" spans="6:14" ht="14.25" customHeight="1" x14ac:dyDescent="0.3">
      <c r="F6674"/>
      <c r="G6674"/>
      <c r="H6674"/>
      <c r="I6674"/>
      <c r="J6674"/>
      <c r="M6674"/>
      <c r="N6674"/>
    </row>
    <row r="6675" spans="6:14" ht="14.25" customHeight="1" x14ac:dyDescent="0.3">
      <c r="F6675"/>
      <c r="G6675"/>
      <c r="H6675"/>
      <c r="I6675"/>
      <c r="J6675"/>
      <c r="M6675"/>
      <c r="N6675"/>
    </row>
    <row r="6676" spans="6:14" ht="14.25" customHeight="1" x14ac:dyDescent="0.3">
      <c r="F6676"/>
      <c r="G6676"/>
      <c r="H6676"/>
      <c r="I6676"/>
      <c r="J6676"/>
      <c r="M6676"/>
      <c r="N6676"/>
    </row>
    <row r="6677" spans="6:14" ht="14.25" customHeight="1" x14ac:dyDescent="0.3">
      <c r="F6677"/>
      <c r="G6677"/>
      <c r="H6677"/>
      <c r="I6677"/>
      <c r="J6677"/>
      <c r="M6677"/>
      <c r="N6677"/>
    </row>
    <row r="6678" spans="6:14" ht="14.25" customHeight="1" x14ac:dyDescent="0.3">
      <c r="F6678"/>
      <c r="G6678"/>
      <c r="H6678"/>
      <c r="I6678"/>
      <c r="J6678"/>
      <c r="M6678"/>
      <c r="N6678"/>
    </row>
    <row r="6679" spans="6:14" ht="14.25" customHeight="1" x14ac:dyDescent="0.3">
      <c r="F6679"/>
      <c r="G6679"/>
      <c r="H6679"/>
      <c r="I6679"/>
      <c r="J6679"/>
      <c r="M6679"/>
      <c r="N6679"/>
    </row>
    <row r="6680" spans="6:14" ht="14.25" customHeight="1" x14ac:dyDescent="0.3">
      <c r="F6680"/>
      <c r="G6680"/>
      <c r="H6680"/>
      <c r="I6680"/>
      <c r="J6680"/>
      <c r="M6680"/>
      <c r="N6680"/>
    </row>
    <row r="6681" spans="6:14" ht="14.25" customHeight="1" x14ac:dyDescent="0.3">
      <c r="F6681"/>
      <c r="G6681"/>
      <c r="H6681"/>
      <c r="I6681"/>
      <c r="J6681"/>
      <c r="M6681"/>
      <c r="N6681"/>
    </row>
    <row r="6682" spans="6:14" ht="14.25" customHeight="1" x14ac:dyDescent="0.3">
      <c r="F6682"/>
      <c r="G6682"/>
      <c r="H6682"/>
      <c r="I6682"/>
      <c r="J6682"/>
      <c r="M6682"/>
      <c r="N6682"/>
    </row>
    <row r="6683" spans="6:14" ht="14.25" customHeight="1" x14ac:dyDescent="0.3">
      <c r="F6683"/>
      <c r="G6683"/>
      <c r="H6683"/>
      <c r="I6683"/>
      <c r="J6683"/>
      <c r="M6683"/>
      <c r="N6683"/>
    </row>
    <row r="6684" spans="6:14" ht="14.25" customHeight="1" x14ac:dyDescent="0.3">
      <c r="F6684"/>
      <c r="G6684"/>
      <c r="H6684"/>
      <c r="I6684"/>
      <c r="J6684"/>
      <c r="M6684"/>
      <c r="N6684"/>
    </row>
    <row r="6685" spans="6:14" ht="14.25" customHeight="1" x14ac:dyDescent="0.3">
      <c r="F6685"/>
      <c r="G6685"/>
      <c r="H6685"/>
      <c r="I6685"/>
      <c r="J6685"/>
      <c r="M6685"/>
      <c r="N6685"/>
    </row>
    <row r="6686" spans="6:14" ht="14.25" customHeight="1" x14ac:dyDescent="0.3">
      <c r="F6686"/>
      <c r="G6686"/>
      <c r="H6686"/>
      <c r="I6686"/>
      <c r="J6686"/>
      <c r="M6686"/>
      <c r="N6686"/>
    </row>
    <row r="6687" spans="6:14" ht="14.25" customHeight="1" x14ac:dyDescent="0.3">
      <c r="F6687"/>
      <c r="G6687"/>
      <c r="H6687"/>
      <c r="I6687"/>
      <c r="J6687"/>
      <c r="M6687"/>
      <c r="N6687"/>
    </row>
    <row r="6688" spans="6:14" ht="14.25" customHeight="1" x14ac:dyDescent="0.3">
      <c r="F6688"/>
      <c r="G6688"/>
      <c r="H6688"/>
      <c r="I6688"/>
      <c r="J6688"/>
      <c r="M6688"/>
      <c r="N6688"/>
    </row>
    <row r="6689" spans="6:14" ht="14.25" customHeight="1" x14ac:dyDescent="0.3">
      <c r="F6689"/>
      <c r="G6689"/>
      <c r="H6689"/>
      <c r="I6689"/>
      <c r="J6689"/>
      <c r="M6689"/>
      <c r="N6689"/>
    </row>
    <row r="6690" spans="6:14" ht="14.25" customHeight="1" x14ac:dyDescent="0.3">
      <c r="F6690"/>
      <c r="G6690"/>
      <c r="H6690"/>
      <c r="I6690"/>
      <c r="J6690"/>
      <c r="M6690"/>
      <c r="N6690"/>
    </row>
    <row r="6691" spans="6:14" ht="14.25" customHeight="1" x14ac:dyDescent="0.3">
      <c r="F6691"/>
      <c r="G6691"/>
      <c r="H6691"/>
      <c r="I6691"/>
      <c r="J6691"/>
      <c r="M6691"/>
      <c r="N6691"/>
    </row>
    <row r="6692" spans="6:14" ht="14.25" customHeight="1" x14ac:dyDescent="0.3">
      <c r="F6692"/>
      <c r="G6692"/>
      <c r="H6692"/>
      <c r="I6692"/>
      <c r="J6692"/>
      <c r="M6692"/>
      <c r="N6692"/>
    </row>
    <row r="6693" spans="6:14" ht="14.25" customHeight="1" x14ac:dyDescent="0.3">
      <c r="F6693"/>
      <c r="G6693"/>
      <c r="H6693"/>
      <c r="I6693"/>
      <c r="J6693"/>
      <c r="M6693"/>
      <c r="N6693"/>
    </row>
    <row r="6694" spans="6:14" ht="14.25" customHeight="1" x14ac:dyDescent="0.3">
      <c r="F6694"/>
      <c r="G6694"/>
      <c r="H6694"/>
      <c r="I6694"/>
      <c r="J6694"/>
      <c r="M6694"/>
      <c r="N6694"/>
    </row>
    <row r="6695" spans="6:14" ht="14.25" customHeight="1" x14ac:dyDescent="0.3">
      <c r="F6695"/>
      <c r="G6695"/>
      <c r="H6695"/>
      <c r="I6695"/>
      <c r="J6695"/>
      <c r="M6695"/>
      <c r="N6695"/>
    </row>
    <row r="6696" spans="6:14" ht="14.25" customHeight="1" x14ac:dyDescent="0.3">
      <c r="F6696"/>
      <c r="G6696"/>
      <c r="H6696"/>
      <c r="I6696"/>
      <c r="J6696"/>
      <c r="M6696"/>
      <c r="N6696"/>
    </row>
    <row r="6697" spans="6:14" ht="14.25" customHeight="1" x14ac:dyDescent="0.3">
      <c r="F6697"/>
      <c r="G6697"/>
      <c r="H6697"/>
      <c r="I6697"/>
      <c r="J6697"/>
      <c r="M6697"/>
      <c r="N6697"/>
    </row>
    <row r="6698" spans="6:14" ht="14.25" customHeight="1" x14ac:dyDescent="0.3">
      <c r="F6698"/>
      <c r="G6698"/>
      <c r="H6698"/>
      <c r="I6698"/>
      <c r="J6698"/>
      <c r="M6698"/>
      <c r="N6698"/>
    </row>
    <row r="6699" spans="6:14" ht="14.25" customHeight="1" x14ac:dyDescent="0.3">
      <c r="F6699"/>
      <c r="G6699"/>
      <c r="H6699"/>
      <c r="I6699"/>
      <c r="J6699"/>
      <c r="M6699"/>
      <c r="N6699"/>
    </row>
    <row r="6700" spans="6:14" ht="14.25" customHeight="1" x14ac:dyDescent="0.3">
      <c r="F6700"/>
      <c r="G6700"/>
      <c r="H6700"/>
      <c r="I6700"/>
      <c r="J6700"/>
      <c r="M6700"/>
      <c r="N6700"/>
    </row>
    <row r="6701" spans="6:14" ht="14.25" customHeight="1" x14ac:dyDescent="0.3">
      <c r="F6701"/>
      <c r="G6701"/>
      <c r="H6701"/>
      <c r="I6701"/>
      <c r="J6701"/>
      <c r="M6701"/>
      <c r="N6701"/>
    </row>
    <row r="6702" spans="6:14" ht="14.25" customHeight="1" x14ac:dyDescent="0.3">
      <c r="F6702"/>
      <c r="G6702"/>
      <c r="H6702"/>
      <c r="I6702"/>
      <c r="J6702"/>
      <c r="M6702"/>
      <c r="N6702"/>
    </row>
    <row r="6703" spans="6:14" ht="14.25" customHeight="1" x14ac:dyDescent="0.3">
      <c r="F6703"/>
      <c r="G6703"/>
      <c r="H6703"/>
      <c r="I6703"/>
      <c r="J6703"/>
      <c r="M6703"/>
      <c r="N6703"/>
    </row>
    <row r="6704" spans="6:14" ht="14.25" customHeight="1" x14ac:dyDescent="0.3">
      <c r="F6704"/>
      <c r="G6704"/>
      <c r="H6704"/>
      <c r="I6704"/>
      <c r="J6704"/>
      <c r="M6704"/>
      <c r="N6704"/>
    </row>
    <row r="6705" spans="6:14" ht="14.25" customHeight="1" x14ac:dyDescent="0.3">
      <c r="F6705"/>
      <c r="G6705"/>
      <c r="H6705"/>
      <c r="I6705"/>
      <c r="J6705"/>
      <c r="M6705"/>
      <c r="N6705"/>
    </row>
    <row r="6706" spans="6:14" ht="14.25" customHeight="1" x14ac:dyDescent="0.3">
      <c r="F6706"/>
      <c r="G6706"/>
      <c r="H6706"/>
      <c r="I6706"/>
      <c r="J6706"/>
      <c r="M6706"/>
      <c r="N6706"/>
    </row>
    <row r="6707" spans="6:14" ht="14.25" customHeight="1" x14ac:dyDescent="0.3">
      <c r="F6707"/>
      <c r="G6707"/>
      <c r="H6707"/>
      <c r="I6707"/>
      <c r="J6707"/>
      <c r="M6707"/>
      <c r="N6707"/>
    </row>
    <row r="6708" spans="6:14" ht="14.25" customHeight="1" x14ac:dyDescent="0.3">
      <c r="F6708"/>
      <c r="G6708"/>
      <c r="H6708"/>
      <c r="I6708"/>
      <c r="J6708"/>
      <c r="M6708"/>
      <c r="N6708"/>
    </row>
    <row r="6709" spans="6:14" ht="14.25" customHeight="1" x14ac:dyDescent="0.3">
      <c r="F6709"/>
      <c r="G6709"/>
      <c r="H6709"/>
      <c r="I6709"/>
      <c r="J6709"/>
      <c r="M6709"/>
      <c r="N6709"/>
    </row>
    <row r="6710" spans="6:14" ht="14.25" customHeight="1" x14ac:dyDescent="0.3">
      <c r="F6710"/>
      <c r="G6710"/>
      <c r="H6710"/>
      <c r="I6710"/>
      <c r="J6710"/>
      <c r="M6710"/>
      <c r="N6710"/>
    </row>
    <row r="6711" spans="6:14" ht="14.25" customHeight="1" x14ac:dyDescent="0.3">
      <c r="F6711"/>
      <c r="G6711"/>
      <c r="H6711"/>
      <c r="I6711"/>
      <c r="J6711"/>
      <c r="M6711"/>
      <c r="N6711"/>
    </row>
    <row r="6712" spans="6:14" ht="14.25" customHeight="1" x14ac:dyDescent="0.3">
      <c r="F6712"/>
      <c r="G6712"/>
      <c r="H6712"/>
      <c r="I6712"/>
      <c r="J6712"/>
      <c r="M6712"/>
      <c r="N6712"/>
    </row>
    <row r="6713" spans="6:14" ht="14.25" customHeight="1" x14ac:dyDescent="0.3">
      <c r="F6713"/>
      <c r="G6713"/>
      <c r="H6713"/>
      <c r="I6713"/>
      <c r="J6713"/>
      <c r="M6713"/>
      <c r="N6713"/>
    </row>
    <row r="6714" spans="6:14" ht="14.25" customHeight="1" x14ac:dyDescent="0.3">
      <c r="F6714"/>
      <c r="G6714"/>
      <c r="H6714"/>
      <c r="I6714"/>
      <c r="J6714"/>
      <c r="M6714"/>
      <c r="N6714"/>
    </row>
    <row r="6715" spans="6:14" ht="14.25" customHeight="1" x14ac:dyDescent="0.3">
      <c r="F6715"/>
      <c r="G6715"/>
      <c r="H6715"/>
      <c r="I6715"/>
      <c r="J6715"/>
      <c r="M6715"/>
      <c r="N6715"/>
    </row>
    <row r="6716" spans="6:14" ht="14.25" customHeight="1" x14ac:dyDescent="0.3">
      <c r="F6716"/>
      <c r="G6716"/>
      <c r="H6716"/>
      <c r="I6716"/>
      <c r="J6716"/>
      <c r="M6716"/>
      <c r="N6716"/>
    </row>
    <row r="6717" spans="6:14" ht="14.25" customHeight="1" x14ac:dyDescent="0.3">
      <c r="F6717"/>
      <c r="G6717"/>
      <c r="H6717"/>
      <c r="I6717"/>
      <c r="J6717"/>
      <c r="M6717"/>
      <c r="N6717"/>
    </row>
    <row r="6718" spans="6:14" ht="14.25" customHeight="1" x14ac:dyDescent="0.3">
      <c r="F6718"/>
      <c r="G6718"/>
      <c r="H6718"/>
      <c r="I6718"/>
      <c r="J6718"/>
      <c r="M6718"/>
      <c r="N6718"/>
    </row>
    <row r="6719" spans="6:14" ht="14.25" customHeight="1" x14ac:dyDescent="0.3">
      <c r="F6719"/>
      <c r="G6719"/>
      <c r="H6719"/>
      <c r="I6719"/>
      <c r="J6719"/>
      <c r="M6719"/>
      <c r="N6719"/>
    </row>
    <row r="6720" spans="6:14" ht="14.25" customHeight="1" x14ac:dyDescent="0.3">
      <c r="F6720"/>
      <c r="G6720"/>
      <c r="H6720"/>
      <c r="I6720"/>
      <c r="J6720"/>
      <c r="M6720"/>
      <c r="N6720"/>
    </row>
    <row r="6721" spans="6:14" ht="14.25" customHeight="1" x14ac:dyDescent="0.3">
      <c r="F6721"/>
      <c r="G6721"/>
      <c r="H6721"/>
      <c r="I6721"/>
      <c r="J6721"/>
      <c r="M6721"/>
      <c r="N6721"/>
    </row>
    <row r="6722" spans="6:14" ht="14.25" customHeight="1" x14ac:dyDescent="0.3">
      <c r="F6722"/>
      <c r="G6722"/>
      <c r="H6722"/>
      <c r="I6722"/>
      <c r="J6722"/>
      <c r="M6722"/>
      <c r="N6722"/>
    </row>
    <row r="6723" spans="6:14" ht="14.25" customHeight="1" x14ac:dyDescent="0.3">
      <c r="F6723"/>
      <c r="G6723"/>
      <c r="H6723"/>
      <c r="I6723"/>
      <c r="J6723"/>
      <c r="M6723"/>
      <c r="N6723"/>
    </row>
    <row r="6724" spans="6:14" ht="14.25" customHeight="1" x14ac:dyDescent="0.3">
      <c r="F6724"/>
      <c r="G6724"/>
      <c r="H6724"/>
      <c r="I6724"/>
      <c r="J6724"/>
      <c r="M6724"/>
      <c r="N6724"/>
    </row>
    <row r="6725" spans="6:14" ht="14.25" customHeight="1" x14ac:dyDescent="0.3">
      <c r="F6725"/>
      <c r="G6725"/>
      <c r="H6725"/>
      <c r="I6725"/>
      <c r="J6725"/>
      <c r="M6725"/>
      <c r="N6725"/>
    </row>
    <row r="6726" spans="6:14" ht="14.25" customHeight="1" x14ac:dyDescent="0.3">
      <c r="F6726"/>
      <c r="G6726"/>
      <c r="H6726"/>
      <c r="I6726"/>
      <c r="J6726"/>
      <c r="M6726"/>
      <c r="N6726"/>
    </row>
    <row r="6727" spans="6:14" ht="14.25" customHeight="1" x14ac:dyDescent="0.3">
      <c r="F6727"/>
      <c r="G6727"/>
      <c r="H6727"/>
      <c r="I6727"/>
      <c r="J6727"/>
      <c r="M6727"/>
      <c r="N6727"/>
    </row>
    <row r="6728" spans="6:14" ht="14.25" customHeight="1" x14ac:dyDescent="0.3">
      <c r="F6728"/>
      <c r="G6728"/>
      <c r="H6728"/>
      <c r="I6728"/>
      <c r="J6728"/>
      <c r="M6728"/>
      <c r="N6728"/>
    </row>
    <row r="6729" spans="6:14" ht="14.25" customHeight="1" x14ac:dyDescent="0.3">
      <c r="F6729"/>
      <c r="G6729"/>
      <c r="H6729"/>
      <c r="I6729"/>
      <c r="J6729"/>
      <c r="M6729"/>
      <c r="N6729"/>
    </row>
    <row r="6730" spans="6:14" ht="14.25" customHeight="1" x14ac:dyDescent="0.3">
      <c r="F6730"/>
      <c r="G6730"/>
      <c r="H6730"/>
      <c r="I6730"/>
      <c r="J6730"/>
      <c r="M6730"/>
      <c r="N6730"/>
    </row>
    <row r="6731" spans="6:14" ht="14.25" customHeight="1" x14ac:dyDescent="0.3">
      <c r="F6731"/>
      <c r="G6731"/>
      <c r="H6731"/>
      <c r="I6731"/>
      <c r="J6731"/>
      <c r="M6731"/>
      <c r="N6731"/>
    </row>
    <row r="6732" spans="6:14" ht="14.25" customHeight="1" x14ac:dyDescent="0.3">
      <c r="F6732"/>
      <c r="G6732"/>
      <c r="H6732"/>
      <c r="I6732"/>
      <c r="J6732"/>
      <c r="M6732"/>
      <c r="N6732"/>
    </row>
    <row r="6733" spans="6:14" ht="14.25" customHeight="1" x14ac:dyDescent="0.3">
      <c r="F6733"/>
      <c r="G6733"/>
      <c r="H6733"/>
      <c r="I6733"/>
      <c r="J6733"/>
      <c r="M6733"/>
      <c r="N6733"/>
    </row>
    <row r="6734" spans="6:14" ht="14.25" customHeight="1" x14ac:dyDescent="0.3">
      <c r="F6734"/>
      <c r="G6734"/>
      <c r="H6734"/>
      <c r="I6734"/>
      <c r="J6734"/>
      <c r="M6734"/>
      <c r="N6734"/>
    </row>
    <row r="6735" spans="6:14" ht="14.25" customHeight="1" x14ac:dyDescent="0.3">
      <c r="F6735"/>
      <c r="G6735"/>
      <c r="H6735"/>
      <c r="I6735"/>
      <c r="J6735"/>
      <c r="M6735"/>
      <c r="N6735"/>
    </row>
    <row r="6736" spans="6:14" ht="14.25" customHeight="1" x14ac:dyDescent="0.3">
      <c r="F6736"/>
      <c r="G6736"/>
      <c r="H6736"/>
      <c r="I6736"/>
      <c r="J6736"/>
      <c r="M6736"/>
      <c r="N6736"/>
    </row>
    <row r="6737" spans="6:14" ht="14.25" customHeight="1" x14ac:dyDescent="0.3">
      <c r="F6737"/>
      <c r="G6737"/>
      <c r="H6737"/>
      <c r="I6737"/>
      <c r="J6737"/>
      <c r="M6737"/>
      <c r="N6737"/>
    </row>
    <row r="6738" spans="6:14" ht="14.25" customHeight="1" x14ac:dyDescent="0.3">
      <c r="F6738"/>
      <c r="G6738"/>
      <c r="H6738"/>
      <c r="I6738"/>
      <c r="J6738"/>
      <c r="M6738"/>
      <c r="N6738"/>
    </row>
    <row r="6739" spans="6:14" ht="14.25" customHeight="1" x14ac:dyDescent="0.3">
      <c r="F6739"/>
      <c r="G6739"/>
      <c r="H6739"/>
      <c r="I6739"/>
      <c r="J6739"/>
      <c r="M6739"/>
      <c r="N6739"/>
    </row>
    <row r="6740" spans="6:14" ht="14.25" customHeight="1" x14ac:dyDescent="0.3">
      <c r="F6740"/>
      <c r="G6740"/>
      <c r="H6740"/>
      <c r="I6740"/>
      <c r="J6740"/>
      <c r="M6740"/>
      <c r="N6740"/>
    </row>
    <row r="6741" spans="6:14" ht="14.25" customHeight="1" x14ac:dyDescent="0.3">
      <c r="F6741"/>
      <c r="G6741"/>
      <c r="H6741"/>
      <c r="I6741"/>
      <c r="J6741"/>
      <c r="M6741"/>
      <c r="N6741"/>
    </row>
    <row r="6742" spans="6:14" ht="14.25" customHeight="1" x14ac:dyDescent="0.3">
      <c r="F6742"/>
      <c r="G6742"/>
      <c r="H6742"/>
      <c r="I6742"/>
      <c r="J6742"/>
      <c r="M6742"/>
      <c r="N6742"/>
    </row>
    <row r="6743" spans="6:14" ht="14.25" customHeight="1" x14ac:dyDescent="0.3">
      <c r="F6743"/>
      <c r="G6743"/>
      <c r="H6743"/>
      <c r="I6743"/>
      <c r="J6743"/>
      <c r="M6743"/>
      <c r="N6743"/>
    </row>
    <row r="6744" spans="6:14" ht="14.25" customHeight="1" x14ac:dyDescent="0.3">
      <c r="F6744"/>
      <c r="G6744"/>
      <c r="H6744"/>
      <c r="I6744"/>
      <c r="J6744"/>
      <c r="M6744"/>
      <c r="N6744"/>
    </row>
    <row r="6745" spans="6:14" ht="14.25" customHeight="1" x14ac:dyDescent="0.3">
      <c r="F6745"/>
      <c r="G6745"/>
      <c r="H6745"/>
      <c r="I6745"/>
      <c r="J6745"/>
      <c r="M6745"/>
      <c r="N6745"/>
    </row>
    <row r="6746" spans="6:14" ht="14.25" customHeight="1" x14ac:dyDescent="0.3">
      <c r="F6746"/>
      <c r="G6746"/>
      <c r="H6746"/>
      <c r="I6746"/>
      <c r="J6746"/>
      <c r="M6746"/>
      <c r="N6746"/>
    </row>
    <row r="6747" spans="6:14" ht="14.25" customHeight="1" x14ac:dyDescent="0.3">
      <c r="F6747"/>
      <c r="G6747"/>
      <c r="H6747"/>
      <c r="I6747"/>
      <c r="J6747"/>
      <c r="M6747"/>
      <c r="N6747"/>
    </row>
    <row r="6748" spans="6:14" ht="14.25" customHeight="1" x14ac:dyDescent="0.3">
      <c r="F6748"/>
      <c r="G6748"/>
      <c r="H6748"/>
      <c r="I6748"/>
      <c r="J6748"/>
      <c r="M6748"/>
      <c r="N6748"/>
    </row>
    <row r="6749" spans="6:14" ht="14.25" customHeight="1" x14ac:dyDescent="0.3">
      <c r="F6749"/>
      <c r="G6749"/>
      <c r="H6749"/>
      <c r="I6749"/>
      <c r="J6749"/>
      <c r="M6749"/>
      <c r="N6749"/>
    </row>
    <row r="6750" spans="6:14" ht="14.25" customHeight="1" x14ac:dyDescent="0.3">
      <c r="F6750"/>
      <c r="G6750"/>
      <c r="H6750"/>
      <c r="I6750"/>
      <c r="J6750"/>
      <c r="M6750"/>
      <c r="N6750"/>
    </row>
    <row r="6751" spans="6:14" ht="14.25" customHeight="1" x14ac:dyDescent="0.3">
      <c r="F6751"/>
      <c r="G6751"/>
      <c r="H6751"/>
      <c r="I6751"/>
      <c r="J6751"/>
      <c r="M6751"/>
      <c r="N6751"/>
    </row>
    <row r="6752" spans="6:14" ht="14.25" customHeight="1" x14ac:dyDescent="0.3">
      <c r="F6752"/>
      <c r="G6752"/>
      <c r="H6752"/>
      <c r="I6752"/>
      <c r="J6752"/>
      <c r="M6752"/>
      <c r="N6752"/>
    </row>
    <row r="6753" spans="6:14" ht="14.25" customHeight="1" x14ac:dyDescent="0.3">
      <c r="F6753"/>
      <c r="G6753"/>
      <c r="H6753"/>
      <c r="I6753"/>
      <c r="J6753"/>
      <c r="M6753"/>
      <c r="N6753"/>
    </row>
    <row r="6754" spans="6:14" ht="14.25" customHeight="1" x14ac:dyDescent="0.3">
      <c r="F6754"/>
      <c r="G6754"/>
      <c r="H6754"/>
      <c r="I6754"/>
      <c r="J6754"/>
      <c r="M6754"/>
      <c r="N6754"/>
    </row>
    <row r="6755" spans="6:14" ht="14.25" customHeight="1" x14ac:dyDescent="0.3">
      <c r="F6755"/>
      <c r="G6755"/>
      <c r="H6755"/>
      <c r="I6755"/>
      <c r="J6755"/>
      <c r="M6755"/>
      <c r="N6755"/>
    </row>
    <row r="6756" spans="6:14" ht="14.25" customHeight="1" x14ac:dyDescent="0.3">
      <c r="F6756"/>
      <c r="G6756"/>
      <c r="H6756"/>
      <c r="I6756"/>
      <c r="J6756"/>
      <c r="M6756"/>
      <c r="N6756"/>
    </row>
    <row r="6757" spans="6:14" ht="14.25" customHeight="1" x14ac:dyDescent="0.3">
      <c r="F6757"/>
      <c r="G6757"/>
      <c r="H6757"/>
      <c r="I6757"/>
      <c r="J6757"/>
      <c r="M6757"/>
      <c r="N6757"/>
    </row>
    <row r="6758" spans="6:14" ht="14.25" customHeight="1" x14ac:dyDescent="0.3">
      <c r="F6758"/>
      <c r="G6758"/>
      <c r="H6758"/>
      <c r="I6758"/>
      <c r="J6758"/>
      <c r="M6758"/>
      <c r="N6758"/>
    </row>
    <row r="6759" spans="6:14" ht="14.25" customHeight="1" x14ac:dyDescent="0.3">
      <c r="F6759"/>
      <c r="G6759"/>
      <c r="H6759"/>
      <c r="I6759"/>
      <c r="J6759"/>
      <c r="M6759"/>
      <c r="N6759"/>
    </row>
    <row r="6760" spans="6:14" ht="14.25" customHeight="1" x14ac:dyDescent="0.3">
      <c r="F6760"/>
      <c r="G6760"/>
      <c r="H6760"/>
      <c r="I6760"/>
      <c r="J6760"/>
      <c r="M6760"/>
      <c r="N6760"/>
    </row>
    <row r="6761" spans="6:14" ht="14.25" customHeight="1" x14ac:dyDescent="0.3">
      <c r="F6761"/>
      <c r="G6761"/>
      <c r="H6761"/>
      <c r="I6761"/>
      <c r="J6761"/>
      <c r="M6761"/>
      <c r="N6761"/>
    </row>
    <row r="6762" spans="6:14" ht="14.25" customHeight="1" x14ac:dyDescent="0.3">
      <c r="F6762"/>
      <c r="G6762"/>
      <c r="H6762"/>
      <c r="I6762"/>
      <c r="J6762"/>
      <c r="M6762"/>
      <c r="N6762"/>
    </row>
    <row r="6763" spans="6:14" ht="14.25" customHeight="1" x14ac:dyDescent="0.3">
      <c r="F6763"/>
      <c r="G6763"/>
      <c r="H6763"/>
      <c r="I6763"/>
      <c r="J6763"/>
      <c r="M6763"/>
      <c r="N6763"/>
    </row>
    <row r="6764" spans="6:14" ht="14.25" customHeight="1" x14ac:dyDescent="0.3">
      <c r="F6764"/>
      <c r="G6764"/>
      <c r="H6764"/>
      <c r="I6764"/>
      <c r="J6764"/>
      <c r="M6764"/>
      <c r="N6764"/>
    </row>
    <row r="6765" spans="6:14" ht="14.25" customHeight="1" x14ac:dyDescent="0.3">
      <c r="F6765"/>
      <c r="G6765"/>
      <c r="H6765"/>
      <c r="I6765"/>
      <c r="J6765"/>
      <c r="M6765"/>
      <c r="N6765"/>
    </row>
    <row r="6766" spans="6:14" ht="14.25" customHeight="1" x14ac:dyDescent="0.3">
      <c r="F6766"/>
      <c r="G6766"/>
      <c r="H6766"/>
      <c r="I6766"/>
      <c r="J6766"/>
      <c r="M6766"/>
      <c r="N6766"/>
    </row>
    <row r="6767" spans="6:14" ht="14.25" customHeight="1" x14ac:dyDescent="0.3">
      <c r="F6767"/>
      <c r="G6767"/>
      <c r="H6767"/>
      <c r="I6767"/>
      <c r="J6767"/>
      <c r="M6767"/>
      <c r="N6767"/>
    </row>
    <row r="6768" spans="6:14" ht="14.25" customHeight="1" x14ac:dyDescent="0.3">
      <c r="F6768"/>
      <c r="G6768"/>
      <c r="H6768"/>
      <c r="I6768"/>
      <c r="J6768"/>
      <c r="M6768"/>
      <c r="N6768"/>
    </row>
    <row r="6769" spans="6:14" ht="14.25" customHeight="1" x14ac:dyDescent="0.3">
      <c r="F6769"/>
      <c r="G6769"/>
      <c r="H6769"/>
      <c r="I6769"/>
      <c r="J6769"/>
      <c r="M6769"/>
      <c r="N6769"/>
    </row>
    <row r="6770" spans="6:14" ht="14.25" customHeight="1" x14ac:dyDescent="0.3">
      <c r="F6770"/>
      <c r="G6770"/>
      <c r="H6770"/>
      <c r="I6770"/>
      <c r="J6770"/>
      <c r="M6770"/>
      <c r="N6770"/>
    </row>
    <row r="6771" spans="6:14" ht="14.25" customHeight="1" x14ac:dyDescent="0.3">
      <c r="F6771"/>
      <c r="G6771"/>
      <c r="H6771"/>
      <c r="I6771"/>
      <c r="J6771"/>
      <c r="M6771"/>
      <c r="N6771"/>
    </row>
    <row r="6772" spans="6:14" ht="14.25" customHeight="1" x14ac:dyDescent="0.3">
      <c r="F6772"/>
      <c r="G6772"/>
      <c r="H6772"/>
      <c r="I6772"/>
      <c r="J6772"/>
      <c r="M6772"/>
      <c r="N6772"/>
    </row>
    <row r="6773" spans="6:14" ht="14.25" customHeight="1" x14ac:dyDescent="0.3">
      <c r="F6773"/>
      <c r="G6773"/>
      <c r="H6773"/>
      <c r="I6773"/>
      <c r="J6773"/>
      <c r="M6773"/>
      <c r="N6773"/>
    </row>
    <row r="6774" spans="6:14" ht="14.25" customHeight="1" x14ac:dyDescent="0.3">
      <c r="F6774"/>
      <c r="G6774"/>
      <c r="H6774"/>
      <c r="I6774"/>
      <c r="J6774"/>
      <c r="M6774"/>
      <c r="N6774"/>
    </row>
    <row r="6775" spans="6:14" ht="14.25" customHeight="1" x14ac:dyDescent="0.3">
      <c r="F6775"/>
      <c r="G6775"/>
      <c r="H6775"/>
      <c r="I6775"/>
      <c r="J6775"/>
      <c r="M6775"/>
      <c r="N6775"/>
    </row>
    <row r="6776" spans="6:14" ht="14.25" customHeight="1" x14ac:dyDescent="0.3">
      <c r="F6776"/>
      <c r="G6776"/>
      <c r="H6776"/>
      <c r="I6776"/>
      <c r="J6776"/>
      <c r="M6776"/>
      <c r="N6776"/>
    </row>
    <row r="6777" spans="6:14" ht="14.25" customHeight="1" x14ac:dyDescent="0.3">
      <c r="F6777"/>
      <c r="G6777"/>
      <c r="H6777"/>
      <c r="I6777"/>
      <c r="J6777"/>
      <c r="M6777"/>
      <c r="N6777"/>
    </row>
    <row r="6778" spans="6:14" ht="14.25" customHeight="1" x14ac:dyDescent="0.3">
      <c r="F6778"/>
      <c r="G6778"/>
      <c r="H6778"/>
      <c r="I6778"/>
      <c r="J6778"/>
      <c r="M6778"/>
      <c r="N6778"/>
    </row>
    <row r="6779" spans="6:14" ht="14.25" customHeight="1" x14ac:dyDescent="0.3">
      <c r="F6779"/>
      <c r="G6779"/>
      <c r="H6779"/>
      <c r="I6779"/>
      <c r="J6779"/>
      <c r="M6779"/>
      <c r="N6779"/>
    </row>
    <row r="6780" spans="6:14" ht="14.25" customHeight="1" x14ac:dyDescent="0.3">
      <c r="F6780"/>
      <c r="G6780"/>
      <c r="H6780"/>
      <c r="I6780"/>
      <c r="J6780"/>
      <c r="M6780"/>
      <c r="N6780"/>
    </row>
    <row r="6781" spans="6:14" ht="14.25" customHeight="1" x14ac:dyDescent="0.3">
      <c r="F6781"/>
      <c r="G6781"/>
      <c r="H6781"/>
      <c r="I6781"/>
      <c r="J6781"/>
      <c r="M6781"/>
      <c r="N6781"/>
    </row>
    <row r="6782" spans="6:14" ht="14.25" customHeight="1" x14ac:dyDescent="0.3">
      <c r="F6782"/>
      <c r="G6782"/>
      <c r="H6782"/>
      <c r="I6782"/>
      <c r="J6782"/>
      <c r="M6782"/>
      <c r="N6782"/>
    </row>
    <row r="6783" spans="6:14" ht="14.25" customHeight="1" x14ac:dyDescent="0.3">
      <c r="F6783"/>
      <c r="G6783"/>
      <c r="H6783"/>
      <c r="I6783"/>
      <c r="J6783"/>
      <c r="M6783"/>
      <c r="N6783"/>
    </row>
    <row r="6784" spans="6:14" ht="14.25" customHeight="1" x14ac:dyDescent="0.3">
      <c r="F6784"/>
      <c r="G6784"/>
      <c r="H6784"/>
      <c r="I6784"/>
      <c r="J6784"/>
      <c r="M6784"/>
      <c r="N6784"/>
    </row>
    <row r="6785" spans="6:14" ht="14.25" customHeight="1" x14ac:dyDescent="0.3">
      <c r="F6785"/>
      <c r="G6785"/>
      <c r="H6785"/>
      <c r="I6785"/>
      <c r="J6785"/>
      <c r="M6785"/>
      <c r="N6785"/>
    </row>
    <row r="6786" spans="6:14" ht="14.25" customHeight="1" x14ac:dyDescent="0.3">
      <c r="F6786"/>
      <c r="G6786"/>
      <c r="H6786"/>
      <c r="I6786"/>
      <c r="J6786"/>
      <c r="M6786"/>
      <c r="N6786"/>
    </row>
    <row r="6787" spans="6:14" ht="14.25" customHeight="1" x14ac:dyDescent="0.3">
      <c r="F6787"/>
      <c r="G6787"/>
      <c r="H6787"/>
      <c r="I6787"/>
      <c r="J6787"/>
      <c r="M6787"/>
      <c r="N6787"/>
    </row>
    <row r="6788" spans="6:14" ht="14.25" customHeight="1" x14ac:dyDescent="0.3">
      <c r="F6788"/>
      <c r="G6788"/>
      <c r="H6788"/>
      <c r="I6788"/>
      <c r="J6788"/>
      <c r="M6788"/>
      <c r="N6788"/>
    </row>
    <row r="6789" spans="6:14" ht="14.25" customHeight="1" x14ac:dyDescent="0.3">
      <c r="F6789"/>
      <c r="G6789"/>
      <c r="H6789"/>
      <c r="I6789"/>
      <c r="J6789"/>
      <c r="M6789"/>
      <c r="N6789"/>
    </row>
    <row r="6790" spans="6:14" ht="14.25" customHeight="1" x14ac:dyDescent="0.3">
      <c r="F6790"/>
      <c r="G6790"/>
      <c r="H6790"/>
      <c r="I6790"/>
      <c r="J6790"/>
      <c r="M6790"/>
      <c r="N6790"/>
    </row>
    <row r="6791" spans="6:14" ht="14.25" customHeight="1" x14ac:dyDescent="0.3">
      <c r="F6791"/>
      <c r="G6791"/>
      <c r="H6791"/>
      <c r="I6791"/>
      <c r="J6791"/>
      <c r="M6791"/>
      <c r="N6791"/>
    </row>
    <row r="6792" spans="6:14" ht="14.25" customHeight="1" x14ac:dyDescent="0.3">
      <c r="F6792"/>
      <c r="G6792"/>
      <c r="H6792"/>
      <c r="I6792"/>
      <c r="J6792"/>
      <c r="M6792"/>
      <c r="N6792"/>
    </row>
    <row r="6793" spans="6:14" ht="14.25" customHeight="1" x14ac:dyDescent="0.3">
      <c r="F6793"/>
      <c r="G6793"/>
      <c r="H6793"/>
      <c r="I6793"/>
      <c r="J6793"/>
      <c r="M6793"/>
      <c r="N6793"/>
    </row>
    <row r="6794" spans="6:14" ht="14.25" customHeight="1" x14ac:dyDescent="0.3">
      <c r="F6794"/>
      <c r="G6794"/>
      <c r="H6794"/>
      <c r="I6794"/>
      <c r="J6794"/>
      <c r="M6794"/>
      <c r="N6794"/>
    </row>
    <row r="6795" spans="6:14" ht="14.25" customHeight="1" x14ac:dyDescent="0.3">
      <c r="F6795"/>
      <c r="G6795"/>
      <c r="H6795"/>
      <c r="I6795"/>
      <c r="J6795"/>
      <c r="M6795"/>
      <c r="N6795"/>
    </row>
    <row r="6796" spans="6:14" ht="14.25" customHeight="1" x14ac:dyDescent="0.3">
      <c r="F6796"/>
      <c r="G6796"/>
      <c r="H6796"/>
      <c r="I6796"/>
      <c r="J6796"/>
      <c r="M6796"/>
      <c r="N6796"/>
    </row>
    <row r="6797" spans="6:14" ht="14.25" customHeight="1" x14ac:dyDescent="0.3">
      <c r="F6797"/>
      <c r="G6797"/>
      <c r="H6797"/>
      <c r="I6797"/>
      <c r="J6797"/>
      <c r="M6797"/>
      <c r="N6797"/>
    </row>
    <row r="6798" spans="6:14" ht="14.25" customHeight="1" x14ac:dyDescent="0.3">
      <c r="F6798"/>
      <c r="G6798"/>
      <c r="H6798"/>
      <c r="I6798"/>
      <c r="J6798"/>
      <c r="M6798"/>
      <c r="N6798"/>
    </row>
    <row r="6799" spans="6:14" ht="14.25" customHeight="1" x14ac:dyDescent="0.3">
      <c r="F6799"/>
      <c r="G6799"/>
      <c r="H6799"/>
      <c r="I6799"/>
      <c r="J6799"/>
      <c r="M6799"/>
      <c r="N6799"/>
    </row>
    <row r="6800" spans="6:14" ht="14.25" customHeight="1" x14ac:dyDescent="0.3">
      <c r="F6800"/>
      <c r="G6800"/>
      <c r="H6800"/>
      <c r="I6800"/>
      <c r="J6800"/>
      <c r="M6800"/>
      <c r="N6800"/>
    </row>
    <row r="6801" spans="6:14" ht="14.25" customHeight="1" x14ac:dyDescent="0.3">
      <c r="F6801"/>
      <c r="G6801"/>
      <c r="H6801"/>
      <c r="I6801"/>
      <c r="J6801"/>
      <c r="M6801"/>
      <c r="N6801"/>
    </row>
    <row r="6802" spans="6:14" ht="14.25" customHeight="1" x14ac:dyDescent="0.3">
      <c r="F6802"/>
      <c r="G6802"/>
      <c r="H6802"/>
      <c r="I6802"/>
      <c r="J6802"/>
      <c r="M6802"/>
      <c r="N6802"/>
    </row>
    <row r="6803" spans="6:14" ht="14.25" customHeight="1" x14ac:dyDescent="0.3">
      <c r="F6803"/>
      <c r="G6803"/>
      <c r="H6803"/>
      <c r="I6803"/>
      <c r="J6803"/>
      <c r="M6803"/>
      <c r="N6803"/>
    </row>
    <row r="6804" spans="6:14" ht="14.25" customHeight="1" x14ac:dyDescent="0.3">
      <c r="F6804"/>
      <c r="G6804"/>
      <c r="H6804"/>
      <c r="I6804"/>
      <c r="J6804"/>
      <c r="M6804"/>
      <c r="N6804"/>
    </row>
    <row r="6805" spans="6:14" ht="14.25" customHeight="1" x14ac:dyDescent="0.3">
      <c r="F6805"/>
      <c r="G6805"/>
      <c r="H6805"/>
      <c r="I6805"/>
      <c r="J6805"/>
      <c r="M6805"/>
      <c r="N6805"/>
    </row>
    <row r="6806" spans="6:14" ht="14.25" customHeight="1" x14ac:dyDescent="0.3">
      <c r="F6806"/>
      <c r="G6806"/>
      <c r="H6806"/>
      <c r="I6806"/>
      <c r="J6806"/>
      <c r="M6806"/>
      <c r="N6806"/>
    </row>
    <row r="6807" spans="6:14" ht="14.25" customHeight="1" x14ac:dyDescent="0.3">
      <c r="F6807"/>
      <c r="G6807"/>
      <c r="H6807"/>
      <c r="I6807"/>
      <c r="J6807"/>
      <c r="M6807"/>
      <c r="N6807"/>
    </row>
    <row r="6808" spans="6:14" ht="14.25" customHeight="1" x14ac:dyDescent="0.3">
      <c r="F6808"/>
      <c r="G6808"/>
      <c r="H6808"/>
      <c r="I6808"/>
      <c r="J6808"/>
      <c r="M6808"/>
      <c r="N6808"/>
    </row>
    <row r="6809" spans="6:14" ht="14.25" customHeight="1" x14ac:dyDescent="0.3">
      <c r="F6809"/>
      <c r="G6809"/>
      <c r="H6809"/>
      <c r="I6809"/>
      <c r="J6809"/>
      <c r="M6809"/>
      <c r="N6809"/>
    </row>
    <row r="6810" spans="6:14" ht="14.25" customHeight="1" x14ac:dyDescent="0.3">
      <c r="F6810"/>
      <c r="G6810"/>
      <c r="H6810"/>
      <c r="I6810"/>
      <c r="J6810"/>
      <c r="M6810"/>
      <c r="N6810"/>
    </row>
    <row r="6811" spans="6:14" ht="14.25" customHeight="1" x14ac:dyDescent="0.3">
      <c r="F6811"/>
      <c r="G6811"/>
      <c r="H6811"/>
      <c r="I6811"/>
      <c r="J6811"/>
      <c r="M6811"/>
      <c r="N6811"/>
    </row>
    <row r="6812" spans="6:14" ht="14.25" customHeight="1" x14ac:dyDescent="0.3">
      <c r="F6812"/>
      <c r="G6812"/>
      <c r="H6812"/>
      <c r="I6812"/>
      <c r="J6812"/>
      <c r="M6812"/>
      <c r="N6812"/>
    </row>
    <row r="6813" spans="6:14" ht="14.25" customHeight="1" x14ac:dyDescent="0.3">
      <c r="F6813"/>
      <c r="G6813"/>
      <c r="H6813"/>
      <c r="I6813"/>
      <c r="J6813"/>
      <c r="M6813"/>
      <c r="N6813"/>
    </row>
    <row r="6814" spans="6:14" ht="14.25" customHeight="1" x14ac:dyDescent="0.3">
      <c r="F6814"/>
      <c r="G6814"/>
      <c r="H6814"/>
      <c r="I6814"/>
      <c r="J6814"/>
      <c r="M6814"/>
      <c r="N6814"/>
    </row>
    <row r="6815" spans="6:14" ht="14.25" customHeight="1" x14ac:dyDescent="0.3">
      <c r="F6815"/>
      <c r="G6815"/>
      <c r="H6815"/>
      <c r="I6815"/>
      <c r="J6815"/>
      <c r="M6815"/>
      <c r="N6815"/>
    </row>
    <row r="6816" spans="6:14" ht="14.25" customHeight="1" x14ac:dyDescent="0.3">
      <c r="F6816"/>
      <c r="G6816"/>
      <c r="H6816"/>
      <c r="I6816"/>
      <c r="J6816"/>
      <c r="M6816"/>
      <c r="N6816"/>
    </row>
    <row r="6817" spans="6:14" ht="14.25" customHeight="1" x14ac:dyDescent="0.3">
      <c r="F6817"/>
      <c r="G6817"/>
      <c r="H6817"/>
      <c r="I6817"/>
      <c r="J6817"/>
      <c r="M6817"/>
      <c r="N6817"/>
    </row>
    <row r="6818" spans="6:14" ht="14.25" customHeight="1" x14ac:dyDescent="0.3">
      <c r="F6818"/>
      <c r="G6818"/>
      <c r="H6818"/>
      <c r="I6818"/>
      <c r="J6818"/>
      <c r="M6818"/>
      <c r="N6818"/>
    </row>
    <row r="6819" spans="6:14" ht="14.25" customHeight="1" x14ac:dyDescent="0.3">
      <c r="F6819"/>
      <c r="G6819"/>
      <c r="H6819"/>
      <c r="I6819"/>
      <c r="J6819"/>
      <c r="M6819"/>
      <c r="N6819"/>
    </row>
    <row r="6820" spans="6:14" ht="14.25" customHeight="1" x14ac:dyDescent="0.3">
      <c r="F6820"/>
      <c r="G6820"/>
      <c r="H6820"/>
      <c r="I6820"/>
      <c r="J6820"/>
      <c r="M6820"/>
      <c r="N6820"/>
    </row>
    <row r="6821" spans="6:14" ht="14.25" customHeight="1" x14ac:dyDescent="0.3">
      <c r="F6821"/>
      <c r="G6821"/>
      <c r="H6821"/>
      <c r="I6821"/>
      <c r="J6821"/>
      <c r="M6821"/>
      <c r="N6821"/>
    </row>
    <row r="6822" spans="6:14" ht="14.25" customHeight="1" x14ac:dyDescent="0.3">
      <c r="F6822"/>
      <c r="G6822"/>
      <c r="H6822"/>
      <c r="I6822"/>
      <c r="J6822"/>
      <c r="M6822"/>
      <c r="N6822"/>
    </row>
    <row r="6823" spans="6:14" ht="14.25" customHeight="1" x14ac:dyDescent="0.3">
      <c r="F6823"/>
      <c r="G6823"/>
      <c r="H6823"/>
      <c r="I6823"/>
      <c r="J6823"/>
      <c r="M6823"/>
      <c r="N6823"/>
    </row>
    <row r="6824" spans="6:14" ht="14.25" customHeight="1" x14ac:dyDescent="0.3">
      <c r="F6824"/>
      <c r="G6824"/>
      <c r="H6824"/>
      <c r="I6824"/>
      <c r="J6824"/>
      <c r="M6824"/>
      <c r="N6824"/>
    </row>
    <row r="6825" spans="6:14" ht="14.25" customHeight="1" x14ac:dyDescent="0.3">
      <c r="F6825"/>
      <c r="G6825"/>
      <c r="H6825"/>
      <c r="I6825"/>
      <c r="J6825"/>
      <c r="M6825"/>
      <c r="N6825"/>
    </row>
    <row r="6826" spans="6:14" ht="14.25" customHeight="1" x14ac:dyDescent="0.3">
      <c r="F6826"/>
      <c r="G6826"/>
      <c r="H6826"/>
      <c r="I6826"/>
      <c r="J6826"/>
      <c r="M6826"/>
      <c r="N6826"/>
    </row>
    <row r="6827" spans="6:14" ht="14.25" customHeight="1" x14ac:dyDescent="0.3">
      <c r="F6827"/>
      <c r="G6827"/>
      <c r="H6827"/>
      <c r="I6827"/>
      <c r="J6827"/>
      <c r="M6827"/>
      <c r="N6827"/>
    </row>
    <row r="6828" spans="6:14" ht="14.25" customHeight="1" x14ac:dyDescent="0.3">
      <c r="F6828"/>
      <c r="G6828"/>
      <c r="H6828"/>
      <c r="I6828"/>
      <c r="J6828"/>
      <c r="M6828"/>
      <c r="N6828"/>
    </row>
    <row r="6829" spans="6:14" ht="14.25" customHeight="1" x14ac:dyDescent="0.3">
      <c r="F6829"/>
      <c r="G6829"/>
      <c r="H6829"/>
      <c r="I6829"/>
      <c r="J6829"/>
      <c r="M6829"/>
      <c r="N6829"/>
    </row>
    <row r="6830" spans="6:14" ht="14.25" customHeight="1" x14ac:dyDescent="0.3">
      <c r="F6830"/>
      <c r="G6830"/>
      <c r="H6830"/>
      <c r="I6830"/>
      <c r="J6830"/>
      <c r="M6830"/>
      <c r="N6830"/>
    </row>
    <row r="6831" spans="6:14" ht="14.25" customHeight="1" x14ac:dyDescent="0.3">
      <c r="F6831"/>
      <c r="G6831"/>
      <c r="H6831"/>
      <c r="I6831"/>
      <c r="J6831"/>
      <c r="M6831"/>
      <c r="N6831"/>
    </row>
    <row r="6832" spans="6:14" ht="14.25" customHeight="1" x14ac:dyDescent="0.3">
      <c r="F6832"/>
      <c r="G6832"/>
      <c r="H6832"/>
      <c r="I6832"/>
      <c r="J6832"/>
      <c r="M6832"/>
      <c r="N6832"/>
    </row>
    <row r="6833" spans="6:14" ht="14.25" customHeight="1" x14ac:dyDescent="0.3">
      <c r="F6833"/>
      <c r="G6833"/>
      <c r="H6833"/>
      <c r="I6833"/>
      <c r="J6833"/>
      <c r="M6833"/>
      <c r="N6833"/>
    </row>
    <row r="6834" spans="6:14" ht="14.25" customHeight="1" x14ac:dyDescent="0.3">
      <c r="F6834"/>
      <c r="G6834"/>
      <c r="H6834"/>
      <c r="I6834"/>
      <c r="J6834"/>
      <c r="M6834"/>
      <c r="N6834"/>
    </row>
    <row r="6835" spans="6:14" ht="14.25" customHeight="1" x14ac:dyDescent="0.3">
      <c r="F6835"/>
      <c r="G6835"/>
      <c r="H6835"/>
      <c r="I6835"/>
      <c r="J6835"/>
      <c r="M6835"/>
      <c r="N6835"/>
    </row>
    <row r="6836" spans="6:14" ht="14.25" customHeight="1" x14ac:dyDescent="0.3">
      <c r="F6836"/>
      <c r="G6836"/>
      <c r="H6836"/>
      <c r="I6836"/>
      <c r="J6836"/>
      <c r="M6836"/>
      <c r="N6836"/>
    </row>
    <row r="6837" spans="6:14" ht="14.25" customHeight="1" x14ac:dyDescent="0.3">
      <c r="F6837"/>
      <c r="G6837"/>
      <c r="H6837"/>
      <c r="I6837"/>
      <c r="J6837"/>
      <c r="M6837"/>
      <c r="N6837"/>
    </row>
    <row r="6838" spans="6:14" ht="14.25" customHeight="1" x14ac:dyDescent="0.3">
      <c r="F6838"/>
      <c r="G6838"/>
      <c r="H6838"/>
      <c r="I6838"/>
      <c r="J6838"/>
      <c r="M6838"/>
      <c r="N6838"/>
    </row>
    <row r="6839" spans="6:14" ht="14.25" customHeight="1" x14ac:dyDescent="0.3">
      <c r="F6839"/>
      <c r="G6839"/>
      <c r="H6839"/>
      <c r="I6839"/>
      <c r="J6839"/>
      <c r="M6839"/>
      <c r="N6839"/>
    </row>
    <row r="6840" spans="6:14" ht="14.25" customHeight="1" x14ac:dyDescent="0.3">
      <c r="F6840"/>
      <c r="G6840"/>
      <c r="H6840"/>
      <c r="I6840"/>
      <c r="J6840"/>
      <c r="M6840"/>
      <c r="N6840"/>
    </row>
    <row r="6841" spans="6:14" ht="14.25" customHeight="1" x14ac:dyDescent="0.3">
      <c r="F6841"/>
      <c r="G6841"/>
      <c r="H6841"/>
      <c r="I6841"/>
      <c r="J6841"/>
      <c r="M6841"/>
      <c r="N6841"/>
    </row>
    <row r="6842" spans="6:14" ht="14.25" customHeight="1" x14ac:dyDescent="0.3">
      <c r="F6842"/>
      <c r="G6842"/>
      <c r="H6842"/>
      <c r="I6842"/>
      <c r="J6842"/>
      <c r="M6842"/>
      <c r="N6842"/>
    </row>
    <row r="6843" spans="6:14" ht="14.25" customHeight="1" x14ac:dyDescent="0.3">
      <c r="F6843"/>
      <c r="G6843"/>
      <c r="H6843"/>
      <c r="I6843"/>
      <c r="J6843"/>
      <c r="M6843"/>
      <c r="N6843"/>
    </row>
    <row r="6844" spans="6:14" ht="14.25" customHeight="1" x14ac:dyDescent="0.3">
      <c r="F6844"/>
      <c r="G6844"/>
      <c r="H6844"/>
      <c r="I6844"/>
      <c r="J6844"/>
      <c r="M6844"/>
      <c r="N6844"/>
    </row>
    <row r="6845" spans="6:14" ht="14.25" customHeight="1" x14ac:dyDescent="0.3">
      <c r="F6845"/>
      <c r="G6845"/>
      <c r="H6845"/>
      <c r="I6845"/>
      <c r="J6845"/>
      <c r="M6845"/>
      <c r="N6845"/>
    </row>
    <row r="6846" spans="6:14" ht="14.25" customHeight="1" x14ac:dyDescent="0.3">
      <c r="F6846"/>
      <c r="G6846"/>
      <c r="H6846"/>
      <c r="I6846"/>
      <c r="J6846"/>
      <c r="M6846"/>
      <c r="N6846"/>
    </row>
    <row r="6847" spans="6:14" ht="14.25" customHeight="1" x14ac:dyDescent="0.3">
      <c r="F6847"/>
      <c r="G6847"/>
      <c r="H6847"/>
      <c r="I6847"/>
      <c r="J6847"/>
      <c r="M6847"/>
      <c r="N6847"/>
    </row>
    <row r="6848" spans="6:14" ht="14.25" customHeight="1" x14ac:dyDescent="0.3">
      <c r="F6848"/>
      <c r="G6848"/>
      <c r="H6848"/>
      <c r="I6848"/>
      <c r="J6848"/>
      <c r="M6848"/>
      <c r="N6848"/>
    </row>
    <row r="6849" spans="6:14" ht="14.25" customHeight="1" x14ac:dyDescent="0.3">
      <c r="F6849"/>
      <c r="G6849"/>
      <c r="H6849"/>
      <c r="I6849"/>
      <c r="J6849"/>
      <c r="M6849"/>
      <c r="N6849"/>
    </row>
    <row r="6850" spans="6:14" ht="14.25" customHeight="1" x14ac:dyDescent="0.3">
      <c r="F6850"/>
      <c r="G6850"/>
      <c r="H6850"/>
      <c r="I6850"/>
      <c r="J6850"/>
      <c r="M6850"/>
      <c r="N6850"/>
    </row>
    <row r="6851" spans="6:14" ht="14.25" customHeight="1" x14ac:dyDescent="0.3">
      <c r="F6851"/>
      <c r="G6851"/>
      <c r="H6851"/>
      <c r="I6851"/>
      <c r="J6851"/>
      <c r="M6851"/>
      <c r="N6851"/>
    </row>
    <row r="6852" spans="6:14" ht="14.25" customHeight="1" x14ac:dyDescent="0.3">
      <c r="F6852"/>
      <c r="G6852"/>
      <c r="H6852"/>
      <c r="I6852"/>
      <c r="J6852"/>
      <c r="M6852"/>
      <c r="N6852"/>
    </row>
    <row r="6853" spans="6:14" ht="14.25" customHeight="1" x14ac:dyDescent="0.3">
      <c r="F6853"/>
      <c r="G6853"/>
      <c r="H6853"/>
      <c r="I6853"/>
      <c r="J6853"/>
      <c r="M6853"/>
      <c r="N6853"/>
    </row>
    <row r="6854" spans="6:14" ht="14.25" customHeight="1" x14ac:dyDescent="0.3">
      <c r="F6854"/>
      <c r="G6854"/>
      <c r="H6854"/>
      <c r="I6854"/>
      <c r="J6854"/>
      <c r="M6854"/>
      <c r="N6854"/>
    </row>
    <row r="6855" spans="6:14" ht="14.25" customHeight="1" x14ac:dyDescent="0.3">
      <c r="F6855"/>
      <c r="G6855"/>
      <c r="H6855"/>
      <c r="I6855"/>
      <c r="J6855"/>
      <c r="M6855"/>
      <c r="N6855"/>
    </row>
    <row r="6856" spans="6:14" ht="14.25" customHeight="1" x14ac:dyDescent="0.3">
      <c r="F6856"/>
      <c r="G6856"/>
      <c r="H6856"/>
      <c r="I6856"/>
      <c r="J6856"/>
      <c r="M6856"/>
      <c r="N6856"/>
    </row>
    <row r="6857" spans="6:14" ht="14.25" customHeight="1" x14ac:dyDescent="0.3">
      <c r="F6857"/>
      <c r="G6857"/>
      <c r="H6857"/>
      <c r="I6857"/>
      <c r="J6857"/>
      <c r="M6857"/>
      <c r="N6857"/>
    </row>
    <row r="6858" spans="6:14" ht="14.25" customHeight="1" x14ac:dyDescent="0.3">
      <c r="F6858"/>
      <c r="G6858"/>
      <c r="H6858"/>
      <c r="I6858"/>
      <c r="J6858"/>
      <c r="M6858"/>
      <c r="N6858"/>
    </row>
    <row r="6859" spans="6:14" ht="14.25" customHeight="1" x14ac:dyDescent="0.3">
      <c r="F6859"/>
      <c r="G6859"/>
      <c r="H6859"/>
      <c r="I6859"/>
      <c r="J6859"/>
      <c r="M6859"/>
      <c r="N6859"/>
    </row>
    <row r="6860" spans="6:14" ht="14.25" customHeight="1" x14ac:dyDescent="0.3">
      <c r="F6860"/>
      <c r="G6860"/>
      <c r="H6860"/>
      <c r="I6860"/>
      <c r="J6860"/>
      <c r="M6860"/>
      <c r="N6860"/>
    </row>
    <row r="6861" spans="6:14" ht="14.25" customHeight="1" x14ac:dyDescent="0.3">
      <c r="F6861"/>
      <c r="G6861"/>
      <c r="H6861"/>
      <c r="I6861"/>
      <c r="J6861"/>
      <c r="M6861"/>
      <c r="N6861"/>
    </row>
    <row r="6862" spans="6:14" ht="14.25" customHeight="1" x14ac:dyDescent="0.3">
      <c r="F6862"/>
      <c r="G6862"/>
      <c r="H6862"/>
      <c r="I6862"/>
      <c r="J6862"/>
      <c r="M6862"/>
      <c r="N6862"/>
    </row>
    <row r="6863" spans="6:14" ht="14.25" customHeight="1" x14ac:dyDescent="0.3">
      <c r="F6863"/>
      <c r="G6863"/>
      <c r="H6863"/>
      <c r="I6863"/>
      <c r="J6863"/>
      <c r="M6863"/>
      <c r="N6863"/>
    </row>
    <row r="6864" spans="6:14" ht="14.25" customHeight="1" x14ac:dyDescent="0.3">
      <c r="F6864"/>
      <c r="G6864"/>
      <c r="H6864"/>
      <c r="I6864"/>
      <c r="J6864"/>
      <c r="M6864"/>
      <c r="N6864"/>
    </row>
    <row r="6865" spans="6:14" ht="14.25" customHeight="1" x14ac:dyDescent="0.3">
      <c r="F6865"/>
      <c r="G6865"/>
      <c r="H6865"/>
      <c r="I6865"/>
      <c r="J6865"/>
      <c r="M6865"/>
      <c r="N6865"/>
    </row>
    <row r="6866" spans="6:14" ht="14.25" customHeight="1" x14ac:dyDescent="0.3">
      <c r="F6866"/>
      <c r="G6866"/>
      <c r="H6866"/>
      <c r="I6866"/>
      <c r="J6866"/>
      <c r="M6866"/>
      <c r="N6866"/>
    </row>
    <row r="6867" spans="6:14" ht="14.25" customHeight="1" x14ac:dyDescent="0.3">
      <c r="F6867"/>
      <c r="G6867"/>
      <c r="H6867"/>
      <c r="I6867"/>
      <c r="J6867"/>
      <c r="M6867"/>
      <c r="N6867"/>
    </row>
    <row r="6868" spans="6:14" ht="14.25" customHeight="1" x14ac:dyDescent="0.3">
      <c r="F6868"/>
      <c r="G6868"/>
      <c r="H6868"/>
      <c r="I6868"/>
      <c r="J6868"/>
      <c r="M6868"/>
      <c r="N6868"/>
    </row>
    <row r="6869" spans="6:14" ht="14.25" customHeight="1" x14ac:dyDescent="0.3">
      <c r="F6869"/>
      <c r="G6869"/>
      <c r="H6869"/>
      <c r="I6869"/>
      <c r="J6869"/>
      <c r="M6869"/>
      <c r="N6869"/>
    </row>
    <row r="6870" spans="6:14" ht="14.25" customHeight="1" x14ac:dyDescent="0.3">
      <c r="F6870"/>
      <c r="G6870"/>
      <c r="H6870"/>
      <c r="I6870"/>
      <c r="J6870"/>
      <c r="M6870"/>
      <c r="N6870"/>
    </row>
    <row r="6871" spans="6:14" ht="14.25" customHeight="1" x14ac:dyDescent="0.3">
      <c r="F6871"/>
      <c r="G6871"/>
      <c r="H6871"/>
      <c r="I6871"/>
      <c r="J6871"/>
      <c r="M6871"/>
      <c r="N6871"/>
    </row>
    <row r="6872" spans="6:14" ht="14.25" customHeight="1" x14ac:dyDescent="0.3">
      <c r="F6872"/>
      <c r="G6872"/>
      <c r="H6872"/>
      <c r="I6872"/>
      <c r="J6872"/>
      <c r="M6872"/>
      <c r="N6872"/>
    </row>
    <row r="6873" spans="6:14" ht="14.25" customHeight="1" x14ac:dyDescent="0.3">
      <c r="F6873"/>
      <c r="G6873"/>
      <c r="H6873"/>
      <c r="I6873"/>
      <c r="J6873"/>
      <c r="M6873"/>
      <c r="N6873"/>
    </row>
    <row r="6874" spans="6:14" ht="14.25" customHeight="1" x14ac:dyDescent="0.3">
      <c r="F6874"/>
      <c r="G6874"/>
      <c r="H6874"/>
      <c r="I6874"/>
      <c r="J6874"/>
      <c r="M6874"/>
      <c r="N6874"/>
    </row>
    <row r="6875" spans="6:14" ht="14.25" customHeight="1" x14ac:dyDescent="0.3">
      <c r="F6875"/>
      <c r="G6875"/>
      <c r="H6875"/>
      <c r="I6875"/>
      <c r="J6875"/>
      <c r="M6875"/>
      <c r="N6875"/>
    </row>
    <row r="6876" spans="6:14" ht="14.25" customHeight="1" x14ac:dyDescent="0.3">
      <c r="F6876"/>
      <c r="G6876"/>
      <c r="H6876"/>
      <c r="I6876"/>
      <c r="J6876"/>
      <c r="M6876"/>
      <c r="N6876"/>
    </row>
    <row r="6877" spans="6:14" ht="14.25" customHeight="1" x14ac:dyDescent="0.3">
      <c r="F6877"/>
      <c r="G6877"/>
      <c r="H6877"/>
      <c r="I6877"/>
      <c r="J6877"/>
      <c r="M6877"/>
      <c r="N6877"/>
    </row>
    <row r="6878" spans="6:14" ht="14.25" customHeight="1" x14ac:dyDescent="0.3">
      <c r="F6878"/>
      <c r="G6878"/>
      <c r="H6878"/>
      <c r="I6878"/>
      <c r="J6878"/>
      <c r="M6878"/>
      <c r="N6878"/>
    </row>
    <row r="6879" spans="6:14" ht="14.25" customHeight="1" x14ac:dyDescent="0.3">
      <c r="F6879"/>
      <c r="G6879"/>
      <c r="H6879"/>
      <c r="I6879"/>
      <c r="J6879"/>
      <c r="M6879"/>
      <c r="N6879"/>
    </row>
    <row r="6880" spans="6:14" ht="14.25" customHeight="1" x14ac:dyDescent="0.3">
      <c r="F6880"/>
      <c r="G6880"/>
      <c r="H6880"/>
      <c r="I6880"/>
      <c r="J6880"/>
      <c r="M6880"/>
      <c r="N6880"/>
    </row>
    <row r="6881" spans="6:14" ht="14.25" customHeight="1" x14ac:dyDescent="0.3">
      <c r="F6881"/>
      <c r="G6881"/>
      <c r="H6881"/>
      <c r="I6881"/>
      <c r="J6881"/>
      <c r="M6881"/>
      <c r="N6881"/>
    </row>
    <row r="6882" spans="6:14" ht="14.25" customHeight="1" x14ac:dyDescent="0.3">
      <c r="F6882"/>
      <c r="G6882"/>
      <c r="H6882"/>
      <c r="I6882"/>
      <c r="J6882"/>
      <c r="M6882"/>
      <c r="N6882"/>
    </row>
    <row r="6883" spans="6:14" ht="14.25" customHeight="1" x14ac:dyDescent="0.3">
      <c r="F6883"/>
      <c r="G6883"/>
      <c r="H6883"/>
      <c r="I6883"/>
      <c r="J6883"/>
      <c r="M6883"/>
      <c r="N6883"/>
    </row>
    <row r="6884" spans="6:14" ht="14.25" customHeight="1" x14ac:dyDescent="0.3">
      <c r="F6884"/>
      <c r="G6884"/>
      <c r="H6884"/>
      <c r="I6884"/>
      <c r="J6884"/>
      <c r="M6884"/>
      <c r="N6884"/>
    </row>
    <row r="6885" spans="6:14" ht="14.25" customHeight="1" x14ac:dyDescent="0.3">
      <c r="F6885"/>
      <c r="G6885"/>
      <c r="H6885"/>
      <c r="I6885"/>
      <c r="J6885"/>
      <c r="M6885"/>
      <c r="N6885"/>
    </row>
    <row r="6886" spans="6:14" ht="14.25" customHeight="1" x14ac:dyDescent="0.3">
      <c r="F6886"/>
      <c r="G6886"/>
      <c r="H6886"/>
      <c r="I6886"/>
      <c r="J6886"/>
      <c r="M6886"/>
      <c r="N6886"/>
    </row>
    <row r="6887" spans="6:14" ht="14.25" customHeight="1" x14ac:dyDescent="0.3">
      <c r="F6887"/>
      <c r="G6887"/>
      <c r="H6887"/>
      <c r="I6887"/>
      <c r="J6887"/>
      <c r="M6887"/>
      <c r="N6887"/>
    </row>
    <row r="6888" spans="6:14" ht="14.25" customHeight="1" x14ac:dyDescent="0.3">
      <c r="F6888"/>
      <c r="G6888"/>
      <c r="H6888"/>
      <c r="I6888"/>
      <c r="J6888"/>
      <c r="M6888"/>
      <c r="N6888"/>
    </row>
    <row r="6889" spans="6:14" ht="14.25" customHeight="1" x14ac:dyDescent="0.3">
      <c r="F6889"/>
      <c r="G6889"/>
      <c r="H6889"/>
      <c r="I6889"/>
      <c r="J6889"/>
      <c r="M6889"/>
      <c r="N6889"/>
    </row>
    <row r="6890" spans="6:14" ht="14.25" customHeight="1" x14ac:dyDescent="0.3">
      <c r="F6890"/>
      <c r="G6890"/>
      <c r="H6890"/>
      <c r="I6890"/>
      <c r="J6890"/>
      <c r="M6890"/>
      <c r="N6890"/>
    </row>
    <row r="6891" spans="6:14" ht="14.25" customHeight="1" x14ac:dyDescent="0.3">
      <c r="F6891"/>
      <c r="G6891"/>
      <c r="H6891"/>
      <c r="I6891"/>
      <c r="J6891"/>
      <c r="M6891"/>
      <c r="N6891"/>
    </row>
    <row r="6892" spans="6:14" ht="14.25" customHeight="1" x14ac:dyDescent="0.3">
      <c r="F6892"/>
      <c r="G6892"/>
      <c r="H6892"/>
      <c r="I6892"/>
      <c r="J6892"/>
      <c r="M6892"/>
      <c r="N6892"/>
    </row>
    <row r="6893" spans="6:14" ht="14.25" customHeight="1" x14ac:dyDescent="0.3">
      <c r="F6893"/>
      <c r="G6893"/>
      <c r="H6893"/>
      <c r="I6893"/>
      <c r="J6893"/>
      <c r="M6893"/>
      <c r="N6893"/>
    </row>
    <row r="6894" spans="6:14" ht="14.25" customHeight="1" x14ac:dyDescent="0.3">
      <c r="F6894"/>
      <c r="G6894"/>
      <c r="H6894"/>
      <c r="I6894"/>
      <c r="J6894"/>
      <c r="M6894"/>
      <c r="N6894"/>
    </row>
    <row r="6895" spans="6:14" ht="14.25" customHeight="1" x14ac:dyDescent="0.3">
      <c r="F6895"/>
      <c r="G6895"/>
      <c r="H6895"/>
      <c r="I6895"/>
      <c r="J6895"/>
      <c r="M6895"/>
      <c r="N6895"/>
    </row>
    <row r="6896" spans="6:14" ht="14.25" customHeight="1" x14ac:dyDescent="0.3">
      <c r="F6896"/>
      <c r="G6896"/>
      <c r="H6896"/>
      <c r="I6896"/>
      <c r="J6896"/>
      <c r="M6896"/>
      <c r="N6896"/>
    </row>
    <row r="6897" spans="6:14" ht="14.25" customHeight="1" x14ac:dyDescent="0.3">
      <c r="F6897"/>
      <c r="G6897"/>
      <c r="H6897"/>
      <c r="I6897"/>
      <c r="J6897"/>
      <c r="M6897"/>
      <c r="N6897"/>
    </row>
    <row r="6898" spans="6:14" ht="14.25" customHeight="1" x14ac:dyDescent="0.3">
      <c r="F6898"/>
      <c r="G6898"/>
      <c r="H6898"/>
      <c r="I6898"/>
      <c r="J6898"/>
      <c r="M6898"/>
      <c r="N6898"/>
    </row>
    <row r="6899" spans="6:14" ht="14.25" customHeight="1" x14ac:dyDescent="0.3">
      <c r="F6899"/>
      <c r="G6899"/>
      <c r="H6899"/>
      <c r="I6899"/>
      <c r="J6899"/>
      <c r="M6899"/>
      <c r="N6899"/>
    </row>
    <row r="6900" spans="6:14" ht="14.25" customHeight="1" x14ac:dyDescent="0.3">
      <c r="F6900"/>
      <c r="G6900"/>
      <c r="H6900"/>
      <c r="I6900"/>
      <c r="J6900"/>
      <c r="M6900"/>
      <c r="N6900"/>
    </row>
    <row r="6901" spans="6:14" ht="14.25" customHeight="1" x14ac:dyDescent="0.3">
      <c r="F6901"/>
      <c r="G6901"/>
      <c r="H6901"/>
      <c r="I6901"/>
      <c r="J6901"/>
      <c r="M6901"/>
      <c r="N6901"/>
    </row>
    <row r="6902" spans="6:14" ht="14.25" customHeight="1" x14ac:dyDescent="0.3">
      <c r="F6902"/>
      <c r="G6902"/>
      <c r="H6902"/>
      <c r="I6902"/>
      <c r="J6902"/>
      <c r="M6902"/>
      <c r="N6902"/>
    </row>
    <row r="6903" spans="6:14" ht="14.25" customHeight="1" x14ac:dyDescent="0.3">
      <c r="F6903"/>
      <c r="G6903"/>
      <c r="H6903"/>
      <c r="I6903"/>
      <c r="J6903"/>
      <c r="M6903"/>
      <c r="N6903"/>
    </row>
    <row r="6904" spans="6:14" ht="14.25" customHeight="1" x14ac:dyDescent="0.3">
      <c r="F6904"/>
      <c r="G6904"/>
      <c r="H6904"/>
      <c r="I6904"/>
      <c r="J6904"/>
      <c r="M6904"/>
      <c r="N6904"/>
    </row>
    <row r="6905" spans="6:14" ht="14.25" customHeight="1" x14ac:dyDescent="0.3">
      <c r="F6905"/>
      <c r="G6905"/>
      <c r="H6905"/>
      <c r="I6905"/>
      <c r="J6905"/>
      <c r="M6905"/>
      <c r="N6905"/>
    </row>
    <row r="6906" spans="6:14" ht="14.25" customHeight="1" x14ac:dyDescent="0.3">
      <c r="F6906"/>
      <c r="G6906"/>
      <c r="H6906"/>
      <c r="I6906"/>
      <c r="J6906"/>
      <c r="M6906"/>
      <c r="N6906"/>
    </row>
    <row r="6907" spans="6:14" ht="14.25" customHeight="1" x14ac:dyDescent="0.3">
      <c r="F6907"/>
      <c r="G6907"/>
      <c r="H6907"/>
      <c r="I6907"/>
      <c r="J6907"/>
      <c r="M6907"/>
      <c r="N6907"/>
    </row>
    <row r="6908" spans="6:14" ht="14.25" customHeight="1" x14ac:dyDescent="0.3">
      <c r="F6908"/>
      <c r="G6908"/>
      <c r="H6908"/>
      <c r="I6908"/>
      <c r="J6908"/>
      <c r="M6908"/>
      <c r="N6908"/>
    </row>
    <row r="6909" spans="6:14" ht="14.25" customHeight="1" x14ac:dyDescent="0.3">
      <c r="F6909"/>
      <c r="G6909"/>
      <c r="H6909"/>
      <c r="I6909"/>
      <c r="J6909"/>
      <c r="M6909"/>
      <c r="N6909"/>
    </row>
    <row r="6910" spans="6:14" ht="14.25" customHeight="1" x14ac:dyDescent="0.3">
      <c r="F6910"/>
      <c r="G6910"/>
      <c r="H6910"/>
      <c r="I6910"/>
      <c r="J6910"/>
      <c r="M6910"/>
      <c r="N6910"/>
    </row>
    <row r="6911" spans="6:14" ht="14.25" customHeight="1" x14ac:dyDescent="0.3">
      <c r="F6911"/>
      <c r="G6911"/>
      <c r="H6911"/>
      <c r="I6911"/>
      <c r="J6911"/>
      <c r="M6911"/>
      <c r="N6911"/>
    </row>
    <row r="6912" spans="6:14" ht="14.25" customHeight="1" x14ac:dyDescent="0.3">
      <c r="F6912"/>
      <c r="G6912"/>
      <c r="H6912"/>
      <c r="I6912"/>
      <c r="J6912"/>
      <c r="M6912"/>
      <c r="N6912"/>
    </row>
    <row r="6913" spans="6:14" ht="14.25" customHeight="1" x14ac:dyDescent="0.3">
      <c r="F6913"/>
      <c r="G6913"/>
      <c r="H6913"/>
      <c r="I6913"/>
      <c r="J6913"/>
      <c r="M6913"/>
      <c r="N6913"/>
    </row>
    <row r="6914" spans="6:14" ht="14.25" customHeight="1" x14ac:dyDescent="0.3">
      <c r="F6914"/>
      <c r="G6914"/>
      <c r="H6914"/>
      <c r="I6914"/>
      <c r="J6914"/>
      <c r="M6914"/>
      <c r="N6914"/>
    </row>
    <row r="6915" spans="6:14" ht="14.25" customHeight="1" x14ac:dyDescent="0.3">
      <c r="F6915"/>
      <c r="G6915"/>
      <c r="H6915"/>
      <c r="I6915"/>
      <c r="J6915"/>
      <c r="M6915"/>
      <c r="N6915"/>
    </row>
    <row r="6916" spans="6:14" ht="14.25" customHeight="1" x14ac:dyDescent="0.3">
      <c r="F6916"/>
      <c r="G6916"/>
      <c r="H6916"/>
      <c r="I6916"/>
      <c r="J6916"/>
      <c r="M6916"/>
      <c r="N6916"/>
    </row>
    <row r="6917" spans="6:14" ht="14.25" customHeight="1" x14ac:dyDescent="0.3">
      <c r="F6917"/>
      <c r="G6917"/>
      <c r="H6917"/>
      <c r="I6917"/>
      <c r="J6917"/>
      <c r="M6917"/>
      <c r="N6917"/>
    </row>
    <row r="6918" spans="6:14" ht="14.25" customHeight="1" x14ac:dyDescent="0.3">
      <c r="F6918"/>
      <c r="G6918"/>
      <c r="H6918"/>
      <c r="I6918"/>
      <c r="J6918"/>
      <c r="M6918"/>
      <c r="N6918"/>
    </row>
    <row r="6919" spans="6:14" ht="14.25" customHeight="1" x14ac:dyDescent="0.3">
      <c r="F6919"/>
      <c r="G6919"/>
      <c r="H6919"/>
      <c r="I6919"/>
      <c r="J6919"/>
      <c r="M6919"/>
      <c r="N6919"/>
    </row>
    <row r="6920" spans="6:14" ht="14.25" customHeight="1" x14ac:dyDescent="0.3">
      <c r="F6920"/>
      <c r="G6920"/>
      <c r="H6920"/>
      <c r="I6920"/>
      <c r="J6920"/>
      <c r="M6920"/>
      <c r="N6920"/>
    </row>
    <row r="6921" spans="6:14" ht="14.25" customHeight="1" x14ac:dyDescent="0.3">
      <c r="F6921"/>
      <c r="G6921"/>
      <c r="H6921"/>
      <c r="I6921"/>
      <c r="J6921"/>
      <c r="M6921"/>
      <c r="N6921"/>
    </row>
    <row r="6922" spans="6:14" ht="14.25" customHeight="1" x14ac:dyDescent="0.3">
      <c r="F6922"/>
      <c r="G6922"/>
      <c r="H6922"/>
      <c r="I6922"/>
      <c r="J6922"/>
      <c r="M6922"/>
      <c r="N6922"/>
    </row>
    <row r="6923" spans="6:14" ht="14.25" customHeight="1" x14ac:dyDescent="0.3">
      <c r="F6923"/>
      <c r="G6923"/>
      <c r="H6923"/>
      <c r="I6923"/>
      <c r="J6923"/>
      <c r="M6923"/>
      <c r="N6923"/>
    </row>
    <row r="6924" spans="6:14" ht="14.25" customHeight="1" x14ac:dyDescent="0.3">
      <c r="F6924"/>
      <c r="G6924"/>
      <c r="H6924"/>
      <c r="I6924"/>
      <c r="J6924"/>
      <c r="M6924"/>
      <c r="N6924"/>
    </row>
    <row r="6925" spans="6:14" ht="14.25" customHeight="1" x14ac:dyDescent="0.3">
      <c r="F6925"/>
      <c r="G6925"/>
      <c r="H6925"/>
      <c r="I6925"/>
      <c r="J6925"/>
      <c r="M6925"/>
      <c r="N6925"/>
    </row>
    <row r="6926" spans="6:14" ht="14.25" customHeight="1" x14ac:dyDescent="0.3">
      <c r="F6926"/>
      <c r="G6926"/>
      <c r="H6926"/>
      <c r="I6926"/>
      <c r="J6926"/>
      <c r="M6926"/>
      <c r="N6926"/>
    </row>
    <row r="6927" spans="6:14" ht="14.25" customHeight="1" x14ac:dyDescent="0.3">
      <c r="F6927"/>
      <c r="G6927"/>
      <c r="H6927"/>
      <c r="I6927"/>
      <c r="J6927"/>
      <c r="M6927"/>
      <c r="N6927"/>
    </row>
    <row r="6928" spans="6:14" ht="14.25" customHeight="1" x14ac:dyDescent="0.3">
      <c r="F6928"/>
      <c r="G6928"/>
      <c r="H6928"/>
      <c r="I6928"/>
      <c r="J6928"/>
      <c r="M6928"/>
      <c r="N6928"/>
    </row>
    <row r="6929" spans="6:14" ht="14.25" customHeight="1" x14ac:dyDescent="0.3">
      <c r="F6929"/>
      <c r="G6929"/>
      <c r="H6929"/>
      <c r="I6929"/>
      <c r="J6929"/>
      <c r="M6929"/>
      <c r="N6929"/>
    </row>
    <row r="6930" spans="6:14" ht="14.25" customHeight="1" x14ac:dyDescent="0.3">
      <c r="F6930"/>
      <c r="G6930"/>
      <c r="H6930"/>
      <c r="I6930"/>
      <c r="J6930"/>
      <c r="M6930"/>
      <c r="N6930"/>
    </row>
    <row r="6931" spans="6:14" ht="14.25" customHeight="1" x14ac:dyDescent="0.3">
      <c r="F6931"/>
      <c r="G6931"/>
      <c r="H6931"/>
      <c r="I6931"/>
      <c r="J6931"/>
      <c r="M6931"/>
      <c r="N6931"/>
    </row>
    <row r="6932" spans="6:14" ht="14.25" customHeight="1" x14ac:dyDescent="0.3">
      <c r="F6932"/>
      <c r="G6932"/>
      <c r="H6932"/>
      <c r="I6932"/>
      <c r="J6932"/>
      <c r="M6932"/>
      <c r="N6932"/>
    </row>
    <row r="6933" spans="6:14" ht="14.25" customHeight="1" x14ac:dyDescent="0.3">
      <c r="F6933"/>
      <c r="G6933"/>
      <c r="H6933"/>
      <c r="I6933"/>
      <c r="J6933"/>
      <c r="M6933"/>
      <c r="N6933"/>
    </row>
    <row r="6934" spans="6:14" ht="14.25" customHeight="1" x14ac:dyDescent="0.3">
      <c r="F6934"/>
      <c r="G6934"/>
      <c r="H6934"/>
      <c r="I6934"/>
      <c r="J6934"/>
      <c r="M6934"/>
      <c r="N6934"/>
    </row>
    <row r="6935" spans="6:14" ht="14.25" customHeight="1" x14ac:dyDescent="0.3">
      <c r="F6935"/>
      <c r="G6935"/>
      <c r="H6935"/>
      <c r="I6935"/>
      <c r="J6935"/>
      <c r="M6935"/>
      <c r="N6935"/>
    </row>
    <row r="6936" spans="6:14" ht="14.25" customHeight="1" x14ac:dyDescent="0.3">
      <c r="F6936"/>
      <c r="G6936"/>
      <c r="H6936"/>
      <c r="I6936"/>
      <c r="J6936"/>
      <c r="M6936"/>
      <c r="N6936"/>
    </row>
    <row r="6937" spans="6:14" ht="14.25" customHeight="1" x14ac:dyDescent="0.3">
      <c r="F6937"/>
      <c r="G6937"/>
      <c r="H6937"/>
      <c r="I6937"/>
      <c r="J6937"/>
      <c r="M6937"/>
      <c r="N6937"/>
    </row>
    <row r="6938" spans="6:14" ht="14.25" customHeight="1" x14ac:dyDescent="0.3">
      <c r="F6938"/>
      <c r="G6938"/>
      <c r="H6938"/>
      <c r="I6938"/>
      <c r="J6938"/>
      <c r="M6938"/>
      <c r="N6938"/>
    </row>
    <row r="6939" spans="6:14" ht="14.25" customHeight="1" x14ac:dyDescent="0.3">
      <c r="F6939"/>
      <c r="G6939"/>
      <c r="H6939"/>
      <c r="I6939"/>
      <c r="J6939"/>
      <c r="M6939"/>
      <c r="N6939"/>
    </row>
    <row r="6940" spans="6:14" ht="14.25" customHeight="1" x14ac:dyDescent="0.3">
      <c r="F6940"/>
      <c r="G6940"/>
      <c r="H6940"/>
      <c r="I6940"/>
      <c r="J6940"/>
      <c r="M6940"/>
      <c r="N6940"/>
    </row>
    <row r="6941" spans="6:14" ht="14.25" customHeight="1" x14ac:dyDescent="0.3">
      <c r="F6941"/>
      <c r="G6941"/>
      <c r="H6941"/>
      <c r="I6941"/>
      <c r="J6941"/>
      <c r="M6941"/>
      <c r="N6941"/>
    </row>
    <row r="6942" spans="6:14" ht="14.25" customHeight="1" x14ac:dyDescent="0.3">
      <c r="F6942"/>
      <c r="G6942"/>
      <c r="H6942"/>
      <c r="I6942"/>
      <c r="J6942"/>
      <c r="M6942"/>
      <c r="N6942"/>
    </row>
    <row r="6943" spans="6:14" ht="14.25" customHeight="1" x14ac:dyDescent="0.3">
      <c r="F6943"/>
      <c r="G6943"/>
      <c r="H6943"/>
      <c r="I6943"/>
      <c r="J6943"/>
      <c r="M6943"/>
      <c r="N6943"/>
    </row>
    <row r="6944" spans="6:14" ht="14.25" customHeight="1" x14ac:dyDescent="0.3">
      <c r="F6944"/>
      <c r="G6944"/>
      <c r="H6944"/>
      <c r="I6944"/>
      <c r="J6944"/>
      <c r="M6944"/>
      <c r="N6944"/>
    </row>
    <row r="6945" spans="6:14" ht="14.25" customHeight="1" x14ac:dyDescent="0.3">
      <c r="F6945"/>
      <c r="G6945"/>
      <c r="H6945"/>
      <c r="I6945"/>
      <c r="J6945"/>
      <c r="M6945"/>
      <c r="N6945"/>
    </row>
    <row r="6946" spans="6:14" ht="14.25" customHeight="1" x14ac:dyDescent="0.3">
      <c r="F6946"/>
      <c r="G6946"/>
      <c r="H6946"/>
      <c r="I6946"/>
      <c r="J6946"/>
      <c r="M6946"/>
      <c r="N6946"/>
    </row>
    <row r="6947" spans="6:14" ht="14.25" customHeight="1" x14ac:dyDescent="0.3">
      <c r="F6947"/>
      <c r="G6947"/>
      <c r="H6947"/>
      <c r="I6947"/>
      <c r="J6947"/>
      <c r="M6947"/>
      <c r="N6947"/>
    </row>
    <row r="6948" spans="6:14" ht="14.25" customHeight="1" x14ac:dyDescent="0.3">
      <c r="F6948"/>
      <c r="G6948"/>
      <c r="H6948"/>
      <c r="I6948"/>
      <c r="J6948"/>
      <c r="M6948"/>
      <c r="N6948"/>
    </row>
    <row r="6949" spans="6:14" ht="14.25" customHeight="1" x14ac:dyDescent="0.3">
      <c r="F6949"/>
      <c r="G6949"/>
      <c r="H6949"/>
      <c r="I6949"/>
      <c r="J6949"/>
      <c r="M6949"/>
      <c r="N6949"/>
    </row>
    <row r="6950" spans="6:14" ht="14.25" customHeight="1" x14ac:dyDescent="0.3">
      <c r="F6950"/>
      <c r="G6950"/>
      <c r="H6950"/>
      <c r="I6950"/>
      <c r="J6950"/>
      <c r="M6950"/>
      <c r="N6950"/>
    </row>
    <row r="6951" spans="6:14" ht="14.25" customHeight="1" x14ac:dyDescent="0.3">
      <c r="F6951"/>
      <c r="G6951"/>
      <c r="H6951"/>
      <c r="I6951"/>
      <c r="J6951"/>
      <c r="M6951"/>
      <c r="N6951"/>
    </row>
    <row r="6952" spans="6:14" ht="14.25" customHeight="1" x14ac:dyDescent="0.3">
      <c r="F6952"/>
      <c r="G6952"/>
      <c r="H6952"/>
      <c r="I6952"/>
      <c r="J6952"/>
      <c r="M6952"/>
      <c r="N6952"/>
    </row>
    <row r="6953" spans="6:14" ht="14.25" customHeight="1" x14ac:dyDescent="0.3">
      <c r="F6953"/>
      <c r="G6953"/>
      <c r="H6953"/>
      <c r="I6953"/>
      <c r="J6953"/>
      <c r="M6953"/>
      <c r="N6953"/>
    </row>
    <row r="6954" spans="6:14" ht="14.25" customHeight="1" x14ac:dyDescent="0.3">
      <c r="F6954"/>
      <c r="G6954"/>
      <c r="H6954"/>
      <c r="I6954"/>
      <c r="J6954"/>
      <c r="M6954"/>
      <c r="N6954"/>
    </row>
    <row r="6955" spans="6:14" ht="14.25" customHeight="1" x14ac:dyDescent="0.3">
      <c r="F6955"/>
      <c r="G6955"/>
      <c r="H6955"/>
      <c r="I6955"/>
      <c r="J6955"/>
      <c r="M6955"/>
      <c r="N6955"/>
    </row>
    <row r="6956" spans="6:14" ht="14.25" customHeight="1" x14ac:dyDescent="0.3">
      <c r="F6956"/>
      <c r="G6956"/>
      <c r="H6956"/>
      <c r="I6956"/>
      <c r="J6956"/>
      <c r="M6956"/>
      <c r="N6956"/>
    </row>
    <row r="6957" spans="6:14" ht="14.25" customHeight="1" x14ac:dyDescent="0.3">
      <c r="F6957"/>
      <c r="G6957"/>
      <c r="H6957"/>
      <c r="I6957"/>
      <c r="J6957"/>
      <c r="M6957"/>
      <c r="N6957"/>
    </row>
    <row r="6958" spans="6:14" ht="14.25" customHeight="1" x14ac:dyDescent="0.3">
      <c r="F6958"/>
      <c r="G6958"/>
      <c r="H6958"/>
      <c r="I6958"/>
      <c r="J6958"/>
      <c r="M6958"/>
      <c r="N6958"/>
    </row>
    <row r="6959" spans="6:14" ht="14.25" customHeight="1" x14ac:dyDescent="0.3">
      <c r="F6959"/>
      <c r="G6959"/>
      <c r="H6959"/>
      <c r="I6959"/>
      <c r="J6959"/>
      <c r="M6959"/>
      <c r="N6959"/>
    </row>
    <row r="6960" spans="6:14" ht="14.25" customHeight="1" x14ac:dyDescent="0.3">
      <c r="F6960"/>
      <c r="G6960"/>
      <c r="H6960"/>
      <c r="I6960"/>
      <c r="J6960"/>
      <c r="M6960"/>
      <c r="N6960"/>
    </row>
    <row r="6961" spans="6:14" ht="14.25" customHeight="1" x14ac:dyDescent="0.3">
      <c r="F6961"/>
      <c r="G6961"/>
      <c r="H6961"/>
      <c r="I6961"/>
      <c r="J6961"/>
      <c r="M6961"/>
      <c r="N6961"/>
    </row>
    <row r="6962" spans="6:14" ht="14.25" customHeight="1" x14ac:dyDescent="0.3">
      <c r="F6962"/>
      <c r="G6962"/>
      <c r="H6962"/>
      <c r="I6962"/>
      <c r="J6962"/>
      <c r="M6962"/>
      <c r="N6962"/>
    </row>
    <row r="6963" spans="6:14" ht="14.25" customHeight="1" x14ac:dyDescent="0.3">
      <c r="F6963"/>
      <c r="G6963"/>
      <c r="H6963"/>
      <c r="I6963"/>
      <c r="J6963"/>
      <c r="M6963"/>
      <c r="N6963"/>
    </row>
    <row r="6964" spans="6:14" ht="14.25" customHeight="1" x14ac:dyDescent="0.3">
      <c r="F6964"/>
      <c r="G6964"/>
      <c r="H6964"/>
      <c r="I6964"/>
      <c r="J6964"/>
      <c r="M6964"/>
      <c r="N6964"/>
    </row>
    <row r="6965" spans="6:14" ht="14.25" customHeight="1" x14ac:dyDescent="0.3">
      <c r="F6965"/>
      <c r="G6965"/>
      <c r="H6965"/>
      <c r="I6965"/>
      <c r="J6965"/>
      <c r="M6965"/>
      <c r="N6965"/>
    </row>
    <row r="6966" spans="6:14" ht="14.25" customHeight="1" x14ac:dyDescent="0.3">
      <c r="F6966"/>
      <c r="G6966"/>
      <c r="H6966"/>
      <c r="I6966"/>
      <c r="J6966"/>
      <c r="M6966"/>
      <c r="N6966"/>
    </row>
    <row r="6967" spans="6:14" ht="14.25" customHeight="1" x14ac:dyDescent="0.3">
      <c r="F6967"/>
      <c r="G6967"/>
      <c r="H6967"/>
      <c r="I6967"/>
      <c r="J6967"/>
      <c r="M6967"/>
      <c r="N6967"/>
    </row>
    <row r="6968" spans="6:14" ht="14.25" customHeight="1" x14ac:dyDescent="0.3">
      <c r="F6968"/>
      <c r="G6968"/>
      <c r="H6968"/>
      <c r="I6968"/>
      <c r="J6968"/>
      <c r="M6968"/>
      <c r="N6968"/>
    </row>
    <row r="6969" spans="6:14" ht="14.25" customHeight="1" x14ac:dyDescent="0.3">
      <c r="F6969"/>
      <c r="G6969"/>
      <c r="H6969"/>
      <c r="I6969"/>
      <c r="J6969"/>
      <c r="M6969"/>
      <c r="N6969"/>
    </row>
    <row r="6970" spans="6:14" ht="14.25" customHeight="1" x14ac:dyDescent="0.3">
      <c r="F6970"/>
      <c r="G6970"/>
      <c r="H6970"/>
      <c r="I6970"/>
      <c r="J6970"/>
      <c r="M6970"/>
      <c r="N6970"/>
    </row>
    <row r="6971" spans="6:14" ht="14.25" customHeight="1" x14ac:dyDescent="0.3">
      <c r="F6971"/>
      <c r="G6971"/>
      <c r="H6971"/>
      <c r="I6971"/>
      <c r="J6971"/>
      <c r="M6971"/>
      <c r="N6971"/>
    </row>
    <row r="6972" spans="6:14" ht="14.25" customHeight="1" x14ac:dyDescent="0.3">
      <c r="F6972"/>
      <c r="G6972"/>
      <c r="H6972"/>
      <c r="I6972"/>
      <c r="J6972"/>
      <c r="M6972"/>
      <c r="N6972"/>
    </row>
    <row r="6973" spans="6:14" ht="14.25" customHeight="1" x14ac:dyDescent="0.3">
      <c r="F6973"/>
      <c r="G6973"/>
      <c r="H6973"/>
      <c r="I6973"/>
      <c r="J6973"/>
      <c r="M6973"/>
      <c r="N6973"/>
    </row>
    <row r="6974" spans="6:14" ht="14.25" customHeight="1" x14ac:dyDescent="0.3">
      <c r="F6974"/>
      <c r="G6974"/>
      <c r="H6974"/>
      <c r="I6974"/>
      <c r="J6974"/>
      <c r="M6974"/>
      <c r="N6974"/>
    </row>
    <row r="6975" spans="6:14" ht="14.25" customHeight="1" x14ac:dyDescent="0.3">
      <c r="F6975"/>
      <c r="G6975"/>
      <c r="H6975"/>
      <c r="I6975"/>
      <c r="J6975"/>
      <c r="M6975"/>
      <c r="N6975"/>
    </row>
    <row r="6976" spans="6:14" ht="14.25" customHeight="1" x14ac:dyDescent="0.3">
      <c r="F6976"/>
      <c r="G6976"/>
      <c r="H6976"/>
      <c r="I6976"/>
      <c r="J6976"/>
      <c r="M6976"/>
      <c r="N6976"/>
    </row>
    <row r="6977" spans="6:14" ht="14.25" customHeight="1" x14ac:dyDescent="0.3">
      <c r="F6977"/>
      <c r="G6977"/>
      <c r="H6977"/>
      <c r="I6977"/>
      <c r="J6977"/>
      <c r="M6977"/>
      <c r="N6977"/>
    </row>
    <row r="6978" spans="6:14" ht="14.25" customHeight="1" x14ac:dyDescent="0.3">
      <c r="F6978"/>
      <c r="G6978"/>
      <c r="H6978"/>
      <c r="I6978"/>
      <c r="J6978"/>
      <c r="M6978"/>
      <c r="N6978"/>
    </row>
    <row r="6979" spans="6:14" ht="14.25" customHeight="1" x14ac:dyDescent="0.3">
      <c r="F6979"/>
      <c r="G6979"/>
      <c r="H6979"/>
      <c r="I6979"/>
      <c r="J6979"/>
      <c r="M6979"/>
      <c r="N6979"/>
    </row>
    <row r="6980" spans="6:14" ht="14.25" customHeight="1" x14ac:dyDescent="0.3">
      <c r="F6980"/>
      <c r="G6980"/>
      <c r="H6980"/>
      <c r="I6980"/>
      <c r="J6980"/>
      <c r="M6980"/>
      <c r="N6980"/>
    </row>
    <row r="6981" spans="6:14" ht="14.25" customHeight="1" x14ac:dyDescent="0.3">
      <c r="F6981"/>
      <c r="G6981"/>
      <c r="H6981"/>
      <c r="I6981"/>
      <c r="J6981"/>
      <c r="M6981"/>
      <c r="N6981"/>
    </row>
    <row r="6982" spans="6:14" ht="14.25" customHeight="1" x14ac:dyDescent="0.3">
      <c r="F6982"/>
      <c r="G6982"/>
      <c r="H6982"/>
      <c r="I6982"/>
      <c r="J6982"/>
      <c r="M6982"/>
      <c r="N6982"/>
    </row>
    <row r="6983" spans="6:14" ht="14.25" customHeight="1" x14ac:dyDescent="0.3">
      <c r="F6983"/>
      <c r="G6983"/>
      <c r="H6983"/>
      <c r="I6983"/>
      <c r="J6983"/>
      <c r="M6983"/>
      <c r="N6983"/>
    </row>
    <row r="6984" spans="6:14" ht="14.25" customHeight="1" x14ac:dyDescent="0.3">
      <c r="F6984"/>
      <c r="G6984"/>
      <c r="H6984"/>
      <c r="I6984"/>
      <c r="J6984"/>
      <c r="M6984"/>
      <c r="N6984"/>
    </row>
    <row r="6985" spans="6:14" ht="14.25" customHeight="1" x14ac:dyDescent="0.3">
      <c r="F6985"/>
      <c r="G6985"/>
      <c r="H6985"/>
      <c r="I6985"/>
      <c r="J6985"/>
      <c r="M6985"/>
      <c r="N6985"/>
    </row>
    <row r="6986" spans="6:14" ht="14.25" customHeight="1" x14ac:dyDescent="0.3">
      <c r="F6986"/>
      <c r="G6986"/>
      <c r="H6986"/>
      <c r="I6986"/>
      <c r="J6986"/>
      <c r="M6986"/>
      <c r="N6986"/>
    </row>
    <row r="6987" spans="6:14" ht="14.25" customHeight="1" x14ac:dyDescent="0.3">
      <c r="F6987"/>
      <c r="G6987"/>
      <c r="H6987"/>
      <c r="I6987"/>
      <c r="J6987"/>
      <c r="M6987"/>
      <c r="N6987"/>
    </row>
    <row r="6988" spans="6:14" ht="14.25" customHeight="1" x14ac:dyDescent="0.3">
      <c r="F6988"/>
      <c r="G6988"/>
      <c r="H6988"/>
      <c r="I6988"/>
      <c r="J6988"/>
      <c r="M6988"/>
      <c r="N6988"/>
    </row>
    <row r="6989" spans="6:14" ht="14.25" customHeight="1" x14ac:dyDescent="0.3">
      <c r="F6989"/>
      <c r="G6989"/>
      <c r="H6989"/>
      <c r="I6989"/>
      <c r="J6989"/>
      <c r="M6989"/>
      <c r="N6989"/>
    </row>
    <row r="6990" spans="6:14" ht="14.25" customHeight="1" x14ac:dyDescent="0.3">
      <c r="F6990"/>
      <c r="G6990"/>
      <c r="H6990"/>
      <c r="I6990"/>
      <c r="J6990"/>
      <c r="M6990"/>
      <c r="N6990"/>
    </row>
    <row r="6991" spans="6:14" ht="14.25" customHeight="1" x14ac:dyDescent="0.3">
      <c r="F6991"/>
      <c r="G6991"/>
      <c r="H6991"/>
      <c r="I6991"/>
      <c r="J6991"/>
      <c r="M6991"/>
      <c r="N6991"/>
    </row>
    <row r="6992" spans="6:14" ht="14.25" customHeight="1" x14ac:dyDescent="0.3">
      <c r="F6992"/>
      <c r="G6992"/>
      <c r="H6992"/>
      <c r="I6992"/>
      <c r="J6992"/>
      <c r="M6992"/>
      <c r="N6992"/>
    </row>
    <row r="6993" spans="6:14" ht="14.25" customHeight="1" x14ac:dyDescent="0.3">
      <c r="F6993"/>
      <c r="G6993"/>
      <c r="H6993"/>
      <c r="I6993"/>
      <c r="J6993"/>
      <c r="M6993"/>
      <c r="N6993"/>
    </row>
    <row r="6994" spans="6:14" ht="14.25" customHeight="1" x14ac:dyDescent="0.3">
      <c r="F6994"/>
      <c r="G6994"/>
      <c r="H6994"/>
      <c r="I6994"/>
      <c r="J6994"/>
      <c r="M6994"/>
      <c r="N6994"/>
    </row>
    <row r="6995" spans="6:14" ht="14.25" customHeight="1" x14ac:dyDescent="0.3">
      <c r="F6995"/>
      <c r="G6995"/>
      <c r="H6995"/>
      <c r="I6995"/>
      <c r="J6995"/>
      <c r="M6995"/>
      <c r="N6995"/>
    </row>
    <row r="6996" spans="6:14" ht="14.25" customHeight="1" x14ac:dyDescent="0.3">
      <c r="F6996"/>
      <c r="G6996"/>
      <c r="H6996"/>
      <c r="I6996"/>
      <c r="J6996"/>
      <c r="M6996"/>
      <c r="N6996"/>
    </row>
    <row r="6997" spans="6:14" ht="14.25" customHeight="1" x14ac:dyDescent="0.3">
      <c r="F6997"/>
      <c r="G6997"/>
      <c r="H6997"/>
      <c r="I6997"/>
      <c r="J6997"/>
      <c r="M6997"/>
      <c r="N6997"/>
    </row>
    <row r="6998" spans="6:14" ht="14.25" customHeight="1" x14ac:dyDescent="0.3">
      <c r="F6998"/>
      <c r="G6998"/>
      <c r="H6998"/>
      <c r="I6998"/>
      <c r="J6998"/>
      <c r="M6998"/>
      <c r="N6998"/>
    </row>
    <row r="6999" spans="6:14" ht="14.25" customHeight="1" x14ac:dyDescent="0.3">
      <c r="F6999"/>
      <c r="G6999"/>
      <c r="H6999"/>
      <c r="I6999"/>
      <c r="J6999"/>
      <c r="M6999"/>
      <c r="N6999"/>
    </row>
    <row r="7000" spans="6:14" ht="14.25" customHeight="1" x14ac:dyDescent="0.3">
      <c r="F7000"/>
      <c r="G7000"/>
      <c r="H7000"/>
      <c r="I7000"/>
      <c r="J7000"/>
      <c r="M7000"/>
      <c r="N7000"/>
    </row>
    <row r="7001" spans="6:14" ht="14.25" customHeight="1" x14ac:dyDescent="0.3">
      <c r="F7001"/>
      <c r="G7001"/>
      <c r="H7001"/>
      <c r="I7001"/>
      <c r="J7001"/>
      <c r="M7001"/>
      <c r="N7001"/>
    </row>
    <row r="7002" spans="6:14" ht="14.25" customHeight="1" x14ac:dyDescent="0.3">
      <c r="F7002"/>
      <c r="G7002"/>
      <c r="H7002"/>
      <c r="I7002"/>
      <c r="J7002"/>
      <c r="M7002"/>
      <c r="N7002"/>
    </row>
    <row r="7003" spans="6:14" ht="14.25" customHeight="1" x14ac:dyDescent="0.3">
      <c r="F7003"/>
      <c r="G7003"/>
      <c r="H7003"/>
      <c r="I7003"/>
      <c r="J7003"/>
      <c r="M7003"/>
      <c r="N7003"/>
    </row>
    <row r="7004" spans="6:14" ht="14.25" customHeight="1" x14ac:dyDescent="0.3">
      <c r="F7004"/>
      <c r="G7004"/>
      <c r="H7004"/>
      <c r="I7004"/>
      <c r="J7004"/>
      <c r="M7004"/>
      <c r="N7004"/>
    </row>
    <row r="7005" spans="6:14" ht="14.25" customHeight="1" x14ac:dyDescent="0.3">
      <c r="F7005"/>
      <c r="G7005"/>
      <c r="H7005"/>
      <c r="I7005"/>
      <c r="J7005"/>
      <c r="M7005"/>
      <c r="N7005"/>
    </row>
    <row r="7006" spans="6:14" ht="14.25" customHeight="1" x14ac:dyDescent="0.3">
      <c r="F7006"/>
      <c r="G7006"/>
      <c r="H7006"/>
      <c r="I7006"/>
      <c r="J7006"/>
      <c r="M7006"/>
      <c r="N7006"/>
    </row>
    <row r="7007" spans="6:14" ht="14.25" customHeight="1" x14ac:dyDescent="0.3">
      <c r="F7007"/>
      <c r="G7007"/>
      <c r="H7007"/>
      <c r="I7007"/>
      <c r="J7007"/>
      <c r="M7007"/>
      <c r="N7007"/>
    </row>
    <row r="7008" spans="6:14" ht="14.25" customHeight="1" x14ac:dyDescent="0.3">
      <c r="F7008"/>
      <c r="G7008"/>
      <c r="H7008"/>
      <c r="I7008"/>
      <c r="J7008"/>
      <c r="M7008"/>
      <c r="N7008"/>
    </row>
    <row r="7009" spans="6:14" ht="14.25" customHeight="1" x14ac:dyDescent="0.3">
      <c r="F7009"/>
      <c r="G7009"/>
      <c r="H7009"/>
      <c r="I7009"/>
      <c r="J7009"/>
      <c r="M7009"/>
      <c r="N7009"/>
    </row>
    <row r="7010" spans="6:14" ht="14.25" customHeight="1" x14ac:dyDescent="0.3">
      <c r="F7010"/>
      <c r="G7010"/>
      <c r="H7010"/>
      <c r="I7010"/>
      <c r="J7010"/>
      <c r="M7010"/>
      <c r="N7010"/>
    </row>
    <row r="7011" spans="6:14" ht="14.25" customHeight="1" x14ac:dyDescent="0.3">
      <c r="F7011"/>
      <c r="G7011"/>
      <c r="H7011"/>
      <c r="I7011"/>
      <c r="J7011"/>
      <c r="M7011"/>
      <c r="N7011"/>
    </row>
    <row r="7012" spans="6:14" ht="14.25" customHeight="1" x14ac:dyDescent="0.3">
      <c r="F7012"/>
      <c r="G7012"/>
      <c r="H7012"/>
      <c r="I7012"/>
      <c r="J7012"/>
      <c r="M7012"/>
      <c r="N7012"/>
    </row>
    <row r="7013" spans="6:14" ht="14.25" customHeight="1" x14ac:dyDescent="0.3">
      <c r="F7013"/>
      <c r="G7013"/>
      <c r="H7013"/>
      <c r="I7013"/>
      <c r="J7013"/>
      <c r="M7013"/>
      <c r="N7013"/>
    </row>
    <row r="7014" spans="6:14" ht="14.25" customHeight="1" x14ac:dyDescent="0.3">
      <c r="F7014"/>
      <c r="G7014"/>
      <c r="H7014"/>
      <c r="I7014"/>
      <c r="J7014"/>
      <c r="M7014"/>
      <c r="N7014"/>
    </row>
    <row r="7015" spans="6:14" ht="14.25" customHeight="1" x14ac:dyDescent="0.3">
      <c r="F7015"/>
      <c r="G7015"/>
      <c r="H7015"/>
      <c r="I7015"/>
      <c r="J7015"/>
      <c r="M7015"/>
      <c r="N7015"/>
    </row>
    <row r="7016" spans="6:14" ht="14.25" customHeight="1" x14ac:dyDescent="0.3">
      <c r="F7016"/>
      <c r="G7016"/>
      <c r="H7016"/>
      <c r="I7016"/>
      <c r="J7016"/>
      <c r="M7016"/>
      <c r="N7016"/>
    </row>
    <row r="7017" spans="6:14" ht="14.25" customHeight="1" x14ac:dyDescent="0.3">
      <c r="F7017"/>
      <c r="G7017"/>
      <c r="H7017"/>
      <c r="I7017"/>
      <c r="J7017"/>
      <c r="M7017"/>
      <c r="N7017"/>
    </row>
    <row r="7018" spans="6:14" ht="14.25" customHeight="1" x14ac:dyDescent="0.3">
      <c r="F7018"/>
      <c r="G7018"/>
      <c r="H7018"/>
      <c r="I7018"/>
      <c r="J7018"/>
      <c r="M7018"/>
      <c r="N7018"/>
    </row>
    <row r="7019" spans="6:14" ht="14.25" customHeight="1" x14ac:dyDescent="0.3">
      <c r="F7019"/>
      <c r="G7019"/>
      <c r="H7019"/>
      <c r="I7019"/>
      <c r="J7019"/>
      <c r="M7019"/>
      <c r="N7019"/>
    </row>
    <row r="7020" spans="6:14" ht="14.25" customHeight="1" x14ac:dyDescent="0.3">
      <c r="F7020"/>
      <c r="G7020"/>
      <c r="H7020"/>
      <c r="I7020"/>
      <c r="J7020"/>
      <c r="M7020"/>
      <c r="N7020"/>
    </row>
    <row r="7021" spans="6:14" ht="14.25" customHeight="1" x14ac:dyDescent="0.3">
      <c r="F7021"/>
      <c r="G7021"/>
      <c r="H7021"/>
      <c r="I7021"/>
      <c r="J7021"/>
      <c r="M7021"/>
      <c r="N7021"/>
    </row>
    <row r="7022" spans="6:14" ht="14.25" customHeight="1" x14ac:dyDescent="0.3">
      <c r="F7022"/>
      <c r="G7022"/>
      <c r="H7022"/>
      <c r="I7022"/>
      <c r="J7022"/>
      <c r="M7022"/>
      <c r="N7022"/>
    </row>
    <row r="7023" spans="6:14" ht="14.25" customHeight="1" x14ac:dyDescent="0.3">
      <c r="F7023"/>
      <c r="G7023"/>
      <c r="H7023"/>
      <c r="I7023"/>
      <c r="J7023"/>
      <c r="M7023"/>
      <c r="N7023"/>
    </row>
    <row r="7024" spans="6:14" ht="14.25" customHeight="1" x14ac:dyDescent="0.3">
      <c r="F7024"/>
      <c r="G7024"/>
      <c r="H7024"/>
      <c r="I7024"/>
      <c r="J7024"/>
      <c r="M7024"/>
      <c r="N7024"/>
    </row>
    <row r="7025" spans="6:14" ht="14.25" customHeight="1" x14ac:dyDescent="0.3">
      <c r="F7025"/>
      <c r="G7025"/>
      <c r="H7025"/>
      <c r="I7025"/>
      <c r="J7025"/>
      <c r="M7025"/>
      <c r="N7025"/>
    </row>
    <row r="7026" spans="6:14" ht="14.25" customHeight="1" x14ac:dyDescent="0.3">
      <c r="F7026"/>
      <c r="G7026"/>
      <c r="H7026"/>
      <c r="I7026"/>
      <c r="J7026"/>
      <c r="M7026"/>
      <c r="N7026"/>
    </row>
    <row r="7027" spans="6:14" ht="14.25" customHeight="1" x14ac:dyDescent="0.3">
      <c r="F7027"/>
      <c r="G7027"/>
      <c r="H7027"/>
      <c r="I7027"/>
      <c r="J7027"/>
      <c r="M7027"/>
      <c r="N7027"/>
    </row>
    <row r="7028" spans="6:14" ht="14.25" customHeight="1" x14ac:dyDescent="0.3">
      <c r="F7028"/>
      <c r="G7028"/>
      <c r="H7028"/>
      <c r="I7028"/>
      <c r="J7028"/>
      <c r="M7028"/>
      <c r="N7028"/>
    </row>
    <row r="7029" spans="6:14" ht="14.25" customHeight="1" x14ac:dyDescent="0.3">
      <c r="F7029"/>
      <c r="G7029"/>
      <c r="H7029"/>
      <c r="I7029"/>
      <c r="J7029"/>
      <c r="M7029"/>
      <c r="N7029"/>
    </row>
    <row r="7030" spans="6:14" ht="14.25" customHeight="1" x14ac:dyDescent="0.3">
      <c r="F7030"/>
      <c r="G7030"/>
      <c r="H7030"/>
      <c r="I7030"/>
      <c r="J7030"/>
      <c r="M7030"/>
      <c r="N7030"/>
    </row>
    <row r="7031" spans="6:14" ht="14.25" customHeight="1" x14ac:dyDescent="0.3">
      <c r="F7031"/>
      <c r="G7031"/>
      <c r="H7031"/>
      <c r="I7031"/>
      <c r="J7031"/>
      <c r="M7031"/>
      <c r="N7031"/>
    </row>
    <row r="7032" spans="6:14" ht="14.25" customHeight="1" x14ac:dyDescent="0.3">
      <c r="F7032"/>
      <c r="G7032"/>
      <c r="H7032"/>
      <c r="I7032"/>
      <c r="J7032"/>
      <c r="M7032"/>
      <c r="N7032"/>
    </row>
    <row r="7033" spans="6:14" ht="14.25" customHeight="1" x14ac:dyDescent="0.3">
      <c r="F7033"/>
      <c r="G7033"/>
      <c r="H7033"/>
      <c r="I7033"/>
      <c r="J7033"/>
      <c r="M7033"/>
      <c r="N7033"/>
    </row>
    <row r="7034" spans="6:14" ht="14.25" customHeight="1" x14ac:dyDescent="0.3">
      <c r="F7034"/>
      <c r="G7034"/>
      <c r="H7034"/>
      <c r="I7034"/>
      <c r="J7034"/>
      <c r="M7034"/>
      <c r="N7034"/>
    </row>
    <row r="7035" spans="6:14" ht="14.25" customHeight="1" x14ac:dyDescent="0.3">
      <c r="F7035"/>
      <c r="G7035"/>
      <c r="H7035"/>
      <c r="I7035"/>
      <c r="J7035"/>
      <c r="M7035"/>
      <c r="N7035"/>
    </row>
    <row r="7036" spans="6:14" ht="14.25" customHeight="1" x14ac:dyDescent="0.3">
      <c r="F7036"/>
      <c r="G7036"/>
      <c r="H7036"/>
      <c r="I7036"/>
      <c r="J7036"/>
      <c r="M7036"/>
      <c r="N7036"/>
    </row>
    <row r="7037" spans="6:14" ht="14.25" customHeight="1" x14ac:dyDescent="0.3">
      <c r="F7037"/>
      <c r="G7037"/>
      <c r="H7037"/>
      <c r="I7037"/>
      <c r="J7037"/>
      <c r="M7037"/>
      <c r="N7037"/>
    </row>
    <row r="7038" spans="6:14" ht="14.25" customHeight="1" x14ac:dyDescent="0.3">
      <c r="F7038"/>
      <c r="G7038"/>
      <c r="H7038"/>
      <c r="I7038"/>
      <c r="J7038"/>
      <c r="M7038"/>
      <c r="N7038"/>
    </row>
    <row r="7039" spans="6:14" ht="14.25" customHeight="1" x14ac:dyDescent="0.3">
      <c r="F7039"/>
      <c r="G7039"/>
      <c r="H7039"/>
      <c r="I7039"/>
      <c r="J7039"/>
      <c r="M7039"/>
      <c r="N7039"/>
    </row>
    <row r="7040" spans="6:14" ht="14.25" customHeight="1" x14ac:dyDescent="0.3">
      <c r="F7040"/>
      <c r="G7040"/>
      <c r="H7040"/>
      <c r="I7040"/>
      <c r="J7040"/>
      <c r="M7040"/>
      <c r="N7040"/>
    </row>
    <row r="7041" spans="6:14" ht="14.25" customHeight="1" x14ac:dyDescent="0.3">
      <c r="F7041"/>
      <c r="G7041"/>
      <c r="H7041"/>
      <c r="I7041"/>
      <c r="J7041"/>
      <c r="M7041"/>
      <c r="N7041"/>
    </row>
    <row r="7042" spans="6:14" ht="14.25" customHeight="1" x14ac:dyDescent="0.3">
      <c r="F7042"/>
      <c r="G7042"/>
      <c r="H7042"/>
      <c r="I7042"/>
      <c r="J7042"/>
      <c r="M7042"/>
      <c r="N7042"/>
    </row>
    <row r="7043" spans="6:14" ht="14.25" customHeight="1" x14ac:dyDescent="0.3">
      <c r="F7043"/>
      <c r="G7043"/>
      <c r="H7043"/>
      <c r="I7043"/>
      <c r="J7043"/>
      <c r="M7043"/>
      <c r="N7043"/>
    </row>
    <row r="7044" spans="6:14" ht="14.25" customHeight="1" x14ac:dyDescent="0.3">
      <c r="F7044"/>
      <c r="G7044"/>
      <c r="H7044"/>
      <c r="I7044"/>
      <c r="J7044"/>
      <c r="M7044"/>
      <c r="N7044"/>
    </row>
    <row r="7045" spans="6:14" ht="14.25" customHeight="1" x14ac:dyDescent="0.3">
      <c r="F7045"/>
      <c r="G7045"/>
      <c r="H7045"/>
      <c r="I7045"/>
      <c r="J7045"/>
      <c r="M7045"/>
      <c r="N7045"/>
    </row>
    <row r="7046" spans="6:14" ht="14.25" customHeight="1" x14ac:dyDescent="0.3">
      <c r="F7046"/>
      <c r="G7046"/>
      <c r="H7046"/>
      <c r="I7046"/>
      <c r="J7046"/>
      <c r="M7046"/>
      <c r="N7046"/>
    </row>
    <row r="7047" spans="6:14" ht="14.25" customHeight="1" x14ac:dyDescent="0.3">
      <c r="F7047"/>
      <c r="G7047"/>
      <c r="H7047"/>
      <c r="I7047"/>
      <c r="J7047"/>
      <c r="M7047"/>
      <c r="N7047"/>
    </row>
    <row r="7048" spans="6:14" ht="14.25" customHeight="1" x14ac:dyDescent="0.3">
      <c r="F7048"/>
      <c r="G7048"/>
      <c r="H7048"/>
      <c r="I7048"/>
      <c r="J7048"/>
      <c r="M7048"/>
      <c r="N7048"/>
    </row>
    <row r="7049" spans="6:14" ht="14.25" customHeight="1" x14ac:dyDescent="0.3">
      <c r="F7049"/>
      <c r="G7049"/>
      <c r="H7049"/>
      <c r="I7049"/>
      <c r="J7049"/>
      <c r="M7049"/>
      <c r="N7049"/>
    </row>
    <row r="7050" spans="6:14" ht="14.25" customHeight="1" x14ac:dyDescent="0.3">
      <c r="F7050"/>
      <c r="G7050"/>
      <c r="H7050"/>
      <c r="I7050"/>
      <c r="J7050"/>
      <c r="M7050"/>
      <c r="N7050"/>
    </row>
    <row r="7051" spans="6:14" ht="14.25" customHeight="1" x14ac:dyDescent="0.3">
      <c r="F7051"/>
      <c r="G7051"/>
      <c r="H7051"/>
      <c r="I7051"/>
      <c r="J7051"/>
      <c r="M7051"/>
      <c r="N7051"/>
    </row>
    <row r="7052" spans="6:14" ht="14.25" customHeight="1" x14ac:dyDescent="0.3">
      <c r="F7052"/>
      <c r="G7052"/>
      <c r="H7052"/>
      <c r="I7052"/>
      <c r="J7052"/>
      <c r="M7052"/>
      <c r="N7052"/>
    </row>
    <row r="7053" spans="6:14" ht="14.25" customHeight="1" x14ac:dyDescent="0.3">
      <c r="F7053"/>
      <c r="G7053"/>
      <c r="H7053"/>
      <c r="I7053"/>
      <c r="J7053"/>
      <c r="M7053"/>
      <c r="N7053"/>
    </row>
    <row r="7054" spans="6:14" ht="14.25" customHeight="1" x14ac:dyDescent="0.3">
      <c r="F7054"/>
      <c r="G7054"/>
      <c r="H7054"/>
      <c r="I7054"/>
      <c r="J7054"/>
      <c r="M7054"/>
      <c r="N7054"/>
    </row>
    <row r="7055" spans="6:14" ht="14.25" customHeight="1" x14ac:dyDescent="0.3">
      <c r="F7055"/>
      <c r="G7055"/>
      <c r="H7055"/>
      <c r="I7055"/>
      <c r="J7055"/>
      <c r="M7055"/>
      <c r="N7055"/>
    </row>
    <row r="7056" spans="6:14" ht="14.25" customHeight="1" x14ac:dyDescent="0.3">
      <c r="F7056"/>
      <c r="G7056"/>
      <c r="H7056"/>
      <c r="I7056"/>
      <c r="J7056"/>
      <c r="M7056"/>
      <c r="N7056"/>
    </row>
    <row r="7057" spans="6:14" ht="14.25" customHeight="1" x14ac:dyDescent="0.3">
      <c r="F7057"/>
      <c r="G7057"/>
      <c r="H7057"/>
      <c r="I7057"/>
      <c r="J7057"/>
      <c r="M7057"/>
      <c r="N7057"/>
    </row>
    <row r="7058" spans="6:14" ht="14.25" customHeight="1" x14ac:dyDescent="0.3">
      <c r="F7058"/>
      <c r="G7058"/>
      <c r="H7058"/>
      <c r="I7058"/>
      <c r="J7058"/>
      <c r="M7058"/>
      <c r="N7058"/>
    </row>
    <row r="7059" spans="6:14" ht="14.25" customHeight="1" x14ac:dyDescent="0.3">
      <c r="F7059"/>
      <c r="G7059"/>
      <c r="H7059"/>
      <c r="I7059"/>
      <c r="J7059"/>
      <c r="M7059"/>
      <c r="N7059"/>
    </row>
    <row r="7060" spans="6:14" ht="14.25" customHeight="1" x14ac:dyDescent="0.3">
      <c r="F7060"/>
      <c r="G7060"/>
      <c r="H7060"/>
      <c r="I7060"/>
      <c r="J7060"/>
      <c r="M7060"/>
      <c r="N7060"/>
    </row>
    <row r="7061" spans="6:14" ht="14.25" customHeight="1" x14ac:dyDescent="0.3">
      <c r="F7061"/>
      <c r="G7061"/>
      <c r="H7061"/>
      <c r="I7061"/>
      <c r="J7061"/>
      <c r="M7061"/>
      <c r="N7061"/>
    </row>
    <row r="7062" spans="6:14" ht="14.25" customHeight="1" x14ac:dyDescent="0.3">
      <c r="F7062"/>
      <c r="G7062"/>
      <c r="H7062"/>
      <c r="I7062"/>
      <c r="J7062"/>
      <c r="M7062"/>
      <c r="N7062"/>
    </row>
    <row r="7063" spans="6:14" ht="14.25" customHeight="1" x14ac:dyDescent="0.3">
      <c r="F7063"/>
      <c r="G7063"/>
      <c r="H7063"/>
      <c r="I7063"/>
      <c r="J7063"/>
      <c r="M7063"/>
      <c r="N7063"/>
    </row>
    <row r="7064" spans="6:14" ht="14.25" customHeight="1" x14ac:dyDescent="0.3">
      <c r="F7064"/>
      <c r="G7064"/>
      <c r="H7064"/>
      <c r="I7064"/>
      <c r="J7064"/>
      <c r="M7064"/>
      <c r="N7064"/>
    </row>
    <row r="7065" spans="6:14" ht="14.25" customHeight="1" x14ac:dyDescent="0.3">
      <c r="F7065"/>
      <c r="G7065"/>
      <c r="H7065"/>
      <c r="I7065"/>
      <c r="J7065"/>
      <c r="M7065"/>
      <c r="N7065"/>
    </row>
    <row r="7066" spans="6:14" ht="14.25" customHeight="1" x14ac:dyDescent="0.3">
      <c r="F7066"/>
      <c r="G7066"/>
      <c r="H7066"/>
      <c r="I7066"/>
      <c r="J7066"/>
      <c r="M7066"/>
      <c r="N7066"/>
    </row>
    <row r="7067" spans="6:14" ht="14.25" customHeight="1" x14ac:dyDescent="0.3">
      <c r="F7067"/>
      <c r="G7067"/>
      <c r="H7067"/>
      <c r="I7067"/>
      <c r="J7067"/>
      <c r="M7067"/>
      <c r="N7067"/>
    </row>
    <row r="7068" spans="6:14" ht="14.25" customHeight="1" x14ac:dyDescent="0.3">
      <c r="F7068"/>
      <c r="G7068"/>
      <c r="H7068"/>
      <c r="I7068"/>
      <c r="J7068"/>
      <c r="M7068"/>
      <c r="N7068"/>
    </row>
    <row r="7069" spans="6:14" ht="14.25" customHeight="1" x14ac:dyDescent="0.3">
      <c r="F7069"/>
      <c r="G7069"/>
      <c r="H7069"/>
      <c r="I7069"/>
      <c r="J7069"/>
      <c r="M7069"/>
      <c r="N7069"/>
    </row>
    <row r="7070" spans="6:14" ht="14.25" customHeight="1" x14ac:dyDescent="0.3">
      <c r="F7070"/>
      <c r="G7070"/>
      <c r="H7070"/>
      <c r="I7070"/>
      <c r="J7070"/>
      <c r="M7070"/>
      <c r="N7070"/>
    </row>
    <row r="7071" spans="6:14" ht="14.25" customHeight="1" x14ac:dyDescent="0.3">
      <c r="F7071"/>
      <c r="G7071"/>
      <c r="H7071"/>
      <c r="I7071"/>
      <c r="J7071"/>
      <c r="M7071"/>
      <c r="N7071"/>
    </row>
    <row r="7072" spans="6:14" ht="14.25" customHeight="1" x14ac:dyDescent="0.3">
      <c r="F7072"/>
      <c r="G7072"/>
      <c r="H7072"/>
      <c r="I7072"/>
      <c r="J7072"/>
      <c r="M7072"/>
      <c r="N7072"/>
    </row>
    <row r="7073" spans="6:14" ht="14.25" customHeight="1" x14ac:dyDescent="0.3">
      <c r="F7073"/>
      <c r="G7073"/>
      <c r="H7073"/>
      <c r="I7073"/>
      <c r="J7073"/>
      <c r="M7073"/>
      <c r="N7073"/>
    </row>
    <row r="7074" spans="6:14" ht="14.25" customHeight="1" x14ac:dyDescent="0.3">
      <c r="F7074"/>
      <c r="G7074"/>
      <c r="H7074"/>
      <c r="I7074"/>
      <c r="J7074"/>
      <c r="M7074"/>
      <c r="N7074"/>
    </row>
    <row r="7075" spans="6:14" ht="14.25" customHeight="1" x14ac:dyDescent="0.3">
      <c r="F7075"/>
      <c r="G7075"/>
      <c r="H7075"/>
      <c r="I7075"/>
      <c r="J7075"/>
      <c r="M7075"/>
      <c r="N7075"/>
    </row>
    <row r="7076" spans="6:14" ht="14.25" customHeight="1" x14ac:dyDescent="0.3">
      <c r="F7076"/>
      <c r="G7076"/>
      <c r="H7076"/>
      <c r="I7076"/>
      <c r="J7076"/>
      <c r="M7076"/>
      <c r="N7076"/>
    </row>
    <row r="7077" spans="6:14" ht="14.25" customHeight="1" x14ac:dyDescent="0.3">
      <c r="F7077"/>
      <c r="G7077"/>
      <c r="H7077"/>
      <c r="I7077"/>
      <c r="J7077"/>
      <c r="M7077"/>
      <c r="N7077"/>
    </row>
    <row r="7078" spans="6:14" ht="14.25" customHeight="1" x14ac:dyDescent="0.3">
      <c r="F7078"/>
      <c r="G7078"/>
      <c r="H7078"/>
      <c r="I7078"/>
      <c r="J7078"/>
      <c r="M7078"/>
      <c r="N7078"/>
    </row>
    <row r="7079" spans="6:14" ht="14.25" customHeight="1" x14ac:dyDescent="0.3">
      <c r="F7079"/>
      <c r="G7079"/>
      <c r="H7079"/>
      <c r="I7079"/>
      <c r="J7079"/>
      <c r="M7079"/>
      <c r="N7079"/>
    </row>
    <row r="7080" spans="6:14" ht="14.25" customHeight="1" x14ac:dyDescent="0.3">
      <c r="F7080"/>
      <c r="G7080"/>
      <c r="H7080"/>
      <c r="I7080"/>
      <c r="J7080"/>
      <c r="M7080"/>
      <c r="N7080"/>
    </row>
    <row r="7081" spans="6:14" ht="14.25" customHeight="1" x14ac:dyDescent="0.3">
      <c r="F7081"/>
      <c r="G7081"/>
      <c r="H7081"/>
      <c r="I7081"/>
      <c r="J7081"/>
      <c r="M7081"/>
      <c r="N7081"/>
    </row>
    <row r="7082" spans="6:14" ht="14.25" customHeight="1" x14ac:dyDescent="0.3">
      <c r="F7082"/>
      <c r="G7082"/>
      <c r="H7082"/>
      <c r="I7082"/>
      <c r="J7082"/>
      <c r="M7082"/>
      <c r="N7082"/>
    </row>
    <row r="7083" spans="6:14" ht="14.25" customHeight="1" x14ac:dyDescent="0.3">
      <c r="F7083"/>
      <c r="G7083"/>
      <c r="H7083"/>
      <c r="I7083"/>
      <c r="J7083"/>
      <c r="M7083"/>
      <c r="N7083"/>
    </row>
    <row r="7084" spans="6:14" ht="14.25" customHeight="1" x14ac:dyDescent="0.3">
      <c r="F7084"/>
      <c r="G7084"/>
      <c r="H7084"/>
      <c r="I7084"/>
      <c r="J7084"/>
      <c r="M7084"/>
      <c r="N7084"/>
    </row>
    <row r="7085" spans="6:14" ht="14.25" customHeight="1" x14ac:dyDescent="0.3">
      <c r="F7085"/>
      <c r="G7085"/>
      <c r="H7085"/>
      <c r="I7085"/>
      <c r="J7085"/>
      <c r="M7085"/>
      <c r="N7085"/>
    </row>
    <row r="7086" spans="6:14" ht="14.25" customHeight="1" x14ac:dyDescent="0.3">
      <c r="F7086"/>
      <c r="G7086"/>
      <c r="H7086"/>
      <c r="I7086"/>
      <c r="J7086"/>
      <c r="M7086"/>
      <c r="N7086"/>
    </row>
    <row r="7087" spans="6:14" ht="14.25" customHeight="1" x14ac:dyDescent="0.3">
      <c r="F7087"/>
      <c r="G7087"/>
      <c r="H7087"/>
      <c r="I7087"/>
      <c r="J7087"/>
      <c r="M7087"/>
      <c r="N7087"/>
    </row>
    <row r="7088" spans="6:14" ht="14.25" customHeight="1" x14ac:dyDescent="0.3">
      <c r="F7088"/>
      <c r="G7088"/>
      <c r="H7088"/>
      <c r="I7088"/>
      <c r="J7088"/>
      <c r="M7088"/>
      <c r="N7088"/>
    </row>
    <row r="7089" spans="6:14" ht="14.25" customHeight="1" x14ac:dyDescent="0.3">
      <c r="F7089"/>
      <c r="G7089"/>
      <c r="H7089"/>
      <c r="I7089"/>
      <c r="J7089"/>
      <c r="M7089"/>
      <c r="N7089"/>
    </row>
    <row r="7090" spans="6:14" ht="14.25" customHeight="1" x14ac:dyDescent="0.3">
      <c r="F7090"/>
      <c r="G7090"/>
      <c r="H7090"/>
      <c r="I7090"/>
      <c r="J7090"/>
      <c r="M7090"/>
      <c r="N7090"/>
    </row>
    <row r="7091" spans="6:14" ht="14.25" customHeight="1" x14ac:dyDescent="0.3">
      <c r="F7091"/>
      <c r="G7091"/>
      <c r="H7091"/>
      <c r="I7091"/>
      <c r="J7091"/>
      <c r="M7091"/>
      <c r="N7091"/>
    </row>
    <row r="7092" spans="6:14" ht="14.25" customHeight="1" x14ac:dyDescent="0.3">
      <c r="F7092"/>
      <c r="G7092"/>
      <c r="H7092"/>
      <c r="I7092"/>
      <c r="J7092"/>
      <c r="M7092"/>
      <c r="N7092"/>
    </row>
    <row r="7093" spans="6:14" ht="14.25" customHeight="1" x14ac:dyDescent="0.3">
      <c r="F7093"/>
      <c r="G7093"/>
      <c r="H7093"/>
      <c r="I7093"/>
      <c r="J7093"/>
      <c r="M7093"/>
      <c r="N7093"/>
    </row>
    <row r="7094" spans="6:14" ht="14.25" customHeight="1" x14ac:dyDescent="0.3">
      <c r="F7094"/>
      <c r="G7094"/>
      <c r="H7094"/>
      <c r="I7094"/>
      <c r="J7094"/>
      <c r="M7094"/>
      <c r="N7094"/>
    </row>
    <row r="7095" spans="6:14" ht="14.25" customHeight="1" x14ac:dyDescent="0.3">
      <c r="F7095"/>
      <c r="G7095"/>
      <c r="H7095"/>
      <c r="I7095"/>
      <c r="J7095"/>
      <c r="M7095"/>
      <c r="N7095"/>
    </row>
    <row r="7096" spans="6:14" ht="14.25" customHeight="1" x14ac:dyDescent="0.3">
      <c r="F7096"/>
      <c r="G7096"/>
      <c r="H7096"/>
      <c r="I7096"/>
      <c r="J7096"/>
      <c r="M7096"/>
      <c r="N7096"/>
    </row>
    <row r="7097" spans="6:14" ht="14.25" customHeight="1" x14ac:dyDescent="0.3">
      <c r="F7097"/>
      <c r="G7097"/>
      <c r="H7097"/>
      <c r="I7097"/>
      <c r="J7097"/>
      <c r="M7097"/>
      <c r="N7097"/>
    </row>
    <row r="7098" spans="6:14" ht="14.25" customHeight="1" x14ac:dyDescent="0.3">
      <c r="F7098"/>
      <c r="G7098"/>
      <c r="H7098"/>
      <c r="I7098"/>
      <c r="J7098"/>
      <c r="M7098"/>
      <c r="N7098"/>
    </row>
    <row r="7099" spans="6:14" ht="14.25" customHeight="1" x14ac:dyDescent="0.3">
      <c r="F7099"/>
      <c r="G7099"/>
      <c r="H7099"/>
      <c r="I7099"/>
      <c r="J7099"/>
      <c r="M7099"/>
      <c r="N7099"/>
    </row>
    <row r="7100" spans="6:14" ht="14.25" customHeight="1" x14ac:dyDescent="0.3">
      <c r="F7100"/>
      <c r="G7100"/>
      <c r="H7100"/>
      <c r="I7100"/>
      <c r="J7100"/>
      <c r="M7100"/>
      <c r="N7100"/>
    </row>
    <row r="7101" spans="6:14" ht="14.25" customHeight="1" x14ac:dyDescent="0.3">
      <c r="F7101"/>
      <c r="G7101"/>
      <c r="H7101"/>
      <c r="I7101"/>
      <c r="J7101"/>
      <c r="M7101"/>
      <c r="N7101"/>
    </row>
    <row r="7102" spans="6:14" ht="14.25" customHeight="1" x14ac:dyDescent="0.3">
      <c r="F7102"/>
      <c r="G7102"/>
      <c r="H7102"/>
      <c r="I7102"/>
      <c r="J7102"/>
      <c r="M7102"/>
      <c r="N7102"/>
    </row>
    <row r="7103" spans="6:14" ht="14.25" customHeight="1" x14ac:dyDescent="0.3">
      <c r="F7103"/>
      <c r="G7103"/>
      <c r="H7103"/>
      <c r="I7103"/>
      <c r="J7103"/>
      <c r="M7103"/>
      <c r="N7103"/>
    </row>
    <row r="7104" spans="6:14" ht="14.25" customHeight="1" x14ac:dyDescent="0.3">
      <c r="F7104"/>
      <c r="G7104"/>
      <c r="H7104"/>
      <c r="I7104"/>
      <c r="J7104"/>
      <c r="M7104"/>
      <c r="N7104"/>
    </row>
    <row r="7105" spans="6:14" ht="14.25" customHeight="1" x14ac:dyDescent="0.3">
      <c r="F7105"/>
      <c r="G7105"/>
      <c r="H7105"/>
      <c r="I7105"/>
      <c r="J7105"/>
      <c r="M7105"/>
      <c r="N7105"/>
    </row>
    <row r="7106" spans="6:14" ht="14.25" customHeight="1" x14ac:dyDescent="0.3">
      <c r="F7106"/>
      <c r="G7106"/>
      <c r="H7106"/>
      <c r="I7106"/>
      <c r="J7106"/>
      <c r="M7106"/>
      <c r="N7106"/>
    </row>
    <row r="7107" spans="6:14" ht="14.25" customHeight="1" x14ac:dyDescent="0.3">
      <c r="F7107"/>
      <c r="G7107"/>
      <c r="H7107"/>
      <c r="I7107"/>
      <c r="J7107"/>
      <c r="M7107"/>
      <c r="N7107"/>
    </row>
    <row r="7108" spans="6:14" ht="14.25" customHeight="1" x14ac:dyDescent="0.3">
      <c r="F7108"/>
      <c r="G7108"/>
      <c r="H7108"/>
      <c r="I7108"/>
      <c r="J7108"/>
      <c r="M7108"/>
      <c r="N7108"/>
    </row>
    <row r="7109" spans="6:14" ht="14.25" customHeight="1" x14ac:dyDescent="0.3">
      <c r="F7109"/>
      <c r="G7109"/>
      <c r="H7109"/>
      <c r="I7109"/>
      <c r="J7109"/>
      <c r="M7109"/>
      <c r="N7109"/>
    </row>
    <row r="7110" spans="6:14" ht="14.25" customHeight="1" x14ac:dyDescent="0.3">
      <c r="F7110"/>
      <c r="G7110"/>
      <c r="H7110"/>
      <c r="I7110"/>
      <c r="J7110"/>
      <c r="M7110"/>
      <c r="N7110"/>
    </row>
    <row r="7111" spans="6:14" ht="14.25" customHeight="1" x14ac:dyDescent="0.3">
      <c r="F7111"/>
      <c r="G7111"/>
      <c r="H7111"/>
      <c r="I7111"/>
      <c r="J7111"/>
      <c r="M7111"/>
      <c r="N7111"/>
    </row>
    <row r="7112" spans="6:14" ht="14.25" customHeight="1" x14ac:dyDescent="0.3">
      <c r="F7112"/>
      <c r="G7112"/>
      <c r="H7112"/>
      <c r="I7112"/>
      <c r="J7112"/>
      <c r="M7112"/>
      <c r="N7112"/>
    </row>
    <row r="7113" spans="6:14" ht="14.25" customHeight="1" x14ac:dyDescent="0.3">
      <c r="F7113"/>
      <c r="G7113"/>
      <c r="H7113"/>
      <c r="I7113"/>
      <c r="J7113"/>
      <c r="M7113"/>
      <c r="N7113"/>
    </row>
    <row r="7114" spans="6:14" ht="14.25" customHeight="1" x14ac:dyDescent="0.3">
      <c r="F7114"/>
      <c r="G7114"/>
      <c r="H7114"/>
      <c r="I7114"/>
      <c r="J7114"/>
      <c r="M7114"/>
      <c r="N7114"/>
    </row>
    <row r="7115" spans="6:14" ht="14.25" customHeight="1" x14ac:dyDescent="0.3">
      <c r="F7115"/>
      <c r="G7115"/>
      <c r="H7115"/>
      <c r="I7115"/>
      <c r="J7115"/>
      <c r="M7115"/>
      <c r="N7115"/>
    </row>
    <row r="7116" spans="6:14" ht="14.25" customHeight="1" x14ac:dyDescent="0.3">
      <c r="F7116"/>
      <c r="G7116"/>
      <c r="H7116"/>
      <c r="I7116"/>
      <c r="J7116"/>
      <c r="M7116"/>
      <c r="N7116"/>
    </row>
    <row r="7117" spans="6:14" ht="14.25" customHeight="1" x14ac:dyDescent="0.3">
      <c r="F7117"/>
      <c r="G7117"/>
      <c r="H7117"/>
      <c r="I7117"/>
      <c r="J7117"/>
      <c r="M7117"/>
      <c r="N7117"/>
    </row>
    <row r="7118" spans="6:14" ht="14.25" customHeight="1" x14ac:dyDescent="0.3">
      <c r="F7118"/>
      <c r="G7118"/>
      <c r="H7118"/>
      <c r="I7118"/>
      <c r="J7118"/>
      <c r="M7118"/>
      <c r="N7118"/>
    </row>
    <row r="7119" spans="6:14" ht="14.25" customHeight="1" x14ac:dyDescent="0.3">
      <c r="F7119"/>
      <c r="G7119"/>
      <c r="H7119"/>
      <c r="I7119"/>
      <c r="J7119"/>
      <c r="M7119"/>
      <c r="N7119"/>
    </row>
    <row r="7120" spans="6:14" ht="14.25" customHeight="1" x14ac:dyDescent="0.3">
      <c r="F7120"/>
      <c r="G7120"/>
      <c r="H7120"/>
      <c r="I7120"/>
      <c r="J7120"/>
      <c r="M7120"/>
      <c r="N7120"/>
    </row>
    <row r="7121" spans="6:14" ht="14.25" customHeight="1" x14ac:dyDescent="0.3">
      <c r="F7121"/>
      <c r="G7121"/>
      <c r="H7121"/>
      <c r="I7121"/>
      <c r="J7121"/>
      <c r="M7121"/>
      <c r="N7121"/>
    </row>
    <row r="7122" spans="6:14" ht="14.25" customHeight="1" x14ac:dyDescent="0.3">
      <c r="F7122"/>
      <c r="G7122"/>
      <c r="H7122"/>
      <c r="I7122"/>
      <c r="J7122"/>
      <c r="M7122"/>
      <c r="N7122"/>
    </row>
    <row r="7123" spans="6:14" ht="14.25" customHeight="1" x14ac:dyDescent="0.3">
      <c r="F7123"/>
      <c r="G7123"/>
      <c r="H7123"/>
      <c r="I7123"/>
      <c r="J7123"/>
      <c r="M7123"/>
      <c r="N7123"/>
    </row>
    <row r="7124" spans="6:14" ht="14.25" customHeight="1" x14ac:dyDescent="0.3">
      <c r="F7124"/>
      <c r="G7124"/>
      <c r="H7124"/>
      <c r="I7124"/>
      <c r="J7124"/>
      <c r="M7124"/>
      <c r="N7124"/>
    </row>
    <row r="7125" spans="6:14" ht="14.25" customHeight="1" x14ac:dyDescent="0.3">
      <c r="F7125"/>
      <c r="G7125"/>
      <c r="H7125"/>
      <c r="I7125"/>
      <c r="J7125"/>
      <c r="M7125"/>
      <c r="N7125"/>
    </row>
    <row r="7126" spans="6:14" ht="14.25" customHeight="1" x14ac:dyDescent="0.3">
      <c r="F7126"/>
      <c r="G7126"/>
      <c r="H7126"/>
      <c r="I7126"/>
      <c r="J7126"/>
      <c r="M7126"/>
      <c r="N7126"/>
    </row>
    <row r="7127" spans="6:14" ht="14.25" customHeight="1" x14ac:dyDescent="0.3">
      <c r="F7127"/>
      <c r="G7127"/>
      <c r="H7127"/>
      <c r="I7127"/>
      <c r="J7127"/>
      <c r="M7127"/>
      <c r="N7127"/>
    </row>
    <row r="7128" spans="6:14" ht="14.25" customHeight="1" x14ac:dyDescent="0.3">
      <c r="F7128"/>
      <c r="G7128"/>
      <c r="H7128"/>
      <c r="I7128"/>
      <c r="J7128"/>
      <c r="M7128"/>
      <c r="N7128"/>
    </row>
    <row r="7129" spans="6:14" ht="14.25" customHeight="1" x14ac:dyDescent="0.3">
      <c r="F7129"/>
      <c r="G7129"/>
      <c r="H7129"/>
      <c r="I7129"/>
      <c r="J7129"/>
      <c r="M7129"/>
      <c r="N7129"/>
    </row>
    <row r="7130" spans="6:14" ht="14.25" customHeight="1" x14ac:dyDescent="0.3">
      <c r="F7130"/>
      <c r="G7130"/>
      <c r="H7130"/>
      <c r="I7130"/>
      <c r="J7130"/>
      <c r="M7130"/>
      <c r="N7130"/>
    </row>
    <row r="7131" spans="6:14" ht="14.25" customHeight="1" x14ac:dyDescent="0.3">
      <c r="F7131"/>
      <c r="G7131"/>
      <c r="H7131"/>
      <c r="I7131"/>
      <c r="J7131"/>
      <c r="M7131"/>
      <c r="N7131"/>
    </row>
    <row r="7132" spans="6:14" ht="14.25" customHeight="1" x14ac:dyDescent="0.3">
      <c r="F7132"/>
      <c r="G7132"/>
      <c r="H7132"/>
      <c r="I7132"/>
      <c r="J7132"/>
      <c r="M7132"/>
      <c r="N7132"/>
    </row>
    <row r="7133" spans="6:14" ht="14.25" customHeight="1" x14ac:dyDescent="0.3">
      <c r="F7133"/>
      <c r="G7133"/>
      <c r="H7133"/>
      <c r="I7133"/>
      <c r="J7133"/>
      <c r="M7133"/>
      <c r="N7133"/>
    </row>
    <row r="7134" spans="6:14" ht="14.25" customHeight="1" x14ac:dyDescent="0.3">
      <c r="F7134"/>
      <c r="G7134"/>
      <c r="H7134"/>
      <c r="I7134"/>
      <c r="J7134"/>
      <c r="M7134"/>
      <c r="N7134"/>
    </row>
    <row r="7135" spans="6:14" ht="14.25" customHeight="1" x14ac:dyDescent="0.3">
      <c r="F7135"/>
      <c r="G7135"/>
      <c r="H7135"/>
      <c r="I7135"/>
      <c r="J7135"/>
      <c r="M7135"/>
      <c r="N7135"/>
    </row>
    <row r="7136" spans="6:14" ht="14.25" customHeight="1" x14ac:dyDescent="0.3">
      <c r="F7136"/>
      <c r="G7136"/>
      <c r="H7136"/>
      <c r="I7136"/>
      <c r="J7136"/>
      <c r="M7136"/>
      <c r="N7136"/>
    </row>
    <row r="7137" spans="6:14" ht="14.25" customHeight="1" x14ac:dyDescent="0.3">
      <c r="F7137"/>
      <c r="G7137"/>
      <c r="H7137"/>
      <c r="I7137"/>
      <c r="J7137"/>
      <c r="M7137"/>
      <c r="N7137"/>
    </row>
    <row r="7138" spans="6:14" ht="14.25" customHeight="1" x14ac:dyDescent="0.3">
      <c r="F7138"/>
      <c r="G7138"/>
      <c r="H7138"/>
      <c r="I7138"/>
      <c r="J7138"/>
      <c r="M7138"/>
      <c r="N7138"/>
    </row>
    <row r="7139" spans="6:14" ht="14.25" customHeight="1" x14ac:dyDescent="0.3">
      <c r="F7139"/>
      <c r="G7139"/>
      <c r="H7139"/>
      <c r="I7139"/>
      <c r="J7139"/>
      <c r="M7139"/>
      <c r="N7139"/>
    </row>
    <row r="7140" spans="6:14" ht="14.25" customHeight="1" x14ac:dyDescent="0.3">
      <c r="F7140"/>
      <c r="G7140"/>
      <c r="H7140"/>
      <c r="I7140"/>
      <c r="J7140"/>
      <c r="M7140"/>
      <c r="N7140"/>
    </row>
    <row r="7141" spans="6:14" ht="14.25" customHeight="1" x14ac:dyDescent="0.3">
      <c r="F7141"/>
      <c r="G7141"/>
      <c r="H7141"/>
      <c r="I7141"/>
      <c r="J7141"/>
      <c r="M7141"/>
      <c r="N7141"/>
    </row>
    <row r="7142" spans="6:14" ht="14.25" customHeight="1" x14ac:dyDescent="0.3">
      <c r="F7142"/>
      <c r="G7142"/>
      <c r="H7142"/>
      <c r="I7142"/>
      <c r="J7142"/>
      <c r="M7142"/>
      <c r="N7142"/>
    </row>
    <row r="7143" spans="6:14" ht="14.25" customHeight="1" x14ac:dyDescent="0.3">
      <c r="F7143"/>
      <c r="G7143"/>
      <c r="H7143"/>
      <c r="I7143"/>
      <c r="J7143"/>
      <c r="M7143"/>
      <c r="N7143"/>
    </row>
    <row r="7144" spans="6:14" ht="14.25" customHeight="1" x14ac:dyDescent="0.3">
      <c r="F7144"/>
      <c r="G7144"/>
      <c r="H7144"/>
      <c r="I7144"/>
      <c r="J7144"/>
      <c r="M7144"/>
      <c r="N7144"/>
    </row>
    <row r="7145" spans="6:14" ht="14.25" customHeight="1" x14ac:dyDescent="0.3">
      <c r="F7145"/>
      <c r="G7145"/>
      <c r="H7145"/>
      <c r="I7145"/>
      <c r="J7145"/>
      <c r="M7145"/>
      <c r="N7145"/>
    </row>
    <row r="7146" spans="6:14" ht="14.25" customHeight="1" x14ac:dyDescent="0.3">
      <c r="F7146"/>
      <c r="G7146"/>
      <c r="H7146"/>
      <c r="I7146"/>
      <c r="J7146"/>
      <c r="M7146"/>
      <c r="N7146"/>
    </row>
    <row r="7147" spans="6:14" ht="14.25" customHeight="1" x14ac:dyDescent="0.3">
      <c r="F7147"/>
      <c r="G7147"/>
      <c r="H7147"/>
      <c r="I7147"/>
      <c r="J7147"/>
      <c r="M7147"/>
      <c r="N7147"/>
    </row>
    <row r="7148" spans="6:14" ht="14.25" customHeight="1" x14ac:dyDescent="0.3">
      <c r="F7148"/>
      <c r="G7148"/>
      <c r="H7148"/>
      <c r="I7148"/>
      <c r="J7148"/>
      <c r="M7148"/>
      <c r="N7148"/>
    </row>
    <row r="7149" spans="6:14" ht="14.25" customHeight="1" x14ac:dyDescent="0.3">
      <c r="F7149"/>
      <c r="G7149"/>
      <c r="H7149"/>
      <c r="I7149"/>
      <c r="J7149"/>
      <c r="M7149"/>
      <c r="N7149"/>
    </row>
    <row r="7150" spans="6:14" ht="14.25" customHeight="1" x14ac:dyDescent="0.3">
      <c r="F7150"/>
      <c r="G7150"/>
      <c r="H7150"/>
      <c r="I7150"/>
      <c r="J7150"/>
      <c r="M7150"/>
      <c r="N7150"/>
    </row>
    <row r="7151" spans="6:14" ht="14.25" customHeight="1" x14ac:dyDescent="0.3">
      <c r="F7151"/>
      <c r="G7151"/>
      <c r="H7151"/>
      <c r="I7151"/>
      <c r="J7151"/>
      <c r="M7151"/>
      <c r="N7151"/>
    </row>
    <row r="7152" spans="6:14" ht="14.25" customHeight="1" x14ac:dyDescent="0.3">
      <c r="F7152"/>
      <c r="G7152"/>
      <c r="H7152"/>
      <c r="I7152"/>
      <c r="J7152"/>
      <c r="M7152"/>
      <c r="N7152"/>
    </row>
    <row r="7153" spans="6:14" ht="14.25" customHeight="1" x14ac:dyDescent="0.3">
      <c r="F7153"/>
      <c r="G7153"/>
      <c r="H7153"/>
      <c r="I7153"/>
      <c r="J7153"/>
      <c r="M7153"/>
      <c r="N7153"/>
    </row>
    <row r="7154" spans="6:14" ht="14.25" customHeight="1" x14ac:dyDescent="0.3">
      <c r="F7154"/>
      <c r="G7154"/>
      <c r="H7154"/>
      <c r="I7154"/>
      <c r="J7154"/>
      <c r="M7154"/>
      <c r="N7154"/>
    </row>
    <row r="7155" spans="6:14" ht="14.25" customHeight="1" x14ac:dyDescent="0.3">
      <c r="F7155"/>
      <c r="G7155"/>
      <c r="H7155"/>
      <c r="I7155"/>
      <c r="J7155"/>
      <c r="M7155"/>
      <c r="N7155"/>
    </row>
    <row r="7156" spans="6:14" ht="14.25" customHeight="1" x14ac:dyDescent="0.3">
      <c r="F7156"/>
      <c r="G7156"/>
      <c r="H7156"/>
      <c r="I7156"/>
      <c r="J7156"/>
      <c r="M7156"/>
      <c r="N7156"/>
    </row>
    <row r="7157" spans="6:14" ht="14.25" customHeight="1" x14ac:dyDescent="0.3">
      <c r="F7157"/>
      <c r="G7157"/>
      <c r="H7157"/>
      <c r="I7157"/>
      <c r="J7157"/>
      <c r="M7157"/>
      <c r="N7157"/>
    </row>
    <row r="7158" spans="6:14" ht="14.25" customHeight="1" x14ac:dyDescent="0.3">
      <c r="F7158"/>
      <c r="G7158"/>
      <c r="H7158"/>
      <c r="I7158"/>
      <c r="J7158"/>
      <c r="M7158"/>
      <c r="N7158"/>
    </row>
    <row r="7159" spans="6:14" ht="14.25" customHeight="1" x14ac:dyDescent="0.3">
      <c r="F7159"/>
      <c r="G7159"/>
      <c r="H7159"/>
      <c r="I7159"/>
      <c r="J7159"/>
      <c r="M7159"/>
      <c r="N7159"/>
    </row>
    <row r="7160" spans="6:14" ht="14.25" customHeight="1" x14ac:dyDescent="0.3">
      <c r="F7160"/>
      <c r="G7160"/>
      <c r="H7160"/>
      <c r="I7160"/>
      <c r="J7160"/>
      <c r="M7160"/>
      <c r="N7160"/>
    </row>
    <row r="7161" spans="6:14" ht="14.25" customHeight="1" x14ac:dyDescent="0.3">
      <c r="F7161"/>
      <c r="G7161"/>
      <c r="H7161"/>
      <c r="I7161"/>
      <c r="J7161"/>
      <c r="M7161"/>
      <c r="N7161"/>
    </row>
    <row r="7162" spans="6:14" ht="14.25" customHeight="1" x14ac:dyDescent="0.3">
      <c r="F7162"/>
      <c r="G7162"/>
      <c r="H7162"/>
      <c r="I7162"/>
      <c r="J7162"/>
      <c r="M7162"/>
      <c r="N7162"/>
    </row>
    <row r="7163" spans="6:14" ht="14.25" customHeight="1" x14ac:dyDescent="0.3">
      <c r="F7163"/>
      <c r="G7163"/>
      <c r="H7163"/>
      <c r="I7163"/>
      <c r="J7163"/>
      <c r="M7163"/>
      <c r="N7163"/>
    </row>
    <row r="7164" spans="6:14" ht="14.25" customHeight="1" x14ac:dyDescent="0.3">
      <c r="F7164"/>
      <c r="G7164"/>
      <c r="H7164"/>
      <c r="I7164"/>
      <c r="J7164"/>
      <c r="M7164"/>
      <c r="N7164"/>
    </row>
    <row r="7165" spans="6:14" ht="14.25" customHeight="1" x14ac:dyDescent="0.3">
      <c r="F7165"/>
      <c r="G7165"/>
      <c r="H7165"/>
      <c r="I7165"/>
      <c r="J7165"/>
      <c r="M7165"/>
      <c r="N7165"/>
    </row>
    <row r="7166" spans="6:14" ht="14.25" customHeight="1" x14ac:dyDescent="0.3">
      <c r="F7166"/>
      <c r="G7166"/>
      <c r="H7166"/>
      <c r="I7166"/>
      <c r="J7166"/>
      <c r="M7166"/>
      <c r="N7166"/>
    </row>
    <row r="7167" spans="6:14" ht="14.25" customHeight="1" x14ac:dyDescent="0.3">
      <c r="F7167"/>
      <c r="G7167"/>
      <c r="H7167"/>
      <c r="I7167"/>
      <c r="J7167"/>
      <c r="M7167"/>
      <c r="N7167"/>
    </row>
    <row r="7168" spans="6:14" ht="14.25" customHeight="1" x14ac:dyDescent="0.3">
      <c r="F7168"/>
      <c r="G7168"/>
      <c r="H7168"/>
      <c r="I7168"/>
      <c r="J7168"/>
      <c r="M7168"/>
      <c r="N7168"/>
    </row>
    <row r="7169" spans="6:14" ht="14.25" customHeight="1" x14ac:dyDescent="0.3">
      <c r="F7169"/>
      <c r="G7169"/>
      <c r="H7169"/>
      <c r="I7169"/>
      <c r="J7169"/>
      <c r="M7169"/>
      <c r="N7169"/>
    </row>
    <row r="7170" spans="6:14" ht="14.25" customHeight="1" x14ac:dyDescent="0.3">
      <c r="F7170"/>
      <c r="G7170"/>
      <c r="H7170"/>
      <c r="I7170"/>
      <c r="J7170"/>
      <c r="M7170"/>
      <c r="N7170"/>
    </row>
    <row r="7171" spans="6:14" ht="14.25" customHeight="1" x14ac:dyDescent="0.3">
      <c r="F7171"/>
      <c r="G7171"/>
      <c r="H7171"/>
      <c r="I7171"/>
      <c r="J7171"/>
      <c r="M7171"/>
      <c r="N7171"/>
    </row>
    <row r="7172" spans="6:14" ht="14.25" customHeight="1" x14ac:dyDescent="0.3">
      <c r="F7172"/>
      <c r="G7172"/>
      <c r="H7172"/>
      <c r="I7172"/>
      <c r="J7172"/>
      <c r="M7172"/>
      <c r="N7172"/>
    </row>
    <row r="7173" spans="6:14" ht="14.25" customHeight="1" x14ac:dyDescent="0.3">
      <c r="F7173"/>
      <c r="G7173"/>
      <c r="H7173"/>
      <c r="I7173"/>
      <c r="J7173"/>
      <c r="M7173"/>
      <c r="N7173"/>
    </row>
    <row r="7174" spans="6:14" ht="14.25" customHeight="1" x14ac:dyDescent="0.3">
      <c r="F7174"/>
      <c r="G7174"/>
      <c r="H7174"/>
      <c r="I7174"/>
      <c r="J7174"/>
      <c r="M7174"/>
      <c r="N7174"/>
    </row>
    <row r="7175" spans="6:14" ht="14.25" customHeight="1" x14ac:dyDescent="0.3">
      <c r="F7175"/>
      <c r="G7175"/>
      <c r="H7175"/>
      <c r="I7175"/>
      <c r="J7175"/>
      <c r="M7175"/>
      <c r="N7175"/>
    </row>
    <row r="7176" spans="6:14" ht="14.25" customHeight="1" x14ac:dyDescent="0.3">
      <c r="F7176"/>
      <c r="G7176"/>
      <c r="H7176"/>
      <c r="I7176"/>
      <c r="J7176"/>
      <c r="M7176"/>
      <c r="N7176"/>
    </row>
    <row r="7177" spans="6:14" ht="14.25" customHeight="1" x14ac:dyDescent="0.3">
      <c r="F7177"/>
      <c r="G7177"/>
      <c r="H7177"/>
      <c r="I7177"/>
      <c r="J7177"/>
      <c r="M7177"/>
      <c r="N7177"/>
    </row>
    <row r="7178" spans="6:14" ht="14.25" customHeight="1" x14ac:dyDescent="0.3">
      <c r="F7178"/>
      <c r="G7178"/>
      <c r="H7178"/>
      <c r="I7178"/>
      <c r="J7178"/>
      <c r="M7178"/>
      <c r="N7178"/>
    </row>
    <row r="7179" spans="6:14" ht="14.25" customHeight="1" x14ac:dyDescent="0.3">
      <c r="F7179"/>
      <c r="G7179"/>
      <c r="H7179"/>
      <c r="I7179"/>
      <c r="J7179"/>
      <c r="M7179"/>
      <c r="N7179"/>
    </row>
    <row r="7180" spans="6:14" ht="14.25" customHeight="1" x14ac:dyDescent="0.3">
      <c r="F7180"/>
      <c r="G7180"/>
      <c r="H7180"/>
      <c r="I7180"/>
      <c r="J7180"/>
      <c r="M7180"/>
      <c r="N7180"/>
    </row>
    <row r="7181" spans="6:14" ht="14.25" customHeight="1" x14ac:dyDescent="0.3">
      <c r="F7181"/>
      <c r="G7181"/>
      <c r="H7181"/>
      <c r="I7181"/>
      <c r="J7181"/>
      <c r="M7181"/>
      <c r="N7181"/>
    </row>
    <row r="7182" spans="6:14" ht="14.25" customHeight="1" x14ac:dyDescent="0.3">
      <c r="F7182"/>
      <c r="G7182"/>
      <c r="H7182"/>
      <c r="I7182"/>
      <c r="J7182"/>
      <c r="M7182"/>
      <c r="N7182"/>
    </row>
    <row r="7183" spans="6:14" ht="14.25" customHeight="1" x14ac:dyDescent="0.3">
      <c r="F7183"/>
      <c r="G7183"/>
      <c r="H7183"/>
      <c r="I7183"/>
      <c r="J7183"/>
      <c r="M7183"/>
      <c r="N7183"/>
    </row>
    <row r="7184" spans="6:14" ht="14.25" customHeight="1" x14ac:dyDescent="0.3">
      <c r="F7184"/>
      <c r="G7184"/>
      <c r="H7184"/>
      <c r="I7184"/>
      <c r="J7184"/>
      <c r="M7184"/>
      <c r="N7184"/>
    </row>
    <row r="7185" spans="6:14" ht="14.25" customHeight="1" x14ac:dyDescent="0.3">
      <c r="F7185"/>
      <c r="G7185"/>
      <c r="H7185"/>
      <c r="I7185"/>
      <c r="J7185"/>
      <c r="M7185"/>
      <c r="N7185"/>
    </row>
    <row r="7186" spans="6:14" ht="14.25" customHeight="1" x14ac:dyDescent="0.3">
      <c r="F7186"/>
      <c r="G7186"/>
      <c r="H7186"/>
      <c r="I7186"/>
      <c r="J7186"/>
      <c r="M7186"/>
      <c r="N7186"/>
    </row>
    <row r="7187" spans="6:14" ht="14.25" customHeight="1" x14ac:dyDescent="0.3">
      <c r="F7187"/>
      <c r="G7187"/>
      <c r="H7187"/>
      <c r="I7187"/>
      <c r="J7187"/>
      <c r="M7187"/>
      <c r="N7187"/>
    </row>
    <row r="7188" spans="6:14" ht="14.25" customHeight="1" x14ac:dyDescent="0.3">
      <c r="F7188"/>
      <c r="G7188"/>
      <c r="H7188"/>
      <c r="I7188"/>
      <c r="J7188"/>
      <c r="M7188"/>
      <c r="N7188"/>
    </row>
    <row r="7189" spans="6:14" ht="14.25" customHeight="1" x14ac:dyDescent="0.3">
      <c r="F7189"/>
      <c r="G7189"/>
      <c r="H7189"/>
      <c r="I7189"/>
      <c r="J7189"/>
      <c r="M7189"/>
      <c r="N7189"/>
    </row>
    <row r="7190" spans="6:14" ht="14.25" customHeight="1" x14ac:dyDescent="0.3">
      <c r="F7190"/>
      <c r="G7190"/>
      <c r="H7190"/>
      <c r="I7190"/>
      <c r="J7190"/>
      <c r="M7190"/>
      <c r="N7190"/>
    </row>
    <row r="7191" spans="6:14" ht="14.25" customHeight="1" x14ac:dyDescent="0.3">
      <c r="F7191"/>
      <c r="G7191"/>
      <c r="H7191"/>
      <c r="I7191"/>
      <c r="J7191"/>
      <c r="M7191"/>
      <c r="N7191"/>
    </row>
    <row r="7192" spans="6:14" ht="14.25" customHeight="1" x14ac:dyDescent="0.3">
      <c r="F7192"/>
      <c r="G7192"/>
      <c r="H7192"/>
      <c r="I7192"/>
      <c r="J7192"/>
      <c r="M7192"/>
      <c r="N7192"/>
    </row>
    <row r="7193" spans="6:14" ht="14.25" customHeight="1" x14ac:dyDescent="0.3">
      <c r="F7193"/>
      <c r="G7193"/>
      <c r="H7193"/>
      <c r="I7193"/>
      <c r="J7193"/>
      <c r="M7193"/>
      <c r="N7193"/>
    </row>
    <row r="7194" spans="6:14" ht="14.25" customHeight="1" x14ac:dyDescent="0.3">
      <c r="F7194"/>
      <c r="G7194"/>
      <c r="H7194"/>
      <c r="I7194"/>
      <c r="J7194"/>
      <c r="M7194"/>
      <c r="N7194"/>
    </row>
    <row r="7195" spans="6:14" ht="14.25" customHeight="1" x14ac:dyDescent="0.3">
      <c r="F7195"/>
      <c r="G7195"/>
      <c r="H7195"/>
      <c r="I7195"/>
      <c r="J7195"/>
      <c r="M7195"/>
      <c r="N7195"/>
    </row>
    <row r="7196" spans="6:14" ht="14.25" customHeight="1" x14ac:dyDescent="0.3">
      <c r="F7196"/>
      <c r="G7196"/>
      <c r="H7196"/>
      <c r="I7196"/>
      <c r="J7196"/>
      <c r="M7196"/>
      <c r="N7196"/>
    </row>
    <row r="7197" spans="6:14" ht="14.25" customHeight="1" x14ac:dyDescent="0.3">
      <c r="F7197"/>
      <c r="G7197"/>
      <c r="H7197"/>
      <c r="I7197"/>
      <c r="J7197"/>
      <c r="M7197"/>
      <c r="N7197"/>
    </row>
    <row r="7198" spans="6:14" ht="14.25" customHeight="1" x14ac:dyDescent="0.3">
      <c r="F7198"/>
      <c r="G7198"/>
      <c r="H7198"/>
      <c r="I7198"/>
      <c r="J7198"/>
      <c r="M7198"/>
      <c r="N7198"/>
    </row>
    <row r="7199" spans="6:14" ht="14.25" customHeight="1" x14ac:dyDescent="0.3">
      <c r="F7199"/>
      <c r="G7199"/>
      <c r="H7199"/>
      <c r="I7199"/>
      <c r="J7199"/>
      <c r="M7199"/>
      <c r="N7199"/>
    </row>
    <row r="7200" spans="6:14" ht="14.25" customHeight="1" x14ac:dyDescent="0.3">
      <c r="F7200"/>
      <c r="G7200"/>
      <c r="H7200"/>
      <c r="I7200"/>
      <c r="J7200"/>
      <c r="M7200"/>
      <c r="N7200"/>
    </row>
    <row r="7201" spans="6:14" ht="14.25" customHeight="1" x14ac:dyDescent="0.3">
      <c r="F7201"/>
      <c r="G7201"/>
      <c r="H7201"/>
      <c r="I7201"/>
      <c r="J7201"/>
      <c r="M7201"/>
      <c r="N7201"/>
    </row>
    <row r="7202" spans="6:14" ht="14.25" customHeight="1" x14ac:dyDescent="0.3">
      <c r="F7202"/>
      <c r="G7202"/>
      <c r="H7202"/>
      <c r="I7202"/>
      <c r="J7202"/>
      <c r="M7202"/>
      <c r="N7202"/>
    </row>
    <row r="7203" spans="6:14" ht="14.25" customHeight="1" x14ac:dyDescent="0.3">
      <c r="F7203"/>
      <c r="G7203"/>
      <c r="H7203"/>
      <c r="I7203"/>
      <c r="J7203"/>
      <c r="M7203"/>
      <c r="N7203"/>
    </row>
    <row r="7204" spans="6:14" ht="14.25" customHeight="1" x14ac:dyDescent="0.3">
      <c r="F7204"/>
      <c r="G7204"/>
      <c r="H7204"/>
      <c r="I7204"/>
      <c r="J7204"/>
      <c r="M7204"/>
      <c r="N7204"/>
    </row>
    <row r="7205" spans="6:14" ht="14.25" customHeight="1" x14ac:dyDescent="0.3">
      <c r="F7205"/>
      <c r="G7205"/>
      <c r="H7205"/>
      <c r="I7205"/>
      <c r="J7205"/>
      <c r="M7205"/>
      <c r="N7205"/>
    </row>
    <row r="7206" spans="6:14" ht="14.25" customHeight="1" x14ac:dyDescent="0.3">
      <c r="F7206"/>
      <c r="G7206"/>
      <c r="H7206"/>
      <c r="I7206"/>
      <c r="J7206"/>
      <c r="M7206"/>
      <c r="N7206"/>
    </row>
    <row r="7207" spans="6:14" ht="14.25" customHeight="1" x14ac:dyDescent="0.3">
      <c r="F7207"/>
      <c r="G7207"/>
      <c r="H7207"/>
      <c r="I7207"/>
      <c r="J7207"/>
      <c r="M7207"/>
      <c r="N7207"/>
    </row>
    <row r="7208" spans="6:14" ht="14.25" customHeight="1" x14ac:dyDescent="0.3">
      <c r="F7208"/>
      <c r="G7208"/>
      <c r="H7208"/>
      <c r="I7208"/>
      <c r="J7208"/>
      <c r="M7208"/>
      <c r="N7208"/>
    </row>
    <row r="7209" spans="6:14" ht="14.25" customHeight="1" x14ac:dyDescent="0.3">
      <c r="F7209"/>
      <c r="G7209"/>
      <c r="H7209"/>
      <c r="I7209"/>
      <c r="J7209"/>
      <c r="M7209"/>
      <c r="N7209"/>
    </row>
    <row r="7210" spans="6:14" ht="14.25" customHeight="1" x14ac:dyDescent="0.3">
      <c r="F7210"/>
      <c r="G7210"/>
      <c r="H7210"/>
      <c r="I7210"/>
      <c r="J7210"/>
      <c r="M7210"/>
      <c r="N7210"/>
    </row>
    <row r="7211" spans="6:14" ht="14.25" customHeight="1" x14ac:dyDescent="0.3">
      <c r="F7211"/>
      <c r="G7211"/>
      <c r="H7211"/>
      <c r="I7211"/>
      <c r="J7211"/>
      <c r="M7211"/>
      <c r="N7211"/>
    </row>
    <row r="7212" spans="6:14" ht="14.25" customHeight="1" x14ac:dyDescent="0.3">
      <c r="F7212"/>
      <c r="G7212"/>
      <c r="H7212"/>
      <c r="I7212"/>
      <c r="J7212"/>
      <c r="M7212"/>
      <c r="N7212"/>
    </row>
    <row r="7213" spans="6:14" ht="14.25" customHeight="1" x14ac:dyDescent="0.3">
      <c r="F7213"/>
      <c r="G7213"/>
      <c r="H7213"/>
      <c r="I7213"/>
      <c r="J7213"/>
      <c r="M7213"/>
      <c r="N7213"/>
    </row>
    <row r="7214" spans="6:14" ht="14.25" customHeight="1" x14ac:dyDescent="0.3">
      <c r="F7214"/>
      <c r="G7214"/>
      <c r="H7214"/>
      <c r="I7214"/>
      <c r="J7214"/>
      <c r="M7214"/>
      <c r="N7214"/>
    </row>
    <row r="7215" spans="6:14" ht="14.25" customHeight="1" x14ac:dyDescent="0.3">
      <c r="F7215"/>
      <c r="G7215"/>
      <c r="H7215"/>
      <c r="I7215"/>
      <c r="J7215"/>
      <c r="M7215"/>
      <c r="N7215"/>
    </row>
    <row r="7216" spans="6:14" ht="14.25" customHeight="1" x14ac:dyDescent="0.3">
      <c r="F7216"/>
      <c r="G7216"/>
      <c r="H7216"/>
      <c r="I7216"/>
      <c r="J7216"/>
      <c r="M7216"/>
      <c r="N7216"/>
    </row>
    <row r="7217" spans="6:14" ht="14.25" customHeight="1" x14ac:dyDescent="0.3">
      <c r="F7217"/>
      <c r="G7217"/>
      <c r="H7217"/>
      <c r="I7217"/>
      <c r="J7217"/>
      <c r="M7217"/>
      <c r="N7217"/>
    </row>
    <row r="7218" spans="6:14" ht="14.25" customHeight="1" x14ac:dyDescent="0.3">
      <c r="F7218"/>
      <c r="G7218"/>
      <c r="H7218"/>
      <c r="I7218"/>
      <c r="J7218"/>
      <c r="M7218"/>
      <c r="N7218"/>
    </row>
    <row r="7219" spans="6:14" ht="14.25" customHeight="1" x14ac:dyDescent="0.3">
      <c r="F7219"/>
      <c r="G7219"/>
      <c r="H7219"/>
      <c r="I7219"/>
      <c r="J7219"/>
      <c r="M7219"/>
      <c r="N7219"/>
    </row>
    <row r="7220" spans="6:14" ht="14.25" customHeight="1" x14ac:dyDescent="0.3">
      <c r="F7220"/>
      <c r="G7220"/>
      <c r="H7220"/>
      <c r="I7220"/>
      <c r="J7220"/>
      <c r="M7220"/>
      <c r="N7220"/>
    </row>
    <row r="7221" spans="6:14" ht="14.25" customHeight="1" x14ac:dyDescent="0.3">
      <c r="F7221"/>
      <c r="G7221"/>
      <c r="H7221"/>
      <c r="I7221"/>
      <c r="J7221"/>
      <c r="M7221"/>
      <c r="N7221"/>
    </row>
    <row r="7222" spans="6:14" ht="14.25" customHeight="1" x14ac:dyDescent="0.3">
      <c r="F7222"/>
      <c r="G7222"/>
      <c r="H7222"/>
      <c r="I7222"/>
      <c r="J7222"/>
      <c r="M7222"/>
      <c r="N7222"/>
    </row>
    <row r="7223" spans="6:14" ht="14.25" customHeight="1" x14ac:dyDescent="0.3">
      <c r="F7223"/>
      <c r="G7223"/>
      <c r="H7223"/>
      <c r="I7223"/>
      <c r="J7223"/>
      <c r="M7223"/>
      <c r="N7223"/>
    </row>
    <row r="7224" spans="6:14" ht="14.25" customHeight="1" x14ac:dyDescent="0.3">
      <c r="F7224"/>
      <c r="G7224"/>
      <c r="H7224"/>
      <c r="I7224"/>
      <c r="J7224"/>
      <c r="M7224"/>
      <c r="N7224"/>
    </row>
    <row r="7225" spans="6:14" ht="14.25" customHeight="1" x14ac:dyDescent="0.3">
      <c r="F7225"/>
      <c r="G7225"/>
      <c r="H7225"/>
      <c r="I7225"/>
      <c r="J7225"/>
      <c r="M7225"/>
      <c r="N7225"/>
    </row>
    <row r="7226" spans="6:14" ht="14.25" customHeight="1" x14ac:dyDescent="0.3">
      <c r="F7226"/>
      <c r="G7226"/>
      <c r="H7226"/>
      <c r="I7226"/>
      <c r="J7226"/>
      <c r="M7226"/>
      <c r="N7226"/>
    </row>
    <row r="7227" spans="6:14" ht="14.25" customHeight="1" x14ac:dyDescent="0.3">
      <c r="F7227"/>
      <c r="G7227"/>
      <c r="H7227"/>
      <c r="I7227"/>
      <c r="J7227"/>
      <c r="M7227"/>
      <c r="N7227"/>
    </row>
    <row r="7228" spans="6:14" ht="14.25" customHeight="1" x14ac:dyDescent="0.3">
      <c r="F7228"/>
      <c r="G7228"/>
      <c r="H7228"/>
      <c r="I7228"/>
      <c r="J7228"/>
      <c r="M7228"/>
      <c r="N7228"/>
    </row>
    <row r="7229" spans="6:14" ht="14.25" customHeight="1" x14ac:dyDescent="0.3">
      <c r="F7229"/>
      <c r="G7229"/>
      <c r="H7229"/>
      <c r="I7229"/>
      <c r="J7229"/>
      <c r="M7229"/>
      <c r="N7229"/>
    </row>
    <row r="7230" spans="6:14" ht="14.25" customHeight="1" x14ac:dyDescent="0.3">
      <c r="F7230"/>
      <c r="G7230"/>
      <c r="H7230"/>
      <c r="I7230"/>
      <c r="J7230"/>
      <c r="M7230"/>
      <c r="N7230"/>
    </row>
    <row r="7231" spans="6:14" ht="14.25" customHeight="1" x14ac:dyDescent="0.3">
      <c r="F7231"/>
      <c r="G7231"/>
      <c r="H7231"/>
      <c r="I7231"/>
      <c r="J7231"/>
      <c r="M7231"/>
      <c r="N7231"/>
    </row>
    <row r="7232" spans="6:14" ht="14.25" customHeight="1" x14ac:dyDescent="0.3">
      <c r="F7232"/>
      <c r="G7232"/>
      <c r="H7232"/>
      <c r="I7232"/>
      <c r="J7232"/>
      <c r="M7232"/>
      <c r="N7232"/>
    </row>
    <row r="7233" spans="6:14" ht="14.25" customHeight="1" x14ac:dyDescent="0.3">
      <c r="F7233"/>
      <c r="G7233"/>
      <c r="H7233"/>
      <c r="I7233"/>
      <c r="J7233"/>
      <c r="M7233"/>
      <c r="N7233"/>
    </row>
    <row r="7234" spans="6:14" ht="14.25" customHeight="1" x14ac:dyDescent="0.3">
      <c r="F7234"/>
      <c r="G7234"/>
      <c r="H7234"/>
      <c r="I7234"/>
      <c r="J7234"/>
      <c r="M7234"/>
      <c r="N7234"/>
    </row>
    <row r="7235" spans="6:14" ht="14.25" customHeight="1" x14ac:dyDescent="0.3">
      <c r="F7235"/>
      <c r="G7235"/>
      <c r="H7235"/>
      <c r="I7235"/>
      <c r="J7235"/>
      <c r="M7235"/>
      <c r="N7235"/>
    </row>
    <row r="7236" spans="6:14" ht="14.25" customHeight="1" x14ac:dyDescent="0.3">
      <c r="F7236"/>
      <c r="G7236"/>
      <c r="H7236"/>
      <c r="I7236"/>
      <c r="J7236"/>
      <c r="M7236"/>
      <c r="N7236"/>
    </row>
    <row r="7237" spans="6:14" ht="14.25" customHeight="1" x14ac:dyDescent="0.3">
      <c r="F7237"/>
      <c r="G7237"/>
      <c r="H7237"/>
      <c r="I7237"/>
      <c r="J7237"/>
      <c r="M7237"/>
      <c r="N7237"/>
    </row>
    <row r="7238" spans="6:14" ht="14.25" customHeight="1" x14ac:dyDescent="0.3">
      <c r="F7238"/>
      <c r="G7238"/>
      <c r="H7238"/>
      <c r="I7238"/>
      <c r="J7238"/>
      <c r="M7238"/>
      <c r="N7238"/>
    </row>
    <row r="7239" spans="6:14" ht="14.25" customHeight="1" x14ac:dyDescent="0.3">
      <c r="F7239"/>
      <c r="G7239"/>
      <c r="H7239"/>
      <c r="I7239"/>
      <c r="J7239"/>
      <c r="M7239"/>
      <c r="N7239"/>
    </row>
    <row r="7240" spans="6:14" ht="14.25" customHeight="1" x14ac:dyDescent="0.3">
      <c r="F7240"/>
      <c r="G7240"/>
      <c r="H7240"/>
      <c r="I7240"/>
      <c r="J7240"/>
      <c r="M7240"/>
      <c r="N7240"/>
    </row>
    <row r="7241" spans="6:14" ht="14.25" customHeight="1" x14ac:dyDescent="0.3">
      <c r="F7241"/>
      <c r="G7241"/>
      <c r="H7241"/>
      <c r="I7241"/>
      <c r="J7241"/>
      <c r="M7241"/>
      <c r="N7241"/>
    </row>
    <row r="7242" spans="6:14" ht="14.25" customHeight="1" x14ac:dyDescent="0.3">
      <c r="F7242"/>
      <c r="G7242"/>
      <c r="H7242"/>
      <c r="I7242"/>
      <c r="J7242"/>
      <c r="M7242"/>
      <c r="N7242"/>
    </row>
    <row r="7243" spans="6:14" ht="14.25" customHeight="1" x14ac:dyDescent="0.3">
      <c r="F7243"/>
      <c r="G7243"/>
      <c r="H7243"/>
      <c r="I7243"/>
      <c r="J7243"/>
      <c r="M7243"/>
      <c r="N7243"/>
    </row>
    <row r="7244" spans="6:14" ht="14.25" customHeight="1" x14ac:dyDescent="0.3">
      <c r="F7244"/>
      <c r="G7244"/>
      <c r="H7244"/>
      <c r="I7244"/>
      <c r="J7244"/>
      <c r="M7244"/>
      <c r="N7244"/>
    </row>
    <row r="7245" spans="6:14" ht="14.25" customHeight="1" x14ac:dyDescent="0.3">
      <c r="F7245"/>
      <c r="G7245"/>
      <c r="H7245"/>
      <c r="I7245"/>
      <c r="J7245"/>
      <c r="M7245"/>
      <c r="N7245"/>
    </row>
    <row r="7246" spans="6:14" ht="14.25" customHeight="1" x14ac:dyDescent="0.3">
      <c r="F7246"/>
      <c r="G7246"/>
      <c r="H7246"/>
      <c r="I7246"/>
      <c r="J7246"/>
      <c r="M7246"/>
      <c r="N7246"/>
    </row>
    <row r="7247" spans="6:14" ht="14.25" customHeight="1" x14ac:dyDescent="0.3">
      <c r="F7247"/>
      <c r="G7247"/>
      <c r="H7247"/>
      <c r="I7247"/>
      <c r="J7247"/>
      <c r="M7247"/>
      <c r="N7247"/>
    </row>
    <row r="7248" spans="6:14" ht="14.25" customHeight="1" x14ac:dyDescent="0.3">
      <c r="F7248"/>
      <c r="G7248"/>
      <c r="H7248"/>
      <c r="I7248"/>
      <c r="J7248"/>
      <c r="M7248"/>
      <c r="N7248"/>
    </row>
    <row r="7249" spans="6:14" ht="14.25" customHeight="1" x14ac:dyDescent="0.3">
      <c r="F7249"/>
      <c r="G7249"/>
      <c r="H7249"/>
      <c r="I7249"/>
      <c r="J7249"/>
      <c r="M7249"/>
      <c r="N7249"/>
    </row>
    <row r="7250" spans="6:14" ht="14.25" customHeight="1" x14ac:dyDescent="0.3">
      <c r="F7250"/>
      <c r="G7250"/>
      <c r="H7250"/>
      <c r="I7250"/>
      <c r="J7250"/>
      <c r="M7250"/>
      <c r="N7250"/>
    </row>
    <row r="7251" spans="6:14" ht="14.25" customHeight="1" x14ac:dyDescent="0.3">
      <c r="F7251"/>
      <c r="G7251"/>
      <c r="H7251"/>
      <c r="I7251"/>
      <c r="J7251"/>
      <c r="M7251"/>
      <c r="N7251"/>
    </row>
    <row r="7252" spans="6:14" ht="14.25" customHeight="1" x14ac:dyDescent="0.3">
      <c r="F7252"/>
      <c r="G7252"/>
      <c r="H7252"/>
      <c r="I7252"/>
      <c r="J7252"/>
      <c r="M7252"/>
      <c r="N7252"/>
    </row>
    <row r="7253" spans="6:14" ht="14.25" customHeight="1" x14ac:dyDescent="0.3">
      <c r="F7253"/>
      <c r="G7253"/>
      <c r="H7253"/>
      <c r="I7253"/>
      <c r="J7253"/>
      <c r="M7253"/>
      <c r="N7253"/>
    </row>
    <row r="7254" spans="6:14" ht="14.25" customHeight="1" x14ac:dyDescent="0.3">
      <c r="F7254"/>
      <c r="G7254"/>
      <c r="H7254"/>
      <c r="I7254"/>
      <c r="J7254"/>
      <c r="M7254"/>
      <c r="N7254"/>
    </row>
    <row r="7255" spans="6:14" ht="14.25" customHeight="1" x14ac:dyDescent="0.3">
      <c r="F7255"/>
      <c r="G7255"/>
      <c r="H7255"/>
      <c r="I7255"/>
      <c r="J7255"/>
      <c r="M7255"/>
      <c r="N7255"/>
    </row>
    <row r="7256" spans="6:14" ht="14.25" customHeight="1" x14ac:dyDescent="0.3">
      <c r="F7256"/>
      <c r="G7256"/>
      <c r="H7256"/>
      <c r="I7256"/>
      <c r="J7256"/>
      <c r="M7256"/>
      <c r="N7256"/>
    </row>
    <row r="7257" spans="6:14" ht="14.25" customHeight="1" x14ac:dyDescent="0.3">
      <c r="F7257"/>
      <c r="G7257"/>
      <c r="H7257"/>
      <c r="I7257"/>
      <c r="J7257"/>
      <c r="M7257"/>
      <c r="N7257"/>
    </row>
    <row r="7258" spans="6:14" ht="14.25" customHeight="1" x14ac:dyDescent="0.3">
      <c r="F7258"/>
      <c r="G7258"/>
      <c r="H7258"/>
      <c r="I7258"/>
      <c r="J7258"/>
      <c r="M7258"/>
      <c r="N7258"/>
    </row>
    <row r="7259" spans="6:14" ht="14.25" customHeight="1" x14ac:dyDescent="0.3">
      <c r="F7259"/>
      <c r="G7259"/>
      <c r="H7259"/>
      <c r="I7259"/>
      <c r="J7259"/>
      <c r="M7259"/>
      <c r="N7259"/>
    </row>
    <row r="7260" spans="6:14" ht="14.25" customHeight="1" x14ac:dyDescent="0.3">
      <c r="F7260"/>
      <c r="G7260"/>
      <c r="H7260"/>
      <c r="I7260"/>
      <c r="J7260"/>
      <c r="M7260"/>
      <c r="N7260"/>
    </row>
    <row r="7261" spans="6:14" ht="14.25" customHeight="1" x14ac:dyDescent="0.3">
      <c r="F7261"/>
      <c r="G7261"/>
      <c r="H7261"/>
      <c r="I7261"/>
      <c r="J7261"/>
      <c r="M7261"/>
      <c r="N7261"/>
    </row>
    <row r="7262" spans="6:14" ht="14.25" customHeight="1" x14ac:dyDescent="0.3">
      <c r="F7262"/>
      <c r="G7262"/>
      <c r="H7262"/>
      <c r="I7262"/>
      <c r="J7262"/>
      <c r="M7262"/>
      <c r="N7262"/>
    </row>
    <row r="7263" spans="6:14" ht="14.25" customHeight="1" x14ac:dyDescent="0.3">
      <c r="F7263"/>
      <c r="G7263"/>
      <c r="H7263"/>
      <c r="I7263"/>
      <c r="J7263"/>
      <c r="M7263"/>
      <c r="N7263"/>
    </row>
    <row r="7264" spans="6:14" ht="14.25" customHeight="1" x14ac:dyDescent="0.3">
      <c r="F7264"/>
      <c r="G7264"/>
      <c r="H7264"/>
      <c r="I7264"/>
      <c r="J7264"/>
      <c r="M7264"/>
      <c r="N7264"/>
    </row>
    <row r="7265" spans="6:14" ht="14.25" customHeight="1" x14ac:dyDescent="0.3">
      <c r="F7265"/>
      <c r="G7265"/>
      <c r="H7265"/>
      <c r="I7265"/>
      <c r="J7265"/>
      <c r="M7265"/>
      <c r="N7265"/>
    </row>
    <row r="7266" spans="6:14" ht="14.25" customHeight="1" x14ac:dyDescent="0.3">
      <c r="F7266"/>
      <c r="G7266"/>
      <c r="H7266"/>
      <c r="I7266"/>
      <c r="J7266"/>
      <c r="M7266"/>
      <c r="N7266"/>
    </row>
    <row r="7267" spans="6:14" ht="14.25" customHeight="1" x14ac:dyDescent="0.3">
      <c r="F7267"/>
      <c r="G7267"/>
      <c r="H7267"/>
      <c r="I7267"/>
      <c r="J7267"/>
      <c r="M7267"/>
      <c r="N7267"/>
    </row>
    <row r="7268" spans="6:14" ht="14.25" customHeight="1" x14ac:dyDescent="0.3">
      <c r="F7268"/>
      <c r="G7268"/>
      <c r="H7268"/>
      <c r="I7268"/>
      <c r="J7268"/>
      <c r="M7268"/>
      <c r="N7268"/>
    </row>
    <row r="7269" spans="6:14" ht="14.25" customHeight="1" x14ac:dyDescent="0.3">
      <c r="F7269"/>
      <c r="G7269"/>
      <c r="H7269"/>
      <c r="I7269"/>
      <c r="J7269"/>
      <c r="M7269"/>
      <c r="N7269"/>
    </row>
    <row r="7270" spans="6:14" ht="14.25" customHeight="1" x14ac:dyDescent="0.3">
      <c r="F7270"/>
      <c r="G7270"/>
      <c r="H7270"/>
      <c r="I7270"/>
      <c r="J7270"/>
      <c r="M7270"/>
      <c r="N7270"/>
    </row>
    <row r="7271" spans="6:14" ht="14.25" customHeight="1" x14ac:dyDescent="0.3">
      <c r="F7271"/>
      <c r="G7271"/>
      <c r="H7271"/>
      <c r="I7271"/>
      <c r="J7271"/>
      <c r="M7271"/>
      <c r="N7271"/>
    </row>
    <row r="7272" spans="6:14" ht="14.25" customHeight="1" x14ac:dyDescent="0.3">
      <c r="F7272"/>
      <c r="G7272"/>
      <c r="H7272"/>
      <c r="I7272"/>
      <c r="J7272"/>
      <c r="M7272"/>
      <c r="N7272"/>
    </row>
    <row r="7273" spans="6:14" ht="14.25" customHeight="1" x14ac:dyDescent="0.3">
      <c r="F7273"/>
      <c r="G7273"/>
      <c r="H7273"/>
      <c r="I7273"/>
      <c r="J7273"/>
      <c r="M7273"/>
      <c r="N7273"/>
    </row>
    <row r="7274" spans="6:14" ht="14.25" customHeight="1" x14ac:dyDescent="0.3">
      <c r="F7274"/>
      <c r="G7274"/>
      <c r="H7274"/>
      <c r="I7274"/>
      <c r="J7274"/>
      <c r="M7274"/>
      <c r="N7274"/>
    </row>
    <row r="7275" spans="6:14" ht="14.25" customHeight="1" x14ac:dyDescent="0.3">
      <c r="F7275"/>
      <c r="G7275"/>
      <c r="H7275"/>
      <c r="I7275"/>
      <c r="J7275"/>
      <c r="M7275"/>
      <c r="N7275"/>
    </row>
    <row r="7276" spans="6:14" ht="14.25" customHeight="1" x14ac:dyDescent="0.3">
      <c r="F7276"/>
      <c r="G7276"/>
      <c r="H7276"/>
      <c r="I7276"/>
      <c r="J7276"/>
      <c r="M7276"/>
      <c r="N7276"/>
    </row>
    <row r="7277" spans="6:14" ht="14.25" customHeight="1" x14ac:dyDescent="0.3">
      <c r="F7277"/>
      <c r="G7277"/>
      <c r="H7277"/>
      <c r="I7277"/>
      <c r="J7277"/>
      <c r="M7277"/>
      <c r="N7277"/>
    </row>
    <row r="7278" spans="6:14" ht="14.25" customHeight="1" x14ac:dyDescent="0.3">
      <c r="F7278"/>
      <c r="G7278"/>
      <c r="H7278"/>
      <c r="I7278"/>
      <c r="J7278"/>
      <c r="M7278"/>
      <c r="N7278"/>
    </row>
    <row r="7279" spans="6:14" ht="14.25" customHeight="1" x14ac:dyDescent="0.3">
      <c r="F7279"/>
      <c r="G7279"/>
      <c r="H7279"/>
      <c r="I7279"/>
      <c r="J7279"/>
      <c r="M7279"/>
      <c r="N7279"/>
    </row>
    <row r="7280" spans="6:14" ht="14.25" customHeight="1" x14ac:dyDescent="0.3">
      <c r="F7280"/>
      <c r="G7280"/>
      <c r="H7280"/>
      <c r="I7280"/>
      <c r="J7280"/>
      <c r="M7280"/>
      <c r="N7280"/>
    </row>
    <row r="7281" spans="6:14" ht="14.25" customHeight="1" x14ac:dyDescent="0.3">
      <c r="F7281"/>
      <c r="G7281"/>
      <c r="H7281"/>
      <c r="I7281"/>
      <c r="J7281"/>
      <c r="M7281"/>
      <c r="N7281"/>
    </row>
    <row r="7282" spans="6:14" ht="14.25" customHeight="1" x14ac:dyDescent="0.3">
      <c r="F7282"/>
      <c r="G7282"/>
      <c r="H7282"/>
      <c r="I7282"/>
      <c r="J7282"/>
      <c r="M7282"/>
      <c r="N7282"/>
    </row>
    <row r="7283" spans="6:14" ht="14.25" customHeight="1" x14ac:dyDescent="0.3">
      <c r="F7283"/>
      <c r="G7283"/>
      <c r="H7283"/>
      <c r="I7283"/>
      <c r="J7283"/>
      <c r="M7283"/>
      <c r="N7283"/>
    </row>
    <row r="7284" spans="6:14" ht="14.25" customHeight="1" x14ac:dyDescent="0.3">
      <c r="F7284"/>
      <c r="G7284"/>
      <c r="H7284"/>
      <c r="I7284"/>
      <c r="J7284"/>
      <c r="M7284"/>
      <c r="N7284"/>
    </row>
    <row r="7285" spans="6:14" ht="14.25" customHeight="1" x14ac:dyDescent="0.3">
      <c r="F7285"/>
      <c r="G7285"/>
      <c r="H7285"/>
      <c r="I7285"/>
      <c r="J7285"/>
      <c r="M7285"/>
      <c r="N7285"/>
    </row>
    <row r="7286" spans="6:14" ht="14.25" customHeight="1" x14ac:dyDescent="0.3">
      <c r="F7286"/>
      <c r="G7286"/>
      <c r="H7286"/>
      <c r="I7286"/>
      <c r="J7286"/>
      <c r="M7286"/>
      <c r="N7286"/>
    </row>
    <row r="7287" spans="6:14" ht="14.25" customHeight="1" x14ac:dyDescent="0.3">
      <c r="F7287"/>
      <c r="G7287"/>
      <c r="H7287"/>
      <c r="I7287"/>
      <c r="J7287"/>
      <c r="M7287"/>
      <c r="N7287"/>
    </row>
    <row r="7288" spans="6:14" ht="14.25" customHeight="1" x14ac:dyDescent="0.3">
      <c r="F7288"/>
      <c r="G7288"/>
      <c r="H7288"/>
      <c r="I7288"/>
      <c r="J7288"/>
      <c r="M7288"/>
      <c r="N7288"/>
    </row>
    <row r="7289" spans="6:14" ht="14.25" customHeight="1" x14ac:dyDescent="0.3">
      <c r="F7289"/>
      <c r="G7289"/>
      <c r="H7289"/>
      <c r="I7289"/>
      <c r="J7289"/>
      <c r="M7289"/>
      <c r="N7289"/>
    </row>
    <row r="7290" spans="6:14" ht="14.25" customHeight="1" x14ac:dyDescent="0.3">
      <c r="F7290"/>
      <c r="G7290"/>
      <c r="H7290"/>
      <c r="I7290"/>
      <c r="J7290"/>
      <c r="M7290"/>
      <c r="N7290"/>
    </row>
    <row r="7291" spans="6:14" ht="14.25" customHeight="1" x14ac:dyDescent="0.3">
      <c r="F7291"/>
      <c r="G7291"/>
      <c r="H7291"/>
      <c r="I7291"/>
      <c r="J7291"/>
      <c r="M7291"/>
      <c r="N7291"/>
    </row>
    <row r="7292" spans="6:14" ht="14.25" customHeight="1" x14ac:dyDescent="0.3">
      <c r="F7292"/>
      <c r="G7292"/>
      <c r="H7292"/>
      <c r="I7292"/>
      <c r="J7292"/>
      <c r="M7292"/>
      <c r="N7292"/>
    </row>
    <row r="7293" spans="6:14" ht="14.25" customHeight="1" x14ac:dyDescent="0.3">
      <c r="F7293"/>
      <c r="G7293"/>
      <c r="H7293"/>
      <c r="I7293"/>
      <c r="J7293"/>
      <c r="M7293"/>
      <c r="N7293"/>
    </row>
    <row r="7294" spans="6:14" ht="14.25" customHeight="1" x14ac:dyDescent="0.3">
      <c r="F7294"/>
      <c r="G7294"/>
      <c r="H7294"/>
      <c r="I7294"/>
      <c r="J7294"/>
      <c r="M7294"/>
      <c r="N7294"/>
    </row>
    <row r="7295" spans="6:14" ht="14.25" customHeight="1" x14ac:dyDescent="0.3">
      <c r="F7295"/>
      <c r="G7295"/>
      <c r="H7295"/>
      <c r="I7295"/>
      <c r="J7295"/>
      <c r="M7295"/>
      <c r="N7295"/>
    </row>
    <row r="7296" spans="6:14" ht="14.25" customHeight="1" x14ac:dyDescent="0.3">
      <c r="F7296"/>
      <c r="G7296"/>
      <c r="H7296"/>
      <c r="I7296"/>
      <c r="J7296"/>
      <c r="M7296"/>
      <c r="N7296"/>
    </row>
    <row r="7297" spans="6:14" ht="14.25" customHeight="1" x14ac:dyDescent="0.3">
      <c r="F7297"/>
      <c r="G7297"/>
      <c r="H7297"/>
      <c r="I7297"/>
      <c r="J7297"/>
      <c r="M7297"/>
      <c r="N7297"/>
    </row>
    <row r="7298" spans="6:14" ht="14.25" customHeight="1" x14ac:dyDescent="0.3">
      <c r="F7298"/>
      <c r="G7298"/>
      <c r="H7298"/>
      <c r="I7298"/>
      <c r="J7298"/>
      <c r="M7298"/>
      <c r="N7298"/>
    </row>
    <row r="7299" spans="6:14" ht="14.25" customHeight="1" x14ac:dyDescent="0.3">
      <c r="F7299"/>
      <c r="G7299"/>
      <c r="H7299"/>
      <c r="I7299"/>
      <c r="J7299"/>
      <c r="M7299"/>
      <c r="N7299"/>
    </row>
    <row r="7300" spans="6:14" ht="14.25" customHeight="1" x14ac:dyDescent="0.3">
      <c r="F7300"/>
      <c r="G7300"/>
      <c r="H7300"/>
      <c r="I7300"/>
      <c r="J7300"/>
      <c r="M7300"/>
      <c r="N7300"/>
    </row>
    <row r="7301" spans="6:14" ht="14.25" customHeight="1" x14ac:dyDescent="0.3">
      <c r="F7301"/>
      <c r="G7301"/>
      <c r="H7301"/>
      <c r="I7301"/>
      <c r="J7301"/>
      <c r="M7301"/>
      <c r="N7301"/>
    </row>
    <row r="7302" spans="6:14" ht="14.25" customHeight="1" x14ac:dyDescent="0.3">
      <c r="F7302"/>
      <c r="G7302"/>
      <c r="H7302"/>
      <c r="I7302"/>
      <c r="J7302"/>
      <c r="M7302"/>
      <c r="N7302"/>
    </row>
    <row r="7303" spans="6:14" ht="14.25" customHeight="1" x14ac:dyDescent="0.3">
      <c r="F7303"/>
      <c r="G7303"/>
      <c r="H7303"/>
      <c r="I7303"/>
      <c r="J7303"/>
      <c r="M7303"/>
      <c r="N7303"/>
    </row>
    <row r="7304" spans="6:14" ht="14.25" customHeight="1" x14ac:dyDescent="0.3">
      <c r="F7304"/>
      <c r="G7304"/>
      <c r="H7304"/>
      <c r="I7304"/>
      <c r="J7304"/>
      <c r="M7304"/>
      <c r="N7304"/>
    </row>
    <row r="7305" spans="6:14" ht="14.25" customHeight="1" x14ac:dyDescent="0.3">
      <c r="F7305"/>
      <c r="G7305"/>
      <c r="H7305"/>
      <c r="I7305"/>
      <c r="J7305"/>
      <c r="M7305"/>
      <c r="N7305"/>
    </row>
    <row r="7306" spans="6:14" ht="14.25" customHeight="1" x14ac:dyDescent="0.3">
      <c r="F7306"/>
      <c r="G7306"/>
      <c r="H7306"/>
      <c r="I7306"/>
      <c r="J7306"/>
      <c r="M7306"/>
      <c r="N7306"/>
    </row>
    <row r="7307" spans="6:14" ht="14.25" customHeight="1" x14ac:dyDescent="0.3">
      <c r="F7307"/>
      <c r="G7307"/>
      <c r="H7307"/>
      <c r="I7307"/>
      <c r="J7307"/>
      <c r="M7307"/>
      <c r="N7307"/>
    </row>
    <row r="7308" spans="6:14" ht="14.25" customHeight="1" x14ac:dyDescent="0.3">
      <c r="F7308"/>
      <c r="G7308"/>
      <c r="H7308"/>
      <c r="I7308"/>
      <c r="J7308"/>
      <c r="M7308"/>
      <c r="N7308"/>
    </row>
    <row r="7309" spans="6:14" ht="14.25" customHeight="1" x14ac:dyDescent="0.3">
      <c r="F7309"/>
      <c r="G7309"/>
      <c r="H7309"/>
      <c r="I7309"/>
      <c r="J7309"/>
      <c r="M7309"/>
      <c r="N7309"/>
    </row>
    <row r="7310" spans="6:14" ht="14.25" customHeight="1" x14ac:dyDescent="0.3">
      <c r="F7310"/>
      <c r="G7310"/>
      <c r="H7310"/>
      <c r="I7310"/>
      <c r="J7310"/>
      <c r="M7310"/>
      <c r="N7310"/>
    </row>
    <row r="7311" spans="6:14" ht="14.25" customHeight="1" x14ac:dyDescent="0.3">
      <c r="F7311"/>
      <c r="G7311"/>
      <c r="H7311"/>
      <c r="I7311"/>
      <c r="J7311"/>
      <c r="M7311"/>
      <c r="N7311"/>
    </row>
    <row r="7312" spans="6:14" ht="14.25" customHeight="1" x14ac:dyDescent="0.3">
      <c r="F7312"/>
      <c r="G7312"/>
      <c r="H7312"/>
      <c r="I7312"/>
      <c r="J7312"/>
      <c r="M7312"/>
      <c r="N7312"/>
    </row>
    <row r="7313" spans="6:14" ht="14.25" customHeight="1" x14ac:dyDescent="0.3">
      <c r="F7313"/>
      <c r="G7313"/>
      <c r="H7313"/>
      <c r="I7313"/>
      <c r="J7313"/>
      <c r="M7313"/>
      <c r="N7313"/>
    </row>
    <row r="7314" spans="6:14" ht="14.25" customHeight="1" x14ac:dyDescent="0.3">
      <c r="F7314"/>
      <c r="G7314"/>
      <c r="H7314"/>
      <c r="I7314"/>
      <c r="J7314"/>
      <c r="M7314"/>
      <c r="N7314"/>
    </row>
    <row r="7315" spans="6:14" ht="14.25" customHeight="1" x14ac:dyDescent="0.3">
      <c r="F7315"/>
      <c r="G7315"/>
      <c r="H7315"/>
      <c r="I7315"/>
      <c r="J7315"/>
      <c r="M7315"/>
      <c r="N7315"/>
    </row>
    <row r="7316" spans="6:14" ht="14.25" customHeight="1" x14ac:dyDescent="0.3">
      <c r="F7316"/>
      <c r="G7316"/>
      <c r="H7316"/>
      <c r="I7316"/>
      <c r="J7316"/>
      <c r="M7316"/>
      <c r="N7316"/>
    </row>
    <row r="7317" spans="6:14" ht="14.25" customHeight="1" x14ac:dyDescent="0.3">
      <c r="F7317"/>
      <c r="G7317"/>
      <c r="H7317"/>
      <c r="I7317"/>
      <c r="J7317"/>
      <c r="M7317"/>
      <c r="N7317"/>
    </row>
    <row r="7318" spans="6:14" ht="14.25" customHeight="1" x14ac:dyDescent="0.3">
      <c r="F7318"/>
      <c r="G7318"/>
      <c r="H7318"/>
      <c r="I7318"/>
      <c r="J7318"/>
      <c r="M7318"/>
      <c r="N7318"/>
    </row>
    <row r="7319" spans="6:14" ht="14.25" customHeight="1" x14ac:dyDescent="0.3">
      <c r="F7319"/>
      <c r="G7319"/>
      <c r="H7319"/>
      <c r="I7319"/>
      <c r="J7319"/>
      <c r="M7319"/>
      <c r="N7319"/>
    </row>
    <row r="7320" spans="6:14" ht="14.25" customHeight="1" x14ac:dyDescent="0.3">
      <c r="F7320"/>
      <c r="G7320"/>
      <c r="H7320"/>
      <c r="I7320"/>
      <c r="J7320"/>
      <c r="M7320"/>
      <c r="N7320"/>
    </row>
    <row r="7321" spans="6:14" ht="14.25" customHeight="1" x14ac:dyDescent="0.3">
      <c r="F7321"/>
      <c r="G7321"/>
      <c r="H7321"/>
      <c r="I7321"/>
      <c r="J7321"/>
      <c r="M7321"/>
      <c r="N7321"/>
    </row>
    <row r="7322" spans="6:14" ht="14.25" customHeight="1" x14ac:dyDescent="0.3">
      <c r="F7322"/>
      <c r="G7322"/>
      <c r="H7322"/>
      <c r="I7322"/>
      <c r="J7322"/>
      <c r="M7322"/>
      <c r="N7322"/>
    </row>
    <row r="7323" spans="6:14" ht="14.25" customHeight="1" x14ac:dyDescent="0.3">
      <c r="F7323"/>
      <c r="G7323"/>
      <c r="H7323"/>
      <c r="I7323"/>
      <c r="J7323"/>
      <c r="M7323"/>
      <c r="N7323"/>
    </row>
    <row r="7324" spans="6:14" ht="14.25" customHeight="1" x14ac:dyDescent="0.3">
      <c r="F7324"/>
      <c r="G7324"/>
      <c r="H7324"/>
      <c r="I7324"/>
      <c r="J7324"/>
      <c r="M7324"/>
      <c r="N7324"/>
    </row>
    <row r="7325" spans="6:14" ht="14.25" customHeight="1" x14ac:dyDescent="0.3">
      <c r="F7325"/>
      <c r="G7325"/>
      <c r="H7325"/>
      <c r="I7325"/>
      <c r="J7325"/>
      <c r="M7325"/>
      <c r="N7325"/>
    </row>
    <row r="7326" spans="6:14" ht="14.25" customHeight="1" x14ac:dyDescent="0.3">
      <c r="F7326"/>
      <c r="G7326"/>
      <c r="H7326"/>
      <c r="I7326"/>
      <c r="J7326"/>
      <c r="M7326"/>
      <c r="N7326"/>
    </row>
    <row r="7327" spans="6:14" ht="14.25" customHeight="1" x14ac:dyDescent="0.3">
      <c r="F7327"/>
      <c r="G7327"/>
      <c r="H7327"/>
      <c r="I7327"/>
      <c r="J7327"/>
      <c r="M7327"/>
      <c r="N7327"/>
    </row>
    <row r="7328" spans="6:14" ht="14.25" customHeight="1" x14ac:dyDescent="0.3">
      <c r="F7328"/>
      <c r="G7328"/>
      <c r="H7328"/>
      <c r="I7328"/>
      <c r="J7328"/>
      <c r="M7328"/>
      <c r="N7328"/>
    </row>
    <row r="7329" spans="6:14" ht="14.25" customHeight="1" x14ac:dyDescent="0.3">
      <c r="F7329"/>
      <c r="G7329"/>
      <c r="H7329"/>
      <c r="I7329"/>
      <c r="J7329"/>
      <c r="M7329"/>
      <c r="N7329"/>
    </row>
    <row r="7330" spans="6:14" ht="14.25" customHeight="1" x14ac:dyDescent="0.3">
      <c r="F7330"/>
      <c r="G7330"/>
      <c r="H7330"/>
      <c r="I7330"/>
      <c r="J7330"/>
      <c r="M7330"/>
      <c r="N7330"/>
    </row>
    <row r="7331" spans="6:14" ht="14.25" customHeight="1" x14ac:dyDescent="0.3">
      <c r="F7331"/>
      <c r="G7331"/>
      <c r="H7331"/>
      <c r="I7331"/>
      <c r="J7331"/>
      <c r="M7331"/>
      <c r="N7331"/>
    </row>
    <row r="7332" spans="6:14" ht="14.25" customHeight="1" x14ac:dyDescent="0.3">
      <c r="F7332"/>
      <c r="G7332"/>
      <c r="H7332"/>
      <c r="I7332"/>
      <c r="J7332"/>
      <c r="M7332"/>
      <c r="N7332"/>
    </row>
    <row r="7333" spans="6:14" ht="14.25" customHeight="1" x14ac:dyDescent="0.3">
      <c r="F7333"/>
      <c r="G7333"/>
      <c r="H7333"/>
      <c r="I7333"/>
      <c r="J7333"/>
      <c r="M7333"/>
      <c r="N7333"/>
    </row>
    <row r="7334" spans="6:14" ht="14.25" customHeight="1" x14ac:dyDescent="0.3">
      <c r="F7334"/>
      <c r="G7334"/>
      <c r="H7334"/>
      <c r="I7334"/>
      <c r="J7334"/>
      <c r="M7334"/>
      <c r="N7334"/>
    </row>
    <row r="7335" spans="6:14" ht="14.25" customHeight="1" x14ac:dyDescent="0.3">
      <c r="F7335"/>
      <c r="G7335"/>
      <c r="H7335"/>
      <c r="I7335"/>
      <c r="J7335"/>
      <c r="M7335"/>
      <c r="N7335"/>
    </row>
    <row r="7336" spans="6:14" ht="14.25" customHeight="1" x14ac:dyDescent="0.3">
      <c r="F7336"/>
      <c r="G7336"/>
      <c r="H7336"/>
      <c r="I7336"/>
      <c r="J7336"/>
      <c r="M7336"/>
      <c r="N7336"/>
    </row>
    <row r="7337" spans="6:14" ht="14.25" customHeight="1" x14ac:dyDescent="0.3">
      <c r="F7337"/>
      <c r="G7337"/>
      <c r="H7337"/>
      <c r="I7337"/>
      <c r="J7337"/>
      <c r="M7337"/>
      <c r="N7337"/>
    </row>
    <row r="7338" spans="6:14" ht="14.25" customHeight="1" x14ac:dyDescent="0.3">
      <c r="F7338"/>
      <c r="G7338"/>
      <c r="H7338"/>
      <c r="I7338"/>
      <c r="J7338"/>
      <c r="M7338"/>
      <c r="N7338"/>
    </row>
    <row r="7339" spans="6:14" ht="14.25" customHeight="1" x14ac:dyDescent="0.3">
      <c r="F7339"/>
      <c r="G7339"/>
      <c r="H7339"/>
      <c r="I7339"/>
      <c r="J7339"/>
      <c r="M7339"/>
      <c r="N7339"/>
    </row>
    <row r="7340" spans="6:14" ht="14.25" customHeight="1" x14ac:dyDescent="0.3">
      <c r="F7340"/>
      <c r="G7340"/>
      <c r="H7340"/>
      <c r="I7340"/>
      <c r="J7340"/>
      <c r="M7340"/>
      <c r="N7340"/>
    </row>
    <row r="7341" spans="6:14" ht="14.25" customHeight="1" x14ac:dyDescent="0.3">
      <c r="F7341"/>
      <c r="G7341"/>
      <c r="H7341"/>
      <c r="I7341"/>
      <c r="J7341"/>
      <c r="M7341"/>
      <c r="N7341"/>
    </row>
    <row r="7342" spans="6:14" ht="14.25" customHeight="1" x14ac:dyDescent="0.3">
      <c r="F7342"/>
      <c r="G7342"/>
      <c r="H7342"/>
      <c r="I7342"/>
      <c r="J7342"/>
      <c r="M7342"/>
      <c r="N7342"/>
    </row>
    <row r="7343" spans="6:14" ht="14.25" customHeight="1" x14ac:dyDescent="0.3">
      <c r="F7343"/>
      <c r="G7343"/>
      <c r="H7343"/>
      <c r="I7343"/>
      <c r="J7343"/>
      <c r="M7343"/>
      <c r="N7343"/>
    </row>
    <row r="7344" spans="6:14" ht="14.25" customHeight="1" x14ac:dyDescent="0.3">
      <c r="F7344"/>
      <c r="G7344"/>
      <c r="H7344"/>
      <c r="I7344"/>
      <c r="J7344"/>
      <c r="M7344"/>
      <c r="N7344"/>
    </row>
    <row r="7345" spans="6:14" ht="14.25" customHeight="1" x14ac:dyDescent="0.3">
      <c r="F7345"/>
      <c r="G7345"/>
      <c r="H7345"/>
      <c r="I7345"/>
      <c r="J7345"/>
      <c r="M7345"/>
      <c r="N7345"/>
    </row>
    <row r="7346" spans="6:14" ht="14.25" customHeight="1" x14ac:dyDescent="0.3">
      <c r="F7346"/>
      <c r="G7346"/>
      <c r="H7346"/>
      <c r="I7346"/>
      <c r="J7346"/>
      <c r="M7346"/>
      <c r="N7346"/>
    </row>
    <row r="7347" spans="6:14" ht="14.25" customHeight="1" x14ac:dyDescent="0.3">
      <c r="F7347"/>
      <c r="G7347"/>
      <c r="H7347"/>
      <c r="I7347"/>
      <c r="J7347"/>
      <c r="M7347"/>
      <c r="N7347"/>
    </row>
    <row r="7348" spans="6:14" ht="14.25" customHeight="1" x14ac:dyDescent="0.3">
      <c r="F7348"/>
      <c r="G7348"/>
      <c r="H7348"/>
      <c r="I7348"/>
      <c r="J7348"/>
      <c r="M7348"/>
      <c r="N7348"/>
    </row>
    <row r="7349" spans="6:14" ht="14.25" customHeight="1" x14ac:dyDescent="0.3">
      <c r="F7349"/>
      <c r="G7349"/>
      <c r="H7349"/>
      <c r="I7349"/>
      <c r="J7349"/>
      <c r="M7349"/>
      <c r="N7349"/>
    </row>
    <row r="7350" spans="6:14" ht="14.25" customHeight="1" x14ac:dyDescent="0.3">
      <c r="F7350"/>
      <c r="G7350"/>
      <c r="H7350"/>
      <c r="I7350"/>
      <c r="J7350"/>
      <c r="M7350"/>
      <c r="N7350"/>
    </row>
    <row r="7351" spans="6:14" ht="14.25" customHeight="1" x14ac:dyDescent="0.3">
      <c r="F7351"/>
      <c r="G7351"/>
      <c r="H7351"/>
      <c r="I7351"/>
      <c r="J7351"/>
      <c r="M7351"/>
      <c r="N7351"/>
    </row>
    <row r="7352" spans="6:14" ht="14.25" customHeight="1" x14ac:dyDescent="0.3">
      <c r="F7352"/>
      <c r="G7352"/>
      <c r="H7352"/>
      <c r="I7352"/>
      <c r="J7352"/>
      <c r="M7352"/>
      <c r="N7352"/>
    </row>
    <row r="7353" spans="6:14" ht="14.25" customHeight="1" x14ac:dyDescent="0.3">
      <c r="F7353"/>
      <c r="G7353"/>
      <c r="H7353"/>
      <c r="I7353"/>
      <c r="J7353"/>
      <c r="M7353"/>
      <c r="N7353"/>
    </row>
    <row r="7354" spans="6:14" ht="14.25" customHeight="1" x14ac:dyDescent="0.3">
      <c r="F7354"/>
      <c r="G7354"/>
      <c r="H7354"/>
      <c r="I7354"/>
      <c r="J7354"/>
      <c r="M7354"/>
      <c r="N7354"/>
    </row>
    <row r="7355" spans="6:14" ht="14.25" customHeight="1" x14ac:dyDescent="0.3">
      <c r="F7355"/>
      <c r="G7355"/>
      <c r="H7355"/>
      <c r="I7355"/>
      <c r="J7355"/>
      <c r="M7355"/>
      <c r="N7355"/>
    </row>
    <row r="7356" spans="6:14" ht="14.25" customHeight="1" x14ac:dyDescent="0.3">
      <c r="F7356"/>
      <c r="G7356"/>
      <c r="H7356"/>
      <c r="I7356"/>
      <c r="J7356"/>
      <c r="M7356"/>
      <c r="N7356"/>
    </row>
    <row r="7357" spans="6:14" ht="14.25" customHeight="1" x14ac:dyDescent="0.3">
      <c r="F7357"/>
      <c r="G7357"/>
      <c r="H7357"/>
      <c r="I7357"/>
      <c r="J7357"/>
      <c r="M7357"/>
      <c r="N7357"/>
    </row>
    <row r="7358" spans="6:14" ht="14.25" customHeight="1" x14ac:dyDescent="0.3">
      <c r="F7358"/>
      <c r="G7358"/>
      <c r="H7358"/>
      <c r="I7358"/>
      <c r="J7358"/>
      <c r="M7358"/>
      <c r="N7358"/>
    </row>
    <row r="7359" spans="6:14" ht="14.25" customHeight="1" x14ac:dyDescent="0.3">
      <c r="F7359"/>
      <c r="G7359"/>
      <c r="H7359"/>
      <c r="I7359"/>
      <c r="J7359"/>
      <c r="M7359"/>
      <c r="N7359"/>
    </row>
    <row r="7360" spans="6:14" ht="14.25" customHeight="1" x14ac:dyDescent="0.3">
      <c r="F7360"/>
      <c r="G7360"/>
      <c r="H7360"/>
      <c r="I7360"/>
      <c r="J7360"/>
      <c r="M7360"/>
      <c r="N7360"/>
    </row>
    <row r="7361" spans="6:14" ht="14.25" customHeight="1" x14ac:dyDescent="0.3">
      <c r="F7361"/>
      <c r="G7361"/>
      <c r="H7361"/>
      <c r="I7361"/>
      <c r="J7361"/>
      <c r="M7361"/>
      <c r="N7361"/>
    </row>
    <row r="7362" spans="6:14" ht="14.25" customHeight="1" x14ac:dyDescent="0.3">
      <c r="F7362"/>
      <c r="G7362"/>
      <c r="H7362"/>
      <c r="I7362"/>
      <c r="J7362"/>
      <c r="M7362"/>
      <c r="N7362"/>
    </row>
    <row r="7363" spans="6:14" ht="14.25" customHeight="1" x14ac:dyDescent="0.3">
      <c r="F7363"/>
      <c r="G7363"/>
      <c r="H7363"/>
      <c r="I7363"/>
      <c r="J7363"/>
      <c r="M7363"/>
      <c r="N7363"/>
    </row>
    <row r="7364" spans="6:14" ht="14.25" customHeight="1" x14ac:dyDescent="0.3">
      <c r="F7364"/>
      <c r="G7364"/>
      <c r="H7364"/>
      <c r="I7364"/>
      <c r="J7364"/>
      <c r="M7364"/>
      <c r="N7364"/>
    </row>
    <row r="7365" spans="6:14" ht="14.25" customHeight="1" x14ac:dyDescent="0.3">
      <c r="F7365"/>
      <c r="G7365"/>
      <c r="H7365"/>
      <c r="I7365"/>
      <c r="J7365"/>
      <c r="M7365"/>
      <c r="N7365"/>
    </row>
    <row r="7366" spans="6:14" ht="14.25" customHeight="1" x14ac:dyDescent="0.3">
      <c r="F7366"/>
      <c r="G7366"/>
      <c r="H7366"/>
      <c r="I7366"/>
      <c r="J7366"/>
      <c r="M7366"/>
      <c r="N7366"/>
    </row>
    <row r="7367" spans="6:14" ht="14.25" customHeight="1" x14ac:dyDescent="0.3">
      <c r="F7367"/>
      <c r="G7367"/>
      <c r="H7367"/>
      <c r="I7367"/>
      <c r="J7367"/>
      <c r="M7367"/>
      <c r="N7367"/>
    </row>
    <row r="7368" spans="6:14" ht="14.25" customHeight="1" x14ac:dyDescent="0.3">
      <c r="F7368"/>
      <c r="G7368"/>
      <c r="H7368"/>
      <c r="I7368"/>
      <c r="J7368"/>
      <c r="M7368"/>
      <c r="N7368"/>
    </row>
    <row r="7369" spans="6:14" ht="14.25" customHeight="1" x14ac:dyDescent="0.3">
      <c r="F7369"/>
      <c r="G7369"/>
      <c r="H7369"/>
      <c r="I7369"/>
      <c r="J7369"/>
      <c r="M7369"/>
      <c r="N7369"/>
    </row>
    <row r="7370" spans="6:14" ht="14.25" customHeight="1" x14ac:dyDescent="0.3">
      <c r="F7370"/>
      <c r="G7370"/>
      <c r="H7370"/>
      <c r="I7370"/>
      <c r="J7370"/>
      <c r="M7370"/>
      <c r="N7370"/>
    </row>
    <row r="7371" spans="6:14" ht="14.25" customHeight="1" x14ac:dyDescent="0.3">
      <c r="F7371"/>
      <c r="G7371"/>
      <c r="H7371"/>
      <c r="I7371"/>
      <c r="J7371"/>
      <c r="M7371"/>
      <c r="N7371"/>
    </row>
    <row r="7372" spans="6:14" ht="14.25" customHeight="1" x14ac:dyDescent="0.3">
      <c r="F7372"/>
      <c r="G7372"/>
      <c r="H7372"/>
      <c r="I7372"/>
      <c r="J7372"/>
      <c r="M7372"/>
      <c r="N7372"/>
    </row>
    <row r="7373" spans="6:14" ht="14.25" customHeight="1" x14ac:dyDescent="0.3">
      <c r="F7373"/>
      <c r="G7373"/>
      <c r="H7373"/>
      <c r="I7373"/>
      <c r="J7373"/>
      <c r="M7373"/>
      <c r="N7373"/>
    </row>
    <row r="7374" spans="6:14" ht="14.25" customHeight="1" x14ac:dyDescent="0.3">
      <c r="F7374"/>
      <c r="G7374"/>
      <c r="H7374"/>
      <c r="I7374"/>
      <c r="J7374"/>
      <c r="M7374"/>
      <c r="N7374"/>
    </row>
    <row r="7375" spans="6:14" ht="14.25" customHeight="1" x14ac:dyDescent="0.3">
      <c r="F7375"/>
      <c r="G7375"/>
      <c r="H7375"/>
      <c r="I7375"/>
      <c r="J7375"/>
      <c r="M7375"/>
      <c r="N7375"/>
    </row>
    <row r="7376" spans="6:14" ht="14.25" customHeight="1" x14ac:dyDescent="0.3">
      <c r="F7376"/>
      <c r="G7376"/>
      <c r="H7376"/>
      <c r="I7376"/>
      <c r="J7376"/>
      <c r="M7376"/>
      <c r="N7376"/>
    </row>
    <row r="7377" spans="6:14" ht="14.25" customHeight="1" x14ac:dyDescent="0.3">
      <c r="F7377"/>
      <c r="G7377"/>
      <c r="H7377"/>
      <c r="I7377"/>
      <c r="J7377"/>
      <c r="M7377"/>
      <c r="N7377"/>
    </row>
    <row r="7378" spans="6:14" ht="14.25" customHeight="1" x14ac:dyDescent="0.3">
      <c r="F7378"/>
      <c r="G7378"/>
      <c r="H7378"/>
      <c r="I7378"/>
      <c r="J7378"/>
      <c r="M7378"/>
      <c r="N7378"/>
    </row>
    <row r="7379" spans="6:14" ht="14.25" customHeight="1" x14ac:dyDescent="0.3">
      <c r="F7379"/>
      <c r="G7379"/>
      <c r="H7379"/>
      <c r="I7379"/>
      <c r="J7379"/>
      <c r="M7379"/>
      <c r="N7379"/>
    </row>
    <row r="7380" spans="6:14" ht="14.25" customHeight="1" x14ac:dyDescent="0.3">
      <c r="F7380"/>
      <c r="G7380"/>
      <c r="H7380"/>
      <c r="I7380"/>
      <c r="J7380"/>
      <c r="M7380"/>
      <c r="N7380"/>
    </row>
    <row r="7381" spans="6:14" ht="14.25" customHeight="1" x14ac:dyDescent="0.3">
      <c r="F7381"/>
      <c r="G7381"/>
      <c r="H7381"/>
      <c r="I7381"/>
      <c r="J7381"/>
      <c r="M7381"/>
      <c r="N7381"/>
    </row>
    <row r="7382" spans="6:14" ht="14.25" customHeight="1" x14ac:dyDescent="0.3">
      <c r="F7382"/>
      <c r="G7382"/>
      <c r="H7382"/>
      <c r="I7382"/>
      <c r="J7382"/>
      <c r="M7382"/>
      <c r="N7382"/>
    </row>
    <row r="7383" spans="6:14" ht="14.25" customHeight="1" x14ac:dyDescent="0.3">
      <c r="F7383"/>
      <c r="G7383"/>
      <c r="H7383"/>
      <c r="I7383"/>
      <c r="J7383"/>
      <c r="M7383"/>
      <c r="N7383"/>
    </row>
    <row r="7384" spans="6:14" ht="14.25" customHeight="1" x14ac:dyDescent="0.3">
      <c r="F7384"/>
      <c r="G7384"/>
      <c r="H7384"/>
      <c r="I7384"/>
      <c r="J7384"/>
      <c r="M7384"/>
      <c r="N7384"/>
    </row>
    <row r="7385" spans="6:14" ht="14.25" customHeight="1" x14ac:dyDescent="0.3">
      <c r="F7385"/>
      <c r="G7385"/>
      <c r="H7385"/>
      <c r="I7385"/>
      <c r="J7385"/>
      <c r="M7385"/>
      <c r="N7385"/>
    </row>
    <row r="7386" spans="6:14" ht="14.25" customHeight="1" x14ac:dyDescent="0.3">
      <c r="F7386"/>
      <c r="G7386"/>
      <c r="H7386"/>
      <c r="I7386"/>
      <c r="J7386"/>
      <c r="M7386"/>
      <c r="N7386"/>
    </row>
    <row r="7387" spans="6:14" ht="14.25" customHeight="1" x14ac:dyDescent="0.3">
      <c r="F7387"/>
      <c r="G7387"/>
      <c r="H7387"/>
      <c r="I7387"/>
      <c r="J7387"/>
      <c r="M7387"/>
      <c r="N7387"/>
    </row>
    <row r="7388" spans="6:14" ht="14.25" customHeight="1" x14ac:dyDescent="0.3">
      <c r="F7388"/>
      <c r="G7388"/>
      <c r="H7388"/>
      <c r="I7388"/>
      <c r="J7388"/>
      <c r="M7388"/>
      <c r="N7388"/>
    </row>
    <row r="7389" spans="6:14" ht="14.25" customHeight="1" x14ac:dyDescent="0.3">
      <c r="F7389"/>
      <c r="G7389"/>
      <c r="H7389"/>
      <c r="I7389"/>
      <c r="J7389"/>
      <c r="M7389"/>
      <c r="N7389"/>
    </row>
    <row r="7390" spans="6:14" ht="14.25" customHeight="1" x14ac:dyDescent="0.3">
      <c r="F7390"/>
      <c r="G7390"/>
      <c r="H7390"/>
      <c r="I7390"/>
      <c r="J7390"/>
      <c r="M7390"/>
      <c r="N7390"/>
    </row>
    <row r="7391" spans="6:14" ht="14.25" customHeight="1" x14ac:dyDescent="0.3">
      <c r="F7391"/>
      <c r="G7391"/>
      <c r="H7391"/>
      <c r="I7391"/>
      <c r="J7391"/>
      <c r="M7391"/>
      <c r="N7391"/>
    </row>
    <row r="7392" spans="6:14" ht="14.25" customHeight="1" x14ac:dyDescent="0.3">
      <c r="F7392"/>
      <c r="G7392"/>
      <c r="H7392"/>
      <c r="I7392"/>
      <c r="J7392"/>
      <c r="M7392"/>
      <c r="N7392"/>
    </row>
    <row r="7393" spans="6:14" ht="14.25" customHeight="1" x14ac:dyDescent="0.3">
      <c r="F7393"/>
      <c r="G7393"/>
      <c r="H7393"/>
      <c r="I7393"/>
      <c r="J7393"/>
      <c r="M7393"/>
      <c r="N7393"/>
    </row>
    <row r="7394" spans="6:14" ht="14.25" customHeight="1" x14ac:dyDescent="0.3">
      <c r="F7394"/>
      <c r="G7394"/>
      <c r="H7394"/>
      <c r="I7394"/>
      <c r="J7394"/>
      <c r="M7394"/>
      <c r="N7394"/>
    </row>
    <row r="7395" spans="6:14" ht="14.25" customHeight="1" x14ac:dyDescent="0.3">
      <c r="F7395"/>
      <c r="G7395"/>
      <c r="H7395"/>
      <c r="I7395"/>
      <c r="J7395"/>
      <c r="M7395"/>
      <c r="N7395"/>
    </row>
    <row r="7396" spans="6:14" ht="14.25" customHeight="1" x14ac:dyDescent="0.3">
      <c r="F7396"/>
      <c r="G7396"/>
      <c r="H7396"/>
      <c r="I7396"/>
      <c r="J7396"/>
      <c r="M7396"/>
      <c r="N7396"/>
    </row>
    <row r="7397" spans="6:14" ht="14.25" customHeight="1" x14ac:dyDescent="0.3">
      <c r="F7397"/>
      <c r="G7397"/>
      <c r="H7397"/>
      <c r="I7397"/>
      <c r="J7397"/>
      <c r="M7397"/>
      <c r="N7397"/>
    </row>
    <row r="7398" spans="6:14" ht="14.25" customHeight="1" x14ac:dyDescent="0.3">
      <c r="F7398"/>
      <c r="G7398"/>
      <c r="H7398"/>
      <c r="I7398"/>
      <c r="J7398"/>
      <c r="M7398"/>
      <c r="N7398"/>
    </row>
    <row r="7399" spans="6:14" ht="14.25" customHeight="1" x14ac:dyDescent="0.3">
      <c r="F7399"/>
      <c r="G7399"/>
      <c r="H7399"/>
      <c r="I7399"/>
      <c r="J7399"/>
      <c r="M7399"/>
      <c r="N7399"/>
    </row>
    <row r="7400" spans="6:14" ht="14.25" customHeight="1" x14ac:dyDescent="0.3">
      <c r="F7400"/>
      <c r="G7400"/>
      <c r="H7400"/>
      <c r="I7400"/>
      <c r="J7400"/>
      <c r="M7400"/>
      <c r="N7400"/>
    </row>
    <row r="7401" spans="6:14" ht="14.25" customHeight="1" x14ac:dyDescent="0.3">
      <c r="F7401"/>
      <c r="G7401"/>
      <c r="H7401"/>
      <c r="I7401"/>
      <c r="J7401"/>
      <c r="M7401"/>
      <c r="N7401"/>
    </row>
    <row r="7402" spans="6:14" ht="14.25" customHeight="1" x14ac:dyDescent="0.3">
      <c r="F7402"/>
      <c r="G7402"/>
      <c r="H7402"/>
      <c r="I7402"/>
      <c r="J7402"/>
      <c r="M7402"/>
      <c r="N7402"/>
    </row>
    <row r="7403" spans="6:14" ht="14.25" customHeight="1" x14ac:dyDescent="0.3">
      <c r="F7403"/>
      <c r="G7403"/>
      <c r="H7403"/>
      <c r="I7403"/>
      <c r="J7403"/>
      <c r="M7403"/>
      <c r="N7403"/>
    </row>
    <row r="7404" spans="6:14" ht="14.25" customHeight="1" x14ac:dyDescent="0.3">
      <c r="F7404"/>
      <c r="G7404"/>
      <c r="H7404"/>
      <c r="I7404"/>
      <c r="J7404"/>
      <c r="M7404"/>
      <c r="N7404"/>
    </row>
    <row r="7405" spans="6:14" ht="14.25" customHeight="1" x14ac:dyDescent="0.3">
      <c r="F7405"/>
      <c r="G7405"/>
      <c r="H7405"/>
      <c r="I7405"/>
      <c r="J7405"/>
      <c r="M7405"/>
      <c r="N7405"/>
    </row>
    <row r="7406" spans="6:14" ht="14.25" customHeight="1" x14ac:dyDescent="0.3">
      <c r="F7406"/>
      <c r="G7406"/>
      <c r="H7406"/>
      <c r="I7406"/>
      <c r="J7406"/>
      <c r="M7406"/>
      <c r="N7406"/>
    </row>
    <row r="7407" spans="6:14" ht="14.25" customHeight="1" x14ac:dyDescent="0.3">
      <c r="F7407"/>
      <c r="G7407"/>
      <c r="H7407"/>
      <c r="I7407"/>
      <c r="J7407"/>
      <c r="M7407"/>
      <c r="N7407"/>
    </row>
    <row r="7408" spans="6:14" ht="14.25" customHeight="1" x14ac:dyDescent="0.3">
      <c r="F7408"/>
      <c r="G7408"/>
      <c r="H7408"/>
      <c r="I7408"/>
      <c r="J7408"/>
      <c r="M7408"/>
      <c r="N7408"/>
    </row>
    <row r="7409" spans="6:14" ht="14.25" customHeight="1" x14ac:dyDescent="0.3">
      <c r="F7409"/>
      <c r="G7409"/>
      <c r="H7409"/>
      <c r="I7409"/>
      <c r="J7409"/>
      <c r="M7409"/>
      <c r="N7409"/>
    </row>
    <row r="7410" spans="6:14" ht="14.25" customHeight="1" x14ac:dyDescent="0.3">
      <c r="F7410"/>
      <c r="G7410"/>
      <c r="H7410"/>
      <c r="I7410"/>
      <c r="J7410"/>
      <c r="M7410"/>
      <c r="N7410"/>
    </row>
    <row r="7411" spans="6:14" ht="14.25" customHeight="1" x14ac:dyDescent="0.3">
      <c r="F7411"/>
      <c r="G7411"/>
      <c r="H7411"/>
      <c r="I7411"/>
      <c r="J7411"/>
      <c r="M7411"/>
      <c r="N7411"/>
    </row>
    <row r="7412" spans="6:14" ht="14.25" customHeight="1" x14ac:dyDescent="0.3">
      <c r="F7412"/>
      <c r="G7412"/>
      <c r="H7412"/>
      <c r="I7412"/>
      <c r="J7412"/>
      <c r="M7412"/>
      <c r="N7412"/>
    </row>
    <row r="7413" spans="6:14" ht="14.25" customHeight="1" x14ac:dyDescent="0.3">
      <c r="F7413"/>
      <c r="G7413"/>
      <c r="H7413"/>
      <c r="I7413"/>
      <c r="J7413"/>
      <c r="M7413"/>
      <c r="N7413"/>
    </row>
    <row r="7414" spans="6:14" ht="14.25" customHeight="1" x14ac:dyDescent="0.3">
      <c r="F7414"/>
      <c r="G7414"/>
      <c r="H7414"/>
      <c r="I7414"/>
      <c r="J7414"/>
      <c r="M7414"/>
      <c r="N7414"/>
    </row>
    <row r="7415" spans="6:14" ht="14.25" customHeight="1" x14ac:dyDescent="0.3">
      <c r="F7415"/>
      <c r="G7415"/>
      <c r="H7415"/>
      <c r="I7415"/>
      <c r="J7415"/>
      <c r="M7415"/>
      <c r="N7415"/>
    </row>
    <row r="7416" spans="6:14" ht="14.25" customHeight="1" x14ac:dyDescent="0.3">
      <c r="F7416"/>
      <c r="G7416"/>
      <c r="H7416"/>
      <c r="I7416"/>
      <c r="J7416"/>
      <c r="M7416"/>
      <c r="N7416"/>
    </row>
    <row r="7417" spans="6:14" ht="14.25" customHeight="1" x14ac:dyDescent="0.3">
      <c r="F7417"/>
      <c r="G7417"/>
      <c r="H7417"/>
      <c r="I7417"/>
      <c r="J7417"/>
      <c r="M7417"/>
      <c r="N7417"/>
    </row>
    <row r="7418" spans="6:14" ht="14.25" customHeight="1" x14ac:dyDescent="0.3">
      <c r="F7418"/>
      <c r="G7418"/>
      <c r="H7418"/>
      <c r="I7418"/>
      <c r="J7418"/>
      <c r="M7418"/>
      <c r="N7418"/>
    </row>
    <row r="7419" spans="6:14" ht="14.25" customHeight="1" x14ac:dyDescent="0.3">
      <c r="F7419"/>
      <c r="G7419"/>
      <c r="H7419"/>
      <c r="I7419"/>
      <c r="J7419"/>
      <c r="M7419"/>
      <c r="N7419"/>
    </row>
    <row r="7420" spans="6:14" ht="14.25" customHeight="1" x14ac:dyDescent="0.3">
      <c r="F7420"/>
      <c r="G7420"/>
      <c r="H7420"/>
      <c r="I7420"/>
      <c r="J7420"/>
      <c r="M7420"/>
      <c r="N7420"/>
    </row>
    <row r="7421" spans="6:14" ht="14.25" customHeight="1" x14ac:dyDescent="0.3">
      <c r="F7421"/>
      <c r="G7421"/>
      <c r="H7421"/>
      <c r="I7421"/>
      <c r="J7421"/>
      <c r="M7421"/>
      <c r="N7421"/>
    </row>
    <row r="7422" spans="6:14" ht="14.25" customHeight="1" x14ac:dyDescent="0.3">
      <c r="F7422"/>
      <c r="G7422"/>
      <c r="H7422"/>
      <c r="I7422"/>
      <c r="J7422"/>
      <c r="M7422"/>
      <c r="N7422"/>
    </row>
    <row r="7423" spans="6:14" ht="14.25" customHeight="1" x14ac:dyDescent="0.3">
      <c r="F7423"/>
      <c r="G7423"/>
      <c r="H7423"/>
      <c r="I7423"/>
      <c r="J7423"/>
      <c r="M7423"/>
      <c r="N7423"/>
    </row>
    <row r="7424" spans="6:14" ht="14.25" customHeight="1" x14ac:dyDescent="0.3">
      <c r="F7424"/>
      <c r="G7424"/>
      <c r="H7424"/>
      <c r="I7424"/>
      <c r="J7424"/>
      <c r="M7424"/>
      <c r="N7424"/>
    </row>
    <row r="7425" spans="6:14" ht="14.25" customHeight="1" x14ac:dyDescent="0.3">
      <c r="F7425"/>
      <c r="G7425"/>
      <c r="H7425"/>
      <c r="I7425"/>
      <c r="J7425"/>
      <c r="M7425"/>
      <c r="N7425"/>
    </row>
    <row r="7426" spans="6:14" ht="14.25" customHeight="1" x14ac:dyDescent="0.3">
      <c r="F7426"/>
      <c r="G7426"/>
      <c r="H7426"/>
      <c r="I7426"/>
      <c r="J7426"/>
      <c r="M7426"/>
      <c r="N7426"/>
    </row>
    <row r="7427" spans="6:14" ht="14.25" customHeight="1" x14ac:dyDescent="0.3">
      <c r="F7427"/>
      <c r="G7427"/>
      <c r="H7427"/>
      <c r="I7427"/>
      <c r="J7427"/>
      <c r="M7427"/>
      <c r="N7427"/>
    </row>
    <row r="7428" spans="6:14" ht="14.25" customHeight="1" x14ac:dyDescent="0.3">
      <c r="F7428"/>
      <c r="G7428"/>
      <c r="H7428"/>
      <c r="I7428"/>
      <c r="J7428"/>
      <c r="M7428"/>
      <c r="N7428"/>
    </row>
    <row r="7429" spans="6:14" ht="14.25" customHeight="1" x14ac:dyDescent="0.3">
      <c r="F7429"/>
      <c r="G7429"/>
      <c r="H7429"/>
      <c r="I7429"/>
      <c r="J7429"/>
      <c r="M7429"/>
      <c r="N7429"/>
    </row>
    <row r="7430" spans="6:14" ht="14.25" customHeight="1" x14ac:dyDescent="0.3">
      <c r="F7430"/>
      <c r="G7430"/>
      <c r="H7430"/>
      <c r="I7430"/>
      <c r="J7430"/>
      <c r="M7430"/>
      <c r="N7430"/>
    </row>
    <row r="7431" spans="6:14" ht="14.25" customHeight="1" x14ac:dyDescent="0.3">
      <c r="F7431"/>
      <c r="G7431"/>
      <c r="H7431"/>
      <c r="I7431"/>
      <c r="J7431"/>
      <c r="M7431"/>
      <c r="N7431"/>
    </row>
    <row r="7432" spans="6:14" ht="14.25" customHeight="1" x14ac:dyDescent="0.3">
      <c r="F7432"/>
      <c r="G7432"/>
      <c r="H7432"/>
      <c r="I7432"/>
      <c r="J7432"/>
      <c r="M7432"/>
      <c r="N7432"/>
    </row>
    <row r="7433" spans="6:14" ht="14.25" customHeight="1" x14ac:dyDescent="0.3">
      <c r="F7433"/>
      <c r="G7433"/>
      <c r="H7433"/>
      <c r="I7433"/>
      <c r="J7433"/>
      <c r="M7433"/>
      <c r="N7433"/>
    </row>
    <row r="7434" spans="6:14" ht="14.25" customHeight="1" x14ac:dyDescent="0.3">
      <c r="F7434"/>
      <c r="G7434"/>
      <c r="H7434"/>
      <c r="I7434"/>
      <c r="J7434"/>
      <c r="M7434"/>
      <c r="N7434"/>
    </row>
    <row r="7435" spans="6:14" ht="14.25" customHeight="1" x14ac:dyDescent="0.3">
      <c r="F7435"/>
      <c r="G7435"/>
      <c r="H7435"/>
      <c r="I7435"/>
      <c r="J7435"/>
      <c r="M7435"/>
      <c r="N7435"/>
    </row>
    <row r="7436" spans="6:14" ht="14.25" customHeight="1" x14ac:dyDescent="0.3">
      <c r="F7436"/>
      <c r="G7436"/>
      <c r="H7436"/>
      <c r="I7436"/>
      <c r="J7436"/>
      <c r="M7436"/>
      <c r="N7436"/>
    </row>
    <row r="7437" spans="6:14" ht="14.25" customHeight="1" x14ac:dyDescent="0.3">
      <c r="F7437"/>
      <c r="G7437"/>
      <c r="H7437"/>
      <c r="I7437"/>
      <c r="J7437"/>
      <c r="M7437"/>
      <c r="N7437"/>
    </row>
    <row r="7438" spans="6:14" ht="14.25" customHeight="1" x14ac:dyDescent="0.3">
      <c r="F7438"/>
      <c r="G7438"/>
      <c r="H7438"/>
      <c r="I7438"/>
      <c r="J7438"/>
      <c r="M7438"/>
      <c r="N7438"/>
    </row>
    <row r="7439" spans="6:14" ht="14.25" customHeight="1" x14ac:dyDescent="0.3">
      <c r="F7439"/>
      <c r="G7439"/>
      <c r="H7439"/>
      <c r="I7439"/>
      <c r="J7439"/>
      <c r="M7439"/>
      <c r="N7439"/>
    </row>
    <row r="7440" spans="6:14" ht="14.25" customHeight="1" x14ac:dyDescent="0.3">
      <c r="F7440"/>
      <c r="G7440"/>
      <c r="H7440"/>
      <c r="I7440"/>
      <c r="J7440"/>
      <c r="M7440"/>
      <c r="N7440"/>
    </row>
    <row r="7441" spans="6:14" ht="14.25" customHeight="1" x14ac:dyDescent="0.3">
      <c r="F7441"/>
      <c r="G7441"/>
      <c r="H7441"/>
      <c r="I7441"/>
      <c r="J7441"/>
      <c r="M7441"/>
      <c r="N7441"/>
    </row>
    <row r="7442" spans="6:14" ht="14.25" customHeight="1" x14ac:dyDescent="0.3">
      <c r="F7442"/>
      <c r="G7442"/>
      <c r="H7442"/>
      <c r="I7442"/>
      <c r="J7442"/>
      <c r="M7442"/>
      <c r="N7442"/>
    </row>
    <row r="7443" spans="6:14" ht="14.25" customHeight="1" x14ac:dyDescent="0.3">
      <c r="F7443"/>
      <c r="G7443"/>
      <c r="H7443"/>
      <c r="I7443"/>
      <c r="J7443"/>
      <c r="M7443"/>
      <c r="N7443"/>
    </row>
    <row r="7444" spans="6:14" ht="14.25" customHeight="1" x14ac:dyDescent="0.3">
      <c r="F7444"/>
      <c r="G7444"/>
      <c r="H7444"/>
      <c r="I7444"/>
      <c r="J7444"/>
      <c r="M7444"/>
      <c r="N7444"/>
    </row>
    <row r="7445" spans="6:14" ht="14.25" customHeight="1" x14ac:dyDescent="0.3">
      <c r="F7445"/>
      <c r="G7445"/>
      <c r="H7445"/>
      <c r="I7445"/>
      <c r="J7445"/>
      <c r="M7445"/>
      <c r="N7445"/>
    </row>
    <row r="7446" spans="6:14" ht="14.25" customHeight="1" x14ac:dyDescent="0.3">
      <c r="F7446"/>
      <c r="G7446"/>
      <c r="H7446"/>
      <c r="I7446"/>
      <c r="J7446"/>
      <c r="M7446"/>
      <c r="N7446"/>
    </row>
    <row r="7447" spans="6:14" ht="14.25" customHeight="1" x14ac:dyDescent="0.3">
      <c r="F7447"/>
      <c r="G7447"/>
      <c r="H7447"/>
      <c r="I7447"/>
      <c r="J7447"/>
      <c r="M7447"/>
      <c r="N7447"/>
    </row>
    <row r="7448" spans="6:14" ht="14.25" customHeight="1" x14ac:dyDescent="0.3">
      <c r="F7448"/>
      <c r="G7448"/>
      <c r="H7448"/>
      <c r="I7448"/>
      <c r="J7448"/>
      <c r="M7448"/>
      <c r="N7448"/>
    </row>
    <row r="7449" spans="6:14" ht="14.25" customHeight="1" x14ac:dyDescent="0.3">
      <c r="F7449"/>
      <c r="G7449"/>
      <c r="H7449"/>
      <c r="I7449"/>
      <c r="J7449"/>
      <c r="M7449"/>
      <c r="N7449"/>
    </row>
    <row r="7450" spans="6:14" ht="14.25" customHeight="1" x14ac:dyDescent="0.3">
      <c r="F7450"/>
      <c r="G7450"/>
      <c r="H7450"/>
      <c r="I7450"/>
      <c r="J7450"/>
      <c r="M7450"/>
      <c r="N7450"/>
    </row>
    <row r="7451" spans="6:14" ht="14.25" customHeight="1" x14ac:dyDescent="0.3">
      <c r="F7451"/>
      <c r="G7451"/>
      <c r="H7451"/>
      <c r="I7451"/>
      <c r="J7451"/>
      <c r="M7451"/>
      <c r="N7451"/>
    </row>
    <row r="7452" spans="6:14" ht="14.25" customHeight="1" x14ac:dyDescent="0.3">
      <c r="F7452"/>
      <c r="G7452"/>
      <c r="H7452"/>
      <c r="I7452"/>
      <c r="J7452"/>
      <c r="M7452"/>
      <c r="N7452"/>
    </row>
    <row r="7453" spans="6:14" ht="14.25" customHeight="1" x14ac:dyDescent="0.3">
      <c r="F7453"/>
      <c r="G7453"/>
      <c r="H7453"/>
      <c r="I7453"/>
      <c r="J7453"/>
      <c r="M7453"/>
      <c r="N7453"/>
    </row>
    <row r="7454" spans="6:14" ht="14.25" customHeight="1" x14ac:dyDescent="0.3">
      <c r="F7454"/>
      <c r="G7454"/>
      <c r="H7454"/>
      <c r="I7454"/>
      <c r="J7454"/>
      <c r="M7454"/>
      <c r="N7454"/>
    </row>
    <row r="7455" spans="6:14" ht="14.25" customHeight="1" x14ac:dyDescent="0.3">
      <c r="F7455"/>
      <c r="G7455"/>
      <c r="H7455"/>
      <c r="I7455"/>
      <c r="J7455"/>
      <c r="M7455"/>
      <c r="N7455"/>
    </row>
    <row r="7456" spans="6:14" ht="14.25" customHeight="1" x14ac:dyDescent="0.3">
      <c r="F7456"/>
      <c r="G7456"/>
      <c r="H7456"/>
      <c r="I7456"/>
      <c r="J7456"/>
      <c r="M7456"/>
      <c r="N7456"/>
    </row>
    <row r="7457" spans="6:14" ht="14.25" customHeight="1" x14ac:dyDescent="0.3">
      <c r="F7457"/>
      <c r="G7457"/>
      <c r="H7457"/>
      <c r="I7457"/>
      <c r="J7457"/>
      <c r="M7457"/>
      <c r="N7457"/>
    </row>
    <row r="7458" spans="6:14" ht="14.25" customHeight="1" x14ac:dyDescent="0.3">
      <c r="F7458"/>
      <c r="G7458"/>
      <c r="H7458"/>
      <c r="I7458"/>
      <c r="J7458"/>
      <c r="M7458"/>
      <c r="N7458"/>
    </row>
    <row r="7459" spans="6:14" ht="14.25" customHeight="1" x14ac:dyDescent="0.3">
      <c r="F7459"/>
      <c r="G7459"/>
      <c r="H7459"/>
      <c r="I7459"/>
      <c r="J7459"/>
      <c r="M7459"/>
      <c r="N7459"/>
    </row>
    <row r="7460" spans="6:14" ht="14.25" customHeight="1" x14ac:dyDescent="0.3">
      <c r="F7460"/>
      <c r="G7460"/>
      <c r="H7460"/>
      <c r="I7460"/>
      <c r="J7460"/>
      <c r="M7460"/>
      <c r="N7460"/>
    </row>
    <row r="7461" spans="6:14" ht="14.25" customHeight="1" x14ac:dyDescent="0.3">
      <c r="F7461"/>
      <c r="G7461"/>
      <c r="H7461"/>
      <c r="I7461"/>
      <c r="J7461"/>
      <c r="M7461"/>
      <c r="N7461"/>
    </row>
    <row r="7462" spans="6:14" ht="14.25" customHeight="1" x14ac:dyDescent="0.3">
      <c r="F7462"/>
      <c r="G7462"/>
      <c r="H7462"/>
      <c r="I7462"/>
      <c r="J7462"/>
      <c r="M7462"/>
      <c r="N7462"/>
    </row>
    <row r="7463" spans="6:14" ht="14.25" customHeight="1" x14ac:dyDescent="0.3">
      <c r="F7463"/>
      <c r="G7463"/>
      <c r="H7463"/>
      <c r="I7463"/>
      <c r="J7463"/>
      <c r="M7463"/>
      <c r="N7463"/>
    </row>
    <row r="7464" spans="6:14" ht="14.25" customHeight="1" x14ac:dyDescent="0.3">
      <c r="F7464"/>
      <c r="G7464"/>
      <c r="H7464"/>
      <c r="I7464"/>
      <c r="J7464"/>
      <c r="M7464"/>
      <c r="N7464"/>
    </row>
    <row r="7465" spans="6:14" ht="14.25" customHeight="1" x14ac:dyDescent="0.3">
      <c r="F7465"/>
      <c r="G7465"/>
      <c r="H7465"/>
      <c r="I7465"/>
      <c r="J7465"/>
      <c r="M7465"/>
      <c r="N7465"/>
    </row>
    <row r="7466" spans="6:14" ht="14.25" customHeight="1" x14ac:dyDescent="0.3">
      <c r="F7466"/>
      <c r="G7466"/>
      <c r="H7466"/>
      <c r="I7466"/>
      <c r="J7466"/>
      <c r="M7466"/>
      <c r="N7466"/>
    </row>
    <row r="7467" spans="6:14" ht="14.25" customHeight="1" x14ac:dyDescent="0.3">
      <c r="F7467"/>
      <c r="G7467"/>
      <c r="H7467"/>
      <c r="I7467"/>
      <c r="J7467"/>
      <c r="M7467"/>
      <c r="N7467"/>
    </row>
    <row r="7468" spans="6:14" ht="14.25" customHeight="1" x14ac:dyDescent="0.3">
      <c r="F7468"/>
      <c r="G7468"/>
      <c r="H7468"/>
      <c r="I7468"/>
      <c r="J7468"/>
      <c r="M7468"/>
      <c r="N7468"/>
    </row>
    <row r="7469" spans="6:14" ht="14.25" customHeight="1" x14ac:dyDescent="0.3">
      <c r="F7469"/>
      <c r="G7469"/>
      <c r="H7469"/>
      <c r="I7469"/>
      <c r="J7469"/>
      <c r="M7469"/>
      <c r="N7469"/>
    </row>
    <row r="7470" spans="6:14" ht="14.25" customHeight="1" x14ac:dyDescent="0.3">
      <c r="F7470"/>
      <c r="G7470"/>
      <c r="H7470"/>
      <c r="I7470"/>
      <c r="J7470"/>
      <c r="M7470"/>
      <c r="N7470"/>
    </row>
    <row r="7471" spans="6:14" ht="14.25" customHeight="1" x14ac:dyDescent="0.3">
      <c r="F7471"/>
      <c r="G7471"/>
      <c r="H7471"/>
      <c r="I7471"/>
      <c r="J7471"/>
      <c r="M7471"/>
      <c r="N7471"/>
    </row>
    <row r="7472" spans="6:14" ht="14.25" customHeight="1" x14ac:dyDescent="0.3">
      <c r="F7472"/>
      <c r="G7472"/>
      <c r="H7472"/>
      <c r="I7472"/>
      <c r="J7472"/>
      <c r="M7472"/>
      <c r="N7472"/>
    </row>
    <row r="7473" spans="6:14" ht="14.25" customHeight="1" x14ac:dyDescent="0.3">
      <c r="F7473"/>
      <c r="G7473"/>
      <c r="H7473"/>
      <c r="I7473"/>
      <c r="J7473"/>
      <c r="M7473"/>
      <c r="N7473"/>
    </row>
    <row r="7474" spans="6:14" ht="14.25" customHeight="1" x14ac:dyDescent="0.3">
      <c r="F7474"/>
      <c r="G7474"/>
      <c r="H7474"/>
      <c r="I7474"/>
      <c r="J7474"/>
      <c r="M7474"/>
      <c r="N7474"/>
    </row>
    <row r="7475" spans="6:14" ht="14.25" customHeight="1" x14ac:dyDescent="0.3">
      <c r="F7475"/>
      <c r="G7475"/>
      <c r="H7475"/>
      <c r="I7475"/>
      <c r="J7475"/>
      <c r="M7475"/>
      <c r="N7475"/>
    </row>
    <row r="7476" spans="6:14" ht="14.25" customHeight="1" x14ac:dyDescent="0.3">
      <c r="F7476"/>
      <c r="G7476"/>
      <c r="H7476"/>
      <c r="I7476"/>
      <c r="J7476"/>
      <c r="M7476"/>
      <c r="N7476"/>
    </row>
    <row r="7477" spans="6:14" ht="14.25" customHeight="1" x14ac:dyDescent="0.3">
      <c r="F7477"/>
      <c r="G7477"/>
      <c r="H7477"/>
      <c r="I7477"/>
      <c r="J7477"/>
      <c r="M7477"/>
      <c r="N7477"/>
    </row>
    <row r="7478" spans="6:14" ht="14.25" customHeight="1" x14ac:dyDescent="0.3">
      <c r="F7478"/>
      <c r="G7478"/>
      <c r="H7478"/>
      <c r="I7478"/>
      <c r="J7478"/>
      <c r="M7478"/>
      <c r="N7478"/>
    </row>
    <row r="7479" spans="6:14" ht="14.25" customHeight="1" x14ac:dyDescent="0.3">
      <c r="F7479"/>
      <c r="G7479"/>
      <c r="H7479"/>
      <c r="I7479"/>
      <c r="J7479"/>
      <c r="M7479"/>
      <c r="N7479"/>
    </row>
    <row r="7480" spans="6:14" ht="14.25" customHeight="1" x14ac:dyDescent="0.3">
      <c r="F7480"/>
      <c r="G7480"/>
      <c r="H7480"/>
      <c r="I7480"/>
      <c r="J7480"/>
      <c r="M7480"/>
      <c r="N7480"/>
    </row>
    <row r="7481" spans="6:14" ht="14.25" customHeight="1" x14ac:dyDescent="0.3">
      <c r="F7481"/>
      <c r="G7481"/>
      <c r="H7481"/>
      <c r="I7481"/>
      <c r="J7481"/>
      <c r="M7481"/>
      <c r="N7481"/>
    </row>
    <row r="7482" spans="6:14" ht="14.25" customHeight="1" x14ac:dyDescent="0.3">
      <c r="F7482"/>
      <c r="G7482"/>
      <c r="H7482"/>
      <c r="I7482"/>
      <c r="J7482"/>
      <c r="M7482"/>
      <c r="N7482"/>
    </row>
    <row r="7483" spans="6:14" ht="14.25" customHeight="1" x14ac:dyDescent="0.3">
      <c r="F7483"/>
      <c r="G7483"/>
      <c r="H7483"/>
      <c r="I7483"/>
      <c r="J7483"/>
      <c r="M7483"/>
      <c r="N7483"/>
    </row>
    <row r="7484" spans="6:14" ht="14.25" customHeight="1" x14ac:dyDescent="0.3">
      <c r="F7484"/>
      <c r="G7484"/>
      <c r="H7484"/>
      <c r="I7484"/>
      <c r="J7484"/>
      <c r="M7484"/>
      <c r="N7484"/>
    </row>
    <row r="7485" spans="6:14" ht="14.25" customHeight="1" x14ac:dyDescent="0.3">
      <c r="F7485"/>
      <c r="G7485"/>
      <c r="H7485"/>
      <c r="I7485"/>
      <c r="J7485"/>
      <c r="M7485"/>
      <c r="N7485"/>
    </row>
    <row r="7486" spans="6:14" ht="14.25" customHeight="1" x14ac:dyDescent="0.3">
      <c r="F7486"/>
      <c r="G7486"/>
      <c r="H7486"/>
      <c r="I7486"/>
      <c r="J7486"/>
      <c r="M7486"/>
      <c r="N7486"/>
    </row>
    <row r="7487" spans="6:14" ht="14.25" customHeight="1" x14ac:dyDescent="0.3">
      <c r="F7487"/>
      <c r="G7487"/>
      <c r="H7487"/>
      <c r="I7487"/>
      <c r="J7487"/>
      <c r="M7487"/>
      <c r="N7487"/>
    </row>
    <row r="7488" spans="6:14" ht="14.25" customHeight="1" x14ac:dyDescent="0.3">
      <c r="F7488"/>
      <c r="G7488"/>
      <c r="H7488"/>
      <c r="I7488"/>
      <c r="J7488"/>
      <c r="M7488"/>
      <c r="N7488"/>
    </row>
    <row r="7489" spans="6:14" ht="14.25" customHeight="1" x14ac:dyDescent="0.3">
      <c r="F7489"/>
      <c r="G7489"/>
      <c r="H7489"/>
      <c r="I7489"/>
      <c r="J7489"/>
      <c r="M7489"/>
      <c r="N7489"/>
    </row>
    <row r="7490" spans="6:14" ht="14.25" customHeight="1" x14ac:dyDescent="0.3">
      <c r="F7490"/>
      <c r="G7490"/>
      <c r="H7490"/>
      <c r="I7490"/>
      <c r="J7490"/>
      <c r="M7490"/>
      <c r="N7490"/>
    </row>
    <row r="7491" spans="6:14" ht="14.25" customHeight="1" x14ac:dyDescent="0.3">
      <c r="F7491"/>
      <c r="G7491"/>
      <c r="H7491"/>
      <c r="I7491"/>
      <c r="J7491"/>
      <c r="M7491"/>
      <c r="N7491"/>
    </row>
    <row r="7492" spans="6:14" ht="14.25" customHeight="1" x14ac:dyDescent="0.3">
      <c r="F7492"/>
      <c r="G7492"/>
      <c r="H7492"/>
      <c r="I7492"/>
      <c r="J7492"/>
      <c r="M7492"/>
      <c r="N7492"/>
    </row>
    <row r="7493" spans="6:14" ht="14.25" customHeight="1" x14ac:dyDescent="0.3">
      <c r="F7493"/>
      <c r="G7493"/>
      <c r="H7493"/>
      <c r="I7493"/>
      <c r="J7493"/>
      <c r="M7493"/>
      <c r="N7493"/>
    </row>
    <row r="7494" spans="6:14" ht="14.25" customHeight="1" x14ac:dyDescent="0.3">
      <c r="F7494"/>
      <c r="G7494"/>
      <c r="H7494"/>
      <c r="I7494"/>
      <c r="J7494"/>
      <c r="M7494"/>
      <c r="N7494"/>
    </row>
    <row r="7495" spans="6:14" ht="14.25" customHeight="1" x14ac:dyDescent="0.3">
      <c r="F7495"/>
      <c r="G7495"/>
      <c r="H7495"/>
      <c r="I7495"/>
      <c r="J7495"/>
      <c r="M7495"/>
      <c r="N7495"/>
    </row>
    <row r="7496" spans="6:14" ht="14.25" customHeight="1" x14ac:dyDescent="0.3">
      <c r="F7496"/>
      <c r="G7496"/>
      <c r="H7496"/>
      <c r="I7496"/>
      <c r="J7496"/>
      <c r="M7496"/>
      <c r="N7496"/>
    </row>
    <row r="7497" spans="6:14" ht="14.25" customHeight="1" x14ac:dyDescent="0.3">
      <c r="F7497"/>
      <c r="G7497"/>
      <c r="H7497"/>
      <c r="I7497"/>
      <c r="J7497"/>
      <c r="M7497"/>
      <c r="N7497"/>
    </row>
    <row r="7498" spans="6:14" ht="14.25" customHeight="1" x14ac:dyDescent="0.3">
      <c r="F7498"/>
      <c r="G7498"/>
      <c r="H7498"/>
      <c r="I7498"/>
      <c r="J7498"/>
      <c r="M7498"/>
      <c r="N7498"/>
    </row>
    <row r="7499" spans="6:14" ht="14.25" customHeight="1" x14ac:dyDescent="0.3">
      <c r="F7499"/>
      <c r="G7499"/>
      <c r="H7499"/>
      <c r="I7499"/>
      <c r="J7499"/>
      <c r="M7499"/>
      <c r="N7499"/>
    </row>
    <row r="7500" spans="6:14" ht="14.25" customHeight="1" x14ac:dyDescent="0.3">
      <c r="F7500"/>
      <c r="G7500"/>
      <c r="H7500"/>
      <c r="I7500"/>
      <c r="J7500"/>
      <c r="M7500"/>
      <c r="N7500"/>
    </row>
    <row r="7501" spans="6:14" ht="14.25" customHeight="1" x14ac:dyDescent="0.3">
      <c r="F7501"/>
      <c r="G7501"/>
      <c r="H7501"/>
      <c r="I7501"/>
      <c r="J7501"/>
      <c r="M7501"/>
      <c r="N7501"/>
    </row>
    <row r="7502" spans="6:14" ht="14.25" customHeight="1" x14ac:dyDescent="0.3">
      <c r="F7502"/>
      <c r="G7502"/>
      <c r="H7502"/>
      <c r="I7502"/>
      <c r="J7502"/>
      <c r="M7502"/>
      <c r="N7502"/>
    </row>
    <row r="7503" spans="6:14" ht="14.25" customHeight="1" x14ac:dyDescent="0.3">
      <c r="F7503"/>
      <c r="G7503"/>
      <c r="H7503"/>
      <c r="I7503"/>
      <c r="J7503"/>
      <c r="M7503"/>
      <c r="N7503"/>
    </row>
    <row r="7504" spans="6:14" ht="14.25" customHeight="1" x14ac:dyDescent="0.3">
      <c r="F7504"/>
      <c r="G7504"/>
      <c r="H7504"/>
      <c r="I7504"/>
      <c r="J7504"/>
      <c r="M7504"/>
      <c r="N7504"/>
    </row>
    <row r="7505" spans="6:14" ht="14.25" customHeight="1" x14ac:dyDescent="0.3">
      <c r="F7505"/>
      <c r="G7505"/>
      <c r="H7505"/>
      <c r="I7505"/>
      <c r="J7505"/>
      <c r="M7505"/>
      <c r="N7505"/>
    </row>
    <row r="7506" spans="6:14" ht="14.25" customHeight="1" x14ac:dyDescent="0.3">
      <c r="F7506"/>
      <c r="G7506"/>
      <c r="H7506"/>
      <c r="I7506"/>
      <c r="J7506"/>
      <c r="M7506"/>
      <c r="N7506"/>
    </row>
    <row r="7507" spans="6:14" ht="14.25" customHeight="1" x14ac:dyDescent="0.3">
      <c r="F7507"/>
      <c r="G7507"/>
      <c r="H7507"/>
      <c r="I7507"/>
      <c r="J7507"/>
      <c r="M7507"/>
      <c r="N7507"/>
    </row>
    <row r="7508" spans="6:14" ht="14.25" customHeight="1" x14ac:dyDescent="0.3">
      <c r="F7508"/>
      <c r="G7508"/>
      <c r="H7508"/>
      <c r="I7508"/>
      <c r="J7508"/>
      <c r="M7508"/>
      <c r="N7508"/>
    </row>
    <row r="7509" spans="6:14" ht="14.25" customHeight="1" x14ac:dyDescent="0.3">
      <c r="F7509"/>
      <c r="G7509"/>
      <c r="H7509"/>
      <c r="I7509"/>
      <c r="J7509"/>
      <c r="M7509"/>
      <c r="N7509"/>
    </row>
    <row r="7510" spans="6:14" ht="14.25" customHeight="1" x14ac:dyDescent="0.3">
      <c r="F7510"/>
      <c r="G7510"/>
      <c r="H7510"/>
      <c r="I7510"/>
      <c r="J7510"/>
      <c r="M7510"/>
      <c r="N7510"/>
    </row>
    <row r="7511" spans="6:14" ht="14.25" customHeight="1" x14ac:dyDescent="0.3">
      <c r="F7511"/>
      <c r="G7511"/>
      <c r="H7511"/>
      <c r="I7511"/>
      <c r="J7511"/>
      <c r="M7511"/>
      <c r="N7511"/>
    </row>
    <row r="7512" spans="6:14" ht="14.25" customHeight="1" x14ac:dyDescent="0.3">
      <c r="F7512"/>
      <c r="G7512"/>
      <c r="H7512"/>
      <c r="I7512"/>
      <c r="J7512"/>
      <c r="M7512"/>
      <c r="N7512"/>
    </row>
    <row r="7513" spans="6:14" ht="14.25" customHeight="1" x14ac:dyDescent="0.3">
      <c r="F7513"/>
      <c r="G7513"/>
      <c r="H7513"/>
      <c r="I7513"/>
      <c r="J7513"/>
      <c r="M7513"/>
      <c r="N7513"/>
    </row>
    <row r="7514" spans="6:14" ht="14.25" customHeight="1" x14ac:dyDescent="0.3">
      <c r="F7514"/>
      <c r="G7514"/>
      <c r="H7514"/>
      <c r="I7514"/>
      <c r="J7514"/>
      <c r="M7514"/>
      <c r="N7514"/>
    </row>
    <row r="7515" spans="6:14" ht="14.25" customHeight="1" x14ac:dyDescent="0.3">
      <c r="F7515"/>
      <c r="G7515"/>
      <c r="H7515"/>
      <c r="I7515"/>
      <c r="J7515"/>
      <c r="M7515"/>
      <c r="N7515"/>
    </row>
    <row r="7516" spans="6:14" ht="14.25" customHeight="1" x14ac:dyDescent="0.3">
      <c r="F7516"/>
      <c r="G7516"/>
      <c r="H7516"/>
      <c r="I7516"/>
      <c r="J7516"/>
      <c r="M7516"/>
      <c r="N7516"/>
    </row>
    <row r="7517" spans="6:14" ht="14.25" customHeight="1" x14ac:dyDescent="0.3">
      <c r="F7517"/>
      <c r="G7517"/>
      <c r="H7517"/>
      <c r="I7517"/>
      <c r="J7517"/>
      <c r="M7517"/>
      <c r="N7517"/>
    </row>
    <row r="7518" spans="6:14" ht="14.25" customHeight="1" x14ac:dyDescent="0.3">
      <c r="F7518"/>
      <c r="G7518"/>
      <c r="H7518"/>
      <c r="I7518"/>
      <c r="J7518"/>
      <c r="M7518"/>
      <c r="N7518"/>
    </row>
    <row r="7519" spans="6:14" ht="14.25" customHeight="1" x14ac:dyDescent="0.3">
      <c r="F7519"/>
      <c r="G7519"/>
      <c r="H7519"/>
      <c r="I7519"/>
      <c r="J7519"/>
      <c r="M7519"/>
      <c r="N7519"/>
    </row>
    <row r="7520" spans="6:14" ht="14.25" customHeight="1" x14ac:dyDescent="0.3">
      <c r="F7520"/>
      <c r="G7520"/>
      <c r="H7520"/>
      <c r="I7520"/>
      <c r="J7520"/>
      <c r="M7520"/>
      <c r="N7520"/>
    </row>
    <row r="7521" spans="6:14" ht="14.25" customHeight="1" x14ac:dyDescent="0.3">
      <c r="F7521"/>
      <c r="G7521"/>
      <c r="H7521"/>
      <c r="I7521"/>
      <c r="J7521"/>
      <c r="M7521"/>
      <c r="N7521"/>
    </row>
    <row r="7522" spans="6:14" ht="14.25" customHeight="1" x14ac:dyDescent="0.3">
      <c r="F7522"/>
      <c r="G7522"/>
      <c r="H7522"/>
      <c r="I7522"/>
      <c r="J7522"/>
      <c r="M7522"/>
      <c r="N7522"/>
    </row>
    <row r="7523" spans="6:14" ht="14.25" customHeight="1" x14ac:dyDescent="0.3">
      <c r="F7523"/>
      <c r="G7523"/>
      <c r="H7523"/>
      <c r="I7523"/>
      <c r="J7523"/>
      <c r="M7523"/>
      <c r="N7523"/>
    </row>
    <row r="7524" spans="6:14" ht="14.25" customHeight="1" x14ac:dyDescent="0.3">
      <c r="F7524"/>
      <c r="G7524"/>
      <c r="H7524"/>
      <c r="I7524"/>
      <c r="J7524"/>
      <c r="M7524"/>
      <c r="N7524"/>
    </row>
    <row r="7525" spans="6:14" ht="14.25" customHeight="1" x14ac:dyDescent="0.3">
      <c r="F7525"/>
      <c r="G7525"/>
      <c r="H7525"/>
      <c r="I7525"/>
      <c r="J7525"/>
      <c r="M7525"/>
      <c r="N7525"/>
    </row>
    <row r="7526" spans="6:14" ht="14.25" customHeight="1" x14ac:dyDescent="0.3">
      <c r="F7526"/>
      <c r="G7526"/>
      <c r="H7526"/>
      <c r="I7526"/>
      <c r="J7526"/>
      <c r="M7526"/>
      <c r="N7526"/>
    </row>
    <row r="7527" spans="6:14" ht="14.25" customHeight="1" x14ac:dyDescent="0.3">
      <c r="F7527"/>
      <c r="G7527"/>
      <c r="H7527"/>
      <c r="I7527"/>
      <c r="J7527"/>
      <c r="M7527"/>
      <c r="N7527"/>
    </row>
    <row r="7528" spans="6:14" ht="14.25" customHeight="1" x14ac:dyDescent="0.3">
      <c r="F7528"/>
      <c r="G7528"/>
      <c r="H7528"/>
      <c r="I7528"/>
      <c r="J7528"/>
      <c r="M7528"/>
      <c r="N7528"/>
    </row>
    <row r="7529" spans="6:14" ht="14.25" customHeight="1" x14ac:dyDescent="0.3">
      <c r="F7529"/>
      <c r="G7529"/>
      <c r="H7529"/>
      <c r="I7529"/>
      <c r="J7529"/>
      <c r="M7529"/>
      <c r="N7529"/>
    </row>
    <row r="7530" spans="6:14" ht="14.25" customHeight="1" x14ac:dyDescent="0.3">
      <c r="F7530"/>
      <c r="G7530"/>
      <c r="H7530"/>
      <c r="I7530"/>
      <c r="J7530"/>
      <c r="M7530"/>
      <c r="N7530"/>
    </row>
    <row r="7531" spans="6:14" ht="14.25" customHeight="1" x14ac:dyDescent="0.3">
      <c r="F7531"/>
      <c r="G7531"/>
      <c r="H7531"/>
      <c r="I7531"/>
      <c r="J7531"/>
      <c r="M7531"/>
      <c r="N7531"/>
    </row>
    <row r="7532" spans="6:14" ht="14.25" customHeight="1" x14ac:dyDescent="0.3">
      <c r="F7532"/>
      <c r="G7532"/>
      <c r="H7532"/>
      <c r="I7532"/>
      <c r="J7532"/>
      <c r="M7532"/>
      <c r="N7532"/>
    </row>
    <row r="7533" spans="6:14" ht="14.25" customHeight="1" x14ac:dyDescent="0.3">
      <c r="F7533"/>
      <c r="G7533"/>
      <c r="H7533"/>
      <c r="I7533"/>
      <c r="J7533"/>
      <c r="M7533"/>
      <c r="N7533"/>
    </row>
    <row r="7534" spans="6:14" ht="14.25" customHeight="1" x14ac:dyDescent="0.3">
      <c r="F7534"/>
      <c r="G7534"/>
      <c r="H7534"/>
      <c r="I7534"/>
      <c r="J7534"/>
      <c r="M7534"/>
      <c r="N7534"/>
    </row>
    <row r="7535" spans="6:14" ht="14.25" customHeight="1" x14ac:dyDescent="0.3">
      <c r="F7535"/>
      <c r="G7535"/>
      <c r="H7535"/>
      <c r="I7535"/>
      <c r="J7535"/>
      <c r="M7535"/>
      <c r="N7535"/>
    </row>
    <row r="7536" spans="6:14" ht="14.25" customHeight="1" x14ac:dyDescent="0.3">
      <c r="F7536"/>
      <c r="G7536"/>
      <c r="H7536"/>
      <c r="I7536"/>
      <c r="J7536"/>
      <c r="M7536"/>
      <c r="N7536"/>
    </row>
    <row r="7537" spans="6:14" ht="14.25" customHeight="1" x14ac:dyDescent="0.3">
      <c r="F7537"/>
      <c r="G7537"/>
      <c r="H7537"/>
      <c r="I7537"/>
      <c r="J7537"/>
      <c r="M7537"/>
      <c r="N7537"/>
    </row>
    <row r="7538" spans="6:14" ht="14.25" customHeight="1" x14ac:dyDescent="0.3">
      <c r="F7538"/>
      <c r="G7538"/>
      <c r="H7538"/>
      <c r="I7538"/>
      <c r="J7538"/>
      <c r="M7538"/>
      <c r="N7538"/>
    </row>
    <row r="7539" spans="6:14" ht="14.25" customHeight="1" x14ac:dyDescent="0.3">
      <c r="F7539"/>
      <c r="G7539"/>
      <c r="H7539"/>
      <c r="I7539"/>
      <c r="J7539"/>
      <c r="M7539"/>
      <c r="N7539"/>
    </row>
    <row r="7540" spans="6:14" ht="14.25" customHeight="1" x14ac:dyDescent="0.3">
      <c r="F7540"/>
      <c r="G7540"/>
      <c r="H7540"/>
      <c r="I7540"/>
      <c r="J7540"/>
      <c r="M7540"/>
      <c r="N7540"/>
    </row>
    <row r="7541" spans="6:14" ht="14.25" customHeight="1" x14ac:dyDescent="0.3">
      <c r="F7541"/>
      <c r="G7541"/>
      <c r="H7541"/>
      <c r="I7541"/>
      <c r="J7541"/>
      <c r="M7541"/>
      <c r="N7541"/>
    </row>
    <row r="7542" spans="6:14" ht="14.25" customHeight="1" x14ac:dyDescent="0.3">
      <c r="F7542"/>
      <c r="G7542"/>
      <c r="H7542"/>
      <c r="I7542"/>
      <c r="J7542"/>
      <c r="M7542"/>
      <c r="N7542"/>
    </row>
    <row r="7543" spans="6:14" ht="14.25" customHeight="1" x14ac:dyDescent="0.3">
      <c r="F7543"/>
      <c r="G7543"/>
      <c r="H7543"/>
      <c r="I7543"/>
      <c r="J7543"/>
      <c r="M7543"/>
      <c r="N7543"/>
    </row>
    <row r="7544" spans="6:14" ht="14.25" customHeight="1" x14ac:dyDescent="0.3">
      <c r="F7544"/>
      <c r="G7544"/>
      <c r="H7544"/>
      <c r="I7544"/>
      <c r="J7544"/>
      <c r="M7544"/>
      <c r="N7544"/>
    </row>
    <row r="7545" spans="6:14" ht="14.25" customHeight="1" x14ac:dyDescent="0.3">
      <c r="F7545"/>
      <c r="G7545"/>
      <c r="H7545"/>
      <c r="I7545"/>
      <c r="J7545"/>
      <c r="M7545"/>
      <c r="N7545"/>
    </row>
    <row r="7546" spans="6:14" ht="14.25" customHeight="1" x14ac:dyDescent="0.3">
      <c r="F7546"/>
      <c r="G7546"/>
      <c r="H7546"/>
      <c r="I7546"/>
      <c r="J7546"/>
      <c r="M7546"/>
      <c r="N7546"/>
    </row>
    <row r="7547" spans="6:14" ht="14.25" customHeight="1" x14ac:dyDescent="0.3">
      <c r="F7547"/>
      <c r="G7547"/>
      <c r="H7547"/>
      <c r="I7547"/>
      <c r="J7547"/>
      <c r="M7547"/>
      <c r="N7547"/>
    </row>
    <row r="7548" spans="6:14" ht="14.25" customHeight="1" x14ac:dyDescent="0.3">
      <c r="F7548"/>
      <c r="G7548"/>
      <c r="H7548"/>
      <c r="I7548"/>
      <c r="J7548"/>
      <c r="M7548"/>
      <c r="N7548"/>
    </row>
    <row r="7549" spans="6:14" ht="14.25" customHeight="1" x14ac:dyDescent="0.3">
      <c r="F7549"/>
      <c r="G7549"/>
      <c r="H7549"/>
      <c r="I7549"/>
      <c r="J7549"/>
      <c r="M7549"/>
      <c r="N7549"/>
    </row>
    <row r="7550" spans="6:14" ht="14.25" customHeight="1" x14ac:dyDescent="0.3">
      <c r="F7550"/>
      <c r="G7550"/>
      <c r="H7550"/>
      <c r="I7550"/>
      <c r="J7550"/>
      <c r="M7550"/>
      <c r="N7550"/>
    </row>
    <row r="7551" spans="6:14" ht="14.25" customHeight="1" x14ac:dyDescent="0.3">
      <c r="F7551"/>
      <c r="G7551"/>
      <c r="H7551"/>
      <c r="I7551"/>
      <c r="J7551"/>
      <c r="M7551"/>
      <c r="N7551"/>
    </row>
    <row r="7552" spans="6:14" ht="14.25" customHeight="1" x14ac:dyDescent="0.3">
      <c r="F7552"/>
      <c r="G7552"/>
      <c r="H7552"/>
      <c r="I7552"/>
      <c r="J7552"/>
      <c r="M7552"/>
      <c r="N7552"/>
    </row>
    <row r="7553" spans="6:14" ht="14.25" customHeight="1" x14ac:dyDescent="0.3">
      <c r="F7553"/>
      <c r="G7553"/>
      <c r="H7553"/>
      <c r="I7553"/>
      <c r="J7553"/>
      <c r="M7553"/>
      <c r="N7553"/>
    </row>
    <row r="7554" spans="6:14" ht="14.25" customHeight="1" x14ac:dyDescent="0.3">
      <c r="F7554"/>
      <c r="G7554"/>
      <c r="H7554"/>
      <c r="I7554"/>
      <c r="J7554"/>
      <c r="M7554"/>
      <c r="N7554"/>
    </row>
    <row r="7555" spans="6:14" ht="14.25" customHeight="1" x14ac:dyDescent="0.3">
      <c r="F7555"/>
      <c r="G7555"/>
      <c r="H7555"/>
      <c r="I7555"/>
      <c r="J7555"/>
      <c r="M7555"/>
      <c r="N7555"/>
    </row>
    <row r="7556" spans="6:14" ht="14.25" customHeight="1" x14ac:dyDescent="0.3">
      <c r="F7556"/>
      <c r="G7556"/>
      <c r="H7556"/>
      <c r="I7556"/>
      <c r="J7556"/>
      <c r="M7556"/>
      <c r="N7556"/>
    </row>
    <row r="7557" spans="6:14" ht="14.25" customHeight="1" x14ac:dyDescent="0.3">
      <c r="F7557"/>
      <c r="G7557"/>
      <c r="H7557"/>
      <c r="I7557"/>
      <c r="J7557"/>
      <c r="M7557"/>
      <c r="N7557"/>
    </row>
    <row r="7558" spans="6:14" ht="14.25" customHeight="1" x14ac:dyDescent="0.3">
      <c r="F7558"/>
      <c r="G7558"/>
      <c r="H7558"/>
      <c r="I7558"/>
      <c r="J7558"/>
      <c r="M7558"/>
      <c r="N7558"/>
    </row>
    <row r="7559" spans="6:14" ht="14.25" customHeight="1" x14ac:dyDescent="0.3">
      <c r="F7559"/>
      <c r="G7559"/>
      <c r="H7559"/>
      <c r="I7559"/>
      <c r="J7559"/>
      <c r="M7559"/>
      <c r="N7559"/>
    </row>
    <row r="7560" spans="6:14" ht="14.25" customHeight="1" x14ac:dyDescent="0.3">
      <c r="F7560"/>
      <c r="G7560"/>
      <c r="H7560"/>
      <c r="I7560"/>
      <c r="J7560"/>
      <c r="M7560"/>
      <c r="N7560"/>
    </row>
    <row r="7561" spans="6:14" ht="14.25" customHeight="1" x14ac:dyDescent="0.3">
      <c r="F7561"/>
      <c r="G7561"/>
      <c r="H7561"/>
      <c r="I7561"/>
      <c r="J7561"/>
      <c r="M7561"/>
      <c r="N7561"/>
    </row>
    <row r="7562" spans="6:14" ht="14.25" customHeight="1" x14ac:dyDescent="0.3">
      <c r="F7562"/>
      <c r="G7562"/>
      <c r="H7562"/>
      <c r="I7562"/>
      <c r="J7562"/>
      <c r="M7562"/>
      <c r="N7562"/>
    </row>
    <row r="7563" spans="6:14" ht="14.25" customHeight="1" x14ac:dyDescent="0.3">
      <c r="F7563"/>
      <c r="G7563"/>
      <c r="H7563"/>
      <c r="I7563"/>
      <c r="J7563"/>
      <c r="M7563"/>
      <c r="N7563"/>
    </row>
    <row r="7564" spans="6:14" ht="14.25" customHeight="1" x14ac:dyDescent="0.3">
      <c r="F7564"/>
      <c r="G7564"/>
      <c r="H7564"/>
      <c r="I7564"/>
      <c r="J7564"/>
      <c r="M7564"/>
      <c r="N7564"/>
    </row>
    <row r="7565" spans="6:14" ht="14.25" customHeight="1" x14ac:dyDescent="0.3">
      <c r="F7565"/>
      <c r="G7565"/>
      <c r="H7565"/>
      <c r="I7565"/>
      <c r="J7565"/>
      <c r="M7565"/>
      <c r="N7565"/>
    </row>
    <row r="7566" spans="6:14" ht="14.25" customHeight="1" x14ac:dyDescent="0.3">
      <c r="F7566"/>
      <c r="G7566"/>
      <c r="H7566"/>
      <c r="I7566"/>
      <c r="J7566"/>
      <c r="M7566"/>
      <c r="N7566"/>
    </row>
    <row r="7567" spans="6:14" ht="14.25" customHeight="1" x14ac:dyDescent="0.3">
      <c r="F7567"/>
      <c r="G7567"/>
      <c r="H7567"/>
      <c r="I7567"/>
      <c r="J7567"/>
      <c r="M7567"/>
      <c r="N7567"/>
    </row>
    <row r="7568" spans="6:14" ht="14.25" customHeight="1" x14ac:dyDescent="0.3">
      <c r="F7568"/>
      <c r="G7568"/>
      <c r="H7568"/>
      <c r="I7568"/>
      <c r="J7568"/>
      <c r="M7568"/>
      <c r="N7568"/>
    </row>
    <row r="7569" spans="6:14" ht="14.25" customHeight="1" x14ac:dyDescent="0.3">
      <c r="F7569"/>
      <c r="G7569"/>
      <c r="H7569"/>
      <c r="I7569"/>
      <c r="J7569"/>
      <c r="M7569"/>
      <c r="N7569"/>
    </row>
    <row r="7570" spans="6:14" ht="14.25" customHeight="1" x14ac:dyDescent="0.3">
      <c r="F7570"/>
      <c r="G7570"/>
      <c r="H7570"/>
      <c r="I7570"/>
      <c r="J7570"/>
      <c r="M7570"/>
      <c r="N7570"/>
    </row>
    <row r="7571" spans="6:14" ht="14.25" customHeight="1" x14ac:dyDescent="0.3">
      <c r="F7571"/>
      <c r="G7571"/>
      <c r="H7571"/>
      <c r="I7571"/>
      <c r="J7571"/>
      <c r="M7571"/>
      <c r="N7571"/>
    </row>
    <row r="7572" spans="6:14" ht="14.25" customHeight="1" x14ac:dyDescent="0.3">
      <c r="F7572"/>
      <c r="G7572"/>
      <c r="H7572"/>
      <c r="I7572"/>
      <c r="J7572"/>
      <c r="M7572"/>
      <c r="N7572"/>
    </row>
    <row r="7573" spans="6:14" ht="14.25" customHeight="1" x14ac:dyDescent="0.3">
      <c r="F7573"/>
      <c r="G7573"/>
      <c r="H7573"/>
      <c r="I7573"/>
      <c r="J7573"/>
      <c r="M7573"/>
      <c r="N7573"/>
    </row>
    <row r="7574" spans="6:14" ht="14.25" customHeight="1" x14ac:dyDescent="0.3">
      <c r="F7574"/>
      <c r="G7574"/>
      <c r="H7574"/>
      <c r="I7574"/>
      <c r="J7574"/>
      <c r="M7574"/>
      <c r="N7574"/>
    </row>
    <row r="7575" spans="6:14" ht="14.25" customHeight="1" x14ac:dyDescent="0.3">
      <c r="F7575"/>
      <c r="G7575"/>
      <c r="H7575"/>
      <c r="I7575"/>
      <c r="J7575"/>
      <c r="M7575"/>
      <c r="N7575"/>
    </row>
    <row r="7576" spans="6:14" ht="14.25" customHeight="1" x14ac:dyDescent="0.3">
      <c r="F7576"/>
      <c r="G7576"/>
      <c r="H7576"/>
      <c r="I7576"/>
      <c r="J7576"/>
      <c r="M7576"/>
      <c r="N7576"/>
    </row>
    <row r="7577" spans="6:14" ht="14.25" customHeight="1" x14ac:dyDescent="0.3">
      <c r="F7577"/>
      <c r="G7577"/>
      <c r="H7577"/>
      <c r="I7577"/>
      <c r="J7577"/>
      <c r="M7577"/>
      <c r="N7577"/>
    </row>
    <row r="7578" spans="6:14" ht="14.25" customHeight="1" x14ac:dyDescent="0.3">
      <c r="F7578"/>
      <c r="G7578"/>
      <c r="H7578"/>
      <c r="I7578"/>
      <c r="J7578"/>
      <c r="M7578"/>
      <c r="N7578"/>
    </row>
    <row r="7579" spans="6:14" ht="14.25" customHeight="1" x14ac:dyDescent="0.3">
      <c r="F7579"/>
      <c r="G7579"/>
      <c r="H7579"/>
      <c r="I7579"/>
      <c r="J7579"/>
      <c r="M7579"/>
      <c r="N7579"/>
    </row>
    <row r="7580" spans="6:14" ht="14.25" customHeight="1" x14ac:dyDescent="0.3">
      <c r="F7580"/>
      <c r="G7580"/>
      <c r="H7580"/>
      <c r="I7580"/>
      <c r="J7580"/>
      <c r="M7580"/>
      <c r="N7580"/>
    </row>
    <row r="7581" spans="6:14" ht="14.25" customHeight="1" x14ac:dyDescent="0.3">
      <c r="F7581"/>
      <c r="G7581"/>
      <c r="H7581"/>
      <c r="I7581"/>
      <c r="J7581"/>
      <c r="M7581"/>
      <c r="N7581"/>
    </row>
    <row r="7582" spans="6:14" ht="14.25" customHeight="1" x14ac:dyDescent="0.3">
      <c r="F7582"/>
      <c r="G7582"/>
      <c r="H7582"/>
      <c r="I7582"/>
      <c r="J7582"/>
      <c r="M7582"/>
      <c r="N7582"/>
    </row>
    <row r="7583" spans="6:14" ht="14.25" customHeight="1" x14ac:dyDescent="0.3">
      <c r="F7583"/>
      <c r="G7583"/>
      <c r="H7583"/>
      <c r="I7583"/>
      <c r="J7583"/>
      <c r="M7583"/>
      <c r="N7583"/>
    </row>
    <row r="7584" spans="6:14" ht="14.25" customHeight="1" x14ac:dyDescent="0.3">
      <c r="F7584"/>
      <c r="G7584"/>
      <c r="H7584"/>
      <c r="I7584"/>
      <c r="J7584"/>
      <c r="M7584"/>
      <c r="N7584"/>
    </row>
    <row r="7585" spans="6:14" ht="14.25" customHeight="1" x14ac:dyDescent="0.3">
      <c r="F7585"/>
      <c r="G7585"/>
      <c r="H7585"/>
      <c r="I7585"/>
      <c r="J7585"/>
      <c r="M7585"/>
      <c r="N7585"/>
    </row>
    <row r="7586" spans="6:14" ht="14.25" customHeight="1" x14ac:dyDescent="0.3">
      <c r="F7586"/>
      <c r="G7586"/>
      <c r="H7586"/>
      <c r="I7586"/>
      <c r="J7586"/>
      <c r="M7586"/>
      <c r="N7586"/>
    </row>
    <row r="7587" spans="6:14" ht="14.25" customHeight="1" x14ac:dyDescent="0.3">
      <c r="F7587"/>
      <c r="G7587"/>
      <c r="H7587"/>
      <c r="I7587"/>
      <c r="J7587"/>
      <c r="M7587"/>
      <c r="N7587"/>
    </row>
    <row r="7588" spans="6:14" ht="14.25" customHeight="1" x14ac:dyDescent="0.3">
      <c r="F7588"/>
      <c r="G7588"/>
      <c r="H7588"/>
      <c r="I7588"/>
      <c r="J7588"/>
      <c r="M7588"/>
      <c r="N7588"/>
    </row>
    <row r="7589" spans="6:14" ht="14.25" customHeight="1" x14ac:dyDescent="0.3">
      <c r="F7589"/>
      <c r="G7589"/>
      <c r="H7589"/>
      <c r="I7589"/>
      <c r="J7589"/>
      <c r="M7589"/>
      <c r="N7589"/>
    </row>
    <row r="7590" spans="6:14" ht="14.25" customHeight="1" x14ac:dyDescent="0.3">
      <c r="F7590"/>
      <c r="G7590"/>
      <c r="H7590"/>
      <c r="I7590"/>
      <c r="J7590"/>
      <c r="M7590"/>
      <c r="N7590"/>
    </row>
    <row r="7591" spans="6:14" ht="14.25" customHeight="1" x14ac:dyDescent="0.3">
      <c r="F7591"/>
      <c r="G7591"/>
      <c r="H7591"/>
      <c r="I7591"/>
      <c r="J7591"/>
      <c r="M7591"/>
      <c r="N7591"/>
    </row>
    <row r="7592" spans="6:14" ht="14.25" customHeight="1" x14ac:dyDescent="0.3">
      <c r="F7592"/>
      <c r="G7592"/>
      <c r="H7592"/>
      <c r="I7592"/>
      <c r="J7592"/>
      <c r="M7592"/>
      <c r="N7592"/>
    </row>
    <row r="7593" spans="6:14" ht="14.25" customHeight="1" x14ac:dyDescent="0.3">
      <c r="F7593"/>
      <c r="G7593"/>
      <c r="H7593"/>
      <c r="I7593"/>
      <c r="J7593"/>
      <c r="M7593"/>
      <c r="N7593"/>
    </row>
    <row r="7594" spans="6:14" ht="14.25" customHeight="1" x14ac:dyDescent="0.3">
      <c r="F7594"/>
      <c r="G7594"/>
      <c r="H7594"/>
      <c r="I7594"/>
      <c r="J7594"/>
      <c r="M7594"/>
      <c r="N7594"/>
    </row>
    <row r="7595" spans="6:14" ht="14.25" customHeight="1" x14ac:dyDescent="0.3">
      <c r="F7595"/>
      <c r="G7595"/>
      <c r="H7595"/>
      <c r="I7595"/>
      <c r="J7595"/>
      <c r="M7595"/>
      <c r="N7595"/>
    </row>
    <row r="7596" spans="6:14" ht="14.25" customHeight="1" x14ac:dyDescent="0.3">
      <c r="F7596"/>
      <c r="G7596"/>
      <c r="H7596"/>
      <c r="I7596"/>
      <c r="J7596"/>
      <c r="M7596"/>
      <c r="N7596"/>
    </row>
    <row r="7597" spans="6:14" ht="14.25" customHeight="1" x14ac:dyDescent="0.3">
      <c r="F7597"/>
      <c r="G7597"/>
      <c r="H7597"/>
      <c r="I7597"/>
      <c r="J7597"/>
      <c r="M7597"/>
      <c r="N7597"/>
    </row>
    <row r="7598" spans="6:14" ht="14.25" customHeight="1" x14ac:dyDescent="0.3">
      <c r="F7598"/>
      <c r="G7598"/>
      <c r="H7598"/>
      <c r="I7598"/>
      <c r="J7598"/>
      <c r="M7598"/>
      <c r="N7598"/>
    </row>
    <row r="7599" spans="6:14" ht="14.25" customHeight="1" x14ac:dyDescent="0.3">
      <c r="F7599"/>
      <c r="G7599"/>
      <c r="H7599"/>
      <c r="I7599"/>
      <c r="J7599"/>
      <c r="M7599"/>
      <c r="N7599"/>
    </row>
    <row r="7600" spans="6:14" ht="14.25" customHeight="1" x14ac:dyDescent="0.3">
      <c r="F7600"/>
      <c r="G7600"/>
      <c r="H7600"/>
      <c r="I7600"/>
      <c r="J7600"/>
      <c r="M7600"/>
      <c r="N7600"/>
    </row>
    <row r="7601" spans="6:14" ht="14.25" customHeight="1" x14ac:dyDescent="0.3">
      <c r="F7601"/>
      <c r="G7601"/>
      <c r="H7601"/>
      <c r="I7601"/>
      <c r="J7601"/>
      <c r="M7601"/>
      <c r="N7601"/>
    </row>
    <row r="7602" spans="6:14" ht="14.25" customHeight="1" x14ac:dyDescent="0.3">
      <c r="F7602"/>
      <c r="G7602"/>
      <c r="H7602"/>
      <c r="I7602"/>
      <c r="J7602"/>
      <c r="M7602"/>
      <c r="N7602"/>
    </row>
    <row r="7603" spans="6:14" ht="14.25" customHeight="1" x14ac:dyDescent="0.3">
      <c r="F7603"/>
      <c r="G7603"/>
      <c r="H7603"/>
      <c r="I7603"/>
      <c r="J7603"/>
      <c r="M7603"/>
      <c r="N7603"/>
    </row>
    <row r="7604" spans="6:14" ht="14.25" customHeight="1" x14ac:dyDescent="0.3">
      <c r="F7604"/>
      <c r="G7604"/>
      <c r="H7604"/>
      <c r="I7604"/>
      <c r="J7604"/>
      <c r="M7604"/>
      <c r="N7604"/>
    </row>
    <row r="7605" spans="6:14" ht="14.25" customHeight="1" x14ac:dyDescent="0.3">
      <c r="F7605"/>
      <c r="G7605"/>
      <c r="H7605"/>
      <c r="I7605"/>
      <c r="J7605"/>
      <c r="M7605"/>
      <c r="N7605"/>
    </row>
    <row r="7606" spans="6:14" ht="14.25" customHeight="1" x14ac:dyDescent="0.3">
      <c r="F7606"/>
      <c r="G7606"/>
      <c r="H7606"/>
      <c r="I7606"/>
      <c r="J7606"/>
      <c r="M7606"/>
      <c r="N7606"/>
    </row>
    <row r="7607" spans="6:14" ht="14.25" customHeight="1" x14ac:dyDescent="0.3">
      <c r="F7607"/>
      <c r="G7607"/>
      <c r="H7607"/>
      <c r="I7607"/>
      <c r="J7607"/>
      <c r="M7607"/>
      <c r="N7607"/>
    </row>
    <row r="7608" spans="6:14" ht="14.25" customHeight="1" x14ac:dyDescent="0.3">
      <c r="F7608"/>
      <c r="G7608"/>
      <c r="H7608"/>
      <c r="I7608"/>
      <c r="J7608"/>
      <c r="M7608"/>
      <c r="N7608"/>
    </row>
    <row r="7609" spans="6:14" ht="14.25" customHeight="1" x14ac:dyDescent="0.3">
      <c r="F7609"/>
      <c r="G7609"/>
      <c r="H7609"/>
      <c r="I7609"/>
      <c r="J7609"/>
      <c r="M7609"/>
      <c r="N7609"/>
    </row>
    <row r="7610" spans="6:14" ht="14.25" customHeight="1" x14ac:dyDescent="0.3">
      <c r="F7610"/>
      <c r="G7610"/>
      <c r="H7610"/>
      <c r="I7610"/>
      <c r="J7610"/>
      <c r="M7610"/>
      <c r="N7610"/>
    </row>
    <row r="7611" spans="6:14" ht="14.25" customHeight="1" x14ac:dyDescent="0.3">
      <c r="F7611"/>
      <c r="G7611"/>
      <c r="H7611"/>
      <c r="I7611"/>
      <c r="J7611"/>
      <c r="M7611"/>
      <c r="N7611"/>
    </row>
    <row r="7612" spans="6:14" ht="14.25" customHeight="1" x14ac:dyDescent="0.3">
      <c r="F7612"/>
      <c r="G7612"/>
      <c r="H7612"/>
      <c r="I7612"/>
      <c r="J7612"/>
      <c r="M7612"/>
      <c r="N7612"/>
    </row>
    <row r="7613" spans="6:14" ht="14.25" customHeight="1" x14ac:dyDescent="0.3">
      <c r="F7613"/>
      <c r="G7613"/>
      <c r="H7613"/>
      <c r="I7613"/>
      <c r="J7613"/>
      <c r="M7613"/>
      <c r="N7613"/>
    </row>
    <row r="7614" spans="6:14" ht="14.25" customHeight="1" x14ac:dyDescent="0.3">
      <c r="F7614"/>
      <c r="G7614"/>
      <c r="H7614"/>
      <c r="I7614"/>
      <c r="J7614"/>
      <c r="M7614"/>
      <c r="N7614"/>
    </row>
    <row r="7615" spans="6:14" ht="14.25" customHeight="1" x14ac:dyDescent="0.3">
      <c r="F7615"/>
      <c r="G7615"/>
      <c r="H7615"/>
      <c r="I7615"/>
      <c r="J7615"/>
      <c r="M7615"/>
      <c r="N7615"/>
    </row>
    <row r="7616" spans="6:14" ht="14.25" customHeight="1" x14ac:dyDescent="0.3">
      <c r="F7616"/>
      <c r="G7616"/>
      <c r="H7616"/>
      <c r="I7616"/>
      <c r="J7616"/>
      <c r="M7616"/>
      <c r="N7616"/>
    </row>
    <row r="7617" spans="6:14" ht="14.25" customHeight="1" x14ac:dyDescent="0.3">
      <c r="F7617"/>
      <c r="G7617"/>
      <c r="H7617"/>
      <c r="I7617"/>
      <c r="J7617"/>
      <c r="M7617"/>
      <c r="N7617"/>
    </row>
    <row r="7618" spans="6:14" ht="14.25" customHeight="1" x14ac:dyDescent="0.3">
      <c r="F7618"/>
      <c r="G7618"/>
      <c r="H7618"/>
      <c r="I7618"/>
      <c r="J7618"/>
      <c r="M7618"/>
      <c r="N7618"/>
    </row>
    <row r="7619" spans="6:14" ht="14.25" customHeight="1" x14ac:dyDescent="0.3">
      <c r="F7619"/>
      <c r="G7619"/>
      <c r="H7619"/>
      <c r="I7619"/>
      <c r="J7619"/>
      <c r="M7619"/>
      <c r="N7619"/>
    </row>
    <row r="7620" spans="6:14" ht="14.25" customHeight="1" x14ac:dyDescent="0.3">
      <c r="F7620"/>
      <c r="G7620"/>
      <c r="H7620"/>
      <c r="I7620"/>
      <c r="J7620"/>
      <c r="M7620"/>
      <c r="N7620"/>
    </row>
    <row r="7621" spans="6:14" ht="14.25" customHeight="1" x14ac:dyDescent="0.3">
      <c r="F7621"/>
      <c r="G7621"/>
      <c r="H7621"/>
      <c r="I7621"/>
      <c r="J7621"/>
      <c r="M7621"/>
      <c r="N7621"/>
    </row>
    <row r="7622" spans="6:14" ht="14.25" customHeight="1" x14ac:dyDescent="0.3">
      <c r="F7622"/>
      <c r="G7622"/>
      <c r="H7622"/>
      <c r="I7622"/>
      <c r="J7622"/>
      <c r="M7622"/>
      <c r="N7622"/>
    </row>
    <row r="7623" spans="6:14" ht="14.25" customHeight="1" x14ac:dyDescent="0.3">
      <c r="F7623"/>
      <c r="G7623"/>
      <c r="H7623"/>
      <c r="I7623"/>
      <c r="J7623"/>
      <c r="M7623"/>
      <c r="N7623"/>
    </row>
    <row r="7624" spans="6:14" ht="14.25" customHeight="1" x14ac:dyDescent="0.3">
      <c r="F7624"/>
      <c r="G7624"/>
      <c r="H7624"/>
      <c r="I7624"/>
      <c r="J7624"/>
      <c r="M7624"/>
      <c r="N7624"/>
    </row>
    <row r="7625" spans="6:14" ht="14.25" customHeight="1" x14ac:dyDescent="0.3">
      <c r="F7625"/>
      <c r="G7625"/>
      <c r="H7625"/>
      <c r="I7625"/>
      <c r="J7625"/>
      <c r="M7625"/>
      <c r="N7625"/>
    </row>
    <row r="7626" spans="6:14" ht="14.25" customHeight="1" x14ac:dyDescent="0.3">
      <c r="F7626"/>
      <c r="G7626"/>
      <c r="H7626"/>
      <c r="I7626"/>
      <c r="J7626"/>
      <c r="M7626"/>
      <c r="N7626"/>
    </row>
    <row r="7627" spans="6:14" ht="14.25" customHeight="1" x14ac:dyDescent="0.3">
      <c r="F7627"/>
      <c r="G7627"/>
      <c r="H7627"/>
      <c r="I7627"/>
      <c r="J7627"/>
      <c r="M7627"/>
      <c r="N7627"/>
    </row>
    <row r="7628" spans="6:14" ht="14.25" customHeight="1" x14ac:dyDescent="0.3">
      <c r="F7628"/>
      <c r="G7628"/>
      <c r="H7628"/>
      <c r="I7628"/>
      <c r="J7628"/>
      <c r="M7628"/>
      <c r="N7628"/>
    </row>
    <row r="7629" spans="6:14" ht="14.25" customHeight="1" x14ac:dyDescent="0.3">
      <c r="F7629"/>
      <c r="G7629"/>
      <c r="H7629"/>
      <c r="I7629"/>
      <c r="J7629"/>
      <c r="M7629"/>
      <c r="N7629"/>
    </row>
    <row r="7630" spans="6:14" ht="14.25" customHeight="1" x14ac:dyDescent="0.3">
      <c r="F7630"/>
      <c r="G7630"/>
      <c r="H7630"/>
      <c r="I7630"/>
      <c r="J7630"/>
      <c r="M7630"/>
      <c r="N7630"/>
    </row>
    <row r="7631" spans="6:14" ht="14.25" customHeight="1" x14ac:dyDescent="0.3">
      <c r="F7631"/>
      <c r="G7631"/>
      <c r="H7631"/>
      <c r="I7631"/>
      <c r="J7631"/>
      <c r="M7631"/>
      <c r="N7631"/>
    </row>
    <row r="7632" spans="6:14" ht="14.25" customHeight="1" x14ac:dyDescent="0.3">
      <c r="F7632"/>
      <c r="G7632"/>
      <c r="H7632"/>
      <c r="I7632"/>
      <c r="J7632"/>
      <c r="M7632"/>
      <c r="N7632"/>
    </row>
    <row r="7633" spans="6:14" ht="14.25" customHeight="1" x14ac:dyDescent="0.3">
      <c r="F7633"/>
      <c r="G7633"/>
      <c r="H7633"/>
      <c r="I7633"/>
      <c r="J7633"/>
      <c r="M7633"/>
      <c r="N7633"/>
    </row>
    <row r="7634" spans="6:14" ht="14.25" customHeight="1" x14ac:dyDescent="0.3">
      <c r="F7634"/>
      <c r="G7634"/>
      <c r="H7634"/>
      <c r="I7634"/>
      <c r="J7634"/>
      <c r="M7634"/>
      <c r="N7634"/>
    </row>
    <row r="7635" spans="6:14" ht="14.25" customHeight="1" x14ac:dyDescent="0.3">
      <c r="F7635"/>
      <c r="G7635"/>
      <c r="H7635"/>
      <c r="I7635"/>
      <c r="J7635"/>
      <c r="M7635"/>
      <c r="N7635"/>
    </row>
    <row r="7636" spans="6:14" ht="14.25" customHeight="1" x14ac:dyDescent="0.3">
      <c r="F7636"/>
      <c r="G7636"/>
      <c r="H7636"/>
      <c r="I7636"/>
      <c r="J7636"/>
      <c r="M7636"/>
      <c r="N7636"/>
    </row>
    <row r="7637" spans="6:14" ht="14.25" customHeight="1" x14ac:dyDescent="0.3">
      <c r="F7637"/>
      <c r="G7637"/>
      <c r="H7637"/>
      <c r="I7637"/>
      <c r="J7637"/>
      <c r="M7637"/>
      <c r="N7637"/>
    </row>
    <row r="7638" spans="6:14" ht="14.25" customHeight="1" x14ac:dyDescent="0.3">
      <c r="F7638"/>
      <c r="G7638"/>
      <c r="H7638"/>
      <c r="I7638"/>
      <c r="J7638"/>
      <c r="M7638"/>
      <c r="N7638"/>
    </row>
    <row r="7639" spans="6:14" ht="14.25" customHeight="1" x14ac:dyDescent="0.3">
      <c r="F7639"/>
      <c r="G7639"/>
      <c r="H7639"/>
      <c r="I7639"/>
      <c r="J7639"/>
      <c r="M7639"/>
      <c r="N7639"/>
    </row>
    <row r="7640" spans="6:14" ht="14.25" customHeight="1" x14ac:dyDescent="0.3">
      <c r="F7640"/>
      <c r="G7640"/>
      <c r="H7640"/>
      <c r="I7640"/>
      <c r="J7640"/>
      <c r="M7640"/>
      <c r="N7640"/>
    </row>
    <row r="7641" spans="6:14" ht="14.25" customHeight="1" x14ac:dyDescent="0.3">
      <c r="F7641"/>
      <c r="G7641"/>
      <c r="H7641"/>
      <c r="I7641"/>
      <c r="J7641"/>
      <c r="M7641"/>
      <c r="N7641"/>
    </row>
    <row r="7642" spans="6:14" ht="14.25" customHeight="1" x14ac:dyDescent="0.3">
      <c r="F7642"/>
      <c r="G7642"/>
      <c r="H7642"/>
      <c r="I7642"/>
      <c r="J7642"/>
      <c r="M7642"/>
      <c r="N7642"/>
    </row>
    <row r="7643" spans="6:14" ht="14.25" customHeight="1" x14ac:dyDescent="0.3">
      <c r="F7643"/>
      <c r="G7643"/>
      <c r="H7643"/>
      <c r="I7643"/>
      <c r="J7643"/>
      <c r="M7643"/>
      <c r="N7643"/>
    </row>
    <row r="7644" spans="6:14" ht="14.25" customHeight="1" x14ac:dyDescent="0.3">
      <c r="F7644"/>
      <c r="G7644"/>
      <c r="H7644"/>
      <c r="I7644"/>
      <c r="J7644"/>
      <c r="M7644"/>
      <c r="N7644"/>
    </row>
    <row r="7645" spans="6:14" ht="14.25" customHeight="1" x14ac:dyDescent="0.3">
      <c r="F7645"/>
      <c r="G7645"/>
      <c r="H7645"/>
      <c r="I7645"/>
      <c r="J7645"/>
      <c r="M7645"/>
      <c r="N7645"/>
    </row>
    <row r="7646" spans="6:14" ht="14.25" customHeight="1" x14ac:dyDescent="0.3">
      <c r="F7646"/>
      <c r="G7646"/>
      <c r="H7646"/>
      <c r="I7646"/>
      <c r="J7646"/>
      <c r="M7646"/>
      <c r="N7646"/>
    </row>
    <row r="7647" spans="6:14" ht="14.25" customHeight="1" x14ac:dyDescent="0.3">
      <c r="F7647"/>
      <c r="G7647"/>
      <c r="H7647"/>
      <c r="I7647"/>
      <c r="J7647"/>
      <c r="M7647"/>
      <c r="N7647"/>
    </row>
    <row r="7648" spans="6:14" ht="14.25" customHeight="1" x14ac:dyDescent="0.3">
      <c r="F7648"/>
      <c r="G7648"/>
      <c r="H7648"/>
      <c r="I7648"/>
      <c r="J7648"/>
      <c r="M7648"/>
      <c r="N7648"/>
    </row>
    <row r="7649" spans="6:14" ht="14.25" customHeight="1" x14ac:dyDescent="0.3">
      <c r="F7649"/>
      <c r="G7649"/>
      <c r="H7649"/>
      <c r="I7649"/>
      <c r="J7649"/>
      <c r="M7649"/>
      <c r="N7649"/>
    </row>
    <row r="7650" spans="6:14" ht="14.25" customHeight="1" x14ac:dyDescent="0.3">
      <c r="F7650"/>
      <c r="G7650"/>
      <c r="H7650"/>
      <c r="I7650"/>
      <c r="J7650"/>
      <c r="M7650"/>
      <c r="N7650"/>
    </row>
    <row r="7651" spans="6:14" ht="14.25" customHeight="1" x14ac:dyDescent="0.3">
      <c r="F7651"/>
      <c r="G7651"/>
      <c r="H7651"/>
      <c r="I7651"/>
      <c r="J7651"/>
      <c r="M7651"/>
      <c r="N7651"/>
    </row>
    <row r="7652" spans="6:14" ht="14.25" customHeight="1" x14ac:dyDescent="0.3">
      <c r="F7652"/>
      <c r="G7652"/>
      <c r="H7652"/>
      <c r="I7652"/>
      <c r="J7652"/>
      <c r="M7652"/>
      <c r="N7652"/>
    </row>
    <row r="7653" spans="6:14" ht="14.25" customHeight="1" x14ac:dyDescent="0.3">
      <c r="F7653"/>
      <c r="G7653"/>
      <c r="H7653"/>
      <c r="I7653"/>
      <c r="J7653"/>
      <c r="M7653"/>
      <c r="N7653"/>
    </row>
    <row r="7654" spans="6:14" ht="14.25" customHeight="1" x14ac:dyDescent="0.3">
      <c r="F7654"/>
      <c r="G7654"/>
      <c r="H7654"/>
      <c r="I7654"/>
      <c r="J7654"/>
      <c r="M7654"/>
      <c r="N7654"/>
    </row>
    <row r="7655" spans="6:14" ht="14.25" customHeight="1" x14ac:dyDescent="0.3">
      <c r="F7655"/>
      <c r="G7655"/>
      <c r="H7655"/>
      <c r="I7655"/>
      <c r="J7655"/>
      <c r="M7655"/>
      <c r="N7655"/>
    </row>
    <row r="7656" spans="6:14" ht="14.25" customHeight="1" x14ac:dyDescent="0.3">
      <c r="F7656"/>
      <c r="G7656"/>
      <c r="H7656"/>
      <c r="I7656"/>
      <c r="J7656"/>
      <c r="M7656"/>
      <c r="N7656"/>
    </row>
    <row r="7657" spans="6:14" ht="14.25" customHeight="1" x14ac:dyDescent="0.3">
      <c r="F7657"/>
      <c r="G7657"/>
      <c r="H7657"/>
      <c r="I7657"/>
      <c r="J7657"/>
      <c r="M7657"/>
      <c r="N7657"/>
    </row>
    <row r="7658" spans="6:14" ht="14.25" customHeight="1" x14ac:dyDescent="0.3">
      <c r="F7658"/>
      <c r="G7658"/>
      <c r="H7658"/>
      <c r="I7658"/>
      <c r="J7658"/>
      <c r="M7658"/>
      <c r="N7658"/>
    </row>
    <row r="7659" spans="6:14" ht="14.25" customHeight="1" x14ac:dyDescent="0.3">
      <c r="F7659"/>
      <c r="G7659"/>
      <c r="H7659"/>
      <c r="I7659"/>
      <c r="J7659"/>
      <c r="M7659"/>
      <c r="N7659"/>
    </row>
    <row r="7660" spans="6:14" ht="14.25" customHeight="1" x14ac:dyDescent="0.3">
      <c r="F7660"/>
      <c r="G7660"/>
      <c r="H7660"/>
      <c r="I7660"/>
      <c r="J7660"/>
      <c r="M7660"/>
      <c r="N7660"/>
    </row>
    <row r="7661" spans="6:14" ht="14.25" customHeight="1" x14ac:dyDescent="0.3">
      <c r="F7661"/>
      <c r="G7661"/>
      <c r="H7661"/>
      <c r="I7661"/>
      <c r="J7661"/>
      <c r="M7661"/>
      <c r="N7661"/>
    </row>
    <row r="7662" spans="6:14" ht="14.25" customHeight="1" x14ac:dyDescent="0.3">
      <c r="F7662"/>
      <c r="G7662"/>
      <c r="H7662"/>
      <c r="I7662"/>
      <c r="J7662"/>
      <c r="M7662"/>
      <c r="N7662"/>
    </row>
    <row r="7663" spans="6:14" ht="14.25" customHeight="1" x14ac:dyDescent="0.3">
      <c r="F7663"/>
      <c r="G7663"/>
      <c r="H7663"/>
      <c r="I7663"/>
      <c r="J7663"/>
      <c r="M7663"/>
      <c r="N7663"/>
    </row>
    <row r="7664" spans="6:14" ht="14.25" customHeight="1" x14ac:dyDescent="0.3">
      <c r="F7664"/>
      <c r="G7664"/>
      <c r="H7664"/>
      <c r="I7664"/>
      <c r="J7664"/>
      <c r="M7664"/>
      <c r="N7664"/>
    </row>
    <row r="7665" spans="6:14" ht="14.25" customHeight="1" x14ac:dyDescent="0.3">
      <c r="F7665"/>
      <c r="G7665"/>
      <c r="H7665"/>
      <c r="I7665"/>
      <c r="J7665"/>
      <c r="M7665"/>
      <c r="N7665"/>
    </row>
    <row r="7666" spans="6:14" ht="14.25" customHeight="1" x14ac:dyDescent="0.3">
      <c r="F7666"/>
      <c r="G7666"/>
      <c r="H7666"/>
      <c r="I7666"/>
      <c r="J7666"/>
      <c r="M7666"/>
      <c r="N7666"/>
    </row>
    <row r="7667" spans="6:14" ht="14.25" customHeight="1" x14ac:dyDescent="0.3">
      <c r="F7667"/>
      <c r="G7667"/>
      <c r="H7667"/>
      <c r="I7667"/>
      <c r="J7667"/>
      <c r="M7667"/>
      <c r="N7667"/>
    </row>
    <row r="7668" spans="6:14" ht="14.25" customHeight="1" x14ac:dyDescent="0.3">
      <c r="F7668"/>
      <c r="G7668"/>
      <c r="H7668"/>
      <c r="I7668"/>
      <c r="J7668"/>
      <c r="M7668"/>
      <c r="N7668"/>
    </row>
    <row r="7669" spans="6:14" ht="14.25" customHeight="1" x14ac:dyDescent="0.3">
      <c r="F7669"/>
      <c r="G7669"/>
      <c r="H7669"/>
      <c r="I7669"/>
      <c r="J7669"/>
      <c r="M7669"/>
      <c r="N7669"/>
    </row>
    <row r="7670" spans="6:14" ht="14.25" customHeight="1" x14ac:dyDescent="0.3">
      <c r="F7670"/>
      <c r="G7670"/>
      <c r="H7670"/>
      <c r="I7670"/>
      <c r="J7670"/>
      <c r="M7670"/>
      <c r="N7670"/>
    </row>
    <row r="7671" spans="6:14" ht="14.25" customHeight="1" x14ac:dyDescent="0.3">
      <c r="F7671"/>
      <c r="G7671"/>
      <c r="H7671"/>
      <c r="I7671"/>
      <c r="J7671"/>
      <c r="M7671"/>
      <c r="N7671"/>
    </row>
    <row r="7672" spans="6:14" ht="14.25" customHeight="1" x14ac:dyDescent="0.3">
      <c r="F7672"/>
      <c r="G7672"/>
      <c r="H7672"/>
      <c r="I7672"/>
      <c r="J7672"/>
      <c r="M7672"/>
      <c r="N7672"/>
    </row>
    <row r="7673" spans="6:14" ht="14.25" customHeight="1" x14ac:dyDescent="0.3">
      <c r="F7673"/>
      <c r="G7673"/>
      <c r="H7673"/>
      <c r="I7673"/>
      <c r="J7673"/>
      <c r="M7673"/>
      <c r="N7673"/>
    </row>
    <row r="7674" spans="6:14" ht="14.25" customHeight="1" x14ac:dyDescent="0.3">
      <c r="F7674"/>
      <c r="G7674"/>
      <c r="H7674"/>
      <c r="I7674"/>
      <c r="J7674"/>
      <c r="M7674"/>
      <c r="N7674"/>
    </row>
    <row r="7675" spans="6:14" ht="14.25" customHeight="1" x14ac:dyDescent="0.3">
      <c r="F7675"/>
      <c r="G7675"/>
      <c r="H7675"/>
      <c r="I7675"/>
      <c r="J7675"/>
      <c r="M7675"/>
      <c r="N7675"/>
    </row>
    <row r="7676" spans="6:14" ht="14.25" customHeight="1" x14ac:dyDescent="0.3">
      <c r="F7676"/>
      <c r="G7676"/>
      <c r="H7676"/>
      <c r="I7676"/>
      <c r="J7676"/>
      <c r="M7676"/>
      <c r="N7676"/>
    </row>
    <row r="7677" spans="6:14" ht="14.25" customHeight="1" x14ac:dyDescent="0.3">
      <c r="F7677"/>
      <c r="G7677"/>
      <c r="H7677"/>
      <c r="I7677"/>
      <c r="J7677"/>
      <c r="M7677"/>
      <c r="N7677"/>
    </row>
    <row r="7678" spans="6:14" ht="14.25" customHeight="1" x14ac:dyDescent="0.3">
      <c r="F7678"/>
      <c r="G7678"/>
      <c r="H7678"/>
      <c r="I7678"/>
      <c r="J7678"/>
      <c r="M7678"/>
      <c r="N7678"/>
    </row>
    <row r="7679" spans="6:14" ht="14.25" customHeight="1" x14ac:dyDescent="0.3">
      <c r="F7679"/>
      <c r="G7679"/>
      <c r="H7679"/>
      <c r="I7679"/>
      <c r="J7679"/>
      <c r="M7679"/>
      <c r="N7679"/>
    </row>
    <row r="7680" spans="6:14" ht="14.25" customHeight="1" x14ac:dyDescent="0.3">
      <c r="F7680"/>
      <c r="G7680"/>
      <c r="H7680"/>
      <c r="I7680"/>
      <c r="J7680"/>
      <c r="M7680"/>
      <c r="N7680"/>
    </row>
    <row r="7681" spans="6:14" ht="14.25" customHeight="1" x14ac:dyDescent="0.3">
      <c r="F7681"/>
      <c r="G7681"/>
      <c r="H7681"/>
      <c r="I7681"/>
      <c r="J7681"/>
      <c r="M7681"/>
      <c r="N7681"/>
    </row>
    <row r="7682" spans="6:14" ht="14.25" customHeight="1" x14ac:dyDescent="0.3">
      <c r="F7682"/>
      <c r="G7682"/>
      <c r="H7682"/>
      <c r="I7682"/>
      <c r="J7682"/>
      <c r="M7682"/>
      <c r="N7682"/>
    </row>
    <row r="7683" spans="6:14" ht="14.25" customHeight="1" x14ac:dyDescent="0.3">
      <c r="F7683"/>
      <c r="G7683"/>
      <c r="H7683"/>
      <c r="I7683"/>
      <c r="J7683"/>
      <c r="M7683"/>
      <c r="N7683"/>
    </row>
    <row r="7684" spans="6:14" ht="14.25" customHeight="1" x14ac:dyDescent="0.3">
      <c r="F7684"/>
      <c r="G7684"/>
      <c r="H7684"/>
      <c r="I7684"/>
      <c r="J7684"/>
      <c r="M7684"/>
      <c r="N7684"/>
    </row>
    <row r="7685" spans="6:14" ht="14.25" customHeight="1" x14ac:dyDescent="0.3">
      <c r="F7685"/>
      <c r="G7685"/>
      <c r="H7685"/>
      <c r="I7685"/>
      <c r="J7685"/>
      <c r="M7685"/>
      <c r="N7685"/>
    </row>
    <row r="7686" spans="6:14" ht="14.25" customHeight="1" x14ac:dyDescent="0.3">
      <c r="F7686"/>
      <c r="G7686"/>
      <c r="H7686"/>
      <c r="I7686"/>
      <c r="J7686"/>
      <c r="M7686"/>
      <c r="N7686"/>
    </row>
    <row r="7687" spans="6:14" ht="14.25" customHeight="1" x14ac:dyDescent="0.3">
      <c r="F7687"/>
      <c r="G7687"/>
      <c r="H7687"/>
      <c r="I7687"/>
      <c r="J7687"/>
      <c r="M7687"/>
      <c r="N7687"/>
    </row>
    <row r="7688" spans="6:14" ht="14.25" customHeight="1" x14ac:dyDescent="0.3">
      <c r="F7688"/>
      <c r="G7688"/>
      <c r="H7688"/>
      <c r="I7688"/>
      <c r="J7688"/>
      <c r="M7688"/>
      <c r="N7688"/>
    </row>
    <row r="7689" spans="6:14" ht="14.25" customHeight="1" x14ac:dyDescent="0.3">
      <c r="F7689"/>
      <c r="G7689"/>
      <c r="H7689"/>
      <c r="I7689"/>
      <c r="J7689"/>
      <c r="M7689"/>
      <c r="N7689"/>
    </row>
    <row r="7690" spans="6:14" ht="14.25" customHeight="1" x14ac:dyDescent="0.3">
      <c r="F7690"/>
      <c r="G7690"/>
      <c r="H7690"/>
      <c r="I7690"/>
      <c r="J7690"/>
      <c r="M7690"/>
      <c r="N7690"/>
    </row>
    <row r="7691" spans="6:14" ht="14.25" customHeight="1" x14ac:dyDescent="0.3">
      <c r="F7691"/>
      <c r="G7691"/>
      <c r="H7691"/>
      <c r="I7691"/>
      <c r="J7691"/>
      <c r="M7691"/>
      <c r="N7691"/>
    </row>
    <row r="7692" spans="6:14" ht="14.25" customHeight="1" x14ac:dyDescent="0.3">
      <c r="F7692"/>
      <c r="G7692"/>
      <c r="H7692"/>
      <c r="I7692"/>
      <c r="J7692"/>
      <c r="M7692"/>
      <c r="N7692"/>
    </row>
    <row r="7693" spans="6:14" ht="14.25" customHeight="1" x14ac:dyDescent="0.3">
      <c r="F7693"/>
      <c r="G7693"/>
      <c r="H7693"/>
      <c r="I7693"/>
      <c r="J7693"/>
      <c r="M7693"/>
      <c r="N7693"/>
    </row>
    <row r="7694" spans="6:14" ht="14.25" customHeight="1" x14ac:dyDescent="0.3">
      <c r="F7694"/>
      <c r="G7694"/>
      <c r="H7694"/>
      <c r="I7694"/>
      <c r="J7694"/>
      <c r="M7694"/>
      <c r="N7694"/>
    </row>
    <row r="7695" spans="6:14" ht="14.25" customHeight="1" x14ac:dyDescent="0.3">
      <c r="F7695"/>
      <c r="G7695"/>
      <c r="H7695"/>
      <c r="I7695"/>
      <c r="J7695"/>
      <c r="M7695"/>
      <c r="N7695"/>
    </row>
    <row r="7696" spans="6:14" ht="14.25" customHeight="1" x14ac:dyDescent="0.3">
      <c r="F7696"/>
      <c r="G7696"/>
      <c r="H7696"/>
      <c r="I7696"/>
      <c r="J7696"/>
      <c r="M7696"/>
      <c r="N7696"/>
    </row>
    <row r="7697" spans="6:14" ht="14.25" customHeight="1" x14ac:dyDescent="0.3">
      <c r="F7697"/>
      <c r="G7697"/>
      <c r="H7697"/>
      <c r="I7697"/>
      <c r="J7697"/>
      <c r="M7697"/>
      <c r="N7697"/>
    </row>
    <row r="7698" spans="6:14" ht="14.25" customHeight="1" x14ac:dyDescent="0.3">
      <c r="F7698"/>
      <c r="G7698"/>
      <c r="H7698"/>
      <c r="I7698"/>
      <c r="J7698"/>
      <c r="M7698"/>
      <c r="N7698"/>
    </row>
    <row r="7699" spans="6:14" ht="14.25" customHeight="1" x14ac:dyDescent="0.3">
      <c r="F7699"/>
      <c r="G7699"/>
      <c r="H7699"/>
      <c r="I7699"/>
      <c r="J7699"/>
      <c r="M7699"/>
      <c r="N7699"/>
    </row>
    <row r="7700" spans="6:14" ht="14.25" customHeight="1" x14ac:dyDescent="0.3">
      <c r="F7700"/>
      <c r="G7700"/>
      <c r="H7700"/>
      <c r="I7700"/>
      <c r="J7700"/>
      <c r="M7700"/>
      <c r="N7700"/>
    </row>
    <row r="7701" spans="6:14" ht="14.25" customHeight="1" x14ac:dyDescent="0.3">
      <c r="F7701"/>
      <c r="G7701"/>
      <c r="H7701"/>
      <c r="I7701"/>
      <c r="J7701"/>
      <c r="M7701"/>
      <c r="N7701"/>
    </row>
    <row r="7702" spans="6:14" ht="14.25" customHeight="1" x14ac:dyDescent="0.3">
      <c r="F7702"/>
      <c r="G7702"/>
      <c r="H7702"/>
      <c r="I7702"/>
      <c r="J7702"/>
      <c r="M7702"/>
      <c r="N7702"/>
    </row>
    <row r="7703" spans="6:14" ht="14.25" customHeight="1" x14ac:dyDescent="0.3">
      <c r="F7703"/>
      <c r="G7703"/>
      <c r="H7703"/>
      <c r="I7703"/>
      <c r="J7703"/>
      <c r="M7703"/>
      <c r="N7703"/>
    </row>
    <row r="7704" spans="6:14" ht="14.25" customHeight="1" x14ac:dyDescent="0.3">
      <c r="F7704"/>
      <c r="G7704"/>
      <c r="H7704"/>
      <c r="I7704"/>
      <c r="J7704"/>
      <c r="M7704"/>
      <c r="N7704"/>
    </row>
    <row r="7705" spans="6:14" ht="14.25" customHeight="1" x14ac:dyDescent="0.3">
      <c r="F7705"/>
      <c r="G7705"/>
      <c r="H7705"/>
      <c r="I7705"/>
      <c r="J7705"/>
      <c r="M7705"/>
      <c r="N7705"/>
    </row>
    <row r="7706" spans="6:14" ht="14.25" customHeight="1" x14ac:dyDescent="0.3">
      <c r="F7706"/>
      <c r="G7706"/>
      <c r="H7706"/>
      <c r="I7706"/>
      <c r="J7706"/>
      <c r="M7706"/>
      <c r="N7706"/>
    </row>
    <row r="7707" spans="6:14" ht="14.25" customHeight="1" x14ac:dyDescent="0.3">
      <c r="F7707"/>
      <c r="G7707"/>
      <c r="H7707"/>
      <c r="I7707"/>
      <c r="J7707"/>
      <c r="M7707"/>
      <c r="N7707"/>
    </row>
    <row r="7708" spans="6:14" ht="14.25" customHeight="1" x14ac:dyDescent="0.3">
      <c r="F7708"/>
      <c r="G7708"/>
      <c r="H7708"/>
      <c r="I7708"/>
      <c r="J7708"/>
      <c r="M7708"/>
      <c r="N7708"/>
    </row>
    <row r="7709" spans="6:14" ht="14.25" customHeight="1" x14ac:dyDescent="0.3">
      <c r="F7709"/>
      <c r="G7709"/>
      <c r="H7709"/>
      <c r="I7709"/>
      <c r="J7709"/>
      <c r="M7709"/>
      <c r="N7709"/>
    </row>
    <row r="7710" spans="6:14" ht="14.25" customHeight="1" x14ac:dyDescent="0.3">
      <c r="F7710"/>
      <c r="G7710"/>
      <c r="H7710"/>
      <c r="I7710"/>
      <c r="J7710"/>
      <c r="M7710"/>
      <c r="N7710"/>
    </row>
    <row r="7711" spans="6:14" ht="14.25" customHeight="1" x14ac:dyDescent="0.3">
      <c r="F7711"/>
      <c r="G7711"/>
      <c r="H7711"/>
      <c r="I7711"/>
      <c r="J7711"/>
      <c r="M7711"/>
      <c r="N7711"/>
    </row>
    <row r="7712" spans="6:14" ht="14.25" customHeight="1" x14ac:dyDescent="0.3">
      <c r="F7712"/>
      <c r="G7712"/>
      <c r="H7712"/>
      <c r="I7712"/>
      <c r="J7712"/>
      <c r="M7712"/>
      <c r="N7712"/>
    </row>
    <row r="7713" spans="6:14" ht="14.25" customHeight="1" x14ac:dyDescent="0.3">
      <c r="F7713"/>
      <c r="G7713"/>
      <c r="H7713"/>
      <c r="I7713"/>
      <c r="J7713"/>
      <c r="M7713"/>
      <c r="N7713"/>
    </row>
    <row r="7714" spans="6:14" ht="14.25" customHeight="1" x14ac:dyDescent="0.3">
      <c r="F7714"/>
      <c r="G7714"/>
      <c r="H7714"/>
      <c r="I7714"/>
      <c r="J7714"/>
      <c r="M7714"/>
      <c r="N7714"/>
    </row>
    <row r="7715" spans="6:14" ht="14.25" customHeight="1" x14ac:dyDescent="0.3">
      <c r="F7715"/>
      <c r="G7715"/>
      <c r="H7715"/>
      <c r="I7715"/>
      <c r="J7715"/>
      <c r="M7715"/>
      <c r="N7715"/>
    </row>
    <row r="7716" spans="6:14" ht="14.25" customHeight="1" x14ac:dyDescent="0.3">
      <c r="F7716"/>
      <c r="G7716"/>
      <c r="H7716"/>
      <c r="I7716"/>
      <c r="J7716"/>
      <c r="M7716"/>
      <c r="N7716"/>
    </row>
    <row r="7717" spans="6:14" ht="14.25" customHeight="1" x14ac:dyDescent="0.3">
      <c r="F7717"/>
      <c r="G7717"/>
      <c r="H7717"/>
      <c r="I7717"/>
      <c r="J7717"/>
      <c r="M7717"/>
      <c r="N7717"/>
    </row>
    <row r="7718" spans="6:14" ht="14.25" customHeight="1" x14ac:dyDescent="0.3">
      <c r="F7718"/>
      <c r="G7718"/>
      <c r="H7718"/>
      <c r="I7718"/>
      <c r="J7718"/>
      <c r="M7718"/>
      <c r="N7718"/>
    </row>
    <row r="7719" spans="6:14" ht="14.25" customHeight="1" x14ac:dyDescent="0.3">
      <c r="F7719"/>
      <c r="G7719"/>
      <c r="H7719"/>
      <c r="I7719"/>
      <c r="J7719"/>
      <c r="M7719"/>
      <c r="N7719"/>
    </row>
    <row r="7720" spans="6:14" ht="14.25" customHeight="1" x14ac:dyDescent="0.3">
      <c r="F7720"/>
      <c r="G7720"/>
      <c r="H7720"/>
      <c r="I7720"/>
      <c r="J7720"/>
      <c r="M7720"/>
      <c r="N7720"/>
    </row>
    <row r="7721" spans="6:14" ht="14.25" customHeight="1" x14ac:dyDescent="0.3">
      <c r="F7721"/>
      <c r="G7721"/>
      <c r="H7721"/>
      <c r="I7721"/>
      <c r="J7721"/>
      <c r="M7721"/>
      <c r="N7721"/>
    </row>
    <row r="7722" spans="6:14" ht="14.25" customHeight="1" x14ac:dyDescent="0.3">
      <c r="F7722"/>
      <c r="G7722"/>
      <c r="H7722"/>
      <c r="I7722"/>
      <c r="J7722"/>
      <c r="M7722"/>
      <c r="N7722"/>
    </row>
    <row r="7723" spans="6:14" ht="14.25" customHeight="1" x14ac:dyDescent="0.3">
      <c r="F7723"/>
      <c r="G7723"/>
      <c r="H7723"/>
      <c r="I7723"/>
      <c r="J7723"/>
      <c r="M7723"/>
      <c r="N7723"/>
    </row>
    <row r="7724" spans="6:14" ht="14.25" customHeight="1" x14ac:dyDescent="0.3">
      <c r="F7724"/>
      <c r="G7724"/>
      <c r="H7724"/>
      <c r="I7724"/>
      <c r="J7724"/>
      <c r="M7724"/>
      <c r="N7724"/>
    </row>
    <row r="7725" spans="6:14" ht="14.25" customHeight="1" x14ac:dyDescent="0.3">
      <c r="F7725"/>
      <c r="G7725"/>
      <c r="H7725"/>
      <c r="I7725"/>
      <c r="J7725"/>
      <c r="M7725"/>
      <c r="N7725"/>
    </row>
    <row r="7726" spans="6:14" ht="14.25" customHeight="1" x14ac:dyDescent="0.3">
      <c r="F7726"/>
      <c r="G7726"/>
      <c r="H7726"/>
      <c r="I7726"/>
      <c r="J7726"/>
      <c r="M7726"/>
      <c r="N7726"/>
    </row>
    <row r="7727" spans="6:14" ht="14.25" customHeight="1" x14ac:dyDescent="0.3">
      <c r="F7727"/>
      <c r="G7727"/>
      <c r="H7727"/>
      <c r="I7727"/>
      <c r="J7727"/>
      <c r="M7727"/>
      <c r="N7727"/>
    </row>
    <row r="7728" spans="6:14" ht="14.25" customHeight="1" x14ac:dyDescent="0.3">
      <c r="F7728"/>
      <c r="G7728"/>
      <c r="H7728"/>
      <c r="I7728"/>
      <c r="J7728"/>
      <c r="M7728"/>
      <c r="N7728"/>
    </row>
    <row r="7729" spans="6:14" ht="14.25" customHeight="1" x14ac:dyDescent="0.3">
      <c r="F7729"/>
      <c r="G7729"/>
      <c r="H7729"/>
      <c r="I7729"/>
      <c r="J7729"/>
      <c r="M7729"/>
      <c r="N7729"/>
    </row>
    <row r="7730" spans="6:14" ht="14.25" customHeight="1" x14ac:dyDescent="0.3">
      <c r="F7730"/>
      <c r="G7730"/>
      <c r="H7730"/>
      <c r="I7730"/>
      <c r="J7730"/>
      <c r="M7730"/>
      <c r="N7730"/>
    </row>
    <row r="7731" spans="6:14" ht="14.25" customHeight="1" x14ac:dyDescent="0.3">
      <c r="F7731"/>
      <c r="G7731"/>
      <c r="H7731"/>
      <c r="I7731"/>
      <c r="J7731"/>
      <c r="M7731"/>
      <c r="N7731"/>
    </row>
    <row r="7732" spans="6:14" ht="14.25" customHeight="1" x14ac:dyDescent="0.3">
      <c r="F7732"/>
      <c r="G7732"/>
      <c r="H7732"/>
      <c r="I7732"/>
      <c r="J7732"/>
      <c r="M7732"/>
      <c r="N7732"/>
    </row>
    <row r="7733" spans="6:14" ht="14.25" customHeight="1" x14ac:dyDescent="0.3">
      <c r="F7733"/>
      <c r="G7733"/>
      <c r="H7733"/>
      <c r="I7733"/>
      <c r="J7733"/>
      <c r="M7733"/>
      <c r="N7733"/>
    </row>
    <row r="7734" spans="6:14" ht="14.25" customHeight="1" x14ac:dyDescent="0.3">
      <c r="F7734"/>
      <c r="G7734"/>
      <c r="H7734"/>
      <c r="I7734"/>
      <c r="J7734"/>
      <c r="M7734"/>
      <c r="N7734"/>
    </row>
    <row r="7735" spans="6:14" ht="14.25" customHeight="1" x14ac:dyDescent="0.3">
      <c r="F7735"/>
      <c r="G7735"/>
      <c r="H7735"/>
      <c r="I7735"/>
      <c r="J7735"/>
      <c r="M7735"/>
      <c r="N7735"/>
    </row>
    <row r="7736" spans="6:14" ht="14.25" customHeight="1" x14ac:dyDescent="0.3">
      <c r="F7736"/>
      <c r="G7736"/>
      <c r="H7736"/>
      <c r="I7736"/>
      <c r="J7736"/>
      <c r="M7736"/>
      <c r="N7736"/>
    </row>
    <row r="7737" spans="6:14" ht="14.25" customHeight="1" x14ac:dyDescent="0.3">
      <c r="F7737"/>
      <c r="G7737"/>
      <c r="H7737"/>
      <c r="I7737"/>
      <c r="J7737"/>
      <c r="M7737"/>
      <c r="N7737"/>
    </row>
    <row r="7738" spans="6:14" ht="14.25" customHeight="1" x14ac:dyDescent="0.3">
      <c r="F7738"/>
      <c r="G7738"/>
      <c r="H7738"/>
      <c r="I7738"/>
      <c r="J7738"/>
      <c r="M7738"/>
      <c r="N7738"/>
    </row>
    <row r="7739" spans="6:14" ht="14.25" customHeight="1" x14ac:dyDescent="0.3">
      <c r="F7739"/>
      <c r="G7739"/>
      <c r="H7739"/>
      <c r="I7739"/>
      <c r="J7739"/>
      <c r="M7739"/>
      <c r="N7739"/>
    </row>
    <row r="7740" spans="6:14" ht="14.25" customHeight="1" x14ac:dyDescent="0.3">
      <c r="F7740"/>
      <c r="G7740"/>
      <c r="H7740"/>
      <c r="I7740"/>
      <c r="J7740"/>
      <c r="M7740"/>
      <c r="N7740"/>
    </row>
    <row r="7741" spans="6:14" ht="14.25" customHeight="1" x14ac:dyDescent="0.3">
      <c r="F7741"/>
      <c r="G7741"/>
      <c r="H7741"/>
      <c r="I7741"/>
      <c r="J7741"/>
      <c r="M7741"/>
      <c r="N7741"/>
    </row>
    <row r="7742" spans="6:14" ht="14.25" customHeight="1" x14ac:dyDescent="0.3">
      <c r="F7742"/>
      <c r="G7742"/>
      <c r="H7742"/>
      <c r="I7742"/>
      <c r="J7742"/>
      <c r="M7742"/>
      <c r="N7742"/>
    </row>
    <row r="7743" spans="6:14" ht="14.25" customHeight="1" x14ac:dyDescent="0.3">
      <c r="F7743"/>
      <c r="G7743"/>
      <c r="H7743"/>
      <c r="I7743"/>
      <c r="J7743"/>
      <c r="M7743"/>
      <c r="N7743"/>
    </row>
    <row r="7744" spans="6:14" ht="14.25" customHeight="1" x14ac:dyDescent="0.3">
      <c r="F7744"/>
      <c r="G7744"/>
      <c r="H7744"/>
      <c r="I7744"/>
      <c r="J7744"/>
      <c r="M7744"/>
      <c r="N7744"/>
    </row>
    <row r="7745" spans="6:14" ht="14.25" customHeight="1" x14ac:dyDescent="0.3">
      <c r="F7745"/>
      <c r="G7745"/>
      <c r="H7745"/>
      <c r="I7745"/>
      <c r="J7745"/>
      <c r="M7745"/>
      <c r="N7745"/>
    </row>
    <row r="7746" spans="6:14" ht="14.25" customHeight="1" x14ac:dyDescent="0.3">
      <c r="F7746"/>
      <c r="G7746"/>
      <c r="H7746"/>
      <c r="I7746"/>
      <c r="J7746"/>
      <c r="M7746"/>
      <c r="N7746"/>
    </row>
    <row r="7747" spans="6:14" ht="14.25" customHeight="1" x14ac:dyDescent="0.3">
      <c r="F7747"/>
      <c r="G7747"/>
      <c r="H7747"/>
      <c r="I7747"/>
      <c r="J7747"/>
      <c r="M7747"/>
      <c r="N7747"/>
    </row>
    <row r="7748" spans="6:14" ht="14.25" customHeight="1" x14ac:dyDescent="0.3">
      <c r="F7748"/>
      <c r="G7748"/>
      <c r="H7748"/>
      <c r="I7748"/>
      <c r="J7748"/>
      <c r="M7748"/>
      <c r="N7748"/>
    </row>
    <row r="7749" spans="6:14" ht="14.25" customHeight="1" x14ac:dyDescent="0.3">
      <c r="F7749"/>
      <c r="G7749"/>
      <c r="H7749"/>
      <c r="I7749"/>
      <c r="J7749"/>
      <c r="M7749"/>
      <c r="N7749"/>
    </row>
    <row r="7750" spans="6:14" ht="14.25" customHeight="1" x14ac:dyDescent="0.3">
      <c r="F7750"/>
      <c r="G7750"/>
      <c r="H7750"/>
      <c r="I7750"/>
      <c r="J7750"/>
      <c r="M7750"/>
      <c r="N7750"/>
    </row>
    <row r="7751" spans="6:14" ht="14.25" customHeight="1" x14ac:dyDescent="0.3">
      <c r="F7751"/>
      <c r="G7751"/>
      <c r="H7751"/>
      <c r="I7751"/>
      <c r="J7751"/>
      <c r="M7751"/>
      <c r="N7751"/>
    </row>
    <row r="7752" spans="6:14" ht="14.25" customHeight="1" x14ac:dyDescent="0.3">
      <c r="F7752"/>
      <c r="G7752"/>
      <c r="H7752"/>
      <c r="I7752"/>
      <c r="J7752"/>
      <c r="M7752"/>
      <c r="N7752"/>
    </row>
    <row r="7753" spans="6:14" ht="14.25" customHeight="1" x14ac:dyDescent="0.3">
      <c r="F7753"/>
      <c r="G7753"/>
      <c r="H7753"/>
      <c r="I7753"/>
      <c r="J7753"/>
      <c r="M7753"/>
      <c r="N7753"/>
    </row>
    <row r="7754" spans="6:14" ht="14.25" customHeight="1" x14ac:dyDescent="0.3">
      <c r="F7754"/>
      <c r="G7754"/>
      <c r="H7754"/>
      <c r="I7754"/>
      <c r="J7754"/>
      <c r="M7754"/>
      <c r="N7754"/>
    </row>
    <row r="7755" spans="6:14" ht="14.25" customHeight="1" x14ac:dyDescent="0.3">
      <c r="F7755"/>
      <c r="G7755"/>
      <c r="H7755"/>
      <c r="I7755"/>
      <c r="J7755"/>
      <c r="M7755"/>
      <c r="N7755"/>
    </row>
    <row r="7756" spans="6:14" ht="14.25" customHeight="1" x14ac:dyDescent="0.3">
      <c r="F7756"/>
      <c r="G7756"/>
      <c r="H7756"/>
      <c r="I7756"/>
      <c r="J7756"/>
      <c r="M7756"/>
      <c r="N7756"/>
    </row>
    <row r="7757" spans="6:14" ht="14.25" customHeight="1" x14ac:dyDescent="0.3">
      <c r="F7757"/>
      <c r="G7757"/>
      <c r="H7757"/>
      <c r="I7757"/>
      <c r="J7757"/>
      <c r="M7757"/>
      <c r="N7757"/>
    </row>
    <row r="7758" spans="6:14" ht="14.25" customHeight="1" x14ac:dyDescent="0.3">
      <c r="F7758"/>
      <c r="G7758"/>
      <c r="H7758"/>
      <c r="I7758"/>
      <c r="J7758"/>
      <c r="M7758"/>
      <c r="N7758"/>
    </row>
    <row r="7759" spans="6:14" ht="14.25" customHeight="1" x14ac:dyDescent="0.3">
      <c r="F7759"/>
      <c r="G7759"/>
      <c r="H7759"/>
      <c r="I7759"/>
      <c r="J7759"/>
      <c r="M7759"/>
      <c r="N7759"/>
    </row>
    <row r="7760" spans="6:14" ht="14.25" customHeight="1" x14ac:dyDescent="0.3">
      <c r="F7760"/>
      <c r="G7760"/>
      <c r="H7760"/>
      <c r="I7760"/>
      <c r="J7760"/>
      <c r="M7760"/>
      <c r="N7760"/>
    </row>
    <row r="7761" spans="6:14" ht="14.25" customHeight="1" x14ac:dyDescent="0.3">
      <c r="F7761"/>
      <c r="G7761"/>
      <c r="H7761"/>
      <c r="I7761"/>
      <c r="J7761"/>
      <c r="M7761"/>
      <c r="N7761"/>
    </row>
    <row r="7762" spans="6:14" ht="14.25" customHeight="1" x14ac:dyDescent="0.3">
      <c r="F7762"/>
      <c r="G7762"/>
      <c r="H7762"/>
      <c r="I7762"/>
      <c r="J7762"/>
      <c r="M7762"/>
      <c r="N7762"/>
    </row>
    <row r="7763" spans="6:14" ht="14.25" customHeight="1" x14ac:dyDescent="0.3">
      <c r="F7763"/>
      <c r="G7763"/>
      <c r="H7763"/>
      <c r="I7763"/>
      <c r="J7763"/>
      <c r="M7763"/>
      <c r="N7763"/>
    </row>
    <row r="7764" spans="6:14" ht="14.25" customHeight="1" x14ac:dyDescent="0.3">
      <c r="F7764"/>
      <c r="G7764"/>
      <c r="H7764"/>
      <c r="I7764"/>
      <c r="J7764"/>
      <c r="M7764"/>
      <c r="N7764"/>
    </row>
    <row r="7765" spans="6:14" ht="14.25" customHeight="1" x14ac:dyDescent="0.3">
      <c r="F7765"/>
      <c r="G7765"/>
      <c r="H7765"/>
      <c r="I7765"/>
      <c r="J7765"/>
      <c r="M7765"/>
      <c r="N7765"/>
    </row>
    <row r="7766" spans="6:14" ht="14.25" customHeight="1" x14ac:dyDescent="0.3">
      <c r="F7766"/>
      <c r="G7766"/>
      <c r="H7766"/>
      <c r="I7766"/>
      <c r="J7766"/>
      <c r="M7766"/>
      <c r="N7766"/>
    </row>
    <row r="7767" spans="6:14" ht="14.25" customHeight="1" x14ac:dyDescent="0.3">
      <c r="F7767"/>
      <c r="G7767"/>
      <c r="H7767"/>
      <c r="I7767"/>
      <c r="J7767"/>
      <c r="M7767"/>
      <c r="N7767"/>
    </row>
    <row r="7768" spans="6:14" ht="14.25" customHeight="1" x14ac:dyDescent="0.3">
      <c r="F7768"/>
      <c r="G7768"/>
      <c r="H7768"/>
      <c r="I7768"/>
      <c r="J7768"/>
      <c r="M7768"/>
      <c r="N7768"/>
    </row>
    <row r="7769" spans="6:14" ht="14.25" customHeight="1" x14ac:dyDescent="0.3">
      <c r="F7769"/>
      <c r="G7769"/>
      <c r="H7769"/>
      <c r="I7769"/>
      <c r="J7769"/>
      <c r="M7769"/>
      <c r="N7769"/>
    </row>
    <row r="7770" spans="6:14" ht="14.25" customHeight="1" x14ac:dyDescent="0.3">
      <c r="F7770"/>
      <c r="G7770"/>
      <c r="H7770"/>
      <c r="I7770"/>
      <c r="J7770"/>
      <c r="M7770"/>
      <c r="N7770"/>
    </row>
    <row r="7771" spans="6:14" ht="14.25" customHeight="1" x14ac:dyDescent="0.3">
      <c r="F7771"/>
      <c r="G7771"/>
      <c r="H7771"/>
      <c r="I7771"/>
      <c r="J7771"/>
      <c r="M7771"/>
      <c r="N7771"/>
    </row>
    <row r="7772" spans="6:14" ht="14.25" customHeight="1" x14ac:dyDescent="0.3">
      <c r="F7772"/>
      <c r="G7772"/>
      <c r="H7772"/>
      <c r="I7772"/>
      <c r="J7772"/>
      <c r="M7772"/>
      <c r="N7772"/>
    </row>
    <row r="7773" spans="6:14" ht="14.25" customHeight="1" x14ac:dyDescent="0.3">
      <c r="F7773"/>
      <c r="G7773"/>
      <c r="H7773"/>
      <c r="I7773"/>
      <c r="J7773"/>
      <c r="M7773"/>
      <c r="N7773"/>
    </row>
    <row r="7774" spans="6:14" ht="14.25" customHeight="1" x14ac:dyDescent="0.3">
      <c r="F7774"/>
      <c r="G7774"/>
      <c r="H7774"/>
      <c r="I7774"/>
      <c r="J7774"/>
      <c r="M7774"/>
      <c r="N7774"/>
    </row>
    <row r="7775" spans="6:14" ht="14.25" customHeight="1" x14ac:dyDescent="0.3">
      <c r="F7775"/>
      <c r="G7775"/>
      <c r="H7775"/>
      <c r="I7775"/>
      <c r="J7775"/>
      <c r="M7775"/>
      <c r="N7775"/>
    </row>
    <row r="7776" spans="6:14" ht="14.25" customHeight="1" x14ac:dyDescent="0.3">
      <c r="F7776"/>
      <c r="G7776"/>
      <c r="H7776"/>
      <c r="I7776"/>
      <c r="J7776"/>
      <c r="M7776"/>
      <c r="N7776"/>
    </row>
    <row r="7777" spans="6:14" ht="14.25" customHeight="1" x14ac:dyDescent="0.3">
      <c r="F7777"/>
      <c r="G7777"/>
      <c r="H7777"/>
      <c r="I7777"/>
      <c r="J7777"/>
      <c r="M7777"/>
      <c r="N7777"/>
    </row>
    <row r="7778" spans="6:14" ht="14.25" customHeight="1" x14ac:dyDescent="0.3">
      <c r="F7778"/>
      <c r="G7778"/>
      <c r="H7778"/>
      <c r="I7778"/>
      <c r="J7778"/>
      <c r="M7778"/>
      <c r="N7778"/>
    </row>
    <row r="7779" spans="6:14" ht="14.25" customHeight="1" x14ac:dyDescent="0.3">
      <c r="F7779"/>
      <c r="G7779"/>
      <c r="H7779"/>
      <c r="I7779"/>
      <c r="J7779"/>
      <c r="M7779"/>
      <c r="N7779"/>
    </row>
    <row r="7780" spans="6:14" ht="14.25" customHeight="1" x14ac:dyDescent="0.3">
      <c r="F7780"/>
      <c r="G7780"/>
      <c r="H7780"/>
      <c r="I7780"/>
      <c r="J7780"/>
      <c r="M7780"/>
      <c r="N7780"/>
    </row>
    <row r="7781" spans="6:14" ht="14.25" customHeight="1" x14ac:dyDescent="0.3">
      <c r="F7781"/>
      <c r="G7781"/>
      <c r="H7781"/>
      <c r="I7781"/>
      <c r="J7781"/>
      <c r="M7781"/>
      <c r="N7781"/>
    </row>
    <row r="7782" spans="6:14" ht="14.25" customHeight="1" x14ac:dyDescent="0.3">
      <c r="F7782"/>
      <c r="G7782"/>
      <c r="H7782"/>
      <c r="I7782"/>
      <c r="J7782"/>
      <c r="M7782"/>
      <c r="N7782"/>
    </row>
    <row r="7783" spans="6:14" ht="14.25" customHeight="1" x14ac:dyDescent="0.3">
      <c r="F7783"/>
      <c r="G7783"/>
      <c r="H7783"/>
      <c r="I7783"/>
      <c r="J7783"/>
      <c r="M7783"/>
      <c r="N7783"/>
    </row>
    <row r="7784" spans="6:14" ht="14.25" customHeight="1" x14ac:dyDescent="0.3">
      <c r="F7784"/>
      <c r="G7784"/>
      <c r="H7784"/>
      <c r="I7784"/>
      <c r="J7784"/>
      <c r="M7784"/>
      <c r="N7784"/>
    </row>
    <row r="7785" spans="6:14" ht="14.25" customHeight="1" x14ac:dyDescent="0.3">
      <c r="F7785"/>
      <c r="G7785"/>
      <c r="H7785"/>
      <c r="I7785"/>
      <c r="J7785"/>
      <c r="M7785"/>
      <c r="N7785"/>
    </row>
    <row r="7786" spans="6:14" ht="14.25" customHeight="1" x14ac:dyDescent="0.3">
      <c r="F7786"/>
      <c r="G7786"/>
      <c r="H7786"/>
      <c r="I7786"/>
      <c r="J7786"/>
      <c r="M7786"/>
      <c r="N7786"/>
    </row>
    <row r="7787" spans="6:14" ht="14.25" customHeight="1" x14ac:dyDescent="0.3">
      <c r="F7787"/>
      <c r="G7787"/>
      <c r="H7787"/>
      <c r="I7787"/>
      <c r="J7787"/>
      <c r="M7787"/>
      <c r="N7787"/>
    </row>
    <row r="7788" spans="6:14" ht="14.25" customHeight="1" x14ac:dyDescent="0.3">
      <c r="F7788"/>
      <c r="G7788"/>
      <c r="H7788"/>
      <c r="I7788"/>
      <c r="J7788"/>
      <c r="M7788"/>
      <c r="N7788"/>
    </row>
    <row r="7789" spans="6:14" ht="14.25" customHeight="1" x14ac:dyDescent="0.3">
      <c r="F7789"/>
      <c r="G7789"/>
      <c r="H7789"/>
      <c r="I7789"/>
      <c r="J7789"/>
      <c r="M7789"/>
      <c r="N7789"/>
    </row>
    <row r="7790" spans="6:14" ht="14.25" customHeight="1" x14ac:dyDescent="0.3">
      <c r="F7790"/>
      <c r="G7790"/>
      <c r="H7790"/>
      <c r="I7790"/>
      <c r="J7790"/>
      <c r="M7790"/>
      <c r="N7790"/>
    </row>
    <row r="7791" spans="6:14" ht="14.25" customHeight="1" x14ac:dyDescent="0.3">
      <c r="F7791"/>
      <c r="G7791"/>
      <c r="H7791"/>
      <c r="I7791"/>
      <c r="J7791"/>
      <c r="M7791"/>
      <c r="N7791"/>
    </row>
    <row r="7792" spans="6:14" ht="14.25" customHeight="1" x14ac:dyDescent="0.3">
      <c r="F7792"/>
      <c r="G7792"/>
      <c r="H7792"/>
      <c r="I7792"/>
      <c r="J7792"/>
      <c r="M7792"/>
      <c r="N7792"/>
    </row>
    <row r="7793" spans="6:14" ht="14.25" customHeight="1" x14ac:dyDescent="0.3">
      <c r="F7793"/>
      <c r="G7793"/>
      <c r="H7793"/>
      <c r="I7793"/>
      <c r="J7793"/>
      <c r="M7793"/>
      <c r="N7793"/>
    </row>
    <row r="7794" spans="6:14" ht="14.25" customHeight="1" x14ac:dyDescent="0.3">
      <c r="F7794"/>
      <c r="G7794"/>
      <c r="H7794"/>
      <c r="I7794"/>
      <c r="J7794"/>
      <c r="M7794"/>
      <c r="N7794"/>
    </row>
    <row r="7795" spans="6:14" ht="14.25" customHeight="1" x14ac:dyDescent="0.3">
      <c r="F7795"/>
      <c r="G7795"/>
      <c r="H7795"/>
      <c r="I7795"/>
      <c r="J7795"/>
      <c r="M7795"/>
      <c r="N7795"/>
    </row>
    <row r="7796" spans="6:14" ht="14.25" customHeight="1" x14ac:dyDescent="0.3">
      <c r="F7796"/>
      <c r="G7796"/>
      <c r="H7796"/>
      <c r="I7796"/>
      <c r="J7796"/>
      <c r="M7796"/>
      <c r="N7796"/>
    </row>
    <row r="7797" spans="6:14" ht="14.25" customHeight="1" x14ac:dyDescent="0.3">
      <c r="F7797"/>
      <c r="G7797"/>
      <c r="H7797"/>
      <c r="I7797"/>
      <c r="J7797"/>
      <c r="M7797"/>
      <c r="N7797"/>
    </row>
    <row r="7798" spans="6:14" ht="14.25" customHeight="1" x14ac:dyDescent="0.3">
      <c r="F7798"/>
      <c r="G7798"/>
      <c r="H7798"/>
      <c r="I7798"/>
      <c r="J7798"/>
      <c r="M7798"/>
      <c r="N7798"/>
    </row>
    <row r="7799" spans="6:14" ht="14.25" customHeight="1" x14ac:dyDescent="0.3">
      <c r="F7799"/>
      <c r="G7799"/>
      <c r="H7799"/>
      <c r="I7799"/>
      <c r="J7799"/>
      <c r="M7799"/>
      <c r="N7799"/>
    </row>
    <row r="7800" spans="6:14" ht="14.25" customHeight="1" x14ac:dyDescent="0.3">
      <c r="F7800"/>
      <c r="G7800"/>
      <c r="H7800"/>
      <c r="I7800"/>
      <c r="J7800"/>
      <c r="M7800"/>
      <c r="N7800"/>
    </row>
    <row r="7801" spans="6:14" ht="14.25" customHeight="1" x14ac:dyDescent="0.3">
      <c r="F7801"/>
      <c r="G7801"/>
      <c r="H7801"/>
      <c r="I7801"/>
      <c r="J7801"/>
      <c r="M7801"/>
      <c r="N7801"/>
    </row>
    <row r="7802" spans="6:14" ht="14.25" customHeight="1" x14ac:dyDescent="0.3">
      <c r="F7802"/>
      <c r="G7802"/>
      <c r="H7802"/>
      <c r="I7802"/>
      <c r="J7802"/>
      <c r="M7802"/>
      <c r="N7802"/>
    </row>
    <row r="7803" spans="6:14" ht="14.25" customHeight="1" x14ac:dyDescent="0.3">
      <c r="F7803"/>
      <c r="G7803"/>
      <c r="H7803"/>
      <c r="I7803"/>
      <c r="J7803"/>
      <c r="M7803"/>
      <c r="N7803"/>
    </row>
    <row r="7804" spans="6:14" ht="14.25" customHeight="1" x14ac:dyDescent="0.3">
      <c r="F7804"/>
      <c r="G7804"/>
      <c r="H7804"/>
      <c r="I7804"/>
      <c r="J7804"/>
      <c r="M7804"/>
      <c r="N7804"/>
    </row>
    <row r="7805" spans="6:14" ht="14.25" customHeight="1" x14ac:dyDescent="0.3">
      <c r="F7805"/>
      <c r="G7805"/>
      <c r="H7805"/>
      <c r="I7805"/>
      <c r="J7805"/>
      <c r="M7805"/>
      <c r="N7805"/>
    </row>
    <row r="7806" spans="6:14" ht="14.25" customHeight="1" x14ac:dyDescent="0.3">
      <c r="F7806"/>
      <c r="G7806"/>
      <c r="H7806"/>
      <c r="I7806"/>
      <c r="J7806"/>
      <c r="M7806"/>
      <c r="N7806"/>
    </row>
    <row r="7807" spans="6:14" ht="14.25" customHeight="1" x14ac:dyDescent="0.3">
      <c r="F7807"/>
      <c r="G7807"/>
      <c r="H7807"/>
      <c r="I7807"/>
      <c r="J7807"/>
      <c r="M7807"/>
      <c r="N7807"/>
    </row>
    <row r="7808" spans="6:14" ht="14.25" customHeight="1" x14ac:dyDescent="0.3">
      <c r="F7808"/>
      <c r="G7808"/>
      <c r="H7808"/>
      <c r="I7808"/>
      <c r="J7808"/>
      <c r="M7808"/>
      <c r="N7808"/>
    </row>
    <row r="7809" spans="6:14" ht="14.25" customHeight="1" x14ac:dyDescent="0.3">
      <c r="F7809"/>
      <c r="G7809"/>
      <c r="H7809"/>
      <c r="I7809"/>
      <c r="J7809"/>
      <c r="M7809"/>
      <c r="N7809"/>
    </row>
    <row r="7810" spans="6:14" ht="14.25" customHeight="1" x14ac:dyDescent="0.3">
      <c r="F7810"/>
      <c r="G7810"/>
      <c r="H7810"/>
      <c r="I7810"/>
      <c r="J7810"/>
      <c r="M7810"/>
      <c r="N7810"/>
    </row>
    <row r="7811" spans="6:14" ht="14.25" customHeight="1" x14ac:dyDescent="0.3">
      <c r="F7811"/>
      <c r="G7811"/>
      <c r="H7811"/>
      <c r="I7811"/>
      <c r="J7811"/>
      <c r="M7811"/>
      <c r="N7811"/>
    </row>
    <row r="7812" spans="6:14" ht="14.25" customHeight="1" x14ac:dyDescent="0.3">
      <c r="F7812"/>
      <c r="G7812"/>
      <c r="H7812"/>
      <c r="I7812"/>
      <c r="J7812"/>
      <c r="M7812"/>
      <c r="N7812"/>
    </row>
    <row r="7813" spans="6:14" ht="14.25" customHeight="1" x14ac:dyDescent="0.3">
      <c r="F7813"/>
      <c r="G7813"/>
      <c r="H7813"/>
      <c r="I7813"/>
      <c r="J7813"/>
      <c r="M7813"/>
      <c r="N7813"/>
    </row>
    <row r="7814" spans="6:14" ht="14.25" customHeight="1" x14ac:dyDescent="0.3">
      <c r="F7814"/>
      <c r="G7814"/>
      <c r="H7814"/>
      <c r="I7814"/>
      <c r="J7814"/>
      <c r="M7814"/>
      <c r="N7814"/>
    </row>
    <row r="7815" spans="6:14" ht="14.25" customHeight="1" x14ac:dyDescent="0.3">
      <c r="F7815"/>
      <c r="G7815"/>
      <c r="H7815"/>
      <c r="I7815"/>
      <c r="J7815"/>
      <c r="M7815"/>
      <c r="N7815"/>
    </row>
    <row r="7816" spans="6:14" ht="14.25" customHeight="1" x14ac:dyDescent="0.3">
      <c r="F7816"/>
      <c r="G7816"/>
      <c r="H7816"/>
      <c r="I7816"/>
      <c r="J7816"/>
      <c r="M7816"/>
      <c r="N7816"/>
    </row>
    <row r="7817" spans="6:14" ht="14.25" customHeight="1" x14ac:dyDescent="0.3">
      <c r="F7817"/>
      <c r="G7817"/>
      <c r="H7817"/>
      <c r="I7817"/>
      <c r="J7817"/>
      <c r="M7817"/>
      <c r="N7817"/>
    </row>
    <row r="7818" spans="6:14" ht="14.25" customHeight="1" x14ac:dyDescent="0.3">
      <c r="F7818"/>
      <c r="G7818"/>
      <c r="H7818"/>
      <c r="I7818"/>
      <c r="J7818"/>
      <c r="M7818"/>
      <c r="N7818"/>
    </row>
    <row r="7819" spans="6:14" ht="14.25" customHeight="1" x14ac:dyDescent="0.3">
      <c r="F7819"/>
      <c r="G7819"/>
      <c r="H7819"/>
      <c r="I7819"/>
      <c r="J7819"/>
      <c r="M7819"/>
      <c r="N7819"/>
    </row>
    <row r="7820" spans="6:14" ht="14.25" customHeight="1" x14ac:dyDescent="0.3">
      <c r="F7820"/>
      <c r="G7820"/>
      <c r="H7820"/>
      <c r="I7820"/>
      <c r="J7820"/>
      <c r="M7820"/>
      <c r="N7820"/>
    </row>
    <row r="7821" spans="6:14" ht="14.25" customHeight="1" x14ac:dyDescent="0.3">
      <c r="F7821"/>
      <c r="G7821"/>
      <c r="H7821"/>
      <c r="I7821"/>
      <c r="J7821"/>
      <c r="M7821"/>
      <c r="N7821"/>
    </row>
    <row r="7822" spans="6:14" ht="14.25" customHeight="1" x14ac:dyDescent="0.3">
      <c r="F7822"/>
      <c r="G7822"/>
      <c r="H7822"/>
      <c r="I7822"/>
      <c r="J7822"/>
      <c r="M7822"/>
      <c r="N7822"/>
    </row>
    <row r="7823" spans="6:14" ht="14.25" customHeight="1" x14ac:dyDescent="0.3">
      <c r="F7823"/>
      <c r="G7823"/>
      <c r="H7823"/>
      <c r="I7823"/>
      <c r="J7823"/>
      <c r="M7823"/>
      <c r="N7823"/>
    </row>
    <row r="7824" spans="6:14" ht="14.25" customHeight="1" x14ac:dyDescent="0.3">
      <c r="F7824"/>
      <c r="G7824"/>
      <c r="H7824"/>
      <c r="I7824"/>
      <c r="J7824"/>
      <c r="M7824"/>
      <c r="N7824"/>
    </row>
    <row r="7825" spans="6:14" ht="14.25" customHeight="1" x14ac:dyDescent="0.3">
      <c r="F7825"/>
      <c r="G7825"/>
      <c r="H7825"/>
      <c r="I7825"/>
      <c r="J7825"/>
      <c r="M7825"/>
      <c r="N7825"/>
    </row>
    <row r="7826" spans="6:14" ht="14.25" customHeight="1" x14ac:dyDescent="0.3">
      <c r="F7826"/>
      <c r="G7826"/>
      <c r="H7826"/>
      <c r="I7826"/>
      <c r="J7826"/>
      <c r="M7826"/>
      <c r="N7826"/>
    </row>
    <row r="7827" spans="6:14" ht="14.25" customHeight="1" x14ac:dyDescent="0.3">
      <c r="F7827"/>
      <c r="G7827"/>
      <c r="H7827"/>
      <c r="I7827"/>
      <c r="J7827"/>
      <c r="M7827"/>
      <c r="N7827"/>
    </row>
    <row r="7828" spans="6:14" ht="14.25" customHeight="1" x14ac:dyDescent="0.3">
      <c r="F7828"/>
      <c r="G7828"/>
      <c r="H7828"/>
      <c r="I7828"/>
      <c r="J7828"/>
      <c r="M7828"/>
      <c r="N7828"/>
    </row>
    <row r="7829" spans="6:14" ht="14.25" customHeight="1" x14ac:dyDescent="0.3">
      <c r="F7829"/>
      <c r="G7829"/>
      <c r="H7829"/>
      <c r="I7829"/>
      <c r="J7829"/>
      <c r="M7829"/>
      <c r="N7829"/>
    </row>
    <row r="7830" spans="6:14" ht="14.25" customHeight="1" x14ac:dyDescent="0.3">
      <c r="F7830"/>
      <c r="G7830"/>
      <c r="H7830"/>
      <c r="I7830"/>
      <c r="J7830"/>
      <c r="M7830"/>
      <c r="N7830"/>
    </row>
    <row r="7831" spans="6:14" ht="14.25" customHeight="1" x14ac:dyDescent="0.3">
      <c r="F7831"/>
      <c r="G7831"/>
      <c r="H7831"/>
      <c r="I7831"/>
      <c r="J7831"/>
      <c r="M7831"/>
      <c r="N7831"/>
    </row>
    <row r="7832" spans="6:14" ht="14.25" customHeight="1" x14ac:dyDescent="0.3">
      <c r="F7832"/>
      <c r="G7832"/>
      <c r="H7832"/>
      <c r="I7832"/>
      <c r="J7832"/>
      <c r="M7832"/>
      <c r="N7832"/>
    </row>
    <row r="7833" spans="6:14" ht="14.25" customHeight="1" x14ac:dyDescent="0.3">
      <c r="F7833"/>
      <c r="G7833"/>
      <c r="H7833"/>
      <c r="I7833"/>
      <c r="J7833"/>
      <c r="M7833"/>
      <c r="N7833"/>
    </row>
    <row r="7834" spans="6:14" ht="14.25" customHeight="1" x14ac:dyDescent="0.3">
      <c r="F7834"/>
      <c r="G7834"/>
      <c r="H7834"/>
      <c r="I7834"/>
      <c r="J7834"/>
      <c r="M7834"/>
      <c r="N7834"/>
    </row>
    <row r="7835" spans="6:14" ht="14.25" customHeight="1" x14ac:dyDescent="0.3">
      <c r="F7835"/>
      <c r="G7835"/>
      <c r="H7835"/>
      <c r="I7835"/>
      <c r="J7835"/>
      <c r="M7835"/>
      <c r="N7835"/>
    </row>
    <row r="7836" spans="6:14" ht="14.25" customHeight="1" x14ac:dyDescent="0.3">
      <c r="F7836"/>
      <c r="G7836"/>
      <c r="H7836"/>
      <c r="I7836"/>
      <c r="J7836"/>
      <c r="M7836"/>
      <c r="N7836"/>
    </row>
    <row r="7837" spans="6:14" ht="14.25" customHeight="1" x14ac:dyDescent="0.3">
      <c r="F7837"/>
      <c r="G7837"/>
      <c r="H7837"/>
      <c r="I7837"/>
      <c r="J7837"/>
      <c r="M7837"/>
      <c r="N7837"/>
    </row>
    <row r="7838" spans="6:14" ht="14.25" customHeight="1" x14ac:dyDescent="0.3">
      <c r="F7838"/>
      <c r="G7838"/>
      <c r="H7838"/>
      <c r="I7838"/>
      <c r="J7838"/>
      <c r="M7838"/>
      <c r="N7838"/>
    </row>
    <row r="7839" spans="6:14" ht="14.25" customHeight="1" x14ac:dyDescent="0.3">
      <c r="F7839"/>
      <c r="G7839"/>
      <c r="H7839"/>
      <c r="I7839"/>
      <c r="J7839"/>
      <c r="M7839"/>
      <c r="N7839"/>
    </row>
    <row r="7840" spans="6:14" ht="14.25" customHeight="1" x14ac:dyDescent="0.3">
      <c r="F7840"/>
      <c r="G7840"/>
      <c r="H7840"/>
      <c r="I7840"/>
      <c r="J7840"/>
      <c r="M7840"/>
      <c r="N7840"/>
    </row>
    <row r="7841" spans="6:14" ht="14.25" customHeight="1" x14ac:dyDescent="0.3">
      <c r="F7841"/>
      <c r="G7841"/>
      <c r="H7841"/>
      <c r="I7841"/>
      <c r="J7841"/>
      <c r="M7841"/>
      <c r="N7841"/>
    </row>
    <row r="7842" spans="6:14" ht="14.25" customHeight="1" x14ac:dyDescent="0.3">
      <c r="F7842"/>
      <c r="G7842"/>
      <c r="H7842"/>
      <c r="I7842"/>
      <c r="J7842"/>
      <c r="M7842"/>
      <c r="N7842"/>
    </row>
    <row r="7843" spans="6:14" ht="14.25" customHeight="1" x14ac:dyDescent="0.3">
      <c r="F7843"/>
      <c r="G7843"/>
      <c r="H7843"/>
      <c r="I7843"/>
      <c r="J7843"/>
      <c r="M7843"/>
      <c r="N7843"/>
    </row>
    <row r="7844" spans="6:14" ht="14.25" customHeight="1" x14ac:dyDescent="0.3">
      <c r="F7844"/>
      <c r="G7844"/>
      <c r="H7844"/>
      <c r="I7844"/>
      <c r="J7844"/>
      <c r="M7844"/>
      <c r="N7844"/>
    </row>
    <row r="7845" spans="6:14" ht="14.25" customHeight="1" x14ac:dyDescent="0.3">
      <c r="F7845"/>
      <c r="G7845"/>
      <c r="H7845"/>
      <c r="I7845"/>
      <c r="J7845"/>
      <c r="M7845"/>
      <c r="N7845"/>
    </row>
    <row r="7846" spans="6:14" ht="14.25" customHeight="1" x14ac:dyDescent="0.3">
      <c r="F7846"/>
      <c r="G7846"/>
      <c r="H7846"/>
      <c r="I7846"/>
      <c r="J7846"/>
      <c r="M7846"/>
      <c r="N7846"/>
    </row>
    <row r="7847" spans="6:14" ht="14.25" customHeight="1" x14ac:dyDescent="0.3">
      <c r="F7847"/>
      <c r="G7847"/>
      <c r="H7847"/>
      <c r="I7847"/>
      <c r="J7847"/>
      <c r="M7847"/>
      <c r="N7847"/>
    </row>
    <row r="7848" spans="6:14" ht="14.25" customHeight="1" x14ac:dyDescent="0.3">
      <c r="F7848"/>
      <c r="G7848"/>
      <c r="H7848"/>
      <c r="I7848"/>
      <c r="J7848"/>
      <c r="M7848"/>
      <c r="N7848"/>
    </row>
    <row r="7849" spans="6:14" ht="14.25" customHeight="1" x14ac:dyDescent="0.3">
      <c r="F7849"/>
      <c r="G7849"/>
      <c r="H7849"/>
      <c r="I7849"/>
      <c r="J7849"/>
      <c r="M7849"/>
      <c r="N7849"/>
    </row>
    <row r="7850" spans="6:14" ht="14.25" customHeight="1" x14ac:dyDescent="0.3">
      <c r="F7850"/>
      <c r="G7850"/>
      <c r="H7850"/>
      <c r="I7850"/>
      <c r="J7850"/>
      <c r="M7850"/>
      <c r="N7850"/>
    </row>
    <row r="7851" spans="6:14" ht="14.25" customHeight="1" x14ac:dyDescent="0.3">
      <c r="F7851"/>
      <c r="G7851"/>
      <c r="H7851"/>
      <c r="I7851"/>
      <c r="J7851"/>
      <c r="M7851"/>
      <c r="N7851"/>
    </row>
    <row r="7852" spans="6:14" ht="14.25" customHeight="1" x14ac:dyDescent="0.3">
      <c r="F7852"/>
      <c r="G7852"/>
      <c r="H7852"/>
      <c r="I7852"/>
      <c r="J7852"/>
      <c r="M7852"/>
      <c r="N7852"/>
    </row>
    <row r="7853" spans="6:14" ht="14.25" customHeight="1" x14ac:dyDescent="0.3">
      <c r="F7853"/>
      <c r="G7853"/>
      <c r="H7853"/>
      <c r="I7853"/>
      <c r="J7853"/>
      <c r="M7853"/>
      <c r="N7853"/>
    </row>
    <row r="7854" spans="6:14" ht="14.25" customHeight="1" x14ac:dyDescent="0.3">
      <c r="F7854"/>
      <c r="G7854"/>
      <c r="H7854"/>
      <c r="I7854"/>
      <c r="J7854"/>
      <c r="M7854"/>
      <c r="N7854"/>
    </row>
    <row r="7855" spans="6:14" ht="14.25" customHeight="1" x14ac:dyDescent="0.3">
      <c r="F7855"/>
      <c r="G7855"/>
      <c r="H7855"/>
      <c r="I7855"/>
      <c r="J7855"/>
      <c r="M7855"/>
      <c r="N7855"/>
    </row>
    <row r="7856" spans="6:14" ht="14.25" customHeight="1" x14ac:dyDescent="0.3">
      <c r="F7856"/>
      <c r="G7856"/>
      <c r="H7856"/>
      <c r="I7856"/>
      <c r="J7856"/>
      <c r="M7856"/>
      <c r="N7856"/>
    </row>
    <row r="7857" spans="6:14" ht="14.25" customHeight="1" x14ac:dyDescent="0.3">
      <c r="F7857"/>
      <c r="G7857"/>
      <c r="H7857"/>
      <c r="I7857"/>
      <c r="J7857"/>
      <c r="M7857"/>
      <c r="N7857"/>
    </row>
    <row r="7858" spans="6:14" ht="14.25" customHeight="1" x14ac:dyDescent="0.3">
      <c r="F7858"/>
      <c r="G7858"/>
      <c r="H7858"/>
      <c r="I7858"/>
      <c r="J7858"/>
      <c r="M7858"/>
      <c r="N7858"/>
    </row>
    <row r="7859" spans="6:14" ht="14.25" customHeight="1" x14ac:dyDescent="0.3">
      <c r="F7859"/>
      <c r="G7859"/>
      <c r="H7859"/>
      <c r="I7859"/>
      <c r="J7859"/>
      <c r="M7859"/>
      <c r="N7859"/>
    </row>
    <row r="7860" spans="6:14" ht="14.25" customHeight="1" x14ac:dyDescent="0.3">
      <c r="F7860"/>
      <c r="G7860"/>
      <c r="H7860"/>
      <c r="I7860"/>
      <c r="J7860"/>
      <c r="M7860"/>
      <c r="N7860"/>
    </row>
    <row r="7861" spans="6:14" ht="14.25" customHeight="1" x14ac:dyDescent="0.3">
      <c r="F7861"/>
      <c r="G7861"/>
      <c r="H7861"/>
      <c r="I7861"/>
      <c r="J7861"/>
      <c r="M7861"/>
      <c r="N7861"/>
    </row>
    <row r="7862" spans="6:14" ht="14.25" customHeight="1" x14ac:dyDescent="0.3">
      <c r="F7862"/>
      <c r="G7862"/>
      <c r="H7862"/>
      <c r="I7862"/>
      <c r="J7862"/>
      <c r="M7862"/>
      <c r="N7862"/>
    </row>
    <row r="7863" spans="6:14" ht="14.25" customHeight="1" x14ac:dyDescent="0.3">
      <c r="F7863"/>
      <c r="G7863"/>
      <c r="H7863"/>
      <c r="I7863"/>
      <c r="J7863"/>
      <c r="M7863"/>
      <c r="N7863"/>
    </row>
    <row r="7864" spans="6:14" ht="14.25" customHeight="1" x14ac:dyDescent="0.3">
      <c r="F7864"/>
      <c r="G7864"/>
      <c r="H7864"/>
      <c r="I7864"/>
      <c r="J7864"/>
      <c r="M7864"/>
      <c r="N7864"/>
    </row>
    <row r="7865" spans="6:14" ht="14.25" customHeight="1" x14ac:dyDescent="0.3">
      <c r="F7865"/>
      <c r="G7865"/>
      <c r="H7865"/>
      <c r="I7865"/>
      <c r="J7865"/>
      <c r="M7865"/>
      <c r="N7865"/>
    </row>
    <row r="7866" spans="6:14" ht="14.25" customHeight="1" x14ac:dyDescent="0.3">
      <c r="F7866"/>
      <c r="G7866"/>
      <c r="H7866"/>
      <c r="I7866"/>
      <c r="J7866"/>
      <c r="M7866"/>
      <c r="N7866"/>
    </row>
    <row r="7867" spans="6:14" ht="14.25" customHeight="1" x14ac:dyDescent="0.3">
      <c r="F7867"/>
      <c r="G7867"/>
      <c r="H7867"/>
      <c r="I7867"/>
      <c r="J7867"/>
      <c r="M7867"/>
      <c r="N7867"/>
    </row>
    <row r="7868" spans="6:14" ht="14.25" customHeight="1" x14ac:dyDescent="0.3">
      <c r="F7868"/>
      <c r="G7868"/>
      <c r="H7868"/>
      <c r="I7868"/>
      <c r="J7868"/>
      <c r="M7868"/>
      <c r="N7868"/>
    </row>
    <row r="7869" spans="6:14" ht="14.25" customHeight="1" x14ac:dyDescent="0.3">
      <c r="F7869"/>
      <c r="G7869"/>
      <c r="H7869"/>
      <c r="I7869"/>
      <c r="J7869"/>
      <c r="M7869"/>
      <c r="N7869"/>
    </row>
    <row r="7870" spans="6:14" ht="14.25" customHeight="1" x14ac:dyDescent="0.3">
      <c r="F7870"/>
      <c r="G7870"/>
      <c r="H7870"/>
      <c r="I7870"/>
      <c r="J7870"/>
      <c r="M7870"/>
      <c r="N7870"/>
    </row>
    <row r="7871" spans="6:14" ht="14.25" customHeight="1" x14ac:dyDescent="0.3">
      <c r="F7871"/>
      <c r="G7871"/>
      <c r="H7871"/>
      <c r="I7871"/>
      <c r="J7871"/>
      <c r="M7871"/>
      <c r="N7871"/>
    </row>
    <row r="7872" spans="6:14" ht="14.25" customHeight="1" x14ac:dyDescent="0.3">
      <c r="F7872"/>
      <c r="G7872"/>
      <c r="H7872"/>
      <c r="I7872"/>
      <c r="J7872"/>
      <c r="M7872"/>
      <c r="N7872"/>
    </row>
    <row r="7873" spans="6:14" ht="14.25" customHeight="1" x14ac:dyDescent="0.3">
      <c r="F7873"/>
      <c r="G7873"/>
      <c r="H7873"/>
      <c r="I7873"/>
      <c r="J7873"/>
      <c r="M7873"/>
      <c r="N7873"/>
    </row>
    <row r="7874" spans="6:14" ht="14.25" customHeight="1" x14ac:dyDescent="0.3">
      <c r="F7874"/>
      <c r="G7874"/>
      <c r="H7874"/>
      <c r="I7874"/>
      <c r="J7874"/>
      <c r="M7874"/>
      <c r="N7874"/>
    </row>
    <row r="7875" spans="6:14" ht="14.25" customHeight="1" x14ac:dyDescent="0.3">
      <c r="F7875"/>
      <c r="G7875"/>
      <c r="H7875"/>
      <c r="I7875"/>
      <c r="J7875"/>
      <c r="M7875"/>
      <c r="N7875"/>
    </row>
    <row r="7876" spans="6:14" ht="14.25" customHeight="1" x14ac:dyDescent="0.3">
      <c r="F7876"/>
      <c r="G7876"/>
      <c r="H7876"/>
      <c r="I7876"/>
      <c r="J7876"/>
      <c r="M7876"/>
      <c r="N7876"/>
    </row>
    <row r="7877" spans="6:14" ht="14.25" customHeight="1" x14ac:dyDescent="0.3">
      <c r="F7877"/>
      <c r="G7877"/>
      <c r="H7877"/>
      <c r="I7877"/>
      <c r="J7877"/>
      <c r="M7877"/>
      <c r="N7877"/>
    </row>
    <row r="7878" spans="6:14" ht="14.25" customHeight="1" x14ac:dyDescent="0.3">
      <c r="F7878"/>
      <c r="G7878"/>
      <c r="H7878"/>
      <c r="I7878"/>
      <c r="J7878"/>
      <c r="M7878"/>
      <c r="N7878"/>
    </row>
    <row r="7879" spans="6:14" ht="14.25" customHeight="1" x14ac:dyDescent="0.3">
      <c r="F7879"/>
      <c r="G7879"/>
      <c r="H7879"/>
      <c r="I7879"/>
      <c r="J7879"/>
      <c r="M7879"/>
      <c r="N7879"/>
    </row>
    <row r="7880" spans="6:14" ht="14.25" customHeight="1" x14ac:dyDescent="0.3">
      <c r="F7880"/>
      <c r="G7880"/>
      <c r="H7880"/>
      <c r="I7880"/>
      <c r="J7880"/>
      <c r="M7880"/>
      <c r="N7880"/>
    </row>
    <row r="7881" spans="6:14" ht="14.25" customHeight="1" x14ac:dyDescent="0.3">
      <c r="F7881"/>
      <c r="G7881"/>
      <c r="H7881"/>
      <c r="I7881"/>
      <c r="J7881"/>
      <c r="M7881"/>
      <c r="N7881"/>
    </row>
    <row r="7882" spans="6:14" ht="14.25" customHeight="1" x14ac:dyDescent="0.3">
      <c r="F7882"/>
      <c r="G7882"/>
      <c r="H7882"/>
      <c r="I7882"/>
      <c r="J7882"/>
      <c r="M7882"/>
      <c r="N7882"/>
    </row>
    <row r="7883" spans="6:14" ht="14.25" customHeight="1" x14ac:dyDescent="0.3">
      <c r="F7883"/>
      <c r="G7883"/>
      <c r="H7883"/>
      <c r="I7883"/>
      <c r="J7883"/>
      <c r="M7883"/>
      <c r="N7883"/>
    </row>
    <row r="7884" spans="6:14" ht="14.25" customHeight="1" x14ac:dyDescent="0.3">
      <c r="F7884"/>
      <c r="G7884"/>
      <c r="H7884"/>
      <c r="I7884"/>
      <c r="J7884"/>
      <c r="M7884"/>
      <c r="N7884"/>
    </row>
    <row r="7885" spans="6:14" ht="14.25" customHeight="1" x14ac:dyDescent="0.3">
      <c r="F7885"/>
      <c r="G7885"/>
      <c r="H7885"/>
      <c r="I7885"/>
      <c r="J7885"/>
      <c r="M7885"/>
      <c r="N7885"/>
    </row>
    <row r="7886" spans="6:14" ht="14.25" customHeight="1" x14ac:dyDescent="0.3">
      <c r="F7886"/>
      <c r="G7886"/>
      <c r="H7886"/>
      <c r="I7886"/>
      <c r="J7886"/>
      <c r="M7886"/>
      <c r="N7886"/>
    </row>
    <row r="7887" spans="6:14" ht="14.25" customHeight="1" x14ac:dyDescent="0.3">
      <c r="F7887"/>
      <c r="G7887"/>
      <c r="H7887"/>
      <c r="I7887"/>
      <c r="J7887"/>
      <c r="M7887"/>
      <c r="N7887"/>
    </row>
    <row r="7888" spans="6:14" ht="14.25" customHeight="1" x14ac:dyDescent="0.3">
      <c r="F7888"/>
      <c r="G7888"/>
      <c r="H7888"/>
      <c r="I7888"/>
      <c r="J7888"/>
      <c r="M7888"/>
      <c r="N7888"/>
    </row>
    <row r="7889" spans="6:14" ht="14.25" customHeight="1" x14ac:dyDescent="0.3">
      <c r="F7889"/>
      <c r="G7889"/>
      <c r="H7889"/>
      <c r="I7889"/>
      <c r="J7889"/>
      <c r="M7889"/>
      <c r="N7889"/>
    </row>
    <row r="7890" spans="6:14" ht="14.25" customHeight="1" x14ac:dyDescent="0.3">
      <c r="F7890"/>
      <c r="G7890"/>
      <c r="H7890"/>
      <c r="I7890"/>
      <c r="J7890"/>
      <c r="M7890"/>
      <c r="N7890"/>
    </row>
    <row r="7891" spans="6:14" ht="14.25" customHeight="1" x14ac:dyDescent="0.3">
      <c r="F7891"/>
      <c r="G7891"/>
      <c r="H7891"/>
      <c r="I7891"/>
      <c r="J7891"/>
      <c r="M7891"/>
      <c r="N7891"/>
    </row>
    <row r="7892" spans="6:14" ht="14.25" customHeight="1" x14ac:dyDescent="0.3">
      <c r="F7892"/>
      <c r="G7892"/>
      <c r="H7892"/>
      <c r="I7892"/>
      <c r="J7892"/>
      <c r="M7892"/>
      <c r="N7892"/>
    </row>
    <row r="7893" spans="6:14" ht="14.25" customHeight="1" x14ac:dyDescent="0.3">
      <c r="F7893"/>
      <c r="G7893"/>
      <c r="H7893"/>
      <c r="I7893"/>
      <c r="J7893"/>
      <c r="M7893"/>
      <c r="N7893"/>
    </row>
    <row r="7894" spans="6:14" ht="14.25" customHeight="1" x14ac:dyDescent="0.3">
      <c r="F7894"/>
      <c r="G7894"/>
      <c r="H7894"/>
      <c r="I7894"/>
      <c r="J7894"/>
      <c r="M7894"/>
      <c r="N7894"/>
    </row>
    <row r="7895" spans="6:14" ht="14.25" customHeight="1" x14ac:dyDescent="0.3">
      <c r="F7895"/>
      <c r="G7895"/>
      <c r="H7895"/>
      <c r="I7895"/>
      <c r="J7895"/>
      <c r="M7895"/>
      <c r="N7895"/>
    </row>
    <row r="7896" spans="6:14" ht="14.25" customHeight="1" x14ac:dyDescent="0.3">
      <c r="F7896"/>
      <c r="G7896"/>
      <c r="H7896"/>
      <c r="I7896"/>
      <c r="J7896"/>
      <c r="M7896"/>
      <c r="N7896"/>
    </row>
    <row r="7897" spans="6:14" ht="14.25" customHeight="1" x14ac:dyDescent="0.3">
      <c r="F7897"/>
      <c r="G7897"/>
      <c r="H7897"/>
      <c r="I7897"/>
      <c r="J7897"/>
      <c r="M7897"/>
      <c r="N7897"/>
    </row>
    <row r="7898" spans="6:14" ht="14.25" customHeight="1" x14ac:dyDescent="0.3">
      <c r="F7898"/>
      <c r="G7898"/>
      <c r="H7898"/>
      <c r="I7898"/>
      <c r="J7898"/>
      <c r="M7898"/>
      <c r="N7898"/>
    </row>
    <row r="7899" spans="6:14" ht="14.25" customHeight="1" x14ac:dyDescent="0.3">
      <c r="F7899"/>
      <c r="G7899"/>
      <c r="H7899"/>
      <c r="I7899"/>
      <c r="J7899"/>
      <c r="M7899"/>
      <c r="N7899"/>
    </row>
    <row r="7900" spans="6:14" ht="14.25" customHeight="1" x14ac:dyDescent="0.3">
      <c r="F7900"/>
      <c r="G7900"/>
      <c r="H7900"/>
      <c r="I7900"/>
      <c r="J7900"/>
      <c r="M7900"/>
      <c r="N7900"/>
    </row>
    <row r="7901" spans="6:14" ht="14.25" customHeight="1" x14ac:dyDescent="0.3">
      <c r="F7901"/>
      <c r="G7901"/>
      <c r="H7901"/>
      <c r="I7901"/>
      <c r="J7901"/>
      <c r="M7901"/>
      <c r="N7901"/>
    </row>
    <row r="7902" spans="6:14" ht="14.25" customHeight="1" x14ac:dyDescent="0.3">
      <c r="F7902"/>
      <c r="G7902"/>
      <c r="H7902"/>
      <c r="I7902"/>
      <c r="J7902"/>
      <c r="M7902"/>
      <c r="N7902"/>
    </row>
    <row r="7903" spans="6:14" ht="14.25" customHeight="1" x14ac:dyDescent="0.3">
      <c r="F7903"/>
      <c r="G7903"/>
      <c r="H7903"/>
      <c r="I7903"/>
      <c r="J7903"/>
      <c r="M7903"/>
      <c r="N7903"/>
    </row>
    <row r="7904" spans="6:14" ht="14.25" customHeight="1" x14ac:dyDescent="0.3">
      <c r="F7904"/>
      <c r="G7904"/>
      <c r="H7904"/>
      <c r="I7904"/>
      <c r="J7904"/>
      <c r="M7904"/>
      <c r="N7904"/>
    </row>
    <row r="7905" spans="6:14" ht="14.25" customHeight="1" x14ac:dyDescent="0.3">
      <c r="F7905"/>
      <c r="G7905"/>
      <c r="H7905"/>
      <c r="I7905"/>
      <c r="J7905"/>
      <c r="M7905"/>
      <c r="N7905"/>
    </row>
    <row r="7906" spans="6:14" ht="14.25" customHeight="1" x14ac:dyDescent="0.3">
      <c r="F7906"/>
      <c r="G7906"/>
      <c r="H7906"/>
      <c r="I7906"/>
      <c r="J7906"/>
      <c r="M7906"/>
      <c r="N7906"/>
    </row>
    <row r="7907" spans="6:14" ht="14.25" customHeight="1" x14ac:dyDescent="0.3">
      <c r="F7907"/>
      <c r="G7907"/>
      <c r="H7907"/>
      <c r="I7907"/>
      <c r="J7907"/>
      <c r="M7907"/>
      <c r="N7907"/>
    </row>
    <row r="7908" spans="6:14" ht="14.25" customHeight="1" x14ac:dyDescent="0.3">
      <c r="F7908"/>
      <c r="G7908"/>
      <c r="H7908"/>
      <c r="I7908"/>
      <c r="J7908"/>
      <c r="M7908"/>
      <c r="N7908"/>
    </row>
    <row r="7909" spans="6:14" ht="14.25" customHeight="1" x14ac:dyDescent="0.3">
      <c r="F7909"/>
      <c r="G7909"/>
      <c r="H7909"/>
      <c r="I7909"/>
      <c r="J7909"/>
      <c r="M7909"/>
      <c r="N7909"/>
    </row>
    <row r="7910" spans="6:14" ht="14.25" customHeight="1" x14ac:dyDescent="0.3">
      <c r="F7910"/>
      <c r="G7910"/>
      <c r="H7910"/>
      <c r="I7910"/>
      <c r="J7910"/>
      <c r="M7910"/>
      <c r="N7910"/>
    </row>
    <row r="7911" spans="6:14" ht="14.25" customHeight="1" x14ac:dyDescent="0.3">
      <c r="F7911"/>
      <c r="G7911"/>
      <c r="H7911"/>
      <c r="I7911"/>
      <c r="J7911"/>
      <c r="M7911"/>
      <c r="N7911"/>
    </row>
    <row r="7912" spans="6:14" ht="14.25" customHeight="1" x14ac:dyDescent="0.3">
      <c r="F7912"/>
      <c r="G7912"/>
      <c r="H7912"/>
      <c r="I7912"/>
      <c r="J7912"/>
      <c r="M7912"/>
      <c r="N7912"/>
    </row>
    <row r="7913" spans="6:14" ht="14.25" customHeight="1" x14ac:dyDescent="0.3">
      <c r="F7913"/>
      <c r="G7913"/>
      <c r="H7913"/>
      <c r="I7913"/>
      <c r="J7913"/>
      <c r="M7913"/>
      <c r="N7913"/>
    </row>
    <row r="7914" spans="6:14" ht="14.25" customHeight="1" x14ac:dyDescent="0.3">
      <c r="F7914"/>
      <c r="G7914"/>
      <c r="H7914"/>
      <c r="I7914"/>
      <c r="J7914"/>
      <c r="M7914"/>
      <c r="N7914"/>
    </row>
    <row r="7915" spans="6:14" ht="14.25" customHeight="1" x14ac:dyDescent="0.3">
      <c r="F7915"/>
      <c r="G7915"/>
      <c r="H7915"/>
      <c r="I7915"/>
      <c r="J7915"/>
      <c r="M7915"/>
      <c r="N7915"/>
    </row>
    <row r="7916" spans="6:14" ht="14.25" customHeight="1" x14ac:dyDescent="0.3">
      <c r="F7916"/>
      <c r="G7916"/>
      <c r="H7916"/>
      <c r="I7916"/>
      <c r="J7916"/>
      <c r="M7916"/>
      <c r="N7916"/>
    </row>
    <row r="7917" spans="6:14" ht="14.25" customHeight="1" x14ac:dyDescent="0.3">
      <c r="F7917"/>
      <c r="G7917"/>
      <c r="H7917"/>
      <c r="I7917"/>
      <c r="J7917"/>
      <c r="M7917"/>
      <c r="N7917"/>
    </row>
    <row r="7918" spans="6:14" ht="14.25" customHeight="1" x14ac:dyDescent="0.3">
      <c r="F7918"/>
      <c r="G7918"/>
      <c r="H7918"/>
      <c r="I7918"/>
      <c r="J7918"/>
      <c r="M7918"/>
      <c r="N7918"/>
    </row>
    <row r="7919" spans="6:14" ht="14.25" customHeight="1" x14ac:dyDescent="0.3">
      <c r="F7919"/>
      <c r="G7919"/>
      <c r="H7919"/>
      <c r="I7919"/>
      <c r="J7919"/>
      <c r="M7919"/>
      <c r="N7919"/>
    </row>
    <row r="7920" spans="6:14" ht="14.25" customHeight="1" x14ac:dyDescent="0.3">
      <c r="F7920"/>
      <c r="G7920"/>
      <c r="H7920"/>
      <c r="I7920"/>
      <c r="J7920"/>
      <c r="M7920"/>
      <c r="N7920"/>
    </row>
    <row r="7921" spans="6:14" ht="14.25" customHeight="1" x14ac:dyDescent="0.3">
      <c r="F7921"/>
      <c r="G7921"/>
      <c r="H7921"/>
      <c r="I7921"/>
      <c r="J7921"/>
      <c r="M7921"/>
      <c r="N7921"/>
    </row>
    <row r="7922" spans="6:14" ht="14.25" customHeight="1" x14ac:dyDescent="0.3">
      <c r="F7922"/>
      <c r="G7922"/>
      <c r="H7922"/>
      <c r="I7922"/>
      <c r="J7922"/>
      <c r="M7922"/>
      <c r="N7922"/>
    </row>
    <row r="7923" spans="6:14" ht="14.25" customHeight="1" x14ac:dyDescent="0.3">
      <c r="F7923"/>
      <c r="G7923"/>
      <c r="H7923"/>
      <c r="I7923"/>
      <c r="J7923"/>
      <c r="M7923"/>
      <c r="N7923"/>
    </row>
    <row r="7924" spans="6:14" ht="14.25" customHeight="1" x14ac:dyDescent="0.3">
      <c r="F7924"/>
      <c r="G7924"/>
      <c r="H7924"/>
      <c r="I7924"/>
      <c r="J7924"/>
      <c r="M7924"/>
      <c r="N7924"/>
    </row>
    <row r="7925" spans="6:14" ht="14.25" customHeight="1" x14ac:dyDescent="0.3">
      <c r="F7925"/>
      <c r="G7925"/>
      <c r="H7925"/>
      <c r="I7925"/>
      <c r="J7925"/>
      <c r="M7925"/>
      <c r="N7925"/>
    </row>
    <row r="7926" spans="6:14" ht="14.25" customHeight="1" x14ac:dyDescent="0.3">
      <c r="F7926"/>
      <c r="G7926"/>
      <c r="H7926"/>
      <c r="I7926"/>
      <c r="J7926"/>
      <c r="M7926"/>
      <c r="N7926"/>
    </row>
    <row r="7927" spans="6:14" ht="14.25" customHeight="1" x14ac:dyDescent="0.3">
      <c r="F7927"/>
      <c r="G7927"/>
      <c r="H7927"/>
      <c r="I7927"/>
      <c r="J7927"/>
      <c r="M7927"/>
      <c r="N7927"/>
    </row>
    <row r="7928" spans="6:14" ht="14.25" customHeight="1" x14ac:dyDescent="0.3">
      <c r="F7928"/>
      <c r="G7928"/>
      <c r="H7928"/>
      <c r="I7928"/>
      <c r="J7928"/>
      <c r="M7928"/>
      <c r="N7928"/>
    </row>
    <row r="7929" spans="6:14" ht="14.25" customHeight="1" x14ac:dyDescent="0.3">
      <c r="F7929"/>
      <c r="G7929"/>
      <c r="H7929"/>
      <c r="I7929"/>
      <c r="J7929"/>
      <c r="M7929"/>
      <c r="N7929"/>
    </row>
    <row r="7930" spans="6:14" ht="14.25" customHeight="1" x14ac:dyDescent="0.3">
      <c r="F7930"/>
      <c r="G7930"/>
      <c r="H7930"/>
      <c r="I7930"/>
      <c r="J7930"/>
      <c r="M7930"/>
      <c r="N7930"/>
    </row>
    <row r="7931" spans="6:14" ht="14.25" customHeight="1" x14ac:dyDescent="0.3">
      <c r="F7931"/>
      <c r="G7931"/>
      <c r="H7931"/>
      <c r="I7931"/>
      <c r="J7931"/>
      <c r="M7931"/>
      <c r="N7931"/>
    </row>
    <row r="7932" spans="6:14" ht="14.25" customHeight="1" x14ac:dyDescent="0.3">
      <c r="F7932"/>
      <c r="G7932"/>
      <c r="H7932"/>
      <c r="I7932"/>
      <c r="J7932"/>
      <c r="M7932"/>
      <c r="N7932"/>
    </row>
    <row r="7933" spans="6:14" ht="14.25" customHeight="1" x14ac:dyDescent="0.3">
      <c r="F7933"/>
      <c r="G7933"/>
      <c r="H7933"/>
      <c r="I7933"/>
      <c r="J7933"/>
      <c r="M7933"/>
      <c r="N7933"/>
    </row>
    <row r="7934" spans="6:14" ht="14.25" customHeight="1" x14ac:dyDescent="0.3">
      <c r="F7934"/>
      <c r="G7934"/>
      <c r="H7934"/>
      <c r="I7934"/>
      <c r="J7934"/>
      <c r="M7934"/>
      <c r="N7934"/>
    </row>
    <row r="7935" spans="6:14" ht="14.25" customHeight="1" x14ac:dyDescent="0.3">
      <c r="F7935"/>
      <c r="G7935"/>
      <c r="H7935"/>
      <c r="I7935"/>
      <c r="J7935"/>
      <c r="M7935"/>
      <c r="N7935"/>
    </row>
    <row r="7936" spans="6:14" ht="14.25" customHeight="1" x14ac:dyDescent="0.3">
      <c r="F7936"/>
      <c r="G7936"/>
      <c r="H7936"/>
      <c r="I7936"/>
      <c r="J7936"/>
      <c r="M7936"/>
      <c r="N7936"/>
    </row>
    <row r="7937" spans="6:14" ht="14.25" customHeight="1" x14ac:dyDescent="0.3">
      <c r="F7937"/>
      <c r="G7937"/>
      <c r="H7937"/>
      <c r="I7937"/>
      <c r="J7937"/>
      <c r="M7937"/>
      <c r="N7937"/>
    </row>
    <row r="7938" spans="6:14" ht="14.25" customHeight="1" x14ac:dyDescent="0.3">
      <c r="F7938"/>
      <c r="G7938"/>
      <c r="H7938"/>
      <c r="I7938"/>
      <c r="J7938"/>
      <c r="M7938"/>
      <c r="N7938"/>
    </row>
    <row r="7939" spans="6:14" ht="14.25" customHeight="1" x14ac:dyDescent="0.3">
      <c r="F7939"/>
      <c r="G7939"/>
      <c r="H7939"/>
      <c r="I7939"/>
      <c r="J7939"/>
      <c r="M7939"/>
      <c r="N7939"/>
    </row>
    <row r="7940" spans="6:14" ht="14.25" customHeight="1" x14ac:dyDescent="0.3">
      <c r="F7940"/>
      <c r="G7940"/>
      <c r="H7940"/>
      <c r="I7940"/>
      <c r="J7940"/>
      <c r="M7940"/>
      <c r="N7940"/>
    </row>
    <row r="7941" spans="6:14" ht="14.25" customHeight="1" x14ac:dyDescent="0.3">
      <c r="F7941"/>
      <c r="G7941"/>
      <c r="H7941"/>
      <c r="I7941"/>
      <c r="J7941"/>
      <c r="M7941"/>
      <c r="N7941"/>
    </row>
    <row r="7942" spans="6:14" ht="14.25" customHeight="1" x14ac:dyDescent="0.3">
      <c r="F7942"/>
      <c r="G7942"/>
      <c r="H7942"/>
      <c r="I7942"/>
      <c r="J7942"/>
      <c r="M7942"/>
      <c r="N7942"/>
    </row>
    <row r="7943" spans="6:14" ht="14.25" customHeight="1" x14ac:dyDescent="0.3">
      <c r="F7943"/>
      <c r="G7943"/>
      <c r="H7943"/>
      <c r="I7943"/>
      <c r="J7943"/>
      <c r="M7943"/>
      <c r="N7943"/>
    </row>
    <row r="7944" spans="6:14" ht="14.25" customHeight="1" x14ac:dyDescent="0.3">
      <c r="F7944"/>
      <c r="G7944"/>
      <c r="H7944"/>
      <c r="I7944"/>
      <c r="J7944"/>
      <c r="M7944"/>
      <c r="N7944"/>
    </row>
    <row r="7945" spans="6:14" ht="14.25" customHeight="1" x14ac:dyDescent="0.3">
      <c r="F7945"/>
      <c r="G7945"/>
      <c r="H7945"/>
      <c r="I7945"/>
      <c r="J7945"/>
      <c r="M7945"/>
      <c r="N7945"/>
    </row>
    <row r="7946" spans="6:14" ht="14.25" customHeight="1" x14ac:dyDescent="0.3">
      <c r="F7946"/>
      <c r="G7946"/>
      <c r="H7946"/>
      <c r="I7946"/>
      <c r="J7946"/>
      <c r="M7946"/>
      <c r="N7946"/>
    </row>
    <row r="7947" spans="6:14" ht="14.25" customHeight="1" x14ac:dyDescent="0.3">
      <c r="F7947"/>
      <c r="G7947"/>
      <c r="H7947"/>
      <c r="I7947"/>
      <c r="J7947"/>
      <c r="M7947"/>
      <c r="N7947"/>
    </row>
    <row r="7948" spans="6:14" ht="14.25" customHeight="1" x14ac:dyDescent="0.3">
      <c r="F7948"/>
      <c r="G7948"/>
      <c r="H7948"/>
      <c r="I7948"/>
      <c r="J7948"/>
      <c r="M7948"/>
      <c r="N7948"/>
    </row>
    <row r="7949" spans="6:14" ht="14.25" customHeight="1" x14ac:dyDescent="0.3">
      <c r="F7949"/>
      <c r="G7949"/>
      <c r="H7949"/>
      <c r="I7949"/>
      <c r="J7949"/>
      <c r="M7949"/>
      <c r="N7949"/>
    </row>
    <row r="7950" spans="6:14" ht="14.25" customHeight="1" x14ac:dyDescent="0.3">
      <c r="F7950"/>
      <c r="G7950"/>
      <c r="H7950"/>
      <c r="I7950"/>
      <c r="J7950"/>
      <c r="M7950"/>
      <c r="N7950"/>
    </row>
    <row r="7951" spans="6:14" ht="14.25" customHeight="1" x14ac:dyDescent="0.3">
      <c r="F7951"/>
      <c r="G7951"/>
      <c r="H7951"/>
      <c r="I7951"/>
      <c r="J7951"/>
      <c r="M7951"/>
      <c r="N7951"/>
    </row>
    <row r="7952" spans="6:14" ht="14.25" customHeight="1" x14ac:dyDescent="0.3">
      <c r="F7952"/>
      <c r="G7952"/>
      <c r="H7952"/>
      <c r="I7952"/>
      <c r="J7952"/>
      <c r="M7952"/>
      <c r="N7952"/>
    </row>
    <row r="7953" spans="6:14" ht="14.25" customHeight="1" x14ac:dyDescent="0.3">
      <c r="F7953"/>
      <c r="G7953"/>
      <c r="H7953"/>
      <c r="I7953"/>
      <c r="J7953"/>
      <c r="M7953"/>
      <c r="N7953"/>
    </row>
    <row r="7954" spans="6:14" ht="14.25" customHeight="1" x14ac:dyDescent="0.3">
      <c r="F7954"/>
      <c r="G7954"/>
      <c r="H7954"/>
      <c r="I7954"/>
      <c r="J7954"/>
      <c r="M7954"/>
      <c r="N7954"/>
    </row>
    <row r="7955" spans="6:14" ht="14.25" customHeight="1" x14ac:dyDescent="0.3">
      <c r="F7955"/>
      <c r="G7955"/>
      <c r="H7955"/>
      <c r="I7955"/>
      <c r="J7955"/>
      <c r="M7955"/>
      <c r="N7955"/>
    </row>
    <row r="7956" spans="6:14" ht="14.25" customHeight="1" x14ac:dyDescent="0.3">
      <c r="F7956"/>
      <c r="G7956"/>
      <c r="H7956"/>
      <c r="I7956"/>
      <c r="J7956"/>
      <c r="M7956"/>
      <c r="N7956"/>
    </row>
    <row r="7957" spans="6:14" ht="14.25" customHeight="1" x14ac:dyDescent="0.3">
      <c r="F7957"/>
      <c r="G7957"/>
      <c r="H7957"/>
      <c r="I7957"/>
      <c r="J7957"/>
      <c r="M7957"/>
      <c r="N7957"/>
    </row>
    <row r="7958" spans="6:14" ht="14.25" customHeight="1" x14ac:dyDescent="0.3">
      <c r="F7958"/>
      <c r="G7958"/>
      <c r="H7958"/>
      <c r="I7958"/>
      <c r="J7958"/>
      <c r="M7958"/>
      <c r="N7958"/>
    </row>
    <row r="7959" spans="6:14" ht="14.25" customHeight="1" x14ac:dyDescent="0.3">
      <c r="F7959"/>
      <c r="G7959"/>
      <c r="H7959"/>
      <c r="I7959"/>
      <c r="J7959"/>
      <c r="M7959"/>
      <c r="N7959"/>
    </row>
    <row r="7960" spans="6:14" ht="14.25" customHeight="1" x14ac:dyDescent="0.3">
      <c r="F7960"/>
      <c r="G7960"/>
      <c r="H7960"/>
      <c r="I7960"/>
      <c r="J7960"/>
      <c r="M7960"/>
      <c r="N7960"/>
    </row>
    <row r="7961" spans="6:14" ht="14.25" customHeight="1" x14ac:dyDescent="0.3">
      <c r="F7961"/>
      <c r="G7961"/>
      <c r="H7961"/>
      <c r="I7961"/>
      <c r="J7961"/>
      <c r="M7961"/>
      <c r="N7961"/>
    </row>
    <row r="7962" spans="6:14" ht="14.25" customHeight="1" x14ac:dyDescent="0.3">
      <c r="F7962"/>
      <c r="G7962"/>
      <c r="H7962"/>
      <c r="I7962"/>
      <c r="J7962"/>
      <c r="M7962"/>
      <c r="N7962"/>
    </row>
    <row r="7963" spans="6:14" ht="14.25" customHeight="1" x14ac:dyDescent="0.3">
      <c r="F7963"/>
      <c r="G7963"/>
      <c r="H7963"/>
      <c r="I7963"/>
      <c r="J7963"/>
      <c r="M7963"/>
      <c r="N7963"/>
    </row>
    <row r="7964" spans="6:14" ht="14.25" customHeight="1" x14ac:dyDescent="0.3">
      <c r="F7964"/>
      <c r="G7964"/>
      <c r="H7964"/>
      <c r="I7964"/>
      <c r="J7964"/>
      <c r="M7964"/>
      <c r="N7964"/>
    </row>
    <row r="7965" spans="6:14" ht="14.25" customHeight="1" x14ac:dyDescent="0.3">
      <c r="F7965"/>
      <c r="G7965"/>
      <c r="H7965"/>
      <c r="I7965"/>
      <c r="J7965"/>
      <c r="M7965"/>
      <c r="N7965"/>
    </row>
    <row r="7966" spans="6:14" ht="14.25" customHeight="1" x14ac:dyDescent="0.3">
      <c r="F7966"/>
      <c r="G7966"/>
      <c r="H7966"/>
      <c r="I7966"/>
      <c r="J7966"/>
      <c r="M7966"/>
      <c r="N7966"/>
    </row>
    <row r="7967" spans="6:14" ht="14.25" customHeight="1" x14ac:dyDescent="0.3">
      <c r="F7967"/>
      <c r="G7967"/>
      <c r="H7967"/>
      <c r="I7967"/>
      <c r="J7967"/>
      <c r="M7967"/>
      <c r="N7967"/>
    </row>
    <row r="7968" spans="6:14" ht="14.25" customHeight="1" x14ac:dyDescent="0.3">
      <c r="F7968"/>
      <c r="G7968"/>
      <c r="H7968"/>
      <c r="I7968"/>
      <c r="J7968"/>
      <c r="M7968"/>
      <c r="N7968"/>
    </row>
    <row r="7969" spans="6:14" ht="14.25" customHeight="1" x14ac:dyDescent="0.3">
      <c r="F7969"/>
      <c r="G7969"/>
      <c r="H7969"/>
      <c r="I7969"/>
      <c r="J7969"/>
      <c r="M7969"/>
      <c r="N7969"/>
    </row>
    <row r="7970" spans="6:14" ht="14.25" customHeight="1" x14ac:dyDescent="0.3">
      <c r="F7970"/>
      <c r="G7970"/>
      <c r="H7970"/>
      <c r="I7970"/>
      <c r="J7970"/>
      <c r="M7970"/>
      <c r="N7970"/>
    </row>
    <row r="7971" spans="6:14" ht="14.25" customHeight="1" x14ac:dyDescent="0.3">
      <c r="F7971"/>
      <c r="G7971"/>
      <c r="H7971"/>
      <c r="I7971"/>
      <c r="J7971"/>
      <c r="M7971"/>
      <c r="N7971"/>
    </row>
    <row r="7972" spans="6:14" ht="14.25" customHeight="1" x14ac:dyDescent="0.3">
      <c r="F7972"/>
      <c r="G7972"/>
      <c r="H7972"/>
      <c r="I7972"/>
      <c r="J7972"/>
      <c r="M7972"/>
      <c r="N7972"/>
    </row>
    <row r="7973" spans="6:14" ht="14.25" customHeight="1" x14ac:dyDescent="0.3">
      <c r="F7973"/>
      <c r="G7973"/>
      <c r="H7973"/>
      <c r="I7973"/>
      <c r="J7973"/>
      <c r="M7973"/>
      <c r="N7973"/>
    </row>
    <row r="7974" spans="6:14" ht="14.25" customHeight="1" x14ac:dyDescent="0.3">
      <c r="F7974"/>
      <c r="G7974"/>
      <c r="H7974"/>
      <c r="I7974"/>
      <c r="J7974"/>
      <c r="M7974"/>
      <c r="N7974"/>
    </row>
    <row r="7975" spans="6:14" ht="14.25" customHeight="1" x14ac:dyDescent="0.3">
      <c r="F7975"/>
      <c r="G7975"/>
      <c r="H7975"/>
      <c r="I7975"/>
      <c r="J7975"/>
      <c r="M7975"/>
      <c r="N7975"/>
    </row>
    <row r="7976" spans="6:14" ht="14.25" customHeight="1" x14ac:dyDescent="0.3">
      <c r="F7976"/>
      <c r="G7976"/>
      <c r="H7976"/>
      <c r="I7976"/>
      <c r="J7976"/>
      <c r="M7976"/>
      <c r="N7976"/>
    </row>
    <row r="7977" spans="6:14" ht="14.25" customHeight="1" x14ac:dyDescent="0.3">
      <c r="F7977"/>
      <c r="G7977"/>
      <c r="H7977"/>
      <c r="I7977"/>
      <c r="J7977"/>
      <c r="M7977"/>
      <c r="N7977"/>
    </row>
    <row r="7978" spans="6:14" ht="14.25" customHeight="1" x14ac:dyDescent="0.3">
      <c r="F7978"/>
      <c r="G7978"/>
      <c r="H7978"/>
      <c r="I7978"/>
      <c r="J7978"/>
      <c r="M7978"/>
      <c r="N7978"/>
    </row>
    <row r="7979" spans="6:14" ht="14.25" customHeight="1" x14ac:dyDescent="0.3">
      <c r="F7979"/>
      <c r="G7979"/>
      <c r="H7979"/>
      <c r="I7979"/>
      <c r="J7979"/>
      <c r="M7979"/>
      <c r="N7979"/>
    </row>
    <row r="7980" spans="6:14" ht="14.25" customHeight="1" x14ac:dyDescent="0.3">
      <c r="F7980"/>
      <c r="G7980"/>
      <c r="H7980"/>
      <c r="I7980"/>
      <c r="J7980"/>
      <c r="M7980"/>
      <c r="N7980"/>
    </row>
    <row r="7981" spans="6:14" ht="14.25" customHeight="1" x14ac:dyDescent="0.3">
      <c r="F7981"/>
      <c r="G7981"/>
      <c r="H7981"/>
      <c r="I7981"/>
      <c r="J7981"/>
      <c r="M7981"/>
      <c r="N7981"/>
    </row>
    <row r="7982" spans="6:14" ht="14.25" customHeight="1" x14ac:dyDescent="0.3">
      <c r="F7982"/>
      <c r="G7982"/>
      <c r="H7982"/>
      <c r="I7982"/>
      <c r="J7982"/>
      <c r="M7982"/>
      <c r="N7982"/>
    </row>
    <row r="7983" spans="6:14" ht="14.25" customHeight="1" x14ac:dyDescent="0.3">
      <c r="F7983"/>
      <c r="G7983"/>
      <c r="H7983"/>
      <c r="I7983"/>
      <c r="J7983"/>
      <c r="M7983"/>
      <c r="N7983"/>
    </row>
    <row r="7984" spans="6:14" ht="14.25" customHeight="1" x14ac:dyDescent="0.3">
      <c r="F7984"/>
      <c r="G7984"/>
      <c r="H7984"/>
      <c r="I7984"/>
      <c r="J7984"/>
      <c r="M7984"/>
      <c r="N7984"/>
    </row>
    <row r="7985" spans="6:14" ht="14.25" customHeight="1" x14ac:dyDescent="0.3">
      <c r="F7985"/>
      <c r="G7985"/>
      <c r="H7985"/>
      <c r="I7985"/>
      <c r="J7985"/>
      <c r="M7985"/>
      <c r="N7985"/>
    </row>
    <row r="7986" spans="6:14" ht="14.25" customHeight="1" x14ac:dyDescent="0.3">
      <c r="F7986"/>
      <c r="G7986"/>
      <c r="H7986"/>
      <c r="I7986"/>
      <c r="J7986"/>
      <c r="M7986"/>
      <c r="N7986"/>
    </row>
    <row r="7987" spans="6:14" ht="14.25" customHeight="1" x14ac:dyDescent="0.3">
      <c r="F7987"/>
      <c r="G7987"/>
      <c r="H7987"/>
      <c r="I7987"/>
      <c r="J7987"/>
      <c r="M7987"/>
      <c r="N7987"/>
    </row>
    <row r="7988" spans="6:14" ht="14.25" customHeight="1" x14ac:dyDescent="0.3">
      <c r="F7988"/>
      <c r="G7988"/>
      <c r="H7988"/>
      <c r="I7988"/>
      <c r="J7988"/>
      <c r="M7988"/>
      <c r="N7988"/>
    </row>
    <row r="7989" spans="6:14" ht="14.25" customHeight="1" x14ac:dyDescent="0.3">
      <c r="F7989"/>
      <c r="G7989"/>
      <c r="H7989"/>
      <c r="I7989"/>
      <c r="J7989"/>
      <c r="M7989"/>
      <c r="N7989"/>
    </row>
    <row r="7990" spans="6:14" ht="14.25" customHeight="1" x14ac:dyDescent="0.3">
      <c r="F7990"/>
      <c r="G7990"/>
      <c r="H7990"/>
      <c r="I7990"/>
      <c r="J7990"/>
      <c r="M7990"/>
      <c r="N7990"/>
    </row>
    <row r="7991" spans="6:14" ht="14.25" customHeight="1" x14ac:dyDescent="0.3">
      <c r="F7991"/>
      <c r="G7991"/>
      <c r="H7991"/>
      <c r="I7991"/>
      <c r="J7991"/>
      <c r="M7991"/>
      <c r="N7991"/>
    </row>
    <row r="7992" spans="6:14" ht="14.25" customHeight="1" x14ac:dyDescent="0.3">
      <c r="F7992"/>
      <c r="G7992"/>
      <c r="H7992"/>
      <c r="I7992"/>
      <c r="J7992"/>
      <c r="M7992"/>
      <c r="N7992"/>
    </row>
    <row r="7993" spans="6:14" ht="14.25" customHeight="1" x14ac:dyDescent="0.3">
      <c r="F7993"/>
      <c r="G7993"/>
      <c r="H7993"/>
      <c r="I7993"/>
      <c r="J7993"/>
      <c r="M7993"/>
      <c r="N7993"/>
    </row>
    <row r="7994" spans="6:14" ht="14.25" customHeight="1" x14ac:dyDescent="0.3">
      <c r="F7994"/>
      <c r="G7994"/>
      <c r="H7994"/>
      <c r="I7994"/>
      <c r="J7994"/>
      <c r="M7994"/>
      <c r="N7994"/>
    </row>
    <row r="7995" spans="6:14" ht="14.25" customHeight="1" x14ac:dyDescent="0.3">
      <c r="F7995"/>
      <c r="G7995"/>
      <c r="H7995"/>
      <c r="I7995"/>
      <c r="J7995"/>
      <c r="M7995"/>
      <c r="N7995"/>
    </row>
    <row r="7996" spans="6:14" ht="14.25" customHeight="1" x14ac:dyDescent="0.3">
      <c r="F7996"/>
      <c r="G7996"/>
      <c r="H7996"/>
      <c r="I7996"/>
      <c r="J7996"/>
      <c r="M7996"/>
      <c r="N7996"/>
    </row>
    <row r="7997" spans="6:14" ht="14.25" customHeight="1" x14ac:dyDescent="0.3">
      <c r="F7997"/>
      <c r="G7997"/>
      <c r="H7997"/>
      <c r="I7997"/>
      <c r="J7997"/>
      <c r="M7997"/>
      <c r="N7997"/>
    </row>
    <row r="7998" spans="6:14" ht="14.25" customHeight="1" x14ac:dyDescent="0.3">
      <c r="F7998"/>
      <c r="G7998"/>
      <c r="H7998"/>
      <c r="I7998"/>
      <c r="J7998"/>
      <c r="M7998"/>
      <c r="N7998"/>
    </row>
    <row r="7999" spans="6:14" ht="14.25" customHeight="1" x14ac:dyDescent="0.3">
      <c r="F7999"/>
      <c r="G7999"/>
      <c r="H7999"/>
      <c r="I7999"/>
      <c r="J7999"/>
      <c r="M7999"/>
      <c r="N7999"/>
    </row>
    <row r="8000" spans="6:14" ht="14.25" customHeight="1" x14ac:dyDescent="0.3">
      <c r="F8000"/>
      <c r="G8000"/>
      <c r="H8000"/>
      <c r="I8000"/>
      <c r="J8000"/>
      <c r="M8000"/>
      <c r="N8000"/>
    </row>
    <row r="8001" spans="6:14" ht="14.25" customHeight="1" x14ac:dyDescent="0.3">
      <c r="F8001"/>
      <c r="G8001"/>
      <c r="H8001"/>
      <c r="I8001"/>
      <c r="J8001"/>
      <c r="M8001"/>
      <c r="N8001"/>
    </row>
    <row r="8002" spans="6:14" ht="14.25" customHeight="1" x14ac:dyDescent="0.3">
      <c r="F8002"/>
      <c r="G8002"/>
      <c r="H8002"/>
      <c r="I8002"/>
      <c r="J8002"/>
      <c r="M8002"/>
      <c r="N8002"/>
    </row>
    <row r="8003" spans="6:14" ht="14.25" customHeight="1" x14ac:dyDescent="0.3">
      <c r="F8003"/>
      <c r="G8003"/>
      <c r="H8003"/>
      <c r="I8003"/>
      <c r="J8003"/>
      <c r="M8003"/>
      <c r="N8003"/>
    </row>
    <row r="8004" spans="6:14" ht="14.25" customHeight="1" x14ac:dyDescent="0.3">
      <c r="F8004"/>
      <c r="G8004"/>
      <c r="H8004"/>
      <c r="I8004"/>
      <c r="J8004"/>
      <c r="M8004"/>
      <c r="N8004"/>
    </row>
    <row r="8005" spans="6:14" ht="14.25" customHeight="1" x14ac:dyDescent="0.3">
      <c r="F8005"/>
      <c r="G8005"/>
      <c r="H8005"/>
      <c r="I8005"/>
      <c r="J8005"/>
      <c r="M8005"/>
      <c r="N8005"/>
    </row>
    <row r="8006" spans="6:14" ht="14.25" customHeight="1" x14ac:dyDescent="0.3">
      <c r="F8006"/>
      <c r="G8006"/>
      <c r="H8006"/>
      <c r="I8006"/>
      <c r="J8006"/>
      <c r="M8006"/>
      <c r="N8006"/>
    </row>
    <row r="8007" spans="6:14" ht="14.25" customHeight="1" x14ac:dyDescent="0.3">
      <c r="F8007"/>
      <c r="G8007"/>
      <c r="H8007"/>
      <c r="I8007"/>
      <c r="J8007"/>
      <c r="M8007"/>
      <c r="N8007"/>
    </row>
    <row r="8008" spans="6:14" ht="14.25" customHeight="1" x14ac:dyDescent="0.3">
      <c r="F8008"/>
      <c r="G8008"/>
      <c r="H8008"/>
      <c r="I8008"/>
      <c r="J8008"/>
      <c r="M8008"/>
      <c r="N8008"/>
    </row>
    <row r="8009" spans="6:14" ht="14.25" customHeight="1" x14ac:dyDescent="0.3">
      <c r="F8009"/>
      <c r="G8009"/>
      <c r="H8009"/>
      <c r="I8009"/>
      <c r="J8009"/>
      <c r="M8009"/>
      <c r="N8009"/>
    </row>
    <row r="8010" spans="6:14" ht="14.25" customHeight="1" x14ac:dyDescent="0.3">
      <c r="F8010"/>
      <c r="G8010"/>
      <c r="H8010"/>
      <c r="I8010"/>
      <c r="J8010"/>
      <c r="M8010"/>
      <c r="N8010"/>
    </row>
    <row r="8011" spans="6:14" ht="14.25" customHeight="1" x14ac:dyDescent="0.3">
      <c r="F8011"/>
      <c r="G8011"/>
      <c r="H8011"/>
      <c r="I8011"/>
      <c r="J8011"/>
      <c r="M8011"/>
      <c r="N8011"/>
    </row>
    <row r="8012" spans="6:14" ht="14.25" customHeight="1" x14ac:dyDescent="0.3">
      <c r="F8012"/>
      <c r="G8012"/>
      <c r="H8012"/>
      <c r="I8012"/>
      <c r="J8012"/>
      <c r="M8012"/>
      <c r="N8012"/>
    </row>
    <row r="8013" spans="6:14" ht="14.25" customHeight="1" x14ac:dyDescent="0.3">
      <c r="F8013"/>
      <c r="G8013"/>
      <c r="H8013"/>
      <c r="I8013"/>
      <c r="J8013"/>
      <c r="M8013"/>
      <c r="N8013"/>
    </row>
    <row r="8014" spans="6:14" ht="14.25" customHeight="1" x14ac:dyDescent="0.3">
      <c r="F8014"/>
      <c r="G8014"/>
      <c r="H8014"/>
      <c r="I8014"/>
      <c r="J8014"/>
      <c r="M8014"/>
      <c r="N8014"/>
    </row>
    <row r="8015" spans="6:14" ht="14.25" customHeight="1" x14ac:dyDescent="0.3">
      <c r="F8015"/>
      <c r="G8015"/>
      <c r="H8015"/>
      <c r="I8015"/>
      <c r="J8015"/>
      <c r="M8015"/>
      <c r="N8015"/>
    </row>
    <row r="8016" spans="6:14" ht="14.25" customHeight="1" x14ac:dyDescent="0.3">
      <c r="F8016"/>
      <c r="G8016"/>
      <c r="H8016"/>
      <c r="I8016"/>
      <c r="J8016"/>
      <c r="M8016"/>
      <c r="N8016"/>
    </row>
    <row r="8017" spans="6:14" ht="14.25" customHeight="1" x14ac:dyDescent="0.3">
      <c r="F8017"/>
      <c r="G8017"/>
      <c r="H8017"/>
      <c r="I8017"/>
      <c r="J8017"/>
      <c r="M8017"/>
      <c r="N8017"/>
    </row>
    <row r="8018" spans="6:14" ht="14.25" customHeight="1" x14ac:dyDescent="0.3">
      <c r="F8018"/>
      <c r="G8018"/>
      <c r="H8018"/>
      <c r="I8018"/>
      <c r="J8018"/>
      <c r="M8018"/>
      <c r="N8018"/>
    </row>
    <row r="8019" spans="6:14" ht="14.25" customHeight="1" x14ac:dyDescent="0.3">
      <c r="F8019"/>
      <c r="G8019"/>
      <c r="H8019"/>
      <c r="I8019"/>
      <c r="J8019"/>
      <c r="M8019"/>
      <c r="N8019"/>
    </row>
    <row r="8020" spans="6:14" ht="14.25" customHeight="1" x14ac:dyDescent="0.3">
      <c r="F8020"/>
      <c r="G8020"/>
      <c r="H8020"/>
      <c r="I8020"/>
      <c r="J8020"/>
      <c r="M8020"/>
      <c r="N8020"/>
    </row>
    <row r="8021" spans="6:14" ht="14.25" customHeight="1" x14ac:dyDescent="0.3">
      <c r="F8021"/>
      <c r="G8021"/>
      <c r="H8021"/>
      <c r="I8021"/>
      <c r="J8021"/>
      <c r="M8021"/>
      <c r="N8021"/>
    </row>
    <row r="8022" spans="6:14" ht="14.25" customHeight="1" x14ac:dyDescent="0.3">
      <c r="F8022"/>
      <c r="G8022"/>
      <c r="H8022"/>
      <c r="I8022"/>
      <c r="J8022"/>
      <c r="M8022"/>
      <c r="N8022"/>
    </row>
    <row r="8023" spans="6:14" ht="14.25" customHeight="1" x14ac:dyDescent="0.3">
      <c r="F8023"/>
      <c r="G8023"/>
      <c r="H8023"/>
      <c r="I8023"/>
      <c r="J8023"/>
      <c r="M8023"/>
      <c r="N8023"/>
    </row>
    <row r="8024" spans="6:14" ht="14.25" customHeight="1" x14ac:dyDescent="0.3">
      <c r="F8024"/>
      <c r="G8024"/>
      <c r="H8024"/>
      <c r="I8024"/>
      <c r="J8024"/>
      <c r="M8024"/>
      <c r="N8024"/>
    </row>
    <row r="8025" spans="6:14" ht="14.25" customHeight="1" x14ac:dyDescent="0.3">
      <c r="F8025"/>
      <c r="G8025"/>
      <c r="H8025"/>
      <c r="I8025"/>
      <c r="J8025"/>
      <c r="M8025"/>
      <c r="N8025"/>
    </row>
    <row r="8026" spans="6:14" ht="14.25" customHeight="1" x14ac:dyDescent="0.3">
      <c r="F8026"/>
      <c r="G8026"/>
      <c r="H8026"/>
      <c r="I8026"/>
      <c r="J8026"/>
      <c r="M8026"/>
      <c r="N8026"/>
    </row>
    <row r="8027" spans="6:14" ht="14.25" customHeight="1" x14ac:dyDescent="0.3">
      <c r="F8027"/>
      <c r="G8027"/>
      <c r="H8027"/>
      <c r="I8027"/>
      <c r="J8027"/>
      <c r="M8027"/>
      <c r="N8027"/>
    </row>
    <row r="8028" spans="6:14" ht="14.25" customHeight="1" x14ac:dyDescent="0.3">
      <c r="F8028"/>
      <c r="G8028"/>
      <c r="H8028"/>
      <c r="I8028"/>
      <c r="J8028"/>
      <c r="M8028"/>
      <c r="N8028"/>
    </row>
    <row r="8029" spans="6:14" ht="14.25" customHeight="1" x14ac:dyDescent="0.3">
      <c r="F8029"/>
      <c r="G8029"/>
      <c r="H8029"/>
      <c r="I8029"/>
      <c r="J8029"/>
      <c r="M8029"/>
      <c r="N8029"/>
    </row>
    <row r="8030" spans="6:14" ht="14.25" customHeight="1" x14ac:dyDescent="0.3">
      <c r="F8030"/>
      <c r="G8030"/>
      <c r="H8030"/>
      <c r="I8030"/>
      <c r="J8030"/>
      <c r="M8030"/>
      <c r="N8030"/>
    </row>
    <row r="8031" spans="6:14" ht="14.25" customHeight="1" x14ac:dyDescent="0.3">
      <c r="F8031"/>
      <c r="G8031"/>
      <c r="H8031"/>
      <c r="I8031"/>
      <c r="J8031"/>
      <c r="M8031"/>
      <c r="N8031"/>
    </row>
    <row r="8032" spans="6:14" ht="14.25" customHeight="1" x14ac:dyDescent="0.3">
      <c r="F8032"/>
      <c r="G8032"/>
      <c r="H8032"/>
      <c r="I8032"/>
      <c r="J8032"/>
      <c r="M8032"/>
      <c r="N8032"/>
    </row>
    <row r="8033" spans="6:14" ht="14.25" customHeight="1" x14ac:dyDescent="0.3">
      <c r="F8033"/>
      <c r="G8033"/>
      <c r="H8033"/>
      <c r="I8033"/>
      <c r="J8033"/>
      <c r="M8033"/>
      <c r="N8033"/>
    </row>
    <row r="8034" spans="6:14" ht="14.25" customHeight="1" x14ac:dyDescent="0.3">
      <c r="F8034"/>
      <c r="G8034"/>
      <c r="H8034"/>
      <c r="I8034"/>
      <c r="J8034"/>
      <c r="M8034"/>
      <c r="N8034"/>
    </row>
    <row r="8035" spans="6:14" ht="14.25" customHeight="1" x14ac:dyDescent="0.3">
      <c r="F8035"/>
      <c r="G8035"/>
      <c r="H8035"/>
      <c r="I8035"/>
      <c r="J8035"/>
      <c r="M8035"/>
      <c r="N8035"/>
    </row>
    <row r="8036" spans="6:14" ht="14.25" customHeight="1" x14ac:dyDescent="0.3">
      <c r="F8036"/>
      <c r="G8036"/>
      <c r="H8036"/>
      <c r="I8036"/>
      <c r="J8036"/>
      <c r="M8036"/>
      <c r="N8036"/>
    </row>
    <row r="8037" spans="6:14" ht="14.25" customHeight="1" x14ac:dyDescent="0.3">
      <c r="F8037"/>
      <c r="G8037"/>
      <c r="H8037"/>
      <c r="I8037"/>
      <c r="J8037"/>
      <c r="M8037"/>
      <c r="N8037"/>
    </row>
    <row r="8038" spans="6:14" ht="14.25" customHeight="1" x14ac:dyDescent="0.3">
      <c r="F8038"/>
      <c r="G8038"/>
      <c r="H8038"/>
      <c r="I8038"/>
      <c r="J8038"/>
      <c r="M8038"/>
      <c r="N8038"/>
    </row>
    <row r="8039" spans="6:14" ht="14.25" customHeight="1" x14ac:dyDescent="0.3">
      <c r="F8039"/>
      <c r="G8039"/>
      <c r="H8039"/>
      <c r="I8039"/>
      <c r="J8039"/>
      <c r="M8039"/>
      <c r="N8039"/>
    </row>
    <row r="8040" spans="6:14" ht="14.25" customHeight="1" x14ac:dyDescent="0.3">
      <c r="F8040"/>
      <c r="G8040"/>
      <c r="H8040"/>
      <c r="I8040"/>
      <c r="J8040"/>
      <c r="M8040"/>
      <c r="N8040"/>
    </row>
    <row r="8041" spans="6:14" ht="14.25" customHeight="1" x14ac:dyDescent="0.3">
      <c r="F8041"/>
      <c r="G8041"/>
      <c r="H8041"/>
      <c r="I8041"/>
      <c r="J8041"/>
      <c r="M8041"/>
      <c r="N8041"/>
    </row>
    <row r="8042" spans="6:14" ht="14.25" customHeight="1" x14ac:dyDescent="0.3">
      <c r="F8042"/>
      <c r="G8042"/>
      <c r="H8042"/>
      <c r="I8042"/>
      <c r="J8042"/>
      <c r="M8042"/>
      <c r="N8042"/>
    </row>
    <row r="8043" spans="6:14" ht="14.25" customHeight="1" x14ac:dyDescent="0.3">
      <c r="F8043"/>
      <c r="G8043"/>
      <c r="H8043"/>
      <c r="I8043"/>
      <c r="J8043"/>
      <c r="M8043"/>
      <c r="N8043"/>
    </row>
    <row r="8044" spans="6:14" ht="14.25" customHeight="1" x14ac:dyDescent="0.3">
      <c r="F8044"/>
      <c r="G8044"/>
      <c r="H8044"/>
      <c r="I8044"/>
      <c r="J8044"/>
      <c r="M8044"/>
      <c r="N8044"/>
    </row>
    <row r="8045" spans="6:14" ht="14.25" customHeight="1" x14ac:dyDescent="0.3">
      <c r="F8045"/>
      <c r="G8045"/>
      <c r="H8045"/>
      <c r="I8045"/>
      <c r="J8045"/>
      <c r="M8045"/>
      <c r="N8045"/>
    </row>
    <row r="8046" spans="6:14" ht="14.25" customHeight="1" x14ac:dyDescent="0.3">
      <c r="F8046"/>
      <c r="G8046"/>
      <c r="H8046"/>
      <c r="I8046"/>
      <c r="J8046"/>
      <c r="M8046"/>
      <c r="N8046"/>
    </row>
    <row r="8047" spans="6:14" ht="14.25" customHeight="1" x14ac:dyDescent="0.3">
      <c r="F8047"/>
      <c r="G8047"/>
      <c r="H8047"/>
      <c r="I8047"/>
      <c r="J8047"/>
      <c r="M8047"/>
      <c r="N8047"/>
    </row>
    <row r="8048" spans="6:14" ht="14.25" customHeight="1" x14ac:dyDescent="0.3">
      <c r="F8048"/>
      <c r="G8048"/>
      <c r="H8048"/>
      <c r="I8048"/>
      <c r="J8048"/>
      <c r="M8048"/>
      <c r="N8048"/>
    </row>
    <row r="8049" spans="6:14" ht="14.25" customHeight="1" x14ac:dyDescent="0.3">
      <c r="F8049"/>
      <c r="G8049"/>
      <c r="H8049"/>
      <c r="I8049"/>
      <c r="J8049"/>
      <c r="M8049"/>
      <c r="N8049"/>
    </row>
    <row r="8050" spans="6:14" ht="14.25" customHeight="1" x14ac:dyDescent="0.3">
      <c r="F8050"/>
      <c r="G8050"/>
      <c r="H8050"/>
      <c r="I8050"/>
      <c r="J8050"/>
      <c r="M8050"/>
      <c r="N8050"/>
    </row>
    <row r="8051" spans="6:14" ht="14.25" customHeight="1" x14ac:dyDescent="0.3">
      <c r="F8051"/>
      <c r="G8051"/>
      <c r="H8051"/>
      <c r="I8051"/>
      <c r="J8051"/>
      <c r="M8051"/>
      <c r="N8051"/>
    </row>
    <row r="8052" spans="6:14" ht="14.25" customHeight="1" x14ac:dyDescent="0.3">
      <c r="F8052"/>
      <c r="G8052"/>
      <c r="H8052"/>
      <c r="I8052"/>
      <c r="J8052"/>
      <c r="M8052"/>
      <c r="N8052"/>
    </row>
    <row r="8053" spans="6:14" ht="14.25" customHeight="1" x14ac:dyDescent="0.3">
      <c r="F8053"/>
      <c r="G8053"/>
      <c r="H8053"/>
      <c r="I8053"/>
      <c r="J8053"/>
      <c r="M8053"/>
      <c r="N8053"/>
    </row>
    <row r="8054" spans="6:14" ht="14.25" customHeight="1" x14ac:dyDescent="0.3">
      <c r="F8054"/>
      <c r="G8054"/>
      <c r="H8054"/>
      <c r="I8054"/>
      <c r="J8054"/>
      <c r="M8054"/>
      <c r="N8054"/>
    </row>
    <row r="8055" spans="6:14" ht="14.25" customHeight="1" x14ac:dyDescent="0.3">
      <c r="F8055"/>
      <c r="G8055"/>
      <c r="H8055"/>
      <c r="I8055"/>
      <c r="J8055"/>
      <c r="M8055"/>
      <c r="N8055"/>
    </row>
    <row r="8056" spans="6:14" ht="14.25" customHeight="1" x14ac:dyDescent="0.3">
      <c r="F8056"/>
      <c r="G8056"/>
      <c r="H8056"/>
      <c r="I8056"/>
      <c r="J8056"/>
      <c r="M8056"/>
      <c r="N8056"/>
    </row>
    <row r="8057" spans="6:14" ht="14.25" customHeight="1" x14ac:dyDescent="0.3">
      <c r="F8057"/>
      <c r="G8057"/>
      <c r="H8057"/>
      <c r="I8057"/>
      <c r="J8057"/>
      <c r="M8057"/>
      <c r="N8057"/>
    </row>
    <row r="8058" spans="6:14" ht="14.25" customHeight="1" x14ac:dyDescent="0.3">
      <c r="F8058"/>
      <c r="G8058"/>
      <c r="H8058"/>
      <c r="I8058"/>
      <c r="J8058"/>
      <c r="M8058"/>
      <c r="N8058"/>
    </row>
    <row r="8059" spans="6:14" ht="14.25" customHeight="1" x14ac:dyDescent="0.3">
      <c r="F8059"/>
      <c r="G8059"/>
      <c r="H8059"/>
      <c r="I8059"/>
      <c r="J8059"/>
      <c r="M8059"/>
      <c r="N8059"/>
    </row>
    <row r="8060" spans="6:14" ht="14.25" customHeight="1" x14ac:dyDescent="0.3">
      <c r="F8060"/>
      <c r="G8060"/>
      <c r="H8060"/>
      <c r="I8060"/>
      <c r="J8060"/>
      <c r="M8060"/>
      <c r="N8060"/>
    </row>
    <row r="8061" spans="6:14" ht="14.25" customHeight="1" x14ac:dyDescent="0.3">
      <c r="F8061"/>
      <c r="G8061"/>
      <c r="H8061"/>
      <c r="I8061"/>
      <c r="J8061"/>
      <c r="M8061"/>
      <c r="N8061"/>
    </row>
    <row r="8062" spans="6:14" ht="14.25" customHeight="1" x14ac:dyDescent="0.3">
      <c r="F8062"/>
      <c r="G8062"/>
      <c r="H8062"/>
      <c r="I8062"/>
      <c r="J8062"/>
      <c r="M8062"/>
      <c r="N8062"/>
    </row>
    <row r="8063" spans="6:14" ht="14.25" customHeight="1" x14ac:dyDescent="0.3">
      <c r="F8063"/>
      <c r="G8063"/>
      <c r="H8063"/>
      <c r="I8063"/>
      <c r="J8063"/>
      <c r="M8063"/>
      <c r="N8063"/>
    </row>
    <row r="8064" spans="6:14" ht="14.25" customHeight="1" x14ac:dyDescent="0.3">
      <c r="F8064"/>
      <c r="G8064"/>
      <c r="H8064"/>
      <c r="I8064"/>
      <c r="J8064"/>
      <c r="M8064"/>
      <c r="N8064"/>
    </row>
    <row r="8065" spans="6:14" ht="14.25" customHeight="1" x14ac:dyDescent="0.3">
      <c r="F8065"/>
      <c r="G8065"/>
      <c r="H8065"/>
      <c r="I8065"/>
      <c r="J8065"/>
      <c r="M8065"/>
      <c r="N8065"/>
    </row>
    <row r="8066" spans="6:14" ht="14.25" customHeight="1" x14ac:dyDescent="0.3">
      <c r="F8066"/>
      <c r="G8066"/>
      <c r="H8066"/>
      <c r="I8066"/>
      <c r="J8066"/>
      <c r="M8066"/>
      <c r="N8066"/>
    </row>
    <row r="8067" spans="6:14" ht="14.25" customHeight="1" x14ac:dyDescent="0.3">
      <c r="F8067"/>
      <c r="G8067"/>
      <c r="H8067"/>
      <c r="I8067"/>
      <c r="J8067"/>
      <c r="M8067"/>
      <c r="N8067"/>
    </row>
    <row r="8068" spans="6:14" ht="14.25" customHeight="1" x14ac:dyDescent="0.3">
      <c r="F8068"/>
      <c r="G8068"/>
      <c r="H8068"/>
      <c r="I8068"/>
      <c r="J8068"/>
      <c r="M8068"/>
      <c r="N8068"/>
    </row>
    <row r="8069" spans="6:14" ht="14.25" customHeight="1" x14ac:dyDescent="0.3">
      <c r="F8069"/>
      <c r="G8069"/>
      <c r="H8069"/>
      <c r="I8069"/>
      <c r="J8069"/>
      <c r="M8069"/>
      <c r="N8069"/>
    </row>
    <row r="8070" spans="6:14" ht="14.25" customHeight="1" x14ac:dyDescent="0.3">
      <c r="F8070"/>
      <c r="G8070"/>
      <c r="H8070"/>
      <c r="I8070"/>
      <c r="J8070"/>
      <c r="M8070"/>
      <c r="N8070"/>
    </row>
    <row r="8071" spans="6:14" ht="14.25" customHeight="1" x14ac:dyDescent="0.3">
      <c r="F8071"/>
      <c r="G8071"/>
      <c r="H8071"/>
      <c r="I8071"/>
      <c r="J8071"/>
      <c r="M8071"/>
      <c r="N8071"/>
    </row>
    <row r="8072" spans="6:14" ht="14.25" customHeight="1" x14ac:dyDescent="0.3">
      <c r="F8072"/>
      <c r="G8072"/>
      <c r="H8072"/>
      <c r="I8072"/>
      <c r="J8072"/>
      <c r="M8072"/>
      <c r="N8072"/>
    </row>
    <row r="8073" spans="6:14" ht="14.25" customHeight="1" x14ac:dyDescent="0.3">
      <c r="F8073"/>
      <c r="G8073"/>
      <c r="H8073"/>
      <c r="I8073"/>
      <c r="J8073"/>
      <c r="M8073"/>
      <c r="N8073"/>
    </row>
    <row r="8074" spans="6:14" ht="14.25" customHeight="1" x14ac:dyDescent="0.3">
      <c r="F8074"/>
      <c r="G8074"/>
      <c r="H8074"/>
      <c r="I8074"/>
      <c r="J8074"/>
      <c r="M8074"/>
      <c r="N8074"/>
    </row>
    <row r="8075" spans="6:14" ht="14.25" customHeight="1" x14ac:dyDescent="0.3">
      <c r="F8075"/>
      <c r="G8075"/>
      <c r="H8075"/>
      <c r="I8075"/>
      <c r="J8075"/>
      <c r="M8075"/>
      <c r="N8075"/>
    </row>
    <row r="8076" spans="6:14" ht="14.25" customHeight="1" x14ac:dyDescent="0.3">
      <c r="F8076"/>
      <c r="G8076"/>
      <c r="H8076"/>
      <c r="I8076"/>
      <c r="J8076"/>
      <c r="M8076"/>
      <c r="N8076"/>
    </row>
    <row r="8077" spans="6:14" ht="14.25" customHeight="1" x14ac:dyDescent="0.3">
      <c r="F8077"/>
      <c r="G8077"/>
      <c r="H8077"/>
      <c r="I8077"/>
      <c r="J8077"/>
      <c r="M8077"/>
      <c r="N8077"/>
    </row>
    <row r="8078" spans="6:14" ht="14.25" customHeight="1" x14ac:dyDescent="0.3">
      <c r="F8078"/>
      <c r="G8078"/>
      <c r="H8078"/>
      <c r="I8078"/>
      <c r="J8078"/>
      <c r="M8078"/>
      <c r="N8078"/>
    </row>
    <row r="8079" spans="6:14" ht="14.25" customHeight="1" x14ac:dyDescent="0.3">
      <c r="F8079"/>
      <c r="G8079"/>
      <c r="H8079"/>
      <c r="I8079"/>
      <c r="J8079"/>
      <c r="M8079"/>
      <c r="N8079"/>
    </row>
    <row r="8080" spans="6:14" ht="14.25" customHeight="1" x14ac:dyDescent="0.3">
      <c r="F8080"/>
      <c r="G8080"/>
      <c r="H8080"/>
      <c r="I8080"/>
      <c r="J8080"/>
      <c r="M8080"/>
      <c r="N8080"/>
    </row>
    <row r="8081" spans="6:14" ht="14.25" customHeight="1" x14ac:dyDescent="0.3">
      <c r="F8081"/>
      <c r="G8081"/>
      <c r="H8081"/>
      <c r="I8081"/>
      <c r="J8081"/>
      <c r="M8081"/>
      <c r="N8081"/>
    </row>
    <row r="8082" spans="6:14" ht="14.25" customHeight="1" x14ac:dyDescent="0.3">
      <c r="F8082"/>
      <c r="G8082"/>
      <c r="H8082"/>
      <c r="I8082"/>
      <c r="J8082"/>
      <c r="M8082"/>
      <c r="N8082"/>
    </row>
    <row r="8083" spans="6:14" ht="14.25" customHeight="1" x14ac:dyDescent="0.3">
      <c r="F8083"/>
      <c r="G8083"/>
      <c r="H8083"/>
      <c r="I8083"/>
      <c r="J8083"/>
      <c r="M8083"/>
      <c r="N8083"/>
    </row>
    <row r="8084" spans="6:14" ht="14.25" customHeight="1" x14ac:dyDescent="0.3">
      <c r="F8084"/>
      <c r="G8084"/>
      <c r="H8084"/>
      <c r="I8084"/>
      <c r="J8084"/>
      <c r="M8084"/>
      <c r="N8084"/>
    </row>
    <row r="8085" spans="6:14" ht="14.25" customHeight="1" x14ac:dyDescent="0.3">
      <c r="F8085"/>
      <c r="G8085"/>
      <c r="H8085"/>
      <c r="I8085"/>
      <c r="J8085"/>
      <c r="M8085"/>
      <c r="N8085"/>
    </row>
    <row r="8086" spans="6:14" ht="14.25" customHeight="1" x14ac:dyDescent="0.3">
      <c r="F8086"/>
      <c r="G8086"/>
      <c r="H8086"/>
      <c r="I8086"/>
      <c r="J8086"/>
      <c r="M8086"/>
      <c r="N8086"/>
    </row>
    <row r="8087" spans="6:14" ht="14.25" customHeight="1" x14ac:dyDescent="0.3">
      <c r="F8087"/>
      <c r="G8087"/>
      <c r="H8087"/>
      <c r="I8087"/>
      <c r="J8087"/>
      <c r="M8087"/>
      <c r="N8087"/>
    </row>
    <row r="8088" spans="6:14" ht="14.25" customHeight="1" x14ac:dyDescent="0.3">
      <c r="F8088"/>
      <c r="G8088"/>
      <c r="H8088"/>
      <c r="I8088"/>
      <c r="J8088"/>
      <c r="M8088"/>
      <c r="N8088"/>
    </row>
    <row r="8089" spans="6:14" ht="14.25" customHeight="1" x14ac:dyDescent="0.3">
      <c r="F8089"/>
      <c r="G8089"/>
      <c r="H8089"/>
      <c r="I8089"/>
      <c r="J8089"/>
      <c r="M8089"/>
      <c r="N8089"/>
    </row>
    <row r="8090" spans="6:14" ht="14.25" customHeight="1" x14ac:dyDescent="0.3">
      <c r="F8090"/>
      <c r="G8090"/>
      <c r="H8090"/>
      <c r="I8090"/>
      <c r="J8090"/>
      <c r="M8090"/>
      <c r="N8090"/>
    </row>
    <row r="8091" spans="6:14" ht="14.25" customHeight="1" x14ac:dyDescent="0.3">
      <c r="F8091"/>
      <c r="G8091"/>
      <c r="H8091"/>
      <c r="I8091"/>
      <c r="J8091"/>
      <c r="M8091"/>
      <c r="N8091"/>
    </row>
    <row r="8092" spans="6:14" ht="14.25" customHeight="1" x14ac:dyDescent="0.3">
      <c r="F8092"/>
      <c r="G8092"/>
      <c r="H8092"/>
      <c r="I8092"/>
      <c r="J8092"/>
      <c r="M8092"/>
      <c r="N8092"/>
    </row>
    <row r="8093" spans="6:14" ht="14.25" customHeight="1" x14ac:dyDescent="0.3">
      <c r="F8093"/>
      <c r="G8093"/>
      <c r="H8093"/>
      <c r="I8093"/>
      <c r="J8093"/>
      <c r="M8093"/>
      <c r="N8093"/>
    </row>
    <row r="8094" spans="6:14" ht="14.25" customHeight="1" x14ac:dyDescent="0.3">
      <c r="F8094"/>
      <c r="G8094"/>
      <c r="H8094"/>
      <c r="I8094"/>
      <c r="J8094"/>
      <c r="M8094"/>
      <c r="N8094"/>
    </row>
    <row r="8095" spans="6:14" ht="14.25" customHeight="1" x14ac:dyDescent="0.3">
      <c r="F8095"/>
      <c r="G8095"/>
      <c r="H8095"/>
      <c r="I8095"/>
      <c r="J8095"/>
      <c r="M8095"/>
      <c r="N8095"/>
    </row>
    <row r="8096" spans="6:14" ht="14.25" customHeight="1" x14ac:dyDescent="0.3">
      <c r="F8096"/>
      <c r="G8096"/>
      <c r="H8096"/>
      <c r="I8096"/>
      <c r="J8096"/>
      <c r="M8096"/>
      <c r="N8096"/>
    </row>
    <row r="8097" spans="6:14" ht="14.25" customHeight="1" x14ac:dyDescent="0.3">
      <c r="F8097"/>
      <c r="G8097"/>
      <c r="H8097"/>
      <c r="I8097"/>
      <c r="J8097"/>
      <c r="M8097"/>
      <c r="N8097"/>
    </row>
    <row r="8098" spans="6:14" ht="14.25" customHeight="1" x14ac:dyDescent="0.3">
      <c r="F8098"/>
      <c r="G8098"/>
      <c r="H8098"/>
      <c r="I8098"/>
      <c r="J8098"/>
      <c r="M8098"/>
      <c r="N8098"/>
    </row>
    <row r="8099" spans="6:14" ht="14.25" customHeight="1" x14ac:dyDescent="0.3">
      <c r="F8099"/>
      <c r="G8099"/>
      <c r="H8099"/>
      <c r="I8099"/>
      <c r="J8099"/>
      <c r="M8099"/>
      <c r="N8099"/>
    </row>
    <row r="8100" spans="6:14" ht="14.25" customHeight="1" x14ac:dyDescent="0.3">
      <c r="F8100"/>
      <c r="G8100"/>
      <c r="H8100"/>
      <c r="I8100"/>
      <c r="J8100"/>
      <c r="M8100"/>
      <c r="N8100"/>
    </row>
    <row r="8101" spans="6:14" ht="14.25" customHeight="1" x14ac:dyDescent="0.3">
      <c r="F8101"/>
      <c r="G8101"/>
      <c r="H8101"/>
      <c r="I8101"/>
      <c r="J8101"/>
      <c r="M8101"/>
      <c r="N8101"/>
    </row>
    <row r="8102" spans="6:14" ht="14.25" customHeight="1" x14ac:dyDescent="0.3">
      <c r="F8102"/>
      <c r="G8102"/>
      <c r="H8102"/>
      <c r="I8102"/>
      <c r="J8102"/>
      <c r="M8102"/>
      <c r="N8102"/>
    </row>
    <row r="8103" spans="6:14" ht="14.25" customHeight="1" x14ac:dyDescent="0.3">
      <c r="F8103"/>
      <c r="G8103"/>
      <c r="H8103"/>
      <c r="I8103"/>
      <c r="J8103"/>
      <c r="M8103"/>
      <c r="N8103"/>
    </row>
    <row r="8104" spans="6:14" ht="14.25" customHeight="1" x14ac:dyDescent="0.3">
      <c r="F8104"/>
      <c r="G8104"/>
      <c r="H8104"/>
      <c r="I8104"/>
      <c r="J8104"/>
      <c r="M8104"/>
      <c r="N8104"/>
    </row>
    <row r="8105" spans="6:14" ht="14.25" customHeight="1" x14ac:dyDescent="0.3">
      <c r="F8105"/>
      <c r="G8105"/>
      <c r="H8105"/>
      <c r="I8105"/>
      <c r="J8105"/>
      <c r="M8105"/>
      <c r="N8105"/>
    </row>
    <row r="8106" spans="6:14" ht="14.25" customHeight="1" x14ac:dyDescent="0.3">
      <c r="F8106"/>
      <c r="G8106"/>
      <c r="H8106"/>
      <c r="I8106"/>
      <c r="J8106"/>
      <c r="M8106"/>
      <c r="N8106"/>
    </row>
    <row r="8107" spans="6:14" ht="14.25" customHeight="1" x14ac:dyDescent="0.3">
      <c r="F8107"/>
      <c r="G8107"/>
      <c r="H8107"/>
      <c r="I8107"/>
      <c r="J8107"/>
      <c r="M8107"/>
      <c r="N8107"/>
    </row>
    <row r="8108" spans="6:14" ht="14.25" customHeight="1" x14ac:dyDescent="0.3">
      <c r="F8108"/>
      <c r="G8108"/>
      <c r="H8108"/>
      <c r="I8108"/>
      <c r="J8108"/>
      <c r="M8108"/>
      <c r="N8108"/>
    </row>
    <row r="8109" spans="6:14" ht="14.25" customHeight="1" x14ac:dyDescent="0.3">
      <c r="F8109"/>
      <c r="G8109"/>
      <c r="H8109"/>
      <c r="I8109"/>
      <c r="J8109"/>
      <c r="M8109"/>
      <c r="N8109"/>
    </row>
    <row r="8110" spans="6:14" ht="14.25" customHeight="1" x14ac:dyDescent="0.3">
      <c r="F8110"/>
      <c r="G8110"/>
      <c r="H8110"/>
      <c r="I8110"/>
      <c r="J8110"/>
      <c r="M8110"/>
      <c r="N8110"/>
    </row>
    <row r="8111" spans="6:14" ht="14.25" customHeight="1" x14ac:dyDescent="0.3">
      <c r="F8111"/>
      <c r="G8111"/>
      <c r="H8111"/>
      <c r="I8111"/>
      <c r="J8111"/>
      <c r="M8111"/>
      <c r="N8111"/>
    </row>
    <row r="8112" spans="6:14" ht="14.25" customHeight="1" x14ac:dyDescent="0.3">
      <c r="F8112"/>
      <c r="G8112"/>
      <c r="H8112"/>
      <c r="I8112"/>
      <c r="J8112"/>
      <c r="M8112"/>
      <c r="N8112"/>
    </row>
    <row r="8113" spans="6:14" ht="14.25" customHeight="1" x14ac:dyDescent="0.3">
      <c r="F8113"/>
      <c r="G8113"/>
      <c r="H8113"/>
      <c r="I8113"/>
      <c r="J8113"/>
      <c r="M8113"/>
      <c r="N8113"/>
    </row>
    <row r="8114" spans="6:14" ht="14.25" customHeight="1" x14ac:dyDescent="0.3">
      <c r="F8114"/>
      <c r="G8114"/>
      <c r="H8114"/>
      <c r="I8114"/>
      <c r="J8114"/>
      <c r="M8114"/>
      <c r="N8114"/>
    </row>
    <row r="8115" spans="6:14" ht="14.25" customHeight="1" x14ac:dyDescent="0.3">
      <c r="F8115"/>
      <c r="G8115"/>
      <c r="H8115"/>
      <c r="I8115"/>
      <c r="J8115"/>
      <c r="M8115"/>
      <c r="N8115"/>
    </row>
    <row r="8116" spans="6:14" ht="14.25" customHeight="1" x14ac:dyDescent="0.3">
      <c r="F8116"/>
      <c r="G8116"/>
      <c r="H8116"/>
      <c r="I8116"/>
      <c r="J8116"/>
      <c r="M8116"/>
      <c r="N8116"/>
    </row>
    <row r="8117" spans="6:14" ht="14.25" customHeight="1" x14ac:dyDescent="0.3">
      <c r="F8117"/>
      <c r="G8117"/>
      <c r="H8117"/>
      <c r="I8117"/>
      <c r="J8117"/>
      <c r="M8117"/>
      <c r="N8117"/>
    </row>
    <row r="8118" spans="6:14" ht="14.25" customHeight="1" x14ac:dyDescent="0.3">
      <c r="F8118"/>
      <c r="G8118"/>
      <c r="H8118"/>
      <c r="I8118"/>
      <c r="J8118"/>
      <c r="M8118"/>
      <c r="N8118"/>
    </row>
    <row r="8119" spans="6:14" ht="14.25" customHeight="1" x14ac:dyDescent="0.3">
      <c r="F8119"/>
      <c r="G8119"/>
      <c r="H8119"/>
      <c r="I8119"/>
      <c r="J8119"/>
      <c r="M8119"/>
      <c r="N8119"/>
    </row>
    <row r="8120" spans="6:14" ht="14.25" customHeight="1" x14ac:dyDescent="0.3">
      <c r="F8120"/>
      <c r="G8120"/>
      <c r="H8120"/>
      <c r="I8120"/>
      <c r="J8120"/>
      <c r="M8120"/>
      <c r="N8120"/>
    </row>
    <row r="8121" spans="6:14" ht="14.25" customHeight="1" x14ac:dyDescent="0.3">
      <c r="F8121"/>
      <c r="G8121"/>
      <c r="H8121"/>
      <c r="I8121"/>
      <c r="J8121"/>
      <c r="M8121"/>
      <c r="N8121"/>
    </row>
    <row r="8122" spans="6:14" ht="14.25" customHeight="1" x14ac:dyDescent="0.3">
      <c r="F8122"/>
      <c r="G8122"/>
      <c r="H8122"/>
      <c r="I8122"/>
      <c r="J8122"/>
      <c r="M8122"/>
      <c r="N8122"/>
    </row>
    <row r="8123" spans="6:14" ht="14.25" customHeight="1" x14ac:dyDescent="0.3">
      <c r="F8123"/>
      <c r="G8123"/>
      <c r="H8123"/>
      <c r="I8123"/>
      <c r="J8123"/>
      <c r="M8123"/>
      <c r="N8123"/>
    </row>
    <row r="8124" spans="6:14" ht="14.25" customHeight="1" x14ac:dyDescent="0.3">
      <c r="F8124"/>
      <c r="G8124"/>
      <c r="H8124"/>
      <c r="I8124"/>
      <c r="J8124"/>
      <c r="M8124"/>
      <c r="N8124"/>
    </row>
    <row r="8125" spans="6:14" ht="14.25" customHeight="1" x14ac:dyDescent="0.3">
      <c r="F8125"/>
      <c r="G8125"/>
      <c r="H8125"/>
      <c r="I8125"/>
      <c r="J8125"/>
      <c r="M8125"/>
      <c r="N8125"/>
    </row>
    <row r="8126" spans="6:14" ht="14.25" customHeight="1" x14ac:dyDescent="0.3">
      <c r="F8126"/>
      <c r="G8126"/>
      <c r="H8126"/>
      <c r="I8126"/>
      <c r="J8126"/>
      <c r="M8126"/>
      <c r="N8126"/>
    </row>
    <row r="8127" spans="6:14" ht="14.25" customHeight="1" x14ac:dyDescent="0.3">
      <c r="F8127"/>
      <c r="G8127"/>
      <c r="H8127"/>
      <c r="I8127"/>
      <c r="J8127"/>
      <c r="M8127"/>
      <c r="N8127"/>
    </row>
    <row r="8128" spans="6:14" ht="14.25" customHeight="1" x14ac:dyDescent="0.3">
      <c r="F8128"/>
      <c r="G8128"/>
      <c r="H8128"/>
      <c r="I8128"/>
      <c r="J8128"/>
      <c r="M8128"/>
      <c r="N8128"/>
    </row>
    <row r="8129" spans="6:14" ht="14.25" customHeight="1" x14ac:dyDescent="0.3">
      <c r="F8129"/>
      <c r="G8129"/>
      <c r="H8129"/>
      <c r="I8129"/>
      <c r="J8129"/>
      <c r="M8129"/>
      <c r="N8129"/>
    </row>
    <row r="8130" spans="6:14" ht="14.25" customHeight="1" x14ac:dyDescent="0.3">
      <c r="F8130"/>
      <c r="G8130"/>
      <c r="H8130"/>
      <c r="I8130"/>
      <c r="J8130"/>
      <c r="M8130"/>
      <c r="N8130"/>
    </row>
    <row r="8131" spans="6:14" ht="14.25" customHeight="1" x14ac:dyDescent="0.3">
      <c r="F8131"/>
      <c r="G8131"/>
      <c r="H8131"/>
      <c r="I8131"/>
      <c r="J8131"/>
      <c r="M8131"/>
      <c r="N8131"/>
    </row>
    <row r="8132" spans="6:14" ht="14.25" customHeight="1" x14ac:dyDescent="0.3">
      <c r="F8132"/>
      <c r="G8132"/>
      <c r="H8132"/>
      <c r="I8132"/>
      <c r="J8132"/>
      <c r="M8132"/>
      <c r="N8132"/>
    </row>
    <row r="8133" spans="6:14" ht="14.25" customHeight="1" x14ac:dyDescent="0.3">
      <c r="F8133"/>
      <c r="G8133"/>
      <c r="H8133"/>
      <c r="I8133"/>
      <c r="J8133"/>
      <c r="M8133"/>
      <c r="N8133"/>
    </row>
    <row r="8134" spans="6:14" ht="14.25" customHeight="1" x14ac:dyDescent="0.3">
      <c r="F8134"/>
      <c r="G8134"/>
      <c r="H8134"/>
      <c r="I8134"/>
      <c r="J8134"/>
      <c r="M8134"/>
      <c r="N8134"/>
    </row>
    <row r="8135" spans="6:14" ht="14.25" customHeight="1" x14ac:dyDescent="0.3">
      <c r="F8135"/>
      <c r="G8135"/>
      <c r="H8135"/>
      <c r="I8135"/>
      <c r="J8135"/>
      <c r="M8135"/>
      <c r="N8135"/>
    </row>
    <row r="8136" spans="6:14" ht="14.25" customHeight="1" x14ac:dyDescent="0.3">
      <c r="F8136"/>
      <c r="G8136"/>
      <c r="H8136"/>
      <c r="I8136"/>
      <c r="J8136"/>
      <c r="M8136"/>
      <c r="N8136"/>
    </row>
    <row r="8137" spans="6:14" ht="14.25" customHeight="1" x14ac:dyDescent="0.3">
      <c r="F8137"/>
      <c r="G8137"/>
      <c r="H8137"/>
      <c r="I8137"/>
      <c r="J8137"/>
      <c r="M8137"/>
      <c r="N8137"/>
    </row>
    <row r="8138" spans="6:14" ht="14.25" customHeight="1" x14ac:dyDescent="0.3">
      <c r="F8138"/>
      <c r="G8138"/>
      <c r="H8138"/>
      <c r="I8138"/>
      <c r="J8138"/>
      <c r="M8138"/>
      <c r="N8138"/>
    </row>
    <row r="8139" spans="6:14" ht="14.25" customHeight="1" x14ac:dyDescent="0.3">
      <c r="F8139"/>
      <c r="G8139"/>
      <c r="H8139"/>
      <c r="I8139"/>
      <c r="J8139"/>
      <c r="M8139"/>
      <c r="N8139"/>
    </row>
    <row r="8140" spans="6:14" ht="14.25" customHeight="1" x14ac:dyDescent="0.3">
      <c r="F8140"/>
      <c r="G8140"/>
      <c r="H8140"/>
      <c r="I8140"/>
      <c r="J8140"/>
      <c r="M8140"/>
      <c r="N8140"/>
    </row>
    <row r="8141" spans="6:14" ht="14.25" customHeight="1" x14ac:dyDescent="0.3">
      <c r="F8141"/>
      <c r="G8141"/>
      <c r="H8141"/>
      <c r="I8141"/>
      <c r="J8141"/>
      <c r="M8141"/>
      <c r="N8141"/>
    </row>
    <row r="8142" spans="6:14" ht="14.25" customHeight="1" x14ac:dyDescent="0.3">
      <c r="F8142"/>
      <c r="G8142"/>
      <c r="H8142"/>
      <c r="I8142"/>
      <c r="J8142"/>
      <c r="M8142"/>
      <c r="N8142"/>
    </row>
    <row r="8143" spans="6:14" ht="14.25" customHeight="1" x14ac:dyDescent="0.3">
      <c r="F8143"/>
      <c r="G8143"/>
      <c r="H8143"/>
      <c r="I8143"/>
      <c r="J8143"/>
      <c r="M8143"/>
      <c r="N8143"/>
    </row>
    <row r="8144" spans="6:14" ht="14.25" customHeight="1" x14ac:dyDescent="0.3">
      <c r="F8144"/>
      <c r="G8144"/>
      <c r="H8144"/>
      <c r="I8144"/>
      <c r="J8144"/>
      <c r="M8144"/>
      <c r="N8144"/>
    </row>
    <row r="8145" spans="6:14" ht="14.25" customHeight="1" x14ac:dyDescent="0.3">
      <c r="F8145"/>
      <c r="G8145"/>
      <c r="H8145"/>
      <c r="I8145"/>
      <c r="J8145"/>
      <c r="M8145"/>
      <c r="N8145"/>
    </row>
    <row r="8146" spans="6:14" ht="14.25" customHeight="1" x14ac:dyDescent="0.3">
      <c r="F8146"/>
      <c r="G8146"/>
      <c r="H8146"/>
      <c r="I8146"/>
      <c r="J8146"/>
      <c r="M8146"/>
      <c r="N8146"/>
    </row>
    <row r="8147" spans="6:14" ht="14.25" customHeight="1" x14ac:dyDescent="0.3">
      <c r="F8147"/>
      <c r="G8147"/>
      <c r="H8147"/>
      <c r="I8147"/>
      <c r="J8147"/>
      <c r="M8147"/>
      <c r="N8147"/>
    </row>
    <row r="8148" spans="6:14" ht="14.25" customHeight="1" x14ac:dyDescent="0.3">
      <c r="F8148"/>
      <c r="G8148"/>
      <c r="H8148"/>
      <c r="I8148"/>
      <c r="J8148"/>
      <c r="M8148"/>
      <c r="N8148"/>
    </row>
    <row r="8149" spans="6:14" ht="14.25" customHeight="1" x14ac:dyDescent="0.3">
      <c r="F8149"/>
      <c r="G8149"/>
      <c r="H8149"/>
      <c r="I8149"/>
      <c r="J8149"/>
      <c r="M8149"/>
      <c r="N8149"/>
    </row>
    <row r="8150" spans="6:14" ht="14.25" customHeight="1" x14ac:dyDescent="0.3">
      <c r="F8150"/>
      <c r="G8150"/>
      <c r="H8150"/>
      <c r="I8150"/>
      <c r="J8150"/>
      <c r="M8150"/>
      <c r="N8150"/>
    </row>
    <row r="8151" spans="6:14" ht="14.25" customHeight="1" x14ac:dyDescent="0.3">
      <c r="F8151"/>
      <c r="G8151"/>
      <c r="H8151"/>
      <c r="I8151"/>
      <c r="J8151"/>
      <c r="M8151"/>
      <c r="N8151"/>
    </row>
    <row r="8152" spans="6:14" ht="14.25" customHeight="1" x14ac:dyDescent="0.3">
      <c r="F8152"/>
      <c r="G8152"/>
      <c r="H8152"/>
      <c r="I8152"/>
      <c r="J8152"/>
      <c r="M8152"/>
      <c r="N8152"/>
    </row>
    <row r="8153" spans="6:14" ht="14.25" customHeight="1" x14ac:dyDescent="0.3">
      <c r="F8153"/>
      <c r="G8153"/>
      <c r="H8153"/>
      <c r="I8153"/>
      <c r="J8153"/>
      <c r="M8153"/>
      <c r="N8153"/>
    </row>
    <row r="8154" spans="6:14" ht="14.25" customHeight="1" x14ac:dyDescent="0.3">
      <c r="F8154"/>
      <c r="G8154"/>
      <c r="H8154"/>
      <c r="I8154"/>
      <c r="J8154"/>
      <c r="M8154"/>
      <c r="N8154"/>
    </row>
    <row r="8155" spans="6:14" ht="14.25" customHeight="1" x14ac:dyDescent="0.3">
      <c r="F8155"/>
      <c r="G8155"/>
      <c r="H8155"/>
      <c r="I8155"/>
      <c r="J8155"/>
      <c r="M8155"/>
      <c r="N8155"/>
    </row>
    <row r="8156" spans="6:14" ht="14.25" customHeight="1" x14ac:dyDescent="0.3">
      <c r="F8156"/>
      <c r="G8156"/>
      <c r="H8156"/>
      <c r="I8156"/>
      <c r="J8156"/>
      <c r="M8156"/>
      <c r="N8156"/>
    </row>
    <row r="8157" spans="6:14" ht="14.25" customHeight="1" x14ac:dyDescent="0.3">
      <c r="F8157"/>
      <c r="G8157"/>
      <c r="H8157"/>
      <c r="I8157"/>
      <c r="J8157"/>
      <c r="M8157"/>
      <c r="N8157"/>
    </row>
    <row r="8158" spans="6:14" ht="14.25" customHeight="1" x14ac:dyDescent="0.3">
      <c r="F8158"/>
      <c r="G8158"/>
      <c r="H8158"/>
      <c r="I8158"/>
      <c r="J8158"/>
      <c r="M8158"/>
      <c r="N8158"/>
    </row>
    <row r="8159" spans="6:14" ht="14.25" customHeight="1" x14ac:dyDescent="0.3">
      <c r="F8159"/>
      <c r="G8159"/>
      <c r="H8159"/>
      <c r="I8159"/>
      <c r="J8159"/>
      <c r="M8159"/>
      <c r="N8159"/>
    </row>
    <row r="8160" spans="6:14" ht="14.25" customHeight="1" x14ac:dyDescent="0.3">
      <c r="F8160"/>
      <c r="G8160"/>
      <c r="H8160"/>
      <c r="I8160"/>
      <c r="J8160"/>
      <c r="M8160"/>
      <c r="N8160"/>
    </row>
    <row r="8161" spans="6:14" ht="14.25" customHeight="1" x14ac:dyDescent="0.3">
      <c r="F8161"/>
      <c r="G8161"/>
      <c r="H8161"/>
      <c r="I8161"/>
      <c r="J8161"/>
      <c r="M8161"/>
      <c r="N8161"/>
    </row>
    <row r="8162" spans="6:14" ht="14.25" customHeight="1" x14ac:dyDescent="0.3">
      <c r="F8162"/>
      <c r="G8162"/>
      <c r="H8162"/>
      <c r="I8162"/>
      <c r="J8162"/>
      <c r="M8162"/>
      <c r="N8162"/>
    </row>
    <row r="8163" spans="6:14" ht="14.25" customHeight="1" x14ac:dyDescent="0.3">
      <c r="F8163"/>
      <c r="G8163"/>
      <c r="H8163"/>
      <c r="I8163"/>
      <c r="J8163"/>
      <c r="M8163"/>
      <c r="N8163"/>
    </row>
    <row r="8164" spans="6:14" ht="14.25" customHeight="1" x14ac:dyDescent="0.3">
      <c r="F8164"/>
      <c r="G8164"/>
      <c r="H8164"/>
      <c r="I8164"/>
      <c r="J8164"/>
      <c r="M8164"/>
      <c r="N8164"/>
    </row>
    <row r="8165" spans="6:14" ht="14.25" customHeight="1" x14ac:dyDescent="0.3">
      <c r="F8165"/>
      <c r="G8165"/>
      <c r="H8165"/>
      <c r="I8165"/>
      <c r="J8165"/>
      <c r="M8165"/>
      <c r="N8165"/>
    </row>
    <row r="8166" spans="6:14" ht="14.25" customHeight="1" x14ac:dyDescent="0.3">
      <c r="F8166"/>
      <c r="G8166"/>
      <c r="H8166"/>
      <c r="I8166"/>
      <c r="J8166"/>
      <c r="M8166"/>
      <c r="N8166"/>
    </row>
    <row r="8167" spans="6:14" ht="14.25" customHeight="1" x14ac:dyDescent="0.3">
      <c r="F8167"/>
      <c r="G8167"/>
      <c r="H8167"/>
      <c r="I8167"/>
      <c r="J8167"/>
      <c r="M8167"/>
      <c r="N8167"/>
    </row>
    <row r="8168" spans="6:14" ht="14.25" customHeight="1" x14ac:dyDescent="0.3">
      <c r="F8168"/>
      <c r="G8168"/>
      <c r="H8168"/>
      <c r="I8168"/>
      <c r="J8168"/>
      <c r="M8168"/>
      <c r="N8168"/>
    </row>
    <row r="8169" spans="6:14" ht="14.25" customHeight="1" x14ac:dyDescent="0.3">
      <c r="F8169"/>
      <c r="G8169"/>
      <c r="H8169"/>
      <c r="I8169"/>
      <c r="J8169"/>
      <c r="M8169"/>
      <c r="N8169"/>
    </row>
    <row r="8170" spans="6:14" ht="14.25" customHeight="1" x14ac:dyDescent="0.3">
      <c r="F8170"/>
      <c r="G8170"/>
      <c r="H8170"/>
      <c r="I8170"/>
      <c r="J8170"/>
      <c r="M8170"/>
      <c r="N8170"/>
    </row>
    <row r="8171" spans="6:14" ht="14.25" customHeight="1" x14ac:dyDescent="0.3">
      <c r="F8171"/>
      <c r="G8171"/>
      <c r="H8171"/>
      <c r="I8171"/>
      <c r="J8171"/>
      <c r="M8171"/>
      <c r="N8171"/>
    </row>
    <row r="8172" spans="6:14" ht="14.25" customHeight="1" x14ac:dyDescent="0.3">
      <c r="F8172"/>
      <c r="G8172"/>
      <c r="H8172"/>
      <c r="I8172"/>
      <c r="J8172"/>
      <c r="M8172"/>
      <c r="N8172"/>
    </row>
    <row r="8173" spans="6:14" ht="14.25" customHeight="1" x14ac:dyDescent="0.3">
      <c r="F8173"/>
      <c r="G8173"/>
      <c r="H8173"/>
      <c r="I8173"/>
      <c r="J8173"/>
      <c r="M8173"/>
      <c r="N8173"/>
    </row>
    <row r="8174" spans="6:14" ht="14.25" customHeight="1" x14ac:dyDescent="0.3">
      <c r="F8174"/>
      <c r="G8174"/>
      <c r="H8174"/>
      <c r="I8174"/>
      <c r="J8174"/>
      <c r="M8174"/>
      <c r="N8174"/>
    </row>
    <row r="8175" spans="6:14" ht="14.25" customHeight="1" x14ac:dyDescent="0.3">
      <c r="F8175"/>
      <c r="G8175"/>
      <c r="H8175"/>
      <c r="I8175"/>
      <c r="J8175"/>
      <c r="M8175"/>
      <c r="N8175"/>
    </row>
    <row r="8176" spans="6:14" ht="14.25" customHeight="1" x14ac:dyDescent="0.3">
      <c r="F8176"/>
      <c r="G8176"/>
      <c r="H8176"/>
      <c r="I8176"/>
      <c r="J8176"/>
      <c r="M8176"/>
      <c r="N8176"/>
    </row>
    <row r="8177" spans="6:14" ht="14.25" customHeight="1" x14ac:dyDescent="0.3">
      <c r="F8177"/>
      <c r="G8177"/>
      <c r="H8177"/>
      <c r="I8177"/>
      <c r="J8177"/>
      <c r="M8177"/>
      <c r="N8177"/>
    </row>
    <row r="8178" spans="6:14" ht="14.25" customHeight="1" x14ac:dyDescent="0.3">
      <c r="F8178"/>
      <c r="G8178"/>
      <c r="H8178"/>
      <c r="I8178"/>
      <c r="J8178"/>
      <c r="M8178"/>
      <c r="N8178"/>
    </row>
    <row r="8179" spans="6:14" ht="14.25" customHeight="1" x14ac:dyDescent="0.3">
      <c r="F8179"/>
      <c r="G8179"/>
      <c r="H8179"/>
      <c r="I8179"/>
      <c r="J8179"/>
      <c r="M8179"/>
      <c r="N8179"/>
    </row>
    <row r="8180" spans="6:14" ht="14.25" customHeight="1" x14ac:dyDescent="0.3">
      <c r="F8180"/>
      <c r="G8180"/>
      <c r="H8180"/>
      <c r="I8180"/>
      <c r="J8180"/>
      <c r="M8180"/>
      <c r="N8180"/>
    </row>
    <row r="8181" spans="6:14" ht="14.25" customHeight="1" x14ac:dyDescent="0.3">
      <c r="F8181"/>
      <c r="G8181"/>
      <c r="H8181"/>
      <c r="I8181"/>
      <c r="J8181"/>
      <c r="M8181"/>
      <c r="N8181"/>
    </row>
    <row r="8182" spans="6:14" ht="14.25" customHeight="1" x14ac:dyDescent="0.3">
      <c r="F8182"/>
      <c r="G8182"/>
      <c r="H8182"/>
      <c r="I8182"/>
      <c r="J8182"/>
      <c r="M8182"/>
      <c r="N8182"/>
    </row>
    <row r="8183" spans="6:14" ht="14.25" customHeight="1" x14ac:dyDescent="0.3">
      <c r="F8183"/>
      <c r="G8183"/>
      <c r="H8183"/>
      <c r="I8183"/>
      <c r="J8183"/>
      <c r="M8183"/>
      <c r="N8183"/>
    </row>
    <row r="8184" spans="6:14" ht="14.25" customHeight="1" x14ac:dyDescent="0.3">
      <c r="F8184"/>
      <c r="G8184"/>
      <c r="H8184"/>
      <c r="I8184"/>
      <c r="J8184"/>
      <c r="M8184"/>
      <c r="N8184"/>
    </row>
    <row r="8185" spans="6:14" ht="14.25" customHeight="1" x14ac:dyDescent="0.3">
      <c r="F8185"/>
      <c r="G8185"/>
      <c r="H8185"/>
      <c r="I8185"/>
      <c r="J8185"/>
      <c r="M8185"/>
      <c r="N8185"/>
    </row>
    <row r="8186" spans="6:14" ht="14.25" customHeight="1" x14ac:dyDescent="0.3">
      <c r="F8186"/>
      <c r="G8186"/>
      <c r="H8186"/>
      <c r="I8186"/>
      <c r="J8186"/>
      <c r="M8186"/>
      <c r="N8186"/>
    </row>
    <row r="8187" spans="6:14" ht="14.25" customHeight="1" x14ac:dyDescent="0.3">
      <c r="F8187"/>
      <c r="G8187"/>
      <c r="H8187"/>
      <c r="I8187"/>
      <c r="J8187"/>
      <c r="M8187"/>
      <c r="N8187"/>
    </row>
    <row r="8188" spans="6:14" ht="14.25" customHeight="1" x14ac:dyDescent="0.3">
      <c r="F8188"/>
      <c r="G8188"/>
      <c r="H8188"/>
      <c r="I8188"/>
      <c r="J8188"/>
      <c r="M8188"/>
      <c r="N8188"/>
    </row>
    <row r="8189" spans="6:14" ht="14.25" customHeight="1" x14ac:dyDescent="0.3">
      <c r="F8189"/>
      <c r="G8189"/>
      <c r="H8189"/>
      <c r="I8189"/>
      <c r="J8189"/>
      <c r="M8189"/>
      <c r="N8189"/>
    </row>
    <row r="8190" spans="6:14" ht="14.25" customHeight="1" x14ac:dyDescent="0.3">
      <c r="F8190"/>
      <c r="G8190"/>
      <c r="H8190"/>
      <c r="I8190"/>
      <c r="J8190"/>
      <c r="M8190"/>
      <c r="N8190"/>
    </row>
    <row r="8191" spans="6:14" ht="14.25" customHeight="1" x14ac:dyDescent="0.3">
      <c r="F8191"/>
      <c r="G8191"/>
      <c r="H8191"/>
      <c r="I8191"/>
      <c r="J8191"/>
      <c r="M8191"/>
      <c r="N8191"/>
    </row>
    <row r="8192" spans="6:14" ht="14.25" customHeight="1" x14ac:dyDescent="0.3">
      <c r="F8192"/>
      <c r="G8192"/>
      <c r="H8192"/>
      <c r="I8192"/>
      <c r="J8192"/>
      <c r="M8192"/>
      <c r="N8192"/>
    </row>
    <row r="8193" spans="6:14" ht="14.25" customHeight="1" x14ac:dyDescent="0.3">
      <c r="F8193"/>
      <c r="G8193"/>
      <c r="H8193"/>
      <c r="I8193"/>
      <c r="J8193"/>
      <c r="M8193"/>
      <c r="N8193"/>
    </row>
    <row r="8194" spans="6:14" ht="14.25" customHeight="1" x14ac:dyDescent="0.3">
      <c r="F8194"/>
      <c r="G8194"/>
      <c r="H8194"/>
      <c r="I8194"/>
      <c r="J8194"/>
      <c r="M8194"/>
      <c r="N8194"/>
    </row>
    <row r="8195" spans="6:14" ht="14.25" customHeight="1" x14ac:dyDescent="0.3">
      <c r="F8195"/>
      <c r="G8195"/>
      <c r="H8195"/>
      <c r="I8195"/>
      <c r="J8195"/>
      <c r="M8195"/>
      <c r="N8195"/>
    </row>
    <row r="8196" spans="6:14" ht="14.25" customHeight="1" x14ac:dyDescent="0.3">
      <c r="F8196"/>
      <c r="G8196"/>
      <c r="H8196"/>
      <c r="I8196"/>
      <c r="J8196"/>
      <c r="M8196"/>
      <c r="N8196"/>
    </row>
    <row r="8197" spans="6:14" ht="14.25" customHeight="1" x14ac:dyDescent="0.3">
      <c r="F8197"/>
      <c r="G8197"/>
      <c r="H8197"/>
      <c r="I8197"/>
      <c r="J8197"/>
      <c r="M8197"/>
      <c r="N8197"/>
    </row>
    <row r="8198" spans="6:14" ht="14.25" customHeight="1" x14ac:dyDescent="0.3">
      <c r="F8198"/>
      <c r="G8198"/>
      <c r="H8198"/>
      <c r="I8198"/>
      <c r="J8198"/>
      <c r="M8198"/>
      <c r="N8198"/>
    </row>
    <row r="8199" spans="6:14" ht="14.25" customHeight="1" x14ac:dyDescent="0.3">
      <c r="F8199"/>
      <c r="G8199"/>
      <c r="H8199"/>
      <c r="I8199"/>
      <c r="J8199"/>
      <c r="M8199"/>
      <c r="N8199"/>
    </row>
    <row r="8200" spans="6:14" ht="14.25" customHeight="1" x14ac:dyDescent="0.3">
      <c r="F8200"/>
      <c r="G8200"/>
      <c r="H8200"/>
      <c r="I8200"/>
      <c r="J8200"/>
      <c r="M8200"/>
      <c r="N8200"/>
    </row>
    <row r="8201" spans="6:14" ht="14.25" customHeight="1" x14ac:dyDescent="0.3">
      <c r="F8201"/>
      <c r="G8201"/>
      <c r="H8201"/>
      <c r="I8201"/>
      <c r="J8201"/>
      <c r="M8201"/>
      <c r="N8201"/>
    </row>
    <row r="8202" spans="6:14" ht="14.25" customHeight="1" x14ac:dyDescent="0.3">
      <c r="F8202"/>
      <c r="G8202"/>
      <c r="H8202"/>
      <c r="I8202"/>
      <c r="J8202"/>
      <c r="M8202"/>
      <c r="N8202"/>
    </row>
    <row r="8203" spans="6:14" ht="14.25" customHeight="1" x14ac:dyDescent="0.3">
      <c r="F8203"/>
      <c r="G8203"/>
      <c r="H8203"/>
      <c r="I8203"/>
      <c r="J8203"/>
      <c r="M8203"/>
      <c r="N8203"/>
    </row>
    <row r="8204" spans="6:14" ht="14.25" customHeight="1" x14ac:dyDescent="0.3">
      <c r="F8204"/>
      <c r="G8204"/>
      <c r="H8204"/>
      <c r="I8204"/>
      <c r="J8204"/>
      <c r="M8204"/>
      <c r="N8204"/>
    </row>
    <row r="8205" spans="6:14" ht="14.25" customHeight="1" x14ac:dyDescent="0.3">
      <c r="F8205"/>
      <c r="G8205"/>
      <c r="H8205"/>
      <c r="I8205"/>
      <c r="J8205"/>
      <c r="M8205"/>
      <c r="N8205"/>
    </row>
    <row r="8206" spans="6:14" ht="14.25" customHeight="1" x14ac:dyDescent="0.3">
      <c r="F8206"/>
      <c r="G8206"/>
      <c r="H8206"/>
      <c r="I8206"/>
      <c r="J8206"/>
      <c r="M8206"/>
      <c r="N8206"/>
    </row>
    <row r="8207" spans="6:14" ht="14.25" customHeight="1" x14ac:dyDescent="0.3">
      <c r="F8207"/>
      <c r="G8207"/>
      <c r="H8207"/>
      <c r="I8207"/>
      <c r="J8207"/>
      <c r="M8207"/>
      <c r="N8207"/>
    </row>
    <row r="8208" spans="6:14" ht="14.25" customHeight="1" x14ac:dyDescent="0.3">
      <c r="F8208"/>
      <c r="G8208"/>
      <c r="H8208"/>
      <c r="I8208"/>
      <c r="J8208"/>
      <c r="M8208"/>
      <c r="N8208"/>
    </row>
    <row r="8209" spans="6:14" ht="14.25" customHeight="1" x14ac:dyDescent="0.3">
      <c r="F8209"/>
      <c r="G8209"/>
      <c r="H8209"/>
      <c r="I8209"/>
      <c r="J8209"/>
      <c r="M8209"/>
      <c r="N8209"/>
    </row>
    <row r="8210" spans="6:14" ht="14.25" customHeight="1" x14ac:dyDescent="0.3">
      <c r="F8210"/>
      <c r="G8210"/>
      <c r="H8210"/>
      <c r="I8210"/>
      <c r="J8210"/>
      <c r="M8210"/>
      <c r="N8210"/>
    </row>
    <row r="8211" spans="6:14" ht="14.25" customHeight="1" x14ac:dyDescent="0.3">
      <c r="F8211"/>
      <c r="G8211"/>
      <c r="H8211"/>
      <c r="I8211"/>
      <c r="J8211"/>
      <c r="M8211"/>
      <c r="N8211"/>
    </row>
    <row r="8212" spans="6:14" ht="14.25" customHeight="1" x14ac:dyDescent="0.3">
      <c r="F8212"/>
      <c r="G8212"/>
      <c r="H8212"/>
      <c r="I8212"/>
      <c r="J8212"/>
      <c r="M8212"/>
      <c r="N8212"/>
    </row>
    <row r="8213" spans="6:14" ht="14.25" customHeight="1" x14ac:dyDescent="0.3">
      <c r="F8213"/>
      <c r="G8213"/>
      <c r="H8213"/>
      <c r="I8213"/>
      <c r="J8213"/>
      <c r="M8213"/>
      <c r="N8213"/>
    </row>
    <row r="8214" spans="6:14" ht="14.25" customHeight="1" x14ac:dyDescent="0.3">
      <c r="F8214"/>
      <c r="G8214"/>
      <c r="H8214"/>
      <c r="I8214"/>
      <c r="J8214"/>
      <c r="M8214"/>
      <c r="N8214"/>
    </row>
    <row r="8215" spans="6:14" ht="14.25" customHeight="1" x14ac:dyDescent="0.3">
      <c r="F8215"/>
      <c r="G8215"/>
      <c r="H8215"/>
      <c r="I8215"/>
      <c r="J8215"/>
      <c r="M8215"/>
      <c r="N8215"/>
    </row>
    <row r="8216" spans="6:14" ht="14.25" customHeight="1" x14ac:dyDescent="0.3">
      <c r="F8216"/>
      <c r="G8216"/>
      <c r="H8216"/>
      <c r="I8216"/>
      <c r="J8216"/>
      <c r="M8216"/>
      <c r="N8216"/>
    </row>
    <row r="8217" spans="6:14" ht="14.25" customHeight="1" x14ac:dyDescent="0.3">
      <c r="F8217"/>
      <c r="G8217"/>
      <c r="H8217"/>
      <c r="I8217"/>
      <c r="J8217"/>
      <c r="M8217"/>
      <c r="N8217"/>
    </row>
    <row r="8218" spans="6:14" ht="14.25" customHeight="1" x14ac:dyDescent="0.3">
      <c r="F8218"/>
      <c r="G8218"/>
      <c r="H8218"/>
      <c r="I8218"/>
      <c r="J8218"/>
      <c r="M8218"/>
      <c r="N8218"/>
    </row>
    <row r="8219" spans="6:14" ht="14.25" customHeight="1" x14ac:dyDescent="0.3">
      <c r="F8219"/>
      <c r="G8219"/>
      <c r="H8219"/>
      <c r="I8219"/>
      <c r="J8219"/>
      <c r="M8219"/>
      <c r="N8219"/>
    </row>
    <row r="8220" spans="6:14" ht="14.25" customHeight="1" x14ac:dyDescent="0.3">
      <c r="F8220"/>
      <c r="G8220"/>
      <c r="H8220"/>
      <c r="I8220"/>
      <c r="J8220"/>
      <c r="M8220"/>
      <c r="N8220"/>
    </row>
    <row r="8221" spans="6:14" ht="14.25" customHeight="1" x14ac:dyDescent="0.3">
      <c r="F8221"/>
      <c r="G8221"/>
      <c r="H8221"/>
      <c r="I8221"/>
      <c r="J8221"/>
      <c r="M8221"/>
      <c r="N8221"/>
    </row>
    <row r="8222" spans="6:14" ht="14.25" customHeight="1" x14ac:dyDescent="0.3">
      <c r="F8222"/>
      <c r="G8222"/>
      <c r="H8222"/>
      <c r="I8222"/>
      <c r="J8222"/>
      <c r="M8222"/>
      <c r="N8222"/>
    </row>
    <row r="8223" spans="6:14" ht="14.25" customHeight="1" x14ac:dyDescent="0.3">
      <c r="F8223"/>
      <c r="G8223"/>
      <c r="H8223"/>
      <c r="I8223"/>
      <c r="J8223"/>
      <c r="M8223"/>
      <c r="N8223"/>
    </row>
    <row r="8224" spans="6:14" ht="14.25" customHeight="1" x14ac:dyDescent="0.3">
      <c r="F8224"/>
      <c r="G8224"/>
      <c r="H8224"/>
      <c r="I8224"/>
      <c r="J8224"/>
      <c r="M8224"/>
      <c r="N8224"/>
    </row>
    <row r="8225" spans="6:14" ht="14.25" customHeight="1" x14ac:dyDescent="0.3">
      <c r="F8225"/>
      <c r="G8225"/>
      <c r="H8225"/>
      <c r="I8225"/>
      <c r="J8225"/>
      <c r="M8225"/>
      <c r="N8225"/>
    </row>
    <row r="8226" spans="6:14" ht="14.25" customHeight="1" x14ac:dyDescent="0.3">
      <c r="F8226"/>
      <c r="G8226"/>
      <c r="H8226"/>
      <c r="I8226"/>
      <c r="J8226"/>
      <c r="M8226"/>
      <c r="N8226"/>
    </row>
    <row r="8227" spans="6:14" ht="14.25" customHeight="1" x14ac:dyDescent="0.3">
      <c r="F8227"/>
      <c r="G8227"/>
      <c r="H8227"/>
      <c r="I8227"/>
      <c r="J8227"/>
      <c r="M8227"/>
      <c r="N8227"/>
    </row>
    <row r="8228" spans="6:14" ht="14.25" customHeight="1" x14ac:dyDescent="0.3">
      <c r="F8228"/>
      <c r="G8228"/>
      <c r="H8228"/>
      <c r="I8228"/>
      <c r="J8228"/>
      <c r="M8228"/>
      <c r="N8228"/>
    </row>
    <row r="8229" spans="6:14" ht="14.25" customHeight="1" x14ac:dyDescent="0.3">
      <c r="F8229"/>
      <c r="G8229"/>
      <c r="H8229"/>
      <c r="I8229"/>
      <c r="J8229"/>
      <c r="M8229"/>
      <c r="N8229"/>
    </row>
    <row r="8230" spans="6:14" ht="14.25" customHeight="1" x14ac:dyDescent="0.3">
      <c r="F8230"/>
      <c r="G8230"/>
      <c r="H8230"/>
      <c r="I8230"/>
      <c r="J8230"/>
      <c r="M8230"/>
      <c r="N8230"/>
    </row>
    <row r="8231" spans="6:14" ht="14.25" customHeight="1" x14ac:dyDescent="0.3">
      <c r="F8231"/>
      <c r="G8231"/>
      <c r="H8231"/>
      <c r="I8231"/>
      <c r="J8231"/>
      <c r="M8231"/>
      <c r="N8231"/>
    </row>
    <row r="8232" spans="6:14" ht="14.25" customHeight="1" x14ac:dyDescent="0.3">
      <c r="F8232"/>
      <c r="G8232"/>
      <c r="H8232"/>
      <c r="I8232"/>
      <c r="J8232"/>
      <c r="M8232"/>
      <c r="N8232"/>
    </row>
    <row r="8233" spans="6:14" ht="14.25" customHeight="1" x14ac:dyDescent="0.3">
      <c r="F8233"/>
      <c r="G8233"/>
      <c r="H8233"/>
      <c r="I8233"/>
      <c r="J8233"/>
      <c r="M8233"/>
      <c r="N8233"/>
    </row>
    <row r="8234" spans="6:14" ht="14.25" customHeight="1" x14ac:dyDescent="0.3">
      <c r="F8234"/>
      <c r="G8234"/>
      <c r="H8234"/>
      <c r="I8234"/>
      <c r="J8234"/>
      <c r="M8234"/>
      <c r="N8234"/>
    </row>
    <row r="8235" spans="6:14" ht="14.25" customHeight="1" x14ac:dyDescent="0.3">
      <c r="F8235"/>
      <c r="G8235"/>
      <c r="H8235"/>
      <c r="I8235"/>
      <c r="J8235"/>
      <c r="M8235"/>
      <c r="N8235"/>
    </row>
    <row r="8236" spans="6:14" ht="14.25" customHeight="1" x14ac:dyDescent="0.3">
      <c r="F8236"/>
      <c r="G8236"/>
      <c r="H8236"/>
      <c r="I8236"/>
      <c r="J8236"/>
      <c r="M8236"/>
      <c r="N8236"/>
    </row>
    <row r="8237" spans="6:14" ht="14.25" customHeight="1" x14ac:dyDescent="0.3">
      <c r="F8237"/>
      <c r="G8237"/>
      <c r="H8237"/>
      <c r="I8237"/>
      <c r="J8237"/>
      <c r="M8237"/>
      <c r="N8237"/>
    </row>
    <row r="8238" spans="6:14" ht="14.25" customHeight="1" x14ac:dyDescent="0.3">
      <c r="F8238"/>
      <c r="G8238"/>
      <c r="H8238"/>
      <c r="I8238"/>
      <c r="J8238"/>
      <c r="M8238"/>
      <c r="N8238"/>
    </row>
    <row r="8239" spans="6:14" ht="14.25" customHeight="1" x14ac:dyDescent="0.3">
      <c r="F8239"/>
      <c r="G8239"/>
      <c r="H8239"/>
      <c r="I8239"/>
      <c r="J8239"/>
      <c r="M8239"/>
      <c r="N8239"/>
    </row>
    <row r="8240" spans="6:14" ht="14.25" customHeight="1" x14ac:dyDescent="0.3">
      <c r="F8240"/>
      <c r="G8240"/>
      <c r="H8240"/>
      <c r="I8240"/>
      <c r="J8240"/>
      <c r="M8240"/>
      <c r="N8240"/>
    </row>
    <row r="8241" spans="6:14" ht="14.25" customHeight="1" x14ac:dyDescent="0.3">
      <c r="F8241"/>
      <c r="G8241"/>
      <c r="H8241"/>
      <c r="I8241"/>
      <c r="J8241"/>
      <c r="M8241"/>
      <c r="N8241"/>
    </row>
    <row r="8242" spans="6:14" ht="14.25" customHeight="1" x14ac:dyDescent="0.3">
      <c r="F8242"/>
      <c r="G8242"/>
      <c r="H8242"/>
      <c r="I8242"/>
      <c r="J8242"/>
      <c r="M8242"/>
      <c r="N8242"/>
    </row>
    <row r="8243" spans="6:14" ht="14.25" customHeight="1" x14ac:dyDescent="0.3">
      <c r="F8243"/>
      <c r="G8243"/>
      <c r="H8243"/>
      <c r="I8243"/>
      <c r="J8243"/>
      <c r="M8243"/>
      <c r="N8243"/>
    </row>
    <row r="8244" spans="6:14" ht="14.25" customHeight="1" x14ac:dyDescent="0.3">
      <c r="F8244"/>
      <c r="G8244"/>
      <c r="H8244"/>
      <c r="I8244"/>
      <c r="J8244"/>
      <c r="M8244"/>
      <c r="N8244"/>
    </row>
    <row r="8245" spans="6:14" ht="14.25" customHeight="1" x14ac:dyDescent="0.3">
      <c r="F8245"/>
      <c r="G8245"/>
      <c r="H8245"/>
      <c r="I8245"/>
      <c r="J8245"/>
      <c r="M8245"/>
      <c r="N8245"/>
    </row>
    <row r="8246" spans="6:14" ht="14.25" customHeight="1" x14ac:dyDescent="0.3">
      <c r="F8246"/>
      <c r="G8246"/>
      <c r="H8246"/>
      <c r="I8246"/>
      <c r="J8246"/>
      <c r="M8246"/>
      <c r="N8246"/>
    </row>
    <row r="8247" spans="6:14" ht="14.25" customHeight="1" x14ac:dyDescent="0.3">
      <c r="F8247"/>
      <c r="G8247"/>
      <c r="H8247"/>
      <c r="I8247"/>
      <c r="J8247"/>
      <c r="M8247"/>
      <c r="N8247"/>
    </row>
    <row r="8248" spans="6:14" ht="14.25" customHeight="1" x14ac:dyDescent="0.3">
      <c r="F8248"/>
      <c r="G8248"/>
      <c r="H8248"/>
      <c r="I8248"/>
      <c r="J8248"/>
      <c r="M8248"/>
      <c r="N8248"/>
    </row>
    <row r="8249" spans="6:14" ht="14.25" customHeight="1" x14ac:dyDescent="0.3">
      <c r="F8249"/>
      <c r="G8249"/>
      <c r="H8249"/>
      <c r="I8249"/>
      <c r="J8249"/>
      <c r="M8249"/>
      <c r="N8249"/>
    </row>
    <row r="8250" spans="6:14" ht="14.25" customHeight="1" x14ac:dyDescent="0.3">
      <c r="F8250"/>
      <c r="G8250"/>
      <c r="H8250"/>
      <c r="I8250"/>
      <c r="J8250"/>
      <c r="M8250"/>
      <c r="N8250"/>
    </row>
    <row r="8251" spans="6:14" ht="14.25" customHeight="1" x14ac:dyDescent="0.3">
      <c r="F8251"/>
      <c r="G8251"/>
      <c r="H8251"/>
      <c r="I8251"/>
      <c r="J8251"/>
      <c r="M8251"/>
      <c r="N8251"/>
    </row>
    <row r="8252" spans="6:14" ht="14.25" customHeight="1" x14ac:dyDescent="0.3">
      <c r="F8252"/>
      <c r="G8252"/>
      <c r="H8252"/>
      <c r="I8252"/>
      <c r="J8252"/>
      <c r="M8252"/>
      <c r="N8252"/>
    </row>
    <row r="8253" spans="6:14" ht="14.25" customHeight="1" x14ac:dyDescent="0.3">
      <c r="F8253"/>
      <c r="G8253"/>
      <c r="H8253"/>
      <c r="I8253"/>
      <c r="J8253"/>
      <c r="M8253"/>
      <c r="N8253"/>
    </row>
    <row r="8254" spans="6:14" ht="14.25" customHeight="1" x14ac:dyDescent="0.3">
      <c r="F8254"/>
      <c r="G8254"/>
      <c r="H8254"/>
      <c r="I8254"/>
      <c r="J8254"/>
      <c r="M8254"/>
      <c r="N8254"/>
    </row>
    <row r="8255" spans="6:14" ht="14.25" customHeight="1" x14ac:dyDescent="0.3">
      <c r="F8255"/>
      <c r="G8255"/>
      <c r="H8255"/>
      <c r="I8255"/>
      <c r="J8255"/>
      <c r="M8255"/>
      <c r="N8255"/>
    </row>
    <row r="8256" spans="6:14" ht="14.25" customHeight="1" x14ac:dyDescent="0.3">
      <c r="F8256"/>
      <c r="G8256"/>
      <c r="H8256"/>
      <c r="I8256"/>
      <c r="J8256"/>
      <c r="M8256"/>
      <c r="N8256"/>
    </row>
    <row r="8257" spans="6:14" ht="14.25" customHeight="1" x14ac:dyDescent="0.3">
      <c r="F8257"/>
      <c r="G8257"/>
      <c r="H8257"/>
      <c r="I8257"/>
      <c r="J8257"/>
      <c r="M8257"/>
      <c r="N8257"/>
    </row>
    <row r="8258" spans="6:14" ht="14.25" customHeight="1" x14ac:dyDescent="0.3">
      <c r="F8258"/>
      <c r="G8258"/>
      <c r="H8258"/>
      <c r="I8258"/>
      <c r="J8258"/>
      <c r="M8258"/>
      <c r="N8258"/>
    </row>
    <row r="8259" spans="6:14" ht="14.25" customHeight="1" x14ac:dyDescent="0.3">
      <c r="F8259"/>
      <c r="G8259"/>
      <c r="H8259"/>
      <c r="I8259"/>
      <c r="J8259"/>
      <c r="M8259"/>
      <c r="N8259"/>
    </row>
    <row r="8260" spans="6:14" ht="14.25" customHeight="1" x14ac:dyDescent="0.3">
      <c r="F8260"/>
      <c r="G8260"/>
      <c r="H8260"/>
      <c r="I8260"/>
      <c r="J8260"/>
      <c r="M8260"/>
      <c r="N8260"/>
    </row>
    <row r="8261" spans="6:14" ht="14.25" customHeight="1" x14ac:dyDescent="0.3">
      <c r="F8261"/>
      <c r="G8261"/>
      <c r="H8261"/>
      <c r="I8261"/>
      <c r="J8261"/>
      <c r="M8261"/>
      <c r="N8261"/>
    </row>
    <row r="8262" spans="6:14" ht="14.25" customHeight="1" x14ac:dyDescent="0.3">
      <c r="F8262"/>
      <c r="G8262"/>
      <c r="H8262"/>
      <c r="I8262"/>
      <c r="J8262"/>
      <c r="M8262"/>
      <c r="N8262"/>
    </row>
    <row r="8263" spans="6:14" ht="14.25" customHeight="1" x14ac:dyDescent="0.3">
      <c r="F8263"/>
      <c r="G8263"/>
      <c r="H8263"/>
      <c r="I8263"/>
      <c r="J8263"/>
      <c r="M8263"/>
      <c r="N8263"/>
    </row>
    <row r="8264" spans="6:14" ht="14.25" customHeight="1" x14ac:dyDescent="0.3">
      <c r="F8264"/>
      <c r="G8264"/>
      <c r="H8264"/>
      <c r="I8264"/>
      <c r="J8264"/>
      <c r="M8264"/>
      <c r="N8264"/>
    </row>
    <row r="8265" spans="6:14" ht="14.25" customHeight="1" x14ac:dyDescent="0.3">
      <c r="F8265"/>
      <c r="G8265"/>
      <c r="H8265"/>
      <c r="I8265"/>
      <c r="J8265"/>
      <c r="M8265"/>
      <c r="N8265"/>
    </row>
    <row r="8266" spans="6:14" ht="14.25" customHeight="1" x14ac:dyDescent="0.3">
      <c r="F8266"/>
      <c r="G8266"/>
      <c r="H8266"/>
      <c r="I8266"/>
      <c r="J8266"/>
      <c r="M8266"/>
      <c r="N8266"/>
    </row>
    <row r="8267" spans="6:14" ht="14.25" customHeight="1" x14ac:dyDescent="0.3">
      <c r="F8267"/>
      <c r="G8267"/>
      <c r="H8267"/>
      <c r="I8267"/>
      <c r="J8267"/>
      <c r="M8267"/>
      <c r="N8267"/>
    </row>
    <row r="8268" spans="6:14" ht="14.25" customHeight="1" x14ac:dyDescent="0.3">
      <c r="F8268"/>
      <c r="G8268"/>
      <c r="H8268"/>
      <c r="I8268"/>
      <c r="J8268"/>
      <c r="M8268"/>
      <c r="N8268"/>
    </row>
    <row r="8269" spans="6:14" ht="14.25" customHeight="1" x14ac:dyDescent="0.3">
      <c r="F8269"/>
      <c r="G8269"/>
      <c r="H8269"/>
      <c r="I8269"/>
      <c r="J8269"/>
      <c r="M8269"/>
      <c r="N8269"/>
    </row>
    <row r="8270" spans="6:14" ht="14.25" customHeight="1" x14ac:dyDescent="0.3">
      <c r="F8270"/>
      <c r="G8270"/>
      <c r="H8270"/>
      <c r="I8270"/>
      <c r="J8270"/>
      <c r="M8270"/>
      <c r="N8270"/>
    </row>
    <row r="8271" spans="6:14" ht="14.25" customHeight="1" x14ac:dyDescent="0.3">
      <c r="F8271"/>
      <c r="G8271"/>
      <c r="H8271"/>
      <c r="I8271"/>
      <c r="J8271"/>
      <c r="M8271"/>
      <c r="N8271"/>
    </row>
    <row r="8272" spans="6:14" ht="14.25" customHeight="1" x14ac:dyDescent="0.3">
      <c r="F8272"/>
      <c r="G8272"/>
      <c r="H8272"/>
      <c r="I8272"/>
      <c r="J8272"/>
      <c r="M8272"/>
      <c r="N8272"/>
    </row>
    <row r="8273" spans="6:14" ht="14.25" customHeight="1" x14ac:dyDescent="0.3">
      <c r="F8273"/>
      <c r="G8273"/>
      <c r="H8273"/>
      <c r="I8273"/>
      <c r="J8273"/>
      <c r="M8273"/>
      <c r="N8273"/>
    </row>
    <row r="8274" spans="6:14" ht="14.25" customHeight="1" x14ac:dyDescent="0.3">
      <c r="F8274"/>
      <c r="G8274"/>
      <c r="H8274"/>
      <c r="I8274"/>
      <c r="J8274"/>
      <c r="M8274"/>
      <c r="N8274"/>
    </row>
    <row r="8275" spans="6:14" ht="14.25" customHeight="1" x14ac:dyDescent="0.3">
      <c r="F8275"/>
      <c r="G8275"/>
      <c r="H8275"/>
      <c r="I8275"/>
      <c r="J8275"/>
      <c r="M8275"/>
      <c r="N8275"/>
    </row>
    <row r="8276" spans="6:14" ht="14.25" customHeight="1" x14ac:dyDescent="0.3">
      <c r="F8276"/>
      <c r="G8276"/>
      <c r="H8276"/>
      <c r="I8276"/>
      <c r="J8276"/>
      <c r="M8276"/>
      <c r="N8276"/>
    </row>
    <row r="8277" spans="6:14" ht="14.25" customHeight="1" x14ac:dyDescent="0.3">
      <c r="F8277"/>
      <c r="G8277"/>
      <c r="H8277"/>
      <c r="I8277"/>
      <c r="J8277"/>
      <c r="M8277"/>
      <c r="N8277"/>
    </row>
    <row r="8278" spans="6:14" ht="14.25" customHeight="1" x14ac:dyDescent="0.3">
      <c r="F8278"/>
      <c r="G8278"/>
      <c r="H8278"/>
      <c r="I8278"/>
      <c r="J8278"/>
      <c r="M8278"/>
      <c r="N8278"/>
    </row>
    <row r="8279" spans="6:14" ht="14.25" customHeight="1" x14ac:dyDescent="0.3">
      <c r="F8279"/>
      <c r="G8279"/>
      <c r="H8279"/>
      <c r="I8279"/>
      <c r="J8279"/>
      <c r="M8279"/>
      <c r="N8279"/>
    </row>
    <row r="8280" spans="6:14" ht="14.25" customHeight="1" x14ac:dyDescent="0.3">
      <c r="F8280"/>
      <c r="G8280"/>
      <c r="H8280"/>
      <c r="I8280"/>
      <c r="J8280"/>
      <c r="M8280"/>
      <c r="N8280"/>
    </row>
    <row r="8281" spans="6:14" ht="14.25" customHeight="1" x14ac:dyDescent="0.3">
      <c r="F8281"/>
      <c r="G8281"/>
      <c r="H8281"/>
      <c r="I8281"/>
      <c r="J8281"/>
      <c r="M8281"/>
      <c r="N8281"/>
    </row>
    <row r="8282" spans="6:14" ht="14.25" customHeight="1" x14ac:dyDescent="0.3">
      <c r="F8282"/>
      <c r="G8282"/>
      <c r="H8282"/>
      <c r="I8282"/>
      <c r="J8282"/>
      <c r="M8282"/>
      <c r="N8282"/>
    </row>
    <row r="8283" spans="6:14" ht="14.25" customHeight="1" x14ac:dyDescent="0.3">
      <c r="F8283"/>
      <c r="G8283"/>
      <c r="H8283"/>
      <c r="I8283"/>
      <c r="J8283"/>
      <c r="M8283"/>
      <c r="N8283"/>
    </row>
    <row r="8284" spans="6:14" ht="14.25" customHeight="1" x14ac:dyDescent="0.3">
      <c r="F8284"/>
      <c r="G8284"/>
      <c r="H8284"/>
      <c r="I8284"/>
      <c r="J8284"/>
      <c r="M8284"/>
      <c r="N8284"/>
    </row>
    <row r="8285" spans="6:14" ht="14.25" customHeight="1" x14ac:dyDescent="0.3">
      <c r="F8285"/>
      <c r="G8285"/>
      <c r="H8285"/>
      <c r="I8285"/>
      <c r="J8285"/>
      <c r="M8285"/>
      <c r="N8285"/>
    </row>
    <row r="8286" spans="6:14" ht="14.25" customHeight="1" x14ac:dyDescent="0.3">
      <c r="F8286"/>
      <c r="G8286"/>
      <c r="H8286"/>
      <c r="I8286"/>
      <c r="J8286"/>
      <c r="M8286"/>
      <c r="N8286"/>
    </row>
    <row r="8287" spans="6:14" ht="14.25" customHeight="1" x14ac:dyDescent="0.3">
      <c r="F8287"/>
      <c r="G8287"/>
      <c r="H8287"/>
      <c r="I8287"/>
      <c r="J8287"/>
      <c r="M8287"/>
      <c r="N8287"/>
    </row>
    <row r="8288" spans="6:14" ht="14.25" customHeight="1" x14ac:dyDescent="0.3">
      <c r="F8288"/>
      <c r="G8288"/>
      <c r="H8288"/>
      <c r="I8288"/>
      <c r="J8288"/>
      <c r="M8288"/>
      <c r="N8288"/>
    </row>
    <row r="8289" spans="6:14" ht="14.25" customHeight="1" x14ac:dyDescent="0.3">
      <c r="F8289"/>
      <c r="G8289"/>
      <c r="H8289"/>
      <c r="I8289"/>
      <c r="J8289"/>
      <c r="M8289"/>
      <c r="N8289"/>
    </row>
    <row r="8290" spans="6:14" ht="14.25" customHeight="1" x14ac:dyDescent="0.3">
      <c r="F8290"/>
      <c r="G8290"/>
      <c r="H8290"/>
      <c r="I8290"/>
      <c r="J8290"/>
      <c r="M8290"/>
      <c r="N8290"/>
    </row>
    <row r="8291" spans="6:14" ht="14.25" customHeight="1" x14ac:dyDescent="0.3">
      <c r="F8291"/>
      <c r="G8291"/>
      <c r="H8291"/>
      <c r="I8291"/>
      <c r="J8291"/>
      <c r="M8291"/>
      <c r="N8291"/>
    </row>
    <row r="8292" spans="6:14" ht="14.25" customHeight="1" x14ac:dyDescent="0.3">
      <c r="F8292"/>
      <c r="G8292"/>
      <c r="H8292"/>
      <c r="I8292"/>
      <c r="J8292"/>
      <c r="M8292"/>
      <c r="N8292"/>
    </row>
    <row r="8293" spans="6:14" ht="14.25" customHeight="1" x14ac:dyDescent="0.3">
      <c r="F8293"/>
      <c r="G8293"/>
      <c r="H8293"/>
      <c r="I8293"/>
      <c r="J8293"/>
      <c r="M8293"/>
      <c r="N8293"/>
    </row>
    <row r="8294" spans="6:14" ht="14.25" customHeight="1" x14ac:dyDescent="0.3">
      <c r="F8294"/>
      <c r="G8294"/>
      <c r="H8294"/>
      <c r="I8294"/>
      <c r="J8294"/>
      <c r="M8294"/>
      <c r="N8294"/>
    </row>
    <row r="8295" spans="6:14" ht="14.25" customHeight="1" x14ac:dyDescent="0.3">
      <c r="F8295"/>
      <c r="G8295"/>
      <c r="H8295"/>
      <c r="I8295"/>
      <c r="J8295"/>
      <c r="M8295"/>
      <c r="N8295"/>
    </row>
    <row r="8296" spans="6:14" ht="14.25" customHeight="1" x14ac:dyDescent="0.3">
      <c r="F8296"/>
      <c r="G8296"/>
      <c r="H8296"/>
      <c r="I8296"/>
      <c r="J8296"/>
      <c r="M8296"/>
      <c r="N8296"/>
    </row>
    <row r="8297" spans="6:14" ht="14.25" customHeight="1" x14ac:dyDescent="0.3">
      <c r="F8297"/>
      <c r="G8297"/>
      <c r="H8297"/>
      <c r="I8297"/>
      <c r="J8297"/>
      <c r="M8297"/>
      <c r="N8297"/>
    </row>
    <row r="8298" spans="6:14" ht="14.25" customHeight="1" x14ac:dyDescent="0.3">
      <c r="F8298"/>
      <c r="G8298"/>
      <c r="H8298"/>
      <c r="I8298"/>
      <c r="J8298"/>
      <c r="M8298"/>
      <c r="N8298"/>
    </row>
    <row r="8299" spans="6:14" ht="14.25" customHeight="1" x14ac:dyDescent="0.3">
      <c r="F8299"/>
      <c r="G8299"/>
      <c r="H8299"/>
      <c r="I8299"/>
      <c r="J8299"/>
      <c r="M8299"/>
      <c r="N8299"/>
    </row>
    <row r="8300" spans="6:14" ht="14.25" customHeight="1" x14ac:dyDescent="0.3">
      <c r="F8300"/>
      <c r="G8300"/>
      <c r="H8300"/>
      <c r="I8300"/>
      <c r="J8300"/>
      <c r="M8300"/>
      <c r="N8300"/>
    </row>
    <row r="8301" spans="6:14" ht="14.25" customHeight="1" x14ac:dyDescent="0.3">
      <c r="F8301"/>
      <c r="G8301"/>
      <c r="H8301"/>
      <c r="I8301"/>
      <c r="J8301"/>
      <c r="M8301"/>
      <c r="N8301"/>
    </row>
    <row r="8302" spans="6:14" ht="14.25" customHeight="1" x14ac:dyDescent="0.3">
      <c r="F8302"/>
      <c r="G8302"/>
      <c r="H8302"/>
      <c r="I8302"/>
      <c r="J8302"/>
      <c r="M8302"/>
      <c r="N8302"/>
    </row>
    <row r="8303" spans="6:14" ht="14.25" customHeight="1" x14ac:dyDescent="0.3">
      <c r="F8303"/>
      <c r="G8303"/>
      <c r="H8303"/>
      <c r="I8303"/>
      <c r="J8303"/>
      <c r="M8303"/>
      <c r="N8303"/>
    </row>
    <row r="8304" spans="6:14" ht="14.25" customHeight="1" x14ac:dyDescent="0.3">
      <c r="F8304"/>
      <c r="G8304"/>
      <c r="H8304"/>
      <c r="I8304"/>
      <c r="J8304"/>
      <c r="M8304"/>
      <c r="N8304"/>
    </row>
    <row r="8305" spans="6:14" ht="14.25" customHeight="1" x14ac:dyDescent="0.3">
      <c r="F8305"/>
      <c r="G8305"/>
      <c r="H8305"/>
      <c r="I8305"/>
      <c r="J8305"/>
      <c r="M8305"/>
      <c r="N8305"/>
    </row>
    <row r="8306" spans="6:14" ht="14.25" customHeight="1" x14ac:dyDescent="0.3">
      <c r="F8306"/>
      <c r="G8306"/>
      <c r="H8306"/>
      <c r="I8306"/>
      <c r="J8306"/>
      <c r="M8306"/>
      <c r="N8306"/>
    </row>
    <row r="8307" spans="6:14" ht="14.25" customHeight="1" x14ac:dyDescent="0.3">
      <c r="F8307"/>
      <c r="G8307"/>
      <c r="H8307"/>
      <c r="I8307"/>
      <c r="J8307"/>
      <c r="M8307"/>
      <c r="N8307"/>
    </row>
    <row r="8308" spans="6:14" ht="14.25" customHeight="1" x14ac:dyDescent="0.3">
      <c r="F8308"/>
      <c r="G8308"/>
      <c r="H8308"/>
      <c r="I8308"/>
      <c r="J8308"/>
      <c r="M8308"/>
      <c r="N8308"/>
    </row>
    <row r="8309" spans="6:14" ht="14.25" customHeight="1" x14ac:dyDescent="0.3">
      <c r="F8309"/>
      <c r="G8309"/>
      <c r="H8309"/>
      <c r="I8309"/>
      <c r="J8309"/>
      <c r="M8309"/>
      <c r="N8309"/>
    </row>
    <row r="8310" spans="6:14" ht="14.25" customHeight="1" x14ac:dyDescent="0.3">
      <c r="F8310"/>
      <c r="G8310"/>
      <c r="H8310"/>
      <c r="I8310"/>
      <c r="J8310"/>
      <c r="M8310"/>
      <c r="N8310"/>
    </row>
    <row r="8311" spans="6:14" ht="14.25" customHeight="1" x14ac:dyDescent="0.3">
      <c r="F8311"/>
      <c r="G8311"/>
      <c r="H8311"/>
      <c r="I8311"/>
      <c r="J8311"/>
      <c r="M8311"/>
      <c r="N8311"/>
    </row>
    <row r="8312" spans="6:14" ht="14.25" customHeight="1" x14ac:dyDescent="0.3">
      <c r="F8312"/>
      <c r="G8312"/>
      <c r="H8312"/>
      <c r="I8312"/>
      <c r="J8312"/>
      <c r="M8312"/>
      <c r="N8312"/>
    </row>
    <row r="8313" spans="6:14" ht="14.25" customHeight="1" x14ac:dyDescent="0.3">
      <c r="F8313"/>
      <c r="G8313"/>
      <c r="H8313"/>
      <c r="I8313"/>
      <c r="J8313"/>
      <c r="M8313"/>
      <c r="N8313"/>
    </row>
    <row r="8314" spans="6:14" ht="14.25" customHeight="1" x14ac:dyDescent="0.3">
      <c r="F8314"/>
      <c r="G8314"/>
      <c r="H8314"/>
      <c r="I8314"/>
      <c r="J8314"/>
      <c r="M8314"/>
      <c r="N8314"/>
    </row>
    <row r="8315" spans="6:14" ht="14.25" customHeight="1" x14ac:dyDescent="0.3">
      <c r="F8315"/>
      <c r="G8315"/>
      <c r="H8315"/>
      <c r="I8315"/>
      <c r="J8315"/>
      <c r="M8315"/>
      <c r="N8315"/>
    </row>
    <row r="8316" spans="6:14" ht="14.25" customHeight="1" x14ac:dyDescent="0.3">
      <c r="F8316"/>
      <c r="G8316"/>
      <c r="H8316"/>
      <c r="I8316"/>
      <c r="J8316"/>
      <c r="M8316"/>
      <c r="N8316"/>
    </row>
    <row r="8317" spans="6:14" ht="14.25" customHeight="1" x14ac:dyDescent="0.3">
      <c r="F8317"/>
      <c r="G8317"/>
      <c r="H8317"/>
      <c r="I8317"/>
      <c r="J8317"/>
      <c r="M8317"/>
      <c r="N8317"/>
    </row>
    <row r="8318" spans="6:14" ht="14.25" customHeight="1" x14ac:dyDescent="0.3">
      <c r="F8318"/>
      <c r="G8318"/>
      <c r="H8318"/>
      <c r="I8318"/>
      <c r="J8318"/>
      <c r="M8318"/>
      <c r="N8318"/>
    </row>
    <row r="8319" spans="6:14" ht="14.25" customHeight="1" x14ac:dyDescent="0.3">
      <c r="F8319"/>
      <c r="G8319"/>
      <c r="H8319"/>
      <c r="I8319"/>
      <c r="J8319"/>
      <c r="M8319"/>
      <c r="N8319"/>
    </row>
    <row r="8320" spans="6:14" ht="14.25" customHeight="1" x14ac:dyDescent="0.3">
      <c r="F8320"/>
      <c r="G8320"/>
      <c r="H8320"/>
      <c r="I8320"/>
      <c r="J8320"/>
      <c r="M8320"/>
      <c r="N8320"/>
    </row>
    <row r="8321" spans="6:14" ht="14.25" customHeight="1" x14ac:dyDescent="0.3">
      <c r="F8321"/>
      <c r="G8321"/>
      <c r="H8321"/>
      <c r="I8321"/>
      <c r="J8321"/>
      <c r="M8321"/>
      <c r="N8321"/>
    </row>
    <row r="8322" spans="6:14" ht="14.25" customHeight="1" x14ac:dyDescent="0.3">
      <c r="F8322"/>
      <c r="G8322"/>
      <c r="H8322"/>
      <c r="I8322"/>
      <c r="J8322"/>
      <c r="M8322"/>
      <c r="N8322"/>
    </row>
    <row r="8323" spans="6:14" ht="14.25" customHeight="1" x14ac:dyDescent="0.3">
      <c r="F8323"/>
      <c r="G8323"/>
      <c r="H8323"/>
      <c r="I8323"/>
      <c r="J8323"/>
      <c r="M8323"/>
      <c r="N8323"/>
    </row>
    <row r="8324" spans="6:14" ht="14.25" customHeight="1" x14ac:dyDescent="0.3">
      <c r="F8324"/>
      <c r="G8324"/>
      <c r="H8324"/>
      <c r="I8324"/>
      <c r="J8324"/>
      <c r="M8324"/>
      <c r="N8324"/>
    </row>
    <row r="8325" spans="6:14" ht="14.25" customHeight="1" x14ac:dyDescent="0.3">
      <c r="F8325"/>
      <c r="G8325"/>
      <c r="H8325"/>
      <c r="I8325"/>
      <c r="J8325"/>
      <c r="M8325"/>
      <c r="N8325"/>
    </row>
    <row r="8326" spans="6:14" ht="14.25" customHeight="1" x14ac:dyDescent="0.3">
      <c r="F8326"/>
      <c r="G8326"/>
      <c r="H8326"/>
      <c r="I8326"/>
      <c r="J8326"/>
      <c r="M8326"/>
      <c r="N8326"/>
    </row>
    <row r="8327" spans="6:14" ht="14.25" customHeight="1" x14ac:dyDescent="0.3">
      <c r="F8327"/>
      <c r="G8327"/>
      <c r="H8327"/>
      <c r="I8327"/>
      <c r="J8327"/>
      <c r="M8327"/>
      <c r="N8327"/>
    </row>
    <row r="8328" spans="6:14" ht="14.25" customHeight="1" x14ac:dyDescent="0.3">
      <c r="F8328"/>
      <c r="G8328"/>
      <c r="H8328"/>
      <c r="I8328"/>
      <c r="J8328"/>
      <c r="M8328"/>
      <c r="N8328"/>
    </row>
    <row r="8329" spans="6:14" ht="14.25" customHeight="1" x14ac:dyDescent="0.3">
      <c r="F8329"/>
      <c r="G8329"/>
      <c r="H8329"/>
      <c r="I8329"/>
      <c r="J8329"/>
      <c r="M8329"/>
      <c r="N8329"/>
    </row>
    <row r="8330" spans="6:14" ht="14.25" customHeight="1" x14ac:dyDescent="0.3">
      <c r="F8330"/>
      <c r="G8330"/>
      <c r="H8330"/>
      <c r="I8330"/>
      <c r="J8330"/>
      <c r="M8330"/>
      <c r="N8330"/>
    </row>
    <row r="8331" spans="6:14" ht="14.25" customHeight="1" x14ac:dyDescent="0.3">
      <c r="F8331"/>
      <c r="G8331"/>
      <c r="H8331"/>
      <c r="I8331"/>
      <c r="J8331"/>
      <c r="M8331"/>
      <c r="N8331"/>
    </row>
    <row r="8332" spans="6:14" ht="14.25" customHeight="1" x14ac:dyDescent="0.3">
      <c r="F8332"/>
      <c r="G8332"/>
      <c r="H8332"/>
      <c r="I8332"/>
      <c r="J8332"/>
      <c r="M8332"/>
      <c r="N8332"/>
    </row>
    <row r="8333" spans="6:14" ht="14.25" customHeight="1" x14ac:dyDescent="0.3">
      <c r="F8333"/>
      <c r="G8333"/>
      <c r="H8333"/>
      <c r="I8333"/>
      <c r="J8333"/>
      <c r="M8333"/>
      <c r="N8333"/>
    </row>
    <row r="8334" spans="6:14" ht="14.25" customHeight="1" x14ac:dyDescent="0.3">
      <c r="F8334"/>
      <c r="G8334"/>
      <c r="H8334"/>
      <c r="I8334"/>
      <c r="J8334"/>
      <c r="M8334"/>
      <c r="N8334"/>
    </row>
    <row r="8335" spans="6:14" ht="14.25" customHeight="1" x14ac:dyDescent="0.3">
      <c r="F8335"/>
      <c r="G8335"/>
      <c r="H8335"/>
      <c r="I8335"/>
      <c r="J8335"/>
      <c r="M8335"/>
      <c r="N8335"/>
    </row>
    <row r="8336" spans="6:14" ht="14.25" customHeight="1" x14ac:dyDescent="0.3">
      <c r="F8336"/>
      <c r="G8336"/>
      <c r="H8336"/>
      <c r="I8336"/>
      <c r="J8336"/>
      <c r="M8336"/>
      <c r="N8336"/>
    </row>
    <row r="8337" spans="6:14" ht="14.25" customHeight="1" x14ac:dyDescent="0.3">
      <c r="F8337"/>
      <c r="G8337"/>
      <c r="H8337"/>
      <c r="I8337"/>
      <c r="J8337"/>
      <c r="M8337"/>
      <c r="N8337"/>
    </row>
    <row r="8338" spans="6:14" ht="14.25" customHeight="1" x14ac:dyDescent="0.3">
      <c r="F8338"/>
      <c r="G8338"/>
      <c r="H8338"/>
      <c r="I8338"/>
      <c r="J8338"/>
      <c r="M8338"/>
      <c r="N8338"/>
    </row>
    <row r="8339" spans="6:14" ht="14.25" customHeight="1" x14ac:dyDescent="0.3">
      <c r="F8339"/>
      <c r="G8339"/>
      <c r="H8339"/>
      <c r="I8339"/>
      <c r="J8339"/>
      <c r="M8339"/>
      <c r="N8339"/>
    </row>
    <row r="8340" spans="6:14" ht="14.25" customHeight="1" x14ac:dyDescent="0.3">
      <c r="F8340"/>
      <c r="G8340"/>
      <c r="H8340"/>
      <c r="I8340"/>
      <c r="J8340"/>
      <c r="M8340"/>
      <c r="N8340"/>
    </row>
    <row r="8341" spans="6:14" ht="14.25" customHeight="1" x14ac:dyDescent="0.3">
      <c r="F8341"/>
      <c r="G8341"/>
      <c r="H8341"/>
      <c r="I8341"/>
      <c r="J8341"/>
      <c r="M8341"/>
      <c r="N8341"/>
    </row>
    <row r="8342" spans="6:14" ht="14.25" customHeight="1" x14ac:dyDescent="0.3">
      <c r="F8342"/>
      <c r="G8342"/>
      <c r="H8342"/>
      <c r="I8342"/>
      <c r="J8342"/>
      <c r="M8342"/>
      <c r="N8342"/>
    </row>
    <row r="8343" spans="6:14" ht="14.25" customHeight="1" x14ac:dyDescent="0.3">
      <c r="F8343"/>
      <c r="G8343"/>
      <c r="H8343"/>
      <c r="I8343"/>
      <c r="J8343"/>
      <c r="M8343"/>
      <c r="N8343"/>
    </row>
    <row r="8344" spans="6:14" ht="14.25" customHeight="1" x14ac:dyDescent="0.3">
      <c r="F8344"/>
      <c r="G8344"/>
      <c r="H8344"/>
      <c r="I8344"/>
      <c r="J8344"/>
      <c r="M8344"/>
      <c r="N8344"/>
    </row>
    <row r="8345" spans="6:14" ht="14.25" customHeight="1" x14ac:dyDescent="0.3">
      <c r="F8345"/>
      <c r="G8345"/>
      <c r="H8345"/>
      <c r="I8345"/>
      <c r="J8345"/>
      <c r="M8345"/>
      <c r="N8345"/>
    </row>
    <row r="8346" spans="6:14" ht="14.25" customHeight="1" x14ac:dyDescent="0.3">
      <c r="F8346"/>
      <c r="G8346"/>
      <c r="H8346"/>
      <c r="I8346"/>
      <c r="J8346"/>
      <c r="M8346"/>
      <c r="N8346"/>
    </row>
    <row r="8347" spans="6:14" ht="14.25" customHeight="1" x14ac:dyDescent="0.3">
      <c r="F8347"/>
      <c r="G8347"/>
      <c r="H8347"/>
      <c r="I8347"/>
      <c r="J8347"/>
      <c r="M8347"/>
      <c r="N8347"/>
    </row>
    <row r="8348" spans="6:14" ht="14.25" customHeight="1" x14ac:dyDescent="0.3">
      <c r="F8348"/>
      <c r="G8348"/>
      <c r="H8348"/>
      <c r="I8348"/>
      <c r="J8348"/>
      <c r="M8348"/>
      <c r="N8348"/>
    </row>
    <row r="8349" spans="6:14" ht="14.25" customHeight="1" x14ac:dyDescent="0.3">
      <c r="F8349"/>
      <c r="G8349"/>
      <c r="H8349"/>
      <c r="I8349"/>
      <c r="J8349"/>
      <c r="M8349"/>
      <c r="N8349"/>
    </row>
    <row r="8350" spans="6:14" ht="14.25" customHeight="1" x14ac:dyDescent="0.3">
      <c r="F8350"/>
      <c r="G8350"/>
      <c r="H8350"/>
      <c r="I8350"/>
      <c r="J8350"/>
      <c r="M8350"/>
      <c r="N8350"/>
    </row>
    <row r="8351" spans="6:14" ht="14.25" customHeight="1" x14ac:dyDescent="0.3">
      <c r="F8351"/>
      <c r="G8351"/>
      <c r="H8351"/>
      <c r="I8351"/>
      <c r="J8351"/>
      <c r="M8351"/>
      <c r="N8351"/>
    </row>
    <row r="8352" spans="6:14" ht="14.25" customHeight="1" x14ac:dyDescent="0.3">
      <c r="F8352"/>
      <c r="G8352"/>
      <c r="H8352"/>
      <c r="I8352"/>
      <c r="J8352"/>
      <c r="M8352"/>
      <c r="N8352"/>
    </row>
    <row r="8353" spans="6:14" ht="14.25" customHeight="1" x14ac:dyDescent="0.3">
      <c r="F8353"/>
      <c r="G8353"/>
      <c r="H8353"/>
      <c r="I8353"/>
      <c r="J8353"/>
      <c r="M8353"/>
      <c r="N8353"/>
    </row>
    <row r="8354" spans="6:14" ht="14.25" customHeight="1" x14ac:dyDescent="0.3">
      <c r="F8354"/>
      <c r="G8354"/>
      <c r="H8354"/>
      <c r="I8354"/>
      <c r="J8354"/>
      <c r="M8354"/>
      <c r="N8354"/>
    </row>
    <row r="8355" spans="6:14" ht="14.25" customHeight="1" x14ac:dyDescent="0.3">
      <c r="F8355"/>
      <c r="G8355"/>
      <c r="H8355"/>
      <c r="I8355"/>
      <c r="J8355"/>
      <c r="M8355"/>
      <c r="N8355"/>
    </row>
    <row r="8356" spans="6:14" ht="14.25" customHeight="1" x14ac:dyDescent="0.3">
      <c r="F8356"/>
      <c r="G8356"/>
      <c r="H8356"/>
      <c r="I8356"/>
      <c r="J8356"/>
      <c r="M8356"/>
      <c r="N8356"/>
    </row>
    <row r="8357" spans="6:14" ht="14.25" customHeight="1" x14ac:dyDescent="0.3">
      <c r="F8357"/>
      <c r="G8357"/>
      <c r="H8357"/>
      <c r="I8357"/>
      <c r="J8357"/>
      <c r="M8357"/>
      <c r="N8357"/>
    </row>
    <row r="8358" spans="6:14" ht="14.25" customHeight="1" x14ac:dyDescent="0.3">
      <c r="F8358"/>
      <c r="G8358"/>
      <c r="H8358"/>
      <c r="I8358"/>
      <c r="J8358"/>
      <c r="M8358"/>
      <c r="N8358"/>
    </row>
    <row r="8359" spans="6:14" ht="14.25" customHeight="1" x14ac:dyDescent="0.3">
      <c r="F8359"/>
      <c r="G8359"/>
      <c r="H8359"/>
      <c r="I8359"/>
      <c r="J8359"/>
      <c r="M8359"/>
      <c r="N8359"/>
    </row>
    <row r="8360" spans="6:14" ht="14.25" customHeight="1" x14ac:dyDescent="0.3">
      <c r="F8360"/>
      <c r="G8360"/>
      <c r="H8360"/>
      <c r="I8360"/>
      <c r="J8360"/>
      <c r="M8360"/>
      <c r="N8360"/>
    </row>
    <row r="8361" spans="6:14" ht="14.25" customHeight="1" x14ac:dyDescent="0.3">
      <c r="F8361"/>
      <c r="G8361"/>
      <c r="H8361"/>
      <c r="I8361"/>
      <c r="J8361"/>
      <c r="M8361"/>
      <c r="N8361"/>
    </row>
    <row r="8362" spans="6:14" ht="14.25" customHeight="1" x14ac:dyDescent="0.3">
      <c r="F8362"/>
      <c r="G8362"/>
      <c r="H8362"/>
      <c r="I8362"/>
      <c r="J8362"/>
      <c r="M8362"/>
      <c r="N8362"/>
    </row>
    <row r="8363" spans="6:14" ht="14.25" customHeight="1" x14ac:dyDescent="0.3">
      <c r="F8363"/>
      <c r="G8363"/>
      <c r="H8363"/>
      <c r="I8363"/>
      <c r="J8363"/>
      <c r="M8363"/>
      <c r="N8363"/>
    </row>
    <row r="8364" spans="6:14" ht="14.25" customHeight="1" x14ac:dyDescent="0.3">
      <c r="F8364"/>
      <c r="G8364"/>
      <c r="H8364"/>
      <c r="I8364"/>
      <c r="J8364"/>
      <c r="M8364"/>
      <c r="N8364"/>
    </row>
    <row r="8365" spans="6:14" ht="14.25" customHeight="1" x14ac:dyDescent="0.3">
      <c r="F8365"/>
      <c r="G8365"/>
      <c r="H8365"/>
      <c r="I8365"/>
      <c r="J8365"/>
      <c r="M8365"/>
      <c r="N8365"/>
    </row>
    <row r="8366" spans="6:14" ht="14.25" customHeight="1" x14ac:dyDescent="0.3">
      <c r="F8366"/>
      <c r="G8366"/>
      <c r="H8366"/>
      <c r="I8366"/>
      <c r="J8366"/>
      <c r="M8366"/>
      <c r="N8366"/>
    </row>
    <row r="8367" spans="6:14" ht="14.25" customHeight="1" x14ac:dyDescent="0.3">
      <c r="F8367"/>
      <c r="G8367"/>
      <c r="H8367"/>
      <c r="I8367"/>
      <c r="J8367"/>
      <c r="M8367"/>
      <c r="N8367"/>
    </row>
    <row r="8368" spans="6:14" ht="14.25" customHeight="1" x14ac:dyDescent="0.3">
      <c r="F8368"/>
      <c r="G8368"/>
      <c r="H8368"/>
      <c r="I8368"/>
      <c r="J8368"/>
      <c r="M8368"/>
      <c r="N8368"/>
    </row>
    <row r="8369" spans="6:14" ht="14.25" customHeight="1" x14ac:dyDescent="0.3">
      <c r="F8369"/>
      <c r="G8369"/>
      <c r="H8369"/>
      <c r="I8369"/>
      <c r="J8369"/>
      <c r="M8369"/>
      <c r="N8369"/>
    </row>
    <row r="8370" spans="6:14" ht="14.25" customHeight="1" x14ac:dyDescent="0.3">
      <c r="F8370"/>
      <c r="G8370"/>
      <c r="H8370"/>
      <c r="I8370"/>
      <c r="J8370"/>
      <c r="M8370"/>
      <c r="N8370"/>
    </row>
    <row r="8371" spans="6:14" ht="14.25" customHeight="1" x14ac:dyDescent="0.3">
      <c r="F8371"/>
      <c r="G8371"/>
      <c r="H8371"/>
      <c r="I8371"/>
      <c r="J8371"/>
      <c r="M8371"/>
      <c r="N8371"/>
    </row>
    <row r="8372" spans="6:14" ht="14.25" customHeight="1" x14ac:dyDescent="0.3">
      <c r="F8372"/>
      <c r="G8372"/>
      <c r="H8372"/>
      <c r="I8372"/>
      <c r="J8372"/>
      <c r="M8372"/>
      <c r="N8372"/>
    </row>
    <row r="8373" spans="6:14" ht="14.25" customHeight="1" x14ac:dyDescent="0.3">
      <c r="F8373"/>
      <c r="G8373"/>
      <c r="H8373"/>
      <c r="I8373"/>
      <c r="J8373"/>
      <c r="M8373"/>
      <c r="N8373"/>
    </row>
    <row r="8374" spans="6:14" ht="14.25" customHeight="1" x14ac:dyDescent="0.3">
      <c r="F8374"/>
      <c r="G8374"/>
      <c r="H8374"/>
      <c r="I8374"/>
      <c r="J8374"/>
      <c r="M8374"/>
      <c r="N8374"/>
    </row>
    <row r="8375" spans="6:14" ht="14.25" customHeight="1" x14ac:dyDescent="0.3">
      <c r="F8375"/>
      <c r="G8375"/>
      <c r="H8375"/>
      <c r="I8375"/>
      <c r="J8375"/>
      <c r="M8375"/>
      <c r="N8375"/>
    </row>
    <row r="8376" spans="6:14" ht="14.25" customHeight="1" x14ac:dyDescent="0.3">
      <c r="F8376"/>
      <c r="G8376"/>
      <c r="H8376"/>
      <c r="I8376"/>
      <c r="J8376"/>
      <c r="M8376"/>
      <c r="N8376"/>
    </row>
    <row r="8377" spans="6:14" ht="14.25" customHeight="1" x14ac:dyDescent="0.3">
      <c r="F8377"/>
      <c r="G8377"/>
      <c r="H8377"/>
      <c r="I8377"/>
      <c r="J8377"/>
      <c r="M8377"/>
      <c r="N8377"/>
    </row>
    <row r="8378" spans="6:14" ht="14.25" customHeight="1" x14ac:dyDescent="0.3">
      <c r="F8378"/>
      <c r="G8378"/>
      <c r="H8378"/>
      <c r="I8378"/>
      <c r="J8378"/>
      <c r="M8378"/>
      <c r="N8378"/>
    </row>
    <row r="8379" spans="6:14" ht="14.25" customHeight="1" x14ac:dyDescent="0.3">
      <c r="F8379"/>
      <c r="G8379"/>
      <c r="H8379"/>
      <c r="I8379"/>
      <c r="J8379"/>
      <c r="M8379"/>
      <c r="N8379"/>
    </row>
    <row r="8380" spans="6:14" ht="14.25" customHeight="1" x14ac:dyDescent="0.3">
      <c r="F8380"/>
      <c r="G8380"/>
      <c r="H8380"/>
      <c r="I8380"/>
      <c r="J8380"/>
      <c r="M8380"/>
      <c r="N8380"/>
    </row>
    <row r="8381" spans="6:14" ht="14.25" customHeight="1" x14ac:dyDescent="0.3">
      <c r="F8381"/>
      <c r="G8381"/>
      <c r="H8381"/>
      <c r="I8381"/>
      <c r="J8381"/>
      <c r="M8381"/>
      <c r="N8381"/>
    </row>
    <row r="8382" spans="6:14" ht="14.25" customHeight="1" x14ac:dyDescent="0.3">
      <c r="F8382"/>
      <c r="G8382"/>
      <c r="H8382"/>
      <c r="I8382"/>
      <c r="J8382"/>
      <c r="M8382"/>
      <c r="N8382"/>
    </row>
    <row r="8383" spans="6:14" ht="14.25" customHeight="1" x14ac:dyDescent="0.3">
      <c r="F8383"/>
      <c r="G8383"/>
      <c r="H8383"/>
      <c r="I8383"/>
      <c r="J8383"/>
      <c r="M8383"/>
      <c r="N8383"/>
    </row>
    <row r="8384" spans="6:14" ht="14.25" customHeight="1" x14ac:dyDescent="0.3">
      <c r="F8384"/>
      <c r="G8384"/>
      <c r="H8384"/>
      <c r="I8384"/>
      <c r="J8384"/>
      <c r="M8384"/>
      <c r="N8384"/>
    </row>
    <row r="8385" spans="6:14" ht="14.25" customHeight="1" x14ac:dyDescent="0.3">
      <c r="F8385"/>
      <c r="G8385"/>
      <c r="H8385"/>
      <c r="I8385"/>
      <c r="J8385"/>
      <c r="M8385"/>
      <c r="N8385"/>
    </row>
    <row r="8386" spans="6:14" ht="14.25" customHeight="1" x14ac:dyDescent="0.3">
      <c r="F8386"/>
      <c r="G8386"/>
      <c r="H8386"/>
      <c r="I8386"/>
      <c r="J8386"/>
      <c r="M8386"/>
      <c r="N8386"/>
    </row>
    <row r="8387" spans="6:14" ht="14.25" customHeight="1" x14ac:dyDescent="0.3">
      <c r="F8387"/>
      <c r="G8387"/>
      <c r="H8387"/>
      <c r="I8387"/>
      <c r="J8387"/>
      <c r="M8387"/>
      <c r="N8387"/>
    </row>
    <row r="8388" spans="6:14" ht="14.25" customHeight="1" x14ac:dyDescent="0.3">
      <c r="F8388"/>
      <c r="G8388"/>
      <c r="H8388"/>
      <c r="I8388"/>
      <c r="J8388"/>
      <c r="M8388"/>
      <c r="N8388"/>
    </row>
    <row r="8389" spans="6:14" ht="14.25" customHeight="1" x14ac:dyDescent="0.3">
      <c r="F8389"/>
      <c r="G8389"/>
      <c r="H8389"/>
      <c r="I8389"/>
      <c r="J8389"/>
      <c r="M8389"/>
      <c r="N8389"/>
    </row>
    <row r="8390" spans="6:14" ht="14.25" customHeight="1" x14ac:dyDescent="0.3">
      <c r="F8390"/>
      <c r="G8390"/>
      <c r="H8390"/>
      <c r="I8390"/>
      <c r="J8390"/>
      <c r="M8390"/>
      <c r="N8390"/>
    </row>
    <row r="8391" spans="6:14" ht="14.25" customHeight="1" x14ac:dyDescent="0.3">
      <c r="F8391"/>
      <c r="G8391"/>
      <c r="H8391"/>
      <c r="I8391"/>
      <c r="J8391"/>
      <c r="M8391"/>
      <c r="N8391"/>
    </row>
    <row r="8392" spans="6:14" ht="14.25" customHeight="1" x14ac:dyDescent="0.3">
      <c r="F8392"/>
      <c r="G8392"/>
      <c r="H8392"/>
      <c r="I8392"/>
      <c r="J8392"/>
      <c r="M8392"/>
      <c r="N8392"/>
    </row>
    <row r="8393" spans="6:14" ht="14.25" customHeight="1" x14ac:dyDescent="0.3">
      <c r="F8393"/>
      <c r="G8393"/>
      <c r="H8393"/>
      <c r="I8393"/>
      <c r="J8393"/>
      <c r="M8393"/>
      <c r="N8393"/>
    </row>
    <row r="8394" spans="6:14" ht="14.25" customHeight="1" x14ac:dyDescent="0.3">
      <c r="F8394"/>
      <c r="G8394"/>
      <c r="H8394"/>
      <c r="I8394"/>
      <c r="J8394"/>
      <c r="M8394"/>
      <c r="N8394"/>
    </row>
    <row r="8395" spans="6:14" ht="14.25" customHeight="1" x14ac:dyDescent="0.3">
      <c r="F8395"/>
      <c r="G8395"/>
      <c r="H8395"/>
      <c r="I8395"/>
      <c r="J8395"/>
      <c r="M8395"/>
      <c r="N8395"/>
    </row>
    <row r="8396" spans="6:14" ht="14.25" customHeight="1" x14ac:dyDescent="0.3">
      <c r="F8396"/>
      <c r="G8396"/>
      <c r="H8396"/>
      <c r="I8396"/>
      <c r="J8396"/>
      <c r="M8396"/>
      <c r="N8396"/>
    </row>
    <row r="8397" spans="6:14" ht="14.25" customHeight="1" x14ac:dyDescent="0.3">
      <c r="F8397"/>
      <c r="G8397"/>
      <c r="H8397"/>
      <c r="I8397"/>
      <c r="J8397"/>
      <c r="M8397"/>
      <c r="N8397"/>
    </row>
    <row r="8398" spans="6:14" ht="14.25" customHeight="1" x14ac:dyDescent="0.3">
      <c r="F8398"/>
      <c r="G8398"/>
      <c r="H8398"/>
      <c r="I8398"/>
      <c r="J8398"/>
      <c r="M8398"/>
      <c r="N8398"/>
    </row>
    <row r="8399" spans="6:14" ht="14.25" customHeight="1" x14ac:dyDescent="0.3">
      <c r="F8399"/>
      <c r="G8399"/>
      <c r="H8399"/>
      <c r="I8399"/>
      <c r="J8399"/>
      <c r="M8399"/>
      <c r="N8399"/>
    </row>
    <row r="8400" spans="6:14" ht="14.25" customHeight="1" x14ac:dyDescent="0.3">
      <c r="F8400"/>
      <c r="G8400"/>
      <c r="H8400"/>
      <c r="I8400"/>
      <c r="J8400"/>
      <c r="M8400"/>
      <c r="N8400"/>
    </row>
    <row r="8401" spans="6:14" ht="14.25" customHeight="1" x14ac:dyDescent="0.3">
      <c r="F8401"/>
      <c r="G8401"/>
      <c r="H8401"/>
      <c r="I8401"/>
      <c r="J8401"/>
      <c r="M8401"/>
      <c r="N8401"/>
    </row>
    <row r="8402" spans="6:14" ht="14.25" customHeight="1" x14ac:dyDescent="0.3">
      <c r="F8402"/>
      <c r="G8402"/>
      <c r="H8402"/>
      <c r="I8402"/>
      <c r="J8402"/>
      <c r="M8402"/>
      <c r="N8402"/>
    </row>
    <row r="8403" spans="6:14" ht="14.25" customHeight="1" x14ac:dyDescent="0.3">
      <c r="F8403"/>
      <c r="G8403"/>
      <c r="H8403"/>
      <c r="I8403"/>
      <c r="J8403"/>
      <c r="M8403"/>
      <c r="N8403"/>
    </row>
    <row r="8404" spans="6:14" ht="14.25" customHeight="1" x14ac:dyDescent="0.3">
      <c r="F8404"/>
      <c r="G8404"/>
      <c r="H8404"/>
      <c r="I8404"/>
      <c r="J8404"/>
      <c r="M8404"/>
      <c r="N8404"/>
    </row>
    <row r="8405" spans="6:14" ht="14.25" customHeight="1" x14ac:dyDescent="0.3">
      <c r="F8405"/>
      <c r="G8405"/>
      <c r="H8405"/>
      <c r="I8405"/>
      <c r="J8405"/>
      <c r="M8405"/>
      <c r="N8405"/>
    </row>
    <row r="8406" spans="6:14" ht="14.25" customHeight="1" x14ac:dyDescent="0.3">
      <c r="F8406"/>
      <c r="G8406"/>
      <c r="H8406"/>
      <c r="I8406"/>
      <c r="J8406"/>
      <c r="M8406"/>
      <c r="N8406"/>
    </row>
    <row r="8407" spans="6:14" ht="14.25" customHeight="1" x14ac:dyDescent="0.3">
      <c r="F8407"/>
      <c r="G8407"/>
      <c r="H8407"/>
      <c r="I8407"/>
      <c r="J8407"/>
      <c r="M8407"/>
      <c r="N8407"/>
    </row>
    <row r="8408" spans="6:14" ht="14.25" customHeight="1" x14ac:dyDescent="0.3">
      <c r="F8408"/>
      <c r="G8408"/>
      <c r="H8408"/>
      <c r="I8408"/>
      <c r="J8408"/>
      <c r="M8408"/>
      <c r="N8408"/>
    </row>
    <row r="8409" spans="6:14" ht="14.25" customHeight="1" x14ac:dyDescent="0.3">
      <c r="F8409"/>
      <c r="G8409"/>
      <c r="H8409"/>
      <c r="I8409"/>
      <c r="J8409"/>
      <c r="M8409"/>
      <c r="N8409"/>
    </row>
    <row r="8410" spans="6:14" ht="14.25" customHeight="1" x14ac:dyDescent="0.3">
      <c r="F8410"/>
      <c r="G8410"/>
      <c r="H8410"/>
      <c r="I8410"/>
      <c r="J8410"/>
      <c r="M8410"/>
      <c r="N8410"/>
    </row>
    <row r="8411" spans="6:14" ht="14.25" customHeight="1" x14ac:dyDescent="0.3">
      <c r="F8411"/>
      <c r="G8411"/>
      <c r="H8411"/>
      <c r="I8411"/>
      <c r="J8411"/>
      <c r="M8411"/>
      <c r="N8411"/>
    </row>
    <row r="8412" spans="6:14" ht="14.25" customHeight="1" x14ac:dyDescent="0.3">
      <c r="F8412"/>
      <c r="G8412"/>
      <c r="H8412"/>
      <c r="I8412"/>
      <c r="J8412"/>
      <c r="M8412"/>
      <c r="N8412"/>
    </row>
    <row r="8413" spans="6:14" ht="14.25" customHeight="1" x14ac:dyDescent="0.3">
      <c r="F8413"/>
      <c r="G8413"/>
      <c r="H8413"/>
      <c r="I8413"/>
      <c r="J8413"/>
      <c r="M8413"/>
      <c r="N8413"/>
    </row>
    <row r="8414" spans="6:14" ht="14.25" customHeight="1" x14ac:dyDescent="0.3">
      <c r="F8414"/>
      <c r="G8414"/>
      <c r="H8414"/>
      <c r="I8414"/>
      <c r="J8414"/>
      <c r="M8414"/>
      <c r="N8414"/>
    </row>
    <row r="8415" spans="6:14" ht="14.25" customHeight="1" x14ac:dyDescent="0.3">
      <c r="F8415"/>
      <c r="G8415"/>
      <c r="H8415"/>
      <c r="I8415"/>
      <c r="J8415"/>
      <c r="M8415"/>
      <c r="N8415"/>
    </row>
    <row r="8416" spans="6:14" ht="14.25" customHeight="1" x14ac:dyDescent="0.3">
      <c r="F8416"/>
      <c r="G8416"/>
      <c r="H8416"/>
      <c r="I8416"/>
      <c r="J8416"/>
      <c r="M8416"/>
      <c r="N8416"/>
    </row>
    <row r="8417" spans="6:14" ht="14.25" customHeight="1" x14ac:dyDescent="0.3">
      <c r="F8417"/>
      <c r="G8417"/>
      <c r="H8417"/>
      <c r="I8417"/>
      <c r="J8417"/>
      <c r="M8417"/>
      <c r="N8417"/>
    </row>
    <row r="8418" spans="6:14" ht="14.25" customHeight="1" x14ac:dyDescent="0.3">
      <c r="F8418"/>
      <c r="G8418"/>
      <c r="H8418"/>
      <c r="I8418"/>
      <c r="J8418"/>
      <c r="M8418"/>
      <c r="N8418"/>
    </row>
    <row r="8419" spans="6:14" ht="14.25" customHeight="1" x14ac:dyDescent="0.3">
      <c r="F8419"/>
      <c r="G8419"/>
      <c r="H8419"/>
      <c r="I8419"/>
      <c r="J8419"/>
      <c r="M8419"/>
      <c r="N8419"/>
    </row>
    <row r="8420" spans="6:14" ht="14.25" customHeight="1" x14ac:dyDescent="0.3">
      <c r="F8420"/>
      <c r="G8420"/>
      <c r="H8420"/>
      <c r="I8420"/>
      <c r="J8420"/>
      <c r="M8420"/>
      <c r="N8420"/>
    </row>
    <row r="8421" spans="6:14" ht="14.25" customHeight="1" x14ac:dyDescent="0.3">
      <c r="F8421"/>
      <c r="G8421"/>
      <c r="H8421"/>
      <c r="I8421"/>
      <c r="J8421"/>
      <c r="M8421"/>
      <c r="N8421"/>
    </row>
    <row r="8422" spans="6:14" ht="14.25" customHeight="1" x14ac:dyDescent="0.3">
      <c r="F8422"/>
      <c r="G8422"/>
      <c r="H8422"/>
      <c r="I8422"/>
      <c r="J8422"/>
      <c r="M8422"/>
      <c r="N8422"/>
    </row>
    <row r="8423" spans="6:14" ht="14.25" customHeight="1" x14ac:dyDescent="0.3">
      <c r="F8423"/>
      <c r="G8423"/>
      <c r="H8423"/>
      <c r="I8423"/>
      <c r="J8423"/>
      <c r="M8423"/>
      <c r="N8423"/>
    </row>
    <row r="8424" spans="6:14" ht="14.25" customHeight="1" x14ac:dyDescent="0.3">
      <c r="F8424"/>
      <c r="G8424"/>
      <c r="H8424"/>
      <c r="I8424"/>
      <c r="J8424"/>
      <c r="M8424"/>
      <c r="N8424"/>
    </row>
    <row r="8425" spans="6:14" ht="14.25" customHeight="1" x14ac:dyDescent="0.3">
      <c r="F8425"/>
      <c r="G8425"/>
      <c r="H8425"/>
      <c r="I8425"/>
      <c r="J8425"/>
      <c r="M8425"/>
      <c r="N8425"/>
    </row>
    <row r="8426" spans="6:14" ht="14.25" customHeight="1" x14ac:dyDescent="0.3">
      <c r="F8426"/>
      <c r="G8426"/>
      <c r="H8426"/>
      <c r="I8426"/>
      <c r="J8426"/>
      <c r="M8426"/>
      <c r="N8426"/>
    </row>
    <row r="8427" spans="6:14" ht="14.25" customHeight="1" x14ac:dyDescent="0.3">
      <c r="F8427"/>
      <c r="G8427"/>
      <c r="H8427"/>
      <c r="I8427"/>
      <c r="J8427"/>
      <c r="M8427"/>
      <c r="N8427"/>
    </row>
    <row r="8428" spans="6:14" ht="14.25" customHeight="1" x14ac:dyDescent="0.3">
      <c r="F8428"/>
      <c r="G8428"/>
      <c r="H8428"/>
      <c r="I8428"/>
      <c r="J8428"/>
      <c r="M8428"/>
      <c r="N8428"/>
    </row>
    <row r="8429" spans="6:14" ht="14.25" customHeight="1" x14ac:dyDescent="0.3">
      <c r="F8429"/>
      <c r="G8429"/>
      <c r="H8429"/>
      <c r="I8429"/>
      <c r="J8429"/>
      <c r="M8429"/>
      <c r="N8429"/>
    </row>
    <row r="8430" spans="6:14" ht="14.25" customHeight="1" x14ac:dyDescent="0.3">
      <c r="F8430"/>
      <c r="G8430"/>
      <c r="H8430"/>
      <c r="I8430"/>
      <c r="J8430"/>
      <c r="M8430"/>
      <c r="N8430"/>
    </row>
    <row r="8431" spans="6:14" ht="14.25" customHeight="1" x14ac:dyDescent="0.3">
      <c r="F8431"/>
      <c r="G8431"/>
      <c r="H8431"/>
      <c r="I8431"/>
      <c r="J8431"/>
      <c r="M8431"/>
      <c r="N8431"/>
    </row>
    <row r="8432" spans="6:14" ht="14.25" customHeight="1" x14ac:dyDescent="0.3">
      <c r="F8432"/>
      <c r="G8432"/>
      <c r="H8432"/>
      <c r="I8432"/>
      <c r="J8432"/>
      <c r="M8432"/>
      <c r="N8432"/>
    </row>
    <row r="8433" spans="6:14" ht="14.25" customHeight="1" x14ac:dyDescent="0.3">
      <c r="F8433"/>
      <c r="G8433"/>
      <c r="H8433"/>
      <c r="I8433"/>
      <c r="J8433"/>
      <c r="M8433"/>
      <c r="N8433"/>
    </row>
    <row r="8434" spans="6:14" ht="14.25" customHeight="1" x14ac:dyDescent="0.3">
      <c r="F8434"/>
      <c r="G8434"/>
      <c r="H8434"/>
      <c r="I8434"/>
      <c r="J8434"/>
      <c r="M8434"/>
      <c r="N8434"/>
    </row>
    <row r="8435" spans="6:14" ht="14.25" customHeight="1" x14ac:dyDescent="0.3">
      <c r="F8435"/>
      <c r="G8435"/>
      <c r="H8435"/>
      <c r="I8435"/>
      <c r="J8435"/>
      <c r="M8435"/>
      <c r="N8435"/>
    </row>
    <row r="8436" spans="6:14" ht="14.25" customHeight="1" x14ac:dyDescent="0.3">
      <c r="F8436"/>
      <c r="G8436"/>
      <c r="H8436"/>
      <c r="I8436"/>
      <c r="J8436"/>
      <c r="M8436"/>
      <c r="N8436"/>
    </row>
    <row r="8437" spans="6:14" ht="14.25" customHeight="1" x14ac:dyDescent="0.3">
      <c r="F8437"/>
      <c r="G8437"/>
      <c r="H8437"/>
      <c r="I8437"/>
      <c r="J8437"/>
      <c r="M8437"/>
      <c r="N8437"/>
    </row>
    <row r="8438" spans="6:14" ht="14.25" customHeight="1" x14ac:dyDescent="0.3">
      <c r="F8438"/>
      <c r="G8438"/>
      <c r="H8438"/>
      <c r="I8438"/>
      <c r="J8438"/>
      <c r="M8438"/>
      <c r="N8438"/>
    </row>
    <row r="8439" spans="6:14" ht="14.25" customHeight="1" x14ac:dyDescent="0.3">
      <c r="F8439"/>
      <c r="G8439"/>
      <c r="H8439"/>
      <c r="I8439"/>
      <c r="J8439"/>
      <c r="M8439"/>
      <c r="N8439"/>
    </row>
    <row r="8440" spans="6:14" ht="14.25" customHeight="1" x14ac:dyDescent="0.3">
      <c r="F8440"/>
      <c r="G8440"/>
      <c r="H8440"/>
      <c r="I8440"/>
      <c r="J8440"/>
      <c r="M8440"/>
      <c r="N8440"/>
    </row>
    <row r="8441" spans="6:14" ht="14.25" customHeight="1" x14ac:dyDescent="0.3">
      <c r="F8441"/>
      <c r="G8441"/>
      <c r="H8441"/>
      <c r="I8441"/>
      <c r="J8441"/>
      <c r="M8441"/>
      <c r="N8441"/>
    </row>
    <row r="8442" spans="6:14" ht="14.25" customHeight="1" x14ac:dyDescent="0.3">
      <c r="F8442"/>
      <c r="G8442"/>
      <c r="H8442"/>
      <c r="I8442"/>
      <c r="J8442"/>
      <c r="M8442"/>
      <c r="N8442"/>
    </row>
    <row r="8443" spans="6:14" ht="14.25" customHeight="1" x14ac:dyDescent="0.3">
      <c r="F8443"/>
      <c r="G8443"/>
      <c r="H8443"/>
      <c r="I8443"/>
      <c r="J8443"/>
      <c r="M8443"/>
      <c r="N8443"/>
    </row>
    <row r="8444" spans="6:14" ht="14.25" customHeight="1" x14ac:dyDescent="0.3">
      <c r="F8444"/>
      <c r="G8444"/>
      <c r="H8444"/>
      <c r="I8444"/>
      <c r="J8444"/>
      <c r="M8444"/>
      <c r="N8444"/>
    </row>
    <row r="8445" spans="6:14" ht="14.25" customHeight="1" x14ac:dyDescent="0.3">
      <c r="F8445"/>
      <c r="G8445"/>
      <c r="H8445"/>
      <c r="I8445"/>
      <c r="J8445"/>
      <c r="M8445"/>
      <c r="N8445"/>
    </row>
    <row r="8446" spans="6:14" ht="14.25" customHeight="1" x14ac:dyDescent="0.3">
      <c r="F8446"/>
      <c r="G8446"/>
      <c r="H8446"/>
      <c r="I8446"/>
      <c r="J8446"/>
      <c r="M8446"/>
      <c r="N8446"/>
    </row>
    <row r="8447" spans="6:14" ht="14.25" customHeight="1" x14ac:dyDescent="0.3">
      <c r="F8447"/>
      <c r="G8447"/>
      <c r="H8447"/>
      <c r="I8447"/>
      <c r="J8447"/>
      <c r="M8447"/>
      <c r="N8447"/>
    </row>
    <row r="8448" spans="6:14" ht="14.25" customHeight="1" x14ac:dyDescent="0.3">
      <c r="F8448"/>
      <c r="G8448"/>
      <c r="H8448"/>
      <c r="I8448"/>
      <c r="J8448"/>
      <c r="M8448"/>
      <c r="N8448"/>
    </row>
    <row r="8449" spans="6:14" ht="14.25" customHeight="1" x14ac:dyDescent="0.3">
      <c r="F8449"/>
      <c r="G8449"/>
      <c r="H8449"/>
      <c r="I8449"/>
      <c r="J8449"/>
      <c r="M8449"/>
      <c r="N8449"/>
    </row>
    <row r="8450" spans="6:14" ht="14.25" customHeight="1" x14ac:dyDescent="0.3">
      <c r="F8450"/>
      <c r="G8450"/>
      <c r="H8450"/>
      <c r="I8450"/>
      <c r="J8450"/>
      <c r="M8450"/>
      <c r="N8450"/>
    </row>
    <row r="8451" spans="6:14" ht="14.25" customHeight="1" x14ac:dyDescent="0.3">
      <c r="F8451"/>
      <c r="G8451"/>
      <c r="H8451"/>
      <c r="I8451"/>
      <c r="J8451"/>
      <c r="M8451"/>
      <c r="N8451"/>
    </row>
    <row r="8452" spans="6:14" ht="14.25" customHeight="1" x14ac:dyDescent="0.3">
      <c r="F8452"/>
      <c r="G8452"/>
      <c r="H8452"/>
      <c r="I8452"/>
      <c r="J8452"/>
      <c r="M8452"/>
      <c r="N8452"/>
    </row>
    <row r="8453" spans="6:14" ht="14.25" customHeight="1" x14ac:dyDescent="0.3">
      <c r="F8453"/>
      <c r="G8453"/>
      <c r="H8453"/>
      <c r="I8453"/>
      <c r="J8453"/>
      <c r="M8453"/>
      <c r="N8453"/>
    </row>
    <row r="8454" spans="6:14" ht="14.25" customHeight="1" x14ac:dyDescent="0.3">
      <c r="F8454"/>
      <c r="G8454"/>
      <c r="H8454"/>
      <c r="I8454"/>
      <c r="J8454"/>
      <c r="M8454"/>
      <c r="N8454"/>
    </row>
    <row r="8455" spans="6:14" ht="14.25" customHeight="1" x14ac:dyDescent="0.3">
      <c r="F8455"/>
      <c r="G8455"/>
      <c r="H8455"/>
      <c r="I8455"/>
      <c r="J8455"/>
      <c r="M8455"/>
      <c r="N8455"/>
    </row>
    <row r="8456" spans="6:14" ht="14.25" customHeight="1" x14ac:dyDescent="0.3">
      <c r="F8456"/>
      <c r="G8456"/>
      <c r="H8456"/>
      <c r="I8456"/>
      <c r="J8456"/>
      <c r="M8456"/>
      <c r="N8456"/>
    </row>
    <row r="8457" spans="6:14" ht="14.25" customHeight="1" x14ac:dyDescent="0.3">
      <c r="F8457"/>
      <c r="G8457"/>
      <c r="H8457"/>
      <c r="I8457"/>
      <c r="J8457"/>
      <c r="M8457"/>
      <c r="N8457"/>
    </row>
    <row r="8458" spans="6:14" ht="14.25" customHeight="1" x14ac:dyDescent="0.3">
      <c r="F8458"/>
      <c r="G8458"/>
      <c r="H8458"/>
      <c r="I8458"/>
      <c r="J8458"/>
      <c r="M8458"/>
      <c r="N8458"/>
    </row>
    <row r="8459" spans="6:14" ht="14.25" customHeight="1" x14ac:dyDescent="0.3">
      <c r="F8459"/>
      <c r="G8459"/>
      <c r="H8459"/>
      <c r="I8459"/>
      <c r="J8459"/>
      <c r="M8459"/>
      <c r="N8459"/>
    </row>
    <row r="8460" spans="6:14" ht="14.25" customHeight="1" x14ac:dyDescent="0.3">
      <c r="F8460"/>
      <c r="G8460"/>
      <c r="H8460"/>
      <c r="I8460"/>
      <c r="J8460"/>
      <c r="M8460"/>
      <c r="N8460"/>
    </row>
    <row r="8461" spans="6:14" ht="14.25" customHeight="1" x14ac:dyDescent="0.3">
      <c r="F8461"/>
      <c r="G8461"/>
      <c r="H8461"/>
      <c r="I8461"/>
      <c r="J8461"/>
      <c r="M8461"/>
      <c r="N8461"/>
    </row>
    <row r="8462" spans="6:14" ht="14.25" customHeight="1" x14ac:dyDescent="0.3">
      <c r="F8462"/>
      <c r="G8462"/>
      <c r="H8462"/>
      <c r="I8462"/>
      <c r="J8462"/>
      <c r="M8462"/>
      <c r="N8462"/>
    </row>
    <row r="8463" spans="6:14" ht="14.25" customHeight="1" x14ac:dyDescent="0.3">
      <c r="F8463"/>
      <c r="G8463"/>
      <c r="H8463"/>
      <c r="I8463"/>
      <c r="J8463"/>
      <c r="M8463"/>
      <c r="N8463"/>
    </row>
    <row r="8464" spans="6:14" ht="14.25" customHeight="1" x14ac:dyDescent="0.3">
      <c r="F8464"/>
      <c r="G8464"/>
      <c r="H8464"/>
      <c r="I8464"/>
      <c r="J8464"/>
      <c r="M8464"/>
      <c r="N8464"/>
    </row>
    <row r="8465" spans="6:14" ht="14.25" customHeight="1" x14ac:dyDescent="0.3">
      <c r="F8465"/>
      <c r="G8465"/>
      <c r="H8465"/>
      <c r="I8465"/>
      <c r="J8465"/>
      <c r="M8465"/>
      <c r="N8465"/>
    </row>
    <row r="8466" spans="6:14" ht="14.25" customHeight="1" x14ac:dyDescent="0.3">
      <c r="F8466"/>
      <c r="G8466"/>
      <c r="H8466"/>
      <c r="I8466"/>
      <c r="J8466"/>
      <c r="M8466"/>
      <c r="N8466"/>
    </row>
    <row r="8467" spans="6:14" ht="14.25" customHeight="1" x14ac:dyDescent="0.3">
      <c r="F8467"/>
      <c r="G8467"/>
      <c r="H8467"/>
      <c r="I8467"/>
      <c r="J8467"/>
      <c r="M8467"/>
      <c r="N8467"/>
    </row>
    <row r="8468" spans="6:14" ht="14.25" customHeight="1" x14ac:dyDescent="0.3">
      <c r="F8468"/>
      <c r="G8468"/>
      <c r="H8468"/>
      <c r="I8468"/>
      <c r="J8468"/>
      <c r="M8468"/>
      <c r="N8468"/>
    </row>
    <row r="8469" spans="6:14" ht="14.25" customHeight="1" x14ac:dyDescent="0.3">
      <c r="F8469"/>
      <c r="G8469"/>
      <c r="H8469"/>
      <c r="I8469"/>
      <c r="J8469"/>
      <c r="M8469"/>
      <c r="N8469"/>
    </row>
    <row r="8470" spans="6:14" ht="14.25" customHeight="1" x14ac:dyDescent="0.3">
      <c r="F8470"/>
      <c r="G8470"/>
      <c r="H8470"/>
      <c r="I8470"/>
      <c r="J8470"/>
      <c r="M8470"/>
      <c r="N8470"/>
    </row>
    <row r="8471" spans="6:14" ht="14.25" customHeight="1" x14ac:dyDescent="0.3">
      <c r="F8471"/>
      <c r="G8471"/>
      <c r="H8471"/>
      <c r="I8471"/>
      <c r="J8471"/>
      <c r="M8471"/>
      <c r="N8471"/>
    </row>
    <row r="8472" spans="6:14" ht="14.25" customHeight="1" x14ac:dyDescent="0.3">
      <c r="F8472"/>
      <c r="G8472"/>
      <c r="H8472"/>
      <c r="I8472"/>
      <c r="J8472"/>
      <c r="M8472"/>
      <c r="N8472"/>
    </row>
    <row r="8473" spans="6:14" ht="14.25" customHeight="1" x14ac:dyDescent="0.3">
      <c r="F8473"/>
      <c r="G8473"/>
      <c r="H8473"/>
      <c r="I8473"/>
      <c r="J8473"/>
      <c r="M8473"/>
      <c r="N8473"/>
    </row>
    <row r="8474" spans="6:14" ht="14.25" customHeight="1" x14ac:dyDescent="0.3">
      <c r="F8474"/>
      <c r="G8474"/>
      <c r="H8474"/>
      <c r="I8474"/>
      <c r="J8474"/>
      <c r="M8474"/>
      <c r="N8474"/>
    </row>
    <row r="8475" spans="6:14" ht="14.25" customHeight="1" x14ac:dyDescent="0.3">
      <c r="F8475"/>
      <c r="G8475"/>
      <c r="H8475"/>
      <c r="I8475"/>
      <c r="J8475"/>
      <c r="M8475"/>
      <c r="N8475"/>
    </row>
    <row r="8476" spans="6:14" ht="14.25" customHeight="1" x14ac:dyDescent="0.3">
      <c r="F8476"/>
      <c r="G8476"/>
      <c r="H8476"/>
      <c r="I8476"/>
      <c r="J8476"/>
      <c r="M8476"/>
      <c r="N8476"/>
    </row>
    <row r="8477" spans="6:14" ht="14.25" customHeight="1" x14ac:dyDescent="0.3">
      <c r="F8477"/>
      <c r="G8477"/>
      <c r="H8477"/>
      <c r="I8477"/>
      <c r="J8477"/>
      <c r="M8477"/>
      <c r="N8477"/>
    </row>
    <row r="8478" spans="6:14" ht="14.25" customHeight="1" x14ac:dyDescent="0.3">
      <c r="F8478"/>
      <c r="G8478"/>
      <c r="H8478"/>
      <c r="I8478"/>
      <c r="J8478"/>
      <c r="M8478"/>
      <c r="N8478"/>
    </row>
    <row r="8479" spans="6:14" ht="14.25" customHeight="1" x14ac:dyDescent="0.3">
      <c r="F8479"/>
      <c r="G8479"/>
      <c r="H8479"/>
      <c r="I8479"/>
      <c r="J8479"/>
      <c r="M8479"/>
      <c r="N8479"/>
    </row>
    <row r="8480" spans="6:14" ht="14.25" customHeight="1" x14ac:dyDescent="0.3">
      <c r="F8480"/>
      <c r="G8480"/>
      <c r="H8480"/>
      <c r="I8480"/>
      <c r="J8480"/>
      <c r="M8480"/>
      <c r="N8480"/>
    </row>
    <row r="8481" spans="6:14" ht="14.25" customHeight="1" x14ac:dyDescent="0.3">
      <c r="F8481"/>
      <c r="G8481"/>
      <c r="H8481"/>
      <c r="I8481"/>
      <c r="J8481"/>
      <c r="M8481"/>
      <c r="N8481"/>
    </row>
    <row r="8482" spans="6:14" ht="14.25" customHeight="1" x14ac:dyDescent="0.3">
      <c r="F8482"/>
      <c r="G8482"/>
      <c r="H8482"/>
      <c r="I8482"/>
      <c r="J8482"/>
      <c r="M8482"/>
      <c r="N8482"/>
    </row>
    <row r="8483" spans="6:14" ht="14.25" customHeight="1" x14ac:dyDescent="0.3">
      <c r="F8483"/>
      <c r="G8483"/>
      <c r="H8483"/>
      <c r="I8483"/>
      <c r="J8483"/>
      <c r="M8483"/>
      <c r="N8483"/>
    </row>
    <row r="8484" spans="6:14" ht="14.25" customHeight="1" x14ac:dyDescent="0.3">
      <c r="F8484"/>
      <c r="G8484"/>
      <c r="H8484"/>
      <c r="I8484"/>
      <c r="J8484"/>
      <c r="M8484"/>
      <c r="N8484"/>
    </row>
    <row r="8485" spans="6:14" ht="14.25" customHeight="1" x14ac:dyDescent="0.3">
      <c r="F8485"/>
      <c r="G8485"/>
      <c r="H8485"/>
      <c r="I8485"/>
      <c r="J8485"/>
      <c r="M8485"/>
      <c r="N8485"/>
    </row>
    <row r="8486" spans="6:14" ht="14.25" customHeight="1" x14ac:dyDescent="0.3">
      <c r="F8486"/>
      <c r="G8486"/>
      <c r="H8486"/>
      <c r="I8486"/>
      <c r="J8486"/>
      <c r="M8486"/>
      <c r="N8486"/>
    </row>
    <row r="8487" spans="6:14" ht="14.25" customHeight="1" x14ac:dyDescent="0.3">
      <c r="F8487"/>
      <c r="G8487"/>
      <c r="H8487"/>
      <c r="I8487"/>
      <c r="J8487"/>
      <c r="M8487"/>
      <c r="N8487"/>
    </row>
    <row r="8488" spans="6:14" ht="14.25" customHeight="1" x14ac:dyDescent="0.3">
      <c r="F8488"/>
      <c r="G8488"/>
      <c r="H8488"/>
      <c r="I8488"/>
      <c r="J8488"/>
      <c r="M8488"/>
      <c r="N8488"/>
    </row>
    <row r="8489" spans="6:14" ht="14.25" customHeight="1" x14ac:dyDescent="0.3">
      <c r="F8489"/>
      <c r="G8489"/>
      <c r="H8489"/>
      <c r="I8489"/>
      <c r="J8489"/>
      <c r="M8489"/>
      <c r="N8489"/>
    </row>
    <row r="8490" spans="6:14" ht="14.25" customHeight="1" x14ac:dyDescent="0.3">
      <c r="F8490"/>
      <c r="G8490"/>
      <c r="H8490"/>
      <c r="I8490"/>
      <c r="J8490"/>
      <c r="M8490"/>
      <c r="N8490"/>
    </row>
    <row r="8491" spans="6:14" ht="14.25" customHeight="1" x14ac:dyDescent="0.3">
      <c r="F8491"/>
      <c r="G8491"/>
      <c r="H8491"/>
      <c r="I8491"/>
      <c r="J8491"/>
      <c r="M8491"/>
      <c r="N8491"/>
    </row>
    <row r="8492" spans="6:14" ht="14.25" customHeight="1" x14ac:dyDescent="0.3">
      <c r="F8492"/>
      <c r="G8492"/>
      <c r="H8492"/>
      <c r="I8492"/>
      <c r="J8492"/>
      <c r="M8492"/>
      <c r="N8492"/>
    </row>
    <row r="8493" spans="6:14" ht="14.25" customHeight="1" x14ac:dyDescent="0.3">
      <c r="F8493"/>
      <c r="G8493"/>
      <c r="H8493"/>
      <c r="I8493"/>
      <c r="J8493"/>
      <c r="M8493"/>
      <c r="N8493"/>
    </row>
    <row r="8494" spans="6:14" ht="14.25" customHeight="1" x14ac:dyDescent="0.3">
      <c r="F8494"/>
      <c r="G8494"/>
      <c r="H8494"/>
      <c r="I8494"/>
      <c r="J8494"/>
      <c r="M8494"/>
      <c r="N8494"/>
    </row>
    <row r="8495" spans="6:14" ht="14.25" customHeight="1" x14ac:dyDescent="0.3">
      <c r="F8495"/>
      <c r="G8495"/>
      <c r="H8495"/>
      <c r="I8495"/>
      <c r="J8495"/>
      <c r="M8495"/>
      <c r="N8495"/>
    </row>
    <row r="8496" spans="6:14" ht="14.25" customHeight="1" x14ac:dyDescent="0.3">
      <c r="F8496"/>
      <c r="G8496"/>
      <c r="H8496"/>
      <c r="I8496"/>
      <c r="J8496"/>
      <c r="M8496"/>
      <c r="N8496"/>
    </row>
    <row r="8497" spans="6:14" ht="14.25" customHeight="1" x14ac:dyDescent="0.3">
      <c r="F8497"/>
      <c r="G8497"/>
      <c r="H8497"/>
      <c r="I8497"/>
      <c r="J8497"/>
      <c r="M8497"/>
      <c r="N8497"/>
    </row>
    <row r="8498" spans="6:14" ht="14.25" customHeight="1" x14ac:dyDescent="0.3">
      <c r="F8498"/>
      <c r="G8498"/>
      <c r="H8498"/>
      <c r="I8498"/>
      <c r="J8498"/>
      <c r="M8498"/>
      <c r="N8498"/>
    </row>
    <row r="8499" spans="6:14" ht="14.25" customHeight="1" x14ac:dyDescent="0.3">
      <c r="F8499"/>
      <c r="G8499"/>
      <c r="H8499"/>
      <c r="I8499"/>
      <c r="J8499"/>
      <c r="M8499"/>
      <c r="N8499"/>
    </row>
    <row r="8500" spans="6:14" ht="14.25" customHeight="1" x14ac:dyDescent="0.3">
      <c r="F8500"/>
      <c r="G8500"/>
      <c r="H8500"/>
      <c r="I8500"/>
      <c r="J8500"/>
      <c r="M8500"/>
      <c r="N8500"/>
    </row>
    <row r="8501" spans="6:14" ht="14.25" customHeight="1" x14ac:dyDescent="0.3">
      <c r="F8501"/>
      <c r="G8501"/>
      <c r="H8501"/>
      <c r="I8501"/>
      <c r="J8501"/>
      <c r="M8501"/>
      <c r="N8501"/>
    </row>
    <row r="8502" spans="6:14" ht="14.25" customHeight="1" x14ac:dyDescent="0.3">
      <c r="F8502"/>
      <c r="G8502"/>
      <c r="H8502"/>
      <c r="I8502"/>
      <c r="J8502"/>
      <c r="M8502"/>
      <c r="N8502"/>
    </row>
    <row r="8503" spans="6:14" ht="14.25" customHeight="1" x14ac:dyDescent="0.3">
      <c r="F8503"/>
      <c r="G8503"/>
      <c r="H8503"/>
      <c r="I8503"/>
      <c r="J8503"/>
      <c r="M8503"/>
      <c r="N8503"/>
    </row>
    <row r="8504" spans="6:14" ht="14.25" customHeight="1" x14ac:dyDescent="0.3">
      <c r="F8504"/>
      <c r="G8504"/>
      <c r="H8504"/>
      <c r="I8504"/>
      <c r="J8504"/>
      <c r="M8504"/>
      <c r="N8504"/>
    </row>
    <row r="8505" spans="6:14" ht="14.25" customHeight="1" x14ac:dyDescent="0.3">
      <c r="F8505"/>
      <c r="G8505"/>
      <c r="H8505"/>
      <c r="I8505"/>
      <c r="J8505"/>
      <c r="M8505"/>
      <c r="N8505"/>
    </row>
    <row r="8506" spans="6:14" ht="14.25" customHeight="1" x14ac:dyDescent="0.3">
      <c r="F8506"/>
      <c r="G8506"/>
      <c r="H8506"/>
      <c r="I8506"/>
      <c r="J8506"/>
      <c r="M8506"/>
      <c r="N8506"/>
    </row>
    <row r="8507" spans="6:14" ht="14.25" customHeight="1" x14ac:dyDescent="0.3">
      <c r="F8507"/>
      <c r="G8507"/>
      <c r="H8507"/>
      <c r="I8507"/>
      <c r="J8507"/>
      <c r="M8507"/>
      <c r="N8507"/>
    </row>
    <row r="8508" spans="6:14" ht="14.25" customHeight="1" x14ac:dyDescent="0.3">
      <c r="F8508"/>
      <c r="G8508"/>
      <c r="H8508"/>
      <c r="I8508"/>
      <c r="J8508"/>
      <c r="M8508"/>
      <c r="N8508"/>
    </row>
    <row r="8509" spans="6:14" ht="14.25" customHeight="1" x14ac:dyDescent="0.3">
      <c r="F8509"/>
      <c r="G8509"/>
      <c r="H8509"/>
      <c r="I8509"/>
      <c r="J8509"/>
      <c r="M8509"/>
      <c r="N8509"/>
    </row>
    <row r="8510" spans="6:14" ht="14.25" customHeight="1" x14ac:dyDescent="0.3">
      <c r="F8510"/>
      <c r="G8510"/>
      <c r="H8510"/>
      <c r="I8510"/>
      <c r="J8510"/>
      <c r="M8510"/>
      <c r="N8510"/>
    </row>
    <row r="8511" spans="6:14" ht="14.25" customHeight="1" x14ac:dyDescent="0.3">
      <c r="F8511"/>
      <c r="G8511"/>
      <c r="H8511"/>
      <c r="I8511"/>
      <c r="J8511"/>
      <c r="M8511"/>
      <c r="N8511"/>
    </row>
    <row r="8512" spans="6:14" ht="14.25" customHeight="1" x14ac:dyDescent="0.3">
      <c r="F8512"/>
      <c r="G8512"/>
      <c r="H8512"/>
      <c r="I8512"/>
      <c r="J8512"/>
      <c r="M8512"/>
      <c r="N8512"/>
    </row>
    <row r="8513" spans="6:14" ht="14.25" customHeight="1" x14ac:dyDescent="0.3">
      <c r="F8513"/>
      <c r="G8513"/>
      <c r="H8513"/>
      <c r="I8513"/>
      <c r="J8513"/>
      <c r="M8513"/>
      <c r="N8513"/>
    </row>
    <row r="8514" spans="6:14" ht="14.25" customHeight="1" x14ac:dyDescent="0.3">
      <c r="F8514"/>
      <c r="G8514"/>
      <c r="H8514"/>
      <c r="I8514"/>
      <c r="J8514"/>
      <c r="M8514"/>
      <c r="N8514"/>
    </row>
    <row r="8515" spans="6:14" ht="14.25" customHeight="1" x14ac:dyDescent="0.3">
      <c r="F8515"/>
      <c r="G8515"/>
      <c r="H8515"/>
      <c r="I8515"/>
      <c r="J8515"/>
      <c r="M8515"/>
      <c r="N8515"/>
    </row>
    <row r="8516" spans="6:14" ht="14.25" customHeight="1" x14ac:dyDescent="0.3">
      <c r="F8516"/>
      <c r="G8516"/>
      <c r="H8516"/>
      <c r="I8516"/>
      <c r="J8516"/>
      <c r="M8516"/>
      <c r="N8516"/>
    </row>
    <row r="8517" spans="6:14" ht="14.25" customHeight="1" x14ac:dyDescent="0.3">
      <c r="F8517"/>
      <c r="G8517"/>
      <c r="H8517"/>
      <c r="I8517"/>
      <c r="J8517"/>
      <c r="M8517"/>
      <c r="N8517"/>
    </row>
    <row r="8518" spans="6:14" ht="14.25" customHeight="1" x14ac:dyDescent="0.3">
      <c r="F8518"/>
      <c r="G8518"/>
      <c r="H8518"/>
      <c r="I8518"/>
      <c r="J8518"/>
      <c r="M8518"/>
      <c r="N8518"/>
    </row>
    <row r="8519" spans="6:14" ht="14.25" customHeight="1" x14ac:dyDescent="0.3">
      <c r="F8519"/>
      <c r="G8519"/>
      <c r="H8519"/>
      <c r="I8519"/>
      <c r="J8519"/>
      <c r="M8519"/>
      <c r="N8519"/>
    </row>
    <row r="8520" spans="6:14" ht="14.25" customHeight="1" x14ac:dyDescent="0.3">
      <c r="F8520"/>
      <c r="G8520"/>
      <c r="H8520"/>
      <c r="I8520"/>
      <c r="J8520"/>
      <c r="M8520"/>
      <c r="N8520"/>
    </row>
    <row r="8521" spans="6:14" ht="14.25" customHeight="1" x14ac:dyDescent="0.3">
      <c r="F8521"/>
      <c r="G8521"/>
      <c r="H8521"/>
      <c r="I8521"/>
      <c r="J8521"/>
      <c r="M8521"/>
      <c r="N8521"/>
    </row>
    <row r="8522" spans="6:14" ht="14.25" customHeight="1" x14ac:dyDescent="0.3">
      <c r="F8522"/>
      <c r="G8522"/>
      <c r="H8522"/>
      <c r="I8522"/>
      <c r="J8522"/>
      <c r="M8522"/>
      <c r="N8522"/>
    </row>
    <row r="8523" spans="6:14" ht="14.25" customHeight="1" x14ac:dyDescent="0.3">
      <c r="F8523"/>
      <c r="G8523"/>
      <c r="H8523"/>
      <c r="I8523"/>
      <c r="J8523"/>
      <c r="M8523"/>
      <c r="N8523"/>
    </row>
    <row r="8524" spans="6:14" ht="14.25" customHeight="1" x14ac:dyDescent="0.3">
      <c r="F8524"/>
      <c r="G8524"/>
      <c r="H8524"/>
      <c r="I8524"/>
      <c r="J8524"/>
      <c r="M8524"/>
      <c r="N8524"/>
    </row>
    <row r="8525" spans="6:14" ht="14.25" customHeight="1" x14ac:dyDescent="0.3">
      <c r="F8525"/>
      <c r="G8525"/>
      <c r="H8525"/>
      <c r="I8525"/>
      <c r="J8525"/>
      <c r="M8525"/>
      <c r="N8525"/>
    </row>
    <row r="8526" spans="6:14" ht="14.25" customHeight="1" x14ac:dyDescent="0.3">
      <c r="F8526"/>
      <c r="G8526"/>
      <c r="H8526"/>
      <c r="I8526"/>
      <c r="J8526"/>
      <c r="M8526"/>
      <c r="N8526"/>
    </row>
    <row r="8527" spans="6:14" ht="14.25" customHeight="1" x14ac:dyDescent="0.3">
      <c r="F8527"/>
      <c r="G8527"/>
      <c r="H8527"/>
      <c r="I8527"/>
      <c r="J8527"/>
      <c r="M8527"/>
      <c r="N8527"/>
    </row>
    <row r="8528" spans="6:14" ht="14.25" customHeight="1" x14ac:dyDescent="0.3">
      <c r="F8528"/>
      <c r="G8528"/>
      <c r="H8528"/>
      <c r="I8528"/>
      <c r="J8528"/>
      <c r="M8528"/>
      <c r="N8528"/>
    </row>
    <row r="8529" spans="6:14" ht="14.25" customHeight="1" x14ac:dyDescent="0.3">
      <c r="F8529"/>
      <c r="G8529"/>
      <c r="H8529"/>
      <c r="I8529"/>
      <c r="J8529"/>
      <c r="M8529"/>
      <c r="N8529"/>
    </row>
    <row r="8530" spans="6:14" ht="14.25" customHeight="1" x14ac:dyDescent="0.3">
      <c r="F8530"/>
      <c r="G8530"/>
      <c r="H8530"/>
      <c r="I8530"/>
      <c r="J8530"/>
      <c r="M8530"/>
      <c r="N8530"/>
    </row>
    <row r="8531" spans="6:14" ht="14.25" customHeight="1" x14ac:dyDescent="0.3">
      <c r="F8531"/>
      <c r="G8531"/>
      <c r="H8531"/>
      <c r="I8531"/>
      <c r="J8531"/>
      <c r="M8531"/>
      <c r="N8531"/>
    </row>
    <row r="8532" spans="6:14" ht="14.25" customHeight="1" x14ac:dyDescent="0.3">
      <c r="F8532"/>
      <c r="G8532"/>
      <c r="H8532"/>
      <c r="I8532"/>
      <c r="J8532"/>
      <c r="M8532"/>
      <c r="N8532"/>
    </row>
    <row r="8533" spans="6:14" ht="14.25" customHeight="1" x14ac:dyDescent="0.3">
      <c r="F8533"/>
      <c r="G8533"/>
      <c r="H8533"/>
      <c r="I8533"/>
      <c r="J8533"/>
      <c r="M8533"/>
      <c r="N8533"/>
    </row>
    <row r="8534" spans="6:14" ht="14.25" customHeight="1" x14ac:dyDescent="0.3">
      <c r="F8534"/>
      <c r="G8534"/>
      <c r="H8534"/>
      <c r="I8534"/>
      <c r="J8534"/>
      <c r="M8534"/>
      <c r="N8534"/>
    </row>
    <row r="8535" spans="6:14" ht="14.25" customHeight="1" x14ac:dyDescent="0.3">
      <c r="F8535"/>
      <c r="G8535"/>
      <c r="H8535"/>
      <c r="I8535"/>
      <c r="J8535"/>
      <c r="M8535"/>
      <c r="N8535"/>
    </row>
    <row r="8536" spans="6:14" ht="14.25" customHeight="1" x14ac:dyDescent="0.3">
      <c r="F8536"/>
      <c r="G8536"/>
      <c r="H8536"/>
      <c r="I8536"/>
      <c r="J8536"/>
      <c r="M8536"/>
      <c r="N8536"/>
    </row>
    <row r="8537" spans="6:14" ht="14.25" customHeight="1" x14ac:dyDescent="0.3">
      <c r="F8537"/>
      <c r="G8537"/>
      <c r="H8537"/>
      <c r="I8537"/>
      <c r="J8537"/>
      <c r="M8537"/>
      <c r="N8537"/>
    </row>
    <row r="8538" spans="6:14" ht="14.25" customHeight="1" x14ac:dyDescent="0.3">
      <c r="F8538"/>
      <c r="G8538"/>
      <c r="H8538"/>
      <c r="I8538"/>
      <c r="J8538"/>
      <c r="M8538"/>
      <c r="N8538"/>
    </row>
    <row r="8539" spans="6:14" ht="14.25" customHeight="1" x14ac:dyDescent="0.3">
      <c r="F8539"/>
      <c r="G8539"/>
      <c r="H8539"/>
      <c r="I8539"/>
      <c r="J8539"/>
      <c r="M8539"/>
      <c r="N8539"/>
    </row>
    <row r="8540" spans="6:14" ht="14.25" customHeight="1" x14ac:dyDescent="0.3">
      <c r="F8540"/>
      <c r="G8540"/>
      <c r="H8540"/>
      <c r="I8540"/>
      <c r="J8540"/>
      <c r="M8540"/>
      <c r="N8540"/>
    </row>
    <row r="8541" spans="6:14" ht="14.25" customHeight="1" x14ac:dyDescent="0.3">
      <c r="F8541"/>
      <c r="G8541"/>
      <c r="H8541"/>
      <c r="I8541"/>
      <c r="J8541"/>
      <c r="M8541"/>
      <c r="N8541"/>
    </row>
    <row r="8542" spans="6:14" ht="14.25" customHeight="1" x14ac:dyDescent="0.3">
      <c r="F8542"/>
      <c r="G8542"/>
      <c r="H8542"/>
      <c r="I8542"/>
      <c r="J8542"/>
      <c r="M8542"/>
      <c r="N8542"/>
    </row>
    <row r="8543" spans="6:14" ht="14.25" customHeight="1" x14ac:dyDescent="0.3">
      <c r="F8543"/>
      <c r="G8543"/>
      <c r="H8543"/>
      <c r="I8543"/>
      <c r="J8543"/>
      <c r="M8543"/>
      <c r="N8543"/>
    </row>
    <row r="8544" spans="6:14" ht="14.25" customHeight="1" x14ac:dyDescent="0.3">
      <c r="F8544"/>
      <c r="G8544"/>
      <c r="H8544"/>
      <c r="I8544"/>
      <c r="J8544"/>
      <c r="M8544"/>
      <c r="N8544"/>
    </row>
    <row r="8545" spans="6:14" ht="14.25" customHeight="1" x14ac:dyDescent="0.3">
      <c r="F8545"/>
      <c r="G8545"/>
      <c r="H8545"/>
      <c r="I8545"/>
      <c r="J8545"/>
      <c r="M8545"/>
      <c r="N8545"/>
    </row>
    <row r="8546" spans="6:14" ht="14.25" customHeight="1" x14ac:dyDescent="0.3">
      <c r="F8546"/>
      <c r="G8546"/>
      <c r="H8546"/>
      <c r="I8546"/>
      <c r="J8546"/>
      <c r="M8546"/>
      <c r="N8546"/>
    </row>
    <row r="8547" spans="6:14" ht="14.25" customHeight="1" x14ac:dyDescent="0.3">
      <c r="F8547"/>
      <c r="G8547"/>
      <c r="H8547"/>
      <c r="I8547"/>
      <c r="J8547"/>
      <c r="M8547"/>
      <c r="N8547"/>
    </row>
    <row r="8548" spans="6:14" ht="14.25" customHeight="1" x14ac:dyDescent="0.3">
      <c r="F8548"/>
      <c r="G8548"/>
      <c r="H8548"/>
      <c r="I8548"/>
      <c r="J8548"/>
      <c r="M8548"/>
      <c r="N8548"/>
    </row>
    <row r="8549" spans="6:14" ht="14.25" customHeight="1" x14ac:dyDescent="0.3">
      <c r="F8549"/>
      <c r="G8549"/>
      <c r="H8549"/>
      <c r="I8549"/>
      <c r="J8549"/>
      <c r="M8549"/>
      <c r="N8549"/>
    </row>
    <row r="8550" spans="6:14" ht="14.25" customHeight="1" x14ac:dyDescent="0.3">
      <c r="F8550"/>
      <c r="G8550"/>
      <c r="H8550"/>
      <c r="I8550"/>
      <c r="J8550"/>
      <c r="M8550"/>
      <c r="N8550"/>
    </row>
    <row r="8551" spans="6:14" ht="14.25" customHeight="1" x14ac:dyDescent="0.3">
      <c r="F8551"/>
      <c r="G8551"/>
      <c r="H8551"/>
      <c r="I8551"/>
      <c r="J8551"/>
      <c r="M8551"/>
      <c r="N8551"/>
    </row>
    <row r="8552" spans="6:14" ht="14.25" customHeight="1" x14ac:dyDescent="0.3">
      <c r="F8552"/>
      <c r="G8552"/>
      <c r="H8552"/>
      <c r="I8552"/>
      <c r="J8552"/>
      <c r="M8552"/>
      <c r="N8552"/>
    </row>
    <row r="8553" spans="6:14" ht="14.25" customHeight="1" x14ac:dyDescent="0.3">
      <c r="F8553"/>
      <c r="G8553"/>
      <c r="H8553"/>
      <c r="I8553"/>
      <c r="J8553"/>
      <c r="M8553"/>
      <c r="N8553"/>
    </row>
    <row r="8554" spans="6:14" ht="14.25" customHeight="1" x14ac:dyDescent="0.3">
      <c r="F8554"/>
      <c r="G8554"/>
      <c r="H8554"/>
      <c r="I8554"/>
      <c r="J8554"/>
      <c r="M8554"/>
      <c r="N8554"/>
    </row>
    <row r="8555" spans="6:14" ht="14.25" customHeight="1" x14ac:dyDescent="0.3">
      <c r="F8555"/>
      <c r="G8555"/>
      <c r="H8555"/>
      <c r="I8555"/>
      <c r="J8555"/>
      <c r="M8555"/>
      <c r="N8555"/>
    </row>
    <row r="8556" spans="6:14" ht="14.25" customHeight="1" x14ac:dyDescent="0.3">
      <c r="F8556"/>
      <c r="G8556"/>
      <c r="H8556"/>
      <c r="I8556"/>
      <c r="J8556"/>
      <c r="M8556"/>
      <c r="N8556"/>
    </row>
    <row r="8557" spans="6:14" ht="14.25" customHeight="1" x14ac:dyDescent="0.3">
      <c r="F8557"/>
      <c r="G8557"/>
      <c r="H8557"/>
      <c r="I8557"/>
      <c r="J8557"/>
      <c r="M8557"/>
      <c r="N8557"/>
    </row>
    <row r="8558" spans="6:14" ht="14.25" customHeight="1" x14ac:dyDescent="0.3">
      <c r="F8558"/>
      <c r="G8558"/>
      <c r="H8558"/>
      <c r="I8558"/>
      <c r="J8558"/>
      <c r="M8558"/>
      <c r="N8558"/>
    </row>
    <row r="8559" spans="6:14" ht="14.25" customHeight="1" x14ac:dyDescent="0.3">
      <c r="F8559"/>
      <c r="G8559"/>
      <c r="H8559"/>
      <c r="I8559"/>
      <c r="J8559"/>
      <c r="M8559"/>
      <c r="N8559"/>
    </row>
    <row r="8560" spans="6:14" ht="14.25" customHeight="1" x14ac:dyDescent="0.3">
      <c r="F8560"/>
      <c r="G8560"/>
      <c r="H8560"/>
      <c r="I8560"/>
      <c r="J8560"/>
      <c r="M8560"/>
      <c r="N8560"/>
    </row>
    <row r="8561" spans="6:14" ht="14.25" customHeight="1" x14ac:dyDescent="0.3">
      <c r="F8561"/>
      <c r="G8561"/>
      <c r="H8561"/>
      <c r="I8561"/>
      <c r="J8561"/>
      <c r="M8561"/>
      <c r="N8561"/>
    </row>
    <row r="8562" spans="6:14" ht="14.25" customHeight="1" x14ac:dyDescent="0.3">
      <c r="F8562"/>
      <c r="G8562"/>
      <c r="H8562"/>
      <c r="I8562"/>
      <c r="J8562"/>
      <c r="M8562"/>
      <c r="N8562"/>
    </row>
    <row r="8563" spans="6:14" ht="14.25" customHeight="1" x14ac:dyDescent="0.3">
      <c r="F8563"/>
      <c r="G8563"/>
      <c r="H8563"/>
      <c r="I8563"/>
      <c r="J8563"/>
      <c r="M8563"/>
      <c r="N8563"/>
    </row>
    <row r="8564" spans="6:14" ht="14.25" customHeight="1" x14ac:dyDescent="0.3">
      <c r="F8564"/>
      <c r="G8564"/>
      <c r="H8564"/>
      <c r="I8564"/>
      <c r="J8564"/>
      <c r="M8564"/>
      <c r="N8564"/>
    </row>
    <row r="8565" spans="6:14" ht="14.25" customHeight="1" x14ac:dyDescent="0.3">
      <c r="F8565"/>
      <c r="G8565"/>
      <c r="H8565"/>
      <c r="I8565"/>
      <c r="J8565"/>
      <c r="M8565"/>
      <c r="N8565"/>
    </row>
    <row r="8566" spans="6:14" ht="14.25" customHeight="1" x14ac:dyDescent="0.3">
      <c r="F8566"/>
      <c r="G8566"/>
      <c r="H8566"/>
      <c r="I8566"/>
      <c r="J8566"/>
      <c r="M8566"/>
      <c r="N8566"/>
    </row>
    <row r="8567" spans="6:14" ht="14.25" customHeight="1" x14ac:dyDescent="0.3">
      <c r="F8567"/>
      <c r="G8567"/>
      <c r="H8567"/>
      <c r="I8567"/>
      <c r="J8567"/>
      <c r="M8567"/>
      <c r="N8567"/>
    </row>
    <row r="8568" spans="6:14" ht="14.25" customHeight="1" x14ac:dyDescent="0.3">
      <c r="F8568"/>
      <c r="G8568"/>
      <c r="H8568"/>
      <c r="I8568"/>
      <c r="J8568"/>
      <c r="M8568"/>
      <c r="N8568"/>
    </row>
    <row r="8569" spans="6:14" ht="14.25" customHeight="1" x14ac:dyDescent="0.3">
      <c r="F8569"/>
      <c r="G8569"/>
      <c r="H8569"/>
      <c r="I8569"/>
      <c r="J8569"/>
      <c r="M8569"/>
      <c r="N8569"/>
    </row>
    <row r="8570" spans="6:14" ht="14.25" customHeight="1" x14ac:dyDescent="0.3">
      <c r="F8570"/>
      <c r="G8570"/>
      <c r="H8570"/>
      <c r="I8570"/>
      <c r="J8570"/>
      <c r="M8570"/>
      <c r="N8570"/>
    </row>
    <row r="8571" spans="6:14" ht="14.25" customHeight="1" x14ac:dyDescent="0.3">
      <c r="F8571"/>
      <c r="G8571"/>
      <c r="H8571"/>
      <c r="I8571"/>
      <c r="J8571"/>
      <c r="M8571"/>
      <c r="N8571"/>
    </row>
    <row r="8572" spans="6:14" ht="14.25" customHeight="1" x14ac:dyDescent="0.3">
      <c r="F8572"/>
      <c r="G8572"/>
      <c r="H8572"/>
      <c r="I8572"/>
      <c r="J8572"/>
      <c r="M8572"/>
      <c r="N8572"/>
    </row>
    <row r="8573" spans="6:14" ht="14.25" customHeight="1" x14ac:dyDescent="0.3">
      <c r="F8573"/>
      <c r="G8573"/>
      <c r="H8573"/>
      <c r="I8573"/>
      <c r="J8573"/>
      <c r="M8573"/>
      <c r="N8573"/>
    </row>
    <row r="8574" spans="6:14" ht="14.25" customHeight="1" x14ac:dyDescent="0.3">
      <c r="F8574"/>
      <c r="G8574"/>
      <c r="H8574"/>
      <c r="I8574"/>
      <c r="J8574"/>
      <c r="M8574"/>
      <c r="N8574"/>
    </row>
    <row r="8575" spans="6:14" ht="14.25" customHeight="1" x14ac:dyDescent="0.3">
      <c r="F8575"/>
      <c r="G8575"/>
      <c r="H8575"/>
      <c r="I8575"/>
      <c r="J8575"/>
      <c r="M8575"/>
      <c r="N8575"/>
    </row>
    <row r="8576" spans="6:14" ht="14.25" customHeight="1" x14ac:dyDescent="0.3">
      <c r="F8576"/>
      <c r="G8576"/>
      <c r="H8576"/>
      <c r="I8576"/>
      <c r="J8576"/>
      <c r="M8576"/>
      <c r="N8576"/>
    </row>
    <row r="8577" spans="6:14" ht="14.25" customHeight="1" x14ac:dyDescent="0.3">
      <c r="F8577"/>
      <c r="G8577"/>
      <c r="H8577"/>
      <c r="I8577"/>
      <c r="J8577"/>
      <c r="M8577"/>
      <c r="N8577"/>
    </row>
    <row r="8578" spans="6:14" ht="14.25" customHeight="1" x14ac:dyDescent="0.3">
      <c r="F8578"/>
      <c r="G8578"/>
      <c r="H8578"/>
      <c r="I8578"/>
      <c r="J8578"/>
      <c r="M8578"/>
      <c r="N8578"/>
    </row>
    <row r="8579" spans="6:14" ht="14.25" customHeight="1" x14ac:dyDescent="0.3">
      <c r="F8579"/>
      <c r="G8579"/>
      <c r="H8579"/>
      <c r="I8579"/>
      <c r="J8579"/>
      <c r="M8579"/>
      <c r="N8579"/>
    </row>
    <row r="8580" spans="6:14" ht="14.25" customHeight="1" x14ac:dyDescent="0.3">
      <c r="F8580"/>
      <c r="G8580"/>
      <c r="H8580"/>
      <c r="I8580"/>
      <c r="J8580"/>
      <c r="M8580"/>
      <c r="N8580"/>
    </row>
    <row r="8581" spans="6:14" ht="14.25" customHeight="1" x14ac:dyDescent="0.3">
      <c r="F8581"/>
      <c r="G8581"/>
      <c r="H8581"/>
      <c r="I8581"/>
      <c r="J8581"/>
      <c r="M8581"/>
      <c r="N8581"/>
    </row>
    <row r="8582" spans="6:14" ht="14.25" customHeight="1" x14ac:dyDescent="0.3">
      <c r="F8582"/>
      <c r="G8582"/>
      <c r="H8582"/>
      <c r="I8582"/>
      <c r="J8582"/>
      <c r="M8582"/>
      <c r="N8582"/>
    </row>
    <row r="8583" spans="6:14" ht="14.25" customHeight="1" x14ac:dyDescent="0.3">
      <c r="F8583"/>
      <c r="G8583"/>
      <c r="H8583"/>
      <c r="I8583"/>
      <c r="J8583"/>
      <c r="M8583"/>
      <c r="N8583"/>
    </row>
    <row r="8584" spans="6:14" ht="14.25" customHeight="1" x14ac:dyDescent="0.3">
      <c r="F8584"/>
      <c r="G8584"/>
      <c r="H8584"/>
      <c r="I8584"/>
      <c r="J8584"/>
      <c r="M8584"/>
      <c r="N8584"/>
    </row>
    <row r="8585" spans="6:14" ht="14.25" customHeight="1" x14ac:dyDescent="0.3">
      <c r="F8585"/>
      <c r="G8585"/>
      <c r="H8585"/>
      <c r="I8585"/>
      <c r="J8585"/>
      <c r="M8585"/>
      <c r="N8585"/>
    </row>
    <row r="8586" spans="6:14" ht="14.25" customHeight="1" x14ac:dyDescent="0.3">
      <c r="F8586"/>
      <c r="G8586"/>
      <c r="H8586"/>
      <c r="I8586"/>
      <c r="J8586"/>
      <c r="M8586"/>
      <c r="N8586"/>
    </row>
    <row r="8587" spans="6:14" ht="14.25" customHeight="1" x14ac:dyDescent="0.3">
      <c r="F8587"/>
      <c r="G8587"/>
      <c r="H8587"/>
      <c r="I8587"/>
      <c r="J8587"/>
      <c r="M8587"/>
      <c r="N8587"/>
    </row>
    <row r="8588" spans="6:14" ht="14.25" customHeight="1" x14ac:dyDescent="0.3">
      <c r="F8588"/>
      <c r="G8588"/>
      <c r="H8588"/>
      <c r="I8588"/>
      <c r="J8588"/>
      <c r="M8588"/>
      <c r="N8588"/>
    </row>
    <row r="8589" spans="6:14" ht="14.25" customHeight="1" x14ac:dyDescent="0.3">
      <c r="F8589"/>
      <c r="G8589"/>
      <c r="H8589"/>
      <c r="I8589"/>
      <c r="J8589"/>
      <c r="M8589"/>
      <c r="N8589"/>
    </row>
    <row r="8590" spans="6:14" ht="14.25" customHeight="1" x14ac:dyDescent="0.3">
      <c r="F8590"/>
      <c r="G8590"/>
      <c r="H8590"/>
      <c r="I8590"/>
      <c r="J8590"/>
      <c r="M8590"/>
      <c r="N8590"/>
    </row>
    <row r="8591" spans="6:14" ht="14.25" customHeight="1" x14ac:dyDescent="0.3">
      <c r="F8591"/>
      <c r="G8591"/>
      <c r="H8591"/>
      <c r="I8591"/>
      <c r="J8591"/>
      <c r="M8591"/>
      <c r="N8591"/>
    </row>
    <row r="8592" spans="6:14" ht="14.25" customHeight="1" x14ac:dyDescent="0.3">
      <c r="F8592"/>
      <c r="G8592"/>
      <c r="H8592"/>
      <c r="I8592"/>
      <c r="J8592"/>
      <c r="M8592"/>
      <c r="N8592"/>
    </row>
    <row r="8593" spans="6:14" ht="14.25" customHeight="1" x14ac:dyDescent="0.3">
      <c r="F8593"/>
      <c r="G8593"/>
      <c r="H8593"/>
      <c r="I8593"/>
      <c r="J8593"/>
      <c r="M8593"/>
      <c r="N8593"/>
    </row>
    <row r="8594" spans="6:14" ht="14.25" customHeight="1" x14ac:dyDescent="0.3">
      <c r="F8594"/>
      <c r="G8594"/>
      <c r="H8594"/>
      <c r="I8594"/>
      <c r="J8594"/>
      <c r="M8594"/>
      <c r="N8594"/>
    </row>
    <row r="8595" spans="6:14" ht="14.25" customHeight="1" x14ac:dyDescent="0.3">
      <c r="F8595"/>
      <c r="G8595"/>
      <c r="H8595"/>
      <c r="I8595"/>
      <c r="J8595"/>
      <c r="M8595"/>
      <c r="N8595"/>
    </row>
    <row r="8596" spans="6:14" ht="14.25" customHeight="1" x14ac:dyDescent="0.3">
      <c r="F8596"/>
      <c r="G8596"/>
      <c r="H8596"/>
      <c r="I8596"/>
      <c r="J8596"/>
      <c r="M8596"/>
      <c r="N8596"/>
    </row>
    <row r="8597" spans="6:14" ht="14.25" customHeight="1" x14ac:dyDescent="0.3">
      <c r="F8597"/>
      <c r="G8597"/>
      <c r="H8597"/>
      <c r="I8597"/>
      <c r="J8597"/>
      <c r="M8597"/>
      <c r="N8597"/>
    </row>
    <row r="8598" spans="6:14" ht="14.25" customHeight="1" x14ac:dyDescent="0.3">
      <c r="F8598"/>
      <c r="G8598"/>
      <c r="H8598"/>
      <c r="I8598"/>
      <c r="J8598"/>
      <c r="M8598"/>
      <c r="N8598"/>
    </row>
    <row r="8599" spans="6:14" ht="14.25" customHeight="1" x14ac:dyDescent="0.3">
      <c r="F8599"/>
      <c r="G8599"/>
      <c r="H8599"/>
      <c r="I8599"/>
      <c r="J8599"/>
      <c r="M8599"/>
      <c r="N8599"/>
    </row>
    <row r="8600" spans="6:14" ht="14.25" customHeight="1" x14ac:dyDescent="0.3">
      <c r="F8600"/>
      <c r="G8600"/>
      <c r="H8600"/>
      <c r="I8600"/>
      <c r="J8600"/>
      <c r="M8600"/>
      <c r="N8600"/>
    </row>
    <row r="8601" spans="6:14" ht="14.25" customHeight="1" x14ac:dyDescent="0.3">
      <c r="F8601"/>
      <c r="G8601"/>
      <c r="H8601"/>
      <c r="I8601"/>
      <c r="J8601"/>
      <c r="M8601"/>
      <c r="N8601"/>
    </row>
    <row r="8602" spans="6:14" ht="14.25" customHeight="1" x14ac:dyDescent="0.3">
      <c r="F8602"/>
      <c r="G8602"/>
      <c r="H8602"/>
      <c r="I8602"/>
      <c r="J8602"/>
      <c r="M8602"/>
      <c r="N8602"/>
    </row>
    <row r="8603" spans="6:14" ht="14.25" customHeight="1" x14ac:dyDescent="0.3">
      <c r="F8603"/>
      <c r="G8603"/>
      <c r="H8603"/>
      <c r="I8603"/>
      <c r="J8603"/>
      <c r="M8603"/>
      <c r="N8603"/>
    </row>
    <row r="8604" spans="6:14" ht="14.25" customHeight="1" x14ac:dyDescent="0.3">
      <c r="F8604"/>
      <c r="G8604"/>
      <c r="H8604"/>
      <c r="I8604"/>
      <c r="J8604"/>
      <c r="M8604"/>
      <c r="N8604"/>
    </row>
    <row r="8605" spans="6:14" ht="14.25" customHeight="1" x14ac:dyDescent="0.3">
      <c r="F8605"/>
      <c r="G8605"/>
      <c r="H8605"/>
      <c r="I8605"/>
      <c r="J8605"/>
      <c r="M8605"/>
      <c r="N8605"/>
    </row>
    <row r="8606" spans="6:14" ht="14.25" customHeight="1" x14ac:dyDescent="0.3">
      <c r="F8606"/>
      <c r="G8606"/>
      <c r="H8606"/>
      <c r="I8606"/>
      <c r="J8606"/>
      <c r="M8606"/>
      <c r="N8606"/>
    </row>
    <row r="8607" spans="6:14" ht="14.25" customHeight="1" x14ac:dyDescent="0.3">
      <c r="F8607"/>
      <c r="G8607"/>
      <c r="H8607"/>
      <c r="I8607"/>
      <c r="J8607"/>
      <c r="M8607"/>
      <c r="N8607"/>
    </row>
    <row r="8608" spans="6:14" ht="14.25" customHeight="1" x14ac:dyDescent="0.3">
      <c r="F8608"/>
      <c r="G8608"/>
      <c r="H8608"/>
      <c r="I8608"/>
      <c r="J8608"/>
      <c r="M8608"/>
      <c r="N8608"/>
    </row>
    <row r="8609" spans="6:14" ht="14.25" customHeight="1" x14ac:dyDescent="0.3">
      <c r="F8609"/>
      <c r="G8609"/>
      <c r="H8609"/>
      <c r="I8609"/>
      <c r="J8609"/>
      <c r="M8609"/>
      <c r="N8609"/>
    </row>
    <row r="8610" spans="6:14" ht="14.25" customHeight="1" x14ac:dyDescent="0.3">
      <c r="F8610"/>
      <c r="G8610"/>
      <c r="H8610"/>
      <c r="I8610"/>
      <c r="J8610"/>
      <c r="M8610"/>
      <c r="N8610"/>
    </row>
    <row r="8611" spans="6:14" ht="14.25" customHeight="1" x14ac:dyDescent="0.3">
      <c r="F8611"/>
      <c r="G8611"/>
      <c r="H8611"/>
      <c r="I8611"/>
      <c r="J8611"/>
      <c r="M8611"/>
      <c r="N8611"/>
    </row>
    <row r="8612" spans="6:14" ht="14.25" customHeight="1" x14ac:dyDescent="0.3">
      <c r="F8612"/>
      <c r="G8612"/>
      <c r="H8612"/>
      <c r="I8612"/>
      <c r="J8612"/>
      <c r="M8612"/>
      <c r="N8612"/>
    </row>
    <row r="8613" spans="6:14" ht="14.25" customHeight="1" x14ac:dyDescent="0.3">
      <c r="F8613"/>
      <c r="G8613"/>
      <c r="H8613"/>
      <c r="I8613"/>
      <c r="J8613"/>
      <c r="M8613"/>
      <c r="N8613"/>
    </row>
    <row r="8614" spans="6:14" ht="14.25" customHeight="1" x14ac:dyDescent="0.3">
      <c r="F8614"/>
      <c r="G8614"/>
      <c r="H8614"/>
      <c r="I8614"/>
      <c r="J8614"/>
      <c r="M8614"/>
      <c r="N8614"/>
    </row>
    <row r="8615" spans="6:14" ht="14.25" customHeight="1" x14ac:dyDescent="0.3">
      <c r="F8615"/>
      <c r="G8615"/>
      <c r="H8615"/>
      <c r="I8615"/>
      <c r="J8615"/>
      <c r="M8615"/>
      <c r="N8615"/>
    </row>
    <row r="8616" spans="6:14" ht="14.25" customHeight="1" x14ac:dyDescent="0.3">
      <c r="F8616"/>
      <c r="G8616"/>
      <c r="H8616"/>
      <c r="I8616"/>
      <c r="J8616"/>
      <c r="M8616"/>
      <c r="N8616"/>
    </row>
    <row r="8617" spans="6:14" ht="14.25" customHeight="1" x14ac:dyDescent="0.3">
      <c r="F8617"/>
      <c r="G8617"/>
      <c r="H8617"/>
      <c r="I8617"/>
      <c r="J8617"/>
      <c r="M8617"/>
      <c r="N8617"/>
    </row>
    <row r="8618" spans="6:14" ht="14.25" customHeight="1" x14ac:dyDescent="0.3">
      <c r="F8618"/>
      <c r="G8618"/>
      <c r="H8618"/>
      <c r="I8618"/>
      <c r="J8618"/>
      <c r="M8618"/>
      <c r="N8618"/>
    </row>
    <row r="8619" spans="6:14" ht="14.25" customHeight="1" x14ac:dyDescent="0.3">
      <c r="F8619"/>
      <c r="G8619"/>
      <c r="H8619"/>
      <c r="I8619"/>
      <c r="J8619"/>
      <c r="M8619"/>
      <c r="N8619"/>
    </row>
    <row r="8620" spans="6:14" ht="14.25" customHeight="1" x14ac:dyDescent="0.3">
      <c r="F8620"/>
      <c r="G8620"/>
      <c r="H8620"/>
      <c r="I8620"/>
      <c r="J8620"/>
      <c r="M8620"/>
      <c r="N8620"/>
    </row>
    <row r="8621" spans="6:14" ht="14.25" customHeight="1" x14ac:dyDescent="0.3">
      <c r="F8621"/>
      <c r="G8621"/>
      <c r="H8621"/>
      <c r="I8621"/>
      <c r="J8621"/>
      <c r="M8621"/>
      <c r="N8621"/>
    </row>
    <row r="8622" spans="6:14" ht="14.25" customHeight="1" x14ac:dyDescent="0.3">
      <c r="F8622"/>
      <c r="G8622"/>
      <c r="H8622"/>
      <c r="I8622"/>
      <c r="J8622"/>
      <c r="M8622"/>
      <c r="N8622"/>
    </row>
    <row r="8623" spans="6:14" ht="14.25" customHeight="1" x14ac:dyDescent="0.3">
      <c r="F8623"/>
      <c r="G8623"/>
      <c r="H8623"/>
      <c r="I8623"/>
      <c r="J8623"/>
      <c r="M8623"/>
      <c r="N8623"/>
    </row>
    <row r="8624" spans="6:14" ht="14.25" customHeight="1" x14ac:dyDescent="0.3">
      <c r="F8624"/>
      <c r="G8624"/>
      <c r="H8624"/>
      <c r="I8624"/>
      <c r="J8624"/>
      <c r="M8624"/>
      <c r="N8624"/>
    </row>
    <row r="8625" spans="6:14" ht="14.25" customHeight="1" x14ac:dyDescent="0.3">
      <c r="F8625"/>
      <c r="G8625"/>
      <c r="H8625"/>
      <c r="I8625"/>
      <c r="J8625"/>
      <c r="M8625"/>
      <c r="N8625"/>
    </row>
    <row r="8626" spans="6:14" ht="14.25" customHeight="1" x14ac:dyDescent="0.3">
      <c r="F8626"/>
      <c r="G8626"/>
      <c r="H8626"/>
      <c r="I8626"/>
      <c r="J8626"/>
      <c r="M8626"/>
      <c r="N8626"/>
    </row>
    <row r="8627" spans="6:14" ht="14.25" customHeight="1" x14ac:dyDescent="0.3">
      <c r="F8627"/>
      <c r="G8627"/>
      <c r="H8627"/>
      <c r="I8627"/>
      <c r="J8627"/>
      <c r="M8627"/>
      <c r="N8627"/>
    </row>
    <row r="8628" spans="6:14" ht="14.25" customHeight="1" x14ac:dyDescent="0.3">
      <c r="F8628"/>
      <c r="G8628"/>
      <c r="H8628"/>
      <c r="I8628"/>
      <c r="J8628"/>
      <c r="M8628"/>
      <c r="N8628"/>
    </row>
    <row r="8629" spans="6:14" ht="14.25" customHeight="1" x14ac:dyDescent="0.3">
      <c r="F8629"/>
      <c r="G8629"/>
      <c r="H8629"/>
      <c r="I8629"/>
      <c r="J8629"/>
      <c r="M8629"/>
      <c r="N8629"/>
    </row>
    <row r="8630" spans="6:14" ht="14.25" customHeight="1" x14ac:dyDescent="0.3">
      <c r="F8630"/>
      <c r="G8630"/>
      <c r="H8630"/>
      <c r="I8630"/>
      <c r="J8630"/>
      <c r="M8630"/>
      <c r="N8630"/>
    </row>
    <row r="8631" spans="6:14" ht="14.25" customHeight="1" x14ac:dyDescent="0.3">
      <c r="F8631"/>
      <c r="G8631"/>
      <c r="H8631"/>
      <c r="I8631"/>
      <c r="J8631"/>
      <c r="M8631"/>
      <c r="N8631"/>
    </row>
    <row r="8632" spans="6:14" ht="14.25" customHeight="1" x14ac:dyDescent="0.3">
      <c r="F8632"/>
      <c r="G8632"/>
      <c r="H8632"/>
      <c r="I8632"/>
      <c r="J8632"/>
      <c r="M8632"/>
      <c r="N8632"/>
    </row>
    <row r="8633" spans="6:14" ht="14.25" customHeight="1" x14ac:dyDescent="0.3">
      <c r="F8633"/>
      <c r="G8633"/>
      <c r="H8633"/>
      <c r="I8633"/>
      <c r="J8633"/>
      <c r="M8633"/>
      <c r="N8633"/>
    </row>
    <row r="8634" spans="6:14" ht="14.25" customHeight="1" x14ac:dyDescent="0.3">
      <c r="F8634"/>
      <c r="G8634"/>
      <c r="H8634"/>
      <c r="I8634"/>
      <c r="J8634"/>
      <c r="M8634"/>
      <c r="N8634"/>
    </row>
    <row r="8635" spans="6:14" ht="14.25" customHeight="1" x14ac:dyDescent="0.3">
      <c r="F8635"/>
      <c r="G8635"/>
      <c r="H8635"/>
      <c r="I8635"/>
      <c r="J8635"/>
      <c r="M8635"/>
      <c r="N8635"/>
    </row>
    <row r="8636" spans="6:14" ht="14.25" customHeight="1" x14ac:dyDescent="0.3">
      <c r="F8636"/>
      <c r="G8636"/>
      <c r="H8636"/>
      <c r="I8636"/>
      <c r="J8636"/>
      <c r="M8636"/>
      <c r="N8636"/>
    </row>
    <row r="8637" spans="6:14" ht="14.25" customHeight="1" x14ac:dyDescent="0.3">
      <c r="F8637"/>
      <c r="G8637"/>
      <c r="H8637"/>
      <c r="I8637"/>
      <c r="J8637"/>
      <c r="M8637"/>
      <c r="N8637"/>
    </row>
    <row r="8638" spans="6:14" ht="14.25" customHeight="1" x14ac:dyDescent="0.3">
      <c r="F8638"/>
      <c r="G8638"/>
      <c r="H8638"/>
      <c r="I8638"/>
      <c r="J8638"/>
      <c r="M8638"/>
      <c r="N8638"/>
    </row>
    <row r="8639" spans="6:14" ht="14.25" customHeight="1" x14ac:dyDescent="0.3">
      <c r="F8639"/>
      <c r="G8639"/>
      <c r="H8639"/>
      <c r="I8639"/>
      <c r="J8639"/>
      <c r="M8639"/>
      <c r="N8639"/>
    </row>
    <row r="8640" spans="6:14" ht="14.25" customHeight="1" x14ac:dyDescent="0.3">
      <c r="F8640"/>
      <c r="G8640"/>
      <c r="H8640"/>
      <c r="I8640"/>
      <c r="J8640"/>
      <c r="M8640"/>
      <c r="N8640"/>
    </row>
    <row r="8641" spans="6:14" ht="14.25" customHeight="1" x14ac:dyDescent="0.3">
      <c r="F8641"/>
      <c r="G8641"/>
      <c r="H8641"/>
      <c r="I8641"/>
      <c r="J8641"/>
      <c r="M8641"/>
      <c r="N8641"/>
    </row>
    <row r="8642" spans="6:14" ht="14.25" customHeight="1" x14ac:dyDescent="0.3">
      <c r="F8642"/>
      <c r="G8642"/>
      <c r="H8642"/>
      <c r="I8642"/>
      <c r="J8642"/>
      <c r="M8642"/>
      <c r="N8642"/>
    </row>
    <row r="8643" spans="6:14" ht="14.25" customHeight="1" x14ac:dyDescent="0.3">
      <c r="F8643"/>
      <c r="G8643"/>
      <c r="H8643"/>
      <c r="I8643"/>
      <c r="J8643"/>
      <c r="M8643"/>
      <c r="N8643"/>
    </row>
    <row r="8644" spans="6:14" ht="14.25" customHeight="1" x14ac:dyDescent="0.3">
      <c r="F8644"/>
      <c r="G8644"/>
      <c r="H8644"/>
      <c r="I8644"/>
      <c r="J8644"/>
      <c r="M8644"/>
      <c r="N8644"/>
    </row>
    <row r="8645" spans="6:14" ht="14.25" customHeight="1" x14ac:dyDescent="0.3">
      <c r="F8645"/>
      <c r="G8645"/>
      <c r="H8645"/>
      <c r="I8645"/>
      <c r="J8645"/>
      <c r="M8645"/>
      <c r="N8645"/>
    </row>
    <row r="8646" spans="6:14" ht="14.25" customHeight="1" x14ac:dyDescent="0.3">
      <c r="F8646"/>
      <c r="G8646"/>
      <c r="H8646"/>
      <c r="I8646"/>
      <c r="J8646"/>
      <c r="M8646"/>
      <c r="N8646"/>
    </row>
    <row r="8647" spans="6:14" ht="14.25" customHeight="1" x14ac:dyDescent="0.3">
      <c r="F8647"/>
      <c r="G8647"/>
      <c r="H8647"/>
      <c r="I8647"/>
      <c r="J8647"/>
      <c r="M8647"/>
      <c r="N8647"/>
    </row>
    <row r="8648" spans="6:14" ht="14.25" customHeight="1" x14ac:dyDescent="0.3">
      <c r="F8648"/>
      <c r="G8648"/>
      <c r="H8648"/>
      <c r="I8648"/>
      <c r="J8648"/>
      <c r="M8648"/>
      <c r="N8648"/>
    </row>
    <row r="8649" spans="6:14" ht="14.25" customHeight="1" x14ac:dyDescent="0.3">
      <c r="F8649"/>
      <c r="G8649"/>
      <c r="H8649"/>
      <c r="I8649"/>
      <c r="J8649"/>
      <c r="M8649"/>
      <c r="N8649"/>
    </row>
    <row r="8650" spans="6:14" ht="14.25" customHeight="1" x14ac:dyDescent="0.3">
      <c r="F8650"/>
      <c r="G8650"/>
      <c r="H8650"/>
      <c r="I8650"/>
      <c r="J8650"/>
      <c r="M8650"/>
      <c r="N8650"/>
    </row>
    <row r="8651" spans="6:14" ht="14.25" customHeight="1" x14ac:dyDescent="0.3">
      <c r="F8651"/>
      <c r="G8651"/>
      <c r="H8651"/>
      <c r="I8651"/>
      <c r="J8651"/>
      <c r="M8651"/>
      <c r="N8651"/>
    </row>
    <row r="8652" spans="6:14" ht="14.25" customHeight="1" x14ac:dyDescent="0.3">
      <c r="F8652"/>
      <c r="G8652"/>
      <c r="H8652"/>
      <c r="I8652"/>
      <c r="J8652"/>
      <c r="M8652"/>
      <c r="N8652"/>
    </row>
    <row r="8653" spans="6:14" ht="14.25" customHeight="1" x14ac:dyDescent="0.3">
      <c r="F8653"/>
      <c r="G8653"/>
      <c r="H8653"/>
      <c r="I8653"/>
      <c r="J8653"/>
      <c r="M8653"/>
      <c r="N8653"/>
    </row>
    <row r="8654" spans="6:14" ht="14.25" customHeight="1" x14ac:dyDescent="0.3">
      <c r="F8654"/>
      <c r="G8654"/>
      <c r="H8654"/>
      <c r="I8654"/>
      <c r="J8654"/>
      <c r="M8654"/>
      <c r="N8654"/>
    </row>
    <row r="8655" spans="6:14" ht="14.25" customHeight="1" x14ac:dyDescent="0.3">
      <c r="F8655"/>
      <c r="G8655"/>
      <c r="H8655"/>
      <c r="I8655"/>
      <c r="J8655"/>
      <c r="M8655"/>
      <c r="N8655"/>
    </row>
    <row r="8656" spans="6:14" ht="14.25" customHeight="1" x14ac:dyDescent="0.3">
      <c r="F8656"/>
      <c r="G8656"/>
      <c r="H8656"/>
      <c r="I8656"/>
      <c r="J8656"/>
      <c r="M8656"/>
      <c r="N8656"/>
    </row>
    <row r="8657" spans="6:14" ht="14.25" customHeight="1" x14ac:dyDescent="0.3">
      <c r="F8657"/>
      <c r="G8657"/>
      <c r="H8657"/>
      <c r="I8657"/>
      <c r="J8657"/>
      <c r="M8657"/>
      <c r="N8657"/>
    </row>
    <row r="8658" spans="6:14" ht="14.25" customHeight="1" x14ac:dyDescent="0.3">
      <c r="F8658"/>
      <c r="G8658"/>
      <c r="H8658"/>
      <c r="I8658"/>
      <c r="J8658"/>
      <c r="M8658"/>
      <c r="N8658"/>
    </row>
    <row r="8659" spans="6:14" ht="14.25" customHeight="1" x14ac:dyDescent="0.3">
      <c r="F8659"/>
      <c r="G8659"/>
      <c r="H8659"/>
      <c r="I8659"/>
      <c r="J8659"/>
      <c r="M8659"/>
      <c r="N8659"/>
    </row>
    <row r="8660" spans="6:14" ht="14.25" customHeight="1" x14ac:dyDescent="0.3">
      <c r="F8660"/>
      <c r="G8660"/>
      <c r="H8660"/>
      <c r="I8660"/>
      <c r="J8660"/>
      <c r="M8660"/>
      <c r="N8660"/>
    </row>
    <row r="8661" spans="6:14" ht="14.25" customHeight="1" x14ac:dyDescent="0.3">
      <c r="F8661"/>
      <c r="G8661"/>
      <c r="H8661"/>
      <c r="I8661"/>
      <c r="J8661"/>
      <c r="M8661"/>
      <c r="N8661"/>
    </row>
    <row r="8662" spans="6:14" ht="14.25" customHeight="1" x14ac:dyDescent="0.3">
      <c r="F8662"/>
      <c r="G8662"/>
      <c r="H8662"/>
      <c r="I8662"/>
      <c r="J8662"/>
      <c r="M8662"/>
      <c r="N8662"/>
    </row>
    <row r="8663" spans="6:14" ht="14.25" customHeight="1" x14ac:dyDescent="0.3">
      <c r="F8663"/>
      <c r="G8663"/>
      <c r="H8663"/>
      <c r="I8663"/>
      <c r="J8663"/>
      <c r="M8663"/>
      <c r="N8663"/>
    </row>
    <row r="8664" spans="6:14" ht="14.25" customHeight="1" x14ac:dyDescent="0.3">
      <c r="F8664"/>
      <c r="G8664"/>
      <c r="H8664"/>
      <c r="I8664"/>
      <c r="J8664"/>
      <c r="M8664"/>
      <c r="N8664"/>
    </row>
    <row r="8665" spans="6:14" ht="14.25" customHeight="1" x14ac:dyDescent="0.3">
      <c r="F8665"/>
      <c r="G8665"/>
      <c r="H8665"/>
      <c r="I8665"/>
      <c r="J8665"/>
      <c r="M8665"/>
      <c r="N8665"/>
    </row>
    <row r="8666" spans="6:14" ht="14.25" customHeight="1" x14ac:dyDescent="0.3">
      <c r="F8666"/>
      <c r="G8666"/>
      <c r="H8666"/>
      <c r="I8666"/>
      <c r="J8666"/>
      <c r="M8666"/>
      <c r="N8666"/>
    </row>
    <row r="8667" spans="6:14" ht="14.25" customHeight="1" x14ac:dyDescent="0.3">
      <c r="F8667"/>
      <c r="G8667"/>
      <c r="H8667"/>
      <c r="I8667"/>
      <c r="J8667"/>
      <c r="M8667"/>
      <c r="N8667"/>
    </row>
    <row r="8668" spans="6:14" ht="14.25" customHeight="1" x14ac:dyDescent="0.3">
      <c r="F8668"/>
      <c r="G8668"/>
      <c r="H8668"/>
      <c r="I8668"/>
      <c r="J8668"/>
      <c r="M8668"/>
      <c r="N8668"/>
    </row>
    <row r="8669" spans="6:14" ht="14.25" customHeight="1" x14ac:dyDescent="0.3">
      <c r="F8669"/>
      <c r="G8669"/>
      <c r="H8669"/>
      <c r="I8669"/>
      <c r="J8669"/>
      <c r="M8669"/>
      <c r="N8669"/>
    </row>
    <row r="8670" spans="6:14" ht="14.25" customHeight="1" x14ac:dyDescent="0.3">
      <c r="F8670"/>
      <c r="G8670"/>
      <c r="H8670"/>
      <c r="I8670"/>
      <c r="J8670"/>
      <c r="M8670"/>
      <c r="N8670"/>
    </row>
    <row r="8671" spans="6:14" ht="14.25" customHeight="1" x14ac:dyDescent="0.3">
      <c r="F8671"/>
      <c r="G8671"/>
      <c r="H8671"/>
      <c r="I8671"/>
      <c r="J8671"/>
      <c r="M8671"/>
      <c r="N8671"/>
    </row>
    <row r="8672" spans="6:14" ht="14.25" customHeight="1" x14ac:dyDescent="0.3">
      <c r="F8672"/>
      <c r="G8672"/>
      <c r="H8672"/>
      <c r="I8672"/>
      <c r="J8672"/>
      <c r="M8672"/>
      <c r="N8672"/>
    </row>
    <row r="8673" spans="6:14" ht="14.25" customHeight="1" x14ac:dyDescent="0.3">
      <c r="F8673"/>
      <c r="G8673"/>
      <c r="H8673"/>
      <c r="I8673"/>
      <c r="J8673"/>
      <c r="M8673"/>
      <c r="N8673"/>
    </row>
    <row r="8674" spans="6:14" ht="14.25" customHeight="1" x14ac:dyDescent="0.3">
      <c r="F8674"/>
      <c r="G8674"/>
      <c r="H8674"/>
      <c r="I8674"/>
      <c r="J8674"/>
      <c r="M8674"/>
      <c r="N8674"/>
    </row>
    <row r="8675" spans="6:14" ht="14.25" customHeight="1" x14ac:dyDescent="0.3">
      <c r="F8675"/>
      <c r="G8675"/>
      <c r="H8675"/>
      <c r="I8675"/>
      <c r="J8675"/>
      <c r="M8675"/>
      <c r="N8675"/>
    </row>
    <row r="8676" spans="6:14" ht="14.25" customHeight="1" x14ac:dyDescent="0.3">
      <c r="F8676"/>
      <c r="G8676"/>
      <c r="H8676"/>
      <c r="I8676"/>
      <c r="J8676"/>
      <c r="M8676"/>
      <c r="N8676"/>
    </row>
    <row r="8677" spans="6:14" ht="14.25" customHeight="1" x14ac:dyDescent="0.3">
      <c r="F8677"/>
      <c r="G8677"/>
      <c r="H8677"/>
      <c r="I8677"/>
      <c r="J8677"/>
      <c r="M8677"/>
      <c r="N8677"/>
    </row>
    <row r="8678" spans="6:14" ht="14.25" customHeight="1" x14ac:dyDescent="0.3">
      <c r="F8678"/>
      <c r="G8678"/>
      <c r="H8678"/>
      <c r="I8678"/>
      <c r="J8678"/>
      <c r="M8678"/>
      <c r="N8678"/>
    </row>
    <row r="8679" spans="6:14" ht="14.25" customHeight="1" x14ac:dyDescent="0.3">
      <c r="F8679"/>
      <c r="G8679"/>
      <c r="H8679"/>
      <c r="I8679"/>
      <c r="J8679"/>
      <c r="M8679"/>
      <c r="N8679"/>
    </row>
    <row r="8680" spans="6:14" ht="14.25" customHeight="1" x14ac:dyDescent="0.3">
      <c r="F8680"/>
      <c r="G8680"/>
      <c r="H8680"/>
      <c r="I8680"/>
      <c r="J8680"/>
      <c r="M8680"/>
      <c r="N8680"/>
    </row>
    <row r="8681" spans="6:14" ht="14.25" customHeight="1" x14ac:dyDescent="0.3">
      <c r="F8681"/>
      <c r="G8681"/>
      <c r="H8681"/>
      <c r="I8681"/>
      <c r="J8681"/>
      <c r="M8681"/>
      <c r="N8681"/>
    </row>
    <row r="8682" spans="6:14" ht="14.25" customHeight="1" x14ac:dyDescent="0.3">
      <c r="F8682"/>
      <c r="G8682"/>
      <c r="H8682"/>
      <c r="I8682"/>
      <c r="J8682"/>
      <c r="M8682"/>
      <c r="N8682"/>
    </row>
    <row r="8683" spans="6:14" ht="14.25" customHeight="1" x14ac:dyDescent="0.3">
      <c r="F8683"/>
      <c r="G8683"/>
      <c r="H8683"/>
      <c r="I8683"/>
      <c r="J8683"/>
      <c r="M8683"/>
      <c r="N8683"/>
    </row>
    <row r="8684" spans="6:14" ht="14.25" customHeight="1" x14ac:dyDescent="0.3">
      <c r="F8684"/>
      <c r="G8684"/>
      <c r="H8684"/>
      <c r="I8684"/>
      <c r="J8684"/>
      <c r="M8684"/>
      <c r="N8684"/>
    </row>
    <row r="8685" spans="6:14" ht="14.25" customHeight="1" x14ac:dyDescent="0.3">
      <c r="F8685"/>
      <c r="G8685"/>
      <c r="H8685"/>
      <c r="I8685"/>
      <c r="J8685"/>
      <c r="M8685"/>
      <c r="N8685"/>
    </row>
    <row r="8686" spans="6:14" ht="14.25" customHeight="1" x14ac:dyDescent="0.3">
      <c r="F8686"/>
      <c r="G8686"/>
      <c r="H8686"/>
      <c r="I8686"/>
      <c r="J8686"/>
      <c r="M8686"/>
      <c r="N8686"/>
    </row>
    <row r="8687" spans="6:14" ht="14.25" customHeight="1" x14ac:dyDescent="0.3">
      <c r="F8687"/>
      <c r="G8687"/>
      <c r="H8687"/>
      <c r="I8687"/>
      <c r="J8687"/>
      <c r="M8687"/>
      <c r="N8687"/>
    </row>
    <row r="8688" spans="6:14" ht="14.25" customHeight="1" x14ac:dyDescent="0.3">
      <c r="F8688"/>
      <c r="G8688"/>
      <c r="H8688"/>
      <c r="I8688"/>
      <c r="J8688"/>
      <c r="M8688"/>
      <c r="N8688"/>
    </row>
    <row r="8689" spans="6:14" ht="14.25" customHeight="1" x14ac:dyDescent="0.3">
      <c r="F8689"/>
      <c r="G8689"/>
      <c r="H8689"/>
      <c r="I8689"/>
      <c r="J8689"/>
      <c r="M8689"/>
      <c r="N8689"/>
    </row>
    <row r="8690" spans="6:14" ht="14.25" customHeight="1" x14ac:dyDescent="0.3">
      <c r="F8690"/>
      <c r="G8690"/>
      <c r="H8690"/>
      <c r="I8690"/>
      <c r="J8690"/>
      <c r="M8690"/>
      <c r="N8690"/>
    </row>
    <row r="8691" spans="6:14" ht="14.25" customHeight="1" x14ac:dyDescent="0.3">
      <c r="F8691"/>
      <c r="G8691"/>
      <c r="H8691"/>
      <c r="I8691"/>
      <c r="J8691"/>
      <c r="M8691"/>
      <c r="N8691"/>
    </row>
    <row r="8692" spans="6:14" ht="14.25" customHeight="1" x14ac:dyDescent="0.3">
      <c r="F8692"/>
      <c r="G8692"/>
      <c r="H8692"/>
      <c r="I8692"/>
      <c r="J8692"/>
      <c r="M8692"/>
      <c r="N8692"/>
    </row>
    <row r="8693" spans="6:14" ht="14.25" customHeight="1" x14ac:dyDescent="0.3">
      <c r="F8693"/>
      <c r="G8693"/>
      <c r="H8693"/>
      <c r="I8693"/>
      <c r="J8693"/>
      <c r="M8693"/>
      <c r="N8693"/>
    </row>
    <row r="8694" spans="6:14" ht="14.25" customHeight="1" x14ac:dyDescent="0.3">
      <c r="F8694"/>
      <c r="G8694"/>
      <c r="H8694"/>
      <c r="I8694"/>
      <c r="J8694"/>
      <c r="M8694"/>
      <c r="N8694"/>
    </row>
    <row r="8695" spans="6:14" ht="14.25" customHeight="1" x14ac:dyDescent="0.3">
      <c r="F8695"/>
      <c r="G8695"/>
      <c r="H8695"/>
      <c r="I8695"/>
      <c r="J8695"/>
      <c r="M8695"/>
      <c r="N8695"/>
    </row>
    <row r="8696" spans="6:14" ht="14.25" customHeight="1" x14ac:dyDescent="0.3">
      <c r="F8696"/>
      <c r="G8696"/>
      <c r="H8696"/>
      <c r="I8696"/>
      <c r="J8696"/>
      <c r="M8696"/>
      <c r="N8696"/>
    </row>
    <row r="8697" spans="6:14" ht="14.25" customHeight="1" x14ac:dyDescent="0.3">
      <c r="F8697"/>
      <c r="G8697"/>
      <c r="H8697"/>
      <c r="I8697"/>
      <c r="J8697"/>
      <c r="M8697"/>
      <c r="N8697"/>
    </row>
    <row r="8698" spans="6:14" ht="14.25" customHeight="1" x14ac:dyDescent="0.3">
      <c r="F8698"/>
      <c r="G8698"/>
      <c r="H8698"/>
      <c r="I8698"/>
      <c r="J8698"/>
      <c r="M8698"/>
      <c r="N8698"/>
    </row>
    <row r="8699" spans="6:14" ht="14.25" customHeight="1" x14ac:dyDescent="0.3">
      <c r="F8699"/>
      <c r="G8699"/>
      <c r="H8699"/>
      <c r="I8699"/>
      <c r="J8699"/>
      <c r="M8699"/>
      <c r="N8699"/>
    </row>
    <row r="8700" spans="6:14" ht="14.25" customHeight="1" x14ac:dyDescent="0.3">
      <c r="F8700"/>
      <c r="G8700"/>
      <c r="H8700"/>
      <c r="I8700"/>
      <c r="J8700"/>
      <c r="M8700"/>
      <c r="N8700"/>
    </row>
    <row r="8701" spans="6:14" ht="14.25" customHeight="1" x14ac:dyDescent="0.3">
      <c r="F8701"/>
      <c r="G8701"/>
      <c r="H8701"/>
      <c r="I8701"/>
      <c r="J8701"/>
      <c r="M8701"/>
      <c r="N8701"/>
    </row>
    <row r="8702" spans="6:14" ht="14.25" customHeight="1" x14ac:dyDescent="0.3">
      <c r="F8702"/>
      <c r="G8702"/>
      <c r="H8702"/>
      <c r="I8702"/>
      <c r="J8702"/>
      <c r="M8702"/>
      <c r="N8702"/>
    </row>
    <row r="8703" spans="6:14" ht="14.25" customHeight="1" x14ac:dyDescent="0.3">
      <c r="F8703"/>
      <c r="G8703"/>
      <c r="H8703"/>
      <c r="I8703"/>
      <c r="J8703"/>
      <c r="M8703"/>
      <c r="N8703"/>
    </row>
    <row r="8704" spans="6:14" ht="14.25" customHeight="1" x14ac:dyDescent="0.3">
      <c r="F8704"/>
      <c r="G8704"/>
      <c r="H8704"/>
      <c r="I8704"/>
      <c r="J8704"/>
      <c r="M8704"/>
      <c r="N8704"/>
    </row>
    <row r="8705" spans="6:14" ht="14.25" customHeight="1" x14ac:dyDescent="0.3">
      <c r="F8705"/>
      <c r="G8705"/>
      <c r="H8705"/>
      <c r="I8705"/>
      <c r="J8705"/>
      <c r="M8705"/>
      <c r="N8705"/>
    </row>
    <row r="8706" spans="6:14" ht="14.25" customHeight="1" x14ac:dyDescent="0.3">
      <c r="F8706"/>
      <c r="G8706"/>
      <c r="H8706"/>
      <c r="I8706"/>
      <c r="J8706"/>
      <c r="M8706"/>
      <c r="N8706"/>
    </row>
    <row r="8707" spans="6:14" ht="14.25" customHeight="1" x14ac:dyDescent="0.3">
      <c r="F8707"/>
      <c r="G8707"/>
      <c r="H8707"/>
      <c r="I8707"/>
      <c r="J8707"/>
      <c r="M8707"/>
      <c r="N8707"/>
    </row>
    <row r="8708" spans="6:14" ht="14.25" customHeight="1" x14ac:dyDescent="0.3">
      <c r="F8708"/>
      <c r="G8708"/>
      <c r="H8708"/>
      <c r="I8708"/>
      <c r="J8708"/>
      <c r="M8708"/>
      <c r="N8708"/>
    </row>
    <row r="8709" spans="6:14" ht="14.25" customHeight="1" x14ac:dyDescent="0.3">
      <c r="F8709"/>
      <c r="G8709"/>
      <c r="H8709"/>
      <c r="I8709"/>
      <c r="J8709"/>
      <c r="M8709"/>
      <c r="N8709"/>
    </row>
    <row r="8710" spans="6:14" ht="14.25" customHeight="1" x14ac:dyDescent="0.3">
      <c r="F8710"/>
      <c r="G8710"/>
      <c r="H8710"/>
      <c r="I8710"/>
      <c r="J8710"/>
      <c r="M8710"/>
      <c r="N8710"/>
    </row>
    <row r="8711" spans="6:14" ht="14.25" customHeight="1" x14ac:dyDescent="0.3">
      <c r="F8711"/>
      <c r="G8711"/>
      <c r="H8711"/>
      <c r="I8711"/>
      <c r="J8711"/>
      <c r="M8711"/>
      <c r="N8711"/>
    </row>
    <row r="8712" spans="6:14" ht="14.25" customHeight="1" x14ac:dyDescent="0.3">
      <c r="F8712"/>
      <c r="G8712"/>
      <c r="H8712"/>
      <c r="I8712"/>
      <c r="J8712"/>
      <c r="M8712"/>
      <c r="N8712"/>
    </row>
    <row r="8713" spans="6:14" ht="14.25" customHeight="1" x14ac:dyDescent="0.3">
      <c r="F8713"/>
      <c r="G8713"/>
      <c r="H8713"/>
      <c r="I8713"/>
      <c r="J8713"/>
      <c r="M8713"/>
      <c r="N8713"/>
    </row>
    <row r="8714" spans="6:14" ht="14.25" customHeight="1" x14ac:dyDescent="0.3">
      <c r="F8714"/>
      <c r="G8714"/>
      <c r="H8714"/>
      <c r="I8714"/>
      <c r="J8714"/>
      <c r="M8714"/>
      <c r="N8714"/>
    </row>
    <row r="8715" spans="6:14" ht="14.25" customHeight="1" x14ac:dyDescent="0.3">
      <c r="F8715"/>
      <c r="G8715"/>
      <c r="H8715"/>
      <c r="I8715"/>
      <c r="J8715"/>
      <c r="M8715"/>
      <c r="N8715"/>
    </row>
    <row r="8716" spans="6:14" ht="14.25" customHeight="1" x14ac:dyDescent="0.3">
      <c r="F8716"/>
      <c r="G8716"/>
      <c r="H8716"/>
      <c r="I8716"/>
      <c r="J8716"/>
      <c r="M8716"/>
      <c r="N8716"/>
    </row>
    <row r="8717" spans="6:14" ht="14.25" customHeight="1" x14ac:dyDescent="0.3">
      <c r="F8717"/>
      <c r="G8717"/>
      <c r="H8717"/>
      <c r="I8717"/>
      <c r="J8717"/>
      <c r="M8717"/>
      <c r="N8717"/>
    </row>
    <row r="8718" spans="6:14" ht="14.25" customHeight="1" x14ac:dyDescent="0.3">
      <c r="F8718"/>
      <c r="G8718"/>
      <c r="H8718"/>
      <c r="I8718"/>
      <c r="J8718"/>
      <c r="M8718"/>
      <c r="N8718"/>
    </row>
    <row r="8719" spans="6:14" ht="14.25" customHeight="1" x14ac:dyDescent="0.3">
      <c r="F8719"/>
      <c r="G8719"/>
      <c r="H8719"/>
      <c r="I8719"/>
      <c r="J8719"/>
      <c r="M8719"/>
      <c r="N8719"/>
    </row>
    <row r="8720" spans="6:14" ht="14.25" customHeight="1" x14ac:dyDescent="0.3">
      <c r="F8720"/>
      <c r="G8720"/>
      <c r="H8720"/>
      <c r="I8720"/>
      <c r="J8720"/>
      <c r="M8720"/>
      <c r="N8720"/>
    </row>
    <row r="8721" spans="6:14" ht="14.25" customHeight="1" x14ac:dyDescent="0.3">
      <c r="F8721"/>
      <c r="G8721"/>
      <c r="H8721"/>
      <c r="I8721"/>
      <c r="J8721"/>
      <c r="M8721"/>
      <c r="N8721"/>
    </row>
    <row r="8722" spans="6:14" ht="14.25" customHeight="1" x14ac:dyDescent="0.3">
      <c r="F8722"/>
      <c r="G8722"/>
      <c r="H8722"/>
      <c r="I8722"/>
      <c r="J8722"/>
      <c r="M8722"/>
      <c r="N8722"/>
    </row>
    <row r="8723" spans="6:14" ht="14.25" customHeight="1" x14ac:dyDescent="0.3">
      <c r="F8723"/>
      <c r="G8723"/>
      <c r="H8723"/>
      <c r="I8723"/>
      <c r="J8723"/>
      <c r="M8723"/>
      <c r="N8723"/>
    </row>
    <row r="8724" spans="6:14" ht="14.25" customHeight="1" x14ac:dyDescent="0.3">
      <c r="F8724"/>
      <c r="G8724"/>
      <c r="H8724"/>
      <c r="I8724"/>
      <c r="J8724"/>
      <c r="M8724"/>
      <c r="N8724"/>
    </row>
    <row r="8725" spans="6:14" ht="14.25" customHeight="1" x14ac:dyDescent="0.3">
      <c r="F8725"/>
      <c r="G8725"/>
      <c r="H8725"/>
      <c r="I8725"/>
      <c r="J8725"/>
      <c r="M8725"/>
      <c r="N8725"/>
    </row>
    <row r="8726" spans="6:14" ht="14.25" customHeight="1" x14ac:dyDescent="0.3">
      <c r="F8726"/>
      <c r="G8726"/>
      <c r="H8726"/>
      <c r="I8726"/>
      <c r="J8726"/>
      <c r="M8726"/>
      <c r="N8726"/>
    </row>
    <row r="8727" spans="6:14" ht="14.25" customHeight="1" x14ac:dyDescent="0.3">
      <c r="F8727"/>
      <c r="G8727"/>
      <c r="H8727"/>
      <c r="I8727"/>
      <c r="J8727"/>
      <c r="M8727"/>
      <c r="N8727"/>
    </row>
    <row r="8728" spans="6:14" ht="14.25" customHeight="1" x14ac:dyDescent="0.3">
      <c r="F8728"/>
      <c r="G8728"/>
      <c r="H8728"/>
      <c r="I8728"/>
      <c r="J8728"/>
      <c r="M8728"/>
      <c r="N8728"/>
    </row>
    <row r="8729" spans="6:14" ht="14.25" customHeight="1" x14ac:dyDescent="0.3">
      <c r="F8729"/>
      <c r="G8729"/>
      <c r="H8729"/>
      <c r="I8729"/>
      <c r="J8729"/>
      <c r="M8729"/>
      <c r="N8729"/>
    </row>
    <row r="8730" spans="6:14" ht="14.25" customHeight="1" x14ac:dyDescent="0.3">
      <c r="F8730"/>
      <c r="G8730"/>
      <c r="H8730"/>
      <c r="I8730"/>
      <c r="J8730"/>
      <c r="M8730"/>
      <c r="N8730"/>
    </row>
    <row r="8731" spans="6:14" ht="14.25" customHeight="1" x14ac:dyDescent="0.3">
      <c r="F8731"/>
      <c r="G8731"/>
      <c r="H8731"/>
      <c r="I8731"/>
      <c r="J8731"/>
      <c r="M8731"/>
      <c r="N8731"/>
    </row>
    <row r="8732" spans="6:14" ht="14.25" customHeight="1" x14ac:dyDescent="0.3">
      <c r="F8732"/>
      <c r="G8732"/>
      <c r="H8732"/>
      <c r="I8732"/>
      <c r="J8732"/>
      <c r="M8732"/>
      <c r="N8732"/>
    </row>
    <row r="8733" spans="6:14" ht="14.25" customHeight="1" x14ac:dyDescent="0.3">
      <c r="F8733"/>
      <c r="G8733"/>
      <c r="H8733"/>
      <c r="I8733"/>
      <c r="J8733"/>
      <c r="M8733"/>
      <c r="N8733"/>
    </row>
    <row r="8734" spans="6:14" ht="14.25" customHeight="1" x14ac:dyDescent="0.3">
      <c r="F8734"/>
      <c r="G8734"/>
      <c r="H8734"/>
      <c r="I8734"/>
      <c r="J8734"/>
      <c r="M8734"/>
      <c r="N8734"/>
    </row>
    <row r="8735" spans="6:14" ht="14.25" customHeight="1" x14ac:dyDescent="0.3">
      <c r="F8735"/>
      <c r="G8735"/>
      <c r="H8735"/>
      <c r="I8735"/>
      <c r="J8735"/>
      <c r="M8735"/>
      <c r="N8735"/>
    </row>
    <row r="8736" spans="6:14" ht="14.25" customHeight="1" x14ac:dyDescent="0.3">
      <c r="F8736"/>
      <c r="G8736"/>
      <c r="H8736"/>
      <c r="I8736"/>
      <c r="J8736"/>
      <c r="M8736"/>
      <c r="N8736"/>
    </row>
    <row r="8737" spans="6:14" ht="14.25" customHeight="1" x14ac:dyDescent="0.3">
      <c r="F8737"/>
      <c r="G8737"/>
      <c r="H8737"/>
      <c r="I8737"/>
      <c r="J8737"/>
      <c r="M8737"/>
      <c r="N8737"/>
    </row>
    <row r="8738" spans="6:14" ht="14.25" customHeight="1" x14ac:dyDescent="0.3">
      <c r="F8738"/>
      <c r="G8738"/>
      <c r="H8738"/>
      <c r="I8738"/>
      <c r="J8738"/>
      <c r="M8738"/>
      <c r="N8738"/>
    </row>
    <row r="8739" spans="6:14" ht="14.25" customHeight="1" x14ac:dyDescent="0.3">
      <c r="F8739"/>
      <c r="G8739"/>
      <c r="H8739"/>
      <c r="I8739"/>
      <c r="J8739"/>
      <c r="M8739"/>
      <c r="N8739"/>
    </row>
    <row r="8740" spans="6:14" ht="14.25" customHeight="1" x14ac:dyDescent="0.3">
      <c r="F8740"/>
      <c r="G8740"/>
      <c r="H8740"/>
      <c r="I8740"/>
      <c r="J8740"/>
      <c r="M8740"/>
      <c r="N8740"/>
    </row>
    <row r="8741" spans="6:14" ht="14.25" customHeight="1" x14ac:dyDescent="0.3">
      <c r="F8741"/>
      <c r="G8741"/>
      <c r="H8741"/>
      <c r="I8741"/>
      <c r="J8741"/>
      <c r="M8741"/>
      <c r="N8741"/>
    </row>
    <row r="8742" spans="6:14" ht="14.25" customHeight="1" x14ac:dyDescent="0.3">
      <c r="F8742"/>
      <c r="G8742"/>
      <c r="H8742"/>
      <c r="I8742"/>
      <c r="J8742"/>
      <c r="M8742"/>
      <c r="N8742"/>
    </row>
    <row r="8743" spans="6:14" ht="14.25" customHeight="1" x14ac:dyDescent="0.3">
      <c r="F8743"/>
      <c r="G8743"/>
      <c r="H8743"/>
      <c r="I8743"/>
      <c r="J8743"/>
      <c r="M8743"/>
      <c r="N8743"/>
    </row>
    <row r="8744" spans="6:14" ht="14.25" customHeight="1" x14ac:dyDescent="0.3">
      <c r="F8744"/>
      <c r="G8744"/>
      <c r="H8744"/>
      <c r="I8744"/>
      <c r="J8744"/>
      <c r="M8744"/>
      <c r="N8744"/>
    </row>
    <row r="8745" spans="6:14" ht="14.25" customHeight="1" x14ac:dyDescent="0.3">
      <c r="F8745"/>
      <c r="G8745"/>
      <c r="H8745"/>
      <c r="I8745"/>
      <c r="J8745"/>
      <c r="M8745"/>
      <c r="N8745"/>
    </row>
    <row r="8746" spans="6:14" ht="14.25" customHeight="1" x14ac:dyDescent="0.3">
      <c r="F8746"/>
      <c r="G8746"/>
      <c r="H8746"/>
      <c r="I8746"/>
      <c r="J8746"/>
      <c r="M8746"/>
      <c r="N8746"/>
    </row>
    <row r="8747" spans="6:14" ht="14.25" customHeight="1" x14ac:dyDescent="0.3">
      <c r="F8747"/>
      <c r="G8747"/>
      <c r="H8747"/>
      <c r="I8747"/>
      <c r="J8747"/>
      <c r="M8747"/>
      <c r="N8747"/>
    </row>
    <row r="8748" spans="6:14" ht="14.25" customHeight="1" x14ac:dyDescent="0.3">
      <c r="F8748"/>
      <c r="G8748"/>
      <c r="H8748"/>
      <c r="I8748"/>
      <c r="J8748"/>
      <c r="M8748"/>
      <c r="N8748"/>
    </row>
    <row r="8749" spans="6:14" ht="14.25" customHeight="1" x14ac:dyDescent="0.3">
      <c r="F8749"/>
      <c r="G8749"/>
      <c r="H8749"/>
      <c r="I8749"/>
      <c r="J8749"/>
      <c r="M8749"/>
      <c r="N8749"/>
    </row>
    <row r="8750" spans="6:14" ht="14.25" customHeight="1" x14ac:dyDescent="0.3">
      <c r="F8750"/>
      <c r="G8750"/>
      <c r="H8750"/>
      <c r="I8750"/>
      <c r="J8750"/>
      <c r="M8750"/>
      <c r="N8750"/>
    </row>
    <row r="8751" spans="6:14" ht="14.25" customHeight="1" x14ac:dyDescent="0.3">
      <c r="F8751"/>
      <c r="G8751"/>
      <c r="H8751"/>
      <c r="I8751"/>
      <c r="J8751"/>
      <c r="M8751"/>
      <c r="N8751"/>
    </row>
    <row r="8752" spans="6:14" ht="14.25" customHeight="1" x14ac:dyDescent="0.3">
      <c r="F8752"/>
      <c r="G8752"/>
      <c r="H8752"/>
      <c r="I8752"/>
      <c r="J8752"/>
      <c r="M8752"/>
      <c r="N8752"/>
    </row>
    <row r="8753" spans="6:14" ht="14.25" customHeight="1" x14ac:dyDescent="0.3">
      <c r="F8753"/>
      <c r="G8753"/>
      <c r="H8753"/>
      <c r="I8753"/>
      <c r="J8753"/>
      <c r="M8753"/>
      <c r="N8753"/>
    </row>
    <row r="8754" spans="6:14" ht="14.25" customHeight="1" x14ac:dyDescent="0.3">
      <c r="F8754"/>
      <c r="G8754"/>
      <c r="H8754"/>
      <c r="I8754"/>
      <c r="J8754"/>
      <c r="M8754"/>
      <c r="N8754"/>
    </row>
    <row r="8755" spans="6:14" ht="14.25" customHeight="1" x14ac:dyDescent="0.3">
      <c r="F8755"/>
      <c r="G8755"/>
      <c r="H8755"/>
      <c r="I8755"/>
      <c r="J8755"/>
      <c r="M8755"/>
      <c r="N8755"/>
    </row>
    <row r="8756" spans="6:14" ht="14.25" customHeight="1" x14ac:dyDescent="0.3">
      <c r="F8756"/>
      <c r="G8756"/>
      <c r="H8756"/>
      <c r="I8756"/>
      <c r="J8756"/>
      <c r="M8756"/>
      <c r="N8756"/>
    </row>
    <row r="8757" spans="6:14" ht="14.25" customHeight="1" x14ac:dyDescent="0.3">
      <c r="F8757"/>
      <c r="G8757"/>
      <c r="H8757"/>
      <c r="I8757"/>
      <c r="J8757"/>
      <c r="M8757"/>
      <c r="N8757"/>
    </row>
    <row r="8758" spans="6:14" ht="14.25" customHeight="1" x14ac:dyDescent="0.3">
      <c r="F8758"/>
      <c r="G8758"/>
      <c r="H8758"/>
      <c r="I8758"/>
      <c r="J8758"/>
      <c r="M8758"/>
      <c r="N8758"/>
    </row>
    <row r="8759" spans="6:14" ht="14.25" customHeight="1" x14ac:dyDescent="0.3">
      <c r="F8759"/>
      <c r="G8759"/>
      <c r="H8759"/>
      <c r="I8759"/>
      <c r="J8759"/>
      <c r="M8759"/>
      <c r="N8759"/>
    </row>
    <row r="8760" spans="6:14" ht="14.25" customHeight="1" x14ac:dyDescent="0.3">
      <c r="F8760"/>
      <c r="G8760"/>
      <c r="H8760"/>
      <c r="I8760"/>
      <c r="J8760"/>
      <c r="M8760"/>
      <c r="N8760"/>
    </row>
    <row r="8761" spans="6:14" ht="14.25" customHeight="1" x14ac:dyDescent="0.3">
      <c r="F8761"/>
      <c r="G8761"/>
      <c r="H8761"/>
      <c r="I8761"/>
      <c r="J8761"/>
      <c r="M8761"/>
      <c r="N8761"/>
    </row>
    <row r="8762" spans="6:14" ht="14.25" customHeight="1" x14ac:dyDescent="0.3">
      <c r="F8762"/>
      <c r="G8762"/>
      <c r="H8762"/>
      <c r="I8762"/>
      <c r="J8762"/>
      <c r="M8762"/>
      <c r="N8762"/>
    </row>
    <row r="8763" spans="6:14" ht="14.25" customHeight="1" x14ac:dyDescent="0.3">
      <c r="F8763"/>
      <c r="G8763"/>
      <c r="H8763"/>
      <c r="I8763"/>
      <c r="J8763"/>
      <c r="M8763"/>
      <c r="N8763"/>
    </row>
    <row r="8764" spans="6:14" ht="14.25" customHeight="1" x14ac:dyDescent="0.3">
      <c r="F8764"/>
      <c r="G8764"/>
      <c r="H8764"/>
      <c r="I8764"/>
      <c r="J8764"/>
      <c r="M8764"/>
      <c r="N8764"/>
    </row>
    <row r="8765" spans="6:14" ht="14.25" customHeight="1" x14ac:dyDescent="0.3">
      <c r="F8765"/>
      <c r="G8765"/>
      <c r="H8765"/>
      <c r="I8765"/>
      <c r="J8765"/>
      <c r="M8765"/>
      <c r="N8765"/>
    </row>
    <row r="8766" spans="6:14" ht="14.25" customHeight="1" x14ac:dyDescent="0.3">
      <c r="F8766"/>
      <c r="G8766"/>
      <c r="H8766"/>
      <c r="I8766"/>
      <c r="J8766"/>
      <c r="M8766"/>
      <c r="N8766"/>
    </row>
    <row r="8767" spans="6:14" ht="14.25" customHeight="1" x14ac:dyDescent="0.3">
      <c r="F8767"/>
      <c r="G8767"/>
      <c r="H8767"/>
      <c r="I8767"/>
      <c r="J8767"/>
      <c r="M8767"/>
      <c r="N8767"/>
    </row>
    <row r="8768" spans="6:14" ht="14.25" customHeight="1" x14ac:dyDescent="0.3">
      <c r="F8768"/>
      <c r="G8768"/>
      <c r="H8768"/>
      <c r="I8768"/>
      <c r="J8768"/>
      <c r="M8768"/>
      <c r="N8768"/>
    </row>
    <row r="8769" spans="6:14" ht="14.25" customHeight="1" x14ac:dyDescent="0.3">
      <c r="F8769"/>
      <c r="G8769"/>
      <c r="H8769"/>
      <c r="I8769"/>
      <c r="J8769"/>
      <c r="M8769"/>
      <c r="N8769"/>
    </row>
    <row r="8770" spans="6:14" ht="14.25" customHeight="1" x14ac:dyDescent="0.3">
      <c r="F8770"/>
      <c r="G8770"/>
      <c r="H8770"/>
      <c r="I8770"/>
      <c r="J8770"/>
      <c r="M8770"/>
      <c r="N8770"/>
    </row>
    <row r="8771" spans="6:14" ht="14.25" customHeight="1" x14ac:dyDescent="0.3">
      <c r="F8771"/>
      <c r="G8771"/>
      <c r="H8771"/>
      <c r="I8771"/>
      <c r="J8771"/>
      <c r="M8771"/>
      <c r="N8771"/>
    </row>
    <row r="8772" spans="6:14" ht="14.25" customHeight="1" x14ac:dyDescent="0.3">
      <c r="F8772"/>
      <c r="G8772"/>
      <c r="H8772"/>
      <c r="I8772"/>
      <c r="J8772"/>
      <c r="M8772"/>
      <c r="N8772"/>
    </row>
    <row r="8773" spans="6:14" ht="14.25" customHeight="1" x14ac:dyDescent="0.3">
      <c r="F8773"/>
      <c r="G8773"/>
      <c r="H8773"/>
      <c r="I8773"/>
      <c r="J8773"/>
      <c r="M8773"/>
      <c r="N8773"/>
    </row>
    <row r="8774" spans="6:14" ht="14.25" customHeight="1" x14ac:dyDescent="0.3">
      <c r="F8774"/>
      <c r="G8774"/>
      <c r="H8774"/>
      <c r="I8774"/>
      <c r="J8774"/>
      <c r="M8774"/>
      <c r="N8774"/>
    </row>
    <row r="8775" spans="6:14" ht="14.25" customHeight="1" x14ac:dyDescent="0.3">
      <c r="F8775"/>
      <c r="G8775"/>
      <c r="H8775"/>
      <c r="I8775"/>
      <c r="J8775"/>
      <c r="M8775"/>
      <c r="N8775"/>
    </row>
    <row r="8776" spans="6:14" ht="14.25" customHeight="1" x14ac:dyDescent="0.3">
      <c r="F8776"/>
      <c r="G8776"/>
      <c r="H8776"/>
      <c r="I8776"/>
      <c r="J8776"/>
      <c r="M8776"/>
      <c r="N8776"/>
    </row>
    <row r="8777" spans="6:14" ht="14.25" customHeight="1" x14ac:dyDescent="0.3">
      <c r="F8777"/>
      <c r="G8777"/>
      <c r="H8777"/>
      <c r="I8777"/>
      <c r="J8777"/>
      <c r="M8777"/>
      <c r="N8777"/>
    </row>
    <row r="8778" spans="6:14" ht="14.25" customHeight="1" x14ac:dyDescent="0.3">
      <c r="F8778"/>
      <c r="G8778"/>
      <c r="H8778"/>
      <c r="I8778"/>
      <c r="J8778"/>
      <c r="M8778"/>
      <c r="N8778"/>
    </row>
    <row r="8779" spans="6:14" ht="14.25" customHeight="1" x14ac:dyDescent="0.3">
      <c r="F8779"/>
      <c r="G8779"/>
      <c r="H8779"/>
      <c r="I8779"/>
      <c r="J8779"/>
      <c r="M8779"/>
      <c r="N8779"/>
    </row>
    <row r="8780" spans="6:14" ht="14.25" customHeight="1" x14ac:dyDescent="0.3">
      <c r="F8780"/>
      <c r="G8780"/>
      <c r="H8780"/>
      <c r="I8780"/>
      <c r="J8780"/>
      <c r="M8780"/>
      <c r="N8780"/>
    </row>
    <row r="8781" spans="6:14" ht="14.25" customHeight="1" x14ac:dyDescent="0.3">
      <c r="F8781"/>
      <c r="G8781"/>
      <c r="H8781"/>
      <c r="I8781"/>
      <c r="J8781"/>
      <c r="M8781"/>
      <c r="N8781"/>
    </row>
    <row r="8782" spans="6:14" ht="14.25" customHeight="1" x14ac:dyDescent="0.3">
      <c r="F8782"/>
      <c r="G8782"/>
      <c r="H8782"/>
      <c r="I8782"/>
      <c r="J8782"/>
      <c r="M8782"/>
      <c r="N8782"/>
    </row>
    <row r="8783" spans="6:14" ht="14.25" customHeight="1" x14ac:dyDescent="0.3">
      <c r="F8783"/>
      <c r="G8783"/>
      <c r="H8783"/>
      <c r="I8783"/>
      <c r="J8783"/>
      <c r="M8783"/>
      <c r="N8783"/>
    </row>
    <row r="8784" spans="6:14" ht="14.25" customHeight="1" x14ac:dyDescent="0.3">
      <c r="F8784"/>
      <c r="G8784"/>
      <c r="H8784"/>
      <c r="I8784"/>
      <c r="J8784"/>
      <c r="M8784"/>
      <c r="N8784"/>
    </row>
    <row r="8785" spans="6:14" ht="14.25" customHeight="1" x14ac:dyDescent="0.3">
      <c r="F8785"/>
      <c r="G8785"/>
      <c r="H8785"/>
      <c r="I8785"/>
      <c r="J8785"/>
      <c r="M8785"/>
      <c r="N8785"/>
    </row>
    <row r="8786" spans="6:14" ht="14.25" customHeight="1" x14ac:dyDescent="0.3">
      <c r="F8786"/>
      <c r="G8786"/>
      <c r="H8786"/>
      <c r="I8786"/>
      <c r="J8786"/>
      <c r="M8786"/>
      <c r="N8786"/>
    </row>
    <row r="8787" spans="6:14" ht="14.25" customHeight="1" x14ac:dyDescent="0.3">
      <c r="F8787"/>
      <c r="G8787"/>
      <c r="H8787"/>
      <c r="I8787"/>
      <c r="J8787"/>
      <c r="M8787"/>
      <c r="N8787"/>
    </row>
    <row r="8788" spans="6:14" ht="14.25" customHeight="1" x14ac:dyDescent="0.3">
      <c r="F8788"/>
      <c r="G8788"/>
      <c r="H8788"/>
      <c r="I8788"/>
      <c r="J8788"/>
      <c r="M8788"/>
      <c r="N8788"/>
    </row>
    <row r="8789" spans="6:14" ht="14.25" customHeight="1" x14ac:dyDescent="0.3">
      <c r="F8789"/>
      <c r="G8789"/>
      <c r="H8789"/>
      <c r="I8789"/>
      <c r="J8789"/>
      <c r="M8789"/>
      <c r="N8789"/>
    </row>
    <row r="8790" spans="6:14" ht="14.25" customHeight="1" x14ac:dyDescent="0.3">
      <c r="F8790"/>
      <c r="G8790"/>
      <c r="H8790"/>
      <c r="I8790"/>
      <c r="J8790"/>
      <c r="M8790"/>
      <c r="N8790"/>
    </row>
    <row r="8791" spans="6:14" ht="14.25" customHeight="1" x14ac:dyDescent="0.3">
      <c r="F8791"/>
      <c r="G8791"/>
      <c r="H8791"/>
      <c r="I8791"/>
      <c r="J8791"/>
      <c r="M8791"/>
      <c r="N8791"/>
    </row>
    <row r="8792" spans="6:14" ht="14.25" customHeight="1" x14ac:dyDescent="0.3">
      <c r="F8792"/>
      <c r="G8792"/>
      <c r="H8792"/>
      <c r="I8792"/>
      <c r="J8792"/>
      <c r="M8792"/>
      <c r="N8792"/>
    </row>
    <row r="8793" spans="6:14" ht="14.25" customHeight="1" x14ac:dyDescent="0.3">
      <c r="F8793"/>
      <c r="G8793"/>
      <c r="H8793"/>
      <c r="I8793"/>
      <c r="J8793"/>
      <c r="M8793"/>
      <c r="N8793"/>
    </row>
    <row r="8794" spans="6:14" ht="14.25" customHeight="1" x14ac:dyDescent="0.3">
      <c r="F8794"/>
      <c r="G8794"/>
      <c r="H8794"/>
      <c r="I8794"/>
      <c r="J8794"/>
      <c r="M8794"/>
      <c r="N8794"/>
    </row>
    <row r="8795" spans="6:14" ht="14.25" customHeight="1" x14ac:dyDescent="0.3">
      <c r="F8795"/>
      <c r="G8795"/>
      <c r="H8795"/>
      <c r="I8795"/>
      <c r="J8795"/>
      <c r="M8795"/>
      <c r="N8795"/>
    </row>
    <row r="8796" spans="6:14" ht="14.25" customHeight="1" x14ac:dyDescent="0.3">
      <c r="F8796"/>
      <c r="G8796"/>
      <c r="H8796"/>
      <c r="I8796"/>
      <c r="J8796"/>
      <c r="M8796"/>
      <c r="N8796"/>
    </row>
    <row r="8797" spans="6:14" ht="14.25" customHeight="1" x14ac:dyDescent="0.3">
      <c r="F8797"/>
      <c r="G8797"/>
      <c r="H8797"/>
      <c r="I8797"/>
      <c r="J8797"/>
      <c r="M8797"/>
      <c r="N8797"/>
    </row>
    <row r="8798" spans="6:14" ht="14.25" customHeight="1" x14ac:dyDescent="0.3">
      <c r="F8798"/>
      <c r="G8798"/>
      <c r="H8798"/>
      <c r="I8798"/>
      <c r="J8798"/>
      <c r="M8798"/>
      <c r="N8798"/>
    </row>
    <row r="8799" spans="6:14" ht="14.25" customHeight="1" x14ac:dyDescent="0.3">
      <c r="F8799"/>
      <c r="G8799"/>
      <c r="H8799"/>
      <c r="I8799"/>
      <c r="J8799"/>
      <c r="M8799"/>
      <c r="N8799"/>
    </row>
    <row r="8800" spans="6:14" ht="14.25" customHeight="1" x14ac:dyDescent="0.3">
      <c r="F8800"/>
      <c r="G8800"/>
      <c r="H8800"/>
      <c r="I8800"/>
      <c r="J8800"/>
      <c r="M8800"/>
      <c r="N8800"/>
    </row>
    <row r="8801" spans="6:14" ht="14.25" customHeight="1" x14ac:dyDescent="0.3">
      <c r="F8801"/>
      <c r="G8801"/>
      <c r="H8801"/>
      <c r="I8801"/>
      <c r="J8801"/>
      <c r="M8801"/>
      <c r="N8801"/>
    </row>
    <row r="8802" spans="6:14" ht="14.25" customHeight="1" x14ac:dyDescent="0.3">
      <c r="F8802"/>
      <c r="G8802"/>
      <c r="H8802"/>
      <c r="I8802"/>
      <c r="J8802"/>
      <c r="M8802"/>
      <c r="N8802"/>
    </row>
    <row r="8803" spans="6:14" ht="14.25" customHeight="1" x14ac:dyDescent="0.3">
      <c r="F8803"/>
      <c r="G8803"/>
      <c r="H8803"/>
      <c r="I8803"/>
      <c r="J8803"/>
      <c r="M8803"/>
      <c r="N8803"/>
    </row>
    <row r="8804" spans="6:14" ht="14.25" customHeight="1" x14ac:dyDescent="0.3">
      <c r="F8804"/>
      <c r="G8804"/>
      <c r="H8804"/>
      <c r="I8804"/>
      <c r="J8804"/>
      <c r="M8804"/>
      <c r="N8804"/>
    </row>
    <row r="8805" spans="6:14" ht="14.25" customHeight="1" x14ac:dyDescent="0.3">
      <c r="F8805"/>
      <c r="G8805"/>
      <c r="H8805"/>
      <c r="I8805"/>
      <c r="J8805"/>
      <c r="M8805"/>
      <c r="N8805"/>
    </row>
    <row r="8806" spans="6:14" ht="14.25" customHeight="1" x14ac:dyDescent="0.3">
      <c r="F8806"/>
      <c r="G8806"/>
      <c r="H8806"/>
      <c r="I8806"/>
      <c r="J8806"/>
      <c r="M8806"/>
      <c r="N8806"/>
    </row>
    <row r="8807" spans="6:14" ht="14.25" customHeight="1" x14ac:dyDescent="0.3">
      <c r="F8807"/>
      <c r="G8807"/>
      <c r="H8807"/>
      <c r="I8807"/>
      <c r="J8807"/>
      <c r="M8807"/>
      <c r="N8807"/>
    </row>
    <row r="8808" spans="6:14" ht="14.25" customHeight="1" x14ac:dyDescent="0.3">
      <c r="F8808"/>
      <c r="G8808"/>
      <c r="H8808"/>
      <c r="I8808"/>
      <c r="J8808"/>
      <c r="M8808"/>
      <c r="N8808"/>
    </row>
    <row r="8809" spans="6:14" ht="14.25" customHeight="1" x14ac:dyDescent="0.3">
      <c r="F8809"/>
      <c r="G8809"/>
      <c r="H8809"/>
      <c r="I8809"/>
      <c r="J8809"/>
      <c r="M8809"/>
      <c r="N8809"/>
    </row>
    <row r="8810" spans="6:14" ht="14.25" customHeight="1" x14ac:dyDescent="0.3">
      <c r="F8810"/>
      <c r="G8810"/>
      <c r="H8810"/>
      <c r="I8810"/>
      <c r="J8810"/>
      <c r="M8810"/>
      <c r="N8810"/>
    </row>
    <row r="8811" spans="6:14" ht="14.25" customHeight="1" x14ac:dyDescent="0.3">
      <c r="F8811"/>
      <c r="G8811"/>
      <c r="H8811"/>
      <c r="I8811"/>
      <c r="J8811"/>
      <c r="M8811"/>
      <c r="N8811"/>
    </row>
    <row r="8812" spans="6:14" ht="14.25" customHeight="1" x14ac:dyDescent="0.3">
      <c r="F8812"/>
      <c r="G8812"/>
      <c r="H8812"/>
      <c r="I8812"/>
      <c r="J8812"/>
      <c r="M8812"/>
      <c r="N8812"/>
    </row>
    <row r="8813" spans="6:14" ht="14.25" customHeight="1" x14ac:dyDescent="0.3">
      <c r="F8813"/>
      <c r="G8813"/>
      <c r="H8813"/>
      <c r="I8813"/>
      <c r="J8813"/>
      <c r="M8813"/>
      <c r="N8813"/>
    </row>
    <row r="8814" spans="6:14" ht="14.25" customHeight="1" x14ac:dyDescent="0.3">
      <c r="F8814"/>
      <c r="G8814"/>
      <c r="H8814"/>
      <c r="I8814"/>
      <c r="J8814"/>
      <c r="M8814"/>
      <c r="N8814"/>
    </row>
    <row r="8815" spans="6:14" ht="14.25" customHeight="1" x14ac:dyDescent="0.3">
      <c r="F8815"/>
      <c r="G8815"/>
      <c r="H8815"/>
      <c r="I8815"/>
      <c r="J8815"/>
      <c r="M8815"/>
      <c r="N8815"/>
    </row>
    <row r="8816" spans="6:14" ht="14.25" customHeight="1" x14ac:dyDescent="0.3">
      <c r="F8816"/>
      <c r="G8816"/>
      <c r="H8816"/>
      <c r="I8816"/>
      <c r="J8816"/>
      <c r="M8816"/>
      <c r="N8816"/>
    </row>
    <row r="8817" spans="6:14" ht="14.25" customHeight="1" x14ac:dyDescent="0.3">
      <c r="F8817"/>
      <c r="G8817"/>
      <c r="H8817"/>
      <c r="I8817"/>
      <c r="J8817"/>
      <c r="M8817"/>
      <c r="N8817"/>
    </row>
    <row r="8818" spans="6:14" ht="14.25" customHeight="1" x14ac:dyDescent="0.3">
      <c r="F8818"/>
      <c r="G8818"/>
      <c r="H8818"/>
      <c r="I8818"/>
      <c r="J8818"/>
      <c r="M8818"/>
      <c r="N8818"/>
    </row>
    <row r="8819" spans="6:14" ht="14.25" customHeight="1" x14ac:dyDescent="0.3">
      <c r="F8819"/>
      <c r="G8819"/>
      <c r="H8819"/>
      <c r="I8819"/>
      <c r="J8819"/>
      <c r="M8819"/>
      <c r="N8819"/>
    </row>
    <row r="8820" spans="6:14" ht="14.25" customHeight="1" x14ac:dyDescent="0.3">
      <c r="F8820"/>
      <c r="G8820"/>
      <c r="H8820"/>
      <c r="I8820"/>
      <c r="J8820"/>
      <c r="M8820"/>
      <c r="N8820"/>
    </row>
    <row r="8821" spans="6:14" ht="14.25" customHeight="1" x14ac:dyDescent="0.3">
      <c r="F8821"/>
      <c r="G8821"/>
      <c r="H8821"/>
      <c r="I8821"/>
      <c r="J8821"/>
      <c r="M8821"/>
      <c r="N8821"/>
    </row>
    <row r="8822" spans="6:14" ht="14.25" customHeight="1" x14ac:dyDescent="0.3">
      <c r="F8822"/>
      <c r="G8822"/>
      <c r="H8822"/>
      <c r="I8822"/>
      <c r="J8822"/>
      <c r="M8822"/>
      <c r="N8822"/>
    </row>
    <row r="8823" spans="6:14" ht="14.25" customHeight="1" x14ac:dyDescent="0.3">
      <c r="F8823"/>
      <c r="G8823"/>
      <c r="H8823"/>
      <c r="I8823"/>
      <c r="J8823"/>
      <c r="M8823"/>
      <c r="N8823"/>
    </row>
    <row r="8824" spans="6:14" ht="14.25" customHeight="1" x14ac:dyDescent="0.3">
      <c r="F8824"/>
      <c r="G8824"/>
      <c r="H8824"/>
      <c r="I8824"/>
      <c r="J8824"/>
      <c r="M8824"/>
      <c r="N8824"/>
    </row>
    <row r="8825" spans="6:14" ht="14.25" customHeight="1" x14ac:dyDescent="0.3">
      <c r="F8825"/>
      <c r="G8825"/>
      <c r="H8825"/>
      <c r="I8825"/>
      <c r="J8825"/>
      <c r="M8825"/>
      <c r="N8825"/>
    </row>
    <row r="8826" spans="6:14" ht="14.25" customHeight="1" x14ac:dyDescent="0.3">
      <c r="F8826"/>
      <c r="G8826"/>
      <c r="H8826"/>
      <c r="I8826"/>
      <c r="J8826"/>
      <c r="M8826"/>
      <c r="N8826"/>
    </row>
    <row r="8827" spans="6:14" ht="14.25" customHeight="1" x14ac:dyDescent="0.3">
      <c r="F8827"/>
      <c r="G8827"/>
      <c r="H8827"/>
      <c r="I8827"/>
      <c r="J8827"/>
      <c r="M8827"/>
      <c r="N8827"/>
    </row>
    <row r="8828" spans="6:14" ht="14.25" customHeight="1" x14ac:dyDescent="0.3">
      <c r="F8828"/>
      <c r="G8828"/>
      <c r="H8828"/>
      <c r="I8828"/>
      <c r="J8828"/>
      <c r="M8828"/>
      <c r="N8828"/>
    </row>
    <row r="8829" spans="6:14" ht="14.25" customHeight="1" x14ac:dyDescent="0.3">
      <c r="F8829"/>
      <c r="G8829"/>
      <c r="H8829"/>
      <c r="I8829"/>
      <c r="J8829"/>
      <c r="M8829"/>
      <c r="N8829"/>
    </row>
    <row r="8830" spans="6:14" ht="14.25" customHeight="1" x14ac:dyDescent="0.3">
      <c r="F8830"/>
      <c r="G8830"/>
      <c r="H8830"/>
      <c r="I8830"/>
      <c r="J8830"/>
      <c r="M8830"/>
      <c r="N8830"/>
    </row>
    <row r="8831" spans="6:14" ht="14.25" customHeight="1" x14ac:dyDescent="0.3">
      <c r="F8831"/>
      <c r="G8831"/>
      <c r="H8831"/>
      <c r="I8831"/>
      <c r="J8831"/>
      <c r="M8831"/>
      <c r="N8831"/>
    </row>
    <row r="8832" spans="6:14" ht="14.25" customHeight="1" x14ac:dyDescent="0.3">
      <c r="F8832"/>
      <c r="G8832"/>
      <c r="H8832"/>
      <c r="I8832"/>
      <c r="J8832"/>
      <c r="M8832"/>
      <c r="N8832"/>
    </row>
    <row r="8833" spans="6:14" ht="14.25" customHeight="1" x14ac:dyDescent="0.3">
      <c r="F8833"/>
      <c r="G8833"/>
      <c r="H8833"/>
      <c r="I8833"/>
      <c r="J8833"/>
      <c r="M8833"/>
      <c r="N8833"/>
    </row>
    <row r="8834" spans="6:14" ht="14.25" customHeight="1" x14ac:dyDescent="0.3">
      <c r="F8834"/>
      <c r="G8834"/>
      <c r="H8834"/>
      <c r="I8834"/>
      <c r="J8834"/>
      <c r="M8834"/>
      <c r="N8834"/>
    </row>
    <row r="8835" spans="6:14" ht="14.25" customHeight="1" x14ac:dyDescent="0.3">
      <c r="F8835"/>
      <c r="G8835"/>
      <c r="H8835"/>
      <c r="I8835"/>
      <c r="J8835"/>
      <c r="M8835"/>
      <c r="N8835"/>
    </row>
    <row r="8836" spans="6:14" ht="14.25" customHeight="1" x14ac:dyDescent="0.3">
      <c r="F8836"/>
      <c r="G8836"/>
      <c r="H8836"/>
      <c r="I8836"/>
      <c r="J8836"/>
      <c r="M8836"/>
      <c r="N8836"/>
    </row>
    <row r="8837" spans="6:14" ht="14.25" customHeight="1" x14ac:dyDescent="0.3">
      <c r="F8837"/>
      <c r="G8837"/>
      <c r="H8837"/>
      <c r="I8837"/>
      <c r="J8837"/>
      <c r="M8837"/>
      <c r="N8837"/>
    </row>
    <row r="8838" spans="6:14" ht="14.25" customHeight="1" x14ac:dyDescent="0.3">
      <c r="F8838"/>
      <c r="G8838"/>
      <c r="H8838"/>
      <c r="I8838"/>
      <c r="J8838"/>
      <c r="M8838"/>
      <c r="N8838"/>
    </row>
    <row r="8839" spans="6:14" ht="14.25" customHeight="1" x14ac:dyDescent="0.3">
      <c r="F8839"/>
      <c r="G8839"/>
      <c r="H8839"/>
      <c r="I8839"/>
      <c r="J8839"/>
      <c r="M8839"/>
      <c r="N8839"/>
    </row>
    <row r="8840" spans="6:14" ht="14.25" customHeight="1" x14ac:dyDescent="0.3">
      <c r="F8840"/>
      <c r="G8840"/>
      <c r="H8840"/>
      <c r="I8840"/>
      <c r="J8840"/>
      <c r="M8840"/>
      <c r="N8840"/>
    </row>
    <row r="8841" spans="6:14" ht="14.25" customHeight="1" x14ac:dyDescent="0.3">
      <c r="F8841"/>
      <c r="G8841"/>
      <c r="H8841"/>
      <c r="I8841"/>
      <c r="J8841"/>
      <c r="M8841"/>
      <c r="N8841"/>
    </row>
    <row r="8842" spans="6:14" ht="14.25" customHeight="1" x14ac:dyDescent="0.3">
      <c r="F8842"/>
      <c r="G8842"/>
      <c r="H8842"/>
      <c r="I8842"/>
      <c r="J8842"/>
      <c r="M8842"/>
      <c r="N8842"/>
    </row>
    <row r="8843" spans="6:14" ht="14.25" customHeight="1" x14ac:dyDescent="0.3">
      <c r="F8843"/>
      <c r="G8843"/>
      <c r="H8843"/>
      <c r="I8843"/>
      <c r="J8843"/>
      <c r="M8843"/>
      <c r="N8843"/>
    </row>
    <row r="8844" spans="6:14" ht="14.25" customHeight="1" x14ac:dyDescent="0.3">
      <c r="F8844"/>
      <c r="G8844"/>
      <c r="H8844"/>
      <c r="I8844"/>
      <c r="J8844"/>
      <c r="M8844"/>
      <c r="N8844"/>
    </row>
    <row r="8845" spans="6:14" ht="14.25" customHeight="1" x14ac:dyDescent="0.3">
      <c r="F8845"/>
      <c r="G8845"/>
      <c r="H8845"/>
      <c r="I8845"/>
      <c r="J8845"/>
      <c r="M8845"/>
      <c r="N8845"/>
    </row>
    <row r="8846" spans="6:14" ht="14.25" customHeight="1" x14ac:dyDescent="0.3">
      <c r="F8846"/>
      <c r="G8846"/>
      <c r="H8846"/>
      <c r="I8846"/>
      <c r="J8846"/>
      <c r="M8846"/>
      <c r="N8846"/>
    </row>
    <row r="8847" spans="6:14" ht="14.25" customHeight="1" x14ac:dyDescent="0.3">
      <c r="F8847"/>
      <c r="G8847"/>
      <c r="H8847"/>
      <c r="I8847"/>
      <c r="J8847"/>
      <c r="M8847"/>
      <c r="N8847"/>
    </row>
    <row r="8848" spans="6:14" ht="14.25" customHeight="1" x14ac:dyDescent="0.3">
      <c r="F8848"/>
      <c r="G8848"/>
      <c r="H8848"/>
      <c r="I8848"/>
      <c r="J8848"/>
      <c r="M8848"/>
      <c r="N8848"/>
    </row>
    <row r="8849" spans="6:14" ht="14.25" customHeight="1" x14ac:dyDescent="0.3">
      <c r="F8849"/>
      <c r="G8849"/>
      <c r="H8849"/>
      <c r="I8849"/>
      <c r="J8849"/>
      <c r="M8849"/>
      <c r="N8849"/>
    </row>
    <row r="8850" spans="6:14" ht="14.25" customHeight="1" x14ac:dyDescent="0.3">
      <c r="F8850"/>
      <c r="G8850"/>
      <c r="H8850"/>
      <c r="I8850"/>
      <c r="J8850"/>
      <c r="M8850"/>
      <c r="N8850"/>
    </row>
    <row r="8851" spans="6:14" ht="14.25" customHeight="1" x14ac:dyDescent="0.3">
      <c r="F8851"/>
      <c r="G8851"/>
      <c r="H8851"/>
      <c r="I8851"/>
      <c r="J8851"/>
      <c r="M8851"/>
      <c r="N8851"/>
    </row>
    <row r="8852" spans="6:14" ht="14.25" customHeight="1" x14ac:dyDescent="0.3">
      <c r="F8852"/>
      <c r="G8852"/>
      <c r="H8852"/>
      <c r="I8852"/>
      <c r="J8852"/>
      <c r="M8852"/>
      <c r="N8852"/>
    </row>
    <row r="8853" spans="6:14" ht="14.25" customHeight="1" x14ac:dyDescent="0.3">
      <c r="F8853"/>
      <c r="G8853"/>
      <c r="H8853"/>
      <c r="I8853"/>
      <c r="J8853"/>
      <c r="M8853"/>
      <c r="N8853"/>
    </row>
    <row r="8854" spans="6:14" ht="14.25" customHeight="1" x14ac:dyDescent="0.3">
      <c r="F8854"/>
      <c r="G8854"/>
      <c r="H8854"/>
      <c r="I8854"/>
      <c r="J8854"/>
      <c r="M8854"/>
      <c r="N8854"/>
    </row>
    <row r="8855" spans="6:14" ht="14.25" customHeight="1" x14ac:dyDescent="0.3">
      <c r="F8855"/>
      <c r="G8855"/>
      <c r="H8855"/>
      <c r="I8855"/>
      <c r="J8855"/>
      <c r="M8855"/>
      <c r="N8855"/>
    </row>
    <row r="8856" spans="6:14" ht="14.25" customHeight="1" x14ac:dyDescent="0.3">
      <c r="F8856"/>
      <c r="G8856"/>
      <c r="H8856"/>
      <c r="I8856"/>
      <c r="J8856"/>
      <c r="M8856"/>
      <c r="N8856"/>
    </row>
    <row r="8857" spans="6:14" ht="14.25" customHeight="1" x14ac:dyDescent="0.3">
      <c r="F8857"/>
      <c r="G8857"/>
      <c r="H8857"/>
      <c r="I8857"/>
      <c r="J8857"/>
      <c r="M8857"/>
      <c r="N8857"/>
    </row>
    <row r="8858" spans="6:14" ht="14.25" customHeight="1" x14ac:dyDescent="0.3">
      <c r="F8858"/>
      <c r="G8858"/>
      <c r="H8858"/>
      <c r="I8858"/>
      <c r="J8858"/>
      <c r="M8858"/>
      <c r="N8858"/>
    </row>
    <row r="8859" spans="6:14" ht="14.25" customHeight="1" x14ac:dyDescent="0.3">
      <c r="F8859"/>
      <c r="G8859"/>
      <c r="H8859"/>
      <c r="I8859"/>
      <c r="J8859"/>
      <c r="M8859"/>
      <c r="N8859"/>
    </row>
    <row r="8860" spans="6:14" ht="14.25" customHeight="1" x14ac:dyDescent="0.3">
      <c r="F8860"/>
      <c r="G8860"/>
      <c r="H8860"/>
      <c r="I8860"/>
      <c r="J8860"/>
      <c r="M8860"/>
      <c r="N8860"/>
    </row>
    <row r="8861" spans="6:14" ht="14.25" customHeight="1" x14ac:dyDescent="0.3">
      <c r="F8861"/>
      <c r="G8861"/>
      <c r="H8861"/>
      <c r="I8861"/>
      <c r="J8861"/>
      <c r="M8861"/>
      <c r="N8861"/>
    </row>
    <row r="8862" spans="6:14" ht="14.25" customHeight="1" x14ac:dyDescent="0.3">
      <c r="F8862"/>
      <c r="G8862"/>
      <c r="H8862"/>
      <c r="I8862"/>
      <c r="J8862"/>
      <c r="M8862"/>
      <c r="N8862"/>
    </row>
    <row r="8863" spans="6:14" ht="14.25" customHeight="1" x14ac:dyDescent="0.3">
      <c r="F8863"/>
      <c r="G8863"/>
      <c r="H8863"/>
      <c r="I8863"/>
      <c r="J8863"/>
      <c r="M8863"/>
      <c r="N8863"/>
    </row>
    <row r="8864" spans="6:14" ht="14.25" customHeight="1" x14ac:dyDescent="0.3">
      <c r="F8864"/>
      <c r="G8864"/>
      <c r="H8864"/>
      <c r="I8864"/>
      <c r="J8864"/>
      <c r="M8864"/>
      <c r="N8864"/>
    </row>
    <row r="8865" spans="6:14" ht="14.25" customHeight="1" x14ac:dyDescent="0.3">
      <c r="F8865"/>
      <c r="G8865"/>
      <c r="H8865"/>
      <c r="I8865"/>
      <c r="J8865"/>
      <c r="M8865"/>
      <c r="N8865"/>
    </row>
    <row r="8866" spans="6:14" ht="14.25" customHeight="1" x14ac:dyDescent="0.3">
      <c r="F8866"/>
      <c r="G8866"/>
      <c r="H8866"/>
      <c r="I8866"/>
      <c r="J8866"/>
      <c r="M8866"/>
      <c r="N8866"/>
    </row>
    <row r="8867" spans="6:14" ht="14.25" customHeight="1" x14ac:dyDescent="0.3">
      <c r="F8867"/>
      <c r="G8867"/>
      <c r="H8867"/>
      <c r="I8867"/>
      <c r="J8867"/>
      <c r="M8867"/>
      <c r="N8867"/>
    </row>
    <row r="8868" spans="6:14" ht="14.25" customHeight="1" x14ac:dyDescent="0.3">
      <c r="F8868"/>
      <c r="G8868"/>
      <c r="H8868"/>
      <c r="I8868"/>
      <c r="J8868"/>
      <c r="M8868"/>
      <c r="N8868"/>
    </row>
    <row r="8869" spans="6:14" ht="14.25" customHeight="1" x14ac:dyDescent="0.3">
      <c r="F8869"/>
      <c r="G8869"/>
      <c r="H8869"/>
      <c r="I8869"/>
      <c r="J8869"/>
      <c r="M8869"/>
      <c r="N8869"/>
    </row>
    <row r="8870" spans="6:14" ht="14.25" customHeight="1" x14ac:dyDescent="0.3">
      <c r="F8870"/>
      <c r="G8870"/>
      <c r="H8870"/>
      <c r="I8870"/>
      <c r="J8870"/>
      <c r="M8870"/>
      <c r="N8870"/>
    </row>
    <row r="8871" spans="6:14" ht="14.25" customHeight="1" x14ac:dyDescent="0.3">
      <c r="F8871"/>
      <c r="G8871"/>
      <c r="H8871"/>
      <c r="I8871"/>
      <c r="J8871"/>
      <c r="M8871"/>
      <c r="N8871"/>
    </row>
    <row r="8872" spans="6:14" ht="14.25" customHeight="1" x14ac:dyDescent="0.3">
      <c r="F8872"/>
      <c r="G8872"/>
      <c r="H8872"/>
      <c r="I8872"/>
      <c r="J8872"/>
      <c r="M8872"/>
      <c r="N8872"/>
    </row>
    <row r="8873" spans="6:14" ht="14.25" customHeight="1" x14ac:dyDescent="0.3">
      <c r="F8873"/>
      <c r="G8873"/>
      <c r="H8873"/>
      <c r="I8873"/>
      <c r="J8873"/>
      <c r="M8873"/>
      <c r="N8873"/>
    </row>
    <row r="8874" spans="6:14" ht="14.25" customHeight="1" x14ac:dyDescent="0.3">
      <c r="F8874"/>
      <c r="G8874"/>
      <c r="H8874"/>
      <c r="I8874"/>
      <c r="J8874"/>
      <c r="M8874"/>
      <c r="N8874"/>
    </row>
    <row r="8875" spans="6:14" ht="14.25" customHeight="1" x14ac:dyDescent="0.3">
      <c r="F8875"/>
      <c r="G8875"/>
      <c r="H8875"/>
      <c r="I8875"/>
      <c r="J8875"/>
      <c r="M8875"/>
      <c r="N8875"/>
    </row>
    <row r="8876" spans="6:14" ht="14.25" customHeight="1" x14ac:dyDescent="0.3">
      <c r="F8876"/>
      <c r="G8876"/>
      <c r="H8876"/>
      <c r="I8876"/>
      <c r="J8876"/>
      <c r="M8876"/>
      <c r="N8876"/>
    </row>
    <row r="8877" spans="6:14" ht="14.25" customHeight="1" x14ac:dyDescent="0.3">
      <c r="F8877"/>
      <c r="G8877"/>
      <c r="H8877"/>
      <c r="I8877"/>
      <c r="J8877"/>
      <c r="M8877"/>
      <c r="N8877"/>
    </row>
    <row r="8878" spans="6:14" ht="14.25" customHeight="1" x14ac:dyDescent="0.3">
      <c r="F8878"/>
      <c r="G8878"/>
      <c r="H8878"/>
      <c r="I8878"/>
      <c r="J8878"/>
      <c r="M8878"/>
      <c r="N8878"/>
    </row>
    <row r="8879" spans="6:14" ht="14.25" customHeight="1" x14ac:dyDescent="0.3">
      <c r="F8879"/>
      <c r="G8879"/>
      <c r="H8879"/>
      <c r="I8879"/>
      <c r="J8879"/>
      <c r="M8879"/>
      <c r="N8879"/>
    </row>
    <row r="8880" spans="6:14" ht="14.25" customHeight="1" x14ac:dyDescent="0.3">
      <c r="F8880"/>
      <c r="G8880"/>
      <c r="H8880"/>
      <c r="I8880"/>
      <c r="J8880"/>
      <c r="M8880"/>
      <c r="N8880"/>
    </row>
    <row r="8881" spans="6:14" ht="14.25" customHeight="1" x14ac:dyDescent="0.3">
      <c r="F8881"/>
      <c r="G8881"/>
      <c r="H8881"/>
      <c r="I8881"/>
      <c r="J8881"/>
      <c r="M8881"/>
      <c r="N8881"/>
    </row>
    <row r="8882" spans="6:14" ht="14.25" customHeight="1" x14ac:dyDescent="0.3">
      <c r="F8882"/>
      <c r="G8882"/>
      <c r="H8882"/>
      <c r="I8882"/>
      <c r="J8882"/>
      <c r="M8882"/>
      <c r="N8882"/>
    </row>
    <row r="8883" spans="6:14" ht="14.25" customHeight="1" x14ac:dyDescent="0.3">
      <c r="F8883"/>
      <c r="G8883"/>
      <c r="H8883"/>
      <c r="I8883"/>
      <c r="J8883"/>
      <c r="M8883"/>
      <c r="N8883"/>
    </row>
    <row r="8884" spans="6:14" ht="14.25" customHeight="1" x14ac:dyDescent="0.3">
      <c r="F8884"/>
      <c r="G8884"/>
      <c r="H8884"/>
      <c r="I8884"/>
      <c r="J8884"/>
      <c r="M8884"/>
      <c r="N8884"/>
    </row>
    <row r="8885" spans="6:14" ht="14.25" customHeight="1" x14ac:dyDescent="0.3">
      <c r="F8885"/>
      <c r="G8885"/>
      <c r="H8885"/>
      <c r="I8885"/>
      <c r="J8885"/>
      <c r="M8885"/>
      <c r="N8885"/>
    </row>
    <row r="8886" spans="6:14" ht="14.25" customHeight="1" x14ac:dyDescent="0.3">
      <c r="F8886"/>
      <c r="G8886"/>
      <c r="H8886"/>
      <c r="I8886"/>
      <c r="J8886"/>
      <c r="M8886"/>
      <c r="N8886"/>
    </row>
    <row r="8887" spans="6:14" ht="14.25" customHeight="1" x14ac:dyDescent="0.3">
      <c r="F8887"/>
      <c r="G8887"/>
      <c r="H8887"/>
      <c r="I8887"/>
      <c r="J8887"/>
      <c r="M8887"/>
      <c r="N8887"/>
    </row>
    <row r="8888" spans="6:14" ht="14.25" customHeight="1" x14ac:dyDescent="0.3">
      <c r="F8888"/>
      <c r="G8888"/>
      <c r="H8888"/>
      <c r="I8888"/>
      <c r="J8888"/>
      <c r="M8888"/>
      <c r="N8888"/>
    </row>
    <row r="8889" spans="6:14" ht="14.25" customHeight="1" x14ac:dyDescent="0.3">
      <c r="F8889"/>
      <c r="G8889"/>
      <c r="H8889"/>
      <c r="I8889"/>
      <c r="J8889"/>
      <c r="M8889"/>
      <c r="N8889"/>
    </row>
    <row r="8890" spans="6:14" ht="14.25" customHeight="1" x14ac:dyDescent="0.3">
      <c r="F8890"/>
      <c r="G8890"/>
      <c r="H8890"/>
      <c r="I8890"/>
      <c r="J8890"/>
      <c r="M8890"/>
      <c r="N8890"/>
    </row>
    <row r="8891" spans="6:14" ht="14.25" customHeight="1" x14ac:dyDescent="0.3">
      <c r="F8891"/>
      <c r="G8891"/>
      <c r="H8891"/>
      <c r="I8891"/>
      <c r="J8891"/>
      <c r="M8891"/>
      <c r="N8891"/>
    </row>
    <row r="8892" spans="6:14" ht="14.25" customHeight="1" x14ac:dyDescent="0.3">
      <c r="F8892"/>
      <c r="G8892"/>
      <c r="H8892"/>
      <c r="I8892"/>
      <c r="J8892"/>
      <c r="M8892"/>
      <c r="N8892"/>
    </row>
    <row r="8893" spans="6:14" ht="14.25" customHeight="1" x14ac:dyDescent="0.3">
      <c r="F8893"/>
      <c r="G8893"/>
      <c r="H8893"/>
      <c r="I8893"/>
      <c r="J8893"/>
      <c r="M8893"/>
      <c r="N8893"/>
    </row>
    <row r="8894" spans="6:14" ht="14.25" customHeight="1" x14ac:dyDescent="0.3">
      <c r="F8894"/>
      <c r="G8894"/>
      <c r="H8894"/>
      <c r="I8894"/>
      <c r="J8894"/>
      <c r="M8894"/>
      <c r="N8894"/>
    </row>
    <row r="8895" spans="6:14" ht="14.25" customHeight="1" x14ac:dyDescent="0.3">
      <c r="F8895"/>
      <c r="G8895"/>
      <c r="H8895"/>
      <c r="I8895"/>
      <c r="J8895"/>
      <c r="M8895"/>
      <c r="N8895"/>
    </row>
    <row r="8896" spans="6:14" ht="14.25" customHeight="1" x14ac:dyDescent="0.3">
      <c r="F8896"/>
      <c r="G8896"/>
      <c r="H8896"/>
      <c r="I8896"/>
      <c r="J8896"/>
      <c r="M8896"/>
      <c r="N8896"/>
    </row>
    <row r="8897" spans="6:14" ht="14.25" customHeight="1" x14ac:dyDescent="0.3">
      <c r="F8897"/>
      <c r="G8897"/>
      <c r="H8897"/>
      <c r="I8897"/>
      <c r="J8897"/>
      <c r="M8897"/>
      <c r="N8897"/>
    </row>
    <row r="8898" spans="6:14" ht="14.25" customHeight="1" x14ac:dyDescent="0.3">
      <c r="F8898"/>
      <c r="G8898"/>
      <c r="H8898"/>
      <c r="I8898"/>
      <c r="J8898"/>
      <c r="M8898"/>
      <c r="N8898"/>
    </row>
    <row r="8899" spans="6:14" ht="14.25" customHeight="1" x14ac:dyDescent="0.3">
      <c r="F8899"/>
      <c r="G8899"/>
      <c r="H8899"/>
      <c r="I8899"/>
      <c r="J8899"/>
      <c r="M8899"/>
      <c r="N8899"/>
    </row>
    <row r="8900" spans="6:14" ht="14.25" customHeight="1" x14ac:dyDescent="0.3">
      <c r="F8900"/>
      <c r="G8900"/>
      <c r="H8900"/>
      <c r="I8900"/>
      <c r="J8900"/>
      <c r="M8900"/>
      <c r="N8900"/>
    </row>
    <row r="8901" spans="6:14" ht="14.25" customHeight="1" x14ac:dyDescent="0.3">
      <c r="F8901"/>
      <c r="G8901"/>
      <c r="H8901"/>
      <c r="I8901"/>
      <c r="J8901"/>
      <c r="M8901"/>
      <c r="N8901"/>
    </row>
    <row r="8902" spans="6:14" ht="14.25" customHeight="1" x14ac:dyDescent="0.3">
      <c r="F8902"/>
      <c r="G8902"/>
      <c r="H8902"/>
      <c r="I8902"/>
      <c r="J8902"/>
      <c r="M8902"/>
      <c r="N8902"/>
    </row>
    <row r="8903" spans="6:14" ht="14.25" customHeight="1" x14ac:dyDescent="0.3">
      <c r="F8903"/>
      <c r="G8903"/>
      <c r="H8903"/>
      <c r="I8903"/>
      <c r="J8903"/>
      <c r="M8903"/>
      <c r="N8903"/>
    </row>
    <row r="8904" spans="6:14" ht="14.25" customHeight="1" x14ac:dyDescent="0.3">
      <c r="F8904"/>
      <c r="G8904"/>
      <c r="H8904"/>
      <c r="I8904"/>
      <c r="J8904"/>
      <c r="M8904"/>
      <c r="N8904"/>
    </row>
    <row r="8905" spans="6:14" ht="14.25" customHeight="1" x14ac:dyDescent="0.3">
      <c r="F8905"/>
      <c r="G8905"/>
      <c r="H8905"/>
      <c r="I8905"/>
      <c r="J8905"/>
      <c r="M8905"/>
      <c r="N8905"/>
    </row>
    <row r="8906" spans="6:14" ht="14.25" customHeight="1" x14ac:dyDescent="0.3">
      <c r="F8906"/>
      <c r="G8906"/>
      <c r="H8906"/>
      <c r="I8906"/>
      <c r="J8906"/>
      <c r="M8906"/>
      <c r="N8906"/>
    </row>
    <row r="8907" spans="6:14" ht="14.25" customHeight="1" x14ac:dyDescent="0.3">
      <c r="F8907"/>
      <c r="G8907"/>
      <c r="H8907"/>
      <c r="I8907"/>
      <c r="J8907"/>
      <c r="M8907"/>
      <c r="N8907"/>
    </row>
    <row r="8908" spans="6:14" ht="14.25" customHeight="1" x14ac:dyDescent="0.3">
      <c r="F8908"/>
      <c r="G8908"/>
      <c r="H8908"/>
      <c r="I8908"/>
      <c r="J8908"/>
      <c r="M8908"/>
      <c r="N8908"/>
    </row>
    <row r="8909" spans="6:14" ht="14.25" customHeight="1" x14ac:dyDescent="0.3">
      <c r="F8909"/>
      <c r="G8909"/>
      <c r="H8909"/>
      <c r="I8909"/>
      <c r="J8909"/>
      <c r="M8909"/>
      <c r="N8909"/>
    </row>
    <row r="8910" spans="6:14" ht="14.25" customHeight="1" x14ac:dyDescent="0.3">
      <c r="F8910"/>
      <c r="G8910"/>
      <c r="H8910"/>
      <c r="I8910"/>
      <c r="J8910"/>
      <c r="M8910"/>
      <c r="N8910"/>
    </row>
    <row r="8911" spans="6:14" ht="14.25" customHeight="1" x14ac:dyDescent="0.3">
      <c r="F8911"/>
      <c r="G8911"/>
      <c r="H8911"/>
      <c r="I8911"/>
      <c r="J8911"/>
      <c r="M8911"/>
      <c r="N8911"/>
    </row>
    <row r="8912" spans="6:14" ht="14.25" customHeight="1" x14ac:dyDescent="0.3">
      <c r="F8912"/>
      <c r="G8912"/>
      <c r="H8912"/>
      <c r="I8912"/>
      <c r="J8912"/>
      <c r="M8912"/>
      <c r="N8912"/>
    </row>
    <row r="8913" spans="6:14" ht="14.25" customHeight="1" x14ac:dyDescent="0.3">
      <c r="F8913"/>
      <c r="G8913"/>
      <c r="H8913"/>
      <c r="I8913"/>
      <c r="J8913"/>
      <c r="M8913"/>
      <c r="N8913"/>
    </row>
    <row r="8914" spans="6:14" ht="14.25" customHeight="1" x14ac:dyDescent="0.3">
      <c r="F8914"/>
      <c r="G8914"/>
      <c r="H8914"/>
      <c r="I8914"/>
      <c r="J8914"/>
      <c r="M8914"/>
      <c r="N8914"/>
    </row>
    <row r="8915" spans="6:14" ht="14.25" customHeight="1" x14ac:dyDescent="0.3">
      <c r="F8915"/>
      <c r="G8915"/>
      <c r="H8915"/>
      <c r="I8915"/>
      <c r="J8915"/>
      <c r="M8915"/>
      <c r="N8915"/>
    </row>
    <row r="8916" spans="6:14" ht="14.25" customHeight="1" x14ac:dyDescent="0.3">
      <c r="F8916"/>
      <c r="G8916"/>
      <c r="H8916"/>
      <c r="I8916"/>
      <c r="J8916"/>
      <c r="M8916"/>
      <c r="N8916"/>
    </row>
    <row r="8917" spans="6:14" ht="14.25" customHeight="1" x14ac:dyDescent="0.3">
      <c r="F8917"/>
      <c r="G8917"/>
      <c r="H8917"/>
      <c r="I8917"/>
      <c r="J8917"/>
      <c r="M8917"/>
      <c r="N8917"/>
    </row>
    <row r="8918" spans="6:14" ht="14.25" customHeight="1" x14ac:dyDescent="0.3">
      <c r="F8918"/>
      <c r="G8918"/>
      <c r="H8918"/>
      <c r="I8918"/>
      <c r="J8918"/>
      <c r="M8918"/>
      <c r="N8918"/>
    </row>
    <row r="8919" spans="6:14" ht="14.25" customHeight="1" x14ac:dyDescent="0.3">
      <c r="F8919"/>
      <c r="G8919"/>
      <c r="H8919"/>
      <c r="I8919"/>
      <c r="J8919"/>
      <c r="M8919"/>
      <c r="N8919"/>
    </row>
    <row r="8920" spans="6:14" ht="14.25" customHeight="1" x14ac:dyDescent="0.3">
      <c r="F8920"/>
      <c r="G8920"/>
      <c r="H8920"/>
      <c r="I8920"/>
      <c r="J8920"/>
      <c r="M8920"/>
      <c r="N8920"/>
    </row>
    <row r="8921" spans="6:14" ht="14.25" customHeight="1" x14ac:dyDescent="0.3">
      <c r="F8921"/>
      <c r="G8921"/>
      <c r="H8921"/>
      <c r="I8921"/>
      <c r="J8921"/>
      <c r="M8921"/>
      <c r="N8921"/>
    </row>
    <row r="8922" spans="6:14" ht="14.25" customHeight="1" x14ac:dyDescent="0.3">
      <c r="F8922"/>
      <c r="G8922"/>
      <c r="H8922"/>
      <c r="I8922"/>
      <c r="J8922"/>
      <c r="M8922"/>
      <c r="N8922"/>
    </row>
    <row r="8923" spans="6:14" ht="14.25" customHeight="1" x14ac:dyDescent="0.3">
      <c r="F8923"/>
      <c r="G8923"/>
      <c r="H8923"/>
      <c r="I8923"/>
      <c r="J8923"/>
      <c r="M8923"/>
      <c r="N8923"/>
    </row>
    <row r="8924" spans="6:14" ht="14.25" customHeight="1" x14ac:dyDescent="0.3">
      <c r="F8924"/>
      <c r="G8924"/>
      <c r="H8924"/>
      <c r="I8924"/>
      <c r="J8924"/>
      <c r="M8924"/>
      <c r="N8924"/>
    </row>
    <row r="8925" spans="6:14" ht="14.25" customHeight="1" x14ac:dyDescent="0.3">
      <c r="F8925"/>
      <c r="G8925"/>
      <c r="H8925"/>
      <c r="I8925"/>
      <c r="J8925"/>
      <c r="M8925"/>
      <c r="N8925"/>
    </row>
    <row r="8926" spans="6:14" ht="14.25" customHeight="1" x14ac:dyDescent="0.3">
      <c r="F8926"/>
      <c r="G8926"/>
      <c r="H8926"/>
      <c r="I8926"/>
      <c r="J8926"/>
      <c r="M8926"/>
      <c r="N8926"/>
    </row>
    <row r="8927" spans="6:14" ht="14.25" customHeight="1" x14ac:dyDescent="0.3">
      <c r="F8927"/>
      <c r="G8927"/>
      <c r="H8927"/>
      <c r="I8927"/>
      <c r="J8927"/>
      <c r="M8927"/>
      <c r="N8927"/>
    </row>
    <row r="8928" spans="6:14" ht="14.25" customHeight="1" x14ac:dyDescent="0.3">
      <c r="F8928"/>
      <c r="G8928"/>
      <c r="H8928"/>
      <c r="I8928"/>
      <c r="J8928"/>
      <c r="M8928"/>
      <c r="N8928"/>
    </row>
    <row r="8929" spans="6:14" ht="14.25" customHeight="1" x14ac:dyDescent="0.3">
      <c r="F8929"/>
      <c r="G8929"/>
      <c r="H8929"/>
      <c r="I8929"/>
      <c r="J8929"/>
      <c r="M8929"/>
      <c r="N8929"/>
    </row>
    <row r="8930" spans="6:14" ht="14.25" customHeight="1" x14ac:dyDescent="0.3">
      <c r="F8930"/>
      <c r="G8930"/>
      <c r="H8930"/>
      <c r="I8930"/>
      <c r="J8930"/>
      <c r="M8930"/>
      <c r="N8930"/>
    </row>
    <row r="8931" spans="6:14" ht="14.25" customHeight="1" x14ac:dyDescent="0.3">
      <c r="F8931"/>
      <c r="G8931"/>
      <c r="H8931"/>
      <c r="I8931"/>
      <c r="J8931"/>
      <c r="M8931"/>
      <c r="N8931"/>
    </row>
    <row r="8932" spans="6:14" ht="14.25" customHeight="1" x14ac:dyDescent="0.3">
      <c r="F8932"/>
      <c r="G8932"/>
      <c r="H8932"/>
      <c r="I8932"/>
      <c r="J8932"/>
      <c r="M8932"/>
      <c r="N8932"/>
    </row>
    <row r="8933" spans="6:14" ht="14.25" customHeight="1" x14ac:dyDescent="0.3">
      <c r="F8933"/>
      <c r="G8933"/>
      <c r="H8933"/>
      <c r="I8933"/>
      <c r="J8933"/>
      <c r="M8933"/>
      <c r="N8933"/>
    </row>
    <row r="8934" spans="6:14" ht="14.25" customHeight="1" x14ac:dyDescent="0.3">
      <c r="F8934"/>
      <c r="G8934"/>
      <c r="H8934"/>
      <c r="I8934"/>
      <c r="J8934"/>
      <c r="M8934"/>
      <c r="N8934"/>
    </row>
    <row r="8935" spans="6:14" ht="14.25" customHeight="1" x14ac:dyDescent="0.3">
      <c r="F8935"/>
      <c r="G8935"/>
      <c r="H8935"/>
      <c r="I8935"/>
      <c r="J8935"/>
      <c r="M8935"/>
      <c r="N8935"/>
    </row>
    <row r="8936" spans="6:14" ht="14.25" customHeight="1" x14ac:dyDescent="0.3">
      <c r="F8936"/>
      <c r="G8936"/>
      <c r="H8936"/>
      <c r="I8936"/>
      <c r="J8936"/>
      <c r="M8936"/>
      <c r="N8936"/>
    </row>
    <row r="8937" spans="6:14" ht="14.25" customHeight="1" x14ac:dyDescent="0.3">
      <c r="F8937"/>
      <c r="G8937"/>
      <c r="H8937"/>
      <c r="I8937"/>
      <c r="J8937"/>
      <c r="M8937"/>
      <c r="N8937"/>
    </row>
    <row r="8938" spans="6:14" ht="14.25" customHeight="1" x14ac:dyDescent="0.3">
      <c r="F8938"/>
      <c r="G8938"/>
      <c r="H8938"/>
      <c r="I8938"/>
      <c r="J8938"/>
      <c r="M8938"/>
      <c r="N8938"/>
    </row>
    <row r="8939" spans="6:14" ht="14.25" customHeight="1" x14ac:dyDescent="0.3">
      <c r="F8939"/>
      <c r="G8939"/>
      <c r="H8939"/>
      <c r="I8939"/>
      <c r="J8939"/>
      <c r="M8939"/>
      <c r="N8939"/>
    </row>
    <row r="8940" spans="6:14" ht="14.25" customHeight="1" x14ac:dyDescent="0.3">
      <c r="F8940"/>
      <c r="G8940"/>
      <c r="H8940"/>
      <c r="I8940"/>
      <c r="J8940"/>
      <c r="M8940"/>
      <c r="N8940"/>
    </row>
    <row r="8941" spans="6:14" ht="14.25" customHeight="1" x14ac:dyDescent="0.3">
      <c r="F8941"/>
      <c r="G8941"/>
      <c r="H8941"/>
      <c r="I8941"/>
      <c r="J8941"/>
      <c r="M8941"/>
      <c r="N8941"/>
    </row>
    <row r="8942" spans="6:14" ht="14.25" customHeight="1" x14ac:dyDescent="0.3">
      <c r="F8942"/>
      <c r="G8942"/>
      <c r="H8942"/>
      <c r="I8942"/>
      <c r="J8942"/>
      <c r="M8942"/>
      <c r="N8942"/>
    </row>
    <row r="8943" spans="6:14" ht="14.25" customHeight="1" x14ac:dyDescent="0.3">
      <c r="F8943"/>
      <c r="G8943"/>
      <c r="H8943"/>
      <c r="I8943"/>
      <c r="J8943"/>
      <c r="M8943"/>
      <c r="N8943"/>
    </row>
    <row r="8944" spans="6:14" ht="14.25" customHeight="1" x14ac:dyDescent="0.3">
      <c r="F8944"/>
      <c r="G8944"/>
      <c r="H8944"/>
      <c r="I8944"/>
      <c r="J8944"/>
      <c r="M8944"/>
      <c r="N8944"/>
    </row>
    <row r="8945" spans="6:14" ht="14.25" customHeight="1" x14ac:dyDescent="0.3">
      <c r="F8945"/>
      <c r="G8945"/>
      <c r="H8945"/>
      <c r="I8945"/>
      <c r="J8945"/>
      <c r="M8945"/>
      <c r="N8945"/>
    </row>
    <row r="8946" spans="6:14" ht="14.25" customHeight="1" x14ac:dyDescent="0.3">
      <c r="F8946"/>
      <c r="G8946"/>
      <c r="H8946"/>
      <c r="I8946"/>
      <c r="J8946"/>
      <c r="M8946"/>
      <c r="N8946"/>
    </row>
    <row r="8947" spans="6:14" ht="14.25" customHeight="1" x14ac:dyDescent="0.3">
      <c r="F8947"/>
      <c r="G8947"/>
      <c r="H8947"/>
      <c r="I8947"/>
      <c r="J8947"/>
      <c r="M8947"/>
      <c r="N8947"/>
    </row>
    <row r="8948" spans="6:14" ht="14.25" customHeight="1" x14ac:dyDescent="0.3">
      <c r="F8948"/>
      <c r="G8948"/>
      <c r="H8948"/>
      <c r="I8948"/>
      <c r="J8948"/>
      <c r="M8948"/>
      <c r="N8948"/>
    </row>
    <row r="8949" spans="6:14" ht="14.25" customHeight="1" x14ac:dyDescent="0.3">
      <c r="F8949"/>
      <c r="G8949"/>
      <c r="H8949"/>
      <c r="I8949"/>
      <c r="J8949"/>
      <c r="M8949"/>
      <c r="N8949"/>
    </row>
    <row r="8950" spans="6:14" ht="14.25" customHeight="1" x14ac:dyDescent="0.3">
      <c r="F8950"/>
      <c r="G8950"/>
      <c r="H8950"/>
      <c r="I8950"/>
      <c r="J8950"/>
      <c r="M8950"/>
      <c r="N8950"/>
    </row>
    <row r="8951" spans="6:14" ht="14.25" customHeight="1" x14ac:dyDescent="0.3">
      <c r="F8951"/>
      <c r="G8951"/>
      <c r="H8951"/>
      <c r="I8951"/>
      <c r="J8951"/>
      <c r="M8951"/>
      <c r="N8951"/>
    </row>
    <row r="8952" spans="6:14" ht="14.25" customHeight="1" x14ac:dyDescent="0.3">
      <c r="F8952"/>
      <c r="G8952"/>
      <c r="H8952"/>
      <c r="I8952"/>
      <c r="J8952"/>
      <c r="M8952"/>
      <c r="N8952"/>
    </row>
    <row r="8953" spans="6:14" ht="14.25" customHeight="1" x14ac:dyDescent="0.3">
      <c r="F8953"/>
      <c r="G8953"/>
      <c r="H8953"/>
      <c r="I8953"/>
      <c r="J8953"/>
      <c r="M8953"/>
      <c r="N8953"/>
    </row>
    <row r="8954" spans="6:14" ht="14.25" customHeight="1" x14ac:dyDescent="0.3">
      <c r="F8954"/>
      <c r="G8954"/>
      <c r="H8954"/>
      <c r="I8954"/>
      <c r="J8954"/>
      <c r="M8954"/>
      <c r="N8954"/>
    </row>
    <row r="8955" spans="6:14" ht="14.25" customHeight="1" x14ac:dyDescent="0.3">
      <c r="F8955"/>
      <c r="G8955"/>
      <c r="H8955"/>
      <c r="I8955"/>
      <c r="J8955"/>
      <c r="M8955"/>
      <c r="N8955"/>
    </row>
    <row r="8956" spans="6:14" ht="14.25" customHeight="1" x14ac:dyDescent="0.3">
      <c r="F8956"/>
      <c r="G8956"/>
      <c r="H8956"/>
      <c r="I8956"/>
      <c r="J8956"/>
      <c r="M8956"/>
      <c r="N8956"/>
    </row>
    <row r="8957" spans="6:14" ht="14.25" customHeight="1" x14ac:dyDescent="0.3">
      <c r="F8957"/>
      <c r="G8957"/>
      <c r="H8957"/>
      <c r="I8957"/>
      <c r="J8957"/>
      <c r="M8957"/>
      <c r="N8957"/>
    </row>
    <row r="8958" spans="6:14" ht="14.25" customHeight="1" x14ac:dyDescent="0.3">
      <c r="F8958"/>
      <c r="G8958"/>
      <c r="H8958"/>
      <c r="I8958"/>
      <c r="J8958"/>
      <c r="M8958"/>
      <c r="N8958"/>
    </row>
    <row r="8959" spans="6:14" ht="14.25" customHeight="1" x14ac:dyDescent="0.3">
      <c r="F8959"/>
      <c r="G8959"/>
      <c r="H8959"/>
      <c r="I8959"/>
      <c r="J8959"/>
      <c r="M8959"/>
      <c r="N8959"/>
    </row>
    <row r="8960" spans="6:14" ht="14.25" customHeight="1" x14ac:dyDescent="0.3">
      <c r="F8960"/>
      <c r="G8960"/>
      <c r="H8960"/>
      <c r="I8960"/>
      <c r="J8960"/>
      <c r="M8960"/>
      <c r="N8960"/>
    </row>
    <row r="8961" spans="6:14" ht="14.25" customHeight="1" x14ac:dyDescent="0.3">
      <c r="F8961"/>
      <c r="G8961"/>
      <c r="H8961"/>
      <c r="I8961"/>
      <c r="J8961"/>
      <c r="M8961"/>
      <c r="N8961"/>
    </row>
    <row r="8962" spans="6:14" ht="14.25" customHeight="1" x14ac:dyDescent="0.3">
      <c r="F8962"/>
      <c r="G8962"/>
      <c r="H8962"/>
      <c r="I8962"/>
      <c r="J8962"/>
      <c r="M8962"/>
      <c r="N8962"/>
    </row>
    <row r="8963" spans="6:14" ht="14.25" customHeight="1" x14ac:dyDescent="0.3">
      <c r="F8963"/>
      <c r="G8963"/>
      <c r="H8963"/>
      <c r="I8963"/>
      <c r="J8963"/>
      <c r="M8963"/>
      <c r="N8963"/>
    </row>
    <row r="8964" spans="6:14" ht="14.25" customHeight="1" x14ac:dyDescent="0.3">
      <c r="F8964"/>
      <c r="G8964"/>
      <c r="H8964"/>
      <c r="I8964"/>
      <c r="J8964"/>
      <c r="M8964"/>
      <c r="N8964"/>
    </row>
    <row r="8965" spans="6:14" ht="14.25" customHeight="1" x14ac:dyDescent="0.3">
      <c r="F8965"/>
      <c r="G8965"/>
      <c r="H8965"/>
      <c r="I8965"/>
      <c r="J8965"/>
      <c r="M8965"/>
      <c r="N8965"/>
    </row>
    <row r="8966" spans="6:14" ht="14.25" customHeight="1" x14ac:dyDescent="0.3">
      <c r="F8966"/>
      <c r="G8966"/>
      <c r="H8966"/>
      <c r="I8966"/>
      <c r="J8966"/>
      <c r="M8966"/>
      <c r="N8966"/>
    </row>
    <row r="8967" spans="6:14" ht="14.25" customHeight="1" x14ac:dyDescent="0.3">
      <c r="F8967"/>
      <c r="G8967"/>
      <c r="H8967"/>
      <c r="I8967"/>
      <c r="J8967"/>
      <c r="M8967"/>
      <c r="N8967"/>
    </row>
    <row r="8968" spans="6:14" ht="14.25" customHeight="1" x14ac:dyDescent="0.3">
      <c r="F8968"/>
      <c r="G8968"/>
      <c r="H8968"/>
      <c r="I8968"/>
      <c r="J8968"/>
      <c r="M8968"/>
      <c r="N8968"/>
    </row>
    <row r="8969" spans="6:14" ht="14.25" customHeight="1" x14ac:dyDescent="0.3">
      <c r="F8969"/>
      <c r="G8969"/>
      <c r="H8969"/>
      <c r="I8969"/>
      <c r="J8969"/>
      <c r="M8969"/>
      <c r="N8969"/>
    </row>
    <row r="8970" spans="6:14" ht="14.25" customHeight="1" x14ac:dyDescent="0.3">
      <c r="F8970"/>
      <c r="G8970"/>
      <c r="H8970"/>
      <c r="I8970"/>
      <c r="J8970"/>
      <c r="M8970"/>
      <c r="N8970"/>
    </row>
    <row r="8971" spans="6:14" ht="14.25" customHeight="1" x14ac:dyDescent="0.3">
      <c r="F8971"/>
      <c r="G8971"/>
      <c r="H8971"/>
      <c r="I8971"/>
      <c r="J8971"/>
      <c r="M8971"/>
      <c r="N8971"/>
    </row>
    <row r="8972" spans="6:14" ht="14.25" customHeight="1" x14ac:dyDescent="0.3">
      <c r="F8972"/>
      <c r="G8972"/>
      <c r="H8972"/>
      <c r="I8972"/>
      <c r="J8972"/>
      <c r="M8972"/>
      <c r="N8972"/>
    </row>
    <row r="8973" spans="6:14" ht="14.25" customHeight="1" x14ac:dyDescent="0.3">
      <c r="F8973"/>
      <c r="G8973"/>
      <c r="H8973"/>
      <c r="I8973"/>
      <c r="J8973"/>
      <c r="M8973"/>
      <c r="N8973"/>
    </row>
    <row r="8974" spans="6:14" ht="14.25" customHeight="1" x14ac:dyDescent="0.3">
      <c r="F8974"/>
      <c r="G8974"/>
      <c r="H8974"/>
      <c r="I8974"/>
      <c r="J8974"/>
      <c r="M8974"/>
      <c r="N8974"/>
    </row>
    <row r="8975" spans="6:14" ht="14.25" customHeight="1" x14ac:dyDescent="0.3">
      <c r="F8975"/>
      <c r="G8975"/>
      <c r="H8975"/>
      <c r="I8975"/>
      <c r="J8975"/>
      <c r="M8975"/>
      <c r="N8975"/>
    </row>
    <row r="8976" spans="6:14" ht="14.25" customHeight="1" x14ac:dyDescent="0.3">
      <c r="F8976"/>
      <c r="G8976"/>
      <c r="H8976"/>
      <c r="I8976"/>
      <c r="J8976"/>
      <c r="M8976"/>
      <c r="N8976"/>
    </row>
    <row r="8977" spans="6:14" ht="14.25" customHeight="1" x14ac:dyDescent="0.3">
      <c r="F8977"/>
      <c r="G8977"/>
      <c r="H8977"/>
      <c r="I8977"/>
      <c r="J8977"/>
      <c r="M8977"/>
      <c r="N8977"/>
    </row>
    <row r="8978" spans="6:14" ht="14.25" customHeight="1" x14ac:dyDescent="0.3">
      <c r="F8978"/>
      <c r="G8978"/>
      <c r="H8978"/>
      <c r="I8978"/>
      <c r="J8978"/>
      <c r="M8978"/>
      <c r="N8978"/>
    </row>
    <row r="8979" spans="6:14" ht="14.25" customHeight="1" x14ac:dyDescent="0.3">
      <c r="F8979"/>
      <c r="G8979"/>
      <c r="H8979"/>
      <c r="I8979"/>
      <c r="J8979"/>
      <c r="M8979"/>
      <c r="N8979"/>
    </row>
    <row r="8980" spans="6:14" ht="14.25" customHeight="1" x14ac:dyDescent="0.3">
      <c r="F8980"/>
      <c r="G8980"/>
      <c r="H8980"/>
      <c r="I8980"/>
      <c r="J8980"/>
      <c r="M8980"/>
      <c r="N8980"/>
    </row>
    <row r="8981" spans="6:14" ht="14.25" customHeight="1" x14ac:dyDescent="0.3">
      <c r="F8981"/>
      <c r="G8981"/>
      <c r="H8981"/>
      <c r="I8981"/>
      <c r="J8981"/>
      <c r="M8981"/>
      <c r="N8981"/>
    </row>
    <row r="8982" spans="6:14" ht="14.25" customHeight="1" x14ac:dyDescent="0.3">
      <c r="F8982"/>
      <c r="G8982"/>
      <c r="H8982"/>
      <c r="I8982"/>
      <c r="J8982"/>
      <c r="M8982"/>
      <c r="N8982"/>
    </row>
    <row r="8983" spans="6:14" ht="14.25" customHeight="1" x14ac:dyDescent="0.3">
      <c r="F8983"/>
      <c r="G8983"/>
      <c r="H8983"/>
      <c r="I8983"/>
      <c r="J8983"/>
      <c r="M8983"/>
      <c r="N8983"/>
    </row>
    <row r="8984" spans="6:14" ht="14.25" customHeight="1" x14ac:dyDescent="0.3">
      <c r="F8984"/>
      <c r="G8984"/>
      <c r="H8984"/>
      <c r="I8984"/>
      <c r="J8984"/>
      <c r="M8984"/>
      <c r="N8984"/>
    </row>
    <row r="8985" spans="6:14" ht="14.25" customHeight="1" x14ac:dyDescent="0.3">
      <c r="F8985"/>
      <c r="G8985"/>
      <c r="H8985"/>
      <c r="I8985"/>
      <c r="J8985"/>
      <c r="M8985"/>
      <c r="N8985"/>
    </row>
    <row r="8986" spans="6:14" ht="14.25" customHeight="1" x14ac:dyDescent="0.3">
      <c r="F8986"/>
      <c r="G8986"/>
      <c r="H8986"/>
      <c r="I8986"/>
      <c r="J8986"/>
      <c r="M8986"/>
      <c r="N8986"/>
    </row>
    <row r="8987" spans="6:14" ht="14.25" customHeight="1" x14ac:dyDescent="0.3">
      <c r="F8987"/>
      <c r="G8987"/>
      <c r="H8987"/>
      <c r="I8987"/>
      <c r="J8987"/>
      <c r="M8987"/>
      <c r="N8987"/>
    </row>
    <row r="8988" spans="6:14" ht="14.25" customHeight="1" x14ac:dyDescent="0.3">
      <c r="F8988"/>
      <c r="G8988"/>
      <c r="H8988"/>
      <c r="I8988"/>
      <c r="J8988"/>
      <c r="M8988"/>
      <c r="N8988"/>
    </row>
    <row r="8989" spans="6:14" ht="14.25" customHeight="1" x14ac:dyDescent="0.3">
      <c r="F8989"/>
      <c r="G8989"/>
      <c r="H8989"/>
      <c r="I8989"/>
      <c r="J8989"/>
      <c r="M8989"/>
      <c r="N8989"/>
    </row>
    <row r="8990" spans="6:14" ht="14.25" customHeight="1" x14ac:dyDescent="0.3">
      <c r="F8990"/>
      <c r="G8990"/>
      <c r="H8990"/>
      <c r="I8990"/>
      <c r="J8990"/>
      <c r="M8990"/>
      <c r="N8990"/>
    </row>
    <row r="8991" spans="6:14" ht="14.25" customHeight="1" x14ac:dyDescent="0.3">
      <c r="F8991"/>
      <c r="G8991"/>
      <c r="H8991"/>
      <c r="I8991"/>
      <c r="J8991"/>
      <c r="M8991"/>
      <c r="N8991"/>
    </row>
    <row r="8992" spans="6:14" ht="14.25" customHeight="1" x14ac:dyDescent="0.3">
      <c r="F8992"/>
      <c r="G8992"/>
      <c r="H8992"/>
      <c r="I8992"/>
      <c r="J8992"/>
      <c r="M8992"/>
      <c r="N8992"/>
    </row>
    <row r="8993" spans="6:14" ht="14.25" customHeight="1" x14ac:dyDescent="0.3">
      <c r="F8993"/>
      <c r="G8993"/>
      <c r="H8993"/>
      <c r="I8993"/>
      <c r="J8993"/>
      <c r="M8993"/>
      <c r="N8993"/>
    </row>
    <row r="8994" spans="6:14" ht="14.25" customHeight="1" x14ac:dyDescent="0.3">
      <c r="F8994"/>
      <c r="G8994"/>
      <c r="H8994"/>
      <c r="I8994"/>
      <c r="J8994"/>
      <c r="M8994"/>
      <c r="N8994"/>
    </row>
    <row r="8995" spans="6:14" ht="14.25" customHeight="1" x14ac:dyDescent="0.3">
      <c r="F8995"/>
      <c r="G8995"/>
      <c r="H8995"/>
      <c r="I8995"/>
      <c r="J8995"/>
      <c r="M8995"/>
      <c r="N8995"/>
    </row>
    <row r="8996" spans="6:14" ht="14.25" customHeight="1" x14ac:dyDescent="0.3">
      <c r="F8996"/>
      <c r="G8996"/>
      <c r="H8996"/>
      <c r="I8996"/>
      <c r="J8996"/>
      <c r="M8996"/>
      <c r="N8996"/>
    </row>
    <row r="8997" spans="6:14" ht="14.25" customHeight="1" x14ac:dyDescent="0.3">
      <c r="F8997"/>
      <c r="G8997"/>
      <c r="H8997"/>
      <c r="I8997"/>
      <c r="J8997"/>
      <c r="M8997"/>
      <c r="N8997"/>
    </row>
    <row r="8998" spans="6:14" ht="14.25" customHeight="1" x14ac:dyDescent="0.3">
      <c r="F8998"/>
      <c r="G8998"/>
      <c r="H8998"/>
      <c r="I8998"/>
      <c r="J8998"/>
      <c r="M8998"/>
      <c r="N8998"/>
    </row>
    <row r="8999" spans="6:14" ht="14.25" customHeight="1" x14ac:dyDescent="0.3">
      <c r="F8999"/>
      <c r="G8999"/>
      <c r="H8999"/>
      <c r="I8999"/>
      <c r="J8999"/>
      <c r="M8999"/>
      <c r="N8999"/>
    </row>
    <row r="9000" spans="6:14" ht="14.25" customHeight="1" x14ac:dyDescent="0.3">
      <c r="F9000"/>
      <c r="G9000"/>
      <c r="H9000"/>
      <c r="I9000"/>
      <c r="J9000"/>
      <c r="M9000"/>
      <c r="N9000"/>
    </row>
    <row r="9001" spans="6:14" ht="14.25" customHeight="1" x14ac:dyDescent="0.3">
      <c r="F9001"/>
      <c r="G9001"/>
      <c r="H9001"/>
      <c r="I9001"/>
      <c r="J9001"/>
      <c r="M9001"/>
      <c r="N9001"/>
    </row>
    <row r="9002" spans="6:14" ht="14.25" customHeight="1" x14ac:dyDescent="0.3">
      <c r="F9002"/>
      <c r="G9002"/>
      <c r="H9002"/>
      <c r="I9002"/>
      <c r="J9002"/>
      <c r="M9002"/>
      <c r="N9002"/>
    </row>
    <row r="9003" spans="6:14" ht="14.25" customHeight="1" x14ac:dyDescent="0.3">
      <c r="F9003"/>
      <c r="G9003"/>
      <c r="H9003"/>
      <c r="I9003"/>
      <c r="J9003"/>
      <c r="M9003"/>
      <c r="N9003"/>
    </row>
    <row r="9004" spans="6:14" ht="14.25" customHeight="1" x14ac:dyDescent="0.3">
      <c r="F9004"/>
      <c r="G9004"/>
      <c r="H9004"/>
      <c r="I9004"/>
      <c r="J9004"/>
      <c r="M9004"/>
      <c r="N9004"/>
    </row>
    <row r="9005" spans="6:14" ht="14.25" customHeight="1" x14ac:dyDescent="0.3">
      <c r="F9005"/>
      <c r="G9005"/>
      <c r="H9005"/>
      <c r="I9005"/>
      <c r="J9005"/>
      <c r="M9005"/>
      <c r="N9005"/>
    </row>
    <row r="9006" spans="6:14" ht="14.25" customHeight="1" x14ac:dyDescent="0.3">
      <c r="F9006"/>
      <c r="G9006"/>
      <c r="H9006"/>
      <c r="I9006"/>
      <c r="J9006"/>
      <c r="M9006"/>
      <c r="N9006"/>
    </row>
    <row r="9007" spans="6:14" ht="14.25" customHeight="1" x14ac:dyDescent="0.3">
      <c r="F9007"/>
      <c r="G9007"/>
      <c r="H9007"/>
      <c r="I9007"/>
      <c r="J9007"/>
      <c r="M9007"/>
      <c r="N9007"/>
    </row>
    <row r="9008" spans="6:14" ht="14.25" customHeight="1" x14ac:dyDescent="0.3">
      <c r="F9008"/>
      <c r="G9008"/>
      <c r="H9008"/>
      <c r="I9008"/>
      <c r="J9008"/>
      <c r="M9008"/>
      <c r="N9008"/>
    </row>
    <row r="9009" spans="6:14" ht="14.25" customHeight="1" x14ac:dyDescent="0.3">
      <c r="F9009"/>
      <c r="G9009"/>
      <c r="H9009"/>
      <c r="I9009"/>
      <c r="J9009"/>
      <c r="M9009"/>
      <c r="N9009"/>
    </row>
    <row r="9010" spans="6:14" ht="14.25" customHeight="1" x14ac:dyDescent="0.3">
      <c r="F9010"/>
      <c r="G9010"/>
      <c r="H9010"/>
      <c r="I9010"/>
      <c r="J9010"/>
      <c r="M9010"/>
      <c r="N9010"/>
    </row>
    <row r="9011" spans="6:14" ht="14.25" customHeight="1" x14ac:dyDescent="0.3">
      <c r="F9011"/>
      <c r="G9011"/>
      <c r="H9011"/>
      <c r="I9011"/>
      <c r="J9011"/>
      <c r="M9011"/>
      <c r="N9011"/>
    </row>
    <row r="9012" spans="6:14" ht="14.25" customHeight="1" x14ac:dyDescent="0.3">
      <c r="F9012"/>
      <c r="G9012"/>
      <c r="H9012"/>
      <c r="I9012"/>
      <c r="J9012"/>
      <c r="M9012"/>
      <c r="N9012"/>
    </row>
    <row r="9013" spans="6:14" ht="14.25" customHeight="1" x14ac:dyDescent="0.3">
      <c r="F9013"/>
      <c r="G9013"/>
      <c r="H9013"/>
      <c r="I9013"/>
      <c r="J9013"/>
      <c r="M9013"/>
      <c r="N9013"/>
    </row>
    <row r="9014" spans="6:14" ht="14.25" customHeight="1" x14ac:dyDescent="0.3">
      <c r="F9014"/>
      <c r="G9014"/>
      <c r="H9014"/>
      <c r="I9014"/>
      <c r="J9014"/>
      <c r="M9014"/>
      <c r="N9014"/>
    </row>
    <row r="9015" spans="6:14" ht="14.25" customHeight="1" x14ac:dyDescent="0.3">
      <c r="F9015"/>
      <c r="G9015"/>
      <c r="H9015"/>
      <c r="I9015"/>
      <c r="J9015"/>
      <c r="M9015"/>
      <c r="N9015"/>
    </row>
    <row r="9016" spans="6:14" ht="14.25" customHeight="1" x14ac:dyDescent="0.3">
      <c r="F9016"/>
      <c r="G9016"/>
      <c r="H9016"/>
      <c r="I9016"/>
      <c r="J9016"/>
      <c r="M9016"/>
      <c r="N9016"/>
    </row>
    <row r="9017" spans="6:14" ht="14.25" customHeight="1" x14ac:dyDescent="0.3">
      <c r="F9017"/>
      <c r="G9017"/>
      <c r="H9017"/>
      <c r="I9017"/>
      <c r="J9017"/>
      <c r="M9017"/>
      <c r="N9017"/>
    </row>
    <row r="9018" spans="6:14" ht="14.25" customHeight="1" x14ac:dyDescent="0.3">
      <c r="F9018"/>
      <c r="G9018"/>
      <c r="H9018"/>
      <c r="I9018"/>
      <c r="J9018"/>
      <c r="M9018"/>
      <c r="N9018"/>
    </row>
    <row r="9019" spans="6:14" ht="14.25" customHeight="1" x14ac:dyDescent="0.3">
      <c r="F9019"/>
      <c r="G9019"/>
      <c r="H9019"/>
      <c r="I9019"/>
      <c r="J9019"/>
      <c r="M9019"/>
      <c r="N9019"/>
    </row>
    <row r="9020" spans="6:14" ht="14.25" customHeight="1" x14ac:dyDescent="0.3">
      <c r="F9020"/>
      <c r="G9020"/>
      <c r="H9020"/>
      <c r="I9020"/>
      <c r="J9020"/>
      <c r="M9020"/>
      <c r="N9020"/>
    </row>
    <row r="9021" spans="6:14" ht="14.25" customHeight="1" x14ac:dyDescent="0.3">
      <c r="F9021"/>
      <c r="G9021"/>
      <c r="H9021"/>
      <c r="I9021"/>
      <c r="J9021"/>
      <c r="M9021"/>
      <c r="N9021"/>
    </row>
    <row r="9022" spans="6:14" ht="14.25" customHeight="1" x14ac:dyDescent="0.3">
      <c r="F9022"/>
      <c r="G9022"/>
      <c r="H9022"/>
      <c r="I9022"/>
      <c r="J9022"/>
      <c r="M9022"/>
      <c r="N9022"/>
    </row>
    <row r="9023" spans="6:14" ht="14.25" customHeight="1" x14ac:dyDescent="0.3">
      <c r="F9023"/>
      <c r="G9023"/>
      <c r="H9023"/>
      <c r="I9023"/>
      <c r="J9023"/>
      <c r="M9023"/>
      <c r="N9023"/>
    </row>
    <row r="9024" spans="6:14" ht="14.25" customHeight="1" x14ac:dyDescent="0.3">
      <c r="F9024"/>
      <c r="G9024"/>
      <c r="H9024"/>
      <c r="I9024"/>
      <c r="J9024"/>
      <c r="M9024"/>
      <c r="N9024"/>
    </row>
    <row r="9025" spans="6:14" ht="14.25" customHeight="1" x14ac:dyDescent="0.3">
      <c r="F9025"/>
      <c r="G9025"/>
      <c r="H9025"/>
      <c r="I9025"/>
      <c r="J9025"/>
      <c r="M9025"/>
      <c r="N9025"/>
    </row>
    <row r="9026" spans="6:14" ht="14.25" customHeight="1" x14ac:dyDescent="0.3">
      <c r="F9026"/>
      <c r="G9026"/>
      <c r="H9026"/>
      <c r="I9026"/>
      <c r="J9026"/>
      <c r="M9026"/>
      <c r="N9026"/>
    </row>
    <row r="9027" spans="6:14" ht="14.25" customHeight="1" x14ac:dyDescent="0.3">
      <c r="F9027"/>
      <c r="G9027"/>
      <c r="H9027"/>
      <c r="I9027"/>
      <c r="J9027"/>
      <c r="M9027"/>
      <c r="N9027"/>
    </row>
    <row r="9028" spans="6:14" ht="14.25" customHeight="1" x14ac:dyDescent="0.3">
      <c r="F9028"/>
      <c r="G9028"/>
      <c r="H9028"/>
      <c r="I9028"/>
      <c r="J9028"/>
      <c r="M9028"/>
      <c r="N9028"/>
    </row>
    <row r="9029" spans="6:14" ht="14.25" customHeight="1" x14ac:dyDescent="0.3">
      <c r="F9029"/>
      <c r="G9029"/>
      <c r="H9029"/>
      <c r="I9029"/>
      <c r="J9029"/>
      <c r="M9029"/>
      <c r="N9029"/>
    </row>
    <row r="9030" spans="6:14" ht="14.25" customHeight="1" x14ac:dyDescent="0.3">
      <c r="F9030"/>
      <c r="G9030"/>
      <c r="H9030"/>
      <c r="I9030"/>
      <c r="J9030"/>
      <c r="M9030"/>
      <c r="N9030"/>
    </row>
    <row r="9031" spans="6:14" ht="14.25" customHeight="1" x14ac:dyDescent="0.3">
      <c r="F9031"/>
      <c r="G9031"/>
      <c r="H9031"/>
      <c r="I9031"/>
      <c r="J9031"/>
      <c r="M9031"/>
      <c r="N9031"/>
    </row>
    <row r="9032" spans="6:14" ht="14.25" customHeight="1" x14ac:dyDescent="0.3">
      <c r="F9032"/>
      <c r="G9032"/>
      <c r="H9032"/>
      <c r="I9032"/>
      <c r="J9032"/>
      <c r="M9032"/>
      <c r="N9032"/>
    </row>
    <row r="9033" spans="6:14" ht="14.25" customHeight="1" x14ac:dyDescent="0.3">
      <c r="F9033"/>
      <c r="G9033"/>
      <c r="H9033"/>
      <c r="I9033"/>
      <c r="J9033"/>
      <c r="M9033"/>
      <c r="N9033"/>
    </row>
    <row r="9034" spans="6:14" ht="14.25" customHeight="1" x14ac:dyDescent="0.3">
      <c r="F9034"/>
      <c r="G9034"/>
      <c r="H9034"/>
      <c r="I9034"/>
      <c r="J9034"/>
      <c r="M9034"/>
      <c r="N9034"/>
    </row>
    <row r="9035" spans="6:14" ht="14.25" customHeight="1" x14ac:dyDescent="0.3">
      <c r="F9035"/>
      <c r="G9035"/>
      <c r="H9035"/>
      <c r="I9035"/>
      <c r="J9035"/>
      <c r="M9035"/>
      <c r="N9035"/>
    </row>
    <row r="9036" spans="6:14" ht="14.25" customHeight="1" x14ac:dyDescent="0.3">
      <c r="F9036"/>
      <c r="G9036"/>
      <c r="H9036"/>
      <c r="I9036"/>
      <c r="J9036"/>
      <c r="M9036"/>
      <c r="N9036"/>
    </row>
    <row r="9037" spans="6:14" ht="14.25" customHeight="1" x14ac:dyDescent="0.3">
      <c r="F9037"/>
      <c r="G9037"/>
      <c r="H9037"/>
      <c r="I9037"/>
      <c r="J9037"/>
      <c r="M9037"/>
      <c r="N9037"/>
    </row>
    <row r="9038" spans="6:14" ht="14.25" customHeight="1" x14ac:dyDescent="0.3">
      <c r="F9038"/>
      <c r="G9038"/>
      <c r="H9038"/>
      <c r="I9038"/>
      <c r="J9038"/>
      <c r="M9038"/>
      <c r="N9038"/>
    </row>
    <row r="9039" spans="6:14" ht="14.25" customHeight="1" x14ac:dyDescent="0.3">
      <c r="F9039"/>
      <c r="G9039"/>
      <c r="H9039"/>
      <c r="I9039"/>
      <c r="J9039"/>
      <c r="M9039"/>
      <c r="N9039"/>
    </row>
    <row r="9040" spans="6:14" ht="14.25" customHeight="1" x14ac:dyDescent="0.3">
      <c r="F9040"/>
      <c r="G9040"/>
      <c r="H9040"/>
      <c r="I9040"/>
      <c r="J9040"/>
      <c r="M9040"/>
      <c r="N9040"/>
    </row>
    <row r="9041" spans="6:14" ht="14.25" customHeight="1" x14ac:dyDescent="0.3">
      <c r="F9041"/>
      <c r="G9041"/>
      <c r="H9041"/>
      <c r="I9041"/>
      <c r="J9041"/>
      <c r="M9041"/>
      <c r="N9041"/>
    </row>
    <row r="9042" spans="6:14" ht="14.25" customHeight="1" x14ac:dyDescent="0.3">
      <c r="F9042"/>
      <c r="G9042"/>
      <c r="H9042"/>
      <c r="I9042"/>
      <c r="J9042"/>
      <c r="M9042"/>
      <c r="N9042"/>
    </row>
    <row r="9043" spans="6:14" ht="14.25" customHeight="1" x14ac:dyDescent="0.3">
      <c r="F9043"/>
      <c r="G9043"/>
      <c r="H9043"/>
      <c r="I9043"/>
      <c r="J9043"/>
      <c r="M9043"/>
      <c r="N9043"/>
    </row>
    <row r="9044" spans="6:14" ht="14.25" customHeight="1" x14ac:dyDescent="0.3">
      <c r="F9044"/>
      <c r="G9044"/>
      <c r="H9044"/>
      <c r="I9044"/>
      <c r="J9044"/>
      <c r="M9044"/>
      <c r="N9044"/>
    </row>
    <row r="9045" spans="6:14" ht="14.25" customHeight="1" x14ac:dyDescent="0.3">
      <c r="F9045"/>
      <c r="G9045"/>
      <c r="H9045"/>
      <c r="I9045"/>
      <c r="J9045"/>
      <c r="M9045"/>
      <c r="N9045"/>
    </row>
    <row r="9046" spans="6:14" ht="14.25" customHeight="1" x14ac:dyDescent="0.3">
      <c r="F9046"/>
      <c r="G9046"/>
      <c r="H9046"/>
      <c r="I9046"/>
      <c r="J9046"/>
      <c r="M9046"/>
      <c r="N9046"/>
    </row>
    <row r="9047" spans="6:14" ht="14.25" customHeight="1" x14ac:dyDescent="0.3">
      <c r="F9047"/>
      <c r="G9047"/>
      <c r="H9047"/>
      <c r="I9047"/>
      <c r="J9047"/>
      <c r="M9047"/>
      <c r="N9047"/>
    </row>
    <row r="9048" spans="6:14" ht="14.25" customHeight="1" x14ac:dyDescent="0.3">
      <c r="F9048"/>
      <c r="G9048"/>
      <c r="H9048"/>
      <c r="I9048"/>
      <c r="J9048"/>
      <c r="M9048"/>
      <c r="N9048"/>
    </row>
    <row r="9049" spans="6:14" ht="14.25" customHeight="1" x14ac:dyDescent="0.3">
      <c r="F9049"/>
      <c r="G9049"/>
      <c r="H9049"/>
      <c r="I9049"/>
      <c r="J9049"/>
      <c r="M9049"/>
      <c r="N9049"/>
    </row>
    <row r="9050" spans="6:14" ht="14.25" customHeight="1" x14ac:dyDescent="0.3">
      <c r="F9050"/>
      <c r="G9050"/>
      <c r="H9050"/>
      <c r="I9050"/>
      <c r="J9050"/>
      <c r="M9050"/>
      <c r="N9050"/>
    </row>
    <row r="9051" spans="6:14" ht="14.25" customHeight="1" x14ac:dyDescent="0.3">
      <c r="F9051"/>
      <c r="G9051"/>
      <c r="H9051"/>
      <c r="I9051"/>
      <c r="J9051"/>
      <c r="M9051"/>
      <c r="N9051"/>
    </row>
    <row r="9052" spans="6:14" ht="14.25" customHeight="1" x14ac:dyDescent="0.3">
      <c r="F9052"/>
      <c r="G9052"/>
      <c r="H9052"/>
      <c r="I9052"/>
      <c r="J9052"/>
      <c r="M9052"/>
      <c r="N9052"/>
    </row>
    <row r="9053" spans="6:14" ht="14.25" customHeight="1" x14ac:dyDescent="0.3">
      <c r="F9053"/>
      <c r="G9053"/>
      <c r="H9053"/>
      <c r="I9053"/>
      <c r="J9053"/>
      <c r="M9053"/>
      <c r="N9053"/>
    </row>
    <row r="9054" spans="6:14" ht="14.25" customHeight="1" x14ac:dyDescent="0.3">
      <c r="F9054"/>
      <c r="G9054"/>
      <c r="H9054"/>
      <c r="I9054"/>
      <c r="J9054"/>
      <c r="M9054"/>
      <c r="N9054"/>
    </row>
    <row r="9055" spans="6:14" ht="14.25" customHeight="1" x14ac:dyDescent="0.3">
      <c r="F9055"/>
      <c r="G9055"/>
      <c r="H9055"/>
      <c r="I9055"/>
      <c r="J9055"/>
      <c r="M9055"/>
      <c r="N9055"/>
    </row>
    <row r="9056" spans="6:14" ht="14.25" customHeight="1" x14ac:dyDescent="0.3">
      <c r="F9056"/>
      <c r="G9056"/>
      <c r="H9056"/>
      <c r="I9056"/>
      <c r="J9056"/>
      <c r="M9056"/>
      <c r="N9056"/>
    </row>
    <row r="9057" spans="6:14" ht="14.25" customHeight="1" x14ac:dyDescent="0.3">
      <c r="F9057"/>
      <c r="G9057"/>
      <c r="H9057"/>
      <c r="I9057"/>
      <c r="J9057"/>
      <c r="M9057"/>
      <c r="N9057"/>
    </row>
    <row r="9058" spans="6:14" ht="14.25" customHeight="1" x14ac:dyDescent="0.3">
      <c r="F9058"/>
      <c r="G9058"/>
      <c r="H9058"/>
      <c r="I9058"/>
      <c r="J9058"/>
      <c r="M9058"/>
      <c r="N9058"/>
    </row>
    <row r="9059" spans="6:14" ht="14.25" customHeight="1" x14ac:dyDescent="0.3">
      <c r="F9059"/>
      <c r="G9059"/>
      <c r="H9059"/>
      <c r="I9059"/>
      <c r="J9059"/>
      <c r="M9059"/>
      <c r="N9059"/>
    </row>
    <row r="9060" spans="6:14" ht="14.25" customHeight="1" x14ac:dyDescent="0.3">
      <c r="F9060"/>
      <c r="G9060"/>
      <c r="H9060"/>
      <c r="I9060"/>
      <c r="J9060"/>
      <c r="M9060"/>
      <c r="N9060"/>
    </row>
    <row r="9061" spans="6:14" ht="14.25" customHeight="1" x14ac:dyDescent="0.3">
      <c r="F9061"/>
      <c r="G9061"/>
      <c r="H9061"/>
      <c r="I9061"/>
      <c r="J9061"/>
      <c r="M9061"/>
      <c r="N9061"/>
    </row>
    <row r="9062" spans="6:14" ht="14.25" customHeight="1" x14ac:dyDescent="0.3">
      <c r="F9062"/>
      <c r="G9062"/>
      <c r="H9062"/>
      <c r="I9062"/>
      <c r="J9062"/>
      <c r="M9062"/>
      <c r="N9062"/>
    </row>
    <row r="9063" spans="6:14" ht="14.25" customHeight="1" x14ac:dyDescent="0.3">
      <c r="F9063"/>
      <c r="G9063"/>
      <c r="H9063"/>
      <c r="I9063"/>
      <c r="J9063"/>
      <c r="M9063"/>
      <c r="N9063"/>
    </row>
    <row r="9064" spans="6:14" ht="14.25" customHeight="1" x14ac:dyDescent="0.3">
      <c r="F9064"/>
      <c r="G9064"/>
      <c r="H9064"/>
      <c r="I9064"/>
      <c r="J9064"/>
      <c r="M9064"/>
      <c r="N9064"/>
    </row>
    <row r="9065" spans="6:14" ht="14.25" customHeight="1" x14ac:dyDescent="0.3">
      <c r="F9065"/>
      <c r="G9065"/>
      <c r="H9065"/>
      <c r="I9065"/>
      <c r="J9065"/>
      <c r="M9065"/>
      <c r="N9065"/>
    </row>
    <row r="9066" spans="6:14" ht="14.25" customHeight="1" x14ac:dyDescent="0.3">
      <c r="F9066"/>
      <c r="G9066"/>
      <c r="H9066"/>
      <c r="I9066"/>
      <c r="J9066"/>
      <c r="M9066"/>
      <c r="N9066"/>
    </row>
    <row r="9067" spans="6:14" ht="14.25" customHeight="1" x14ac:dyDescent="0.3">
      <c r="F9067"/>
      <c r="G9067"/>
      <c r="H9067"/>
      <c r="I9067"/>
      <c r="J9067"/>
      <c r="M9067"/>
      <c r="N9067"/>
    </row>
    <row r="9068" spans="6:14" ht="14.25" customHeight="1" x14ac:dyDescent="0.3">
      <c r="F9068"/>
      <c r="G9068"/>
      <c r="H9068"/>
      <c r="I9068"/>
      <c r="J9068"/>
      <c r="M9068"/>
      <c r="N9068"/>
    </row>
    <row r="9069" spans="6:14" ht="14.25" customHeight="1" x14ac:dyDescent="0.3">
      <c r="F9069"/>
      <c r="G9069"/>
      <c r="H9069"/>
      <c r="I9069"/>
      <c r="J9069"/>
      <c r="M9069"/>
      <c r="N9069"/>
    </row>
    <row r="9070" spans="6:14" ht="14.25" customHeight="1" x14ac:dyDescent="0.3">
      <c r="F9070"/>
      <c r="G9070"/>
      <c r="H9070"/>
      <c r="I9070"/>
      <c r="J9070"/>
      <c r="M9070"/>
      <c r="N9070"/>
    </row>
    <row r="9071" spans="6:14" ht="14.25" customHeight="1" x14ac:dyDescent="0.3">
      <c r="F9071"/>
      <c r="G9071"/>
      <c r="H9071"/>
      <c r="I9071"/>
      <c r="J9071"/>
      <c r="M9071"/>
      <c r="N9071"/>
    </row>
    <row r="9072" spans="6:14" ht="14.25" customHeight="1" x14ac:dyDescent="0.3">
      <c r="F9072"/>
      <c r="G9072"/>
      <c r="H9072"/>
      <c r="I9072"/>
      <c r="J9072"/>
      <c r="M9072"/>
      <c r="N9072"/>
    </row>
    <row r="9073" spans="6:14" ht="14.25" customHeight="1" x14ac:dyDescent="0.3">
      <c r="F9073"/>
      <c r="G9073"/>
      <c r="H9073"/>
      <c r="I9073"/>
      <c r="J9073"/>
      <c r="M9073"/>
      <c r="N9073"/>
    </row>
    <row r="9074" spans="6:14" ht="14.25" customHeight="1" x14ac:dyDescent="0.3">
      <c r="F9074"/>
      <c r="G9074"/>
      <c r="H9074"/>
      <c r="I9074"/>
      <c r="J9074"/>
      <c r="M9074"/>
      <c r="N9074"/>
    </row>
    <row r="9075" spans="6:14" ht="14.25" customHeight="1" x14ac:dyDescent="0.3">
      <c r="F9075"/>
      <c r="G9075"/>
      <c r="H9075"/>
      <c r="I9075"/>
      <c r="J9075"/>
      <c r="M9075"/>
      <c r="N9075"/>
    </row>
    <row r="9076" spans="6:14" ht="14.25" customHeight="1" x14ac:dyDescent="0.3">
      <c r="F9076"/>
      <c r="G9076"/>
      <c r="H9076"/>
      <c r="I9076"/>
      <c r="J9076"/>
      <c r="M9076"/>
      <c r="N9076"/>
    </row>
    <row r="9077" spans="6:14" ht="14.25" customHeight="1" x14ac:dyDescent="0.3">
      <c r="F9077"/>
      <c r="G9077"/>
      <c r="H9077"/>
      <c r="I9077"/>
      <c r="J9077"/>
      <c r="M9077"/>
      <c r="N9077"/>
    </row>
    <row r="9078" spans="6:14" ht="14.25" customHeight="1" x14ac:dyDescent="0.3">
      <c r="F9078"/>
      <c r="G9078"/>
      <c r="H9078"/>
      <c r="I9078"/>
      <c r="J9078"/>
      <c r="M9078"/>
      <c r="N9078"/>
    </row>
    <row r="9079" spans="6:14" ht="14.25" customHeight="1" x14ac:dyDescent="0.3">
      <c r="F9079"/>
      <c r="G9079"/>
      <c r="H9079"/>
      <c r="I9079"/>
      <c r="J9079"/>
      <c r="M9079"/>
      <c r="N9079"/>
    </row>
    <row r="9080" spans="6:14" ht="14.25" customHeight="1" x14ac:dyDescent="0.3">
      <c r="F9080"/>
      <c r="G9080"/>
      <c r="H9080"/>
      <c r="I9080"/>
      <c r="J9080"/>
      <c r="M9080"/>
      <c r="N9080"/>
    </row>
    <row r="9081" spans="6:14" ht="14.25" customHeight="1" x14ac:dyDescent="0.3">
      <c r="F9081"/>
      <c r="G9081"/>
      <c r="H9081"/>
      <c r="I9081"/>
      <c r="J9081"/>
      <c r="M9081"/>
      <c r="N9081"/>
    </row>
    <row r="9082" spans="6:14" ht="14.25" customHeight="1" x14ac:dyDescent="0.3">
      <c r="F9082"/>
      <c r="G9082"/>
      <c r="H9082"/>
      <c r="I9082"/>
      <c r="J9082"/>
      <c r="M9082"/>
      <c r="N9082"/>
    </row>
    <row r="9083" spans="6:14" ht="14.25" customHeight="1" x14ac:dyDescent="0.3">
      <c r="F9083"/>
      <c r="G9083"/>
      <c r="H9083"/>
      <c r="I9083"/>
      <c r="J9083"/>
      <c r="M9083"/>
      <c r="N9083"/>
    </row>
    <row r="9084" spans="6:14" ht="14.25" customHeight="1" x14ac:dyDescent="0.3">
      <c r="F9084"/>
      <c r="G9084"/>
      <c r="H9084"/>
      <c r="I9084"/>
      <c r="J9084"/>
      <c r="M9084"/>
      <c r="N9084"/>
    </row>
    <row r="9085" spans="6:14" ht="14.25" customHeight="1" x14ac:dyDescent="0.3">
      <c r="F9085"/>
      <c r="G9085"/>
      <c r="H9085"/>
      <c r="I9085"/>
      <c r="J9085"/>
      <c r="M9085"/>
      <c r="N9085"/>
    </row>
    <row r="9086" spans="6:14" ht="14.25" customHeight="1" x14ac:dyDescent="0.3">
      <c r="F9086"/>
      <c r="G9086"/>
      <c r="H9086"/>
      <c r="I9086"/>
      <c r="J9086"/>
      <c r="M9086"/>
      <c r="N9086"/>
    </row>
    <row r="9087" spans="6:14" ht="14.25" customHeight="1" x14ac:dyDescent="0.3">
      <c r="F9087"/>
      <c r="G9087"/>
      <c r="H9087"/>
      <c r="I9087"/>
      <c r="J9087"/>
      <c r="M9087"/>
      <c r="N9087"/>
    </row>
    <row r="9088" spans="6:14" ht="14.25" customHeight="1" x14ac:dyDescent="0.3">
      <c r="F9088"/>
      <c r="G9088"/>
      <c r="H9088"/>
      <c r="I9088"/>
      <c r="J9088"/>
      <c r="M9088"/>
      <c r="N9088"/>
    </row>
    <row r="9089" spans="6:14" ht="14.25" customHeight="1" x14ac:dyDescent="0.3">
      <c r="F9089"/>
      <c r="G9089"/>
      <c r="H9089"/>
      <c r="I9089"/>
      <c r="J9089"/>
      <c r="M9089"/>
      <c r="N9089"/>
    </row>
    <row r="9090" spans="6:14" ht="14.25" customHeight="1" x14ac:dyDescent="0.3">
      <c r="F9090"/>
      <c r="G9090"/>
      <c r="H9090"/>
      <c r="I9090"/>
      <c r="J9090"/>
      <c r="M9090"/>
      <c r="N9090"/>
    </row>
    <row r="9091" spans="6:14" ht="14.25" customHeight="1" x14ac:dyDescent="0.3">
      <c r="F9091"/>
      <c r="G9091"/>
      <c r="H9091"/>
      <c r="I9091"/>
      <c r="J9091"/>
      <c r="M9091"/>
      <c r="N9091"/>
    </row>
    <row r="9092" spans="6:14" ht="14.25" customHeight="1" x14ac:dyDescent="0.3">
      <c r="F9092"/>
      <c r="G9092"/>
      <c r="H9092"/>
      <c r="I9092"/>
      <c r="J9092"/>
      <c r="M9092"/>
      <c r="N9092"/>
    </row>
    <row r="9093" spans="6:14" ht="14.25" customHeight="1" x14ac:dyDescent="0.3">
      <c r="F9093"/>
      <c r="G9093"/>
      <c r="H9093"/>
      <c r="I9093"/>
      <c r="J9093"/>
      <c r="M9093"/>
      <c r="N9093"/>
    </row>
    <row r="9094" spans="6:14" ht="14.25" customHeight="1" x14ac:dyDescent="0.3">
      <c r="F9094"/>
      <c r="G9094"/>
      <c r="H9094"/>
      <c r="I9094"/>
      <c r="J9094"/>
      <c r="M9094"/>
      <c r="N9094"/>
    </row>
    <row r="9095" spans="6:14" ht="14.25" customHeight="1" x14ac:dyDescent="0.3">
      <c r="F9095"/>
      <c r="G9095"/>
      <c r="H9095"/>
      <c r="I9095"/>
      <c r="J9095"/>
      <c r="M9095"/>
      <c r="N9095"/>
    </row>
    <row r="9096" spans="6:14" ht="14.25" customHeight="1" x14ac:dyDescent="0.3">
      <c r="F9096"/>
      <c r="G9096"/>
      <c r="H9096"/>
      <c r="I9096"/>
      <c r="J9096"/>
      <c r="M9096"/>
      <c r="N9096"/>
    </row>
    <row r="9097" spans="6:14" ht="14.25" customHeight="1" x14ac:dyDescent="0.3">
      <c r="F9097"/>
      <c r="G9097"/>
      <c r="H9097"/>
      <c r="I9097"/>
      <c r="J9097"/>
      <c r="M9097"/>
      <c r="N9097"/>
    </row>
    <row r="9098" spans="6:14" ht="14.25" customHeight="1" x14ac:dyDescent="0.3">
      <c r="F9098"/>
      <c r="G9098"/>
      <c r="H9098"/>
      <c r="I9098"/>
      <c r="J9098"/>
      <c r="M9098"/>
      <c r="N9098"/>
    </row>
    <row r="9099" spans="6:14" ht="14.25" customHeight="1" x14ac:dyDescent="0.3">
      <c r="F9099"/>
      <c r="G9099"/>
      <c r="H9099"/>
      <c r="I9099"/>
      <c r="J9099"/>
      <c r="M9099"/>
      <c r="N9099"/>
    </row>
    <row r="9100" spans="6:14" ht="14.25" customHeight="1" x14ac:dyDescent="0.3">
      <c r="F9100"/>
      <c r="G9100"/>
      <c r="H9100"/>
      <c r="I9100"/>
      <c r="J9100"/>
      <c r="M9100"/>
      <c r="N9100"/>
    </row>
    <row r="9101" spans="6:14" ht="14.25" customHeight="1" x14ac:dyDescent="0.3">
      <c r="F9101"/>
      <c r="G9101"/>
      <c r="H9101"/>
      <c r="I9101"/>
      <c r="J9101"/>
      <c r="M9101"/>
      <c r="N9101"/>
    </row>
    <row r="9102" spans="6:14" ht="14.25" customHeight="1" x14ac:dyDescent="0.3">
      <c r="F9102"/>
      <c r="G9102"/>
      <c r="H9102"/>
      <c r="I9102"/>
      <c r="J9102"/>
      <c r="M9102"/>
      <c r="N9102"/>
    </row>
    <row r="9103" spans="6:14" ht="14.25" customHeight="1" x14ac:dyDescent="0.3">
      <c r="F9103"/>
      <c r="G9103"/>
      <c r="H9103"/>
      <c r="I9103"/>
      <c r="J9103"/>
      <c r="M9103"/>
      <c r="N9103"/>
    </row>
    <row r="9104" spans="6:14" ht="14.25" customHeight="1" x14ac:dyDescent="0.3">
      <c r="F9104"/>
      <c r="G9104"/>
      <c r="H9104"/>
      <c r="I9104"/>
      <c r="J9104"/>
      <c r="M9104"/>
      <c r="N9104"/>
    </row>
    <row r="9105" spans="6:14" ht="14.25" customHeight="1" x14ac:dyDescent="0.3">
      <c r="F9105"/>
      <c r="G9105"/>
      <c r="H9105"/>
      <c r="I9105"/>
      <c r="J9105"/>
      <c r="M9105"/>
      <c r="N9105"/>
    </row>
    <row r="9106" spans="6:14" ht="14.25" customHeight="1" x14ac:dyDescent="0.3">
      <c r="F9106"/>
      <c r="G9106"/>
      <c r="H9106"/>
      <c r="I9106"/>
      <c r="J9106"/>
      <c r="M9106"/>
      <c r="N9106"/>
    </row>
    <row r="9107" spans="6:14" ht="14.25" customHeight="1" x14ac:dyDescent="0.3">
      <c r="F9107"/>
      <c r="G9107"/>
      <c r="H9107"/>
      <c r="I9107"/>
      <c r="J9107"/>
      <c r="M9107"/>
      <c r="N9107"/>
    </row>
    <row r="9108" spans="6:14" ht="14.25" customHeight="1" x14ac:dyDescent="0.3">
      <c r="F9108"/>
      <c r="G9108"/>
      <c r="H9108"/>
      <c r="I9108"/>
      <c r="J9108"/>
      <c r="M9108"/>
      <c r="N9108"/>
    </row>
    <row r="9109" spans="6:14" ht="14.25" customHeight="1" x14ac:dyDescent="0.3">
      <c r="F9109"/>
      <c r="G9109"/>
      <c r="H9109"/>
      <c r="I9109"/>
      <c r="J9109"/>
      <c r="M9109"/>
      <c r="N9109"/>
    </row>
    <row r="9110" spans="6:14" ht="14.25" customHeight="1" x14ac:dyDescent="0.3">
      <c r="F9110"/>
      <c r="G9110"/>
      <c r="H9110"/>
      <c r="I9110"/>
      <c r="J9110"/>
      <c r="M9110"/>
      <c r="N9110"/>
    </row>
    <row r="9111" spans="6:14" ht="14.25" customHeight="1" x14ac:dyDescent="0.3">
      <c r="F9111"/>
      <c r="G9111"/>
      <c r="H9111"/>
      <c r="I9111"/>
      <c r="J9111"/>
      <c r="M9111"/>
      <c r="N9111"/>
    </row>
    <row r="9112" spans="6:14" ht="14.25" customHeight="1" x14ac:dyDescent="0.3">
      <c r="F9112"/>
      <c r="G9112"/>
      <c r="H9112"/>
      <c r="I9112"/>
      <c r="J9112"/>
      <c r="M9112"/>
      <c r="N9112"/>
    </row>
    <row r="9113" spans="6:14" ht="14.25" customHeight="1" x14ac:dyDescent="0.3">
      <c r="F9113"/>
      <c r="G9113"/>
      <c r="H9113"/>
      <c r="I9113"/>
      <c r="J9113"/>
      <c r="M9113"/>
      <c r="N9113"/>
    </row>
    <row r="9114" spans="6:14" ht="14.25" customHeight="1" x14ac:dyDescent="0.3">
      <c r="F9114"/>
      <c r="G9114"/>
      <c r="H9114"/>
      <c r="I9114"/>
      <c r="J9114"/>
      <c r="M9114"/>
      <c r="N9114"/>
    </row>
    <row r="9115" spans="6:14" ht="14.25" customHeight="1" x14ac:dyDescent="0.3">
      <c r="F9115"/>
      <c r="G9115"/>
      <c r="H9115"/>
      <c r="I9115"/>
      <c r="J9115"/>
      <c r="M9115"/>
      <c r="N9115"/>
    </row>
    <row r="9116" spans="6:14" ht="14.25" customHeight="1" x14ac:dyDescent="0.3">
      <c r="F9116"/>
      <c r="G9116"/>
      <c r="H9116"/>
      <c r="I9116"/>
      <c r="J9116"/>
      <c r="M9116"/>
      <c r="N9116"/>
    </row>
    <row r="9117" spans="6:14" ht="14.25" customHeight="1" x14ac:dyDescent="0.3">
      <c r="F9117"/>
      <c r="G9117"/>
      <c r="H9117"/>
      <c r="I9117"/>
      <c r="J9117"/>
      <c r="M9117"/>
      <c r="N9117"/>
    </row>
    <row r="9118" spans="6:14" ht="14.25" customHeight="1" x14ac:dyDescent="0.3">
      <c r="F9118"/>
      <c r="G9118"/>
      <c r="H9118"/>
      <c r="I9118"/>
      <c r="J9118"/>
      <c r="M9118"/>
      <c r="N9118"/>
    </row>
    <row r="9119" spans="6:14" ht="14.25" customHeight="1" x14ac:dyDescent="0.3">
      <c r="F9119"/>
      <c r="G9119"/>
      <c r="H9119"/>
      <c r="I9119"/>
      <c r="J9119"/>
      <c r="M9119"/>
      <c r="N9119"/>
    </row>
    <row r="9120" spans="6:14" ht="14.25" customHeight="1" x14ac:dyDescent="0.3">
      <c r="F9120"/>
      <c r="G9120"/>
      <c r="H9120"/>
      <c r="I9120"/>
      <c r="J9120"/>
      <c r="M9120"/>
      <c r="N9120"/>
    </row>
    <row r="9121" spans="6:14" ht="14.25" customHeight="1" x14ac:dyDescent="0.3">
      <c r="F9121"/>
      <c r="G9121"/>
      <c r="H9121"/>
      <c r="I9121"/>
      <c r="J9121"/>
      <c r="M9121"/>
      <c r="N9121"/>
    </row>
    <row r="9122" spans="6:14" ht="14.25" customHeight="1" x14ac:dyDescent="0.3">
      <c r="F9122"/>
      <c r="G9122"/>
      <c r="H9122"/>
      <c r="I9122"/>
      <c r="J9122"/>
      <c r="M9122"/>
      <c r="N9122"/>
    </row>
    <row r="9123" spans="6:14" ht="14.25" customHeight="1" x14ac:dyDescent="0.3">
      <c r="F9123"/>
      <c r="G9123"/>
      <c r="H9123"/>
      <c r="I9123"/>
      <c r="J9123"/>
      <c r="M9123"/>
      <c r="N9123"/>
    </row>
    <row r="9124" spans="6:14" ht="14.25" customHeight="1" x14ac:dyDescent="0.3">
      <c r="F9124"/>
      <c r="G9124"/>
      <c r="H9124"/>
      <c r="I9124"/>
      <c r="J9124"/>
      <c r="M9124"/>
      <c r="N9124"/>
    </row>
    <row r="9125" spans="6:14" ht="14.25" customHeight="1" x14ac:dyDescent="0.3">
      <c r="F9125"/>
      <c r="G9125"/>
      <c r="H9125"/>
      <c r="I9125"/>
      <c r="J9125"/>
      <c r="M9125"/>
      <c r="N9125"/>
    </row>
    <row r="9126" spans="6:14" ht="14.25" customHeight="1" x14ac:dyDescent="0.3">
      <c r="F9126"/>
      <c r="G9126"/>
      <c r="H9126"/>
      <c r="I9126"/>
      <c r="J9126"/>
      <c r="M9126"/>
      <c r="N9126"/>
    </row>
    <row r="9127" spans="6:14" ht="14.25" customHeight="1" x14ac:dyDescent="0.3">
      <c r="F9127"/>
      <c r="G9127"/>
      <c r="H9127"/>
      <c r="I9127"/>
      <c r="J9127"/>
      <c r="M9127"/>
      <c r="N9127"/>
    </row>
    <row r="9128" spans="6:14" ht="14.25" customHeight="1" x14ac:dyDescent="0.3">
      <c r="F9128"/>
      <c r="G9128"/>
      <c r="H9128"/>
      <c r="I9128"/>
      <c r="J9128"/>
      <c r="M9128"/>
      <c r="N9128"/>
    </row>
    <row r="9129" spans="6:14" ht="14.25" customHeight="1" x14ac:dyDescent="0.3">
      <c r="F9129"/>
      <c r="G9129"/>
      <c r="H9129"/>
      <c r="I9129"/>
      <c r="J9129"/>
      <c r="M9129"/>
      <c r="N9129"/>
    </row>
    <row r="9130" spans="6:14" ht="14.25" customHeight="1" x14ac:dyDescent="0.3">
      <c r="F9130"/>
      <c r="G9130"/>
      <c r="H9130"/>
      <c r="I9130"/>
      <c r="J9130"/>
      <c r="M9130"/>
      <c r="N9130"/>
    </row>
    <row r="9131" spans="6:14" ht="14.25" customHeight="1" x14ac:dyDescent="0.3">
      <c r="F9131"/>
      <c r="G9131"/>
      <c r="H9131"/>
      <c r="I9131"/>
      <c r="J9131"/>
      <c r="M9131"/>
      <c r="N9131"/>
    </row>
    <row r="9132" spans="6:14" ht="14.25" customHeight="1" x14ac:dyDescent="0.3">
      <c r="F9132"/>
      <c r="G9132"/>
      <c r="H9132"/>
      <c r="I9132"/>
      <c r="J9132"/>
      <c r="M9132"/>
      <c r="N9132"/>
    </row>
    <row r="9133" spans="6:14" ht="14.25" customHeight="1" x14ac:dyDescent="0.3">
      <c r="F9133"/>
      <c r="G9133"/>
      <c r="H9133"/>
      <c r="I9133"/>
      <c r="J9133"/>
      <c r="M9133"/>
      <c r="N9133"/>
    </row>
    <row r="9134" spans="6:14" ht="14.25" customHeight="1" x14ac:dyDescent="0.3">
      <c r="F9134"/>
      <c r="G9134"/>
      <c r="H9134"/>
      <c r="I9134"/>
      <c r="J9134"/>
      <c r="M9134"/>
      <c r="N9134"/>
    </row>
    <row r="9135" spans="6:14" ht="14.25" customHeight="1" x14ac:dyDescent="0.3">
      <c r="F9135"/>
      <c r="G9135"/>
      <c r="H9135"/>
      <c r="I9135"/>
      <c r="J9135"/>
      <c r="M9135"/>
      <c r="N9135"/>
    </row>
    <row r="9136" spans="6:14" ht="14.25" customHeight="1" x14ac:dyDescent="0.3">
      <c r="F9136"/>
      <c r="G9136"/>
      <c r="H9136"/>
      <c r="I9136"/>
      <c r="J9136"/>
      <c r="M9136"/>
      <c r="N9136"/>
    </row>
    <row r="9137" spans="6:14" ht="14.25" customHeight="1" x14ac:dyDescent="0.3">
      <c r="F9137"/>
      <c r="G9137"/>
      <c r="H9137"/>
      <c r="I9137"/>
      <c r="J9137"/>
      <c r="M9137"/>
      <c r="N9137"/>
    </row>
    <row r="9138" spans="6:14" ht="14.25" customHeight="1" x14ac:dyDescent="0.3">
      <c r="F9138"/>
      <c r="G9138"/>
      <c r="H9138"/>
      <c r="I9138"/>
      <c r="J9138"/>
      <c r="M9138"/>
      <c r="N9138"/>
    </row>
    <row r="9139" spans="6:14" ht="14.25" customHeight="1" x14ac:dyDescent="0.3">
      <c r="F9139"/>
      <c r="G9139"/>
      <c r="H9139"/>
      <c r="I9139"/>
      <c r="J9139"/>
      <c r="M9139"/>
      <c r="N9139"/>
    </row>
    <row r="9140" spans="6:14" ht="14.25" customHeight="1" x14ac:dyDescent="0.3">
      <c r="F9140"/>
      <c r="G9140"/>
      <c r="H9140"/>
      <c r="I9140"/>
      <c r="J9140"/>
      <c r="M9140"/>
      <c r="N9140"/>
    </row>
    <row r="9141" spans="6:14" ht="14.25" customHeight="1" x14ac:dyDescent="0.3">
      <c r="F9141"/>
      <c r="G9141"/>
      <c r="H9141"/>
      <c r="I9141"/>
      <c r="J9141"/>
      <c r="M9141"/>
      <c r="N9141"/>
    </row>
    <row r="9142" spans="6:14" ht="14.25" customHeight="1" x14ac:dyDescent="0.3">
      <c r="F9142"/>
      <c r="G9142"/>
      <c r="H9142"/>
      <c r="I9142"/>
      <c r="J9142"/>
      <c r="M9142"/>
      <c r="N9142"/>
    </row>
    <row r="9143" spans="6:14" ht="14.25" customHeight="1" x14ac:dyDescent="0.3">
      <c r="F9143"/>
      <c r="G9143"/>
      <c r="H9143"/>
      <c r="I9143"/>
      <c r="J9143"/>
      <c r="M9143"/>
      <c r="N9143"/>
    </row>
    <row r="9144" spans="6:14" ht="14.25" customHeight="1" x14ac:dyDescent="0.3">
      <c r="F9144"/>
      <c r="G9144"/>
      <c r="H9144"/>
      <c r="I9144"/>
      <c r="J9144"/>
      <c r="M9144"/>
      <c r="N9144"/>
    </row>
    <row r="9145" spans="6:14" ht="14.25" customHeight="1" x14ac:dyDescent="0.3">
      <c r="F9145"/>
      <c r="G9145"/>
      <c r="H9145"/>
      <c r="I9145"/>
      <c r="J9145"/>
      <c r="M9145"/>
      <c r="N9145"/>
    </row>
    <row r="9146" spans="6:14" ht="14.25" customHeight="1" x14ac:dyDescent="0.3">
      <c r="F9146"/>
      <c r="G9146"/>
      <c r="H9146"/>
      <c r="I9146"/>
      <c r="J9146"/>
      <c r="M9146"/>
      <c r="N9146"/>
    </row>
    <row r="9147" spans="6:14" ht="14.25" customHeight="1" x14ac:dyDescent="0.3">
      <c r="F9147"/>
      <c r="G9147"/>
      <c r="H9147"/>
      <c r="I9147"/>
      <c r="J9147"/>
      <c r="M9147"/>
      <c r="N9147"/>
    </row>
    <row r="9148" spans="6:14" ht="14.25" customHeight="1" x14ac:dyDescent="0.3">
      <c r="F9148"/>
      <c r="G9148"/>
      <c r="H9148"/>
      <c r="I9148"/>
      <c r="J9148"/>
      <c r="M9148"/>
      <c r="N9148"/>
    </row>
    <row r="9149" spans="6:14" ht="14.25" customHeight="1" x14ac:dyDescent="0.3">
      <c r="F9149"/>
      <c r="G9149"/>
      <c r="H9149"/>
      <c r="I9149"/>
      <c r="J9149"/>
      <c r="M9149"/>
      <c r="N9149"/>
    </row>
    <row r="9150" spans="6:14" ht="14.25" customHeight="1" x14ac:dyDescent="0.3">
      <c r="F9150"/>
      <c r="G9150"/>
      <c r="H9150"/>
      <c r="I9150"/>
      <c r="J9150"/>
      <c r="M9150"/>
      <c r="N9150"/>
    </row>
    <row r="9151" spans="6:14" ht="14.25" customHeight="1" x14ac:dyDescent="0.3">
      <c r="F9151"/>
      <c r="G9151"/>
      <c r="H9151"/>
      <c r="I9151"/>
      <c r="J9151"/>
      <c r="M9151"/>
      <c r="N9151"/>
    </row>
    <row r="9152" spans="6:14" ht="14.25" customHeight="1" x14ac:dyDescent="0.3">
      <c r="F9152"/>
      <c r="G9152"/>
      <c r="H9152"/>
      <c r="I9152"/>
      <c r="J9152"/>
      <c r="M9152"/>
      <c r="N9152"/>
    </row>
    <row r="9153" spans="6:14" ht="14.25" customHeight="1" x14ac:dyDescent="0.3">
      <c r="F9153"/>
      <c r="G9153"/>
      <c r="H9153"/>
      <c r="I9153"/>
      <c r="J9153"/>
      <c r="M9153"/>
      <c r="N9153"/>
    </row>
    <row r="9154" spans="6:14" ht="14.25" customHeight="1" x14ac:dyDescent="0.3">
      <c r="F9154"/>
      <c r="G9154"/>
      <c r="H9154"/>
      <c r="I9154"/>
      <c r="J9154"/>
      <c r="M9154"/>
      <c r="N9154"/>
    </row>
    <row r="9155" spans="6:14" ht="14.25" customHeight="1" x14ac:dyDescent="0.3">
      <c r="F9155"/>
      <c r="G9155"/>
      <c r="H9155"/>
      <c r="I9155"/>
      <c r="J9155"/>
      <c r="M9155"/>
      <c r="N9155"/>
    </row>
    <row r="9156" spans="6:14" ht="14.25" customHeight="1" x14ac:dyDescent="0.3">
      <c r="F9156"/>
      <c r="G9156"/>
      <c r="H9156"/>
      <c r="I9156"/>
      <c r="J9156"/>
      <c r="M9156"/>
      <c r="N9156"/>
    </row>
    <row r="9157" spans="6:14" ht="14.25" customHeight="1" x14ac:dyDescent="0.3">
      <c r="F9157"/>
      <c r="G9157"/>
      <c r="H9157"/>
      <c r="I9157"/>
      <c r="J9157"/>
      <c r="M9157"/>
      <c r="N9157"/>
    </row>
    <row r="9158" spans="6:14" ht="14.25" customHeight="1" x14ac:dyDescent="0.3">
      <c r="F9158"/>
      <c r="G9158"/>
      <c r="H9158"/>
      <c r="I9158"/>
      <c r="J9158"/>
      <c r="M9158"/>
      <c r="N9158"/>
    </row>
    <row r="9159" spans="6:14" ht="14.25" customHeight="1" x14ac:dyDescent="0.3">
      <c r="F9159"/>
      <c r="G9159"/>
      <c r="H9159"/>
      <c r="I9159"/>
      <c r="J9159"/>
      <c r="M9159"/>
      <c r="N9159"/>
    </row>
    <row r="9160" spans="6:14" ht="14.25" customHeight="1" x14ac:dyDescent="0.3">
      <c r="F9160"/>
      <c r="G9160"/>
      <c r="H9160"/>
      <c r="I9160"/>
      <c r="J9160"/>
      <c r="M9160"/>
      <c r="N9160"/>
    </row>
    <row r="9161" spans="6:14" ht="14.25" customHeight="1" x14ac:dyDescent="0.3">
      <c r="F9161"/>
      <c r="G9161"/>
      <c r="H9161"/>
      <c r="I9161"/>
      <c r="J9161"/>
      <c r="M9161"/>
      <c r="N9161"/>
    </row>
    <row r="9162" spans="6:14" ht="14.25" customHeight="1" x14ac:dyDescent="0.3">
      <c r="F9162"/>
      <c r="G9162"/>
      <c r="H9162"/>
      <c r="I9162"/>
      <c r="J9162"/>
      <c r="M9162"/>
      <c r="N9162"/>
    </row>
    <row r="9163" spans="6:14" ht="14.25" customHeight="1" x14ac:dyDescent="0.3">
      <c r="F9163"/>
      <c r="G9163"/>
      <c r="H9163"/>
      <c r="I9163"/>
      <c r="J9163"/>
      <c r="M9163"/>
      <c r="N9163"/>
    </row>
    <row r="9164" spans="6:14" ht="14.25" customHeight="1" x14ac:dyDescent="0.3">
      <c r="F9164"/>
      <c r="G9164"/>
      <c r="H9164"/>
      <c r="I9164"/>
      <c r="J9164"/>
      <c r="M9164"/>
      <c r="N9164"/>
    </row>
    <row r="9165" spans="6:14" ht="14.25" customHeight="1" x14ac:dyDescent="0.3">
      <c r="F9165"/>
      <c r="G9165"/>
      <c r="H9165"/>
      <c r="I9165"/>
      <c r="J9165"/>
      <c r="M9165"/>
      <c r="N9165"/>
    </row>
    <row r="9166" spans="6:14" ht="14.25" customHeight="1" x14ac:dyDescent="0.3">
      <c r="F9166"/>
      <c r="G9166"/>
      <c r="H9166"/>
      <c r="I9166"/>
      <c r="J9166"/>
      <c r="M9166"/>
      <c r="N9166"/>
    </row>
    <row r="9167" spans="6:14" ht="14.25" customHeight="1" x14ac:dyDescent="0.3">
      <c r="F9167"/>
      <c r="G9167"/>
      <c r="H9167"/>
      <c r="I9167"/>
      <c r="J9167"/>
      <c r="M9167"/>
      <c r="N9167"/>
    </row>
    <row r="9168" spans="6:14" ht="14.25" customHeight="1" x14ac:dyDescent="0.3">
      <c r="F9168"/>
      <c r="G9168"/>
      <c r="H9168"/>
      <c r="I9168"/>
      <c r="J9168"/>
      <c r="M9168"/>
      <c r="N9168"/>
    </row>
    <row r="9169" spans="6:14" ht="14.25" customHeight="1" x14ac:dyDescent="0.3">
      <c r="F9169"/>
      <c r="G9169"/>
      <c r="H9169"/>
      <c r="I9169"/>
      <c r="J9169"/>
      <c r="M9169"/>
      <c r="N9169"/>
    </row>
    <row r="9170" spans="6:14" ht="14.25" customHeight="1" x14ac:dyDescent="0.3">
      <c r="F9170"/>
      <c r="G9170"/>
      <c r="H9170"/>
      <c r="I9170"/>
      <c r="J9170"/>
      <c r="M9170"/>
      <c r="N9170"/>
    </row>
    <row r="9171" spans="6:14" ht="14.25" customHeight="1" x14ac:dyDescent="0.3">
      <c r="F9171"/>
      <c r="G9171"/>
      <c r="H9171"/>
      <c r="I9171"/>
      <c r="J9171"/>
      <c r="M9171"/>
      <c r="N9171"/>
    </row>
    <row r="9172" spans="6:14" ht="14.25" customHeight="1" x14ac:dyDescent="0.3">
      <c r="F9172"/>
      <c r="G9172"/>
      <c r="H9172"/>
      <c r="I9172"/>
      <c r="J9172"/>
      <c r="M9172"/>
      <c r="N9172"/>
    </row>
    <row r="9173" spans="6:14" ht="14.25" customHeight="1" x14ac:dyDescent="0.3">
      <c r="F9173"/>
      <c r="G9173"/>
      <c r="H9173"/>
      <c r="I9173"/>
      <c r="J9173"/>
      <c r="M9173"/>
      <c r="N9173"/>
    </row>
    <row r="9174" spans="6:14" ht="14.25" customHeight="1" x14ac:dyDescent="0.3">
      <c r="F9174"/>
      <c r="G9174"/>
      <c r="H9174"/>
      <c r="I9174"/>
      <c r="J9174"/>
      <c r="M9174"/>
      <c r="N9174"/>
    </row>
    <row r="9175" spans="6:14" ht="14.25" customHeight="1" x14ac:dyDescent="0.3">
      <c r="F9175"/>
      <c r="G9175"/>
      <c r="H9175"/>
      <c r="I9175"/>
      <c r="J9175"/>
      <c r="M9175"/>
      <c r="N9175"/>
    </row>
    <row r="9176" spans="6:14" ht="14.25" customHeight="1" x14ac:dyDescent="0.3">
      <c r="F9176"/>
      <c r="G9176"/>
      <c r="H9176"/>
      <c r="I9176"/>
      <c r="J9176"/>
      <c r="M9176"/>
      <c r="N9176"/>
    </row>
    <row r="9177" spans="6:14" ht="14.25" customHeight="1" x14ac:dyDescent="0.3">
      <c r="F9177"/>
      <c r="G9177"/>
      <c r="H9177"/>
      <c r="I9177"/>
      <c r="J9177"/>
      <c r="M9177"/>
      <c r="N9177"/>
    </row>
    <row r="9178" spans="6:14" ht="14.25" customHeight="1" x14ac:dyDescent="0.3">
      <c r="F9178"/>
      <c r="G9178"/>
      <c r="H9178"/>
      <c r="I9178"/>
      <c r="J9178"/>
      <c r="M9178"/>
      <c r="N9178"/>
    </row>
    <row r="9179" spans="6:14" ht="14.25" customHeight="1" x14ac:dyDescent="0.3">
      <c r="F9179"/>
      <c r="G9179"/>
      <c r="H9179"/>
      <c r="I9179"/>
      <c r="J9179"/>
      <c r="M9179"/>
      <c r="N9179"/>
    </row>
    <row r="9180" spans="6:14" ht="14.25" customHeight="1" x14ac:dyDescent="0.3">
      <c r="F9180"/>
      <c r="G9180"/>
      <c r="H9180"/>
      <c r="I9180"/>
      <c r="J9180"/>
      <c r="M9180"/>
      <c r="N9180"/>
    </row>
    <row r="9181" spans="6:14" ht="14.25" customHeight="1" x14ac:dyDescent="0.3">
      <c r="F9181"/>
      <c r="G9181"/>
      <c r="H9181"/>
      <c r="I9181"/>
      <c r="J9181"/>
      <c r="M9181"/>
      <c r="N9181"/>
    </row>
    <row r="9182" spans="6:14" ht="14.25" customHeight="1" x14ac:dyDescent="0.3">
      <c r="F9182"/>
      <c r="G9182"/>
      <c r="H9182"/>
      <c r="I9182"/>
      <c r="J9182"/>
      <c r="M9182"/>
      <c r="N9182"/>
    </row>
    <row r="9183" spans="6:14" ht="14.25" customHeight="1" x14ac:dyDescent="0.3">
      <c r="F9183"/>
      <c r="G9183"/>
      <c r="H9183"/>
      <c r="I9183"/>
      <c r="J9183"/>
      <c r="M9183"/>
      <c r="N9183"/>
    </row>
    <row r="9184" spans="6:14" ht="14.25" customHeight="1" x14ac:dyDescent="0.3">
      <c r="F9184"/>
      <c r="G9184"/>
      <c r="H9184"/>
      <c r="I9184"/>
      <c r="J9184"/>
      <c r="M9184"/>
      <c r="N9184"/>
    </row>
    <row r="9185" spans="6:14" ht="14.25" customHeight="1" x14ac:dyDescent="0.3">
      <c r="F9185"/>
      <c r="G9185"/>
      <c r="H9185"/>
      <c r="I9185"/>
      <c r="J9185"/>
      <c r="M9185"/>
      <c r="N9185"/>
    </row>
    <row r="9186" spans="6:14" ht="14.25" customHeight="1" x14ac:dyDescent="0.3">
      <c r="F9186"/>
      <c r="G9186"/>
      <c r="H9186"/>
      <c r="I9186"/>
      <c r="J9186"/>
      <c r="M9186"/>
      <c r="N9186"/>
    </row>
    <row r="9187" spans="6:14" ht="14.25" customHeight="1" x14ac:dyDescent="0.3">
      <c r="F9187"/>
      <c r="G9187"/>
      <c r="H9187"/>
      <c r="I9187"/>
      <c r="J9187"/>
      <c r="M9187"/>
      <c r="N9187"/>
    </row>
    <row r="9188" spans="6:14" ht="14.25" customHeight="1" x14ac:dyDescent="0.3">
      <c r="F9188"/>
      <c r="G9188"/>
      <c r="H9188"/>
      <c r="I9188"/>
      <c r="J9188"/>
      <c r="M9188"/>
      <c r="N9188"/>
    </row>
    <row r="9189" spans="6:14" ht="14.25" customHeight="1" x14ac:dyDescent="0.3">
      <c r="F9189"/>
      <c r="G9189"/>
      <c r="H9189"/>
      <c r="I9189"/>
      <c r="J9189"/>
      <c r="M9189"/>
      <c r="N9189"/>
    </row>
    <row r="9190" spans="6:14" ht="14.25" customHeight="1" x14ac:dyDescent="0.3">
      <c r="F9190"/>
      <c r="G9190"/>
      <c r="H9190"/>
      <c r="I9190"/>
      <c r="J9190"/>
      <c r="M9190"/>
      <c r="N9190"/>
    </row>
    <row r="9191" spans="6:14" ht="14.25" customHeight="1" x14ac:dyDescent="0.3">
      <c r="F9191"/>
      <c r="G9191"/>
      <c r="H9191"/>
      <c r="I9191"/>
      <c r="J9191"/>
      <c r="M9191"/>
      <c r="N9191"/>
    </row>
    <row r="9192" spans="6:14" ht="14.25" customHeight="1" x14ac:dyDescent="0.3">
      <c r="F9192"/>
      <c r="G9192"/>
      <c r="H9192"/>
      <c r="I9192"/>
      <c r="J9192"/>
      <c r="M9192"/>
      <c r="N9192"/>
    </row>
    <row r="9193" spans="6:14" ht="14.25" customHeight="1" x14ac:dyDescent="0.3">
      <c r="F9193"/>
      <c r="G9193"/>
      <c r="H9193"/>
      <c r="I9193"/>
      <c r="J9193"/>
      <c r="M9193"/>
      <c r="N9193"/>
    </row>
    <row r="9194" spans="6:14" ht="14.25" customHeight="1" x14ac:dyDescent="0.3">
      <c r="F9194"/>
      <c r="G9194"/>
      <c r="H9194"/>
      <c r="I9194"/>
      <c r="J9194"/>
      <c r="M9194"/>
      <c r="N9194"/>
    </row>
    <row r="9195" spans="6:14" ht="14.25" customHeight="1" x14ac:dyDescent="0.3">
      <c r="F9195"/>
      <c r="G9195"/>
      <c r="H9195"/>
      <c r="I9195"/>
      <c r="J9195"/>
      <c r="M9195"/>
      <c r="N9195"/>
    </row>
    <row r="9196" spans="6:14" ht="14.25" customHeight="1" x14ac:dyDescent="0.3">
      <c r="F9196"/>
      <c r="G9196"/>
      <c r="H9196"/>
      <c r="I9196"/>
      <c r="J9196"/>
      <c r="M9196"/>
      <c r="N9196"/>
    </row>
    <row r="9197" spans="6:14" ht="14.25" customHeight="1" x14ac:dyDescent="0.3">
      <c r="F9197"/>
      <c r="G9197"/>
      <c r="H9197"/>
      <c r="I9197"/>
      <c r="J9197"/>
      <c r="M9197"/>
      <c r="N9197"/>
    </row>
    <row r="9198" spans="6:14" ht="14.25" customHeight="1" x14ac:dyDescent="0.3">
      <c r="F9198"/>
      <c r="G9198"/>
      <c r="H9198"/>
      <c r="I9198"/>
      <c r="J9198"/>
      <c r="M9198"/>
      <c r="N9198"/>
    </row>
    <row r="9199" spans="6:14" ht="14.25" customHeight="1" x14ac:dyDescent="0.3">
      <c r="F9199"/>
      <c r="G9199"/>
      <c r="H9199"/>
      <c r="I9199"/>
      <c r="J9199"/>
      <c r="M9199"/>
      <c r="N9199"/>
    </row>
    <row r="9200" spans="6:14" ht="14.25" customHeight="1" x14ac:dyDescent="0.3">
      <c r="F9200"/>
      <c r="G9200"/>
      <c r="H9200"/>
      <c r="I9200"/>
      <c r="J9200"/>
      <c r="M9200"/>
      <c r="N9200"/>
    </row>
    <row r="9201" spans="6:14" ht="14.25" customHeight="1" x14ac:dyDescent="0.3">
      <c r="F9201"/>
      <c r="G9201"/>
      <c r="H9201"/>
      <c r="I9201"/>
      <c r="J9201"/>
      <c r="M9201"/>
      <c r="N9201"/>
    </row>
    <row r="9202" spans="6:14" ht="14.25" customHeight="1" x14ac:dyDescent="0.3">
      <c r="F9202"/>
      <c r="G9202"/>
      <c r="H9202"/>
      <c r="I9202"/>
      <c r="J9202"/>
      <c r="M9202"/>
      <c r="N9202"/>
    </row>
    <row r="9203" spans="6:14" ht="14.25" customHeight="1" x14ac:dyDescent="0.3">
      <c r="F9203"/>
      <c r="G9203"/>
      <c r="H9203"/>
      <c r="I9203"/>
      <c r="J9203"/>
      <c r="M9203"/>
      <c r="N9203"/>
    </row>
    <row r="9204" spans="6:14" ht="14.25" customHeight="1" x14ac:dyDescent="0.3">
      <c r="F9204"/>
      <c r="G9204"/>
      <c r="H9204"/>
      <c r="I9204"/>
      <c r="J9204"/>
      <c r="M9204"/>
      <c r="N9204"/>
    </row>
    <row r="9205" spans="6:14" ht="14.25" customHeight="1" x14ac:dyDescent="0.3">
      <c r="F9205"/>
      <c r="G9205"/>
      <c r="H9205"/>
      <c r="I9205"/>
      <c r="J9205"/>
      <c r="M9205"/>
      <c r="N9205"/>
    </row>
    <row r="9206" spans="6:14" ht="14.25" customHeight="1" x14ac:dyDescent="0.3">
      <c r="F9206"/>
      <c r="G9206"/>
      <c r="H9206"/>
      <c r="I9206"/>
      <c r="J9206"/>
      <c r="M9206"/>
      <c r="N9206"/>
    </row>
    <row r="9207" spans="6:14" ht="14.25" customHeight="1" x14ac:dyDescent="0.3">
      <c r="F9207"/>
      <c r="G9207"/>
      <c r="H9207"/>
      <c r="I9207"/>
      <c r="J9207"/>
      <c r="M9207"/>
      <c r="N9207"/>
    </row>
    <row r="9208" spans="6:14" ht="14.25" customHeight="1" x14ac:dyDescent="0.3">
      <c r="F9208"/>
      <c r="G9208"/>
      <c r="H9208"/>
      <c r="I9208"/>
      <c r="J9208"/>
      <c r="M9208"/>
      <c r="N9208"/>
    </row>
    <row r="9209" spans="6:14" ht="14.25" customHeight="1" x14ac:dyDescent="0.3">
      <c r="F9209"/>
      <c r="G9209"/>
      <c r="H9209"/>
      <c r="I9209"/>
      <c r="J9209"/>
      <c r="M9209"/>
      <c r="N9209"/>
    </row>
    <row r="9210" spans="6:14" ht="14.25" customHeight="1" x14ac:dyDescent="0.3">
      <c r="F9210"/>
      <c r="G9210"/>
      <c r="H9210"/>
      <c r="I9210"/>
      <c r="J9210"/>
      <c r="M9210"/>
      <c r="N9210"/>
    </row>
    <row r="9211" spans="6:14" ht="14.25" customHeight="1" x14ac:dyDescent="0.3">
      <c r="F9211"/>
      <c r="G9211"/>
      <c r="H9211"/>
      <c r="I9211"/>
      <c r="J9211"/>
      <c r="M9211"/>
      <c r="N9211"/>
    </row>
    <row r="9212" spans="6:14" ht="14.25" customHeight="1" x14ac:dyDescent="0.3">
      <c r="F9212"/>
      <c r="G9212"/>
      <c r="H9212"/>
      <c r="I9212"/>
      <c r="J9212"/>
      <c r="M9212"/>
      <c r="N9212"/>
    </row>
    <row r="9213" spans="6:14" ht="14.25" customHeight="1" x14ac:dyDescent="0.3">
      <c r="F9213"/>
      <c r="G9213"/>
      <c r="H9213"/>
      <c r="I9213"/>
      <c r="J9213"/>
      <c r="M9213"/>
      <c r="N9213"/>
    </row>
    <row r="9214" spans="6:14" ht="14.25" customHeight="1" x14ac:dyDescent="0.3">
      <c r="F9214"/>
      <c r="G9214"/>
      <c r="H9214"/>
      <c r="I9214"/>
      <c r="J9214"/>
      <c r="M9214"/>
      <c r="N9214"/>
    </row>
    <row r="9215" spans="6:14" ht="14.25" customHeight="1" x14ac:dyDescent="0.3">
      <c r="F9215"/>
      <c r="G9215"/>
      <c r="H9215"/>
      <c r="I9215"/>
      <c r="J9215"/>
      <c r="M9215"/>
      <c r="N9215"/>
    </row>
    <row r="9216" spans="6:14" ht="14.25" customHeight="1" x14ac:dyDescent="0.3">
      <c r="F9216"/>
      <c r="G9216"/>
      <c r="H9216"/>
      <c r="I9216"/>
      <c r="J9216"/>
      <c r="M9216"/>
      <c r="N9216"/>
    </row>
    <row r="9217" spans="6:14" ht="14.25" customHeight="1" x14ac:dyDescent="0.3">
      <c r="F9217"/>
      <c r="G9217"/>
      <c r="H9217"/>
      <c r="I9217"/>
      <c r="J9217"/>
      <c r="M9217"/>
      <c r="N9217"/>
    </row>
    <row r="9218" spans="6:14" ht="14.25" customHeight="1" x14ac:dyDescent="0.3">
      <c r="F9218"/>
      <c r="G9218"/>
      <c r="H9218"/>
      <c r="I9218"/>
      <c r="J9218"/>
      <c r="M9218"/>
      <c r="N9218"/>
    </row>
    <row r="9219" spans="6:14" ht="14.25" customHeight="1" x14ac:dyDescent="0.3">
      <c r="F9219"/>
      <c r="G9219"/>
      <c r="H9219"/>
      <c r="I9219"/>
      <c r="J9219"/>
      <c r="M9219"/>
      <c r="N9219"/>
    </row>
    <row r="9220" spans="6:14" ht="14.25" customHeight="1" x14ac:dyDescent="0.3">
      <c r="F9220"/>
      <c r="G9220"/>
      <c r="H9220"/>
      <c r="I9220"/>
      <c r="J9220"/>
      <c r="M9220"/>
      <c r="N9220"/>
    </row>
    <row r="9221" spans="6:14" ht="14.25" customHeight="1" x14ac:dyDescent="0.3">
      <c r="F9221"/>
      <c r="G9221"/>
      <c r="H9221"/>
      <c r="I9221"/>
      <c r="J9221"/>
      <c r="M9221"/>
      <c r="N9221"/>
    </row>
    <row r="9222" spans="6:14" ht="14.25" customHeight="1" x14ac:dyDescent="0.3">
      <c r="F9222"/>
      <c r="G9222"/>
      <c r="H9222"/>
      <c r="I9222"/>
      <c r="J9222"/>
      <c r="M9222"/>
      <c r="N9222"/>
    </row>
    <row r="9223" spans="6:14" ht="14.25" customHeight="1" x14ac:dyDescent="0.3">
      <c r="F9223"/>
      <c r="G9223"/>
      <c r="H9223"/>
      <c r="I9223"/>
      <c r="J9223"/>
      <c r="M9223"/>
      <c r="N9223"/>
    </row>
    <row r="9224" spans="6:14" ht="14.25" customHeight="1" x14ac:dyDescent="0.3">
      <c r="F9224"/>
      <c r="G9224"/>
      <c r="H9224"/>
      <c r="I9224"/>
      <c r="J9224"/>
      <c r="M9224"/>
      <c r="N9224"/>
    </row>
    <row r="9225" spans="6:14" ht="14.25" customHeight="1" x14ac:dyDescent="0.3">
      <c r="F9225"/>
      <c r="G9225"/>
      <c r="H9225"/>
      <c r="I9225"/>
      <c r="J9225"/>
      <c r="M9225"/>
      <c r="N9225"/>
    </row>
    <row r="9226" spans="6:14" ht="14.25" customHeight="1" x14ac:dyDescent="0.3">
      <c r="F9226"/>
      <c r="G9226"/>
      <c r="H9226"/>
      <c r="I9226"/>
      <c r="J9226"/>
      <c r="M9226"/>
      <c r="N9226"/>
    </row>
    <row r="9227" spans="6:14" ht="14.25" customHeight="1" x14ac:dyDescent="0.3">
      <c r="F9227"/>
      <c r="G9227"/>
      <c r="H9227"/>
      <c r="I9227"/>
      <c r="J9227"/>
      <c r="M9227"/>
      <c r="N9227"/>
    </row>
    <row r="9228" spans="6:14" ht="14.25" customHeight="1" x14ac:dyDescent="0.3">
      <c r="F9228"/>
      <c r="G9228"/>
      <c r="H9228"/>
      <c r="I9228"/>
      <c r="J9228"/>
      <c r="M9228"/>
      <c r="N9228"/>
    </row>
    <row r="9229" spans="6:14" ht="14.25" customHeight="1" x14ac:dyDescent="0.3">
      <c r="F9229"/>
      <c r="G9229"/>
      <c r="H9229"/>
      <c r="I9229"/>
      <c r="J9229"/>
      <c r="M9229"/>
      <c r="N9229"/>
    </row>
    <row r="9230" spans="6:14" ht="14.25" customHeight="1" x14ac:dyDescent="0.3">
      <c r="F9230"/>
      <c r="G9230"/>
      <c r="H9230"/>
      <c r="I9230"/>
      <c r="J9230"/>
      <c r="M9230"/>
      <c r="N9230"/>
    </row>
    <row r="9231" spans="6:14" ht="14.25" customHeight="1" x14ac:dyDescent="0.3">
      <c r="F9231"/>
      <c r="G9231"/>
      <c r="H9231"/>
      <c r="I9231"/>
      <c r="J9231"/>
      <c r="M9231"/>
      <c r="N9231"/>
    </row>
    <row r="9232" spans="6:14" ht="14.25" customHeight="1" x14ac:dyDescent="0.3">
      <c r="F9232"/>
      <c r="G9232"/>
      <c r="H9232"/>
      <c r="I9232"/>
      <c r="J9232"/>
      <c r="M9232"/>
      <c r="N9232"/>
    </row>
    <row r="9233" spans="6:14" ht="14.25" customHeight="1" x14ac:dyDescent="0.3">
      <c r="F9233"/>
      <c r="G9233"/>
      <c r="H9233"/>
      <c r="I9233"/>
      <c r="J9233"/>
      <c r="M9233"/>
      <c r="N9233"/>
    </row>
    <row r="9234" spans="6:14" ht="14.25" customHeight="1" x14ac:dyDescent="0.3">
      <c r="F9234"/>
      <c r="G9234"/>
      <c r="H9234"/>
      <c r="I9234"/>
      <c r="J9234"/>
      <c r="M9234"/>
      <c r="N9234"/>
    </row>
    <row r="9235" spans="6:14" ht="14.25" customHeight="1" x14ac:dyDescent="0.3">
      <c r="F9235"/>
      <c r="G9235"/>
      <c r="H9235"/>
      <c r="I9235"/>
      <c r="J9235"/>
      <c r="M9235"/>
      <c r="N9235"/>
    </row>
    <row r="9236" spans="6:14" ht="14.25" customHeight="1" x14ac:dyDescent="0.3">
      <c r="F9236"/>
      <c r="G9236"/>
      <c r="H9236"/>
      <c r="I9236"/>
      <c r="J9236"/>
      <c r="M9236"/>
      <c r="N9236"/>
    </row>
    <row r="9237" spans="6:14" ht="14.25" customHeight="1" x14ac:dyDescent="0.3">
      <c r="F9237"/>
      <c r="G9237"/>
      <c r="H9237"/>
      <c r="I9237"/>
      <c r="J9237"/>
      <c r="M9237"/>
      <c r="N9237"/>
    </row>
    <row r="9238" spans="6:14" ht="14.25" customHeight="1" x14ac:dyDescent="0.3">
      <c r="F9238"/>
      <c r="G9238"/>
      <c r="H9238"/>
      <c r="I9238"/>
      <c r="J9238"/>
      <c r="M9238"/>
      <c r="N9238"/>
    </row>
    <row r="9239" spans="6:14" ht="14.25" customHeight="1" x14ac:dyDescent="0.3">
      <c r="F9239"/>
      <c r="G9239"/>
      <c r="H9239"/>
      <c r="I9239"/>
      <c r="J9239"/>
      <c r="M9239"/>
      <c r="N9239"/>
    </row>
    <row r="9240" spans="6:14" ht="14.25" customHeight="1" x14ac:dyDescent="0.3">
      <c r="F9240"/>
      <c r="G9240"/>
      <c r="H9240"/>
      <c r="I9240"/>
      <c r="J9240"/>
      <c r="M9240"/>
      <c r="N9240"/>
    </row>
    <row r="9241" spans="6:14" ht="14.25" customHeight="1" x14ac:dyDescent="0.3">
      <c r="F9241"/>
      <c r="G9241"/>
      <c r="H9241"/>
      <c r="I9241"/>
      <c r="J9241"/>
      <c r="M9241"/>
      <c r="N9241"/>
    </row>
    <row r="9242" spans="6:14" ht="14.25" customHeight="1" x14ac:dyDescent="0.3">
      <c r="F9242"/>
      <c r="G9242"/>
      <c r="H9242"/>
      <c r="I9242"/>
      <c r="J9242"/>
      <c r="M9242"/>
      <c r="N9242"/>
    </row>
    <row r="9243" spans="6:14" ht="14.25" customHeight="1" x14ac:dyDescent="0.3">
      <c r="F9243"/>
      <c r="G9243"/>
      <c r="H9243"/>
      <c r="I9243"/>
      <c r="J9243"/>
      <c r="M9243"/>
      <c r="N9243"/>
    </row>
    <row r="9244" spans="6:14" ht="14.25" customHeight="1" x14ac:dyDescent="0.3">
      <c r="F9244"/>
      <c r="G9244"/>
      <c r="H9244"/>
      <c r="I9244"/>
      <c r="J9244"/>
      <c r="M9244"/>
      <c r="N9244"/>
    </row>
    <row r="9245" spans="6:14" ht="14.25" customHeight="1" x14ac:dyDescent="0.3">
      <c r="F9245"/>
      <c r="G9245"/>
      <c r="H9245"/>
      <c r="I9245"/>
      <c r="J9245"/>
      <c r="M9245"/>
      <c r="N9245"/>
    </row>
    <row r="9246" spans="6:14" ht="14.25" customHeight="1" x14ac:dyDescent="0.3">
      <c r="F9246"/>
      <c r="G9246"/>
      <c r="H9246"/>
      <c r="I9246"/>
      <c r="J9246"/>
      <c r="M9246"/>
      <c r="N9246"/>
    </row>
    <row r="9247" spans="6:14" ht="14.25" customHeight="1" x14ac:dyDescent="0.3">
      <c r="F9247"/>
      <c r="G9247"/>
      <c r="H9247"/>
      <c r="I9247"/>
      <c r="J9247"/>
      <c r="M9247"/>
      <c r="N9247"/>
    </row>
    <row r="9248" spans="6:14" ht="14.25" customHeight="1" x14ac:dyDescent="0.3">
      <c r="F9248"/>
      <c r="G9248"/>
      <c r="H9248"/>
      <c r="I9248"/>
      <c r="J9248"/>
      <c r="M9248"/>
      <c r="N9248"/>
    </row>
    <row r="9249" spans="6:14" ht="14.25" customHeight="1" x14ac:dyDescent="0.3">
      <c r="F9249"/>
      <c r="G9249"/>
      <c r="H9249"/>
      <c r="I9249"/>
      <c r="J9249"/>
      <c r="M9249"/>
      <c r="N9249"/>
    </row>
    <row r="9250" spans="6:14" ht="14.25" customHeight="1" x14ac:dyDescent="0.3">
      <c r="F9250"/>
      <c r="G9250"/>
      <c r="H9250"/>
      <c r="I9250"/>
      <c r="J9250"/>
      <c r="M9250"/>
      <c r="N9250"/>
    </row>
    <row r="9251" spans="6:14" ht="14.25" customHeight="1" x14ac:dyDescent="0.3">
      <c r="F9251"/>
      <c r="G9251"/>
      <c r="H9251"/>
      <c r="I9251"/>
      <c r="J9251"/>
      <c r="M9251"/>
      <c r="N9251"/>
    </row>
    <row r="9252" spans="6:14" ht="14.25" customHeight="1" x14ac:dyDescent="0.3">
      <c r="F9252"/>
      <c r="G9252"/>
      <c r="H9252"/>
      <c r="I9252"/>
      <c r="J9252"/>
      <c r="M9252"/>
      <c r="N9252"/>
    </row>
    <row r="9253" spans="6:14" ht="14.25" customHeight="1" x14ac:dyDescent="0.3">
      <c r="F9253"/>
      <c r="G9253"/>
      <c r="H9253"/>
      <c r="I9253"/>
      <c r="J9253"/>
      <c r="M9253"/>
      <c r="N9253"/>
    </row>
    <row r="9254" spans="6:14" ht="14.25" customHeight="1" x14ac:dyDescent="0.3">
      <c r="F9254"/>
      <c r="G9254"/>
      <c r="H9254"/>
      <c r="I9254"/>
      <c r="J9254"/>
      <c r="M9254"/>
      <c r="N9254"/>
    </row>
    <row r="9255" spans="6:14" ht="14.25" customHeight="1" x14ac:dyDescent="0.3">
      <c r="F9255"/>
      <c r="G9255"/>
      <c r="H9255"/>
      <c r="I9255"/>
      <c r="J9255"/>
      <c r="M9255"/>
      <c r="N9255"/>
    </row>
    <row r="9256" spans="6:14" ht="14.25" customHeight="1" x14ac:dyDescent="0.3">
      <c r="F9256"/>
      <c r="G9256"/>
      <c r="H9256"/>
      <c r="I9256"/>
      <c r="J9256"/>
      <c r="M9256"/>
      <c r="N9256"/>
    </row>
    <row r="9257" spans="6:14" ht="14.25" customHeight="1" x14ac:dyDescent="0.3">
      <c r="F9257"/>
      <c r="G9257"/>
      <c r="H9257"/>
      <c r="I9257"/>
      <c r="J9257"/>
      <c r="M9257"/>
      <c r="N9257"/>
    </row>
    <row r="9258" spans="6:14" ht="14.25" customHeight="1" x14ac:dyDescent="0.3">
      <c r="F9258"/>
      <c r="G9258"/>
      <c r="H9258"/>
      <c r="I9258"/>
      <c r="J9258"/>
      <c r="M9258"/>
      <c r="N9258"/>
    </row>
    <row r="9259" spans="6:14" ht="14.25" customHeight="1" x14ac:dyDescent="0.3">
      <c r="F9259"/>
      <c r="G9259"/>
      <c r="H9259"/>
      <c r="I9259"/>
      <c r="J9259"/>
      <c r="M9259"/>
      <c r="N9259"/>
    </row>
    <row r="9260" spans="6:14" ht="14.25" customHeight="1" x14ac:dyDescent="0.3">
      <c r="F9260"/>
      <c r="G9260"/>
      <c r="H9260"/>
      <c r="I9260"/>
      <c r="J9260"/>
      <c r="M9260"/>
      <c r="N9260"/>
    </row>
    <row r="9261" spans="6:14" ht="14.25" customHeight="1" x14ac:dyDescent="0.3">
      <c r="F9261"/>
      <c r="G9261"/>
      <c r="H9261"/>
      <c r="I9261"/>
      <c r="J9261"/>
      <c r="M9261"/>
      <c r="N9261"/>
    </row>
    <row r="9262" spans="6:14" ht="14.25" customHeight="1" x14ac:dyDescent="0.3">
      <c r="F9262"/>
      <c r="G9262"/>
      <c r="H9262"/>
      <c r="I9262"/>
      <c r="J9262"/>
      <c r="M9262"/>
      <c r="N9262"/>
    </row>
    <row r="9263" spans="6:14" ht="14.25" customHeight="1" x14ac:dyDescent="0.3">
      <c r="F9263"/>
      <c r="G9263"/>
      <c r="H9263"/>
      <c r="I9263"/>
      <c r="J9263"/>
      <c r="M9263"/>
      <c r="N9263"/>
    </row>
    <row r="9264" spans="6:14" ht="14.25" customHeight="1" x14ac:dyDescent="0.3">
      <c r="F9264"/>
      <c r="G9264"/>
      <c r="H9264"/>
      <c r="I9264"/>
      <c r="J9264"/>
      <c r="M9264"/>
      <c r="N9264"/>
    </row>
    <row r="9265" spans="6:14" ht="14.25" customHeight="1" x14ac:dyDescent="0.3">
      <c r="F9265"/>
      <c r="G9265"/>
      <c r="H9265"/>
      <c r="I9265"/>
      <c r="J9265"/>
      <c r="M9265"/>
      <c r="N9265"/>
    </row>
    <row r="9266" spans="6:14" ht="14.25" customHeight="1" x14ac:dyDescent="0.3">
      <c r="F9266"/>
      <c r="G9266"/>
      <c r="H9266"/>
      <c r="I9266"/>
      <c r="J9266"/>
      <c r="M9266"/>
      <c r="N9266"/>
    </row>
    <row r="9267" spans="6:14" ht="14.25" customHeight="1" x14ac:dyDescent="0.3">
      <c r="F9267"/>
      <c r="G9267"/>
      <c r="H9267"/>
      <c r="I9267"/>
      <c r="J9267"/>
      <c r="M9267"/>
      <c r="N9267"/>
    </row>
    <row r="9268" spans="6:14" ht="14.25" customHeight="1" x14ac:dyDescent="0.3">
      <c r="F9268"/>
      <c r="G9268"/>
      <c r="H9268"/>
      <c r="I9268"/>
      <c r="J9268"/>
      <c r="M9268"/>
      <c r="N9268"/>
    </row>
    <row r="9269" spans="6:14" ht="14.25" customHeight="1" x14ac:dyDescent="0.3">
      <c r="F9269"/>
      <c r="G9269"/>
      <c r="H9269"/>
      <c r="I9269"/>
      <c r="J9269"/>
      <c r="M9269"/>
      <c r="N9269"/>
    </row>
    <row r="9270" spans="6:14" ht="14.25" customHeight="1" x14ac:dyDescent="0.3">
      <c r="F9270"/>
      <c r="G9270"/>
      <c r="H9270"/>
      <c r="I9270"/>
      <c r="J9270"/>
      <c r="M9270"/>
      <c r="N9270"/>
    </row>
    <row r="9271" spans="6:14" ht="14.25" customHeight="1" x14ac:dyDescent="0.3">
      <c r="F9271"/>
      <c r="G9271"/>
      <c r="H9271"/>
      <c r="I9271"/>
      <c r="J9271"/>
      <c r="M9271"/>
      <c r="N9271"/>
    </row>
    <row r="9272" spans="6:14" ht="14.25" customHeight="1" x14ac:dyDescent="0.3">
      <c r="F9272"/>
      <c r="G9272"/>
      <c r="H9272"/>
      <c r="I9272"/>
      <c r="J9272"/>
      <c r="M9272"/>
      <c r="N9272"/>
    </row>
    <row r="9273" spans="6:14" ht="14.25" customHeight="1" x14ac:dyDescent="0.3">
      <c r="F9273"/>
      <c r="G9273"/>
      <c r="H9273"/>
      <c r="I9273"/>
      <c r="J9273"/>
      <c r="M9273"/>
      <c r="N9273"/>
    </row>
    <row r="9274" spans="6:14" ht="14.25" customHeight="1" x14ac:dyDescent="0.3">
      <c r="F9274"/>
      <c r="G9274"/>
      <c r="H9274"/>
      <c r="I9274"/>
      <c r="J9274"/>
      <c r="M9274"/>
      <c r="N9274"/>
    </row>
    <row r="9275" spans="6:14" ht="14.25" customHeight="1" x14ac:dyDescent="0.3">
      <c r="F9275"/>
      <c r="G9275"/>
      <c r="H9275"/>
      <c r="I9275"/>
      <c r="J9275"/>
      <c r="M9275"/>
      <c r="N9275"/>
    </row>
    <row r="9276" spans="6:14" ht="14.25" customHeight="1" x14ac:dyDescent="0.3">
      <c r="F9276"/>
      <c r="G9276"/>
      <c r="H9276"/>
      <c r="I9276"/>
      <c r="J9276"/>
      <c r="M9276"/>
      <c r="N9276"/>
    </row>
    <row r="9277" spans="6:14" ht="14.25" customHeight="1" x14ac:dyDescent="0.3">
      <c r="F9277"/>
      <c r="G9277"/>
      <c r="H9277"/>
      <c r="I9277"/>
      <c r="J9277"/>
      <c r="M9277"/>
      <c r="N9277"/>
    </row>
    <row r="9278" spans="6:14" ht="14.25" customHeight="1" x14ac:dyDescent="0.3">
      <c r="F9278"/>
      <c r="G9278"/>
      <c r="H9278"/>
      <c r="I9278"/>
      <c r="J9278"/>
      <c r="M9278"/>
      <c r="N9278"/>
    </row>
    <row r="9279" spans="6:14" ht="14.25" customHeight="1" x14ac:dyDescent="0.3">
      <c r="F9279"/>
      <c r="G9279"/>
      <c r="H9279"/>
      <c r="I9279"/>
      <c r="J9279"/>
      <c r="M9279"/>
      <c r="N9279"/>
    </row>
    <row r="9280" spans="6:14" ht="14.25" customHeight="1" x14ac:dyDescent="0.3">
      <c r="F9280"/>
      <c r="G9280"/>
      <c r="H9280"/>
      <c r="I9280"/>
      <c r="J9280"/>
      <c r="M9280"/>
      <c r="N9280"/>
    </row>
    <row r="9281" spans="6:14" ht="14.25" customHeight="1" x14ac:dyDescent="0.3">
      <c r="F9281"/>
      <c r="G9281"/>
      <c r="H9281"/>
      <c r="I9281"/>
      <c r="J9281"/>
      <c r="M9281"/>
      <c r="N9281"/>
    </row>
    <row r="9282" spans="6:14" ht="14.25" customHeight="1" x14ac:dyDescent="0.3">
      <c r="F9282"/>
      <c r="G9282"/>
      <c r="H9282"/>
      <c r="I9282"/>
      <c r="J9282"/>
      <c r="M9282"/>
      <c r="N9282"/>
    </row>
    <row r="9283" spans="6:14" ht="14.25" customHeight="1" x14ac:dyDescent="0.3">
      <c r="F9283"/>
      <c r="G9283"/>
      <c r="H9283"/>
      <c r="I9283"/>
      <c r="J9283"/>
      <c r="M9283"/>
      <c r="N9283"/>
    </row>
    <row r="9284" spans="6:14" ht="14.25" customHeight="1" x14ac:dyDescent="0.3">
      <c r="F9284"/>
      <c r="G9284"/>
      <c r="H9284"/>
      <c r="I9284"/>
      <c r="J9284"/>
      <c r="M9284"/>
      <c r="N9284"/>
    </row>
    <row r="9285" spans="6:14" ht="14.25" customHeight="1" x14ac:dyDescent="0.3">
      <c r="F9285"/>
      <c r="G9285"/>
      <c r="H9285"/>
      <c r="I9285"/>
      <c r="J9285"/>
      <c r="M9285"/>
      <c r="N9285"/>
    </row>
    <row r="9286" spans="6:14" ht="14.25" customHeight="1" x14ac:dyDescent="0.3">
      <c r="F9286"/>
      <c r="G9286"/>
      <c r="H9286"/>
      <c r="I9286"/>
      <c r="J9286"/>
      <c r="M9286"/>
      <c r="N9286"/>
    </row>
    <row r="9287" spans="6:14" ht="14.25" customHeight="1" x14ac:dyDescent="0.3">
      <c r="F9287"/>
      <c r="G9287"/>
      <c r="H9287"/>
      <c r="I9287"/>
      <c r="J9287"/>
      <c r="M9287"/>
      <c r="N9287"/>
    </row>
    <row r="9288" spans="6:14" ht="14.25" customHeight="1" x14ac:dyDescent="0.3">
      <c r="F9288"/>
      <c r="G9288"/>
      <c r="H9288"/>
      <c r="I9288"/>
      <c r="J9288"/>
      <c r="M9288"/>
      <c r="N9288"/>
    </row>
    <row r="9289" spans="6:14" ht="14.25" customHeight="1" x14ac:dyDescent="0.3">
      <c r="F9289"/>
      <c r="G9289"/>
      <c r="H9289"/>
      <c r="I9289"/>
      <c r="J9289"/>
      <c r="M9289"/>
      <c r="N9289"/>
    </row>
    <row r="9290" spans="6:14" ht="14.25" customHeight="1" x14ac:dyDescent="0.3">
      <c r="F9290"/>
      <c r="G9290"/>
      <c r="H9290"/>
      <c r="I9290"/>
      <c r="J9290"/>
      <c r="M9290"/>
      <c r="N9290"/>
    </row>
    <row r="9291" spans="6:14" ht="14.25" customHeight="1" x14ac:dyDescent="0.3">
      <c r="F9291"/>
      <c r="G9291"/>
      <c r="H9291"/>
      <c r="I9291"/>
      <c r="J9291"/>
      <c r="M9291"/>
      <c r="N9291"/>
    </row>
    <row r="9292" spans="6:14" ht="14.25" customHeight="1" x14ac:dyDescent="0.3">
      <c r="F9292"/>
      <c r="G9292"/>
      <c r="H9292"/>
      <c r="I9292"/>
      <c r="J9292"/>
      <c r="M9292"/>
      <c r="N9292"/>
    </row>
    <row r="9293" spans="6:14" ht="14.25" customHeight="1" x14ac:dyDescent="0.3">
      <c r="F9293"/>
      <c r="G9293"/>
      <c r="H9293"/>
      <c r="I9293"/>
      <c r="J9293"/>
      <c r="M9293"/>
      <c r="N9293"/>
    </row>
    <row r="9294" spans="6:14" ht="14.25" customHeight="1" x14ac:dyDescent="0.3">
      <c r="F9294"/>
      <c r="G9294"/>
      <c r="H9294"/>
      <c r="I9294"/>
      <c r="J9294"/>
      <c r="M9294"/>
      <c r="N9294"/>
    </row>
    <row r="9295" spans="6:14" ht="14.25" customHeight="1" x14ac:dyDescent="0.3">
      <c r="F9295"/>
      <c r="G9295"/>
      <c r="H9295"/>
      <c r="I9295"/>
      <c r="J9295"/>
      <c r="M9295"/>
      <c r="N9295"/>
    </row>
    <row r="9296" spans="6:14" ht="14.25" customHeight="1" x14ac:dyDescent="0.3">
      <c r="F9296"/>
      <c r="G9296"/>
      <c r="H9296"/>
      <c r="I9296"/>
      <c r="J9296"/>
      <c r="M9296"/>
      <c r="N9296"/>
    </row>
    <row r="9297" spans="6:14" ht="14.25" customHeight="1" x14ac:dyDescent="0.3">
      <c r="F9297"/>
      <c r="G9297"/>
      <c r="H9297"/>
      <c r="I9297"/>
      <c r="J9297"/>
      <c r="M9297"/>
      <c r="N9297"/>
    </row>
    <row r="9298" spans="6:14" ht="14.25" customHeight="1" x14ac:dyDescent="0.3">
      <c r="F9298"/>
      <c r="G9298"/>
      <c r="H9298"/>
      <c r="I9298"/>
      <c r="J9298"/>
      <c r="M9298"/>
      <c r="N9298"/>
    </row>
    <row r="9299" spans="6:14" ht="14.25" customHeight="1" x14ac:dyDescent="0.3">
      <c r="F9299"/>
      <c r="G9299"/>
      <c r="H9299"/>
      <c r="I9299"/>
      <c r="J9299"/>
      <c r="M9299"/>
      <c r="N9299"/>
    </row>
    <row r="9300" spans="6:14" ht="14.25" customHeight="1" x14ac:dyDescent="0.3">
      <c r="F9300"/>
      <c r="G9300"/>
      <c r="H9300"/>
      <c r="I9300"/>
      <c r="J9300"/>
      <c r="M9300"/>
      <c r="N9300"/>
    </row>
    <row r="9301" spans="6:14" ht="14.25" customHeight="1" x14ac:dyDescent="0.3">
      <c r="F9301"/>
      <c r="G9301"/>
      <c r="H9301"/>
      <c r="I9301"/>
      <c r="J9301"/>
      <c r="M9301"/>
      <c r="N9301"/>
    </row>
    <row r="9302" spans="6:14" ht="14.25" customHeight="1" x14ac:dyDescent="0.3">
      <c r="F9302"/>
      <c r="G9302"/>
      <c r="H9302"/>
      <c r="I9302"/>
      <c r="J9302"/>
      <c r="M9302"/>
      <c r="N9302"/>
    </row>
    <row r="9303" spans="6:14" ht="14.25" customHeight="1" x14ac:dyDescent="0.3">
      <c r="F9303"/>
      <c r="G9303"/>
      <c r="H9303"/>
      <c r="I9303"/>
      <c r="J9303"/>
      <c r="M9303"/>
      <c r="N9303"/>
    </row>
    <row r="9304" spans="6:14" ht="14.25" customHeight="1" x14ac:dyDescent="0.3">
      <c r="F9304"/>
      <c r="G9304"/>
      <c r="H9304"/>
      <c r="I9304"/>
      <c r="J9304"/>
      <c r="M9304"/>
      <c r="N9304"/>
    </row>
    <row r="9305" spans="6:14" ht="14.25" customHeight="1" x14ac:dyDescent="0.3">
      <c r="F9305"/>
      <c r="G9305"/>
      <c r="H9305"/>
      <c r="I9305"/>
      <c r="J9305"/>
      <c r="M9305"/>
      <c r="N9305"/>
    </row>
    <row r="9306" spans="6:14" ht="14.25" customHeight="1" x14ac:dyDescent="0.3">
      <c r="F9306"/>
      <c r="G9306"/>
      <c r="H9306"/>
      <c r="I9306"/>
      <c r="J9306"/>
      <c r="M9306"/>
      <c r="N9306"/>
    </row>
    <row r="9307" spans="6:14" ht="14.25" customHeight="1" x14ac:dyDescent="0.3">
      <c r="F9307"/>
      <c r="G9307"/>
      <c r="H9307"/>
      <c r="I9307"/>
      <c r="J9307"/>
      <c r="M9307"/>
      <c r="N9307"/>
    </row>
    <row r="9308" spans="6:14" ht="14.25" customHeight="1" x14ac:dyDescent="0.3">
      <c r="F9308"/>
      <c r="G9308"/>
      <c r="H9308"/>
      <c r="I9308"/>
      <c r="J9308"/>
      <c r="M9308"/>
      <c r="N9308"/>
    </row>
    <row r="9309" spans="6:14" ht="14.25" customHeight="1" x14ac:dyDescent="0.3">
      <c r="F9309"/>
      <c r="G9309"/>
      <c r="H9309"/>
      <c r="I9309"/>
      <c r="J9309"/>
      <c r="M9309"/>
      <c r="N9309"/>
    </row>
    <row r="9310" spans="6:14" ht="14.25" customHeight="1" x14ac:dyDescent="0.3">
      <c r="F9310"/>
      <c r="G9310"/>
      <c r="H9310"/>
      <c r="I9310"/>
      <c r="J9310"/>
      <c r="M9310"/>
      <c r="N9310"/>
    </row>
    <row r="9311" spans="6:14" ht="14.25" customHeight="1" x14ac:dyDescent="0.3">
      <c r="F9311"/>
      <c r="G9311"/>
      <c r="H9311"/>
      <c r="I9311"/>
      <c r="J9311"/>
      <c r="M9311"/>
      <c r="N9311"/>
    </row>
    <row r="9312" spans="6:14" ht="14.25" customHeight="1" x14ac:dyDescent="0.3">
      <c r="F9312"/>
      <c r="G9312"/>
      <c r="H9312"/>
      <c r="I9312"/>
      <c r="J9312"/>
      <c r="M9312"/>
      <c r="N9312"/>
    </row>
    <row r="9313" spans="6:14" ht="14.25" customHeight="1" x14ac:dyDescent="0.3">
      <c r="F9313"/>
      <c r="G9313"/>
      <c r="H9313"/>
      <c r="I9313"/>
      <c r="J9313"/>
      <c r="M9313"/>
      <c r="N9313"/>
    </row>
    <row r="9314" spans="6:14" ht="14.25" customHeight="1" x14ac:dyDescent="0.3">
      <c r="F9314"/>
      <c r="G9314"/>
      <c r="H9314"/>
      <c r="I9314"/>
      <c r="J9314"/>
      <c r="M9314"/>
      <c r="N9314"/>
    </row>
    <row r="9315" spans="6:14" ht="14.25" customHeight="1" x14ac:dyDescent="0.3">
      <c r="F9315"/>
      <c r="G9315"/>
      <c r="H9315"/>
      <c r="I9315"/>
      <c r="J9315"/>
      <c r="M9315"/>
      <c r="N9315"/>
    </row>
    <row r="9316" spans="6:14" ht="14.25" customHeight="1" x14ac:dyDescent="0.3">
      <c r="F9316"/>
      <c r="G9316"/>
      <c r="H9316"/>
      <c r="I9316"/>
      <c r="J9316"/>
      <c r="M9316"/>
      <c r="N9316"/>
    </row>
    <row r="9317" spans="6:14" ht="14.25" customHeight="1" x14ac:dyDescent="0.3">
      <c r="F9317"/>
      <c r="G9317"/>
      <c r="H9317"/>
      <c r="I9317"/>
      <c r="J9317"/>
      <c r="M9317"/>
      <c r="N9317"/>
    </row>
    <row r="9318" spans="6:14" ht="14.25" customHeight="1" x14ac:dyDescent="0.3">
      <c r="F9318"/>
      <c r="G9318"/>
      <c r="H9318"/>
      <c r="I9318"/>
      <c r="J9318"/>
      <c r="M9318"/>
      <c r="N9318"/>
    </row>
    <row r="9319" spans="6:14" ht="14.25" customHeight="1" x14ac:dyDescent="0.3">
      <c r="F9319"/>
      <c r="G9319"/>
      <c r="H9319"/>
      <c r="I9319"/>
      <c r="J9319"/>
      <c r="M9319"/>
      <c r="N9319"/>
    </row>
    <row r="9320" spans="6:14" ht="14.25" customHeight="1" x14ac:dyDescent="0.3">
      <c r="F9320"/>
      <c r="G9320"/>
      <c r="H9320"/>
      <c r="I9320"/>
      <c r="J9320"/>
      <c r="M9320"/>
      <c r="N9320"/>
    </row>
    <row r="9321" spans="6:14" ht="14.25" customHeight="1" x14ac:dyDescent="0.3">
      <c r="F9321"/>
      <c r="G9321"/>
      <c r="H9321"/>
      <c r="I9321"/>
      <c r="J9321"/>
      <c r="M9321"/>
      <c r="N9321"/>
    </row>
    <row r="9322" spans="6:14" ht="14.25" customHeight="1" x14ac:dyDescent="0.3">
      <c r="F9322"/>
      <c r="G9322"/>
      <c r="H9322"/>
      <c r="I9322"/>
      <c r="J9322"/>
      <c r="M9322"/>
      <c r="N9322"/>
    </row>
    <row r="9323" spans="6:14" ht="14.25" customHeight="1" x14ac:dyDescent="0.3">
      <c r="F9323"/>
      <c r="G9323"/>
      <c r="H9323"/>
      <c r="I9323"/>
      <c r="J9323"/>
      <c r="M9323"/>
      <c r="N9323"/>
    </row>
    <row r="9324" spans="6:14" ht="14.25" customHeight="1" x14ac:dyDescent="0.3">
      <c r="F9324"/>
      <c r="G9324"/>
      <c r="H9324"/>
      <c r="I9324"/>
      <c r="J9324"/>
      <c r="M9324"/>
      <c r="N9324"/>
    </row>
    <row r="9325" spans="6:14" ht="14.25" customHeight="1" x14ac:dyDescent="0.3">
      <c r="F9325"/>
      <c r="G9325"/>
      <c r="H9325"/>
      <c r="I9325"/>
      <c r="J9325"/>
      <c r="M9325"/>
      <c r="N9325"/>
    </row>
    <row r="9326" spans="6:14" ht="14.25" customHeight="1" x14ac:dyDescent="0.3">
      <c r="F9326"/>
      <c r="G9326"/>
      <c r="H9326"/>
      <c r="I9326"/>
      <c r="J9326"/>
      <c r="M9326"/>
      <c r="N9326"/>
    </row>
    <row r="9327" spans="6:14" ht="14.25" customHeight="1" x14ac:dyDescent="0.3">
      <c r="F9327"/>
      <c r="G9327"/>
      <c r="H9327"/>
      <c r="I9327"/>
      <c r="J9327"/>
      <c r="M9327"/>
      <c r="N9327"/>
    </row>
    <row r="9328" spans="6:14" ht="14.25" customHeight="1" x14ac:dyDescent="0.3">
      <c r="F9328"/>
      <c r="G9328"/>
      <c r="H9328"/>
      <c r="I9328"/>
      <c r="J9328"/>
      <c r="M9328"/>
      <c r="N9328"/>
    </row>
    <row r="9329" spans="6:14" ht="14.25" customHeight="1" x14ac:dyDescent="0.3">
      <c r="F9329"/>
      <c r="G9329"/>
      <c r="H9329"/>
      <c r="I9329"/>
      <c r="J9329"/>
      <c r="M9329"/>
      <c r="N9329"/>
    </row>
    <row r="9330" spans="6:14" ht="14.25" customHeight="1" x14ac:dyDescent="0.3">
      <c r="F9330"/>
      <c r="G9330"/>
      <c r="H9330"/>
      <c r="I9330"/>
      <c r="J9330"/>
      <c r="M9330"/>
      <c r="N9330"/>
    </row>
    <row r="9331" spans="6:14" ht="14.25" customHeight="1" x14ac:dyDescent="0.3">
      <c r="F9331"/>
      <c r="G9331"/>
      <c r="H9331"/>
      <c r="I9331"/>
      <c r="J9331"/>
      <c r="M9331"/>
      <c r="N9331"/>
    </row>
    <row r="9332" spans="6:14" ht="14.25" customHeight="1" x14ac:dyDescent="0.3">
      <c r="F9332"/>
      <c r="G9332"/>
      <c r="H9332"/>
      <c r="I9332"/>
      <c r="J9332"/>
      <c r="M9332"/>
      <c r="N9332"/>
    </row>
    <row r="9333" spans="6:14" ht="14.25" customHeight="1" x14ac:dyDescent="0.3">
      <c r="F9333"/>
      <c r="G9333"/>
      <c r="H9333"/>
      <c r="I9333"/>
      <c r="J9333"/>
      <c r="M9333"/>
      <c r="N9333"/>
    </row>
    <row r="9334" spans="6:14" ht="14.25" customHeight="1" x14ac:dyDescent="0.3">
      <c r="F9334"/>
      <c r="G9334"/>
      <c r="H9334"/>
      <c r="I9334"/>
      <c r="J9334"/>
      <c r="M9334"/>
      <c r="N9334"/>
    </row>
    <row r="9335" spans="6:14" ht="14.25" customHeight="1" x14ac:dyDescent="0.3">
      <c r="F9335"/>
      <c r="G9335"/>
      <c r="H9335"/>
      <c r="I9335"/>
      <c r="J9335"/>
      <c r="M9335"/>
      <c r="N9335"/>
    </row>
    <row r="9336" spans="6:14" ht="14.25" customHeight="1" x14ac:dyDescent="0.3">
      <c r="F9336"/>
      <c r="G9336"/>
      <c r="H9336"/>
      <c r="I9336"/>
      <c r="J9336"/>
      <c r="M9336"/>
      <c r="N9336"/>
    </row>
    <row r="9337" spans="6:14" ht="14.25" customHeight="1" x14ac:dyDescent="0.3">
      <c r="F9337"/>
      <c r="G9337"/>
      <c r="H9337"/>
      <c r="I9337"/>
      <c r="J9337"/>
      <c r="M9337"/>
      <c r="N9337"/>
    </row>
    <row r="9338" spans="6:14" ht="14.25" customHeight="1" x14ac:dyDescent="0.3">
      <c r="F9338"/>
      <c r="G9338"/>
      <c r="H9338"/>
      <c r="I9338"/>
      <c r="J9338"/>
      <c r="M9338"/>
      <c r="N9338"/>
    </row>
    <row r="9339" spans="6:14" ht="14.25" customHeight="1" x14ac:dyDescent="0.3">
      <c r="F9339"/>
      <c r="G9339"/>
      <c r="H9339"/>
      <c r="I9339"/>
      <c r="J9339"/>
      <c r="M9339"/>
      <c r="N9339"/>
    </row>
    <row r="9340" spans="6:14" ht="14.25" customHeight="1" x14ac:dyDescent="0.3">
      <c r="F9340"/>
      <c r="G9340"/>
      <c r="H9340"/>
      <c r="I9340"/>
      <c r="J9340"/>
      <c r="M9340"/>
      <c r="N9340"/>
    </row>
    <row r="9341" spans="6:14" ht="14.25" customHeight="1" x14ac:dyDescent="0.3">
      <c r="F9341"/>
      <c r="G9341"/>
      <c r="H9341"/>
      <c r="I9341"/>
      <c r="J9341"/>
      <c r="M9341"/>
      <c r="N9341"/>
    </row>
    <row r="9342" spans="6:14" ht="14.25" customHeight="1" x14ac:dyDescent="0.3">
      <c r="F9342"/>
      <c r="G9342"/>
      <c r="H9342"/>
      <c r="I9342"/>
      <c r="J9342"/>
      <c r="M9342"/>
      <c r="N9342"/>
    </row>
    <row r="9343" spans="6:14" ht="14.25" customHeight="1" x14ac:dyDescent="0.3">
      <c r="F9343"/>
      <c r="G9343"/>
      <c r="H9343"/>
      <c r="I9343"/>
      <c r="J9343"/>
      <c r="M9343"/>
      <c r="N9343"/>
    </row>
    <row r="9344" spans="6:14" ht="14.25" customHeight="1" x14ac:dyDescent="0.3">
      <c r="F9344"/>
      <c r="G9344"/>
      <c r="H9344"/>
      <c r="I9344"/>
      <c r="J9344"/>
      <c r="M9344"/>
      <c r="N9344"/>
    </row>
    <row r="9345" spans="6:14" ht="14.25" customHeight="1" x14ac:dyDescent="0.3">
      <c r="F9345"/>
      <c r="G9345"/>
      <c r="H9345"/>
      <c r="I9345"/>
      <c r="J9345"/>
      <c r="M9345"/>
      <c r="N9345"/>
    </row>
    <row r="9346" spans="6:14" ht="14.25" customHeight="1" x14ac:dyDescent="0.3">
      <c r="F9346"/>
      <c r="G9346"/>
      <c r="H9346"/>
      <c r="I9346"/>
      <c r="J9346"/>
      <c r="M9346"/>
      <c r="N9346"/>
    </row>
    <row r="9347" spans="6:14" ht="14.25" customHeight="1" x14ac:dyDescent="0.3">
      <c r="F9347"/>
      <c r="G9347"/>
      <c r="H9347"/>
      <c r="I9347"/>
      <c r="J9347"/>
      <c r="M9347"/>
      <c r="N9347"/>
    </row>
    <row r="9348" spans="6:14" ht="14.25" customHeight="1" x14ac:dyDescent="0.3">
      <c r="F9348"/>
      <c r="G9348"/>
      <c r="H9348"/>
      <c r="I9348"/>
      <c r="J9348"/>
      <c r="M9348"/>
      <c r="N9348"/>
    </row>
    <row r="9349" spans="6:14" ht="14.25" customHeight="1" x14ac:dyDescent="0.3">
      <c r="F9349"/>
      <c r="G9349"/>
      <c r="H9349"/>
      <c r="I9349"/>
      <c r="J9349"/>
      <c r="M9349"/>
      <c r="N9349"/>
    </row>
    <row r="9350" spans="6:14" ht="14.25" customHeight="1" x14ac:dyDescent="0.3">
      <c r="F9350"/>
      <c r="G9350"/>
      <c r="H9350"/>
      <c r="I9350"/>
      <c r="J9350"/>
      <c r="M9350"/>
      <c r="N9350"/>
    </row>
    <row r="9351" spans="6:14" ht="14.25" customHeight="1" x14ac:dyDescent="0.3">
      <c r="F9351"/>
      <c r="G9351"/>
      <c r="H9351"/>
      <c r="I9351"/>
      <c r="J9351"/>
      <c r="M9351"/>
      <c r="N9351"/>
    </row>
    <row r="9352" spans="6:14" ht="14.25" customHeight="1" x14ac:dyDescent="0.3">
      <c r="F9352"/>
      <c r="G9352"/>
      <c r="H9352"/>
      <c r="I9352"/>
      <c r="J9352"/>
      <c r="M9352"/>
      <c r="N9352"/>
    </row>
    <row r="9353" spans="6:14" ht="14.25" customHeight="1" x14ac:dyDescent="0.3">
      <c r="F9353"/>
      <c r="G9353"/>
      <c r="H9353"/>
      <c r="I9353"/>
      <c r="J9353"/>
      <c r="M9353"/>
      <c r="N9353"/>
    </row>
    <row r="9354" spans="6:14" ht="14.25" customHeight="1" x14ac:dyDescent="0.3">
      <c r="F9354"/>
      <c r="G9354"/>
      <c r="H9354"/>
      <c r="I9354"/>
      <c r="J9354"/>
      <c r="M9354"/>
      <c r="N9354"/>
    </row>
    <row r="9355" spans="6:14" ht="14.25" customHeight="1" x14ac:dyDescent="0.3">
      <c r="F9355"/>
      <c r="G9355"/>
      <c r="H9355"/>
      <c r="I9355"/>
      <c r="J9355"/>
      <c r="M9355"/>
      <c r="N9355"/>
    </row>
    <row r="9356" spans="6:14" ht="14.25" customHeight="1" x14ac:dyDescent="0.3">
      <c r="F9356"/>
      <c r="G9356"/>
      <c r="H9356"/>
      <c r="I9356"/>
      <c r="J9356"/>
      <c r="M9356"/>
      <c r="N9356"/>
    </row>
    <row r="9357" spans="6:14" ht="14.25" customHeight="1" x14ac:dyDescent="0.3">
      <c r="F9357"/>
      <c r="G9357"/>
      <c r="H9357"/>
      <c r="I9357"/>
      <c r="J9357"/>
      <c r="M9357"/>
      <c r="N9357"/>
    </row>
    <row r="9358" spans="6:14" ht="14.25" customHeight="1" x14ac:dyDescent="0.3">
      <c r="F9358"/>
      <c r="G9358"/>
      <c r="H9358"/>
      <c r="I9358"/>
      <c r="J9358"/>
      <c r="M9358"/>
      <c r="N9358"/>
    </row>
    <row r="9359" spans="6:14" ht="14.25" customHeight="1" x14ac:dyDescent="0.3">
      <c r="F9359"/>
      <c r="G9359"/>
      <c r="H9359"/>
      <c r="I9359"/>
      <c r="J9359"/>
      <c r="M9359"/>
      <c r="N9359"/>
    </row>
    <row r="9360" spans="6:14" ht="14.25" customHeight="1" x14ac:dyDescent="0.3">
      <c r="F9360"/>
      <c r="G9360"/>
      <c r="H9360"/>
      <c r="I9360"/>
      <c r="J9360"/>
      <c r="M9360"/>
      <c r="N9360"/>
    </row>
    <row r="9361" spans="6:14" ht="14.25" customHeight="1" x14ac:dyDescent="0.3">
      <c r="F9361"/>
      <c r="G9361"/>
      <c r="H9361"/>
      <c r="I9361"/>
      <c r="J9361"/>
      <c r="M9361"/>
      <c r="N9361"/>
    </row>
    <row r="9362" spans="6:14" ht="14.25" customHeight="1" x14ac:dyDescent="0.3">
      <c r="F9362"/>
      <c r="G9362"/>
      <c r="H9362"/>
      <c r="I9362"/>
      <c r="J9362"/>
      <c r="M9362"/>
      <c r="N9362"/>
    </row>
    <row r="9363" spans="6:14" ht="14.25" customHeight="1" x14ac:dyDescent="0.3">
      <c r="F9363"/>
      <c r="G9363"/>
      <c r="H9363"/>
      <c r="I9363"/>
      <c r="J9363"/>
      <c r="M9363"/>
      <c r="N9363"/>
    </row>
    <row r="9364" spans="6:14" ht="14.25" customHeight="1" x14ac:dyDescent="0.3">
      <c r="F9364"/>
      <c r="G9364"/>
      <c r="H9364"/>
      <c r="I9364"/>
      <c r="J9364"/>
      <c r="M9364"/>
      <c r="N9364"/>
    </row>
    <row r="9365" spans="6:14" ht="14.25" customHeight="1" x14ac:dyDescent="0.3">
      <c r="F9365"/>
      <c r="G9365"/>
      <c r="H9365"/>
      <c r="I9365"/>
      <c r="J9365"/>
      <c r="M9365"/>
      <c r="N9365"/>
    </row>
    <row r="9366" spans="6:14" ht="14.25" customHeight="1" x14ac:dyDescent="0.3">
      <c r="F9366"/>
      <c r="G9366"/>
      <c r="H9366"/>
      <c r="I9366"/>
      <c r="J9366"/>
      <c r="M9366"/>
      <c r="N9366"/>
    </row>
    <row r="9367" spans="6:14" ht="14.25" customHeight="1" x14ac:dyDescent="0.3">
      <c r="F9367"/>
      <c r="G9367"/>
      <c r="H9367"/>
      <c r="I9367"/>
      <c r="J9367"/>
      <c r="M9367"/>
      <c r="N9367"/>
    </row>
    <row r="9368" spans="6:14" ht="14.25" customHeight="1" x14ac:dyDescent="0.3">
      <c r="F9368"/>
      <c r="G9368"/>
      <c r="H9368"/>
      <c r="I9368"/>
      <c r="J9368"/>
      <c r="M9368"/>
      <c r="N9368"/>
    </row>
    <row r="9369" spans="6:14" ht="14.25" customHeight="1" x14ac:dyDescent="0.3">
      <c r="F9369"/>
      <c r="G9369"/>
      <c r="H9369"/>
      <c r="I9369"/>
      <c r="J9369"/>
      <c r="M9369"/>
      <c r="N9369"/>
    </row>
    <row r="9370" spans="6:14" ht="14.25" customHeight="1" x14ac:dyDescent="0.3">
      <c r="F9370"/>
      <c r="G9370"/>
      <c r="H9370"/>
      <c r="I9370"/>
      <c r="J9370"/>
      <c r="M9370"/>
      <c r="N9370"/>
    </row>
    <row r="9371" spans="6:14" ht="14.25" customHeight="1" x14ac:dyDescent="0.3">
      <c r="F9371"/>
      <c r="G9371"/>
      <c r="H9371"/>
      <c r="I9371"/>
      <c r="J9371"/>
      <c r="M9371"/>
      <c r="N9371"/>
    </row>
    <row r="9372" spans="6:14" ht="14.25" customHeight="1" x14ac:dyDescent="0.3">
      <c r="F9372"/>
      <c r="G9372"/>
      <c r="H9372"/>
      <c r="I9372"/>
      <c r="J9372"/>
      <c r="M9372"/>
      <c r="N9372"/>
    </row>
    <row r="9373" spans="6:14" ht="14.25" customHeight="1" x14ac:dyDescent="0.3">
      <c r="F9373"/>
      <c r="G9373"/>
      <c r="H9373"/>
      <c r="I9373"/>
      <c r="J9373"/>
      <c r="M9373"/>
      <c r="N9373"/>
    </row>
    <row r="9374" spans="6:14" ht="14.25" customHeight="1" x14ac:dyDescent="0.3">
      <c r="F9374"/>
      <c r="G9374"/>
      <c r="H9374"/>
      <c r="I9374"/>
      <c r="J9374"/>
      <c r="M9374"/>
      <c r="N9374"/>
    </row>
    <row r="9375" spans="6:14" ht="14.25" customHeight="1" x14ac:dyDescent="0.3">
      <c r="F9375"/>
      <c r="G9375"/>
      <c r="H9375"/>
      <c r="I9375"/>
      <c r="J9375"/>
      <c r="M9375"/>
      <c r="N9375"/>
    </row>
    <row r="9376" spans="6:14" ht="14.25" customHeight="1" x14ac:dyDescent="0.3">
      <c r="F9376"/>
      <c r="G9376"/>
      <c r="H9376"/>
      <c r="I9376"/>
      <c r="J9376"/>
      <c r="M9376"/>
      <c r="N9376"/>
    </row>
    <row r="9377" spans="6:14" ht="14.25" customHeight="1" x14ac:dyDescent="0.3">
      <c r="F9377"/>
      <c r="G9377"/>
      <c r="H9377"/>
      <c r="I9377"/>
      <c r="J9377"/>
      <c r="M9377"/>
      <c r="N9377"/>
    </row>
    <row r="9378" spans="6:14" ht="14.25" customHeight="1" x14ac:dyDescent="0.3">
      <c r="F9378"/>
      <c r="G9378"/>
      <c r="H9378"/>
      <c r="I9378"/>
      <c r="J9378"/>
      <c r="M9378"/>
      <c r="N9378"/>
    </row>
    <row r="9379" spans="6:14" ht="14.25" customHeight="1" x14ac:dyDescent="0.3">
      <c r="F9379"/>
      <c r="G9379"/>
      <c r="H9379"/>
      <c r="I9379"/>
      <c r="J9379"/>
      <c r="M9379"/>
      <c r="N9379"/>
    </row>
    <row r="9380" spans="6:14" ht="14.25" customHeight="1" x14ac:dyDescent="0.3">
      <c r="F9380"/>
      <c r="G9380"/>
      <c r="H9380"/>
      <c r="I9380"/>
      <c r="J9380"/>
      <c r="M9380"/>
      <c r="N9380"/>
    </row>
    <row r="9381" spans="6:14" ht="14.25" customHeight="1" x14ac:dyDescent="0.3">
      <c r="F9381"/>
      <c r="G9381"/>
      <c r="H9381"/>
      <c r="I9381"/>
      <c r="J9381"/>
      <c r="M9381"/>
      <c r="N9381"/>
    </row>
    <row r="9382" spans="6:14" ht="14.25" customHeight="1" x14ac:dyDescent="0.3">
      <c r="F9382"/>
      <c r="G9382"/>
      <c r="H9382"/>
      <c r="I9382"/>
      <c r="J9382"/>
      <c r="M9382"/>
      <c r="N9382"/>
    </row>
    <row r="9383" spans="6:14" ht="14.25" customHeight="1" x14ac:dyDescent="0.3">
      <c r="F9383"/>
      <c r="G9383"/>
      <c r="H9383"/>
      <c r="I9383"/>
      <c r="J9383"/>
      <c r="M9383"/>
      <c r="N9383"/>
    </row>
    <row r="9384" spans="6:14" ht="14.25" customHeight="1" x14ac:dyDescent="0.3">
      <c r="F9384"/>
      <c r="G9384"/>
      <c r="H9384"/>
      <c r="I9384"/>
      <c r="J9384"/>
      <c r="M9384"/>
      <c r="N9384"/>
    </row>
    <row r="9385" spans="6:14" ht="14.25" customHeight="1" x14ac:dyDescent="0.3">
      <c r="F9385"/>
      <c r="G9385"/>
      <c r="H9385"/>
      <c r="I9385"/>
      <c r="J9385"/>
      <c r="M9385"/>
      <c r="N9385"/>
    </row>
    <row r="9386" spans="6:14" ht="14.25" customHeight="1" x14ac:dyDescent="0.3">
      <c r="F9386"/>
      <c r="G9386"/>
      <c r="H9386"/>
      <c r="I9386"/>
      <c r="J9386"/>
      <c r="M9386"/>
      <c r="N9386"/>
    </row>
    <row r="9387" spans="6:14" ht="14.25" customHeight="1" x14ac:dyDescent="0.3">
      <c r="F9387"/>
      <c r="G9387"/>
      <c r="H9387"/>
      <c r="I9387"/>
      <c r="J9387"/>
      <c r="M9387"/>
      <c r="N9387"/>
    </row>
    <row r="9388" spans="6:14" ht="14.25" customHeight="1" x14ac:dyDescent="0.3">
      <c r="F9388"/>
      <c r="G9388"/>
      <c r="H9388"/>
      <c r="I9388"/>
      <c r="J9388"/>
      <c r="M9388"/>
      <c r="N9388"/>
    </row>
    <row r="9389" spans="6:14" ht="14.25" customHeight="1" x14ac:dyDescent="0.3">
      <c r="F9389"/>
      <c r="G9389"/>
      <c r="H9389"/>
      <c r="I9389"/>
      <c r="J9389"/>
      <c r="M9389"/>
      <c r="N9389"/>
    </row>
    <row r="9390" spans="6:14" ht="14.25" customHeight="1" x14ac:dyDescent="0.3">
      <c r="F9390"/>
      <c r="G9390"/>
      <c r="H9390"/>
      <c r="I9390"/>
      <c r="J9390"/>
      <c r="M9390"/>
      <c r="N9390"/>
    </row>
    <row r="9391" spans="6:14" ht="14.25" customHeight="1" x14ac:dyDescent="0.3">
      <c r="F9391"/>
      <c r="G9391"/>
      <c r="H9391"/>
      <c r="I9391"/>
      <c r="J9391"/>
      <c r="M9391"/>
      <c r="N9391"/>
    </row>
    <row r="9392" spans="6:14" ht="14.25" customHeight="1" x14ac:dyDescent="0.3">
      <c r="F9392"/>
      <c r="G9392"/>
      <c r="H9392"/>
      <c r="I9392"/>
      <c r="J9392"/>
      <c r="M9392"/>
      <c r="N9392"/>
    </row>
    <row r="9393" spans="6:14" ht="14.25" customHeight="1" x14ac:dyDescent="0.3">
      <c r="F9393"/>
      <c r="G9393"/>
      <c r="H9393"/>
      <c r="I9393"/>
      <c r="J9393"/>
      <c r="M9393"/>
      <c r="N9393"/>
    </row>
    <row r="9394" spans="6:14" ht="14.25" customHeight="1" x14ac:dyDescent="0.3">
      <c r="F9394"/>
      <c r="G9394"/>
      <c r="H9394"/>
      <c r="I9394"/>
      <c r="J9394"/>
      <c r="M9394"/>
      <c r="N9394"/>
    </row>
    <row r="9395" spans="6:14" ht="14.25" customHeight="1" x14ac:dyDescent="0.3">
      <c r="F9395"/>
      <c r="G9395"/>
      <c r="H9395"/>
      <c r="I9395"/>
      <c r="J9395"/>
      <c r="M9395"/>
      <c r="N9395"/>
    </row>
    <row r="9396" spans="6:14" ht="14.25" customHeight="1" x14ac:dyDescent="0.3">
      <c r="F9396"/>
      <c r="G9396"/>
      <c r="H9396"/>
      <c r="I9396"/>
      <c r="J9396"/>
      <c r="M9396"/>
      <c r="N9396"/>
    </row>
    <row r="9397" spans="6:14" ht="14.25" customHeight="1" x14ac:dyDescent="0.3">
      <c r="F9397"/>
      <c r="G9397"/>
      <c r="H9397"/>
      <c r="I9397"/>
      <c r="J9397"/>
      <c r="M9397"/>
      <c r="N9397"/>
    </row>
    <row r="9398" spans="6:14" ht="14.25" customHeight="1" x14ac:dyDescent="0.3">
      <c r="F9398"/>
      <c r="G9398"/>
      <c r="H9398"/>
      <c r="I9398"/>
      <c r="J9398"/>
      <c r="M9398"/>
      <c r="N9398"/>
    </row>
    <row r="9399" spans="6:14" ht="14.25" customHeight="1" x14ac:dyDescent="0.3">
      <c r="F9399"/>
      <c r="G9399"/>
      <c r="H9399"/>
      <c r="I9399"/>
      <c r="J9399"/>
      <c r="M9399"/>
      <c r="N9399"/>
    </row>
    <row r="9400" spans="6:14" ht="14.25" customHeight="1" x14ac:dyDescent="0.3">
      <c r="F9400"/>
      <c r="G9400"/>
      <c r="H9400"/>
      <c r="I9400"/>
      <c r="J9400"/>
      <c r="M9400"/>
      <c r="N9400"/>
    </row>
    <row r="9401" spans="6:14" ht="14.25" customHeight="1" x14ac:dyDescent="0.3">
      <c r="F9401"/>
      <c r="G9401"/>
      <c r="H9401"/>
      <c r="I9401"/>
      <c r="J9401"/>
      <c r="M9401"/>
      <c r="N9401"/>
    </row>
    <row r="9402" spans="6:14" ht="14.25" customHeight="1" x14ac:dyDescent="0.3">
      <c r="F9402"/>
      <c r="G9402"/>
      <c r="H9402"/>
      <c r="I9402"/>
      <c r="J9402"/>
      <c r="M9402"/>
      <c r="N9402"/>
    </row>
    <row r="9403" spans="6:14" ht="14.25" customHeight="1" x14ac:dyDescent="0.3">
      <c r="F9403"/>
      <c r="G9403"/>
      <c r="H9403"/>
      <c r="I9403"/>
      <c r="J9403"/>
      <c r="M9403"/>
      <c r="N9403"/>
    </row>
    <row r="9404" spans="6:14" ht="14.25" customHeight="1" x14ac:dyDescent="0.3">
      <c r="F9404"/>
      <c r="G9404"/>
      <c r="H9404"/>
      <c r="I9404"/>
      <c r="J9404"/>
      <c r="M9404"/>
      <c r="N9404"/>
    </row>
    <row r="9405" spans="6:14" ht="14.25" customHeight="1" x14ac:dyDescent="0.3">
      <c r="F9405"/>
      <c r="G9405"/>
      <c r="H9405"/>
      <c r="I9405"/>
      <c r="J9405"/>
      <c r="M9405"/>
      <c r="N9405"/>
    </row>
    <row r="9406" spans="6:14" ht="14.25" customHeight="1" x14ac:dyDescent="0.3">
      <c r="F9406"/>
      <c r="G9406"/>
      <c r="H9406"/>
      <c r="I9406"/>
      <c r="J9406"/>
      <c r="M9406"/>
      <c r="N9406"/>
    </row>
    <row r="9407" spans="6:14" ht="14.25" customHeight="1" x14ac:dyDescent="0.3">
      <c r="F9407"/>
      <c r="G9407"/>
      <c r="H9407"/>
      <c r="I9407"/>
      <c r="J9407"/>
      <c r="M9407"/>
      <c r="N9407"/>
    </row>
    <row r="9408" spans="6:14" ht="14.25" customHeight="1" x14ac:dyDescent="0.3">
      <c r="F9408"/>
      <c r="G9408"/>
      <c r="H9408"/>
      <c r="I9408"/>
      <c r="J9408"/>
      <c r="M9408"/>
      <c r="N9408"/>
    </row>
    <row r="9409" spans="6:14" ht="14.25" customHeight="1" x14ac:dyDescent="0.3">
      <c r="F9409"/>
      <c r="G9409"/>
      <c r="H9409"/>
      <c r="I9409"/>
      <c r="J9409"/>
      <c r="M9409"/>
      <c r="N9409"/>
    </row>
    <row r="9410" spans="6:14" ht="14.25" customHeight="1" x14ac:dyDescent="0.3">
      <c r="F9410"/>
      <c r="G9410"/>
      <c r="H9410"/>
      <c r="I9410"/>
      <c r="J9410"/>
      <c r="M9410"/>
      <c r="N9410"/>
    </row>
    <row r="9411" spans="6:14" ht="14.25" customHeight="1" x14ac:dyDescent="0.3">
      <c r="F9411"/>
      <c r="G9411"/>
      <c r="H9411"/>
      <c r="I9411"/>
      <c r="J9411"/>
      <c r="M9411"/>
      <c r="N9411"/>
    </row>
    <row r="9412" spans="6:14" ht="14.25" customHeight="1" x14ac:dyDescent="0.3">
      <c r="F9412"/>
      <c r="G9412"/>
      <c r="H9412"/>
      <c r="I9412"/>
      <c r="J9412"/>
      <c r="M9412"/>
      <c r="N9412"/>
    </row>
    <row r="9413" spans="6:14" ht="14.25" customHeight="1" x14ac:dyDescent="0.3">
      <c r="F9413"/>
      <c r="G9413"/>
      <c r="H9413"/>
      <c r="I9413"/>
      <c r="J9413"/>
      <c r="M9413"/>
      <c r="N9413"/>
    </row>
    <row r="9414" spans="6:14" ht="14.25" customHeight="1" x14ac:dyDescent="0.3">
      <c r="F9414"/>
      <c r="G9414"/>
      <c r="H9414"/>
      <c r="I9414"/>
      <c r="J9414"/>
      <c r="M9414"/>
      <c r="N9414"/>
    </row>
    <row r="9415" spans="6:14" ht="14.25" customHeight="1" x14ac:dyDescent="0.3">
      <c r="F9415"/>
      <c r="G9415"/>
      <c r="H9415"/>
      <c r="I9415"/>
      <c r="J9415"/>
      <c r="M9415"/>
      <c r="N9415"/>
    </row>
    <row r="9416" spans="6:14" ht="14.25" customHeight="1" x14ac:dyDescent="0.3">
      <c r="F9416"/>
      <c r="G9416"/>
      <c r="H9416"/>
      <c r="I9416"/>
      <c r="J9416"/>
      <c r="M9416"/>
      <c r="N9416"/>
    </row>
    <row r="9417" spans="6:14" ht="14.25" customHeight="1" x14ac:dyDescent="0.3">
      <c r="F9417"/>
      <c r="G9417"/>
      <c r="H9417"/>
      <c r="I9417"/>
      <c r="J9417"/>
      <c r="M9417"/>
      <c r="N9417"/>
    </row>
    <row r="9418" spans="6:14" ht="14.25" customHeight="1" x14ac:dyDescent="0.3">
      <c r="F9418"/>
      <c r="G9418"/>
      <c r="H9418"/>
      <c r="I9418"/>
      <c r="J9418"/>
      <c r="M9418"/>
      <c r="N9418"/>
    </row>
    <row r="9419" spans="6:14" ht="14.25" customHeight="1" x14ac:dyDescent="0.3">
      <c r="F9419"/>
      <c r="G9419"/>
      <c r="H9419"/>
      <c r="I9419"/>
      <c r="J9419"/>
      <c r="M9419"/>
      <c r="N9419"/>
    </row>
    <row r="9420" spans="6:14" ht="14.25" customHeight="1" x14ac:dyDescent="0.3">
      <c r="F9420"/>
      <c r="G9420"/>
      <c r="H9420"/>
      <c r="I9420"/>
      <c r="J9420"/>
      <c r="M9420"/>
      <c r="N9420"/>
    </row>
    <row r="9421" spans="6:14" ht="14.25" customHeight="1" x14ac:dyDescent="0.3">
      <c r="F9421"/>
      <c r="G9421"/>
      <c r="H9421"/>
      <c r="I9421"/>
      <c r="J9421"/>
      <c r="M9421"/>
      <c r="N9421"/>
    </row>
    <row r="9422" spans="6:14" ht="14.25" customHeight="1" x14ac:dyDescent="0.3">
      <c r="F9422"/>
      <c r="G9422"/>
      <c r="H9422"/>
      <c r="I9422"/>
      <c r="J9422"/>
      <c r="M9422"/>
      <c r="N9422"/>
    </row>
    <row r="9423" spans="6:14" ht="14.25" customHeight="1" x14ac:dyDescent="0.3">
      <c r="F9423"/>
      <c r="G9423"/>
      <c r="H9423"/>
      <c r="I9423"/>
      <c r="J9423"/>
      <c r="M9423"/>
      <c r="N9423"/>
    </row>
    <row r="9424" spans="6:14" ht="14.25" customHeight="1" x14ac:dyDescent="0.3">
      <c r="F9424"/>
      <c r="G9424"/>
      <c r="H9424"/>
      <c r="I9424"/>
      <c r="J9424"/>
      <c r="M9424"/>
      <c r="N9424"/>
    </row>
    <row r="9425" spans="6:14" ht="14.25" customHeight="1" x14ac:dyDescent="0.3">
      <c r="F9425"/>
      <c r="G9425"/>
      <c r="H9425"/>
      <c r="I9425"/>
      <c r="J9425"/>
      <c r="M9425"/>
      <c r="N9425"/>
    </row>
    <row r="9426" spans="6:14" ht="14.25" customHeight="1" x14ac:dyDescent="0.3">
      <c r="F9426"/>
      <c r="G9426"/>
      <c r="H9426"/>
      <c r="I9426"/>
      <c r="J9426"/>
      <c r="M9426"/>
      <c r="N9426"/>
    </row>
    <row r="9427" spans="6:14" ht="14.25" customHeight="1" x14ac:dyDescent="0.3">
      <c r="F9427"/>
      <c r="G9427"/>
      <c r="H9427"/>
      <c r="I9427"/>
      <c r="J9427"/>
      <c r="M9427"/>
      <c r="N9427"/>
    </row>
    <row r="9428" spans="6:14" ht="14.25" customHeight="1" x14ac:dyDescent="0.3">
      <c r="F9428"/>
      <c r="G9428"/>
      <c r="H9428"/>
      <c r="I9428"/>
      <c r="J9428"/>
      <c r="M9428"/>
      <c r="N9428"/>
    </row>
    <row r="9429" spans="6:14" ht="14.25" customHeight="1" x14ac:dyDescent="0.3">
      <c r="F9429"/>
      <c r="G9429"/>
      <c r="H9429"/>
      <c r="I9429"/>
      <c r="J9429"/>
      <c r="M9429"/>
      <c r="N9429"/>
    </row>
    <row r="9430" spans="6:14" ht="14.25" customHeight="1" x14ac:dyDescent="0.3">
      <c r="F9430"/>
      <c r="G9430"/>
      <c r="H9430"/>
      <c r="I9430"/>
      <c r="J9430"/>
      <c r="M9430"/>
      <c r="N9430"/>
    </row>
    <row r="9431" spans="6:14" ht="14.25" customHeight="1" x14ac:dyDescent="0.3">
      <c r="F9431"/>
      <c r="G9431"/>
      <c r="H9431"/>
      <c r="I9431"/>
      <c r="J9431"/>
      <c r="M9431"/>
      <c r="N9431"/>
    </row>
    <row r="9432" spans="6:14" ht="14.25" customHeight="1" x14ac:dyDescent="0.3">
      <c r="F9432"/>
      <c r="G9432"/>
      <c r="H9432"/>
      <c r="I9432"/>
      <c r="J9432"/>
      <c r="M9432"/>
      <c r="N9432"/>
    </row>
    <row r="9433" spans="6:14" ht="14.25" customHeight="1" x14ac:dyDescent="0.3">
      <c r="F9433"/>
      <c r="G9433"/>
      <c r="H9433"/>
      <c r="I9433"/>
      <c r="J9433"/>
      <c r="M9433"/>
      <c r="N9433"/>
    </row>
    <row r="9434" spans="6:14" ht="14.25" customHeight="1" x14ac:dyDescent="0.3">
      <c r="F9434"/>
      <c r="G9434"/>
      <c r="H9434"/>
      <c r="I9434"/>
      <c r="J9434"/>
      <c r="M9434"/>
      <c r="N9434"/>
    </row>
    <row r="9435" spans="6:14" ht="14.25" customHeight="1" x14ac:dyDescent="0.3">
      <c r="F9435"/>
      <c r="G9435"/>
      <c r="H9435"/>
      <c r="I9435"/>
      <c r="J9435"/>
      <c r="M9435"/>
      <c r="N9435"/>
    </row>
    <row r="9436" spans="6:14" ht="14.25" customHeight="1" x14ac:dyDescent="0.3">
      <c r="F9436"/>
      <c r="G9436"/>
      <c r="H9436"/>
      <c r="I9436"/>
      <c r="J9436"/>
      <c r="M9436"/>
      <c r="N9436"/>
    </row>
    <row r="9437" spans="6:14" ht="14.25" customHeight="1" x14ac:dyDescent="0.3">
      <c r="F9437"/>
      <c r="G9437"/>
      <c r="H9437"/>
      <c r="I9437"/>
      <c r="J9437"/>
      <c r="M9437"/>
      <c r="N9437"/>
    </row>
    <row r="9438" spans="6:14" ht="14.25" customHeight="1" x14ac:dyDescent="0.3">
      <c r="F9438"/>
      <c r="G9438"/>
      <c r="H9438"/>
      <c r="I9438"/>
      <c r="J9438"/>
      <c r="M9438"/>
      <c r="N9438"/>
    </row>
    <row r="9439" spans="6:14" ht="14.25" customHeight="1" x14ac:dyDescent="0.3">
      <c r="F9439"/>
      <c r="G9439"/>
      <c r="H9439"/>
      <c r="I9439"/>
      <c r="J9439"/>
      <c r="M9439"/>
      <c r="N9439"/>
    </row>
    <row r="9440" spans="6:14" ht="14.25" customHeight="1" x14ac:dyDescent="0.3">
      <c r="F9440"/>
      <c r="G9440"/>
      <c r="H9440"/>
      <c r="I9440"/>
      <c r="J9440"/>
      <c r="M9440"/>
      <c r="N9440"/>
    </row>
    <row r="9441" spans="6:14" ht="14.25" customHeight="1" x14ac:dyDescent="0.3">
      <c r="F9441"/>
      <c r="G9441"/>
      <c r="H9441"/>
      <c r="I9441"/>
      <c r="J9441"/>
      <c r="M9441"/>
      <c r="N9441"/>
    </row>
    <row r="9442" spans="6:14" ht="14.25" customHeight="1" x14ac:dyDescent="0.3">
      <c r="F9442"/>
      <c r="G9442"/>
      <c r="H9442"/>
      <c r="I9442"/>
      <c r="J9442"/>
      <c r="M9442"/>
      <c r="N9442"/>
    </row>
    <row r="9443" spans="6:14" ht="14.25" customHeight="1" x14ac:dyDescent="0.3">
      <c r="F9443"/>
      <c r="G9443"/>
      <c r="H9443"/>
      <c r="I9443"/>
      <c r="J9443"/>
      <c r="M9443"/>
      <c r="N9443"/>
    </row>
    <row r="9444" spans="6:14" ht="14.25" customHeight="1" x14ac:dyDescent="0.3">
      <c r="F9444"/>
      <c r="G9444"/>
      <c r="H9444"/>
      <c r="I9444"/>
      <c r="J9444"/>
      <c r="M9444"/>
      <c r="N9444"/>
    </row>
    <row r="9445" spans="6:14" ht="14.25" customHeight="1" x14ac:dyDescent="0.3">
      <c r="F9445"/>
      <c r="G9445"/>
      <c r="H9445"/>
      <c r="I9445"/>
      <c r="J9445"/>
      <c r="M9445"/>
      <c r="N9445"/>
    </row>
    <row r="9446" spans="6:14" ht="14.25" customHeight="1" x14ac:dyDescent="0.3">
      <c r="F9446"/>
      <c r="G9446"/>
      <c r="H9446"/>
      <c r="I9446"/>
      <c r="J9446"/>
      <c r="M9446"/>
      <c r="N9446"/>
    </row>
    <row r="9447" spans="6:14" ht="14.25" customHeight="1" x14ac:dyDescent="0.3">
      <c r="F9447"/>
      <c r="G9447"/>
      <c r="H9447"/>
      <c r="I9447"/>
      <c r="J9447"/>
      <c r="M9447"/>
      <c r="N9447"/>
    </row>
    <row r="9448" spans="6:14" ht="14.25" customHeight="1" x14ac:dyDescent="0.3">
      <c r="F9448"/>
      <c r="G9448"/>
      <c r="H9448"/>
      <c r="I9448"/>
      <c r="J9448"/>
      <c r="M9448"/>
      <c r="N9448"/>
    </row>
    <row r="9449" spans="6:14" ht="14.25" customHeight="1" x14ac:dyDescent="0.3">
      <c r="F9449"/>
      <c r="G9449"/>
      <c r="H9449"/>
      <c r="I9449"/>
      <c r="J9449"/>
      <c r="M9449"/>
      <c r="N9449"/>
    </row>
    <row r="9450" spans="6:14" ht="14.25" customHeight="1" x14ac:dyDescent="0.3">
      <c r="F9450"/>
      <c r="G9450"/>
      <c r="H9450"/>
      <c r="I9450"/>
      <c r="J9450"/>
      <c r="M9450"/>
      <c r="N9450"/>
    </row>
    <row r="9451" spans="6:14" ht="14.25" customHeight="1" x14ac:dyDescent="0.3">
      <c r="F9451"/>
      <c r="G9451"/>
      <c r="H9451"/>
      <c r="I9451"/>
      <c r="J9451"/>
      <c r="M9451"/>
      <c r="N9451"/>
    </row>
    <row r="9452" spans="6:14" ht="14.25" customHeight="1" x14ac:dyDescent="0.3">
      <c r="F9452"/>
      <c r="G9452"/>
      <c r="H9452"/>
      <c r="I9452"/>
      <c r="J9452"/>
      <c r="M9452"/>
      <c r="N9452"/>
    </row>
    <row r="9453" spans="6:14" ht="14.25" customHeight="1" x14ac:dyDescent="0.3">
      <c r="F9453"/>
      <c r="G9453"/>
      <c r="H9453"/>
      <c r="I9453"/>
      <c r="J9453"/>
      <c r="M9453"/>
      <c r="N9453"/>
    </row>
    <row r="9454" spans="6:14" ht="14.25" customHeight="1" x14ac:dyDescent="0.3">
      <c r="F9454"/>
      <c r="G9454"/>
      <c r="H9454"/>
      <c r="I9454"/>
      <c r="J9454"/>
      <c r="M9454"/>
      <c r="N9454"/>
    </row>
    <row r="9455" spans="6:14" ht="14.25" customHeight="1" x14ac:dyDescent="0.3">
      <c r="F9455"/>
      <c r="G9455"/>
      <c r="H9455"/>
      <c r="I9455"/>
      <c r="J9455"/>
      <c r="M9455"/>
      <c r="N9455"/>
    </row>
    <row r="9456" spans="6:14" ht="14.25" customHeight="1" x14ac:dyDescent="0.3">
      <c r="F9456"/>
      <c r="G9456"/>
      <c r="H9456"/>
      <c r="I9456"/>
      <c r="J9456"/>
      <c r="M9456"/>
      <c r="N9456"/>
    </row>
    <row r="9457" spans="6:14" ht="14.25" customHeight="1" x14ac:dyDescent="0.3">
      <c r="F9457"/>
      <c r="G9457"/>
      <c r="H9457"/>
      <c r="I9457"/>
      <c r="J9457"/>
      <c r="M9457"/>
      <c r="N9457"/>
    </row>
    <row r="9458" spans="6:14" ht="14.25" customHeight="1" x14ac:dyDescent="0.3">
      <c r="F9458"/>
      <c r="G9458"/>
      <c r="H9458"/>
      <c r="I9458"/>
      <c r="J9458"/>
      <c r="M9458"/>
      <c r="N9458"/>
    </row>
    <row r="9459" spans="6:14" ht="14.25" customHeight="1" x14ac:dyDescent="0.3">
      <c r="F9459"/>
      <c r="G9459"/>
      <c r="H9459"/>
      <c r="I9459"/>
      <c r="J9459"/>
      <c r="M9459"/>
      <c r="N9459"/>
    </row>
    <row r="9460" spans="6:14" ht="14.25" customHeight="1" x14ac:dyDescent="0.3">
      <c r="F9460"/>
      <c r="G9460"/>
      <c r="H9460"/>
      <c r="I9460"/>
      <c r="J9460"/>
      <c r="M9460"/>
      <c r="N9460"/>
    </row>
    <row r="9461" spans="6:14" ht="14.25" customHeight="1" x14ac:dyDescent="0.3">
      <c r="F9461"/>
      <c r="G9461"/>
      <c r="H9461"/>
      <c r="I9461"/>
      <c r="J9461"/>
      <c r="M9461"/>
      <c r="N9461"/>
    </row>
    <row r="9462" spans="6:14" ht="14.25" customHeight="1" x14ac:dyDescent="0.3">
      <c r="F9462"/>
      <c r="G9462"/>
      <c r="H9462"/>
      <c r="I9462"/>
      <c r="J9462"/>
      <c r="M9462"/>
      <c r="N9462"/>
    </row>
    <row r="9463" spans="6:14" ht="14.25" customHeight="1" x14ac:dyDescent="0.3">
      <c r="F9463"/>
      <c r="G9463"/>
      <c r="H9463"/>
      <c r="I9463"/>
      <c r="J9463"/>
      <c r="M9463"/>
      <c r="N9463"/>
    </row>
    <row r="9464" spans="6:14" ht="14.25" customHeight="1" x14ac:dyDescent="0.3">
      <c r="F9464"/>
      <c r="G9464"/>
      <c r="H9464"/>
      <c r="I9464"/>
      <c r="J9464"/>
      <c r="M9464"/>
      <c r="N9464"/>
    </row>
    <row r="9465" spans="6:14" ht="14.25" customHeight="1" x14ac:dyDescent="0.3">
      <c r="F9465"/>
      <c r="G9465"/>
      <c r="H9465"/>
      <c r="I9465"/>
      <c r="J9465"/>
      <c r="M9465"/>
      <c r="N9465"/>
    </row>
    <row r="9466" spans="6:14" ht="14.25" customHeight="1" x14ac:dyDescent="0.3">
      <c r="F9466"/>
      <c r="G9466"/>
      <c r="H9466"/>
      <c r="I9466"/>
      <c r="J9466"/>
      <c r="M9466"/>
      <c r="N9466"/>
    </row>
    <row r="9467" spans="6:14" ht="14.25" customHeight="1" x14ac:dyDescent="0.3">
      <c r="F9467"/>
      <c r="G9467"/>
      <c r="H9467"/>
      <c r="I9467"/>
      <c r="J9467"/>
      <c r="M9467"/>
      <c r="N9467"/>
    </row>
    <row r="9468" spans="6:14" ht="14.25" customHeight="1" x14ac:dyDescent="0.3">
      <c r="F9468"/>
      <c r="G9468"/>
      <c r="H9468"/>
      <c r="I9468"/>
      <c r="J9468"/>
      <c r="M9468"/>
      <c r="N9468"/>
    </row>
    <row r="9469" spans="6:14" ht="14.25" customHeight="1" x14ac:dyDescent="0.3">
      <c r="F9469"/>
      <c r="G9469"/>
      <c r="H9469"/>
      <c r="I9469"/>
      <c r="J9469"/>
      <c r="M9469"/>
      <c r="N9469"/>
    </row>
    <row r="9470" spans="6:14" ht="14.25" customHeight="1" x14ac:dyDescent="0.3">
      <c r="F9470"/>
      <c r="G9470"/>
      <c r="H9470"/>
      <c r="I9470"/>
      <c r="J9470"/>
      <c r="M9470"/>
      <c r="N9470"/>
    </row>
    <row r="9471" spans="6:14" ht="14.25" customHeight="1" x14ac:dyDescent="0.3">
      <c r="F9471"/>
      <c r="G9471"/>
      <c r="H9471"/>
      <c r="I9471"/>
      <c r="J9471"/>
      <c r="M9471"/>
      <c r="N9471"/>
    </row>
    <row r="9472" spans="6:14" ht="14.25" customHeight="1" x14ac:dyDescent="0.3">
      <c r="F9472"/>
      <c r="G9472"/>
      <c r="H9472"/>
      <c r="I9472"/>
      <c r="J9472"/>
      <c r="M9472"/>
      <c r="N9472"/>
    </row>
    <row r="9473" spans="6:14" ht="14.25" customHeight="1" x14ac:dyDescent="0.3">
      <c r="F9473"/>
      <c r="G9473"/>
      <c r="H9473"/>
      <c r="I9473"/>
      <c r="J9473"/>
      <c r="M9473"/>
      <c r="N9473"/>
    </row>
    <row r="9474" spans="6:14" ht="14.25" customHeight="1" x14ac:dyDescent="0.3">
      <c r="F9474"/>
      <c r="G9474"/>
      <c r="H9474"/>
      <c r="I9474"/>
      <c r="J9474"/>
      <c r="M9474"/>
      <c r="N9474"/>
    </row>
    <row r="9475" spans="6:14" ht="14.25" customHeight="1" x14ac:dyDescent="0.3">
      <c r="F9475"/>
      <c r="G9475"/>
      <c r="H9475"/>
      <c r="I9475"/>
      <c r="J9475"/>
      <c r="M9475"/>
      <c r="N9475"/>
    </row>
    <row r="9476" spans="6:14" ht="14.25" customHeight="1" x14ac:dyDescent="0.3">
      <c r="F9476"/>
      <c r="G9476"/>
      <c r="H9476"/>
      <c r="I9476"/>
      <c r="J9476"/>
      <c r="M9476"/>
      <c r="N9476"/>
    </row>
    <row r="9477" spans="6:14" ht="14.25" customHeight="1" x14ac:dyDescent="0.3">
      <c r="F9477"/>
      <c r="G9477"/>
      <c r="H9477"/>
      <c r="I9477"/>
      <c r="J9477"/>
      <c r="M9477"/>
      <c r="N9477"/>
    </row>
    <row r="9478" spans="6:14" ht="14.25" customHeight="1" x14ac:dyDescent="0.3">
      <c r="F9478"/>
      <c r="G9478"/>
      <c r="H9478"/>
      <c r="I9478"/>
      <c r="J9478"/>
      <c r="M9478"/>
      <c r="N9478"/>
    </row>
    <row r="9479" spans="6:14" ht="14.25" customHeight="1" x14ac:dyDescent="0.3">
      <c r="F9479"/>
      <c r="G9479"/>
      <c r="H9479"/>
      <c r="I9479"/>
      <c r="J9479"/>
      <c r="M9479"/>
      <c r="N9479"/>
    </row>
    <row r="9480" spans="6:14" ht="14.25" customHeight="1" x14ac:dyDescent="0.3">
      <c r="F9480"/>
      <c r="G9480"/>
      <c r="H9480"/>
      <c r="I9480"/>
      <c r="J9480"/>
      <c r="M9480"/>
      <c r="N9480"/>
    </row>
    <row r="9481" spans="6:14" ht="14.25" customHeight="1" x14ac:dyDescent="0.3">
      <c r="F9481"/>
      <c r="G9481"/>
      <c r="H9481"/>
      <c r="I9481"/>
      <c r="J9481"/>
      <c r="M9481"/>
      <c r="N9481"/>
    </row>
    <row r="9482" spans="6:14" ht="14.25" customHeight="1" x14ac:dyDescent="0.3">
      <c r="F9482"/>
      <c r="G9482"/>
      <c r="H9482"/>
      <c r="I9482"/>
      <c r="J9482"/>
      <c r="M9482"/>
      <c r="N9482"/>
    </row>
    <row r="9483" spans="6:14" ht="14.25" customHeight="1" x14ac:dyDescent="0.3">
      <c r="F9483"/>
      <c r="G9483"/>
      <c r="H9483"/>
      <c r="I9483"/>
      <c r="J9483"/>
      <c r="M9483"/>
      <c r="N9483"/>
    </row>
    <row r="9484" spans="6:14" ht="14.25" customHeight="1" x14ac:dyDescent="0.3">
      <c r="F9484"/>
      <c r="G9484"/>
      <c r="H9484"/>
      <c r="I9484"/>
      <c r="J9484"/>
      <c r="M9484"/>
      <c r="N9484"/>
    </row>
    <row r="9485" spans="6:14" ht="14.25" customHeight="1" x14ac:dyDescent="0.3">
      <c r="F9485"/>
      <c r="G9485"/>
      <c r="H9485"/>
      <c r="I9485"/>
      <c r="J9485"/>
      <c r="M9485"/>
      <c r="N9485"/>
    </row>
    <row r="9486" spans="6:14" ht="14.25" customHeight="1" x14ac:dyDescent="0.3">
      <c r="F9486"/>
      <c r="G9486"/>
      <c r="H9486"/>
      <c r="I9486"/>
      <c r="J9486"/>
      <c r="M9486"/>
      <c r="N9486"/>
    </row>
    <row r="9487" spans="6:14" ht="14.25" customHeight="1" x14ac:dyDescent="0.3">
      <c r="F9487"/>
      <c r="G9487"/>
      <c r="H9487"/>
      <c r="I9487"/>
      <c r="J9487"/>
      <c r="M9487"/>
      <c r="N9487"/>
    </row>
    <row r="9488" spans="6:14" ht="14.25" customHeight="1" x14ac:dyDescent="0.3">
      <c r="F9488"/>
      <c r="G9488"/>
      <c r="H9488"/>
      <c r="I9488"/>
      <c r="J9488"/>
      <c r="M9488"/>
      <c r="N9488"/>
    </row>
    <row r="9489" spans="6:14" ht="14.25" customHeight="1" x14ac:dyDescent="0.3">
      <c r="F9489"/>
      <c r="G9489"/>
      <c r="H9489"/>
      <c r="I9489"/>
      <c r="J9489"/>
      <c r="M9489"/>
      <c r="N9489"/>
    </row>
    <row r="9490" spans="6:14" ht="14.25" customHeight="1" x14ac:dyDescent="0.3">
      <c r="F9490"/>
      <c r="G9490"/>
      <c r="H9490"/>
      <c r="I9490"/>
      <c r="J9490"/>
      <c r="M9490"/>
      <c r="N9490"/>
    </row>
    <row r="9491" spans="6:14" ht="14.25" customHeight="1" x14ac:dyDescent="0.3">
      <c r="F9491"/>
      <c r="G9491"/>
      <c r="H9491"/>
      <c r="I9491"/>
      <c r="J9491"/>
      <c r="M9491"/>
      <c r="N9491"/>
    </row>
    <row r="9492" spans="6:14" ht="14.25" customHeight="1" x14ac:dyDescent="0.3">
      <c r="F9492"/>
      <c r="G9492"/>
      <c r="H9492"/>
      <c r="I9492"/>
      <c r="J9492"/>
      <c r="M9492"/>
      <c r="N9492"/>
    </row>
    <row r="9493" spans="6:14" ht="14.25" customHeight="1" x14ac:dyDescent="0.3">
      <c r="F9493"/>
      <c r="G9493"/>
      <c r="H9493"/>
      <c r="I9493"/>
      <c r="J9493"/>
      <c r="M9493"/>
      <c r="N9493"/>
    </row>
    <row r="9494" spans="6:14" ht="14.25" customHeight="1" x14ac:dyDescent="0.3">
      <c r="F9494"/>
      <c r="G9494"/>
      <c r="H9494"/>
      <c r="I9494"/>
      <c r="J9494"/>
      <c r="M9494"/>
      <c r="N9494"/>
    </row>
    <row r="9495" spans="6:14" ht="14.25" customHeight="1" x14ac:dyDescent="0.3">
      <c r="F9495"/>
      <c r="G9495"/>
      <c r="H9495"/>
      <c r="I9495"/>
      <c r="J9495"/>
      <c r="M9495"/>
      <c r="N9495"/>
    </row>
    <row r="9496" spans="6:14" ht="14.25" customHeight="1" x14ac:dyDescent="0.3">
      <c r="F9496"/>
      <c r="G9496"/>
      <c r="H9496"/>
      <c r="I9496"/>
      <c r="J9496"/>
      <c r="M9496"/>
      <c r="N9496"/>
    </row>
    <row r="9497" spans="6:14" ht="14.25" customHeight="1" x14ac:dyDescent="0.3">
      <c r="F9497"/>
      <c r="G9497"/>
      <c r="H9497"/>
      <c r="I9497"/>
      <c r="J9497"/>
      <c r="M9497"/>
      <c r="N9497"/>
    </row>
    <row r="9498" spans="6:14" ht="14.25" customHeight="1" x14ac:dyDescent="0.3">
      <c r="F9498"/>
      <c r="G9498"/>
      <c r="H9498"/>
      <c r="I9498"/>
      <c r="J9498"/>
      <c r="M9498"/>
      <c r="N9498"/>
    </row>
    <row r="9499" spans="6:14" ht="14.25" customHeight="1" x14ac:dyDescent="0.3">
      <c r="F9499"/>
      <c r="G9499"/>
      <c r="H9499"/>
      <c r="I9499"/>
      <c r="J9499"/>
      <c r="M9499"/>
      <c r="N9499"/>
    </row>
    <row r="9500" spans="6:14" ht="14.25" customHeight="1" x14ac:dyDescent="0.3">
      <c r="F9500"/>
      <c r="G9500"/>
      <c r="H9500"/>
      <c r="I9500"/>
      <c r="J9500"/>
      <c r="M9500"/>
      <c r="N9500"/>
    </row>
    <row r="9501" spans="6:14" ht="14.25" customHeight="1" x14ac:dyDescent="0.3">
      <c r="F9501"/>
      <c r="G9501"/>
      <c r="H9501"/>
      <c r="I9501"/>
      <c r="J9501"/>
      <c r="M9501"/>
      <c r="N9501"/>
    </row>
    <row r="9502" spans="6:14" ht="14.25" customHeight="1" x14ac:dyDescent="0.3">
      <c r="F9502"/>
      <c r="G9502"/>
      <c r="H9502"/>
      <c r="I9502"/>
      <c r="J9502"/>
      <c r="M9502"/>
      <c r="N9502"/>
    </row>
    <row r="9503" spans="6:14" ht="14.25" customHeight="1" x14ac:dyDescent="0.3">
      <c r="F9503"/>
      <c r="G9503"/>
      <c r="H9503"/>
      <c r="I9503"/>
      <c r="J9503"/>
      <c r="M9503"/>
      <c r="N9503"/>
    </row>
    <row r="9504" spans="6:14" ht="14.25" customHeight="1" x14ac:dyDescent="0.3">
      <c r="F9504"/>
      <c r="G9504"/>
      <c r="H9504"/>
      <c r="I9504"/>
      <c r="J9504"/>
      <c r="M9504"/>
      <c r="N9504"/>
    </row>
    <row r="9505" spans="6:14" ht="14.25" customHeight="1" x14ac:dyDescent="0.3">
      <c r="F9505"/>
      <c r="G9505"/>
      <c r="H9505"/>
      <c r="I9505"/>
      <c r="J9505"/>
      <c r="M9505"/>
      <c r="N9505"/>
    </row>
    <row r="9506" spans="6:14" ht="14.25" customHeight="1" x14ac:dyDescent="0.3">
      <c r="F9506"/>
      <c r="G9506"/>
      <c r="H9506"/>
      <c r="I9506"/>
      <c r="J9506"/>
      <c r="M9506"/>
      <c r="N9506"/>
    </row>
    <row r="9507" spans="6:14" ht="14.25" customHeight="1" x14ac:dyDescent="0.3">
      <c r="F9507"/>
      <c r="G9507"/>
      <c r="H9507"/>
      <c r="I9507"/>
      <c r="J9507"/>
      <c r="M9507"/>
      <c r="N9507"/>
    </row>
    <row r="9508" spans="6:14" ht="14.25" customHeight="1" x14ac:dyDescent="0.3">
      <c r="F9508"/>
      <c r="G9508"/>
      <c r="H9508"/>
      <c r="I9508"/>
      <c r="J9508"/>
      <c r="M9508"/>
      <c r="N9508"/>
    </row>
    <row r="9509" spans="6:14" ht="14.25" customHeight="1" x14ac:dyDescent="0.3">
      <c r="F9509"/>
      <c r="G9509"/>
      <c r="H9509"/>
      <c r="I9509"/>
      <c r="J9509"/>
      <c r="M9509"/>
      <c r="N9509"/>
    </row>
    <row r="9510" spans="6:14" ht="14.25" customHeight="1" x14ac:dyDescent="0.3">
      <c r="F9510"/>
      <c r="G9510"/>
      <c r="H9510"/>
      <c r="I9510"/>
      <c r="J9510"/>
      <c r="M9510"/>
      <c r="N9510"/>
    </row>
    <row r="9511" spans="6:14" ht="14.25" customHeight="1" x14ac:dyDescent="0.3">
      <c r="F9511"/>
      <c r="G9511"/>
      <c r="H9511"/>
      <c r="I9511"/>
      <c r="J9511"/>
      <c r="M9511"/>
      <c r="N9511"/>
    </row>
    <row r="9512" spans="6:14" ht="14.25" customHeight="1" x14ac:dyDescent="0.3">
      <c r="F9512"/>
      <c r="G9512"/>
      <c r="H9512"/>
      <c r="I9512"/>
      <c r="J9512"/>
      <c r="M9512"/>
      <c r="N9512"/>
    </row>
    <row r="9513" spans="6:14" ht="14.25" customHeight="1" x14ac:dyDescent="0.3">
      <c r="F9513"/>
      <c r="G9513"/>
      <c r="H9513"/>
      <c r="I9513"/>
      <c r="J9513"/>
      <c r="M9513"/>
      <c r="N9513"/>
    </row>
    <row r="9514" spans="6:14" ht="14.25" customHeight="1" x14ac:dyDescent="0.3">
      <c r="F9514"/>
      <c r="G9514"/>
      <c r="H9514"/>
      <c r="I9514"/>
      <c r="J9514"/>
      <c r="M9514"/>
      <c r="N9514"/>
    </row>
    <row r="9515" spans="6:14" ht="14.25" customHeight="1" x14ac:dyDescent="0.3">
      <c r="F9515"/>
      <c r="G9515"/>
      <c r="H9515"/>
      <c r="I9515"/>
      <c r="J9515"/>
      <c r="M9515"/>
      <c r="N9515"/>
    </row>
    <row r="9516" spans="6:14" ht="14.25" customHeight="1" x14ac:dyDescent="0.3">
      <c r="F9516"/>
      <c r="G9516"/>
      <c r="H9516"/>
      <c r="I9516"/>
      <c r="J9516"/>
      <c r="M9516"/>
      <c r="N9516"/>
    </row>
    <row r="9517" spans="6:14" ht="14.25" customHeight="1" x14ac:dyDescent="0.3">
      <c r="F9517"/>
      <c r="G9517"/>
      <c r="H9517"/>
      <c r="I9517"/>
      <c r="J9517"/>
      <c r="M9517"/>
      <c r="N9517"/>
    </row>
    <row r="9518" spans="6:14" ht="14.25" customHeight="1" x14ac:dyDescent="0.3">
      <c r="F9518"/>
      <c r="G9518"/>
      <c r="H9518"/>
      <c r="I9518"/>
      <c r="J9518"/>
      <c r="M9518"/>
      <c r="N9518"/>
    </row>
    <row r="9519" spans="6:14" ht="14.25" customHeight="1" x14ac:dyDescent="0.3">
      <c r="F9519"/>
      <c r="G9519"/>
      <c r="H9519"/>
      <c r="I9519"/>
      <c r="J9519"/>
      <c r="M9519"/>
      <c r="N9519"/>
    </row>
    <row r="9520" spans="6:14" ht="14.25" customHeight="1" x14ac:dyDescent="0.3">
      <c r="F9520"/>
      <c r="G9520"/>
      <c r="H9520"/>
      <c r="I9520"/>
      <c r="J9520"/>
      <c r="M9520"/>
      <c r="N9520"/>
    </row>
    <row r="9521" spans="6:14" ht="14.25" customHeight="1" x14ac:dyDescent="0.3">
      <c r="F9521"/>
      <c r="G9521"/>
      <c r="H9521"/>
      <c r="I9521"/>
      <c r="J9521"/>
      <c r="M9521"/>
      <c r="N9521"/>
    </row>
    <row r="9522" spans="6:14" ht="14.25" customHeight="1" x14ac:dyDescent="0.3">
      <c r="F9522"/>
      <c r="G9522"/>
      <c r="H9522"/>
      <c r="I9522"/>
      <c r="J9522"/>
      <c r="M9522"/>
      <c r="N9522"/>
    </row>
    <row r="9523" spans="6:14" ht="14.25" customHeight="1" x14ac:dyDescent="0.3">
      <c r="F9523"/>
      <c r="G9523"/>
      <c r="H9523"/>
      <c r="I9523"/>
      <c r="J9523"/>
      <c r="M9523"/>
      <c r="N9523"/>
    </row>
    <row r="9524" spans="6:14" ht="14.25" customHeight="1" x14ac:dyDescent="0.3">
      <c r="F9524"/>
      <c r="G9524"/>
      <c r="H9524"/>
      <c r="I9524"/>
      <c r="J9524"/>
      <c r="M9524"/>
      <c r="N9524"/>
    </row>
    <row r="9525" spans="6:14" ht="14.25" customHeight="1" x14ac:dyDescent="0.3">
      <c r="F9525"/>
      <c r="G9525"/>
      <c r="H9525"/>
      <c r="I9525"/>
      <c r="J9525"/>
      <c r="M9525"/>
      <c r="N9525"/>
    </row>
    <row r="9526" spans="6:14" ht="14.25" customHeight="1" x14ac:dyDescent="0.3">
      <c r="F9526"/>
      <c r="G9526"/>
      <c r="H9526"/>
      <c r="I9526"/>
      <c r="J9526"/>
      <c r="M9526"/>
      <c r="N9526"/>
    </row>
    <row r="9527" spans="6:14" ht="14.25" customHeight="1" x14ac:dyDescent="0.3">
      <c r="F9527"/>
      <c r="G9527"/>
      <c r="H9527"/>
      <c r="I9527"/>
      <c r="J9527"/>
      <c r="M9527"/>
      <c r="N9527"/>
    </row>
    <row r="9528" spans="6:14" ht="14.25" customHeight="1" x14ac:dyDescent="0.3">
      <c r="F9528"/>
      <c r="G9528"/>
      <c r="H9528"/>
      <c r="I9528"/>
      <c r="J9528"/>
      <c r="M9528"/>
      <c r="N9528"/>
    </row>
    <row r="9529" spans="6:14" ht="14.25" customHeight="1" x14ac:dyDescent="0.3">
      <c r="F9529"/>
      <c r="G9529"/>
      <c r="H9529"/>
      <c r="I9529"/>
      <c r="J9529"/>
      <c r="M9529"/>
      <c r="N9529"/>
    </row>
    <row r="9530" spans="6:14" ht="14.25" customHeight="1" x14ac:dyDescent="0.3">
      <c r="F9530"/>
      <c r="G9530"/>
      <c r="H9530"/>
      <c r="I9530"/>
      <c r="J9530"/>
      <c r="M9530"/>
      <c r="N9530"/>
    </row>
    <row r="9531" spans="6:14" ht="14.25" customHeight="1" x14ac:dyDescent="0.3">
      <c r="F9531"/>
      <c r="G9531"/>
      <c r="H9531"/>
      <c r="I9531"/>
      <c r="J9531"/>
      <c r="M9531"/>
      <c r="N9531"/>
    </row>
    <row r="9532" spans="6:14" ht="14.25" customHeight="1" x14ac:dyDescent="0.3">
      <c r="F9532"/>
      <c r="G9532"/>
      <c r="H9532"/>
      <c r="I9532"/>
      <c r="J9532"/>
      <c r="M9532"/>
      <c r="N9532"/>
    </row>
    <row r="9533" spans="6:14" ht="14.25" customHeight="1" x14ac:dyDescent="0.3">
      <c r="F9533"/>
      <c r="G9533"/>
      <c r="H9533"/>
      <c r="I9533"/>
      <c r="J9533"/>
      <c r="M9533"/>
      <c r="N9533"/>
    </row>
    <row r="9534" spans="6:14" ht="14.25" customHeight="1" x14ac:dyDescent="0.3">
      <c r="F9534"/>
      <c r="G9534"/>
      <c r="H9534"/>
      <c r="I9534"/>
      <c r="J9534"/>
      <c r="M9534"/>
      <c r="N9534"/>
    </row>
    <row r="9535" spans="6:14" ht="14.25" customHeight="1" x14ac:dyDescent="0.3">
      <c r="F9535"/>
      <c r="G9535"/>
      <c r="H9535"/>
      <c r="I9535"/>
      <c r="J9535"/>
      <c r="M9535"/>
      <c r="N9535"/>
    </row>
    <row r="9536" spans="6:14" ht="14.25" customHeight="1" x14ac:dyDescent="0.3">
      <c r="F9536"/>
      <c r="G9536"/>
      <c r="H9536"/>
      <c r="I9536"/>
      <c r="J9536"/>
      <c r="M9536"/>
      <c r="N9536"/>
    </row>
    <row r="9537" spans="6:14" ht="14.25" customHeight="1" x14ac:dyDescent="0.3">
      <c r="F9537"/>
      <c r="G9537"/>
      <c r="H9537"/>
      <c r="I9537"/>
      <c r="J9537"/>
      <c r="M9537"/>
      <c r="N9537"/>
    </row>
    <row r="9538" spans="6:14" ht="14.25" customHeight="1" x14ac:dyDescent="0.3">
      <c r="F9538"/>
      <c r="G9538"/>
      <c r="H9538"/>
      <c r="I9538"/>
      <c r="J9538"/>
      <c r="M9538"/>
      <c r="N9538"/>
    </row>
    <row r="9539" spans="6:14" ht="14.25" customHeight="1" x14ac:dyDescent="0.3">
      <c r="F9539"/>
      <c r="G9539"/>
      <c r="H9539"/>
      <c r="I9539"/>
      <c r="J9539"/>
      <c r="M9539"/>
      <c r="N9539"/>
    </row>
    <row r="9540" spans="6:14" ht="14.25" customHeight="1" x14ac:dyDescent="0.3">
      <c r="F9540"/>
      <c r="G9540"/>
      <c r="H9540"/>
      <c r="I9540"/>
      <c r="J9540"/>
      <c r="M9540"/>
      <c r="N9540"/>
    </row>
    <row r="9541" spans="6:14" ht="14.25" customHeight="1" x14ac:dyDescent="0.3">
      <c r="F9541"/>
      <c r="G9541"/>
      <c r="H9541"/>
      <c r="I9541"/>
      <c r="J9541"/>
      <c r="M9541"/>
      <c r="N9541"/>
    </row>
    <row r="9542" spans="6:14" ht="14.25" customHeight="1" x14ac:dyDescent="0.3">
      <c r="F9542"/>
      <c r="G9542"/>
      <c r="H9542"/>
      <c r="I9542"/>
      <c r="J9542"/>
      <c r="M9542"/>
      <c r="N9542"/>
    </row>
    <row r="9543" spans="6:14" ht="14.25" customHeight="1" x14ac:dyDescent="0.3">
      <c r="F9543"/>
      <c r="G9543"/>
      <c r="H9543"/>
      <c r="I9543"/>
      <c r="J9543"/>
      <c r="M9543"/>
      <c r="N9543"/>
    </row>
    <row r="9544" spans="6:14" ht="14.25" customHeight="1" x14ac:dyDescent="0.3">
      <c r="F9544"/>
      <c r="G9544"/>
      <c r="H9544"/>
      <c r="I9544"/>
      <c r="J9544"/>
      <c r="M9544"/>
      <c r="N9544"/>
    </row>
    <row r="9545" spans="6:14" ht="14.25" customHeight="1" x14ac:dyDescent="0.3">
      <c r="F9545"/>
      <c r="G9545"/>
      <c r="H9545"/>
      <c r="I9545"/>
      <c r="J9545"/>
      <c r="M9545"/>
      <c r="N9545"/>
    </row>
    <row r="9546" spans="6:14" ht="14.25" customHeight="1" x14ac:dyDescent="0.3">
      <c r="F9546"/>
      <c r="G9546"/>
      <c r="H9546"/>
      <c r="I9546"/>
      <c r="J9546"/>
      <c r="M9546"/>
      <c r="N9546"/>
    </row>
    <row r="9547" spans="6:14" ht="14.25" customHeight="1" x14ac:dyDescent="0.3">
      <c r="F9547"/>
      <c r="G9547"/>
      <c r="H9547"/>
      <c r="I9547"/>
      <c r="J9547"/>
      <c r="M9547"/>
      <c r="N9547"/>
    </row>
    <row r="9548" spans="6:14" ht="14.25" customHeight="1" x14ac:dyDescent="0.3">
      <c r="F9548"/>
      <c r="G9548"/>
      <c r="H9548"/>
      <c r="I9548"/>
      <c r="J9548"/>
      <c r="M9548"/>
      <c r="N9548"/>
    </row>
    <row r="9549" spans="6:14" ht="14.25" customHeight="1" x14ac:dyDescent="0.3">
      <c r="F9549"/>
      <c r="G9549"/>
      <c r="H9549"/>
      <c r="I9549"/>
      <c r="J9549"/>
      <c r="M9549"/>
      <c r="N9549"/>
    </row>
    <row r="9550" spans="6:14" ht="14.25" customHeight="1" x14ac:dyDescent="0.3">
      <c r="F9550"/>
      <c r="G9550"/>
      <c r="H9550"/>
      <c r="I9550"/>
      <c r="J9550"/>
      <c r="M9550"/>
      <c r="N9550"/>
    </row>
    <row r="9551" spans="6:14" ht="14.25" customHeight="1" x14ac:dyDescent="0.3">
      <c r="F9551"/>
      <c r="G9551"/>
      <c r="H9551"/>
      <c r="I9551"/>
      <c r="J9551"/>
      <c r="M9551"/>
      <c r="N9551"/>
    </row>
    <row r="9552" spans="6:14" ht="14.25" customHeight="1" x14ac:dyDescent="0.3">
      <c r="F9552"/>
      <c r="G9552"/>
      <c r="H9552"/>
      <c r="I9552"/>
      <c r="J9552"/>
      <c r="M9552"/>
      <c r="N9552"/>
    </row>
    <row r="9553" spans="6:14" ht="14.25" customHeight="1" x14ac:dyDescent="0.3">
      <c r="F9553"/>
      <c r="G9553"/>
      <c r="H9553"/>
      <c r="I9553"/>
      <c r="J9553"/>
      <c r="M9553"/>
      <c r="N9553"/>
    </row>
    <row r="9554" spans="6:14" ht="14.25" customHeight="1" x14ac:dyDescent="0.3">
      <c r="F9554"/>
      <c r="G9554"/>
      <c r="H9554"/>
      <c r="I9554"/>
      <c r="J9554"/>
      <c r="M9554"/>
      <c r="N9554"/>
    </row>
    <row r="9555" spans="6:14" ht="14.25" customHeight="1" x14ac:dyDescent="0.3">
      <c r="F9555"/>
      <c r="G9555"/>
      <c r="H9555"/>
      <c r="I9555"/>
      <c r="J9555"/>
      <c r="M9555"/>
      <c r="N9555"/>
    </row>
    <row r="9556" spans="6:14" ht="14.25" customHeight="1" x14ac:dyDescent="0.3">
      <c r="F9556"/>
      <c r="G9556"/>
      <c r="H9556"/>
      <c r="I9556"/>
      <c r="J9556"/>
      <c r="M9556"/>
      <c r="N9556"/>
    </row>
    <row r="9557" spans="6:14" ht="14.25" customHeight="1" x14ac:dyDescent="0.3">
      <c r="F9557"/>
      <c r="G9557"/>
      <c r="H9557"/>
      <c r="I9557"/>
      <c r="J9557"/>
      <c r="M9557"/>
      <c r="N9557"/>
    </row>
    <row r="9558" spans="6:14" ht="14.25" customHeight="1" x14ac:dyDescent="0.3">
      <c r="F9558"/>
      <c r="G9558"/>
      <c r="H9558"/>
      <c r="I9558"/>
      <c r="J9558"/>
      <c r="M9558"/>
      <c r="N9558"/>
    </row>
    <row r="9559" spans="6:14" ht="14.25" customHeight="1" x14ac:dyDescent="0.3">
      <c r="F9559"/>
      <c r="G9559"/>
      <c r="H9559"/>
      <c r="I9559"/>
      <c r="J9559"/>
      <c r="M9559"/>
      <c r="N9559"/>
    </row>
    <row r="9560" spans="6:14" ht="14.25" customHeight="1" x14ac:dyDescent="0.3">
      <c r="F9560"/>
      <c r="G9560"/>
      <c r="H9560"/>
      <c r="I9560"/>
      <c r="J9560"/>
      <c r="M9560"/>
      <c r="N9560"/>
    </row>
    <row r="9561" spans="6:14" ht="14.25" customHeight="1" x14ac:dyDescent="0.3">
      <c r="F9561"/>
      <c r="G9561"/>
      <c r="H9561"/>
      <c r="I9561"/>
      <c r="J9561"/>
      <c r="M9561"/>
      <c r="N9561"/>
    </row>
    <row r="9562" spans="6:14" ht="14.25" customHeight="1" x14ac:dyDescent="0.3">
      <c r="F9562"/>
      <c r="G9562"/>
      <c r="H9562"/>
      <c r="I9562"/>
      <c r="J9562"/>
      <c r="M9562"/>
      <c r="N9562"/>
    </row>
    <row r="9563" spans="6:14" ht="14.25" customHeight="1" x14ac:dyDescent="0.3">
      <c r="F9563"/>
      <c r="G9563"/>
      <c r="H9563"/>
      <c r="I9563"/>
      <c r="J9563"/>
      <c r="M9563"/>
      <c r="N9563"/>
    </row>
    <row r="9564" spans="6:14" ht="14.25" customHeight="1" x14ac:dyDescent="0.3">
      <c r="F9564"/>
      <c r="G9564"/>
      <c r="H9564"/>
      <c r="I9564"/>
      <c r="J9564"/>
      <c r="M9564"/>
      <c r="N9564"/>
    </row>
    <row r="9565" spans="6:14" ht="14.25" customHeight="1" x14ac:dyDescent="0.3">
      <c r="F9565"/>
      <c r="G9565"/>
      <c r="H9565"/>
      <c r="I9565"/>
      <c r="J9565"/>
      <c r="M9565"/>
      <c r="N9565"/>
    </row>
    <row r="9566" spans="6:14" ht="14.25" customHeight="1" x14ac:dyDescent="0.3">
      <c r="F9566"/>
      <c r="G9566"/>
      <c r="H9566"/>
      <c r="I9566"/>
      <c r="J9566"/>
      <c r="M9566"/>
      <c r="N9566"/>
    </row>
    <row r="9567" spans="6:14" ht="14.25" customHeight="1" x14ac:dyDescent="0.3">
      <c r="F9567"/>
      <c r="G9567"/>
      <c r="H9567"/>
      <c r="I9567"/>
      <c r="J9567"/>
      <c r="M9567"/>
      <c r="N9567"/>
    </row>
    <row r="9568" spans="6:14" ht="14.25" customHeight="1" x14ac:dyDescent="0.3">
      <c r="F9568"/>
      <c r="G9568"/>
      <c r="H9568"/>
      <c r="I9568"/>
      <c r="J9568"/>
      <c r="M9568"/>
      <c r="N9568"/>
    </row>
    <row r="9569" spans="6:14" ht="14.25" customHeight="1" x14ac:dyDescent="0.3">
      <c r="F9569"/>
      <c r="G9569"/>
      <c r="H9569"/>
      <c r="I9569"/>
      <c r="J9569"/>
      <c r="M9569"/>
      <c r="N9569"/>
    </row>
    <row r="9570" spans="6:14" ht="14.25" customHeight="1" x14ac:dyDescent="0.3">
      <c r="F9570"/>
      <c r="G9570"/>
      <c r="H9570"/>
      <c r="I9570"/>
      <c r="J9570"/>
      <c r="M9570"/>
      <c r="N9570"/>
    </row>
    <row r="9571" spans="6:14" ht="14.25" customHeight="1" x14ac:dyDescent="0.3">
      <c r="F9571"/>
      <c r="G9571"/>
      <c r="H9571"/>
      <c r="I9571"/>
      <c r="J9571"/>
      <c r="M9571"/>
      <c r="N9571"/>
    </row>
    <row r="9572" spans="6:14" ht="14.25" customHeight="1" x14ac:dyDescent="0.3">
      <c r="F9572"/>
      <c r="G9572"/>
      <c r="H9572"/>
      <c r="I9572"/>
      <c r="J9572"/>
      <c r="M9572"/>
      <c r="N9572"/>
    </row>
    <row r="9573" spans="6:14" ht="14.25" customHeight="1" x14ac:dyDescent="0.3">
      <c r="F9573"/>
      <c r="G9573"/>
      <c r="H9573"/>
      <c r="I9573"/>
      <c r="J9573"/>
      <c r="M9573"/>
      <c r="N9573"/>
    </row>
    <row r="9574" spans="6:14" ht="14.25" customHeight="1" x14ac:dyDescent="0.3">
      <c r="F9574"/>
      <c r="G9574"/>
      <c r="H9574"/>
      <c r="I9574"/>
      <c r="J9574"/>
      <c r="M9574"/>
      <c r="N9574"/>
    </row>
    <row r="9575" spans="6:14" ht="14.25" customHeight="1" x14ac:dyDescent="0.3">
      <c r="F9575"/>
      <c r="G9575"/>
      <c r="H9575"/>
      <c r="I9575"/>
      <c r="J9575"/>
      <c r="M9575"/>
      <c r="N9575"/>
    </row>
    <row r="9576" spans="6:14" ht="14.25" customHeight="1" x14ac:dyDescent="0.3">
      <c r="F9576"/>
      <c r="G9576"/>
      <c r="H9576"/>
      <c r="I9576"/>
      <c r="J9576"/>
      <c r="M9576"/>
      <c r="N9576"/>
    </row>
    <row r="9577" spans="6:14" ht="14.25" customHeight="1" x14ac:dyDescent="0.3">
      <c r="F9577"/>
      <c r="G9577"/>
      <c r="H9577"/>
      <c r="I9577"/>
      <c r="J9577"/>
      <c r="M9577"/>
      <c r="N9577"/>
    </row>
    <row r="9578" spans="6:14" ht="14.25" customHeight="1" x14ac:dyDescent="0.3">
      <c r="F9578"/>
      <c r="G9578"/>
      <c r="H9578"/>
      <c r="I9578"/>
      <c r="J9578"/>
      <c r="M9578"/>
      <c r="N9578"/>
    </row>
    <row r="9579" spans="6:14" ht="14.25" customHeight="1" x14ac:dyDescent="0.3">
      <c r="F9579"/>
      <c r="G9579"/>
      <c r="H9579"/>
      <c r="I9579"/>
      <c r="J9579"/>
      <c r="M9579"/>
      <c r="N9579"/>
    </row>
    <row r="9580" spans="6:14" ht="14.25" customHeight="1" x14ac:dyDescent="0.3">
      <c r="F9580"/>
      <c r="G9580"/>
      <c r="H9580"/>
      <c r="I9580"/>
      <c r="J9580"/>
      <c r="M9580"/>
      <c r="N9580"/>
    </row>
    <row r="9581" spans="6:14" ht="14.25" customHeight="1" x14ac:dyDescent="0.3">
      <c r="F9581"/>
      <c r="G9581"/>
      <c r="H9581"/>
      <c r="I9581"/>
      <c r="J9581"/>
      <c r="M9581"/>
      <c r="N9581"/>
    </row>
    <row r="9582" spans="6:14" ht="14.25" customHeight="1" x14ac:dyDescent="0.3">
      <c r="F9582"/>
      <c r="G9582"/>
      <c r="H9582"/>
      <c r="I9582"/>
      <c r="J9582"/>
      <c r="M9582"/>
      <c r="N9582"/>
    </row>
    <row r="9583" spans="6:14" ht="14.25" customHeight="1" x14ac:dyDescent="0.3">
      <c r="F9583"/>
      <c r="G9583"/>
      <c r="H9583"/>
      <c r="I9583"/>
      <c r="J9583"/>
      <c r="M9583"/>
      <c r="N9583"/>
    </row>
    <row r="9584" spans="6:14" ht="14.25" customHeight="1" x14ac:dyDescent="0.3">
      <c r="F9584"/>
      <c r="G9584"/>
      <c r="H9584"/>
      <c r="I9584"/>
      <c r="J9584"/>
      <c r="M9584"/>
      <c r="N9584"/>
    </row>
    <row r="9585" spans="6:14" ht="14.25" customHeight="1" x14ac:dyDescent="0.3">
      <c r="F9585"/>
      <c r="G9585"/>
      <c r="H9585"/>
      <c r="I9585"/>
      <c r="J9585"/>
      <c r="M9585"/>
      <c r="N9585"/>
    </row>
    <row r="9586" spans="6:14" ht="14.25" customHeight="1" x14ac:dyDescent="0.3">
      <c r="F9586"/>
      <c r="G9586"/>
      <c r="H9586"/>
      <c r="I9586"/>
      <c r="J9586"/>
      <c r="M9586"/>
      <c r="N9586"/>
    </row>
    <row r="9587" spans="6:14" ht="14.25" customHeight="1" x14ac:dyDescent="0.3">
      <c r="F9587"/>
      <c r="G9587"/>
      <c r="H9587"/>
      <c r="I9587"/>
      <c r="J9587"/>
      <c r="M9587"/>
      <c r="N9587"/>
    </row>
    <row r="9588" spans="6:14" ht="14.25" customHeight="1" x14ac:dyDescent="0.3">
      <c r="F9588"/>
      <c r="G9588"/>
      <c r="H9588"/>
      <c r="I9588"/>
      <c r="J9588"/>
      <c r="M9588"/>
      <c r="N9588"/>
    </row>
    <row r="9589" spans="6:14" ht="14.25" customHeight="1" x14ac:dyDescent="0.3">
      <c r="F9589"/>
      <c r="G9589"/>
      <c r="H9589"/>
      <c r="I9589"/>
      <c r="J9589"/>
      <c r="M9589"/>
      <c r="N9589"/>
    </row>
    <row r="9590" spans="6:14" ht="14.25" customHeight="1" x14ac:dyDescent="0.3">
      <c r="F9590"/>
      <c r="G9590"/>
      <c r="H9590"/>
      <c r="I9590"/>
      <c r="J9590"/>
      <c r="M9590"/>
      <c r="N9590"/>
    </row>
    <row r="9591" spans="6:14" ht="14.25" customHeight="1" x14ac:dyDescent="0.3">
      <c r="F9591"/>
      <c r="G9591"/>
      <c r="H9591"/>
      <c r="I9591"/>
      <c r="J9591"/>
      <c r="M9591"/>
      <c r="N9591"/>
    </row>
    <row r="9592" spans="6:14" ht="14.25" customHeight="1" x14ac:dyDescent="0.3">
      <c r="F9592"/>
      <c r="G9592"/>
      <c r="H9592"/>
      <c r="I9592"/>
      <c r="J9592"/>
      <c r="M9592"/>
      <c r="N9592"/>
    </row>
    <row r="9593" spans="6:14" ht="14.25" customHeight="1" x14ac:dyDescent="0.3">
      <c r="F9593"/>
      <c r="G9593"/>
      <c r="H9593"/>
      <c r="I9593"/>
      <c r="J9593"/>
      <c r="M9593"/>
      <c r="N9593"/>
    </row>
    <row r="9594" spans="6:14" ht="14.25" customHeight="1" x14ac:dyDescent="0.3">
      <c r="F9594"/>
      <c r="G9594"/>
      <c r="H9594"/>
      <c r="I9594"/>
      <c r="J9594"/>
      <c r="M9594"/>
      <c r="N9594"/>
    </row>
    <row r="9595" spans="6:14" ht="14.25" customHeight="1" x14ac:dyDescent="0.3">
      <c r="F9595"/>
      <c r="G9595"/>
      <c r="H9595"/>
      <c r="I9595"/>
      <c r="J9595"/>
      <c r="M9595"/>
      <c r="N9595"/>
    </row>
    <row r="9596" spans="6:14" ht="14.25" customHeight="1" x14ac:dyDescent="0.3">
      <c r="F9596"/>
      <c r="G9596"/>
      <c r="H9596"/>
      <c r="I9596"/>
      <c r="J9596"/>
      <c r="M9596"/>
      <c r="N9596"/>
    </row>
    <row r="9597" spans="6:14" ht="14.25" customHeight="1" x14ac:dyDescent="0.3">
      <c r="F9597"/>
      <c r="G9597"/>
      <c r="H9597"/>
      <c r="I9597"/>
      <c r="J9597"/>
      <c r="M9597"/>
      <c r="N9597"/>
    </row>
    <row r="9598" spans="6:14" ht="14.25" customHeight="1" x14ac:dyDescent="0.3">
      <c r="F9598"/>
      <c r="G9598"/>
      <c r="H9598"/>
      <c r="I9598"/>
      <c r="J9598"/>
      <c r="M9598"/>
      <c r="N9598"/>
    </row>
    <row r="9599" spans="6:14" ht="14.25" customHeight="1" x14ac:dyDescent="0.3">
      <c r="F9599"/>
      <c r="G9599"/>
      <c r="H9599"/>
      <c r="I9599"/>
      <c r="J9599"/>
      <c r="M9599"/>
      <c r="N9599"/>
    </row>
    <row r="9600" spans="6:14" ht="14.25" customHeight="1" x14ac:dyDescent="0.3">
      <c r="F9600"/>
      <c r="G9600"/>
      <c r="H9600"/>
      <c r="I9600"/>
      <c r="J9600"/>
      <c r="M9600"/>
      <c r="N9600"/>
    </row>
    <row r="9601" spans="6:14" ht="14.25" customHeight="1" x14ac:dyDescent="0.3">
      <c r="F9601"/>
      <c r="G9601"/>
      <c r="H9601"/>
      <c r="I9601"/>
      <c r="J9601"/>
      <c r="M9601"/>
      <c r="N9601"/>
    </row>
    <row r="9602" spans="6:14" ht="14.25" customHeight="1" x14ac:dyDescent="0.3">
      <c r="F9602"/>
      <c r="G9602"/>
      <c r="H9602"/>
      <c r="I9602"/>
      <c r="J9602"/>
      <c r="M9602"/>
      <c r="N9602"/>
    </row>
    <row r="9603" spans="6:14" ht="14.25" customHeight="1" x14ac:dyDescent="0.3">
      <c r="F9603"/>
      <c r="G9603"/>
      <c r="H9603"/>
      <c r="I9603"/>
      <c r="J9603"/>
      <c r="M9603"/>
      <c r="N9603"/>
    </row>
    <row r="9604" spans="6:14" ht="14.25" customHeight="1" x14ac:dyDescent="0.3">
      <c r="F9604"/>
      <c r="G9604"/>
      <c r="H9604"/>
      <c r="I9604"/>
      <c r="J9604"/>
      <c r="M9604"/>
      <c r="N9604"/>
    </row>
    <row r="9605" spans="6:14" ht="14.25" customHeight="1" x14ac:dyDescent="0.3">
      <c r="F9605"/>
      <c r="G9605"/>
      <c r="H9605"/>
      <c r="I9605"/>
      <c r="J9605"/>
      <c r="M9605"/>
      <c r="N9605"/>
    </row>
    <row r="9606" spans="6:14" ht="14.25" customHeight="1" x14ac:dyDescent="0.3">
      <c r="F9606"/>
      <c r="G9606"/>
      <c r="H9606"/>
      <c r="I9606"/>
      <c r="J9606"/>
      <c r="M9606"/>
      <c r="N9606"/>
    </row>
    <row r="9607" spans="6:14" ht="14.25" customHeight="1" x14ac:dyDescent="0.3">
      <c r="F9607"/>
      <c r="G9607"/>
      <c r="H9607"/>
      <c r="I9607"/>
      <c r="J9607"/>
      <c r="M9607"/>
      <c r="N9607"/>
    </row>
    <row r="9608" spans="6:14" ht="14.25" customHeight="1" x14ac:dyDescent="0.3">
      <c r="F9608"/>
      <c r="G9608"/>
      <c r="H9608"/>
      <c r="I9608"/>
      <c r="J9608"/>
      <c r="M9608"/>
      <c r="N9608"/>
    </row>
    <row r="9609" spans="6:14" ht="14.25" customHeight="1" x14ac:dyDescent="0.3">
      <c r="F9609"/>
      <c r="G9609"/>
      <c r="H9609"/>
      <c r="I9609"/>
      <c r="J9609"/>
      <c r="M9609"/>
      <c r="N9609"/>
    </row>
    <row r="9610" spans="6:14" ht="14.25" customHeight="1" x14ac:dyDescent="0.3">
      <c r="F9610"/>
      <c r="G9610"/>
      <c r="H9610"/>
      <c r="I9610"/>
      <c r="J9610"/>
      <c r="M9610"/>
      <c r="N9610"/>
    </row>
    <row r="9611" spans="6:14" ht="14.25" customHeight="1" x14ac:dyDescent="0.3">
      <c r="F9611"/>
      <c r="G9611"/>
      <c r="H9611"/>
      <c r="I9611"/>
      <c r="J9611"/>
      <c r="M9611"/>
      <c r="N9611"/>
    </row>
    <row r="9612" spans="6:14" ht="14.25" customHeight="1" x14ac:dyDescent="0.3">
      <c r="F9612"/>
      <c r="G9612"/>
      <c r="H9612"/>
      <c r="I9612"/>
      <c r="J9612"/>
      <c r="M9612"/>
      <c r="N9612"/>
    </row>
    <row r="9613" spans="6:14" ht="14.25" customHeight="1" x14ac:dyDescent="0.3">
      <c r="F9613"/>
      <c r="G9613"/>
      <c r="H9613"/>
      <c r="I9613"/>
      <c r="J9613"/>
      <c r="M9613"/>
      <c r="N9613"/>
    </row>
    <row r="9614" spans="6:14" ht="14.25" customHeight="1" x14ac:dyDescent="0.3">
      <c r="F9614"/>
      <c r="G9614"/>
      <c r="H9614"/>
      <c r="I9614"/>
      <c r="J9614"/>
      <c r="M9614"/>
      <c r="N9614"/>
    </row>
    <row r="9615" spans="6:14" ht="14.25" customHeight="1" x14ac:dyDescent="0.3">
      <c r="F9615"/>
      <c r="G9615"/>
      <c r="H9615"/>
      <c r="I9615"/>
      <c r="J9615"/>
      <c r="M9615"/>
      <c r="N9615"/>
    </row>
    <row r="9616" spans="6:14" ht="14.25" customHeight="1" x14ac:dyDescent="0.3">
      <c r="F9616"/>
      <c r="G9616"/>
      <c r="H9616"/>
      <c r="I9616"/>
      <c r="J9616"/>
      <c r="M9616"/>
      <c r="N9616"/>
    </row>
    <row r="9617" spans="6:14" ht="14.25" customHeight="1" x14ac:dyDescent="0.3">
      <c r="F9617"/>
      <c r="G9617"/>
      <c r="H9617"/>
      <c r="I9617"/>
      <c r="J9617"/>
      <c r="M9617"/>
      <c r="N9617"/>
    </row>
    <row r="9618" spans="6:14" ht="14.25" customHeight="1" x14ac:dyDescent="0.3">
      <c r="F9618"/>
      <c r="G9618"/>
      <c r="H9618"/>
      <c r="I9618"/>
      <c r="J9618"/>
      <c r="M9618"/>
      <c r="N9618"/>
    </row>
    <row r="9619" spans="6:14" ht="14.25" customHeight="1" x14ac:dyDescent="0.3">
      <c r="F9619"/>
      <c r="G9619"/>
      <c r="H9619"/>
      <c r="I9619"/>
      <c r="J9619"/>
      <c r="M9619"/>
      <c r="N9619"/>
    </row>
    <row r="9620" spans="6:14" ht="14.25" customHeight="1" x14ac:dyDescent="0.3">
      <c r="F9620"/>
      <c r="G9620"/>
      <c r="H9620"/>
      <c r="I9620"/>
      <c r="J9620"/>
      <c r="M9620"/>
      <c r="N9620"/>
    </row>
    <row r="9621" spans="6:14" ht="14.25" customHeight="1" x14ac:dyDescent="0.3">
      <c r="F9621"/>
      <c r="G9621"/>
      <c r="H9621"/>
      <c r="I9621"/>
      <c r="J9621"/>
      <c r="M9621"/>
      <c r="N9621"/>
    </row>
    <row r="9622" spans="6:14" ht="14.25" customHeight="1" x14ac:dyDescent="0.3">
      <c r="F9622"/>
      <c r="G9622"/>
      <c r="H9622"/>
      <c r="I9622"/>
      <c r="J9622"/>
      <c r="M9622"/>
      <c r="N9622"/>
    </row>
    <row r="9623" spans="6:14" ht="14.25" customHeight="1" x14ac:dyDescent="0.3">
      <c r="F9623"/>
      <c r="G9623"/>
      <c r="H9623"/>
      <c r="I9623"/>
      <c r="J9623"/>
      <c r="M9623"/>
      <c r="N9623"/>
    </row>
    <row r="9624" spans="6:14" ht="14.25" customHeight="1" x14ac:dyDescent="0.3">
      <c r="F9624"/>
      <c r="G9624"/>
      <c r="H9624"/>
      <c r="I9624"/>
      <c r="J9624"/>
      <c r="M9624"/>
      <c r="N9624"/>
    </row>
    <row r="9625" spans="6:14" ht="14.25" customHeight="1" x14ac:dyDescent="0.3">
      <c r="F9625"/>
      <c r="G9625"/>
      <c r="H9625"/>
      <c r="I9625"/>
      <c r="J9625"/>
      <c r="M9625"/>
      <c r="N9625"/>
    </row>
    <row r="9626" spans="6:14" ht="14.25" customHeight="1" x14ac:dyDescent="0.3">
      <c r="F9626"/>
      <c r="G9626"/>
      <c r="H9626"/>
      <c r="I9626"/>
      <c r="J9626"/>
      <c r="M9626"/>
      <c r="N9626"/>
    </row>
    <row r="9627" spans="6:14" ht="14.25" customHeight="1" x14ac:dyDescent="0.3">
      <c r="F9627"/>
      <c r="G9627"/>
      <c r="H9627"/>
      <c r="I9627"/>
      <c r="J9627"/>
      <c r="M9627"/>
      <c r="N9627"/>
    </row>
    <row r="9628" spans="6:14" ht="14.25" customHeight="1" x14ac:dyDescent="0.3">
      <c r="F9628"/>
      <c r="G9628"/>
      <c r="H9628"/>
      <c r="I9628"/>
      <c r="J9628"/>
      <c r="M9628"/>
      <c r="N9628"/>
    </row>
    <row r="9629" spans="6:14" ht="14.25" customHeight="1" x14ac:dyDescent="0.3">
      <c r="F9629"/>
      <c r="G9629"/>
      <c r="H9629"/>
      <c r="I9629"/>
      <c r="J9629"/>
      <c r="M9629"/>
      <c r="N9629"/>
    </row>
    <row r="9630" spans="6:14" ht="14.25" customHeight="1" x14ac:dyDescent="0.3">
      <c r="F9630"/>
      <c r="G9630"/>
      <c r="H9630"/>
      <c r="I9630"/>
      <c r="J9630"/>
      <c r="M9630"/>
      <c r="N9630"/>
    </row>
    <row r="9631" spans="6:14" ht="14.25" customHeight="1" x14ac:dyDescent="0.3">
      <c r="F9631"/>
      <c r="G9631"/>
      <c r="H9631"/>
      <c r="I9631"/>
      <c r="J9631"/>
      <c r="M9631"/>
      <c r="N9631"/>
    </row>
    <row r="9632" spans="6:14" ht="14.25" customHeight="1" x14ac:dyDescent="0.3">
      <c r="F9632"/>
      <c r="G9632"/>
      <c r="H9632"/>
      <c r="I9632"/>
      <c r="J9632"/>
      <c r="M9632"/>
      <c r="N9632"/>
    </row>
    <row r="9633" spans="6:14" ht="14.25" customHeight="1" x14ac:dyDescent="0.3">
      <c r="F9633"/>
      <c r="G9633"/>
      <c r="H9633"/>
      <c r="I9633"/>
      <c r="J9633"/>
      <c r="M9633"/>
      <c r="N9633"/>
    </row>
    <row r="9634" spans="6:14" ht="14.25" customHeight="1" x14ac:dyDescent="0.3">
      <c r="F9634"/>
      <c r="G9634"/>
      <c r="H9634"/>
      <c r="I9634"/>
      <c r="J9634"/>
      <c r="M9634"/>
      <c r="N9634"/>
    </row>
    <row r="9635" spans="6:14" ht="14.25" customHeight="1" x14ac:dyDescent="0.3">
      <c r="F9635"/>
      <c r="G9635"/>
      <c r="H9635"/>
      <c r="I9635"/>
      <c r="J9635"/>
      <c r="M9635"/>
      <c r="N9635"/>
    </row>
    <row r="9636" spans="6:14" ht="14.25" customHeight="1" x14ac:dyDescent="0.3">
      <c r="F9636"/>
      <c r="G9636"/>
      <c r="H9636"/>
      <c r="I9636"/>
      <c r="J9636"/>
      <c r="M9636"/>
      <c r="N9636"/>
    </row>
    <row r="9637" spans="6:14" ht="14.25" customHeight="1" x14ac:dyDescent="0.3">
      <c r="F9637"/>
      <c r="G9637"/>
      <c r="H9637"/>
      <c r="I9637"/>
      <c r="J9637"/>
      <c r="M9637"/>
      <c r="N9637"/>
    </row>
    <row r="9638" spans="6:14" ht="14.25" customHeight="1" x14ac:dyDescent="0.3">
      <c r="F9638"/>
      <c r="G9638"/>
      <c r="H9638"/>
      <c r="I9638"/>
      <c r="J9638"/>
      <c r="M9638"/>
      <c r="N9638"/>
    </row>
    <row r="9639" spans="6:14" ht="14.25" customHeight="1" x14ac:dyDescent="0.3">
      <c r="F9639"/>
      <c r="G9639"/>
      <c r="H9639"/>
      <c r="I9639"/>
      <c r="J9639"/>
      <c r="M9639"/>
      <c r="N9639"/>
    </row>
    <row r="9640" spans="6:14" ht="14.25" customHeight="1" x14ac:dyDescent="0.3">
      <c r="F9640"/>
      <c r="G9640"/>
      <c r="H9640"/>
      <c r="I9640"/>
      <c r="J9640"/>
      <c r="M9640"/>
      <c r="N9640"/>
    </row>
    <row r="9641" spans="6:14" ht="14.25" customHeight="1" x14ac:dyDescent="0.3">
      <c r="F9641"/>
      <c r="G9641"/>
      <c r="H9641"/>
      <c r="I9641"/>
      <c r="J9641"/>
      <c r="M9641"/>
      <c r="N9641"/>
    </row>
    <row r="9642" spans="6:14" ht="14.25" customHeight="1" x14ac:dyDescent="0.3">
      <c r="F9642"/>
      <c r="G9642"/>
      <c r="H9642"/>
      <c r="I9642"/>
      <c r="J9642"/>
      <c r="M9642"/>
      <c r="N9642"/>
    </row>
    <row r="9643" spans="6:14" ht="14.25" customHeight="1" x14ac:dyDescent="0.3">
      <c r="F9643"/>
      <c r="G9643"/>
      <c r="H9643"/>
      <c r="I9643"/>
      <c r="J9643"/>
      <c r="M9643"/>
      <c r="N9643"/>
    </row>
    <row r="9644" spans="6:14" ht="14.25" customHeight="1" x14ac:dyDescent="0.3">
      <c r="F9644"/>
      <c r="G9644"/>
      <c r="H9644"/>
      <c r="I9644"/>
      <c r="J9644"/>
      <c r="M9644"/>
      <c r="N9644"/>
    </row>
    <row r="9645" spans="6:14" ht="14.25" customHeight="1" x14ac:dyDescent="0.3">
      <c r="F9645"/>
      <c r="G9645"/>
      <c r="H9645"/>
      <c r="I9645"/>
      <c r="J9645"/>
      <c r="M9645"/>
      <c r="N9645"/>
    </row>
    <row r="9646" spans="6:14" ht="14.25" customHeight="1" x14ac:dyDescent="0.3">
      <c r="F9646"/>
      <c r="G9646"/>
      <c r="H9646"/>
      <c r="I9646"/>
      <c r="J9646"/>
      <c r="M9646"/>
      <c r="N9646"/>
    </row>
    <row r="9647" spans="6:14" ht="14.25" customHeight="1" x14ac:dyDescent="0.3">
      <c r="F9647"/>
      <c r="G9647"/>
      <c r="H9647"/>
      <c r="I9647"/>
      <c r="J9647"/>
      <c r="M9647"/>
      <c r="N9647"/>
    </row>
    <row r="9648" spans="6:14" ht="14.25" customHeight="1" x14ac:dyDescent="0.3">
      <c r="F9648"/>
      <c r="G9648"/>
      <c r="H9648"/>
      <c r="I9648"/>
      <c r="J9648"/>
      <c r="M9648"/>
      <c r="N9648"/>
    </row>
    <row r="9649" spans="6:14" ht="14.25" customHeight="1" x14ac:dyDescent="0.3">
      <c r="F9649"/>
      <c r="G9649"/>
      <c r="H9649"/>
      <c r="I9649"/>
      <c r="J9649"/>
      <c r="M9649"/>
      <c r="N9649"/>
    </row>
    <row r="9650" spans="6:14" ht="14.25" customHeight="1" x14ac:dyDescent="0.3">
      <c r="F9650"/>
      <c r="G9650"/>
      <c r="H9650"/>
      <c r="I9650"/>
      <c r="J9650"/>
      <c r="M9650"/>
      <c r="N9650"/>
    </row>
    <row r="9651" spans="6:14" ht="14.25" customHeight="1" x14ac:dyDescent="0.3">
      <c r="F9651"/>
      <c r="G9651"/>
      <c r="H9651"/>
      <c r="I9651"/>
      <c r="J9651"/>
      <c r="M9651"/>
      <c r="N9651"/>
    </row>
    <row r="9652" spans="6:14" ht="14.25" customHeight="1" x14ac:dyDescent="0.3">
      <c r="F9652"/>
      <c r="G9652"/>
      <c r="H9652"/>
      <c r="I9652"/>
      <c r="J9652"/>
      <c r="M9652"/>
      <c r="N9652"/>
    </row>
    <row r="9653" spans="6:14" ht="14.25" customHeight="1" x14ac:dyDescent="0.3">
      <c r="F9653"/>
      <c r="G9653"/>
      <c r="H9653"/>
      <c r="I9653"/>
      <c r="J9653"/>
      <c r="M9653"/>
      <c r="N9653"/>
    </row>
    <row r="9654" spans="6:14" ht="14.25" customHeight="1" x14ac:dyDescent="0.3">
      <c r="F9654"/>
      <c r="G9654"/>
      <c r="H9654"/>
      <c r="I9654"/>
      <c r="J9654"/>
      <c r="M9654"/>
      <c r="N9654"/>
    </row>
    <row r="9655" spans="6:14" ht="14.25" customHeight="1" x14ac:dyDescent="0.3">
      <c r="F9655"/>
      <c r="G9655"/>
      <c r="H9655"/>
      <c r="I9655"/>
      <c r="J9655"/>
      <c r="M9655"/>
      <c r="N9655"/>
    </row>
    <row r="9656" spans="6:14" ht="14.25" customHeight="1" x14ac:dyDescent="0.3">
      <c r="F9656"/>
      <c r="G9656"/>
      <c r="H9656"/>
      <c r="I9656"/>
      <c r="J9656"/>
      <c r="M9656"/>
      <c r="N9656"/>
    </row>
    <row r="9657" spans="6:14" ht="14.25" customHeight="1" x14ac:dyDescent="0.3">
      <c r="F9657"/>
      <c r="G9657"/>
      <c r="H9657"/>
      <c r="I9657"/>
      <c r="J9657"/>
      <c r="M9657"/>
      <c r="N9657"/>
    </row>
    <row r="9658" spans="6:14" ht="14.25" customHeight="1" x14ac:dyDescent="0.3">
      <c r="F9658"/>
      <c r="G9658"/>
      <c r="H9658"/>
      <c r="I9658"/>
      <c r="J9658"/>
      <c r="M9658"/>
      <c r="N9658"/>
    </row>
    <row r="9659" spans="6:14" ht="14.25" customHeight="1" x14ac:dyDescent="0.3">
      <c r="F9659"/>
      <c r="G9659"/>
      <c r="H9659"/>
      <c r="I9659"/>
      <c r="J9659"/>
      <c r="M9659"/>
      <c r="N9659"/>
    </row>
    <row r="9660" spans="6:14" ht="14.25" customHeight="1" x14ac:dyDescent="0.3">
      <c r="F9660"/>
      <c r="G9660"/>
      <c r="H9660"/>
      <c r="I9660"/>
      <c r="J9660"/>
      <c r="M9660"/>
      <c r="N9660"/>
    </row>
    <row r="9661" spans="6:14" ht="14.25" customHeight="1" x14ac:dyDescent="0.3">
      <c r="F9661"/>
      <c r="G9661"/>
      <c r="H9661"/>
      <c r="I9661"/>
      <c r="J9661"/>
      <c r="M9661"/>
      <c r="N9661"/>
    </row>
    <row r="9662" spans="6:14" ht="14.25" customHeight="1" x14ac:dyDescent="0.3">
      <c r="F9662"/>
      <c r="G9662"/>
      <c r="H9662"/>
      <c r="I9662"/>
      <c r="J9662"/>
      <c r="M9662"/>
      <c r="N9662"/>
    </row>
    <row r="9663" spans="6:14" ht="14.25" customHeight="1" x14ac:dyDescent="0.3">
      <c r="F9663"/>
      <c r="G9663"/>
      <c r="H9663"/>
      <c r="I9663"/>
      <c r="J9663"/>
      <c r="M9663"/>
      <c r="N9663"/>
    </row>
    <row r="9664" spans="6:14" ht="14.25" customHeight="1" x14ac:dyDescent="0.3">
      <c r="F9664"/>
      <c r="G9664"/>
      <c r="H9664"/>
      <c r="I9664"/>
      <c r="J9664"/>
      <c r="M9664"/>
      <c r="N9664"/>
    </row>
    <row r="9665" spans="6:14" ht="14.25" customHeight="1" x14ac:dyDescent="0.3">
      <c r="F9665"/>
      <c r="G9665"/>
      <c r="H9665"/>
      <c r="I9665"/>
      <c r="J9665"/>
      <c r="M9665"/>
      <c r="N9665"/>
    </row>
    <row r="9666" spans="6:14" ht="14.25" customHeight="1" x14ac:dyDescent="0.3">
      <c r="F9666"/>
      <c r="G9666"/>
      <c r="H9666"/>
      <c r="I9666"/>
      <c r="J9666"/>
      <c r="M9666"/>
      <c r="N9666"/>
    </row>
    <row r="9667" spans="6:14" ht="14.25" customHeight="1" x14ac:dyDescent="0.3">
      <c r="F9667"/>
      <c r="G9667"/>
      <c r="H9667"/>
      <c r="I9667"/>
      <c r="J9667"/>
      <c r="M9667"/>
      <c r="N9667"/>
    </row>
    <row r="9668" spans="6:14" ht="14.25" customHeight="1" x14ac:dyDescent="0.3">
      <c r="F9668"/>
      <c r="G9668"/>
      <c r="H9668"/>
      <c r="I9668"/>
      <c r="J9668"/>
      <c r="M9668"/>
      <c r="N9668"/>
    </row>
    <row r="9669" spans="6:14" ht="14.25" customHeight="1" x14ac:dyDescent="0.3">
      <c r="F9669"/>
      <c r="G9669"/>
      <c r="H9669"/>
      <c r="I9669"/>
      <c r="J9669"/>
      <c r="M9669"/>
      <c r="N9669"/>
    </row>
    <row r="9670" spans="6:14" ht="14.25" customHeight="1" x14ac:dyDescent="0.3">
      <c r="F9670"/>
      <c r="G9670"/>
      <c r="H9670"/>
      <c r="I9670"/>
      <c r="J9670"/>
      <c r="M9670"/>
      <c r="N9670"/>
    </row>
    <row r="9671" spans="6:14" ht="14.25" customHeight="1" x14ac:dyDescent="0.3">
      <c r="F9671"/>
      <c r="G9671"/>
      <c r="H9671"/>
      <c r="I9671"/>
      <c r="J9671"/>
      <c r="M9671"/>
      <c r="N9671"/>
    </row>
    <row r="9672" spans="6:14" ht="14.25" customHeight="1" x14ac:dyDescent="0.3">
      <c r="F9672"/>
      <c r="G9672"/>
      <c r="H9672"/>
      <c r="I9672"/>
      <c r="J9672"/>
      <c r="M9672"/>
      <c r="N9672"/>
    </row>
    <row r="9673" spans="6:14" ht="14.25" customHeight="1" x14ac:dyDescent="0.3">
      <c r="F9673"/>
      <c r="G9673"/>
      <c r="H9673"/>
      <c r="I9673"/>
      <c r="J9673"/>
      <c r="M9673"/>
      <c r="N9673"/>
    </row>
    <row r="9674" spans="6:14" ht="14.25" customHeight="1" x14ac:dyDescent="0.3">
      <c r="F9674"/>
      <c r="G9674"/>
      <c r="H9674"/>
      <c r="I9674"/>
      <c r="J9674"/>
      <c r="M9674"/>
      <c r="N9674"/>
    </row>
    <row r="9675" spans="6:14" ht="14.25" customHeight="1" x14ac:dyDescent="0.3">
      <c r="F9675"/>
      <c r="G9675"/>
      <c r="H9675"/>
      <c r="I9675"/>
      <c r="J9675"/>
      <c r="M9675"/>
      <c r="N9675"/>
    </row>
    <row r="9676" spans="6:14" ht="14.25" customHeight="1" x14ac:dyDescent="0.3">
      <c r="F9676"/>
      <c r="G9676"/>
      <c r="H9676"/>
      <c r="I9676"/>
      <c r="J9676"/>
      <c r="M9676"/>
      <c r="N9676"/>
    </row>
    <row r="9677" spans="6:14" ht="14.25" customHeight="1" x14ac:dyDescent="0.3">
      <c r="F9677"/>
      <c r="G9677"/>
      <c r="H9677"/>
      <c r="I9677"/>
      <c r="J9677"/>
      <c r="M9677"/>
      <c r="N9677"/>
    </row>
    <row r="9678" spans="6:14" ht="14.25" customHeight="1" x14ac:dyDescent="0.3">
      <c r="F9678"/>
      <c r="G9678"/>
      <c r="H9678"/>
      <c r="I9678"/>
      <c r="J9678"/>
      <c r="M9678"/>
      <c r="N9678"/>
    </row>
    <row r="9679" spans="6:14" ht="14.25" customHeight="1" x14ac:dyDescent="0.3">
      <c r="F9679"/>
      <c r="G9679"/>
      <c r="H9679"/>
      <c r="I9679"/>
      <c r="J9679"/>
      <c r="M9679"/>
      <c r="N9679"/>
    </row>
    <row r="9680" spans="6:14" ht="14.25" customHeight="1" x14ac:dyDescent="0.3">
      <c r="F9680"/>
      <c r="G9680"/>
      <c r="H9680"/>
      <c r="I9680"/>
      <c r="J9680"/>
      <c r="M9680"/>
      <c r="N9680"/>
    </row>
    <row r="9681" spans="6:14" ht="14.25" customHeight="1" x14ac:dyDescent="0.3">
      <c r="F9681"/>
      <c r="G9681"/>
      <c r="H9681"/>
      <c r="I9681"/>
      <c r="J9681"/>
      <c r="M9681"/>
      <c r="N9681"/>
    </row>
    <row r="9682" spans="6:14" ht="14.25" customHeight="1" x14ac:dyDescent="0.3">
      <c r="F9682"/>
      <c r="G9682"/>
      <c r="H9682"/>
      <c r="I9682"/>
      <c r="J9682"/>
      <c r="M9682"/>
      <c r="N9682"/>
    </row>
    <row r="9683" spans="6:14" ht="14.25" customHeight="1" x14ac:dyDescent="0.3">
      <c r="F9683"/>
      <c r="G9683"/>
      <c r="H9683"/>
      <c r="I9683"/>
      <c r="J9683"/>
      <c r="M9683"/>
      <c r="N9683"/>
    </row>
    <row r="9684" spans="6:14" ht="14.25" customHeight="1" x14ac:dyDescent="0.3">
      <c r="F9684"/>
      <c r="G9684"/>
      <c r="H9684"/>
      <c r="I9684"/>
      <c r="J9684"/>
      <c r="M9684"/>
      <c r="N9684"/>
    </row>
    <row r="9685" spans="6:14" ht="14.25" customHeight="1" x14ac:dyDescent="0.3">
      <c r="F9685"/>
      <c r="G9685"/>
      <c r="H9685"/>
      <c r="I9685"/>
      <c r="J9685"/>
      <c r="M9685"/>
      <c r="N9685"/>
    </row>
    <row r="9686" spans="6:14" ht="14.25" customHeight="1" x14ac:dyDescent="0.3">
      <c r="F9686"/>
      <c r="G9686"/>
      <c r="H9686"/>
      <c r="I9686"/>
      <c r="J9686"/>
      <c r="M9686"/>
      <c r="N9686"/>
    </row>
    <row r="9687" spans="6:14" ht="14.25" customHeight="1" x14ac:dyDescent="0.3">
      <c r="F9687"/>
      <c r="G9687"/>
      <c r="H9687"/>
      <c r="I9687"/>
      <c r="J9687"/>
      <c r="M9687"/>
      <c r="N9687"/>
    </row>
    <row r="9688" spans="6:14" ht="14.25" customHeight="1" x14ac:dyDescent="0.3">
      <c r="F9688"/>
      <c r="G9688"/>
      <c r="H9688"/>
      <c r="I9688"/>
      <c r="J9688"/>
      <c r="M9688"/>
      <c r="N9688"/>
    </row>
    <row r="9689" spans="6:14" ht="14.25" customHeight="1" x14ac:dyDescent="0.3">
      <c r="F9689"/>
      <c r="G9689"/>
      <c r="H9689"/>
      <c r="I9689"/>
      <c r="J9689"/>
      <c r="M9689"/>
      <c r="N9689"/>
    </row>
    <row r="9690" spans="6:14" ht="14.25" customHeight="1" x14ac:dyDescent="0.3">
      <c r="F9690"/>
      <c r="G9690"/>
      <c r="H9690"/>
      <c r="I9690"/>
      <c r="J9690"/>
      <c r="M9690"/>
      <c r="N9690"/>
    </row>
    <row r="9691" spans="6:14" ht="14.25" customHeight="1" x14ac:dyDescent="0.3">
      <c r="F9691"/>
      <c r="G9691"/>
      <c r="H9691"/>
      <c r="I9691"/>
      <c r="J9691"/>
      <c r="M9691"/>
      <c r="N9691"/>
    </row>
    <row r="9692" spans="6:14" ht="14.25" customHeight="1" x14ac:dyDescent="0.3">
      <c r="F9692"/>
      <c r="G9692"/>
      <c r="H9692"/>
      <c r="I9692"/>
      <c r="J9692"/>
      <c r="M9692"/>
      <c r="N9692"/>
    </row>
    <row r="9693" spans="6:14" ht="14.25" customHeight="1" x14ac:dyDescent="0.3">
      <c r="F9693"/>
      <c r="G9693"/>
      <c r="H9693"/>
      <c r="I9693"/>
      <c r="J9693"/>
      <c r="M9693"/>
      <c r="N9693"/>
    </row>
    <row r="9694" spans="6:14" ht="14.25" customHeight="1" x14ac:dyDescent="0.3">
      <c r="F9694"/>
      <c r="G9694"/>
      <c r="H9694"/>
      <c r="I9694"/>
      <c r="J9694"/>
      <c r="M9694"/>
      <c r="N9694"/>
    </row>
    <row r="9695" spans="6:14" ht="14.25" customHeight="1" x14ac:dyDescent="0.3">
      <c r="F9695"/>
      <c r="G9695"/>
      <c r="H9695"/>
      <c r="I9695"/>
      <c r="J9695"/>
      <c r="M9695"/>
      <c r="N9695"/>
    </row>
    <row r="9696" spans="6:14" ht="14.25" customHeight="1" x14ac:dyDescent="0.3">
      <c r="F9696"/>
      <c r="G9696"/>
      <c r="H9696"/>
      <c r="I9696"/>
      <c r="J9696"/>
      <c r="M9696"/>
      <c r="N9696"/>
    </row>
    <row r="9697" spans="6:14" ht="14.25" customHeight="1" x14ac:dyDescent="0.3">
      <c r="F9697"/>
      <c r="G9697"/>
      <c r="H9697"/>
      <c r="I9697"/>
      <c r="J9697"/>
      <c r="M9697"/>
      <c r="N9697"/>
    </row>
    <row r="9698" spans="6:14" ht="14.25" customHeight="1" x14ac:dyDescent="0.3">
      <c r="F9698"/>
      <c r="G9698"/>
      <c r="H9698"/>
      <c r="I9698"/>
      <c r="J9698"/>
      <c r="M9698"/>
      <c r="N9698"/>
    </row>
    <row r="9699" spans="6:14" ht="14.25" customHeight="1" x14ac:dyDescent="0.3">
      <c r="F9699"/>
      <c r="G9699"/>
      <c r="H9699"/>
      <c r="I9699"/>
      <c r="J9699"/>
      <c r="M9699"/>
      <c r="N9699"/>
    </row>
    <row r="9700" spans="6:14" ht="14.25" customHeight="1" x14ac:dyDescent="0.3">
      <c r="F9700"/>
      <c r="G9700"/>
      <c r="H9700"/>
      <c r="I9700"/>
      <c r="J9700"/>
      <c r="M9700"/>
      <c r="N9700"/>
    </row>
    <row r="9701" spans="6:14" ht="14.25" customHeight="1" x14ac:dyDescent="0.3">
      <c r="F9701"/>
      <c r="G9701"/>
      <c r="H9701"/>
      <c r="I9701"/>
      <c r="J9701"/>
      <c r="M9701"/>
      <c r="N9701"/>
    </row>
    <row r="9702" spans="6:14" ht="14.25" customHeight="1" x14ac:dyDescent="0.3">
      <c r="F9702"/>
      <c r="G9702"/>
      <c r="H9702"/>
      <c r="I9702"/>
      <c r="J9702"/>
      <c r="M9702"/>
      <c r="N9702"/>
    </row>
    <row r="9703" spans="6:14" ht="14.25" customHeight="1" x14ac:dyDescent="0.3">
      <c r="F9703"/>
      <c r="G9703"/>
      <c r="H9703"/>
      <c r="I9703"/>
      <c r="J9703"/>
      <c r="M9703"/>
      <c r="N9703"/>
    </row>
    <row r="9704" spans="6:14" ht="14.25" customHeight="1" x14ac:dyDescent="0.3">
      <c r="F9704"/>
      <c r="G9704"/>
      <c r="H9704"/>
      <c r="I9704"/>
      <c r="J9704"/>
      <c r="M9704"/>
      <c r="N9704"/>
    </row>
    <row r="9705" spans="6:14" ht="14.25" customHeight="1" x14ac:dyDescent="0.3">
      <c r="F9705"/>
      <c r="G9705"/>
      <c r="H9705"/>
      <c r="I9705"/>
      <c r="J9705"/>
      <c r="M9705"/>
      <c r="N9705"/>
    </row>
    <row r="9706" spans="6:14" ht="14.25" customHeight="1" x14ac:dyDescent="0.3">
      <c r="F9706"/>
      <c r="G9706"/>
      <c r="H9706"/>
      <c r="I9706"/>
      <c r="J9706"/>
      <c r="M9706"/>
      <c r="N9706"/>
    </row>
    <row r="9707" spans="6:14" ht="14.25" customHeight="1" x14ac:dyDescent="0.3">
      <c r="F9707"/>
      <c r="G9707"/>
      <c r="H9707"/>
      <c r="I9707"/>
      <c r="J9707"/>
      <c r="M9707"/>
      <c r="N9707"/>
    </row>
    <row r="9708" spans="6:14" ht="14.25" customHeight="1" x14ac:dyDescent="0.3">
      <c r="F9708"/>
      <c r="G9708"/>
      <c r="H9708"/>
      <c r="I9708"/>
      <c r="J9708"/>
      <c r="M9708"/>
      <c r="N9708"/>
    </row>
    <row r="9709" spans="6:14" ht="14.25" customHeight="1" x14ac:dyDescent="0.3">
      <c r="F9709"/>
      <c r="G9709"/>
      <c r="H9709"/>
      <c r="I9709"/>
      <c r="J9709"/>
      <c r="M9709"/>
      <c r="N9709"/>
    </row>
    <row r="9710" spans="6:14" ht="14.25" customHeight="1" x14ac:dyDescent="0.3">
      <c r="F9710"/>
      <c r="G9710"/>
      <c r="H9710"/>
      <c r="I9710"/>
      <c r="J9710"/>
      <c r="M9710"/>
      <c r="N9710"/>
    </row>
    <row r="9711" spans="6:14" ht="14.25" customHeight="1" x14ac:dyDescent="0.3">
      <c r="F9711"/>
      <c r="G9711"/>
      <c r="H9711"/>
      <c r="I9711"/>
      <c r="J9711"/>
      <c r="M9711"/>
      <c r="N9711"/>
    </row>
    <row r="9712" spans="6:14" ht="14.25" customHeight="1" x14ac:dyDescent="0.3">
      <c r="F9712"/>
      <c r="G9712"/>
      <c r="H9712"/>
      <c r="I9712"/>
      <c r="J9712"/>
      <c r="M9712"/>
      <c r="N9712"/>
    </row>
    <row r="9713" spans="6:14" ht="14.25" customHeight="1" x14ac:dyDescent="0.3">
      <c r="F9713"/>
      <c r="G9713"/>
      <c r="H9713"/>
      <c r="I9713"/>
      <c r="J9713"/>
      <c r="M9713"/>
      <c r="N9713"/>
    </row>
    <row r="9714" spans="6:14" ht="14.25" customHeight="1" x14ac:dyDescent="0.3">
      <c r="F9714"/>
      <c r="G9714"/>
      <c r="H9714"/>
      <c r="I9714"/>
      <c r="J9714"/>
      <c r="M9714"/>
      <c r="N9714"/>
    </row>
    <row r="9715" spans="6:14" ht="14.25" customHeight="1" x14ac:dyDescent="0.3">
      <c r="F9715"/>
      <c r="G9715"/>
      <c r="H9715"/>
      <c r="I9715"/>
      <c r="J9715"/>
      <c r="M9715"/>
      <c r="N9715"/>
    </row>
    <row r="9716" spans="6:14" ht="14.25" customHeight="1" x14ac:dyDescent="0.3">
      <c r="F9716"/>
      <c r="G9716"/>
      <c r="H9716"/>
      <c r="I9716"/>
      <c r="J9716"/>
      <c r="M9716"/>
      <c r="N9716"/>
    </row>
    <row r="9717" spans="6:14" ht="14.25" customHeight="1" x14ac:dyDescent="0.3">
      <c r="F9717"/>
      <c r="G9717"/>
      <c r="H9717"/>
      <c r="I9717"/>
      <c r="J9717"/>
      <c r="M9717"/>
      <c r="N9717"/>
    </row>
    <row r="9718" spans="6:14" ht="14.25" customHeight="1" x14ac:dyDescent="0.3">
      <c r="F9718"/>
      <c r="G9718"/>
      <c r="H9718"/>
      <c r="I9718"/>
      <c r="J9718"/>
      <c r="M9718"/>
      <c r="N9718"/>
    </row>
    <row r="9719" spans="6:14" ht="14.25" customHeight="1" x14ac:dyDescent="0.3">
      <c r="F9719"/>
      <c r="G9719"/>
      <c r="H9719"/>
      <c r="I9719"/>
      <c r="J9719"/>
      <c r="M9719"/>
      <c r="N9719"/>
    </row>
    <row r="9720" spans="6:14" ht="14.25" customHeight="1" x14ac:dyDescent="0.3">
      <c r="F9720"/>
      <c r="G9720"/>
      <c r="H9720"/>
      <c r="I9720"/>
      <c r="J9720"/>
      <c r="M9720"/>
      <c r="N9720"/>
    </row>
    <row r="9721" spans="6:14" ht="14.25" customHeight="1" x14ac:dyDescent="0.3">
      <c r="F9721"/>
      <c r="G9721"/>
      <c r="H9721"/>
      <c r="I9721"/>
      <c r="J9721"/>
      <c r="M9721"/>
      <c r="N9721"/>
    </row>
    <row r="9722" spans="6:14" ht="14.25" customHeight="1" x14ac:dyDescent="0.3">
      <c r="F9722"/>
      <c r="G9722"/>
      <c r="H9722"/>
      <c r="I9722"/>
      <c r="J9722"/>
      <c r="M9722"/>
      <c r="N9722"/>
    </row>
    <row r="9723" spans="6:14" ht="14.25" customHeight="1" x14ac:dyDescent="0.3">
      <c r="F9723"/>
      <c r="G9723"/>
      <c r="H9723"/>
      <c r="I9723"/>
      <c r="J9723"/>
      <c r="M9723"/>
      <c r="N9723"/>
    </row>
    <row r="9724" spans="6:14" ht="14.25" customHeight="1" x14ac:dyDescent="0.3">
      <c r="F9724"/>
      <c r="G9724"/>
      <c r="H9724"/>
      <c r="I9724"/>
      <c r="J9724"/>
      <c r="M9724"/>
      <c r="N9724"/>
    </row>
    <row r="9725" spans="6:14" ht="14.25" customHeight="1" x14ac:dyDescent="0.3">
      <c r="F9725"/>
      <c r="G9725"/>
      <c r="H9725"/>
      <c r="I9725"/>
      <c r="J9725"/>
      <c r="M9725"/>
      <c r="N9725"/>
    </row>
    <row r="9726" spans="6:14" ht="14.25" customHeight="1" x14ac:dyDescent="0.3">
      <c r="F9726"/>
      <c r="G9726"/>
      <c r="H9726"/>
      <c r="I9726"/>
      <c r="J9726"/>
      <c r="M9726"/>
      <c r="N9726"/>
    </row>
    <row r="9727" spans="6:14" ht="14.25" customHeight="1" x14ac:dyDescent="0.3">
      <c r="F9727"/>
      <c r="G9727"/>
      <c r="H9727"/>
      <c r="I9727"/>
      <c r="J9727"/>
      <c r="M9727"/>
      <c r="N9727"/>
    </row>
    <row r="9728" spans="6:14" ht="14.25" customHeight="1" x14ac:dyDescent="0.3">
      <c r="F9728"/>
      <c r="G9728"/>
      <c r="H9728"/>
      <c r="I9728"/>
      <c r="J9728"/>
      <c r="M9728"/>
      <c r="N9728"/>
    </row>
    <row r="9729" spans="6:14" ht="14.25" customHeight="1" x14ac:dyDescent="0.3">
      <c r="F9729"/>
      <c r="G9729"/>
      <c r="H9729"/>
      <c r="I9729"/>
      <c r="J9729"/>
      <c r="M9729"/>
      <c r="N9729"/>
    </row>
    <row r="9730" spans="6:14" ht="14.25" customHeight="1" x14ac:dyDescent="0.3">
      <c r="F9730"/>
      <c r="G9730"/>
      <c r="H9730"/>
      <c r="I9730"/>
      <c r="J9730"/>
      <c r="M9730"/>
      <c r="N9730"/>
    </row>
    <row r="9731" spans="6:14" ht="14.25" customHeight="1" x14ac:dyDescent="0.3">
      <c r="F9731"/>
      <c r="G9731"/>
      <c r="H9731"/>
      <c r="I9731"/>
      <c r="J9731"/>
      <c r="M9731"/>
      <c r="N9731"/>
    </row>
    <row r="9732" spans="6:14" ht="14.25" customHeight="1" x14ac:dyDescent="0.3">
      <c r="F9732"/>
      <c r="G9732"/>
      <c r="H9732"/>
      <c r="I9732"/>
      <c r="J9732"/>
      <c r="M9732"/>
      <c r="N9732"/>
    </row>
    <row r="9733" spans="6:14" ht="14.25" customHeight="1" x14ac:dyDescent="0.3">
      <c r="F9733"/>
      <c r="G9733"/>
      <c r="H9733"/>
      <c r="I9733"/>
      <c r="J9733"/>
      <c r="M9733"/>
      <c r="N9733"/>
    </row>
    <row r="9734" spans="6:14" ht="14.25" customHeight="1" x14ac:dyDescent="0.3">
      <c r="F9734"/>
      <c r="G9734"/>
      <c r="H9734"/>
      <c r="I9734"/>
      <c r="J9734"/>
      <c r="M9734"/>
      <c r="N9734"/>
    </row>
    <row r="9735" spans="6:14" ht="14.25" customHeight="1" x14ac:dyDescent="0.3">
      <c r="F9735"/>
      <c r="G9735"/>
      <c r="H9735"/>
      <c r="I9735"/>
      <c r="J9735"/>
      <c r="M9735"/>
      <c r="N9735"/>
    </row>
    <row r="9736" spans="6:14" ht="14.25" customHeight="1" x14ac:dyDescent="0.3">
      <c r="F9736"/>
      <c r="G9736"/>
      <c r="H9736"/>
      <c r="I9736"/>
      <c r="J9736"/>
      <c r="M9736"/>
      <c r="N9736"/>
    </row>
    <row r="9737" spans="6:14" ht="14.25" customHeight="1" x14ac:dyDescent="0.3">
      <c r="F9737"/>
      <c r="G9737"/>
      <c r="H9737"/>
      <c r="I9737"/>
      <c r="J9737"/>
      <c r="M9737"/>
      <c r="N9737"/>
    </row>
    <row r="9738" spans="6:14" ht="14.25" customHeight="1" x14ac:dyDescent="0.3">
      <c r="F9738"/>
      <c r="G9738"/>
      <c r="H9738"/>
      <c r="I9738"/>
      <c r="J9738"/>
      <c r="M9738"/>
      <c r="N9738"/>
    </row>
    <row r="9739" spans="6:14" ht="14.25" customHeight="1" x14ac:dyDescent="0.3">
      <c r="F9739"/>
      <c r="G9739"/>
      <c r="H9739"/>
      <c r="I9739"/>
      <c r="J9739"/>
      <c r="M9739"/>
      <c r="N9739"/>
    </row>
    <row r="9740" spans="6:14" ht="14.25" customHeight="1" x14ac:dyDescent="0.3">
      <c r="F9740"/>
      <c r="G9740"/>
      <c r="H9740"/>
      <c r="I9740"/>
      <c r="J9740"/>
      <c r="M9740"/>
      <c r="N9740"/>
    </row>
    <row r="9741" spans="6:14" ht="14.25" customHeight="1" x14ac:dyDescent="0.3">
      <c r="F9741"/>
      <c r="G9741"/>
      <c r="H9741"/>
      <c r="I9741"/>
      <c r="J9741"/>
      <c r="M9741"/>
      <c r="N9741"/>
    </row>
    <row r="9742" spans="6:14" ht="14.25" customHeight="1" x14ac:dyDescent="0.3">
      <c r="F9742"/>
      <c r="G9742"/>
      <c r="H9742"/>
      <c r="I9742"/>
      <c r="J9742"/>
      <c r="M9742"/>
      <c r="N9742"/>
    </row>
    <row r="9743" spans="6:14" ht="14.25" customHeight="1" x14ac:dyDescent="0.3">
      <c r="F9743"/>
      <c r="G9743"/>
      <c r="H9743"/>
      <c r="I9743"/>
      <c r="J9743"/>
      <c r="M9743"/>
      <c r="N9743"/>
    </row>
    <row r="9744" spans="6:14" ht="14.25" customHeight="1" x14ac:dyDescent="0.3">
      <c r="F9744"/>
      <c r="G9744"/>
      <c r="H9744"/>
      <c r="I9744"/>
      <c r="J9744"/>
      <c r="M9744"/>
      <c r="N9744"/>
    </row>
    <row r="9745" spans="6:14" ht="14.25" customHeight="1" x14ac:dyDescent="0.3">
      <c r="F9745"/>
      <c r="G9745"/>
      <c r="H9745"/>
      <c r="I9745"/>
      <c r="J9745"/>
      <c r="M9745"/>
      <c r="N9745"/>
    </row>
    <row r="9746" spans="6:14" ht="14.25" customHeight="1" x14ac:dyDescent="0.3">
      <c r="F9746"/>
      <c r="G9746"/>
      <c r="H9746"/>
      <c r="I9746"/>
      <c r="J9746"/>
      <c r="M9746"/>
      <c r="N9746"/>
    </row>
    <row r="9747" spans="6:14" ht="14.25" customHeight="1" x14ac:dyDescent="0.3">
      <c r="F9747"/>
      <c r="G9747"/>
      <c r="H9747"/>
      <c r="I9747"/>
      <c r="J9747"/>
      <c r="M9747"/>
      <c r="N9747"/>
    </row>
    <row r="9748" spans="6:14" ht="14.25" customHeight="1" x14ac:dyDescent="0.3">
      <c r="F9748"/>
      <c r="G9748"/>
      <c r="H9748"/>
      <c r="I9748"/>
      <c r="J9748"/>
      <c r="M9748"/>
      <c r="N9748"/>
    </row>
    <row r="9749" spans="6:14" ht="14.25" customHeight="1" x14ac:dyDescent="0.3">
      <c r="F9749"/>
      <c r="G9749"/>
      <c r="H9749"/>
      <c r="I9749"/>
      <c r="J9749"/>
      <c r="M9749"/>
      <c r="N9749"/>
    </row>
    <row r="9750" spans="6:14" ht="14.25" customHeight="1" x14ac:dyDescent="0.3">
      <c r="F9750"/>
      <c r="G9750"/>
      <c r="H9750"/>
      <c r="I9750"/>
      <c r="J9750"/>
      <c r="M9750"/>
      <c r="N9750"/>
    </row>
    <row r="9751" spans="6:14" ht="14.25" customHeight="1" x14ac:dyDescent="0.3">
      <c r="F9751"/>
      <c r="G9751"/>
      <c r="H9751"/>
      <c r="I9751"/>
      <c r="J9751"/>
      <c r="M9751"/>
      <c r="N9751"/>
    </row>
    <row r="9752" spans="6:14" ht="14.25" customHeight="1" x14ac:dyDescent="0.3">
      <c r="F9752"/>
      <c r="G9752"/>
      <c r="H9752"/>
      <c r="I9752"/>
      <c r="J9752"/>
      <c r="M9752"/>
      <c r="N9752"/>
    </row>
    <row r="9753" spans="6:14" ht="14.25" customHeight="1" x14ac:dyDescent="0.3">
      <c r="F9753"/>
      <c r="G9753"/>
      <c r="H9753"/>
      <c r="I9753"/>
      <c r="J9753"/>
      <c r="M9753"/>
      <c r="N9753"/>
    </row>
    <row r="9754" spans="6:14" ht="14.25" customHeight="1" x14ac:dyDescent="0.3">
      <c r="F9754"/>
      <c r="G9754"/>
      <c r="H9754"/>
      <c r="I9754"/>
      <c r="J9754"/>
      <c r="M9754"/>
      <c r="N9754"/>
    </row>
    <row r="9755" spans="6:14" ht="14.25" customHeight="1" x14ac:dyDescent="0.3">
      <c r="F9755"/>
      <c r="G9755"/>
      <c r="H9755"/>
      <c r="I9755"/>
      <c r="J9755"/>
      <c r="M9755"/>
      <c r="N9755"/>
    </row>
    <row r="9756" spans="6:14" ht="14.25" customHeight="1" x14ac:dyDescent="0.3">
      <c r="F9756"/>
      <c r="G9756"/>
      <c r="H9756"/>
      <c r="I9756"/>
      <c r="J9756"/>
      <c r="M9756"/>
      <c r="N9756"/>
    </row>
    <row r="9757" spans="6:14" ht="14.25" customHeight="1" x14ac:dyDescent="0.3">
      <c r="F9757"/>
      <c r="G9757"/>
      <c r="H9757"/>
      <c r="I9757"/>
      <c r="J9757"/>
      <c r="M9757"/>
      <c r="N9757"/>
    </row>
    <row r="9758" spans="6:14" ht="14.25" customHeight="1" x14ac:dyDescent="0.3">
      <c r="F9758"/>
      <c r="G9758"/>
      <c r="H9758"/>
      <c r="I9758"/>
      <c r="J9758"/>
      <c r="M9758"/>
      <c r="N9758"/>
    </row>
    <row r="9759" spans="6:14" ht="14.25" customHeight="1" x14ac:dyDescent="0.3">
      <c r="F9759"/>
      <c r="G9759"/>
      <c r="H9759"/>
      <c r="I9759"/>
      <c r="J9759"/>
      <c r="M9759"/>
      <c r="N9759"/>
    </row>
    <row r="9760" spans="6:14" ht="14.25" customHeight="1" x14ac:dyDescent="0.3">
      <c r="F9760"/>
      <c r="G9760"/>
      <c r="H9760"/>
      <c r="I9760"/>
      <c r="J9760"/>
      <c r="M9760"/>
      <c r="N9760"/>
    </row>
    <row r="9761" spans="6:14" ht="14.25" customHeight="1" x14ac:dyDescent="0.3">
      <c r="F9761"/>
      <c r="G9761"/>
      <c r="H9761"/>
      <c r="I9761"/>
      <c r="J9761"/>
      <c r="M9761"/>
      <c r="N9761"/>
    </row>
    <row r="9762" spans="6:14" ht="14.25" customHeight="1" x14ac:dyDescent="0.3">
      <c r="F9762"/>
      <c r="G9762"/>
      <c r="H9762"/>
      <c r="I9762"/>
      <c r="J9762"/>
      <c r="M9762"/>
      <c r="N9762"/>
    </row>
    <row r="9763" spans="6:14" ht="14.25" customHeight="1" x14ac:dyDescent="0.3">
      <c r="F9763"/>
      <c r="G9763"/>
      <c r="H9763"/>
      <c r="I9763"/>
      <c r="J9763"/>
      <c r="M9763"/>
      <c r="N9763"/>
    </row>
    <row r="9764" spans="6:14" ht="14.25" customHeight="1" x14ac:dyDescent="0.3">
      <c r="F9764"/>
      <c r="G9764"/>
      <c r="H9764"/>
      <c r="I9764"/>
      <c r="J9764"/>
      <c r="M9764"/>
      <c r="N9764"/>
    </row>
    <row r="9765" spans="6:14" ht="14.25" customHeight="1" x14ac:dyDescent="0.3">
      <c r="F9765"/>
      <c r="G9765"/>
      <c r="H9765"/>
      <c r="I9765"/>
      <c r="J9765"/>
      <c r="M9765"/>
      <c r="N9765"/>
    </row>
    <row r="9766" spans="6:14" ht="14.25" customHeight="1" x14ac:dyDescent="0.3">
      <c r="F9766"/>
      <c r="G9766"/>
      <c r="H9766"/>
      <c r="I9766"/>
      <c r="J9766"/>
      <c r="M9766"/>
      <c r="N9766"/>
    </row>
    <row r="9767" spans="6:14" ht="14.25" customHeight="1" x14ac:dyDescent="0.3">
      <c r="F9767"/>
      <c r="G9767"/>
      <c r="H9767"/>
      <c r="I9767"/>
      <c r="J9767"/>
      <c r="M9767"/>
      <c r="N9767"/>
    </row>
    <row r="9768" spans="6:14" ht="14.25" customHeight="1" x14ac:dyDescent="0.3">
      <c r="F9768"/>
      <c r="G9768"/>
      <c r="H9768"/>
      <c r="I9768"/>
      <c r="J9768"/>
      <c r="M9768"/>
      <c r="N9768"/>
    </row>
    <row r="9769" spans="6:14" ht="14.25" customHeight="1" x14ac:dyDescent="0.3">
      <c r="F9769"/>
      <c r="G9769"/>
      <c r="H9769"/>
      <c r="I9769"/>
      <c r="J9769"/>
      <c r="M9769"/>
      <c r="N9769"/>
    </row>
    <row r="9770" spans="6:14" ht="14.25" customHeight="1" x14ac:dyDescent="0.3">
      <c r="F9770"/>
      <c r="G9770"/>
      <c r="H9770"/>
      <c r="I9770"/>
      <c r="J9770"/>
      <c r="M9770"/>
      <c r="N9770"/>
    </row>
    <row r="9771" spans="6:14" ht="14.25" customHeight="1" x14ac:dyDescent="0.3">
      <c r="F9771"/>
      <c r="G9771"/>
      <c r="H9771"/>
      <c r="I9771"/>
      <c r="J9771"/>
      <c r="M9771"/>
      <c r="N9771"/>
    </row>
    <row r="9772" spans="6:14" ht="14.25" customHeight="1" x14ac:dyDescent="0.3">
      <c r="F9772"/>
      <c r="G9772"/>
      <c r="H9772"/>
      <c r="I9772"/>
      <c r="J9772"/>
      <c r="M9772"/>
      <c r="N9772"/>
    </row>
    <row r="9773" spans="6:14" ht="14.25" customHeight="1" x14ac:dyDescent="0.3">
      <c r="F9773"/>
      <c r="G9773"/>
      <c r="H9773"/>
      <c r="I9773"/>
      <c r="J9773"/>
      <c r="M9773"/>
      <c r="N9773"/>
    </row>
    <row r="9774" spans="6:14" ht="14.25" customHeight="1" x14ac:dyDescent="0.3">
      <c r="F9774"/>
      <c r="G9774"/>
      <c r="H9774"/>
      <c r="I9774"/>
      <c r="J9774"/>
      <c r="M9774"/>
      <c r="N9774"/>
    </row>
    <row r="9775" spans="6:14" ht="14.25" customHeight="1" x14ac:dyDescent="0.3">
      <c r="F9775"/>
      <c r="G9775"/>
      <c r="H9775"/>
      <c r="I9775"/>
      <c r="J9775"/>
      <c r="M9775"/>
      <c r="N9775"/>
    </row>
    <row r="9776" spans="6:14" ht="14.25" customHeight="1" x14ac:dyDescent="0.3">
      <c r="F9776"/>
      <c r="G9776"/>
      <c r="H9776"/>
      <c r="I9776"/>
      <c r="J9776"/>
      <c r="M9776"/>
      <c r="N9776"/>
    </row>
    <row r="9777" spans="6:14" ht="14.25" customHeight="1" x14ac:dyDescent="0.3">
      <c r="F9777"/>
      <c r="G9777"/>
      <c r="H9777"/>
      <c r="I9777"/>
      <c r="J9777"/>
      <c r="M9777"/>
      <c r="N9777"/>
    </row>
    <row r="9778" spans="6:14" ht="14.25" customHeight="1" x14ac:dyDescent="0.3">
      <c r="F9778"/>
      <c r="G9778"/>
      <c r="H9778"/>
      <c r="I9778"/>
      <c r="J9778"/>
      <c r="M9778"/>
      <c r="N9778"/>
    </row>
    <row r="9779" spans="6:14" ht="14.25" customHeight="1" x14ac:dyDescent="0.3">
      <c r="F9779"/>
      <c r="G9779"/>
      <c r="H9779"/>
      <c r="I9779"/>
      <c r="J9779"/>
      <c r="M9779"/>
      <c r="N9779"/>
    </row>
    <row r="9780" spans="6:14" ht="14.25" customHeight="1" x14ac:dyDescent="0.3">
      <c r="F9780"/>
      <c r="G9780"/>
      <c r="H9780"/>
      <c r="I9780"/>
      <c r="J9780"/>
      <c r="M9780"/>
      <c r="N9780"/>
    </row>
    <row r="9781" spans="6:14" ht="14.25" customHeight="1" x14ac:dyDescent="0.3">
      <c r="F9781"/>
      <c r="G9781"/>
      <c r="H9781"/>
      <c r="I9781"/>
      <c r="J9781"/>
      <c r="M9781"/>
      <c r="N9781"/>
    </row>
    <row r="9782" spans="6:14" ht="14.25" customHeight="1" x14ac:dyDescent="0.3">
      <c r="F9782"/>
      <c r="G9782"/>
      <c r="H9782"/>
      <c r="I9782"/>
      <c r="J9782"/>
      <c r="M9782"/>
      <c r="N9782"/>
    </row>
    <row r="9783" spans="6:14" ht="14.25" customHeight="1" x14ac:dyDescent="0.3">
      <c r="F9783"/>
      <c r="G9783"/>
      <c r="H9783"/>
      <c r="I9783"/>
      <c r="J9783"/>
      <c r="M9783"/>
      <c r="N9783"/>
    </row>
    <row r="9784" spans="6:14" ht="14.25" customHeight="1" x14ac:dyDescent="0.3">
      <c r="F9784"/>
      <c r="G9784"/>
      <c r="H9784"/>
      <c r="I9784"/>
      <c r="J9784"/>
      <c r="M9784"/>
      <c r="N9784"/>
    </row>
    <row r="9785" spans="6:14" ht="14.25" customHeight="1" x14ac:dyDescent="0.3">
      <c r="F9785"/>
      <c r="G9785"/>
      <c r="H9785"/>
      <c r="I9785"/>
      <c r="J9785"/>
      <c r="M9785"/>
      <c r="N9785"/>
    </row>
    <row r="9786" spans="6:14" ht="14.25" customHeight="1" x14ac:dyDescent="0.3">
      <c r="F9786"/>
      <c r="G9786"/>
      <c r="H9786"/>
      <c r="I9786"/>
      <c r="J9786"/>
      <c r="M9786"/>
      <c r="N9786"/>
    </row>
    <row r="9787" spans="6:14" ht="14.25" customHeight="1" x14ac:dyDescent="0.3">
      <c r="F9787"/>
      <c r="G9787"/>
      <c r="H9787"/>
      <c r="I9787"/>
      <c r="J9787"/>
      <c r="M9787"/>
      <c r="N9787"/>
    </row>
    <row r="9788" spans="6:14" ht="14.25" customHeight="1" x14ac:dyDescent="0.3">
      <c r="F9788"/>
      <c r="G9788"/>
      <c r="H9788"/>
      <c r="I9788"/>
      <c r="J9788"/>
      <c r="M9788"/>
      <c r="N9788"/>
    </row>
    <row r="9789" spans="6:14" ht="14.25" customHeight="1" x14ac:dyDescent="0.3">
      <c r="F9789"/>
      <c r="G9789"/>
      <c r="H9789"/>
      <c r="I9789"/>
      <c r="J9789"/>
      <c r="M9789"/>
      <c r="N9789"/>
    </row>
    <row r="9790" spans="6:14" ht="14.25" customHeight="1" x14ac:dyDescent="0.3">
      <c r="F9790"/>
      <c r="G9790"/>
      <c r="H9790"/>
      <c r="I9790"/>
      <c r="J9790"/>
      <c r="M9790"/>
      <c r="N9790"/>
    </row>
    <row r="9791" spans="6:14" ht="14.25" customHeight="1" x14ac:dyDescent="0.3">
      <c r="F9791"/>
      <c r="G9791"/>
      <c r="H9791"/>
      <c r="I9791"/>
      <c r="J9791"/>
      <c r="M9791"/>
      <c r="N9791"/>
    </row>
    <row r="9792" spans="6:14" ht="14.25" customHeight="1" x14ac:dyDescent="0.3">
      <c r="F9792"/>
      <c r="G9792"/>
      <c r="H9792"/>
      <c r="I9792"/>
      <c r="J9792"/>
      <c r="M9792"/>
      <c r="N9792"/>
    </row>
    <row r="9793" spans="6:14" ht="14.25" customHeight="1" x14ac:dyDescent="0.3">
      <c r="F9793"/>
      <c r="G9793"/>
      <c r="H9793"/>
      <c r="I9793"/>
      <c r="J9793"/>
      <c r="M9793"/>
      <c r="N9793"/>
    </row>
    <row r="9794" spans="6:14" ht="14.25" customHeight="1" x14ac:dyDescent="0.3">
      <c r="F9794"/>
      <c r="G9794"/>
      <c r="H9794"/>
      <c r="I9794"/>
      <c r="J9794"/>
      <c r="M9794"/>
      <c r="N9794"/>
    </row>
    <row r="9795" spans="6:14" ht="14.25" customHeight="1" x14ac:dyDescent="0.3">
      <c r="F9795"/>
      <c r="G9795"/>
      <c r="H9795"/>
      <c r="I9795"/>
      <c r="J9795"/>
      <c r="M9795"/>
      <c r="N9795"/>
    </row>
    <row r="9796" spans="6:14" ht="14.25" customHeight="1" x14ac:dyDescent="0.3">
      <c r="F9796"/>
      <c r="G9796"/>
      <c r="H9796"/>
      <c r="I9796"/>
      <c r="J9796"/>
      <c r="M9796"/>
      <c r="N9796"/>
    </row>
    <row r="9797" spans="6:14" ht="14.25" customHeight="1" x14ac:dyDescent="0.3">
      <c r="F9797"/>
      <c r="G9797"/>
      <c r="H9797"/>
      <c r="I9797"/>
      <c r="J9797"/>
      <c r="M9797"/>
      <c r="N9797"/>
    </row>
    <row r="9798" spans="6:14" ht="14.25" customHeight="1" x14ac:dyDescent="0.3">
      <c r="F9798"/>
      <c r="G9798"/>
      <c r="H9798"/>
      <c r="I9798"/>
      <c r="J9798"/>
      <c r="M9798"/>
      <c r="N9798"/>
    </row>
    <row r="9799" spans="6:14" ht="14.25" customHeight="1" x14ac:dyDescent="0.3">
      <c r="F9799"/>
      <c r="G9799"/>
      <c r="H9799"/>
      <c r="I9799"/>
      <c r="J9799"/>
      <c r="M9799"/>
      <c r="N9799"/>
    </row>
    <row r="9800" spans="6:14" ht="14.25" customHeight="1" x14ac:dyDescent="0.3">
      <c r="F9800"/>
      <c r="G9800"/>
      <c r="H9800"/>
      <c r="I9800"/>
      <c r="J9800"/>
      <c r="M9800"/>
      <c r="N9800"/>
    </row>
    <row r="9801" spans="6:14" ht="14.25" customHeight="1" x14ac:dyDescent="0.3">
      <c r="F9801"/>
      <c r="G9801"/>
      <c r="H9801"/>
      <c r="I9801"/>
      <c r="J9801"/>
      <c r="M9801"/>
      <c r="N9801"/>
    </row>
    <row r="9802" spans="6:14" ht="14.25" customHeight="1" x14ac:dyDescent="0.3">
      <c r="F9802"/>
      <c r="G9802"/>
      <c r="H9802"/>
      <c r="I9802"/>
      <c r="J9802"/>
      <c r="M9802"/>
      <c r="N9802"/>
    </row>
    <row r="9803" spans="6:14" ht="14.25" customHeight="1" x14ac:dyDescent="0.3">
      <c r="F9803"/>
      <c r="G9803"/>
      <c r="H9803"/>
      <c r="I9803"/>
      <c r="J9803"/>
      <c r="M9803"/>
      <c r="N9803"/>
    </row>
    <row r="9804" spans="6:14" ht="14.25" customHeight="1" x14ac:dyDescent="0.3">
      <c r="F9804"/>
      <c r="G9804"/>
      <c r="H9804"/>
      <c r="I9804"/>
      <c r="J9804"/>
      <c r="M9804"/>
      <c r="N9804"/>
    </row>
    <row r="9805" spans="6:14" ht="14.25" customHeight="1" x14ac:dyDescent="0.3">
      <c r="F9805"/>
      <c r="G9805"/>
      <c r="H9805"/>
      <c r="I9805"/>
      <c r="J9805"/>
      <c r="M9805"/>
      <c r="N9805"/>
    </row>
    <row r="9806" spans="6:14" ht="14.25" customHeight="1" x14ac:dyDescent="0.3">
      <c r="F9806"/>
      <c r="G9806"/>
      <c r="H9806"/>
      <c r="I9806"/>
      <c r="J9806"/>
      <c r="M9806"/>
      <c r="N9806"/>
    </row>
    <row r="9807" spans="6:14" ht="14.25" customHeight="1" x14ac:dyDescent="0.3">
      <c r="F9807"/>
      <c r="G9807"/>
      <c r="H9807"/>
      <c r="I9807"/>
      <c r="J9807"/>
      <c r="M9807"/>
      <c r="N9807"/>
    </row>
    <row r="9808" spans="6:14" ht="14.25" customHeight="1" x14ac:dyDescent="0.3">
      <c r="F9808"/>
      <c r="G9808"/>
      <c r="H9808"/>
      <c r="I9808"/>
      <c r="J9808"/>
      <c r="M9808"/>
      <c r="N9808"/>
    </row>
    <row r="9809" spans="6:14" ht="14.25" customHeight="1" x14ac:dyDescent="0.3">
      <c r="F9809"/>
      <c r="G9809"/>
      <c r="H9809"/>
      <c r="I9809"/>
      <c r="J9809"/>
      <c r="M9809"/>
      <c r="N9809"/>
    </row>
    <row r="9810" spans="6:14" ht="14.25" customHeight="1" x14ac:dyDescent="0.3">
      <c r="F9810"/>
      <c r="G9810"/>
      <c r="H9810"/>
      <c r="I9810"/>
      <c r="J9810"/>
      <c r="M9810"/>
      <c r="N9810"/>
    </row>
    <row r="9811" spans="6:14" ht="14.25" customHeight="1" x14ac:dyDescent="0.3">
      <c r="F9811"/>
      <c r="G9811"/>
      <c r="H9811"/>
      <c r="I9811"/>
      <c r="J9811"/>
      <c r="M9811"/>
      <c r="N9811"/>
    </row>
    <row r="9812" spans="6:14" ht="14.25" customHeight="1" x14ac:dyDescent="0.3">
      <c r="F9812"/>
      <c r="G9812"/>
      <c r="H9812"/>
      <c r="I9812"/>
      <c r="J9812"/>
      <c r="M9812"/>
      <c r="N9812"/>
    </row>
    <row r="9813" spans="6:14" ht="14.25" customHeight="1" x14ac:dyDescent="0.3">
      <c r="F9813"/>
      <c r="G9813"/>
      <c r="H9813"/>
      <c r="I9813"/>
      <c r="J9813"/>
      <c r="M9813"/>
      <c r="N9813"/>
    </row>
    <row r="9814" spans="6:14" ht="14.25" customHeight="1" x14ac:dyDescent="0.3">
      <c r="F9814"/>
      <c r="G9814"/>
      <c r="H9814"/>
      <c r="I9814"/>
      <c r="J9814"/>
      <c r="M9814"/>
      <c r="N9814"/>
    </row>
    <row r="9815" spans="6:14" ht="14.25" customHeight="1" x14ac:dyDescent="0.3">
      <c r="F9815"/>
      <c r="G9815"/>
      <c r="H9815"/>
      <c r="I9815"/>
      <c r="J9815"/>
      <c r="M9815"/>
      <c r="N9815"/>
    </row>
    <row r="9816" spans="6:14" ht="14.25" customHeight="1" x14ac:dyDescent="0.3">
      <c r="F9816"/>
      <c r="G9816"/>
      <c r="H9816"/>
      <c r="I9816"/>
      <c r="J9816"/>
      <c r="M9816"/>
      <c r="N9816"/>
    </row>
    <row r="9817" spans="6:14" ht="14.25" customHeight="1" x14ac:dyDescent="0.3">
      <c r="F9817"/>
      <c r="G9817"/>
      <c r="H9817"/>
      <c r="I9817"/>
      <c r="J9817"/>
      <c r="M9817"/>
      <c r="N9817"/>
    </row>
    <row r="9818" spans="6:14" ht="14.25" customHeight="1" x14ac:dyDescent="0.3">
      <c r="F9818"/>
      <c r="G9818"/>
      <c r="H9818"/>
      <c r="I9818"/>
      <c r="J9818"/>
      <c r="M9818"/>
      <c r="N9818"/>
    </row>
    <row r="9819" spans="6:14" ht="14.25" customHeight="1" x14ac:dyDescent="0.3">
      <c r="F9819"/>
      <c r="G9819"/>
      <c r="H9819"/>
      <c r="I9819"/>
      <c r="J9819"/>
      <c r="M9819"/>
      <c r="N9819"/>
    </row>
    <row r="9820" spans="6:14" ht="14.25" customHeight="1" x14ac:dyDescent="0.3">
      <c r="F9820"/>
      <c r="G9820"/>
      <c r="H9820"/>
      <c r="I9820"/>
      <c r="J9820"/>
      <c r="M9820"/>
      <c r="N9820"/>
    </row>
    <row r="9821" spans="6:14" ht="14.25" customHeight="1" x14ac:dyDescent="0.3">
      <c r="F9821"/>
      <c r="G9821"/>
      <c r="H9821"/>
      <c r="I9821"/>
      <c r="J9821"/>
      <c r="M9821"/>
      <c r="N9821"/>
    </row>
    <row r="9822" spans="6:14" ht="14.25" customHeight="1" x14ac:dyDescent="0.3">
      <c r="F9822"/>
      <c r="G9822"/>
      <c r="H9822"/>
      <c r="I9822"/>
      <c r="J9822"/>
      <c r="M9822"/>
      <c r="N9822"/>
    </row>
    <row r="9823" spans="6:14" ht="14.25" customHeight="1" x14ac:dyDescent="0.3">
      <c r="F9823"/>
      <c r="G9823"/>
      <c r="H9823"/>
      <c r="I9823"/>
      <c r="J9823"/>
      <c r="M9823"/>
      <c r="N9823"/>
    </row>
    <row r="9824" spans="6:14" ht="14.25" customHeight="1" x14ac:dyDescent="0.3">
      <c r="F9824"/>
      <c r="G9824"/>
      <c r="H9824"/>
      <c r="I9824"/>
      <c r="J9824"/>
      <c r="M9824"/>
      <c r="N9824"/>
    </row>
    <row r="9825" spans="6:14" ht="14.25" customHeight="1" x14ac:dyDescent="0.3">
      <c r="F9825"/>
      <c r="G9825"/>
      <c r="H9825"/>
      <c r="I9825"/>
      <c r="J9825"/>
      <c r="M9825"/>
      <c r="N9825"/>
    </row>
    <row r="9826" spans="6:14" ht="14.25" customHeight="1" x14ac:dyDescent="0.3">
      <c r="F9826"/>
      <c r="G9826"/>
      <c r="H9826"/>
      <c r="I9826"/>
      <c r="J9826"/>
      <c r="M9826"/>
      <c r="N9826"/>
    </row>
    <row r="9827" spans="6:14" ht="14.25" customHeight="1" x14ac:dyDescent="0.3">
      <c r="F9827"/>
      <c r="G9827"/>
      <c r="H9827"/>
      <c r="I9827"/>
      <c r="J9827"/>
      <c r="M9827"/>
      <c r="N9827"/>
    </row>
    <row r="9828" spans="6:14" ht="14.25" customHeight="1" x14ac:dyDescent="0.3">
      <c r="F9828"/>
      <c r="G9828"/>
      <c r="H9828"/>
      <c r="I9828"/>
      <c r="J9828"/>
      <c r="M9828"/>
      <c r="N9828"/>
    </row>
    <row r="9829" spans="6:14" ht="14.25" customHeight="1" x14ac:dyDescent="0.3">
      <c r="F9829"/>
      <c r="G9829"/>
      <c r="H9829"/>
      <c r="I9829"/>
      <c r="J9829"/>
      <c r="M9829"/>
      <c r="N9829"/>
    </row>
    <row r="9830" spans="6:14" ht="14.25" customHeight="1" x14ac:dyDescent="0.3">
      <c r="F9830"/>
      <c r="G9830"/>
      <c r="H9830"/>
      <c r="I9830"/>
      <c r="J9830"/>
      <c r="M9830"/>
      <c r="N9830"/>
    </row>
    <row r="9831" spans="6:14" ht="14.25" customHeight="1" x14ac:dyDescent="0.3">
      <c r="F9831"/>
      <c r="G9831"/>
      <c r="H9831"/>
      <c r="I9831"/>
      <c r="J9831"/>
      <c r="M9831"/>
      <c r="N9831"/>
    </row>
    <row r="9832" spans="6:14" ht="14.25" customHeight="1" x14ac:dyDescent="0.3">
      <c r="F9832"/>
      <c r="G9832"/>
      <c r="H9832"/>
      <c r="I9832"/>
      <c r="J9832"/>
      <c r="M9832"/>
      <c r="N9832"/>
    </row>
    <row r="9833" spans="6:14" ht="14.25" customHeight="1" x14ac:dyDescent="0.3">
      <c r="F9833"/>
      <c r="G9833"/>
      <c r="H9833"/>
      <c r="I9833"/>
      <c r="J9833"/>
      <c r="M9833"/>
      <c r="N9833"/>
    </row>
    <row r="9834" spans="6:14" ht="14.25" customHeight="1" x14ac:dyDescent="0.3">
      <c r="F9834"/>
      <c r="G9834"/>
      <c r="H9834"/>
      <c r="I9834"/>
      <c r="J9834"/>
      <c r="M9834"/>
      <c r="N9834"/>
    </row>
    <row r="9835" spans="6:14" ht="14.25" customHeight="1" x14ac:dyDescent="0.3">
      <c r="F9835"/>
      <c r="G9835"/>
      <c r="H9835"/>
      <c r="I9835"/>
      <c r="J9835"/>
      <c r="M9835"/>
      <c r="N9835"/>
    </row>
    <row r="9836" spans="6:14" ht="14.25" customHeight="1" x14ac:dyDescent="0.3">
      <c r="F9836"/>
      <c r="G9836"/>
      <c r="H9836"/>
      <c r="I9836"/>
      <c r="J9836"/>
      <c r="M9836"/>
      <c r="N9836"/>
    </row>
    <row r="9837" spans="6:14" ht="14.25" customHeight="1" x14ac:dyDescent="0.3">
      <c r="F9837"/>
      <c r="G9837"/>
      <c r="H9837"/>
      <c r="I9837"/>
      <c r="J9837"/>
      <c r="M9837"/>
      <c r="N9837"/>
    </row>
    <row r="9838" spans="6:14" ht="14.25" customHeight="1" x14ac:dyDescent="0.3">
      <c r="F9838"/>
      <c r="G9838"/>
      <c r="H9838"/>
      <c r="I9838"/>
      <c r="J9838"/>
      <c r="M9838"/>
      <c r="N9838"/>
    </row>
    <row r="9839" spans="6:14" ht="14.25" customHeight="1" x14ac:dyDescent="0.3">
      <c r="F9839"/>
      <c r="G9839"/>
      <c r="H9839"/>
      <c r="I9839"/>
      <c r="J9839"/>
      <c r="M9839"/>
      <c r="N9839"/>
    </row>
    <row r="9840" spans="6:14" ht="14.25" customHeight="1" x14ac:dyDescent="0.3">
      <c r="F9840"/>
      <c r="G9840"/>
      <c r="H9840"/>
      <c r="I9840"/>
      <c r="J9840"/>
      <c r="M9840"/>
      <c r="N9840"/>
    </row>
    <row r="9841" spans="6:14" ht="14.25" customHeight="1" x14ac:dyDescent="0.3">
      <c r="F9841"/>
      <c r="G9841"/>
      <c r="H9841"/>
      <c r="I9841"/>
      <c r="J9841"/>
      <c r="M9841"/>
      <c r="N9841"/>
    </row>
    <row r="9842" spans="6:14" ht="14.25" customHeight="1" x14ac:dyDescent="0.3">
      <c r="F9842"/>
      <c r="G9842"/>
      <c r="H9842"/>
      <c r="I9842"/>
      <c r="J9842"/>
      <c r="M9842"/>
      <c r="N9842"/>
    </row>
    <row r="9843" spans="6:14" ht="14.25" customHeight="1" x14ac:dyDescent="0.3">
      <c r="F9843"/>
      <c r="G9843"/>
      <c r="H9843"/>
      <c r="I9843"/>
      <c r="J9843"/>
      <c r="M9843"/>
      <c r="N9843"/>
    </row>
    <row r="9844" spans="6:14" ht="14.25" customHeight="1" x14ac:dyDescent="0.3">
      <c r="F9844"/>
      <c r="G9844"/>
      <c r="H9844"/>
      <c r="I9844"/>
      <c r="J9844"/>
      <c r="M9844"/>
      <c r="N9844"/>
    </row>
    <row r="9845" spans="6:14" ht="14.25" customHeight="1" x14ac:dyDescent="0.3">
      <c r="F9845"/>
      <c r="G9845"/>
      <c r="H9845"/>
      <c r="I9845"/>
      <c r="J9845"/>
      <c r="M9845"/>
      <c r="N9845"/>
    </row>
    <row r="9846" spans="6:14" ht="14.25" customHeight="1" x14ac:dyDescent="0.3">
      <c r="F9846"/>
      <c r="G9846"/>
      <c r="H9846"/>
      <c r="I9846"/>
      <c r="J9846"/>
      <c r="M9846"/>
      <c r="N9846"/>
    </row>
    <row r="9847" spans="6:14" ht="14.25" customHeight="1" x14ac:dyDescent="0.3">
      <c r="F9847"/>
      <c r="G9847"/>
      <c r="H9847"/>
      <c r="I9847"/>
      <c r="J9847"/>
      <c r="M9847"/>
      <c r="N9847"/>
    </row>
    <row r="9848" spans="6:14" ht="14.25" customHeight="1" x14ac:dyDescent="0.3">
      <c r="F9848"/>
      <c r="G9848"/>
      <c r="H9848"/>
      <c r="I9848"/>
      <c r="J9848"/>
      <c r="M9848"/>
      <c r="N9848"/>
    </row>
    <row r="9849" spans="6:14" ht="14.25" customHeight="1" x14ac:dyDescent="0.3">
      <c r="F9849"/>
      <c r="G9849"/>
      <c r="H9849"/>
      <c r="I9849"/>
      <c r="J9849"/>
      <c r="M9849"/>
      <c r="N9849"/>
    </row>
    <row r="9850" spans="6:14" ht="14.25" customHeight="1" x14ac:dyDescent="0.3">
      <c r="F9850"/>
      <c r="G9850"/>
      <c r="H9850"/>
      <c r="I9850"/>
      <c r="J9850"/>
      <c r="M9850"/>
      <c r="N9850"/>
    </row>
    <row r="9851" spans="6:14" ht="14.25" customHeight="1" x14ac:dyDescent="0.3">
      <c r="F9851"/>
      <c r="G9851"/>
      <c r="H9851"/>
      <c r="I9851"/>
      <c r="J9851"/>
      <c r="M9851"/>
      <c r="N9851"/>
    </row>
    <row r="9852" spans="6:14" ht="14.25" customHeight="1" x14ac:dyDescent="0.3">
      <c r="F9852"/>
      <c r="G9852"/>
      <c r="H9852"/>
      <c r="I9852"/>
      <c r="J9852"/>
      <c r="M9852"/>
      <c r="N9852"/>
    </row>
    <row r="9853" spans="6:14" ht="14.25" customHeight="1" x14ac:dyDescent="0.3">
      <c r="F9853"/>
      <c r="G9853"/>
      <c r="H9853"/>
      <c r="I9853"/>
      <c r="J9853"/>
      <c r="M9853"/>
      <c r="N9853"/>
    </row>
    <row r="9854" spans="6:14" ht="14.25" customHeight="1" x14ac:dyDescent="0.3">
      <c r="F9854"/>
      <c r="G9854"/>
      <c r="H9854"/>
      <c r="I9854"/>
      <c r="J9854"/>
      <c r="M9854"/>
      <c r="N9854"/>
    </row>
    <row r="9855" spans="6:14" ht="14.25" customHeight="1" x14ac:dyDescent="0.3">
      <c r="F9855"/>
      <c r="G9855"/>
      <c r="H9855"/>
      <c r="I9855"/>
      <c r="J9855"/>
      <c r="M9855"/>
      <c r="N9855"/>
    </row>
    <row r="9856" spans="6:14" ht="14.25" customHeight="1" x14ac:dyDescent="0.3">
      <c r="F9856"/>
      <c r="G9856"/>
      <c r="H9856"/>
      <c r="I9856"/>
      <c r="J9856"/>
      <c r="M9856"/>
      <c r="N9856"/>
    </row>
    <row r="9857" spans="6:14" ht="14.25" customHeight="1" x14ac:dyDescent="0.3">
      <c r="F9857"/>
      <c r="G9857"/>
      <c r="H9857"/>
      <c r="I9857"/>
      <c r="J9857"/>
      <c r="M9857"/>
      <c r="N9857"/>
    </row>
    <row r="9858" spans="6:14" ht="14.25" customHeight="1" x14ac:dyDescent="0.3">
      <c r="F9858"/>
      <c r="G9858"/>
      <c r="H9858"/>
      <c r="I9858"/>
      <c r="J9858"/>
      <c r="M9858"/>
      <c r="N9858"/>
    </row>
    <row r="9859" spans="6:14" ht="14.25" customHeight="1" x14ac:dyDescent="0.3">
      <c r="F9859"/>
      <c r="G9859"/>
      <c r="H9859"/>
      <c r="I9859"/>
      <c r="J9859"/>
      <c r="M9859"/>
      <c r="N9859"/>
    </row>
    <row r="9860" spans="6:14" ht="14.25" customHeight="1" x14ac:dyDescent="0.3">
      <c r="F9860"/>
      <c r="G9860"/>
      <c r="H9860"/>
      <c r="I9860"/>
      <c r="J9860"/>
      <c r="M9860"/>
      <c r="N9860"/>
    </row>
    <row r="9861" spans="6:14" ht="14.25" customHeight="1" x14ac:dyDescent="0.3">
      <c r="F9861"/>
      <c r="G9861"/>
      <c r="H9861"/>
      <c r="I9861"/>
      <c r="J9861"/>
      <c r="M9861"/>
      <c r="N9861"/>
    </row>
    <row r="9862" spans="6:14" ht="14.25" customHeight="1" x14ac:dyDescent="0.3">
      <c r="F9862"/>
      <c r="G9862"/>
      <c r="H9862"/>
      <c r="I9862"/>
      <c r="J9862"/>
      <c r="M9862"/>
      <c r="N9862"/>
    </row>
    <row r="9863" spans="6:14" ht="14.25" customHeight="1" x14ac:dyDescent="0.3">
      <c r="F9863"/>
      <c r="G9863"/>
      <c r="H9863"/>
      <c r="I9863"/>
      <c r="J9863"/>
      <c r="M9863"/>
      <c r="N9863"/>
    </row>
    <row r="9864" spans="6:14" ht="14.25" customHeight="1" x14ac:dyDescent="0.3">
      <c r="F9864"/>
      <c r="G9864"/>
      <c r="H9864"/>
      <c r="I9864"/>
      <c r="J9864"/>
      <c r="M9864"/>
      <c r="N9864"/>
    </row>
    <row r="9865" spans="6:14" ht="14.25" customHeight="1" x14ac:dyDescent="0.3">
      <c r="F9865"/>
      <c r="G9865"/>
      <c r="H9865"/>
      <c r="I9865"/>
      <c r="J9865"/>
      <c r="M9865"/>
      <c r="N9865"/>
    </row>
    <row r="9866" spans="6:14" ht="14.25" customHeight="1" x14ac:dyDescent="0.3">
      <c r="F9866"/>
      <c r="G9866"/>
      <c r="H9866"/>
      <c r="I9866"/>
      <c r="J9866"/>
      <c r="M9866"/>
      <c r="N9866"/>
    </row>
    <row r="9867" spans="6:14" ht="14.25" customHeight="1" x14ac:dyDescent="0.3">
      <c r="F9867"/>
      <c r="G9867"/>
      <c r="H9867"/>
      <c r="I9867"/>
      <c r="J9867"/>
      <c r="M9867"/>
      <c r="N9867"/>
    </row>
    <row r="9868" spans="6:14" ht="14.25" customHeight="1" x14ac:dyDescent="0.3">
      <c r="F9868"/>
      <c r="G9868"/>
      <c r="H9868"/>
      <c r="I9868"/>
      <c r="J9868"/>
      <c r="M9868"/>
      <c r="N9868"/>
    </row>
    <row r="9869" spans="6:14" ht="14.25" customHeight="1" x14ac:dyDescent="0.3">
      <c r="F9869"/>
      <c r="G9869"/>
      <c r="H9869"/>
      <c r="I9869"/>
      <c r="J9869"/>
      <c r="M9869"/>
      <c r="N9869"/>
    </row>
    <row r="9870" spans="6:14" ht="14.25" customHeight="1" x14ac:dyDescent="0.3">
      <c r="F9870"/>
      <c r="G9870"/>
      <c r="H9870"/>
      <c r="I9870"/>
      <c r="J9870"/>
      <c r="M9870"/>
      <c r="N9870"/>
    </row>
    <row r="9871" spans="6:14" ht="14.25" customHeight="1" x14ac:dyDescent="0.3">
      <c r="F9871"/>
      <c r="G9871"/>
      <c r="H9871"/>
      <c r="I9871"/>
      <c r="J9871"/>
      <c r="M9871"/>
      <c r="N9871"/>
    </row>
    <row r="9872" spans="6:14" ht="14.25" customHeight="1" x14ac:dyDescent="0.3">
      <c r="F9872"/>
      <c r="G9872"/>
      <c r="H9872"/>
      <c r="I9872"/>
      <c r="J9872"/>
      <c r="M9872"/>
      <c r="N9872"/>
    </row>
    <row r="9873" spans="6:14" ht="14.25" customHeight="1" x14ac:dyDescent="0.3">
      <c r="F9873"/>
      <c r="G9873"/>
      <c r="H9873"/>
      <c r="I9873"/>
      <c r="J9873"/>
      <c r="M9873"/>
      <c r="N9873"/>
    </row>
    <row r="9874" spans="6:14" ht="14.25" customHeight="1" x14ac:dyDescent="0.3">
      <c r="F9874"/>
      <c r="G9874"/>
      <c r="H9874"/>
      <c r="I9874"/>
      <c r="J9874"/>
      <c r="M9874"/>
      <c r="N9874"/>
    </row>
    <row r="9875" spans="6:14" ht="14.25" customHeight="1" x14ac:dyDescent="0.3">
      <c r="F9875"/>
      <c r="G9875"/>
      <c r="H9875"/>
      <c r="I9875"/>
      <c r="J9875"/>
      <c r="M9875"/>
      <c r="N9875"/>
    </row>
    <row r="9876" spans="6:14" ht="14.25" customHeight="1" x14ac:dyDescent="0.3">
      <c r="F9876"/>
      <c r="G9876"/>
      <c r="H9876"/>
      <c r="I9876"/>
      <c r="J9876"/>
      <c r="M9876"/>
      <c r="N9876"/>
    </row>
    <row r="9877" spans="6:14" ht="14.25" customHeight="1" x14ac:dyDescent="0.3">
      <c r="F9877"/>
      <c r="G9877"/>
      <c r="H9877"/>
      <c r="I9877"/>
      <c r="J9877"/>
      <c r="M9877"/>
      <c r="N9877"/>
    </row>
    <row r="9878" spans="6:14" ht="14.25" customHeight="1" x14ac:dyDescent="0.3">
      <c r="F9878"/>
      <c r="G9878"/>
      <c r="H9878"/>
      <c r="I9878"/>
      <c r="J9878"/>
      <c r="M9878"/>
      <c r="N9878"/>
    </row>
    <row r="9879" spans="6:14" ht="14.25" customHeight="1" x14ac:dyDescent="0.3">
      <c r="F9879"/>
      <c r="G9879"/>
      <c r="H9879"/>
      <c r="I9879"/>
      <c r="J9879"/>
      <c r="M9879"/>
      <c r="N9879"/>
    </row>
    <row r="9880" spans="6:14" ht="14.25" customHeight="1" x14ac:dyDescent="0.3">
      <c r="F9880"/>
      <c r="G9880"/>
      <c r="H9880"/>
      <c r="I9880"/>
      <c r="J9880"/>
      <c r="M9880"/>
      <c r="N9880"/>
    </row>
    <row r="9881" spans="6:14" ht="14.25" customHeight="1" x14ac:dyDescent="0.3">
      <c r="F9881"/>
      <c r="G9881"/>
      <c r="H9881"/>
      <c r="I9881"/>
      <c r="J9881"/>
      <c r="M9881"/>
      <c r="N9881"/>
    </row>
    <row r="9882" spans="6:14" ht="14.25" customHeight="1" x14ac:dyDescent="0.3">
      <c r="F9882"/>
      <c r="G9882"/>
      <c r="H9882"/>
      <c r="I9882"/>
      <c r="J9882"/>
      <c r="M9882"/>
      <c r="N9882"/>
    </row>
    <row r="9883" spans="6:14" ht="14.25" customHeight="1" x14ac:dyDescent="0.3">
      <c r="F9883"/>
      <c r="G9883"/>
      <c r="H9883"/>
      <c r="I9883"/>
      <c r="J9883"/>
      <c r="M9883"/>
      <c r="N9883"/>
    </row>
    <row r="9884" spans="6:14" ht="14.25" customHeight="1" x14ac:dyDescent="0.3">
      <c r="F9884"/>
      <c r="G9884"/>
      <c r="H9884"/>
      <c r="I9884"/>
      <c r="J9884"/>
      <c r="M9884"/>
      <c r="N9884"/>
    </row>
    <row r="9885" spans="6:14" ht="14.25" customHeight="1" x14ac:dyDescent="0.3">
      <c r="F9885"/>
      <c r="G9885"/>
      <c r="H9885"/>
      <c r="I9885"/>
      <c r="J9885"/>
      <c r="M9885"/>
      <c r="N9885"/>
    </row>
    <row r="9886" spans="6:14" ht="14.25" customHeight="1" x14ac:dyDescent="0.3">
      <c r="F9886"/>
      <c r="G9886"/>
      <c r="H9886"/>
      <c r="I9886"/>
      <c r="J9886"/>
      <c r="M9886"/>
      <c r="N9886"/>
    </row>
    <row r="9887" spans="6:14" ht="14.25" customHeight="1" x14ac:dyDescent="0.3">
      <c r="F9887"/>
      <c r="G9887"/>
      <c r="H9887"/>
      <c r="I9887"/>
      <c r="J9887"/>
      <c r="M9887"/>
      <c r="N9887"/>
    </row>
    <row r="9888" spans="6:14" ht="14.25" customHeight="1" x14ac:dyDescent="0.3">
      <c r="F9888"/>
      <c r="G9888"/>
      <c r="H9888"/>
      <c r="I9888"/>
      <c r="J9888"/>
      <c r="M9888"/>
      <c r="N9888"/>
    </row>
    <row r="9889" spans="6:14" ht="14.25" customHeight="1" x14ac:dyDescent="0.3">
      <c r="F9889"/>
      <c r="G9889"/>
      <c r="H9889"/>
      <c r="I9889"/>
      <c r="J9889"/>
      <c r="M9889"/>
      <c r="N9889"/>
    </row>
    <row r="9890" spans="6:14" ht="14.25" customHeight="1" x14ac:dyDescent="0.3">
      <c r="F9890"/>
      <c r="G9890"/>
      <c r="H9890"/>
      <c r="I9890"/>
      <c r="J9890"/>
      <c r="M9890"/>
      <c r="N9890"/>
    </row>
    <row r="9891" spans="6:14" ht="14.25" customHeight="1" x14ac:dyDescent="0.3">
      <c r="F9891"/>
      <c r="G9891"/>
      <c r="H9891"/>
      <c r="I9891"/>
      <c r="J9891"/>
      <c r="M9891"/>
      <c r="N9891"/>
    </row>
    <row r="9892" spans="6:14" ht="14.25" customHeight="1" x14ac:dyDescent="0.3">
      <c r="F9892"/>
      <c r="G9892"/>
      <c r="H9892"/>
      <c r="I9892"/>
      <c r="J9892"/>
      <c r="M9892"/>
      <c r="N9892"/>
    </row>
    <row r="9893" spans="6:14" ht="14.25" customHeight="1" x14ac:dyDescent="0.3">
      <c r="F9893"/>
      <c r="G9893"/>
      <c r="H9893"/>
      <c r="I9893"/>
      <c r="J9893"/>
      <c r="M9893"/>
      <c r="N9893"/>
    </row>
    <row r="9894" spans="6:14" ht="14.25" customHeight="1" x14ac:dyDescent="0.3">
      <c r="F9894"/>
      <c r="G9894"/>
      <c r="H9894"/>
      <c r="I9894"/>
      <c r="J9894"/>
      <c r="M9894"/>
      <c r="N9894"/>
    </row>
    <row r="9895" spans="6:14" ht="14.25" customHeight="1" x14ac:dyDescent="0.3">
      <c r="F9895"/>
      <c r="G9895"/>
      <c r="H9895"/>
      <c r="I9895"/>
      <c r="J9895"/>
      <c r="M9895"/>
      <c r="N9895"/>
    </row>
    <row r="9896" spans="6:14" ht="14.25" customHeight="1" x14ac:dyDescent="0.3">
      <c r="F9896"/>
      <c r="G9896"/>
      <c r="H9896"/>
      <c r="I9896"/>
      <c r="J9896"/>
      <c r="M9896"/>
      <c r="N9896"/>
    </row>
    <row r="9897" spans="6:14" ht="14.25" customHeight="1" x14ac:dyDescent="0.3">
      <c r="F9897"/>
      <c r="G9897"/>
      <c r="H9897"/>
      <c r="I9897"/>
      <c r="J9897"/>
      <c r="M9897"/>
      <c r="N9897"/>
    </row>
    <row r="9898" spans="6:14" ht="14.25" customHeight="1" x14ac:dyDescent="0.3">
      <c r="F9898"/>
      <c r="G9898"/>
      <c r="H9898"/>
      <c r="I9898"/>
      <c r="J9898"/>
      <c r="M9898"/>
      <c r="N9898"/>
    </row>
    <row r="9899" spans="6:14" ht="14.25" customHeight="1" x14ac:dyDescent="0.3">
      <c r="F9899"/>
      <c r="G9899"/>
      <c r="H9899"/>
      <c r="I9899"/>
      <c r="J9899"/>
      <c r="M9899"/>
      <c r="N9899"/>
    </row>
    <row r="9900" spans="6:14" ht="14.25" customHeight="1" x14ac:dyDescent="0.3">
      <c r="F9900"/>
      <c r="G9900"/>
      <c r="H9900"/>
      <c r="I9900"/>
      <c r="J9900"/>
      <c r="M9900"/>
      <c r="N9900"/>
    </row>
    <row r="9901" spans="6:14" ht="14.25" customHeight="1" x14ac:dyDescent="0.3">
      <c r="F9901"/>
      <c r="G9901"/>
      <c r="H9901"/>
      <c r="I9901"/>
      <c r="J9901"/>
      <c r="M9901"/>
      <c r="N9901"/>
    </row>
    <row r="9902" spans="6:14" ht="14.25" customHeight="1" x14ac:dyDescent="0.3">
      <c r="F9902"/>
      <c r="G9902"/>
      <c r="H9902"/>
      <c r="I9902"/>
      <c r="J9902"/>
      <c r="M9902"/>
      <c r="N9902"/>
    </row>
    <row r="9903" spans="6:14" ht="14.25" customHeight="1" x14ac:dyDescent="0.3">
      <c r="F9903"/>
      <c r="G9903"/>
      <c r="H9903"/>
      <c r="I9903"/>
      <c r="J9903"/>
      <c r="M9903"/>
      <c r="N9903"/>
    </row>
    <row r="9904" spans="6:14" ht="14.25" customHeight="1" x14ac:dyDescent="0.3">
      <c r="F9904"/>
      <c r="G9904"/>
      <c r="H9904"/>
      <c r="I9904"/>
      <c r="J9904"/>
      <c r="M9904"/>
      <c r="N9904"/>
    </row>
    <row r="9905" spans="6:14" ht="14.25" customHeight="1" x14ac:dyDescent="0.3">
      <c r="F9905"/>
      <c r="G9905"/>
      <c r="H9905"/>
      <c r="I9905"/>
      <c r="J9905"/>
      <c r="M9905"/>
      <c r="N9905"/>
    </row>
    <row r="9906" spans="6:14" ht="14.25" customHeight="1" x14ac:dyDescent="0.3">
      <c r="F9906"/>
      <c r="G9906"/>
      <c r="H9906"/>
      <c r="I9906"/>
      <c r="J9906"/>
      <c r="M9906"/>
      <c r="N9906"/>
    </row>
    <row r="9907" spans="6:14" ht="14.25" customHeight="1" x14ac:dyDescent="0.3">
      <c r="F9907"/>
      <c r="G9907"/>
      <c r="H9907"/>
      <c r="I9907"/>
      <c r="J9907"/>
      <c r="M9907"/>
      <c r="N9907"/>
    </row>
    <row r="9908" spans="6:14" ht="14.25" customHeight="1" x14ac:dyDescent="0.3">
      <c r="F9908"/>
      <c r="G9908"/>
      <c r="H9908"/>
      <c r="I9908"/>
      <c r="J9908"/>
      <c r="M9908"/>
      <c r="N9908"/>
    </row>
    <row r="9909" spans="6:14" ht="14.25" customHeight="1" x14ac:dyDescent="0.3">
      <c r="F9909"/>
      <c r="G9909"/>
      <c r="H9909"/>
      <c r="I9909"/>
      <c r="J9909"/>
      <c r="M9909"/>
      <c r="N9909"/>
    </row>
    <row r="9910" spans="6:14" ht="14.25" customHeight="1" x14ac:dyDescent="0.3">
      <c r="F9910"/>
      <c r="G9910"/>
      <c r="H9910"/>
      <c r="I9910"/>
      <c r="J9910"/>
      <c r="M9910"/>
      <c r="N9910"/>
    </row>
    <row r="9911" spans="6:14" ht="14.25" customHeight="1" x14ac:dyDescent="0.3">
      <c r="F9911"/>
      <c r="G9911"/>
      <c r="H9911"/>
      <c r="I9911"/>
      <c r="J9911"/>
      <c r="M9911"/>
      <c r="N9911"/>
    </row>
    <row r="9912" spans="6:14" ht="14.25" customHeight="1" x14ac:dyDescent="0.3">
      <c r="F9912"/>
      <c r="G9912"/>
      <c r="H9912"/>
      <c r="I9912"/>
      <c r="J9912"/>
      <c r="M9912"/>
      <c r="N9912"/>
    </row>
    <row r="9913" spans="6:14" ht="14.25" customHeight="1" x14ac:dyDescent="0.3">
      <c r="F9913"/>
      <c r="G9913"/>
      <c r="H9913"/>
      <c r="I9913"/>
      <c r="J9913"/>
      <c r="M9913"/>
      <c r="N9913"/>
    </row>
    <row r="9914" spans="6:14" ht="14.25" customHeight="1" x14ac:dyDescent="0.3">
      <c r="F9914"/>
      <c r="G9914"/>
      <c r="H9914"/>
      <c r="I9914"/>
      <c r="J9914"/>
      <c r="M9914"/>
      <c r="N9914"/>
    </row>
    <row r="9915" spans="6:14" ht="14.25" customHeight="1" x14ac:dyDescent="0.3">
      <c r="F9915"/>
      <c r="G9915"/>
      <c r="H9915"/>
      <c r="I9915"/>
      <c r="J9915"/>
      <c r="M9915"/>
      <c r="N9915"/>
    </row>
    <row r="9916" spans="6:14" ht="14.25" customHeight="1" x14ac:dyDescent="0.3">
      <c r="F9916"/>
      <c r="G9916"/>
      <c r="H9916"/>
      <c r="I9916"/>
      <c r="J9916"/>
      <c r="M9916"/>
      <c r="N9916"/>
    </row>
    <row r="9917" spans="6:14" ht="14.25" customHeight="1" x14ac:dyDescent="0.3">
      <c r="F9917"/>
      <c r="G9917"/>
      <c r="H9917"/>
      <c r="I9917"/>
      <c r="J9917"/>
      <c r="M9917"/>
      <c r="N9917"/>
    </row>
    <row r="9918" spans="6:14" ht="14.25" customHeight="1" x14ac:dyDescent="0.3">
      <c r="F9918"/>
      <c r="G9918"/>
      <c r="H9918"/>
      <c r="I9918"/>
      <c r="J9918"/>
      <c r="M9918"/>
      <c r="N9918"/>
    </row>
    <row r="9919" spans="6:14" ht="14.25" customHeight="1" x14ac:dyDescent="0.3">
      <c r="F9919"/>
      <c r="G9919"/>
      <c r="H9919"/>
      <c r="I9919"/>
      <c r="J9919"/>
      <c r="M9919"/>
      <c r="N9919"/>
    </row>
    <row r="9920" spans="6:14" ht="14.25" customHeight="1" x14ac:dyDescent="0.3">
      <c r="F9920"/>
      <c r="G9920"/>
      <c r="H9920"/>
      <c r="I9920"/>
      <c r="J9920"/>
      <c r="M9920"/>
      <c r="N9920"/>
    </row>
    <row r="9921" spans="6:14" ht="14.25" customHeight="1" x14ac:dyDescent="0.3">
      <c r="F9921"/>
      <c r="G9921"/>
      <c r="H9921"/>
      <c r="I9921"/>
      <c r="J9921"/>
      <c r="M9921"/>
      <c r="N9921"/>
    </row>
    <row r="9922" spans="6:14" ht="14.25" customHeight="1" x14ac:dyDescent="0.3">
      <c r="F9922"/>
      <c r="G9922"/>
      <c r="H9922"/>
      <c r="I9922"/>
      <c r="J9922"/>
      <c r="M9922"/>
      <c r="N9922"/>
    </row>
    <row r="9923" spans="6:14" ht="14.25" customHeight="1" x14ac:dyDescent="0.3">
      <c r="F9923"/>
      <c r="G9923"/>
      <c r="H9923"/>
      <c r="I9923"/>
      <c r="J9923"/>
      <c r="M9923"/>
      <c r="N9923"/>
    </row>
    <row r="9924" spans="6:14" ht="14.25" customHeight="1" x14ac:dyDescent="0.3">
      <c r="F9924"/>
      <c r="G9924"/>
      <c r="H9924"/>
      <c r="I9924"/>
      <c r="J9924"/>
      <c r="M9924"/>
      <c r="N9924"/>
    </row>
    <row r="9925" spans="6:14" ht="14.25" customHeight="1" x14ac:dyDescent="0.3">
      <c r="F9925"/>
      <c r="G9925"/>
      <c r="H9925"/>
      <c r="I9925"/>
      <c r="J9925"/>
      <c r="M9925"/>
      <c r="N9925"/>
    </row>
    <row r="9926" spans="6:14" ht="14.25" customHeight="1" x14ac:dyDescent="0.3">
      <c r="F9926"/>
      <c r="G9926"/>
      <c r="H9926"/>
      <c r="I9926"/>
      <c r="J9926"/>
      <c r="M9926"/>
      <c r="N9926"/>
    </row>
    <row r="9927" spans="6:14" ht="14.25" customHeight="1" x14ac:dyDescent="0.3">
      <c r="F9927"/>
      <c r="G9927"/>
      <c r="H9927"/>
      <c r="I9927"/>
      <c r="J9927"/>
      <c r="M9927"/>
      <c r="N9927"/>
    </row>
    <row r="9928" spans="6:14" ht="14.25" customHeight="1" x14ac:dyDescent="0.3">
      <c r="F9928"/>
      <c r="G9928"/>
      <c r="H9928"/>
      <c r="I9928"/>
      <c r="J9928"/>
      <c r="M9928"/>
      <c r="N9928"/>
    </row>
    <row r="9929" spans="6:14" ht="14.25" customHeight="1" x14ac:dyDescent="0.3">
      <c r="F9929"/>
      <c r="G9929"/>
      <c r="H9929"/>
      <c r="I9929"/>
      <c r="J9929"/>
      <c r="M9929"/>
      <c r="N9929"/>
    </row>
    <row r="9930" spans="6:14" ht="14.25" customHeight="1" x14ac:dyDescent="0.3">
      <c r="F9930"/>
      <c r="G9930"/>
      <c r="H9930"/>
      <c r="I9930"/>
      <c r="J9930"/>
      <c r="M9930"/>
      <c r="N9930"/>
    </row>
    <row r="9931" spans="6:14" ht="14.25" customHeight="1" x14ac:dyDescent="0.3">
      <c r="F9931"/>
      <c r="G9931"/>
      <c r="H9931"/>
      <c r="I9931"/>
      <c r="J9931"/>
      <c r="M9931"/>
      <c r="N9931"/>
    </row>
    <row r="9932" spans="6:14" ht="14.25" customHeight="1" x14ac:dyDescent="0.3">
      <c r="F9932"/>
      <c r="G9932"/>
      <c r="H9932"/>
      <c r="I9932"/>
      <c r="J9932"/>
      <c r="M9932"/>
      <c r="N9932"/>
    </row>
    <row r="9933" spans="6:14" ht="14.25" customHeight="1" x14ac:dyDescent="0.3">
      <c r="F9933"/>
      <c r="G9933"/>
      <c r="H9933"/>
      <c r="I9933"/>
      <c r="J9933"/>
      <c r="M9933"/>
      <c r="N9933"/>
    </row>
    <row r="9934" spans="6:14" ht="14.25" customHeight="1" x14ac:dyDescent="0.3">
      <c r="F9934"/>
      <c r="G9934"/>
      <c r="H9934"/>
      <c r="I9934"/>
      <c r="J9934"/>
      <c r="M9934"/>
      <c r="N9934"/>
    </row>
    <row r="9935" spans="6:14" ht="14.25" customHeight="1" x14ac:dyDescent="0.3">
      <c r="F9935"/>
      <c r="G9935"/>
      <c r="H9935"/>
      <c r="I9935"/>
      <c r="J9935"/>
      <c r="M9935"/>
      <c r="N9935"/>
    </row>
    <row r="9936" spans="6:14" ht="14.25" customHeight="1" x14ac:dyDescent="0.3">
      <c r="F9936"/>
      <c r="G9936"/>
      <c r="H9936"/>
      <c r="I9936"/>
      <c r="J9936"/>
      <c r="M9936"/>
      <c r="N9936"/>
    </row>
    <row r="9937" spans="6:14" ht="14.25" customHeight="1" x14ac:dyDescent="0.3">
      <c r="F9937"/>
      <c r="G9937"/>
      <c r="H9937"/>
      <c r="I9937"/>
      <c r="J9937"/>
      <c r="M9937"/>
      <c r="N9937"/>
    </row>
    <row r="9938" spans="6:14" ht="14.25" customHeight="1" x14ac:dyDescent="0.3">
      <c r="F9938"/>
      <c r="G9938"/>
      <c r="H9938"/>
      <c r="I9938"/>
      <c r="J9938"/>
      <c r="M9938"/>
      <c r="N9938"/>
    </row>
    <row r="9939" spans="6:14" ht="14.25" customHeight="1" x14ac:dyDescent="0.3">
      <c r="F9939"/>
      <c r="G9939"/>
      <c r="H9939"/>
      <c r="I9939"/>
      <c r="J9939"/>
      <c r="M9939"/>
      <c r="N9939"/>
    </row>
    <row r="9940" spans="6:14" ht="14.25" customHeight="1" x14ac:dyDescent="0.3">
      <c r="F9940"/>
      <c r="G9940"/>
      <c r="H9940"/>
      <c r="I9940"/>
      <c r="J9940"/>
      <c r="M9940"/>
      <c r="N9940"/>
    </row>
    <row r="9941" spans="6:14" ht="14.25" customHeight="1" x14ac:dyDescent="0.3">
      <c r="F9941"/>
      <c r="G9941"/>
      <c r="H9941"/>
      <c r="I9941"/>
      <c r="J9941"/>
      <c r="M9941"/>
      <c r="N9941"/>
    </row>
    <row r="9942" spans="6:14" ht="14.25" customHeight="1" x14ac:dyDescent="0.3">
      <c r="F9942"/>
      <c r="G9942"/>
      <c r="H9942"/>
      <c r="I9942"/>
      <c r="J9942"/>
      <c r="M9942"/>
      <c r="N9942"/>
    </row>
    <row r="9943" spans="6:14" ht="14.25" customHeight="1" x14ac:dyDescent="0.3">
      <c r="F9943"/>
      <c r="G9943"/>
      <c r="H9943"/>
      <c r="I9943"/>
      <c r="J9943"/>
      <c r="M9943"/>
      <c r="N9943"/>
    </row>
    <row r="9944" spans="6:14" ht="14.25" customHeight="1" x14ac:dyDescent="0.3">
      <c r="F9944"/>
      <c r="G9944"/>
      <c r="H9944"/>
      <c r="I9944"/>
      <c r="J9944"/>
      <c r="M9944"/>
      <c r="N9944"/>
    </row>
    <row r="9945" spans="6:14" ht="14.25" customHeight="1" x14ac:dyDescent="0.3">
      <c r="F9945"/>
      <c r="G9945"/>
      <c r="H9945"/>
      <c r="I9945"/>
      <c r="J9945"/>
      <c r="M9945"/>
      <c r="N9945"/>
    </row>
    <row r="9946" spans="6:14" ht="14.25" customHeight="1" x14ac:dyDescent="0.3">
      <c r="F9946"/>
      <c r="G9946"/>
      <c r="H9946"/>
      <c r="I9946"/>
      <c r="J9946"/>
      <c r="M9946"/>
      <c r="N9946"/>
    </row>
    <row r="9947" spans="6:14" ht="14.25" customHeight="1" x14ac:dyDescent="0.3">
      <c r="F9947"/>
      <c r="G9947"/>
      <c r="H9947"/>
      <c r="I9947"/>
      <c r="J9947"/>
      <c r="M9947"/>
      <c r="N9947"/>
    </row>
    <row r="9948" spans="6:14" ht="14.25" customHeight="1" x14ac:dyDescent="0.3">
      <c r="F9948"/>
      <c r="G9948"/>
      <c r="H9948"/>
      <c r="I9948"/>
      <c r="J9948"/>
      <c r="M9948"/>
      <c r="N9948"/>
    </row>
    <row r="9949" spans="6:14" ht="14.25" customHeight="1" x14ac:dyDescent="0.3">
      <c r="F9949"/>
      <c r="G9949"/>
      <c r="H9949"/>
      <c r="I9949"/>
      <c r="J9949"/>
      <c r="M9949"/>
      <c r="N9949"/>
    </row>
    <row r="9950" spans="6:14" ht="14.25" customHeight="1" x14ac:dyDescent="0.3">
      <c r="F9950"/>
      <c r="G9950"/>
      <c r="H9950"/>
      <c r="I9950"/>
      <c r="J9950"/>
      <c r="M9950"/>
      <c r="N9950"/>
    </row>
    <row r="9951" spans="6:14" ht="14.25" customHeight="1" x14ac:dyDescent="0.3">
      <c r="F9951"/>
      <c r="G9951"/>
      <c r="H9951"/>
      <c r="I9951"/>
      <c r="J9951"/>
      <c r="M9951"/>
      <c r="N9951"/>
    </row>
    <row r="9952" spans="6:14" ht="14.25" customHeight="1" x14ac:dyDescent="0.3">
      <c r="F9952"/>
      <c r="G9952"/>
      <c r="H9952"/>
      <c r="I9952"/>
      <c r="J9952"/>
      <c r="M9952"/>
      <c r="N9952"/>
    </row>
    <row r="9953" spans="6:14" ht="14.25" customHeight="1" x14ac:dyDescent="0.3">
      <c r="F9953"/>
      <c r="G9953"/>
      <c r="H9953"/>
      <c r="I9953"/>
      <c r="J9953"/>
      <c r="M9953"/>
      <c r="N9953"/>
    </row>
    <row r="9954" spans="6:14" ht="14.25" customHeight="1" x14ac:dyDescent="0.3">
      <c r="F9954"/>
      <c r="G9954"/>
      <c r="H9954"/>
      <c r="I9954"/>
      <c r="J9954"/>
      <c r="M9954"/>
      <c r="N9954"/>
    </row>
    <row r="9955" spans="6:14" ht="14.25" customHeight="1" x14ac:dyDescent="0.3">
      <c r="F9955"/>
      <c r="G9955"/>
      <c r="H9955"/>
      <c r="I9955"/>
      <c r="J9955"/>
      <c r="M9955"/>
      <c r="N9955"/>
    </row>
    <row r="9956" spans="6:14" ht="14.25" customHeight="1" x14ac:dyDescent="0.3">
      <c r="F9956"/>
      <c r="G9956"/>
      <c r="H9956"/>
      <c r="I9956"/>
      <c r="J9956"/>
      <c r="M9956"/>
      <c r="N9956"/>
    </row>
    <row r="9957" spans="6:14" ht="14.25" customHeight="1" x14ac:dyDescent="0.3">
      <c r="F9957"/>
      <c r="G9957"/>
      <c r="H9957"/>
      <c r="I9957"/>
      <c r="J9957"/>
      <c r="M9957"/>
      <c r="N9957"/>
    </row>
    <row r="9958" spans="6:14" ht="14.25" customHeight="1" x14ac:dyDescent="0.3">
      <c r="F9958"/>
      <c r="G9958"/>
      <c r="H9958"/>
      <c r="I9958"/>
      <c r="J9958"/>
      <c r="M9958"/>
      <c r="N9958"/>
    </row>
    <row r="9959" spans="6:14" ht="14.25" customHeight="1" x14ac:dyDescent="0.3">
      <c r="F9959"/>
      <c r="G9959"/>
      <c r="H9959"/>
      <c r="I9959"/>
      <c r="J9959"/>
      <c r="M9959"/>
      <c r="N9959"/>
    </row>
    <row r="9960" spans="6:14" ht="14.25" customHeight="1" x14ac:dyDescent="0.3">
      <c r="F9960"/>
      <c r="G9960"/>
      <c r="H9960"/>
      <c r="I9960"/>
      <c r="J9960"/>
      <c r="M9960"/>
      <c r="N9960"/>
    </row>
    <row r="9961" spans="6:14" ht="14.25" customHeight="1" x14ac:dyDescent="0.3">
      <c r="F9961"/>
      <c r="G9961"/>
      <c r="H9961"/>
      <c r="I9961"/>
      <c r="J9961"/>
      <c r="M9961"/>
      <c r="N9961"/>
    </row>
    <row r="9962" spans="6:14" ht="14.25" customHeight="1" x14ac:dyDescent="0.3">
      <c r="F9962"/>
      <c r="G9962"/>
      <c r="H9962"/>
      <c r="I9962"/>
      <c r="J9962"/>
      <c r="M9962"/>
      <c r="N9962"/>
    </row>
    <row r="9963" spans="6:14" ht="14.25" customHeight="1" x14ac:dyDescent="0.3">
      <c r="F9963"/>
      <c r="G9963"/>
      <c r="H9963"/>
      <c r="I9963"/>
      <c r="J9963"/>
      <c r="M9963"/>
      <c r="N9963"/>
    </row>
    <row r="9964" spans="6:14" ht="14.25" customHeight="1" x14ac:dyDescent="0.3">
      <c r="F9964"/>
      <c r="G9964"/>
      <c r="H9964"/>
      <c r="I9964"/>
      <c r="J9964"/>
      <c r="M9964"/>
      <c r="N9964"/>
    </row>
    <row r="9965" spans="6:14" ht="14.25" customHeight="1" x14ac:dyDescent="0.3">
      <c r="F9965"/>
      <c r="G9965"/>
      <c r="H9965"/>
      <c r="I9965"/>
      <c r="J9965"/>
      <c r="M9965"/>
      <c r="N9965"/>
    </row>
    <row r="9966" spans="6:14" ht="14.25" customHeight="1" x14ac:dyDescent="0.3">
      <c r="F9966"/>
      <c r="G9966"/>
      <c r="H9966"/>
      <c r="I9966"/>
      <c r="J9966"/>
      <c r="M9966"/>
      <c r="N9966"/>
    </row>
    <row r="9967" spans="6:14" ht="14.25" customHeight="1" x14ac:dyDescent="0.3">
      <c r="F9967"/>
      <c r="G9967"/>
      <c r="H9967"/>
      <c r="I9967"/>
      <c r="J9967"/>
      <c r="M9967"/>
      <c r="N9967"/>
    </row>
    <row r="9968" spans="6:14" ht="14.25" customHeight="1" x14ac:dyDescent="0.3">
      <c r="F9968"/>
      <c r="G9968"/>
      <c r="H9968"/>
      <c r="I9968"/>
      <c r="J9968"/>
      <c r="M9968"/>
      <c r="N9968"/>
    </row>
    <row r="9969" spans="6:14" ht="14.25" customHeight="1" x14ac:dyDescent="0.3">
      <c r="F9969"/>
      <c r="G9969"/>
      <c r="H9969"/>
      <c r="I9969"/>
      <c r="J9969"/>
      <c r="M9969"/>
      <c r="N9969"/>
    </row>
    <row r="9970" spans="6:14" ht="14.25" customHeight="1" x14ac:dyDescent="0.3">
      <c r="F9970"/>
      <c r="G9970"/>
      <c r="H9970"/>
      <c r="I9970"/>
      <c r="J9970"/>
      <c r="M9970"/>
      <c r="N9970"/>
    </row>
    <row r="9971" spans="6:14" ht="14.25" customHeight="1" x14ac:dyDescent="0.3">
      <c r="F9971"/>
      <c r="G9971"/>
      <c r="H9971"/>
      <c r="I9971"/>
      <c r="J9971"/>
      <c r="M9971"/>
      <c r="N9971"/>
    </row>
    <row r="9972" spans="6:14" ht="14.25" customHeight="1" x14ac:dyDescent="0.3">
      <c r="F9972"/>
      <c r="G9972"/>
      <c r="H9972"/>
      <c r="I9972"/>
      <c r="J9972"/>
      <c r="M9972"/>
      <c r="N9972"/>
    </row>
    <row r="9973" spans="6:14" ht="14.25" customHeight="1" x14ac:dyDescent="0.3">
      <c r="F9973"/>
      <c r="G9973"/>
      <c r="H9973"/>
      <c r="I9973"/>
      <c r="J9973"/>
      <c r="M9973"/>
      <c r="N9973"/>
    </row>
    <row r="9974" spans="6:14" ht="14.25" customHeight="1" x14ac:dyDescent="0.3">
      <c r="F9974"/>
      <c r="G9974"/>
      <c r="H9974"/>
      <c r="I9974"/>
      <c r="J9974"/>
      <c r="M9974"/>
      <c r="N9974"/>
    </row>
    <row r="9975" spans="6:14" ht="14.25" customHeight="1" x14ac:dyDescent="0.3">
      <c r="F9975"/>
      <c r="G9975"/>
      <c r="H9975"/>
      <c r="I9975"/>
      <c r="J9975"/>
      <c r="M9975"/>
      <c r="N9975"/>
    </row>
    <row r="9976" spans="6:14" ht="14.25" customHeight="1" x14ac:dyDescent="0.3">
      <c r="F9976"/>
      <c r="G9976"/>
      <c r="H9976"/>
      <c r="I9976"/>
      <c r="J9976"/>
      <c r="M9976"/>
      <c r="N9976"/>
    </row>
    <row r="9977" spans="6:14" ht="14.25" customHeight="1" x14ac:dyDescent="0.3">
      <c r="F9977"/>
      <c r="G9977"/>
      <c r="H9977"/>
      <c r="I9977"/>
      <c r="J9977"/>
      <c r="M9977"/>
      <c r="N9977"/>
    </row>
    <row r="9978" spans="6:14" ht="14.25" customHeight="1" x14ac:dyDescent="0.3">
      <c r="F9978"/>
      <c r="G9978"/>
      <c r="H9978"/>
      <c r="I9978"/>
      <c r="J9978"/>
      <c r="M9978"/>
      <c r="N9978"/>
    </row>
    <row r="9979" spans="6:14" ht="14.25" customHeight="1" x14ac:dyDescent="0.3">
      <c r="F9979"/>
      <c r="G9979"/>
      <c r="H9979"/>
      <c r="I9979"/>
      <c r="J9979"/>
      <c r="M9979"/>
      <c r="N9979"/>
    </row>
    <row r="9980" spans="6:14" ht="14.25" customHeight="1" x14ac:dyDescent="0.3">
      <c r="F9980"/>
      <c r="G9980"/>
      <c r="H9980"/>
      <c r="I9980"/>
      <c r="J9980"/>
      <c r="M9980"/>
      <c r="N9980"/>
    </row>
    <row r="9981" spans="6:14" ht="14.25" customHeight="1" x14ac:dyDescent="0.3">
      <c r="F9981"/>
      <c r="G9981"/>
      <c r="H9981"/>
      <c r="I9981"/>
      <c r="J9981"/>
      <c r="M9981"/>
      <c r="N9981"/>
    </row>
    <row r="9982" spans="6:14" ht="14.25" customHeight="1" x14ac:dyDescent="0.3">
      <c r="F9982"/>
      <c r="G9982"/>
      <c r="H9982"/>
      <c r="I9982"/>
      <c r="J9982"/>
      <c r="M9982"/>
      <c r="N9982"/>
    </row>
    <row r="9983" spans="6:14" ht="14.25" customHeight="1" x14ac:dyDescent="0.3">
      <c r="F9983"/>
      <c r="G9983"/>
      <c r="H9983"/>
      <c r="I9983"/>
      <c r="J9983"/>
      <c r="M9983"/>
      <c r="N9983"/>
    </row>
    <row r="9984" spans="6:14" ht="14.25" customHeight="1" x14ac:dyDescent="0.3">
      <c r="F9984"/>
      <c r="G9984"/>
      <c r="H9984"/>
      <c r="I9984"/>
      <c r="J9984"/>
      <c r="M9984"/>
      <c r="N9984"/>
    </row>
    <row r="9985" spans="6:14" ht="14.25" customHeight="1" x14ac:dyDescent="0.3">
      <c r="F9985"/>
      <c r="G9985"/>
      <c r="H9985"/>
      <c r="I9985"/>
      <c r="J9985"/>
      <c r="M9985"/>
      <c r="N9985"/>
    </row>
    <row r="9986" spans="6:14" ht="14.25" customHeight="1" x14ac:dyDescent="0.3">
      <c r="F9986"/>
      <c r="G9986"/>
      <c r="H9986"/>
      <c r="I9986"/>
      <c r="J9986"/>
      <c r="M9986"/>
      <c r="N9986"/>
    </row>
    <row r="9987" spans="6:14" ht="14.25" customHeight="1" x14ac:dyDescent="0.3">
      <c r="F9987"/>
      <c r="G9987"/>
      <c r="H9987"/>
      <c r="I9987"/>
      <c r="J9987"/>
      <c r="M9987"/>
      <c r="N9987"/>
    </row>
    <row r="9988" spans="6:14" ht="14.25" customHeight="1" x14ac:dyDescent="0.3">
      <c r="F9988"/>
      <c r="G9988"/>
      <c r="H9988"/>
      <c r="I9988"/>
      <c r="J9988"/>
      <c r="M9988"/>
      <c r="N9988"/>
    </row>
    <row r="9989" spans="6:14" ht="14.25" customHeight="1" x14ac:dyDescent="0.3">
      <c r="F9989"/>
      <c r="G9989"/>
      <c r="H9989"/>
      <c r="I9989"/>
      <c r="J9989"/>
      <c r="M9989"/>
      <c r="N9989"/>
    </row>
    <row r="9990" spans="6:14" ht="14.25" customHeight="1" x14ac:dyDescent="0.3">
      <c r="F9990"/>
      <c r="G9990"/>
      <c r="H9990"/>
      <c r="I9990"/>
      <c r="J9990"/>
      <c r="M9990"/>
      <c r="N9990"/>
    </row>
    <row r="9991" spans="6:14" ht="14.25" customHeight="1" x14ac:dyDescent="0.3">
      <c r="F9991"/>
      <c r="G9991"/>
      <c r="H9991"/>
      <c r="I9991"/>
      <c r="J9991"/>
      <c r="M9991"/>
      <c r="N9991"/>
    </row>
    <row r="9992" spans="6:14" ht="14.25" customHeight="1" x14ac:dyDescent="0.3">
      <c r="F9992"/>
      <c r="G9992"/>
      <c r="H9992"/>
      <c r="I9992"/>
      <c r="J9992"/>
      <c r="M9992"/>
      <c r="N9992"/>
    </row>
    <row r="9993" spans="6:14" ht="14.25" customHeight="1" x14ac:dyDescent="0.3">
      <c r="F9993"/>
      <c r="G9993"/>
      <c r="H9993"/>
      <c r="I9993"/>
      <c r="J9993"/>
      <c r="M9993"/>
      <c r="N9993"/>
    </row>
    <row r="9994" spans="6:14" ht="14.25" customHeight="1" x14ac:dyDescent="0.3">
      <c r="F9994"/>
      <c r="G9994"/>
      <c r="H9994"/>
      <c r="I9994"/>
      <c r="J9994"/>
      <c r="M9994"/>
      <c r="N9994"/>
    </row>
    <row r="9995" spans="6:14" ht="14.25" customHeight="1" x14ac:dyDescent="0.3">
      <c r="F9995"/>
      <c r="G9995"/>
      <c r="H9995"/>
      <c r="I9995"/>
      <c r="J9995"/>
      <c r="M9995"/>
      <c r="N9995"/>
    </row>
    <row r="9996" spans="6:14" ht="14.25" customHeight="1" x14ac:dyDescent="0.3">
      <c r="F9996"/>
      <c r="G9996"/>
      <c r="H9996"/>
      <c r="I9996"/>
      <c r="J9996"/>
      <c r="M9996"/>
      <c r="N9996"/>
    </row>
    <row r="9997" spans="6:14" ht="14.25" customHeight="1" x14ac:dyDescent="0.3">
      <c r="F9997"/>
      <c r="G9997"/>
      <c r="H9997"/>
      <c r="I9997"/>
      <c r="J9997"/>
      <c r="M9997"/>
      <c r="N9997"/>
    </row>
    <row r="9998" spans="6:14" ht="14.25" customHeight="1" x14ac:dyDescent="0.3">
      <c r="F9998"/>
      <c r="G9998"/>
      <c r="H9998"/>
      <c r="I9998"/>
      <c r="J9998"/>
      <c r="M9998"/>
      <c r="N9998"/>
    </row>
    <row r="9999" spans="6:14" ht="14.25" customHeight="1" x14ac:dyDescent="0.3">
      <c r="F9999"/>
      <c r="G9999"/>
      <c r="H9999"/>
      <c r="I9999"/>
      <c r="J9999"/>
      <c r="M9999"/>
      <c r="N9999"/>
    </row>
    <row r="10000" spans="6:14" ht="14.25" customHeight="1" x14ac:dyDescent="0.3">
      <c r="F10000"/>
      <c r="G10000"/>
      <c r="H10000"/>
      <c r="I10000"/>
      <c r="J10000"/>
      <c r="M10000"/>
      <c r="N10000"/>
    </row>
  </sheetData>
  <dataValidations count="1">
    <dataValidation type="whole" operator="greaterThanOrEqual" allowBlank="1" showInputMessage="1" showErrorMessage="1" sqref="C4" xr:uid="{C1CBD348-8E58-4C3E-BF41-7D10DDEB6011}">
      <formula1>1</formula1>
    </dataValidation>
  </dataValidations>
  <hyperlinks>
    <hyperlink ref="N1" r:id="rId1" xr:uid="{68085E72-B424-4B49-A53C-D615D6DA72FF}"/>
    <hyperlink ref="I1305" r:id="rId2" display="https://solscan.io/tx/WPtpQ4Szp1itNmD7fmsez1Pc1w8qEh74jsdghrbk9goZXDBu8WqaJyYJpF75srVbK8eBApZnj6s6RzpLhN4q6TW?cluster=solana-mainnet" xr:uid="{F35EC13C-2D13-44C1-A465-154BF52804EB}"/>
    <hyperlink ref="J1305" r:id="rId3" display="https://solscan.io/token/AB1NwQmB7J6JaEVWfirrLdDXGFyuhJ9QibzoWMZdzokA?cluster=solana-mainnet" xr:uid="{4979BE48-F12F-4445-A262-7A0B26615717}"/>
    <hyperlink ref="K1305" r:id="rId4" xr:uid="{A7BD5E62-891B-4D4B-9929-5F3EB0384C33}"/>
    <hyperlink ref="I566" r:id="rId5" display="https://solscan.io/tx/5TiyuNyu3oMtbjgxmvTvw72tWzPRSBqgkyqBDXF2Rnhpge3QrzkRisVbfofWn9kJZ6JzMuL6e4GQ3PcguJkeFCyt?cluster=solana-mainnet" xr:uid="{E7343BB3-3C96-4B44-A8CA-20F7B025DAB2}"/>
    <hyperlink ref="J566" r:id="rId6" display="https://solscan.io/token/2mPqN3ZxDg8FH3Gm1JwSErJKHNprqZxnWy7StHiuYEtM?cluster=solana-mainnet" xr:uid="{E2845BC5-7AC1-40FE-8656-749ECF1DB63B}"/>
    <hyperlink ref="K566" r:id="rId7" xr:uid="{BA37546F-E0A7-4AF7-B8E5-A68D5C9AA545}"/>
    <hyperlink ref="I567" r:id="rId8" display="https://solscan.io/tx/55CdYqsSFUZAfWJE4E49sUx6VVxtWBFEQNMFYxjF1xFghdqt5Txud2YYDUBkRDCj9nssxhnyhaXx3f8MMyHq6MeJ?cluster=solana-mainnet" xr:uid="{8D0D495C-8F35-4275-B5DE-0AC8BC91E50A}"/>
    <hyperlink ref="J567" r:id="rId9" display="https://solscan.io/token/6BZPqjYZALydiLhLk3VudZLutGAUxMdyK4dWaqTGaDCR?cluster=solana-mainnet" xr:uid="{B6CB4984-8752-4244-850D-1CED307829C5}"/>
    <hyperlink ref="K567" r:id="rId10" xr:uid="{77A1E135-BD17-4DEA-8BDC-D233E283EDA6}"/>
    <hyperlink ref="I568" r:id="rId11" display="https://solscan.io/tx/3bgjYohNckr5tyqyncY5NVFLRp7ZxCCQj86uGPq8DZGzAZEHHHBg2EbdPnoEJjGvyBrYbiFnLHbjDywo6cAaySpq?cluster=solana-mainnet" xr:uid="{B7F34B00-9DB9-45FE-8227-DE911562CA1C}"/>
    <hyperlink ref="J568" r:id="rId12" display="https://solscan.io/token/6TG4QUtNEv3bUiAKv6Aa2XksoYUfCmpbEXeMSU3nYkJz?cluster=solana-mainnet" xr:uid="{4D7C36A3-36B0-449A-9A8C-71AFD775CD39}"/>
    <hyperlink ref="K568" r:id="rId13" xr:uid="{C2D8B3DA-36B9-4A11-B7DB-B44C058FE1F9}"/>
    <hyperlink ref="I2935" r:id="rId14" display="https://solscan.io/tx/2CJeiu1P74ESaTrQoXTjGCAEq5GJsgmvEou6WCbTazf1KghDZs1bynoePH7BFEyauYbauVsrn3KKfcyEvtvHt562?cluster=solana-mainnet" xr:uid="{9E53812F-5287-4418-BF91-E888B8CB6790}"/>
    <hyperlink ref="J2935" r:id="rId15" display="https://solscan.io/token/2FGDebphbnvd4jD7bMLaYP1Et4GMmFKDPCzKz4h8aGMP?cluster=solana-mainnet" xr:uid="{075676D0-15F7-48ED-80CA-542EA4C82EEC}"/>
    <hyperlink ref="K2935" r:id="rId16" xr:uid="{E20D6A3B-D296-4733-B108-A67CB01B4602}"/>
    <hyperlink ref="I1821" r:id="rId17" display="https://solscan.io/tx/33f8gfQGnGiAYScjZG65646G1MHYLBoKTqysEBhYTwSmsXZXenfw921B8kDw7BXT1WKwSEUAnc1TyAc48Tor7mhA?cluster=solana-mainnet" xr:uid="{679897DE-D10D-4333-94A1-E266E3B7A14B}"/>
    <hyperlink ref="J1821" r:id="rId18" display="https://solscan.io/token/2ankmqx4jsDECxbkq1CfUvWkXVKesqwdsiFhZonftJbq?cluster=solana-mainnet" xr:uid="{AC6280C0-5636-4635-B7F7-1F699384F941}"/>
    <hyperlink ref="K1821" r:id="rId19" xr:uid="{D48B6C3B-ED2B-4799-AFAB-C8FECEF402F6}"/>
    <hyperlink ref="I1822" r:id="rId20" display="https://solscan.io/tx/3SXSrma355o34BEZ4BXGADigDcdSyDYgrPYPzkV352SANrb9uyHPqUmQXFK1x58xi4grn6L8tVLafQMhvDv7xUGz?cluster=solana-mainnet" xr:uid="{0CB5F69C-A2CD-4632-896B-13D9D15786BC}"/>
    <hyperlink ref="J1822" r:id="rId21" display="https://solscan.io/token/d5corsJyECX173JNcWLCxu1fEJvYQSZwdzTdAJ8jAzd?cluster=solana-mainnet" xr:uid="{F5096C74-3000-46EF-A992-D692169471D8}"/>
    <hyperlink ref="K1822" r:id="rId22" xr:uid="{55214B39-8A40-4514-8FDC-97B992828785}"/>
    <hyperlink ref="I1823" r:id="rId23" display="https://solscan.io/tx/5A1mVVgzWmbgyX1gnd9BqCtfTcAPaBX8V9XXDAn2LLJUqJWFPLGNa9mHi1KkE4dS4KZvjz7ik2AxiHNBfGaT9f7G?cluster=solana-mainnet" xr:uid="{B976BB0E-D0DF-4C5E-AA11-D3D0B23201EA}"/>
    <hyperlink ref="J1823" r:id="rId24" display="https://solscan.io/token/FQU3aRAoru3eBVuQKuYFbVtHBL2r2EfsQ32hRxrbqM4S?cluster=solana-mainnet" xr:uid="{726F150E-8CDC-4701-93B2-3755FFE132C9}"/>
    <hyperlink ref="K1823" r:id="rId25" xr:uid="{2428B30A-FFCF-4E53-9872-07707999B3EE}"/>
    <hyperlink ref="I1824" r:id="rId26" display="https://solscan.io/tx/o6v3URjfmbHCmGKKS6AhewhWwLNrZa4kVeUXPNeLA2Y3ukvtoquibdZBHsjdJbJ9jtSc9RZkRjyY5M1LYBrosFP?cluster=solana-mainnet" xr:uid="{B31F0F84-679E-44CC-8E86-818993EF7808}"/>
    <hyperlink ref="J1824" r:id="rId27" display="https://solscan.io/token/3zBq8ajHLPKDe7fYiTcMzVrkhTkdtPs8dyUbStC1PSLG?cluster=solana-mainnet" xr:uid="{F6B49BCC-11EA-4E67-A881-31036582D620}"/>
    <hyperlink ref="K1824" r:id="rId28" xr:uid="{E7294175-AB0C-4B2E-B133-009983465452}"/>
    <hyperlink ref="I1825" r:id="rId29" display="https://solscan.io/tx/5pnJRP5J7prWhsYYfPm8SAbdLiMQyhBTzszk54dfMjKWtzTwpM54MSDdhMiGdewLSfjbHh7s3xuwWPDKKWbeY5DK?cluster=solana-mainnet" xr:uid="{1670A07E-D80A-4580-A3CB-C3F898E77BA3}"/>
    <hyperlink ref="J1825" r:id="rId30" display="https://solscan.io/token/8kz3dcW8bUFPr8EcDRNcyh9AaLwofG697FxzFoZNZKvb?cluster=solana-mainnet" xr:uid="{4AB4F176-D596-45E9-AF2D-438361847285}"/>
    <hyperlink ref="K1825" r:id="rId31" xr:uid="{54CBA8FE-B89B-4B4A-8064-090E5AAA30D2}"/>
    <hyperlink ref="K1826" r:id="rId32" xr:uid="{6DD9D757-B52E-4E5C-A43B-9BB16395402C}"/>
    <hyperlink ref="I1827" r:id="rId33" display="https://solscan.io/tx/UzBPGcn2Mwax4XXikNo7m3FdU5hwM9x21BbGdRPK77s3UqKSriJskdVf3r492TkYfJVHMgbUTejTGo6eM4tfHQH?cluster=solana-mainnet" xr:uid="{B0B1E1AE-B563-4B97-AB6F-A44D02A01DDC}"/>
    <hyperlink ref="J1827" r:id="rId34" display="https://solscan.io/token/CaP29dpVTSGWkXwnpdSBMC3wPbBcSH8SwQ7Ubk567Mvo?cluster=solana-mainnet" xr:uid="{B082F318-3E6B-4852-A5DC-6634F12C49EA}"/>
    <hyperlink ref="K1827" r:id="rId35" xr:uid="{AB1F3B84-E3E0-41CA-96F2-77B78C504ADD}"/>
    <hyperlink ref="I1828" r:id="rId36" display="https://solscan.io/tx/2VE2td31Rnt9JRfkaQv643kj8XbLPHW3uvWC26MCmSmaJWt4zgEFssfhRfaPeZgVvAGmVWHxXJdbUEFf55nABxTh?cluster=solana-mainnet" xr:uid="{E06CD4AA-DFAB-44B9-AF54-7E8B76A3357E}"/>
    <hyperlink ref="J1828" r:id="rId37" display="https://solscan.io/token/8MtdqVdRjnDbygYzgzF1Sst4SBegVo6phKxr7TBxHu1s?cluster=solana-mainnet" xr:uid="{B73C78CF-4ECA-4C76-8521-9A117BE25A4C}"/>
    <hyperlink ref="K1828" r:id="rId38" xr:uid="{2CE90B2B-1414-4FA1-B962-192D9E8C7B1A}"/>
    <hyperlink ref="I1829" r:id="rId39" display="https://solscan.io/tx/29LPgoD7nKGEouiAjFQdjuvq14FxVDkYHAFbPr35eokbnq7aD3gaEPTfzfLDireGfyhohNT1X2BKAFvHUk5Fexq5?cluster=solana-mainnet" xr:uid="{75FDEFC2-32D9-4736-9D0F-8760F1E6392F}"/>
    <hyperlink ref="J1829" r:id="rId40" display="https://solscan.io/token/FWzkMJF5p3pnankabhaF9VGvqADGZTYqrtCxSm7BumWu?cluster=solana-mainnet" xr:uid="{FF3D7D38-FF0D-41ED-8E00-487C6084F77B}"/>
    <hyperlink ref="K1829" r:id="rId41" xr:uid="{F7A7E212-0676-40B9-93D6-5338BDF74061}"/>
    <hyperlink ref="I1830" r:id="rId42" display="https://solscan.io/tx/5wrfqWd4SbDBtKUFJ5oPG6BF5S3MzvbnA3p6zJqn1NjgFdGbDMEsKzQhcmLLibDG7n1PHhyriobbC6JvrHeDjLQr?cluster=solana-mainnet" xr:uid="{43B70151-F458-441F-B616-8A5A059A35BF}"/>
    <hyperlink ref="J1830" r:id="rId43" display="https://solscan.io/token/5AebvkgPkiXHFhvSt9mEGm1uyUDZPz6ojvEqkHpE16Br?cluster=solana-mainnet" xr:uid="{1C989762-C308-472E-BD8F-DFD2F47C3F2D}"/>
    <hyperlink ref="K1830" r:id="rId44" xr:uid="{218E047D-7184-4C6A-AB59-7633CAC41B66}"/>
    <hyperlink ref="I1831" r:id="rId45" display="https://solscan.io/tx/4eaTbDy3LfGQPi4NSjKKcvPephkekGm3SeGLJnsAq6E2BdDeXEuXnXtPC9yYDGPmP2RVyhCD3LMAB9rBnG5S1hYJ?cluster=solana-mainnet" xr:uid="{76DCC0DA-B4D4-40C9-B5B2-7F316A2E0899}"/>
    <hyperlink ref="J1831" r:id="rId46" display="https://solscan.io/token/5EKgrQwH3zXJ7hfcUoZLkmCcEj3mwxK35Q45FniCtDjM?cluster=solana-mainnet" xr:uid="{5CDE38B2-C173-4C5D-80B3-B52798C9B07C}"/>
    <hyperlink ref="K1831" r:id="rId47" xr:uid="{58A41E9A-B71F-4C3E-A3EC-5E799D06F3E5}"/>
    <hyperlink ref="I1832" r:id="rId48" display="https://solscan.io/tx/9yKmBwuWi5ftnZxbny81cTtvUUfPhU9fNuYQzQELxgNacZkt2vQoPWxkTVg5h9s3Tsca4KrgGiUPQRj9EL6DWCZ?cluster=solana-mainnet" xr:uid="{F9C094CA-26B6-410D-9966-6812832A5453}"/>
    <hyperlink ref="J1832" r:id="rId49" display="https://solscan.io/token/rYf9Fb4u44QFvBNGYuc9pqEcb3NZZZuLPHFZMeMbhMB?cluster=solana-mainnet" xr:uid="{8F62F35A-E786-48A9-8A9A-AC521E8ABBE2}"/>
    <hyperlink ref="K1832" r:id="rId50" xr:uid="{AC9801E8-3107-4757-8CFF-7C6E2B7AEE37}"/>
    <hyperlink ref="I1833" r:id="rId51" display="https://solscan.io/tx/4x2VCiDgvn6yGp6dHo4fuN55ocJvRXxaPG7Sn4BfsyFKbyp81GWwaTsr4HWFgb5NPrTpq4p8mTwrDn8byxEiBch7?cluster=solana-mainnet" xr:uid="{64971BF1-8647-46A0-9E45-2781D813D2D3}"/>
    <hyperlink ref="J1833" r:id="rId52" display="https://solscan.io/token/2MKtEkPwCRtaE7ouDW5wuH2Y71Hq8MuosB5trUWkMsnM?cluster=solana-mainnet" xr:uid="{4CFFF235-DFF4-4E04-B9F2-064D9958F932}"/>
    <hyperlink ref="K1833" r:id="rId53" xr:uid="{AAFBD14F-C590-49FE-8B36-AFAFAFE1E628}"/>
    <hyperlink ref="I1834" r:id="rId54" display="https://solscan.io/tx/3ZpL3EgtM8igaWiSuz259NFPwrftKBBRLk92yChdDgpDy4RKZ6YyvAzMMnJ8VZbqsdbBGbWdwpxMPvrJ7GTNieTx?cluster=solana-mainnet" xr:uid="{A05AF54F-F169-4B99-8572-9DB88C1B448A}"/>
    <hyperlink ref="J1834" r:id="rId55" display="https://solscan.io/token/B2oVsF16GMMPwmMNMcjsZph8gr5d3K3oCMKPVGPGPTK9?cluster=solana-mainnet" xr:uid="{7E20A6AF-0ADE-495B-B555-0BA44A00487B}"/>
    <hyperlink ref="K1834" r:id="rId56" xr:uid="{FE59CFAE-5854-4F57-98A1-18B69410F68E}"/>
    <hyperlink ref="I1835" r:id="rId57" display="https://solscan.io/tx/3b3CUMfkvXyC22HPM5fYF832S1oAmZV611hqXPxuGdBZ6yZNFDbXcm9tsDgQ3vSRD143nMZ6LnrYfMsxGMag7bWs?cluster=solana-mainnet" xr:uid="{C7FDAA29-A317-4142-96B8-6A6964ADFBF2}"/>
    <hyperlink ref="J1835" r:id="rId58" display="https://solscan.io/token/EUaXe7dndPZ3Gu1byYvC79rP6Y9sHzkU79gBvsj8qxRz?cluster=solana-mainnet" xr:uid="{9B06D98B-D1A4-47D3-9978-65EF0365AE8F}"/>
    <hyperlink ref="K1835" r:id="rId59" xr:uid="{5FAD1C43-DC6E-40E4-9EC6-13300A49E74E}"/>
    <hyperlink ref="I1836" r:id="rId60" display="https://solscan.io/tx/5Qnqpgdzbsdf6yWhJuhhWPmuuZyVQ58EdESrJ1tFbfLwLUYvSsYkAFnAdFCE3LRgzndBsRyj4XE7mxbvAk7MbhkR?cluster=solana-mainnet" xr:uid="{E602F447-531D-4830-913F-38ADA6384B3A}"/>
    <hyperlink ref="J1836" r:id="rId61" display="https://solscan.io/token/4hPozet8cHJVQWoH2vuVEKdWKmGR5tDooFN5Sd3yfnqk?cluster=solana-mainnet" xr:uid="{099E6401-719B-4D67-8316-6FA73CAACF62}"/>
    <hyperlink ref="K1836" r:id="rId62" xr:uid="{39F59C3C-8807-4F7B-A93B-D90A9515F077}"/>
    <hyperlink ref="I1837" r:id="rId63" display="https://solscan.io/tx/2i5GnhapZdvm6ZYX9HDaW2Gxo18dxAAteu1JsJT3eNX1f6rRxpPttMJT6bsKa4QACbzJwR3nMLhkf31KbcGus9HQ?cluster=solana-mainnet" xr:uid="{D1959F2E-828A-4FFE-951A-12454BBD9E99}"/>
    <hyperlink ref="J1837" r:id="rId64" display="https://solscan.io/token/F2zSZrCnyqGENd9UsRDTZCpYCDg65abRLM5zZ8TiCmMn?cluster=solana-mainnet" xr:uid="{6090DD8C-BE42-4536-A44D-F13E9CA3BFE8}"/>
    <hyperlink ref="K1837" r:id="rId65" xr:uid="{3E9DF427-06ED-4322-BBA4-2088D185488D}"/>
    <hyperlink ref="I1838" r:id="rId66" display="https://solscan.io/tx/4PWy3H9s3apoihDMMyMQ1anETrVFLhgbC6JjH8L5FCdgY7r82p7aWJh1ns1oSw2dqufKTX3dBvK9qGXkXkrwZQJp?cluster=solana-mainnet" xr:uid="{D28B6B66-CE06-43F7-B0A0-C406AA42E4FC}"/>
    <hyperlink ref="J1838" r:id="rId67" display="https://solscan.io/token/4cAtiHTUvVyW6UgdWfJHzUm1SpmyKkZgUTQm7E6PC9AV?cluster=solana-mainnet" xr:uid="{4B6B628B-FCE9-4B19-8286-DEBC1269E065}"/>
    <hyperlink ref="K1838" r:id="rId68" xr:uid="{7B40674A-5B46-444A-B1F7-1BF37D613BBA}"/>
    <hyperlink ref="I1839" r:id="rId69" display="https://solscan.io/tx/5NHaWZissChJtEusazWFCcToUHS5fMUJfKmabMYgZePW8xAzNQw8BiCA6uMMXJjbrstH1sbguXfKX3ytBkcENzhw?cluster=solana-mainnet" xr:uid="{B5080FEA-9F58-42C4-83BB-87970E9F8BB2}"/>
    <hyperlink ref="J1839" r:id="rId70" display="https://solscan.io/token/8Qww6VJEcKhRijAbakoJn5Ze5kYiaoWEg2J8u5j1gT7B?cluster=solana-mainnet" xr:uid="{C4128971-CCA2-4108-813D-07386146CE20}"/>
    <hyperlink ref="K1839" r:id="rId71" xr:uid="{97F79197-F072-4C65-8EEA-AB1F938E9197}"/>
    <hyperlink ref="I1840" r:id="rId72" display="https://solscan.io/tx/46Jhfg2XS7o4vELzBJCHCv9ZCV3BxwffBiMMkDRYyMBxnv6dsxkgQcgw3EjsWKkdvY7MZXHKJjs1Vyj9QtLs1cNX?cluster=solana-mainnet" xr:uid="{9617EA76-F11C-4314-B51F-96D0D0A7CC1F}"/>
    <hyperlink ref="J1840" r:id="rId73" display="https://solscan.io/token/Hhe3s75ZdG83aQvhW9qkZHT9i6uyQxMyGkz3jEgT7xwk?cluster=solana-mainnet" xr:uid="{32515A46-D737-47EF-8DEA-3996C72FDF35}"/>
    <hyperlink ref="K1840" r:id="rId74" xr:uid="{CE7D46E3-2A6A-458B-85E8-638049FDF811}"/>
    <hyperlink ref="I1841" r:id="rId75" display="https://solscan.io/tx/5FhPCHAKo9aHu14oKUBjwXyaABEJyCN352A6ED3voM88L4Qxe4H1Nx5QvYMYtfiupAfmVgotJvBsCpB2x7ZeFSgn?cluster=solana-mainnet" xr:uid="{7CF955B6-5CA6-4C9A-AB59-6BE3163EFA8F}"/>
    <hyperlink ref="J1841" r:id="rId76" display="https://solscan.io/token/8e8tzHkTxUMPW7iVv8zJ16GRSfT49dxrVU1iVjTcSCew?cluster=solana-mainnet" xr:uid="{62668501-EFFD-4340-B1C2-09F13B39E930}"/>
    <hyperlink ref="K1841" r:id="rId77" xr:uid="{F6221822-A68D-4B61-8399-E425ED7C3058}"/>
    <hyperlink ref="K1842" r:id="rId78" xr:uid="{3740B62D-324D-4B81-80CB-F8F48DB63F0D}"/>
    <hyperlink ref="I1843" r:id="rId79" display="https://solscan.io/tx/2gDBB7oXVkEuJ4FfjSuSuu8C1U72kK3F3CxVFod7jQ2jwRSmZK2ocZozFZsB3tsZURBEoDKgo7Jd5GGyNDwQdXC8?cluster=solana-mainnet" xr:uid="{DEE1B9AA-9569-40FC-AB8F-3BEB77074394}"/>
    <hyperlink ref="J1843" r:id="rId80" display="https://solscan.io/token/6ZCHekcQi7GKH2diRghUoEfY4RswpjKEhJYEdLiKC8gv?cluster=solana-mainnet" xr:uid="{36AE1C16-BA29-4784-8263-455526D2CE72}"/>
    <hyperlink ref="K1843" r:id="rId81" xr:uid="{825C9AE2-8F6D-4C5A-B7BC-5683812E74D4}"/>
    <hyperlink ref="I1844" r:id="rId82" display="https://solscan.io/tx/YwMcBgqDEervwK6yKfUa6KmQpVwy53cowo1Mkq7gSDhAzcmgDcyQn4PaXzADiLTAcNq5dK4XVyknbF5okn24gYU?cluster=solana-mainnet" xr:uid="{C049047E-0C86-4F55-B548-3E76A6AB1A13}"/>
    <hyperlink ref="J1844" r:id="rId83" display="https://solscan.io/token/6zQTiuNPporMDKWao3eEBXvtyTs9TBb6cpvLaGL6ZsWt?cluster=solana-mainnet" xr:uid="{3434423C-AD12-43D2-B8DD-BA1BC0443CD1}"/>
    <hyperlink ref="K1844" r:id="rId84" xr:uid="{A2617CF8-34AE-49DF-B78C-8A728A1A2975}"/>
    <hyperlink ref="I1845" r:id="rId85" display="https://solscan.io/tx/33j2LQJ1tgifYVZPvTG9aBfkXaugvQyB8qt2LABoaBnNke9un58JKKXzFSdvc9mYFaVHgaP3mFcoxqswfZTfTi3g?cluster=solana-mainnet" xr:uid="{4F951375-4E83-4AB5-8C98-E3D50CF0CBB0}"/>
    <hyperlink ref="J1845" r:id="rId86" display="https://solscan.io/token/Cff3VWnJp6KjXwMqQb43UyoMTbXrcVnDR1XFd4Q97Pfk?cluster=solana-mainnet" xr:uid="{6D796F17-A607-47BC-9249-C9D858FAD82B}"/>
    <hyperlink ref="K1845" r:id="rId87" xr:uid="{9B008C08-1952-4F7F-8763-AB1ABFAD6058}"/>
    <hyperlink ref="I1846" r:id="rId88" display="https://solscan.io/tx/4Mj5896B8Sr69UZGATzog9Ly4xFuqvAdztdftPxswtCZFNth5Cevh5rFDT8erz7PjuRGEXbRh65Jq3NT1eYmWuXC?cluster=solana-mainnet" xr:uid="{521A6E5B-8036-427A-A9F8-36B1DACCA536}"/>
    <hyperlink ref="J1846" r:id="rId89" display="https://solscan.io/token/8dhsbp15MommmE4zknsrbtsZit5ctEqRCeMRjNTn8FZ1?cluster=solana-mainnet" xr:uid="{BC1DB053-CE60-428E-BF3E-A447B146B9EA}"/>
    <hyperlink ref="K1846" r:id="rId90" xr:uid="{86F15F7F-13E7-42BA-90A5-C1D14B2B2510}"/>
    <hyperlink ref="I1847" r:id="rId91" display="https://solscan.io/tx/3Q6jmRK5u5hoEAHNAy2RG9EV3Sa94zSJkCuTtqWjpM4tabzm63FD2pgdriWb4uLZCvz4UAT2QH1EULkQxVJLvAmx?cluster=solana-mainnet" xr:uid="{BCCB5717-A7F2-4176-8C4A-841E5659969E}"/>
    <hyperlink ref="J1847" r:id="rId92" display="https://solscan.io/token/EiNrQCWbx2pcqAoVm3nudDD9TDkeABT2QQqdPmfud1Ug?cluster=solana-mainnet" xr:uid="{B7BD5EAE-7C3F-4AEA-80D7-045FAA3021EE}"/>
    <hyperlink ref="K1847" r:id="rId93" xr:uid="{89C284BD-25FB-4385-B9D8-9B9BF97F3803}"/>
    <hyperlink ref="I1848" r:id="rId94" display="https://solscan.io/tx/5GeXnLGRfrV7XAkpRJ7hb1DsopzVw7p2c7NeuG6kRbGcLPtnkaVMgsjLAsMfbxSFD9Dd1RcV131CwQXjNkDUZHBG?cluster=solana-mainnet" xr:uid="{B4D7FB12-9CF2-43A6-9688-608A0FFC6F3E}"/>
    <hyperlink ref="J1848" r:id="rId95" display="https://solscan.io/token/A6wUC4UuUXCAkRH6Dp9gMTcsFWFcr1svEhAKyn2Nii1P?cluster=solana-mainnet" xr:uid="{A49CE1C5-FB3C-4276-A048-CC2879A4F6F9}"/>
    <hyperlink ref="K1848" r:id="rId96" xr:uid="{2AABFB3B-C477-45F0-A2DC-A53EE5928710}"/>
    <hyperlink ref="I1849" r:id="rId97" display="https://solscan.io/tx/5QEf6mGNceaXKXJTWkkALn75eiMXvePjuDNTYdBGwYU56uMsBMAyLFrHpjJBf4LRVWEpq9CCNKxfUhaXGZnDsRGQ?cluster=solana-mainnet" xr:uid="{601604C7-086E-4519-B641-ED876A38B65E}"/>
    <hyperlink ref="J1849" r:id="rId98" display="https://solscan.io/token/3erXzvCajX3QthzxCaRKjb7mRusxUnFFButTLVDQnV7a?cluster=solana-mainnet" xr:uid="{6D28EBE4-281A-4629-A36C-0EEAA7CDF213}"/>
    <hyperlink ref="K1849" r:id="rId99" xr:uid="{B2CD93ED-EEF3-48FE-A502-F12962F4AE66}"/>
    <hyperlink ref="I1850" r:id="rId100" display="https://solscan.io/tx/3tDr7RNiqNiJgrLV4f9uUr8z7kwMB4NzT12fKc7ecZLse297U3zatZTy3yXUW62pgAKgcM99vwPAgD8RVbgDZ7sy?cluster=solana-mainnet" xr:uid="{F225E09B-B7DB-4E1F-A192-69914ED40744}"/>
    <hyperlink ref="J1850" r:id="rId101" display="https://solscan.io/token/4sQgAQAa9jCoApAhTjJ9GnQ14h7S72dvtko81XqqVBTk?cluster=solana-mainnet" xr:uid="{7B0B9C48-7B3B-4751-8AB3-51FCDF53CCD6}"/>
    <hyperlink ref="K1850" r:id="rId102" xr:uid="{5BE749B3-9081-4FA8-8B14-A320864B1EF5}"/>
    <hyperlink ref="I1851" r:id="rId103" display="https://solscan.io/tx/4pCnFnYZMQF41mwW82RYL4KApPDiXYWwX3m3vHLk8FQtP46fuWtdfL9zakwx8Df95k4UjaK7X9kuvtPLjC44z2UA?cluster=solana-mainnet" xr:uid="{809C9601-F717-4929-AE23-63BA4171BCCC}"/>
    <hyperlink ref="J1851" r:id="rId104" display="https://solscan.io/token/4wqX94Dyiyf4KzZ4Kx2YmfvxtHgDZyJspeBSrbEzFaPm?cluster=solana-mainnet" xr:uid="{D27A4E30-F9E1-4B3D-B2E7-91383ED51206}"/>
    <hyperlink ref="K1851" r:id="rId105" xr:uid="{8FCC0E54-03A3-4623-AB17-783C10312203}"/>
    <hyperlink ref="I1852" r:id="rId106" display="https://solscan.io/tx/2v3bqUmbHbwiccudCFJeYpr7FSqoYeMWSnE89iL72Q5REJG29hJwQ9xECQFHWx8K4PqktpHRMnEW1aVDuaURBV4x?cluster=solana-mainnet" xr:uid="{CCD61C58-D535-4527-85FC-9F5E488CCA96}"/>
    <hyperlink ref="J1852" r:id="rId107" display="https://solscan.io/token/GgRjtHvCNqE4sApoCDHGvmivt6xEVQTH9ncGqBMABwpu?cluster=solana-mainnet" xr:uid="{65F86959-EA70-413A-B492-CB3CDF298FCE}"/>
    <hyperlink ref="K1852" r:id="rId108" xr:uid="{A0D0395D-C59C-484D-AB8D-547A1D662DCD}"/>
    <hyperlink ref="I1853" r:id="rId109" display="https://solscan.io/tx/2jFhJhdXwGySbTGCok446XkkwMhKntV2FgBhUn6tgK6QrB6FgDag8BTNDxSyLqF6vapqfzBKsZnTuZ4rdx4zsuth?cluster=solana-mainnet" xr:uid="{EFA783E2-A029-4F82-8A65-FAF143DDAF11}"/>
    <hyperlink ref="J1853" r:id="rId110" display="https://solscan.io/token/C3JNr3ey6ocY5ve5gEj4bP3Yw6qLpgVGt9Ho8YneUxgH?cluster=solana-mainnet" xr:uid="{FA33C6C9-C338-40D5-B3F2-B115C04423BA}"/>
    <hyperlink ref="K1853" r:id="rId111" xr:uid="{14F22822-1934-4E30-8776-69FF890E111A}"/>
    <hyperlink ref="I1854" r:id="rId112" display="https://solscan.io/tx/4ph79W1ePAYgLxXf5EHUsb7oNXgNXF9ztThca9mKmnkQYGuw9ohsVWpRzDptvHobgnUkSp4934LGwowsBCp5RjcS?cluster=solana-mainnet" xr:uid="{062FA71B-1174-43A3-9A96-0E4E7728D385}"/>
    <hyperlink ref="J1854" r:id="rId113" display="https://solscan.io/token/VCxhAWLAQyrNPg31Sx1TWbSZiq5s5Jmej5XsnPme3Gj?cluster=solana-mainnet" xr:uid="{8EF8480F-A9F4-46A4-98AF-16A1AEDFF1FF}"/>
    <hyperlink ref="K1854" r:id="rId114" xr:uid="{1EE4B429-0473-43D5-93BC-84C52E34F09E}"/>
    <hyperlink ref="I1855" r:id="rId115" display="https://solscan.io/tx/2ezoJfcM7WXnShBtDhmQArAVGe7wtvfhDDo55v9SnJSdENe4sLD1REUYqorWrJLbF8mZY5U1jSM4osqHjGeg4xGS?cluster=solana-mainnet" xr:uid="{077B2786-A301-402D-AD8F-E82B33F1A48D}"/>
    <hyperlink ref="J1855" r:id="rId116" display="https://solscan.io/token/GQRUnVz294J9qj3BnpPCrHsEoMFHyMvYhSsPAyyMfNoc?cluster=solana-mainnet" xr:uid="{F9DCE204-D889-4FD8-A893-6B49428E9DD7}"/>
    <hyperlink ref="K1855" r:id="rId117" xr:uid="{499987F2-9371-40A0-A612-D0FDFBDCF672}"/>
    <hyperlink ref="I1856" r:id="rId118" display="https://solscan.io/tx/121EiPXSXxVaEABpxTj9fBHhaDhrpTCYg6pu7A87kdQC1cSUL4vAFHeHJjgebxHaqg1fnkznvprHwG8BvyBUXGpa?cluster=solana-mainnet" xr:uid="{026C0AB5-B0AD-4A05-84D8-4768A361ECCB}"/>
    <hyperlink ref="J1856" r:id="rId119" display="https://solscan.io/token/cLt8eXFiczFXymGXre6KBPD9WQQvcsTTWoUJJfjVTCu?cluster=solana-mainnet" xr:uid="{7FE52735-84B1-43D5-9437-2F5318D8DA0A}"/>
    <hyperlink ref="K1856" r:id="rId120" xr:uid="{C1AE4ACB-0EDF-42E0-B8D9-C710C920DC28}"/>
    <hyperlink ref="I1857" r:id="rId121" display="https://solscan.io/tx/27xYEKmQ1y8HrQJHwTpQAobWuaKB9XSZ1BiD4U2xr9NPcsrfxak6xUt7Xscw8Up4qLq3XcqsbU42HUB1dXKxExcj?cluster=solana-mainnet" xr:uid="{67178A28-37B5-4C5B-A6B2-2DF2902CCCB7}"/>
    <hyperlink ref="J1857" r:id="rId122" display="https://solscan.io/token/co58YWi3Wv8djBdbY2RH8L19WKa5zDdHbmZsW5j4E9H?cluster=solana-mainnet" xr:uid="{B7339A6E-68DD-448B-A2D3-A8E2951AF815}"/>
    <hyperlink ref="K1857" r:id="rId123" xr:uid="{7BA11766-76E1-4014-89B9-18CD88C82D8B}"/>
    <hyperlink ref="I1858" r:id="rId124" display="https://solscan.io/tx/3WRsgxgyGtPTNMPXhpxS4YFPdR2TGM8FPN74XWiLakFCrdYzNkWtsXy96pkBRrpGuRNYnoyunbBRVvQJLxz1fqoE?cluster=solana-mainnet" xr:uid="{A89FAB87-9A42-42D7-A675-506C9DFF9ABF}"/>
    <hyperlink ref="J1858" r:id="rId125" display="https://solscan.io/token/E4jtZv4SsvMgNGu9XuYX44KDkfsf4TSNMFe2yrTsTFEi?cluster=solana-mainnet" xr:uid="{0591A199-94BB-44EE-BBBE-187EA772819C}"/>
    <hyperlink ref="K1858" r:id="rId126" xr:uid="{491C70A1-67DE-489D-BC83-3F8CC734B0A3}"/>
    <hyperlink ref="I1859" r:id="rId127" display="https://solscan.io/tx/4g6e1fULBp2SSVUSk2maZ62889MASj4HJjBVUwSqam4LvATYD55ob4QTh8rTrSeLc3dR8T86QpgBZTruVnZrTrDD?cluster=solana-mainnet" xr:uid="{5712A04B-CDC7-4E89-837B-AFF4ED5CCF61}"/>
    <hyperlink ref="J1859" r:id="rId128" display="https://solscan.io/token/2wyZhC4ccJm7zEJcv2xSu8kTrxJTvWZSrhnNR2kEVE7a?cluster=solana-mainnet" xr:uid="{41F91004-5423-43BB-84E6-879F291CFF20}"/>
    <hyperlink ref="K1859" r:id="rId129" xr:uid="{16A1536A-C785-46D5-8E44-C34A51E63787}"/>
    <hyperlink ref="I1860" r:id="rId130" display="https://solscan.io/tx/4Adz7GknFcUfVP8ij9vzooHuHVqPcca2ifvK5BN688ADfJEyPJxDoA49wH9h8H5f9QuuaHjcGiJY6QNkEQeVBS4n?cluster=solana-mainnet" xr:uid="{49C2E769-9FF5-4215-84B4-CDA35F07BADC}"/>
    <hyperlink ref="J1860" r:id="rId131" display="https://solscan.io/token/8pGsMTGb8CaUE5D1jCCpwFv5fyz6sSDXiWgWmoRvo9D9?cluster=solana-mainnet" xr:uid="{3A55353D-E833-4D15-B0ED-A0667AF184E9}"/>
    <hyperlink ref="K1860" r:id="rId132" xr:uid="{4CBD2393-F071-4C76-A095-9A513F25BC80}"/>
    <hyperlink ref="I1861" r:id="rId133" display="https://solscan.io/tx/2fsELRM1RJhmmKFgqG3DELCkMHzLq2Ec3AouFyKM3kHmRe3DgaykKXWan9F8YQoK7koC6SYuGL7eehvBXH23zbod?cluster=solana-mainnet" xr:uid="{73C9043A-FF2E-4155-AAE6-C24B614EF970}"/>
    <hyperlink ref="J1861" r:id="rId134" display="https://solscan.io/token/AQxH3cnFKph8bSMKcEU2MeEFkfVaPtvGbcN1EA6QwcdE?cluster=solana-mainnet" xr:uid="{16ADC65F-6175-4717-A64C-DE1730AA7033}"/>
    <hyperlink ref="K1861" r:id="rId135" xr:uid="{C065FB19-DDEE-414E-8A6F-9732A6D3D0F6}"/>
    <hyperlink ref="I1862" r:id="rId136" display="https://solscan.io/tx/3Gwnug7ToAcQQqb46BDLsctnoBzoXxE9V2biMffY3AKNE8KpAoFbxvwDKmY15yTWtQd23u3mfb7DiAJFPhGa4gRs?cluster=solana-mainnet" xr:uid="{3E115B06-456D-4B40-9EFF-1E80EF1A0F83}"/>
    <hyperlink ref="J1862" r:id="rId137" display="https://solscan.io/token/6JYNxU2EFE4aRErAgz4AL8qjuqekn9SW9yVrNQnysVkN?cluster=solana-mainnet" xr:uid="{E98DE568-FF9B-47AB-A9C7-C58ADB929520}"/>
    <hyperlink ref="K1862" r:id="rId138" xr:uid="{76255E4E-73D9-4A99-99FA-FC49D30E7BEE}"/>
    <hyperlink ref="I1863" r:id="rId139" display="https://solscan.io/tx/4FoHtym5ikMdNuAPLK89mnqhSSaq8RWMizMLiyrWLBZ7t4LoLtufPNxiam2JMXJooWjgV3dp2zdGpxD8W4TximLq?cluster=solana-mainnet" xr:uid="{5D798C31-E0ED-48F1-B844-64DC341153FB}"/>
    <hyperlink ref="J1863" r:id="rId140" display="https://solscan.io/token/CFLZHYj1D9s2gUAQea34TM6w1N2nB4e9AyfhYQbkEEwj?cluster=solana-mainnet" xr:uid="{B638A247-8D10-4597-81F9-F3960D06BDCD}"/>
    <hyperlink ref="K1863" r:id="rId141" xr:uid="{1EB58B20-4D86-453E-A716-487FFC5A024C}"/>
    <hyperlink ref="I1864" r:id="rId142" display="https://solscan.io/tx/5vHZ7VU8ZUvgJt2ysxbSmE9JU4U4koPvB8FcEcrgRNdUjAdJcq2TzLJ5pYharYy2FyHZjQxNAJ2uRdDjZjmopdMq?cluster=solana-mainnet" xr:uid="{4C9165DD-3CAD-47A3-BED9-23C21E56F1BB}"/>
    <hyperlink ref="J1864" r:id="rId143" display="https://solscan.io/token/67MmvrmQuoziY6YcJKK3nNwA8XZzCJJHUNE3xmgYD35f?cluster=solana-mainnet" xr:uid="{71ED4458-7CFE-4487-9DEE-374170496A1B}"/>
    <hyperlink ref="K1864" r:id="rId144" xr:uid="{7E1A7F6B-FA26-4FD5-BE93-C270A1DE3DE2}"/>
    <hyperlink ref="I1865" r:id="rId145" display="https://solscan.io/tx/2fpSeRJpr4CtWrkbJutv9tB63rvXKawzt6TgByjR1DjSSYB612GRkzTWcZZxYNuF3K3g3xE8PwekDQ12xkteJc9m?cluster=solana-mainnet" xr:uid="{757488EE-AF08-41BD-9E6E-EA39C0ADDC74}"/>
    <hyperlink ref="J1865" r:id="rId146" display="https://solscan.io/token/DZKYq8SRAzirAJeBM3WLccdm7J5p73yJnbnWZPzYfq9d?cluster=solana-mainnet" xr:uid="{8DE29966-524E-45AC-8DF2-9FBC37341C5F}"/>
    <hyperlink ref="K1865" r:id="rId147" xr:uid="{6E5CA22D-2683-4EBF-82F5-15839D01E112}"/>
    <hyperlink ref="I1866" r:id="rId148" display="https://solscan.io/tx/q9kJ2FVSusYTBehvYMPEuqVJ9hdo3KwiSdGjxP95iKGzKMG9UjxtXikbQ2KHbmtUgQNxWafpzeZAPADd6mCyCi5?cluster=solana-mainnet" xr:uid="{B70D5C92-8639-47AA-86DC-1213E6884406}"/>
    <hyperlink ref="J1866" r:id="rId149" display="https://solscan.io/token/E473dfKXdgPtQgWGjGaDVkiJZVqYTfFv4DpRFDGH8yi6?cluster=solana-mainnet" xr:uid="{CAF80626-869D-4DE6-8645-23AB041BD89F}"/>
    <hyperlink ref="K1866" r:id="rId150" xr:uid="{B57EB29B-96E6-425B-B2C3-AB6E4D0EE0D2}"/>
    <hyperlink ref="I1867" r:id="rId151" display="https://solscan.io/tx/4GZTKQUAq1X4WsvibeEzvQbRVwCJe4orxKCtfzEpPZcSFygwkfwq5uji95eSwKQK98Aa8MBw74R1X5ak5DArkFjZ?cluster=solana-mainnet" xr:uid="{83DD24CF-DBF5-4DF2-9CA6-41D884CE5A83}"/>
    <hyperlink ref="J1867" r:id="rId152" display="https://solscan.io/token/G5oz9UjbWij82X3Tz17QzRA3HMyRy9iScsP37Ut3u5KP?cluster=solana-mainnet" xr:uid="{3A45BA32-7E5A-4A87-A3AA-5D4B415FEF5B}"/>
    <hyperlink ref="K1867" r:id="rId153" xr:uid="{A1FFB295-21AC-4925-B79E-605A12641A2E}"/>
    <hyperlink ref="I1868" r:id="rId154" display="https://solscan.io/tx/zMsT7kcB399EXNo9vq8NW67RQM5P323DVu1goWdZm5zxdd2RysCW7q3yBYQzaVHv3ErGUDxwvCkfNPhCmdgzoKc?cluster=solana-mainnet" xr:uid="{F67AB5B5-EBC6-4FB9-B554-379772B8E7F9}"/>
    <hyperlink ref="J1868" r:id="rId155" display="https://solscan.io/token/G3HLBHvNj2KMpMmKLT3Qbh94ZuHfQRsEJcpf64Bcx4tS?cluster=solana-mainnet" xr:uid="{C42641F8-FB65-4DB5-B262-4332CB05C7B5}"/>
    <hyperlink ref="K1868" r:id="rId156" xr:uid="{03AA069C-01F2-443E-9BE2-AEBC68E29B2D}"/>
    <hyperlink ref="I1869" r:id="rId157" display="https://solscan.io/tx/2K1sokh5vPu12TqL8MazQHdgVQQarxBgVEnwq7SCKMPXXtsLdq9CJe8DozgfXgtJvs5muvQNJNUKCTGLueK6SehB?cluster=solana-mainnet" xr:uid="{30D4D380-354E-48FC-B42D-0C038DE2E4E1}"/>
    <hyperlink ref="J1869" r:id="rId158" display="https://solscan.io/token/S7iwJ3VBpiwmxZWCyZUSxd9QUkom6ruovvLK2QC3obd?cluster=solana-mainnet" xr:uid="{4651A48D-A4AC-4B38-A50A-5919A907EF3E}"/>
    <hyperlink ref="K1869" r:id="rId159" xr:uid="{703D7889-6983-4D6F-B704-F68210D9E66B}"/>
    <hyperlink ref="I1870" r:id="rId160" display="https://solscan.io/tx/5bC5pjxCbdfr2f7GLRrdhs32oaJPnro2yY1YwVjNGANtsLaxT4GF9tBM1PMgPHQpMdKZrrnjbJ7NuspCpFytJxeH?cluster=solana-mainnet" xr:uid="{8FA54BEA-0DC2-4174-A8F4-722C5F1B09BD}"/>
    <hyperlink ref="J1870" r:id="rId161" display="https://solscan.io/token/8FopgyTR6Y5McuRky2FagwYwGEM86qEknxxzbPmEPV1t?cluster=solana-mainnet" xr:uid="{905A6F5E-BCA4-494C-A06A-F45DF052AB54}"/>
    <hyperlink ref="K1870" r:id="rId162" xr:uid="{72C4EE5E-6BE8-4F8E-AF66-53D0BC32BE65}"/>
    <hyperlink ref="I1871" r:id="rId163" display="https://solscan.io/tx/4oPMF23UgA8JkuuBpToPPFD66a1aov3M318KdrrTuq7TSYLZtpJ26JYQ7dmJB2X8DA8WY3XcHpQuBqmrbhycu8Mu?cluster=solana-mainnet" xr:uid="{FF2238A8-9676-4D3C-9F24-BF2E3BAA26A6}"/>
    <hyperlink ref="J1871" r:id="rId164" display="https://solscan.io/token/7KeULrFUZCBxE4oMKn9bFpcnbF63C6NMPNnGoMKUQ41Z?cluster=solana-mainnet" xr:uid="{C859D8B2-AAFC-4122-BFF7-90BC32B3BE4D}"/>
    <hyperlink ref="K1871" r:id="rId165" xr:uid="{C5A8CE76-FDF7-4B0C-BE8E-AB0DD51E127A}"/>
    <hyperlink ref="I1872" r:id="rId166" display="https://solscan.io/tx/39wZPUeEjDHsNaffsVxJp6ENms2J7XDRyjyFN7qhQSRmpVApZeRTSkxRuEvkDysvyXzYLyJ2bEfR6RrCS2u9sTbY?cluster=solana-mainnet" xr:uid="{40BEC3C7-0027-4938-917C-005A0AB45D38}"/>
    <hyperlink ref="J1872" r:id="rId167" display="https://solscan.io/token/6mkH7AH6Lxwz44N3dA8gd8TatNyYnczno7jMR7nLguPS?cluster=solana-mainnet" xr:uid="{A8C7C362-19F6-4EF4-A947-A927438159CB}"/>
    <hyperlink ref="K1872" r:id="rId168" xr:uid="{6B4F7832-3432-4255-92D0-0DD0063F4C29}"/>
    <hyperlink ref="I1873" r:id="rId169" display="https://solscan.io/tx/32UhPWiYpyc5ZTGYN9azLGt3cgy8NeT1b8VBmvRZH6N56doTgXCf99odbq3rrUfbXuuFuVSet1pJhfFSQh5b8vs5?cluster=solana-mainnet" xr:uid="{05B3BAE1-3F29-47D3-BE21-58DB45AE851A}"/>
    <hyperlink ref="J1873" r:id="rId170" display="https://solscan.io/token/FNLXbgiQZdMVo6aAZj4GkMKXPvEmV3EvFTCX3WqiDNHU?cluster=solana-mainnet" xr:uid="{B84479AF-6E88-4236-8540-1BCA868D3126}"/>
    <hyperlink ref="K1873" r:id="rId171" xr:uid="{A11EA655-70DA-4953-BAB7-2DCD3E8B0597}"/>
    <hyperlink ref="I1874" r:id="rId172" display="https://solscan.io/tx/48UVbUhLDCu3dxiTTzcebsXZRDKEmakmfMHfWyE6NB3M4uiKgyq3ZBxbBkaXfca5FK5SSmJVMswB9JdNFRR9UoDd?cluster=solana-mainnet" xr:uid="{DCCBD8DE-AEC4-4DDA-B8E1-13C7BD48567B}"/>
    <hyperlink ref="J1874" r:id="rId173" display="https://solscan.io/token/5NftgVFj3vCp5Z82dkn8iTVG5ZnaBYocCXtwrq5soMz3?cluster=solana-mainnet" xr:uid="{9E07AC48-7944-4819-B1B8-418008C6DE4D}"/>
    <hyperlink ref="K1874" r:id="rId174" xr:uid="{055A29D8-DD41-46A1-971F-36DC67D35011}"/>
    <hyperlink ref="I1875" r:id="rId175" display="https://solscan.io/tx/sHLoz4zzUazB52M63BtLnHjkLd8P8NqyFmvWCYfMc42haxBkgvLPXAprfiisyKwXHjsip3Uf5BGA9JG5sRywsVu?cluster=solana-mainnet" xr:uid="{818B467E-FA55-4958-96B3-6B1D21A77E1E}"/>
    <hyperlink ref="J1875" r:id="rId176" display="https://solscan.io/token/6LPwKAzVCdiUReVFacHScGXnVVspq33wWZM4N8vJ2Lwv?cluster=solana-mainnet" xr:uid="{0F779D19-A5D3-48BF-940C-165FA33A9B29}"/>
    <hyperlink ref="K1875" r:id="rId177" xr:uid="{F7388E41-B8B6-475B-87F7-69ED8E7CE647}"/>
    <hyperlink ref="I1876" r:id="rId178" display="https://solscan.io/tx/jByQTnta5tTjLN4f2P3qKNSCUuZ6teiRrpvEK1B1w32Z8x513tuYWaj9uNHT51PymwsJAQPf9mjpawTkaj1GUSz?cluster=solana-mainnet" xr:uid="{8E8457EC-2DBD-48F2-AE37-26CCED0EA02E}"/>
    <hyperlink ref="J1876" r:id="rId179" display="https://solscan.io/token/4bhq5fAd8ckDZe26X5dcLh2QxPywbRGfXJm3H4faEJrX?cluster=solana-mainnet" xr:uid="{81ECE11B-B76A-4F53-9FB9-9FFDEBA238EF}"/>
    <hyperlink ref="K1876" r:id="rId180" xr:uid="{2F0532D8-0D36-461E-9FBB-8F072DDE9375}"/>
    <hyperlink ref="I1877" r:id="rId181" display="https://solscan.io/tx/evBdvY5zm45SLxDxPd5GWdyBXKUKNtt33chP98sNgZ6hywDpoK9jETjEwjmFAzCdvUCHGe7oXJqw3TmttytjcKC?cluster=solana-mainnet" xr:uid="{F66F4AA0-D702-4A74-B6AB-E7274935A77C}"/>
    <hyperlink ref="J1877" r:id="rId182" display="https://solscan.io/token/hrwpLGx8K8mcTrgSMzLL87yzApq9p1ygpqX3KUPPpq8?cluster=solana-mainnet" xr:uid="{001B67AB-A133-4068-BCBB-11C2918AEE32}"/>
    <hyperlink ref="K1877" r:id="rId183" xr:uid="{FB3E562D-8B86-42F8-817B-9CE4FF5D03CC}"/>
    <hyperlink ref="I1878" r:id="rId184" display="https://solscan.io/tx/4o7hhQVaHTQWYFujqgCaM6X1LCnZh4nVfFn62H4mB5jZihW6bUBdy29L7AR7CcnV9nEaK9JcUifzGrcyCLQEVjwD?cluster=solana-mainnet" xr:uid="{08254440-D4EA-4252-A9FE-C2172F36B674}"/>
    <hyperlink ref="J1878" r:id="rId185" display="https://solscan.io/token/B67mt38zRvaoG6Px29PEgFnhwNKzDXHzTTMGNmDzT6vC?cluster=solana-mainnet" xr:uid="{ED88E241-2B83-4CE2-AAA8-4A6C9A1BD2BF}"/>
    <hyperlink ref="K1878" r:id="rId186" xr:uid="{5142E3D8-DB99-4688-A756-6D7BB004E2BD}"/>
    <hyperlink ref="I1879" r:id="rId187" display="https://solscan.io/tx/2DvdLgjJc1iNBdzUmyTU1oypK5wQrTSXZVEtqnbA7Ci7Wp8tXzMFnQcF4kuNQgpK1W5RcTJK25tXjnPRbsufui8f?cluster=solana-mainnet" xr:uid="{AB86C6C8-1A2D-4410-9ECC-B98994D69BD3}"/>
    <hyperlink ref="J1879" r:id="rId188" display="https://solscan.io/token/BU4S3To2ZbtkwbyXhasZzYP1dXgHoMwz6YLRmM9CEq4C?cluster=solana-mainnet" xr:uid="{83F0D5AF-D12B-4853-9D56-0C5B27DA9A55}"/>
    <hyperlink ref="K1879" r:id="rId189" xr:uid="{82B75704-76E8-4A04-A1C9-1A9A494F1575}"/>
    <hyperlink ref="I1880" r:id="rId190" display="https://solscan.io/tx/2X23Vm9eJgnRgLuTN2AtQHSMotrLpisMAA7NuJNhthLuHSTKXqACsvovYsiCeURPKmADfsSUVuabHA7iyMhTiveh?cluster=solana-mainnet" xr:uid="{F8F00DAF-0C9B-4814-B537-A03184F20416}"/>
    <hyperlink ref="J1880" r:id="rId191" display="https://solscan.io/token/BUQxNSDuR9HN8bStykK3Ftoit29gKFuqknY9JvGMMDCt?cluster=solana-mainnet" xr:uid="{31702A82-5261-4ED7-A718-B84A81E24571}"/>
    <hyperlink ref="K1880" r:id="rId192" xr:uid="{D4CFF3E3-6A45-47FF-9726-5067A014F5DB}"/>
    <hyperlink ref="I1881" r:id="rId193" display="https://solscan.io/tx/56nvCt1U1womGhvEzYRU3MLT6BRm6SR4NRb4MeQcjSX6DNWNq81s12rCePP17HHNAqESDufHzWjkCt4DNUpnx1ge?cluster=solana-mainnet" xr:uid="{2A755EB4-2ECA-4619-A077-0766EA602BE9}"/>
    <hyperlink ref="J1881" r:id="rId194" display="https://solscan.io/token/EFdJ1ptgs7Q7Em9X6To36r5opJzYyTVwu6ANyY8Tb9sA?cluster=solana-mainnet" xr:uid="{DBDA6711-D86E-4AE3-A7CC-6DB8CC036961}"/>
    <hyperlink ref="K1881" r:id="rId195" xr:uid="{37E13A59-EC17-4D47-9360-A3326E8B69E7}"/>
    <hyperlink ref="I1882" r:id="rId196" display="https://solscan.io/tx/4LvLKXLPx1EFg7VYt4J5Km9s4t89wAN2oXasPCmyH1ncJK5pryFKWUBQhGuAjzTjUnWh7aMmyuZe8JYtouhXrKTH?cluster=solana-mainnet" xr:uid="{9227D43B-E95D-46DE-93EF-AA4298189868}"/>
    <hyperlink ref="J1882" r:id="rId197" display="https://solscan.io/token/Ei57ndSgW1PXNHTFLeR3zSYbiJ4qC4wWSXt84DKFbwGs?cluster=solana-mainnet" xr:uid="{B55AFBC8-6891-4D8C-AE7E-A1F58CD9EFA7}"/>
    <hyperlink ref="K1882" r:id="rId198" xr:uid="{6859854F-5571-4EE7-9327-0589169057CE}"/>
    <hyperlink ref="I1883" r:id="rId199" display="https://solscan.io/tx/3GXDu4C8b1iwWzYpQu2W1L7DYPLPCKu5xDRa1hsnpXJu9inY6PY2Ukx3k6du9GpaonYEmSgsaPpgj2nnQY2joru?cluster=solana-mainnet" xr:uid="{4D854D29-89C8-489E-810A-52B812F1D8B0}"/>
    <hyperlink ref="J1883" r:id="rId200" display="https://solscan.io/token/Hfbi86kVLkuuBjEEsnJ8GfHs8bCXbkbk47tySE2dfA6d?cluster=solana-mainnet" xr:uid="{DA6CA66F-774F-4D9F-9FA2-2DA13998B012}"/>
    <hyperlink ref="K1883" r:id="rId201" xr:uid="{2216A485-6BD8-4CD7-8EA3-684F52A2F8CA}"/>
    <hyperlink ref="I1884" r:id="rId202" display="https://solscan.io/tx/451PNpU4BpsdGARS5EANBsNRWvQrExSemGgkVziePLn1EZNjfKtzzGM241oGfomxEdXNpYFi4PnxTs1yMtjNKcED?cluster=solana-mainnet" xr:uid="{580D32CC-F86C-413C-B008-D0BA1B7EF124}"/>
    <hyperlink ref="J1884" r:id="rId203" display="https://solscan.io/token/8zFiWuzgT7Ho7FvABt3PBfHNhkqCzWXhgCibmfoKHmwJ?cluster=solana-mainnet" xr:uid="{353F4D2D-2C8C-4BE2-80A5-A994245D2830}"/>
    <hyperlink ref="K1884" r:id="rId204" xr:uid="{A42FBED3-5C57-413E-912A-BA39BABF6B55}"/>
    <hyperlink ref="I1885" r:id="rId205" display="https://solscan.io/tx/dTv1VMP57w2ttwSZArndjawbw7xP6Hc8dMnLMJokadAKp5ZVV64qb6YcTzi5PqMmkcRVdPFaq2G34zrJ7VuV7Tr?cluster=solana-mainnet" xr:uid="{DD718B1D-1AE9-4AD1-9F99-031313E7E1AD}"/>
    <hyperlink ref="J1885" r:id="rId206" display="https://solscan.io/token/Dp99Mr2hHJjuhzFTqZwnF4pqncothFRoSd7DTbTD3tu4?cluster=solana-mainnet" xr:uid="{2A183920-6C23-4BF5-84A5-26BCDA6A18F8}"/>
    <hyperlink ref="K1885" r:id="rId207" xr:uid="{4556DE22-6B4E-4D58-A583-D9144E3B8A33}"/>
    <hyperlink ref="I1886" r:id="rId208" display="https://solscan.io/tx/2uXuitdEBzy9eU3soFoZwjzsvkNAWwJ4LNkWQTY3bC4vSdUbDgLJJf7eQuisECgGguk4ZshKefuFGC1jZACJiHPp?cluster=solana-mainnet" xr:uid="{308172B8-C89C-4615-8A57-3A9F24EDA0FB}"/>
    <hyperlink ref="J1886" r:id="rId209" display="https://solscan.io/token/6kdbsNZP368R4uZgBDjR5bSgM7o3WwV2stt2b2LkL3FW?cluster=solana-mainnet" xr:uid="{FB0D303C-E409-4F1D-B321-FA590E9DC0D6}"/>
    <hyperlink ref="K1886" r:id="rId210" xr:uid="{CA6706E1-AF2C-4BC6-9705-7DD3C7645988}"/>
    <hyperlink ref="I1887" r:id="rId211" display="https://solscan.io/tx/2HV8Vbv4vixuc9jM1eZWTwBhCdVZjL4Uxj7BY7b3HwUPWNVQ4wqoVYzcFLBV5WRPAsWACZdFM16RGyH6JvjJQVwq?cluster=solana-mainnet" xr:uid="{1714CB37-A847-42E2-A02F-0497A2260449}"/>
    <hyperlink ref="J1887" r:id="rId212" display="https://solscan.io/token/3KEaiZtWPf3mSrBJN2s4RRYrhj6d3kXNBR7pncruNq64?cluster=solana-mainnet" xr:uid="{1E7E345E-6E5E-405A-9902-32B7ED4A0B7C}"/>
    <hyperlink ref="K1887" r:id="rId213" xr:uid="{9AA29466-4321-4D33-BA9B-B2874F44AEF9}"/>
    <hyperlink ref="I1888" r:id="rId214" display="https://solscan.io/tx/iVsCEPyHMU5t7Wza4CG1FKqUtjaNE1bnvpj8GD1pRV8sbUnCyUEh7yivM2UdA66YiXz23yZNrUsRKurfyRXbmp6?cluster=solana-mainnet" xr:uid="{018EE091-2B82-4C3E-A0A8-6FDAA46E1170}"/>
    <hyperlink ref="J1888" r:id="rId215" display="https://solscan.io/token/2XAnpzAiqTmVQTpZqj3z2yTxkCaMKFo8YPusTGyDdTE3?cluster=solana-mainnet" xr:uid="{B274D778-77DE-4E36-A423-1B9EF1684703}"/>
    <hyperlink ref="K1888" r:id="rId216" xr:uid="{91A01EC3-B879-4368-96CC-DE8A2BFF4D9B}"/>
    <hyperlink ref="I1889" r:id="rId217" display="https://solscan.io/tx/66oeabXWXNQjRMf7nUKTRjJ6pxjgUigceQ9EECnywhAoWN3VX8TGWYQAUPCbEpMBSHtqfWYyQcXkm98fpxTB21tn?cluster=solana-mainnet" xr:uid="{825DA581-DD0E-4FA8-936B-0560F27184BA}"/>
    <hyperlink ref="J1889" r:id="rId218" display="https://solscan.io/token/9C4YXs2RAtJqxQAdPKxEYPQsS8bYPrMiNCrRDmcAv8sq?cluster=solana-mainnet" xr:uid="{6B26CECF-8787-4BB7-861D-F4C8A88EC07C}"/>
    <hyperlink ref="K1889" r:id="rId219" xr:uid="{631C7B7B-AD2F-433C-9990-5F5A6E00F1C3}"/>
    <hyperlink ref="I1890" r:id="rId220" display="https://solscan.io/tx/2tJLAMkDjvENXN1cANCnkJFuMfKJCV2PkKdBiq7w6QXcnHqqXFwMJba2WnKwEmTAYFPDf3nw5JZcunGDGq98cuZQ?cluster=solana-mainnet" xr:uid="{FE7739EA-F50A-458F-894B-B7E0B2FAE449}"/>
    <hyperlink ref="J1890" r:id="rId221" display="https://solscan.io/token/4zwkLZWV6oP3FVNrpau2VVVYZ4U48gTVYAj4vhmfieKL?cluster=solana-mainnet" xr:uid="{5CCFA8E3-E655-499F-8836-A608CB5F9F65}"/>
    <hyperlink ref="K1890" r:id="rId222" xr:uid="{626344A2-5971-4DF6-B6E0-77B21FEE76F0}"/>
    <hyperlink ref="I1891" r:id="rId223" display="https://solscan.io/tx/34Z7RG7QvAsd4yXrLnbj54WgyiehaqM3VZarJ8v4gfr6FZVSeLeGHDSotamzThENkymtQSLE2Nt5cstFrh6qUzmt?cluster=solana-mainnet" xr:uid="{3DEF0E97-7757-483B-B69A-1843F32D403B}"/>
    <hyperlink ref="J1891" r:id="rId224" display="https://solscan.io/token/FnUdLWrYRiH59orLJRWoxj4rvA8DTHgZ2ErEznyswUS5?cluster=solana-mainnet" xr:uid="{034B50CD-0008-4316-96D9-90E98DC3F418}"/>
    <hyperlink ref="K1891" r:id="rId225" xr:uid="{14823A32-3BB0-4CDB-B94C-5BC4F1CE8B3F}"/>
    <hyperlink ref="I1892" r:id="rId226" display="https://solscan.io/tx/JwXF3UoGtJA8a6zCNwseFU3nnv6z1nRYpPzpPP5BxRziLbFYgit2yiyjQ37YULgmaZZRRWEvPty2MqcniHErZKy?cluster=solana-mainnet" xr:uid="{804FBF81-3293-4328-AEF0-39CAA84A1798}"/>
    <hyperlink ref="J1892" r:id="rId227" display="https://solscan.io/token/PawGRZzyuLwmxkB8YesyPJzrvjd23fTwd34uJJUW3jd?cluster=solana-mainnet" xr:uid="{CC5CFEED-AD96-4F3B-AE68-70ED9333D921}"/>
    <hyperlink ref="K1892" r:id="rId228" xr:uid="{4A476D7A-4A39-4459-B398-28FB1DE9318A}"/>
    <hyperlink ref="I1893" r:id="rId229" display="https://solscan.io/tx/4poKAhCP7MtnC5VD4gmqHzxfpUJHxcHzDPP6R3dkLLAfxQVVpjFjnk7aPdterSkUE5TM3NijVxavMwh9C8Ukg2EE?cluster=solana-mainnet" xr:uid="{AE1D9109-0547-4318-B9AC-E1DCC6680115}"/>
    <hyperlink ref="J1893" r:id="rId230" display="https://solscan.io/token/6myh8h3tqTXP4RiVz5ZV1KZpQRXPzJt99kArKwz7aQMZ?cluster=solana-mainnet" xr:uid="{20BFABA3-85C1-4F9F-9F85-4CA5945F03A3}"/>
    <hyperlink ref="K1893" r:id="rId231" xr:uid="{4E031E2E-B675-461A-8D69-6DE9C4EF1AF3}"/>
    <hyperlink ref="I1894" r:id="rId232" display="https://solscan.io/tx/2raq19tDXajGXaRF12FEnBVaHUozQkfGbqMcitkh1MBHCfW6bkYF3h3b5gUtf18KEP8Fbtj6YtcpKLSAwgtCe2Wx?cluster=solana-mainnet" xr:uid="{C5F9C682-A333-44E8-A5B4-157C226B3227}"/>
    <hyperlink ref="J1894" r:id="rId233" display="https://solscan.io/token/BuVADY8x9GpnKBjJpr6Cxwwsu8nEwY1JrLpASqaYFB1M?cluster=solana-mainnet" xr:uid="{EC3A642E-F786-4E03-9508-B808C121A4F9}"/>
    <hyperlink ref="K1894" r:id="rId234" xr:uid="{CE3586C7-EED9-4A91-B3FA-DDCC16E9BA88}"/>
    <hyperlink ref="I1895" r:id="rId235" display="https://solscan.io/tx/oGB82wDc8JB7yxiv5yN9sPypiW5g68JufjdPsQW8uT3NvcoDYRxUpdBW7oCc4oTUFnUBHynty5r42n71MXTUjjC?cluster=solana-mainnet" xr:uid="{7889E2A9-EB47-44BD-84E7-B5038ADF5A49}"/>
    <hyperlink ref="J1895" r:id="rId236" display="https://solscan.io/token/CZNUv63ZLB4wfJnp8FxzRJ1hYUEwHEoPEde3VMxFUau6?cluster=solana-mainnet" xr:uid="{EE2695B4-E43F-41EF-89E3-9C4B312760D5}"/>
    <hyperlink ref="K1895" r:id="rId237" xr:uid="{1155F14B-260B-4FC4-BA44-1D2941CFB2DB}"/>
    <hyperlink ref="I1896" r:id="rId238" display="https://solscan.io/tx/5SxPJWWwFBTJZAw53htbv8ZSW7QFh7UZM4dDa2aSKRhK23tAVg1eNGgxVvhrN6AsZLqv9cNqkZDBAeHvKc4qM82C?cluster=solana-mainnet" xr:uid="{9A283F68-114F-4631-95B7-FA095A82C438}"/>
    <hyperlink ref="J1896" r:id="rId239" display="https://solscan.io/token/5mrSJ2VC3sjim9ZsyhXxxwjey5ZpqX9qysdS4LwB5W4a?cluster=solana-mainnet" xr:uid="{E3089182-44B0-4A73-B863-BB497954CF6E}"/>
    <hyperlink ref="K1896" r:id="rId240" xr:uid="{48360412-C416-4687-B175-22DF5461F557}"/>
    <hyperlink ref="I1897" r:id="rId241" display="https://solscan.io/tx/3UGbWbeskT6HbV6jN8EUL81q1QnZrnEdVQ9V9eP4QiVGeGjWQDugErGe81si4ZU3QkBZcKpCtDfnEDf9wKfp4vTF?cluster=solana-mainnet" xr:uid="{2C69BD03-8C4A-450E-B622-BE9AC57DCFAE}"/>
    <hyperlink ref="J1897" r:id="rId242" display="https://solscan.io/token/6AAtQtGEKAnwj8YHscZ64uXH6Fwz7ocUVyM2rQRZfR5e?cluster=solana-mainnet" xr:uid="{95E749DD-CD2B-48B3-8EE4-C85448ADA561}"/>
    <hyperlink ref="K1897" r:id="rId243" xr:uid="{229A3624-7217-488F-B8AA-D34A9C5719D8}"/>
    <hyperlink ref="I1899" r:id="rId244" display="https://solscan.io/tx/53pGW8k27Ync6nGcja5ps6m2QozNaZyKqKgvjn3C2isZvhjBPiFMyruxcA3bJusrY9GEyfuphD3mak1Lzpa8t3eV?cluster=solana-mainnet" xr:uid="{258D065E-F234-45D3-AE96-F60811E0D521}"/>
    <hyperlink ref="J1899" r:id="rId245" display="https://solscan.io/token/BJeSMs8Wd6yv4i6t2XtdGZr4o34edHPCkUJuPobHWkss?cluster=solana-mainnet" xr:uid="{63779631-DF66-47A9-9B8A-34B957CE5DC7}"/>
    <hyperlink ref="K1899" r:id="rId246" xr:uid="{307E41C6-195F-40B8-9BDB-7FB028F1E9AA}"/>
    <hyperlink ref="I1900" r:id="rId247" display="https://solscan.io/tx/2WsRHsxj4tX5C5fujsRVUSikLy8PK3TKaCq56MyJba1qNaXTf27tHTkAFWohLrniY1sUp35XmCdwYUaRrJwk9nFN?cluster=solana-mainnet" xr:uid="{B1CF8E01-F977-4B8D-9CA5-0CD94508FE90}"/>
    <hyperlink ref="J1900" r:id="rId248" display="https://solscan.io/token/8HBceKXUnpY4F6m4Z6X7DZAxLziqJVF8koB5PnsAZFSp?cluster=solana-mainnet" xr:uid="{DEA75370-F10B-468A-AD1E-B965A02A4BAE}"/>
    <hyperlink ref="K1900" r:id="rId249" xr:uid="{E393506A-0580-44E7-95E3-CB7B037F453C}"/>
    <hyperlink ref="I1901" r:id="rId250" display="https://solscan.io/tx/2QyjRqtkpFoAcND8nJyK7oZTDhkuxtZwEYgpiigLz5aLKR4tB94qFVdm4xPqaD3FFJjiDWTQig78AzijHofLvbM8?cluster=solana-mainnet" xr:uid="{F42E647B-422E-4A22-963F-124B9BC0E585}"/>
    <hyperlink ref="J1901" r:id="rId251" display="https://solscan.io/token/D4ERNUX4dghHMREyRwfBTDxZWvqwFHVcJgmnbKgY5Eby?cluster=solana-mainnet" xr:uid="{BBE291ED-82D8-40E9-BE6A-3C6610809AA4}"/>
    <hyperlink ref="K1901" r:id="rId252" xr:uid="{C4221907-AB51-46E6-B1B4-F5E837A3D2DF}"/>
    <hyperlink ref="I1902" r:id="rId253" display="https://solscan.io/tx/3cWNorgduMeZLDurCsnEV8YpSgQE9SgtwrWvzRWi5FcJTJapFpALko8WGPSCPbyEaEkvJYAaNP64ESQwTCRi5wGN?cluster=solana-mainnet" xr:uid="{5AF12B86-D4AE-427E-B976-BEDF739780D3}"/>
    <hyperlink ref="J1902" r:id="rId254" display="https://solscan.io/token/J8v6xfth4wBJZVfAYGyX4Xg8wkD295EtFoJs3zNG9Bzq?cluster=solana-mainnet" xr:uid="{D67F5593-CA10-4DC4-82C8-9DD3CC925B12}"/>
    <hyperlink ref="K1902" r:id="rId255" xr:uid="{51296D75-302F-424A-AF7E-B1DBA5AE563B}"/>
    <hyperlink ref="I1903" r:id="rId256" display="https://solscan.io/tx/UYjrgT4qZZsx3Pit5Ks5b4T1bFxi4iLsHYPPTVtsGw59MNP22VnkP61qD35nGyUBmRib649vXud2mjzZN7QH2TQ?cluster=solana-mainnet" xr:uid="{2985AF70-CCC4-424F-BDA8-C2AA1D2FEFEF}"/>
    <hyperlink ref="J1903" r:id="rId257" display="https://solscan.io/token/HijXcNR22eVaBM3uEXeCgVaGXywL4YhT5kziU9sht3Z6?cluster=solana-mainnet" xr:uid="{D5842807-455A-4661-A07B-29B0166F3275}"/>
    <hyperlink ref="K1903" r:id="rId258" xr:uid="{FDA1030F-C1B4-4E53-9E99-68C8801BA23B}"/>
    <hyperlink ref="I1904" r:id="rId259" display="https://solscan.io/tx/ty9mdmwFgaM88YNKt6szqMbf3mAqNxR89DgrxCFZ2Uey48ifiXLtTAnDnH6YkbVrPmg3SWzv2D3ecFogpyCin76?cluster=solana-mainnet" xr:uid="{09D19EF8-7380-41A7-93A2-C9DA1E152978}"/>
    <hyperlink ref="J1904" r:id="rId260" display="https://solscan.io/token/Awa1Ry8YmwkwkPr3br4Ww1GzwZ9MJjcuMSMY2CTn4B4r?cluster=solana-mainnet" xr:uid="{888D23B0-4CF1-4CEB-ADCC-C66F13A85CD9}"/>
    <hyperlink ref="K1904" r:id="rId261" xr:uid="{620A0097-D59F-44DD-86E4-F9C520AE53C9}"/>
    <hyperlink ref="I1905" r:id="rId262" display="https://solscan.io/tx/WB3RpsqgBjnQCS2DwBBRWPJLp8mGd1Mx9LPhb1xmE2gdp6mnTuvNeCKZBnKWgpQrjT2Uucwy7fiRL7gSPTjj7pZ?cluster=solana-mainnet" xr:uid="{68D20A54-5432-4082-8512-4A1B8365864F}"/>
    <hyperlink ref="J1905" r:id="rId263" display="https://solscan.io/token/wqwe4thmKQpTfteQqcr4xSxRTQBHd9Bb14mpgvuNrXY?cluster=solana-mainnet" xr:uid="{67A40403-630A-4572-AB71-AFBA0529A78E}"/>
    <hyperlink ref="K1905" r:id="rId264" xr:uid="{691FDF8E-CA59-4672-B014-766B5AD3FA86}"/>
    <hyperlink ref="I1906" r:id="rId265" display="https://solscan.io/tx/43oHrbsxhvw3Q86Jzk96ySV7ep2kyNjie33W5EaxFZyqZDDVKaP8To7LFunLykDEhPBwvhkysLoT49Rwzm4seZrX?cluster=solana-mainnet" xr:uid="{727C4364-28BB-4BA0-8C5B-5986CDF9D0FB}"/>
    <hyperlink ref="J1906" r:id="rId266" display="https://solscan.io/token/A89XHPFgWPxMi9AHwAG6AraY3wFFJ5UdHas4qe7nWqXQ?cluster=solana-mainnet" xr:uid="{CD9A93A0-435F-4C5F-99CD-A4B76828E639}"/>
    <hyperlink ref="K1906" r:id="rId267" xr:uid="{8B75D71B-5592-4DDB-8034-996F79271BD1}"/>
    <hyperlink ref="I1907" r:id="rId268" display="https://solscan.io/tx/1DCdchhLnfDkanMqXBQxQvC8DLtmnmG2XZCwpxQy43vTbFB8J35QMVW6biArgNa2DgKS2fHwJ518d3pWsPXNdA7?cluster=solana-mainnet" xr:uid="{4611EB87-C69C-4BC8-91A0-3BA686881EE7}"/>
    <hyperlink ref="J1907" r:id="rId269" display="https://solscan.io/token/Foe8bZQyKJcasVvs5eHL26tm27dqa1dYSvXEn6g1MM1f?cluster=solana-mainnet" xr:uid="{10D76BBF-C9C6-40D2-915D-FBB92B096F92}"/>
    <hyperlink ref="K1907" r:id="rId270" xr:uid="{A1188DE8-FD35-4EDF-8D3B-71ADDEDBD630}"/>
    <hyperlink ref="I1908" r:id="rId271" display="https://solscan.io/tx/5fLhAQdF1eHXsBQNt3xEwZB2dTAVrujnigFe4Q2ULgT9dWQAAqb5Y7pqzf1quUjYvWeSyQLNZdSTUaqLMeqc1LuX?cluster=solana-mainnet" xr:uid="{5190790F-4806-4540-8C23-742278F130CC}"/>
    <hyperlink ref="J1908" r:id="rId272" display="https://solscan.io/token/4EeQkrDroKJWi6Y3BucJ3wHK7Y7YS69Y5sngawc4NXXU?cluster=solana-mainnet" xr:uid="{4C4C098A-C9EE-4744-80B1-812930EC202D}"/>
    <hyperlink ref="K1908" r:id="rId273" xr:uid="{1A8D85CA-C588-4ABE-85B0-421984D679EF}"/>
    <hyperlink ref="I1909" r:id="rId274" display="https://solscan.io/tx/2N3m7CHuFbidn3GAgzaqDTq7HLfj8gvpwhwJVEukHTgGT1tJjpQwWrFveDg3PrnNcCdbe2Scz3135ikdJwBLuEtW?cluster=solana-mainnet" xr:uid="{2677E2A2-B168-4F09-9434-7380C43DAD47}"/>
    <hyperlink ref="J1909" r:id="rId275" display="https://solscan.io/token/AkHMyFWkfBNuELxpF22ayMuVicgeYf6Zc339gqwJtfKS?cluster=solana-mainnet" xr:uid="{70755B92-8FC9-41B9-ABBD-AC6FB5175584}"/>
    <hyperlink ref="K1909" r:id="rId276" xr:uid="{51E11BAF-D107-4296-9C4F-736CC997174D}"/>
    <hyperlink ref="I1910" r:id="rId277" display="https://solscan.io/tx/3nA8CFC64SjmeCv9ey32jKbQifivYAaryqUBWZfa2Q3c78U46uAzThJ9F3Kojx6dgLC84TMeks6SCLXDcodwJjW5?cluster=solana-mainnet" xr:uid="{9046BD78-98E1-440E-8174-1FAB61D21C1C}"/>
    <hyperlink ref="J1910" r:id="rId278" display="https://solscan.io/token/3UgXHwVsRmuP4wxXq865oBMWVzZy3CyThJgejrXTS19y?cluster=solana-mainnet" xr:uid="{72A004ED-8F97-42CA-8407-868C7D0BAE2C}"/>
    <hyperlink ref="K1910" r:id="rId279" xr:uid="{003E51FC-36CB-4912-A309-75FF9CA4ABD9}"/>
    <hyperlink ref="I1911" r:id="rId280" display="https://solscan.io/tx/4QoZRxNv6THsNKWGpRrsLJDgGnB1nLENdaRE2sXiVPyfttY2qVQEXMmKhvbCnedHHBTmo8rF9exmpPoHysEfpNpV?cluster=solana-mainnet" xr:uid="{A4AC59DD-8D18-4A18-B6C2-1E245281013B}"/>
    <hyperlink ref="J1911" r:id="rId281" display="https://solscan.io/token/HJaPt1ALAVuouP9dFtMoFMxoUbixWyiCXshMWxdMF2Jp?cluster=solana-mainnet" xr:uid="{F2C74008-5805-420E-A56C-26A693F3C78C}"/>
    <hyperlink ref="K1911" r:id="rId282" xr:uid="{1BA19183-51F0-4A55-873A-0541957B8AE0}"/>
    <hyperlink ref="I1912" r:id="rId283" display="https://solscan.io/tx/4NL6pDy55uvvGGGkCF7UHhXu1dPJpUgYg9JWQPv1PPboRnEG48tEm7ZqSZwUfnBdgkc6nFVdw5MdDoKezXbxtxRo?cluster=solana-mainnet" xr:uid="{C971B62D-31DB-4B78-B09F-97BA4F1201D3}"/>
    <hyperlink ref="J1912" r:id="rId284" display="https://solscan.io/token/D8Fe2Zbkde4xdyfPaD1jAJUnjppNWnhDJAZCdiiaD96e?cluster=solana-mainnet" xr:uid="{CC0EB8B4-8E02-47BC-AB6A-6508CE6821B4}"/>
    <hyperlink ref="K1912" r:id="rId285" xr:uid="{EDF17AC5-4BBB-468B-92F1-05F491DF42D7}"/>
    <hyperlink ref="I1913" r:id="rId286" display="https://solscan.io/tx/2PBoKekm6iW26WetqkFkj6exVPaYh4Jp89pxCuHq8yGjfqMMCBJre8Vm1BheRyvCpJwmVQWrvLp4EBCuTgN3914P?cluster=solana-mainnet" xr:uid="{0EBB8774-C9F2-4450-AE69-D3FF082AE8C4}"/>
    <hyperlink ref="J1913" r:id="rId287" display="https://solscan.io/token/FggAZRh1S8jNN3sqZkjs1U28A4Yrzm7D6ASsr5VWvT1Q?cluster=solana-mainnet" xr:uid="{FA6D5B1F-EDDA-4D7B-A363-09FFB3FCEEAC}"/>
    <hyperlink ref="K1913" r:id="rId288" xr:uid="{61DC7B46-2157-47D6-A83F-F6CE10045BD2}"/>
    <hyperlink ref="I1914" r:id="rId289" display="https://solscan.io/tx/8gkHBjrqLHHvBSzDsXVVwSpwGGgSqFBXHw1SHXzTReYbexq75VxjXUj98ymX1WssdEfqcE8XKJoJgQnpxQDJbvt?cluster=solana-mainnet" xr:uid="{E6F3F572-71DA-475D-B8EA-DD77827F634F}"/>
    <hyperlink ref="J1914" r:id="rId290" display="https://solscan.io/token/7trUNJppxAdNZq1NpL2zQJnmvwYQLxfc2hMtUUxdbkRh?cluster=solana-mainnet" xr:uid="{44C51526-76E9-4F6A-A359-BFFADB8656F2}"/>
    <hyperlink ref="K1914" r:id="rId291" xr:uid="{2B1D6E8E-2020-4D21-8BB3-34C4A753E320}"/>
    <hyperlink ref="I1915" r:id="rId292" display="https://solscan.io/tx/4ozwwKK1iWpnjYfgNafcQNUU5ygaGZ3TvTxBLv1TN3aeZANpWTw8n2HtF7KLbrP8Gff4pK82uJHT3ugnteRsgvxi?cluster=solana-mainnet" xr:uid="{90779986-4EDC-4DD2-8FF6-D63C3D1F80A7}"/>
    <hyperlink ref="J1915" r:id="rId293" display="https://solscan.io/token/uNiMYESzAEx7n3ipcnx4rMazKxcbSo9ETZXUc8QN6oU?cluster=solana-mainnet" xr:uid="{E8829348-2A36-4F4C-9D71-7320DDCBEAB5}"/>
    <hyperlink ref="K1915" r:id="rId294" xr:uid="{D1C051C4-81D9-4886-8D0D-07ABA0B9BFBF}"/>
    <hyperlink ref="I1916" r:id="rId295" display="https://solscan.io/tx/2X5TuEiE8sPGMU3kww83WgqK4CkJqUT8qeDa564QoZZ8N8UxnG9qoM7yag3sfBpdLcQuqKD1z48koaZhLkrBNmJt?cluster=solana-mainnet" xr:uid="{9BCF39D6-69CF-42CA-BFC3-6F7B7D1AEB06}"/>
    <hyperlink ref="J1916" r:id="rId296" display="https://solscan.io/token/D5w1iacNFu9cvzEcDQFTD4PM16ZEf7ruE8KXCKbD5Ux4?cluster=solana-mainnet" xr:uid="{3119D59A-C395-4CBD-9BBF-33DCE4B31CB9}"/>
    <hyperlink ref="K1916" r:id="rId297" xr:uid="{123D49B7-2E98-4FED-8043-E07E88CB1E92}"/>
    <hyperlink ref="I1917" r:id="rId298" display="https://solscan.io/tx/2SWKL2uh5NeJNhtVsn46i9dgqijru6qMEESPPrR33ygEQMdiVew3WHndU8FV9eyCBvA7ZFjvh28RsVtNgYXCpfah?cluster=solana-mainnet" xr:uid="{7340128E-386D-4E96-A2CF-1475A72C6261}"/>
    <hyperlink ref="J1917" r:id="rId299" display="https://solscan.io/token/4NucgTcgkCpMDiMcjiRorcuGwfdd3WkrxjGZmajaBCWZ?cluster=solana-mainnet" xr:uid="{BBC79AFD-E2FA-43E6-8D18-40DFA6A6AF84}"/>
    <hyperlink ref="K1917" r:id="rId300" xr:uid="{41BFD078-9D30-4EFF-9622-28663347FDC4}"/>
    <hyperlink ref="I1918" r:id="rId301" display="https://solscan.io/tx/2DqtYvALwLYmbfbXZhXXycUwCoz46FnmxoRRfx1JRnYCnLgeQao9YjyKWqBWuv9RBmFJUreCfYhPoVQjTf5Rw5oX?cluster=solana-mainnet" xr:uid="{3C084444-5E88-426B-9522-0E5AB00A3478}"/>
    <hyperlink ref="J1918" r:id="rId302" display="https://solscan.io/token/4c2KmUCn6Yk6FvimvzrsUMonW1fyq69Yu4NA6DZvWM9h?cluster=solana-mainnet" xr:uid="{4EA5C616-DBB7-4231-B4D0-8AAAE7444D48}"/>
    <hyperlink ref="K1918" r:id="rId303" xr:uid="{073C577B-6E81-43C8-A1DE-823BFCABF520}"/>
    <hyperlink ref="I1919" r:id="rId304" display="https://solscan.io/tx/55dVYPrcDvhYrQUCvYvzQsQA1jFp3ZwaWzXPgn8SnbNsuCc2nsXpgcwjSMWMyngZKhJHB8aXBjTxYz2HQFs4264J?cluster=solana-mainnet" xr:uid="{8383E7C8-C14D-4EA7-B054-52345D548093}"/>
    <hyperlink ref="J1919" r:id="rId305" display="https://solscan.io/token/9Xr55S5pUgnmQTPrc8gxknmZiBQx3Ld3VMe3aA6d3E3V?cluster=solana-mainnet" xr:uid="{137CA5FF-6B34-4E7B-A03B-817553CEA911}"/>
    <hyperlink ref="K1919" r:id="rId306" xr:uid="{BC781B3F-E92E-403F-B8BD-F06A431C815A}"/>
    <hyperlink ref="I1920" r:id="rId307" display="https://solscan.io/tx/ZUerdTGeQpe7K1VmfzUFpDLcHpDofL6EhUAaPUWfEtXUsmQck8HHLVsAFAD16nyGw267jbTdQXEykusAvKuRjU2?cluster=solana-mainnet" xr:uid="{1C2241BA-39B7-4B9F-B32C-8A8C2F8F5D59}"/>
    <hyperlink ref="J1920" r:id="rId308" display="https://solscan.io/token/5dbWivBc5fXDQG8tCcTwcGWGfoYBZFByauUF3Davy946?cluster=solana-mainnet" xr:uid="{7D98AA43-B80D-4966-9541-BFB1AD306E00}"/>
    <hyperlink ref="K1920" r:id="rId309" xr:uid="{01A3FF03-7027-418B-8FAF-4713B8E0D78C}"/>
    <hyperlink ref="I1921" r:id="rId310" display="https://solscan.io/tx/3cnTtBNxwYSXHPcxWRGNaFEatzukbZGuruTV7VQR361jHdQMv1gMwF65v6SNuVS2rpL5J5m5v4awHecEASrb9qVi?cluster=solana-mainnet" xr:uid="{432F36A6-529A-40E7-8659-A0B29AFA3B30}"/>
    <hyperlink ref="J1921" r:id="rId311" display="https://solscan.io/token/EEfKg4i3K2dTC7mxus34HjAiTkHxk2hSxEgcK4ksHwFn?cluster=solana-mainnet" xr:uid="{29EEAFAB-CA13-48AF-B546-0961E44657B5}"/>
    <hyperlink ref="K1921" r:id="rId312" xr:uid="{E428A224-FCC5-4809-B8D0-A44EAEB32A66}"/>
    <hyperlink ref="I1922" r:id="rId313" display="https://solscan.io/tx/Q176aBqUnvq7sPz7RrR5ReRA5ifddgi987EKqxv8hfMw4vYLxPVFtsjGxFkNYucoGFeuEdYSLn75ZS3R2ujue6k?cluster=solana-mainnet" xr:uid="{3ED1C721-7B99-4A40-9201-0D0B5DB93C95}"/>
    <hyperlink ref="J1922" r:id="rId314" display="https://solscan.io/token/DCF74Yqw5PhyDqh5Ux37mtcAQhv72ZtnvcS2AkE7AzhN?cluster=solana-mainnet" xr:uid="{68091D46-6FC7-41B7-A17F-4A97A8C96BE1}"/>
    <hyperlink ref="K1922" r:id="rId315" xr:uid="{4F948048-0891-4DC8-BE5D-0CFC627D8014}"/>
    <hyperlink ref="I1923" r:id="rId316" display="https://solscan.io/tx/4Ezq9A8xPNqmy8h4mCKRNm4ZdZrJreQcPqWyjxZhdePMV27GtHspjVWL8n7SLjGGkF3U5BK9YZm9yeFp1MEEsVnn?cluster=solana-mainnet" xr:uid="{F92EAD0F-C115-49BF-8B20-CC6373E0529D}"/>
    <hyperlink ref="J1923" r:id="rId317" display="https://solscan.io/token/G1swtpGYQJMGvBCe2mhZGjo2ZZa9oMnZ7JL5p4oupwv4?cluster=solana-mainnet" xr:uid="{969CC661-2179-4C23-8DA5-118D34863DCD}"/>
    <hyperlink ref="K1923" r:id="rId318" xr:uid="{4E622A5F-4F1E-41A5-B898-438B77D8ED4D}"/>
    <hyperlink ref="I1924" r:id="rId319" display="https://solscan.io/tx/28SJPQYWJHboJoufZTkWTvhgajYdBsBBct1yS2U6QmSdQRt6EZLvT1Avg2CMbAuZodLtgrXch6xu8GqXr4ZCsF6s?cluster=solana-mainnet" xr:uid="{6E23BF9A-5F25-4652-825B-D84CEEB8E440}"/>
    <hyperlink ref="J1924" r:id="rId320" display="https://solscan.io/token/8sL1tXRqkRCnqSf3nLvasjNCTyuChApSoSUT7989h547?cluster=solana-mainnet" xr:uid="{6670E9D9-396F-4D05-B95B-520AC6E2C1F2}"/>
    <hyperlink ref="K1924" r:id="rId321" xr:uid="{886CAF36-641F-4875-95D2-AD1B76D98EC4}"/>
    <hyperlink ref="I1925" r:id="rId322" display="https://solscan.io/tx/29Nz4sBRyNWM8xPcB141Bn9igwxCf2YrJgz4fiB9s3oShb7SuZEihNAG56zdKMfQpwj681AN8MqK4mSRVQJ95CEA?cluster=solana-mainnet" xr:uid="{7196D8E6-4B52-4FE0-B6DA-86BBC03BF84D}"/>
    <hyperlink ref="J1925" r:id="rId323" display="https://solscan.io/token/8w3xonHmfjaCt2Ti26mfKxrVV9XKALY9wyDPYKsHJ1Y1?cluster=solana-mainnet" xr:uid="{67DA8996-6BAB-45E2-9CC8-1B2F68C713F9}"/>
    <hyperlink ref="K1925" r:id="rId324" xr:uid="{77DAB779-794E-4485-ABF3-92E889B0E918}"/>
    <hyperlink ref="I1926" r:id="rId325" display="https://solscan.io/tx/HnyYrPsgY2RAETQaQx17Ch3aQDod5bNX1VQ6aUgamj3w3G1Pb4YWz5MyiGwErftZ3MR8QhX2mjJo9DJ8CvAV8Wh?cluster=solana-mainnet" xr:uid="{32D60BB5-743A-4DE9-A513-0D042D493D0E}"/>
    <hyperlink ref="J1926" r:id="rId326" display="https://solscan.io/token/6LX7uBL2Be1C88gBorvi4muYVk94FfMQ5QzphqaV8vx9?cluster=solana-mainnet" xr:uid="{47FA65A1-73CC-4395-A531-DC314E073DC1}"/>
    <hyperlink ref="K1926" r:id="rId327" xr:uid="{93610013-EC15-4173-B41A-3BE095EAED00}"/>
    <hyperlink ref="I1927" r:id="rId328" display="https://solscan.io/tx/5meCRy5FtqXCfTDTqKoZqbwvjVuVB485Pab8W76viKY2WCmCyiDNzcZMXFesHKqEQmobvpQTaKXKrgj8Nu2b6piY?cluster=solana-mainnet" xr:uid="{54B6C7AE-5B68-4A39-A380-4E293D6ED282}"/>
    <hyperlink ref="J1927" r:id="rId329" display="https://solscan.io/token/CMHxgondfKJyTXExD8NNgPAn9VD2HJ4FD2TvfYdLyNtT?cluster=solana-mainnet" xr:uid="{37D1D092-755C-4308-9033-BF69C47ED29A}"/>
    <hyperlink ref="K1927" r:id="rId330" xr:uid="{FA13583A-4614-42A5-A689-77CECA85171A}"/>
    <hyperlink ref="I1928" r:id="rId331" display="https://solscan.io/tx/3KGZsxH5s9iWbjqkXjXb55y6SNHchB9rwGqztLGNQEuBks86X682Am35XqHsEnHBE86jYmeemVns414ciDN1ViZ9?cluster=solana-mainnet" xr:uid="{84F2A530-D997-45F2-AD2A-4918F067E04F}"/>
    <hyperlink ref="J1928" r:id="rId332" display="https://solscan.io/token/BsmxxkCC7BxLGKi6DEVRVuoujwtdu4DoV9q5HZRp5Znb?cluster=solana-mainnet" xr:uid="{24CD89CB-AE30-4719-B820-CE543489645F}"/>
    <hyperlink ref="K1928" r:id="rId333" xr:uid="{B29798DF-3514-4D0C-AAC5-AB7AF6E63575}"/>
    <hyperlink ref="I1929" r:id="rId334" display="https://solscan.io/tx/5StjQT5zdRj3DmKzhmpXmTS8so1SqU5szqie3o8QbBtwG3m4JMX4Q3don6Ad5xjkgdqBvwbxtvoj3BrQrBkhwnNf?cluster=solana-mainnet" xr:uid="{A1432FBD-1AC1-46E5-AD24-52FFEB26A217}"/>
    <hyperlink ref="J1929" r:id="rId335" display="https://solscan.io/token/GiKo6aK4PWyM9GU8EEbLQ5PJ8HxRQYwBn5SsYmsvqBcz?cluster=solana-mainnet" xr:uid="{941E5D77-9E49-4967-809A-4646A928B42F}"/>
    <hyperlink ref="K1929" r:id="rId336" xr:uid="{2352973C-AC10-475D-A6AB-E227340B528D}"/>
    <hyperlink ref="I1930" r:id="rId337" display="https://solscan.io/tx/2N46gwuVpVFuTMK79h2vQbgDrbGY7zC8pjmJtbk8ckjV4XxMuACeb1gPptczy6uTBGSGcEVngF6cwRdpx2bHNgAw?cluster=solana-mainnet" xr:uid="{DFC4D0A5-78F7-4880-A384-2205DB51D1AA}"/>
    <hyperlink ref="J1930" r:id="rId338" display="https://solscan.io/token/4k5mKX62VKMisME9TadtN4eg84MtcXmZas3sixVwtaaf?cluster=solana-mainnet" xr:uid="{4D7A0C60-EFBA-4B53-948E-76AF57A12843}"/>
    <hyperlink ref="K1930" r:id="rId339" xr:uid="{61BBAAF7-0AC4-4C0A-AB28-C54862ED1367}"/>
    <hyperlink ref="I1931" r:id="rId340" display="https://solscan.io/tx/4NzuJjACioD1jESZYLxGvbgwdQCVw5UXtc79XepkAp8yaGfUqQudCQumxNRem5JGRZC1dEgsux7JSshZ9YNd2sb6?cluster=solana-mainnet" xr:uid="{E298A6BB-833E-4315-A1B1-A6FF90B44F3E}"/>
    <hyperlink ref="J1931" r:id="rId341" display="https://solscan.io/token/3FDdEm38CsMPSwGRYcwWXrfMH3K9daJjXUHjMmeh6F1T?cluster=solana-mainnet" xr:uid="{7DE4CE7C-A9C9-47AE-B62F-BB883F4FECA8}"/>
    <hyperlink ref="K1931" r:id="rId342" xr:uid="{0EEA86C3-54BA-4C37-928C-82AE30FFDB30}"/>
    <hyperlink ref="I1932" r:id="rId343" display="https://solscan.io/tx/4D4tfttXCMjsGDTHBE9KMYLn97nPBxojifDtBgKwoUj3MQjhCQQ8AFbSCwxiWA2aiWe5GFdnfJZSV5eEd7cepGq2?cluster=solana-mainnet" xr:uid="{FD534B28-0C05-4782-B7A6-CCEDCF643C0A}"/>
    <hyperlink ref="J1932" r:id="rId344" display="https://solscan.io/token/5JdHXWMsavuZTWwBaq8t77Dmyi62f6L1RT6vY3guM1R9?cluster=solana-mainnet" xr:uid="{881641C0-8B2C-4F1A-B4CF-04E73BE34326}"/>
    <hyperlink ref="K1932" r:id="rId345" xr:uid="{457089EA-DDBD-47C7-BE50-937923EA43DC}"/>
    <hyperlink ref="I1933" r:id="rId346" display="https://solscan.io/tx/61ePwbv7BB1M5eGeaS48vHpPMYmKRrPJGHJuucXmNpiMCu32keokBwZC8zNbNK7zxDe6Uh2SG2B5ycZY9uKHnXjC?cluster=solana-mainnet" xr:uid="{29DEAE24-91BA-45F5-B0DE-3B240752BF55}"/>
    <hyperlink ref="J1933" r:id="rId347" display="https://solscan.io/token/C719hyKf3Aqunb4WmjaxRwjLiyXHUBZG4Y5TWH4Uh5TP?cluster=solana-mainnet" xr:uid="{EDB60B9F-8C95-452E-BA1B-E84E85C9A7C0}"/>
    <hyperlink ref="K1933" r:id="rId348" xr:uid="{6C26CA12-B7D2-41D0-9B34-AF5F0BE6F4A8}"/>
    <hyperlink ref="I1934" r:id="rId349" display="https://solscan.io/tx/221EghodhXCNXSNf4R3PKfzBUeip5BWVjtu6Zov6NqoZnHfeLGTMJ6noGEV4XBWvpyzXwJKWCjMKUEWJbvCDZYu9?cluster=solana-mainnet" xr:uid="{79F9F4C0-798A-44E7-A896-ACCCF9636332}"/>
    <hyperlink ref="J1934" r:id="rId350" display="https://solscan.io/token/CBuXaicCiGSv4jCXpUfbVSXzyzRXRUHX67Hdv4sCUbCj?cluster=solana-mainnet" xr:uid="{16E25762-F642-4239-97F1-9A940EB3B400}"/>
    <hyperlink ref="K1934" r:id="rId351" xr:uid="{E326FE98-DC6C-4C41-BBD9-9CA0F7401296}"/>
    <hyperlink ref="I1935" r:id="rId352" display="https://solscan.io/tx/61eGjjmqZ7u6kcb1aAcftx2b7pqQ1FqH793WJ1fGQquCar9Y5ZbqMEbXmCE4R9KtY6BvbVrgBsRukUhHCosc6xci?cluster=solana-mainnet" xr:uid="{45FAC494-CFE9-4D6D-B39C-CF0737A0D9A3}"/>
    <hyperlink ref="J1935" r:id="rId353" display="https://solscan.io/token/6rXqu3Cnd4rseWCRKGaMFNUkMsWr6YqakSK2Ao1XduVJ?cluster=solana-mainnet" xr:uid="{BC30E363-0266-402E-B415-909A18EE7C8A}"/>
    <hyperlink ref="K1935" r:id="rId354" xr:uid="{387D9DDF-0A35-4782-90B0-B8D35A00FCFE}"/>
    <hyperlink ref="I1936" r:id="rId355" display="https://solscan.io/tx/4qxyc16p3S5te2z4Ya7Zv7g1v4Tt9pbv2B91qYrBCczTdhj7ahTuBe6vQWzjkv6XRVkuSgWFWZCiZFYr9P2Ryus7?cluster=solana-mainnet" xr:uid="{D6CD1DB7-1775-49AF-A23F-72918D5B9C41}"/>
    <hyperlink ref="J1936" r:id="rId356" display="https://solscan.io/token/9xoSxcxSUbYRvSumUUAy1oATVARiH6kd7vAqQxXpifxF?cluster=solana-mainnet" xr:uid="{77138F80-F386-4ADD-817E-669AC185DD10}"/>
    <hyperlink ref="K1936" r:id="rId357" xr:uid="{EDD3F137-028B-4D61-82F4-D27648FCB6FD}"/>
    <hyperlink ref="I1937" r:id="rId358" display="https://solscan.io/tx/2xR7k4531yJwMZ9RRwAAP777nptGUv3uwLtri2Ng9YcCp8uGXNiPF3maEMSGGz3JQw7pkUNyVvAT9kVyjowurRLo?cluster=solana-mainnet" xr:uid="{10AAEFD6-55A9-47B8-BB3F-5F9860E03B57}"/>
    <hyperlink ref="J1937" r:id="rId359" display="https://solscan.io/token/AQ693h3i9mQ3Duthnu1Qh1J1KUaidPeEumdyNqTSKBKu?cluster=solana-mainnet" xr:uid="{FB593AB4-A393-4DCB-B39D-C7C78650C4C1}"/>
    <hyperlink ref="K1937" r:id="rId360" xr:uid="{478D7536-1695-4A67-8682-4A306921CDFE}"/>
    <hyperlink ref="I1938" r:id="rId361" display="https://solscan.io/tx/5Q3V8DvEwp6gWEUyciV8uX2z8wEHTXLrhnEA513eMc3JU3XjB7hXzcYBr8VrfBHZxAVSP9JCFWiVvLN7Hq96zi5Y?cluster=solana-mainnet" xr:uid="{7111795F-4AF5-4CD1-B746-0C50F58F2780}"/>
    <hyperlink ref="J1938" r:id="rId362" display="https://solscan.io/token/GG2Kh8Ub4GnyRGLCgXwrmvxWbjGFx3dGoxcxps35WNDV?cluster=solana-mainnet" xr:uid="{CF6DC78C-3D26-4AE7-B07F-401B1787E549}"/>
    <hyperlink ref="K1938" r:id="rId363" xr:uid="{4E6AEBD7-8F90-47F7-857A-911F6371AF09}"/>
    <hyperlink ref="I1939" r:id="rId364" display="https://solscan.io/tx/2w45Zpknc4hY3Hi5Qm1gZqhUzqroTKi1oLKdSpA1waFsU4CbhTVb9YF9aaa7Q4AsqHbzSqtEv22tJG68mUyopmNX?cluster=solana-mainnet" xr:uid="{2F3721F6-A68D-4C15-B9F0-1B67E6C0610D}"/>
    <hyperlink ref="J1939" r:id="rId365" display="https://solscan.io/token/FzZqGSR3AoyrKTXek86jpjHEoVxnPpA1bhffYBeLGnmc?cluster=solana-mainnet" xr:uid="{DDD17385-2181-47A0-9B56-5AA68253C60E}"/>
    <hyperlink ref="K1939" r:id="rId366" xr:uid="{17D0E754-3F3A-4EE4-961C-4A004DEEEFC9}"/>
    <hyperlink ref="I1940" r:id="rId367" display="https://solscan.io/tx/2VkWVbeinqhaBR9Mc9uYbdvkCymYhDaWX1d9XPeovHEELtYvEBopaeFmbFuGRBUGJc3dzbkPL8tYM67Ac3eKUCXq?cluster=solana-mainnet" xr:uid="{08635ADE-BD6D-4A0F-9443-58480AFB62EF}"/>
    <hyperlink ref="J1940" r:id="rId368" display="https://solscan.io/token/G1ayH5YS84JjkjzdqtRdbdzqbTi2PCykrjMioaAd1BbA?cluster=solana-mainnet" xr:uid="{B901219D-441C-463A-8B35-0AA1FE73C4C8}"/>
    <hyperlink ref="K1940" r:id="rId369" xr:uid="{E0B81055-4F56-4F68-9B76-842EC5EE2ADD}"/>
    <hyperlink ref="I1941" r:id="rId370" display="https://solscan.io/tx/3Qw1B6YdpwpdyAeV6vQQaUwnpoEjMvkwRWCWNQG7JNcMNWoXSuwMfN786e4kJN78g1ju8pifWvQNgGo2V6hTDEZz?cluster=solana-mainnet" xr:uid="{84EAFF34-F609-4E00-8582-4EF4B421AF41}"/>
    <hyperlink ref="J1941" r:id="rId371" display="https://solscan.io/token/3NCskferfTAKA8KnuZWGX7SJEpodaf2MUWrXyJ9f4AsD?cluster=solana-mainnet" xr:uid="{E56C87AB-017B-494D-9284-3E680617D702}"/>
    <hyperlink ref="K1941" r:id="rId372" xr:uid="{33F878C9-3998-4732-B12D-8AA2911E6257}"/>
    <hyperlink ref="I1942" r:id="rId373" display="https://solscan.io/tx/3xrUb77x8vbXYFbEAfFDnFsQXnLzJgowtDWeoE1PaqjDuhG3dCSUjMCDaN7bZAkoGJ8313XhnV1X8PRxkyD5bjRS?cluster=solana-mainnet" xr:uid="{CBA67873-5AD0-419B-97EE-BD82386A31A3}"/>
    <hyperlink ref="J1942" r:id="rId374" display="https://solscan.io/token/6uesBe7dMmRCKa4D3ahdT9fF6MKzukeWYATLm68Bfcxi?cluster=solana-mainnet" xr:uid="{3E5F34D2-2D2E-474E-86E7-ED8233C3BA4B}"/>
    <hyperlink ref="K1942" r:id="rId375" xr:uid="{082ED684-B187-47F4-88B6-315C206B1234}"/>
    <hyperlink ref="I1945" r:id="rId376" display="https://solscan.io/tx/5Th7pQKuP3AHgxLKUZhqTJnRF2gXEABsKHspqi3XQzAXPzSoHfpjMthRPH2Bonwtb4ASyG5iwhFqX2yTF7hMaRpW?cluster=solana-mainnet" xr:uid="{BC09EA44-402A-457E-AA84-A3B8297A3F17}"/>
    <hyperlink ref="J1945" r:id="rId377" display="https://solscan.io/token/8UkcAPKYa7h7rfHxWgp7RM9DGvkuAhteyMJ9W8yKH1F8?cluster=solana-mainnet" xr:uid="{D131A243-8661-41A2-A92F-91DF084C1874}"/>
    <hyperlink ref="K1945" r:id="rId378" xr:uid="{18501E4E-BC37-4FBE-A309-2807B70F82B4}"/>
    <hyperlink ref="I1946" r:id="rId379" display="https://solscan.io/tx/2GtXPbeuCjuzTpeJ2Qv32b7ctUq4qgDcmHeXBUv9SEFYWY2fTYRiVBHZSiopbiQVshvTbQEa5MW91cmor8U23ZzT?cluster=solana-mainnet" xr:uid="{23E07DDC-19C4-4430-B7A6-CEF2E2E520D7}"/>
    <hyperlink ref="J1946" r:id="rId380" display="https://solscan.io/token/5t76NJbwAW6ewnDAkyyQeNGUgZfsUQrzH9SsTNQ46SZ5?cluster=solana-mainnet" xr:uid="{F58A86A2-88BE-4085-B59E-FAD558CD5CBE}"/>
    <hyperlink ref="K1946" r:id="rId381" xr:uid="{1743DD01-B264-4970-AC6E-D79E07170927}"/>
    <hyperlink ref="I1947" r:id="rId382" display="https://solscan.io/tx/5Yf95eDqfUwsLRBc235uWW9aK9rp8QLBdyzWpa1NvMxkpJVmL48jEEpUrPqBWB3xoExZDge1o2HBBUAANRuXwf71?cluster=solana-mainnet" xr:uid="{D0F4E80C-AC6C-456D-A49D-B734FFD45D9D}"/>
    <hyperlink ref="J1947" r:id="rId383" display="https://solscan.io/token/Fb7g8jGtFBEELyd8jzkmPyP6g73H7MXYDP7RtzgrJEgv?cluster=solana-mainnet" xr:uid="{877A3E30-45E5-49C8-9D43-293C4580FE17}"/>
    <hyperlink ref="K1947" r:id="rId384" xr:uid="{F44AA264-BCFE-4DC0-A3E1-46695B174D2B}"/>
    <hyperlink ref="I1948" r:id="rId385" display="https://solscan.io/tx/3WevghzJMGLshVY5c6JLCA6Wosw1QqYYHpitafttkGSK1Ydv7MyjxnLpy1UtNgUz8Roomodtyc8SxsSETVUAaPZM?cluster=solana-mainnet" xr:uid="{01701F7D-D1E8-43C6-9FC4-6D26FF95A1AE}"/>
    <hyperlink ref="J1948" r:id="rId386" display="https://solscan.io/token/GZA9t7ViXT8QQBRCwpw4TRx3dCo2ML7N61NNM8zPfiK9?cluster=solana-mainnet" xr:uid="{06A85071-51FF-4698-9F12-6C9CBBA947D0}"/>
    <hyperlink ref="K1948" r:id="rId387" xr:uid="{D737205B-8D6F-4109-B566-C104848492FF}"/>
    <hyperlink ref="I1949" r:id="rId388" display="https://solscan.io/tx/27TD9vsWQbNEKrFbKCACkZAYmNwBX7yfEuCE4uNpkn1Y5Bti2eT8F9siMxLtrKeVvuvdtFkCfmDEYHNWeNqhpuTz?cluster=solana-mainnet" xr:uid="{2D95968D-12D5-434C-9617-CC121B3C8EC0}"/>
    <hyperlink ref="J1949" r:id="rId389" display="https://solscan.io/token/85zDJN7SYdH9cs5w5t5SvJtq8p3vr9y2b4T9J65nXC1L?cluster=solana-mainnet" xr:uid="{9BC58C24-0DBF-494E-9BBF-68826F3A8653}"/>
    <hyperlink ref="K1949" r:id="rId390" xr:uid="{A87AB0C9-1C03-452A-86EE-552303BB7C22}"/>
    <hyperlink ref="I1950" r:id="rId391" display="https://solscan.io/tx/JTVws1Kgbykwhai4Jg4Ze2cQq1y1FwrKffZ9vJtiCUpmgjeLq7hCMSmD38k3UQazb5E7YdVMHZy1ALEEKFH6jos?cluster=solana-mainnet" xr:uid="{A287F22B-18D9-4C9F-9D5B-657D20A03FBF}"/>
    <hyperlink ref="J1950" r:id="rId392" display="https://solscan.io/token/7kP5foQqn4NjDBcRS2tgqJ1FnwinDmv1TxWMZWoCdeQ6?cluster=solana-mainnet" xr:uid="{4CD75D58-2D89-45A0-9990-CF1A4069F450}"/>
    <hyperlink ref="K1950" r:id="rId393" xr:uid="{1F3AA33C-EEB4-4EBC-BD3F-9EC8FC20F917}"/>
    <hyperlink ref="I1951" r:id="rId394" display="https://solscan.io/tx/3aZc8f5EasLPSNQGnf5zZdX1dMjiTygA3sLwuBKqD7dPouBfPvtY6VkP42esaK124VbMGsmPcLKidAp21A75Nz8?cluster=solana-mainnet" xr:uid="{1DC105DE-D233-4CBA-879F-6007724DA148}"/>
    <hyperlink ref="J1951" r:id="rId395" display="https://solscan.io/token/FHe8umEmkVjC2gX5nuTFvGXpiBUz4tjo9Rv62wdy9oRK?cluster=solana-mainnet" xr:uid="{9638F97E-08A8-4475-9856-E1DFF9BFB905}"/>
    <hyperlink ref="K1951" r:id="rId396" xr:uid="{E4F98C86-8845-4C11-BED2-B200CFD4103D}"/>
    <hyperlink ref="I1952" r:id="rId397" display="https://solscan.io/tx/5kD1cSyGghmE5z9JTtmZxAuUyf9eDsVEKyVHoe899ZN5UzfV7trh66dr7y7cRTNXDTx9UznBJ7ViCKd698jnrh53?cluster=solana-mainnet" xr:uid="{ED45A02A-E429-4B07-957C-01EA7300E4CE}"/>
    <hyperlink ref="J1952" r:id="rId398" display="https://solscan.io/token/2c92BwwbDmr1p2DK6MgsYB6eyRDF2gymQZTht8MPJUGn?cluster=solana-mainnet" xr:uid="{6DDAF6A0-1B25-4B27-8F9A-68DB222B93AC}"/>
    <hyperlink ref="K1952" r:id="rId399" xr:uid="{F7BF8639-8C1C-44B8-8956-F2E5550F6192}"/>
    <hyperlink ref="I1953" r:id="rId400" display="https://solscan.io/tx/4eK53sZkGxQuXSyGWVB1MSRSjrSWJeTtksEgTUssnQ9SUWVwEqk5ZqN1VFeyNLZeJKqkkzbEt8LVUD4D4Gj69LUm?cluster=solana-mainnet" xr:uid="{6C8E6626-B022-4472-9903-708936440C44}"/>
    <hyperlink ref="J1953" r:id="rId401" display="https://solscan.io/token/G1vVjnXidHaAxK1d77vW9yry7Mej8SW7yV61AMMMder?cluster=solana-mainnet" xr:uid="{F7C4DD83-147A-44D8-9FA7-1928AA012B9F}"/>
    <hyperlink ref="K1953" r:id="rId402" xr:uid="{AA117F61-EFAA-4146-8EE4-BB59CC20C219}"/>
    <hyperlink ref="I1954" r:id="rId403" display="https://solscan.io/tx/2vLvAmqiCfCfD7tmseacajaBWQA4nFUyoQ1fz6uuPSCKXb7zDYqoyJQhkn1ooob1B8YDb9HbYfLavbY2XVLq7VZC?cluster=solana-mainnet" xr:uid="{6B003137-78D5-490E-B41C-0F2D56A45EE5}"/>
    <hyperlink ref="J1954" r:id="rId404" display="https://solscan.io/token/mn2EUNbMKft2rRJUVqsKeQLdk9K6FMDRKRa8cyyxRJE?cluster=solana-mainnet" xr:uid="{ECB5407E-2457-4951-A379-8476C119FAB8}"/>
    <hyperlink ref="K1954" r:id="rId405" xr:uid="{9A5551CA-3473-49BF-89CC-2A46360B1D5E}"/>
    <hyperlink ref="I1955" r:id="rId406" display="https://solscan.io/tx/5qLD1Nw5nvJvHSQQ7kyE5x8eiNcc3oASjjAQvJxbB1nvQ8PYixhBwqNxw1LkWxVhBPpfgYUPYAYSKnL1q4pvkXpA?cluster=solana-mainnet" xr:uid="{D3088D3A-6623-4693-9D32-9C48C4E88C02}"/>
    <hyperlink ref="J1955" r:id="rId407" display="https://solscan.io/token/J5Jz2mTVCufD8qmQSzYghXesoAoFnjjmHGqK8C1S9mJ6?cluster=solana-mainnet" xr:uid="{CA3A54C9-A9F7-41AC-845B-0F64F8AD06D4}"/>
    <hyperlink ref="K1955" r:id="rId408" xr:uid="{A0934800-8730-46E1-BBA4-B072C5DB7DBC}"/>
    <hyperlink ref="I1956" r:id="rId409" display="https://solscan.io/tx/4CLSE4ytERuyVabdASUQaJHZ56dkBpP2u6efV8ozyHRxqjydzEKTBQu4W3J21ydYmxpMrpG95yN2H5xUPtwJLcRc?cluster=solana-mainnet" xr:uid="{0AC4A6DC-5F17-4987-A93C-CB7817753E76}"/>
    <hyperlink ref="J1956" r:id="rId410" display="https://solscan.io/token/ApiS8q5tMWyX8gHqFB4kXWJ4aDx4hmJ39C2dwDCubTtq?cluster=solana-mainnet" xr:uid="{8D58265F-0966-4AD6-940D-BC1DBBAFBF84}"/>
    <hyperlink ref="K1956" r:id="rId411" xr:uid="{F148122C-2180-417C-B537-ABFD54410675}"/>
    <hyperlink ref="I1957" r:id="rId412" display="https://solscan.io/tx/49PWhNBTdkAkSsPTcd5SwzS1jTrWWYcKYhxdCeGrQMpUS4HvF7nDVY4oevfAyAaaupjFLmf4RKEY1rQNLbCTPsEc?cluster=solana-mainnet" xr:uid="{067B1936-C52A-4602-AAEA-15622B498D1B}"/>
    <hyperlink ref="J1957" r:id="rId413" display="https://solscan.io/token/A5UKSQ1WCPW5TuDS272D3CDmxuEbGJueL9A2Gu5UCZPL?cluster=solana-mainnet" xr:uid="{035464DD-E526-4D5C-8E01-11074927119D}"/>
    <hyperlink ref="K1957" r:id="rId414" xr:uid="{D48ABADD-33C8-4E00-8C51-9B40C1AA2CA2}"/>
    <hyperlink ref="I1958" r:id="rId415" display="https://solscan.io/tx/5HCPW61MSSKAeZ2XbWc8u7fyKL4HDebkgHgjGqYNE4QV5r6g7v9dgW6enPR8tuBtjGf2C3C4L12XR4U1NHG2Yuko?cluster=solana-mainnet" xr:uid="{226AB504-F6C5-4B4D-9473-EB84280FDD69}"/>
    <hyperlink ref="J1958" r:id="rId416" display="https://solscan.io/token/DJYT2kAhbALsC65NzpXvX4rQGTtjGRLur7k2bh3bqNoQ?cluster=solana-mainnet" xr:uid="{16E5CA42-22A9-44B8-B5B2-FDC0D12BBA68}"/>
    <hyperlink ref="K1958" r:id="rId417" xr:uid="{5E3932D4-BB0C-46C8-AD65-1842A709339B}"/>
    <hyperlink ref="I1959" r:id="rId418" display="https://solscan.io/tx/3CMc13tgAyWVAsSXRVFAq52xZDvV51bGB1LT34B3e6DnuK5v5jCM7TxmN2ybiQw72HcMs9CzkLLqVB4csGfGdCsW?cluster=solana-mainnet" xr:uid="{49551AD4-5384-4A78-B776-67F443F125EB}"/>
    <hyperlink ref="J1959" r:id="rId419" display="https://solscan.io/token/3s5GraPVu6g6GLEXksvovFHL6LZQwtgXXX9dynpt9HzK?cluster=solana-mainnet" xr:uid="{0B975FA2-2B3C-47AF-AF7B-58F44693AFD3}"/>
    <hyperlink ref="K1959" r:id="rId420" xr:uid="{65D9FD9E-D13C-4299-B481-D06B67A9EB25}"/>
    <hyperlink ref="I1960" r:id="rId421" display="https://solscan.io/tx/55fZ9Rbux4aJBA9Hu7MeP3P9QYTbA7TigMhSN8Zrvn8GfxdQinueQN6KgVSZLQnRao2ku7gxNKo4sytYf8MoqhDJ?cluster=solana-mainnet" xr:uid="{2AAAE920-DE84-40C4-A5D3-DBCBF88431EE}"/>
    <hyperlink ref="J1960" r:id="rId422" display="https://solscan.io/token/GWpYK3E4AZkfU8jWYij1628hsuSAQh4vG5Mg66KY25gv?cluster=solana-mainnet" xr:uid="{DC3429BF-DF3D-46FB-BEB4-52B18C65D89D}"/>
    <hyperlink ref="K1960" r:id="rId423" xr:uid="{3F77ABE8-44F8-4805-B978-165C19C8F720}"/>
    <hyperlink ref="I1961" r:id="rId424" display="https://solscan.io/tx/4NPWHB3S1ZLs43KBDcEmEF4NQVFUd7bRXa8qXPjBh5tcjiraZoqBRVYamv4CxbPSSonRFpFkngrsb8KWucqVDr4R?cluster=solana-mainnet" xr:uid="{6BDD0E56-03C2-44C1-B7E0-68917B145FE4}"/>
    <hyperlink ref="J1961" r:id="rId425" display="https://solscan.io/token/HX6kpu2iBnDRVR7xUAsvivnN6sTcwu65NSYQqaRfhd5W?cluster=solana-mainnet" xr:uid="{2EB54072-3EFF-49A6-A583-D1FDA6E0087B}"/>
    <hyperlink ref="K1961" r:id="rId426" xr:uid="{47F8E881-6A72-4F98-ACEB-7E8C4BD331EA}"/>
    <hyperlink ref="I1962" r:id="rId427" display="https://solscan.io/tx/3zfeHuwr6gdcHnSn2fpUSxnDVMNLwKNBcqp3YVWxGkYLudSf7TMfQL6aEoB4m2DzmCALNc91JyvfV7vWwmbR6Ujp?cluster=solana-mainnet" xr:uid="{FF07A7E7-2DA6-472B-8E31-E509CE4EBB13}"/>
    <hyperlink ref="J1962" r:id="rId428" display="https://solscan.io/token/2siR1CChnPQ2Kha7CfPMST3aE9nqtKUpxUtfR2wo4WwB?cluster=solana-mainnet" xr:uid="{E4F34E2B-0D31-4EB8-8405-1FB14EBA750E}"/>
    <hyperlink ref="K1962" r:id="rId429" xr:uid="{DB16CA88-1EE9-4256-80D0-10D1BFAFB957}"/>
    <hyperlink ref="I1963" r:id="rId430" display="https://solscan.io/tx/TCjTsgayeSZLH1RzS1JEaAkm1AFVjRnUa8Us3pVN6c82fY2xeAguLMNGsEpMcXWQSxFd5on1xaFYHMtmXeGSDym?cluster=solana-mainnet" xr:uid="{2FF15496-87FE-45E6-80B3-329CE0326F82}"/>
    <hyperlink ref="J1963" r:id="rId431" display="https://solscan.io/token/6XvTwnKeaPA8KkzdEC5FU1ggxoXsmtsh3FxLjw22NoCg?cluster=solana-mainnet" xr:uid="{AAA558FA-4469-4820-8E85-58B4AFB3B4D8}"/>
    <hyperlink ref="K1963" r:id="rId432" xr:uid="{63E6DEAE-9D1D-4ED3-B6AE-BA74A8BC75BE}"/>
    <hyperlink ref="I1964" r:id="rId433" display="https://solscan.io/tx/5ibyfd81Ps3n6aGPY8mqnkHEpdLzKv2fWzgfHRum9yBJCVnR1LJf4ATj9u2GKhgDcnLjZ9hxSPH8ReidMcVL7sH8?cluster=solana-mainnet" xr:uid="{E6A76C5B-EF2B-41F7-AC6C-83CC73D912CF}"/>
    <hyperlink ref="J1964" r:id="rId434" display="https://solscan.io/token/8sWBKAp2hgtTVVoNhnrszgw485caEzRTFzLmwmvP9X2m?cluster=solana-mainnet" xr:uid="{AB803A9E-A3A7-4B49-837C-21E76BDAAA65}"/>
    <hyperlink ref="K1964" r:id="rId435" xr:uid="{2ABD8BE7-78B1-46D6-86B3-1979051B01E2}"/>
    <hyperlink ref="I1965" r:id="rId436" display="https://solscan.io/tx/oUCPZjfkwKouSArqZW4avfWLwUfhVGLxxYcrBCM2MNyBu73x22nUVf4bd86Z5d1SguieCDmmCUPvnQr9UddCxh1?cluster=solana-mainnet" xr:uid="{F317FFE3-A08C-4F67-A6D8-867EAF5C2E0C}"/>
    <hyperlink ref="J1965" r:id="rId437" display="https://solscan.io/token/GDX9aPuGqEwhhcu2JPgJRC8R1TgRmsm7GRUkL8gF6GEw?cluster=solana-mainnet" xr:uid="{36444FFD-6CD0-45A3-A3A0-A42646393847}"/>
    <hyperlink ref="K1965" r:id="rId438" xr:uid="{9591084A-0D6C-4149-99C0-42DE5FEC03DD}"/>
    <hyperlink ref="I1966" r:id="rId439" display="https://solscan.io/tx/5BdJ7qfqsjiPQCVxCKG32WcYn39MVAfTiRwmoNXDvWCyV1zLjerovwkMroV4AXyRmsiUEred71ZZroTF5oRQKG6D?cluster=solana-mainnet" xr:uid="{F3CE3CD3-0A4B-4B29-8B45-DABE783AEA0F}"/>
    <hyperlink ref="J1966" r:id="rId440" display="https://solscan.io/token/3FCkytQZALRn3mNLwELG93bVc5crtUB1rxpc64uTXXH6?cluster=solana-mainnet" xr:uid="{9BC71771-3166-4BC3-A280-A7DDF7945C90}"/>
    <hyperlink ref="K1966" r:id="rId441" xr:uid="{636E2281-32C6-49C3-86D0-83464021CA70}"/>
    <hyperlink ref="I1967" r:id="rId442" display="https://solscan.io/tx/3WEUCmdNpa1c9zFNejSFU6zAfFhtBfh6xVTJQK7zxGqRdo3fCyrN1KY9HTUuutDDPfkVRHsFykWZmLNKqkpdVvpn?cluster=solana-mainnet" xr:uid="{11120B3D-7937-47FB-91BF-F801830CF25B}"/>
    <hyperlink ref="J1967" r:id="rId443" display="https://solscan.io/token/jvCcSJWtWWub4tZn1yDimyBW4hCsmKkofRVFygK5h3q?cluster=solana-mainnet" xr:uid="{B8C144C8-B312-44BD-B756-252EB7251C05}"/>
    <hyperlink ref="K1967" r:id="rId444" xr:uid="{26D18B6E-0EEF-4663-A24B-2FFBC1D32B45}"/>
    <hyperlink ref="I1968" r:id="rId445" display="https://solscan.io/tx/3NdMxALziC8yLcCfbk6Ghs8RaHMuQATfnoQVUDbeAHFiMELHtFp3qSJWHrT4w9xdYz9t3Q3RBPbaJAV8BGrCTgLW?cluster=solana-mainnet" xr:uid="{23440282-826E-443F-B2DD-D71FDF90C060}"/>
    <hyperlink ref="J1968" r:id="rId446" display="https://solscan.io/token/7Sa7af2EnDeMW6AQQt57gFUxfTaCaKVWNR8Z189tFxBs?cluster=solana-mainnet" xr:uid="{ACEB7497-9193-4E02-ACBA-4EE21EA3DC75}"/>
    <hyperlink ref="K1968" r:id="rId447" xr:uid="{144392D9-404A-40A8-A5A0-90D4AEE04FEB}"/>
    <hyperlink ref="I1969" r:id="rId448" display="https://solscan.io/tx/3d1tuPdbeN9eEUrX2gKtiickBys4U2HWisGNw1J5TYf2HP5K6cDsD19SUdEZKjov51d4pTC9MAs9ETVqxgZDFtxu?cluster=solana-mainnet" xr:uid="{AD6FBD38-C939-4A0F-BCD1-4155532877A5}"/>
    <hyperlink ref="J1969" r:id="rId449" display="https://solscan.io/token/GpHVDzce8jJRvPo4opCxLoQU4u7AhtHUSHKKbc6Xa3Eg?cluster=solana-mainnet" xr:uid="{D9FEFC3E-C0BB-4E7E-B41A-AC0FF2524A45}"/>
    <hyperlink ref="K1969" r:id="rId450" xr:uid="{BB4DAE34-0D6B-48CA-80B3-E3B72EA66167}"/>
    <hyperlink ref="I1970" r:id="rId451" display="https://solscan.io/tx/4UccMT8Tmp8DE4CjAfA4vNXGdaTsPRGUzv9TrxDhFKAqy3Q8WLgSMHHHr9notQN5cinjAoVwf7ViTXgGEbW6cm53?cluster=solana-mainnet" xr:uid="{6401AE86-0C6C-4895-A4F2-D7969836AC7C}"/>
    <hyperlink ref="J1970" r:id="rId452" display="https://solscan.io/token/7gd61Vf6eDtt9bWKMdUWnLQ9VxLJ1sdeS5PfzUxXb4cS?cluster=solana-mainnet" xr:uid="{ABC80CF9-050B-4784-A486-D029F4E30BEB}"/>
    <hyperlink ref="K1970" r:id="rId453" xr:uid="{6F9C186E-52D2-4FDB-842A-8DD31E57399A}"/>
    <hyperlink ref="I1971" r:id="rId454" display="https://solscan.io/tx/4MbbYJJpJKX7D14uLCgunHi4XRKqFWFqJ2GhvmGrzXKGD4aELkFWH3KpJUudAwVvHg4WZ1s8fVZ8fCTv1ivxnoMq?cluster=solana-mainnet" xr:uid="{8B1FA8FD-494E-4098-B58E-C254E0DDF261}"/>
    <hyperlink ref="J1971" r:id="rId455" display="https://solscan.io/token/44CdnRDM2Hua1f71Qa5KQSAtiZKwWThNU4ekoxcnJYZB?cluster=solana-mainnet" xr:uid="{FA1D591F-EE66-429D-9FA3-14B38465AE42}"/>
    <hyperlink ref="K1971" r:id="rId456" xr:uid="{A31803BB-197B-4824-8D41-6F0B1D80AB65}"/>
    <hyperlink ref="I1972" r:id="rId457" display="https://solscan.io/tx/263LfkhA5RXP3wMWthua75gxMYJGZ1ipAhJuetn9BYS8LRpj1di2LQdsNenAGRGGAzmeC8gAXXB4w5Sd6nok5b2x?cluster=solana-mainnet" xr:uid="{2089D81C-5CAB-4839-A67F-C3796DD86731}"/>
    <hyperlink ref="J1972" r:id="rId458" display="https://solscan.io/token/2Tj3uMRiA5GURwHoJoe2SsmGWeX1avkyxnduFG5V8M7j?cluster=solana-mainnet" xr:uid="{D92A4615-C79E-4F95-9CA4-FB4235F737FD}"/>
    <hyperlink ref="K1972" r:id="rId459" xr:uid="{152B6706-4C6A-43F5-B2F5-62BEDD10B243}"/>
    <hyperlink ref="I1973" r:id="rId460" display="https://solscan.io/tx/42zSaWa5qZUm2bVqcnFKVygwGNbqoc8XFS7WnEDsNSpRtyaa7weiP2RDZcKVr45gTMU4JTDLGgJsf8gNLRWwogV9?cluster=solana-mainnet" xr:uid="{09995E8E-B5FB-4C03-8089-93BD6AB83493}"/>
    <hyperlink ref="J1973" r:id="rId461" display="https://solscan.io/token/3zvpQbzvdWGKFx89aD9AcZQ33HqgU8tA6zs39JJMY9ox?cluster=solana-mainnet" xr:uid="{EAAAA03B-2552-4C58-88B4-A4FA6E199A67}"/>
    <hyperlink ref="K1973" r:id="rId462" xr:uid="{4C0E771E-6492-4843-97DC-F1F71FE457C3}"/>
    <hyperlink ref="I1974" r:id="rId463" display="https://solscan.io/tx/4Yw37AuYFQGp6HPfh2FJPuitWY6zg7jUxPXHMpqtY5wvEsgSBSyCBgWGghTAEaPjcm6r4d7RqYWR2cnLe5rNQYp2?cluster=solana-mainnet" xr:uid="{C28534BF-756D-48F7-BCA7-1B9C115BB053}"/>
    <hyperlink ref="J1974" r:id="rId464" display="https://solscan.io/token/tEojTopJ9SSKomEj3ycBULo64fXqNiCBUHZtspKVWh4?cluster=solana-mainnet" xr:uid="{0D66DB3B-F062-4E0A-9EC2-CC3F828AA2A1}"/>
    <hyperlink ref="K1974" r:id="rId465" xr:uid="{32FAAC02-D89B-4122-AB4A-E506BE423D13}"/>
    <hyperlink ref="I1975" r:id="rId466" display="https://solscan.io/tx/2zv8KANhBKCoaPXutPDq1iSGTGWspFMLGJz6CrFvHPnf6YxVUXWrni2kRuxNTaEBDwLaUWoH8NTLcHegxtFzXRQu?cluster=solana-mainnet" xr:uid="{AB613E09-F15E-4BE7-A990-D683F0C919A9}"/>
    <hyperlink ref="J1975" r:id="rId467" display="https://solscan.io/token/2HQvksSEAvsysRquaStjqvPrZhccFpJnMGSK6cvERTs3?cluster=solana-mainnet" xr:uid="{D5AEAE29-D4F8-40FA-A18A-53944B3C0250}"/>
    <hyperlink ref="K1975" r:id="rId468" xr:uid="{FBCF30BF-8F21-459D-AB6F-9247C226DFE3}"/>
    <hyperlink ref="I1976" r:id="rId469" display="https://solscan.io/tx/2ewCpcCHbxM9jiz7wFZuCu3m9VDS5KA7q5St11qw45JnwVBzxF6mvvbBf4fevEbDqH4EmPm8ef9vTKECVeh73kY7?cluster=solana-mainnet" xr:uid="{9F7DE6D5-F87A-4243-AFD8-63D0F7C755B8}"/>
    <hyperlink ref="J1976" r:id="rId470" display="https://solscan.io/token/EmPsakQK5r5vDTE3eK153Z4SdQENDuZaiHb8XEUW8LHX?cluster=solana-mainnet" xr:uid="{C54F8B77-4372-48D4-A2DF-47E7E29BAD77}"/>
    <hyperlink ref="K1976" r:id="rId471" xr:uid="{83650C51-DF01-4946-B312-E8F0C8B9875D}"/>
    <hyperlink ref="I1977" r:id="rId472" display="https://solscan.io/tx/PW4xwjBjvh17KoKtrbwAZUNpuNwz2BmqZZFvoGUfq3sQFYCALM2tUMfDPYVWjc9RTUnNsDJ7nhvWRQinEjn8Gv1?cluster=solana-mainnet" xr:uid="{5F955833-B161-4351-B59E-B8C88CA22786}"/>
    <hyperlink ref="J1977" r:id="rId473" display="https://solscan.io/token/8NgUMHDbvGAszgm1nnu1z77Qztwtk9GYjsnBsgy9uB4f?cluster=solana-mainnet" xr:uid="{9FDF4F9A-DF4E-4552-A531-71C7AF4F0290}"/>
    <hyperlink ref="K1977" r:id="rId474" xr:uid="{48063AA8-7BA5-4050-AD29-AA80325B51D3}"/>
    <hyperlink ref="I1978" r:id="rId475" display="https://solscan.io/tx/AQdCBakJHjMmNh3nPxpMKYc5gbj3rMC7AtonjhKQTtdNDce4oWXCDpkVCGPStWYJ9CzMdCcw9Ep8zVQqcAzT8Jy?cluster=solana-mainnet" xr:uid="{7B41F966-D566-4E48-A65B-14EAB7BAE0F5}"/>
    <hyperlink ref="J1978" r:id="rId476" display="https://solscan.io/token/DGwmhHZZCJRvYagruhugZo1Qsi1bXsfPEyfnzgg4mDZW?cluster=solana-mainnet" xr:uid="{7231E15F-B3C7-4139-BC04-ACB6E78B67F8}"/>
    <hyperlink ref="K1978" r:id="rId477" xr:uid="{DDCD462B-9EAA-4405-A1F6-FEE373DC2870}"/>
    <hyperlink ref="I1979" r:id="rId478" display="https://solscan.io/tx/2VEXAE5RMFtUnoi9F4jHSkZgZmUaauMFmicyeGcbSrynNRRVzBn9wS5JVWd5z4vqNxQbKR4e9otQkaVg7gC2Hi1N?cluster=solana-mainnet" xr:uid="{4CEB5A6A-FC24-40CD-9A1B-9E47200A1E5F}"/>
    <hyperlink ref="J1979" r:id="rId479" display="https://solscan.io/token/3LShCzkmNbAS8WLzNdRC3RBZ9MaTByt72WCcdLfU5hzb?cluster=solana-mainnet" xr:uid="{4F1650A4-2973-4F87-884D-E1549032EE2B}"/>
    <hyperlink ref="K1979" r:id="rId480" xr:uid="{2C40F8BA-5545-4065-98EC-39622E84A775}"/>
    <hyperlink ref="I1980" r:id="rId481" display="https://solscan.io/tx/3NcbHVwfFQza9gJ7CLoQQzT2qw5XGBSNuKcN3CY1xdvGAZ7T8DA8vPqadir1hfhBKN8MX2bohBsesUmDdFzBbzNm?cluster=solana-mainnet" xr:uid="{F99BFAA7-BA12-418D-AF59-8B52E6D1CD93}"/>
    <hyperlink ref="J1980" r:id="rId482" display="https://solscan.io/token/AMrUCfo1FiXJUjJpa6hyRqizeV5jmPYFtMx5xwdyjutZ?cluster=solana-mainnet" xr:uid="{7512390A-A52F-4041-9B3F-ECFADAB93C46}"/>
    <hyperlink ref="K1980" r:id="rId483" xr:uid="{542D1766-55DC-4EF7-9061-420CF63199D5}"/>
    <hyperlink ref="I1981" r:id="rId484" display="https://solscan.io/tx/t7tvemjzdhYNYvv1KZxyo5mgxt68NscYoNkWTRLoFtu5dkb46DeuwFmJWWp94EfSg6Ae9G1ZQiecmyBCL8XVjKf?cluster=solana-mainnet" xr:uid="{5A474011-113F-4E94-9959-1E21C71CFD0F}"/>
    <hyperlink ref="J1981" r:id="rId485" display="https://solscan.io/token/GajJcadiBrajLxwhZbqvUGNfe5KuR9d3LENMUU2N4LjF?cluster=solana-mainnet" xr:uid="{EB4BCF86-3618-42CE-829A-6D408018FB9B}"/>
    <hyperlink ref="K1981" r:id="rId486" xr:uid="{3BE37156-7E8C-4241-B887-9D250F219D6A}"/>
    <hyperlink ref="I1982" r:id="rId487" display="https://solscan.io/tx/5Lkepp33rv4vwAN4H1qfF2KXXmB6s1RA8Z6mNwVgDg3qFAnMrh4fNGmsMF1FTPYwTRZwtWAQLkKNMbf3P1xuPh73?cluster=solana-mainnet" xr:uid="{395AADB9-958B-4D95-999A-A649949D6858}"/>
    <hyperlink ref="J1982" r:id="rId488" display="https://solscan.io/token/BABJLkbH2BGvEBzoS1cbVc1z2ZZX8c9sVvZweHEBX3wB?cluster=solana-mainnet" xr:uid="{226CBAA7-2E1D-48D1-9B9E-AD379461CAC9}"/>
    <hyperlink ref="K1982" r:id="rId489" xr:uid="{6A8396F2-60CB-4D07-B85C-5847E8D05C4C}"/>
    <hyperlink ref="I1983" r:id="rId490" display="https://solscan.io/tx/3r5AHSUxFaWnutSqDdKx9MyZwWoogY3sEaGmBN9SXZmxPPutJ69LzRbe8SefbrRuueDYfthZf931CEVpEF1n725w?cluster=solana-mainnet" xr:uid="{C04E6863-FD3D-4657-B551-B566915DEFB6}"/>
    <hyperlink ref="J1983" r:id="rId491" display="https://solscan.io/token/GHDwrowApUDZUEtQz7NxQYgcHHQE3ELNvEaCvSqiH6pV?cluster=solana-mainnet" xr:uid="{DD6115A4-491D-448C-AFE6-7D10955FA387}"/>
    <hyperlink ref="K1983" r:id="rId492" xr:uid="{305CB19E-3546-42E1-A7E1-9CCCCE0973FC}"/>
    <hyperlink ref="I1984" r:id="rId493" display="https://solscan.io/tx/4oTqr5pPq3pWSWpaPpvp8h6TsHbPB17uQzYXRLQ69i4323SJzBXREZQCjfxd6DMPgoX2PoaYkHXJA4rpCpGRoP8C?cluster=solana-mainnet" xr:uid="{2FFED299-44FE-4DEB-818F-0B12264E3406}"/>
    <hyperlink ref="J1984" r:id="rId494" display="https://solscan.io/token/5t2zVGgUEoJWf8DrnZJnEjS24psKC37MntJMkGnDuXX?cluster=solana-mainnet" xr:uid="{E759CB7F-DC86-4A91-992F-40180A42D909}"/>
    <hyperlink ref="K1984" r:id="rId495" xr:uid="{6FC8093B-B35E-408D-A60C-9ACA704B3297}"/>
    <hyperlink ref="I1985" r:id="rId496" display="https://solscan.io/tx/2XEew4RFXUw99dqeEz9k8seGdDqe8RL7HKc2nVJnZrPKeu2yTwJmAn93ojn9WyEDx3rNJRZPVEfYaVJcuguLe2fP?cluster=solana-mainnet" xr:uid="{10335891-AA14-466F-B482-1E58DBAF9174}"/>
    <hyperlink ref="J1985" r:id="rId497" display="https://solscan.io/token/4esmvjfyx25wDENEUPEGEP7oWfLJTsYVvnZCWvparwQR?cluster=solana-mainnet" xr:uid="{B94E452D-F576-4923-B551-7058244D11FF}"/>
    <hyperlink ref="K1985" r:id="rId498" xr:uid="{87CBC0D7-1E4C-459E-B3E2-022C8F787578}"/>
    <hyperlink ref="I1986" r:id="rId499" display="https://solscan.io/tx/2TzjWY36nkg7WuBhxTSzTA4q8C82y4Kuwx46VBunHqHSF1R6JqNXgytksbkubN7W2QxASYtjN1zuT7LSkH69LYMD?cluster=solana-mainnet" xr:uid="{7CC5E199-2A91-4009-A655-AA089E89433E}"/>
    <hyperlink ref="J1986" r:id="rId500" display="https://solscan.io/token/DAQTtBPwYW2uNWb5HbUDnWR8efxHmxUfhQZk3m2zCBr6?cluster=solana-mainnet" xr:uid="{CA20DB00-298E-4F4B-9F17-8FB6DF1F3830}"/>
    <hyperlink ref="K1986" r:id="rId501" xr:uid="{E5327161-8347-44EE-B984-21B518B38585}"/>
    <hyperlink ref="I1987" r:id="rId502" display="https://solscan.io/tx/DypGvziuNiHnYUJmeiFpQjhGMnkRqLB2MFUVYfk9xCS1BvVrqBmrm1SgWpJ1re9mU9uRavpeHLF9coHw8wJFKSN?cluster=solana-mainnet" xr:uid="{FB7117F0-5508-4E49-95AE-F06101A9AAD0}"/>
    <hyperlink ref="J1987" r:id="rId503" display="https://solscan.io/token/DVSwoQsCTvYGrm6d2sLDqwnVk5P8M9cM5t7AXeTMA2Gt?cluster=solana-mainnet" xr:uid="{BFE0B70D-BC8E-4DFB-BFEE-C1066A7095F0}"/>
    <hyperlink ref="K1987" r:id="rId504" xr:uid="{A2F2A7ED-F450-4034-9862-2ABDD6B0B414}"/>
    <hyperlink ref="I1988" r:id="rId505" display="https://solscan.io/tx/5QhSKeNru5uz7X4ws77WgvJRxX8t3pQFHUe8xdfhoEetYc6nyzfHZSDLsM48upymHcMikskK6doZ7UgPofHP8px4?cluster=solana-mainnet" xr:uid="{C545F306-3EDF-43DB-A1A7-428AC67D6407}"/>
    <hyperlink ref="J1988" r:id="rId506" display="https://solscan.io/token/ASdBtdRnUnBVpStHfc4TLPuSVFJU8whxfsjg4vHeKVih?cluster=solana-mainnet" xr:uid="{7BEB6B94-EDE1-48C1-BE2C-F96E1EB96E6C}"/>
    <hyperlink ref="K1988" r:id="rId507" xr:uid="{2502E8DB-CAF1-42A3-86AD-C487291BCF6E}"/>
    <hyperlink ref="I1989" r:id="rId508" display="https://solscan.io/tx/3UrZyyie7dhE8q3TjZYZDCR8QEytMGxj7PqmwiLhxAGmbqs5LRASq4Vb3h6tttnHCqE62yKxwTugrzhm8z4HvMBJ?cluster=solana-mainnet" xr:uid="{CB992B25-7BD1-447F-ACDB-15E4B50F67A2}"/>
    <hyperlink ref="J1989" r:id="rId509" display="https://solscan.io/token/4LzcSbbGYzvSri9dhN6wCQqz2P8LMv7MweW3usaXAG1b?cluster=solana-mainnet" xr:uid="{4105CD09-8242-45E2-8540-09E5E043316B}"/>
    <hyperlink ref="K1989" r:id="rId510" xr:uid="{2E2E2D46-CD02-4C81-9F4C-BA5DF47FFF44}"/>
    <hyperlink ref="I1990" r:id="rId511" display="https://solscan.io/tx/2EJoKFfRNXxtBHzimu3w5dMutAYkPZszXoJK8uUwbju1Vq4NWr6qXwThjwbgvzUrBHc96bmahXkz1qKZnqXPNB46?cluster=solana-mainnet" xr:uid="{4B0CFEAF-609F-42C2-B9F7-6C63F61F5BB0}"/>
    <hyperlink ref="J1990" r:id="rId512" display="https://solscan.io/token/6BYjj8pM93sJQkSkt5LUuJByhQSeyy6E3hphnfbNJws5?cluster=solana-mainnet" xr:uid="{C1718180-3A3F-422B-80E4-1FE74E7976BA}"/>
    <hyperlink ref="K1990" r:id="rId513" xr:uid="{41E29CDF-B72F-44FC-9F31-B4CC524A01C9}"/>
    <hyperlink ref="I1991" r:id="rId514" display="https://solscan.io/tx/3ouipHaJdwkFhmuBT5chLKKLYJde8DuzBf2iBesuvbFiY187R2MwYC7rm8oQheNyGAK7vMm6ED9X1BwdWBhNnwTo?cluster=solana-mainnet" xr:uid="{4D4F26E2-EBC7-4D05-A3E8-6FFBF3F4A8D7}"/>
    <hyperlink ref="J1991" r:id="rId515" display="https://solscan.io/token/5bMH2pQ7dXikxKJEnRis3kArGCkxthEL2XCt24CjM4hh?cluster=solana-mainnet" xr:uid="{2788A16C-9715-4018-B11F-953D44BDB9C5}"/>
    <hyperlink ref="K1991" r:id="rId516" xr:uid="{4207063B-5AF1-4714-A606-4460386DD7D2}"/>
    <hyperlink ref="I1306" r:id="rId517" display="https://solscan.io/tx/57Wfr7kt5MZ6PsbSuTzhCC5n2xfCbfFqcYWgRkTgVFhqLEaT62m9uPDLeJSuZrkQVatBV6bNn3aRkRmQP3VytQQX?cluster=solana-mainnet" xr:uid="{54DC2CE8-0CED-4BCC-A303-84BC53A3FF0A}"/>
    <hyperlink ref="J1306" r:id="rId518" display="https://solscan.io/token/8eL9LMdjMXYLjRK8GwTZhSTPZM4c5dfcLoBYevF5tgQp?cluster=solana-mainnet" xr:uid="{DAB7C3B0-551B-459F-9F6A-C105A124BE0F}"/>
    <hyperlink ref="K1306" r:id="rId519" xr:uid="{23EA75C8-65CB-449D-8E40-7329BE850A8E}"/>
    <hyperlink ref="I1307" r:id="rId520" display="https://solscan.io/tx/5iA6oHNKYvy5fz1cZpxcVPmAbmTRuHUDhaGYE2e7S7DFBTGarr8MjPJUE7RR8PwNnUZgyWGT5EZ7TSiKZYbKov6a?cluster=solana-mainnet" xr:uid="{99608F35-1D3B-405A-AB92-13226DA89272}"/>
    <hyperlink ref="J1307" r:id="rId521" display="https://solscan.io/token/7Yzy1hUtgnmEBJ46oWZ6sL1bMBDqCMJmxFL3oGP19te2?cluster=solana-mainnet" xr:uid="{652B233E-E496-4D0E-AF37-6FF6CA3FDE84}"/>
    <hyperlink ref="K1307" r:id="rId522" xr:uid="{B721E4D2-490D-4E0B-A6CB-27B891C9DC66}"/>
    <hyperlink ref="I1308" r:id="rId523" display="https://solscan.io/tx/ZPBdeVznxRe4iWbKCpFJjFNnSJ4JnN5aThpM3QVdfwhSsPywoyTBssSzwxYQ2rq1JM8ry2WtGcThc1PTB1dUQpq?cluster=solana-mainnet" xr:uid="{44FA1D8C-DE8A-4C7B-B5DD-7E041DA84056}"/>
    <hyperlink ref="J1308" r:id="rId524" display="https://solscan.io/token/E6eMUGgSyK8WbvKyDJ5ihFmJCnjfsmy1XCn6XumEpJyL?cluster=solana-mainnet" xr:uid="{D235DB59-E27B-4D0B-AA8C-28778255046B}"/>
    <hyperlink ref="K1308" r:id="rId525" xr:uid="{EC52B483-F7D0-4092-AC96-8CC78E74B8E4}"/>
    <hyperlink ref="I1309" r:id="rId526" display="https://solscan.io/tx/3oFwEZLQej1xH1PupatdXpYbdviSpQLwr6hPo9pTSAimRihghUMbQcgGCDJgU7fHp1BkpzU7UDXppBB4yfU5Q5hj?cluster=solana-mainnet" xr:uid="{02C8168C-8020-451A-B246-1CF177276825}"/>
    <hyperlink ref="J1309" r:id="rId527" display="https://solscan.io/token/5FqDg2hPduun71C2Rgp6uJ9zGKFgw4yTRqrS9u38rdKz?cluster=solana-mainnet" xr:uid="{2EBA85AE-E895-4E2E-8A43-47C6EAEBD11E}"/>
    <hyperlink ref="K1309" r:id="rId528" xr:uid="{C55BAB7A-CBD7-45BB-A4EC-56C6121FCC7D}"/>
    <hyperlink ref="I1310" r:id="rId529" display="https://solscan.io/tx/4R2QTsmF7YGzsU5RHmX4dFp4A6JtWJM9GMbf9s7FyygiYYNxJdQkZ1pexJJ2PDhRMTfr2Dp9RsvNvCziaiAW1qhF?cluster=solana-mainnet" xr:uid="{86E3E1EF-A914-4AE2-8CFD-A5A6C786969F}"/>
    <hyperlink ref="J1310" r:id="rId530" display="https://solscan.io/token/FGNU2bCnFLSDdZiDCuKxzm3FyxBFNMi1JTkMswYXKMZc?cluster=solana-mainnet" xr:uid="{0B9E139A-3FBC-490A-A6E9-B6F2426C7F62}"/>
    <hyperlink ref="K1310" r:id="rId531" xr:uid="{871CDE9C-BC18-41E8-B4F8-8DDED0928BCA}"/>
    <hyperlink ref="I1311" r:id="rId532" display="https://solscan.io/tx/4eJizBbQncu8WrkeLyj4DqhEfyDqE3azJ5XSwsjykyQCQoQouoe27uAtEyNSqAeFsSyKX1SzpkXunWJ74JBJcf6B?cluster=solana-mainnet" xr:uid="{3B0F30A2-8440-4CE8-ABC6-3ABD5D9ABBB7}"/>
    <hyperlink ref="J1311" r:id="rId533" display="https://solscan.io/token/3yBu5fpUTnfdgYmtbUQmrjX1oTbsjVLtmAsA63X1vvbo?cluster=solana-mainnet" xr:uid="{C7F955D9-3599-4CBF-8137-85BDA5496ABA}"/>
    <hyperlink ref="K1311" r:id="rId534" xr:uid="{AE5741B2-A638-4619-BA8D-8C58E6C22AA8}"/>
    <hyperlink ref="I1312" r:id="rId535" display="https://solscan.io/tx/23MUTsnJ8toYoZNpUBj7nsWkUM2p1powKPzGgvEoqr23dfJ1fDJWfD3TgFKQat8tuDD74gBVrMmoC8yVpuwGuSmx?cluster=solana-mainnet" xr:uid="{CFCB8CCA-A2A9-4135-B00C-BA0F0348B43E}"/>
    <hyperlink ref="J1312" r:id="rId536" display="https://solscan.io/token/Hxec57Ke4L22v56y46KLHwudEY4y9t3HEwoFBYvX4Hgd?cluster=solana-mainnet" xr:uid="{22DBCBF9-7740-4F62-AF89-BBC9DAD4A695}"/>
    <hyperlink ref="K1312" r:id="rId537" xr:uid="{8F0C5486-6041-484C-951B-4D1A760C68F2}"/>
    <hyperlink ref="I1313" r:id="rId538" display="https://solscan.io/tx/5y9hSqhEdQKU7WSrz9jp5J165TygqBcsybFALEC5Xa9fsbmCnTWpR1TwsVy4vih72BxSdtPy5fpP5HP5shC3VRBB?cluster=solana-mainnet" xr:uid="{25665130-F50E-4745-A550-89C2056E0059}"/>
    <hyperlink ref="J1313" r:id="rId539" display="https://solscan.io/token/86zikzJdtwYGifUMgrbzjY5owJY3styWJ4Gukdqfr2RE?cluster=solana-mainnet" xr:uid="{FE3C9F31-D393-40AA-8A55-636FD58C7395}"/>
    <hyperlink ref="K1313" r:id="rId540" xr:uid="{7CCEB4AA-5654-40E8-9FA2-3C436ED91E59}"/>
    <hyperlink ref="I1314" r:id="rId541" display="https://solscan.io/tx/5tqhMNm2kJ9tFcgzZLTdFGN7zg5q3BobpvD9to2vRDweXWMZdvnPRZXcV1MJfS6kcyZSNwgAnBBqz5g78bkXKFVb?cluster=solana-mainnet" xr:uid="{265C22F7-E302-4525-A64D-850524C00D13}"/>
    <hyperlink ref="J1314" r:id="rId542" display="https://solscan.io/token/4e3Gr6HejGWbwJnQar6ioBb3nx1LFRuDrCgfvQNSpvwq?cluster=solana-mainnet" xr:uid="{AB7D44CB-F575-449D-978F-95E6D8FD0D6D}"/>
    <hyperlink ref="K1314" r:id="rId543" xr:uid="{30CA322C-EB06-4F3B-9155-70A413D7C168}"/>
    <hyperlink ref="I1315" r:id="rId544" display="https://solscan.io/tx/R7G3517zvgeqxHRjWvfCb2xFrjJ7TZDetAaZ7mnPfknTsiaUv2iqdSzWFdPdJDXLzPTPyhmJ1mBPmvaYdD19yT5?cluster=solana-mainnet" xr:uid="{9A6504C1-7E8B-48AC-B22D-9C3D5D1FC146}"/>
    <hyperlink ref="J1315" r:id="rId545" display="https://solscan.io/token/GpZGbbqyMhpGotv64aPCMcQKz1vs3v9LoADUYSbFqjWg?cluster=solana-mainnet" xr:uid="{748EFF5E-BB0E-47A0-BCBB-4940779E6EAA}"/>
    <hyperlink ref="K1315" r:id="rId546" xr:uid="{2826E7C8-0C1D-43E2-9AC4-A938866A4AF0}"/>
    <hyperlink ref="I1316" r:id="rId547" display="https://solscan.io/tx/5hYAV2omnVuZMXkGaujf8Yw9vMuj2w4269Ag3HcpPLN17VVk9o7pCV2QNXhJFvyphrJHPWWBzNHjGNM2NDH3gn13?cluster=solana-mainnet" xr:uid="{09CFF060-DAE0-4E88-BAA4-DF5898B138BE}"/>
    <hyperlink ref="J1316" r:id="rId548" display="https://solscan.io/token/57NKDNnPfJPTfqHQYRpdmjpyNR2gXkrRMnwpsUb1KxC8?cluster=solana-mainnet" xr:uid="{7FBE9D98-87F4-4684-A0DA-5E6C827D37D7}"/>
    <hyperlink ref="K1316" r:id="rId549" xr:uid="{43C85946-4745-4FEA-955B-16EA196A363E}"/>
    <hyperlink ref="I1317" r:id="rId550" display="https://solscan.io/tx/hP7dBq9vyzbSpCXjTcMeNwuWkEXxwudBGJ8o1wBjqbcSVg8wRwr9R1SbWqDo8qtji62hdh2GwnUFUwzsqp49tEL?cluster=solana-mainnet" xr:uid="{C2D98751-2C96-47AD-90F3-D516CEC039FA}"/>
    <hyperlink ref="J1317" r:id="rId551" display="https://solscan.io/token/HdG2aoepJ8aLV9rMshjuKdVtgJZ476c48c35YkhHrac6?cluster=solana-mainnet" xr:uid="{9E22C2C1-B400-4464-8432-6847C927537A}"/>
    <hyperlink ref="K1317" r:id="rId552" xr:uid="{517D9DC6-2AEF-4D64-82DE-E642CA8BFF4B}"/>
    <hyperlink ref="I1318" r:id="rId553" display="https://solscan.io/tx/3o3c2kL48CkEUnhYLQGn7jHDhhiUbNSSzZ4ZuicXaCzfxmHQTEVD6bb6Piwpux8dGRXc9XXkVqqws2fzQBNESEwX?cluster=solana-mainnet" xr:uid="{2B5A8910-4167-4143-89E6-182A6943D88E}"/>
    <hyperlink ref="J1318" r:id="rId554" display="https://solscan.io/token/9yhbveESiYL7SgCniUEXr66zwHj4C7uCJqEuXnz2h74w?cluster=solana-mainnet" xr:uid="{CE281604-982D-4A48-9B5E-E1700D1F2067}"/>
    <hyperlink ref="K1318" r:id="rId555" xr:uid="{66468455-8E97-461E-8D37-5A315C6083D3}"/>
    <hyperlink ref="I1319" r:id="rId556" display="https://solscan.io/tx/2Th2V5921iZbBrrLUFq1G7jFgmeeyry2KPHTwtorAVWqrdnNq9JEP6k3H6dPua37rWiowSu596o3xmZhfT9wFbFA?cluster=solana-mainnet" xr:uid="{BEB326DD-79C8-4F02-A2DD-5DBE06F51BEC}"/>
    <hyperlink ref="J1319" r:id="rId557" display="https://solscan.io/token/B3H8ihBy83Nd4xDWnkEj9WVedZ6oTHY66urNg4khgqv3?cluster=solana-mainnet" xr:uid="{75866B9C-6D14-405E-AB25-7CD5B5E33137}"/>
    <hyperlink ref="K1319" r:id="rId558" xr:uid="{4E9DEE2B-FA91-4886-AB58-918AEC30B804}"/>
    <hyperlink ref="I1320" r:id="rId559" display="https://solscan.io/tx/WmLKawPkpPQQGrJvE323cjoYeinrjwu2FnZ2qy2q5SMN2dNo68SNUjLTWa3Rx6g8e1jgjLdFHXXbaPyro81Q5Bv?cluster=solana-mainnet" xr:uid="{DD94F0BD-5765-47B8-B6D3-CEE167C29FCB}"/>
    <hyperlink ref="J1320" r:id="rId560" display="https://solscan.io/token/9q67q6zp1ooAW7u7fgmQy7USBL256KAbdr19y81kV2fx?cluster=solana-mainnet" xr:uid="{20E9C738-DC10-4F97-B012-1198CA35CCC8}"/>
    <hyperlink ref="K1320" r:id="rId561" xr:uid="{199E05DB-4A8A-49C5-98F1-7BF04B785940}"/>
    <hyperlink ref="I1321" r:id="rId562" display="https://solscan.io/tx/qDenFhtRHuksCqYhcNKuZaz4u1WQEkY6RqovTSSVqoUm9agjNJMVdgKTMUxyWtzrAd5vu9b2xZ1Efn6ALymsRHq?cluster=solana-mainnet" xr:uid="{1C77D336-8A0D-4F51-8D2D-46772FA80387}"/>
    <hyperlink ref="J1321" r:id="rId563" display="https://solscan.io/token/4xXM17Gf7gypiLgkkHjmyooTnxrSuUi76d4GLVDBmm8T?cluster=solana-mainnet" xr:uid="{C53F98CB-2699-43F8-8E57-D46D74D395C4}"/>
    <hyperlink ref="K1321" r:id="rId564" xr:uid="{F35E7FD6-BCBA-4736-9A7E-9ABE22488097}"/>
    <hyperlink ref="I1322" r:id="rId565" display="https://solscan.io/tx/41pUeGU1USbj7vq1bpaM9VCKDuAW68X4s3XDMayQqd9U83W68ATzFC7jCP8vF37cpykZFqUGsEJrcXC1UpqjwWCa?cluster=solana-mainnet" xr:uid="{AE7B8963-C7EB-4D55-A13D-D6CA9C84F09D}"/>
    <hyperlink ref="J1322" r:id="rId566" display="https://solscan.io/token/8pTw5cLg4kyevcHwYLVLdzv9QpAcRP3bSeH34ELEcQwL?cluster=solana-mainnet" xr:uid="{BCBCF85E-D2D1-4B60-90CC-AE9C5ACB820A}"/>
    <hyperlink ref="K1322" r:id="rId567" xr:uid="{07EAE1A0-2991-4508-9F4C-45AB7A1406BF}"/>
    <hyperlink ref="I1323" r:id="rId568" display="https://solscan.io/tx/YwRLfYaWCFzjjLoR9gboAf5DyLcEi3u2QYFLYZ53eCjbydMy26ERdek6K6XoTRSMa2Gt9WiyUhh68LL7LhB1d3c?cluster=solana-mainnet" xr:uid="{2D0BE809-07B0-41E6-A875-256E19F88D04}"/>
    <hyperlink ref="J1323" r:id="rId569" display="https://solscan.io/token/GZgHJjvPBsTNR8Vci3jD6NujzEbGjMKntEQbGruYN1FU?cluster=solana-mainnet" xr:uid="{EB284154-A108-487B-BA3A-868B8660B29D}"/>
    <hyperlink ref="K1323" r:id="rId570" xr:uid="{2D07E709-3FEC-49EF-886C-50A6DEB6CFE4}"/>
    <hyperlink ref="I1324" r:id="rId571" display="https://solscan.io/tx/3cuQ3aap89M6PdjpJzSx88eH9Jnti2jVKMuSgBxENb95BtEhfyqUCREyP19u82UjbbtLefZ8imnrxyhrNbtsgf85?cluster=solana-mainnet" xr:uid="{5642CF7A-038D-4347-B690-A900B6225801}"/>
    <hyperlink ref="J1324" r:id="rId572" display="https://solscan.io/token/82Py96kRFVQWmE6FPNVxGY9rWU8NZ1hR4UQQERUKTZFe?cluster=solana-mainnet" xr:uid="{AAA7D313-FF18-4EF4-8DA5-40204A0CA650}"/>
    <hyperlink ref="K1324" r:id="rId573" xr:uid="{1F1D56D1-56CB-48A2-8D78-28F6BF42BCFD}"/>
    <hyperlink ref="I1325" r:id="rId574" display="https://solscan.io/tx/2drbAxfu9CctYixwHyah8aYmuDZUZP6mMqinkmNHvmtdPBZT92YyboxkFh67JVsnUPMt9M69Qu89Dqz7vBWmkLST?cluster=solana-mainnet" xr:uid="{0E30906B-6A95-4D8F-80A7-FAF22620F9BE}"/>
    <hyperlink ref="J1325" r:id="rId575" display="https://solscan.io/token/DZxDT4o4p8irx7TXBCbCHP2bAEKiGoiCUpAJbtA7KAnT?cluster=solana-mainnet" xr:uid="{572181E9-FC15-44EC-8FF5-CA7C7E9937EE}"/>
    <hyperlink ref="K1325" r:id="rId576" xr:uid="{D18BEEE2-F1D7-47E9-81AB-4079A3B0C849}"/>
    <hyperlink ref="I1326" r:id="rId577" display="https://solscan.io/tx/2vHmua5j45omrGfk1hFEDAs8rgULsE4my4Ain2SvYzfiZ6JEw9L8it9BNwkttNJTv2enUnN3aDTg9KXJvWnd17zX?cluster=solana-mainnet" xr:uid="{09FAC0C1-F069-4E83-852C-F706F3D4128C}"/>
    <hyperlink ref="J1326" r:id="rId578" display="https://solscan.io/token/3Tnqi7re4MSGcfWB3RF6vHrvC3NYyyDXDU1ufWPHasNg?cluster=solana-mainnet" xr:uid="{33FCD426-886D-4B59-827A-AE8CBF765475}"/>
    <hyperlink ref="K1326" r:id="rId579" xr:uid="{7FF3678C-84A4-4BEE-ACA4-2E5EC8F27F92}"/>
    <hyperlink ref="I1327" r:id="rId580" display="https://solscan.io/tx/5QMCoT9ihjDwXwjSDVjt81Z83SQnMYLT8TWEBdfYtXBctFL2aPzsPy51aNKxJec3Jif3kWWaqUR9Mfqiy1bw5sD3?cluster=solana-mainnet" xr:uid="{D6AD7868-59C5-4B06-B451-8E2BB10140E5}"/>
    <hyperlink ref="J1327" r:id="rId581" display="https://solscan.io/token/3zBRoCU43cv9SndaXe7FfzbQFMaE6hM6RzukcFvQvshP?cluster=solana-mainnet" xr:uid="{C3AA36CC-4B8E-4C9A-BC0F-C537157747BB}"/>
    <hyperlink ref="K1327" r:id="rId582" xr:uid="{1E750FB0-DC37-4A18-A7C8-7E74EA5B8733}"/>
    <hyperlink ref="I1328" r:id="rId583" display="https://solscan.io/tx/334mj7PUFrxVEGkj9GwqTkK6XEhmE77FeXsw99affS5LxhzYBXtiFQZt8arqaVvHsajycBokTyf1SsL94TreEdcH?cluster=solana-mainnet" xr:uid="{DDED82C7-52D6-4215-A5A7-1B91C702BE03}"/>
    <hyperlink ref="J1328" r:id="rId584" display="https://solscan.io/token/H9CtzMdWhnwsuvLXXDNkUVd3DUESRi267pq2qnHx8DEn?cluster=solana-mainnet" xr:uid="{6DE3C619-280D-4625-B844-7E7D16A3F904}"/>
    <hyperlink ref="K1328" r:id="rId585" xr:uid="{64FDB260-4B01-400D-A309-112D45F47BE8}"/>
    <hyperlink ref="I1329" r:id="rId586" display="https://solscan.io/tx/4VHvfU2dMkj8iy2vnYVtQcZbQHd2nJRtkSmdHnLVaPSC7USEPxDJghKSmPtcGEWevW1vPSzTa7s2GHCEAscPrQyo?cluster=solana-mainnet" xr:uid="{AD8F9AC6-70B2-4922-A992-98A4835B4531}"/>
    <hyperlink ref="J1329" r:id="rId587" display="https://solscan.io/token/7aPvVpn5tTw3mEDE32YvTazG2zLUwCMGKneyfcM4LAco?cluster=solana-mainnet" xr:uid="{3213CCA1-9466-4B1A-BDB2-C366EA4F901C}"/>
    <hyperlink ref="K1329" r:id="rId588" xr:uid="{7164979D-32E0-4C18-8EEF-DE602074A5D5}"/>
    <hyperlink ref="I1330" r:id="rId589" display="https://solscan.io/tx/5ajiYzdzybdjUrZt4mUVPrMxbxHVeuud4KHLGzGfaJkxPYxpcRmneBhU22kGMfh7CKbEzDR5fFFW44rt1LHK21m3?cluster=solana-mainnet" xr:uid="{55C5960F-9C3C-4B40-824B-2AA53CB749CA}"/>
    <hyperlink ref="J1330" r:id="rId590" display="https://solscan.io/token/75he2dB38r68Qsvx451cLZntJR8tZZkpuSztakfWooSF?cluster=solana-mainnet" xr:uid="{82924834-2DE0-4444-9047-05E8E1BE7BEE}"/>
    <hyperlink ref="K1330" r:id="rId591" xr:uid="{A50174E6-A85A-45D2-888B-20E97C36215C}"/>
    <hyperlink ref="I1331" r:id="rId592" display="https://solscan.io/tx/55eqPNpG3uXjVK9DmtP1rhY1wvQ9rspRDNJgjiLLyQLCY59oLV4Bf48o8imzwfUgZn8ioQUkv2sPfjP2vBSt37vE?cluster=solana-mainnet" xr:uid="{3968E858-DEE1-47EF-BE90-A9EACAB75263}"/>
    <hyperlink ref="J1331" r:id="rId593" display="https://solscan.io/token/5uHc9aZkF5rgkYmm74qSuc8XvaXWi9b8YQv5ynqQHmuv?cluster=solana-mainnet" xr:uid="{0B07FE37-027B-427B-8C42-7EBE4C8418DA}"/>
    <hyperlink ref="K1331" r:id="rId594" xr:uid="{78F5C122-38C9-4A5E-80AB-6D40B39632CF}"/>
    <hyperlink ref="I1332" r:id="rId595" display="https://solscan.io/tx/5v6oQzja4A98Fu98aTxEYWzdEiysmiGsbUXYTda9C8Yt2B1b7VrPmkaVsCB1rshvZBkyuEr6o9RnJgfvWDvsNL6z?cluster=solana-mainnet" xr:uid="{A274CBB3-1AE2-4F21-99E9-9D60A3A52A85}"/>
    <hyperlink ref="J1332" r:id="rId596" display="https://solscan.io/token/4R9Kcv4AvoxWwGC1oqS8LwHUyErQEPtLDhJwwqhF48nU?cluster=solana-mainnet" xr:uid="{3AFFB2F6-62AF-4756-92E2-5A03FADCCC82}"/>
    <hyperlink ref="K1332" r:id="rId597" xr:uid="{D66ADEAF-BE96-4547-9746-23282355B150}"/>
    <hyperlink ref="I1333" r:id="rId598" display="https://solscan.io/tx/2Zw34dtaZzfrry2NVD9mPwh4NK9NZSkqEKDgD8Ub2VPgN8MhMxYxQr35Wv6C7H2D54SAYVjURMLZ87ij4yFWjFZn?cluster=solana-mainnet" xr:uid="{688BA53C-15E2-43AA-8434-733479A29D80}"/>
    <hyperlink ref="J1333" r:id="rId599" display="https://solscan.io/token/6Z2NfKw4Kbu2azJ4jhkDcpQXaWLfoPJrbzTPfMM1UwJf?cluster=solana-mainnet" xr:uid="{AAA7CB4C-A673-454F-9AEE-BF5E57F71343}"/>
    <hyperlink ref="K1333" r:id="rId600" xr:uid="{64604B17-E0CC-4A60-9664-9551589EC7B9}"/>
    <hyperlink ref="I1334" r:id="rId601" display="https://solscan.io/tx/5eDA7NJEpSGLVe6TDiffPP9MA7KcqRP7F1hAvMmHaBJX9Fx1arETEVcyRgc28oDyEBF2BTS4GSzNhKRn94kNfQbu?cluster=solana-mainnet" xr:uid="{A6BCE453-9610-4C93-B77E-279576FBC468}"/>
    <hyperlink ref="J1334" r:id="rId602" display="https://solscan.io/token/EUmorMTnCHquMTFSFLZ16eEz5kf7Coi6JqEbQcjDiRhu?cluster=solana-mainnet" xr:uid="{F58515B6-1113-4210-A4AF-4274AC5988E4}"/>
    <hyperlink ref="K1334" r:id="rId603" xr:uid="{8766D146-5AB1-4EC1-AFD8-48F6121F39DB}"/>
    <hyperlink ref="I1335" r:id="rId604" display="https://solscan.io/tx/5xyKXVrKhWzupwgiWkFy7A5MzDeNoGNXkwMmFbcXXiBn88KuHpMZuQ3w36r5TuB56GHG6wpqBkwkMbfwoG21Yz4U?cluster=solana-mainnet" xr:uid="{E11712C1-BC7B-47E2-92B3-38DDD20B8DBB}"/>
    <hyperlink ref="J1335" r:id="rId605" display="https://solscan.io/token/5rU8U3jBf9KPMUboHZ9cDeY4a6V7ESYoZvs3gWdqizUQ?cluster=solana-mainnet" xr:uid="{80950963-2777-43D5-AC42-9B4E67E9AFAE}"/>
    <hyperlink ref="K1335" r:id="rId606" xr:uid="{D384F33A-1E32-4173-9411-95FA6968BB28}"/>
    <hyperlink ref="I1336" r:id="rId607" display="https://solscan.io/tx/4YNcYnksNnLniDka79wLqjgNhwbTzzmvkCSautWUtkq9saaYvxgsKKC1YV82kmQE7RnkcCxyNRf5RoYUcGUTLdwB?cluster=solana-mainnet" xr:uid="{73FA87AB-E4A9-4924-BBA6-1EC1CC247D5F}"/>
    <hyperlink ref="J1336" r:id="rId608" display="https://solscan.io/token/oEfjRfPkjdpBFV3NSv12Z3AjEUzNHie5F2zDdk1auYx?cluster=solana-mainnet" xr:uid="{61C726C6-5254-41CA-B9C4-C821F1544DBA}"/>
    <hyperlink ref="K1336" r:id="rId609" xr:uid="{C35F83CA-C3E2-4441-831D-3B631F3EF318}"/>
    <hyperlink ref="I1337" r:id="rId610" display="https://solscan.io/tx/3tYsMz4gcsVeJCuK3DST63YqZr4sEka8o1z7E3tK6GjpTPu3NLnuogWAwF3ooxkvFkM6uSTkniBntRHNRTDU51fP?cluster=solana-mainnet" xr:uid="{97C664E8-6D03-4780-8101-0F8C8ED253B9}"/>
    <hyperlink ref="J1337" r:id="rId611" display="https://solscan.io/token/3bWNNAroPv2VGZfhF6pE7YuNKpmBHfaMQuMY6V16RrBm?cluster=solana-mainnet" xr:uid="{695FA041-DBBE-40BA-B34A-8FBE3A3042E2}"/>
    <hyperlink ref="K1337" r:id="rId612" xr:uid="{02200282-7575-4355-B86B-F1E69857580B}"/>
    <hyperlink ref="I1338" r:id="rId613" display="https://solscan.io/tx/4yfaXQH88uENTo5NJvTPDXhXwqMYFyCpYK3yFocwN4atzQpgMUvf2cJSPuJaaT5BNU6vcZRfs8HoVrHUa4p51svd?cluster=solana-mainnet" xr:uid="{851160D7-1865-48D2-BA40-4D030BA0A4C4}"/>
    <hyperlink ref="J1338" r:id="rId614" display="https://solscan.io/token/A1zc7AmSfGSwexH6nhHWWbKpMAKjYg3hYERqnSmX6WxE?cluster=solana-mainnet" xr:uid="{38F04DBE-65AC-44E1-BD3A-DC26B8D819A2}"/>
    <hyperlink ref="K1338" r:id="rId615" xr:uid="{5836506D-77C7-4A79-8AEE-A61896AB328E}"/>
    <hyperlink ref="I1339" r:id="rId616" display="https://solscan.io/tx/3MabUdy4HtwJdhQMpoBJMBsGKNAdmLTz7sy3wJiet8bLxpY1T1dexgfQ9TbD1arXnN9d94BcYhwqceEcC979SYgv?cluster=solana-mainnet" xr:uid="{665C886F-121E-4626-9CF1-F57513EC6FE4}"/>
    <hyperlink ref="J1339" r:id="rId617" display="https://solscan.io/token/6UyL1JY4VqBsnhr513jTHwQU8ZYzTY2hFZNGWnhJfY3r?cluster=solana-mainnet" xr:uid="{80131971-BA31-492E-B7F6-3A7E626A4F19}"/>
    <hyperlink ref="K1339" r:id="rId618" xr:uid="{4B2E90CA-878E-4B0A-BCB9-3EC803C4CED1}"/>
    <hyperlink ref="I1340" r:id="rId619" display="https://solscan.io/tx/54xTyVYvQZjSd3u5Kt6RGsuXrHJTKukXbMCDnTMSsaaWuqMUxrExd2pPWNFKYbkWAYf8jW3TimRAaDBPCztqFqT?cluster=solana-mainnet" xr:uid="{D711BEAD-8ED0-4BE9-8752-865DEC26AE3F}"/>
    <hyperlink ref="J1340" r:id="rId620" display="https://solscan.io/token/BNBt9pUg5ntAk2PAZmFStaPChGjg9764R1oA2ofpYSi3?cluster=solana-mainnet" xr:uid="{42B8A825-B788-4F7A-8F44-4E418C670C5D}"/>
    <hyperlink ref="K1340" r:id="rId621" xr:uid="{6324230B-B6E5-4B21-9F86-4324E380CA3F}"/>
    <hyperlink ref="I1341" r:id="rId622" display="https://solscan.io/tx/5qRrDx1DozjUzAqauAJwxV1VmZv47N2DDxxTX6UARsdhF8DhAW4cqf4SH5aMedtjvbqoRafc6QbQQvQ8WQrfyub8?cluster=solana-mainnet" xr:uid="{360CD037-D165-439E-829D-8C2FEF03921F}"/>
    <hyperlink ref="J1341" r:id="rId623" display="https://solscan.io/token/E2BarVukBfxK7kXxtmega8MWPz7vGXLsDbZccUkA8oBP?cluster=solana-mainnet" xr:uid="{71D7198D-7DD0-42A4-ABB1-2B3E580DF802}"/>
    <hyperlink ref="K1341" r:id="rId624" xr:uid="{4AED462A-1B99-4AFA-B1BF-6B4B810C9D9F}"/>
    <hyperlink ref="I1342" r:id="rId625" display="https://solscan.io/tx/67nTmaoVrCBKGhuqqFpkk34ZkinvdHs4GR62mQbd8YbvFFf25JGB4UFz1gGnqDpPgYK4po833wbADwFNdeeZdT6x?cluster=solana-mainnet" xr:uid="{BD62955E-2D69-4087-91EE-C7C3A07FCE1D}"/>
    <hyperlink ref="J1342" r:id="rId626" display="https://solscan.io/token/5KEyuu7ziue6wXApeV85FNZZfqrBkGYt2baLNci5YzSA?cluster=solana-mainnet" xr:uid="{24A690AB-7DCC-457B-8309-23DEED08F635}"/>
    <hyperlink ref="K1342" r:id="rId627" xr:uid="{ADDC52E3-1D45-4D75-A83F-28D032A00150}"/>
    <hyperlink ref="I1343" r:id="rId628" display="https://solscan.io/tx/4VrBHYBiprP4Kc2RbBSuPMYyNrM6ptvbDLqcj5xqsPtiHDNL4tmZ8MtDQo5mF8yvLv4QDNECjvT8AJaYXG4K3epR?cluster=solana-mainnet" xr:uid="{65C14BC0-CACF-4FA1-9C00-FC374514D8BC}"/>
    <hyperlink ref="J1343" r:id="rId629" display="https://solscan.io/token/51rZ7VE7bS5E29wdfUoJetvScsLidppZQPz18NNA6eGt?cluster=solana-mainnet" xr:uid="{FD1E913D-1119-4537-AAF6-1E94587979CA}"/>
    <hyperlink ref="K1343" r:id="rId630" xr:uid="{2F6829CF-6E52-424F-AEEB-166CEC53926C}"/>
    <hyperlink ref="I1344" r:id="rId631" display="https://solscan.io/tx/3SfqHvcfimcMWe3CAqeib9JtUXXTmVyULoFEMafQbukdFvWGb76eLKFuz6uHW86uKmHUhpwphFDL9MLTVBuLNgPX?cluster=solana-mainnet" xr:uid="{FB96B14E-6DE4-42C3-8736-4521A75AE883}"/>
    <hyperlink ref="J1344" r:id="rId632" display="https://solscan.io/token/Hf3gNf5SnPpfb2NbYP69Appa3rGHjSKUEazqhfkqHg9d?cluster=solana-mainnet" xr:uid="{EF61706A-97F7-44E1-9162-1DD8E00CD030}"/>
    <hyperlink ref="K1344" r:id="rId633" xr:uid="{0F8B2C9F-7946-4369-9E82-EDB9C6676EF5}"/>
    <hyperlink ref="I1345" r:id="rId634" display="https://solscan.io/tx/4f3qnUQHYFdzr33Vth6eYEUybi519tQ5NL9WVQTMvDC37dczJYyCP3nk8o3KbKoC6Nem8ENaNR2BFNTztNyDuMad?cluster=solana-mainnet" xr:uid="{0968E236-42D1-4987-8190-B664F0ADF261}"/>
    <hyperlink ref="J1345" r:id="rId635" display="https://solscan.io/token/6yqfbu2fbquD4NxV3FwD4jK2wD2V7xhuMx9gehSbenmE?cluster=solana-mainnet" xr:uid="{29E043C5-9156-4049-B779-DE56AA5FAF5D}"/>
    <hyperlink ref="K1345" r:id="rId636" xr:uid="{283908A0-D4E8-403C-BB88-3A6F6A3CC985}"/>
    <hyperlink ref="I1346" r:id="rId637" display="https://solscan.io/tx/V7nHvbCEPpnZfyiiAKjuhg3n2bmYHD45xZ96bhSqcTJR8Pwgjj7Ng4k5FyVACgUaF3eAzT8icrEYTGtqHjuRXt8?cluster=solana-mainnet" xr:uid="{605916B8-A149-4E9C-BF6D-988F5BC640F8}"/>
    <hyperlink ref="J1346" r:id="rId638" display="https://solscan.io/token/BY6iQcTLnYn7NpS9YJWaMFahSmtuXhgptnwrdAxRRBNM?cluster=solana-mainnet" xr:uid="{AD5C3F61-E620-4A33-92DE-FABCD687D544}"/>
    <hyperlink ref="K1346" r:id="rId639" xr:uid="{E37EC897-7A50-4DDB-94A6-3023E0267D1F}"/>
    <hyperlink ref="I1347" r:id="rId640" display="https://solscan.io/tx/31S58Ht36FVS5kvFdvehEHUy3RGKakkJHAuc35a1R8KNsXsyac9Jd8G6QB98wRvk88z95KKLhrTTiczcExc8Mboj?cluster=solana-mainnet" xr:uid="{105032D4-D0EF-4CB1-9DE3-3F41545EE831}"/>
    <hyperlink ref="J1347" r:id="rId641" display="https://solscan.io/token/8e8P5sk8q38SaspzTaYngzgEYW8oACkztibwgXqLs5Cj?cluster=solana-mainnet" xr:uid="{C52BE7D6-D63F-42D1-B472-9E817162779A}"/>
    <hyperlink ref="K1347" r:id="rId642" xr:uid="{538B38E8-38E6-4F73-874E-CAE273FF2FC2}"/>
    <hyperlink ref="I1348" r:id="rId643" display="https://solscan.io/tx/4T9wUgKb1fi6QEWZ4tuPoVtoV7Uq5J94Vp2BcTHpydYARqawmSfEFvdp2XaVPKYE8KscsRjTpqhdRd72wLp2iBY2?cluster=solana-mainnet" xr:uid="{1544FD83-2BE6-455F-8878-A0154A434A07}"/>
    <hyperlink ref="J1348" r:id="rId644" display="https://solscan.io/token/DbyTZeRyYdYcf4tzKUbAGxA2Y6WEbC3VpPMVdvz4Dnq8?cluster=solana-mainnet" xr:uid="{62861771-F69A-4191-806C-49702EA0BD5E}"/>
    <hyperlink ref="K1348" r:id="rId645" xr:uid="{A4E0DE90-0CDC-4F13-95A4-7F3430184529}"/>
    <hyperlink ref="I1349" r:id="rId646" display="https://solscan.io/tx/qHWgeV7cAoHVzZugx12m2FFLwga8qvpKcCVkBU1WZYrqaJjubbyRc4eHado1nayedtVFvrZgDgPeTyA4u3hJxe3?cluster=solana-mainnet" xr:uid="{05756B14-AEDA-4C0A-A9BA-E815DE29578A}"/>
    <hyperlink ref="J1349" r:id="rId647" display="https://solscan.io/token/AweAqrTbkvhiKdgQEufJSZHXwMBNZBCcFe2J95CxmWCU?cluster=solana-mainnet" xr:uid="{7D9DDF7F-96B1-4BDC-A08F-F7CFADE60B9F}"/>
    <hyperlink ref="K1349" r:id="rId648" xr:uid="{DFEED658-03B2-4D54-A876-175DBEAFE814}"/>
    <hyperlink ref="I1350" r:id="rId649" display="https://solscan.io/tx/58U85EwGAox9UPyCvPEqH4BXfMRSTav4fPzrktjfCndm2hwweWCD6emTTXd6GQBVZTFd8YgNhcr4reTcAVjHH7kj?cluster=solana-mainnet" xr:uid="{91F3CDEF-A378-48B2-93EA-3BE543719AF0}"/>
    <hyperlink ref="J1350" r:id="rId650" display="https://solscan.io/token/6LMC6bJa7A3fdNhHgMbeajGHT8zmwB1m5SmRywgqymsw?cluster=solana-mainnet" xr:uid="{82899893-D464-411D-8FD7-F9780FA97A5E}"/>
    <hyperlink ref="K1350" r:id="rId651" xr:uid="{2452AD7B-0370-4F35-811E-98D84906CDD5}"/>
    <hyperlink ref="I1351" r:id="rId652" display="https://solscan.io/tx/3NA4tFHBY6h6FBbqtSi5SKNbiPTMd9WArcbeUpmhiNhFCdnaPGvxigtQgKNL1Gnq2yfRoAMTnifjySyF8SKUp2kX?cluster=solana-mainnet" xr:uid="{B57B36DD-A242-41F5-A6D2-9542579CB0B9}"/>
    <hyperlink ref="J1351" r:id="rId653" display="https://solscan.io/token/GahMoFBQi53kjamrMm11e1ZAEpcHhGopYSUCNujZmGXG?cluster=solana-mainnet" xr:uid="{0482647C-BA25-4182-B8DC-673E9B8C8074}"/>
    <hyperlink ref="K1351" r:id="rId654" xr:uid="{F97D911F-58D8-42EA-9A64-28EBF0F5B2A4}"/>
    <hyperlink ref="I1352" r:id="rId655" display="https://solscan.io/tx/w3iL5BavA8sVHzQtTZB8b6Lpz634y4VnfNvFiHpEUFFqFMcVB8y5GmRQEuzADorbyBoN8VUypRwQYotx5uYfvWh?cluster=solana-mainnet" xr:uid="{F646A0B9-66DB-4056-B12C-0F39183B624C}"/>
    <hyperlink ref="J1352" r:id="rId656" display="https://solscan.io/token/C8uhMq7CbxVAMCiFvA3pkjyKJTqkRnQ5wLLqYp8awauo?cluster=solana-mainnet" xr:uid="{30E909EC-7BEE-485B-A6E0-79AB1CAA181B}"/>
    <hyperlink ref="K1352" r:id="rId657" xr:uid="{C9DBC3D6-ED45-4681-BFC5-DC49CB11807F}"/>
    <hyperlink ref="I1353" r:id="rId658" display="https://solscan.io/tx/3H6twmR3LaWTgnnkvGHEeev4WFdixP1SHSQZyhqs7mnMpiBuanY9rtRRFojGaEztDHwWv3UYgV6TxDwbwkw3LNVa?cluster=solana-mainnet" xr:uid="{D7F0A751-80B2-4CB5-BB94-B35BA56B2EDC}"/>
    <hyperlink ref="J1353" r:id="rId659" display="https://solscan.io/token/7AZehZZuqFL7Wo5Kx3brKEh74ELN9yNbR8bQTuFD8Toh?cluster=solana-mainnet" xr:uid="{77EA7C4E-FAD8-4F00-B0E7-49E3052B6334}"/>
    <hyperlink ref="K1353" r:id="rId660" xr:uid="{EC0EA466-71D7-40D2-8420-62E417C03D27}"/>
    <hyperlink ref="I1354" r:id="rId661" display="https://solscan.io/tx/4W3yT6vx5zXgr3NA5TsTYXUCLPk6mkjKwf74SnCtrHqKdmjCwbmhYZiPG23NF8MJ6Kbp4eNiDNVErnHAYHuamKxP?cluster=solana-mainnet" xr:uid="{CABEEB80-6471-4EB6-BB2B-2F9A038F22D1}"/>
    <hyperlink ref="J1354" r:id="rId662" display="https://solscan.io/token/FwiEdfwGTEYXLDpswYb3b3frK4WSFHnbGDa8YNa4w7xd?cluster=solana-mainnet" xr:uid="{91E8D1E3-9F3D-4CEC-894B-8FA8BD7CA5CE}"/>
    <hyperlink ref="K1354" r:id="rId663" xr:uid="{F956BF05-1E92-4260-8182-28FCEC0C2B2E}"/>
    <hyperlink ref="I1355" r:id="rId664" display="https://solscan.io/tx/3Fx2YoquwqCNfErQLjvyznQsmcjumwqD2zaLgQmTVdwUeb4Q33bmzcbQkGUecpjUSesK5YWPysJ1sX7u6VwCzq7R?cluster=solana-mainnet" xr:uid="{95381B17-5403-4C08-89FC-79154063CEB2}"/>
    <hyperlink ref="J1355" r:id="rId665" display="https://solscan.io/token/BpEgvWnypFYoSh33GxpxVYnSXJuUrsKsDLtT7ZVu3tCG?cluster=solana-mainnet" xr:uid="{BFCB414E-56E6-4BC9-9FAC-2D89AA4AF7DF}"/>
    <hyperlink ref="K1355" r:id="rId666" xr:uid="{F366B88B-2BB5-4886-B95F-B4369B033B53}"/>
    <hyperlink ref="I1356" r:id="rId667" display="https://solscan.io/tx/3Zw6TWmJGsSDxiG9v9Tcc84E8JqvV9BSDLUsEFbHCa3Uqjgp7YdTzn8o4H3pjsNo6VaSmA4rRMbg5iGb1gYBVfoZ?cluster=solana-mainnet" xr:uid="{54E66C6E-EFAA-40B5-A7E6-416093A82127}"/>
    <hyperlink ref="J1356" r:id="rId668" display="https://solscan.io/token/9eB7Y6dZuczYda3bLruBcNS1anDkPLput5w1u81m2akn?cluster=solana-mainnet" xr:uid="{BC93E4DE-D987-4E90-8217-B43E509827FC}"/>
    <hyperlink ref="K1356" r:id="rId669" xr:uid="{39489005-E26F-49C2-AE31-E87D82948C21}"/>
    <hyperlink ref="I1357" r:id="rId670" display="https://solscan.io/tx/2ba4H5h16RjUvXdrPg5VrXScjxCBHoo9DyswMNcHDyLs2xrqU984JnUfqVrGujXeTqBgg1y9ywmtBW9Co6NZ4EV2?cluster=solana-mainnet" xr:uid="{A7530414-5128-4924-AA6C-19E904B684A2}"/>
    <hyperlink ref="J1357" r:id="rId671" display="https://solscan.io/token/2tGtQzSgRnHE7ugLQGXjNmZccqijTanjAqQricEyGpLK?cluster=solana-mainnet" xr:uid="{C095E4C4-684F-416F-8765-053A84DC2710}"/>
    <hyperlink ref="K1357" r:id="rId672" xr:uid="{F01C14C7-9E1B-49B8-902F-9C2DAA47B8F0}"/>
    <hyperlink ref="I1358" r:id="rId673" display="https://solscan.io/tx/5QhJ8KWNZUZ8eDjD1p7E9W7M2EXKbK74utaeuA6nxW8FmMvq2kD45cLdmQfoZKkx4j9Gtnun4viLHNVuNiPaHEYV?cluster=solana-mainnet" xr:uid="{C02631E5-5D9F-4441-BC63-DEF751DE0F79}"/>
    <hyperlink ref="J1358" r:id="rId674" display="https://solscan.io/token/9XduW2fDsvpah2teqzd6Bwf1Dcg5W5QekE38hmWwDx6f?cluster=solana-mainnet" xr:uid="{C6CE5BE7-8880-4FCC-B0E2-BF6ABE29ADD5}"/>
    <hyperlink ref="K1358" r:id="rId675" xr:uid="{9BEC3E1E-473C-4AD0-9E56-A05264CE7AA7}"/>
    <hyperlink ref="I1359" r:id="rId676" display="https://solscan.io/tx/zKGXTw7SEiJDu8cKv484zaK4xhv7YMYarzoi2KS3PYP27TcrhmzEK9MjCeYXdYR9K6kzoknijzb25gzbvHAUpBc?cluster=solana-mainnet" xr:uid="{657CE611-1071-47DE-8424-B8F2ABCB0CAF}"/>
    <hyperlink ref="J1359" r:id="rId677" display="https://solscan.io/token/6ZFX7moxNd7xbYC6ARTsAGBjwoJoTwCESggycvZ5tUkd?cluster=solana-mainnet" xr:uid="{E6D9D8C2-15E0-4DEB-96DD-D8CF2041F17B}"/>
    <hyperlink ref="K1359" r:id="rId678" xr:uid="{090EB983-8C51-4B10-AE27-1D779D83BE2A}"/>
    <hyperlink ref="I1360" r:id="rId679" display="https://solscan.io/tx/27PMNbC27m1VWsXsFDq85F1RzHDioCF3xXHthcr1F9fGbCvndXxkkwcxQHjoiBNYvGotfsvGZC26gMLQWK4RfTcf?cluster=solana-mainnet" xr:uid="{FDD7B35A-187D-43EC-8DF5-B755055B5419}"/>
    <hyperlink ref="J1360" r:id="rId680" display="https://solscan.io/token/3RUqvDoUpXoJzudjekTQzfcBgjLYmdq4yehJWvFFZZWe?cluster=solana-mainnet" xr:uid="{50D3511E-F817-4CDF-BFE7-0B6C1438AD7C}"/>
    <hyperlink ref="K1360" r:id="rId681" xr:uid="{4A71C93E-6CE7-4256-B81B-9A264B91FAB8}"/>
    <hyperlink ref="I1361" r:id="rId682" display="https://solscan.io/tx/2muht7PEmXgHQ5qdTi3gtJptEKjgq4EabtrN51UKNbKvecVDkC6fSEU3DTDUmHxJZVV4ujNb25wdbccWuAVjrt4n?cluster=solana-mainnet" xr:uid="{11B4651B-161E-4B28-B092-BE7A324B0034}"/>
    <hyperlink ref="J1361" r:id="rId683" display="https://solscan.io/token/B8e3UejZBGTxe6Ro2KW29vbiRVf8A58e2948A7uHEzC7?cluster=solana-mainnet" xr:uid="{92252467-4F6C-4AA8-AE68-A8E0A47D2393}"/>
    <hyperlink ref="K1361" r:id="rId684" xr:uid="{729C3FCC-9EE6-4FBF-879B-93CC9041F2A8}"/>
    <hyperlink ref="I1362" r:id="rId685" display="https://solscan.io/tx/3qoUfGTn3XKJea85dGdmyaRnsqcvCmKaDfjFiwKm9YDSumBJDJLdJMsn3jKvwgwp4yvac7Dt9T6QKMF7AXjbnHnk?cluster=solana-mainnet" xr:uid="{81ABD77F-0AF1-4B2A-B939-B860028C3FCC}"/>
    <hyperlink ref="J1362" r:id="rId686" display="https://solscan.io/token/6NVGxKC59R3ToWLfyyP6bdzUj3mmWkqC9WyV35fY9vwt?cluster=solana-mainnet" xr:uid="{EB794ED0-E1E4-4852-A3B4-36F8075729CB}"/>
    <hyperlink ref="K1362" r:id="rId687" xr:uid="{FE81FF3A-4A57-475D-B8B3-171DEF76C12F}"/>
    <hyperlink ref="I1363" r:id="rId688" display="https://solscan.io/tx/vfQwZvtPYufPJUaB9K4UkGEBUCZwAy7KSLzkQAkAm6TmRHPCkvZBeK5WVLcVuFRc5mJ8NTM59KY5bAjnU1GQqGP?cluster=solana-mainnet" xr:uid="{941DA6AE-F214-486A-84E5-B45E4D854D24}"/>
    <hyperlink ref="J1363" r:id="rId689" display="https://solscan.io/token/AhnEihtmd2Ez4qovJhvqXGcKBemQdPeSHCGiWQq4HFSu?cluster=solana-mainnet" xr:uid="{74AFAAB4-4AE6-46B5-B6A3-CFB6D0DF8D00}"/>
    <hyperlink ref="K1363" r:id="rId690" xr:uid="{37C9DFCA-D15F-422C-BCB2-19DBC4E842D6}"/>
    <hyperlink ref="I1364" r:id="rId691" display="https://solscan.io/tx/36dsDfu4tNqyZcpK9RTq3Wjs6YoSoeJWQXPshqPRMyn6msQLoaRHvEwmKt6uaKkhbXGGMnRnZekQeggBKfVLao6L?cluster=solana-mainnet" xr:uid="{0337FB9A-9AFC-45B5-87C8-CE26586A7708}"/>
    <hyperlink ref="J1364" r:id="rId692" display="https://solscan.io/token/5mSnWAc7mkVbtNuy6gMwKp26bmFvNamfNWBSMSEBJu6F?cluster=solana-mainnet" xr:uid="{4D3B5BD4-4B3C-49A4-AAD3-9DE944EBC29A}"/>
    <hyperlink ref="K1364" r:id="rId693" xr:uid="{27B906AD-E3C7-49F8-B7FA-086F4FBB6068}"/>
    <hyperlink ref="I1365" r:id="rId694" display="https://solscan.io/tx/pVfAt4PM74EvDqh1tbQqz7oKRMGW7R8RV4FLFS22gsnmj6xFyLKvFjWUtjqmda1BnxEgtrV9xfGH1nhREFMHwMg?cluster=solana-mainnet" xr:uid="{C919C914-1828-4433-95BA-DB8B5C0E7269}"/>
    <hyperlink ref="J1365" r:id="rId695" display="https://solscan.io/token/DopJYkZQLWfCp6T3BfHVSQN5EmKiKoKXYFVWF2UD2pva?cluster=solana-mainnet" xr:uid="{D150DBC0-E154-40EB-8D72-2A6BC3451322}"/>
    <hyperlink ref="K1365" r:id="rId696" xr:uid="{7FA38E53-EC6A-498B-AA35-732A1D38222A}"/>
    <hyperlink ref="I1366" r:id="rId697" display="https://solscan.io/tx/5hSuSi4qDwL83eCGVg79vPSLz4v1QowxAUM3naesdiUxa9ckdvtKFCPPozw78AHL3dsAKKyMNQzmdP1rSF9gwTGY?cluster=solana-mainnet" xr:uid="{4EC65DB2-BDCB-4598-A4A5-0071755D023F}"/>
    <hyperlink ref="J1366" r:id="rId698" display="https://solscan.io/token/ERHhY2dJK2tQPWhWDpEmFVS9jafN3iYfkfEESJ9KqfGY?cluster=solana-mainnet" xr:uid="{6662AC72-7B54-4F88-B848-7867A809D5F2}"/>
    <hyperlink ref="K1366" r:id="rId699" xr:uid="{831543E6-6723-4EF5-84C9-466AF4277A98}"/>
    <hyperlink ref="I1367" r:id="rId700" display="https://solscan.io/tx/3bjZR8fyUjUcVo6ZqANZV8TwBUfxUxfDnjoLfYwrHaPMGUczU34i1yRTuRAq93Xu9NahU165rhfWAF6qsqAL2XD?cluster=solana-mainnet" xr:uid="{D4743CE0-4943-4221-AA9D-5C68ADCAC4B2}"/>
    <hyperlink ref="J1367" r:id="rId701" display="https://solscan.io/token/EuqxsAmLpqyCgQ3DV5M3iEbMy9Kz3pJPnENoDvV8FHTh?cluster=solana-mainnet" xr:uid="{84B85EDE-3E16-4FC5-9147-E8A600048143}"/>
    <hyperlink ref="K1367" r:id="rId702" xr:uid="{B87518C3-35BE-4B26-9297-C64662B02D20}"/>
    <hyperlink ref="I1368" r:id="rId703" display="https://solscan.io/tx/5xorYVActmfm7dyi2ZfpARqzKEZEM5uqFS5iZpj6YqoFRTTtjU6ddvyYCfYZgRPuNyQosnGJS9KXb3D5uqrKjQVc?cluster=solana-mainnet" xr:uid="{4A90B244-8F53-4657-8869-1690927663DB}"/>
    <hyperlink ref="J1368" r:id="rId704" display="https://solscan.io/token/G6WGh9et2CLYT3oVhFwhXiByhS59417Y9i3H5EjgsNUS?cluster=solana-mainnet" xr:uid="{78E619AE-9563-40A4-B1A2-78B0D65A47F4}"/>
    <hyperlink ref="K1368" r:id="rId705" xr:uid="{A4744913-4CAD-4A2D-BAA4-FAF65CB5475D}"/>
    <hyperlink ref="I1369" r:id="rId706" display="https://solscan.io/tx/545TMch8nxTt7cUN61Cwiv3Zr7LyKDmp7gDjnZDRES1u9i7DDDqRFH4FGJwWYRZ3NVmQY2bcaGxqtKMWo5M4fp8x?cluster=solana-mainnet" xr:uid="{C49D141C-1A82-437D-86B5-6C0D0FEED55F}"/>
    <hyperlink ref="J1369" r:id="rId707" display="https://solscan.io/token/847ua7uVHg5Mi6gf7XYDSEEqbfu3iUtrvTqyzsUKA13x?cluster=solana-mainnet" xr:uid="{F9EB76F3-CD4C-4FE7-B584-985EA9C4BB25}"/>
    <hyperlink ref="K1369" r:id="rId708" xr:uid="{CF36F9C0-8A72-483B-B906-71CA5EEAC42B}"/>
    <hyperlink ref="I1370" r:id="rId709" display="https://solscan.io/tx/aRox3pwmqxwzgoCQPiVQxDCX2jYf59RDjJ6FNyVakdywQAerCbyVw38pg5SZJnN6NamRyzxYLcAwdNWcx3SzDni?cluster=solana-mainnet" xr:uid="{A671BE0A-589C-4AFA-8CBB-2BCA12D1E4FF}"/>
    <hyperlink ref="J1370" r:id="rId710" display="https://solscan.io/token/p1y9xoPPe2EPDDHHNoSP5SY8YNC3MBDySd56bgFaL1s?cluster=solana-mainnet" xr:uid="{E85A4F2F-A020-409C-96F0-5C95E871DF4F}"/>
    <hyperlink ref="K1370" r:id="rId711" xr:uid="{E884FE28-F7A5-43F1-9FDE-46BB2FC3713F}"/>
    <hyperlink ref="I1371" r:id="rId712" display="https://solscan.io/tx/5hoqsy4WBsUhqaNF1utHydxYpEc8sSe4YWAPnHW3bmXvDfdwsHNEYhPVpCkWmeh3ptbHDuwD9oCNYfUyfaLKyupS?cluster=solana-mainnet" xr:uid="{79A70296-EE6A-4C6B-8329-809448255B48}"/>
    <hyperlink ref="J1371" r:id="rId713" display="https://solscan.io/token/2qKppCJcYKDJ3wWAsayR7FNk3XhwJ8v1xRE8uCBKUGfc?cluster=solana-mainnet" xr:uid="{F9FF1E1B-AD6A-42B8-8E3C-8432708570A7}"/>
    <hyperlink ref="K1371" r:id="rId714" xr:uid="{0AA3D4F8-9211-4E69-9920-FCF77A3026AB}"/>
    <hyperlink ref="I1372" r:id="rId715" display="https://solscan.io/tx/7PKP9AE1i5jFpqkxLdbQb5KnWfdtwwoQzjW1nkARRSQVad1g1Ssp1fWkDegxAPnACeU9TTNkyfqpCrWQe5W3W3R?cluster=solana-mainnet" xr:uid="{00DC82F0-6E59-4A79-8188-30DB73078236}"/>
    <hyperlink ref="J1372" r:id="rId716" display="https://solscan.io/token/BuSs2RJGFpkqsyJzTppEWeZfE3fGRBSotf4WWroCrktU?cluster=solana-mainnet" xr:uid="{ACDF4A75-03FC-4822-B106-BAC489A41B65}"/>
    <hyperlink ref="K1372" r:id="rId717" xr:uid="{4CEC8E42-F3EE-4FF0-9A3D-3C81D128D27C}"/>
    <hyperlink ref="I1373" r:id="rId718" display="https://solscan.io/tx/4tEh944jw1XKS8PsfjdBPyHURvt1FLj7ZYhhB1z9HYmwdFVNGoC2ztKr87hcfR1VhE3o4yUuVvhxHYKnj62KWrRk?cluster=solana-mainnet" xr:uid="{83B8202D-9E3B-417F-856D-81178731761E}"/>
    <hyperlink ref="J1373" r:id="rId719" display="https://solscan.io/token/2mNnVzh2rBuJVjUbAhkkZ1cJhRXTSvP3rbVfRPb5LSW6?cluster=solana-mainnet" xr:uid="{B19269AC-45D0-4A09-938B-880A67522D1B}"/>
    <hyperlink ref="K1373" r:id="rId720" xr:uid="{4DA0DA7E-18EB-4CE4-864D-1669C221239A}"/>
    <hyperlink ref="I1374" r:id="rId721" display="https://solscan.io/tx/2hsRV1z7vJSnh7Df5HTUxBvipNegxfRuGZiAHFrWkMskERSiqFXyY5V1XBDGcG9LThsCd53PF42DdExuPqeht5br?cluster=solana-mainnet" xr:uid="{44998A4A-9838-4214-9C1A-51A5281F5E24}"/>
    <hyperlink ref="J1374" r:id="rId722" display="https://solscan.io/token/FcyjcXB1Vbfzm4MGsCu9tNqmHLo6qHxEC4t58pzhaCbv?cluster=solana-mainnet" xr:uid="{449F8D99-A21A-444C-B851-F49301C8AA3B}"/>
    <hyperlink ref="K1374" r:id="rId723" xr:uid="{F36EC75B-C0F3-408D-BE0F-83EAD318996A}"/>
    <hyperlink ref="I1375" r:id="rId724" display="https://solscan.io/tx/3i2SoJZyXr8gdZCCQNXqrVoXXitcF7j2Zm7KWg45SpQDK1pLkGUtZatfm3p6j459gbGDYAfSLpQW86Bh2wR3jya2?cluster=solana-mainnet" xr:uid="{C7222305-58C5-4893-A9BA-7A776BB9BB2A}"/>
    <hyperlink ref="J1375" r:id="rId725" display="https://solscan.io/token/FbKTBy2mpkpJxqsBgoJ17Rpm7yBFZVrzCfHT4Pkzqvra?cluster=solana-mainnet" xr:uid="{F66095A8-70B8-4D23-92C6-314D6ADEF9CA}"/>
    <hyperlink ref="K1375" r:id="rId726" xr:uid="{435041B7-4468-4A39-A30F-72798E4AE87F}"/>
    <hyperlink ref="I1376" r:id="rId727" display="https://solscan.io/tx/3c7B8ZiEEkYFw9h6hHcuGvZkACN6vvAepM57rsehwq2RZtKs4u1gvePYhRRMVpJjzpTAnELkxtkGcdxaq5aFkqmM?cluster=solana-mainnet" xr:uid="{5AB5B614-3448-47D7-AFA9-4990BCD83C1A}"/>
    <hyperlink ref="J1376" r:id="rId728" display="https://solscan.io/token/9WZKe7KSAg2YKzixrzWZpwibvt9ZzDZLzTmMyKHfzPwT?cluster=solana-mainnet" xr:uid="{2DE90DFA-739F-4620-B42A-17A1AA54FCD5}"/>
    <hyperlink ref="K1376" r:id="rId729" xr:uid="{08EB2EC0-A5A6-48E1-9258-EA90793D3B6B}"/>
    <hyperlink ref="I1377" r:id="rId730" display="https://solscan.io/tx/5yH5RP9wxh4qeeGU4KiVctcQC3VrfAsfcur97HiPxv2CMx25DiFGBqcg5XY8oqgWBNRGqWg93fLmXFpZ7ifH3SUW?cluster=solana-mainnet" xr:uid="{6BCA62D7-13F0-4A76-9D28-9365D0D76E4C}"/>
    <hyperlink ref="J1377" r:id="rId731" display="https://solscan.io/token/8LdumUT2mYk5KpTGuN7tsSueojppy7RnaVwXvJYrXaF4?cluster=solana-mainnet" xr:uid="{21521368-E8D3-4B10-B7D3-4216053B7336}"/>
    <hyperlink ref="K1377" r:id="rId732" xr:uid="{4CED2C1C-E3BB-4613-8E25-A77DB2C5B8D4}"/>
    <hyperlink ref="I1378" r:id="rId733" display="https://solscan.io/tx/2Ttj1B56YUrA1Wk7utjZX5Hfi7tFrQuWdc2f4mZa1Tx72EixAczM7zhw1dp5B1XaVA8YxrcWghTWFHh9eBcdun32?cluster=solana-mainnet" xr:uid="{36E786DE-D0F7-4DE4-A9F6-868ED2727276}"/>
    <hyperlink ref="J1378" r:id="rId734" display="https://solscan.io/token/HUpigeAtpGTq7YFN86FfizEfZuqvL8Shd5WJH65QsciT?cluster=solana-mainnet" xr:uid="{75B9B9A2-3D9A-4C95-8B7B-90DEB63D2836}"/>
    <hyperlink ref="K1378" r:id="rId735" xr:uid="{D62DC83E-DACC-41DA-B84B-B304D2041C83}"/>
    <hyperlink ref="I1379" r:id="rId736" display="https://solscan.io/tx/5RjTgmg41EUHE5pLuQdrgLehH8haKJjvcQHWDaG7QY9oCCFyeUug4M7HMqpCWRfXh178wLEqup4Pf5H1aBYMPoeT?cluster=solana-mainnet" xr:uid="{8D8FD39A-CBFA-411F-AD49-6CB19D671CB2}"/>
    <hyperlink ref="J1379" r:id="rId737" display="https://solscan.io/token/5bujuCVfHMWqWem7fVkoNvkPoikbaMt99BEe97BBuDSs?cluster=solana-mainnet" xr:uid="{2FAE4079-38F6-44DE-8A32-B664708871C1}"/>
    <hyperlink ref="K1379" r:id="rId738" xr:uid="{93D850B7-672A-4B1D-8292-9898BC38E08B}"/>
    <hyperlink ref="I1380" r:id="rId739" display="https://solscan.io/tx/3C5nAEFQWahFnXWuKZB6q8kchxJkBVnZhhxfnQ3u8AdvnZTJXkkTnme3W3wfbrFuk7CyztwfjGfC2LUMRjGDCkRs?cluster=solana-mainnet" xr:uid="{659398E0-C1DF-4D59-96FE-881A092B651E}"/>
    <hyperlink ref="J1380" r:id="rId740" display="https://solscan.io/token/AM2Sbjh6iqJJwtBakJmpzh3tAYWmfjZYFsZS9CbhYnvm?cluster=solana-mainnet" xr:uid="{E81575F4-0A0D-45D5-B358-04CFD9261268}"/>
    <hyperlink ref="K1380" r:id="rId741" xr:uid="{46657A71-2618-4087-BFED-B43EC53F4923}"/>
    <hyperlink ref="I1381" r:id="rId742" display="https://solscan.io/tx/5WuJ7pmej8o5NGsh2MrnWDNtpjisTpiTHJwhNQejB9XELByCsj6MA6idShEdWHKyF91NXkyBRcLFS2GS3w2UJ3QG?cluster=solana-mainnet" xr:uid="{2DF7FB16-3BB6-4250-812E-1D3BC31A9F57}"/>
    <hyperlink ref="J1381" r:id="rId743" display="https://solscan.io/token/9qMKLwC2CLMDusctkpZuk9cFscZWge1KwxWBmmau86ro?cluster=solana-mainnet" xr:uid="{51680D08-C9FF-4143-AB7A-A2E516ABCEF9}"/>
    <hyperlink ref="K1381" r:id="rId744" xr:uid="{C64661F9-91F4-423F-B674-04EAEF683675}"/>
    <hyperlink ref="I1382" r:id="rId745" display="https://solscan.io/tx/652EbkQLrND3CdJPPaBv4sYWw4j37ZDpiTibibaAdkek4KGvsSuMxst4EvkWs5xnYLtZ7ybYvaGFB8hRnTSBcpMe?cluster=solana-mainnet" xr:uid="{3320B07F-E56E-433F-9362-864775268F02}"/>
    <hyperlink ref="J1382" r:id="rId746" display="https://solscan.io/token/8jnwNLUjDrobTZmHQ2Lcr7ELdW419Lj9Bp5gTTLeyKKT?cluster=solana-mainnet" xr:uid="{A0FB8650-DDFB-4BD7-951F-F963607CC6C6}"/>
    <hyperlink ref="K1382" r:id="rId747" xr:uid="{0278FBE7-CCC8-46E6-B2CD-73CFA09EBDC8}"/>
    <hyperlink ref="I1383" r:id="rId748" display="https://solscan.io/tx/4v6NCrXzfJHGFX2WUx5c4zo5URfrn7Ub4Vx3efjzDFKyk1sRwL8e36git9rS6pqnG9kJafDnCwjZnDcLxcTA7qda?cluster=solana-mainnet" xr:uid="{EA087373-36A3-4F64-B01B-A5C9FFD9315C}"/>
    <hyperlink ref="J1383" r:id="rId749" display="https://solscan.io/token/HaDJGtB37UfKarTQezwih3c4yY44FKzeqo17N8GeYvtD?cluster=solana-mainnet" xr:uid="{7214B56A-7F36-4391-B344-C2665A938A67}"/>
    <hyperlink ref="K1383" r:id="rId750" xr:uid="{DAB17398-0B8D-4FFE-AE97-00CA6D942917}"/>
    <hyperlink ref="I1384" r:id="rId751" display="https://solscan.io/tx/2czdtoBWAaBNQwcyc4cSFtE9UjVEiEyvuytHDPfvZNT2NYAmKHZMm6zWqufYDvA9BtPMeypctQGUrk3oGBgM6yG?cluster=solana-mainnet" xr:uid="{4A33E73A-B50E-45A8-A254-352A1C33CC22}"/>
    <hyperlink ref="J1384" r:id="rId752" display="https://solscan.io/token/28iyZxmbE17gqYx4HHyLnvB8ZFszSWyWSA5sFsLREhfr?cluster=solana-mainnet" xr:uid="{CD33AB33-FF35-4ED7-8B8F-0C29F3861B4A}"/>
    <hyperlink ref="K1384" r:id="rId753" xr:uid="{E59C585F-08F6-4FB2-AA6E-7EC6F6F5FDDA}"/>
    <hyperlink ref="I1385" r:id="rId754" display="https://solscan.io/tx/4S6i8UnPR56a1MknrBNkDiKDcXtgCWf5dVNB53uqDFZJuPNGs1hYxqr9ZKA8iNAsGKH1rdkpg69RcvV7JHBRnic7?cluster=solana-mainnet" xr:uid="{68324F8F-EE9A-4D21-BCAE-5C7163398716}"/>
    <hyperlink ref="J1385" r:id="rId755" display="https://solscan.io/token/9BJqoAQnjTjQaXwSuqUfL1B8o26S9oMh6vxVF84U4mgB?cluster=solana-mainnet" xr:uid="{67609F09-FF71-4DEA-AA02-D017215CB838}"/>
    <hyperlink ref="K1385" r:id="rId756" xr:uid="{1A81A488-1828-46F7-9470-B3D7F51F6D26}"/>
    <hyperlink ref="I1386" r:id="rId757" display="https://solscan.io/tx/2LXN9eKU9FKjCtXcPs3TZLbeADsPPd3JYRRMiMTtPJw5diuTwmL3qNcvaPrxNcgxhM47dWDnmUTgM1HiwRavwKzx?cluster=solana-mainnet" xr:uid="{8C9791B4-21D5-4637-8939-D2E89B7BC705}"/>
    <hyperlink ref="J1386" r:id="rId758" display="https://solscan.io/token/EqK3tRdMfYidzYuL2s42SpaV5SuXLMHhFYnPDvnbB4Jx?cluster=solana-mainnet" xr:uid="{B7770280-EFD2-49F4-8742-4DE572C5DA4A}"/>
    <hyperlink ref="K1386" r:id="rId759" xr:uid="{F5E2F830-5E8B-441E-A557-2CFA0D920E02}"/>
    <hyperlink ref="I1387" r:id="rId760" display="https://solscan.io/tx/5FQkV2zefea2vjQP1WmdvWQNH31Gbfo2HRocTZdvDF5Z2qBTwQRtjWousDBD7YpRrj5gHJReRh8BPv1EgST89wbH?cluster=solana-mainnet" xr:uid="{24671C05-7703-44E4-872C-F250AE667814}"/>
    <hyperlink ref="J1387" r:id="rId761" display="https://solscan.io/token/6cammoH7hXvpdVf7DVKGZNxRAxu6vSYhqAwDapW7HQSy?cluster=solana-mainnet" xr:uid="{3303AEEC-97E8-4204-AA01-9B19492329E6}"/>
    <hyperlink ref="K1387" r:id="rId762" xr:uid="{C4A579E0-59E7-4281-BB5C-67B77A61185A}"/>
    <hyperlink ref="I1388" r:id="rId763" display="https://solscan.io/tx/4wQQ9AhpGqNCdmvtkRGqWhJjW9BzS5sdmuR82jwC4Sh6WAVL9x2iConk9rPDw6fcXmfPnPhDePY4azRM3f6fzVk?cluster=solana-mainnet" xr:uid="{A3E534C5-6063-40E7-BBD3-9D62EBC25547}"/>
    <hyperlink ref="J1388" r:id="rId764" display="https://solscan.io/token/AgXLHsCVtk5GiGECjWDGVmkHPPBbwpeHNKWWtoduxYHU?cluster=solana-mainnet" xr:uid="{2C817D16-985B-44A3-876C-DED868C141CF}"/>
    <hyperlink ref="K1388" r:id="rId765" xr:uid="{45E2F237-8060-44F8-B5B9-6C464E0D550C}"/>
    <hyperlink ref="I1389" r:id="rId766" display="https://solscan.io/tx/Z4EH7z5RuKupwnnbiQtQoFDHsAHM2bUDoJuEAcHrhtAH7P5svWNEFcCSu9dNMwCjwu8v7kgmjo2uuD3HpzfwCBC?cluster=solana-mainnet" xr:uid="{B1236267-1BEF-4990-8208-D848AA3B9F02}"/>
    <hyperlink ref="J1389" r:id="rId767" display="https://solscan.io/token/C9CUp3rEo2kLFoGkuMuAGQd2pGC6HSmhuJ3XFuim3WkF?cluster=solana-mainnet" xr:uid="{7149061A-0063-41D1-93AC-BBC2940B90A6}"/>
    <hyperlink ref="K1389" r:id="rId768" xr:uid="{084E9789-D182-4E68-9D6D-505BA4371E50}"/>
    <hyperlink ref="I1390" r:id="rId769" display="https://solscan.io/tx/fmK49NTYGSuVnNfdWpmcBz7M9d8k5XJXArFKuWmUGVaPF3i7DHfdpm8xM4rPfXftwKUYMYCZLoJZLxHECTyAHLR?cluster=solana-mainnet" xr:uid="{D0BFBA09-140C-4B42-9898-587E4A1BFD19}"/>
    <hyperlink ref="J1390" r:id="rId770" display="https://solscan.io/token/BrwZURgEFunn9RWtF8P2y5iYUor4UtCwKubawJpHGaKq?cluster=solana-mainnet" xr:uid="{E317352C-4660-482A-810D-73E652DF7D96}"/>
    <hyperlink ref="K1390" r:id="rId771" xr:uid="{D16436B3-0CD3-4E74-98FF-5A7F3CDBD4BB}"/>
    <hyperlink ref="I1391" r:id="rId772" display="https://solscan.io/tx/5bFrxLB7HzDbgK1fQq3gEQCyBZYfpNrYq2Y7u3KtUN5gPH5N75xqPbhNNsSvrWLgVP6SZxxNLc6cZy7UcKWtxkmR?cluster=solana-mainnet" xr:uid="{F822161D-062B-4950-9BE6-9F0B70724409}"/>
    <hyperlink ref="J1391" r:id="rId773" display="https://solscan.io/token/H8epj3cPTiMM5CPKZ9Qg1yWQvHdfpyZeVeVDWAe6SMPE?cluster=solana-mainnet" xr:uid="{5A374F3C-5894-4F5E-AB7D-81EAB93219BA}"/>
    <hyperlink ref="K1391" r:id="rId774" xr:uid="{BBB83ED1-C748-4A65-A8EF-FC7F45260AA2}"/>
    <hyperlink ref="I1392" r:id="rId775" display="https://solscan.io/tx/vxdxYZpMvc4V4pzBHUyW5V8N7MSSndNukfBRiSM2GEYoL9ECxEokrq3zmDgrTEoCuhSqKBZpVmfbSPNntPdZxqe?cluster=solana-mainnet" xr:uid="{657B3DA5-FE26-47A8-BB27-2C93F28FA69E}"/>
    <hyperlink ref="J1392" r:id="rId776" display="https://solscan.io/token/3FykD7LtWHuJ1Bgzjsj1GrFUKpU6zfEtfb381JqJUznA?cluster=solana-mainnet" xr:uid="{86BCE668-4F7F-4188-A0AE-35403F42C959}"/>
    <hyperlink ref="K1392" r:id="rId777" xr:uid="{A0406DF3-C236-4C2E-A696-69497DC06F87}"/>
    <hyperlink ref="I1393" r:id="rId778" display="https://solscan.io/tx/2SSSZt2dHnno1K8JnkXzoQyserWnTshxwxgM6cbMm4SMQjj29HNEKNa6A4QT87TYUeZfpkW1gtZrYZ9PYysd4yWU?cluster=solana-mainnet" xr:uid="{84949994-E0F7-461C-AB57-046D2FC9919F}"/>
    <hyperlink ref="J1393" r:id="rId779" display="https://solscan.io/token/EjA3LvugAMt7fY9X824geR7u8TbYvaXzxHnyze9roKWN?cluster=solana-mainnet" xr:uid="{9C2476D7-2DE8-4478-8BF9-C867C2B5095A}"/>
    <hyperlink ref="K1393" r:id="rId780" xr:uid="{6E074B3B-F31A-460A-834C-F0B1239C3141}"/>
    <hyperlink ref="I1394" r:id="rId781" display="https://solscan.io/tx/4mh6Hz8VHLQ6vDK8iXUaWb8dEQ3FGBShi4w3s384RccN1QAN1LL39yMbQ8KMv47L5kQM8GPFLEmxtVyd6HXWvw5n?cluster=solana-mainnet" xr:uid="{AF0D5189-E508-40BA-9BD9-A6D3FEDCF560}"/>
    <hyperlink ref="J1394" r:id="rId782" display="https://solscan.io/token/7CowocxHMgbmasu493Aj9TZwEfmtV1gdFtcgqLxvsrxd?cluster=solana-mainnet" xr:uid="{885801F3-DFD3-4430-B5F5-1259AE4D008B}"/>
    <hyperlink ref="K1394" r:id="rId783" xr:uid="{76F4213C-AC0B-446F-9AB2-14880306FB9D}"/>
    <hyperlink ref="I1395" r:id="rId784" display="https://solscan.io/tx/5SbmicA4v9447QkQaFHXesRtgVGdNhRsQ9QRqHeLXoQZBHbxyRtqE7cuGRdi1uUYAQ7PSQuUgFhTGBUUYisXDCyD?cluster=solana-mainnet" xr:uid="{34D040A7-7E63-4642-A148-850AB98678D3}"/>
    <hyperlink ref="J1395" r:id="rId785" display="https://solscan.io/token/EBcBkBYyUcQULmefVrSAdnYp2SmyAyLYswbEbpdhGpjY?cluster=solana-mainnet" xr:uid="{BBC24329-D9F0-4E1A-ACE7-B94E798CF7EA}"/>
    <hyperlink ref="K1395" r:id="rId786" xr:uid="{57007E2D-E6D7-4B86-AA9C-657C083AD345}"/>
    <hyperlink ref="I1396" r:id="rId787" display="https://solscan.io/tx/5PWHZmNURe9ACyJSs7k99KQcxdYd4xEMspXc4QCehVfx11u56FafnCCecwNHVstWivjwSrUFxS8tuSL8GjaccgnP?cluster=solana-mainnet" xr:uid="{08ED4364-5DB5-403E-AED3-110A4B498F4D}"/>
    <hyperlink ref="J1396" r:id="rId788" display="https://solscan.io/token/D7GrYKw9q44noytWGcWVSSFagz8gyY15QgGgRukrcQKV?cluster=solana-mainnet" xr:uid="{FE524133-FA3C-4107-AA12-4C246B14C510}"/>
    <hyperlink ref="K1396" r:id="rId789" xr:uid="{5466AE08-5BBE-484A-BD0D-02D3B0BDA7A3}"/>
    <hyperlink ref="I1397" r:id="rId790" display="https://solscan.io/tx/4UtLSRpj3EcvcJhs8ADxjNT4hBRLaBYc1dBysknHUDfouGEBMF486E6f5Uo7uTXhQgFjcUSz3tZ2daoyxMqEDHMF?cluster=solana-mainnet" xr:uid="{85162652-C96E-4F7B-A22A-C340A4CE2706}"/>
    <hyperlink ref="J1397" r:id="rId791" display="https://solscan.io/token/Hf93AXf8ppsBRhx7vVGEw3Lks7MUYVg4n4b73uPD6fhD?cluster=solana-mainnet" xr:uid="{F1E2AD27-8E29-4F02-81B9-503D8367880C}"/>
    <hyperlink ref="K1397" r:id="rId792" xr:uid="{4E5B87D6-DD8A-4702-91D8-D13C2DB30113}"/>
    <hyperlink ref="I1398" r:id="rId793" display="https://solscan.io/tx/41S2AAmXQAX7fuNWwnpKCz34YjC3mLzc7kMwkBgyDW7X7uur3qu33JzX27G3eoHhapfYeEXmXMFuE57me8GYZFit?cluster=solana-mainnet" xr:uid="{0B50D7AD-4D24-4DF0-9B52-44ECEDF98E01}"/>
    <hyperlink ref="J1398" r:id="rId794" display="https://solscan.io/token/Ee87zpmN7R5M2Xp3vfPGQtamENUNRWMqFH5wi91fnakC?cluster=solana-mainnet" xr:uid="{1A3B4003-0875-4E15-A351-190C7FDEC0C4}"/>
    <hyperlink ref="K1398" r:id="rId795" xr:uid="{4C717AB7-A7CD-4331-B041-0239010224DE}"/>
    <hyperlink ref="I1399" r:id="rId796" display="https://solscan.io/tx/2txxPnxAFm5knZVJnCyKpsS4dNQPPSYinxiNsHqhp5R3Ke1KM7iVBQnFbpLhxALJ6FNvg1369Wbp551K93WvvfeK?cluster=solana-mainnet" xr:uid="{BB2B56CA-1A49-4D62-933B-E4E4160BC8E6}"/>
    <hyperlink ref="J1399" r:id="rId797" display="https://solscan.io/token/EEp5gLn61un5scNqJstwuRBUMDWoiDsLor7zA8duUcS1?cluster=solana-mainnet" xr:uid="{D48A6E12-744D-469C-8ED6-8003A43CEABA}"/>
    <hyperlink ref="K1399" r:id="rId798" xr:uid="{59DF35D0-E161-4FEF-A315-7A9DF73D0C3F}"/>
    <hyperlink ref="I1400" r:id="rId799" display="https://solscan.io/tx/3okLmjfToLW1aStS89QDFS3CTFByfRBxM4vgfgNWUtTDcmQy5SLLAmT6bjrjVW1ekybtu6QBQQBRH3ZpchXBH69j?cluster=solana-mainnet" xr:uid="{78A52249-F4BF-4563-ABF1-40325AC6D74B}"/>
    <hyperlink ref="J1400" r:id="rId800" display="https://solscan.io/token/2KgQ2WfH2grnVAM52gijAZY2Rx6c1Eb7aossyKe5mjKF?cluster=solana-mainnet" xr:uid="{73AB3CF6-90C6-40AA-ACE3-0425982304C5}"/>
    <hyperlink ref="K1400" r:id="rId801" xr:uid="{824FB030-D2BD-4E53-A2B6-9096DF35F120}"/>
    <hyperlink ref="I1401" r:id="rId802" display="https://solscan.io/tx/4K8duqVnzne5PiHyiejYYFodxYBoFn7Gam2YGpt12ZvuXcpsC6rv5tYvzhot3kgaPBoESrj41hmp1H4XmySbDFig?cluster=solana-mainnet" xr:uid="{B3B5E557-D106-4B42-888B-94411C537E53}"/>
    <hyperlink ref="J1401" r:id="rId803" display="https://solscan.io/token/CYU9PLsU4mdr5rt7HJ18bXYvDoy9BcJmPD62WBrGXxWN?cluster=solana-mainnet" xr:uid="{B4CCA775-4F13-4A45-8ADB-DE0CF4D61A4C}"/>
    <hyperlink ref="K1401" r:id="rId804" xr:uid="{C669FD11-A773-47B7-AD88-317D92B9DDF8}"/>
    <hyperlink ref="I1402" r:id="rId805" display="https://solscan.io/tx/4zrf4UvYNhgvcem6NKepcckS7jX3uFyG28QCE5tk8uaiF8FMLnWKdjUgtth8ESksPjhFsdZohyr8tNdfk2pTo1Ed?cluster=solana-mainnet" xr:uid="{1C140CC8-032F-46A3-B337-BD340B43A0C6}"/>
    <hyperlink ref="J1402" r:id="rId806" display="https://solscan.io/token/GnoV3ph88a6MaeNbXHicDbNhiJ2xAcRW27h3MK91o1Ps?cluster=solana-mainnet" xr:uid="{E4BFAABD-704E-4DD5-A561-A953FA491882}"/>
    <hyperlink ref="K1402" r:id="rId807" xr:uid="{CC3CA95E-526D-4D77-8E9D-F23F7908BBB3}"/>
    <hyperlink ref="I1403" r:id="rId808" display="https://solscan.io/tx/3m9rCRWHdTGaYLGmNvwxhS3rDBZf5sFjYFvs6JaZXZJwGrhtmsoYvKEha8yUMVDCPhkZWYacVyS56UcbYtR1copu?cluster=solana-mainnet" xr:uid="{45CFC4B2-6EC1-4D6C-98F1-24D7C7DBACE3}"/>
    <hyperlink ref="J1403" r:id="rId809" display="https://solscan.io/token/HPZdKo3muxRy9rny2fQa7kHfZaDDYXTJbGcakJX7N7fE?cluster=solana-mainnet" xr:uid="{A93D2463-245E-4139-BD0B-957E68463088}"/>
    <hyperlink ref="K1403" r:id="rId810" xr:uid="{7793C753-5536-4880-ABD8-1A0363684DA6}"/>
    <hyperlink ref="I1404" r:id="rId811" display="https://solscan.io/tx/281PztZcLybMVwTY7QXzihm77jKkUURQvDM5RU4KkoTyo27nWc5kHFxpaeeehtCb7oktqThd6wg6nmqPSeB4AjGh?cluster=solana-mainnet" xr:uid="{177752AA-A172-417A-9127-93E8B3D7A0A0}"/>
    <hyperlink ref="J1404" r:id="rId812" display="https://solscan.io/token/57kZTJx1yRzp7TLDMny7f9kJZYduo9HGVQ4bvdT4BWNi?cluster=solana-mainnet" xr:uid="{DBABE5FB-1417-4C88-B41C-28054B286C2B}"/>
    <hyperlink ref="K1404" r:id="rId813" xr:uid="{1C71FFE8-821F-4B14-BEDC-AE930EF31E51}"/>
    <hyperlink ref="I1405" r:id="rId814" display="https://solscan.io/tx/2QvcfCVjjP5zMHBn3cdMDyai5eXjhncE9tS9xwQBzQc4vErLDzuDkkLJNiSTfb3tqzAHGTp2jrx45nU8QwnpFhUJ?cluster=solana-mainnet" xr:uid="{4E585786-230F-44B1-A7F8-AF1E8F022E35}"/>
    <hyperlink ref="J1405" r:id="rId815" display="https://solscan.io/token/8E1oA9QbcF88tit7dcakzo6WCWD79fYBBAovwUUxa4fr?cluster=solana-mainnet" xr:uid="{74FE9654-E72B-42B7-8E5B-215413E16D26}"/>
    <hyperlink ref="K1405" r:id="rId816" xr:uid="{D0C17BBB-1026-403D-A1A1-F2C74DE5444B}"/>
    <hyperlink ref="I791" r:id="rId817" display="https://solscan.io/tx/3nQkRDoGwSmJp3Abh4y4tCQTu11AHEcSDiRne2jveHri1Dg1JCYc6UdRar444ksgQpsMbU4TTQzshWWDM7AWcLqK?cluster=solana-mainnet" xr:uid="{8D3E7334-1E89-4706-B15A-682C67966AE7}"/>
    <hyperlink ref="J791" r:id="rId818" display="https://solscan.io/token/8RhKdVRJ1uUkUGYcKSeemiBQySYtie5CdYMmSGcJ7pLb?cluster=solana-mainnet" xr:uid="{DB24689E-DB9B-4BE1-B108-DEFFDB64ECAB}"/>
    <hyperlink ref="K791" r:id="rId819" xr:uid="{2CD9DA38-B751-4C82-9C75-AD9FC2723650}"/>
    <hyperlink ref="I792" r:id="rId820" display="https://solscan.io/tx/3kyb22yWZQ2TA1FDxZ1JNiqmXXPvB4wPTAiSi9u17zcSVgUbYNDc8hktjmMucSGw3tAzjvDoCUoVU8FRcbc9hkQX?cluster=solana-mainnet" xr:uid="{6566A734-D5A0-4C8D-B16F-50CBA2ADDF39}"/>
    <hyperlink ref="J792" r:id="rId821" display="https://solscan.io/token/3n2qyxxPDNWGMaC1Qpj1gvBTJsF3yVky6yTSN5MHQTpb?cluster=solana-mainnet" xr:uid="{2B79F402-2311-4E23-AF49-F5E2CE8A620F}"/>
    <hyperlink ref="K792" r:id="rId822" xr:uid="{77254CCA-CCA7-4BEC-A80A-E9D25C992671}"/>
    <hyperlink ref="I793" r:id="rId823" display="https://solscan.io/tx/9DB1g3TQJHcnCdGNembEVF79ZkDWsqtuzuPnS3tuNst2EhhxUrXLUBsL4vQKiPkggqTMtwGZnXg2uz2u9sNbgtW?cluster=solana-mainnet" xr:uid="{79AA9BAD-D71B-468F-8917-ABF4BA1CB6B1}"/>
    <hyperlink ref="J793" r:id="rId824" display="https://solscan.io/token/51GxrwjCwcq1bpazx2bUUPxijXhgGwQuCFcD1vqxcqJe?cluster=solana-mainnet" xr:uid="{AB10F932-2200-42BA-8D1D-9EF045D63466}"/>
    <hyperlink ref="K793" r:id="rId825" xr:uid="{7DAC8C87-DA13-40B9-BCBA-E01DBF380FBB}"/>
    <hyperlink ref="I794" r:id="rId826" display="https://solscan.io/tx/EGaw32qVK6tMVY4rX4a2wsximQDYBu9fjBxtNo8UvSLiAoeN4gvvvsqZ83rdRsJH4GQ9NBKrpyBgq8kXKE4bNTE?cluster=solana-mainnet" xr:uid="{46C24DCA-3549-4D2C-9F08-29D4ED802E67}"/>
    <hyperlink ref="J794" r:id="rId827" display="https://solscan.io/token/28wbmJhzY4LkzDTcQHSwk7njbN9CiuMEGchVbjhiqLoT?cluster=solana-mainnet" xr:uid="{DDFAEF83-815E-469C-9487-5440C50053F8}"/>
    <hyperlink ref="K794" r:id="rId828" xr:uid="{AA0C2148-AF09-4955-A99E-D60C2F5592C5}"/>
    <hyperlink ref="I795" r:id="rId829" display="https://solscan.io/tx/5fR6haZGB7rdeNVKKuADwPtTQioMGpy7GPxpC7CqtUV5m3zTdhyNcPxHajP3Jjzq31LsTQc9skF6CD4JevXDLjc1?cluster=solana-mainnet" xr:uid="{FA3633B7-0B48-4DA5-80A4-6E1D3DF5A485}"/>
    <hyperlink ref="J795" r:id="rId830" display="https://solscan.io/token/DquidbAq7EJ7zUfvpBtom8t9aHrHPfgDR41WxMqdE168?cluster=solana-mainnet" xr:uid="{013A3F50-6447-44B3-9AE3-A34735CD59B5}"/>
    <hyperlink ref="K795" r:id="rId831" xr:uid="{A1F11C38-9BC5-4EC9-BEE4-183DC27EA5B7}"/>
    <hyperlink ref="I796" r:id="rId832" display="https://solscan.io/tx/4g3ukZEoXQc4ZKx2mNaLTGyUqnWoEZkJqgFGh8vYRPCSR946j65RPkCidR3kQBt1stX5ywUbMsRuar4qtgTaJEgj?cluster=solana-mainnet" xr:uid="{33AC2FC6-0A3B-43D6-8242-40DD54144006}"/>
    <hyperlink ref="J796" r:id="rId833" display="https://solscan.io/token/3sQvChVhnnd7rCp55kgi74L5R22xsUXmtcHbKpxDJsMU?cluster=solana-mainnet" xr:uid="{05F691ED-86FF-44A8-88E6-403D20569F5F}"/>
    <hyperlink ref="K796" r:id="rId834" xr:uid="{C074EBFB-E579-4762-820D-07B1A11247D8}"/>
    <hyperlink ref="I797" r:id="rId835" display="https://solscan.io/tx/4eWjtBjgqapr6EH7W9DTnsJ6N561kqjthyFCsehakq8GbWf75SzhoKfsRKbFLhqDbcfCxDfVSrPAAnnmric7ABF9?cluster=solana-mainnet" xr:uid="{057AC414-BDC7-4CFC-9EF2-AF905BA16F47}"/>
    <hyperlink ref="J797" r:id="rId836" display="https://solscan.io/token/7sNtu6zajYyNqMgiWVUrktWus1aFGmwehZt5rU3Tgzrb?cluster=solana-mainnet" xr:uid="{850966E7-D15F-464B-A4F2-C4BA279887F1}"/>
    <hyperlink ref="K797" r:id="rId837" xr:uid="{4BFA02F9-606A-48F7-A888-43934D781312}"/>
    <hyperlink ref="I798" r:id="rId838" display="https://solscan.io/tx/5SKnwncwc8zpATRqgzfzH4CzeVaHLuQoddjTvmpMX6apzT2RLZAuFDFnHUSFZfPHcmgfAKHg96qnvqd82PgeR2eC?cluster=solana-mainnet" xr:uid="{3E9CC1F1-9BB8-4B6C-B1C4-799EBFE5D2F6}"/>
    <hyperlink ref="J798" r:id="rId839" display="https://solscan.io/token/4ANZo19zGA4MpukMruXLRx4yFEGKXuCVADqFw3Yx1nN8?cluster=solana-mainnet" xr:uid="{4F04B780-5BD4-4247-9462-E6E4E8A962D2}"/>
    <hyperlink ref="K798" r:id="rId840" xr:uid="{47E3B1F7-D687-412F-892D-3555F9F66BDB}"/>
    <hyperlink ref="I799" r:id="rId841" display="https://solscan.io/tx/2yBdbMY53C2roSSvEh9DsgGGo3UjJXsRJ23oHuMbk5Qmb8XY3bhtz96KYeYbWqnSzHCcaXRJ96yMzevNkipJTwvn?cluster=solana-mainnet" xr:uid="{C364B7B6-9E0F-4541-991B-51037D047B31}"/>
    <hyperlink ref="J799" r:id="rId842" display="https://solscan.io/token/FrZ1wWn62XsKPm6Y4U8sJuGb9QKTKDFsJxKjkfWHqUCs?cluster=solana-mainnet" xr:uid="{EA94DBA5-C4C5-4705-BC87-7240BAB3B57C}"/>
    <hyperlink ref="K799" r:id="rId843" xr:uid="{A14F488D-C958-4510-9A72-B8760C2065D2}"/>
    <hyperlink ref="I800" r:id="rId844" display="https://solscan.io/tx/5DQtWAVLv6jECzWoRQYtZGgYVv3FywcSiheneWo8U2yugY1M7k27cuTuH5f1iQxvrBXBhXrKc9tfGh8qYTJv5HPw?cluster=solana-mainnet" xr:uid="{EC37155D-C542-4CC9-B27E-9446128D5F52}"/>
    <hyperlink ref="J800" r:id="rId845" display="https://solscan.io/token/CGiTsPpMfr4ct4ocBYTo8SuTNUs6XZ9U4esh6rZkhWBn?cluster=solana-mainnet" xr:uid="{FF4F69A9-5F90-4833-9F89-5EFD04C015BB}"/>
    <hyperlink ref="K800" r:id="rId846" xr:uid="{D95F80A5-D03A-4E0A-9F1B-E01B5E0F98BE}"/>
    <hyperlink ref="I801" r:id="rId847" display="https://solscan.io/tx/22dpFNU4Qa8bRT2EzJ9b3iP9kFerGeMsYXqoXXkQsJQ5DVMdYZPc6DyXimRyqj2djpMV6WvDyXwjvFM2u769B4Dx?cluster=solana-mainnet" xr:uid="{4D65E03B-B720-43E2-BCA6-2241D56DE399}"/>
    <hyperlink ref="J801" r:id="rId848" display="https://solscan.io/token/2ZnaqudCjP3fZcoMWeDKrHWJGJqvD98TeTPonPBoVMQh?cluster=solana-mainnet" xr:uid="{D8DEF95F-3877-4202-B39D-1D6CEBAFCC53}"/>
    <hyperlink ref="K801" r:id="rId849" xr:uid="{91815EEC-5BF7-44C7-9CD9-10A2169E79F2}"/>
    <hyperlink ref="I802" r:id="rId850" display="https://solscan.io/tx/56a8KETfZSqY8NkksRyC1n2k1Zt7MzmscbPTerNenpdTij4H3ym25nD2C335HkCzC6JbqpXiME6goDfhzWJpWqGC?cluster=solana-mainnet" xr:uid="{A3B34CA9-FC4D-4715-A35D-A1599D8BD14C}"/>
    <hyperlink ref="J802" r:id="rId851" display="https://solscan.io/token/Dv5K1e72Ah5Gz3E9s2KUZGE5SrZh1mFUbroDvZhuYWhy?cluster=solana-mainnet" xr:uid="{7EC40597-7BE7-4860-9167-FF6BCF6E32A0}"/>
    <hyperlink ref="K802" r:id="rId852" xr:uid="{73044883-01B6-4410-AAE4-A36F2FB24614}"/>
    <hyperlink ref="I803" r:id="rId853" display="https://solscan.io/tx/2KByqyG1YvXUFGah69YgUuizY2AG9LQvBjkkU2HsRhYeqB7UdLBqMh7suKfab8hFBeMK7CzobGWLLZqiVNi4VX2j?cluster=solana-mainnet" xr:uid="{0AE73CCA-0DDC-4CD1-BA20-A696EF467C55}"/>
    <hyperlink ref="J803" r:id="rId854" display="https://solscan.io/token/F3MceMHLcB2MoxR3xq51pkNmpxcejwNf7kxCf2KhrUjV?cluster=solana-mainnet" xr:uid="{931DE8DC-2395-4FF1-854D-D52562252A1A}"/>
    <hyperlink ref="K803" r:id="rId855" xr:uid="{BCA7C06A-BA5A-45AE-82AC-22B2A3844F9B}"/>
    <hyperlink ref="K804" r:id="rId856" xr:uid="{3E71FD4E-7D01-447E-B58F-6BFE02AF8563}"/>
    <hyperlink ref="I805" r:id="rId857" display="https://solscan.io/tx/4KjiVM9rQoyS1wd7Si1McvpwZxRfH6NzR5oBLgWaxDMUY97VzxfscTZP4Y66SKWGEfyb1U9d6v5GFgYcas5YZmQv?cluster=solana-mainnet" xr:uid="{45963AB3-31C0-4BCE-9047-06163BF6017A}"/>
    <hyperlink ref="J805" r:id="rId858" display="https://solscan.io/token/GhwzKFe7z8iynDrAUELsR5yLHwNnzzZ6pYypXKvYobmW?cluster=solana-mainnet" xr:uid="{9ACA8A7B-F404-4CF0-B68B-A79946174103}"/>
    <hyperlink ref="K805" r:id="rId859" xr:uid="{22FFF13E-4966-458B-A5E2-4CB08669148D}"/>
    <hyperlink ref="I806" r:id="rId860" display="https://solscan.io/tx/38tYwH7DkBgno9jvPGwep9FpZ4F5FkchqfTEnuJx9tHfXYLYsYXdcfxnayGQTts61qzUWxct88SBR7MnXpVevyZQ?cluster=solana-mainnet" xr:uid="{1AE898BF-6C17-4B57-BD18-2C45D97F3FB4}"/>
    <hyperlink ref="J806" r:id="rId861" display="https://solscan.io/token/EdFziuTvWq5msQgGocnZBy35Hzw86Po8xeiQ7JL3SV1W?cluster=solana-mainnet" xr:uid="{34D660B6-30E3-4464-B6A4-FB56406CCBDA}"/>
    <hyperlink ref="K806" r:id="rId862" xr:uid="{A954158B-3BCF-4C5D-BCC2-1F2612C0013A}"/>
    <hyperlink ref="I807" r:id="rId863" display="https://solscan.io/tx/2f7aRBxGgUA5us3TRJJnobrbPECUJPtx63oy3oZPviTFCJcHn1FWAQ4y2JRiBeFgoFq85Prkb8dbkiosvXxRN7PF?cluster=solana-mainnet" xr:uid="{BC0E9DD1-AEE1-4F42-84B8-8A96A8B308AA}"/>
    <hyperlink ref="J807" r:id="rId864" display="https://solscan.io/token/91DVysyWvg85nRjCBULXwxQBsUHE3TrwHT98zywShzrk?cluster=solana-mainnet" xr:uid="{55F63271-1209-4F1D-B6D1-68CDC60D3443}"/>
    <hyperlink ref="K807" r:id="rId865" xr:uid="{532E7724-1B09-4CE6-84A4-F63D35428D23}"/>
    <hyperlink ref="I808" r:id="rId866" display="https://solscan.io/tx/5xpkuPC2TqYRrUF8J6fXPCW2eUKbrWoZjRPsWLiuvrEEaZBaio5noEYEtyaPQGkqcaNx8JwUk9MFcLWAsKhGDCrN?cluster=solana-mainnet" xr:uid="{75F40D93-BC9B-4D9F-8FFE-29C53BC801F0}"/>
    <hyperlink ref="J808" r:id="rId867" display="https://solscan.io/token/2ma55BK8MZErQM6uD56uzYHCbnKoVrqkLsT8F1LEF9bV?cluster=solana-mainnet" xr:uid="{1AB64E31-3D43-4773-8EE0-77A67D9DB62D}"/>
    <hyperlink ref="K808" r:id="rId868" xr:uid="{42446E75-60C7-4735-8AAF-BBCA5EDDA13C}"/>
    <hyperlink ref="I809" r:id="rId869" display="https://solscan.io/tx/2uqw9p5KdJC9DasT7c27Ljq4CsoDkCkKHfpWxNzPcjfi5rcvpaey6XjYRAgfo9NzYppRBS2qi3drgUo4G6Fftb7K?cluster=solana-mainnet" xr:uid="{0A050C7C-8876-4759-863B-77E37CF68953}"/>
    <hyperlink ref="J809" r:id="rId870" display="https://solscan.io/token/BFh2yied9jbfr9Tna3QnemaqsshctAi1JXtPrzmU3PHv?cluster=solana-mainnet" xr:uid="{A4412167-E010-4D0D-B7DB-EFD36C779250}"/>
    <hyperlink ref="K809" r:id="rId871" xr:uid="{37B7A985-5BF4-48A9-9256-CC3A38BF3BF8}"/>
    <hyperlink ref="I810" r:id="rId872" display="https://solscan.io/tx/2ShyfXers5KYjHrNkamQmTuRUraAzyto3R2wg1j66Bqm5beX5tWhLvUELj9zBgAWokZWEvfMHfxLHp4JjYN5KMhs?cluster=solana-mainnet" xr:uid="{EC209254-6BD6-44EB-8265-BFF2FDA45107}"/>
    <hyperlink ref="J810" r:id="rId873" display="https://solscan.io/token/BT4ULNna4Lc6CMX5JBx1Q6XgW2LKgRU8PuH84rjH63HL?cluster=solana-mainnet" xr:uid="{228EE9C5-5AAA-4060-BF60-542BC34D5264}"/>
    <hyperlink ref="K810" r:id="rId874" xr:uid="{A169D99B-E165-4234-ACBC-437C829C3A3B}"/>
    <hyperlink ref="I811" r:id="rId875" display="https://solscan.io/tx/3g4uLgbKFtqSqonom6PZRx9oEeNJRAGHRgmXmieYhH7RoghF2b4NQsm5raMhFBezyi44bALrJiD8hAmhHCv37JS3?cluster=solana-mainnet" xr:uid="{BE9404A4-F04D-4579-B76A-D84DBA09D423}"/>
    <hyperlink ref="J811" r:id="rId876" display="https://solscan.io/token/HmDsoAh8uh8e83tMjQLM5VV3VWybArUmeEm3oDLkexVG?cluster=solana-mainnet" xr:uid="{AEE26C20-B3AA-427D-88D9-EF4CB6937FC0}"/>
    <hyperlink ref="K811" r:id="rId877" xr:uid="{53A3AE4B-32A9-44E8-B2BD-61CFD0885DEF}"/>
    <hyperlink ref="I812" r:id="rId878" display="https://solscan.io/tx/2XpEnQoutSnj5FePzZ46H7B2b7bVc7n4pjhDqyPgRQ5ioicbSSzrTtPdmfY7hWz6Y1N1ZBYevVxGgXc7LiheLWTB?cluster=solana-mainnet" xr:uid="{61C25C77-6590-4FF8-B601-E3BA974191F3}"/>
    <hyperlink ref="J812" r:id="rId879" display="https://solscan.io/token/HceWKP8Q2bxDwah1i61Zs2FAzp3apt1xHALM2LUpWQ3E?cluster=solana-mainnet" xr:uid="{7F199F58-1327-4696-99BD-0623A9BA14E1}"/>
    <hyperlink ref="K812" r:id="rId880" xr:uid="{FD7C53C4-F80B-4D51-8B63-ABB31A5EE9DE}"/>
    <hyperlink ref="I813" r:id="rId881" display="https://solscan.io/tx/2TzvP78vYghPGRxzzUAxhSafzjXXtPRVKmXjhx7HjEjycZAYUH53AZXZsiFmoS1mP92rbdbPeSLjUTkttWa4pjKV?cluster=solana-mainnet" xr:uid="{B0B15F11-0ADC-4AAA-B644-99D0BFFFFAD4}"/>
    <hyperlink ref="J813" r:id="rId882" display="https://solscan.io/token/5m3oFNEHNzS4bL46bFhUjiB6wN2wvffDJc5VNzUiaRcF?cluster=solana-mainnet" xr:uid="{33E08BBE-FAC3-45A9-824F-CC5154FCAF6C}"/>
    <hyperlink ref="K813" r:id="rId883" xr:uid="{CB75B62D-0586-436D-BF4C-342C290E4483}"/>
    <hyperlink ref="I814" r:id="rId884" display="https://solscan.io/tx/24JkjtkUUNdej48H95PRiKWZN554F4AsgviJfigxEyTfsxMmFD7WTeo4iXkmatvoyPYEYMquDDEk4uTiEeeDDfQ1?cluster=solana-mainnet" xr:uid="{6BFD000F-0567-4C27-A77B-EE5326075811}"/>
    <hyperlink ref="J814" r:id="rId885" display="https://solscan.io/token/GSuKygEFWwNWRQFy7o7cVfbvEusW1NpPrQPGg19kkkqR?cluster=solana-mainnet" xr:uid="{6ECEA63D-83A1-4B32-8ADD-30E1F626CF3E}"/>
    <hyperlink ref="K814" r:id="rId886" xr:uid="{D04A1078-52A1-4854-9E0E-344214E1265B}"/>
    <hyperlink ref="I815" r:id="rId887" display="https://solscan.io/tx/36AVWTjWVaMmkKCcVWPGvykxzKiN6sLJbN1wTDWoCh7mLtdH2ytemu1JxvBW3g47hajV7xvBUmm8HkiL3Yrimy6u?cluster=solana-mainnet" xr:uid="{AC5254C7-79E9-41A1-AC11-4216FCCB73AC}"/>
    <hyperlink ref="J815" r:id="rId888" display="https://solscan.io/token/HvxMiDGmcuCwt9gLJLaQvJdbBisdzKjavbYYQnyqmJVo?cluster=solana-mainnet" xr:uid="{0468C685-F61C-4BFD-8B72-AD45061606F9}"/>
    <hyperlink ref="K815" r:id="rId889" xr:uid="{FF81A4AC-47E7-4E39-AAA2-1EB055FC45BE}"/>
    <hyperlink ref="I816" r:id="rId890" display="https://solscan.io/tx/539FGjzZup6Le55qpfWfeoZ3fodT3mrQf3ps8hf4Aoq8XDJVoeEXDLSfXgvm6TCeWcRvSKUnZUZDmaqgk617JzQA?cluster=solana-mainnet" xr:uid="{7AB5BFF8-8324-4151-9742-931FDC98352B}"/>
    <hyperlink ref="J816" r:id="rId891" display="https://solscan.io/token/5Aqkv9cfHTFgZU97CwAp6XDoqDi1rnH8kZe6BPWQ1N67?cluster=solana-mainnet" xr:uid="{6A8D1C5F-0E28-431D-A073-F02A98A0FB3C}"/>
    <hyperlink ref="K816" r:id="rId892" xr:uid="{16F32B7D-1898-4990-9EE7-AD99A8F9E610}"/>
    <hyperlink ref="I817" r:id="rId893" display="https://solscan.io/tx/2aHYJqcq7drbHvERcpKE2mWSYm7cRmSdyw29usomam7DQTcAVANBRffGVkFzFQP72JfKbiahtgzBC1bWXLCaaCag?cluster=solana-mainnet" xr:uid="{C99621E7-82B5-4BDD-AAE7-5F4BB2FDEC19}"/>
    <hyperlink ref="J817" r:id="rId894" display="https://solscan.io/token/4Fxfk7FvxBUVbFibfTyZYtLTJmKmtCwPuLttTwe1Tgbc?cluster=solana-mainnet" xr:uid="{7E08EC28-553C-4AA0-9235-FD7BAB274101}"/>
    <hyperlink ref="K817" r:id="rId895" xr:uid="{3E87C3C0-DFE3-4EEE-B715-DBC795009C3B}"/>
    <hyperlink ref="I818" r:id="rId896" display="https://solscan.io/tx/gXdk2pA5bxvbueKWrvYpzT6Zf4fAc6S2XquY8ygXCuB6PpchTqADTfoxQ9GzuKhbui9qnfcBpRbyBz66tAjH8zb?cluster=solana-mainnet" xr:uid="{8E319E57-C4B5-46D8-9D79-5DBA524896BD}"/>
    <hyperlink ref="J818" r:id="rId897" display="https://solscan.io/token/J6t7hsQ5NRLfutKjQ9vbYNMinGuTW8hgD5Aetwid2Vcx?cluster=solana-mainnet" xr:uid="{D931EDC3-2B41-4394-8EE9-A785C9FFAB95}"/>
    <hyperlink ref="K818" r:id="rId898" xr:uid="{C838A4C3-2916-4F8B-80AF-9DA01069359E}"/>
    <hyperlink ref="I819" r:id="rId899" display="https://solscan.io/tx/2PgCxT8MgfitoY8LvK3U5rrm1ggk8Kwm8w2KKywVsMtcF2t6GuVcrgw1sxVUd7CGHkxGEG3wdeKtVaeAV8wU5Lj7?cluster=solana-mainnet" xr:uid="{179414C6-FC9D-4911-9362-180EF5FD84F7}"/>
    <hyperlink ref="J819" r:id="rId900" display="https://solscan.io/token/5pwjbVKcjWAq7gpxMbyppCbjWXKquWn4ejm18avZ4DFV?cluster=solana-mainnet" xr:uid="{9E91EA1C-79B4-400C-8812-0D0D29A5BE19}"/>
    <hyperlink ref="K819" r:id="rId901" xr:uid="{DD753D88-9A3D-465A-9424-1C659A295868}"/>
    <hyperlink ref="I820" r:id="rId902" display="https://solscan.io/tx/2YjLoyuSEdLkWnozcZ38ecE7wXCvug5388L3MaqCNiL7mYYHWZesArsqN72XHciXf6M3UsNbbjme5DvgfweEf51P?cluster=solana-mainnet" xr:uid="{5F8DFA43-3C66-4234-BA89-6772C93F1AE2}"/>
    <hyperlink ref="J820" r:id="rId903" display="https://solscan.io/token/3nvGni4Bezw9iSdyFC2AruB9RP6NgQehx7czTNCe82gi?cluster=solana-mainnet" xr:uid="{E49B5B53-8602-4D50-AC92-8D7C6D29828A}"/>
    <hyperlink ref="K820" r:id="rId904" xr:uid="{7ED58A59-BB5F-4F5A-9596-D845B4741729}"/>
    <hyperlink ref="I821" r:id="rId905" display="https://solscan.io/tx/4maRWnCBsfpMGuE15NvJtit85fBLWQaSKHSQ6HbF9Ub7Cbt2izNBk27obyru4RXERgGL2dtVCFVczUfwp8vrYSdG?cluster=solana-mainnet" xr:uid="{4A2FDF5F-6F8B-45A4-B2B0-1E622063025D}"/>
    <hyperlink ref="J821" r:id="rId906" display="https://solscan.io/token/CnE7vFRFRmJh4qokfawJ826KdyFNUKmUPHN1S4nLHMz2?cluster=solana-mainnet" xr:uid="{49994415-1025-4EF8-8081-42EBF7EC1C56}"/>
    <hyperlink ref="K821" r:id="rId907" xr:uid="{11BF7E29-0D72-419B-8A9E-8226067176EB}"/>
    <hyperlink ref="I822" r:id="rId908" display="https://solscan.io/tx/5eD9JLggPdATE3BqCvAehuURAisjndk7Z7p2MYWzsUXKL6pTzYjYDVUdF8pVhiUSLhGuomWVA6xJZUqFBBctT2QD?cluster=solana-mainnet" xr:uid="{A7154220-15AC-45D6-BB85-A855C9FAF810}"/>
    <hyperlink ref="J822" r:id="rId909" display="https://solscan.io/token/ANTinwrtCja55TgzdbFmwoitgrkSC9vEQabw7BbXdXZ7?cluster=solana-mainnet" xr:uid="{9152C138-16C8-4745-87E1-7E086D770493}"/>
    <hyperlink ref="K822" r:id="rId910" xr:uid="{2DF47839-DA1C-4681-A08A-3FBEA55B0C41}"/>
    <hyperlink ref="I823" r:id="rId911" display="https://solscan.io/tx/5gRFGU9yAhTW2YduPhRcg62yhhEpoADQRXDUM6mtGVZKq24gVG277mf3nHHYZoiKM94xALR2J1vtvEsV67kVb8h7?cluster=solana-mainnet" xr:uid="{F23F012E-E338-4170-9DB4-369D2BB5DF1A}"/>
    <hyperlink ref="J823" r:id="rId912" display="https://solscan.io/token/Cx57CYvcy3XyGSHF7dLchkSTED8D1vQgikPKrEXN3qaX?cluster=solana-mainnet" xr:uid="{5E59393C-24B4-4954-8B7A-8E6696D078DB}"/>
    <hyperlink ref="K823" r:id="rId913" xr:uid="{10C8EE3A-17D7-4BA6-A935-EBBEA0CF87AB}"/>
    <hyperlink ref="I824" r:id="rId914" display="https://solscan.io/tx/5SuQPXo7Zhq6i22xjRtfLnjE2moxYVwFqvij9MG2QEYegP4Qu4arnCQ5xJ7JjUPhCuFCRfPQrDg6xCPwwsKRo1Gx?cluster=solana-mainnet" xr:uid="{275658AB-0920-4C35-8967-7BD24F07B4F5}"/>
    <hyperlink ref="J824" r:id="rId915" display="https://solscan.io/token/Gjq74cHATpUebCAMjw8qJGg3SqKZdv24SrhXE7Yv5Tww?cluster=solana-mainnet" xr:uid="{DB56754C-4C7B-4639-AA06-B629C1955BB2}"/>
    <hyperlink ref="K824" r:id="rId916" xr:uid="{2449E9CF-FC53-4E23-85DE-606172AD56A8}"/>
    <hyperlink ref="I825" r:id="rId917" display="https://solscan.io/tx/wYSwwHK2Lrs3fhjpfebnAjcuG5p4ufKDNv34kYL7XTtKHCqXfRUwLQD3c61EX3sZUxr3xyY3V652dm1QMsunJtK?cluster=solana-mainnet" xr:uid="{62F1D44E-4822-4011-8727-72D48558510F}"/>
    <hyperlink ref="J825" r:id="rId918" display="https://solscan.io/token/CwrtNnxYikAh2t712AC3KEbjsW1YTRYaWkdmbn879bBF?cluster=solana-mainnet" xr:uid="{E2B3C6C5-EF92-439C-8250-BC6E2CC16FAD}"/>
    <hyperlink ref="K825" r:id="rId919" xr:uid="{B2381E0C-A50F-4AD8-BF88-DFFFF5EAE3D8}"/>
    <hyperlink ref="I826" r:id="rId920" display="https://solscan.io/tx/2FzbkPoDfcwf7oJfBvkgX6WsoZshuhmgbnL4pZX44gPexEiKuuuY3cqinvJAfKnrZgzsc7kSj59CEZL6KM4FMeqQ?cluster=solana-mainnet" xr:uid="{A8BFD824-35AD-46EE-944D-54E259775F60}"/>
    <hyperlink ref="J826" r:id="rId921" display="https://solscan.io/token/6hnKG7ujNM3RgtLrGAsnLUvtZj1cQPAoyRVnQ7qDFaAb?cluster=solana-mainnet" xr:uid="{990501E2-2F28-4771-88E2-3BDAD0E82FA6}"/>
    <hyperlink ref="K826" r:id="rId922" xr:uid="{EB924487-7617-4D46-A225-D2BD96E0FB93}"/>
    <hyperlink ref="I827" r:id="rId923" display="https://solscan.io/tx/4C7Hp2HX9QxUobDcLJtQogDDkPtQ2n4yodXdaBGRVSBHPvPiSehCCqkzkiN4SKTw6EsT558HDye3wqdgAFiT5dmZ?cluster=solana-mainnet" xr:uid="{4F1DFACD-2CA3-4EE1-9C5A-137FEBFA03F8}"/>
    <hyperlink ref="J827" r:id="rId924" display="https://solscan.io/token/AWLKeMufzYk1Gh3esDtzfgiywrfS9ySdo9g8fL5JN6Us?cluster=solana-mainnet" xr:uid="{227476EF-CE70-44E1-B6F6-1524CE3D532C}"/>
    <hyperlink ref="K827" r:id="rId925" xr:uid="{BBF8DAC2-8F5D-47BD-B1D7-38C96E7113DD}"/>
    <hyperlink ref="I828" r:id="rId926" display="https://solscan.io/tx/4eMPLVpDLdhCsdb6mZJFArTfWg3khtiZBD6CxPYaiCWUxPVfJkPHaeTqq7grPcHnxKhHG6zE9r6Gv3sw1pWwsnk?cluster=solana-mainnet" xr:uid="{E481088C-7B01-492A-8652-31DAB3CFB853}"/>
    <hyperlink ref="J828" r:id="rId927" display="https://solscan.io/token/9VbVNbHXKYGMrZjLyKCzPT8D7FokEk7t2QE4yW3LYbey?cluster=solana-mainnet" xr:uid="{85BAD949-9EF7-40B7-B49A-D582BA026475}"/>
    <hyperlink ref="K828" r:id="rId928" xr:uid="{1795A580-304E-4BF1-8FFB-D6F61801B709}"/>
    <hyperlink ref="I829" r:id="rId929" display="https://solscan.io/tx/5k6qupz1KQLE3Hp4gqDBHiHQZDSvj6Hiho2fSP5hGRfsrNsMfPG79yHH344CYg9KCtds3CNV7zPeG5h7yDUNBv92?cluster=solana-mainnet" xr:uid="{017B631B-BC25-4E90-908A-9FED3C3480EA}"/>
    <hyperlink ref="J829" r:id="rId930" display="https://solscan.io/token/D4nxtaTatCVzdbNmN1kf1szSr1Keq754s2dWuCRW3vR6?cluster=solana-mainnet" xr:uid="{022D56EB-B36C-4024-BAD3-15774095CF11}"/>
    <hyperlink ref="K829" r:id="rId931" xr:uid="{3F194687-0382-4A96-BB76-8A755758713F}"/>
    <hyperlink ref="I830" r:id="rId932" display="https://solscan.io/tx/D9Yon2a585VxbgmchLf2hD9jz47pj5dC6EomUV5TmLSVftud1RhYHRed1fzCdbV74Y5jhFh2UDzHjQVn6uYuQVc?cluster=solana-mainnet" xr:uid="{648BA8B5-3267-4FF9-A366-1B4A47FD938A}"/>
    <hyperlink ref="J830" r:id="rId933" display="https://solscan.io/token/3Yga1oWYjHwWdLDrrWTsZBcYdNZ5kH287BmxypTWbJdN?cluster=solana-mainnet" xr:uid="{20D38B95-D5AD-4AA9-83D1-B7A031DFB997}"/>
    <hyperlink ref="K830" r:id="rId934" xr:uid="{10DCFCD2-F752-4326-AED4-7B7216E2605F}"/>
    <hyperlink ref="I831" r:id="rId935" display="https://solscan.io/tx/3ypNd9tGDw994koxi73Rz37tjkBvSdBawyLNGdMrTj4bvRtMvw13Sd5uGUfpiLWaoDsYycUb9x7BYr5AQzAC1TZM?cluster=solana-mainnet" xr:uid="{D8E23B1C-39DE-4965-9C07-7A62A6A93CD6}"/>
    <hyperlink ref="J831" r:id="rId936" display="https://solscan.io/token/ErPw3PWGvxN89t7k7UmyzoMSMKx3gFjLFKuEnFFjCJjw?cluster=solana-mainnet" xr:uid="{E76EEC59-07E4-4319-B314-5674B0F24DE4}"/>
    <hyperlink ref="K831" r:id="rId937" xr:uid="{5FD1CC6F-2BC0-4D24-AC2F-5B1B2601BD9A}"/>
    <hyperlink ref="I832" r:id="rId938" display="https://solscan.io/tx/2Vb8vs7F8o5F5m43386d2uPFw9qjqSQwU7nmmbNH3ZVUsNUUTUXVa771JEWAakEFYWGVmot3uDw25GfXUtnBAwzR?cluster=solana-mainnet" xr:uid="{51AC8BD5-1D49-46AB-A481-5F08D9D06A31}"/>
    <hyperlink ref="J832" r:id="rId939" display="https://solscan.io/token/AWo5w9JwYu5rX7vpfgaCzcDywP3LAMnNzDjsagVvohza?cluster=solana-mainnet" xr:uid="{E396D339-F3E8-45F3-B994-C8C1E7CB41E1}"/>
    <hyperlink ref="K832" r:id="rId940" xr:uid="{86656B21-8644-40B8-A316-05BA6BD21C3E}"/>
    <hyperlink ref="I833" r:id="rId941" display="https://solscan.io/tx/41rPHDde8FopGsBMGy68NECzBrBmvdpVmZSP2SuquY1YEcCT1w7bUkvXeXveRByC3jCFXMfYvHKmLjqSj13KmzyR?cluster=solana-mainnet" xr:uid="{47E61FB6-1492-4CC5-8BA3-00321A74BDF8}"/>
    <hyperlink ref="J833" r:id="rId942" display="https://solscan.io/token/6YFFn1aAUkdKJGKYaWXk1KLBMXgbGp5UTc8haNGQtSji?cluster=solana-mainnet" xr:uid="{58762C36-3011-424C-8A1D-9E205BBF31AB}"/>
    <hyperlink ref="K833" r:id="rId943" xr:uid="{74A13700-6881-470A-BB45-0DF4D8C4334A}"/>
    <hyperlink ref="I834" r:id="rId944" display="https://solscan.io/tx/23RbC1VgtXjGdTAzwJsVV2vH4J5pwRaceCTtfkrnnSY8yCrV4MgrznGwHfpbENWBP4iBTiarsv2HdPtZoymZ4c5v?cluster=solana-mainnet" xr:uid="{08A342A5-F817-484C-8BE6-95856F7E65DE}"/>
    <hyperlink ref="J834" r:id="rId945" display="https://solscan.io/token/6PbHMfeQ6CjaVwUGKwTkYSuHNn4kBqdDu9HzUZsDR7n8?cluster=solana-mainnet" xr:uid="{08A83598-86E7-4212-8D58-58F57B9AD051}"/>
    <hyperlink ref="K834" r:id="rId946" xr:uid="{21D5E4BD-8DDD-4DAB-B5E8-4DD29A8DCF69}"/>
    <hyperlink ref="I835" r:id="rId947" display="https://solscan.io/tx/4Mi929cnr7Mvhe2q1eGdU3Uoxr3oRnhAzKb1Vj9xdLCLhwedUv9XHMFEzFLLjGq55eafu2NYG3nLVAdtbd8uBAt1?cluster=solana-mainnet" xr:uid="{396E5EA7-6D91-4B6B-921E-68B6A78A0C5F}"/>
    <hyperlink ref="J835" r:id="rId948" display="https://solscan.io/token/jDesgX1YZzJCuVLG6M6D6gTgMxP8PALZJGG3Exwrdyc?cluster=solana-mainnet" xr:uid="{EB4B899F-05B2-4601-88E9-EFF06C7D515E}"/>
    <hyperlink ref="K835" r:id="rId949" xr:uid="{5FFB2B5C-ED53-4ACB-9B83-C68F21189EB0}"/>
    <hyperlink ref="I836" r:id="rId950" display="https://solscan.io/tx/2omUYQUmk2sL4sF5kEjn9aGzPJ82ptZ1vPYxAvkDg5hqSaXK8nK8f95RQq5r22CjjhRfkDdaF6JzJbjCHFSPHmyp?cluster=solana-mainnet" xr:uid="{BD3AAAA7-D6C9-4729-9F98-96E55315721C}"/>
    <hyperlink ref="J836" r:id="rId951" display="https://solscan.io/token/8Ttd4g5V4HneK5BUCW4UeJ8AfUP63TA4jedA3JXdVisV?cluster=solana-mainnet" xr:uid="{1AD202EA-7BD7-4230-BAA3-4E7DE3BC0F08}"/>
    <hyperlink ref="K836" r:id="rId952" xr:uid="{E5ADD8AE-35CC-4F3C-A128-F7A5C4F98450}"/>
    <hyperlink ref="I837" r:id="rId953" display="https://solscan.io/tx/4SDnTKaYKm11gV2QNQLeGADGpM4U95bPMqqASfEaKvf74L1dG4QYkEjHk3fWb6DbqPHgaHCLDQjnAkMMWoTjfcB8?cluster=solana-mainnet" xr:uid="{570E0EE7-1280-4D57-818D-9140FD0F5440}"/>
    <hyperlink ref="J837" r:id="rId954" display="https://solscan.io/token/C4oLqjdJjHYGuXre3FGM1JXCsKYq7zxMWBiVVypc4Xux?cluster=solana-mainnet" xr:uid="{EEE06890-BDC3-4FE8-89D8-DB25E4962458}"/>
    <hyperlink ref="K837" r:id="rId955" xr:uid="{C522EE6C-EA24-412A-AF07-07CE6AF381FF}"/>
    <hyperlink ref="I838" r:id="rId956" display="https://solscan.io/tx/wpKJyuUSXazXfGc9ZvCqg75R3Ly4kWDzRH9ahA6QZyJhchqZHT1RFgnTBdMgzeF9jfTq7bgHXCEKxAjoETZSEbR?cluster=solana-mainnet" xr:uid="{6E3CB975-EFBE-4F69-86AE-C36B0903F7DB}"/>
    <hyperlink ref="J838" r:id="rId957" display="https://solscan.io/token/W1naGUvD1EEeH6azzxgQNEwrw4o72cjRH4wJMNimy4w?cluster=solana-mainnet" xr:uid="{CFEB5E8E-DFE9-4942-8057-E8ABDF9BDB72}"/>
    <hyperlink ref="K838" r:id="rId958" xr:uid="{891D12B2-41C9-4F2A-B4D0-F98625AEDA8E}"/>
    <hyperlink ref="K839" r:id="rId959" xr:uid="{60EAE6C3-9316-453B-BB4B-6087E44A584C}"/>
    <hyperlink ref="I840" r:id="rId960" display="https://solscan.io/tx/3CVcjVNfTCNfUKNVvEDx68PuP9V1WfkyHa6pdKHZphJF3BerNYNq1cAzsbo5tUAsoJZPWHTYT761yZZca1uoNHH5?cluster=solana-mainnet" xr:uid="{6C97BB04-4DE9-40C4-BC33-5CB9CC549D26}"/>
    <hyperlink ref="J840" r:id="rId961" display="https://solscan.io/token/74dWQPm3LFoG1VbncsUW2QEDVriss5rDFdEYXm1PQG37?cluster=solana-mainnet" xr:uid="{57DE4804-1FE8-41B6-9639-76A663969FFD}"/>
    <hyperlink ref="K840" r:id="rId962" xr:uid="{92953753-DD56-4843-A7F8-8BAD4D8565D2}"/>
    <hyperlink ref="I841" r:id="rId963" display="https://solscan.io/tx/3ZzBaqzqWBa41zNHXq8NgyQWG5skLzKZVXphwxP8XTfmW5XsPDKCJoKdMgreTNgSSBG9yXD7Q68JkGL67xHYY5c2?cluster=solana-mainnet" xr:uid="{72EB029D-A310-4C59-AAA9-8C49B823F7FA}"/>
    <hyperlink ref="J841" r:id="rId964" display="https://solscan.io/token/5Lu3KvK4RV6bLybZHRo7MFU1sL9gDoUFthECoDQ5cMGF?cluster=solana-mainnet" xr:uid="{0BB84550-2CA4-4B6D-9388-354F94E6FB5B}"/>
    <hyperlink ref="K841" r:id="rId965" xr:uid="{0239E1E6-6D23-412D-BBA7-83B394DFAF13}"/>
    <hyperlink ref="I842" r:id="rId966" display="https://solscan.io/tx/25s1nTshpip7T1TdGZ4KAkcqbYQf2nsRxp58Ts27k7ps8ZfDhXRKR6pEFqJj5khkodT7PqPNiuxnGXyxgXhxixsS?cluster=solana-mainnet" xr:uid="{E2208E88-0364-43E6-A59A-F1036906F115}"/>
    <hyperlink ref="J842" r:id="rId967" display="https://solscan.io/token/5fEGBc1q56MAtnaCaFrRsJpwffJGbRhjzzi3dSvgoJ9r?cluster=solana-mainnet" xr:uid="{7FAB9B97-1294-4214-AAEB-26F6683ABCF5}"/>
    <hyperlink ref="K842" r:id="rId968" xr:uid="{AA8E8ED7-CEE7-4639-8CCE-1489A42FFCBF}"/>
    <hyperlink ref="I843" r:id="rId969" display="https://solscan.io/tx/5mqjvCSJWfZZNhnYXKC71Uv7K4yHggqCbKJGEqGyhdNTn6v2qfqsv8e9Qt2Br3dGVuNKJAwuodPnG4QdCfMhdvuj?cluster=solana-mainnet" xr:uid="{B69D04D7-A281-4C59-AA2E-7D557115A9C3}"/>
    <hyperlink ref="J843" r:id="rId970" display="https://solscan.io/token/AvdTcntrmh9NxVqHCQUHQWKiLxB9SvsQNWtFrtMzQ2U?cluster=solana-mainnet" xr:uid="{9D372425-74CB-4E52-AD64-92746E91F1D6}"/>
    <hyperlink ref="K843" r:id="rId971" xr:uid="{E58D17B9-2DB2-4520-9E53-28E3CCD7BB49}"/>
    <hyperlink ref="I844" r:id="rId972" display="https://solscan.io/tx/4sajoApuD8d3nqco9xSoVufz96Ai7qz6FjHVHE4TdC8jD6MEt63jmF5KywBaaJi6e218D248G5N6FFazNBV8VFWp?cluster=solana-mainnet" xr:uid="{90A7C6CC-A46F-47C2-9BB2-9D623F9D137C}"/>
    <hyperlink ref="J844" r:id="rId973" display="https://solscan.io/token/7X642zsDYccN1FCji4WtLSxDEyqGE6nXNqGF5dPe3XFh?cluster=solana-mainnet" xr:uid="{B6D64EB4-DC2B-4EE8-B43E-02103E567230}"/>
    <hyperlink ref="K844" r:id="rId974" xr:uid="{B7E50A17-EA1C-4B40-AA7F-BC1F1B1697C1}"/>
    <hyperlink ref="I845" r:id="rId975" display="https://solscan.io/tx/2iqWiTzHHNDaPLiX59nT1HAB69ZAWEYdjtHRDBMBiis4LfiDBEkpwZLVfYTLr8Z7CxwB71TTJH7ugE2eibQYxLVR?cluster=solana-mainnet" xr:uid="{F1FF282C-0D05-49D4-95D1-936C54971A7F}"/>
    <hyperlink ref="J845" r:id="rId976" display="https://solscan.io/token/C1BGJz89R3QrV4ZxUjoZvteSzoGJKEpHk3WZwedK5c4Q?cluster=solana-mainnet" xr:uid="{FE65C809-1F00-411D-95C5-55063143558A}"/>
    <hyperlink ref="K845" r:id="rId977" xr:uid="{C7BC5871-579D-4B76-B8E7-09D87B301948}"/>
    <hyperlink ref="I846" r:id="rId978" display="https://solscan.io/tx/3AcPb3EYYGQbqDpfnew8s1oACPMHULpUtVxFhw2HzirXA6duT9VD8RKKGPamSr8534Dj4FEyJfUhkCVd5gJvhqV1?cluster=solana-mainnet" xr:uid="{7108255A-FA6B-452E-95F7-257AE1F44538}"/>
    <hyperlink ref="J846" r:id="rId979" display="https://solscan.io/token/2uriB8yo4jPWrrMu8GPKeeUCvxUVDRjmXKEbXvpNViY3?cluster=solana-mainnet" xr:uid="{A0179CE2-2D35-4D27-90C9-35BCCBF8665B}"/>
    <hyperlink ref="K846" r:id="rId980" xr:uid="{BD09D20E-3CBC-489F-B9ED-E0BE36A64B16}"/>
    <hyperlink ref="I847" r:id="rId981" display="https://solscan.io/tx/2RgZ65N2UBfXu4wvm5VuCWbks1BzXz13zBduVtAAqFokCQA3ub1Uxy9vbzM89JrjPtV6cW8vierocYxJpGtwEiHM?cluster=solana-mainnet" xr:uid="{FA4EB12A-EF1D-4264-B359-9405ACFE2344}"/>
    <hyperlink ref="J847" r:id="rId982" display="https://solscan.io/token/EX8bziowSXQjvC34XAr9wRVxbvjaAQQYoHUmzB3kgVUr?cluster=solana-mainnet" xr:uid="{3F1D6672-14CD-4C18-816B-ACF2EB0850BE}"/>
    <hyperlink ref="K847" r:id="rId983" xr:uid="{1B896906-501E-4DD6-ADA8-8C7C520CAB35}"/>
    <hyperlink ref="I848" r:id="rId984" display="https://solscan.io/tx/3SD7zQU2GvPrGRNAJgPqnY1eC6YhnpvPbfSca8ND56J4m8ard2c47ASWBXs8P5GRBPrqLrc8SR2VNYjJJQTvMBfF?cluster=solana-mainnet" xr:uid="{E66FF397-ED7A-4CF3-88C3-138F60AB4FA7}"/>
    <hyperlink ref="J848" r:id="rId985" display="https://solscan.io/token/D8t8w7paAthSsqrTbG4VoWP4avfgcWyRxE3rnYgjsmzT?cluster=solana-mainnet" xr:uid="{9CE6E763-A6DF-4DB7-BAEF-7F44923B5B8E}"/>
    <hyperlink ref="K848" r:id="rId986" xr:uid="{8614E531-C97C-496C-B883-2EE8696C9B20}"/>
    <hyperlink ref="I849" r:id="rId987" display="https://solscan.io/tx/3pmXhxYJHhSr5yiUu7hiuuYswoxGCgu3izfUJWepe6xUMpSpGtS2igMDvFGAaNVWBVLXRc3TcchZYc1hGNZekkhc?cluster=solana-mainnet" xr:uid="{A91281D6-8352-489E-ABAA-24C717D9C2BD}"/>
    <hyperlink ref="J849" r:id="rId988" display="https://solscan.io/token/vqteYwsJi8X7i7BydTGoo557VocjdRftV8JFqYcXmUy?cluster=solana-mainnet" xr:uid="{888A9886-5D33-450C-BDB5-C651EDF75C73}"/>
    <hyperlink ref="K849" r:id="rId989" xr:uid="{798A40EF-6269-435E-AF6A-7DC11EFE118D}"/>
    <hyperlink ref="I850" r:id="rId990" display="https://solscan.io/tx/3i68BWqryaoWVAAfTZSR7XVmfWbWjG4XEE28ttZrY4UYuM3rZBLS6SFqRtmzD6QRjtS1GtPAQrsSwsNjMLugaKp9?cluster=solana-mainnet" xr:uid="{AA13841E-7ADB-4F05-9F9C-ED9AB72AF17B}"/>
    <hyperlink ref="J850" r:id="rId991" display="https://solscan.io/token/3LN29WLtzCZbQGxv1aD6oeEdcug37X232rDX5PivMLXF?cluster=solana-mainnet" xr:uid="{E9CF444E-95C7-4410-B315-99E22D8F5BC8}"/>
    <hyperlink ref="K850" r:id="rId992" xr:uid="{54B10463-C004-4468-A096-737960152EB3}"/>
    <hyperlink ref="I851" r:id="rId993" display="https://solscan.io/tx/jmCSXHdRpR5ANYEKD48vmG14orHwfxsnoqQkLFM9eU5cm2JpHVD7tsjc6TNBNZekSfP3ZVjZavx4vZES8NW7zuT?cluster=solana-mainnet" xr:uid="{C31323D1-B294-4661-8BEC-1BAF76D29236}"/>
    <hyperlink ref="J851" r:id="rId994" display="https://solscan.io/token/3xrpLD3gvyXLfnmUa3KRDSWHyoAoajE1zaA8NLtrnuf9?cluster=solana-mainnet" xr:uid="{BA345B9A-F409-4CF3-9FB5-EFB7B8E2DC95}"/>
    <hyperlink ref="K851" r:id="rId995" xr:uid="{16DF643D-9D49-42DD-AD24-C829F13CA7DD}"/>
    <hyperlink ref="I852" r:id="rId996" display="https://solscan.io/tx/5HvLsHwVM449Yj1FnvAuBfztTcXAWHXxGH36cGyN3Seqe2ecj18RJLKTkdhoYYpjZsWUrUGdwHe55SbeUnnJP2a6?cluster=solana-mainnet" xr:uid="{DA038789-2DDD-4804-B979-9BE0DF0DFA7B}"/>
    <hyperlink ref="J852" r:id="rId997" display="https://solscan.io/token/GdWSCeyPTJGgvvspoL8ErxJf7ffBAWvCREDFvL1C6R3L?cluster=solana-mainnet" xr:uid="{66C8BB0B-223F-41D3-BFC4-02EEF4F95A57}"/>
    <hyperlink ref="K852" r:id="rId998" xr:uid="{D38DE730-990A-4AC5-AC2B-874B3F3B5DAE}"/>
    <hyperlink ref="I853" r:id="rId999" display="https://solscan.io/tx/4UKWuzTC1kDMpD368nb4PyHaK7fwenaWVJoZyV2mJUzSNhFiGuci4Mj8Cv5pgaK9BoTw6F67C9Bf1sJawTdiTY5d?cluster=solana-mainnet" xr:uid="{520DED05-FD46-4BAE-8EBF-7110AFEF900F}"/>
    <hyperlink ref="J853" r:id="rId1000" display="https://solscan.io/token/8F2p6bgt82aoVdWwvhL9yGkbrCxq7CdvYjTwpub53F8H?cluster=solana-mainnet" xr:uid="{54BC6A27-1C16-45C4-9FB4-3A48E37BDF73}"/>
    <hyperlink ref="K853" r:id="rId1001" xr:uid="{3873F754-CCD5-4E1B-BDA6-BCCE65E0CE53}"/>
    <hyperlink ref="I854" r:id="rId1002" display="https://solscan.io/tx/3cymAeEk78hWUcFmPDzfV8vkN3gbEY72kccJniGnNys7CFjpjEBW4mhN2UPhdzaGZxgQHZ8bpEAFxyPWdRNR3To2?cluster=solana-mainnet" xr:uid="{E5DDA9EF-08A6-409E-A2AE-1B2A8392F44C}"/>
    <hyperlink ref="J854" r:id="rId1003" display="https://solscan.io/token/ESzZMsKGKSkSm8goEKTpGDVLigyDNC7LjcaRpTtYgyfp?cluster=solana-mainnet" xr:uid="{BB2EA290-9A7C-4B1D-8679-38D7ADE1630B}"/>
    <hyperlink ref="K854" r:id="rId1004" xr:uid="{C407E8B2-48C4-4390-A83A-79A1E76ED9D9}"/>
    <hyperlink ref="I855" r:id="rId1005" display="https://solscan.io/tx/2QpigdDBMwSJdY1ErFtAXAS9CvZQMZRtNM1A9NQhKNdSphSBzRr2wMnHBkyRcJcp596Px7ZEycgg3rZdCivyWfyL?cluster=solana-mainnet" xr:uid="{5CB5FEF1-C869-4D28-A4E6-6667DCB8BE88}"/>
    <hyperlink ref="J855" r:id="rId1006" display="https://solscan.io/token/6pZmXtX9FK4Z4TZUS1fhzDfWthhXfycob24KYVWP6QHY?cluster=solana-mainnet" xr:uid="{7552B4F1-CE28-46C0-ADB1-2335C02F1310}"/>
    <hyperlink ref="K855" r:id="rId1007" xr:uid="{196A99F1-B245-4496-9F9D-F1EBA0E9C07E}"/>
    <hyperlink ref="I856" r:id="rId1008" display="https://solscan.io/tx/5dpXXUgo6prUYMUv1fiGB3UGmMerfM2mHNoGu4qW2pe7zqWRX11WH6yywzHnHvhWwqkCnoPenVsMT7zxX3r9RW3e?cluster=solana-mainnet" xr:uid="{8A7AA727-8F65-4559-9FB2-AA8D9BEFFA49}"/>
    <hyperlink ref="J856" r:id="rId1009" display="https://solscan.io/token/9e5MCf3CQCAQwhHKLQqc1MjoCWfpoT8QV3rQjubC9L7J?cluster=solana-mainnet" xr:uid="{986051D2-E9C0-4A0A-82D3-BA8E875910D1}"/>
    <hyperlink ref="K856" r:id="rId1010" xr:uid="{7192D45B-E68A-40DA-BD7A-53099200533E}"/>
    <hyperlink ref="I857" r:id="rId1011" display="https://solscan.io/tx/43BbNLa41JH4Mf6BQR8iCfzpGn25PzW7aCAyJVRpT7kXbqrN9AKTA8Y9KMBEiLjCZigPYESFGyRkst7pMXBNZV5g?cluster=solana-mainnet" xr:uid="{8D47DE93-3F62-4A35-8A77-422B8476EF55}"/>
    <hyperlink ref="J857" r:id="rId1012" display="https://solscan.io/token/7wbq1MgdtNLeSACVT8EVBp1YERfHN1hN3kL9FL1hDtgw?cluster=solana-mainnet" xr:uid="{F1D4B86D-1106-4897-8DEF-CA50324286DA}"/>
    <hyperlink ref="K857" r:id="rId1013" xr:uid="{2294B7C9-6550-4BD2-B2D0-95F71E527BA2}"/>
    <hyperlink ref="I858" r:id="rId1014" display="https://solscan.io/tx/5owGy8qhrznYddpi5qnV6ZiTvQ1DfzxjmTk4fKjFgFCGZV5rUy46U3ezjPTqLhBkXfRrBrajudtxiPXwkbPt85Zk?cluster=solana-mainnet" xr:uid="{14846300-615B-4C12-B3C6-2AECA41A9610}"/>
    <hyperlink ref="J858" r:id="rId1015" display="https://solscan.io/token/4uStx3Bp75dBwQVTrW1BdoURTuaThLN96gEX2MFXQ7yE?cluster=solana-mainnet" xr:uid="{99468A0E-1EB7-4911-B335-81A40E49EDEC}"/>
    <hyperlink ref="K858" r:id="rId1016" xr:uid="{82D4DD8E-FDAB-4E52-9494-46E98E199EA0}"/>
    <hyperlink ref="I859" r:id="rId1017" display="https://solscan.io/tx/547cvxHJmYFpe4Dzox6ciWDQx5L1tmZ8nNMKPL92uQp3Yh1H3Lwscs6NotbazCfwMEJ9oxCyKoV2kTvbAsbpPKkX?cluster=solana-mainnet" xr:uid="{7797AAA7-7AF8-4B79-9FC3-20E2702DE542}"/>
    <hyperlink ref="J859" r:id="rId1018" display="https://solscan.io/token/BuG4DKMJob5ZGB6scpp7M283X9WmXbmjFXD4pyKVov5g?cluster=solana-mainnet" xr:uid="{7039E017-2B7F-4151-91A4-DABEA8D5572A}"/>
    <hyperlink ref="K859" r:id="rId1019" xr:uid="{7476E2E8-2A1F-4C9C-9A47-8D5CE09B42CE}"/>
    <hyperlink ref="I860" r:id="rId1020" display="https://solscan.io/tx/64a5PYKg9T7oScKW5rtKZGwF4k3gogRwcEbgsJYAm4MazztsVnpmd314aRBx4s5Knduo8MSVpXgWKR9Jr1A4G77k?cluster=solana-mainnet" xr:uid="{74C8424A-3CEE-4FB7-990B-924DC29812AB}"/>
    <hyperlink ref="J860" r:id="rId1021" display="https://solscan.io/token/7oNJDxkjLcytTVqvyxPp9ZxZHnS2bZxXx3hwBAwTTcda?cluster=solana-mainnet" xr:uid="{3F405A86-6BEC-4864-BC79-EEF5DD6B2960}"/>
    <hyperlink ref="K860" r:id="rId1022" xr:uid="{D84BB341-C569-4982-8062-E32FEE31A9A0}"/>
    <hyperlink ref="K861" r:id="rId1023" xr:uid="{D8CC3823-F435-42C4-96D3-BD2C9184EB84}"/>
    <hyperlink ref="I862" r:id="rId1024" display="https://solscan.io/tx/4a6sCVsjPNipCFNJiaFKcjdMrjj5SC5PdRjphVtYUpSn9JewTm1ckDB2hXSNTt8otompswKKyvvGFwyy8TATuikh?cluster=solana-mainnet" xr:uid="{FCA05A05-646A-4077-82AE-D8084D93EA81}"/>
    <hyperlink ref="J862" r:id="rId1025" display="https://solscan.io/token/yMqXGUQhWNjypnCqC3jfVss9uV6wPh6i3wwbrZSBm7x?cluster=solana-mainnet" xr:uid="{FA90732B-F4F4-41B5-9EC9-BCC1839C2C21}"/>
    <hyperlink ref="K862" r:id="rId1026" xr:uid="{C62B1D44-1D07-4E7B-9128-93A2E273456E}"/>
    <hyperlink ref="I863" r:id="rId1027" display="https://solscan.io/tx/3yryLAUCy5yFJhjCPEf7XW8uxsotzwdUoTGgnvgzvtbamBpzMRXVgPZ4SvtWuA8pDJucgy4hzpeUrMRwsAaUepqp?cluster=solana-mainnet" xr:uid="{C8DC58DA-9CB1-4902-B7C4-46E40260D5A4}"/>
    <hyperlink ref="J863" r:id="rId1028" display="https://solscan.io/token/6jfqcbDNpKASRwpzNT9jzwBEe1Zk4APAuWCSK6suDWEs?cluster=solana-mainnet" xr:uid="{E108D870-333B-44D8-AF23-2D79A6977362}"/>
    <hyperlink ref="K863" r:id="rId1029" xr:uid="{87697E2D-D6EA-44C9-B5EB-3CD56918F006}"/>
    <hyperlink ref="I864" r:id="rId1030" display="https://solscan.io/tx/3xr2fkToEC86W3aCXf1xdGX2eansA5cxwFMmGAJxaQ9pcGc9ZwRhRe9Q1ey8VEqdk8dLY9g67j8CbcHXRNFbVYhQ?cluster=solana-mainnet" xr:uid="{3710C925-978F-4B4F-B44B-D31E2E5D09E0}"/>
    <hyperlink ref="J864" r:id="rId1031" display="https://solscan.io/token/29HMKNwnDYK3YGw4tPDqFmTH1WhSoJhZjZToFcrRu9Pz?cluster=solana-mainnet" xr:uid="{C062FB7F-FF47-48D1-87A3-2138B06334BC}"/>
    <hyperlink ref="K864" r:id="rId1032" xr:uid="{C90685B9-6BDA-4CD8-9645-1E41740FE479}"/>
    <hyperlink ref="I865" r:id="rId1033" display="https://solscan.io/tx/mgLfrHdga1RWYgecBYHjJ3fsJxvKHDP7nJ6fGn2FkiQHW3JG2p7P3aA4frcyJAVZsMzMttfZNoJ3KhLVj6EBRMX?cluster=solana-mainnet" xr:uid="{B674CC55-90DC-4519-967A-595689458C6F}"/>
    <hyperlink ref="J865" r:id="rId1034" display="https://solscan.io/token/EDthYXsrCDCAU7AwChXqG7UXJbjDLnU5aiQzVoisavxB?cluster=solana-mainnet" xr:uid="{66C7802F-7AD2-4B17-B4CE-74D5E1BC19FB}"/>
    <hyperlink ref="K865" r:id="rId1035" xr:uid="{E23D7F2F-36E7-42A5-9E70-E75D8077943E}"/>
    <hyperlink ref="I866" r:id="rId1036" display="https://solscan.io/tx/5L72BSuAxadBRWebEJXv5zphbeJ7xf7apw7jA7Qt75QsuTMMN5sbYoHmteQx33TmU3Q8bkVivVjrXA5RAwViiWVg?cluster=solana-mainnet" xr:uid="{57B98426-D439-4886-9260-186EA16E06DE}"/>
    <hyperlink ref="J866" r:id="rId1037" display="https://solscan.io/token/2CHQMqCWGhvTN86yRnJNWUAsF3yCMc9L2p4M6LCu3Pee?cluster=solana-mainnet" xr:uid="{530C953A-01DD-4DF7-B131-E3A9246E344B}"/>
    <hyperlink ref="K866" r:id="rId1038" xr:uid="{800C3DC3-F347-4355-94E8-459D78B74713}"/>
    <hyperlink ref="I867" r:id="rId1039" display="https://solscan.io/tx/2cnpSwbNfanAzubsPPGYaVrwHyMvGXsUWoVALBvzuQSXsWcbzYQKGc3ZYRTHFD4MN1hnX5CkCMiNxkLwZdoQ4snb?cluster=solana-mainnet" xr:uid="{19A13FED-C4B7-4832-85A2-C04679AA87D1}"/>
    <hyperlink ref="J867" r:id="rId1040" display="https://solscan.io/token/6hgxngNcxyD2vd2htCT42iLZd82RvjAhdRkcBjBT9thp?cluster=solana-mainnet" xr:uid="{F6B8E943-F537-4BC9-9A8A-E0DC332C6761}"/>
    <hyperlink ref="K867" r:id="rId1041" xr:uid="{2D032552-79AE-43D8-A721-8DAD0F00D675}"/>
    <hyperlink ref="I868" r:id="rId1042" display="https://solscan.io/tx/3NYbG6Nf4FNTurmvK6m1jdpsmeJ8vmxuTkwUNgwjnPTT5qraGd5Q5tiPUEgmrxfPMAoKhuqBzf7BUco36WpX8EKD?cluster=solana-mainnet" xr:uid="{091CDE1B-34F7-4AE0-915B-732E9AE5597C}"/>
    <hyperlink ref="J868" r:id="rId1043" display="https://solscan.io/token/CtdhLUTeyXVWub338X24w2xtiaS5DLyRPvaXmrmgthm8?cluster=solana-mainnet" xr:uid="{1D3CD03F-8410-4567-B1DF-9ED6A22DB02E}"/>
    <hyperlink ref="K868" r:id="rId1044" xr:uid="{0D2439E0-5BF7-4910-B98D-D8D03006C6EF}"/>
    <hyperlink ref="I869" r:id="rId1045" display="https://solscan.io/tx/5LZRHnaBmr7Np6p2ux3bAb6LUam56eEDSRihdatgAgWjAsSZafiNe53ZXdCvrSUaFdwBVWyLPNXiJCjzh45fjxvX?cluster=solana-mainnet" xr:uid="{BAA2EEFC-A237-4818-B52A-B6714F65B44D}"/>
    <hyperlink ref="J869" r:id="rId1046" display="https://solscan.io/token/3LqC6m77kz8tnsQSDrcDDxHCySD65pqdrBsCWS4aFHjR?cluster=solana-mainnet" xr:uid="{BD07796D-8081-42EA-B799-A3082C81A772}"/>
    <hyperlink ref="K869" r:id="rId1047" xr:uid="{F54F505C-8247-4FE5-830D-868888C18D47}"/>
    <hyperlink ref="I870" r:id="rId1048" display="https://solscan.io/tx/4BCNAmuWqiRSDDNvhURSJkoLNgoxFDJ8f6A11RWP5J4fUxaHcw1zLBzVZuQiFNtyGHDoB4sUTiHNGfomG6wf7F2C?cluster=solana-mainnet" xr:uid="{5E6C559D-6755-484C-B405-68554F9B9F01}"/>
    <hyperlink ref="J870" r:id="rId1049" display="https://solscan.io/token/CRnRWCrKQ2nBNaB2uBo43jS18cA55ws9jnBDUvYpVQx1?cluster=solana-mainnet" xr:uid="{204587B4-F54C-4365-B2C4-F3EC3D98CB71}"/>
    <hyperlink ref="K870" r:id="rId1050" xr:uid="{7FF1BDC4-4FBB-4D1A-B8CB-F5335B765FD0}"/>
    <hyperlink ref="I871" r:id="rId1051" display="https://solscan.io/tx/4xTQVRzK665qfVtM49E3eEtjABtbKUdmtdEwWpAi3NBp8J76yqXVxrbHY4jiZ2dTeFLi6zimCNVBL2N4zY5ga14A?cluster=solana-mainnet" xr:uid="{D61EED52-2088-4AD1-9785-B40B24666F5A}"/>
    <hyperlink ref="J871" r:id="rId1052" display="https://solscan.io/token/6XSEPzhh85rBY5sfJKY5fEsv2yXJUtfapa1uWduDueaV?cluster=solana-mainnet" xr:uid="{BA370981-46EB-4EB9-BD39-AA1337F64FF1}"/>
    <hyperlink ref="K871" r:id="rId1053" xr:uid="{D98DE174-356E-4AB9-8A7B-CB225C04C144}"/>
    <hyperlink ref="I872" r:id="rId1054" display="https://solscan.io/tx/9dvgtEs1iDJA88ZsTdErHKGsaCEU8vHp46mfCQfd5EjFSu193xcbDq4wMZDXiQG3tZv3rDf8h4Sf8DyMLxY7qi4?cluster=solana-mainnet" xr:uid="{EEBDB6A3-3EFD-40C3-9C3F-1D6F9D4D747C}"/>
    <hyperlink ref="J872" r:id="rId1055" display="https://solscan.io/token/GnDEiPbNLpveF5ECuYaFcyUQCrkPhkQ1Vd6Ku4YHqdFP?cluster=solana-mainnet" xr:uid="{85222AD0-AF41-48D0-9AD8-C1290E6CAB51}"/>
    <hyperlink ref="K872" r:id="rId1056" xr:uid="{6FE41C01-ED57-4D73-AD50-FBFDC5261E09}"/>
    <hyperlink ref="I873" r:id="rId1057" display="https://solscan.io/tx/3BrssQpSG8gVkYzmUtvQ9RxwFwNYN7aaM5QiVJF4NK8SBNUyiZfms9pTyTAT1v2GKKSfdbhj73WWuLrmojZvR3rH?cluster=solana-mainnet" xr:uid="{2776ACCD-F686-46D7-A6B8-5D220FD5173A}"/>
    <hyperlink ref="J873" r:id="rId1058" display="https://solscan.io/token/82h3DZUcmdLmKkiNJsxvTWk1Y4QyewZuykRsUcq87jgh?cluster=solana-mainnet" xr:uid="{9394E1CF-5226-4E61-A845-52528C4D670C}"/>
    <hyperlink ref="K873" r:id="rId1059" xr:uid="{67220763-739A-42D8-8207-3304E003A5D3}"/>
    <hyperlink ref="I874" r:id="rId1060" display="https://solscan.io/tx/34yhWugNQAQxri7S2DHGnX7hJDiTV7mShrNRg8AebJ1tESd3speNaZHow7ghTcinapMNfDg33Zpb32VfGZ1Qc7Wt?cluster=solana-mainnet" xr:uid="{188F8CD0-CBAF-414A-8B33-56B10D8321F7}"/>
    <hyperlink ref="J874" r:id="rId1061" display="https://solscan.io/token/FqF8E6G5if44hjcFqhYFiDtEmr5WZuXrB1p3ihMPe21M?cluster=solana-mainnet" xr:uid="{417A5F8B-790C-4597-8E2F-995357BF09E7}"/>
    <hyperlink ref="K874" r:id="rId1062" xr:uid="{FAC696C9-854F-4865-89AD-CE8B1AD05861}"/>
    <hyperlink ref="I875" r:id="rId1063" display="https://solscan.io/tx/57JH5Fy96C7yiqnN7WqgRD5AxPnpD7ujzZg5DqVRWAgHoTPzmUJ8UA8ur87m3xB3DzLFqyXVzD95HukSvZFyaGzP?cluster=solana-mainnet" xr:uid="{D957AC40-47C8-4573-9C1C-FD385E9E3F12}"/>
    <hyperlink ref="J875" r:id="rId1064" display="https://solscan.io/token/FbePSzd8PwzPuq6zM8TVNZdgo4ZUKKd1nodhNo1N7uuv?cluster=solana-mainnet" xr:uid="{0E7757AC-9CB6-4674-AFA5-7841C17AE00F}"/>
    <hyperlink ref="K875" r:id="rId1065" xr:uid="{01E4EA03-9522-4AEF-B1AC-24E214B7ECA9}"/>
    <hyperlink ref="I876" r:id="rId1066" display="https://solscan.io/tx/5AqiFkBnuKN4vuyS5buGucgjV2UgwhXY9rmQ8EZbdPwWHcAejZPb8XwwhZJaZVwWsM2SPMs1r84FPTkZC6pyQyNg?cluster=solana-mainnet" xr:uid="{BE013411-6DAF-4681-BD4E-4159160CFA4D}"/>
    <hyperlink ref="J876" r:id="rId1067" display="https://solscan.io/token/9zNLdnjbJfpmSuPTHHWAkieUZUpzdidMGdMDuKxgmiAs?cluster=solana-mainnet" xr:uid="{7615167D-2E01-4063-B1D0-50B0F03C8434}"/>
    <hyperlink ref="K876" r:id="rId1068" xr:uid="{BD265795-DE23-49C2-AF00-11DA686BA2CF}"/>
    <hyperlink ref="I877" r:id="rId1069" display="https://solscan.io/tx/5v1YmxReUmSu6yw8Ys2R7mogozLEBkU9wwCzt23d4S4q3ap5enREqW5u4e1KwVmcW6BtSusfAGvSkrRKhKU1V7eL?cluster=solana-mainnet" xr:uid="{A37DA5AE-7DE5-484C-8AA5-9D11FD42B7A7}"/>
    <hyperlink ref="J877" r:id="rId1070" display="https://solscan.io/token/6Aq6vcvF7n6maDRL3Su3kou6PY6ABW17JV5CA7XzFPrU?cluster=solana-mainnet" xr:uid="{7FC44334-5D9F-4D56-9A03-5DB53E276D5F}"/>
    <hyperlink ref="K877" r:id="rId1071" xr:uid="{99AE479F-0810-4618-BEA2-71DF762C4485}"/>
    <hyperlink ref="I878" r:id="rId1072" display="https://solscan.io/tx/5DA196pzHf3Jrxg7n4VzwfgwwE3o7fpeEM8zZqmUySqHANzCSb18sUmKh891Rd1zx1HF2hHCDsGsMyFwV3g9NkiC?cluster=solana-mainnet" xr:uid="{C68C6DF4-2562-466A-BD00-4B9BF90FAF7C}"/>
    <hyperlink ref="J878" r:id="rId1073" display="https://solscan.io/token/CLLrgDaj2RmKGGaJrE2pfTvK42HX8S7T9WqVVY2jkK3S?cluster=solana-mainnet" xr:uid="{D7AB48E3-C980-4551-8E55-D25B4F82BA92}"/>
    <hyperlink ref="K878" r:id="rId1074" xr:uid="{24093E23-305A-4214-BBA5-B0768C41EB46}"/>
    <hyperlink ref="I879" r:id="rId1075" display="https://solscan.io/tx/5EZ21yVrpmjiowUWK3pYtbCUYpyN6DfYqRBfrRbf7aj3k1LfBzR8EtnJZzSdsiM4VqJ5EMjdfSkZLr26QLNCdSg5?cluster=solana-mainnet" xr:uid="{FFFE6DBA-3FE0-4E0A-8D13-07A84F4576BF}"/>
    <hyperlink ref="J879" r:id="rId1076" display="https://solscan.io/token/CTM5KC7rbA7NBCGAyxamTurHSaFwxSPRMpKht2NZcdMc?cluster=solana-mainnet" xr:uid="{4F3ECAF2-336B-4AA4-98E3-4040D0F48C99}"/>
    <hyperlink ref="K879" r:id="rId1077" xr:uid="{4E15909A-6EF4-4C73-9434-88293B626BBD}"/>
    <hyperlink ref="I880" r:id="rId1078" display="https://solscan.io/tx/5GstauFRrT6BVuHSREjKg4ymajuMjhjP8jQEJ6YbesXaE67EMsPfbgkhPgMn6t7DFRTW974jwxMrRxuzCgCH9yfi?cluster=solana-mainnet" xr:uid="{D9D008D5-BC9E-4002-8A79-C8FA9983D71A}"/>
    <hyperlink ref="J880" r:id="rId1079" display="https://solscan.io/token/F4WVGTqEoEiHLNXes3a7ATN3tMCEv2FoqAKNkndvYPe8?cluster=solana-mainnet" xr:uid="{A080B53F-F720-46A1-8306-1ED4A357B2B0}"/>
    <hyperlink ref="K880" r:id="rId1080" xr:uid="{60E69846-1B44-4431-921E-ED049CB5BC89}"/>
    <hyperlink ref="I881" r:id="rId1081" display="https://solscan.io/tx/3j5txGxXZMQqyyxVLdKD6EHUo2mwS9mkERGKPThLNfrhoNcCkXAZDz9pZMY2ogko4noj5SBscw8eELwREmsPksPj?cluster=solana-mainnet" xr:uid="{5FD920F5-F94E-48FD-B44E-9B54B4E4B51B}"/>
    <hyperlink ref="J881" r:id="rId1082" display="https://solscan.io/token/EWtR3YMYqRaYXvZUM9LTk5HxqE7f8fMLNdG7FDgEB9Dt?cluster=solana-mainnet" xr:uid="{76B73600-737E-447D-A17A-6E8D1BAE5258}"/>
    <hyperlink ref="K881" r:id="rId1083" xr:uid="{3F968E2C-C8DC-49D9-B736-5ECD9939DBF2}"/>
    <hyperlink ref="I882" r:id="rId1084" display="https://solscan.io/tx/3imtXauHBwb7J75TT1z6CFYcwCLD4iPkuCLYaFVBJK1DZ7wJWvEqnPjc1tv3Q5WVn1cusJ8h3tDXJp9T6bGCi2VS?cluster=solana-mainnet" xr:uid="{654FBE2C-5FAA-47CC-A54C-2ACF1391B550}"/>
    <hyperlink ref="J882" r:id="rId1085" display="https://solscan.io/token/2nGDXFHsKAuTBdL8HMomA57YwpaBMy2WodE1b9zCs5RK?cluster=solana-mainnet" xr:uid="{1D90DBA8-8AE5-4264-B684-43CA8946A0C5}"/>
    <hyperlink ref="K882" r:id="rId1086" xr:uid="{4A2CACAF-FFBE-4356-A782-6D81280E02C4}"/>
    <hyperlink ref="I883" r:id="rId1087" display="https://solscan.io/tx/51Nj7XTw11EFAqfqmPYW9zpig9HdYiAdWsBzN3gmqsHznav46PuE4p2GQUwT6Uzw8zFpo2seenLQGRyEfnzCxcga?cluster=solana-mainnet" xr:uid="{262A30EB-F831-4F88-91EE-0E647EDD1EAA}"/>
    <hyperlink ref="J883" r:id="rId1088" display="https://solscan.io/token/HCVn5FKHq5aSomLv3XvYjBKyDHePruZLycpUE7VmEg7A?cluster=solana-mainnet" xr:uid="{6AA7B664-1532-4CE5-953D-295E5D07D385}"/>
    <hyperlink ref="K883" r:id="rId1089" xr:uid="{584701E6-AE96-47A7-B739-1BC8E60C5DEB}"/>
    <hyperlink ref="K884" r:id="rId1090" xr:uid="{4293E080-9CA3-4E05-B891-EB3BDFF8F015}"/>
    <hyperlink ref="K885" r:id="rId1091" xr:uid="{B7C4C434-47DF-4C78-8C52-6CB976ECAB32}"/>
    <hyperlink ref="I886" r:id="rId1092" display="https://solscan.io/tx/fDFFqLetp1NJiZHWsZUZ7sVzzp5UDzC21LnphKUfU11bLVQEgiURojpJ75ZS32tsuxwdiRQgS5riiPJyou5Vy7d?cluster=solana-mainnet" xr:uid="{AF71F11C-E7C2-42DF-AF06-FCFABF4891A9}"/>
    <hyperlink ref="J886" r:id="rId1093" display="https://solscan.io/token/BvaQGfoUtAeJHv9bFqvbaVs5DLyQ8fTpido9DMY4c7EH?cluster=solana-mainnet" xr:uid="{9BECE391-585F-4B5C-80DB-82C00824E732}"/>
    <hyperlink ref="K886" r:id="rId1094" xr:uid="{B640E379-7812-4F59-B8C9-B6F79DE0C64E}"/>
    <hyperlink ref="I887" r:id="rId1095" display="https://solscan.io/tx/4MbP8Ayo68qmTc7ApChgrjb7oW4uz446kgguFRh884s3zU6vixuDyH4FjqPEHvQnSgLsZspRCH1HSq6xiHGvHbxQ?cluster=solana-mainnet" xr:uid="{094D83E5-6E0B-4A77-9CA7-CC9380DDF81B}"/>
    <hyperlink ref="J887" r:id="rId1096" display="https://solscan.io/token/DdLxbbcX4MVDSV8vUdeQWG8Tgb9UU6dQHGDQzWwetVGU?cluster=solana-mainnet" xr:uid="{90776D7B-49AC-4282-8B1F-B2088A36D9BA}"/>
    <hyperlink ref="K887" r:id="rId1097" xr:uid="{101791D7-F300-4476-A256-9D8EB56B5251}"/>
    <hyperlink ref="I888" r:id="rId1098" display="https://solscan.io/tx/5eQniEZqW2CYVGqpN14Bgi3nckLdHY8HCStjoQVfBUMNmoM9ashpavLUawEuvfCfjXiWh68YFKVosSPs4NMUJ9L8?cluster=solana-mainnet" xr:uid="{48A6291B-CF68-46B5-B1E3-358BB58F7162}"/>
    <hyperlink ref="J888" r:id="rId1099" display="https://solscan.io/token/9af9bWQdCuEvZBPYV1LpTpR6uwP6Lotxg7sq5YdCCTcL?cluster=solana-mainnet" xr:uid="{1B3993CA-5549-436C-9431-3E7B9368446F}"/>
    <hyperlink ref="K888" r:id="rId1100" xr:uid="{B8FE6CE1-DC5E-4E8E-ACC7-2F4A1D312AC8}"/>
    <hyperlink ref="I889" r:id="rId1101" display="https://solscan.io/tx/3AeTzdz8ro76nEmasPxUJTedhkuTDGMpcfvqiewVgGqtGSNBVjUX2Ft3fspVE5nxZyV8cBukoY9WmMDjvomBjsi8?cluster=solana-mainnet" xr:uid="{C80C556F-D925-4451-BF18-E8FA5A550036}"/>
    <hyperlink ref="J889" r:id="rId1102" display="https://solscan.io/token/2ZYrkuFTD7xKDTY6nXHyW3gzgoyQfuDK1ariX7UrwWbG?cluster=solana-mainnet" xr:uid="{C0430022-B271-4964-B652-A5DEDD96C3A2}"/>
    <hyperlink ref="K889" r:id="rId1103" xr:uid="{DFFA431C-2EFA-4DD7-AFEF-B9A2EE9397C3}"/>
    <hyperlink ref="I890" r:id="rId1104" display="https://solscan.io/tx/4MN9NcuVXegXrAkPbrrgwJzx4Aq4XbvgjExz6cqVvJvqerUSi5hg8uAJgeqX1XhJAbW6KVwGyrSAzNFVyX9P7XJg?cluster=solana-mainnet" xr:uid="{7693BBA7-2BFA-4B25-98C1-F9BB7DBDE99C}"/>
    <hyperlink ref="J890" r:id="rId1105" display="https://solscan.io/token/FuKN3f9AfSJhdGPJz4YkKYDhekjrQiYUaGMcNxwoNUXX?cluster=solana-mainnet" xr:uid="{664DEA22-05EF-405F-B6EB-DAF771A029C0}"/>
    <hyperlink ref="K890" r:id="rId1106" xr:uid="{CF166157-E9BF-4917-9B94-FDE3ADB0C216}"/>
    <hyperlink ref="I1994" r:id="rId1107" display="https://solscan.io/tx/Fkjob4L4XrcFYYq8VWiAjLYP59y5BAy8VzL5dTFSwQBrrSxNAiAzLScJhBq6gBAr92xETWCPCwrH8xmrwv77BF5?cluster=solana-mainnet" xr:uid="{89A241AC-A6D1-417E-AC9C-2FA50AE54E99}"/>
    <hyperlink ref="J1994" r:id="rId1108" display="https://solscan.io/token/a5PV3r7sLU1hpz2cARtLwj5ZQpGTmUUdDC2uGt3gnYx?cluster=solana-mainnet" xr:uid="{7CB09593-FECE-4682-8337-3CA888B3B00A}"/>
    <hyperlink ref="K1994" r:id="rId1109" xr:uid="{9C2EF62F-E07F-411F-91B4-F4D93E0880D3}"/>
    <hyperlink ref="I1995" r:id="rId1110" display="https://solscan.io/tx/531f8JFhDokyPRonrd7Mx3LqQCuJBhcjAo2z6MoT7rmm8RrUbRpXZa3coTQoXWdcPVMBWyRT4gQUUWao5ghpiHWZ?cluster=solana-mainnet" xr:uid="{1F1D70EB-AFBC-4438-8318-9A0F92A4F067}"/>
    <hyperlink ref="J1995" r:id="rId1111" display="https://solscan.io/token/9CaqnPfDXcdaW4Ps34fqcXBQSmTiLF5Hggd7cTZxP35B?cluster=solana-mainnet" xr:uid="{6C52D8AB-D8D0-4538-A301-ECCA642C576F}"/>
    <hyperlink ref="K1995" r:id="rId1112" xr:uid="{19E895CF-E6C1-4634-BE55-DFAD01081A88}"/>
    <hyperlink ref="I1996" r:id="rId1113" display="https://solscan.io/tx/5WH8niv6QrQWJL7AyjmEz8GtJwBCT5X149ti5aqDGAMRxnSBWsWqiMtNY4pYd5Q4YPPTimA1gY8ZNWyJCjHGsdKc?cluster=solana-mainnet" xr:uid="{592EE0CE-4902-4AD9-A4CA-9035AB6B501B}"/>
    <hyperlink ref="J1996" r:id="rId1114" display="https://solscan.io/token/FmPRZ2GMEPqBdguXx52GdjwBx9nsFVGjXZJ7bax4Et9m?cluster=solana-mainnet" xr:uid="{8C695AD5-FADD-4098-A500-1E992DB89ED5}"/>
    <hyperlink ref="K1996" r:id="rId1115" xr:uid="{71042477-96A8-4CD2-BDBA-B7D0C8C01584}"/>
    <hyperlink ref="I1997" r:id="rId1116" display="https://solscan.io/tx/57Z7ab9sTYKKhoq9Tj1R4a1RvYjiCS3tQepgPhWqGT6s1pG749yKxfkd5YN3uFkX8SjtK1poWEerbAFJaXKAKNVY?cluster=solana-mainnet" xr:uid="{2C217F72-DE0D-45E6-A51F-A04C0A73ABE4}"/>
    <hyperlink ref="J1997" r:id="rId1117" display="https://solscan.io/token/Fy7oTyKKMcRgnBPRn545kg1bXSERKHCkeRGjkU5zaC59?cluster=solana-mainnet" xr:uid="{2DB6FC97-287C-49A8-A5E6-D837479769E0}"/>
    <hyperlink ref="K1997" r:id="rId1118" xr:uid="{3EA4ADBF-1C5A-4242-83F5-DCD11EEB5B15}"/>
    <hyperlink ref="I1998" r:id="rId1119" display="https://solscan.io/tx/3Yua1iz2sFRj4PTRcfiFybFbJfzmx2aJAsTFQGGHywQ5KRbcm8mpc9QASKYZJedRCmZdUBzHDNskwugwZUwLEBTC?cluster=solana-mainnet" xr:uid="{C6735948-31A4-44C5-987C-0F55731E051C}"/>
    <hyperlink ref="J1998" r:id="rId1120" display="https://solscan.io/token/CckcdYHfAtmYT7mdJa4Supu3s7oZafCeh1wuyhqLLve4?cluster=solana-mainnet" xr:uid="{5CC55121-34C4-4415-A05E-793FCB244CFE}"/>
    <hyperlink ref="K1998" r:id="rId1121" xr:uid="{A9DB57AA-EB5F-4C5E-AC7A-9E7013A2D023}"/>
    <hyperlink ref="I1999" r:id="rId1122" display="https://solscan.io/tx/5rUnf9zGjt9xdYHsybMAtfQ5oSHRinS2RVGLwDYAs6WSnFQ6RPG8dDobsd3uRFjxeR8QK6xd9fRxv4ZdDiCvpQ5X?cluster=solana-mainnet" xr:uid="{FB24E8DE-7B54-4E12-9F20-9CC6626AD35C}"/>
    <hyperlink ref="J1999" r:id="rId1123" display="https://solscan.io/token/3CGw8hxvy9uLi1yhGWfhLqnGMeXyxyF1wLNTW3yXqCB7?cluster=solana-mainnet" xr:uid="{BCB49BFE-2470-4659-94CB-60ADF537E162}"/>
    <hyperlink ref="K1999" r:id="rId1124" xr:uid="{DD7D3FF2-8C10-4C1B-B32D-1446DE26B2C2}"/>
    <hyperlink ref="I2000" r:id="rId1125" display="https://solscan.io/tx/49ER4yUJK2xN7U1Kznq5gviT9fHFMyXNZkHXMHgEQhnrXHjLF9G6uPkZ9F2HUkwC1vMuqDujc96gBVgREz9j7hmb?cluster=solana-mainnet" xr:uid="{2424D1FD-61C8-4F40-8BE0-84037E5F78F7}"/>
    <hyperlink ref="J2000" r:id="rId1126" display="https://solscan.io/token/9BpUHtCtCi2VJHKsS6YtVdAQdWsb8vjCCBGVvcUdLnQu?cluster=solana-mainnet" xr:uid="{45100491-FD0F-4715-B204-36CA0A1DBD17}"/>
    <hyperlink ref="K2000" r:id="rId1127" xr:uid="{C7AD37D9-5446-4F4E-9DB1-631E6F0C9C53}"/>
    <hyperlink ref="I2001" r:id="rId1128" display="https://solscan.io/tx/5Zv69EjuVKNrvYVTEgjnAUy1NSBTq1sBkMEQ6F8tzgc9pPbnnGvECf3LD533iwLw4Vyg3B3QvcTVNrgDTz448CK2?cluster=solana-mainnet" xr:uid="{EFB8470F-48B7-4FD4-BA44-63BFC248A80D}"/>
    <hyperlink ref="J2001" r:id="rId1129" display="https://solscan.io/token/Efw5nxQACHkgkg6rVBDbRiArbGJcS2pCGdTGaQ2495JL?cluster=solana-mainnet" xr:uid="{CFA33C10-BA5B-4F95-819F-68DF2F5A107B}"/>
    <hyperlink ref="K2001" r:id="rId1130" xr:uid="{DA2D795A-4917-4809-A9BD-DA303BD5355D}"/>
    <hyperlink ref="I2002" r:id="rId1131" display="https://solscan.io/tx/5TFrytQVYQoqwNkiHLfms2JuQZNRjzHDt2jTBk79m6sQxixcLzprowxHhb4Rnij4PRucx2WgzGR7Z1cMm7TFEvJC?cluster=solana-mainnet" xr:uid="{4FFDC03E-7661-49BF-B6CD-C922262CD543}"/>
    <hyperlink ref="J2002" r:id="rId1132" display="https://solscan.io/token/GTW7S5UMHn6RjoPztmpT1s6HFoySwmRagcktukBCyRAK?cluster=solana-mainnet" xr:uid="{DF852ED1-5F61-4BBD-9002-3263105FEAAF}"/>
    <hyperlink ref="K2002" r:id="rId1133" xr:uid="{13D51389-B1A7-48FB-AD7A-548BEBCF5A2D}"/>
    <hyperlink ref="I2003" r:id="rId1134" display="https://solscan.io/tx/4gL1k8kHMCq9mP7Jftx1MtGwZCAz1taYKfwLC1Fr7nRi2t3AR4ACfvFYR87koMXRZ28pV388dksiEouaE2xxMwHW?cluster=solana-mainnet" xr:uid="{F89C63D1-C032-451D-888E-8F59870EE039}"/>
    <hyperlink ref="J2003" r:id="rId1135" display="https://solscan.io/token/ByAhpjW43tk1y83n1Un8RAhbWG9zRcEtaYXKCJ7zAgLn?cluster=solana-mainnet" xr:uid="{598855C3-314D-4391-B698-B97B75FD483A}"/>
    <hyperlink ref="K2003" r:id="rId1136" xr:uid="{FC7B9BF3-4AD5-4920-BD0F-5DF3D383B4E2}"/>
    <hyperlink ref="I2004" r:id="rId1137" display="https://solscan.io/tx/3PMs4SmGJJTMrQa8AHhGifnpvcnaVz3TTf3b7NsZPyWbeSUCJGmG5NgLS49nBe4di8XNKHKsvHa4bfRTBrUjA7EG?cluster=solana-mainnet" xr:uid="{B3026652-64A3-4A2B-B07E-F70939012DA8}"/>
    <hyperlink ref="J2004" r:id="rId1138" display="https://solscan.io/token/A3GDb7KDbXZjEXBxBPwEo7j3ELS8LDf7BNwAZNtm7gVc?cluster=solana-mainnet" xr:uid="{E8F5320E-943B-4476-ABB7-26A38709F4B7}"/>
    <hyperlink ref="K2004" r:id="rId1139" xr:uid="{3493C0F2-C441-43FD-BF33-656F105339D9}"/>
    <hyperlink ref="I2005" r:id="rId1140" display="https://solscan.io/tx/2ym9PoL72Ymf5GhRkMfuRw5M4rTPE9kFxvvJKCexkueJpsWqjCBDwxWhitEq3BJVumX9B9HkRrfyD8DzC3hZSD7M?cluster=solana-mainnet" xr:uid="{E9C995EC-029F-4529-BE99-8CA6A30347CC}"/>
    <hyperlink ref="J2005" r:id="rId1141" display="https://solscan.io/token/FxX3FryLmUX9YwG9HqhrVFNzwbCb7styaiK1gViuqbNJ?cluster=solana-mainnet" xr:uid="{9284135C-78E6-4422-A641-3C606C06CACF}"/>
    <hyperlink ref="K2005" r:id="rId1142" xr:uid="{D958D4A4-B4E7-4F5E-9C03-8557D6786FAF}"/>
    <hyperlink ref="I2007" r:id="rId1143" display="https://solscan.io/tx/4U3SMVurKA38nu275R8WsDF4xDJv5buEyoZGwmVW1QMAYSz6sgXmMJe7SmwH4mCrWPNJnv9NvjwM1zpBMss4jVjR?cluster=solana-mainnet" xr:uid="{71897A29-F08E-428D-AEE2-55E160DE07E4}"/>
    <hyperlink ref="J2007" r:id="rId1144" display="https://solscan.io/token/7N7Z7XWmdat2xaDWMgY62NX7codd5VBmqP8EMVAqf3zC?cluster=solana-mainnet" xr:uid="{CB6CBEFE-CF41-41D0-9B95-C07EFA15DA32}"/>
    <hyperlink ref="K2007" r:id="rId1145" xr:uid="{D0FF7EA0-0AC9-4FB8-8369-C04BEFD155D1}"/>
    <hyperlink ref="I2009" r:id="rId1146" display="https://solscan.io/tx/5EGvniZ4XMKvdai9yq5m32rKz7xBCUaDnQ5QMbzavvYa3ty5Ck1ZPdMiJqoXKAdTciDijtMwR9JpWDNQnaCj48BC?cluster=solana-mainnet" xr:uid="{B16FE6CD-28ED-46F0-B3F2-08041B845349}"/>
    <hyperlink ref="J2009" r:id="rId1147" display="https://solscan.io/token/AxD3RxQi29DYD1Dnd26JHmNvrYQAuu5ip1JYTxgbrNnC?cluster=solana-mainnet" xr:uid="{9D34AFEA-47CA-45E1-BC22-03FE51B3EF3E}"/>
    <hyperlink ref="K2009" r:id="rId1148" xr:uid="{560B91D4-6A30-4F9C-B8AD-2A9F8B40C780}"/>
    <hyperlink ref="I2010" r:id="rId1149" display="https://solscan.io/tx/3LxnT5JiJuK7wtdke4KQ4qrLAJzaoxNYcQqLdLmQM6LeFDeFnPszZ3P4hVJYspUfqe4bHnfNdavTTX4WG4apN4Vk?cluster=solana-mainnet" xr:uid="{6F5916E3-E0F1-4B90-B4FC-81724576AD50}"/>
    <hyperlink ref="J2010" r:id="rId1150" display="https://solscan.io/token/Fni3V6zLM8gv8P5B97ufidBwaeX3szrhGZx6J7NMyK9w?cluster=solana-mainnet" xr:uid="{C68B1D54-191E-49CC-BEA0-FA78BE396081}"/>
    <hyperlink ref="K2010" r:id="rId1151" xr:uid="{47FB949E-79F5-436E-9F5A-1DD3460D0702}"/>
    <hyperlink ref="I2011" r:id="rId1152" display="https://solscan.io/tx/5yQFVTtvUCw1Nph7YDGW1y47Wkeqy5WKZe5igtdnGErsU6yHp3sKSEe9i3j6xxHR9uRgcG6M5xvyQsQQdeyvdN4u?cluster=solana-mainnet" xr:uid="{A3D6B9E4-48F3-4086-BEC9-E0D21A9810F7}"/>
    <hyperlink ref="J2011" r:id="rId1153" display="https://solscan.io/token/8YdhbfFnWXp8WV1o3PkLFZrVUWFsTxdUVUn3Wf841ibb?cluster=solana-mainnet" xr:uid="{EC8D3AAC-4465-4B3B-B350-54E00F4D3B57}"/>
    <hyperlink ref="K2011" r:id="rId1154" xr:uid="{17BD526A-A4C1-465E-85AD-FF6F58F9B59B}"/>
    <hyperlink ref="I2012" r:id="rId1155" display="https://solscan.io/tx/3sS2JX4nEDBuLTpqPLZqVQy2KXEGsed2HEJ2fiD3ooWDGStziA8v3JzQgePnZeCun8Q5KcfrYSr8fvXpRxEnYbWY?cluster=solana-mainnet" xr:uid="{053137DE-1269-4843-947C-8919AABA10FF}"/>
    <hyperlink ref="J2012" r:id="rId1156" display="https://solscan.io/token/BepJdtUyMBwsCnfgiuRzQzDrDrHKm2XbiDvLAs5AJJHy?cluster=solana-mainnet" xr:uid="{91973A99-67A6-4FB6-B5A7-F05927DB381E}"/>
    <hyperlink ref="K2012" r:id="rId1157" xr:uid="{BEF49E49-FC86-4534-855D-257637AE066C}"/>
    <hyperlink ref="I2013" r:id="rId1158" display="https://solscan.io/tx/3YwjxEaimstUcJRvWqTJ2M5xrbLyJxin1QxyJwQ9u82j1bGqXbdhNt9V1PQeEGBFKUUHLZtfUqZ7CTLPHzB77JXF?cluster=solana-mainnet" xr:uid="{23BC6CDD-C5B2-44A6-80E9-19CB3A2629D8}"/>
    <hyperlink ref="J2013" r:id="rId1159" display="https://solscan.io/token/15HrN4FnNj47i7Y1DEDa3Xua6K68pHezSkqCNDKjopX?cluster=solana-mainnet" xr:uid="{D64E321A-2542-40AC-9062-24E7F8E73FEA}"/>
    <hyperlink ref="K2013" r:id="rId1160" xr:uid="{3ABB2445-4117-449B-817F-5C1AF1AEC1DF}"/>
    <hyperlink ref="I2015" r:id="rId1161" display="https://solscan.io/tx/4LCEKH9tvaieuyZPEGpQxv6F2uxJcefg9fF5koq5nhdRrNeoXcKebnhnJKCKEjpQ8vzcGneEtB3xaFiXXisTtHy1?cluster=solana-mainnet" xr:uid="{9A96A105-B185-437E-900A-81E269DBAFFE}"/>
    <hyperlink ref="J2015" r:id="rId1162" display="https://solscan.io/token/8n7BH7YUPB1pz71q7tk4codd4Y2n872NjT5QrsGrmAcv?cluster=solana-mainnet" xr:uid="{46CD9544-89AF-4093-B2B4-63001647E391}"/>
    <hyperlink ref="K2015" r:id="rId1163" xr:uid="{70B8EFF7-BFEB-4253-B324-1E66E6565F06}"/>
    <hyperlink ref="I2016" r:id="rId1164" display="https://solscan.io/tx/2SWrWWKB8wGSsQ2et7zwUvct1RmfBfWPZahgUSkKaHenaCFjRsUAdq2SdSbYGfvYjABp79Dn3NvMqpwfJgizbEGE?cluster=solana-mainnet" xr:uid="{95722BDB-61C0-47FA-8085-91F947680CBC}"/>
    <hyperlink ref="J2016" r:id="rId1165" display="https://solscan.io/token/AQBdck84Y79REHWteZcc44LePAQnruXwNWgDr9JZ3Cs7?cluster=solana-mainnet" xr:uid="{77D8C65C-006F-4542-915B-8581207186A2}"/>
    <hyperlink ref="K2016" r:id="rId1166" xr:uid="{019D96E0-FDA4-4BA1-B98C-EC1FBACBDB54}"/>
    <hyperlink ref="I2017" r:id="rId1167" display="https://solscan.io/tx/4szusVv3GGFNcPGiZv9GYAik3sS5wQtJmYpkqr3waEj3k1v8eU2miHWWDxLutqB2ApiiUaREX9fC3DrViAKa3y4T?cluster=solana-mainnet" xr:uid="{158EDDF6-05C6-479C-A0E5-50B2F3635C17}"/>
    <hyperlink ref="J2017" r:id="rId1168" display="https://solscan.io/token/CkSjYxUbXN9X1zf6sJAyx8JB2ybuhUBsC7FhaWyGTvK3?cluster=solana-mainnet" xr:uid="{F69AB1A8-B76D-40BF-A921-751CCB5460EE}"/>
    <hyperlink ref="K2017" r:id="rId1169" xr:uid="{07200072-8918-4CC9-AD2F-274EF4D19FCB}"/>
    <hyperlink ref="I2018" r:id="rId1170" display="https://solscan.io/tx/TeAD3aDvYMeLi9Xtc47ey97Pkz75mekkz6GEjZfcqqJYHN6kyP7nCFivGkZ8ZsT3RsBHJFesxHkfNJjLRmgoF7G?cluster=solana-mainnet" xr:uid="{C97F55F5-BFB2-4D89-AEC7-E27D1C5E1E00}"/>
    <hyperlink ref="J2018" r:id="rId1171" display="https://solscan.io/token/2keMKAeifEokeK6MmymJLNb2ns9TvVKe5wttUx3uTdBC?cluster=solana-mainnet" xr:uid="{1D84A1B5-864F-49D5-A983-77394CA6C123}"/>
    <hyperlink ref="K2018" r:id="rId1172" xr:uid="{6D5F3CA6-05AA-430A-9D6C-C3F65F40DE29}"/>
    <hyperlink ref="I2019" r:id="rId1173" display="https://solscan.io/tx/293ye9Nw4aaAR4gRE9bKZYCWbSNixd33HpUwNX6FRwqEd32z4HeuMLbeQggmeP7DczoWDxzW56nPS3i7AAMcLudd?cluster=solana-mainnet" xr:uid="{7547C70F-B3EB-471E-A5E4-B6BC3EC8E060}"/>
    <hyperlink ref="J2019" r:id="rId1174" display="https://solscan.io/token/BYbnmV3JbFZqcUgZfwSkLgX2sKhuduVjEepQUfkHMvr6?cluster=solana-mainnet" xr:uid="{77825B08-5A48-4D0E-8D72-C0F256145A2B}"/>
    <hyperlink ref="K2019" r:id="rId1175" xr:uid="{31FD0EB5-E488-41BD-851F-54CC164CBA5E}"/>
    <hyperlink ref="I576" r:id="rId1176" display="https://solscan.io/tx/5xbJQ2n21t9EU3NcLXEdGK5hsDBPwHLDUJ274ZEaVPYvoUh8np6qwU7uaQtmP3R4ymXmRFjJhp2pmKb8FzBDMWMF?cluster=solana-mainnet" xr:uid="{265D59BE-C279-47C5-B1EB-6ECC72D6A414}"/>
    <hyperlink ref="J576" r:id="rId1177" display="https://solscan.io/token/379ryzL8SfrWKfksALxr2sgzG1RL2T6Zn2CXPezy4Mxz?cluster=solana-mainnet" xr:uid="{54A481A0-7AB1-4A4A-9946-5F63CD5B9CEA}"/>
    <hyperlink ref="K576" r:id="rId1178" xr:uid="{11E5D6C8-176E-4C21-BE20-239FA22E31CD}"/>
    <hyperlink ref="I577" r:id="rId1179" display="https://solscan.io/tx/5QUE5RJqyYx98ozkqCCY45Ht1QgWfyFKt5saTexkRQfwobXQJfNAKwcPkw7e4WnVv12SkvVWQaiDcUmNrgCFVnFf?cluster=solana-mainnet" xr:uid="{F82435B9-716E-4C78-A329-E2BFA9F5B411}"/>
    <hyperlink ref="J577" r:id="rId1180" display="https://solscan.io/token/F8b7QGzwKXd7aLa69koKs6Yu21ig5KEGEoWFoj8wA1Kk?cluster=solana-mainnet" xr:uid="{1898CCEB-322D-470B-A83E-C971CADDE93E}"/>
    <hyperlink ref="K577" r:id="rId1181" xr:uid="{914C85E9-2B21-457D-B56C-2E29FEFB0DD2}"/>
    <hyperlink ref="I578" r:id="rId1182" display="https://solscan.io/tx/2HnAQm4N7Rf14NfywnAK5Q95LrCwXuQM9ci6U1U8zUM4NFM8UB5kUoH2FYv1ZigUw6cuqeRqV2y3FZunLHEBE8Sa?cluster=solana-mainnet" xr:uid="{FB882969-A199-4B21-A668-24491623F9F3}"/>
    <hyperlink ref="J578" r:id="rId1183" display="https://solscan.io/token/8nTWp6itR3a4WXSQVgiRu7FZiAHqG6nHeDhE5xRcMFEL?cluster=solana-mainnet" xr:uid="{6FD3E8A6-63A7-47B7-AC40-5D6EBAB0061F}"/>
    <hyperlink ref="K578" r:id="rId1184" xr:uid="{FDD52409-5E34-4F65-AB76-0CD443453D1B}"/>
    <hyperlink ref="I579" r:id="rId1185" display="https://solscan.io/tx/3u9XiDGWQNdRpqjoFrKQerutaq8Fe9vQfgWtnbaSCs6gXz3rDY2TmtAXRCMZC5qrwpJD4TB9Q3fGJYaiXpV7c6FN?cluster=solana-mainnet" xr:uid="{9026EB42-2C56-4BFC-AD0D-9A9A186D1A5D}"/>
    <hyperlink ref="J579" r:id="rId1186" display="https://solscan.io/token/Fk6GLp481RY2QGXBa6qDJsWf6vQHiGCmYVrBKWXXUiyL?cluster=solana-mainnet" xr:uid="{6C56D975-EF41-4D70-ABCA-8CD205E2E0E5}"/>
    <hyperlink ref="K579" r:id="rId1187" xr:uid="{44DDF0FE-E26C-40D9-B871-54D5BD71DE4B}"/>
    <hyperlink ref="I580" r:id="rId1188" display="https://solscan.io/tx/b2fqou1UseLkGwz5DhJxLqVUdoK4c9SfX5V7kzb8CVEfWCNZGzfHwq8Zj9xyJCcG5417nmqAfmV1VhVK9UDd3ip?cluster=solana-mainnet" xr:uid="{2D547474-3432-4AE1-8705-5F9C51086FC2}"/>
    <hyperlink ref="J580" r:id="rId1189" display="https://solscan.io/token/8GT7yLs6mLxNCe47AsyFhV9hso8qfPqnHPprXdzZPmuD?cluster=solana-mainnet" xr:uid="{5C4E8074-9B14-47DF-83EF-8D5091F50896}"/>
    <hyperlink ref="K580" r:id="rId1190" xr:uid="{7B6AFFC1-A040-4257-8904-37605D33EE9A}"/>
    <hyperlink ref="I581" r:id="rId1191" display="https://solscan.io/tx/DNWqJ6XxuJEU6yTucZ5YhNy9UEZrjWpqdkQZRoj4uVanovtmbPHx4uxV9Q6FzYu43YeU2LQqwz5EX5aB4T67yT7?cluster=solana-mainnet" xr:uid="{82C4ABFD-BFD6-4382-99CE-1F66F86D9C19}"/>
    <hyperlink ref="J581" r:id="rId1192" display="https://solscan.io/token/BR8TwYCceW5SZX77BYFnzBMkYPiRdrDTx6vc57eQNMCy?cluster=solana-mainnet" xr:uid="{DA4A64F5-A7F3-4ED1-AA3B-563AB2CA8570}"/>
    <hyperlink ref="K581" r:id="rId1193" xr:uid="{9AC4534D-9E8F-4437-84C5-B79F2E8FA39B}"/>
    <hyperlink ref="I582" r:id="rId1194" display="https://solscan.io/tx/52BjL7fffDvchqAB8UFfef67dAySbD6c9XSR65mntDNwFMgGXiYpTKPrPddsx9TW3txfnRr4xrcz876yJx86Ar4a?cluster=solana-mainnet" xr:uid="{B29CFA5F-9573-4FA4-A081-E383124EE56E}"/>
    <hyperlink ref="J582" r:id="rId1195" display="https://solscan.io/token/FBqbEr7rVLTQRU31m1v61eZnLoWkvi9XAzz5AgFw4g9F?cluster=solana-mainnet" xr:uid="{74EE9292-4F66-4800-BE09-81A81F9D8396}"/>
    <hyperlink ref="K582" r:id="rId1196" xr:uid="{6AD8C547-EBE2-4E3C-97C0-087F55BEACA4}"/>
    <hyperlink ref="I583" r:id="rId1197" display="https://solscan.io/tx/2RbgY6BR9bpmVm4YcjG9cb1mzZUBSKtL2XsinDiqPFUkytrvbV9QDYRZTzye1z5p2Lcass4dDsXLCjCQvLPAnwpo?cluster=solana-mainnet" xr:uid="{896818AE-5183-4097-9D93-80248771A4DE}"/>
    <hyperlink ref="J583" r:id="rId1198" display="https://solscan.io/token/CxU2C4DbBK4rDv3xSCPb2K9aDgT4sXHJGRnnKFjFF8tH?cluster=solana-mainnet" xr:uid="{49D50BD6-43C9-4DD9-8905-E27E606A13F1}"/>
    <hyperlink ref="K583" r:id="rId1199" xr:uid="{4BB1BB85-128B-465B-A0BA-CF5F5B16A6D5}"/>
    <hyperlink ref="I584" r:id="rId1200" display="https://solscan.io/tx/5MVw1pq28h1fNvY9v4trL4yrAEZmGYuXKPh89MmQpzXvUmnuwN14DKUsk9V4Bq3HFoZxBNCn8WsqBYQr6NGNqPJg?cluster=solana-mainnet" xr:uid="{E0052B12-D42C-46F7-8098-C10B4401EA98}"/>
    <hyperlink ref="J584" r:id="rId1201" display="https://solscan.io/token/GcsVskekDWYBfUJgFpRsbkjE4PqW6F13xS63ck55eJaD?cluster=solana-mainnet" xr:uid="{241010F2-2E69-4123-B239-22AD9565CA3D}"/>
    <hyperlink ref="K584" r:id="rId1202" xr:uid="{46BB17A8-A2C1-421C-98DA-2FEEE407BDDC}"/>
    <hyperlink ref="I585" r:id="rId1203" display="https://solscan.io/tx/4F1WBTaE3u7qDuw6mqcRhRQYkE3BN3WKGUXKoXu9jjjfjnWSrmtN7ANkMZ1Rh1MbLcBPAxb3hdYePtDFBq756RDj?cluster=solana-mainnet" xr:uid="{0AAEA55D-F1BA-4458-A601-1417E1CD9C3F}"/>
    <hyperlink ref="J585" r:id="rId1204" display="https://solscan.io/token/9qJNM34gWuEm4vV2yKk8JsptgXcBHTC2SxBUtJC9zFGq?cluster=solana-mainnet" xr:uid="{FA6266FF-F75F-4B78-9190-9932AE344D07}"/>
    <hyperlink ref="K585" r:id="rId1205" xr:uid="{BFBF31E9-CA91-475E-929D-97939AEAC7A9}"/>
    <hyperlink ref="I586" r:id="rId1206" display="https://solscan.io/tx/3KK6NdW8DNJokmqUuH5Vmcz5Y4E71xtFAs41Y9X1aevUuvc52tSSXdhe9qe663Ukma3aTHqqDRpcd9rrtK4xDEXr?cluster=solana-mainnet" xr:uid="{B5FBF880-0850-46AF-ADA3-07C92B451245}"/>
    <hyperlink ref="J586" r:id="rId1207" display="https://solscan.io/token/8yffdY7eLyf2xds4UM1MC75yjA7e15AdB6ME4tRenb2k?cluster=solana-mainnet" xr:uid="{2AF0775D-FE5D-4205-B225-D2AF77BCBEC4}"/>
    <hyperlink ref="K586" r:id="rId1208" xr:uid="{F889D75C-3353-49F3-85C7-548F11399278}"/>
    <hyperlink ref="I587" r:id="rId1209" display="https://solscan.io/tx/5UebatRwStfxLx9Juw95XnwVieafq3nXQWF2gAsEQVNkiotBqwacPrKs4xwtj9Qh7SgkvKBWxAkDg1qmHa7SkvG?cluster=solana-mainnet" xr:uid="{683AB5AD-F327-4DFC-B1F2-0CA550539C79}"/>
    <hyperlink ref="J587" r:id="rId1210" display="https://solscan.io/token/Gm7LJBD3dvWTM4QPMwBs7pzJ1PLZo3gSpn9DP183AU7L?cluster=solana-mainnet" xr:uid="{B888BE7E-1265-4F63-95FE-473AA29E9DA8}"/>
    <hyperlink ref="K587" r:id="rId1211" xr:uid="{F8103FEB-DAF9-4811-8919-A31899E71713}"/>
    <hyperlink ref="I588" r:id="rId1212" display="https://solscan.io/tx/3cpJ6xgbu2euc4rebd4X46KRTXLbZ3yvxXZDsJYTUabHEyeiQaLdDYBBcXbW5ZLeVPaTCrRDfSLHPaX8tmqj9w9y?cluster=solana-mainnet" xr:uid="{7B63607E-D0D6-45CF-96EA-316D9A6EDC48}"/>
    <hyperlink ref="J588" r:id="rId1213" display="https://solscan.io/token/CepRWeEVHnXsPwCow1BjPsuW8f6fq6W9Vkvkn8o8qGt6?cluster=solana-mainnet" xr:uid="{999A2E10-B978-440D-A5D9-2D8799337F14}"/>
    <hyperlink ref="K588" r:id="rId1214" xr:uid="{91BFF670-69EC-457B-A5AB-821B3806B782}"/>
    <hyperlink ref="I589" r:id="rId1215" display="https://solscan.io/tx/5TiknMSV73R8shuFVHSt2UfD11VaXnxziBoJSGrtvJrcijY7k8EKsFtqAYn231DnoSmJta7LBBxWzgtNqZbjTNPf?cluster=solana-mainnet" xr:uid="{D299CD5E-F58B-4AC0-90DD-AC2518982E28}"/>
    <hyperlink ref="J589" r:id="rId1216" display="https://solscan.io/token/EnxkogJbDrfWnCrU5W1nse2U7HT2fvTmFZemwJmuhitx?cluster=solana-mainnet" xr:uid="{E697B925-E7D1-4091-9EBE-F8F1F4987F98}"/>
    <hyperlink ref="K589" r:id="rId1217" xr:uid="{10D8C937-53F1-4AC2-A50C-DEB64AFB2393}"/>
    <hyperlink ref="I590" r:id="rId1218" display="https://solscan.io/tx/5W6a86DZiSAfZ7MmH4eKSnoXLnm3FccYBhvTziv72vGkubR5oHXB7HEpdABwf3WDLfLZLZYXugsqmd73FmwWyfBW?cluster=solana-mainnet" xr:uid="{A55A47EB-E88E-411E-BA41-4076275C1187}"/>
    <hyperlink ref="J590" r:id="rId1219" display="https://solscan.io/token/C55Q3tGsc6uZF4viVJVHYwZKp7xdQZQN529B4J5KMfWQ?cluster=solana-mainnet" xr:uid="{BDE5D382-FF6B-4F4E-AFE6-B4040EECACBA}"/>
    <hyperlink ref="K590" r:id="rId1220" xr:uid="{AFDD2926-531D-4883-8C4B-3C107F653230}"/>
    <hyperlink ref="I591" r:id="rId1221" display="https://solscan.io/tx/3AfDEFWGwwMbYUeZLHiKWVSPTxuxUNyAspwDksNvX2WJwTGQMYFjG8UWqtYmzj4ZJPiuGjFmx3WxAcdf85dSnnEp?cluster=solana-mainnet" xr:uid="{DAA3F56A-35BC-4A43-9E50-15D0C3637ED6}"/>
    <hyperlink ref="J591" r:id="rId1222" display="https://solscan.io/token/H1TusewWbj9gRviA2GowPfvVsiHRRPX98oKrcWdEiqR6?cluster=solana-mainnet" xr:uid="{540DE20E-C538-4F76-9CB0-48C222F57382}"/>
    <hyperlink ref="K591" r:id="rId1223" xr:uid="{AA09FD94-0B19-4A7B-8256-15F7BF63D5CC}"/>
    <hyperlink ref="I592" r:id="rId1224" display="https://solscan.io/tx/51r5RJYAw9hsgctW8NLMcWLmMBC4v9a2U9veGkMHfGP9YsKAAvsmtU3isoxYdAdGtcjVQjzCijxSjPTc62Ngvbf6?cluster=solana-mainnet" xr:uid="{579EB4A4-2548-423E-B336-35BC6E2D050C}"/>
    <hyperlink ref="J592" r:id="rId1225" display="https://solscan.io/token/9sPT8nuaNCbzMsShvUDQH79DqMRs7wQAJh7NSJzU9uqQ?cluster=solana-mainnet" xr:uid="{5910FDE8-AB70-495E-9F7B-D025E60134B2}"/>
    <hyperlink ref="K592" r:id="rId1226" xr:uid="{6B83EFAB-9247-480D-BD9E-C6247578C1FC}"/>
    <hyperlink ref="I593" r:id="rId1227" display="https://solscan.io/tx/3MvsAmY6yMcz4C86SEee9TJr1iFodpqJ6Z7vEUxinADGZ3nazXUfiQD7K6NYPHegh5sq1Bsj1Z4W9SKnwXdkAp2P?cluster=solana-mainnet" xr:uid="{64987D15-FF7B-4C36-9B44-48CFFD828DBD}"/>
    <hyperlink ref="J593" r:id="rId1228" display="https://solscan.io/token/nBy2PKHMzJStdGLGsZA6jvPN866rxKakCGADzieMaED?cluster=solana-mainnet" xr:uid="{FF3DB3F3-BEA8-4868-A70B-435EA494A840}"/>
    <hyperlink ref="K593" r:id="rId1229" xr:uid="{A7D4EFBF-E420-424C-A013-98B6AA48F96E}"/>
    <hyperlink ref="I594" r:id="rId1230" display="https://solscan.io/tx/5vJE6pehYq6JPTmMPkEyMNcSaMrCGcmvY3voAcVKw1h5Lacfk4Dv6PfMEuPeFF5PDpbWMybMVjFMzivBspnmpRSE?cluster=solana-mainnet" xr:uid="{2921EF45-7A5D-420C-AB1A-2F45A1AD4F83}"/>
    <hyperlink ref="J594" r:id="rId1231" display="https://solscan.io/token/3SVEFZoWzfJffyTeboXVMzTGSzNS2gkQftVfXPorq9BH?cluster=solana-mainnet" xr:uid="{DB95901E-EF56-48C6-A9E5-7102BD199AB0}"/>
    <hyperlink ref="K594" r:id="rId1232" xr:uid="{F3458FED-4C2C-463A-9F9D-05517BEE6702}"/>
    <hyperlink ref="I595" r:id="rId1233" display="https://solscan.io/tx/3UZD4TJq2PVZLNyoSydvzqVdkR4piSAzMmv2oWGB9BsRq4Da1k78PztZo2XfS4kznRqfdQexgaiRnZdEh9ArRPBv?cluster=solana-mainnet" xr:uid="{453F8BB6-428C-4B41-A54E-CADB5F65BB1F}"/>
    <hyperlink ref="J595" r:id="rId1234" display="https://solscan.io/token/BxCrZszXUpfv5JPV25ZSTsP2KZXX9tS1sJXxqs3KZJDo?cluster=solana-mainnet" xr:uid="{F6E6735D-D11A-486E-B6EA-E268617ADF6D}"/>
    <hyperlink ref="K595" r:id="rId1235" xr:uid="{E9439885-599F-4DAB-979D-314B50B6CC29}"/>
    <hyperlink ref="I596" r:id="rId1236" display="https://solscan.io/tx/EZULpEFN5oGTNyeB9N3JC9WU5GTJvY67wrYP3W35FmN6iRMEUtGvGXi9P2vXf5oLsN5SzZpBeJCqD7CsKXcTcjT?cluster=solana-mainnet" xr:uid="{DF2EB0F4-788A-4938-9C6D-C6E5257A18A5}"/>
    <hyperlink ref="J596" r:id="rId1237" display="https://solscan.io/token/2SLtFYGZt9LVdNmndyRN7d3E7BrMcTP9VF44mrUTYnws?cluster=solana-mainnet" xr:uid="{9C88FE18-7398-47F8-A4CD-BAE66BD4E872}"/>
    <hyperlink ref="K596" r:id="rId1238" xr:uid="{36A7ABF2-0A65-4612-9A0C-2E429AA6AF0A}"/>
    <hyperlink ref="I597" r:id="rId1239" display="https://solscan.io/tx/3Jc5YmD4NCZF27xaWRoYvi18zvSrQAjg5JbGtcivjAtjTrD7ymsuodmXXRrhfahTFqncUsf93dgpWaUu7b64qn2j?cluster=solana-mainnet" xr:uid="{C59BC1BD-2569-4A77-BDA9-859BF3366836}"/>
    <hyperlink ref="J597" r:id="rId1240" display="https://solscan.io/token/7C2y911eaMSAtzqSbrihFKjGUpJaKTQhttE2qhGgtYZg?cluster=solana-mainnet" xr:uid="{96C0EBC3-AE2E-4A1F-AAA4-A8E9C7C61FB9}"/>
    <hyperlink ref="K597" r:id="rId1241" xr:uid="{D7331809-0559-46F6-9A83-74E787090921}"/>
    <hyperlink ref="I598" r:id="rId1242" display="https://solscan.io/tx/vWdAEmoQkhiZALgvzBP7e1HYvPhSWXTK5JfoQWk4HZfUcyKJH1Nps8A1WfKaXz4qSiXfuWr7tHWKdbKkuSn6J56?cluster=solana-mainnet" xr:uid="{4449DB6A-96AE-4E8D-BF5A-FA5F6483FD6E}"/>
    <hyperlink ref="J598" r:id="rId1243" display="https://solscan.io/token/hDNnd59Z4ab9sEr36HxREyDfvxuBwC7URxsZKv6qDYc?cluster=solana-mainnet" xr:uid="{E1DD1126-3D9B-4344-B924-79F207FCE54F}"/>
    <hyperlink ref="K598" r:id="rId1244" xr:uid="{10820746-05F8-4857-8B88-E6968D2136F5}"/>
    <hyperlink ref="I599" r:id="rId1245" display="https://solscan.io/tx/53ktUXwZrULADwakyoQJrvpNKRsVHHthKemi5VCrJTMRFMEsCLaDzf3vEPEJQD9umaPbipjqgc9Rr38A1YTeyoLs?cluster=solana-mainnet" xr:uid="{9F7A2A4D-F928-468E-9FBB-EDE69510B8BA}"/>
    <hyperlink ref="J599" r:id="rId1246" display="https://solscan.io/token/72yvioNgjMgFCUbRFVNsabppEjuhpNUPA5TAwjycoF8g?cluster=solana-mainnet" xr:uid="{FE72F51C-7299-477F-AF6D-4B16B9EC7B47}"/>
    <hyperlink ref="K599" r:id="rId1247" xr:uid="{D251D830-6FA2-4FFF-9D02-DD5868ADA7D9}"/>
    <hyperlink ref="I600" r:id="rId1248" display="https://solscan.io/tx/qSXW7LJPc4PxktmgMRVuZ6bpNNQAt8W1s7wvfNWNbJBJ1mVRq3eg3hqTESXNETXrKBPpNdBPhhefKUia26HePQH?cluster=solana-mainnet" xr:uid="{C6434257-4258-4B87-A89A-BE286C50E428}"/>
    <hyperlink ref="J600" r:id="rId1249" display="https://solscan.io/token/D9Eqeh6DCiDesfqitG8XQ3XsHhqwSYNwYLXYWEuhZUCE?cluster=solana-mainnet" xr:uid="{DA6F8332-734C-4EC5-922F-5417AD59F1B0}"/>
    <hyperlink ref="K600" r:id="rId1250" xr:uid="{EE257395-95F9-4AD1-8757-B82B9DD0299B}"/>
    <hyperlink ref="I601" r:id="rId1251" display="https://solscan.io/tx/4trt4REK5ivHkfmcyRXKwcnkkvxCuJgQRh9AqL1NfbSKEMR7iKWM3ganpZoGAJNfYBnJtdRyDndZM3FGnK1pZwip?cluster=solana-mainnet" xr:uid="{592A6E44-81F3-4B9A-BF12-B8775CB13B42}"/>
    <hyperlink ref="J601" r:id="rId1252" display="https://solscan.io/token/2yHp7H66msTnpHXZPUAHiHtv7Luupyn9Em6gX3YXfX9w?cluster=solana-mainnet" xr:uid="{DC2AC583-0C4B-4CE8-BD4E-4FCC5B3F9686}"/>
    <hyperlink ref="K601" r:id="rId1253" xr:uid="{9C86F390-8DAD-45A8-9A2D-C37DADFACBA4}"/>
    <hyperlink ref="I602" r:id="rId1254" display="https://solscan.io/tx/9WxBJw1F9ccQLjQ9xQKmvCStztf4u89rPedA2ZSikE7smmbgayd114PeZvEcGeZPuLaSvcNGWyw1DdJoHn8qPkT?cluster=solana-mainnet" xr:uid="{5F6B03DD-5778-4736-A488-2A7969EEE0B1}"/>
    <hyperlink ref="J602" r:id="rId1255" display="https://solscan.io/token/GQrc5Lk44SpEnjx7ziuSRPQnDjPJF4Ltd4kQejUKT8b3?cluster=solana-mainnet" xr:uid="{2C387A99-9C27-4BDF-BFA3-C39680DC1AAB}"/>
    <hyperlink ref="K602" r:id="rId1256" xr:uid="{0D8A5BF9-B916-4EBD-84BC-E3ECE768A274}"/>
    <hyperlink ref="I603" r:id="rId1257" display="https://solscan.io/tx/tdkJZns42iUuA8z4gXi9XbvTzn6PP26dR2mHDKHW57cMhjVkaKEzA7N2V627f58KnQUWwjNqFYvEpdyf28fLfy2?cluster=solana-mainnet" xr:uid="{D9F882CA-9067-4332-A72C-5387F97E4513}"/>
    <hyperlink ref="J603" r:id="rId1258" display="https://solscan.io/token/8kkaeAvoZGcC3VJcVkkAhDXr9EFBr4fhy6VyYqpPePVL?cluster=solana-mainnet" xr:uid="{3A492CAC-2DBD-48CB-9734-731631E1AD6A}"/>
    <hyperlink ref="K603" r:id="rId1259" xr:uid="{07E2E08D-18D7-4709-B105-9F8CA9605941}"/>
    <hyperlink ref="I604" r:id="rId1260" display="https://solscan.io/tx/4rxNn6QzEAjLJ4mDcCoejLutThXouQUhkuhFTismxDXtCTeab1yHcjSPLR6BqEvXoUKWU5upnwuGa44B8HsDrQH7?cluster=solana-mainnet" xr:uid="{1B0C42D8-72F5-4F0E-9A9E-58802A8012CD}"/>
    <hyperlink ref="J604" r:id="rId1261" display="https://solscan.io/token/2SqQZgt3iUovGRGY4ndfqmcYkXTTyruxf53Qqfzi6AZr?cluster=solana-mainnet" xr:uid="{F6F2C0C5-C847-4AEA-9A8D-2D6CC2C342C8}"/>
    <hyperlink ref="K604" r:id="rId1262" xr:uid="{0C56EE23-B32D-429F-9D4D-5B20416FBE22}"/>
    <hyperlink ref="I605" r:id="rId1263" display="https://solscan.io/tx/3fcGJyhncw9rbTELFMSTL2E9VDkCVC6WQekrYcpKQ5B94LxCE2aFjYyo33oPuXFqm65EBcfi9nWGBdvZ3KdstSwt?cluster=solana-mainnet" xr:uid="{AF7F7DA6-0EF0-4D86-ACF2-96AC0C96AE1E}"/>
    <hyperlink ref="J605" r:id="rId1264" display="https://solscan.io/token/5frNjWz3WZJ468GdrVLmi6X6CN8oHxHnCXiBWbJwQbeo?cluster=solana-mainnet" xr:uid="{7A4AFFB4-88BD-4F55-8843-24D21E37C36A}"/>
    <hyperlink ref="K605" r:id="rId1265" xr:uid="{4A885F59-9D89-45F5-A21D-70095F4C3B3C}"/>
    <hyperlink ref="I606" r:id="rId1266" display="https://solscan.io/tx/2yuTZCp8DPLmaaK6AohHyoqEyomyTbSQuJ1RGZ7Pmq2GzwkFfNQE8bTtWUKX4AcJyoHskpMWj8KCLRcJ4ngYAC14?cluster=solana-mainnet" xr:uid="{3806B3F9-68FA-41BA-915A-A35A1136C1D5}"/>
    <hyperlink ref="J606" r:id="rId1267" display="https://solscan.io/token/BUQL1xj814pLjBdj6dodkJcDyAFNsVfkftFUzbP4UFiw?cluster=solana-mainnet" xr:uid="{8D1A3B45-DC06-4010-9B4A-D9567917B4EC}"/>
    <hyperlink ref="K606" r:id="rId1268" xr:uid="{82C7CB7E-3F21-42E0-B289-57D35860549C}"/>
    <hyperlink ref="I607" r:id="rId1269" display="https://solscan.io/tx/7igvk9zcFBm7uqqN9jkT366NKeDcvQYZ2i8ZedXKq49Pnjvp9c9GGkMbNmPEvxzH86M2GDdSq6wWtu1wHL2tz5m?cluster=solana-mainnet" xr:uid="{73975AB7-D428-48C7-8273-E22599F8E1DE}"/>
    <hyperlink ref="J607" r:id="rId1270" display="https://solscan.io/token/xVwZFNvCW4KT99ZFBoGDWywVp5ZKFkc6NNbdVmDu48m?cluster=solana-mainnet" xr:uid="{7454AF10-A3DA-4A1B-8969-1EF0F150632B}"/>
    <hyperlink ref="K607" r:id="rId1271" xr:uid="{E4B7C4B7-BB1D-4054-B9D0-AE24C24198F3}"/>
    <hyperlink ref="I608" r:id="rId1272" display="https://solscan.io/tx/4wXuJ4y5i83KKoEFhTPRR1bke5PwH7yKgmAgM3bg86ZyiRELsrimpPwURKh9mw5DBYVEhUxfBnUdjpNFA3yKf9NL?cluster=solana-mainnet" xr:uid="{7CE3ADDB-C154-429D-B27A-5B035B007A88}"/>
    <hyperlink ref="J608" r:id="rId1273" display="https://solscan.io/token/Hr1n1LTXUHeRtrFbJH6ktCPLefcBPUgAXnwp1G5KxNGd?cluster=solana-mainnet" xr:uid="{C9358A48-4211-4DCE-8BB6-184D3EAAC205}"/>
    <hyperlink ref="K608" r:id="rId1274" xr:uid="{E3218C0B-C6D8-4381-87E9-7450CCCD85C1}"/>
    <hyperlink ref="I609" r:id="rId1275" display="https://solscan.io/tx/k6G1d4DDbrSKqadVcw3q4UQFEL8TYBrqVXPASa2wj96v6isPtQsVeQsfkin15TcQoD9LD3nVM3UECRf492d8QiF?cluster=solana-mainnet" xr:uid="{E2268FB0-370E-4A4F-98F8-7DD26BB8A2D1}"/>
    <hyperlink ref="J609" r:id="rId1276" display="https://solscan.io/token/HaWQZ76tkGPTJvQmnwekUEy3SR2iEHe3zzaCn4cWcV3A?cluster=solana-mainnet" xr:uid="{8ACE7870-DC54-427F-B3E7-1835F67A0BF1}"/>
    <hyperlink ref="K609" r:id="rId1277" xr:uid="{632C3487-AB32-498D-AA5C-DD27C529607A}"/>
    <hyperlink ref="I610" r:id="rId1278" display="https://solscan.io/tx/436sWQ12qtBnbqi8b4XPqNpYpfxgk9QZ7FfhfsQ7KTfo5UBatVQKiyKyXtiX4HGMUwJUKkTuENeHSB9biWZ1nuqM?cluster=solana-mainnet" xr:uid="{DB4747C7-C159-4FE1-BDC5-F08B6296E0DB}"/>
    <hyperlink ref="J610" r:id="rId1279" display="https://solscan.io/token/Aq8pvfEFR5AYYkJyHdX2844wmGzbJyFrT8vdQQrz6ef5?cluster=solana-mainnet" xr:uid="{C2728660-FA78-493A-84E9-9D5951A7DF17}"/>
    <hyperlink ref="K610" r:id="rId1280" xr:uid="{82CD61BA-B541-4F83-BBD9-F6281408901D}"/>
    <hyperlink ref="I611" r:id="rId1281" display="https://solscan.io/tx/33QRUJZ4bE2aKT1LEBZd3UbHDACYGjMm6Aq2r8D322F7aMgfCSa7cv3nKmjmisPKRG2gLRcynHtmSPPwv7KyfNQg?cluster=solana-mainnet" xr:uid="{2E21958E-7E80-4511-BC1C-D78FCD2BCAB7}"/>
    <hyperlink ref="J611" r:id="rId1282" display="https://solscan.io/token/6oA4XfSPFtRJVAPfTDU9EFe4VyFPmg66U5Q9c9QFPLPk?cluster=solana-mainnet" xr:uid="{0E37DE09-FE43-4C97-8EB5-E7D79373C193}"/>
    <hyperlink ref="K611" r:id="rId1283" xr:uid="{26BFAEFC-69BD-48FD-B488-49A7CB6BC941}"/>
    <hyperlink ref="I612" r:id="rId1284" display="https://solscan.io/tx/3oKT2Ha2AgMx2rhxD7G382BX3kyNSuRdaJZvNSweJcHtwgWmSwZb3YcA9wBHrcnBQNxMiJCki1LFVbj2wFHZbNw6?cluster=solana-mainnet" xr:uid="{364D8AFF-FC84-4F07-ABAC-5E4533317046}"/>
    <hyperlink ref="J612" r:id="rId1285" display="https://solscan.io/token/231Yne9FR7QxzbvgWYXkAmcJaYnTgeWAUtwKpwnqZnVM?cluster=solana-mainnet" xr:uid="{63F4CFF6-213E-473E-8E33-8150F6456346}"/>
    <hyperlink ref="K612" r:id="rId1286" xr:uid="{938F8DC6-A703-4F0B-801A-E86F19B8A201}"/>
    <hyperlink ref="I613" r:id="rId1287" display="https://solscan.io/tx/eAyY83RXL8jzcM37uouogbY8tF8q1Ci2hKva5MsHAL4gRGsPef8WfzdVrqgu1L1pDah15XXZxoUyMv4WhBJMVrE?cluster=solana-mainnet" xr:uid="{E48891ED-3E68-4250-A6CF-99C66F46333D}"/>
    <hyperlink ref="J613" r:id="rId1288" display="https://solscan.io/token/67ReyUwUxCA8MYo8YmwkehScX7cPqWJLVygqn1ksmaxB?cluster=solana-mainnet" xr:uid="{4E919E65-2E22-48A6-915D-622E4D276F5A}"/>
    <hyperlink ref="K613" r:id="rId1289" xr:uid="{6A08C2E2-3466-4358-9B4D-845BAF4195A0}"/>
    <hyperlink ref="I614" r:id="rId1290" display="https://solscan.io/tx/5nXoHMMwPmf7sTFaBsG6imm8GCD4M4uVQWz52Kfme5UP1mLFSSZjAFAaZcApaiHN8jV6XhLWQkf8K3DDopC8F8DP?cluster=solana-mainnet" xr:uid="{D05AC180-80AC-4FEF-9BBE-D1C66FB20E96}"/>
    <hyperlink ref="J614" r:id="rId1291" display="https://solscan.io/token/DimoGaK1XpZ6Cnk4FSkWFXNMHZZBXBe5skv82xyYB2C7?cluster=solana-mainnet" xr:uid="{E1050CA6-E013-45E6-8F6D-F889AC157509}"/>
    <hyperlink ref="K614" r:id="rId1292" xr:uid="{A008AF12-070F-42EF-A22C-600066A771AE}"/>
    <hyperlink ref="I615" r:id="rId1293" display="https://solscan.io/tx/4C7DiMFMAT1QLTpBigrS4gdHUU4H2iqTVrotKANRFTNY6Mrm96ptc8jpYRezywbB2KpuoPrJHbKHAW8RyJ6Ayfo?cluster=solana-mainnet" xr:uid="{F1283720-521D-43A1-8764-5268194CC23F}"/>
    <hyperlink ref="J615" r:id="rId1294" display="https://solscan.io/token/GC6mEiWwUuWXKYePW9kg88gVt4ho86nTcncFTw1ndpzY?cluster=solana-mainnet" xr:uid="{2F3BB9ED-EB70-4F79-A85F-D944C0471759}"/>
    <hyperlink ref="K615" r:id="rId1295" xr:uid="{B7E71CFE-6E01-446A-8EE3-D078B436DC45}"/>
    <hyperlink ref="I616" r:id="rId1296" display="https://solscan.io/tx/m1gQsnXYUh4jiLeDq6scva3gogRRzVLJRBfiPtkKzYzynTy2qvfjM3sbsayrE8VC7z3DF2Pb4ZwqT1cD174dy7y?cluster=solana-mainnet" xr:uid="{3421DEE4-7725-4802-AEB8-9C817B919764}"/>
    <hyperlink ref="J616" r:id="rId1297" display="https://solscan.io/token/Gp8yCNWkuDDnJ9VPYkwj2ggAexQc3Nvm3cqKc24UEYjn?cluster=solana-mainnet" xr:uid="{8A3B0411-76E4-4B86-8B0A-F182DA570482}"/>
    <hyperlink ref="K616" r:id="rId1298" xr:uid="{C87E7C53-5238-49B5-B5D7-E98227AC5E9E}"/>
    <hyperlink ref="I617" r:id="rId1299" display="https://solscan.io/tx/PnC9SusidfDPGchHjFnxSQHn6mSHKDZtsJAoDpfYrs7hB9cVTTuZBV5eaBP8XLFDJehRosEbFFQFym6UtLHEjqJ?cluster=solana-mainnet" xr:uid="{4F5C2858-2D3A-4ECC-B92D-85D9B0E64BD8}"/>
    <hyperlink ref="J617" r:id="rId1300" display="https://solscan.io/token/gRWUKco4AcPHGNkWcemQazwCKfCt6XqVVi2fbGQX6XP?cluster=solana-mainnet" xr:uid="{9881EEAB-DBCE-4190-95EB-FF7C46AD423A}"/>
    <hyperlink ref="K617" r:id="rId1301" xr:uid="{88E3D5E9-58EF-44AB-8348-25DC028A817A}"/>
    <hyperlink ref="I618" r:id="rId1302" display="https://solscan.io/tx/QKfkfhNL8BmRokVPFVB2oxt3QauC3yiWSkDLGLNuhvpHQeUqQWrNamToDKiD5UxqRnTuoNQpbz3QAZHbvLxASaF?cluster=solana-mainnet" xr:uid="{3D65F013-7FD8-4C52-8D8B-DA7A4C2A6322}"/>
    <hyperlink ref="J618" r:id="rId1303" display="https://solscan.io/token/8M8WgHo7SNAEQK2FHjkNTDs2PjEHruJAGiA51EWmEEDq?cluster=solana-mainnet" xr:uid="{15B46585-1D30-44CD-BBB2-117720BA9D4E}"/>
    <hyperlink ref="K618" r:id="rId1304" xr:uid="{98197F88-E7F9-46F6-8D82-790614407981}"/>
    <hyperlink ref="I619" r:id="rId1305" display="https://solscan.io/tx/4Kns41fud49WukZJbfSwgWXPTH3e16n2NB7WZp77M2E7kyjb2KkPU7DR7Dfyh3PyDgRyYy2KhWwejQmWUDrXdhyM?cluster=solana-mainnet" xr:uid="{9014B662-696A-48C5-9C8D-83F5E803EE60}"/>
    <hyperlink ref="J619" r:id="rId1306" display="https://solscan.io/token/8GoxAeLejzrzvad6twk5PsXyGJvTyzmzdavyffBcnvmq?cluster=solana-mainnet" xr:uid="{571EBEE1-B52B-4D9E-8B8B-EE7E4ADCA9AD}"/>
    <hyperlink ref="K619" r:id="rId1307" xr:uid="{D23B5A1F-1B41-4949-AFD2-C1C720FE7A54}"/>
    <hyperlink ref="I620" r:id="rId1308" display="https://solscan.io/tx/5szs413THxyuZxxufxnbR1K71D3GMD9SjiYryiZQgx3w2o7du8SnZxGVyX9ZH9x8qc6FiGYbMmmQiNfn8RQiYk3z?cluster=solana-mainnet" xr:uid="{A41E123F-9870-4C32-80E1-AB4CF34D1920}"/>
    <hyperlink ref="J620" r:id="rId1309" display="https://solscan.io/token/GB3WJB2GecCUpb27qnLBaCyT8hHg3nrRiFcV9E7zYdxr?cluster=solana-mainnet" xr:uid="{CEE5FDA6-7915-4B9B-B3DD-6FD85C4CA84C}"/>
    <hyperlink ref="K620" r:id="rId1310" xr:uid="{C2F43970-1D0E-49F5-944D-58ABDB99933B}"/>
    <hyperlink ref="I621" r:id="rId1311" display="https://solscan.io/tx/2udGP34EoqSUXrqoNvbnnqJeGueDPqP4a9aomEoc7R7PLiRrM6tzvQJcNvnYurMc2rH6W9zpgWYaLZxNU9DugXoF?cluster=solana-mainnet" xr:uid="{4BB291AA-55B4-4C86-8B84-3E0FA2C28ADD}"/>
    <hyperlink ref="J621" r:id="rId1312" display="https://solscan.io/token/9Kg4MrPosyc6dL2CHmMRvkSq1Lr9cnxhZd77gRqBdJwK?cluster=solana-mainnet" xr:uid="{541D2715-0982-49EE-A4D8-40F4FBDF2A4E}"/>
    <hyperlink ref="K621" r:id="rId1313" xr:uid="{84AC44B0-571E-4D67-ABFF-0FC10949F6BC}"/>
    <hyperlink ref="I622" r:id="rId1314" display="https://solscan.io/tx/Qu4c2qtgtZRnd7uWzNveGLCL8rwThr6tJ9KuwpiBDstLByfqoCDBYMXYqRPQW3AKC15NAw5yhSUcZ5c4XwTNaCx?cluster=solana-mainnet" xr:uid="{BAACB938-110F-4364-8AA3-F25BD90723CF}"/>
    <hyperlink ref="J622" r:id="rId1315" display="https://solscan.io/token/Bc7DnU4LLR7uf7M6ppMKyu3tid2w8CwpQ92KcP4ukQd6?cluster=solana-mainnet" xr:uid="{27E18358-8804-42AD-93B3-08677FF63E98}"/>
    <hyperlink ref="K622" r:id="rId1316" xr:uid="{39102089-3468-49DF-8582-9D4F06737DBA}"/>
    <hyperlink ref="I623" r:id="rId1317" display="https://solscan.io/tx/5WMcbzZwZxTB8VyWRNVEz1E51Dd6qvfNrtj7iEpt19ttEJoE5edMFftLKyRELW3FTWK47fk9dhFcQCG7QFsAKXYo?cluster=solana-mainnet" xr:uid="{535C9AFD-8CD6-4605-A810-0154F5035F83}"/>
    <hyperlink ref="J623" r:id="rId1318" display="https://solscan.io/token/D9NZspi1KjRxRyxKHioEj7QLcA4SZyyCcFQCgXifpUyK?cluster=solana-mainnet" xr:uid="{3A546259-70C1-40DC-A7E7-78B6DBD795BE}"/>
    <hyperlink ref="K623" r:id="rId1319" xr:uid="{61F9C7DA-EE4A-447F-9084-AA3FECB9F0FF}"/>
    <hyperlink ref="I624" r:id="rId1320" display="https://solscan.io/tx/8uokP9V5tdgDVpGgJymFZkPdtw12NhsgGVTJXCRxcPNHuFZh6E3acZ4YnUcyVMkinzLgM5Sxcuw4dd6rff9rLQw?cluster=solana-mainnet" xr:uid="{A8A51FDE-1335-4856-9F0D-01B69BA450A1}"/>
    <hyperlink ref="J624" r:id="rId1321" display="https://solscan.io/token/H1MBHRmSQeXd34edBJskU8YsaotrC2cRr9vNZ5VBS2hJ?cluster=solana-mainnet" xr:uid="{C676E78F-D610-484B-9287-5C00E94EBFB3}"/>
    <hyperlink ref="K624" r:id="rId1322" xr:uid="{976350DD-DD66-4469-AEE9-E1FE2D143228}"/>
    <hyperlink ref="I625" r:id="rId1323" display="https://solscan.io/tx/2XaxLLURkzpYK2PrNK2mokgy6pbDFUnd7d7UMzbBeFnq2ygPhWzdhD1oNZoNoYEwMrSZh86gBv7CSjYixZPu6hPg?cluster=solana-mainnet" xr:uid="{6AEA591F-977C-4834-86C2-1FFDB4675F80}"/>
    <hyperlink ref="J625" r:id="rId1324" display="https://solscan.io/token/BoerdLMqsFHHJm3ctUdBQ6CibdXKXa3CwdnwYCWgEbnf?cluster=solana-mainnet" xr:uid="{030AF146-6CC9-4895-B95B-1947744E59E8}"/>
    <hyperlink ref="K625" r:id="rId1325" xr:uid="{8BD5D7C9-173D-4C21-812A-F2BF4DC59AAD}"/>
    <hyperlink ref="I626" r:id="rId1326" display="https://solscan.io/tx/2woC9XMV4UiDRW5F1egnBEjnB8sKWHRucdfmYWkErHp3da8Y9YhMgArDoqzpja6khXrMFCgJ62B4wDSaaW8ENJwo?cluster=solana-mainnet" xr:uid="{5343BACA-A54E-4B8E-B0AF-80F350502BE4}"/>
    <hyperlink ref="J626" r:id="rId1327" display="https://solscan.io/token/CRdtVoguvhHHPHi7fyPwNNCv3gLipaG4XLHYLaEEuz8n?cluster=solana-mainnet" xr:uid="{AB4E51EF-1E4C-4C18-AFEE-D8A60EA5D41F}"/>
    <hyperlink ref="K626" r:id="rId1328" xr:uid="{E3733AFA-C3CE-4982-A900-055C1B510A59}"/>
    <hyperlink ref="I627" r:id="rId1329" display="https://solscan.io/tx/JTShh2TJAVfU5S2hHtyK7wEwXK2bQ2eighKH1s4HRer2VUqYKkWPH4KtUq3sH6hsxLXoMxTuKAVDKmHK3ysgaMc?cluster=solana-mainnet" xr:uid="{FEB766BA-7887-4077-9448-713E9A77BC48}"/>
    <hyperlink ref="J627" r:id="rId1330" display="https://solscan.io/token/2ohAA3E5586xVoZEz59eSysPJ6tNzXawBf3sHtSLM5mA?cluster=solana-mainnet" xr:uid="{80D2682A-D1CB-4F43-95C5-67DBB4F1929D}"/>
    <hyperlink ref="K627" r:id="rId1331" xr:uid="{FC3890A9-B283-420D-95FF-F57AA0118F5B}"/>
    <hyperlink ref="I628" r:id="rId1332" display="https://solscan.io/tx/4yUwsbAMnqDFznLW7zkYP8xABobXzUXMXXkek7q2CKXmjJvs78FqxrmNSDs7rSH6T5xZugNdCavyQL6iCUBcSgXa?cluster=solana-mainnet" xr:uid="{90747591-EF91-4B0A-9B1F-8D83359EECCB}"/>
    <hyperlink ref="J628" r:id="rId1333" display="https://solscan.io/token/CP97Dx3DSEbQmem7JSYxjEYfAzHY4fPS3EdDjenHDY1M?cluster=solana-mainnet" xr:uid="{591D83AE-76C4-42F1-88C2-0E06E97CC452}"/>
    <hyperlink ref="K628" r:id="rId1334" xr:uid="{DAC93FA5-1A29-479E-9F5E-5B9C09E43007}"/>
    <hyperlink ref="I629" r:id="rId1335" display="https://solscan.io/tx/3UqMSN2PJUMPZkdEXCibxGk8sjpQC5vxXi1B6CqE69KLiGb5XikZuSNCvtrn8sZaGDQvtWqKHmCbCbaQ4239g2Ky?cluster=solana-mainnet" xr:uid="{DBCE01B6-B730-4363-881D-7D83F7FADAA7}"/>
    <hyperlink ref="J629" r:id="rId1336" display="https://solscan.io/token/2u1uMYw9fdCPuSaSPFJgYrc84rwQBEDy1XeBxZ2o1Juf?cluster=solana-mainnet" xr:uid="{5974E1E7-4F11-450D-853F-6A1B065AD1E5}"/>
    <hyperlink ref="K629" r:id="rId1337" xr:uid="{916810A5-B7EE-4FA8-A73E-1FBD89A145C1}"/>
    <hyperlink ref="I630" r:id="rId1338" display="https://solscan.io/tx/4MjJkdKzPWgZBQx1dqgzKJnkh6RMYg5iZUZoz8FzfxKvVBfBtL6LncKUX8uBVuJUtD6fZo8XN4CzeKoS2in6bHKn?cluster=solana-mainnet" xr:uid="{77F6C7B7-01DD-4922-9820-8DB88126379F}"/>
    <hyperlink ref="J630" r:id="rId1339" display="https://solscan.io/token/6aB8qPqX8VFqWqjKfNrBKeTBNeh58UyposDbwcdnj8jE?cluster=solana-mainnet" xr:uid="{88808865-6A37-43EB-A030-3F2C222C18DD}"/>
    <hyperlink ref="K630" r:id="rId1340" xr:uid="{5ED90091-AE6D-4B3B-8438-9C708179FD07}"/>
    <hyperlink ref="I631" r:id="rId1341" display="https://solscan.io/tx/6666PxgSrQtb4LD2sZG4SytyMURXb8GGY5WBA63VYaHYzE82AU8ZTGG51JKRuiJiu7MnRqvNoZEUiWejA2cJtKJ5?cluster=solana-mainnet" xr:uid="{72FE6BDD-9EF9-40AB-93E7-9D37AC66733F}"/>
    <hyperlink ref="J631" r:id="rId1342" display="https://solscan.io/token/BKzNPgYgANtTyjdYm3FssXZq8N4PgdNkF7SwpYWFAuVJ?cluster=solana-mainnet" xr:uid="{ECACB6F4-B877-46DE-A981-3CA6B8A419DC}"/>
    <hyperlink ref="K631" r:id="rId1343" xr:uid="{9745E11E-BF32-406D-A8B9-BD8C8250CCD3}"/>
    <hyperlink ref="I632" r:id="rId1344" display="https://solscan.io/tx/4B3uJnFMs2DuxBD6pLprP2mkA1SfmC7fKKwRVU1au6AffCZxQFELc7QKpCkW2QfDZH4DmCa4zBWV6Wvz6s6X9foC?cluster=solana-mainnet" xr:uid="{C9B89AB8-5C2F-4F70-9D61-253FFEF4CE75}"/>
    <hyperlink ref="J632" r:id="rId1345" display="https://solscan.io/token/CAKzpfBUdU4qtSAdcWvnjTm6canjnQVUt47T81yYfrLS?cluster=solana-mainnet" xr:uid="{1428CB0F-7328-4B3E-9973-B20CF7135DD6}"/>
    <hyperlink ref="K632" r:id="rId1346" xr:uid="{5C899B3D-62C3-4C14-8DF5-08A7119B98E2}"/>
    <hyperlink ref="I633" r:id="rId1347" display="https://solscan.io/tx/4rEtyzSBy5NA5HfZBmvxS42zJZPNkckQq79oTKagL4M9ZfEvTvQgjCNtfA4doZfPCgQAf6tkXKC2u3DrkdtF7tMk?cluster=solana-mainnet" xr:uid="{57E8F8F1-2619-49D9-8078-30E09F209A9D}"/>
    <hyperlink ref="J633" r:id="rId1348" display="https://solscan.io/token/38JpYmZpognaCqHngbbf4p2hkDpmxjzGGbavB8UqfqEF?cluster=solana-mainnet" xr:uid="{81F09231-94F6-48D4-9536-863CD387268E}"/>
    <hyperlink ref="K633" r:id="rId1349" xr:uid="{45F9544D-2A78-4AF2-957A-C641AF9B8CBB}"/>
    <hyperlink ref="I634" r:id="rId1350" display="https://solscan.io/tx/z1YSs2uPKDsam37MJ47hCeWdFRj68RXmbaPJNcxmQX12xcgjouTwhCRyZWfsfSArV3mTLDAqYtW96Epv2TyY7Sp?cluster=solana-mainnet" xr:uid="{24D1BF0D-41A5-4DAE-A4E4-8FAE6CFADE12}"/>
    <hyperlink ref="J634" r:id="rId1351" display="https://solscan.io/token/GSmj2v2gDVJcf4xshfK9NuN8uZew7Hrgp4aR1Sg2cMU2?cluster=solana-mainnet" xr:uid="{FE59D7D7-8D01-4885-953D-500E655B7DDE}"/>
    <hyperlink ref="K634" r:id="rId1352" xr:uid="{6101DF02-8694-4E5C-82FB-609715B303EE}"/>
    <hyperlink ref="I635" r:id="rId1353" display="https://solscan.io/tx/53A6uR3o4NB9jVRwfdLpkg8ccbosmPwCnPDkGrTQSUx5CpvFQ5YUjDSVLpf2cWYhuqYSbAdSPpGNRCiBhjT6U51o?cluster=solana-mainnet" xr:uid="{C0E97C4C-8C20-445B-8EF7-7B4225FFB5A6}"/>
    <hyperlink ref="J635" r:id="rId1354" display="https://solscan.io/token/48xWmh9kn2ZSs3HTvqAswjic87v59tLUwn14dWqpnoKM?cluster=solana-mainnet" xr:uid="{9DE3074F-AB17-4485-9F05-AEB0C2D52B47}"/>
    <hyperlink ref="K635" r:id="rId1355" xr:uid="{CA0237FD-3B45-4D22-BDF8-9277CF27888F}"/>
    <hyperlink ref="I636" r:id="rId1356" display="https://solscan.io/tx/eu7TPnnUv1LpuvEngNow2Q6YAPhtACU5qB9dAoyd4YitgpYGd98MdR588tRDHfxB5GJwHicncGPsfWzXJdoqKiP?cluster=solana-mainnet" xr:uid="{4B7B8EB0-E6D9-4CA0-B744-6FA08DE4B76A}"/>
    <hyperlink ref="J636" r:id="rId1357" display="https://solscan.io/token/EAnoq5aLnaiuhsp3evLXXyNtjhaPQF3E5XWtWNj4PwJu?cluster=solana-mainnet" xr:uid="{A805B028-0BFC-4EC4-99B6-12B3793A33AB}"/>
    <hyperlink ref="K636" r:id="rId1358" xr:uid="{5AE19791-FF13-4DD4-89EB-762FF8168B10}"/>
    <hyperlink ref="I637" r:id="rId1359" display="https://solscan.io/tx/2ykyAPSNCDJH4zd67oY2tb6SiiPBBcnstLmziurmJFkmZceZPCAjCZP2QwkqxB3kboAeixp4SAnEL2XmHxYUjm7U?cluster=solana-mainnet" xr:uid="{6011CD3F-5869-42A6-9217-5887DB287888}"/>
    <hyperlink ref="J637" r:id="rId1360" display="https://solscan.io/token/5umQBFbWrsuG6ukfZMkV7iu5d7bZyaz3krCVBXsY7EFw?cluster=solana-mainnet" xr:uid="{004BB1C7-34B4-4543-B41E-6388002187CD}"/>
    <hyperlink ref="K637" r:id="rId1361" xr:uid="{BBED90A1-A795-4B5E-A605-B664253D30A8}"/>
    <hyperlink ref="I638" r:id="rId1362" display="https://solscan.io/tx/3s8SGemGE8B7rZiCSbq1HVhZmA5YBCWJt65Y72koNKU9Nd1GgqZ5aNSQJgAUCAYUUKWuXGsXr8TDaWkbHFVbSNzh?cluster=solana-mainnet" xr:uid="{9C68B399-222F-4D00-855C-948E1FB74B38}"/>
    <hyperlink ref="J638" r:id="rId1363" display="https://solscan.io/token/45HFfGQxtH8vPDRUMUC4UBuUNH4z6esjCPYhMbAkf5dx?cluster=solana-mainnet" xr:uid="{ED6697AB-6E5D-4BD5-8561-0743D7C94A1A}"/>
    <hyperlink ref="K638" r:id="rId1364" xr:uid="{91F2958D-36DD-4343-A9E7-A2821011851D}"/>
    <hyperlink ref="I639" r:id="rId1365" display="https://solscan.io/tx/4oMvJpx434ZDvTnfdwb2VUL1F3BnzszaHk3vML69eVMDjRWeksGX9d82jU4e6ZYP3C63QtrMBQqCUEN7gQhMXQCY?cluster=solana-mainnet" xr:uid="{D2F97D40-FAFA-418D-A2C4-00DD2349AC93}"/>
    <hyperlink ref="J639" r:id="rId1366" display="https://solscan.io/token/EevDQEvYSNHzXgF3dgFJ5d5AqRm9xAbYmExrKW3X2UZY?cluster=solana-mainnet" xr:uid="{602B75BE-BDB0-45AD-820E-A26584E880D5}"/>
    <hyperlink ref="K639" r:id="rId1367" xr:uid="{C110DB68-1D84-4A1C-8E00-C90396B064A6}"/>
    <hyperlink ref="I640" r:id="rId1368" display="https://solscan.io/tx/5DEmUqjRRsFY3nceMhcuXW9ARWa41o9ZF4igMHTLKcBP13S7jd3F4US1ua1QACQSYTsidaNwsfwPAZiny2L4N4mJ?cluster=solana-mainnet" xr:uid="{9D77CD01-2CF2-4A67-AB1A-3D96D22F6A55}"/>
    <hyperlink ref="J640" r:id="rId1369" display="https://solscan.io/token/Fimzc11ZkKBZsEwuCfvNhFAdzXpgSbRjtArgdsDNtnx6?cluster=solana-mainnet" xr:uid="{D607E8C3-0D8C-4F28-A9AB-F2D515A81C6B}"/>
    <hyperlink ref="K640" r:id="rId1370" xr:uid="{ADEE7DE1-A8F7-4AA7-9A25-B01FB908C28A}"/>
    <hyperlink ref="I641" r:id="rId1371" display="https://solscan.io/tx/3GSqtPRKrz8xexn9QvyYdD4qsc2hR7y29B6Bq2J7E5ne53vcxFbBPWYZmPbfKm3jyHqTJxikzBcnZ8YmGhAMxMUc?cluster=solana-mainnet" xr:uid="{4FFD3D2B-1494-4FE1-8D1D-D35AC37DEA7D}"/>
    <hyperlink ref="J641" r:id="rId1372" display="https://solscan.io/token/HF4FW4f9LwayqNaaV1XYFYR9rwymeqMLLQkr7GzLj9Rt?cluster=solana-mainnet" xr:uid="{6384727A-078A-4426-AE83-2D9398D91FAF}"/>
    <hyperlink ref="K641" r:id="rId1373" xr:uid="{27AE764D-D1B8-4E51-BC94-916B7B684E01}"/>
    <hyperlink ref="I642" r:id="rId1374" display="https://solscan.io/tx/3AzcDocDUt2gYwwiQxCsbSH2UhGeD1tNvgp7TatHGzf4aMGdGv65U5xSohD4HnMDdWi7ywQ5TT4WiocUMBiVXs7R?cluster=solana-mainnet" xr:uid="{7805597A-E64C-41FA-A87F-D124D3BADA9B}"/>
    <hyperlink ref="J642" r:id="rId1375" display="https://solscan.io/token/GaWZJA1LTLSutGH6EV9QAaEgWcijfzkMLbo3Jj3X8Kik?cluster=solana-mainnet" xr:uid="{DB10A52F-8E30-4F12-A325-ECBEA93B3D12}"/>
    <hyperlink ref="K642" r:id="rId1376" xr:uid="{16C6D116-1E47-4982-A969-E4706758A6E4}"/>
    <hyperlink ref="I643" r:id="rId1377" display="https://solscan.io/tx/4LJUkeMWK9CNGKBS8UduKpyAifw5qRpnhRhewPnvYfJr3mTjSQaRjxXs58n8uQGQnh8w9p4T3XwA8eDcXptKrjtc?cluster=solana-mainnet" xr:uid="{C3BCDD3A-BA4E-4652-9187-E6CAFF26A842}"/>
    <hyperlink ref="J643" r:id="rId1378" display="https://solscan.io/token/97cd7T1d1GjVkvRVL41MEKdL8UkbAoDTx6Twq8bNb1aa?cluster=solana-mainnet" xr:uid="{1AC28875-A1ED-439E-BD16-BA3B22E33340}"/>
    <hyperlink ref="K643" r:id="rId1379" xr:uid="{352288E7-4B42-4A72-8826-D1F9FA1F8545}"/>
    <hyperlink ref="I644" r:id="rId1380" display="https://solscan.io/tx/52mNjbAzeGkydi5MadLUuo4QCDeqe9wecoGyTH5MzCQTVJj4G1m7ZpW51T2ATANN81rMQnQxSAp9JLDfjr8Aeo3Y?cluster=solana-mainnet" xr:uid="{0D0C6B0D-A645-458F-840F-A316469C2573}"/>
    <hyperlink ref="J644" r:id="rId1381" display="https://solscan.io/token/62NRkkndH82f1JiUPBp5J2Nhk3zEtiUEazv8CMeZU1LS?cluster=solana-mainnet" xr:uid="{E9ED1CB7-5CC2-4A83-922A-A3E2503D0185}"/>
    <hyperlink ref="K644" r:id="rId1382" xr:uid="{12151802-2B83-4E9B-8980-6CCBC585E0A6}"/>
    <hyperlink ref="I645" r:id="rId1383" display="https://solscan.io/tx/4R3x1WRru59dqbAymkGyJQoTXGVQ1DQDeE2zYK5gKHnGheiVtwR1shodaTY7BseCP87ZQN9APUzu7hceEReUthEp?cluster=solana-mainnet" xr:uid="{27183E4C-7417-4B62-9759-49BD6D78DBCA}"/>
    <hyperlink ref="J645" r:id="rId1384" display="https://solscan.io/token/HD81bGLWfYYoeoKY7SzVQe5rXiaKaxkvEmrbAts1MSB8?cluster=solana-mainnet" xr:uid="{3F8CEB54-9B61-4701-B4DE-185C3C2B10FF}"/>
    <hyperlink ref="K645" r:id="rId1385" xr:uid="{DD72C9C6-50EB-4517-9583-B1CA467240C1}"/>
    <hyperlink ref="I646" r:id="rId1386" display="https://solscan.io/tx/RPz6KsDyhigqYP33XVE4Fv5NcWkx3gGe5cN4Zs86176bPQ7HqYk3PA45uiFgqDUAQRsDnj274Q5SqREUPdrF9Yg?cluster=solana-mainnet" xr:uid="{335A3439-688B-4EA4-99BE-2ABC4B5D8006}"/>
    <hyperlink ref="J646" r:id="rId1387" display="https://solscan.io/token/G9ShCCBT47hkkBc6hKCM3JcdfStPrWT6ji71kpDDhJBt?cluster=solana-mainnet" xr:uid="{5D204FBB-4FC0-47DF-9F42-DFB2AFBE135E}"/>
    <hyperlink ref="K646" r:id="rId1388" xr:uid="{A36A69CD-6A8B-4F7F-BBAD-A49121803297}"/>
    <hyperlink ref="I647" r:id="rId1389" display="https://solscan.io/tx/hvwWqdZ4vRwVzV8bhtgo9WbbbKbabRBdAQuPhDrxubjf9QQwKZZnFTMKXytFPpAtTtxe6JZvdADd3mZw5VZTfvU?cluster=solana-mainnet" xr:uid="{41DE5E84-7513-4422-AA9C-772D0FCC07C2}"/>
    <hyperlink ref="J647" r:id="rId1390" display="https://solscan.io/token/GNAN53J76rrtZc6i1yuQwGAPdSUtGsv2CcrNM6irUWMN?cluster=solana-mainnet" xr:uid="{4DDB6FB7-C1E2-4244-8D1E-72A4D3A1165C}"/>
    <hyperlink ref="K647" r:id="rId1391" xr:uid="{45D6D35E-F672-4267-8D4C-1DA6F8B1F657}"/>
    <hyperlink ref="I648" r:id="rId1392" display="https://solscan.io/tx/5MLUn75GhXuUe39dHjViL7jjtvoVZhCLfv9rSCCnU2jjcNZup9NbEgve6QpC8MGpxsomNXwtmjDHurZ1kd7wu2Pc?cluster=solana-mainnet" xr:uid="{F1EA6E0D-54D4-40B4-ADCF-B80676BA7F53}"/>
    <hyperlink ref="J648" r:id="rId1393" display="https://solscan.io/token/84itrsRdc62fNo61sxFtZ3uxTwPAFUvHmq9nneA3hL5N?cluster=solana-mainnet" xr:uid="{65AE4E75-B2CE-4402-A3D8-C9A4455F25A5}"/>
    <hyperlink ref="K648" r:id="rId1394" xr:uid="{EC8BD594-2149-4476-8445-FCE7247B87C1}"/>
    <hyperlink ref="I649" r:id="rId1395" display="https://solscan.io/tx/5w6Ti1Wk3uMFeQAsZmckQRL1dJHvU5Jsp3yEDiBJkaazzgZtz62Ck8gkDvQYBF6bzYDaX5JQ7bo6RTVVS9yhT7zv?cluster=solana-mainnet" xr:uid="{7A88FD7C-75DF-4DD6-9756-34CCA6AC4577}"/>
    <hyperlink ref="J649" r:id="rId1396" display="https://solscan.io/token/GTXfxKJ6XsKEuEEi5Gzesad91sYRWHmsAWYakTUXzGtR?cluster=solana-mainnet" xr:uid="{C24C20F9-5A2B-4CFC-BA74-97A4A5B5A88B}"/>
    <hyperlink ref="K649" r:id="rId1397" xr:uid="{EA9DFF9D-F09B-495A-9E34-A7E0E7FB07B9}"/>
    <hyperlink ref="I650" r:id="rId1398" display="https://solscan.io/tx/tQ8swyd6wEw7aGA7f5ZdoYn3se55gRVc5pjr9CToV4Qysx61ZzP8jkUxKnfCC9j7iBHiZZo6tR6j6oz6WFJ9MZb?cluster=solana-mainnet" xr:uid="{97CFB232-3537-4CA1-B35D-705FEA546910}"/>
    <hyperlink ref="J650" r:id="rId1399" display="https://solscan.io/token/2q64FJ4a3sm2pJm3fhmDaDeacA54zjsAcbhPmy3nUA4f?cluster=solana-mainnet" xr:uid="{5C4A5570-1ADF-40B1-9477-D1E71228D15D}"/>
    <hyperlink ref="K650" r:id="rId1400" xr:uid="{6B4529A5-1231-4799-98DC-EEE0EF565B38}"/>
    <hyperlink ref="I651" r:id="rId1401" display="https://solscan.io/tx/2Z9z8YUPCXcDWmDGigdZVfgjxHjJLpjs3DiJRg2Qsmb4g5oLpn3zZkGB928dkcyX243W298jXiPFPWxjG1u29FSF?cluster=solana-mainnet" xr:uid="{0BB31BD5-C07E-4728-A9BA-154B5A26F4A2}"/>
    <hyperlink ref="J651" r:id="rId1402" display="https://solscan.io/token/FwJMXMXZTr2yKuDTUHjVf4aSrDuzeeHr9twL6KY5Qmxe?cluster=solana-mainnet" xr:uid="{50DCD3B4-C2C0-4220-A137-CED3FF4CFE12}"/>
    <hyperlink ref="K651" r:id="rId1403" xr:uid="{EB2D209C-6AB3-4747-A896-CED1BAF8BEFD}"/>
    <hyperlink ref="I652" r:id="rId1404" display="https://solscan.io/tx/53v2HUWgSmXW8dthxxg9FXwFn4Eq1fJxNCav3u9e7TmmFjP8JJBzkSxawvkKkrjCNGu2oaqzw5KWLD6Q1HTVbU54?cluster=solana-mainnet" xr:uid="{DDDEED54-26E0-437E-89ED-8FC7EE0780E0}"/>
    <hyperlink ref="J652" r:id="rId1405" display="https://solscan.io/token/D1qCiW7dZGyTuFwkCpGpFuWPxEfNtDkfdjR2rqf2h95m?cluster=solana-mainnet" xr:uid="{AD3982FC-A0D8-4501-AED2-195D862D88E7}"/>
    <hyperlink ref="K652" r:id="rId1406" xr:uid="{84648BEC-83D0-4388-9015-E9C39BC0532E}"/>
    <hyperlink ref="I653" r:id="rId1407" display="https://solscan.io/tx/34J5pLLwAk8C7FPZDVD5fmcTmE7Moag1HZABDw3pQpXp7xxf4wRvHu9v41RcZHh9SH95AjEXwiKZLrmxhhkfzTrV?cluster=solana-mainnet" xr:uid="{AF6F7C65-3A94-4042-BF9A-4A48C8692478}"/>
    <hyperlink ref="J653" r:id="rId1408" display="https://solscan.io/token/F13oU6vKjm6eGCJ7juLpFvsMdqjBcAeXhsbeLumbH74X?cluster=solana-mainnet" xr:uid="{B708D54D-537E-4AE4-8650-6B3D9DFA3354}"/>
    <hyperlink ref="K653" r:id="rId1409" xr:uid="{AD4FC1F4-1066-4F07-BCF9-D925EF61FC43}"/>
    <hyperlink ref="I654" r:id="rId1410" display="https://solscan.io/tx/Rox3AHT1WTAak5vj21gCuCrgsTEs34921qtpcNbSPgLgWSwSXbA6W3gA55VXP8aRYc1MQThtupyYyoaZTMxizEu?cluster=solana-mainnet" xr:uid="{FBB08D45-007C-4ADA-BBE1-47EBAF95984D}"/>
    <hyperlink ref="J654" r:id="rId1411" display="https://solscan.io/token/2h5ZbQKbMRuwmcNGnFseg3KfHiJxDEThdbUBXJTJqMy9?cluster=solana-mainnet" xr:uid="{6FE969AE-0863-4464-B5D8-C9227F831A8F}"/>
    <hyperlink ref="K654" r:id="rId1412" xr:uid="{FE104C55-FF8C-41B7-A6D0-19E3A388B694}"/>
    <hyperlink ref="I656" r:id="rId1413" display="https://solscan.io/tx/2nNd3Mpnipvz7q63tyM8o2pU4h5ugVvF2jkonVqb3CDAY8Ub9h3uP2puz8bGoeP1h9CE8kHAd9xPYMr3ak6knkkf?cluster=solana-mainnet" xr:uid="{0EFDD71A-56AE-4F47-84EA-05092526800F}"/>
    <hyperlink ref="J656" r:id="rId1414" display="https://solscan.io/token/6XXTea5BLctJkKz7J1tWdLtwoXK3jR1a7QYrAXWQxqGb?cluster=solana-mainnet" xr:uid="{40B6A1ED-6F2B-47D9-8B50-C2874794EC07}"/>
    <hyperlink ref="K656" r:id="rId1415" xr:uid="{D1C8B4B0-267E-49A5-B41B-CFD62C7300FB}"/>
    <hyperlink ref="I657" r:id="rId1416" display="https://solscan.io/tx/3Dv4QJ9N4b28K1EKYSBwRF986zw14eyK59CuTcd8FYGHehxKcAiBZoFqD891aRNG15rBCPeZxvE88wUEVGAiG9xe?cluster=solana-mainnet" xr:uid="{1ABB7BCD-4A55-43E2-807D-9D3B8AA9AD26}"/>
    <hyperlink ref="J657" r:id="rId1417" display="https://solscan.io/token/37AochiHL1NJSNWLXttPvs6Gs8ykuigLrTvvscMsGrZi?cluster=solana-mainnet" xr:uid="{CD3CA943-A8B8-4171-8BA7-058F181C6832}"/>
    <hyperlink ref="K657" r:id="rId1418" xr:uid="{F793E232-6B9A-40AF-A16D-86B9E5F661AA}"/>
    <hyperlink ref="I658" r:id="rId1419" display="https://solscan.io/tx/5BPBSKZmxaR9inJJ17C4HMQLJYz2pdU5Mr968JDJMM2gaK6yfE2Kd1TkeZHm31ShvUH5hZHK6H1VUF2QrsjHh3QF?cluster=solana-mainnet" xr:uid="{D23056C8-0158-40AA-8F5A-3258FC271910}"/>
    <hyperlink ref="J658" r:id="rId1420" display="https://solscan.io/token/BoFGDHoNPhdPhiKwLsMHS157TD6QB9kqCdcPFe1AKDog?cluster=solana-mainnet" xr:uid="{32909A15-6053-4572-BED5-77574D115F2A}"/>
    <hyperlink ref="K658" r:id="rId1421" xr:uid="{75FD41CC-2072-482F-85B8-8FB019ABF212}"/>
    <hyperlink ref="I659" r:id="rId1422" display="https://solscan.io/tx/3E8RGge8UtixD315wh17b2J39qHPbtjtoW4wZxRPuE5TRnvEiB7C9Wj5yf8wZAmvNe7DSqvGKMnEVh6cEefQXdL7?cluster=solana-mainnet" xr:uid="{7A365909-6E3C-4A49-9C7C-F9F0FA084561}"/>
    <hyperlink ref="J659" r:id="rId1423" display="https://solscan.io/token/HzJLsWbUfCf12U35t9YoP7KnimCScPpUujrHbVgku4hT?cluster=solana-mainnet" xr:uid="{514B3AFC-904A-495D-8714-6AC0AD3BFC05}"/>
    <hyperlink ref="K659" r:id="rId1424" xr:uid="{66DBDAA2-C262-4BF4-918C-3C81620A4DBD}"/>
    <hyperlink ref="I660" r:id="rId1425" display="https://solscan.io/tx/AigxPWMtE2BqnycDaMQWBY9GuhTUCuN1CKBFX91dmkJ4mgyCaEL3GiYePmsgwUaqg29VsBERVMaeGYncCWQ2Jan?cluster=solana-mainnet" xr:uid="{5393EEC9-6551-4404-8A6B-7F15C99C191C}"/>
    <hyperlink ref="J660" r:id="rId1426" display="https://solscan.io/token/3uKEE2XHznjy1f2XNnwfDRmtWTmBL8GCZFQKnJPyj82G?cluster=solana-mainnet" xr:uid="{2E5BCE0B-339E-4D53-A2E6-6AA6B55B46F0}"/>
    <hyperlink ref="K660" r:id="rId1427" xr:uid="{B0887727-AB41-4BC7-A11D-C7A6F890E74F}"/>
    <hyperlink ref="I661" r:id="rId1428" display="https://solscan.io/tx/3sZ3vbiR8Hy4ECW6Y4hEZBSVJzRL4pd8GyFfth64ypfBV4C3zhBnQ6g4ATJyXz7whzgJC77C8VkAD4KEPf1F9xtV?cluster=solana-mainnet" xr:uid="{E35F985D-CD72-45DF-85A5-866E179E9EAF}"/>
    <hyperlink ref="J661" r:id="rId1429" display="https://solscan.io/token/5x7gXEXspRyAduE178wue176YDHdgzWCX26EgS45JGH5?cluster=solana-mainnet" xr:uid="{9D541AC2-5B48-47D0-9373-2A66D0B0AFAA}"/>
    <hyperlink ref="K661" r:id="rId1430" xr:uid="{201505EE-8011-4D11-92CA-AA5C4DCD8987}"/>
    <hyperlink ref="I662" r:id="rId1431" display="https://solscan.io/tx/W2VXzmyECpYLAXCBFqun4AdL6XRSqS7beHYeqTaZwa2nNoSg4vfpwZRCZzaHUqLp2tXihRWmK4KLuQph9VVYw2W?cluster=solana-mainnet" xr:uid="{C547E61F-FC2E-417B-A6B3-241AD90CA59A}"/>
    <hyperlink ref="J662" r:id="rId1432" display="https://solscan.io/token/HksVChesEL3vRiLRgyt1Q4nTZEFcyakLi5AV61EThQHK?cluster=solana-mainnet" xr:uid="{A108E7B2-C26D-40E7-A666-86B74DB8394B}"/>
    <hyperlink ref="K662" r:id="rId1433" xr:uid="{BC8A027D-35FE-4130-BCDD-505B96070FAE}"/>
    <hyperlink ref="I663" r:id="rId1434" display="https://solscan.io/tx/3fDP8dCq1uWUHUq7KuTHwsA4f51tTN5MiBN1Gb3YksGcL7jM3uJGK4wcwsS3ABQzHRfLGeHDUrEgdwvooJGUgVfU?cluster=solana-mainnet" xr:uid="{046554E2-8691-499C-A954-01D6CB49B874}"/>
    <hyperlink ref="J663" r:id="rId1435" display="https://solscan.io/token/GBgHN4xDdKQWuVRED8uRjhy6V2J5FUewc2SCN396tAKg?cluster=solana-mainnet" xr:uid="{8616D730-37F2-4FD5-95B0-27057263758C}"/>
    <hyperlink ref="K663" r:id="rId1436" xr:uid="{07417FAE-326D-453F-9A8D-02B0FE0B3599}"/>
    <hyperlink ref="I664" r:id="rId1437" display="https://solscan.io/tx/2gXtEAcyiwf9DN8JSuoqu9CvAxpxUeGBNhQVqRD4j4RmY4FeDLhmQgWq6MHm7zKMzsKzP76d6JNKzMCnZUGHoySv?cluster=solana-mainnet" xr:uid="{94805FD4-85B1-4457-90A7-04BE021D94AA}"/>
    <hyperlink ref="J664" r:id="rId1438" display="https://solscan.io/token/FNK4yeqdSYAJEoPJyC77sEDzgPvyZsMW7eRSqnCDxqnL?cluster=solana-mainnet" xr:uid="{0EED59F5-6950-44EE-9A62-1F1885B70E9F}"/>
    <hyperlink ref="K664" r:id="rId1439" xr:uid="{B30610AA-47A3-4F43-999E-4E4C2920BFC3}"/>
    <hyperlink ref="I665" r:id="rId1440" display="https://solscan.io/tx/RwYeBNcEzFfDnJqaF58APCPJe8Bkq3Ah5anHQ5TCBBehwGXdDaiMRC2eq1hwpCfnb2dzzo5aEsbLYrKiYMvtAWp?cluster=solana-mainnet" xr:uid="{BCA4338F-F9B0-4736-BD1F-D9F78EC82850}"/>
    <hyperlink ref="J665" r:id="rId1441" display="https://solscan.io/token/5YrWHNFm3D29JcUz34Ht17PpCue6jtUhr1XsfvGLEr9J?cluster=solana-mainnet" xr:uid="{4B7E1A0C-0B9B-41CF-B21F-E36C5D31DA0B}"/>
    <hyperlink ref="K665" r:id="rId1442" xr:uid="{A4B35FAF-F596-494B-912C-9D0BDBD9AD0A}"/>
    <hyperlink ref="I666" r:id="rId1443" display="https://solscan.io/tx/2jCswvSpwSReSTvTaUiz5N2DqrbWiSCEu6akjNW1HchAWLc9v8nURr8T5o4DbvqEigyDfeNZWF5Ep9b4i3Bh3pLF?cluster=solana-mainnet" xr:uid="{07F8D909-5726-4AD4-96FB-B4B68705C3AD}"/>
    <hyperlink ref="J666" r:id="rId1444" display="https://solscan.io/token/65md25d5zkcKF8chnod65EcvcRT63t5UdA5Uw1f8JmRr?cluster=solana-mainnet" xr:uid="{0DCD530D-10E1-4B3D-B202-D9A3724A741B}"/>
    <hyperlink ref="K666" r:id="rId1445" xr:uid="{F9309A9E-A6A6-4F92-8C40-075F681F275B}"/>
    <hyperlink ref="I667" r:id="rId1446" display="https://solscan.io/tx/435p54Qnqksj73QTMDsWmtgmaUFhN12C549dTghuuwhoWUuc9XsGE9Y2xKtVx7EcCWP3R3qkibuv9GpqJJsB5h1b?cluster=solana-mainnet" xr:uid="{33005DB7-8D5F-4479-94CF-72E8CB32C038}"/>
    <hyperlink ref="J667" r:id="rId1447" display="https://solscan.io/token/UkT99AhuqEMmwZQRLpa1aGeWqvgh5mnRg5usS11oDs3?cluster=solana-mainnet" xr:uid="{BC6287CB-54B6-4A0C-8EF0-BB99A42BF2B1}"/>
    <hyperlink ref="K667" r:id="rId1448" xr:uid="{D1FFF82E-8F9F-4C3E-86F5-464849C8472A}"/>
    <hyperlink ref="I668" r:id="rId1449" display="https://solscan.io/tx/2qNmSYgJ9ku2cgy51qybHi2zmrzBR2P9xz7Q61Du3U8j2SkF1AsrFypVTYXN6WPccfLHx1f4Zu1mNFurJTez1Uer?cluster=solana-mainnet" xr:uid="{7A576FF1-18AE-4AC9-8BD2-FBF55957A3F0}"/>
    <hyperlink ref="J668" r:id="rId1450" display="https://solscan.io/token/4PPtYJmH5yYjE1iKPgnH6ju6aSaj4mJFmHKb3ryUigmd?cluster=solana-mainnet" xr:uid="{7336F3D6-191C-4BBD-829A-8068E8788447}"/>
    <hyperlink ref="K668" r:id="rId1451" xr:uid="{FAF70354-58CD-48E8-B50F-2CD169921AC4}"/>
    <hyperlink ref="I669" r:id="rId1452" display="https://solscan.io/tx/5FMp14hmXNmioSh5SU66iYK5NXWKFnLGTjj3jwpczAd1zD1BjvpiG6skJuzieVSLbEV342eesmRJV1oUi8zmUGmY?cluster=solana-mainnet" xr:uid="{262884B5-68D4-45D9-AB00-FD5B6E3EF635}"/>
    <hyperlink ref="J669" r:id="rId1453" display="https://solscan.io/token/DBovEwGbMMbko3VwyKGojq7EcZXHVDMSNY2L8mT4r8qN?cluster=solana-mainnet" xr:uid="{50EC3AB7-5188-4D53-8DE8-F769B790C817}"/>
    <hyperlink ref="K669" r:id="rId1454" xr:uid="{C368A790-447A-43D3-A819-6DEA6DF30741}"/>
    <hyperlink ref="I670" r:id="rId1455" display="https://solscan.io/tx/MKbqKj24PzNYgiU3b2FCVMVmfMVhNSgUjh2PK55VgApfnFRFbA7aoGN5RCf8Tsfw5oyy2DQnrvxYWNF5M9E2ymz?cluster=solana-mainnet" xr:uid="{5545FA45-E5C4-43F2-81E9-B6552E050F27}"/>
    <hyperlink ref="J670" r:id="rId1456" display="https://solscan.io/token/5V7Cv5WZ1TeeGv7qZDrLfivnPy5uu5VDKWbAkNtoRksq?cluster=solana-mainnet" xr:uid="{A388C051-1C4D-4C5E-838C-D95401F1B67D}"/>
    <hyperlink ref="K670" r:id="rId1457" xr:uid="{7C5D5BE0-4330-473C-8CC9-180201416F32}"/>
    <hyperlink ref="I671" r:id="rId1458" display="https://solscan.io/tx/6pAvNiLv6iB615GKdAMWbbQ8DQvcoSxsxv6tEJtdn8FNwomqgEiSwNr1hJ9wZgFZN3jS7P5YW3AEGTZXqqazbUb?cluster=solana-mainnet" xr:uid="{5954378B-8061-42F0-A41E-A62FFF9C79A1}"/>
    <hyperlink ref="J671" r:id="rId1459" display="https://solscan.io/token/HNEy5zXU8hhMCT8ZGArfDg9hQSP3P7w2FyAWXR2AHSyi?cluster=solana-mainnet" xr:uid="{FE3AFE7C-6EB1-4170-83DF-276A9EF8838D}"/>
    <hyperlink ref="K671" r:id="rId1460" xr:uid="{E8E939A8-05F7-4CD5-B789-7A49D224273B}"/>
    <hyperlink ref="I672" r:id="rId1461" display="https://solscan.io/tx/2FhsbKG5Xiem4fQQu6SrUnzNpVMmGBWtwyp1zybffpuMtsKRfJRbyWVW1sWwZoDdqHcjXGxG6v3458H6wCcD5KC6?cluster=solana-mainnet" xr:uid="{40482FDD-4F01-4301-B8B6-719668224C35}"/>
    <hyperlink ref="J672" r:id="rId1462" display="https://solscan.io/token/5hMj1hSA87tApWNtH5BZUY8fccvhdiPXveuKUjPtxmSv?cluster=solana-mainnet" xr:uid="{0DD24A7D-4D86-450F-843C-887EFE7C43B3}"/>
    <hyperlink ref="K672" r:id="rId1463" xr:uid="{282FB1F8-339C-4B40-840B-F71BC510CB5F}"/>
    <hyperlink ref="I4" display="NFluenTTest_FLU22A1" xr:uid="{CCAFF40C-A027-4C7E-8ACF-91F5AAD3E2D3}"/>
    <hyperlink ref="J4" display="NFluenTTest_FLU22A1" xr:uid="{B52F893A-0E54-412D-8634-AFD5C20F5F73}"/>
    <hyperlink ref="K4" xr:uid="{32CBA9DD-DDD9-40BA-AF7E-C90FBD2A6529}"/>
    <hyperlink ref="I5" display="NFluenTTest_FLU22A2" xr:uid="{EB980BD5-4A2B-4CA2-84EF-2924070E3E1E}"/>
    <hyperlink ref="J5" display="NFluenTTest_FLU22A2" xr:uid="{DB949467-74E1-49D6-99A9-EDADFC3ACCE3}"/>
    <hyperlink ref="K5" xr:uid="{0FBE3893-C671-4A98-954F-0E52DE8D5EDF}"/>
    <hyperlink ref="I6" display="NFluenTTest_FLU22A3" xr:uid="{6F6BFFD3-6B03-4BE4-A784-96D1E6BD2388}"/>
    <hyperlink ref="J6" display="NFluenTTest_FLU22A3" xr:uid="{283243C1-FC50-4D23-BC01-A637432D0E0F}"/>
    <hyperlink ref="K6" xr:uid="{75346182-41AF-4A6A-838A-6D01ADFA959F}"/>
    <hyperlink ref="I7" display="NFluenTTest_FLU22A4" xr:uid="{7CB69555-C04D-42A3-BB91-B078583E5EF0}"/>
    <hyperlink ref="J7" display="NFluenTTest_FLU22A4" xr:uid="{A00263A5-92C0-458F-84CC-A835661B9A2B}"/>
    <hyperlink ref="K7" xr:uid="{96CD9B7E-016B-4FA1-8213-FA8BA35AC34C}"/>
    <hyperlink ref="I8" display="NFluenTTest_FLU22A5" xr:uid="{22CC80E8-FACF-4198-9B59-6213D98724A5}"/>
    <hyperlink ref="J8" display="NFluenTTest_FLU22A5" xr:uid="{FD81F65B-A3C2-450B-A12E-649604F4FEDE}"/>
    <hyperlink ref="K8" xr:uid="{E6BAE9A3-ECF8-447B-92FC-97D3E2EA3E40}"/>
    <hyperlink ref="I9" display="NFluenTTest_FLU22A6" xr:uid="{1845FD52-7947-4899-9B59-81B9DB2630B5}"/>
    <hyperlink ref="J9" display="NFluenTTest_FLU22A6" xr:uid="{8714A99A-25B9-48EA-A9F4-08B1B065B4B8}"/>
    <hyperlink ref="K9" xr:uid="{4975AB4A-3EEA-4CEF-B221-621D01EA307F}"/>
    <hyperlink ref="I10" display="NFluenTTest_FLU22A7" xr:uid="{5C528D24-8CB1-4809-A160-9118BE812A4A}"/>
    <hyperlink ref="J10" display="NFluenTTest_FLU22A7" xr:uid="{2CB87707-180A-4C2A-80CC-B1B727E7F06C}"/>
    <hyperlink ref="K10" xr:uid="{CE8A066A-EBF8-4008-8F0E-3684B9BBB876}"/>
    <hyperlink ref="I11" display="NFluenTTest_FLU22A8" xr:uid="{5DF8F54C-BABF-46A8-BD17-A797C643F771}"/>
    <hyperlink ref="J11" display="NFluenTTest_FLU22A8" xr:uid="{E583A25C-55BB-4FB9-86D1-9CCAE5B9217A}"/>
    <hyperlink ref="K11" xr:uid="{6537E9E8-273E-48AA-9C8A-313CEC81EB55}"/>
    <hyperlink ref="I12" display="NFluenTTest_FLU22A9" xr:uid="{93831995-4BE0-49E1-A3BB-256F2730D9A8}"/>
    <hyperlink ref="J12" display="NFluenTTest_FLU22A9" xr:uid="{FCFDAEFE-CCC2-4F38-B251-31D598FF410D}"/>
    <hyperlink ref="K12" xr:uid="{6AB3D563-BBFF-4527-A41D-99FD5B615873}"/>
    <hyperlink ref="I13" display="NFluenTTest_FLU22A10" xr:uid="{8333BA4A-F24A-47C2-9C08-7BB1FD2D5268}"/>
    <hyperlink ref="J13" display="NFluenTTest_FLU22A10" xr:uid="{A525EAB3-3F41-484E-8478-E9C578C5F632}"/>
    <hyperlink ref="K13" xr:uid="{A4090545-7316-45E1-BEC0-8D57ECD9E542}"/>
    <hyperlink ref="I14" display="NFluenTTest_FLU22A11" xr:uid="{21A2CBDC-7900-4658-A74C-8C28BA2C37B6}"/>
    <hyperlink ref="J14" display="NFluenTTest_FLU22A11" xr:uid="{65B9F803-9FD4-4F5E-94A9-0A5C5E5E623C}"/>
    <hyperlink ref="K14" xr:uid="{14A65388-11A4-42E3-B38B-BD60B87C01F7}"/>
    <hyperlink ref="I15" display="NFluenTTest_FLU22A12" xr:uid="{1886C96E-B28D-4391-A22E-AC9DD12E0B74}"/>
    <hyperlink ref="J15" display="NFluenTTest_FLU22A12" xr:uid="{54A00684-15D6-4B44-9899-79EAD5908F98}"/>
    <hyperlink ref="K15" xr:uid="{34E7DC41-274D-4DAB-BD48-22D2ADBC2595}"/>
  </hyperlinks>
  <pageMargins left="0.7" right="0.7" top="0.75" bottom="0.75" header="0.3" footer="0.3"/>
  <pageSetup paperSize="9" orientation="portrait" r:id="rId1464"/>
  <drawing r:id="rId1465"/>
  <legacyDrawing r:id="rId146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467" name="Button 1">
              <controlPr defaultSize="0" print="0" autoFill="0" autoPict="0" macro="[0]!Minage">
                <anchor moveWithCells="1" sizeWithCells="1">
                  <from>
                    <xdr:col>1</xdr:col>
                    <xdr:colOff>480060</xdr:colOff>
                    <xdr:row>0</xdr:row>
                    <xdr:rowOff>350520</xdr:rowOff>
                  </from>
                  <to>
                    <xdr:col>3</xdr:col>
                    <xdr:colOff>312420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468" name="Button 2">
              <controlPr defaultSize="0" print="0" autoFill="0" autoPict="0" macro="[0]!Upload">
                <anchor moveWithCells="1" sizeWithCells="1">
                  <from>
                    <xdr:col>0</xdr:col>
                    <xdr:colOff>944880</xdr:colOff>
                    <xdr:row>11</xdr:row>
                    <xdr:rowOff>7620</xdr:rowOff>
                  </from>
                  <to>
                    <xdr:col>1</xdr:col>
                    <xdr:colOff>68580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469" name="Button 3">
              <controlPr defaultSize="0" print="0" autoFill="0" autoPict="0" macro="[0]!_xludf.Clear">
                <anchor moveWithCells="1" sizeWithCells="1">
                  <from>
                    <xdr:col>4</xdr:col>
                    <xdr:colOff>83820</xdr:colOff>
                    <xdr:row>0</xdr:row>
                    <xdr:rowOff>335280</xdr:rowOff>
                  </from>
                  <to>
                    <xdr:col>4</xdr:col>
                    <xdr:colOff>1165860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70" name="Button 4">
              <controlPr defaultSize="0" print="0" autoFill="0" autoPict="0" macro="[0]!Upload_metadata">
                <anchor moveWithCells="1" sizeWithCells="1">
                  <from>
                    <xdr:col>0</xdr:col>
                    <xdr:colOff>594360</xdr:colOff>
                    <xdr:row>0</xdr:row>
                    <xdr:rowOff>365760</xdr:rowOff>
                  </from>
                  <to>
                    <xdr:col>1</xdr:col>
                    <xdr:colOff>335280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D2EA649-0F1A-4DB0-B46B-414AC1867165}">
          <x14:formula1>
            <xm:f>Settings!$J$2:$J$12</xm:f>
          </x14:formula1>
          <xm:sqref>B5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  <x14:dataValidation type="list" allowBlank="1" showInputMessage="1" showErrorMessage="1" xr:uid="{5F4701E2-604D-43DC-A255-E81E065C6BD0}">
          <x14:formula1>
            <xm:f>Settings!$K$2:$K$7</xm:f>
          </x14:formula1>
          <xm:sqref>B16:B17</xm:sqref>
        </x14:dataValidation>
        <x14:dataValidation type="list" allowBlank="1" showInputMessage="1" showErrorMessage="1" xr:uid="{9A00F84A-A8C4-4C2A-8DEB-C0387FD05AE6}">
          <x14:formula1>
            <xm:f>Settings!$L$2:$L$3</xm:f>
          </x14:formula1>
          <xm:sqref>B6:B7</xm:sqref>
        </x14:dataValidation>
        <x14:dataValidation type="list" allowBlank="1" showInputMessage="1" showErrorMessage="1" xr:uid="{ABE31F2F-2998-4572-9767-D7B4468E0EF8}">
          <x14:formula1>
            <xm:f>Settings!$N$2:$N$11</xm:f>
          </x14:formula1>
          <xm:sqref>B18</xm:sqref>
        </x14:dataValidation>
        <x14:dataValidation type="list" allowBlank="1" showInputMessage="1" showErrorMessage="1" xr:uid="{0332A67E-0821-46A5-8F8E-4DD2FE07E985}">
          <x14:formula1>
            <xm:f>Settings!$O$2:$O$9</xm:f>
          </x14:formula1>
          <xm:sqref>B9</xm:sqref>
        </x14:dataValidation>
        <x14:dataValidation type="list" allowBlank="1" showInputMessage="1" showErrorMessage="1" xr:uid="{C14F2A4C-9116-449F-8C0C-2374F6491C08}">
          <x14:formula1>
            <xm:f>Settings!$Q$2:$Q$22</xm:f>
          </x14:formula1>
          <xm:sqref>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67FDB-A62F-4741-A0BF-F4E957B89536}">
  <sheetPr codeName="Feuil6"/>
  <dimension ref="A1:D9"/>
  <sheetViews>
    <sheetView workbookViewId="0">
      <selection activeCell="A20" sqref="A20"/>
    </sheetView>
  </sheetViews>
  <sheetFormatPr baseColWidth="10" defaultRowHeight="14.4" x14ac:dyDescent="0.3"/>
  <cols>
    <col min="1" max="1" width="51.88671875" bestFit="1" customWidth="1"/>
    <col min="2" max="2" width="16.88671875" bestFit="1" customWidth="1"/>
    <col min="3" max="3" width="14.109375" customWidth="1"/>
    <col min="4" max="4" width="15.44140625" customWidth="1"/>
  </cols>
  <sheetData>
    <row r="1" spans="1:4" x14ac:dyDescent="0.3">
      <c r="A1" s="2" t="s">
        <v>121</v>
      </c>
      <c r="B1" s="22" t="s">
        <v>120</v>
      </c>
      <c r="C1" t="s">
        <v>57</v>
      </c>
      <c r="D1" s="32" t="s">
        <v>58</v>
      </c>
    </row>
    <row r="2" spans="1:4" x14ac:dyDescent="0.3">
      <c r="A2" s="2" t="s">
        <v>122</v>
      </c>
      <c r="B2" s="22" t="s">
        <v>82</v>
      </c>
      <c r="C2" t="s">
        <v>59</v>
      </c>
      <c r="D2" s="32" t="s">
        <v>60</v>
      </c>
    </row>
    <row r="3" spans="1:4" x14ac:dyDescent="0.3">
      <c r="A3" s="2" t="s">
        <v>123</v>
      </c>
      <c r="B3" s="22" t="s">
        <v>83</v>
      </c>
      <c r="C3" t="s">
        <v>61</v>
      </c>
      <c r="D3" s="32" t="s">
        <v>62</v>
      </c>
    </row>
    <row r="4" spans="1:4" x14ac:dyDescent="0.3">
      <c r="A4" s="2" t="s">
        <v>124</v>
      </c>
      <c r="B4" s="22" t="s">
        <v>84</v>
      </c>
      <c r="C4" t="s">
        <v>63</v>
      </c>
      <c r="D4" s="32" t="s">
        <v>64</v>
      </c>
    </row>
    <row r="5" spans="1:4" x14ac:dyDescent="0.3">
      <c r="A5" s="2" t="s">
        <v>125</v>
      </c>
      <c r="B5" s="22" t="s">
        <v>85</v>
      </c>
      <c r="C5" t="s">
        <v>86</v>
      </c>
      <c r="D5" s="32" t="s">
        <v>87</v>
      </c>
    </row>
    <row r="6" spans="1:4" x14ac:dyDescent="0.3">
      <c r="A6" s="2" t="s">
        <v>126</v>
      </c>
      <c r="B6" s="22" t="s">
        <v>88</v>
      </c>
      <c r="C6" t="s">
        <v>89</v>
      </c>
      <c r="D6" s="32" t="s">
        <v>90</v>
      </c>
    </row>
    <row r="7" spans="1:4" x14ac:dyDescent="0.3">
      <c r="A7" s="2" t="s">
        <v>127</v>
      </c>
      <c r="B7" s="22" t="s">
        <v>91</v>
      </c>
      <c r="C7" t="s">
        <v>92</v>
      </c>
      <c r="D7" s="32" t="s">
        <v>93</v>
      </c>
    </row>
    <row r="8" spans="1:4" x14ac:dyDescent="0.3">
      <c r="A8" s="2" t="s">
        <v>128</v>
      </c>
      <c r="B8" s="22" t="s">
        <v>94</v>
      </c>
      <c r="C8" t="s">
        <v>95</v>
      </c>
      <c r="D8" s="32" t="s">
        <v>96</v>
      </c>
    </row>
    <row r="9" spans="1:4" x14ac:dyDescent="0.3">
      <c r="A9" s="2" t="s">
        <v>129</v>
      </c>
      <c r="B9" s="22" t="s">
        <v>97</v>
      </c>
      <c r="C9" t="s">
        <v>98</v>
      </c>
      <c r="D9" s="32" t="s">
        <v>99</v>
      </c>
    </row>
  </sheetData>
  <hyperlinks>
    <hyperlink ref="A1" r:id="rId1" display="https://solscan.io/token/CELD2ker6Wfh5e3fLj1qg2gxsUPmbeKVHzbq8sVkPiUj?cluster=devnet" xr:uid="{4D67A7E9-5E8D-472A-9E1F-6DEBA88E1552}"/>
    <hyperlink ref="A2" r:id="rId2" display="https://solscan.io/token/5Cqu7ZLuUDTyeo68haXtL1c4zrL2gJygpyWjX6GSAWaf?cluster=devnet" xr:uid="{415566E0-8F18-4966-8C0D-3CF7D0465C80}"/>
    <hyperlink ref="A3" r:id="rId3" display="https://solscan.io/token/H5Bjxj8S2pp9SWGYh8BJe6CT7p7pHQwGig5jheAL5d2N?cluster=devnet" xr:uid="{0B79729B-507C-4EE4-81FE-70C2883F5F42}"/>
    <hyperlink ref="A4" r:id="rId4" display="https://solscan.io/token/3EjCU3uAF9Jxv8bwdEA9J4776y3rpsfJJ5Uu7MyRjFuf?cluster=devnet" xr:uid="{56E4AA39-6B51-4488-BF0D-0EF2212CE879}"/>
    <hyperlink ref="A5" r:id="rId5" display="https://solscan.io/token/HMHt6zokZTx4ZhLm2vaDRhAgu6L4HCmAP3QhoukVCfs2?cluster=devnet" xr:uid="{5BCFD3DA-4CFE-46FB-BBD9-9B937397F78D}"/>
    <hyperlink ref="A6" r:id="rId6" display="https://solscan.io/token/6BPgJwPdYT9JLkPwHbLNW9xV4TtcvXp7xY4uDnUu79Le?cluster=devnet" xr:uid="{0A5DF67D-3C91-4382-B64A-EC364218B991}"/>
    <hyperlink ref="A7" r:id="rId7" display="https://solscan.io/token/6t9QREtX5QWjMZ2Puui21C68WUXmRqN4hqtMziHTa4ZZ?cluster=devnet" xr:uid="{C550CD54-D7F5-4157-BA2E-943BDF0CCEFB}"/>
    <hyperlink ref="A8" r:id="rId8" display="https://solscan.io/token/A1wCevrAmorTefqeQzMs5MajVkXDLVMwdnAPE23ctQ9Z?cluster=devnet" xr:uid="{DBE945F2-5E8A-4864-8F93-55B7BEEE57F6}"/>
    <hyperlink ref="A9" r:id="rId9" display="https://solscan.io/token/4ZaeAnk2dvqmt1w9Nc5kAeeqgooR6u6QZSWRzmo6qpJ2?cluster=devnet" xr:uid="{3245AC32-4326-4B1D-B8AE-5B298B45653F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6C15-45FB-4A94-8A81-4712D99B5625}">
  <sheetPr codeName="Feuil5"/>
  <dimension ref="C3:I260"/>
  <sheetViews>
    <sheetView showGridLines="0" topLeftCell="A208" workbookViewId="0">
      <selection activeCell="D238" sqref="D238"/>
    </sheetView>
  </sheetViews>
  <sheetFormatPr baseColWidth="10" defaultRowHeight="14.4" x14ac:dyDescent="0.3"/>
  <cols>
    <col min="3" max="3" width="12.33203125" bestFit="1" customWidth="1"/>
    <col min="4" max="4" width="24.109375" customWidth="1"/>
    <col min="5" max="5" width="51.44140625" bestFit="1" customWidth="1"/>
    <col min="6" max="6" width="20.44140625" style="40" customWidth="1"/>
    <col min="7" max="7" width="21.109375" style="40" customWidth="1"/>
    <col min="8" max="8" width="21.5546875" customWidth="1"/>
    <col min="9" max="9" width="24.44140625" customWidth="1"/>
  </cols>
  <sheetData>
    <row r="3" spans="3:9" x14ac:dyDescent="0.3">
      <c r="C3" s="10" t="s">
        <v>18</v>
      </c>
      <c r="D3" s="10" t="s">
        <v>7</v>
      </c>
      <c r="E3" s="10" t="s">
        <v>111</v>
      </c>
      <c r="F3" s="39" t="str">
        <f>Tokens!BN3</f>
        <v>Initial Price</v>
      </c>
      <c r="G3" s="39" t="str">
        <f>Tokens!BO3</f>
        <v>Reservation price</v>
      </c>
      <c r="H3" s="10" t="str">
        <f>Tokens!BP3</f>
        <v>Duration (en H)</v>
      </c>
      <c r="I3" s="10" t="str">
        <f>Tokens!BR3</f>
        <v>Date de mise en vente</v>
      </c>
    </row>
    <row r="4" spans="3:9" x14ac:dyDescent="0.3">
      <c r="C4" t="str">
        <f>Tokens!C4</f>
        <v>15622_NFluenT #1</v>
      </c>
      <c r="D4" t="str">
        <f>Tokens!BJ4</f>
        <v>NFluenTTest</v>
      </c>
      <c r="E4" t="str">
        <f>IF(ToMint!J4="","",ToMint!J4)</f>
        <v>NFluenTTest_FLU22A1</v>
      </c>
      <c r="F4" s="40">
        <f>Tokens!BN4</f>
        <v>800</v>
      </c>
    </row>
    <row r="5" spans="3:9" x14ac:dyDescent="0.3">
      <c r="C5" t="str">
        <f>Tokens!C5</f>
        <v>15622_NFluenT #2</v>
      </c>
      <c r="D5" t="str">
        <f>Tokens!BJ5</f>
        <v>NFluenTTest</v>
      </c>
      <c r="E5" t="str">
        <f>IF(ToMint!J5="","",ToMint!J5)</f>
        <v>NFluenTTest_FLU22A2</v>
      </c>
      <c r="F5" s="40">
        <f>Tokens!BN5</f>
        <v>800</v>
      </c>
    </row>
    <row r="6" spans="3:9" x14ac:dyDescent="0.3">
      <c r="C6" t="str">
        <f>Tokens!C6</f>
        <v>15622_NFluenT #3</v>
      </c>
      <c r="D6" t="str">
        <f>Tokens!BJ6</f>
        <v>NFluenTTest</v>
      </c>
      <c r="E6" t="str">
        <f>IF(ToMint!J6="","",ToMint!J6)</f>
        <v>NFluenTTest_FLU22A3</v>
      </c>
      <c r="F6" s="40">
        <f>Tokens!BN6</f>
        <v>1</v>
      </c>
    </row>
    <row r="7" spans="3:9" x14ac:dyDescent="0.3">
      <c r="C7" t="str">
        <f>Tokens!C7</f>
        <v>15622_NFluenT #4</v>
      </c>
      <c r="D7" t="str">
        <f>Tokens!BJ7</f>
        <v>NFluenTTest</v>
      </c>
      <c r="E7" t="str">
        <f>IF(ToMint!J7="","",ToMint!J7)</f>
        <v>NFluenTTest_FLU22A4</v>
      </c>
      <c r="F7" s="40">
        <f>Tokens!BN7</f>
        <v>1</v>
      </c>
    </row>
    <row r="8" spans="3:9" x14ac:dyDescent="0.3">
      <c r="C8" t="str">
        <f>Tokens!C8</f>
        <v>15622_NFluenT #5</v>
      </c>
      <c r="D8" t="str">
        <f>Tokens!BJ8</f>
        <v>NFluenTTest</v>
      </c>
      <c r="E8" t="str">
        <f>IF(ToMint!J8="","",ToMint!J8)</f>
        <v>NFluenTTest_FLU22A5</v>
      </c>
      <c r="F8" s="40">
        <f>Tokens!BN8</f>
        <v>1</v>
      </c>
    </row>
    <row r="9" spans="3:9" x14ac:dyDescent="0.3">
      <c r="C9" t="str">
        <f>Tokens!C9</f>
        <v>15622_NFluenT #6</v>
      </c>
      <c r="D9" t="str">
        <f>Tokens!BJ9</f>
        <v>NFluenTTest</v>
      </c>
      <c r="E9" t="str">
        <f>IF(ToMint!J9="","",ToMint!J9)</f>
        <v>NFluenTTest_FLU22A6</v>
      </c>
      <c r="F9" s="40">
        <f>Tokens!BN9</f>
        <v>1</v>
      </c>
    </row>
    <row r="10" spans="3:9" x14ac:dyDescent="0.3">
      <c r="C10" t="str">
        <f>Tokens!C10</f>
        <v>15622_NFluenT #7</v>
      </c>
      <c r="D10" t="str">
        <f>Tokens!BJ10</f>
        <v>NFluenTTest</v>
      </c>
      <c r="E10" t="str">
        <f>IF(ToMint!J10="","",ToMint!J10)</f>
        <v>NFluenTTest_FLU22A7</v>
      </c>
      <c r="F10" s="40">
        <f>Tokens!BN10</f>
        <v>1</v>
      </c>
    </row>
    <row r="11" spans="3:9" x14ac:dyDescent="0.3">
      <c r="C11" t="str">
        <f>Tokens!C11</f>
        <v>15622_NFluenT #8</v>
      </c>
      <c r="D11" t="str">
        <f>Tokens!BJ11</f>
        <v>NFluenTTest</v>
      </c>
      <c r="E11" t="str">
        <f>IF(ToMint!J11="","",ToMint!J11)</f>
        <v>NFluenTTest_FLU22A8</v>
      </c>
      <c r="F11" s="40">
        <f>Tokens!BN11</f>
        <v>1</v>
      </c>
    </row>
    <row r="12" spans="3:9" x14ac:dyDescent="0.3">
      <c r="C12" t="str">
        <f>Tokens!C12</f>
        <v>15622_NFluenT #9</v>
      </c>
      <c r="D12" t="str">
        <f>Tokens!BJ12</f>
        <v>NFluenTTest</v>
      </c>
      <c r="E12" t="str">
        <f>IF(ToMint!J12="","",ToMint!J12)</f>
        <v>NFluenTTest_FLU22A9</v>
      </c>
      <c r="F12" s="40">
        <f>Tokens!BN12</f>
        <v>1</v>
      </c>
    </row>
    <row r="13" spans="3:9" x14ac:dyDescent="0.3">
      <c r="C13" t="str">
        <f>Tokens!C13</f>
        <v>15622_NFluenT #10</v>
      </c>
      <c r="D13" t="str">
        <f>Tokens!BJ13</f>
        <v>NFluenTTest</v>
      </c>
      <c r="E13" t="str">
        <f>IF(ToMint!J13="","",ToMint!J13)</f>
        <v>NFluenTTest_FLU22A10</v>
      </c>
      <c r="F13" s="40">
        <f>Tokens!BN13</f>
        <v>1</v>
      </c>
    </row>
    <row r="14" spans="3:9" x14ac:dyDescent="0.3">
      <c r="C14" t="str">
        <f>Tokens!C14</f>
        <v>15622_NFluenT #11</v>
      </c>
      <c r="D14" t="str">
        <f>Tokens!BJ14</f>
        <v>NFluenTTest</v>
      </c>
      <c r="E14" t="str">
        <f>IF(ToMint!J14="","",ToMint!J14)</f>
        <v>NFluenTTest_FLU22A11</v>
      </c>
      <c r="F14" s="40">
        <f>Tokens!BN14</f>
        <v>1</v>
      </c>
    </row>
    <row r="15" spans="3:9" x14ac:dyDescent="0.3">
      <c r="C15" t="str">
        <f>Tokens!C15</f>
        <v>15622_NFluenT #12</v>
      </c>
      <c r="D15" t="str">
        <f>Tokens!BJ15</f>
        <v>NFluenTTest</v>
      </c>
      <c r="E15" t="str">
        <f>IF(ToMint!J15="","",ToMint!J15)</f>
        <v>NFluenTTest_FLU22A12</v>
      </c>
      <c r="F15" s="40">
        <f>Tokens!BN15</f>
        <v>1</v>
      </c>
    </row>
    <row r="16" spans="3:9" x14ac:dyDescent="0.3">
      <c r="C16" t="str">
        <f>Tokens!C16</f>
        <v>#1 Pass Private Island Club</v>
      </c>
      <c r="D16" t="str">
        <f>Tokens!BJ16</f>
        <v>PASS The Private Island Club</v>
      </c>
      <c r="E16" t="str">
        <f>IF(ToMint!J16="","",ToMint!J16)</f>
        <v/>
      </c>
      <c r="F16" s="40">
        <f>Tokens!BN16</f>
        <v>842</v>
      </c>
    </row>
    <row r="17" spans="3:6" x14ac:dyDescent="0.3">
      <c r="C17" t="str">
        <f>Tokens!C17</f>
        <v>#2 Pass Private Island Club</v>
      </c>
      <c r="D17" t="str">
        <f>Tokens!BJ17</f>
        <v>PASS The Private Island Club</v>
      </c>
      <c r="E17" t="str">
        <f>IF(ToMint!J17="","",ToMint!J17)</f>
        <v/>
      </c>
      <c r="F17" s="40">
        <f>Tokens!BN17</f>
        <v>842</v>
      </c>
    </row>
    <row r="18" spans="3:6" x14ac:dyDescent="0.3">
      <c r="C18" t="str">
        <f>Tokens!C18</f>
        <v>#3 Pass Private Island Club</v>
      </c>
      <c r="D18" t="str">
        <f>Tokens!BJ18</f>
        <v>PASS The Private Island Club</v>
      </c>
      <c r="E18" t="str">
        <f>IF(ToMint!J18="","",ToMint!J18)</f>
        <v/>
      </c>
      <c r="F18" s="40">
        <f>Tokens!BN18</f>
        <v>842</v>
      </c>
    </row>
    <row r="19" spans="3:6" x14ac:dyDescent="0.3">
      <c r="C19" t="str">
        <f>Tokens!C19</f>
        <v>#4 Pass Private Island Club</v>
      </c>
      <c r="D19" t="str">
        <f>Tokens!BJ19</f>
        <v>PASS The Private Island Club</v>
      </c>
      <c r="E19" t="str">
        <f>IF(ToMint!J19="","",ToMint!J19)</f>
        <v/>
      </c>
      <c r="F19" s="40">
        <f>Tokens!BN19</f>
        <v>842</v>
      </c>
    </row>
    <row r="20" spans="3:6" x14ac:dyDescent="0.3">
      <c r="C20" t="str">
        <f>Tokens!C20</f>
        <v>#5 Pass Private Island Club</v>
      </c>
      <c r="D20" t="str">
        <f>Tokens!BJ20</f>
        <v>PASS The Private Island Club</v>
      </c>
      <c r="E20" t="str">
        <f>IF(ToMint!J20="","",ToMint!J20)</f>
        <v/>
      </c>
      <c r="F20" s="40">
        <f>Tokens!BN20</f>
        <v>842</v>
      </c>
    </row>
    <row r="21" spans="3:6" x14ac:dyDescent="0.3">
      <c r="C21" t="str">
        <f>Tokens!C21</f>
        <v>#6 Pass Private Island Club</v>
      </c>
      <c r="D21" t="str">
        <f>Tokens!BJ21</f>
        <v>PASS The Private Island Club</v>
      </c>
      <c r="E21" t="str">
        <f>IF(ToMint!J21="","",ToMint!J21)</f>
        <v/>
      </c>
      <c r="F21" s="40">
        <f>Tokens!BN21</f>
        <v>842</v>
      </c>
    </row>
    <row r="22" spans="3:6" x14ac:dyDescent="0.3">
      <c r="C22" t="str">
        <f>Tokens!C22</f>
        <v>#7 Pass Private Island Club</v>
      </c>
      <c r="D22" t="str">
        <f>Tokens!BJ22</f>
        <v>PASS The Private Island Club</v>
      </c>
      <c r="E22" t="str">
        <f>IF(ToMint!J22="","",ToMint!J22)</f>
        <v/>
      </c>
      <c r="F22" s="40">
        <f>Tokens!BN22</f>
        <v>842</v>
      </c>
    </row>
    <row r="23" spans="3:6" x14ac:dyDescent="0.3">
      <c r="C23" t="str">
        <f>Tokens!C23</f>
        <v>#8 Pass Private Island Club</v>
      </c>
      <c r="D23" t="str">
        <f>Tokens!BJ23</f>
        <v>PASS The Private Island Club</v>
      </c>
      <c r="E23" t="str">
        <f>IF(ToMint!J23="","",ToMint!J23)</f>
        <v/>
      </c>
      <c r="F23" s="40">
        <f>Tokens!BN23</f>
        <v>842</v>
      </c>
    </row>
    <row r="24" spans="3:6" x14ac:dyDescent="0.3">
      <c r="C24" t="str">
        <f>Tokens!C24</f>
        <v>#9 Pass Private Island Club</v>
      </c>
      <c r="D24" t="str">
        <f>Tokens!BJ24</f>
        <v>PASS The Private Island Club</v>
      </c>
      <c r="E24" t="str">
        <f>IF(ToMint!J24="","",ToMint!J24)</f>
        <v/>
      </c>
      <c r="F24" s="40">
        <f>Tokens!BN24</f>
        <v>842</v>
      </c>
    </row>
    <row r="25" spans="3:6" x14ac:dyDescent="0.3">
      <c r="C25" t="str">
        <f>Tokens!C25</f>
        <v>#10 Pass Private Island Club</v>
      </c>
      <c r="D25" t="str">
        <f>Tokens!BJ25</f>
        <v>PASS The Private Island Club</v>
      </c>
      <c r="E25" t="str">
        <f>IF(ToMint!J25="","",ToMint!J25)</f>
        <v/>
      </c>
      <c r="F25" s="40">
        <f>Tokens!BN25</f>
        <v>842</v>
      </c>
    </row>
    <row r="26" spans="3:6" x14ac:dyDescent="0.3">
      <c r="C26" t="str">
        <f>Tokens!C26</f>
        <v>#11 Pass Private Island Club</v>
      </c>
      <c r="D26" t="str">
        <f>Tokens!BJ26</f>
        <v>PASS The Private Island Club</v>
      </c>
      <c r="E26" t="str">
        <f>IF(ToMint!J26="","",ToMint!J26)</f>
        <v/>
      </c>
      <c r="F26" s="40">
        <f>Tokens!BN26</f>
        <v>842</v>
      </c>
    </row>
    <row r="27" spans="3:6" x14ac:dyDescent="0.3">
      <c r="C27" t="str">
        <f>Tokens!C27</f>
        <v>#12 Pass Private Island Club</v>
      </c>
      <c r="D27" t="str">
        <f>Tokens!BJ27</f>
        <v>PASS The Private Island Club</v>
      </c>
      <c r="E27" t="str">
        <f>IF(ToMint!J27="","",ToMint!J27)</f>
        <v/>
      </c>
      <c r="F27" s="40">
        <f>Tokens!BN27</f>
        <v>842</v>
      </c>
    </row>
    <row r="28" spans="3:6" x14ac:dyDescent="0.3">
      <c r="C28" t="str">
        <f>Tokens!C28</f>
        <v>#13 Pass Private Island Club</v>
      </c>
      <c r="D28" t="str">
        <f>Tokens!BJ28</f>
        <v>PASS The Private Island Club</v>
      </c>
      <c r="E28" t="str">
        <f>IF(ToMint!J28="","",ToMint!J28)</f>
        <v/>
      </c>
      <c r="F28" s="40">
        <f>Tokens!BN28</f>
        <v>842</v>
      </c>
    </row>
    <row r="29" spans="3:6" x14ac:dyDescent="0.3">
      <c r="C29" t="str">
        <f>Tokens!C29</f>
        <v>#14 Pass Private Island Club</v>
      </c>
      <c r="D29" t="str">
        <f>Tokens!BJ29</f>
        <v>PASS The Private Island Club</v>
      </c>
      <c r="E29" t="str">
        <f>IF(ToMint!J29="","",ToMint!J29)</f>
        <v/>
      </c>
      <c r="F29" s="40">
        <f>Tokens!BN29</f>
        <v>842</v>
      </c>
    </row>
    <row r="30" spans="3:6" x14ac:dyDescent="0.3">
      <c r="C30" t="str">
        <f>Tokens!C30</f>
        <v>#15 Pass Private Island Club</v>
      </c>
      <c r="D30" t="str">
        <f>Tokens!BJ30</f>
        <v>PASS The Private Island Club</v>
      </c>
      <c r="E30" t="str">
        <f>IF(ToMint!J30="","",ToMint!J30)</f>
        <v/>
      </c>
      <c r="F30" s="40">
        <f>Tokens!BN30</f>
        <v>842</v>
      </c>
    </row>
    <row r="31" spans="3:6" x14ac:dyDescent="0.3">
      <c r="C31" t="str">
        <f>Tokens!C31</f>
        <v>#16 Pass Private Island Club</v>
      </c>
      <c r="D31" t="str">
        <f>Tokens!BJ31</f>
        <v>PASS The Private Island Club</v>
      </c>
      <c r="E31" t="str">
        <f>IF(ToMint!J31="","",ToMint!J31)</f>
        <v/>
      </c>
      <c r="F31" s="40">
        <f>Tokens!BN31</f>
        <v>842</v>
      </c>
    </row>
    <row r="32" spans="3:6" x14ac:dyDescent="0.3">
      <c r="C32" t="str">
        <f>Tokens!C32</f>
        <v>#17 Pass Private Island Club</v>
      </c>
      <c r="D32" t="str">
        <f>Tokens!BJ32</f>
        <v>PASS The Private Island Club</v>
      </c>
      <c r="E32" t="str">
        <f>IF(ToMint!J32="","",ToMint!J32)</f>
        <v/>
      </c>
      <c r="F32" s="40">
        <f>Tokens!BN32</f>
        <v>842</v>
      </c>
    </row>
    <row r="33" spans="3:6" x14ac:dyDescent="0.3">
      <c r="C33" t="str">
        <f>Tokens!C33</f>
        <v>#18 Pass Private Island Club</v>
      </c>
      <c r="D33" t="str">
        <f>Tokens!BJ33</f>
        <v>PASS The Private Island Club</v>
      </c>
      <c r="E33" t="str">
        <f>IF(ToMint!J33="","",ToMint!J33)</f>
        <v/>
      </c>
      <c r="F33" s="40">
        <f>Tokens!BN33</f>
        <v>842</v>
      </c>
    </row>
    <row r="34" spans="3:6" x14ac:dyDescent="0.3">
      <c r="C34" t="str">
        <f>Tokens!C34</f>
        <v>#19 Pass Private Island Club</v>
      </c>
      <c r="D34" t="str">
        <f>Tokens!BJ34</f>
        <v>PASS The Private Island Club</v>
      </c>
      <c r="E34" t="str">
        <f>IF(ToMint!J34="","",ToMint!J34)</f>
        <v/>
      </c>
      <c r="F34" s="40">
        <f>Tokens!BN34</f>
        <v>842</v>
      </c>
    </row>
    <row r="35" spans="3:6" x14ac:dyDescent="0.3">
      <c r="C35" t="str">
        <f>Tokens!C35</f>
        <v>#20 Pass Private Island Club</v>
      </c>
      <c r="D35" t="str">
        <f>Tokens!BJ35</f>
        <v>PASS The Private Island Club</v>
      </c>
      <c r="E35" t="str">
        <f>IF(ToMint!J35="","",ToMint!J35)</f>
        <v/>
      </c>
      <c r="F35" s="40">
        <f>Tokens!BN35</f>
        <v>842</v>
      </c>
    </row>
    <row r="36" spans="3:6" x14ac:dyDescent="0.3">
      <c r="C36" t="str">
        <f>Tokens!C36</f>
        <v>#21 Pass Private Island Club</v>
      </c>
      <c r="D36" t="str">
        <f>Tokens!BJ36</f>
        <v>PASS The Private Island Club</v>
      </c>
      <c r="E36" t="str">
        <f>IF(ToMint!J36="","",ToMint!J36)</f>
        <v/>
      </c>
      <c r="F36" s="40">
        <f>Tokens!BN36</f>
        <v>842</v>
      </c>
    </row>
    <row r="37" spans="3:6" x14ac:dyDescent="0.3">
      <c r="C37" t="str">
        <f>Tokens!C37</f>
        <v>#22 Pass Private Island Club</v>
      </c>
      <c r="D37" t="str">
        <f>Tokens!BJ37</f>
        <v>PASS The Private Island Club</v>
      </c>
      <c r="E37" t="str">
        <f>IF(ToMint!J37="","",ToMint!J37)</f>
        <v/>
      </c>
      <c r="F37" s="40">
        <f>Tokens!BN37</f>
        <v>842</v>
      </c>
    </row>
    <row r="38" spans="3:6" x14ac:dyDescent="0.3">
      <c r="C38" t="str">
        <f>Tokens!C38</f>
        <v>#23 Pass Private Island Club</v>
      </c>
      <c r="D38" t="str">
        <f>Tokens!BJ38</f>
        <v>PASS The Private Island Club</v>
      </c>
      <c r="E38" t="str">
        <f>IF(ToMint!J38="","",ToMint!J38)</f>
        <v/>
      </c>
      <c r="F38" s="40">
        <f>Tokens!BN38</f>
        <v>842</v>
      </c>
    </row>
    <row r="39" spans="3:6" x14ac:dyDescent="0.3">
      <c r="C39" t="str">
        <f>Tokens!C39</f>
        <v>#24 Pass Private Island Club</v>
      </c>
      <c r="D39" t="str">
        <f>Tokens!BJ39</f>
        <v>PASS The Private Island Club</v>
      </c>
      <c r="E39" t="str">
        <f>IF(ToMint!J39="","",ToMint!J39)</f>
        <v/>
      </c>
      <c r="F39" s="40">
        <f>Tokens!BN39</f>
        <v>842</v>
      </c>
    </row>
    <row r="40" spans="3:6" x14ac:dyDescent="0.3">
      <c r="C40" t="str">
        <f>Tokens!C40</f>
        <v>#25 Pass Private Island Club</v>
      </c>
      <c r="D40" t="str">
        <f>Tokens!BJ40</f>
        <v>PASS The Private Island Club</v>
      </c>
      <c r="E40" t="str">
        <f>IF(ToMint!J40="","",ToMint!J40)</f>
        <v/>
      </c>
      <c r="F40" s="40">
        <f>Tokens!BN40</f>
        <v>842</v>
      </c>
    </row>
    <row r="41" spans="3:6" x14ac:dyDescent="0.3">
      <c r="C41" t="str">
        <f>Tokens!C41</f>
        <v>#26 Pass Private Island Club</v>
      </c>
      <c r="D41" t="str">
        <f>Tokens!BJ41</f>
        <v>PASS The Private Island Club</v>
      </c>
      <c r="E41" t="str">
        <f>IF(ToMint!J41="","",ToMint!J41)</f>
        <v/>
      </c>
      <c r="F41" s="40">
        <f>Tokens!BN41</f>
        <v>842</v>
      </c>
    </row>
    <row r="42" spans="3:6" x14ac:dyDescent="0.3">
      <c r="C42" t="str">
        <f>Tokens!C42</f>
        <v>#27 Pass Private Island Club</v>
      </c>
      <c r="D42" t="str">
        <f>Tokens!BJ42</f>
        <v>PASS The Private Island Club</v>
      </c>
      <c r="E42" t="str">
        <f>IF(ToMint!J42="","",ToMint!J42)</f>
        <v/>
      </c>
      <c r="F42" s="40">
        <f>Tokens!BN42</f>
        <v>842</v>
      </c>
    </row>
    <row r="43" spans="3:6" x14ac:dyDescent="0.3">
      <c r="C43" t="str">
        <f>Tokens!C43</f>
        <v>#28 Pass Private Island Club</v>
      </c>
      <c r="D43" t="str">
        <f>Tokens!BJ43</f>
        <v>PASS The Private Island Club</v>
      </c>
      <c r="E43" t="str">
        <f>IF(ToMint!J43="","",ToMint!J43)</f>
        <v/>
      </c>
      <c r="F43" s="40">
        <f>Tokens!BN43</f>
        <v>842</v>
      </c>
    </row>
    <row r="44" spans="3:6" x14ac:dyDescent="0.3">
      <c r="C44" t="str">
        <f>Tokens!C44</f>
        <v>#29 Pass Private Island Club</v>
      </c>
      <c r="D44" t="str">
        <f>Tokens!BJ44</f>
        <v>PASS The Private Island Club</v>
      </c>
      <c r="E44" t="str">
        <f>IF(ToMint!J44="","",ToMint!J44)</f>
        <v/>
      </c>
      <c r="F44" s="40">
        <f>Tokens!BN44</f>
        <v>842</v>
      </c>
    </row>
    <row r="45" spans="3:6" x14ac:dyDescent="0.3">
      <c r="C45" t="str">
        <f>Tokens!C45</f>
        <v>#30 Pass Private Island Club</v>
      </c>
      <c r="D45" t="str">
        <f>Tokens!BJ45</f>
        <v>PASS The Private Island Club</v>
      </c>
      <c r="E45" t="str">
        <f>IF(ToMint!J45="","",ToMint!J45)</f>
        <v/>
      </c>
      <c r="F45" s="40">
        <f>Tokens!BN45</f>
        <v>842</v>
      </c>
    </row>
    <row r="46" spans="3:6" x14ac:dyDescent="0.3">
      <c r="C46" t="str">
        <f>Tokens!C46</f>
        <v>#31 Pass Private Island Club</v>
      </c>
      <c r="D46" t="str">
        <f>Tokens!BJ46</f>
        <v>PASS The Private Island Club</v>
      </c>
      <c r="E46" t="str">
        <f>IF(ToMint!J46="","",ToMint!J46)</f>
        <v/>
      </c>
      <c r="F46" s="40">
        <f>Tokens!BN46</f>
        <v>842</v>
      </c>
    </row>
    <row r="47" spans="3:6" x14ac:dyDescent="0.3">
      <c r="C47" t="str">
        <f>Tokens!C47</f>
        <v>#32 Pass Private Island Club</v>
      </c>
      <c r="D47" t="str">
        <f>Tokens!BJ47</f>
        <v>PASS The Private Island Club</v>
      </c>
      <c r="E47" t="str">
        <f>IF(ToMint!J47="","",ToMint!J47)</f>
        <v/>
      </c>
      <c r="F47" s="40">
        <f>Tokens!BN47</f>
        <v>842</v>
      </c>
    </row>
    <row r="48" spans="3:6" x14ac:dyDescent="0.3">
      <c r="C48" t="str">
        <f>Tokens!C48</f>
        <v>#33 Pass Private Island Club</v>
      </c>
      <c r="D48" t="str">
        <f>Tokens!BJ48</f>
        <v>PASS The Private Island Club</v>
      </c>
      <c r="E48" t="str">
        <f>IF(ToMint!J48="","",ToMint!J48)</f>
        <v/>
      </c>
      <c r="F48" s="40">
        <f>Tokens!BN48</f>
        <v>842</v>
      </c>
    </row>
    <row r="49" spans="3:6" x14ac:dyDescent="0.3">
      <c r="C49" t="str">
        <f>Tokens!C49</f>
        <v>#34 Pass Private Island Club</v>
      </c>
      <c r="D49" t="str">
        <f>Tokens!BJ49</f>
        <v>PASS The Private Island Club</v>
      </c>
      <c r="E49" t="str">
        <f>IF(ToMint!J49="","",ToMint!J49)</f>
        <v/>
      </c>
      <c r="F49" s="40">
        <f>Tokens!BN49</f>
        <v>842</v>
      </c>
    </row>
    <row r="50" spans="3:6" x14ac:dyDescent="0.3">
      <c r="C50" t="str">
        <f>Tokens!C50</f>
        <v>#35 Pass Private Island Club</v>
      </c>
      <c r="D50" t="str">
        <f>Tokens!BJ50</f>
        <v>PASS The Private Island Club</v>
      </c>
      <c r="E50" t="str">
        <f>IF(ToMint!J50="","",ToMint!J50)</f>
        <v/>
      </c>
      <c r="F50" s="40">
        <f>Tokens!BN50</f>
        <v>842</v>
      </c>
    </row>
    <row r="51" spans="3:6" x14ac:dyDescent="0.3">
      <c r="C51" t="str">
        <f>Tokens!C51</f>
        <v>#36 Pass Private Island Club</v>
      </c>
      <c r="D51" t="str">
        <f>Tokens!BJ51</f>
        <v>PASS The Private Island Club</v>
      </c>
      <c r="E51" t="str">
        <f>IF(ToMint!J51="","",ToMint!J51)</f>
        <v/>
      </c>
      <c r="F51" s="40">
        <f>Tokens!BN51</f>
        <v>842</v>
      </c>
    </row>
    <row r="52" spans="3:6" x14ac:dyDescent="0.3">
      <c r="C52" t="str">
        <f>Tokens!C52</f>
        <v>#37 Pass Private Island Club</v>
      </c>
      <c r="D52" t="str">
        <f>Tokens!BJ52</f>
        <v>PASS The Private Island Club</v>
      </c>
      <c r="E52" t="str">
        <f>IF(ToMint!J52="","",ToMint!J52)</f>
        <v/>
      </c>
      <c r="F52" s="40">
        <f>Tokens!BN52</f>
        <v>842</v>
      </c>
    </row>
    <row r="53" spans="3:6" x14ac:dyDescent="0.3">
      <c r="C53" t="str">
        <f>Tokens!C53</f>
        <v>#38 Pass Private Island Club</v>
      </c>
      <c r="D53" t="str">
        <f>Tokens!BJ53</f>
        <v>PASS The Private Island Club</v>
      </c>
      <c r="E53" t="str">
        <f>IF(ToMint!J53="","",ToMint!J53)</f>
        <v/>
      </c>
      <c r="F53" s="40">
        <f>Tokens!BN53</f>
        <v>842</v>
      </c>
    </row>
    <row r="54" spans="3:6" x14ac:dyDescent="0.3">
      <c r="C54" t="str">
        <f>Tokens!C54</f>
        <v>#39 Pass Private Island Club</v>
      </c>
      <c r="D54" t="str">
        <f>Tokens!BJ54</f>
        <v>PASS The Private Island Club</v>
      </c>
      <c r="E54" t="str">
        <f>IF(ToMint!J54="","",ToMint!J54)</f>
        <v/>
      </c>
      <c r="F54" s="40">
        <f>Tokens!BN54</f>
        <v>842</v>
      </c>
    </row>
    <row r="55" spans="3:6" x14ac:dyDescent="0.3">
      <c r="C55" t="str">
        <f>Tokens!C55</f>
        <v>#40 Pass Private Island Club</v>
      </c>
      <c r="D55" t="str">
        <f>Tokens!BJ55</f>
        <v>PASS The Private Island Club</v>
      </c>
      <c r="E55" t="str">
        <f>IF(ToMint!J55="","",ToMint!J55)</f>
        <v/>
      </c>
      <c r="F55" s="40">
        <f>Tokens!BN55</f>
        <v>842</v>
      </c>
    </row>
    <row r="56" spans="3:6" x14ac:dyDescent="0.3">
      <c r="C56" t="str">
        <f>Tokens!C56</f>
        <v>#41 Pass Private Island Club</v>
      </c>
      <c r="D56" t="str">
        <f>Tokens!BJ56</f>
        <v>PASS The Private Island Club</v>
      </c>
      <c r="E56" t="str">
        <f>IF(ToMint!J56="","",ToMint!J56)</f>
        <v/>
      </c>
      <c r="F56" s="40">
        <f>Tokens!BN56</f>
        <v>842</v>
      </c>
    </row>
    <row r="57" spans="3:6" x14ac:dyDescent="0.3">
      <c r="C57" t="str">
        <f>Tokens!C57</f>
        <v>#42 Pass Private Island Club</v>
      </c>
      <c r="D57" t="str">
        <f>Tokens!BJ57</f>
        <v>PASS The Private Island Club</v>
      </c>
      <c r="E57" t="str">
        <f>IF(ToMint!J57="","",ToMint!J57)</f>
        <v/>
      </c>
      <c r="F57" s="40">
        <f>Tokens!BN57</f>
        <v>842</v>
      </c>
    </row>
    <row r="58" spans="3:6" x14ac:dyDescent="0.3">
      <c r="C58" t="str">
        <f>Tokens!C58</f>
        <v>#43 Pass Private Island Club</v>
      </c>
      <c r="D58" t="str">
        <f>Tokens!BJ58</f>
        <v>PASS The Private Island Club</v>
      </c>
      <c r="E58" t="str">
        <f>IF(ToMint!J58="","",ToMint!J58)</f>
        <v/>
      </c>
      <c r="F58" s="40">
        <f>Tokens!BN58</f>
        <v>842</v>
      </c>
    </row>
    <row r="59" spans="3:6" x14ac:dyDescent="0.3">
      <c r="C59" t="str">
        <f>Tokens!C59</f>
        <v>#44 Pass Private Island Club</v>
      </c>
      <c r="D59" t="str">
        <f>Tokens!BJ59</f>
        <v>PASS The Private Island Club</v>
      </c>
      <c r="E59" t="str">
        <f>IF(ToMint!J59="","",ToMint!J59)</f>
        <v/>
      </c>
      <c r="F59" s="40">
        <f>Tokens!BN59</f>
        <v>842</v>
      </c>
    </row>
    <row r="60" spans="3:6" x14ac:dyDescent="0.3">
      <c r="C60" t="str">
        <f>Tokens!C60</f>
        <v>#45 Pass Private Island Club</v>
      </c>
      <c r="D60" t="str">
        <f>Tokens!BJ60</f>
        <v>PASS The Private Island Club</v>
      </c>
      <c r="E60" t="str">
        <f>IF(ToMint!J60="","",ToMint!J60)</f>
        <v/>
      </c>
      <c r="F60" s="40">
        <f>Tokens!BN60</f>
        <v>842</v>
      </c>
    </row>
    <row r="61" spans="3:6" x14ac:dyDescent="0.3">
      <c r="C61" t="str">
        <f>Tokens!C61</f>
        <v>#46 Pass Private Island Club</v>
      </c>
      <c r="D61" t="str">
        <f>Tokens!BJ61</f>
        <v>PASS The Private Island Club</v>
      </c>
      <c r="E61" t="str">
        <f>IF(ToMint!J61="","",ToMint!J61)</f>
        <v/>
      </c>
      <c r="F61" s="40">
        <f>Tokens!BN61</f>
        <v>842</v>
      </c>
    </row>
    <row r="62" spans="3:6" x14ac:dyDescent="0.3">
      <c r="C62" t="str">
        <f>Tokens!C62</f>
        <v>#47 Pass Private Island Club</v>
      </c>
      <c r="D62" t="str">
        <f>Tokens!BJ62</f>
        <v>PASS The Private Island Club</v>
      </c>
      <c r="E62" t="str">
        <f>IF(ToMint!J62="","",ToMint!J62)</f>
        <v/>
      </c>
      <c r="F62" s="40">
        <f>Tokens!BN62</f>
        <v>842</v>
      </c>
    </row>
    <row r="63" spans="3:6" x14ac:dyDescent="0.3">
      <c r="C63" t="str">
        <f>Tokens!C63</f>
        <v>#48 Pass Private Island Club</v>
      </c>
      <c r="D63" t="str">
        <f>Tokens!BJ63</f>
        <v>PASS The Private Island Club</v>
      </c>
      <c r="E63" t="str">
        <f>IF(ToMint!J63="","",ToMint!J63)</f>
        <v/>
      </c>
      <c r="F63" s="40">
        <f>Tokens!BN63</f>
        <v>842</v>
      </c>
    </row>
    <row r="64" spans="3:6" x14ac:dyDescent="0.3">
      <c r="C64" t="str">
        <f>Tokens!C64</f>
        <v>#49 Pass Private Island Club</v>
      </c>
      <c r="D64" t="str">
        <f>Tokens!BJ64</f>
        <v>PASS The Private Island Club</v>
      </c>
      <c r="E64" t="str">
        <f>IF(ToMint!J64="","",ToMint!J64)</f>
        <v/>
      </c>
      <c r="F64" s="40">
        <f>Tokens!BN64</f>
        <v>842</v>
      </c>
    </row>
    <row r="65" spans="3:6" x14ac:dyDescent="0.3">
      <c r="C65" t="str">
        <f>Tokens!C65</f>
        <v>#50 Pass Private Island Club</v>
      </c>
      <c r="D65" t="str">
        <f>Tokens!BJ65</f>
        <v>PASS The Private Island Club</v>
      </c>
      <c r="E65" t="str">
        <f>IF(ToMint!J65="","",ToMint!J65)</f>
        <v/>
      </c>
      <c r="F65" s="40">
        <f>Tokens!BN65</f>
        <v>842</v>
      </c>
    </row>
    <row r="66" spans="3:6" x14ac:dyDescent="0.3">
      <c r="C66" t="str">
        <f>Tokens!C66</f>
        <v>#51 Pass Private Island Club</v>
      </c>
      <c r="D66" t="str">
        <f>Tokens!BJ66</f>
        <v>PASS The Private Island Club</v>
      </c>
      <c r="E66" t="str">
        <f>IF(ToMint!J66="","",ToMint!J66)</f>
        <v/>
      </c>
      <c r="F66" s="40">
        <f>Tokens!BN66</f>
        <v>842</v>
      </c>
    </row>
    <row r="67" spans="3:6" x14ac:dyDescent="0.3">
      <c r="C67" t="str">
        <f>Tokens!C67</f>
        <v>#52 Pass Private Island Club</v>
      </c>
      <c r="D67" t="str">
        <f>Tokens!BJ67</f>
        <v>PASS The Private Island Club</v>
      </c>
      <c r="E67" t="str">
        <f>IF(ToMint!J67="","",ToMint!J67)</f>
        <v/>
      </c>
      <c r="F67" s="40">
        <f>Tokens!BN67</f>
        <v>842</v>
      </c>
    </row>
    <row r="68" spans="3:6" x14ac:dyDescent="0.3">
      <c r="C68" t="str">
        <f>Tokens!C68</f>
        <v>#53 Pass Private Island Club</v>
      </c>
      <c r="D68" t="str">
        <f>Tokens!BJ68</f>
        <v>PASS The Private Island Club</v>
      </c>
      <c r="E68" t="str">
        <f>IF(ToMint!J68="","",ToMint!J68)</f>
        <v/>
      </c>
      <c r="F68" s="40">
        <f>Tokens!BN68</f>
        <v>842</v>
      </c>
    </row>
    <row r="69" spans="3:6" x14ac:dyDescent="0.3">
      <c r="C69" t="str">
        <f>Tokens!C69</f>
        <v>#54 Pass Private Island Club</v>
      </c>
      <c r="D69" t="str">
        <f>Tokens!BJ69</f>
        <v>PASS The Private Island Club</v>
      </c>
      <c r="E69" t="str">
        <f>IF(ToMint!J69="","",ToMint!J69)</f>
        <v/>
      </c>
      <c r="F69" s="40">
        <f>Tokens!BN69</f>
        <v>842</v>
      </c>
    </row>
    <row r="70" spans="3:6" x14ac:dyDescent="0.3">
      <c r="C70" t="str">
        <f>Tokens!C70</f>
        <v>#55 Pass Private Island Club</v>
      </c>
      <c r="D70" t="str">
        <f>Tokens!BJ70</f>
        <v>PASS The Private Island Club</v>
      </c>
      <c r="E70" t="str">
        <f>IF(ToMint!J70="","",ToMint!J70)</f>
        <v/>
      </c>
      <c r="F70" s="40">
        <f>Tokens!BN70</f>
        <v>842</v>
      </c>
    </row>
    <row r="71" spans="3:6" x14ac:dyDescent="0.3">
      <c r="C71" t="str">
        <f>Tokens!C71</f>
        <v>#56 Pass Private Island Club</v>
      </c>
      <c r="D71" t="str">
        <f>Tokens!BJ71</f>
        <v>PASS The Private Island Club</v>
      </c>
      <c r="E71" t="str">
        <f>IF(ToMint!J71="","",ToMint!J71)</f>
        <v/>
      </c>
      <c r="F71" s="40">
        <f>Tokens!BN71</f>
        <v>842</v>
      </c>
    </row>
    <row r="72" spans="3:6" x14ac:dyDescent="0.3">
      <c r="C72" t="str">
        <f>Tokens!C72</f>
        <v>#57 Pass Private Island Club</v>
      </c>
      <c r="D72" t="str">
        <f>Tokens!BJ72</f>
        <v>PASS The Private Island Club</v>
      </c>
      <c r="E72" t="str">
        <f>IF(ToMint!J72="","",ToMint!J72)</f>
        <v/>
      </c>
      <c r="F72" s="40">
        <f>Tokens!BN72</f>
        <v>842</v>
      </c>
    </row>
    <row r="73" spans="3:6" x14ac:dyDescent="0.3">
      <c r="C73" t="str">
        <f>Tokens!C73</f>
        <v>#58 Pass Private Island Club</v>
      </c>
      <c r="D73" t="str">
        <f>Tokens!BJ73</f>
        <v>PASS The Private Island Club</v>
      </c>
      <c r="E73" t="str">
        <f>IF(ToMint!J73="","",ToMint!J73)</f>
        <v/>
      </c>
      <c r="F73" s="40">
        <f>Tokens!BN73</f>
        <v>842</v>
      </c>
    </row>
    <row r="74" spans="3:6" x14ac:dyDescent="0.3">
      <c r="C74" t="str">
        <f>Tokens!C74</f>
        <v>#59 Pass Private Island Club</v>
      </c>
      <c r="D74" t="str">
        <f>Tokens!BJ74</f>
        <v>PASS The Private Island Club</v>
      </c>
      <c r="E74" t="str">
        <f>IF(ToMint!J74="","",ToMint!J74)</f>
        <v/>
      </c>
      <c r="F74" s="40">
        <f>Tokens!BN74</f>
        <v>842</v>
      </c>
    </row>
    <row r="75" spans="3:6" x14ac:dyDescent="0.3">
      <c r="C75" t="str">
        <f>Tokens!C75</f>
        <v>#60 Pass Private Island Club</v>
      </c>
      <c r="D75" t="str">
        <f>Tokens!BJ75</f>
        <v>PASS The Private Island Club</v>
      </c>
      <c r="E75" t="str">
        <f>IF(ToMint!J75="","",ToMint!J75)</f>
        <v/>
      </c>
      <c r="F75" s="40">
        <f>Tokens!BN75</f>
        <v>842</v>
      </c>
    </row>
    <row r="76" spans="3:6" x14ac:dyDescent="0.3">
      <c r="C76" t="str">
        <f>Tokens!C76</f>
        <v>#61 Pass Private Island Club</v>
      </c>
      <c r="D76" t="str">
        <f>Tokens!BJ76</f>
        <v>PASS The Private Island Club</v>
      </c>
      <c r="E76" t="str">
        <f>IF(ToMint!J76="","",ToMint!J76)</f>
        <v/>
      </c>
      <c r="F76" s="40">
        <f>Tokens!BN76</f>
        <v>842</v>
      </c>
    </row>
    <row r="77" spans="3:6" x14ac:dyDescent="0.3">
      <c r="C77" t="str">
        <f>Tokens!C77</f>
        <v>#62 Pass Private Island Club</v>
      </c>
      <c r="D77" t="str">
        <f>Tokens!BJ77</f>
        <v>PASS The Private Island Club</v>
      </c>
      <c r="E77" t="str">
        <f>IF(ToMint!J77="","",ToMint!J77)</f>
        <v/>
      </c>
      <c r="F77" s="40">
        <f>Tokens!BN77</f>
        <v>842</v>
      </c>
    </row>
    <row r="78" spans="3:6" x14ac:dyDescent="0.3">
      <c r="C78" t="str">
        <f>Tokens!C78</f>
        <v>#63 Pass Private Island Club</v>
      </c>
      <c r="D78" t="str">
        <f>Tokens!BJ78</f>
        <v>PASS The Private Island Club</v>
      </c>
      <c r="E78" t="str">
        <f>IF(ToMint!J78="","",ToMint!J78)</f>
        <v/>
      </c>
      <c r="F78" s="40">
        <f>Tokens!BN78</f>
        <v>842</v>
      </c>
    </row>
    <row r="79" spans="3:6" x14ac:dyDescent="0.3">
      <c r="C79" t="str">
        <f>Tokens!C79</f>
        <v>#64 Pass Private Island Club</v>
      </c>
      <c r="D79" t="str">
        <f>Tokens!BJ79</f>
        <v>PASS The Private Island Club</v>
      </c>
      <c r="E79" t="str">
        <f>IF(ToMint!J79="","",ToMint!J79)</f>
        <v/>
      </c>
      <c r="F79" s="40">
        <f>Tokens!BN79</f>
        <v>842</v>
      </c>
    </row>
    <row r="80" spans="3:6" x14ac:dyDescent="0.3">
      <c r="C80" t="str">
        <f>Tokens!C80</f>
        <v>#65 Pass Private Island Club</v>
      </c>
      <c r="D80" t="str">
        <f>Tokens!BJ80</f>
        <v>PASS The Private Island Club</v>
      </c>
      <c r="E80" t="str">
        <f>IF(ToMint!J80="","",ToMint!J80)</f>
        <v/>
      </c>
      <c r="F80" s="40">
        <f>Tokens!BN80</f>
        <v>842</v>
      </c>
    </row>
    <row r="81" spans="3:6" x14ac:dyDescent="0.3">
      <c r="C81" t="str">
        <f>Tokens!C81</f>
        <v>#66 Pass Private Island Club</v>
      </c>
      <c r="D81" t="str">
        <f>Tokens!BJ81</f>
        <v>PASS The Private Island Club</v>
      </c>
      <c r="E81" t="str">
        <f>IF(ToMint!J81="","",ToMint!J81)</f>
        <v/>
      </c>
      <c r="F81" s="40">
        <f>Tokens!BN81</f>
        <v>842</v>
      </c>
    </row>
    <row r="82" spans="3:6" x14ac:dyDescent="0.3">
      <c r="C82" t="str">
        <f>Tokens!C82</f>
        <v>#67 Pass Private Island Club</v>
      </c>
      <c r="D82" t="str">
        <f>Tokens!BJ82</f>
        <v>PASS The Private Island Club</v>
      </c>
      <c r="E82" t="str">
        <f>IF(ToMint!J82="","",ToMint!J82)</f>
        <v/>
      </c>
      <c r="F82" s="40">
        <f>Tokens!BN82</f>
        <v>842</v>
      </c>
    </row>
    <row r="83" spans="3:6" x14ac:dyDescent="0.3">
      <c r="C83" t="str">
        <f>Tokens!C83</f>
        <v>#68 Pass Private Island Club</v>
      </c>
      <c r="D83" t="str">
        <f>Tokens!BJ83</f>
        <v>PASS The Private Island Club</v>
      </c>
      <c r="E83" t="str">
        <f>IF(ToMint!J83="","",ToMint!J83)</f>
        <v/>
      </c>
      <c r="F83" s="40">
        <f>Tokens!BN83</f>
        <v>842</v>
      </c>
    </row>
    <row r="84" spans="3:6" x14ac:dyDescent="0.3">
      <c r="C84" t="str">
        <f>Tokens!C84</f>
        <v>#69 Pass Private Island Club</v>
      </c>
      <c r="D84" t="str">
        <f>Tokens!BJ84</f>
        <v>PASS The Private Island Club</v>
      </c>
      <c r="E84" t="str">
        <f>IF(ToMint!J84="","",ToMint!J84)</f>
        <v/>
      </c>
      <c r="F84" s="40">
        <f>Tokens!BN84</f>
        <v>842</v>
      </c>
    </row>
    <row r="85" spans="3:6" x14ac:dyDescent="0.3">
      <c r="C85" t="str">
        <f>Tokens!C85</f>
        <v>#70 Pass Private Island Club</v>
      </c>
      <c r="D85" t="str">
        <f>Tokens!BJ85</f>
        <v>PASS The Private Island Club</v>
      </c>
      <c r="E85" t="str">
        <f>IF(ToMint!J85="","",ToMint!J85)</f>
        <v/>
      </c>
      <c r="F85" s="40">
        <f>Tokens!BN85</f>
        <v>842</v>
      </c>
    </row>
    <row r="86" spans="3:6" x14ac:dyDescent="0.3">
      <c r="C86" t="str">
        <f>Tokens!C86</f>
        <v>#71 Pass Private Island Club</v>
      </c>
      <c r="D86" t="str">
        <f>Tokens!BJ86</f>
        <v>PASS The Private Island Club</v>
      </c>
      <c r="E86" t="str">
        <f>IF(ToMint!J86="","",ToMint!J86)</f>
        <v/>
      </c>
      <c r="F86" s="40">
        <f>Tokens!BN86</f>
        <v>842</v>
      </c>
    </row>
    <row r="87" spans="3:6" x14ac:dyDescent="0.3">
      <c r="C87" t="str">
        <f>Tokens!C87</f>
        <v>#72 Pass Private Island Club</v>
      </c>
      <c r="D87" t="str">
        <f>Tokens!BJ87</f>
        <v>PASS The Private Island Club</v>
      </c>
      <c r="E87" t="str">
        <f>IF(ToMint!J87="","",ToMint!J87)</f>
        <v/>
      </c>
      <c r="F87" s="40">
        <f>Tokens!BN87</f>
        <v>842</v>
      </c>
    </row>
    <row r="88" spans="3:6" x14ac:dyDescent="0.3">
      <c r="C88" t="str">
        <f>Tokens!C88</f>
        <v>#73 Pass Private Island Club</v>
      </c>
      <c r="D88" t="str">
        <f>Tokens!BJ88</f>
        <v>PASS The Private Island Club</v>
      </c>
      <c r="E88" t="str">
        <f>IF(ToMint!J88="","",ToMint!J88)</f>
        <v/>
      </c>
      <c r="F88" s="40">
        <f>Tokens!BN88</f>
        <v>842</v>
      </c>
    </row>
    <row r="89" spans="3:6" x14ac:dyDescent="0.3">
      <c r="C89" t="str">
        <f>Tokens!C89</f>
        <v>#74 Pass Private Island Club</v>
      </c>
      <c r="D89" t="str">
        <f>Tokens!BJ89</f>
        <v>PASS The Private Island Club</v>
      </c>
      <c r="E89" t="str">
        <f>IF(ToMint!J89="","",ToMint!J89)</f>
        <v/>
      </c>
      <c r="F89" s="40">
        <f>Tokens!BN89</f>
        <v>842</v>
      </c>
    </row>
    <row r="90" spans="3:6" x14ac:dyDescent="0.3">
      <c r="C90" t="str">
        <f>Tokens!C90</f>
        <v>#75 Pass Private Island Club</v>
      </c>
      <c r="D90" t="str">
        <f>Tokens!BJ90</f>
        <v>PASS The Private Island Club</v>
      </c>
      <c r="E90" t="str">
        <f>IF(ToMint!J90="","",ToMint!J90)</f>
        <v/>
      </c>
      <c r="F90" s="40">
        <f>Tokens!BN90</f>
        <v>842</v>
      </c>
    </row>
    <row r="91" spans="3:6" x14ac:dyDescent="0.3">
      <c r="C91" t="str">
        <f>Tokens!C91</f>
        <v>#76 Pass Private Island Club</v>
      </c>
      <c r="D91" t="str">
        <f>Tokens!BJ91</f>
        <v>PASS The Private Island Club</v>
      </c>
      <c r="E91" t="str">
        <f>IF(ToMint!J91="","",ToMint!J91)</f>
        <v/>
      </c>
      <c r="F91" s="40">
        <f>Tokens!BN91</f>
        <v>842</v>
      </c>
    </row>
    <row r="92" spans="3:6" x14ac:dyDescent="0.3">
      <c r="C92" t="str">
        <f>Tokens!C92</f>
        <v>#77 Pass Private Island Club</v>
      </c>
      <c r="D92" t="str">
        <f>Tokens!BJ92</f>
        <v>PASS The Private Island Club</v>
      </c>
      <c r="E92" t="str">
        <f>IF(ToMint!J92="","",ToMint!J92)</f>
        <v/>
      </c>
      <c r="F92" s="40">
        <f>Tokens!BN92</f>
        <v>842</v>
      </c>
    </row>
    <row r="93" spans="3:6" x14ac:dyDescent="0.3">
      <c r="C93" t="str">
        <f>Tokens!C93</f>
        <v>#78 Pass Private Island Club</v>
      </c>
      <c r="D93" t="str">
        <f>Tokens!BJ93</f>
        <v>PASS The Private Island Club</v>
      </c>
      <c r="E93" t="str">
        <f>IF(ToMint!J93="","",ToMint!J93)</f>
        <v/>
      </c>
      <c r="F93" s="40">
        <f>Tokens!BN93</f>
        <v>842</v>
      </c>
    </row>
    <row r="94" spans="3:6" x14ac:dyDescent="0.3">
      <c r="C94" t="str">
        <f>Tokens!C94</f>
        <v>#79 Pass Private Island Club</v>
      </c>
      <c r="D94" t="str">
        <f>Tokens!BJ94</f>
        <v>PASS The Private Island Club</v>
      </c>
      <c r="E94" t="str">
        <f>IF(ToMint!J94="","",ToMint!J94)</f>
        <v/>
      </c>
      <c r="F94" s="40">
        <f>Tokens!BN94</f>
        <v>842</v>
      </c>
    </row>
    <row r="95" spans="3:6" x14ac:dyDescent="0.3">
      <c r="C95" t="str">
        <f>Tokens!C95</f>
        <v>#80 Pass Private Island Club</v>
      </c>
      <c r="D95" t="str">
        <f>Tokens!BJ95</f>
        <v>PASS The Private Island Club</v>
      </c>
      <c r="E95" t="str">
        <f>IF(ToMint!J95="","",ToMint!J95)</f>
        <v/>
      </c>
      <c r="F95" s="40">
        <f>Tokens!BN95</f>
        <v>842</v>
      </c>
    </row>
    <row r="96" spans="3:6" x14ac:dyDescent="0.3">
      <c r="C96" t="str">
        <f>Tokens!C96</f>
        <v>#81 Pass Private Island Club</v>
      </c>
      <c r="D96" t="str">
        <f>Tokens!BJ96</f>
        <v>PASS The Private Island Club</v>
      </c>
      <c r="E96" t="str">
        <f>IF(ToMint!J96="","",ToMint!J96)</f>
        <v/>
      </c>
      <c r="F96" s="40">
        <f>Tokens!BN96</f>
        <v>842</v>
      </c>
    </row>
    <row r="97" spans="3:6" x14ac:dyDescent="0.3">
      <c r="C97" t="str">
        <f>Tokens!C97</f>
        <v>#82 Pass Private Island Club</v>
      </c>
      <c r="D97" t="str">
        <f>Tokens!BJ97</f>
        <v>PASS The Private Island Club</v>
      </c>
      <c r="E97" t="str">
        <f>IF(ToMint!J97="","",ToMint!J97)</f>
        <v/>
      </c>
      <c r="F97" s="40">
        <f>Tokens!BN97</f>
        <v>842</v>
      </c>
    </row>
    <row r="98" spans="3:6" x14ac:dyDescent="0.3">
      <c r="C98" t="str">
        <f>Tokens!C98</f>
        <v>#83 Pass Private Island Club</v>
      </c>
      <c r="D98" t="str">
        <f>Tokens!BJ98</f>
        <v>PASS The Private Island Club</v>
      </c>
      <c r="E98" t="str">
        <f>IF(ToMint!J98="","",ToMint!J98)</f>
        <v/>
      </c>
      <c r="F98" s="40">
        <f>Tokens!BN98</f>
        <v>842</v>
      </c>
    </row>
    <row r="99" spans="3:6" x14ac:dyDescent="0.3">
      <c r="C99" t="str">
        <f>Tokens!C99</f>
        <v>#84 Pass Private Island Club</v>
      </c>
      <c r="D99" t="str">
        <f>Tokens!BJ99</f>
        <v>PASS The Private Island Club</v>
      </c>
      <c r="E99" t="str">
        <f>IF(ToMint!J99="","",ToMint!J99)</f>
        <v/>
      </c>
      <c r="F99" s="40">
        <f>Tokens!BN99</f>
        <v>842</v>
      </c>
    </row>
    <row r="100" spans="3:6" x14ac:dyDescent="0.3">
      <c r="C100" t="str">
        <f>Tokens!C100</f>
        <v>#85 Pass Private Island Club</v>
      </c>
      <c r="D100" t="str">
        <f>Tokens!BJ100</f>
        <v>PASS The Private Island Club</v>
      </c>
      <c r="E100" t="str">
        <f>IF(ToMint!J100="","",ToMint!J100)</f>
        <v/>
      </c>
      <c r="F100" s="40">
        <f>Tokens!BN100</f>
        <v>842</v>
      </c>
    </row>
    <row r="101" spans="3:6" x14ac:dyDescent="0.3">
      <c r="C101" t="str">
        <f>Tokens!C101</f>
        <v>#86 Pass Private Island Club</v>
      </c>
      <c r="D101" t="str">
        <f>Tokens!BJ101</f>
        <v>PASS The Private Island Club</v>
      </c>
      <c r="E101" t="str">
        <f>IF(ToMint!J101="","",ToMint!J101)</f>
        <v/>
      </c>
      <c r="F101" s="40">
        <f>Tokens!BN101</f>
        <v>842</v>
      </c>
    </row>
    <row r="102" spans="3:6" x14ac:dyDescent="0.3">
      <c r="C102" t="str">
        <f>Tokens!C102</f>
        <v>#87 Pass Private Island Club</v>
      </c>
      <c r="D102" t="str">
        <f>Tokens!BJ102</f>
        <v>PASS The Private Island Club</v>
      </c>
      <c r="E102" t="str">
        <f>IF(ToMint!J102="","",ToMint!J102)</f>
        <v/>
      </c>
      <c r="F102" s="40">
        <f>Tokens!BN102</f>
        <v>842</v>
      </c>
    </row>
    <row r="103" spans="3:6" x14ac:dyDescent="0.3">
      <c r="C103" t="str">
        <f>Tokens!C103</f>
        <v>#88 Pass Private Island Club</v>
      </c>
      <c r="D103" t="str">
        <f>Tokens!BJ103</f>
        <v>PASS The Private Island Club</v>
      </c>
      <c r="E103" t="str">
        <f>IF(ToMint!J103="","",ToMint!J103)</f>
        <v/>
      </c>
      <c r="F103" s="40">
        <f>Tokens!BN103</f>
        <v>842</v>
      </c>
    </row>
    <row r="104" spans="3:6" x14ac:dyDescent="0.3">
      <c r="C104" t="str">
        <f>Tokens!C104</f>
        <v>#89 Pass Private Island Club</v>
      </c>
      <c r="D104" t="str">
        <f>Tokens!BJ104</f>
        <v>PASS The Private Island Club</v>
      </c>
      <c r="E104" t="str">
        <f>IF(ToMint!J104="","",ToMint!J104)</f>
        <v/>
      </c>
      <c r="F104" s="40">
        <f>Tokens!BN104</f>
        <v>842</v>
      </c>
    </row>
    <row r="105" spans="3:6" x14ac:dyDescent="0.3">
      <c r="C105" t="str">
        <f>Tokens!C105</f>
        <v>#90 Pass Private Island Club</v>
      </c>
      <c r="D105" t="str">
        <f>Tokens!BJ105</f>
        <v>PASS The Private Island Club</v>
      </c>
      <c r="E105" t="str">
        <f>IF(ToMint!J105="","",ToMint!J105)</f>
        <v/>
      </c>
      <c r="F105" s="40">
        <f>Tokens!BN105</f>
        <v>842</v>
      </c>
    </row>
    <row r="106" spans="3:6" x14ac:dyDescent="0.3">
      <c r="C106" t="str">
        <f>Tokens!C106</f>
        <v>#91 Pass Private Island Club</v>
      </c>
      <c r="D106" t="str">
        <f>Tokens!BJ106</f>
        <v>PASS The Private Island Club</v>
      </c>
      <c r="E106" t="str">
        <f>IF(ToMint!J106="","",ToMint!J106)</f>
        <v/>
      </c>
      <c r="F106" s="40">
        <f>Tokens!BN106</f>
        <v>842</v>
      </c>
    </row>
    <row r="107" spans="3:6" x14ac:dyDescent="0.3">
      <c r="C107" t="str">
        <f>Tokens!C107</f>
        <v>#92 Pass Private Island Club</v>
      </c>
      <c r="D107" t="str">
        <f>Tokens!BJ107</f>
        <v>PASS The Private Island Club</v>
      </c>
      <c r="E107" t="str">
        <f>IF(ToMint!J107="","",ToMint!J107)</f>
        <v/>
      </c>
      <c r="F107" s="40">
        <f>Tokens!BN107</f>
        <v>842</v>
      </c>
    </row>
    <row r="108" spans="3:6" x14ac:dyDescent="0.3">
      <c r="C108" t="str">
        <f>Tokens!C108</f>
        <v>#93 Pass Private Island Club</v>
      </c>
      <c r="D108" t="str">
        <f>Tokens!BJ108</f>
        <v>PASS The Private Island Club</v>
      </c>
      <c r="E108" t="str">
        <f>IF(ToMint!J108="","",ToMint!J108)</f>
        <v/>
      </c>
      <c r="F108" s="40">
        <f>Tokens!BN108</f>
        <v>842</v>
      </c>
    </row>
    <row r="109" spans="3:6" x14ac:dyDescent="0.3">
      <c r="C109" t="str">
        <f>Tokens!C109</f>
        <v>#94 Pass Private Island Club</v>
      </c>
      <c r="D109" t="str">
        <f>Tokens!BJ109</f>
        <v>PASS The Private Island Club</v>
      </c>
      <c r="E109" t="str">
        <f>IF(ToMint!J109="","",ToMint!J109)</f>
        <v/>
      </c>
      <c r="F109" s="40">
        <f>Tokens!BN109</f>
        <v>842</v>
      </c>
    </row>
    <row r="110" spans="3:6" x14ac:dyDescent="0.3">
      <c r="C110" t="str">
        <f>Tokens!C110</f>
        <v>#95 Pass Private Island Club</v>
      </c>
      <c r="D110" t="str">
        <f>Tokens!BJ110</f>
        <v>PASS The Private Island Club</v>
      </c>
      <c r="E110" t="str">
        <f>IF(ToMint!J110="","",ToMint!J110)</f>
        <v/>
      </c>
      <c r="F110" s="40">
        <f>Tokens!BN110</f>
        <v>842</v>
      </c>
    </row>
    <row r="111" spans="3:6" x14ac:dyDescent="0.3">
      <c r="C111" t="str">
        <f>Tokens!C111</f>
        <v>#96 Pass Private Island Club</v>
      </c>
      <c r="D111" t="str">
        <f>Tokens!BJ111</f>
        <v>PASS The Private Island Club</v>
      </c>
      <c r="E111" t="str">
        <f>IF(ToMint!J111="","",ToMint!J111)</f>
        <v/>
      </c>
      <c r="F111" s="40">
        <f>Tokens!BN111</f>
        <v>842</v>
      </c>
    </row>
    <row r="112" spans="3:6" x14ac:dyDescent="0.3">
      <c r="C112" t="str">
        <f>Tokens!C112</f>
        <v>#97 Pass Private Island Club</v>
      </c>
      <c r="D112" t="str">
        <f>Tokens!BJ112</f>
        <v>PASS The Private Island Club</v>
      </c>
      <c r="E112" t="str">
        <f>IF(ToMint!J112="","",ToMint!J112)</f>
        <v/>
      </c>
      <c r="F112" s="40">
        <f>Tokens!BN112</f>
        <v>842</v>
      </c>
    </row>
    <row r="113" spans="3:6" x14ac:dyDescent="0.3">
      <c r="C113" t="str">
        <f>Tokens!C113</f>
        <v>#98 Pass Private Island Club</v>
      </c>
      <c r="D113" t="str">
        <f>Tokens!BJ113</f>
        <v>PASS The Private Island Club</v>
      </c>
      <c r="E113" t="str">
        <f>IF(ToMint!J113="","",ToMint!J113)</f>
        <v/>
      </c>
      <c r="F113" s="40">
        <f>Tokens!BN113</f>
        <v>842</v>
      </c>
    </row>
    <row r="114" spans="3:6" x14ac:dyDescent="0.3">
      <c r="C114" t="str">
        <f>Tokens!C114</f>
        <v>#99 Pass Private Island Club</v>
      </c>
      <c r="D114" t="str">
        <f>Tokens!BJ114</f>
        <v>PASS The Private Island Club</v>
      </c>
      <c r="E114" t="str">
        <f>IF(ToMint!J114="","",ToMint!J114)</f>
        <v/>
      </c>
      <c r="F114" s="40">
        <f>Tokens!BN114</f>
        <v>842</v>
      </c>
    </row>
    <row r="115" spans="3:6" x14ac:dyDescent="0.3">
      <c r="C115" t="str">
        <f>Tokens!C115</f>
        <v>#100 Pass Private Island Club</v>
      </c>
      <c r="D115" t="str">
        <f>Tokens!BJ115</f>
        <v>PASS The Private Island Club</v>
      </c>
      <c r="E115" t="str">
        <f>IF(ToMint!J115="","",ToMint!J115)</f>
        <v/>
      </c>
      <c r="F115" s="40">
        <f>Tokens!BN115</f>
        <v>842</v>
      </c>
    </row>
    <row r="116" spans="3:6" x14ac:dyDescent="0.3">
      <c r="C116" t="str">
        <f>Tokens!C116</f>
        <v>#101 Pass Private Island Club</v>
      </c>
      <c r="D116" t="str">
        <f>Tokens!BJ116</f>
        <v>PASS The Private Island Club</v>
      </c>
      <c r="E116" t="str">
        <f>IF(ToMint!J116="","",ToMint!J116)</f>
        <v/>
      </c>
      <c r="F116" s="40">
        <f>Tokens!BN116</f>
        <v>842</v>
      </c>
    </row>
    <row r="117" spans="3:6" x14ac:dyDescent="0.3">
      <c r="C117" t="str">
        <f>Tokens!C117</f>
        <v>#102 Pass Private Island Club</v>
      </c>
      <c r="D117" t="str">
        <f>Tokens!BJ117</f>
        <v>PASS The Private Island Club</v>
      </c>
      <c r="E117" t="str">
        <f>IF(ToMint!J117="","",ToMint!J117)</f>
        <v/>
      </c>
      <c r="F117" s="40">
        <f>Tokens!BN117</f>
        <v>842</v>
      </c>
    </row>
    <row r="118" spans="3:6" x14ac:dyDescent="0.3">
      <c r="C118" t="str">
        <f>Tokens!C118</f>
        <v>#103 Pass Private Island Club</v>
      </c>
      <c r="D118" t="str">
        <f>Tokens!BJ118</f>
        <v>PASS The Private Island Club</v>
      </c>
      <c r="E118" t="str">
        <f>IF(ToMint!J118="","",ToMint!J118)</f>
        <v/>
      </c>
      <c r="F118" s="40">
        <f>Tokens!BN118</f>
        <v>842</v>
      </c>
    </row>
    <row r="119" spans="3:6" x14ac:dyDescent="0.3">
      <c r="C119" t="str">
        <f>Tokens!C119</f>
        <v>#104 Pass Private Island Club</v>
      </c>
      <c r="D119" t="str">
        <f>Tokens!BJ119</f>
        <v>PASS The Private Island Club</v>
      </c>
      <c r="E119" t="str">
        <f>IF(ToMint!J119="","",ToMint!J119)</f>
        <v/>
      </c>
      <c r="F119" s="40">
        <f>Tokens!BN119</f>
        <v>842</v>
      </c>
    </row>
    <row r="120" spans="3:6" x14ac:dyDescent="0.3">
      <c r="C120" t="str">
        <f>Tokens!C120</f>
        <v>#105 Pass Private Island Club</v>
      </c>
      <c r="D120" t="str">
        <f>Tokens!BJ120</f>
        <v>PASS The Private Island Club</v>
      </c>
      <c r="E120" t="str">
        <f>IF(ToMint!J120="","",ToMint!J120)</f>
        <v/>
      </c>
      <c r="F120" s="40">
        <f>Tokens!BN120</f>
        <v>842</v>
      </c>
    </row>
    <row r="121" spans="3:6" x14ac:dyDescent="0.3">
      <c r="C121" t="str">
        <f>Tokens!C121</f>
        <v>#106 Pass Private Island Club</v>
      </c>
      <c r="D121" t="str">
        <f>Tokens!BJ121</f>
        <v>PASS The Private Island Club</v>
      </c>
      <c r="E121" t="str">
        <f>IF(ToMint!J121="","",ToMint!J121)</f>
        <v/>
      </c>
      <c r="F121" s="40">
        <f>Tokens!BN121</f>
        <v>842</v>
      </c>
    </row>
    <row r="122" spans="3:6" x14ac:dyDescent="0.3">
      <c r="C122" t="str">
        <f>Tokens!C122</f>
        <v>#107 Pass Private Island Club</v>
      </c>
      <c r="D122" t="str">
        <f>Tokens!BJ122</f>
        <v>PASS The Private Island Club</v>
      </c>
      <c r="E122" t="str">
        <f>IF(ToMint!J122="","",ToMint!J122)</f>
        <v/>
      </c>
      <c r="F122" s="40">
        <f>Tokens!BN122</f>
        <v>842</v>
      </c>
    </row>
    <row r="123" spans="3:6" x14ac:dyDescent="0.3">
      <c r="C123" t="str">
        <f>Tokens!C123</f>
        <v>#108 Pass Private Island Club</v>
      </c>
      <c r="D123" t="str">
        <f>Tokens!BJ123</f>
        <v>PASS The Private Island Club</v>
      </c>
      <c r="E123" t="str">
        <f>IF(ToMint!J123="","",ToMint!J123)</f>
        <v/>
      </c>
      <c r="F123" s="40">
        <f>Tokens!BN123</f>
        <v>842</v>
      </c>
    </row>
    <row r="124" spans="3:6" x14ac:dyDescent="0.3">
      <c r="C124" t="str">
        <f>Tokens!C124</f>
        <v>#109 Pass Private Island Club</v>
      </c>
      <c r="D124" t="str">
        <f>Tokens!BJ124</f>
        <v>PASS The Private Island Club</v>
      </c>
      <c r="E124" t="str">
        <f>IF(ToMint!J124="","",ToMint!J124)</f>
        <v/>
      </c>
      <c r="F124" s="40">
        <f>Tokens!BN124</f>
        <v>842</v>
      </c>
    </row>
    <row r="125" spans="3:6" x14ac:dyDescent="0.3">
      <c r="C125" t="str">
        <f>Tokens!C125</f>
        <v>#110 Pass Private Island Club</v>
      </c>
      <c r="D125" t="str">
        <f>Tokens!BJ125</f>
        <v>PASS The Private Island Club</v>
      </c>
      <c r="E125" t="str">
        <f>IF(ToMint!J125="","",ToMint!J125)</f>
        <v/>
      </c>
      <c r="F125" s="40">
        <f>Tokens!BN125</f>
        <v>842</v>
      </c>
    </row>
    <row r="126" spans="3:6" x14ac:dyDescent="0.3">
      <c r="C126" t="str">
        <f>Tokens!C126</f>
        <v>#111 Pass Private Island Club</v>
      </c>
      <c r="D126" t="str">
        <f>Tokens!BJ126</f>
        <v>PASS The Private Island Club</v>
      </c>
      <c r="E126" t="str">
        <f>IF(ToMint!J126="","",ToMint!J126)</f>
        <v/>
      </c>
      <c r="F126" s="40">
        <f>Tokens!BN126</f>
        <v>842</v>
      </c>
    </row>
    <row r="127" spans="3:6" x14ac:dyDescent="0.3">
      <c r="C127" t="str">
        <f>Tokens!C127</f>
        <v>#112 Pass Private Island Club</v>
      </c>
      <c r="D127" t="str">
        <f>Tokens!BJ127</f>
        <v>PASS The Private Island Club</v>
      </c>
      <c r="E127" t="str">
        <f>IF(ToMint!J127="","",ToMint!J127)</f>
        <v/>
      </c>
      <c r="F127" s="40">
        <f>Tokens!BN127</f>
        <v>842</v>
      </c>
    </row>
    <row r="128" spans="3:6" x14ac:dyDescent="0.3">
      <c r="C128" t="str">
        <f>Tokens!C128</f>
        <v>#113 Pass Private Island Club</v>
      </c>
      <c r="D128" t="str">
        <f>Tokens!BJ128</f>
        <v>PASS The Private Island Club</v>
      </c>
      <c r="E128" t="str">
        <f>IF(ToMint!J128="","",ToMint!J128)</f>
        <v/>
      </c>
      <c r="F128" s="40">
        <f>Tokens!BN128</f>
        <v>842</v>
      </c>
    </row>
    <row r="129" spans="3:6" x14ac:dyDescent="0.3">
      <c r="C129" t="str">
        <f>Tokens!C129</f>
        <v>#114 Pass Private Island Club</v>
      </c>
      <c r="D129" t="str">
        <f>Tokens!BJ129</f>
        <v>PASS The Private Island Club</v>
      </c>
      <c r="E129" t="str">
        <f>IF(ToMint!J129="","",ToMint!J129)</f>
        <v/>
      </c>
      <c r="F129" s="40">
        <f>Tokens!BN129</f>
        <v>842</v>
      </c>
    </row>
    <row r="130" spans="3:6" x14ac:dyDescent="0.3">
      <c r="C130" t="str">
        <f>Tokens!C130</f>
        <v>#115 Pass Private Island Club</v>
      </c>
      <c r="D130" t="str">
        <f>Tokens!BJ130</f>
        <v>PASS The Private Island Club</v>
      </c>
      <c r="E130" t="str">
        <f>IF(ToMint!J130="","",ToMint!J130)</f>
        <v/>
      </c>
      <c r="F130" s="40">
        <f>Tokens!BN130</f>
        <v>842</v>
      </c>
    </row>
    <row r="131" spans="3:6" x14ac:dyDescent="0.3">
      <c r="C131" t="str">
        <f>Tokens!C131</f>
        <v>#116 Pass Private Island Club</v>
      </c>
      <c r="D131" t="str">
        <f>Tokens!BJ131</f>
        <v>PASS The Private Island Club</v>
      </c>
      <c r="E131" t="str">
        <f>IF(ToMint!J131="","",ToMint!J131)</f>
        <v/>
      </c>
      <c r="F131" s="40">
        <f>Tokens!BN131</f>
        <v>842</v>
      </c>
    </row>
    <row r="132" spans="3:6" x14ac:dyDescent="0.3">
      <c r="C132" t="str">
        <f>Tokens!C132</f>
        <v>#117 Pass Private Island Club</v>
      </c>
      <c r="D132" t="str">
        <f>Tokens!BJ132</f>
        <v>PASS The Private Island Club</v>
      </c>
      <c r="E132" t="str">
        <f>IF(ToMint!J132="","",ToMint!J132)</f>
        <v/>
      </c>
      <c r="F132" s="40">
        <f>Tokens!BN132</f>
        <v>842</v>
      </c>
    </row>
    <row r="133" spans="3:6" x14ac:dyDescent="0.3">
      <c r="C133" t="str">
        <f>Tokens!C133</f>
        <v>#118 Pass Private Island Club</v>
      </c>
      <c r="D133" t="str">
        <f>Tokens!BJ133</f>
        <v>PASS The Private Island Club</v>
      </c>
      <c r="E133" t="str">
        <f>IF(ToMint!J133="","",ToMint!J133)</f>
        <v/>
      </c>
      <c r="F133" s="40">
        <f>Tokens!BN133</f>
        <v>842</v>
      </c>
    </row>
    <row r="134" spans="3:6" x14ac:dyDescent="0.3">
      <c r="C134" t="str">
        <f>Tokens!C134</f>
        <v>#119 Pass Private Island Club</v>
      </c>
      <c r="D134" t="str">
        <f>Tokens!BJ134</f>
        <v>PASS The Private Island Club</v>
      </c>
      <c r="E134" t="str">
        <f>IF(ToMint!J134="","",ToMint!J134)</f>
        <v/>
      </c>
      <c r="F134" s="40">
        <f>Tokens!BN134</f>
        <v>842</v>
      </c>
    </row>
    <row r="135" spans="3:6" x14ac:dyDescent="0.3">
      <c r="C135" t="str">
        <f>Tokens!C135</f>
        <v>#120 Pass Private Island Club</v>
      </c>
      <c r="D135" t="str">
        <f>Tokens!BJ135</f>
        <v>PASS The Private Island Club</v>
      </c>
      <c r="E135" t="str">
        <f>IF(ToMint!J135="","",ToMint!J135)</f>
        <v/>
      </c>
      <c r="F135" s="40">
        <f>Tokens!BN135</f>
        <v>842</v>
      </c>
    </row>
    <row r="136" spans="3:6" x14ac:dyDescent="0.3">
      <c r="C136" t="str">
        <f>Tokens!C136</f>
        <v>#121 Pass Private Island Club</v>
      </c>
      <c r="D136" t="str">
        <f>Tokens!BJ136</f>
        <v>PASS The Private Island Club</v>
      </c>
      <c r="E136" t="str">
        <f>IF(ToMint!J136="","",ToMint!J136)</f>
        <v/>
      </c>
      <c r="F136" s="40">
        <f>Tokens!BN136</f>
        <v>842</v>
      </c>
    </row>
    <row r="137" spans="3:6" x14ac:dyDescent="0.3">
      <c r="C137" t="str">
        <f>Tokens!C137</f>
        <v>#122 Pass Private Island Club</v>
      </c>
      <c r="D137" t="str">
        <f>Tokens!BJ137</f>
        <v>PASS The Private Island Club</v>
      </c>
      <c r="E137" t="str">
        <f>IF(ToMint!J137="","",ToMint!J137)</f>
        <v/>
      </c>
      <c r="F137" s="40">
        <f>Tokens!BN137</f>
        <v>842</v>
      </c>
    </row>
    <row r="138" spans="3:6" x14ac:dyDescent="0.3">
      <c r="C138" t="str">
        <f>Tokens!C138</f>
        <v>#123 Pass Private Island Club</v>
      </c>
      <c r="D138" t="str">
        <f>Tokens!BJ138</f>
        <v>PASS The Private Island Club</v>
      </c>
      <c r="E138" t="str">
        <f>IF(ToMint!J138="","",ToMint!J138)</f>
        <v/>
      </c>
      <c r="F138" s="40">
        <f>Tokens!BN138</f>
        <v>842</v>
      </c>
    </row>
    <row r="139" spans="3:6" x14ac:dyDescent="0.3">
      <c r="C139" t="str">
        <f>Tokens!C139</f>
        <v>#124 Pass Private Island Club</v>
      </c>
      <c r="D139" t="str">
        <f>Tokens!BJ139</f>
        <v>PASS The Private Island Club</v>
      </c>
      <c r="E139" t="str">
        <f>IF(ToMint!J139="","",ToMint!J139)</f>
        <v/>
      </c>
      <c r="F139" s="40">
        <f>Tokens!BN139</f>
        <v>842</v>
      </c>
    </row>
    <row r="140" spans="3:6" x14ac:dyDescent="0.3">
      <c r="C140" t="str">
        <f>Tokens!C140</f>
        <v>#125 Pass Private Island Club</v>
      </c>
      <c r="D140" t="str">
        <f>Tokens!BJ140</f>
        <v>PASS The Private Island Club</v>
      </c>
      <c r="E140" t="str">
        <f>IF(ToMint!J140="","",ToMint!J140)</f>
        <v/>
      </c>
      <c r="F140" s="40">
        <f>Tokens!BN140</f>
        <v>842</v>
      </c>
    </row>
    <row r="141" spans="3:6" x14ac:dyDescent="0.3">
      <c r="C141" t="str">
        <f>Tokens!C141</f>
        <v>#126 Pass Private Island Club</v>
      </c>
      <c r="D141" t="str">
        <f>Tokens!BJ141</f>
        <v>PASS The Private Island Club</v>
      </c>
      <c r="E141" t="str">
        <f>IF(ToMint!J141="","",ToMint!J141)</f>
        <v/>
      </c>
      <c r="F141" s="40">
        <f>Tokens!BN141</f>
        <v>842</v>
      </c>
    </row>
    <row r="142" spans="3:6" x14ac:dyDescent="0.3">
      <c r="C142" t="str">
        <f>Tokens!C142</f>
        <v>#127 Pass Private Island Club</v>
      </c>
      <c r="D142" t="str">
        <f>Tokens!BJ142</f>
        <v>PASS The Private Island Club</v>
      </c>
      <c r="E142" t="str">
        <f>IF(ToMint!J142="","",ToMint!J142)</f>
        <v/>
      </c>
      <c r="F142" s="40">
        <f>Tokens!BN142</f>
        <v>842</v>
      </c>
    </row>
    <row r="143" spans="3:6" x14ac:dyDescent="0.3">
      <c r="C143" t="str">
        <f>Tokens!C143</f>
        <v>#128 Pass Private Island Club</v>
      </c>
      <c r="D143" t="str">
        <f>Tokens!BJ143</f>
        <v>PASS The Private Island Club</v>
      </c>
      <c r="E143" t="str">
        <f>IF(ToMint!J143="","",ToMint!J143)</f>
        <v/>
      </c>
      <c r="F143" s="40">
        <f>Tokens!BN143</f>
        <v>842</v>
      </c>
    </row>
    <row r="144" spans="3:6" x14ac:dyDescent="0.3">
      <c r="C144" t="str">
        <f>Tokens!C144</f>
        <v>#129 Pass Private Island Club</v>
      </c>
      <c r="D144" t="str">
        <f>Tokens!BJ144</f>
        <v>PASS The Private Island Club</v>
      </c>
      <c r="E144" t="str">
        <f>IF(ToMint!J144="","",ToMint!J144)</f>
        <v/>
      </c>
      <c r="F144" s="40">
        <f>Tokens!BN144</f>
        <v>842</v>
      </c>
    </row>
    <row r="145" spans="3:6" x14ac:dyDescent="0.3">
      <c r="C145" t="str">
        <f>Tokens!C145</f>
        <v>#130 Pass Private Island Club</v>
      </c>
      <c r="D145" t="str">
        <f>Tokens!BJ145</f>
        <v>PASS The Private Island Club</v>
      </c>
      <c r="E145" t="str">
        <f>IF(ToMint!J145="","",ToMint!J145)</f>
        <v/>
      </c>
      <c r="F145" s="40">
        <f>Tokens!BN145</f>
        <v>842</v>
      </c>
    </row>
    <row r="146" spans="3:6" x14ac:dyDescent="0.3">
      <c r="C146" t="str">
        <f>Tokens!C146</f>
        <v>#131 Pass Private Island Club</v>
      </c>
      <c r="D146" t="str">
        <f>Tokens!BJ146</f>
        <v>PASS The Private Island Club</v>
      </c>
      <c r="E146" t="str">
        <f>IF(ToMint!J146="","",ToMint!J146)</f>
        <v/>
      </c>
      <c r="F146" s="40">
        <f>Tokens!BN146</f>
        <v>842</v>
      </c>
    </row>
    <row r="147" spans="3:6" x14ac:dyDescent="0.3">
      <c r="C147" t="str">
        <f>Tokens!C147</f>
        <v>#132 Pass Private Island Club</v>
      </c>
      <c r="D147" t="str">
        <f>Tokens!BJ147</f>
        <v>PASS The Private Island Club</v>
      </c>
      <c r="E147" t="str">
        <f>IF(ToMint!J147="","",ToMint!J147)</f>
        <v/>
      </c>
      <c r="F147" s="40">
        <f>Tokens!BN147</f>
        <v>842</v>
      </c>
    </row>
    <row r="148" spans="3:6" x14ac:dyDescent="0.3">
      <c r="C148" t="str">
        <f>Tokens!C148</f>
        <v>#133 Pass Private Island Club</v>
      </c>
      <c r="D148" t="str">
        <f>Tokens!BJ148</f>
        <v>PASS The Private Island Club</v>
      </c>
      <c r="E148" t="str">
        <f>IF(ToMint!J148="","",ToMint!J148)</f>
        <v/>
      </c>
      <c r="F148" s="40">
        <f>Tokens!BN148</f>
        <v>842</v>
      </c>
    </row>
    <row r="149" spans="3:6" x14ac:dyDescent="0.3">
      <c r="C149" t="str">
        <f>Tokens!C149</f>
        <v>#134 Pass Private Island Club</v>
      </c>
      <c r="D149" t="str">
        <f>Tokens!BJ149</f>
        <v>PASS The Private Island Club</v>
      </c>
      <c r="E149" t="str">
        <f>IF(ToMint!J149="","",ToMint!J149)</f>
        <v/>
      </c>
      <c r="F149" s="40">
        <f>Tokens!BN149</f>
        <v>842</v>
      </c>
    </row>
    <row r="150" spans="3:6" x14ac:dyDescent="0.3">
      <c r="C150" t="str">
        <f>Tokens!C150</f>
        <v>#135 Pass Private Island Club</v>
      </c>
      <c r="D150" t="str">
        <f>Tokens!BJ150</f>
        <v>PASS The Private Island Club</v>
      </c>
      <c r="E150" t="str">
        <f>IF(ToMint!J150="","",ToMint!J150)</f>
        <v/>
      </c>
      <c r="F150" s="40">
        <f>Tokens!BN150</f>
        <v>842</v>
      </c>
    </row>
    <row r="151" spans="3:6" x14ac:dyDescent="0.3">
      <c r="C151" t="str">
        <f>Tokens!C151</f>
        <v>#136 Pass Private Island Club</v>
      </c>
      <c r="D151" t="str">
        <f>Tokens!BJ151</f>
        <v>PASS The Private Island Club</v>
      </c>
      <c r="E151" t="str">
        <f>IF(ToMint!J151="","",ToMint!J151)</f>
        <v/>
      </c>
      <c r="F151" s="40">
        <f>Tokens!BN151</f>
        <v>842</v>
      </c>
    </row>
    <row r="152" spans="3:6" x14ac:dyDescent="0.3">
      <c r="C152" t="str">
        <f>Tokens!C152</f>
        <v>#137 Pass Private Island Club</v>
      </c>
      <c r="D152" t="str">
        <f>Tokens!BJ152</f>
        <v>PASS The Private Island Club</v>
      </c>
      <c r="E152" t="str">
        <f>IF(ToMint!J152="","",ToMint!J152)</f>
        <v/>
      </c>
      <c r="F152" s="40">
        <f>Tokens!BN152</f>
        <v>842</v>
      </c>
    </row>
    <row r="153" spans="3:6" x14ac:dyDescent="0.3">
      <c r="C153" t="str">
        <f>Tokens!C153</f>
        <v>#138 Pass Private Island Club</v>
      </c>
      <c r="D153" t="str">
        <f>Tokens!BJ153</f>
        <v>PASS The Private Island Club</v>
      </c>
      <c r="E153" t="str">
        <f>IF(ToMint!J153="","",ToMint!J153)</f>
        <v/>
      </c>
      <c r="F153" s="40">
        <f>Tokens!BN153</f>
        <v>842</v>
      </c>
    </row>
    <row r="154" spans="3:6" x14ac:dyDescent="0.3">
      <c r="C154" t="str">
        <f>Tokens!C154</f>
        <v>#139 Pass Private Island Club</v>
      </c>
      <c r="D154" t="str">
        <f>Tokens!BJ154</f>
        <v>PASS The Private Island Club</v>
      </c>
      <c r="E154" t="str">
        <f>IF(ToMint!J154="","",ToMint!J154)</f>
        <v/>
      </c>
      <c r="F154" s="40">
        <f>Tokens!BN154</f>
        <v>842</v>
      </c>
    </row>
    <row r="155" spans="3:6" x14ac:dyDescent="0.3">
      <c r="C155" t="str">
        <f>Tokens!C155</f>
        <v>#140 Pass Private Island Club</v>
      </c>
      <c r="D155" t="str">
        <f>Tokens!BJ155</f>
        <v>PASS The Private Island Club</v>
      </c>
      <c r="E155" t="str">
        <f>IF(ToMint!J155="","",ToMint!J155)</f>
        <v/>
      </c>
      <c r="F155" s="40">
        <f>Tokens!BN155</f>
        <v>842</v>
      </c>
    </row>
    <row r="156" spans="3:6" x14ac:dyDescent="0.3">
      <c r="C156" t="str">
        <f>Tokens!C156</f>
        <v>#141 Pass Private Island Club</v>
      </c>
      <c r="D156" t="str">
        <f>Tokens!BJ156</f>
        <v>PASS The Private Island Club</v>
      </c>
      <c r="E156" t="str">
        <f>IF(ToMint!J156="","",ToMint!J156)</f>
        <v/>
      </c>
      <c r="F156" s="40">
        <f>Tokens!BN156</f>
        <v>842</v>
      </c>
    </row>
    <row r="157" spans="3:6" x14ac:dyDescent="0.3">
      <c r="C157" t="str">
        <f>Tokens!C157</f>
        <v>#142 Pass Private Island Club</v>
      </c>
      <c r="D157" t="str">
        <f>Tokens!BJ157</f>
        <v>PASS The Private Island Club</v>
      </c>
      <c r="E157" t="str">
        <f>IF(ToMint!J157="","",ToMint!J157)</f>
        <v/>
      </c>
      <c r="F157" s="40">
        <f>Tokens!BN157</f>
        <v>842</v>
      </c>
    </row>
    <row r="158" spans="3:6" x14ac:dyDescent="0.3">
      <c r="C158" t="str">
        <f>Tokens!C158</f>
        <v>#143 Pass Private Island Club</v>
      </c>
      <c r="D158" t="str">
        <f>Tokens!BJ158</f>
        <v>PASS The Private Island Club</v>
      </c>
      <c r="E158" t="str">
        <f>IF(ToMint!J158="","",ToMint!J158)</f>
        <v/>
      </c>
      <c r="F158" s="40">
        <f>Tokens!BN158</f>
        <v>842</v>
      </c>
    </row>
    <row r="159" spans="3:6" x14ac:dyDescent="0.3">
      <c r="C159" t="str">
        <f>Tokens!C159</f>
        <v>#144 Pass Private Island Club</v>
      </c>
      <c r="D159" t="str">
        <f>Tokens!BJ159</f>
        <v>PASS The Private Island Club</v>
      </c>
      <c r="E159" t="str">
        <f>IF(ToMint!J159="","",ToMint!J159)</f>
        <v/>
      </c>
      <c r="F159" s="40">
        <f>Tokens!BN159</f>
        <v>842</v>
      </c>
    </row>
    <row r="160" spans="3:6" x14ac:dyDescent="0.3">
      <c r="C160" t="str">
        <f>Tokens!C160</f>
        <v>#145 Pass Private Island Club</v>
      </c>
      <c r="D160" t="str">
        <f>Tokens!BJ160</f>
        <v>PASS The Private Island Club</v>
      </c>
      <c r="E160" t="str">
        <f>IF(ToMint!J160="","",ToMint!J160)</f>
        <v/>
      </c>
      <c r="F160" s="40">
        <f>Tokens!BN160</f>
        <v>842</v>
      </c>
    </row>
    <row r="161" spans="3:6" x14ac:dyDescent="0.3">
      <c r="C161" t="str">
        <f>Tokens!C161</f>
        <v>#146 Pass Private Island Club</v>
      </c>
      <c r="D161" t="str">
        <f>Tokens!BJ161</f>
        <v>PASS The Private Island Club</v>
      </c>
      <c r="E161" t="str">
        <f>IF(ToMint!J161="","",ToMint!J161)</f>
        <v/>
      </c>
      <c r="F161" s="40">
        <f>Tokens!BN161</f>
        <v>842</v>
      </c>
    </row>
    <row r="162" spans="3:6" x14ac:dyDescent="0.3">
      <c r="C162" t="str">
        <f>Tokens!C162</f>
        <v>#147 Pass Private Island Club</v>
      </c>
      <c r="D162" t="str">
        <f>Tokens!BJ162</f>
        <v>PASS The Private Island Club</v>
      </c>
      <c r="E162" t="str">
        <f>IF(ToMint!J162="","",ToMint!J162)</f>
        <v/>
      </c>
      <c r="F162" s="40">
        <f>Tokens!BN162</f>
        <v>842</v>
      </c>
    </row>
    <row r="163" spans="3:6" x14ac:dyDescent="0.3">
      <c r="C163" t="str">
        <f>Tokens!C163</f>
        <v>#148 Pass Private Island Club</v>
      </c>
      <c r="D163" t="str">
        <f>Tokens!BJ163</f>
        <v>PASS The Private Island Club</v>
      </c>
      <c r="E163" t="str">
        <f>IF(ToMint!J163="","",ToMint!J163)</f>
        <v/>
      </c>
      <c r="F163" s="40">
        <f>Tokens!BN163</f>
        <v>842</v>
      </c>
    </row>
    <row r="164" spans="3:6" x14ac:dyDescent="0.3">
      <c r="C164" t="str">
        <f>Tokens!C164</f>
        <v>#149 Pass Private Island Club</v>
      </c>
      <c r="D164" t="str">
        <f>Tokens!BJ164</f>
        <v>PASS The Private Island Club</v>
      </c>
      <c r="E164" t="str">
        <f>IF(ToMint!J164="","",ToMint!J164)</f>
        <v/>
      </c>
      <c r="F164" s="40">
        <f>Tokens!BN164</f>
        <v>842</v>
      </c>
    </row>
    <row r="165" spans="3:6" x14ac:dyDescent="0.3">
      <c r="C165" t="str">
        <f>Tokens!C165</f>
        <v>#150 Pass Private Island Club</v>
      </c>
      <c r="D165" t="str">
        <f>Tokens!BJ165</f>
        <v>PASS The Private Island Club</v>
      </c>
      <c r="E165" t="str">
        <f>IF(ToMint!J165="","",ToMint!J165)</f>
        <v/>
      </c>
      <c r="F165" s="40">
        <f>Tokens!BN165</f>
        <v>842</v>
      </c>
    </row>
    <row r="166" spans="3:6" x14ac:dyDescent="0.3">
      <c r="C166" t="str">
        <f>Tokens!C166</f>
        <v>#151 Pass Private Island Club</v>
      </c>
      <c r="D166" t="str">
        <f>Tokens!BJ166</f>
        <v>PASS The Private Island Club</v>
      </c>
      <c r="E166" t="str">
        <f>IF(ToMint!J166="","",ToMint!J166)</f>
        <v/>
      </c>
      <c r="F166" s="40">
        <f>Tokens!BN166</f>
        <v>842</v>
      </c>
    </row>
    <row r="167" spans="3:6" x14ac:dyDescent="0.3">
      <c r="C167" t="str">
        <f>Tokens!C167</f>
        <v>#152 Pass Private Island Club</v>
      </c>
      <c r="D167" t="str">
        <f>Tokens!BJ167</f>
        <v>PASS The Private Island Club</v>
      </c>
      <c r="E167" t="str">
        <f>IF(ToMint!J167="","",ToMint!J167)</f>
        <v/>
      </c>
      <c r="F167" s="40">
        <f>Tokens!BN167</f>
        <v>842</v>
      </c>
    </row>
    <row r="168" spans="3:6" x14ac:dyDescent="0.3">
      <c r="C168" t="str">
        <f>Tokens!C168</f>
        <v>#153 Pass Private Island Club</v>
      </c>
      <c r="D168" t="str">
        <f>Tokens!BJ168</f>
        <v>PASS The Private Island Club</v>
      </c>
      <c r="E168" t="str">
        <f>IF(ToMint!J168="","",ToMint!J168)</f>
        <v/>
      </c>
      <c r="F168" s="40">
        <f>Tokens!BN168</f>
        <v>842</v>
      </c>
    </row>
    <row r="169" spans="3:6" x14ac:dyDescent="0.3">
      <c r="C169" t="str">
        <f>Tokens!C169</f>
        <v>#154 Pass Private Island Club</v>
      </c>
      <c r="D169" t="str">
        <f>Tokens!BJ169</f>
        <v>PASS The Private Island Club</v>
      </c>
      <c r="E169" t="str">
        <f>IF(ToMint!J169="","",ToMint!J169)</f>
        <v/>
      </c>
      <c r="F169" s="40">
        <f>Tokens!BN169</f>
        <v>842</v>
      </c>
    </row>
    <row r="170" spans="3:6" x14ac:dyDescent="0.3">
      <c r="C170" t="str">
        <f>Tokens!C170</f>
        <v>#155 Pass Private Island Club</v>
      </c>
      <c r="D170" t="str">
        <f>Tokens!BJ170</f>
        <v>PASS The Private Island Club</v>
      </c>
      <c r="E170" t="str">
        <f>IF(ToMint!J170="","",ToMint!J170)</f>
        <v/>
      </c>
      <c r="F170" s="40">
        <f>Tokens!BN170</f>
        <v>842</v>
      </c>
    </row>
    <row r="171" spans="3:6" x14ac:dyDescent="0.3">
      <c r="C171" t="str">
        <f>Tokens!C171</f>
        <v>#156 Pass Private Island Club</v>
      </c>
      <c r="D171" t="str">
        <f>Tokens!BJ171</f>
        <v>PASS The Private Island Club</v>
      </c>
      <c r="E171" t="str">
        <f>IF(ToMint!J171="","",ToMint!J171)</f>
        <v/>
      </c>
      <c r="F171" s="40">
        <f>Tokens!BN171</f>
        <v>842</v>
      </c>
    </row>
    <row r="172" spans="3:6" x14ac:dyDescent="0.3">
      <c r="C172" t="str">
        <f>Tokens!C172</f>
        <v>#157 Pass Private Island Club</v>
      </c>
      <c r="D172" t="str">
        <f>Tokens!BJ172</f>
        <v>PASS The Private Island Club</v>
      </c>
      <c r="E172" t="str">
        <f>IF(ToMint!J172="","",ToMint!J172)</f>
        <v/>
      </c>
      <c r="F172" s="40">
        <f>Tokens!BN172</f>
        <v>842</v>
      </c>
    </row>
    <row r="173" spans="3:6" x14ac:dyDescent="0.3">
      <c r="C173" t="str">
        <f>Tokens!C173</f>
        <v>#158 Pass Private Island Club</v>
      </c>
      <c r="D173" t="str">
        <f>Tokens!BJ173</f>
        <v>PASS The Private Island Club</v>
      </c>
      <c r="E173" t="str">
        <f>IF(ToMint!J173="","",ToMint!J173)</f>
        <v/>
      </c>
      <c r="F173" s="40">
        <f>Tokens!BN173</f>
        <v>842</v>
      </c>
    </row>
    <row r="174" spans="3:6" x14ac:dyDescent="0.3">
      <c r="C174" t="str">
        <f>Tokens!C174</f>
        <v>#159 Pass Private Island Club</v>
      </c>
      <c r="D174" t="str">
        <f>Tokens!BJ174</f>
        <v>PASS The Private Island Club</v>
      </c>
      <c r="E174" t="str">
        <f>IF(ToMint!J174="","",ToMint!J174)</f>
        <v/>
      </c>
      <c r="F174" s="40">
        <f>Tokens!BN174</f>
        <v>842</v>
      </c>
    </row>
    <row r="175" spans="3:6" x14ac:dyDescent="0.3">
      <c r="C175" t="str">
        <f>Tokens!C175</f>
        <v>#160 Pass Private Island Club</v>
      </c>
      <c r="D175" t="str">
        <f>Tokens!BJ175</f>
        <v>PASS The Private Island Club</v>
      </c>
      <c r="E175" t="str">
        <f>IF(ToMint!J175="","",ToMint!J175)</f>
        <v/>
      </c>
      <c r="F175" s="40">
        <f>Tokens!BN175</f>
        <v>842</v>
      </c>
    </row>
    <row r="176" spans="3:6" x14ac:dyDescent="0.3">
      <c r="C176" t="str">
        <f>Tokens!C176</f>
        <v>#161 Pass Private Island Club</v>
      </c>
      <c r="D176" t="str">
        <f>Tokens!BJ176</f>
        <v>PASS The Private Island Club</v>
      </c>
      <c r="E176" t="str">
        <f>IF(ToMint!J176="","",ToMint!J176)</f>
        <v/>
      </c>
      <c r="F176" s="40">
        <f>Tokens!BN176</f>
        <v>842</v>
      </c>
    </row>
    <row r="177" spans="3:6" x14ac:dyDescent="0.3">
      <c r="C177" t="str">
        <f>Tokens!C177</f>
        <v>#162 Pass Private Island Club</v>
      </c>
      <c r="D177" t="str">
        <f>Tokens!BJ177</f>
        <v>PASS The Private Island Club</v>
      </c>
      <c r="E177" t="str">
        <f>IF(ToMint!J177="","",ToMint!J177)</f>
        <v/>
      </c>
      <c r="F177" s="40">
        <f>Tokens!BN177</f>
        <v>842</v>
      </c>
    </row>
    <row r="178" spans="3:6" x14ac:dyDescent="0.3">
      <c r="C178" t="str">
        <f>Tokens!C178</f>
        <v>#163 Pass Private Island Club</v>
      </c>
      <c r="D178" t="str">
        <f>Tokens!BJ178</f>
        <v>PASS The Private Island Club</v>
      </c>
      <c r="E178" t="str">
        <f>IF(ToMint!J178="","",ToMint!J178)</f>
        <v/>
      </c>
      <c r="F178" s="40">
        <f>Tokens!BN178</f>
        <v>842</v>
      </c>
    </row>
    <row r="179" spans="3:6" x14ac:dyDescent="0.3">
      <c r="C179" t="str">
        <f>Tokens!C179</f>
        <v>#164 Pass Private Island Club</v>
      </c>
      <c r="D179" t="str">
        <f>Tokens!BJ179</f>
        <v>PASS The Private Island Club</v>
      </c>
      <c r="E179" t="str">
        <f>IF(ToMint!J179="","",ToMint!J179)</f>
        <v/>
      </c>
      <c r="F179" s="40">
        <f>Tokens!BN179</f>
        <v>842</v>
      </c>
    </row>
    <row r="180" spans="3:6" x14ac:dyDescent="0.3">
      <c r="C180" t="str">
        <f>Tokens!C180</f>
        <v>#165 Pass Private Island Club</v>
      </c>
      <c r="D180" t="str">
        <f>Tokens!BJ180</f>
        <v>PASS The Private Island Club</v>
      </c>
      <c r="E180" t="str">
        <f>IF(ToMint!J180="","",ToMint!J180)</f>
        <v/>
      </c>
      <c r="F180" s="40">
        <f>Tokens!BN180</f>
        <v>842</v>
      </c>
    </row>
    <row r="181" spans="3:6" x14ac:dyDescent="0.3">
      <c r="C181" t="str">
        <f>Tokens!C181</f>
        <v>#166 Pass Private Island Club</v>
      </c>
      <c r="D181" t="str">
        <f>Tokens!BJ181</f>
        <v>PASS The Private Island Club</v>
      </c>
      <c r="E181" t="str">
        <f>IF(ToMint!J181="","",ToMint!J181)</f>
        <v/>
      </c>
      <c r="F181" s="40">
        <f>Tokens!BN181</f>
        <v>842</v>
      </c>
    </row>
    <row r="182" spans="3:6" x14ac:dyDescent="0.3">
      <c r="C182" t="str">
        <f>Tokens!C182</f>
        <v>#167 Pass Private Island Club</v>
      </c>
      <c r="D182" t="str">
        <f>Tokens!BJ182</f>
        <v>PASS The Private Island Club</v>
      </c>
      <c r="E182" t="str">
        <f>IF(ToMint!J182="","",ToMint!J182)</f>
        <v/>
      </c>
      <c r="F182" s="40">
        <f>Tokens!BN182</f>
        <v>842</v>
      </c>
    </row>
    <row r="183" spans="3:6" x14ac:dyDescent="0.3">
      <c r="C183" t="str">
        <f>Tokens!C183</f>
        <v>#168 Pass Private Island Club</v>
      </c>
      <c r="D183" t="str">
        <f>Tokens!BJ183</f>
        <v>PASS The Private Island Club</v>
      </c>
      <c r="E183" t="str">
        <f>IF(ToMint!J183="","",ToMint!J183)</f>
        <v/>
      </c>
      <c r="F183" s="40">
        <f>Tokens!BN183</f>
        <v>842</v>
      </c>
    </row>
    <row r="184" spans="3:6" x14ac:dyDescent="0.3">
      <c r="C184" t="str">
        <f>Tokens!C184</f>
        <v>#169 Pass Private Island Club</v>
      </c>
      <c r="D184" t="str">
        <f>Tokens!BJ184</f>
        <v>PASS The Private Island Club</v>
      </c>
      <c r="E184" t="str">
        <f>IF(ToMint!J184="","",ToMint!J184)</f>
        <v/>
      </c>
      <c r="F184" s="40">
        <f>Tokens!BN184</f>
        <v>842</v>
      </c>
    </row>
    <row r="185" spans="3:6" x14ac:dyDescent="0.3">
      <c r="C185" t="str">
        <f>Tokens!C185</f>
        <v>#170 Pass Private Island Club</v>
      </c>
      <c r="D185" t="str">
        <f>Tokens!BJ185</f>
        <v>PASS The Private Island Club</v>
      </c>
      <c r="E185" t="str">
        <f>IF(ToMint!J185="","",ToMint!J185)</f>
        <v/>
      </c>
      <c r="F185" s="40">
        <f>Tokens!BN185</f>
        <v>842</v>
      </c>
    </row>
    <row r="186" spans="3:6" x14ac:dyDescent="0.3">
      <c r="C186" t="str">
        <f>Tokens!C186</f>
        <v>#171 Pass Private Island Club</v>
      </c>
      <c r="D186" t="str">
        <f>Tokens!BJ186</f>
        <v>PASS The Private Island Club</v>
      </c>
      <c r="E186" t="str">
        <f>IF(ToMint!J186="","",ToMint!J186)</f>
        <v/>
      </c>
      <c r="F186" s="40">
        <f>Tokens!BN186</f>
        <v>842</v>
      </c>
    </row>
    <row r="187" spans="3:6" x14ac:dyDescent="0.3">
      <c r="C187" t="str">
        <f>Tokens!C187</f>
        <v>#172 Pass Private Island Club</v>
      </c>
      <c r="D187" t="str">
        <f>Tokens!BJ187</f>
        <v>PASS The Private Island Club</v>
      </c>
      <c r="E187" t="str">
        <f>IF(ToMint!J187="","",ToMint!J187)</f>
        <v/>
      </c>
      <c r="F187" s="40">
        <f>Tokens!BN187</f>
        <v>842</v>
      </c>
    </row>
    <row r="188" spans="3:6" x14ac:dyDescent="0.3">
      <c r="C188" t="str">
        <f>Tokens!C188</f>
        <v>#173 Pass Private Island Club</v>
      </c>
      <c r="D188" t="str">
        <f>Tokens!BJ188</f>
        <v>PASS The Private Island Club</v>
      </c>
      <c r="E188" t="str">
        <f>IF(ToMint!J188="","",ToMint!J188)</f>
        <v/>
      </c>
      <c r="F188" s="40">
        <f>Tokens!BN188</f>
        <v>842</v>
      </c>
    </row>
    <row r="189" spans="3:6" x14ac:dyDescent="0.3">
      <c r="C189" t="str">
        <f>Tokens!C189</f>
        <v>#174 Pass Private Island Club</v>
      </c>
      <c r="D189" t="str">
        <f>Tokens!BJ189</f>
        <v>PASS The Private Island Club</v>
      </c>
      <c r="E189" t="str">
        <f>IF(ToMint!J189="","",ToMint!J189)</f>
        <v/>
      </c>
      <c r="F189" s="40">
        <f>Tokens!BN189</f>
        <v>842</v>
      </c>
    </row>
    <row r="190" spans="3:6" x14ac:dyDescent="0.3">
      <c r="C190" t="str">
        <f>Tokens!C190</f>
        <v>#175 Pass Private Island Club</v>
      </c>
      <c r="D190" t="str">
        <f>Tokens!BJ190</f>
        <v>PASS The Private Island Club</v>
      </c>
      <c r="E190" t="str">
        <f>IF(ToMint!J190="","",ToMint!J190)</f>
        <v/>
      </c>
      <c r="F190" s="40">
        <f>Tokens!BN190</f>
        <v>842</v>
      </c>
    </row>
    <row r="191" spans="3:6" x14ac:dyDescent="0.3">
      <c r="C191" t="str">
        <f>Tokens!C191</f>
        <v>#176 Pass Private Island Club</v>
      </c>
      <c r="D191" t="str">
        <f>Tokens!BJ191</f>
        <v>PASS The Private Island Club</v>
      </c>
      <c r="E191" t="str">
        <f>IF(ToMint!J191="","",ToMint!J191)</f>
        <v/>
      </c>
      <c r="F191" s="40">
        <f>Tokens!BN191</f>
        <v>842</v>
      </c>
    </row>
    <row r="192" spans="3:6" x14ac:dyDescent="0.3">
      <c r="C192" t="str">
        <f>Tokens!C192</f>
        <v>#177 Pass Private Island Club</v>
      </c>
      <c r="D192" t="str">
        <f>Tokens!BJ192</f>
        <v>PASS The Private Island Club</v>
      </c>
      <c r="E192" t="str">
        <f>IF(ToMint!J192="","",ToMint!J192)</f>
        <v/>
      </c>
      <c r="F192" s="40">
        <f>Tokens!BN192</f>
        <v>842</v>
      </c>
    </row>
    <row r="193" spans="3:6" x14ac:dyDescent="0.3">
      <c r="C193" t="str">
        <f>Tokens!C193</f>
        <v>#178 Pass Private Island Club</v>
      </c>
      <c r="D193" t="str">
        <f>Tokens!BJ193</f>
        <v>PASS The Private Island Club</v>
      </c>
      <c r="E193" t="str">
        <f>IF(ToMint!J193="","",ToMint!J193)</f>
        <v/>
      </c>
      <c r="F193" s="40">
        <f>Tokens!BN193</f>
        <v>842</v>
      </c>
    </row>
    <row r="194" spans="3:6" x14ac:dyDescent="0.3">
      <c r="C194" t="str">
        <f>Tokens!C194</f>
        <v>#179 Pass Private Island Club</v>
      </c>
      <c r="D194" t="str">
        <f>Tokens!BJ194</f>
        <v>PASS The Private Island Club</v>
      </c>
      <c r="E194" t="str">
        <f>IF(ToMint!J194="","",ToMint!J194)</f>
        <v/>
      </c>
      <c r="F194" s="40">
        <f>Tokens!BN194</f>
        <v>842</v>
      </c>
    </row>
    <row r="195" spans="3:6" x14ac:dyDescent="0.3">
      <c r="C195" t="str">
        <f>Tokens!C195</f>
        <v>#180 Pass Private Island Club</v>
      </c>
      <c r="D195" t="str">
        <f>Tokens!BJ195</f>
        <v>PASS The Private Island Club</v>
      </c>
      <c r="E195" t="str">
        <f>IF(ToMint!J195="","",ToMint!J195)</f>
        <v/>
      </c>
      <c r="F195" s="40">
        <f>Tokens!BN195</f>
        <v>842</v>
      </c>
    </row>
    <row r="196" spans="3:6" x14ac:dyDescent="0.3">
      <c r="C196" t="str">
        <f>Tokens!C196</f>
        <v>#181 Pass Private Island Club</v>
      </c>
      <c r="D196" t="str">
        <f>Tokens!BJ196</f>
        <v>PASS The Private Island Club</v>
      </c>
      <c r="E196" t="str">
        <f>IF(ToMint!J196="","",ToMint!J196)</f>
        <v/>
      </c>
      <c r="F196" s="40">
        <f>Tokens!BN196</f>
        <v>842</v>
      </c>
    </row>
    <row r="197" spans="3:6" x14ac:dyDescent="0.3">
      <c r="C197" t="str">
        <f>Tokens!C197</f>
        <v>#182 Pass Private Island Club</v>
      </c>
      <c r="D197" t="str">
        <f>Tokens!BJ197</f>
        <v>PASS The Private Island Club</v>
      </c>
      <c r="E197" t="str">
        <f>IF(ToMint!J197="","",ToMint!J197)</f>
        <v/>
      </c>
      <c r="F197" s="40">
        <f>Tokens!BN197</f>
        <v>842</v>
      </c>
    </row>
    <row r="198" spans="3:6" x14ac:dyDescent="0.3">
      <c r="C198" t="str">
        <f>Tokens!C198</f>
        <v>#183 Pass Private Island Club</v>
      </c>
      <c r="D198" t="str">
        <f>Tokens!BJ198</f>
        <v>PASS The Private Island Club</v>
      </c>
      <c r="E198" t="str">
        <f>IF(ToMint!J198="","",ToMint!J198)</f>
        <v/>
      </c>
      <c r="F198" s="40">
        <f>Tokens!BN198</f>
        <v>842</v>
      </c>
    </row>
    <row r="199" spans="3:6" x14ac:dyDescent="0.3">
      <c r="C199" t="str">
        <f>Tokens!C199</f>
        <v>#184 Pass Private Island Club</v>
      </c>
      <c r="D199" t="str">
        <f>Tokens!BJ199</f>
        <v>PASS The Private Island Club</v>
      </c>
      <c r="E199" t="str">
        <f>IF(ToMint!J199="","",ToMint!J199)</f>
        <v/>
      </c>
      <c r="F199" s="40">
        <f>Tokens!BN199</f>
        <v>842</v>
      </c>
    </row>
    <row r="200" spans="3:6" x14ac:dyDescent="0.3">
      <c r="C200" t="str">
        <f>Tokens!C200</f>
        <v>#185 Pass Private Island Club</v>
      </c>
      <c r="D200" t="str">
        <f>Tokens!BJ200</f>
        <v>PASS The Private Island Club</v>
      </c>
      <c r="E200" t="str">
        <f>IF(ToMint!J200="","",ToMint!J200)</f>
        <v/>
      </c>
      <c r="F200" s="40">
        <f>Tokens!BN200</f>
        <v>842</v>
      </c>
    </row>
    <row r="201" spans="3:6" x14ac:dyDescent="0.3">
      <c r="C201" t="str">
        <f>Tokens!C201</f>
        <v>#186 Pass Private Island Club</v>
      </c>
      <c r="D201" t="str">
        <f>Tokens!BJ201</f>
        <v>PASS The Private Island Club</v>
      </c>
      <c r="E201" t="str">
        <f>IF(ToMint!J201="","",ToMint!J201)</f>
        <v/>
      </c>
      <c r="F201" s="40">
        <f>Tokens!BN201</f>
        <v>842</v>
      </c>
    </row>
    <row r="202" spans="3:6" x14ac:dyDescent="0.3">
      <c r="C202" t="str">
        <f>Tokens!C202</f>
        <v>#187 Pass Private Island Club</v>
      </c>
      <c r="D202" t="str">
        <f>Tokens!BJ202</f>
        <v>PASS The Private Island Club</v>
      </c>
      <c r="E202" t="str">
        <f>IF(ToMint!J202="","",ToMint!J202)</f>
        <v/>
      </c>
      <c r="F202" s="40">
        <f>Tokens!BN202</f>
        <v>842</v>
      </c>
    </row>
    <row r="203" spans="3:6" x14ac:dyDescent="0.3">
      <c r="C203" t="str">
        <f>Tokens!C203</f>
        <v>#188 Pass Private Island Club</v>
      </c>
      <c r="D203" t="str">
        <f>Tokens!BJ203</f>
        <v>PASS The Private Island Club</v>
      </c>
      <c r="E203" t="str">
        <f>IF(ToMint!J203="","",ToMint!J203)</f>
        <v/>
      </c>
      <c r="F203" s="40">
        <f>Tokens!BN203</f>
        <v>842</v>
      </c>
    </row>
    <row r="204" spans="3:6" x14ac:dyDescent="0.3">
      <c r="C204" t="str">
        <f>Tokens!C204</f>
        <v>#189 Pass Private Island Club</v>
      </c>
      <c r="D204" t="str">
        <f>Tokens!BJ204</f>
        <v>PASS The Private Island Club</v>
      </c>
      <c r="E204" t="str">
        <f>IF(ToMint!J204="","",ToMint!J204)</f>
        <v/>
      </c>
      <c r="F204" s="40">
        <f>Tokens!BN204</f>
        <v>842</v>
      </c>
    </row>
    <row r="205" spans="3:6" x14ac:dyDescent="0.3">
      <c r="C205" t="str">
        <f>Tokens!C205</f>
        <v>#190 Pass Private Island Club</v>
      </c>
      <c r="D205" t="str">
        <f>Tokens!BJ205</f>
        <v>PASS The Private Island Club</v>
      </c>
      <c r="E205" t="str">
        <f>IF(ToMint!J205="","",ToMint!J205)</f>
        <v/>
      </c>
      <c r="F205" s="40">
        <f>Tokens!BN205</f>
        <v>842</v>
      </c>
    </row>
    <row r="206" spans="3:6" x14ac:dyDescent="0.3">
      <c r="C206" t="str">
        <f>Tokens!C206</f>
        <v>#191 Pass Private Island Club</v>
      </c>
      <c r="D206" t="str">
        <f>Tokens!BJ206</f>
        <v>PASS The Private Island Club</v>
      </c>
      <c r="E206" t="str">
        <f>IF(ToMint!J206="","",ToMint!J206)</f>
        <v/>
      </c>
      <c r="F206" s="40">
        <f>Tokens!BN206</f>
        <v>842</v>
      </c>
    </row>
    <row r="207" spans="3:6" x14ac:dyDescent="0.3">
      <c r="C207" t="str">
        <f>Tokens!C207</f>
        <v>#192 Pass Private Island Club</v>
      </c>
      <c r="D207" t="str">
        <f>Tokens!BJ207</f>
        <v>PASS The Private Island Club</v>
      </c>
      <c r="E207" t="str">
        <f>IF(ToMint!J207="","",ToMint!J207)</f>
        <v/>
      </c>
      <c r="F207" s="40">
        <f>Tokens!BN207</f>
        <v>842</v>
      </c>
    </row>
    <row r="208" spans="3:6" x14ac:dyDescent="0.3">
      <c r="C208" t="str">
        <f>Tokens!C208</f>
        <v>#193 Pass Private Island Club</v>
      </c>
      <c r="D208" t="str">
        <f>Tokens!BJ208</f>
        <v>PASS The Private Island Club</v>
      </c>
      <c r="E208" t="str">
        <f>IF(ToMint!J208="","",ToMint!J208)</f>
        <v/>
      </c>
      <c r="F208" s="40">
        <f>Tokens!BN208</f>
        <v>842</v>
      </c>
    </row>
    <row r="209" spans="3:6" x14ac:dyDescent="0.3">
      <c r="C209" t="str">
        <f>Tokens!C209</f>
        <v>#194 Pass Private Island Club</v>
      </c>
      <c r="D209" t="str">
        <f>Tokens!BJ209</f>
        <v>PASS The Private Island Club</v>
      </c>
      <c r="E209" t="str">
        <f>IF(ToMint!J209="","",ToMint!J209)</f>
        <v/>
      </c>
      <c r="F209" s="40">
        <f>Tokens!BN209</f>
        <v>842</v>
      </c>
    </row>
    <row r="210" spans="3:6" x14ac:dyDescent="0.3">
      <c r="C210" t="str">
        <f>Tokens!C210</f>
        <v>#195 Pass Private Island Club</v>
      </c>
      <c r="D210" t="str">
        <f>Tokens!BJ210</f>
        <v>PASS The Private Island Club</v>
      </c>
      <c r="E210" t="str">
        <f>IF(ToMint!J210="","",ToMint!J210)</f>
        <v/>
      </c>
      <c r="F210" s="40">
        <f>Tokens!BN210</f>
        <v>842</v>
      </c>
    </row>
    <row r="211" spans="3:6" x14ac:dyDescent="0.3">
      <c r="C211" t="str">
        <f>Tokens!C211</f>
        <v>#196 Pass Private Island Club</v>
      </c>
      <c r="D211" t="str">
        <f>Tokens!BJ211</f>
        <v>PASS The Private Island Club</v>
      </c>
      <c r="E211" t="str">
        <f>IF(ToMint!J211="","",ToMint!J211)</f>
        <v/>
      </c>
      <c r="F211" s="40">
        <f>Tokens!BN211</f>
        <v>842</v>
      </c>
    </row>
    <row r="212" spans="3:6" x14ac:dyDescent="0.3">
      <c r="C212" t="str">
        <f>Tokens!C212</f>
        <v>#197 Pass Private Island Club</v>
      </c>
      <c r="D212" t="str">
        <f>Tokens!BJ212</f>
        <v>PASS The Private Island Club</v>
      </c>
      <c r="E212" t="str">
        <f>IF(ToMint!J212="","",ToMint!J212)</f>
        <v/>
      </c>
      <c r="F212" s="40">
        <f>Tokens!BN212</f>
        <v>842</v>
      </c>
    </row>
    <row r="213" spans="3:6" x14ac:dyDescent="0.3">
      <c r="C213" t="str">
        <f>Tokens!C213</f>
        <v>#198 Pass Private Island Club</v>
      </c>
      <c r="D213" t="str">
        <f>Tokens!BJ213</f>
        <v>PASS The Private Island Club</v>
      </c>
      <c r="E213" t="str">
        <f>IF(ToMint!J213="","",ToMint!J213)</f>
        <v/>
      </c>
      <c r="F213" s="40">
        <f>Tokens!BN213</f>
        <v>842</v>
      </c>
    </row>
    <row r="214" spans="3:6" x14ac:dyDescent="0.3">
      <c r="C214" t="str">
        <f>Tokens!C214</f>
        <v>#199 Pass Private Island Club</v>
      </c>
      <c r="D214" t="str">
        <f>Tokens!BJ214</f>
        <v>PASS The Private Island Club</v>
      </c>
      <c r="E214" t="str">
        <f>IF(ToMint!J214="","",ToMint!J214)</f>
        <v/>
      </c>
      <c r="F214" s="40">
        <f>Tokens!BN214</f>
        <v>842</v>
      </c>
    </row>
    <row r="215" spans="3:6" x14ac:dyDescent="0.3">
      <c r="C215" t="str">
        <f>Tokens!C215</f>
        <v>#200 Pass Private Island Club</v>
      </c>
      <c r="D215" t="str">
        <f>Tokens!BJ215</f>
        <v>PASS The Private Island Club</v>
      </c>
      <c r="E215" t="str">
        <f>IF(ToMint!J215="","",ToMint!J215)</f>
        <v/>
      </c>
      <c r="F215" s="40">
        <f>Tokens!BN215</f>
        <v>842</v>
      </c>
    </row>
    <row r="216" spans="3:6" x14ac:dyDescent="0.3">
      <c r="C216" t="str">
        <f>Tokens!C216</f>
        <v>#201 Pass Private Island Club</v>
      </c>
      <c r="D216" t="str">
        <f>Tokens!BJ216</f>
        <v>PASS The Private Island Club</v>
      </c>
      <c r="E216" t="str">
        <f>IF(ToMint!J216="","",ToMint!J216)</f>
        <v/>
      </c>
      <c r="F216" s="40">
        <f>Tokens!BN216</f>
        <v>842</v>
      </c>
    </row>
    <row r="217" spans="3:6" x14ac:dyDescent="0.3">
      <c r="C217" t="str">
        <f>Tokens!C217</f>
        <v>#202 Pass Private Island Club</v>
      </c>
      <c r="D217" t="str">
        <f>Tokens!BJ217</f>
        <v>PASS The Private Island Club</v>
      </c>
      <c r="E217" t="str">
        <f>IF(ToMint!J217="","",ToMint!J217)</f>
        <v/>
      </c>
      <c r="F217" s="40">
        <f>Tokens!BN217</f>
        <v>842</v>
      </c>
    </row>
    <row r="218" spans="3:6" x14ac:dyDescent="0.3">
      <c r="C218" t="str">
        <f>Tokens!C218</f>
        <v>#203 Pass Private Island Club</v>
      </c>
      <c r="D218" t="str">
        <f>Tokens!BJ218</f>
        <v>PASS The Private Island Club</v>
      </c>
      <c r="E218" t="str">
        <f>IF(ToMint!J218="","",ToMint!J218)</f>
        <v/>
      </c>
      <c r="F218" s="40">
        <f>Tokens!BN218</f>
        <v>842</v>
      </c>
    </row>
    <row r="219" spans="3:6" x14ac:dyDescent="0.3">
      <c r="C219" t="str">
        <f>Tokens!C219</f>
        <v>#204 Pass Private Island Club</v>
      </c>
      <c r="D219" t="str">
        <f>Tokens!BJ219</f>
        <v>PASS The Private Island Club</v>
      </c>
      <c r="E219" t="str">
        <f>IF(ToMint!J219="","",ToMint!J219)</f>
        <v/>
      </c>
      <c r="F219" s="40">
        <f>Tokens!BN219</f>
        <v>842</v>
      </c>
    </row>
    <row r="220" spans="3:6" x14ac:dyDescent="0.3">
      <c r="C220" t="str">
        <f>Tokens!C220</f>
        <v>#205 Pass Private Island Club</v>
      </c>
      <c r="D220" t="str">
        <f>Tokens!BJ220</f>
        <v>PASS The Private Island Club</v>
      </c>
      <c r="E220" t="str">
        <f>IF(ToMint!J220="","",ToMint!J220)</f>
        <v/>
      </c>
      <c r="F220" s="40">
        <f>Tokens!BN220</f>
        <v>842</v>
      </c>
    </row>
    <row r="221" spans="3:6" x14ac:dyDescent="0.3">
      <c r="C221" t="str">
        <f>Tokens!C221</f>
        <v>#206 Pass Private Island Club</v>
      </c>
      <c r="D221" t="str">
        <f>Tokens!BJ221</f>
        <v>PASS The Private Island Club</v>
      </c>
      <c r="E221" t="str">
        <f>IF(ToMint!J221="","",ToMint!J221)</f>
        <v/>
      </c>
      <c r="F221" s="40">
        <f>Tokens!BN221</f>
        <v>842</v>
      </c>
    </row>
    <row r="222" spans="3:6" x14ac:dyDescent="0.3">
      <c r="C222" t="str">
        <f>Tokens!C222</f>
        <v>#207 Pass Private Island Club</v>
      </c>
      <c r="D222" t="str">
        <f>Tokens!BJ222</f>
        <v>PASS The Private Island Club</v>
      </c>
      <c r="E222" t="str">
        <f>IF(ToMint!J222="","",ToMint!J222)</f>
        <v/>
      </c>
      <c r="F222" s="40">
        <f>Tokens!BN222</f>
        <v>842</v>
      </c>
    </row>
    <row r="223" spans="3:6" x14ac:dyDescent="0.3">
      <c r="C223" t="str">
        <f>Tokens!C223</f>
        <v>#208 Pass Private Island Club</v>
      </c>
      <c r="D223" t="str">
        <f>Tokens!BJ223</f>
        <v>PASS The Private Island Club</v>
      </c>
      <c r="E223" t="str">
        <f>IF(ToMint!J223="","",ToMint!J223)</f>
        <v/>
      </c>
      <c r="F223" s="40">
        <f>Tokens!BN223</f>
        <v>842</v>
      </c>
    </row>
    <row r="224" spans="3:6" x14ac:dyDescent="0.3">
      <c r="C224" t="str">
        <f>Tokens!C224</f>
        <v>#209 Pass Private Island Club</v>
      </c>
      <c r="D224" t="str">
        <f>Tokens!BJ224</f>
        <v>PASS The Private Island Club</v>
      </c>
      <c r="E224" t="str">
        <f>IF(ToMint!J224="","",ToMint!J224)</f>
        <v/>
      </c>
      <c r="F224" s="40">
        <f>Tokens!BN224</f>
        <v>842</v>
      </c>
    </row>
    <row r="225" spans="3:6" x14ac:dyDescent="0.3">
      <c r="C225" t="str">
        <f>Tokens!C225</f>
        <v>#210 Pass Private Island Club</v>
      </c>
      <c r="D225" t="str">
        <f>Tokens!BJ225</f>
        <v>PASS The Private Island Club</v>
      </c>
      <c r="E225" t="str">
        <f>IF(ToMint!J225="","",ToMint!J225)</f>
        <v/>
      </c>
      <c r="F225" s="40">
        <f>Tokens!BN225</f>
        <v>842</v>
      </c>
    </row>
    <row r="226" spans="3:6" x14ac:dyDescent="0.3">
      <c r="C226" t="str">
        <f>Tokens!C226</f>
        <v>#211 Pass Private Island Club</v>
      </c>
      <c r="D226" t="str">
        <f>Tokens!BJ226</f>
        <v>PASS The Private Island Club</v>
      </c>
      <c r="E226" t="str">
        <f>IF(ToMint!J226="","",ToMint!J226)</f>
        <v/>
      </c>
      <c r="F226" s="40">
        <f>Tokens!BN226</f>
        <v>842</v>
      </c>
    </row>
    <row r="227" spans="3:6" x14ac:dyDescent="0.3">
      <c r="C227" t="str">
        <f>Tokens!C227</f>
        <v>#212 Pass Private Island Club</v>
      </c>
      <c r="D227" t="str">
        <f>Tokens!BJ227</f>
        <v>PASS The Private Island Club</v>
      </c>
      <c r="E227" t="str">
        <f>IF(ToMint!J227="","",ToMint!J227)</f>
        <v/>
      </c>
      <c r="F227" s="40">
        <f>Tokens!BN227</f>
        <v>842</v>
      </c>
    </row>
    <row r="228" spans="3:6" x14ac:dyDescent="0.3">
      <c r="C228" t="str">
        <f>Tokens!C228</f>
        <v>#213 Pass Private Island Club</v>
      </c>
      <c r="D228" t="str">
        <f>Tokens!BJ228</f>
        <v>PASS The Private Island Club</v>
      </c>
      <c r="E228" t="str">
        <f>IF(ToMint!J228="","",ToMint!J228)</f>
        <v/>
      </c>
      <c r="F228" s="40">
        <f>Tokens!BN228</f>
        <v>842</v>
      </c>
    </row>
    <row r="229" spans="3:6" x14ac:dyDescent="0.3">
      <c r="C229" t="str">
        <f>Tokens!C229</f>
        <v>#214 Pass Private Island Club</v>
      </c>
      <c r="D229" t="str">
        <f>Tokens!BJ229</f>
        <v>PASS The Private Island Club</v>
      </c>
      <c r="E229" t="str">
        <f>IF(ToMint!J229="","",ToMint!J229)</f>
        <v/>
      </c>
      <c r="F229" s="40">
        <f>Tokens!BN229</f>
        <v>842</v>
      </c>
    </row>
    <row r="230" spans="3:6" x14ac:dyDescent="0.3">
      <c r="C230" t="str">
        <f>Tokens!C230</f>
        <v>#215 Pass Private Island Club</v>
      </c>
      <c r="D230" t="str">
        <f>Tokens!BJ230</f>
        <v>PASS The Private Island Club</v>
      </c>
      <c r="E230" t="str">
        <f>IF(ToMint!J230="","",ToMint!J230)</f>
        <v/>
      </c>
      <c r="F230" s="40">
        <f>Tokens!BN230</f>
        <v>842</v>
      </c>
    </row>
    <row r="231" spans="3:6" x14ac:dyDescent="0.3">
      <c r="C231" t="str">
        <f>Tokens!C231</f>
        <v>#216 Pass Private Island Club</v>
      </c>
      <c r="D231" t="str">
        <f>Tokens!BJ231</f>
        <v>PASS The Private Island Club</v>
      </c>
      <c r="E231" t="str">
        <f>IF(ToMint!J231="","",ToMint!J231)</f>
        <v/>
      </c>
      <c r="F231" s="40">
        <f>Tokens!BN231</f>
        <v>842</v>
      </c>
    </row>
    <row r="232" spans="3:6" x14ac:dyDescent="0.3">
      <c r="C232" t="str">
        <f>Tokens!C232</f>
        <v>#217 Pass Private Island Club</v>
      </c>
      <c r="D232" t="str">
        <f>Tokens!BJ232</f>
        <v>PASS The Private Island Club</v>
      </c>
      <c r="E232" t="str">
        <f>IF(ToMint!J232="","",ToMint!J232)</f>
        <v/>
      </c>
      <c r="F232" s="40">
        <f>Tokens!BN232</f>
        <v>842</v>
      </c>
    </row>
    <row r="233" spans="3:6" x14ac:dyDescent="0.3">
      <c r="C233" t="str">
        <f>Tokens!C233</f>
        <v>#218 Pass Private Island Club</v>
      </c>
      <c r="D233" t="str">
        <f>Tokens!BJ233</f>
        <v>PASS The Private Island Club</v>
      </c>
      <c r="E233" t="str">
        <f>IF(ToMint!J233="","",ToMint!J233)</f>
        <v/>
      </c>
      <c r="F233" s="40">
        <f>Tokens!BN233</f>
        <v>842</v>
      </c>
    </row>
    <row r="234" spans="3:6" x14ac:dyDescent="0.3">
      <c r="C234" t="str">
        <f>Tokens!C234</f>
        <v>#1 Billet Private Island Club</v>
      </c>
      <c r="D234" t="str">
        <f>Tokens!BJ234</f>
        <v>BILLET The Private Island Club</v>
      </c>
      <c r="E234" t="str">
        <f>IF(ToMint!J234="","",ToMint!J234)</f>
        <v/>
      </c>
      <c r="F234" s="40">
        <f>Tokens!BN234</f>
        <v>232</v>
      </c>
    </row>
    <row r="235" spans="3:6" x14ac:dyDescent="0.3">
      <c r="C235" t="str">
        <f>Tokens!C235</f>
        <v>#2 Billet Private Island Club</v>
      </c>
      <c r="D235" t="str">
        <f>Tokens!BJ235</f>
        <v>BILLET The Private Island Club</v>
      </c>
      <c r="E235" t="str">
        <f>IF(ToMint!J235="","",ToMint!J235)</f>
        <v/>
      </c>
      <c r="F235" s="40">
        <f>Tokens!BN235</f>
        <v>232</v>
      </c>
    </row>
    <row r="236" spans="3:6" x14ac:dyDescent="0.3">
      <c r="C236" t="str">
        <f>Tokens!C236</f>
        <v>#3 Billet Private Island Club</v>
      </c>
      <c r="D236" t="str">
        <f>Tokens!BJ236</f>
        <v>BILLET The Private Island Club</v>
      </c>
      <c r="E236" t="str">
        <f>IF(ToMint!J236="","",ToMint!J236)</f>
        <v/>
      </c>
      <c r="F236" s="40">
        <f>Tokens!BN236</f>
        <v>232</v>
      </c>
    </row>
    <row r="237" spans="3:6" x14ac:dyDescent="0.3">
      <c r="C237" t="str">
        <f>Tokens!C237</f>
        <v>#4 Billet Private Island Club</v>
      </c>
      <c r="D237" t="str">
        <f>Tokens!BJ237</f>
        <v>BILLET The Private Island Club</v>
      </c>
      <c r="E237" t="str">
        <f>IF(ToMint!J237="","",ToMint!J237)</f>
        <v/>
      </c>
      <c r="F237" s="40">
        <f>Tokens!BN237</f>
        <v>232</v>
      </c>
    </row>
    <row r="238" spans="3:6" x14ac:dyDescent="0.3">
      <c r="C238" t="str">
        <f>Tokens!C238</f>
        <v>#5 Billet Private Island Club</v>
      </c>
      <c r="D238" t="str">
        <f>Tokens!BJ238</f>
        <v>BILLET The Private Island Club</v>
      </c>
      <c r="E238" t="str">
        <f>IF(ToMint!J238="","",ToMint!J238)</f>
        <v/>
      </c>
      <c r="F238" s="40">
        <f>Tokens!BN238</f>
        <v>232</v>
      </c>
    </row>
    <row r="239" spans="3:6" x14ac:dyDescent="0.3">
      <c r="C239" t="str">
        <f>Tokens!C239</f>
        <v>#6 Billet Private Island Club</v>
      </c>
      <c r="D239" t="str">
        <f>Tokens!BJ239</f>
        <v>BILLET The Private Island Club</v>
      </c>
      <c r="E239" t="str">
        <f>IF(ToMint!J239="","",ToMint!J239)</f>
        <v/>
      </c>
      <c r="F239" s="40">
        <f>Tokens!BN239</f>
        <v>232</v>
      </c>
    </row>
    <row r="240" spans="3:6" x14ac:dyDescent="0.3">
      <c r="C240" t="str">
        <f>Tokens!C240</f>
        <v>#7 Billet Private Island Club</v>
      </c>
      <c r="D240" t="str">
        <f>Tokens!BJ240</f>
        <v>BILLET The Private Island Club</v>
      </c>
      <c r="E240" t="str">
        <f>IF(ToMint!J240="","",ToMint!J240)</f>
        <v/>
      </c>
      <c r="F240" s="40">
        <f>Tokens!BN240</f>
        <v>232</v>
      </c>
    </row>
    <row r="241" spans="3:6" x14ac:dyDescent="0.3">
      <c r="C241" t="str">
        <f>Tokens!C241</f>
        <v>#8 Billet Private Island Club</v>
      </c>
      <c r="D241" t="str">
        <f>Tokens!BJ241</f>
        <v>BILLET The Private Island Club</v>
      </c>
      <c r="E241" t="str">
        <f>IF(ToMint!J241="","",ToMint!J241)</f>
        <v/>
      </c>
      <c r="F241" s="40">
        <f>Tokens!BN241</f>
        <v>232</v>
      </c>
    </row>
    <row r="242" spans="3:6" x14ac:dyDescent="0.3">
      <c r="C242" t="str">
        <f>Tokens!C242</f>
        <v>#9 Billet Private Island Club</v>
      </c>
      <c r="D242" t="str">
        <f>Tokens!BJ242</f>
        <v>BILLET The Private Island Club</v>
      </c>
      <c r="E242" t="str">
        <f>IF(ToMint!J242="","",ToMint!J242)</f>
        <v/>
      </c>
      <c r="F242" s="40">
        <f>Tokens!BN242</f>
        <v>232</v>
      </c>
    </row>
    <row r="243" spans="3:6" x14ac:dyDescent="0.3">
      <c r="C243" t="str">
        <f>Tokens!C243</f>
        <v>#10 Billet Private Island Club</v>
      </c>
      <c r="D243" t="str">
        <f>Tokens!BJ243</f>
        <v>BILLET The Private Island Club</v>
      </c>
      <c r="E243" t="str">
        <f>IF(ToMint!J243="","",ToMint!J243)</f>
        <v/>
      </c>
      <c r="F243" s="40">
        <f>Tokens!BN243</f>
        <v>232</v>
      </c>
    </row>
    <row r="244" spans="3:6" x14ac:dyDescent="0.3">
      <c r="C244" t="str">
        <f>Tokens!C244</f>
        <v>#11 Billet Private Island Club</v>
      </c>
      <c r="D244" t="str">
        <f>Tokens!BJ244</f>
        <v>BILLET The Private Island Club</v>
      </c>
      <c r="E244" t="str">
        <f>IF(ToMint!J244="","",ToMint!J244)</f>
        <v/>
      </c>
      <c r="F244" s="40">
        <f>Tokens!BN244</f>
        <v>232</v>
      </c>
    </row>
    <row r="245" spans="3:6" x14ac:dyDescent="0.3">
      <c r="C245" t="str">
        <f>Tokens!C245</f>
        <v>#12 Billet Private Island Club</v>
      </c>
      <c r="D245" t="str">
        <f>Tokens!BJ245</f>
        <v>BILLET The Private Island Club</v>
      </c>
      <c r="E245" t="str">
        <f>IF(ToMint!J245="","",ToMint!J245)</f>
        <v/>
      </c>
      <c r="F245" s="40">
        <f>Tokens!BN245</f>
        <v>232</v>
      </c>
    </row>
    <row r="246" spans="3:6" x14ac:dyDescent="0.3">
      <c r="C246" t="str">
        <f>Tokens!C246</f>
        <v>#13 Billet Private Island Club</v>
      </c>
      <c r="D246" t="str">
        <f>Tokens!BJ246</f>
        <v>BILLET The Private Island Club</v>
      </c>
      <c r="E246" t="str">
        <f>IF(ToMint!J246="","",ToMint!J246)</f>
        <v/>
      </c>
      <c r="F246" s="40">
        <f>Tokens!BN246</f>
        <v>232</v>
      </c>
    </row>
    <row r="247" spans="3:6" x14ac:dyDescent="0.3">
      <c r="C247" t="str">
        <f>Tokens!C247</f>
        <v>#14 Billet Private Island Club</v>
      </c>
      <c r="D247" t="str">
        <f>Tokens!BJ247</f>
        <v>BILLET The Private Island Club</v>
      </c>
      <c r="E247" t="str">
        <f>IF(ToMint!J247="","",ToMint!J247)</f>
        <v/>
      </c>
      <c r="F247" s="40">
        <f>Tokens!BN247</f>
        <v>232</v>
      </c>
    </row>
    <row r="248" spans="3:6" x14ac:dyDescent="0.3">
      <c r="C248" t="str">
        <f>Tokens!C248</f>
        <v>#15 Billet Private Island Club</v>
      </c>
      <c r="D248" t="str">
        <f>Tokens!BJ248</f>
        <v>BILLET The Private Island Club</v>
      </c>
      <c r="E248" t="str">
        <f>IF(ToMint!J248="","",ToMint!J248)</f>
        <v/>
      </c>
      <c r="F248" s="40">
        <f>Tokens!BN248</f>
        <v>232</v>
      </c>
    </row>
    <row r="249" spans="3:6" x14ac:dyDescent="0.3">
      <c r="C249" t="str">
        <f>Tokens!C249</f>
        <v>#16 Billet Private Island Club</v>
      </c>
      <c r="D249" t="str">
        <f>Tokens!BJ249</f>
        <v>BILLET The Private Island Club</v>
      </c>
      <c r="E249" t="str">
        <f>IF(ToMint!J249="","",ToMint!J249)</f>
        <v/>
      </c>
      <c r="F249" s="40">
        <f>Tokens!BN249</f>
        <v>232</v>
      </c>
    </row>
    <row r="250" spans="3:6" x14ac:dyDescent="0.3">
      <c r="C250" t="str">
        <f>Tokens!C250</f>
        <v>#17 Billet Private Island Club</v>
      </c>
      <c r="D250" t="str">
        <f>Tokens!BJ250</f>
        <v>BILLET The Private Island Club</v>
      </c>
      <c r="E250" t="str">
        <f>IF(ToMint!J250="","",ToMint!J250)</f>
        <v/>
      </c>
      <c r="F250" s="40">
        <f>Tokens!BN250</f>
        <v>232</v>
      </c>
    </row>
    <row r="251" spans="3:6" x14ac:dyDescent="0.3">
      <c r="C251" t="str">
        <f>Tokens!C251</f>
        <v>#18 Billet Private Island Club</v>
      </c>
      <c r="D251" t="str">
        <f>Tokens!BJ251</f>
        <v>BILLET The Private Island Club</v>
      </c>
      <c r="E251" t="str">
        <f>IF(ToMint!J251="","",ToMint!J251)</f>
        <v/>
      </c>
      <c r="F251" s="40">
        <f>Tokens!BN251</f>
        <v>232</v>
      </c>
    </row>
    <row r="252" spans="3:6" x14ac:dyDescent="0.3">
      <c r="C252" t="str">
        <f>Tokens!C252</f>
        <v>#19 Billet Private Island Club</v>
      </c>
      <c r="D252" t="str">
        <f>Tokens!BJ252</f>
        <v>BILLET The Private Island Club</v>
      </c>
      <c r="E252" t="str">
        <f>IF(ToMint!J252="","",ToMint!J252)</f>
        <v/>
      </c>
      <c r="F252" s="40">
        <f>Tokens!BN252</f>
        <v>232</v>
      </c>
    </row>
    <row r="253" spans="3:6" x14ac:dyDescent="0.3">
      <c r="C253" t="str">
        <f>Tokens!C253</f>
        <v>#20 Billet Private Island Club</v>
      </c>
      <c r="D253" t="str">
        <f>Tokens!BJ253</f>
        <v>BILLET The Private Island Club</v>
      </c>
      <c r="E253" t="str">
        <f>IF(ToMint!J253="","",ToMint!J253)</f>
        <v/>
      </c>
      <c r="F253" s="40">
        <f>Tokens!BN253</f>
        <v>232</v>
      </c>
    </row>
    <row r="254" spans="3:6" x14ac:dyDescent="0.3">
      <c r="C254" t="str">
        <f>Tokens!C254</f>
        <v>#21 Billet Private Island Club</v>
      </c>
      <c r="D254" t="str">
        <f>Tokens!BJ254</f>
        <v>BILLET The Private Island Club</v>
      </c>
      <c r="E254" t="str">
        <f>IF(ToMint!J254="","",ToMint!J254)</f>
        <v/>
      </c>
      <c r="F254" s="40">
        <f>Tokens!BN254</f>
        <v>232</v>
      </c>
    </row>
    <row r="255" spans="3:6" x14ac:dyDescent="0.3">
      <c r="C255" t="str">
        <f>Tokens!C255</f>
        <v>#22 Billet Private Island Club</v>
      </c>
      <c r="D255" t="str">
        <f>Tokens!BJ255</f>
        <v>BILLET The Private Island Club</v>
      </c>
      <c r="E255" t="str">
        <f>IF(ToMint!J255="","",ToMint!J255)</f>
        <v/>
      </c>
      <c r="F255" s="40">
        <f>Tokens!BN255</f>
        <v>232</v>
      </c>
    </row>
    <row r="256" spans="3:6" x14ac:dyDescent="0.3">
      <c r="C256" t="str">
        <f>Tokens!C256</f>
        <v>#23 Billet Private Island Club</v>
      </c>
      <c r="D256" t="str">
        <f>Tokens!BJ256</f>
        <v>BILLET The Private Island Club</v>
      </c>
      <c r="E256" t="str">
        <f>IF(ToMint!J256="","",ToMint!J256)</f>
        <v/>
      </c>
      <c r="F256" s="40">
        <f>Tokens!BN256</f>
        <v>232</v>
      </c>
    </row>
    <row r="257" spans="3:6" x14ac:dyDescent="0.3">
      <c r="C257" t="str">
        <f>Tokens!C257</f>
        <v>#24 Billet Private Island Club</v>
      </c>
      <c r="D257" t="str">
        <f>Tokens!BJ257</f>
        <v>BILLET The Private Island Club</v>
      </c>
      <c r="E257" t="str">
        <f>IF(ToMint!J257="","",ToMint!J257)</f>
        <v/>
      </c>
      <c r="F257" s="40">
        <f>Tokens!BN257</f>
        <v>232</v>
      </c>
    </row>
    <row r="258" spans="3:6" x14ac:dyDescent="0.3">
      <c r="C258" t="str">
        <f>Tokens!C258</f>
        <v>#25 Billet Private Island Club</v>
      </c>
      <c r="D258" t="str">
        <f>Tokens!BJ258</f>
        <v>BILLET The Private Island Club</v>
      </c>
      <c r="E258" t="str">
        <f>IF(ToMint!J258="","",ToMint!J258)</f>
        <v/>
      </c>
      <c r="F258" s="40">
        <f>Tokens!BN258</f>
        <v>232</v>
      </c>
    </row>
    <row r="259" spans="3:6" x14ac:dyDescent="0.3">
      <c r="C259" t="str">
        <f>Tokens!C259</f>
        <v>#26 Billet Private Island Club</v>
      </c>
      <c r="D259" t="str">
        <f>Tokens!BJ259</f>
        <v>BILLET The Private Island Club</v>
      </c>
      <c r="E259" t="str">
        <f>IF(ToMint!J259="","",ToMint!J259)</f>
        <v/>
      </c>
      <c r="F259" s="40">
        <f>Tokens!BN259</f>
        <v>232</v>
      </c>
    </row>
    <row r="260" spans="3:6" x14ac:dyDescent="0.3">
      <c r="C260" t="str">
        <f>Tokens!C260</f>
        <v>#27 Billet Private Island Club</v>
      </c>
      <c r="D260" t="str">
        <f>Tokens!BJ260</f>
        <v>BILLET The Private Island Club</v>
      </c>
      <c r="E260" t="str">
        <f>IF(ToMint!J260="","",ToMint!J260)</f>
        <v/>
      </c>
      <c r="F260" s="40">
        <f>Tokens!BN260</f>
        <v>232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Q17"/>
  <sheetViews>
    <sheetView zoomScale="80" zoomScaleNormal="80" workbookViewId="0">
      <selection activeCell="B12" sqref="B12"/>
    </sheetView>
  </sheetViews>
  <sheetFormatPr baseColWidth="10" defaultColWidth="11.44140625" defaultRowHeight="18" x14ac:dyDescent="0.35"/>
  <cols>
    <col min="1" max="1" width="41.44140625" style="27" customWidth="1"/>
    <col min="2" max="2" width="37.88671875" style="28" customWidth="1"/>
    <col min="3" max="6" width="11.44140625" style="27"/>
    <col min="7" max="7" width="24.6640625" style="27" customWidth="1"/>
    <col min="8" max="8" width="34.44140625" style="27" customWidth="1"/>
    <col min="9" max="9" width="22.5546875" style="27" customWidth="1"/>
    <col min="10" max="10" width="11.44140625" style="27"/>
    <col min="11" max="11" width="24.88671875" style="27" customWidth="1"/>
    <col min="12" max="12" width="11.44140625" style="27"/>
    <col min="13" max="14" width="18.109375" style="27" bestFit="1" customWidth="1"/>
    <col min="15" max="15" width="18.44140625" style="27" customWidth="1"/>
    <col min="16" max="16" width="11.44140625" style="27"/>
    <col min="17" max="17" width="26.44140625" style="27" customWidth="1"/>
    <col min="18" max="16384" width="11.44140625" style="27"/>
  </cols>
  <sheetData>
    <row r="1" spans="1:17" x14ac:dyDescent="0.35">
      <c r="A1" s="45" t="s">
        <v>20</v>
      </c>
      <c r="B1" s="28" t="s">
        <v>24</v>
      </c>
      <c r="C1" s="46" t="str">
        <f>HYPERLINK(B1,"Ouvrir")</f>
        <v>Ouvrir</v>
      </c>
      <c r="G1" s="47" t="s">
        <v>54</v>
      </c>
      <c r="H1" s="47" t="s">
        <v>23</v>
      </c>
      <c r="I1" s="47" t="s">
        <v>21</v>
      </c>
      <c r="J1" s="47" t="s">
        <v>26</v>
      </c>
      <c r="K1" s="47" t="s">
        <v>46</v>
      </c>
      <c r="L1" s="47" t="s">
        <v>66</v>
      </c>
      <c r="M1" s="47" t="s">
        <v>156</v>
      </c>
      <c r="N1" s="47" t="s">
        <v>166</v>
      </c>
      <c r="O1" s="47" t="s">
        <v>185</v>
      </c>
      <c r="P1" s="47" t="s">
        <v>130</v>
      </c>
      <c r="Q1" s="47" t="s">
        <v>213</v>
      </c>
    </row>
    <row r="2" spans="1:17" x14ac:dyDescent="0.35">
      <c r="A2" s="45"/>
      <c r="G2" s="46" t="s">
        <v>55</v>
      </c>
      <c r="H2" s="46" t="s">
        <v>24</v>
      </c>
      <c r="I2" s="27" t="s">
        <v>139</v>
      </c>
      <c r="J2" s="27" t="s">
        <v>27</v>
      </c>
      <c r="K2" s="27" t="s">
        <v>47</v>
      </c>
      <c r="L2" s="27" t="s">
        <v>65</v>
      </c>
      <c r="M2" s="27" t="s">
        <v>157</v>
      </c>
      <c r="N2" s="27" t="s">
        <v>164</v>
      </c>
      <c r="O2" s="27" t="s">
        <v>184</v>
      </c>
      <c r="P2" s="27" t="s">
        <v>208</v>
      </c>
      <c r="Q2" s="12" t="s">
        <v>186</v>
      </c>
    </row>
    <row r="3" spans="1:17" x14ac:dyDescent="0.35">
      <c r="A3" s="45" t="s">
        <v>33</v>
      </c>
      <c r="B3" s="28">
        <v>600000</v>
      </c>
      <c r="G3" s="46" t="s">
        <v>56</v>
      </c>
      <c r="H3" s="46" t="s">
        <v>45</v>
      </c>
      <c r="I3" s="27" t="s">
        <v>140</v>
      </c>
      <c r="J3" s="27" t="s">
        <v>28</v>
      </c>
      <c r="K3" s="27" t="s">
        <v>48</v>
      </c>
      <c r="L3" s="27" t="s">
        <v>34</v>
      </c>
      <c r="M3" s="27" t="s">
        <v>9</v>
      </c>
      <c r="N3" s="27" t="s">
        <v>167</v>
      </c>
      <c r="O3" s="27" t="str">
        <f>I6</f>
        <v>Database</v>
      </c>
      <c r="P3" s="27" t="s">
        <v>209</v>
      </c>
      <c r="Q3" s="27" t="s">
        <v>214</v>
      </c>
    </row>
    <row r="4" spans="1:17" x14ac:dyDescent="0.35">
      <c r="C4" s="46" t="str">
        <f>HYPERLINK("file://" &amp; Settings!Q2,"Ouvrir")</f>
        <v>Ouvrir</v>
      </c>
      <c r="I4" s="27" t="s">
        <v>141</v>
      </c>
      <c r="J4" s="27" t="s">
        <v>22</v>
      </c>
      <c r="K4" s="27" t="s">
        <v>49</v>
      </c>
      <c r="M4" s="27" t="s">
        <v>158</v>
      </c>
      <c r="N4" s="27" t="s">
        <v>168</v>
      </c>
      <c r="O4" s="27" t="str">
        <f>I7</f>
        <v>JsonFiles</v>
      </c>
      <c r="P4" s="27" t="s">
        <v>217</v>
      </c>
      <c r="Q4" s="27" t="s">
        <v>215</v>
      </c>
    </row>
    <row r="5" spans="1:17" x14ac:dyDescent="0.35">
      <c r="A5" s="45" t="s">
        <v>53</v>
      </c>
      <c r="B5" s="28" t="s">
        <v>55</v>
      </c>
      <c r="C5" s="46" t="str">
        <f>HYPERLINK(B5,"Ouvrir")</f>
        <v>Ouvrir</v>
      </c>
      <c r="I5" s="27" t="s">
        <v>142</v>
      </c>
      <c r="J5" s="27" t="s">
        <v>29</v>
      </c>
      <c r="K5" s="27" t="s">
        <v>144</v>
      </c>
      <c r="N5" s="27" t="s">
        <v>176</v>
      </c>
      <c r="P5" s="27" t="s">
        <v>223</v>
      </c>
      <c r="Q5" s="27" t="s">
        <v>216</v>
      </c>
    </row>
    <row r="6" spans="1:17" x14ac:dyDescent="0.35">
      <c r="A6" s="45" t="s">
        <v>114</v>
      </c>
      <c r="I6" s="27" t="s">
        <v>130</v>
      </c>
      <c r="J6" s="27" t="s">
        <v>30</v>
      </c>
      <c r="K6" s="27" t="s">
        <v>153</v>
      </c>
      <c r="N6" s="27" t="s">
        <v>177</v>
      </c>
      <c r="Q6" s="27" t="s">
        <v>242</v>
      </c>
    </row>
    <row r="7" spans="1:17" x14ac:dyDescent="0.35">
      <c r="I7" s="27" t="s">
        <v>138</v>
      </c>
      <c r="J7" s="27" t="s">
        <v>31</v>
      </c>
      <c r="K7" s="27" t="s">
        <v>155</v>
      </c>
      <c r="N7" s="27" t="s">
        <v>178</v>
      </c>
      <c r="Q7" s="27" t="s">
        <v>461</v>
      </c>
    </row>
    <row r="8" spans="1:17" x14ac:dyDescent="0.35">
      <c r="A8" s="45" t="s">
        <v>170</v>
      </c>
      <c r="B8" s="28" t="s">
        <v>171</v>
      </c>
      <c r="J8" s="27" t="s">
        <v>180</v>
      </c>
      <c r="N8" s="27" t="s">
        <v>218</v>
      </c>
      <c r="Q8" s="27" t="s">
        <v>804</v>
      </c>
    </row>
    <row r="9" spans="1:17" x14ac:dyDescent="0.35">
      <c r="J9" s="27" t="s">
        <v>179</v>
      </c>
      <c r="N9" s="27" t="s">
        <v>219</v>
      </c>
      <c r="Q9" s="27" t="s">
        <v>1021</v>
      </c>
    </row>
    <row r="10" spans="1:17" x14ac:dyDescent="0.35">
      <c r="A10" s="75" t="s">
        <v>210</v>
      </c>
      <c r="B10" s="28" t="s">
        <v>208</v>
      </c>
      <c r="J10" s="27" t="s">
        <v>181</v>
      </c>
      <c r="N10" s="27" t="s">
        <v>220</v>
      </c>
      <c r="Q10" s="27" t="s">
        <v>1551</v>
      </c>
    </row>
    <row r="11" spans="1:17" x14ac:dyDescent="0.35">
      <c r="A11" s="75" t="s">
        <v>211</v>
      </c>
      <c r="B11" s="28" t="s">
        <v>5652</v>
      </c>
      <c r="J11" s="27" t="s">
        <v>182</v>
      </c>
      <c r="N11" s="27" t="s">
        <v>240</v>
      </c>
      <c r="Q11" s="27" t="s">
        <v>2082</v>
      </c>
    </row>
    <row r="17" spans="3:3" x14ac:dyDescent="0.35">
      <c r="C17" s="27" t="str">
        <f>"image_"&amp;B17&amp;".webp"</f>
        <v>image_.webp</v>
      </c>
    </row>
  </sheetData>
  <phoneticPr fontId="1" type="noConversion"/>
  <dataValidations count="4">
    <dataValidation type="list" allowBlank="1" showInputMessage="1" showErrorMessage="1" sqref="B1" xr:uid="{70CCA6DE-EE0B-498A-804A-A3044CF9DE7F}">
      <formula1>$H$2:$H$3</formula1>
    </dataValidation>
    <dataValidation type="list" allowBlank="1" showInputMessage="1" showErrorMessage="1" sqref="B2" xr:uid="{CC519D57-BED6-4160-8BC2-CE47E9ECB868}">
      <formula1>$K$2:$K$7</formula1>
    </dataValidation>
    <dataValidation type="list" allowBlank="1" showInputMessage="1" showErrorMessage="1" sqref="B5" xr:uid="{DB26CEA4-77FA-420D-95AA-198083C60706}">
      <formula1>$G$2:$G$6</formula1>
    </dataValidation>
    <dataValidation type="list" allowBlank="1" showInputMessage="1" showErrorMessage="1" sqref="B10" xr:uid="{5A8BC69E-AA4F-47BD-9E09-FE0900AD0656}">
      <formula1>$P$2:$P$7</formula1>
    </dataValidation>
  </dataValidations>
  <hyperlinks>
    <hyperlink ref="H2" r:id="rId1" xr:uid="{9E1758E6-8278-4CB5-897F-71102DE9E60D}"/>
    <hyperlink ref="H3" r:id="rId2" xr:uid="{3C6219B1-51FD-445C-8269-6FA64DCBF035}"/>
    <hyperlink ref="G2" r:id="rId3" xr:uid="{1925253F-4113-4446-9449-B930ACE931E8}"/>
    <hyperlink ref="G3" r:id="rId4" xr:uid="{592BBF3F-B72C-4241-8144-37C2CC899CFD}"/>
  </hyperlinks>
  <pageMargins left="0.7" right="0.7" top="0.75" bottom="0.75" header="0.3" footer="0.3"/>
  <pageSetup paperSize="9"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A5EA-8C36-467F-A7E2-FE23B79B6B57}">
  <sheetPr codeName="Feuil4"/>
  <dimension ref="A3:R7"/>
  <sheetViews>
    <sheetView workbookViewId="0">
      <selection activeCell="F4" sqref="F4"/>
    </sheetView>
  </sheetViews>
  <sheetFormatPr baseColWidth="10" defaultRowHeight="14.4" x14ac:dyDescent="0.3"/>
  <cols>
    <col min="6" max="6" width="54.5546875" customWidth="1"/>
    <col min="7" max="7" width="51" bestFit="1" customWidth="1"/>
  </cols>
  <sheetData>
    <row r="3" spans="1:18" x14ac:dyDescent="0.3">
      <c r="E3" s="19" t="s">
        <v>79</v>
      </c>
      <c r="F3" s="19" t="s">
        <v>77</v>
      </c>
      <c r="G3" s="19" t="s">
        <v>78</v>
      </c>
      <c r="H3" s="19" t="s">
        <v>80</v>
      </c>
      <c r="I3" s="19" t="s">
        <v>81</v>
      </c>
      <c r="J3" s="19"/>
      <c r="K3" s="19"/>
      <c r="L3" s="19"/>
      <c r="M3" s="19"/>
      <c r="N3" s="19"/>
      <c r="O3" s="19"/>
      <c r="P3" s="19"/>
      <c r="Q3" s="19"/>
      <c r="R3" s="19"/>
    </row>
    <row r="4" spans="1:18" x14ac:dyDescent="0.3">
      <c r="A4" s="3" t="s">
        <v>25</v>
      </c>
      <c r="B4" t="s">
        <v>27</v>
      </c>
      <c r="E4" t="s">
        <v>68</v>
      </c>
      <c r="F4" t="s">
        <v>72</v>
      </c>
      <c r="G4" t="s">
        <v>76</v>
      </c>
      <c r="H4">
        <v>1</v>
      </c>
      <c r="I4">
        <v>0</v>
      </c>
    </row>
    <row r="5" spans="1:18" x14ac:dyDescent="0.3">
      <c r="E5" t="s">
        <v>69</v>
      </c>
      <c r="F5" t="s">
        <v>73</v>
      </c>
      <c r="G5" t="s">
        <v>76</v>
      </c>
      <c r="H5">
        <v>1</v>
      </c>
      <c r="I5">
        <v>0</v>
      </c>
    </row>
    <row r="6" spans="1:18" x14ac:dyDescent="0.3">
      <c r="E6" t="s">
        <v>70</v>
      </c>
      <c r="F6" t="s">
        <v>74</v>
      </c>
      <c r="G6" t="s">
        <v>76</v>
      </c>
      <c r="H6">
        <v>1</v>
      </c>
      <c r="I6">
        <v>0</v>
      </c>
    </row>
    <row r="7" spans="1:18" x14ac:dyDescent="0.3">
      <c r="E7" t="s">
        <v>71</v>
      </c>
      <c r="F7" t="s">
        <v>75</v>
      </c>
      <c r="G7" t="s">
        <v>76</v>
      </c>
      <c r="H7">
        <v>1</v>
      </c>
      <c r="I7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ew">
                <anchor moveWithCells="1" sizeWithCells="1">
                  <from>
                    <xdr:col>0</xdr:col>
                    <xdr:colOff>297180</xdr:colOff>
                    <xdr:row>0</xdr:row>
                    <xdr:rowOff>114300</xdr:rowOff>
                  </from>
                  <to>
                    <xdr:col>1</xdr:col>
                    <xdr:colOff>731520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E6DFE-9DD9-48FA-9B32-2B40C4182506}">
          <x14:formula1>
            <xm:f>Settings!$J$2:$J$12</xm:f>
          </x14:formula1>
          <xm:sqref>B4:D4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F47D7-B05B-42F8-A7B7-478B7338ECE7}">
  <sheetPr codeName="Feuil7"/>
  <dimension ref="A1:BI249"/>
  <sheetViews>
    <sheetView workbookViewId="0">
      <selection activeCell="A17" sqref="A17"/>
    </sheetView>
  </sheetViews>
  <sheetFormatPr baseColWidth="10" defaultRowHeight="14.4" x14ac:dyDescent="0.3"/>
  <cols>
    <col min="1" max="1" width="14.5546875" customWidth="1"/>
  </cols>
  <sheetData>
    <row r="1" spans="1:61" x14ac:dyDescent="0.3">
      <c r="A1" t="str">
        <f>Tokens!C2</f>
        <v>name</v>
      </c>
      <c r="B1" t="str">
        <f>Tokens!D2</f>
        <v>symbol</v>
      </c>
      <c r="C1" t="str">
        <f>Tokens!E2</f>
        <v>description</v>
      </c>
      <c r="D1" t="str">
        <f>Tokens!F2</f>
        <v>seller_fee_basis_points</v>
      </c>
      <c r="E1" t="str">
        <f>Tokens!G2</f>
        <v>image</v>
      </c>
      <c r="F1" t="str">
        <f>Tokens!H2</f>
        <v>Issuer</v>
      </c>
      <c r="G1" t="str">
        <f>Tokens!I2</f>
        <v>external_url</v>
      </c>
      <c r="H1" t="str">
        <f>Tokens!J2</f>
        <v>trait_type</v>
      </c>
      <c r="I1" t="str">
        <f>Tokens!K2</f>
        <v>value</v>
      </c>
      <c r="J1" t="str">
        <f>Tokens!L2</f>
        <v>trait_type</v>
      </c>
      <c r="K1" t="str">
        <f>Tokens!M2</f>
        <v>value</v>
      </c>
      <c r="L1" t="str">
        <f>Tokens!N2</f>
        <v>trait_type</v>
      </c>
      <c r="M1" t="str">
        <f>Tokens!O2</f>
        <v>value</v>
      </c>
      <c r="N1" t="str">
        <f>Tokens!P2</f>
        <v>trait_type</v>
      </c>
      <c r="O1" t="str">
        <f>Tokens!Q2</f>
        <v>value</v>
      </c>
      <c r="P1" t="str">
        <f>Tokens!R2</f>
        <v>trait_type</v>
      </c>
      <c r="Q1" t="str">
        <f>Tokens!S2</f>
        <v>value</v>
      </c>
      <c r="R1" t="str">
        <f>Tokens!T2</f>
        <v>trait_type</v>
      </c>
      <c r="S1" t="str">
        <f>Tokens!U2</f>
        <v>value</v>
      </c>
      <c r="T1" t="str">
        <f>Tokens!V2</f>
        <v>trait_type</v>
      </c>
      <c r="U1" t="str">
        <f>Tokens!W2</f>
        <v>value</v>
      </c>
      <c r="V1" t="str">
        <f>Tokens!X2</f>
        <v>trait_type</v>
      </c>
      <c r="W1" t="str">
        <f>Tokens!Y2</f>
        <v>value</v>
      </c>
      <c r="X1" t="str">
        <f>Tokens!Z2</f>
        <v>trait_type</v>
      </c>
      <c r="Y1" t="str">
        <f>Tokens!AA2</f>
        <v>value</v>
      </c>
      <c r="Z1" t="str">
        <f>Tokens!AB2</f>
        <v>trait_type</v>
      </c>
      <c r="AA1" t="str">
        <f>Tokens!AC2</f>
        <v>value</v>
      </c>
      <c r="AB1" t="str">
        <f>Tokens!AD2</f>
        <v>trait_type</v>
      </c>
      <c r="AC1" t="str">
        <f>Tokens!AE2</f>
        <v>value</v>
      </c>
      <c r="AD1" t="str">
        <f>Tokens!AF2</f>
        <v>trait_type</v>
      </c>
      <c r="AE1" t="str">
        <f>Tokens!AG2</f>
        <v>value</v>
      </c>
      <c r="AF1" t="str">
        <f>Tokens!AH2</f>
        <v>trait_type</v>
      </c>
      <c r="AG1" t="str">
        <f>Tokens!AI2</f>
        <v>value</v>
      </c>
      <c r="AH1" t="str">
        <f>Tokens!AJ2</f>
        <v>trait_type</v>
      </c>
      <c r="AI1" t="str">
        <f>Tokens!AK2</f>
        <v>value</v>
      </c>
      <c r="AJ1" t="str">
        <f>Tokens!AL2</f>
        <v>trait_type</v>
      </c>
      <c r="AK1" t="str">
        <f>Tokens!AM2</f>
        <v>value</v>
      </c>
      <c r="AL1" t="str">
        <f>Tokens!AN2</f>
        <v>trait_type</v>
      </c>
      <c r="AM1" t="str">
        <f>Tokens!AO2</f>
        <v>value</v>
      </c>
      <c r="AN1" t="str">
        <f>Tokens!AP2</f>
        <v>trait_type</v>
      </c>
      <c r="AO1" t="str">
        <f>Tokens!AQ2</f>
        <v>value</v>
      </c>
      <c r="AP1" t="str">
        <f>Tokens!AR2</f>
        <v>trait_type</v>
      </c>
      <c r="AQ1" t="str">
        <f>Tokens!AS2</f>
        <v>value</v>
      </c>
      <c r="AR1" t="str">
        <f>Tokens!AT2</f>
        <v>trait_type</v>
      </c>
      <c r="AS1" t="str">
        <f>Tokens!AU2</f>
        <v>value</v>
      </c>
      <c r="AT1" t="str">
        <f>Tokens!AV2</f>
        <v>trait_type</v>
      </c>
      <c r="AU1" t="str">
        <f>Tokens!AW2</f>
        <v>value</v>
      </c>
      <c r="AV1" t="str">
        <f>Tokens!AX2</f>
        <v>address</v>
      </c>
      <c r="AW1" t="str">
        <f>Tokens!AY2</f>
        <v>share</v>
      </c>
      <c r="AX1" t="str">
        <f>Tokens!AZ2</f>
        <v>address</v>
      </c>
      <c r="AY1" t="str">
        <f>Tokens!BA2</f>
        <v>share</v>
      </c>
      <c r="AZ1" t="str">
        <f>Tokens!BB2</f>
        <v>address</v>
      </c>
      <c r="BA1" t="str">
        <f>Tokens!BC2</f>
        <v>share</v>
      </c>
      <c r="BB1" t="str">
        <f>Tokens!BD2</f>
        <v>files</v>
      </c>
      <c r="BC1" t="str">
        <f>Tokens!BE2</f>
        <v>type</v>
      </c>
      <c r="BD1" t="str">
        <f>Tokens!BF2</f>
        <v>files</v>
      </c>
      <c r="BE1" t="str">
        <f>Tokens!BG2</f>
        <v>type</v>
      </c>
      <c r="BF1" t="str">
        <f>Tokens!BH2</f>
        <v>files</v>
      </c>
      <c r="BG1" t="str">
        <f>Tokens!BI2</f>
        <v>type</v>
      </c>
      <c r="BH1" t="str">
        <f>Tokens!BJ2</f>
        <v>name</v>
      </c>
      <c r="BI1" t="str">
        <f>Tokens!BK2</f>
        <v>family</v>
      </c>
    </row>
    <row r="2" spans="1:61" x14ac:dyDescent="0.3">
      <c r="A2" t="str">
        <f>Tokens!C4</f>
        <v>15622_NFluenT #1</v>
      </c>
      <c r="B2" t="str">
        <f>Tokens!D4</f>
        <v>FLU22A1</v>
      </c>
      <c r="C2" t="str">
        <f>Tokens!E4</f>
        <v>The Private Island Club : networking &amp; party / Pass NFT All Access - 1 édition Calvi on the Rocks 2022</v>
      </c>
      <c r="D2">
        <f>Tokens!F4</f>
        <v>1000</v>
      </c>
      <c r="E2" t="str">
        <f>Tokens!G4</f>
        <v>https://bafybeidmbcpw4wsqe5gtnin5xvwhei5louv5bwgdtkwebttfrlw3f3yzdi.ipfs.nftstorage.link?image_1.webp</v>
      </c>
      <c r="F2" t="str">
        <f>Tokens!H4</f>
        <v>NfluenT</v>
      </c>
      <c r="G2">
        <f>Tokens!I4</f>
        <v>0</v>
      </c>
      <c r="H2" t="str">
        <f>Tokens!J4</f>
        <v>Pass festival &amp; Avantages</v>
      </c>
      <c r="I2" t="str">
        <f>Tokens!K4</f>
        <v>pour une (1) personne</v>
      </c>
      <c r="J2" t="str">
        <f>Tokens!L4</f>
        <v>Edition1</v>
      </c>
      <c r="K2">
        <f>Tokens!M4</f>
        <v>1</v>
      </c>
      <c r="L2" t="str">
        <f>Tokens!N4</f>
        <v>Last use</v>
      </c>
      <c r="M2">
        <f>Tokens!O4</f>
        <v>0</v>
      </c>
      <c r="N2" t="str">
        <f>Tokens!P4</f>
        <v>avantage1</v>
      </c>
      <c r="O2" t="str">
        <f>Tokens!Q4</f>
        <v>accès au Backstage (dans la limite des places disponibles)</v>
      </c>
      <c r="P2" t="str">
        <f>Tokens!R4</f>
        <v>avantage2</v>
      </c>
      <c r="Q2" t="str">
        <f>Tokens!S4</f>
        <v>accès à la Villa Festival (artistes, influenceurs, media, pro, entrepreneurs, networking... )</v>
      </c>
      <c r="R2" t="str">
        <f>Tokens!T4</f>
        <v>avantage3</v>
      </c>
      <c r="S2" t="str">
        <f>Tokens!U4</f>
        <v>accès pro Chez Tao</v>
      </c>
      <c r="T2" t="str">
        <f>Tokens!V4</f>
        <v>avantage4</v>
      </c>
      <c r="U2" t="str">
        <f>Tokens!W4</f>
        <v>entrée coupe-file au festival</v>
      </c>
      <c r="V2" t="str">
        <f>Tokens!X4</f>
        <v>avantage5</v>
      </c>
      <c r="W2" t="str">
        <f>Tokens!Y4</f>
        <v>accès à l'espace Pro/VIP (dans la limite des places disponibles)</v>
      </c>
      <c r="X2">
        <f>Tokens!Z4</f>
        <v>0</v>
      </c>
      <c r="Y2">
        <f>Tokens!AA4</f>
        <v>0</v>
      </c>
      <c r="Z2">
        <f>Tokens!AB4</f>
        <v>0</v>
      </c>
      <c r="AA2">
        <f>Tokens!AC4</f>
        <v>0</v>
      </c>
      <c r="AB2">
        <f>Tokens!AD4</f>
        <v>0</v>
      </c>
      <c r="AC2">
        <f>Tokens!AE4</f>
        <v>0</v>
      </c>
      <c r="AD2">
        <f>Tokens!AF4</f>
        <v>0</v>
      </c>
      <c r="AE2">
        <f>Tokens!AG4</f>
        <v>0</v>
      </c>
      <c r="AF2">
        <f>Tokens!AH4</f>
        <v>0</v>
      </c>
      <c r="AG2">
        <f>Tokens!AI4</f>
        <v>0</v>
      </c>
      <c r="AH2">
        <f>Tokens!AJ4</f>
        <v>0</v>
      </c>
      <c r="AI2">
        <f>Tokens!AK4</f>
        <v>0</v>
      </c>
      <c r="AJ2">
        <f>Tokens!AL4</f>
        <v>0</v>
      </c>
      <c r="AK2">
        <f>Tokens!AM4</f>
        <v>0</v>
      </c>
      <c r="AL2">
        <f>Tokens!AN4</f>
        <v>0</v>
      </c>
      <c r="AM2">
        <f>Tokens!AO4</f>
        <v>0</v>
      </c>
      <c r="AN2">
        <f>Tokens!AP4</f>
        <v>0</v>
      </c>
      <c r="AO2">
        <f>Tokens!AQ4</f>
        <v>0</v>
      </c>
      <c r="AP2">
        <f>Tokens!AR4</f>
        <v>0</v>
      </c>
      <c r="AQ2">
        <f>Tokens!AS4</f>
        <v>0</v>
      </c>
      <c r="AR2">
        <f>Tokens!AT4</f>
        <v>0</v>
      </c>
      <c r="AS2">
        <f>Tokens!AU4</f>
        <v>0</v>
      </c>
      <c r="AT2">
        <f>Tokens!AV4</f>
        <v>0</v>
      </c>
      <c r="AU2">
        <f>Tokens!AW4</f>
        <v>0</v>
      </c>
      <c r="AV2" t="str">
        <f>Tokens!AX4</f>
        <v>paul</v>
      </c>
      <c r="AW2">
        <f>Tokens!AY4</f>
        <v>10</v>
      </c>
      <c r="AX2" t="str">
        <f>Tokens!AZ4</f>
        <v>thomas</v>
      </c>
      <c r="AY2">
        <f>Tokens!BA4</f>
        <v>90</v>
      </c>
      <c r="AZ2" t="str">
        <f>Tokens!BB4</f>
        <v>roger</v>
      </c>
      <c r="BA2">
        <f>Tokens!BC4</f>
        <v>0</v>
      </c>
      <c r="BB2">
        <f>Tokens!BD4</f>
        <v>0</v>
      </c>
      <c r="BC2">
        <f>Tokens!BE4</f>
        <v>0</v>
      </c>
      <c r="BD2" t="e">
        <f>Tokens!#REF!</f>
        <v>#REF!</v>
      </c>
      <c r="BE2">
        <f>Tokens!BG4</f>
        <v>0</v>
      </c>
      <c r="BF2" t="e">
        <f>Tokens!#REF!</f>
        <v>#REF!</v>
      </c>
      <c r="BG2">
        <f>Tokens!BI4</f>
        <v>0</v>
      </c>
      <c r="BH2" t="str">
        <f>Tokens!BJ4</f>
        <v>NFluenTTest</v>
      </c>
      <c r="BI2" t="str">
        <f>Tokens!BK4</f>
        <v>NFluentFamily</v>
      </c>
    </row>
    <row r="3" spans="1:61" x14ac:dyDescent="0.3">
      <c r="A3" t="str">
        <f>Tokens!C5</f>
        <v>15622_NFluenT #2</v>
      </c>
      <c r="B3" t="str">
        <f>Tokens!D5</f>
        <v>FLU22A2</v>
      </c>
      <c r="C3" t="str">
        <f>Tokens!E5</f>
        <v>The Private Island Club : networking &amp; party / Pass NFT All Access - 1 édition Calvi on the Rocks 2022</v>
      </c>
      <c r="D3">
        <f>Tokens!F5</f>
        <v>1000</v>
      </c>
      <c r="E3" t="str">
        <f>Tokens!G5</f>
        <v>https://bafybeibp54rh76xuez7hq5kgqkxgfmcltybadqrxacsxy4dsi7fj7o5tti.ipfs.nftstorage.link?image_3.webp</v>
      </c>
      <c r="F3" t="str">
        <f>Tokens!H5</f>
        <v>NfluenT</v>
      </c>
      <c r="G3">
        <f>Tokens!I5</f>
        <v>0</v>
      </c>
      <c r="H3" t="str">
        <f>Tokens!J5</f>
        <v>Pass festival &amp; Avantages</v>
      </c>
      <c r="I3" t="str">
        <f>Tokens!K5</f>
        <v>pour une (1) personne</v>
      </c>
      <c r="J3" t="str">
        <f>Tokens!L5</f>
        <v>Edition1</v>
      </c>
      <c r="K3">
        <f>Tokens!M5</f>
        <v>1</v>
      </c>
      <c r="L3" t="str">
        <f>Tokens!N5</f>
        <v>Last use</v>
      </c>
      <c r="M3">
        <f>Tokens!O5</f>
        <v>0</v>
      </c>
      <c r="N3" t="str">
        <f>Tokens!P5</f>
        <v>avantage1</v>
      </c>
      <c r="O3" t="str">
        <f>Tokens!Q5</f>
        <v>accès au Backstage (dans la limite des places disponibles)</v>
      </c>
      <c r="P3" t="str">
        <f>Tokens!R5</f>
        <v>avantage2</v>
      </c>
      <c r="Q3" t="str">
        <f>Tokens!S5</f>
        <v>accès à la Villa Festival (artistes, influenceurs, media, pro, entrepreneurs, networking... )</v>
      </c>
      <c r="R3" t="str">
        <f>Tokens!T5</f>
        <v>avantage3</v>
      </c>
      <c r="S3" t="str">
        <f>Tokens!U5</f>
        <v>accès pro Chez Tao</v>
      </c>
      <c r="T3" t="str">
        <f>Tokens!V5</f>
        <v>avantage4</v>
      </c>
      <c r="U3" t="str">
        <f>Tokens!W5</f>
        <v>entrée coupe-file au festival</v>
      </c>
      <c r="V3" t="str">
        <f>Tokens!X5</f>
        <v>avantage5</v>
      </c>
      <c r="W3" t="str">
        <f>Tokens!Y5</f>
        <v>accès à l'espace Pro/VIP (dans la limite des places disponibles)</v>
      </c>
      <c r="X3">
        <f>Tokens!Z5</f>
        <v>0</v>
      </c>
      <c r="Y3">
        <f>Tokens!AA5</f>
        <v>0</v>
      </c>
      <c r="Z3">
        <f>Tokens!AB5</f>
        <v>0</v>
      </c>
      <c r="AA3">
        <f>Tokens!AC5</f>
        <v>0</v>
      </c>
      <c r="AB3">
        <f>Tokens!AD5</f>
        <v>0</v>
      </c>
      <c r="AC3">
        <f>Tokens!AE5</f>
        <v>0</v>
      </c>
      <c r="AD3">
        <f>Tokens!AF5</f>
        <v>0</v>
      </c>
      <c r="AE3">
        <f>Tokens!AG5</f>
        <v>0</v>
      </c>
      <c r="AF3">
        <f>Tokens!AH5</f>
        <v>0</v>
      </c>
      <c r="AG3">
        <f>Tokens!AI5</f>
        <v>0</v>
      </c>
      <c r="AH3">
        <f>Tokens!AJ5</f>
        <v>0</v>
      </c>
      <c r="AI3">
        <f>Tokens!AK5</f>
        <v>0</v>
      </c>
      <c r="AJ3">
        <f>Tokens!AL5</f>
        <v>0</v>
      </c>
      <c r="AK3">
        <f>Tokens!AM5</f>
        <v>0</v>
      </c>
      <c r="AL3">
        <f>Tokens!AN5</f>
        <v>0</v>
      </c>
      <c r="AM3">
        <f>Tokens!AO5</f>
        <v>0</v>
      </c>
      <c r="AN3">
        <f>Tokens!AP5</f>
        <v>0</v>
      </c>
      <c r="AO3">
        <f>Tokens!AQ5</f>
        <v>0</v>
      </c>
      <c r="AP3">
        <f>Tokens!AR5</f>
        <v>0</v>
      </c>
      <c r="AQ3">
        <f>Tokens!AS5</f>
        <v>0</v>
      </c>
      <c r="AR3">
        <f>Tokens!AT5</f>
        <v>0</v>
      </c>
      <c r="AS3">
        <f>Tokens!AU5</f>
        <v>0</v>
      </c>
      <c r="AT3">
        <f>Tokens!AV5</f>
        <v>0</v>
      </c>
      <c r="AU3">
        <f>Tokens!AW5</f>
        <v>0</v>
      </c>
      <c r="AV3" t="str">
        <f>Tokens!AX5</f>
        <v>paul</v>
      </c>
      <c r="AW3">
        <f>Tokens!AY5</f>
        <v>10</v>
      </c>
      <c r="AX3" t="str">
        <f>Tokens!AZ5</f>
        <v>thomas</v>
      </c>
      <c r="AY3">
        <f>Tokens!BA5</f>
        <v>90</v>
      </c>
      <c r="AZ3" t="str">
        <f>Tokens!BB5</f>
        <v>roger</v>
      </c>
      <c r="BA3">
        <f>Tokens!BC5</f>
        <v>0</v>
      </c>
      <c r="BB3">
        <f>Tokens!BF4</f>
        <v>0</v>
      </c>
      <c r="BC3">
        <f>Tokens!BE5</f>
        <v>0</v>
      </c>
      <c r="BD3">
        <f>Tokens!BF5</f>
        <v>0</v>
      </c>
      <c r="BE3">
        <f>Tokens!BG5</f>
        <v>0</v>
      </c>
      <c r="BF3">
        <f>Tokens!BH5</f>
        <v>0</v>
      </c>
      <c r="BG3">
        <f>Tokens!BI5</f>
        <v>0</v>
      </c>
      <c r="BH3" t="str">
        <f>Tokens!BJ5</f>
        <v>NFluenTTest</v>
      </c>
      <c r="BI3" t="str">
        <f>Tokens!BK5</f>
        <v>NFluentFamily</v>
      </c>
    </row>
    <row r="4" spans="1:61" x14ac:dyDescent="0.3">
      <c r="A4" t="str">
        <f>Tokens!C6</f>
        <v>15622_NFluenT #3</v>
      </c>
      <c r="B4" t="str">
        <f>Tokens!D6</f>
        <v>FLU22A3</v>
      </c>
      <c r="C4" t="str">
        <f>Tokens!E6</f>
        <v>NFluenT - NFT agency</v>
      </c>
      <c r="D4">
        <f>Tokens!F6</f>
        <v>1000</v>
      </c>
      <c r="E4" t="str">
        <f>Tokens!G6</f>
        <v>https://bafybeibp54rh76xuez7hq5kgqkxgfmcltybadqrxacsxy4dsi7fj7o5tti.ipfs.nftstorage.link?image_3.webp</v>
      </c>
      <c r="F4" t="str">
        <f>Tokens!H6</f>
        <v>NfluenT</v>
      </c>
      <c r="G4">
        <f>Tokens!I6</f>
        <v>0</v>
      </c>
      <c r="H4" t="str">
        <f>Tokens!J6</f>
        <v>Pass festival &amp; Avantages</v>
      </c>
      <c r="I4" t="str">
        <f>Tokens!K6</f>
        <v>pour une (1) personne</v>
      </c>
      <c r="J4" t="str">
        <f>Tokens!L6</f>
        <v>Edition1</v>
      </c>
      <c r="K4">
        <f>Tokens!M6</f>
        <v>1</v>
      </c>
      <c r="L4" t="str">
        <f>Tokens!N6</f>
        <v>Edition2</v>
      </c>
      <c r="M4">
        <f>Tokens!O6</f>
        <v>1</v>
      </c>
      <c r="N4" t="str">
        <f>Tokens!P6</f>
        <v>Edition3</v>
      </c>
      <c r="O4">
        <f>Tokens!Q6</f>
        <v>1</v>
      </c>
      <c r="P4" t="str">
        <f>Tokens!R6</f>
        <v>Edition4</v>
      </c>
      <c r="Q4">
        <f>Tokens!S6</f>
        <v>1</v>
      </c>
      <c r="R4" t="str">
        <f>Tokens!T6</f>
        <v>Edition5</v>
      </c>
      <c r="S4">
        <f>Tokens!U6</f>
        <v>1</v>
      </c>
      <c r="T4" t="str">
        <f>Tokens!V6</f>
        <v>Last use</v>
      </c>
      <c r="U4">
        <f>Tokens!W6</f>
        <v>0</v>
      </c>
      <c r="V4">
        <f>Tokens!X6</f>
        <v>0</v>
      </c>
      <c r="W4">
        <f>Tokens!Y6</f>
        <v>0</v>
      </c>
      <c r="X4">
        <f>Tokens!Z6</f>
        <v>0</v>
      </c>
      <c r="Y4">
        <f>Tokens!AA6</f>
        <v>0</v>
      </c>
      <c r="Z4">
        <f>Tokens!AB6</f>
        <v>0</v>
      </c>
      <c r="AA4">
        <f>Tokens!AC6</f>
        <v>0</v>
      </c>
      <c r="AB4">
        <f>Tokens!AD6</f>
        <v>0</v>
      </c>
      <c r="AC4">
        <f>Tokens!AE6</f>
        <v>0</v>
      </c>
      <c r="AD4">
        <f>Tokens!AF6</f>
        <v>0</v>
      </c>
      <c r="AE4">
        <f>Tokens!AG6</f>
        <v>0</v>
      </c>
      <c r="AF4">
        <f>Tokens!AH6</f>
        <v>0</v>
      </c>
      <c r="AG4">
        <f>Tokens!AI6</f>
        <v>0</v>
      </c>
      <c r="AH4">
        <f>Tokens!AJ6</f>
        <v>0</v>
      </c>
      <c r="AI4">
        <f>Tokens!AK6</f>
        <v>0</v>
      </c>
      <c r="AJ4">
        <f>Tokens!AL6</f>
        <v>0</v>
      </c>
      <c r="AK4">
        <f>Tokens!AM6</f>
        <v>0</v>
      </c>
      <c r="AL4">
        <f>Tokens!AN6</f>
        <v>0</v>
      </c>
      <c r="AM4">
        <f>Tokens!AO6</f>
        <v>0</v>
      </c>
      <c r="AN4">
        <f>Tokens!AP6</f>
        <v>0</v>
      </c>
      <c r="AO4">
        <f>Tokens!AQ6</f>
        <v>0</v>
      </c>
      <c r="AP4">
        <f>Tokens!AR6</f>
        <v>0</v>
      </c>
      <c r="AQ4">
        <f>Tokens!AS6</f>
        <v>0</v>
      </c>
      <c r="AR4">
        <f>Tokens!AT6</f>
        <v>0</v>
      </c>
      <c r="AS4">
        <f>Tokens!AU6</f>
        <v>0</v>
      </c>
      <c r="AT4">
        <f>Tokens!AV6</f>
        <v>0</v>
      </c>
      <c r="AU4">
        <f>Tokens!AW6</f>
        <v>0</v>
      </c>
      <c r="AV4" t="str">
        <f>Tokens!AX6</f>
        <v>paul</v>
      </c>
      <c r="AW4">
        <f>Tokens!AY6</f>
        <v>10</v>
      </c>
      <c r="AX4" t="str">
        <f>Tokens!AZ6</f>
        <v>thomas</v>
      </c>
      <c r="AY4">
        <f>Tokens!BA6</f>
        <v>90</v>
      </c>
      <c r="AZ4" t="str">
        <f>Tokens!BB6</f>
        <v>roger</v>
      </c>
      <c r="BA4">
        <f>Tokens!BC6</f>
        <v>0</v>
      </c>
      <c r="BB4">
        <f>Tokens!BH4</f>
        <v>0</v>
      </c>
      <c r="BC4">
        <f>Tokens!BE6</f>
        <v>0</v>
      </c>
      <c r="BD4">
        <f>Tokens!BF6</f>
        <v>0</v>
      </c>
      <c r="BE4">
        <f>Tokens!BG6</f>
        <v>0</v>
      </c>
      <c r="BF4">
        <f>Tokens!BH6</f>
        <v>0</v>
      </c>
      <c r="BG4">
        <f>Tokens!BI6</f>
        <v>0</v>
      </c>
      <c r="BH4" t="str">
        <f>Tokens!BJ6</f>
        <v>NFluenTTest</v>
      </c>
      <c r="BI4" t="str">
        <f>Tokens!BK6</f>
        <v>NFluentFamily</v>
      </c>
    </row>
    <row r="5" spans="1:61" x14ac:dyDescent="0.3">
      <c r="A5" t="str">
        <f>Tokens!C7</f>
        <v>15622_NFluenT #4</v>
      </c>
      <c r="B5" t="str">
        <f>Tokens!D7</f>
        <v>FLU22A4</v>
      </c>
      <c r="C5" t="str">
        <f>Tokens!E7</f>
        <v>NFluenT - NFT agency</v>
      </c>
      <c r="D5">
        <f>Tokens!F7</f>
        <v>1000</v>
      </c>
      <c r="E5" t="str">
        <f>Tokens!G7</f>
        <v>https://bafybeihszwleaj5o4ehbfeyomvnh234iwapn72m7wcboxnvotlsnfkhfce.ipfs.nftstorage.link?image_4.webp</v>
      </c>
      <c r="F5" t="str">
        <f>Tokens!H7</f>
        <v>NfluenT</v>
      </c>
      <c r="G5">
        <f>Tokens!I7</f>
        <v>0</v>
      </c>
      <c r="H5" t="str">
        <f>Tokens!J7</f>
        <v>Pass festival &amp; Avantages</v>
      </c>
      <c r="I5" t="str">
        <f>Tokens!K7</f>
        <v>pour une (1) personne</v>
      </c>
      <c r="J5" t="str">
        <f>Tokens!L7</f>
        <v>Edition1</v>
      </c>
      <c r="K5">
        <f>Tokens!M7</f>
        <v>1</v>
      </c>
      <c r="L5" t="str">
        <f>Tokens!N7</f>
        <v>Edition2</v>
      </c>
      <c r="M5">
        <f>Tokens!O7</f>
        <v>1</v>
      </c>
      <c r="N5" t="str">
        <f>Tokens!P7</f>
        <v>Edition3</v>
      </c>
      <c r="O5">
        <f>Tokens!Q7</f>
        <v>1</v>
      </c>
      <c r="P5" t="str">
        <f>Tokens!R7</f>
        <v>Edition4</v>
      </c>
      <c r="Q5">
        <f>Tokens!S7</f>
        <v>1</v>
      </c>
      <c r="R5" t="str">
        <f>Tokens!T7</f>
        <v>Edition5</v>
      </c>
      <c r="S5">
        <f>Tokens!U7</f>
        <v>1</v>
      </c>
      <c r="T5" t="str">
        <f>Tokens!V7</f>
        <v>Last use</v>
      </c>
      <c r="U5">
        <f>Tokens!W7</f>
        <v>0</v>
      </c>
      <c r="V5">
        <f>Tokens!X7</f>
        <v>0</v>
      </c>
      <c r="W5">
        <f>Tokens!Y7</f>
        <v>0</v>
      </c>
      <c r="X5">
        <f>Tokens!Z7</f>
        <v>0</v>
      </c>
      <c r="Y5">
        <f>Tokens!AA7</f>
        <v>0</v>
      </c>
      <c r="Z5">
        <f>Tokens!AB7</f>
        <v>0</v>
      </c>
      <c r="AA5">
        <f>Tokens!AC7</f>
        <v>0</v>
      </c>
      <c r="AB5">
        <f>Tokens!AD7</f>
        <v>0</v>
      </c>
      <c r="AC5">
        <f>Tokens!AE7</f>
        <v>0</v>
      </c>
      <c r="AD5">
        <f>Tokens!AF7</f>
        <v>0</v>
      </c>
      <c r="AE5">
        <f>Tokens!AG7</f>
        <v>0</v>
      </c>
      <c r="AF5">
        <f>Tokens!AH7</f>
        <v>0</v>
      </c>
      <c r="AG5">
        <f>Tokens!AI7</f>
        <v>0</v>
      </c>
      <c r="AH5">
        <f>Tokens!AJ7</f>
        <v>0</v>
      </c>
      <c r="AI5">
        <f>Tokens!AK7</f>
        <v>0</v>
      </c>
      <c r="AJ5">
        <f>Tokens!AL7</f>
        <v>0</v>
      </c>
      <c r="AK5">
        <f>Tokens!AM7</f>
        <v>0</v>
      </c>
      <c r="AL5">
        <f>Tokens!AN7</f>
        <v>0</v>
      </c>
      <c r="AM5">
        <f>Tokens!AO7</f>
        <v>0</v>
      </c>
      <c r="AN5">
        <f>Tokens!AP7</f>
        <v>0</v>
      </c>
      <c r="AO5">
        <f>Tokens!AQ7</f>
        <v>0</v>
      </c>
      <c r="AP5">
        <f>Tokens!AR7</f>
        <v>0</v>
      </c>
      <c r="AQ5">
        <f>Tokens!AS7</f>
        <v>0</v>
      </c>
      <c r="AR5">
        <f>Tokens!AT7</f>
        <v>0</v>
      </c>
      <c r="AS5">
        <f>Tokens!AU7</f>
        <v>0</v>
      </c>
      <c r="AT5">
        <f>Tokens!AV7</f>
        <v>0</v>
      </c>
      <c r="AU5">
        <f>Tokens!AW7</f>
        <v>0</v>
      </c>
      <c r="AV5" t="str">
        <f>Tokens!AX7</f>
        <v>paul</v>
      </c>
      <c r="AW5">
        <f>Tokens!AY7</f>
        <v>10</v>
      </c>
      <c r="AX5" t="str">
        <f>Tokens!AZ7</f>
        <v>thomas</v>
      </c>
      <c r="AY5">
        <f>Tokens!BA7</f>
        <v>90</v>
      </c>
      <c r="AZ5" t="str">
        <f>Tokens!BB7</f>
        <v>roger</v>
      </c>
      <c r="BA5">
        <f>Tokens!BC7</f>
        <v>0</v>
      </c>
      <c r="BB5">
        <f>Tokens!BD7</f>
        <v>0</v>
      </c>
      <c r="BC5">
        <f>Tokens!BE7</f>
        <v>0</v>
      </c>
      <c r="BD5">
        <f>Tokens!BF7</f>
        <v>0</v>
      </c>
      <c r="BE5">
        <f>Tokens!BG7</f>
        <v>0</v>
      </c>
      <c r="BF5">
        <f>Tokens!BH7</f>
        <v>0</v>
      </c>
      <c r="BG5">
        <f>Tokens!BI7</f>
        <v>0</v>
      </c>
      <c r="BH5" t="str">
        <f>Tokens!BJ7</f>
        <v>NFluenTTest</v>
      </c>
      <c r="BI5" t="str">
        <f>Tokens!BK7</f>
        <v>NFluentFamily</v>
      </c>
    </row>
    <row r="6" spans="1:61" x14ac:dyDescent="0.3">
      <c r="A6" t="str">
        <f>Tokens!C8</f>
        <v>15622_NFluenT #5</v>
      </c>
      <c r="B6" t="str">
        <f>Tokens!D8</f>
        <v>FLU22A5</v>
      </c>
      <c r="C6" t="str">
        <f>Tokens!E8</f>
        <v>NFluenT - NFT agency</v>
      </c>
      <c r="D6">
        <f>Tokens!F8</f>
        <v>1000</v>
      </c>
      <c r="E6" t="str">
        <f>Tokens!G8</f>
        <v>https://bafkreidr5gjyu4zd4difqoxe74gfz35kb5hram7p6j2q3glxzh6rfa5e3a.ipfs.nftstorage.link?image_5.webp</v>
      </c>
      <c r="F6" t="str">
        <f>Tokens!H8</f>
        <v>NfluenT</v>
      </c>
      <c r="G6">
        <f>Tokens!I8</f>
        <v>0</v>
      </c>
      <c r="H6" t="str">
        <f>Tokens!J8</f>
        <v>Pass festival &amp; Avantages</v>
      </c>
      <c r="I6" t="str">
        <f>Tokens!K8</f>
        <v>pour une (1) personne</v>
      </c>
      <c r="J6" t="str">
        <f>Tokens!L8</f>
        <v>Edition1</v>
      </c>
      <c r="K6">
        <f>Tokens!M8</f>
        <v>1</v>
      </c>
      <c r="L6" t="str">
        <f>Tokens!N8</f>
        <v>Edition2</v>
      </c>
      <c r="M6">
        <f>Tokens!O8</f>
        <v>1</v>
      </c>
      <c r="N6" t="str">
        <f>Tokens!P8</f>
        <v>Edition3</v>
      </c>
      <c r="O6">
        <f>Tokens!Q8</f>
        <v>1</v>
      </c>
      <c r="P6" t="str">
        <f>Tokens!R8</f>
        <v>Edition4</v>
      </c>
      <c r="Q6">
        <f>Tokens!S8</f>
        <v>1</v>
      </c>
      <c r="R6" t="str">
        <f>Tokens!T8</f>
        <v>Edition5</v>
      </c>
      <c r="S6">
        <f>Tokens!U8</f>
        <v>1</v>
      </c>
      <c r="T6" t="str">
        <f>Tokens!V8</f>
        <v>Last use</v>
      </c>
      <c r="U6">
        <f>Tokens!W8</f>
        <v>0</v>
      </c>
      <c r="V6">
        <f>Tokens!X8</f>
        <v>0</v>
      </c>
      <c r="W6">
        <f>Tokens!Y8</f>
        <v>0</v>
      </c>
      <c r="X6">
        <f>Tokens!Z8</f>
        <v>0</v>
      </c>
      <c r="Y6">
        <f>Tokens!AA8</f>
        <v>0</v>
      </c>
      <c r="Z6">
        <f>Tokens!AB8</f>
        <v>0</v>
      </c>
      <c r="AA6">
        <f>Tokens!AC8</f>
        <v>0</v>
      </c>
      <c r="AB6">
        <f>Tokens!AD8</f>
        <v>0</v>
      </c>
      <c r="AC6">
        <f>Tokens!AE8</f>
        <v>0</v>
      </c>
      <c r="AD6">
        <f>Tokens!AF8</f>
        <v>0</v>
      </c>
      <c r="AE6">
        <f>Tokens!AG8</f>
        <v>0</v>
      </c>
      <c r="AF6">
        <f>Tokens!AH8</f>
        <v>0</v>
      </c>
      <c r="AG6">
        <f>Tokens!AI8</f>
        <v>0</v>
      </c>
      <c r="AH6">
        <f>Tokens!AJ8</f>
        <v>0</v>
      </c>
      <c r="AI6">
        <f>Tokens!AK8</f>
        <v>0</v>
      </c>
      <c r="AJ6">
        <f>Tokens!AL8</f>
        <v>0</v>
      </c>
      <c r="AK6">
        <f>Tokens!AM8</f>
        <v>0</v>
      </c>
      <c r="AL6">
        <f>Tokens!AN8</f>
        <v>0</v>
      </c>
      <c r="AM6">
        <f>Tokens!AO8</f>
        <v>0</v>
      </c>
      <c r="AN6">
        <f>Tokens!AP8</f>
        <v>0</v>
      </c>
      <c r="AO6">
        <f>Tokens!AQ8</f>
        <v>0</v>
      </c>
      <c r="AP6">
        <f>Tokens!AR8</f>
        <v>0</v>
      </c>
      <c r="AQ6">
        <f>Tokens!AS8</f>
        <v>0</v>
      </c>
      <c r="AR6">
        <f>Tokens!AT8</f>
        <v>0</v>
      </c>
      <c r="AS6">
        <f>Tokens!AU8</f>
        <v>0</v>
      </c>
      <c r="AT6">
        <f>Tokens!AV8</f>
        <v>0</v>
      </c>
      <c r="AU6">
        <f>Tokens!AW8</f>
        <v>0</v>
      </c>
      <c r="AV6" t="str">
        <f>Tokens!AX8</f>
        <v>paul</v>
      </c>
      <c r="AW6">
        <f>Tokens!AY8</f>
        <v>10</v>
      </c>
      <c r="AX6" t="str">
        <f>Tokens!AZ8</f>
        <v>thomas</v>
      </c>
      <c r="AY6">
        <f>Tokens!BA8</f>
        <v>90</v>
      </c>
      <c r="AZ6" t="str">
        <f>Tokens!BB8</f>
        <v>roger</v>
      </c>
      <c r="BA6">
        <f>Tokens!BC8</f>
        <v>0</v>
      </c>
      <c r="BB6">
        <f>Tokens!BD8</f>
        <v>0</v>
      </c>
      <c r="BC6">
        <f>Tokens!BE8</f>
        <v>0</v>
      </c>
      <c r="BD6">
        <f>Tokens!BF8</f>
        <v>0</v>
      </c>
      <c r="BE6">
        <f>Tokens!BG8</f>
        <v>0</v>
      </c>
      <c r="BF6">
        <f>Tokens!BH8</f>
        <v>0</v>
      </c>
      <c r="BG6">
        <f>Tokens!BI8</f>
        <v>0</v>
      </c>
      <c r="BH6" t="str">
        <f>Tokens!BJ8</f>
        <v>NFluenTTest</v>
      </c>
      <c r="BI6" t="str">
        <f>Tokens!BK8</f>
        <v>NFluentFamily</v>
      </c>
    </row>
    <row r="7" spans="1:61" x14ac:dyDescent="0.3">
      <c r="A7" t="str">
        <f>Tokens!C9</f>
        <v>15622_NFluenT #6</v>
      </c>
      <c r="B7" t="str">
        <f>Tokens!D9</f>
        <v>FLU22A6</v>
      </c>
      <c r="C7" t="str">
        <f>Tokens!E9</f>
        <v>NFluenT - NFT agency</v>
      </c>
      <c r="D7">
        <f>Tokens!F9</f>
        <v>1000</v>
      </c>
      <c r="E7" t="str">
        <f>Tokens!G9</f>
        <v>https://bafybeihmirhj5egiyqzsyv3yihrm3v6itmc4ephbk7w2qqci72tjir7ope.ipfs.nftstorage.link?image_6.webp</v>
      </c>
      <c r="F7" t="str">
        <f>Tokens!H9</f>
        <v>NfluenT</v>
      </c>
      <c r="G7">
        <f>Tokens!I9</f>
        <v>0</v>
      </c>
      <c r="H7" t="str">
        <f>Tokens!J9</f>
        <v>Pass festival &amp; Avantages</v>
      </c>
      <c r="I7" t="str">
        <f>Tokens!K9</f>
        <v>pour une (1) personne</v>
      </c>
      <c r="J7" t="str">
        <f>Tokens!L9</f>
        <v>Edition1</v>
      </c>
      <c r="K7">
        <f>Tokens!M9</f>
        <v>1</v>
      </c>
      <c r="L7" t="str">
        <f>Tokens!N9</f>
        <v>Edition2</v>
      </c>
      <c r="M7">
        <f>Tokens!O9</f>
        <v>1</v>
      </c>
      <c r="N7" t="str">
        <f>Tokens!P9</f>
        <v>Edition3</v>
      </c>
      <c r="O7">
        <f>Tokens!Q9</f>
        <v>1</v>
      </c>
      <c r="P7" t="str">
        <f>Tokens!R9</f>
        <v>Edition4</v>
      </c>
      <c r="Q7">
        <f>Tokens!S9</f>
        <v>1</v>
      </c>
      <c r="R7" t="str">
        <f>Tokens!T9</f>
        <v>Edition5</v>
      </c>
      <c r="S7">
        <f>Tokens!U9</f>
        <v>1</v>
      </c>
      <c r="T7" t="str">
        <f>Tokens!V9</f>
        <v>Last use</v>
      </c>
      <c r="U7">
        <f>Tokens!W9</f>
        <v>0</v>
      </c>
      <c r="V7">
        <f>Tokens!X9</f>
        <v>0</v>
      </c>
      <c r="W7">
        <f>Tokens!Y9</f>
        <v>0</v>
      </c>
      <c r="X7">
        <f>Tokens!Z9</f>
        <v>0</v>
      </c>
      <c r="Y7">
        <f>Tokens!AA9</f>
        <v>0</v>
      </c>
      <c r="Z7">
        <f>Tokens!AB9</f>
        <v>0</v>
      </c>
      <c r="AA7">
        <f>Tokens!AC9</f>
        <v>0</v>
      </c>
      <c r="AB7">
        <f>Tokens!AD9</f>
        <v>0</v>
      </c>
      <c r="AC7">
        <f>Tokens!AE9</f>
        <v>0</v>
      </c>
      <c r="AD7">
        <f>Tokens!AF9</f>
        <v>0</v>
      </c>
      <c r="AE7">
        <f>Tokens!AG9</f>
        <v>0</v>
      </c>
      <c r="AF7">
        <f>Tokens!AH9</f>
        <v>0</v>
      </c>
      <c r="AG7">
        <f>Tokens!AI9</f>
        <v>0</v>
      </c>
      <c r="AH7">
        <f>Tokens!AJ9</f>
        <v>0</v>
      </c>
      <c r="AI7">
        <f>Tokens!AK9</f>
        <v>0</v>
      </c>
      <c r="AJ7">
        <f>Tokens!AL9</f>
        <v>0</v>
      </c>
      <c r="AK7">
        <f>Tokens!AM9</f>
        <v>0</v>
      </c>
      <c r="AL7">
        <f>Tokens!AN9</f>
        <v>0</v>
      </c>
      <c r="AM7">
        <f>Tokens!AO9</f>
        <v>0</v>
      </c>
      <c r="AN7">
        <f>Tokens!AP9</f>
        <v>0</v>
      </c>
      <c r="AO7">
        <f>Tokens!AQ9</f>
        <v>0</v>
      </c>
      <c r="AP7">
        <f>Tokens!AR9</f>
        <v>0</v>
      </c>
      <c r="AQ7">
        <f>Tokens!AS9</f>
        <v>0</v>
      </c>
      <c r="AR7">
        <f>Tokens!AT9</f>
        <v>0</v>
      </c>
      <c r="AS7">
        <f>Tokens!AU9</f>
        <v>0</v>
      </c>
      <c r="AT7">
        <f>Tokens!AV9</f>
        <v>0</v>
      </c>
      <c r="AU7">
        <f>Tokens!AW9</f>
        <v>0</v>
      </c>
      <c r="AV7" t="str">
        <f>Tokens!AX9</f>
        <v>paul</v>
      </c>
      <c r="AW7">
        <f>Tokens!AY9</f>
        <v>10</v>
      </c>
      <c r="AX7" t="str">
        <f>Tokens!AZ9</f>
        <v>thomas</v>
      </c>
      <c r="AY7">
        <f>Tokens!BA9</f>
        <v>90</v>
      </c>
      <c r="AZ7" t="str">
        <f>Tokens!BB9</f>
        <v>roger</v>
      </c>
      <c r="BA7">
        <f>Tokens!BC9</f>
        <v>0</v>
      </c>
      <c r="BB7">
        <f>Tokens!BD9</f>
        <v>0</v>
      </c>
      <c r="BC7">
        <f>Tokens!BE9</f>
        <v>0</v>
      </c>
      <c r="BD7">
        <f>Tokens!BF9</f>
        <v>0</v>
      </c>
      <c r="BE7">
        <f>Tokens!BG9</f>
        <v>0</v>
      </c>
      <c r="BF7">
        <f>Tokens!BH9</f>
        <v>0</v>
      </c>
      <c r="BG7">
        <f>Tokens!BI9</f>
        <v>0</v>
      </c>
      <c r="BH7" t="str">
        <f>Tokens!BJ9</f>
        <v>NFluenTTest</v>
      </c>
      <c r="BI7" t="str">
        <f>Tokens!BK9</f>
        <v>NFluentFamily</v>
      </c>
    </row>
    <row r="8" spans="1:61" x14ac:dyDescent="0.3">
      <c r="A8" t="str">
        <f>Tokens!C10</f>
        <v>15622_NFluenT #7</v>
      </c>
      <c r="B8" t="str">
        <f>Tokens!D10</f>
        <v>FLU22A7</v>
      </c>
      <c r="C8" t="str">
        <f>Tokens!E10</f>
        <v>NFluenT - NFT agency</v>
      </c>
      <c r="D8">
        <f>Tokens!F10</f>
        <v>1000</v>
      </c>
      <c r="E8" t="str">
        <f>Tokens!G10</f>
        <v>https://bafybeihfuostx3xi63kqycitohn2k7voltkq4hsbpasjiayfhglgcovdkq.ipfs.nftstorage.link?image_7.webp</v>
      </c>
      <c r="F8" t="str">
        <f>Tokens!H10</f>
        <v>NfluenT</v>
      </c>
      <c r="G8">
        <f>Tokens!I10</f>
        <v>0</v>
      </c>
      <c r="H8" t="str">
        <f>Tokens!J10</f>
        <v>Pass festival &amp; Avantages</v>
      </c>
      <c r="I8" t="str">
        <f>Tokens!K10</f>
        <v>pour une (1) personne</v>
      </c>
      <c r="J8" t="str">
        <f>Tokens!L10</f>
        <v>Edition1</v>
      </c>
      <c r="K8">
        <f>Tokens!M10</f>
        <v>1</v>
      </c>
      <c r="L8" t="str">
        <f>Tokens!N10</f>
        <v>Edition2</v>
      </c>
      <c r="M8">
        <f>Tokens!O10</f>
        <v>1</v>
      </c>
      <c r="N8" t="str">
        <f>Tokens!P10</f>
        <v>Edition3</v>
      </c>
      <c r="O8">
        <f>Tokens!Q10</f>
        <v>1</v>
      </c>
      <c r="P8" t="str">
        <f>Tokens!R10</f>
        <v>Edition4</v>
      </c>
      <c r="Q8">
        <f>Tokens!S10</f>
        <v>1</v>
      </c>
      <c r="R8" t="str">
        <f>Tokens!T10</f>
        <v>Edition5</v>
      </c>
      <c r="S8">
        <f>Tokens!U10</f>
        <v>1</v>
      </c>
      <c r="T8" t="str">
        <f>Tokens!V10</f>
        <v>Last use</v>
      </c>
      <c r="U8">
        <f>Tokens!W10</f>
        <v>0</v>
      </c>
      <c r="V8">
        <f>Tokens!X10</f>
        <v>0</v>
      </c>
      <c r="W8">
        <f>Tokens!Y10</f>
        <v>0</v>
      </c>
      <c r="X8">
        <f>Tokens!Z10</f>
        <v>0</v>
      </c>
      <c r="Y8">
        <f>Tokens!AA10</f>
        <v>0</v>
      </c>
      <c r="Z8">
        <f>Tokens!AB10</f>
        <v>0</v>
      </c>
      <c r="AA8">
        <f>Tokens!AC10</f>
        <v>0</v>
      </c>
      <c r="AB8">
        <f>Tokens!AD10</f>
        <v>0</v>
      </c>
      <c r="AC8">
        <f>Tokens!AE10</f>
        <v>0</v>
      </c>
      <c r="AD8">
        <f>Tokens!AF10</f>
        <v>0</v>
      </c>
      <c r="AE8">
        <f>Tokens!AG10</f>
        <v>0</v>
      </c>
      <c r="AF8">
        <f>Tokens!AH10</f>
        <v>0</v>
      </c>
      <c r="AG8">
        <f>Tokens!AI10</f>
        <v>0</v>
      </c>
      <c r="AH8">
        <f>Tokens!AJ10</f>
        <v>0</v>
      </c>
      <c r="AI8">
        <f>Tokens!AK10</f>
        <v>0</v>
      </c>
      <c r="AJ8">
        <f>Tokens!AL10</f>
        <v>0</v>
      </c>
      <c r="AK8">
        <f>Tokens!AM10</f>
        <v>0</v>
      </c>
      <c r="AL8">
        <f>Tokens!AN10</f>
        <v>0</v>
      </c>
      <c r="AM8">
        <f>Tokens!AO10</f>
        <v>0</v>
      </c>
      <c r="AN8">
        <f>Tokens!AP10</f>
        <v>0</v>
      </c>
      <c r="AO8">
        <f>Tokens!AQ10</f>
        <v>0</v>
      </c>
      <c r="AP8">
        <f>Tokens!AR10</f>
        <v>0</v>
      </c>
      <c r="AQ8">
        <f>Tokens!AS10</f>
        <v>0</v>
      </c>
      <c r="AR8">
        <f>Tokens!AT10</f>
        <v>0</v>
      </c>
      <c r="AS8">
        <f>Tokens!AU10</f>
        <v>0</v>
      </c>
      <c r="AT8">
        <f>Tokens!AV10</f>
        <v>0</v>
      </c>
      <c r="AU8">
        <f>Tokens!AW10</f>
        <v>0</v>
      </c>
      <c r="AV8" t="str">
        <f>Tokens!AX10</f>
        <v>paul</v>
      </c>
      <c r="AW8">
        <f>Tokens!AY10</f>
        <v>10</v>
      </c>
      <c r="AX8" t="str">
        <f>Tokens!AZ10</f>
        <v>thomas</v>
      </c>
      <c r="AY8">
        <f>Tokens!BA10</f>
        <v>90</v>
      </c>
      <c r="AZ8" t="str">
        <f>Tokens!BB10</f>
        <v>roger</v>
      </c>
      <c r="BA8">
        <f>Tokens!BC10</f>
        <v>0</v>
      </c>
      <c r="BB8">
        <f>Tokens!BD10</f>
        <v>0</v>
      </c>
      <c r="BC8">
        <f>Tokens!BE10</f>
        <v>0</v>
      </c>
      <c r="BD8">
        <f>Tokens!BF10</f>
        <v>0</v>
      </c>
      <c r="BE8">
        <f>Tokens!BG10</f>
        <v>0</v>
      </c>
      <c r="BF8">
        <f>Tokens!BH10</f>
        <v>0</v>
      </c>
      <c r="BG8">
        <f>Tokens!BI10</f>
        <v>0</v>
      </c>
      <c r="BH8" t="str">
        <f>Tokens!BJ10</f>
        <v>NFluenTTest</v>
      </c>
      <c r="BI8" t="str">
        <f>Tokens!BK10</f>
        <v>NFluentFamily</v>
      </c>
    </row>
    <row r="9" spans="1:61" x14ac:dyDescent="0.3">
      <c r="A9" t="str">
        <f>Tokens!C11</f>
        <v>15622_NFluenT #8</v>
      </c>
      <c r="B9" t="str">
        <f>Tokens!D11</f>
        <v>FLU22A8</v>
      </c>
      <c r="C9" t="str">
        <f>Tokens!E11</f>
        <v>NFluenT - NFT agency</v>
      </c>
      <c r="D9">
        <f>Tokens!F11</f>
        <v>1000</v>
      </c>
      <c r="E9" t="str">
        <f>Tokens!G11</f>
        <v>https://bafybeif6gozkw22jvxcaukruqiicxbs3q66b7xjzu4yks4hr6nosuyzxia.ipfs.nftstorage.link?image_8.webp</v>
      </c>
      <c r="F9" t="str">
        <f>Tokens!H11</f>
        <v>NfluenT</v>
      </c>
      <c r="G9">
        <f>Tokens!I11</f>
        <v>0</v>
      </c>
      <c r="H9" t="str">
        <f>Tokens!J11</f>
        <v>Pass festival &amp; Avantages</v>
      </c>
      <c r="I9" t="str">
        <f>Tokens!K11</f>
        <v>pour une (1) personne</v>
      </c>
      <c r="J9" t="str">
        <f>Tokens!L11</f>
        <v>Edition1</v>
      </c>
      <c r="K9">
        <f>Tokens!M11</f>
        <v>1</v>
      </c>
      <c r="L9" t="str">
        <f>Tokens!N11</f>
        <v>Edition2</v>
      </c>
      <c r="M9">
        <f>Tokens!O11</f>
        <v>1</v>
      </c>
      <c r="N9" t="str">
        <f>Tokens!P11</f>
        <v>Edition3</v>
      </c>
      <c r="O9">
        <f>Tokens!Q11</f>
        <v>1</v>
      </c>
      <c r="P9" t="str">
        <f>Tokens!R11</f>
        <v>Edition4</v>
      </c>
      <c r="Q9">
        <f>Tokens!S11</f>
        <v>1</v>
      </c>
      <c r="R9" t="str">
        <f>Tokens!T11</f>
        <v>Edition5</v>
      </c>
      <c r="S9">
        <f>Tokens!U11</f>
        <v>1</v>
      </c>
      <c r="T9" t="str">
        <f>Tokens!V11</f>
        <v>Last use</v>
      </c>
      <c r="U9">
        <f>Tokens!W11</f>
        <v>0</v>
      </c>
      <c r="V9">
        <f>Tokens!X11</f>
        <v>0</v>
      </c>
      <c r="W9">
        <f>Tokens!Y11</f>
        <v>0</v>
      </c>
      <c r="X9">
        <f>Tokens!Z11</f>
        <v>0</v>
      </c>
      <c r="Y9">
        <f>Tokens!AA11</f>
        <v>0</v>
      </c>
      <c r="Z9">
        <f>Tokens!AB11</f>
        <v>0</v>
      </c>
      <c r="AA9">
        <f>Tokens!AC11</f>
        <v>0</v>
      </c>
      <c r="AB9">
        <f>Tokens!AD11</f>
        <v>0</v>
      </c>
      <c r="AC9">
        <f>Tokens!AE11</f>
        <v>0</v>
      </c>
      <c r="AD9">
        <f>Tokens!AF11</f>
        <v>0</v>
      </c>
      <c r="AE9">
        <f>Tokens!AG11</f>
        <v>0</v>
      </c>
      <c r="AF9">
        <f>Tokens!AH11</f>
        <v>0</v>
      </c>
      <c r="AG9">
        <f>Tokens!AI11</f>
        <v>0</v>
      </c>
      <c r="AH9">
        <f>Tokens!AJ11</f>
        <v>0</v>
      </c>
      <c r="AI9">
        <f>Tokens!AK11</f>
        <v>0</v>
      </c>
      <c r="AJ9">
        <f>Tokens!AL11</f>
        <v>0</v>
      </c>
      <c r="AK9">
        <f>Tokens!AM11</f>
        <v>0</v>
      </c>
      <c r="AL9">
        <f>Tokens!AN11</f>
        <v>0</v>
      </c>
      <c r="AM9">
        <f>Tokens!AO11</f>
        <v>0</v>
      </c>
      <c r="AN9">
        <f>Tokens!AP11</f>
        <v>0</v>
      </c>
      <c r="AO9">
        <f>Tokens!AQ11</f>
        <v>0</v>
      </c>
      <c r="AP9">
        <f>Tokens!AR11</f>
        <v>0</v>
      </c>
      <c r="AQ9">
        <f>Tokens!AS11</f>
        <v>0</v>
      </c>
      <c r="AR9">
        <f>Tokens!AT11</f>
        <v>0</v>
      </c>
      <c r="AS9">
        <f>Tokens!AU11</f>
        <v>0</v>
      </c>
      <c r="AT9">
        <f>Tokens!AV11</f>
        <v>0</v>
      </c>
      <c r="AU9">
        <f>Tokens!AW11</f>
        <v>0</v>
      </c>
      <c r="AV9" t="str">
        <f>Tokens!AX11</f>
        <v>paul</v>
      </c>
      <c r="AW9">
        <f>Tokens!AY11</f>
        <v>10</v>
      </c>
      <c r="AX9" t="str">
        <f>Tokens!AZ11</f>
        <v>thomas</v>
      </c>
      <c r="AY9">
        <f>Tokens!BA11</f>
        <v>90</v>
      </c>
      <c r="AZ9" t="str">
        <f>Tokens!BB11</f>
        <v>roger</v>
      </c>
      <c r="BA9">
        <f>Tokens!BC11</f>
        <v>0</v>
      </c>
      <c r="BB9">
        <f>Tokens!BD11</f>
        <v>0</v>
      </c>
      <c r="BC9">
        <f>Tokens!BE11</f>
        <v>0</v>
      </c>
      <c r="BD9">
        <f>Tokens!BF11</f>
        <v>0</v>
      </c>
      <c r="BE9">
        <f>Tokens!BG11</f>
        <v>0</v>
      </c>
      <c r="BF9">
        <f>Tokens!BH11</f>
        <v>0</v>
      </c>
      <c r="BG9">
        <f>Tokens!BI11</f>
        <v>0</v>
      </c>
      <c r="BH9" t="str">
        <f>Tokens!BJ11</f>
        <v>NFluenTTest</v>
      </c>
      <c r="BI9" t="str">
        <f>Tokens!BK11</f>
        <v>NFluentFamily</v>
      </c>
    </row>
    <row r="10" spans="1:61" x14ac:dyDescent="0.3">
      <c r="A10" t="str">
        <f>Tokens!C12</f>
        <v>15622_NFluenT #9</v>
      </c>
      <c r="B10" t="str">
        <f>Tokens!D12</f>
        <v>FLU22A9</v>
      </c>
      <c r="C10" t="str">
        <f>Tokens!E12</f>
        <v>NFluenT - NFT agency</v>
      </c>
      <c r="D10">
        <f>Tokens!F12</f>
        <v>1000</v>
      </c>
      <c r="E10" t="str">
        <f>Tokens!G12</f>
        <v>https://bafybeibkrbonwzbmbyw5ogf3v3mmzvlknhc7xkzpokvuxb3ym4qgifmxty.ipfs.nftstorage.link?image_9.webp</v>
      </c>
      <c r="F10" t="str">
        <f>Tokens!H12</f>
        <v>NfluenT</v>
      </c>
      <c r="G10">
        <f>Tokens!I12</f>
        <v>0</v>
      </c>
      <c r="H10" t="str">
        <f>Tokens!J12</f>
        <v>Pass festival &amp; Avantages</v>
      </c>
      <c r="I10" t="str">
        <f>Tokens!K12</f>
        <v>pour une (1) personne</v>
      </c>
      <c r="J10" t="str">
        <f>Tokens!L12</f>
        <v>Edition1</v>
      </c>
      <c r="K10">
        <f>Tokens!M12</f>
        <v>1</v>
      </c>
      <c r="L10" t="str">
        <f>Tokens!N12</f>
        <v>Edition2</v>
      </c>
      <c r="M10">
        <f>Tokens!O12</f>
        <v>1</v>
      </c>
      <c r="N10" t="str">
        <f>Tokens!P12</f>
        <v>Edition3</v>
      </c>
      <c r="O10">
        <f>Tokens!Q12</f>
        <v>1</v>
      </c>
      <c r="P10" t="str">
        <f>Tokens!R12</f>
        <v>Edition4</v>
      </c>
      <c r="Q10">
        <f>Tokens!S12</f>
        <v>1</v>
      </c>
      <c r="R10" t="str">
        <f>Tokens!T12</f>
        <v>Edition5</v>
      </c>
      <c r="S10">
        <f>Tokens!U12</f>
        <v>1</v>
      </c>
      <c r="T10" t="str">
        <f>Tokens!V12</f>
        <v>Last use</v>
      </c>
      <c r="U10">
        <f>Tokens!W12</f>
        <v>0</v>
      </c>
      <c r="V10">
        <f>Tokens!X12</f>
        <v>0</v>
      </c>
      <c r="W10">
        <f>Tokens!Y12</f>
        <v>0</v>
      </c>
      <c r="X10">
        <f>Tokens!Z12</f>
        <v>0</v>
      </c>
      <c r="Y10">
        <f>Tokens!AA12</f>
        <v>0</v>
      </c>
      <c r="Z10">
        <f>Tokens!AB12</f>
        <v>0</v>
      </c>
      <c r="AA10">
        <f>Tokens!AC12</f>
        <v>0</v>
      </c>
      <c r="AB10">
        <f>Tokens!AD12</f>
        <v>0</v>
      </c>
      <c r="AC10">
        <f>Tokens!AE12</f>
        <v>0</v>
      </c>
      <c r="AD10">
        <f>Tokens!AF12</f>
        <v>0</v>
      </c>
      <c r="AE10">
        <f>Tokens!AG12</f>
        <v>0</v>
      </c>
      <c r="AF10">
        <f>Tokens!AH12</f>
        <v>0</v>
      </c>
      <c r="AG10">
        <f>Tokens!AI12</f>
        <v>0</v>
      </c>
      <c r="AH10">
        <f>Tokens!AJ12</f>
        <v>0</v>
      </c>
      <c r="AI10">
        <f>Tokens!AK12</f>
        <v>0</v>
      </c>
      <c r="AJ10">
        <f>Tokens!AL12</f>
        <v>0</v>
      </c>
      <c r="AK10">
        <f>Tokens!AM12</f>
        <v>0</v>
      </c>
      <c r="AL10">
        <f>Tokens!AN12</f>
        <v>0</v>
      </c>
      <c r="AM10">
        <f>Tokens!AO12</f>
        <v>0</v>
      </c>
      <c r="AN10">
        <f>Tokens!AP12</f>
        <v>0</v>
      </c>
      <c r="AO10">
        <f>Tokens!AQ12</f>
        <v>0</v>
      </c>
      <c r="AP10">
        <f>Tokens!AR12</f>
        <v>0</v>
      </c>
      <c r="AQ10">
        <f>Tokens!AS12</f>
        <v>0</v>
      </c>
      <c r="AR10">
        <f>Tokens!AT12</f>
        <v>0</v>
      </c>
      <c r="AS10">
        <f>Tokens!AU12</f>
        <v>0</v>
      </c>
      <c r="AT10">
        <f>Tokens!AV12</f>
        <v>0</v>
      </c>
      <c r="AU10">
        <f>Tokens!AW12</f>
        <v>0</v>
      </c>
      <c r="AV10" t="str">
        <f>Tokens!AX12</f>
        <v>paul</v>
      </c>
      <c r="AW10">
        <f>Tokens!AY12</f>
        <v>10</v>
      </c>
      <c r="AX10" t="str">
        <f>Tokens!AZ12</f>
        <v>thomas</v>
      </c>
      <c r="AY10">
        <f>Tokens!BA12</f>
        <v>90</v>
      </c>
      <c r="AZ10" t="str">
        <f>Tokens!BB12</f>
        <v>roger</v>
      </c>
      <c r="BA10">
        <f>Tokens!BC12</f>
        <v>0</v>
      </c>
      <c r="BB10">
        <f>Tokens!BD12</f>
        <v>0</v>
      </c>
      <c r="BC10">
        <f>Tokens!BE12</f>
        <v>0</v>
      </c>
      <c r="BD10">
        <f>Tokens!BF12</f>
        <v>0</v>
      </c>
      <c r="BE10">
        <f>Tokens!BG12</f>
        <v>0</v>
      </c>
      <c r="BF10">
        <f>Tokens!BH12</f>
        <v>0</v>
      </c>
      <c r="BG10">
        <f>Tokens!BI12</f>
        <v>0</v>
      </c>
      <c r="BH10" t="str">
        <f>Tokens!BJ12</f>
        <v>NFluenTTest</v>
      </c>
      <c r="BI10" t="str">
        <f>Tokens!BK12</f>
        <v>NFluentFamily</v>
      </c>
    </row>
    <row r="11" spans="1:61" x14ac:dyDescent="0.3">
      <c r="A11" t="str">
        <f>Tokens!C13</f>
        <v>15622_NFluenT #10</v>
      </c>
      <c r="B11" t="str">
        <f>Tokens!D13</f>
        <v>FLU22A10</v>
      </c>
      <c r="C11" t="str">
        <f>Tokens!E13</f>
        <v>NFluenT - NFT agency</v>
      </c>
      <c r="D11">
        <f>Tokens!F13</f>
        <v>1000</v>
      </c>
      <c r="E11" t="str">
        <f>Tokens!G13</f>
        <v>https://bafybeid7fhbwg5gwp4pu7ufuekoqbjapk4sa774fvmbnu2pywywpewolgq.ipfs.nftstorage.link?image_10.webp</v>
      </c>
      <c r="F11" t="str">
        <f>Tokens!H13</f>
        <v>NfluenT</v>
      </c>
      <c r="G11">
        <f>Tokens!I13</f>
        <v>0</v>
      </c>
      <c r="H11" t="str">
        <f>Tokens!J13</f>
        <v>Pass festival &amp; Avantages</v>
      </c>
      <c r="I11" t="str">
        <f>Tokens!K13</f>
        <v>pour une (1) personne</v>
      </c>
      <c r="J11" t="str">
        <f>Tokens!L13</f>
        <v>Edition1</v>
      </c>
      <c r="K11">
        <f>Tokens!M13</f>
        <v>1</v>
      </c>
      <c r="L11" t="str">
        <f>Tokens!N13</f>
        <v>Edition2</v>
      </c>
      <c r="M11">
        <f>Tokens!O13</f>
        <v>1</v>
      </c>
      <c r="N11" t="str">
        <f>Tokens!P13</f>
        <v>Edition3</v>
      </c>
      <c r="O11">
        <f>Tokens!Q13</f>
        <v>1</v>
      </c>
      <c r="P11" t="str">
        <f>Tokens!R13</f>
        <v>Edition4</v>
      </c>
      <c r="Q11">
        <f>Tokens!S13</f>
        <v>1</v>
      </c>
      <c r="R11" t="str">
        <f>Tokens!T13</f>
        <v>Edition5</v>
      </c>
      <c r="S11">
        <f>Tokens!U13</f>
        <v>1</v>
      </c>
      <c r="T11" t="str">
        <f>Tokens!V13</f>
        <v>Last use</v>
      </c>
      <c r="U11">
        <f>Tokens!W13</f>
        <v>0</v>
      </c>
      <c r="V11">
        <f>Tokens!X13</f>
        <v>0</v>
      </c>
      <c r="W11">
        <f>Tokens!Y13</f>
        <v>0</v>
      </c>
      <c r="X11">
        <f>Tokens!Z13</f>
        <v>0</v>
      </c>
      <c r="Y11">
        <f>Tokens!AA13</f>
        <v>0</v>
      </c>
      <c r="Z11">
        <f>Tokens!AB13</f>
        <v>0</v>
      </c>
      <c r="AA11">
        <f>Tokens!AC13</f>
        <v>0</v>
      </c>
      <c r="AB11">
        <f>Tokens!AD13</f>
        <v>0</v>
      </c>
      <c r="AC11">
        <f>Tokens!AE13</f>
        <v>0</v>
      </c>
      <c r="AD11">
        <f>Tokens!AF13</f>
        <v>0</v>
      </c>
      <c r="AE11">
        <f>Tokens!AG13</f>
        <v>0</v>
      </c>
      <c r="AF11">
        <f>Tokens!AH13</f>
        <v>0</v>
      </c>
      <c r="AG11">
        <f>Tokens!AI13</f>
        <v>0</v>
      </c>
      <c r="AH11">
        <f>Tokens!AJ13</f>
        <v>0</v>
      </c>
      <c r="AI11">
        <f>Tokens!AK13</f>
        <v>0</v>
      </c>
      <c r="AJ11">
        <f>Tokens!AL13</f>
        <v>0</v>
      </c>
      <c r="AK11">
        <f>Tokens!AM13</f>
        <v>0</v>
      </c>
      <c r="AL11">
        <f>Tokens!AN13</f>
        <v>0</v>
      </c>
      <c r="AM11">
        <f>Tokens!AO13</f>
        <v>0</v>
      </c>
      <c r="AN11">
        <f>Tokens!AP13</f>
        <v>0</v>
      </c>
      <c r="AO11">
        <f>Tokens!AQ13</f>
        <v>0</v>
      </c>
      <c r="AP11">
        <f>Tokens!AR13</f>
        <v>0</v>
      </c>
      <c r="AQ11">
        <f>Tokens!AS13</f>
        <v>0</v>
      </c>
      <c r="AR11">
        <f>Tokens!AT13</f>
        <v>0</v>
      </c>
      <c r="AS11">
        <f>Tokens!AU13</f>
        <v>0</v>
      </c>
      <c r="AT11">
        <f>Tokens!AV13</f>
        <v>0</v>
      </c>
      <c r="AU11">
        <f>Tokens!AW13</f>
        <v>0</v>
      </c>
      <c r="AV11" t="str">
        <f>Tokens!AX13</f>
        <v>paul</v>
      </c>
      <c r="AW11">
        <f>Tokens!AY13</f>
        <v>10</v>
      </c>
      <c r="AX11" t="str">
        <f>Tokens!AZ13</f>
        <v>thomas</v>
      </c>
      <c r="AY11">
        <f>Tokens!BA13</f>
        <v>90</v>
      </c>
      <c r="AZ11" t="str">
        <f>Tokens!BB13</f>
        <v>roger</v>
      </c>
      <c r="BA11">
        <f>Tokens!BC13</f>
        <v>0</v>
      </c>
      <c r="BB11">
        <f>Tokens!BD13</f>
        <v>0</v>
      </c>
      <c r="BC11">
        <f>Tokens!BE13</f>
        <v>0</v>
      </c>
      <c r="BD11">
        <f>Tokens!BF13</f>
        <v>0</v>
      </c>
      <c r="BE11">
        <f>Tokens!BG13</f>
        <v>0</v>
      </c>
      <c r="BF11">
        <f>Tokens!BH13</f>
        <v>0</v>
      </c>
      <c r="BG11">
        <f>Tokens!BI13</f>
        <v>0</v>
      </c>
      <c r="BH11" t="str">
        <f>Tokens!BJ13</f>
        <v>NFluenTTest</v>
      </c>
      <c r="BI11" t="str">
        <f>Tokens!BK13</f>
        <v>NFluentFamily</v>
      </c>
    </row>
    <row r="12" spans="1:61" x14ac:dyDescent="0.3">
      <c r="A12" t="str">
        <f>Tokens!C14</f>
        <v>15622_NFluenT #11</v>
      </c>
      <c r="B12" t="str">
        <f>Tokens!D14</f>
        <v>FLU22A11</v>
      </c>
      <c r="C12" t="str">
        <f>Tokens!E14</f>
        <v>NFluenT - NFT agency</v>
      </c>
      <c r="D12">
        <f>Tokens!F14</f>
        <v>1000</v>
      </c>
      <c r="E12" t="str">
        <f>Tokens!G14</f>
        <v>https://bafkreidngzq6vmu4mf3476zz5lg67izwotrshpxsffcmyw6hlptm7obkiy.ipfs.nftstorage.link?image_11.webp</v>
      </c>
      <c r="F12" t="str">
        <f>Tokens!H14</f>
        <v>NfluenT</v>
      </c>
      <c r="G12">
        <f>Tokens!I14</f>
        <v>0</v>
      </c>
      <c r="H12" t="str">
        <f>Tokens!J14</f>
        <v>Pass festival &amp; Avantages</v>
      </c>
      <c r="I12" t="str">
        <f>Tokens!K14</f>
        <v>pour une (1) personne</v>
      </c>
      <c r="J12" t="str">
        <f>Tokens!L14</f>
        <v>Edition1</v>
      </c>
      <c r="K12">
        <f>Tokens!M14</f>
        <v>1</v>
      </c>
      <c r="L12" t="str">
        <f>Tokens!N14</f>
        <v>Edition2</v>
      </c>
      <c r="M12">
        <f>Tokens!O14</f>
        <v>1</v>
      </c>
      <c r="N12" t="str">
        <f>Tokens!P14</f>
        <v>Edition3</v>
      </c>
      <c r="O12">
        <f>Tokens!Q14</f>
        <v>1</v>
      </c>
      <c r="P12" t="str">
        <f>Tokens!R14</f>
        <v>Edition4</v>
      </c>
      <c r="Q12">
        <f>Tokens!S14</f>
        <v>1</v>
      </c>
      <c r="R12" t="str">
        <f>Tokens!T14</f>
        <v>Edition5</v>
      </c>
      <c r="S12">
        <f>Tokens!U14</f>
        <v>1</v>
      </c>
      <c r="T12" t="str">
        <f>Tokens!V14</f>
        <v>Last use</v>
      </c>
      <c r="U12">
        <f>Tokens!W14</f>
        <v>0</v>
      </c>
      <c r="V12">
        <f>Tokens!X14</f>
        <v>0</v>
      </c>
      <c r="W12">
        <f>Tokens!Y14</f>
        <v>0</v>
      </c>
      <c r="X12">
        <f>Tokens!Z14</f>
        <v>0</v>
      </c>
      <c r="Y12">
        <f>Tokens!AA14</f>
        <v>0</v>
      </c>
      <c r="Z12">
        <f>Tokens!AB14</f>
        <v>0</v>
      </c>
      <c r="AA12">
        <f>Tokens!AC14</f>
        <v>0</v>
      </c>
      <c r="AB12">
        <f>Tokens!AD14</f>
        <v>0</v>
      </c>
      <c r="AC12">
        <f>Tokens!AE14</f>
        <v>0</v>
      </c>
      <c r="AD12">
        <f>Tokens!AF14</f>
        <v>0</v>
      </c>
      <c r="AE12">
        <f>Tokens!AG14</f>
        <v>0</v>
      </c>
      <c r="AF12">
        <f>Tokens!AH14</f>
        <v>0</v>
      </c>
      <c r="AG12">
        <f>Tokens!AI14</f>
        <v>0</v>
      </c>
      <c r="AH12">
        <f>Tokens!AJ14</f>
        <v>0</v>
      </c>
      <c r="AI12">
        <f>Tokens!AK14</f>
        <v>0</v>
      </c>
      <c r="AJ12">
        <f>Tokens!AL14</f>
        <v>0</v>
      </c>
      <c r="AK12">
        <f>Tokens!AM14</f>
        <v>0</v>
      </c>
      <c r="AL12">
        <f>Tokens!AN14</f>
        <v>0</v>
      </c>
      <c r="AM12">
        <f>Tokens!AO14</f>
        <v>0</v>
      </c>
      <c r="AN12">
        <f>Tokens!AP14</f>
        <v>0</v>
      </c>
      <c r="AO12">
        <f>Tokens!AQ14</f>
        <v>0</v>
      </c>
      <c r="AP12">
        <f>Tokens!AR14</f>
        <v>0</v>
      </c>
      <c r="AQ12">
        <f>Tokens!AS14</f>
        <v>0</v>
      </c>
      <c r="AR12">
        <f>Tokens!AT14</f>
        <v>0</v>
      </c>
      <c r="AS12">
        <f>Tokens!AU14</f>
        <v>0</v>
      </c>
      <c r="AT12">
        <f>Tokens!AV14</f>
        <v>0</v>
      </c>
      <c r="AU12">
        <f>Tokens!AW14</f>
        <v>0</v>
      </c>
      <c r="AV12" t="str">
        <f>Tokens!AX14</f>
        <v>paul</v>
      </c>
      <c r="AW12">
        <f>Tokens!AY14</f>
        <v>10</v>
      </c>
      <c r="AX12" t="str">
        <f>Tokens!AZ14</f>
        <v>thomas</v>
      </c>
      <c r="AY12">
        <f>Tokens!BA14</f>
        <v>90</v>
      </c>
      <c r="AZ12" t="str">
        <f>Tokens!BB14</f>
        <v>roger</v>
      </c>
      <c r="BA12">
        <f>Tokens!BC14</f>
        <v>0</v>
      </c>
      <c r="BB12">
        <f>Tokens!BD14</f>
        <v>0</v>
      </c>
      <c r="BC12">
        <f>Tokens!BE14</f>
        <v>0</v>
      </c>
      <c r="BD12">
        <f>Tokens!BF14</f>
        <v>0</v>
      </c>
      <c r="BE12">
        <f>Tokens!BG14</f>
        <v>0</v>
      </c>
      <c r="BF12">
        <f>Tokens!BH14</f>
        <v>0</v>
      </c>
      <c r="BG12">
        <f>Tokens!BI14</f>
        <v>0</v>
      </c>
      <c r="BH12" t="str">
        <f>Tokens!BJ14</f>
        <v>NFluenTTest</v>
      </c>
      <c r="BI12" t="str">
        <f>Tokens!BK14</f>
        <v>NFluentFamily</v>
      </c>
    </row>
    <row r="13" spans="1:61" x14ac:dyDescent="0.3">
      <c r="A13" t="str">
        <f>Tokens!C15</f>
        <v>15622_NFluenT #12</v>
      </c>
      <c r="B13" t="str">
        <f>Tokens!D15</f>
        <v>FLU22A12</v>
      </c>
      <c r="C13" t="str">
        <f>Tokens!E15</f>
        <v>NFluenT - NFT agency</v>
      </c>
      <c r="D13">
        <f>Tokens!F15</f>
        <v>1000</v>
      </c>
      <c r="E13" t="str">
        <f>Tokens!G15</f>
        <v>https://bafybeibjlsqw5f3xakcax53xz3msjsakr62swsracqyyzxhlf7kt74slfe.ipfs.nftstorage.link?image_12.webp</v>
      </c>
      <c r="F13" t="str">
        <f>Tokens!H15</f>
        <v>NfluenT</v>
      </c>
      <c r="G13">
        <f>Tokens!I15</f>
        <v>0</v>
      </c>
      <c r="H13" t="str">
        <f>Tokens!J15</f>
        <v>Pass festival &amp; Avantages</v>
      </c>
      <c r="I13" t="str">
        <f>Tokens!K15</f>
        <v>pour une (1) personne</v>
      </c>
      <c r="J13" t="str">
        <f>Tokens!L15</f>
        <v>Edition1</v>
      </c>
      <c r="K13">
        <f>Tokens!M15</f>
        <v>1</v>
      </c>
      <c r="L13" t="str">
        <f>Tokens!N15</f>
        <v>Edition2</v>
      </c>
      <c r="M13">
        <f>Tokens!O15</f>
        <v>1</v>
      </c>
      <c r="N13" t="str">
        <f>Tokens!P15</f>
        <v>Edition3</v>
      </c>
      <c r="O13">
        <f>Tokens!Q15</f>
        <v>1</v>
      </c>
      <c r="P13" t="str">
        <f>Tokens!R15</f>
        <v>Edition4</v>
      </c>
      <c r="Q13">
        <f>Tokens!S15</f>
        <v>1</v>
      </c>
      <c r="R13" t="str">
        <f>Tokens!T15</f>
        <v>Edition5</v>
      </c>
      <c r="S13">
        <f>Tokens!U15</f>
        <v>1</v>
      </c>
      <c r="T13" t="str">
        <f>Tokens!V15</f>
        <v>Last use</v>
      </c>
      <c r="U13">
        <f>Tokens!W15</f>
        <v>0</v>
      </c>
      <c r="V13">
        <f>Tokens!X15</f>
        <v>0</v>
      </c>
      <c r="W13">
        <f>Tokens!Y15</f>
        <v>0</v>
      </c>
      <c r="X13">
        <f>Tokens!Z15</f>
        <v>0</v>
      </c>
      <c r="Y13">
        <f>Tokens!AA15</f>
        <v>0</v>
      </c>
      <c r="Z13">
        <f>Tokens!AB15</f>
        <v>0</v>
      </c>
      <c r="AA13">
        <f>Tokens!AC15</f>
        <v>0</v>
      </c>
      <c r="AB13">
        <f>Tokens!AD15</f>
        <v>0</v>
      </c>
      <c r="AC13">
        <f>Tokens!AE15</f>
        <v>0</v>
      </c>
      <c r="AD13">
        <f>Tokens!AF15</f>
        <v>0</v>
      </c>
      <c r="AE13">
        <f>Tokens!AG15</f>
        <v>0</v>
      </c>
      <c r="AF13">
        <f>Tokens!AH15</f>
        <v>0</v>
      </c>
      <c r="AG13">
        <f>Tokens!AI15</f>
        <v>0</v>
      </c>
      <c r="AH13">
        <f>Tokens!AJ15</f>
        <v>0</v>
      </c>
      <c r="AI13">
        <f>Tokens!AK15</f>
        <v>0</v>
      </c>
      <c r="AJ13">
        <f>Tokens!AL15</f>
        <v>0</v>
      </c>
      <c r="AK13">
        <f>Tokens!AM15</f>
        <v>0</v>
      </c>
      <c r="AL13">
        <f>Tokens!AN15</f>
        <v>0</v>
      </c>
      <c r="AM13">
        <f>Tokens!AO15</f>
        <v>0</v>
      </c>
      <c r="AN13">
        <f>Tokens!AP15</f>
        <v>0</v>
      </c>
      <c r="AO13">
        <f>Tokens!AQ15</f>
        <v>0</v>
      </c>
      <c r="AP13">
        <f>Tokens!AR15</f>
        <v>0</v>
      </c>
      <c r="AQ13">
        <f>Tokens!AS15</f>
        <v>0</v>
      </c>
      <c r="AR13">
        <f>Tokens!AT15</f>
        <v>0</v>
      </c>
      <c r="AS13">
        <f>Tokens!AU15</f>
        <v>0</v>
      </c>
      <c r="AT13">
        <f>Tokens!AV15</f>
        <v>0</v>
      </c>
      <c r="AU13">
        <f>Tokens!AW15</f>
        <v>0</v>
      </c>
      <c r="AV13" t="str">
        <f>Tokens!AX15</f>
        <v>paul</v>
      </c>
      <c r="AW13">
        <f>Tokens!AY15</f>
        <v>10</v>
      </c>
      <c r="AX13" t="str">
        <f>Tokens!AZ15</f>
        <v>thomas</v>
      </c>
      <c r="AY13">
        <f>Tokens!BA15</f>
        <v>90</v>
      </c>
      <c r="AZ13" t="str">
        <f>Tokens!BB15</f>
        <v>roger</v>
      </c>
      <c r="BA13">
        <f>Tokens!BC15</f>
        <v>0</v>
      </c>
      <c r="BB13">
        <f>Tokens!BD15</f>
        <v>0</v>
      </c>
      <c r="BC13">
        <f>Tokens!BE15</f>
        <v>0</v>
      </c>
      <c r="BD13">
        <f>Tokens!BF15</f>
        <v>0</v>
      </c>
      <c r="BE13">
        <f>Tokens!BG15</f>
        <v>0</v>
      </c>
      <c r="BF13">
        <f>Tokens!BH15</f>
        <v>0</v>
      </c>
      <c r="BG13">
        <f>Tokens!BI15</f>
        <v>0</v>
      </c>
      <c r="BH13" t="str">
        <f>Tokens!BJ15</f>
        <v>NFluenTTest</v>
      </c>
      <c r="BI13" t="str">
        <f>Tokens!BK15</f>
        <v>NFluentFamily</v>
      </c>
    </row>
    <row r="14" spans="1:61" x14ac:dyDescent="0.3">
      <c r="A14" t="str">
        <f>Tokens!C16</f>
        <v>#1 Pass Private Island Club</v>
      </c>
      <c r="B14" t="str">
        <f>Tokens!D16</f>
        <v>COR22A1</v>
      </c>
      <c r="C14" t="str">
        <f>Tokens!E16</f>
        <v>The Private Island Club : networking &amp; party / Pass NFT All Access - 1 édition Calvi on the Rocks 2022</v>
      </c>
      <c r="D14">
        <f>Tokens!F16</f>
        <v>1000</v>
      </c>
      <c r="E14" t="str">
        <f>Tokens!G16</f>
        <v>https://bafybeibe3gh2hseiillkwna7mv7wn2t3wfa77nzg26tf5rrxhsf64f4nwa.ipfs.nftstorage.link?image_1.webp</v>
      </c>
      <c r="F14" t="str">
        <f>Tokens!H16</f>
        <v>NfluenT for Calvi On The rocks</v>
      </c>
      <c r="G14">
        <f>Tokens!I16</f>
        <v>0</v>
      </c>
      <c r="H14" t="str">
        <f>Tokens!J16</f>
        <v>Pass festival &amp; Avantages</v>
      </c>
      <c r="I14" t="str">
        <f>Tokens!K16</f>
        <v>pour une (1) personne</v>
      </c>
      <c r="J14" t="str">
        <f>Tokens!L16</f>
        <v>Edition1</v>
      </c>
      <c r="K14">
        <f>Tokens!M16</f>
        <v>1</v>
      </c>
      <c r="L14" t="str">
        <f>Tokens!N16</f>
        <v>Last use</v>
      </c>
      <c r="M14">
        <f>Tokens!O16</f>
        <v>0</v>
      </c>
      <c r="N14" t="str">
        <f>Tokens!P16</f>
        <v>avantage1</v>
      </c>
      <c r="O14" t="str">
        <f>Tokens!Q16</f>
        <v>accès au Backstage (dans la limite des places disponibles)</v>
      </c>
      <c r="P14" t="str">
        <f>Tokens!R16</f>
        <v>avantage2</v>
      </c>
      <c r="Q14" t="str">
        <f>Tokens!S16</f>
        <v>accès à la Villa Festival (artistes, influenceurs, media, pro, entrepreneurs, networking... )</v>
      </c>
      <c r="R14" t="str">
        <f>Tokens!T16</f>
        <v>avantage3</v>
      </c>
      <c r="S14" t="str">
        <f>Tokens!U16</f>
        <v>accès pro Chez Tao</v>
      </c>
      <c r="T14" t="str">
        <f>Tokens!V16</f>
        <v>avantage4</v>
      </c>
      <c r="U14" t="str">
        <f>Tokens!W16</f>
        <v>entrée coupe-file au festival</v>
      </c>
      <c r="V14" t="str">
        <f>Tokens!X16</f>
        <v>avantage5</v>
      </c>
      <c r="W14" t="str">
        <f>Tokens!Y16</f>
        <v>accès à l'espace Pro/VIP (dans la limite des places disponibles)</v>
      </c>
      <c r="X14">
        <f>Tokens!Z16</f>
        <v>0</v>
      </c>
      <c r="Y14">
        <f>Tokens!AA16</f>
        <v>0</v>
      </c>
      <c r="Z14">
        <f>Tokens!AB16</f>
        <v>0</v>
      </c>
      <c r="AA14">
        <f>Tokens!AC16</f>
        <v>0</v>
      </c>
      <c r="AB14">
        <f>Tokens!AD16</f>
        <v>0</v>
      </c>
      <c r="AC14">
        <f>Tokens!AE16</f>
        <v>0</v>
      </c>
      <c r="AD14">
        <f>Tokens!AF16</f>
        <v>0</v>
      </c>
      <c r="AE14">
        <f>Tokens!AG16</f>
        <v>0</v>
      </c>
      <c r="AF14">
        <f>Tokens!AH16</f>
        <v>0</v>
      </c>
      <c r="AG14">
        <f>Tokens!AI16</f>
        <v>0</v>
      </c>
      <c r="AH14">
        <f>Tokens!AJ16</f>
        <v>0</v>
      </c>
      <c r="AI14">
        <f>Tokens!AK16</f>
        <v>0</v>
      </c>
      <c r="AJ14">
        <f>Tokens!AL16</f>
        <v>0</v>
      </c>
      <c r="AK14">
        <f>Tokens!AM16</f>
        <v>0</v>
      </c>
      <c r="AL14">
        <f>Tokens!AN16</f>
        <v>0</v>
      </c>
      <c r="AM14">
        <f>Tokens!AO16</f>
        <v>0</v>
      </c>
      <c r="AN14">
        <f>Tokens!AP16</f>
        <v>0</v>
      </c>
      <c r="AO14">
        <f>Tokens!AQ16</f>
        <v>0</v>
      </c>
      <c r="AP14">
        <f>Tokens!AR16</f>
        <v>0</v>
      </c>
      <c r="AQ14">
        <f>Tokens!AS16</f>
        <v>0</v>
      </c>
      <c r="AR14">
        <f>Tokens!AT16</f>
        <v>0</v>
      </c>
      <c r="AS14">
        <f>Tokens!AU16</f>
        <v>0</v>
      </c>
      <c r="AT14">
        <f>Tokens!AV16</f>
        <v>0</v>
      </c>
      <c r="AU14">
        <f>Tokens!AW16</f>
        <v>0</v>
      </c>
      <c r="AV14" t="str">
        <f>Tokens!AX16</f>
        <v>ncreator</v>
      </c>
      <c r="AW14">
        <f>Tokens!AY16</f>
        <v>10</v>
      </c>
      <c r="AX14" t="str">
        <f>Tokens!AZ16</f>
        <v>cotrcrea</v>
      </c>
      <c r="AY14">
        <f>Tokens!BA16</f>
        <v>90</v>
      </c>
      <c r="AZ14" t="str">
        <f>Tokens!BB16</f>
        <v>nminer</v>
      </c>
      <c r="BA14">
        <f>Tokens!BC16</f>
        <v>0</v>
      </c>
      <c r="BB14">
        <f>Tokens!BD16</f>
        <v>0</v>
      </c>
      <c r="BC14">
        <f>Tokens!BE16</f>
        <v>0</v>
      </c>
      <c r="BD14">
        <f>Tokens!BF16</f>
        <v>0</v>
      </c>
      <c r="BE14">
        <f>Tokens!BG16</f>
        <v>0</v>
      </c>
      <c r="BF14">
        <f>Tokens!BH16</f>
        <v>0</v>
      </c>
      <c r="BG14">
        <f>Tokens!BI16</f>
        <v>0</v>
      </c>
      <c r="BH14" t="str">
        <f>Tokens!BJ16</f>
        <v>PASS The Private Island Club</v>
      </c>
      <c r="BI14" t="str">
        <f>Tokens!BK16</f>
        <v>Calvi On The Rocks</v>
      </c>
    </row>
    <row r="15" spans="1:61" x14ac:dyDescent="0.3">
      <c r="A15" t="str">
        <f>Tokens!C17</f>
        <v>#2 Pass Private Island Club</v>
      </c>
      <c r="B15" t="str">
        <f>Tokens!D17</f>
        <v>COR22A2</v>
      </c>
      <c r="C15" t="str">
        <f>Tokens!E17</f>
        <v>The Private Island Club : networking &amp; party / Pass NFT All Access - 1 édition Calvi on the Rocks 2022</v>
      </c>
      <c r="D15">
        <f>Tokens!F17</f>
        <v>1000</v>
      </c>
      <c r="E15" t="str">
        <f>Tokens!G17</f>
        <v>https://bafybeibilgg2ocrccqnwnv452wpb6gzoa25ld5p23wegwxbvkyqchje2p4.ipfs.nftstorage.link?image_2.webp</v>
      </c>
      <c r="F15" t="str">
        <f>Tokens!H17</f>
        <v>NfluenT for Calvi On The rocks</v>
      </c>
      <c r="G15">
        <f>Tokens!I17</f>
        <v>0</v>
      </c>
      <c r="H15" t="str">
        <f>Tokens!J17</f>
        <v>Pass festival &amp; Avantages</v>
      </c>
      <c r="I15" t="str">
        <f>Tokens!K17</f>
        <v>pour une (1) personne</v>
      </c>
      <c r="J15" t="str">
        <f>Tokens!L17</f>
        <v>Edition1</v>
      </c>
      <c r="K15">
        <f>Tokens!M17</f>
        <v>1</v>
      </c>
      <c r="L15" t="str">
        <f>Tokens!N17</f>
        <v>Last use</v>
      </c>
      <c r="M15">
        <f>Tokens!O17</f>
        <v>0</v>
      </c>
      <c r="N15" t="str">
        <f>Tokens!P17</f>
        <v>avantage1</v>
      </c>
      <c r="O15" t="str">
        <f>Tokens!Q17</f>
        <v>accès au Backstage (dans la limite des places disponibles)</v>
      </c>
      <c r="P15" t="str">
        <f>Tokens!R17</f>
        <v>avantage2</v>
      </c>
      <c r="Q15" t="str">
        <f>Tokens!S17</f>
        <v>accès à la Villa Festival (artistes, influenceurs, media, pro, entrepreneurs, networking... )</v>
      </c>
      <c r="R15" t="str">
        <f>Tokens!T17</f>
        <v>avantage3</v>
      </c>
      <c r="S15" t="str">
        <f>Tokens!U17</f>
        <v>accès pro Chez Tao</v>
      </c>
      <c r="T15" t="str">
        <f>Tokens!V17</f>
        <v>avantage4</v>
      </c>
      <c r="U15" t="str">
        <f>Tokens!W17</f>
        <v>entrée coupe-file au festival</v>
      </c>
      <c r="V15" t="str">
        <f>Tokens!X17</f>
        <v>avantage5</v>
      </c>
      <c r="W15" t="str">
        <f>Tokens!Y17</f>
        <v>accès à l'espace Pro/VIP (dans la limite des places disponibles)</v>
      </c>
      <c r="X15">
        <f>Tokens!Z17</f>
        <v>0</v>
      </c>
      <c r="Y15">
        <f>Tokens!AA17</f>
        <v>0</v>
      </c>
      <c r="Z15">
        <f>Tokens!AB17</f>
        <v>0</v>
      </c>
      <c r="AA15">
        <f>Tokens!AC17</f>
        <v>0</v>
      </c>
      <c r="AB15">
        <f>Tokens!AD17</f>
        <v>0</v>
      </c>
      <c r="AC15">
        <f>Tokens!AE17</f>
        <v>0</v>
      </c>
      <c r="AD15">
        <f>Tokens!AF17</f>
        <v>0</v>
      </c>
      <c r="AE15">
        <f>Tokens!AG17</f>
        <v>0</v>
      </c>
      <c r="AF15">
        <f>Tokens!AH17</f>
        <v>0</v>
      </c>
      <c r="AG15">
        <f>Tokens!AI17</f>
        <v>0</v>
      </c>
      <c r="AH15">
        <f>Tokens!AJ17</f>
        <v>0</v>
      </c>
      <c r="AI15">
        <f>Tokens!AK17</f>
        <v>0</v>
      </c>
      <c r="AJ15">
        <f>Tokens!AL17</f>
        <v>0</v>
      </c>
      <c r="AK15">
        <f>Tokens!AM17</f>
        <v>0</v>
      </c>
      <c r="AL15">
        <f>Tokens!AN17</f>
        <v>0</v>
      </c>
      <c r="AM15">
        <f>Tokens!AO17</f>
        <v>0</v>
      </c>
      <c r="AN15">
        <f>Tokens!AP17</f>
        <v>0</v>
      </c>
      <c r="AO15">
        <f>Tokens!AQ17</f>
        <v>0</v>
      </c>
      <c r="AP15">
        <f>Tokens!AR17</f>
        <v>0</v>
      </c>
      <c r="AQ15">
        <f>Tokens!AS17</f>
        <v>0</v>
      </c>
      <c r="AR15">
        <f>Tokens!AT17</f>
        <v>0</v>
      </c>
      <c r="AS15">
        <f>Tokens!AU17</f>
        <v>0</v>
      </c>
      <c r="AT15">
        <f>Tokens!AV17</f>
        <v>0</v>
      </c>
      <c r="AU15">
        <f>Tokens!AW17</f>
        <v>0</v>
      </c>
      <c r="AV15" t="str">
        <f>Tokens!AX17</f>
        <v>ncreator</v>
      </c>
      <c r="AW15">
        <f>Tokens!AY17</f>
        <v>10</v>
      </c>
      <c r="AX15" t="str">
        <f>Tokens!AZ17</f>
        <v>cotrcrea</v>
      </c>
      <c r="AY15">
        <f>Tokens!BA17</f>
        <v>90</v>
      </c>
      <c r="AZ15" t="str">
        <f>Tokens!BB17</f>
        <v>nminer</v>
      </c>
      <c r="BA15">
        <f>Tokens!BC17</f>
        <v>0</v>
      </c>
      <c r="BB15">
        <f>Tokens!BD17</f>
        <v>0</v>
      </c>
      <c r="BC15">
        <f>Tokens!BE17</f>
        <v>0</v>
      </c>
      <c r="BD15">
        <f>Tokens!BF17</f>
        <v>0</v>
      </c>
      <c r="BE15">
        <f>Tokens!BG17</f>
        <v>0</v>
      </c>
      <c r="BF15">
        <f>Tokens!BH17</f>
        <v>0</v>
      </c>
      <c r="BG15">
        <f>Tokens!BI17</f>
        <v>0</v>
      </c>
      <c r="BH15" t="str">
        <f>Tokens!BJ17</f>
        <v>PASS The Private Island Club</v>
      </c>
      <c r="BI15" t="str">
        <f>Tokens!BK17</f>
        <v>Calvi On The Rocks</v>
      </c>
    </row>
    <row r="16" spans="1:61" x14ac:dyDescent="0.3">
      <c r="A16" t="str">
        <f>Tokens!C18</f>
        <v>#3 Pass Private Island Club</v>
      </c>
      <c r="B16" t="str">
        <f>Tokens!D18</f>
        <v>COR22A3</v>
      </c>
      <c r="C16" t="str">
        <f>Tokens!E18</f>
        <v>The Private Island Club : networking &amp; party / Pass NFT All Access - 1 édition Calvi on the Rocks 2022</v>
      </c>
      <c r="D16">
        <f>Tokens!F18</f>
        <v>1000</v>
      </c>
      <c r="E16" t="str">
        <f>Tokens!G18</f>
        <v>https://bafybeiftnnk6hx7hszprnihgn44oa7m7fz6p3ib22tpes2dybqjqdaluqq.ipfs.nftstorage.link?image_3.webp</v>
      </c>
      <c r="F16" t="str">
        <f>Tokens!H18</f>
        <v>NfluenT for Calvi On The rocks</v>
      </c>
      <c r="G16">
        <f>Tokens!I18</f>
        <v>0</v>
      </c>
      <c r="H16" t="str">
        <f>Tokens!J18</f>
        <v>Pass festival &amp; Avantages</v>
      </c>
      <c r="I16" t="str">
        <f>Tokens!K18</f>
        <v>pour une (1) personne</v>
      </c>
      <c r="J16" t="str">
        <f>Tokens!L18</f>
        <v>Edition1</v>
      </c>
      <c r="K16">
        <f>Tokens!M18</f>
        <v>1</v>
      </c>
      <c r="L16" t="str">
        <f>Tokens!N18</f>
        <v>Last use</v>
      </c>
      <c r="M16">
        <f>Tokens!O18</f>
        <v>0</v>
      </c>
      <c r="N16" t="str">
        <f>Tokens!P18</f>
        <v>avantage1</v>
      </c>
      <c r="O16" t="str">
        <f>Tokens!Q18</f>
        <v>accès au Backstage (dans la limite des places disponibles)</v>
      </c>
      <c r="P16" t="str">
        <f>Tokens!R18</f>
        <v>avantage2</v>
      </c>
      <c r="Q16" t="str">
        <f>Tokens!S18</f>
        <v>accès à la Villa Festival (artistes, influenceurs, media, pro, entrepreneurs, networking... )</v>
      </c>
      <c r="R16" t="str">
        <f>Tokens!T18</f>
        <v>avantage3</v>
      </c>
      <c r="S16" t="str">
        <f>Tokens!U18</f>
        <v>accès pro Chez Tao</v>
      </c>
      <c r="T16" t="str">
        <f>Tokens!V18</f>
        <v>avantage4</v>
      </c>
      <c r="U16" t="str">
        <f>Tokens!W18</f>
        <v>entrée coupe-file au festival</v>
      </c>
      <c r="V16" t="str">
        <f>Tokens!X18</f>
        <v>avantage5</v>
      </c>
      <c r="W16" t="str">
        <f>Tokens!Y18</f>
        <v>accès à l'espace Pro/VIP (dans la limite des places disponibles)</v>
      </c>
      <c r="X16">
        <f>Tokens!Z18</f>
        <v>0</v>
      </c>
      <c r="Y16">
        <f>Tokens!AA18</f>
        <v>0</v>
      </c>
      <c r="Z16">
        <f>Tokens!AB18</f>
        <v>0</v>
      </c>
      <c r="AA16">
        <f>Tokens!AC18</f>
        <v>0</v>
      </c>
      <c r="AB16">
        <f>Tokens!AD18</f>
        <v>0</v>
      </c>
      <c r="AC16">
        <f>Tokens!AE18</f>
        <v>0</v>
      </c>
      <c r="AD16">
        <f>Tokens!AF18</f>
        <v>0</v>
      </c>
      <c r="AE16">
        <f>Tokens!AG18</f>
        <v>0</v>
      </c>
      <c r="AF16">
        <f>Tokens!AH18</f>
        <v>0</v>
      </c>
      <c r="AG16">
        <f>Tokens!AI18</f>
        <v>0</v>
      </c>
      <c r="AH16">
        <f>Tokens!AJ18</f>
        <v>0</v>
      </c>
      <c r="AI16">
        <f>Tokens!AK18</f>
        <v>0</v>
      </c>
      <c r="AJ16">
        <f>Tokens!AL18</f>
        <v>0</v>
      </c>
      <c r="AK16">
        <f>Tokens!AM18</f>
        <v>0</v>
      </c>
      <c r="AL16">
        <f>Tokens!AN18</f>
        <v>0</v>
      </c>
      <c r="AM16">
        <f>Tokens!AO18</f>
        <v>0</v>
      </c>
      <c r="AN16">
        <f>Tokens!AP18</f>
        <v>0</v>
      </c>
      <c r="AO16">
        <f>Tokens!AQ18</f>
        <v>0</v>
      </c>
      <c r="AP16">
        <f>Tokens!AR18</f>
        <v>0</v>
      </c>
      <c r="AQ16">
        <f>Tokens!AS18</f>
        <v>0</v>
      </c>
      <c r="AR16">
        <f>Tokens!AT18</f>
        <v>0</v>
      </c>
      <c r="AS16">
        <f>Tokens!AU18</f>
        <v>0</v>
      </c>
      <c r="AT16">
        <f>Tokens!AV18</f>
        <v>0</v>
      </c>
      <c r="AU16">
        <f>Tokens!AW18</f>
        <v>0</v>
      </c>
      <c r="AV16" t="str">
        <f>Tokens!AX18</f>
        <v>ncreator</v>
      </c>
      <c r="AW16">
        <f>Tokens!AY18</f>
        <v>10</v>
      </c>
      <c r="AX16" t="str">
        <f>Tokens!AZ18</f>
        <v>cotrcrea</v>
      </c>
      <c r="AY16">
        <f>Tokens!BA18</f>
        <v>90</v>
      </c>
      <c r="AZ16" t="str">
        <f>Tokens!BB18</f>
        <v>nminer</v>
      </c>
      <c r="BA16">
        <f>Tokens!BC18</f>
        <v>0</v>
      </c>
      <c r="BB16">
        <f>Tokens!BD18</f>
        <v>0</v>
      </c>
      <c r="BC16">
        <f>Tokens!BE18</f>
        <v>0</v>
      </c>
      <c r="BD16">
        <f>Tokens!BF18</f>
        <v>0</v>
      </c>
      <c r="BE16">
        <f>Tokens!BG18</f>
        <v>0</v>
      </c>
      <c r="BF16">
        <f>Tokens!BH18</f>
        <v>0</v>
      </c>
      <c r="BG16">
        <f>Tokens!BI18</f>
        <v>0</v>
      </c>
      <c r="BH16" t="str">
        <f>Tokens!BJ18</f>
        <v>PASS The Private Island Club</v>
      </c>
      <c r="BI16" t="str">
        <f>Tokens!BK18</f>
        <v>Calvi On The Rocks</v>
      </c>
    </row>
    <row r="17" spans="1:61" x14ac:dyDescent="0.3">
      <c r="A17" t="str">
        <f>Tokens!C19</f>
        <v>#4 Pass Private Island Club</v>
      </c>
      <c r="B17" t="str">
        <f>Tokens!D19</f>
        <v>COR22A4</v>
      </c>
      <c r="C17" t="str">
        <f>Tokens!E19</f>
        <v>The Private Island Club : networking &amp; party / Pass NFT All Access - 1 édition Calvi on the Rocks 2022</v>
      </c>
      <c r="D17">
        <f>Tokens!F19</f>
        <v>1000</v>
      </c>
      <c r="E17" t="str">
        <f>Tokens!G19</f>
        <v>https://bafybeibzphnjmon32yx6ow64kalnfjfybmy2oi3utqqawgldq3wwdtrtiq.ipfs.nftstorage.link?image_4.webp</v>
      </c>
      <c r="F17" t="str">
        <f>Tokens!H19</f>
        <v>NfluenT for Calvi On The rocks</v>
      </c>
      <c r="G17">
        <f>Tokens!I19</f>
        <v>0</v>
      </c>
      <c r="H17" t="str">
        <f>Tokens!J19</f>
        <v>Pass festival &amp; Avantages</v>
      </c>
      <c r="I17" t="str">
        <f>Tokens!K19</f>
        <v>pour une (1) personne</v>
      </c>
      <c r="J17" t="str">
        <f>Tokens!L19</f>
        <v>Edition1</v>
      </c>
      <c r="K17">
        <f>Tokens!M19</f>
        <v>1</v>
      </c>
      <c r="L17" t="str">
        <f>Tokens!N19</f>
        <v>Last use</v>
      </c>
      <c r="M17">
        <f>Tokens!O19</f>
        <v>0</v>
      </c>
      <c r="N17" t="str">
        <f>Tokens!P19</f>
        <v>avantage1</v>
      </c>
      <c r="O17" t="str">
        <f>Tokens!Q19</f>
        <v>accès au Backstage (dans la limite des places disponibles)</v>
      </c>
      <c r="P17" t="str">
        <f>Tokens!R19</f>
        <v>avantage2</v>
      </c>
      <c r="Q17" t="str">
        <f>Tokens!S19</f>
        <v>accès à la Villa Festival (artistes, influenceurs, media, pro, entrepreneurs, networking... )</v>
      </c>
      <c r="R17" t="str">
        <f>Tokens!T19</f>
        <v>avantage3</v>
      </c>
      <c r="S17" t="str">
        <f>Tokens!U19</f>
        <v>accès pro Chez Tao</v>
      </c>
      <c r="T17" t="str">
        <f>Tokens!V19</f>
        <v>avantage4</v>
      </c>
      <c r="U17" t="str">
        <f>Tokens!W19</f>
        <v>entrée coupe-file au festival</v>
      </c>
      <c r="V17" t="str">
        <f>Tokens!X19</f>
        <v>avantage5</v>
      </c>
      <c r="W17" t="str">
        <f>Tokens!Y19</f>
        <v>accès à l'espace Pro/VIP (dans la limite des places disponibles)</v>
      </c>
      <c r="X17">
        <f>Tokens!Z19</f>
        <v>0</v>
      </c>
      <c r="Y17">
        <f>Tokens!AA19</f>
        <v>0</v>
      </c>
      <c r="Z17">
        <f>Tokens!AB19</f>
        <v>0</v>
      </c>
      <c r="AA17">
        <f>Tokens!AC19</f>
        <v>0</v>
      </c>
      <c r="AB17">
        <f>Tokens!AD19</f>
        <v>0</v>
      </c>
      <c r="AC17">
        <f>Tokens!AE19</f>
        <v>0</v>
      </c>
      <c r="AD17">
        <f>Tokens!AF19</f>
        <v>0</v>
      </c>
      <c r="AE17">
        <f>Tokens!AG19</f>
        <v>0</v>
      </c>
      <c r="AF17">
        <f>Tokens!AH19</f>
        <v>0</v>
      </c>
      <c r="AG17">
        <f>Tokens!AI19</f>
        <v>0</v>
      </c>
      <c r="AH17">
        <f>Tokens!AJ19</f>
        <v>0</v>
      </c>
      <c r="AI17">
        <f>Tokens!AK19</f>
        <v>0</v>
      </c>
      <c r="AJ17">
        <f>Tokens!AL19</f>
        <v>0</v>
      </c>
      <c r="AK17">
        <f>Tokens!AM19</f>
        <v>0</v>
      </c>
      <c r="AL17">
        <f>Tokens!AN19</f>
        <v>0</v>
      </c>
      <c r="AM17">
        <f>Tokens!AO19</f>
        <v>0</v>
      </c>
      <c r="AN17">
        <f>Tokens!AP19</f>
        <v>0</v>
      </c>
      <c r="AO17">
        <f>Tokens!AQ19</f>
        <v>0</v>
      </c>
      <c r="AP17">
        <f>Tokens!AR19</f>
        <v>0</v>
      </c>
      <c r="AQ17">
        <f>Tokens!AS19</f>
        <v>0</v>
      </c>
      <c r="AR17">
        <f>Tokens!AT19</f>
        <v>0</v>
      </c>
      <c r="AS17">
        <f>Tokens!AU19</f>
        <v>0</v>
      </c>
      <c r="AT17">
        <f>Tokens!AV19</f>
        <v>0</v>
      </c>
      <c r="AU17">
        <f>Tokens!AW19</f>
        <v>0</v>
      </c>
      <c r="AV17" t="str">
        <f>Tokens!AX19</f>
        <v>ncreator</v>
      </c>
      <c r="AW17">
        <f>Tokens!AY19</f>
        <v>10</v>
      </c>
      <c r="AX17" t="str">
        <f>Tokens!AZ19</f>
        <v>cotrcrea</v>
      </c>
      <c r="AY17">
        <f>Tokens!BA19</f>
        <v>90</v>
      </c>
      <c r="AZ17" t="str">
        <f>Tokens!BB19</f>
        <v>nminer</v>
      </c>
      <c r="BA17">
        <f>Tokens!BC19</f>
        <v>0</v>
      </c>
      <c r="BB17">
        <f>Tokens!BD19</f>
        <v>0</v>
      </c>
      <c r="BC17">
        <f>Tokens!BE19</f>
        <v>0</v>
      </c>
      <c r="BD17">
        <f>Tokens!BF19</f>
        <v>0</v>
      </c>
      <c r="BE17">
        <f>Tokens!BG19</f>
        <v>0</v>
      </c>
      <c r="BF17">
        <f>Tokens!BH19</f>
        <v>0</v>
      </c>
      <c r="BG17">
        <f>Tokens!BI19</f>
        <v>0</v>
      </c>
      <c r="BH17" t="str">
        <f>Tokens!BJ19</f>
        <v>PASS The Private Island Club</v>
      </c>
      <c r="BI17" t="str">
        <f>Tokens!BK19</f>
        <v>Calvi On The Rocks</v>
      </c>
    </row>
    <row r="18" spans="1:61" x14ac:dyDescent="0.3">
      <c r="A18" t="str">
        <f>Tokens!C20</f>
        <v>#5 Pass Private Island Club</v>
      </c>
      <c r="B18" t="str">
        <f>Tokens!D20</f>
        <v>COR22A5</v>
      </c>
      <c r="C18" t="str">
        <f>Tokens!E20</f>
        <v>The Private Island Club : networking &amp; party / Pass NFT All Access - 1 édition Calvi on the Rocks 2022</v>
      </c>
      <c r="D18">
        <f>Tokens!F20</f>
        <v>1000</v>
      </c>
      <c r="E18" t="str">
        <f>Tokens!G20</f>
        <v>https://bafybeicicpcwxuth6xr5h3bxitcjkkuk3gbrrtjp4rrn2cs5hzpjowl2bu.ipfs.nftstorage.link?image_5.webp</v>
      </c>
      <c r="F18" t="str">
        <f>Tokens!H20</f>
        <v>NfluenT for Calvi On The rocks</v>
      </c>
      <c r="G18">
        <f>Tokens!I20</f>
        <v>0</v>
      </c>
      <c r="H18" t="str">
        <f>Tokens!J20</f>
        <v>Pass festival &amp; Avantages</v>
      </c>
      <c r="I18" t="str">
        <f>Tokens!K20</f>
        <v>pour une (1) personne</v>
      </c>
      <c r="J18" t="str">
        <f>Tokens!L20</f>
        <v>Edition1</v>
      </c>
      <c r="K18">
        <f>Tokens!M20</f>
        <v>1</v>
      </c>
      <c r="L18" t="str">
        <f>Tokens!N20</f>
        <v>Last use</v>
      </c>
      <c r="M18">
        <f>Tokens!O20</f>
        <v>0</v>
      </c>
      <c r="N18" t="str">
        <f>Tokens!P20</f>
        <v>avantage1</v>
      </c>
      <c r="O18" t="str">
        <f>Tokens!Q20</f>
        <v>accès au Backstage (dans la limite des places disponibles)</v>
      </c>
      <c r="P18" t="str">
        <f>Tokens!R20</f>
        <v>avantage2</v>
      </c>
      <c r="Q18" t="str">
        <f>Tokens!S20</f>
        <v>accès à la Villa Festival (artistes, influenceurs, media, pro, entrepreneurs, networking... )</v>
      </c>
      <c r="R18" t="str">
        <f>Tokens!T20</f>
        <v>avantage3</v>
      </c>
      <c r="S18" t="str">
        <f>Tokens!U20</f>
        <v>accès pro Chez Tao</v>
      </c>
      <c r="T18" t="str">
        <f>Tokens!V20</f>
        <v>avantage4</v>
      </c>
      <c r="U18" t="str">
        <f>Tokens!W20</f>
        <v>entrée coupe-file au festival</v>
      </c>
      <c r="V18" t="str">
        <f>Tokens!X20</f>
        <v>avantage5</v>
      </c>
      <c r="W18" t="str">
        <f>Tokens!Y20</f>
        <v>accès à l'espace Pro/VIP (dans la limite des places disponibles)</v>
      </c>
      <c r="X18">
        <f>Tokens!Z20</f>
        <v>0</v>
      </c>
      <c r="Y18">
        <f>Tokens!AA20</f>
        <v>0</v>
      </c>
      <c r="Z18">
        <f>Tokens!AB20</f>
        <v>0</v>
      </c>
      <c r="AA18">
        <f>Tokens!AC20</f>
        <v>0</v>
      </c>
      <c r="AB18">
        <f>Tokens!AD20</f>
        <v>0</v>
      </c>
      <c r="AC18">
        <f>Tokens!AE20</f>
        <v>0</v>
      </c>
      <c r="AD18">
        <f>Tokens!AF20</f>
        <v>0</v>
      </c>
      <c r="AE18">
        <f>Tokens!AG20</f>
        <v>0</v>
      </c>
      <c r="AF18">
        <f>Tokens!AH20</f>
        <v>0</v>
      </c>
      <c r="AG18">
        <f>Tokens!AI20</f>
        <v>0</v>
      </c>
      <c r="AH18">
        <f>Tokens!AJ20</f>
        <v>0</v>
      </c>
      <c r="AI18">
        <f>Tokens!AK20</f>
        <v>0</v>
      </c>
      <c r="AJ18">
        <f>Tokens!AL20</f>
        <v>0</v>
      </c>
      <c r="AK18">
        <f>Tokens!AM20</f>
        <v>0</v>
      </c>
      <c r="AL18">
        <f>Tokens!AN20</f>
        <v>0</v>
      </c>
      <c r="AM18">
        <f>Tokens!AO20</f>
        <v>0</v>
      </c>
      <c r="AN18">
        <f>Tokens!AP20</f>
        <v>0</v>
      </c>
      <c r="AO18">
        <f>Tokens!AQ20</f>
        <v>0</v>
      </c>
      <c r="AP18">
        <f>Tokens!AR20</f>
        <v>0</v>
      </c>
      <c r="AQ18">
        <f>Tokens!AS20</f>
        <v>0</v>
      </c>
      <c r="AR18">
        <f>Tokens!AT20</f>
        <v>0</v>
      </c>
      <c r="AS18">
        <f>Tokens!AU20</f>
        <v>0</v>
      </c>
      <c r="AT18">
        <f>Tokens!AV20</f>
        <v>0</v>
      </c>
      <c r="AU18">
        <f>Tokens!AW20</f>
        <v>0</v>
      </c>
      <c r="AV18" t="str">
        <f>Tokens!AX20</f>
        <v>ncreator</v>
      </c>
      <c r="AW18">
        <f>Tokens!AY20</f>
        <v>10</v>
      </c>
      <c r="AX18" t="str">
        <f>Tokens!AZ20</f>
        <v>cotrcrea</v>
      </c>
      <c r="AY18">
        <f>Tokens!BA20</f>
        <v>90</v>
      </c>
      <c r="AZ18" t="str">
        <f>Tokens!BB20</f>
        <v>nminer</v>
      </c>
      <c r="BA18">
        <f>Tokens!BC20</f>
        <v>0</v>
      </c>
      <c r="BB18">
        <f>Tokens!BD20</f>
        <v>0</v>
      </c>
      <c r="BC18">
        <f>Tokens!BE20</f>
        <v>0</v>
      </c>
      <c r="BD18">
        <f>Tokens!BF20</f>
        <v>0</v>
      </c>
      <c r="BE18">
        <f>Tokens!BG20</f>
        <v>0</v>
      </c>
      <c r="BF18">
        <f>Tokens!BH20</f>
        <v>0</v>
      </c>
      <c r="BG18">
        <f>Tokens!BI20</f>
        <v>0</v>
      </c>
      <c r="BH18" t="str">
        <f>Tokens!BJ20</f>
        <v>PASS The Private Island Club</v>
      </c>
      <c r="BI18" t="str">
        <f>Tokens!BK20</f>
        <v>Calvi On The Rocks</v>
      </c>
    </row>
    <row r="19" spans="1:61" x14ac:dyDescent="0.3">
      <c r="A19" t="str">
        <f>Tokens!C21</f>
        <v>#6 Pass Private Island Club</v>
      </c>
      <c r="B19" t="str">
        <f>Tokens!D21</f>
        <v>COR22A6</v>
      </c>
      <c r="C19" t="str">
        <f>Tokens!E21</f>
        <v>The Private Island Club : networking &amp; party / Pass NFT All Access - 1 édition Calvi on the Rocks 2022</v>
      </c>
      <c r="D19">
        <f>Tokens!F21</f>
        <v>1000</v>
      </c>
      <c r="E19" t="str">
        <f>Tokens!G21</f>
        <v>https://bafybeial4ghukuyzrhemxiowhej3cmzgud7ia6jpvvmqhotvmuvsmvdjqm.ipfs.nftstorage.link?image_6.webp</v>
      </c>
      <c r="F19" t="str">
        <f>Tokens!H21</f>
        <v>NfluenT for Calvi On The rocks</v>
      </c>
      <c r="G19">
        <f>Tokens!I21</f>
        <v>0</v>
      </c>
      <c r="H19" t="str">
        <f>Tokens!J21</f>
        <v>Pass festival &amp; Avantages</v>
      </c>
      <c r="I19" t="str">
        <f>Tokens!K21</f>
        <v>pour une (1) personne</v>
      </c>
      <c r="J19" t="str">
        <f>Tokens!L21</f>
        <v>Edition1</v>
      </c>
      <c r="K19">
        <f>Tokens!M21</f>
        <v>1</v>
      </c>
      <c r="L19" t="str">
        <f>Tokens!N21</f>
        <v>Last use</v>
      </c>
      <c r="M19">
        <f>Tokens!O21</f>
        <v>0</v>
      </c>
      <c r="N19" t="str">
        <f>Tokens!P21</f>
        <v>avantage1</v>
      </c>
      <c r="O19" t="str">
        <f>Tokens!Q21</f>
        <v>accès au Backstage (dans la limite des places disponibles)</v>
      </c>
      <c r="P19" t="str">
        <f>Tokens!R21</f>
        <v>avantage2</v>
      </c>
      <c r="Q19" t="str">
        <f>Tokens!S21</f>
        <v>accès à la Villa Festival (artistes, influenceurs, media, pro, entrepreneurs, networking... )</v>
      </c>
      <c r="R19" t="str">
        <f>Tokens!T21</f>
        <v>avantage3</v>
      </c>
      <c r="S19" t="str">
        <f>Tokens!U21</f>
        <v>accès pro Chez Tao</v>
      </c>
      <c r="T19" t="str">
        <f>Tokens!V21</f>
        <v>avantage4</v>
      </c>
      <c r="U19" t="str">
        <f>Tokens!W21</f>
        <v>entrée coupe-file au festival</v>
      </c>
      <c r="V19" t="str">
        <f>Tokens!X21</f>
        <v>avantage5</v>
      </c>
      <c r="W19" t="str">
        <f>Tokens!Y21</f>
        <v>accès à l'espace Pro/VIP (dans la limite des places disponibles)</v>
      </c>
      <c r="X19">
        <f>Tokens!Z21</f>
        <v>0</v>
      </c>
      <c r="Y19">
        <f>Tokens!AA21</f>
        <v>0</v>
      </c>
      <c r="Z19">
        <f>Tokens!AB21</f>
        <v>0</v>
      </c>
      <c r="AA19">
        <f>Tokens!AC21</f>
        <v>0</v>
      </c>
      <c r="AB19">
        <f>Tokens!AD21</f>
        <v>0</v>
      </c>
      <c r="AC19">
        <f>Tokens!AE21</f>
        <v>0</v>
      </c>
      <c r="AD19">
        <f>Tokens!AF21</f>
        <v>0</v>
      </c>
      <c r="AE19">
        <f>Tokens!AG21</f>
        <v>0</v>
      </c>
      <c r="AF19">
        <f>Tokens!AH21</f>
        <v>0</v>
      </c>
      <c r="AG19">
        <f>Tokens!AI21</f>
        <v>0</v>
      </c>
      <c r="AH19">
        <f>Tokens!AJ21</f>
        <v>0</v>
      </c>
      <c r="AI19">
        <f>Tokens!AK21</f>
        <v>0</v>
      </c>
      <c r="AJ19">
        <f>Tokens!AL21</f>
        <v>0</v>
      </c>
      <c r="AK19">
        <f>Tokens!AM21</f>
        <v>0</v>
      </c>
      <c r="AL19">
        <f>Tokens!AN21</f>
        <v>0</v>
      </c>
      <c r="AM19">
        <f>Tokens!AO21</f>
        <v>0</v>
      </c>
      <c r="AN19">
        <f>Tokens!AP21</f>
        <v>0</v>
      </c>
      <c r="AO19">
        <f>Tokens!AQ21</f>
        <v>0</v>
      </c>
      <c r="AP19">
        <f>Tokens!AR21</f>
        <v>0</v>
      </c>
      <c r="AQ19">
        <f>Tokens!AS21</f>
        <v>0</v>
      </c>
      <c r="AR19">
        <f>Tokens!AT21</f>
        <v>0</v>
      </c>
      <c r="AS19">
        <f>Tokens!AU21</f>
        <v>0</v>
      </c>
      <c r="AT19">
        <f>Tokens!AV21</f>
        <v>0</v>
      </c>
      <c r="AU19">
        <f>Tokens!AW21</f>
        <v>0</v>
      </c>
      <c r="AV19" t="str">
        <f>Tokens!AX21</f>
        <v>ncreator</v>
      </c>
      <c r="AW19">
        <f>Tokens!AY21</f>
        <v>10</v>
      </c>
      <c r="AX19" t="str">
        <f>Tokens!AZ21</f>
        <v>cotrcrea</v>
      </c>
      <c r="AY19">
        <f>Tokens!BA21</f>
        <v>90</v>
      </c>
      <c r="AZ19" t="str">
        <f>Tokens!BB21</f>
        <v>nminer</v>
      </c>
      <c r="BA19">
        <f>Tokens!BC21</f>
        <v>0</v>
      </c>
      <c r="BB19">
        <f>Tokens!BD21</f>
        <v>0</v>
      </c>
      <c r="BC19">
        <f>Tokens!BE21</f>
        <v>0</v>
      </c>
      <c r="BD19">
        <f>Tokens!BF21</f>
        <v>0</v>
      </c>
      <c r="BE19">
        <f>Tokens!BG21</f>
        <v>0</v>
      </c>
      <c r="BF19">
        <f>Tokens!BH21</f>
        <v>0</v>
      </c>
      <c r="BG19">
        <f>Tokens!BI21</f>
        <v>0</v>
      </c>
      <c r="BH19" t="str">
        <f>Tokens!BJ21</f>
        <v>PASS The Private Island Club</v>
      </c>
      <c r="BI19" t="str">
        <f>Tokens!BK21</f>
        <v>Calvi On The Rocks</v>
      </c>
    </row>
    <row r="20" spans="1:61" x14ac:dyDescent="0.3">
      <c r="A20" t="str">
        <f>Tokens!C22</f>
        <v>#7 Pass Private Island Club</v>
      </c>
      <c r="B20" t="str">
        <f>Tokens!D22</f>
        <v>COR22A7</v>
      </c>
      <c r="C20" t="str">
        <f>Tokens!E22</f>
        <v>The Private Island Club : networking &amp; party / Pass NFT All Access - 1 édition Calvi on the Rocks 2022</v>
      </c>
      <c r="D20">
        <f>Tokens!F22</f>
        <v>1000</v>
      </c>
      <c r="E20" t="str">
        <f>Tokens!G22</f>
        <v>https://bafybeig4owhxiofkindlzxquluzrrn5ixilhfnpb542pf4wpjo7xjrtorq.ipfs.nftstorage.link?image_7.webp</v>
      </c>
      <c r="F20" t="str">
        <f>Tokens!H22</f>
        <v>NfluenT for Calvi On The rocks</v>
      </c>
      <c r="G20">
        <f>Tokens!I22</f>
        <v>0</v>
      </c>
      <c r="H20" t="str">
        <f>Tokens!J22</f>
        <v>Pass festival &amp; Avantages</v>
      </c>
      <c r="I20" t="str">
        <f>Tokens!K22</f>
        <v>pour une (1) personne</v>
      </c>
      <c r="J20" t="str">
        <f>Tokens!L22</f>
        <v>Edition1</v>
      </c>
      <c r="K20">
        <f>Tokens!M22</f>
        <v>1</v>
      </c>
      <c r="L20" t="str">
        <f>Tokens!N22</f>
        <v>Last use</v>
      </c>
      <c r="M20">
        <f>Tokens!O22</f>
        <v>0</v>
      </c>
      <c r="N20" t="str">
        <f>Tokens!P22</f>
        <v>avantage1</v>
      </c>
      <c r="O20" t="str">
        <f>Tokens!Q22</f>
        <v>accès au Backstage (dans la limite des places disponibles)</v>
      </c>
      <c r="P20" t="str">
        <f>Tokens!R22</f>
        <v>avantage2</v>
      </c>
      <c r="Q20" t="str">
        <f>Tokens!S22</f>
        <v>accès à la Villa Festival (artistes, influenceurs, media, pro, entrepreneurs, networking... )</v>
      </c>
      <c r="R20" t="str">
        <f>Tokens!T22</f>
        <v>avantage3</v>
      </c>
      <c r="S20" t="str">
        <f>Tokens!U22</f>
        <v>accès pro Chez Tao</v>
      </c>
      <c r="T20" t="str">
        <f>Tokens!V22</f>
        <v>avantage4</v>
      </c>
      <c r="U20" t="str">
        <f>Tokens!W22</f>
        <v>entrée coupe-file au festival</v>
      </c>
      <c r="V20" t="str">
        <f>Tokens!X22</f>
        <v>avantage5</v>
      </c>
      <c r="W20" t="str">
        <f>Tokens!Y22</f>
        <v>accès à l'espace Pro/VIP (dans la limite des places disponibles)</v>
      </c>
      <c r="X20">
        <f>Tokens!Z22</f>
        <v>0</v>
      </c>
      <c r="Y20">
        <f>Tokens!AA22</f>
        <v>0</v>
      </c>
      <c r="Z20">
        <f>Tokens!AB22</f>
        <v>0</v>
      </c>
      <c r="AA20">
        <f>Tokens!AC22</f>
        <v>0</v>
      </c>
      <c r="AB20">
        <f>Tokens!AD22</f>
        <v>0</v>
      </c>
      <c r="AC20">
        <f>Tokens!AE22</f>
        <v>0</v>
      </c>
      <c r="AD20">
        <f>Tokens!AF22</f>
        <v>0</v>
      </c>
      <c r="AE20">
        <f>Tokens!AG22</f>
        <v>0</v>
      </c>
      <c r="AF20">
        <f>Tokens!AH22</f>
        <v>0</v>
      </c>
      <c r="AG20">
        <f>Tokens!AI22</f>
        <v>0</v>
      </c>
      <c r="AH20">
        <f>Tokens!AJ22</f>
        <v>0</v>
      </c>
      <c r="AI20">
        <f>Tokens!AK22</f>
        <v>0</v>
      </c>
      <c r="AJ20">
        <f>Tokens!AL22</f>
        <v>0</v>
      </c>
      <c r="AK20">
        <f>Tokens!AM22</f>
        <v>0</v>
      </c>
      <c r="AL20">
        <f>Tokens!AN22</f>
        <v>0</v>
      </c>
      <c r="AM20">
        <f>Tokens!AO22</f>
        <v>0</v>
      </c>
      <c r="AN20">
        <f>Tokens!AP22</f>
        <v>0</v>
      </c>
      <c r="AO20">
        <f>Tokens!AQ22</f>
        <v>0</v>
      </c>
      <c r="AP20">
        <f>Tokens!AR22</f>
        <v>0</v>
      </c>
      <c r="AQ20">
        <f>Tokens!AS22</f>
        <v>0</v>
      </c>
      <c r="AR20">
        <f>Tokens!AT22</f>
        <v>0</v>
      </c>
      <c r="AS20">
        <f>Tokens!AU22</f>
        <v>0</v>
      </c>
      <c r="AT20">
        <f>Tokens!AV22</f>
        <v>0</v>
      </c>
      <c r="AU20">
        <f>Tokens!AW22</f>
        <v>0</v>
      </c>
      <c r="AV20" t="str">
        <f>Tokens!AX22</f>
        <v>ncreator</v>
      </c>
      <c r="AW20">
        <f>Tokens!AY22</f>
        <v>10</v>
      </c>
      <c r="AX20" t="str">
        <f>Tokens!AZ22</f>
        <v>cotrcrea</v>
      </c>
      <c r="AY20">
        <f>Tokens!BA22</f>
        <v>90</v>
      </c>
      <c r="AZ20" t="str">
        <f>Tokens!BB22</f>
        <v>nminer</v>
      </c>
      <c r="BA20">
        <f>Tokens!BC22</f>
        <v>0</v>
      </c>
      <c r="BB20">
        <f>Tokens!BD22</f>
        <v>0</v>
      </c>
      <c r="BC20">
        <f>Tokens!BE22</f>
        <v>0</v>
      </c>
      <c r="BD20">
        <f>Tokens!BF22</f>
        <v>0</v>
      </c>
      <c r="BE20">
        <f>Tokens!BG22</f>
        <v>0</v>
      </c>
      <c r="BF20">
        <f>Tokens!BH22</f>
        <v>0</v>
      </c>
      <c r="BG20">
        <f>Tokens!BI22</f>
        <v>0</v>
      </c>
      <c r="BH20" t="str">
        <f>Tokens!BJ22</f>
        <v>PASS The Private Island Club</v>
      </c>
      <c r="BI20" t="str">
        <f>Tokens!BK22</f>
        <v>Calvi On The Rocks</v>
      </c>
    </row>
    <row r="21" spans="1:61" x14ac:dyDescent="0.3">
      <c r="A21" t="str">
        <f>Tokens!C23</f>
        <v>#8 Pass Private Island Club</v>
      </c>
      <c r="B21" t="str">
        <f>Tokens!D23</f>
        <v>COR22A8</v>
      </c>
      <c r="C21" t="str">
        <f>Tokens!E23</f>
        <v>The Private Island Club : networking &amp; party / Pass NFT All Access - 1 édition Calvi on the Rocks 2022</v>
      </c>
      <c r="D21">
        <f>Tokens!F23</f>
        <v>1000</v>
      </c>
      <c r="E21" t="str">
        <f>Tokens!G23</f>
        <v>https://bafybeiaoigyxclvb6r5am5sjae6tkzsnvhaxkxjdjaclmp3ulabvu7gdxq.ipfs.nftstorage.link?image_8.webp</v>
      </c>
      <c r="F21" t="str">
        <f>Tokens!H23</f>
        <v>NfluenT for Calvi On The rocks</v>
      </c>
      <c r="G21">
        <f>Tokens!I23</f>
        <v>0</v>
      </c>
      <c r="H21" t="str">
        <f>Tokens!J23</f>
        <v>Pass festival &amp; Avantages</v>
      </c>
      <c r="I21" t="str">
        <f>Tokens!K23</f>
        <v>pour une (1) personne</v>
      </c>
      <c r="J21" t="str">
        <f>Tokens!L23</f>
        <v>Edition1</v>
      </c>
      <c r="K21">
        <f>Tokens!M23</f>
        <v>1</v>
      </c>
      <c r="L21" t="str">
        <f>Tokens!N23</f>
        <v>Last use</v>
      </c>
      <c r="M21">
        <f>Tokens!O23</f>
        <v>0</v>
      </c>
      <c r="N21" t="str">
        <f>Tokens!P23</f>
        <v>avantage1</v>
      </c>
      <c r="O21" t="str">
        <f>Tokens!Q23</f>
        <v>accès au Backstage (dans la limite des places disponibles)</v>
      </c>
      <c r="P21" t="str">
        <f>Tokens!R23</f>
        <v>avantage2</v>
      </c>
      <c r="Q21" t="str">
        <f>Tokens!S23</f>
        <v>accès à la Villa Festival (artistes, influenceurs, media, pro, entrepreneurs, networking... )</v>
      </c>
      <c r="R21" t="str">
        <f>Tokens!T23</f>
        <v>avantage3</v>
      </c>
      <c r="S21" t="str">
        <f>Tokens!U23</f>
        <v>accès pro Chez Tao</v>
      </c>
      <c r="T21" t="str">
        <f>Tokens!V23</f>
        <v>avantage4</v>
      </c>
      <c r="U21" t="str">
        <f>Tokens!W23</f>
        <v>entrée coupe-file au festival</v>
      </c>
      <c r="V21" t="str">
        <f>Tokens!X23</f>
        <v>avantage5</v>
      </c>
      <c r="W21" t="str">
        <f>Tokens!Y23</f>
        <v>accès à l'espace Pro/VIP (dans la limite des places disponibles)</v>
      </c>
      <c r="X21">
        <f>Tokens!Z23</f>
        <v>0</v>
      </c>
      <c r="Y21">
        <f>Tokens!AA23</f>
        <v>0</v>
      </c>
      <c r="Z21">
        <f>Tokens!AB23</f>
        <v>0</v>
      </c>
      <c r="AA21">
        <f>Tokens!AC23</f>
        <v>0</v>
      </c>
      <c r="AB21">
        <f>Tokens!AD23</f>
        <v>0</v>
      </c>
      <c r="AC21">
        <f>Tokens!AE23</f>
        <v>0</v>
      </c>
      <c r="AD21">
        <f>Tokens!AF23</f>
        <v>0</v>
      </c>
      <c r="AE21">
        <f>Tokens!AG23</f>
        <v>0</v>
      </c>
      <c r="AF21">
        <f>Tokens!AH23</f>
        <v>0</v>
      </c>
      <c r="AG21">
        <f>Tokens!AI23</f>
        <v>0</v>
      </c>
      <c r="AH21">
        <f>Tokens!AJ23</f>
        <v>0</v>
      </c>
      <c r="AI21">
        <f>Tokens!AK23</f>
        <v>0</v>
      </c>
      <c r="AJ21">
        <f>Tokens!AL23</f>
        <v>0</v>
      </c>
      <c r="AK21">
        <f>Tokens!AM23</f>
        <v>0</v>
      </c>
      <c r="AL21">
        <f>Tokens!AN23</f>
        <v>0</v>
      </c>
      <c r="AM21">
        <f>Tokens!AO23</f>
        <v>0</v>
      </c>
      <c r="AN21">
        <f>Tokens!AP23</f>
        <v>0</v>
      </c>
      <c r="AO21">
        <f>Tokens!AQ23</f>
        <v>0</v>
      </c>
      <c r="AP21">
        <f>Tokens!AR23</f>
        <v>0</v>
      </c>
      <c r="AQ21">
        <f>Tokens!AS23</f>
        <v>0</v>
      </c>
      <c r="AR21">
        <f>Tokens!AT23</f>
        <v>0</v>
      </c>
      <c r="AS21">
        <f>Tokens!AU23</f>
        <v>0</v>
      </c>
      <c r="AT21">
        <f>Tokens!AV23</f>
        <v>0</v>
      </c>
      <c r="AU21">
        <f>Tokens!AW23</f>
        <v>0</v>
      </c>
      <c r="AV21" t="str">
        <f>Tokens!AX23</f>
        <v>ncreator</v>
      </c>
      <c r="AW21">
        <f>Tokens!AY23</f>
        <v>10</v>
      </c>
      <c r="AX21" t="str">
        <f>Tokens!AZ23</f>
        <v>cotrcrea</v>
      </c>
      <c r="AY21">
        <f>Tokens!BA23</f>
        <v>90</v>
      </c>
      <c r="AZ21" t="str">
        <f>Tokens!BB23</f>
        <v>nminer</v>
      </c>
      <c r="BA21">
        <f>Tokens!BC23</f>
        <v>0</v>
      </c>
      <c r="BB21">
        <f>Tokens!BD23</f>
        <v>0</v>
      </c>
      <c r="BC21">
        <f>Tokens!BE23</f>
        <v>0</v>
      </c>
      <c r="BD21">
        <f>Tokens!BF23</f>
        <v>0</v>
      </c>
      <c r="BE21">
        <f>Tokens!BG23</f>
        <v>0</v>
      </c>
      <c r="BF21">
        <f>Tokens!BH23</f>
        <v>0</v>
      </c>
      <c r="BG21">
        <f>Tokens!BI23</f>
        <v>0</v>
      </c>
      <c r="BH21" t="str">
        <f>Tokens!BJ23</f>
        <v>PASS The Private Island Club</v>
      </c>
      <c r="BI21" t="str">
        <f>Tokens!BK23</f>
        <v>Calvi On The Rocks</v>
      </c>
    </row>
    <row r="22" spans="1:61" x14ac:dyDescent="0.3">
      <c r="A22" t="str">
        <f>Tokens!C24</f>
        <v>#9 Pass Private Island Club</v>
      </c>
      <c r="B22" t="str">
        <f>Tokens!D24</f>
        <v>COR22A9</v>
      </c>
      <c r="C22" t="str">
        <f>Tokens!E24</f>
        <v>The Private Island Club : networking &amp; party / Pass NFT All Access - 1 édition Calvi on the Rocks 2022</v>
      </c>
      <c r="D22">
        <f>Tokens!F24</f>
        <v>1000</v>
      </c>
      <c r="E22" t="str">
        <f>Tokens!G24</f>
        <v>https://bafybeieanu2r3yjffsfyxb25ly4wl7746hbhrugmrdkpvelcxgg6fykici.ipfs.nftstorage.link?image_9.webp</v>
      </c>
      <c r="F22" t="str">
        <f>Tokens!H24</f>
        <v>NfluenT for Calvi On The rocks</v>
      </c>
      <c r="G22">
        <f>Tokens!I24</f>
        <v>0</v>
      </c>
      <c r="H22" t="str">
        <f>Tokens!J24</f>
        <v>Pass festival &amp; Avantages</v>
      </c>
      <c r="I22" t="str">
        <f>Tokens!K24</f>
        <v>pour une (1) personne</v>
      </c>
      <c r="J22" t="str">
        <f>Tokens!L24</f>
        <v>Edition1</v>
      </c>
      <c r="K22">
        <f>Tokens!M24</f>
        <v>1</v>
      </c>
      <c r="L22" t="str">
        <f>Tokens!N24</f>
        <v>Last use</v>
      </c>
      <c r="M22">
        <f>Tokens!O24</f>
        <v>0</v>
      </c>
      <c r="N22" t="str">
        <f>Tokens!P24</f>
        <v>avantage1</v>
      </c>
      <c r="O22" t="str">
        <f>Tokens!Q24</f>
        <v>accès au Backstage (dans la limite des places disponibles)</v>
      </c>
      <c r="P22" t="str">
        <f>Tokens!R24</f>
        <v>avantage2</v>
      </c>
      <c r="Q22" t="str">
        <f>Tokens!S24</f>
        <v>accès à la Villa Festival (artistes, influenceurs, media, pro, entrepreneurs, networking... )</v>
      </c>
      <c r="R22" t="str">
        <f>Tokens!T24</f>
        <v>avantage3</v>
      </c>
      <c r="S22" t="str">
        <f>Tokens!U24</f>
        <v>accès pro Chez Tao</v>
      </c>
      <c r="T22" t="str">
        <f>Tokens!V24</f>
        <v>avantage4</v>
      </c>
      <c r="U22" t="str">
        <f>Tokens!W24</f>
        <v>entrée coupe-file au festival</v>
      </c>
      <c r="V22" t="str">
        <f>Tokens!X24</f>
        <v>avantage5</v>
      </c>
      <c r="W22" t="str">
        <f>Tokens!Y24</f>
        <v>accès à l'espace Pro/VIP (dans la limite des places disponibles)</v>
      </c>
      <c r="X22">
        <f>Tokens!Z24</f>
        <v>0</v>
      </c>
      <c r="Y22">
        <f>Tokens!AA24</f>
        <v>0</v>
      </c>
      <c r="Z22">
        <f>Tokens!AB24</f>
        <v>0</v>
      </c>
      <c r="AA22">
        <f>Tokens!AC24</f>
        <v>0</v>
      </c>
      <c r="AB22">
        <f>Tokens!AD24</f>
        <v>0</v>
      </c>
      <c r="AC22">
        <f>Tokens!AE24</f>
        <v>0</v>
      </c>
      <c r="AD22">
        <f>Tokens!AF24</f>
        <v>0</v>
      </c>
      <c r="AE22">
        <f>Tokens!AG24</f>
        <v>0</v>
      </c>
      <c r="AF22">
        <f>Tokens!AH24</f>
        <v>0</v>
      </c>
      <c r="AG22">
        <f>Tokens!AI24</f>
        <v>0</v>
      </c>
      <c r="AH22">
        <f>Tokens!AJ24</f>
        <v>0</v>
      </c>
      <c r="AI22">
        <f>Tokens!AK24</f>
        <v>0</v>
      </c>
      <c r="AJ22">
        <f>Tokens!AL24</f>
        <v>0</v>
      </c>
      <c r="AK22">
        <f>Tokens!AM24</f>
        <v>0</v>
      </c>
      <c r="AL22">
        <f>Tokens!AN24</f>
        <v>0</v>
      </c>
      <c r="AM22">
        <f>Tokens!AO24</f>
        <v>0</v>
      </c>
      <c r="AN22">
        <f>Tokens!AP24</f>
        <v>0</v>
      </c>
      <c r="AO22">
        <f>Tokens!AQ24</f>
        <v>0</v>
      </c>
      <c r="AP22">
        <f>Tokens!AR24</f>
        <v>0</v>
      </c>
      <c r="AQ22">
        <f>Tokens!AS24</f>
        <v>0</v>
      </c>
      <c r="AR22">
        <f>Tokens!AT24</f>
        <v>0</v>
      </c>
      <c r="AS22">
        <f>Tokens!AU24</f>
        <v>0</v>
      </c>
      <c r="AT22">
        <f>Tokens!AV24</f>
        <v>0</v>
      </c>
      <c r="AU22">
        <f>Tokens!AW24</f>
        <v>0</v>
      </c>
      <c r="AV22" t="str">
        <f>Tokens!AX24</f>
        <v>ncreator</v>
      </c>
      <c r="AW22">
        <f>Tokens!AY24</f>
        <v>10</v>
      </c>
      <c r="AX22" t="str">
        <f>Tokens!AZ24</f>
        <v>cotrcrea</v>
      </c>
      <c r="AY22">
        <f>Tokens!BA24</f>
        <v>90</v>
      </c>
      <c r="AZ22" t="str">
        <f>Tokens!BB24</f>
        <v>nminer</v>
      </c>
      <c r="BA22">
        <f>Tokens!BC24</f>
        <v>0</v>
      </c>
      <c r="BB22">
        <f>Tokens!BD24</f>
        <v>0</v>
      </c>
      <c r="BC22">
        <f>Tokens!BE24</f>
        <v>0</v>
      </c>
      <c r="BD22">
        <f>Tokens!BF24</f>
        <v>0</v>
      </c>
      <c r="BE22">
        <f>Tokens!BG24</f>
        <v>0</v>
      </c>
      <c r="BF22">
        <f>Tokens!BH24</f>
        <v>0</v>
      </c>
      <c r="BG22">
        <f>Tokens!BI24</f>
        <v>0</v>
      </c>
      <c r="BH22" t="str">
        <f>Tokens!BJ24</f>
        <v>PASS The Private Island Club</v>
      </c>
      <c r="BI22" t="str">
        <f>Tokens!BK24</f>
        <v>Calvi On The Rocks</v>
      </c>
    </row>
    <row r="23" spans="1:61" x14ac:dyDescent="0.3">
      <c r="A23" t="str">
        <f>Tokens!C25</f>
        <v>#10 Pass Private Island Club</v>
      </c>
      <c r="B23" t="str">
        <f>Tokens!D25</f>
        <v>COR22A10</v>
      </c>
      <c r="C23" t="str">
        <f>Tokens!E25</f>
        <v>The Private Island Club : networking &amp; party / Pass NFT All Access - 1 édition Calvi on the Rocks 2022</v>
      </c>
      <c r="D23">
        <f>Tokens!F25</f>
        <v>1000</v>
      </c>
      <c r="E23" t="str">
        <f>Tokens!G25</f>
        <v>https://bafybeihpqgy2mf5widfrrp6k6im25ifks3vf3du2rd3rpfedbsgdsxawna.ipfs.nftstorage.link?image_10.webp</v>
      </c>
      <c r="F23" t="str">
        <f>Tokens!H25</f>
        <v>NfluenT for Calvi On The rocks</v>
      </c>
      <c r="G23">
        <f>Tokens!I25</f>
        <v>0</v>
      </c>
      <c r="H23" t="str">
        <f>Tokens!J25</f>
        <v>Pass festival &amp; Avantages</v>
      </c>
      <c r="I23" t="str">
        <f>Tokens!K25</f>
        <v>pour une (1) personne</v>
      </c>
      <c r="J23" t="str">
        <f>Tokens!L25</f>
        <v>Edition1</v>
      </c>
      <c r="K23">
        <f>Tokens!M25</f>
        <v>1</v>
      </c>
      <c r="L23" t="str">
        <f>Tokens!N25</f>
        <v>Last use</v>
      </c>
      <c r="M23">
        <f>Tokens!O25</f>
        <v>0</v>
      </c>
      <c r="N23" t="str">
        <f>Tokens!P25</f>
        <v>avantage1</v>
      </c>
      <c r="O23" t="str">
        <f>Tokens!Q25</f>
        <v>accès au Backstage (dans la limite des places disponibles)</v>
      </c>
      <c r="P23" t="str">
        <f>Tokens!R25</f>
        <v>avantage2</v>
      </c>
      <c r="Q23" t="str">
        <f>Tokens!S25</f>
        <v>accès à la Villa Festival (artistes, influenceurs, media, pro, entrepreneurs, networking... )</v>
      </c>
      <c r="R23" t="str">
        <f>Tokens!T25</f>
        <v>avantage3</v>
      </c>
      <c r="S23" t="str">
        <f>Tokens!U25</f>
        <v>accès pro Chez Tao</v>
      </c>
      <c r="T23" t="str">
        <f>Tokens!V25</f>
        <v>avantage4</v>
      </c>
      <c r="U23" t="str">
        <f>Tokens!W25</f>
        <v>entrée coupe-file au festival</v>
      </c>
      <c r="V23" t="str">
        <f>Tokens!X25</f>
        <v>avantage5</v>
      </c>
      <c r="W23" t="str">
        <f>Tokens!Y25</f>
        <v>accès à l'espace Pro/VIP (dans la limite des places disponibles)</v>
      </c>
      <c r="X23">
        <f>Tokens!Z25</f>
        <v>0</v>
      </c>
      <c r="Y23">
        <f>Tokens!AA25</f>
        <v>0</v>
      </c>
      <c r="Z23">
        <f>Tokens!AB25</f>
        <v>0</v>
      </c>
      <c r="AA23">
        <f>Tokens!AC25</f>
        <v>0</v>
      </c>
      <c r="AB23">
        <f>Tokens!AD25</f>
        <v>0</v>
      </c>
      <c r="AC23">
        <f>Tokens!AE25</f>
        <v>0</v>
      </c>
      <c r="AD23">
        <f>Tokens!AF25</f>
        <v>0</v>
      </c>
      <c r="AE23">
        <f>Tokens!AG25</f>
        <v>0</v>
      </c>
      <c r="AF23">
        <f>Tokens!AH25</f>
        <v>0</v>
      </c>
      <c r="AG23">
        <f>Tokens!AI25</f>
        <v>0</v>
      </c>
      <c r="AH23">
        <f>Tokens!AJ25</f>
        <v>0</v>
      </c>
      <c r="AI23">
        <f>Tokens!AK25</f>
        <v>0</v>
      </c>
      <c r="AJ23">
        <f>Tokens!AL25</f>
        <v>0</v>
      </c>
      <c r="AK23">
        <f>Tokens!AM25</f>
        <v>0</v>
      </c>
      <c r="AL23">
        <f>Tokens!AN25</f>
        <v>0</v>
      </c>
      <c r="AM23">
        <f>Tokens!AO25</f>
        <v>0</v>
      </c>
      <c r="AN23">
        <f>Tokens!AP25</f>
        <v>0</v>
      </c>
      <c r="AO23">
        <f>Tokens!AQ25</f>
        <v>0</v>
      </c>
      <c r="AP23">
        <f>Tokens!AR25</f>
        <v>0</v>
      </c>
      <c r="AQ23">
        <f>Tokens!AS25</f>
        <v>0</v>
      </c>
      <c r="AR23">
        <f>Tokens!AT25</f>
        <v>0</v>
      </c>
      <c r="AS23">
        <f>Tokens!AU25</f>
        <v>0</v>
      </c>
      <c r="AT23">
        <f>Tokens!AV25</f>
        <v>0</v>
      </c>
      <c r="AU23">
        <f>Tokens!AW25</f>
        <v>0</v>
      </c>
      <c r="AV23" t="str">
        <f>Tokens!AX25</f>
        <v>ncreator</v>
      </c>
      <c r="AW23">
        <f>Tokens!AY25</f>
        <v>10</v>
      </c>
      <c r="AX23" t="str">
        <f>Tokens!AZ25</f>
        <v>cotrcrea</v>
      </c>
      <c r="AY23">
        <f>Tokens!BA25</f>
        <v>90</v>
      </c>
      <c r="AZ23" t="str">
        <f>Tokens!BB25</f>
        <v>nminer</v>
      </c>
      <c r="BA23">
        <f>Tokens!BC25</f>
        <v>0</v>
      </c>
      <c r="BB23">
        <f>Tokens!BD25</f>
        <v>0</v>
      </c>
      <c r="BC23">
        <f>Tokens!BE25</f>
        <v>0</v>
      </c>
      <c r="BD23">
        <f>Tokens!BF25</f>
        <v>0</v>
      </c>
      <c r="BE23">
        <f>Tokens!BG25</f>
        <v>0</v>
      </c>
      <c r="BF23">
        <f>Tokens!BH25</f>
        <v>0</v>
      </c>
      <c r="BG23">
        <f>Tokens!BI25</f>
        <v>0</v>
      </c>
      <c r="BH23" t="str">
        <f>Tokens!BJ25</f>
        <v>PASS The Private Island Club</v>
      </c>
      <c r="BI23" t="str">
        <f>Tokens!BK25</f>
        <v>Calvi On The Rocks</v>
      </c>
    </row>
    <row r="24" spans="1:61" x14ac:dyDescent="0.3">
      <c r="A24" t="str">
        <f>Tokens!C26</f>
        <v>#11 Pass Private Island Club</v>
      </c>
      <c r="B24" t="str">
        <f>Tokens!D26</f>
        <v>COR22A11</v>
      </c>
      <c r="C24" t="str">
        <f>Tokens!E26</f>
        <v>The Private Island Club : networking &amp; party / Pass NFT All Access - 1 édition Calvi on the Rocks 2022</v>
      </c>
      <c r="D24">
        <f>Tokens!F26</f>
        <v>1000</v>
      </c>
      <c r="E24" t="str">
        <f>Tokens!G26</f>
        <v>https://bafybeibje6wxq7jx3rxdyoqc2u2xcxwmzao5aa4u6msu7tmrn5u4mk7nma.ipfs.nftstorage.link?image_11.webp</v>
      </c>
      <c r="F24" t="str">
        <f>Tokens!H26</f>
        <v>NfluenT for Calvi On The rocks</v>
      </c>
      <c r="G24">
        <f>Tokens!I26</f>
        <v>0</v>
      </c>
      <c r="H24" t="str">
        <f>Tokens!J26</f>
        <v>Pass festival &amp; Avantages</v>
      </c>
      <c r="I24" t="str">
        <f>Tokens!K26</f>
        <v>pour une (1) personne</v>
      </c>
      <c r="J24" t="str">
        <f>Tokens!L26</f>
        <v>Edition1</v>
      </c>
      <c r="K24">
        <f>Tokens!M26</f>
        <v>1</v>
      </c>
      <c r="L24" t="str">
        <f>Tokens!N26</f>
        <v>Last use</v>
      </c>
      <c r="M24">
        <f>Tokens!O26</f>
        <v>0</v>
      </c>
      <c r="N24" t="str">
        <f>Tokens!P26</f>
        <v>avantage1</v>
      </c>
      <c r="O24" t="str">
        <f>Tokens!Q26</f>
        <v>accès au Backstage (dans la limite des places disponibles)</v>
      </c>
      <c r="P24" t="str">
        <f>Tokens!R26</f>
        <v>avantage2</v>
      </c>
      <c r="Q24" t="str">
        <f>Tokens!S26</f>
        <v>accès à la Villa Festival (artistes, influenceurs, media, pro, entrepreneurs, networking... )</v>
      </c>
      <c r="R24" t="str">
        <f>Tokens!T26</f>
        <v>avantage3</v>
      </c>
      <c r="S24" t="str">
        <f>Tokens!U26</f>
        <v>accès pro Chez Tao</v>
      </c>
      <c r="T24" t="str">
        <f>Tokens!V26</f>
        <v>avantage4</v>
      </c>
      <c r="U24" t="str">
        <f>Tokens!W26</f>
        <v>entrée coupe-file au festival</v>
      </c>
      <c r="V24" t="str">
        <f>Tokens!X26</f>
        <v>avantage5</v>
      </c>
      <c r="W24" t="str">
        <f>Tokens!Y26</f>
        <v>accès à l'espace Pro/VIP (dans la limite des places disponibles)</v>
      </c>
      <c r="X24">
        <f>Tokens!Z26</f>
        <v>0</v>
      </c>
      <c r="Y24">
        <f>Tokens!AA26</f>
        <v>0</v>
      </c>
      <c r="Z24">
        <f>Tokens!AB26</f>
        <v>0</v>
      </c>
      <c r="AA24">
        <f>Tokens!AC26</f>
        <v>0</v>
      </c>
      <c r="AB24">
        <f>Tokens!AD26</f>
        <v>0</v>
      </c>
      <c r="AC24">
        <f>Tokens!AE26</f>
        <v>0</v>
      </c>
      <c r="AD24">
        <f>Tokens!AF26</f>
        <v>0</v>
      </c>
      <c r="AE24">
        <f>Tokens!AG26</f>
        <v>0</v>
      </c>
      <c r="AF24">
        <f>Tokens!AH26</f>
        <v>0</v>
      </c>
      <c r="AG24">
        <f>Tokens!AI26</f>
        <v>0</v>
      </c>
      <c r="AH24">
        <f>Tokens!AJ26</f>
        <v>0</v>
      </c>
      <c r="AI24">
        <f>Tokens!AK26</f>
        <v>0</v>
      </c>
      <c r="AJ24">
        <f>Tokens!AL26</f>
        <v>0</v>
      </c>
      <c r="AK24">
        <f>Tokens!AM26</f>
        <v>0</v>
      </c>
      <c r="AL24">
        <f>Tokens!AN26</f>
        <v>0</v>
      </c>
      <c r="AM24">
        <f>Tokens!AO26</f>
        <v>0</v>
      </c>
      <c r="AN24">
        <f>Tokens!AP26</f>
        <v>0</v>
      </c>
      <c r="AO24">
        <f>Tokens!AQ26</f>
        <v>0</v>
      </c>
      <c r="AP24">
        <f>Tokens!AR26</f>
        <v>0</v>
      </c>
      <c r="AQ24">
        <f>Tokens!AS26</f>
        <v>0</v>
      </c>
      <c r="AR24">
        <f>Tokens!AT26</f>
        <v>0</v>
      </c>
      <c r="AS24">
        <f>Tokens!AU26</f>
        <v>0</v>
      </c>
      <c r="AT24">
        <f>Tokens!AV26</f>
        <v>0</v>
      </c>
      <c r="AU24">
        <f>Tokens!AW26</f>
        <v>0</v>
      </c>
      <c r="AV24" t="str">
        <f>Tokens!AX26</f>
        <v>ncreator</v>
      </c>
      <c r="AW24">
        <f>Tokens!AY26</f>
        <v>10</v>
      </c>
      <c r="AX24" t="str">
        <f>Tokens!AZ26</f>
        <v>cotrcrea</v>
      </c>
      <c r="AY24">
        <f>Tokens!BA26</f>
        <v>90</v>
      </c>
      <c r="AZ24" t="str">
        <f>Tokens!BB26</f>
        <v>nminer</v>
      </c>
      <c r="BA24">
        <f>Tokens!BC26</f>
        <v>0</v>
      </c>
      <c r="BB24">
        <f>Tokens!BD26</f>
        <v>0</v>
      </c>
      <c r="BC24">
        <f>Tokens!BE26</f>
        <v>0</v>
      </c>
      <c r="BD24">
        <f>Tokens!BF26</f>
        <v>0</v>
      </c>
      <c r="BE24">
        <f>Tokens!BG26</f>
        <v>0</v>
      </c>
      <c r="BF24">
        <f>Tokens!BH26</f>
        <v>0</v>
      </c>
      <c r="BG24">
        <f>Tokens!BI26</f>
        <v>0</v>
      </c>
      <c r="BH24" t="str">
        <f>Tokens!BJ26</f>
        <v>PASS The Private Island Club</v>
      </c>
      <c r="BI24" t="str">
        <f>Tokens!BK26</f>
        <v>Calvi On The Rocks</v>
      </c>
    </row>
    <row r="25" spans="1:61" x14ac:dyDescent="0.3">
      <c r="A25" t="str">
        <f>Tokens!C27</f>
        <v>#12 Pass Private Island Club</v>
      </c>
      <c r="B25" t="str">
        <f>Tokens!D27</f>
        <v>COR22A12</v>
      </c>
      <c r="C25" t="str">
        <f>Tokens!E27</f>
        <v>The Private Island Club : networking &amp; party / Pass NFT All Access - 1 édition Calvi on the Rocks 2022</v>
      </c>
      <c r="D25">
        <f>Tokens!F27</f>
        <v>1000</v>
      </c>
      <c r="E25" t="str">
        <f>Tokens!G27</f>
        <v>https://bafybeib7aevceroz4m6bkxwfvmbhrwthjwjog34c6zgaz7cfeq43mfrdkq.ipfs.nftstorage.link?image_12.webp</v>
      </c>
      <c r="F25" t="str">
        <f>Tokens!H27</f>
        <v>NfluenT for Calvi On The rocks</v>
      </c>
      <c r="G25">
        <f>Tokens!I27</f>
        <v>0</v>
      </c>
      <c r="H25" t="str">
        <f>Tokens!J27</f>
        <v>Pass festival &amp; Avantages</v>
      </c>
      <c r="I25" t="str">
        <f>Tokens!K27</f>
        <v>pour une (1) personne</v>
      </c>
      <c r="J25" t="str">
        <f>Tokens!L27</f>
        <v>Edition1</v>
      </c>
      <c r="K25">
        <f>Tokens!M27</f>
        <v>1</v>
      </c>
      <c r="L25" t="str">
        <f>Tokens!N27</f>
        <v>Last use</v>
      </c>
      <c r="M25">
        <f>Tokens!O27</f>
        <v>0</v>
      </c>
      <c r="N25" t="str">
        <f>Tokens!P27</f>
        <v>avantage1</v>
      </c>
      <c r="O25" t="str">
        <f>Tokens!Q27</f>
        <v>accès au Backstage (dans la limite des places disponibles)</v>
      </c>
      <c r="P25" t="str">
        <f>Tokens!R27</f>
        <v>avantage2</v>
      </c>
      <c r="Q25" t="str">
        <f>Tokens!S27</f>
        <v>accès à la Villa Festival (artistes, influenceurs, media, pro, entrepreneurs, networking... )</v>
      </c>
      <c r="R25" t="str">
        <f>Tokens!T27</f>
        <v>avantage3</v>
      </c>
      <c r="S25" t="str">
        <f>Tokens!U27</f>
        <v>accès pro Chez Tao</v>
      </c>
      <c r="T25" t="str">
        <f>Tokens!V27</f>
        <v>avantage4</v>
      </c>
      <c r="U25" t="str">
        <f>Tokens!W27</f>
        <v>entrée coupe-file au festival</v>
      </c>
      <c r="V25" t="str">
        <f>Tokens!X27</f>
        <v>avantage5</v>
      </c>
      <c r="W25" t="str">
        <f>Tokens!Y27</f>
        <v>accès à l'espace Pro/VIP (dans la limite des places disponibles)</v>
      </c>
      <c r="X25">
        <f>Tokens!Z27</f>
        <v>0</v>
      </c>
      <c r="Y25">
        <f>Tokens!AA27</f>
        <v>0</v>
      </c>
      <c r="Z25">
        <f>Tokens!AB27</f>
        <v>0</v>
      </c>
      <c r="AA25">
        <f>Tokens!AC27</f>
        <v>0</v>
      </c>
      <c r="AB25">
        <f>Tokens!AD27</f>
        <v>0</v>
      </c>
      <c r="AC25">
        <f>Tokens!AE27</f>
        <v>0</v>
      </c>
      <c r="AD25">
        <f>Tokens!AF27</f>
        <v>0</v>
      </c>
      <c r="AE25">
        <f>Tokens!AG27</f>
        <v>0</v>
      </c>
      <c r="AF25">
        <f>Tokens!AH27</f>
        <v>0</v>
      </c>
      <c r="AG25">
        <f>Tokens!AI27</f>
        <v>0</v>
      </c>
      <c r="AH25">
        <f>Tokens!AJ27</f>
        <v>0</v>
      </c>
      <c r="AI25">
        <f>Tokens!AK27</f>
        <v>0</v>
      </c>
      <c r="AJ25">
        <f>Tokens!AL27</f>
        <v>0</v>
      </c>
      <c r="AK25">
        <f>Tokens!AM27</f>
        <v>0</v>
      </c>
      <c r="AL25">
        <f>Tokens!AN27</f>
        <v>0</v>
      </c>
      <c r="AM25">
        <f>Tokens!AO27</f>
        <v>0</v>
      </c>
      <c r="AN25">
        <f>Tokens!AP27</f>
        <v>0</v>
      </c>
      <c r="AO25">
        <f>Tokens!AQ27</f>
        <v>0</v>
      </c>
      <c r="AP25">
        <f>Tokens!AR27</f>
        <v>0</v>
      </c>
      <c r="AQ25">
        <f>Tokens!AS27</f>
        <v>0</v>
      </c>
      <c r="AR25">
        <f>Tokens!AT27</f>
        <v>0</v>
      </c>
      <c r="AS25">
        <f>Tokens!AU27</f>
        <v>0</v>
      </c>
      <c r="AT25">
        <f>Tokens!AV27</f>
        <v>0</v>
      </c>
      <c r="AU25">
        <f>Tokens!AW27</f>
        <v>0</v>
      </c>
      <c r="AV25" t="str">
        <f>Tokens!AX27</f>
        <v>ncreator</v>
      </c>
      <c r="AW25">
        <f>Tokens!AY27</f>
        <v>10</v>
      </c>
      <c r="AX25" t="str">
        <f>Tokens!AZ27</f>
        <v>cotrcrea</v>
      </c>
      <c r="AY25">
        <f>Tokens!BA27</f>
        <v>90</v>
      </c>
      <c r="AZ25" t="str">
        <f>Tokens!BB27</f>
        <v>nminer</v>
      </c>
      <c r="BA25">
        <f>Tokens!BC27</f>
        <v>0</v>
      </c>
      <c r="BB25">
        <f>Tokens!BD27</f>
        <v>0</v>
      </c>
      <c r="BC25">
        <f>Tokens!BE27</f>
        <v>0</v>
      </c>
      <c r="BD25">
        <f>Tokens!BF27</f>
        <v>0</v>
      </c>
      <c r="BE25">
        <f>Tokens!BG27</f>
        <v>0</v>
      </c>
      <c r="BF25">
        <f>Tokens!BH27</f>
        <v>0</v>
      </c>
      <c r="BG25">
        <f>Tokens!BI27</f>
        <v>0</v>
      </c>
      <c r="BH25" t="str">
        <f>Tokens!BJ27</f>
        <v>PASS The Private Island Club</v>
      </c>
      <c r="BI25" t="str">
        <f>Tokens!BK27</f>
        <v>Calvi On The Rocks</v>
      </c>
    </row>
    <row r="26" spans="1:61" x14ac:dyDescent="0.3">
      <c r="A26" t="str">
        <f>Tokens!C28</f>
        <v>#13 Pass Private Island Club</v>
      </c>
      <c r="B26" t="str">
        <f>Tokens!D28</f>
        <v>COR22A13</v>
      </c>
      <c r="C26" t="str">
        <f>Tokens!E28</f>
        <v>The Private Island Club : networking &amp; party / Pass NFT All Access - 1 édition Calvi on the Rocks 2022</v>
      </c>
      <c r="D26">
        <f>Tokens!F28</f>
        <v>1000</v>
      </c>
      <c r="E26" t="str">
        <f>Tokens!G28</f>
        <v>https://bafybeicf4wwdphtscmg6stet3m75oonuhdfltybpoxl6f7moa7pndarc3a.ipfs.nftstorage.link?image_13.webp</v>
      </c>
      <c r="F26" t="str">
        <f>Tokens!H28</f>
        <v>NfluenT for Calvi On The rocks</v>
      </c>
      <c r="G26">
        <f>Tokens!I28</f>
        <v>0</v>
      </c>
      <c r="H26" t="str">
        <f>Tokens!J28</f>
        <v>Pass festival &amp; Avantages</v>
      </c>
      <c r="I26" t="str">
        <f>Tokens!K28</f>
        <v>pour une (1) personne</v>
      </c>
      <c r="J26" t="str">
        <f>Tokens!L28</f>
        <v>Edition1</v>
      </c>
      <c r="K26">
        <f>Tokens!M28</f>
        <v>1</v>
      </c>
      <c r="L26" t="str">
        <f>Tokens!N28</f>
        <v>Last use</v>
      </c>
      <c r="M26">
        <f>Tokens!O28</f>
        <v>0</v>
      </c>
      <c r="N26" t="str">
        <f>Tokens!P28</f>
        <v>avantage1</v>
      </c>
      <c r="O26" t="str">
        <f>Tokens!Q28</f>
        <v>accès au Backstage (dans la limite des places disponibles)</v>
      </c>
      <c r="P26" t="str">
        <f>Tokens!R28</f>
        <v>avantage2</v>
      </c>
      <c r="Q26" t="str">
        <f>Tokens!S28</f>
        <v>accès à la Villa Festival (artistes, influenceurs, media, pro, entrepreneurs, networking... )</v>
      </c>
      <c r="R26" t="str">
        <f>Tokens!T28</f>
        <v>avantage3</v>
      </c>
      <c r="S26" t="str">
        <f>Tokens!U28</f>
        <v>accès pro Chez Tao</v>
      </c>
      <c r="T26" t="str">
        <f>Tokens!V28</f>
        <v>avantage4</v>
      </c>
      <c r="U26" t="str">
        <f>Tokens!W28</f>
        <v>entrée coupe-file au festival</v>
      </c>
      <c r="V26" t="str">
        <f>Tokens!X28</f>
        <v>avantage5</v>
      </c>
      <c r="W26" t="str">
        <f>Tokens!Y28</f>
        <v>accès à l'espace Pro/VIP (dans la limite des places disponibles)</v>
      </c>
      <c r="X26">
        <f>Tokens!Z28</f>
        <v>0</v>
      </c>
      <c r="Y26">
        <f>Tokens!AA28</f>
        <v>0</v>
      </c>
      <c r="Z26">
        <f>Tokens!AB28</f>
        <v>0</v>
      </c>
      <c r="AA26">
        <f>Tokens!AC28</f>
        <v>0</v>
      </c>
      <c r="AB26">
        <f>Tokens!AD28</f>
        <v>0</v>
      </c>
      <c r="AC26">
        <f>Tokens!AE28</f>
        <v>0</v>
      </c>
      <c r="AD26">
        <f>Tokens!AF28</f>
        <v>0</v>
      </c>
      <c r="AE26">
        <f>Tokens!AG28</f>
        <v>0</v>
      </c>
      <c r="AF26">
        <f>Tokens!AH28</f>
        <v>0</v>
      </c>
      <c r="AG26">
        <f>Tokens!AI28</f>
        <v>0</v>
      </c>
      <c r="AH26">
        <f>Tokens!AJ28</f>
        <v>0</v>
      </c>
      <c r="AI26">
        <f>Tokens!AK28</f>
        <v>0</v>
      </c>
      <c r="AJ26">
        <f>Tokens!AL28</f>
        <v>0</v>
      </c>
      <c r="AK26">
        <f>Tokens!AM28</f>
        <v>0</v>
      </c>
      <c r="AL26">
        <f>Tokens!AN28</f>
        <v>0</v>
      </c>
      <c r="AM26">
        <f>Tokens!AO28</f>
        <v>0</v>
      </c>
      <c r="AN26">
        <f>Tokens!AP28</f>
        <v>0</v>
      </c>
      <c r="AO26">
        <f>Tokens!AQ28</f>
        <v>0</v>
      </c>
      <c r="AP26">
        <f>Tokens!AR28</f>
        <v>0</v>
      </c>
      <c r="AQ26">
        <f>Tokens!AS28</f>
        <v>0</v>
      </c>
      <c r="AR26">
        <f>Tokens!AT28</f>
        <v>0</v>
      </c>
      <c r="AS26">
        <f>Tokens!AU28</f>
        <v>0</v>
      </c>
      <c r="AT26">
        <f>Tokens!AV28</f>
        <v>0</v>
      </c>
      <c r="AU26">
        <f>Tokens!AW28</f>
        <v>0</v>
      </c>
      <c r="AV26" t="str">
        <f>Tokens!AX28</f>
        <v>ncreator</v>
      </c>
      <c r="AW26">
        <f>Tokens!AY28</f>
        <v>10</v>
      </c>
      <c r="AX26" t="str">
        <f>Tokens!AZ28</f>
        <v>cotrcrea</v>
      </c>
      <c r="AY26">
        <f>Tokens!BA28</f>
        <v>90</v>
      </c>
      <c r="AZ26" t="str">
        <f>Tokens!BB28</f>
        <v>nminer</v>
      </c>
      <c r="BA26">
        <f>Tokens!BC28</f>
        <v>0</v>
      </c>
      <c r="BB26">
        <f>Tokens!BD28</f>
        <v>0</v>
      </c>
      <c r="BC26">
        <f>Tokens!BE28</f>
        <v>0</v>
      </c>
      <c r="BD26">
        <f>Tokens!BF28</f>
        <v>0</v>
      </c>
      <c r="BE26">
        <f>Tokens!BG28</f>
        <v>0</v>
      </c>
      <c r="BF26">
        <f>Tokens!BH28</f>
        <v>0</v>
      </c>
      <c r="BG26">
        <f>Tokens!BI28</f>
        <v>0</v>
      </c>
      <c r="BH26" t="str">
        <f>Tokens!BJ28</f>
        <v>PASS The Private Island Club</v>
      </c>
      <c r="BI26" t="str">
        <f>Tokens!BK28</f>
        <v>Calvi On The Rocks</v>
      </c>
    </row>
    <row r="27" spans="1:61" x14ac:dyDescent="0.3">
      <c r="A27" t="str">
        <f>Tokens!C29</f>
        <v>#14 Pass Private Island Club</v>
      </c>
      <c r="B27" t="str">
        <f>Tokens!D29</f>
        <v>COR22A14</v>
      </c>
      <c r="C27" t="str">
        <f>Tokens!E29</f>
        <v>The Private Island Club : networking &amp; party / Pass NFT All Access - 1 édition Calvi on the Rocks 2022</v>
      </c>
      <c r="D27">
        <f>Tokens!F29</f>
        <v>1000</v>
      </c>
      <c r="E27" t="str">
        <f>Tokens!G29</f>
        <v>https://bafybeidihiin7tjclgjpdaxohu6gnqaisgcxlf66yb2tqmrhmzdmuwaecu.ipfs.nftstorage.link?image_14.webp</v>
      </c>
      <c r="F27" t="str">
        <f>Tokens!H29</f>
        <v>NfluenT for Calvi On The rocks</v>
      </c>
      <c r="G27">
        <f>Tokens!I29</f>
        <v>0</v>
      </c>
      <c r="H27" t="str">
        <f>Tokens!J29</f>
        <v>Pass festival &amp; Avantages</v>
      </c>
      <c r="I27" t="str">
        <f>Tokens!K29</f>
        <v>pour une (1) personne</v>
      </c>
      <c r="J27" t="str">
        <f>Tokens!L29</f>
        <v>Edition1</v>
      </c>
      <c r="K27">
        <f>Tokens!M29</f>
        <v>1</v>
      </c>
      <c r="L27" t="str">
        <f>Tokens!N29</f>
        <v>Last use</v>
      </c>
      <c r="M27">
        <f>Tokens!O29</f>
        <v>0</v>
      </c>
      <c r="N27" t="str">
        <f>Tokens!P29</f>
        <v>avantage1</v>
      </c>
      <c r="O27" t="str">
        <f>Tokens!Q29</f>
        <v>accès au Backstage (dans la limite des places disponibles)</v>
      </c>
      <c r="P27" t="str">
        <f>Tokens!R29</f>
        <v>avantage2</v>
      </c>
      <c r="Q27" t="str">
        <f>Tokens!S29</f>
        <v>accès à la Villa Festival (artistes, influenceurs, media, pro, entrepreneurs, networking... )</v>
      </c>
      <c r="R27" t="str">
        <f>Tokens!T29</f>
        <v>avantage3</v>
      </c>
      <c r="S27" t="str">
        <f>Tokens!U29</f>
        <v>accès pro Chez Tao</v>
      </c>
      <c r="T27" t="str">
        <f>Tokens!V29</f>
        <v>avantage4</v>
      </c>
      <c r="U27" t="str">
        <f>Tokens!W29</f>
        <v>entrée coupe-file au festival</v>
      </c>
      <c r="V27" t="str">
        <f>Tokens!X29</f>
        <v>avantage5</v>
      </c>
      <c r="W27" t="str">
        <f>Tokens!Y29</f>
        <v>accès à l'espace Pro/VIP (dans la limite des places disponibles)</v>
      </c>
      <c r="X27">
        <f>Tokens!Z29</f>
        <v>0</v>
      </c>
      <c r="Y27">
        <f>Tokens!AA29</f>
        <v>0</v>
      </c>
      <c r="Z27">
        <f>Tokens!AB29</f>
        <v>0</v>
      </c>
      <c r="AA27">
        <f>Tokens!AC29</f>
        <v>0</v>
      </c>
      <c r="AB27">
        <f>Tokens!AD29</f>
        <v>0</v>
      </c>
      <c r="AC27">
        <f>Tokens!AE29</f>
        <v>0</v>
      </c>
      <c r="AD27">
        <f>Tokens!AF29</f>
        <v>0</v>
      </c>
      <c r="AE27">
        <f>Tokens!AG29</f>
        <v>0</v>
      </c>
      <c r="AF27">
        <f>Tokens!AH29</f>
        <v>0</v>
      </c>
      <c r="AG27">
        <f>Tokens!AI29</f>
        <v>0</v>
      </c>
      <c r="AH27">
        <f>Tokens!AJ29</f>
        <v>0</v>
      </c>
      <c r="AI27">
        <f>Tokens!AK29</f>
        <v>0</v>
      </c>
      <c r="AJ27">
        <f>Tokens!AL29</f>
        <v>0</v>
      </c>
      <c r="AK27">
        <f>Tokens!AM29</f>
        <v>0</v>
      </c>
      <c r="AL27">
        <f>Tokens!AN29</f>
        <v>0</v>
      </c>
      <c r="AM27">
        <f>Tokens!AO29</f>
        <v>0</v>
      </c>
      <c r="AN27">
        <f>Tokens!AP29</f>
        <v>0</v>
      </c>
      <c r="AO27">
        <f>Tokens!AQ29</f>
        <v>0</v>
      </c>
      <c r="AP27">
        <f>Tokens!AR29</f>
        <v>0</v>
      </c>
      <c r="AQ27">
        <f>Tokens!AS29</f>
        <v>0</v>
      </c>
      <c r="AR27">
        <f>Tokens!AT29</f>
        <v>0</v>
      </c>
      <c r="AS27">
        <f>Tokens!AU29</f>
        <v>0</v>
      </c>
      <c r="AT27">
        <f>Tokens!AV29</f>
        <v>0</v>
      </c>
      <c r="AU27">
        <f>Tokens!AW29</f>
        <v>0</v>
      </c>
      <c r="AV27" t="str">
        <f>Tokens!AX29</f>
        <v>ncreator</v>
      </c>
      <c r="AW27">
        <f>Tokens!AY29</f>
        <v>10</v>
      </c>
      <c r="AX27" t="str">
        <f>Tokens!AZ29</f>
        <v>cotrcrea</v>
      </c>
      <c r="AY27">
        <f>Tokens!BA29</f>
        <v>90</v>
      </c>
      <c r="AZ27" t="str">
        <f>Tokens!BB29</f>
        <v>nminer</v>
      </c>
      <c r="BA27">
        <f>Tokens!BC29</f>
        <v>0</v>
      </c>
      <c r="BB27">
        <f>Tokens!BD29</f>
        <v>0</v>
      </c>
      <c r="BC27">
        <f>Tokens!BE29</f>
        <v>0</v>
      </c>
      <c r="BD27">
        <f>Tokens!BF29</f>
        <v>0</v>
      </c>
      <c r="BE27">
        <f>Tokens!BG29</f>
        <v>0</v>
      </c>
      <c r="BF27">
        <f>Tokens!BH29</f>
        <v>0</v>
      </c>
      <c r="BG27">
        <f>Tokens!BI29</f>
        <v>0</v>
      </c>
      <c r="BH27" t="str">
        <f>Tokens!BJ29</f>
        <v>PASS The Private Island Club</v>
      </c>
      <c r="BI27" t="str">
        <f>Tokens!BK29</f>
        <v>Calvi On The Rocks</v>
      </c>
    </row>
    <row r="28" spans="1:61" x14ac:dyDescent="0.3">
      <c r="A28" t="str">
        <f>Tokens!C30</f>
        <v>#15 Pass Private Island Club</v>
      </c>
      <c r="B28" t="str">
        <f>Tokens!D30</f>
        <v>COR22A15</v>
      </c>
      <c r="C28" t="str">
        <f>Tokens!E30</f>
        <v>The Private Island Club : networking &amp; party / Pass NFT All Access - 1 édition Calvi on the Rocks 2022</v>
      </c>
      <c r="D28">
        <f>Tokens!F30</f>
        <v>1000</v>
      </c>
      <c r="E28" t="str">
        <f>Tokens!G30</f>
        <v>https://bafybeido5zpuvuocjipknvivfq5mnewetczlkm6dn2hxfjwb3inmacflsm.ipfs.nftstorage.link?image_15.webp</v>
      </c>
      <c r="F28" t="str">
        <f>Tokens!H30</f>
        <v>NfluenT for Calvi On The rocks</v>
      </c>
      <c r="G28">
        <f>Tokens!I30</f>
        <v>0</v>
      </c>
      <c r="H28" t="str">
        <f>Tokens!J30</f>
        <v>Pass festival &amp; Avantages</v>
      </c>
      <c r="I28" t="str">
        <f>Tokens!K30</f>
        <v>pour une (1) personne</v>
      </c>
      <c r="J28" t="str">
        <f>Tokens!L30</f>
        <v>Edition1</v>
      </c>
      <c r="K28">
        <f>Tokens!M30</f>
        <v>1</v>
      </c>
      <c r="L28" t="str">
        <f>Tokens!N30</f>
        <v>Last use</v>
      </c>
      <c r="M28">
        <f>Tokens!O30</f>
        <v>0</v>
      </c>
      <c r="N28" t="str">
        <f>Tokens!P30</f>
        <v>avantage1</v>
      </c>
      <c r="O28" t="str">
        <f>Tokens!Q30</f>
        <v>accès au Backstage (dans la limite des places disponibles)</v>
      </c>
      <c r="P28" t="str">
        <f>Tokens!R30</f>
        <v>avantage2</v>
      </c>
      <c r="Q28" t="str">
        <f>Tokens!S30</f>
        <v>accès à la Villa Festival (artistes, influenceurs, media, pro, entrepreneurs, networking... )</v>
      </c>
      <c r="R28" t="str">
        <f>Tokens!T30</f>
        <v>avantage3</v>
      </c>
      <c r="S28" t="str">
        <f>Tokens!U30</f>
        <v>accès pro Chez Tao</v>
      </c>
      <c r="T28" t="str">
        <f>Tokens!V30</f>
        <v>avantage4</v>
      </c>
      <c r="U28" t="str">
        <f>Tokens!W30</f>
        <v>entrée coupe-file au festival</v>
      </c>
      <c r="V28" t="str">
        <f>Tokens!X30</f>
        <v>avantage5</v>
      </c>
      <c r="W28" t="str">
        <f>Tokens!Y30</f>
        <v>accès à l'espace Pro/VIP (dans la limite des places disponibles)</v>
      </c>
      <c r="X28">
        <f>Tokens!Z30</f>
        <v>0</v>
      </c>
      <c r="Y28">
        <f>Tokens!AA30</f>
        <v>0</v>
      </c>
      <c r="Z28">
        <f>Tokens!AB30</f>
        <v>0</v>
      </c>
      <c r="AA28">
        <f>Tokens!AC30</f>
        <v>0</v>
      </c>
      <c r="AB28">
        <f>Tokens!AD30</f>
        <v>0</v>
      </c>
      <c r="AC28">
        <f>Tokens!AE30</f>
        <v>0</v>
      </c>
      <c r="AD28">
        <f>Tokens!AF30</f>
        <v>0</v>
      </c>
      <c r="AE28">
        <f>Tokens!AG30</f>
        <v>0</v>
      </c>
      <c r="AF28">
        <f>Tokens!AH30</f>
        <v>0</v>
      </c>
      <c r="AG28">
        <f>Tokens!AI30</f>
        <v>0</v>
      </c>
      <c r="AH28">
        <f>Tokens!AJ30</f>
        <v>0</v>
      </c>
      <c r="AI28">
        <f>Tokens!AK30</f>
        <v>0</v>
      </c>
      <c r="AJ28">
        <f>Tokens!AL30</f>
        <v>0</v>
      </c>
      <c r="AK28">
        <f>Tokens!AM30</f>
        <v>0</v>
      </c>
      <c r="AL28">
        <f>Tokens!AN30</f>
        <v>0</v>
      </c>
      <c r="AM28">
        <f>Tokens!AO30</f>
        <v>0</v>
      </c>
      <c r="AN28">
        <f>Tokens!AP30</f>
        <v>0</v>
      </c>
      <c r="AO28">
        <f>Tokens!AQ30</f>
        <v>0</v>
      </c>
      <c r="AP28">
        <f>Tokens!AR30</f>
        <v>0</v>
      </c>
      <c r="AQ28">
        <f>Tokens!AS30</f>
        <v>0</v>
      </c>
      <c r="AR28">
        <f>Tokens!AT30</f>
        <v>0</v>
      </c>
      <c r="AS28">
        <f>Tokens!AU30</f>
        <v>0</v>
      </c>
      <c r="AT28">
        <f>Tokens!AV30</f>
        <v>0</v>
      </c>
      <c r="AU28">
        <f>Tokens!AW30</f>
        <v>0</v>
      </c>
      <c r="AV28" t="str">
        <f>Tokens!AX30</f>
        <v>ncreator</v>
      </c>
      <c r="AW28">
        <f>Tokens!AY30</f>
        <v>10</v>
      </c>
      <c r="AX28" t="str">
        <f>Tokens!AZ30</f>
        <v>cotrcrea</v>
      </c>
      <c r="AY28">
        <f>Tokens!BA30</f>
        <v>90</v>
      </c>
      <c r="AZ28" t="str">
        <f>Tokens!BB30</f>
        <v>nminer</v>
      </c>
      <c r="BA28">
        <f>Tokens!BC30</f>
        <v>0</v>
      </c>
      <c r="BB28">
        <f>Tokens!BD30</f>
        <v>0</v>
      </c>
      <c r="BC28">
        <f>Tokens!BE30</f>
        <v>0</v>
      </c>
      <c r="BD28">
        <f>Tokens!BF30</f>
        <v>0</v>
      </c>
      <c r="BE28">
        <f>Tokens!BG30</f>
        <v>0</v>
      </c>
      <c r="BF28">
        <f>Tokens!BH30</f>
        <v>0</v>
      </c>
      <c r="BG28">
        <f>Tokens!BI30</f>
        <v>0</v>
      </c>
      <c r="BH28" t="str">
        <f>Tokens!BJ30</f>
        <v>PASS The Private Island Club</v>
      </c>
      <c r="BI28" t="str">
        <f>Tokens!BK30</f>
        <v>Calvi On The Rocks</v>
      </c>
    </row>
    <row r="29" spans="1:61" x14ac:dyDescent="0.3">
      <c r="A29" t="str">
        <f>Tokens!C31</f>
        <v>#16 Pass Private Island Club</v>
      </c>
      <c r="B29" t="str">
        <f>Tokens!D31</f>
        <v>COR22A16</v>
      </c>
      <c r="C29" t="str">
        <f>Tokens!E31</f>
        <v>The Private Island Club : networking &amp; party / Pass NFT All Access - 1 édition Calvi on the Rocks 2022</v>
      </c>
      <c r="D29">
        <f>Tokens!F31</f>
        <v>1000</v>
      </c>
      <c r="E29" t="str">
        <f>Tokens!G31</f>
        <v>https://bafybeie2dq5cc5h7rfvc6yugz3v6tfzyvjicliq5shwa4gytvrnsag6j4q.ipfs.nftstorage.link?image_16.webp</v>
      </c>
      <c r="F29" t="str">
        <f>Tokens!H31</f>
        <v>NfluenT for Calvi On The rocks</v>
      </c>
      <c r="G29">
        <f>Tokens!I31</f>
        <v>0</v>
      </c>
      <c r="H29" t="str">
        <f>Tokens!J31</f>
        <v>Pass festival &amp; Avantages</v>
      </c>
      <c r="I29" t="str">
        <f>Tokens!K31</f>
        <v>pour une (1) personne</v>
      </c>
      <c r="J29" t="str">
        <f>Tokens!L31</f>
        <v>Edition1</v>
      </c>
      <c r="K29">
        <f>Tokens!M31</f>
        <v>1</v>
      </c>
      <c r="L29" t="str">
        <f>Tokens!N31</f>
        <v>Last use</v>
      </c>
      <c r="M29">
        <f>Tokens!O31</f>
        <v>0</v>
      </c>
      <c r="N29" t="str">
        <f>Tokens!P31</f>
        <v>avantage1</v>
      </c>
      <c r="O29" t="str">
        <f>Tokens!Q31</f>
        <v>accès au Backstage (dans la limite des places disponibles)</v>
      </c>
      <c r="P29" t="str">
        <f>Tokens!R31</f>
        <v>avantage2</v>
      </c>
      <c r="Q29" t="str">
        <f>Tokens!S31</f>
        <v>accès à la Villa Festival (artistes, influenceurs, media, pro, entrepreneurs, networking... )</v>
      </c>
      <c r="R29" t="str">
        <f>Tokens!T31</f>
        <v>avantage3</v>
      </c>
      <c r="S29" t="str">
        <f>Tokens!U31</f>
        <v>accès pro Chez Tao</v>
      </c>
      <c r="T29" t="str">
        <f>Tokens!V31</f>
        <v>avantage4</v>
      </c>
      <c r="U29" t="str">
        <f>Tokens!W31</f>
        <v>entrée coupe-file au festival</v>
      </c>
      <c r="V29" t="str">
        <f>Tokens!X31</f>
        <v>avantage5</v>
      </c>
      <c r="W29" t="str">
        <f>Tokens!Y31</f>
        <v>accès à l'espace Pro/VIP (dans la limite des places disponibles)</v>
      </c>
      <c r="X29">
        <f>Tokens!Z31</f>
        <v>0</v>
      </c>
      <c r="Y29">
        <f>Tokens!AA31</f>
        <v>0</v>
      </c>
      <c r="Z29">
        <f>Tokens!AB31</f>
        <v>0</v>
      </c>
      <c r="AA29">
        <f>Tokens!AC31</f>
        <v>0</v>
      </c>
      <c r="AB29">
        <f>Tokens!AD31</f>
        <v>0</v>
      </c>
      <c r="AC29">
        <f>Tokens!AE31</f>
        <v>0</v>
      </c>
      <c r="AD29">
        <f>Tokens!AF31</f>
        <v>0</v>
      </c>
      <c r="AE29">
        <f>Tokens!AG31</f>
        <v>0</v>
      </c>
      <c r="AF29">
        <f>Tokens!AH31</f>
        <v>0</v>
      </c>
      <c r="AG29">
        <f>Tokens!AI31</f>
        <v>0</v>
      </c>
      <c r="AH29">
        <f>Tokens!AJ31</f>
        <v>0</v>
      </c>
      <c r="AI29">
        <f>Tokens!AK31</f>
        <v>0</v>
      </c>
      <c r="AJ29">
        <f>Tokens!AL31</f>
        <v>0</v>
      </c>
      <c r="AK29">
        <f>Tokens!AM31</f>
        <v>0</v>
      </c>
      <c r="AL29">
        <f>Tokens!AN31</f>
        <v>0</v>
      </c>
      <c r="AM29">
        <f>Tokens!AO31</f>
        <v>0</v>
      </c>
      <c r="AN29">
        <f>Tokens!AP31</f>
        <v>0</v>
      </c>
      <c r="AO29">
        <f>Tokens!AQ31</f>
        <v>0</v>
      </c>
      <c r="AP29">
        <f>Tokens!AR31</f>
        <v>0</v>
      </c>
      <c r="AQ29">
        <f>Tokens!AS31</f>
        <v>0</v>
      </c>
      <c r="AR29">
        <f>Tokens!AT31</f>
        <v>0</v>
      </c>
      <c r="AS29">
        <f>Tokens!AU31</f>
        <v>0</v>
      </c>
      <c r="AT29">
        <f>Tokens!AV31</f>
        <v>0</v>
      </c>
      <c r="AU29">
        <f>Tokens!AW31</f>
        <v>0</v>
      </c>
      <c r="AV29" t="str">
        <f>Tokens!AX31</f>
        <v>ncreator</v>
      </c>
      <c r="AW29">
        <f>Tokens!AY31</f>
        <v>10</v>
      </c>
      <c r="AX29" t="str">
        <f>Tokens!AZ31</f>
        <v>cotrcrea</v>
      </c>
      <c r="AY29">
        <f>Tokens!BA31</f>
        <v>90</v>
      </c>
      <c r="AZ29" t="str">
        <f>Tokens!BB31</f>
        <v>nminer</v>
      </c>
      <c r="BA29">
        <f>Tokens!BC31</f>
        <v>0</v>
      </c>
      <c r="BB29">
        <f>Tokens!BD31</f>
        <v>0</v>
      </c>
      <c r="BC29">
        <f>Tokens!BE31</f>
        <v>0</v>
      </c>
      <c r="BD29">
        <f>Tokens!BF31</f>
        <v>0</v>
      </c>
      <c r="BE29">
        <f>Tokens!BG31</f>
        <v>0</v>
      </c>
      <c r="BF29">
        <f>Tokens!BH31</f>
        <v>0</v>
      </c>
      <c r="BG29">
        <f>Tokens!BI31</f>
        <v>0</v>
      </c>
      <c r="BH29" t="str">
        <f>Tokens!BJ31</f>
        <v>PASS The Private Island Club</v>
      </c>
      <c r="BI29" t="str">
        <f>Tokens!BK31</f>
        <v>Calvi On The Rocks</v>
      </c>
    </row>
    <row r="30" spans="1:61" x14ac:dyDescent="0.3">
      <c r="A30" t="str">
        <f>Tokens!C32</f>
        <v>#17 Pass Private Island Club</v>
      </c>
      <c r="B30" t="str">
        <f>Tokens!D32</f>
        <v>COR22A17</v>
      </c>
      <c r="C30" t="str">
        <f>Tokens!E32</f>
        <v>The Private Island Club : networking &amp; party / Pass NFT All Access - 1 édition Calvi on the Rocks 2022</v>
      </c>
      <c r="D30">
        <f>Tokens!F32</f>
        <v>1000</v>
      </c>
      <c r="E30" t="str">
        <f>Tokens!G32</f>
        <v>https://bafybeifuqtzemzzoeykomekv73ivjelvkb72yujdwebex3sxwm5tpfcvaq.ipfs.nftstorage.link?image_17.webp</v>
      </c>
      <c r="F30" t="str">
        <f>Tokens!H32</f>
        <v>NfluenT for Calvi On The rocks</v>
      </c>
      <c r="G30">
        <f>Tokens!I32</f>
        <v>0</v>
      </c>
      <c r="H30" t="str">
        <f>Tokens!J32</f>
        <v>Pass festival &amp; Avantages</v>
      </c>
      <c r="I30" t="str">
        <f>Tokens!K32</f>
        <v>pour une (1) personne</v>
      </c>
      <c r="J30" t="str">
        <f>Tokens!L32</f>
        <v>Edition1</v>
      </c>
      <c r="K30">
        <f>Tokens!M32</f>
        <v>1</v>
      </c>
      <c r="L30" t="str">
        <f>Tokens!N32</f>
        <v>Last use</v>
      </c>
      <c r="M30">
        <f>Tokens!O32</f>
        <v>0</v>
      </c>
      <c r="N30" t="str">
        <f>Tokens!P32</f>
        <v>avantage1</v>
      </c>
      <c r="O30" t="str">
        <f>Tokens!Q32</f>
        <v>accès au Backstage (dans la limite des places disponibles)</v>
      </c>
      <c r="P30" t="str">
        <f>Tokens!R32</f>
        <v>avantage2</v>
      </c>
      <c r="Q30" t="str">
        <f>Tokens!S32</f>
        <v>accès à la Villa Festival (artistes, influenceurs, media, pro, entrepreneurs, networking... )</v>
      </c>
      <c r="R30" t="str">
        <f>Tokens!T32</f>
        <v>avantage3</v>
      </c>
      <c r="S30" t="str">
        <f>Tokens!U32</f>
        <v>accès pro Chez Tao</v>
      </c>
      <c r="T30" t="str">
        <f>Tokens!V32</f>
        <v>avantage4</v>
      </c>
      <c r="U30" t="str">
        <f>Tokens!W32</f>
        <v>entrée coupe-file au festival</v>
      </c>
      <c r="V30" t="str">
        <f>Tokens!X32</f>
        <v>avantage5</v>
      </c>
      <c r="W30" t="str">
        <f>Tokens!Y32</f>
        <v>accès à l'espace Pro/VIP (dans la limite des places disponibles)</v>
      </c>
      <c r="X30">
        <f>Tokens!Z32</f>
        <v>0</v>
      </c>
      <c r="Y30">
        <f>Tokens!AA32</f>
        <v>0</v>
      </c>
      <c r="Z30">
        <f>Tokens!AB32</f>
        <v>0</v>
      </c>
      <c r="AA30">
        <f>Tokens!AC32</f>
        <v>0</v>
      </c>
      <c r="AB30">
        <f>Tokens!AD32</f>
        <v>0</v>
      </c>
      <c r="AC30">
        <f>Tokens!AE32</f>
        <v>0</v>
      </c>
      <c r="AD30">
        <f>Tokens!AF32</f>
        <v>0</v>
      </c>
      <c r="AE30">
        <f>Tokens!AG32</f>
        <v>0</v>
      </c>
      <c r="AF30">
        <f>Tokens!AH32</f>
        <v>0</v>
      </c>
      <c r="AG30">
        <f>Tokens!AI32</f>
        <v>0</v>
      </c>
      <c r="AH30">
        <f>Tokens!AJ32</f>
        <v>0</v>
      </c>
      <c r="AI30">
        <f>Tokens!AK32</f>
        <v>0</v>
      </c>
      <c r="AJ30">
        <f>Tokens!AL32</f>
        <v>0</v>
      </c>
      <c r="AK30">
        <f>Tokens!AM32</f>
        <v>0</v>
      </c>
      <c r="AL30">
        <f>Tokens!AN32</f>
        <v>0</v>
      </c>
      <c r="AM30">
        <f>Tokens!AO32</f>
        <v>0</v>
      </c>
      <c r="AN30">
        <f>Tokens!AP32</f>
        <v>0</v>
      </c>
      <c r="AO30">
        <f>Tokens!AQ32</f>
        <v>0</v>
      </c>
      <c r="AP30">
        <f>Tokens!AR32</f>
        <v>0</v>
      </c>
      <c r="AQ30">
        <f>Tokens!AS32</f>
        <v>0</v>
      </c>
      <c r="AR30">
        <f>Tokens!AT32</f>
        <v>0</v>
      </c>
      <c r="AS30">
        <f>Tokens!AU32</f>
        <v>0</v>
      </c>
      <c r="AT30">
        <f>Tokens!AV32</f>
        <v>0</v>
      </c>
      <c r="AU30">
        <f>Tokens!AW32</f>
        <v>0</v>
      </c>
      <c r="AV30" t="str">
        <f>Tokens!AX32</f>
        <v>ncreator</v>
      </c>
      <c r="AW30">
        <f>Tokens!AY32</f>
        <v>10</v>
      </c>
      <c r="AX30" t="str">
        <f>Tokens!AZ32</f>
        <v>cotrcrea</v>
      </c>
      <c r="AY30">
        <f>Tokens!BA32</f>
        <v>90</v>
      </c>
      <c r="AZ30" t="str">
        <f>Tokens!BB32</f>
        <v>nminer</v>
      </c>
      <c r="BA30">
        <f>Tokens!BC32</f>
        <v>0</v>
      </c>
      <c r="BB30">
        <f>Tokens!BD32</f>
        <v>0</v>
      </c>
      <c r="BC30">
        <f>Tokens!BE32</f>
        <v>0</v>
      </c>
      <c r="BD30">
        <f>Tokens!BF32</f>
        <v>0</v>
      </c>
      <c r="BE30">
        <f>Tokens!BG32</f>
        <v>0</v>
      </c>
      <c r="BF30">
        <f>Tokens!BH32</f>
        <v>0</v>
      </c>
      <c r="BG30">
        <f>Tokens!BI32</f>
        <v>0</v>
      </c>
      <c r="BH30" t="str">
        <f>Tokens!BJ32</f>
        <v>PASS The Private Island Club</v>
      </c>
      <c r="BI30" t="str">
        <f>Tokens!BK32</f>
        <v>Calvi On The Rocks</v>
      </c>
    </row>
    <row r="31" spans="1:61" x14ac:dyDescent="0.3">
      <c r="A31" t="str">
        <f>Tokens!C33</f>
        <v>#18 Pass Private Island Club</v>
      </c>
      <c r="B31" t="str">
        <f>Tokens!D33</f>
        <v>COR22A18</v>
      </c>
      <c r="C31" t="str">
        <f>Tokens!E33</f>
        <v>The Private Island Club : networking &amp; party / Pass NFT All Access - 1 édition Calvi on the Rocks 2022</v>
      </c>
      <c r="D31">
        <f>Tokens!F33</f>
        <v>1000</v>
      </c>
      <c r="E31" t="str">
        <f>Tokens!G33</f>
        <v>https://bafybeihsesbse333amal7c7weietq6xcpwnp4ord7c5ey4tmyrikvpxahq.ipfs.nftstorage.link?image_18.webp</v>
      </c>
      <c r="F31" t="str">
        <f>Tokens!H33</f>
        <v>NfluenT for Calvi On The rocks</v>
      </c>
      <c r="G31">
        <f>Tokens!I33</f>
        <v>0</v>
      </c>
      <c r="H31" t="str">
        <f>Tokens!J33</f>
        <v>Pass festival &amp; Avantages</v>
      </c>
      <c r="I31" t="str">
        <f>Tokens!K33</f>
        <v>pour une (1) personne</v>
      </c>
      <c r="J31" t="str">
        <f>Tokens!L33</f>
        <v>Edition1</v>
      </c>
      <c r="K31">
        <f>Tokens!M33</f>
        <v>1</v>
      </c>
      <c r="L31" t="str">
        <f>Tokens!N33</f>
        <v>Last use</v>
      </c>
      <c r="M31">
        <f>Tokens!O33</f>
        <v>0</v>
      </c>
      <c r="N31" t="str">
        <f>Tokens!P33</f>
        <v>avantage1</v>
      </c>
      <c r="O31" t="str">
        <f>Tokens!Q33</f>
        <v>accès au Backstage (dans la limite des places disponibles)</v>
      </c>
      <c r="P31" t="str">
        <f>Tokens!R33</f>
        <v>avantage2</v>
      </c>
      <c r="Q31" t="str">
        <f>Tokens!S33</f>
        <v>accès à la Villa Festival (artistes, influenceurs, media, pro, entrepreneurs, networking... )</v>
      </c>
      <c r="R31" t="str">
        <f>Tokens!T33</f>
        <v>avantage3</v>
      </c>
      <c r="S31" t="str">
        <f>Tokens!U33</f>
        <v>accès pro Chez Tao</v>
      </c>
      <c r="T31" t="str">
        <f>Tokens!V33</f>
        <v>avantage4</v>
      </c>
      <c r="U31" t="str">
        <f>Tokens!W33</f>
        <v>entrée coupe-file au festival</v>
      </c>
      <c r="V31" t="str">
        <f>Tokens!X33</f>
        <v>avantage5</v>
      </c>
      <c r="W31" t="str">
        <f>Tokens!Y33</f>
        <v>accès à l'espace Pro/VIP (dans la limite des places disponibles)</v>
      </c>
      <c r="X31">
        <f>Tokens!Z33</f>
        <v>0</v>
      </c>
      <c r="Y31">
        <f>Tokens!AA33</f>
        <v>0</v>
      </c>
      <c r="Z31">
        <f>Tokens!AB33</f>
        <v>0</v>
      </c>
      <c r="AA31">
        <f>Tokens!AC33</f>
        <v>0</v>
      </c>
      <c r="AB31">
        <f>Tokens!AD33</f>
        <v>0</v>
      </c>
      <c r="AC31">
        <f>Tokens!AE33</f>
        <v>0</v>
      </c>
      <c r="AD31">
        <f>Tokens!AF33</f>
        <v>0</v>
      </c>
      <c r="AE31">
        <f>Tokens!AG33</f>
        <v>0</v>
      </c>
      <c r="AF31">
        <f>Tokens!AH33</f>
        <v>0</v>
      </c>
      <c r="AG31">
        <f>Tokens!AI33</f>
        <v>0</v>
      </c>
      <c r="AH31">
        <f>Tokens!AJ33</f>
        <v>0</v>
      </c>
      <c r="AI31">
        <f>Tokens!AK33</f>
        <v>0</v>
      </c>
      <c r="AJ31">
        <f>Tokens!AL33</f>
        <v>0</v>
      </c>
      <c r="AK31">
        <f>Tokens!AM33</f>
        <v>0</v>
      </c>
      <c r="AL31">
        <f>Tokens!AN33</f>
        <v>0</v>
      </c>
      <c r="AM31">
        <f>Tokens!AO33</f>
        <v>0</v>
      </c>
      <c r="AN31">
        <f>Tokens!AP33</f>
        <v>0</v>
      </c>
      <c r="AO31">
        <f>Tokens!AQ33</f>
        <v>0</v>
      </c>
      <c r="AP31">
        <f>Tokens!AR33</f>
        <v>0</v>
      </c>
      <c r="AQ31">
        <f>Tokens!AS33</f>
        <v>0</v>
      </c>
      <c r="AR31">
        <f>Tokens!AT33</f>
        <v>0</v>
      </c>
      <c r="AS31">
        <f>Tokens!AU33</f>
        <v>0</v>
      </c>
      <c r="AT31">
        <f>Tokens!AV33</f>
        <v>0</v>
      </c>
      <c r="AU31">
        <f>Tokens!AW33</f>
        <v>0</v>
      </c>
      <c r="AV31" t="str">
        <f>Tokens!AX33</f>
        <v>ncreator</v>
      </c>
      <c r="AW31">
        <f>Tokens!AY33</f>
        <v>10</v>
      </c>
      <c r="AX31" t="str">
        <f>Tokens!AZ33</f>
        <v>cotrcrea</v>
      </c>
      <c r="AY31">
        <f>Tokens!BA33</f>
        <v>90</v>
      </c>
      <c r="AZ31" t="str">
        <f>Tokens!BB33</f>
        <v>nminer</v>
      </c>
      <c r="BA31">
        <f>Tokens!BC33</f>
        <v>0</v>
      </c>
      <c r="BB31">
        <f>Tokens!BD33</f>
        <v>0</v>
      </c>
      <c r="BC31">
        <f>Tokens!BE33</f>
        <v>0</v>
      </c>
      <c r="BD31">
        <f>Tokens!BF33</f>
        <v>0</v>
      </c>
      <c r="BE31">
        <f>Tokens!BG33</f>
        <v>0</v>
      </c>
      <c r="BF31">
        <f>Tokens!BH33</f>
        <v>0</v>
      </c>
      <c r="BG31">
        <f>Tokens!BI33</f>
        <v>0</v>
      </c>
      <c r="BH31" t="str">
        <f>Tokens!BJ33</f>
        <v>PASS The Private Island Club</v>
      </c>
      <c r="BI31" t="str">
        <f>Tokens!BK33</f>
        <v>Calvi On The Rocks</v>
      </c>
    </row>
    <row r="32" spans="1:61" x14ac:dyDescent="0.3">
      <c r="A32" t="str">
        <f>Tokens!C34</f>
        <v>#19 Pass Private Island Club</v>
      </c>
      <c r="B32" t="str">
        <f>Tokens!D34</f>
        <v>COR22A19</v>
      </c>
      <c r="C32" t="str">
        <f>Tokens!E34</f>
        <v>The Private Island Club : networking &amp; party / Pass NFT All Access - 1 édition Calvi on the Rocks 2022</v>
      </c>
      <c r="D32">
        <f>Tokens!F34</f>
        <v>1000</v>
      </c>
      <c r="E32" t="str">
        <f>Tokens!G34</f>
        <v>https://bafybeiekx643m2bdtkzr4j2n4cmngpwj65ou7abe5kymq47rn3f75rw7km.ipfs.nftstorage.link?image_19.webp</v>
      </c>
      <c r="F32" t="str">
        <f>Tokens!H34</f>
        <v>NfluenT for Calvi On The rocks</v>
      </c>
      <c r="G32">
        <f>Tokens!I34</f>
        <v>0</v>
      </c>
      <c r="H32" t="str">
        <f>Tokens!J34</f>
        <v>Pass festival &amp; Avantages</v>
      </c>
      <c r="I32" t="str">
        <f>Tokens!K34</f>
        <v>pour une (1) personne</v>
      </c>
      <c r="J32" t="str">
        <f>Tokens!L34</f>
        <v>Edition1</v>
      </c>
      <c r="K32">
        <f>Tokens!M34</f>
        <v>1</v>
      </c>
      <c r="L32" t="str">
        <f>Tokens!N34</f>
        <v>Last use</v>
      </c>
      <c r="M32">
        <f>Tokens!O34</f>
        <v>0</v>
      </c>
      <c r="N32" t="str">
        <f>Tokens!P34</f>
        <v>avantage1</v>
      </c>
      <c r="O32" t="str">
        <f>Tokens!Q34</f>
        <v>accès au Backstage (dans la limite des places disponibles)</v>
      </c>
      <c r="P32" t="str">
        <f>Tokens!R34</f>
        <v>avantage2</v>
      </c>
      <c r="Q32" t="str">
        <f>Tokens!S34</f>
        <v>accès à la Villa Festival (artistes, influenceurs, media, pro, entrepreneurs, networking... )</v>
      </c>
      <c r="R32" t="str">
        <f>Tokens!T34</f>
        <v>avantage3</v>
      </c>
      <c r="S32" t="str">
        <f>Tokens!U34</f>
        <v>accès pro Chez Tao</v>
      </c>
      <c r="T32" t="str">
        <f>Tokens!V34</f>
        <v>avantage4</v>
      </c>
      <c r="U32" t="str">
        <f>Tokens!W34</f>
        <v>entrée coupe-file au festival</v>
      </c>
      <c r="V32" t="str">
        <f>Tokens!X34</f>
        <v>avantage5</v>
      </c>
      <c r="W32" t="str">
        <f>Tokens!Y34</f>
        <v>accès à l'espace Pro/VIP (dans la limite des places disponibles)</v>
      </c>
      <c r="X32">
        <f>Tokens!Z34</f>
        <v>0</v>
      </c>
      <c r="Y32">
        <f>Tokens!AA34</f>
        <v>0</v>
      </c>
      <c r="Z32">
        <f>Tokens!AB34</f>
        <v>0</v>
      </c>
      <c r="AA32">
        <f>Tokens!AC34</f>
        <v>0</v>
      </c>
      <c r="AB32">
        <f>Tokens!AD34</f>
        <v>0</v>
      </c>
      <c r="AC32">
        <f>Tokens!AE34</f>
        <v>0</v>
      </c>
      <c r="AD32">
        <f>Tokens!AF34</f>
        <v>0</v>
      </c>
      <c r="AE32">
        <f>Tokens!AG34</f>
        <v>0</v>
      </c>
      <c r="AF32">
        <f>Tokens!AH34</f>
        <v>0</v>
      </c>
      <c r="AG32">
        <f>Tokens!AI34</f>
        <v>0</v>
      </c>
      <c r="AH32">
        <f>Tokens!AJ34</f>
        <v>0</v>
      </c>
      <c r="AI32">
        <f>Tokens!AK34</f>
        <v>0</v>
      </c>
      <c r="AJ32">
        <f>Tokens!AL34</f>
        <v>0</v>
      </c>
      <c r="AK32">
        <f>Tokens!AM34</f>
        <v>0</v>
      </c>
      <c r="AL32">
        <f>Tokens!AN34</f>
        <v>0</v>
      </c>
      <c r="AM32">
        <f>Tokens!AO34</f>
        <v>0</v>
      </c>
      <c r="AN32">
        <f>Tokens!AP34</f>
        <v>0</v>
      </c>
      <c r="AO32">
        <f>Tokens!AQ34</f>
        <v>0</v>
      </c>
      <c r="AP32">
        <f>Tokens!AR34</f>
        <v>0</v>
      </c>
      <c r="AQ32">
        <f>Tokens!AS34</f>
        <v>0</v>
      </c>
      <c r="AR32">
        <f>Tokens!AT34</f>
        <v>0</v>
      </c>
      <c r="AS32">
        <f>Tokens!AU34</f>
        <v>0</v>
      </c>
      <c r="AT32">
        <f>Tokens!AV34</f>
        <v>0</v>
      </c>
      <c r="AU32">
        <f>Tokens!AW34</f>
        <v>0</v>
      </c>
      <c r="AV32" t="str">
        <f>Tokens!AX34</f>
        <v>ncreator</v>
      </c>
      <c r="AW32">
        <f>Tokens!AY34</f>
        <v>10</v>
      </c>
      <c r="AX32" t="str">
        <f>Tokens!AZ34</f>
        <v>cotrcrea</v>
      </c>
      <c r="AY32">
        <f>Tokens!BA34</f>
        <v>90</v>
      </c>
      <c r="AZ32" t="str">
        <f>Tokens!BB34</f>
        <v>nminer</v>
      </c>
      <c r="BA32">
        <f>Tokens!BC34</f>
        <v>0</v>
      </c>
      <c r="BB32">
        <f>Tokens!BD34</f>
        <v>0</v>
      </c>
      <c r="BC32">
        <f>Tokens!BE34</f>
        <v>0</v>
      </c>
      <c r="BD32">
        <f>Tokens!BF34</f>
        <v>0</v>
      </c>
      <c r="BE32">
        <f>Tokens!BG34</f>
        <v>0</v>
      </c>
      <c r="BF32">
        <f>Tokens!BH34</f>
        <v>0</v>
      </c>
      <c r="BG32">
        <f>Tokens!BI34</f>
        <v>0</v>
      </c>
      <c r="BH32" t="str">
        <f>Tokens!BJ34</f>
        <v>PASS The Private Island Club</v>
      </c>
      <c r="BI32" t="str">
        <f>Tokens!BK34</f>
        <v>Calvi On The Rocks</v>
      </c>
    </row>
    <row r="33" spans="1:61" x14ac:dyDescent="0.3">
      <c r="A33" t="str">
        <f>Tokens!C35</f>
        <v>#20 Pass Private Island Club</v>
      </c>
      <c r="B33" t="str">
        <f>Tokens!D35</f>
        <v>COR22A20</v>
      </c>
      <c r="C33" t="str">
        <f>Tokens!E35</f>
        <v>The Private Island Club : networking &amp; party / Pass NFT All Access - 1 édition Calvi on the Rocks 2022</v>
      </c>
      <c r="D33">
        <f>Tokens!F35</f>
        <v>1000</v>
      </c>
      <c r="E33" t="str">
        <f>Tokens!G35</f>
        <v>https://bafybeidl7aimia2yg6krawo4lwrqainm4fhsvwh3n5fzr45mvhmc45a3jq.ipfs.nftstorage.link?image_20.webp</v>
      </c>
      <c r="F33" t="str">
        <f>Tokens!H35</f>
        <v>NfluenT for Calvi On The rocks</v>
      </c>
      <c r="G33">
        <f>Tokens!I35</f>
        <v>0</v>
      </c>
      <c r="H33" t="str">
        <f>Tokens!J35</f>
        <v>Pass festival &amp; Avantages</v>
      </c>
      <c r="I33" t="str">
        <f>Tokens!K35</f>
        <v>pour une (1) personne</v>
      </c>
      <c r="J33" t="str">
        <f>Tokens!L35</f>
        <v>Edition1</v>
      </c>
      <c r="K33">
        <f>Tokens!M35</f>
        <v>1</v>
      </c>
      <c r="L33" t="str">
        <f>Tokens!N35</f>
        <v>Last use</v>
      </c>
      <c r="M33">
        <f>Tokens!O35</f>
        <v>0</v>
      </c>
      <c r="N33" t="str">
        <f>Tokens!P35</f>
        <v>avantage1</v>
      </c>
      <c r="O33" t="str">
        <f>Tokens!Q35</f>
        <v>accès au Backstage (dans la limite des places disponibles)</v>
      </c>
      <c r="P33" t="str">
        <f>Tokens!R35</f>
        <v>avantage2</v>
      </c>
      <c r="Q33" t="str">
        <f>Tokens!S35</f>
        <v>accès à la Villa Festival (artistes, influenceurs, media, pro, entrepreneurs, networking... )</v>
      </c>
      <c r="R33" t="str">
        <f>Tokens!T35</f>
        <v>avantage3</v>
      </c>
      <c r="S33" t="str">
        <f>Tokens!U35</f>
        <v>accès pro Chez Tao</v>
      </c>
      <c r="T33" t="str">
        <f>Tokens!V35</f>
        <v>avantage4</v>
      </c>
      <c r="U33" t="str">
        <f>Tokens!W35</f>
        <v>entrée coupe-file au festival</v>
      </c>
      <c r="V33" t="str">
        <f>Tokens!X35</f>
        <v>avantage5</v>
      </c>
      <c r="W33" t="str">
        <f>Tokens!Y35</f>
        <v>accès à l'espace Pro/VIP (dans la limite des places disponibles)</v>
      </c>
      <c r="X33">
        <f>Tokens!Z35</f>
        <v>0</v>
      </c>
      <c r="Y33">
        <f>Tokens!AA35</f>
        <v>0</v>
      </c>
      <c r="Z33">
        <f>Tokens!AB35</f>
        <v>0</v>
      </c>
      <c r="AA33">
        <f>Tokens!AC35</f>
        <v>0</v>
      </c>
      <c r="AB33">
        <f>Tokens!AD35</f>
        <v>0</v>
      </c>
      <c r="AC33">
        <f>Tokens!AE35</f>
        <v>0</v>
      </c>
      <c r="AD33">
        <f>Tokens!AF35</f>
        <v>0</v>
      </c>
      <c r="AE33">
        <f>Tokens!AG35</f>
        <v>0</v>
      </c>
      <c r="AF33">
        <f>Tokens!AH35</f>
        <v>0</v>
      </c>
      <c r="AG33">
        <f>Tokens!AI35</f>
        <v>0</v>
      </c>
      <c r="AH33">
        <f>Tokens!AJ35</f>
        <v>0</v>
      </c>
      <c r="AI33">
        <f>Tokens!AK35</f>
        <v>0</v>
      </c>
      <c r="AJ33">
        <f>Tokens!AL35</f>
        <v>0</v>
      </c>
      <c r="AK33">
        <f>Tokens!AM35</f>
        <v>0</v>
      </c>
      <c r="AL33">
        <f>Tokens!AN35</f>
        <v>0</v>
      </c>
      <c r="AM33">
        <f>Tokens!AO35</f>
        <v>0</v>
      </c>
      <c r="AN33">
        <f>Tokens!AP35</f>
        <v>0</v>
      </c>
      <c r="AO33">
        <f>Tokens!AQ35</f>
        <v>0</v>
      </c>
      <c r="AP33">
        <f>Tokens!AR35</f>
        <v>0</v>
      </c>
      <c r="AQ33">
        <f>Tokens!AS35</f>
        <v>0</v>
      </c>
      <c r="AR33">
        <f>Tokens!AT35</f>
        <v>0</v>
      </c>
      <c r="AS33">
        <f>Tokens!AU35</f>
        <v>0</v>
      </c>
      <c r="AT33">
        <f>Tokens!AV35</f>
        <v>0</v>
      </c>
      <c r="AU33">
        <f>Tokens!AW35</f>
        <v>0</v>
      </c>
      <c r="AV33" t="str">
        <f>Tokens!AX35</f>
        <v>ncreator</v>
      </c>
      <c r="AW33">
        <f>Tokens!AY35</f>
        <v>10</v>
      </c>
      <c r="AX33" t="str">
        <f>Tokens!AZ35</f>
        <v>cotrcrea</v>
      </c>
      <c r="AY33">
        <f>Tokens!BA35</f>
        <v>90</v>
      </c>
      <c r="AZ33" t="str">
        <f>Tokens!BB35</f>
        <v>nminer</v>
      </c>
      <c r="BA33">
        <f>Tokens!BC35</f>
        <v>0</v>
      </c>
      <c r="BB33">
        <f>Tokens!BD35</f>
        <v>0</v>
      </c>
      <c r="BC33">
        <f>Tokens!BE35</f>
        <v>0</v>
      </c>
      <c r="BD33">
        <f>Tokens!BF35</f>
        <v>0</v>
      </c>
      <c r="BE33">
        <f>Tokens!BG35</f>
        <v>0</v>
      </c>
      <c r="BF33">
        <f>Tokens!BH35</f>
        <v>0</v>
      </c>
      <c r="BG33">
        <f>Tokens!BI35</f>
        <v>0</v>
      </c>
      <c r="BH33" t="str">
        <f>Tokens!BJ35</f>
        <v>PASS The Private Island Club</v>
      </c>
      <c r="BI33" t="str">
        <f>Tokens!BK35</f>
        <v>Calvi On The Rocks</v>
      </c>
    </row>
    <row r="34" spans="1:61" x14ac:dyDescent="0.3">
      <c r="A34" t="str">
        <f>Tokens!C36</f>
        <v>#21 Pass Private Island Club</v>
      </c>
      <c r="B34" t="str">
        <f>Tokens!D36</f>
        <v>COR22A21</v>
      </c>
      <c r="C34" t="str">
        <f>Tokens!E36</f>
        <v>The Private Island Club : networking &amp; party / Pass NFT All Access - 1 édition Calvi on the Rocks 2022</v>
      </c>
      <c r="D34">
        <f>Tokens!F36</f>
        <v>1000</v>
      </c>
      <c r="E34" t="str">
        <f>Tokens!G36</f>
        <v>https://bafybeihr2lyrzfrul3exmtrfppbuikkktldav5youtepmihpwub43d2ksm.ipfs.nftstorage.link?image_21.webp</v>
      </c>
      <c r="F34" t="str">
        <f>Tokens!H36</f>
        <v>NfluenT for Calvi On The rocks</v>
      </c>
      <c r="G34">
        <f>Tokens!I36</f>
        <v>0</v>
      </c>
      <c r="H34" t="str">
        <f>Tokens!J36</f>
        <v>Pass festival &amp; Avantages</v>
      </c>
      <c r="I34" t="str">
        <f>Tokens!K36</f>
        <v>pour une (1) personne</v>
      </c>
      <c r="J34" t="str">
        <f>Tokens!L36</f>
        <v>Edition1</v>
      </c>
      <c r="K34">
        <f>Tokens!M36</f>
        <v>1</v>
      </c>
      <c r="L34" t="str">
        <f>Tokens!N36</f>
        <v>Last use</v>
      </c>
      <c r="M34">
        <f>Tokens!O36</f>
        <v>0</v>
      </c>
      <c r="N34" t="str">
        <f>Tokens!P36</f>
        <v>avantage1</v>
      </c>
      <c r="O34" t="str">
        <f>Tokens!Q36</f>
        <v>accès au Backstage (dans la limite des places disponibles)</v>
      </c>
      <c r="P34" t="str">
        <f>Tokens!R36</f>
        <v>avantage2</v>
      </c>
      <c r="Q34" t="str">
        <f>Tokens!S36</f>
        <v>accès à la Villa Festival (artistes, influenceurs, media, pro, entrepreneurs, networking... )</v>
      </c>
      <c r="R34" t="str">
        <f>Tokens!T36</f>
        <v>avantage3</v>
      </c>
      <c r="S34" t="str">
        <f>Tokens!U36</f>
        <v>accès pro Chez Tao</v>
      </c>
      <c r="T34" t="str">
        <f>Tokens!V36</f>
        <v>avantage4</v>
      </c>
      <c r="U34" t="str">
        <f>Tokens!W36</f>
        <v>entrée coupe-file au festival</v>
      </c>
      <c r="V34" t="str">
        <f>Tokens!X36</f>
        <v>avantage5</v>
      </c>
      <c r="W34" t="str">
        <f>Tokens!Y36</f>
        <v>accès à l'espace Pro/VIP (dans la limite des places disponibles)</v>
      </c>
      <c r="X34">
        <f>Tokens!Z36</f>
        <v>0</v>
      </c>
      <c r="Y34">
        <f>Tokens!AA36</f>
        <v>0</v>
      </c>
      <c r="Z34">
        <f>Tokens!AB36</f>
        <v>0</v>
      </c>
      <c r="AA34">
        <f>Tokens!AC36</f>
        <v>0</v>
      </c>
      <c r="AB34">
        <f>Tokens!AD36</f>
        <v>0</v>
      </c>
      <c r="AC34">
        <f>Tokens!AE36</f>
        <v>0</v>
      </c>
      <c r="AD34">
        <f>Tokens!AF36</f>
        <v>0</v>
      </c>
      <c r="AE34">
        <f>Tokens!AG36</f>
        <v>0</v>
      </c>
      <c r="AF34">
        <f>Tokens!AH36</f>
        <v>0</v>
      </c>
      <c r="AG34">
        <f>Tokens!AI36</f>
        <v>0</v>
      </c>
      <c r="AH34">
        <f>Tokens!AJ36</f>
        <v>0</v>
      </c>
      <c r="AI34">
        <f>Tokens!AK36</f>
        <v>0</v>
      </c>
      <c r="AJ34">
        <f>Tokens!AL36</f>
        <v>0</v>
      </c>
      <c r="AK34">
        <f>Tokens!AM36</f>
        <v>0</v>
      </c>
      <c r="AL34">
        <f>Tokens!AN36</f>
        <v>0</v>
      </c>
      <c r="AM34">
        <f>Tokens!AO36</f>
        <v>0</v>
      </c>
      <c r="AN34">
        <f>Tokens!AP36</f>
        <v>0</v>
      </c>
      <c r="AO34">
        <f>Tokens!AQ36</f>
        <v>0</v>
      </c>
      <c r="AP34">
        <f>Tokens!AR36</f>
        <v>0</v>
      </c>
      <c r="AQ34">
        <f>Tokens!AS36</f>
        <v>0</v>
      </c>
      <c r="AR34">
        <f>Tokens!AT36</f>
        <v>0</v>
      </c>
      <c r="AS34">
        <f>Tokens!AU36</f>
        <v>0</v>
      </c>
      <c r="AT34">
        <f>Tokens!AV36</f>
        <v>0</v>
      </c>
      <c r="AU34">
        <f>Tokens!AW36</f>
        <v>0</v>
      </c>
      <c r="AV34" t="str">
        <f>Tokens!AX36</f>
        <v>ncreator</v>
      </c>
      <c r="AW34">
        <f>Tokens!AY36</f>
        <v>10</v>
      </c>
      <c r="AX34" t="str">
        <f>Tokens!AZ36</f>
        <v>cotrcrea</v>
      </c>
      <c r="AY34">
        <f>Tokens!BA36</f>
        <v>90</v>
      </c>
      <c r="AZ34" t="str">
        <f>Tokens!BB36</f>
        <v>nminer</v>
      </c>
      <c r="BA34">
        <f>Tokens!BC36</f>
        <v>0</v>
      </c>
      <c r="BB34">
        <f>Tokens!BD36</f>
        <v>0</v>
      </c>
      <c r="BC34">
        <f>Tokens!BE36</f>
        <v>0</v>
      </c>
      <c r="BD34">
        <f>Tokens!BF36</f>
        <v>0</v>
      </c>
      <c r="BE34">
        <f>Tokens!BG36</f>
        <v>0</v>
      </c>
      <c r="BF34">
        <f>Tokens!BH36</f>
        <v>0</v>
      </c>
      <c r="BG34">
        <f>Tokens!BI36</f>
        <v>0</v>
      </c>
      <c r="BH34" t="str">
        <f>Tokens!BJ36</f>
        <v>PASS The Private Island Club</v>
      </c>
      <c r="BI34" t="str">
        <f>Tokens!BK36</f>
        <v>Calvi On The Rocks</v>
      </c>
    </row>
    <row r="35" spans="1:61" x14ac:dyDescent="0.3">
      <c r="A35" t="str">
        <f>Tokens!C37</f>
        <v>#22 Pass Private Island Club</v>
      </c>
      <c r="B35" t="str">
        <f>Tokens!D37</f>
        <v>COR22A22</v>
      </c>
      <c r="C35" t="str">
        <f>Tokens!E37</f>
        <v>The Private Island Club : networking &amp; party / Pass NFT All Access - 1 édition Calvi on the Rocks 2022</v>
      </c>
      <c r="D35">
        <f>Tokens!F37</f>
        <v>1000</v>
      </c>
      <c r="E35" t="str">
        <f>Tokens!G37</f>
        <v>https://bafybeiasynu5omjza4cuuvwgxtq4mmqbcebmxub2jhtuczxswitw66px6e.ipfs.nftstorage.link?image_22.webp</v>
      </c>
      <c r="F35" t="str">
        <f>Tokens!H37</f>
        <v>NfluenT for Calvi On The rocks</v>
      </c>
      <c r="G35">
        <f>Tokens!I37</f>
        <v>0</v>
      </c>
      <c r="H35" t="str">
        <f>Tokens!J37</f>
        <v>Pass festival &amp; Avantages</v>
      </c>
      <c r="I35" t="str">
        <f>Tokens!K37</f>
        <v>pour une (1) personne</v>
      </c>
      <c r="J35" t="str">
        <f>Tokens!L37</f>
        <v>Edition1</v>
      </c>
      <c r="K35">
        <f>Tokens!M37</f>
        <v>1</v>
      </c>
      <c r="L35" t="str">
        <f>Tokens!N37</f>
        <v>Last use</v>
      </c>
      <c r="M35">
        <f>Tokens!O37</f>
        <v>0</v>
      </c>
      <c r="N35" t="str">
        <f>Tokens!P37</f>
        <v>avantage1</v>
      </c>
      <c r="O35" t="str">
        <f>Tokens!Q37</f>
        <v>accès au Backstage (dans la limite des places disponibles)</v>
      </c>
      <c r="P35" t="str">
        <f>Tokens!R37</f>
        <v>avantage2</v>
      </c>
      <c r="Q35" t="str">
        <f>Tokens!S37</f>
        <v>accès à la Villa Festival (artistes, influenceurs, media, pro, entrepreneurs, networking... )</v>
      </c>
      <c r="R35" t="str">
        <f>Tokens!T37</f>
        <v>avantage3</v>
      </c>
      <c r="S35" t="str">
        <f>Tokens!U37</f>
        <v>accès pro Chez Tao</v>
      </c>
      <c r="T35" t="str">
        <f>Tokens!V37</f>
        <v>avantage4</v>
      </c>
      <c r="U35" t="str">
        <f>Tokens!W37</f>
        <v>entrée coupe-file au festival</v>
      </c>
      <c r="V35" t="str">
        <f>Tokens!X37</f>
        <v>avantage5</v>
      </c>
      <c r="W35" t="str">
        <f>Tokens!Y37</f>
        <v>accès à l'espace Pro/VIP (dans la limite des places disponibles)</v>
      </c>
      <c r="X35">
        <f>Tokens!Z37</f>
        <v>0</v>
      </c>
      <c r="Y35">
        <f>Tokens!AA37</f>
        <v>0</v>
      </c>
      <c r="Z35">
        <f>Tokens!AB37</f>
        <v>0</v>
      </c>
      <c r="AA35">
        <f>Tokens!AC37</f>
        <v>0</v>
      </c>
      <c r="AB35">
        <f>Tokens!AD37</f>
        <v>0</v>
      </c>
      <c r="AC35">
        <f>Tokens!AE37</f>
        <v>0</v>
      </c>
      <c r="AD35">
        <f>Tokens!AF37</f>
        <v>0</v>
      </c>
      <c r="AE35">
        <f>Tokens!AG37</f>
        <v>0</v>
      </c>
      <c r="AF35">
        <f>Tokens!AH37</f>
        <v>0</v>
      </c>
      <c r="AG35">
        <f>Tokens!AI37</f>
        <v>0</v>
      </c>
      <c r="AH35">
        <f>Tokens!AJ37</f>
        <v>0</v>
      </c>
      <c r="AI35">
        <f>Tokens!AK37</f>
        <v>0</v>
      </c>
      <c r="AJ35">
        <f>Tokens!AL37</f>
        <v>0</v>
      </c>
      <c r="AK35">
        <f>Tokens!AM37</f>
        <v>0</v>
      </c>
      <c r="AL35">
        <f>Tokens!AN37</f>
        <v>0</v>
      </c>
      <c r="AM35">
        <f>Tokens!AO37</f>
        <v>0</v>
      </c>
      <c r="AN35">
        <f>Tokens!AP37</f>
        <v>0</v>
      </c>
      <c r="AO35">
        <f>Tokens!AQ37</f>
        <v>0</v>
      </c>
      <c r="AP35">
        <f>Tokens!AR37</f>
        <v>0</v>
      </c>
      <c r="AQ35">
        <f>Tokens!AS37</f>
        <v>0</v>
      </c>
      <c r="AR35">
        <f>Tokens!AT37</f>
        <v>0</v>
      </c>
      <c r="AS35">
        <f>Tokens!AU37</f>
        <v>0</v>
      </c>
      <c r="AT35">
        <f>Tokens!AV37</f>
        <v>0</v>
      </c>
      <c r="AU35">
        <f>Tokens!AW37</f>
        <v>0</v>
      </c>
      <c r="AV35" t="str">
        <f>Tokens!AX37</f>
        <v>ncreator</v>
      </c>
      <c r="AW35">
        <f>Tokens!AY37</f>
        <v>10</v>
      </c>
      <c r="AX35" t="str">
        <f>Tokens!AZ37</f>
        <v>cotrcrea</v>
      </c>
      <c r="AY35">
        <f>Tokens!BA37</f>
        <v>90</v>
      </c>
      <c r="AZ35" t="str">
        <f>Tokens!BB37</f>
        <v>nminer</v>
      </c>
      <c r="BA35">
        <f>Tokens!BC37</f>
        <v>0</v>
      </c>
      <c r="BB35">
        <f>Tokens!BD37</f>
        <v>0</v>
      </c>
      <c r="BC35">
        <f>Tokens!BE37</f>
        <v>0</v>
      </c>
      <c r="BD35">
        <f>Tokens!BF37</f>
        <v>0</v>
      </c>
      <c r="BE35">
        <f>Tokens!BG37</f>
        <v>0</v>
      </c>
      <c r="BF35">
        <f>Tokens!BH37</f>
        <v>0</v>
      </c>
      <c r="BG35">
        <f>Tokens!BI37</f>
        <v>0</v>
      </c>
      <c r="BH35" t="str">
        <f>Tokens!BJ37</f>
        <v>PASS The Private Island Club</v>
      </c>
      <c r="BI35" t="str">
        <f>Tokens!BK37</f>
        <v>Calvi On The Rocks</v>
      </c>
    </row>
    <row r="36" spans="1:61" x14ac:dyDescent="0.3">
      <c r="A36" t="str">
        <f>Tokens!C38</f>
        <v>#23 Pass Private Island Club</v>
      </c>
      <c r="B36" t="str">
        <f>Tokens!D38</f>
        <v>COR22A23</v>
      </c>
      <c r="C36" t="str">
        <f>Tokens!E38</f>
        <v>The Private Island Club : networking &amp; party / Pass NFT All Access - 1 édition Calvi on the Rocks 2022</v>
      </c>
      <c r="D36">
        <f>Tokens!F38</f>
        <v>1000</v>
      </c>
      <c r="E36" t="str">
        <f>Tokens!G38</f>
        <v>https://bafybeicn2njfr5c7xg7qbjq6htuaqw7f5mfdgkwr5nlxdioj5yc4wvlyrm.ipfs.nftstorage.link?image_23.webp</v>
      </c>
      <c r="F36" t="str">
        <f>Tokens!H38</f>
        <v>NfluenT for Calvi On The rocks</v>
      </c>
      <c r="G36">
        <f>Tokens!I38</f>
        <v>0</v>
      </c>
      <c r="H36" t="str">
        <f>Tokens!J38</f>
        <v>Pass festival &amp; Avantages</v>
      </c>
      <c r="I36" t="str">
        <f>Tokens!K38</f>
        <v>pour une (1) personne</v>
      </c>
      <c r="J36" t="str">
        <f>Tokens!L38</f>
        <v>Edition1</v>
      </c>
      <c r="K36">
        <f>Tokens!M38</f>
        <v>1</v>
      </c>
      <c r="L36" t="str">
        <f>Tokens!N38</f>
        <v>Last use</v>
      </c>
      <c r="M36">
        <f>Tokens!O38</f>
        <v>0</v>
      </c>
      <c r="N36" t="str">
        <f>Tokens!P38</f>
        <v>avantage1</v>
      </c>
      <c r="O36" t="str">
        <f>Tokens!Q38</f>
        <v>accès au Backstage (dans la limite des places disponibles)</v>
      </c>
      <c r="P36" t="str">
        <f>Tokens!R38</f>
        <v>avantage2</v>
      </c>
      <c r="Q36" t="str">
        <f>Tokens!S38</f>
        <v>accès à la Villa Festival (artistes, influenceurs, media, pro, entrepreneurs, networking... )</v>
      </c>
      <c r="R36" t="str">
        <f>Tokens!T38</f>
        <v>avantage3</v>
      </c>
      <c r="S36" t="str">
        <f>Tokens!U38</f>
        <v>accès pro Chez Tao</v>
      </c>
      <c r="T36" t="str">
        <f>Tokens!V38</f>
        <v>avantage4</v>
      </c>
      <c r="U36" t="str">
        <f>Tokens!W38</f>
        <v>entrée coupe-file au festival</v>
      </c>
      <c r="V36" t="str">
        <f>Tokens!X38</f>
        <v>avantage5</v>
      </c>
      <c r="W36" t="str">
        <f>Tokens!Y38</f>
        <v>accès à l'espace Pro/VIP (dans la limite des places disponibles)</v>
      </c>
      <c r="X36">
        <f>Tokens!Z38</f>
        <v>0</v>
      </c>
      <c r="Y36">
        <f>Tokens!AA38</f>
        <v>0</v>
      </c>
      <c r="Z36">
        <f>Tokens!AB38</f>
        <v>0</v>
      </c>
      <c r="AA36">
        <f>Tokens!AC38</f>
        <v>0</v>
      </c>
      <c r="AB36">
        <f>Tokens!AD38</f>
        <v>0</v>
      </c>
      <c r="AC36">
        <f>Tokens!AE38</f>
        <v>0</v>
      </c>
      <c r="AD36">
        <f>Tokens!AF38</f>
        <v>0</v>
      </c>
      <c r="AE36">
        <f>Tokens!AG38</f>
        <v>0</v>
      </c>
      <c r="AF36">
        <f>Tokens!AH38</f>
        <v>0</v>
      </c>
      <c r="AG36">
        <f>Tokens!AI38</f>
        <v>0</v>
      </c>
      <c r="AH36">
        <f>Tokens!AJ38</f>
        <v>0</v>
      </c>
      <c r="AI36">
        <f>Tokens!AK38</f>
        <v>0</v>
      </c>
      <c r="AJ36">
        <f>Tokens!AL38</f>
        <v>0</v>
      </c>
      <c r="AK36">
        <f>Tokens!AM38</f>
        <v>0</v>
      </c>
      <c r="AL36">
        <f>Tokens!AN38</f>
        <v>0</v>
      </c>
      <c r="AM36">
        <f>Tokens!AO38</f>
        <v>0</v>
      </c>
      <c r="AN36">
        <f>Tokens!AP38</f>
        <v>0</v>
      </c>
      <c r="AO36">
        <f>Tokens!AQ38</f>
        <v>0</v>
      </c>
      <c r="AP36">
        <f>Tokens!AR38</f>
        <v>0</v>
      </c>
      <c r="AQ36">
        <f>Tokens!AS38</f>
        <v>0</v>
      </c>
      <c r="AR36">
        <f>Tokens!AT38</f>
        <v>0</v>
      </c>
      <c r="AS36">
        <f>Tokens!AU38</f>
        <v>0</v>
      </c>
      <c r="AT36">
        <f>Tokens!AV38</f>
        <v>0</v>
      </c>
      <c r="AU36">
        <f>Tokens!AW38</f>
        <v>0</v>
      </c>
      <c r="AV36" t="str">
        <f>Tokens!AX38</f>
        <v>ncreator</v>
      </c>
      <c r="AW36">
        <f>Tokens!AY38</f>
        <v>10</v>
      </c>
      <c r="AX36" t="str">
        <f>Tokens!AZ38</f>
        <v>cotrcrea</v>
      </c>
      <c r="AY36">
        <f>Tokens!BA38</f>
        <v>90</v>
      </c>
      <c r="AZ36" t="str">
        <f>Tokens!BB38</f>
        <v>nminer</v>
      </c>
      <c r="BA36">
        <f>Tokens!BC38</f>
        <v>0</v>
      </c>
      <c r="BB36">
        <f>Tokens!BD38</f>
        <v>0</v>
      </c>
      <c r="BC36">
        <f>Tokens!BE38</f>
        <v>0</v>
      </c>
      <c r="BD36">
        <f>Tokens!BF38</f>
        <v>0</v>
      </c>
      <c r="BE36">
        <f>Tokens!BG38</f>
        <v>0</v>
      </c>
      <c r="BF36">
        <f>Tokens!BH38</f>
        <v>0</v>
      </c>
      <c r="BG36">
        <f>Tokens!BI38</f>
        <v>0</v>
      </c>
      <c r="BH36" t="str">
        <f>Tokens!BJ38</f>
        <v>PASS The Private Island Club</v>
      </c>
      <c r="BI36" t="str">
        <f>Tokens!BK38</f>
        <v>Calvi On The Rocks</v>
      </c>
    </row>
    <row r="37" spans="1:61" x14ac:dyDescent="0.3">
      <c r="A37" t="str">
        <f>Tokens!C39</f>
        <v>#24 Pass Private Island Club</v>
      </c>
      <c r="B37" t="str">
        <f>Tokens!D39</f>
        <v>COR22A24</v>
      </c>
      <c r="C37" t="str">
        <f>Tokens!E39</f>
        <v>The Private Island Club : networking &amp; party / Pass NFT All Access - 1 édition Calvi on the Rocks 2022</v>
      </c>
      <c r="D37">
        <f>Tokens!F39</f>
        <v>1000</v>
      </c>
      <c r="E37" t="str">
        <f>Tokens!G39</f>
        <v>https://bafybeif7t5ht4qzpzq7cpv27h6zfeiubvworrpgi7tjgstg677bbvtoeva.ipfs.nftstorage.link?image_24.webp</v>
      </c>
      <c r="F37" t="str">
        <f>Tokens!H39</f>
        <v>NfluenT for Calvi On The rocks</v>
      </c>
      <c r="G37">
        <f>Tokens!I39</f>
        <v>0</v>
      </c>
      <c r="H37" t="str">
        <f>Tokens!J39</f>
        <v>Pass festival &amp; Avantages</v>
      </c>
      <c r="I37" t="str">
        <f>Tokens!K39</f>
        <v>pour une (1) personne</v>
      </c>
      <c r="J37" t="str">
        <f>Tokens!L39</f>
        <v>Edition1</v>
      </c>
      <c r="K37">
        <f>Tokens!M39</f>
        <v>1</v>
      </c>
      <c r="L37" t="str">
        <f>Tokens!N39</f>
        <v>Last use</v>
      </c>
      <c r="M37">
        <f>Tokens!O39</f>
        <v>0</v>
      </c>
      <c r="N37" t="str">
        <f>Tokens!P39</f>
        <v>avantage1</v>
      </c>
      <c r="O37" t="str">
        <f>Tokens!Q39</f>
        <v>accès au Backstage (dans la limite des places disponibles)</v>
      </c>
      <c r="P37" t="str">
        <f>Tokens!R39</f>
        <v>avantage2</v>
      </c>
      <c r="Q37" t="str">
        <f>Tokens!S39</f>
        <v>accès à la Villa Festival (artistes, influenceurs, media, pro, entrepreneurs, networking... )</v>
      </c>
      <c r="R37" t="str">
        <f>Tokens!T39</f>
        <v>avantage3</v>
      </c>
      <c r="S37" t="str">
        <f>Tokens!U39</f>
        <v>accès pro Chez Tao</v>
      </c>
      <c r="T37" t="str">
        <f>Tokens!V39</f>
        <v>avantage4</v>
      </c>
      <c r="U37" t="str">
        <f>Tokens!W39</f>
        <v>entrée coupe-file au festival</v>
      </c>
      <c r="V37" t="str">
        <f>Tokens!X39</f>
        <v>avantage5</v>
      </c>
      <c r="W37" t="str">
        <f>Tokens!Y39</f>
        <v>accès à l'espace Pro/VIP (dans la limite des places disponibles)</v>
      </c>
      <c r="X37">
        <f>Tokens!Z39</f>
        <v>0</v>
      </c>
      <c r="Y37">
        <f>Tokens!AA39</f>
        <v>0</v>
      </c>
      <c r="Z37">
        <f>Tokens!AB39</f>
        <v>0</v>
      </c>
      <c r="AA37">
        <f>Tokens!AC39</f>
        <v>0</v>
      </c>
      <c r="AB37">
        <f>Tokens!AD39</f>
        <v>0</v>
      </c>
      <c r="AC37">
        <f>Tokens!AE39</f>
        <v>0</v>
      </c>
      <c r="AD37">
        <f>Tokens!AF39</f>
        <v>0</v>
      </c>
      <c r="AE37">
        <f>Tokens!AG39</f>
        <v>0</v>
      </c>
      <c r="AF37">
        <f>Tokens!AH39</f>
        <v>0</v>
      </c>
      <c r="AG37">
        <f>Tokens!AI39</f>
        <v>0</v>
      </c>
      <c r="AH37">
        <f>Tokens!AJ39</f>
        <v>0</v>
      </c>
      <c r="AI37">
        <f>Tokens!AK39</f>
        <v>0</v>
      </c>
      <c r="AJ37">
        <f>Tokens!AL39</f>
        <v>0</v>
      </c>
      <c r="AK37">
        <f>Tokens!AM39</f>
        <v>0</v>
      </c>
      <c r="AL37">
        <f>Tokens!AN39</f>
        <v>0</v>
      </c>
      <c r="AM37">
        <f>Tokens!AO39</f>
        <v>0</v>
      </c>
      <c r="AN37">
        <f>Tokens!AP39</f>
        <v>0</v>
      </c>
      <c r="AO37">
        <f>Tokens!AQ39</f>
        <v>0</v>
      </c>
      <c r="AP37">
        <f>Tokens!AR39</f>
        <v>0</v>
      </c>
      <c r="AQ37">
        <f>Tokens!AS39</f>
        <v>0</v>
      </c>
      <c r="AR37">
        <f>Tokens!AT39</f>
        <v>0</v>
      </c>
      <c r="AS37">
        <f>Tokens!AU39</f>
        <v>0</v>
      </c>
      <c r="AT37">
        <f>Tokens!AV39</f>
        <v>0</v>
      </c>
      <c r="AU37">
        <f>Tokens!AW39</f>
        <v>0</v>
      </c>
      <c r="AV37" t="str">
        <f>Tokens!AX39</f>
        <v>ncreator</v>
      </c>
      <c r="AW37">
        <f>Tokens!AY39</f>
        <v>10</v>
      </c>
      <c r="AX37" t="str">
        <f>Tokens!AZ39</f>
        <v>cotrcrea</v>
      </c>
      <c r="AY37">
        <f>Tokens!BA39</f>
        <v>90</v>
      </c>
      <c r="AZ37" t="str">
        <f>Tokens!BB39</f>
        <v>nminer</v>
      </c>
      <c r="BA37">
        <f>Tokens!BC39</f>
        <v>0</v>
      </c>
      <c r="BB37">
        <f>Tokens!BD39</f>
        <v>0</v>
      </c>
      <c r="BC37">
        <f>Tokens!BE39</f>
        <v>0</v>
      </c>
      <c r="BD37">
        <f>Tokens!BF39</f>
        <v>0</v>
      </c>
      <c r="BE37">
        <f>Tokens!BG39</f>
        <v>0</v>
      </c>
      <c r="BF37">
        <f>Tokens!BH39</f>
        <v>0</v>
      </c>
      <c r="BG37">
        <f>Tokens!BI39</f>
        <v>0</v>
      </c>
      <c r="BH37" t="str">
        <f>Tokens!BJ39</f>
        <v>PASS The Private Island Club</v>
      </c>
      <c r="BI37" t="str">
        <f>Tokens!BK39</f>
        <v>Calvi On The Rocks</v>
      </c>
    </row>
    <row r="38" spans="1:61" x14ac:dyDescent="0.3">
      <c r="A38" t="str">
        <f>Tokens!C40</f>
        <v>#25 Pass Private Island Club</v>
      </c>
      <c r="B38" t="str">
        <f>Tokens!D40</f>
        <v>COR22A25</v>
      </c>
      <c r="C38" t="str">
        <f>Tokens!E40</f>
        <v>The Private Island Club : networking &amp; party / Pass NFT All Access - 1 édition Calvi on the Rocks 2022</v>
      </c>
      <c r="D38">
        <f>Tokens!F40</f>
        <v>1000</v>
      </c>
      <c r="E38" t="str">
        <f>Tokens!G40</f>
        <v>https://bafybeie7wkdw6kbc6titoiqpq5hvfuvsads7abafg4iywbqee76w2pwf5y.ipfs.nftstorage.link?image_25.webp</v>
      </c>
      <c r="F38" t="str">
        <f>Tokens!H40</f>
        <v>NfluenT for Calvi On The rocks</v>
      </c>
      <c r="G38">
        <f>Tokens!I40</f>
        <v>0</v>
      </c>
      <c r="H38" t="str">
        <f>Tokens!J40</f>
        <v>Pass festival &amp; Avantages</v>
      </c>
      <c r="I38" t="str">
        <f>Tokens!K40</f>
        <v>pour une (1) personne</v>
      </c>
      <c r="J38" t="str">
        <f>Tokens!L40</f>
        <v>Edition1</v>
      </c>
      <c r="K38">
        <f>Tokens!M40</f>
        <v>1</v>
      </c>
      <c r="L38" t="str">
        <f>Tokens!N40</f>
        <v>Last use</v>
      </c>
      <c r="M38">
        <f>Tokens!O40</f>
        <v>0</v>
      </c>
      <c r="N38" t="str">
        <f>Tokens!P40</f>
        <v>avantage1</v>
      </c>
      <c r="O38" t="str">
        <f>Tokens!Q40</f>
        <v>accès au Backstage (dans la limite des places disponibles)</v>
      </c>
      <c r="P38" t="str">
        <f>Tokens!R40</f>
        <v>avantage2</v>
      </c>
      <c r="Q38" t="str">
        <f>Tokens!S40</f>
        <v>accès à la Villa Festival (artistes, influenceurs, media, pro, entrepreneurs, networking... )</v>
      </c>
      <c r="R38" t="str">
        <f>Tokens!T40</f>
        <v>avantage3</v>
      </c>
      <c r="S38" t="str">
        <f>Tokens!U40</f>
        <v>accès pro Chez Tao</v>
      </c>
      <c r="T38" t="str">
        <f>Tokens!V40</f>
        <v>avantage4</v>
      </c>
      <c r="U38" t="str">
        <f>Tokens!W40</f>
        <v>entrée coupe-file au festival</v>
      </c>
      <c r="V38" t="str">
        <f>Tokens!X40</f>
        <v>avantage5</v>
      </c>
      <c r="W38" t="str">
        <f>Tokens!Y40</f>
        <v>accès à l'espace Pro/VIP (dans la limite des places disponibles)</v>
      </c>
      <c r="X38">
        <f>Tokens!Z40</f>
        <v>0</v>
      </c>
      <c r="Y38">
        <f>Tokens!AA40</f>
        <v>0</v>
      </c>
      <c r="Z38">
        <f>Tokens!AB40</f>
        <v>0</v>
      </c>
      <c r="AA38">
        <f>Tokens!AC40</f>
        <v>0</v>
      </c>
      <c r="AB38">
        <f>Tokens!AD40</f>
        <v>0</v>
      </c>
      <c r="AC38">
        <f>Tokens!AE40</f>
        <v>0</v>
      </c>
      <c r="AD38">
        <f>Tokens!AF40</f>
        <v>0</v>
      </c>
      <c r="AE38">
        <f>Tokens!AG40</f>
        <v>0</v>
      </c>
      <c r="AF38">
        <f>Tokens!AH40</f>
        <v>0</v>
      </c>
      <c r="AG38">
        <f>Tokens!AI40</f>
        <v>0</v>
      </c>
      <c r="AH38">
        <f>Tokens!AJ40</f>
        <v>0</v>
      </c>
      <c r="AI38">
        <f>Tokens!AK40</f>
        <v>0</v>
      </c>
      <c r="AJ38">
        <f>Tokens!AL40</f>
        <v>0</v>
      </c>
      <c r="AK38">
        <f>Tokens!AM40</f>
        <v>0</v>
      </c>
      <c r="AL38">
        <f>Tokens!AN40</f>
        <v>0</v>
      </c>
      <c r="AM38">
        <f>Tokens!AO40</f>
        <v>0</v>
      </c>
      <c r="AN38">
        <f>Tokens!AP40</f>
        <v>0</v>
      </c>
      <c r="AO38">
        <f>Tokens!AQ40</f>
        <v>0</v>
      </c>
      <c r="AP38">
        <f>Tokens!AR40</f>
        <v>0</v>
      </c>
      <c r="AQ38">
        <f>Tokens!AS40</f>
        <v>0</v>
      </c>
      <c r="AR38">
        <f>Tokens!AT40</f>
        <v>0</v>
      </c>
      <c r="AS38">
        <f>Tokens!AU40</f>
        <v>0</v>
      </c>
      <c r="AT38">
        <f>Tokens!AV40</f>
        <v>0</v>
      </c>
      <c r="AU38">
        <f>Tokens!AW40</f>
        <v>0</v>
      </c>
      <c r="AV38" t="str">
        <f>Tokens!AX40</f>
        <v>ncreator</v>
      </c>
      <c r="AW38">
        <f>Tokens!AY40</f>
        <v>10</v>
      </c>
      <c r="AX38" t="str">
        <f>Tokens!AZ40</f>
        <v>cotrcrea</v>
      </c>
      <c r="AY38">
        <f>Tokens!BA40</f>
        <v>90</v>
      </c>
      <c r="AZ38" t="str">
        <f>Tokens!BB40</f>
        <v>nminer</v>
      </c>
      <c r="BA38">
        <f>Tokens!BC40</f>
        <v>0</v>
      </c>
      <c r="BB38">
        <f>Tokens!BD40</f>
        <v>0</v>
      </c>
      <c r="BC38">
        <f>Tokens!BE40</f>
        <v>0</v>
      </c>
      <c r="BD38">
        <f>Tokens!BF40</f>
        <v>0</v>
      </c>
      <c r="BE38">
        <f>Tokens!BG40</f>
        <v>0</v>
      </c>
      <c r="BF38">
        <f>Tokens!BH40</f>
        <v>0</v>
      </c>
      <c r="BG38">
        <f>Tokens!BI40</f>
        <v>0</v>
      </c>
      <c r="BH38" t="str">
        <f>Tokens!BJ40</f>
        <v>PASS The Private Island Club</v>
      </c>
      <c r="BI38" t="str">
        <f>Tokens!BK40</f>
        <v>Calvi On The Rocks</v>
      </c>
    </row>
    <row r="39" spans="1:61" x14ac:dyDescent="0.3">
      <c r="A39" t="str">
        <f>Tokens!C41</f>
        <v>#26 Pass Private Island Club</v>
      </c>
      <c r="B39" t="str">
        <f>Tokens!D41</f>
        <v>COR22A26</v>
      </c>
      <c r="C39" t="str">
        <f>Tokens!E41</f>
        <v>The Private Island Club : networking &amp; party / Pass NFT All Access - 1 édition Calvi on the Rocks 2022</v>
      </c>
      <c r="D39">
        <f>Tokens!F41</f>
        <v>1000</v>
      </c>
      <c r="E39" t="str">
        <f>Tokens!G41</f>
        <v>https://bafybeigaz2louqbdrdqcyygkz6wqfr2f27fopipkfluirmtmktr3xapdtu.ipfs.nftstorage.link?image_26.webp</v>
      </c>
      <c r="F39" t="str">
        <f>Tokens!H41</f>
        <v>NfluenT for Calvi On The rocks</v>
      </c>
      <c r="G39">
        <f>Tokens!I41</f>
        <v>0</v>
      </c>
      <c r="H39" t="str">
        <f>Tokens!J41</f>
        <v>Pass festival &amp; Avantages</v>
      </c>
      <c r="I39" t="str">
        <f>Tokens!K41</f>
        <v>pour une (1) personne</v>
      </c>
      <c r="J39" t="str">
        <f>Tokens!L41</f>
        <v>Edition1</v>
      </c>
      <c r="K39">
        <f>Tokens!M41</f>
        <v>1</v>
      </c>
      <c r="L39" t="str">
        <f>Tokens!N41</f>
        <v>Last use</v>
      </c>
      <c r="M39">
        <f>Tokens!O41</f>
        <v>0</v>
      </c>
      <c r="N39" t="str">
        <f>Tokens!P41</f>
        <v>avantage1</v>
      </c>
      <c r="O39" t="str">
        <f>Tokens!Q41</f>
        <v>accès au Backstage (dans la limite des places disponibles)</v>
      </c>
      <c r="P39" t="str">
        <f>Tokens!R41</f>
        <v>avantage2</v>
      </c>
      <c r="Q39" t="str">
        <f>Tokens!S41</f>
        <v>accès à la Villa Festival (artistes, influenceurs, media, pro, entrepreneurs, networking... )</v>
      </c>
      <c r="R39" t="str">
        <f>Tokens!T41</f>
        <v>avantage3</v>
      </c>
      <c r="S39" t="str">
        <f>Tokens!U41</f>
        <v>accès pro Chez Tao</v>
      </c>
      <c r="T39" t="str">
        <f>Tokens!V41</f>
        <v>avantage4</v>
      </c>
      <c r="U39" t="str">
        <f>Tokens!W41</f>
        <v>entrée coupe-file au festival</v>
      </c>
      <c r="V39" t="str">
        <f>Tokens!X41</f>
        <v>avantage5</v>
      </c>
      <c r="W39" t="str">
        <f>Tokens!Y41</f>
        <v>accès à l'espace Pro/VIP (dans la limite des places disponibles)</v>
      </c>
      <c r="X39">
        <f>Tokens!Z41</f>
        <v>0</v>
      </c>
      <c r="Y39">
        <f>Tokens!AA41</f>
        <v>0</v>
      </c>
      <c r="Z39">
        <f>Tokens!AB41</f>
        <v>0</v>
      </c>
      <c r="AA39">
        <f>Tokens!AC41</f>
        <v>0</v>
      </c>
      <c r="AB39">
        <f>Tokens!AD41</f>
        <v>0</v>
      </c>
      <c r="AC39">
        <f>Tokens!AE41</f>
        <v>0</v>
      </c>
      <c r="AD39">
        <f>Tokens!AF41</f>
        <v>0</v>
      </c>
      <c r="AE39">
        <f>Tokens!AG41</f>
        <v>0</v>
      </c>
      <c r="AF39">
        <f>Tokens!AH41</f>
        <v>0</v>
      </c>
      <c r="AG39">
        <f>Tokens!AI41</f>
        <v>0</v>
      </c>
      <c r="AH39">
        <f>Tokens!AJ41</f>
        <v>0</v>
      </c>
      <c r="AI39">
        <f>Tokens!AK41</f>
        <v>0</v>
      </c>
      <c r="AJ39">
        <f>Tokens!AL41</f>
        <v>0</v>
      </c>
      <c r="AK39">
        <f>Tokens!AM41</f>
        <v>0</v>
      </c>
      <c r="AL39">
        <f>Tokens!AN41</f>
        <v>0</v>
      </c>
      <c r="AM39">
        <f>Tokens!AO41</f>
        <v>0</v>
      </c>
      <c r="AN39">
        <f>Tokens!AP41</f>
        <v>0</v>
      </c>
      <c r="AO39">
        <f>Tokens!AQ41</f>
        <v>0</v>
      </c>
      <c r="AP39">
        <f>Tokens!AR41</f>
        <v>0</v>
      </c>
      <c r="AQ39">
        <f>Tokens!AS41</f>
        <v>0</v>
      </c>
      <c r="AR39">
        <f>Tokens!AT41</f>
        <v>0</v>
      </c>
      <c r="AS39">
        <f>Tokens!AU41</f>
        <v>0</v>
      </c>
      <c r="AT39">
        <f>Tokens!AV41</f>
        <v>0</v>
      </c>
      <c r="AU39">
        <f>Tokens!AW41</f>
        <v>0</v>
      </c>
      <c r="AV39" t="str">
        <f>Tokens!AX41</f>
        <v>ncreator</v>
      </c>
      <c r="AW39">
        <f>Tokens!AY41</f>
        <v>10</v>
      </c>
      <c r="AX39" t="str">
        <f>Tokens!AZ41</f>
        <v>cotrcrea</v>
      </c>
      <c r="AY39">
        <f>Tokens!BA41</f>
        <v>90</v>
      </c>
      <c r="AZ39" t="str">
        <f>Tokens!BB41</f>
        <v>nminer</v>
      </c>
      <c r="BA39">
        <f>Tokens!BC41</f>
        <v>0</v>
      </c>
      <c r="BB39">
        <f>Tokens!BD41</f>
        <v>0</v>
      </c>
      <c r="BC39">
        <f>Tokens!BE41</f>
        <v>0</v>
      </c>
      <c r="BD39">
        <f>Tokens!BF41</f>
        <v>0</v>
      </c>
      <c r="BE39">
        <f>Tokens!BG41</f>
        <v>0</v>
      </c>
      <c r="BF39">
        <f>Tokens!BH41</f>
        <v>0</v>
      </c>
      <c r="BG39">
        <f>Tokens!BI41</f>
        <v>0</v>
      </c>
      <c r="BH39" t="str">
        <f>Tokens!BJ41</f>
        <v>PASS The Private Island Club</v>
      </c>
      <c r="BI39" t="str">
        <f>Tokens!BK41</f>
        <v>Calvi On The Rocks</v>
      </c>
    </row>
    <row r="40" spans="1:61" x14ac:dyDescent="0.3">
      <c r="A40" t="str">
        <f>Tokens!C42</f>
        <v>#27 Pass Private Island Club</v>
      </c>
      <c r="B40" t="str">
        <f>Tokens!D42</f>
        <v>COR22A27</v>
      </c>
      <c r="C40" t="str">
        <f>Tokens!E42</f>
        <v>The Private Island Club : networking &amp; party / Pass NFT All Access - 1 édition Calvi on the Rocks 2022</v>
      </c>
      <c r="D40">
        <f>Tokens!F42</f>
        <v>1000</v>
      </c>
      <c r="E40" t="str">
        <f>Tokens!G42</f>
        <v>https://bafybeicqelnpf2dli4swjjpayp7ywenhv5xc44nf7lm5pnqvmbqicyoxle.ipfs.nftstorage.link?image_27.webp</v>
      </c>
      <c r="F40" t="str">
        <f>Tokens!H42</f>
        <v>NfluenT for Calvi On The rocks</v>
      </c>
      <c r="G40">
        <f>Tokens!I42</f>
        <v>0</v>
      </c>
      <c r="H40" t="str">
        <f>Tokens!J42</f>
        <v>Pass festival &amp; Avantages</v>
      </c>
      <c r="I40" t="str">
        <f>Tokens!K42</f>
        <v>pour une (1) personne</v>
      </c>
      <c r="J40" t="str">
        <f>Tokens!L42</f>
        <v>Edition1</v>
      </c>
      <c r="K40">
        <f>Tokens!M42</f>
        <v>1</v>
      </c>
      <c r="L40" t="str">
        <f>Tokens!N42</f>
        <v>Last use</v>
      </c>
      <c r="M40">
        <f>Tokens!O42</f>
        <v>0</v>
      </c>
      <c r="N40" t="str">
        <f>Tokens!P42</f>
        <v>avantage1</v>
      </c>
      <c r="O40" t="str">
        <f>Tokens!Q42</f>
        <v>accès au Backstage (dans la limite des places disponibles)</v>
      </c>
      <c r="P40" t="str">
        <f>Tokens!R42</f>
        <v>avantage2</v>
      </c>
      <c r="Q40" t="str">
        <f>Tokens!S42</f>
        <v>accès à la Villa Festival (artistes, influenceurs, media, pro, entrepreneurs, networking... )</v>
      </c>
      <c r="R40" t="str">
        <f>Tokens!T42</f>
        <v>avantage3</v>
      </c>
      <c r="S40" t="str">
        <f>Tokens!U42</f>
        <v>accès pro Chez Tao</v>
      </c>
      <c r="T40" t="str">
        <f>Tokens!V42</f>
        <v>avantage4</v>
      </c>
      <c r="U40" t="str">
        <f>Tokens!W42</f>
        <v>entrée coupe-file au festival</v>
      </c>
      <c r="V40" t="str">
        <f>Tokens!X42</f>
        <v>avantage5</v>
      </c>
      <c r="W40" t="str">
        <f>Tokens!Y42</f>
        <v>accès à l'espace Pro/VIP (dans la limite des places disponibles)</v>
      </c>
      <c r="X40">
        <f>Tokens!Z42</f>
        <v>0</v>
      </c>
      <c r="Y40">
        <f>Tokens!AA42</f>
        <v>0</v>
      </c>
      <c r="Z40">
        <f>Tokens!AB42</f>
        <v>0</v>
      </c>
      <c r="AA40">
        <f>Tokens!AC42</f>
        <v>0</v>
      </c>
      <c r="AB40">
        <f>Tokens!AD42</f>
        <v>0</v>
      </c>
      <c r="AC40">
        <f>Tokens!AE42</f>
        <v>0</v>
      </c>
      <c r="AD40">
        <f>Tokens!AF42</f>
        <v>0</v>
      </c>
      <c r="AE40">
        <f>Tokens!AG42</f>
        <v>0</v>
      </c>
      <c r="AF40">
        <f>Tokens!AH42</f>
        <v>0</v>
      </c>
      <c r="AG40">
        <f>Tokens!AI42</f>
        <v>0</v>
      </c>
      <c r="AH40">
        <f>Tokens!AJ42</f>
        <v>0</v>
      </c>
      <c r="AI40">
        <f>Tokens!AK42</f>
        <v>0</v>
      </c>
      <c r="AJ40">
        <f>Tokens!AL42</f>
        <v>0</v>
      </c>
      <c r="AK40">
        <f>Tokens!AM42</f>
        <v>0</v>
      </c>
      <c r="AL40">
        <f>Tokens!AN42</f>
        <v>0</v>
      </c>
      <c r="AM40">
        <f>Tokens!AO42</f>
        <v>0</v>
      </c>
      <c r="AN40">
        <f>Tokens!AP42</f>
        <v>0</v>
      </c>
      <c r="AO40">
        <f>Tokens!AQ42</f>
        <v>0</v>
      </c>
      <c r="AP40">
        <f>Tokens!AR42</f>
        <v>0</v>
      </c>
      <c r="AQ40">
        <f>Tokens!AS42</f>
        <v>0</v>
      </c>
      <c r="AR40">
        <f>Tokens!AT42</f>
        <v>0</v>
      </c>
      <c r="AS40">
        <f>Tokens!AU42</f>
        <v>0</v>
      </c>
      <c r="AT40">
        <f>Tokens!AV42</f>
        <v>0</v>
      </c>
      <c r="AU40">
        <f>Tokens!AW42</f>
        <v>0</v>
      </c>
      <c r="AV40" t="str">
        <f>Tokens!AX42</f>
        <v>ncreator</v>
      </c>
      <c r="AW40">
        <f>Tokens!AY42</f>
        <v>10</v>
      </c>
      <c r="AX40" t="str">
        <f>Tokens!AZ42</f>
        <v>cotrcrea</v>
      </c>
      <c r="AY40">
        <f>Tokens!BA42</f>
        <v>90</v>
      </c>
      <c r="AZ40" t="str">
        <f>Tokens!BB42</f>
        <v>nminer</v>
      </c>
      <c r="BA40">
        <f>Tokens!BC42</f>
        <v>0</v>
      </c>
      <c r="BB40">
        <f>Tokens!BD42</f>
        <v>0</v>
      </c>
      <c r="BC40">
        <f>Tokens!BE42</f>
        <v>0</v>
      </c>
      <c r="BD40">
        <f>Tokens!BF42</f>
        <v>0</v>
      </c>
      <c r="BE40">
        <f>Tokens!BG42</f>
        <v>0</v>
      </c>
      <c r="BF40">
        <f>Tokens!BH42</f>
        <v>0</v>
      </c>
      <c r="BG40">
        <f>Tokens!BI42</f>
        <v>0</v>
      </c>
      <c r="BH40" t="str">
        <f>Tokens!BJ42</f>
        <v>PASS The Private Island Club</v>
      </c>
      <c r="BI40" t="str">
        <f>Tokens!BK42</f>
        <v>Calvi On The Rocks</v>
      </c>
    </row>
    <row r="41" spans="1:61" x14ac:dyDescent="0.3">
      <c r="A41" t="str">
        <f>Tokens!C43</f>
        <v>#28 Pass Private Island Club</v>
      </c>
      <c r="B41" t="str">
        <f>Tokens!D43</f>
        <v>COR22A28</v>
      </c>
      <c r="C41" t="str">
        <f>Tokens!E43</f>
        <v>The Private Island Club : networking &amp; party / Pass NFT All Access - 1 édition Calvi on the Rocks 2022</v>
      </c>
      <c r="D41">
        <f>Tokens!F43</f>
        <v>1000</v>
      </c>
      <c r="E41" t="str">
        <f>Tokens!G43</f>
        <v>https://bafybeidpsmjjubpcuihiz6c5vchnxbcjjmdjrthuoufmcdek2h64nlvmua.ipfs.nftstorage.link?image_28.webp</v>
      </c>
      <c r="F41" t="str">
        <f>Tokens!H43</f>
        <v>NfluenT for Calvi On The rocks</v>
      </c>
      <c r="G41">
        <f>Tokens!I43</f>
        <v>0</v>
      </c>
      <c r="H41" t="str">
        <f>Tokens!J43</f>
        <v>Pass festival &amp; Avantages</v>
      </c>
      <c r="I41" t="str">
        <f>Tokens!K43</f>
        <v>pour une (1) personne</v>
      </c>
      <c r="J41" t="str">
        <f>Tokens!L43</f>
        <v>Edition1</v>
      </c>
      <c r="K41">
        <f>Tokens!M43</f>
        <v>1</v>
      </c>
      <c r="L41" t="str">
        <f>Tokens!N43</f>
        <v>Last use</v>
      </c>
      <c r="M41">
        <f>Tokens!O43</f>
        <v>0</v>
      </c>
      <c r="N41" t="str">
        <f>Tokens!P43</f>
        <v>avantage1</v>
      </c>
      <c r="O41" t="str">
        <f>Tokens!Q43</f>
        <v>accès au Backstage (dans la limite des places disponibles)</v>
      </c>
      <c r="P41" t="str">
        <f>Tokens!R43</f>
        <v>avantage2</v>
      </c>
      <c r="Q41" t="str">
        <f>Tokens!S43</f>
        <v>accès à la Villa Festival (artistes, influenceurs, media, pro, entrepreneurs, networking... )</v>
      </c>
      <c r="R41" t="str">
        <f>Tokens!T43</f>
        <v>avantage3</v>
      </c>
      <c r="S41" t="str">
        <f>Tokens!U43</f>
        <v>accès pro Chez Tao</v>
      </c>
      <c r="T41" t="str">
        <f>Tokens!V43</f>
        <v>avantage4</v>
      </c>
      <c r="U41" t="str">
        <f>Tokens!W43</f>
        <v>entrée coupe-file au festival</v>
      </c>
      <c r="V41" t="str">
        <f>Tokens!X43</f>
        <v>avantage5</v>
      </c>
      <c r="W41" t="str">
        <f>Tokens!Y43</f>
        <v>accès à l'espace Pro/VIP (dans la limite des places disponibles)</v>
      </c>
      <c r="X41">
        <f>Tokens!Z43</f>
        <v>0</v>
      </c>
      <c r="Y41">
        <f>Tokens!AA43</f>
        <v>0</v>
      </c>
      <c r="Z41">
        <f>Tokens!AB43</f>
        <v>0</v>
      </c>
      <c r="AA41">
        <f>Tokens!AC43</f>
        <v>0</v>
      </c>
      <c r="AB41">
        <f>Tokens!AD43</f>
        <v>0</v>
      </c>
      <c r="AC41">
        <f>Tokens!AE43</f>
        <v>0</v>
      </c>
      <c r="AD41">
        <f>Tokens!AF43</f>
        <v>0</v>
      </c>
      <c r="AE41">
        <f>Tokens!AG43</f>
        <v>0</v>
      </c>
      <c r="AF41">
        <f>Tokens!AH43</f>
        <v>0</v>
      </c>
      <c r="AG41">
        <f>Tokens!AI43</f>
        <v>0</v>
      </c>
      <c r="AH41">
        <f>Tokens!AJ43</f>
        <v>0</v>
      </c>
      <c r="AI41">
        <f>Tokens!AK43</f>
        <v>0</v>
      </c>
      <c r="AJ41">
        <f>Tokens!AL43</f>
        <v>0</v>
      </c>
      <c r="AK41">
        <f>Tokens!AM43</f>
        <v>0</v>
      </c>
      <c r="AL41">
        <f>Tokens!AN43</f>
        <v>0</v>
      </c>
      <c r="AM41">
        <f>Tokens!AO43</f>
        <v>0</v>
      </c>
      <c r="AN41">
        <f>Tokens!AP43</f>
        <v>0</v>
      </c>
      <c r="AO41">
        <f>Tokens!AQ43</f>
        <v>0</v>
      </c>
      <c r="AP41">
        <f>Tokens!AR43</f>
        <v>0</v>
      </c>
      <c r="AQ41">
        <f>Tokens!AS43</f>
        <v>0</v>
      </c>
      <c r="AR41">
        <f>Tokens!AT43</f>
        <v>0</v>
      </c>
      <c r="AS41">
        <f>Tokens!AU43</f>
        <v>0</v>
      </c>
      <c r="AT41">
        <f>Tokens!AV43</f>
        <v>0</v>
      </c>
      <c r="AU41">
        <f>Tokens!AW43</f>
        <v>0</v>
      </c>
      <c r="AV41" t="str">
        <f>Tokens!AX43</f>
        <v>ncreator</v>
      </c>
      <c r="AW41">
        <f>Tokens!AY43</f>
        <v>10</v>
      </c>
      <c r="AX41" t="str">
        <f>Tokens!AZ43</f>
        <v>cotrcrea</v>
      </c>
      <c r="AY41">
        <f>Tokens!BA43</f>
        <v>90</v>
      </c>
      <c r="AZ41" t="str">
        <f>Tokens!BB43</f>
        <v>nminer</v>
      </c>
      <c r="BA41">
        <f>Tokens!BC43</f>
        <v>0</v>
      </c>
      <c r="BB41">
        <f>Tokens!BD43</f>
        <v>0</v>
      </c>
      <c r="BC41">
        <f>Tokens!BE43</f>
        <v>0</v>
      </c>
      <c r="BD41">
        <f>Tokens!BF43</f>
        <v>0</v>
      </c>
      <c r="BE41">
        <f>Tokens!BG43</f>
        <v>0</v>
      </c>
      <c r="BF41">
        <f>Tokens!BH43</f>
        <v>0</v>
      </c>
      <c r="BG41">
        <f>Tokens!BI43</f>
        <v>0</v>
      </c>
      <c r="BH41" t="str">
        <f>Tokens!BJ43</f>
        <v>PASS The Private Island Club</v>
      </c>
      <c r="BI41" t="str">
        <f>Tokens!BK43</f>
        <v>Calvi On The Rocks</v>
      </c>
    </row>
    <row r="42" spans="1:61" x14ac:dyDescent="0.3">
      <c r="A42" t="str">
        <f>Tokens!C44</f>
        <v>#29 Pass Private Island Club</v>
      </c>
      <c r="B42" t="str">
        <f>Tokens!D44</f>
        <v>COR22A29</v>
      </c>
      <c r="C42" t="str">
        <f>Tokens!E44</f>
        <v>The Private Island Club : networking &amp; party / Pass NFT All Access - 1 édition Calvi on the Rocks 2022</v>
      </c>
      <c r="D42">
        <f>Tokens!F44</f>
        <v>1000</v>
      </c>
      <c r="E42" t="str">
        <f>Tokens!G44</f>
        <v>https://bafybeihdge7gfzzye6oqougetb2fr64o4cmqrjv7oswmz2jl24vhbmoqsa.ipfs.nftstorage.link?image_29.webp</v>
      </c>
      <c r="F42" t="str">
        <f>Tokens!H44</f>
        <v>NfluenT for Calvi On The rocks</v>
      </c>
      <c r="G42">
        <f>Tokens!I44</f>
        <v>0</v>
      </c>
      <c r="H42" t="str">
        <f>Tokens!J44</f>
        <v>Pass festival &amp; Avantages</v>
      </c>
      <c r="I42" t="str">
        <f>Tokens!K44</f>
        <v>pour une (1) personne</v>
      </c>
      <c r="J42" t="str">
        <f>Tokens!L44</f>
        <v>Edition1</v>
      </c>
      <c r="K42">
        <f>Tokens!M44</f>
        <v>1</v>
      </c>
      <c r="L42" t="str">
        <f>Tokens!N44</f>
        <v>Last use</v>
      </c>
      <c r="M42">
        <f>Tokens!O44</f>
        <v>0</v>
      </c>
      <c r="N42" t="str">
        <f>Tokens!P44</f>
        <v>avantage1</v>
      </c>
      <c r="O42" t="str">
        <f>Tokens!Q44</f>
        <v>accès au Backstage (dans la limite des places disponibles)</v>
      </c>
      <c r="P42" t="str">
        <f>Tokens!R44</f>
        <v>avantage2</v>
      </c>
      <c r="Q42" t="str">
        <f>Tokens!S44</f>
        <v>accès à la Villa Festival (artistes, influenceurs, media, pro, entrepreneurs, networking... )</v>
      </c>
      <c r="R42" t="str">
        <f>Tokens!T44</f>
        <v>avantage3</v>
      </c>
      <c r="S42" t="str">
        <f>Tokens!U44</f>
        <v>accès pro Chez Tao</v>
      </c>
      <c r="T42" t="str">
        <f>Tokens!V44</f>
        <v>avantage4</v>
      </c>
      <c r="U42" t="str">
        <f>Tokens!W44</f>
        <v>entrée coupe-file au festival</v>
      </c>
      <c r="V42" t="str">
        <f>Tokens!X44</f>
        <v>avantage5</v>
      </c>
      <c r="W42" t="str">
        <f>Tokens!Y44</f>
        <v>accès à l'espace Pro/VIP (dans la limite des places disponibles)</v>
      </c>
      <c r="X42">
        <f>Tokens!Z44</f>
        <v>0</v>
      </c>
      <c r="Y42">
        <f>Tokens!AA44</f>
        <v>0</v>
      </c>
      <c r="Z42">
        <f>Tokens!AB44</f>
        <v>0</v>
      </c>
      <c r="AA42">
        <f>Tokens!AC44</f>
        <v>0</v>
      </c>
      <c r="AB42">
        <f>Tokens!AD44</f>
        <v>0</v>
      </c>
      <c r="AC42">
        <f>Tokens!AE44</f>
        <v>0</v>
      </c>
      <c r="AD42">
        <f>Tokens!AF44</f>
        <v>0</v>
      </c>
      <c r="AE42">
        <f>Tokens!AG44</f>
        <v>0</v>
      </c>
      <c r="AF42">
        <f>Tokens!AH44</f>
        <v>0</v>
      </c>
      <c r="AG42">
        <f>Tokens!AI44</f>
        <v>0</v>
      </c>
      <c r="AH42">
        <f>Tokens!AJ44</f>
        <v>0</v>
      </c>
      <c r="AI42">
        <f>Tokens!AK44</f>
        <v>0</v>
      </c>
      <c r="AJ42">
        <f>Tokens!AL44</f>
        <v>0</v>
      </c>
      <c r="AK42">
        <f>Tokens!AM44</f>
        <v>0</v>
      </c>
      <c r="AL42">
        <f>Tokens!AN44</f>
        <v>0</v>
      </c>
      <c r="AM42">
        <f>Tokens!AO44</f>
        <v>0</v>
      </c>
      <c r="AN42">
        <f>Tokens!AP44</f>
        <v>0</v>
      </c>
      <c r="AO42">
        <f>Tokens!AQ44</f>
        <v>0</v>
      </c>
      <c r="AP42">
        <f>Tokens!AR44</f>
        <v>0</v>
      </c>
      <c r="AQ42">
        <f>Tokens!AS44</f>
        <v>0</v>
      </c>
      <c r="AR42">
        <f>Tokens!AT44</f>
        <v>0</v>
      </c>
      <c r="AS42">
        <f>Tokens!AU44</f>
        <v>0</v>
      </c>
      <c r="AT42">
        <f>Tokens!AV44</f>
        <v>0</v>
      </c>
      <c r="AU42">
        <f>Tokens!AW44</f>
        <v>0</v>
      </c>
      <c r="AV42" t="str">
        <f>Tokens!AX44</f>
        <v>ncreator</v>
      </c>
      <c r="AW42">
        <f>Tokens!AY44</f>
        <v>10</v>
      </c>
      <c r="AX42" t="str">
        <f>Tokens!AZ44</f>
        <v>cotrcrea</v>
      </c>
      <c r="AY42">
        <f>Tokens!BA44</f>
        <v>90</v>
      </c>
      <c r="AZ42" t="str">
        <f>Tokens!BB44</f>
        <v>nminer</v>
      </c>
      <c r="BA42">
        <f>Tokens!BC44</f>
        <v>0</v>
      </c>
      <c r="BB42">
        <f>Tokens!BD44</f>
        <v>0</v>
      </c>
      <c r="BC42">
        <f>Tokens!BE44</f>
        <v>0</v>
      </c>
      <c r="BD42">
        <f>Tokens!BF44</f>
        <v>0</v>
      </c>
      <c r="BE42">
        <f>Tokens!BG44</f>
        <v>0</v>
      </c>
      <c r="BF42">
        <f>Tokens!BH44</f>
        <v>0</v>
      </c>
      <c r="BG42">
        <f>Tokens!BI44</f>
        <v>0</v>
      </c>
      <c r="BH42" t="str">
        <f>Tokens!BJ44</f>
        <v>PASS The Private Island Club</v>
      </c>
      <c r="BI42" t="str">
        <f>Tokens!BK44</f>
        <v>Calvi On The Rocks</v>
      </c>
    </row>
    <row r="43" spans="1:61" x14ac:dyDescent="0.3">
      <c r="A43" t="str">
        <f>Tokens!C45</f>
        <v>#30 Pass Private Island Club</v>
      </c>
      <c r="B43" t="str">
        <f>Tokens!D45</f>
        <v>COR22A30</v>
      </c>
      <c r="C43" t="str">
        <f>Tokens!E45</f>
        <v>The Private Island Club : networking &amp; party / Pass NFT All Access - 1 édition Calvi on the Rocks 2022</v>
      </c>
      <c r="D43">
        <f>Tokens!F45</f>
        <v>1000</v>
      </c>
      <c r="E43" t="str">
        <f>Tokens!G45</f>
        <v>https://bafybeiggk34solvb6t6ue2qvpw4gxyoeh7irevbflzshgq47zdw6hsqisy.ipfs.nftstorage.link?image_30.webp</v>
      </c>
      <c r="F43" t="str">
        <f>Tokens!H45</f>
        <v>NfluenT for Calvi On The rocks</v>
      </c>
      <c r="G43">
        <f>Tokens!I45</f>
        <v>0</v>
      </c>
      <c r="H43" t="str">
        <f>Tokens!J45</f>
        <v>Pass festival &amp; Avantages</v>
      </c>
      <c r="I43" t="str">
        <f>Tokens!K45</f>
        <v>pour une (1) personne</v>
      </c>
      <c r="J43" t="str">
        <f>Tokens!L45</f>
        <v>Edition1</v>
      </c>
      <c r="K43">
        <f>Tokens!M45</f>
        <v>1</v>
      </c>
      <c r="L43" t="str">
        <f>Tokens!N45</f>
        <v>Last use</v>
      </c>
      <c r="M43">
        <f>Tokens!O45</f>
        <v>0</v>
      </c>
      <c r="N43" t="str">
        <f>Tokens!P45</f>
        <v>avantage1</v>
      </c>
      <c r="O43" t="str">
        <f>Tokens!Q45</f>
        <v>accès au Backstage (dans la limite des places disponibles)</v>
      </c>
      <c r="P43" t="str">
        <f>Tokens!R45</f>
        <v>avantage2</v>
      </c>
      <c r="Q43" t="str">
        <f>Tokens!S45</f>
        <v>accès à la Villa Festival (artistes, influenceurs, media, pro, entrepreneurs, networking... )</v>
      </c>
      <c r="R43" t="str">
        <f>Tokens!T45</f>
        <v>avantage3</v>
      </c>
      <c r="S43" t="str">
        <f>Tokens!U45</f>
        <v>accès pro Chez Tao</v>
      </c>
      <c r="T43" t="str">
        <f>Tokens!V45</f>
        <v>avantage4</v>
      </c>
      <c r="U43" t="str">
        <f>Tokens!W45</f>
        <v>entrée coupe-file au festival</v>
      </c>
      <c r="V43" t="str">
        <f>Tokens!X45</f>
        <v>avantage5</v>
      </c>
      <c r="W43" t="str">
        <f>Tokens!Y45</f>
        <v>accès à l'espace Pro/VIP (dans la limite des places disponibles)</v>
      </c>
      <c r="X43">
        <f>Tokens!Z45</f>
        <v>0</v>
      </c>
      <c r="Y43">
        <f>Tokens!AA45</f>
        <v>0</v>
      </c>
      <c r="Z43">
        <f>Tokens!AB45</f>
        <v>0</v>
      </c>
      <c r="AA43">
        <f>Tokens!AC45</f>
        <v>0</v>
      </c>
      <c r="AB43">
        <f>Tokens!AD45</f>
        <v>0</v>
      </c>
      <c r="AC43">
        <f>Tokens!AE45</f>
        <v>0</v>
      </c>
      <c r="AD43">
        <f>Tokens!AF45</f>
        <v>0</v>
      </c>
      <c r="AE43">
        <f>Tokens!AG45</f>
        <v>0</v>
      </c>
      <c r="AF43">
        <f>Tokens!AH45</f>
        <v>0</v>
      </c>
      <c r="AG43">
        <f>Tokens!AI45</f>
        <v>0</v>
      </c>
      <c r="AH43">
        <f>Tokens!AJ45</f>
        <v>0</v>
      </c>
      <c r="AI43">
        <f>Tokens!AK45</f>
        <v>0</v>
      </c>
      <c r="AJ43">
        <f>Tokens!AL45</f>
        <v>0</v>
      </c>
      <c r="AK43">
        <f>Tokens!AM45</f>
        <v>0</v>
      </c>
      <c r="AL43">
        <f>Tokens!AN45</f>
        <v>0</v>
      </c>
      <c r="AM43">
        <f>Tokens!AO45</f>
        <v>0</v>
      </c>
      <c r="AN43">
        <f>Tokens!AP45</f>
        <v>0</v>
      </c>
      <c r="AO43">
        <f>Tokens!AQ45</f>
        <v>0</v>
      </c>
      <c r="AP43">
        <f>Tokens!AR45</f>
        <v>0</v>
      </c>
      <c r="AQ43">
        <f>Tokens!AS45</f>
        <v>0</v>
      </c>
      <c r="AR43">
        <f>Tokens!AT45</f>
        <v>0</v>
      </c>
      <c r="AS43">
        <f>Tokens!AU45</f>
        <v>0</v>
      </c>
      <c r="AT43">
        <f>Tokens!AV45</f>
        <v>0</v>
      </c>
      <c r="AU43">
        <f>Tokens!AW45</f>
        <v>0</v>
      </c>
      <c r="AV43" t="str">
        <f>Tokens!AX45</f>
        <v>ncreator</v>
      </c>
      <c r="AW43">
        <f>Tokens!AY45</f>
        <v>10</v>
      </c>
      <c r="AX43" t="str">
        <f>Tokens!AZ45</f>
        <v>cotrcrea</v>
      </c>
      <c r="AY43">
        <f>Tokens!BA45</f>
        <v>90</v>
      </c>
      <c r="AZ43" t="str">
        <f>Tokens!BB45</f>
        <v>nminer</v>
      </c>
      <c r="BA43">
        <f>Tokens!BC45</f>
        <v>0</v>
      </c>
      <c r="BB43">
        <f>Tokens!BD45</f>
        <v>0</v>
      </c>
      <c r="BC43">
        <f>Tokens!BE45</f>
        <v>0</v>
      </c>
      <c r="BD43">
        <f>Tokens!BF45</f>
        <v>0</v>
      </c>
      <c r="BE43">
        <f>Tokens!BG45</f>
        <v>0</v>
      </c>
      <c r="BF43">
        <f>Tokens!BH45</f>
        <v>0</v>
      </c>
      <c r="BG43">
        <f>Tokens!BI45</f>
        <v>0</v>
      </c>
      <c r="BH43" t="str">
        <f>Tokens!BJ45</f>
        <v>PASS The Private Island Club</v>
      </c>
      <c r="BI43" t="str">
        <f>Tokens!BK45</f>
        <v>Calvi On The Rocks</v>
      </c>
    </row>
    <row r="44" spans="1:61" x14ac:dyDescent="0.3">
      <c r="A44" t="str">
        <f>Tokens!C46</f>
        <v>#31 Pass Private Island Club</v>
      </c>
      <c r="B44" t="str">
        <f>Tokens!D46</f>
        <v>COR22A31</v>
      </c>
      <c r="C44" t="str">
        <f>Tokens!E46</f>
        <v>The Private Island Club : networking &amp; party / Pass NFT All Access - 1 édition Calvi on the Rocks 2022</v>
      </c>
      <c r="D44">
        <f>Tokens!F46</f>
        <v>1000</v>
      </c>
      <c r="E44" t="str">
        <f>Tokens!G46</f>
        <v>https://bafybeidnfllwfyk3wbvwyr7nw7lbillgcjyyemlktkc6vb6pv6sy34amze.ipfs.nftstorage.link?image_31.webp</v>
      </c>
      <c r="F44" t="str">
        <f>Tokens!H46</f>
        <v>NfluenT for Calvi On The rocks</v>
      </c>
      <c r="G44">
        <f>Tokens!I46</f>
        <v>0</v>
      </c>
      <c r="H44" t="str">
        <f>Tokens!J46</f>
        <v>Pass festival &amp; Avantages</v>
      </c>
      <c r="I44" t="str">
        <f>Tokens!K46</f>
        <v>pour une (1) personne</v>
      </c>
      <c r="J44" t="str">
        <f>Tokens!L46</f>
        <v>Edition1</v>
      </c>
      <c r="K44">
        <f>Tokens!M46</f>
        <v>1</v>
      </c>
      <c r="L44" t="str">
        <f>Tokens!N46</f>
        <v>Last use</v>
      </c>
      <c r="M44">
        <f>Tokens!O46</f>
        <v>0</v>
      </c>
      <c r="N44" t="str">
        <f>Tokens!P46</f>
        <v>avantage1</v>
      </c>
      <c r="O44" t="str">
        <f>Tokens!Q46</f>
        <v>accès au Backstage (dans la limite des places disponibles)</v>
      </c>
      <c r="P44" t="str">
        <f>Tokens!R46</f>
        <v>avantage2</v>
      </c>
      <c r="Q44" t="str">
        <f>Tokens!S46</f>
        <v>accès à la Villa Festival (artistes, influenceurs, media, pro, entrepreneurs, networking... )</v>
      </c>
      <c r="R44" t="str">
        <f>Tokens!T46</f>
        <v>avantage3</v>
      </c>
      <c r="S44" t="str">
        <f>Tokens!U46</f>
        <v>accès pro Chez Tao</v>
      </c>
      <c r="T44" t="str">
        <f>Tokens!V46</f>
        <v>avantage4</v>
      </c>
      <c r="U44" t="str">
        <f>Tokens!W46</f>
        <v>entrée coupe-file au festival</v>
      </c>
      <c r="V44" t="str">
        <f>Tokens!X46</f>
        <v>avantage5</v>
      </c>
      <c r="W44" t="str">
        <f>Tokens!Y46</f>
        <v>accès à l'espace Pro/VIP (dans la limite des places disponibles)</v>
      </c>
      <c r="X44">
        <f>Tokens!Z46</f>
        <v>0</v>
      </c>
      <c r="Y44">
        <f>Tokens!AA46</f>
        <v>0</v>
      </c>
      <c r="Z44">
        <f>Tokens!AB46</f>
        <v>0</v>
      </c>
      <c r="AA44">
        <f>Tokens!AC46</f>
        <v>0</v>
      </c>
      <c r="AB44">
        <f>Tokens!AD46</f>
        <v>0</v>
      </c>
      <c r="AC44">
        <f>Tokens!AE46</f>
        <v>0</v>
      </c>
      <c r="AD44">
        <f>Tokens!AF46</f>
        <v>0</v>
      </c>
      <c r="AE44">
        <f>Tokens!AG46</f>
        <v>0</v>
      </c>
      <c r="AF44">
        <f>Tokens!AH46</f>
        <v>0</v>
      </c>
      <c r="AG44">
        <f>Tokens!AI46</f>
        <v>0</v>
      </c>
      <c r="AH44">
        <f>Tokens!AJ46</f>
        <v>0</v>
      </c>
      <c r="AI44">
        <f>Tokens!AK46</f>
        <v>0</v>
      </c>
      <c r="AJ44">
        <f>Tokens!AL46</f>
        <v>0</v>
      </c>
      <c r="AK44">
        <f>Tokens!AM46</f>
        <v>0</v>
      </c>
      <c r="AL44">
        <f>Tokens!AN46</f>
        <v>0</v>
      </c>
      <c r="AM44">
        <f>Tokens!AO46</f>
        <v>0</v>
      </c>
      <c r="AN44">
        <f>Tokens!AP46</f>
        <v>0</v>
      </c>
      <c r="AO44">
        <f>Tokens!AQ46</f>
        <v>0</v>
      </c>
      <c r="AP44">
        <f>Tokens!AR46</f>
        <v>0</v>
      </c>
      <c r="AQ44">
        <f>Tokens!AS46</f>
        <v>0</v>
      </c>
      <c r="AR44">
        <f>Tokens!AT46</f>
        <v>0</v>
      </c>
      <c r="AS44">
        <f>Tokens!AU46</f>
        <v>0</v>
      </c>
      <c r="AT44">
        <f>Tokens!AV46</f>
        <v>0</v>
      </c>
      <c r="AU44">
        <f>Tokens!AW46</f>
        <v>0</v>
      </c>
      <c r="AV44" t="str">
        <f>Tokens!AX46</f>
        <v>ncreator</v>
      </c>
      <c r="AW44">
        <f>Tokens!AY46</f>
        <v>10</v>
      </c>
      <c r="AX44" t="str">
        <f>Tokens!AZ46</f>
        <v>cotrcrea</v>
      </c>
      <c r="AY44">
        <f>Tokens!BA46</f>
        <v>90</v>
      </c>
      <c r="AZ44" t="str">
        <f>Tokens!BB46</f>
        <v>nminer</v>
      </c>
      <c r="BA44">
        <f>Tokens!BC46</f>
        <v>0</v>
      </c>
      <c r="BB44">
        <f>Tokens!BD46</f>
        <v>0</v>
      </c>
      <c r="BC44">
        <f>Tokens!BE46</f>
        <v>0</v>
      </c>
      <c r="BD44">
        <f>Tokens!BF46</f>
        <v>0</v>
      </c>
      <c r="BE44">
        <f>Tokens!BG46</f>
        <v>0</v>
      </c>
      <c r="BF44">
        <f>Tokens!BH46</f>
        <v>0</v>
      </c>
      <c r="BG44">
        <f>Tokens!BI46</f>
        <v>0</v>
      </c>
      <c r="BH44" t="str">
        <f>Tokens!BJ46</f>
        <v>PASS The Private Island Club</v>
      </c>
      <c r="BI44" t="str">
        <f>Tokens!BK46</f>
        <v>Calvi On The Rocks</v>
      </c>
    </row>
    <row r="45" spans="1:61" x14ac:dyDescent="0.3">
      <c r="A45" t="str">
        <f>Tokens!C47</f>
        <v>#32 Pass Private Island Club</v>
      </c>
      <c r="B45" t="str">
        <f>Tokens!D47</f>
        <v>COR22A32</v>
      </c>
      <c r="C45" t="str">
        <f>Tokens!E47</f>
        <v>The Private Island Club : networking &amp; party / Pass NFT All Access - 1 édition Calvi on the Rocks 2022</v>
      </c>
      <c r="D45">
        <f>Tokens!F47</f>
        <v>1000</v>
      </c>
      <c r="E45" t="str">
        <f>Tokens!G47</f>
        <v>https://bafybeicw2dokm7oeun5nuy436kwkke4dr5mzv4n3n6onukhb34naw7al2e.ipfs.nftstorage.link?image_32.webp</v>
      </c>
      <c r="F45" t="str">
        <f>Tokens!H47</f>
        <v>NfluenT for Calvi On The rocks</v>
      </c>
      <c r="G45">
        <f>Tokens!I47</f>
        <v>0</v>
      </c>
      <c r="H45" t="str">
        <f>Tokens!J47</f>
        <v>Pass festival &amp; Avantages</v>
      </c>
      <c r="I45" t="str">
        <f>Tokens!K47</f>
        <v>pour une (1) personne</v>
      </c>
      <c r="J45" t="str">
        <f>Tokens!L47</f>
        <v>Edition1</v>
      </c>
      <c r="K45">
        <f>Tokens!M47</f>
        <v>1</v>
      </c>
      <c r="L45" t="str">
        <f>Tokens!N47</f>
        <v>Last use</v>
      </c>
      <c r="M45">
        <f>Tokens!O47</f>
        <v>0</v>
      </c>
      <c r="N45" t="str">
        <f>Tokens!P47</f>
        <v>avantage1</v>
      </c>
      <c r="O45" t="str">
        <f>Tokens!Q47</f>
        <v>accès au Backstage (dans la limite des places disponibles)</v>
      </c>
      <c r="P45" t="str">
        <f>Tokens!R47</f>
        <v>avantage2</v>
      </c>
      <c r="Q45" t="str">
        <f>Tokens!S47</f>
        <v>accès à la Villa Festival (artistes, influenceurs, media, pro, entrepreneurs, networking... )</v>
      </c>
      <c r="R45" t="str">
        <f>Tokens!T47</f>
        <v>avantage3</v>
      </c>
      <c r="S45" t="str">
        <f>Tokens!U47</f>
        <v>accès pro Chez Tao</v>
      </c>
      <c r="T45" t="str">
        <f>Tokens!V47</f>
        <v>avantage4</v>
      </c>
      <c r="U45" t="str">
        <f>Tokens!W47</f>
        <v>entrée coupe-file au festival</v>
      </c>
      <c r="V45" t="str">
        <f>Tokens!X47</f>
        <v>avantage5</v>
      </c>
      <c r="W45" t="str">
        <f>Tokens!Y47</f>
        <v>accès à l'espace Pro/VIP (dans la limite des places disponibles)</v>
      </c>
      <c r="X45">
        <f>Tokens!Z47</f>
        <v>0</v>
      </c>
      <c r="Y45">
        <f>Tokens!AA47</f>
        <v>0</v>
      </c>
      <c r="Z45">
        <f>Tokens!AB47</f>
        <v>0</v>
      </c>
      <c r="AA45">
        <f>Tokens!AC47</f>
        <v>0</v>
      </c>
      <c r="AB45">
        <f>Tokens!AD47</f>
        <v>0</v>
      </c>
      <c r="AC45">
        <f>Tokens!AE47</f>
        <v>0</v>
      </c>
      <c r="AD45">
        <f>Tokens!AF47</f>
        <v>0</v>
      </c>
      <c r="AE45">
        <f>Tokens!AG47</f>
        <v>0</v>
      </c>
      <c r="AF45">
        <f>Tokens!AH47</f>
        <v>0</v>
      </c>
      <c r="AG45">
        <f>Tokens!AI47</f>
        <v>0</v>
      </c>
      <c r="AH45">
        <f>Tokens!AJ47</f>
        <v>0</v>
      </c>
      <c r="AI45">
        <f>Tokens!AK47</f>
        <v>0</v>
      </c>
      <c r="AJ45">
        <f>Tokens!AL47</f>
        <v>0</v>
      </c>
      <c r="AK45">
        <f>Tokens!AM47</f>
        <v>0</v>
      </c>
      <c r="AL45">
        <f>Tokens!AN47</f>
        <v>0</v>
      </c>
      <c r="AM45">
        <f>Tokens!AO47</f>
        <v>0</v>
      </c>
      <c r="AN45">
        <f>Tokens!AP47</f>
        <v>0</v>
      </c>
      <c r="AO45">
        <f>Tokens!AQ47</f>
        <v>0</v>
      </c>
      <c r="AP45">
        <f>Tokens!AR47</f>
        <v>0</v>
      </c>
      <c r="AQ45">
        <f>Tokens!AS47</f>
        <v>0</v>
      </c>
      <c r="AR45">
        <f>Tokens!AT47</f>
        <v>0</v>
      </c>
      <c r="AS45">
        <f>Tokens!AU47</f>
        <v>0</v>
      </c>
      <c r="AT45">
        <f>Tokens!AV47</f>
        <v>0</v>
      </c>
      <c r="AU45">
        <f>Tokens!AW47</f>
        <v>0</v>
      </c>
      <c r="AV45" t="str">
        <f>Tokens!AX47</f>
        <v>ncreator</v>
      </c>
      <c r="AW45">
        <f>Tokens!AY47</f>
        <v>10</v>
      </c>
      <c r="AX45" t="str">
        <f>Tokens!AZ47</f>
        <v>cotrcrea</v>
      </c>
      <c r="AY45">
        <f>Tokens!BA47</f>
        <v>90</v>
      </c>
      <c r="AZ45" t="str">
        <f>Tokens!BB47</f>
        <v>nminer</v>
      </c>
      <c r="BA45">
        <f>Tokens!BC47</f>
        <v>0</v>
      </c>
      <c r="BB45">
        <f>Tokens!BD47</f>
        <v>0</v>
      </c>
      <c r="BC45">
        <f>Tokens!BE47</f>
        <v>0</v>
      </c>
      <c r="BD45">
        <f>Tokens!BF47</f>
        <v>0</v>
      </c>
      <c r="BE45">
        <f>Tokens!BG47</f>
        <v>0</v>
      </c>
      <c r="BF45">
        <f>Tokens!BH47</f>
        <v>0</v>
      </c>
      <c r="BG45">
        <f>Tokens!BI47</f>
        <v>0</v>
      </c>
      <c r="BH45" t="str">
        <f>Tokens!BJ47</f>
        <v>PASS The Private Island Club</v>
      </c>
      <c r="BI45" t="str">
        <f>Tokens!BK47</f>
        <v>Calvi On The Rocks</v>
      </c>
    </row>
    <row r="46" spans="1:61" x14ac:dyDescent="0.3">
      <c r="A46" t="str">
        <f>Tokens!C48</f>
        <v>#33 Pass Private Island Club</v>
      </c>
      <c r="B46" t="str">
        <f>Tokens!D48</f>
        <v>COR22A33</v>
      </c>
      <c r="C46" t="str">
        <f>Tokens!E48</f>
        <v>The Private Island Club : networking &amp; party / Pass NFT All Access - 1 édition Calvi on the Rocks 2022</v>
      </c>
      <c r="D46">
        <f>Tokens!F48</f>
        <v>1000</v>
      </c>
      <c r="E46" t="str">
        <f>Tokens!G48</f>
        <v>https://bafybeiext3rnedblxspotc6jzwuq42qsho3dva7ehr62uhofxy2ihbbtau.ipfs.nftstorage.link?image_33.webp</v>
      </c>
      <c r="F46" t="str">
        <f>Tokens!H48</f>
        <v>NfluenT for Calvi On The rocks</v>
      </c>
      <c r="G46">
        <f>Tokens!I48</f>
        <v>0</v>
      </c>
      <c r="H46" t="str">
        <f>Tokens!J48</f>
        <v>Pass festival &amp; Avantages</v>
      </c>
      <c r="I46" t="str">
        <f>Tokens!K48</f>
        <v>pour une (1) personne</v>
      </c>
      <c r="J46" t="str">
        <f>Tokens!L48</f>
        <v>Edition1</v>
      </c>
      <c r="K46">
        <f>Tokens!M48</f>
        <v>1</v>
      </c>
      <c r="L46" t="str">
        <f>Tokens!N48</f>
        <v>Last use</v>
      </c>
      <c r="M46">
        <f>Tokens!O48</f>
        <v>0</v>
      </c>
      <c r="N46" t="str">
        <f>Tokens!P48</f>
        <v>avantage1</v>
      </c>
      <c r="O46" t="str">
        <f>Tokens!Q48</f>
        <v>accès au Backstage (dans la limite des places disponibles)</v>
      </c>
      <c r="P46" t="str">
        <f>Tokens!R48</f>
        <v>avantage2</v>
      </c>
      <c r="Q46" t="str">
        <f>Tokens!S48</f>
        <v>accès à la Villa Festival (artistes, influenceurs, media, pro, entrepreneurs, networking... )</v>
      </c>
      <c r="R46" t="str">
        <f>Tokens!T48</f>
        <v>avantage3</v>
      </c>
      <c r="S46" t="str">
        <f>Tokens!U48</f>
        <v>accès pro Chez Tao</v>
      </c>
      <c r="T46" t="str">
        <f>Tokens!V48</f>
        <v>avantage4</v>
      </c>
      <c r="U46" t="str">
        <f>Tokens!W48</f>
        <v>entrée coupe-file au festival</v>
      </c>
      <c r="V46" t="str">
        <f>Tokens!X48</f>
        <v>avantage5</v>
      </c>
      <c r="W46" t="str">
        <f>Tokens!Y48</f>
        <v>accès à l'espace Pro/VIP (dans la limite des places disponibles)</v>
      </c>
      <c r="X46">
        <f>Tokens!Z48</f>
        <v>0</v>
      </c>
      <c r="Y46">
        <f>Tokens!AA48</f>
        <v>0</v>
      </c>
      <c r="Z46">
        <f>Tokens!AB48</f>
        <v>0</v>
      </c>
      <c r="AA46">
        <f>Tokens!AC48</f>
        <v>0</v>
      </c>
      <c r="AB46">
        <f>Tokens!AD48</f>
        <v>0</v>
      </c>
      <c r="AC46">
        <f>Tokens!AE48</f>
        <v>0</v>
      </c>
      <c r="AD46">
        <f>Tokens!AF48</f>
        <v>0</v>
      </c>
      <c r="AE46">
        <f>Tokens!AG48</f>
        <v>0</v>
      </c>
      <c r="AF46">
        <f>Tokens!AH48</f>
        <v>0</v>
      </c>
      <c r="AG46">
        <f>Tokens!AI48</f>
        <v>0</v>
      </c>
      <c r="AH46">
        <f>Tokens!AJ48</f>
        <v>0</v>
      </c>
      <c r="AI46">
        <f>Tokens!AK48</f>
        <v>0</v>
      </c>
      <c r="AJ46">
        <f>Tokens!AL48</f>
        <v>0</v>
      </c>
      <c r="AK46">
        <f>Tokens!AM48</f>
        <v>0</v>
      </c>
      <c r="AL46">
        <f>Tokens!AN48</f>
        <v>0</v>
      </c>
      <c r="AM46">
        <f>Tokens!AO48</f>
        <v>0</v>
      </c>
      <c r="AN46">
        <f>Tokens!AP48</f>
        <v>0</v>
      </c>
      <c r="AO46">
        <f>Tokens!AQ48</f>
        <v>0</v>
      </c>
      <c r="AP46">
        <f>Tokens!AR48</f>
        <v>0</v>
      </c>
      <c r="AQ46">
        <f>Tokens!AS48</f>
        <v>0</v>
      </c>
      <c r="AR46">
        <f>Tokens!AT48</f>
        <v>0</v>
      </c>
      <c r="AS46">
        <f>Tokens!AU48</f>
        <v>0</v>
      </c>
      <c r="AT46">
        <f>Tokens!AV48</f>
        <v>0</v>
      </c>
      <c r="AU46">
        <f>Tokens!AW48</f>
        <v>0</v>
      </c>
      <c r="AV46" t="str">
        <f>Tokens!AX48</f>
        <v>ncreator</v>
      </c>
      <c r="AW46">
        <f>Tokens!AY48</f>
        <v>10</v>
      </c>
      <c r="AX46" t="str">
        <f>Tokens!AZ48</f>
        <v>cotrcrea</v>
      </c>
      <c r="AY46">
        <f>Tokens!BA48</f>
        <v>90</v>
      </c>
      <c r="AZ46" t="str">
        <f>Tokens!BB48</f>
        <v>nminer</v>
      </c>
      <c r="BA46">
        <f>Tokens!BC48</f>
        <v>0</v>
      </c>
      <c r="BB46">
        <f>Tokens!BD48</f>
        <v>0</v>
      </c>
      <c r="BC46">
        <f>Tokens!BE48</f>
        <v>0</v>
      </c>
      <c r="BD46">
        <f>Tokens!BF48</f>
        <v>0</v>
      </c>
      <c r="BE46">
        <f>Tokens!BG48</f>
        <v>0</v>
      </c>
      <c r="BF46">
        <f>Tokens!BH48</f>
        <v>0</v>
      </c>
      <c r="BG46">
        <f>Tokens!BI48</f>
        <v>0</v>
      </c>
      <c r="BH46" t="str">
        <f>Tokens!BJ48</f>
        <v>PASS The Private Island Club</v>
      </c>
      <c r="BI46" t="str">
        <f>Tokens!BK48</f>
        <v>Calvi On The Rocks</v>
      </c>
    </row>
    <row r="47" spans="1:61" x14ac:dyDescent="0.3">
      <c r="A47" t="str">
        <f>Tokens!C49</f>
        <v>#34 Pass Private Island Club</v>
      </c>
      <c r="B47" t="str">
        <f>Tokens!D49</f>
        <v>COR22A34</v>
      </c>
      <c r="C47" t="str">
        <f>Tokens!E49</f>
        <v>The Private Island Club : networking &amp; party / Pass NFT All Access - 1 édition Calvi on the Rocks 2022</v>
      </c>
      <c r="D47">
        <f>Tokens!F49</f>
        <v>1000</v>
      </c>
      <c r="E47" t="str">
        <f>Tokens!G49</f>
        <v>https://bafybeie4shc3dpitnn2wlazhxaaolhro4ug7yipp3kz7lch5au6kxs7fpi.ipfs.nftstorage.link?image_34.webp</v>
      </c>
      <c r="F47" t="str">
        <f>Tokens!H49</f>
        <v>NfluenT for Calvi On The rocks</v>
      </c>
      <c r="G47">
        <f>Tokens!I49</f>
        <v>0</v>
      </c>
      <c r="H47" t="str">
        <f>Tokens!J49</f>
        <v>Pass festival &amp; Avantages</v>
      </c>
      <c r="I47" t="str">
        <f>Tokens!K49</f>
        <v>pour une (1) personne</v>
      </c>
      <c r="J47" t="str">
        <f>Tokens!L49</f>
        <v>Edition1</v>
      </c>
      <c r="K47">
        <f>Tokens!M49</f>
        <v>1</v>
      </c>
      <c r="L47" t="str">
        <f>Tokens!N49</f>
        <v>Last use</v>
      </c>
      <c r="M47">
        <f>Tokens!O49</f>
        <v>0</v>
      </c>
      <c r="N47" t="str">
        <f>Tokens!P49</f>
        <v>avantage1</v>
      </c>
      <c r="O47" t="str">
        <f>Tokens!Q49</f>
        <v>accès au Backstage (dans la limite des places disponibles)</v>
      </c>
      <c r="P47" t="str">
        <f>Tokens!R49</f>
        <v>avantage2</v>
      </c>
      <c r="Q47" t="str">
        <f>Tokens!S49</f>
        <v>accès à la Villa Festival (artistes, influenceurs, media, pro, entrepreneurs, networking... )</v>
      </c>
      <c r="R47" t="str">
        <f>Tokens!T49</f>
        <v>avantage3</v>
      </c>
      <c r="S47" t="str">
        <f>Tokens!U49</f>
        <v>accès pro Chez Tao</v>
      </c>
      <c r="T47" t="str">
        <f>Tokens!V49</f>
        <v>avantage4</v>
      </c>
      <c r="U47" t="str">
        <f>Tokens!W49</f>
        <v>entrée coupe-file au festival</v>
      </c>
      <c r="V47" t="str">
        <f>Tokens!X49</f>
        <v>avantage5</v>
      </c>
      <c r="W47" t="str">
        <f>Tokens!Y49</f>
        <v>accès à l'espace Pro/VIP (dans la limite des places disponibles)</v>
      </c>
      <c r="X47">
        <f>Tokens!Z49</f>
        <v>0</v>
      </c>
      <c r="Y47">
        <f>Tokens!AA49</f>
        <v>0</v>
      </c>
      <c r="Z47">
        <f>Tokens!AB49</f>
        <v>0</v>
      </c>
      <c r="AA47">
        <f>Tokens!AC49</f>
        <v>0</v>
      </c>
      <c r="AB47">
        <f>Tokens!AD49</f>
        <v>0</v>
      </c>
      <c r="AC47">
        <f>Tokens!AE49</f>
        <v>0</v>
      </c>
      <c r="AD47">
        <f>Tokens!AF49</f>
        <v>0</v>
      </c>
      <c r="AE47">
        <f>Tokens!AG49</f>
        <v>0</v>
      </c>
      <c r="AF47">
        <f>Tokens!AH49</f>
        <v>0</v>
      </c>
      <c r="AG47">
        <f>Tokens!AI49</f>
        <v>0</v>
      </c>
      <c r="AH47">
        <f>Tokens!AJ49</f>
        <v>0</v>
      </c>
      <c r="AI47">
        <f>Tokens!AK49</f>
        <v>0</v>
      </c>
      <c r="AJ47">
        <f>Tokens!AL49</f>
        <v>0</v>
      </c>
      <c r="AK47">
        <f>Tokens!AM49</f>
        <v>0</v>
      </c>
      <c r="AL47">
        <f>Tokens!AN49</f>
        <v>0</v>
      </c>
      <c r="AM47">
        <f>Tokens!AO49</f>
        <v>0</v>
      </c>
      <c r="AN47">
        <f>Tokens!AP49</f>
        <v>0</v>
      </c>
      <c r="AO47">
        <f>Tokens!AQ49</f>
        <v>0</v>
      </c>
      <c r="AP47">
        <f>Tokens!AR49</f>
        <v>0</v>
      </c>
      <c r="AQ47">
        <f>Tokens!AS49</f>
        <v>0</v>
      </c>
      <c r="AR47">
        <f>Tokens!AT49</f>
        <v>0</v>
      </c>
      <c r="AS47">
        <f>Tokens!AU49</f>
        <v>0</v>
      </c>
      <c r="AT47">
        <f>Tokens!AV49</f>
        <v>0</v>
      </c>
      <c r="AU47">
        <f>Tokens!AW49</f>
        <v>0</v>
      </c>
      <c r="AV47" t="str">
        <f>Tokens!AX49</f>
        <v>ncreator</v>
      </c>
      <c r="AW47">
        <f>Tokens!AY49</f>
        <v>10</v>
      </c>
      <c r="AX47" t="str">
        <f>Tokens!AZ49</f>
        <v>cotrcrea</v>
      </c>
      <c r="AY47">
        <f>Tokens!BA49</f>
        <v>90</v>
      </c>
      <c r="AZ47" t="str">
        <f>Tokens!BB49</f>
        <v>nminer</v>
      </c>
      <c r="BA47">
        <f>Tokens!BC49</f>
        <v>0</v>
      </c>
      <c r="BB47">
        <f>Tokens!BD49</f>
        <v>0</v>
      </c>
      <c r="BC47">
        <f>Tokens!BE49</f>
        <v>0</v>
      </c>
      <c r="BD47">
        <f>Tokens!BF49</f>
        <v>0</v>
      </c>
      <c r="BE47">
        <f>Tokens!BG49</f>
        <v>0</v>
      </c>
      <c r="BF47">
        <f>Tokens!BH49</f>
        <v>0</v>
      </c>
      <c r="BG47">
        <f>Tokens!BI49</f>
        <v>0</v>
      </c>
      <c r="BH47" t="str">
        <f>Tokens!BJ49</f>
        <v>PASS The Private Island Club</v>
      </c>
      <c r="BI47" t="str">
        <f>Tokens!BK49</f>
        <v>Calvi On The Rocks</v>
      </c>
    </row>
    <row r="48" spans="1:61" x14ac:dyDescent="0.3">
      <c r="A48" t="str">
        <f>Tokens!C50</f>
        <v>#35 Pass Private Island Club</v>
      </c>
      <c r="B48" t="str">
        <f>Tokens!D50</f>
        <v>COR22A35</v>
      </c>
      <c r="C48" t="str">
        <f>Tokens!E50</f>
        <v>The Private Island Club : networking &amp; party / Pass NFT All Access - 1 édition Calvi on the Rocks 2022</v>
      </c>
      <c r="D48">
        <f>Tokens!F50</f>
        <v>1000</v>
      </c>
      <c r="E48" t="str">
        <f>Tokens!G50</f>
        <v>https://bafybeia5p4pj3gx246c2njbgn7v2hru3urj3ejw64dvy46du5zif4auasy.ipfs.nftstorage.link?image_35.webp</v>
      </c>
      <c r="F48" t="str">
        <f>Tokens!H50</f>
        <v>NfluenT for Calvi On The rocks</v>
      </c>
      <c r="G48">
        <f>Tokens!I50</f>
        <v>0</v>
      </c>
      <c r="H48" t="str">
        <f>Tokens!J50</f>
        <v>Pass festival &amp; Avantages</v>
      </c>
      <c r="I48" t="str">
        <f>Tokens!K50</f>
        <v>pour une (1) personne</v>
      </c>
      <c r="J48" t="str">
        <f>Tokens!L50</f>
        <v>Edition1</v>
      </c>
      <c r="K48">
        <f>Tokens!M50</f>
        <v>1</v>
      </c>
      <c r="L48" t="str">
        <f>Tokens!N50</f>
        <v>Last use</v>
      </c>
      <c r="M48">
        <f>Tokens!O50</f>
        <v>0</v>
      </c>
      <c r="N48" t="str">
        <f>Tokens!P50</f>
        <v>avantage1</v>
      </c>
      <c r="O48" t="str">
        <f>Tokens!Q50</f>
        <v>accès au Backstage (dans la limite des places disponibles)</v>
      </c>
      <c r="P48" t="str">
        <f>Tokens!R50</f>
        <v>avantage2</v>
      </c>
      <c r="Q48" t="str">
        <f>Tokens!S50</f>
        <v>accès à la Villa Festival (artistes, influenceurs, media, pro, entrepreneurs, networking... )</v>
      </c>
      <c r="R48" t="str">
        <f>Tokens!T50</f>
        <v>avantage3</v>
      </c>
      <c r="S48" t="str">
        <f>Tokens!U50</f>
        <v>accès pro Chez Tao</v>
      </c>
      <c r="T48" t="str">
        <f>Tokens!V50</f>
        <v>avantage4</v>
      </c>
      <c r="U48" t="str">
        <f>Tokens!W50</f>
        <v>entrée coupe-file au festival</v>
      </c>
      <c r="V48" t="str">
        <f>Tokens!X50</f>
        <v>avantage5</v>
      </c>
      <c r="W48" t="str">
        <f>Tokens!Y50</f>
        <v>accès à l'espace Pro/VIP (dans la limite des places disponibles)</v>
      </c>
      <c r="X48">
        <f>Tokens!Z50</f>
        <v>0</v>
      </c>
      <c r="Y48">
        <f>Tokens!AA50</f>
        <v>0</v>
      </c>
      <c r="Z48">
        <f>Tokens!AB50</f>
        <v>0</v>
      </c>
      <c r="AA48">
        <f>Tokens!AC50</f>
        <v>0</v>
      </c>
      <c r="AB48">
        <f>Tokens!AD50</f>
        <v>0</v>
      </c>
      <c r="AC48">
        <f>Tokens!AE50</f>
        <v>0</v>
      </c>
      <c r="AD48">
        <f>Tokens!AF50</f>
        <v>0</v>
      </c>
      <c r="AE48">
        <f>Tokens!AG50</f>
        <v>0</v>
      </c>
      <c r="AF48">
        <f>Tokens!AH50</f>
        <v>0</v>
      </c>
      <c r="AG48">
        <f>Tokens!AI50</f>
        <v>0</v>
      </c>
      <c r="AH48">
        <f>Tokens!AJ50</f>
        <v>0</v>
      </c>
      <c r="AI48">
        <f>Tokens!AK50</f>
        <v>0</v>
      </c>
      <c r="AJ48">
        <f>Tokens!AL50</f>
        <v>0</v>
      </c>
      <c r="AK48">
        <f>Tokens!AM50</f>
        <v>0</v>
      </c>
      <c r="AL48">
        <f>Tokens!AN50</f>
        <v>0</v>
      </c>
      <c r="AM48">
        <f>Tokens!AO50</f>
        <v>0</v>
      </c>
      <c r="AN48">
        <f>Tokens!AP50</f>
        <v>0</v>
      </c>
      <c r="AO48">
        <f>Tokens!AQ50</f>
        <v>0</v>
      </c>
      <c r="AP48">
        <f>Tokens!AR50</f>
        <v>0</v>
      </c>
      <c r="AQ48">
        <f>Tokens!AS50</f>
        <v>0</v>
      </c>
      <c r="AR48">
        <f>Tokens!AT50</f>
        <v>0</v>
      </c>
      <c r="AS48">
        <f>Tokens!AU50</f>
        <v>0</v>
      </c>
      <c r="AT48">
        <f>Tokens!AV50</f>
        <v>0</v>
      </c>
      <c r="AU48">
        <f>Tokens!AW50</f>
        <v>0</v>
      </c>
      <c r="AV48" t="str">
        <f>Tokens!AX50</f>
        <v>ncreator</v>
      </c>
      <c r="AW48">
        <f>Tokens!AY50</f>
        <v>10</v>
      </c>
      <c r="AX48" t="str">
        <f>Tokens!AZ50</f>
        <v>cotrcrea</v>
      </c>
      <c r="AY48">
        <f>Tokens!BA50</f>
        <v>90</v>
      </c>
      <c r="AZ48" t="str">
        <f>Tokens!BB50</f>
        <v>nminer</v>
      </c>
      <c r="BA48">
        <f>Tokens!BC50</f>
        <v>0</v>
      </c>
      <c r="BB48">
        <f>Tokens!BD50</f>
        <v>0</v>
      </c>
      <c r="BC48">
        <f>Tokens!BE50</f>
        <v>0</v>
      </c>
      <c r="BD48">
        <f>Tokens!BF50</f>
        <v>0</v>
      </c>
      <c r="BE48">
        <f>Tokens!BG50</f>
        <v>0</v>
      </c>
      <c r="BF48">
        <f>Tokens!BH50</f>
        <v>0</v>
      </c>
      <c r="BG48">
        <f>Tokens!BI50</f>
        <v>0</v>
      </c>
      <c r="BH48" t="str">
        <f>Tokens!BJ50</f>
        <v>PASS The Private Island Club</v>
      </c>
      <c r="BI48" t="str">
        <f>Tokens!BK50</f>
        <v>Calvi On The Rocks</v>
      </c>
    </row>
    <row r="49" spans="1:61" x14ac:dyDescent="0.3">
      <c r="A49" t="str">
        <f>Tokens!C51</f>
        <v>#36 Pass Private Island Club</v>
      </c>
      <c r="B49" t="str">
        <f>Tokens!D51</f>
        <v>COR22A36</v>
      </c>
      <c r="C49" t="str">
        <f>Tokens!E51</f>
        <v>The Private Island Club : networking &amp; party / Pass NFT All Access - 1 édition Calvi on the Rocks 2022</v>
      </c>
      <c r="D49">
        <f>Tokens!F51</f>
        <v>1000</v>
      </c>
      <c r="E49" t="str">
        <f>Tokens!G51</f>
        <v>https://bafybeiatdazhnheldnymcvytsxk3pwkwmmkh2q7owyrm7er73dy3jyopn4.ipfs.nftstorage.link?image_36.webp</v>
      </c>
      <c r="F49" t="str">
        <f>Tokens!H51</f>
        <v>NfluenT for Calvi On The rocks</v>
      </c>
      <c r="G49">
        <f>Tokens!I51</f>
        <v>0</v>
      </c>
      <c r="H49" t="str">
        <f>Tokens!J51</f>
        <v>Pass festival &amp; Avantages</v>
      </c>
      <c r="I49" t="str">
        <f>Tokens!K51</f>
        <v>pour une (1) personne</v>
      </c>
      <c r="J49" t="str">
        <f>Tokens!L51</f>
        <v>Edition1</v>
      </c>
      <c r="K49">
        <f>Tokens!M51</f>
        <v>1</v>
      </c>
      <c r="L49" t="str">
        <f>Tokens!N51</f>
        <v>Last use</v>
      </c>
      <c r="M49">
        <f>Tokens!O51</f>
        <v>0</v>
      </c>
      <c r="N49" t="str">
        <f>Tokens!P51</f>
        <v>avantage1</v>
      </c>
      <c r="O49" t="str">
        <f>Tokens!Q51</f>
        <v>accès au Backstage (dans la limite des places disponibles)</v>
      </c>
      <c r="P49" t="str">
        <f>Tokens!R51</f>
        <v>avantage2</v>
      </c>
      <c r="Q49" t="str">
        <f>Tokens!S51</f>
        <v>accès à la Villa Festival (artistes, influenceurs, media, pro, entrepreneurs, networking... )</v>
      </c>
      <c r="R49" t="str">
        <f>Tokens!T51</f>
        <v>avantage3</v>
      </c>
      <c r="S49" t="str">
        <f>Tokens!U51</f>
        <v>accès pro Chez Tao</v>
      </c>
      <c r="T49" t="str">
        <f>Tokens!V51</f>
        <v>avantage4</v>
      </c>
      <c r="U49" t="str">
        <f>Tokens!W51</f>
        <v>entrée coupe-file au festival</v>
      </c>
      <c r="V49" t="str">
        <f>Tokens!X51</f>
        <v>avantage5</v>
      </c>
      <c r="W49" t="str">
        <f>Tokens!Y51</f>
        <v>accès à l'espace Pro/VIP (dans la limite des places disponibles)</v>
      </c>
      <c r="X49">
        <f>Tokens!Z51</f>
        <v>0</v>
      </c>
      <c r="Y49">
        <f>Tokens!AA51</f>
        <v>0</v>
      </c>
      <c r="Z49">
        <f>Tokens!AB51</f>
        <v>0</v>
      </c>
      <c r="AA49">
        <f>Tokens!AC51</f>
        <v>0</v>
      </c>
      <c r="AB49">
        <f>Tokens!AD51</f>
        <v>0</v>
      </c>
      <c r="AC49">
        <f>Tokens!AE51</f>
        <v>0</v>
      </c>
      <c r="AD49">
        <f>Tokens!AF51</f>
        <v>0</v>
      </c>
      <c r="AE49">
        <f>Tokens!AG51</f>
        <v>0</v>
      </c>
      <c r="AF49">
        <f>Tokens!AH51</f>
        <v>0</v>
      </c>
      <c r="AG49">
        <f>Tokens!AI51</f>
        <v>0</v>
      </c>
      <c r="AH49">
        <f>Tokens!AJ51</f>
        <v>0</v>
      </c>
      <c r="AI49">
        <f>Tokens!AK51</f>
        <v>0</v>
      </c>
      <c r="AJ49">
        <f>Tokens!AL51</f>
        <v>0</v>
      </c>
      <c r="AK49">
        <f>Tokens!AM51</f>
        <v>0</v>
      </c>
      <c r="AL49">
        <f>Tokens!AN51</f>
        <v>0</v>
      </c>
      <c r="AM49">
        <f>Tokens!AO51</f>
        <v>0</v>
      </c>
      <c r="AN49">
        <f>Tokens!AP51</f>
        <v>0</v>
      </c>
      <c r="AO49">
        <f>Tokens!AQ51</f>
        <v>0</v>
      </c>
      <c r="AP49">
        <f>Tokens!AR51</f>
        <v>0</v>
      </c>
      <c r="AQ49">
        <f>Tokens!AS51</f>
        <v>0</v>
      </c>
      <c r="AR49">
        <f>Tokens!AT51</f>
        <v>0</v>
      </c>
      <c r="AS49">
        <f>Tokens!AU51</f>
        <v>0</v>
      </c>
      <c r="AT49">
        <f>Tokens!AV51</f>
        <v>0</v>
      </c>
      <c r="AU49">
        <f>Tokens!AW51</f>
        <v>0</v>
      </c>
      <c r="AV49" t="str">
        <f>Tokens!AX51</f>
        <v>ncreator</v>
      </c>
      <c r="AW49">
        <f>Tokens!AY51</f>
        <v>10</v>
      </c>
      <c r="AX49" t="str">
        <f>Tokens!AZ51</f>
        <v>cotrcrea</v>
      </c>
      <c r="AY49">
        <f>Tokens!BA51</f>
        <v>90</v>
      </c>
      <c r="AZ49" t="str">
        <f>Tokens!BB51</f>
        <v>nminer</v>
      </c>
      <c r="BA49">
        <f>Tokens!BC51</f>
        <v>0</v>
      </c>
      <c r="BB49">
        <f>Tokens!BD51</f>
        <v>0</v>
      </c>
      <c r="BC49">
        <f>Tokens!BE51</f>
        <v>0</v>
      </c>
      <c r="BD49">
        <f>Tokens!BF51</f>
        <v>0</v>
      </c>
      <c r="BE49">
        <f>Tokens!BG51</f>
        <v>0</v>
      </c>
      <c r="BF49">
        <f>Tokens!BH51</f>
        <v>0</v>
      </c>
      <c r="BG49">
        <f>Tokens!BI51</f>
        <v>0</v>
      </c>
      <c r="BH49" t="str">
        <f>Tokens!BJ51</f>
        <v>PASS The Private Island Club</v>
      </c>
      <c r="BI49" t="str">
        <f>Tokens!BK51</f>
        <v>Calvi On The Rocks</v>
      </c>
    </row>
    <row r="50" spans="1:61" x14ac:dyDescent="0.3">
      <c r="A50" t="str">
        <f>Tokens!C52</f>
        <v>#37 Pass Private Island Club</v>
      </c>
      <c r="B50" t="str">
        <f>Tokens!D52</f>
        <v>COR22A37</v>
      </c>
      <c r="C50" t="str">
        <f>Tokens!E52</f>
        <v>The Private Island Club : networking &amp; party / Pass NFT All Access - 1 édition Calvi on the Rocks 2022</v>
      </c>
      <c r="D50">
        <f>Tokens!F52</f>
        <v>1000</v>
      </c>
      <c r="E50" t="str">
        <f>Tokens!G52</f>
        <v>https://bafybeifhogbgatm4corkzy7onj6usnvigocb4ewqiciol2mivt4avqqo5q.ipfs.nftstorage.link?image_37.webp</v>
      </c>
      <c r="F50" t="str">
        <f>Tokens!H52</f>
        <v>NfluenT for Calvi On The rocks</v>
      </c>
      <c r="G50">
        <f>Tokens!I52</f>
        <v>0</v>
      </c>
      <c r="H50" t="str">
        <f>Tokens!J52</f>
        <v>Pass festival &amp; Avantages</v>
      </c>
      <c r="I50" t="str">
        <f>Tokens!K52</f>
        <v>pour une (1) personne</v>
      </c>
      <c r="J50" t="str">
        <f>Tokens!L52</f>
        <v>Edition1</v>
      </c>
      <c r="K50">
        <f>Tokens!M52</f>
        <v>1</v>
      </c>
      <c r="L50" t="str">
        <f>Tokens!N52</f>
        <v>Last use</v>
      </c>
      <c r="M50">
        <f>Tokens!O52</f>
        <v>0</v>
      </c>
      <c r="N50" t="str">
        <f>Tokens!P52</f>
        <v>avantage1</v>
      </c>
      <c r="O50" t="str">
        <f>Tokens!Q52</f>
        <v>accès au Backstage (dans la limite des places disponibles)</v>
      </c>
      <c r="P50" t="str">
        <f>Tokens!R52</f>
        <v>avantage2</v>
      </c>
      <c r="Q50" t="str">
        <f>Tokens!S52</f>
        <v>accès à la Villa Festival (artistes, influenceurs, media, pro, entrepreneurs, networking... )</v>
      </c>
      <c r="R50" t="str">
        <f>Tokens!T52</f>
        <v>avantage3</v>
      </c>
      <c r="S50" t="str">
        <f>Tokens!U52</f>
        <v>accès pro Chez Tao</v>
      </c>
      <c r="T50" t="str">
        <f>Tokens!V52</f>
        <v>avantage4</v>
      </c>
      <c r="U50" t="str">
        <f>Tokens!W52</f>
        <v>entrée coupe-file au festival</v>
      </c>
      <c r="V50" t="str">
        <f>Tokens!X52</f>
        <v>avantage5</v>
      </c>
      <c r="W50" t="str">
        <f>Tokens!Y52</f>
        <v>accès à l'espace Pro/VIP (dans la limite des places disponibles)</v>
      </c>
      <c r="X50">
        <f>Tokens!Z52</f>
        <v>0</v>
      </c>
      <c r="Y50">
        <f>Tokens!AA52</f>
        <v>0</v>
      </c>
      <c r="Z50">
        <f>Tokens!AB52</f>
        <v>0</v>
      </c>
      <c r="AA50">
        <f>Tokens!AC52</f>
        <v>0</v>
      </c>
      <c r="AB50">
        <f>Tokens!AD52</f>
        <v>0</v>
      </c>
      <c r="AC50">
        <f>Tokens!AE52</f>
        <v>0</v>
      </c>
      <c r="AD50">
        <f>Tokens!AF52</f>
        <v>0</v>
      </c>
      <c r="AE50">
        <f>Tokens!AG52</f>
        <v>0</v>
      </c>
      <c r="AF50">
        <f>Tokens!AH52</f>
        <v>0</v>
      </c>
      <c r="AG50">
        <f>Tokens!AI52</f>
        <v>0</v>
      </c>
      <c r="AH50">
        <f>Tokens!AJ52</f>
        <v>0</v>
      </c>
      <c r="AI50">
        <f>Tokens!AK52</f>
        <v>0</v>
      </c>
      <c r="AJ50">
        <f>Tokens!AL52</f>
        <v>0</v>
      </c>
      <c r="AK50">
        <f>Tokens!AM52</f>
        <v>0</v>
      </c>
      <c r="AL50">
        <f>Tokens!AN52</f>
        <v>0</v>
      </c>
      <c r="AM50">
        <f>Tokens!AO52</f>
        <v>0</v>
      </c>
      <c r="AN50">
        <f>Tokens!AP52</f>
        <v>0</v>
      </c>
      <c r="AO50">
        <f>Tokens!AQ52</f>
        <v>0</v>
      </c>
      <c r="AP50">
        <f>Tokens!AR52</f>
        <v>0</v>
      </c>
      <c r="AQ50">
        <f>Tokens!AS52</f>
        <v>0</v>
      </c>
      <c r="AR50">
        <f>Tokens!AT52</f>
        <v>0</v>
      </c>
      <c r="AS50">
        <f>Tokens!AU52</f>
        <v>0</v>
      </c>
      <c r="AT50">
        <f>Tokens!AV52</f>
        <v>0</v>
      </c>
      <c r="AU50">
        <f>Tokens!AW52</f>
        <v>0</v>
      </c>
      <c r="AV50" t="str">
        <f>Tokens!AX52</f>
        <v>ncreator</v>
      </c>
      <c r="AW50">
        <f>Tokens!AY52</f>
        <v>10</v>
      </c>
      <c r="AX50" t="str">
        <f>Tokens!AZ52</f>
        <v>cotrcrea</v>
      </c>
      <c r="AY50">
        <f>Tokens!BA52</f>
        <v>90</v>
      </c>
      <c r="AZ50" t="str">
        <f>Tokens!BB52</f>
        <v>nminer</v>
      </c>
      <c r="BA50">
        <f>Tokens!BC52</f>
        <v>0</v>
      </c>
      <c r="BB50">
        <f>Tokens!BD52</f>
        <v>0</v>
      </c>
      <c r="BC50">
        <f>Tokens!BE52</f>
        <v>0</v>
      </c>
      <c r="BD50">
        <f>Tokens!BF52</f>
        <v>0</v>
      </c>
      <c r="BE50">
        <f>Tokens!BG52</f>
        <v>0</v>
      </c>
      <c r="BF50">
        <f>Tokens!BH52</f>
        <v>0</v>
      </c>
      <c r="BG50">
        <f>Tokens!BI52</f>
        <v>0</v>
      </c>
      <c r="BH50" t="str">
        <f>Tokens!BJ52</f>
        <v>PASS The Private Island Club</v>
      </c>
      <c r="BI50" t="str">
        <f>Tokens!BK52</f>
        <v>Calvi On The Rocks</v>
      </c>
    </row>
    <row r="51" spans="1:61" x14ac:dyDescent="0.3">
      <c r="A51" t="str">
        <f>Tokens!C53</f>
        <v>#38 Pass Private Island Club</v>
      </c>
      <c r="B51" t="str">
        <f>Tokens!D53</f>
        <v>COR22A38</v>
      </c>
      <c r="C51" t="str">
        <f>Tokens!E53</f>
        <v>The Private Island Club : networking &amp; party / Pass NFT All Access - 1 édition Calvi on the Rocks 2022</v>
      </c>
      <c r="D51">
        <f>Tokens!F53</f>
        <v>1000</v>
      </c>
      <c r="E51" t="str">
        <f>Tokens!G53</f>
        <v>https://bafybeicyn32cctiuve4y3ahruyrunqhbmilafrxbcpra7ch5baquvklora.ipfs.nftstorage.link?image_38.webp</v>
      </c>
      <c r="F51" t="str">
        <f>Tokens!H53</f>
        <v>NfluenT for Calvi On The rocks</v>
      </c>
      <c r="G51">
        <f>Tokens!I53</f>
        <v>0</v>
      </c>
      <c r="H51" t="str">
        <f>Tokens!J53</f>
        <v>Pass festival &amp; Avantages</v>
      </c>
      <c r="I51" t="str">
        <f>Tokens!K53</f>
        <v>pour une (1) personne</v>
      </c>
      <c r="J51" t="str">
        <f>Tokens!L53</f>
        <v>Edition1</v>
      </c>
      <c r="K51">
        <f>Tokens!M53</f>
        <v>1</v>
      </c>
      <c r="L51" t="str">
        <f>Tokens!N53</f>
        <v>Last use</v>
      </c>
      <c r="M51">
        <f>Tokens!O53</f>
        <v>0</v>
      </c>
      <c r="N51" t="str">
        <f>Tokens!P53</f>
        <v>avantage1</v>
      </c>
      <c r="O51" t="str">
        <f>Tokens!Q53</f>
        <v>accès au Backstage (dans la limite des places disponibles)</v>
      </c>
      <c r="P51" t="str">
        <f>Tokens!R53</f>
        <v>avantage2</v>
      </c>
      <c r="Q51" t="str">
        <f>Tokens!S53</f>
        <v>accès à la Villa Festival (artistes, influenceurs, media, pro, entrepreneurs, networking... )</v>
      </c>
      <c r="R51" t="str">
        <f>Tokens!T53</f>
        <v>avantage3</v>
      </c>
      <c r="S51" t="str">
        <f>Tokens!U53</f>
        <v>accès pro Chez Tao</v>
      </c>
      <c r="T51" t="str">
        <f>Tokens!V53</f>
        <v>avantage4</v>
      </c>
      <c r="U51" t="str">
        <f>Tokens!W53</f>
        <v>entrée coupe-file au festival</v>
      </c>
      <c r="V51" t="str">
        <f>Tokens!X53</f>
        <v>avantage5</v>
      </c>
      <c r="W51" t="str">
        <f>Tokens!Y53</f>
        <v>accès à l'espace Pro/VIP (dans la limite des places disponibles)</v>
      </c>
      <c r="X51">
        <f>Tokens!Z53</f>
        <v>0</v>
      </c>
      <c r="Y51">
        <f>Tokens!AA53</f>
        <v>0</v>
      </c>
      <c r="Z51">
        <f>Tokens!AB53</f>
        <v>0</v>
      </c>
      <c r="AA51">
        <f>Tokens!AC53</f>
        <v>0</v>
      </c>
      <c r="AB51">
        <f>Tokens!AD53</f>
        <v>0</v>
      </c>
      <c r="AC51">
        <f>Tokens!AE53</f>
        <v>0</v>
      </c>
      <c r="AD51">
        <f>Tokens!AF53</f>
        <v>0</v>
      </c>
      <c r="AE51">
        <f>Tokens!AG53</f>
        <v>0</v>
      </c>
      <c r="AF51">
        <f>Tokens!AH53</f>
        <v>0</v>
      </c>
      <c r="AG51">
        <f>Tokens!AI53</f>
        <v>0</v>
      </c>
      <c r="AH51">
        <f>Tokens!AJ53</f>
        <v>0</v>
      </c>
      <c r="AI51">
        <f>Tokens!AK53</f>
        <v>0</v>
      </c>
      <c r="AJ51">
        <f>Tokens!AL53</f>
        <v>0</v>
      </c>
      <c r="AK51">
        <f>Tokens!AM53</f>
        <v>0</v>
      </c>
      <c r="AL51">
        <f>Tokens!AN53</f>
        <v>0</v>
      </c>
      <c r="AM51">
        <f>Tokens!AO53</f>
        <v>0</v>
      </c>
      <c r="AN51">
        <f>Tokens!AP53</f>
        <v>0</v>
      </c>
      <c r="AO51">
        <f>Tokens!AQ53</f>
        <v>0</v>
      </c>
      <c r="AP51">
        <f>Tokens!AR53</f>
        <v>0</v>
      </c>
      <c r="AQ51">
        <f>Tokens!AS53</f>
        <v>0</v>
      </c>
      <c r="AR51">
        <f>Tokens!AT53</f>
        <v>0</v>
      </c>
      <c r="AS51">
        <f>Tokens!AU53</f>
        <v>0</v>
      </c>
      <c r="AT51">
        <f>Tokens!AV53</f>
        <v>0</v>
      </c>
      <c r="AU51">
        <f>Tokens!AW53</f>
        <v>0</v>
      </c>
      <c r="AV51" t="str">
        <f>Tokens!AX53</f>
        <v>ncreator</v>
      </c>
      <c r="AW51">
        <f>Tokens!AY53</f>
        <v>10</v>
      </c>
      <c r="AX51" t="str">
        <f>Tokens!AZ53</f>
        <v>cotrcrea</v>
      </c>
      <c r="AY51">
        <f>Tokens!BA53</f>
        <v>90</v>
      </c>
      <c r="AZ51" t="str">
        <f>Tokens!BB53</f>
        <v>nminer</v>
      </c>
      <c r="BA51">
        <f>Tokens!BC53</f>
        <v>0</v>
      </c>
      <c r="BB51">
        <f>Tokens!BD53</f>
        <v>0</v>
      </c>
      <c r="BC51">
        <f>Tokens!BE53</f>
        <v>0</v>
      </c>
      <c r="BD51">
        <f>Tokens!BF53</f>
        <v>0</v>
      </c>
      <c r="BE51">
        <f>Tokens!BG53</f>
        <v>0</v>
      </c>
      <c r="BF51">
        <f>Tokens!BH53</f>
        <v>0</v>
      </c>
      <c r="BG51">
        <f>Tokens!BI53</f>
        <v>0</v>
      </c>
      <c r="BH51" t="str">
        <f>Tokens!BJ53</f>
        <v>PASS The Private Island Club</v>
      </c>
      <c r="BI51" t="str">
        <f>Tokens!BK53</f>
        <v>Calvi On The Rocks</v>
      </c>
    </row>
    <row r="52" spans="1:61" x14ac:dyDescent="0.3">
      <c r="A52" t="str">
        <f>Tokens!C54</f>
        <v>#39 Pass Private Island Club</v>
      </c>
      <c r="B52" t="str">
        <f>Tokens!D54</f>
        <v>COR22A39</v>
      </c>
      <c r="C52" t="str">
        <f>Tokens!E54</f>
        <v>The Private Island Club : networking &amp; party / Pass NFT All Access - 1 édition Calvi on the Rocks 2022</v>
      </c>
      <c r="D52">
        <f>Tokens!F54</f>
        <v>1000</v>
      </c>
      <c r="E52" t="str">
        <f>Tokens!G54</f>
        <v>https://bafybeibmti7akyzxmbzghunucndumqgrihyv3x5pzrlgn3ewnddoocrgbe.ipfs.nftstorage.link?image_39.webp</v>
      </c>
      <c r="F52" t="str">
        <f>Tokens!H54</f>
        <v>NfluenT for Calvi On The rocks</v>
      </c>
      <c r="G52">
        <f>Tokens!I54</f>
        <v>0</v>
      </c>
      <c r="H52" t="str">
        <f>Tokens!J54</f>
        <v>Pass festival &amp; Avantages</v>
      </c>
      <c r="I52" t="str">
        <f>Tokens!K54</f>
        <v>pour une (1) personne</v>
      </c>
      <c r="J52" t="str">
        <f>Tokens!L54</f>
        <v>Edition1</v>
      </c>
      <c r="K52">
        <f>Tokens!M54</f>
        <v>1</v>
      </c>
      <c r="L52" t="str">
        <f>Tokens!N54</f>
        <v>Last use</v>
      </c>
      <c r="M52">
        <f>Tokens!O54</f>
        <v>0</v>
      </c>
      <c r="N52" t="str">
        <f>Tokens!P54</f>
        <v>avantage1</v>
      </c>
      <c r="O52" t="str">
        <f>Tokens!Q54</f>
        <v>accès au Backstage (dans la limite des places disponibles)</v>
      </c>
      <c r="P52" t="str">
        <f>Tokens!R54</f>
        <v>avantage2</v>
      </c>
      <c r="Q52" t="str">
        <f>Tokens!S54</f>
        <v>accès à la Villa Festival (artistes, influenceurs, media, pro, entrepreneurs, networking... )</v>
      </c>
      <c r="R52" t="str">
        <f>Tokens!T54</f>
        <v>avantage3</v>
      </c>
      <c r="S52" t="str">
        <f>Tokens!U54</f>
        <v>accès pro Chez Tao</v>
      </c>
      <c r="T52" t="str">
        <f>Tokens!V54</f>
        <v>avantage4</v>
      </c>
      <c r="U52" t="str">
        <f>Tokens!W54</f>
        <v>entrée coupe-file au festival</v>
      </c>
      <c r="V52" t="str">
        <f>Tokens!X54</f>
        <v>avantage5</v>
      </c>
      <c r="W52" t="str">
        <f>Tokens!Y54</f>
        <v>accès à l'espace Pro/VIP (dans la limite des places disponibles)</v>
      </c>
      <c r="X52">
        <f>Tokens!Z54</f>
        <v>0</v>
      </c>
      <c r="Y52">
        <f>Tokens!AA54</f>
        <v>0</v>
      </c>
      <c r="Z52">
        <f>Tokens!AB54</f>
        <v>0</v>
      </c>
      <c r="AA52">
        <f>Tokens!AC54</f>
        <v>0</v>
      </c>
      <c r="AB52">
        <f>Tokens!AD54</f>
        <v>0</v>
      </c>
      <c r="AC52">
        <f>Tokens!AE54</f>
        <v>0</v>
      </c>
      <c r="AD52">
        <f>Tokens!AF54</f>
        <v>0</v>
      </c>
      <c r="AE52">
        <f>Tokens!AG54</f>
        <v>0</v>
      </c>
      <c r="AF52">
        <f>Tokens!AH54</f>
        <v>0</v>
      </c>
      <c r="AG52">
        <f>Tokens!AI54</f>
        <v>0</v>
      </c>
      <c r="AH52">
        <f>Tokens!AJ54</f>
        <v>0</v>
      </c>
      <c r="AI52">
        <f>Tokens!AK54</f>
        <v>0</v>
      </c>
      <c r="AJ52">
        <f>Tokens!AL54</f>
        <v>0</v>
      </c>
      <c r="AK52">
        <f>Tokens!AM54</f>
        <v>0</v>
      </c>
      <c r="AL52">
        <f>Tokens!AN54</f>
        <v>0</v>
      </c>
      <c r="AM52">
        <f>Tokens!AO54</f>
        <v>0</v>
      </c>
      <c r="AN52">
        <f>Tokens!AP54</f>
        <v>0</v>
      </c>
      <c r="AO52">
        <f>Tokens!AQ54</f>
        <v>0</v>
      </c>
      <c r="AP52">
        <f>Tokens!AR54</f>
        <v>0</v>
      </c>
      <c r="AQ52">
        <f>Tokens!AS54</f>
        <v>0</v>
      </c>
      <c r="AR52">
        <f>Tokens!AT54</f>
        <v>0</v>
      </c>
      <c r="AS52">
        <f>Tokens!AU54</f>
        <v>0</v>
      </c>
      <c r="AT52">
        <f>Tokens!AV54</f>
        <v>0</v>
      </c>
      <c r="AU52">
        <f>Tokens!AW54</f>
        <v>0</v>
      </c>
      <c r="AV52" t="str">
        <f>Tokens!AX54</f>
        <v>ncreator</v>
      </c>
      <c r="AW52">
        <f>Tokens!AY54</f>
        <v>10</v>
      </c>
      <c r="AX52" t="str">
        <f>Tokens!AZ54</f>
        <v>cotrcrea</v>
      </c>
      <c r="AY52">
        <f>Tokens!BA54</f>
        <v>90</v>
      </c>
      <c r="AZ52" t="str">
        <f>Tokens!BB54</f>
        <v>nminer</v>
      </c>
      <c r="BA52">
        <f>Tokens!BC54</f>
        <v>0</v>
      </c>
      <c r="BB52">
        <f>Tokens!BD54</f>
        <v>0</v>
      </c>
      <c r="BC52">
        <f>Tokens!BE54</f>
        <v>0</v>
      </c>
      <c r="BD52">
        <f>Tokens!BF54</f>
        <v>0</v>
      </c>
      <c r="BE52">
        <f>Tokens!BG54</f>
        <v>0</v>
      </c>
      <c r="BF52">
        <f>Tokens!BH54</f>
        <v>0</v>
      </c>
      <c r="BG52">
        <f>Tokens!BI54</f>
        <v>0</v>
      </c>
      <c r="BH52" t="str">
        <f>Tokens!BJ54</f>
        <v>PASS The Private Island Club</v>
      </c>
      <c r="BI52" t="str">
        <f>Tokens!BK54</f>
        <v>Calvi On The Rocks</v>
      </c>
    </row>
    <row r="53" spans="1:61" x14ac:dyDescent="0.3">
      <c r="A53" t="str">
        <f>Tokens!C55</f>
        <v>#40 Pass Private Island Club</v>
      </c>
      <c r="B53" t="str">
        <f>Tokens!D55</f>
        <v>COR22A40</v>
      </c>
      <c r="C53" t="str">
        <f>Tokens!E55</f>
        <v>The Private Island Club : networking &amp; party / Pass NFT All Access - 1 édition Calvi on the Rocks 2022</v>
      </c>
      <c r="D53">
        <f>Tokens!F55</f>
        <v>1000</v>
      </c>
      <c r="E53" t="str">
        <f>Tokens!G55</f>
        <v>https://bafybeibneyoa2olsozbpuv33vqvqfe7dngidtwjzazr4juwnlfawkzncwq.ipfs.nftstorage.link?image_40.webp</v>
      </c>
      <c r="F53" t="str">
        <f>Tokens!H55</f>
        <v>NfluenT for Calvi On The rocks</v>
      </c>
      <c r="G53">
        <f>Tokens!I55</f>
        <v>0</v>
      </c>
      <c r="H53" t="str">
        <f>Tokens!J55</f>
        <v>Pass festival &amp; Avantages</v>
      </c>
      <c r="I53" t="str">
        <f>Tokens!K55</f>
        <v>pour une (1) personne</v>
      </c>
      <c r="J53" t="str">
        <f>Tokens!L55</f>
        <v>Edition1</v>
      </c>
      <c r="K53">
        <f>Tokens!M55</f>
        <v>1</v>
      </c>
      <c r="L53" t="str">
        <f>Tokens!N55</f>
        <v>Last use</v>
      </c>
      <c r="M53">
        <f>Tokens!O55</f>
        <v>0</v>
      </c>
      <c r="N53" t="str">
        <f>Tokens!P55</f>
        <v>avantage1</v>
      </c>
      <c r="O53" t="str">
        <f>Tokens!Q55</f>
        <v>accès au Backstage (dans la limite des places disponibles)</v>
      </c>
      <c r="P53" t="str">
        <f>Tokens!R55</f>
        <v>avantage2</v>
      </c>
      <c r="Q53" t="str">
        <f>Tokens!S55</f>
        <v>accès à la Villa Festival (artistes, influenceurs, media, pro, entrepreneurs, networking... )</v>
      </c>
      <c r="R53" t="str">
        <f>Tokens!T55</f>
        <v>avantage3</v>
      </c>
      <c r="S53" t="str">
        <f>Tokens!U55</f>
        <v>accès pro Chez Tao</v>
      </c>
      <c r="T53" t="str">
        <f>Tokens!V55</f>
        <v>avantage4</v>
      </c>
      <c r="U53" t="str">
        <f>Tokens!W55</f>
        <v>entrée coupe-file au festival</v>
      </c>
      <c r="V53" t="str">
        <f>Tokens!X55</f>
        <v>avantage5</v>
      </c>
      <c r="W53" t="str">
        <f>Tokens!Y55</f>
        <v>accès à l'espace Pro/VIP (dans la limite des places disponibles)</v>
      </c>
      <c r="X53">
        <f>Tokens!Z55</f>
        <v>0</v>
      </c>
      <c r="Y53">
        <f>Tokens!AA55</f>
        <v>0</v>
      </c>
      <c r="Z53">
        <f>Tokens!AB55</f>
        <v>0</v>
      </c>
      <c r="AA53">
        <f>Tokens!AC55</f>
        <v>0</v>
      </c>
      <c r="AB53">
        <f>Tokens!AD55</f>
        <v>0</v>
      </c>
      <c r="AC53">
        <f>Tokens!AE55</f>
        <v>0</v>
      </c>
      <c r="AD53">
        <f>Tokens!AF55</f>
        <v>0</v>
      </c>
      <c r="AE53">
        <f>Tokens!AG55</f>
        <v>0</v>
      </c>
      <c r="AF53">
        <f>Tokens!AH55</f>
        <v>0</v>
      </c>
      <c r="AG53">
        <f>Tokens!AI55</f>
        <v>0</v>
      </c>
      <c r="AH53">
        <f>Tokens!AJ55</f>
        <v>0</v>
      </c>
      <c r="AI53">
        <f>Tokens!AK55</f>
        <v>0</v>
      </c>
      <c r="AJ53">
        <f>Tokens!AL55</f>
        <v>0</v>
      </c>
      <c r="AK53">
        <f>Tokens!AM55</f>
        <v>0</v>
      </c>
      <c r="AL53">
        <f>Tokens!AN55</f>
        <v>0</v>
      </c>
      <c r="AM53">
        <f>Tokens!AO55</f>
        <v>0</v>
      </c>
      <c r="AN53">
        <f>Tokens!AP55</f>
        <v>0</v>
      </c>
      <c r="AO53">
        <f>Tokens!AQ55</f>
        <v>0</v>
      </c>
      <c r="AP53">
        <f>Tokens!AR55</f>
        <v>0</v>
      </c>
      <c r="AQ53">
        <f>Tokens!AS55</f>
        <v>0</v>
      </c>
      <c r="AR53">
        <f>Tokens!AT55</f>
        <v>0</v>
      </c>
      <c r="AS53">
        <f>Tokens!AU55</f>
        <v>0</v>
      </c>
      <c r="AT53">
        <f>Tokens!AV55</f>
        <v>0</v>
      </c>
      <c r="AU53">
        <f>Tokens!AW55</f>
        <v>0</v>
      </c>
      <c r="AV53" t="str">
        <f>Tokens!AX55</f>
        <v>ncreator</v>
      </c>
      <c r="AW53">
        <f>Tokens!AY55</f>
        <v>10</v>
      </c>
      <c r="AX53" t="str">
        <f>Tokens!AZ55</f>
        <v>cotrcrea</v>
      </c>
      <c r="AY53">
        <f>Tokens!BA55</f>
        <v>90</v>
      </c>
      <c r="AZ53" t="str">
        <f>Tokens!BB55</f>
        <v>nminer</v>
      </c>
      <c r="BA53">
        <f>Tokens!BC55</f>
        <v>0</v>
      </c>
      <c r="BB53">
        <f>Tokens!BD55</f>
        <v>0</v>
      </c>
      <c r="BC53">
        <f>Tokens!BE55</f>
        <v>0</v>
      </c>
      <c r="BD53">
        <f>Tokens!BF55</f>
        <v>0</v>
      </c>
      <c r="BE53">
        <f>Tokens!BG55</f>
        <v>0</v>
      </c>
      <c r="BF53">
        <f>Tokens!BH55</f>
        <v>0</v>
      </c>
      <c r="BG53">
        <f>Tokens!BI55</f>
        <v>0</v>
      </c>
      <c r="BH53" t="str">
        <f>Tokens!BJ55</f>
        <v>PASS The Private Island Club</v>
      </c>
      <c r="BI53" t="str">
        <f>Tokens!BK55</f>
        <v>Calvi On The Rocks</v>
      </c>
    </row>
    <row r="54" spans="1:61" x14ac:dyDescent="0.3">
      <c r="A54" t="str">
        <f>Tokens!C56</f>
        <v>#41 Pass Private Island Club</v>
      </c>
      <c r="B54" t="str">
        <f>Tokens!D56</f>
        <v>COR22A41</v>
      </c>
      <c r="C54" t="str">
        <f>Tokens!E56</f>
        <v>The Private Island Club : networking &amp; party / Pass NFT All Access - 1 édition Calvi on the Rocks 2022</v>
      </c>
      <c r="D54">
        <f>Tokens!F56</f>
        <v>1000</v>
      </c>
      <c r="E54" t="str">
        <f>Tokens!G56</f>
        <v>https://bafybeibhjqd33fwjar5my45o4v5poqcavn3ftw7hdvwb2oeo4svbhd4sme.ipfs.nftstorage.link?image_41.webp</v>
      </c>
      <c r="F54" t="str">
        <f>Tokens!H56</f>
        <v>NfluenT for Calvi On The rocks</v>
      </c>
      <c r="G54">
        <f>Tokens!I56</f>
        <v>0</v>
      </c>
      <c r="H54" t="str">
        <f>Tokens!J56</f>
        <v>Pass festival &amp; Avantages</v>
      </c>
      <c r="I54" t="str">
        <f>Tokens!K56</f>
        <v>pour une (1) personne</v>
      </c>
      <c r="J54" t="str">
        <f>Tokens!L56</f>
        <v>Edition1</v>
      </c>
      <c r="K54">
        <f>Tokens!M56</f>
        <v>1</v>
      </c>
      <c r="L54" t="str">
        <f>Tokens!N56</f>
        <v>Last use</v>
      </c>
      <c r="M54">
        <f>Tokens!O56</f>
        <v>0</v>
      </c>
      <c r="N54" t="str">
        <f>Tokens!P56</f>
        <v>avantage1</v>
      </c>
      <c r="O54" t="str">
        <f>Tokens!Q56</f>
        <v>accès au Backstage (dans la limite des places disponibles)</v>
      </c>
      <c r="P54" t="str">
        <f>Tokens!R56</f>
        <v>avantage2</v>
      </c>
      <c r="Q54" t="str">
        <f>Tokens!S56</f>
        <v>accès à la Villa Festival (artistes, influenceurs, media, pro, entrepreneurs, networking... )</v>
      </c>
      <c r="R54" t="str">
        <f>Tokens!T56</f>
        <v>avantage3</v>
      </c>
      <c r="S54" t="str">
        <f>Tokens!U56</f>
        <v>accès pro Chez Tao</v>
      </c>
      <c r="T54" t="str">
        <f>Tokens!V56</f>
        <v>avantage4</v>
      </c>
      <c r="U54" t="str">
        <f>Tokens!W56</f>
        <v>entrée coupe-file au festival</v>
      </c>
      <c r="V54" t="str">
        <f>Tokens!X56</f>
        <v>avantage5</v>
      </c>
      <c r="W54" t="str">
        <f>Tokens!Y56</f>
        <v>accès à l'espace Pro/VIP (dans la limite des places disponibles)</v>
      </c>
      <c r="X54">
        <f>Tokens!Z56</f>
        <v>0</v>
      </c>
      <c r="Y54">
        <f>Tokens!AA56</f>
        <v>0</v>
      </c>
      <c r="Z54">
        <f>Tokens!AB56</f>
        <v>0</v>
      </c>
      <c r="AA54">
        <f>Tokens!AC56</f>
        <v>0</v>
      </c>
      <c r="AB54">
        <f>Tokens!AD56</f>
        <v>0</v>
      </c>
      <c r="AC54">
        <f>Tokens!AE56</f>
        <v>0</v>
      </c>
      <c r="AD54">
        <f>Tokens!AF56</f>
        <v>0</v>
      </c>
      <c r="AE54">
        <f>Tokens!AG56</f>
        <v>0</v>
      </c>
      <c r="AF54">
        <f>Tokens!AH56</f>
        <v>0</v>
      </c>
      <c r="AG54">
        <f>Tokens!AI56</f>
        <v>0</v>
      </c>
      <c r="AH54">
        <f>Tokens!AJ56</f>
        <v>0</v>
      </c>
      <c r="AI54">
        <f>Tokens!AK56</f>
        <v>0</v>
      </c>
      <c r="AJ54">
        <f>Tokens!AL56</f>
        <v>0</v>
      </c>
      <c r="AK54">
        <f>Tokens!AM56</f>
        <v>0</v>
      </c>
      <c r="AL54">
        <f>Tokens!AN56</f>
        <v>0</v>
      </c>
      <c r="AM54">
        <f>Tokens!AO56</f>
        <v>0</v>
      </c>
      <c r="AN54">
        <f>Tokens!AP56</f>
        <v>0</v>
      </c>
      <c r="AO54">
        <f>Tokens!AQ56</f>
        <v>0</v>
      </c>
      <c r="AP54">
        <f>Tokens!AR56</f>
        <v>0</v>
      </c>
      <c r="AQ54">
        <f>Tokens!AS56</f>
        <v>0</v>
      </c>
      <c r="AR54">
        <f>Tokens!AT56</f>
        <v>0</v>
      </c>
      <c r="AS54">
        <f>Tokens!AU56</f>
        <v>0</v>
      </c>
      <c r="AT54">
        <f>Tokens!AV56</f>
        <v>0</v>
      </c>
      <c r="AU54">
        <f>Tokens!AW56</f>
        <v>0</v>
      </c>
      <c r="AV54" t="str">
        <f>Tokens!AX56</f>
        <v>ncreator</v>
      </c>
      <c r="AW54">
        <f>Tokens!AY56</f>
        <v>10</v>
      </c>
      <c r="AX54" t="str">
        <f>Tokens!AZ56</f>
        <v>cotrcrea</v>
      </c>
      <c r="AY54">
        <f>Tokens!BA56</f>
        <v>90</v>
      </c>
      <c r="AZ54" t="str">
        <f>Tokens!BB56</f>
        <v>nminer</v>
      </c>
      <c r="BA54">
        <f>Tokens!BC56</f>
        <v>0</v>
      </c>
      <c r="BB54">
        <f>Tokens!BD56</f>
        <v>0</v>
      </c>
      <c r="BC54">
        <f>Tokens!BE56</f>
        <v>0</v>
      </c>
      <c r="BD54">
        <f>Tokens!BF56</f>
        <v>0</v>
      </c>
      <c r="BE54">
        <f>Tokens!BG56</f>
        <v>0</v>
      </c>
      <c r="BF54">
        <f>Tokens!BH56</f>
        <v>0</v>
      </c>
      <c r="BG54">
        <f>Tokens!BI56</f>
        <v>0</v>
      </c>
      <c r="BH54" t="str">
        <f>Tokens!BJ56</f>
        <v>PASS The Private Island Club</v>
      </c>
      <c r="BI54" t="str">
        <f>Tokens!BK56</f>
        <v>Calvi On The Rocks</v>
      </c>
    </row>
    <row r="55" spans="1:61" x14ac:dyDescent="0.3">
      <c r="A55" t="str">
        <f>Tokens!C57</f>
        <v>#42 Pass Private Island Club</v>
      </c>
      <c r="B55" t="str">
        <f>Tokens!D57</f>
        <v>COR22A42</v>
      </c>
      <c r="C55" t="str">
        <f>Tokens!E57</f>
        <v>The Private Island Club : networking &amp; party / Pass NFT All Access - 1 édition Calvi on the Rocks 2022</v>
      </c>
      <c r="D55">
        <f>Tokens!F57</f>
        <v>1000</v>
      </c>
      <c r="E55" t="str">
        <f>Tokens!G57</f>
        <v>https://bafybeie6uk2gvl4uu7dsclu5owz4pss4cblgvgxps6nrgqnwte3u7kgx64.ipfs.nftstorage.link?image_42.webp</v>
      </c>
      <c r="F55" t="str">
        <f>Tokens!H57</f>
        <v>NfluenT for Calvi On The rocks</v>
      </c>
      <c r="G55">
        <f>Tokens!I57</f>
        <v>0</v>
      </c>
      <c r="H55" t="str">
        <f>Tokens!J57</f>
        <v>Pass festival &amp; Avantages</v>
      </c>
      <c r="I55" t="str">
        <f>Tokens!K57</f>
        <v>pour une (1) personne</v>
      </c>
      <c r="J55" t="str">
        <f>Tokens!L57</f>
        <v>Edition1</v>
      </c>
      <c r="K55">
        <f>Tokens!M57</f>
        <v>1</v>
      </c>
      <c r="L55" t="str">
        <f>Tokens!N57</f>
        <v>Last use</v>
      </c>
      <c r="M55">
        <f>Tokens!O57</f>
        <v>0</v>
      </c>
      <c r="N55" t="str">
        <f>Tokens!P57</f>
        <v>avantage1</v>
      </c>
      <c r="O55" t="str">
        <f>Tokens!Q57</f>
        <v>accès au Backstage (dans la limite des places disponibles)</v>
      </c>
      <c r="P55" t="str">
        <f>Tokens!R57</f>
        <v>avantage2</v>
      </c>
      <c r="Q55" t="str">
        <f>Tokens!S57</f>
        <v>accès à la Villa Festival (artistes, influenceurs, media, pro, entrepreneurs, networking... )</v>
      </c>
      <c r="R55" t="str">
        <f>Tokens!T57</f>
        <v>avantage3</v>
      </c>
      <c r="S55" t="str">
        <f>Tokens!U57</f>
        <v>accès pro Chez Tao</v>
      </c>
      <c r="T55" t="str">
        <f>Tokens!V57</f>
        <v>avantage4</v>
      </c>
      <c r="U55" t="str">
        <f>Tokens!W57</f>
        <v>entrée coupe-file au festival</v>
      </c>
      <c r="V55" t="str">
        <f>Tokens!X57</f>
        <v>avantage5</v>
      </c>
      <c r="W55" t="str">
        <f>Tokens!Y57</f>
        <v>accès à l'espace Pro/VIP (dans la limite des places disponibles)</v>
      </c>
      <c r="X55">
        <f>Tokens!Z57</f>
        <v>0</v>
      </c>
      <c r="Y55">
        <f>Tokens!AA57</f>
        <v>0</v>
      </c>
      <c r="Z55">
        <f>Tokens!AB57</f>
        <v>0</v>
      </c>
      <c r="AA55">
        <f>Tokens!AC57</f>
        <v>0</v>
      </c>
      <c r="AB55">
        <f>Tokens!AD57</f>
        <v>0</v>
      </c>
      <c r="AC55">
        <f>Tokens!AE57</f>
        <v>0</v>
      </c>
      <c r="AD55">
        <f>Tokens!AF57</f>
        <v>0</v>
      </c>
      <c r="AE55">
        <f>Tokens!AG57</f>
        <v>0</v>
      </c>
      <c r="AF55">
        <f>Tokens!AH57</f>
        <v>0</v>
      </c>
      <c r="AG55">
        <f>Tokens!AI57</f>
        <v>0</v>
      </c>
      <c r="AH55">
        <f>Tokens!AJ57</f>
        <v>0</v>
      </c>
      <c r="AI55">
        <f>Tokens!AK57</f>
        <v>0</v>
      </c>
      <c r="AJ55">
        <f>Tokens!AL57</f>
        <v>0</v>
      </c>
      <c r="AK55">
        <f>Tokens!AM57</f>
        <v>0</v>
      </c>
      <c r="AL55">
        <f>Tokens!AN57</f>
        <v>0</v>
      </c>
      <c r="AM55">
        <f>Tokens!AO57</f>
        <v>0</v>
      </c>
      <c r="AN55">
        <f>Tokens!AP57</f>
        <v>0</v>
      </c>
      <c r="AO55">
        <f>Tokens!AQ57</f>
        <v>0</v>
      </c>
      <c r="AP55">
        <f>Tokens!AR57</f>
        <v>0</v>
      </c>
      <c r="AQ55">
        <f>Tokens!AS57</f>
        <v>0</v>
      </c>
      <c r="AR55">
        <f>Tokens!AT57</f>
        <v>0</v>
      </c>
      <c r="AS55">
        <f>Tokens!AU57</f>
        <v>0</v>
      </c>
      <c r="AT55">
        <f>Tokens!AV57</f>
        <v>0</v>
      </c>
      <c r="AU55">
        <f>Tokens!AW57</f>
        <v>0</v>
      </c>
      <c r="AV55" t="str">
        <f>Tokens!AX57</f>
        <v>ncreator</v>
      </c>
      <c r="AW55">
        <f>Tokens!AY57</f>
        <v>10</v>
      </c>
      <c r="AX55" t="str">
        <f>Tokens!AZ57</f>
        <v>cotrcrea</v>
      </c>
      <c r="AY55">
        <f>Tokens!BA57</f>
        <v>90</v>
      </c>
      <c r="AZ55" t="str">
        <f>Tokens!BB57</f>
        <v>nminer</v>
      </c>
      <c r="BA55">
        <f>Tokens!BC57</f>
        <v>0</v>
      </c>
      <c r="BB55">
        <f>Tokens!BD57</f>
        <v>0</v>
      </c>
      <c r="BC55">
        <f>Tokens!BE57</f>
        <v>0</v>
      </c>
      <c r="BD55">
        <f>Tokens!BF57</f>
        <v>0</v>
      </c>
      <c r="BE55">
        <f>Tokens!BG57</f>
        <v>0</v>
      </c>
      <c r="BF55">
        <f>Tokens!BH57</f>
        <v>0</v>
      </c>
      <c r="BG55">
        <f>Tokens!BI57</f>
        <v>0</v>
      </c>
      <c r="BH55" t="str">
        <f>Tokens!BJ57</f>
        <v>PASS The Private Island Club</v>
      </c>
      <c r="BI55" t="str">
        <f>Tokens!BK57</f>
        <v>Calvi On The Rocks</v>
      </c>
    </row>
    <row r="56" spans="1:61" x14ac:dyDescent="0.3">
      <c r="A56" t="str">
        <f>Tokens!C58</f>
        <v>#43 Pass Private Island Club</v>
      </c>
      <c r="B56" t="str">
        <f>Tokens!D58</f>
        <v>COR22A43</v>
      </c>
      <c r="C56" t="str">
        <f>Tokens!E58</f>
        <v>The Private Island Club : networking &amp; party / Pass NFT All Access - 1 édition Calvi on the Rocks 2022</v>
      </c>
      <c r="D56">
        <f>Tokens!F58</f>
        <v>1000</v>
      </c>
      <c r="E56" t="str">
        <f>Tokens!G58</f>
        <v>https://bafybeiaejqnjikid4cgxwgtw3zpfzsgxssacllunepxyaboeejy67xg2r4.ipfs.nftstorage.link?image_43.webp</v>
      </c>
      <c r="F56" t="str">
        <f>Tokens!H58</f>
        <v>NfluenT for Calvi On The rocks</v>
      </c>
      <c r="G56">
        <f>Tokens!I58</f>
        <v>0</v>
      </c>
      <c r="H56" t="str">
        <f>Tokens!J58</f>
        <v>Pass festival &amp; Avantages</v>
      </c>
      <c r="I56" t="str">
        <f>Tokens!K58</f>
        <v>pour une (1) personne</v>
      </c>
      <c r="J56" t="str">
        <f>Tokens!L58</f>
        <v>Edition1</v>
      </c>
      <c r="K56">
        <f>Tokens!M58</f>
        <v>1</v>
      </c>
      <c r="L56" t="str">
        <f>Tokens!N58</f>
        <v>Last use</v>
      </c>
      <c r="M56">
        <f>Tokens!O58</f>
        <v>0</v>
      </c>
      <c r="N56" t="str">
        <f>Tokens!P58</f>
        <v>avantage1</v>
      </c>
      <c r="O56" t="str">
        <f>Tokens!Q58</f>
        <v>accès au Backstage (dans la limite des places disponibles)</v>
      </c>
      <c r="P56" t="str">
        <f>Tokens!R58</f>
        <v>avantage2</v>
      </c>
      <c r="Q56" t="str">
        <f>Tokens!S58</f>
        <v>accès à la Villa Festival (artistes, influenceurs, media, pro, entrepreneurs, networking... )</v>
      </c>
      <c r="R56" t="str">
        <f>Tokens!T58</f>
        <v>avantage3</v>
      </c>
      <c r="S56" t="str">
        <f>Tokens!U58</f>
        <v>accès pro Chez Tao</v>
      </c>
      <c r="T56" t="str">
        <f>Tokens!V58</f>
        <v>avantage4</v>
      </c>
      <c r="U56" t="str">
        <f>Tokens!W58</f>
        <v>entrée coupe-file au festival</v>
      </c>
      <c r="V56" t="str">
        <f>Tokens!X58</f>
        <v>avantage5</v>
      </c>
      <c r="W56" t="str">
        <f>Tokens!Y58</f>
        <v>accès à l'espace Pro/VIP (dans la limite des places disponibles)</v>
      </c>
      <c r="X56">
        <f>Tokens!Z58</f>
        <v>0</v>
      </c>
      <c r="Y56">
        <f>Tokens!AA58</f>
        <v>0</v>
      </c>
      <c r="Z56">
        <f>Tokens!AB58</f>
        <v>0</v>
      </c>
      <c r="AA56">
        <f>Tokens!AC58</f>
        <v>0</v>
      </c>
      <c r="AB56">
        <f>Tokens!AD58</f>
        <v>0</v>
      </c>
      <c r="AC56">
        <f>Tokens!AE58</f>
        <v>0</v>
      </c>
      <c r="AD56">
        <f>Tokens!AF58</f>
        <v>0</v>
      </c>
      <c r="AE56">
        <f>Tokens!AG58</f>
        <v>0</v>
      </c>
      <c r="AF56">
        <f>Tokens!AH58</f>
        <v>0</v>
      </c>
      <c r="AG56">
        <f>Tokens!AI58</f>
        <v>0</v>
      </c>
      <c r="AH56">
        <f>Tokens!AJ58</f>
        <v>0</v>
      </c>
      <c r="AI56">
        <f>Tokens!AK58</f>
        <v>0</v>
      </c>
      <c r="AJ56">
        <f>Tokens!AL58</f>
        <v>0</v>
      </c>
      <c r="AK56">
        <f>Tokens!AM58</f>
        <v>0</v>
      </c>
      <c r="AL56">
        <f>Tokens!AN58</f>
        <v>0</v>
      </c>
      <c r="AM56">
        <f>Tokens!AO58</f>
        <v>0</v>
      </c>
      <c r="AN56">
        <f>Tokens!AP58</f>
        <v>0</v>
      </c>
      <c r="AO56">
        <f>Tokens!AQ58</f>
        <v>0</v>
      </c>
      <c r="AP56">
        <f>Tokens!AR58</f>
        <v>0</v>
      </c>
      <c r="AQ56">
        <f>Tokens!AS58</f>
        <v>0</v>
      </c>
      <c r="AR56">
        <f>Tokens!AT58</f>
        <v>0</v>
      </c>
      <c r="AS56">
        <f>Tokens!AU58</f>
        <v>0</v>
      </c>
      <c r="AT56">
        <f>Tokens!AV58</f>
        <v>0</v>
      </c>
      <c r="AU56">
        <f>Tokens!AW58</f>
        <v>0</v>
      </c>
      <c r="AV56" t="str">
        <f>Tokens!AX58</f>
        <v>ncreator</v>
      </c>
      <c r="AW56">
        <f>Tokens!AY58</f>
        <v>10</v>
      </c>
      <c r="AX56" t="str">
        <f>Tokens!AZ58</f>
        <v>cotrcrea</v>
      </c>
      <c r="AY56">
        <f>Tokens!BA58</f>
        <v>90</v>
      </c>
      <c r="AZ56" t="str">
        <f>Tokens!BB58</f>
        <v>nminer</v>
      </c>
      <c r="BA56">
        <f>Tokens!BC58</f>
        <v>0</v>
      </c>
      <c r="BB56">
        <f>Tokens!BD58</f>
        <v>0</v>
      </c>
      <c r="BC56">
        <f>Tokens!BE58</f>
        <v>0</v>
      </c>
      <c r="BD56">
        <f>Tokens!BF58</f>
        <v>0</v>
      </c>
      <c r="BE56">
        <f>Tokens!BG58</f>
        <v>0</v>
      </c>
      <c r="BF56">
        <f>Tokens!BH58</f>
        <v>0</v>
      </c>
      <c r="BG56">
        <f>Tokens!BI58</f>
        <v>0</v>
      </c>
      <c r="BH56" t="str">
        <f>Tokens!BJ58</f>
        <v>PASS The Private Island Club</v>
      </c>
      <c r="BI56" t="str">
        <f>Tokens!BK58</f>
        <v>Calvi On The Rocks</v>
      </c>
    </row>
    <row r="57" spans="1:61" x14ac:dyDescent="0.3">
      <c r="A57" t="str">
        <f>Tokens!C59</f>
        <v>#44 Pass Private Island Club</v>
      </c>
      <c r="B57" t="str">
        <f>Tokens!D59</f>
        <v>COR22A44</v>
      </c>
      <c r="C57" t="str">
        <f>Tokens!E59</f>
        <v>The Private Island Club : networking &amp; party / Pass NFT All Access - 1 édition Calvi on the Rocks 2022</v>
      </c>
      <c r="D57">
        <f>Tokens!F59</f>
        <v>1000</v>
      </c>
      <c r="E57" t="str">
        <f>Tokens!G59</f>
        <v>https://bafybeicvpvvjwd65frdqalfwre6ikhg2dtkxpg5uxhqgjr3rtaeynizg7u.ipfs.nftstorage.link?image_44.webp</v>
      </c>
      <c r="F57" t="str">
        <f>Tokens!H59</f>
        <v>NfluenT for Calvi On The rocks</v>
      </c>
      <c r="G57">
        <f>Tokens!I59</f>
        <v>0</v>
      </c>
      <c r="H57" t="str">
        <f>Tokens!J59</f>
        <v>Pass festival &amp; Avantages</v>
      </c>
      <c r="I57" t="str">
        <f>Tokens!K59</f>
        <v>pour une (1) personne</v>
      </c>
      <c r="J57" t="str">
        <f>Tokens!L59</f>
        <v>Edition1</v>
      </c>
      <c r="K57">
        <f>Tokens!M59</f>
        <v>1</v>
      </c>
      <c r="L57" t="str">
        <f>Tokens!N59</f>
        <v>Last use</v>
      </c>
      <c r="M57">
        <f>Tokens!O59</f>
        <v>0</v>
      </c>
      <c r="N57" t="str">
        <f>Tokens!P59</f>
        <v>avantage1</v>
      </c>
      <c r="O57" t="str">
        <f>Tokens!Q59</f>
        <v>accès au Backstage (dans la limite des places disponibles)</v>
      </c>
      <c r="P57" t="str">
        <f>Tokens!R59</f>
        <v>avantage2</v>
      </c>
      <c r="Q57" t="str">
        <f>Tokens!S59</f>
        <v>accès à la Villa Festival (artistes, influenceurs, media, pro, entrepreneurs, networking... )</v>
      </c>
      <c r="R57" t="str">
        <f>Tokens!T59</f>
        <v>avantage3</v>
      </c>
      <c r="S57" t="str">
        <f>Tokens!U59</f>
        <v>accès pro Chez Tao</v>
      </c>
      <c r="T57" t="str">
        <f>Tokens!V59</f>
        <v>avantage4</v>
      </c>
      <c r="U57" t="str">
        <f>Tokens!W59</f>
        <v>entrée coupe-file au festival</v>
      </c>
      <c r="V57" t="str">
        <f>Tokens!X59</f>
        <v>avantage5</v>
      </c>
      <c r="W57" t="str">
        <f>Tokens!Y59</f>
        <v>accès à l'espace Pro/VIP (dans la limite des places disponibles)</v>
      </c>
      <c r="X57">
        <f>Tokens!Z59</f>
        <v>0</v>
      </c>
      <c r="Y57">
        <f>Tokens!AA59</f>
        <v>0</v>
      </c>
      <c r="Z57">
        <f>Tokens!AB59</f>
        <v>0</v>
      </c>
      <c r="AA57">
        <f>Tokens!AC59</f>
        <v>0</v>
      </c>
      <c r="AB57">
        <f>Tokens!AD59</f>
        <v>0</v>
      </c>
      <c r="AC57">
        <f>Tokens!AE59</f>
        <v>0</v>
      </c>
      <c r="AD57">
        <f>Tokens!AF59</f>
        <v>0</v>
      </c>
      <c r="AE57">
        <f>Tokens!AG59</f>
        <v>0</v>
      </c>
      <c r="AF57">
        <f>Tokens!AH59</f>
        <v>0</v>
      </c>
      <c r="AG57">
        <f>Tokens!AI59</f>
        <v>0</v>
      </c>
      <c r="AH57">
        <f>Tokens!AJ59</f>
        <v>0</v>
      </c>
      <c r="AI57">
        <f>Tokens!AK59</f>
        <v>0</v>
      </c>
      <c r="AJ57">
        <f>Tokens!AL59</f>
        <v>0</v>
      </c>
      <c r="AK57">
        <f>Tokens!AM59</f>
        <v>0</v>
      </c>
      <c r="AL57">
        <f>Tokens!AN59</f>
        <v>0</v>
      </c>
      <c r="AM57">
        <f>Tokens!AO59</f>
        <v>0</v>
      </c>
      <c r="AN57">
        <f>Tokens!AP59</f>
        <v>0</v>
      </c>
      <c r="AO57">
        <f>Tokens!AQ59</f>
        <v>0</v>
      </c>
      <c r="AP57">
        <f>Tokens!AR59</f>
        <v>0</v>
      </c>
      <c r="AQ57">
        <f>Tokens!AS59</f>
        <v>0</v>
      </c>
      <c r="AR57">
        <f>Tokens!AT59</f>
        <v>0</v>
      </c>
      <c r="AS57">
        <f>Tokens!AU59</f>
        <v>0</v>
      </c>
      <c r="AT57">
        <f>Tokens!AV59</f>
        <v>0</v>
      </c>
      <c r="AU57">
        <f>Tokens!AW59</f>
        <v>0</v>
      </c>
      <c r="AV57" t="str">
        <f>Tokens!AX59</f>
        <v>ncreator</v>
      </c>
      <c r="AW57">
        <f>Tokens!AY59</f>
        <v>10</v>
      </c>
      <c r="AX57" t="str">
        <f>Tokens!AZ59</f>
        <v>cotrcrea</v>
      </c>
      <c r="AY57">
        <f>Tokens!BA59</f>
        <v>90</v>
      </c>
      <c r="AZ57" t="str">
        <f>Tokens!BB59</f>
        <v>nminer</v>
      </c>
      <c r="BA57">
        <f>Tokens!BC59</f>
        <v>0</v>
      </c>
      <c r="BB57">
        <f>Tokens!BD59</f>
        <v>0</v>
      </c>
      <c r="BC57">
        <f>Tokens!BE59</f>
        <v>0</v>
      </c>
      <c r="BD57">
        <f>Tokens!BF59</f>
        <v>0</v>
      </c>
      <c r="BE57">
        <f>Tokens!BG59</f>
        <v>0</v>
      </c>
      <c r="BF57">
        <f>Tokens!BH59</f>
        <v>0</v>
      </c>
      <c r="BG57">
        <f>Tokens!BI59</f>
        <v>0</v>
      </c>
      <c r="BH57" t="str">
        <f>Tokens!BJ59</f>
        <v>PASS The Private Island Club</v>
      </c>
      <c r="BI57" t="str">
        <f>Tokens!BK59</f>
        <v>Calvi On The Rocks</v>
      </c>
    </row>
    <row r="58" spans="1:61" x14ac:dyDescent="0.3">
      <c r="A58" t="str">
        <f>Tokens!C60</f>
        <v>#45 Pass Private Island Club</v>
      </c>
      <c r="B58" t="str">
        <f>Tokens!D60</f>
        <v>COR22A45</v>
      </c>
      <c r="C58" t="str">
        <f>Tokens!E60</f>
        <v>The Private Island Club : networking &amp; party / Pass NFT All Access - 1 édition Calvi on the Rocks 2022</v>
      </c>
      <c r="D58">
        <f>Tokens!F60</f>
        <v>1000</v>
      </c>
      <c r="E58" t="str">
        <f>Tokens!G60</f>
        <v>https://bafybeia2bvz4uvj26qnlbwy7mbm6ytda4oh33kczvquuqdqmno6g4muzd4.ipfs.nftstorage.link?image_45.webp</v>
      </c>
      <c r="F58" t="str">
        <f>Tokens!H60</f>
        <v>NfluenT for Calvi On The rocks</v>
      </c>
      <c r="G58">
        <f>Tokens!I60</f>
        <v>0</v>
      </c>
      <c r="H58" t="str">
        <f>Tokens!J60</f>
        <v>Pass festival &amp; Avantages</v>
      </c>
      <c r="I58" t="str">
        <f>Tokens!K60</f>
        <v>pour une (1) personne</v>
      </c>
      <c r="J58" t="str">
        <f>Tokens!L60</f>
        <v>Edition1</v>
      </c>
      <c r="K58">
        <f>Tokens!M60</f>
        <v>1</v>
      </c>
      <c r="L58" t="str">
        <f>Tokens!N60</f>
        <v>Last use</v>
      </c>
      <c r="M58">
        <f>Tokens!O60</f>
        <v>0</v>
      </c>
      <c r="N58" t="str">
        <f>Tokens!P60</f>
        <v>avantage1</v>
      </c>
      <c r="O58" t="str">
        <f>Tokens!Q60</f>
        <v>accès au Backstage (dans la limite des places disponibles)</v>
      </c>
      <c r="P58" t="str">
        <f>Tokens!R60</f>
        <v>avantage2</v>
      </c>
      <c r="Q58" t="str">
        <f>Tokens!S60</f>
        <v>accès à la Villa Festival (artistes, influenceurs, media, pro, entrepreneurs, networking... )</v>
      </c>
      <c r="R58" t="str">
        <f>Tokens!T60</f>
        <v>avantage3</v>
      </c>
      <c r="S58" t="str">
        <f>Tokens!U60</f>
        <v>accès pro Chez Tao</v>
      </c>
      <c r="T58" t="str">
        <f>Tokens!V60</f>
        <v>avantage4</v>
      </c>
      <c r="U58" t="str">
        <f>Tokens!W60</f>
        <v>entrée coupe-file au festival</v>
      </c>
      <c r="V58" t="str">
        <f>Tokens!X60</f>
        <v>avantage5</v>
      </c>
      <c r="W58" t="str">
        <f>Tokens!Y60</f>
        <v>accès à l'espace Pro/VIP (dans la limite des places disponibles)</v>
      </c>
      <c r="X58">
        <f>Tokens!Z60</f>
        <v>0</v>
      </c>
      <c r="Y58">
        <f>Tokens!AA60</f>
        <v>0</v>
      </c>
      <c r="Z58">
        <f>Tokens!AB60</f>
        <v>0</v>
      </c>
      <c r="AA58">
        <f>Tokens!AC60</f>
        <v>0</v>
      </c>
      <c r="AB58">
        <f>Tokens!AD60</f>
        <v>0</v>
      </c>
      <c r="AC58">
        <f>Tokens!AE60</f>
        <v>0</v>
      </c>
      <c r="AD58">
        <f>Tokens!AF60</f>
        <v>0</v>
      </c>
      <c r="AE58">
        <f>Tokens!AG60</f>
        <v>0</v>
      </c>
      <c r="AF58">
        <f>Tokens!AH60</f>
        <v>0</v>
      </c>
      <c r="AG58">
        <f>Tokens!AI60</f>
        <v>0</v>
      </c>
      <c r="AH58">
        <f>Tokens!AJ60</f>
        <v>0</v>
      </c>
      <c r="AI58">
        <f>Tokens!AK60</f>
        <v>0</v>
      </c>
      <c r="AJ58">
        <f>Tokens!AL60</f>
        <v>0</v>
      </c>
      <c r="AK58">
        <f>Tokens!AM60</f>
        <v>0</v>
      </c>
      <c r="AL58">
        <f>Tokens!AN60</f>
        <v>0</v>
      </c>
      <c r="AM58">
        <f>Tokens!AO60</f>
        <v>0</v>
      </c>
      <c r="AN58">
        <f>Tokens!AP60</f>
        <v>0</v>
      </c>
      <c r="AO58">
        <f>Tokens!AQ60</f>
        <v>0</v>
      </c>
      <c r="AP58">
        <f>Tokens!AR60</f>
        <v>0</v>
      </c>
      <c r="AQ58">
        <f>Tokens!AS60</f>
        <v>0</v>
      </c>
      <c r="AR58">
        <f>Tokens!AT60</f>
        <v>0</v>
      </c>
      <c r="AS58">
        <f>Tokens!AU60</f>
        <v>0</v>
      </c>
      <c r="AT58">
        <f>Tokens!AV60</f>
        <v>0</v>
      </c>
      <c r="AU58">
        <f>Tokens!AW60</f>
        <v>0</v>
      </c>
      <c r="AV58" t="str">
        <f>Tokens!AX60</f>
        <v>ncreator</v>
      </c>
      <c r="AW58">
        <f>Tokens!AY60</f>
        <v>10</v>
      </c>
      <c r="AX58" t="str">
        <f>Tokens!AZ60</f>
        <v>cotrcrea</v>
      </c>
      <c r="AY58">
        <f>Tokens!BA60</f>
        <v>90</v>
      </c>
      <c r="AZ58" t="str">
        <f>Tokens!BB60</f>
        <v>nminer</v>
      </c>
      <c r="BA58">
        <f>Tokens!BC60</f>
        <v>0</v>
      </c>
      <c r="BB58">
        <f>Tokens!BD60</f>
        <v>0</v>
      </c>
      <c r="BC58">
        <f>Tokens!BE60</f>
        <v>0</v>
      </c>
      <c r="BD58">
        <f>Tokens!BF60</f>
        <v>0</v>
      </c>
      <c r="BE58">
        <f>Tokens!BG60</f>
        <v>0</v>
      </c>
      <c r="BF58">
        <f>Tokens!BH60</f>
        <v>0</v>
      </c>
      <c r="BG58">
        <f>Tokens!BI60</f>
        <v>0</v>
      </c>
      <c r="BH58" t="str">
        <f>Tokens!BJ60</f>
        <v>PASS The Private Island Club</v>
      </c>
      <c r="BI58" t="str">
        <f>Tokens!BK60</f>
        <v>Calvi On The Rocks</v>
      </c>
    </row>
    <row r="59" spans="1:61" x14ac:dyDescent="0.3">
      <c r="A59" t="str">
        <f>Tokens!C61</f>
        <v>#46 Pass Private Island Club</v>
      </c>
      <c r="B59" t="str">
        <f>Tokens!D61</f>
        <v>COR22A46</v>
      </c>
      <c r="C59" t="str">
        <f>Tokens!E61</f>
        <v>The Private Island Club : networking &amp; party / Pass NFT All Access - 1 édition Calvi on the Rocks 2022</v>
      </c>
      <c r="D59">
        <f>Tokens!F61</f>
        <v>1000</v>
      </c>
      <c r="E59" t="str">
        <f>Tokens!G61</f>
        <v>https://bafybeihheou4nmyojcfbzv3iojaoouvzgqdxcltyydlrg4nmuglp3mtbhu.ipfs.nftstorage.link?image_46.webp</v>
      </c>
      <c r="F59" t="str">
        <f>Tokens!H61</f>
        <v>NfluenT for Calvi On The rocks</v>
      </c>
      <c r="G59">
        <f>Tokens!I61</f>
        <v>0</v>
      </c>
      <c r="H59" t="str">
        <f>Tokens!J61</f>
        <v>Pass festival &amp; Avantages</v>
      </c>
      <c r="I59" t="str">
        <f>Tokens!K61</f>
        <v>pour une (1) personne</v>
      </c>
      <c r="J59" t="str">
        <f>Tokens!L61</f>
        <v>Edition1</v>
      </c>
      <c r="K59">
        <f>Tokens!M61</f>
        <v>1</v>
      </c>
      <c r="L59" t="str">
        <f>Tokens!N61</f>
        <v>Last use</v>
      </c>
      <c r="M59">
        <f>Tokens!O61</f>
        <v>0</v>
      </c>
      <c r="N59" t="str">
        <f>Tokens!P61</f>
        <v>avantage1</v>
      </c>
      <c r="O59" t="str">
        <f>Tokens!Q61</f>
        <v>accès au Backstage (dans la limite des places disponibles)</v>
      </c>
      <c r="P59" t="str">
        <f>Tokens!R61</f>
        <v>avantage2</v>
      </c>
      <c r="Q59" t="str">
        <f>Tokens!S61</f>
        <v>accès à la Villa Festival (artistes, influenceurs, media, pro, entrepreneurs, networking... )</v>
      </c>
      <c r="R59" t="str">
        <f>Tokens!T61</f>
        <v>avantage3</v>
      </c>
      <c r="S59" t="str">
        <f>Tokens!U61</f>
        <v>accès pro Chez Tao</v>
      </c>
      <c r="T59" t="str">
        <f>Tokens!V61</f>
        <v>avantage4</v>
      </c>
      <c r="U59" t="str">
        <f>Tokens!W61</f>
        <v>entrée coupe-file au festival</v>
      </c>
      <c r="V59" t="str">
        <f>Tokens!X61</f>
        <v>avantage5</v>
      </c>
      <c r="W59" t="str">
        <f>Tokens!Y61</f>
        <v>accès à l'espace Pro/VIP (dans la limite des places disponibles)</v>
      </c>
      <c r="X59">
        <f>Tokens!Z61</f>
        <v>0</v>
      </c>
      <c r="Y59">
        <f>Tokens!AA61</f>
        <v>0</v>
      </c>
      <c r="Z59">
        <f>Tokens!AB61</f>
        <v>0</v>
      </c>
      <c r="AA59">
        <f>Tokens!AC61</f>
        <v>0</v>
      </c>
      <c r="AB59">
        <f>Tokens!AD61</f>
        <v>0</v>
      </c>
      <c r="AC59">
        <f>Tokens!AE61</f>
        <v>0</v>
      </c>
      <c r="AD59">
        <f>Tokens!AF61</f>
        <v>0</v>
      </c>
      <c r="AE59">
        <f>Tokens!AG61</f>
        <v>0</v>
      </c>
      <c r="AF59">
        <f>Tokens!AH61</f>
        <v>0</v>
      </c>
      <c r="AG59">
        <f>Tokens!AI61</f>
        <v>0</v>
      </c>
      <c r="AH59">
        <f>Tokens!AJ61</f>
        <v>0</v>
      </c>
      <c r="AI59">
        <f>Tokens!AK61</f>
        <v>0</v>
      </c>
      <c r="AJ59">
        <f>Tokens!AL61</f>
        <v>0</v>
      </c>
      <c r="AK59">
        <f>Tokens!AM61</f>
        <v>0</v>
      </c>
      <c r="AL59">
        <f>Tokens!AN61</f>
        <v>0</v>
      </c>
      <c r="AM59">
        <f>Tokens!AO61</f>
        <v>0</v>
      </c>
      <c r="AN59">
        <f>Tokens!AP61</f>
        <v>0</v>
      </c>
      <c r="AO59">
        <f>Tokens!AQ61</f>
        <v>0</v>
      </c>
      <c r="AP59">
        <f>Tokens!AR61</f>
        <v>0</v>
      </c>
      <c r="AQ59">
        <f>Tokens!AS61</f>
        <v>0</v>
      </c>
      <c r="AR59">
        <f>Tokens!AT61</f>
        <v>0</v>
      </c>
      <c r="AS59">
        <f>Tokens!AU61</f>
        <v>0</v>
      </c>
      <c r="AT59">
        <f>Tokens!AV61</f>
        <v>0</v>
      </c>
      <c r="AU59">
        <f>Tokens!AW61</f>
        <v>0</v>
      </c>
      <c r="AV59" t="str">
        <f>Tokens!AX61</f>
        <v>ncreator</v>
      </c>
      <c r="AW59">
        <f>Tokens!AY61</f>
        <v>10</v>
      </c>
      <c r="AX59" t="str">
        <f>Tokens!AZ61</f>
        <v>cotrcrea</v>
      </c>
      <c r="AY59">
        <f>Tokens!BA61</f>
        <v>90</v>
      </c>
      <c r="AZ59" t="str">
        <f>Tokens!BB61</f>
        <v>nminer</v>
      </c>
      <c r="BA59">
        <f>Tokens!BC61</f>
        <v>0</v>
      </c>
      <c r="BB59">
        <f>Tokens!BD61</f>
        <v>0</v>
      </c>
      <c r="BC59">
        <f>Tokens!BE61</f>
        <v>0</v>
      </c>
      <c r="BD59">
        <f>Tokens!BF61</f>
        <v>0</v>
      </c>
      <c r="BE59">
        <f>Tokens!BG61</f>
        <v>0</v>
      </c>
      <c r="BF59">
        <f>Tokens!BH61</f>
        <v>0</v>
      </c>
      <c r="BG59">
        <f>Tokens!BI61</f>
        <v>0</v>
      </c>
      <c r="BH59" t="str">
        <f>Tokens!BJ61</f>
        <v>PASS The Private Island Club</v>
      </c>
      <c r="BI59" t="str">
        <f>Tokens!BK61</f>
        <v>Calvi On The Rocks</v>
      </c>
    </row>
    <row r="60" spans="1:61" x14ac:dyDescent="0.3">
      <c r="A60" t="str">
        <f>Tokens!C62</f>
        <v>#47 Pass Private Island Club</v>
      </c>
      <c r="B60" t="str">
        <f>Tokens!D62</f>
        <v>COR22A47</v>
      </c>
      <c r="C60" t="str">
        <f>Tokens!E62</f>
        <v>The Private Island Club : networking &amp; party / Pass NFT All Access - 1 édition Calvi on the Rocks 2022</v>
      </c>
      <c r="D60">
        <f>Tokens!F62</f>
        <v>1000</v>
      </c>
      <c r="E60" t="str">
        <f>Tokens!G62</f>
        <v>https://bafybeiegpkhpuwsqyru3aty2eoa3frkl6fyhtycwupn5toi4osakjxrchu.ipfs.nftstorage.link?image_47.webp</v>
      </c>
      <c r="F60" t="str">
        <f>Tokens!H62</f>
        <v>NfluenT for Calvi On The rocks</v>
      </c>
      <c r="G60">
        <f>Tokens!I62</f>
        <v>0</v>
      </c>
      <c r="H60" t="str">
        <f>Tokens!J62</f>
        <v>Pass festival &amp; Avantages</v>
      </c>
      <c r="I60" t="str">
        <f>Tokens!K62</f>
        <v>pour une (1) personne</v>
      </c>
      <c r="J60" t="str">
        <f>Tokens!L62</f>
        <v>Edition1</v>
      </c>
      <c r="K60">
        <f>Tokens!M62</f>
        <v>1</v>
      </c>
      <c r="L60" t="str">
        <f>Tokens!N62</f>
        <v>Last use</v>
      </c>
      <c r="M60">
        <f>Tokens!O62</f>
        <v>0</v>
      </c>
      <c r="N60" t="str">
        <f>Tokens!P62</f>
        <v>avantage1</v>
      </c>
      <c r="O60" t="str">
        <f>Tokens!Q62</f>
        <v>accès au Backstage (dans la limite des places disponibles)</v>
      </c>
      <c r="P60" t="str">
        <f>Tokens!R62</f>
        <v>avantage2</v>
      </c>
      <c r="Q60" t="str">
        <f>Tokens!S62</f>
        <v>accès à la Villa Festival (artistes, influenceurs, media, pro, entrepreneurs, networking... )</v>
      </c>
      <c r="R60" t="str">
        <f>Tokens!T62</f>
        <v>avantage3</v>
      </c>
      <c r="S60" t="str">
        <f>Tokens!U62</f>
        <v>accès pro Chez Tao</v>
      </c>
      <c r="T60" t="str">
        <f>Tokens!V62</f>
        <v>avantage4</v>
      </c>
      <c r="U60" t="str">
        <f>Tokens!W62</f>
        <v>entrée coupe-file au festival</v>
      </c>
      <c r="V60" t="str">
        <f>Tokens!X62</f>
        <v>avantage5</v>
      </c>
      <c r="W60" t="str">
        <f>Tokens!Y62</f>
        <v>accès à l'espace Pro/VIP (dans la limite des places disponibles)</v>
      </c>
      <c r="X60">
        <f>Tokens!Z62</f>
        <v>0</v>
      </c>
      <c r="Y60">
        <f>Tokens!AA62</f>
        <v>0</v>
      </c>
      <c r="Z60">
        <f>Tokens!AB62</f>
        <v>0</v>
      </c>
      <c r="AA60">
        <f>Tokens!AC62</f>
        <v>0</v>
      </c>
      <c r="AB60">
        <f>Tokens!AD62</f>
        <v>0</v>
      </c>
      <c r="AC60">
        <f>Tokens!AE62</f>
        <v>0</v>
      </c>
      <c r="AD60">
        <f>Tokens!AF62</f>
        <v>0</v>
      </c>
      <c r="AE60">
        <f>Tokens!AG62</f>
        <v>0</v>
      </c>
      <c r="AF60">
        <f>Tokens!AH62</f>
        <v>0</v>
      </c>
      <c r="AG60">
        <f>Tokens!AI62</f>
        <v>0</v>
      </c>
      <c r="AH60">
        <f>Tokens!AJ62</f>
        <v>0</v>
      </c>
      <c r="AI60">
        <f>Tokens!AK62</f>
        <v>0</v>
      </c>
      <c r="AJ60">
        <f>Tokens!AL62</f>
        <v>0</v>
      </c>
      <c r="AK60">
        <f>Tokens!AM62</f>
        <v>0</v>
      </c>
      <c r="AL60">
        <f>Tokens!AN62</f>
        <v>0</v>
      </c>
      <c r="AM60">
        <f>Tokens!AO62</f>
        <v>0</v>
      </c>
      <c r="AN60">
        <f>Tokens!AP62</f>
        <v>0</v>
      </c>
      <c r="AO60">
        <f>Tokens!AQ62</f>
        <v>0</v>
      </c>
      <c r="AP60">
        <f>Tokens!AR62</f>
        <v>0</v>
      </c>
      <c r="AQ60">
        <f>Tokens!AS62</f>
        <v>0</v>
      </c>
      <c r="AR60">
        <f>Tokens!AT62</f>
        <v>0</v>
      </c>
      <c r="AS60">
        <f>Tokens!AU62</f>
        <v>0</v>
      </c>
      <c r="AT60">
        <f>Tokens!AV62</f>
        <v>0</v>
      </c>
      <c r="AU60">
        <f>Tokens!AW62</f>
        <v>0</v>
      </c>
      <c r="AV60" t="str">
        <f>Tokens!AX62</f>
        <v>ncreator</v>
      </c>
      <c r="AW60">
        <f>Tokens!AY62</f>
        <v>10</v>
      </c>
      <c r="AX60" t="str">
        <f>Tokens!AZ62</f>
        <v>cotrcrea</v>
      </c>
      <c r="AY60">
        <f>Tokens!BA62</f>
        <v>90</v>
      </c>
      <c r="AZ60" t="str">
        <f>Tokens!BB62</f>
        <v>nminer</v>
      </c>
      <c r="BA60">
        <f>Tokens!BC62</f>
        <v>0</v>
      </c>
      <c r="BB60">
        <f>Tokens!BD62</f>
        <v>0</v>
      </c>
      <c r="BC60">
        <f>Tokens!BE62</f>
        <v>0</v>
      </c>
      <c r="BD60">
        <f>Tokens!BF62</f>
        <v>0</v>
      </c>
      <c r="BE60">
        <f>Tokens!BG62</f>
        <v>0</v>
      </c>
      <c r="BF60">
        <f>Tokens!BH62</f>
        <v>0</v>
      </c>
      <c r="BG60">
        <f>Tokens!BI62</f>
        <v>0</v>
      </c>
      <c r="BH60" t="str">
        <f>Tokens!BJ62</f>
        <v>PASS The Private Island Club</v>
      </c>
      <c r="BI60" t="str">
        <f>Tokens!BK62</f>
        <v>Calvi On The Rocks</v>
      </c>
    </row>
    <row r="61" spans="1:61" x14ac:dyDescent="0.3">
      <c r="A61" t="str">
        <f>Tokens!C63</f>
        <v>#48 Pass Private Island Club</v>
      </c>
      <c r="B61" t="str">
        <f>Tokens!D63</f>
        <v>COR22A48</v>
      </c>
      <c r="C61" t="str">
        <f>Tokens!E63</f>
        <v>The Private Island Club : networking &amp; party / Pass NFT All Access - 1 édition Calvi on the Rocks 2022</v>
      </c>
      <c r="D61">
        <f>Tokens!F63</f>
        <v>1000</v>
      </c>
      <c r="E61" t="str">
        <f>Tokens!G63</f>
        <v>https://bafybeihq4zpmny44brkc6xqljkntflj5fwdjfvofvavcpc7zum2wnzrrnm.ipfs.nftstorage.link?image_48.webp</v>
      </c>
      <c r="F61" t="str">
        <f>Tokens!H63</f>
        <v>NfluenT for Calvi On The rocks</v>
      </c>
      <c r="G61">
        <f>Tokens!I63</f>
        <v>0</v>
      </c>
      <c r="H61" t="str">
        <f>Tokens!J63</f>
        <v>Pass festival &amp; Avantages</v>
      </c>
      <c r="I61" t="str">
        <f>Tokens!K63</f>
        <v>pour une (1) personne</v>
      </c>
      <c r="J61" t="str">
        <f>Tokens!L63</f>
        <v>Edition1</v>
      </c>
      <c r="K61">
        <f>Tokens!M63</f>
        <v>1</v>
      </c>
      <c r="L61" t="str">
        <f>Tokens!N63</f>
        <v>Last use</v>
      </c>
      <c r="M61">
        <f>Tokens!O63</f>
        <v>0</v>
      </c>
      <c r="N61" t="str">
        <f>Tokens!P63</f>
        <v>avantage1</v>
      </c>
      <c r="O61" t="str">
        <f>Tokens!Q63</f>
        <v>accès au Backstage (dans la limite des places disponibles)</v>
      </c>
      <c r="P61" t="str">
        <f>Tokens!R63</f>
        <v>avantage2</v>
      </c>
      <c r="Q61" t="str">
        <f>Tokens!S63</f>
        <v>accès à la Villa Festival (artistes, influenceurs, media, pro, entrepreneurs, networking... )</v>
      </c>
      <c r="R61" t="str">
        <f>Tokens!T63</f>
        <v>avantage3</v>
      </c>
      <c r="S61" t="str">
        <f>Tokens!U63</f>
        <v>accès pro Chez Tao</v>
      </c>
      <c r="T61" t="str">
        <f>Tokens!V63</f>
        <v>avantage4</v>
      </c>
      <c r="U61" t="str">
        <f>Tokens!W63</f>
        <v>entrée coupe-file au festival</v>
      </c>
      <c r="V61" t="str">
        <f>Tokens!X63</f>
        <v>avantage5</v>
      </c>
      <c r="W61" t="str">
        <f>Tokens!Y63</f>
        <v>accès à l'espace Pro/VIP (dans la limite des places disponibles)</v>
      </c>
      <c r="X61">
        <f>Tokens!Z63</f>
        <v>0</v>
      </c>
      <c r="Y61">
        <f>Tokens!AA63</f>
        <v>0</v>
      </c>
      <c r="Z61">
        <f>Tokens!AB63</f>
        <v>0</v>
      </c>
      <c r="AA61">
        <f>Tokens!AC63</f>
        <v>0</v>
      </c>
      <c r="AB61">
        <f>Tokens!AD63</f>
        <v>0</v>
      </c>
      <c r="AC61">
        <f>Tokens!AE63</f>
        <v>0</v>
      </c>
      <c r="AD61">
        <f>Tokens!AF63</f>
        <v>0</v>
      </c>
      <c r="AE61">
        <f>Tokens!AG63</f>
        <v>0</v>
      </c>
      <c r="AF61">
        <f>Tokens!AH63</f>
        <v>0</v>
      </c>
      <c r="AG61">
        <f>Tokens!AI63</f>
        <v>0</v>
      </c>
      <c r="AH61">
        <f>Tokens!AJ63</f>
        <v>0</v>
      </c>
      <c r="AI61">
        <f>Tokens!AK63</f>
        <v>0</v>
      </c>
      <c r="AJ61">
        <f>Tokens!AL63</f>
        <v>0</v>
      </c>
      <c r="AK61">
        <f>Tokens!AM63</f>
        <v>0</v>
      </c>
      <c r="AL61">
        <f>Tokens!AN63</f>
        <v>0</v>
      </c>
      <c r="AM61">
        <f>Tokens!AO63</f>
        <v>0</v>
      </c>
      <c r="AN61">
        <f>Tokens!AP63</f>
        <v>0</v>
      </c>
      <c r="AO61">
        <f>Tokens!AQ63</f>
        <v>0</v>
      </c>
      <c r="AP61">
        <f>Tokens!AR63</f>
        <v>0</v>
      </c>
      <c r="AQ61">
        <f>Tokens!AS63</f>
        <v>0</v>
      </c>
      <c r="AR61">
        <f>Tokens!AT63</f>
        <v>0</v>
      </c>
      <c r="AS61">
        <f>Tokens!AU63</f>
        <v>0</v>
      </c>
      <c r="AT61">
        <f>Tokens!AV63</f>
        <v>0</v>
      </c>
      <c r="AU61">
        <f>Tokens!AW63</f>
        <v>0</v>
      </c>
      <c r="AV61" t="str">
        <f>Tokens!AX63</f>
        <v>ncreator</v>
      </c>
      <c r="AW61">
        <f>Tokens!AY63</f>
        <v>10</v>
      </c>
      <c r="AX61" t="str">
        <f>Tokens!AZ63</f>
        <v>cotrcrea</v>
      </c>
      <c r="AY61">
        <f>Tokens!BA63</f>
        <v>90</v>
      </c>
      <c r="AZ61" t="str">
        <f>Tokens!BB63</f>
        <v>nminer</v>
      </c>
      <c r="BA61">
        <f>Tokens!BC63</f>
        <v>0</v>
      </c>
      <c r="BB61">
        <f>Tokens!BD63</f>
        <v>0</v>
      </c>
      <c r="BC61">
        <f>Tokens!BE63</f>
        <v>0</v>
      </c>
      <c r="BD61">
        <f>Tokens!BF63</f>
        <v>0</v>
      </c>
      <c r="BE61">
        <f>Tokens!BG63</f>
        <v>0</v>
      </c>
      <c r="BF61">
        <f>Tokens!BH63</f>
        <v>0</v>
      </c>
      <c r="BG61">
        <f>Tokens!BI63</f>
        <v>0</v>
      </c>
      <c r="BH61" t="str">
        <f>Tokens!BJ63</f>
        <v>PASS The Private Island Club</v>
      </c>
      <c r="BI61" t="str">
        <f>Tokens!BK63</f>
        <v>Calvi On The Rocks</v>
      </c>
    </row>
    <row r="62" spans="1:61" x14ac:dyDescent="0.3">
      <c r="A62" t="str">
        <f>Tokens!C64</f>
        <v>#49 Pass Private Island Club</v>
      </c>
      <c r="B62" t="str">
        <f>Tokens!D64</f>
        <v>COR22A49</v>
      </c>
      <c r="C62" t="str">
        <f>Tokens!E64</f>
        <v>The Private Island Club : networking &amp; party / Pass NFT All Access - 1 édition Calvi on the Rocks 2022</v>
      </c>
      <c r="D62">
        <f>Tokens!F64</f>
        <v>1000</v>
      </c>
      <c r="E62" t="str">
        <f>Tokens!G64</f>
        <v>https://bafybeih55vzytdax3zr3thh2oc4ngyxtzqaeyjpysxzkqnphdt6djhqjj4.ipfs.nftstorage.link?image_49.webp</v>
      </c>
      <c r="F62" t="str">
        <f>Tokens!H64</f>
        <v>NfluenT for Calvi On The rocks</v>
      </c>
      <c r="G62">
        <f>Tokens!I64</f>
        <v>0</v>
      </c>
      <c r="H62" t="str">
        <f>Tokens!J64</f>
        <v>Pass festival &amp; Avantages</v>
      </c>
      <c r="I62" t="str">
        <f>Tokens!K64</f>
        <v>pour une (1) personne</v>
      </c>
      <c r="J62" t="str">
        <f>Tokens!L64</f>
        <v>Edition1</v>
      </c>
      <c r="K62">
        <f>Tokens!M64</f>
        <v>1</v>
      </c>
      <c r="L62" t="str">
        <f>Tokens!N64</f>
        <v>Last use</v>
      </c>
      <c r="M62">
        <f>Tokens!O64</f>
        <v>0</v>
      </c>
      <c r="N62" t="str">
        <f>Tokens!P64</f>
        <v>avantage1</v>
      </c>
      <c r="O62" t="str">
        <f>Tokens!Q64</f>
        <v>accès au Backstage (dans la limite des places disponibles)</v>
      </c>
      <c r="P62" t="str">
        <f>Tokens!R64</f>
        <v>avantage2</v>
      </c>
      <c r="Q62" t="str">
        <f>Tokens!S64</f>
        <v>accès à la Villa Festival (artistes, influenceurs, media, pro, entrepreneurs, networking... )</v>
      </c>
      <c r="R62" t="str">
        <f>Tokens!T64</f>
        <v>avantage3</v>
      </c>
      <c r="S62" t="str">
        <f>Tokens!U64</f>
        <v>accès pro Chez Tao</v>
      </c>
      <c r="T62" t="str">
        <f>Tokens!V64</f>
        <v>avantage4</v>
      </c>
      <c r="U62" t="str">
        <f>Tokens!W64</f>
        <v>entrée coupe-file au festival</v>
      </c>
      <c r="V62" t="str">
        <f>Tokens!X64</f>
        <v>avantage5</v>
      </c>
      <c r="W62" t="str">
        <f>Tokens!Y64</f>
        <v>accès à l'espace Pro/VIP (dans la limite des places disponibles)</v>
      </c>
      <c r="X62">
        <f>Tokens!Z64</f>
        <v>0</v>
      </c>
      <c r="Y62">
        <f>Tokens!AA64</f>
        <v>0</v>
      </c>
      <c r="Z62">
        <f>Tokens!AB64</f>
        <v>0</v>
      </c>
      <c r="AA62">
        <f>Tokens!AC64</f>
        <v>0</v>
      </c>
      <c r="AB62">
        <f>Tokens!AD64</f>
        <v>0</v>
      </c>
      <c r="AC62">
        <f>Tokens!AE64</f>
        <v>0</v>
      </c>
      <c r="AD62">
        <f>Tokens!AF64</f>
        <v>0</v>
      </c>
      <c r="AE62">
        <f>Tokens!AG64</f>
        <v>0</v>
      </c>
      <c r="AF62">
        <f>Tokens!AH64</f>
        <v>0</v>
      </c>
      <c r="AG62">
        <f>Tokens!AI64</f>
        <v>0</v>
      </c>
      <c r="AH62">
        <f>Tokens!AJ64</f>
        <v>0</v>
      </c>
      <c r="AI62">
        <f>Tokens!AK64</f>
        <v>0</v>
      </c>
      <c r="AJ62">
        <f>Tokens!AL64</f>
        <v>0</v>
      </c>
      <c r="AK62">
        <f>Tokens!AM64</f>
        <v>0</v>
      </c>
      <c r="AL62">
        <f>Tokens!AN64</f>
        <v>0</v>
      </c>
      <c r="AM62">
        <f>Tokens!AO64</f>
        <v>0</v>
      </c>
      <c r="AN62">
        <f>Tokens!AP64</f>
        <v>0</v>
      </c>
      <c r="AO62">
        <f>Tokens!AQ64</f>
        <v>0</v>
      </c>
      <c r="AP62">
        <f>Tokens!AR64</f>
        <v>0</v>
      </c>
      <c r="AQ62">
        <f>Tokens!AS64</f>
        <v>0</v>
      </c>
      <c r="AR62">
        <f>Tokens!AT64</f>
        <v>0</v>
      </c>
      <c r="AS62">
        <f>Tokens!AU64</f>
        <v>0</v>
      </c>
      <c r="AT62">
        <f>Tokens!AV64</f>
        <v>0</v>
      </c>
      <c r="AU62">
        <f>Tokens!AW64</f>
        <v>0</v>
      </c>
      <c r="AV62" t="str">
        <f>Tokens!AX64</f>
        <v>ncreator</v>
      </c>
      <c r="AW62">
        <f>Tokens!AY64</f>
        <v>10</v>
      </c>
      <c r="AX62" t="str">
        <f>Tokens!AZ64</f>
        <v>cotrcrea</v>
      </c>
      <c r="AY62">
        <f>Tokens!BA64</f>
        <v>90</v>
      </c>
      <c r="AZ62" t="str">
        <f>Tokens!BB64</f>
        <v>nminer</v>
      </c>
      <c r="BA62">
        <f>Tokens!BC64</f>
        <v>0</v>
      </c>
      <c r="BB62">
        <f>Tokens!BD64</f>
        <v>0</v>
      </c>
      <c r="BC62">
        <f>Tokens!BE64</f>
        <v>0</v>
      </c>
      <c r="BD62">
        <f>Tokens!BF64</f>
        <v>0</v>
      </c>
      <c r="BE62">
        <f>Tokens!BG64</f>
        <v>0</v>
      </c>
      <c r="BF62">
        <f>Tokens!BH64</f>
        <v>0</v>
      </c>
      <c r="BG62">
        <f>Tokens!BI64</f>
        <v>0</v>
      </c>
      <c r="BH62" t="str">
        <f>Tokens!BJ64</f>
        <v>PASS The Private Island Club</v>
      </c>
      <c r="BI62" t="str">
        <f>Tokens!BK64</f>
        <v>Calvi On The Rocks</v>
      </c>
    </row>
    <row r="63" spans="1:61" x14ac:dyDescent="0.3">
      <c r="A63" t="str">
        <f>Tokens!C65</f>
        <v>#50 Pass Private Island Club</v>
      </c>
      <c r="B63" t="str">
        <f>Tokens!D65</f>
        <v>COR22A50</v>
      </c>
      <c r="C63" t="str">
        <f>Tokens!E65</f>
        <v>The Private Island Club : networking &amp; party / Pass NFT All Access - 1 édition Calvi on the Rocks 2022</v>
      </c>
      <c r="D63">
        <f>Tokens!F65</f>
        <v>1000</v>
      </c>
      <c r="E63" t="str">
        <f>Tokens!G65</f>
        <v>https://bafybeicg7t7qhhavdovbebi6xcwnm3axwnyvdqnhpe4zsaxqeaun2jr5ai.ipfs.nftstorage.link?image_50.webp</v>
      </c>
      <c r="F63" t="str">
        <f>Tokens!H65</f>
        <v>NfluenT for Calvi On The rocks</v>
      </c>
      <c r="G63">
        <f>Tokens!I65</f>
        <v>0</v>
      </c>
      <c r="H63" t="str">
        <f>Tokens!J65</f>
        <v>Pass festival &amp; Avantages</v>
      </c>
      <c r="I63" t="str">
        <f>Tokens!K65</f>
        <v>pour une (1) personne</v>
      </c>
      <c r="J63" t="str">
        <f>Tokens!L65</f>
        <v>Edition1</v>
      </c>
      <c r="K63">
        <f>Tokens!M65</f>
        <v>1</v>
      </c>
      <c r="L63" t="str">
        <f>Tokens!N65</f>
        <v>Last use</v>
      </c>
      <c r="M63">
        <f>Tokens!O65</f>
        <v>0</v>
      </c>
      <c r="N63" t="str">
        <f>Tokens!P65</f>
        <v>avantage1</v>
      </c>
      <c r="O63" t="str">
        <f>Tokens!Q65</f>
        <v>accès au Backstage (dans la limite des places disponibles)</v>
      </c>
      <c r="P63" t="str">
        <f>Tokens!R65</f>
        <v>avantage2</v>
      </c>
      <c r="Q63" t="str">
        <f>Tokens!S65</f>
        <v>accès à la Villa Festival (artistes, influenceurs, media, pro, entrepreneurs, networking... )</v>
      </c>
      <c r="R63" t="str">
        <f>Tokens!T65</f>
        <v>avantage3</v>
      </c>
      <c r="S63" t="str">
        <f>Tokens!U65</f>
        <v>accès pro Chez Tao</v>
      </c>
      <c r="T63" t="str">
        <f>Tokens!V65</f>
        <v>avantage4</v>
      </c>
      <c r="U63" t="str">
        <f>Tokens!W65</f>
        <v>entrée coupe-file au festival</v>
      </c>
      <c r="V63" t="str">
        <f>Tokens!X65</f>
        <v>avantage5</v>
      </c>
      <c r="W63" t="str">
        <f>Tokens!Y65</f>
        <v>accès à l'espace Pro/VIP (dans la limite des places disponibles)</v>
      </c>
      <c r="X63">
        <f>Tokens!Z65</f>
        <v>0</v>
      </c>
      <c r="Y63">
        <f>Tokens!AA65</f>
        <v>0</v>
      </c>
      <c r="Z63">
        <f>Tokens!AB65</f>
        <v>0</v>
      </c>
      <c r="AA63">
        <f>Tokens!AC65</f>
        <v>0</v>
      </c>
      <c r="AB63">
        <f>Tokens!AD65</f>
        <v>0</v>
      </c>
      <c r="AC63">
        <f>Tokens!AE65</f>
        <v>0</v>
      </c>
      <c r="AD63">
        <f>Tokens!AF65</f>
        <v>0</v>
      </c>
      <c r="AE63">
        <f>Tokens!AG65</f>
        <v>0</v>
      </c>
      <c r="AF63">
        <f>Tokens!AH65</f>
        <v>0</v>
      </c>
      <c r="AG63">
        <f>Tokens!AI65</f>
        <v>0</v>
      </c>
      <c r="AH63">
        <f>Tokens!AJ65</f>
        <v>0</v>
      </c>
      <c r="AI63">
        <f>Tokens!AK65</f>
        <v>0</v>
      </c>
      <c r="AJ63">
        <f>Tokens!AL65</f>
        <v>0</v>
      </c>
      <c r="AK63">
        <f>Tokens!AM65</f>
        <v>0</v>
      </c>
      <c r="AL63">
        <f>Tokens!AN65</f>
        <v>0</v>
      </c>
      <c r="AM63">
        <f>Tokens!AO65</f>
        <v>0</v>
      </c>
      <c r="AN63">
        <f>Tokens!AP65</f>
        <v>0</v>
      </c>
      <c r="AO63">
        <f>Tokens!AQ65</f>
        <v>0</v>
      </c>
      <c r="AP63">
        <f>Tokens!AR65</f>
        <v>0</v>
      </c>
      <c r="AQ63">
        <f>Tokens!AS65</f>
        <v>0</v>
      </c>
      <c r="AR63">
        <f>Tokens!AT65</f>
        <v>0</v>
      </c>
      <c r="AS63">
        <f>Tokens!AU65</f>
        <v>0</v>
      </c>
      <c r="AT63">
        <f>Tokens!AV65</f>
        <v>0</v>
      </c>
      <c r="AU63">
        <f>Tokens!AW65</f>
        <v>0</v>
      </c>
      <c r="AV63" t="str">
        <f>Tokens!AX65</f>
        <v>ncreator</v>
      </c>
      <c r="AW63">
        <f>Tokens!AY65</f>
        <v>10</v>
      </c>
      <c r="AX63" t="str">
        <f>Tokens!AZ65</f>
        <v>cotrcrea</v>
      </c>
      <c r="AY63">
        <f>Tokens!BA65</f>
        <v>90</v>
      </c>
      <c r="AZ63" t="str">
        <f>Tokens!BB65</f>
        <v>nminer</v>
      </c>
      <c r="BA63">
        <f>Tokens!BC65</f>
        <v>0</v>
      </c>
      <c r="BB63">
        <f>Tokens!BD65</f>
        <v>0</v>
      </c>
      <c r="BC63">
        <f>Tokens!BE65</f>
        <v>0</v>
      </c>
      <c r="BD63">
        <f>Tokens!BF65</f>
        <v>0</v>
      </c>
      <c r="BE63">
        <f>Tokens!BG65</f>
        <v>0</v>
      </c>
      <c r="BF63">
        <f>Tokens!BH65</f>
        <v>0</v>
      </c>
      <c r="BG63">
        <f>Tokens!BI65</f>
        <v>0</v>
      </c>
      <c r="BH63" t="str">
        <f>Tokens!BJ65</f>
        <v>PASS The Private Island Club</v>
      </c>
      <c r="BI63" t="str">
        <f>Tokens!BK65</f>
        <v>Calvi On The Rocks</v>
      </c>
    </row>
    <row r="64" spans="1:61" x14ac:dyDescent="0.3">
      <c r="A64" t="str">
        <f>Tokens!C66</f>
        <v>#51 Pass Private Island Club</v>
      </c>
      <c r="B64" t="str">
        <f>Tokens!D66</f>
        <v>COR22A51</v>
      </c>
      <c r="C64" t="str">
        <f>Tokens!E66</f>
        <v>The Private Island Club : networking &amp; party / Pass NFT All Access - 1 édition Calvi on the Rocks 2022</v>
      </c>
      <c r="D64">
        <f>Tokens!F66</f>
        <v>1000</v>
      </c>
      <c r="E64" t="str">
        <f>Tokens!G66</f>
        <v>https://bafybeiehgwk4jx74p7juaihl3of7v2d2pvpnst75zy2smdlbsngumalfge.ipfs.nftstorage.link?image_51.webp</v>
      </c>
      <c r="F64" t="str">
        <f>Tokens!H66</f>
        <v>NfluenT for Calvi On The rocks</v>
      </c>
      <c r="G64">
        <f>Tokens!I66</f>
        <v>0</v>
      </c>
      <c r="H64" t="str">
        <f>Tokens!J66</f>
        <v>Pass festival &amp; Avantages</v>
      </c>
      <c r="I64" t="str">
        <f>Tokens!K66</f>
        <v>pour une (1) personne</v>
      </c>
      <c r="J64" t="str">
        <f>Tokens!L66</f>
        <v>Edition1</v>
      </c>
      <c r="K64">
        <f>Tokens!M66</f>
        <v>1</v>
      </c>
      <c r="L64" t="str">
        <f>Tokens!N66</f>
        <v>Last use</v>
      </c>
      <c r="M64">
        <f>Tokens!O66</f>
        <v>0</v>
      </c>
      <c r="N64" t="str">
        <f>Tokens!P66</f>
        <v>avantage1</v>
      </c>
      <c r="O64" t="str">
        <f>Tokens!Q66</f>
        <v>accès au Backstage (dans la limite des places disponibles)</v>
      </c>
      <c r="P64" t="str">
        <f>Tokens!R66</f>
        <v>avantage2</v>
      </c>
      <c r="Q64" t="str">
        <f>Tokens!S66</f>
        <v>accès à la Villa Festival (artistes, influenceurs, media, pro, entrepreneurs, networking... )</v>
      </c>
      <c r="R64" t="str">
        <f>Tokens!T66</f>
        <v>avantage3</v>
      </c>
      <c r="S64" t="str">
        <f>Tokens!U66</f>
        <v>accès pro Chez Tao</v>
      </c>
      <c r="T64" t="str">
        <f>Tokens!V66</f>
        <v>avantage4</v>
      </c>
      <c r="U64" t="str">
        <f>Tokens!W66</f>
        <v>entrée coupe-file au festival</v>
      </c>
      <c r="V64" t="str">
        <f>Tokens!X66</f>
        <v>avantage5</v>
      </c>
      <c r="W64" t="str">
        <f>Tokens!Y66</f>
        <v>accès à l'espace Pro/VIP (dans la limite des places disponibles)</v>
      </c>
      <c r="X64">
        <f>Tokens!Z66</f>
        <v>0</v>
      </c>
      <c r="Y64">
        <f>Tokens!AA66</f>
        <v>0</v>
      </c>
      <c r="Z64">
        <f>Tokens!AB66</f>
        <v>0</v>
      </c>
      <c r="AA64">
        <f>Tokens!AC66</f>
        <v>0</v>
      </c>
      <c r="AB64">
        <f>Tokens!AD66</f>
        <v>0</v>
      </c>
      <c r="AC64">
        <f>Tokens!AE66</f>
        <v>0</v>
      </c>
      <c r="AD64">
        <f>Tokens!AF66</f>
        <v>0</v>
      </c>
      <c r="AE64">
        <f>Tokens!AG66</f>
        <v>0</v>
      </c>
      <c r="AF64">
        <f>Tokens!AH66</f>
        <v>0</v>
      </c>
      <c r="AG64">
        <f>Tokens!AI66</f>
        <v>0</v>
      </c>
      <c r="AH64">
        <f>Tokens!AJ66</f>
        <v>0</v>
      </c>
      <c r="AI64">
        <f>Tokens!AK66</f>
        <v>0</v>
      </c>
      <c r="AJ64">
        <f>Tokens!AL66</f>
        <v>0</v>
      </c>
      <c r="AK64">
        <f>Tokens!AM66</f>
        <v>0</v>
      </c>
      <c r="AL64">
        <f>Tokens!AN66</f>
        <v>0</v>
      </c>
      <c r="AM64">
        <f>Tokens!AO66</f>
        <v>0</v>
      </c>
      <c r="AN64">
        <f>Tokens!AP66</f>
        <v>0</v>
      </c>
      <c r="AO64">
        <f>Tokens!AQ66</f>
        <v>0</v>
      </c>
      <c r="AP64">
        <f>Tokens!AR66</f>
        <v>0</v>
      </c>
      <c r="AQ64">
        <f>Tokens!AS66</f>
        <v>0</v>
      </c>
      <c r="AR64">
        <f>Tokens!AT66</f>
        <v>0</v>
      </c>
      <c r="AS64">
        <f>Tokens!AU66</f>
        <v>0</v>
      </c>
      <c r="AT64">
        <f>Tokens!AV66</f>
        <v>0</v>
      </c>
      <c r="AU64">
        <f>Tokens!AW66</f>
        <v>0</v>
      </c>
      <c r="AV64" t="str">
        <f>Tokens!AX66</f>
        <v>ncreator</v>
      </c>
      <c r="AW64">
        <f>Tokens!AY66</f>
        <v>10</v>
      </c>
      <c r="AX64" t="str">
        <f>Tokens!AZ66</f>
        <v>cotrcrea</v>
      </c>
      <c r="AY64">
        <f>Tokens!BA66</f>
        <v>90</v>
      </c>
      <c r="AZ64" t="str">
        <f>Tokens!BB66</f>
        <v>nminer</v>
      </c>
      <c r="BA64">
        <f>Tokens!BC66</f>
        <v>0</v>
      </c>
      <c r="BB64">
        <f>Tokens!BD66</f>
        <v>0</v>
      </c>
      <c r="BC64">
        <f>Tokens!BE66</f>
        <v>0</v>
      </c>
      <c r="BD64">
        <f>Tokens!BF66</f>
        <v>0</v>
      </c>
      <c r="BE64">
        <f>Tokens!BG66</f>
        <v>0</v>
      </c>
      <c r="BF64">
        <f>Tokens!BH66</f>
        <v>0</v>
      </c>
      <c r="BG64">
        <f>Tokens!BI66</f>
        <v>0</v>
      </c>
      <c r="BH64" t="str">
        <f>Tokens!BJ66</f>
        <v>PASS The Private Island Club</v>
      </c>
      <c r="BI64" t="str">
        <f>Tokens!BK66</f>
        <v>Calvi On The Rocks</v>
      </c>
    </row>
    <row r="65" spans="1:61" x14ac:dyDescent="0.3">
      <c r="A65" t="str">
        <f>Tokens!C67</f>
        <v>#52 Pass Private Island Club</v>
      </c>
      <c r="B65" t="str">
        <f>Tokens!D67</f>
        <v>COR22A52</v>
      </c>
      <c r="C65" t="str">
        <f>Tokens!E67</f>
        <v>The Private Island Club : networking &amp; party / Pass NFT All Access - 1 édition Calvi on the Rocks 2022</v>
      </c>
      <c r="D65">
        <f>Tokens!F67</f>
        <v>1000</v>
      </c>
      <c r="E65" t="str">
        <f>Tokens!G67</f>
        <v>https://bafybeihajpdqvlbslq5fb7mkawfpymgc3pu67qg2foq6j2zglatgw6lsju.ipfs.nftstorage.link?image_52.webp</v>
      </c>
      <c r="F65" t="str">
        <f>Tokens!H67</f>
        <v>NfluenT for Calvi On The rocks</v>
      </c>
      <c r="G65">
        <f>Tokens!I67</f>
        <v>0</v>
      </c>
      <c r="H65" t="str">
        <f>Tokens!J67</f>
        <v>Pass festival &amp; Avantages</v>
      </c>
      <c r="I65" t="str">
        <f>Tokens!K67</f>
        <v>pour une (1) personne</v>
      </c>
      <c r="J65" t="str">
        <f>Tokens!L67</f>
        <v>Edition1</v>
      </c>
      <c r="K65">
        <f>Tokens!M67</f>
        <v>1</v>
      </c>
      <c r="L65" t="str">
        <f>Tokens!N67</f>
        <v>Last use</v>
      </c>
      <c r="M65">
        <f>Tokens!O67</f>
        <v>0</v>
      </c>
      <c r="N65" t="str">
        <f>Tokens!P67</f>
        <v>avantage1</v>
      </c>
      <c r="O65" t="str">
        <f>Tokens!Q67</f>
        <v>accès au Backstage (dans la limite des places disponibles)</v>
      </c>
      <c r="P65" t="str">
        <f>Tokens!R67</f>
        <v>avantage2</v>
      </c>
      <c r="Q65" t="str">
        <f>Tokens!S67</f>
        <v>accès à la Villa Festival (artistes, influenceurs, media, pro, entrepreneurs, networking... )</v>
      </c>
      <c r="R65" t="str">
        <f>Tokens!T67</f>
        <v>avantage3</v>
      </c>
      <c r="S65" t="str">
        <f>Tokens!U67</f>
        <v>accès pro Chez Tao</v>
      </c>
      <c r="T65" t="str">
        <f>Tokens!V67</f>
        <v>avantage4</v>
      </c>
      <c r="U65" t="str">
        <f>Tokens!W67</f>
        <v>entrée coupe-file au festival</v>
      </c>
      <c r="V65" t="str">
        <f>Tokens!X67</f>
        <v>avantage5</v>
      </c>
      <c r="W65" t="str">
        <f>Tokens!Y67</f>
        <v>accès à l'espace Pro/VIP (dans la limite des places disponibles)</v>
      </c>
      <c r="X65">
        <f>Tokens!Z67</f>
        <v>0</v>
      </c>
      <c r="Y65">
        <f>Tokens!AA67</f>
        <v>0</v>
      </c>
      <c r="Z65">
        <f>Tokens!AB67</f>
        <v>0</v>
      </c>
      <c r="AA65">
        <f>Tokens!AC67</f>
        <v>0</v>
      </c>
      <c r="AB65">
        <f>Tokens!AD67</f>
        <v>0</v>
      </c>
      <c r="AC65">
        <f>Tokens!AE67</f>
        <v>0</v>
      </c>
      <c r="AD65">
        <f>Tokens!AF67</f>
        <v>0</v>
      </c>
      <c r="AE65">
        <f>Tokens!AG67</f>
        <v>0</v>
      </c>
      <c r="AF65">
        <f>Tokens!AH67</f>
        <v>0</v>
      </c>
      <c r="AG65">
        <f>Tokens!AI67</f>
        <v>0</v>
      </c>
      <c r="AH65">
        <f>Tokens!AJ67</f>
        <v>0</v>
      </c>
      <c r="AI65">
        <f>Tokens!AK67</f>
        <v>0</v>
      </c>
      <c r="AJ65">
        <f>Tokens!AL67</f>
        <v>0</v>
      </c>
      <c r="AK65">
        <f>Tokens!AM67</f>
        <v>0</v>
      </c>
      <c r="AL65">
        <f>Tokens!AN67</f>
        <v>0</v>
      </c>
      <c r="AM65">
        <f>Tokens!AO67</f>
        <v>0</v>
      </c>
      <c r="AN65">
        <f>Tokens!AP67</f>
        <v>0</v>
      </c>
      <c r="AO65">
        <f>Tokens!AQ67</f>
        <v>0</v>
      </c>
      <c r="AP65">
        <f>Tokens!AR67</f>
        <v>0</v>
      </c>
      <c r="AQ65">
        <f>Tokens!AS67</f>
        <v>0</v>
      </c>
      <c r="AR65">
        <f>Tokens!AT67</f>
        <v>0</v>
      </c>
      <c r="AS65">
        <f>Tokens!AU67</f>
        <v>0</v>
      </c>
      <c r="AT65">
        <f>Tokens!AV67</f>
        <v>0</v>
      </c>
      <c r="AU65">
        <f>Tokens!AW67</f>
        <v>0</v>
      </c>
      <c r="AV65" t="str">
        <f>Tokens!AX67</f>
        <v>ncreator</v>
      </c>
      <c r="AW65">
        <f>Tokens!AY67</f>
        <v>10</v>
      </c>
      <c r="AX65" t="str">
        <f>Tokens!AZ67</f>
        <v>cotrcrea</v>
      </c>
      <c r="AY65">
        <f>Tokens!BA67</f>
        <v>90</v>
      </c>
      <c r="AZ65" t="str">
        <f>Tokens!BB67</f>
        <v>nminer</v>
      </c>
      <c r="BA65">
        <f>Tokens!BC67</f>
        <v>0</v>
      </c>
      <c r="BB65">
        <f>Tokens!BD67</f>
        <v>0</v>
      </c>
      <c r="BC65">
        <f>Tokens!BE67</f>
        <v>0</v>
      </c>
      <c r="BD65">
        <f>Tokens!BF67</f>
        <v>0</v>
      </c>
      <c r="BE65">
        <f>Tokens!BG67</f>
        <v>0</v>
      </c>
      <c r="BF65">
        <f>Tokens!BH67</f>
        <v>0</v>
      </c>
      <c r="BG65">
        <f>Tokens!BI67</f>
        <v>0</v>
      </c>
      <c r="BH65" t="str">
        <f>Tokens!BJ67</f>
        <v>PASS The Private Island Club</v>
      </c>
      <c r="BI65" t="str">
        <f>Tokens!BK67</f>
        <v>Calvi On The Rocks</v>
      </c>
    </row>
    <row r="66" spans="1:61" x14ac:dyDescent="0.3">
      <c r="A66" t="str">
        <f>Tokens!C68</f>
        <v>#53 Pass Private Island Club</v>
      </c>
      <c r="B66" t="str">
        <f>Tokens!D68</f>
        <v>COR22A53</v>
      </c>
      <c r="C66" t="str">
        <f>Tokens!E68</f>
        <v>The Private Island Club : networking &amp; party / Pass NFT All Access - 1 édition Calvi on the Rocks 2022</v>
      </c>
      <c r="D66">
        <f>Tokens!F68</f>
        <v>1000</v>
      </c>
      <c r="E66" t="str">
        <f>Tokens!G68</f>
        <v>https://bafybeiajamzpzskkifbiwvaflaslcyva4d4hlxjpn5k6sfaa7uh6a6ome4.ipfs.nftstorage.link?image_53.webp</v>
      </c>
      <c r="F66" t="str">
        <f>Tokens!H68</f>
        <v>NfluenT for Calvi On The rocks</v>
      </c>
      <c r="G66">
        <f>Tokens!I68</f>
        <v>0</v>
      </c>
      <c r="H66" t="str">
        <f>Tokens!J68</f>
        <v>Pass festival &amp; Avantages</v>
      </c>
      <c r="I66" t="str">
        <f>Tokens!K68</f>
        <v>pour une (1) personne</v>
      </c>
      <c r="J66" t="str">
        <f>Tokens!L68</f>
        <v>Edition1</v>
      </c>
      <c r="K66">
        <f>Tokens!M68</f>
        <v>1</v>
      </c>
      <c r="L66" t="str">
        <f>Tokens!N68</f>
        <v>Last use</v>
      </c>
      <c r="M66">
        <f>Tokens!O68</f>
        <v>0</v>
      </c>
      <c r="N66" t="str">
        <f>Tokens!P68</f>
        <v>avantage1</v>
      </c>
      <c r="O66" t="str">
        <f>Tokens!Q68</f>
        <v>accès au Backstage (dans la limite des places disponibles)</v>
      </c>
      <c r="P66" t="str">
        <f>Tokens!R68</f>
        <v>avantage2</v>
      </c>
      <c r="Q66" t="str">
        <f>Tokens!S68</f>
        <v>accès à la Villa Festival (artistes, influenceurs, media, pro, entrepreneurs, networking... )</v>
      </c>
      <c r="R66" t="str">
        <f>Tokens!T68</f>
        <v>avantage3</v>
      </c>
      <c r="S66" t="str">
        <f>Tokens!U68</f>
        <v>accès pro Chez Tao</v>
      </c>
      <c r="T66" t="str">
        <f>Tokens!V68</f>
        <v>avantage4</v>
      </c>
      <c r="U66" t="str">
        <f>Tokens!W68</f>
        <v>entrée coupe-file au festival</v>
      </c>
      <c r="V66" t="str">
        <f>Tokens!X68</f>
        <v>avantage5</v>
      </c>
      <c r="W66" t="str">
        <f>Tokens!Y68</f>
        <v>accès à l'espace Pro/VIP (dans la limite des places disponibles)</v>
      </c>
      <c r="X66">
        <f>Tokens!Z68</f>
        <v>0</v>
      </c>
      <c r="Y66">
        <f>Tokens!AA68</f>
        <v>0</v>
      </c>
      <c r="Z66">
        <f>Tokens!AB68</f>
        <v>0</v>
      </c>
      <c r="AA66">
        <f>Tokens!AC68</f>
        <v>0</v>
      </c>
      <c r="AB66">
        <f>Tokens!AD68</f>
        <v>0</v>
      </c>
      <c r="AC66">
        <f>Tokens!AE68</f>
        <v>0</v>
      </c>
      <c r="AD66">
        <f>Tokens!AF68</f>
        <v>0</v>
      </c>
      <c r="AE66">
        <f>Tokens!AG68</f>
        <v>0</v>
      </c>
      <c r="AF66">
        <f>Tokens!AH68</f>
        <v>0</v>
      </c>
      <c r="AG66">
        <f>Tokens!AI68</f>
        <v>0</v>
      </c>
      <c r="AH66">
        <f>Tokens!AJ68</f>
        <v>0</v>
      </c>
      <c r="AI66">
        <f>Tokens!AK68</f>
        <v>0</v>
      </c>
      <c r="AJ66">
        <f>Tokens!AL68</f>
        <v>0</v>
      </c>
      <c r="AK66">
        <f>Tokens!AM68</f>
        <v>0</v>
      </c>
      <c r="AL66">
        <f>Tokens!AN68</f>
        <v>0</v>
      </c>
      <c r="AM66">
        <f>Tokens!AO68</f>
        <v>0</v>
      </c>
      <c r="AN66">
        <f>Tokens!AP68</f>
        <v>0</v>
      </c>
      <c r="AO66">
        <f>Tokens!AQ68</f>
        <v>0</v>
      </c>
      <c r="AP66">
        <f>Tokens!AR68</f>
        <v>0</v>
      </c>
      <c r="AQ66">
        <f>Tokens!AS68</f>
        <v>0</v>
      </c>
      <c r="AR66">
        <f>Tokens!AT68</f>
        <v>0</v>
      </c>
      <c r="AS66">
        <f>Tokens!AU68</f>
        <v>0</v>
      </c>
      <c r="AT66">
        <f>Tokens!AV68</f>
        <v>0</v>
      </c>
      <c r="AU66">
        <f>Tokens!AW68</f>
        <v>0</v>
      </c>
      <c r="AV66" t="str">
        <f>Tokens!AX68</f>
        <v>ncreator</v>
      </c>
      <c r="AW66">
        <f>Tokens!AY68</f>
        <v>10</v>
      </c>
      <c r="AX66" t="str">
        <f>Tokens!AZ68</f>
        <v>cotrcrea</v>
      </c>
      <c r="AY66">
        <f>Tokens!BA68</f>
        <v>90</v>
      </c>
      <c r="AZ66" t="str">
        <f>Tokens!BB68</f>
        <v>nminer</v>
      </c>
      <c r="BA66">
        <f>Tokens!BC68</f>
        <v>0</v>
      </c>
      <c r="BB66">
        <f>Tokens!BD68</f>
        <v>0</v>
      </c>
      <c r="BC66">
        <f>Tokens!BE68</f>
        <v>0</v>
      </c>
      <c r="BD66">
        <f>Tokens!BF68</f>
        <v>0</v>
      </c>
      <c r="BE66">
        <f>Tokens!BG68</f>
        <v>0</v>
      </c>
      <c r="BF66">
        <f>Tokens!BH68</f>
        <v>0</v>
      </c>
      <c r="BG66">
        <f>Tokens!BI68</f>
        <v>0</v>
      </c>
      <c r="BH66" t="str">
        <f>Tokens!BJ68</f>
        <v>PASS The Private Island Club</v>
      </c>
      <c r="BI66" t="str">
        <f>Tokens!BK68</f>
        <v>Calvi On The Rocks</v>
      </c>
    </row>
    <row r="67" spans="1:61" x14ac:dyDescent="0.3">
      <c r="A67" t="str">
        <f>Tokens!C69</f>
        <v>#54 Pass Private Island Club</v>
      </c>
      <c r="B67" t="str">
        <f>Tokens!D69</f>
        <v>COR22A54</v>
      </c>
      <c r="C67" t="str">
        <f>Tokens!E69</f>
        <v>The Private Island Club : networking &amp; party / Pass NFT All Access - 1 édition Calvi on the Rocks 2022</v>
      </c>
      <c r="D67">
        <f>Tokens!F69</f>
        <v>1000</v>
      </c>
      <c r="E67" t="str">
        <f>Tokens!G69</f>
        <v>https://bafybeif54qrzkfcae3maoberqeczb7jk6hsrzih5g3brutcmcckagndzr4.ipfs.nftstorage.link?image_54.webp</v>
      </c>
      <c r="F67" t="str">
        <f>Tokens!H69</f>
        <v>NfluenT for Calvi On The rocks</v>
      </c>
      <c r="G67">
        <f>Tokens!I69</f>
        <v>0</v>
      </c>
      <c r="H67" t="str">
        <f>Tokens!J69</f>
        <v>Pass festival &amp; Avantages</v>
      </c>
      <c r="I67" t="str">
        <f>Tokens!K69</f>
        <v>pour une (1) personne</v>
      </c>
      <c r="J67" t="str">
        <f>Tokens!L69</f>
        <v>Edition1</v>
      </c>
      <c r="K67">
        <f>Tokens!M69</f>
        <v>1</v>
      </c>
      <c r="L67" t="str">
        <f>Tokens!N69</f>
        <v>Last use</v>
      </c>
      <c r="M67">
        <f>Tokens!O69</f>
        <v>0</v>
      </c>
      <c r="N67" t="str">
        <f>Tokens!P69</f>
        <v>avantage1</v>
      </c>
      <c r="O67" t="str">
        <f>Tokens!Q69</f>
        <v>accès au Backstage (dans la limite des places disponibles)</v>
      </c>
      <c r="P67" t="str">
        <f>Tokens!R69</f>
        <v>avantage2</v>
      </c>
      <c r="Q67" t="str">
        <f>Tokens!S69</f>
        <v>accès à la Villa Festival (artistes, influenceurs, media, pro, entrepreneurs, networking... )</v>
      </c>
      <c r="R67" t="str">
        <f>Tokens!T69</f>
        <v>avantage3</v>
      </c>
      <c r="S67" t="str">
        <f>Tokens!U69</f>
        <v>accès pro Chez Tao</v>
      </c>
      <c r="T67" t="str">
        <f>Tokens!V69</f>
        <v>avantage4</v>
      </c>
      <c r="U67" t="str">
        <f>Tokens!W69</f>
        <v>entrée coupe-file au festival</v>
      </c>
      <c r="V67" t="str">
        <f>Tokens!X69</f>
        <v>avantage5</v>
      </c>
      <c r="W67" t="str">
        <f>Tokens!Y69</f>
        <v>accès à l'espace Pro/VIP (dans la limite des places disponibles)</v>
      </c>
      <c r="X67">
        <f>Tokens!Z69</f>
        <v>0</v>
      </c>
      <c r="Y67">
        <f>Tokens!AA69</f>
        <v>0</v>
      </c>
      <c r="Z67">
        <f>Tokens!AB69</f>
        <v>0</v>
      </c>
      <c r="AA67">
        <f>Tokens!AC69</f>
        <v>0</v>
      </c>
      <c r="AB67">
        <f>Tokens!AD69</f>
        <v>0</v>
      </c>
      <c r="AC67">
        <f>Tokens!AE69</f>
        <v>0</v>
      </c>
      <c r="AD67">
        <f>Tokens!AF69</f>
        <v>0</v>
      </c>
      <c r="AE67">
        <f>Tokens!AG69</f>
        <v>0</v>
      </c>
      <c r="AF67">
        <f>Tokens!AH69</f>
        <v>0</v>
      </c>
      <c r="AG67">
        <f>Tokens!AI69</f>
        <v>0</v>
      </c>
      <c r="AH67">
        <f>Tokens!AJ69</f>
        <v>0</v>
      </c>
      <c r="AI67">
        <f>Tokens!AK69</f>
        <v>0</v>
      </c>
      <c r="AJ67">
        <f>Tokens!AL69</f>
        <v>0</v>
      </c>
      <c r="AK67">
        <f>Tokens!AM69</f>
        <v>0</v>
      </c>
      <c r="AL67">
        <f>Tokens!AN69</f>
        <v>0</v>
      </c>
      <c r="AM67">
        <f>Tokens!AO69</f>
        <v>0</v>
      </c>
      <c r="AN67">
        <f>Tokens!AP69</f>
        <v>0</v>
      </c>
      <c r="AO67">
        <f>Tokens!AQ69</f>
        <v>0</v>
      </c>
      <c r="AP67">
        <f>Tokens!AR69</f>
        <v>0</v>
      </c>
      <c r="AQ67">
        <f>Tokens!AS69</f>
        <v>0</v>
      </c>
      <c r="AR67">
        <f>Tokens!AT69</f>
        <v>0</v>
      </c>
      <c r="AS67">
        <f>Tokens!AU69</f>
        <v>0</v>
      </c>
      <c r="AT67">
        <f>Tokens!AV69</f>
        <v>0</v>
      </c>
      <c r="AU67">
        <f>Tokens!AW69</f>
        <v>0</v>
      </c>
      <c r="AV67" t="str">
        <f>Tokens!AX69</f>
        <v>ncreator</v>
      </c>
      <c r="AW67">
        <f>Tokens!AY69</f>
        <v>10</v>
      </c>
      <c r="AX67" t="str">
        <f>Tokens!AZ69</f>
        <v>cotrcrea</v>
      </c>
      <c r="AY67">
        <f>Tokens!BA69</f>
        <v>90</v>
      </c>
      <c r="AZ67" t="str">
        <f>Tokens!BB69</f>
        <v>nminer</v>
      </c>
      <c r="BA67">
        <f>Tokens!BC69</f>
        <v>0</v>
      </c>
      <c r="BB67">
        <f>Tokens!BD69</f>
        <v>0</v>
      </c>
      <c r="BC67">
        <f>Tokens!BE69</f>
        <v>0</v>
      </c>
      <c r="BD67">
        <f>Tokens!BF69</f>
        <v>0</v>
      </c>
      <c r="BE67">
        <f>Tokens!BG69</f>
        <v>0</v>
      </c>
      <c r="BF67">
        <f>Tokens!BH69</f>
        <v>0</v>
      </c>
      <c r="BG67">
        <f>Tokens!BI69</f>
        <v>0</v>
      </c>
      <c r="BH67" t="str">
        <f>Tokens!BJ69</f>
        <v>PASS The Private Island Club</v>
      </c>
      <c r="BI67" t="str">
        <f>Tokens!BK69</f>
        <v>Calvi On The Rocks</v>
      </c>
    </row>
    <row r="68" spans="1:61" x14ac:dyDescent="0.3">
      <c r="A68" t="str">
        <f>Tokens!C70</f>
        <v>#55 Pass Private Island Club</v>
      </c>
      <c r="B68" t="str">
        <f>Tokens!D70</f>
        <v>COR22A55</v>
      </c>
      <c r="C68" t="str">
        <f>Tokens!E70</f>
        <v>The Private Island Club : networking &amp; party / Pass NFT All Access - 1 édition Calvi on the Rocks 2022</v>
      </c>
      <c r="D68">
        <f>Tokens!F70</f>
        <v>1000</v>
      </c>
      <c r="E68" t="str">
        <f>Tokens!G70</f>
        <v>https://bafybeighja7ozsdr5fybwviasivfty3inntbipdpzpaw63vee3p2idwrbi.ipfs.nftstorage.link?image_55.webp</v>
      </c>
      <c r="F68" t="str">
        <f>Tokens!H70</f>
        <v>NfluenT for Calvi On The rocks</v>
      </c>
      <c r="G68">
        <f>Tokens!I70</f>
        <v>0</v>
      </c>
      <c r="H68" t="str">
        <f>Tokens!J70</f>
        <v>Pass festival &amp; Avantages</v>
      </c>
      <c r="I68" t="str">
        <f>Tokens!K70</f>
        <v>pour une (1) personne</v>
      </c>
      <c r="J68" t="str">
        <f>Tokens!L70</f>
        <v>Edition1</v>
      </c>
      <c r="K68">
        <f>Tokens!M70</f>
        <v>1</v>
      </c>
      <c r="L68" t="str">
        <f>Tokens!N70</f>
        <v>Last use</v>
      </c>
      <c r="M68">
        <f>Tokens!O70</f>
        <v>0</v>
      </c>
      <c r="N68" t="str">
        <f>Tokens!P70</f>
        <v>avantage1</v>
      </c>
      <c r="O68" t="str">
        <f>Tokens!Q70</f>
        <v>accès au Backstage (dans la limite des places disponibles)</v>
      </c>
      <c r="P68" t="str">
        <f>Tokens!R70</f>
        <v>avantage2</v>
      </c>
      <c r="Q68" t="str">
        <f>Tokens!S70</f>
        <v>accès à la Villa Festival (artistes, influenceurs, media, pro, entrepreneurs, networking... )</v>
      </c>
      <c r="R68" t="str">
        <f>Tokens!T70</f>
        <v>avantage3</v>
      </c>
      <c r="S68" t="str">
        <f>Tokens!U70</f>
        <v>accès pro Chez Tao</v>
      </c>
      <c r="T68" t="str">
        <f>Tokens!V70</f>
        <v>avantage4</v>
      </c>
      <c r="U68" t="str">
        <f>Tokens!W70</f>
        <v>entrée coupe-file au festival</v>
      </c>
      <c r="V68" t="str">
        <f>Tokens!X70</f>
        <v>avantage5</v>
      </c>
      <c r="W68" t="str">
        <f>Tokens!Y70</f>
        <v>accès à l'espace Pro/VIP (dans la limite des places disponibles)</v>
      </c>
      <c r="X68">
        <f>Tokens!Z70</f>
        <v>0</v>
      </c>
      <c r="Y68">
        <f>Tokens!AA70</f>
        <v>0</v>
      </c>
      <c r="Z68">
        <f>Tokens!AB70</f>
        <v>0</v>
      </c>
      <c r="AA68">
        <f>Tokens!AC70</f>
        <v>0</v>
      </c>
      <c r="AB68">
        <f>Tokens!AD70</f>
        <v>0</v>
      </c>
      <c r="AC68">
        <f>Tokens!AE70</f>
        <v>0</v>
      </c>
      <c r="AD68">
        <f>Tokens!AF70</f>
        <v>0</v>
      </c>
      <c r="AE68">
        <f>Tokens!AG70</f>
        <v>0</v>
      </c>
      <c r="AF68">
        <f>Tokens!AH70</f>
        <v>0</v>
      </c>
      <c r="AG68">
        <f>Tokens!AI70</f>
        <v>0</v>
      </c>
      <c r="AH68">
        <f>Tokens!AJ70</f>
        <v>0</v>
      </c>
      <c r="AI68">
        <f>Tokens!AK70</f>
        <v>0</v>
      </c>
      <c r="AJ68">
        <f>Tokens!AL70</f>
        <v>0</v>
      </c>
      <c r="AK68">
        <f>Tokens!AM70</f>
        <v>0</v>
      </c>
      <c r="AL68">
        <f>Tokens!AN70</f>
        <v>0</v>
      </c>
      <c r="AM68">
        <f>Tokens!AO70</f>
        <v>0</v>
      </c>
      <c r="AN68">
        <f>Tokens!AP70</f>
        <v>0</v>
      </c>
      <c r="AO68">
        <f>Tokens!AQ70</f>
        <v>0</v>
      </c>
      <c r="AP68">
        <f>Tokens!AR70</f>
        <v>0</v>
      </c>
      <c r="AQ68">
        <f>Tokens!AS70</f>
        <v>0</v>
      </c>
      <c r="AR68">
        <f>Tokens!AT70</f>
        <v>0</v>
      </c>
      <c r="AS68">
        <f>Tokens!AU70</f>
        <v>0</v>
      </c>
      <c r="AT68">
        <f>Tokens!AV70</f>
        <v>0</v>
      </c>
      <c r="AU68">
        <f>Tokens!AW70</f>
        <v>0</v>
      </c>
      <c r="AV68" t="str">
        <f>Tokens!AX70</f>
        <v>ncreator</v>
      </c>
      <c r="AW68">
        <f>Tokens!AY70</f>
        <v>10</v>
      </c>
      <c r="AX68" t="str">
        <f>Tokens!AZ70</f>
        <v>cotrcrea</v>
      </c>
      <c r="AY68">
        <f>Tokens!BA70</f>
        <v>90</v>
      </c>
      <c r="AZ68" t="str">
        <f>Tokens!BB70</f>
        <v>nminer</v>
      </c>
      <c r="BA68">
        <f>Tokens!BC70</f>
        <v>0</v>
      </c>
      <c r="BB68">
        <f>Tokens!BD70</f>
        <v>0</v>
      </c>
      <c r="BC68">
        <f>Tokens!BE70</f>
        <v>0</v>
      </c>
      <c r="BD68">
        <f>Tokens!BF70</f>
        <v>0</v>
      </c>
      <c r="BE68">
        <f>Tokens!BG70</f>
        <v>0</v>
      </c>
      <c r="BF68">
        <f>Tokens!BH70</f>
        <v>0</v>
      </c>
      <c r="BG68">
        <f>Tokens!BI70</f>
        <v>0</v>
      </c>
      <c r="BH68" t="str">
        <f>Tokens!BJ70</f>
        <v>PASS The Private Island Club</v>
      </c>
      <c r="BI68" t="str">
        <f>Tokens!BK70</f>
        <v>Calvi On The Rocks</v>
      </c>
    </row>
    <row r="69" spans="1:61" x14ac:dyDescent="0.3">
      <c r="A69" t="str">
        <f>Tokens!C71</f>
        <v>#56 Pass Private Island Club</v>
      </c>
      <c r="B69" t="str">
        <f>Tokens!D71</f>
        <v>COR22A56</v>
      </c>
      <c r="C69" t="str">
        <f>Tokens!E71</f>
        <v>The Private Island Club : networking &amp; party / Pass NFT All Access - 1 édition Calvi on the Rocks 2022</v>
      </c>
      <c r="D69">
        <f>Tokens!F71</f>
        <v>1000</v>
      </c>
      <c r="E69" t="str">
        <f>Tokens!G71</f>
        <v>https://bafybeibhkvhr3qjfwcopotvlzyekekuey34yaskbvohxektaftetxh4kpy.ipfs.nftstorage.link?image_56.webp</v>
      </c>
      <c r="F69" t="str">
        <f>Tokens!H71</f>
        <v>NfluenT for Calvi On The rocks</v>
      </c>
      <c r="G69">
        <f>Tokens!I71</f>
        <v>0</v>
      </c>
      <c r="H69" t="str">
        <f>Tokens!J71</f>
        <v>Pass festival &amp; Avantages</v>
      </c>
      <c r="I69" t="str">
        <f>Tokens!K71</f>
        <v>pour une (1) personne</v>
      </c>
      <c r="J69" t="str">
        <f>Tokens!L71</f>
        <v>Edition1</v>
      </c>
      <c r="K69">
        <f>Tokens!M71</f>
        <v>1</v>
      </c>
      <c r="L69" t="str">
        <f>Tokens!N71</f>
        <v>Last use</v>
      </c>
      <c r="M69">
        <f>Tokens!O71</f>
        <v>0</v>
      </c>
      <c r="N69" t="str">
        <f>Tokens!P71</f>
        <v>avantage1</v>
      </c>
      <c r="O69" t="str">
        <f>Tokens!Q71</f>
        <v>accès au Backstage (dans la limite des places disponibles)</v>
      </c>
      <c r="P69" t="str">
        <f>Tokens!R71</f>
        <v>avantage2</v>
      </c>
      <c r="Q69" t="str">
        <f>Tokens!S71</f>
        <v>accès à la Villa Festival (artistes, influenceurs, media, pro, entrepreneurs, networking... )</v>
      </c>
      <c r="R69" t="str">
        <f>Tokens!T71</f>
        <v>avantage3</v>
      </c>
      <c r="S69" t="str">
        <f>Tokens!U71</f>
        <v>accès pro Chez Tao</v>
      </c>
      <c r="T69" t="str">
        <f>Tokens!V71</f>
        <v>avantage4</v>
      </c>
      <c r="U69" t="str">
        <f>Tokens!W71</f>
        <v>entrée coupe-file au festival</v>
      </c>
      <c r="V69" t="str">
        <f>Tokens!X71</f>
        <v>avantage5</v>
      </c>
      <c r="W69" t="str">
        <f>Tokens!Y71</f>
        <v>accès à l'espace Pro/VIP (dans la limite des places disponibles)</v>
      </c>
      <c r="X69">
        <f>Tokens!Z71</f>
        <v>0</v>
      </c>
      <c r="Y69">
        <f>Tokens!AA71</f>
        <v>0</v>
      </c>
      <c r="Z69">
        <f>Tokens!AB71</f>
        <v>0</v>
      </c>
      <c r="AA69">
        <f>Tokens!AC71</f>
        <v>0</v>
      </c>
      <c r="AB69">
        <f>Tokens!AD71</f>
        <v>0</v>
      </c>
      <c r="AC69">
        <f>Tokens!AE71</f>
        <v>0</v>
      </c>
      <c r="AD69">
        <f>Tokens!AF71</f>
        <v>0</v>
      </c>
      <c r="AE69">
        <f>Tokens!AG71</f>
        <v>0</v>
      </c>
      <c r="AF69">
        <f>Tokens!AH71</f>
        <v>0</v>
      </c>
      <c r="AG69">
        <f>Tokens!AI71</f>
        <v>0</v>
      </c>
      <c r="AH69">
        <f>Tokens!AJ71</f>
        <v>0</v>
      </c>
      <c r="AI69">
        <f>Tokens!AK71</f>
        <v>0</v>
      </c>
      <c r="AJ69">
        <f>Tokens!AL71</f>
        <v>0</v>
      </c>
      <c r="AK69">
        <f>Tokens!AM71</f>
        <v>0</v>
      </c>
      <c r="AL69">
        <f>Tokens!AN71</f>
        <v>0</v>
      </c>
      <c r="AM69">
        <f>Tokens!AO71</f>
        <v>0</v>
      </c>
      <c r="AN69">
        <f>Tokens!AP71</f>
        <v>0</v>
      </c>
      <c r="AO69">
        <f>Tokens!AQ71</f>
        <v>0</v>
      </c>
      <c r="AP69">
        <f>Tokens!AR71</f>
        <v>0</v>
      </c>
      <c r="AQ69">
        <f>Tokens!AS71</f>
        <v>0</v>
      </c>
      <c r="AR69">
        <f>Tokens!AT71</f>
        <v>0</v>
      </c>
      <c r="AS69">
        <f>Tokens!AU71</f>
        <v>0</v>
      </c>
      <c r="AT69">
        <f>Tokens!AV71</f>
        <v>0</v>
      </c>
      <c r="AU69">
        <f>Tokens!AW71</f>
        <v>0</v>
      </c>
      <c r="AV69" t="str">
        <f>Tokens!AX71</f>
        <v>ncreator</v>
      </c>
      <c r="AW69">
        <f>Tokens!AY71</f>
        <v>10</v>
      </c>
      <c r="AX69" t="str">
        <f>Tokens!AZ71</f>
        <v>cotrcrea</v>
      </c>
      <c r="AY69">
        <f>Tokens!BA71</f>
        <v>90</v>
      </c>
      <c r="AZ69" t="str">
        <f>Tokens!BB71</f>
        <v>nminer</v>
      </c>
      <c r="BA69">
        <f>Tokens!BC71</f>
        <v>0</v>
      </c>
      <c r="BB69">
        <f>Tokens!BD71</f>
        <v>0</v>
      </c>
      <c r="BC69">
        <f>Tokens!BE71</f>
        <v>0</v>
      </c>
      <c r="BD69">
        <f>Tokens!BF71</f>
        <v>0</v>
      </c>
      <c r="BE69">
        <f>Tokens!BG71</f>
        <v>0</v>
      </c>
      <c r="BF69">
        <f>Tokens!BH71</f>
        <v>0</v>
      </c>
      <c r="BG69">
        <f>Tokens!BI71</f>
        <v>0</v>
      </c>
      <c r="BH69" t="str">
        <f>Tokens!BJ71</f>
        <v>PASS The Private Island Club</v>
      </c>
      <c r="BI69" t="str">
        <f>Tokens!BK71</f>
        <v>Calvi On The Rocks</v>
      </c>
    </row>
    <row r="70" spans="1:61" x14ac:dyDescent="0.3">
      <c r="A70" t="str">
        <f>Tokens!C72</f>
        <v>#57 Pass Private Island Club</v>
      </c>
      <c r="B70" t="str">
        <f>Tokens!D72</f>
        <v>COR22A57</v>
      </c>
      <c r="C70" t="str">
        <f>Tokens!E72</f>
        <v>The Private Island Club : networking &amp; party / Pass NFT All Access - 1 édition Calvi on the Rocks 2022</v>
      </c>
      <c r="D70">
        <f>Tokens!F72</f>
        <v>1000</v>
      </c>
      <c r="E70" t="str">
        <f>Tokens!G72</f>
        <v>https://bafybeialhcy7rq2d2gm3y25aqiinz5o34ldaxlqltckr2yp2wwamfy2qzu.ipfs.nftstorage.link?image_57.webp</v>
      </c>
      <c r="F70" t="str">
        <f>Tokens!H72</f>
        <v>NfluenT for Calvi On The rocks</v>
      </c>
      <c r="G70">
        <f>Tokens!I72</f>
        <v>0</v>
      </c>
      <c r="H70" t="str">
        <f>Tokens!J72</f>
        <v>Pass festival &amp; Avantages</v>
      </c>
      <c r="I70" t="str">
        <f>Tokens!K72</f>
        <v>pour une (1) personne</v>
      </c>
      <c r="J70" t="str">
        <f>Tokens!L72</f>
        <v>Edition1</v>
      </c>
      <c r="K70">
        <f>Tokens!M72</f>
        <v>1</v>
      </c>
      <c r="L70" t="str">
        <f>Tokens!N72</f>
        <v>Last use</v>
      </c>
      <c r="M70">
        <f>Tokens!O72</f>
        <v>0</v>
      </c>
      <c r="N70" t="str">
        <f>Tokens!P72</f>
        <v>avantage1</v>
      </c>
      <c r="O70" t="str">
        <f>Tokens!Q72</f>
        <v>accès au Backstage (dans la limite des places disponibles)</v>
      </c>
      <c r="P70" t="str">
        <f>Tokens!R72</f>
        <v>avantage2</v>
      </c>
      <c r="Q70" t="str">
        <f>Tokens!S72</f>
        <v>accès à la Villa Festival (artistes, influenceurs, media, pro, entrepreneurs, networking... )</v>
      </c>
      <c r="R70" t="str">
        <f>Tokens!T72</f>
        <v>avantage3</v>
      </c>
      <c r="S70" t="str">
        <f>Tokens!U72</f>
        <v>accès pro Chez Tao</v>
      </c>
      <c r="T70" t="str">
        <f>Tokens!V72</f>
        <v>avantage4</v>
      </c>
      <c r="U70" t="str">
        <f>Tokens!W72</f>
        <v>entrée coupe-file au festival</v>
      </c>
      <c r="V70" t="str">
        <f>Tokens!X72</f>
        <v>avantage5</v>
      </c>
      <c r="W70" t="str">
        <f>Tokens!Y72</f>
        <v>accès à l'espace Pro/VIP (dans la limite des places disponibles)</v>
      </c>
      <c r="X70">
        <f>Tokens!Z72</f>
        <v>0</v>
      </c>
      <c r="Y70">
        <f>Tokens!AA72</f>
        <v>0</v>
      </c>
      <c r="Z70">
        <f>Tokens!AB72</f>
        <v>0</v>
      </c>
      <c r="AA70">
        <f>Tokens!AC72</f>
        <v>0</v>
      </c>
      <c r="AB70">
        <f>Tokens!AD72</f>
        <v>0</v>
      </c>
      <c r="AC70">
        <f>Tokens!AE72</f>
        <v>0</v>
      </c>
      <c r="AD70">
        <f>Tokens!AF72</f>
        <v>0</v>
      </c>
      <c r="AE70">
        <f>Tokens!AG72</f>
        <v>0</v>
      </c>
      <c r="AF70">
        <f>Tokens!AH72</f>
        <v>0</v>
      </c>
      <c r="AG70">
        <f>Tokens!AI72</f>
        <v>0</v>
      </c>
      <c r="AH70">
        <f>Tokens!AJ72</f>
        <v>0</v>
      </c>
      <c r="AI70">
        <f>Tokens!AK72</f>
        <v>0</v>
      </c>
      <c r="AJ70">
        <f>Tokens!AL72</f>
        <v>0</v>
      </c>
      <c r="AK70">
        <f>Tokens!AM72</f>
        <v>0</v>
      </c>
      <c r="AL70">
        <f>Tokens!AN72</f>
        <v>0</v>
      </c>
      <c r="AM70">
        <f>Tokens!AO72</f>
        <v>0</v>
      </c>
      <c r="AN70">
        <f>Tokens!AP72</f>
        <v>0</v>
      </c>
      <c r="AO70">
        <f>Tokens!AQ72</f>
        <v>0</v>
      </c>
      <c r="AP70">
        <f>Tokens!AR72</f>
        <v>0</v>
      </c>
      <c r="AQ70">
        <f>Tokens!AS72</f>
        <v>0</v>
      </c>
      <c r="AR70">
        <f>Tokens!AT72</f>
        <v>0</v>
      </c>
      <c r="AS70">
        <f>Tokens!AU72</f>
        <v>0</v>
      </c>
      <c r="AT70">
        <f>Tokens!AV72</f>
        <v>0</v>
      </c>
      <c r="AU70">
        <f>Tokens!AW72</f>
        <v>0</v>
      </c>
      <c r="AV70" t="str">
        <f>Tokens!AX72</f>
        <v>ncreator</v>
      </c>
      <c r="AW70">
        <f>Tokens!AY72</f>
        <v>10</v>
      </c>
      <c r="AX70" t="str">
        <f>Tokens!AZ72</f>
        <v>cotrcrea</v>
      </c>
      <c r="AY70">
        <f>Tokens!BA72</f>
        <v>90</v>
      </c>
      <c r="AZ70" t="str">
        <f>Tokens!BB72</f>
        <v>nminer</v>
      </c>
      <c r="BA70">
        <f>Tokens!BC72</f>
        <v>0</v>
      </c>
      <c r="BB70">
        <f>Tokens!BD72</f>
        <v>0</v>
      </c>
      <c r="BC70">
        <f>Tokens!BE72</f>
        <v>0</v>
      </c>
      <c r="BD70">
        <f>Tokens!BF72</f>
        <v>0</v>
      </c>
      <c r="BE70">
        <f>Tokens!BG72</f>
        <v>0</v>
      </c>
      <c r="BF70">
        <f>Tokens!BH72</f>
        <v>0</v>
      </c>
      <c r="BG70">
        <f>Tokens!BI72</f>
        <v>0</v>
      </c>
      <c r="BH70" t="str">
        <f>Tokens!BJ72</f>
        <v>PASS The Private Island Club</v>
      </c>
      <c r="BI70" t="str">
        <f>Tokens!BK72</f>
        <v>Calvi On The Rocks</v>
      </c>
    </row>
    <row r="71" spans="1:61" x14ac:dyDescent="0.3">
      <c r="A71" t="str">
        <f>Tokens!C73</f>
        <v>#58 Pass Private Island Club</v>
      </c>
      <c r="B71" t="str">
        <f>Tokens!D73</f>
        <v>COR22A58</v>
      </c>
      <c r="C71" t="str">
        <f>Tokens!E73</f>
        <v>The Private Island Club : networking &amp; party / Pass NFT All Access - 1 édition Calvi on the Rocks 2022</v>
      </c>
      <c r="D71">
        <f>Tokens!F73</f>
        <v>1000</v>
      </c>
      <c r="E71" t="str">
        <f>Tokens!G73</f>
        <v>https://bafybeigentti7hmeeqj344jvi32w2fr7icxisgc3l22uzz56355dh63ode.ipfs.nftstorage.link?image_58.webp</v>
      </c>
      <c r="F71" t="str">
        <f>Tokens!H73</f>
        <v>NfluenT for Calvi On The rocks</v>
      </c>
      <c r="G71">
        <f>Tokens!I73</f>
        <v>0</v>
      </c>
      <c r="H71" t="str">
        <f>Tokens!J73</f>
        <v>Pass festival &amp; Avantages</v>
      </c>
      <c r="I71" t="str">
        <f>Tokens!K73</f>
        <v>pour une (1) personne</v>
      </c>
      <c r="J71" t="str">
        <f>Tokens!L73</f>
        <v>Edition1</v>
      </c>
      <c r="K71">
        <f>Tokens!M73</f>
        <v>1</v>
      </c>
      <c r="L71" t="str">
        <f>Tokens!N73</f>
        <v>Last use</v>
      </c>
      <c r="M71">
        <f>Tokens!O73</f>
        <v>0</v>
      </c>
      <c r="N71" t="str">
        <f>Tokens!P73</f>
        <v>avantage1</v>
      </c>
      <c r="O71" t="str">
        <f>Tokens!Q73</f>
        <v>accès au Backstage (dans la limite des places disponibles)</v>
      </c>
      <c r="P71" t="str">
        <f>Tokens!R73</f>
        <v>avantage2</v>
      </c>
      <c r="Q71" t="str">
        <f>Tokens!S73</f>
        <v>accès à la Villa Festival (artistes, influenceurs, media, pro, entrepreneurs, networking... )</v>
      </c>
      <c r="R71" t="str">
        <f>Tokens!T73</f>
        <v>avantage3</v>
      </c>
      <c r="S71" t="str">
        <f>Tokens!U73</f>
        <v>accès pro Chez Tao</v>
      </c>
      <c r="T71" t="str">
        <f>Tokens!V73</f>
        <v>avantage4</v>
      </c>
      <c r="U71" t="str">
        <f>Tokens!W73</f>
        <v>entrée coupe-file au festival</v>
      </c>
      <c r="V71" t="str">
        <f>Tokens!X73</f>
        <v>avantage5</v>
      </c>
      <c r="W71" t="str">
        <f>Tokens!Y73</f>
        <v>accès à l'espace Pro/VIP (dans la limite des places disponibles)</v>
      </c>
      <c r="X71">
        <f>Tokens!Z73</f>
        <v>0</v>
      </c>
      <c r="Y71">
        <f>Tokens!AA73</f>
        <v>0</v>
      </c>
      <c r="Z71">
        <f>Tokens!AB73</f>
        <v>0</v>
      </c>
      <c r="AA71">
        <f>Tokens!AC73</f>
        <v>0</v>
      </c>
      <c r="AB71">
        <f>Tokens!AD73</f>
        <v>0</v>
      </c>
      <c r="AC71">
        <f>Tokens!AE73</f>
        <v>0</v>
      </c>
      <c r="AD71">
        <f>Tokens!AF73</f>
        <v>0</v>
      </c>
      <c r="AE71">
        <f>Tokens!AG73</f>
        <v>0</v>
      </c>
      <c r="AF71">
        <f>Tokens!AH73</f>
        <v>0</v>
      </c>
      <c r="AG71">
        <f>Tokens!AI73</f>
        <v>0</v>
      </c>
      <c r="AH71">
        <f>Tokens!AJ73</f>
        <v>0</v>
      </c>
      <c r="AI71">
        <f>Tokens!AK73</f>
        <v>0</v>
      </c>
      <c r="AJ71">
        <f>Tokens!AL73</f>
        <v>0</v>
      </c>
      <c r="AK71">
        <f>Tokens!AM73</f>
        <v>0</v>
      </c>
      <c r="AL71">
        <f>Tokens!AN73</f>
        <v>0</v>
      </c>
      <c r="AM71">
        <f>Tokens!AO73</f>
        <v>0</v>
      </c>
      <c r="AN71">
        <f>Tokens!AP73</f>
        <v>0</v>
      </c>
      <c r="AO71">
        <f>Tokens!AQ73</f>
        <v>0</v>
      </c>
      <c r="AP71">
        <f>Tokens!AR73</f>
        <v>0</v>
      </c>
      <c r="AQ71">
        <f>Tokens!AS73</f>
        <v>0</v>
      </c>
      <c r="AR71">
        <f>Tokens!AT73</f>
        <v>0</v>
      </c>
      <c r="AS71">
        <f>Tokens!AU73</f>
        <v>0</v>
      </c>
      <c r="AT71">
        <f>Tokens!AV73</f>
        <v>0</v>
      </c>
      <c r="AU71">
        <f>Tokens!AW73</f>
        <v>0</v>
      </c>
      <c r="AV71" t="str">
        <f>Tokens!AX73</f>
        <v>ncreator</v>
      </c>
      <c r="AW71">
        <f>Tokens!AY73</f>
        <v>10</v>
      </c>
      <c r="AX71" t="str">
        <f>Tokens!AZ73</f>
        <v>cotrcrea</v>
      </c>
      <c r="AY71">
        <f>Tokens!BA73</f>
        <v>90</v>
      </c>
      <c r="AZ71" t="str">
        <f>Tokens!BB73</f>
        <v>nminer</v>
      </c>
      <c r="BA71">
        <f>Tokens!BC73</f>
        <v>0</v>
      </c>
      <c r="BB71">
        <f>Tokens!BD73</f>
        <v>0</v>
      </c>
      <c r="BC71">
        <f>Tokens!BE73</f>
        <v>0</v>
      </c>
      <c r="BD71">
        <f>Tokens!BF73</f>
        <v>0</v>
      </c>
      <c r="BE71">
        <f>Tokens!BG73</f>
        <v>0</v>
      </c>
      <c r="BF71">
        <f>Tokens!BH73</f>
        <v>0</v>
      </c>
      <c r="BG71">
        <f>Tokens!BI73</f>
        <v>0</v>
      </c>
      <c r="BH71" t="str">
        <f>Tokens!BJ73</f>
        <v>PASS The Private Island Club</v>
      </c>
      <c r="BI71" t="str">
        <f>Tokens!BK73</f>
        <v>Calvi On The Rocks</v>
      </c>
    </row>
    <row r="72" spans="1:61" x14ac:dyDescent="0.3">
      <c r="A72" t="str">
        <f>Tokens!C74</f>
        <v>#59 Pass Private Island Club</v>
      </c>
      <c r="B72" t="str">
        <f>Tokens!D74</f>
        <v>COR22A59</v>
      </c>
      <c r="C72" t="str">
        <f>Tokens!E74</f>
        <v>The Private Island Club : networking &amp; party / Pass NFT All Access - 1 édition Calvi on the Rocks 2022</v>
      </c>
      <c r="D72">
        <f>Tokens!F74</f>
        <v>1000</v>
      </c>
      <c r="E72" t="str">
        <f>Tokens!G74</f>
        <v>https://bafybeibwfixrvwitmtafobxicffsh7wtugtlirea4dso5mpr4fah46ewlq.ipfs.nftstorage.link?image_59.webp</v>
      </c>
      <c r="F72" t="str">
        <f>Tokens!H74</f>
        <v>NfluenT for Calvi On The rocks</v>
      </c>
      <c r="G72">
        <f>Tokens!I74</f>
        <v>0</v>
      </c>
      <c r="H72" t="str">
        <f>Tokens!J74</f>
        <v>Pass festival &amp; Avantages</v>
      </c>
      <c r="I72" t="str">
        <f>Tokens!K74</f>
        <v>pour une (1) personne</v>
      </c>
      <c r="J72" t="str">
        <f>Tokens!L74</f>
        <v>Edition1</v>
      </c>
      <c r="K72">
        <f>Tokens!M74</f>
        <v>1</v>
      </c>
      <c r="L72" t="str">
        <f>Tokens!N74</f>
        <v>Last use</v>
      </c>
      <c r="M72">
        <f>Tokens!O74</f>
        <v>0</v>
      </c>
      <c r="N72" t="str">
        <f>Tokens!P74</f>
        <v>avantage1</v>
      </c>
      <c r="O72" t="str">
        <f>Tokens!Q74</f>
        <v>accès au Backstage (dans la limite des places disponibles)</v>
      </c>
      <c r="P72" t="str">
        <f>Tokens!R74</f>
        <v>avantage2</v>
      </c>
      <c r="Q72" t="str">
        <f>Tokens!S74</f>
        <v>accès à la Villa Festival (artistes, influenceurs, media, pro, entrepreneurs, networking... )</v>
      </c>
      <c r="R72" t="str">
        <f>Tokens!T74</f>
        <v>avantage3</v>
      </c>
      <c r="S72" t="str">
        <f>Tokens!U74</f>
        <v>accès pro Chez Tao</v>
      </c>
      <c r="T72" t="str">
        <f>Tokens!V74</f>
        <v>avantage4</v>
      </c>
      <c r="U72" t="str">
        <f>Tokens!W74</f>
        <v>entrée coupe-file au festival</v>
      </c>
      <c r="V72" t="str">
        <f>Tokens!X74</f>
        <v>avantage5</v>
      </c>
      <c r="W72" t="str">
        <f>Tokens!Y74</f>
        <v>accès à l'espace Pro/VIP (dans la limite des places disponibles)</v>
      </c>
      <c r="X72">
        <f>Tokens!Z74</f>
        <v>0</v>
      </c>
      <c r="Y72">
        <f>Tokens!AA74</f>
        <v>0</v>
      </c>
      <c r="Z72">
        <f>Tokens!AB74</f>
        <v>0</v>
      </c>
      <c r="AA72">
        <f>Tokens!AC74</f>
        <v>0</v>
      </c>
      <c r="AB72">
        <f>Tokens!AD74</f>
        <v>0</v>
      </c>
      <c r="AC72">
        <f>Tokens!AE74</f>
        <v>0</v>
      </c>
      <c r="AD72">
        <f>Tokens!AF74</f>
        <v>0</v>
      </c>
      <c r="AE72">
        <f>Tokens!AG74</f>
        <v>0</v>
      </c>
      <c r="AF72">
        <f>Tokens!AH74</f>
        <v>0</v>
      </c>
      <c r="AG72">
        <f>Tokens!AI74</f>
        <v>0</v>
      </c>
      <c r="AH72">
        <f>Tokens!AJ74</f>
        <v>0</v>
      </c>
      <c r="AI72">
        <f>Tokens!AK74</f>
        <v>0</v>
      </c>
      <c r="AJ72">
        <f>Tokens!AL74</f>
        <v>0</v>
      </c>
      <c r="AK72">
        <f>Tokens!AM74</f>
        <v>0</v>
      </c>
      <c r="AL72">
        <f>Tokens!AN74</f>
        <v>0</v>
      </c>
      <c r="AM72">
        <f>Tokens!AO74</f>
        <v>0</v>
      </c>
      <c r="AN72">
        <f>Tokens!AP74</f>
        <v>0</v>
      </c>
      <c r="AO72">
        <f>Tokens!AQ74</f>
        <v>0</v>
      </c>
      <c r="AP72">
        <f>Tokens!AR74</f>
        <v>0</v>
      </c>
      <c r="AQ72">
        <f>Tokens!AS74</f>
        <v>0</v>
      </c>
      <c r="AR72">
        <f>Tokens!AT74</f>
        <v>0</v>
      </c>
      <c r="AS72">
        <f>Tokens!AU74</f>
        <v>0</v>
      </c>
      <c r="AT72">
        <f>Tokens!AV74</f>
        <v>0</v>
      </c>
      <c r="AU72">
        <f>Tokens!AW74</f>
        <v>0</v>
      </c>
      <c r="AV72" t="str">
        <f>Tokens!AX74</f>
        <v>ncreator</v>
      </c>
      <c r="AW72">
        <f>Tokens!AY74</f>
        <v>10</v>
      </c>
      <c r="AX72" t="str">
        <f>Tokens!AZ74</f>
        <v>cotrcrea</v>
      </c>
      <c r="AY72">
        <f>Tokens!BA74</f>
        <v>90</v>
      </c>
      <c r="AZ72" t="str">
        <f>Tokens!BB74</f>
        <v>nminer</v>
      </c>
      <c r="BA72">
        <f>Tokens!BC74</f>
        <v>0</v>
      </c>
      <c r="BB72">
        <f>Tokens!BD74</f>
        <v>0</v>
      </c>
      <c r="BC72">
        <f>Tokens!BE74</f>
        <v>0</v>
      </c>
      <c r="BD72">
        <f>Tokens!BF74</f>
        <v>0</v>
      </c>
      <c r="BE72">
        <f>Tokens!BG74</f>
        <v>0</v>
      </c>
      <c r="BF72">
        <f>Tokens!BH74</f>
        <v>0</v>
      </c>
      <c r="BG72">
        <f>Tokens!BI74</f>
        <v>0</v>
      </c>
      <c r="BH72" t="str">
        <f>Tokens!BJ74</f>
        <v>PASS The Private Island Club</v>
      </c>
      <c r="BI72" t="str">
        <f>Tokens!BK74</f>
        <v>Calvi On The Rocks</v>
      </c>
    </row>
    <row r="73" spans="1:61" x14ac:dyDescent="0.3">
      <c r="A73" t="str">
        <f>Tokens!C75</f>
        <v>#60 Pass Private Island Club</v>
      </c>
      <c r="B73" t="str">
        <f>Tokens!D75</f>
        <v>COR22A60</v>
      </c>
      <c r="C73" t="str">
        <f>Tokens!E75</f>
        <v>The Private Island Club : networking &amp; party / Pass NFT All Access - 1 édition Calvi on the Rocks 2022</v>
      </c>
      <c r="D73">
        <f>Tokens!F75</f>
        <v>1000</v>
      </c>
      <c r="E73" t="str">
        <f>Tokens!G75</f>
        <v>https://bafybeidutb2igaewvmaujbbzdn7y3gqhy2o2ojbr5zfjo74iyk4oumvyoq.ipfs.nftstorage.link?image_60.webp</v>
      </c>
      <c r="F73" t="str">
        <f>Tokens!H75</f>
        <v>NfluenT for Calvi On The rocks</v>
      </c>
      <c r="G73">
        <f>Tokens!I75</f>
        <v>0</v>
      </c>
      <c r="H73" t="str">
        <f>Tokens!J75</f>
        <v>Pass festival &amp; Avantages</v>
      </c>
      <c r="I73" t="str">
        <f>Tokens!K75</f>
        <v>pour une (1) personne</v>
      </c>
      <c r="J73" t="str">
        <f>Tokens!L75</f>
        <v>Edition1</v>
      </c>
      <c r="K73">
        <f>Tokens!M75</f>
        <v>1</v>
      </c>
      <c r="L73" t="str">
        <f>Tokens!N75</f>
        <v>Last use</v>
      </c>
      <c r="M73">
        <f>Tokens!O75</f>
        <v>0</v>
      </c>
      <c r="N73" t="str">
        <f>Tokens!P75</f>
        <v>avantage1</v>
      </c>
      <c r="O73" t="str">
        <f>Tokens!Q75</f>
        <v>accès au Backstage (dans la limite des places disponibles)</v>
      </c>
      <c r="P73" t="str">
        <f>Tokens!R75</f>
        <v>avantage2</v>
      </c>
      <c r="Q73" t="str">
        <f>Tokens!S75</f>
        <v>accès à la Villa Festival (artistes, influenceurs, media, pro, entrepreneurs, networking... )</v>
      </c>
      <c r="R73" t="str">
        <f>Tokens!T75</f>
        <v>avantage3</v>
      </c>
      <c r="S73" t="str">
        <f>Tokens!U75</f>
        <v>accès pro Chez Tao</v>
      </c>
      <c r="T73" t="str">
        <f>Tokens!V75</f>
        <v>avantage4</v>
      </c>
      <c r="U73" t="str">
        <f>Tokens!W75</f>
        <v>entrée coupe-file au festival</v>
      </c>
      <c r="V73" t="str">
        <f>Tokens!X75</f>
        <v>avantage5</v>
      </c>
      <c r="W73" t="str">
        <f>Tokens!Y75</f>
        <v>accès à l'espace Pro/VIP (dans la limite des places disponibles)</v>
      </c>
      <c r="X73">
        <f>Tokens!Z75</f>
        <v>0</v>
      </c>
      <c r="Y73">
        <f>Tokens!AA75</f>
        <v>0</v>
      </c>
      <c r="Z73">
        <f>Tokens!AB75</f>
        <v>0</v>
      </c>
      <c r="AA73">
        <f>Tokens!AC75</f>
        <v>0</v>
      </c>
      <c r="AB73">
        <f>Tokens!AD75</f>
        <v>0</v>
      </c>
      <c r="AC73">
        <f>Tokens!AE75</f>
        <v>0</v>
      </c>
      <c r="AD73">
        <f>Tokens!AF75</f>
        <v>0</v>
      </c>
      <c r="AE73">
        <f>Tokens!AG75</f>
        <v>0</v>
      </c>
      <c r="AF73">
        <f>Tokens!AH75</f>
        <v>0</v>
      </c>
      <c r="AG73">
        <f>Tokens!AI75</f>
        <v>0</v>
      </c>
      <c r="AH73">
        <f>Tokens!AJ75</f>
        <v>0</v>
      </c>
      <c r="AI73">
        <f>Tokens!AK75</f>
        <v>0</v>
      </c>
      <c r="AJ73">
        <f>Tokens!AL75</f>
        <v>0</v>
      </c>
      <c r="AK73">
        <f>Tokens!AM75</f>
        <v>0</v>
      </c>
      <c r="AL73">
        <f>Tokens!AN75</f>
        <v>0</v>
      </c>
      <c r="AM73">
        <f>Tokens!AO75</f>
        <v>0</v>
      </c>
      <c r="AN73">
        <f>Tokens!AP75</f>
        <v>0</v>
      </c>
      <c r="AO73">
        <f>Tokens!AQ75</f>
        <v>0</v>
      </c>
      <c r="AP73">
        <f>Tokens!AR75</f>
        <v>0</v>
      </c>
      <c r="AQ73">
        <f>Tokens!AS75</f>
        <v>0</v>
      </c>
      <c r="AR73">
        <f>Tokens!AT75</f>
        <v>0</v>
      </c>
      <c r="AS73">
        <f>Tokens!AU75</f>
        <v>0</v>
      </c>
      <c r="AT73">
        <f>Tokens!AV75</f>
        <v>0</v>
      </c>
      <c r="AU73">
        <f>Tokens!AW75</f>
        <v>0</v>
      </c>
      <c r="AV73" t="str">
        <f>Tokens!AX75</f>
        <v>ncreator</v>
      </c>
      <c r="AW73">
        <f>Tokens!AY75</f>
        <v>10</v>
      </c>
      <c r="AX73" t="str">
        <f>Tokens!AZ75</f>
        <v>cotrcrea</v>
      </c>
      <c r="AY73">
        <f>Tokens!BA75</f>
        <v>90</v>
      </c>
      <c r="AZ73" t="str">
        <f>Tokens!BB75</f>
        <v>nminer</v>
      </c>
      <c r="BA73">
        <f>Tokens!BC75</f>
        <v>0</v>
      </c>
      <c r="BB73">
        <f>Tokens!BD75</f>
        <v>0</v>
      </c>
      <c r="BC73">
        <f>Tokens!BE75</f>
        <v>0</v>
      </c>
      <c r="BD73">
        <f>Tokens!BF75</f>
        <v>0</v>
      </c>
      <c r="BE73">
        <f>Tokens!BG75</f>
        <v>0</v>
      </c>
      <c r="BF73">
        <f>Tokens!BH75</f>
        <v>0</v>
      </c>
      <c r="BG73">
        <f>Tokens!BI75</f>
        <v>0</v>
      </c>
      <c r="BH73" t="str">
        <f>Tokens!BJ75</f>
        <v>PASS The Private Island Club</v>
      </c>
      <c r="BI73" t="str">
        <f>Tokens!BK75</f>
        <v>Calvi On The Rocks</v>
      </c>
    </row>
    <row r="74" spans="1:61" x14ac:dyDescent="0.3">
      <c r="A74" t="str">
        <f>Tokens!C76</f>
        <v>#61 Pass Private Island Club</v>
      </c>
      <c r="B74" t="str">
        <f>Tokens!D76</f>
        <v>COR22A61</v>
      </c>
      <c r="C74" t="str">
        <f>Tokens!E76</f>
        <v>The Private Island Club : networking &amp; party / Pass NFT All Access - 1 édition Calvi on the Rocks 2022</v>
      </c>
      <c r="D74">
        <f>Tokens!F76</f>
        <v>1000</v>
      </c>
      <c r="E74" t="str">
        <f>Tokens!G76</f>
        <v>https://bafybeibcixbzwmv3d3a46wmvz6r2xaygp74qvbrf5uco53pnsyweywau6m.ipfs.nftstorage.link?image_61.webp</v>
      </c>
      <c r="F74" t="str">
        <f>Tokens!H76</f>
        <v>NfluenT for Calvi On The rocks</v>
      </c>
      <c r="G74">
        <f>Tokens!I76</f>
        <v>0</v>
      </c>
      <c r="H74" t="str">
        <f>Tokens!J76</f>
        <v>Pass festival &amp; Avantages</v>
      </c>
      <c r="I74" t="str">
        <f>Tokens!K76</f>
        <v>pour une (1) personne</v>
      </c>
      <c r="J74" t="str">
        <f>Tokens!L76</f>
        <v>Edition1</v>
      </c>
      <c r="K74">
        <f>Tokens!M76</f>
        <v>1</v>
      </c>
      <c r="L74" t="str">
        <f>Tokens!N76</f>
        <v>Last use</v>
      </c>
      <c r="M74">
        <f>Tokens!O76</f>
        <v>0</v>
      </c>
      <c r="N74" t="str">
        <f>Tokens!P76</f>
        <v>avantage1</v>
      </c>
      <c r="O74" t="str">
        <f>Tokens!Q76</f>
        <v>accès au Backstage (dans la limite des places disponibles)</v>
      </c>
      <c r="P74" t="str">
        <f>Tokens!R76</f>
        <v>avantage2</v>
      </c>
      <c r="Q74" t="str">
        <f>Tokens!S76</f>
        <v>accès à la Villa Festival (artistes, influenceurs, media, pro, entrepreneurs, networking... )</v>
      </c>
      <c r="R74" t="str">
        <f>Tokens!T76</f>
        <v>avantage3</v>
      </c>
      <c r="S74" t="str">
        <f>Tokens!U76</f>
        <v>accès pro Chez Tao</v>
      </c>
      <c r="T74" t="str">
        <f>Tokens!V76</f>
        <v>avantage4</v>
      </c>
      <c r="U74" t="str">
        <f>Tokens!W76</f>
        <v>entrée coupe-file au festival</v>
      </c>
      <c r="V74" t="str">
        <f>Tokens!X76</f>
        <v>avantage5</v>
      </c>
      <c r="W74" t="str">
        <f>Tokens!Y76</f>
        <v>accès à l'espace Pro/VIP (dans la limite des places disponibles)</v>
      </c>
      <c r="X74">
        <f>Tokens!Z76</f>
        <v>0</v>
      </c>
      <c r="Y74">
        <f>Tokens!AA76</f>
        <v>0</v>
      </c>
      <c r="Z74">
        <f>Tokens!AB76</f>
        <v>0</v>
      </c>
      <c r="AA74">
        <f>Tokens!AC76</f>
        <v>0</v>
      </c>
      <c r="AB74">
        <f>Tokens!AD76</f>
        <v>0</v>
      </c>
      <c r="AC74">
        <f>Tokens!AE76</f>
        <v>0</v>
      </c>
      <c r="AD74">
        <f>Tokens!AF76</f>
        <v>0</v>
      </c>
      <c r="AE74">
        <f>Tokens!AG76</f>
        <v>0</v>
      </c>
      <c r="AF74">
        <f>Tokens!AH76</f>
        <v>0</v>
      </c>
      <c r="AG74">
        <f>Tokens!AI76</f>
        <v>0</v>
      </c>
      <c r="AH74">
        <f>Tokens!AJ76</f>
        <v>0</v>
      </c>
      <c r="AI74">
        <f>Tokens!AK76</f>
        <v>0</v>
      </c>
      <c r="AJ74">
        <f>Tokens!AL76</f>
        <v>0</v>
      </c>
      <c r="AK74">
        <f>Tokens!AM76</f>
        <v>0</v>
      </c>
      <c r="AL74">
        <f>Tokens!AN76</f>
        <v>0</v>
      </c>
      <c r="AM74">
        <f>Tokens!AO76</f>
        <v>0</v>
      </c>
      <c r="AN74">
        <f>Tokens!AP76</f>
        <v>0</v>
      </c>
      <c r="AO74">
        <f>Tokens!AQ76</f>
        <v>0</v>
      </c>
      <c r="AP74">
        <f>Tokens!AR76</f>
        <v>0</v>
      </c>
      <c r="AQ74">
        <f>Tokens!AS76</f>
        <v>0</v>
      </c>
      <c r="AR74">
        <f>Tokens!AT76</f>
        <v>0</v>
      </c>
      <c r="AS74">
        <f>Tokens!AU76</f>
        <v>0</v>
      </c>
      <c r="AT74">
        <f>Tokens!AV76</f>
        <v>0</v>
      </c>
      <c r="AU74">
        <f>Tokens!AW76</f>
        <v>0</v>
      </c>
      <c r="AV74" t="str">
        <f>Tokens!AX76</f>
        <v>ncreator</v>
      </c>
      <c r="AW74">
        <f>Tokens!AY76</f>
        <v>10</v>
      </c>
      <c r="AX74" t="str">
        <f>Tokens!AZ76</f>
        <v>cotrcrea</v>
      </c>
      <c r="AY74">
        <f>Tokens!BA76</f>
        <v>90</v>
      </c>
      <c r="AZ74" t="str">
        <f>Tokens!BB76</f>
        <v>nminer</v>
      </c>
      <c r="BA74">
        <f>Tokens!BC76</f>
        <v>0</v>
      </c>
      <c r="BB74">
        <f>Tokens!BD76</f>
        <v>0</v>
      </c>
      <c r="BC74">
        <f>Tokens!BE76</f>
        <v>0</v>
      </c>
      <c r="BD74">
        <f>Tokens!BF76</f>
        <v>0</v>
      </c>
      <c r="BE74">
        <f>Tokens!BG76</f>
        <v>0</v>
      </c>
      <c r="BF74">
        <f>Tokens!BH76</f>
        <v>0</v>
      </c>
      <c r="BG74">
        <f>Tokens!BI76</f>
        <v>0</v>
      </c>
      <c r="BH74" t="str">
        <f>Tokens!BJ76</f>
        <v>PASS The Private Island Club</v>
      </c>
      <c r="BI74" t="str">
        <f>Tokens!BK76</f>
        <v>Calvi On The Rocks</v>
      </c>
    </row>
    <row r="75" spans="1:61" x14ac:dyDescent="0.3">
      <c r="A75" t="str">
        <f>Tokens!C77</f>
        <v>#62 Pass Private Island Club</v>
      </c>
      <c r="B75" t="str">
        <f>Tokens!D77</f>
        <v>COR22A62</v>
      </c>
      <c r="C75" t="str">
        <f>Tokens!E77</f>
        <v>The Private Island Club : networking &amp; party / Pass NFT All Access - 1 édition Calvi on the Rocks 2022</v>
      </c>
      <c r="D75">
        <f>Tokens!F77</f>
        <v>1000</v>
      </c>
      <c r="E75" t="str">
        <f>Tokens!G77</f>
        <v>https://bafybeihizz4m2c4mwk6qk5qtgkrxdsybqyqgsructcyeqkksjqhp7zlp3i.ipfs.nftstorage.link?image_62.webp</v>
      </c>
      <c r="F75" t="str">
        <f>Tokens!H77</f>
        <v>NfluenT for Calvi On The rocks</v>
      </c>
      <c r="G75">
        <f>Tokens!I77</f>
        <v>0</v>
      </c>
      <c r="H75" t="str">
        <f>Tokens!J77</f>
        <v>Pass festival &amp; Avantages</v>
      </c>
      <c r="I75" t="str">
        <f>Tokens!K77</f>
        <v>pour une (1) personne</v>
      </c>
      <c r="J75" t="str">
        <f>Tokens!L77</f>
        <v>Edition1</v>
      </c>
      <c r="K75">
        <f>Tokens!M77</f>
        <v>1</v>
      </c>
      <c r="L75" t="str">
        <f>Tokens!N77</f>
        <v>Last use</v>
      </c>
      <c r="M75">
        <f>Tokens!O77</f>
        <v>0</v>
      </c>
      <c r="N75" t="str">
        <f>Tokens!P77</f>
        <v>avantage1</v>
      </c>
      <c r="O75" t="str">
        <f>Tokens!Q77</f>
        <v>accès au Backstage (dans la limite des places disponibles)</v>
      </c>
      <c r="P75" t="str">
        <f>Tokens!R77</f>
        <v>avantage2</v>
      </c>
      <c r="Q75" t="str">
        <f>Tokens!S77</f>
        <v>accès à la Villa Festival (artistes, influenceurs, media, pro, entrepreneurs, networking... )</v>
      </c>
      <c r="R75" t="str">
        <f>Tokens!T77</f>
        <v>avantage3</v>
      </c>
      <c r="S75" t="str">
        <f>Tokens!U77</f>
        <v>accès pro Chez Tao</v>
      </c>
      <c r="T75" t="str">
        <f>Tokens!V77</f>
        <v>avantage4</v>
      </c>
      <c r="U75" t="str">
        <f>Tokens!W77</f>
        <v>entrée coupe-file au festival</v>
      </c>
      <c r="V75" t="str">
        <f>Tokens!X77</f>
        <v>avantage5</v>
      </c>
      <c r="W75" t="str">
        <f>Tokens!Y77</f>
        <v>accès à l'espace Pro/VIP (dans la limite des places disponibles)</v>
      </c>
      <c r="X75">
        <f>Tokens!Z77</f>
        <v>0</v>
      </c>
      <c r="Y75">
        <f>Tokens!AA77</f>
        <v>0</v>
      </c>
      <c r="Z75">
        <f>Tokens!AB77</f>
        <v>0</v>
      </c>
      <c r="AA75">
        <f>Tokens!AC77</f>
        <v>0</v>
      </c>
      <c r="AB75">
        <f>Tokens!AD77</f>
        <v>0</v>
      </c>
      <c r="AC75">
        <f>Tokens!AE77</f>
        <v>0</v>
      </c>
      <c r="AD75">
        <f>Tokens!AF77</f>
        <v>0</v>
      </c>
      <c r="AE75">
        <f>Tokens!AG77</f>
        <v>0</v>
      </c>
      <c r="AF75">
        <f>Tokens!AH77</f>
        <v>0</v>
      </c>
      <c r="AG75">
        <f>Tokens!AI77</f>
        <v>0</v>
      </c>
      <c r="AH75">
        <f>Tokens!AJ77</f>
        <v>0</v>
      </c>
      <c r="AI75">
        <f>Tokens!AK77</f>
        <v>0</v>
      </c>
      <c r="AJ75">
        <f>Tokens!AL77</f>
        <v>0</v>
      </c>
      <c r="AK75">
        <f>Tokens!AM77</f>
        <v>0</v>
      </c>
      <c r="AL75">
        <f>Tokens!AN77</f>
        <v>0</v>
      </c>
      <c r="AM75">
        <f>Tokens!AO77</f>
        <v>0</v>
      </c>
      <c r="AN75">
        <f>Tokens!AP77</f>
        <v>0</v>
      </c>
      <c r="AO75">
        <f>Tokens!AQ77</f>
        <v>0</v>
      </c>
      <c r="AP75">
        <f>Tokens!AR77</f>
        <v>0</v>
      </c>
      <c r="AQ75">
        <f>Tokens!AS77</f>
        <v>0</v>
      </c>
      <c r="AR75">
        <f>Tokens!AT77</f>
        <v>0</v>
      </c>
      <c r="AS75">
        <f>Tokens!AU77</f>
        <v>0</v>
      </c>
      <c r="AT75">
        <f>Tokens!AV77</f>
        <v>0</v>
      </c>
      <c r="AU75">
        <f>Tokens!AW77</f>
        <v>0</v>
      </c>
      <c r="AV75" t="str">
        <f>Tokens!AX77</f>
        <v>ncreator</v>
      </c>
      <c r="AW75">
        <f>Tokens!AY77</f>
        <v>10</v>
      </c>
      <c r="AX75" t="str">
        <f>Tokens!AZ77</f>
        <v>cotrcrea</v>
      </c>
      <c r="AY75">
        <f>Tokens!BA77</f>
        <v>90</v>
      </c>
      <c r="AZ75" t="str">
        <f>Tokens!BB77</f>
        <v>nminer</v>
      </c>
      <c r="BA75">
        <f>Tokens!BC77</f>
        <v>0</v>
      </c>
      <c r="BB75">
        <f>Tokens!BD77</f>
        <v>0</v>
      </c>
      <c r="BC75">
        <f>Tokens!BE77</f>
        <v>0</v>
      </c>
      <c r="BD75">
        <f>Tokens!BF77</f>
        <v>0</v>
      </c>
      <c r="BE75">
        <f>Tokens!BG77</f>
        <v>0</v>
      </c>
      <c r="BF75">
        <f>Tokens!BH77</f>
        <v>0</v>
      </c>
      <c r="BG75">
        <f>Tokens!BI77</f>
        <v>0</v>
      </c>
      <c r="BH75" t="str">
        <f>Tokens!BJ77</f>
        <v>PASS The Private Island Club</v>
      </c>
      <c r="BI75" t="str">
        <f>Tokens!BK77</f>
        <v>Calvi On The Rocks</v>
      </c>
    </row>
    <row r="76" spans="1:61" x14ac:dyDescent="0.3">
      <c r="A76" t="str">
        <f>Tokens!C78</f>
        <v>#63 Pass Private Island Club</v>
      </c>
      <c r="B76" t="str">
        <f>Tokens!D78</f>
        <v>COR22A63</v>
      </c>
      <c r="C76" t="str">
        <f>Tokens!E78</f>
        <v>The Private Island Club : networking &amp; party / Pass NFT All Access - 1 édition Calvi on the Rocks 2022</v>
      </c>
      <c r="D76">
        <f>Tokens!F78</f>
        <v>1000</v>
      </c>
      <c r="E76" t="str">
        <f>Tokens!G78</f>
        <v>https://bafybeibbb5dyibjo4k3ix72vhigjkc4agw425mxdoyfgh23stskbogotmy.ipfs.nftstorage.link?image_63.webp</v>
      </c>
      <c r="F76" t="str">
        <f>Tokens!H78</f>
        <v>NfluenT for Calvi On The rocks</v>
      </c>
      <c r="G76">
        <f>Tokens!I78</f>
        <v>0</v>
      </c>
      <c r="H76" t="str">
        <f>Tokens!J78</f>
        <v>Pass festival &amp; Avantages</v>
      </c>
      <c r="I76" t="str">
        <f>Tokens!K78</f>
        <v>pour une (1) personne</v>
      </c>
      <c r="J76" t="str">
        <f>Tokens!L78</f>
        <v>Edition1</v>
      </c>
      <c r="K76">
        <f>Tokens!M78</f>
        <v>1</v>
      </c>
      <c r="L76" t="str">
        <f>Tokens!N78</f>
        <v>Last use</v>
      </c>
      <c r="M76">
        <f>Tokens!O78</f>
        <v>0</v>
      </c>
      <c r="N76" t="str">
        <f>Tokens!P78</f>
        <v>avantage1</v>
      </c>
      <c r="O76" t="str">
        <f>Tokens!Q78</f>
        <v>accès au Backstage (dans la limite des places disponibles)</v>
      </c>
      <c r="P76" t="str">
        <f>Tokens!R78</f>
        <v>avantage2</v>
      </c>
      <c r="Q76" t="str">
        <f>Tokens!S78</f>
        <v>accès à la Villa Festival (artistes, influenceurs, media, pro, entrepreneurs, networking... )</v>
      </c>
      <c r="R76" t="str">
        <f>Tokens!T78</f>
        <v>avantage3</v>
      </c>
      <c r="S76" t="str">
        <f>Tokens!U78</f>
        <v>accès pro Chez Tao</v>
      </c>
      <c r="T76" t="str">
        <f>Tokens!V78</f>
        <v>avantage4</v>
      </c>
      <c r="U76" t="str">
        <f>Tokens!W78</f>
        <v>entrée coupe-file au festival</v>
      </c>
      <c r="V76" t="str">
        <f>Tokens!X78</f>
        <v>avantage5</v>
      </c>
      <c r="W76" t="str">
        <f>Tokens!Y78</f>
        <v>accès à l'espace Pro/VIP (dans la limite des places disponibles)</v>
      </c>
      <c r="X76">
        <f>Tokens!Z78</f>
        <v>0</v>
      </c>
      <c r="Y76">
        <f>Tokens!AA78</f>
        <v>0</v>
      </c>
      <c r="Z76">
        <f>Tokens!AB78</f>
        <v>0</v>
      </c>
      <c r="AA76">
        <f>Tokens!AC78</f>
        <v>0</v>
      </c>
      <c r="AB76">
        <f>Tokens!AD78</f>
        <v>0</v>
      </c>
      <c r="AC76">
        <f>Tokens!AE78</f>
        <v>0</v>
      </c>
      <c r="AD76">
        <f>Tokens!AF78</f>
        <v>0</v>
      </c>
      <c r="AE76">
        <f>Tokens!AG78</f>
        <v>0</v>
      </c>
      <c r="AF76">
        <f>Tokens!AH78</f>
        <v>0</v>
      </c>
      <c r="AG76">
        <f>Tokens!AI78</f>
        <v>0</v>
      </c>
      <c r="AH76">
        <f>Tokens!AJ78</f>
        <v>0</v>
      </c>
      <c r="AI76">
        <f>Tokens!AK78</f>
        <v>0</v>
      </c>
      <c r="AJ76">
        <f>Tokens!AL78</f>
        <v>0</v>
      </c>
      <c r="AK76">
        <f>Tokens!AM78</f>
        <v>0</v>
      </c>
      <c r="AL76">
        <f>Tokens!AN78</f>
        <v>0</v>
      </c>
      <c r="AM76">
        <f>Tokens!AO78</f>
        <v>0</v>
      </c>
      <c r="AN76">
        <f>Tokens!AP78</f>
        <v>0</v>
      </c>
      <c r="AO76">
        <f>Tokens!AQ78</f>
        <v>0</v>
      </c>
      <c r="AP76">
        <f>Tokens!AR78</f>
        <v>0</v>
      </c>
      <c r="AQ76">
        <f>Tokens!AS78</f>
        <v>0</v>
      </c>
      <c r="AR76">
        <f>Tokens!AT78</f>
        <v>0</v>
      </c>
      <c r="AS76">
        <f>Tokens!AU78</f>
        <v>0</v>
      </c>
      <c r="AT76">
        <f>Tokens!AV78</f>
        <v>0</v>
      </c>
      <c r="AU76">
        <f>Tokens!AW78</f>
        <v>0</v>
      </c>
      <c r="AV76" t="str">
        <f>Tokens!AX78</f>
        <v>ncreator</v>
      </c>
      <c r="AW76">
        <f>Tokens!AY78</f>
        <v>10</v>
      </c>
      <c r="AX76" t="str">
        <f>Tokens!AZ78</f>
        <v>cotrcrea</v>
      </c>
      <c r="AY76">
        <f>Tokens!BA78</f>
        <v>90</v>
      </c>
      <c r="AZ76" t="str">
        <f>Tokens!BB78</f>
        <v>nminer</v>
      </c>
      <c r="BA76">
        <f>Tokens!BC78</f>
        <v>0</v>
      </c>
      <c r="BB76">
        <f>Tokens!BD78</f>
        <v>0</v>
      </c>
      <c r="BC76">
        <f>Tokens!BE78</f>
        <v>0</v>
      </c>
      <c r="BD76">
        <f>Tokens!BF78</f>
        <v>0</v>
      </c>
      <c r="BE76">
        <f>Tokens!BG78</f>
        <v>0</v>
      </c>
      <c r="BF76">
        <f>Tokens!BH78</f>
        <v>0</v>
      </c>
      <c r="BG76">
        <f>Tokens!BI78</f>
        <v>0</v>
      </c>
      <c r="BH76" t="str">
        <f>Tokens!BJ78</f>
        <v>PASS The Private Island Club</v>
      </c>
      <c r="BI76" t="str">
        <f>Tokens!BK78</f>
        <v>Calvi On The Rocks</v>
      </c>
    </row>
    <row r="77" spans="1:61" x14ac:dyDescent="0.3">
      <c r="A77" t="str">
        <f>Tokens!C79</f>
        <v>#64 Pass Private Island Club</v>
      </c>
      <c r="B77" t="str">
        <f>Tokens!D79</f>
        <v>COR22A64</v>
      </c>
      <c r="C77" t="str">
        <f>Tokens!E79</f>
        <v>The Private Island Club : networking &amp; party / Pass NFT All Access - 1 édition Calvi on the Rocks 2022</v>
      </c>
      <c r="D77">
        <f>Tokens!F79</f>
        <v>1000</v>
      </c>
      <c r="E77" t="str">
        <f>Tokens!G79</f>
        <v>https://bafybeichstx6zphm65ynghj4ddkfnisohtnqlf3xpwfwbqbiy4yjqdqq4e.ipfs.nftstorage.link?image_64.webp</v>
      </c>
      <c r="F77" t="str">
        <f>Tokens!H79</f>
        <v>NfluenT for Calvi On The rocks</v>
      </c>
      <c r="G77">
        <f>Tokens!I79</f>
        <v>0</v>
      </c>
      <c r="H77" t="str">
        <f>Tokens!J79</f>
        <v>Pass festival &amp; Avantages</v>
      </c>
      <c r="I77" t="str">
        <f>Tokens!K79</f>
        <v>pour une (1) personne</v>
      </c>
      <c r="J77" t="str">
        <f>Tokens!L79</f>
        <v>Edition1</v>
      </c>
      <c r="K77">
        <f>Tokens!M79</f>
        <v>1</v>
      </c>
      <c r="L77" t="str">
        <f>Tokens!N79</f>
        <v>Last use</v>
      </c>
      <c r="M77">
        <f>Tokens!O79</f>
        <v>0</v>
      </c>
      <c r="N77" t="str">
        <f>Tokens!P79</f>
        <v>avantage1</v>
      </c>
      <c r="O77" t="str">
        <f>Tokens!Q79</f>
        <v>accès au Backstage (dans la limite des places disponibles)</v>
      </c>
      <c r="P77" t="str">
        <f>Tokens!R79</f>
        <v>avantage2</v>
      </c>
      <c r="Q77" t="str">
        <f>Tokens!S79</f>
        <v>accès à la Villa Festival (artistes, influenceurs, media, pro, entrepreneurs, networking... )</v>
      </c>
      <c r="R77" t="str">
        <f>Tokens!T79</f>
        <v>avantage3</v>
      </c>
      <c r="S77" t="str">
        <f>Tokens!U79</f>
        <v>accès pro Chez Tao</v>
      </c>
      <c r="T77" t="str">
        <f>Tokens!V79</f>
        <v>avantage4</v>
      </c>
      <c r="U77" t="str">
        <f>Tokens!W79</f>
        <v>entrée coupe-file au festival</v>
      </c>
      <c r="V77" t="str">
        <f>Tokens!X79</f>
        <v>avantage5</v>
      </c>
      <c r="W77" t="str">
        <f>Tokens!Y79</f>
        <v>accès à l'espace Pro/VIP (dans la limite des places disponibles)</v>
      </c>
      <c r="X77">
        <f>Tokens!Z79</f>
        <v>0</v>
      </c>
      <c r="Y77">
        <f>Tokens!AA79</f>
        <v>0</v>
      </c>
      <c r="Z77">
        <f>Tokens!AB79</f>
        <v>0</v>
      </c>
      <c r="AA77">
        <f>Tokens!AC79</f>
        <v>0</v>
      </c>
      <c r="AB77">
        <f>Tokens!AD79</f>
        <v>0</v>
      </c>
      <c r="AC77">
        <f>Tokens!AE79</f>
        <v>0</v>
      </c>
      <c r="AD77">
        <f>Tokens!AF79</f>
        <v>0</v>
      </c>
      <c r="AE77">
        <f>Tokens!AG79</f>
        <v>0</v>
      </c>
      <c r="AF77">
        <f>Tokens!AH79</f>
        <v>0</v>
      </c>
      <c r="AG77">
        <f>Tokens!AI79</f>
        <v>0</v>
      </c>
      <c r="AH77">
        <f>Tokens!AJ79</f>
        <v>0</v>
      </c>
      <c r="AI77">
        <f>Tokens!AK79</f>
        <v>0</v>
      </c>
      <c r="AJ77">
        <f>Tokens!AL79</f>
        <v>0</v>
      </c>
      <c r="AK77">
        <f>Tokens!AM79</f>
        <v>0</v>
      </c>
      <c r="AL77">
        <f>Tokens!AN79</f>
        <v>0</v>
      </c>
      <c r="AM77">
        <f>Tokens!AO79</f>
        <v>0</v>
      </c>
      <c r="AN77">
        <f>Tokens!AP79</f>
        <v>0</v>
      </c>
      <c r="AO77">
        <f>Tokens!AQ79</f>
        <v>0</v>
      </c>
      <c r="AP77">
        <f>Tokens!AR79</f>
        <v>0</v>
      </c>
      <c r="AQ77">
        <f>Tokens!AS79</f>
        <v>0</v>
      </c>
      <c r="AR77">
        <f>Tokens!AT79</f>
        <v>0</v>
      </c>
      <c r="AS77">
        <f>Tokens!AU79</f>
        <v>0</v>
      </c>
      <c r="AT77">
        <f>Tokens!AV79</f>
        <v>0</v>
      </c>
      <c r="AU77">
        <f>Tokens!AW79</f>
        <v>0</v>
      </c>
      <c r="AV77" t="str">
        <f>Tokens!AX79</f>
        <v>ncreator</v>
      </c>
      <c r="AW77">
        <f>Tokens!AY79</f>
        <v>10</v>
      </c>
      <c r="AX77" t="str">
        <f>Tokens!AZ79</f>
        <v>cotrcrea</v>
      </c>
      <c r="AY77">
        <f>Tokens!BA79</f>
        <v>90</v>
      </c>
      <c r="AZ77" t="str">
        <f>Tokens!BB79</f>
        <v>nminer</v>
      </c>
      <c r="BA77">
        <f>Tokens!BC79</f>
        <v>0</v>
      </c>
      <c r="BB77">
        <f>Tokens!BD79</f>
        <v>0</v>
      </c>
      <c r="BC77">
        <f>Tokens!BE79</f>
        <v>0</v>
      </c>
      <c r="BD77">
        <f>Tokens!BF79</f>
        <v>0</v>
      </c>
      <c r="BE77">
        <f>Tokens!BG79</f>
        <v>0</v>
      </c>
      <c r="BF77">
        <f>Tokens!BH79</f>
        <v>0</v>
      </c>
      <c r="BG77">
        <f>Tokens!BI79</f>
        <v>0</v>
      </c>
      <c r="BH77" t="str">
        <f>Tokens!BJ79</f>
        <v>PASS The Private Island Club</v>
      </c>
      <c r="BI77" t="str">
        <f>Tokens!BK79</f>
        <v>Calvi On The Rocks</v>
      </c>
    </row>
    <row r="78" spans="1:61" x14ac:dyDescent="0.3">
      <c r="A78" t="str">
        <f>Tokens!C80</f>
        <v>#65 Pass Private Island Club</v>
      </c>
      <c r="B78" t="str">
        <f>Tokens!D80</f>
        <v>COR22A65</v>
      </c>
      <c r="C78" t="str">
        <f>Tokens!E80</f>
        <v>The Private Island Club : networking &amp; party / Pass NFT All Access - 1 édition Calvi on the Rocks 2022</v>
      </c>
      <c r="D78">
        <f>Tokens!F80</f>
        <v>1000</v>
      </c>
      <c r="E78" t="str">
        <f>Tokens!G80</f>
        <v>https://bafybeiewr7wa4yetubgynhdrxwqb5w4mng4525sso6vbhl6ak7w3lmac4a.ipfs.nftstorage.link?image_65.webp</v>
      </c>
      <c r="F78" t="str">
        <f>Tokens!H80</f>
        <v>NfluenT for Calvi On The rocks</v>
      </c>
      <c r="G78">
        <f>Tokens!I80</f>
        <v>0</v>
      </c>
      <c r="H78" t="str">
        <f>Tokens!J80</f>
        <v>Pass festival &amp; Avantages</v>
      </c>
      <c r="I78" t="str">
        <f>Tokens!K80</f>
        <v>pour une (1) personne</v>
      </c>
      <c r="J78" t="str">
        <f>Tokens!L80</f>
        <v>Edition1</v>
      </c>
      <c r="K78">
        <f>Tokens!M80</f>
        <v>1</v>
      </c>
      <c r="L78" t="str">
        <f>Tokens!N80</f>
        <v>Last use</v>
      </c>
      <c r="M78">
        <f>Tokens!O80</f>
        <v>0</v>
      </c>
      <c r="N78" t="str">
        <f>Tokens!P80</f>
        <v>avantage1</v>
      </c>
      <c r="O78" t="str">
        <f>Tokens!Q80</f>
        <v>accès au Backstage (dans la limite des places disponibles)</v>
      </c>
      <c r="P78" t="str">
        <f>Tokens!R80</f>
        <v>avantage2</v>
      </c>
      <c r="Q78" t="str">
        <f>Tokens!S80</f>
        <v>accès à la Villa Festival (artistes, influenceurs, media, pro, entrepreneurs, networking... )</v>
      </c>
      <c r="R78" t="str">
        <f>Tokens!T80</f>
        <v>avantage3</v>
      </c>
      <c r="S78" t="str">
        <f>Tokens!U80</f>
        <v>accès pro Chez Tao</v>
      </c>
      <c r="T78" t="str">
        <f>Tokens!V80</f>
        <v>avantage4</v>
      </c>
      <c r="U78" t="str">
        <f>Tokens!W80</f>
        <v>entrée coupe-file au festival</v>
      </c>
      <c r="V78" t="str">
        <f>Tokens!X80</f>
        <v>avantage5</v>
      </c>
      <c r="W78" t="str">
        <f>Tokens!Y80</f>
        <v>accès à l'espace Pro/VIP (dans la limite des places disponibles)</v>
      </c>
      <c r="X78">
        <f>Tokens!Z80</f>
        <v>0</v>
      </c>
      <c r="Y78">
        <f>Tokens!AA80</f>
        <v>0</v>
      </c>
      <c r="Z78">
        <f>Tokens!AB80</f>
        <v>0</v>
      </c>
      <c r="AA78">
        <f>Tokens!AC80</f>
        <v>0</v>
      </c>
      <c r="AB78">
        <f>Tokens!AD80</f>
        <v>0</v>
      </c>
      <c r="AC78">
        <f>Tokens!AE80</f>
        <v>0</v>
      </c>
      <c r="AD78">
        <f>Tokens!AF80</f>
        <v>0</v>
      </c>
      <c r="AE78">
        <f>Tokens!AG80</f>
        <v>0</v>
      </c>
      <c r="AF78">
        <f>Tokens!AH80</f>
        <v>0</v>
      </c>
      <c r="AG78">
        <f>Tokens!AI80</f>
        <v>0</v>
      </c>
      <c r="AH78">
        <f>Tokens!AJ80</f>
        <v>0</v>
      </c>
      <c r="AI78">
        <f>Tokens!AK80</f>
        <v>0</v>
      </c>
      <c r="AJ78">
        <f>Tokens!AL80</f>
        <v>0</v>
      </c>
      <c r="AK78">
        <f>Tokens!AM80</f>
        <v>0</v>
      </c>
      <c r="AL78">
        <f>Tokens!AN80</f>
        <v>0</v>
      </c>
      <c r="AM78">
        <f>Tokens!AO80</f>
        <v>0</v>
      </c>
      <c r="AN78">
        <f>Tokens!AP80</f>
        <v>0</v>
      </c>
      <c r="AO78">
        <f>Tokens!AQ80</f>
        <v>0</v>
      </c>
      <c r="AP78">
        <f>Tokens!AR80</f>
        <v>0</v>
      </c>
      <c r="AQ78">
        <f>Tokens!AS80</f>
        <v>0</v>
      </c>
      <c r="AR78">
        <f>Tokens!AT80</f>
        <v>0</v>
      </c>
      <c r="AS78">
        <f>Tokens!AU80</f>
        <v>0</v>
      </c>
      <c r="AT78">
        <f>Tokens!AV80</f>
        <v>0</v>
      </c>
      <c r="AU78">
        <f>Tokens!AW80</f>
        <v>0</v>
      </c>
      <c r="AV78" t="str">
        <f>Tokens!AX80</f>
        <v>ncreator</v>
      </c>
      <c r="AW78">
        <f>Tokens!AY80</f>
        <v>10</v>
      </c>
      <c r="AX78" t="str">
        <f>Tokens!AZ80</f>
        <v>cotrcrea</v>
      </c>
      <c r="AY78">
        <f>Tokens!BA80</f>
        <v>90</v>
      </c>
      <c r="AZ78" t="str">
        <f>Tokens!BB80</f>
        <v>nminer</v>
      </c>
      <c r="BA78">
        <f>Tokens!BC80</f>
        <v>0</v>
      </c>
      <c r="BB78">
        <f>Tokens!BD80</f>
        <v>0</v>
      </c>
      <c r="BC78">
        <f>Tokens!BE80</f>
        <v>0</v>
      </c>
      <c r="BD78">
        <f>Tokens!BF80</f>
        <v>0</v>
      </c>
      <c r="BE78">
        <f>Tokens!BG80</f>
        <v>0</v>
      </c>
      <c r="BF78">
        <f>Tokens!BH80</f>
        <v>0</v>
      </c>
      <c r="BG78">
        <f>Tokens!BI80</f>
        <v>0</v>
      </c>
      <c r="BH78" t="str">
        <f>Tokens!BJ80</f>
        <v>PASS The Private Island Club</v>
      </c>
      <c r="BI78" t="str">
        <f>Tokens!BK80</f>
        <v>Calvi On The Rocks</v>
      </c>
    </row>
    <row r="79" spans="1:61" x14ac:dyDescent="0.3">
      <c r="A79" t="str">
        <f>Tokens!C81</f>
        <v>#66 Pass Private Island Club</v>
      </c>
      <c r="B79" t="str">
        <f>Tokens!D81</f>
        <v>COR22A66</v>
      </c>
      <c r="C79" t="str">
        <f>Tokens!E81</f>
        <v>The Private Island Club : networking &amp; party / Pass NFT All Access - 1 édition Calvi on the Rocks 2022</v>
      </c>
      <c r="D79">
        <f>Tokens!F81</f>
        <v>1000</v>
      </c>
      <c r="E79" t="str">
        <f>Tokens!G81</f>
        <v>https://bafybeigbtipvdqrwhwnvvhx6f6fwxbd64ssm6lpthcgdpqdcnsan6n3h6u.ipfs.nftstorage.link?image_66.webp</v>
      </c>
      <c r="F79" t="str">
        <f>Tokens!H81</f>
        <v>NfluenT for Calvi On The rocks</v>
      </c>
      <c r="G79">
        <f>Tokens!I81</f>
        <v>0</v>
      </c>
      <c r="H79" t="str">
        <f>Tokens!J81</f>
        <v>Pass festival &amp; Avantages</v>
      </c>
      <c r="I79" t="str">
        <f>Tokens!K81</f>
        <v>pour une (1) personne</v>
      </c>
      <c r="J79" t="str">
        <f>Tokens!L81</f>
        <v>Edition1</v>
      </c>
      <c r="K79">
        <f>Tokens!M81</f>
        <v>1</v>
      </c>
      <c r="L79" t="str">
        <f>Tokens!N81</f>
        <v>Last use</v>
      </c>
      <c r="M79">
        <f>Tokens!O81</f>
        <v>0</v>
      </c>
      <c r="N79" t="str">
        <f>Tokens!P81</f>
        <v>avantage1</v>
      </c>
      <c r="O79" t="str">
        <f>Tokens!Q81</f>
        <v>accès au Backstage (dans la limite des places disponibles)</v>
      </c>
      <c r="P79" t="str">
        <f>Tokens!R81</f>
        <v>avantage2</v>
      </c>
      <c r="Q79" t="str">
        <f>Tokens!S81</f>
        <v>accès à la Villa Festival (artistes, influenceurs, media, pro, entrepreneurs, networking... )</v>
      </c>
      <c r="R79" t="str">
        <f>Tokens!T81</f>
        <v>avantage3</v>
      </c>
      <c r="S79" t="str">
        <f>Tokens!U81</f>
        <v>accès pro Chez Tao</v>
      </c>
      <c r="T79" t="str">
        <f>Tokens!V81</f>
        <v>avantage4</v>
      </c>
      <c r="U79" t="str">
        <f>Tokens!W81</f>
        <v>entrée coupe-file au festival</v>
      </c>
      <c r="V79" t="str">
        <f>Tokens!X81</f>
        <v>avantage5</v>
      </c>
      <c r="W79" t="str">
        <f>Tokens!Y81</f>
        <v>accès à l'espace Pro/VIP (dans la limite des places disponibles)</v>
      </c>
      <c r="X79">
        <f>Tokens!Z81</f>
        <v>0</v>
      </c>
      <c r="Y79">
        <f>Tokens!AA81</f>
        <v>0</v>
      </c>
      <c r="Z79">
        <f>Tokens!AB81</f>
        <v>0</v>
      </c>
      <c r="AA79">
        <f>Tokens!AC81</f>
        <v>0</v>
      </c>
      <c r="AB79">
        <f>Tokens!AD81</f>
        <v>0</v>
      </c>
      <c r="AC79">
        <f>Tokens!AE81</f>
        <v>0</v>
      </c>
      <c r="AD79">
        <f>Tokens!AF81</f>
        <v>0</v>
      </c>
      <c r="AE79">
        <f>Tokens!AG81</f>
        <v>0</v>
      </c>
      <c r="AF79">
        <f>Tokens!AH81</f>
        <v>0</v>
      </c>
      <c r="AG79">
        <f>Tokens!AI81</f>
        <v>0</v>
      </c>
      <c r="AH79">
        <f>Tokens!AJ81</f>
        <v>0</v>
      </c>
      <c r="AI79">
        <f>Tokens!AK81</f>
        <v>0</v>
      </c>
      <c r="AJ79">
        <f>Tokens!AL81</f>
        <v>0</v>
      </c>
      <c r="AK79">
        <f>Tokens!AM81</f>
        <v>0</v>
      </c>
      <c r="AL79">
        <f>Tokens!AN81</f>
        <v>0</v>
      </c>
      <c r="AM79">
        <f>Tokens!AO81</f>
        <v>0</v>
      </c>
      <c r="AN79">
        <f>Tokens!AP81</f>
        <v>0</v>
      </c>
      <c r="AO79">
        <f>Tokens!AQ81</f>
        <v>0</v>
      </c>
      <c r="AP79">
        <f>Tokens!AR81</f>
        <v>0</v>
      </c>
      <c r="AQ79">
        <f>Tokens!AS81</f>
        <v>0</v>
      </c>
      <c r="AR79">
        <f>Tokens!AT81</f>
        <v>0</v>
      </c>
      <c r="AS79">
        <f>Tokens!AU81</f>
        <v>0</v>
      </c>
      <c r="AT79">
        <f>Tokens!AV81</f>
        <v>0</v>
      </c>
      <c r="AU79">
        <f>Tokens!AW81</f>
        <v>0</v>
      </c>
      <c r="AV79" t="str">
        <f>Tokens!AX81</f>
        <v>ncreator</v>
      </c>
      <c r="AW79">
        <f>Tokens!AY81</f>
        <v>10</v>
      </c>
      <c r="AX79" t="str">
        <f>Tokens!AZ81</f>
        <v>cotrcrea</v>
      </c>
      <c r="AY79">
        <f>Tokens!BA81</f>
        <v>90</v>
      </c>
      <c r="AZ79" t="str">
        <f>Tokens!BB81</f>
        <v>nminer</v>
      </c>
      <c r="BA79">
        <f>Tokens!BC81</f>
        <v>0</v>
      </c>
      <c r="BB79">
        <f>Tokens!BD81</f>
        <v>0</v>
      </c>
      <c r="BC79">
        <f>Tokens!BE81</f>
        <v>0</v>
      </c>
      <c r="BD79">
        <f>Tokens!BF81</f>
        <v>0</v>
      </c>
      <c r="BE79">
        <f>Tokens!BG81</f>
        <v>0</v>
      </c>
      <c r="BF79">
        <f>Tokens!BH81</f>
        <v>0</v>
      </c>
      <c r="BG79">
        <f>Tokens!BI81</f>
        <v>0</v>
      </c>
      <c r="BH79" t="str">
        <f>Tokens!BJ81</f>
        <v>PASS The Private Island Club</v>
      </c>
      <c r="BI79" t="str">
        <f>Tokens!BK81</f>
        <v>Calvi On The Rocks</v>
      </c>
    </row>
    <row r="80" spans="1:61" x14ac:dyDescent="0.3">
      <c r="A80" t="str">
        <f>Tokens!C82</f>
        <v>#67 Pass Private Island Club</v>
      </c>
      <c r="B80" t="str">
        <f>Tokens!D82</f>
        <v>COR22A67</v>
      </c>
      <c r="C80" t="str">
        <f>Tokens!E82</f>
        <v>The Private Island Club : networking &amp; party / Pass NFT All Access - 1 édition Calvi on the Rocks 2022</v>
      </c>
      <c r="D80">
        <f>Tokens!F82</f>
        <v>1000</v>
      </c>
      <c r="E80" t="str">
        <f>Tokens!G82</f>
        <v>https://bafybeifqqvwkba3jpnbpmmrcu7pwn6mtnso5xkksvwtsmtynheqpxx3dfm.ipfs.nftstorage.link?image_67.webp</v>
      </c>
      <c r="F80" t="str">
        <f>Tokens!H82</f>
        <v>NfluenT for Calvi On The rocks</v>
      </c>
      <c r="G80">
        <f>Tokens!I82</f>
        <v>0</v>
      </c>
      <c r="H80" t="str">
        <f>Tokens!J82</f>
        <v>Pass festival &amp; Avantages</v>
      </c>
      <c r="I80" t="str">
        <f>Tokens!K82</f>
        <v>pour une (1) personne</v>
      </c>
      <c r="J80" t="str">
        <f>Tokens!L82</f>
        <v>Edition1</v>
      </c>
      <c r="K80">
        <f>Tokens!M82</f>
        <v>1</v>
      </c>
      <c r="L80" t="str">
        <f>Tokens!N82</f>
        <v>Last use</v>
      </c>
      <c r="M80">
        <f>Tokens!O82</f>
        <v>0</v>
      </c>
      <c r="N80" t="str">
        <f>Tokens!P82</f>
        <v>avantage1</v>
      </c>
      <c r="O80" t="str">
        <f>Tokens!Q82</f>
        <v>accès au Backstage (dans la limite des places disponibles)</v>
      </c>
      <c r="P80" t="str">
        <f>Tokens!R82</f>
        <v>avantage2</v>
      </c>
      <c r="Q80" t="str">
        <f>Tokens!S82</f>
        <v>accès à la Villa Festival (artistes, influenceurs, media, pro, entrepreneurs, networking... )</v>
      </c>
      <c r="R80" t="str">
        <f>Tokens!T82</f>
        <v>avantage3</v>
      </c>
      <c r="S80" t="str">
        <f>Tokens!U82</f>
        <v>accès pro Chez Tao</v>
      </c>
      <c r="T80" t="str">
        <f>Tokens!V82</f>
        <v>avantage4</v>
      </c>
      <c r="U80" t="str">
        <f>Tokens!W82</f>
        <v>entrée coupe-file au festival</v>
      </c>
      <c r="V80" t="str">
        <f>Tokens!X82</f>
        <v>avantage5</v>
      </c>
      <c r="W80" t="str">
        <f>Tokens!Y82</f>
        <v>accès à l'espace Pro/VIP (dans la limite des places disponibles)</v>
      </c>
      <c r="X80">
        <f>Tokens!Z82</f>
        <v>0</v>
      </c>
      <c r="Y80">
        <f>Tokens!AA82</f>
        <v>0</v>
      </c>
      <c r="Z80">
        <f>Tokens!AB82</f>
        <v>0</v>
      </c>
      <c r="AA80">
        <f>Tokens!AC82</f>
        <v>0</v>
      </c>
      <c r="AB80">
        <f>Tokens!AD82</f>
        <v>0</v>
      </c>
      <c r="AC80">
        <f>Tokens!AE82</f>
        <v>0</v>
      </c>
      <c r="AD80">
        <f>Tokens!AF82</f>
        <v>0</v>
      </c>
      <c r="AE80">
        <f>Tokens!AG82</f>
        <v>0</v>
      </c>
      <c r="AF80">
        <f>Tokens!AH82</f>
        <v>0</v>
      </c>
      <c r="AG80">
        <f>Tokens!AI82</f>
        <v>0</v>
      </c>
      <c r="AH80">
        <f>Tokens!AJ82</f>
        <v>0</v>
      </c>
      <c r="AI80">
        <f>Tokens!AK82</f>
        <v>0</v>
      </c>
      <c r="AJ80">
        <f>Tokens!AL82</f>
        <v>0</v>
      </c>
      <c r="AK80">
        <f>Tokens!AM82</f>
        <v>0</v>
      </c>
      <c r="AL80">
        <f>Tokens!AN82</f>
        <v>0</v>
      </c>
      <c r="AM80">
        <f>Tokens!AO82</f>
        <v>0</v>
      </c>
      <c r="AN80">
        <f>Tokens!AP82</f>
        <v>0</v>
      </c>
      <c r="AO80">
        <f>Tokens!AQ82</f>
        <v>0</v>
      </c>
      <c r="AP80">
        <f>Tokens!AR82</f>
        <v>0</v>
      </c>
      <c r="AQ80">
        <f>Tokens!AS82</f>
        <v>0</v>
      </c>
      <c r="AR80">
        <f>Tokens!AT82</f>
        <v>0</v>
      </c>
      <c r="AS80">
        <f>Tokens!AU82</f>
        <v>0</v>
      </c>
      <c r="AT80">
        <f>Tokens!AV82</f>
        <v>0</v>
      </c>
      <c r="AU80">
        <f>Tokens!AW82</f>
        <v>0</v>
      </c>
      <c r="AV80" t="str">
        <f>Tokens!AX82</f>
        <v>ncreator</v>
      </c>
      <c r="AW80">
        <f>Tokens!AY82</f>
        <v>10</v>
      </c>
      <c r="AX80" t="str">
        <f>Tokens!AZ82</f>
        <v>cotrcrea</v>
      </c>
      <c r="AY80">
        <f>Tokens!BA82</f>
        <v>90</v>
      </c>
      <c r="AZ80" t="str">
        <f>Tokens!BB82</f>
        <v>nminer</v>
      </c>
      <c r="BA80">
        <f>Tokens!BC82</f>
        <v>0</v>
      </c>
      <c r="BB80">
        <f>Tokens!BD82</f>
        <v>0</v>
      </c>
      <c r="BC80">
        <f>Tokens!BE82</f>
        <v>0</v>
      </c>
      <c r="BD80">
        <f>Tokens!BF82</f>
        <v>0</v>
      </c>
      <c r="BE80">
        <f>Tokens!BG82</f>
        <v>0</v>
      </c>
      <c r="BF80">
        <f>Tokens!BH82</f>
        <v>0</v>
      </c>
      <c r="BG80">
        <f>Tokens!BI82</f>
        <v>0</v>
      </c>
      <c r="BH80" t="str">
        <f>Tokens!BJ82</f>
        <v>PASS The Private Island Club</v>
      </c>
      <c r="BI80" t="str">
        <f>Tokens!BK82</f>
        <v>Calvi On The Rocks</v>
      </c>
    </row>
    <row r="81" spans="1:61" x14ac:dyDescent="0.3">
      <c r="A81" t="str">
        <f>Tokens!C83</f>
        <v>#68 Pass Private Island Club</v>
      </c>
      <c r="B81" t="str">
        <f>Tokens!D83</f>
        <v>COR22A68</v>
      </c>
      <c r="C81" t="str">
        <f>Tokens!E83</f>
        <v>The Private Island Club : networking &amp; party / Pass NFT All Access - 1 édition Calvi on the Rocks 2022</v>
      </c>
      <c r="D81">
        <f>Tokens!F83</f>
        <v>1000</v>
      </c>
      <c r="E81" t="str">
        <f>Tokens!G83</f>
        <v>https://bafybeihn6b2sgb6b2brf2jih7iwp3ofntv2iplrbnjqro5p7oz6qngnmee.ipfs.nftstorage.link?image_68.webp</v>
      </c>
      <c r="F81" t="str">
        <f>Tokens!H83</f>
        <v>NfluenT for Calvi On The rocks</v>
      </c>
      <c r="G81">
        <f>Tokens!I83</f>
        <v>0</v>
      </c>
      <c r="H81" t="str">
        <f>Tokens!J83</f>
        <v>Pass festival &amp; Avantages</v>
      </c>
      <c r="I81" t="str">
        <f>Tokens!K83</f>
        <v>pour une (1) personne</v>
      </c>
      <c r="J81" t="str">
        <f>Tokens!L83</f>
        <v>Edition1</v>
      </c>
      <c r="K81">
        <f>Tokens!M83</f>
        <v>1</v>
      </c>
      <c r="L81" t="str">
        <f>Tokens!N83</f>
        <v>Last use</v>
      </c>
      <c r="M81">
        <f>Tokens!O83</f>
        <v>0</v>
      </c>
      <c r="N81" t="str">
        <f>Tokens!P83</f>
        <v>avantage1</v>
      </c>
      <c r="O81" t="str">
        <f>Tokens!Q83</f>
        <v>accès au Backstage (dans la limite des places disponibles)</v>
      </c>
      <c r="P81" t="str">
        <f>Tokens!R83</f>
        <v>avantage2</v>
      </c>
      <c r="Q81" t="str">
        <f>Tokens!S83</f>
        <v>accès à la Villa Festival (artistes, influenceurs, media, pro, entrepreneurs, networking... )</v>
      </c>
      <c r="R81" t="str">
        <f>Tokens!T83</f>
        <v>avantage3</v>
      </c>
      <c r="S81" t="str">
        <f>Tokens!U83</f>
        <v>accès pro Chez Tao</v>
      </c>
      <c r="T81" t="str">
        <f>Tokens!V83</f>
        <v>avantage4</v>
      </c>
      <c r="U81" t="str">
        <f>Tokens!W83</f>
        <v>entrée coupe-file au festival</v>
      </c>
      <c r="V81" t="str">
        <f>Tokens!X83</f>
        <v>avantage5</v>
      </c>
      <c r="W81" t="str">
        <f>Tokens!Y83</f>
        <v>accès à l'espace Pro/VIP (dans la limite des places disponibles)</v>
      </c>
      <c r="X81">
        <f>Tokens!Z83</f>
        <v>0</v>
      </c>
      <c r="Y81">
        <f>Tokens!AA83</f>
        <v>0</v>
      </c>
      <c r="Z81">
        <f>Tokens!AB83</f>
        <v>0</v>
      </c>
      <c r="AA81">
        <f>Tokens!AC83</f>
        <v>0</v>
      </c>
      <c r="AB81">
        <f>Tokens!AD83</f>
        <v>0</v>
      </c>
      <c r="AC81">
        <f>Tokens!AE83</f>
        <v>0</v>
      </c>
      <c r="AD81">
        <f>Tokens!AF83</f>
        <v>0</v>
      </c>
      <c r="AE81">
        <f>Tokens!AG83</f>
        <v>0</v>
      </c>
      <c r="AF81">
        <f>Tokens!AH83</f>
        <v>0</v>
      </c>
      <c r="AG81">
        <f>Tokens!AI83</f>
        <v>0</v>
      </c>
      <c r="AH81">
        <f>Tokens!AJ83</f>
        <v>0</v>
      </c>
      <c r="AI81">
        <f>Tokens!AK83</f>
        <v>0</v>
      </c>
      <c r="AJ81">
        <f>Tokens!AL83</f>
        <v>0</v>
      </c>
      <c r="AK81">
        <f>Tokens!AM83</f>
        <v>0</v>
      </c>
      <c r="AL81">
        <f>Tokens!AN83</f>
        <v>0</v>
      </c>
      <c r="AM81">
        <f>Tokens!AO83</f>
        <v>0</v>
      </c>
      <c r="AN81">
        <f>Tokens!AP83</f>
        <v>0</v>
      </c>
      <c r="AO81">
        <f>Tokens!AQ83</f>
        <v>0</v>
      </c>
      <c r="AP81">
        <f>Tokens!AR83</f>
        <v>0</v>
      </c>
      <c r="AQ81">
        <f>Tokens!AS83</f>
        <v>0</v>
      </c>
      <c r="AR81">
        <f>Tokens!AT83</f>
        <v>0</v>
      </c>
      <c r="AS81">
        <f>Tokens!AU83</f>
        <v>0</v>
      </c>
      <c r="AT81">
        <f>Tokens!AV83</f>
        <v>0</v>
      </c>
      <c r="AU81">
        <f>Tokens!AW83</f>
        <v>0</v>
      </c>
      <c r="AV81" t="str">
        <f>Tokens!AX83</f>
        <v>ncreator</v>
      </c>
      <c r="AW81">
        <f>Tokens!AY83</f>
        <v>10</v>
      </c>
      <c r="AX81" t="str">
        <f>Tokens!AZ83</f>
        <v>cotrcrea</v>
      </c>
      <c r="AY81">
        <f>Tokens!BA83</f>
        <v>90</v>
      </c>
      <c r="AZ81" t="str">
        <f>Tokens!BB83</f>
        <v>nminer</v>
      </c>
      <c r="BA81">
        <f>Tokens!BC83</f>
        <v>0</v>
      </c>
      <c r="BB81">
        <f>Tokens!BD83</f>
        <v>0</v>
      </c>
      <c r="BC81">
        <f>Tokens!BE83</f>
        <v>0</v>
      </c>
      <c r="BD81">
        <f>Tokens!BF83</f>
        <v>0</v>
      </c>
      <c r="BE81">
        <f>Tokens!BG83</f>
        <v>0</v>
      </c>
      <c r="BF81">
        <f>Tokens!BH83</f>
        <v>0</v>
      </c>
      <c r="BG81">
        <f>Tokens!BI83</f>
        <v>0</v>
      </c>
      <c r="BH81" t="str">
        <f>Tokens!BJ83</f>
        <v>PASS The Private Island Club</v>
      </c>
      <c r="BI81" t="str">
        <f>Tokens!BK83</f>
        <v>Calvi On The Rocks</v>
      </c>
    </row>
    <row r="82" spans="1:61" x14ac:dyDescent="0.3">
      <c r="A82" t="str">
        <f>Tokens!C84</f>
        <v>#69 Pass Private Island Club</v>
      </c>
      <c r="B82" t="str">
        <f>Tokens!D84</f>
        <v>COR22A69</v>
      </c>
      <c r="C82" t="str">
        <f>Tokens!E84</f>
        <v>The Private Island Club : networking &amp; party / Pass NFT All Access - 1 édition Calvi on the Rocks 2022</v>
      </c>
      <c r="D82">
        <f>Tokens!F84</f>
        <v>1000</v>
      </c>
      <c r="E82" t="str">
        <f>Tokens!G84</f>
        <v>https://bafybeic5p6hh6p5ynntmc6bqumoxedjeo4mk5hdkbr43wy74isvvcwxp6m.ipfs.nftstorage.link?image_69.webp</v>
      </c>
      <c r="F82" t="str">
        <f>Tokens!H84</f>
        <v>NfluenT for Calvi On The rocks</v>
      </c>
      <c r="G82">
        <f>Tokens!I84</f>
        <v>0</v>
      </c>
      <c r="H82" t="str">
        <f>Tokens!J84</f>
        <v>Pass festival &amp; Avantages</v>
      </c>
      <c r="I82" t="str">
        <f>Tokens!K84</f>
        <v>pour une (1) personne</v>
      </c>
      <c r="J82" t="str">
        <f>Tokens!L84</f>
        <v>Edition1</v>
      </c>
      <c r="K82">
        <f>Tokens!M84</f>
        <v>1</v>
      </c>
      <c r="L82" t="str">
        <f>Tokens!N84</f>
        <v>Last use</v>
      </c>
      <c r="M82">
        <f>Tokens!O84</f>
        <v>0</v>
      </c>
      <c r="N82" t="str">
        <f>Tokens!P84</f>
        <v>avantage1</v>
      </c>
      <c r="O82" t="str">
        <f>Tokens!Q84</f>
        <v>accès au Backstage (dans la limite des places disponibles)</v>
      </c>
      <c r="P82" t="str">
        <f>Tokens!R84</f>
        <v>avantage2</v>
      </c>
      <c r="Q82" t="str">
        <f>Tokens!S84</f>
        <v>accès à la Villa Festival (artistes, influenceurs, media, pro, entrepreneurs, networking... )</v>
      </c>
      <c r="R82" t="str">
        <f>Tokens!T84</f>
        <v>avantage3</v>
      </c>
      <c r="S82" t="str">
        <f>Tokens!U84</f>
        <v>accès pro Chez Tao</v>
      </c>
      <c r="T82" t="str">
        <f>Tokens!V84</f>
        <v>avantage4</v>
      </c>
      <c r="U82" t="str">
        <f>Tokens!W84</f>
        <v>entrée coupe-file au festival</v>
      </c>
      <c r="V82" t="str">
        <f>Tokens!X84</f>
        <v>avantage5</v>
      </c>
      <c r="W82" t="str">
        <f>Tokens!Y84</f>
        <v>accès à l'espace Pro/VIP (dans la limite des places disponibles)</v>
      </c>
      <c r="X82">
        <f>Tokens!Z84</f>
        <v>0</v>
      </c>
      <c r="Y82">
        <f>Tokens!AA84</f>
        <v>0</v>
      </c>
      <c r="Z82">
        <f>Tokens!AB84</f>
        <v>0</v>
      </c>
      <c r="AA82">
        <f>Tokens!AC84</f>
        <v>0</v>
      </c>
      <c r="AB82">
        <f>Tokens!AD84</f>
        <v>0</v>
      </c>
      <c r="AC82">
        <f>Tokens!AE84</f>
        <v>0</v>
      </c>
      <c r="AD82">
        <f>Tokens!AF84</f>
        <v>0</v>
      </c>
      <c r="AE82">
        <f>Tokens!AG84</f>
        <v>0</v>
      </c>
      <c r="AF82">
        <f>Tokens!AH84</f>
        <v>0</v>
      </c>
      <c r="AG82">
        <f>Tokens!AI84</f>
        <v>0</v>
      </c>
      <c r="AH82">
        <f>Tokens!AJ84</f>
        <v>0</v>
      </c>
      <c r="AI82">
        <f>Tokens!AK84</f>
        <v>0</v>
      </c>
      <c r="AJ82">
        <f>Tokens!AL84</f>
        <v>0</v>
      </c>
      <c r="AK82">
        <f>Tokens!AM84</f>
        <v>0</v>
      </c>
      <c r="AL82">
        <f>Tokens!AN84</f>
        <v>0</v>
      </c>
      <c r="AM82">
        <f>Tokens!AO84</f>
        <v>0</v>
      </c>
      <c r="AN82">
        <f>Tokens!AP84</f>
        <v>0</v>
      </c>
      <c r="AO82">
        <f>Tokens!AQ84</f>
        <v>0</v>
      </c>
      <c r="AP82">
        <f>Tokens!AR84</f>
        <v>0</v>
      </c>
      <c r="AQ82">
        <f>Tokens!AS84</f>
        <v>0</v>
      </c>
      <c r="AR82">
        <f>Tokens!AT84</f>
        <v>0</v>
      </c>
      <c r="AS82">
        <f>Tokens!AU84</f>
        <v>0</v>
      </c>
      <c r="AT82">
        <f>Tokens!AV84</f>
        <v>0</v>
      </c>
      <c r="AU82">
        <f>Tokens!AW84</f>
        <v>0</v>
      </c>
      <c r="AV82" t="str">
        <f>Tokens!AX84</f>
        <v>ncreator</v>
      </c>
      <c r="AW82">
        <f>Tokens!AY84</f>
        <v>10</v>
      </c>
      <c r="AX82" t="str">
        <f>Tokens!AZ84</f>
        <v>cotrcrea</v>
      </c>
      <c r="AY82">
        <f>Tokens!BA84</f>
        <v>90</v>
      </c>
      <c r="AZ82" t="str">
        <f>Tokens!BB84</f>
        <v>nminer</v>
      </c>
      <c r="BA82">
        <f>Tokens!BC84</f>
        <v>0</v>
      </c>
      <c r="BB82">
        <f>Tokens!BD84</f>
        <v>0</v>
      </c>
      <c r="BC82">
        <f>Tokens!BE84</f>
        <v>0</v>
      </c>
      <c r="BD82">
        <f>Tokens!BF84</f>
        <v>0</v>
      </c>
      <c r="BE82">
        <f>Tokens!BG84</f>
        <v>0</v>
      </c>
      <c r="BF82">
        <f>Tokens!BH84</f>
        <v>0</v>
      </c>
      <c r="BG82">
        <f>Tokens!BI84</f>
        <v>0</v>
      </c>
      <c r="BH82" t="str">
        <f>Tokens!BJ84</f>
        <v>PASS The Private Island Club</v>
      </c>
      <c r="BI82" t="str">
        <f>Tokens!BK84</f>
        <v>Calvi On The Rocks</v>
      </c>
    </row>
    <row r="83" spans="1:61" x14ac:dyDescent="0.3">
      <c r="A83" t="str">
        <f>Tokens!C85</f>
        <v>#70 Pass Private Island Club</v>
      </c>
      <c r="B83" t="str">
        <f>Tokens!D85</f>
        <v>COR22A70</v>
      </c>
      <c r="C83" t="str">
        <f>Tokens!E85</f>
        <v>The Private Island Club : networking &amp; party / Pass NFT All Access - 1 édition Calvi on the Rocks 2022</v>
      </c>
      <c r="D83">
        <f>Tokens!F85</f>
        <v>1000</v>
      </c>
      <c r="E83" t="str">
        <f>Tokens!G85</f>
        <v>https://bafybeibjsyiofxqjvusdohs6xmj2azpcvazazaccazprfulohzealqareq.ipfs.nftstorage.link?image_70.webp</v>
      </c>
      <c r="F83" t="str">
        <f>Tokens!H85</f>
        <v>NfluenT for Calvi On The rocks</v>
      </c>
      <c r="G83">
        <f>Tokens!I85</f>
        <v>0</v>
      </c>
      <c r="H83" t="str">
        <f>Tokens!J85</f>
        <v>Pass festival &amp; Avantages</v>
      </c>
      <c r="I83" t="str">
        <f>Tokens!K85</f>
        <v>pour une (1) personne</v>
      </c>
      <c r="J83" t="str">
        <f>Tokens!L85</f>
        <v>Edition1</v>
      </c>
      <c r="K83">
        <f>Tokens!M85</f>
        <v>1</v>
      </c>
      <c r="L83" t="str">
        <f>Tokens!N85</f>
        <v>Last use</v>
      </c>
      <c r="M83">
        <f>Tokens!O85</f>
        <v>0</v>
      </c>
      <c r="N83" t="str">
        <f>Tokens!P85</f>
        <v>avantage1</v>
      </c>
      <c r="O83" t="str">
        <f>Tokens!Q85</f>
        <v>accès au Backstage (dans la limite des places disponibles)</v>
      </c>
      <c r="P83" t="str">
        <f>Tokens!R85</f>
        <v>avantage2</v>
      </c>
      <c r="Q83" t="str">
        <f>Tokens!S85</f>
        <v>accès à la Villa Festival (artistes, influenceurs, media, pro, entrepreneurs, networking... )</v>
      </c>
      <c r="R83" t="str">
        <f>Tokens!T85</f>
        <v>avantage3</v>
      </c>
      <c r="S83" t="str">
        <f>Tokens!U85</f>
        <v>accès pro Chez Tao</v>
      </c>
      <c r="T83" t="str">
        <f>Tokens!V85</f>
        <v>avantage4</v>
      </c>
      <c r="U83" t="str">
        <f>Tokens!W85</f>
        <v>entrée coupe-file au festival</v>
      </c>
      <c r="V83" t="str">
        <f>Tokens!X85</f>
        <v>avantage5</v>
      </c>
      <c r="W83" t="str">
        <f>Tokens!Y85</f>
        <v>accès à l'espace Pro/VIP (dans la limite des places disponibles)</v>
      </c>
      <c r="X83">
        <f>Tokens!Z85</f>
        <v>0</v>
      </c>
      <c r="Y83">
        <f>Tokens!AA85</f>
        <v>0</v>
      </c>
      <c r="Z83">
        <f>Tokens!AB85</f>
        <v>0</v>
      </c>
      <c r="AA83">
        <f>Tokens!AC85</f>
        <v>0</v>
      </c>
      <c r="AB83">
        <f>Tokens!AD85</f>
        <v>0</v>
      </c>
      <c r="AC83">
        <f>Tokens!AE85</f>
        <v>0</v>
      </c>
      <c r="AD83">
        <f>Tokens!AF85</f>
        <v>0</v>
      </c>
      <c r="AE83">
        <f>Tokens!AG85</f>
        <v>0</v>
      </c>
      <c r="AF83">
        <f>Tokens!AH85</f>
        <v>0</v>
      </c>
      <c r="AG83">
        <f>Tokens!AI85</f>
        <v>0</v>
      </c>
      <c r="AH83">
        <f>Tokens!AJ85</f>
        <v>0</v>
      </c>
      <c r="AI83">
        <f>Tokens!AK85</f>
        <v>0</v>
      </c>
      <c r="AJ83">
        <f>Tokens!AL85</f>
        <v>0</v>
      </c>
      <c r="AK83">
        <f>Tokens!AM85</f>
        <v>0</v>
      </c>
      <c r="AL83">
        <f>Tokens!AN85</f>
        <v>0</v>
      </c>
      <c r="AM83">
        <f>Tokens!AO85</f>
        <v>0</v>
      </c>
      <c r="AN83">
        <f>Tokens!AP85</f>
        <v>0</v>
      </c>
      <c r="AO83">
        <f>Tokens!AQ85</f>
        <v>0</v>
      </c>
      <c r="AP83">
        <f>Tokens!AR85</f>
        <v>0</v>
      </c>
      <c r="AQ83">
        <f>Tokens!AS85</f>
        <v>0</v>
      </c>
      <c r="AR83">
        <f>Tokens!AT85</f>
        <v>0</v>
      </c>
      <c r="AS83">
        <f>Tokens!AU85</f>
        <v>0</v>
      </c>
      <c r="AT83">
        <f>Tokens!AV85</f>
        <v>0</v>
      </c>
      <c r="AU83">
        <f>Tokens!AW85</f>
        <v>0</v>
      </c>
      <c r="AV83" t="str">
        <f>Tokens!AX85</f>
        <v>ncreator</v>
      </c>
      <c r="AW83">
        <f>Tokens!AY85</f>
        <v>10</v>
      </c>
      <c r="AX83" t="str">
        <f>Tokens!AZ85</f>
        <v>cotrcrea</v>
      </c>
      <c r="AY83">
        <f>Tokens!BA85</f>
        <v>90</v>
      </c>
      <c r="AZ83" t="str">
        <f>Tokens!BB85</f>
        <v>nminer</v>
      </c>
      <c r="BA83">
        <f>Tokens!BC85</f>
        <v>0</v>
      </c>
      <c r="BB83">
        <f>Tokens!BD85</f>
        <v>0</v>
      </c>
      <c r="BC83">
        <f>Tokens!BE85</f>
        <v>0</v>
      </c>
      <c r="BD83">
        <f>Tokens!BF85</f>
        <v>0</v>
      </c>
      <c r="BE83">
        <f>Tokens!BG85</f>
        <v>0</v>
      </c>
      <c r="BF83">
        <f>Tokens!BH85</f>
        <v>0</v>
      </c>
      <c r="BG83">
        <f>Tokens!BI85</f>
        <v>0</v>
      </c>
      <c r="BH83" t="str">
        <f>Tokens!BJ85</f>
        <v>PASS The Private Island Club</v>
      </c>
      <c r="BI83" t="str">
        <f>Tokens!BK85</f>
        <v>Calvi On The Rocks</v>
      </c>
    </row>
    <row r="84" spans="1:61" x14ac:dyDescent="0.3">
      <c r="A84" t="str">
        <f>Tokens!C86</f>
        <v>#71 Pass Private Island Club</v>
      </c>
      <c r="B84" t="str">
        <f>Tokens!D86</f>
        <v>COR22A71</v>
      </c>
      <c r="C84" t="str">
        <f>Tokens!E86</f>
        <v>The Private Island Club : networking &amp; party / Pass NFT All Access - 1 édition Calvi on the Rocks 2022</v>
      </c>
      <c r="D84">
        <f>Tokens!F86</f>
        <v>1000</v>
      </c>
      <c r="E84" t="str">
        <f>Tokens!G86</f>
        <v>https://bafybeidcxcgrpx7qcqyr7kd4h24lopp5ons7idglb6crt3kdonaa42wrr4.ipfs.nftstorage.link?image_71.webp</v>
      </c>
      <c r="F84" t="str">
        <f>Tokens!H86</f>
        <v>NfluenT for Calvi On The rocks</v>
      </c>
      <c r="G84">
        <f>Tokens!I86</f>
        <v>0</v>
      </c>
      <c r="H84" t="str">
        <f>Tokens!J86</f>
        <v>Pass festival &amp; Avantages</v>
      </c>
      <c r="I84" t="str">
        <f>Tokens!K86</f>
        <v>pour une (1) personne</v>
      </c>
      <c r="J84" t="str">
        <f>Tokens!L86</f>
        <v>Edition1</v>
      </c>
      <c r="K84">
        <f>Tokens!M86</f>
        <v>1</v>
      </c>
      <c r="L84" t="str">
        <f>Tokens!N86</f>
        <v>Last use</v>
      </c>
      <c r="M84">
        <f>Tokens!O86</f>
        <v>0</v>
      </c>
      <c r="N84" t="str">
        <f>Tokens!P86</f>
        <v>avantage1</v>
      </c>
      <c r="O84" t="str">
        <f>Tokens!Q86</f>
        <v>accès au Backstage (dans la limite des places disponibles)</v>
      </c>
      <c r="P84" t="str">
        <f>Tokens!R86</f>
        <v>avantage2</v>
      </c>
      <c r="Q84" t="str">
        <f>Tokens!S86</f>
        <v>accès à la Villa Festival (artistes, influenceurs, media, pro, entrepreneurs, networking... )</v>
      </c>
      <c r="R84" t="str">
        <f>Tokens!T86</f>
        <v>avantage3</v>
      </c>
      <c r="S84" t="str">
        <f>Tokens!U86</f>
        <v>accès pro Chez Tao</v>
      </c>
      <c r="T84" t="str">
        <f>Tokens!V86</f>
        <v>avantage4</v>
      </c>
      <c r="U84" t="str">
        <f>Tokens!W86</f>
        <v>entrée coupe-file au festival</v>
      </c>
      <c r="V84" t="str">
        <f>Tokens!X86</f>
        <v>avantage5</v>
      </c>
      <c r="W84" t="str">
        <f>Tokens!Y86</f>
        <v>accès à l'espace Pro/VIP (dans la limite des places disponibles)</v>
      </c>
      <c r="X84">
        <f>Tokens!Z86</f>
        <v>0</v>
      </c>
      <c r="Y84">
        <f>Tokens!AA86</f>
        <v>0</v>
      </c>
      <c r="Z84">
        <f>Tokens!AB86</f>
        <v>0</v>
      </c>
      <c r="AA84">
        <f>Tokens!AC86</f>
        <v>0</v>
      </c>
      <c r="AB84">
        <f>Tokens!AD86</f>
        <v>0</v>
      </c>
      <c r="AC84">
        <f>Tokens!AE86</f>
        <v>0</v>
      </c>
      <c r="AD84">
        <f>Tokens!AF86</f>
        <v>0</v>
      </c>
      <c r="AE84">
        <f>Tokens!AG86</f>
        <v>0</v>
      </c>
      <c r="AF84">
        <f>Tokens!AH86</f>
        <v>0</v>
      </c>
      <c r="AG84">
        <f>Tokens!AI86</f>
        <v>0</v>
      </c>
      <c r="AH84">
        <f>Tokens!AJ86</f>
        <v>0</v>
      </c>
      <c r="AI84">
        <f>Tokens!AK86</f>
        <v>0</v>
      </c>
      <c r="AJ84">
        <f>Tokens!AL86</f>
        <v>0</v>
      </c>
      <c r="AK84">
        <f>Tokens!AM86</f>
        <v>0</v>
      </c>
      <c r="AL84">
        <f>Tokens!AN86</f>
        <v>0</v>
      </c>
      <c r="AM84">
        <f>Tokens!AO86</f>
        <v>0</v>
      </c>
      <c r="AN84">
        <f>Tokens!AP86</f>
        <v>0</v>
      </c>
      <c r="AO84">
        <f>Tokens!AQ86</f>
        <v>0</v>
      </c>
      <c r="AP84">
        <f>Tokens!AR86</f>
        <v>0</v>
      </c>
      <c r="AQ84">
        <f>Tokens!AS86</f>
        <v>0</v>
      </c>
      <c r="AR84">
        <f>Tokens!AT86</f>
        <v>0</v>
      </c>
      <c r="AS84">
        <f>Tokens!AU86</f>
        <v>0</v>
      </c>
      <c r="AT84">
        <f>Tokens!AV86</f>
        <v>0</v>
      </c>
      <c r="AU84">
        <f>Tokens!AW86</f>
        <v>0</v>
      </c>
      <c r="AV84" t="str">
        <f>Tokens!AX86</f>
        <v>ncreator</v>
      </c>
      <c r="AW84">
        <f>Tokens!AY86</f>
        <v>10</v>
      </c>
      <c r="AX84" t="str">
        <f>Tokens!AZ86</f>
        <v>cotrcrea</v>
      </c>
      <c r="AY84">
        <f>Tokens!BA86</f>
        <v>90</v>
      </c>
      <c r="AZ84" t="str">
        <f>Tokens!BB86</f>
        <v>nminer</v>
      </c>
      <c r="BA84">
        <f>Tokens!BC86</f>
        <v>0</v>
      </c>
      <c r="BB84">
        <f>Tokens!BD86</f>
        <v>0</v>
      </c>
      <c r="BC84">
        <f>Tokens!BE86</f>
        <v>0</v>
      </c>
      <c r="BD84">
        <f>Tokens!BF86</f>
        <v>0</v>
      </c>
      <c r="BE84">
        <f>Tokens!BG86</f>
        <v>0</v>
      </c>
      <c r="BF84">
        <f>Tokens!BH86</f>
        <v>0</v>
      </c>
      <c r="BG84">
        <f>Tokens!BI86</f>
        <v>0</v>
      </c>
      <c r="BH84" t="str">
        <f>Tokens!BJ86</f>
        <v>PASS The Private Island Club</v>
      </c>
      <c r="BI84" t="str">
        <f>Tokens!BK86</f>
        <v>Calvi On The Rocks</v>
      </c>
    </row>
    <row r="85" spans="1:61" x14ac:dyDescent="0.3">
      <c r="A85" t="str">
        <f>Tokens!C87</f>
        <v>#72 Pass Private Island Club</v>
      </c>
      <c r="B85" t="str">
        <f>Tokens!D87</f>
        <v>COR22A72</v>
      </c>
      <c r="C85" t="str">
        <f>Tokens!E87</f>
        <v>The Private Island Club : networking &amp; party / Pass NFT All Access - 1 édition Calvi on the Rocks 2022</v>
      </c>
      <c r="D85">
        <f>Tokens!F87</f>
        <v>1000</v>
      </c>
      <c r="E85" t="str">
        <f>Tokens!G87</f>
        <v>https://bafybeif75szkip3wixwbsheevzrk4abnabt3fo4ggrzhrwma5vv37pjssm.ipfs.nftstorage.link?image_72.webp</v>
      </c>
      <c r="F85" t="str">
        <f>Tokens!H87</f>
        <v>NfluenT for Calvi On The rocks</v>
      </c>
      <c r="G85">
        <f>Tokens!I87</f>
        <v>0</v>
      </c>
      <c r="H85" t="str">
        <f>Tokens!J87</f>
        <v>Pass festival &amp; Avantages</v>
      </c>
      <c r="I85" t="str">
        <f>Tokens!K87</f>
        <v>pour une (1) personne</v>
      </c>
      <c r="J85" t="str">
        <f>Tokens!L87</f>
        <v>Edition1</v>
      </c>
      <c r="K85">
        <f>Tokens!M87</f>
        <v>1</v>
      </c>
      <c r="L85" t="str">
        <f>Tokens!N87</f>
        <v>Last use</v>
      </c>
      <c r="M85">
        <f>Tokens!O87</f>
        <v>0</v>
      </c>
      <c r="N85" t="str">
        <f>Tokens!P87</f>
        <v>avantage1</v>
      </c>
      <c r="O85" t="str">
        <f>Tokens!Q87</f>
        <v>accès au Backstage (dans la limite des places disponibles)</v>
      </c>
      <c r="P85" t="str">
        <f>Tokens!R87</f>
        <v>avantage2</v>
      </c>
      <c r="Q85" t="str">
        <f>Tokens!S87</f>
        <v>accès à la Villa Festival (artistes, influenceurs, media, pro, entrepreneurs, networking... )</v>
      </c>
      <c r="R85" t="str">
        <f>Tokens!T87</f>
        <v>avantage3</v>
      </c>
      <c r="S85" t="str">
        <f>Tokens!U87</f>
        <v>accès pro Chez Tao</v>
      </c>
      <c r="T85" t="str">
        <f>Tokens!V87</f>
        <v>avantage4</v>
      </c>
      <c r="U85" t="str">
        <f>Tokens!W87</f>
        <v>entrée coupe-file au festival</v>
      </c>
      <c r="V85" t="str">
        <f>Tokens!X87</f>
        <v>avantage5</v>
      </c>
      <c r="W85" t="str">
        <f>Tokens!Y87</f>
        <v>accès à l'espace Pro/VIP (dans la limite des places disponibles)</v>
      </c>
      <c r="X85">
        <f>Tokens!Z87</f>
        <v>0</v>
      </c>
      <c r="Y85">
        <f>Tokens!AA87</f>
        <v>0</v>
      </c>
      <c r="Z85">
        <f>Tokens!AB87</f>
        <v>0</v>
      </c>
      <c r="AA85">
        <f>Tokens!AC87</f>
        <v>0</v>
      </c>
      <c r="AB85">
        <f>Tokens!AD87</f>
        <v>0</v>
      </c>
      <c r="AC85">
        <f>Tokens!AE87</f>
        <v>0</v>
      </c>
      <c r="AD85">
        <f>Tokens!AF87</f>
        <v>0</v>
      </c>
      <c r="AE85">
        <f>Tokens!AG87</f>
        <v>0</v>
      </c>
      <c r="AF85">
        <f>Tokens!AH87</f>
        <v>0</v>
      </c>
      <c r="AG85">
        <f>Tokens!AI87</f>
        <v>0</v>
      </c>
      <c r="AH85">
        <f>Tokens!AJ87</f>
        <v>0</v>
      </c>
      <c r="AI85">
        <f>Tokens!AK87</f>
        <v>0</v>
      </c>
      <c r="AJ85">
        <f>Tokens!AL87</f>
        <v>0</v>
      </c>
      <c r="AK85">
        <f>Tokens!AM87</f>
        <v>0</v>
      </c>
      <c r="AL85">
        <f>Tokens!AN87</f>
        <v>0</v>
      </c>
      <c r="AM85">
        <f>Tokens!AO87</f>
        <v>0</v>
      </c>
      <c r="AN85">
        <f>Tokens!AP87</f>
        <v>0</v>
      </c>
      <c r="AO85">
        <f>Tokens!AQ87</f>
        <v>0</v>
      </c>
      <c r="AP85">
        <f>Tokens!AR87</f>
        <v>0</v>
      </c>
      <c r="AQ85">
        <f>Tokens!AS87</f>
        <v>0</v>
      </c>
      <c r="AR85">
        <f>Tokens!AT87</f>
        <v>0</v>
      </c>
      <c r="AS85">
        <f>Tokens!AU87</f>
        <v>0</v>
      </c>
      <c r="AT85">
        <f>Tokens!AV87</f>
        <v>0</v>
      </c>
      <c r="AU85">
        <f>Tokens!AW87</f>
        <v>0</v>
      </c>
      <c r="AV85" t="str">
        <f>Tokens!AX87</f>
        <v>ncreator</v>
      </c>
      <c r="AW85">
        <f>Tokens!AY87</f>
        <v>10</v>
      </c>
      <c r="AX85" t="str">
        <f>Tokens!AZ87</f>
        <v>cotrcrea</v>
      </c>
      <c r="AY85">
        <f>Tokens!BA87</f>
        <v>90</v>
      </c>
      <c r="AZ85" t="str">
        <f>Tokens!BB87</f>
        <v>nminer</v>
      </c>
      <c r="BA85">
        <f>Tokens!BC87</f>
        <v>0</v>
      </c>
      <c r="BB85">
        <f>Tokens!BD87</f>
        <v>0</v>
      </c>
      <c r="BC85">
        <f>Tokens!BE87</f>
        <v>0</v>
      </c>
      <c r="BD85">
        <f>Tokens!BF87</f>
        <v>0</v>
      </c>
      <c r="BE85">
        <f>Tokens!BG87</f>
        <v>0</v>
      </c>
      <c r="BF85">
        <f>Tokens!BH87</f>
        <v>0</v>
      </c>
      <c r="BG85">
        <f>Tokens!BI87</f>
        <v>0</v>
      </c>
      <c r="BH85" t="str">
        <f>Tokens!BJ87</f>
        <v>PASS The Private Island Club</v>
      </c>
      <c r="BI85" t="str">
        <f>Tokens!BK87</f>
        <v>Calvi On The Rocks</v>
      </c>
    </row>
    <row r="86" spans="1:61" x14ac:dyDescent="0.3">
      <c r="A86" t="str">
        <f>Tokens!C88</f>
        <v>#73 Pass Private Island Club</v>
      </c>
      <c r="B86" t="str">
        <f>Tokens!D88</f>
        <v>COR22A73</v>
      </c>
      <c r="C86" t="str">
        <f>Tokens!E88</f>
        <v>The Private Island Club : networking &amp; party / Pass NFT All Access - 1 édition Calvi on the Rocks 2022</v>
      </c>
      <c r="D86">
        <f>Tokens!F88</f>
        <v>1000</v>
      </c>
      <c r="E86" t="str">
        <f>Tokens!G88</f>
        <v>https://bafybeifjzjf6bym43cxtwhzeja7576y4nyd6m2slgilz3qxppxfg4jai44.ipfs.nftstorage.link?image_73.webp</v>
      </c>
      <c r="F86" t="str">
        <f>Tokens!H88</f>
        <v>NfluenT for Calvi On The rocks</v>
      </c>
      <c r="G86">
        <f>Tokens!I88</f>
        <v>0</v>
      </c>
      <c r="H86" t="str">
        <f>Tokens!J88</f>
        <v>Pass festival &amp; Avantages</v>
      </c>
      <c r="I86" t="str">
        <f>Tokens!K88</f>
        <v>pour une (1) personne</v>
      </c>
      <c r="J86" t="str">
        <f>Tokens!L88</f>
        <v>Edition1</v>
      </c>
      <c r="K86">
        <f>Tokens!M88</f>
        <v>1</v>
      </c>
      <c r="L86" t="str">
        <f>Tokens!N88</f>
        <v>Last use</v>
      </c>
      <c r="M86">
        <f>Tokens!O88</f>
        <v>0</v>
      </c>
      <c r="N86" t="str">
        <f>Tokens!P88</f>
        <v>avantage1</v>
      </c>
      <c r="O86" t="str">
        <f>Tokens!Q88</f>
        <v>accès au Backstage (dans la limite des places disponibles)</v>
      </c>
      <c r="P86" t="str">
        <f>Tokens!R88</f>
        <v>avantage2</v>
      </c>
      <c r="Q86" t="str">
        <f>Tokens!S88</f>
        <v>accès à la Villa Festival (artistes, influenceurs, media, pro, entrepreneurs, networking... )</v>
      </c>
      <c r="R86" t="str">
        <f>Tokens!T88</f>
        <v>avantage3</v>
      </c>
      <c r="S86" t="str">
        <f>Tokens!U88</f>
        <v>accès pro Chez Tao</v>
      </c>
      <c r="T86" t="str">
        <f>Tokens!V88</f>
        <v>avantage4</v>
      </c>
      <c r="U86" t="str">
        <f>Tokens!W88</f>
        <v>entrée coupe-file au festival</v>
      </c>
      <c r="V86" t="str">
        <f>Tokens!X88</f>
        <v>avantage5</v>
      </c>
      <c r="W86" t="str">
        <f>Tokens!Y88</f>
        <v>accès à l'espace Pro/VIP (dans la limite des places disponibles)</v>
      </c>
      <c r="X86">
        <f>Tokens!Z88</f>
        <v>0</v>
      </c>
      <c r="Y86">
        <f>Tokens!AA88</f>
        <v>0</v>
      </c>
      <c r="Z86">
        <f>Tokens!AB88</f>
        <v>0</v>
      </c>
      <c r="AA86">
        <f>Tokens!AC88</f>
        <v>0</v>
      </c>
      <c r="AB86">
        <f>Tokens!AD88</f>
        <v>0</v>
      </c>
      <c r="AC86">
        <f>Tokens!AE88</f>
        <v>0</v>
      </c>
      <c r="AD86">
        <f>Tokens!AF88</f>
        <v>0</v>
      </c>
      <c r="AE86">
        <f>Tokens!AG88</f>
        <v>0</v>
      </c>
      <c r="AF86">
        <f>Tokens!AH88</f>
        <v>0</v>
      </c>
      <c r="AG86">
        <f>Tokens!AI88</f>
        <v>0</v>
      </c>
      <c r="AH86">
        <f>Tokens!AJ88</f>
        <v>0</v>
      </c>
      <c r="AI86">
        <f>Tokens!AK88</f>
        <v>0</v>
      </c>
      <c r="AJ86">
        <f>Tokens!AL88</f>
        <v>0</v>
      </c>
      <c r="AK86">
        <f>Tokens!AM88</f>
        <v>0</v>
      </c>
      <c r="AL86">
        <f>Tokens!AN88</f>
        <v>0</v>
      </c>
      <c r="AM86">
        <f>Tokens!AO88</f>
        <v>0</v>
      </c>
      <c r="AN86">
        <f>Tokens!AP88</f>
        <v>0</v>
      </c>
      <c r="AO86">
        <f>Tokens!AQ88</f>
        <v>0</v>
      </c>
      <c r="AP86">
        <f>Tokens!AR88</f>
        <v>0</v>
      </c>
      <c r="AQ86">
        <f>Tokens!AS88</f>
        <v>0</v>
      </c>
      <c r="AR86">
        <f>Tokens!AT88</f>
        <v>0</v>
      </c>
      <c r="AS86">
        <f>Tokens!AU88</f>
        <v>0</v>
      </c>
      <c r="AT86">
        <f>Tokens!AV88</f>
        <v>0</v>
      </c>
      <c r="AU86">
        <f>Tokens!AW88</f>
        <v>0</v>
      </c>
      <c r="AV86" t="str">
        <f>Tokens!AX88</f>
        <v>ncreator</v>
      </c>
      <c r="AW86">
        <f>Tokens!AY88</f>
        <v>10</v>
      </c>
      <c r="AX86" t="str">
        <f>Tokens!AZ88</f>
        <v>cotrcrea</v>
      </c>
      <c r="AY86">
        <f>Tokens!BA88</f>
        <v>90</v>
      </c>
      <c r="AZ86" t="str">
        <f>Tokens!BB88</f>
        <v>nminer</v>
      </c>
      <c r="BA86">
        <f>Tokens!BC88</f>
        <v>0</v>
      </c>
      <c r="BB86">
        <f>Tokens!BD88</f>
        <v>0</v>
      </c>
      <c r="BC86">
        <f>Tokens!BE88</f>
        <v>0</v>
      </c>
      <c r="BD86">
        <f>Tokens!BF88</f>
        <v>0</v>
      </c>
      <c r="BE86">
        <f>Tokens!BG88</f>
        <v>0</v>
      </c>
      <c r="BF86">
        <f>Tokens!BH88</f>
        <v>0</v>
      </c>
      <c r="BG86">
        <f>Tokens!BI88</f>
        <v>0</v>
      </c>
      <c r="BH86" t="str">
        <f>Tokens!BJ88</f>
        <v>PASS The Private Island Club</v>
      </c>
      <c r="BI86" t="str">
        <f>Tokens!BK88</f>
        <v>Calvi On The Rocks</v>
      </c>
    </row>
    <row r="87" spans="1:61" x14ac:dyDescent="0.3">
      <c r="A87" t="str">
        <f>Tokens!C89</f>
        <v>#74 Pass Private Island Club</v>
      </c>
      <c r="B87" t="str">
        <f>Tokens!D89</f>
        <v>COR22A74</v>
      </c>
      <c r="C87" t="str">
        <f>Tokens!E89</f>
        <v>The Private Island Club : networking &amp; party / Pass NFT All Access - 1 édition Calvi on the Rocks 2022</v>
      </c>
      <c r="D87">
        <f>Tokens!F89</f>
        <v>1000</v>
      </c>
      <c r="E87" t="str">
        <f>Tokens!G89</f>
        <v>https://bafybeia4sgnt7hw5w5j36c4wbcpfy37abo2uqfgufyuqerhirkrbxdjw7m.ipfs.nftstorage.link?image_74.webp</v>
      </c>
      <c r="F87" t="str">
        <f>Tokens!H89</f>
        <v>NfluenT for Calvi On The rocks</v>
      </c>
      <c r="G87">
        <f>Tokens!I89</f>
        <v>0</v>
      </c>
      <c r="H87" t="str">
        <f>Tokens!J89</f>
        <v>Pass festival &amp; Avantages</v>
      </c>
      <c r="I87" t="str">
        <f>Tokens!K89</f>
        <v>pour une (1) personne</v>
      </c>
      <c r="J87" t="str">
        <f>Tokens!L89</f>
        <v>Edition1</v>
      </c>
      <c r="K87">
        <f>Tokens!M89</f>
        <v>1</v>
      </c>
      <c r="L87" t="str">
        <f>Tokens!N89</f>
        <v>Last use</v>
      </c>
      <c r="M87">
        <f>Tokens!O89</f>
        <v>0</v>
      </c>
      <c r="N87" t="str">
        <f>Tokens!P89</f>
        <v>avantage1</v>
      </c>
      <c r="O87" t="str">
        <f>Tokens!Q89</f>
        <v>accès au Backstage (dans la limite des places disponibles)</v>
      </c>
      <c r="P87" t="str">
        <f>Tokens!R89</f>
        <v>avantage2</v>
      </c>
      <c r="Q87" t="str">
        <f>Tokens!S89</f>
        <v>accès à la Villa Festival (artistes, influenceurs, media, pro, entrepreneurs, networking... )</v>
      </c>
      <c r="R87" t="str">
        <f>Tokens!T89</f>
        <v>avantage3</v>
      </c>
      <c r="S87" t="str">
        <f>Tokens!U89</f>
        <v>accès pro Chez Tao</v>
      </c>
      <c r="T87" t="str">
        <f>Tokens!V89</f>
        <v>avantage4</v>
      </c>
      <c r="U87" t="str">
        <f>Tokens!W89</f>
        <v>entrée coupe-file au festival</v>
      </c>
      <c r="V87" t="str">
        <f>Tokens!X89</f>
        <v>avantage5</v>
      </c>
      <c r="W87" t="str">
        <f>Tokens!Y89</f>
        <v>accès à l'espace Pro/VIP (dans la limite des places disponibles)</v>
      </c>
      <c r="X87">
        <f>Tokens!Z89</f>
        <v>0</v>
      </c>
      <c r="Y87">
        <f>Tokens!AA89</f>
        <v>0</v>
      </c>
      <c r="Z87">
        <f>Tokens!AB89</f>
        <v>0</v>
      </c>
      <c r="AA87">
        <f>Tokens!AC89</f>
        <v>0</v>
      </c>
      <c r="AB87">
        <f>Tokens!AD89</f>
        <v>0</v>
      </c>
      <c r="AC87">
        <f>Tokens!AE89</f>
        <v>0</v>
      </c>
      <c r="AD87">
        <f>Tokens!AF89</f>
        <v>0</v>
      </c>
      <c r="AE87">
        <f>Tokens!AG89</f>
        <v>0</v>
      </c>
      <c r="AF87">
        <f>Tokens!AH89</f>
        <v>0</v>
      </c>
      <c r="AG87">
        <f>Tokens!AI89</f>
        <v>0</v>
      </c>
      <c r="AH87">
        <f>Tokens!AJ89</f>
        <v>0</v>
      </c>
      <c r="AI87">
        <f>Tokens!AK89</f>
        <v>0</v>
      </c>
      <c r="AJ87">
        <f>Tokens!AL89</f>
        <v>0</v>
      </c>
      <c r="AK87">
        <f>Tokens!AM89</f>
        <v>0</v>
      </c>
      <c r="AL87">
        <f>Tokens!AN89</f>
        <v>0</v>
      </c>
      <c r="AM87">
        <f>Tokens!AO89</f>
        <v>0</v>
      </c>
      <c r="AN87">
        <f>Tokens!AP89</f>
        <v>0</v>
      </c>
      <c r="AO87">
        <f>Tokens!AQ89</f>
        <v>0</v>
      </c>
      <c r="AP87">
        <f>Tokens!AR89</f>
        <v>0</v>
      </c>
      <c r="AQ87">
        <f>Tokens!AS89</f>
        <v>0</v>
      </c>
      <c r="AR87">
        <f>Tokens!AT89</f>
        <v>0</v>
      </c>
      <c r="AS87">
        <f>Tokens!AU89</f>
        <v>0</v>
      </c>
      <c r="AT87">
        <f>Tokens!AV89</f>
        <v>0</v>
      </c>
      <c r="AU87">
        <f>Tokens!AW89</f>
        <v>0</v>
      </c>
      <c r="AV87" t="str">
        <f>Tokens!AX89</f>
        <v>ncreator</v>
      </c>
      <c r="AW87">
        <f>Tokens!AY89</f>
        <v>10</v>
      </c>
      <c r="AX87" t="str">
        <f>Tokens!AZ89</f>
        <v>cotrcrea</v>
      </c>
      <c r="AY87">
        <f>Tokens!BA89</f>
        <v>90</v>
      </c>
      <c r="AZ87" t="str">
        <f>Tokens!BB89</f>
        <v>nminer</v>
      </c>
      <c r="BA87">
        <f>Tokens!BC89</f>
        <v>0</v>
      </c>
      <c r="BB87">
        <f>Tokens!BD89</f>
        <v>0</v>
      </c>
      <c r="BC87">
        <f>Tokens!BE89</f>
        <v>0</v>
      </c>
      <c r="BD87">
        <f>Tokens!BF89</f>
        <v>0</v>
      </c>
      <c r="BE87">
        <f>Tokens!BG89</f>
        <v>0</v>
      </c>
      <c r="BF87">
        <f>Tokens!BH89</f>
        <v>0</v>
      </c>
      <c r="BG87">
        <f>Tokens!BI89</f>
        <v>0</v>
      </c>
      <c r="BH87" t="str">
        <f>Tokens!BJ89</f>
        <v>PASS The Private Island Club</v>
      </c>
      <c r="BI87" t="str">
        <f>Tokens!BK89</f>
        <v>Calvi On The Rocks</v>
      </c>
    </row>
    <row r="88" spans="1:61" x14ac:dyDescent="0.3">
      <c r="A88" t="str">
        <f>Tokens!C90</f>
        <v>#75 Pass Private Island Club</v>
      </c>
      <c r="B88" t="str">
        <f>Tokens!D90</f>
        <v>COR22A75</v>
      </c>
      <c r="C88" t="str">
        <f>Tokens!E90</f>
        <v>The Private Island Club : networking &amp; party / Pass NFT All Access - 1 édition Calvi on the Rocks 2022</v>
      </c>
      <c r="D88">
        <f>Tokens!F90</f>
        <v>1000</v>
      </c>
      <c r="E88" t="str">
        <f>Tokens!G90</f>
        <v>https://bafybeifzfovoe4p2hqudwnzcln3qv36j4hhkeehtqfutsztaap5upa3uei.ipfs.nftstorage.link?image_75.webp</v>
      </c>
      <c r="F88" t="str">
        <f>Tokens!H90</f>
        <v>NfluenT for Calvi On The rocks</v>
      </c>
      <c r="G88">
        <f>Tokens!I90</f>
        <v>0</v>
      </c>
      <c r="H88" t="str">
        <f>Tokens!J90</f>
        <v>Pass festival &amp; Avantages</v>
      </c>
      <c r="I88" t="str">
        <f>Tokens!K90</f>
        <v>pour une (1) personne</v>
      </c>
      <c r="J88" t="str">
        <f>Tokens!L90</f>
        <v>Edition1</v>
      </c>
      <c r="K88">
        <f>Tokens!M90</f>
        <v>1</v>
      </c>
      <c r="L88" t="str">
        <f>Tokens!N90</f>
        <v>Last use</v>
      </c>
      <c r="M88">
        <f>Tokens!O90</f>
        <v>0</v>
      </c>
      <c r="N88" t="str">
        <f>Tokens!P90</f>
        <v>avantage1</v>
      </c>
      <c r="O88" t="str">
        <f>Tokens!Q90</f>
        <v>accès au Backstage (dans la limite des places disponibles)</v>
      </c>
      <c r="P88" t="str">
        <f>Tokens!R90</f>
        <v>avantage2</v>
      </c>
      <c r="Q88" t="str">
        <f>Tokens!S90</f>
        <v>accès à la Villa Festival (artistes, influenceurs, media, pro, entrepreneurs, networking... )</v>
      </c>
      <c r="R88" t="str">
        <f>Tokens!T90</f>
        <v>avantage3</v>
      </c>
      <c r="S88" t="str">
        <f>Tokens!U90</f>
        <v>accès pro Chez Tao</v>
      </c>
      <c r="T88" t="str">
        <f>Tokens!V90</f>
        <v>avantage4</v>
      </c>
      <c r="U88" t="str">
        <f>Tokens!W90</f>
        <v>entrée coupe-file au festival</v>
      </c>
      <c r="V88" t="str">
        <f>Tokens!X90</f>
        <v>avantage5</v>
      </c>
      <c r="W88" t="str">
        <f>Tokens!Y90</f>
        <v>accès à l'espace Pro/VIP (dans la limite des places disponibles)</v>
      </c>
      <c r="X88">
        <f>Tokens!Z90</f>
        <v>0</v>
      </c>
      <c r="Y88">
        <f>Tokens!AA90</f>
        <v>0</v>
      </c>
      <c r="Z88">
        <f>Tokens!AB90</f>
        <v>0</v>
      </c>
      <c r="AA88">
        <f>Tokens!AC90</f>
        <v>0</v>
      </c>
      <c r="AB88">
        <f>Tokens!AD90</f>
        <v>0</v>
      </c>
      <c r="AC88">
        <f>Tokens!AE90</f>
        <v>0</v>
      </c>
      <c r="AD88">
        <f>Tokens!AF90</f>
        <v>0</v>
      </c>
      <c r="AE88">
        <f>Tokens!AG90</f>
        <v>0</v>
      </c>
      <c r="AF88">
        <f>Tokens!AH90</f>
        <v>0</v>
      </c>
      <c r="AG88">
        <f>Tokens!AI90</f>
        <v>0</v>
      </c>
      <c r="AH88">
        <f>Tokens!AJ90</f>
        <v>0</v>
      </c>
      <c r="AI88">
        <f>Tokens!AK90</f>
        <v>0</v>
      </c>
      <c r="AJ88">
        <f>Tokens!AL90</f>
        <v>0</v>
      </c>
      <c r="AK88">
        <f>Tokens!AM90</f>
        <v>0</v>
      </c>
      <c r="AL88">
        <f>Tokens!AN90</f>
        <v>0</v>
      </c>
      <c r="AM88">
        <f>Tokens!AO90</f>
        <v>0</v>
      </c>
      <c r="AN88">
        <f>Tokens!AP90</f>
        <v>0</v>
      </c>
      <c r="AO88">
        <f>Tokens!AQ90</f>
        <v>0</v>
      </c>
      <c r="AP88">
        <f>Tokens!AR90</f>
        <v>0</v>
      </c>
      <c r="AQ88">
        <f>Tokens!AS90</f>
        <v>0</v>
      </c>
      <c r="AR88">
        <f>Tokens!AT90</f>
        <v>0</v>
      </c>
      <c r="AS88">
        <f>Tokens!AU90</f>
        <v>0</v>
      </c>
      <c r="AT88">
        <f>Tokens!AV90</f>
        <v>0</v>
      </c>
      <c r="AU88">
        <f>Tokens!AW90</f>
        <v>0</v>
      </c>
      <c r="AV88" t="str">
        <f>Tokens!AX90</f>
        <v>ncreator</v>
      </c>
      <c r="AW88">
        <f>Tokens!AY90</f>
        <v>10</v>
      </c>
      <c r="AX88" t="str">
        <f>Tokens!AZ90</f>
        <v>cotrcrea</v>
      </c>
      <c r="AY88">
        <f>Tokens!BA90</f>
        <v>90</v>
      </c>
      <c r="AZ88" t="str">
        <f>Tokens!BB90</f>
        <v>nminer</v>
      </c>
      <c r="BA88">
        <f>Tokens!BC90</f>
        <v>0</v>
      </c>
      <c r="BB88">
        <f>Tokens!BD90</f>
        <v>0</v>
      </c>
      <c r="BC88">
        <f>Tokens!BE90</f>
        <v>0</v>
      </c>
      <c r="BD88">
        <f>Tokens!BF90</f>
        <v>0</v>
      </c>
      <c r="BE88">
        <f>Tokens!BG90</f>
        <v>0</v>
      </c>
      <c r="BF88">
        <f>Tokens!BH90</f>
        <v>0</v>
      </c>
      <c r="BG88">
        <f>Tokens!BI90</f>
        <v>0</v>
      </c>
      <c r="BH88" t="str">
        <f>Tokens!BJ90</f>
        <v>PASS The Private Island Club</v>
      </c>
      <c r="BI88" t="str">
        <f>Tokens!BK90</f>
        <v>Calvi On The Rocks</v>
      </c>
    </row>
    <row r="89" spans="1:61" x14ac:dyDescent="0.3">
      <c r="A89" t="str">
        <f>Tokens!C91</f>
        <v>#76 Pass Private Island Club</v>
      </c>
      <c r="B89" t="str">
        <f>Tokens!D91</f>
        <v>COR22A76</v>
      </c>
      <c r="C89" t="str">
        <f>Tokens!E91</f>
        <v>The Private Island Club : networking &amp; party / Pass NFT All Access - 1 édition Calvi on the Rocks 2022</v>
      </c>
      <c r="D89">
        <f>Tokens!F91</f>
        <v>1000</v>
      </c>
      <c r="E89" t="str">
        <f>Tokens!G91</f>
        <v>https://bafybeicdi5ei56wft2x7jvm7zs3rfzytcf6hosnuxajiybs7wvsc7dnj64.ipfs.nftstorage.link?image_76.webp</v>
      </c>
      <c r="F89" t="str">
        <f>Tokens!H91</f>
        <v>NfluenT for Calvi On The rocks</v>
      </c>
      <c r="G89">
        <f>Tokens!I91</f>
        <v>0</v>
      </c>
      <c r="H89" t="str">
        <f>Tokens!J91</f>
        <v>Pass festival &amp; Avantages</v>
      </c>
      <c r="I89" t="str">
        <f>Tokens!K91</f>
        <v>pour une (1) personne</v>
      </c>
      <c r="J89" t="str">
        <f>Tokens!L91</f>
        <v>Edition1</v>
      </c>
      <c r="K89">
        <f>Tokens!M91</f>
        <v>1</v>
      </c>
      <c r="L89" t="str">
        <f>Tokens!N91</f>
        <v>Last use</v>
      </c>
      <c r="M89">
        <f>Tokens!O91</f>
        <v>0</v>
      </c>
      <c r="N89" t="str">
        <f>Tokens!P91</f>
        <v>avantage1</v>
      </c>
      <c r="O89" t="str">
        <f>Tokens!Q91</f>
        <v>accès au Backstage (dans la limite des places disponibles)</v>
      </c>
      <c r="P89" t="str">
        <f>Tokens!R91</f>
        <v>avantage2</v>
      </c>
      <c r="Q89" t="str">
        <f>Tokens!S91</f>
        <v>accès à la Villa Festival (artistes, influenceurs, media, pro, entrepreneurs, networking... )</v>
      </c>
      <c r="R89" t="str">
        <f>Tokens!T91</f>
        <v>avantage3</v>
      </c>
      <c r="S89" t="str">
        <f>Tokens!U91</f>
        <v>accès pro Chez Tao</v>
      </c>
      <c r="T89" t="str">
        <f>Tokens!V91</f>
        <v>avantage4</v>
      </c>
      <c r="U89" t="str">
        <f>Tokens!W91</f>
        <v>entrée coupe-file au festival</v>
      </c>
      <c r="V89" t="str">
        <f>Tokens!X91</f>
        <v>avantage5</v>
      </c>
      <c r="W89" t="str">
        <f>Tokens!Y91</f>
        <v>accès à l'espace Pro/VIP (dans la limite des places disponibles)</v>
      </c>
      <c r="X89">
        <f>Tokens!Z91</f>
        <v>0</v>
      </c>
      <c r="Y89">
        <f>Tokens!AA91</f>
        <v>0</v>
      </c>
      <c r="Z89">
        <f>Tokens!AB91</f>
        <v>0</v>
      </c>
      <c r="AA89">
        <f>Tokens!AC91</f>
        <v>0</v>
      </c>
      <c r="AB89">
        <f>Tokens!AD91</f>
        <v>0</v>
      </c>
      <c r="AC89">
        <f>Tokens!AE91</f>
        <v>0</v>
      </c>
      <c r="AD89">
        <f>Tokens!AF91</f>
        <v>0</v>
      </c>
      <c r="AE89">
        <f>Tokens!AG91</f>
        <v>0</v>
      </c>
      <c r="AF89">
        <f>Tokens!AH91</f>
        <v>0</v>
      </c>
      <c r="AG89">
        <f>Tokens!AI91</f>
        <v>0</v>
      </c>
      <c r="AH89">
        <f>Tokens!AJ91</f>
        <v>0</v>
      </c>
      <c r="AI89">
        <f>Tokens!AK91</f>
        <v>0</v>
      </c>
      <c r="AJ89">
        <f>Tokens!AL91</f>
        <v>0</v>
      </c>
      <c r="AK89">
        <f>Tokens!AM91</f>
        <v>0</v>
      </c>
      <c r="AL89">
        <f>Tokens!AN91</f>
        <v>0</v>
      </c>
      <c r="AM89">
        <f>Tokens!AO91</f>
        <v>0</v>
      </c>
      <c r="AN89">
        <f>Tokens!AP91</f>
        <v>0</v>
      </c>
      <c r="AO89">
        <f>Tokens!AQ91</f>
        <v>0</v>
      </c>
      <c r="AP89">
        <f>Tokens!AR91</f>
        <v>0</v>
      </c>
      <c r="AQ89">
        <f>Tokens!AS91</f>
        <v>0</v>
      </c>
      <c r="AR89">
        <f>Tokens!AT91</f>
        <v>0</v>
      </c>
      <c r="AS89">
        <f>Tokens!AU91</f>
        <v>0</v>
      </c>
      <c r="AT89">
        <f>Tokens!AV91</f>
        <v>0</v>
      </c>
      <c r="AU89">
        <f>Tokens!AW91</f>
        <v>0</v>
      </c>
      <c r="AV89" t="str">
        <f>Tokens!AX91</f>
        <v>ncreator</v>
      </c>
      <c r="AW89">
        <f>Tokens!AY91</f>
        <v>10</v>
      </c>
      <c r="AX89" t="str">
        <f>Tokens!AZ91</f>
        <v>cotrcrea</v>
      </c>
      <c r="AY89">
        <f>Tokens!BA91</f>
        <v>90</v>
      </c>
      <c r="AZ89" t="str">
        <f>Tokens!BB91</f>
        <v>nminer</v>
      </c>
      <c r="BA89">
        <f>Tokens!BC91</f>
        <v>0</v>
      </c>
      <c r="BB89">
        <f>Tokens!BD91</f>
        <v>0</v>
      </c>
      <c r="BC89">
        <f>Tokens!BE91</f>
        <v>0</v>
      </c>
      <c r="BD89">
        <f>Tokens!BF91</f>
        <v>0</v>
      </c>
      <c r="BE89">
        <f>Tokens!BG91</f>
        <v>0</v>
      </c>
      <c r="BF89">
        <f>Tokens!BH91</f>
        <v>0</v>
      </c>
      <c r="BG89">
        <f>Tokens!BI91</f>
        <v>0</v>
      </c>
      <c r="BH89" t="str">
        <f>Tokens!BJ91</f>
        <v>PASS The Private Island Club</v>
      </c>
      <c r="BI89" t="str">
        <f>Tokens!BK91</f>
        <v>Calvi On The Rocks</v>
      </c>
    </row>
    <row r="90" spans="1:61" x14ac:dyDescent="0.3">
      <c r="A90" t="str">
        <f>Tokens!C92</f>
        <v>#77 Pass Private Island Club</v>
      </c>
      <c r="B90" t="str">
        <f>Tokens!D92</f>
        <v>COR22A77</v>
      </c>
      <c r="C90" t="str">
        <f>Tokens!E92</f>
        <v>The Private Island Club : networking &amp; party / Pass NFT All Access - 1 édition Calvi on the Rocks 2022</v>
      </c>
      <c r="D90">
        <f>Tokens!F92</f>
        <v>1000</v>
      </c>
      <c r="E90" t="str">
        <f>Tokens!G92</f>
        <v>https://bafybeih7mn33ipdl6d6l77yjtdagthxhzuuddnpd5m6hl65r3u46sh3lra.ipfs.nftstorage.link?image_77.webp</v>
      </c>
      <c r="F90" t="str">
        <f>Tokens!H92</f>
        <v>NfluenT for Calvi On The rocks</v>
      </c>
      <c r="G90">
        <f>Tokens!I92</f>
        <v>0</v>
      </c>
      <c r="H90" t="str">
        <f>Tokens!J92</f>
        <v>Pass festival &amp; Avantages</v>
      </c>
      <c r="I90" t="str">
        <f>Tokens!K92</f>
        <v>pour une (1) personne</v>
      </c>
      <c r="J90" t="str">
        <f>Tokens!L92</f>
        <v>Edition1</v>
      </c>
      <c r="K90">
        <f>Tokens!M92</f>
        <v>1</v>
      </c>
      <c r="L90" t="str">
        <f>Tokens!N92</f>
        <v>Last use</v>
      </c>
      <c r="M90">
        <f>Tokens!O92</f>
        <v>0</v>
      </c>
      <c r="N90" t="str">
        <f>Tokens!P92</f>
        <v>avantage1</v>
      </c>
      <c r="O90" t="str">
        <f>Tokens!Q92</f>
        <v>accès au Backstage (dans la limite des places disponibles)</v>
      </c>
      <c r="P90" t="str">
        <f>Tokens!R92</f>
        <v>avantage2</v>
      </c>
      <c r="Q90" t="str">
        <f>Tokens!S92</f>
        <v>accès à la Villa Festival (artistes, influenceurs, media, pro, entrepreneurs, networking... )</v>
      </c>
      <c r="R90" t="str">
        <f>Tokens!T92</f>
        <v>avantage3</v>
      </c>
      <c r="S90" t="str">
        <f>Tokens!U92</f>
        <v>accès pro Chez Tao</v>
      </c>
      <c r="T90" t="str">
        <f>Tokens!V92</f>
        <v>avantage4</v>
      </c>
      <c r="U90" t="str">
        <f>Tokens!W92</f>
        <v>entrée coupe-file au festival</v>
      </c>
      <c r="V90" t="str">
        <f>Tokens!X92</f>
        <v>avantage5</v>
      </c>
      <c r="W90" t="str">
        <f>Tokens!Y92</f>
        <v>accès à l'espace Pro/VIP (dans la limite des places disponibles)</v>
      </c>
      <c r="X90">
        <f>Tokens!Z92</f>
        <v>0</v>
      </c>
      <c r="Y90">
        <f>Tokens!AA92</f>
        <v>0</v>
      </c>
      <c r="Z90">
        <f>Tokens!AB92</f>
        <v>0</v>
      </c>
      <c r="AA90">
        <f>Tokens!AC92</f>
        <v>0</v>
      </c>
      <c r="AB90">
        <f>Tokens!AD92</f>
        <v>0</v>
      </c>
      <c r="AC90">
        <f>Tokens!AE92</f>
        <v>0</v>
      </c>
      <c r="AD90">
        <f>Tokens!AF92</f>
        <v>0</v>
      </c>
      <c r="AE90">
        <f>Tokens!AG92</f>
        <v>0</v>
      </c>
      <c r="AF90">
        <f>Tokens!AH92</f>
        <v>0</v>
      </c>
      <c r="AG90">
        <f>Tokens!AI92</f>
        <v>0</v>
      </c>
      <c r="AH90">
        <f>Tokens!AJ92</f>
        <v>0</v>
      </c>
      <c r="AI90">
        <f>Tokens!AK92</f>
        <v>0</v>
      </c>
      <c r="AJ90">
        <f>Tokens!AL92</f>
        <v>0</v>
      </c>
      <c r="AK90">
        <f>Tokens!AM92</f>
        <v>0</v>
      </c>
      <c r="AL90">
        <f>Tokens!AN92</f>
        <v>0</v>
      </c>
      <c r="AM90">
        <f>Tokens!AO92</f>
        <v>0</v>
      </c>
      <c r="AN90">
        <f>Tokens!AP92</f>
        <v>0</v>
      </c>
      <c r="AO90">
        <f>Tokens!AQ92</f>
        <v>0</v>
      </c>
      <c r="AP90">
        <f>Tokens!AR92</f>
        <v>0</v>
      </c>
      <c r="AQ90">
        <f>Tokens!AS92</f>
        <v>0</v>
      </c>
      <c r="AR90">
        <f>Tokens!AT92</f>
        <v>0</v>
      </c>
      <c r="AS90">
        <f>Tokens!AU92</f>
        <v>0</v>
      </c>
      <c r="AT90">
        <f>Tokens!AV92</f>
        <v>0</v>
      </c>
      <c r="AU90">
        <f>Tokens!AW92</f>
        <v>0</v>
      </c>
      <c r="AV90" t="str">
        <f>Tokens!AX92</f>
        <v>ncreator</v>
      </c>
      <c r="AW90">
        <f>Tokens!AY92</f>
        <v>10</v>
      </c>
      <c r="AX90" t="str">
        <f>Tokens!AZ92</f>
        <v>cotrcrea</v>
      </c>
      <c r="AY90">
        <f>Tokens!BA92</f>
        <v>90</v>
      </c>
      <c r="AZ90" t="str">
        <f>Tokens!BB92</f>
        <v>nminer</v>
      </c>
      <c r="BA90">
        <f>Tokens!BC92</f>
        <v>0</v>
      </c>
      <c r="BB90">
        <f>Tokens!BD92</f>
        <v>0</v>
      </c>
      <c r="BC90">
        <f>Tokens!BE92</f>
        <v>0</v>
      </c>
      <c r="BD90">
        <f>Tokens!BF92</f>
        <v>0</v>
      </c>
      <c r="BE90">
        <f>Tokens!BG92</f>
        <v>0</v>
      </c>
      <c r="BF90">
        <f>Tokens!BH92</f>
        <v>0</v>
      </c>
      <c r="BG90">
        <f>Tokens!BI92</f>
        <v>0</v>
      </c>
      <c r="BH90" t="str">
        <f>Tokens!BJ92</f>
        <v>PASS The Private Island Club</v>
      </c>
      <c r="BI90" t="str">
        <f>Tokens!BK92</f>
        <v>Calvi On The Rocks</v>
      </c>
    </row>
    <row r="91" spans="1:61" x14ac:dyDescent="0.3">
      <c r="A91" t="str">
        <f>Tokens!C93</f>
        <v>#78 Pass Private Island Club</v>
      </c>
      <c r="B91" t="str">
        <f>Tokens!D93</f>
        <v>COR22A78</v>
      </c>
      <c r="C91" t="str">
        <f>Tokens!E93</f>
        <v>The Private Island Club : networking &amp; party / Pass NFT All Access - 1 édition Calvi on the Rocks 2022</v>
      </c>
      <c r="D91">
        <f>Tokens!F93</f>
        <v>1000</v>
      </c>
      <c r="E91" t="str">
        <f>Tokens!G93</f>
        <v>https://bafybeiajnpa6idmfk3o2izjx3dyffta3lamwcaf7ttifnqz7rbkty5pbmi.ipfs.nftstorage.link?image_78.webp</v>
      </c>
      <c r="F91" t="str">
        <f>Tokens!H93</f>
        <v>NfluenT for Calvi On The rocks</v>
      </c>
      <c r="G91">
        <f>Tokens!I93</f>
        <v>0</v>
      </c>
      <c r="H91" t="str">
        <f>Tokens!J93</f>
        <v>Pass festival &amp; Avantages</v>
      </c>
      <c r="I91" t="str">
        <f>Tokens!K93</f>
        <v>pour une (1) personne</v>
      </c>
      <c r="J91" t="str">
        <f>Tokens!L93</f>
        <v>Edition1</v>
      </c>
      <c r="K91">
        <f>Tokens!M93</f>
        <v>1</v>
      </c>
      <c r="L91" t="str">
        <f>Tokens!N93</f>
        <v>Last use</v>
      </c>
      <c r="M91">
        <f>Tokens!O93</f>
        <v>0</v>
      </c>
      <c r="N91" t="str">
        <f>Tokens!P93</f>
        <v>avantage1</v>
      </c>
      <c r="O91" t="str">
        <f>Tokens!Q93</f>
        <v>accès au Backstage (dans la limite des places disponibles)</v>
      </c>
      <c r="P91" t="str">
        <f>Tokens!R93</f>
        <v>avantage2</v>
      </c>
      <c r="Q91" t="str">
        <f>Tokens!S93</f>
        <v>accès à la Villa Festival (artistes, influenceurs, media, pro, entrepreneurs, networking... )</v>
      </c>
      <c r="R91" t="str">
        <f>Tokens!T93</f>
        <v>avantage3</v>
      </c>
      <c r="S91" t="str">
        <f>Tokens!U93</f>
        <v>accès pro Chez Tao</v>
      </c>
      <c r="T91" t="str">
        <f>Tokens!V93</f>
        <v>avantage4</v>
      </c>
      <c r="U91" t="str">
        <f>Tokens!W93</f>
        <v>entrée coupe-file au festival</v>
      </c>
      <c r="V91" t="str">
        <f>Tokens!X93</f>
        <v>avantage5</v>
      </c>
      <c r="W91" t="str">
        <f>Tokens!Y93</f>
        <v>accès à l'espace Pro/VIP (dans la limite des places disponibles)</v>
      </c>
      <c r="X91">
        <f>Tokens!Z93</f>
        <v>0</v>
      </c>
      <c r="Y91">
        <f>Tokens!AA93</f>
        <v>0</v>
      </c>
      <c r="Z91">
        <f>Tokens!AB93</f>
        <v>0</v>
      </c>
      <c r="AA91">
        <f>Tokens!AC93</f>
        <v>0</v>
      </c>
      <c r="AB91">
        <f>Tokens!AD93</f>
        <v>0</v>
      </c>
      <c r="AC91">
        <f>Tokens!AE93</f>
        <v>0</v>
      </c>
      <c r="AD91">
        <f>Tokens!AF93</f>
        <v>0</v>
      </c>
      <c r="AE91">
        <f>Tokens!AG93</f>
        <v>0</v>
      </c>
      <c r="AF91">
        <f>Tokens!AH93</f>
        <v>0</v>
      </c>
      <c r="AG91">
        <f>Tokens!AI93</f>
        <v>0</v>
      </c>
      <c r="AH91">
        <f>Tokens!AJ93</f>
        <v>0</v>
      </c>
      <c r="AI91">
        <f>Tokens!AK93</f>
        <v>0</v>
      </c>
      <c r="AJ91">
        <f>Tokens!AL93</f>
        <v>0</v>
      </c>
      <c r="AK91">
        <f>Tokens!AM93</f>
        <v>0</v>
      </c>
      <c r="AL91">
        <f>Tokens!AN93</f>
        <v>0</v>
      </c>
      <c r="AM91">
        <f>Tokens!AO93</f>
        <v>0</v>
      </c>
      <c r="AN91">
        <f>Tokens!AP93</f>
        <v>0</v>
      </c>
      <c r="AO91">
        <f>Tokens!AQ93</f>
        <v>0</v>
      </c>
      <c r="AP91">
        <f>Tokens!AR93</f>
        <v>0</v>
      </c>
      <c r="AQ91">
        <f>Tokens!AS93</f>
        <v>0</v>
      </c>
      <c r="AR91">
        <f>Tokens!AT93</f>
        <v>0</v>
      </c>
      <c r="AS91">
        <f>Tokens!AU93</f>
        <v>0</v>
      </c>
      <c r="AT91">
        <f>Tokens!AV93</f>
        <v>0</v>
      </c>
      <c r="AU91">
        <f>Tokens!AW93</f>
        <v>0</v>
      </c>
      <c r="AV91" t="str">
        <f>Tokens!AX93</f>
        <v>ncreator</v>
      </c>
      <c r="AW91">
        <f>Tokens!AY93</f>
        <v>10</v>
      </c>
      <c r="AX91" t="str">
        <f>Tokens!AZ93</f>
        <v>cotrcrea</v>
      </c>
      <c r="AY91">
        <f>Tokens!BA93</f>
        <v>90</v>
      </c>
      <c r="AZ91" t="str">
        <f>Tokens!BB93</f>
        <v>nminer</v>
      </c>
      <c r="BA91">
        <f>Tokens!BC93</f>
        <v>0</v>
      </c>
      <c r="BB91">
        <f>Tokens!BD93</f>
        <v>0</v>
      </c>
      <c r="BC91">
        <f>Tokens!BE93</f>
        <v>0</v>
      </c>
      <c r="BD91">
        <f>Tokens!BF93</f>
        <v>0</v>
      </c>
      <c r="BE91">
        <f>Tokens!BG93</f>
        <v>0</v>
      </c>
      <c r="BF91">
        <f>Tokens!BH93</f>
        <v>0</v>
      </c>
      <c r="BG91">
        <f>Tokens!BI93</f>
        <v>0</v>
      </c>
      <c r="BH91" t="str">
        <f>Tokens!BJ93</f>
        <v>PASS The Private Island Club</v>
      </c>
      <c r="BI91" t="str">
        <f>Tokens!BK93</f>
        <v>Calvi On The Rocks</v>
      </c>
    </row>
    <row r="92" spans="1:61" x14ac:dyDescent="0.3">
      <c r="A92" t="str">
        <f>Tokens!C94</f>
        <v>#79 Pass Private Island Club</v>
      </c>
      <c r="B92" t="str">
        <f>Tokens!D94</f>
        <v>COR22A79</v>
      </c>
      <c r="C92" t="str">
        <f>Tokens!E94</f>
        <v>The Private Island Club : networking &amp; party / Pass NFT All Access - 1 édition Calvi on the Rocks 2022</v>
      </c>
      <c r="D92">
        <f>Tokens!F94</f>
        <v>1000</v>
      </c>
      <c r="E92" t="str">
        <f>Tokens!G94</f>
        <v>https://bafybeiavawsvz2wxuhaa2cdbceowoffknuj62e7vxduefxjqde4upb6cwq.ipfs.nftstorage.link?image_79.webp</v>
      </c>
      <c r="F92" t="str">
        <f>Tokens!H94</f>
        <v>NfluenT for Calvi On The rocks</v>
      </c>
      <c r="G92">
        <f>Tokens!I94</f>
        <v>0</v>
      </c>
      <c r="H92" t="str">
        <f>Tokens!J94</f>
        <v>Pass festival &amp; Avantages</v>
      </c>
      <c r="I92" t="str">
        <f>Tokens!K94</f>
        <v>pour une (1) personne</v>
      </c>
      <c r="J92" t="str">
        <f>Tokens!L94</f>
        <v>Edition1</v>
      </c>
      <c r="K92">
        <f>Tokens!M94</f>
        <v>1</v>
      </c>
      <c r="L92" t="str">
        <f>Tokens!N94</f>
        <v>Last use</v>
      </c>
      <c r="M92">
        <f>Tokens!O94</f>
        <v>0</v>
      </c>
      <c r="N92" t="str">
        <f>Tokens!P94</f>
        <v>avantage1</v>
      </c>
      <c r="O92" t="str">
        <f>Tokens!Q94</f>
        <v>accès au Backstage (dans la limite des places disponibles)</v>
      </c>
      <c r="P92" t="str">
        <f>Tokens!R94</f>
        <v>avantage2</v>
      </c>
      <c r="Q92" t="str">
        <f>Tokens!S94</f>
        <v>accès à la Villa Festival (artistes, influenceurs, media, pro, entrepreneurs, networking... )</v>
      </c>
      <c r="R92" t="str">
        <f>Tokens!T94</f>
        <v>avantage3</v>
      </c>
      <c r="S92" t="str">
        <f>Tokens!U94</f>
        <v>accès pro Chez Tao</v>
      </c>
      <c r="T92" t="str">
        <f>Tokens!V94</f>
        <v>avantage4</v>
      </c>
      <c r="U92" t="str">
        <f>Tokens!W94</f>
        <v>entrée coupe-file au festival</v>
      </c>
      <c r="V92" t="str">
        <f>Tokens!X94</f>
        <v>avantage5</v>
      </c>
      <c r="W92" t="str">
        <f>Tokens!Y94</f>
        <v>accès à l'espace Pro/VIP (dans la limite des places disponibles)</v>
      </c>
      <c r="X92">
        <f>Tokens!Z94</f>
        <v>0</v>
      </c>
      <c r="Y92">
        <f>Tokens!AA94</f>
        <v>0</v>
      </c>
      <c r="Z92">
        <f>Tokens!AB94</f>
        <v>0</v>
      </c>
      <c r="AA92">
        <f>Tokens!AC94</f>
        <v>0</v>
      </c>
      <c r="AB92">
        <f>Tokens!AD94</f>
        <v>0</v>
      </c>
      <c r="AC92">
        <f>Tokens!AE94</f>
        <v>0</v>
      </c>
      <c r="AD92">
        <f>Tokens!AF94</f>
        <v>0</v>
      </c>
      <c r="AE92">
        <f>Tokens!AG94</f>
        <v>0</v>
      </c>
      <c r="AF92">
        <f>Tokens!AH94</f>
        <v>0</v>
      </c>
      <c r="AG92">
        <f>Tokens!AI94</f>
        <v>0</v>
      </c>
      <c r="AH92">
        <f>Tokens!AJ94</f>
        <v>0</v>
      </c>
      <c r="AI92">
        <f>Tokens!AK94</f>
        <v>0</v>
      </c>
      <c r="AJ92">
        <f>Tokens!AL94</f>
        <v>0</v>
      </c>
      <c r="AK92">
        <f>Tokens!AM94</f>
        <v>0</v>
      </c>
      <c r="AL92">
        <f>Tokens!AN94</f>
        <v>0</v>
      </c>
      <c r="AM92">
        <f>Tokens!AO94</f>
        <v>0</v>
      </c>
      <c r="AN92">
        <f>Tokens!AP94</f>
        <v>0</v>
      </c>
      <c r="AO92">
        <f>Tokens!AQ94</f>
        <v>0</v>
      </c>
      <c r="AP92">
        <f>Tokens!AR94</f>
        <v>0</v>
      </c>
      <c r="AQ92">
        <f>Tokens!AS94</f>
        <v>0</v>
      </c>
      <c r="AR92">
        <f>Tokens!AT94</f>
        <v>0</v>
      </c>
      <c r="AS92">
        <f>Tokens!AU94</f>
        <v>0</v>
      </c>
      <c r="AT92">
        <f>Tokens!AV94</f>
        <v>0</v>
      </c>
      <c r="AU92">
        <f>Tokens!AW94</f>
        <v>0</v>
      </c>
      <c r="AV92" t="str">
        <f>Tokens!AX94</f>
        <v>ncreator</v>
      </c>
      <c r="AW92">
        <f>Tokens!AY94</f>
        <v>10</v>
      </c>
      <c r="AX92" t="str">
        <f>Tokens!AZ94</f>
        <v>cotrcrea</v>
      </c>
      <c r="AY92">
        <f>Tokens!BA94</f>
        <v>90</v>
      </c>
      <c r="AZ92" t="str">
        <f>Tokens!BB94</f>
        <v>nminer</v>
      </c>
      <c r="BA92">
        <f>Tokens!BC94</f>
        <v>0</v>
      </c>
      <c r="BB92">
        <f>Tokens!BD94</f>
        <v>0</v>
      </c>
      <c r="BC92">
        <f>Tokens!BE94</f>
        <v>0</v>
      </c>
      <c r="BD92">
        <f>Tokens!BF94</f>
        <v>0</v>
      </c>
      <c r="BE92">
        <f>Tokens!BG94</f>
        <v>0</v>
      </c>
      <c r="BF92">
        <f>Tokens!BH94</f>
        <v>0</v>
      </c>
      <c r="BG92">
        <f>Tokens!BI94</f>
        <v>0</v>
      </c>
      <c r="BH92" t="str">
        <f>Tokens!BJ94</f>
        <v>PASS The Private Island Club</v>
      </c>
      <c r="BI92" t="str">
        <f>Tokens!BK94</f>
        <v>Calvi On The Rocks</v>
      </c>
    </row>
    <row r="93" spans="1:61" x14ac:dyDescent="0.3">
      <c r="A93" t="str">
        <f>Tokens!C95</f>
        <v>#80 Pass Private Island Club</v>
      </c>
      <c r="B93" t="str">
        <f>Tokens!D95</f>
        <v>COR22A80</v>
      </c>
      <c r="C93" t="str">
        <f>Tokens!E95</f>
        <v>The Private Island Club : networking &amp; party / Pass NFT All Access - 1 édition Calvi on the Rocks 2022</v>
      </c>
      <c r="D93">
        <f>Tokens!F95</f>
        <v>1000</v>
      </c>
      <c r="E93" t="str">
        <f>Tokens!G95</f>
        <v>https://bafybeiaqeaapgwmhsgjoeipamxbishk5ivnpiu2h7eeeh4a6lazfwgdmtm.ipfs.nftstorage.link?image_80.webp</v>
      </c>
      <c r="F93" t="str">
        <f>Tokens!H95</f>
        <v>NfluenT for Calvi On The rocks</v>
      </c>
      <c r="G93">
        <f>Tokens!I95</f>
        <v>0</v>
      </c>
      <c r="H93" t="str">
        <f>Tokens!J95</f>
        <v>Pass festival &amp; Avantages</v>
      </c>
      <c r="I93" t="str">
        <f>Tokens!K95</f>
        <v>pour une (1) personne</v>
      </c>
      <c r="J93" t="str">
        <f>Tokens!L95</f>
        <v>Edition1</v>
      </c>
      <c r="K93">
        <f>Tokens!M95</f>
        <v>1</v>
      </c>
      <c r="L93" t="str">
        <f>Tokens!N95</f>
        <v>Last use</v>
      </c>
      <c r="M93">
        <f>Tokens!O95</f>
        <v>0</v>
      </c>
      <c r="N93" t="str">
        <f>Tokens!P95</f>
        <v>avantage1</v>
      </c>
      <c r="O93" t="str">
        <f>Tokens!Q95</f>
        <v>accès au Backstage (dans la limite des places disponibles)</v>
      </c>
      <c r="P93" t="str">
        <f>Tokens!R95</f>
        <v>avantage2</v>
      </c>
      <c r="Q93" t="str">
        <f>Tokens!S95</f>
        <v>accès à la Villa Festival (artistes, influenceurs, media, pro, entrepreneurs, networking... )</v>
      </c>
      <c r="R93" t="str">
        <f>Tokens!T95</f>
        <v>avantage3</v>
      </c>
      <c r="S93" t="str">
        <f>Tokens!U95</f>
        <v>accès pro Chez Tao</v>
      </c>
      <c r="T93" t="str">
        <f>Tokens!V95</f>
        <v>avantage4</v>
      </c>
      <c r="U93" t="str">
        <f>Tokens!W95</f>
        <v>entrée coupe-file au festival</v>
      </c>
      <c r="V93" t="str">
        <f>Tokens!X95</f>
        <v>avantage5</v>
      </c>
      <c r="W93" t="str">
        <f>Tokens!Y95</f>
        <v>accès à l'espace Pro/VIP (dans la limite des places disponibles)</v>
      </c>
      <c r="X93">
        <f>Tokens!Z95</f>
        <v>0</v>
      </c>
      <c r="Y93">
        <f>Tokens!AA95</f>
        <v>0</v>
      </c>
      <c r="Z93">
        <f>Tokens!AB95</f>
        <v>0</v>
      </c>
      <c r="AA93">
        <f>Tokens!AC95</f>
        <v>0</v>
      </c>
      <c r="AB93">
        <f>Tokens!AD95</f>
        <v>0</v>
      </c>
      <c r="AC93">
        <f>Tokens!AE95</f>
        <v>0</v>
      </c>
      <c r="AD93">
        <f>Tokens!AF95</f>
        <v>0</v>
      </c>
      <c r="AE93">
        <f>Tokens!AG95</f>
        <v>0</v>
      </c>
      <c r="AF93">
        <f>Tokens!AH95</f>
        <v>0</v>
      </c>
      <c r="AG93">
        <f>Tokens!AI95</f>
        <v>0</v>
      </c>
      <c r="AH93">
        <f>Tokens!AJ95</f>
        <v>0</v>
      </c>
      <c r="AI93">
        <f>Tokens!AK95</f>
        <v>0</v>
      </c>
      <c r="AJ93">
        <f>Tokens!AL95</f>
        <v>0</v>
      </c>
      <c r="AK93">
        <f>Tokens!AM95</f>
        <v>0</v>
      </c>
      <c r="AL93">
        <f>Tokens!AN95</f>
        <v>0</v>
      </c>
      <c r="AM93">
        <f>Tokens!AO95</f>
        <v>0</v>
      </c>
      <c r="AN93">
        <f>Tokens!AP95</f>
        <v>0</v>
      </c>
      <c r="AO93">
        <f>Tokens!AQ95</f>
        <v>0</v>
      </c>
      <c r="AP93">
        <f>Tokens!AR95</f>
        <v>0</v>
      </c>
      <c r="AQ93">
        <f>Tokens!AS95</f>
        <v>0</v>
      </c>
      <c r="AR93">
        <f>Tokens!AT95</f>
        <v>0</v>
      </c>
      <c r="AS93">
        <f>Tokens!AU95</f>
        <v>0</v>
      </c>
      <c r="AT93">
        <f>Tokens!AV95</f>
        <v>0</v>
      </c>
      <c r="AU93">
        <f>Tokens!AW95</f>
        <v>0</v>
      </c>
      <c r="AV93" t="str">
        <f>Tokens!AX95</f>
        <v>ncreator</v>
      </c>
      <c r="AW93">
        <f>Tokens!AY95</f>
        <v>10</v>
      </c>
      <c r="AX93" t="str">
        <f>Tokens!AZ95</f>
        <v>cotrcrea</v>
      </c>
      <c r="AY93">
        <f>Tokens!BA95</f>
        <v>90</v>
      </c>
      <c r="AZ93" t="str">
        <f>Tokens!BB95</f>
        <v>nminer</v>
      </c>
      <c r="BA93">
        <f>Tokens!BC95</f>
        <v>0</v>
      </c>
      <c r="BB93">
        <f>Tokens!BD95</f>
        <v>0</v>
      </c>
      <c r="BC93">
        <f>Tokens!BE95</f>
        <v>0</v>
      </c>
      <c r="BD93">
        <f>Tokens!BF95</f>
        <v>0</v>
      </c>
      <c r="BE93">
        <f>Tokens!BG95</f>
        <v>0</v>
      </c>
      <c r="BF93">
        <f>Tokens!BH95</f>
        <v>0</v>
      </c>
      <c r="BG93">
        <f>Tokens!BI95</f>
        <v>0</v>
      </c>
      <c r="BH93" t="str">
        <f>Tokens!BJ95</f>
        <v>PASS The Private Island Club</v>
      </c>
      <c r="BI93" t="str">
        <f>Tokens!BK95</f>
        <v>Calvi On The Rocks</v>
      </c>
    </row>
    <row r="94" spans="1:61" x14ac:dyDescent="0.3">
      <c r="A94" t="str">
        <f>Tokens!C96</f>
        <v>#81 Pass Private Island Club</v>
      </c>
      <c r="B94" t="str">
        <f>Tokens!D96</f>
        <v>COR22A81</v>
      </c>
      <c r="C94" t="str">
        <f>Tokens!E96</f>
        <v>The Private Island Club : networking &amp; party / Pass NFT All Access - 1 édition Calvi on the Rocks 2022</v>
      </c>
      <c r="D94">
        <f>Tokens!F96</f>
        <v>1000</v>
      </c>
      <c r="E94" t="str">
        <f>Tokens!G96</f>
        <v>https://bafybeifl64a5nozddla6ca2niv5bcnevjuaei22snfpxhbxnby6jfgtj34.ipfs.nftstorage.link?image_81.webp</v>
      </c>
      <c r="F94" t="str">
        <f>Tokens!H96</f>
        <v>NfluenT for Calvi On The rocks</v>
      </c>
      <c r="G94">
        <f>Tokens!I96</f>
        <v>0</v>
      </c>
      <c r="H94" t="str">
        <f>Tokens!J96</f>
        <v>Pass festival &amp; Avantages</v>
      </c>
      <c r="I94" t="str">
        <f>Tokens!K96</f>
        <v>pour une (1) personne</v>
      </c>
      <c r="J94" t="str">
        <f>Tokens!L96</f>
        <v>Edition1</v>
      </c>
      <c r="K94">
        <f>Tokens!M96</f>
        <v>1</v>
      </c>
      <c r="L94" t="str">
        <f>Tokens!N96</f>
        <v>Last use</v>
      </c>
      <c r="M94">
        <f>Tokens!O96</f>
        <v>0</v>
      </c>
      <c r="N94" t="str">
        <f>Tokens!P96</f>
        <v>avantage1</v>
      </c>
      <c r="O94" t="str">
        <f>Tokens!Q96</f>
        <v>accès au Backstage (dans la limite des places disponibles)</v>
      </c>
      <c r="P94" t="str">
        <f>Tokens!R96</f>
        <v>avantage2</v>
      </c>
      <c r="Q94" t="str">
        <f>Tokens!S96</f>
        <v>accès à la Villa Festival (artistes, influenceurs, media, pro, entrepreneurs, networking... )</v>
      </c>
      <c r="R94" t="str">
        <f>Tokens!T96</f>
        <v>avantage3</v>
      </c>
      <c r="S94" t="str">
        <f>Tokens!U96</f>
        <v>accès pro Chez Tao</v>
      </c>
      <c r="T94" t="str">
        <f>Tokens!V96</f>
        <v>avantage4</v>
      </c>
      <c r="U94" t="str">
        <f>Tokens!W96</f>
        <v>entrée coupe-file au festival</v>
      </c>
      <c r="V94" t="str">
        <f>Tokens!X96</f>
        <v>avantage5</v>
      </c>
      <c r="W94" t="str">
        <f>Tokens!Y96</f>
        <v>accès à l'espace Pro/VIP (dans la limite des places disponibles)</v>
      </c>
      <c r="X94">
        <f>Tokens!Z96</f>
        <v>0</v>
      </c>
      <c r="Y94">
        <f>Tokens!AA96</f>
        <v>0</v>
      </c>
      <c r="Z94">
        <f>Tokens!AB96</f>
        <v>0</v>
      </c>
      <c r="AA94">
        <f>Tokens!AC96</f>
        <v>0</v>
      </c>
      <c r="AB94">
        <f>Tokens!AD96</f>
        <v>0</v>
      </c>
      <c r="AC94">
        <f>Tokens!AE96</f>
        <v>0</v>
      </c>
      <c r="AD94">
        <f>Tokens!AF96</f>
        <v>0</v>
      </c>
      <c r="AE94">
        <f>Tokens!AG96</f>
        <v>0</v>
      </c>
      <c r="AF94">
        <f>Tokens!AH96</f>
        <v>0</v>
      </c>
      <c r="AG94">
        <f>Tokens!AI96</f>
        <v>0</v>
      </c>
      <c r="AH94">
        <f>Tokens!AJ96</f>
        <v>0</v>
      </c>
      <c r="AI94">
        <f>Tokens!AK96</f>
        <v>0</v>
      </c>
      <c r="AJ94">
        <f>Tokens!AL96</f>
        <v>0</v>
      </c>
      <c r="AK94">
        <f>Tokens!AM96</f>
        <v>0</v>
      </c>
      <c r="AL94">
        <f>Tokens!AN96</f>
        <v>0</v>
      </c>
      <c r="AM94">
        <f>Tokens!AO96</f>
        <v>0</v>
      </c>
      <c r="AN94">
        <f>Tokens!AP96</f>
        <v>0</v>
      </c>
      <c r="AO94">
        <f>Tokens!AQ96</f>
        <v>0</v>
      </c>
      <c r="AP94">
        <f>Tokens!AR96</f>
        <v>0</v>
      </c>
      <c r="AQ94">
        <f>Tokens!AS96</f>
        <v>0</v>
      </c>
      <c r="AR94">
        <f>Tokens!AT96</f>
        <v>0</v>
      </c>
      <c r="AS94">
        <f>Tokens!AU96</f>
        <v>0</v>
      </c>
      <c r="AT94">
        <f>Tokens!AV96</f>
        <v>0</v>
      </c>
      <c r="AU94">
        <f>Tokens!AW96</f>
        <v>0</v>
      </c>
      <c r="AV94" t="str">
        <f>Tokens!AX96</f>
        <v>ncreator</v>
      </c>
      <c r="AW94">
        <f>Tokens!AY96</f>
        <v>10</v>
      </c>
      <c r="AX94" t="str">
        <f>Tokens!AZ96</f>
        <v>cotrcrea</v>
      </c>
      <c r="AY94">
        <f>Tokens!BA96</f>
        <v>90</v>
      </c>
      <c r="AZ94" t="str">
        <f>Tokens!BB96</f>
        <v>nminer</v>
      </c>
      <c r="BA94">
        <f>Tokens!BC96</f>
        <v>0</v>
      </c>
      <c r="BB94">
        <f>Tokens!BD96</f>
        <v>0</v>
      </c>
      <c r="BC94">
        <f>Tokens!BE96</f>
        <v>0</v>
      </c>
      <c r="BD94">
        <f>Tokens!BF96</f>
        <v>0</v>
      </c>
      <c r="BE94">
        <f>Tokens!BG96</f>
        <v>0</v>
      </c>
      <c r="BF94">
        <f>Tokens!BH96</f>
        <v>0</v>
      </c>
      <c r="BG94">
        <f>Tokens!BI96</f>
        <v>0</v>
      </c>
      <c r="BH94" t="str">
        <f>Tokens!BJ96</f>
        <v>PASS The Private Island Club</v>
      </c>
      <c r="BI94" t="str">
        <f>Tokens!BK96</f>
        <v>Calvi On The Rocks</v>
      </c>
    </row>
    <row r="95" spans="1:61" x14ac:dyDescent="0.3">
      <c r="A95" t="str">
        <f>Tokens!C97</f>
        <v>#82 Pass Private Island Club</v>
      </c>
      <c r="B95" t="str">
        <f>Tokens!D97</f>
        <v>COR22A82</v>
      </c>
      <c r="C95" t="str">
        <f>Tokens!E97</f>
        <v>The Private Island Club : networking &amp; party / Pass NFT All Access - 1 édition Calvi on the Rocks 2022</v>
      </c>
      <c r="D95">
        <f>Tokens!F97</f>
        <v>1000</v>
      </c>
      <c r="E95" t="str">
        <f>Tokens!G97</f>
        <v>https://bafybeib3bttt2oh422yzqru26w77i4nolbnpqkvew3hlubz22nxdbmtnaq.ipfs.nftstorage.link?image_82.webp</v>
      </c>
      <c r="F95" t="str">
        <f>Tokens!H97</f>
        <v>NfluenT for Calvi On The rocks</v>
      </c>
      <c r="G95">
        <f>Tokens!I97</f>
        <v>0</v>
      </c>
      <c r="H95" t="str">
        <f>Tokens!J97</f>
        <v>Pass festival &amp; Avantages</v>
      </c>
      <c r="I95" t="str">
        <f>Tokens!K97</f>
        <v>pour une (1) personne</v>
      </c>
      <c r="J95" t="str">
        <f>Tokens!L97</f>
        <v>Edition1</v>
      </c>
      <c r="K95">
        <f>Tokens!M97</f>
        <v>1</v>
      </c>
      <c r="L95" t="str">
        <f>Tokens!N97</f>
        <v>Last use</v>
      </c>
      <c r="M95">
        <f>Tokens!O97</f>
        <v>0</v>
      </c>
      <c r="N95" t="str">
        <f>Tokens!P97</f>
        <v>avantage1</v>
      </c>
      <c r="O95" t="str">
        <f>Tokens!Q97</f>
        <v>accès au Backstage (dans la limite des places disponibles)</v>
      </c>
      <c r="P95" t="str">
        <f>Tokens!R97</f>
        <v>avantage2</v>
      </c>
      <c r="Q95" t="str">
        <f>Tokens!S97</f>
        <v>accès à la Villa Festival (artistes, influenceurs, media, pro, entrepreneurs, networking... )</v>
      </c>
      <c r="R95" t="str">
        <f>Tokens!T97</f>
        <v>avantage3</v>
      </c>
      <c r="S95" t="str">
        <f>Tokens!U97</f>
        <v>accès pro Chez Tao</v>
      </c>
      <c r="T95" t="str">
        <f>Tokens!V97</f>
        <v>avantage4</v>
      </c>
      <c r="U95" t="str">
        <f>Tokens!W97</f>
        <v>entrée coupe-file au festival</v>
      </c>
      <c r="V95" t="str">
        <f>Tokens!X97</f>
        <v>avantage5</v>
      </c>
      <c r="W95" t="str">
        <f>Tokens!Y97</f>
        <v>accès à l'espace Pro/VIP (dans la limite des places disponibles)</v>
      </c>
      <c r="X95">
        <f>Tokens!Z97</f>
        <v>0</v>
      </c>
      <c r="Y95">
        <f>Tokens!AA97</f>
        <v>0</v>
      </c>
      <c r="Z95">
        <f>Tokens!AB97</f>
        <v>0</v>
      </c>
      <c r="AA95">
        <f>Tokens!AC97</f>
        <v>0</v>
      </c>
      <c r="AB95">
        <f>Tokens!AD97</f>
        <v>0</v>
      </c>
      <c r="AC95">
        <f>Tokens!AE97</f>
        <v>0</v>
      </c>
      <c r="AD95">
        <f>Tokens!AF97</f>
        <v>0</v>
      </c>
      <c r="AE95">
        <f>Tokens!AG97</f>
        <v>0</v>
      </c>
      <c r="AF95">
        <f>Tokens!AH97</f>
        <v>0</v>
      </c>
      <c r="AG95">
        <f>Tokens!AI97</f>
        <v>0</v>
      </c>
      <c r="AH95">
        <f>Tokens!AJ97</f>
        <v>0</v>
      </c>
      <c r="AI95">
        <f>Tokens!AK97</f>
        <v>0</v>
      </c>
      <c r="AJ95">
        <f>Tokens!AL97</f>
        <v>0</v>
      </c>
      <c r="AK95">
        <f>Tokens!AM97</f>
        <v>0</v>
      </c>
      <c r="AL95">
        <f>Tokens!AN97</f>
        <v>0</v>
      </c>
      <c r="AM95">
        <f>Tokens!AO97</f>
        <v>0</v>
      </c>
      <c r="AN95">
        <f>Tokens!AP97</f>
        <v>0</v>
      </c>
      <c r="AO95">
        <f>Tokens!AQ97</f>
        <v>0</v>
      </c>
      <c r="AP95">
        <f>Tokens!AR97</f>
        <v>0</v>
      </c>
      <c r="AQ95">
        <f>Tokens!AS97</f>
        <v>0</v>
      </c>
      <c r="AR95">
        <f>Tokens!AT97</f>
        <v>0</v>
      </c>
      <c r="AS95">
        <f>Tokens!AU97</f>
        <v>0</v>
      </c>
      <c r="AT95">
        <f>Tokens!AV97</f>
        <v>0</v>
      </c>
      <c r="AU95">
        <f>Tokens!AW97</f>
        <v>0</v>
      </c>
      <c r="AV95" t="str">
        <f>Tokens!AX97</f>
        <v>ncreator</v>
      </c>
      <c r="AW95">
        <f>Tokens!AY97</f>
        <v>10</v>
      </c>
      <c r="AX95" t="str">
        <f>Tokens!AZ97</f>
        <v>cotrcrea</v>
      </c>
      <c r="AY95">
        <f>Tokens!BA97</f>
        <v>90</v>
      </c>
      <c r="AZ95" t="str">
        <f>Tokens!BB97</f>
        <v>nminer</v>
      </c>
      <c r="BA95">
        <f>Tokens!BC97</f>
        <v>0</v>
      </c>
      <c r="BB95">
        <f>Tokens!BD97</f>
        <v>0</v>
      </c>
      <c r="BC95">
        <f>Tokens!BE97</f>
        <v>0</v>
      </c>
      <c r="BD95">
        <f>Tokens!BF97</f>
        <v>0</v>
      </c>
      <c r="BE95">
        <f>Tokens!BG97</f>
        <v>0</v>
      </c>
      <c r="BF95">
        <f>Tokens!BH97</f>
        <v>0</v>
      </c>
      <c r="BG95">
        <f>Tokens!BI97</f>
        <v>0</v>
      </c>
      <c r="BH95" t="str">
        <f>Tokens!BJ97</f>
        <v>PASS The Private Island Club</v>
      </c>
      <c r="BI95" t="str">
        <f>Tokens!BK97</f>
        <v>Calvi On The Rocks</v>
      </c>
    </row>
    <row r="96" spans="1:61" x14ac:dyDescent="0.3">
      <c r="A96" t="str">
        <f>Tokens!C98</f>
        <v>#83 Pass Private Island Club</v>
      </c>
      <c r="B96" t="str">
        <f>Tokens!D98</f>
        <v>COR22A83</v>
      </c>
      <c r="C96" t="str">
        <f>Tokens!E98</f>
        <v>The Private Island Club : networking &amp; party / Pass NFT All Access - 1 édition Calvi on the Rocks 2022</v>
      </c>
      <c r="D96">
        <f>Tokens!F98</f>
        <v>1000</v>
      </c>
      <c r="E96" t="str">
        <f>Tokens!G98</f>
        <v>https://bafybeietv25elnuo67narapvthhfgvyyvj4vdegehane2t2oyavlawo3ga.ipfs.nftstorage.link?image_83.webp</v>
      </c>
      <c r="F96" t="str">
        <f>Tokens!H98</f>
        <v>NfluenT for Calvi On The rocks</v>
      </c>
      <c r="G96">
        <f>Tokens!I98</f>
        <v>0</v>
      </c>
      <c r="H96" t="str">
        <f>Tokens!J98</f>
        <v>Pass festival &amp; Avantages</v>
      </c>
      <c r="I96" t="str">
        <f>Tokens!K98</f>
        <v>pour une (1) personne</v>
      </c>
      <c r="J96" t="str">
        <f>Tokens!L98</f>
        <v>Edition1</v>
      </c>
      <c r="K96">
        <f>Tokens!M98</f>
        <v>1</v>
      </c>
      <c r="L96" t="str">
        <f>Tokens!N98</f>
        <v>Last use</v>
      </c>
      <c r="M96">
        <f>Tokens!O98</f>
        <v>0</v>
      </c>
      <c r="N96" t="str">
        <f>Tokens!P98</f>
        <v>avantage1</v>
      </c>
      <c r="O96" t="str">
        <f>Tokens!Q98</f>
        <v>accès au Backstage (dans la limite des places disponibles)</v>
      </c>
      <c r="P96" t="str">
        <f>Tokens!R98</f>
        <v>avantage2</v>
      </c>
      <c r="Q96" t="str">
        <f>Tokens!S98</f>
        <v>accès à la Villa Festival (artistes, influenceurs, media, pro, entrepreneurs, networking... )</v>
      </c>
      <c r="R96" t="str">
        <f>Tokens!T98</f>
        <v>avantage3</v>
      </c>
      <c r="S96" t="str">
        <f>Tokens!U98</f>
        <v>accès pro Chez Tao</v>
      </c>
      <c r="T96" t="str">
        <f>Tokens!V98</f>
        <v>avantage4</v>
      </c>
      <c r="U96" t="str">
        <f>Tokens!W98</f>
        <v>entrée coupe-file au festival</v>
      </c>
      <c r="V96" t="str">
        <f>Tokens!X98</f>
        <v>avantage5</v>
      </c>
      <c r="W96" t="str">
        <f>Tokens!Y98</f>
        <v>accès à l'espace Pro/VIP (dans la limite des places disponibles)</v>
      </c>
      <c r="X96">
        <f>Tokens!Z98</f>
        <v>0</v>
      </c>
      <c r="Y96">
        <f>Tokens!AA98</f>
        <v>0</v>
      </c>
      <c r="Z96">
        <f>Tokens!AB98</f>
        <v>0</v>
      </c>
      <c r="AA96">
        <f>Tokens!AC98</f>
        <v>0</v>
      </c>
      <c r="AB96">
        <f>Tokens!AD98</f>
        <v>0</v>
      </c>
      <c r="AC96">
        <f>Tokens!AE98</f>
        <v>0</v>
      </c>
      <c r="AD96">
        <f>Tokens!AF98</f>
        <v>0</v>
      </c>
      <c r="AE96">
        <f>Tokens!AG98</f>
        <v>0</v>
      </c>
      <c r="AF96">
        <f>Tokens!AH98</f>
        <v>0</v>
      </c>
      <c r="AG96">
        <f>Tokens!AI98</f>
        <v>0</v>
      </c>
      <c r="AH96">
        <f>Tokens!AJ98</f>
        <v>0</v>
      </c>
      <c r="AI96">
        <f>Tokens!AK98</f>
        <v>0</v>
      </c>
      <c r="AJ96">
        <f>Tokens!AL98</f>
        <v>0</v>
      </c>
      <c r="AK96">
        <f>Tokens!AM98</f>
        <v>0</v>
      </c>
      <c r="AL96">
        <f>Tokens!AN98</f>
        <v>0</v>
      </c>
      <c r="AM96">
        <f>Tokens!AO98</f>
        <v>0</v>
      </c>
      <c r="AN96">
        <f>Tokens!AP98</f>
        <v>0</v>
      </c>
      <c r="AO96">
        <f>Tokens!AQ98</f>
        <v>0</v>
      </c>
      <c r="AP96">
        <f>Tokens!AR98</f>
        <v>0</v>
      </c>
      <c r="AQ96">
        <f>Tokens!AS98</f>
        <v>0</v>
      </c>
      <c r="AR96">
        <f>Tokens!AT98</f>
        <v>0</v>
      </c>
      <c r="AS96">
        <f>Tokens!AU98</f>
        <v>0</v>
      </c>
      <c r="AT96">
        <f>Tokens!AV98</f>
        <v>0</v>
      </c>
      <c r="AU96">
        <f>Tokens!AW98</f>
        <v>0</v>
      </c>
      <c r="AV96" t="str">
        <f>Tokens!AX98</f>
        <v>ncreator</v>
      </c>
      <c r="AW96">
        <f>Tokens!AY98</f>
        <v>10</v>
      </c>
      <c r="AX96" t="str">
        <f>Tokens!AZ98</f>
        <v>cotrcrea</v>
      </c>
      <c r="AY96">
        <f>Tokens!BA98</f>
        <v>90</v>
      </c>
      <c r="AZ96" t="str">
        <f>Tokens!BB98</f>
        <v>nminer</v>
      </c>
      <c r="BA96">
        <f>Tokens!BC98</f>
        <v>0</v>
      </c>
      <c r="BB96">
        <f>Tokens!BD98</f>
        <v>0</v>
      </c>
      <c r="BC96">
        <f>Tokens!BE98</f>
        <v>0</v>
      </c>
      <c r="BD96">
        <f>Tokens!BF98</f>
        <v>0</v>
      </c>
      <c r="BE96">
        <f>Tokens!BG98</f>
        <v>0</v>
      </c>
      <c r="BF96">
        <f>Tokens!BH98</f>
        <v>0</v>
      </c>
      <c r="BG96">
        <f>Tokens!BI98</f>
        <v>0</v>
      </c>
      <c r="BH96" t="str">
        <f>Tokens!BJ98</f>
        <v>PASS The Private Island Club</v>
      </c>
      <c r="BI96" t="str">
        <f>Tokens!BK98</f>
        <v>Calvi On The Rocks</v>
      </c>
    </row>
    <row r="97" spans="1:61" x14ac:dyDescent="0.3">
      <c r="A97" t="str">
        <f>Tokens!C99</f>
        <v>#84 Pass Private Island Club</v>
      </c>
      <c r="B97" t="str">
        <f>Tokens!D99</f>
        <v>COR22A84</v>
      </c>
      <c r="C97" t="str">
        <f>Tokens!E99</f>
        <v>The Private Island Club : networking &amp; party / Pass NFT All Access - 1 édition Calvi on the Rocks 2022</v>
      </c>
      <c r="D97">
        <f>Tokens!F99</f>
        <v>1000</v>
      </c>
      <c r="E97" t="str">
        <f>Tokens!G99</f>
        <v>https://bafybeicrmn2w43qrbpkc2pbbpevxt5zz5w6pzem5qav567w355quoxopk4.ipfs.nftstorage.link?image_84.webp</v>
      </c>
      <c r="F97" t="str">
        <f>Tokens!H99</f>
        <v>NfluenT for Calvi On The rocks</v>
      </c>
      <c r="G97">
        <f>Tokens!I99</f>
        <v>0</v>
      </c>
      <c r="H97" t="str">
        <f>Tokens!J99</f>
        <v>Pass festival &amp; Avantages</v>
      </c>
      <c r="I97" t="str">
        <f>Tokens!K99</f>
        <v>pour une (1) personne</v>
      </c>
      <c r="J97" t="str">
        <f>Tokens!L99</f>
        <v>Edition1</v>
      </c>
      <c r="K97">
        <f>Tokens!M99</f>
        <v>1</v>
      </c>
      <c r="L97" t="str">
        <f>Tokens!N99</f>
        <v>Last use</v>
      </c>
      <c r="M97">
        <f>Tokens!O99</f>
        <v>0</v>
      </c>
      <c r="N97" t="str">
        <f>Tokens!P99</f>
        <v>avantage1</v>
      </c>
      <c r="O97" t="str">
        <f>Tokens!Q99</f>
        <v>accès au Backstage (dans la limite des places disponibles)</v>
      </c>
      <c r="P97" t="str">
        <f>Tokens!R99</f>
        <v>avantage2</v>
      </c>
      <c r="Q97" t="str">
        <f>Tokens!S99</f>
        <v>accès à la Villa Festival (artistes, influenceurs, media, pro, entrepreneurs, networking... )</v>
      </c>
      <c r="R97" t="str">
        <f>Tokens!T99</f>
        <v>avantage3</v>
      </c>
      <c r="S97" t="str">
        <f>Tokens!U99</f>
        <v>accès pro Chez Tao</v>
      </c>
      <c r="T97" t="str">
        <f>Tokens!V99</f>
        <v>avantage4</v>
      </c>
      <c r="U97" t="str">
        <f>Tokens!W99</f>
        <v>entrée coupe-file au festival</v>
      </c>
      <c r="V97" t="str">
        <f>Tokens!X99</f>
        <v>avantage5</v>
      </c>
      <c r="W97" t="str">
        <f>Tokens!Y99</f>
        <v>accès à l'espace Pro/VIP (dans la limite des places disponibles)</v>
      </c>
      <c r="X97">
        <f>Tokens!Z99</f>
        <v>0</v>
      </c>
      <c r="Y97">
        <f>Tokens!AA99</f>
        <v>0</v>
      </c>
      <c r="Z97">
        <f>Tokens!AB99</f>
        <v>0</v>
      </c>
      <c r="AA97">
        <f>Tokens!AC99</f>
        <v>0</v>
      </c>
      <c r="AB97">
        <f>Tokens!AD99</f>
        <v>0</v>
      </c>
      <c r="AC97">
        <f>Tokens!AE99</f>
        <v>0</v>
      </c>
      <c r="AD97">
        <f>Tokens!AF99</f>
        <v>0</v>
      </c>
      <c r="AE97">
        <f>Tokens!AG99</f>
        <v>0</v>
      </c>
      <c r="AF97">
        <f>Tokens!AH99</f>
        <v>0</v>
      </c>
      <c r="AG97">
        <f>Tokens!AI99</f>
        <v>0</v>
      </c>
      <c r="AH97">
        <f>Tokens!AJ99</f>
        <v>0</v>
      </c>
      <c r="AI97">
        <f>Tokens!AK99</f>
        <v>0</v>
      </c>
      <c r="AJ97">
        <f>Tokens!AL99</f>
        <v>0</v>
      </c>
      <c r="AK97">
        <f>Tokens!AM99</f>
        <v>0</v>
      </c>
      <c r="AL97">
        <f>Tokens!AN99</f>
        <v>0</v>
      </c>
      <c r="AM97">
        <f>Tokens!AO99</f>
        <v>0</v>
      </c>
      <c r="AN97">
        <f>Tokens!AP99</f>
        <v>0</v>
      </c>
      <c r="AO97">
        <f>Tokens!AQ99</f>
        <v>0</v>
      </c>
      <c r="AP97">
        <f>Tokens!AR99</f>
        <v>0</v>
      </c>
      <c r="AQ97">
        <f>Tokens!AS99</f>
        <v>0</v>
      </c>
      <c r="AR97">
        <f>Tokens!AT99</f>
        <v>0</v>
      </c>
      <c r="AS97">
        <f>Tokens!AU99</f>
        <v>0</v>
      </c>
      <c r="AT97">
        <f>Tokens!AV99</f>
        <v>0</v>
      </c>
      <c r="AU97">
        <f>Tokens!AW99</f>
        <v>0</v>
      </c>
      <c r="AV97" t="str">
        <f>Tokens!AX99</f>
        <v>ncreator</v>
      </c>
      <c r="AW97">
        <f>Tokens!AY99</f>
        <v>10</v>
      </c>
      <c r="AX97" t="str">
        <f>Tokens!AZ99</f>
        <v>cotrcrea</v>
      </c>
      <c r="AY97">
        <f>Tokens!BA99</f>
        <v>90</v>
      </c>
      <c r="AZ97" t="str">
        <f>Tokens!BB99</f>
        <v>nminer</v>
      </c>
      <c r="BA97">
        <f>Tokens!BC99</f>
        <v>0</v>
      </c>
      <c r="BB97">
        <f>Tokens!BD99</f>
        <v>0</v>
      </c>
      <c r="BC97">
        <f>Tokens!BE99</f>
        <v>0</v>
      </c>
      <c r="BD97">
        <f>Tokens!BF99</f>
        <v>0</v>
      </c>
      <c r="BE97">
        <f>Tokens!BG99</f>
        <v>0</v>
      </c>
      <c r="BF97">
        <f>Tokens!BH99</f>
        <v>0</v>
      </c>
      <c r="BG97">
        <f>Tokens!BI99</f>
        <v>0</v>
      </c>
      <c r="BH97" t="str">
        <f>Tokens!BJ99</f>
        <v>PASS The Private Island Club</v>
      </c>
      <c r="BI97" t="str">
        <f>Tokens!BK99</f>
        <v>Calvi On The Rocks</v>
      </c>
    </row>
    <row r="98" spans="1:61" x14ac:dyDescent="0.3">
      <c r="A98" t="str">
        <f>Tokens!C100</f>
        <v>#85 Pass Private Island Club</v>
      </c>
      <c r="B98" t="str">
        <f>Tokens!D100</f>
        <v>COR22A85</v>
      </c>
      <c r="C98" t="str">
        <f>Tokens!E100</f>
        <v>The Private Island Club : networking &amp; party / Pass NFT All Access - 1 édition Calvi on the Rocks 2022</v>
      </c>
      <c r="D98">
        <f>Tokens!F100</f>
        <v>1000</v>
      </c>
      <c r="E98" t="str">
        <f>Tokens!G100</f>
        <v>https://bafybeifyfsja25j3qt22b3v2n7ounj56xcykhr4nildt67o6qsglmlmxtm.ipfs.nftstorage.link?image_85.webp</v>
      </c>
      <c r="F98" t="str">
        <f>Tokens!H100</f>
        <v>NfluenT for Calvi On The rocks</v>
      </c>
      <c r="G98">
        <f>Tokens!I100</f>
        <v>0</v>
      </c>
      <c r="H98" t="str">
        <f>Tokens!J100</f>
        <v>Pass festival &amp; Avantages</v>
      </c>
      <c r="I98" t="str">
        <f>Tokens!K100</f>
        <v>pour une (1) personne</v>
      </c>
      <c r="J98" t="str">
        <f>Tokens!L100</f>
        <v>Edition1</v>
      </c>
      <c r="K98">
        <f>Tokens!M100</f>
        <v>1</v>
      </c>
      <c r="L98" t="str">
        <f>Tokens!N100</f>
        <v>Last use</v>
      </c>
      <c r="M98">
        <f>Tokens!O100</f>
        <v>0</v>
      </c>
      <c r="N98" t="str">
        <f>Tokens!P100</f>
        <v>avantage1</v>
      </c>
      <c r="O98" t="str">
        <f>Tokens!Q100</f>
        <v>accès au Backstage (dans la limite des places disponibles)</v>
      </c>
      <c r="P98" t="str">
        <f>Tokens!R100</f>
        <v>avantage2</v>
      </c>
      <c r="Q98" t="str">
        <f>Tokens!S100</f>
        <v>accès à la Villa Festival (artistes, influenceurs, media, pro, entrepreneurs, networking... )</v>
      </c>
      <c r="R98" t="str">
        <f>Tokens!T100</f>
        <v>avantage3</v>
      </c>
      <c r="S98" t="str">
        <f>Tokens!U100</f>
        <v>accès pro Chez Tao</v>
      </c>
      <c r="T98" t="str">
        <f>Tokens!V100</f>
        <v>avantage4</v>
      </c>
      <c r="U98" t="str">
        <f>Tokens!W100</f>
        <v>entrée coupe-file au festival</v>
      </c>
      <c r="V98" t="str">
        <f>Tokens!X100</f>
        <v>avantage5</v>
      </c>
      <c r="W98" t="str">
        <f>Tokens!Y100</f>
        <v>accès à l'espace Pro/VIP (dans la limite des places disponibles)</v>
      </c>
      <c r="X98">
        <f>Tokens!Z100</f>
        <v>0</v>
      </c>
      <c r="Y98">
        <f>Tokens!AA100</f>
        <v>0</v>
      </c>
      <c r="Z98">
        <f>Tokens!AB100</f>
        <v>0</v>
      </c>
      <c r="AA98">
        <f>Tokens!AC100</f>
        <v>0</v>
      </c>
      <c r="AB98">
        <f>Tokens!AD100</f>
        <v>0</v>
      </c>
      <c r="AC98">
        <f>Tokens!AE100</f>
        <v>0</v>
      </c>
      <c r="AD98">
        <f>Tokens!AF100</f>
        <v>0</v>
      </c>
      <c r="AE98">
        <f>Tokens!AG100</f>
        <v>0</v>
      </c>
      <c r="AF98">
        <f>Tokens!AH100</f>
        <v>0</v>
      </c>
      <c r="AG98">
        <f>Tokens!AI100</f>
        <v>0</v>
      </c>
      <c r="AH98">
        <f>Tokens!AJ100</f>
        <v>0</v>
      </c>
      <c r="AI98">
        <f>Tokens!AK100</f>
        <v>0</v>
      </c>
      <c r="AJ98">
        <f>Tokens!AL100</f>
        <v>0</v>
      </c>
      <c r="AK98">
        <f>Tokens!AM100</f>
        <v>0</v>
      </c>
      <c r="AL98">
        <f>Tokens!AN100</f>
        <v>0</v>
      </c>
      <c r="AM98">
        <f>Tokens!AO100</f>
        <v>0</v>
      </c>
      <c r="AN98">
        <f>Tokens!AP100</f>
        <v>0</v>
      </c>
      <c r="AO98">
        <f>Tokens!AQ100</f>
        <v>0</v>
      </c>
      <c r="AP98">
        <f>Tokens!AR100</f>
        <v>0</v>
      </c>
      <c r="AQ98">
        <f>Tokens!AS100</f>
        <v>0</v>
      </c>
      <c r="AR98">
        <f>Tokens!AT100</f>
        <v>0</v>
      </c>
      <c r="AS98">
        <f>Tokens!AU100</f>
        <v>0</v>
      </c>
      <c r="AT98">
        <f>Tokens!AV100</f>
        <v>0</v>
      </c>
      <c r="AU98">
        <f>Tokens!AW100</f>
        <v>0</v>
      </c>
      <c r="AV98" t="str">
        <f>Tokens!AX100</f>
        <v>ncreator</v>
      </c>
      <c r="AW98">
        <f>Tokens!AY100</f>
        <v>10</v>
      </c>
      <c r="AX98" t="str">
        <f>Tokens!AZ100</f>
        <v>cotrcrea</v>
      </c>
      <c r="AY98">
        <f>Tokens!BA100</f>
        <v>90</v>
      </c>
      <c r="AZ98" t="str">
        <f>Tokens!BB100</f>
        <v>nminer</v>
      </c>
      <c r="BA98">
        <f>Tokens!BC100</f>
        <v>0</v>
      </c>
      <c r="BB98">
        <f>Tokens!BD100</f>
        <v>0</v>
      </c>
      <c r="BC98">
        <f>Tokens!BE100</f>
        <v>0</v>
      </c>
      <c r="BD98">
        <f>Tokens!BF100</f>
        <v>0</v>
      </c>
      <c r="BE98">
        <f>Tokens!BG100</f>
        <v>0</v>
      </c>
      <c r="BF98">
        <f>Tokens!BH100</f>
        <v>0</v>
      </c>
      <c r="BG98">
        <f>Tokens!BI100</f>
        <v>0</v>
      </c>
      <c r="BH98" t="str">
        <f>Tokens!BJ100</f>
        <v>PASS The Private Island Club</v>
      </c>
      <c r="BI98" t="str">
        <f>Tokens!BK100</f>
        <v>Calvi On The Rocks</v>
      </c>
    </row>
    <row r="99" spans="1:61" x14ac:dyDescent="0.3">
      <c r="A99" t="str">
        <f>Tokens!C101</f>
        <v>#86 Pass Private Island Club</v>
      </c>
      <c r="B99" t="str">
        <f>Tokens!D101</f>
        <v>COR22A86</v>
      </c>
      <c r="C99" t="str">
        <f>Tokens!E101</f>
        <v>The Private Island Club : networking &amp; party / Pass NFT All Access - 1 édition Calvi on the Rocks 2022</v>
      </c>
      <c r="D99">
        <f>Tokens!F101</f>
        <v>1000</v>
      </c>
      <c r="E99" t="str">
        <f>Tokens!G101</f>
        <v>https://bafybeif3senirz6e2ju4qliyps6zsvegydli6tqzawznc5orpj6y63v4lm.ipfs.nftstorage.link?image_86.webp</v>
      </c>
      <c r="F99" t="str">
        <f>Tokens!H101</f>
        <v>NfluenT for Calvi On The rocks</v>
      </c>
      <c r="G99">
        <f>Tokens!I101</f>
        <v>0</v>
      </c>
      <c r="H99" t="str">
        <f>Tokens!J101</f>
        <v>Pass festival &amp; Avantages</v>
      </c>
      <c r="I99" t="str">
        <f>Tokens!K101</f>
        <v>pour une (1) personne</v>
      </c>
      <c r="J99" t="str">
        <f>Tokens!L101</f>
        <v>Edition1</v>
      </c>
      <c r="K99">
        <f>Tokens!M101</f>
        <v>1</v>
      </c>
      <c r="L99" t="str">
        <f>Tokens!N101</f>
        <v>Last use</v>
      </c>
      <c r="M99">
        <f>Tokens!O101</f>
        <v>0</v>
      </c>
      <c r="N99" t="str">
        <f>Tokens!P101</f>
        <v>avantage1</v>
      </c>
      <c r="O99" t="str">
        <f>Tokens!Q101</f>
        <v>accès au Backstage (dans la limite des places disponibles)</v>
      </c>
      <c r="P99" t="str">
        <f>Tokens!R101</f>
        <v>avantage2</v>
      </c>
      <c r="Q99" t="str">
        <f>Tokens!S101</f>
        <v>accès à la Villa Festival (artistes, influenceurs, media, pro, entrepreneurs, networking... )</v>
      </c>
      <c r="R99" t="str">
        <f>Tokens!T101</f>
        <v>avantage3</v>
      </c>
      <c r="S99" t="str">
        <f>Tokens!U101</f>
        <v>accès pro Chez Tao</v>
      </c>
      <c r="T99" t="str">
        <f>Tokens!V101</f>
        <v>avantage4</v>
      </c>
      <c r="U99" t="str">
        <f>Tokens!W101</f>
        <v>entrée coupe-file au festival</v>
      </c>
      <c r="V99" t="str">
        <f>Tokens!X101</f>
        <v>avantage5</v>
      </c>
      <c r="W99" t="str">
        <f>Tokens!Y101</f>
        <v>accès à l'espace Pro/VIP (dans la limite des places disponibles)</v>
      </c>
      <c r="X99">
        <f>Tokens!Z101</f>
        <v>0</v>
      </c>
      <c r="Y99">
        <f>Tokens!AA101</f>
        <v>0</v>
      </c>
      <c r="Z99">
        <f>Tokens!AB101</f>
        <v>0</v>
      </c>
      <c r="AA99">
        <f>Tokens!AC101</f>
        <v>0</v>
      </c>
      <c r="AB99">
        <f>Tokens!AD101</f>
        <v>0</v>
      </c>
      <c r="AC99">
        <f>Tokens!AE101</f>
        <v>0</v>
      </c>
      <c r="AD99">
        <f>Tokens!AF101</f>
        <v>0</v>
      </c>
      <c r="AE99">
        <f>Tokens!AG101</f>
        <v>0</v>
      </c>
      <c r="AF99">
        <f>Tokens!AH101</f>
        <v>0</v>
      </c>
      <c r="AG99">
        <f>Tokens!AI101</f>
        <v>0</v>
      </c>
      <c r="AH99">
        <f>Tokens!AJ101</f>
        <v>0</v>
      </c>
      <c r="AI99">
        <f>Tokens!AK101</f>
        <v>0</v>
      </c>
      <c r="AJ99">
        <f>Tokens!AL101</f>
        <v>0</v>
      </c>
      <c r="AK99">
        <f>Tokens!AM101</f>
        <v>0</v>
      </c>
      <c r="AL99">
        <f>Tokens!AN101</f>
        <v>0</v>
      </c>
      <c r="AM99">
        <f>Tokens!AO101</f>
        <v>0</v>
      </c>
      <c r="AN99">
        <f>Tokens!AP101</f>
        <v>0</v>
      </c>
      <c r="AO99">
        <f>Tokens!AQ101</f>
        <v>0</v>
      </c>
      <c r="AP99">
        <f>Tokens!AR101</f>
        <v>0</v>
      </c>
      <c r="AQ99">
        <f>Tokens!AS101</f>
        <v>0</v>
      </c>
      <c r="AR99">
        <f>Tokens!AT101</f>
        <v>0</v>
      </c>
      <c r="AS99">
        <f>Tokens!AU101</f>
        <v>0</v>
      </c>
      <c r="AT99">
        <f>Tokens!AV101</f>
        <v>0</v>
      </c>
      <c r="AU99">
        <f>Tokens!AW101</f>
        <v>0</v>
      </c>
      <c r="AV99" t="str">
        <f>Tokens!AX101</f>
        <v>ncreator</v>
      </c>
      <c r="AW99">
        <f>Tokens!AY101</f>
        <v>10</v>
      </c>
      <c r="AX99" t="str">
        <f>Tokens!AZ101</f>
        <v>cotrcrea</v>
      </c>
      <c r="AY99">
        <f>Tokens!BA101</f>
        <v>90</v>
      </c>
      <c r="AZ99" t="str">
        <f>Tokens!BB101</f>
        <v>nminer</v>
      </c>
      <c r="BA99">
        <f>Tokens!BC101</f>
        <v>0</v>
      </c>
      <c r="BB99">
        <f>Tokens!BD101</f>
        <v>0</v>
      </c>
      <c r="BC99">
        <f>Tokens!BE101</f>
        <v>0</v>
      </c>
      <c r="BD99">
        <f>Tokens!BF101</f>
        <v>0</v>
      </c>
      <c r="BE99">
        <f>Tokens!BG101</f>
        <v>0</v>
      </c>
      <c r="BF99">
        <f>Tokens!BH101</f>
        <v>0</v>
      </c>
      <c r="BG99">
        <f>Tokens!BI101</f>
        <v>0</v>
      </c>
      <c r="BH99" t="str">
        <f>Tokens!BJ101</f>
        <v>PASS The Private Island Club</v>
      </c>
      <c r="BI99" t="str">
        <f>Tokens!BK101</f>
        <v>Calvi On The Rocks</v>
      </c>
    </row>
    <row r="100" spans="1:61" x14ac:dyDescent="0.3">
      <c r="A100" t="str">
        <f>Tokens!C102</f>
        <v>#87 Pass Private Island Club</v>
      </c>
      <c r="B100" t="str">
        <f>Tokens!D102</f>
        <v>COR22A87</v>
      </c>
      <c r="C100" t="str">
        <f>Tokens!E102</f>
        <v>The Private Island Club : networking &amp; party / Pass NFT All Access - 1 édition Calvi on the Rocks 2022</v>
      </c>
      <c r="D100">
        <f>Tokens!F102</f>
        <v>1000</v>
      </c>
      <c r="E100" t="str">
        <f>Tokens!G102</f>
        <v>https://bafybeiegxymwuxhpexr6jskpiocqbkfd2zgu2piftiloswvf2v4qxkv7mu.ipfs.nftstorage.link?image_87.webp</v>
      </c>
      <c r="F100" t="str">
        <f>Tokens!H102</f>
        <v>NfluenT for Calvi On The rocks</v>
      </c>
      <c r="G100">
        <f>Tokens!I102</f>
        <v>0</v>
      </c>
      <c r="H100" t="str">
        <f>Tokens!J102</f>
        <v>Pass festival &amp; Avantages</v>
      </c>
      <c r="I100" t="str">
        <f>Tokens!K102</f>
        <v>pour une (1) personne</v>
      </c>
      <c r="J100" t="str">
        <f>Tokens!L102</f>
        <v>Edition1</v>
      </c>
      <c r="K100">
        <f>Tokens!M102</f>
        <v>1</v>
      </c>
      <c r="L100" t="str">
        <f>Tokens!N102</f>
        <v>Last use</v>
      </c>
      <c r="M100">
        <f>Tokens!O102</f>
        <v>0</v>
      </c>
      <c r="N100" t="str">
        <f>Tokens!P102</f>
        <v>avantage1</v>
      </c>
      <c r="O100" t="str">
        <f>Tokens!Q102</f>
        <v>accès au Backstage (dans la limite des places disponibles)</v>
      </c>
      <c r="P100" t="str">
        <f>Tokens!R102</f>
        <v>avantage2</v>
      </c>
      <c r="Q100" t="str">
        <f>Tokens!S102</f>
        <v>accès à la Villa Festival (artistes, influenceurs, media, pro, entrepreneurs, networking... )</v>
      </c>
      <c r="R100" t="str">
        <f>Tokens!T102</f>
        <v>avantage3</v>
      </c>
      <c r="S100" t="str">
        <f>Tokens!U102</f>
        <v>accès pro Chez Tao</v>
      </c>
      <c r="T100" t="str">
        <f>Tokens!V102</f>
        <v>avantage4</v>
      </c>
      <c r="U100" t="str">
        <f>Tokens!W102</f>
        <v>entrée coupe-file au festival</v>
      </c>
      <c r="V100" t="str">
        <f>Tokens!X102</f>
        <v>avantage5</v>
      </c>
      <c r="W100" t="str">
        <f>Tokens!Y102</f>
        <v>accès à l'espace Pro/VIP (dans la limite des places disponibles)</v>
      </c>
      <c r="X100">
        <f>Tokens!Z102</f>
        <v>0</v>
      </c>
      <c r="Y100">
        <f>Tokens!AA102</f>
        <v>0</v>
      </c>
      <c r="Z100">
        <f>Tokens!AB102</f>
        <v>0</v>
      </c>
      <c r="AA100">
        <f>Tokens!AC102</f>
        <v>0</v>
      </c>
      <c r="AB100">
        <f>Tokens!AD102</f>
        <v>0</v>
      </c>
      <c r="AC100">
        <f>Tokens!AE102</f>
        <v>0</v>
      </c>
      <c r="AD100">
        <f>Tokens!AF102</f>
        <v>0</v>
      </c>
      <c r="AE100">
        <f>Tokens!AG102</f>
        <v>0</v>
      </c>
      <c r="AF100">
        <f>Tokens!AH102</f>
        <v>0</v>
      </c>
      <c r="AG100">
        <f>Tokens!AI102</f>
        <v>0</v>
      </c>
      <c r="AH100">
        <f>Tokens!AJ102</f>
        <v>0</v>
      </c>
      <c r="AI100">
        <f>Tokens!AK102</f>
        <v>0</v>
      </c>
      <c r="AJ100">
        <f>Tokens!AL102</f>
        <v>0</v>
      </c>
      <c r="AK100">
        <f>Tokens!AM102</f>
        <v>0</v>
      </c>
      <c r="AL100">
        <f>Tokens!AN102</f>
        <v>0</v>
      </c>
      <c r="AM100">
        <f>Tokens!AO102</f>
        <v>0</v>
      </c>
      <c r="AN100">
        <f>Tokens!AP102</f>
        <v>0</v>
      </c>
      <c r="AO100">
        <f>Tokens!AQ102</f>
        <v>0</v>
      </c>
      <c r="AP100">
        <f>Tokens!AR102</f>
        <v>0</v>
      </c>
      <c r="AQ100">
        <f>Tokens!AS102</f>
        <v>0</v>
      </c>
      <c r="AR100">
        <f>Tokens!AT102</f>
        <v>0</v>
      </c>
      <c r="AS100">
        <f>Tokens!AU102</f>
        <v>0</v>
      </c>
      <c r="AT100">
        <f>Tokens!AV102</f>
        <v>0</v>
      </c>
      <c r="AU100">
        <f>Tokens!AW102</f>
        <v>0</v>
      </c>
      <c r="AV100" t="str">
        <f>Tokens!AX102</f>
        <v>ncreator</v>
      </c>
      <c r="AW100">
        <f>Tokens!AY102</f>
        <v>10</v>
      </c>
      <c r="AX100" t="str">
        <f>Tokens!AZ102</f>
        <v>cotrcrea</v>
      </c>
      <c r="AY100">
        <f>Tokens!BA102</f>
        <v>90</v>
      </c>
      <c r="AZ100" t="str">
        <f>Tokens!BB102</f>
        <v>nminer</v>
      </c>
      <c r="BA100">
        <f>Tokens!BC102</f>
        <v>0</v>
      </c>
      <c r="BB100">
        <f>Tokens!BD102</f>
        <v>0</v>
      </c>
      <c r="BC100">
        <f>Tokens!BE102</f>
        <v>0</v>
      </c>
      <c r="BD100">
        <f>Tokens!BF102</f>
        <v>0</v>
      </c>
      <c r="BE100">
        <f>Tokens!BG102</f>
        <v>0</v>
      </c>
      <c r="BF100">
        <f>Tokens!BH102</f>
        <v>0</v>
      </c>
      <c r="BG100">
        <f>Tokens!BI102</f>
        <v>0</v>
      </c>
      <c r="BH100" t="str">
        <f>Tokens!BJ102</f>
        <v>PASS The Private Island Club</v>
      </c>
      <c r="BI100" t="str">
        <f>Tokens!BK102</f>
        <v>Calvi On The Rocks</v>
      </c>
    </row>
    <row r="101" spans="1:61" x14ac:dyDescent="0.3">
      <c r="A101" t="str">
        <f>Tokens!C103</f>
        <v>#88 Pass Private Island Club</v>
      </c>
      <c r="B101" t="str">
        <f>Tokens!D103</f>
        <v>COR22A88</v>
      </c>
      <c r="C101" t="str">
        <f>Tokens!E103</f>
        <v>The Private Island Club : networking &amp; party / Pass NFT All Access - 1 édition Calvi on the Rocks 2022</v>
      </c>
      <c r="D101">
        <f>Tokens!F103</f>
        <v>1000</v>
      </c>
      <c r="E101" t="str">
        <f>Tokens!G103</f>
        <v>https://bafybeihdxaxtc4d42xfasgxndmly6cwednyzbwehwvc4a5vxsloue2mp6a.ipfs.nftstorage.link?image_88.webp</v>
      </c>
      <c r="F101" t="str">
        <f>Tokens!H103</f>
        <v>NfluenT for Calvi On The rocks</v>
      </c>
      <c r="G101">
        <f>Tokens!I103</f>
        <v>0</v>
      </c>
      <c r="H101" t="str">
        <f>Tokens!J103</f>
        <v>Pass festival &amp; Avantages</v>
      </c>
      <c r="I101" t="str">
        <f>Tokens!K103</f>
        <v>pour une (1) personne</v>
      </c>
      <c r="J101" t="str">
        <f>Tokens!L103</f>
        <v>Edition1</v>
      </c>
      <c r="K101">
        <f>Tokens!M103</f>
        <v>1</v>
      </c>
      <c r="L101" t="str">
        <f>Tokens!N103</f>
        <v>Last use</v>
      </c>
      <c r="M101">
        <f>Tokens!O103</f>
        <v>0</v>
      </c>
      <c r="N101" t="str">
        <f>Tokens!P103</f>
        <v>avantage1</v>
      </c>
      <c r="O101" t="str">
        <f>Tokens!Q103</f>
        <v>accès au Backstage (dans la limite des places disponibles)</v>
      </c>
      <c r="P101" t="str">
        <f>Tokens!R103</f>
        <v>avantage2</v>
      </c>
      <c r="Q101" t="str">
        <f>Tokens!S103</f>
        <v>accès à la Villa Festival (artistes, influenceurs, media, pro, entrepreneurs, networking... )</v>
      </c>
      <c r="R101" t="str">
        <f>Tokens!T103</f>
        <v>avantage3</v>
      </c>
      <c r="S101" t="str">
        <f>Tokens!U103</f>
        <v>accès pro Chez Tao</v>
      </c>
      <c r="T101" t="str">
        <f>Tokens!V103</f>
        <v>avantage4</v>
      </c>
      <c r="U101" t="str">
        <f>Tokens!W103</f>
        <v>entrée coupe-file au festival</v>
      </c>
      <c r="V101" t="str">
        <f>Tokens!X103</f>
        <v>avantage5</v>
      </c>
      <c r="W101" t="str">
        <f>Tokens!Y103</f>
        <v>accès à l'espace Pro/VIP (dans la limite des places disponibles)</v>
      </c>
      <c r="X101">
        <f>Tokens!Z103</f>
        <v>0</v>
      </c>
      <c r="Y101">
        <f>Tokens!AA103</f>
        <v>0</v>
      </c>
      <c r="Z101">
        <f>Tokens!AB103</f>
        <v>0</v>
      </c>
      <c r="AA101">
        <f>Tokens!AC103</f>
        <v>0</v>
      </c>
      <c r="AB101">
        <f>Tokens!AD103</f>
        <v>0</v>
      </c>
      <c r="AC101">
        <f>Tokens!AE103</f>
        <v>0</v>
      </c>
      <c r="AD101">
        <f>Tokens!AF103</f>
        <v>0</v>
      </c>
      <c r="AE101">
        <f>Tokens!AG103</f>
        <v>0</v>
      </c>
      <c r="AF101">
        <f>Tokens!AH103</f>
        <v>0</v>
      </c>
      <c r="AG101">
        <f>Tokens!AI103</f>
        <v>0</v>
      </c>
      <c r="AH101">
        <f>Tokens!AJ103</f>
        <v>0</v>
      </c>
      <c r="AI101">
        <f>Tokens!AK103</f>
        <v>0</v>
      </c>
      <c r="AJ101">
        <f>Tokens!AL103</f>
        <v>0</v>
      </c>
      <c r="AK101">
        <f>Tokens!AM103</f>
        <v>0</v>
      </c>
      <c r="AL101">
        <f>Tokens!AN103</f>
        <v>0</v>
      </c>
      <c r="AM101">
        <f>Tokens!AO103</f>
        <v>0</v>
      </c>
      <c r="AN101">
        <f>Tokens!AP103</f>
        <v>0</v>
      </c>
      <c r="AO101">
        <f>Tokens!AQ103</f>
        <v>0</v>
      </c>
      <c r="AP101">
        <f>Tokens!AR103</f>
        <v>0</v>
      </c>
      <c r="AQ101">
        <f>Tokens!AS103</f>
        <v>0</v>
      </c>
      <c r="AR101">
        <f>Tokens!AT103</f>
        <v>0</v>
      </c>
      <c r="AS101">
        <f>Tokens!AU103</f>
        <v>0</v>
      </c>
      <c r="AT101">
        <f>Tokens!AV103</f>
        <v>0</v>
      </c>
      <c r="AU101">
        <f>Tokens!AW103</f>
        <v>0</v>
      </c>
      <c r="AV101" t="str">
        <f>Tokens!AX103</f>
        <v>ncreator</v>
      </c>
      <c r="AW101">
        <f>Tokens!AY103</f>
        <v>10</v>
      </c>
      <c r="AX101" t="str">
        <f>Tokens!AZ103</f>
        <v>cotrcrea</v>
      </c>
      <c r="AY101">
        <f>Tokens!BA103</f>
        <v>90</v>
      </c>
      <c r="AZ101" t="str">
        <f>Tokens!BB103</f>
        <v>nminer</v>
      </c>
      <c r="BA101">
        <f>Tokens!BC103</f>
        <v>0</v>
      </c>
      <c r="BB101">
        <f>Tokens!BD103</f>
        <v>0</v>
      </c>
      <c r="BC101">
        <f>Tokens!BE103</f>
        <v>0</v>
      </c>
      <c r="BD101">
        <f>Tokens!BF103</f>
        <v>0</v>
      </c>
      <c r="BE101">
        <f>Tokens!BG103</f>
        <v>0</v>
      </c>
      <c r="BF101">
        <f>Tokens!BH103</f>
        <v>0</v>
      </c>
      <c r="BG101">
        <f>Tokens!BI103</f>
        <v>0</v>
      </c>
      <c r="BH101" t="str">
        <f>Tokens!BJ103</f>
        <v>PASS The Private Island Club</v>
      </c>
      <c r="BI101" t="str">
        <f>Tokens!BK103</f>
        <v>Calvi On The Rocks</v>
      </c>
    </row>
    <row r="102" spans="1:61" x14ac:dyDescent="0.3">
      <c r="A102" t="str">
        <f>Tokens!C104</f>
        <v>#89 Pass Private Island Club</v>
      </c>
      <c r="B102" t="str">
        <f>Tokens!D104</f>
        <v>COR22A89</v>
      </c>
      <c r="C102" t="str">
        <f>Tokens!E104</f>
        <v>The Private Island Club : networking &amp; party / Pass NFT All Access - 1 édition Calvi on the Rocks 2022</v>
      </c>
      <c r="D102">
        <f>Tokens!F104</f>
        <v>1000</v>
      </c>
      <c r="E102" t="str">
        <f>Tokens!G104</f>
        <v>https://bafybeigs3utkrb75h4bl7ehwkkdlw666wywghqqcx5mtnvshsnjv6p3cqa.ipfs.nftstorage.link?image_89.webp</v>
      </c>
      <c r="F102" t="str">
        <f>Tokens!H104</f>
        <v>NfluenT for Calvi On The rocks</v>
      </c>
      <c r="G102">
        <f>Tokens!I104</f>
        <v>0</v>
      </c>
      <c r="H102" t="str">
        <f>Tokens!J104</f>
        <v>Pass festival &amp; Avantages</v>
      </c>
      <c r="I102" t="str">
        <f>Tokens!K104</f>
        <v>pour une (1) personne</v>
      </c>
      <c r="J102" t="str">
        <f>Tokens!L104</f>
        <v>Edition1</v>
      </c>
      <c r="K102">
        <f>Tokens!M104</f>
        <v>1</v>
      </c>
      <c r="L102" t="str">
        <f>Tokens!N104</f>
        <v>Last use</v>
      </c>
      <c r="M102">
        <f>Tokens!O104</f>
        <v>0</v>
      </c>
      <c r="N102" t="str">
        <f>Tokens!P104</f>
        <v>avantage1</v>
      </c>
      <c r="O102" t="str">
        <f>Tokens!Q104</f>
        <v>accès au Backstage (dans la limite des places disponibles)</v>
      </c>
      <c r="P102" t="str">
        <f>Tokens!R104</f>
        <v>avantage2</v>
      </c>
      <c r="Q102" t="str">
        <f>Tokens!S104</f>
        <v>accès à la Villa Festival (artistes, influenceurs, media, pro, entrepreneurs, networking... )</v>
      </c>
      <c r="R102" t="str">
        <f>Tokens!T104</f>
        <v>avantage3</v>
      </c>
      <c r="S102" t="str">
        <f>Tokens!U104</f>
        <v>accès pro Chez Tao</v>
      </c>
      <c r="T102" t="str">
        <f>Tokens!V104</f>
        <v>avantage4</v>
      </c>
      <c r="U102" t="str">
        <f>Tokens!W104</f>
        <v>entrée coupe-file au festival</v>
      </c>
      <c r="V102" t="str">
        <f>Tokens!X104</f>
        <v>avantage5</v>
      </c>
      <c r="W102" t="str">
        <f>Tokens!Y104</f>
        <v>accès à l'espace Pro/VIP (dans la limite des places disponibles)</v>
      </c>
      <c r="X102">
        <f>Tokens!Z104</f>
        <v>0</v>
      </c>
      <c r="Y102">
        <f>Tokens!AA104</f>
        <v>0</v>
      </c>
      <c r="Z102">
        <f>Tokens!AB104</f>
        <v>0</v>
      </c>
      <c r="AA102">
        <f>Tokens!AC104</f>
        <v>0</v>
      </c>
      <c r="AB102">
        <f>Tokens!AD104</f>
        <v>0</v>
      </c>
      <c r="AC102">
        <f>Tokens!AE104</f>
        <v>0</v>
      </c>
      <c r="AD102">
        <f>Tokens!AF104</f>
        <v>0</v>
      </c>
      <c r="AE102">
        <f>Tokens!AG104</f>
        <v>0</v>
      </c>
      <c r="AF102">
        <f>Tokens!AH104</f>
        <v>0</v>
      </c>
      <c r="AG102">
        <f>Tokens!AI104</f>
        <v>0</v>
      </c>
      <c r="AH102">
        <f>Tokens!AJ104</f>
        <v>0</v>
      </c>
      <c r="AI102">
        <f>Tokens!AK104</f>
        <v>0</v>
      </c>
      <c r="AJ102">
        <f>Tokens!AL104</f>
        <v>0</v>
      </c>
      <c r="AK102">
        <f>Tokens!AM104</f>
        <v>0</v>
      </c>
      <c r="AL102">
        <f>Tokens!AN104</f>
        <v>0</v>
      </c>
      <c r="AM102">
        <f>Tokens!AO104</f>
        <v>0</v>
      </c>
      <c r="AN102">
        <f>Tokens!AP104</f>
        <v>0</v>
      </c>
      <c r="AO102">
        <f>Tokens!AQ104</f>
        <v>0</v>
      </c>
      <c r="AP102">
        <f>Tokens!AR104</f>
        <v>0</v>
      </c>
      <c r="AQ102">
        <f>Tokens!AS104</f>
        <v>0</v>
      </c>
      <c r="AR102">
        <f>Tokens!AT104</f>
        <v>0</v>
      </c>
      <c r="AS102">
        <f>Tokens!AU104</f>
        <v>0</v>
      </c>
      <c r="AT102">
        <f>Tokens!AV104</f>
        <v>0</v>
      </c>
      <c r="AU102">
        <f>Tokens!AW104</f>
        <v>0</v>
      </c>
      <c r="AV102" t="str">
        <f>Tokens!AX104</f>
        <v>ncreator</v>
      </c>
      <c r="AW102">
        <f>Tokens!AY104</f>
        <v>10</v>
      </c>
      <c r="AX102" t="str">
        <f>Tokens!AZ104</f>
        <v>cotrcrea</v>
      </c>
      <c r="AY102">
        <f>Tokens!BA104</f>
        <v>90</v>
      </c>
      <c r="AZ102" t="str">
        <f>Tokens!BB104</f>
        <v>nminer</v>
      </c>
      <c r="BA102">
        <f>Tokens!BC104</f>
        <v>0</v>
      </c>
      <c r="BB102">
        <f>Tokens!BD104</f>
        <v>0</v>
      </c>
      <c r="BC102">
        <f>Tokens!BE104</f>
        <v>0</v>
      </c>
      <c r="BD102">
        <f>Tokens!BF104</f>
        <v>0</v>
      </c>
      <c r="BE102">
        <f>Tokens!BG104</f>
        <v>0</v>
      </c>
      <c r="BF102">
        <f>Tokens!BH104</f>
        <v>0</v>
      </c>
      <c r="BG102">
        <f>Tokens!BI104</f>
        <v>0</v>
      </c>
      <c r="BH102" t="str">
        <f>Tokens!BJ104</f>
        <v>PASS The Private Island Club</v>
      </c>
      <c r="BI102" t="str">
        <f>Tokens!BK104</f>
        <v>Calvi On The Rocks</v>
      </c>
    </row>
    <row r="103" spans="1:61" x14ac:dyDescent="0.3">
      <c r="A103" t="str">
        <f>Tokens!C105</f>
        <v>#90 Pass Private Island Club</v>
      </c>
      <c r="B103" t="str">
        <f>Tokens!D105</f>
        <v>COR22A90</v>
      </c>
      <c r="C103" t="str">
        <f>Tokens!E105</f>
        <v>The Private Island Club : networking &amp; party / Pass NFT All Access - 1 édition Calvi on the Rocks 2022</v>
      </c>
      <c r="D103">
        <f>Tokens!F105</f>
        <v>1000</v>
      </c>
      <c r="E103" t="str">
        <f>Tokens!G105</f>
        <v>https://bafybeihzcizu4jd7er6fk7n6ad6tcqvvore5vam5xdlogtrsgp7zyvmqt4.ipfs.nftstorage.link?image_90.webp</v>
      </c>
      <c r="F103" t="str">
        <f>Tokens!H105</f>
        <v>NfluenT for Calvi On The rocks</v>
      </c>
      <c r="G103">
        <f>Tokens!I105</f>
        <v>0</v>
      </c>
      <c r="H103" t="str">
        <f>Tokens!J105</f>
        <v>Pass festival &amp; Avantages</v>
      </c>
      <c r="I103" t="str">
        <f>Tokens!K105</f>
        <v>pour une (1) personne</v>
      </c>
      <c r="J103" t="str">
        <f>Tokens!L105</f>
        <v>Edition1</v>
      </c>
      <c r="K103">
        <f>Tokens!M105</f>
        <v>1</v>
      </c>
      <c r="L103" t="str">
        <f>Tokens!N105</f>
        <v>Last use</v>
      </c>
      <c r="M103">
        <f>Tokens!O105</f>
        <v>0</v>
      </c>
      <c r="N103" t="str">
        <f>Tokens!P105</f>
        <v>avantage1</v>
      </c>
      <c r="O103" t="str">
        <f>Tokens!Q105</f>
        <v>accès au Backstage (dans la limite des places disponibles)</v>
      </c>
      <c r="P103" t="str">
        <f>Tokens!R105</f>
        <v>avantage2</v>
      </c>
      <c r="Q103" t="str">
        <f>Tokens!S105</f>
        <v>accès à la Villa Festival (artistes, influenceurs, media, pro, entrepreneurs, networking... )</v>
      </c>
      <c r="R103" t="str">
        <f>Tokens!T105</f>
        <v>avantage3</v>
      </c>
      <c r="S103" t="str">
        <f>Tokens!U105</f>
        <v>accès pro Chez Tao</v>
      </c>
      <c r="T103" t="str">
        <f>Tokens!V105</f>
        <v>avantage4</v>
      </c>
      <c r="U103" t="str">
        <f>Tokens!W105</f>
        <v>entrée coupe-file au festival</v>
      </c>
      <c r="V103" t="str">
        <f>Tokens!X105</f>
        <v>avantage5</v>
      </c>
      <c r="W103" t="str">
        <f>Tokens!Y105</f>
        <v>accès à l'espace Pro/VIP (dans la limite des places disponibles)</v>
      </c>
      <c r="X103">
        <f>Tokens!Z105</f>
        <v>0</v>
      </c>
      <c r="Y103">
        <f>Tokens!AA105</f>
        <v>0</v>
      </c>
      <c r="Z103">
        <f>Tokens!AB105</f>
        <v>0</v>
      </c>
      <c r="AA103">
        <f>Tokens!AC105</f>
        <v>0</v>
      </c>
      <c r="AB103">
        <f>Tokens!AD105</f>
        <v>0</v>
      </c>
      <c r="AC103">
        <f>Tokens!AE105</f>
        <v>0</v>
      </c>
      <c r="AD103">
        <f>Tokens!AF105</f>
        <v>0</v>
      </c>
      <c r="AE103">
        <f>Tokens!AG105</f>
        <v>0</v>
      </c>
      <c r="AF103">
        <f>Tokens!AH105</f>
        <v>0</v>
      </c>
      <c r="AG103">
        <f>Tokens!AI105</f>
        <v>0</v>
      </c>
      <c r="AH103">
        <f>Tokens!AJ105</f>
        <v>0</v>
      </c>
      <c r="AI103">
        <f>Tokens!AK105</f>
        <v>0</v>
      </c>
      <c r="AJ103">
        <f>Tokens!AL105</f>
        <v>0</v>
      </c>
      <c r="AK103">
        <f>Tokens!AM105</f>
        <v>0</v>
      </c>
      <c r="AL103">
        <f>Tokens!AN105</f>
        <v>0</v>
      </c>
      <c r="AM103">
        <f>Tokens!AO105</f>
        <v>0</v>
      </c>
      <c r="AN103">
        <f>Tokens!AP105</f>
        <v>0</v>
      </c>
      <c r="AO103">
        <f>Tokens!AQ105</f>
        <v>0</v>
      </c>
      <c r="AP103">
        <f>Tokens!AR105</f>
        <v>0</v>
      </c>
      <c r="AQ103">
        <f>Tokens!AS105</f>
        <v>0</v>
      </c>
      <c r="AR103">
        <f>Tokens!AT105</f>
        <v>0</v>
      </c>
      <c r="AS103">
        <f>Tokens!AU105</f>
        <v>0</v>
      </c>
      <c r="AT103">
        <f>Tokens!AV105</f>
        <v>0</v>
      </c>
      <c r="AU103">
        <f>Tokens!AW105</f>
        <v>0</v>
      </c>
      <c r="AV103" t="str">
        <f>Tokens!AX105</f>
        <v>ncreator</v>
      </c>
      <c r="AW103">
        <f>Tokens!AY105</f>
        <v>10</v>
      </c>
      <c r="AX103" t="str">
        <f>Tokens!AZ105</f>
        <v>cotrcrea</v>
      </c>
      <c r="AY103">
        <f>Tokens!BA105</f>
        <v>90</v>
      </c>
      <c r="AZ103" t="str">
        <f>Tokens!BB105</f>
        <v>nminer</v>
      </c>
      <c r="BA103">
        <f>Tokens!BC105</f>
        <v>0</v>
      </c>
      <c r="BB103">
        <f>Tokens!BD105</f>
        <v>0</v>
      </c>
      <c r="BC103">
        <f>Tokens!BE105</f>
        <v>0</v>
      </c>
      <c r="BD103">
        <f>Tokens!BF105</f>
        <v>0</v>
      </c>
      <c r="BE103">
        <f>Tokens!BG105</f>
        <v>0</v>
      </c>
      <c r="BF103">
        <f>Tokens!BH105</f>
        <v>0</v>
      </c>
      <c r="BG103">
        <f>Tokens!BI105</f>
        <v>0</v>
      </c>
      <c r="BH103" t="str">
        <f>Tokens!BJ105</f>
        <v>PASS The Private Island Club</v>
      </c>
      <c r="BI103" t="str">
        <f>Tokens!BK105</f>
        <v>Calvi On The Rocks</v>
      </c>
    </row>
    <row r="104" spans="1:61" x14ac:dyDescent="0.3">
      <c r="A104" t="str">
        <f>Tokens!C106</f>
        <v>#91 Pass Private Island Club</v>
      </c>
      <c r="B104" t="str">
        <f>Tokens!D106</f>
        <v>COR22A91</v>
      </c>
      <c r="C104" t="str">
        <f>Tokens!E106</f>
        <v>The Private Island Club : networking &amp; party / Pass NFT All Access - 1 édition Calvi on the Rocks 2022</v>
      </c>
      <c r="D104">
        <f>Tokens!F106</f>
        <v>1000</v>
      </c>
      <c r="E104" t="str">
        <f>Tokens!G106</f>
        <v>https://bafybeiabgbbrcm4iiu76x3lm2thhmt352uxiyulyn66rsx3rzgm6dfcewe.ipfs.nftstorage.link?image_91.webp</v>
      </c>
      <c r="F104" t="str">
        <f>Tokens!H106</f>
        <v>NfluenT for Calvi On The rocks</v>
      </c>
      <c r="G104">
        <f>Tokens!I106</f>
        <v>0</v>
      </c>
      <c r="H104" t="str">
        <f>Tokens!J106</f>
        <v>Pass festival &amp; Avantages</v>
      </c>
      <c r="I104" t="str">
        <f>Tokens!K106</f>
        <v>pour une (1) personne</v>
      </c>
      <c r="J104" t="str">
        <f>Tokens!L106</f>
        <v>Edition1</v>
      </c>
      <c r="K104">
        <f>Tokens!M106</f>
        <v>1</v>
      </c>
      <c r="L104" t="str">
        <f>Tokens!N106</f>
        <v>Last use</v>
      </c>
      <c r="M104">
        <f>Tokens!O106</f>
        <v>0</v>
      </c>
      <c r="N104" t="str">
        <f>Tokens!P106</f>
        <v>avantage1</v>
      </c>
      <c r="O104" t="str">
        <f>Tokens!Q106</f>
        <v>accès au Backstage (dans la limite des places disponibles)</v>
      </c>
      <c r="P104" t="str">
        <f>Tokens!R106</f>
        <v>avantage2</v>
      </c>
      <c r="Q104" t="str">
        <f>Tokens!S106</f>
        <v>accès à la Villa Festival (artistes, influenceurs, media, pro, entrepreneurs, networking... )</v>
      </c>
      <c r="R104" t="str">
        <f>Tokens!T106</f>
        <v>avantage3</v>
      </c>
      <c r="S104" t="str">
        <f>Tokens!U106</f>
        <v>accès pro Chez Tao</v>
      </c>
      <c r="T104" t="str">
        <f>Tokens!V106</f>
        <v>avantage4</v>
      </c>
      <c r="U104" t="str">
        <f>Tokens!W106</f>
        <v>entrée coupe-file au festival</v>
      </c>
      <c r="V104" t="str">
        <f>Tokens!X106</f>
        <v>avantage5</v>
      </c>
      <c r="W104" t="str">
        <f>Tokens!Y106</f>
        <v>accès à l'espace Pro/VIP (dans la limite des places disponibles)</v>
      </c>
      <c r="X104">
        <f>Tokens!Z106</f>
        <v>0</v>
      </c>
      <c r="Y104">
        <f>Tokens!AA106</f>
        <v>0</v>
      </c>
      <c r="Z104">
        <f>Tokens!AB106</f>
        <v>0</v>
      </c>
      <c r="AA104">
        <f>Tokens!AC106</f>
        <v>0</v>
      </c>
      <c r="AB104">
        <f>Tokens!AD106</f>
        <v>0</v>
      </c>
      <c r="AC104">
        <f>Tokens!AE106</f>
        <v>0</v>
      </c>
      <c r="AD104">
        <f>Tokens!AF106</f>
        <v>0</v>
      </c>
      <c r="AE104">
        <f>Tokens!AG106</f>
        <v>0</v>
      </c>
      <c r="AF104">
        <f>Tokens!AH106</f>
        <v>0</v>
      </c>
      <c r="AG104">
        <f>Tokens!AI106</f>
        <v>0</v>
      </c>
      <c r="AH104">
        <f>Tokens!AJ106</f>
        <v>0</v>
      </c>
      <c r="AI104">
        <f>Tokens!AK106</f>
        <v>0</v>
      </c>
      <c r="AJ104">
        <f>Tokens!AL106</f>
        <v>0</v>
      </c>
      <c r="AK104">
        <f>Tokens!AM106</f>
        <v>0</v>
      </c>
      <c r="AL104">
        <f>Tokens!AN106</f>
        <v>0</v>
      </c>
      <c r="AM104">
        <f>Tokens!AO106</f>
        <v>0</v>
      </c>
      <c r="AN104">
        <f>Tokens!AP106</f>
        <v>0</v>
      </c>
      <c r="AO104">
        <f>Tokens!AQ106</f>
        <v>0</v>
      </c>
      <c r="AP104">
        <f>Tokens!AR106</f>
        <v>0</v>
      </c>
      <c r="AQ104">
        <f>Tokens!AS106</f>
        <v>0</v>
      </c>
      <c r="AR104">
        <f>Tokens!AT106</f>
        <v>0</v>
      </c>
      <c r="AS104">
        <f>Tokens!AU106</f>
        <v>0</v>
      </c>
      <c r="AT104">
        <f>Tokens!AV106</f>
        <v>0</v>
      </c>
      <c r="AU104">
        <f>Tokens!AW106</f>
        <v>0</v>
      </c>
      <c r="AV104" t="str">
        <f>Tokens!AX106</f>
        <v>ncreator</v>
      </c>
      <c r="AW104">
        <f>Tokens!AY106</f>
        <v>10</v>
      </c>
      <c r="AX104" t="str">
        <f>Tokens!AZ106</f>
        <v>cotrcrea</v>
      </c>
      <c r="AY104">
        <f>Tokens!BA106</f>
        <v>90</v>
      </c>
      <c r="AZ104" t="str">
        <f>Tokens!BB106</f>
        <v>nminer</v>
      </c>
      <c r="BA104">
        <f>Tokens!BC106</f>
        <v>0</v>
      </c>
      <c r="BB104">
        <f>Tokens!BD106</f>
        <v>0</v>
      </c>
      <c r="BC104">
        <f>Tokens!BE106</f>
        <v>0</v>
      </c>
      <c r="BD104">
        <f>Tokens!BF106</f>
        <v>0</v>
      </c>
      <c r="BE104">
        <f>Tokens!BG106</f>
        <v>0</v>
      </c>
      <c r="BF104">
        <f>Tokens!BH106</f>
        <v>0</v>
      </c>
      <c r="BG104">
        <f>Tokens!BI106</f>
        <v>0</v>
      </c>
      <c r="BH104" t="str">
        <f>Tokens!BJ106</f>
        <v>PASS The Private Island Club</v>
      </c>
      <c r="BI104" t="str">
        <f>Tokens!BK106</f>
        <v>Calvi On The Rocks</v>
      </c>
    </row>
    <row r="105" spans="1:61" x14ac:dyDescent="0.3">
      <c r="A105" t="str">
        <f>Tokens!C107</f>
        <v>#92 Pass Private Island Club</v>
      </c>
      <c r="B105" t="str">
        <f>Tokens!D107</f>
        <v>COR22A92</v>
      </c>
      <c r="C105" t="str">
        <f>Tokens!E107</f>
        <v>The Private Island Club : networking &amp; party / Pass NFT All Access - 1 édition Calvi on the Rocks 2022</v>
      </c>
      <c r="D105">
        <f>Tokens!F107</f>
        <v>1000</v>
      </c>
      <c r="E105" t="str">
        <f>Tokens!G107</f>
        <v>https://bafybeidyzft7jbxb2ag7pzcbf3b3pezsalft4l7ohbvs6zeqj6rrd56agm.ipfs.nftstorage.link?image_92.webp</v>
      </c>
      <c r="F105" t="str">
        <f>Tokens!H107</f>
        <v>NfluenT for Calvi On The rocks</v>
      </c>
      <c r="G105">
        <f>Tokens!I107</f>
        <v>0</v>
      </c>
      <c r="H105" t="str">
        <f>Tokens!J107</f>
        <v>Pass festival &amp; Avantages</v>
      </c>
      <c r="I105" t="str">
        <f>Tokens!K107</f>
        <v>pour une (1) personne</v>
      </c>
      <c r="J105" t="str">
        <f>Tokens!L107</f>
        <v>Edition1</v>
      </c>
      <c r="K105">
        <f>Tokens!M107</f>
        <v>1</v>
      </c>
      <c r="L105" t="str">
        <f>Tokens!N107</f>
        <v>Last use</v>
      </c>
      <c r="M105">
        <f>Tokens!O107</f>
        <v>0</v>
      </c>
      <c r="N105" t="str">
        <f>Tokens!P107</f>
        <v>avantage1</v>
      </c>
      <c r="O105" t="str">
        <f>Tokens!Q107</f>
        <v>accès au Backstage (dans la limite des places disponibles)</v>
      </c>
      <c r="P105" t="str">
        <f>Tokens!R107</f>
        <v>avantage2</v>
      </c>
      <c r="Q105" t="str">
        <f>Tokens!S107</f>
        <v>accès à la Villa Festival (artistes, influenceurs, media, pro, entrepreneurs, networking... )</v>
      </c>
      <c r="R105" t="str">
        <f>Tokens!T107</f>
        <v>avantage3</v>
      </c>
      <c r="S105" t="str">
        <f>Tokens!U107</f>
        <v>accès pro Chez Tao</v>
      </c>
      <c r="T105" t="str">
        <f>Tokens!V107</f>
        <v>avantage4</v>
      </c>
      <c r="U105" t="str">
        <f>Tokens!W107</f>
        <v>entrée coupe-file au festival</v>
      </c>
      <c r="V105" t="str">
        <f>Tokens!X107</f>
        <v>avantage5</v>
      </c>
      <c r="W105" t="str">
        <f>Tokens!Y107</f>
        <v>accès à l'espace Pro/VIP (dans la limite des places disponibles)</v>
      </c>
      <c r="X105">
        <f>Tokens!Z107</f>
        <v>0</v>
      </c>
      <c r="Y105">
        <f>Tokens!AA107</f>
        <v>0</v>
      </c>
      <c r="Z105">
        <f>Tokens!AB107</f>
        <v>0</v>
      </c>
      <c r="AA105">
        <f>Tokens!AC107</f>
        <v>0</v>
      </c>
      <c r="AB105">
        <f>Tokens!AD107</f>
        <v>0</v>
      </c>
      <c r="AC105">
        <f>Tokens!AE107</f>
        <v>0</v>
      </c>
      <c r="AD105">
        <f>Tokens!AF107</f>
        <v>0</v>
      </c>
      <c r="AE105">
        <f>Tokens!AG107</f>
        <v>0</v>
      </c>
      <c r="AF105">
        <f>Tokens!AH107</f>
        <v>0</v>
      </c>
      <c r="AG105">
        <f>Tokens!AI107</f>
        <v>0</v>
      </c>
      <c r="AH105">
        <f>Tokens!AJ107</f>
        <v>0</v>
      </c>
      <c r="AI105">
        <f>Tokens!AK107</f>
        <v>0</v>
      </c>
      <c r="AJ105">
        <f>Tokens!AL107</f>
        <v>0</v>
      </c>
      <c r="AK105">
        <f>Tokens!AM107</f>
        <v>0</v>
      </c>
      <c r="AL105">
        <f>Tokens!AN107</f>
        <v>0</v>
      </c>
      <c r="AM105">
        <f>Tokens!AO107</f>
        <v>0</v>
      </c>
      <c r="AN105">
        <f>Tokens!AP107</f>
        <v>0</v>
      </c>
      <c r="AO105">
        <f>Tokens!AQ107</f>
        <v>0</v>
      </c>
      <c r="AP105">
        <f>Tokens!AR107</f>
        <v>0</v>
      </c>
      <c r="AQ105">
        <f>Tokens!AS107</f>
        <v>0</v>
      </c>
      <c r="AR105">
        <f>Tokens!AT107</f>
        <v>0</v>
      </c>
      <c r="AS105">
        <f>Tokens!AU107</f>
        <v>0</v>
      </c>
      <c r="AT105">
        <f>Tokens!AV107</f>
        <v>0</v>
      </c>
      <c r="AU105">
        <f>Tokens!AW107</f>
        <v>0</v>
      </c>
      <c r="AV105" t="str">
        <f>Tokens!AX107</f>
        <v>ncreator</v>
      </c>
      <c r="AW105">
        <f>Tokens!AY107</f>
        <v>10</v>
      </c>
      <c r="AX105" t="str">
        <f>Tokens!AZ107</f>
        <v>cotrcrea</v>
      </c>
      <c r="AY105">
        <f>Tokens!BA107</f>
        <v>90</v>
      </c>
      <c r="AZ105" t="str">
        <f>Tokens!BB107</f>
        <v>nminer</v>
      </c>
      <c r="BA105">
        <f>Tokens!BC107</f>
        <v>0</v>
      </c>
      <c r="BB105">
        <f>Tokens!BD107</f>
        <v>0</v>
      </c>
      <c r="BC105">
        <f>Tokens!BE107</f>
        <v>0</v>
      </c>
      <c r="BD105">
        <f>Tokens!BF107</f>
        <v>0</v>
      </c>
      <c r="BE105">
        <f>Tokens!BG107</f>
        <v>0</v>
      </c>
      <c r="BF105">
        <f>Tokens!BH107</f>
        <v>0</v>
      </c>
      <c r="BG105">
        <f>Tokens!BI107</f>
        <v>0</v>
      </c>
      <c r="BH105" t="str">
        <f>Tokens!BJ107</f>
        <v>PASS The Private Island Club</v>
      </c>
      <c r="BI105" t="str">
        <f>Tokens!BK107</f>
        <v>Calvi On The Rocks</v>
      </c>
    </row>
    <row r="106" spans="1:61" x14ac:dyDescent="0.3">
      <c r="A106" t="str">
        <f>Tokens!C108</f>
        <v>#93 Pass Private Island Club</v>
      </c>
      <c r="B106" t="str">
        <f>Tokens!D108</f>
        <v>COR22A93</v>
      </c>
      <c r="C106" t="str">
        <f>Tokens!E108</f>
        <v>The Private Island Club : networking &amp; party / Pass NFT All Access - 1 édition Calvi on the Rocks 2022</v>
      </c>
      <c r="D106">
        <f>Tokens!F108</f>
        <v>1000</v>
      </c>
      <c r="E106" t="str">
        <f>Tokens!G108</f>
        <v>https://bafybeifqbbvqfnhvuprtq3bfbmw6d4i5vozzatf4respusqbpea4pa2vqm.ipfs.nftstorage.link?image_93.webp</v>
      </c>
      <c r="F106" t="str">
        <f>Tokens!H108</f>
        <v>NfluenT for Calvi On The rocks</v>
      </c>
      <c r="G106">
        <f>Tokens!I108</f>
        <v>0</v>
      </c>
      <c r="H106" t="str">
        <f>Tokens!J108</f>
        <v>Pass festival &amp; Avantages</v>
      </c>
      <c r="I106" t="str">
        <f>Tokens!K108</f>
        <v>pour une (1) personne</v>
      </c>
      <c r="J106" t="str">
        <f>Tokens!L108</f>
        <v>Edition1</v>
      </c>
      <c r="K106">
        <f>Tokens!M108</f>
        <v>1</v>
      </c>
      <c r="L106" t="str">
        <f>Tokens!N108</f>
        <v>Last use</v>
      </c>
      <c r="M106">
        <f>Tokens!O108</f>
        <v>0</v>
      </c>
      <c r="N106" t="str">
        <f>Tokens!P108</f>
        <v>avantage1</v>
      </c>
      <c r="O106" t="str">
        <f>Tokens!Q108</f>
        <v>accès au Backstage (dans la limite des places disponibles)</v>
      </c>
      <c r="P106" t="str">
        <f>Tokens!R108</f>
        <v>avantage2</v>
      </c>
      <c r="Q106" t="str">
        <f>Tokens!S108</f>
        <v>accès à la Villa Festival (artistes, influenceurs, media, pro, entrepreneurs, networking... )</v>
      </c>
      <c r="R106" t="str">
        <f>Tokens!T108</f>
        <v>avantage3</v>
      </c>
      <c r="S106" t="str">
        <f>Tokens!U108</f>
        <v>accès pro Chez Tao</v>
      </c>
      <c r="T106" t="str">
        <f>Tokens!V108</f>
        <v>avantage4</v>
      </c>
      <c r="U106" t="str">
        <f>Tokens!W108</f>
        <v>entrée coupe-file au festival</v>
      </c>
      <c r="V106" t="str">
        <f>Tokens!X108</f>
        <v>avantage5</v>
      </c>
      <c r="W106" t="str">
        <f>Tokens!Y108</f>
        <v>accès à l'espace Pro/VIP (dans la limite des places disponibles)</v>
      </c>
      <c r="X106">
        <f>Tokens!Z108</f>
        <v>0</v>
      </c>
      <c r="Y106">
        <f>Tokens!AA108</f>
        <v>0</v>
      </c>
      <c r="Z106">
        <f>Tokens!AB108</f>
        <v>0</v>
      </c>
      <c r="AA106">
        <f>Tokens!AC108</f>
        <v>0</v>
      </c>
      <c r="AB106">
        <f>Tokens!AD108</f>
        <v>0</v>
      </c>
      <c r="AC106">
        <f>Tokens!AE108</f>
        <v>0</v>
      </c>
      <c r="AD106">
        <f>Tokens!AF108</f>
        <v>0</v>
      </c>
      <c r="AE106">
        <f>Tokens!AG108</f>
        <v>0</v>
      </c>
      <c r="AF106">
        <f>Tokens!AH108</f>
        <v>0</v>
      </c>
      <c r="AG106">
        <f>Tokens!AI108</f>
        <v>0</v>
      </c>
      <c r="AH106">
        <f>Tokens!AJ108</f>
        <v>0</v>
      </c>
      <c r="AI106">
        <f>Tokens!AK108</f>
        <v>0</v>
      </c>
      <c r="AJ106">
        <f>Tokens!AL108</f>
        <v>0</v>
      </c>
      <c r="AK106">
        <f>Tokens!AM108</f>
        <v>0</v>
      </c>
      <c r="AL106">
        <f>Tokens!AN108</f>
        <v>0</v>
      </c>
      <c r="AM106">
        <f>Tokens!AO108</f>
        <v>0</v>
      </c>
      <c r="AN106">
        <f>Tokens!AP108</f>
        <v>0</v>
      </c>
      <c r="AO106">
        <f>Tokens!AQ108</f>
        <v>0</v>
      </c>
      <c r="AP106">
        <f>Tokens!AR108</f>
        <v>0</v>
      </c>
      <c r="AQ106">
        <f>Tokens!AS108</f>
        <v>0</v>
      </c>
      <c r="AR106">
        <f>Tokens!AT108</f>
        <v>0</v>
      </c>
      <c r="AS106">
        <f>Tokens!AU108</f>
        <v>0</v>
      </c>
      <c r="AT106">
        <f>Tokens!AV108</f>
        <v>0</v>
      </c>
      <c r="AU106">
        <f>Tokens!AW108</f>
        <v>0</v>
      </c>
      <c r="AV106" t="str">
        <f>Tokens!AX108</f>
        <v>ncreator</v>
      </c>
      <c r="AW106">
        <f>Tokens!AY108</f>
        <v>10</v>
      </c>
      <c r="AX106" t="str">
        <f>Tokens!AZ108</f>
        <v>cotrcrea</v>
      </c>
      <c r="AY106">
        <f>Tokens!BA108</f>
        <v>90</v>
      </c>
      <c r="AZ106" t="str">
        <f>Tokens!BB108</f>
        <v>nminer</v>
      </c>
      <c r="BA106">
        <f>Tokens!BC108</f>
        <v>0</v>
      </c>
      <c r="BB106">
        <f>Tokens!BD108</f>
        <v>0</v>
      </c>
      <c r="BC106">
        <f>Tokens!BE108</f>
        <v>0</v>
      </c>
      <c r="BD106">
        <f>Tokens!BF108</f>
        <v>0</v>
      </c>
      <c r="BE106">
        <f>Tokens!BG108</f>
        <v>0</v>
      </c>
      <c r="BF106">
        <f>Tokens!BH108</f>
        <v>0</v>
      </c>
      <c r="BG106">
        <f>Tokens!BI108</f>
        <v>0</v>
      </c>
      <c r="BH106" t="str">
        <f>Tokens!BJ108</f>
        <v>PASS The Private Island Club</v>
      </c>
      <c r="BI106" t="str">
        <f>Tokens!BK108</f>
        <v>Calvi On The Rocks</v>
      </c>
    </row>
    <row r="107" spans="1:61" x14ac:dyDescent="0.3">
      <c r="A107" t="str">
        <f>Tokens!C109</f>
        <v>#94 Pass Private Island Club</v>
      </c>
      <c r="B107" t="str">
        <f>Tokens!D109</f>
        <v>COR22A94</v>
      </c>
      <c r="C107" t="str">
        <f>Tokens!E109</f>
        <v>The Private Island Club : networking &amp; party / Pass NFT All Access - 1 édition Calvi on the Rocks 2022</v>
      </c>
      <c r="D107">
        <f>Tokens!F109</f>
        <v>1000</v>
      </c>
      <c r="E107" t="str">
        <f>Tokens!G109</f>
        <v>https://bafybeie5tc3sk6ex2uzfmyrzxja63rstmx3oj6afkm237h4xy4lgp2kcxe.ipfs.nftstorage.link?image_94.webp</v>
      </c>
      <c r="F107" t="str">
        <f>Tokens!H109</f>
        <v>NfluenT for Calvi On The rocks</v>
      </c>
      <c r="G107">
        <f>Tokens!I109</f>
        <v>0</v>
      </c>
      <c r="H107" t="str">
        <f>Tokens!J109</f>
        <v>Pass festival &amp; Avantages</v>
      </c>
      <c r="I107" t="str">
        <f>Tokens!K109</f>
        <v>pour une (1) personne</v>
      </c>
      <c r="J107" t="str">
        <f>Tokens!L109</f>
        <v>Edition1</v>
      </c>
      <c r="K107">
        <f>Tokens!M109</f>
        <v>1</v>
      </c>
      <c r="L107" t="str">
        <f>Tokens!N109</f>
        <v>Last use</v>
      </c>
      <c r="M107">
        <f>Tokens!O109</f>
        <v>0</v>
      </c>
      <c r="N107" t="str">
        <f>Tokens!P109</f>
        <v>avantage1</v>
      </c>
      <c r="O107" t="str">
        <f>Tokens!Q109</f>
        <v>accès au Backstage (dans la limite des places disponibles)</v>
      </c>
      <c r="P107" t="str">
        <f>Tokens!R109</f>
        <v>avantage2</v>
      </c>
      <c r="Q107" t="str">
        <f>Tokens!S109</f>
        <v>accès à la Villa Festival (artistes, influenceurs, media, pro, entrepreneurs, networking... )</v>
      </c>
      <c r="R107" t="str">
        <f>Tokens!T109</f>
        <v>avantage3</v>
      </c>
      <c r="S107" t="str">
        <f>Tokens!U109</f>
        <v>accès pro Chez Tao</v>
      </c>
      <c r="T107" t="str">
        <f>Tokens!V109</f>
        <v>avantage4</v>
      </c>
      <c r="U107" t="str">
        <f>Tokens!W109</f>
        <v>entrée coupe-file au festival</v>
      </c>
      <c r="V107" t="str">
        <f>Tokens!X109</f>
        <v>avantage5</v>
      </c>
      <c r="W107" t="str">
        <f>Tokens!Y109</f>
        <v>accès à l'espace Pro/VIP (dans la limite des places disponibles)</v>
      </c>
      <c r="X107">
        <f>Tokens!Z109</f>
        <v>0</v>
      </c>
      <c r="Y107">
        <f>Tokens!AA109</f>
        <v>0</v>
      </c>
      <c r="Z107">
        <f>Tokens!AB109</f>
        <v>0</v>
      </c>
      <c r="AA107">
        <f>Tokens!AC109</f>
        <v>0</v>
      </c>
      <c r="AB107">
        <f>Tokens!AD109</f>
        <v>0</v>
      </c>
      <c r="AC107">
        <f>Tokens!AE109</f>
        <v>0</v>
      </c>
      <c r="AD107">
        <f>Tokens!AF109</f>
        <v>0</v>
      </c>
      <c r="AE107">
        <f>Tokens!AG109</f>
        <v>0</v>
      </c>
      <c r="AF107">
        <f>Tokens!AH109</f>
        <v>0</v>
      </c>
      <c r="AG107">
        <f>Tokens!AI109</f>
        <v>0</v>
      </c>
      <c r="AH107">
        <f>Tokens!AJ109</f>
        <v>0</v>
      </c>
      <c r="AI107">
        <f>Tokens!AK109</f>
        <v>0</v>
      </c>
      <c r="AJ107">
        <f>Tokens!AL109</f>
        <v>0</v>
      </c>
      <c r="AK107">
        <f>Tokens!AM109</f>
        <v>0</v>
      </c>
      <c r="AL107">
        <f>Tokens!AN109</f>
        <v>0</v>
      </c>
      <c r="AM107">
        <f>Tokens!AO109</f>
        <v>0</v>
      </c>
      <c r="AN107">
        <f>Tokens!AP109</f>
        <v>0</v>
      </c>
      <c r="AO107">
        <f>Tokens!AQ109</f>
        <v>0</v>
      </c>
      <c r="AP107">
        <f>Tokens!AR109</f>
        <v>0</v>
      </c>
      <c r="AQ107">
        <f>Tokens!AS109</f>
        <v>0</v>
      </c>
      <c r="AR107">
        <f>Tokens!AT109</f>
        <v>0</v>
      </c>
      <c r="AS107">
        <f>Tokens!AU109</f>
        <v>0</v>
      </c>
      <c r="AT107">
        <f>Tokens!AV109</f>
        <v>0</v>
      </c>
      <c r="AU107">
        <f>Tokens!AW109</f>
        <v>0</v>
      </c>
      <c r="AV107" t="str">
        <f>Tokens!AX109</f>
        <v>ncreator</v>
      </c>
      <c r="AW107">
        <f>Tokens!AY109</f>
        <v>10</v>
      </c>
      <c r="AX107" t="str">
        <f>Tokens!AZ109</f>
        <v>cotrcrea</v>
      </c>
      <c r="AY107">
        <f>Tokens!BA109</f>
        <v>90</v>
      </c>
      <c r="AZ107" t="str">
        <f>Tokens!BB109</f>
        <v>nminer</v>
      </c>
      <c r="BA107">
        <f>Tokens!BC109</f>
        <v>0</v>
      </c>
      <c r="BB107">
        <f>Tokens!BD109</f>
        <v>0</v>
      </c>
      <c r="BC107">
        <f>Tokens!BE109</f>
        <v>0</v>
      </c>
      <c r="BD107">
        <f>Tokens!BF109</f>
        <v>0</v>
      </c>
      <c r="BE107">
        <f>Tokens!BG109</f>
        <v>0</v>
      </c>
      <c r="BF107">
        <f>Tokens!BH109</f>
        <v>0</v>
      </c>
      <c r="BG107">
        <f>Tokens!BI109</f>
        <v>0</v>
      </c>
      <c r="BH107" t="str">
        <f>Tokens!BJ109</f>
        <v>PASS The Private Island Club</v>
      </c>
      <c r="BI107" t="str">
        <f>Tokens!BK109</f>
        <v>Calvi On The Rocks</v>
      </c>
    </row>
    <row r="108" spans="1:61" x14ac:dyDescent="0.3">
      <c r="A108" t="str">
        <f>Tokens!C110</f>
        <v>#95 Pass Private Island Club</v>
      </c>
      <c r="B108" t="str">
        <f>Tokens!D110</f>
        <v>COR22A95</v>
      </c>
      <c r="C108" t="str">
        <f>Tokens!E110</f>
        <v>The Private Island Club : networking &amp; party / Pass NFT All Access - 1 édition Calvi on the Rocks 2022</v>
      </c>
      <c r="D108">
        <f>Tokens!F110</f>
        <v>1000</v>
      </c>
      <c r="E108" t="str">
        <f>Tokens!G110</f>
        <v>https://bafybeib5kgy24prd24ad6zr7gsgkqbpzouy7ld2e4byo6o354lbvilavm4.ipfs.nftstorage.link?image_95.webp</v>
      </c>
      <c r="F108" t="str">
        <f>Tokens!H110</f>
        <v>NfluenT for Calvi On The rocks</v>
      </c>
      <c r="G108">
        <f>Tokens!I110</f>
        <v>0</v>
      </c>
      <c r="H108" t="str">
        <f>Tokens!J110</f>
        <v>Pass festival &amp; Avantages</v>
      </c>
      <c r="I108" t="str">
        <f>Tokens!K110</f>
        <v>pour une (1) personne</v>
      </c>
      <c r="J108" t="str">
        <f>Tokens!L110</f>
        <v>Edition1</v>
      </c>
      <c r="K108">
        <f>Tokens!M110</f>
        <v>1</v>
      </c>
      <c r="L108" t="str">
        <f>Tokens!N110</f>
        <v>Last use</v>
      </c>
      <c r="M108">
        <f>Tokens!O110</f>
        <v>0</v>
      </c>
      <c r="N108" t="str">
        <f>Tokens!P110</f>
        <v>avantage1</v>
      </c>
      <c r="O108" t="str">
        <f>Tokens!Q110</f>
        <v>accès au Backstage (dans la limite des places disponibles)</v>
      </c>
      <c r="P108" t="str">
        <f>Tokens!R110</f>
        <v>avantage2</v>
      </c>
      <c r="Q108" t="str">
        <f>Tokens!S110</f>
        <v>accès à la Villa Festival (artistes, influenceurs, media, pro, entrepreneurs, networking... )</v>
      </c>
      <c r="R108" t="str">
        <f>Tokens!T110</f>
        <v>avantage3</v>
      </c>
      <c r="S108" t="str">
        <f>Tokens!U110</f>
        <v>accès pro Chez Tao</v>
      </c>
      <c r="T108" t="str">
        <f>Tokens!V110</f>
        <v>avantage4</v>
      </c>
      <c r="U108" t="str">
        <f>Tokens!W110</f>
        <v>entrée coupe-file au festival</v>
      </c>
      <c r="V108" t="str">
        <f>Tokens!X110</f>
        <v>avantage5</v>
      </c>
      <c r="W108" t="str">
        <f>Tokens!Y110</f>
        <v>accès à l'espace Pro/VIP (dans la limite des places disponibles)</v>
      </c>
      <c r="X108">
        <f>Tokens!Z110</f>
        <v>0</v>
      </c>
      <c r="Y108">
        <f>Tokens!AA110</f>
        <v>0</v>
      </c>
      <c r="Z108">
        <f>Tokens!AB110</f>
        <v>0</v>
      </c>
      <c r="AA108">
        <f>Tokens!AC110</f>
        <v>0</v>
      </c>
      <c r="AB108">
        <f>Tokens!AD110</f>
        <v>0</v>
      </c>
      <c r="AC108">
        <f>Tokens!AE110</f>
        <v>0</v>
      </c>
      <c r="AD108">
        <f>Tokens!AF110</f>
        <v>0</v>
      </c>
      <c r="AE108">
        <f>Tokens!AG110</f>
        <v>0</v>
      </c>
      <c r="AF108">
        <f>Tokens!AH110</f>
        <v>0</v>
      </c>
      <c r="AG108">
        <f>Tokens!AI110</f>
        <v>0</v>
      </c>
      <c r="AH108">
        <f>Tokens!AJ110</f>
        <v>0</v>
      </c>
      <c r="AI108">
        <f>Tokens!AK110</f>
        <v>0</v>
      </c>
      <c r="AJ108">
        <f>Tokens!AL110</f>
        <v>0</v>
      </c>
      <c r="AK108">
        <f>Tokens!AM110</f>
        <v>0</v>
      </c>
      <c r="AL108">
        <f>Tokens!AN110</f>
        <v>0</v>
      </c>
      <c r="AM108">
        <f>Tokens!AO110</f>
        <v>0</v>
      </c>
      <c r="AN108">
        <f>Tokens!AP110</f>
        <v>0</v>
      </c>
      <c r="AO108">
        <f>Tokens!AQ110</f>
        <v>0</v>
      </c>
      <c r="AP108">
        <f>Tokens!AR110</f>
        <v>0</v>
      </c>
      <c r="AQ108">
        <f>Tokens!AS110</f>
        <v>0</v>
      </c>
      <c r="AR108">
        <f>Tokens!AT110</f>
        <v>0</v>
      </c>
      <c r="AS108">
        <f>Tokens!AU110</f>
        <v>0</v>
      </c>
      <c r="AT108">
        <f>Tokens!AV110</f>
        <v>0</v>
      </c>
      <c r="AU108">
        <f>Tokens!AW110</f>
        <v>0</v>
      </c>
      <c r="AV108" t="str">
        <f>Tokens!AX110</f>
        <v>ncreator</v>
      </c>
      <c r="AW108">
        <f>Tokens!AY110</f>
        <v>10</v>
      </c>
      <c r="AX108" t="str">
        <f>Tokens!AZ110</f>
        <v>cotrcrea</v>
      </c>
      <c r="AY108">
        <f>Tokens!BA110</f>
        <v>90</v>
      </c>
      <c r="AZ108" t="str">
        <f>Tokens!BB110</f>
        <v>nminer</v>
      </c>
      <c r="BA108">
        <f>Tokens!BC110</f>
        <v>0</v>
      </c>
      <c r="BB108">
        <f>Tokens!BD110</f>
        <v>0</v>
      </c>
      <c r="BC108">
        <f>Tokens!BE110</f>
        <v>0</v>
      </c>
      <c r="BD108">
        <f>Tokens!BF110</f>
        <v>0</v>
      </c>
      <c r="BE108">
        <f>Tokens!BG110</f>
        <v>0</v>
      </c>
      <c r="BF108">
        <f>Tokens!BH110</f>
        <v>0</v>
      </c>
      <c r="BG108">
        <f>Tokens!BI110</f>
        <v>0</v>
      </c>
      <c r="BH108" t="str">
        <f>Tokens!BJ110</f>
        <v>PASS The Private Island Club</v>
      </c>
      <c r="BI108" t="str">
        <f>Tokens!BK110</f>
        <v>Calvi On The Rocks</v>
      </c>
    </row>
    <row r="109" spans="1:61" x14ac:dyDescent="0.3">
      <c r="A109" t="str">
        <f>Tokens!C111</f>
        <v>#96 Pass Private Island Club</v>
      </c>
      <c r="B109" t="str">
        <f>Tokens!D111</f>
        <v>COR22A96</v>
      </c>
      <c r="C109" t="str">
        <f>Tokens!E111</f>
        <v>The Private Island Club : networking &amp; party / Pass NFT All Access - 1 édition Calvi on the Rocks 2022</v>
      </c>
      <c r="D109">
        <f>Tokens!F111</f>
        <v>1000</v>
      </c>
      <c r="E109" t="str">
        <f>Tokens!G111</f>
        <v>https://bafybeignvqyks2agyn6jowdh245r72c4cbufuuiciwdw2mjgmigfpml56m.ipfs.nftstorage.link?image_96.webp</v>
      </c>
      <c r="F109" t="str">
        <f>Tokens!H111</f>
        <v>NfluenT for Calvi On The rocks</v>
      </c>
      <c r="G109">
        <f>Tokens!I111</f>
        <v>0</v>
      </c>
      <c r="H109" t="str">
        <f>Tokens!J111</f>
        <v>Pass festival &amp; Avantages</v>
      </c>
      <c r="I109" t="str">
        <f>Tokens!K111</f>
        <v>pour une (1) personne</v>
      </c>
      <c r="J109" t="str">
        <f>Tokens!L111</f>
        <v>Edition1</v>
      </c>
      <c r="K109">
        <f>Tokens!M111</f>
        <v>1</v>
      </c>
      <c r="L109" t="str">
        <f>Tokens!N111</f>
        <v>Last use</v>
      </c>
      <c r="M109">
        <f>Tokens!O111</f>
        <v>0</v>
      </c>
      <c r="N109" t="str">
        <f>Tokens!P111</f>
        <v>avantage1</v>
      </c>
      <c r="O109" t="str">
        <f>Tokens!Q111</f>
        <v>accès au Backstage (dans la limite des places disponibles)</v>
      </c>
      <c r="P109" t="str">
        <f>Tokens!R111</f>
        <v>avantage2</v>
      </c>
      <c r="Q109" t="str">
        <f>Tokens!S111</f>
        <v>accès à la Villa Festival (artistes, influenceurs, media, pro, entrepreneurs, networking... )</v>
      </c>
      <c r="R109" t="str">
        <f>Tokens!T111</f>
        <v>avantage3</v>
      </c>
      <c r="S109" t="str">
        <f>Tokens!U111</f>
        <v>accès pro Chez Tao</v>
      </c>
      <c r="T109" t="str">
        <f>Tokens!V111</f>
        <v>avantage4</v>
      </c>
      <c r="U109" t="str">
        <f>Tokens!W111</f>
        <v>entrée coupe-file au festival</v>
      </c>
      <c r="V109" t="str">
        <f>Tokens!X111</f>
        <v>avantage5</v>
      </c>
      <c r="W109" t="str">
        <f>Tokens!Y111</f>
        <v>accès à l'espace Pro/VIP (dans la limite des places disponibles)</v>
      </c>
      <c r="X109">
        <f>Tokens!Z111</f>
        <v>0</v>
      </c>
      <c r="Y109">
        <f>Tokens!AA111</f>
        <v>0</v>
      </c>
      <c r="Z109">
        <f>Tokens!AB111</f>
        <v>0</v>
      </c>
      <c r="AA109">
        <f>Tokens!AC111</f>
        <v>0</v>
      </c>
      <c r="AB109">
        <f>Tokens!AD111</f>
        <v>0</v>
      </c>
      <c r="AC109">
        <f>Tokens!AE111</f>
        <v>0</v>
      </c>
      <c r="AD109">
        <f>Tokens!AF111</f>
        <v>0</v>
      </c>
      <c r="AE109">
        <f>Tokens!AG111</f>
        <v>0</v>
      </c>
      <c r="AF109">
        <f>Tokens!AH111</f>
        <v>0</v>
      </c>
      <c r="AG109">
        <f>Tokens!AI111</f>
        <v>0</v>
      </c>
      <c r="AH109">
        <f>Tokens!AJ111</f>
        <v>0</v>
      </c>
      <c r="AI109">
        <f>Tokens!AK111</f>
        <v>0</v>
      </c>
      <c r="AJ109">
        <f>Tokens!AL111</f>
        <v>0</v>
      </c>
      <c r="AK109">
        <f>Tokens!AM111</f>
        <v>0</v>
      </c>
      <c r="AL109">
        <f>Tokens!AN111</f>
        <v>0</v>
      </c>
      <c r="AM109">
        <f>Tokens!AO111</f>
        <v>0</v>
      </c>
      <c r="AN109">
        <f>Tokens!AP111</f>
        <v>0</v>
      </c>
      <c r="AO109">
        <f>Tokens!AQ111</f>
        <v>0</v>
      </c>
      <c r="AP109">
        <f>Tokens!AR111</f>
        <v>0</v>
      </c>
      <c r="AQ109">
        <f>Tokens!AS111</f>
        <v>0</v>
      </c>
      <c r="AR109">
        <f>Tokens!AT111</f>
        <v>0</v>
      </c>
      <c r="AS109">
        <f>Tokens!AU111</f>
        <v>0</v>
      </c>
      <c r="AT109">
        <f>Tokens!AV111</f>
        <v>0</v>
      </c>
      <c r="AU109">
        <f>Tokens!AW111</f>
        <v>0</v>
      </c>
      <c r="AV109" t="str">
        <f>Tokens!AX111</f>
        <v>ncreator</v>
      </c>
      <c r="AW109">
        <f>Tokens!AY111</f>
        <v>10</v>
      </c>
      <c r="AX109" t="str">
        <f>Tokens!AZ111</f>
        <v>cotrcrea</v>
      </c>
      <c r="AY109">
        <f>Tokens!BA111</f>
        <v>90</v>
      </c>
      <c r="AZ109" t="str">
        <f>Tokens!BB111</f>
        <v>nminer</v>
      </c>
      <c r="BA109">
        <f>Tokens!BC111</f>
        <v>0</v>
      </c>
      <c r="BB109">
        <f>Tokens!BD111</f>
        <v>0</v>
      </c>
      <c r="BC109">
        <f>Tokens!BE111</f>
        <v>0</v>
      </c>
      <c r="BD109">
        <f>Tokens!BF111</f>
        <v>0</v>
      </c>
      <c r="BE109">
        <f>Tokens!BG111</f>
        <v>0</v>
      </c>
      <c r="BF109">
        <f>Tokens!BH111</f>
        <v>0</v>
      </c>
      <c r="BG109">
        <f>Tokens!BI111</f>
        <v>0</v>
      </c>
      <c r="BH109" t="str">
        <f>Tokens!BJ111</f>
        <v>PASS The Private Island Club</v>
      </c>
      <c r="BI109" t="str">
        <f>Tokens!BK111</f>
        <v>Calvi On The Rocks</v>
      </c>
    </row>
    <row r="110" spans="1:61" x14ac:dyDescent="0.3">
      <c r="A110" t="str">
        <f>Tokens!C112</f>
        <v>#97 Pass Private Island Club</v>
      </c>
      <c r="B110" t="str">
        <f>Tokens!D112</f>
        <v>COR22A97</v>
      </c>
      <c r="C110" t="str">
        <f>Tokens!E112</f>
        <v>The Private Island Club : networking &amp; party / Pass NFT All Access - 1 édition Calvi on the Rocks 2022</v>
      </c>
      <c r="D110">
        <f>Tokens!F112</f>
        <v>1000</v>
      </c>
      <c r="E110" t="str">
        <f>Tokens!G112</f>
        <v>https://bafybeieh37bq6ejmgeumcapb6bu4m55qej3iek4oa6qgv4p6nzloupveve.ipfs.nftstorage.link?image_97.webp</v>
      </c>
      <c r="F110" t="str">
        <f>Tokens!H112</f>
        <v>NfluenT for Calvi On The rocks</v>
      </c>
      <c r="G110">
        <f>Tokens!I112</f>
        <v>0</v>
      </c>
      <c r="H110" t="str">
        <f>Tokens!J112</f>
        <v>Pass festival &amp; Avantages</v>
      </c>
      <c r="I110" t="str">
        <f>Tokens!K112</f>
        <v>pour une (1) personne</v>
      </c>
      <c r="J110" t="str">
        <f>Tokens!L112</f>
        <v>Edition1</v>
      </c>
      <c r="K110">
        <f>Tokens!M112</f>
        <v>1</v>
      </c>
      <c r="L110" t="str">
        <f>Tokens!N112</f>
        <v>Last use</v>
      </c>
      <c r="M110">
        <f>Tokens!O112</f>
        <v>0</v>
      </c>
      <c r="N110" t="str">
        <f>Tokens!P112</f>
        <v>avantage1</v>
      </c>
      <c r="O110" t="str">
        <f>Tokens!Q112</f>
        <v>accès au Backstage (dans la limite des places disponibles)</v>
      </c>
      <c r="P110" t="str">
        <f>Tokens!R112</f>
        <v>avantage2</v>
      </c>
      <c r="Q110" t="str">
        <f>Tokens!S112</f>
        <v>accès à la Villa Festival (artistes, influenceurs, media, pro, entrepreneurs, networking... )</v>
      </c>
      <c r="R110" t="str">
        <f>Tokens!T112</f>
        <v>avantage3</v>
      </c>
      <c r="S110" t="str">
        <f>Tokens!U112</f>
        <v>accès pro Chez Tao</v>
      </c>
      <c r="T110" t="str">
        <f>Tokens!V112</f>
        <v>avantage4</v>
      </c>
      <c r="U110" t="str">
        <f>Tokens!W112</f>
        <v>entrée coupe-file au festival</v>
      </c>
      <c r="V110" t="str">
        <f>Tokens!X112</f>
        <v>avantage5</v>
      </c>
      <c r="W110" t="str">
        <f>Tokens!Y112</f>
        <v>accès à l'espace Pro/VIP (dans la limite des places disponibles)</v>
      </c>
      <c r="X110">
        <f>Tokens!Z112</f>
        <v>0</v>
      </c>
      <c r="Y110">
        <f>Tokens!AA112</f>
        <v>0</v>
      </c>
      <c r="Z110">
        <f>Tokens!AB112</f>
        <v>0</v>
      </c>
      <c r="AA110">
        <f>Tokens!AC112</f>
        <v>0</v>
      </c>
      <c r="AB110">
        <f>Tokens!AD112</f>
        <v>0</v>
      </c>
      <c r="AC110">
        <f>Tokens!AE112</f>
        <v>0</v>
      </c>
      <c r="AD110">
        <f>Tokens!AF112</f>
        <v>0</v>
      </c>
      <c r="AE110">
        <f>Tokens!AG112</f>
        <v>0</v>
      </c>
      <c r="AF110">
        <f>Tokens!AH112</f>
        <v>0</v>
      </c>
      <c r="AG110">
        <f>Tokens!AI112</f>
        <v>0</v>
      </c>
      <c r="AH110">
        <f>Tokens!AJ112</f>
        <v>0</v>
      </c>
      <c r="AI110">
        <f>Tokens!AK112</f>
        <v>0</v>
      </c>
      <c r="AJ110">
        <f>Tokens!AL112</f>
        <v>0</v>
      </c>
      <c r="AK110">
        <f>Tokens!AM112</f>
        <v>0</v>
      </c>
      <c r="AL110">
        <f>Tokens!AN112</f>
        <v>0</v>
      </c>
      <c r="AM110">
        <f>Tokens!AO112</f>
        <v>0</v>
      </c>
      <c r="AN110">
        <f>Tokens!AP112</f>
        <v>0</v>
      </c>
      <c r="AO110">
        <f>Tokens!AQ112</f>
        <v>0</v>
      </c>
      <c r="AP110">
        <f>Tokens!AR112</f>
        <v>0</v>
      </c>
      <c r="AQ110">
        <f>Tokens!AS112</f>
        <v>0</v>
      </c>
      <c r="AR110">
        <f>Tokens!AT112</f>
        <v>0</v>
      </c>
      <c r="AS110">
        <f>Tokens!AU112</f>
        <v>0</v>
      </c>
      <c r="AT110">
        <f>Tokens!AV112</f>
        <v>0</v>
      </c>
      <c r="AU110">
        <f>Tokens!AW112</f>
        <v>0</v>
      </c>
      <c r="AV110" t="str">
        <f>Tokens!AX112</f>
        <v>ncreator</v>
      </c>
      <c r="AW110">
        <f>Tokens!AY112</f>
        <v>10</v>
      </c>
      <c r="AX110" t="str">
        <f>Tokens!AZ112</f>
        <v>cotrcrea</v>
      </c>
      <c r="AY110">
        <f>Tokens!BA112</f>
        <v>90</v>
      </c>
      <c r="AZ110" t="str">
        <f>Tokens!BB112</f>
        <v>nminer</v>
      </c>
      <c r="BA110">
        <f>Tokens!BC112</f>
        <v>0</v>
      </c>
      <c r="BB110">
        <f>Tokens!BD112</f>
        <v>0</v>
      </c>
      <c r="BC110">
        <f>Tokens!BE112</f>
        <v>0</v>
      </c>
      <c r="BD110">
        <f>Tokens!BF112</f>
        <v>0</v>
      </c>
      <c r="BE110">
        <f>Tokens!BG112</f>
        <v>0</v>
      </c>
      <c r="BF110">
        <f>Tokens!BH112</f>
        <v>0</v>
      </c>
      <c r="BG110">
        <f>Tokens!BI112</f>
        <v>0</v>
      </c>
      <c r="BH110" t="str">
        <f>Tokens!BJ112</f>
        <v>PASS The Private Island Club</v>
      </c>
      <c r="BI110" t="str">
        <f>Tokens!BK112</f>
        <v>Calvi On The Rocks</v>
      </c>
    </row>
    <row r="111" spans="1:61" x14ac:dyDescent="0.3">
      <c r="A111" t="str">
        <f>Tokens!C113</f>
        <v>#98 Pass Private Island Club</v>
      </c>
      <c r="B111" t="str">
        <f>Tokens!D113</f>
        <v>COR22A98</v>
      </c>
      <c r="C111" t="str">
        <f>Tokens!E113</f>
        <v>The Private Island Club : networking &amp; party / Pass NFT All Access - 1 édition Calvi on the Rocks 2022</v>
      </c>
      <c r="D111">
        <f>Tokens!F113</f>
        <v>1000</v>
      </c>
      <c r="E111" t="str">
        <f>Tokens!G113</f>
        <v>https://bafybeibzot5yhsa5ksy5wj46i4i5l3sdfvn7xuyc2ppxiotmq2nmsjlqlq.ipfs.nftstorage.link?image_98.webp</v>
      </c>
      <c r="F111" t="str">
        <f>Tokens!H113</f>
        <v>NfluenT for Calvi On The rocks</v>
      </c>
      <c r="G111">
        <f>Tokens!I113</f>
        <v>0</v>
      </c>
      <c r="H111" t="str">
        <f>Tokens!J113</f>
        <v>Pass festival &amp; Avantages</v>
      </c>
      <c r="I111" t="str">
        <f>Tokens!K113</f>
        <v>pour une (1) personne</v>
      </c>
      <c r="J111" t="str">
        <f>Tokens!L113</f>
        <v>Edition1</v>
      </c>
      <c r="K111">
        <f>Tokens!M113</f>
        <v>1</v>
      </c>
      <c r="L111" t="str">
        <f>Tokens!N113</f>
        <v>Last use</v>
      </c>
      <c r="M111">
        <f>Tokens!O113</f>
        <v>0</v>
      </c>
      <c r="N111" t="str">
        <f>Tokens!P113</f>
        <v>avantage1</v>
      </c>
      <c r="O111" t="str">
        <f>Tokens!Q113</f>
        <v>accès au Backstage (dans la limite des places disponibles)</v>
      </c>
      <c r="P111" t="str">
        <f>Tokens!R113</f>
        <v>avantage2</v>
      </c>
      <c r="Q111" t="str">
        <f>Tokens!S113</f>
        <v>accès à la Villa Festival (artistes, influenceurs, media, pro, entrepreneurs, networking... )</v>
      </c>
      <c r="R111" t="str">
        <f>Tokens!T113</f>
        <v>avantage3</v>
      </c>
      <c r="S111" t="str">
        <f>Tokens!U113</f>
        <v>accès pro Chez Tao</v>
      </c>
      <c r="T111" t="str">
        <f>Tokens!V113</f>
        <v>avantage4</v>
      </c>
      <c r="U111" t="str">
        <f>Tokens!W113</f>
        <v>entrée coupe-file au festival</v>
      </c>
      <c r="V111" t="str">
        <f>Tokens!X113</f>
        <v>avantage5</v>
      </c>
      <c r="W111" t="str">
        <f>Tokens!Y113</f>
        <v>accès à l'espace Pro/VIP (dans la limite des places disponibles)</v>
      </c>
      <c r="X111">
        <f>Tokens!Z113</f>
        <v>0</v>
      </c>
      <c r="Y111">
        <f>Tokens!AA113</f>
        <v>0</v>
      </c>
      <c r="Z111">
        <f>Tokens!AB113</f>
        <v>0</v>
      </c>
      <c r="AA111">
        <f>Tokens!AC113</f>
        <v>0</v>
      </c>
      <c r="AB111">
        <f>Tokens!AD113</f>
        <v>0</v>
      </c>
      <c r="AC111">
        <f>Tokens!AE113</f>
        <v>0</v>
      </c>
      <c r="AD111">
        <f>Tokens!AF113</f>
        <v>0</v>
      </c>
      <c r="AE111">
        <f>Tokens!AG113</f>
        <v>0</v>
      </c>
      <c r="AF111">
        <f>Tokens!AH113</f>
        <v>0</v>
      </c>
      <c r="AG111">
        <f>Tokens!AI113</f>
        <v>0</v>
      </c>
      <c r="AH111">
        <f>Tokens!AJ113</f>
        <v>0</v>
      </c>
      <c r="AI111">
        <f>Tokens!AK113</f>
        <v>0</v>
      </c>
      <c r="AJ111">
        <f>Tokens!AL113</f>
        <v>0</v>
      </c>
      <c r="AK111">
        <f>Tokens!AM113</f>
        <v>0</v>
      </c>
      <c r="AL111">
        <f>Tokens!AN113</f>
        <v>0</v>
      </c>
      <c r="AM111">
        <f>Tokens!AO113</f>
        <v>0</v>
      </c>
      <c r="AN111">
        <f>Tokens!AP113</f>
        <v>0</v>
      </c>
      <c r="AO111">
        <f>Tokens!AQ113</f>
        <v>0</v>
      </c>
      <c r="AP111">
        <f>Tokens!AR113</f>
        <v>0</v>
      </c>
      <c r="AQ111">
        <f>Tokens!AS113</f>
        <v>0</v>
      </c>
      <c r="AR111">
        <f>Tokens!AT113</f>
        <v>0</v>
      </c>
      <c r="AS111">
        <f>Tokens!AU113</f>
        <v>0</v>
      </c>
      <c r="AT111">
        <f>Tokens!AV113</f>
        <v>0</v>
      </c>
      <c r="AU111">
        <f>Tokens!AW113</f>
        <v>0</v>
      </c>
      <c r="AV111" t="str">
        <f>Tokens!AX113</f>
        <v>ncreator</v>
      </c>
      <c r="AW111">
        <f>Tokens!AY113</f>
        <v>10</v>
      </c>
      <c r="AX111" t="str">
        <f>Tokens!AZ113</f>
        <v>cotrcrea</v>
      </c>
      <c r="AY111">
        <f>Tokens!BA113</f>
        <v>90</v>
      </c>
      <c r="AZ111" t="str">
        <f>Tokens!BB113</f>
        <v>nminer</v>
      </c>
      <c r="BA111">
        <f>Tokens!BC113</f>
        <v>0</v>
      </c>
      <c r="BB111">
        <f>Tokens!BD113</f>
        <v>0</v>
      </c>
      <c r="BC111">
        <f>Tokens!BE113</f>
        <v>0</v>
      </c>
      <c r="BD111">
        <f>Tokens!BF113</f>
        <v>0</v>
      </c>
      <c r="BE111">
        <f>Tokens!BG113</f>
        <v>0</v>
      </c>
      <c r="BF111">
        <f>Tokens!BH113</f>
        <v>0</v>
      </c>
      <c r="BG111">
        <f>Tokens!BI113</f>
        <v>0</v>
      </c>
      <c r="BH111" t="str">
        <f>Tokens!BJ113</f>
        <v>PASS The Private Island Club</v>
      </c>
      <c r="BI111" t="str">
        <f>Tokens!BK113</f>
        <v>Calvi On The Rocks</v>
      </c>
    </row>
    <row r="112" spans="1:61" x14ac:dyDescent="0.3">
      <c r="A112" t="str">
        <f>Tokens!C114</f>
        <v>#99 Pass Private Island Club</v>
      </c>
      <c r="B112" t="str">
        <f>Tokens!D114</f>
        <v>COR22A99</v>
      </c>
      <c r="C112" t="str">
        <f>Tokens!E114</f>
        <v>The Private Island Club : networking &amp; party / Pass NFT All Access - 1 édition Calvi on the Rocks 2022</v>
      </c>
      <c r="D112">
        <f>Tokens!F114</f>
        <v>1000</v>
      </c>
      <c r="E112" t="str">
        <f>Tokens!G114</f>
        <v>https://bafybeia3pktxwunnulrz466xyjvvohbdlngsesdnmrj27qoc3zinc3ig5m.ipfs.nftstorage.link?image_99.webp</v>
      </c>
      <c r="F112" t="str">
        <f>Tokens!H114</f>
        <v>NfluenT for Calvi On The rocks</v>
      </c>
      <c r="G112">
        <f>Tokens!I114</f>
        <v>0</v>
      </c>
      <c r="H112" t="str">
        <f>Tokens!J114</f>
        <v>Pass festival &amp; Avantages</v>
      </c>
      <c r="I112" t="str">
        <f>Tokens!K114</f>
        <v>pour une (1) personne</v>
      </c>
      <c r="J112" t="str">
        <f>Tokens!L114</f>
        <v>Edition1</v>
      </c>
      <c r="K112">
        <f>Tokens!M114</f>
        <v>1</v>
      </c>
      <c r="L112" t="str">
        <f>Tokens!N114</f>
        <v>Last use</v>
      </c>
      <c r="M112">
        <f>Tokens!O114</f>
        <v>0</v>
      </c>
      <c r="N112" t="str">
        <f>Tokens!P114</f>
        <v>avantage1</v>
      </c>
      <c r="O112" t="str">
        <f>Tokens!Q114</f>
        <v>accès au Backstage (dans la limite des places disponibles)</v>
      </c>
      <c r="P112" t="str">
        <f>Tokens!R114</f>
        <v>avantage2</v>
      </c>
      <c r="Q112" t="str">
        <f>Tokens!S114</f>
        <v>accès à la Villa Festival (artistes, influenceurs, media, pro, entrepreneurs, networking... )</v>
      </c>
      <c r="R112" t="str">
        <f>Tokens!T114</f>
        <v>avantage3</v>
      </c>
      <c r="S112" t="str">
        <f>Tokens!U114</f>
        <v>accès pro Chez Tao</v>
      </c>
      <c r="T112" t="str">
        <f>Tokens!V114</f>
        <v>avantage4</v>
      </c>
      <c r="U112" t="str">
        <f>Tokens!W114</f>
        <v>entrée coupe-file au festival</v>
      </c>
      <c r="V112" t="str">
        <f>Tokens!X114</f>
        <v>avantage5</v>
      </c>
      <c r="W112" t="str">
        <f>Tokens!Y114</f>
        <v>accès à l'espace Pro/VIP (dans la limite des places disponibles)</v>
      </c>
      <c r="X112">
        <f>Tokens!Z114</f>
        <v>0</v>
      </c>
      <c r="Y112">
        <f>Tokens!AA114</f>
        <v>0</v>
      </c>
      <c r="Z112">
        <f>Tokens!AB114</f>
        <v>0</v>
      </c>
      <c r="AA112">
        <f>Tokens!AC114</f>
        <v>0</v>
      </c>
      <c r="AB112">
        <f>Tokens!AD114</f>
        <v>0</v>
      </c>
      <c r="AC112">
        <f>Tokens!AE114</f>
        <v>0</v>
      </c>
      <c r="AD112">
        <f>Tokens!AF114</f>
        <v>0</v>
      </c>
      <c r="AE112">
        <f>Tokens!AG114</f>
        <v>0</v>
      </c>
      <c r="AF112">
        <f>Tokens!AH114</f>
        <v>0</v>
      </c>
      <c r="AG112">
        <f>Tokens!AI114</f>
        <v>0</v>
      </c>
      <c r="AH112">
        <f>Tokens!AJ114</f>
        <v>0</v>
      </c>
      <c r="AI112">
        <f>Tokens!AK114</f>
        <v>0</v>
      </c>
      <c r="AJ112">
        <f>Tokens!AL114</f>
        <v>0</v>
      </c>
      <c r="AK112">
        <f>Tokens!AM114</f>
        <v>0</v>
      </c>
      <c r="AL112">
        <f>Tokens!AN114</f>
        <v>0</v>
      </c>
      <c r="AM112">
        <f>Tokens!AO114</f>
        <v>0</v>
      </c>
      <c r="AN112">
        <f>Tokens!AP114</f>
        <v>0</v>
      </c>
      <c r="AO112">
        <f>Tokens!AQ114</f>
        <v>0</v>
      </c>
      <c r="AP112">
        <f>Tokens!AR114</f>
        <v>0</v>
      </c>
      <c r="AQ112">
        <f>Tokens!AS114</f>
        <v>0</v>
      </c>
      <c r="AR112">
        <f>Tokens!AT114</f>
        <v>0</v>
      </c>
      <c r="AS112">
        <f>Tokens!AU114</f>
        <v>0</v>
      </c>
      <c r="AT112">
        <f>Tokens!AV114</f>
        <v>0</v>
      </c>
      <c r="AU112">
        <f>Tokens!AW114</f>
        <v>0</v>
      </c>
      <c r="AV112" t="str">
        <f>Tokens!AX114</f>
        <v>ncreator</v>
      </c>
      <c r="AW112">
        <f>Tokens!AY114</f>
        <v>10</v>
      </c>
      <c r="AX112" t="str">
        <f>Tokens!AZ114</f>
        <v>cotrcrea</v>
      </c>
      <c r="AY112">
        <f>Tokens!BA114</f>
        <v>90</v>
      </c>
      <c r="AZ112" t="str">
        <f>Tokens!BB114</f>
        <v>nminer</v>
      </c>
      <c r="BA112">
        <f>Tokens!BC114</f>
        <v>0</v>
      </c>
      <c r="BB112">
        <f>Tokens!BD114</f>
        <v>0</v>
      </c>
      <c r="BC112">
        <f>Tokens!BE114</f>
        <v>0</v>
      </c>
      <c r="BD112">
        <f>Tokens!BF114</f>
        <v>0</v>
      </c>
      <c r="BE112">
        <f>Tokens!BG114</f>
        <v>0</v>
      </c>
      <c r="BF112">
        <f>Tokens!BH114</f>
        <v>0</v>
      </c>
      <c r="BG112">
        <f>Tokens!BI114</f>
        <v>0</v>
      </c>
      <c r="BH112" t="str">
        <f>Tokens!BJ114</f>
        <v>PASS The Private Island Club</v>
      </c>
      <c r="BI112" t="str">
        <f>Tokens!BK114</f>
        <v>Calvi On The Rocks</v>
      </c>
    </row>
    <row r="113" spans="1:61" x14ac:dyDescent="0.3">
      <c r="A113" t="str">
        <f>Tokens!C115</f>
        <v>#100 Pass Private Island Club</v>
      </c>
      <c r="B113" t="str">
        <f>Tokens!D115</f>
        <v>COR22A100</v>
      </c>
      <c r="C113" t="str">
        <f>Tokens!E115</f>
        <v>The Private Island Club : networking &amp; party / Pass NFT All Access - 1 édition Calvi on the Rocks 2022</v>
      </c>
      <c r="D113">
        <f>Tokens!F115</f>
        <v>1000</v>
      </c>
      <c r="E113" t="str">
        <f>Tokens!G115</f>
        <v>https://bafybeiff3hs4wbryjog7rmifi35gu5mojvz3cmpclq3djs6pmdnpvwenta.ipfs.nftstorage.link?image_100.webp</v>
      </c>
      <c r="F113" t="str">
        <f>Tokens!H115</f>
        <v>NfluenT for Calvi On The rocks</v>
      </c>
      <c r="G113">
        <f>Tokens!I115</f>
        <v>0</v>
      </c>
      <c r="H113" t="str">
        <f>Tokens!J115</f>
        <v>Pass festival &amp; Avantages</v>
      </c>
      <c r="I113" t="str">
        <f>Tokens!K115</f>
        <v>pour une (1) personne</v>
      </c>
      <c r="J113" t="str">
        <f>Tokens!L115</f>
        <v>Edition1</v>
      </c>
      <c r="K113">
        <f>Tokens!M115</f>
        <v>1</v>
      </c>
      <c r="L113" t="str">
        <f>Tokens!N115</f>
        <v>Last use</v>
      </c>
      <c r="M113">
        <f>Tokens!O115</f>
        <v>0</v>
      </c>
      <c r="N113" t="str">
        <f>Tokens!P115</f>
        <v>avantage1</v>
      </c>
      <c r="O113" t="str">
        <f>Tokens!Q115</f>
        <v>accès au Backstage (dans la limite des places disponibles)</v>
      </c>
      <c r="P113" t="str">
        <f>Tokens!R115</f>
        <v>avantage2</v>
      </c>
      <c r="Q113" t="str">
        <f>Tokens!S115</f>
        <v>accès à la Villa Festival (artistes, influenceurs, media, pro, entrepreneurs, networking... )</v>
      </c>
      <c r="R113" t="str">
        <f>Tokens!T115</f>
        <v>avantage3</v>
      </c>
      <c r="S113" t="str">
        <f>Tokens!U115</f>
        <v>accès pro Chez Tao</v>
      </c>
      <c r="T113" t="str">
        <f>Tokens!V115</f>
        <v>avantage4</v>
      </c>
      <c r="U113" t="str">
        <f>Tokens!W115</f>
        <v>entrée coupe-file au festival</v>
      </c>
      <c r="V113" t="str">
        <f>Tokens!X115</f>
        <v>avantage5</v>
      </c>
      <c r="W113" t="str">
        <f>Tokens!Y115</f>
        <v>accès à l'espace Pro/VIP (dans la limite des places disponibles)</v>
      </c>
      <c r="X113">
        <f>Tokens!Z115</f>
        <v>0</v>
      </c>
      <c r="Y113">
        <f>Tokens!AA115</f>
        <v>0</v>
      </c>
      <c r="Z113">
        <f>Tokens!AB115</f>
        <v>0</v>
      </c>
      <c r="AA113">
        <f>Tokens!AC115</f>
        <v>0</v>
      </c>
      <c r="AB113">
        <f>Tokens!AD115</f>
        <v>0</v>
      </c>
      <c r="AC113">
        <f>Tokens!AE115</f>
        <v>0</v>
      </c>
      <c r="AD113">
        <f>Tokens!AF115</f>
        <v>0</v>
      </c>
      <c r="AE113">
        <f>Tokens!AG115</f>
        <v>0</v>
      </c>
      <c r="AF113">
        <f>Tokens!AH115</f>
        <v>0</v>
      </c>
      <c r="AG113">
        <f>Tokens!AI115</f>
        <v>0</v>
      </c>
      <c r="AH113">
        <f>Tokens!AJ115</f>
        <v>0</v>
      </c>
      <c r="AI113">
        <f>Tokens!AK115</f>
        <v>0</v>
      </c>
      <c r="AJ113">
        <f>Tokens!AL115</f>
        <v>0</v>
      </c>
      <c r="AK113">
        <f>Tokens!AM115</f>
        <v>0</v>
      </c>
      <c r="AL113">
        <f>Tokens!AN115</f>
        <v>0</v>
      </c>
      <c r="AM113">
        <f>Tokens!AO115</f>
        <v>0</v>
      </c>
      <c r="AN113">
        <f>Tokens!AP115</f>
        <v>0</v>
      </c>
      <c r="AO113">
        <f>Tokens!AQ115</f>
        <v>0</v>
      </c>
      <c r="AP113">
        <f>Tokens!AR115</f>
        <v>0</v>
      </c>
      <c r="AQ113">
        <f>Tokens!AS115</f>
        <v>0</v>
      </c>
      <c r="AR113">
        <f>Tokens!AT115</f>
        <v>0</v>
      </c>
      <c r="AS113">
        <f>Tokens!AU115</f>
        <v>0</v>
      </c>
      <c r="AT113">
        <f>Tokens!AV115</f>
        <v>0</v>
      </c>
      <c r="AU113">
        <f>Tokens!AW115</f>
        <v>0</v>
      </c>
      <c r="AV113" t="str">
        <f>Tokens!AX115</f>
        <v>ncreator</v>
      </c>
      <c r="AW113">
        <f>Tokens!AY115</f>
        <v>10</v>
      </c>
      <c r="AX113" t="str">
        <f>Tokens!AZ115</f>
        <v>cotrcrea</v>
      </c>
      <c r="AY113">
        <f>Tokens!BA115</f>
        <v>90</v>
      </c>
      <c r="AZ113" t="str">
        <f>Tokens!BB115</f>
        <v>nminer</v>
      </c>
      <c r="BA113">
        <f>Tokens!BC115</f>
        <v>0</v>
      </c>
      <c r="BB113">
        <f>Tokens!BD115</f>
        <v>0</v>
      </c>
      <c r="BC113">
        <f>Tokens!BE115</f>
        <v>0</v>
      </c>
      <c r="BD113">
        <f>Tokens!BF115</f>
        <v>0</v>
      </c>
      <c r="BE113">
        <f>Tokens!BG115</f>
        <v>0</v>
      </c>
      <c r="BF113">
        <f>Tokens!BH115</f>
        <v>0</v>
      </c>
      <c r="BG113">
        <f>Tokens!BI115</f>
        <v>0</v>
      </c>
      <c r="BH113" t="str">
        <f>Tokens!BJ115</f>
        <v>PASS The Private Island Club</v>
      </c>
      <c r="BI113" t="str">
        <f>Tokens!BK115</f>
        <v>Calvi On The Rocks</v>
      </c>
    </row>
    <row r="114" spans="1:61" x14ac:dyDescent="0.3">
      <c r="A114" t="str">
        <f>Tokens!C116</f>
        <v>#101 Pass Private Island Club</v>
      </c>
      <c r="B114" t="str">
        <f>Tokens!D116</f>
        <v>COR22A101</v>
      </c>
      <c r="C114" t="str">
        <f>Tokens!E116</f>
        <v>The Private Island Club : networking &amp; party / Pass NFT All Access - 1 édition Calvi on the Rocks 2022</v>
      </c>
      <c r="D114">
        <f>Tokens!F116</f>
        <v>1000</v>
      </c>
      <c r="E114" t="str">
        <f>Tokens!G116</f>
        <v>https://bafybeiey5ob4byll6tilzaq77uxpaemzvvdtjardzudhnv5okvi445ofpq.ipfs.nftstorage.link?image_101.webp</v>
      </c>
      <c r="F114" t="str">
        <f>Tokens!H116</f>
        <v>NfluenT for Calvi On The rocks</v>
      </c>
      <c r="G114">
        <f>Tokens!I116</f>
        <v>0</v>
      </c>
      <c r="H114" t="str">
        <f>Tokens!J116</f>
        <v>Pass festival &amp; Avantages</v>
      </c>
      <c r="I114" t="str">
        <f>Tokens!K116</f>
        <v>pour une (1) personne</v>
      </c>
      <c r="J114" t="str">
        <f>Tokens!L116</f>
        <v>Edition1</v>
      </c>
      <c r="K114">
        <f>Tokens!M116</f>
        <v>1</v>
      </c>
      <c r="L114" t="str">
        <f>Tokens!N116</f>
        <v>Last use</v>
      </c>
      <c r="M114">
        <f>Tokens!O116</f>
        <v>0</v>
      </c>
      <c r="N114" t="str">
        <f>Tokens!P116</f>
        <v>avantage1</v>
      </c>
      <c r="O114" t="str">
        <f>Tokens!Q116</f>
        <v>accès au Backstage (dans la limite des places disponibles)</v>
      </c>
      <c r="P114" t="str">
        <f>Tokens!R116</f>
        <v>avantage2</v>
      </c>
      <c r="Q114" t="str">
        <f>Tokens!S116</f>
        <v>accès à la Villa Festival (artistes, influenceurs, media, pro, entrepreneurs, networking... )</v>
      </c>
      <c r="R114" t="str">
        <f>Tokens!T116</f>
        <v>avantage3</v>
      </c>
      <c r="S114" t="str">
        <f>Tokens!U116</f>
        <v>accès pro Chez Tao</v>
      </c>
      <c r="T114" t="str">
        <f>Tokens!V116</f>
        <v>avantage4</v>
      </c>
      <c r="U114" t="str">
        <f>Tokens!W116</f>
        <v>entrée coupe-file au festival</v>
      </c>
      <c r="V114" t="str">
        <f>Tokens!X116</f>
        <v>avantage5</v>
      </c>
      <c r="W114" t="str">
        <f>Tokens!Y116</f>
        <v>accès à l'espace Pro/VIP (dans la limite des places disponibles)</v>
      </c>
      <c r="X114">
        <f>Tokens!Z116</f>
        <v>0</v>
      </c>
      <c r="Y114">
        <f>Tokens!AA116</f>
        <v>0</v>
      </c>
      <c r="Z114">
        <f>Tokens!AB116</f>
        <v>0</v>
      </c>
      <c r="AA114">
        <f>Tokens!AC116</f>
        <v>0</v>
      </c>
      <c r="AB114">
        <f>Tokens!AD116</f>
        <v>0</v>
      </c>
      <c r="AC114">
        <f>Tokens!AE116</f>
        <v>0</v>
      </c>
      <c r="AD114">
        <f>Tokens!AF116</f>
        <v>0</v>
      </c>
      <c r="AE114">
        <f>Tokens!AG116</f>
        <v>0</v>
      </c>
      <c r="AF114">
        <f>Tokens!AH116</f>
        <v>0</v>
      </c>
      <c r="AG114">
        <f>Tokens!AI116</f>
        <v>0</v>
      </c>
      <c r="AH114">
        <f>Tokens!AJ116</f>
        <v>0</v>
      </c>
      <c r="AI114">
        <f>Tokens!AK116</f>
        <v>0</v>
      </c>
      <c r="AJ114">
        <f>Tokens!AL116</f>
        <v>0</v>
      </c>
      <c r="AK114">
        <f>Tokens!AM116</f>
        <v>0</v>
      </c>
      <c r="AL114">
        <f>Tokens!AN116</f>
        <v>0</v>
      </c>
      <c r="AM114">
        <f>Tokens!AO116</f>
        <v>0</v>
      </c>
      <c r="AN114">
        <f>Tokens!AP116</f>
        <v>0</v>
      </c>
      <c r="AO114">
        <f>Tokens!AQ116</f>
        <v>0</v>
      </c>
      <c r="AP114">
        <f>Tokens!AR116</f>
        <v>0</v>
      </c>
      <c r="AQ114">
        <f>Tokens!AS116</f>
        <v>0</v>
      </c>
      <c r="AR114">
        <f>Tokens!AT116</f>
        <v>0</v>
      </c>
      <c r="AS114">
        <f>Tokens!AU116</f>
        <v>0</v>
      </c>
      <c r="AT114">
        <f>Tokens!AV116</f>
        <v>0</v>
      </c>
      <c r="AU114">
        <f>Tokens!AW116</f>
        <v>0</v>
      </c>
      <c r="AV114" t="str">
        <f>Tokens!AX116</f>
        <v>ncreator</v>
      </c>
      <c r="AW114">
        <f>Tokens!AY116</f>
        <v>10</v>
      </c>
      <c r="AX114" t="str">
        <f>Tokens!AZ116</f>
        <v>cotrcrea</v>
      </c>
      <c r="AY114">
        <f>Tokens!BA116</f>
        <v>90</v>
      </c>
      <c r="AZ114" t="str">
        <f>Tokens!BB116</f>
        <v>nminer</v>
      </c>
      <c r="BA114">
        <f>Tokens!BC116</f>
        <v>0</v>
      </c>
      <c r="BB114">
        <f>Tokens!BD116</f>
        <v>0</v>
      </c>
      <c r="BC114">
        <f>Tokens!BE116</f>
        <v>0</v>
      </c>
      <c r="BD114">
        <f>Tokens!BF116</f>
        <v>0</v>
      </c>
      <c r="BE114">
        <f>Tokens!BG116</f>
        <v>0</v>
      </c>
      <c r="BF114">
        <f>Tokens!BH116</f>
        <v>0</v>
      </c>
      <c r="BG114">
        <f>Tokens!BI116</f>
        <v>0</v>
      </c>
      <c r="BH114" t="str">
        <f>Tokens!BJ116</f>
        <v>PASS The Private Island Club</v>
      </c>
      <c r="BI114" t="str">
        <f>Tokens!BK116</f>
        <v>Calvi On The Rocks</v>
      </c>
    </row>
    <row r="115" spans="1:61" x14ac:dyDescent="0.3">
      <c r="A115" t="str">
        <f>Tokens!C117</f>
        <v>#102 Pass Private Island Club</v>
      </c>
      <c r="B115" t="str">
        <f>Tokens!D117</f>
        <v>COR22A102</v>
      </c>
      <c r="C115" t="str">
        <f>Tokens!E117</f>
        <v>The Private Island Club : networking &amp; party / Pass NFT All Access - 1 édition Calvi on the Rocks 2022</v>
      </c>
      <c r="D115">
        <f>Tokens!F117</f>
        <v>1000</v>
      </c>
      <c r="E115" t="str">
        <f>Tokens!G117</f>
        <v>https://bafybeiaiqjxmc5bjcbxsvros5kxey4l6a2i2n6o3hcm4ts6tmahkmlxdry.ipfs.nftstorage.link?image_102.webp</v>
      </c>
      <c r="F115" t="str">
        <f>Tokens!H117</f>
        <v>NfluenT for Calvi On The rocks</v>
      </c>
      <c r="G115">
        <f>Tokens!I117</f>
        <v>0</v>
      </c>
      <c r="H115" t="str">
        <f>Tokens!J117</f>
        <v>Pass festival &amp; Avantages</v>
      </c>
      <c r="I115" t="str">
        <f>Tokens!K117</f>
        <v>pour une (1) personne</v>
      </c>
      <c r="J115" t="str">
        <f>Tokens!L117</f>
        <v>Edition1</v>
      </c>
      <c r="K115">
        <f>Tokens!M117</f>
        <v>1</v>
      </c>
      <c r="L115" t="str">
        <f>Tokens!N117</f>
        <v>Last use</v>
      </c>
      <c r="M115">
        <f>Tokens!O117</f>
        <v>0</v>
      </c>
      <c r="N115" t="str">
        <f>Tokens!P117</f>
        <v>avantage1</v>
      </c>
      <c r="O115" t="str">
        <f>Tokens!Q117</f>
        <v>accès au Backstage (dans la limite des places disponibles)</v>
      </c>
      <c r="P115" t="str">
        <f>Tokens!R117</f>
        <v>avantage2</v>
      </c>
      <c r="Q115" t="str">
        <f>Tokens!S117</f>
        <v>accès à la Villa Festival (artistes, influenceurs, media, pro, entrepreneurs, networking... )</v>
      </c>
      <c r="R115" t="str">
        <f>Tokens!T117</f>
        <v>avantage3</v>
      </c>
      <c r="S115" t="str">
        <f>Tokens!U117</f>
        <v>accès pro Chez Tao</v>
      </c>
      <c r="T115" t="str">
        <f>Tokens!V117</f>
        <v>avantage4</v>
      </c>
      <c r="U115" t="str">
        <f>Tokens!W117</f>
        <v>entrée coupe-file au festival</v>
      </c>
      <c r="V115" t="str">
        <f>Tokens!X117</f>
        <v>avantage5</v>
      </c>
      <c r="W115" t="str">
        <f>Tokens!Y117</f>
        <v>accès à l'espace Pro/VIP (dans la limite des places disponibles)</v>
      </c>
      <c r="X115">
        <f>Tokens!Z117</f>
        <v>0</v>
      </c>
      <c r="Y115">
        <f>Tokens!AA117</f>
        <v>0</v>
      </c>
      <c r="Z115">
        <f>Tokens!AB117</f>
        <v>0</v>
      </c>
      <c r="AA115">
        <f>Tokens!AC117</f>
        <v>0</v>
      </c>
      <c r="AB115">
        <f>Tokens!AD117</f>
        <v>0</v>
      </c>
      <c r="AC115">
        <f>Tokens!AE117</f>
        <v>0</v>
      </c>
      <c r="AD115">
        <f>Tokens!AF117</f>
        <v>0</v>
      </c>
      <c r="AE115">
        <f>Tokens!AG117</f>
        <v>0</v>
      </c>
      <c r="AF115">
        <f>Tokens!AH117</f>
        <v>0</v>
      </c>
      <c r="AG115">
        <f>Tokens!AI117</f>
        <v>0</v>
      </c>
      <c r="AH115">
        <f>Tokens!AJ117</f>
        <v>0</v>
      </c>
      <c r="AI115">
        <f>Tokens!AK117</f>
        <v>0</v>
      </c>
      <c r="AJ115">
        <f>Tokens!AL117</f>
        <v>0</v>
      </c>
      <c r="AK115">
        <f>Tokens!AM117</f>
        <v>0</v>
      </c>
      <c r="AL115">
        <f>Tokens!AN117</f>
        <v>0</v>
      </c>
      <c r="AM115">
        <f>Tokens!AO117</f>
        <v>0</v>
      </c>
      <c r="AN115">
        <f>Tokens!AP117</f>
        <v>0</v>
      </c>
      <c r="AO115">
        <f>Tokens!AQ117</f>
        <v>0</v>
      </c>
      <c r="AP115">
        <f>Tokens!AR117</f>
        <v>0</v>
      </c>
      <c r="AQ115">
        <f>Tokens!AS117</f>
        <v>0</v>
      </c>
      <c r="AR115">
        <f>Tokens!AT117</f>
        <v>0</v>
      </c>
      <c r="AS115">
        <f>Tokens!AU117</f>
        <v>0</v>
      </c>
      <c r="AT115">
        <f>Tokens!AV117</f>
        <v>0</v>
      </c>
      <c r="AU115">
        <f>Tokens!AW117</f>
        <v>0</v>
      </c>
      <c r="AV115" t="str">
        <f>Tokens!AX117</f>
        <v>ncreator</v>
      </c>
      <c r="AW115">
        <f>Tokens!AY117</f>
        <v>10</v>
      </c>
      <c r="AX115" t="str">
        <f>Tokens!AZ117</f>
        <v>cotrcrea</v>
      </c>
      <c r="AY115">
        <f>Tokens!BA117</f>
        <v>90</v>
      </c>
      <c r="AZ115" t="str">
        <f>Tokens!BB117</f>
        <v>nminer</v>
      </c>
      <c r="BA115">
        <f>Tokens!BC117</f>
        <v>0</v>
      </c>
      <c r="BB115">
        <f>Tokens!BD117</f>
        <v>0</v>
      </c>
      <c r="BC115">
        <f>Tokens!BE117</f>
        <v>0</v>
      </c>
      <c r="BD115">
        <f>Tokens!BF117</f>
        <v>0</v>
      </c>
      <c r="BE115">
        <f>Tokens!BG117</f>
        <v>0</v>
      </c>
      <c r="BF115">
        <f>Tokens!BH117</f>
        <v>0</v>
      </c>
      <c r="BG115">
        <f>Tokens!BI117</f>
        <v>0</v>
      </c>
      <c r="BH115" t="str">
        <f>Tokens!BJ117</f>
        <v>PASS The Private Island Club</v>
      </c>
      <c r="BI115" t="str">
        <f>Tokens!BK117</f>
        <v>Calvi On The Rocks</v>
      </c>
    </row>
    <row r="116" spans="1:61" x14ac:dyDescent="0.3">
      <c r="A116" t="str">
        <f>Tokens!C118</f>
        <v>#103 Pass Private Island Club</v>
      </c>
      <c r="B116" t="str">
        <f>Tokens!D118</f>
        <v>COR22A103</v>
      </c>
      <c r="C116" t="str">
        <f>Tokens!E118</f>
        <v>The Private Island Club : networking &amp; party / Pass NFT All Access - 1 édition Calvi on the Rocks 2022</v>
      </c>
      <c r="D116">
        <f>Tokens!F118</f>
        <v>1000</v>
      </c>
      <c r="E116" t="str">
        <f>Tokens!G118</f>
        <v>https://bafybeib6onaj2f3n4fo2mpurvl5ynwc6df4wfi46vrlieqqq2t352xobmi.ipfs.nftstorage.link?image_103.webp</v>
      </c>
      <c r="F116" t="str">
        <f>Tokens!H118</f>
        <v>NfluenT for Calvi On The rocks</v>
      </c>
      <c r="G116">
        <f>Tokens!I118</f>
        <v>0</v>
      </c>
      <c r="H116" t="str">
        <f>Tokens!J118</f>
        <v>Pass festival &amp; Avantages</v>
      </c>
      <c r="I116" t="str">
        <f>Tokens!K118</f>
        <v>pour une (1) personne</v>
      </c>
      <c r="J116" t="str">
        <f>Tokens!L118</f>
        <v>Edition1</v>
      </c>
      <c r="K116">
        <f>Tokens!M118</f>
        <v>1</v>
      </c>
      <c r="L116" t="str">
        <f>Tokens!N118</f>
        <v>Last use</v>
      </c>
      <c r="M116">
        <f>Tokens!O118</f>
        <v>0</v>
      </c>
      <c r="N116" t="str">
        <f>Tokens!P118</f>
        <v>avantage1</v>
      </c>
      <c r="O116" t="str">
        <f>Tokens!Q118</f>
        <v>accès au Backstage (dans la limite des places disponibles)</v>
      </c>
      <c r="P116" t="str">
        <f>Tokens!R118</f>
        <v>avantage2</v>
      </c>
      <c r="Q116" t="str">
        <f>Tokens!S118</f>
        <v>accès à la Villa Festival (artistes, influenceurs, media, pro, entrepreneurs, networking... )</v>
      </c>
      <c r="R116" t="str">
        <f>Tokens!T118</f>
        <v>avantage3</v>
      </c>
      <c r="S116" t="str">
        <f>Tokens!U118</f>
        <v>accès pro Chez Tao</v>
      </c>
      <c r="T116" t="str">
        <f>Tokens!V118</f>
        <v>avantage4</v>
      </c>
      <c r="U116" t="str">
        <f>Tokens!W118</f>
        <v>entrée coupe-file au festival</v>
      </c>
      <c r="V116" t="str">
        <f>Tokens!X118</f>
        <v>avantage5</v>
      </c>
      <c r="W116" t="str">
        <f>Tokens!Y118</f>
        <v>accès à l'espace Pro/VIP (dans la limite des places disponibles)</v>
      </c>
      <c r="X116">
        <f>Tokens!Z118</f>
        <v>0</v>
      </c>
      <c r="Y116">
        <f>Tokens!AA118</f>
        <v>0</v>
      </c>
      <c r="Z116">
        <f>Tokens!AB118</f>
        <v>0</v>
      </c>
      <c r="AA116">
        <f>Tokens!AC118</f>
        <v>0</v>
      </c>
      <c r="AB116">
        <f>Tokens!AD118</f>
        <v>0</v>
      </c>
      <c r="AC116">
        <f>Tokens!AE118</f>
        <v>0</v>
      </c>
      <c r="AD116">
        <f>Tokens!AF118</f>
        <v>0</v>
      </c>
      <c r="AE116">
        <f>Tokens!AG118</f>
        <v>0</v>
      </c>
      <c r="AF116">
        <f>Tokens!AH118</f>
        <v>0</v>
      </c>
      <c r="AG116">
        <f>Tokens!AI118</f>
        <v>0</v>
      </c>
      <c r="AH116">
        <f>Tokens!AJ118</f>
        <v>0</v>
      </c>
      <c r="AI116">
        <f>Tokens!AK118</f>
        <v>0</v>
      </c>
      <c r="AJ116">
        <f>Tokens!AL118</f>
        <v>0</v>
      </c>
      <c r="AK116">
        <f>Tokens!AM118</f>
        <v>0</v>
      </c>
      <c r="AL116">
        <f>Tokens!AN118</f>
        <v>0</v>
      </c>
      <c r="AM116">
        <f>Tokens!AO118</f>
        <v>0</v>
      </c>
      <c r="AN116">
        <f>Tokens!AP118</f>
        <v>0</v>
      </c>
      <c r="AO116">
        <f>Tokens!AQ118</f>
        <v>0</v>
      </c>
      <c r="AP116">
        <f>Tokens!AR118</f>
        <v>0</v>
      </c>
      <c r="AQ116">
        <f>Tokens!AS118</f>
        <v>0</v>
      </c>
      <c r="AR116">
        <f>Tokens!AT118</f>
        <v>0</v>
      </c>
      <c r="AS116">
        <f>Tokens!AU118</f>
        <v>0</v>
      </c>
      <c r="AT116">
        <f>Tokens!AV118</f>
        <v>0</v>
      </c>
      <c r="AU116">
        <f>Tokens!AW118</f>
        <v>0</v>
      </c>
      <c r="AV116" t="str">
        <f>Tokens!AX118</f>
        <v>ncreator</v>
      </c>
      <c r="AW116">
        <f>Tokens!AY118</f>
        <v>10</v>
      </c>
      <c r="AX116" t="str">
        <f>Tokens!AZ118</f>
        <v>cotrcrea</v>
      </c>
      <c r="AY116">
        <f>Tokens!BA118</f>
        <v>90</v>
      </c>
      <c r="AZ116" t="str">
        <f>Tokens!BB118</f>
        <v>nminer</v>
      </c>
      <c r="BA116">
        <f>Tokens!BC118</f>
        <v>0</v>
      </c>
      <c r="BB116">
        <f>Tokens!BD118</f>
        <v>0</v>
      </c>
      <c r="BC116">
        <f>Tokens!BE118</f>
        <v>0</v>
      </c>
      <c r="BD116">
        <f>Tokens!BF118</f>
        <v>0</v>
      </c>
      <c r="BE116">
        <f>Tokens!BG118</f>
        <v>0</v>
      </c>
      <c r="BF116">
        <f>Tokens!BH118</f>
        <v>0</v>
      </c>
      <c r="BG116">
        <f>Tokens!BI118</f>
        <v>0</v>
      </c>
      <c r="BH116" t="str">
        <f>Tokens!BJ118</f>
        <v>PASS The Private Island Club</v>
      </c>
      <c r="BI116" t="str">
        <f>Tokens!BK118</f>
        <v>Calvi On The Rocks</v>
      </c>
    </row>
    <row r="117" spans="1:61" x14ac:dyDescent="0.3">
      <c r="A117" t="str">
        <f>Tokens!C119</f>
        <v>#104 Pass Private Island Club</v>
      </c>
      <c r="B117" t="str">
        <f>Tokens!D119</f>
        <v>COR22A104</v>
      </c>
      <c r="C117" t="str">
        <f>Tokens!E119</f>
        <v>The Private Island Club : networking &amp; party / Pass NFT All Access - 1 édition Calvi on the Rocks 2022</v>
      </c>
      <c r="D117">
        <f>Tokens!F119</f>
        <v>1000</v>
      </c>
      <c r="E117" t="str">
        <f>Tokens!G119</f>
        <v>https://bafybeicele3qfscrhys3vskvajdndmq2rlfd6ngef7nfoov7m35pjey2gq.ipfs.nftstorage.link?image_104.webp</v>
      </c>
      <c r="F117" t="str">
        <f>Tokens!H119</f>
        <v>NfluenT for Calvi On The rocks</v>
      </c>
      <c r="G117">
        <f>Tokens!I119</f>
        <v>0</v>
      </c>
      <c r="H117" t="str">
        <f>Tokens!J119</f>
        <v>Pass festival &amp; Avantages</v>
      </c>
      <c r="I117" t="str">
        <f>Tokens!K119</f>
        <v>pour une (1) personne</v>
      </c>
      <c r="J117" t="str">
        <f>Tokens!L119</f>
        <v>Edition1</v>
      </c>
      <c r="K117">
        <f>Tokens!M119</f>
        <v>1</v>
      </c>
      <c r="L117" t="str">
        <f>Tokens!N119</f>
        <v>Last use</v>
      </c>
      <c r="M117">
        <f>Tokens!O119</f>
        <v>0</v>
      </c>
      <c r="N117" t="str">
        <f>Tokens!P119</f>
        <v>avantage1</v>
      </c>
      <c r="O117" t="str">
        <f>Tokens!Q119</f>
        <v>accès au Backstage (dans la limite des places disponibles)</v>
      </c>
      <c r="P117" t="str">
        <f>Tokens!R119</f>
        <v>avantage2</v>
      </c>
      <c r="Q117" t="str">
        <f>Tokens!S119</f>
        <v>accès à la Villa Festival (artistes, influenceurs, media, pro, entrepreneurs, networking... )</v>
      </c>
      <c r="R117" t="str">
        <f>Tokens!T119</f>
        <v>avantage3</v>
      </c>
      <c r="S117" t="str">
        <f>Tokens!U119</f>
        <v>accès pro Chez Tao</v>
      </c>
      <c r="T117" t="str">
        <f>Tokens!V119</f>
        <v>avantage4</v>
      </c>
      <c r="U117" t="str">
        <f>Tokens!W119</f>
        <v>entrée coupe-file au festival</v>
      </c>
      <c r="V117" t="str">
        <f>Tokens!X119</f>
        <v>avantage5</v>
      </c>
      <c r="W117" t="str">
        <f>Tokens!Y119</f>
        <v>accès à l'espace Pro/VIP (dans la limite des places disponibles)</v>
      </c>
      <c r="X117">
        <f>Tokens!Z119</f>
        <v>0</v>
      </c>
      <c r="Y117">
        <f>Tokens!AA119</f>
        <v>0</v>
      </c>
      <c r="Z117">
        <f>Tokens!AB119</f>
        <v>0</v>
      </c>
      <c r="AA117">
        <f>Tokens!AC119</f>
        <v>0</v>
      </c>
      <c r="AB117">
        <f>Tokens!AD119</f>
        <v>0</v>
      </c>
      <c r="AC117">
        <f>Tokens!AE119</f>
        <v>0</v>
      </c>
      <c r="AD117">
        <f>Tokens!AF119</f>
        <v>0</v>
      </c>
      <c r="AE117">
        <f>Tokens!AG119</f>
        <v>0</v>
      </c>
      <c r="AF117">
        <f>Tokens!AH119</f>
        <v>0</v>
      </c>
      <c r="AG117">
        <f>Tokens!AI119</f>
        <v>0</v>
      </c>
      <c r="AH117">
        <f>Tokens!AJ119</f>
        <v>0</v>
      </c>
      <c r="AI117">
        <f>Tokens!AK119</f>
        <v>0</v>
      </c>
      <c r="AJ117">
        <f>Tokens!AL119</f>
        <v>0</v>
      </c>
      <c r="AK117">
        <f>Tokens!AM119</f>
        <v>0</v>
      </c>
      <c r="AL117">
        <f>Tokens!AN119</f>
        <v>0</v>
      </c>
      <c r="AM117">
        <f>Tokens!AO119</f>
        <v>0</v>
      </c>
      <c r="AN117">
        <f>Tokens!AP119</f>
        <v>0</v>
      </c>
      <c r="AO117">
        <f>Tokens!AQ119</f>
        <v>0</v>
      </c>
      <c r="AP117">
        <f>Tokens!AR119</f>
        <v>0</v>
      </c>
      <c r="AQ117">
        <f>Tokens!AS119</f>
        <v>0</v>
      </c>
      <c r="AR117">
        <f>Tokens!AT119</f>
        <v>0</v>
      </c>
      <c r="AS117">
        <f>Tokens!AU119</f>
        <v>0</v>
      </c>
      <c r="AT117">
        <f>Tokens!AV119</f>
        <v>0</v>
      </c>
      <c r="AU117">
        <f>Tokens!AW119</f>
        <v>0</v>
      </c>
      <c r="AV117" t="str">
        <f>Tokens!AX119</f>
        <v>ncreator</v>
      </c>
      <c r="AW117">
        <f>Tokens!AY119</f>
        <v>10</v>
      </c>
      <c r="AX117" t="str">
        <f>Tokens!AZ119</f>
        <v>cotrcrea</v>
      </c>
      <c r="AY117">
        <f>Tokens!BA119</f>
        <v>90</v>
      </c>
      <c r="AZ117" t="str">
        <f>Tokens!BB119</f>
        <v>nminer</v>
      </c>
      <c r="BA117">
        <f>Tokens!BC119</f>
        <v>0</v>
      </c>
      <c r="BB117">
        <f>Tokens!BD119</f>
        <v>0</v>
      </c>
      <c r="BC117">
        <f>Tokens!BE119</f>
        <v>0</v>
      </c>
      <c r="BD117">
        <f>Tokens!BF119</f>
        <v>0</v>
      </c>
      <c r="BE117">
        <f>Tokens!BG119</f>
        <v>0</v>
      </c>
      <c r="BF117">
        <f>Tokens!BH119</f>
        <v>0</v>
      </c>
      <c r="BG117">
        <f>Tokens!BI119</f>
        <v>0</v>
      </c>
      <c r="BH117" t="str">
        <f>Tokens!BJ119</f>
        <v>PASS The Private Island Club</v>
      </c>
      <c r="BI117" t="str">
        <f>Tokens!BK119</f>
        <v>Calvi On The Rocks</v>
      </c>
    </row>
    <row r="118" spans="1:61" x14ac:dyDescent="0.3">
      <c r="A118" t="str">
        <f>Tokens!C120</f>
        <v>#105 Pass Private Island Club</v>
      </c>
      <c r="B118" t="str">
        <f>Tokens!D120</f>
        <v>COR22A105</v>
      </c>
      <c r="C118" t="str">
        <f>Tokens!E120</f>
        <v>The Private Island Club : networking &amp; party / Pass NFT All Access - 1 édition Calvi on the Rocks 2022</v>
      </c>
      <c r="D118">
        <f>Tokens!F120</f>
        <v>1000</v>
      </c>
      <c r="E118" t="str">
        <f>Tokens!G120</f>
        <v>https://bafybeif3xsiujcre5buol6tzkemhcqdld6xspvhkg5dpglo6vhvwe33mdu.ipfs.nftstorage.link?image_105.webp</v>
      </c>
      <c r="F118" t="str">
        <f>Tokens!H120</f>
        <v>NfluenT for Calvi On The rocks</v>
      </c>
      <c r="G118">
        <f>Tokens!I120</f>
        <v>0</v>
      </c>
      <c r="H118" t="str">
        <f>Tokens!J120</f>
        <v>Pass festival &amp; Avantages</v>
      </c>
      <c r="I118" t="str">
        <f>Tokens!K120</f>
        <v>pour une (1) personne</v>
      </c>
      <c r="J118" t="str">
        <f>Tokens!L120</f>
        <v>Edition1</v>
      </c>
      <c r="K118">
        <f>Tokens!M120</f>
        <v>1</v>
      </c>
      <c r="L118" t="str">
        <f>Tokens!N120</f>
        <v>Last use</v>
      </c>
      <c r="M118">
        <f>Tokens!O120</f>
        <v>0</v>
      </c>
      <c r="N118" t="str">
        <f>Tokens!P120</f>
        <v>avantage1</v>
      </c>
      <c r="O118" t="str">
        <f>Tokens!Q120</f>
        <v>accès au Backstage (dans la limite des places disponibles)</v>
      </c>
      <c r="P118" t="str">
        <f>Tokens!R120</f>
        <v>avantage2</v>
      </c>
      <c r="Q118" t="str">
        <f>Tokens!S120</f>
        <v>accès à la Villa Festival (artistes, influenceurs, media, pro, entrepreneurs, networking... )</v>
      </c>
      <c r="R118" t="str">
        <f>Tokens!T120</f>
        <v>avantage3</v>
      </c>
      <c r="S118" t="str">
        <f>Tokens!U120</f>
        <v>accès pro Chez Tao</v>
      </c>
      <c r="T118" t="str">
        <f>Tokens!V120</f>
        <v>avantage4</v>
      </c>
      <c r="U118" t="str">
        <f>Tokens!W120</f>
        <v>entrée coupe-file au festival</v>
      </c>
      <c r="V118" t="str">
        <f>Tokens!X120</f>
        <v>avantage5</v>
      </c>
      <c r="W118" t="str">
        <f>Tokens!Y120</f>
        <v>accès à l'espace Pro/VIP (dans la limite des places disponibles)</v>
      </c>
      <c r="X118">
        <f>Tokens!Z120</f>
        <v>0</v>
      </c>
      <c r="Y118">
        <f>Tokens!AA120</f>
        <v>0</v>
      </c>
      <c r="Z118">
        <f>Tokens!AB120</f>
        <v>0</v>
      </c>
      <c r="AA118">
        <f>Tokens!AC120</f>
        <v>0</v>
      </c>
      <c r="AB118">
        <f>Tokens!AD120</f>
        <v>0</v>
      </c>
      <c r="AC118">
        <f>Tokens!AE120</f>
        <v>0</v>
      </c>
      <c r="AD118">
        <f>Tokens!AF120</f>
        <v>0</v>
      </c>
      <c r="AE118">
        <f>Tokens!AG120</f>
        <v>0</v>
      </c>
      <c r="AF118">
        <f>Tokens!AH120</f>
        <v>0</v>
      </c>
      <c r="AG118">
        <f>Tokens!AI120</f>
        <v>0</v>
      </c>
      <c r="AH118">
        <f>Tokens!AJ120</f>
        <v>0</v>
      </c>
      <c r="AI118">
        <f>Tokens!AK120</f>
        <v>0</v>
      </c>
      <c r="AJ118">
        <f>Tokens!AL120</f>
        <v>0</v>
      </c>
      <c r="AK118">
        <f>Tokens!AM120</f>
        <v>0</v>
      </c>
      <c r="AL118">
        <f>Tokens!AN120</f>
        <v>0</v>
      </c>
      <c r="AM118">
        <f>Tokens!AO120</f>
        <v>0</v>
      </c>
      <c r="AN118">
        <f>Tokens!AP120</f>
        <v>0</v>
      </c>
      <c r="AO118">
        <f>Tokens!AQ120</f>
        <v>0</v>
      </c>
      <c r="AP118">
        <f>Tokens!AR120</f>
        <v>0</v>
      </c>
      <c r="AQ118">
        <f>Tokens!AS120</f>
        <v>0</v>
      </c>
      <c r="AR118">
        <f>Tokens!AT120</f>
        <v>0</v>
      </c>
      <c r="AS118">
        <f>Tokens!AU120</f>
        <v>0</v>
      </c>
      <c r="AT118">
        <f>Tokens!AV120</f>
        <v>0</v>
      </c>
      <c r="AU118">
        <f>Tokens!AW120</f>
        <v>0</v>
      </c>
      <c r="AV118" t="str">
        <f>Tokens!AX120</f>
        <v>ncreator</v>
      </c>
      <c r="AW118">
        <f>Tokens!AY120</f>
        <v>10</v>
      </c>
      <c r="AX118" t="str">
        <f>Tokens!AZ120</f>
        <v>cotrcrea</v>
      </c>
      <c r="AY118">
        <f>Tokens!BA120</f>
        <v>90</v>
      </c>
      <c r="AZ118" t="str">
        <f>Tokens!BB120</f>
        <v>nminer</v>
      </c>
      <c r="BA118">
        <f>Tokens!BC120</f>
        <v>0</v>
      </c>
      <c r="BB118">
        <f>Tokens!BD120</f>
        <v>0</v>
      </c>
      <c r="BC118">
        <f>Tokens!BE120</f>
        <v>0</v>
      </c>
      <c r="BD118">
        <f>Tokens!BF120</f>
        <v>0</v>
      </c>
      <c r="BE118">
        <f>Tokens!BG120</f>
        <v>0</v>
      </c>
      <c r="BF118">
        <f>Tokens!BH120</f>
        <v>0</v>
      </c>
      <c r="BG118">
        <f>Tokens!BI120</f>
        <v>0</v>
      </c>
      <c r="BH118" t="str">
        <f>Tokens!BJ120</f>
        <v>PASS The Private Island Club</v>
      </c>
      <c r="BI118" t="str">
        <f>Tokens!BK120</f>
        <v>Calvi On The Rocks</v>
      </c>
    </row>
    <row r="119" spans="1:61" x14ac:dyDescent="0.3">
      <c r="A119" t="str">
        <f>Tokens!C121</f>
        <v>#106 Pass Private Island Club</v>
      </c>
      <c r="B119" t="str">
        <f>Tokens!D121</f>
        <v>COR22A106</v>
      </c>
      <c r="C119" t="str">
        <f>Tokens!E121</f>
        <v>The Private Island Club : networking &amp; party / Pass NFT All Access - 1 édition Calvi on the Rocks 2022</v>
      </c>
      <c r="D119">
        <f>Tokens!F121</f>
        <v>1000</v>
      </c>
      <c r="E119" t="str">
        <f>Tokens!G121</f>
        <v>https://bafybeiblr6cm5khllsdhu6d3tf5ldm7q4njqjjwrvlioltecrj7nevst4q.ipfs.nftstorage.link?image_106.webp</v>
      </c>
      <c r="F119" t="str">
        <f>Tokens!H121</f>
        <v>NfluenT for Calvi On The rocks</v>
      </c>
      <c r="G119">
        <f>Tokens!I121</f>
        <v>0</v>
      </c>
      <c r="H119" t="str">
        <f>Tokens!J121</f>
        <v>Pass festival &amp; Avantages</v>
      </c>
      <c r="I119" t="str">
        <f>Tokens!K121</f>
        <v>pour une (1) personne</v>
      </c>
      <c r="J119" t="str">
        <f>Tokens!L121</f>
        <v>Edition1</v>
      </c>
      <c r="K119">
        <f>Tokens!M121</f>
        <v>1</v>
      </c>
      <c r="L119" t="str">
        <f>Tokens!N121</f>
        <v>Last use</v>
      </c>
      <c r="M119">
        <f>Tokens!O121</f>
        <v>0</v>
      </c>
      <c r="N119" t="str">
        <f>Tokens!P121</f>
        <v>avantage1</v>
      </c>
      <c r="O119" t="str">
        <f>Tokens!Q121</f>
        <v>accès au Backstage (dans la limite des places disponibles)</v>
      </c>
      <c r="P119" t="str">
        <f>Tokens!R121</f>
        <v>avantage2</v>
      </c>
      <c r="Q119" t="str">
        <f>Tokens!S121</f>
        <v>accès à la Villa Festival (artistes, influenceurs, media, pro, entrepreneurs, networking... )</v>
      </c>
      <c r="R119" t="str">
        <f>Tokens!T121</f>
        <v>avantage3</v>
      </c>
      <c r="S119" t="str">
        <f>Tokens!U121</f>
        <v>accès pro Chez Tao</v>
      </c>
      <c r="T119" t="str">
        <f>Tokens!V121</f>
        <v>avantage4</v>
      </c>
      <c r="U119" t="str">
        <f>Tokens!W121</f>
        <v>entrée coupe-file au festival</v>
      </c>
      <c r="V119" t="str">
        <f>Tokens!X121</f>
        <v>avantage5</v>
      </c>
      <c r="W119" t="str">
        <f>Tokens!Y121</f>
        <v>accès à l'espace Pro/VIP (dans la limite des places disponibles)</v>
      </c>
      <c r="X119">
        <f>Tokens!Z121</f>
        <v>0</v>
      </c>
      <c r="Y119">
        <f>Tokens!AA121</f>
        <v>0</v>
      </c>
      <c r="Z119">
        <f>Tokens!AB121</f>
        <v>0</v>
      </c>
      <c r="AA119">
        <f>Tokens!AC121</f>
        <v>0</v>
      </c>
      <c r="AB119">
        <f>Tokens!AD121</f>
        <v>0</v>
      </c>
      <c r="AC119">
        <f>Tokens!AE121</f>
        <v>0</v>
      </c>
      <c r="AD119">
        <f>Tokens!AF121</f>
        <v>0</v>
      </c>
      <c r="AE119">
        <f>Tokens!AG121</f>
        <v>0</v>
      </c>
      <c r="AF119">
        <f>Tokens!AH121</f>
        <v>0</v>
      </c>
      <c r="AG119">
        <f>Tokens!AI121</f>
        <v>0</v>
      </c>
      <c r="AH119">
        <f>Tokens!AJ121</f>
        <v>0</v>
      </c>
      <c r="AI119">
        <f>Tokens!AK121</f>
        <v>0</v>
      </c>
      <c r="AJ119">
        <f>Tokens!AL121</f>
        <v>0</v>
      </c>
      <c r="AK119">
        <f>Tokens!AM121</f>
        <v>0</v>
      </c>
      <c r="AL119">
        <f>Tokens!AN121</f>
        <v>0</v>
      </c>
      <c r="AM119">
        <f>Tokens!AO121</f>
        <v>0</v>
      </c>
      <c r="AN119">
        <f>Tokens!AP121</f>
        <v>0</v>
      </c>
      <c r="AO119">
        <f>Tokens!AQ121</f>
        <v>0</v>
      </c>
      <c r="AP119">
        <f>Tokens!AR121</f>
        <v>0</v>
      </c>
      <c r="AQ119">
        <f>Tokens!AS121</f>
        <v>0</v>
      </c>
      <c r="AR119">
        <f>Tokens!AT121</f>
        <v>0</v>
      </c>
      <c r="AS119">
        <f>Tokens!AU121</f>
        <v>0</v>
      </c>
      <c r="AT119">
        <f>Tokens!AV121</f>
        <v>0</v>
      </c>
      <c r="AU119">
        <f>Tokens!AW121</f>
        <v>0</v>
      </c>
      <c r="AV119" t="str">
        <f>Tokens!AX121</f>
        <v>ncreator</v>
      </c>
      <c r="AW119">
        <f>Tokens!AY121</f>
        <v>10</v>
      </c>
      <c r="AX119" t="str">
        <f>Tokens!AZ121</f>
        <v>cotrcrea</v>
      </c>
      <c r="AY119">
        <f>Tokens!BA121</f>
        <v>90</v>
      </c>
      <c r="AZ119" t="str">
        <f>Tokens!BB121</f>
        <v>nminer</v>
      </c>
      <c r="BA119">
        <f>Tokens!BC121</f>
        <v>0</v>
      </c>
      <c r="BB119">
        <f>Tokens!BD121</f>
        <v>0</v>
      </c>
      <c r="BC119">
        <f>Tokens!BE121</f>
        <v>0</v>
      </c>
      <c r="BD119">
        <f>Tokens!BF121</f>
        <v>0</v>
      </c>
      <c r="BE119">
        <f>Tokens!BG121</f>
        <v>0</v>
      </c>
      <c r="BF119">
        <f>Tokens!BH121</f>
        <v>0</v>
      </c>
      <c r="BG119">
        <f>Tokens!BI121</f>
        <v>0</v>
      </c>
      <c r="BH119" t="str">
        <f>Tokens!BJ121</f>
        <v>PASS The Private Island Club</v>
      </c>
      <c r="BI119" t="str">
        <f>Tokens!BK121</f>
        <v>Calvi On The Rocks</v>
      </c>
    </row>
    <row r="120" spans="1:61" x14ac:dyDescent="0.3">
      <c r="A120" t="str">
        <f>Tokens!C122</f>
        <v>#107 Pass Private Island Club</v>
      </c>
      <c r="B120" t="str">
        <f>Tokens!D122</f>
        <v>COR22A107</v>
      </c>
      <c r="C120" t="str">
        <f>Tokens!E122</f>
        <v>The Private Island Club : networking &amp; party / Pass NFT All Access - 1 édition Calvi on the Rocks 2022</v>
      </c>
      <c r="D120">
        <f>Tokens!F122</f>
        <v>1000</v>
      </c>
      <c r="E120" t="str">
        <f>Tokens!G122</f>
        <v>https://bafybeibzxcbrnzasganyrwfh3pugcxptvxhwa5fyi5c4wbvipaengrnzl4.ipfs.nftstorage.link?image_107.webp</v>
      </c>
      <c r="F120" t="str">
        <f>Tokens!H122</f>
        <v>NfluenT for Calvi On The rocks</v>
      </c>
      <c r="G120">
        <f>Tokens!I122</f>
        <v>0</v>
      </c>
      <c r="H120" t="str">
        <f>Tokens!J122</f>
        <v>Pass festival &amp; Avantages</v>
      </c>
      <c r="I120" t="str">
        <f>Tokens!K122</f>
        <v>pour une (1) personne</v>
      </c>
      <c r="J120" t="str">
        <f>Tokens!L122</f>
        <v>Edition1</v>
      </c>
      <c r="K120">
        <f>Tokens!M122</f>
        <v>1</v>
      </c>
      <c r="L120" t="str">
        <f>Tokens!N122</f>
        <v>Last use</v>
      </c>
      <c r="M120">
        <f>Tokens!O122</f>
        <v>0</v>
      </c>
      <c r="N120" t="str">
        <f>Tokens!P122</f>
        <v>avantage1</v>
      </c>
      <c r="O120" t="str">
        <f>Tokens!Q122</f>
        <v>accès au Backstage (dans la limite des places disponibles)</v>
      </c>
      <c r="P120" t="str">
        <f>Tokens!R122</f>
        <v>avantage2</v>
      </c>
      <c r="Q120" t="str">
        <f>Tokens!S122</f>
        <v>accès à la Villa Festival (artistes, influenceurs, media, pro, entrepreneurs, networking... )</v>
      </c>
      <c r="R120" t="str">
        <f>Tokens!T122</f>
        <v>avantage3</v>
      </c>
      <c r="S120" t="str">
        <f>Tokens!U122</f>
        <v>accès pro Chez Tao</v>
      </c>
      <c r="T120" t="str">
        <f>Tokens!V122</f>
        <v>avantage4</v>
      </c>
      <c r="U120" t="str">
        <f>Tokens!W122</f>
        <v>entrée coupe-file au festival</v>
      </c>
      <c r="V120" t="str">
        <f>Tokens!X122</f>
        <v>avantage5</v>
      </c>
      <c r="W120" t="str">
        <f>Tokens!Y122</f>
        <v>accès à l'espace Pro/VIP (dans la limite des places disponibles)</v>
      </c>
      <c r="X120">
        <f>Tokens!Z122</f>
        <v>0</v>
      </c>
      <c r="Y120">
        <f>Tokens!AA122</f>
        <v>0</v>
      </c>
      <c r="Z120">
        <f>Tokens!AB122</f>
        <v>0</v>
      </c>
      <c r="AA120">
        <f>Tokens!AC122</f>
        <v>0</v>
      </c>
      <c r="AB120">
        <f>Tokens!AD122</f>
        <v>0</v>
      </c>
      <c r="AC120">
        <f>Tokens!AE122</f>
        <v>0</v>
      </c>
      <c r="AD120">
        <f>Tokens!AF122</f>
        <v>0</v>
      </c>
      <c r="AE120">
        <f>Tokens!AG122</f>
        <v>0</v>
      </c>
      <c r="AF120">
        <f>Tokens!AH122</f>
        <v>0</v>
      </c>
      <c r="AG120">
        <f>Tokens!AI122</f>
        <v>0</v>
      </c>
      <c r="AH120">
        <f>Tokens!AJ122</f>
        <v>0</v>
      </c>
      <c r="AI120">
        <f>Tokens!AK122</f>
        <v>0</v>
      </c>
      <c r="AJ120">
        <f>Tokens!AL122</f>
        <v>0</v>
      </c>
      <c r="AK120">
        <f>Tokens!AM122</f>
        <v>0</v>
      </c>
      <c r="AL120">
        <f>Tokens!AN122</f>
        <v>0</v>
      </c>
      <c r="AM120">
        <f>Tokens!AO122</f>
        <v>0</v>
      </c>
      <c r="AN120">
        <f>Tokens!AP122</f>
        <v>0</v>
      </c>
      <c r="AO120">
        <f>Tokens!AQ122</f>
        <v>0</v>
      </c>
      <c r="AP120">
        <f>Tokens!AR122</f>
        <v>0</v>
      </c>
      <c r="AQ120">
        <f>Tokens!AS122</f>
        <v>0</v>
      </c>
      <c r="AR120">
        <f>Tokens!AT122</f>
        <v>0</v>
      </c>
      <c r="AS120">
        <f>Tokens!AU122</f>
        <v>0</v>
      </c>
      <c r="AT120">
        <f>Tokens!AV122</f>
        <v>0</v>
      </c>
      <c r="AU120">
        <f>Tokens!AW122</f>
        <v>0</v>
      </c>
      <c r="AV120" t="str">
        <f>Tokens!AX122</f>
        <v>ncreator</v>
      </c>
      <c r="AW120">
        <f>Tokens!AY122</f>
        <v>10</v>
      </c>
      <c r="AX120" t="str">
        <f>Tokens!AZ122</f>
        <v>cotrcrea</v>
      </c>
      <c r="AY120">
        <f>Tokens!BA122</f>
        <v>90</v>
      </c>
      <c r="AZ120" t="str">
        <f>Tokens!BB122</f>
        <v>nminer</v>
      </c>
      <c r="BA120">
        <f>Tokens!BC122</f>
        <v>0</v>
      </c>
      <c r="BB120">
        <f>Tokens!BD122</f>
        <v>0</v>
      </c>
      <c r="BC120">
        <f>Tokens!BE122</f>
        <v>0</v>
      </c>
      <c r="BD120">
        <f>Tokens!BF122</f>
        <v>0</v>
      </c>
      <c r="BE120">
        <f>Tokens!BG122</f>
        <v>0</v>
      </c>
      <c r="BF120">
        <f>Tokens!BH122</f>
        <v>0</v>
      </c>
      <c r="BG120">
        <f>Tokens!BI122</f>
        <v>0</v>
      </c>
      <c r="BH120" t="str">
        <f>Tokens!BJ122</f>
        <v>PASS The Private Island Club</v>
      </c>
      <c r="BI120" t="str">
        <f>Tokens!BK122</f>
        <v>Calvi On The Rocks</v>
      </c>
    </row>
    <row r="121" spans="1:61" x14ac:dyDescent="0.3">
      <c r="A121" t="str">
        <f>Tokens!C123</f>
        <v>#108 Pass Private Island Club</v>
      </c>
      <c r="B121" t="str">
        <f>Tokens!D123</f>
        <v>COR22A108</v>
      </c>
      <c r="C121" t="str">
        <f>Tokens!E123</f>
        <v>The Private Island Club : networking &amp; party / Pass NFT All Access - 1 édition Calvi on the Rocks 2022</v>
      </c>
      <c r="D121">
        <f>Tokens!F123</f>
        <v>1000</v>
      </c>
      <c r="E121" t="str">
        <f>Tokens!G123</f>
        <v>https://bafybeieed4w5oysea6vxih2nhv4rukwzsvkv2kw2cges3ssu66hkiiwjue.ipfs.nftstorage.link?image_108.webp</v>
      </c>
      <c r="F121" t="str">
        <f>Tokens!H123</f>
        <v>NfluenT for Calvi On The rocks</v>
      </c>
      <c r="G121">
        <f>Tokens!I123</f>
        <v>0</v>
      </c>
      <c r="H121" t="str">
        <f>Tokens!J123</f>
        <v>Pass festival &amp; Avantages</v>
      </c>
      <c r="I121" t="str">
        <f>Tokens!K123</f>
        <v>pour une (1) personne</v>
      </c>
      <c r="J121" t="str">
        <f>Tokens!L123</f>
        <v>Edition1</v>
      </c>
      <c r="K121">
        <f>Tokens!M123</f>
        <v>1</v>
      </c>
      <c r="L121" t="str">
        <f>Tokens!N123</f>
        <v>Last use</v>
      </c>
      <c r="M121">
        <f>Tokens!O123</f>
        <v>0</v>
      </c>
      <c r="N121" t="str">
        <f>Tokens!P123</f>
        <v>avantage1</v>
      </c>
      <c r="O121" t="str">
        <f>Tokens!Q123</f>
        <v>accès au Backstage (dans la limite des places disponibles)</v>
      </c>
      <c r="P121" t="str">
        <f>Tokens!R123</f>
        <v>avantage2</v>
      </c>
      <c r="Q121" t="str">
        <f>Tokens!S123</f>
        <v>accès à la Villa Festival (artistes, influenceurs, media, pro, entrepreneurs, networking... )</v>
      </c>
      <c r="R121" t="str">
        <f>Tokens!T123</f>
        <v>avantage3</v>
      </c>
      <c r="S121" t="str">
        <f>Tokens!U123</f>
        <v>accès pro Chez Tao</v>
      </c>
      <c r="T121" t="str">
        <f>Tokens!V123</f>
        <v>avantage4</v>
      </c>
      <c r="U121" t="str">
        <f>Tokens!W123</f>
        <v>entrée coupe-file au festival</v>
      </c>
      <c r="V121" t="str">
        <f>Tokens!X123</f>
        <v>avantage5</v>
      </c>
      <c r="W121" t="str">
        <f>Tokens!Y123</f>
        <v>accès à l'espace Pro/VIP (dans la limite des places disponibles)</v>
      </c>
      <c r="X121">
        <f>Tokens!Z123</f>
        <v>0</v>
      </c>
      <c r="Y121">
        <f>Tokens!AA123</f>
        <v>0</v>
      </c>
      <c r="Z121">
        <f>Tokens!AB123</f>
        <v>0</v>
      </c>
      <c r="AA121">
        <f>Tokens!AC123</f>
        <v>0</v>
      </c>
      <c r="AB121">
        <f>Tokens!AD123</f>
        <v>0</v>
      </c>
      <c r="AC121">
        <f>Tokens!AE123</f>
        <v>0</v>
      </c>
      <c r="AD121">
        <f>Tokens!AF123</f>
        <v>0</v>
      </c>
      <c r="AE121">
        <f>Tokens!AG123</f>
        <v>0</v>
      </c>
      <c r="AF121">
        <f>Tokens!AH123</f>
        <v>0</v>
      </c>
      <c r="AG121">
        <f>Tokens!AI123</f>
        <v>0</v>
      </c>
      <c r="AH121">
        <f>Tokens!AJ123</f>
        <v>0</v>
      </c>
      <c r="AI121">
        <f>Tokens!AK123</f>
        <v>0</v>
      </c>
      <c r="AJ121">
        <f>Tokens!AL123</f>
        <v>0</v>
      </c>
      <c r="AK121">
        <f>Tokens!AM123</f>
        <v>0</v>
      </c>
      <c r="AL121">
        <f>Tokens!AN123</f>
        <v>0</v>
      </c>
      <c r="AM121">
        <f>Tokens!AO123</f>
        <v>0</v>
      </c>
      <c r="AN121">
        <f>Tokens!AP123</f>
        <v>0</v>
      </c>
      <c r="AO121">
        <f>Tokens!AQ123</f>
        <v>0</v>
      </c>
      <c r="AP121">
        <f>Tokens!AR123</f>
        <v>0</v>
      </c>
      <c r="AQ121">
        <f>Tokens!AS123</f>
        <v>0</v>
      </c>
      <c r="AR121">
        <f>Tokens!AT123</f>
        <v>0</v>
      </c>
      <c r="AS121">
        <f>Tokens!AU123</f>
        <v>0</v>
      </c>
      <c r="AT121">
        <f>Tokens!AV123</f>
        <v>0</v>
      </c>
      <c r="AU121">
        <f>Tokens!AW123</f>
        <v>0</v>
      </c>
      <c r="AV121" t="str">
        <f>Tokens!AX123</f>
        <v>ncreator</v>
      </c>
      <c r="AW121">
        <f>Tokens!AY123</f>
        <v>10</v>
      </c>
      <c r="AX121" t="str">
        <f>Tokens!AZ123</f>
        <v>cotrcrea</v>
      </c>
      <c r="AY121">
        <f>Tokens!BA123</f>
        <v>90</v>
      </c>
      <c r="AZ121" t="str">
        <f>Tokens!BB123</f>
        <v>nminer</v>
      </c>
      <c r="BA121">
        <f>Tokens!BC123</f>
        <v>0</v>
      </c>
      <c r="BB121">
        <f>Tokens!BD123</f>
        <v>0</v>
      </c>
      <c r="BC121">
        <f>Tokens!BE123</f>
        <v>0</v>
      </c>
      <c r="BD121">
        <f>Tokens!BF123</f>
        <v>0</v>
      </c>
      <c r="BE121">
        <f>Tokens!BG123</f>
        <v>0</v>
      </c>
      <c r="BF121">
        <f>Tokens!BH123</f>
        <v>0</v>
      </c>
      <c r="BG121">
        <f>Tokens!BI123</f>
        <v>0</v>
      </c>
      <c r="BH121" t="str">
        <f>Tokens!BJ123</f>
        <v>PASS The Private Island Club</v>
      </c>
      <c r="BI121" t="str">
        <f>Tokens!BK123</f>
        <v>Calvi On The Rocks</v>
      </c>
    </row>
    <row r="122" spans="1:61" x14ac:dyDescent="0.3">
      <c r="A122" t="str">
        <f>Tokens!C124</f>
        <v>#109 Pass Private Island Club</v>
      </c>
      <c r="B122" t="str">
        <f>Tokens!D124</f>
        <v>COR22A109</v>
      </c>
      <c r="C122" t="str">
        <f>Tokens!E124</f>
        <v>The Private Island Club : networking &amp; party / Pass NFT All Access - 1 édition Calvi on the Rocks 2022</v>
      </c>
      <c r="D122">
        <f>Tokens!F124</f>
        <v>1000</v>
      </c>
      <c r="E122" t="str">
        <f>Tokens!G124</f>
        <v>https://bafybeic5fimbgu3qystxni7p4bitsirw7etu4n5xl5rq55fleog2phvojq.ipfs.nftstorage.link?image_109.webp</v>
      </c>
      <c r="F122" t="str">
        <f>Tokens!H124</f>
        <v>NfluenT for Calvi On The rocks</v>
      </c>
      <c r="G122">
        <f>Tokens!I124</f>
        <v>0</v>
      </c>
      <c r="H122" t="str">
        <f>Tokens!J124</f>
        <v>Pass festival &amp; Avantages</v>
      </c>
      <c r="I122" t="str">
        <f>Tokens!K124</f>
        <v>pour une (1) personne</v>
      </c>
      <c r="J122" t="str">
        <f>Tokens!L124</f>
        <v>Edition1</v>
      </c>
      <c r="K122">
        <f>Tokens!M124</f>
        <v>1</v>
      </c>
      <c r="L122" t="str">
        <f>Tokens!N124</f>
        <v>Last use</v>
      </c>
      <c r="M122">
        <f>Tokens!O124</f>
        <v>0</v>
      </c>
      <c r="N122" t="str">
        <f>Tokens!P124</f>
        <v>avantage1</v>
      </c>
      <c r="O122" t="str">
        <f>Tokens!Q124</f>
        <v>accès au Backstage (dans la limite des places disponibles)</v>
      </c>
      <c r="P122" t="str">
        <f>Tokens!R124</f>
        <v>avantage2</v>
      </c>
      <c r="Q122" t="str">
        <f>Tokens!S124</f>
        <v>accès à la Villa Festival (artistes, influenceurs, media, pro, entrepreneurs, networking... )</v>
      </c>
      <c r="R122" t="str">
        <f>Tokens!T124</f>
        <v>avantage3</v>
      </c>
      <c r="S122" t="str">
        <f>Tokens!U124</f>
        <v>accès pro Chez Tao</v>
      </c>
      <c r="T122" t="str">
        <f>Tokens!V124</f>
        <v>avantage4</v>
      </c>
      <c r="U122" t="str">
        <f>Tokens!W124</f>
        <v>entrée coupe-file au festival</v>
      </c>
      <c r="V122" t="str">
        <f>Tokens!X124</f>
        <v>avantage5</v>
      </c>
      <c r="W122" t="str">
        <f>Tokens!Y124</f>
        <v>accès à l'espace Pro/VIP (dans la limite des places disponibles)</v>
      </c>
      <c r="X122">
        <f>Tokens!Z124</f>
        <v>0</v>
      </c>
      <c r="Y122">
        <f>Tokens!AA124</f>
        <v>0</v>
      </c>
      <c r="Z122">
        <f>Tokens!AB124</f>
        <v>0</v>
      </c>
      <c r="AA122">
        <f>Tokens!AC124</f>
        <v>0</v>
      </c>
      <c r="AB122">
        <f>Tokens!AD124</f>
        <v>0</v>
      </c>
      <c r="AC122">
        <f>Tokens!AE124</f>
        <v>0</v>
      </c>
      <c r="AD122">
        <f>Tokens!AF124</f>
        <v>0</v>
      </c>
      <c r="AE122">
        <f>Tokens!AG124</f>
        <v>0</v>
      </c>
      <c r="AF122">
        <f>Tokens!AH124</f>
        <v>0</v>
      </c>
      <c r="AG122">
        <f>Tokens!AI124</f>
        <v>0</v>
      </c>
      <c r="AH122">
        <f>Tokens!AJ124</f>
        <v>0</v>
      </c>
      <c r="AI122">
        <f>Tokens!AK124</f>
        <v>0</v>
      </c>
      <c r="AJ122">
        <f>Tokens!AL124</f>
        <v>0</v>
      </c>
      <c r="AK122">
        <f>Tokens!AM124</f>
        <v>0</v>
      </c>
      <c r="AL122">
        <f>Tokens!AN124</f>
        <v>0</v>
      </c>
      <c r="AM122">
        <f>Tokens!AO124</f>
        <v>0</v>
      </c>
      <c r="AN122">
        <f>Tokens!AP124</f>
        <v>0</v>
      </c>
      <c r="AO122">
        <f>Tokens!AQ124</f>
        <v>0</v>
      </c>
      <c r="AP122">
        <f>Tokens!AR124</f>
        <v>0</v>
      </c>
      <c r="AQ122">
        <f>Tokens!AS124</f>
        <v>0</v>
      </c>
      <c r="AR122">
        <f>Tokens!AT124</f>
        <v>0</v>
      </c>
      <c r="AS122">
        <f>Tokens!AU124</f>
        <v>0</v>
      </c>
      <c r="AT122">
        <f>Tokens!AV124</f>
        <v>0</v>
      </c>
      <c r="AU122">
        <f>Tokens!AW124</f>
        <v>0</v>
      </c>
      <c r="AV122" t="str">
        <f>Tokens!AX124</f>
        <v>ncreator</v>
      </c>
      <c r="AW122">
        <f>Tokens!AY124</f>
        <v>10</v>
      </c>
      <c r="AX122" t="str">
        <f>Tokens!AZ124</f>
        <v>cotrcrea</v>
      </c>
      <c r="AY122">
        <f>Tokens!BA124</f>
        <v>90</v>
      </c>
      <c r="AZ122" t="str">
        <f>Tokens!BB124</f>
        <v>nminer</v>
      </c>
      <c r="BA122">
        <f>Tokens!BC124</f>
        <v>0</v>
      </c>
      <c r="BB122">
        <f>Tokens!BD124</f>
        <v>0</v>
      </c>
      <c r="BC122">
        <f>Tokens!BE124</f>
        <v>0</v>
      </c>
      <c r="BD122">
        <f>Tokens!BF124</f>
        <v>0</v>
      </c>
      <c r="BE122">
        <f>Tokens!BG124</f>
        <v>0</v>
      </c>
      <c r="BF122">
        <f>Tokens!BH124</f>
        <v>0</v>
      </c>
      <c r="BG122">
        <f>Tokens!BI124</f>
        <v>0</v>
      </c>
      <c r="BH122" t="str">
        <f>Tokens!BJ124</f>
        <v>PASS The Private Island Club</v>
      </c>
      <c r="BI122" t="str">
        <f>Tokens!BK124</f>
        <v>Calvi On The Rocks</v>
      </c>
    </row>
    <row r="123" spans="1:61" x14ac:dyDescent="0.3">
      <c r="A123" t="str">
        <f>Tokens!C125</f>
        <v>#110 Pass Private Island Club</v>
      </c>
      <c r="B123" t="str">
        <f>Tokens!D125</f>
        <v>COR22A110</v>
      </c>
      <c r="C123" t="str">
        <f>Tokens!E125</f>
        <v>The Private Island Club : networking &amp; party / Pass NFT All Access - 1 édition Calvi on the Rocks 2022</v>
      </c>
      <c r="D123">
        <f>Tokens!F125</f>
        <v>1000</v>
      </c>
      <c r="E123" t="str">
        <f>Tokens!G125</f>
        <v>https://bafybeihuf7n7hypnthi4jexs75zi73nomwudmixh3f45ud22eokbifarmi.ipfs.nftstorage.link?image_110.webp</v>
      </c>
      <c r="F123" t="str">
        <f>Tokens!H125</f>
        <v>NfluenT for Calvi On The rocks</v>
      </c>
      <c r="G123">
        <f>Tokens!I125</f>
        <v>0</v>
      </c>
      <c r="H123" t="str">
        <f>Tokens!J125</f>
        <v>Pass festival &amp; Avantages</v>
      </c>
      <c r="I123" t="str">
        <f>Tokens!K125</f>
        <v>pour une (1) personne</v>
      </c>
      <c r="J123" t="str">
        <f>Tokens!L125</f>
        <v>Edition1</v>
      </c>
      <c r="K123">
        <f>Tokens!M125</f>
        <v>1</v>
      </c>
      <c r="L123" t="str">
        <f>Tokens!N125</f>
        <v>Last use</v>
      </c>
      <c r="M123">
        <f>Tokens!O125</f>
        <v>0</v>
      </c>
      <c r="N123" t="str">
        <f>Tokens!P125</f>
        <v>avantage1</v>
      </c>
      <c r="O123" t="str">
        <f>Tokens!Q125</f>
        <v>accès au Backstage (dans la limite des places disponibles)</v>
      </c>
      <c r="P123" t="str">
        <f>Tokens!R125</f>
        <v>avantage2</v>
      </c>
      <c r="Q123" t="str">
        <f>Tokens!S125</f>
        <v>accès à la Villa Festival (artistes, influenceurs, media, pro, entrepreneurs, networking... )</v>
      </c>
      <c r="R123" t="str">
        <f>Tokens!T125</f>
        <v>avantage3</v>
      </c>
      <c r="S123" t="str">
        <f>Tokens!U125</f>
        <v>accès pro Chez Tao</v>
      </c>
      <c r="T123" t="str">
        <f>Tokens!V125</f>
        <v>avantage4</v>
      </c>
      <c r="U123" t="str">
        <f>Tokens!W125</f>
        <v>entrée coupe-file au festival</v>
      </c>
      <c r="V123" t="str">
        <f>Tokens!X125</f>
        <v>avantage5</v>
      </c>
      <c r="W123" t="str">
        <f>Tokens!Y125</f>
        <v>accès à l'espace Pro/VIP (dans la limite des places disponibles)</v>
      </c>
      <c r="X123">
        <f>Tokens!Z125</f>
        <v>0</v>
      </c>
      <c r="Y123">
        <f>Tokens!AA125</f>
        <v>0</v>
      </c>
      <c r="Z123">
        <f>Tokens!AB125</f>
        <v>0</v>
      </c>
      <c r="AA123">
        <f>Tokens!AC125</f>
        <v>0</v>
      </c>
      <c r="AB123">
        <f>Tokens!AD125</f>
        <v>0</v>
      </c>
      <c r="AC123">
        <f>Tokens!AE125</f>
        <v>0</v>
      </c>
      <c r="AD123">
        <f>Tokens!AF125</f>
        <v>0</v>
      </c>
      <c r="AE123">
        <f>Tokens!AG125</f>
        <v>0</v>
      </c>
      <c r="AF123">
        <f>Tokens!AH125</f>
        <v>0</v>
      </c>
      <c r="AG123">
        <f>Tokens!AI125</f>
        <v>0</v>
      </c>
      <c r="AH123">
        <f>Tokens!AJ125</f>
        <v>0</v>
      </c>
      <c r="AI123">
        <f>Tokens!AK125</f>
        <v>0</v>
      </c>
      <c r="AJ123">
        <f>Tokens!AL125</f>
        <v>0</v>
      </c>
      <c r="AK123">
        <f>Tokens!AM125</f>
        <v>0</v>
      </c>
      <c r="AL123">
        <f>Tokens!AN125</f>
        <v>0</v>
      </c>
      <c r="AM123">
        <f>Tokens!AO125</f>
        <v>0</v>
      </c>
      <c r="AN123">
        <f>Tokens!AP125</f>
        <v>0</v>
      </c>
      <c r="AO123">
        <f>Tokens!AQ125</f>
        <v>0</v>
      </c>
      <c r="AP123">
        <f>Tokens!AR125</f>
        <v>0</v>
      </c>
      <c r="AQ123">
        <f>Tokens!AS125</f>
        <v>0</v>
      </c>
      <c r="AR123">
        <f>Tokens!AT125</f>
        <v>0</v>
      </c>
      <c r="AS123">
        <f>Tokens!AU125</f>
        <v>0</v>
      </c>
      <c r="AT123">
        <f>Tokens!AV125</f>
        <v>0</v>
      </c>
      <c r="AU123">
        <f>Tokens!AW125</f>
        <v>0</v>
      </c>
      <c r="AV123" t="str">
        <f>Tokens!AX125</f>
        <v>ncreator</v>
      </c>
      <c r="AW123">
        <f>Tokens!AY125</f>
        <v>10</v>
      </c>
      <c r="AX123" t="str">
        <f>Tokens!AZ125</f>
        <v>cotrcrea</v>
      </c>
      <c r="AY123">
        <f>Tokens!BA125</f>
        <v>90</v>
      </c>
      <c r="AZ123" t="str">
        <f>Tokens!BB125</f>
        <v>nminer</v>
      </c>
      <c r="BA123">
        <f>Tokens!BC125</f>
        <v>0</v>
      </c>
      <c r="BB123">
        <f>Tokens!BD125</f>
        <v>0</v>
      </c>
      <c r="BC123">
        <f>Tokens!BE125</f>
        <v>0</v>
      </c>
      <c r="BD123">
        <f>Tokens!BF125</f>
        <v>0</v>
      </c>
      <c r="BE123">
        <f>Tokens!BG125</f>
        <v>0</v>
      </c>
      <c r="BF123">
        <f>Tokens!BH125</f>
        <v>0</v>
      </c>
      <c r="BG123">
        <f>Tokens!BI125</f>
        <v>0</v>
      </c>
      <c r="BH123" t="str">
        <f>Tokens!BJ125</f>
        <v>PASS The Private Island Club</v>
      </c>
      <c r="BI123" t="str">
        <f>Tokens!BK125</f>
        <v>Calvi On The Rocks</v>
      </c>
    </row>
    <row r="124" spans="1:61" x14ac:dyDescent="0.3">
      <c r="A124" t="str">
        <f>Tokens!C126</f>
        <v>#111 Pass Private Island Club</v>
      </c>
      <c r="B124" t="str">
        <f>Tokens!D126</f>
        <v>COR22A111</v>
      </c>
      <c r="C124" t="str">
        <f>Tokens!E126</f>
        <v>The Private Island Club : networking &amp; party / Pass NFT All Access - 1 édition Calvi on the Rocks 2022</v>
      </c>
      <c r="D124">
        <f>Tokens!F126</f>
        <v>1000</v>
      </c>
      <c r="E124" t="str">
        <f>Tokens!G126</f>
        <v>https://bafybeibe2lw3otro7v2fcd6p6ouwim6aa46horq3uyaeekvikaxrox5zvq.ipfs.nftstorage.link?image_111.webp</v>
      </c>
      <c r="F124" t="str">
        <f>Tokens!H126</f>
        <v>NfluenT for Calvi On The rocks</v>
      </c>
      <c r="G124">
        <f>Tokens!I126</f>
        <v>0</v>
      </c>
      <c r="H124" t="str">
        <f>Tokens!J126</f>
        <v>Pass festival &amp; Avantages</v>
      </c>
      <c r="I124" t="str">
        <f>Tokens!K126</f>
        <v>pour une (1) personne</v>
      </c>
      <c r="J124" t="str">
        <f>Tokens!L126</f>
        <v>Edition1</v>
      </c>
      <c r="K124">
        <f>Tokens!M126</f>
        <v>1</v>
      </c>
      <c r="L124" t="str">
        <f>Tokens!N126</f>
        <v>Last use</v>
      </c>
      <c r="M124">
        <f>Tokens!O126</f>
        <v>0</v>
      </c>
      <c r="N124" t="str">
        <f>Tokens!P126</f>
        <v>avantage1</v>
      </c>
      <c r="O124" t="str">
        <f>Tokens!Q126</f>
        <v>accès au Backstage (dans la limite des places disponibles)</v>
      </c>
      <c r="P124" t="str">
        <f>Tokens!R126</f>
        <v>avantage2</v>
      </c>
      <c r="Q124" t="str">
        <f>Tokens!S126</f>
        <v>accès à la Villa Festival (artistes, influenceurs, media, pro, entrepreneurs, networking... )</v>
      </c>
      <c r="R124" t="str">
        <f>Tokens!T126</f>
        <v>avantage3</v>
      </c>
      <c r="S124" t="str">
        <f>Tokens!U126</f>
        <v>accès pro Chez Tao</v>
      </c>
      <c r="T124" t="str">
        <f>Tokens!V126</f>
        <v>avantage4</v>
      </c>
      <c r="U124" t="str">
        <f>Tokens!W126</f>
        <v>entrée coupe-file au festival</v>
      </c>
      <c r="V124" t="str">
        <f>Tokens!X126</f>
        <v>avantage5</v>
      </c>
      <c r="W124" t="str">
        <f>Tokens!Y126</f>
        <v>accès à l'espace Pro/VIP (dans la limite des places disponibles)</v>
      </c>
      <c r="X124">
        <f>Tokens!Z126</f>
        <v>0</v>
      </c>
      <c r="Y124">
        <f>Tokens!AA126</f>
        <v>0</v>
      </c>
      <c r="Z124">
        <f>Tokens!AB126</f>
        <v>0</v>
      </c>
      <c r="AA124">
        <f>Tokens!AC126</f>
        <v>0</v>
      </c>
      <c r="AB124">
        <f>Tokens!AD126</f>
        <v>0</v>
      </c>
      <c r="AC124">
        <f>Tokens!AE126</f>
        <v>0</v>
      </c>
      <c r="AD124">
        <f>Tokens!AF126</f>
        <v>0</v>
      </c>
      <c r="AE124">
        <f>Tokens!AG126</f>
        <v>0</v>
      </c>
      <c r="AF124">
        <f>Tokens!AH126</f>
        <v>0</v>
      </c>
      <c r="AG124">
        <f>Tokens!AI126</f>
        <v>0</v>
      </c>
      <c r="AH124">
        <f>Tokens!AJ126</f>
        <v>0</v>
      </c>
      <c r="AI124">
        <f>Tokens!AK126</f>
        <v>0</v>
      </c>
      <c r="AJ124">
        <f>Tokens!AL126</f>
        <v>0</v>
      </c>
      <c r="AK124">
        <f>Tokens!AM126</f>
        <v>0</v>
      </c>
      <c r="AL124">
        <f>Tokens!AN126</f>
        <v>0</v>
      </c>
      <c r="AM124">
        <f>Tokens!AO126</f>
        <v>0</v>
      </c>
      <c r="AN124">
        <f>Tokens!AP126</f>
        <v>0</v>
      </c>
      <c r="AO124">
        <f>Tokens!AQ126</f>
        <v>0</v>
      </c>
      <c r="AP124">
        <f>Tokens!AR126</f>
        <v>0</v>
      </c>
      <c r="AQ124">
        <f>Tokens!AS126</f>
        <v>0</v>
      </c>
      <c r="AR124">
        <f>Tokens!AT126</f>
        <v>0</v>
      </c>
      <c r="AS124">
        <f>Tokens!AU126</f>
        <v>0</v>
      </c>
      <c r="AT124">
        <f>Tokens!AV126</f>
        <v>0</v>
      </c>
      <c r="AU124">
        <f>Tokens!AW126</f>
        <v>0</v>
      </c>
      <c r="AV124" t="str">
        <f>Tokens!AX126</f>
        <v>ncreator</v>
      </c>
      <c r="AW124">
        <f>Tokens!AY126</f>
        <v>10</v>
      </c>
      <c r="AX124" t="str">
        <f>Tokens!AZ126</f>
        <v>cotrcrea</v>
      </c>
      <c r="AY124">
        <f>Tokens!BA126</f>
        <v>90</v>
      </c>
      <c r="AZ124" t="str">
        <f>Tokens!BB126</f>
        <v>nminer</v>
      </c>
      <c r="BA124">
        <f>Tokens!BC126</f>
        <v>0</v>
      </c>
      <c r="BB124">
        <f>Tokens!BD126</f>
        <v>0</v>
      </c>
      <c r="BC124">
        <f>Tokens!BE126</f>
        <v>0</v>
      </c>
      <c r="BD124">
        <f>Tokens!BF126</f>
        <v>0</v>
      </c>
      <c r="BE124">
        <f>Tokens!BG126</f>
        <v>0</v>
      </c>
      <c r="BF124">
        <f>Tokens!BH126</f>
        <v>0</v>
      </c>
      <c r="BG124">
        <f>Tokens!BI126</f>
        <v>0</v>
      </c>
      <c r="BH124" t="str">
        <f>Tokens!BJ126</f>
        <v>PASS The Private Island Club</v>
      </c>
      <c r="BI124" t="str">
        <f>Tokens!BK126</f>
        <v>Calvi On The Rocks</v>
      </c>
    </row>
    <row r="125" spans="1:61" x14ac:dyDescent="0.3">
      <c r="A125" t="str">
        <f>Tokens!C127</f>
        <v>#112 Pass Private Island Club</v>
      </c>
      <c r="B125" t="str">
        <f>Tokens!D127</f>
        <v>COR22A112</v>
      </c>
      <c r="C125" t="str">
        <f>Tokens!E127</f>
        <v>The Private Island Club : networking &amp; party / Pass NFT All Access - 1 édition Calvi on the Rocks 2022</v>
      </c>
      <c r="D125">
        <f>Tokens!F127</f>
        <v>1000</v>
      </c>
      <c r="E125" t="str">
        <f>Tokens!G127</f>
        <v>https://bafybeigqvdkkb3oxjpykivwk2yenwecg2rpf5ckih5nuwjhetklbuge3ri.ipfs.nftstorage.link?image_112.webp</v>
      </c>
      <c r="F125" t="str">
        <f>Tokens!H127</f>
        <v>NfluenT for Calvi On The rocks</v>
      </c>
      <c r="G125">
        <f>Tokens!I127</f>
        <v>0</v>
      </c>
      <c r="H125" t="str">
        <f>Tokens!J127</f>
        <v>Pass festival &amp; Avantages</v>
      </c>
      <c r="I125" t="str">
        <f>Tokens!K127</f>
        <v>pour une (1) personne</v>
      </c>
      <c r="J125" t="str">
        <f>Tokens!L127</f>
        <v>Edition1</v>
      </c>
      <c r="K125">
        <f>Tokens!M127</f>
        <v>1</v>
      </c>
      <c r="L125" t="str">
        <f>Tokens!N127</f>
        <v>Last use</v>
      </c>
      <c r="M125">
        <f>Tokens!O127</f>
        <v>0</v>
      </c>
      <c r="N125" t="str">
        <f>Tokens!P127</f>
        <v>avantage1</v>
      </c>
      <c r="O125" t="str">
        <f>Tokens!Q127</f>
        <v>accès au Backstage (dans la limite des places disponibles)</v>
      </c>
      <c r="P125" t="str">
        <f>Tokens!R127</f>
        <v>avantage2</v>
      </c>
      <c r="Q125" t="str">
        <f>Tokens!S127</f>
        <v>accès à la Villa Festival (artistes, influenceurs, media, pro, entrepreneurs, networking... )</v>
      </c>
      <c r="R125" t="str">
        <f>Tokens!T127</f>
        <v>avantage3</v>
      </c>
      <c r="S125" t="str">
        <f>Tokens!U127</f>
        <v>accès pro Chez Tao</v>
      </c>
      <c r="T125" t="str">
        <f>Tokens!V127</f>
        <v>avantage4</v>
      </c>
      <c r="U125" t="str">
        <f>Tokens!W127</f>
        <v>entrée coupe-file au festival</v>
      </c>
      <c r="V125" t="str">
        <f>Tokens!X127</f>
        <v>avantage5</v>
      </c>
      <c r="W125" t="str">
        <f>Tokens!Y127</f>
        <v>accès à l'espace Pro/VIP (dans la limite des places disponibles)</v>
      </c>
      <c r="X125">
        <f>Tokens!Z127</f>
        <v>0</v>
      </c>
      <c r="Y125">
        <f>Tokens!AA127</f>
        <v>0</v>
      </c>
      <c r="Z125">
        <f>Tokens!AB127</f>
        <v>0</v>
      </c>
      <c r="AA125">
        <f>Tokens!AC127</f>
        <v>0</v>
      </c>
      <c r="AB125">
        <f>Tokens!AD127</f>
        <v>0</v>
      </c>
      <c r="AC125">
        <f>Tokens!AE127</f>
        <v>0</v>
      </c>
      <c r="AD125">
        <f>Tokens!AF127</f>
        <v>0</v>
      </c>
      <c r="AE125">
        <f>Tokens!AG127</f>
        <v>0</v>
      </c>
      <c r="AF125">
        <f>Tokens!AH127</f>
        <v>0</v>
      </c>
      <c r="AG125">
        <f>Tokens!AI127</f>
        <v>0</v>
      </c>
      <c r="AH125">
        <f>Tokens!AJ127</f>
        <v>0</v>
      </c>
      <c r="AI125">
        <f>Tokens!AK127</f>
        <v>0</v>
      </c>
      <c r="AJ125">
        <f>Tokens!AL127</f>
        <v>0</v>
      </c>
      <c r="AK125">
        <f>Tokens!AM127</f>
        <v>0</v>
      </c>
      <c r="AL125">
        <f>Tokens!AN127</f>
        <v>0</v>
      </c>
      <c r="AM125">
        <f>Tokens!AO127</f>
        <v>0</v>
      </c>
      <c r="AN125">
        <f>Tokens!AP127</f>
        <v>0</v>
      </c>
      <c r="AO125">
        <f>Tokens!AQ127</f>
        <v>0</v>
      </c>
      <c r="AP125">
        <f>Tokens!AR127</f>
        <v>0</v>
      </c>
      <c r="AQ125">
        <f>Tokens!AS127</f>
        <v>0</v>
      </c>
      <c r="AR125">
        <f>Tokens!AT127</f>
        <v>0</v>
      </c>
      <c r="AS125">
        <f>Tokens!AU127</f>
        <v>0</v>
      </c>
      <c r="AT125">
        <f>Tokens!AV127</f>
        <v>0</v>
      </c>
      <c r="AU125">
        <f>Tokens!AW127</f>
        <v>0</v>
      </c>
      <c r="AV125" t="str">
        <f>Tokens!AX127</f>
        <v>ncreator</v>
      </c>
      <c r="AW125">
        <f>Tokens!AY127</f>
        <v>10</v>
      </c>
      <c r="AX125" t="str">
        <f>Tokens!AZ127</f>
        <v>cotrcrea</v>
      </c>
      <c r="AY125">
        <f>Tokens!BA127</f>
        <v>90</v>
      </c>
      <c r="AZ125" t="str">
        <f>Tokens!BB127</f>
        <v>nminer</v>
      </c>
      <c r="BA125">
        <f>Tokens!BC127</f>
        <v>0</v>
      </c>
      <c r="BB125">
        <f>Tokens!BD127</f>
        <v>0</v>
      </c>
      <c r="BC125">
        <f>Tokens!BE127</f>
        <v>0</v>
      </c>
      <c r="BD125">
        <f>Tokens!BF127</f>
        <v>0</v>
      </c>
      <c r="BE125">
        <f>Tokens!BG127</f>
        <v>0</v>
      </c>
      <c r="BF125">
        <f>Tokens!BH127</f>
        <v>0</v>
      </c>
      <c r="BG125">
        <f>Tokens!BI127</f>
        <v>0</v>
      </c>
      <c r="BH125" t="str">
        <f>Tokens!BJ127</f>
        <v>PASS The Private Island Club</v>
      </c>
      <c r="BI125" t="str">
        <f>Tokens!BK127</f>
        <v>Calvi On The Rocks</v>
      </c>
    </row>
    <row r="126" spans="1:61" x14ac:dyDescent="0.3">
      <c r="A126" t="str">
        <f>Tokens!C128</f>
        <v>#113 Pass Private Island Club</v>
      </c>
      <c r="B126" t="str">
        <f>Tokens!D128</f>
        <v>COR22A113</v>
      </c>
      <c r="C126" t="str">
        <f>Tokens!E128</f>
        <v>The Private Island Club : networking &amp; party / Pass NFT All Access - 1 édition Calvi on the Rocks 2022</v>
      </c>
      <c r="D126">
        <f>Tokens!F128</f>
        <v>1000</v>
      </c>
      <c r="E126" t="str">
        <f>Tokens!G128</f>
        <v>https://bafybeiex2g32swbcumkad3wypgvimyw62qvoaoc22aqlh7b7ibxlxole5y.ipfs.nftstorage.link?image_113.webp</v>
      </c>
      <c r="F126" t="str">
        <f>Tokens!H128</f>
        <v>NfluenT for Calvi On The rocks</v>
      </c>
      <c r="G126">
        <f>Tokens!I128</f>
        <v>0</v>
      </c>
      <c r="H126" t="str">
        <f>Tokens!J128</f>
        <v>Pass festival &amp; Avantages</v>
      </c>
      <c r="I126" t="str">
        <f>Tokens!K128</f>
        <v>pour une (1) personne</v>
      </c>
      <c r="J126" t="str">
        <f>Tokens!L128</f>
        <v>Edition1</v>
      </c>
      <c r="K126">
        <f>Tokens!M128</f>
        <v>1</v>
      </c>
      <c r="L126" t="str">
        <f>Tokens!N128</f>
        <v>Last use</v>
      </c>
      <c r="M126">
        <f>Tokens!O128</f>
        <v>0</v>
      </c>
      <c r="N126" t="str">
        <f>Tokens!P128</f>
        <v>avantage1</v>
      </c>
      <c r="O126" t="str">
        <f>Tokens!Q128</f>
        <v>accès au Backstage (dans la limite des places disponibles)</v>
      </c>
      <c r="P126" t="str">
        <f>Tokens!R128</f>
        <v>avantage2</v>
      </c>
      <c r="Q126" t="str">
        <f>Tokens!S128</f>
        <v>accès à la Villa Festival (artistes, influenceurs, media, pro, entrepreneurs, networking... )</v>
      </c>
      <c r="R126" t="str">
        <f>Tokens!T128</f>
        <v>avantage3</v>
      </c>
      <c r="S126" t="str">
        <f>Tokens!U128</f>
        <v>accès pro Chez Tao</v>
      </c>
      <c r="T126" t="str">
        <f>Tokens!V128</f>
        <v>avantage4</v>
      </c>
      <c r="U126" t="str">
        <f>Tokens!W128</f>
        <v>entrée coupe-file au festival</v>
      </c>
      <c r="V126" t="str">
        <f>Tokens!X128</f>
        <v>avantage5</v>
      </c>
      <c r="W126" t="str">
        <f>Tokens!Y128</f>
        <v>accès à l'espace Pro/VIP (dans la limite des places disponibles)</v>
      </c>
      <c r="X126">
        <f>Tokens!Z128</f>
        <v>0</v>
      </c>
      <c r="Y126">
        <f>Tokens!AA128</f>
        <v>0</v>
      </c>
      <c r="Z126">
        <f>Tokens!AB128</f>
        <v>0</v>
      </c>
      <c r="AA126">
        <f>Tokens!AC128</f>
        <v>0</v>
      </c>
      <c r="AB126">
        <f>Tokens!AD128</f>
        <v>0</v>
      </c>
      <c r="AC126">
        <f>Tokens!AE128</f>
        <v>0</v>
      </c>
      <c r="AD126">
        <f>Tokens!AF128</f>
        <v>0</v>
      </c>
      <c r="AE126">
        <f>Tokens!AG128</f>
        <v>0</v>
      </c>
      <c r="AF126">
        <f>Tokens!AH128</f>
        <v>0</v>
      </c>
      <c r="AG126">
        <f>Tokens!AI128</f>
        <v>0</v>
      </c>
      <c r="AH126">
        <f>Tokens!AJ128</f>
        <v>0</v>
      </c>
      <c r="AI126">
        <f>Tokens!AK128</f>
        <v>0</v>
      </c>
      <c r="AJ126">
        <f>Tokens!AL128</f>
        <v>0</v>
      </c>
      <c r="AK126">
        <f>Tokens!AM128</f>
        <v>0</v>
      </c>
      <c r="AL126">
        <f>Tokens!AN128</f>
        <v>0</v>
      </c>
      <c r="AM126">
        <f>Tokens!AO128</f>
        <v>0</v>
      </c>
      <c r="AN126">
        <f>Tokens!AP128</f>
        <v>0</v>
      </c>
      <c r="AO126">
        <f>Tokens!AQ128</f>
        <v>0</v>
      </c>
      <c r="AP126">
        <f>Tokens!AR128</f>
        <v>0</v>
      </c>
      <c r="AQ126">
        <f>Tokens!AS128</f>
        <v>0</v>
      </c>
      <c r="AR126">
        <f>Tokens!AT128</f>
        <v>0</v>
      </c>
      <c r="AS126">
        <f>Tokens!AU128</f>
        <v>0</v>
      </c>
      <c r="AT126">
        <f>Tokens!AV128</f>
        <v>0</v>
      </c>
      <c r="AU126">
        <f>Tokens!AW128</f>
        <v>0</v>
      </c>
      <c r="AV126" t="str">
        <f>Tokens!AX128</f>
        <v>ncreator</v>
      </c>
      <c r="AW126">
        <f>Tokens!AY128</f>
        <v>10</v>
      </c>
      <c r="AX126" t="str">
        <f>Tokens!AZ128</f>
        <v>cotrcrea</v>
      </c>
      <c r="AY126">
        <f>Tokens!BA128</f>
        <v>90</v>
      </c>
      <c r="AZ126" t="str">
        <f>Tokens!BB128</f>
        <v>nminer</v>
      </c>
      <c r="BA126">
        <f>Tokens!BC128</f>
        <v>0</v>
      </c>
      <c r="BB126">
        <f>Tokens!BD128</f>
        <v>0</v>
      </c>
      <c r="BC126">
        <f>Tokens!BE128</f>
        <v>0</v>
      </c>
      <c r="BD126">
        <f>Tokens!BF128</f>
        <v>0</v>
      </c>
      <c r="BE126">
        <f>Tokens!BG128</f>
        <v>0</v>
      </c>
      <c r="BF126">
        <f>Tokens!BH128</f>
        <v>0</v>
      </c>
      <c r="BG126">
        <f>Tokens!BI128</f>
        <v>0</v>
      </c>
      <c r="BH126" t="str">
        <f>Tokens!BJ128</f>
        <v>PASS The Private Island Club</v>
      </c>
      <c r="BI126" t="str">
        <f>Tokens!BK128</f>
        <v>Calvi On The Rocks</v>
      </c>
    </row>
    <row r="127" spans="1:61" x14ac:dyDescent="0.3">
      <c r="A127" t="str">
        <f>Tokens!C129</f>
        <v>#114 Pass Private Island Club</v>
      </c>
      <c r="B127" t="str">
        <f>Tokens!D129</f>
        <v>COR22A114</v>
      </c>
      <c r="C127" t="str">
        <f>Tokens!E129</f>
        <v>The Private Island Club : networking &amp; party / Pass NFT All Access - 1 édition Calvi on the Rocks 2022</v>
      </c>
      <c r="D127">
        <f>Tokens!F129</f>
        <v>1000</v>
      </c>
      <c r="E127" t="str">
        <f>Tokens!G129</f>
        <v>https://bafybeiebynam6srbs3nolbclw4nvewigibz6b7n3aiutycogw2e6ekiu44.ipfs.nftstorage.link?image_114.webp</v>
      </c>
      <c r="F127" t="str">
        <f>Tokens!H129</f>
        <v>NfluenT for Calvi On The rocks</v>
      </c>
      <c r="G127">
        <f>Tokens!I129</f>
        <v>0</v>
      </c>
      <c r="H127" t="str">
        <f>Tokens!J129</f>
        <v>Pass festival &amp; Avantages</v>
      </c>
      <c r="I127" t="str">
        <f>Tokens!K129</f>
        <v>pour une (1) personne</v>
      </c>
      <c r="J127" t="str">
        <f>Tokens!L129</f>
        <v>Edition1</v>
      </c>
      <c r="K127">
        <f>Tokens!M129</f>
        <v>1</v>
      </c>
      <c r="L127" t="str">
        <f>Tokens!N129</f>
        <v>Last use</v>
      </c>
      <c r="M127">
        <f>Tokens!O129</f>
        <v>0</v>
      </c>
      <c r="N127" t="str">
        <f>Tokens!P129</f>
        <v>avantage1</v>
      </c>
      <c r="O127" t="str">
        <f>Tokens!Q129</f>
        <v>accès au Backstage (dans la limite des places disponibles)</v>
      </c>
      <c r="P127" t="str">
        <f>Tokens!R129</f>
        <v>avantage2</v>
      </c>
      <c r="Q127" t="str">
        <f>Tokens!S129</f>
        <v>accès à la Villa Festival (artistes, influenceurs, media, pro, entrepreneurs, networking... )</v>
      </c>
      <c r="R127" t="str">
        <f>Tokens!T129</f>
        <v>avantage3</v>
      </c>
      <c r="S127" t="str">
        <f>Tokens!U129</f>
        <v>accès pro Chez Tao</v>
      </c>
      <c r="T127" t="str">
        <f>Tokens!V129</f>
        <v>avantage4</v>
      </c>
      <c r="U127" t="str">
        <f>Tokens!W129</f>
        <v>entrée coupe-file au festival</v>
      </c>
      <c r="V127" t="str">
        <f>Tokens!X129</f>
        <v>avantage5</v>
      </c>
      <c r="W127" t="str">
        <f>Tokens!Y129</f>
        <v>accès à l'espace Pro/VIP (dans la limite des places disponibles)</v>
      </c>
      <c r="X127">
        <f>Tokens!Z129</f>
        <v>0</v>
      </c>
      <c r="Y127">
        <f>Tokens!AA129</f>
        <v>0</v>
      </c>
      <c r="Z127">
        <f>Tokens!AB129</f>
        <v>0</v>
      </c>
      <c r="AA127">
        <f>Tokens!AC129</f>
        <v>0</v>
      </c>
      <c r="AB127">
        <f>Tokens!AD129</f>
        <v>0</v>
      </c>
      <c r="AC127">
        <f>Tokens!AE129</f>
        <v>0</v>
      </c>
      <c r="AD127">
        <f>Tokens!AF129</f>
        <v>0</v>
      </c>
      <c r="AE127">
        <f>Tokens!AG129</f>
        <v>0</v>
      </c>
      <c r="AF127">
        <f>Tokens!AH129</f>
        <v>0</v>
      </c>
      <c r="AG127">
        <f>Tokens!AI129</f>
        <v>0</v>
      </c>
      <c r="AH127">
        <f>Tokens!AJ129</f>
        <v>0</v>
      </c>
      <c r="AI127">
        <f>Tokens!AK129</f>
        <v>0</v>
      </c>
      <c r="AJ127">
        <f>Tokens!AL129</f>
        <v>0</v>
      </c>
      <c r="AK127">
        <f>Tokens!AM129</f>
        <v>0</v>
      </c>
      <c r="AL127">
        <f>Tokens!AN129</f>
        <v>0</v>
      </c>
      <c r="AM127">
        <f>Tokens!AO129</f>
        <v>0</v>
      </c>
      <c r="AN127">
        <f>Tokens!AP129</f>
        <v>0</v>
      </c>
      <c r="AO127">
        <f>Tokens!AQ129</f>
        <v>0</v>
      </c>
      <c r="AP127">
        <f>Tokens!AR129</f>
        <v>0</v>
      </c>
      <c r="AQ127">
        <f>Tokens!AS129</f>
        <v>0</v>
      </c>
      <c r="AR127">
        <f>Tokens!AT129</f>
        <v>0</v>
      </c>
      <c r="AS127">
        <f>Tokens!AU129</f>
        <v>0</v>
      </c>
      <c r="AT127">
        <f>Tokens!AV129</f>
        <v>0</v>
      </c>
      <c r="AU127">
        <f>Tokens!AW129</f>
        <v>0</v>
      </c>
      <c r="AV127" t="str">
        <f>Tokens!AX129</f>
        <v>ncreator</v>
      </c>
      <c r="AW127">
        <f>Tokens!AY129</f>
        <v>10</v>
      </c>
      <c r="AX127" t="str">
        <f>Tokens!AZ129</f>
        <v>cotrcrea</v>
      </c>
      <c r="AY127">
        <f>Tokens!BA129</f>
        <v>90</v>
      </c>
      <c r="AZ127" t="str">
        <f>Tokens!BB129</f>
        <v>nminer</v>
      </c>
      <c r="BA127">
        <f>Tokens!BC129</f>
        <v>0</v>
      </c>
      <c r="BB127">
        <f>Tokens!BD129</f>
        <v>0</v>
      </c>
      <c r="BC127">
        <f>Tokens!BE129</f>
        <v>0</v>
      </c>
      <c r="BD127">
        <f>Tokens!BF129</f>
        <v>0</v>
      </c>
      <c r="BE127">
        <f>Tokens!BG129</f>
        <v>0</v>
      </c>
      <c r="BF127">
        <f>Tokens!BH129</f>
        <v>0</v>
      </c>
      <c r="BG127">
        <f>Tokens!BI129</f>
        <v>0</v>
      </c>
      <c r="BH127" t="str">
        <f>Tokens!BJ129</f>
        <v>PASS The Private Island Club</v>
      </c>
      <c r="BI127" t="str">
        <f>Tokens!BK129</f>
        <v>Calvi On The Rocks</v>
      </c>
    </row>
    <row r="128" spans="1:61" x14ac:dyDescent="0.3">
      <c r="A128" t="str">
        <f>Tokens!C130</f>
        <v>#115 Pass Private Island Club</v>
      </c>
      <c r="B128" t="str">
        <f>Tokens!D130</f>
        <v>COR22A115</v>
      </c>
      <c r="C128" t="str">
        <f>Tokens!E130</f>
        <v>The Private Island Club : networking &amp; party / Pass NFT All Access - 1 édition Calvi on the Rocks 2022</v>
      </c>
      <c r="D128">
        <f>Tokens!F130</f>
        <v>1000</v>
      </c>
      <c r="E128" t="str">
        <f>Tokens!G130</f>
        <v>https://bafybeifogflhhq7wbaeyu3zc4343kf2gcel6ux7ucl6lq5za4wsbglaj74.ipfs.nftstorage.link?image_115.webp</v>
      </c>
      <c r="F128" t="str">
        <f>Tokens!H130</f>
        <v>NfluenT for Calvi On The rocks</v>
      </c>
      <c r="G128">
        <f>Tokens!I130</f>
        <v>0</v>
      </c>
      <c r="H128" t="str">
        <f>Tokens!J130</f>
        <v>Pass festival &amp; Avantages</v>
      </c>
      <c r="I128" t="str">
        <f>Tokens!K130</f>
        <v>pour une (1) personne</v>
      </c>
      <c r="J128" t="str">
        <f>Tokens!L130</f>
        <v>Edition1</v>
      </c>
      <c r="K128">
        <f>Tokens!M130</f>
        <v>1</v>
      </c>
      <c r="L128" t="str">
        <f>Tokens!N130</f>
        <v>Last use</v>
      </c>
      <c r="M128">
        <f>Tokens!O130</f>
        <v>0</v>
      </c>
      <c r="N128" t="str">
        <f>Tokens!P130</f>
        <v>avantage1</v>
      </c>
      <c r="O128" t="str">
        <f>Tokens!Q130</f>
        <v>accès au Backstage (dans la limite des places disponibles)</v>
      </c>
      <c r="P128" t="str">
        <f>Tokens!R130</f>
        <v>avantage2</v>
      </c>
      <c r="Q128" t="str">
        <f>Tokens!S130</f>
        <v>accès à la Villa Festival (artistes, influenceurs, media, pro, entrepreneurs, networking... )</v>
      </c>
      <c r="R128" t="str">
        <f>Tokens!T130</f>
        <v>avantage3</v>
      </c>
      <c r="S128" t="str">
        <f>Tokens!U130</f>
        <v>accès pro Chez Tao</v>
      </c>
      <c r="T128" t="str">
        <f>Tokens!V130</f>
        <v>avantage4</v>
      </c>
      <c r="U128" t="str">
        <f>Tokens!W130</f>
        <v>entrée coupe-file au festival</v>
      </c>
      <c r="V128" t="str">
        <f>Tokens!X130</f>
        <v>avantage5</v>
      </c>
      <c r="W128" t="str">
        <f>Tokens!Y130</f>
        <v>accès à l'espace Pro/VIP (dans la limite des places disponibles)</v>
      </c>
      <c r="X128">
        <f>Tokens!Z130</f>
        <v>0</v>
      </c>
      <c r="Y128">
        <f>Tokens!AA130</f>
        <v>0</v>
      </c>
      <c r="Z128">
        <f>Tokens!AB130</f>
        <v>0</v>
      </c>
      <c r="AA128">
        <f>Tokens!AC130</f>
        <v>0</v>
      </c>
      <c r="AB128">
        <f>Tokens!AD130</f>
        <v>0</v>
      </c>
      <c r="AC128">
        <f>Tokens!AE130</f>
        <v>0</v>
      </c>
      <c r="AD128">
        <f>Tokens!AF130</f>
        <v>0</v>
      </c>
      <c r="AE128">
        <f>Tokens!AG130</f>
        <v>0</v>
      </c>
      <c r="AF128">
        <f>Tokens!AH130</f>
        <v>0</v>
      </c>
      <c r="AG128">
        <f>Tokens!AI130</f>
        <v>0</v>
      </c>
      <c r="AH128">
        <f>Tokens!AJ130</f>
        <v>0</v>
      </c>
      <c r="AI128">
        <f>Tokens!AK130</f>
        <v>0</v>
      </c>
      <c r="AJ128">
        <f>Tokens!AL130</f>
        <v>0</v>
      </c>
      <c r="AK128">
        <f>Tokens!AM130</f>
        <v>0</v>
      </c>
      <c r="AL128">
        <f>Tokens!AN130</f>
        <v>0</v>
      </c>
      <c r="AM128">
        <f>Tokens!AO130</f>
        <v>0</v>
      </c>
      <c r="AN128">
        <f>Tokens!AP130</f>
        <v>0</v>
      </c>
      <c r="AO128">
        <f>Tokens!AQ130</f>
        <v>0</v>
      </c>
      <c r="AP128">
        <f>Tokens!AR130</f>
        <v>0</v>
      </c>
      <c r="AQ128">
        <f>Tokens!AS130</f>
        <v>0</v>
      </c>
      <c r="AR128">
        <f>Tokens!AT130</f>
        <v>0</v>
      </c>
      <c r="AS128">
        <f>Tokens!AU130</f>
        <v>0</v>
      </c>
      <c r="AT128">
        <f>Tokens!AV130</f>
        <v>0</v>
      </c>
      <c r="AU128">
        <f>Tokens!AW130</f>
        <v>0</v>
      </c>
      <c r="AV128" t="str">
        <f>Tokens!AX130</f>
        <v>ncreator</v>
      </c>
      <c r="AW128">
        <f>Tokens!AY130</f>
        <v>10</v>
      </c>
      <c r="AX128" t="str">
        <f>Tokens!AZ130</f>
        <v>cotrcrea</v>
      </c>
      <c r="AY128">
        <f>Tokens!BA130</f>
        <v>90</v>
      </c>
      <c r="AZ128" t="str">
        <f>Tokens!BB130</f>
        <v>nminer</v>
      </c>
      <c r="BA128">
        <f>Tokens!BC130</f>
        <v>0</v>
      </c>
      <c r="BB128">
        <f>Tokens!BD130</f>
        <v>0</v>
      </c>
      <c r="BC128">
        <f>Tokens!BE130</f>
        <v>0</v>
      </c>
      <c r="BD128">
        <f>Tokens!BF130</f>
        <v>0</v>
      </c>
      <c r="BE128">
        <f>Tokens!BG130</f>
        <v>0</v>
      </c>
      <c r="BF128">
        <f>Tokens!BH130</f>
        <v>0</v>
      </c>
      <c r="BG128">
        <f>Tokens!BI130</f>
        <v>0</v>
      </c>
      <c r="BH128" t="str">
        <f>Tokens!BJ130</f>
        <v>PASS The Private Island Club</v>
      </c>
      <c r="BI128" t="str">
        <f>Tokens!BK130</f>
        <v>Calvi On The Rocks</v>
      </c>
    </row>
    <row r="129" spans="1:61" x14ac:dyDescent="0.3">
      <c r="A129" t="str">
        <f>Tokens!C131</f>
        <v>#116 Pass Private Island Club</v>
      </c>
      <c r="B129" t="str">
        <f>Tokens!D131</f>
        <v>COR22A116</v>
      </c>
      <c r="C129" t="str">
        <f>Tokens!E131</f>
        <v>The Private Island Club : networking &amp; party / Pass NFT All Access - 1 édition Calvi on the Rocks 2022</v>
      </c>
      <c r="D129">
        <f>Tokens!F131</f>
        <v>1000</v>
      </c>
      <c r="E129" t="str">
        <f>Tokens!G131</f>
        <v>https://bafybeiai2iqfw5sbc7gc6pmnjakxw7jbfk57gr45truidijikuzicqjnva.ipfs.nftstorage.link?image_116.webp</v>
      </c>
      <c r="F129" t="str">
        <f>Tokens!H131</f>
        <v>NfluenT for Calvi On The rocks</v>
      </c>
      <c r="G129">
        <f>Tokens!I131</f>
        <v>0</v>
      </c>
      <c r="H129" t="str">
        <f>Tokens!J131</f>
        <v>Pass festival &amp; Avantages</v>
      </c>
      <c r="I129" t="str">
        <f>Tokens!K131</f>
        <v>pour une (1) personne</v>
      </c>
      <c r="J129" t="str">
        <f>Tokens!L131</f>
        <v>Edition1</v>
      </c>
      <c r="K129">
        <f>Tokens!M131</f>
        <v>1</v>
      </c>
      <c r="L129" t="str">
        <f>Tokens!N131</f>
        <v>Last use</v>
      </c>
      <c r="M129">
        <f>Tokens!O131</f>
        <v>0</v>
      </c>
      <c r="N129" t="str">
        <f>Tokens!P131</f>
        <v>avantage1</v>
      </c>
      <c r="O129" t="str">
        <f>Tokens!Q131</f>
        <v>accès au Backstage (dans la limite des places disponibles)</v>
      </c>
      <c r="P129" t="str">
        <f>Tokens!R131</f>
        <v>avantage2</v>
      </c>
      <c r="Q129" t="str">
        <f>Tokens!S131</f>
        <v>accès à la Villa Festival (artistes, influenceurs, media, pro, entrepreneurs, networking... )</v>
      </c>
      <c r="R129" t="str">
        <f>Tokens!T131</f>
        <v>avantage3</v>
      </c>
      <c r="S129" t="str">
        <f>Tokens!U131</f>
        <v>accès pro Chez Tao</v>
      </c>
      <c r="T129" t="str">
        <f>Tokens!V131</f>
        <v>avantage4</v>
      </c>
      <c r="U129" t="str">
        <f>Tokens!W131</f>
        <v>entrée coupe-file au festival</v>
      </c>
      <c r="V129" t="str">
        <f>Tokens!X131</f>
        <v>avantage5</v>
      </c>
      <c r="W129" t="str">
        <f>Tokens!Y131</f>
        <v>accès à l'espace Pro/VIP (dans la limite des places disponibles)</v>
      </c>
      <c r="X129">
        <f>Tokens!Z131</f>
        <v>0</v>
      </c>
      <c r="Y129">
        <f>Tokens!AA131</f>
        <v>0</v>
      </c>
      <c r="Z129">
        <f>Tokens!AB131</f>
        <v>0</v>
      </c>
      <c r="AA129">
        <f>Tokens!AC131</f>
        <v>0</v>
      </c>
      <c r="AB129">
        <f>Tokens!AD131</f>
        <v>0</v>
      </c>
      <c r="AC129">
        <f>Tokens!AE131</f>
        <v>0</v>
      </c>
      <c r="AD129">
        <f>Tokens!AF131</f>
        <v>0</v>
      </c>
      <c r="AE129">
        <f>Tokens!AG131</f>
        <v>0</v>
      </c>
      <c r="AF129">
        <f>Tokens!AH131</f>
        <v>0</v>
      </c>
      <c r="AG129">
        <f>Tokens!AI131</f>
        <v>0</v>
      </c>
      <c r="AH129">
        <f>Tokens!AJ131</f>
        <v>0</v>
      </c>
      <c r="AI129">
        <f>Tokens!AK131</f>
        <v>0</v>
      </c>
      <c r="AJ129">
        <f>Tokens!AL131</f>
        <v>0</v>
      </c>
      <c r="AK129">
        <f>Tokens!AM131</f>
        <v>0</v>
      </c>
      <c r="AL129">
        <f>Tokens!AN131</f>
        <v>0</v>
      </c>
      <c r="AM129">
        <f>Tokens!AO131</f>
        <v>0</v>
      </c>
      <c r="AN129">
        <f>Tokens!AP131</f>
        <v>0</v>
      </c>
      <c r="AO129">
        <f>Tokens!AQ131</f>
        <v>0</v>
      </c>
      <c r="AP129">
        <f>Tokens!AR131</f>
        <v>0</v>
      </c>
      <c r="AQ129">
        <f>Tokens!AS131</f>
        <v>0</v>
      </c>
      <c r="AR129">
        <f>Tokens!AT131</f>
        <v>0</v>
      </c>
      <c r="AS129">
        <f>Tokens!AU131</f>
        <v>0</v>
      </c>
      <c r="AT129">
        <f>Tokens!AV131</f>
        <v>0</v>
      </c>
      <c r="AU129">
        <f>Tokens!AW131</f>
        <v>0</v>
      </c>
      <c r="AV129" t="str">
        <f>Tokens!AX131</f>
        <v>ncreator</v>
      </c>
      <c r="AW129">
        <f>Tokens!AY131</f>
        <v>10</v>
      </c>
      <c r="AX129" t="str">
        <f>Tokens!AZ131</f>
        <v>cotrcrea</v>
      </c>
      <c r="AY129">
        <f>Tokens!BA131</f>
        <v>90</v>
      </c>
      <c r="AZ129" t="str">
        <f>Tokens!BB131</f>
        <v>nminer</v>
      </c>
      <c r="BA129">
        <f>Tokens!BC131</f>
        <v>0</v>
      </c>
      <c r="BB129">
        <f>Tokens!BD131</f>
        <v>0</v>
      </c>
      <c r="BC129">
        <f>Tokens!BE131</f>
        <v>0</v>
      </c>
      <c r="BD129">
        <f>Tokens!BF131</f>
        <v>0</v>
      </c>
      <c r="BE129">
        <f>Tokens!BG131</f>
        <v>0</v>
      </c>
      <c r="BF129">
        <f>Tokens!BH131</f>
        <v>0</v>
      </c>
      <c r="BG129">
        <f>Tokens!BI131</f>
        <v>0</v>
      </c>
      <c r="BH129" t="str">
        <f>Tokens!BJ131</f>
        <v>PASS The Private Island Club</v>
      </c>
      <c r="BI129" t="str">
        <f>Tokens!BK131</f>
        <v>Calvi On The Rocks</v>
      </c>
    </row>
    <row r="130" spans="1:61" x14ac:dyDescent="0.3">
      <c r="A130" t="str">
        <f>Tokens!C132</f>
        <v>#117 Pass Private Island Club</v>
      </c>
      <c r="B130" t="str">
        <f>Tokens!D132</f>
        <v>COR22A117</v>
      </c>
      <c r="C130" t="str">
        <f>Tokens!E132</f>
        <v>The Private Island Club : networking &amp; party / Pass NFT All Access - 1 édition Calvi on the Rocks 2022</v>
      </c>
      <c r="D130">
        <f>Tokens!F132</f>
        <v>1000</v>
      </c>
      <c r="E130" t="str">
        <f>Tokens!G132</f>
        <v>https://bafybeifgdb5gs6xg3uulxnm7no6ooa3mh34avuqmbic75cqvxs7nrfd5xy.ipfs.nftstorage.link?image_117.webp</v>
      </c>
      <c r="F130" t="str">
        <f>Tokens!H132</f>
        <v>NfluenT for Calvi On The rocks</v>
      </c>
      <c r="G130">
        <f>Tokens!I132</f>
        <v>0</v>
      </c>
      <c r="H130" t="str">
        <f>Tokens!J132</f>
        <v>Pass festival &amp; Avantages</v>
      </c>
      <c r="I130" t="str">
        <f>Tokens!K132</f>
        <v>pour une (1) personne</v>
      </c>
      <c r="J130" t="str">
        <f>Tokens!L132</f>
        <v>Edition1</v>
      </c>
      <c r="K130">
        <f>Tokens!M132</f>
        <v>1</v>
      </c>
      <c r="L130" t="str">
        <f>Tokens!N132</f>
        <v>Last use</v>
      </c>
      <c r="M130">
        <f>Tokens!O132</f>
        <v>0</v>
      </c>
      <c r="N130" t="str">
        <f>Tokens!P132</f>
        <v>avantage1</v>
      </c>
      <c r="O130" t="str">
        <f>Tokens!Q132</f>
        <v>accès au Backstage (dans la limite des places disponibles)</v>
      </c>
      <c r="P130" t="str">
        <f>Tokens!R132</f>
        <v>avantage2</v>
      </c>
      <c r="Q130" t="str">
        <f>Tokens!S132</f>
        <v>accès à la Villa Festival (artistes, influenceurs, media, pro, entrepreneurs, networking... )</v>
      </c>
      <c r="R130" t="str">
        <f>Tokens!T132</f>
        <v>avantage3</v>
      </c>
      <c r="S130" t="str">
        <f>Tokens!U132</f>
        <v>accès pro Chez Tao</v>
      </c>
      <c r="T130" t="str">
        <f>Tokens!V132</f>
        <v>avantage4</v>
      </c>
      <c r="U130" t="str">
        <f>Tokens!W132</f>
        <v>entrée coupe-file au festival</v>
      </c>
      <c r="V130" t="str">
        <f>Tokens!X132</f>
        <v>avantage5</v>
      </c>
      <c r="W130" t="str">
        <f>Tokens!Y132</f>
        <v>accès à l'espace Pro/VIP (dans la limite des places disponibles)</v>
      </c>
      <c r="X130">
        <f>Tokens!Z132</f>
        <v>0</v>
      </c>
      <c r="Y130">
        <f>Tokens!AA132</f>
        <v>0</v>
      </c>
      <c r="Z130">
        <f>Tokens!AB132</f>
        <v>0</v>
      </c>
      <c r="AA130">
        <f>Tokens!AC132</f>
        <v>0</v>
      </c>
      <c r="AB130">
        <f>Tokens!AD132</f>
        <v>0</v>
      </c>
      <c r="AC130">
        <f>Tokens!AE132</f>
        <v>0</v>
      </c>
      <c r="AD130">
        <f>Tokens!AF132</f>
        <v>0</v>
      </c>
      <c r="AE130">
        <f>Tokens!AG132</f>
        <v>0</v>
      </c>
      <c r="AF130">
        <f>Tokens!AH132</f>
        <v>0</v>
      </c>
      <c r="AG130">
        <f>Tokens!AI132</f>
        <v>0</v>
      </c>
      <c r="AH130">
        <f>Tokens!AJ132</f>
        <v>0</v>
      </c>
      <c r="AI130">
        <f>Tokens!AK132</f>
        <v>0</v>
      </c>
      <c r="AJ130">
        <f>Tokens!AL132</f>
        <v>0</v>
      </c>
      <c r="AK130">
        <f>Tokens!AM132</f>
        <v>0</v>
      </c>
      <c r="AL130">
        <f>Tokens!AN132</f>
        <v>0</v>
      </c>
      <c r="AM130">
        <f>Tokens!AO132</f>
        <v>0</v>
      </c>
      <c r="AN130">
        <f>Tokens!AP132</f>
        <v>0</v>
      </c>
      <c r="AO130">
        <f>Tokens!AQ132</f>
        <v>0</v>
      </c>
      <c r="AP130">
        <f>Tokens!AR132</f>
        <v>0</v>
      </c>
      <c r="AQ130">
        <f>Tokens!AS132</f>
        <v>0</v>
      </c>
      <c r="AR130">
        <f>Tokens!AT132</f>
        <v>0</v>
      </c>
      <c r="AS130">
        <f>Tokens!AU132</f>
        <v>0</v>
      </c>
      <c r="AT130">
        <f>Tokens!AV132</f>
        <v>0</v>
      </c>
      <c r="AU130">
        <f>Tokens!AW132</f>
        <v>0</v>
      </c>
      <c r="AV130" t="str">
        <f>Tokens!AX132</f>
        <v>ncreator</v>
      </c>
      <c r="AW130">
        <f>Tokens!AY132</f>
        <v>10</v>
      </c>
      <c r="AX130" t="str">
        <f>Tokens!AZ132</f>
        <v>cotrcrea</v>
      </c>
      <c r="AY130">
        <f>Tokens!BA132</f>
        <v>90</v>
      </c>
      <c r="AZ130" t="str">
        <f>Tokens!BB132</f>
        <v>nminer</v>
      </c>
      <c r="BA130">
        <f>Tokens!BC132</f>
        <v>0</v>
      </c>
      <c r="BB130">
        <f>Tokens!BD132</f>
        <v>0</v>
      </c>
      <c r="BC130">
        <f>Tokens!BE132</f>
        <v>0</v>
      </c>
      <c r="BD130">
        <f>Tokens!BF132</f>
        <v>0</v>
      </c>
      <c r="BE130">
        <f>Tokens!BG132</f>
        <v>0</v>
      </c>
      <c r="BF130">
        <f>Tokens!BH132</f>
        <v>0</v>
      </c>
      <c r="BG130">
        <f>Tokens!BI132</f>
        <v>0</v>
      </c>
      <c r="BH130" t="str">
        <f>Tokens!BJ132</f>
        <v>PASS The Private Island Club</v>
      </c>
      <c r="BI130" t="str">
        <f>Tokens!BK132</f>
        <v>Calvi On The Rocks</v>
      </c>
    </row>
    <row r="131" spans="1:61" x14ac:dyDescent="0.3">
      <c r="A131" t="str">
        <f>Tokens!C133</f>
        <v>#118 Pass Private Island Club</v>
      </c>
      <c r="B131" t="str">
        <f>Tokens!D133</f>
        <v>COR22A118</v>
      </c>
      <c r="C131" t="str">
        <f>Tokens!E133</f>
        <v>The Private Island Club : networking &amp; party / Pass NFT All Access - 1 édition Calvi on the Rocks 2022</v>
      </c>
      <c r="D131">
        <f>Tokens!F133</f>
        <v>1000</v>
      </c>
      <c r="E131" t="str">
        <f>Tokens!G133</f>
        <v>https://bafybeihwkvzt5gpknrpfhif3gaeg47g42xyx4e46f4qi6oasnpnjhpdt7i.ipfs.nftstorage.link?image_118.webp</v>
      </c>
      <c r="F131" t="str">
        <f>Tokens!H133</f>
        <v>NfluenT for Calvi On The rocks</v>
      </c>
      <c r="G131">
        <f>Tokens!I133</f>
        <v>0</v>
      </c>
      <c r="H131" t="str">
        <f>Tokens!J133</f>
        <v>Pass festival &amp; Avantages</v>
      </c>
      <c r="I131" t="str">
        <f>Tokens!K133</f>
        <v>pour une (1) personne</v>
      </c>
      <c r="J131" t="str">
        <f>Tokens!L133</f>
        <v>Edition1</v>
      </c>
      <c r="K131">
        <f>Tokens!M133</f>
        <v>1</v>
      </c>
      <c r="L131" t="str">
        <f>Tokens!N133</f>
        <v>Last use</v>
      </c>
      <c r="M131">
        <f>Tokens!O133</f>
        <v>0</v>
      </c>
      <c r="N131" t="str">
        <f>Tokens!P133</f>
        <v>avantage1</v>
      </c>
      <c r="O131" t="str">
        <f>Tokens!Q133</f>
        <v>accès au Backstage (dans la limite des places disponibles)</v>
      </c>
      <c r="P131" t="str">
        <f>Tokens!R133</f>
        <v>avantage2</v>
      </c>
      <c r="Q131" t="str">
        <f>Tokens!S133</f>
        <v>accès à la Villa Festival (artistes, influenceurs, media, pro, entrepreneurs, networking... )</v>
      </c>
      <c r="R131" t="str">
        <f>Tokens!T133</f>
        <v>avantage3</v>
      </c>
      <c r="S131" t="str">
        <f>Tokens!U133</f>
        <v>accès pro Chez Tao</v>
      </c>
      <c r="T131" t="str">
        <f>Tokens!V133</f>
        <v>avantage4</v>
      </c>
      <c r="U131" t="str">
        <f>Tokens!W133</f>
        <v>entrée coupe-file au festival</v>
      </c>
      <c r="V131" t="str">
        <f>Tokens!X133</f>
        <v>avantage5</v>
      </c>
      <c r="W131" t="str">
        <f>Tokens!Y133</f>
        <v>accès à l'espace Pro/VIP (dans la limite des places disponibles)</v>
      </c>
      <c r="X131">
        <f>Tokens!Z133</f>
        <v>0</v>
      </c>
      <c r="Y131">
        <f>Tokens!AA133</f>
        <v>0</v>
      </c>
      <c r="Z131">
        <f>Tokens!AB133</f>
        <v>0</v>
      </c>
      <c r="AA131">
        <f>Tokens!AC133</f>
        <v>0</v>
      </c>
      <c r="AB131">
        <f>Tokens!AD133</f>
        <v>0</v>
      </c>
      <c r="AC131">
        <f>Tokens!AE133</f>
        <v>0</v>
      </c>
      <c r="AD131">
        <f>Tokens!AF133</f>
        <v>0</v>
      </c>
      <c r="AE131">
        <f>Tokens!AG133</f>
        <v>0</v>
      </c>
      <c r="AF131">
        <f>Tokens!AH133</f>
        <v>0</v>
      </c>
      <c r="AG131">
        <f>Tokens!AI133</f>
        <v>0</v>
      </c>
      <c r="AH131">
        <f>Tokens!AJ133</f>
        <v>0</v>
      </c>
      <c r="AI131">
        <f>Tokens!AK133</f>
        <v>0</v>
      </c>
      <c r="AJ131">
        <f>Tokens!AL133</f>
        <v>0</v>
      </c>
      <c r="AK131">
        <f>Tokens!AM133</f>
        <v>0</v>
      </c>
      <c r="AL131">
        <f>Tokens!AN133</f>
        <v>0</v>
      </c>
      <c r="AM131">
        <f>Tokens!AO133</f>
        <v>0</v>
      </c>
      <c r="AN131">
        <f>Tokens!AP133</f>
        <v>0</v>
      </c>
      <c r="AO131">
        <f>Tokens!AQ133</f>
        <v>0</v>
      </c>
      <c r="AP131">
        <f>Tokens!AR133</f>
        <v>0</v>
      </c>
      <c r="AQ131">
        <f>Tokens!AS133</f>
        <v>0</v>
      </c>
      <c r="AR131">
        <f>Tokens!AT133</f>
        <v>0</v>
      </c>
      <c r="AS131">
        <f>Tokens!AU133</f>
        <v>0</v>
      </c>
      <c r="AT131">
        <f>Tokens!AV133</f>
        <v>0</v>
      </c>
      <c r="AU131">
        <f>Tokens!AW133</f>
        <v>0</v>
      </c>
      <c r="AV131" t="str">
        <f>Tokens!AX133</f>
        <v>ncreator</v>
      </c>
      <c r="AW131">
        <f>Tokens!AY133</f>
        <v>10</v>
      </c>
      <c r="AX131" t="str">
        <f>Tokens!AZ133</f>
        <v>cotrcrea</v>
      </c>
      <c r="AY131">
        <f>Tokens!BA133</f>
        <v>90</v>
      </c>
      <c r="AZ131" t="str">
        <f>Tokens!BB133</f>
        <v>nminer</v>
      </c>
      <c r="BA131">
        <f>Tokens!BC133</f>
        <v>0</v>
      </c>
      <c r="BB131">
        <f>Tokens!BD133</f>
        <v>0</v>
      </c>
      <c r="BC131">
        <f>Tokens!BE133</f>
        <v>0</v>
      </c>
      <c r="BD131">
        <f>Tokens!BF133</f>
        <v>0</v>
      </c>
      <c r="BE131">
        <f>Tokens!BG133</f>
        <v>0</v>
      </c>
      <c r="BF131">
        <f>Tokens!BH133</f>
        <v>0</v>
      </c>
      <c r="BG131">
        <f>Tokens!BI133</f>
        <v>0</v>
      </c>
      <c r="BH131" t="str">
        <f>Tokens!BJ133</f>
        <v>PASS The Private Island Club</v>
      </c>
      <c r="BI131" t="str">
        <f>Tokens!BK133</f>
        <v>Calvi On The Rocks</v>
      </c>
    </row>
    <row r="132" spans="1:61" x14ac:dyDescent="0.3">
      <c r="A132" t="str">
        <f>Tokens!C134</f>
        <v>#119 Pass Private Island Club</v>
      </c>
      <c r="B132" t="str">
        <f>Tokens!D134</f>
        <v>COR22A119</v>
      </c>
      <c r="C132" t="str">
        <f>Tokens!E134</f>
        <v>The Private Island Club : networking &amp; party / Pass NFT All Access - 1 édition Calvi on the Rocks 2022</v>
      </c>
      <c r="D132">
        <f>Tokens!F134</f>
        <v>1000</v>
      </c>
      <c r="E132" t="str">
        <f>Tokens!G134</f>
        <v>https://bafybeif3bw2vsj7amciqefiidtqbuyy2pw36e6dw32lkon23en7mgtznl4.ipfs.nftstorage.link?image_119.webp</v>
      </c>
      <c r="F132" t="str">
        <f>Tokens!H134</f>
        <v>NfluenT for Calvi On The rocks</v>
      </c>
      <c r="G132">
        <f>Tokens!I134</f>
        <v>0</v>
      </c>
      <c r="H132" t="str">
        <f>Tokens!J134</f>
        <v>Pass festival &amp; Avantages</v>
      </c>
      <c r="I132" t="str">
        <f>Tokens!K134</f>
        <v>pour une (1) personne</v>
      </c>
      <c r="J132" t="str">
        <f>Tokens!L134</f>
        <v>Edition1</v>
      </c>
      <c r="K132">
        <f>Tokens!M134</f>
        <v>1</v>
      </c>
      <c r="L132" t="str">
        <f>Tokens!N134</f>
        <v>Last use</v>
      </c>
      <c r="M132">
        <f>Tokens!O134</f>
        <v>0</v>
      </c>
      <c r="N132" t="str">
        <f>Tokens!P134</f>
        <v>avantage1</v>
      </c>
      <c r="O132" t="str">
        <f>Tokens!Q134</f>
        <v>accès au Backstage (dans la limite des places disponibles)</v>
      </c>
      <c r="P132" t="str">
        <f>Tokens!R134</f>
        <v>avantage2</v>
      </c>
      <c r="Q132" t="str">
        <f>Tokens!S134</f>
        <v>accès à la Villa Festival (artistes, influenceurs, media, pro, entrepreneurs, networking... )</v>
      </c>
      <c r="R132" t="str">
        <f>Tokens!T134</f>
        <v>avantage3</v>
      </c>
      <c r="S132" t="str">
        <f>Tokens!U134</f>
        <v>accès pro Chez Tao</v>
      </c>
      <c r="T132" t="str">
        <f>Tokens!V134</f>
        <v>avantage4</v>
      </c>
      <c r="U132" t="str">
        <f>Tokens!W134</f>
        <v>entrée coupe-file au festival</v>
      </c>
      <c r="V132" t="str">
        <f>Tokens!X134</f>
        <v>avantage5</v>
      </c>
      <c r="W132" t="str">
        <f>Tokens!Y134</f>
        <v>accès à l'espace Pro/VIP (dans la limite des places disponibles)</v>
      </c>
      <c r="X132">
        <f>Tokens!Z134</f>
        <v>0</v>
      </c>
      <c r="Y132">
        <f>Tokens!AA134</f>
        <v>0</v>
      </c>
      <c r="Z132">
        <f>Tokens!AB134</f>
        <v>0</v>
      </c>
      <c r="AA132">
        <f>Tokens!AC134</f>
        <v>0</v>
      </c>
      <c r="AB132">
        <f>Tokens!AD134</f>
        <v>0</v>
      </c>
      <c r="AC132">
        <f>Tokens!AE134</f>
        <v>0</v>
      </c>
      <c r="AD132">
        <f>Tokens!AF134</f>
        <v>0</v>
      </c>
      <c r="AE132">
        <f>Tokens!AG134</f>
        <v>0</v>
      </c>
      <c r="AF132">
        <f>Tokens!AH134</f>
        <v>0</v>
      </c>
      <c r="AG132">
        <f>Tokens!AI134</f>
        <v>0</v>
      </c>
      <c r="AH132">
        <f>Tokens!AJ134</f>
        <v>0</v>
      </c>
      <c r="AI132">
        <f>Tokens!AK134</f>
        <v>0</v>
      </c>
      <c r="AJ132">
        <f>Tokens!AL134</f>
        <v>0</v>
      </c>
      <c r="AK132">
        <f>Tokens!AM134</f>
        <v>0</v>
      </c>
      <c r="AL132">
        <f>Tokens!AN134</f>
        <v>0</v>
      </c>
      <c r="AM132">
        <f>Tokens!AO134</f>
        <v>0</v>
      </c>
      <c r="AN132">
        <f>Tokens!AP134</f>
        <v>0</v>
      </c>
      <c r="AO132">
        <f>Tokens!AQ134</f>
        <v>0</v>
      </c>
      <c r="AP132">
        <f>Tokens!AR134</f>
        <v>0</v>
      </c>
      <c r="AQ132">
        <f>Tokens!AS134</f>
        <v>0</v>
      </c>
      <c r="AR132">
        <f>Tokens!AT134</f>
        <v>0</v>
      </c>
      <c r="AS132">
        <f>Tokens!AU134</f>
        <v>0</v>
      </c>
      <c r="AT132">
        <f>Tokens!AV134</f>
        <v>0</v>
      </c>
      <c r="AU132">
        <f>Tokens!AW134</f>
        <v>0</v>
      </c>
      <c r="AV132" t="str">
        <f>Tokens!AX134</f>
        <v>ncreator</v>
      </c>
      <c r="AW132">
        <f>Tokens!AY134</f>
        <v>10</v>
      </c>
      <c r="AX132" t="str">
        <f>Tokens!AZ134</f>
        <v>cotrcrea</v>
      </c>
      <c r="AY132">
        <f>Tokens!BA134</f>
        <v>90</v>
      </c>
      <c r="AZ132" t="str">
        <f>Tokens!BB134</f>
        <v>nminer</v>
      </c>
      <c r="BA132">
        <f>Tokens!BC134</f>
        <v>0</v>
      </c>
      <c r="BB132">
        <f>Tokens!BD134</f>
        <v>0</v>
      </c>
      <c r="BC132">
        <f>Tokens!BE134</f>
        <v>0</v>
      </c>
      <c r="BD132">
        <f>Tokens!BF134</f>
        <v>0</v>
      </c>
      <c r="BE132">
        <f>Tokens!BG134</f>
        <v>0</v>
      </c>
      <c r="BF132">
        <f>Tokens!BH134</f>
        <v>0</v>
      </c>
      <c r="BG132">
        <f>Tokens!BI134</f>
        <v>0</v>
      </c>
      <c r="BH132" t="str">
        <f>Tokens!BJ134</f>
        <v>PASS The Private Island Club</v>
      </c>
      <c r="BI132" t="str">
        <f>Tokens!BK134</f>
        <v>Calvi On The Rocks</v>
      </c>
    </row>
    <row r="133" spans="1:61" x14ac:dyDescent="0.3">
      <c r="A133" t="str">
        <f>Tokens!C135</f>
        <v>#120 Pass Private Island Club</v>
      </c>
      <c r="B133" t="str">
        <f>Tokens!D135</f>
        <v>COR22A120</v>
      </c>
      <c r="C133" t="str">
        <f>Tokens!E135</f>
        <v>The Private Island Club : networking &amp; party / Pass NFT All Access - 1 édition Calvi on the Rocks 2022</v>
      </c>
      <c r="D133">
        <f>Tokens!F135</f>
        <v>1000</v>
      </c>
      <c r="E133" t="str">
        <f>Tokens!G135</f>
        <v>https://bafybeihcpabnyxd3c2iox26ykmxrojum3k7w5lhu5ne4ujvphagijskne4.ipfs.nftstorage.link?image_120.webp</v>
      </c>
      <c r="F133" t="str">
        <f>Tokens!H135</f>
        <v>NfluenT for Calvi On The rocks</v>
      </c>
      <c r="G133">
        <f>Tokens!I135</f>
        <v>0</v>
      </c>
      <c r="H133" t="str">
        <f>Tokens!J135</f>
        <v>Pass festival &amp; Avantages</v>
      </c>
      <c r="I133" t="str">
        <f>Tokens!K135</f>
        <v>pour une (1) personne</v>
      </c>
      <c r="J133" t="str">
        <f>Tokens!L135</f>
        <v>Edition1</v>
      </c>
      <c r="K133">
        <f>Tokens!M135</f>
        <v>1</v>
      </c>
      <c r="L133" t="str">
        <f>Tokens!N135</f>
        <v>Last use</v>
      </c>
      <c r="M133">
        <f>Tokens!O135</f>
        <v>0</v>
      </c>
      <c r="N133" t="str">
        <f>Tokens!P135</f>
        <v>avantage1</v>
      </c>
      <c r="O133" t="str">
        <f>Tokens!Q135</f>
        <v>accès au Backstage (dans la limite des places disponibles)</v>
      </c>
      <c r="P133" t="str">
        <f>Tokens!R135</f>
        <v>avantage2</v>
      </c>
      <c r="Q133" t="str">
        <f>Tokens!S135</f>
        <v>accès à la Villa Festival (artistes, influenceurs, media, pro, entrepreneurs, networking... )</v>
      </c>
      <c r="R133" t="str">
        <f>Tokens!T135</f>
        <v>avantage3</v>
      </c>
      <c r="S133" t="str">
        <f>Tokens!U135</f>
        <v>accès pro Chez Tao</v>
      </c>
      <c r="T133" t="str">
        <f>Tokens!V135</f>
        <v>avantage4</v>
      </c>
      <c r="U133" t="str">
        <f>Tokens!W135</f>
        <v>entrée coupe-file au festival</v>
      </c>
      <c r="V133" t="str">
        <f>Tokens!X135</f>
        <v>avantage5</v>
      </c>
      <c r="W133" t="str">
        <f>Tokens!Y135</f>
        <v>accès à l'espace Pro/VIP (dans la limite des places disponibles)</v>
      </c>
      <c r="X133">
        <f>Tokens!Z135</f>
        <v>0</v>
      </c>
      <c r="Y133">
        <f>Tokens!AA135</f>
        <v>0</v>
      </c>
      <c r="Z133">
        <f>Tokens!AB135</f>
        <v>0</v>
      </c>
      <c r="AA133">
        <f>Tokens!AC135</f>
        <v>0</v>
      </c>
      <c r="AB133">
        <f>Tokens!AD135</f>
        <v>0</v>
      </c>
      <c r="AC133">
        <f>Tokens!AE135</f>
        <v>0</v>
      </c>
      <c r="AD133">
        <f>Tokens!AF135</f>
        <v>0</v>
      </c>
      <c r="AE133">
        <f>Tokens!AG135</f>
        <v>0</v>
      </c>
      <c r="AF133">
        <f>Tokens!AH135</f>
        <v>0</v>
      </c>
      <c r="AG133">
        <f>Tokens!AI135</f>
        <v>0</v>
      </c>
      <c r="AH133">
        <f>Tokens!AJ135</f>
        <v>0</v>
      </c>
      <c r="AI133">
        <f>Tokens!AK135</f>
        <v>0</v>
      </c>
      <c r="AJ133">
        <f>Tokens!AL135</f>
        <v>0</v>
      </c>
      <c r="AK133">
        <f>Tokens!AM135</f>
        <v>0</v>
      </c>
      <c r="AL133">
        <f>Tokens!AN135</f>
        <v>0</v>
      </c>
      <c r="AM133">
        <f>Tokens!AO135</f>
        <v>0</v>
      </c>
      <c r="AN133">
        <f>Tokens!AP135</f>
        <v>0</v>
      </c>
      <c r="AO133">
        <f>Tokens!AQ135</f>
        <v>0</v>
      </c>
      <c r="AP133">
        <f>Tokens!AR135</f>
        <v>0</v>
      </c>
      <c r="AQ133">
        <f>Tokens!AS135</f>
        <v>0</v>
      </c>
      <c r="AR133">
        <f>Tokens!AT135</f>
        <v>0</v>
      </c>
      <c r="AS133">
        <f>Tokens!AU135</f>
        <v>0</v>
      </c>
      <c r="AT133">
        <f>Tokens!AV135</f>
        <v>0</v>
      </c>
      <c r="AU133">
        <f>Tokens!AW135</f>
        <v>0</v>
      </c>
      <c r="AV133" t="str">
        <f>Tokens!AX135</f>
        <v>ncreator</v>
      </c>
      <c r="AW133">
        <f>Tokens!AY135</f>
        <v>10</v>
      </c>
      <c r="AX133" t="str">
        <f>Tokens!AZ135</f>
        <v>cotrcrea</v>
      </c>
      <c r="AY133">
        <f>Tokens!BA135</f>
        <v>90</v>
      </c>
      <c r="AZ133" t="str">
        <f>Tokens!BB135</f>
        <v>nminer</v>
      </c>
      <c r="BA133">
        <f>Tokens!BC135</f>
        <v>0</v>
      </c>
      <c r="BB133">
        <f>Tokens!BD135</f>
        <v>0</v>
      </c>
      <c r="BC133">
        <f>Tokens!BE135</f>
        <v>0</v>
      </c>
      <c r="BD133">
        <f>Tokens!BF135</f>
        <v>0</v>
      </c>
      <c r="BE133">
        <f>Tokens!BG135</f>
        <v>0</v>
      </c>
      <c r="BF133">
        <f>Tokens!BH135</f>
        <v>0</v>
      </c>
      <c r="BG133">
        <f>Tokens!BI135</f>
        <v>0</v>
      </c>
      <c r="BH133" t="str">
        <f>Tokens!BJ135</f>
        <v>PASS The Private Island Club</v>
      </c>
      <c r="BI133" t="str">
        <f>Tokens!BK135</f>
        <v>Calvi On The Rocks</v>
      </c>
    </row>
    <row r="134" spans="1:61" x14ac:dyDescent="0.3">
      <c r="A134" t="str">
        <f>Tokens!C136</f>
        <v>#121 Pass Private Island Club</v>
      </c>
      <c r="B134" t="str">
        <f>Tokens!D136</f>
        <v>COR22A121</v>
      </c>
      <c r="C134" t="str">
        <f>Tokens!E136</f>
        <v>The Private Island Club : networking &amp; party / Pass NFT All Access - 1 édition Calvi on the Rocks 2022</v>
      </c>
      <c r="D134">
        <f>Tokens!F136</f>
        <v>1000</v>
      </c>
      <c r="E134" t="str">
        <f>Tokens!G136</f>
        <v>https://bafybeiadewd3yrpf5y6izoedvuf34g2q3aiit2ptgnkozozx3kshz5g57a.ipfs.nftstorage.link?image_121.webp</v>
      </c>
      <c r="F134" t="str">
        <f>Tokens!H136</f>
        <v>NfluenT for Calvi On The rocks</v>
      </c>
      <c r="G134">
        <f>Tokens!I136</f>
        <v>0</v>
      </c>
      <c r="H134" t="str">
        <f>Tokens!J136</f>
        <v>Pass festival &amp; Avantages</v>
      </c>
      <c r="I134" t="str">
        <f>Tokens!K136</f>
        <v>pour une (1) personne</v>
      </c>
      <c r="J134" t="str">
        <f>Tokens!L136</f>
        <v>Edition1</v>
      </c>
      <c r="K134">
        <f>Tokens!M136</f>
        <v>1</v>
      </c>
      <c r="L134" t="str">
        <f>Tokens!N136</f>
        <v>Last use</v>
      </c>
      <c r="M134">
        <f>Tokens!O136</f>
        <v>0</v>
      </c>
      <c r="N134" t="str">
        <f>Tokens!P136</f>
        <v>avantage1</v>
      </c>
      <c r="O134" t="str">
        <f>Tokens!Q136</f>
        <v>accès au Backstage (dans la limite des places disponibles)</v>
      </c>
      <c r="P134" t="str">
        <f>Tokens!R136</f>
        <v>avantage2</v>
      </c>
      <c r="Q134" t="str">
        <f>Tokens!S136</f>
        <v>accès à la Villa Festival (artistes, influenceurs, media, pro, entrepreneurs, networking... )</v>
      </c>
      <c r="R134" t="str">
        <f>Tokens!T136</f>
        <v>avantage3</v>
      </c>
      <c r="S134" t="str">
        <f>Tokens!U136</f>
        <v>accès pro Chez Tao</v>
      </c>
      <c r="T134" t="str">
        <f>Tokens!V136</f>
        <v>avantage4</v>
      </c>
      <c r="U134" t="str">
        <f>Tokens!W136</f>
        <v>entrée coupe-file au festival</v>
      </c>
      <c r="V134" t="str">
        <f>Tokens!X136</f>
        <v>avantage5</v>
      </c>
      <c r="W134" t="str">
        <f>Tokens!Y136</f>
        <v>accès à l'espace Pro/VIP (dans la limite des places disponibles)</v>
      </c>
      <c r="X134">
        <f>Tokens!Z136</f>
        <v>0</v>
      </c>
      <c r="Y134">
        <f>Tokens!AA136</f>
        <v>0</v>
      </c>
      <c r="Z134">
        <f>Tokens!AB136</f>
        <v>0</v>
      </c>
      <c r="AA134">
        <f>Tokens!AC136</f>
        <v>0</v>
      </c>
      <c r="AB134">
        <f>Tokens!AD136</f>
        <v>0</v>
      </c>
      <c r="AC134">
        <f>Tokens!AE136</f>
        <v>0</v>
      </c>
      <c r="AD134">
        <f>Tokens!AF136</f>
        <v>0</v>
      </c>
      <c r="AE134">
        <f>Tokens!AG136</f>
        <v>0</v>
      </c>
      <c r="AF134">
        <f>Tokens!AH136</f>
        <v>0</v>
      </c>
      <c r="AG134">
        <f>Tokens!AI136</f>
        <v>0</v>
      </c>
      <c r="AH134">
        <f>Tokens!AJ136</f>
        <v>0</v>
      </c>
      <c r="AI134">
        <f>Tokens!AK136</f>
        <v>0</v>
      </c>
      <c r="AJ134">
        <f>Tokens!AL136</f>
        <v>0</v>
      </c>
      <c r="AK134">
        <f>Tokens!AM136</f>
        <v>0</v>
      </c>
      <c r="AL134">
        <f>Tokens!AN136</f>
        <v>0</v>
      </c>
      <c r="AM134">
        <f>Tokens!AO136</f>
        <v>0</v>
      </c>
      <c r="AN134">
        <f>Tokens!AP136</f>
        <v>0</v>
      </c>
      <c r="AO134">
        <f>Tokens!AQ136</f>
        <v>0</v>
      </c>
      <c r="AP134">
        <f>Tokens!AR136</f>
        <v>0</v>
      </c>
      <c r="AQ134">
        <f>Tokens!AS136</f>
        <v>0</v>
      </c>
      <c r="AR134">
        <f>Tokens!AT136</f>
        <v>0</v>
      </c>
      <c r="AS134">
        <f>Tokens!AU136</f>
        <v>0</v>
      </c>
      <c r="AT134">
        <f>Tokens!AV136</f>
        <v>0</v>
      </c>
      <c r="AU134">
        <f>Tokens!AW136</f>
        <v>0</v>
      </c>
      <c r="AV134" t="str">
        <f>Tokens!AX136</f>
        <v>ncreator</v>
      </c>
      <c r="AW134">
        <f>Tokens!AY136</f>
        <v>10</v>
      </c>
      <c r="AX134" t="str">
        <f>Tokens!AZ136</f>
        <v>cotrcrea</v>
      </c>
      <c r="AY134">
        <f>Tokens!BA136</f>
        <v>90</v>
      </c>
      <c r="AZ134" t="str">
        <f>Tokens!BB136</f>
        <v>nminer</v>
      </c>
      <c r="BA134">
        <f>Tokens!BC136</f>
        <v>0</v>
      </c>
      <c r="BB134">
        <f>Tokens!BD136</f>
        <v>0</v>
      </c>
      <c r="BC134">
        <f>Tokens!BE136</f>
        <v>0</v>
      </c>
      <c r="BD134">
        <f>Tokens!BF136</f>
        <v>0</v>
      </c>
      <c r="BE134">
        <f>Tokens!BG136</f>
        <v>0</v>
      </c>
      <c r="BF134">
        <f>Tokens!BH136</f>
        <v>0</v>
      </c>
      <c r="BG134">
        <f>Tokens!BI136</f>
        <v>0</v>
      </c>
      <c r="BH134" t="str">
        <f>Tokens!BJ136</f>
        <v>PASS The Private Island Club</v>
      </c>
      <c r="BI134" t="str">
        <f>Tokens!BK136</f>
        <v>Calvi On The Rocks</v>
      </c>
    </row>
    <row r="135" spans="1:61" x14ac:dyDescent="0.3">
      <c r="A135" t="str">
        <f>Tokens!C137</f>
        <v>#122 Pass Private Island Club</v>
      </c>
      <c r="B135" t="str">
        <f>Tokens!D137</f>
        <v>COR22A122</v>
      </c>
      <c r="C135" t="str">
        <f>Tokens!E137</f>
        <v>The Private Island Club : networking &amp; party / Pass NFT All Access - 1 édition Calvi on the Rocks 2022</v>
      </c>
      <c r="D135">
        <f>Tokens!F137</f>
        <v>1000</v>
      </c>
      <c r="E135" t="str">
        <f>Tokens!G137</f>
        <v>https://bafybeihjhni32pxnggxiiplbt4busdwm4s4t2pn7j5q7oj7v7f5jp4x3xm.ipfs.nftstorage.link?image_122.webp</v>
      </c>
      <c r="F135" t="str">
        <f>Tokens!H137</f>
        <v>NfluenT for Calvi On The rocks</v>
      </c>
      <c r="G135">
        <f>Tokens!I137</f>
        <v>0</v>
      </c>
      <c r="H135" t="str">
        <f>Tokens!J137</f>
        <v>Pass festival &amp; Avantages</v>
      </c>
      <c r="I135" t="str">
        <f>Tokens!K137</f>
        <v>pour une (1) personne</v>
      </c>
      <c r="J135" t="str">
        <f>Tokens!L137</f>
        <v>Edition1</v>
      </c>
      <c r="K135">
        <f>Tokens!M137</f>
        <v>1</v>
      </c>
      <c r="L135" t="str">
        <f>Tokens!N137</f>
        <v>Last use</v>
      </c>
      <c r="M135">
        <f>Tokens!O137</f>
        <v>0</v>
      </c>
      <c r="N135" t="str">
        <f>Tokens!P137</f>
        <v>avantage1</v>
      </c>
      <c r="O135" t="str">
        <f>Tokens!Q137</f>
        <v>accès au Backstage (dans la limite des places disponibles)</v>
      </c>
      <c r="P135" t="str">
        <f>Tokens!R137</f>
        <v>avantage2</v>
      </c>
      <c r="Q135" t="str">
        <f>Tokens!S137</f>
        <v>accès à la Villa Festival (artistes, influenceurs, media, pro, entrepreneurs, networking... )</v>
      </c>
      <c r="R135" t="str">
        <f>Tokens!T137</f>
        <v>avantage3</v>
      </c>
      <c r="S135" t="str">
        <f>Tokens!U137</f>
        <v>accès pro Chez Tao</v>
      </c>
      <c r="T135" t="str">
        <f>Tokens!V137</f>
        <v>avantage4</v>
      </c>
      <c r="U135" t="str">
        <f>Tokens!W137</f>
        <v>entrée coupe-file au festival</v>
      </c>
      <c r="V135" t="str">
        <f>Tokens!X137</f>
        <v>avantage5</v>
      </c>
      <c r="W135" t="str">
        <f>Tokens!Y137</f>
        <v>accès à l'espace Pro/VIP (dans la limite des places disponibles)</v>
      </c>
      <c r="X135">
        <f>Tokens!Z137</f>
        <v>0</v>
      </c>
      <c r="Y135">
        <f>Tokens!AA137</f>
        <v>0</v>
      </c>
      <c r="Z135">
        <f>Tokens!AB137</f>
        <v>0</v>
      </c>
      <c r="AA135">
        <f>Tokens!AC137</f>
        <v>0</v>
      </c>
      <c r="AB135">
        <f>Tokens!AD137</f>
        <v>0</v>
      </c>
      <c r="AC135">
        <f>Tokens!AE137</f>
        <v>0</v>
      </c>
      <c r="AD135">
        <f>Tokens!AF137</f>
        <v>0</v>
      </c>
      <c r="AE135">
        <f>Tokens!AG137</f>
        <v>0</v>
      </c>
      <c r="AF135">
        <f>Tokens!AH137</f>
        <v>0</v>
      </c>
      <c r="AG135">
        <f>Tokens!AI137</f>
        <v>0</v>
      </c>
      <c r="AH135">
        <f>Tokens!AJ137</f>
        <v>0</v>
      </c>
      <c r="AI135">
        <f>Tokens!AK137</f>
        <v>0</v>
      </c>
      <c r="AJ135">
        <f>Tokens!AL137</f>
        <v>0</v>
      </c>
      <c r="AK135">
        <f>Tokens!AM137</f>
        <v>0</v>
      </c>
      <c r="AL135">
        <f>Tokens!AN137</f>
        <v>0</v>
      </c>
      <c r="AM135">
        <f>Tokens!AO137</f>
        <v>0</v>
      </c>
      <c r="AN135">
        <f>Tokens!AP137</f>
        <v>0</v>
      </c>
      <c r="AO135">
        <f>Tokens!AQ137</f>
        <v>0</v>
      </c>
      <c r="AP135">
        <f>Tokens!AR137</f>
        <v>0</v>
      </c>
      <c r="AQ135">
        <f>Tokens!AS137</f>
        <v>0</v>
      </c>
      <c r="AR135">
        <f>Tokens!AT137</f>
        <v>0</v>
      </c>
      <c r="AS135">
        <f>Tokens!AU137</f>
        <v>0</v>
      </c>
      <c r="AT135">
        <f>Tokens!AV137</f>
        <v>0</v>
      </c>
      <c r="AU135">
        <f>Tokens!AW137</f>
        <v>0</v>
      </c>
      <c r="AV135" t="str">
        <f>Tokens!AX137</f>
        <v>ncreator</v>
      </c>
      <c r="AW135">
        <f>Tokens!AY137</f>
        <v>10</v>
      </c>
      <c r="AX135" t="str">
        <f>Tokens!AZ137</f>
        <v>cotrcrea</v>
      </c>
      <c r="AY135">
        <f>Tokens!BA137</f>
        <v>90</v>
      </c>
      <c r="AZ135" t="str">
        <f>Tokens!BB137</f>
        <v>nminer</v>
      </c>
      <c r="BA135">
        <f>Tokens!BC137</f>
        <v>0</v>
      </c>
      <c r="BB135">
        <f>Tokens!BD137</f>
        <v>0</v>
      </c>
      <c r="BC135">
        <f>Tokens!BE137</f>
        <v>0</v>
      </c>
      <c r="BD135">
        <f>Tokens!BF137</f>
        <v>0</v>
      </c>
      <c r="BE135">
        <f>Tokens!BG137</f>
        <v>0</v>
      </c>
      <c r="BF135">
        <f>Tokens!BH137</f>
        <v>0</v>
      </c>
      <c r="BG135">
        <f>Tokens!BI137</f>
        <v>0</v>
      </c>
      <c r="BH135" t="str">
        <f>Tokens!BJ137</f>
        <v>PASS The Private Island Club</v>
      </c>
      <c r="BI135" t="str">
        <f>Tokens!BK137</f>
        <v>Calvi On The Rocks</v>
      </c>
    </row>
    <row r="136" spans="1:61" x14ac:dyDescent="0.3">
      <c r="A136" t="str">
        <f>Tokens!C138</f>
        <v>#123 Pass Private Island Club</v>
      </c>
      <c r="B136" t="str">
        <f>Tokens!D138</f>
        <v>COR22A123</v>
      </c>
      <c r="C136" t="str">
        <f>Tokens!E138</f>
        <v>The Private Island Club : networking &amp; party / Pass NFT All Access - 1 édition Calvi on the Rocks 2022</v>
      </c>
      <c r="D136">
        <f>Tokens!F138</f>
        <v>1000</v>
      </c>
      <c r="E136" t="str">
        <f>Tokens!G138</f>
        <v>https://bafybeifxyzaw24ktht76dmv7qbyga5ffd6w4u4pirjzm2jsx7rxjemlrte.ipfs.nftstorage.link?image_123.webp</v>
      </c>
      <c r="F136" t="str">
        <f>Tokens!H138</f>
        <v>NfluenT for Calvi On The rocks</v>
      </c>
      <c r="G136">
        <f>Tokens!I138</f>
        <v>0</v>
      </c>
      <c r="H136" t="str">
        <f>Tokens!J138</f>
        <v>Pass festival &amp; Avantages</v>
      </c>
      <c r="I136" t="str">
        <f>Tokens!K138</f>
        <v>pour une (1) personne</v>
      </c>
      <c r="J136" t="str">
        <f>Tokens!L138</f>
        <v>Edition1</v>
      </c>
      <c r="K136">
        <f>Tokens!M138</f>
        <v>1</v>
      </c>
      <c r="L136" t="str">
        <f>Tokens!N138</f>
        <v>Last use</v>
      </c>
      <c r="M136">
        <f>Tokens!O138</f>
        <v>0</v>
      </c>
      <c r="N136" t="str">
        <f>Tokens!P138</f>
        <v>avantage1</v>
      </c>
      <c r="O136" t="str">
        <f>Tokens!Q138</f>
        <v>accès au Backstage (dans la limite des places disponibles)</v>
      </c>
      <c r="P136" t="str">
        <f>Tokens!R138</f>
        <v>avantage2</v>
      </c>
      <c r="Q136" t="str">
        <f>Tokens!S138</f>
        <v>accès à la Villa Festival (artistes, influenceurs, media, pro, entrepreneurs, networking... )</v>
      </c>
      <c r="R136" t="str">
        <f>Tokens!T138</f>
        <v>avantage3</v>
      </c>
      <c r="S136" t="str">
        <f>Tokens!U138</f>
        <v>accès pro Chez Tao</v>
      </c>
      <c r="T136" t="str">
        <f>Tokens!V138</f>
        <v>avantage4</v>
      </c>
      <c r="U136" t="str">
        <f>Tokens!W138</f>
        <v>entrée coupe-file au festival</v>
      </c>
      <c r="V136" t="str">
        <f>Tokens!X138</f>
        <v>avantage5</v>
      </c>
      <c r="W136" t="str">
        <f>Tokens!Y138</f>
        <v>accès à l'espace Pro/VIP (dans la limite des places disponibles)</v>
      </c>
      <c r="X136">
        <f>Tokens!Z138</f>
        <v>0</v>
      </c>
      <c r="Y136">
        <f>Tokens!AA138</f>
        <v>0</v>
      </c>
      <c r="Z136">
        <f>Tokens!AB138</f>
        <v>0</v>
      </c>
      <c r="AA136">
        <f>Tokens!AC138</f>
        <v>0</v>
      </c>
      <c r="AB136">
        <f>Tokens!AD138</f>
        <v>0</v>
      </c>
      <c r="AC136">
        <f>Tokens!AE138</f>
        <v>0</v>
      </c>
      <c r="AD136">
        <f>Tokens!AF138</f>
        <v>0</v>
      </c>
      <c r="AE136">
        <f>Tokens!AG138</f>
        <v>0</v>
      </c>
      <c r="AF136">
        <f>Tokens!AH138</f>
        <v>0</v>
      </c>
      <c r="AG136">
        <f>Tokens!AI138</f>
        <v>0</v>
      </c>
      <c r="AH136">
        <f>Tokens!AJ138</f>
        <v>0</v>
      </c>
      <c r="AI136">
        <f>Tokens!AK138</f>
        <v>0</v>
      </c>
      <c r="AJ136">
        <f>Tokens!AL138</f>
        <v>0</v>
      </c>
      <c r="AK136">
        <f>Tokens!AM138</f>
        <v>0</v>
      </c>
      <c r="AL136">
        <f>Tokens!AN138</f>
        <v>0</v>
      </c>
      <c r="AM136">
        <f>Tokens!AO138</f>
        <v>0</v>
      </c>
      <c r="AN136">
        <f>Tokens!AP138</f>
        <v>0</v>
      </c>
      <c r="AO136">
        <f>Tokens!AQ138</f>
        <v>0</v>
      </c>
      <c r="AP136">
        <f>Tokens!AR138</f>
        <v>0</v>
      </c>
      <c r="AQ136">
        <f>Tokens!AS138</f>
        <v>0</v>
      </c>
      <c r="AR136">
        <f>Tokens!AT138</f>
        <v>0</v>
      </c>
      <c r="AS136">
        <f>Tokens!AU138</f>
        <v>0</v>
      </c>
      <c r="AT136">
        <f>Tokens!AV138</f>
        <v>0</v>
      </c>
      <c r="AU136">
        <f>Tokens!AW138</f>
        <v>0</v>
      </c>
      <c r="AV136" t="str">
        <f>Tokens!AX138</f>
        <v>ncreator</v>
      </c>
      <c r="AW136">
        <f>Tokens!AY138</f>
        <v>10</v>
      </c>
      <c r="AX136" t="str">
        <f>Tokens!AZ138</f>
        <v>cotrcrea</v>
      </c>
      <c r="AY136">
        <f>Tokens!BA138</f>
        <v>90</v>
      </c>
      <c r="AZ136" t="str">
        <f>Tokens!BB138</f>
        <v>nminer</v>
      </c>
      <c r="BA136">
        <f>Tokens!BC138</f>
        <v>0</v>
      </c>
      <c r="BB136">
        <f>Tokens!BD138</f>
        <v>0</v>
      </c>
      <c r="BC136">
        <f>Tokens!BE138</f>
        <v>0</v>
      </c>
      <c r="BD136">
        <f>Tokens!BF138</f>
        <v>0</v>
      </c>
      <c r="BE136">
        <f>Tokens!BG138</f>
        <v>0</v>
      </c>
      <c r="BF136">
        <f>Tokens!BH138</f>
        <v>0</v>
      </c>
      <c r="BG136">
        <f>Tokens!BI138</f>
        <v>0</v>
      </c>
      <c r="BH136" t="str">
        <f>Tokens!BJ138</f>
        <v>PASS The Private Island Club</v>
      </c>
      <c r="BI136" t="str">
        <f>Tokens!BK138</f>
        <v>Calvi On The Rocks</v>
      </c>
    </row>
    <row r="137" spans="1:61" x14ac:dyDescent="0.3">
      <c r="A137" t="str">
        <f>Tokens!C139</f>
        <v>#124 Pass Private Island Club</v>
      </c>
      <c r="B137" t="str">
        <f>Tokens!D139</f>
        <v>COR22A124</v>
      </c>
      <c r="C137" t="str">
        <f>Tokens!E139</f>
        <v>The Private Island Club : networking &amp; party / Pass NFT All Access - 1 édition Calvi on the Rocks 2022</v>
      </c>
      <c r="D137">
        <f>Tokens!F139</f>
        <v>1000</v>
      </c>
      <c r="E137" t="str">
        <f>Tokens!G139</f>
        <v>https://bafybeihusxbawscuh5xjx4bswafb4nwbtehlzphjgxal4vk6y5o2opp7lu.ipfs.nftstorage.link?image_124.webp</v>
      </c>
      <c r="F137" t="str">
        <f>Tokens!H139</f>
        <v>NfluenT for Calvi On The rocks</v>
      </c>
      <c r="G137">
        <f>Tokens!I139</f>
        <v>0</v>
      </c>
      <c r="H137" t="str">
        <f>Tokens!J139</f>
        <v>Pass festival &amp; Avantages</v>
      </c>
      <c r="I137" t="str">
        <f>Tokens!K139</f>
        <v>pour une (1) personne</v>
      </c>
      <c r="J137" t="str">
        <f>Tokens!L139</f>
        <v>Edition1</v>
      </c>
      <c r="K137">
        <f>Tokens!M139</f>
        <v>1</v>
      </c>
      <c r="L137" t="str">
        <f>Tokens!N139</f>
        <v>Last use</v>
      </c>
      <c r="M137">
        <f>Tokens!O139</f>
        <v>0</v>
      </c>
      <c r="N137" t="str">
        <f>Tokens!P139</f>
        <v>avantage1</v>
      </c>
      <c r="O137" t="str">
        <f>Tokens!Q139</f>
        <v>accès au Backstage (dans la limite des places disponibles)</v>
      </c>
      <c r="P137" t="str">
        <f>Tokens!R139</f>
        <v>avantage2</v>
      </c>
      <c r="Q137" t="str">
        <f>Tokens!S139</f>
        <v>accès à la Villa Festival (artistes, influenceurs, media, pro, entrepreneurs, networking... )</v>
      </c>
      <c r="R137" t="str">
        <f>Tokens!T139</f>
        <v>avantage3</v>
      </c>
      <c r="S137" t="str">
        <f>Tokens!U139</f>
        <v>accès pro Chez Tao</v>
      </c>
      <c r="T137" t="str">
        <f>Tokens!V139</f>
        <v>avantage4</v>
      </c>
      <c r="U137" t="str">
        <f>Tokens!W139</f>
        <v>entrée coupe-file au festival</v>
      </c>
      <c r="V137" t="str">
        <f>Tokens!X139</f>
        <v>avantage5</v>
      </c>
      <c r="W137" t="str">
        <f>Tokens!Y139</f>
        <v>accès à l'espace Pro/VIP (dans la limite des places disponibles)</v>
      </c>
      <c r="X137">
        <f>Tokens!Z139</f>
        <v>0</v>
      </c>
      <c r="Y137">
        <f>Tokens!AA139</f>
        <v>0</v>
      </c>
      <c r="Z137">
        <f>Tokens!AB139</f>
        <v>0</v>
      </c>
      <c r="AA137">
        <f>Tokens!AC139</f>
        <v>0</v>
      </c>
      <c r="AB137">
        <f>Tokens!AD139</f>
        <v>0</v>
      </c>
      <c r="AC137">
        <f>Tokens!AE139</f>
        <v>0</v>
      </c>
      <c r="AD137">
        <f>Tokens!AF139</f>
        <v>0</v>
      </c>
      <c r="AE137">
        <f>Tokens!AG139</f>
        <v>0</v>
      </c>
      <c r="AF137">
        <f>Tokens!AH139</f>
        <v>0</v>
      </c>
      <c r="AG137">
        <f>Tokens!AI139</f>
        <v>0</v>
      </c>
      <c r="AH137">
        <f>Tokens!AJ139</f>
        <v>0</v>
      </c>
      <c r="AI137">
        <f>Tokens!AK139</f>
        <v>0</v>
      </c>
      <c r="AJ137">
        <f>Tokens!AL139</f>
        <v>0</v>
      </c>
      <c r="AK137">
        <f>Tokens!AM139</f>
        <v>0</v>
      </c>
      <c r="AL137">
        <f>Tokens!AN139</f>
        <v>0</v>
      </c>
      <c r="AM137">
        <f>Tokens!AO139</f>
        <v>0</v>
      </c>
      <c r="AN137">
        <f>Tokens!AP139</f>
        <v>0</v>
      </c>
      <c r="AO137">
        <f>Tokens!AQ139</f>
        <v>0</v>
      </c>
      <c r="AP137">
        <f>Tokens!AR139</f>
        <v>0</v>
      </c>
      <c r="AQ137">
        <f>Tokens!AS139</f>
        <v>0</v>
      </c>
      <c r="AR137">
        <f>Tokens!AT139</f>
        <v>0</v>
      </c>
      <c r="AS137">
        <f>Tokens!AU139</f>
        <v>0</v>
      </c>
      <c r="AT137">
        <f>Tokens!AV139</f>
        <v>0</v>
      </c>
      <c r="AU137">
        <f>Tokens!AW139</f>
        <v>0</v>
      </c>
      <c r="AV137" t="str">
        <f>Tokens!AX139</f>
        <v>ncreator</v>
      </c>
      <c r="AW137">
        <f>Tokens!AY139</f>
        <v>10</v>
      </c>
      <c r="AX137" t="str">
        <f>Tokens!AZ139</f>
        <v>cotrcrea</v>
      </c>
      <c r="AY137">
        <f>Tokens!BA139</f>
        <v>90</v>
      </c>
      <c r="AZ137" t="str">
        <f>Tokens!BB139</f>
        <v>nminer</v>
      </c>
      <c r="BA137">
        <f>Tokens!BC139</f>
        <v>0</v>
      </c>
      <c r="BB137">
        <f>Tokens!BD139</f>
        <v>0</v>
      </c>
      <c r="BC137">
        <f>Tokens!BE139</f>
        <v>0</v>
      </c>
      <c r="BD137">
        <f>Tokens!BF139</f>
        <v>0</v>
      </c>
      <c r="BE137">
        <f>Tokens!BG139</f>
        <v>0</v>
      </c>
      <c r="BF137">
        <f>Tokens!BH139</f>
        <v>0</v>
      </c>
      <c r="BG137">
        <f>Tokens!BI139</f>
        <v>0</v>
      </c>
      <c r="BH137" t="str">
        <f>Tokens!BJ139</f>
        <v>PASS The Private Island Club</v>
      </c>
      <c r="BI137" t="str">
        <f>Tokens!BK139</f>
        <v>Calvi On The Rocks</v>
      </c>
    </row>
    <row r="138" spans="1:61" x14ac:dyDescent="0.3">
      <c r="A138" t="str">
        <f>Tokens!C140</f>
        <v>#125 Pass Private Island Club</v>
      </c>
      <c r="B138" t="str">
        <f>Tokens!D140</f>
        <v>COR22A125</v>
      </c>
      <c r="C138" t="str">
        <f>Tokens!E140</f>
        <v>The Private Island Club : networking &amp; party / Pass NFT All Access - 1 édition Calvi on the Rocks 2022</v>
      </c>
      <c r="D138">
        <f>Tokens!F140</f>
        <v>1000</v>
      </c>
      <c r="E138" t="str">
        <f>Tokens!G140</f>
        <v>https://bafybeigdwfeqefp4ioxesz5cerwhcjskjlv5hsue3dhtcf6jcmlew5trjm.ipfs.nftstorage.link?image_125.webp</v>
      </c>
      <c r="F138" t="str">
        <f>Tokens!H140</f>
        <v>NfluenT for Calvi On The rocks</v>
      </c>
      <c r="G138">
        <f>Tokens!I140</f>
        <v>0</v>
      </c>
      <c r="H138" t="str">
        <f>Tokens!J140</f>
        <v>Pass festival &amp; Avantages</v>
      </c>
      <c r="I138" t="str">
        <f>Tokens!K140</f>
        <v>pour une (1) personne</v>
      </c>
      <c r="J138" t="str">
        <f>Tokens!L140</f>
        <v>Edition1</v>
      </c>
      <c r="K138">
        <f>Tokens!M140</f>
        <v>1</v>
      </c>
      <c r="L138" t="str">
        <f>Tokens!N140</f>
        <v>Last use</v>
      </c>
      <c r="M138">
        <f>Tokens!O140</f>
        <v>0</v>
      </c>
      <c r="N138" t="str">
        <f>Tokens!P140</f>
        <v>avantage1</v>
      </c>
      <c r="O138" t="str">
        <f>Tokens!Q140</f>
        <v>accès au Backstage (dans la limite des places disponibles)</v>
      </c>
      <c r="P138" t="str">
        <f>Tokens!R140</f>
        <v>avantage2</v>
      </c>
      <c r="Q138" t="str">
        <f>Tokens!S140</f>
        <v>accès à la Villa Festival (artistes, influenceurs, media, pro, entrepreneurs, networking... )</v>
      </c>
      <c r="R138" t="str">
        <f>Tokens!T140</f>
        <v>avantage3</v>
      </c>
      <c r="S138" t="str">
        <f>Tokens!U140</f>
        <v>accès pro Chez Tao</v>
      </c>
      <c r="T138" t="str">
        <f>Tokens!V140</f>
        <v>avantage4</v>
      </c>
      <c r="U138" t="str">
        <f>Tokens!W140</f>
        <v>entrée coupe-file au festival</v>
      </c>
      <c r="V138" t="str">
        <f>Tokens!X140</f>
        <v>avantage5</v>
      </c>
      <c r="W138" t="str">
        <f>Tokens!Y140</f>
        <v>accès à l'espace Pro/VIP (dans la limite des places disponibles)</v>
      </c>
      <c r="X138">
        <f>Tokens!Z140</f>
        <v>0</v>
      </c>
      <c r="Y138">
        <f>Tokens!AA140</f>
        <v>0</v>
      </c>
      <c r="Z138">
        <f>Tokens!AB140</f>
        <v>0</v>
      </c>
      <c r="AA138">
        <f>Tokens!AC140</f>
        <v>0</v>
      </c>
      <c r="AB138">
        <f>Tokens!AD140</f>
        <v>0</v>
      </c>
      <c r="AC138">
        <f>Tokens!AE140</f>
        <v>0</v>
      </c>
      <c r="AD138">
        <f>Tokens!AF140</f>
        <v>0</v>
      </c>
      <c r="AE138">
        <f>Tokens!AG140</f>
        <v>0</v>
      </c>
      <c r="AF138">
        <f>Tokens!AH140</f>
        <v>0</v>
      </c>
      <c r="AG138">
        <f>Tokens!AI140</f>
        <v>0</v>
      </c>
      <c r="AH138">
        <f>Tokens!AJ140</f>
        <v>0</v>
      </c>
      <c r="AI138">
        <f>Tokens!AK140</f>
        <v>0</v>
      </c>
      <c r="AJ138">
        <f>Tokens!AL140</f>
        <v>0</v>
      </c>
      <c r="AK138">
        <f>Tokens!AM140</f>
        <v>0</v>
      </c>
      <c r="AL138">
        <f>Tokens!AN140</f>
        <v>0</v>
      </c>
      <c r="AM138">
        <f>Tokens!AO140</f>
        <v>0</v>
      </c>
      <c r="AN138">
        <f>Tokens!AP140</f>
        <v>0</v>
      </c>
      <c r="AO138">
        <f>Tokens!AQ140</f>
        <v>0</v>
      </c>
      <c r="AP138">
        <f>Tokens!AR140</f>
        <v>0</v>
      </c>
      <c r="AQ138">
        <f>Tokens!AS140</f>
        <v>0</v>
      </c>
      <c r="AR138">
        <f>Tokens!AT140</f>
        <v>0</v>
      </c>
      <c r="AS138">
        <f>Tokens!AU140</f>
        <v>0</v>
      </c>
      <c r="AT138">
        <f>Tokens!AV140</f>
        <v>0</v>
      </c>
      <c r="AU138">
        <f>Tokens!AW140</f>
        <v>0</v>
      </c>
      <c r="AV138" t="str">
        <f>Tokens!AX140</f>
        <v>ncreator</v>
      </c>
      <c r="AW138">
        <f>Tokens!AY140</f>
        <v>10</v>
      </c>
      <c r="AX138" t="str">
        <f>Tokens!AZ140</f>
        <v>cotrcrea</v>
      </c>
      <c r="AY138">
        <f>Tokens!BA140</f>
        <v>90</v>
      </c>
      <c r="AZ138" t="str">
        <f>Tokens!BB140</f>
        <v>nminer</v>
      </c>
      <c r="BA138">
        <f>Tokens!BC140</f>
        <v>0</v>
      </c>
      <c r="BB138">
        <f>Tokens!BD140</f>
        <v>0</v>
      </c>
      <c r="BC138">
        <f>Tokens!BE140</f>
        <v>0</v>
      </c>
      <c r="BD138">
        <f>Tokens!BF140</f>
        <v>0</v>
      </c>
      <c r="BE138">
        <f>Tokens!BG140</f>
        <v>0</v>
      </c>
      <c r="BF138">
        <f>Tokens!BH140</f>
        <v>0</v>
      </c>
      <c r="BG138">
        <f>Tokens!BI140</f>
        <v>0</v>
      </c>
      <c r="BH138" t="str">
        <f>Tokens!BJ140</f>
        <v>PASS The Private Island Club</v>
      </c>
      <c r="BI138" t="str">
        <f>Tokens!BK140</f>
        <v>Calvi On The Rocks</v>
      </c>
    </row>
    <row r="139" spans="1:61" x14ac:dyDescent="0.3">
      <c r="A139" t="str">
        <f>Tokens!C141</f>
        <v>#126 Pass Private Island Club</v>
      </c>
      <c r="B139" t="str">
        <f>Tokens!D141</f>
        <v>COR22A126</v>
      </c>
      <c r="C139" t="str">
        <f>Tokens!E141</f>
        <v>The Private Island Club : networking &amp; party / Pass NFT All Access - 1 édition Calvi on the Rocks 2022</v>
      </c>
      <c r="D139">
        <f>Tokens!F141</f>
        <v>1000</v>
      </c>
      <c r="E139" t="str">
        <f>Tokens!G141</f>
        <v>https://bafybeic3jgdt4zzje4wvlzdkqyoov44ikuly5q5ehs7la7luxi7ukrvx5m.ipfs.nftstorage.link?image_126.webp</v>
      </c>
      <c r="F139" t="str">
        <f>Tokens!H141</f>
        <v>NfluenT for Calvi On The rocks</v>
      </c>
      <c r="G139">
        <f>Tokens!I141</f>
        <v>0</v>
      </c>
      <c r="H139" t="str">
        <f>Tokens!J141</f>
        <v>Pass festival &amp; Avantages</v>
      </c>
      <c r="I139" t="str">
        <f>Tokens!K141</f>
        <v>pour une (1) personne</v>
      </c>
      <c r="J139" t="str">
        <f>Tokens!L141</f>
        <v>Edition1</v>
      </c>
      <c r="K139">
        <f>Tokens!M141</f>
        <v>1</v>
      </c>
      <c r="L139" t="str">
        <f>Tokens!N141</f>
        <v>Last use</v>
      </c>
      <c r="M139">
        <f>Tokens!O141</f>
        <v>0</v>
      </c>
      <c r="N139" t="str">
        <f>Tokens!P141</f>
        <v>avantage1</v>
      </c>
      <c r="O139" t="str">
        <f>Tokens!Q141</f>
        <v>accès au Backstage (dans la limite des places disponibles)</v>
      </c>
      <c r="P139" t="str">
        <f>Tokens!R141</f>
        <v>avantage2</v>
      </c>
      <c r="Q139" t="str">
        <f>Tokens!S141</f>
        <v>accès à la Villa Festival (artistes, influenceurs, media, pro, entrepreneurs, networking... )</v>
      </c>
      <c r="R139" t="str">
        <f>Tokens!T141</f>
        <v>avantage3</v>
      </c>
      <c r="S139" t="str">
        <f>Tokens!U141</f>
        <v>accès pro Chez Tao</v>
      </c>
      <c r="T139" t="str">
        <f>Tokens!V141</f>
        <v>avantage4</v>
      </c>
      <c r="U139" t="str">
        <f>Tokens!W141</f>
        <v>entrée coupe-file au festival</v>
      </c>
      <c r="V139" t="str">
        <f>Tokens!X141</f>
        <v>avantage5</v>
      </c>
      <c r="W139" t="str">
        <f>Tokens!Y141</f>
        <v>accès à l'espace Pro/VIP (dans la limite des places disponibles)</v>
      </c>
      <c r="X139">
        <f>Tokens!Z141</f>
        <v>0</v>
      </c>
      <c r="Y139">
        <f>Tokens!AA141</f>
        <v>0</v>
      </c>
      <c r="Z139">
        <f>Tokens!AB141</f>
        <v>0</v>
      </c>
      <c r="AA139">
        <f>Tokens!AC141</f>
        <v>0</v>
      </c>
      <c r="AB139">
        <f>Tokens!AD141</f>
        <v>0</v>
      </c>
      <c r="AC139">
        <f>Tokens!AE141</f>
        <v>0</v>
      </c>
      <c r="AD139">
        <f>Tokens!AF141</f>
        <v>0</v>
      </c>
      <c r="AE139">
        <f>Tokens!AG141</f>
        <v>0</v>
      </c>
      <c r="AF139">
        <f>Tokens!AH141</f>
        <v>0</v>
      </c>
      <c r="AG139">
        <f>Tokens!AI141</f>
        <v>0</v>
      </c>
      <c r="AH139">
        <f>Tokens!AJ141</f>
        <v>0</v>
      </c>
      <c r="AI139">
        <f>Tokens!AK141</f>
        <v>0</v>
      </c>
      <c r="AJ139">
        <f>Tokens!AL141</f>
        <v>0</v>
      </c>
      <c r="AK139">
        <f>Tokens!AM141</f>
        <v>0</v>
      </c>
      <c r="AL139">
        <f>Tokens!AN141</f>
        <v>0</v>
      </c>
      <c r="AM139">
        <f>Tokens!AO141</f>
        <v>0</v>
      </c>
      <c r="AN139">
        <f>Tokens!AP141</f>
        <v>0</v>
      </c>
      <c r="AO139">
        <f>Tokens!AQ141</f>
        <v>0</v>
      </c>
      <c r="AP139">
        <f>Tokens!AR141</f>
        <v>0</v>
      </c>
      <c r="AQ139">
        <f>Tokens!AS141</f>
        <v>0</v>
      </c>
      <c r="AR139">
        <f>Tokens!AT141</f>
        <v>0</v>
      </c>
      <c r="AS139">
        <f>Tokens!AU141</f>
        <v>0</v>
      </c>
      <c r="AT139">
        <f>Tokens!AV141</f>
        <v>0</v>
      </c>
      <c r="AU139">
        <f>Tokens!AW141</f>
        <v>0</v>
      </c>
      <c r="AV139" t="str">
        <f>Tokens!AX141</f>
        <v>ncreator</v>
      </c>
      <c r="AW139">
        <f>Tokens!AY141</f>
        <v>10</v>
      </c>
      <c r="AX139" t="str">
        <f>Tokens!AZ141</f>
        <v>cotrcrea</v>
      </c>
      <c r="AY139">
        <f>Tokens!BA141</f>
        <v>90</v>
      </c>
      <c r="AZ139" t="str">
        <f>Tokens!BB141</f>
        <v>nminer</v>
      </c>
      <c r="BA139">
        <f>Tokens!BC141</f>
        <v>0</v>
      </c>
      <c r="BB139">
        <f>Tokens!BD141</f>
        <v>0</v>
      </c>
      <c r="BC139">
        <f>Tokens!BE141</f>
        <v>0</v>
      </c>
      <c r="BD139">
        <f>Tokens!BF141</f>
        <v>0</v>
      </c>
      <c r="BE139">
        <f>Tokens!BG141</f>
        <v>0</v>
      </c>
      <c r="BF139">
        <f>Tokens!BH141</f>
        <v>0</v>
      </c>
      <c r="BG139">
        <f>Tokens!BI141</f>
        <v>0</v>
      </c>
      <c r="BH139" t="str">
        <f>Tokens!BJ141</f>
        <v>PASS The Private Island Club</v>
      </c>
      <c r="BI139" t="str">
        <f>Tokens!BK141</f>
        <v>Calvi On The Rocks</v>
      </c>
    </row>
    <row r="140" spans="1:61" x14ac:dyDescent="0.3">
      <c r="A140" t="str">
        <f>Tokens!C142</f>
        <v>#127 Pass Private Island Club</v>
      </c>
      <c r="B140" t="str">
        <f>Tokens!D142</f>
        <v>COR22A127</v>
      </c>
      <c r="C140" t="str">
        <f>Tokens!E142</f>
        <v>The Private Island Club : networking &amp; party / Pass NFT All Access - 1 édition Calvi on the Rocks 2022</v>
      </c>
      <c r="D140">
        <f>Tokens!F142</f>
        <v>1000</v>
      </c>
      <c r="E140" t="str">
        <f>Tokens!G142</f>
        <v>https://bafybeifr7zeb3jucvfo7bspptlne3iiljs52g4z3sfwiafyellbdrtxnf4.ipfs.nftstorage.link?image_127.webp</v>
      </c>
      <c r="F140" t="str">
        <f>Tokens!H142</f>
        <v>NfluenT for Calvi On The rocks</v>
      </c>
      <c r="G140">
        <f>Tokens!I142</f>
        <v>0</v>
      </c>
      <c r="H140" t="str">
        <f>Tokens!J142</f>
        <v>Pass festival &amp; Avantages</v>
      </c>
      <c r="I140" t="str">
        <f>Tokens!K142</f>
        <v>pour une (1) personne</v>
      </c>
      <c r="J140" t="str">
        <f>Tokens!L142</f>
        <v>Edition1</v>
      </c>
      <c r="K140">
        <f>Tokens!M142</f>
        <v>1</v>
      </c>
      <c r="L140" t="str">
        <f>Tokens!N142</f>
        <v>Last use</v>
      </c>
      <c r="M140">
        <f>Tokens!O142</f>
        <v>0</v>
      </c>
      <c r="N140" t="str">
        <f>Tokens!P142</f>
        <v>avantage1</v>
      </c>
      <c r="O140" t="str">
        <f>Tokens!Q142</f>
        <v>accès au Backstage (dans la limite des places disponibles)</v>
      </c>
      <c r="P140" t="str">
        <f>Tokens!R142</f>
        <v>avantage2</v>
      </c>
      <c r="Q140" t="str">
        <f>Tokens!S142</f>
        <v>accès à la Villa Festival (artistes, influenceurs, media, pro, entrepreneurs, networking... )</v>
      </c>
      <c r="R140" t="str">
        <f>Tokens!T142</f>
        <v>avantage3</v>
      </c>
      <c r="S140" t="str">
        <f>Tokens!U142</f>
        <v>accès pro Chez Tao</v>
      </c>
      <c r="T140" t="str">
        <f>Tokens!V142</f>
        <v>avantage4</v>
      </c>
      <c r="U140" t="str">
        <f>Tokens!W142</f>
        <v>entrée coupe-file au festival</v>
      </c>
      <c r="V140" t="str">
        <f>Tokens!X142</f>
        <v>avantage5</v>
      </c>
      <c r="W140" t="str">
        <f>Tokens!Y142</f>
        <v>accès à l'espace Pro/VIP (dans la limite des places disponibles)</v>
      </c>
      <c r="X140">
        <f>Tokens!Z142</f>
        <v>0</v>
      </c>
      <c r="Y140">
        <f>Tokens!AA142</f>
        <v>0</v>
      </c>
      <c r="Z140">
        <f>Tokens!AB142</f>
        <v>0</v>
      </c>
      <c r="AA140">
        <f>Tokens!AC142</f>
        <v>0</v>
      </c>
      <c r="AB140">
        <f>Tokens!AD142</f>
        <v>0</v>
      </c>
      <c r="AC140">
        <f>Tokens!AE142</f>
        <v>0</v>
      </c>
      <c r="AD140">
        <f>Tokens!AF142</f>
        <v>0</v>
      </c>
      <c r="AE140">
        <f>Tokens!AG142</f>
        <v>0</v>
      </c>
      <c r="AF140">
        <f>Tokens!AH142</f>
        <v>0</v>
      </c>
      <c r="AG140">
        <f>Tokens!AI142</f>
        <v>0</v>
      </c>
      <c r="AH140">
        <f>Tokens!AJ142</f>
        <v>0</v>
      </c>
      <c r="AI140">
        <f>Tokens!AK142</f>
        <v>0</v>
      </c>
      <c r="AJ140">
        <f>Tokens!AL142</f>
        <v>0</v>
      </c>
      <c r="AK140">
        <f>Tokens!AM142</f>
        <v>0</v>
      </c>
      <c r="AL140">
        <f>Tokens!AN142</f>
        <v>0</v>
      </c>
      <c r="AM140">
        <f>Tokens!AO142</f>
        <v>0</v>
      </c>
      <c r="AN140">
        <f>Tokens!AP142</f>
        <v>0</v>
      </c>
      <c r="AO140">
        <f>Tokens!AQ142</f>
        <v>0</v>
      </c>
      <c r="AP140">
        <f>Tokens!AR142</f>
        <v>0</v>
      </c>
      <c r="AQ140">
        <f>Tokens!AS142</f>
        <v>0</v>
      </c>
      <c r="AR140">
        <f>Tokens!AT142</f>
        <v>0</v>
      </c>
      <c r="AS140">
        <f>Tokens!AU142</f>
        <v>0</v>
      </c>
      <c r="AT140">
        <f>Tokens!AV142</f>
        <v>0</v>
      </c>
      <c r="AU140">
        <f>Tokens!AW142</f>
        <v>0</v>
      </c>
      <c r="AV140" t="str">
        <f>Tokens!AX142</f>
        <v>ncreator</v>
      </c>
      <c r="AW140">
        <f>Tokens!AY142</f>
        <v>10</v>
      </c>
      <c r="AX140" t="str">
        <f>Tokens!AZ142</f>
        <v>cotrcrea</v>
      </c>
      <c r="AY140">
        <f>Tokens!BA142</f>
        <v>90</v>
      </c>
      <c r="AZ140" t="str">
        <f>Tokens!BB142</f>
        <v>nminer</v>
      </c>
      <c r="BA140">
        <f>Tokens!BC142</f>
        <v>0</v>
      </c>
      <c r="BB140">
        <f>Tokens!BD142</f>
        <v>0</v>
      </c>
      <c r="BC140">
        <f>Tokens!BE142</f>
        <v>0</v>
      </c>
      <c r="BD140">
        <f>Tokens!BF142</f>
        <v>0</v>
      </c>
      <c r="BE140">
        <f>Tokens!BG142</f>
        <v>0</v>
      </c>
      <c r="BF140">
        <f>Tokens!BH142</f>
        <v>0</v>
      </c>
      <c r="BG140">
        <f>Tokens!BI142</f>
        <v>0</v>
      </c>
      <c r="BH140" t="str">
        <f>Tokens!BJ142</f>
        <v>PASS The Private Island Club</v>
      </c>
      <c r="BI140" t="str">
        <f>Tokens!BK142</f>
        <v>Calvi On The Rocks</v>
      </c>
    </row>
    <row r="141" spans="1:61" x14ac:dyDescent="0.3">
      <c r="A141" t="str">
        <f>Tokens!C143</f>
        <v>#128 Pass Private Island Club</v>
      </c>
      <c r="B141" t="str">
        <f>Tokens!D143</f>
        <v>COR22A128</v>
      </c>
      <c r="C141" t="str">
        <f>Tokens!E143</f>
        <v>The Private Island Club : networking &amp; party / Pass NFT All Access - 1 édition Calvi on the Rocks 2022</v>
      </c>
      <c r="D141">
        <f>Tokens!F143</f>
        <v>1000</v>
      </c>
      <c r="E141" t="str">
        <f>Tokens!G143</f>
        <v>https://bafybeidfv3h7n4q3fiv6tfnjazhd6q6d3o33tsi3464l7lsj22ab6gishq.ipfs.nftstorage.link?image_128.webp</v>
      </c>
      <c r="F141" t="str">
        <f>Tokens!H143</f>
        <v>NfluenT for Calvi On The rocks</v>
      </c>
      <c r="G141">
        <f>Tokens!I143</f>
        <v>0</v>
      </c>
      <c r="H141" t="str">
        <f>Tokens!J143</f>
        <v>Pass festival &amp; Avantages</v>
      </c>
      <c r="I141" t="str">
        <f>Tokens!K143</f>
        <v>pour une (1) personne</v>
      </c>
      <c r="J141" t="str">
        <f>Tokens!L143</f>
        <v>Edition1</v>
      </c>
      <c r="K141">
        <f>Tokens!M143</f>
        <v>1</v>
      </c>
      <c r="L141" t="str">
        <f>Tokens!N143</f>
        <v>Last use</v>
      </c>
      <c r="M141">
        <f>Tokens!O143</f>
        <v>0</v>
      </c>
      <c r="N141" t="str">
        <f>Tokens!P143</f>
        <v>avantage1</v>
      </c>
      <c r="O141" t="str">
        <f>Tokens!Q143</f>
        <v>accès au Backstage (dans la limite des places disponibles)</v>
      </c>
      <c r="P141" t="str">
        <f>Tokens!R143</f>
        <v>avantage2</v>
      </c>
      <c r="Q141" t="str">
        <f>Tokens!S143</f>
        <v>accès à la Villa Festival (artistes, influenceurs, media, pro, entrepreneurs, networking... )</v>
      </c>
      <c r="R141" t="str">
        <f>Tokens!T143</f>
        <v>avantage3</v>
      </c>
      <c r="S141" t="str">
        <f>Tokens!U143</f>
        <v>accès pro Chez Tao</v>
      </c>
      <c r="T141" t="str">
        <f>Tokens!V143</f>
        <v>avantage4</v>
      </c>
      <c r="U141" t="str">
        <f>Tokens!W143</f>
        <v>entrée coupe-file au festival</v>
      </c>
      <c r="V141" t="str">
        <f>Tokens!X143</f>
        <v>avantage5</v>
      </c>
      <c r="W141" t="str">
        <f>Tokens!Y143</f>
        <v>accès à l'espace Pro/VIP (dans la limite des places disponibles)</v>
      </c>
      <c r="X141">
        <f>Tokens!Z143</f>
        <v>0</v>
      </c>
      <c r="Y141">
        <f>Tokens!AA143</f>
        <v>0</v>
      </c>
      <c r="Z141">
        <f>Tokens!AB143</f>
        <v>0</v>
      </c>
      <c r="AA141">
        <f>Tokens!AC143</f>
        <v>0</v>
      </c>
      <c r="AB141">
        <f>Tokens!AD143</f>
        <v>0</v>
      </c>
      <c r="AC141">
        <f>Tokens!AE143</f>
        <v>0</v>
      </c>
      <c r="AD141">
        <f>Tokens!AF143</f>
        <v>0</v>
      </c>
      <c r="AE141">
        <f>Tokens!AG143</f>
        <v>0</v>
      </c>
      <c r="AF141">
        <f>Tokens!AH143</f>
        <v>0</v>
      </c>
      <c r="AG141">
        <f>Tokens!AI143</f>
        <v>0</v>
      </c>
      <c r="AH141">
        <f>Tokens!AJ143</f>
        <v>0</v>
      </c>
      <c r="AI141">
        <f>Tokens!AK143</f>
        <v>0</v>
      </c>
      <c r="AJ141">
        <f>Tokens!AL143</f>
        <v>0</v>
      </c>
      <c r="AK141">
        <f>Tokens!AM143</f>
        <v>0</v>
      </c>
      <c r="AL141">
        <f>Tokens!AN143</f>
        <v>0</v>
      </c>
      <c r="AM141">
        <f>Tokens!AO143</f>
        <v>0</v>
      </c>
      <c r="AN141">
        <f>Tokens!AP143</f>
        <v>0</v>
      </c>
      <c r="AO141">
        <f>Tokens!AQ143</f>
        <v>0</v>
      </c>
      <c r="AP141">
        <f>Tokens!AR143</f>
        <v>0</v>
      </c>
      <c r="AQ141">
        <f>Tokens!AS143</f>
        <v>0</v>
      </c>
      <c r="AR141">
        <f>Tokens!AT143</f>
        <v>0</v>
      </c>
      <c r="AS141">
        <f>Tokens!AU143</f>
        <v>0</v>
      </c>
      <c r="AT141">
        <f>Tokens!AV143</f>
        <v>0</v>
      </c>
      <c r="AU141">
        <f>Tokens!AW143</f>
        <v>0</v>
      </c>
      <c r="AV141" t="str">
        <f>Tokens!AX143</f>
        <v>ncreator</v>
      </c>
      <c r="AW141">
        <f>Tokens!AY143</f>
        <v>10</v>
      </c>
      <c r="AX141" t="str">
        <f>Tokens!AZ143</f>
        <v>cotrcrea</v>
      </c>
      <c r="AY141">
        <f>Tokens!BA143</f>
        <v>90</v>
      </c>
      <c r="AZ141" t="str">
        <f>Tokens!BB143</f>
        <v>nminer</v>
      </c>
      <c r="BA141">
        <f>Tokens!BC143</f>
        <v>0</v>
      </c>
      <c r="BB141">
        <f>Tokens!BD143</f>
        <v>0</v>
      </c>
      <c r="BC141">
        <f>Tokens!BE143</f>
        <v>0</v>
      </c>
      <c r="BD141">
        <f>Tokens!BF143</f>
        <v>0</v>
      </c>
      <c r="BE141">
        <f>Tokens!BG143</f>
        <v>0</v>
      </c>
      <c r="BF141">
        <f>Tokens!BH143</f>
        <v>0</v>
      </c>
      <c r="BG141">
        <f>Tokens!BI143</f>
        <v>0</v>
      </c>
      <c r="BH141" t="str">
        <f>Tokens!BJ143</f>
        <v>PASS The Private Island Club</v>
      </c>
      <c r="BI141" t="str">
        <f>Tokens!BK143</f>
        <v>Calvi On The Rocks</v>
      </c>
    </row>
    <row r="142" spans="1:61" x14ac:dyDescent="0.3">
      <c r="A142" t="str">
        <f>Tokens!C144</f>
        <v>#129 Pass Private Island Club</v>
      </c>
      <c r="B142" t="str">
        <f>Tokens!D144</f>
        <v>COR22A129</v>
      </c>
      <c r="C142" t="str">
        <f>Tokens!E144</f>
        <v>The Private Island Club : networking &amp; party / Pass NFT All Access - 1 édition Calvi on the Rocks 2022</v>
      </c>
      <c r="D142">
        <f>Tokens!F144</f>
        <v>1000</v>
      </c>
      <c r="E142" t="str">
        <f>Tokens!G144</f>
        <v>https://bafybeifkyl6yqyex4ajdzurjlxwhrmeiiktddgkloiotody3hlcpgge76u.ipfs.nftstorage.link?image_129.webp</v>
      </c>
      <c r="F142" t="str">
        <f>Tokens!H144</f>
        <v>NfluenT for Calvi On The rocks</v>
      </c>
      <c r="G142">
        <f>Tokens!I144</f>
        <v>0</v>
      </c>
      <c r="H142" t="str">
        <f>Tokens!J144</f>
        <v>Pass festival &amp; Avantages</v>
      </c>
      <c r="I142" t="str">
        <f>Tokens!K144</f>
        <v>pour une (1) personne</v>
      </c>
      <c r="J142" t="str">
        <f>Tokens!L144</f>
        <v>Edition1</v>
      </c>
      <c r="K142">
        <f>Tokens!M144</f>
        <v>1</v>
      </c>
      <c r="L142" t="str">
        <f>Tokens!N144</f>
        <v>Last use</v>
      </c>
      <c r="M142">
        <f>Tokens!O144</f>
        <v>0</v>
      </c>
      <c r="N142" t="str">
        <f>Tokens!P144</f>
        <v>avantage1</v>
      </c>
      <c r="O142" t="str">
        <f>Tokens!Q144</f>
        <v>accès au Backstage (dans la limite des places disponibles)</v>
      </c>
      <c r="P142" t="str">
        <f>Tokens!R144</f>
        <v>avantage2</v>
      </c>
      <c r="Q142" t="str">
        <f>Tokens!S144</f>
        <v>accès à la Villa Festival (artistes, influenceurs, media, pro, entrepreneurs, networking... )</v>
      </c>
      <c r="R142" t="str">
        <f>Tokens!T144</f>
        <v>avantage3</v>
      </c>
      <c r="S142" t="str">
        <f>Tokens!U144</f>
        <v>accès pro Chez Tao</v>
      </c>
      <c r="T142" t="str">
        <f>Tokens!V144</f>
        <v>avantage4</v>
      </c>
      <c r="U142" t="str">
        <f>Tokens!W144</f>
        <v>entrée coupe-file au festival</v>
      </c>
      <c r="V142" t="str">
        <f>Tokens!X144</f>
        <v>avantage5</v>
      </c>
      <c r="W142" t="str">
        <f>Tokens!Y144</f>
        <v>accès à l'espace Pro/VIP (dans la limite des places disponibles)</v>
      </c>
      <c r="X142">
        <f>Tokens!Z144</f>
        <v>0</v>
      </c>
      <c r="Y142">
        <f>Tokens!AA144</f>
        <v>0</v>
      </c>
      <c r="Z142">
        <f>Tokens!AB144</f>
        <v>0</v>
      </c>
      <c r="AA142">
        <f>Tokens!AC144</f>
        <v>0</v>
      </c>
      <c r="AB142">
        <f>Tokens!AD144</f>
        <v>0</v>
      </c>
      <c r="AC142">
        <f>Tokens!AE144</f>
        <v>0</v>
      </c>
      <c r="AD142">
        <f>Tokens!AF144</f>
        <v>0</v>
      </c>
      <c r="AE142">
        <f>Tokens!AG144</f>
        <v>0</v>
      </c>
      <c r="AF142">
        <f>Tokens!AH144</f>
        <v>0</v>
      </c>
      <c r="AG142">
        <f>Tokens!AI144</f>
        <v>0</v>
      </c>
      <c r="AH142">
        <f>Tokens!AJ144</f>
        <v>0</v>
      </c>
      <c r="AI142">
        <f>Tokens!AK144</f>
        <v>0</v>
      </c>
      <c r="AJ142">
        <f>Tokens!AL144</f>
        <v>0</v>
      </c>
      <c r="AK142">
        <f>Tokens!AM144</f>
        <v>0</v>
      </c>
      <c r="AL142">
        <f>Tokens!AN144</f>
        <v>0</v>
      </c>
      <c r="AM142">
        <f>Tokens!AO144</f>
        <v>0</v>
      </c>
      <c r="AN142">
        <f>Tokens!AP144</f>
        <v>0</v>
      </c>
      <c r="AO142">
        <f>Tokens!AQ144</f>
        <v>0</v>
      </c>
      <c r="AP142">
        <f>Tokens!AR144</f>
        <v>0</v>
      </c>
      <c r="AQ142">
        <f>Tokens!AS144</f>
        <v>0</v>
      </c>
      <c r="AR142">
        <f>Tokens!AT144</f>
        <v>0</v>
      </c>
      <c r="AS142">
        <f>Tokens!AU144</f>
        <v>0</v>
      </c>
      <c r="AT142">
        <f>Tokens!AV144</f>
        <v>0</v>
      </c>
      <c r="AU142">
        <f>Tokens!AW144</f>
        <v>0</v>
      </c>
      <c r="AV142" t="str">
        <f>Tokens!AX144</f>
        <v>ncreator</v>
      </c>
      <c r="AW142">
        <f>Tokens!AY144</f>
        <v>10</v>
      </c>
      <c r="AX142" t="str">
        <f>Tokens!AZ144</f>
        <v>cotrcrea</v>
      </c>
      <c r="AY142">
        <f>Tokens!BA144</f>
        <v>90</v>
      </c>
      <c r="AZ142" t="str">
        <f>Tokens!BB144</f>
        <v>nminer</v>
      </c>
      <c r="BA142">
        <f>Tokens!BC144</f>
        <v>0</v>
      </c>
      <c r="BB142">
        <f>Tokens!BD144</f>
        <v>0</v>
      </c>
      <c r="BC142">
        <f>Tokens!BE144</f>
        <v>0</v>
      </c>
      <c r="BD142">
        <f>Tokens!BF144</f>
        <v>0</v>
      </c>
      <c r="BE142">
        <f>Tokens!BG144</f>
        <v>0</v>
      </c>
      <c r="BF142">
        <f>Tokens!BH144</f>
        <v>0</v>
      </c>
      <c r="BG142">
        <f>Tokens!BI144</f>
        <v>0</v>
      </c>
      <c r="BH142" t="str">
        <f>Tokens!BJ144</f>
        <v>PASS The Private Island Club</v>
      </c>
      <c r="BI142" t="str">
        <f>Tokens!BK144</f>
        <v>Calvi On The Rocks</v>
      </c>
    </row>
    <row r="143" spans="1:61" x14ac:dyDescent="0.3">
      <c r="A143" t="str">
        <f>Tokens!C145</f>
        <v>#130 Pass Private Island Club</v>
      </c>
      <c r="B143" t="str">
        <f>Tokens!D145</f>
        <v>COR22A130</v>
      </c>
      <c r="C143" t="str">
        <f>Tokens!E145</f>
        <v>The Private Island Club : networking &amp; party / Pass NFT All Access - 1 édition Calvi on the Rocks 2022</v>
      </c>
      <c r="D143">
        <f>Tokens!F145</f>
        <v>1000</v>
      </c>
      <c r="E143" t="str">
        <f>Tokens!G145</f>
        <v>https://bafybeid2kau46sq7pkzh62ffdmzkjcshboaqz4y7ysvzrxyeyfn6ciqyoe.ipfs.nftstorage.link?image_130.webp</v>
      </c>
      <c r="F143" t="str">
        <f>Tokens!H145</f>
        <v>NfluenT for Calvi On The rocks</v>
      </c>
      <c r="G143">
        <f>Tokens!I145</f>
        <v>0</v>
      </c>
      <c r="H143" t="str">
        <f>Tokens!J145</f>
        <v>Pass festival &amp; Avantages</v>
      </c>
      <c r="I143" t="str">
        <f>Tokens!K145</f>
        <v>pour une (1) personne</v>
      </c>
      <c r="J143" t="str">
        <f>Tokens!L145</f>
        <v>Edition1</v>
      </c>
      <c r="K143">
        <f>Tokens!M145</f>
        <v>1</v>
      </c>
      <c r="L143" t="str">
        <f>Tokens!N145</f>
        <v>Last use</v>
      </c>
      <c r="M143">
        <f>Tokens!O145</f>
        <v>0</v>
      </c>
      <c r="N143" t="str">
        <f>Tokens!P145</f>
        <v>avantage1</v>
      </c>
      <c r="O143" t="str">
        <f>Tokens!Q145</f>
        <v>accès au Backstage (dans la limite des places disponibles)</v>
      </c>
      <c r="P143" t="str">
        <f>Tokens!R145</f>
        <v>avantage2</v>
      </c>
      <c r="Q143" t="str">
        <f>Tokens!S145</f>
        <v>accès à la Villa Festival (artistes, influenceurs, media, pro, entrepreneurs, networking... )</v>
      </c>
      <c r="R143" t="str">
        <f>Tokens!T145</f>
        <v>avantage3</v>
      </c>
      <c r="S143" t="str">
        <f>Tokens!U145</f>
        <v>accès pro Chez Tao</v>
      </c>
      <c r="T143" t="str">
        <f>Tokens!V145</f>
        <v>avantage4</v>
      </c>
      <c r="U143" t="str">
        <f>Tokens!W145</f>
        <v>entrée coupe-file au festival</v>
      </c>
      <c r="V143" t="str">
        <f>Tokens!X145</f>
        <v>avantage5</v>
      </c>
      <c r="W143" t="str">
        <f>Tokens!Y145</f>
        <v>accès à l'espace Pro/VIP (dans la limite des places disponibles)</v>
      </c>
      <c r="X143">
        <f>Tokens!Z145</f>
        <v>0</v>
      </c>
      <c r="Y143">
        <f>Tokens!AA145</f>
        <v>0</v>
      </c>
      <c r="Z143">
        <f>Tokens!AB145</f>
        <v>0</v>
      </c>
      <c r="AA143">
        <f>Tokens!AC145</f>
        <v>0</v>
      </c>
      <c r="AB143">
        <f>Tokens!AD145</f>
        <v>0</v>
      </c>
      <c r="AC143">
        <f>Tokens!AE145</f>
        <v>0</v>
      </c>
      <c r="AD143">
        <f>Tokens!AF145</f>
        <v>0</v>
      </c>
      <c r="AE143">
        <f>Tokens!AG145</f>
        <v>0</v>
      </c>
      <c r="AF143">
        <f>Tokens!AH145</f>
        <v>0</v>
      </c>
      <c r="AG143">
        <f>Tokens!AI145</f>
        <v>0</v>
      </c>
      <c r="AH143">
        <f>Tokens!AJ145</f>
        <v>0</v>
      </c>
      <c r="AI143">
        <f>Tokens!AK145</f>
        <v>0</v>
      </c>
      <c r="AJ143">
        <f>Tokens!AL145</f>
        <v>0</v>
      </c>
      <c r="AK143">
        <f>Tokens!AM145</f>
        <v>0</v>
      </c>
      <c r="AL143">
        <f>Tokens!AN145</f>
        <v>0</v>
      </c>
      <c r="AM143">
        <f>Tokens!AO145</f>
        <v>0</v>
      </c>
      <c r="AN143">
        <f>Tokens!AP145</f>
        <v>0</v>
      </c>
      <c r="AO143">
        <f>Tokens!AQ145</f>
        <v>0</v>
      </c>
      <c r="AP143">
        <f>Tokens!AR145</f>
        <v>0</v>
      </c>
      <c r="AQ143">
        <f>Tokens!AS145</f>
        <v>0</v>
      </c>
      <c r="AR143">
        <f>Tokens!AT145</f>
        <v>0</v>
      </c>
      <c r="AS143">
        <f>Tokens!AU145</f>
        <v>0</v>
      </c>
      <c r="AT143">
        <f>Tokens!AV145</f>
        <v>0</v>
      </c>
      <c r="AU143">
        <f>Tokens!AW145</f>
        <v>0</v>
      </c>
      <c r="AV143" t="str">
        <f>Tokens!AX145</f>
        <v>ncreator</v>
      </c>
      <c r="AW143">
        <f>Tokens!AY145</f>
        <v>10</v>
      </c>
      <c r="AX143" t="str">
        <f>Tokens!AZ145</f>
        <v>cotrcrea</v>
      </c>
      <c r="AY143">
        <f>Tokens!BA145</f>
        <v>90</v>
      </c>
      <c r="AZ143" t="str">
        <f>Tokens!BB145</f>
        <v>nminer</v>
      </c>
      <c r="BA143">
        <f>Tokens!BC145</f>
        <v>0</v>
      </c>
      <c r="BB143">
        <f>Tokens!BD145</f>
        <v>0</v>
      </c>
      <c r="BC143">
        <f>Tokens!BE145</f>
        <v>0</v>
      </c>
      <c r="BD143">
        <f>Tokens!BF145</f>
        <v>0</v>
      </c>
      <c r="BE143">
        <f>Tokens!BG145</f>
        <v>0</v>
      </c>
      <c r="BF143">
        <f>Tokens!BH145</f>
        <v>0</v>
      </c>
      <c r="BG143">
        <f>Tokens!BI145</f>
        <v>0</v>
      </c>
      <c r="BH143" t="str">
        <f>Tokens!BJ145</f>
        <v>PASS The Private Island Club</v>
      </c>
      <c r="BI143" t="str">
        <f>Tokens!BK145</f>
        <v>Calvi On The Rocks</v>
      </c>
    </row>
    <row r="144" spans="1:61" x14ac:dyDescent="0.3">
      <c r="A144" t="str">
        <f>Tokens!C146</f>
        <v>#131 Pass Private Island Club</v>
      </c>
      <c r="B144" t="str">
        <f>Tokens!D146</f>
        <v>COR22A131</v>
      </c>
      <c r="C144" t="str">
        <f>Tokens!E146</f>
        <v>The Private Island Club : networking &amp; party / Pass NFT All Access - 1 édition Calvi on the Rocks 2022</v>
      </c>
      <c r="D144">
        <f>Tokens!F146</f>
        <v>1000</v>
      </c>
      <c r="E144" t="str">
        <f>Tokens!G146</f>
        <v>https://bafybeier4xmtqns7wfsgf764qtmfs5fsasfs6fzt6v4455lx7hgdsckgei.ipfs.nftstorage.link?image_131.webp</v>
      </c>
      <c r="F144" t="str">
        <f>Tokens!H146</f>
        <v>NfluenT for Calvi On The rocks</v>
      </c>
      <c r="G144">
        <f>Tokens!I146</f>
        <v>0</v>
      </c>
      <c r="H144" t="str">
        <f>Tokens!J146</f>
        <v>Pass festival &amp; Avantages</v>
      </c>
      <c r="I144" t="str">
        <f>Tokens!K146</f>
        <v>pour une (1) personne</v>
      </c>
      <c r="J144" t="str">
        <f>Tokens!L146</f>
        <v>Edition1</v>
      </c>
      <c r="K144">
        <f>Tokens!M146</f>
        <v>1</v>
      </c>
      <c r="L144" t="str">
        <f>Tokens!N146</f>
        <v>Last use</v>
      </c>
      <c r="M144">
        <f>Tokens!O146</f>
        <v>0</v>
      </c>
      <c r="N144" t="str">
        <f>Tokens!P146</f>
        <v>avantage1</v>
      </c>
      <c r="O144" t="str">
        <f>Tokens!Q146</f>
        <v>accès au Backstage (dans la limite des places disponibles)</v>
      </c>
      <c r="P144" t="str">
        <f>Tokens!R146</f>
        <v>avantage2</v>
      </c>
      <c r="Q144" t="str">
        <f>Tokens!S146</f>
        <v>accès à la Villa Festival (artistes, influenceurs, media, pro, entrepreneurs, networking... )</v>
      </c>
      <c r="R144" t="str">
        <f>Tokens!T146</f>
        <v>avantage3</v>
      </c>
      <c r="S144" t="str">
        <f>Tokens!U146</f>
        <v>accès pro Chez Tao</v>
      </c>
      <c r="T144" t="str">
        <f>Tokens!V146</f>
        <v>avantage4</v>
      </c>
      <c r="U144" t="str">
        <f>Tokens!W146</f>
        <v>entrée coupe-file au festival</v>
      </c>
      <c r="V144" t="str">
        <f>Tokens!X146</f>
        <v>avantage5</v>
      </c>
      <c r="W144" t="str">
        <f>Tokens!Y146</f>
        <v>accès à l'espace Pro/VIP (dans la limite des places disponibles)</v>
      </c>
      <c r="X144">
        <f>Tokens!Z146</f>
        <v>0</v>
      </c>
      <c r="Y144">
        <f>Tokens!AA146</f>
        <v>0</v>
      </c>
      <c r="Z144">
        <f>Tokens!AB146</f>
        <v>0</v>
      </c>
      <c r="AA144">
        <f>Tokens!AC146</f>
        <v>0</v>
      </c>
      <c r="AB144">
        <f>Tokens!AD146</f>
        <v>0</v>
      </c>
      <c r="AC144">
        <f>Tokens!AE146</f>
        <v>0</v>
      </c>
      <c r="AD144">
        <f>Tokens!AF146</f>
        <v>0</v>
      </c>
      <c r="AE144">
        <f>Tokens!AG146</f>
        <v>0</v>
      </c>
      <c r="AF144">
        <f>Tokens!AH146</f>
        <v>0</v>
      </c>
      <c r="AG144">
        <f>Tokens!AI146</f>
        <v>0</v>
      </c>
      <c r="AH144">
        <f>Tokens!AJ146</f>
        <v>0</v>
      </c>
      <c r="AI144">
        <f>Tokens!AK146</f>
        <v>0</v>
      </c>
      <c r="AJ144">
        <f>Tokens!AL146</f>
        <v>0</v>
      </c>
      <c r="AK144">
        <f>Tokens!AM146</f>
        <v>0</v>
      </c>
      <c r="AL144">
        <f>Tokens!AN146</f>
        <v>0</v>
      </c>
      <c r="AM144">
        <f>Tokens!AO146</f>
        <v>0</v>
      </c>
      <c r="AN144">
        <f>Tokens!AP146</f>
        <v>0</v>
      </c>
      <c r="AO144">
        <f>Tokens!AQ146</f>
        <v>0</v>
      </c>
      <c r="AP144">
        <f>Tokens!AR146</f>
        <v>0</v>
      </c>
      <c r="AQ144">
        <f>Tokens!AS146</f>
        <v>0</v>
      </c>
      <c r="AR144">
        <f>Tokens!AT146</f>
        <v>0</v>
      </c>
      <c r="AS144">
        <f>Tokens!AU146</f>
        <v>0</v>
      </c>
      <c r="AT144">
        <f>Tokens!AV146</f>
        <v>0</v>
      </c>
      <c r="AU144">
        <f>Tokens!AW146</f>
        <v>0</v>
      </c>
      <c r="AV144" t="str">
        <f>Tokens!AX146</f>
        <v>ncreator</v>
      </c>
      <c r="AW144">
        <f>Tokens!AY146</f>
        <v>10</v>
      </c>
      <c r="AX144" t="str">
        <f>Tokens!AZ146</f>
        <v>cotrcrea</v>
      </c>
      <c r="AY144">
        <f>Tokens!BA146</f>
        <v>90</v>
      </c>
      <c r="AZ144" t="str">
        <f>Tokens!BB146</f>
        <v>nminer</v>
      </c>
      <c r="BA144">
        <f>Tokens!BC146</f>
        <v>0</v>
      </c>
      <c r="BB144">
        <f>Tokens!BD146</f>
        <v>0</v>
      </c>
      <c r="BC144">
        <f>Tokens!BE146</f>
        <v>0</v>
      </c>
      <c r="BD144">
        <f>Tokens!BF146</f>
        <v>0</v>
      </c>
      <c r="BE144">
        <f>Tokens!BG146</f>
        <v>0</v>
      </c>
      <c r="BF144">
        <f>Tokens!BH146</f>
        <v>0</v>
      </c>
      <c r="BG144">
        <f>Tokens!BI146</f>
        <v>0</v>
      </c>
      <c r="BH144" t="str">
        <f>Tokens!BJ146</f>
        <v>PASS The Private Island Club</v>
      </c>
      <c r="BI144" t="str">
        <f>Tokens!BK146</f>
        <v>Calvi On The Rocks</v>
      </c>
    </row>
    <row r="145" spans="1:61" x14ac:dyDescent="0.3">
      <c r="A145" t="str">
        <f>Tokens!C147</f>
        <v>#132 Pass Private Island Club</v>
      </c>
      <c r="B145" t="str">
        <f>Tokens!D147</f>
        <v>COR22A132</v>
      </c>
      <c r="C145" t="str">
        <f>Tokens!E147</f>
        <v>The Private Island Club : networking &amp; party / Pass NFT All Access - 1 édition Calvi on the Rocks 2022</v>
      </c>
      <c r="D145">
        <f>Tokens!F147</f>
        <v>1000</v>
      </c>
      <c r="E145" t="str">
        <f>Tokens!G147</f>
        <v>https://bafybeif3ron6hkyvanm36paz5fxpgso4rzonwhxy2gd3mxqbcqildfidza.ipfs.nftstorage.link?image_132.webp</v>
      </c>
      <c r="F145" t="str">
        <f>Tokens!H147</f>
        <v>NfluenT for Calvi On The rocks</v>
      </c>
      <c r="G145">
        <f>Tokens!I147</f>
        <v>0</v>
      </c>
      <c r="H145" t="str">
        <f>Tokens!J147</f>
        <v>Pass festival &amp; Avantages</v>
      </c>
      <c r="I145" t="str">
        <f>Tokens!K147</f>
        <v>pour une (1) personne</v>
      </c>
      <c r="J145" t="str">
        <f>Tokens!L147</f>
        <v>Edition1</v>
      </c>
      <c r="K145">
        <f>Tokens!M147</f>
        <v>1</v>
      </c>
      <c r="L145" t="str">
        <f>Tokens!N147</f>
        <v>Last use</v>
      </c>
      <c r="M145">
        <f>Tokens!O147</f>
        <v>0</v>
      </c>
      <c r="N145" t="str">
        <f>Tokens!P147</f>
        <v>avantage1</v>
      </c>
      <c r="O145" t="str">
        <f>Tokens!Q147</f>
        <v>accès au Backstage (dans la limite des places disponibles)</v>
      </c>
      <c r="P145" t="str">
        <f>Tokens!R147</f>
        <v>avantage2</v>
      </c>
      <c r="Q145" t="str">
        <f>Tokens!S147</f>
        <v>accès à la Villa Festival (artistes, influenceurs, media, pro, entrepreneurs, networking... )</v>
      </c>
      <c r="R145" t="str">
        <f>Tokens!T147</f>
        <v>avantage3</v>
      </c>
      <c r="S145" t="str">
        <f>Tokens!U147</f>
        <v>accès pro Chez Tao</v>
      </c>
      <c r="T145" t="str">
        <f>Tokens!V147</f>
        <v>avantage4</v>
      </c>
      <c r="U145" t="str">
        <f>Tokens!W147</f>
        <v>entrée coupe-file au festival</v>
      </c>
      <c r="V145" t="str">
        <f>Tokens!X147</f>
        <v>avantage5</v>
      </c>
      <c r="W145" t="str">
        <f>Tokens!Y147</f>
        <v>accès à l'espace Pro/VIP (dans la limite des places disponibles)</v>
      </c>
      <c r="X145">
        <f>Tokens!Z147</f>
        <v>0</v>
      </c>
      <c r="Y145">
        <f>Tokens!AA147</f>
        <v>0</v>
      </c>
      <c r="Z145">
        <f>Tokens!AB147</f>
        <v>0</v>
      </c>
      <c r="AA145">
        <f>Tokens!AC147</f>
        <v>0</v>
      </c>
      <c r="AB145">
        <f>Tokens!AD147</f>
        <v>0</v>
      </c>
      <c r="AC145">
        <f>Tokens!AE147</f>
        <v>0</v>
      </c>
      <c r="AD145">
        <f>Tokens!AF147</f>
        <v>0</v>
      </c>
      <c r="AE145">
        <f>Tokens!AG147</f>
        <v>0</v>
      </c>
      <c r="AF145">
        <f>Tokens!AH147</f>
        <v>0</v>
      </c>
      <c r="AG145">
        <f>Tokens!AI147</f>
        <v>0</v>
      </c>
      <c r="AH145">
        <f>Tokens!AJ147</f>
        <v>0</v>
      </c>
      <c r="AI145">
        <f>Tokens!AK147</f>
        <v>0</v>
      </c>
      <c r="AJ145">
        <f>Tokens!AL147</f>
        <v>0</v>
      </c>
      <c r="AK145">
        <f>Tokens!AM147</f>
        <v>0</v>
      </c>
      <c r="AL145">
        <f>Tokens!AN147</f>
        <v>0</v>
      </c>
      <c r="AM145">
        <f>Tokens!AO147</f>
        <v>0</v>
      </c>
      <c r="AN145">
        <f>Tokens!AP147</f>
        <v>0</v>
      </c>
      <c r="AO145">
        <f>Tokens!AQ147</f>
        <v>0</v>
      </c>
      <c r="AP145">
        <f>Tokens!AR147</f>
        <v>0</v>
      </c>
      <c r="AQ145">
        <f>Tokens!AS147</f>
        <v>0</v>
      </c>
      <c r="AR145">
        <f>Tokens!AT147</f>
        <v>0</v>
      </c>
      <c r="AS145">
        <f>Tokens!AU147</f>
        <v>0</v>
      </c>
      <c r="AT145">
        <f>Tokens!AV147</f>
        <v>0</v>
      </c>
      <c r="AU145">
        <f>Tokens!AW147</f>
        <v>0</v>
      </c>
      <c r="AV145" t="str">
        <f>Tokens!AX147</f>
        <v>ncreator</v>
      </c>
      <c r="AW145">
        <f>Tokens!AY147</f>
        <v>10</v>
      </c>
      <c r="AX145" t="str">
        <f>Tokens!AZ147</f>
        <v>cotrcrea</v>
      </c>
      <c r="AY145">
        <f>Tokens!BA147</f>
        <v>90</v>
      </c>
      <c r="AZ145" t="str">
        <f>Tokens!BB147</f>
        <v>nminer</v>
      </c>
      <c r="BA145">
        <f>Tokens!BC147</f>
        <v>0</v>
      </c>
      <c r="BB145">
        <f>Tokens!BD147</f>
        <v>0</v>
      </c>
      <c r="BC145">
        <f>Tokens!BE147</f>
        <v>0</v>
      </c>
      <c r="BD145">
        <f>Tokens!BF147</f>
        <v>0</v>
      </c>
      <c r="BE145">
        <f>Tokens!BG147</f>
        <v>0</v>
      </c>
      <c r="BF145">
        <f>Tokens!BH147</f>
        <v>0</v>
      </c>
      <c r="BG145">
        <f>Tokens!BI147</f>
        <v>0</v>
      </c>
      <c r="BH145" t="str">
        <f>Tokens!BJ147</f>
        <v>PASS The Private Island Club</v>
      </c>
      <c r="BI145" t="str">
        <f>Tokens!BK147</f>
        <v>Calvi On The Rocks</v>
      </c>
    </row>
    <row r="146" spans="1:61" x14ac:dyDescent="0.3">
      <c r="A146" t="str">
        <f>Tokens!C148</f>
        <v>#133 Pass Private Island Club</v>
      </c>
      <c r="B146" t="str">
        <f>Tokens!D148</f>
        <v>COR22A133</v>
      </c>
      <c r="C146" t="str">
        <f>Tokens!E148</f>
        <v>The Private Island Club : networking &amp; party / Pass NFT All Access - 1 édition Calvi on the Rocks 2022</v>
      </c>
      <c r="D146">
        <f>Tokens!F148</f>
        <v>1000</v>
      </c>
      <c r="E146" t="str">
        <f>Tokens!G148</f>
        <v>https://bafybeigwfkb3zbbf2fyfti4wckif3e6kr7wgpusm2zhvpbkhi7n2jellom.ipfs.nftstorage.link?image_133.webp</v>
      </c>
      <c r="F146" t="str">
        <f>Tokens!H148</f>
        <v>NfluenT for Calvi On The rocks</v>
      </c>
      <c r="G146">
        <f>Tokens!I148</f>
        <v>0</v>
      </c>
      <c r="H146" t="str">
        <f>Tokens!J148</f>
        <v>Pass festival &amp; Avantages</v>
      </c>
      <c r="I146" t="str">
        <f>Tokens!K148</f>
        <v>pour une (1) personne</v>
      </c>
      <c r="J146" t="str">
        <f>Tokens!L148</f>
        <v>Edition1</v>
      </c>
      <c r="K146">
        <f>Tokens!M148</f>
        <v>1</v>
      </c>
      <c r="L146" t="str">
        <f>Tokens!N148</f>
        <v>Last use</v>
      </c>
      <c r="M146">
        <f>Tokens!O148</f>
        <v>0</v>
      </c>
      <c r="N146" t="str">
        <f>Tokens!P148</f>
        <v>avantage1</v>
      </c>
      <c r="O146" t="str">
        <f>Tokens!Q148</f>
        <v>accès au Backstage (dans la limite des places disponibles)</v>
      </c>
      <c r="P146" t="str">
        <f>Tokens!R148</f>
        <v>avantage2</v>
      </c>
      <c r="Q146" t="str">
        <f>Tokens!S148</f>
        <v>accès à la Villa Festival (artistes, influenceurs, media, pro, entrepreneurs, networking... )</v>
      </c>
      <c r="R146" t="str">
        <f>Tokens!T148</f>
        <v>avantage3</v>
      </c>
      <c r="S146" t="str">
        <f>Tokens!U148</f>
        <v>accès pro Chez Tao</v>
      </c>
      <c r="T146" t="str">
        <f>Tokens!V148</f>
        <v>avantage4</v>
      </c>
      <c r="U146" t="str">
        <f>Tokens!W148</f>
        <v>entrée coupe-file au festival</v>
      </c>
      <c r="V146" t="str">
        <f>Tokens!X148</f>
        <v>avantage5</v>
      </c>
      <c r="W146" t="str">
        <f>Tokens!Y148</f>
        <v>accès à l'espace Pro/VIP (dans la limite des places disponibles)</v>
      </c>
      <c r="X146">
        <f>Tokens!Z148</f>
        <v>0</v>
      </c>
      <c r="Y146">
        <f>Tokens!AA148</f>
        <v>0</v>
      </c>
      <c r="Z146">
        <f>Tokens!AB148</f>
        <v>0</v>
      </c>
      <c r="AA146">
        <f>Tokens!AC148</f>
        <v>0</v>
      </c>
      <c r="AB146">
        <f>Tokens!AD148</f>
        <v>0</v>
      </c>
      <c r="AC146">
        <f>Tokens!AE148</f>
        <v>0</v>
      </c>
      <c r="AD146">
        <f>Tokens!AF148</f>
        <v>0</v>
      </c>
      <c r="AE146">
        <f>Tokens!AG148</f>
        <v>0</v>
      </c>
      <c r="AF146">
        <f>Tokens!AH148</f>
        <v>0</v>
      </c>
      <c r="AG146">
        <f>Tokens!AI148</f>
        <v>0</v>
      </c>
      <c r="AH146">
        <f>Tokens!AJ148</f>
        <v>0</v>
      </c>
      <c r="AI146">
        <f>Tokens!AK148</f>
        <v>0</v>
      </c>
      <c r="AJ146">
        <f>Tokens!AL148</f>
        <v>0</v>
      </c>
      <c r="AK146">
        <f>Tokens!AM148</f>
        <v>0</v>
      </c>
      <c r="AL146">
        <f>Tokens!AN148</f>
        <v>0</v>
      </c>
      <c r="AM146">
        <f>Tokens!AO148</f>
        <v>0</v>
      </c>
      <c r="AN146">
        <f>Tokens!AP148</f>
        <v>0</v>
      </c>
      <c r="AO146">
        <f>Tokens!AQ148</f>
        <v>0</v>
      </c>
      <c r="AP146">
        <f>Tokens!AR148</f>
        <v>0</v>
      </c>
      <c r="AQ146">
        <f>Tokens!AS148</f>
        <v>0</v>
      </c>
      <c r="AR146">
        <f>Tokens!AT148</f>
        <v>0</v>
      </c>
      <c r="AS146">
        <f>Tokens!AU148</f>
        <v>0</v>
      </c>
      <c r="AT146">
        <f>Tokens!AV148</f>
        <v>0</v>
      </c>
      <c r="AU146">
        <f>Tokens!AW148</f>
        <v>0</v>
      </c>
      <c r="AV146" t="str">
        <f>Tokens!AX148</f>
        <v>ncreator</v>
      </c>
      <c r="AW146">
        <f>Tokens!AY148</f>
        <v>10</v>
      </c>
      <c r="AX146" t="str">
        <f>Tokens!AZ148</f>
        <v>cotrcrea</v>
      </c>
      <c r="AY146">
        <f>Tokens!BA148</f>
        <v>90</v>
      </c>
      <c r="AZ146" t="str">
        <f>Tokens!BB148</f>
        <v>nminer</v>
      </c>
      <c r="BA146">
        <f>Tokens!BC148</f>
        <v>0</v>
      </c>
      <c r="BB146">
        <f>Tokens!BD148</f>
        <v>0</v>
      </c>
      <c r="BC146">
        <f>Tokens!BE148</f>
        <v>0</v>
      </c>
      <c r="BD146">
        <f>Tokens!BF148</f>
        <v>0</v>
      </c>
      <c r="BE146">
        <f>Tokens!BG148</f>
        <v>0</v>
      </c>
      <c r="BF146">
        <f>Tokens!BH148</f>
        <v>0</v>
      </c>
      <c r="BG146">
        <f>Tokens!BI148</f>
        <v>0</v>
      </c>
      <c r="BH146" t="str">
        <f>Tokens!BJ148</f>
        <v>PASS The Private Island Club</v>
      </c>
      <c r="BI146" t="str">
        <f>Tokens!BK148</f>
        <v>Calvi On The Rocks</v>
      </c>
    </row>
    <row r="147" spans="1:61" x14ac:dyDescent="0.3">
      <c r="A147" t="str">
        <f>Tokens!C149</f>
        <v>#134 Pass Private Island Club</v>
      </c>
      <c r="B147" t="str">
        <f>Tokens!D149</f>
        <v>COR22A134</v>
      </c>
      <c r="C147" t="str">
        <f>Tokens!E149</f>
        <v>The Private Island Club : networking &amp; party / Pass NFT All Access - 1 édition Calvi on the Rocks 2022</v>
      </c>
      <c r="D147">
        <f>Tokens!F149</f>
        <v>1000</v>
      </c>
      <c r="E147" t="str">
        <f>Tokens!G149</f>
        <v>https://bafybeiabotafekbnsezco2zeoclrbhsejdrfazguq6yjd7k2h3rgdwyvgi.ipfs.nftstorage.link?image_134.webp</v>
      </c>
      <c r="F147" t="str">
        <f>Tokens!H149</f>
        <v>NfluenT for Calvi On The rocks</v>
      </c>
      <c r="G147">
        <f>Tokens!I149</f>
        <v>0</v>
      </c>
      <c r="H147" t="str">
        <f>Tokens!J149</f>
        <v>Pass festival &amp; Avantages</v>
      </c>
      <c r="I147" t="str">
        <f>Tokens!K149</f>
        <v>pour une (1) personne</v>
      </c>
      <c r="J147" t="str">
        <f>Tokens!L149</f>
        <v>Edition1</v>
      </c>
      <c r="K147">
        <f>Tokens!M149</f>
        <v>1</v>
      </c>
      <c r="L147" t="str">
        <f>Tokens!N149</f>
        <v>Last use</v>
      </c>
      <c r="M147">
        <f>Tokens!O149</f>
        <v>0</v>
      </c>
      <c r="N147" t="str">
        <f>Tokens!P149</f>
        <v>avantage1</v>
      </c>
      <c r="O147" t="str">
        <f>Tokens!Q149</f>
        <v>accès au Backstage (dans la limite des places disponibles)</v>
      </c>
      <c r="P147" t="str">
        <f>Tokens!R149</f>
        <v>avantage2</v>
      </c>
      <c r="Q147" t="str">
        <f>Tokens!S149</f>
        <v>accès à la Villa Festival (artistes, influenceurs, media, pro, entrepreneurs, networking... )</v>
      </c>
      <c r="R147" t="str">
        <f>Tokens!T149</f>
        <v>avantage3</v>
      </c>
      <c r="S147" t="str">
        <f>Tokens!U149</f>
        <v>accès pro Chez Tao</v>
      </c>
      <c r="T147" t="str">
        <f>Tokens!V149</f>
        <v>avantage4</v>
      </c>
      <c r="U147" t="str">
        <f>Tokens!W149</f>
        <v>entrée coupe-file au festival</v>
      </c>
      <c r="V147" t="str">
        <f>Tokens!X149</f>
        <v>avantage5</v>
      </c>
      <c r="W147" t="str">
        <f>Tokens!Y149</f>
        <v>accès à l'espace Pro/VIP (dans la limite des places disponibles)</v>
      </c>
      <c r="X147">
        <f>Tokens!Z149</f>
        <v>0</v>
      </c>
      <c r="Y147">
        <f>Tokens!AA149</f>
        <v>0</v>
      </c>
      <c r="Z147">
        <f>Tokens!AB149</f>
        <v>0</v>
      </c>
      <c r="AA147">
        <f>Tokens!AC149</f>
        <v>0</v>
      </c>
      <c r="AB147">
        <f>Tokens!AD149</f>
        <v>0</v>
      </c>
      <c r="AC147">
        <f>Tokens!AE149</f>
        <v>0</v>
      </c>
      <c r="AD147">
        <f>Tokens!AF149</f>
        <v>0</v>
      </c>
      <c r="AE147">
        <f>Tokens!AG149</f>
        <v>0</v>
      </c>
      <c r="AF147">
        <f>Tokens!AH149</f>
        <v>0</v>
      </c>
      <c r="AG147">
        <f>Tokens!AI149</f>
        <v>0</v>
      </c>
      <c r="AH147">
        <f>Tokens!AJ149</f>
        <v>0</v>
      </c>
      <c r="AI147">
        <f>Tokens!AK149</f>
        <v>0</v>
      </c>
      <c r="AJ147">
        <f>Tokens!AL149</f>
        <v>0</v>
      </c>
      <c r="AK147">
        <f>Tokens!AM149</f>
        <v>0</v>
      </c>
      <c r="AL147">
        <f>Tokens!AN149</f>
        <v>0</v>
      </c>
      <c r="AM147">
        <f>Tokens!AO149</f>
        <v>0</v>
      </c>
      <c r="AN147">
        <f>Tokens!AP149</f>
        <v>0</v>
      </c>
      <c r="AO147">
        <f>Tokens!AQ149</f>
        <v>0</v>
      </c>
      <c r="AP147">
        <f>Tokens!AR149</f>
        <v>0</v>
      </c>
      <c r="AQ147">
        <f>Tokens!AS149</f>
        <v>0</v>
      </c>
      <c r="AR147">
        <f>Tokens!AT149</f>
        <v>0</v>
      </c>
      <c r="AS147">
        <f>Tokens!AU149</f>
        <v>0</v>
      </c>
      <c r="AT147">
        <f>Tokens!AV149</f>
        <v>0</v>
      </c>
      <c r="AU147">
        <f>Tokens!AW149</f>
        <v>0</v>
      </c>
      <c r="AV147" t="str">
        <f>Tokens!AX149</f>
        <v>ncreator</v>
      </c>
      <c r="AW147">
        <f>Tokens!AY149</f>
        <v>10</v>
      </c>
      <c r="AX147" t="str">
        <f>Tokens!AZ149</f>
        <v>cotrcrea</v>
      </c>
      <c r="AY147">
        <f>Tokens!BA149</f>
        <v>90</v>
      </c>
      <c r="AZ147" t="str">
        <f>Tokens!BB149</f>
        <v>nminer</v>
      </c>
      <c r="BA147">
        <f>Tokens!BC149</f>
        <v>0</v>
      </c>
      <c r="BB147">
        <f>Tokens!BD149</f>
        <v>0</v>
      </c>
      <c r="BC147">
        <f>Tokens!BE149</f>
        <v>0</v>
      </c>
      <c r="BD147">
        <f>Tokens!BF149</f>
        <v>0</v>
      </c>
      <c r="BE147">
        <f>Tokens!BG149</f>
        <v>0</v>
      </c>
      <c r="BF147">
        <f>Tokens!BH149</f>
        <v>0</v>
      </c>
      <c r="BG147">
        <f>Tokens!BI149</f>
        <v>0</v>
      </c>
      <c r="BH147" t="str">
        <f>Tokens!BJ149</f>
        <v>PASS The Private Island Club</v>
      </c>
      <c r="BI147" t="str">
        <f>Tokens!BK149</f>
        <v>Calvi On The Rocks</v>
      </c>
    </row>
    <row r="148" spans="1:61" x14ac:dyDescent="0.3">
      <c r="A148" t="str">
        <f>Tokens!C150</f>
        <v>#135 Pass Private Island Club</v>
      </c>
      <c r="B148" t="str">
        <f>Tokens!D150</f>
        <v>COR22A135</v>
      </c>
      <c r="C148" t="str">
        <f>Tokens!E150</f>
        <v>The Private Island Club : networking &amp; party / Pass NFT All Access - 1 édition Calvi on the Rocks 2022</v>
      </c>
      <c r="D148">
        <f>Tokens!F150</f>
        <v>1000</v>
      </c>
      <c r="E148" t="str">
        <f>Tokens!G150</f>
        <v>https://bafybeiayazdkvyhbqtuwa6eakhyyuixm7vcpsxpqy7xpkdegd63eqtrpyu.ipfs.nftstorage.link?image_135.webp</v>
      </c>
      <c r="F148" t="str">
        <f>Tokens!H150</f>
        <v>NfluenT for Calvi On The rocks</v>
      </c>
      <c r="G148">
        <f>Tokens!I150</f>
        <v>0</v>
      </c>
      <c r="H148" t="str">
        <f>Tokens!J150</f>
        <v>Pass festival &amp; Avantages</v>
      </c>
      <c r="I148" t="str">
        <f>Tokens!K150</f>
        <v>pour une (1) personne</v>
      </c>
      <c r="J148" t="str">
        <f>Tokens!L150</f>
        <v>Edition1</v>
      </c>
      <c r="K148">
        <f>Tokens!M150</f>
        <v>1</v>
      </c>
      <c r="L148" t="str">
        <f>Tokens!N150</f>
        <v>Last use</v>
      </c>
      <c r="M148">
        <f>Tokens!O150</f>
        <v>0</v>
      </c>
      <c r="N148" t="str">
        <f>Tokens!P150</f>
        <v>avantage1</v>
      </c>
      <c r="O148" t="str">
        <f>Tokens!Q150</f>
        <v>accès au Backstage (dans la limite des places disponibles)</v>
      </c>
      <c r="P148" t="str">
        <f>Tokens!R150</f>
        <v>avantage2</v>
      </c>
      <c r="Q148" t="str">
        <f>Tokens!S150</f>
        <v>accès à la Villa Festival (artistes, influenceurs, media, pro, entrepreneurs, networking... )</v>
      </c>
      <c r="R148" t="str">
        <f>Tokens!T150</f>
        <v>avantage3</v>
      </c>
      <c r="S148" t="str">
        <f>Tokens!U150</f>
        <v>accès pro Chez Tao</v>
      </c>
      <c r="T148" t="str">
        <f>Tokens!V150</f>
        <v>avantage4</v>
      </c>
      <c r="U148" t="str">
        <f>Tokens!W150</f>
        <v>entrée coupe-file au festival</v>
      </c>
      <c r="V148" t="str">
        <f>Tokens!X150</f>
        <v>avantage5</v>
      </c>
      <c r="W148" t="str">
        <f>Tokens!Y150</f>
        <v>accès à l'espace Pro/VIP (dans la limite des places disponibles)</v>
      </c>
      <c r="X148">
        <f>Tokens!Z150</f>
        <v>0</v>
      </c>
      <c r="Y148">
        <f>Tokens!AA150</f>
        <v>0</v>
      </c>
      <c r="Z148">
        <f>Tokens!AB150</f>
        <v>0</v>
      </c>
      <c r="AA148">
        <f>Tokens!AC150</f>
        <v>0</v>
      </c>
      <c r="AB148">
        <f>Tokens!AD150</f>
        <v>0</v>
      </c>
      <c r="AC148">
        <f>Tokens!AE150</f>
        <v>0</v>
      </c>
      <c r="AD148">
        <f>Tokens!AF150</f>
        <v>0</v>
      </c>
      <c r="AE148">
        <f>Tokens!AG150</f>
        <v>0</v>
      </c>
      <c r="AF148">
        <f>Tokens!AH150</f>
        <v>0</v>
      </c>
      <c r="AG148">
        <f>Tokens!AI150</f>
        <v>0</v>
      </c>
      <c r="AH148">
        <f>Tokens!AJ150</f>
        <v>0</v>
      </c>
      <c r="AI148">
        <f>Tokens!AK150</f>
        <v>0</v>
      </c>
      <c r="AJ148">
        <f>Tokens!AL150</f>
        <v>0</v>
      </c>
      <c r="AK148">
        <f>Tokens!AM150</f>
        <v>0</v>
      </c>
      <c r="AL148">
        <f>Tokens!AN150</f>
        <v>0</v>
      </c>
      <c r="AM148">
        <f>Tokens!AO150</f>
        <v>0</v>
      </c>
      <c r="AN148">
        <f>Tokens!AP150</f>
        <v>0</v>
      </c>
      <c r="AO148">
        <f>Tokens!AQ150</f>
        <v>0</v>
      </c>
      <c r="AP148">
        <f>Tokens!AR150</f>
        <v>0</v>
      </c>
      <c r="AQ148">
        <f>Tokens!AS150</f>
        <v>0</v>
      </c>
      <c r="AR148">
        <f>Tokens!AT150</f>
        <v>0</v>
      </c>
      <c r="AS148">
        <f>Tokens!AU150</f>
        <v>0</v>
      </c>
      <c r="AT148">
        <f>Tokens!AV150</f>
        <v>0</v>
      </c>
      <c r="AU148">
        <f>Tokens!AW150</f>
        <v>0</v>
      </c>
      <c r="AV148" t="str">
        <f>Tokens!AX150</f>
        <v>ncreator</v>
      </c>
      <c r="AW148">
        <f>Tokens!AY150</f>
        <v>10</v>
      </c>
      <c r="AX148" t="str">
        <f>Tokens!AZ150</f>
        <v>cotrcrea</v>
      </c>
      <c r="AY148">
        <f>Tokens!BA150</f>
        <v>90</v>
      </c>
      <c r="AZ148" t="str">
        <f>Tokens!BB150</f>
        <v>nminer</v>
      </c>
      <c r="BA148">
        <f>Tokens!BC150</f>
        <v>0</v>
      </c>
      <c r="BB148">
        <f>Tokens!BD150</f>
        <v>0</v>
      </c>
      <c r="BC148">
        <f>Tokens!BE150</f>
        <v>0</v>
      </c>
      <c r="BD148">
        <f>Tokens!BF150</f>
        <v>0</v>
      </c>
      <c r="BE148">
        <f>Tokens!BG150</f>
        <v>0</v>
      </c>
      <c r="BF148">
        <f>Tokens!BH150</f>
        <v>0</v>
      </c>
      <c r="BG148">
        <f>Tokens!BI150</f>
        <v>0</v>
      </c>
      <c r="BH148" t="str">
        <f>Tokens!BJ150</f>
        <v>PASS The Private Island Club</v>
      </c>
      <c r="BI148" t="str">
        <f>Tokens!BK150</f>
        <v>Calvi On The Rocks</v>
      </c>
    </row>
    <row r="149" spans="1:61" x14ac:dyDescent="0.3">
      <c r="A149" t="str">
        <f>Tokens!C151</f>
        <v>#136 Pass Private Island Club</v>
      </c>
      <c r="B149" t="str">
        <f>Tokens!D151</f>
        <v>COR22A136</v>
      </c>
      <c r="C149" t="str">
        <f>Tokens!E151</f>
        <v>The Private Island Club : networking &amp; party / Pass NFT All Access - 1 édition Calvi on the Rocks 2022</v>
      </c>
      <c r="D149">
        <f>Tokens!F151</f>
        <v>1000</v>
      </c>
      <c r="E149" t="str">
        <f>Tokens!G151</f>
        <v>https://bafybeicbpgqwi3uzgmgeb4a7coa5nidpihpkvf4o5l4xuzwu52ioyu3zza.ipfs.nftstorage.link?image_136.webp</v>
      </c>
      <c r="F149" t="str">
        <f>Tokens!H151</f>
        <v>NfluenT for Calvi On The rocks</v>
      </c>
      <c r="G149">
        <f>Tokens!I151</f>
        <v>0</v>
      </c>
      <c r="H149" t="str">
        <f>Tokens!J151</f>
        <v>Pass festival &amp; Avantages</v>
      </c>
      <c r="I149" t="str">
        <f>Tokens!K151</f>
        <v>pour une (1) personne</v>
      </c>
      <c r="J149" t="str">
        <f>Tokens!L151</f>
        <v>Edition1</v>
      </c>
      <c r="K149">
        <f>Tokens!M151</f>
        <v>1</v>
      </c>
      <c r="L149" t="str">
        <f>Tokens!N151</f>
        <v>Last use</v>
      </c>
      <c r="M149">
        <f>Tokens!O151</f>
        <v>0</v>
      </c>
      <c r="N149" t="str">
        <f>Tokens!P151</f>
        <v>avantage1</v>
      </c>
      <c r="O149" t="str">
        <f>Tokens!Q151</f>
        <v>accès au Backstage (dans la limite des places disponibles)</v>
      </c>
      <c r="P149" t="str">
        <f>Tokens!R151</f>
        <v>avantage2</v>
      </c>
      <c r="Q149" t="str">
        <f>Tokens!S151</f>
        <v>accès à la Villa Festival (artistes, influenceurs, media, pro, entrepreneurs, networking... )</v>
      </c>
      <c r="R149" t="str">
        <f>Tokens!T151</f>
        <v>avantage3</v>
      </c>
      <c r="S149" t="str">
        <f>Tokens!U151</f>
        <v>accès pro Chez Tao</v>
      </c>
      <c r="T149" t="str">
        <f>Tokens!V151</f>
        <v>avantage4</v>
      </c>
      <c r="U149" t="str">
        <f>Tokens!W151</f>
        <v>entrée coupe-file au festival</v>
      </c>
      <c r="V149" t="str">
        <f>Tokens!X151</f>
        <v>avantage5</v>
      </c>
      <c r="W149" t="str">
        <f>Tokens!Y151</f>
        <v>accès à l'espace Pro/VIP (dans la limite des places disponibles)</v>
      </c>
      <c r="X149">
        <f>Tokens!Z151</f>
        <v>0</v>
      </c>
      <c r="Y149">
        <f>Tokens!AA151</f>
        <v>0</v>
      </c>
      <c r="Z149">
        <f>Tokens!AB151</f>
        <v>0</v>
      </c>
      <c r="AA149">
        <f>Tokens!AC151</f>
        <v>0</v>
      </c>
      <c r="AB149">
        <f>Tokens!AD151</f>
        <v>0</v>
      </c>
      <c r="AC149">
        <f>Tokens!AE151</f>
        <v>0</v>
      </c>
      <c r="AD149">
        <f>Tokens!AF151</f>
        <v>0</v>
      </c>
      <c r="AE149">
        <f>Tokens!AG151</f>
        <v>0</v>
      </c>
      <c r="AF149">
        <f>Tokens!AH151</f>
        <v>0</v>
      </c>
      <c r="AG149">
        <f>Tokens!AI151</f>
        <v>0</v>
      </c>
      <c r="AH149">
        <f>Tokens!AJ151</f>
        <v>0</v>
      </c>
      <c r="AI149">
        <f>Tokens!AK151</f>
        <v>0</v>
      </c>
      <c r="AJ149">
        <f>Tokens!AL151</f>
        <v>0</v>
      </c>
      <c r="AK149">
        <f>Tokens!AM151</f>
        <v>0</v>
      </c>
      <c r="AL149">
        <f>Tokens!AN151</f>
        <v>0</v>
      </c>
      <c r="AM149">
        <f>Tokens!AO151</f>
        <v>0</v>
      </c>
      <c r="AN149">
        <f>Tokens!AP151</f>
        <v>0</v>
      </c>
      <c r="AO149">
        <f>Tokens!AQ151</f>
        <v>0</v>
      </c>
      <c r="AP149">
        <f>Tokens!AR151</f>
        <v>0</v>
      </c>
      <c r="AQ149">
        <f>Tokens!AS151</f>
        <v>0</v>
      </c>
      <c r="AR149">
        <f>Tokens!AT151</f>
        <v>0</v>
      </c>
      <c r="AS149">
        <f>Tokens!AU151</f>
        <v>0</v>
      </c>
      <c r="AT149">
        <f>Tokens!AV151</f>
        <v>0</v>
      </c>
      <c r="AU149">
        <f>Tokens!AW151</f>
        <v>0</v>
      </c>
      <c r="AV149" t="str">
        <f>Tokens!AX151</f>
        <v>ncreator</v>
      </c>
      <c r="AW149">
        <f>Tokens!AY151</f>
        <v>10</v>
      </c>
      <c r="AX149" t="str">
        <f>Tokens!AZ151</f>
        <v>cotrcrea</v>
      </c>
      <c r="AY149">
        <f>Tokens!BA151</f>
        <v>90</v>
      </c>
      <c r="AZ149" t="str">
        <f>Tokens!BB151</f>
        <v>nminer</v>
      </c>
      <c r="BA149">
        <f>Tokens!BC151</f>
        <v>0</v>
      </c>
      <c r="BB149">
        <f>Tokens!BD151</f>
        <v>0</v>
      </c>
      <c r="BC149">
        <f>Tokens!BE151</f>
        <v>0</v>
      </c>
      <c r="BD149">
        <f>Tokens!BF151</f>
        <v>0</v>
      </c>
      <c r="BE149">
        <f>Tokens!BG151</f>
        <v>0</v>
      </c>
      <c r="BF149">
        <f>Tokens!BH151</f>
        <v>0</v>
      </c>
      <c r="BG149">
        <f>Tokens!BI151</f>
        <v>0</v>
      </c>
      <c r="BH149" t="str">
        <f>Tokens!BJ151</f>
        <v>PASS The Private Island Club</v>
      </c>
      <c r="BI149" t="str">
        <f>Tokens!BK151</f>
        <v>Calvi On The Rocks</v>
      </c>
    </row>
    <row r="150" spans="1:61" x14ac:dyDescent="0.3">
      <c r="A150" t="str">
        <f>Tokens!C152</f>
        <v>#137 Pass Private Island Club</v>
      </c>
      <c r="B150" t="str">
        <f>Tokens!D152</f>
        <v>COR22A137</v>
      </c>
      <c r="C150" t="str">
        <f>Tokens!E152</f>
        <v>The Private Island Club : networking &amp; party / Pass NFT All Access - 1 édition Calvi on the Rocks 2022</v>
      </c>
      <c r="D150">
        <f>Tokens!F152</f>
        <v>1000</v>
      </c>
      <c r="E150" t="str">
        <f>Tokens!G152</f>
        <v>https://bafybeiblctjdxdogc4icciudfouzngxekp26fcbsr3v2pstzmhtg4vvd3q.ipfs.nftstorage.link?image_137.webp</v>
      </c>
      <c r="F150" t="str">
        <f>Tokens!H152</f>
        <v>NfluenT for Calvi On The rocks</v>
      </c>
      <c r="G150">
        <f>Tokens!I152</f>
        <v>0</v>
      </c>
      <c r="H150" t="str">
        <f>Tokens!J152</f>
        <v>Pass festival &amp; Avantages</v>
      </c>
      <c r="I150" t="str">
        <f>Tokens!K152</f>
        <v>pour une (1) personne</v>
      </c>
      <c r="J150" t="str">
        <f>Tokens!L152</f>
        <v>Edition1</v>
      </c>
      <c r="K150">
        <f>Tokens!M152</f>
        <v>1</v>
      </c>
      <c r="L150" t="str">
        <f>Tokens!N152</f>
        <v>Last use</v>
      </c>
      <c r="M150">
        <f>Tokens!O152</f>
        <v>0</v>
      </c>
      <c r="N150" t="str">
        <f>Tokens!P152</f>
        <v>avantage1</v>
      </c>
      <c r="O150" t="str">
        <f>Tokens!Q152</f>
        <v>accès au Backstage (dans la limite des places disponibles)</v>
      </c>
      <c r="P150" t="str">
        <f>Tokens!R152</f>
        <v>avantage2</v>
      </c>
      <c r="Q150" t="str">
        <f>Tokens!S152</f>
        <v>accès à la Villa Festival (artistes, influenceurs, media, pro, entrepreneurs, networking... )</v>
      </c>
      <c r="R150" t="str">
        <f>Tokens!T152</f>
        <v>avantage3</v>
      </c>
      <c r="S150" t="str">
        <f>Tokens!U152</f>
        <v>accès pro Chez Tao</v>
      </c>
      <c r="T150" t="str">
        <f>Tokens!V152</f>
        <v>avantage4</v>
      </c>
      <c r="U150" t="str">
        <f>Tokens!W152</f>
        <v>entrée coupe-file au festival</v>
      </c>
      <c r="V150" t="str">
        <f>Tokens!X152</f>
        <v>avantage5</v>
      </c>
      <c r="W150" t="str">
        <f>Tokens!Y152</f>
        <v>accès à l'espace Pro/VIP (dans la limite des places disponibles)</v>
      </c>
      <c r="X150">
        <f>Tokens!Z152</f>
        <v>0</v>
      </c>
      <c r="Y150">
        <f>Tokens!AA152</f>
        <v>0</v>
      </c>
      <c r="Z150">
        <f>Tokens!AB152</f>
        <v>0</v>
      </c>
      <c r="AA150">
        <f>Tokens!AC152</f>
        <v>0</v>
      </c>
      <c r="AB150">
        <f>Tokens!AD152</f>
        <v>0</v>
      </c>
      <c r="AC150">
        <f>Tokens!AE152</f>
        <v>0</v>
      </c>
      <c r="AD150">
        <f>Tokens!AF152</f>
        <v>0</v>
      </c>
      <c r="AE150">
        <f>Tokens!AG152</f>
        <v>0</v>
      </c>
      <c r="AF150">
        <f>Tokens!AH152</f>
        <v>0</v>
      </c>
      <c r="AG150">
        <f>Tokens!AI152</f>
        <v>0</v>
      </c>
      <c r="AH150">
        <f>Tokens!AJ152</f>
        <v>0</v>
      </c>
      <c r="AI150">
        <f>Tokens!AK152</f>
        <v>0</v>
      </c>
      <c r="AJ150">
        <f>Tokens!AL152</f>
        <v>0</v>
      </c>
      <c r="AK150">
        <f>Tokens!AM152</f>
        <v>0</v>
      </c>
      <c r="AL150">
        <f>Tokens!AN152</f>
        <v>0</v>
      </c>
      <c r="AM150">
        <f>Tokens!AO152</f>
        <v>0</v>
      </c>
      <c r="AN150">
        <f>Tokens!AP152</f>
        <v>0</v>
      </c>
      <c r="AO150">
        <f>Tokens!AQ152</f>
        <v>0</v>
      </c>
      <c r="AP150">
        <f>Tokens!AR152</f>
        <v>0</v>
      </c>
      <c r="AQ150">
        <f>Tokens!AS152</f>
        <v>0</v>
      </c>
      <c r="AR150">
        <f>Tokens!AT152</f>
        <v>0</v>
      </c>
      <c r="AS150">
        <f>Tokens!AU152</f>
        <v>0</v>
      </c>
      <c r="AT150">
        <f>Tokens!AV152</f>
        <v>0</v>
      </c>
      <c r="AU150">
        <f>Tokens!AW152</f>
        <v>0</v>
      </c>
      <c r="AV150" t="str">
        <f>Tokens!AX152</f>
        <v>ncreator</v>
      </c>
      <c r="AW150">
        <f>Tokens!AY152</f>
        <v>10</v>
      </c>
      <c r="AX150" t="str">
        <f>Tokens!AZ152</f>
        <v>cotrcrea</v>
      </c>
      <c r="AY150">
        <f>Tokens!BA152</f>
        <v>90</v>
      </c>
      <c r="AZ150" t="str">
        <f>Tokens!BB152</f>
        <v>nminer</v>
      </c>
      <c r="BA150">
        <f>Tokens!BC152</f>
        <v>0</v>
      </c>
      <c r="BB150">
        <f>Tokens!BD152</f>
        <v>0</v>
      </c>
      <c r="BC150">
        <f>Tokens!BE152</f>
        <v>0</v>
      </c>
      <c r="BD150">
        <f>Tokens!BF152</f>
        <v>0</v>
      </c>
      <c r="BE150">
        <f>Tokens!BG152</f>
        <v>0</v>
      </c>
      <c r="BF150">
        <f>Tokens!BH152</f>
        <v>0</v>
      </c>
      <c r="BG150">
        <f>Tokens!BI152</f>
        <v>0</v>
      </c>
      <c r="BH150" t="str">
        <f>Tokens!BJ152</f>
        <v>PASS The Private Island Club</v>
      </c>
      <c r="BI150" t="str">
        <f>Tokens!BK152</f>
        <v>Calvi On The Rocks</v>
      </c>
    </row>
    <row r="151" spans="1:61" x14ac:dyDescent="0.3">
      <c r="A151" t="str">
        <f>Tokens!C153</f>
        <v>#138 Pass Private Island Club</v>
      </c>
      <c r="B151" t="str">
        <f>Tokens!D153</f>
        <v>COR22A138</v>
      </c>
      <c r="C151" t="str">
        <f>Tokens!E153</f>
        <v>The Private Island Club : networking &amp; party / Pass NFT All Access - 1 édition Calvi on the Rocks 2022</v>
      </c>
      <c r="D151">
        <f>Tokens!F153</f>
        <v>1000</v>
      </c>
      <c r="E151" t="str">
        <f>Tokens!G153</f>
        <v>https://bafybeid57f7lcx4m5ljeaibez43y7p3rbp2i5tb5bqug4dj3hb6uoz636y.ipfs.nftstorage.link?image_138.webp</v>
      </c>
      <c r="F151" t="str">
        <f>Tokens!H153</f>
        <v>NfluenT for Calvi On The rocks</v>
      </c>
      <c r="G151">
        <f>Tokens!I153</f>
        <v>0</v>
      </c>
      <c r="H151" t="str">
        <f>Tokens!J153</f>
        <v>Pass festival &amp; Avantages</v>
      </c>
      <c r="I151" t="str">
        <f>Tokens!K153</f>
        <v>pour une (1) personne</v>
      </c>
      <c r="J151" t="str">
        <f>Tokens!L153</f>
        <v>Edition1</v>
      </c>
      <c r="K151">
        <f>Tokens!M153</f>
        <v>1</v>
      </c>
      <c r="L151" t="str">
        <f>Tokens!N153</f>
        <v>Last use</v>
      </c>
      <c r="M151">
        <f>Tokens!O153</f>
        <v>0</v>
      </c>
      <c r="N151" t="str">
        <f>Tokens!P153</f>
        <v>avantage1</v>
      </c>
      <c r="O151" t="str">
        <f>Tokens!Q153</f>
        <v>accès au Backstage (dans la limite des places disponibles)</v>
      </c>
      <c r="P151" t="str">
        <f>Tokens!R153</f>
        <v>avantage2</v>
      </c>
      <c r="Q151" t="str">
        <f>Tokens!S153</f>
        <v>accès à la Villa Festival (artistes, influenceurs, media, pro, entrepreneurs, networking... )</v>
      </c>
      <c r="R151" t="str">
        <f>Tokens!T153</f>
        <v>avantage3</v>
      </c>
      <c r="S151" t="str">
        <f>Tokens!U153</f>
        <v>accès pro Chez Tao</v>
      </c>
      <c r="T151" t="str">
        <f>Tokens!V153</f>
        <v>avantage4</v>
      </c>
      <c r="U151" t="str">
        <f>Tokens!W153</f>
        <v>entrée coupe-file au festival</v>
      </c>
      <c r="V151" t="str">
        <f>Tokens!X153</f>
        <v>avantage5</v>
      </c>
      <c r="W151" t="str">
        <f>Tokens!Y153</f>
        <v>accès à l'espace Pro/VIP (dans la limite des places disponibles)</v>
      </c>
      <c r="X151">
        <f>Tokens!Z153</f>
        <v>0</v>
      </c>
      <c r="Y151">
        <f>Tokens!AA153</f>
        <v>0</v>
      </c>
      <c r="Z151">
        <f>Tokens!AB153</f>
        <v>0</v>
      </c>
      <c r="AA151">
        <f>Tokens!AC153</f>
        <v>0</v>
      </c>
      <c r="AB151">
        <f>Tokens!AD153</f>
        <v>0</v>
      </c>
      <c r="AC151">
        <f>Tokens!AE153</f>
        <v>0</v>
      </c>
      <c r="AD151">
        <f>Tokens!AF153</f>
        <v>0</v>
      </c>
      <c r="AE151">
        <f>Tokens!AG153</f>
        <v>0</v>
      </c>
      <c r="AF151">
        <f>Tokens!AH153</f>
        <v>0</v>
      </c>
      <c r="AG151">
        <f>Tokens!AI153</f>
        <v>0</v>
      </c>
      <c r="AH151">
        <f>Tokens!AJ153</f>
        <v>0</v>
      </c>
      <c r="AI151">
        <f>Tokens!AK153</f>
        <v>0</v>
      </c>
      <c r="AJ151">
        <f>Tokens!AL153</f>
        <v>0</v>
      </c>
      <c r="AK151">
        <f>Tokens!AM153</f>
        <v>0</v>
      </c>
      <c r="AL151">
        <f>Tokens!AN153</f>
        <v>0</v>
      </c>
      <c r="AM151">
        <f>Tokens!AO153</f>
        <v>0</v>
      </c>
      <c r="AN151">
        <f>Tokens!AP153</f>
        <v>0</v>
      </c>
      <c r="AO151">
        <f>Tokens!AQ153</f>
        <v>0</v>
      </c>
      <c r="AP151">
        <f>Tokens!AR153</f>
        <v>0</v>
      </c>
      <c r="AQ151">
        <f>Tokens!AS153</f>
        <v>0</v>
      </c>
      <c r="AR151">
        <f>Tokens!AT153</f>
        <v>0</v>
      </c>
      <c r="AS151">
        <f>Tokens!AU153</f>
        <v>0</v>
      </c>
      <c r="AT151">
        <f>Tokens!AV153</f>
        <v>0</v>
      </c>
      <c r="AU151">
        <f>Tokens!AW153</f>
        <v>0</v>
      </c>
      <c r="AV151" t="str">
        <f>Tokens!AX153</f>
        <v>ncreator</v>
      </c>
      <c r="AW151">
        <f>Tokens!AY153</f>
        <v>10</v>
      </c>
      <c r="AX151" t="str">
        <f>Tokens!AZ153</f>
        <v>cotrcrea</v>
      </c>
      <c r="AY151">
        <f>Tokens!BA153</f>
        <v>90</v>
      </c>
      <c r="AZ151" t="str">
        <f>Tokens!BB153</f>
        <v>nminer</v>
      </c>
      <c r="BA151">
        <f>Tokens!BC153</f>
        <v>0</v>
      </c>
      <c r="BB151">
        <f>Tokens!BD153</f>
        <v>0</v>
      </c>
      <c r="BC151">
        <f>Tokens!BE153</f>
        <v>0</v>
      </c>
      <c r="BD151">
        <f>Tokens!BF153</f>
        <v>0</v>
      </c>
      <c r="BE151">
        <f>Tokens!BG153</f>
        <v>0</v>
      </c>
      <c r="BF151">
        <f>Tokens!BH153</f>
        <v>0</v>
      </c>
      <c r="BG151">
        <f>Tokens!BI153</f>
        <v>0</v>
      </c>
      <c r="BH151" t="str">
        <f>Tokens!BJ153</f>
        <v>PASS The Private Island Club</v>
      </c>
      <c r="BI151" t="str">
        <f>Tokens!BK153</f>
        <v>Calvi On The Rocks</v>
      </c>
    </row>
    <row r="152" spans="1:61" x14ac:dyDescent="0.3">
      <c r="A152" t="str">
        <f>Tokens!C154</f>
        <v>#139 Pass Private Island Club</v>
      </c>
      <c r="B152" t="str">
        <f>Tokens!D154</f>
        <v>COR22A139</v>
      </c>
      <c r="C152" t="str">
        <f>Tokens!E154</f>
        <v>The Private Island Club : networking &amp; party / Pass NFT All Access - 1 édition Calvi on the Rocks 2022</v>
      </c>
      <c r="D152">
        <f>Tokens!F154</f>
        <v>1000</v>
      </c>
      <c r="E152" t="str">
        <f>Tokens!G154</f>
        <v>https://bafybeib55ndixv4ydmrlse2uwy2633nguoj3ur26tc2ncbf3uaoxh7pqwe.ipfs.nftstorage.link?image_139.webp</v>
      </c>
      <c r="F152" t="str">
        <f>Tokens!H154</f>
        <v>NfluenT for Calvi On The rocks</v>
      </c>
      <c r="G152">
        <f>Tokens!I154</f>
        <v>0</v>
      </c>
      <c r="H152" t="str">
        <f>Tokens!J154</f>
        <v>Pass festival &amp; Avantages</v>
      </c>
      <c r="I152" t="str">
        <f>Tokens!K154</f>
        <v>pour une (1) personne</v>
      </c>
      <c r="J152" t="str">
        <f>Tokens!L154</f>
        <v>Edition1</v>
      </c>
      <c r="K152">
        <f>Tokens!M154</f>
        <v>1</v>
      </c>
      <c r="L152" t="str">
        <f>Tokens!N154</f>
        <v>Last use</v>
      </c>
      <c r="M152">
        <f>Tokens!O154</f>
        <v>0</v>
      </c>
      <c r="N152" t="str">
        <f>Tokens!P154</f>
        <v>avantage1</v>
      </c>
      <c r="O152" t="str">
        <f>Tokens!Q154</f>
        <v>accès au Backstage (dans la limite des places disponibles)</v>
      </c>
      <c r="P152" t="str">
        <f>Tokens!R154</f>
        <v>avantage2</v>
      </c>
      <c r="Q152" t="str">
        <f>Tokens!S154</f>
        <v>accès à la Villa Festival (artistes, influenceurs, media, pro, entrepreneurs, networking... )</v>
      </c>
      <c r="R152" t="str">
        <f>Tokens!T154</f>
        <v>avantage3</v>
      </c>
      <c r="S152" t="str">
        <f>Tokens!U154</f>
        <v>accès pro Chez Tao</v>
      </c>
      <c r="T152" t="str">
        <f>Tokens!V154</f>
        <v>avantage4</v>
      </c>
      <c r="U152" t="str">
        <f>Tokens!W154</f>
        <v>entrée coupe-file au festival</v>
      </c>
      <c r="V152" t="str">
        <f>Tokens!X154</f>
        <v>avantage5</v>
      </c>
      <c r="W152" t="str">
        <f>Tokens!Y154</f>
        <v>accès à l'espace Pro/VIP (dans la limite des places disponibles)</v>
      </c>
      <c r="X152">
        <f>Tokens!Z154</f>
        <v>0</v>
      </c>
      <c r="Y152">
        <f>Tokens!AA154</f>
        <v>0</v>
      </c>
      <c r="Z152">
        <f>Tokens!AB154</f>
        <v>0</v>
      </c>
      <c r="AA152">
        <f>Tokens!AC154</f>
        <v>0</v>
      </c>
      <c r="AB152">
        <f>Tokens!AD154</f>
        <v>0</v>
      </c>
      <c r="AC152">
        <f>Tokens!AE154</f>
        <v>0</v>
      </c>
      <c r="AD152">
        <f>Tokens!AF154</f>
        <v>0</v>
      </c>
      <c r="AE152">
        <f>Tokens!AG154</f>
        <v>0</v>
      </c>
      <c r="AF152">
        <f>Tokens!AH154</f>
        <v>0</v>
      </c>
      <c r="AG152">
        <f>Tokens!AI154</f>
        <v>0</v>
      </c>
      <c r="AH152">
        <f>Tokens!AJ154</f>
        <v>0</v>
      </c>
      <c r="AI152">
        <f>Tokens!AK154</f>
        <v>0</v>
      </c>
      <c r="AJ152">
        <f>Tokens!AL154</f>
        <v>0</v>
      </c>
      <c r="AK152">
        <f>Tokens!AM154</f>
        <v>0</v>
      </c>
      <c r="AL152">
        <f>Tokens!AN154</f>
        <v>0</v>
      </c>
      <c r="AM152">
        <f>Tokens!AO154</f>
        <v>0</v>
      </c>
      <c r="AN152">
        <f>Tokens!AP154</f>
        <v>0</v>
      </c>
      <c r="AO152">
        <f>Tokens!AQ154</f>
        <v>0</v>
      </c>
      <c r="AP152">
        <f>Tokens!AR154</f>
        <v>0</v>
      </c>
      <c r="AQ152">
        <f>Tokens!AS154</f>
        <v>0</v>
      </c>
      <c r="AR152">
        <f>Tokens!AT154</f>
        <v>0</v>
      </c>
      <c r="AS152">
        <f>Tokens!AU154</f>
        <v>0</v>
      </c>
      <c r="AT152">
        <f>Tokens!AV154</f>
        <v>0</v>
      </c>
      <c r="AU152">
        <f>Tokens!AW154</f>
        <v>0</v>
      </c>
      <c r="AV152" t="str">
        <f>Tokens!AX154</f>
        <v>ncreator</v>
      </c>
      <c r="AW152">
        <f>Tokens!AY154</f>
        <v>10</v>
      </c>
      <c r="AX152" t="str">
        <f>Tokens!AZ154</f>
        <v>cotrcrea</v>
      </c>
      <c r="AY152">
        <f>Tokens!BA154</f>
        <v>90</v>
      </c>
      <c r="AZ152" t="str">
        <f>Tokens!BB154</f>
        <v>nminer</v>
      </c>
      <c r="BA152">
        <f>Tokens!BC154</f>
        <v>0</v>
      </c>
      <c r="BB152">
        <f>Tokens!BD154</f>
        <v>0</v>
      </c>
      <c r="BC152">
        <f>Tokens!BE154</f>
        <v>0</v>
      </c>
      <c r="BD152">
        <f>Tokens!BF154</f>
        <v>0</v>
      </c>
      <c r="BE152">
        <f>Tokens!BG154</f>
        <v>0</v>
      </c>
      <c r="BF152">
        <f>Tokens!BH154</f>
        <v>0</v>
      </c>
      <c r="BG152">
        <f>Tokens!BI154</f>
        <v>0</v>
      </c>
      <c r="BH152" t="str">
        <f>Tokens!BJ154</f>
        <v>PASS The Private Island Club</v>
      </c>
      <c r="BI152" t="str">
        <f>Tokens!BK154</f>
        <v>Calvi On The Rocks</v>
      </c>
    </row>
    <row r="153" spans="1:61" x14ac:dyDescent="0.3">
      <c r="A153" t="str">
        <f>Tokens!C155</f>
        <v>#140 Pass Private Island Club</v>
      </c>
      <c r="B153" t="str">
        <f>Tokens!D155</f>
        <v>COR22A140</v>
      </c>
      <c r="C153" t="str">
        <f>Tokens!E155</f>
        <v>The Private Island Club : networking &amp; party / Pass NFT All Access - 1 édition Calvi on the Rocks 2022</v>
      </c>
      <c r="D153">
        <f>Tokens!F155</f>
        <v>1000</v>
      </c>
      <c r="E153" t="str">
        <f>Tokens!G155</f>
        <v>https://bafybeiaozu6zq3molzovio25sjixbs6pe5xzdmp7cgnsmlhjckp7nkt7le.ipfs.nftstorage.link?image_140.webp</v>
      </c>
      <c r="F153" t="str">
        <f>Tokens!H155</f>
        <v>NfluenT for Calvi On The rocks</v>
      </c>
      <c r="G153">
        <f>Tokens!I155</f>
        <v>0</v>
      </c>
      <c r="H153" t="str">
        <f>Tokens!J155</f>
        <v>Pass festival &amp; Avantages</v>
      </c>
      <c r="I153" t="str">
        <f>Tokens!K155</f>
        <v>pour une (1) personne</v>
      </c>
      <c r="J153" t="str">
        <f>Tokens!L155</f>
        <v>Edition1</v>
      </c>
      <c r="K153">
        <f>Tokens!M155</f>
        <v>1</v>
      </c>
      <c r="L153" t="str">
        <f>Tokens!N155</f>
        <v>Last use</v>
      </c>
      <c r="M153">
        <f>Tokens!O155</f>
        <v>0</v>
      </c>
      <c r="N153" t="str">
        <f>Tokens!P155</f>
        <v>avantage1</v>
      </c>
      <c r="O153" t="str">
        <f>Tokens!Q155</f>
        <v>accès au Backstage (dans la limite des places disponibles)</v>
      </c>
      <c r="P153" t="str">
        <f>Tokens!R155</f>
        <v>avantage2</v>
      </c>
      <c r="Q153" t="str">
        <f>Tokens!S155</f>
        <v>accès à la Villa Festival (artistes, influenceurs, media, pro, entrepreneurs, networking... )</v>
      </c>
      <c r="R153" t="str">
        <f>Tokens!T155</f>
        <v>avantage3</v>
      </c>
      <c r="S153" t="str">
        <f>Tokens!U155</f>
        <v>accès pro Chez Tao</v>
      </c>
      <c r="T153" t="str">
        <f>Tokens!V155</f>
        <v>avantage4</v>
      </c>
      <c r="U153" t="str">
        <f>Tokens!W155</f>
        <v>entrée coupe-file au festival</v>
      </c>
      <c r="V153" t="str">
        <f>Tokens!X155</f>
        <v>avantage5</v>
      </c>
      <c r="W153" t="str">
        <f>Tokens!Y155</f>
        <v>accès à l'espace Pro/VIP (dans la limite des places disponibles)</v>
      </c>
      <c r="X153">
        <f>Tokens!Z155</f>
        <v>0</v>
      </c>
      <c r="Y153">
        <f>Tokens!AA155</f>
        <v>0</v>
      </c>
      <c r="Z153">
        <f>Tokens!AB155</f>
        <v>0</v>
      </c>
      <c r="AA153">
        <f>Tokens!AC155</f>
        <v>0</v>
      </c>
      <c r="AB153">
        <f>Tokens!AD155</f>
        <v>0</v>
      </c>
      <c r="AC153">
        <f>Tokens!AE155</f>
        <v>0</v>
      </c>
      <c r="AD153">
        <f>Tokens!AF155</f>
        <v>0</v>
      </c>
      <c r="AE153">
        <f>Tokens!AG155</f>
        <v>0</v>
      </c>
      <c r="AF153">
        <f>Tokens!AH155</f>
        <v>0</v>
      </c>
      <c r="AG153">
        <f>Tokens!AI155</f>
        <v>0</v>
      </c>
      <c r="AH153">
        <f>Tokens!AJ155</f>
        <v>0</v>
      </c>
      <c r="AI153">
        <f>Tokens!AK155</f>
        <v>0</v>
      </c>
      <c r="AJ153">
        <f>Tokens!AL155</f>
        <v>0</v>
      </c>
      <c r="AK153">
        <f>Tokens!AM155</f>
        <v>0</v>
      </c>
      <c r="AL153">
        <f>Tokens!AN155</f>
        <v>0</v>
      </c>
      <c r="AM153">
        <f>Tokens!AO155</f>
        <v>0</v>
      </c>
      <c r="AN153">
        <f>Tokens!AP155</f>
        <v>0</v>
      </c>
      <c r="AO153">
        <f>Tokens!AQ155</f>
        <v>0</v>
      </c>
      <c r="AP153">
        <f>Tokens!AR155</f>
        <v>0</v>
      </c>
      <c r="AQ153">
        <f>Tokens!AS155</f>
        <v>0</v>
      </c>
      <c r="AR153">
        <f>Tokens!AT155</f>
        <v>0</v>
      </c>
      <c r="AS153">
        <f>Tokens!AU155</f>
        <v>0</v>
      </c>
      <c r="AT153">
        <f>Tokens!AV155</f>
        <v>0</v>
      </c>
      <c r="AU153">
        <f>Tokens!AW155</f>
        <v>0</v>
      </c>
      <c r="AV153" t="str">
        <f>Tokens!AX155</f>
        <v>ncreator</v>
      </c>
      <c r="AW153">
        <f>Tokens!AY155</f>
        <v>10</v>
      </c>
      <c r="AX153" t="str">
        <f>Tokens!AZ155</f>
        <v>cotrcrea</v>
      </c>
      <c r="AY153">
        <f>Tokens!BA155</f>
        <v>90</v>
      </c>
      <c r="AZ153" t="str">
        <f>Tokens!BB155</f>
        <v>nminer</v>
      </c>
      <c r="BA153">
        <f>Tokens!BC155</f>
        <v>0</v>
      </c>
      <c r="BB153">
        <f>Tokens!BD155</f>
        <v>0</v>
      </c>
      <c r="BC153">
        <f>Tokens!BE155</f>
        <v>0</v>
      </c>
      <c r="BD153">
        <f>Tokens!BF155</f>
        <v>0</v>
      </c>
      <c r="BE153">
        <f>Tokens!BG155</f>
        <v>0</v>
      </c>
      <c r="BF153">
        <f>Tokens!BH155</f>
        <v>0</v>
      </c>
      <c r="BG153">
        <f>Tokens!BI155</f>
        <v>0</v>
      </c>
      <c r="BH153" t="str">
        <f>Tokens!BJ155</f>
        <v>PASS The Private Island Club</v>
      </c>
      <c r="BI153" t="str">
        <f>Tokens!BK155</f>
        <v>Calvi On The Rocks</v>
      </c>
    </row>
    <row r="154" spans="1:61" x14ac:dyDescent="0.3">
      <c r="A154" t="str">
        <f>Tokens!C156</f>
        <v>#141 Pass Private Island Club</v>
      </c>
      <c r="B154" t="str">
        <f>Tokens!D156</f>
        <v>COR22A141</v>
      </c>
      <c r="C154" t="str">
        <f>Tokens!E156</f>
        <v>The Private Island Club : networking &amp; party / Pass NFT All Access - 1 édition Calvi on the Rocks 2022</v>
      </c>
      <c r="D154">
        <f>Tokens!F156</f>
        <v>1000</v>
      </c>
      <c r="E154" t="str">
        <f>Tokens!G156</f>
        <v>https://bafybeiehqlmhhnpfi6sao5ssafta3o3v5il6okhtu44umcvmor4lyilnou.ipfs.nftstorage.link?image_141.webp</v>
      </c>
      <c r="F154" t="str">
        <f>Tokens!H156</f>
        <v>NfluenT for Calvi On The rocks</v>
      </c>
      <c r="G154">
        <f>Tokens!I156</f>
        <v>0</v>
      </c>
      <c r="H154" t="str">
        <f>Tokens!J156</f>
        <v>Pass festival &amp; Avantages</v>
      </c>
      <c r="I154" t="str">
        <f>Tokens!K156</f>
        <v>pour une (1) personne</v>
      </c>
      <c r="J154" t="str">
        <f>Tokens!L156</f>
        <v>Edition1</v>
      </c>
      <c r="K154">
        <f>Tokens!M156</f>
        <v>1</v>
      </c>
      <c r="L154" t="str">
        <f>Tokens!N156</f>
        <v>Last use</v>
      </c>
      <c r="M154">
        <f>Tokens!O156</f>
        <v>0</v>
      </c>
      <c r="N154" t="str">
        <f>Tokens!P156</f>
        <v>avantage1</v>
      </c>
      <c r="O154" t="str">
        <f>Tokens!Q156</f>
        <v>accès au Backstage (dans la limite des places disponibles)</v>
      </c>
      <c r="P154" t="str">
        <f>Tokens!R156</f>
        <v>avantage2</v>
      </c>
      <c r="Q154" t="str">
        <f>Tokens!S156</f>
        <v>accès à la Villa Festival (artistes, influenceurs, media, pro, entrepreneurs, networking... )</v>
      </c>
      <c r="R154" t="str">
        <f>Tokens!T156</f>
        <v>avantage3</v>
      </c>
      <c r="S154" t="str">
        <f>Tokens!U156</f>
        <v>accès pro Chez Tao</v>
      </c>
      <c r="T154" t="str">
        <f>Tokens!V156</f>
        <v>avantage4</v>
      </c>
      <c r="U154" t="str">
        <f>Tokens!W156</f>
        <v>entrée coupe-file au festival</v>
      </c>
      <c r="V154" t="str">
        <f>Tokens!X156</f>
        <v>avantage5</v>
      </c>
      <c r="W154" t="str">
        <f>Tokens!Y156</f>
        <v>accès à l'espace Pro/VIP (dans la limite des places disponibles)</v>
      </c>
      <c r="X154">
        <f>Tokens!Z156</f>
        <v>0</v>
      </c>
      <c r="Y154">
        <f>Tokens!AA156</f>
        <v>0</v>
      </c>
      <c r="Z154">
        <f>Tokens!AB156</f>
        <v>0</v>
      </c>
      <c r="AA154">
        <f>Tokens!AC156</f>
        <v>0</v>
      </c>
      <c r="AB154">
        <f>Tokens!AD156</f>
        <v>0</v>
      </c>
      <c r="AC154">
        <f>Tokens!AE156</f>
        <v>0</v>
      </c>
      <c r="AD154">
        <f>Tokens!AF156</f>
        <v>0</v>
      </c>
      <c r="AE154">
        <f>Tokens!AG156</f>
        <v>0</v>
      </c>
      <c r="AF154">
        <f>Tokens!AH156</f>
        <v>0</v>
      </c>
      <c r="AG154">
        <f>Tokens!AI156</f>
        <v>0</v>
      </c>
      <c r="AH154">
        <f>Tokens!AJ156</f>
        <v>0</v>
      </c>
      <c r="AI154">
        <f>Tokens!AK156</f>
        <v>0</v>
      </c>
      <c r="AJ154">
        <f>Tokens!AL156</f>
        <v>0</v>
      </c>
      <c r="AK154">
        <f>Tokens!AM156</f>
        <v>0</v>
      </c>
      <c r="AL154">
        <f>Tokens!AN156</f>
        <v>0</v>
      </c>
      <c r="AM154">
        <f>Tokens!AO156</f>
        <v>0</v>
      </c>
      <c r="AN154">
        <f>Tokens!AP156</f>
        <v>0</v>
      </c>
      <c r="AO154">
        <f>Tokens!AQ156</f>
        <v>0</v>
      </c>
      <c r="AP154">
        <f>Tokens!AR156</f>
        <v>0</v>
      </c>
      <c r="AQ154">
        <f>Tokens!AS156</f>
        <v>0</v>
      </c>
      <c r="AR154">
        <f>Tokens!AT156</f>
        <v>0</v>
      </c>
      <c r="AS154">
        <f>Tokens!AU156</f>
        <v>0</v>
      </c>
      <c r="AT154">
        <f>Tokens!AV156</f>
        <v>0</v>
      </c>
      <c r="AU154">
        <f>Tokens!AW156</f>
        <v>0</v>
      </c>
      <c r="AV154" t="str">
        <f>Tokens!AX156</f>
        <v>ncreator</v>
      </c>
      <c r="AW154">
        <f>Tokens!AY156</f>
        <v>10</v>
      </c>
      <c r="AX154" t="str">
        <f>Tokens!AZ156</f>
        <v>cotrcrea</v>
      </c>
      <c r="AY154">
        <f>Tokens!BA156</f>
        <v>90</v>
      </c>
      <c r="AZ154" t="str">
        <f>Tokens!BB156</f>
        <v>nminer</v>
      </c>
      <c r="BA154">
        <f>Tokens!BC156</f>
        <v>0</v>
      </c>
      <c r="BB154">
        <f>Tokens!BD156</f>
        <v>0</v>
      </c>
      <c r="BC154">
        <f>Tokens!BE156</f>
        <v>0</v>
      </c>
      <c r="BD154">
        <f>Tokens!BF156</f>
        <v>0</v>
      </c>
      <c r="BE154">
        <f>Tokens!BG156</f>
        <v>0</v>
      </c>
      <c r="BF154">
        <f>Tokens!BH156</f>
        <v>0</v>
      </c>
      <c r="BG154">
        <f>Tokens!BI156</f>
        <v>0</v>
      </c>
      <c r="BH154" t="str">
        <f>Tokens!BJ156</f>
        <v>PASS The Private Island Club</v>
      </c>
      <c r="BI154" t="str">
        <f>Tokens!BK156</f>
        <v>Calvi On The Rocks</v>
      </c>
    </row>
    <row r="155" spans="1:61" x14ac:dyDescent="0.3">
      <c r="A155" t="str">
        <f>Tokens!C157</f>
        <v>#142 Pass Private Island Club</v>
      </c>
      <c r="B155" t="str">
        <f>Tokens!D157</f>
        <v>COR22A142</v>
      </c>
      <c r="C155" t="str">
        <f>Tokens!E157</f>
        <v>The Private Island Club : networking &amp; party / Pass NFT All Access - 1 édition Calvi on the Rocks 2022</v>
      </c>
      <c r="D155">
        <f>Tokens!F157</f>
        <v>1000</v>
      </c>
      <c r="E155" t="str">
        <f>Tokens!G157</f>
        <v>https://bafybeihcbaaeuixwsmn3xvwlfmz34h6hf6hhhki6fciw2rur2mshe75bzq.ipfs.nftstorage.link?image_142.webp</v>
      </c>
      <c r="F155" t="str">
        <f>Tokens!H157</f>
        <v>NfluenT for Calvi On The rocks</v>
      </c>
      <c r="G155">
        <f>Tokens!I157</f>
        <v>0</v>
      </c>
      <c r="H155" t="str">
        <f>Tokens!J157</f>
        <v>Pass festival &amp; Avantages</v>
      </c>
      <c r="I155" t="str">
        <f>Tokens!K157</f>
        <v>pour une (1) personne</v>
      </c>
      <c r="J155" t="str">
        <f>Tokens!L157</f>
        <v>Edition1</v>
      </c>
      <c r="K155">
        <f>Tokens!M157</f>
        <v>1</v>
      </c>
      <c r="L155" t="str">
        <f>Tokens!N157</f>
        <v>Last use</v>
      </c>
      <c r="M155">
        <f>Tokens!O157</f>
        <v>0</v>
      </c>
      <c r="N155" t="str">
        <f>Tokens!P157</f>
        <v>avantage1</v>
      </c>
      <c r="O155" t="str">
        <f>Tokens!Q157</f>
        <v>accès au Backstage (dans la limite des places disponibles)</v>
      </c>
      <c r="P155" t="str">
        <f>Tokens!R157</f>
        <v>avantage2</v>
      </c>
      <c r="Q155" t="str">
        <f>Tokens!S157</f>
        <v>accès à la Villa Festival (artistes, influenceurs, media, pro, entrepreneurs, networking... )</v>
      </c>
      <c r="R155" t="str">
        <f>Tokens!T157</f>
        <v>avantage3</v>
      </c>
      <c r="S155" t="str">
        <f>Tokens!U157</f>
        <v>accès pro Chez Tao</v>
      </c>
      <c r="T155" t="str">
        <f>Tokens!V157</f>
        <v>avantage4</v>
      </c>
      <c r="U155" t="str">
        <f>Tokens!W157</f>
        <v>entrée coupe-file au festival</v>
      </c>
      <c r="V155" t="str">
        <f>Tokens!X157</f>
        <v>avantage5</v>
      </c>
      <c r="W155" t="str">
        <f>Tokens!Y157</f>
        <v>accès à l'espace Pro/VIP (dans la limite des places disponibles)</v>
      </c>
      <c r="X155">
        <f>Tokens!Z157</f>
        <v>0</v>
      </c>
      <c r="Y155">
        <f>Tokens!AA157</f>
        <v>0</v>
      </c>
      <c r="Z155">
        <f>Tokens!AB157</f>
        <v>0</v>
      </c>
      <c r="AA155">
        <f>Tokens!AC157</f>
        <v>0</v>
      </c>
      <c r="AB155">
        <f>Tokens!AD157</f>
        <v>0</v>
      </c>
      <c r="AC155">
        <f>Tokens!AE157</f>
        <v>0</v>
      </c>
      <c r="AD155">
        <f>Tokens!AF157</f>
        <v>0</v>
      </c>
      <c r="AE155">
        <f>Tokens!AG157</f>
        <v>0</v>
      </c>
      <c r="AF155">
        <f>Tokens!AH157</f>
        <v>0</v>
      </c>
      <c r="AG155">
        <f>Tokens!AI157</f>
        <v>0</v>
      </c>
      <c r="AH155">
        <f>Tokens!AJ157</f>
        <v>0</v>
      </c>
      <c r="AI155">
        <f>Tokens!AK157</f>
        <v>0</v>
      </c>
      <c r="AJ155">
        <f>Tokens!AL157</f>
        <v>0</v>
      </c>
      <c r="AK155">
        <f>Tokens!AM157</f>
        <v>0</v>
      </c>
      <c r="AL155">
        <f>Tokens!AN157</f>
        <v>0</v>
      </c>
      <c r="AM155">
        <f>Tokens!AO157</f>
        <v>0</v>
      </c>
      <c r="AN155">
        <f>Tokens!AP157</f>
        <v>0</v>
      </c>
      <c r="AO155">
        <f>Tokens!AQ157</f>
        <v>0</v>
      </c>
      <c r="AP155">
        <f>Tokens!AR157</f>
        <v>0</v>
      </c>
      <c r="AQ155">
        <f>Tokens!AS157</f>
        <v>0</v>
      </c>
      <c r="AR155">
        <f>Tokens!AT157</f>
        <v>0</v>
      </c>
      <c r="AS155">
        <f>Tokens!AU157</f>
        <v>0</v>
      </c>
      <c r="AT155">
        <f>Tokens!AV157</f>
        <v>0</v>
      </c>
      <c r="AU155">
        <f>Tokens!AW157</f>
        <v>0</v>
      </c>
      <c r="AV155" t="str">
        <f>Tokens!AX157</f>
        <v>ncreator</v>
      </c>
      <c r="AW155">
        <f>Tokens!AY157</f>
        <v>10</v>
      </c>
      <c r="AX155" t="str">
        <f>Tokens!AZ157</f>
        <v>cotrcrea</v>
      </c>
      <c r="AY155">
        <f>Tokens!BA157</f>
        <v>90</v>
      </c>
      <c r="AZ155" t="str">
        <f>Tokens!BB157</f>
        <v>nminer</v>
      </c>
      <c r="BA155">
        <f>Tokens!BC157</f>
        <v>0</v>
      </c>
      <c r="BB155">
        <f>Tokens!BD157</f>
        <v>0</v>
      </c>
      <c r="BC155">
        <f>Tokens!BE157</f>
        <v>0</v>
      </c>
      <c r="BD155">
        <f>Tokens!BF157</f>
        <v>0</v>
      </c>
      <c r="BE155">
        <f>Tokens!BG157</f>
        <v>0</v>
      </c>
      <c r="BF155">
        <f>Tokens!BH157</f>
        <v>0</v>
      </c>
      <c r="BG155">
        <f>Tokens!BI157</f>
        <v>0</v>
      </c>
      <c r="BH155" t="str">
        <f>Tokens!BJ157</f>
        <v>PASS The Private Island Club</v>
      </c>
      <c r="BI155" t="str">
        <f>Tokens!BK157</f>
        <v>Calvi On The Rocks</v>
      </c>
    </row>
    <row r="156" spans="1:61" x14ac:dyDescent="0.3">
      <c r="A156" t="str">
        <f>Tokens!C158</f>
        <v>#143 Pass Private Island Club</v>
      </c>
      <c r="B156" t="str">
        <f>Tokens!D158</f>
        <v>COR22A143</v>
      </c>
      <c r="C156" t="str">
        <f>Tokens!E158</f>
        <v>The Private Island Club : networking &amp; party / Pass NFT All Access - 1 édition Calvi on the Rocks 2022</v>
      </c>
      <c r="D156">
        <f>Tokens!F158</f>
        <v>1000</v>
      </c>
      <c r="E156" t="str">
        <f>Tokens!G158</f>
        <v>https://bafybeiebkmgq232bny6jdd4isy57g5rxvoxbbijbfpperhwgutvyarlln4.ipfs.nftstorage.link?image_143.webp</v>
      </c>
      <c r="F156" t="str">
        <f>Tokens!H158</f>
        <v>NfluenT for Calvi On The rocks</v>
      </c>
      <c r="G156">
        <f>Tokens!I158</f>
        <v>0</v>
      </c>
      <c r="H156" t="str">
        <f>Tokens!J158</f>
        <v>Pass festival &amp; Avantages</v>
      </c>
      <c r="I156" t="str">
        <f>Tokens!K158</f>
        <v>pour une (1) personne</v>
      </c>
      <c r="J156" t="str">
        <f>Tokens!L158</f>
        <v>Edition1</v>
      </c>
      <c r="K156">
        <f>Tokens!M158</f>
        <v>1</v>
      </c>
      <c r="L156" t="str">
        <f>Tokens!N158</f>
        <v>Last use</v>
      </c>
      <c r="M156">
        <f>Tokens!O158</f>
        <v>0</v>
      </c>
      <c r="N156" t="str">
        <f>Tokens!P158</f>
        <v>avantage1</v>
      </c>
      <c r="O156" t="str">
        <f>Tokens!Q158</f>
        <v>accès au Backstage (dans la limite des places disponibles)</v>
      </c>
      <c r="P156" t="str">
        <f>Tokens!R158</f>
        <v>avantage2</v>
      </c>
      <c r="Q156" t="str">
        <f>Tokens!S158</f>
        <v>accès à la Villa Festival (artistes, influenceurs, media, pro, entrepreneurs, networking... )</v>
      </c>
      <c r="R156" t="str">
        <f>Tokens!T158</f>
        <v>avantage3</v>
      </c>
      <c r="S156" t="str">
        <f>Tokens!U158</f>
        <v>accès pro Chez Tao</v>
      </c>
      <c r="T156" t="str">
        <f>Tokens!V158</f>
        <v>avantage4</v>
      </c>
      <c r="U156" t="str">
        <f>Tokens!W158</f>
        <v>entrée coupe-file au festival</v>
      </c>
      <c r="V156" t="str">
        <f>Tokens!X158</f>
        <v>avantage5</v>
      </c>
      <c r="W156" t="str">
        <f>Tokens!Y158</f>
        <v>accès à l'espace Pro/VIP (dans la limite des places disponibles)</v>
      </c>
      <c r="X156">
        <f>Tokens!Z158</f>
        <v>0</v>
      </c>
      <c r="Y156">
        <f>Tokens!AA158</f>
        <v>0</v>
      </c>
      <c r="Z156">
        <f>Tokens!AB158</f>
        <v>0</v>
      </c>
      <c r="AA156">
        <f>Tokens!AC158</f>
        <v>0</v>
      </c>
      <c r="AB156">
        <f>Tokens!AD158</f>
        <v>0</v>
      </c>
      <c r="AC156">
        <f>Tokens!AE158</f>
        <v>0</v>
      </c>
      <c r="AD156">
        <f>Tokens!AF158</f>
        <v>0</v>
      </c>
      <c r="AE156">
        <f>Tokens!AG158</f>
        <v>0</v>
      </c>
      <c r="AF156">
        <f>Tokens!AH158</f>
        <v>0</v>
      </c>
      <c r="AG156">
        <f>Tokens!AI158</f>
        <v>0</v>
      </c>
      <c r="AH156">
        <f>Tokens!AJ158</f>
        <v>0</v>
      </c>
      <c r="AI156">
        <f>Tokens!AK158</f>
        <v>0</v>
      </c>
      <c r="AJ156">
        <f>Tokens!AL158</f>
        <v>0</v>
      </c>
      <c r="AK156">
        <f>Tokens!AM158</f>
        <v>0</v>
      </c>
      <c r="AL156">
        <f>Tokens!AN158</f>
        <v>0</v>
      </c>
      <c r="AM156">
        <f>Tokens!AO158</f>
        <v>0</v>
      </c>
      <c r="AN156">
        <f>Tokens!AP158</f>
        <v>0</v>
      </c>
      <c r="AO156">
        <f>Tokens!AQ158</f>
        <v>0</v>
      </c>
      <c r="AP156">
        <f>Tokens!AR158</f>
        <v>0</v>
      </c>
      <c r="AQ156">
        <f>Tokens!AS158</f>
        <v>0</v>
      </c>
      <c r="AR156">
        <f>Tokens!AT158</f>
        <v>0</v>
      </c>
      <c r="AS156">
        <f>Tokens!AU158</f>
        <v>0</v>
      </c>
      <c r="AT156">
        <f>Tokens!AV158</f>
        <v>0</v>
      </c>
      <c r="AU156">
        <f>Tokens!AW158</f>
        <v>0</v>
      </c>
      <c r="AV156" t="str">
        <f>Tokens!AX158</f>
        <v>ncreator</v>
      </c>
      <c r="AW156">
        <f>Tokens!AY158</f>
        <v>10</v>
      </c>
      <c r="AX156" t="str">
        <f>Tokens!AZ158</f>
        <v>cotrcrea</v>
      </c>
      <c r="AY156">
        <f>Tokens!BA158</f>
        <v>90</v>
      </c>
      <c r="AZ156" t="str">
        <f>Tokens!BB158</f>
        <v>nminer</v>
      </c>
      <c r="BA156">
        <f>Tokens!BC158</f>
        <v>0</v>
      </c>
      <c r="BB156">
        <f>Tokens!BD158</f>
        <v>0</v>
      </c>
      <c r="BC156">
        <f>Tokens!BE158</f>
        <v>0</v>
      </c>
      <c r="BD156">
        <f>Tokens!BF158</f>
        <v>0</v>
      </c>
      <c r="BE156">
        <f>Tokens!BG158</f>
        <v>0</v>
      </c>
      <c r="BF156">
        <f>Tokens!BH158</f>
        <v>0</v>
      </c>
      <c r="BG156">
        <f>Tokens!BI158</f>
        <v>0</v>
      </c>
      <c r="BH156" t="str">
        <f>Tokens!BJ158</f>
        <v>PASS The Private Island Club</v>
      </c>
      <c r="BI156" t="str">
        <f>Tokens!BK158</f>
        <v>Calvi On The Rocks</v>
      </c>
    </row>
    <row r="157" spans="1:61" x14ac:dyDescent="0.3">
      <c r="A157" t="str">
        <f>Tokens!C159</f>
        <v>#144 Pass Private Island Club</v>
      </c>
      <c r="B157" t="str">
        <f>Tokens!D159</f>
        <v>COR22A144</v>
      </c>
      <c r="C157" t="str">
        <f>Tokens!E159</f>
        <v>The Private Island Club : networking &amp; party / Pass NFT All Access - 1 édition Calvi on the Rocks 2022</v>
      </c>
      <c r="D157">
        <f>Tokens!F159</f>
        <v>1000</v>
      </c>
      <c r="E157" t="str">
        <f>Tokens!G159</f>
        <v>https://bafybeiagsjp3gshuuuqjfgtjlh5wukevwxiaxz3hfqpcfde4cuocvnj5im.ipfs.nftstorage.link?image_144.webp</v>
      </c>
      <c r="F157" t="str">
        <f>Tokens!H159</f>
        <v>NfluenT for Calvi On The rocks</v>
      </c>
      <c r="G157">
        <f>Tokens!I159</f>
        <v>0</v>
      </c>
      <c r="H157" t="str">
        <f>Tokens!J159</f>
        <v>Pass festival &amp; Avantages</v>
      </c>
      <c r="I157" t="str">
        <f>Tokens!K159</f>
        <v>pour une (1) personne</v>
      </c>
      <c r="J157" t="str">
        <f>Tokens!L159</f>
        <v>Edition1</v>
      </c>
      <c r="K157">
        <f>Tokens!M159</f>
        <v>1</v>
      </c>
      <c r="L157" t="str">
        <f>Tokens!N159</f>
        <v>Last use</v>
      </c>
      <c r="M157">
        <f>Tokens!O159</f>
        <v>0</v>
      </c>
      <c r="N157" t="str">
        <f>Tokens!P159</f>
        <v>avantage1</v>
      </c>
      <c r="O157" t="str">
        <f>Tokens!Q159</f>
        <v>accès au Backstage (dans la limite des places disponibles)</v>
      </c>
      <c r="P157" t="str">
        <f>Tokens!R159</f>
        <v>avantage2</v>
      </c>
      <c r="Q157" t="str">
        <f>Tokens!S159</f>
        <v>accès à la Villa Festival (artistes, influenceurs, media, pro, entrepreneurs, networking... )</v>
      </c>
      <c r="R157" t="str">
        <f>Tokens!T159</f>
        <v>avantage3</v>
      </c>
      <c r="S157" t="str">
        <f>Tokens!U159</f>
        <v>accès pro Chez Tao</v>
      </c>
      <c r="T157" t="str">
        <f>Tokens!V159</f>
        <v>avantage4</v>
      </c>
      <c r="U157" t="str">
        <f>Tokens!W159</f>
        <v>entrée coupe-file au festival</v>
      </c>
      <c r="V157" t="str">
        <f>Tokens!X159</f>
        <v>avantage5</v>
      </c>
      <c r="W157" t="str">
        <f>Tokens!Y159</f>
        <v>accès à l'espace Pro/VIP (dans la limite des places disponibles)</v>
      </c>
      <c r="X157">
        <f>Tokens!Z159</f>
        <v>0</v>
      </c>
      <c r="Y157">
        <f>Tokens!AA159</f>
        <v>0</v>
      </c>
      <c r="Z157">
        <f>Tokens!AB159</f>
        <v>0</v>
      </c>
      <c r="AA157">
        <f>Tokens!AC159</f>
        <v>0</v>
      </c>
      <c r="AB157">
        <f>Tokens!AD159</f>
        <v>0</v>
      </c>
      <c r="AC157">
        <f>Tokens!AE159</f>
        <v>0</v>
      </c>
      <c r="AD157">
        <f>Tokens!AF159</f>
        <v>0</v>
      </c>
      <c r="AE157">
        <f>Tokens!AG159</f>
        <v>0</v>
      </c>
      <c r="AF157">
        <f>Tokens!AH159</f>
        <v>0</v>
      </c>
      <c r="AG157">
        <f>Tokens!AI159</f>
        <v>0</v>
      </c>
      <c r="AH157">
        <f>Tokens!AJ159</f>
        <v>0</v>
      </c>
      <c r="AI157">
        <f>Tokens!AK159</f>
        <v>0</v>
      </c>
      <c r="AJ157">
        <f>Tokens!AL159</f>
        <v>0</v>
      </c>
      <c r="AK157">
        <f>Tokens!AM159</f>
        <v>0</v>
      </c>
      <c r="AL157">
        <f>Tokens!AN159</f>
        <v>0</v>
      </c>
      <c r="AM157">
        <f>Tokens!AO159</f>
        <v>0</v>
      </c>
      <c r="AN157">
        <f>Tokens!AP159</f>
        <v>0</v>
      </c>
      <c r="AO157">
        <f>Tokens!AQ159</f>
        <v>0</v>
      </c>
      <c r="AP157">
        <f>Tokens!AR159</f>
        <v>0</v>
      </c>
      <c r="AQ157">
        <f>Tokens!AS159</f>
        <v>0</v>
      </c>
      <c r="AR157">
        <f>Tokens!AT159</f>
        <v>0</v>
      </c>
      <c r="AS157">
        <f>Tokens!AU159</f>
        <v>0</v>
      </c>
      <c r="AT157">
        <f>Tokens!AV159</f>
        <v>0</v>
      </c>
      <c r="AU157">
        <f>Tokens!AW159</f>
        <v>0</v>
      </c>
      <c r="AV157" t="str">
        <f>Tokens!AX159</f>
        <v>ncreator</v>
      </c>
      <c r="AW157">
        <f>Tokens!AY159</f>
        <v>10</v>
      </c>
      <c r="AX157" t="str">
        <f>Tokens!AZ159</f>
        <v>cotrcrea</v>
      </c>
      <c r="AY157">
        <f>Tokens!BA159</f>
        <v>90</v>
      </c>
      <c r="AZ157" t="str">
        <f>Tokens!BB159</f>
        <v>nminer</v>
      </c>
      <c r="BA157">
        <f>Tokens!BC159</f>
        <v>0</v>
      </c>
      <c r="BB157">
        <f>Tokens!BD159</f>
        <v>0</v>
      </c>
      <c r="BC157">
        <f>Tokens!BE159</f>
        <v>0</v>
      </c>
      <c r="BD157">
        <f>Tokens!BF159</f>
        <v>0</v>
      </c>
      <c r="BE157">
        <f>Tokens!BG159</f>
        <v>0</v>
      </c>
      <c r="BF157">
        <f>Tokens!BH159</f>
        <v>0</v>
      </c>
      <c r="BG157">
        <f>Tokens!BI159</f>
        <v>0</v>
      </c>
      <c r="BH157" t="str">
        <f>Tokens!BJ159</f>
        <v>PASS The Private Island Club</v>
      </c>
      <c r="BI157" t="str">
        <f>Tokens!BK159</f>
        <v>Calvi On The Rocks</v>
      </c>
    </row>
    <row r="158" spans="1:61" x14ac:dyDescent="0.3">
      <c r="A158" t="str">
        <f>Tokens!C160</f>
        <v>#145 Pass Private Island Club</v>
      </c>
      <c r="B158" t="str">
        <f>Tokens!D160</f>
        <v>COR22A145</v>
      </c>
      <c r="C158" t="str">
        <f>Tokens!E160</f>
        <v>The Private Island Club : networking &amp; party / Pass NFT All Access - 1 édition Calvi on the Rocks 2022</v>
      </c>
      <c r="D158">
        <f>Tokens!F160</f>
        <v>1000</v>
      </c>
      <c r="E158" t="str">
        <f>Tokens!G160</f>
        <v>https://bafybeih4ksg4kdwr7c2wt5rrddq77u2qeu6tah3pncdhqiqhhpl4ywvsdm.ipfs.nftstorage.link?image_145.webp</v>
      </c>
      <c r="F158" t="str">
        <f>Tokens!H160</f>
        <v>NfluenT for Calvi On The rocks</v>
      </c>
      <c r="G158">
        <f>Tokens!I160</f>
        <v>0</v>
      </c>
      <c r="H158" t="str">
        <f>Tokens!J160</f>
        <v>Pass festival &amp; Avantages</v>
      </c>
      <c r="I158" t="str">
        <f>Tokens!K160</f>
        <v>pour une (1) personne</v>
      </c>
      <c r="J158" t="str">
        <f>Tokens!L160</f>
        <v>Edition1</v>
      </c>
      <c r="K158">
        <f>Tokens!M160</f>
        <v>1</v>
      </c>
      <c r="L158" t="str">
        <f>Tokens!N160</f>
        <v>Last use</v>
      </c>
      <c r="M158">
        <f>Tokens!O160</f>
        <v>0</v>
      </c>
      <c r="N158" t="str">
        <f>Tokens!P160</f>
        <v>avantage1</v>
      </c>
      <c r="O158" t="str">
        <f>Tokens!Q160</f>
        <v>accès au Backstage (dans la limite des places disponibles)</v>
      </c>
      <c r="P158" t="str">
        <f>Tokens!R160</f>
        <v>avantage2</v>
      </c>
      <c r="Q158" t="str">
        <f>Tokens!S160</f>
        <v>accès à la Villa Festival (artistes, influenceurs, media, pro, entrepreneurs, networking... )</v>
      </c>
      <c r="R158" t="str">
        <f>Tokens!T160</f>
        <v>avantage3</v>
      </c>
      <c r="S158" t="str">
        <f>Tokens!U160</f>
        <v>accès pro Chez Tao</v>
      </c>
      <c r="T158" t="str">
        <f>Tokens!V160</f>
        <v>avantage4</v>
      </c>
      <c r="U158" t="str">
        <f>Tokens!W160</f>
        <v>entrée coupe-file au festival</v>
      </c>
      <c r="V158" t="str">
        <f>Tokens!X160</f>
        <v>avantage5</v>
      </c>
      <c r="W158" t="str">
        <f>Tokens!Y160</f>
        <v>accès à l'espace Pro/VIP (dans la limite des places disponibles)</v>
      </c>
      <c r="X158">
        <f>Tokens!Z160</f>
        <v>0</v>
      </c>
      <c r="Y158">
        <f>Tokens!AA160</f>
        <v>0</v>
      </c>
      <c r="Z158">
        <f>Tokens!AB160</f>
        <v>0</v>
      </c>
      <c r="AA158">
        <f>Tokens!AC160</f>
        <v>0</v>
      </c>
      <c r="AB158">
        <f>Tokens!AD160</f>
        <v>0</v>
      </c>
      <c r="AC158">
        <f>Tokens!AE160</f>
        <v>0</v>
      </c>
      <c r="AD158">
        <f>Tokens!AF160</f>
        <v>0</v>
      </c>
      <c r="AE158">
        <f>Tokens!AG160</f>
        <v>0</v>
      </c>
      <c r="AF158">
        <f>Tokens!AH160</f>
        <v>0</v>
      </c>
      <c r="AG158">
        <f>Tokens!AI160</f>
        <v>0</v>
      </c>
      <c r="AH158">
        <f>Tokens!AJ160</f>
        <v>0</v>
      </c>
      <c r="AI158">
        <f>Tokens!AK160</f>
        <v>0</v>
      </c>
      <c r="AJ158">
        <f>Tokens!AL160</f>
        <v>0</v>
      </c>
      <c r="AK158">
        <f>Tokens!AM160</f>
        <v>0</v>
      </c>
      <c r="AL158">
        <f>Tokens!AN160</f>
        <v>0</v>
      </c>
      <c r="AM158">
        <f>Tokens!AO160</f>
        <v>0</v>
      </c>
      <c r="AN158">
        <f>Tokens!AP160</f>
        <v>0</v>
      </c>
      <c r="AO158">
        <f>Tokens!AQ160</f>
        <v>0</v>
      </c>
      <c r="AP158">
        <f>Tokens!AR160</f>
        <v>0</v>
      </c>
      <c r="AQ158">
        <f>Tokens!AS160</f>
        <v>0</v>
      </c>
      <c r="AR158">
        <f>Tokens!AT160</f>
        <v>0</v>
      </c>
      <c r="AS158">
        <f>Tokens!AU160</f>
        <v>0</v>
      </c>
      <c r="AT158">
        <f>Tokens!AV160</f>
        <v>0</v>
      </c>
      <c r="AU158">
        <f>Tokens!AW160</f>
        <v>0</v>
      </c>
      <c r="AV158" t="str">
        <f>Tokens!AX160</f>
        <v>ncreator</v>
      </c>
      <c r="AW158">
        <f>Tokens!AY160</f>
        <v>10</v>
      </c>
      <c r="AX158" t="str">
        <f>Tokens!AZ160</f>
        <v>cotrcrea</v>
      </c>
      <c r="AY158">
        <f>Tokens!BA160</f>
        <v>90</v>
      </c>
      <c r="AZ158" t="str">
        <f>Tokens!BB160</f>
        <v>nminer</v>
      </c>
      <c r="BA158">
        <f>Tokens!BC160</f>
        <v>0</v>
      </c>
      <c r="BB158">
        <f>Tokens!BD160</f>
        <v>0</v>
      </c>
      <c r="BC158">
        <f>Tokens!BE160</f>
        <v>0</v>
      </c>
      <c r="BD158">
        <f>Tokens!BF160</f>
        <v>0</v>
      </c>
      <c r="BE158">
        <f>Tokens!BG160</f>
        <v>0</v>
      </c>
      <c r="BF158">
        <f>Tokens!BH160</f>
        <v>0</v>
      </c>
      <c r="BG158">
        <f>Tokens!BI160</f>
        <v>0</v>
      </c>
      <c r="BH158" t="str">
        <f>Tokens!BJ160</f>
        <v>PASS The Private Island Club</v>
      </c>
      <c r="BI158" t="str">
        <f>Tokens!BK160</f>
        <v>Calvi On The Rocks</v>
      </c>
    </row>
    <row r="159" spans="1:61" x14ac:dyDescent="0.3">
      <c r="A159" t="str">
        <f>Tokens!C161</f>
        <v>#146 Pass Private Island Club</v>
      </c>
      <c r="B159" t="str">
        <f>Tokens!D161</f>
        <v>COR22A146</v>
      </c>
      <c r="C159" t="str">
        <f>Tokens!E161</f>
        <v>The Private Island Club : networking &amp; party / Pass NFT All Access - 1 édition Calvi on the Rocks 2022</v>
      </c>
      <c r="D159">
        <f>Tokens!F161</f>
        <v>1000</v>
      </c>
      <c r="E159" t="str">
        <f>Tokens!G161</f>
        <v>https://bafybeidfdyc4vjeqj3m2qp5ywmbalologohkohhgu7g747b77q4mnz6o4e.ipfs.nftstorage.link?image_146.webp</v>
      </c>
      <c r="F159" t="str">
        <f>Tokens!H161</f>
        <v>NfluenT for Calvi On The rocks</v>
      </c>
      <c r="G159">
        <f>Tokens!I161</f>
        <v>0</v>
      </c>
      <c r="H159" t="str">
        <f>Tokens!J161</f>
        <v>Pass festival &amp; Avantages</v>
      </c>
      <c r="I159" t="str">
        <f>Tokens!K161</f>
        <v>pour une (1) personne</v>
      </c>
      <c r="J159" t="str">
        <f>Tokens!L161</f>
        <v>Edition1</v>
      </c>
      <c r="K159">
        <f>Tokens!M161</f>
        <v>1</v>
      </c>
      <c r="L159" t="str">
        <f>Tokens!N161</f>
        <v>Last use</v>
      </c>
      <c r="M159">
        <f>Tokens!O161</f>
        <v>0</v>
      </c>
      <c r="N159" t="str">
        <f>Tokens!P161</f>
        <v>avantage1</v>
      </c>
      <c r="O159" t="str">
        <f>Tokens!Q161</f>
        <v>accès au Backstage (dans la limite des places disponibles)</v>
      </c>
      <c r="P159" t="str">
        <f>Tokens!R161</f>
        <v>avantage2</v>
      </c>
      <c r="Q159" t="str">
        <f>Tokens!S161</f>
        <v>accès à la Villa Festival (artistes, influenceurs, media, pro, entrepreneurs, networking... )</v>
      </c>
      <c r="R159" t="str">
        <f>Tokens!T161</f>
        <v>avantage3</v>
      </c>
      <c r="S159" t="str">
        <f>Tokens!U161</f>
        <v>accès pro Chez Tao</v>
      </c>
      <c r="T159" t="str">
        <f>Tokens!V161</f>
        <v>avantage4</v>
      </c>
      <c r="U159" t="str">
        <f>Tokens!W161</f>
        <v>entrée coupe-file au festival</v>
      </c>
      <c r="V159" t="str">
        <f>Tokens!X161</f>
        <v>avantage5</v>
      </c>
      <c r="W159" t="str">
        <f>Tokens!Y161</f>
        <v>accès à l'espace Pro/VIP (dans la limite des places disponibles)</v>
      </c>
      <c r="X159">
        <f>Tokens!Z161</f>
        <v>0</v>
      </c>
      <c r="Y159">
        <f>Tokens!AA161</f>
        <v>0</v>
      </c>
      <c r="Z159">
        <f>Tokens!AB161</f>
        <v>0</v>
      </c>
      <c r="AA159">
        <f>Tokens!AC161</f>
        <v>0</v>
      </c>
      <c r="AB159">
        <f>Tokens!AD161</f>
        <v>0</v>
      </c>
      <c r="AC159">
        <f>Tokens!AE161</f>
        <v>0</v>
      </c>
      <c r="AD159">
        <f>Tokens!AF161</f>
        <v>0</v>
      </c>
      <c r="AE159">
        <f>Tokens!AG161</f>
        <v>0</v>
      </c>
      <c r="AF159">
        <f>Tokens!AH161</f>
        <v>0</v>
      </c>
      <c r="AG159">
        <f>Tokens!AI161</f>
        <v>0</v>
      </c>
      <c r="AH159">
        <f>Tokens!AJ161</f>
        <v>0</v>
      </c>
      <c r="AI159">
        <f>Tokens!AK161</f>
        <v>0</v>
      </c>
      <c r="AJ159">
        <f>Tokens!AL161</f>
        <v>0</v>
      </c>
      <c r="AK159">
        <f>Tokens!AM161</f>
        <v>0</v>
      </c>
      <c r="AL159">
        <f>Tokens!AN161</f>
        <v>0</v>
      </c>
      <c r="AM159">
        <f>Tokens!AO161</f>
        <v>0</v>
      </c>
      <c r="AN159">
        <f>Tokens!AP161</f>
        <v>0</v>
      </c>
      <c r="AO159">
        <f>Tokens!AQ161</f>
        <v>0</v>
      </c>
      <c r="AP159">
        <f>Tokens!AR161</f>
        <v>0</v>
      </c>
      <c r="AQ159">
        <f>Tokens!AS161</f>
        <v>0</v>
      </c>
      <c r="AR159">
        <f>Tokens!AT161</f>
        <v>0</v>
      </c>
      <c r="AS159">
        <f>Tokens!AU161</f>
        <v>0</v>
      </c>
      <c r="AT159">
        <f>Tokens!AV161</f>
        <v>0</v>
      </c>
      <c r="AU159">
        <f>Tokens!AW161</f>
        <v>0</v>
      </c>
      <c r="AV159" t="str">
        <f>Tokens!AX161</f>
        <v>ncreator</v>
      </c>
      <c r="AW159">
        <f>Tokens!AY161</f>
        <v>10</v>
      </c>
      <c r="AX159" t="str">
        <f>Tokens!AZ161</f>
        <v>cotrcrea</v>
      </c>
      <c r="AY159">
        <f>Tokens!BA161</f>
        <v>90</v>
      </c>
      <c r="AZ159" t="str">
        <f>Tokens!BB161</f>
        <v>nminer</v>
      </c>
      <c r="BA159">
        <f>Tokens!BC161</f>
        <v>0</v>
      </c>
      <c r="BB159">
        <f>Tokens!BD161</f>
        <v>0</v>
      </c>
      <c r="BC159">
        <f>Tokens!BE161</f>
        <v>0</v>
      </c>
      <c r="BD159">
        <f>Tokens!BF161</f>
        <v>0</v>
      </c>
      <c r="BE159">
        <f>Tokens!BG161</f>
        <v>0</v>
      </c>
      <c r="BF159">
        <f>Tokens!BH161</f>
        <v>0</v>
      </c>
      <c r="BG159">
        <f>Tokens!BI161</f>
        <v>0</v>
      </c>
      <c r="BH159" t="str">
        <f>Tokens!BJ161</f>
        <v>PASS The Private Island Club</v>
      </c>
      <c r="BI159" t="str">
        <f>Tokens!BK161</f>
        <v>Calvi On The Rocks</v>
      </c>
    </row>
    <row r="160" spans="1:61" x14ac:dyDescent="0.3">
      <c r="A160" t="str">
        <f>Tokens!C162</f>
        <v>#147 Pass Private Island Club</v>
      </c>
      <c r="B160" t="str">
        <f>Tokens!D162</f>
        <v>COR22A147</v>
      </c>
      <c r="C160" t="str">
        <f>Tokens!E162</f>
        <v>The Private Island Club : networking &amp; party / Pass NFT All Access - 1 édition Calvi on the Rocks 2022</v>
      </c>
      <c r="D160">
        <f>Tokens!F162</f>
        <v>1000</v>
      </c>
      <c r="E160" t="str">
        <f>Tokens!G162</f>
        <v>https://bafybeiheqxxzzec6zdeo7joa5bdqhzc3aojqj7c4wxqlpnec6magb63hs4.ipfs.nftstorage.link?image_147.webp</v>
      </c>
      <c r="F160" t="str">
        <f>Tokens!H162</f>
        <v>NfluenT for Calvi On The rocks</v>
      </c>
      <c r="G160">
        <f>Tokens!I162</f>
        <v>0</v>
      </c>
      <c r="H160" t="str">
        <f>Tokens!J162</f>
        <v>Pass festival &amp; Avantages</v>
      </c>
      <c r="I160" t="str">
        <f>Tokens!K162</f>
        <v>pour une (1) personne</v>
      </c>
      <c r="J160" t="str">
        <f>Tokens!L162</f>
        <v>Edition1</v>
      </c>
      <c r="K160">
        <f>Tokens!M162</f>
        <v>1</v>
      </c>
      <c r="L160" t="str">
        <f>Tokens!N162</f>
        <v>Last use</v>
      </c>
      <c r="M160">
        <f>Tokens!O162</f>
        <v>0</v>
      </c>
      <c r="N160" t="str">
        <f>Tokens!P162</f>
        <v>avantage1</v>
      </c>
      <c r="O160" t="str">
        <f>Tokens!Q162</f>
        <v>accès au Backstage (dans la limite des places disponibles)</v>
      </c>
      <c r="P160" t="str">
        <f>Tokens!R162</f>
        <v>avantage2</v>
      </c>
      <c r="Q160" t="str">
        <f>Tokens!S162</f>
        <v>accès à la Villa Festival (artistes, influenceurs, media, pro, entrepreneurs, networking... )</v>
      </c>
      <c r="R160" t="str">
        <f>Tokens!T162</f>
        <v>avantage3</v>
      </c>
      <c r="S160" t="str">
        <f>Tokens!U162</f>
        <v>accès pro Chez Tao</v>
      </c>
      <c r="T160" t="str">
        <f>Tokens!V162</f>
        <v>avantage4</v>
      </c>
      <c r="U160" t="str">
        <f>Tokens!W162</f>
        <v>entrée coupe-file au festival</v>
      </c>
      <c r="V160" t="str">
        <f>Tokens!X162</f>
        <v>avantage5</v>
      </c>
      <c r="W160" t="str">
        <f>Tokens!Y162</f>
        <v>accès à l'espace Pro/VIP (dans la limite des places disponibles)</v>
      </c>
      <c r="X160">
        <f>Tokens!Z162</f>
        <v>0</v>
      </c>
      <c r="Y160">
        <f>Tokens!AA162</f>
        <v>0</v>
      </c>
      <c r="Z160">
        <f>Tokens!AB162</f>
        <v>0</v>
      </c>
      <c r="AA160">
        <f>Tokens!AC162</f>
        <v>0</v>
      </c>
      <c r="AB160">
        <f>Tokens!AD162</f>
        <v>0</v>
      </c>
      <c r="AC160">
        <f>Tokens!AE162</f>
        <v>0</v>
      </c>
      <c r="AD160">
        <f>Tokens!AF162</f>
        <v>0</v>
      </c>
      <c r="AE160">
        <f>Tokens!AG162</f>
        <v>0</v>
      </c>
      <c r="AF160">
        <f>Tokens!AH162</f>
        <v>0</v>
      </c>
      <c r="AG160">
        <f>Tokens!AI162</f>
        <v>0</v>
      </c>
      <c r="AH160">
        <f>Tokens!AJ162</f>
        <v>0</v>
      </c>
      <c r="AI160">
        <f>Tokens!AK162</f>
        <v>0</v>
      </c>
      <c r="AJ160">
        <f>Tokens!AL162</f>
        <v>0</v>
      </c>
      <c r="AK160">
        <f>Tokens!AM162</f>
        <v>0</v>
      </c>
      <c r="AL160">
        <f>Tokens!AN162</f>
        <v>0</v>
      </c>
      <c r="AM160">
        <f>Tokens!AO162</f>
        <v>0</v>
      </c>
      <c r="AN160">
        <f>Tokens!AP162</f>
        <v>0</v>
      </c>
      <c r="AO160">
        <f>Tokens!AQ162</f>
        <v>0</v>
      </c>
      <c r="AP160">
        <f>Tokens!AR162</f>
        <v>0</v>
      </c>
      <c r="AQ160">
        <f>Tokens!AS162</f>
        <v>0</v>
      </c>
      <c r="AR160">
        <f>Tokens!AT162</f>
        <v>0</v>
      </c>
      <c r="AS160">
        <f>Tokens!AU162</f>
        <v>0</v>
      </c>
      <c r="AT160">
        <f>Tokens!AV162</f>
        <v>0</v>
      </c>
      <c r="AU160">
        <f>Tokens!AW162</f>
        <v>0</v>
      </c>
      <c r="AV160" t="str">
        <f>Tokens!AX162</f>
        <v>ncreator</v>
      </c>
      <c r="AW160">
        <f>Tokens!AY162</f>
        <v>10</v>
      </c>
      <c r="AX160" t="str">
        <f>Tokens!AZ162</f>
        <v>cotrcrea</v>
      </c>
      <c r="AY160">
        <f>Tokens!BA162</f>
        <v>90</v>
      </c>
      <c r="AZ160" t="str">
        <f>Tokens!BB162</f>
        <v>nminer</v>
      </c>
      <c r="BA160">
        <f>Tokens!BC162</f>
        <v>0</v>
      </c>
      <c r="BB160">
        <f>Tokens!BD162</f>
        <v>0</v>
      </c>
      <c r="BC160">
        <f>Tokens!BE162</f>
        <v>0</v>
      </c>
      <c r="BD160">
        <f>Tokens!BF162</f>
        <v>0</v>
      </c>
      <c r="BE160">
        <f>Tokens!BG162</f>
        <v>0</v>
      </c>
      <c r="BF160">
        <f>Tokens!BH162</f>
        <v>0</v>
      </c>
      <c r="BG160">
        <f>Tokens!BI162</f>
        <v>0</v>
      </c>
      <c r="BH160" t="str">
        <f>Tokens!BJ162</f>
        <v>PASS The Private Island Club</v>
      </c>
      <c r="BI160" t="str">
        <f>Tokens!BK162</f>
        <v>Calvi On The Rocks</v>
      </c>
    </row>
    <row r="161" spans="1:61" x14ac:dyDescent="0.3">
      <c r="A161" t="str">
        <f>Tokens!C163</f>
        <v>#148 Pass Private Island Club</v>
      </c>
      <c r="B161" t="str">
        <f>Tokens!D163</f>
        <v>COR22A148</v>
      </c>
      <c r="C161" t="str">
        <f>Tokens!E163</f>
        <v>The Private Island Club : networking &amp; party / Pass NFT All Access - 1 édition Calvi on the Rocks 2022</v>
      </c>
      <c r="D161">
        <f>Tokens!F163</f>
        <v>1000</v>
      </c>
      <c r="E161" t="str">
        <f>Tokens!G163</f>
        <v>https://bafybeib72p55ngyaypk2uizkqcujde24fsupkbsbqyhjx3mmofhaehfbee.ipfs.nftstorage.link?image_148.webp</v>
      </c>
      <c r="F161" t="str">
        <f>Tokens!H163</f>
        <v>NfluenT for Calvi On The rocks</v>
      </c>
      <c r="G161">
        <f>Tokens!I163</f>
        <v>0</v>
      </c>
      <c r="H161" t="str">
        <f>Tokens!J163</f>
        <v>Pass festival &amp; Avantages</v>
      </c>
      <c r="I161" t="str">
        <f>Tokens!K163</f>
        <v>pour une (1) personne</v>
      </c>
      <c r="J161" t="str">
        <f>Tokens!L163</f>
        <v>Edition1</v>
      </c>
      <c r="K161">
        <f>Tokens!M163</f>
        <v>1</v>
      </c>
      <c r="L161" t="str">
        <f>Tokens!N163</f>
        <v>Last use</v>
      </c>
      <c r="M161">
        <f>Tokens!O163</f>
        <v>0</v>
      </c>
      <c r="N161" t="str">
        <f>Tokens!P163</f>
        <v>avantage1</v>
      </c>
      <c r="O161" t="str">
        <f>Tokens!Q163</f>
        <v>accès au Backstage (dans la limite des places disponibles)</v>
      </c>
      <c r="P161" t="str">
        <f>Tokens!R163</f>
        <v>avantage2</v>
      </c>
      <c r="Q161" t="str">
        <f>Tokens!S163</f>
        <v>accès à la Villa Festival (artistes, influenceurs, media, pro, entrepreneurs, networking... )</v>
      </c>
      <c r="R161" t="str">
        <f>Tokens!T163</f>
        <v>avantage3</v>
      </c>
      <c r="S161" t="str">
        <f>Tokens!U163</f>
        <v>accès pro Chez Tao</v>
      </c>
      <c r="T161" t="str">
        <f>Tokens!V163</f>
        <v>avantage4</v>
      </c>
      <c r="U161" t="str">
        <f>Tokens!W163</f>
        <v>entrée coupe-file au festival</v>
      </c>
      <c r="V161" t="str">
        <f>Tokens!X163</f>
        <v>avantage5</v>
      </c>
      <c r="W161" t="str">
        <f>Tokens!Y163</f>
        <v>accès à l'espace Pro/VIP (dans la limite des places disponibles)</v>
      </c>
      <c r="X161">
        <f>Tokens!Z163</f>
        <v>0</v>
      </c>
      <c r="Y161">
        <f>Tokens!AA163</f>
        <v>0</v>
      </c>
      <c r="Z161">
        <f>Tokens!AB163</f>
        <v>0</v>
      </c>
      <c r="AA161">
        <f>Tokens!AC163</f>
        <v>0</v>
      </c>
      <c r="AB161">
        <f>Tokens!AD163</f>
        <v>0</v>
      </c>
      <c r="AC161">
        <f>Tokens!AE163</f>
        <v>0</v>
      </c>
      <c r="AD161">
        <f>Tokens!AF163</f>
        <v>0</v>
      </c>
      <c r="AE161">
        <f>Tokens!AG163</f>
        <v>0</v>
      </c>
      <c r="AF161">
        <f>Tokens!AH163</f>
        <v>0</v>
      </c>
      <c r="AG161">
        <f>Tokens!AI163</f>
        <v>0</v>
      </c>
      <c r="AH161">
        <f>Tokens!AJ163</f>
        <v>0</v>
      </c>
      <c r="AI161">
        <f>Tokens!AK163</f>
        <v>0</v>
      </c>
      <c r="AJ161">
        <f>Tokens!AL163</f>
        <v>0</v>
      </c>
      <c r="AK161">
        <f>Tokens!AM163</f>
        <v>0</v>
      </c>
      <c r="AL161">
        <f>Tokens!AN163</f>
        <v>0</v>
      </c>
      <c r="AM161">
        <f>Tokens!AO163</f>
        <v>0</v>
      </c>
      <c r="AN161">
        <f>Tokens!AP163</f>
        <v>0</v>
      </c>
      <c r="AO161">
        <f>Tokens!AQ163</f>
        <v>0</v>
      </c>
      <c r="AP161">
        <f>Tokens!AR163</f>
        <v>0</v>
      </c>
      <c r="AQ161">
        <f>Tokens!AS163</f>
        <v>0</v>
      </c>
      <c r="AR161">
        <f>Tokens!AT163</f>
        <v>0</v>
      </c>
      <c r="AS161">
        <f>Tokens!AU163</f>
        <v>0</v>
      </c>
      <c r="AT161">
        <f>Tokens!AV163</f>
        <v>0</v>
      </c>
      <c r="AU161">
        <f>Tokens!AW163</f>
        <v>0</v>
      </c>
      <c r="AV161" t="str">
        <f>Tokens!AX163</f>
        <v>ncreator</v>
      </c>
      <c r="AW161">
        <f>Tokens!AY163</f>
        <v>10</v>
      </c>
      <c r="AX161" t="str">
        <f>Tokens!AZ163</f>
        <v>cotrcrea</v>
      </c>
      <c r="AY161">
        <f>Tokens!BA163</f>
        <v>90</v>
      </c>
      <c r="AZ161" t="str">
        <f>Tokens!BB163</f>
        <v>nminer</v>
      </c>
      <c r="BA161">
        <f>Tokens!BC163</f>
        <v>0</v>
      </c>
      <c r="BB161">
        <f>Tokens!BD163</f>
        <v>0</v>
      </c>
      <c r="BC161">
        <f>Tokens!BE163</f>
        <v>0</v>
      </c>
      <c r="BD161">
        <f>Tokens!BF163</f>
        <v>0</v>
      </c>
      <c r="BE161">
        <f>Tokens!BG163</f>
        <v>0</v>
      </c>
      <c r="BF161">
        <f>Tokens!BH163</f>
        <v>0</v>
      </c>
      <c r="BG161">
        <f>Tokens!BI163</f>
        <v>0</v>
      </c>
      <c r="BH161" t="str">
        <f>Tokens!BJ163</f>
        <v>PASS The Private Island Club</v>
      </c>
      <c r="BI161" t="str">
        <f>Tokens!BK163</f>
        <v>Calvi On The Rocks</v>
      </c>
    </row>
    <row r="162" spans="1:61" x14ac:dyDescent="0.3">
      <c r="A162" t="str">
        <f>Tokens!C164</f>
        <v>#149 Pass Private Island Club</v>
      </c>
      <c r="B162" t="str">
        <f>Tokens!D164</f>
        <v>COR22A149</v>
      </c>
      <c r="C162" t="str">
        <f>Tokens!E164</f>
        <v>The Private Island Club : networking &amp; party / Pass NFT All Access - 1 édition Calvi on the Rocks 2022</v>
      </c>
      <c r="D162">
        <f>Tokens!F164</f>
        <v>1000</v>
      </c>
      <c r="E162" t="str">
        <f>Tokens!G164</f>
        <v>https://bafybeiebhhwgl6bi4uos2bmjungsantgfiagztzv2lou2k4lftx6jqbuma.ipfs.nftstorage.link?image_149.webp</v>
      </c>
      <c r="F162" t="str">
        <f>Tokens!H164</f>
        <v>NfluenT for Calvi On The rocks</v>
      </c>
      <c r="G162">
        <f>Tokens!I164</f>
        <v>0</v>
      </c>
      <c r="H162" t="str">
        <f>Tokens!J164</f>
        <v>Pass festival &amp; Avantages</v>
      </c>
      <c r="I162" t="str">
        <f>Tokens!K164</f>
        <v>pour une (1) personne</v>
      </c>
      <c r="J162" t="str">
        <f>Tokens!L164</f>
        <v>Edition1</v>
      </c>
      <c r="K162">
        <f>Tokens!M164</f>
        <v>1</v>
      </c>
      <c r="L162" t="str">
        <f>Tokens!N164</f>
        <v>Last use</v>
      </c>
      <c r="M162">
        <f>Tokens!O164</f>
        <v>0</v>
      </c>
      <c r="N162" t="str">
        <f>Tokens!P164</f>
        <v>avantage1</v>
      </c>
      <c r="O162" t="str">
        <f>Tokens!Q164</f>
        <v>accès au Backstage (dans la limite des places disponibles)</v>
      </c>
      <c r="P162" t="str">
        <f>Tokens!R164</f>
        <v>avantage2</v>
      </c>
      <c r="Q162" t="str">
        <f>Tokens!S164</f>
        <v>accès à la Villa Festival (artistes, influenceurs, media, pro, entrepreneurs, networking... )</v>
      </c>
      <c r="R162" t="str">
        <f>Tokens!T164</f>
        <v>avantage3</v>
      </c>
      <c r="S162" t="str">
        <f>Tokens!U164</f>
        <v>accès pro Chez Tao</v>
      </c>
      <c r="T162" t="str">
        <f>Tokens!V164</f>
        <v>avantage4</v>
      </c>
      <c r="U162" t="str">
        <f>Tokens!W164</f>
        <v>entrée coupe-file au festival</v>
      </c>
      <c r="V162" t="str">
        <f>Tokens!X164</f>
        <v>avantage5</v>
      </c>
      <c r="W162" t="str">
        <f>Tokens!Y164</f>
        <v>accès à l'espace Pro/VIP (dans la limite des places disponibles)</v>
      </c>
      <c r="X162">
        <f>Tokens!Z164</f>
        <v>0</v>
      </c>
      <c r="Y162">
        <f>Tokens!AA164</f>
        <v>0</v>
      </c>
      <c r="Z162">
        <f>Tokens!AB164</f>
        <v>0</v>
      </c>
      <c r="AA162">
        <f>Tokens!AC164</f>
        <v>0</v>
      </c>
      <c r="AB162">
        <f>Tokens!AD164</f>
        <v>0</v>
      </c>
      <c r="AC162">
        <f>Tokens!AE164</f>
        <v>0</v>
      </c>
      <c r="AD162">
        <f>Tokens!AF164</f>
        <v>0</v>
      </c>
      <c r="AE162">
        <f>Tokens!AG164</f>
        <v>0</v>
      </c>
      <c r="AF162">
        <f>Tokens!AH164</f>
        <v>0</v>
      </c>
      <c r="AG162">
        <f>Tokens!AI164</f>
        <v>0</v>
      </c>
      <c r="AH162">
        <f>Tokens!AJ164</f>
        <v>0</v>
      </c>
      <c r="AI162">
        <f>Tokens!AK164</f>
        <v>0</v>
      </c>
      <c r="AJ162">
        <f>Tokens!AL164</f>
        <v>0</v>
      </c>
      <c r="AK162">
        <f>Tokens!AM164</f>
        <v>0</v>
      </c>
      <c r="AL162">
        <f>Tokens!AN164</f>
        <v>0</v>
      </c>
      <c r="AM162">
        <f>Tokens!AO164</f>
        <v>0</v>
      </c>
      <c r="AN162">
        <f>Tokens!AP164</f>
        <v>0</v>
      </c>
      <c r="AO162">
        <f>Tokens!AQ164</f>
        <v>0</v>
      </c>
      <c r="AP162">
        <f>Tokens!AR164</f>
        <v>0</v>
      </c>
      <c r="AQ162">
        <f>Tokens!AS164</f>
        <v>0</v>
      </c>
      <c r="AR162">
        <f>Tokens!AT164</f>
        <v>0</v>
      </c>
      <c r="AS162">
        <f>Tokens!AU164</f>
        <v>0</v>
      </c>
      <c r="AT162">
        <f>Tokens!AV164</f>
        <v>0</v>
      </c>
      <c r="AU162">
        <f>Tokens!AW164</f>
        <v>0</v>
      </c>
      <c r="AV162" t="str">
        <f>Tokens!AX164</f>
        <v>ncreator</v>
      </c>
      <c r="AW162">
        <f>Tokens!AY164</f>
        <v>10</v>
      </c>
      <c r="AX162" t="str">
        <f>Tokens!AZ164</f>
        <v>cotrcrea</v>
      </c>
      <c r="AY162">
        <f>Tokens!BA164</f>
        <v>90</v>
      </c>
      <c r="AZ162" t="str">
        <f>Tokens!BB164</f>
        <v>nminer</v>
      </c>
      <c r="BA162">
        <f>Tokens!BC164</f>
        <v>0</v>
      </c>
      <c r="BB162">
        <f>Tokens!BD164</f>
        <v>0</v>
      </c>
      <c r="BC162">
        <f>Tokens!BE164</f>
        <v>0</v>
      </c>
      <c r="BD162">
        <f>Tokens!BF164</f>
        <v>0</v>
      </c>
      <c r="BE162">
        <f>Tokens!BG164</f>
        <v>0</v>
      </c>
      <c r="BF162">
        <f>Tokens!BH164</f>
        <v>0</v>
      </c>
      <c r="BG162">
        <f>Tokens!BI164</f>
        <v>0</v>
      </c>
      <c r="BH162" t="str">
        <f>Tokens!BJ164</f>
        <v>PASS The Private Island Club</v>
      </c>
      <c r="BI162" t="str">
        <f>Tokens!BK164</f>
        <v>Calvi On The Rocks</v>
      </c>
    </row>
    <row r="163" spans="1:61" x14ac:dyDescent="0.3">
      <c r="A163" t="str">
        <f>Tokens!C165</f>
        <v>#150 Pass Private Island Club</v>
      </c>
      <c r="B163" t="str">
        <f>Tokens!D165</f>
        <v>COR22A150</v>
      </c>
      <c r="C163" t="str">
        <f>Tokens!E165</f>
        <v>The Private Island Club : networking &amp; party / Pass NFT All Access - 1 édition Calvi on the Rocks 2022</v>
      </c>
      <c r="D163">
        <f>Tokens!F165</f>
        <v>1000</v>
      </c>
      <c r="E163" t="str">
        <f>Tokens!G165</f>
        <v>https://bafybeiak5loftrq6vl6bnut5fsaxpuzq247fizhxxoeudsgyjd6wwx3zw4.ipfs.nftstorage.link?image_150.webp</v>
      </c>
      <c r="F163" t="str">
        <f>Tokens!H165</f>
        <v>NfluenT for Calvi On The rocks</v>
      </c>
      <c r="G163">
        <f>Tokens!I165</f>
        <v>0</v>
      </c>
      <c r="H163" t="str">
        <f>Tokens!J165</f>
        <v>Pass festival &amp; Avantages</v>
      </c>
      <c r="I163" t="str">
        <f>Tokens!K165</f>
        <v>pour une (1) personne</v>
      </c>
      <c r="J163" t="str">
        <f>Tokens!L165</f>
        <v>Edition1</v>
      </c>
      <c r="K163">
        <f>Tokens!M165</f>
        <v>1</v>
      </c>
      <c r="L163" t="str">
        <f>Tokens!N165</f>
        <v>Last use</v>
      </c>
      <c r="M163">
        <f>Tokens!O165</f>
        <v>0</v>
      </c>
      <c r="N163" t="str">
        <f>Tokens!P165</f>
        <v>avantage1</v>
      </c>
      <c r="O163" t="str">
        <f>Tokens!Q165</f>
        <v>accès au Backstage (dans la limite des places disponibles)</v>
      </c>
      <c r="P163" t="str">
        <f>Tokens!R165</f>
        <v>avantage2</v>
      </c>
      <c r="Q163" t="str">
        <f>Tokens!S165</f>
        <v>accès à la Villa Festival (artistes, influenceurs, media, pro, entrepreneurs, networking... )</v>
      </c>
      <c r="R163" t="str">
        <f>Tokens!T165</f>
        <v>avantage3</v>
      </c>
      <c r="S163" t="str">
        <f>Tokens!U165</f>
        <v>accès pro Chez Tao</v>
      </c>
      <c r="T163" t="str">
        <f>Tokens!V165</f>
        <v>avantage4</v>
      </c>
      <c r="U163" t="str">
        <f>Tokens!W165</f>
        <v>entrée coupe-file au festival</v>
      </c>
      <c r="V163" t="str">
        <f>Tokens!X165</f>
        <v>avantage5</v>
      </c>
      <c r="W163" t="str">
        <f>Tokens!Y165</f>
        <v>accès à l'espace Pro/VIP (dans la limite des places disponibles)</v>
      </c>
      <c r="X163">
        <f>Tokens!Z165</f>
        <v>0</v>
      </c>
      <c r="Y163">
        <f>Tokens!AA165</f>
        <v>0</v>
      </c>
      <c r="Z163">
        <f>Tokens!AB165</f>
        <v>0</v>
      </c>
      <c r="AA163">
        <f>Tokens!AC165</f>
        <v>0</v>
      </c>
      <c r="AB163">
        <f>Tokens!AD165</f>
        <v>0</v>
      </c>
      <c r="AC163">
        <f>Tokens!AE165</f>
        <v>0</v>
      </c>
      <c r="AD163">
        <f>Tokens!AF165</f>
        <v>0</v>
      </c>
      <c r="AE163">
        <f>Tokens!AG165</f>
        <v>0</v>
      </c>
      <c r="AF163">
        <f>Tokens!AH165</f>
        <v>0</v>
      </c>
      <c r="AG163">
        <f>Tokens!AI165</f>
        <v>0</v>
      </c>
      <c r="AH163">
        <f>Tokens!AJ165</f>
        <v>0</v>
      </c>
      <c r="AI163">
        <f>Tokens!AK165</f>
        <v>0</v>
      </c>
      <c r="AJ163">
        <f>Tokens!AL165</f>
        <v>0</v>
      </c>
      <c r="AK163">
        <f>Tokens!AM165</f>
        <v>0</v>
      </c>
      <c r="AL163">
        <f>Tokens!AN165</f>
        <v>0</v>
      </c>
      <c r="AM163">
        <f>Tokens!AO165</f>
        <v>0</v>
      </c>
      <c r="AN163">
        <f>Tokens!AP165</f>
        <v>0</v>
      </c>
      <c r="AO163">
        <f>Tokens!AQ165</f>
        <v>0</v>
      </c>
      <c r="AP163">
        <f>Tokens!AR165</f>
        <v>0</v>
      </c>
      <c r="AQ163">
        <f>Tokens!AS165</f>
        <v>0</v>
      </c>
      <c r="AR163">
        <f>Tokens!AT165</f>
        <v>0</v>
      </c>
      <c r="AS163">
        <f>Tokens!AU165</f>
        <v>0</v>
      </c>
      <c r="AT163">
        <f>Tokens!AV165</f>
        <v>0</v>
      </c>
      <c r="AU163">
        <f>Tokens!AW165</f>
        <v>0</v>
      </c>
      <c r="AV163" t="str">
        <f>Tokens!AX165</f>
        <v>ncreator</v>
      </c>
      <c r="AW163">
        <f>Tokens!AY165</f>
        <v>10</v>
      </c>
      <c r="AX163" t="str">
        <f>Tokens!AZ165</f>
        <v>cotrcrea</v>
      </c>
      <c r="AY163">
        <f>Tokens!BA165</f>
        <v>90</v>
      </c>
      <c r="AZ163" t="str">
        <f>Tokens!BB165</f>
        <v>nminer</v>
      </c>
      <c r="BA163">
        <f>Tokens!BC165</f>
        <v>0</v>
      </c>
      <c r="BB163">
        <f>Tokens!BD165</f>
        <v>0</v>
      </c>
      <c r="BC163">
        <f>Tokens!BE165</f>
        <v>0</v>
      </c>
      <c r="BD163">
        <f>Tokens!BF165</f>
        <v>0</v>
      </c>
      <c r="BE163">
        <f>Tokens!BG165</f>
        <v>0</v>
      </c>
      <c r="BF163">
        <f>Tokens!BH165</f>
        <v>0</v>
      </c>
      <c r="BG163">
        <f>Tokens!BI165</f>
        <v>0</v>
      </c>
      <c r="BH163" t="str">
        <f>Tokens!BJ165</f>
        <v>PASS The Private Island Club</v>
      </c>
      <c r="BI163" t="str">
        <f>Tokens!BK165</f>
        <v>Calvi On The Rocks</v>
      </c>
    </row>
    <row r="164" spans="1:61" x14ac:dyDescent="0.3">
      <c r="A164" t="str">
        <f>Tokens!C166</f>
        <v>#151 Pass Private Island Club</v>
      </c>
      <c r="B164" t="str">
        <f>Tokens!D166</f>
        <v>COR22A151</v>
      </c>
      <c r="C164" t="str">
        <f>Tokens!E166</f>
        <v>The Private Island Club : networking &amp; party / Pass NFT All Access - 1 édition Calvi on the Rocks 2022</v>
      </c>
      <c r="D164">
        <f>Tokens!F166</f>
        <v>1000</v>
      </c>
      <c r="E164" t="str">
        <f>Tokens!G166</f>
        <v>https://bafybeibgosdylzfj22byazszdtzbjrkdy3b2hnjsuogx33ns2eqljwn4zy.ipfs.nftstorage.link?image_151.webp</v>
      </c>
      <c r="F164" t="str">
        <f>Tokens!H166</f>
        <v>NfluenT for Calvi On The rocks</v>
      </c>
      <c r="G164">
        <f>Tokens!I166</f>
        <v>0</v>
      </c>
      <c r="H164" t="str">
        <f>Tokens!J166</f>
        <v>Pass festival &amp; Avantages</v>
      </c>
      <c r="I164" t="str">
        <f>Tokens!K166</f>
        <v>pour une (1) personne</v>
      </c>
      <c r="J164" t="str">
        <f>Tokens!L166</f>
        <v>Edition1</v>
      </c>
      <c r="K164">
        <f>Tokens!M166</f>
        <v>1</v>
      </c>
      <c r="L164" t="str">
        <f>Tokens!N166</f>
        <v>Last use</v>
      </c>
      <c r="M164">
        <f>Tokens!O166</f>
        <v>0</v>
      </c>
      <c r="N164" t="str">
        <f>Tokens!P166</f>
        <v>avantage1</v>
      </c>
      <c r="O164" t="str">
        <f>Tokens!Q166</f>
        <v>accès au Backstage (dans la limite des places disponibles)</v>
      </c>
      <c r="P164" t="str">
        <f>Tokens!R166</f>
        <v>avantage2</v>
      </c>
      <c r="Q164" t="str">
        <f>Tokens!S166</f>
        <v>accès à la Villa Festival (artistes, influenceurs, media, pro, entrepreneurs, networking... )</v>
      </c>
      <c r="R164" t="str">
        <f>Tokens!T166</f>
        <v>avantage3</v>
      </c>
      <c r="S164" t="str">
        <f>Tokens!U166</f>
        <v>accès pro Chez Tao</v>
      </c>
      <c r="T164" t="str">
        <f>Tokens!V166</f>
        <v>avantage4</v>
      </c>
      <c r="U164" t="str">
        <f>Tokens!W166</f>
        <v>entrée coupe-file au festival</v>
      </c>
      <c r="V164" t="str">
        <f>Tokens!X166</f>
        <v>avantage5</v>
      </c>
      <c r="W164" t="str">
        <f>Tokens!Y166</f>
        <v>accès à l'espace Pro/VIP (dans la limite des places disponibles)</v>
      </c>
      <c r="X164">
        <f>Tokens!Z166</f>
        <v>0</v>
      </c>
      <c r="Y164">
        <f>Tokens!AA166</f>
        <v>0</v>
      </c>
      <c r="Z164">
        <f>Tokens!AB166</f>
        <v>0</v>
      </c>
      <c r="AA164">
        <f>Tokens!AC166</f>
        <v>0</v>
      </c>
      <c r="AB164">
        <f>Tokens!AD166</f>
        <v>0</v>
      </c>
      <c r="AC164">
        <f>Tokens!AE166</f>
        <v>0</v>
      </c>
      <c r="AD164">
        <f>Tokens!AF166</f>
        <v>0</v>
      </c>
      <c r="AE164">
        <f>Tokens!AG166</f>
        <v>0</v>
      </c>
      <c r="AF164">
        <f>Tokens!AH166</f>
        <v>0</v>
      </c>
      <c r="AG164">
        <f>Tokens!AI166</f>
        <v>0</v>
      </c>
      <c r="AH164">
        <f>Tokens!AJ166</f>
        <v>0</v>
      </c>
      <c r="AI164">
        <f>Tokens!AK166</f>
        <v>0</v>
      </c>
      <c r="AJ164">
        <f>Tokens!AL166</f>
        <v>0</v>
      </c>
      <c r="AK164">
        <f>Tokens!AM166</f>
        <v>0</v>
      </c>
      <c r="AL164">
        <f>Tokens!AN166</f>
        <v>0</v>
      </c>
      <c r="AM164">
        <f>Tokens!AO166</f>
        <v>0</v>
      </c>
      <c r="AN164">
        <f>Tokens!AP166</f>
        <v>0</v>
      </c>
      <c r="AO164">
        <f>Tokens!AQ166</f>
        <v>0</v>
      </c>
      <c r="AP164">
        <f>Tokens!AR166</f>
        <v>0</v>
      </c>
      <c r="AQ164">
        <f>Tokens!AS166</f>
        <v>0</v>
      </c>
      <c r="AR164">
        <f>Tokens!AT166</f>
        <v>0</v>
      </c>
      <c r="AS164">
        <f>Tokens!AU166</f>
        <v>0</v>
      </c>
      <c r="AT164">
        <f>Tokens!AV166</f>
        <v>0</v>
      </c>
      <c r="AU164">
        <f>Tokens!AW166</f>
        <v>0</v>
      </c>
      <c r="AV164" t="str">
        <f>Tokens!AX166</f>
        <v>ncreator</v>
      </c>
      <c r="AW164">
        <f>Tokens!AY166</f>
        <v>10</v>
      </c>
      <c r="AX164" t="str">
        <f>Tokens!AZ166</f>
        <v>cotrcrea</v>
      </c>
      <c r="AY164">
        <f>Tokens!BA166</f>
        <v>90</v>
      </c>
      <c r="AZ164" t="str">
        <f>Tokens!BB166</f>
        <v>nminer</v>
      </c>
      <c r="BA164">
        <f>Tokens!BC166</f>
        <v>0</v>
      </c>
      <c r="BB164">
        <f>Tokens!BD166</f>
        <v>0</v>
      </c>
      <c r="BC164">
        <f>Tokens!BE166</f>
        <v>0</v>
      </c>
      <c r="BD164">
        <f>Tokens!BF166</f>
        <v>0</v>
      </c>
      <c r="BE164">
        <f>Tokens!BG166</f>
        <v>0</v>
      </c>
      <c r="BF164">
        <f>Tokens!BH166</f>
        <v>0</v>
      </c>
      <c r="BG164">
        <f>Tokens!BI166</f>
        <v>0</v>
      </c>
      <c r="BH164" t="str">
        <f>Tokens!BJ166</f>
        <v>PASS The Private Island Club</v>
      </c>
      <c r="BI164" t="str">
        <f>Tokens!BK166</f>
        <v>Calvi On The Rocks</v>
      </c>
    </row>
    <row r="165" spans="1:61" x14ac:dyDescent="0.3">
      <c r="A165" t="str">
        <f>Tokens!C167</f>
        <v>#152 Pass Private Island Club</v>
      </c>
      <c r="B165" t="str">
        <f>Tokens!D167</f>
        <v>COR22A152</v>
      </c>
      <c r="C165" t="str">
        <f>Tokens!E167</f>
        <v>The Private Island Club : networking &amp; party / Pass NFT All Access - 1 édition Calvi on the Rocks 2022</v>
      </c>
      <c r="D165">
        <f>Tokens!F167</f>
        <v>1000</v>
      </c>
      <c r="E165" t="str">
        <f>Tokens!G167</f>
        <v>https://bafybeiez66fmsqapsrlgicktpkpkjbjxy3twizzoagibpjoilvaibgdnve.ipfs.nftstorage.link?image_152.webp</v>
      </c>
      <c r="F165" t="str">
        <f>Tokens!H167</f>
        <v>NfluenT for Calvi On The rocks</v>
      </c>
      <c r="G165">
        <f>Tokens!I167</f>
        <v>0</v>
      </c>
      <c r="H165" t="str">
        <f>Tokens!J167</f>
        <v>Pass festival &amp; Avantages</v>
      </c>
      <c r="I165" t="str">
        <f>Tokens!K167</f>
        <v>pour une (1) personne</v>
      </c>
      <c r="J165" t="str">
        <f>Tokens!L167</f>
        <v>Edition1</v>
      </c>
      <c r="K165">
        <f>Tokens!M167</f>
        <v>1</v>
      </c>
      <c r="L165" t="str">
        <f>Tokens!N167</f>
        <v>Last use</v>
      </c>
      <c r="M165">
        <f>Tokens!O167</f>
        <v>0</v>
      </c>
      <c r="N165" t="str">
        <f>Tokens!P167</f>
        <v>avantage1</v>
      </c>
      <c r="O165" t="str">
        <f>Tokens!Q167</f>
        <v>accès au Backstage (dans la limite des places disponibles)</v>
      </c>
      <c r="P165" t="str">
        <f>Tokens!R167</f>
        <v>avantage2</v>
      </c>
      <c r="Q165" t="str">
        <f>Tokens!S167</f>
        <v>accès à la Villa Festival (artistes, influenceurs, media, pro, entrepreneurs, networking... )</v>
      </c>
      <c r="R165" t="str">
        <f>Tokens!T167</f>
        <v>avantage3</v>
      </c>
      <c r="S165" t="str">
        <f>Tokens!U167</f>
        <v>accès pro Chez Tao</v>
      </c>
      <c r="T165" t="str">
        <f>Tokens!V167</f>
        <v>avantage4</v>
      </c>
      <c r="U165" t="str">
        <f>Tokens!W167</f>
        <v>entrée coupe-file au festival</v>
      </c>
      <c r="V165" t="str">
        <f>Tokens!X167</f>
        <v>avantage5</v>
      </c>
      <c r="W165" t="str">
        <f>Tokens!Y167</f>
        <v>accès à l'espace Pro/VIP (dans la limite des places disponibles)</v>
      </c>
      <c r="X165">
        <f>Tokens!Z167</f>
        <v>0</v>
      </c>
      <c r="Y165">
        <f>Tokens!AA167</f>
        <v>0</v>
      </c>
      <c r="Z165">
        <f>Tokens!AB167</f>
        <v>0</v>
      </c>
      <c r="AA165">
        <f>Tokens!AC167</f>
        <v>0</v>
      </c>
      <c r="AB165">
        <f>Tokens!AD167</f>
        <v>0</v>
      </c>
      <c r="AC165">
        <f>Tokens!AE167</f>
        <v>0</v>
      </c>
      <c r="AD165">
        <f>Tokens!AF167</f>
        <v>0</v>
      </c>
      <c r="AE165">
        <f>Tokens!AG167</f>
        <v>0</v>
      </c>
      <c r="AF165">
        <f>Tokens!AH167</f>
        <v>0</v>
      </c>
      <c r="AG165">
        <f>Tokens!AI167</f>
        <v>0</v>
      </c>
      <c r="AH165">
        <f>Tokens!AJ167</f>
        <v>0</v>
      </c>
      <c r="AI165">
        <f>Tokens!AK167</f>
        <v>0</v>
      </c>
      <c r="AJ165">
        <f>Tokens!AL167</f>
        <v>0</v>
      </c>
      <c r="AK165">
        <f>Tokens!AM167</f>
        <v>0</v>
      </c>
      <c r="AL165">
        <f>Tokens!AN167</f>
        <v>0</v>
      </c>
      <c r="AM165">
        <f>Tokens!AO167</f>
        <v>0</v>
      </c>
      <c r="AN165">
        <f>Tokens!AP167</f>
        <v>0</v>
      </c>
      <c r="AO165">
        <f>Tokens!AQ167</f>
        <v>0</v>
      </c>
      <c r="AP165">
        <f>Tokens!AR167</f>
        <v>0</v>
      </c>
      <c r="AQ165">
        <f>Tokens!AS167</f>
        <v>0</v>
      </c>
      <c r="AR165">
        <f>Tokens!AT167</f>
        <v>0</v>
      </c>
      <c r="AS165">
        <f>Tokens!AU167</f>
        <v>0</v>
      </c>
      <c r="AT165">
        <f>Tokens!AV167</f>
        <v>0</v>
      </c>
      <c r="AU165">
        <f>Tokens!AW167</f>
        <v>0</v>
      </c>
      <c r="AV165" t="str">
        <f>Tokens!AX167</f>
        <v>ncreator</v>
      </c>
      <c r="AW165">
        <f>Tokens!AY167</f>
        <v>10</v>
      </c>
      <c r="AX165" t="str">
        <f>Tokens!AZ167</f>
        <v>cotrcrea</v>
      </c>
      <c r="AY165">
        <f>Tokens!BA167</f>
        <v>90</v>
      </c>
      <c r="AZ165" t="str">
        <f>Tokens!BB167</f>
        <v>nminer</v>
      </c>
      <c r="BA165">
        <f>Tokens!BC167</f>
        <v>0</v>
      </c>
      <c r="BB165">
        <f>Tokens!BD167</f>
        <v>0</v>
      </c>
      <c r="BC165">
        <f>Tokens!BE167</f>
        <v>0</v>
      </c>
      <c r="BD165">
        <f>Tokens!BF167</f>
        <v>0</v>
      </c>
      <c r="BE165">
        <f>Tokens!BG167</f>
        <v>0</v>
      </c>
      <c r="BF165">
        <f>Tokens!BH167</f>
        <v>0</v>
      </c>
      <c r="BG165">
        <f>Tokens!BI167</f>
        <v>0</v>
      </c>
      <c r="BH165" t="str">
        <f>Tokens!BJ167</f>
        <v>PASS The Private Island Club</v>
      </c>
      <c r="BI165" t="str">
        <f>Tokens!BK167</f>
        <v>Calvi On The Rocks</v>
      </c>
    </row>
    <row r="166" spans="1:61" x14ac:dyDescent="0.3">
      <c r="A166" t="str">
        <f>Tokens!C168</f>
        <v>#153 Pass Private Island Club</v>
      </c>
      <c r="B166" t="str">
        <f>Tokens!D168</f>
        <v>COR22A153</v>
      </c>
      <c r="C166" t="str">
        <f>Tokens!E168</f>
        <v>The Private Island Club : networking &amp; party / Pass NFT All Access - 1 édition Calvi on the Rocks 2022</v>
      </c>
      <c r="D166">
        <f>Tokens!F168</f>
        <v>1000</v>
      </c>
      <c r="E166" t="str">
        <f>Tokens!G168</f>
        <v>https://bafybeihamwqld4vdkkw3ms2i2dxua7msukzi366gdsicn6epqrueneleyu.ipfs.nftstorage.link?image_153.webp</v>
      </c>
      <c r="F166" t="str">
        <f>Tokens!H168</f>
        <v>NfluenT for Calvi On The rocks</v>
      </c>
      <c r="G166">
        <f>Tokens!I168</f>
        <v>0</v>
      </c>
      <c r="H166" t="str">
        <f>Tokens!J168</f>
        <v>Pass festival &amp; Avantages</v>
      </c>
      <c r="I166" t="str">
        <f>Tokens!K168</f>
        <v>pour une (1) personne</v>
      </c>
      <c r="J166" t="str">
        <f>Tokens!L168</f>
        <v>Edition1</v>
      </c>
      <c r="K166">
        <f>Tokens!M168</f>
        <v>1</v>
      </c>
      <c r="L166" t="str">
        <f>Tokens!N168</f>
        <v>Last use</v>
      </c>
      <c r="M166">
        <f>Tokens!O168</f>
        <v>0</v>
      </c>
      <c r="N166" t="str">
        <f>Tokens!P168</f>
        <v>avantage1</v>
      </c>
      <c r="O166" t="str">
        <f>Tokens!Q168</f>
        <v>accès au Backstage (dans la limite des places disponibles)</v>
      </c>
      <c r="P166" t="str">
        <f>Tokens!R168</f>
        <v>avantage2</v>
      </c>
      <c r="Q166" t="str">
        <f>Tokens!S168</f>
        <v>accès à la Villa Festival (artistes, influenceurs, media, pro, entrepreneurs, networking... )</v>
      </c>
      <c r="R166" t="str">
        <f>Tokens!T168</f>
        <v>avantage3</v>
      </c>
      <c r="S166" t="str">
        <f>Tokens!U168</f>
        <v>accès pro Chez Tao</v>
      </c>
      <c r="T166" t="str">
        <f>Tokens!V168</f>
        <v>avantage4</v>
      </c>
      <c r="U166" t="str">
        <f>Tokens!W168</f>
        <v>entrée coupe-file au festival</v>
      </c>
      <c r="V166" t="str">
        <f>Tokens!X168</f>
        <v>avantage5</v>
      </c>
      <c r="W166" t="str">
        <f>Tokens!Y168</f>
        <v>accès à l'espace Pro/VIP (dans la limite des places disponibles)</v>
      </c>
      <c r="X166">
        <f>Tokens!Z168</f>
        <v>0</v>
      </c>
      <c r="Y166">
        <f>Tokens!AA168</f>
        <v>0</v>
      </c>
      <c r="Z166">
        <f>Tokens!AB168</f>
        <v>0</v>
      </c>
      <c r="AA166">
        <f>Tokens!AC168</f>
        <v>0</v>
      </c>
      <c r="AB166">
        <f>Tokens!AD168</f>
        <v>0</v>
      </c>
      <c r="AC166">
        <f>Tokens!AE168</f>
        <v>0</v>
      </c>
      <c r="AD166">
        <f>Tokens!AF168</f>
        <v>0</v>
      </c>
      <c r="AE166">
        <f>Tokens!AG168</f>
        <v>0</v>
      </c>
      <c r="AF166">
        <f>Tokens!AH168</f>
        <v>0</v>
      </c>
      <c r="AG166">
        <f>Tokens!AI168</f>
        <v>0</v>
      </c>
      <c r="AH166">
        <f>Tokens!AJ168</f>
        <v>0</v>
      </c>
      <c r="AI166">
        <f>Tokens!AK168</f>
        <v>0</v>
      </c>
      <c r="AJ166">
        <f>Tokens!AL168</f>
        <v>0</v>
      </c>
      <c r="AK166">
        <f>Tokens!AM168</f>
        <v>0</v>
      </c>
      <c r="AL166">
        <f>Tokens!AN168</f>
        <v>0</v>
      </c>
      <c r="AM166">
        <f>Tokens!AO168</f>
        <v>0</v>
      </c>
      <c r="AN166">
        <f>Tokens!AP168</f>
        <v>0</v>
      </c>
      <c r="AO166">
        <f>Tokens!AQ168</f>
        <v>0</v>
      </c>
      <c r="AP166">
        <f>Tokens!AR168</f>
        <v>0</v>
      </c>
      <c r="AQ166">
        <f>Tokens!AS168</f>
        <v>0</v>
      </c>
      <c r="AR166">
        <f>Tokens!AT168</f>
        <v>0</v>
      </c>
      <c r="AS166">
        <f>Tokens!AU168</f>
        <v>0</v>
      </c>
      <c r="AT166">
        <f>Tokens!AV168</f>
        <v>0</v>
      </c>
      <c r="AU166">
        <f>Tokens!AW168</f>
        <v>0</v>
      </c>
      <c r="AV166" t="str">
        <f>Tokens!AX168</f>
        <v>ncreator</v>
      </c>
      <c r="AW166">
        <f>Tokens!AY168</f>
        <v>10</v>
      </c>
      <c r="AX166" t="str">
        <f>Tokens!AZ168</f>
        <v>cotrcrea</v>
      </c>
      <c r="AY166">
        <f>Tokens!BA168</f>
        <v>90</v>
      </c>
      <c r="AZ166" t="str">
        <f>Tokens!BB168</f>
        <v>nminer</v>
      </c>
      <c r="BA166">
        <f>Tokens!BC168</f>
        <v>0</v>
      </c>
      <c r="BB166">
        <f>Tokens!BD168</f>
        <v>0</v>
      </c>
      <c r="BC166">
        <f>Tokens!BE168</f>
        <v>0</v>
      </c>
      <c r="BD166">
        <f>Tokens!BF168</f>
        <v>0</v>
      </c>
      <c r="BE166">
        <f>Tokens!BG168</f>
        <v>0</v>
      </c>
      <c r="BF166">
        <f>Tokens!BH168</f>
        <v>0</v>
      </c>
      <c r="BG166">
        <f>Tokens!BI168</f>
        <v>0</v>
      </c>
      <c r="BH166" t="str">
        <f>Tokens!BJ168</f>
        <v>PASS The Private Island Club</v>
      </c>
      <c r="BI166" t="str">
        <f>Tokens!BK168</f>
        <v>Calvi On The Rocks</v>
      </c>
    </row>
    <row r="167" spans="1:61" x14ac:dyDescent="0.3">
      <c r="A167" t="str">
        <f>Tokens!C169</f>
        <v>#154 Pass Private Island Club</v>
      </c>
      <c r="B167" t="str">
        <f>Tokens!D169</f>
        <v>COR22A154</v>
      </c>
      <c r="C167" t="str">
        <f>Tokens!E169</f>
        <v>The Private Island Club : networking &amp; party / Pass NFT All Access - 1 édition Calvi on the Rocks 2022</v>
      </c>
      <c r="D167">
        <f>Tokens!F169</f>
        <v>1000</v>
      </c>
      <c r="E167" t="str">
        <f>Tokens!G169</f>
        <v>https://bafybeifitslmtl46oun2zpysxdxxsdzogwp2rgcgrohinbphwsrqcppcue.ipfs.nftstorage.link?image_154.webp</v>
      </c>
      <c r="F167" t="str">
        <f>Tokens!H169</f>
        <v>NfluenT for Calvi On The rocks</v>
      </c>
      <c r="G167">
        <f>Tokens!I169</f>
        <v>0</v>
      </c>
      <c r="H167" t="str">
        <f>Tokens!J169</f>
        <v>Pass festival &amp; Avantages</v>
      </c>
      <c r="I167" t="str">
        <f>Tokens!K169</f>
        <v>pour une (1) personne</v>
      </c>
      <c r="J167" t="str">
        <f>Tokens!L169</f>
        <v>Edition1</v>
      </c>
      <c r="K167">
        <f>Tokens!M169</f>
        <v>1</v>
      </c>
      <c r="L167" t="str">
        <f>Tokens!N169</f>
        <v>Last use</v>
      </c>
      <c r="M167">
        <f>Tokens!O169</f>
        <v>0</v>
      </c>
      <c r="N167" t="str">
        <f>Tokens!P169</f>
        <v>avantage1</v>
      </c>
      <c r="O167" t="str">
        <f>Tokens!Q169</f>
        <v>accès au Backstage (dans la limite des places disponibles)</v>
      </c>
      <c r="P167" t="str">
        <f>Tokens!R169</f>
        <v>avantage2</v>
      </c>
      <c r="Q167" t="str">
        <f>Tokens!S169</f>
        <v>accès à la Villa Festival (artistes, influenceurs, media, pro, entrepreneurs, networking... )</v>
      </c>
      <c r="R167" t="str">
        <f>Tokens!T169</f>
        <v>avantage3</v>
      </c>
      <c r="S167" t="str">
        <f>Tokens!U169</f>
        <v>accès pro Chez Tao</v>
      </c>
      <c r="T167" t="str">
        <f>Tokens!V169</f>
        <v>avantage4</v>
      </c>
      <c r="U167" t="str">
        <f>Tokens!W169</f>
        <v>entrée coupe-file au festival</v>
      </c>
      <c r="V167" t="str">
        <f>Tokens!X169</f>
        <v>avantage5</v>
      </c>
      <c r="W167" t="str">
        <f>Tokens!Y169</f>
        <v>accès à l'espace Pro/VIP (dans la limite des places disponibles)</v>
      </c>
      <c r="X167">
        <f>Tokens!Z169</f>
        <v>0</v>
      </c>
      <c r="Y167">
        <f>Tokens!AA169</f>
        <v>0</v>
      </c>
      <c r="Z167">
        <f>Tokens!AB169</f>
        <v>0</v>
      </c>
      <c r="AA167">
        <f>Tokens!AC169</f>
        <v>0</v>
      </c>
      <c r="AB167">
        <f>Tokens!AD169</f>
        <v>0</v>
      </c>
      <c r="AC167">
        <f>Tokens!AE169</f>
        <v>0</v>
      </c>
      <c r="AD167">
        <f>Tokens!AF169</f>
        <v>0</v>
      </c>
      <c r="AE167">
        <f>Tokens!AG169</f>
        <v>0</v>
      </c>
      <c r="AF167">
        <f>Tokens!AH169</f>
        <v>0</v>
      </c>
      <c r="AG167">
        <f>Tokens!AI169</f>
        <v>0</v>
      </c>
      <c r="AH167">
        <f>Tokens!AJ169</f>
        <v>0</v>
      </c>
      <c r="AI167">
        <f>Tokens!AK169</f>
        <v>0</v>
      </c>
      <c r="AJ167">
        <f>Tokens!AL169</f>
        <v>0</v>
      </c>
      <c r="AK167">
        <f>Tokens!AM169</f>
        <v>0</v>
      </c>
      <c r="AL167">
        <f>Tokens!AN169</f>
        <v>0</v>
      </c>
      <c r="AM167">
        <f>Tokens!AO169</f>
        <v>0</v>
      </c>
      <c r="AN167">
        <f>Tokens!AP169</f>
        <v>0</v>
      </c>
      <c r="AO167">
        <f>Tokens!AQ169</f>
        <v>0</v>
      </c>
      <c r="AP167">
        <f>Tokens!AR169</f>
        <v>0</v>
      </c>
      <c r="AQ167">
        <f>Tokens!AS169</f>
        <v>0</v>
      </c>
      <c r="AR167">
        <f>Tokens!AT169</f>
        <v>0</v>
      </c>
      <c r="AS167">
        <f>Tokens!AU169</f>
        <v>0</v>
      </c>
      <c r="AT167">
        <f>Tokens!AV169</f>
        <v>0</v>
      </c>
      <c r="AU167">
        <f>Tokens!AW169</f>
        <v>0</v>
      </c>
      <c r="AV167" t="str">
        <f>Tokens!AX169</f>
        <v>ncreator</v>
      </c>
      <c r="AW167">
        <f>Tokens!AY169</f>
        <v>10</v>
      </c>
      <c r="AX167" t="str">
        <f>Tokens!AZ169</f>
        <v>cotrcrea</v>
      </c>
      <c r="AY167">
        <f>Tokens!BA169</f>
        <v>90</v>
      </c>
      <c r="AZ167" t="str">
        <f>Tokens!BB169</f>
        <v>nminer</v>
      </c>
      <c r="BA167">
        <f>Tokens!BC169</f>
        <v>0</v>
      </c>
      <c r="BB167">
        <f>Tokens!BD169</f>
        <v>0</v>
      </c>
      <c r="BC167">
        <f>Tokens!BE169</f>
        <v>0</v>
      </c>
      <c r="BD167">
        <f>Tokens!BF169</f>
        <v>0</v>
      </c>
      <c r="BE167">
        <f>Tokens!BG169</f>
        <v>0</v>
      </c>
      <c r="BF167">
        <f>Tokens!BH169</f>
        <v>0</v>
      </c>
      <c r="BG167">
        <f>Tokens!BI169</f>
        <v>0</v>
      </c>
      <c r="BH167" t="str">
        <f>Tokens!BJ169</f>
        <v>PASS The Private Island Club</v>
      </c>
      <c r="BI167" t="str">
        <f>Tokens!BK169</f>
        <v>Calvi On The Rocks</v>
      </c>
    </row>
    <row r="168" spans="1:61" x14ac:dyDescent="0.3">
      <c r="A168" t="str">
        <f>Tokens!C170</f>
        <v>#155 Pass Private Island Club</v>
      </c>
      <c r="B168" t="str">
        <f>Tokens!D170</f>
        <v>COR22A155</v>
      </c>
      <c r="C168" t="str">
        <f>Tokens!E170</f>
        <v>The Private Island Club : networking &amp; party / Pass NFT All Access - 1 édition Calvi on the Rocks 2022</v>
      </c>
      <c r="D168">
        <f>Tokens!F170</f>
        <v>1000</v>
      </c>
      <c r="E168" t="str">
        <f>Tokens!G170</f>
        <v>https://bafybeicgjuelscz2pih4pmqejmbbq4k66izarbe3uya6bzlonxtdy4inxy.ipfs.nftstorage.link?image_155.webp</v>
      </c>
      <c r="F168" t="str">
        <f>Tokens!H170</f>
        <v>NfluenT for Calvi On The rocks</v>
      </c>
      <c r="G168">
        <f>Tokens!I170</f>
        <v>0</v>
      </c>
      <c r="H168" t="str">
        <f>Tokens!J170</f>
        <v>Pass festival &amp; Avantages</v>
      </c>
      <c r="I168" t="str">
        <f>Tokens!K170</f>
        <v>pour une (1) personne</v>
      </c>
      <c r="J168" t="str">
        <f>Tokens!L170</f>
        <v>Edition1</v>
      </c>
      <c r="K168">
        <f>Tokens!M170</f>
        <v>1</v>
      </c>
      <c r="L168" t="str">
        <f>Tokens!N170</f>
        <v>Last use</v>
      </c>
      <c r="M168">
        <f>Tokens!O170</f>
        <v>0</v>
      </c>
      <c r="N168" t="str">
        <f>Tokens!P170</f>
        <v>avantage1</v>
      </c>
      <c r="O168" t="str">
        <f>Tokens!Q170</f>
        <v>accès au Backstage (dans la limite des places disponibles)</v>
      </c>
      <c r="P168" t="str">
        <f>Tokens!R170</f>
        <v>avantage2</v>
      </c>
      <c r="Q168" t="str">
        <f>Tokens!S170</f>
        <v>accès à la Villa Festival (artistes, influenceurs, media, pro, entrepreneurs, networking... )</v>
      </c>
      <c r="R168" t="str">
        <f>Tokens!T170</f>
        <v>avantage3</v>
      </c>
      <c r="S168" t="str">
        <f>Tokens!U170</f>
        <v>accès pro Chez Tao</v>
      </c>
      <c r="T168" t="str">
        <f>Tokens!V170</f>
        <v>avantage4</v>
      </c>
      <c r="U168" t="str">
        <f>Tokens!W170</f>
        <v>entrée coupe-file au festival</v>
      </c>
      <c r="V168" t="str">
        <f>Tokens!X170</f>
        <v>avantage5</v>
      </c>
      <c r="W168" t="str">
        <f>Tokens!Y170</f>
        <v>accès à l'espace Pro/VIP (dans la limite des places disponibles)</v>
      </c>
      <c r="X168">
        <f>Tokens!Z170</f>
        <v>0</v>
      </c>
      <c r="Y168">
        <f>Tokens!AA170</f>
        <v>0</v>
      </c>
      <c r="Z168">
        <f>Tokens!AB170</f>
        <v>0</v>
      </c>
      <c r="AA168">
        <f>Tokens!AC170</f>
        <v>0</v>
      </c>
      <c r="AB168">
        <f>Tokens!AD170</f>
        <v>0</v>
      </c>
      <c r="AC168">
        <f>Tokens!AE170</f>
        <v>0</v>
      </c>
      <c r="AD168">
        <f>Tokens!AF170</f>
        <v>0</v>
      </c>
      <c r="AE168">
        <f>Tokens!AG170</f>
        <v>0</v>
      </c>
      <c r="AF168">
        <f>Tokens!AH170</f>
        <v>0</v>
      </c>
      <c r="AG168">
        <f>Tokens!AI170</f>
        <v>0</v>
      </c>
      <c r="AH168">
        <f>Tokens!AJ170</f>
        <v>0</v>
      </c>
      <c r="AI168">
        <f>Tokens!AK170</f>
        <v>0</v>
      </c>
      <c r="AJ168">
        <f>Tokens!AL170</f>
        <v>0</v>
      </c>
      <c r="AK168">
        <f>Tokens!AM170</f>
        <v>0</v>
      </c>
      <c r="AL168">
        <f>Tokens!AN170</f>
        <v>0</v>
      </c>
      <c r="AM168">
        <f>Tokens!AO170</f>
        <v>0</v>
      </c>
      <c r="AN168">
        <f>Tokens!AP170</f>
        <v>0</v>
      </c>
      <c r="AO168">
        <f>Tokens!AQ170</f>
        <v>0</v>
      </c>
      <c r="AP168">
        <f>Tokens!AR170</f>
        <v>0</v>
      </c>
      <c r="AQ168">
        <f>Tokens!AS170</f>
        <v>0</v>
      </c>
      <c r="AR168">
        <f>Tokens!AT170</f>
        <v>0</v>
      </c>
      <c r="AS168">
        <f>Tokens!AU170</f>
        <v>0</v>
      </c>
      <c r="AT168">
        <f>Tokens!AV170</f>
        <v>0</v>
      </c>
      <c r="AU168">
        <f>Tokens!AW170</f>
        <v>0</v>
      </c>
      <c r="AV168" t="str">
        <f>Tokens!AX170</f>
        <v>ncreator</v>
      </c>
      <c r="AW168">
        <f>Tokens!AY170</f>
        <v>10</v>
      </c>
      <c r="AX168" t="str">
        <f>Tokens!AZ170</f>
        <v>cotrcrea</v>
      </c>
      <c r="AY168">
        <f>Tokens!BA170</f>
        <v>90</v>
      </c>
      <c r="AZ168" t="str">
        <f>Tokens!BB170</f>
        <v>nminer</v>
      </c>
      <c r="BA168">
        <f>Tokens!BC170</f>
        <v>0</v>
      </c>
      <c r="BB168">
        <f>Tokens!BD170</f>
        <v>0</v>
      </c>
      <c r="BC168">
        <f>Tokens!BE170</f>
        <v>0</v>
      </c>
      <c r="BD168">
        <f>Tokens!BF170</f>
        <v>0</v>
      </c>
      <c r="BE168">
        <f>Tokens!BG170</f>
        <v>0</v>
      </c>
      <c r="BF168">
        <f>Tokens!BH170</f>
        <v>0</v>
      </c>
      <c r="BG168">
        <f>Tokens!BI170</f>
        <v>0</v>
      </c>
      <c r="BH168" t="str">
        <f>Tokens!BJ170</f>
        <v>PASS The Private Island Club</v>
      </c>
      <c r="BI168" t="str">
        <f>Tokens!BK170</f>
        <v>Calvi On The Rocks</v>
      </c>
    </row>
    <row r="169" spans="1:61" x14ac:dyDescent="0.3">
      <c r="A169" t="str">
        <f>Tokens!C171</f>
        <v>#156 Pass Private Island Club</v>
      </c>
      <c r="B169" t="str">
        <f>Tokens!D171</f>
        <v>COR22A156</v>
      </c>
      <c r="C169" t="str">
        <f>Tokens!E171</f>
        <v>The Private Island Club : networking &amp; party / Pass NFT All Access - 1 édition Calvi on the Rocks 2022</v>
      </c>
      <c r="D169">
        <f>Tokens!F171</f>
        <v>1000</v>
      </c>
      <c r="E169" t="str">
        <f>Tokens!G171</f>
        <v>https://bafybeiaic753mzyzxymbk7qpmexk3owz2w44x32y4lg2w7vwij53lset2e.ipfs.nftstorage.link?image_156.webp</v>
      </c>
      <c r="F169" t="str">
        <f>Tokens!H171</f>
        <v>NfluenT for Calvi On The rocks</v>
      </c>
      <c r="G169">
        <f>Tokens!I171</f>
        <v>0</v>
      </c>
      <c r="H169" t="str">
        <f>Tokens!J171</f>
        <v>Pass festival &amp; Avantages</v>
      </c>
      <c r="I169" t="str">
        <f>Tokens!K171</f>
        <v>pour une (1) personne</v>
      </c>
      <c r="J169" t="str">
        <f>Tokens!L171</f>
        <v>Edition1</v>
      </c>
      <c r="K169">
        <f>Tokens!M171</f>
        <v>1</v>
      </c>
      <c r="L169" t="str">
        <f>Tokens!N171</f>
        <v>Last use</v>
      </c>
      <c r="M169">
        <f>Tokens!O171</f>
        <v>0</v>
      </c>
      <c r="N169" t="str">
        <f>Tokens!P171</f>
        <v>avantage1</v>
      </c>
      <c r="O169" t="str">
        <f>Tokens!Q171</f>
        <v>accès au Backstage (dans la limite des places disponibles)</v>
      </c>
      <c r="P169" t="str">
        <f>Tokens!R171</f>
        <v>avantage2</v>
      </c>
      <c r="Q169" t="str">
        <f>Tokens!S171</f>
        <v>accès à la Villa Festival (artistes, influenceurs, media, pro, entrepreneurs, networking... )</v>
      </c>
      <c r="R169" t="str">
        <f>Tokens!T171</f>
        <v>avantage3</v>
      </c>
      <c r="S169" t="str">
        <f>Tokens!U171</f>
        <v>accès pro Chez Tao</v>
      </c>
      <c r="T169" t="str">
        <f>Tokens!V171</f>
        <v>avantage4</v>
      </c>
      <c r="U169" t="str">
        <f>Tokens!W171</f>
        <v>entrée coupe-file au festival</v>
      </c>
      <c r="V169" t="str">
        <f>Tokens!X171</f>
        <v>avantage5</v>
      </c>
      <c r="W169" t="str">
        <f>Tokens!Y171</f>
        <v>accès à l'espace Pro/VIP (dans la limite des places disponibles)</v>
      </c>
      <c r="X169">
        <f>Tokens!Z171</f>
        <v>0</v>
      </c>
      <c r="Y169">
        <f>Tokens!AA171</f>
        <v>0</v>
      </c>
      <c r="Z169">
        <f>Tokens!AB171</f>
        <v>0</v>
      </c>
      <c r="AA169">
        <f>Tokens!AC171</f>
        <v>0</v>
      </c>
      <c r="AB169">
        <f>Tokens!AD171</f>
        <v>0</v>
      </c>
      <c r="AC169">
        <f>Tokens!AE171</f>
        <v>0</v>
      </c>
      <c r="AD169">
        <f>Tokens!AF171</f>
        <v>0</v>
      </c>
      <c r="AE169">
        <f>Tokens!AG171</f>
        <v>0</v>
      </c>
      <c r="AF169">
        <f>Tokens!AH171</f>
        <v>0</v>
      </c>
      <c r="AG169">
        <f>Tokens!AI171</f>
        <v>0</v>
      </c>
      <c r="AH169">
        <f>Tokens!AJ171</f>
        <v>0</v>
      </c>
      <c r="AI169">
        <f>Tokens!AK171</f>
        <v>0</v>
      </c>
      <c r="AJ169">
        <f>Tokens!AL171</f>
        <v>0</v>
      </c>
      <c r="AK169">
        <f>Tokens!AM171</f>
        <v>0</v>
      </c>
      <c r="AL169">
        <f>Tokens!AN171</f>
        <v>0</v>
      </c>
      <c r="AM169">
        <f>Tokens!AO171</f>
        <v>0</v>
      </c>
      <c r="AN169">
        <f>Tokens!AP171</f>
        <v>0</v>
      </c>
      <c r="AO169">
        <f>Tokens!AQ171</f>
        <v>0</v>
      </c>
      <c r="AP169">
        <f>Tokens!AR171</f>
        <v>0</v>
      </c>
      <c r="AQ169">
        <f>Tokens!AS171</f>
        <v>0</v>
      </c>
      <c r="AR169">
        <f>Tokens!AT171</f>
        <v>0</v>
      </c>
      <c r="AS169">
        <f>Tokens!AU171</f>
        <v>0</v>
      </c>
      <c r="AT169">
        <f>Tokens!AV171</f>
        <v>0</v>
      </c>
      <c r="AU169">
        <f>Tokens!AW171</f>
        <v>0</v>
      </c>
      <c r="AV169" t="str">
        <f>Tokens!AX171</f>
        <v>ncreator</v>
      </c>
      <c r="AW169">
        <f>Tokens!AY171</f>
        <v>10</v>
      </c>
      <c r="AX169" t="str">
        <f>Tokens!AZ171</f>
        <v>cotrcrea</v>
      </c>
      <c r="AY169">
        <f>Tokens!BA171</f>
        <v>90</v>
      </c>
      <c r="AZ169" t="str">
        <f>Tokens!BB171</f>
        <v>nminer</v>
      </c>
      <c r="BA169">
        <f>Tokens!BC171</f>
        <v>0</v>
      </c>
      <c r="BB169">
        <f>Tokens!BD171</f>
        <v>0</v>
      </c>
      <c r="BC169">
        <f>Tokens!BE171</f>
        <v>0</v>
      </c>
      <c r="BD169">
        <f>Tokens!BF171</f>
        <v>0</v>
      </c>
      <c r="BE169">
        <f>Tokens!BG171</f>
        <v>0</v>
      </c>
      <c r="BF169">
        <f>Tokens!BH171</f>
        <v>0</v>
      </c>
      <c r="BG169">
        <f>Tokens!BI171</f>
        <v>0</v>
      </c>
      <c r="BH169" t="str">
        <f>Tokens!BJ171</f>
        <v>PASS The Private Island Club</v>
      </c>
      <c r="BI169" t="str">
        <f>Tokens!BK171</f>
        <v>Calvi On The Rocks</v>
      </c>
    </row>
    <row r="170" spans="1:61" x14ac:dyDescent="0.3">
      <c r="A170" t="str">
        <f>Tokens!C172</f>
        <v>#157 Pass Private Island Club</v>
      </c>
      <c r="B170" t="str">
        <f>Tokens!D172</f>
        <v>COR22A157</v>
      </c>
      <c r="C170" t="str">
        <f>Tokens!E172</f>
        <v>The Private Island Club : networking &amp; party / Pass NFT All Access - 1 édition Calvi on the Rocks 2022</v>
      </c>
      <c r="D170">
        <f>Tokens!F172</f>
        <v>1000</v>
      </c>
      <c r="E170" t="str">
        <f>Tokens!G172</f>
        <v>https://bafybeierav6edacdhkkq3n4m7gdkq57zpzmxegfv6melqfcdv2g3bhilhm.ipfs.nftstorage.link?image_157.webp</v>
      </c>
      <c r="F170" t="str">
        <f>Tokens!H172</f>
        <v>NfluenT for Calvi On The rocks</v>
      </c>
      <c r="G170">
        <f>Tokens!I172</f>
        <v>0</v>
      </c>
      <c r="H170" t="str">
        <f>Tokens!J172</f>
        <v>Pass festival &amp; Avantages</v>
      </c>
      <c r="I170" t="str">
        <f>Tokens!K172</f>
        <v>pour une (1) personne</v>
      </c>
      <c r="J170" t="str">
        <f>Tokens!L172</f>
        <v>Edition1</v>
      </c>
      <c r="K170">
        <f>Tokens!M172</f>
        <v>1</v>
      </c>
      <c r="L170" t="str">
        <f>Tokens!N172</f>
        <v>Last use</v>
      </c>
      <c r="M170">
        <f>Tokens!O172</f>
        <v>0</v>
      </c>
      <c r="N170" t="str">
        <f>Tokens!P172</f>
        <v>avantage1</v>
      </c>
      <c r="O170" t="str">
        <f>Tokens!Q172</f>
        <v>accès au Backstage (dans la limite des places disponibles)</v>
      </c>
      <c r="P170" t="str">
        <f>Tokens!R172</f>
        <v>avantage2</v>
      </c>
      <c r="Q170" t="str">
        <f>Tokens!S172</f>
        <v>accès à la Villa Festival (artistes, influenceurs, media, pro, entrepreneurs, networking... )</v>
      </c>
      <c r="R170" t="str">
        <f>Tokens!T172</f>
        <v>avantage3</v>
      </c>
      <c r="S170" t="str">
        <f>Tokens!U172</f>
        <v>accès pro Chez Tao</v>
      </c>
      <c r="T170" t="str">
        <f>Tokens!V172</f>
        <v>avantage4</v>
      </c>
      <c r="U170" t="str">
        <f>Tokens!W172</f>
        <v>entrée coupe-file au festival</v>
      </c>
      <c r="V170" t="str">
        <f>Tokens!X172</f>
        <v>avantage5</v>
      </c>
      <c r="W170" t="str">
        <f>Tokens!Y172</f>
        <v>accès à l'espace Pro/VIP (dans la limite des places disponibles)</v>
      </c>
      <c r="X170">
        <f>Tokens!Z172</f>
        <v>0</v>
      </c>
      <c r="Y170">
        <f>Tokens!AA172</f>
        <v>0</v>
      </c>
      <c r="Z170">
        <f>Tokens!AB172</f>
        <v>0</v>
      </c>
      <c r="AA170">
        <f>Tokens!AC172</f>
        <v>0</v>
      </c>
      <c r="AB170">
        <f>Tokens!AD172</f>
        <v>0</v>
      </c>
      <c r="AC170">
        <f>Tokens!AE172</f>
        <v>0</v>
      </c>
      <c r="AD170">
        <f>Tokens!AF172</f>
        <v>0</v>
      </c>
      <c r="AE170">
        <f>Tokens!AG172</f>
        <v>0</v>
      </c>
      <c r="AF170">
        <f>Tokens!AH172</f>
        <v>0</v>
      </c>
      <c r="AG170">
        <f>Tokens!AI172</f>
        <v>0</v>
      </c>
      <c r="AH170">
        <f>Tokens!AJ172</f>
        <v>0</v>
      </c>
      <c r="AI170">
        <f>Tokens!AK172</f>
        <v>0</v>
      </c>
      <c r="AJ170">
        <f>Tokens!AL172</f>
        <v>0</v>
      </c>
      <c r="AK170">
        <f>Tokens!AM172</f>
        <v>0</v>
      </c>
      <c r="AL170">
        <f>Tokens!AN172</f>
        <v>0</v>
      </c>
      <c r="AM170">
        <f>Tokens!AO172</f>
        <v>0</v>
      </c>
      <c r="AN170">
        <f>Tokens!AP172</f>
        <v>0</v>
      </c>
      <c r="AO170">
        <f>Tokens!AQ172</f>
        <v>0</v>
      </c>
      <c r="AP170">
        <f>Tokens!AR172</f>
        <v>0</v>
      </c>
      <c r="AQ170">
        <f>Tokens!AS172</f>
        <v>0</v>
      </c>
      <c r="AR170">
        <f>Tokens!AT172</f>
        <v>0</v>
      </c>
      <c r="AS170">
        <f>Tokens!AU172</f>
        <v>0</v>
      </c>
      <c r="AT170">
        <f>Tokens!AV172</f>
        <v>0</v>
      </c>
      <c r="AU170">
        <f>Tokens!AW172</f>
        <v>0</v>
      </c>
      <c r="AV170" t="str">
        <f>Tokens!AX172</f>
        <v>ncreator</v>
      </c>
      <c r="AW170">
        <f>Tokens!AY172</f>
        <v>10</v>
      </c>
      <c r="AX170" t="str">
        <f>Tokens!AZ172</f>
        <v>cotrcrea</v>
      </c>
      <c r="AY170">
        <f>Tokens!BA172</f>
        <v>90</v>
      </c>
      <c r="AZ170" t="str">
        <f>Tokens!BB172</f>
        <v>nminer</v>
      </c>
      <c r="BA170">
        <f>Tokens!BC172</f>
        <v>0</v>
      </c>
      <c r="BB170">
        <f>Tokens!BD172</f>
        <v>0</v>
      </c>
      <c r="BC170">
        <f>Tokens!BE172</f>
        <v>0</v>
      </c>
      <c r="BD170">
        <f>Tokens!BF172</f>
        <v>0</v>
      </c>
      <c r="BE170">
        <f>Tokens!BG172</f>
        <v>0</v>
      </c>
      <c r="BF170">
        <f>Tokens!BH172</f>
        <v>0</v>
      </c>
      <c r="BG170">
        <f>Tokens!BI172</f>
        <v>0</v>
      </c>
      <c r="BH170" t="str">
        <f>Tokens!BJ172</f>
        <v>PASS The Private Island Club</v>
      </c>
      <c r="BI170" t="str">
        <f>Tokens!BK172</f>
        <v>Calvi On The Rocks</v>
      </c>
    </row>
    <row r="171" spans="1:61" x14ac:dyDescent="0.3">
      <c r="A171" t="str">
        <f>Tokens!C173</f>
        <v>#158 Pass Private Island Club</v>
      </c>
      <c r="B171" t="str">
        <f>Tokens!D173</f>
        <v>COR22A158</v>
      </c>
      <c r="C171" t="str">
        <f>Tokens!E173</f>
        <v>The Private Island Club : networking &amp; party / Pass NFT All Access - 1 édition Calvi on the Rocks 2022</v>
      </c>
      <c r="D171">
        <f>Tokens!F173</f>
        <v>1000</v>
      </c>
      <c r="E171" t="str">
        <f>Tokens!G173</f>
        <v>https://bafybeihy2go2xjzxkv4nx3e4reyy4rvywaazbjej66ucsuh3pp2tbxkobm.ipfs.nftstorage.link?image_158.webp</v>
      </c>
      <c r="F171" t="str">
        <f>Tokens!H173</f>
        <v>NfluenT for Calvi On The rocks</v>
      </c>
      <c r="G171">
        <f>Tokens!I173</f>
        <v>0</v>
      </c>
      <c r="H171" t="str">
        <f>Tokens!J173</f>
        <v>Pass festival &amp; Avantages</v>
      </c>
      <c r="I171" t="str">
        <f>Tokens!K173</f>
        <v>pour une (1) personne</v>
      </c>
      <c r="J171" t="str">
        <f>Tokens!L173</f>
        <v>Edition1</v>
      </c>
      <c r="K171">
        <f>Tokens!M173</f>
        <v>1</v>
      </c>
      <c r="L171" t="str">
        <f>Tokens!N173</f>
        <v>Last use</v>
      </c>
      <c r="M171">
        <f>Tokens!O173</f>
        <v>0</v>
      </c>
      <c r="N171" t="str">
        <f>Tokens!P173</f>
        <v>avantage1</v>
      </c>
      <c r="O171" t="str">
        <f>Tokens!Q173</f>
        <v>accès au Backstage (dans la limite des places disponibles)</v>
      </c>
      <c r="P171" t="str">
        <f>Tokens!R173</f>
        <v>avantage2</v>
      </c>
      <c r="Q171" t="str">
        <f>Tokens!S173</f>
        <v>accès à la Villa Festival (artistes, influenceurs, media, pro, entrepreneurs, networking... )</v>
      </c>
      <c r="R171" t="str">
        <f>Tokens!T173</f>
        <v>avantage3</v>
      </c>
      <c r="S171" t="str">
        <f>Tokens!U173</f>
        <v>accès pro Chez Tao</v>
      </c>
      <c r="T171" t="str">
        <f>Tokens!V173</f>
        <v>avantage4</v>
      </c>
      <c r="U171" t="str">
        <f>Tokens!W173</f>
        <v>entrée coupe-file au festival</v>
      </c>
      <c r="V171" t="str">
        <f>Tokens!X173</f>
        <v>avantage5</v>
      </c>
      <c r="W171" t="str">
        <f>Tokens!Y173</f>
        <v>accès à l'espace Pro/VIP (dans la limite des places disponibles)</v>
      </c>
      <c r="X171">
        <f>Tokens!Z173</f>
        <v>0</v>
      </c>
      <c r="Y171">
        <f>Tokens!AA173</f>
        <v>0</v>
      </c>
      <c r="Z171">
        <f>Tokens!AB173</f>
        <v>0</v>
      </c>
      <c r="AA171">
        <f>Tokens!AC173</f>
        <v>0</v>
      </c>
      <c r="AB171">
        <f>Tokens!AD173</f>
        <v>0</v>
      </c>
      <c r="AC171">
        <f>Tokens!AE173</f>
        <v>0</v>
      </c>
      <c r="AD171">
        <f>Tokens!AF173</f>
        <v>0</v>
      </c>
      <c r="AE171">
        <f>Tokens!AG173</f>
        <v>0</v>
      </c>
      <c r="AF171">
        <f>Tokens!AH173</f>
        <v>0</v>
      </c>
      <c r="AG171">
        <f>Tokens!AI173</f>
        <v>0</v>
      </c>
      <c r="AH171">
        <f>Tokens!AJ173</f>
        <v>0</v>
      </c>
      <c r="AI171">
        <f>Tokens!AK173</f>
        <v>0</v>
      </c>
      <c r="AJ171">
        <f>Tokens!AL173</f>
        <v>0</v>
      </c>
      <c r="AK171">
        <f>Tokens!AM173</f>
        <v>0</v>
      </c>
      <c r="AL171">
        <f>Tokens!AN173</f>
        <v>0</v>
      </c>
      <c r="AM171">
        <f>Tokens!AO173</f>
        <v>0</v>
      </c>
      <c r="AN171">
        <f>Tokens!AP173</f>
        <v>0</v>
      </c>
      <c r="AO171">
        <f>Tokens!AQ173</f>
        <v>0</v>
      </c>
      <c r="AP171">
        <f>Tokens!AR173</f>
        <v>0</v>
      </c>
      <c r="AQ171">
        <f>Tokens!AS173</f>
        <v>0</v>
      </c>
      <c r="AR171">
        <f>Tokens!AT173</f>
        <v>0</v>
      </c>
      <c r="AS171">
        <f>Tokens!AU173</f>
        <v>0</v>
      </c>
      <c r="AT171">
        <f>Tokens!AV173</f>
        <v>0</v>
      </c>
      <c r="AU171">
        <f>Tokens!AW173</f>
        <v>0</v>
      </c>
      <c r="AV171" t="str">
        <f>Tokens!AX173</f>
        <v>ncreator</v>
      </c>
      <c r="AW171">
        <f>Tokens!AY173</f>
        <v>10</v>
      </c>
      <c r="AX171" t="str">
        <f>Tokens!AZ173</f>
        <v>cotrcrea</v>
      </c>
      <c r="AY171">
        <f>Tokens!BA173</f>
        <v>90</v>
      </c>
      <c r="AZ171" t="str">
        <f>Tokens!BB173</f>
        <v>nminer</v>
      </c>
      <c r="BA171">
        <f>Tokens!BC173</f>
        <v>0</v>
      </c>
      <c r="BB171">
        <f>Tokens!BD173</f>
        <v>0</v>
      </c>
      <c r="BC171">
        <f>Tokens!BE173</f>
        <v>0</v>
      </c>
      <c r="BD171">
        <f>Tokens!BF173</f>
        <v>0</v>
      </c>
      <c r="BE171">
        <f>Tokens!BG173</f>
        <v>0</v>
      </c>
      <c r="BF171">
        <f>Tokens!BH173</f>
        <v>0</v>
      </c>
      <c r="BG171">
        <f>Tokens!BI173</f>
        <v>0</v>
      </c>
      <c r="BH171" t="str">
        <f>Tokens!BJ173</f>
        <v>PASS The Private Island Club</v>
      </c>
      <c r="BI171" t="str">
        <f>Tokens!BK173</f>
        <v>Calvi On The Rocks</v>
      </c>
    </row>
    <row r="172" spans="1:61" x14ac:dyDescent="0.3">
      <c r="A172" t="str">
        <f>Tokens!C174</f>
        <v>#159 Pass Private Island Club</v>
      </c>
      <c r="B172" t="str">
        <f>Tokens!D174</f>
        <v>COR22A159</v>
      </c>
      <c r="C172" t="str">
        <f>Tokens!E174</f>
        <v>The Private Island Club : networking &amp; party / Pass NFT All Access - 1 édition Calvi on the Rocks 2022</v>
      </c>
      <c r="D172">
        <f>Tokens!F174</f>
        <v>1000</v>
      </c>
      <c r="E172" t="str">
        <f>Tokens!G174</f>
        <v>https://bafybeidibcd5hslb4nkbh7jm2xha7wzkcevxa37omvheje7sfat3gfkktu.ipfs.nftstorage.link?image_159.webp</v>
      </c>
      <c r="F172" t="str">
        <f>Tokens!H174</f>
        <v>NfluenT for Calvi On The rocks</v>
      </c>
      <c r="G172">
        <f>Tokens!I174</f>
        <v>0</v>
      </c>
      <c r="H172" t="str">
        <f>Tokens!J174</f>
        <v>Pass festival &amp; Avantages</v>
      </c>
      <c r="I172" t="str">
        <f>Tokens!K174</f>
        <v>pour une (1) personne</v>
      </c>
      <c r="J172" t="str">
        <f>Tokens!L174</f>
        <v>Edition1</v>
      </c>
      <c r="K172">
        <f>Tokens!M174</f>
        <v>1</v>
      </c>
      <c r="L172" t="str">
        <f>Tokens!N174</f>
        <v>Last use</v>
      </c>
      <c r="M172">
        <f>Tokens!O174</f>
        <v>0</v>
      </c>
      <c r="N172" t="str">
        <f>Tokens!P174</f>
        <v>avantage1</v>
      </c>
      <c r="O172" t="str">
        <f>Tokens!Q174</f>
        <v>accès au Backstage (dans la limite des places disponibles)</v>
      </c>
      <c r="P172" t="str">
        <f>Tokens!R174</f>
        <v>avantage2</v>
      </c>
      <c r="Q172" t="str">
        <f>Tokens!S174</f>
        <v>accès à la Villa Festival (artistes, influenceurs, media, pro, entrepreneurs, networking... )</v>
      </c>
      <c r="R172" t="str">
        <f>Tokens!T174</f>
        <v>avantage3</v>
      </c>
      <c r="S172" t="str">
        <f>Tokens!U174</f>
        <v>accès pro Chez Tao</v>
      </c>
      <c r="T172" t="str">
        <f>Tokens!V174</f>
        <v>avantage4</v>
      </c>
      <c r="U172" t="str">
        <f>Tokens!W174</f>
        <v>entrée coupe-file au festival</v>
      </c>
      <c r="V172" t="str">
        <f>Tokens!X174</f>
        <v>avantage5</v>
      </c>
      <c r="W172" t="str">
        <f>Tokens!Y174</f>
        <v>accès à l'espace Pro/VIP (dans la limite des places disponibles)</v>
      </c>
      <c r="X172">
        <f>Tokens!Z174</f>
        <v>0</v>
      </c>
      <c r="Y172">
        <f>Tokens!AA174</f>
        <v>0</v>
      </c>
      <c r="Z172">
        <f>Tokens!AB174</f>
        <v>0</v>
      </c>
      <c r="AA172">
        <f>Tokens!AC174</f>
        <v>0</v>
      </c>
      <c r="AB172">
        <f>Tokens!AD174</f>
        <v>0</v>
      </c>
      <c r="AC172">
        <f>Tokens!AE174</f>
        <v>0</v>
      </c>
      <c r="AD172">
        <f>Tokens!AF174</f>
        <v>0</v>
      </c>
      <c r="AE172">
        <f>Tokens!AG174</f>
        <v>0</v>
      </c>
      <c r="AF172">
        <f>Tokens!AH174</f>
        <v>0</v>
      </c>
      <c r="AG172">
        <f>Tokens!AI174</f>
        <v>0</v>
      </c>
      <c r="AH172">
        <f>Tokens!AJ174</f>
        <v>0</v>
      </c>
      <c r="AI172">
        <f>Tokens!AK174</f>
        <v>0</v>
      </c>
      <c r="AJ172">
        <f>Tokens!AL174</f>
        <v>0</v>
      </c>
      <c r="AK172">
        <f>Tokens!AM174</f>
        <v>0</v>
      </c>
      <c r="AL172">
        <f>Tokens!AN174</f>
        <v>0</v>
      </c>
      <c r="AM172">
        <f>Tokens!AO174</f>
        <v>0</v>
      </c>
      <c r="AN172">
        <f>Tokens!AP174</f>
        <v>0</v>
      </c>
      <c r="AO172">
        <f>Tokens!AQ174</f>
        <v>0</v>
      </c>
      <c r="AP172">
        <f>Tokens!AR174</f>
        <v>0</v>
      </c>
      <c r="AQ172">
        <f>Tokens!AS174</f>
        <v>0</v>
      </c>
      <c r="AR172">
        <f>Tokens!AT174</f>
        <v>0</v>
      </c>
      <c r="AS172">
        <f>Tokens!AU174</f>
        <v>0</v>
      </c>
      <c r="AT172">
        <f>Tokens!AV174</f>
        <v>0</v>
      </c>
      <c r="AU172">
        <f>Tokens!AW174</f>
        <v>0</v>
      </c>
      <c r="AV172" t="str">
        <f>Tokens!AX174</f>
        <v>ncreator</v>
      </c>
      <c r="AW172">
        <f>Tokens!AY174</f>
        <v>10</v>
      </c>
      <c r="AX172" t="str">
        <f>Tokens!AZ174</f>
        <v>cotrcrea</v>
      </c>
      <c r="AY172">
        <f>Tokens!BA174</f>
        <v>90</v>
      </c>
      <c r="AZ172" t="str">
        <f>Tokens!BB174</f>
        <v>nminer</v>
      </c>
      <c r="BA172">
        <f>Tokens!BC174</f>
        <v>0</v>
      </c>
      <c r="BB172">
        <f>Tokens!BD174</f>
        <v>0</v>
      </c>
      <c r="BC172">
        <f>Tokens!BE174</f>
        <v>0</v>
      </c>
      <c r="BD172">
        <f>Tokens!BF174</f>
        <v>0</v>
      </c>
      <c r="BE172">
        <f>Tokens!BG174</f>
        <v>0</v>
      </c>
      <c r="BF172">
        <f>Tokens!BH174</f>
        <v>0</v>
      </c>
      <c r="BG172">
        <f>Tokens!BI174</f>
        <v>0</v>
      </c>
      <c r="BH172" t="str">
        <f>Tokens!BJ174</f>
        <v>PASS The Private Island Club</v>
      </c>
      <c r="BI172" t="str">
        <f>Tokens!BK174</f>
        <v>Calvi On The Rocks</v>
      </c>
    </row>
    <row r="173" spans="1:61" x14ac:dyDescent="0.3">
      <c r="A173" t="str">
        <f>Tokens!C175</f>
        <v>#160 Pass Private Island Club</v>
      </c>
      <c r="B173" t="str">
        <f>Tokens!D175</f>
        <v>COR22A160</v>
      </c>
      <c r="C173" t="str">
        <f>Tokens!E175</f>
        <v>The Private Island Club : networking &amp; party / Pass NFT All Access - 1 édition Calvi on the Rocks 2022</v>
      </c>
      <c r="D173">
        <f>Tokens!F175</f>
        <v>1000</v>
      </c>
      <c r="E173" t="str">
        <f>Tokens!G175</f>
        <v>https://bafybeifsyzrdtmxdhdkpy2ljyjeku7jirlxquzv4nscpsgzviclnizhnxm.ipfs.nftstorage.link?image_160.webp</v>
      </c>
      <c r="F173" t="str">
        <f>Tokens!H175</f>
        <v>NfluenT for Calvi On The rocks</v>
      </c>
      <c r="G173">
        <f>Tokens!I175</f>
        <v>0</v>
      </c>
      <c r="H173" t="str">
        <f>Tokens!J175</f>
        <v>Pass festival &amp; Avantages</v>
      </c>
      <c r="I173" t="str">
        <f>Tokens!K175</f>
        <v>pour une (1) personne</v>
      </c>
      <c r="J173" t="str">
        <f>Tokens!L175</f>
        <v>Edition1</v>
      </c>
      <c r="K173">
        <f>Tokens!M175</f>
        <v>1</v>
      </c>
      <c r="L173" t="str">
        <f>Tokens!N175</f>
        <v>Last use</v>
      </c>
      <c r="M173">
        <f>Tokens!O175</f>
        <v>0</v>
      </c>
      <c r="N173" t="str">
        <f>Tokens!P175</f>
        <v>avantage1</v>
      </c>
      <c r="O173" t="str">
        <f>Tokens!Q175</f>
        <v>accès au Backstage (dans la limite des places disponibles)</v>
      </c>
      <c r="P173" t="str">
        <f>Tokens!R175</f>
        <v>avantage2</v>
      </c>
      <c r="Q173" t="str">
        <f>Tokens!S175</f>
        <v>accès à la Villa Festival (artistes, influenceurs, media, pro, entrepreneurs, networking... )</v>
      </c>
      <c r="R173" t="str">
        <f>Tokens!T175</f>
        <v>avantage3</v>
      </c>
      <c r="S173" t="str">
        <f>Tokens!U175</f>
        <v>accès pro Chez Tao</v>
      </c>
      <c r="T173" t="str">
        <f>Tokens!V175</f>
        <v>avantage4</v>
      </c>
      <c r="U173" t="str">
        <f>Tokens!W175</f>
        <v>entrée coupe-file au festival</v>
      </c>
      <c r="V173" t="str">
        <f>Tokens!X175</f>
        <v>avantage5</v>
      </c>
      <c r="W173" t="str">
        <f>Tokens!Y175</f>
        <v>accès à l'espace Pro/VIP (dans la limite des places disponibles)</v>
      </c>
      <c r="X173">
        <f>Tokens!Z175</f>
        <v>0</v>
      </c>
      <c r="Y173">
        <f>Tokens!AA175</f>
        <v>0</v>
      </c>
      <c r="Z173">
        <f>Tokens!AB175</f>
        <v>0</v>
      </c>
      <c r="AA173">
        <f>Tokens!AC175</f>
        <v>0</v>
      </c>
      <c r="AB173">
        <f>Tokens!AD175</f>
        <v>0</v>
      </c>
      <c r="AC173">
        <f>Tokens!AE175</f>
        <v>0</v>
      </c>
      <c r="AD173">
        <f>Tokens!AF175</f>
        <v>0</v>
      </c>
      <c r="AE173">
        <f>Tokens!AG175</f>
        <v>0</v>
      </c>
      <c r="AF173">
        <f>Tokens!AH175</f>
        <v>0</v>
      </c>
      <c r="AG173">
        <f>Tokens!AI175</f>
        <v>0</v>
      </c>
      <c r="AH173">
        <f>Tokens!AJ175</f>
        <v>0</v>
      </c>
      <c r="AI173">
        <f>Tokens!AK175</f>
        <v>0</v>
      </c>
      <c r="AJ173">
        <f>Tokens!AL175</f>
        <v>0</v>
      </c>
      <c r="AK173">
        <f>Tokens!AM175</f>
        <v>0</v>
      </c>
      <c r="AL173">
        <f>Tokens!AN175</f>
        <v>0</v>
      </c>
      <c r="AM173">
        <f>Tokens!AO175</f>
        <v>0</v>
      </c>
      <c r="AN173">
        <f>Tokens!AP175</f>
        <v>0</v>
      </c>
      <c r="AO173">
        <f>Tokens!AQ175</f>
        <v>0</v>
      </c>
      <c r="AP173">
        <f>Tokens!AR175</f>
        <v>0</v>
      </c>
      <c r="AQ173">
        <f>Tokens!AS175</f>
        <v>0</v>
      </c>
      <c r="AR173">
        <f>Tokens!AT175</f>
        <v>0</v>
      </c>
      <c r="AS173">
        <f>Tokens!AU175</f>
        <v>0</v>
      </c>
      <c r="AT173">
        <f>Tokens!AV175</f>
        <v>0</v>
      </c>
      <c r="AU173">
        <f>Tokens!AW175</f>
        <v>0</v>
      </c>
      <c r="AV173" t="str">
        <f>Tokens!AX175</f>
        <v>ncreator</v>
      </c>
      <c r="AW173">
        <f>Tokens!AY175</f>
        <v>10</v>
      </c>
      <c r="AX173" t="str">
        <f>Tokens!AZ175</f>
        <v>cotrcrea</v>
      </c>
      <c r="AY173">
        <f>Tokens!BA175</f>
        <v>90</v>
      </c>
      <c r="AZ173" t="str">
        <f>Tokens!BB175</f>
        <v>nminer</v>
      </c>
      <c r="BA173">
        <f>Tokens!BC175</f>
        <v>0</v>
      </c>
      <c r="BB173">
        <f>Tokens!BD175</f>
        <v>0</v>
      </c>
      <c r="BC173">
        <f>Tokens!BE175</f>
        <v>0</v>
      </c>
      <c r="BD173">
        <f>Tokens!BF175</f>
        <v>0</v>
      </c>
      <c r="BE173">
        <f>Tokens!BG175</f>
        <v>0</v>
      </c>
      <c r="BF173">
        <f>Tokens!BH175</f>
        <v>0</v>
      </c>
      <c r="BG173">
        <f>Tokens!BI175</f>
        <v>0</v>
      </c>
      <c r="BH173" t="str">
        <f>Tokens!BJ175</f>
        <v>PASS The Private Island Club</v>
      </c>
      <c r="BI173" t="str">
        <f>Tokens!BK175</f>
        <v>Calvi On The Rocks</v>
      </c>
    </row>
    <row r="174" spans="1:61" x14ac:dyDescent="0.3">
      <c r="A174" t="str">
        <f>Tokens!C176</f>
        <v>#161 Pass Private Island Club</v>
      </c>
      <c r="B174" t="str">
        <f>Tokens!D176</f>
        <v>COR22A161</v>
      </c>
      <c r="C174" t="str">
        <f>Tokens!E176</f>
        <v>The Private Island Club : networking &amp; party / Pass NFT All Access - 1 édition Calvi on the Rocks 2022</v>
      </c>
      <c r="D174">
        <f>Tokens!F176</f>
        <v>1000</v>
      </c>
      <c r="E174" t="str">
        <f>Tokens!G176</f>
        <v>https://bafybeie22e5ydzkrm2g2t5og5ve26hadbfybfb7aw2lrvzmcka4xgonkri.ipfs.nftstorage.link?image_161.webp</v>
      </c>
      <c r="F174" t="str">
        <f>Tokens!H176</f>
        <v>NfluenT for Calvi On The rocks</v>
      </c>
      <c r="G174">
        <f>Tokens!I176</f>
        <v>0</v>
      </c>
      <c r="H174" t="str">
        <f>Tokens!J176</f>
        <v>Pass festival &amp; Avantages</v>
      </c>
      <c r="I174" t="str">
        <f>Tokens!K176</f>
        <v>pour une (1) personne</v>
      </c>
      <c r="J174" t="str">
        <f>Tokens!L176</f>
        <v>Edition1</v>
      </c>
      <c r="K174">
        <f>Tokens!M176</f>
        <v>1</v>
      </c>
      <c r="L174" t="str">
        <f>Tokens!N176</f>
        <v>Last use</v>
      </c>
      <c r="M174">
        <f>Tokens!O176</f>
        <v>0</v>
      </c>
      <c r="N174" t="str">
        <f>Tokens!P176</f>
        <v>avantage1</v>
      </c>
      <c r="O174" t="str">
        <f>Tokens!Q176</f>
        <v>accès au Backstage (dans la limite des places disponibles)</v>
      </c>
      <c r="P174" t="str">
        <f>Tokens!R176</f>
        <v>avantage2</v>
      </c>
      <c r="Q174" t="str">
        <f>Tokens!S176</f>
        <v>accès à la Villa Festival (artistes, influenceurs, media, pro, entrepreneurs, networking... )</v>
      </c>
      <c r="R174" t="str">
        <f>Tokens!T176</f>
        <v>avantage3</v>
      </c>
      <c r="S174" t="str">
        <f>Tokens!U176</f>
        <v>accès pro Chez Tao</v>
      </c>
      <c r="T174" t="str">
        <f>Tokens!V176</f>
        <v>avantage4</v>
      </c>
      <c r="U174" t="str">
        <f>Tokens!W176</f>
        <v>entrée coupe-file au festival</v>
      </c>
      <c r="V174" t="str">
        <f>Tokens!X176</f>
        <v>avantage5</v>
      </c>
      <c r="W174" t="str">
        <f>Tokens!Y176</f>
        <v>accès à l'espace Pro/VIP (dans la limite des places disponibles)</v>
      </c>
      <c r="X174">
        <f>Tokens!Z176</f>
        <v>0</v>
      </c>
      <c r="Y174">
        <f>Tokens!AA176</f>
        <v>0</v>
      </c>
      <c r="Z174">
        <f>Tokens!AB176</f>
        <v>0</v>
      </c>
      <c r="AA174">
        <f>Tokens!AC176</f>
        <v>0</v>
      </c>
      <c r="AB174">
        <f>Tokens!AD176</f>
        <v>0</v>
      </c>
      <c r="AC174">
        <f>Tokens!AE176</f>
        <v>0</v>
      </c>
      <c r="AD174">
        <f>Tokens!AF176</f>
        <v>0</v>
      </c>
      <c r="AE174">
        <f>Tokens!AG176</f>
        <v>0</v>
      </c>
      <c r="AF174">
        <f>Tokens!AH176</f>
        <v>0</v>
      </c>
      <c r="AG174">
        <f>Tokens!AI176</f>
        <v>0</v>
      </c>
      <c r="AH174">
        <f>Tokens!AJ176</f>
        <v>0</v>
      </c>
      <c r="AI174">
        <f>Tokens!AK176</f>
        <v>0</v>
      </c>
      <c r="AJ174">
        <f>Tokens!AL176</f>
        <v>0</v>
      </c>
      <c r="AK174">
        <f>Tokens!AM176</f>
        <v>0</v>
      </c>
      <c r="AL174">
        <f>Tokens!AN176</f>
        <v>0</v>
      </c>
      <c r="AM174">
        <f>Tokens!AO176</f>
        <v>0</v>
      </c>
      <c r="AN174">
        <f>Tokens!AP176</f>
        <v>0</v>
      </c>
      <c r="AO174">
        <f>Tokens!AQ176</f>
        <v>0</v>
      </c>
      <c r="AP174">
        <f>Tokens!AR176</f>
        <v>0</v>
      </c>
      <c r="AQ174">
        <f>Tokens!AS176</f>
        <v>0</v>
      </c>
      <c r="AR174">
        <f>Tokens!AT176</f>
        <v>0</v>
      </c>
      <c r="AS174">
        <f>Tokens!AU176</f>
        <v>0</v>
      </c>
      <c r="AT174">
        <f>Tokens!AV176</f>
        <v>0</v>
      </c>
      <c r="AU174">
        <f>Tokens!AW176</f>
        <v>0</v>
      </c>
      <c r="AV174" t="str">
        <f>Tokens!AX176</f>
        <v>ncreator</v>
      </c>
      <c r="AW174">
        <f>Tokens!AY176</f>
        <v>10</v>
      </c>
      <c r="AX174" t="str">
        <f>Tokens!AZ176</f>
        <v>cotrcrea</v>
      </c>
      <c r="AY174">
        <f>Tokens!BA176</f>
        <v>90</v>
      </c>
      <c r="AZ174" t="str">
        <f>Tokens!BB176</f>
        <v>nminer</v>
      </c>
      <c r="BA174">
        <f>Tokens!BC176</f>
        <v>0</v>
      </c>
      <c r="BB174">
        <f>Tokens!BD176</f>
        <v>0</v>
      </c>
      <c r="BC174">
        <f>Tokens!BE176</f>
        <v>0</v>
      </c>
      <c r="BD174">
        <f>Tokens!BF176</f>
        <v>0</v>
      </c>
      <c r="BE174">
        <f>Tokens!BG176</f>
        <v>0</v>
      </c>
      <c r="BF174">
        <f>Tokens!BH176</f>
        <v>0</v>
      </c>
      <c r="BG174">
        <f>Tokens!BI176</f>
        <v>0</v>
      </c>
      <c r="BH174" t="str">
        <f>Tokens!BJ176</f>
        <v>PASS The Private Island Club</v>
      </c>
      <c r="BI174" t="str">
        <f>Tokens!BK176</f>
        <v>Calvi On The Rocks</v>
      </c>
    </row>
    <row r="175" spans="1:61" x14ac:dyDescent="0.3">
      <c r="A175" t="str">
        <f>Tokens!C177</f>
        <v>#162 Pass Private Island Club</v>
      </c>
      <c r="B175" t="str">
        <f>Tokens!D177</f>
        <v>COR22A162</v>
      </c>
      <c r="C175" t="str">
        <f>Tokens!E177</f>
        <v>The Private Island Club : networking &amp; party / Pass NFT All Access - 1 édition Calvi on the Rocks 2022</v>
      </c>
      <c r="D175">
        <f>Tokens!F177</f>
        <v>1000</v>
      </c>
      <c r="E175" t="str">
        <f>Tokens!G177</f>
        <v>https://bafybeifg73x6k4brcqgmkkkdg64z2xe3b3u3svntjm6xu7jpeqa7a4cyve.ipfs.nftstorage.link?image_162.webp</v>
      </c>
      <c r="F175" t="str">
        <f>Tokens!H177</f>
        <v>NfluenT for Calvi On The rocks</v>
      </c>
      <c r="G175">
        <f>Tokens!I177</f>
        <v>0</v>
      </c>
      <c r="H175" t="str">
        <f>Tokens!J177</f>
        <v>Pass festival &amp; Avantages</v>
      </c>
      <c r="I175" t="str">
        <f>Tokens!K177</f>
        <v>pour une (1) personne</v>
      </c>
      <c r="J175" t="str">
        <f>Tokens!L177</f>
        <v>Edition1</v>
      </c>
      <c r="K175">
        <f>Tokens!M177</f>
        <v>1</v>
      </c>
      <c r="L175" t="str">
        <f>Tokens!N177</f>
        <v>Last use</v>
      </c>
      <c r="M175">
        <f>Tokens!O177</f>
        <v>0</v>
      </c>
      <c r="N175" t="str">
        <f>Tokens!P177</f>
        <v>avantage1</v>
      </c>
      <c r="O175" t="str">
        <f>Tokens!Q177</f>
        <v>accès au Backstage (dans la limite des places disponibles)</v>
      </c>
      <c r="P175" t="str">
        <f>Tokens!R177</f>
        <v>avantage2</v>
      </c>
      <c r="Q175" t="str">
        <f>Tokens!S177</f>
        <v>accès à la Villa Festival (artistes, influenceurs, media, pro, entrepreneurs, networking... )</v>
      </c>
      <c r="R175" t="str">
        <f>Tokens!T177</f>
        <v>avantage3</v>
      </c>
      <c r="S175" t="str">
        <f>Tokens!U177</f>
        <v>accès pro Chez Tao</v>
      </c>
      <c r="T175" t="str">
        <f>Tokens!V177</f>
        <v>avantage4</v>
      </c>
      <c r="U175" t="str">
        <f>Tokens!W177</f>
        <v>entrée coupe-file au festival</v>
      </c>
      <c r="V175" t="str">
        <f>Tokens!X177</f>
        <v>avantage5</v>
      </c>
      <c r="W175" t="str">
        <f>Tokens!Y177</f>
        <v>accès à l'espace Pro/VIP (dans la limite des places disponibles)</v>
      </c>
      <c r="X175">
        <f>Tokens!Z177</f>
        <v>0</v>
      </c>
      <c r="Y175">
        <f>Tokens!AA177</f>
        <v>0</v>
      </c>
      <c r="Z175">
        <f>Tokens!AB177</f>
        <v>0</v>
      </c>
      <c r="AA175">
        <f>Tokens!AC177</f>
        <v>0</v>
      </c>
      <c r="AB175">
        <f>Tokens!AD177</f>
        <v>0</v>
      </c>
      <c r="AC175">
        <f>Tokens!AE177</f>
        <v>0</v>
      </c>
      <c r="AD175">
        <f>Tokens!AF177</f>
        <v>0</v>
      </c>
      <c r="AE175">
        <f>Tokens!AG177</f>
        <v>0</v>
      </c>
      <c r="AF175">
        <f>Tokens!AH177</f>
        <v>0</v>
      </c>
      <c r="AG175">
        <f>Tokens!AI177</f>
        <v>0</v>
      </c>
      <c r="AH175">
        <f>Tokens!AJ177</f>
        <v>0</v>
      </c>
      <c r="AI175">
        <f>Tokens!AK177</f>
        <v>0</v>
      </c>
      <c r="AJ175">
        <f>Tokens!AL177</f>
        <v>0</v>
      </c>
      <c r="AK175">
        <f>Tokens!AM177</f>
        <v>0</v>
      </c>
      <c r="AL175">
        <f>Tokens!AN177</f>
        <v>0</v>
      </c>
      <c r="AM175">
        <f>Tokens!AO177</f>
        <v>0</v>
      </c>
      <c r="AN175">
        <f>Tokens!AP177</f>
        <v>0</v>
      </c>
      <c r="AO175">
        <f>Tokens!AQ177</f>
        <v>0</v>
      </c>
      <c r="AP175">
        <f>Tokens!AR177</f>
        <v>0</v>
      </c>
      <c r="AQ175">
        <f>Tokens!AS177</f>
        <v>0</v>
      </c>
      <c r="AR175">
        <f>Tokens!AT177</f>
        <v>0</v>
      </c>
      <c r="AS175">
        <f>Tokens!AU177</f>
        <v>0</v>
      </c>
      <c r="AT175">
        <f>Tokens!AV177</f>
        <v>0</v>
      </c>
      <c r="AU175">
        <f>Tokens!AW177</f>
        <v>0</v>
      </c>
      <c r="AV175" t="str">
        <f>Tokens!AX177</f>
        <v>ncreator</v>
      </c>
      <c r="AW175">
        <f>Tokens!AY177</f>
        <v>10</v>
      </c>
      <c r="AX175" t="str">
        <f>Tokens!AZ177</f>
        <v>cotrcrea</v>
      </c>
      <c r="AY175">
        <f>Tokens!BA177</f>
        <v>90</v>
      </c>
      <c r="AZ175" t="str">
        <f>Tokens!BB177</f>
        <v>nminer</v>
      </c>
      <c r="BA175">
        <f>Tokens!BC177</f>
        <v>0</v>
      </c>
      <c r="BB175">
        <f>Tokens!BD177</f>
        <v>0</v>
      </c>
      <c r="BC175">
        <f>Tokens!BE177</f>
        <v>0</v>
      </c>
      <c r="BD175">
        <f>Tokens!BF177</f>
        <v>0</v>
      </c>
      <c r="BE175">
        <f>Tokens!BG177</f>
        <v>0</v>
      </c>
      <c r="BF175">
        <f>Tokens!BH177</f>
        <v>0</v>
      </c>
      <c r="BG175">
        <f>Tokens!BI177</f>
        <v>0</v>
      </c>
      <c r="BH175" t="str">
        <f>Tokens!BJ177</f>
        <v>PASS The Private Island Club</v>
      </c>
      <c r="BI175" t="str">
        <f>Tokens!BK177</f>
        <v>Calvi On The Rocks</v>
      </c>
    </row>
    <row r="176" spans="1:61" x14ac:dyDescent="0.3">
      <c r="A176" t="str">
        <f>Tokens!C178</f>
        <v>#163 Pass Private Island Club</v>
      </c>
      <c r="B176" t="str">
        <f>Tokens!D178</f>
        <v>COR22A163</v>
      </c>
      <c r="C176" t="str">
        <f>Tokens!E178</f>
        <v>The Private Island Club : networking &amp; party / Pass NFT All Access - 1 édition Calvi on the Rocks 2022</v>
      </c>
      <c r="D176">
        <f>Tokens!F178</f>
        <v>1000</v>
      </c>
      <c r="E176" t="str">
        <f>Tokens!G178</f>
        <v>https://bafybeidcb3zbp62wu54ifklz7mulluyqok26oxps3ngtdbfy625jg57wmq.ipfs.nftstorage.link?image_163.webp</v>
      </c>
      <c r="F176" t="str">
        <f>Tokens!H178</f>
        <v>NfluenT for Calvi On The rocks</v>
      </c>
      <c r="G176">
        <f>Tokens!I178</f>
        <v>0</v>
      </c>
      <c r="H176" t="str">
        <f>Tokens!J178</f>
        <v>Pass festival &amp; Avantages</v>
      </c>
      <c r="I176" t="str">
        <f>Tokens!K178</f>
        <v>pour une (1) personne</v>
      </c>
      <c r="J176" t="str">
        <f>Tokens!L178</f>
        <v>Edition1</v>
      </c>
      <c r="K176">
        <f>Tokens!M178</f>
        <v>1</v>
      </c>
      <c r="L176" t="str">
        <f>Tokens!N178</f>
        <v>Last use</v>
      </c>
      <c r="M176">
        <f>Tokens!O178</f>
        <v>0</v>
      </c>
      <c r="N176" t="str">
        <f>Tokens!P178</f>
        <v>avantage1</v>
      </c>
      <c r="O176" t="str">
        <f>Tokens!Q178</f>
        <v>accès au Backstage (dans la limite des places disponibles)</v>
      </c>
      <c r="P176" t="str">
        <f>Tokens!R178</f>
        <v>avantage2</v>
      </c>
      <c r="Q176" t="str">
        <f>Tokens!S178</f>
        <v>accès à la Villa Festival (artistes, influenceurs, media, pro, entrepreneurs, networking... )</v>
      </c>
      <c r="R176" t="str">
        <f>Tokens!T178</f>
        <v>avantage3</v>
      </c>
      <c r="S176" t="str">
        <f>Tokens!U178</f>
        <v>accès pro Chez Tao</v>
      </c>
      <c r="T176" t="str">
        <f>Tokens!V178</f>
        <v>avantage4</v>
      </c>
      <c r="U176" t="str">
        <f>Tokens!W178</f>
        <v>entrée coupe-file au festival</v>
      </c>
      <c r="V176" t="str">
        <f>Tokens!X178</f>
        <v>avantage5</v>
      </c>
      <c r="W176" t="str">
        <f>Tokens!Y178</f>
        <v>accès à l'espace Pro/VIP (dans la limite des places disponibles)</v>
      </c>
      <c r="X176">
        <f>Tokens!Z178</f>
        <v>0</v>
      </c>
      <c r="Y176">
        <f>Tokens!AA178</f>
        <v>0</v>
      </c>
      <c r="Z176">
        <f>Tokens!AB178</f>
        <v>0</v>
      </c>
      <c r="AA176">
        <f>Tokens!AC178</f>
        <v>0</v>
      </c>
      <c r="AB176">
        <f>Tokens!AD178</f>
        <v>0</v>
      </c>
      <c r="AC176">
        <f>Tokens!AE178</f>
        <v>0</v>
      </c>
      <c r="AD176">
        <f>Tokens!AF178</f>
        <v>0</v>
      </c>
      <c r="AE176">
        <f>Tokens!AG178</f>
        <v>0</v>
      </c>
      <c r="AF176">
        <f>Tokens!AH178</f>
        <v>0</v>
      </c>
      <c r="AG176">
        <f>Tokens!AI178</f>
        <v>0</v>
      </c>
      <c r="AH176">
        <f>Tokens!AJ178</f>
        <v>0</v>
      </c>
      <c r="AI176">
        <f>Tokens!AK178</f>
        <v>0</v>
      </c>
      <c r="AJ176">
        <f>Tokens!AL178</f>
        <v>0</v>
      </c>
      <c r="AK176">
        <f>Tokens!AM178</f>
        <v>0</v>
      </c>
      <c r="AL176">
        <f>Tokens!AN178</f>
        <v>0</v>
      </c>
      <c r="AM176">
        <f>Tokens!AO178</f>
        <v>0</v>
      </c>
      <c r="AN176">
        <f>Tokens!AP178</f>
        <v>0</v>
      </c>
      <c r="AO176">
        <f>Tokens!AQ178</f>
        <v>0</v>
      </c>
      <c r="AP176">
        <f>Tokens!AR178</f>
        <v>0</v>
      </c>
      <c r="AQ176">
        <f>Tokens!AS178</f>
        <v>0</v>
      </c>
      <c r="AR176">
        <f>Tokens!AT178</f>
        <v>0</v>
      </c>
      <c r="AS176">
        <f>Tokens!AU178</f>
        <v>0</v>
      </c>
      <c r="AT176">
        <f>Tokens!AV178</f>
        <v>0</v>
      </c>
      <c r="AU176">
        <f>Tokens!AW178</f>
        <v>0</v>
      </c>
      <c r="AV176" t="str">
        <f>Tokens!AX178</f>
        <v>ncreator</v>
      </c>
      <c r="AW176">
        <f>Tokens!AY178</f>
        <v>10</v>
      </c>
      <c r="AX176" t="str">
        <f>Tokens!AZ178</f>
        <v>cotrcrea</v>
      </c>
      <c r="AY176">
        <f>Tokens!BA178</f>
        <v>90</v>
      </c>
      <c r="AZ176" t="str">
        <f>Tokens!BB178</f>
        <v>nminer</v>
      </c>
      <c r="BA176">
        <f>Tokens!BC178</f>
        <v>0</v>
      </c>
      <c r="BB176">
        <f>Tokens!BD178</f>
        <v>0</v>
      </c>
      <c r="BC176">
        <f>Tokens!BE178</f>
        <v>0</v>
      </c>
      <c r="BD176">
        <f>Tokens!BF178</f>
        <v>0</v>
      </c>
      <c r="BE176">
        <f>Tokens!BG178</f>
        <v>0</v>
      </c>
      <c r="BF176">
        <f>Tokens!BH178</f>
        <v>0</v>
      </c>
      <c r="BG176">
        <f>Tokens!BI178</f>
        <v>0</v>
      </c>
      <c r="BH176" t="str">
        <f>Tokens!BJ178</f>
        <v>PASS The Private Island Club</v>
      </c>
      <c r="BI176" t="str">
        <f>Tokens!BK178</f>
        <v>Calvi On The Rocks</v>
      </c>
    </row>
    <row r="177" spans="1:61" x14ac:dyDescent="0.3">
      <c r="A177" t="str">
        <f>Tokens!C179</f>
        <v>#164 Pass Private Island Club</v>
      </c>
      <c r="B177" t="str">
        <f>Tokens!D179</f>
        <v>COR22A164</v>
      </c>
      <c r="C177" t="str">
        <f>Tokens!E179</f>
        <v>The Private Island Club : networking &amp; party / Pass NFT All Access - 1 édition Calvi on the Rocks 2022</v>
      </c>
      <c r="D177">
        <f>Tokens!F179</f>
        <v>1000</v>
      </c>
      <c r="E177" t="str">
        <f>Tokens!G179</f>
        <v>https://bafybeibe7cvkjele7dz6b7i6vwykn65yvj3gkw2gwdhldog6wpxuyutuj4.ipfs.nftstorage.link?image_164.webp</v>
      </c>
      <c r="F177" t="str">
        <f>Tokens!H179</f>
        <v>NfluenT for Calvi On The rocks</v>
      </c>
      <c r="G177">
        <f>Tokens!I179</f>
        <v>0</v>
      </c>
      <c r="H177" t="str">
        <f>Tokens!J179</f>
        <v>Pass festival &amp; Avantages</v>
      </c>
      <c r="I177" t="str">
        <f>Tokens!K179</f>
        <v>pour une (1) personne</v>
      </c>
      <c r="J177" t="str">
        <f>Tokens!L179</f>
        <v>Edition1</v>
      </c>
      <c r="K177">
        <f>Tokens!M179</f>
        <v>1</v>
      </c>
      <c r="L177" t="str">
        <f>Tokens!N179</f>
        <v>Last use</v>
      </c>
      <c r="M177">
        <f>Tokens!O179</f>
        <v>0</v>
      </c>
      <c r="N177" t="str">
        <f>Tokens!P179</f>
        <v>avantage1</v>
      </c>
      <c r="O177" t="str">
        <f>Tokens!Q179</f>
        <v>accès au Backstage (dans la limite des places disponibles)</v>
      </c>
      <c r="P177" t="str">
        <f>Tokens!R179</f>
        <v>avantage2</v>
      </c>
      <c r="Q177" t="str">
        <f>Tokens!S179</f>
        <v>accès à la Villa Festival (artistes, influenceurs, media, pro, entrepreneurs, networking... )</v>
      </c>
      <c r="R177" t="str">
        <f>Tokens!T179</f>
        <v>avantage3</v>
      </c>
      <c r="S177" t="str">
        <f>Tokens!U179</f>
        <v>accès pro Chez Tao</v>
      </c>
      <c r="T177" t="str">
        <f>Tokens!V179</f>
        <v>avantage4</v>
      </c>
      <c r="U177" t="str">
        <f>Tokens!W179</f>
        <v>entrée coupe-file au festival</v>
      </c>
      <c r="V177" t="str">
        <f>Tokens!X179</f>
        <v>avantage5</v>
      </c>
      <c r="W177" t="str">
        <f>Tokens!Y179</f>
        <v>accès à l'espace Pro/VIP (dans la limite des places disponibles)</v>
      </c>
      <c r="X177">
        <f>Tokens!Z179</f>
        <v>0</v>
      </c>
      <c r="Y177">
        <f>Tokens!AA179</f>
        <v>0</v>
      </c>
      <c r="Z177">
        <f>Tokens!AB179</f>
        <v>0</v>
      </c>
      <c r="AA177">
        <f>Tokens!AC179</f>
        <v>0</v>
      </c>
      <c r="AB177">
        <f>Tokens!AD179</f>
        <v>0</v>
      </c>
      <c r="AC177">
        <f>Tokens!AE179</f>
        <v>0</v>
      </c>
      <c r="AD177">
        <f>Tokens!AF179</f>
        <v>0</v>
      </c>
      <c r="AE177">
        <f>Tokens!AG179</f>
        <v>0</v>
      </c>
      <c r="AF177">
        <f>Tokens!AH179</f>
        <v>0</v>
      </c>
      <c r="AG177">
        <f>Tokens!AI179</f>
        <v>0</v>
      </c>
      <c r="AH177">
        <f>Tokens!AJ179</f>
        <v>0</v>
      </c>
      <c r="AI177">
        <f>Tokens!AK179</f>
        <v>0</v>
      </c>
      <c r="AJ177">
        <f>Tokens!AL179</f>
        <v>0</v>
      </c>
      <c r="AK177">
        <f>Tokens!AM179</f>
        <v>0</v>
      </c>
      <c r="AL177">
        <f>Tokens!AN179</f>
        <v>0</v>
      </c>
      <c r="AM177">
        <f>Tokens!AO179</f>
        <v>0</v>
      </c>
      <c r="AN177">
        <f>Tokens!AP179</f>
        <v>0</v>
      </c>
      <c r="AO177">
        <f>Tokens!AQ179</f>
        <v>0</v>
      </c>
      <c r="AP177">
        <f>Tokens!AR179</f>
        <v>0</v>
      </c>
      <c r="AQ177">
        <f>Tokens!AS179</f>
        <v>0</v>
      </c>
      <c r="AR177">
        <f>Tokens!AT179</f>
        <v>0</v>
      </c>
      <c r="AS177">
        <f>Tokens!AU179</f>
        <v>0</v>
      </c>
      <c r="AT177">
        <f>Tokens!AV179</f>
        <v>0</v>
      </c>
      <c r="AU177">
        <f>Tokens!AW179</f>
        <v>0</v>
      </c>
      <c r="AV177" t="str">
        <f>Tokens!AX179</f>
        <v>ncreator</v>
      </c>
      <c r="AW177">
        <f>Tokens!AY179</f>
        <v>10</v>
      </c>
      <c r="AX177" t="str">
        <f>Tokens!AZ179</f>
        <v>cotrcrea</v>
      </c>
      <c r="AY177">
        <f>Tokens!BA179</f>
        <v>90</v>
      </c>
      <c r="AZ177" t="str">
        <f>Tokens!BB179</f>
        <v>nminer</v>
      </c>
      <c r="BA177">
        <f>Tokens!BC179</f>
        <v>0</v>
      </c>
      <c r="BB177">
        <f>Tokens!BD179</f>
        <v>0</v>
      </c>
      <c r="BC177">
        <f>Tokens!BE179</f>
        <v>0</v>
      </c>
      <c r="BD177">
        <f>Tokens!BF179</f>
        <v>0</v>
      </c>
      <c r="BE177">
        <f>Tokens!BG179</f>
        <v>0</v>
      </c>
      <c r="BF177">
        <f>Tokens!BH179</f>
        <v>0</v>
      </c>
      <c r="BG177">
        <f>Tokens!BI179</f>
        <v>0</v>
      </c>
      <c r="BH177" t="str">
        <f>Tokens!BJ179</f>
        <v>PASS The Private Island Club</v>
      </c>
      <c r="BI177" t="str">
        <f>Tokens!BK179</f>
        <v>Calvi On The Rocks</v>
      </c>
    </row>
    <row r="178" spans="1:61" x14ac:dyDescent="0.3">
      <c r="A178" t="str">
        <f>Tokens!C180</f>
        <v>#165 Pass Private Island Club</v>
      </c>
      <c r="B178" t="str">
        <f>Tokens!D180</f>
        <v>COR22A165</v>
      </c>
      <c r="C178" t="str">
        <f>Tokens!E180</f>
        <v>The Private Island Club : networking &amp; party / Pass NFT All Access - 1 édition Calvi on the Rocks 2022</v>
      </c>
      <c r="D178">
        <f>Tokens!F180</f>
        <v>1000</v>
      </c>
      <c r="E178" t="str">
        <f>Tokens!G180</f>
        <v>https://bafybeic4oxlgy6yc5x5jty2s4cny5fb3rer5ou5kudfkq2cend2wasgg2y.ipfs.nftstorage.link?image_165.webp</v>
      </c>
      <c r="F178" t="str">
        <f>Tokens!H180</f>
        <v>NfluenT for Calvi On The rocks</v>
      </c>
      <c r="G178">
        <f>Tokens!I180</f>
        <v>0</v>
      </c>
      <c r="H178" t="str">
        <f>Tokens!J180</f>
        <v>Pass festival &amp; Avantages</v>
      </c>
      <c r="I178" t="str">
        <f>Tokens!K180</f>
        <v>pour une (1) personne</v>
      </c>
      <c r="J178" t="str">
        <f>Tokens!L180</f>
        <v>Edition1</v>
      </c>
      <c r="K178">
        <f>Tokens!M180</f>
        <v>1</v>
      </c>
      <c r="L178" t="str">
        <f>Tokens!N180</f>
        <v>Last use</v>
      </c>
      <c r="M178">
        <f>Tokens!O180</f>
        <v>0</v>
      </c>
      <c r="N178" t="str">
        <f>Tokens!P180</f>
        <v>avantage1</v>
      </c>
      <c r="O178" t="str">
        <f>Tokens!Q180</f>
        <v>accès au Backstage (dans la limite des places disponibles)</v>
      </c>
      <c r="P178" t="str">
        <f>Tokens!R180</f>
        <v>avantage2</v>
      </c>
      <c r="Q178" t="str">
        <f>Tokens!S180</f>
        <v>accès à la Villa Festival (artistes, influenceurs, media, pro, entrepreneurs, networking... )</v>
      </c>
      <c r="R178" t="str">
        <f>Tokens!T180</f>
        <v>avantage3</v>
      </c>
      <c r="S178" t="str">
        <f>Tokens!U180</f>
        <v>accès pro Chez Tao</v>
      </c>
      <c r="T178" t="str">
        <f>Tokens!V180</f>
        <v>avantage4</v>
      </c>
      <c r="U178" t="str">
        <f>Tokens!W180</f>
        <v>entrée coupe-file au festival</v>
      </c>
      <c r="V178" t="str">
        <f>Tokens!X180</f>
        <v>avantage5</v>
      </c>
      <c r="W178" t="str">
        <f>Tokens!Y180</f>
        <v>accès à l'espace Pro/VIP (dans la limite des places disponibles)</v>
      </c>
      <c r="X178">
        <f>Tokens!Z180</f>
        <v>0</v>
      </c>
      <c r="Y178">
        <f>Tokens!AA180</f>
        <v>0</v>
      </c>
      <c r="Z178">
        <f>Tokens!AB180</f>
        <v>0</v>
      </c>
      <c r="AA178">
        <f>Tokens!AC180</f>
        <v>0</v>
      </c>
      <c r="AB178">
        <f>Tokens!AD180</f>
        <v>0</v>
      </c>
      <c r="AC178">
        <f>Tokens!AE180</f>
        <v>0</v>
      </c>
      <c r="AD178">
        <f>Tokens!AF180</f>
        <v>0</v>
      </c>
      <c r="AE178">
        <f>Tokens!AG180</f>
        <v>0</v>
      </c>
      <c r="AF178">
        <f>Tokens!AH180</f>
        <v>0</v>
      </c>
      <c r="AG178">
        <f>Tokens!AI180</f>
        <v>0</v>
      </c>
      <c r="AH178">
        <f>Tokens!AJ180</f>
        <v>0</v>
      </c>
      <c r="AI178">
        <f>Tokens!AK180</f>
        <v>0</v>
      </c>
      <c r="AJ178">
        <f>Tokens!AL180</f>
        <v>0</v>
      </c>
      <c r="AK178">
        <f>Tokens!AM180</f>
        <v>0</v>
      </c>
      <c r="AL178">
        <f>Tokens!AN180</f>
        <v>0</v>
      </c>
      <c r="AM178">
        <f>Tokens!AO180</f>
        <v>0</v>
      </c>
      <c r="AN178">
        <f>Tokens!AP180</f>
        <v>0</v>
      </c>
      <c r="AO178">
        <f>Tokens!AQ180</f>
        <v>0</v>
      </c>
      <c r="AP178">
        <f>Tokens!AR180</f>
        <v>0</v>
      </c>
      <c r="AQ178">
        <f>Tokens!AS180</f>
        <v>0</v>
      </c>
      <c r="AR178">
        <f>Tokens!AT180</f>
        <v>0</v>
      </c>
      <c r="AS178">
        <f>Tokens!AU180</f>
        <v>0</v>
      </c>
      <c r="AT178">
        <f>Tokens!AV180</f>
        <v>0</v>
      </c>
      <c r="AU178">
        <f>Tokens!AW180</f>
        <v>0</v>
      </c>
      <c r="AV178" t="str">
        <f>Tokens!AX180</f>
        <v>ncreator</v>
      </c>
      <c r="AW178">
        <f>Tokens!AY180</f>
        <v>10</v>
      </c>
      <c r="AX178" t="str">
        <f>Tokens!AZ180</f>
        <v>cotrcrea</v>
      </c>
      <c r="AY178">
        <f>Tokens!BA180</f>
        <v>90</v>
      </c>
      <c r="AZ178" t="str">
        <f>Tokens!BB180</f>
        <v>nminer</v>
      </c>
      <c r="BA178">
        <f>Tokens!BC180</f>
        <v>0</v>
      </c>
      <c r="BB178">
        <f>Tokens!BD180</f>
        <v>0</v>
      </c>
      <c r="BC178">
        <f>Tokens!BE180</f>
        <v>0</v>
      </c>
      <c r="BD178">
        <f>Tokens!BF180</f>
        <v>0</v>
      </c>
      <c r="BE178">
        <f>Tokens!BG180</f>
        <v>0</v>
      </c>
      <c r="BF178">
        <f>Tokens!BH180</f>
        <v>0</v>
      </c>
      <c r="BG178">
        <f>Tokens!BI180</f>
        <v>0</v>
      </c>
      <c r="BH178" t="str">
        <f>Tokens!BJ180</f>
        <v>PASS The Private Island Club</v>
      </c>
      <c r="BI178" t="str">
        <f>Tokens!BK180</f>
        <v>Calvi On The Rocks</v>
      </c>
    </row>
    <row r="179" spans="1:61" x14ac:dyDescent="0.3">
      <c r="A179" t="str">
        <f>Tokens!C181</f>
        <v>#166 Pass Private Island Club</v>
      </c>
      <c r="B179" t="str">
        <f>Tokens!D181</f>
        <v>COR22A166</v>
      </c>
      <c r="C179" t="str">
        <f>Tokens!E181</f>
        <v>The Private Island Club : networking &amp; party / Pass NFT All Access - 1 édition Calvi on the Rocks 2022</v>
      </c>
      <c r="D179">
        <f>Tokens!F181</f>
        <v>1000</v>
      </c>
      <c r="E179" t="str">
        <f>Tokens!G181</f>
        <v>https://bafybeibcvqky4pngfx2oh3cpugmcy5emdoxt7nmmvjjxjqaiec7k2mxd7e.ipfs.nftstorage.link?image_166.webp</v>
      </c>
      <c r="F179" t="str">
        <f>Tokens!H181</f>
        <v>NfluenT for Calvi On The rocks</v>
      </c>
      <c r="G179">
        <f>Tokens!I181</f>
        <v>0</v>
      </c>
      <c r="H179" t="str">
        <f>Tokens!J181</f>
        <v>Pass festival &amp; Avantages</v>
      </c>
      <c r="I179" t="str">
        <f>Tokens!K181</f>
        <v>pour une (1) personne</v>
      </c>
      <c r="J179" t="str">
        <f>Tokens!L181</f>
        <v>Edition1</v>
      </c>
      <c r="K179">
        <f>Tokens!M181</f>
        <v>1</v>
      </c>
      <c r="L179" t="str">
        <f>Tokens!N181</f>
        <v>Last use</v>
      </c>
      <c r="M179">
        <f>Tokens!O181</f>
        <v>0</v>
      </c>
      <c r="N179" t="str">
        <f>Tokens!P181</f>
        <v>avantage1</v>
      </c>
      <c r="O179" t="str">
        <f>Tokens!Q181</f>
        <v>accès au Backstage (dans la limite des places disponibles)</v>
      </c>
      <c r="P179" t="str">
        <f>Tokens!R181</f>
        <v>avantage2</v>
      </c>
      <c r="Q179" t="str">
        <f>Tokens!S181</f>
        <v>accès à la Villa Festival (artistes, influenceurs, media, pro, entrepreneurs, networking... )</v>
      </c>
      <c r="R179" t="str">
        <f>Tokens!T181</f>
        <v>avantage3</v>
      </c>
      <c r="S179" t="str">
        <f>Tokens!U181</f>
        <v>accès pro Chez Tao</v>
      </c>
      <c r="T179" t="str">
        <f>Tokens!V181</f>
        <v>avantage4</v>
      </c>
      <c r="U179" t="str">
        <f>Tokens!W181</f>
        <v>entrée coupe-file au festival</v>
      </c>
      <c r="V179" t="str">
        <f>Tokens!X181</f>
        <v>avantage5</v>
      </c>
      <c r="W179" t="str">
        <f>Tokens!Y181</f>
        <v>accès à l'espace Pro/VIP (dans la limite des places disponibles)</v>
      </c>
      <c r="X179">
        <f>Tokens!Z181</f>
        <v>0</v>
      </c>
      <c r="Y179">
        <f>Tokens!AA181</f>
        <v>0</v>
      </c>
      <c r="Z179">
        <f>Tokens!AB181</f>
        <v>0</v>
      </c>
      <c r="AA179">
        <f>Tokens!AC181</f>
        <v>0</v>
      </c>
      <c r="AB179">
        <f>Tokens!AD181</f>
        <v>0</v>
      </c>
      <c r="AC179">
        <f>Tokens!AE181</f>
        <v>0</v>
      </c>
      <c r="AD179">
        <f>Tokens!AF181</f>
        <v>0</v>
      </c>
      <c r="AE179">
        <f>Tokens!AG181</f>
        <v>0</v>
      </c>
      <c r="AF179">
        <f>Tokens!AH181</f>
        <v>0</v>
      </c>
      <c r="AG179">
        <f>Tokens!AI181</f>
        <v>0</v>
      </c>
      <c r="AH179">
        <f>Tokens!AJ181</f>
        <v>0</v>
      </c>
      <c r="AI179">
        <f>Tokens!AK181</f>
        <v>0</v>
      </c>
      <c r="AJ179">
        <f>Tokens!AL181</f>
        <v>0</v>
      </c>
      <c r="AK179">
        <f>Tokens!AM181</f>
        <v>0</v>
      </c>
      <c r="AL179">
        <f>Tokens!AN181</f>
        <v>0</v>
      </c>
      <c r="AM179">
        <f>Tokens!AO181</f>
        <v>0</v>
      </c>
      <c r="AN179">
        <f>Tokens!AP181</f>
        <v>0</v>
      </c>
      <c r="AO179">
        <f>Tokens!AQ181</f>
        <v>0</v>
      </c>
      <c r="AP179">
        <f>Tokens!AR181</f>
        <v>0</v>
      </c>
      <c r="AQ179">
        <f>Tokens!AS181</f>
        <v>0</v>
      </c>
      <c r="AR179">
        <f>Tokens!AT181</f>
        <v>0</v>
      </c>
      <c r="AS179">
        <f>Tokens!AU181</f>
        <v>0</v>
      </c>
      <c r="AT179">
        <f>Tokens!AV181</f>
        <v>0</v>
      </c>
      <c r="AU179">
        <f>Tokens!AW181</f>
        <v>0</v>
      </c>
      <c r="AV179" t="str">
        <f>Tokens!AX181</f>
        <v>ncreator</v>
      </c>
      <c r="AW179">
        <f>Tokens!AY181</f>
        <v>10</v>
      </c>
      <c r="AX179" t="str">
        <f>Tokens!AZ181</f>
        <v>cotrcrea</v>
      </c>
      <c r="AY179">
        <f>Tokens!BA181</f>
        <v>90</v>
      </c>
      <c r="AZ179" t="str">
        <f>Tokens!BB181</f>
        <v>nminer</v>
      </c>
      <c r="BA179">
        <f>Tokens!BC181</f>
        <v>0</v>
      </c>
      <c r="BB179">
        <f>Tokens!BD181</f>
        <v>0</v>
      </c>
      <c r="BC179">
        <f>Tokens!BE181</f>
        <v>0</v>
      </c>
      <c r="BD179">
        <f>Tokens!BF181</f>
        <v>0</v>
      </c>
      <c r="BE179">
        <f>Tokens!BG181</f>
        <v>0</v>
      </c>
      <c r="BF179">
        <f>Tokens!BH181</f>
        <v>0</v>
      </c>
      <c r="BG179">
        <f>Tokens!BI181</f>
        <v>0</v>
      </c>
      <c r="BH179" t="str">
        <f>Tokens!BJ181</f>
        <v>PASS The Private Island Club</v>
      </c>
      <c r="BI179" t="str">
        <f>Tokens!BK181</f>
        <v>Calvi On The Rocks</v>
      </c>
    </row>
    <row r="180" spans="1:61" x14ac:dyDescent="0.3">
      <c r="A180" t="str">
        <f>Tokens!C182</f>
        <v>#167 Pass Private Island Club</v>
      </c>
      <c r="B180" t="str">
        <f>Tokens!D182</f>
        <v>COR22A167</v>
      </c>
      <c r="C180" t="str">
        <f>Tokens!E182</f>
        <v>The Private Island Club : networking &amp; party / Pass NFT All Access - 1 édition Calvi on the Rocks 2022</v>
      </c>
      <c r="D180">
        <f>Tokens!F182</f>
        <v>1000</v>
      </c>
      <c r="E180" t="str">
        <f>Tokens!G182</f>
        <v>https://bafybeidujgtbci7kgpk3wd2gyq4uo34apvwr6jxlt4whzkgjigh3u54bga.ipfs.nftstorage.link?image_167.webp</v>
      </c>
      <c r="F180" t="str">
        <f>Tokens!H182</f>
        <v>NfluenT for Calvi On The rocks</v>
      </c>
      <c r="G180">
        <f>Tokens!I182</f>
        <v>0</v>
      </c>
      <c r="H180" t="str">
        <f>Tokens!J182</f>
        <v>Pass festival &amp; Avantages</v>
      </c>
      <c r="I180" t="str">
        <f>Tokens!K182</f>
        <v>pour une (1) personne</v>
      </c>
      <c r="J180" t="str">
        <f>Tokens!L182</f>
        <v>Edition1</v>
      </c>
      <c r="K180">
        <f>Tokens!M182</f>
        <v>1</v>
      </c>
      <c r="L180" t="str">
        <f>Tokens!N182</f>
        <v>Last use</v>
      </c>
      <c r="M180">
        <f>Tokens!O182</f>
        <v>0</v>
      </c>
      <c r="N180" t="str">
        <f>Tokens!P182</f>
        <v>avantage1</v>
      </c>
      <c r="O180" t="str">
        <f>Tokens!Q182</f>
        <v>accès au Backstage (dans la limite des places disponibles)</v>
      </c>
      <c r="P180" t="str">
        <f>Tokens!R182</f>
        <v>avantage2</v>
      </c>
      <c r="Q180" t="str">
        <f>Tokens!S182</f>
        <v>accès à la Villa Festival (artistes, influenceurs, media, pro, entrepreneurs, networking... )</v>
      </c>
      <c r="R180" t="str">
        <f>Tokens!T182</f>
        <v>avantage3</v>
      </c>
      <c r="S180" t="str">
        <f>Tokens!U182</f>
        <v>accès pro Chez Tao</v>
      </c>
      <c r="T180" t="str">
        <f>Tokens!V182</f>
        <v>avantage4</v>
      </c>
      <c r="U180" t="str">
        <f>Tokens!W182</f>
        <v>entrée coupe-file au festival</v>
      </c>
      <c r="V180" t="str">
        <f>Tokens!X182</f>
        <v>avantage5</v>
      </c>
      <c r="W180" t="str">
        <f>Tokens!Y182</f>
        <v>accès à l'espace Pro/VIP (dans la limite des places disponibles)</v>
      </c>
      <c r="X180">
        <f>Tokens!Z182</f>
        <v>0</v>
      </c>
      <c r="Y180">
        <f>Tokens!AA182</f>
        <v>0</v>
      </c>
      <c r="Z180">
        <f>Tokens!AB182</f>
        <v>0</v>
      </c>
      <c r="AA180">
        <f>Tokens!AC182</f>
        <v>0</v>
      </c>
      <c r="AB180">
        <f>Tokens!AD182</f>
        <v>0</v>
      </c>
      <c r="AC180">
        <f>Tokens!AE182</f>
        <v>0</v>
      </c>
      <c r="AD180">
        <f>Tokens!AF182</f>
        <v>0</v>
      </c>
      <c r="AE180">
        <f>Tokens!AG182</f>
        <v>0</v>
      </c>
      <c r="AF180">
        <f>Tokens!AH182</f>
        <v>0</v>
      </c>
      <c r="AG180">
        <f>Tokens!AI182</f>
        <v>0</v>
      </c>
      <c r="AH180">
        <f>Tokens!AJ182</f>
        <v>0</v>
      </c>
      <c r="AI180">
        <f>Tokens!AK182</f>
        <v>0</v>
      </c>
      <c r="AJ180">
        <f>Tokens!AL182</f>
        <v>0</v>
      </c>
      <c r="AK180">
        <f>Tokens!AM182</f>
        <v>0</v>
      </c>
      <c r="AL180">
        <f>Tokens!AN182</f>
        <v>0</v>
      </c>
      <c r="AM180">
        <f>Tokens!AO182</f>
        <v>0</v>
      </c>
      <c r="AN180">
        <f>Tokens!AP182</f>
        <v>0</v>
      </c>
      <c r="AO180">
        <f>Tokens!AQ182</f>
        <v>0</v>
      </c>
      <c r="AP180">
        <f>Tokens!AR182</f>
        <v>0</v>
      </c>
      <c r="AQ180">
        <f>Tokens!AS182</f>
        <v>0</v>
      </c>
      <c r="AR180">
        <f>Tokens!AT182</f>
        <v>0</v>
      </c>
      <c r="AS180">
        <f>Tokens!AU182</f>
        <v>0</v>
      </c>
      <c r="AT180">
        <f>Tokens!AV182</f>
        <v>0</v>
      </c>
      <c r="AU180">
        <f>Tokens!AW182</f>
        <v>0</v>
      </c>
      <c r="AV180" t="str">
        <f>Tokens!AX182</f>
        <v>ncreator</v>
      </c>
      <c r="AW180">
        <f>Tokens!AY182</f>
        <v>10</v>
      </c>
      <c r="AX180" t="str">
        <f>Tokens!AZ182</f>
        <v>cotrcrea</v>
      </c>
      <c r="AY180">
        <f>Tokens!BA182</f>
        <v>90</v>
      </c>
      <c r="AZ180" t="str">
        <f>Tokens!BB182</f>
        <v>nminer</v>
      </c>
      <c r="BA180">
        <f>Tokens!BC182</f>
        <v>0</v>
      </c>
      <c r="BB180">
        <f>Tokens!BD182</f>
        <v>0</v>
      </c>
      <c r="BC180">
        <f>Tokens!BE182</f>
        <v>0</v>
      </c>
      <c r="BD180">
        <f>Tokens!BF182</f>
        <v>0</v>
      </c>
      <c r="BE180">
        <f>Tokens!BG182</f>
        <v>0</v>
      </c>
      <c r="BF180">
        <f>Tokens!BH182</f>
        <v>0</v>
      </c>
      <c r="BG180">
        <f>Tokens!BI182</f>
        <v>0</v>
      </c>
      <c r="BH180" t="str">
        <f>Tokens!BJ182</f>
        <v>PASS The Private Island Club</v>
      </c>
      <c r="BI180" t="str">
        <f>Tokens!BK182</f>
        <v>Calvi On The Rocks</v>
      </c>
    </row>
    <row r="181" spans="1:61" x14ac:dyDescent="0.3">
      <c r="A181" t="str">
        <f>Tokens!C183</f>
        <v>#168 Pass Private Island Club</v>
      </c>
      <c r="B181" t="str">
        <f>Tokens!D183</f>
        <v>COR22A168</v>
      </c>
      <c r="C181" t="str">
        <f>Tokens!E183</f>
        <v>The Private Island Club : networking &amp; party / Pass NFT All Access - 1 édition Calvi on the Rocks 2022</v>
      </c>
      <c r="D181">
        <f>Tokens!F183</f>
        <v>1000</v>
      </c>
      <c r="E181" t="str">
        <f>Tokens!G183</f>
        <v>https://bafybeih3cwimzp6ujgh6sid3cyzitimfhgcdoljf5tk2vguvqpb5esvxfy.ipfs.nftstorage.link?image_168.webp</v>
      </c>
      <c r="F181" t="str">
        <f>Tokens!H183</f>
        <v>NfluenT for Calvi On The rocks</v>
      </c>
      <c r="G181">
        <f>Tokens!I183</f>
        <v>0</v>
      </c>
      <c r="H181" t="str">
        <f>Tokens!J183</f>
        <v>Pass festival &amp; Avantages</v>
      </c>
      <c r="I181" t="str">
        <f>Tokens!K183</f>
        <v>pour une (1) personne</v>
      </c>
      <c r="J181" t="str">
        <f>Tokens!L183</f>
        <v>Edition1</v>
      </c>
      <c r="K181">
        <f>Tokens!M183</f>
        <v>1</v>
      </c>
      <c r="L181" t="str">
        <f>Tokens!N183</f>
        <v>Last use</v>
      </c>
      <c r="M181">
        <f>Tokens!O183</f>
        <v>0</v>
      </c>
      <c r="N181" t="str">
        <f>Tokens!P183</f>
        <v>avantage1</v>
      </c>
      <c r="O181" t="str">
        <f>Tokens!Q183</f>
        <v>accès au Backstage (dans la limite des places disponibles)</v>
      </c>
      <c r="P181" t="str">
        <f>Tokens!R183</f>
        <v>avantage2</v>
      </c>
      <c r="Q181" t="str">
        <f>Tokens!S183</f>
        <v>accès à la Villa Festival (artistes, influenceurs, media, pro, entrepreneurs, networking... )</v>
      </c>
      <c r="R181" t="str">
        <f>Tokens!T183</f>
        <v>avantage3</v>
      </c>
      <c r="S181" t="str">
        <f>Tokens!U183</f>
        <v>accès pro Chez Tao</v>
      </c>
      <c r="T181" t="str">
        <f>Tokens!V183</f>
        <v>avantage4</v>
      </c>
      <c r="U181" t="str">
        <f>Tokens!W183</f>
        <v>entrée coupe-file au festival</v>
      </c>
      <c r="V181" t="str">
        <f>Tokens!X183</f>
        <v>avantage5</v>
      </c>
      <c r="W181" t="str">
        <f>Tokens!Y183</f>
        <v>accès à l'espace Pro/VIP (dans la limite des places disponibles)</v>
      </c>
      <c r="X181">
        <f>Tokens!Z183</f>
        <v>0</v>
      </c>
      <c r="Y181">
        <f>Tokens!AA183</f>
        <v>0</v>
      </c>
      <c r="Z181">
        <f>Tokens!AB183</f>
        <v>0</v>
      </c>
      <c r="AA181">
        <f>Tokens!AC183</f>
        <v>0</v>
      </c>
      <c r="AB181">
        <f>Tokens!AD183</f>
        <v>0</v>
      </c>
      <c r="AC181">
        <f>Tokens!AE183</f>
        <v>0</v>
      </c>
      <c r="AD181">
        <f>Tokens!AF183</f>
        <v>0</v>
      </c>
      <c r="AE181">
        <f>Tokens!AG183</f>
        <v>0</v>
      </c>
      <c r="AF181">
        <f>Tokens!AH183</f>
        <v>0</v>
      </c>
      <c r="AG181">
        <f>Tokens!AI183</f>
        <v>0</v>
      </c>
      <c r="AH181">
        <f>Tokens!AJ183</f>
        <v>0</v>
      </c>
      <c r="AI181">
        <f>Tokens!AK183</f>
        <v>0</v>
      </c>
      <c r="AJ181">
        <f>Tokens!AL183</f>
        <v>0</v>
      </c>
      <c r="AK181">
        <f>Tokens!AM183</f>
        <v>0</v>
      </c>
      <c r="AL181">
        <f>Tokens!AN183</f>
        <v>0</v>
      </c>
      <c r="AM181">
        <f>Tokens!AO183</f>
        <v>0</v>
      </c>
      <c r="AN181">
        <f>Tokens!AP183</f>
        <v>0</v>
      </c>
      <c r="AO181">
        <f>Tokens!AQ183</f>
        <v>0</v>
      </c>
      <c r="AP181">
        <f>Tokens!AR183</f>
        <v>0</v>
      </c>
      <c r="AQ181">
        <f>Tokens!AS183</f>
        <v>0</v>
      </c>
      <c r="AR181">
        <f>Tokens!AT183</f>
        <v>0</v>
      </c>
      <c r="AS181">
        <f>Tokens!AU183</f>
        <v>0</v>
      </c>
      <c r="AT181">
        <f>Tokens!AV183</f>
        <v>0</v>
      </c>
      <c r="AU181">
        <f>Tokens!AW183</f>
        <v>0</v>
      </c>
      <c r="AV181" t="str">
        <f>Tokens!AX183</f>
        <v>ncreator</v>
      </c>
      <c r="AW181">
        <f>Tokens!AY183</f>
        <v>10</v>
      </c>
      <c r="AX181" t="str">
        <f>Tokens!AZ183</f>
        <v>cotrcrea</v>
      </c>
      <c r="AY181">
        <f>Tokens!BA183</f>
        <v>90</v>
      </c>
      <c r="AZ181" t="str">
        <f>Tokens!BB183</f>
        <v>nminer</v>
      </c>
      <c r="BA181">
        <f>Tokens!BC183</f>
        <v>0</v>
      </c>
      <c r="BB181">
        <f>Tokens!BD183</f>
        <v>0</v>
      </c>
      <c r="BC181">
        <f>Tokens!BE183</f>
        <v>0</v>
      </c>
      <c r="BD181">
        <f>Tokens!BF183</f>
        <v>0</v>
      </c>
      <c r="BE181">
        <f>Tokens!BG183</f>
        <v>0</v>
      </c>
      <c r="BF181">
        <f>Tokens!BH183</f>
        <v>0</v>
      </c>
      <c r="BG181">
        <f>Tokens!BI183</f>
        <v>0</v>
      </c>
      <c r="BH181" t="str">
        <f>Tokens!BJ183</f>
        <v>PASS The Private Island Club</v>
      </c>
      <c r="BI181" t="str">
        <f>Tokens!BK183</f>
        <v>Calvi On The Rocks</v>
      </c>
    </row>
    <row r="182" spans="1:61" x14ac:dyDescent="0.3">
      <c r="A182" t="str">
        <f>Tokens!C184</f>
        <v>#169 Pass Private Island Club</v>
      </c>
      <c r="B182" t="str">
        <f>Tokens!D184</f>
        <v>COR22A169</v>
      </c>
      <c r="C182" t="str">
        <f>Tokens!E184</f>
        <v>The Private Island Club : networking &amp; party / Pass NFT All Access - 1 édition Calvi on the Rocks 2022</v>
      </c>
      <c r="D182">
        <f>Tokens!F184</f>
        <v>1000</v>
      </c>
      <c r="E182" t="str">
        <f>Tokens!G184</f>
        <v>https://bafybeidzmcq66nfokccxfhkm6qjz6d55z55zbhb73y54d4dbtnonf3nu2i.ipfs.nftstorage.link?image_169.webp</v>
      </c>
      <c r="F182" t="str">
        <f>Tokens!H184</f>
        <v>NfluenT for Calvi On The rocks</v>
      </c>
      <c r="G182">
        <f>Tokens!I184</f>
        <v>0</v>
      </c>
      <c r="H182" t="str">
        <f>Tokens!J184</f>
        <v>Pass festival &amp; Avantages</v>
      </c>
      <c r="I182" t="str">
        <f>Tokens!K184</f>
        <v>pour une (1) personne</v>
      </c>
      <c r="J182" t="str">
        <f>Tokens!L184</f>
        <v>Edition1</v>
      </c>
      <c r="K182">
        <f>Tokens!M184</f>
        <v>1</v>
      </c>
      <c r="L182" t="str">
        <f>Tokens!N184</f>
        <v>Last use</v>
      </c>
      <c r="M182">
        <f>Tokens!O184</f>
        <v>0</v>
      </c>
      <c r="N182" t="str">
        <f>Tokens!P184</f>
        <v>avantage1</v>
      </c>
      <c r="O182" t="str">
        <f>Tokens!Q184</f>
        <v>accès au Backstage (dans la limite des places disponibles)</v>
      </c>
      <c r="P182" t="str">
        <f>Tokens!R184</f>
        <v>avantage2</v>
      </c>
      <c r="Q182" t="str">
        <f>Tokens!S184</f>
        <v>accès à la Villa Festival (artistes, influenceurs, media, pro, entrepreneurs, networking... )</v>
      </c>
      <c r="R182" t="str">
        <f>Tokens!T184</f>
        <v>avantage3</v>
      </c>
      <c r="S182" t="str">
        <f>Tokens!U184</f>
        <v>accès pro Chez Tao</v>
      </c>
      <c r="T182" t="str">
        <f>Tokens!V184</f>
        <v>avantage4</v>
      </c>
      <c r="U182" t="str">
        <f>Tokens!W184</f>
        <v>entrée coupe-file au festival</v>
      </c>
      <c r="V182" t="str">
        <f>Tokens!X184</f>
        <v>avantage5</v>
      </c>
      <c r="W182" t="str">
        <f>Tokens!Y184</f>
        <v>accès à l'espace Pro/VIP (dans la limite des places disponibles)</v>
      </c>
      <c r="X182">
        <f>Tokens!Z184</f>
        <v>0</v>
      </c>
      <c r="Y182">
        <f>Tokens!AA184</f>
        <v>0</v>
      </c>
      <c r="Z182">
        <f>Tokens!AB184</f>
        <v>0</v>
      </c>
      <c r="AA182">
        <f>Tokens!AC184</f>
        <v>0</v>
      </c>
      <c r="AB182">
        <f>Tokens!AD184</f>
        <v>0</v>
      </c>
      <c r="AC182">
        <f>Tokens!AE184</f>
        <v>0</v>
      </c>
      <c r="AD182">
        <f>Tokens!AF184</f>
        <v>0</v>
      </c>
      <c r="AE182">
        <f>Tokens!AG184</f>
        <v>0</v>
      </c>
      <c r="AF182">
        <f>Tokens!AH184</f>
        <v>0</v>
      </c>
      <c r="AG182">
        <f>Tokens!AI184</f>
        <v>0</v>
      </c>
      <c r="AH182">
        <f>Tokens!AJ184</f>
        <v>0</v>
      </c>
      <c r="AI182">
        <f>Tokens!AK184</f>
        <v>0</v>
      </c>
      <c r="AJ182">
        <f>Tokens!AL184</f>
        <v>0</v>
      </c>
      <c r="AK182">
        <f>Tokens!AM184</f>
        <v>0</v>
      </c>
      <c r="AL182">
        <f>Tokens!AN184</f>
        <v>0</v>
      </c>
      <c r="AM182">
        <f>Tokens!AO184</f>
        <v>0</v>
      </c>
      <c r="AN182">
        <f>Tokens!AP184</f>
        <v>0</v>
      </c>
      <c r="AO182">
        <f>Tokens!AQ184</f>
        <v>0</v>
      </c>
      <c r="AP182">
        <f>Tokens!AR184</f>
        <v>0</v>
      </c>
      <c r="AQ182">
        <f>Tokens!AS184</f>
        <v>0</v>
      </c>
      <c r="AR182">
        <f>Tokens!AT184</f>
        <v>0</v>
      </c>
      <c r="AS182">
        <f>Tokens!AU184</f>
        <v>0</v>
      </c>
      <c r="AT182">
        <f>Tokens!AV184</f>
        <v>0</v>
      </c>
      <c r="AU182">
        <f>Tokens!AW184</f>
        <v>0</v>
      </c>
      <c r="AV182" t="str">
        <f>Tokens!AX184</f>
        <v>ncreator</v>
      </c>
      <c r="AW182">
        <f>Tokens!AY184</f>
        <v>10</v>
      </c>
      <c r="AX182" t="str">
        <f>Tokens!AZ184</f>
        <v>cotrcrea</v>
      </c>
      <c r="AY182">
        <f>Tokens!BA184</f>
        <v>90</v>
      </c>
      <c r="AZ182" t="str">
        <f>Tokens!BB184</f>
        <v>nminer</v>
      </c>
      <c r="BA182">
        <f>Tokens!BC184</f>
        <v>0</v>
      </c>
      <c r="BB182">
        <f>Tokens!BD184</f>
        <v>0</v>
      </c>
      <c r="BC182">
        <f>Tokens!BE184</f>
        <v>0</v>
      </c>
      <c r="BD182">
        <f>Tokens!BF184</f>
        <v>0</v>
      </c>
      <c r="BE182">
        <f>Tokens!BG184</f>
        <v>0</v>
      </c>
      <c r="BF182">
        <f>Tokens!BH184</f>
        <v>0</v>
      </c>
      <c r="BG182">
        <f>Tokens!BI184</f>
        <v>0</v>
      </c>
      <c r="BH182" t="str">
        <f>Tokens!BJ184</f>
        <v>PASS The Private Island Club</v>
      </c>
      <c r="BI182" t="str">
        <f>Tokens!BK184</f>
        <v>Calvi On The Rocks</v>
      </c>
    </row>
    <row r="183" spans="1:61" x14ac:dyDescent="0.3">
      <c r="A183" t="str">
        <f>Tokens!C185</f>
        <v>#170 Pass Private Island Club</v>
      </c>
      <c r="B183" t="str">
        <f>Tokens!D185</f>
        <v>COR22A170</v>
      </c>
      <c r="C183" t="str">
        <f>Tokens!E185</f>
        <v>The Private Island Club : networking &amp; party / Pass NFT All Access - 1 édition Calvi on the Rocks 2022</v>
      </c>
      <c r="D183">
        <f>Tokens!F185</f>
        <v>1000</v>
      </c>
      <c r="E183" t="str">
        <f>Tokens!G185</f>
        <v>https://bafybeie4i5tlpwoo5wlpihtomqg7hobvcuhnk6ehikgrix4j7umwnkgezm.ipfs.nftstorage.link?image_170.webp</v>
      </c>
      <c r="F183" t="str">
        <f>Tokens!H185</f>
        <v>NfluenT for Calvi On The rocks</v>
      </c>
      <c r="G183">
        <f>Tokens!I185</f>
        <v>0</v>
      </c>
      <c r="H183" t="str">
        <f>Tokens!J185</f>
        <v>Pass festival &amp; Avantages</v>
      </c>
      <c r="I183" t="str">
        <f>Tokens!K185</f>
        <v>pour une (1) personne</v>
      </c>
      <c r="J183" t="str">
        <f>Tokens!L185</f>
        <v>Edition1</v>
      </c>
      <c r="K183">
        <f>Tokens!M185</f>
        <v>1</v>
      </c>
      <c r="L183" t="str">
        <f>Tokens!N185</f>
        <v>Last use</v>
      </c>
      <c r="M183">
        <f>Tokens!O185</f>
        <v>0</v>
      </c>
      <c r="N183" t="str">
        <f>Tokens!P185</f>
        <v>avantage1</v>
      </c>
      <c r="O183" t="str">
        <f>Tokens!Q185</f>
        <v>accès au Backstage (dans la limite des places disponibles)</v>
      </c>
      <c r="P183" t="str">
        <f>Tokens!R185</f>
        <v>avantage2</v>
      </c>
      <c r="Q183" t="str">
        <f>Tokens!S185</f>
        <v>accès à la Villa Festival (artistes, influenceurs, media, pro, entrepreneurs, networking... )</v>
      </c>
      <c r="R183" t="str">
        <f>Tokens!T185</f>
        <v>avantage3</v>
      </c>
      <c r="S183" t="str">
        <f>Tokens!U185</f>
        <v>accès pro Chez Tao</v>
      </c>
      <c r="T183" t="str">
        <f>Tokens!V185</f>
        <v>avantage4</v>
      </c>
      <c r="U183" t="str">
        <f>Tokens!W185</f>
        <v>entrée coupe-file au festival</v>
      </c>
      <c r="V183" t="str">
        <f>Tokens!X185</f>
        <v>avantage5</v>
      </c>
      <c r="W183" t="str">
        <f>Tokens!Y185</f>
        <v>accès à l'espace Pro/VIP (dans la limite des places disponibles)</v>
      </c>
      <c r="X183">
        <f>Tokens!Z185</f>
        <v>0</v>
      </c>
      <c r="Y183">
        <f>Tokens!AA185</f>
        <v>0</v>
      </c>
      <c r="Z183">
        <f>Tokens!AB185</f>
        <v>0</v>
      </c>
      <c r="AA183">
        <f>Tokens!AC185</f>
        <v>0</v>
      </c>
      <c r="AB183">
        <f>Tokens!AD185</f>
        <v>0</v>
      </c>
      <c r="AC183">
        <f>Tokens!AE185</f>
        <v>0</v>
      </c>
      <c r="AD183">
        <f>Tokens!AF185</f>
        <v>0</v>
      </c>
      <c r="AE183">
        <f>Tokens!AG185</f>
        <v>0</v>
      </c>
      <c r="AF183">
        <f>Tokens!AH185</f>
        <v>0</v>
      </c>
      <c r="AG183">
        <f>Tokens!AI185</f>
        <v>0</v>
      </c>
      <c r="AH183">
        <f>Tokens!AJ185</f>
        <v>0</v>
      </c>
      <c r="AI183">
        <f>Tokens!AK185</f>
        <v>0</v>
      </c>
      <c r="AJ183">
        <f>Tokens!AL185</f>
        <v>0</v>
      </c>
      <c r="AK183">
        <f>Tokens!AM185</f>
        <v>0</v>
      </c>
      <c r="AL183">
        <f>Tokens!AN185</f>
        <v>0</v>
      </c>
      <c r="AM183">
        <f>Tokens!AO185</f>
        <v>0</v>
      </c>
      <c r="AN183">
        <f>Tokens!AP185</f>
        <v>0</v>
      </c>
      <c r="AO183">
        <f>Tokens!AQ185</f>
        <v>0</v>
      </c>
      <c r="AP183">
        <f>Tokens!AR185</f>
        <v>0</v>
      </c>
      <c r="AQ183">
        <f>Tokens!AS185</f>
        <v>0</v>
      </c>
      <c r="AR183">
        <f>Tokens!AT185</f>
        <v>0</v>
      </c>
      <c r="AS183">
        <f>Tokens!AU185</f>
        <v>0</v>
      </c>
      <c r="AT183">
        <f>Tokens!AV185</f>
        <v>0</v>
      </c>
      <c r="AU183">
        <f>Tokens!AW185</f>
        <v>0</v>
      </c>
      <c r="AV183" t="str">
        <f>Tokens!AX185</f>
        <v>ncreator</v>
      </c>
      <c r="AW183">
        <f>Tokens!AY185</f>
        <v>10</v>
      </c>
      <c r="AX183" t="str">
        <f>Tokens!AZ185</f>
        <v>cotrcrea</v>
      </c>
      <c r="AY183">
        <f>Tokens!BA185</f>
        <v>90</v>
      </c>
      <c r="AZ183" t="str">
        <f>Tokens!BB185</f>
        <v>nminer</v>
      </c>
      <c r="BA183">
        <f>Tokens!BC185</f>
        <v>0</v>
      </c>
      <c r="BB183">
        <f>Tokens!BD185</f>
        <v>0</v>
      </c>
      <c r="BC183">
        <f>Tokens!BE185</f>
        <v>0</v>
      </c>
      <c r="BD183">
        <f>Tokens!BF185</f>
        <v>0</v>
      </c>
      <c r="BE183">
        <f>Tokens!BG185</f>
        <v>0</v>
      </c>
      <c r="BF183">
        <f>Tokens!BH185</f>
        <v>0</v>
      </c>
      <c r="BG183">
        <f>Tokens!BI185</f>
        <v>0</v>
      </c>
      <c r="BH183" t="str">
        <f>Tokens!BJ185</f>
        <v>PASS The Private Island Club</v>
      </c>
      <c r="BI183" t="str">
        <f>Tokens!BK185</f>
        <v>Calvi On The Rocks</v>
      </c>
    </row>
    <row r="184" spans="1:61" x14ac:dyDescent="0.3">
      <c r="A184" t="str">
        <f>Tokens!C186</f>
        <v>#171 Pass Private Island Club</v>
      </c>
      <c r="B184" t="str">
        <f>Tokens!D186</f>
        <v>COR22A171</v>
      </c>
      <c r="C184" t="str">
        <f>Tokens!E186</f>
        <v>The Private Island Club : networking &amp; party / Pass NFT All Access - 1 édition Calvi on the Rocks 2022</v>
      </c>
      <c r="D184">
        <f>Tokens!F186</f>
        <v>1000</v>
      </c>
      <c r="E184" t="str">
        <f>Tokens!G186</f>
        <v>https://bafybeidraxlk66ietbecjqmy7bkjnupflgosrnc72a7xupruso2cbgyste.ipfs.nftstorage.link?image_171.webp</v>
      </c>
      <c r="F184" t="str">
        <f>Tokens!H186</f>
        <v>NfluenT for Calvi On The rocks</v>
      </c>
      <c r="G184">
        <f>Tokens!I186</f>
        <v>0</v>
      </c>
      <c r="H184" t="str">
        <f>Tokens!J186</f>
        <v>Pass festival &amp; Avantages</v>
      </c>
      <c r="I184" t="str">
        <f>Tokens!K186</f>
        <v>pour une (1) personne</v>
      </c>
      <c r="J184" t="str">
        <f>Tokens!L186</f>
        <v>Edition1</v>
      </c>
      <c r="K184">
        <f>Tokens!M186</f>
        <v>1</v>
      </c>
      <c r="L184" t="str">
        <f>Tokens!N186</f>
        <v>Last use</v>
      </c>
      <c r="M184">
        <f>Tokens!O186</f>
        <v>0</v>
      </c>
      <c r="N184" t="str">
        <f>Tokens!P186</f>
        <v>avantage1</v>
      </c>
      <c r="O184" t="str">
        <f>Tokens!Q186</f>
        <v>accès au Backstage (dans la limite des places disponibles)</v>
      </c>
      <c r="P184" t="str">
        <f>Tokens!R186</f>
        <v>avantage2</v>
      </c>
      <c r="Q184" t="str">
        <f>Tokens!S186</f>
        <v>accès à la Villa Festival (artistes, influenceurs, media, pro, entrepreneurs, networking... )</v>
      </c>
      <c r="R184" t="str">
        <f>Tokens!T186</f>
        <v>avantage3</v>
      </c>
      <c r="S184" t="str">
        <f>Tokens!U186</f>
        <v>accès pro Chez Tao</v>
      </c>
      <c r="T184" t="str">
        <f>Tokens!V186</f>
        <v>avantage4</v>
      </c>
      <c r="U184" t="str">
        <f>Tokens!W186</f>
        <v>entrée coupe-file au festival</v>
      </c>
      <c r="V184" t="str">
        <f>Tokens!X186</f>
        <v>avantage5</v>
      </c>
      <c r="W184" t="str">
        <f>Tokens!Y186</f>
        <v>accès à l'espace Pro/VIP (dans la limite des places disponibles)</v>
      </c>
      <c r="X184">
        <f>Tokens!Z186</f>
        <v>0</v>
      </c>
      <c r="Y184">
        <f>Tokens!AA186</f>
        <v>0</v>
      </c>
      <c r="Z184">
        <f>Tokens!AB186</f>
        <v>0</v>
      </c>
      <c r="AA184">
        <f>Tokens!AC186</f>
        <v>0</v>
      </c>
      <c r="AB184">
        <f>Tokens!AD186</f>
        <v>0</v>
      </c>
      <c r="AC184">
        <f>Tokens!AE186</f>
        <v>0</v>
      </c>
      <c r="AD184">
        <f>Tokens!AF186</f>
        <v>0</v>
      </c>
      <c r="AE184">
        <f>Tokens!AG186</f>
        <v>0</v>
      </c>
      <c r="AF184">
        <f>Tokens!AH186</f>
        <v>0</v>
      </c>
      <c r="AG184">
        <f>Tokens!AI186</f>
        <v>0</v>
      </c>
      <c r="AH184">
        <f>Tokens!AJ186</f>
        <v>0</v>
      </c>
      <c r="AI184">
        <f>Tokens!AK186</f>
        <v>0</v>
      </c>
      <c r="AJ184">
        <f>Tokens!AL186</f>
        <v>0</v>
      </c>
      <c r="AK184">
        <f>Tokens!AM186</f>
        <v>0</v>
      </c>
      <c r="AL184">
        <f>Tokens!AN186</f>
        <v>0</v>
      </c>
      <c r="AM184">
        <f>Tokens!AO186</f>
        <v>0</v>
      </c>
      <c r="AN184">
        <f>Tokens!AP186</f>
        <v>0</v>
      </c>
      <c r="AO184">
        <f>Tokens!AQ186</f>
        <v>0</v>
      </c>
      <c r="AP184">
        <f>Tokens!AR186</f>
        <v>0</v>
      </c>
      <c r="AQ184">
        <f>Tokens!AS186</f>
        <v>0</v>
      </c>
      <c r="AR184">
        <f>Tokens!AT186</f>
        <v>0</v>
      </c>
      <c r="AS184">
        <f>Tokens!AU186</f>
        <v>0</v>
      </c>
      <c r="AT184">
        <f>Tokens!AV186</f>
        <v>0</v>
      </c>
      <c r="AU184">
        <f>Tokens!AW186</f>
        <v>0</v>
      </c>
      <c r="AV184" t="str">
        <f>Tokens!AX186</f>
        <v>ncreator</v>
      </c>
      <c r="AW184">
        <f>Tokens!AY186</f>
        <v>10</v>
      </c>
      <c r="AX184" t="str">
        <f>Tokens!AZ186</f>
        <v>cotrcrea</v>
      </c>
      <c r="AY184">
        <f>Tokens!BA186</f>
        <v>90</v>
      </c>
      <c r="AZ184" t="str">
        <f>Tokens!BB186</f>
        <v>nminer</v>
      </c>
      <c r="BA184">
        <f>Tokens!BC186</f>
        <v>0</v>
      </c>
      <c r="BB184">
        <f>Tokens!BD186</f>
        <v>0</v>
      </c>
      <c r="BC184">
        <f>Tokens!BE186</f>
        <v>0</v>
      </c>
      <c r="BD184">
        <f>Tokens!BF186</f>
        <v>0</v>
      </c>
      <c r="BE184">
        <f>Tokens!BG186</f>
        <v>0</v>
      </c>
      <c r="BF184">
        <f>Tokens!BH186</f>
        <v>0</v>
      </c>
      <c r="BG184">
        <f>Tokens!BI186</f>
        <v>0</v>
      </c>
      <c r="BH184" t="str">
        <f>Tokens!BJ186</f>
        <v>PASS The Private Island Club</v>
      </c>
      <c r="BI184" t="str">
        <f>Tokens!BK186</f>
        <v>Calvi On The Rocks</v>
      </c>
    </row>
    <row r="185" spans="1:61" x14ac:dyDescent="0.3">
      <c r="A185" t="str">
        <f>Tokens!C187</f>
        <v>#172 Pass Private Island Club</v>
      </c>
      <c r="B185" t="str">
        <f>Tokens!D187</f>
        <v>COR22A172</v>
      </c>
      <c r="C185" t="str">
        <f>Tokens!E187</f>
        <v>The Private Island Club : networking &amp; party / Pass NFT All Access - 1 édition Calvi on the Rocks 2022</v>
      </c>
      <c r="D185">
        <f>Tokens!F187</f>
        <v>1000</v>
      </c>
      <c r="E185" t="str">
        <f>Tokens!G187</f>
        <v>https://bafybeidqwo6e36g5ojqh77w7z42eqtdvhuuj6vmoiemkjx6whrdcpugm7y.ipfs.nftstorage.link?image_172.webp</v>
      </c>
      <c r="F185" t="str">
        <f>Tokens!H187</f>
        <v>NfluenT for Calvi On The rocks</v>
      </c>
      <c r="G185">
        <f>Tokens!I187</f>
        <v>0</v>
      </c>
      <c r="H185" t="str">
        <f>Tokens!J187</f>
        <v>Pass festival &amp; Avantages</v>
      </c>
      <c r="I185" t="str">
        <f>Tokens!K187</f>
        <v>pour une (1) personne</v>
      </c>
      <c r="J185" t="str">
        <f>Tokens!L187</f>
        <v>Edition1</v>
      </c>
      <c r="K185">
        <f>Tokens!M187</f>
        <v>1</v>
      </c>
      <c r="L185" t="str">
        <f>Tokens!N187</f>
        <v>Last use</v>
      </c>
      <c r="M185">
        <f>Tokens!O187</f>
        <v>0</v>
      </c>
      <c r="N185" t="str">
        <f>Tokens!P187</f>
        <v>avantage1</v>
      </c>
      <c r="O185" t="str">
        <f>Tokens!Q187</f>
        <v>accès au Backstage (dans la limite des places disponibles)</v>
      </c>
      <c r="P185" t="str">
        <f>Tokens!R187</f>
        <v>avantage2</v>
      </c>
      <c r="Q185" t="str">
        <f>Tokens!S187</f>
        <v>accès à la Villa Festival (artistes, influenceurs, media, pro, entrepreneurs, networking... )</v>
      </c>
      <c r="R185" t="str">
        <f>Tokens!T187</f>
        <v>avantage3</v>
      </c>
      <c r="S185" t="str">
        <f>Tokens!U187</f>
        <v>accès pro Chez Tao</v>
      </c>
      <c r="T185" t="str">
        <f>Tokens!V187</f>
        <v>avantage4</v>
      </c>
      <c r="U185" t="str">
        <f>Tokens!W187</f>
        <v>entrée coupe-file au festival</v>
      </c>
      <c r="V185" t="str">
        <f>Tokens!X187</f>
        <v>avantage5</v>
      </c>
      <c r="W185" t="str">
        <f>Tokens!Y187</f>
        <v>accès à l'espace Pro/VIP (dans la limite des places disponibles)</v>
      </c>
      <c r="X185">
        <f>Tokens!Z187</f>
        <v>0</v>
      </c>
      <c r="Y185">
        <f>Tokens!AA187</f>
        <v>0</v>
      </c>
      <c r="Z185">
        <f>Tokens!AB187</f>
        <v>0</v>
      </c>
      <c r="AA185">
        <f>Tokens!AC187</f>
        <v>0</v>
      </c>
      <c r="AB185">
        <f>Tokens!AD187</f>
        <v>0</v>
      </c>
      <c r="AC185">
        <f>Tokens!AE187</f>
        <v>0</v>
      </c>
      <c r="AD185">
        <f>Tokens!AF187</f>
        <v>0</v>
      </c>
      <c r="AE185">
        <f>Tokens!AG187</f>
        <v>0</v>
      </c>
      <c r="AF185">
        <f>Tokens!AH187</f>
        <v>0</v>
      </c>
      <c r="AG185">
        <f>Tokens!AI187</f>
        <v>0</v>
      </c>
      <c r="AH185">
        <f>Tokens!AJ187</f>
        <v>0</v>
      </c>
      <c r="AI185">
        <f>Tokens!AK187</f>
        <v>0</v>
      </c>
      <c r="AJ185">
        <f>Tokens!AL187</f>
        <v>0</v>
      </c>
      <c r="AK185">
        <f>Tokens!AM187</f>
        <v>0</v>
      </c>
      <c r="AL185">
        <f>Tokens!AN187</f>
        <v>0</v>
      </c>
      <c r="AM185">
        <f>Tokens!AO187</f>
        <v>0</v>
      </c>
      <c r="AN185">
        <f>Tokens!AP187</f>
        <v>0</v>
      </c>
      <c r="AO185">
        <f>Tokens!AQ187</f>
        <v>0</v>
      </c>
      <c r="AP185">
        <f>Tokens!AR187</f>
        <v>0</v>
      </c>
      <c r="AQ185">
        <f>Tokens!AS187</f>
        <v>0</v>
      </c>
      <c r="AR185">
        <f>Tokens!AT187</f>
        <v>0</v>
      </c>
      <c r="AS185">
        <f>Tokens!AU187</f>
        <v>0</v>
      </c>
      <c r="AT185">
        <f>Tokens!AV187</f>
        <v>0</v>
      </c>
      <c r="AU185">
        <f>Tokens!AW187</f>
        <v>0</v>
      </c>
      <c r="AV185" t="str">
        <f>Tokens!AX187</f>
        <v>ncreator</v>
      </c>
      <c r="AW185">
        <f>Tokens!AY187</f>
        <v>10</v>
      </c>
      <c r="AX185" t="str">
        <f>Tokens!AZ187</f>
        <v>cotrcrea</v>
      </c>
      <c r="AY185">
        <f>Tokens!BA187</f>
        <v>90</v>
      </c>
      <c r="AZ185" t="str">
        <f>Tokens!BB187</f>
        <v>nminer</v>
      </c>
      <c r="BA185">
        <f>Tokens!BC187</f>
        <v>0</v>
      </c>
      <c r="BB185">
        <f>Tokens!BD187</f>
        <v>0</v>
      </c>
      <c r="BC185">
        <f>Tokens!BE187</f>
        <v>0</v>
      </c>
      <c r="BD185">
        <f>Tokens!BF187</f>
        <v>0</v>
      </c>
      <c r="BE185">
        <f>Tokens!BG187</f>
        <v>0</v>
      </c>
      <c r="BF185">
        <f>Tokens!BH187</f>
        <v>0</v>
      </c>
      <c r="BG185">
        <f>Tokens!BI187</f>
        <v>0</v>
      </c>
      <c r="BH185" t="str">
        <f>Tokens!BJ187</f>
        <v>PASS The Private Island Club</v>
      </c>
      <c r="BI185" t="str">
        <f>Tokens!BK187</f>
        <v>Calvi On The Rocks</v>
      </c>
    </row>
    <row r="186" spans="1:61" x14ac:dyDescent="0.3">
      <c r="A186" t="str">
        <f>Tokens!C188</f>
        <v>#173 Pass Private Island Club</v>
      </c>
      <c r="B186" t="str">
        <f>Tokens!D188</f>
        <v>COR22A173</v>
      </c>
      <c r="C186" t="str">
        <f>Tokens!E188</f>
        <v>The Private Island Club : networking &amp; party / Pass NFT All Access - 1 édition Calvi on the Rocks 2022</v>
      </c>
      <c r="D186">
        <f>Tokens!F188</f>
        <v>1000</v>
      </c>
      <c r="E186" t="str">
        <f>Tokens!G188</f>
        <v>https://bafybeifzq6ulgadfxbnvltmd26a22e42mt4zngqd6zg7qz3gh33jgqhah4.ipfs.nftstorage.link?image_173.webp</v>
      </c>
      <c r="F186" t="str">
        <f>Tokens!H188</f>
        <v>NfluenT for Calvi On The rocks</v>
      </c>
      <c r="G186">
        <f>Tokens!I188</f>
        <v>0</v>
      </c>
      <c r="H186" t="str">
        <f>Tokens!J188</f>
        <v>Pass festival &amp; Avantages</v>
      </c>
      <c r="I186" t="str">
        <f>Tokens!K188</f>
        <v>pour une (1) personne</v>
      </c>
      <c r="J186" t="str">
        <f>Tokens!L188</f>
        <v>Edition1</v>
      </c>
      <c r="K186">
        <f>Tokens!M188</f>
        <v>1</v>
      </c>
      <c r="L186" t="str">
        <f>Tokens!N188</f>
        <v>Last use</v>
      </c>
      <c r="M186">
        <f>Tokens!O188</f>
        <v>0</v>
      </c>
      <c r="N186" t="str">
        <f>Tokens!P188</f>
        <v>avantage1</v>
      </c>
      <c r="O186" t="str">
        <f>Tokens!Q188</f>
        <v>accès au Backstage (dans la limite des places disponibles)</v>
      </c>
      <c r="P186" t="str">
        <f>Tokens!R188</f>
        <v>avantage2</v>
      </c>
      <c r="Q186" t="str">
        <f>Tokens!S188</f>
        <v>accès à la Villa Festival (artistes, influenceurs, media, pro, entrepreneurs, networking... )</v>
      </c>
      <c r="R186" t="str">
        <f>Tokens!T188</f>
        <v>avantage3</v>
      </c>
      <c r="S186" t="str">
        <f>Tokens!U188</f>
        <v>accès pro Chez Tao</v>
      </c>
      <c r="T186" t="str">
        <f>Tokens!V188</f>
        <v>avantage4</v>
      </c>
      <c r="U186" t="str">
        <f>Tokens!W188</f>
        <v>entrée coupe-file au festival</v>
      </c>
      <c r="V186" t="str">
        <f>Tokens!X188</f>
        <v>avantage5</v>
      </c>
      <c r="W186" t="str">
        <f>Tokens!Y188</f>
        <v>accès à l'espace Pro/VIP (dans la limite des places disponibles)</v>
      </c>
      <c r="X186">
        <f>Tokens!Z188</f>
        <v>0</v>
      </c>
      <c r="Y186">
        <f>Tokens!AA188</f>
        <v>0</v>
      </c>
      <c r="Z186">
        <f>Tokens!AB188</f>
        <v>0</v>
      </c>
      <c r="AA186">
        <f>Tokens!AC188</f>
        <v>0</v>
      </c>
      <c r="AB186">
        <f>Tokens!AD188</f>
        <v>0</v>
      </c>
      <c r="AC186">
        <f>Tokens!AE188</f>
        <v>0</v>
      </c>
      <c r="AD186">
        <f>Tokens!AF188</f>
        <v>0</v>
      </c>
      <c r="AE186">
        <f>Tokens!AG188</f>
        <v>0</v>
      </c>
      <c r="AF186">
        <f>Tokens!AH188</f>
        <v>0</v>
      </c>
      <c r="AG186">
        <f>Tokens!AI188</f>
        <v>0</v>
      </c>
      <c r="AH186">
        <f>Tokens!AJ188</f>
        <v>0</v>
      </c>
      <c r="AI186">
        <f>Tokens!AK188</f>
        <v>0</v>
      </c>
      <c r="AJ186">
        <f>Tokens!AL188</f>
        <v>0</v>
      </c>
      <c r="AK186">
        <f>Tokens!AM188</f>
        <v>0</v>
      </c>
      <c r="AL186">
        <f>Tokens!AN188</f>
        <v>0</v>
      </c>
      <c r="AM186">
        <f>Tokens!AO188</f>
        <v>0</v>
      </c>
      <c r="AN186">
        <f>Tokens!AP188</f>
        <v>0</v>
      </c>
      <c r="AO186">
        <f>Tokens!AQ188</f>
        <v>0</v>
      </c>
      <c r="AP186">
        <f>Tokens!AR188</f>
        <v>0</v>
      </c>
      <c r="AQ186">
        <f>Tokens!AS188</f>
        <v>0</v>
      </c>
      <c r="AR186">
        <f>Tokens!AT188</f>
        <v>0</v>
      </c>
      <c r="AS186">
        <f>Tokens!AU188</f>
        <v>0</v>
      </c>
      <c r="AT186">
        <f>Tokens!AV188</f>
        <v>0</v>
      </c>
      <c r="AU186">
        <f>Tokens!AW188</f>
        <v>0</v>
      </c>
      <c r="AV186" t="str">
        <f>Tokens!AX188</f>
        <v>ncreator</v>
      </c>
      <c r="AW186">
        <f>Tokens!AY188</f>
        <v>10</v>
      </c>
      <c r="AX186" t="str">
        <f>Tokens!AZ188</f>
        <v>cotrcrea</v>
      </c>
      <c r="AY186">
        <f>Tokens!BA188</f>
        <v>90</v>
      </c>
      <c r="AZ186" t="str">
        <f>Tokens!BB188</f>
        <v>nminer</v>
      </c>
      <c r="BA186">
        <f>Tokens!BC188</f>
        <v>0</v>
      </c>
      <c r="BB186">
        <f>Tokens!BD188</f>
        <v>0</v>
      </c>
      <c r="BC186">
        <f>Tokens!BE188</f>
        <v>0</v>
      </c>
      <c r="BD186">
        <f>Tokens!BF188</f>
        <v>0</v>
      </c>
      <c r="BE186">
        <f>Tokens!BG188</f>
        <v>0</v>
      </c>
      <c r="BF186">
        <f>Tokens!BH188</f>
        <v>0</v>
      </c>
      <c r="BG186">
        <f>Tokens!BI188</f>
        <v>0</v>
      </c>
      <c r="BH186" t="str">
        <f>Tokens!BJ188</f>
        <v>PASS The Private Island Club</v>
      </c>
      <c r="BI186" t="str">
        <f>Tokens!BK188</f>
        <v>Calvi On The Rocks</v>
      </c>
    </row>
    <row r="187" spans="1:61" x14ac:dyDescent="0.3">
      <c r="A187" t="str">
        <f>Tokens!C189</f>
        <v>#174 Pass Private Island Club</v>
      </c>
      <c r="B187" t="str">
        <f>Tokens!D189</f>
        <v>COR22A174</v>
      </c>
      <c r="C187" t="str">
        <f>Tokens!E189</f>
        <v>The Private Island Club : networking &amp; party / Pass NFT All Access - 1 édition Calvi on the Rocks 2022</v>
      </c>
      <c r="D187">
        <f>Tokens!F189</f>
        <v>1000</v>
      </c>
      <c r="E187" t="str">
        <f>Tokens!G189</f>
        <v>https://bafybeie454oqd4v75yk6uv7gajsvddfcwh3dnxgfp4732tw4ihc33bjnpe.ipfs.nftstorage.link?image_174.webp</v>
      </c>
      <c r="F187" t="str">
        <f>Tokens!H189</f>
        <v>NfluenT for Calvi On The rocks</v>
      </c>
      <c r="G187">
        <f>Tokens!I189</f>
        <v>0</v>
      </c>
      <c r="H187" t="str">
        <f>Tokens!J189</f>
        <v>Pass festival &amp; Avantages</v>
      </c>
      <c r="I187" t="str">
        <f>Tokens!K189</f>
        <v>pour une (1) personne</v>
      </c>
      <c r="J187" t="str">
        <f>Tokens!L189</f>
        <v>Edition1</v>
      </c>
      <c r="K187">
        <f>Tokens!M189</f>
        <v>1</v>
      </c>
      <c r="L187" t="str">
        <f>Tokens!N189</f>
        <v>Last use</v>
      </c>
      <c r="M187">
        <f>Tokens!O189</f>
        <v>0</v>
      </c>
      <c r="N187" t="str">
        <f>Tokens!P189</f>
        <v>avantage1</v>
      </c>
      <c r="O187" t="str">
        <f>Tokens!Q189</f>
        <v>accès au Backstage (dans la limite des places disponibles)</v>
      </c>
      <c r="P187" t="str">
        <f>Tokens!R189</f>
        <v>avantage2</v>
      </c>
      <c r="Q187" t="str">
        <f>Tokens!S189</f>
        <v>accès à la Villa Festival (artistes, influenceurs, media, pro, entrepreneurs, networking... )</v>
      </c>
      <c r="R187" t="str">
        <f>Tokens!T189</f>
        <v>avantage3</v>
      </c>
      <c r="S187" t="str">
        <f>Tokens!U189</f>
        <v>accès pro Chez Tao</v>
      </c>
      <c r="T187" t="str">
        <f>Tokens!V189</f>
        <v>avantage4</v>
      </c>
      <c r="U187" t="str">
        <f>Tokens!W189</f>
        <v>entrée coupe-file au festival</v>
      </c>
      <c r="V187" t="str">
        <f>Tokens!X189</f>
        <v>avantage5</v>
      </c>
      <c r="W187" t="str">
        <f>Tokens!Y189</f>
        <v>accès à l'espace Pro/VIP (dans la limite des places disponibles)</v>
      </c>
      <c r="X187">
        <f>Tokens!Z189</f>
        <v>0</v>
      </c>
      <c r="Y187">
        <f>Tokens!AA189</f>
        <v>0</v>
      </c>
      <c r="Z187">
        <f>Tokens!AB189</f>
        <v>0</v>
      </c>
      <c r="AA187">
        <f>Tokens!AC189</f>
        <v>0</v>
      </c>
      <c r="AB187">
        <f>Tokens!AD189</f>
        <v>0</v>
      </c>
      <c r="AC187">
        <f>Tokens!AE189</f>
        <v>0</v>
      </c>
      <c r="AD187">
        <f>Tokens!AF189</f>
        <v>0</v>
      </c>
      <c r="AE187">
        <f>Tokens!AG189</f>
        <v>0</v>
      </c>
      <c r="AF187">
        <f>Tokens!AH189</f>
        <v>0</v>
      </c>
      <c r="AG187">
        <f>Tokens!AI189</f>
        <v>0</v>
      </c>
      <c r="AH187">
        <f>Tokens!AJ189</f>
        <v>0</v>
      </c>
      <c r="AI187">
        <f>Tokens!AK189</f>
        <v>0</v>
      </c>
      <c r="AJ187">
        <f>Tokens!AL189</f>
        <v>0</v>
      </c>
      <c r="AK187">
        <f>Tokens!AM189</f>
        <v>0</v>
      </c>
      <c r="AL187">
        <f>Tokens!AN189</f>
        <v>0</v>
      </c>
      <c r="AM187">
        <f>Tokens!AO189</f>
        <v>0</v>
      </c>
      <c r="AN187">
        <f>Tokens!AP189</f>
        <v>0</v>
      </c>
      <c r="AO187">
        <f>Tokens!AQ189</f>
        <v>0</v>
      </c>
      <c r="AP187">
        <f>Tokens!AR189</f>
        <v>0</v>
      </c>
      <c r="AQ187">
        <f>Tokens!AS189</f>
        <v>0</v>
      </c>
      <c r="AR187">
        <f>Tokens!AT189</f>
        <v>0</v>
      </c>
      <c r="AS187">
        <f>Tokens!AU189</f>
        <v>0</v>
      </c>
      <c r="AT187">
        <f>Tokens!AV189</f>
        <v>0</v>
      </c>
      <c r="AU187">
        <f>Tokens!AW189</f>
        <v>0</v>
      </c>
      <c r="AV187" t="str">
        <f>Tokens!AX189</f>
        <v>ncreator</v>
      </c>
      <c r="AW187">
        <f>Tokens!AY189</f>
        <v>10</v>
      </c>
      <c r="AX187" t="str">
        <f>Tokens!AZ189</f>
        <v>cotrcrea</v>
      </c>
      <c r="AY187">
        <f>Tokens!BA189</f>
        <v>90</v>
      </c>
      <c r="AZ187" t="str">
        <f>Tokens!BB189</f>
        <v>nminer</v>
      </c>
      <c r="BA187">
        <f>Tokens!BC189</f>
        <v>0</v>
      </c>
      <c r="BB187">
        <f>Tokens!BD189</f>
        <v>0</v>
      </c>
      <c r="BC187">
        <f>Tokens!BE189</f>
        <v>0</v>
      </c>
      <c r="BD187">
        <f>Tokens!BF189</f>
        <v>0</v>
      </c>
      <c r="BE187">
        <f>Tokens!BG189</f>
        <v>0</v>
      </c>
      <c r="BF187">
        <f>Tokens!BH189</f>
        <v>0</v>
      </c>
      <c r="BG187">
        <f>Tokens!BI189</f>
        <v>0</v>
      </c>
      <c r="BH187" t="str">
        <f>Tokens!BJ189</f>
        <v>PASS The Private Island Club</v>
      </c>
      <c r="BI187" t="str">
        <f>Tokens!BK189</f>
        <v>Calvi On The Rocks</v>
      </c>
    </row>
    <row r="188" spans="1:61" x14ac:dyDescent="0.3">
      <c r="A188" t="str">
        <f>Tokens!C190</f>
        <v>#175 Pass Private Island Club</v>
      </c>
      <c r="B188" t="str">
        <f>Tokens!D190</f>
        <v>COR22A175</v>
      </c>
      <c r="C188" t="str">
        <f>Tokens!E190</f>
        <v>The Private Island Club : networking &amp; party / Pass NFT All Access - 1 édition Calvi on the Rocks 2022</v>
      </c>
      <c r="D188">
        <f>Tokens!F190</f>
        <v>1000</v>
      </c>
      <c r="E188" t="str">
        <f>Tokens!G190</f>
        <v>https://bafybeihtd6fb67uzqavfxeucvgfxiadqwjo5dk7pmhuzbv4d3do5y2l44u.ipfs.nftstorage.link?image_175.webp</v>
      </c>
      <c r="F188" t="str">
        <f>Tokens!H190</f>
        <v>NfluenT for Calvi On The rocks</v>
      </c>
      <c r="G188">
        <f>Tokens!I190</f>
        <v>0</v>
      </c>
      <c r="H188" t="str">
        <f>Tokens!J190</f>
        <v>Pass festival &amp; Avantages</v>
      </c>
      <c r="I188" t="str">
        <f>Tokens!K190</f>
        <v>pour une (1) personne</v>
      </c>
      <c r="J188" t="str">
        <f>Tokens!L190</f>
        <v>Edition1</v>
      </c>
      <c r="K188">
        <f>Tokens!M190</f>
        <v>1</v>
      </c>
      <c r="L188" t="str">
        <f>Tokens!N190</f>
        <v>Last use</v>
      </c>
      <c r="M188">
        <f>Tokens!O190</f>
        <v>0</v>
      </c>
      <c r="N188" t="str">
        <f>Tokens!P190</f>
        <v>avantage1</v>
      </c>
      <c r="O188" t="str">
        <f>Tokens!Q190</f>
        <v>accès au Backstage (dans la limite des places disponibles)</v>
      </c>
      <c r="P188" t="str">
        <f>Tokens!R190</f>
        <v>avantage2</v>
      </c>
      <c r="Q188" t="str">
        <f>Tokens!S190</f>
        <v>accès à la Villa Festival (artistes, influenceurs, media, pro, entrepreneurs, networking... )</v>
      </c>
      <c r="R188" t="str">
        <f>Tokens!T190</f>
        <v>avantage3</v>
      </c>
      <c r="S188" t="str">
        <f>Tokens!U190</f>
        <v>accès pro Chez Tao</v>
      </c>
      <c r="T188" t="str">
        <f>Tokens!V190</f>
        <v>avantage4</v>
      </c>
      <c r="U188" t="str">
        <f>Tokens!W190</f>
        <v>entrée coupe-file au festival</v>
      </c>
      <c r="V188" t="str">
        <f>Tokens!X190</f>
        <v>avantage5</v>
      </c>
      <c r="W188" t="str">
        <f>Tokens!Y190</f>
        <v>accès à l'espace Pro/VIP (dans la limite des places disponibles)</v>
      </c>
      <c r="X188">
        <f>Tokens!Z190</f>
        <v>0</v>
      </c>
      <c r="Y188">
        <f>Tokens!AA190</f>
        <v>0</v>
      </c>
      <c r="Z188">
        <f>Tokens!AB190</f>
        <v>0</v>
      </c>
      <c r="AA188">
        <f>Tokens!AC190</f>
        <v>0</v>
      </c>
      <c r="AB188">
        <f>Tokens!AD190</f>
        <v>0</v>
      </c>
      <c r="AC188">
        <f>Tokens!AE190</f>
        <v>0</v>
      </c>
      <c r="AD188">
        <f>Tokens!AF190</f>
        <v>0</v>
      </c>
      <c r="AE188">
        <f>Tokens!AG190</f>
        <v>0</v>
      </c>
      <c r="AF188">
        <f>Tokens!AH190</f>
        <v>0</v>
      </c>
      <c r="AG188">
        <f>Tokens!AI190</f>
        <v>0</v>
      </c>
      <c r="AH188">
        <f>Tokens!AJ190</f>
        <v>0</v>
      </c>
      <c r="AI188">
        <f>Tokens!AK190</f>
        <v>0</v>
      </c>
      <c r="AJ188">
        <f>Tokens!AL190</f>
        <v>0</v>
      </c>
      <c r="AK188">
        <f>Tokens!AM190</f>
        <v>0</v>
      </c>
      <c r="AL188">
        <f>Tokens!AN190</f>
        <v>0</v>
      </c>
      <c r="AM188">
        <f>Tokens!AO190</f>
        <v>0</v>
      </c>
      <c r="AN188">
        <f>Tokens!AP190</f>
        <v>0</v>
      </c>
      <c r="AO188">
        <f>Tokens!AQ190</f>
        <v>0</v>
      </c>
      <c r="AP188">
        <f>Tokens!AR190</f>
        <v>0</v>
      </c>
      <c r="AQ188">
        <f>Tokens!AS190</f>
        <v>0</v>
      </c>
      <c r="AR188">
        <f>Tokens!AT190</f>
        <v>0</v>
      </c>
      <c r="AS188">
        <f>Tokens!AU190</f>
        <v>0</v>
      </c>
      <c r="AT188">
        <f>Tokens!AV190</f>
        <v>0</v>
      </c>
      <c r="AU188">
        <f>Tokens!AW190</f>
        <v>0</v>
      </c>
      <c r="AV188" t="str">
        <f>Tokens!AX190</f>
        <v>ncreator</v>
      </c>
      <c r="AW188">
        <f>Tokens!AY190</f>
        <v>10</v>
      </c>
      <c r="AX188" t="str">
        <f>Tokens!AZ190</f>
        <v>cotrcrea</v>
      </c>
      <c r="AY188">
        <f>Tokens!BA190</f>
        <v>90</v>
      </c>
      <c r="AZ188" t="str">
        <f>Tokens!BB190</f>
        <v>nminer</v>
      </c>
      <c r="BA188">
        <f>Tokens!BC190</f>
        <v>0</v>
      </c>
      <c r="BB188">
        <f>Tokens!BD190</f>
        <v>0</v>
      </c>
      <c r="BC188">
        <f>Tokens!BE190</f>
        <v>0</v>
      </c>
      <c r="BD188">
        <f>Tokens!BF190</f>
        <v>0</v>
      </c>
      <c r="BE188">
        <f>Tokens!BG190</f>
        <v>0</v>
      </c>
      <c r="BF188">
        <f>Tokens!BH190</f>
        <v>0</v>
      </c>
      <c r="BG188">
        <f>Tokens!BI190</f>
        <v>0</v>
      </c>
      <c r="BH188" t="str">
        <f>Tokens!BJ190</f>
        <v>PASS The Private Island Club</v>
      </c>
      <c r="BI188" t="str">
        <f>Tokens!BK190</f>
        <v>Calvi On The Rocks</v>
      </c>
    </row>
    <row r="189" spans="1:61" x14ac:dyDescent="0.3">
      <c r="A189" t="str">
        <f>Tokens!C191</f>
        <v>#176 Pass Private Island Club</v>
      </c>
      <c r="B189" t="str">
        <f>Tokens!D191</f>
        <v>COR22A176</v>
      </c>
      <c r="C189" t="str">
        <f>Tokens!E191</f>
        <v>The Private Island Club : networking &amp; party / Pass NFT All Access - 1 édition Calvi on the Rocks 2022</v>
      </c>
      <c r="D189">
        <f>Tokens!F191</f>
        <v>1000</v>
      </c>
      <c r="E189" t="str">
        <f>Tokens!G191</f>
        <v>https://bafybeicl5sc266reflmweoes3kce7gqqgmf6srwn5v3ejsjd3t5bbrbd44.ipfs.nftstorage.link?image_176.webp</v>
      </c>
      <c r="F189" t="str">
        <f>Tokens!H191</f>
        <v>NfluenT for Calvi On The rocks</v>
      </c>
      <c r="G189">
        <f>Tokens!I191</f>
        <v>0</v>
      </c>
      <c r="H189" t="str">
        <f>Tokens!J191</f>
        <v>Pass festival &amp; Avantages</v>
      </c>
      <c r="I189" t="str">
        <f>Tokens!K191</f>
        <v>pour une (1) personne</v>
      </c>
      <c r="J189" t="str">
        <f>Tokens!L191</f>
        <v>Edition1</v>
      </c>
      <c r="K189">
        <f>Tokens!M191</f>
        <v>1</v>
      </c>
      <c r="L189" t="str">
        <f>Tokens!N191</f>
        <v>Last use</v>
      </c>
      <c r="M189">
        <f>Tokens!O191</f>
        <v>0</v>
      </c>
      <c r="N189" t="str">
        <f>Tokens!P191</f>
        <v>avantage1</v>
      </c>
      <c r="O189" t="str">
        <f>Tokens!Q191</f>
        <v>accès au Backstage (dans la limite des places disponibles)</v>
      </c>
      <c r="P189" t="str">
        <f>Tokens!R191</f>
        <v>avantage2</v>
      </c>
      <c r="Q189" t="str">
        <f>Tokens!S191</f>
        <v>accès à la Villa Festival (artistes, influenceurs, media, pro, entrepreneurs, networking... )</v>
      </c>
      <c r="R189" t="str">
        <f>Tokens!T191</f>
        <v>avantage3</v>
      </c>
      <c r="S189" t="str">
        <f>Tokens!U191</f>
        <v>accès pro Chez Tao</v>
      </c>
      <c r="T189" t="str">
        <f>Tokens!V191</f>
        <v>avantage4</v>
      </c>
      <c r="U189" t="str">
        <f>Tokens!W191</f>
        <v>entrée coupe-file au festival</v>
      </c>
      <c r="V189" t="str">
        <f>Tokens!X191</f>
        <v>avantage5</v>
      </c>
      <c r="W189" t="str">
        <f>Tokens!Y191</f>
        <v>accès à l'espace Pro/VIP (dans la limite des places disponibles)</v>
      </c>
      <c r="X189">
        <f>Tokens!Z191</f>
        <v>0</v>
      </c>
      <c r="Y189">
        <f>Tokens!AA191</f>
        <v>0</v>
      </c>
      <c r="Z189">
        <f>Tokens!AB191</f>
        <v>0</v>
      </c>
      <c r="AA189">
        <f>Tokens!AC191</f>
        <v>0</v>
      </c>
      <c r="AB189">
        <f>Tokens!AD191</f>
        <v>0</v>
      </c>
      <c r="AC189">
        <f>Tokens!AE191</f>
        <v>0</v>
      </c>
      <c r="AD189">
        <f>Tokens!AF191</f>
        <v>0</v>
      </c>
      <c r="AE189">
        <f>Tokens!AG191</f>
        <v>0</v>
      </c>
      <c r="AF189">
        <f>Tokens!AH191</f>
        <v>0</v>
      </c>
      <c r="AG189">
        <f>Tokens!AI191</f>
        <v>0</v>
      </c>
      <c r="AH189">
        <f>Tokens!AJ191</f>
        <v>0</v>
      </c>
      <c r="AI189">
        <f>Tokens!AK191</f>
        <v>0</v>
      </c>
      <c r="AJ189">
        <f>Tokens!AL191</f>
        <v>0</v>
      </c>
      <c r="AK189">
        <f>Tokens!AM191</f>
        <v>0</v>
      </c>
      <c r="AL189">
        <f>Tokens!AN191</f>
        <v>0</v>
      </c>
      <c r="AM189">
        <f>Tokens!AO191</f>
        <v>0</v>
      </c>
      <c r="AN189">
        <f>Tokens!AP191</f>
        <v>0</v>
      </c>
      <c r="AO189">
        <f>Tokens!AQ191</f>
        <v>0</v>
      </c>
      <c r="AP189">
        <f>Tokens!AR191</f>
        <v>0</v>
      </c>
      <c r="AQ189">
        <f>Tokens!AS191</f>
        <v>0</v>
      </c>
      <c r="AR189">
        <f>Tokens!AT191</f>
        <v>0</v>
      </c>
      <c r="AS189">
        <f>Tokens!AU191</f>
        <v>0</v>
      </c>
      <c r="AT189">
        <f>Tokens!AV191</f>
        <v>0</v>
      </c>
      <c r="AU189">
        <f>Tokens!AW191</f>
        <v>0</v>
      </c>
      <c r="AV189" t="str">
        <f>Tokens!AX191</f>
        <v>ncreator</v>
      </c>
      <c r="AW189">
        <f>Tokens!AY191</f>
        <v>10</v>
      </c>
      <c r="AX189" t="str">
        <f>Tokens!AZ191</f>
        <v>cotrcrea</v>
      </c>
      <c r="AY189">
        <f>Tokens!BA191</f>
        <v>90</v>
      </c>
      <c r="AZ189" t="str">
        <f>Tokens!BB191</f>
        <v>nminer</v>
      </c>
      <c r="BA189">
        <f>Tokens!BC191</f>
        <v>0</v>
      </c>
      <c r="BB189">
        <f>Tokens!BD191</f>
        <v>0</v>
      </c>
      <c r="BC189">
        <f>Tokens!BE191</f>
        <v>0</v>
      </c>
      <c r="BD189">
        <f>Tokens!BF191</f>
        <v>0</v>
      </c>
      <c r="BE189">
        <f>Tokens!BG191</f>
        <v>0</v>
      </c>
      <c r="BF189">
        <f>Tokens!BH191</f>
        <v>0</v>
      </c>
      <c r="BG189">
        <f>Tokens!BI191</f>
        <v>0</v>
      </c>
      <c r="BH189" t="str">
        <f>Tokens!BJ191</f>
        <v>PASS The Private Island Club</v>
      </c>
      <c r="BI189" t="str">
        <f>Tokens!BK191</f>
        <v>Calvi On The Rocks</v>
      </c>
    </row>
    <row r="190" spans="1:61" x14ac:dyDescent="0.3">
      <c r="A190" t="str">
        <f>Tokens!C192</f>
        <v>#177 Pass Private Island Club</v>
      </c>
      <c r="B190" t="str">
        <f>Tokens!D192</f>
        <v>COR22A177</v>
      </c>
      <c r="C190" t="str">
        <f>Tokens!E192</f>
        <v>The Private Island Club : networking &amp; party / Pass NFT All Access - 1 édition Calvi on the Rocks 2022</v>
      </c>
      <c r="D190">
        <f>Tokens!F192</f>
        <v>1000</v>
      </c>
      <c r="E190" t="str">
        <f>Tokens!G192</f>
        <v>https://bafybeiht7ox5kaii65axjxzjko2vqp5yaykqb3kn4lrmljzkhnbbmrd4fa.ipfs.nftstorage.link?image_177.webp</v>
      </c>
      <c r="F190" t="str">
        <f>Tokens!H192</f>
        <v>NfluenT for Calvi On The rocks</v>
      </c>
      <c r="G190">
        <f>Tokens!I192</f>
        <v>0</v>
      </c>
      <c r="H190" t="str">
        <f>Tokens!J192</f>
        <v>Pass festival &amp; Avantages</v>
      </c>
      <c r="I190" t="str">
        <f>Tokens!K192</f>
        <v>pour une (1) personne</v>
      </c>
      <c r="J190" t="str">
        <f>Tokens!L192</f>
        <v>Edition1</v>
      </c>
      <c r="K190">
        <f>Tokens!M192</f>
        <v>1</v>
      </c>
      <c r="L190" t="str">
        <f>Tokens!N192</f>
        <v>Last use</v>
      </c>
      <c r="M190">
        <f>Tokens!O192</f>
        <v>0</v>
      </c>
      <c r="N190" t="str">
        <f>Tokens!P192</f>
        <v>avantage1</v>
      </c>
      <c r="O190" t="str">
        <f>Tokens!Q192</f>
        <v>accès au Backstage (dans la limite des places disponibles)</v>
      </c>
      <c r="P190" t="str">
        <f>Tokens!R192</f>
        <v>avantage2</v>
      </c>
      <c r="Q190" t="str">
        <f>Tokens!S192</f>
        <v>accès à la Villa Festival (artistes, influenceurs, media, pro, entrepreneurs, networking... )</v>
      </c>
      <c r="R190" t="str">
        <f>Tokens!T192</f>
        <v>avantage3</v>
      </c>
      <c r="S190" t="str">
        <f>Tokens!U192</f>
        <v>accès pro Chez Tao</v>
      </c>
      <c r="T190" t="str">
        <f>Tokens!V192</f>
        <v>avantage4</v>
      </c>
      <c r="U190" t="str">
        <f>Tokens!W192</f>
        <v>entrée coupe-file au festival</v>
      </c>
      <c r="V190" t="str">
        <f>Tokens!X192</f>
        <v>avantage5</v>
      </c>
      <c r="W190" t="str">
        <f>Tokens!Y192</f>
        <v>accès à l'espace Pro/VIP (dans la limite des places disponibles)</v>
      </c>
      <c r="X190">
        <f>Tokens!Z192</f>
        <v>0</v>
      </c>
      <c r="Y190">
        <f>Tokens!AA192</f>
        <v>0</v>
      </c>
      <c r="Z190">
        <f>Tokens!AB192</f>
        <v>0</v>
      </c>
      <c r="AA190">
        <f>Tokens!AC192</f>
        <v>0</v>
      </c>
      <c r="AB190">
        <f>Tokens!AD192</f>
        <v>0</v>
      </c>
      <c r="AC190">
        <f>Tokens!AE192</f>
        <v>0</v>
      </c>
      <c r="AD190">
        <f>Tokens!AF192</f>
        <v>0</v>
      </c>
      <c r="AE190">
        <f>Tokens!AG192</f>
        <v>0</v>
      </c>
      <c r="AF190">
        <f>Tokens!AH192</f>
        <v>0</v>
      </c>
      <c r="AG190">
        <f>Tokens!AI192</f>
        <v>0</v>
      </c>
      <c r="AH190">
        <f>Tokens!AJ192</f>
        <v>0</v>
      </c>
      <c r="AI190">
        <f>Tokens!AK192</f>
        <v>0</v>
      </c>
      <c r="AJ190">
        <f>Tokens!AL192</f>
        <v>0</v>
      </c>
      <c r="AK190">
        <f>Tokens!AM192</f>
        <v>0</v>
      </c>
      <c r="AL190">
        <f>Tokens!AN192</f>
        <v>0</v>
      </c>
      <c r="AM190">
        <f>Tokens!AO192</f>
        <v>0</v>
      </c>
      <c r="AN190">
        <f>Tokens!AP192</f>
        <v>0</v>
      </c>
      <c r="AO190">
        <f>Tokens!AQ192</f>
        <v>0</v>
      </c>
      <c r="AP190">
        <f>Tokens!AR192</f>
        <v>0</v>
      </c>
      <c r="AQ190">
        <f>Tokens!AS192</f>
        <v>0</v>
      </c>
      <c r="AR190">
        <f>Tokens!AT192</f>
        <v>0</v>
      </c>
      <c r="AS190">
        <f>Tokens!AU192</f>
        <v>0</v>
      </c>
      <c r="AT190">
        <f>Tokens!AV192</f>
        <v>0</v>
      </c>
      <c r="AU190">
        <f>Tokens!AW192</f>
        <v>0</v>
      </c>
      <c r="AV190" t="str">
        <f>Tokens!AX192</f>
        <v>ncreator</v>
      </c>
      <c r="AW190">
        <f>Tokens!AY192</f>
        <v>10</v>
      </c>
      <c r="AX190" t="str">
        <f>Tokens!AZ192</f>
        <v>cotrcrea</v>
      </c>
      <c r="AY190">
        <f>Tokens!BA192</f>
        <v>90</v>
      </c>
      <c r="AZ190" t="str">
        <f>Tokens!BB192</f>
        <v>nminer</v>
      </c>
      <c r="BA190">
        <f>Tokens!BC192</f>
        <v>0</v>
      </c>
      <c r="BB190">
        <f>Tokens!BD192</f>
        <v>0</v>
      </c>
      <c r="BC190">
        <f>Tokens!BE192</f>
        <v>0</v>
      </c>
      <c r="BD190">
        <f>Tokens!BF192</f>
        <v>0</v>
      </c>
      <c r="BE190">
        <f>Tokens!BG192</f>
        <v>0</v>
      </c>
      <c r="BF190">
        <f>Tokens!BH192</f>
        <v>0</v>
      </c>
      <c r="BG190">
        <f>Tokens!BI192</f>
        <v>0</v>
      </c>
      <c r="BH190" t="str">
        <f>Tokens!BJ192</f>
        <v>PASS The Private Island Club</v>
      </c>
      <c r="BI190" t="str">
        <f>Tokens!BK192</f>
        <v>Calvi On The Rocks</v>
      </c>
    </row>
    <row r="191" spans="1:61" x14ac:dyDescent="0.3">
      <c r="A191" t="str">
        <f>Tokens!C193</f>
        <v>#178 Pass Private Island Club</v>
      </c>
      <c r="B191" t="str">
        <f>Tokens!D193</f>
        <v>COR22A178</v>
      </c>
      <c r="C191" t="str">
        <f>Tokens!E193</f>
        <v>The Private Island Club : networking &amp; party / Pass NFT All Access - 1 édition Calvi on the Rocks 2022</v>
      </c>
      <c r="D191">
        <f>Tokens!F193</f>
        <v>1000</v>
      </c>
      <c r="E191" t="str">
        <f>Tokens!G193</f>
        <v>https://bafybeifytvtbqul6ecat5bvanzbmvtfcgkabsqut5adgprum2gos35qi24.ipfs.nftstorage.link?image_178.webp</v>
      </c>
      <c r="F191" t="str">
        <f>Tokens!H193</f>
        <v>NfluenT for Calvi On The rocks</v>
      </c>
      <c r="G191">
        <f>Tokens!I193</f>
        <v>0</v>
      </c>
      <c r="H191" t="str">
        <f>Tokens!J193</f>
        <v>Pass festival &amp; Avantages</v>
      </c>
      <c r="I191" t="str">
        <f>Tokens!K193</f>
        <v>pour une (1) personne</v>
      </c>
      <c r="J191" t="str">
        <f>Tokens!L193</f>
        <v>Edition1</v>
      </c>
      <c r="K191">
        <f>Tokens!M193</f>
        <v>1</v>
      </c>
      <c r="L191" t="str">
        <f>Tokens!N193</f>
        <v>Last use</v>
      </c>
      <c r="M191">
        <f>Tokens!O193</f>
        <v>0</v>
      </c>
      <c r="N191" t="str">
        <f>Tokens!P193</f>
        <v>avantage1</v>
      </c>
      <c r="O191" t="str">
        <f>Tokens!Q193</f>
        <v>accès au Backstage (dans la limite des places disponibles)</v>
      </c>
      <c r="P191" t="str">
        <f>Tokens!R193</f>
        <v>avantage2</v>
      </c>
      <c r="Q191" t="str">
        <f>Tokens!S193</f>
        <v>accès à la Villa Festival (artistes, influenceurs, media, pro, entrepreneurs, networking... )</v>
      </c>
      <c r="R191" t="str">
        <f>Tokens!T193</f>
        <v>avantage3</v>
      </c>
      <c r="S191" t="str">
        <f>Tokens!U193</f>
        <v>accès pro Chez Tao</v>
      </c>
      <c r="T191" t="str">
        <f>Tokens!V193</f>
        <v>avantage4</v>
      </c>
      <c r="U191" t="str">
        <f>Tokens!W193</f>
        <v>entrée coupe-file au festival</v>
      </c>
      <c r="V191" t="str">
        <f>Tokens!X193</f>
        <v>avantage5</v>
      </c>
      <c r="W191" t="str">
        <f>Tokens!Y193</f>
        <v>accès à l'espace Pro/VIP (dans la limite des places disponibles)</v>
      </c>
      <c r="X191">
        <f>Tokens!Z193</f>
        <v>0</v>
      </c>
      <c r="Y191">
        <f>Tokens!AA193</f>
        <v>0</v>
      </c>
      <c r="Z191">
        <f>Tokens!AB193</f>
        <v>0</v>
      </c>
      <c r="AA191">
        <f>Tokens!AC193</f>
        <v>0</v>
      </c>
      <c r="AB191">
        <f>Tokens!AD193</f>
        <v>0</v>
      </c>
      <c r="AC191">
        <f>Tokens!AE193</f>
        <v>0</v>
      </c>
      <c r="AD191">
        <f>Tokens!AF193</f>
        <v>0</v>
      </c>
      <c r="AE191">
        <f>Tokens!AG193</f>
        <v>0</v>
      </c>
      <c r="AF191">
        <f>Tokens!AH193</f>
        <v>0</v>
      </c>
      <c r="AG191">
        <f>Tokens!AI193</f>
        <v>0</v>
      </c>
      <c r="AH191">
        <f>Tokens!AJ193</f>
        <v>0</v>
      </c>
      <c r="AI191">
        <f>Tokens!AK193</f>
        <v>0</v>
      </c>
      <c r="AJ191">
        <f>Tokens!AL193</f>
        <v>0</v>
      </c>
      <c r="AK191">
        <f>Tokens!AM193</f>
        <v>0</v>
      </c>
      <c r="AL191">
        <f>Tokens!AN193</f>
        <v>0</v>
      </c>
      <c r="AM191">
        <f>Tokens!AO193</f>
        <v>0</v>
      </c>
      <c r="AN191">
        <f>Tokens!AP193</f>
        <v>0</v>
      </c>
      <c r="AO191">
        <f>Tokens!AQ193</f>
        <v>0</v>
      </c>
      <c r="AP191">
        <f>Tokens!AR193</f>
        <v>0</v>
      </c>
      <c r="AQ191">
        <f>Tokens!AS193</f>
        <v>0</v>
      </c>
      <c r="AR191">
        <f>Tokens!AT193</f>
        <v>0</v>
      </c>
      <c r="AS191">
        <f>Tokens!AU193</f>
        <v>0</v>
      </c>
      <c r="AT191">
        <f>Tokens!AV193</f>
        <v>0</v>
      </c>
      <c r="AU191">
        <f>Tokens!AW193</f>
        <v>0</v>
      </c>
      <c r="AV191" t="str">
        <f>Tokens!AX193</f>
        <v>ncreator</v>
      </c>
      <c r="AW191">
        <f>Tokens!AY193</f>
        <v>10</v>
      </c>
      <c r="AX191" t="str">
        <f>Tokens!AZ193</f>
        <v>cotrcrea</v>
      </c>
      <c r="AY191">
        <f>Tokens!BA193</f>
        <v>90</v>
      </c>
      <c r="AZ191" t="str">
        <f>Tokens!BB193</f>
        <v>nminer</v>
      </c>
      <c r="BA191">
        <f>Tokens!BC193</f>
        <v>0</v>
      </c>
      <c r="BB191">
        <f>Tokens!BD193</f>
        <v>0</v>
      </c>
      <c r="BC191">
        <f>Tokens!BE193</f>
        <v>0</v>
      </c>
      <c r="BD191">
        <f>Tokens!BF193</f>
        <v>0</v>
      </c>
      <c r="BE191">
        <f>Tokens!BG193</f>
        <v>0</v>
      </c>
      <c r="BF191">
        <f>Tokens!BH193</f>
        <v>0</v>
      </c>
      <c r="BG191">
        <f>Tokens!BI193</f>
        <v>0</v>
      </c>
      <c r="BH191" t="str">
        <f>Tokens!BJ193</f>
        <v>PASS The Private Island Club</v>
      </c>
      <c r="BI191" t="str">
        <f>Tokens!BK193</f>
        <v>Calvi On The Rocks</v>
      </c>
    </row>
    <row r="192" spans="1:61" x14ac:dyDescent="0.3">
      <c r="A192" t="str">
        <f>Tokens!C194</f>
        <v>#179 Pass Private Island Club</v>
      </c>
      <c r="B192" t="str">
        <f>Tokens!D194</f>
        <v>COR22A179</v>
      </c>
      <c r="C192" t="str">
        <f>Tokens!E194</f>
        <v>The Private Island Club : networking &amp; party / Pass NFT All Access - 1 édition Calvi on the Rocks 2022</v>
      </c>
      <c r="D192">
        <f>Tokens!F194</f>
        <v>1000</v>
      </c>
      <c r="E192" t="str">
        <f>Tokens!G194</f>
        <v>https://bafybeiehe4pgujxqetttebkl7u5c42znllszjxsuyw2ehgnle5ro3y6qpy.ipfs.nftstorage.link?image_179.webp</v>
      </c>
      <c r="F192" t="str">
        <f>Tokens!H194</f>
        <v>NfluenT for Calvi On The rocks</v>
      </c>
      <c r="G192">
        <f>Tokens!I194</f>
        <v>0</v>
      </c>
      <c r="H192" t="str">
        <f>Tokens!J194</f>
        <v>Pass festival &amp; Avantages</v>
      </c>
      <c r="I192" t="str">
        <f>Tokens!K194</f>
        <v>pour une (1) personne</v>
      </c>
      <c r="J192" t="str">
        <f>Tokens!L194</f>
        <v>Edition1</v>
      </c>
      <c r="K192">
        <f>Tokens!M194</f>
        <v>1</v>
      </c>
      <c r="L192" t="str">
        <f>Tokens!N194</f>
        <v>Last use</v>
      </c>
      <c r="M192">
        <f>Tokens!O194</f>
        <v>0</v>
      </c>
      <c r="N192" t="str">
        <f>Tokens!P194</f>
        <v>avantage1</v>
      </c>
      <c r="O192" t="str">
        <f>Tokens!Q194</f>
        <v>accès au Backstage (dans la limite des places disponibles)</v>
      </c>
      <c r="P192" t="str">
        <f>Tokens!R194</f>
        <v>avantage2</v>
      </c>
      <c r="Q192" t="str">
        <f>Tokens!S194</f>
        <v>accès à la Villa Festival (artistes, influenceurs, media, pro, entrepreneurs, networking... )</v>
      </c>
      <c r="R192" t="str">
        <f>Tokens!T194</f>
        <v>avantage3</v>
      </c>
      <c r="S192" t="str">
        <f>Tokens!U194</f>
        <v>accès pro Chez Tao</v>
      </c>
      <c r="T192" t="str">
        <f>Tokens!V194</f>
        <v>avantage4</v>
      </c>
      <c r="U192" t="str">
        <f>Tokens!W194</f>
        <v>entrée coupe-file au festival</v>
      </c>
      <c r="V192" t="str">
        <f>Tokens!X194</f>
        <v>avantage5</v>
      </c>
      <c r="W192" t="str">
        <f>Tokens!Y194</f>
        <v>accès à l'espace Pro/VIP (dans la limite des places disponibles)</v>
      </c>
      <c r="X192">
        <f>Tokens!Z194</f>
        <v>0</v>
      </c>
      <c r="Y192">
        <f>Tokens!AA194</f>
        <v>0</v>
      </c>
      <c r="Z192">
        <f>Tokens!AB194</f>
        <v>0</v>
      </c>
      <c r="AA192">
        <f>Tokens!AC194</f>
        <v>0</v>
      </c>
      <c r="AB192">
        <f>Tokens!AD194</f>
        <v>0</v>
      </c>
      <c r="AC192">
        <f>Tokens!AE194</f>
        <v>0</v>
      </c>
      <c r="AD192">
        <f>Tokens!AF194</f>
        <v>0</v>
      </c>
      <c r="AE192">
        <f>Tokens!AG194</f>
        <v>0</v>
      </c>
      <c r="AF192">
        <f>Tokens!AH194</f>
        <v>0</v>
      </c>
      <c r="AG192">
        <f>Tokens!AI194</f>
        <v>0</v>
      </c>
      <c r="AH192">
        <f>Tokens!AJ194</f>
        <v>0</v>
      </c>
      <c r="AI192">
        <f>Tokens!AK194</f>
        <v>0</v>
      </c>
      <c r="AJ192">
        <f>Tokens!AL194</f>
        <v>0</v>
      </c>
      <c r="AK192">
        <f>Tokens!AM194</f>
        <v>0</v>
      </c>
      <c r="AL192">
        <f>Tokens!AN194</f>
        <v>0</v>
      </c>
      <c r="AM192">
        <f>Tokens!AO194</f>
        <v>0</v>
      </c>
      <c r="AN192">
        <f>Tokens!AP194</f>
        <v>0</v>
      </c>
      <c r="AO192">
        <f>Tokens!AQ194</f>
        <v>0</v>
      </c>
      <c r="AP192">
        <f>Tokens!AR194</f>
        <v>0</v>
      </c>
      <c r="AQ192">
        <f>Tokens!AS194</f>
        <v>0</v>
      </c>
      <c r="AR192">
        <f>Tokens!AT194</f>
        <v>0</v>
      </c>
      <c r="AS192">
        <f>Tokens!AU194</f>
        <v>0</v>
      </c>
      <c r="AT192">
        <f>Tokens!AV194</f>
        <v>0</v>
      </c>
      <c r="AU192">
        <f>Tokens!AW194</f>
        <v>0</v>
      </c>
      <c r="AV192" t="str">
        <f>Tokens!AX194</f>
        <v>ncreator</v>
      </c>
      <c r="AW192">
        <f>Tokens!AY194</f>
        <v>10</v>
      </c>
      <c r="AX192" t="str">
        <f>Tokens!AZ194</f>
        <v>cotrcrea</v>
      </c>
      <c r="AY192">
        <f>Tokens!BA194</f>
        <v>90</v>
      </c>
      <c r="AZ192" t="str">
        <f>Tokens!BB194</f>
        <v>nminer</v>
      </c>
      <c r="BA192">
        <f>Tokens!BC194</f>
        <v>0</v>
      </c>
      <c r="BB192">
        <f>Tokens!BD194</f>
        <v>0</v>
      </c>
      <c r="BC192">
        <f>Tokens!BE194</f>
        <v>0</v>
      </c>
      <c r="BD192">
        <f>Tokens!BF194</f>
        <v>0</v>
      </c>
      <c r="BE192">
        <f>Tokens!BG194</f>
        <v>0</v>
      </c>
      <c r="BF192">
        <f>Tokens!BH194</f>
        <v>0</v>
      </c>
      <c r="BG192">
        <f>Tokens!BI194</f>
        <v>0</v>
      </c>
      <c r="BH192" t="str">
        <f>Tokens!BJ194</f>
        <v>PASS The Private Island Club</v>
      </c>
      <c r="BI192" t="str">
        <f>Tokens!BK194</f>
        <v>Calvi On The Rocks</v>
      </c>
    </row>
    <row r="193" spans="1:61" x14ac:dyDescent="0.3">
      <c r="A193" t="str">
        <f>Tokens!C195</f>
        <v>#180 Pass Private Island Club</v>
      </c>
      <c r="B193" t="str">
        <f>Tokens!D195</f>
        <v>COR22A180</v>
      </c>
      <c r="C193" t="str">
        <f>Tokens!E195</f>
        <v>The Private Island Club : networking &amp; party / Pass NFT All Access - 1 édition Calvi on the Rocks 2022</v>
      </c>
      <c r="D193">
        <f>Tokens!F195</f>
        <v>1000</v>
      </c>
      <c r="E193" t="str">
        <f>Tokens!G195</f>
        <v>https://bafybeiczvm4d2flu35smsmdumwcv5mzdu62bxh3bpukhntymfffpnwjou4.ipfs.nftstorage.link?image_180.webp</v>
      </c>
      <c r="F193" t="str">
        <f>Tokens!H195</f>
        <v>NfluenT for Calvi On The rocks</v>
      </c>
      <c r="G193">
        <f>Tokens!I195</f>
        <v>0</v>
      </c>
      <c r="H193" t="str">
        <f>Tokens!J195</f>
        <v>Pass festival &amp; Avantages</v>
      </c>
      <c r="I193" t="str">
        <f>Tokens!K195</f>
        <v>pour une (1) personne</v>
      </c>
      <c r="J193" t="str">
        <f>Tokens!L195</f>
        <v>Edition1</v>
      </c>
      <c r="K193">
        <f>Tokens!M195</f>
        <v>1</v>
      </c>
      <c r="L193" t="str">
        <f>Tokens!N195</f>
        <v>Last use</v>
      </c>
      <c r="M193">
        <f>Tokens!O195</f>
        <v>0</v>
      </c>
      <c r="N193" t="str">
        <f>Tokens!P195</f>
        <v>avantage1</v>
      </c>
      <c r="O193" t="str">
        <f>Tokens!Q195</f>
        <v>accès au Backstage (dans la limite des places disponibles)</v>
      </c>
      <c r="P193" t="str">
        <f>Tokens!R195</f>
        <v>avantage2</v>
      </c>
      <c r="Q193" t="str">
        <f>Tokens!S195</f>
        <v>accès à la Villa Festival (artistes, influenceurs, media, pro, entrepreneurs, networking... )</v>
      </c>
      <c r="R193" t="str">
        <f>Tokens!T195</f>
        <v>avantage3</v>
      </c>
      <c r="S193" t="str">
        <f>Tokens!U195</f>
        <v>accès pro Chez Tao</v>
      </c>
      <c r="T193" t="str">
        <f>Tokens!V195</f>
        <v>avantage4</v>
      </c>
      <c r="U193" t="str">
        <f>Tokens!W195</f>
        <v>entrée coupe-file au festival</v>
      </c>
      <c r="V193" t="str">
        <f>Tokens!X195</f>
        <v>avantage5</v>
      </c>
      <c r="W193" t="str">
        <f>Tokens!Y195</f>
        <v>accès à l'espace Pro/VIP (dans la limite des places disponibles)</v>
      </c>
      <c r="X193">
        <f>Tokens!Z195</f>
        <v>0</v>
      </c>
      <c r="Y193">
        <f>Tokens!AA195</f>
        <v>0</v>
      </c>
      <c r="Z193">
        <f>Tokens!AB195</f>
        <v>0</v>
      </c>
      <c r="AA193">
        <f>Tokens!AC195</f>
        <v>0</v>
      </c>
      <c r="AB193">
        <f>Tokens!AD195</f>
        <v>0</v>
      </c>
      <c r="AC193">
        <f>Tokens!AE195</f>
        <v>0</v>
      </c>
      <c r="AD193">
        <f>Tokens!AF195</f>
        <v>0</v>
      </c>
      <c r="AE193">
        <f>Tokens!AG195</f>
        <v>0</v>
      </c>
      <c r="AF193">
        <f>Tokens!AH195</f>
        <v>0</v>
      </c>
      <c r="AG193">
        <f>Tokens!AI195</f>
        <v>0</v>
      </c>
      <c r="AH193">
        <f>Tokens!AJ195</f>
        <v>0</v>
      </c>
      <c r="AI193">
        <f>Tokens!AK195</f>
        <v>0</v>
      </c>
      <c r="AJ193">
        <f>Tokens!AL195</f>
        <v>0</v>
      </c>
      <c r="AK193">
        <f>Tokens!AM195</f>
        <v>0</v>
      </c>
      <c r="AL193">
        <f>Tokens!AN195</f>
        <v>0</v>
      </c>
      <c r="AM193">
        <f>Tokens!AO195</f>
        <v>0</v>
      </c>
      <c r="AN193">
        <f>Tokens!AP195</f>
        <v>0</v>
      </c>
      <c r="AO193">
        <f>Tokens!AQ195</f>
        <v>0</v>
      </c>
      <c r="AP193">
        <f>Tokens!AR195</f>
        <v>0</v>
      </c>
      <c r="AQ193">
        <f>Tokens!AS195</f>
        <v>0</v>
      </c>
      <c r="AR193">
        <f>Tokens!AT195</f>
        <v>0</v>
      </c>
      <c r="AS193">
        <f>Tokens!AU195</f>
        <v>0</v>
      </c>
      <c r="AT193">
        <f>Tokens!AV195</f>
        <v>0</v>
      </c>
      <c r="AU193">
        <f>Tokens!AW195</f>
        <v>0</v>
      </c>
      <c r="AV193" t="str">
        <f>Tokens!AX195</f>
        <v>ncreator</v>
      </c>
      <c r="AW193">
        <f>Tokens!AY195</f>
        <v>10</v>
      </c>
      <c r="AX193" t="str">
        <f>Tokens!AZ195</f>
        <v>cotrcrea</v>
      </c>
      <c r="AY193">
        <f>Tokens!BA195</f>
        <v>90</v>
      </c>
      <c r="AZ193" t="str">
        <f>Tokens!BB195</f>
        <v>nminer</v>
      </c>
      <c r="BA193">
        <f>Tokens!BC195</f>
        <v>0</v>
      </c>
      <c r="BB193">
        <f>Tokens!BD195</f>
        <v>0</v>
      </c>
      <c r="BC193">
        <f>Tokens!BE195</f>
        <v>0</v>
      </c>
      <c r="BD193">
        <f>Tokens!BF195</f>
        <v>0</v>
      </c>
      <c r="BE193">
        <f>Tokens!BG195</f>
        <v>0</v>
      </c>
      <c r="BF193">
        <f>Tokens!BH195</f>
        <v>0</v>
      </c>
      <c r="BG193">
        <f>Tokens!BI195</f>
        <v>0</v>
      </c>
      <c r="BH193" t="str">
        <f>Tokens!BJ195</f>
        <v>PASS The Private Island Club</v>
      </c>
      <c r="BI193" t="str">
        <f>Tokens!BK195</f>
        <v>Calvi On The Rocks</v>
      </c>
    </row>
    <row r="194" spans="1:61" x14ac:dyDescent="0.3">
      <c r="A194" t="str">
        <f>Tokens!C196</f>
        <v>#181 Pass Private Island Club</v>
      </c>
      <c r="B194" t="str">
        <f>Tokens!D196</f>
        <v>COR22A181</v>
      </c>
      <c r="C194" t="str">
        <f>Tokens!E196</f>
        <v>The Private Island Club : networking &amp; party / Pass NFT All Access - 1 édition Calvi on the Rocks 2022</v>
      </c>
      <c r="D194">
        <f>Tokens!F196</f>
        <v>1000</v>
      </c>
      <c r="E194" t="str">
        <f>Tokens!G196</f>
        <v>https://bafybeicvmvor3zuqzy25nw4un4bfz6wxb7fokijmy2skxevqk2rqlf7tbe.ipfs.nftstorage.link?image_181.webp</v>
      </c>
      <c r="F194" t="str">
        <f>Tokens!H196</f>
        <v>NfluenT for Calvi On The rocks</v>
      </c>
      <c r="G194">
        <f>Tokens!I196</f>
        <v>0</v>
      </c>
      <c r="H194" t="str">
        <f>Tokens!J196</f>
        <v>Pass festival &amp; Avantages</v>
      </c>
      <c r="I194" t="str">
        <f>Tokens!K196</f>
        <v>pour une (1) personne</v>
      </c>
      <c r="J194" t="str">
        <f>Tokens!L196</f>
        <v>Edition1</v>
      </c>
      <c r="K194">
        <f>Tokens!M196</f>
        <v>1</v>
      </c>
      <c r="L194" t="str">
        <f>Tokens!N196</f>
        <v>Last use</v>
      </c>
      <c r="M194">
        <f>Tokens!O196</f>
        <v>0</v>
      </c>
      <c r="N194" t="str">
        <f>Tokens!P196</f>
        <v>avantage1</v>
      </c>
      <c r="O194" t="str">
        <f>Tokens!Q196</f>
        <v>accès au Backstage (dans la limite des places disponibles)</v>
      </c>
      <c r="P194" t="str">
        <f>Tokens!R196</f>
        <v>avantage2</v>
      </c>
      <c r="Q194" t="str">
        <f>Tokens!S196</f>
        <v>accès à la Villa Festival (artistes, influenceurs, media, pro, entrepreneurs, networking... )</v>
      </c>
      <c r="R194" t="str">
        <f>Tokens!T196</f>
        <v>avantage3</v>
      </c>
      <c r="S194" t="str">
        <f>Tokens!U196</f>
        <v>accès pro Chez Tao</v>
      </c>
      <c r="T194" t="str">
        <f>Tokens!V196</f>
        <v>avantage4</v>
      </c>
      <c r="U194" t="str">
        <f>Tokens!W196</f>
        <v>entrée coupe-file au festival</v>
      </c>
      <c r="V194" t="str">
        <f>Tokens!X196</f>
        <v>avantage5</v>
      </c>
      <c r="W194" t="str">
        <f>Tokens!Y196</f>
        <v>accès à l'espace Pro/VIP (dans la limite des places disponibles)</v>
      </c>
      <c r="X194">
        <f>Tokens!Z196</f>
        <v>0</v>
      </c>
      <c r="Y194">
        <f>Tokens!AA196</f>
        <v>0</v>
      </c>
      <c r="Z194">
        <f>Tokens!AB196</f>
        <v>0</v>
      </c>
      <c r="AA194">
        <f>Tokens!AC196</f>
        <v>0</v>
      </c>
      <c r="AB194">
        <f>Tokens!AD196</f>
        <v>0</v>
      </c>
      <c r="AC194">
        <f>Tokens!AE196</f>
        <v>0</v>
      </c>
      <c r="AD194">
        <f>Tokens!AF196</f>
        <v>0</v>
      </c>
      <c r="AE194">
        <f>Tokens!AG196</f>
        <v>0</v>
      </c>
      <c r="AF194">
        <f>Tokens!AH196</f>
        <v>0</v>
      </c>
      <c r="AG194">
        <f>Tokens!AI196</f>
        <v>0</v>
      </c>
      <c r="AH194">
        <f>Tokens!AJ196</f>
        <v>0</v>
      </c>
      <c r="AI194">
        <f>Tokens!AK196</f>
        <v>0</v>
      </c>
      <c r="AJ194">
        <f>Tokens!AL196</f>
        <v>0</v>
      </c>
      <c r="AK194">
        <f>Tokens!AM196</f>
        <v>0</v>
      </c>
      <c r="AL194">
        <f>Tokens!AN196</f>
        <v>0</v>
      </c>
      <c r="AM194">
        <f>Tokens!AO196</f>
        <v>0</v>
      </c>
      <c r="AN194">
        <f>Tokens!AP196</f>
        <v>0</v>
      </c>
      <c r="AO194">
        <f>Tokens!AQ196</f>
        <v>0</v>
      </c>
      <c r="AP194">
        <f>Tokens!AR196</f>
        <v>0</v>
      </c>
      <c r="AQ194">
        <f>Tokens!AS196</f>
        <v>0</v>
      </c>
      <c r="AR194">
        <f>Tokens!AT196</f>
        <v>0</v>
      </c>
      <c r="AS194">
        <f>Tokens!AU196</f>
        <v>0</v>
      </c>
      <c r="AT194">
        <f>Tokens!AV196</f>
        <v>0</v>
      </c>
      <c r="AU194">
        <f>Tokens!AW196</f>
        <v>0</v>
      </c>
      <c r="AV194" t="str">
        <f>Tokens!AX196</f>
        <v>ncreator</v>
      </c>
      <c r="AW194">
        <f>Tokens!AY196</f>
        <v>10</v>
      </c>
      <c r="AX194" t="str">
        <f>Tokens!AZ196</f>
        <v>cotrcrea</v>
      </c>
      <c r="AY194">
        <f>Tokens!BA196</f>
        <v>90</v>
      </c>
      <c r="AZ194" t="str">
        <f>Tokens!BB196</f>
        <v>nminer</v>
      </c>
      <c r="BA194">
        <f>Tokens!BC196</f>
        <v>0</v>
      </c>
      <c r="BB194">
        <f>Tokens!BD196</f>
        <v>0</v>
      </c>
      <c r="BC194">
        <f>Tokens!BE196</f>
        <v>0</v>
      </c>
      <c r="BD194">
        <f>Tokens!BF196</f>
        <v>0</v>
      </c>
      <c r="BE194">
        <f>Tokens!BG196</f>
        <v>0</v>
      </c>
      <c r="BF194">
        <f>Tokens!BH196</f>
        <v>0</v>
      </c>
      <c r="BG194">
        <f>Tokens!BI196</f>
        <v>0</v>
      </c>
      <c r="BH194" t="str">
        <f>Tokens!BJ196</f>
        <v>PASS The Private Island Club</v>
      </c>
      <c r="BI194" t="str">
        <f>Tokens!BK196</f>
        <v>Calvi On The Rocks</v>
      </c>
    </row>
    <row r="195" spans="1:61" x14ac:dyDescent="0.3">
      <c r="A195" t="str">
        <f>Tokens!C197</f>
        <v>#182 Pass Private Island Club</v>
      </c>
      <c r="B195" t="str">
        <f>Tokens!D197</f>
        <v>COR22A182</v>
      </c>
      <c r="C195" t="str">
        <f>Tokens!E197</f>
        <v>The Private Island Club : networking &amp; party / Pass NFT All Access - 1 édition Calvi on the Rocks 2022</v>
      </c>
      <c r="D195">
        <f>Tokens!F197</f>
        <v>1000</v>
      </c>
      <c r="E195" t="str">
        <f>Tokens!G197</f>
        <v>https://bafybeih4tsosa3kvssohvwbpcmb42js5qz3ejnwtxl4sgtbcatmvlwy4bq.ipfs.nftstorage.link?image_182.webp</v>
      </c>
      <c r="F195" t="str">
        <f>Tokens!H197</f>
        <v>NfluenT for Calvi On The rocks</v>
      </c>
      <c r="G195">
        <f>Tokens!I197</f>
        <v>0</v>
      </c>
      <c r="H195" t="str">
        <f>Tokens!J197</f>
        <v>Pass festival &amp; Avantages</v>
      </c>
      <c r="I195" t="str">
        <f>Tokens!K197</f>
        <v>pour une (1) personne</v>
      </c>
      <c r="J195" t="str">
        <f>Tokens!L197</f>
        <v>Edition1</v>
      </c>
      <c r="K195">
        <f>Tokens!M197</f>
        <v>1</v>
      </c>
      <c r="L195" t="str">
        <f>Tokens!N197</f>
        <v>Last use</v>
      </c>
      <c r="M195">
        <f>Tokens!O197</f>
        <v>0</v>
      </c>
      <c r="N195" t="str">
        <f>Tokens!P197</f>
        <v>avantage1</v>
      </c>
      <c r="O195" t="str">
        <f>Tokens!Q197</f>
        <v>accès au Backstage (dans la limite des places disponibles)</v>
      </c>
      <c r="P195" t="str">
        <f>Tokens!R197</f>
        <v>avantage2</v>
      </c>
      <c r="Q195" t="str">
        <f>Tokens!S197</f>
        <v>accès à la Villa Festival (artistes, influenceurs, media, pro, entrepreneurs, networking... )</v>
      </c>
      <c r="R195" t="str">
        <f>Tokens!T197</f>
        <v>avantage3</v>
      </c>
      <c r="S195" t="str">
        <f>Tokens!U197</f>
        <v>accès pro Chez Tao</v>
      </c>
      <c r="T195" t="str">
        <f>Tokens!V197</f>
        <v>avantage4</v>
      </c>
      <c r="U195" t="str">
        <f>Tokens!W197</f>
        <v>entrée coupe-file au festival</v>
      </c>
      <c r="V195" t="str">
        <f>Tokens!X197</f>
        <v>avantage5</v>
      </c>
      <c r="W195" t="str">
        <f>Tokens!Y197</f>
        <v>accès à l'espace Pro/VIP (dans la limite des places disponibles)</v>
      </c>
      <c r="X195">
        <f>Tokens!Z197</f>
        <v>0</v>
      </c>
      <c r="Y195">
        <f>Tokens!AA197</f>
        <v>0</v>
      </c>
      <c r="Z195">
        <f>Tokens!AB197</f>
        <v>0</v>
      </c>
      <c r="AA195">
        <f>Tokens!AC197</f>
        <v>0</v>
      </c>
      <c r="AB195">
        <f>Tokens!AD197</f>
        <v>0</v>
      </c>
      <c r="AC195">
        <f>Tokens!AE197</f>
        <v>0</v>
      </c>
      <c r="AD195">
        <f>Tokens!AF197</f>
        <v>0</v>
      </c>
      <c r="AE195">
        <f>Tokens!AG197</f>
        <v>0</v>
      </c>
      <c r="AF195">
        <f>Tokens!AH197</f>
        <v>0</v>
      </c>
      <c r="AG195">
        <f>Tokens!AI197</f>
        <v>0</v>
      </c>
      <c r="AH195">
        <f>Tokens!AJ197</f>
        <v>0</v>
      </c>
      <c r="AI195">
        <f>Tokens!AK197</f>
        <v>0</v>
      </c>
      <c r="AJ195">
        <f>Tokens!AL197</f>
        <v>0</v>
      </c>
      <c r="AK195">
        <f>Tokens!AM197</f>
        <v>0</v>
      </c>
      <c r="AL195">
        <f>Tokens!AN197</f>
        <v>0</v>
      </c>
      <c r="AM195">
        <f>Tokens!AO197</f>
        <v>0</v>
      </c>
      <c r="AN195">
        <f>Tokens!AP197</f>
        <v>0</v>
      </c>
      <c r="AO195">
        <f>Tokens!AQ197</f>
        <v>0</v>
      </c>
      <c r="AP195">
        <f>Tokens!AR197</f>
        <v>0</v>
      </c>
      <c r="AQ195">
        <f>Tokens!AS197</f>
        <v>0</v>
      </c>
      <c r="AR195">
        <f>Tokens!AT197</f>
        <v>0</v>
      </c>
      <c r="AS195">
        <f>Tokens!AU197</f>
        <v>0</v>
      </c>
      <c r="AT195">
        <f>Tokens!AV197</f>
        <v>0</v>
      </c>
      <c r="AU195">
        <f>Tokens!AW197</f>
        <v>0</v>
      </c>
      <c r="AV195" t="str">
        <f>Tokens!AX197</f>
        <v>ncreator</v>
      </c>
      <c r="AW195">
        <f>Tokens!AY197</f>
        <v>10</v>
      </c>
      <c r="AX195" t="str">
        <f>Tokens!AZ197</f>
        <v>cotrcrea</v>
      </c>
      <c r="AY195">
        <f>Tokens!BA197</f>
        <v>90</v>
      </c>
      <c r="AZ195" t="str">
        <f>Tokens!BB197</f>
        <v>nminer</v>
      </c>
      <c r="BA195">
        <f>Tokens!BC197</f>
        <v>0</v>
      </c>
      <c r="BB195">
        <f>Tokens!BD197</f>
        <v>0</v>
      </c>
      <c r="BC195">
        <f>Tokens!BE197</f>
        <v>0</v>
      </c>
      <c r="BD195">
        <f>Tokens!BF197</f>
        <v>0</v>
      </c>
      <c r="BE195">
        <f>Tokens!BG197</f>
        <v>0</v>
      </c>
      <c r="BF195">
        <f>Tokens!BH197</f>
        <v>0</v>
      </c>
      <c r="BG195">
        <f>Tokens!BI197</f>
        <v>0</v>
      </c>
      <c r="BH195" t="str">
        <f>Tokens!BJ197</f>
        <v>PASS The Private Island Club</v>
      </c>
      <c r="BI195" t="str">
        <f>Tokens!BK197</f>
        <v>Calvi On The Rocks</v>
      </c>
    </row>
    <row r="196" spans="1:61" x14ac:dyDescent="0.3">
      <c r="A196" t="str">
        <f>Tokens!C198</f>
        <v>#183 Pass Private Island Club</v>
      </c>
      <c r="B196" t="str">
        <f>Tokens!D198</f>
        <v>COR22A183</v>
      </c>
      <c r="C196" t="str">
        <f>Tokens!E198</f>
        <v>The Private Island Club : networking &amp; party / Pass NFT All Access - 1 édition Calvi on the Rocks 2022</v>
      </c>
      <c r="D196">
        <f>Tokens!F198</f>
        <v>1000</v>
      </c>
      <c r="E196" t="str">
        <f>Tokens!G198</f>
        <v>https://bafybeifo547vqmcx3jgr2cvfknurhvvt45iyz757cie3ddxybwdo42g52q.ipfs.nftstorage.link?image_183.webp</v>
      </c>
      <c r="F196" t="str">
        <f>Tokens!H198</f>
        <v>NfluenT for Calvi On The rocks</v>
      </c>
      <c r="G196">
        <f>Tokens!I198</f>
        <v>0</v>
      </c>
      <c r="H196" t="str">
        <f>Tokens!J198</f>
        <v>Pass festival &amp; Avantages</v>
      </c>
      <c r="I196" t="str">
        <f>Tokens!K198</f>
        <v>pour une (1) personne</v>
      </c>
      <c r="J196" t="str">
        <f>Tokens!L198</f>
        <v>Edition1</v>
      </c>
      <c r="K196">
        <f>Tokens!M198</f>
        <v>1</v>
      </c>
      <c r="L196" t="str">
        <f>Tokens!N198</f>
        <v>Last use</v>
      </c>
      <c r="M196">
        <f>Tokens!O198</f>
        <v>0</v>
      </c>
      <c r="N196" t="str">
        <f>Tokens!P198</f>
        <v>avantage1</v>
      </c>
      <c r="O196" t="str">
        <f>Tokens!Q198</f>
        <v>accès au Backstage (dans la limite des places disponibles)</v>
      </c>
      <c r="P196" t="str">
        <f>Tokens!R198</f>
        <v>avantage2</v>
      </c>
      <c r="Q196" t="str">
        <f>Tokens!S198</f>
        <v>accès à la Villa Festival (artistes, influenceurs, media, pro, entrepreneurs, networking... )</v>
      </c>
      <c r="R196" t="str">
        <f>Tokens!T198</f>
        <v>avantage3</v>
      </c>
      <c r="S196" t="str">
        <f>Tokens!U198</f>
        <v>accès pro Chez Tao</v>
      </c>
      <c r="T196" t="str">
        <f>Tokens!V198</f>
        <v>avantage4</v>
      </c>
      <c r="U196" t="str">
        <f>Tokens!W198</f>
        <v>entrée coupe-file au festival</v>
      </c>
      <c r="V196" t="str">
        <f>Tokens!X198</f>
        <v>avantage5</v>
      </c>
      <c r="W196" t="str">
        <f>Tokens!Y198</f>
        <v>accès à l'espace Pro/VIP (dans la limite des places disponibles)</v>
      </c>
      <c r="X196">
        <f>Tokens!Z198</f>
        <v>0</v>
      </c>
      <c r="Y196">
        <f>Tokens!AA198</f>
        <v>0</v>
      </c>
      <c r="Z196">
        <f>Tokens!AB198</f>
        <v>0</v>
      </c>
      <c r="AA196">
        <f>Tokens!AC198</f>
        <v>0</v>
      </c>
      <c r="AB196">
        <f>Tokens!AD198</f>
        <v>0</v>
      </c>
      <c r="AC196">
        <f>Tokens!AE198</f>
        <v>0</v>
      </c>
      <c r="AD196">
        <f>Tokens!AF198</f>
        <v>0</v>
      </c>
      <c r="AE196">
        <f>Tokens!AG198</f>
        <v>0</v>
      </c>
      <c r="AF196">
        <f>Tokens!AH198</f>
        <v>0</v>
      </c>
      <c r="AG196">
        <f>Tokens!AI198</f>
        <v>0</v>
      </c>
      <c r="AH196">
        <f>Tokens!AJ198</f>
        <v>0</v>
      </c>
      <c r="AI196">
        <f>Tokens!AK198</f>
        <v>0</v>
      </c>
      <c r="AJ196">
        <f>Tokens!AL198</f>
        <v>0</v>
      </c>
      <c r="AK196">
        <f>Tokens!AM198</f>
        <v>0</v>
      </c>
      <c r="AL196">
        <f>Tokens!AN198</f>
        <v>0</v>
      </c>
      <c r="AM196">
        <f>Tokens!AO198</f>
        <v>0</v>
      </c>
      <c r="AN196">
        <f>Tokens!AP198</f>
        <v>0</v>
      </c>
      <c r="AO196">
        <f>Tokens!AQ198</f>
        <v>0</v>
      </c>
      <c r="AP196">
        <f>Tokens!AR198</f>
        <v>0</v>
      </c>
      <c r="AQ196">
        <f>Tokens!AS198</f>
        <v>0</v>
      </c>
      <c r="AR196">
        <f>Tokens!AT198</f>
        <v>0</v>
      </c>
      <c r="AS196">
        <f>Tokens!AU198</f>
        <v>0</v>
      </c>
      <c r="AT196">
        <f>Tokens!AV198</f>
        <v>0</v>
      </c>
      <c r="AU196">
        <f>Tokens!AW198</f>
        <v>0</v>
      </c>
      <c r="AV196" t="str">
        <f>Tokens!AX198</f>
        <v>ncreator</v>
      </c>
      <c r="AW196">
        <f>Tokens!AY198</f>
        <v>10</v>
      </c>
      <c r="AX196" t="str">
        <f>Tokens!AZ198</f>
        <v>cotrcrea</v>
      </c>
      <c r="AY196">
        <f>Tokens!BA198</f>
        <v>90</v>
      </c>
      <c r="AZ196" t="str">
        <f>Tokens!BB198</f>
        <v>nminer</v>
      </c>
      <c r="BA196">
        <f>Tokens!BC198</f>
        <v>0</v>
      </c>
      <c r="BB196">
        <f>Tokens!BD198</f>
        <v>0</v>
      </c>
      <c r="BC196">
        <f>Tokens!BE198</f>
        <v>0</v>
      </c>
      <c r="BD196">
        <f>Tokens!BF198</f>
        <v>0</v>
      </c>
      <c r="BE196">
        <f>Tokens!BG198</f>
        <v>0</v>
      </c>
      <c r="BF196">
        <f>Tokens!BH198</f>
        <v>0</v>
      </c>
      <c r="BG196">
        <f>Tokens!BI198</f>
        <v>0</v>
      </c>
      <c r="BH196" t="str">
        <f>Tokens!BJ198</f>
        <v>PASS The Private Island Club</v>
      </c>
      <c r="BI196" t="str">
        <f>Tokens!BK198</f>
        <v>Calvi On The Rocks</v>
      </c>
    </row>
    <row r="197" spans="1:61" x14ac:dyDescent="0.3">
      <c r="A197" t="str">
        <f>Tokens!C199</f>
        <v>#184 Pass Private Island Club</v>
      </c>
      <c r="B197" t="str">
        <f>Tokens!D199</f>
        <v>COR22A184</v>
      </c>
      <c r="C197" t="str">
        <f>Tokens!E199</f>
        <v>The Private Island Club : networking &amp; party / Pass NFT All Access - 1 édition Calvi on the Rocks 2022</v>
      </c>
      <c r="D197">
        <f>Tokens!F199</f>
        <v>1000</v>
      </c>
      <c r="E197" t="str">
        <f>Tokens!G199</f>
        <v>https://bafybeidqila44zzji2x6rgzltjpeqwwn6vz5yjnfsi3ct3cny4trahctyy.ipfs.nftstorage.link?image_184.webp</v>
      </c>
      <c r="F197" t="str">
        <f>Tokens!H199</f>
        <v>NfluenT for Calvi On The rocks</v>
      </c>
      <c r="G197">
        <f>Tokens!I199</f>
        <v>0</v>
      </c>
      <c r="H197" t="str">
        <f>Tokens!J199</f>
        <v>Pass festival &amp; Avantages</v>
      </c>
      <c r="I197" t="str">
        <f>Tokens!K199</f>
        <v>pour une (1) personne</v>
      </c>
      <c r="J197" t="str">
        <f>Tokens!L199</f>
        <v>Edition1</v>
      </c>
      <c r="K197">
        <f>Tokens!M199</f>
        <v>1</v>
      </c>
      <c r="L197" t="str">
        <f>Tokens!N199</f>
        <v>Last use</v>
      </c>
      <c r="M197">
        <f>Tokens!O199</f>
        <v>0</v>
      </c>
      <c r="N197" t="str">
        <f>Tokens!P199</f>
        <v>avantage1</v>
      </c>
      <c r="O197" t="str">
        <f>Tokens!Q199</f>
        <v>accès au Backstage (dans la limite des places disponibles)</v>
      </c>
      <c r="P197" t="str">
        <f>Tokens!R199</f>
        <v>avantage2</v>
      </c>
      <c r="Q197" t="str">
        <f>Tokens!S199</f>
        <v>accès à la Villa Festival (artistes, influenceurs, media, pro, entrepreneurs, networking... )</v>
      </c>
      <c r="R197" t="str">
        <f>Tokens!T199</f>
        <v>avantage3</v>
      </c>
      <c r="S197" t="str">
        <f>Tokens!U199</f>
        <v>accès pro Chez Tao</v>
      </c>
      <c r="T197" t="str">
        <f>Tokens!V199</f>
        <v>avantage4</v>
      </c>
      <c r="U197" t="str">
        <f>Tokens!W199</f>
        <v>entrée coupe-file au festival</v>
      </c>
      <c r="V197" t="str">
        <f>Tokens!X199</f>
        <v>avantage5</v>
      </c>
      <c r="W197" t="str">
        <f>Tokens!Y199</f>
        <v>accès à l'espace Pro/VIP (dans la limite des places disponibles)</v>
      </c>
      <c r="X197">
        <f>Tokens!Z199</f>
        <v>0</v>
      </c>
      <c r="Y197">
        <f>Tokens!AA199</f>
        <v>0</v>
      </c>
      <c r="Z197">
        <f>Tokens!AB199</f>
        <v>0</v>
      </c>
      <c r="AA197">
        <f>Tokens!AC199</f>
        <v>0</v>
      </c>
      <c r="AB197">
        <f>Tokens!AD199</f>
        <v>0</v>
      </c>
      <c r="AC197">
        <f>Tokens!AE199</f>
        <v>0</v>
      </c>
      <c r="AD197">
        <f>Tokens!AF199</f>
        <v>0</v>
      </c>
      <c r="AE197">
        <f>Tokens!AG199</f>
        <v>0</v>
      </c>
      <c r="AF197">
        <f>Tokens!AH199</f>
        <v>0</v>
      </c>
      <c r="AG197">
        <f>Tokens!AI199</f>
        <v>0</v>
      </c>
      <c r="AH197">
        <f>Tokens!AJ199</f>
        <v>0</v>
      </c>
      <c r="AI197">
        <f>Tokens!AK199</f>
        <v>0</v>
      </c>
      <c r="AJ197">
        <f>Tokens!AL199</f>
        <v>0</v>
      </c>
      <c r="AK197">
        <f>Tokens!AM199</f>
        <v>0</v>
      </c>
      <c r="AL197">
        <f>Tokens!AN199</f>
        <v>0</v>
      </c>
      <c r="AM197">
        <f>Tokens!AO199</f>
        <v>0</v>
      </c>
      <c r="AN197">
        <f>Tokens!AP199</f>
        <v>0</v>
      </c>
      <c r="AO197">
        <f>Tokens!AQ199</f>
        <v>0</v>
      </c>
      <c r="AP197">
        <f>Tokens!AR199</f>
        <v>0</v>
      </c>
      <c r="AQ197">
        <f>Tokens!AS199</f>
        <v>0</v>
      </c>
      <c r="AR197">
        <f>Tokens!AT199</f>
        <v>0</v>
      </c>
      <c r="AS197">
        <f>Tokens!AU199</f>
        <v>0</v>
      </c>
      <c r="AT197">
        <f>Tokens!AV199</f>
        <v>0</v>
      </c>
      <c r="AU197">
        <f>Tokens!AW199</f>
        <v>0</v>
      </c>
      <c r="AV197" t="str">
        <f>Tokens!AX199</f>
        <v>ncreator</v>
      </c>
      <c r="AW197">
        <f>Tokens!AY199</f>
        <v>10</v>
      </c>
      <c r="AX197" t="str">
        <f>Tokens!AZ199</f>
        <v>cotrcrea</v>
      </c>
      <c r="AY197">
        <f>Tokens!BA199</f>
        <v>90</v>
      </c>
      <c r="AZ197" t="str">
        <f>Tokens!BB199</f>
        <v>nminer</v>
      </c>
      <c r="BA197">
        <f>Tokens!BC199</f>
        <v>0</v>
      </c>
      <c r="BB197">
        <f>Tokens!BD199</f>
        <v>0</v>
      </c>
      <c r="BC197">
        <f>Tokens!BE199</f>
        <v>0</v>
      </c>
      <c r="BD197">
        <f>Tokens!BF199</f>
        <v>0</v>
      </c>
      <c r="BE197">
        <f>Tokens!BG199</f>
        <v>0</v>
      </c>
      <c r="BF197">
        <f>Tokens!BH199</f>
        <v>0</v>
      </c>
      <c r="BG197">
        <f>Tokens!BI199</f>
        <v>0</v>
      </c>
      <c r="BH197" t="str">
        <f>Tokens!BJ199</f>
        <v>PASS The Private Island Club</v>
      </c>
      <c r="BI197" t="str">
        <f>Tokens!BK199</f>
        <v>Calvi On The Rocks</v>
      </c>
    </row>
    <row r="198" spans="1:61" x14ac:dyDescent="0.3">
      <c r="A198" t="str">
        <f>Tokens!C200</f>
        <v>#185 Pass Private Island Club</v>
      </c>
      <c r="B198" t="str">
        <f>Tokens!D200</f>
        <v>COR22A185</v>
      </c>
      <c r="C198" t="str">
        <f>Tokens!E200</f>
        <v>The Private Island Club : networking &amp; party / Pass NFT All Access - 1 édition Calvi on the Rocks 2022</v>
      </c>
      <c r="D198">
        <f>Tokens!F200</f>
        <v>1000</v>
      </c>
      <c r="E198" t="str">
        <f>Tokens!G200</f>
        <v>https://bafybeialif3scaujiuxjabw6rpq7y2iitjzevbnvbama3owx2giexfaase.ipfs.nftstorage.link?image_185.webp</v>
      </c>
      <c r="F198" t="str">
        <f>Tokens!H200</f>
        <v>NfluenT for Calvi On The rocks</v>
      </c>
      <c r="G198">
        <f>Tokens!I200</f>
        <v>0</v>
      </c>
      <c r="H198" t="str">
        <f>Tokens!J200</f>
        <v>Pass festival &amp; Avantages</v>
      </c>
      <c r="I198" t="str">
        <f>Tokens!K200</f>
        <v>pour une (1) personne</v>
      </c>
      <c r="J198" t="str">
        <f>Tokens!L200</f>
        <v>Edition1</v>
      </c>
      <c r="K198">
        <f>Tokens!M200</f>
        <v>1</v>
      </c>
      <c r="L198" t="str">
        <f>Tokens!N200</f>
        <v>Last use</v>
      </c>
      <c r="M198">
        <f>Tokens!O200</f>
        <v>0</v>
      </c>
      <c r="N198" t="str">
        <f>Tokens!P200</f>
        <v>avantage1</v>
      </c>
      <c r="O198" t="str">
        <f>Tokens!Q200</f>
        <v>accès au Backstage (dans la limite des places disponibles)</v>
      </c>
      <c r="P198" t="str">
        <f>Tokens!R200</f>
        <v>avantage2</v>
      </c>
      <c r="Q198" t="str">
        <f>Tokens!S200</f>
        <v>accès à la Villa Festival (artistes, influenceurs, media, pro, entrepreneurs, networking... )</v>
      </c>
      <c r="R198" t="str">
        <f>Tokens!T200</f>
        <v>avantage3</v>
      </c>
      <c r="S198" t="str">
        <f>Tokens!U200</f>
        <v>accès pro Chez Tao</v>
      </c>
      <c r="T198" t="str">
        <f>Tokens!V200</f>
        <v>avantage4</v>
      </c>
      <c r="U198" t="str">
        <f>Tokens!W200</f>
        <v>entrée coupe-file au festival</v>
      </c>
      <c r="V198" t="str">
        <f>Tokens!X200</f>
        <v>avantage5</v>
      </c>
      <c r="W198" t="str">
        <f>Tokens!Y200</f>
        <v>accès à l'espace Pro/VIP (dans la limite des places disponibles)</v>
      </c>
      <c r="X198">
        <f>Tokens!Z200</f>
        <v>0</v>
      </c>
      <c r="Y198">
        <f>Tokens!AA200</f>
        <v>0</v>
      </c>
      <c r="Z198">
        <f>Tokens!AB200</f>
        <v>0</v>
      </c>
      <c r="AA198">
        <f>Tokens!AC200</f>
        <v>0</v>
      </c>
      <c r="AB198">
        <f>Tokens!AD200</f>
        <v>0</v>
      </c>
      <c r="AC198">
        <f>Tokens!AE200</f>
        <v>0</v>
      </c>
      <c r="AD198">
        <f>Tokens!AF200</f>
        <v>0</v>
      </c>
      <c r="AE198">
        <f>Tokens!AG200</f>
        <v>0</v>
      </c>
      <c r="AF198">
        <f>Tokens!AH200</f>
        <v>0</v>
      </c>
      <c r="AG198">
        <f>Tokens!AI200</f>
        <v>0</v>
      </c>
      <c r="AH198">
        <f>Tokens!AJ200</f>
        <v>0</v>
      </c>
      <c r="AI198">
        <f>Tokens!AK200</f>
        <v>0</v>
      </c>
      <c r="AJ198">
        <f>Tokens!AL200</f>
        <v>0</v>
      </c>
      <c r="AK198">
        <f>Tokens!AM200</f>
        <v>0</v>
      </c>
      <c r="AL198">
        <f>Tokens!AN200</f>
        <v>0</v>
      </c>
      <c r="AM198">
        <f>Tokens!AO200</f>
        <v>0</v>
      </c>
      <c r="AN198">
        <f>Tokens!AP200</f>
        <v>0</v>
      </c>
      <c r="AO198">
        <f>Tokens!AQ200</f>
        <v>0</v>
      </c>
      <c r="AP198">
        <f>Tokens!AR200</f>
        <v>0</v>
      </c>
      <c r="AQ198">
        <f>Tokens!AS200</f>
        <v>0</v>
      </c>
      <c r="AR198">
        <f>Tokens!AT200</f>
        <v>0</v>
      </c>
      <c r="AS198">
        <f>Tokens!AU200</f>
        <v>0</v>
      </c>
      <c r="AT198">
        <f>Tokens!AV200</f>
        <v>0</v>
      </c>
      <c r="AU198">
        <f>Tokens!AW200</f>
        <v>0</v>
      </c>
      <c r="AV198" t="str">
        <f>Tokens!AX200</f>
        <v>ncreator</v>
      </c>
      <c r="AW198">
        <f>Tokens!AY200</f>
        <v>10</v>
      </c>
      <c r="AX198" t="str">
        <f>Tokens!AZ200</f>
        <v>cotrcrea</v>
      </c>
      <c r="AY198">
        <f>Tokens!BA200</f>
        <v>90</v>
      </c>
      <c r="AZ198" t="str">
        <f>Tokens!BB200</f>
        <v>nminer</v>
      </c>
      <c r="BA198">
        <f>Tokens!BC200</f>
        <v>0</v>
      </c>
      <c r="BB198">
        <f>Tokens!BD200</f>
        <v>0</v>
      </c>
      <c r="BC198">
        <f>Tokens!BE200</f>
        <v>0</v>
      </c>
      <c r="BD198">
        <f>Tokens!BF200</f>
        <v>0</v>
      </c>
      <c r="BE198">
        <f>Tokens!BG200</f>
        <v>0</v>
      </c>
      <c r="BF198">
        <f>Tokens!BH200</f>
        <v>0</v>
      </c>
      <c r="BG198">
        <f>Tokens!BI200</f>
        <v>0</v>
      </c>
      <c r="BH198" t="str">
        <f>Tokens!BJ200</f>
        <v>PASS The Private Island Club</v>
      </c>
      <c r="BI198" t="str">
        <f>Tokens!BK200</f>
        <v>Calvi On The Rocks</v>
      </c>
    </row>
    <row r="199" spans="1:61" x14ac:dyDescent="0.3">
      <c r="A199" t="str">
        <f>Tokens!C201</f>
        <v>#186 Pass Private Island Club</v>
      </c>
      <c r="B199" t="str">
        <f>Tokens!D201</f>
        <v>COR22A186</v>
      </c>
      <c r="C199" t="str">
        <f>Tokens!E201</f>
        <v>The Private Island Club : networking &amp; party / Pass NFT All Access - 1 édition Calvi on the Rocks 2022</v>
      </c>
      <c r="D199">
        <f>Tokens!F201</f>
        <v>1000</v>
      </c>
      <c r="E199" t="str">
        <f>Tokens!G201</f>
        <v>https://bafybeid7vhzhp3wmstgvaimuzpievwtfvvsgcticbxlp5dqyv6fpx5z3hm.ipfs.nftstorage.link?image_186.webp</v>
      </c>
      <c r="F199" t="str">
        <f>Tokens!H201</f>
        <v>NfluenT for Calvi On The rocks</v>
      </c>
      <c r="G199">
        <f>Tokens!I201</f>
        <v>0</v>
      </c>
      <c r="H199" t="str">
        <f>Tokens!J201</f>
        <v>Pass festival &amp; Avantages</v>
      </c>
      <c r="I199" t="str">
        <f>Tokens!K201</f>
        <v>pour une (1) personne</v>
      </c>
      <c r="J199" t="str">
        <f>Tokens!L201</f>
        <v>Edition1</v>
      </c>
      <c r="K199">
        <f>Tokens!M201</f>
        <v>1</v>
      </c>
      <c r="L199" t="str">
        <f>Tokens!N201</f>
        <v>Last use</v>
      </c>
      <c r="M199">
        <f>Tokens!O201</f>
        <v>0</v>
      </c>
      <c r="N199" t="str">
        <f>Tokens!P201</f>
        <v>avantage1</v>
      </c>
      <c r="O199" t="str">
        <f>Tokens!Q201</f>
        <v>accès au Backstage (dans la limite des places disponibles)</v>
      </c>
      <c r="P199" t="str">
        <f>Tokens!R201</f>
        <v>avantage2</v>
      </c>
      <c r="Q199" t="str">
        <f>Tokens!S201</f>
        <v>accès à la Villa Festival (artistes, influenceurs, media, pro, entrepreneurs, networking... )</v>
      </c>
      <c r="R199" t="str">
        <f>Tokens!T201</f>
        <v>avantage3</v>
      </c>
      <c r="S199" t="str">
        <f>Tokens!U201</f>
        <v>accès pro Chez Tao</v>
      </c>
      <c r="T199" t="str">
        <f>Tokens!V201</f>
        <v>avantage4</v>
      </c>
      <c r="U199" t="str">
        <f>Tokens!W201</f>
        <v>entrée coupe-file au festival</v>
      </c>
      <c r="V199" t="str">
        <f>Tokens!X201</f>
        <v>avantage5</v>
      </c>
      <c r="W199" t="str">
        <f>Tokens!Y201</f>
        <v>accès à l'espace Pro/VIP (dans la limite des places disponibles)</v>
      </c>
      <c r="X199">
        <f>Tokens!Z201</f>
        <v>0</v>
      </c>
      <c r="Y199">
        <f>Tokens!AA201</f>
        <v>0</v>
      </c>
      <c r="Z199">
        <f>Tokens!AB201</f>
        <v>0</v>
      </c>
      <c r="AA199">
        <f>Tokens!AC201</f>
        <v>0</v>
      </c>
      <c r="AB199">
        <f>Tokens!AD201</f>
        <v>0</v>
      </c>
      <c r="AC199">
        <f>Tokens!AE201</f>
        <v>0</v>
      </c>
      <c r="AD199">
        <f>Tokens!AF201</f>
        <v>0</v>
      </c>
      <c r="AE199">
        <f>Tokens!AG201</f>
        <v>0</v>
      </c>
      <c r="AF199">
        <f>Tokens!AH201</f>
        <v>0</v>
      </c>
      <c r="AG199">
        <f>Tokens!AI201</f>
        <v>0</v>
      </c>
      <c r="AH199">
        <f>Tokens!AJ201</f>
        <v>0</v>
      </c>
      <c r="AI199">
        <f>Tokens!AK201</f>
        <v>0</v>
      </c>
      <c r="AJ199">
        <f>Tokens!AL201</f>
        <v>0</v>
      </c>
      <c r="AK199">
        <f>Tokens!AM201</f>
        <v>0</v>
      </c>
      <c r="AL199">
        <f>Tokens!AN201</f>
        <v>0</v>
      </c>
      <c r="AM199">
        <f>Tokens!AO201</f>
        <v>0</v>
      </c>
      <c r="AN199">
        <f>Tokens!AP201</f>
        <v>0</v>
      </c>
      <c r="AO199">
        <f>Tokens!AQ201</f>
        <v>0</v>
      </c>
      <c r="AP199">
        <f>Tokens!AR201</f>
        <v>0</v>
      </c>
      <c r="AQ199">
        <f>Tokens!AS201</f>
        <v>0</v>
      </c>
      <c r="AR199">
        <f>Tokens!AT201</f>
        <v>0</v>
      </c>
      <c r="AS199">
        <f>Tokens!AU201</f>
        <v>0</v>
      </c>
      <c r="AT199">
        <f>Tokens!AV201</f>
        <v>0</v>
      </c>
      <c r="AU199">
        <f>Tokens!AW201</f>
        <v>0</v>
      </c>
      <c r="AV199" t="str">
        <f>Tokens!AX201</f>
        <v>ncreator</v>
      </c>
      <c r="AW199">
        <f>Tokens!AY201</f>
        <v>10</v>
      </c>
      <c r="AX199" t="str">
        <f>Tokens!AZ201</f>
        <v>cotrcrea</v>
      </c>
      <c r="AY199">
        <f>Tokens!BA201</f>
        <v>90</v>
      </c>
      <c r="AZ199" t="str">
        <f>Tokens!BB201</f>
        <v>nminer</v>
      </c>
      <c r="BA199">
        <f>Tokens!BC201</f>
        <v>0</v>
      </c>
      <c r="BB199">
        <f>Tokens!BD201</f>
        <v>0</v>
      </c>
      <c r="BC199">
        <f>Tokens!BE201</f>
        <v>0</v>
      </c>
      <c r="BD199">
        <f>Tokens!BF201</f>
        <v>0</v>
      </c>
      <c r="BE199">
        <f>Tokens!BG201</f>
        <v>0</v>
      </c>
      <c r="BF199">
        <f>Tokens!BH201</f>
        <v>0</v>
      </c>
      <c r="BG199">
        <f>Tokens!BI201</f>
        <v>0</v>
      </c>
      <c r="BH199" t="str">
        <f>Tokens!BJ201</f>
        <v>PASS The Private Island Club</v>
      </c>
      <c r="BI199" t="str">
        <f>Tokens!BK201</f>
        <v>Calvi On The Rocks</v>
      </c>
    </row>
    <row r="200" spans="1:61" x14ac:dyDescent="0.3">
      <c r="A200" t="str">
        <f>Tokens!C202</f>
        <v>#187 Pass Private Island Club</v>
      </c>
      <c r="B200" t="str">
        <f>Tokens!D202</f>
        <v>COR22A187</v>
      </c>
      <c r="C200" t="str">
        <f>Tokens!E202</f>
        <v>The Private Island Club : networking &amp; party / Pass NFT All Access - 1 édition Calvi on the Rocks 2022</v>
      </c>
      <c r="D200">
        <f>Tokens!F202</f>
        <v>1000</v>
      </c>
      <c r="E200" t="str">
        <f>Tokens!G202</f>
        <v>https://bafybeiaq76hl5anxu5pmbtn4wuqei3p2e6cnzwg5ysgh4d6jup4jzazkue.ipfs.nftstorage.link?image_187.webp</v>
      </c>
      <c r="F200" t="str">
        <f>Tokens!H202</f>
        <v>NfluenT for Calvi On The rocks</v>
      </c>
      <c r="G200">
        <f>Tokens!I202</f>
        <v>0</v>
      </c>
      <c r="H200" t="str">
        <f>Tokens!J202</f>
        <v>Pass festival &amp; Avantages</v>
      </c>
      <c r="I200" t="str">
        <f>Tokens!K202</f>
        <v>pour une (1) personne</v>
      </c>
      <c r="J200" t="str">
        <f>Tokens!L202</f>
        <v>Edition1</v>
      </c>
      <c r="K200">
        <f>Tokens!M202</f>
        <v>1</v>
      </c>
      <c r="L200" t="str">
        <f>Tokens!N202</f>
        <v>Last use</v>
      </c>
      <c r="M200">
        <f>Tokens!O202</f>
        <v>0</v>
      </c>
      <c r="N200" t="str">
        <f>Tokens!P202</f>
        <v>avantage1</v>
      </c>
      <c r="O200" t="str">
        <f>Tokens!Q202</f>
        <v>accès au Backstage (dans la limite des places disponibles)</v>
      </c>
      <c r="P200" t="str">
        <f>Tokens!R202</f>
        <v>avantage2</v>
      </c>
      <c r="Q200" t="str">
        <f>Tokens!S202</f>
        <v>accès à la Villa Festival (artistes, influenceurs, media, pro, entrepreneurs, networking... )</v>
      </c>
      <c r="R200" t="str">
        <f>Tokens!T202</f>
        <v>avantage3</v>
      </c>
      <c r="S200" t="str">
        <f>Tokens!U202</f>
        <v>accès pro Chez Tao</v>
      </c>
      <c r="T200" t="str">
        <f>Tokens!V202</f>
        <v>avantage4</v>
      </c>
      <c r="U200" t="str">
        <f>Tokens!W202</f>
        <v>entrée coupe-file au festival</v>
      </c>
      <c r="V200" t="str">
        <f>Tokens!X202</f>
        <v>avantage5</v>
      </c>
      <c r="W200" t="str">
        <f>Tokens!Y202</f>
        <v>accès à l'espace Pro/VIP (dans la limite des places disponibles)</v>
      </c>
      <c r="X200">
        <f>Tokens!Z202</f>
        <v>0</v>
      </c>
      <c r="Y200">
        <f>Tokens!AA202</f>
        <v>0</v>
      </c>
      <c r="Z200">
        <f>Tokens!AB202</f>
        <v>0</v>
      </c>
      <c r="AA200">
        <f>Tokens!AC202</f>
        <v>0</v>
      </c>
      <c r="AB200">
        <f>Tokens!AD202</f>
        <v>0</v>
      </c>
      <c r="AC200">
        <f>Tokens!AE202</f>
        <v>0</v>
      </c>
      <c r="AD200">
        <f>Tokens!AF202</f>
        <v>0</v>
      </c>
      <c r="AE200">
        <f>Tokens!AG202</f>
        <v>0</v>
      </c>
      <c r="AF200">
        <f>Tokens!AH202</f>
        <v>0</v>
      </c>
      <c r="AG200">
        <f>Tokens!AI202</f>
        <v>0</v>
      </c>
      <c r="AH200">
        <f>Tokens!AJ202</f>
        <v>0</v>
      </c>
      <c r="AI200">
        <f>Tokens!AK202</f>
        <v>0</v>
      </c>
      <c r="AJ200">
        <f>Tokens!AL202</f>
        <v>0</v>
      </c>
      <c r="AK200">
        <f>Tokens!AM202</f>
        <v>0</v>
      </c>
      <c r="AL200">
        <f>Tokens!AN202</f>
        <v>0</v>
      </c>
      <c r="AM200">
        <f>Tokens!AO202</f>
        <v>0</v>
      </c>
      <c r="AN200">
        <f>Tokens!AP202</f>
        <v>0</v>
      </c>
      <c r="AO200">
        <f>Tokens!AQ202</f>
        <v>0</v>
      </c>
      <c r="AP200">
        <f>Tokens!AR202</f>
        <v>0</v>
      </c>
      <c r="AQ200">
        <f>Tokens!AS202</f>
        <v>0</v>
      </c>
      <c r="AR200">
        <f>Tokens!AT202</f>
        <v>0</v>
      </c>
      <c r="AS200">
        <f>Tokens!AU202</f>
        <v>0</v>
      </c>
      <c r="AT200">
        <f>Tokens!AV202</f>
        <v>0</v>
      </c>
      <c r="AU200">
        <f>Tokens!AW202</f>
        <v>0</v>
      </c>
      <c r="AV200" t="str">
        <f>Tokens!AX202</f>
        <v>ncreator</v>
      </c>
      <c r="AW200">
        <f>Tokens!AY202</f>
        <v>10</v>
      </c>
      <c r="AX200" t="str">
        <f>Tokens!AZ202</f>
        <v>cotrcrea</v>
      </c>
      <c r="AY200">
        <f>Tokens!BA202</f>
        <v>90</v>
      </c>
      <c r="AZ200" t="str">
        <f>Tokens!BB202</f>
        <v>nminer</v>
      </c>
      <c r="BA200">
        <f>Tokens!BC202</f>
        <v>0</v>
      </c>
      <c r="BB200">
        <f>Tokens!BD202</f>
        <v>0</v>
      </c>
      <c r="BC200">
        <f>Tokens!BE202</f>
        <v>0</v>
      </c>
      <c r="BD200">
        <f>Tokens!BF202</f>
        <v>0</v>
      </c>
      <c r="BE200">
        <f>Tokens!BG202</f>
        <v>0</v>
      </c>
      <c r="BF200">
        <f>Tokens!BH202</f>
        <v>0</v>
      </c>
      <c r="BG200">
        <f>Tokens!BI202</f>
        <v>0</v>
      </c>
      <c r="BH200" t="str">
        <f>Tokens!BJ202</f>
        <v>PASS The Private Island Club</v>
      </c>
      <c r="BI200" t="str">
        <f>Tokens!BK202</f>
        <v>Calvi On The Rocks</v>
      </c>
    </row>
    <row r="201" spans="1:61" x14ac:dyDescent="0.3">
      <c r="A201" t="str">
        <f>Tokens!C203</f>
        <v>#188 Pass Private Island Club</v>
      </c>
      <c r="B201" t="str">
        <f>Tokens!D203</f>
        <v>COR22A188</v>
      </c>
      <c r="C201" t="str">
        <f>Tokens!E203</f>
        <v>The Private Island Club : networking &amp; party / Pass NFT All Access - 1 édition Calvi on the Rocks 2022</v>
      </c>
      <c r="D201">
        <f>Tokens!F203</f>
        <v>1000</v>
      </c>
      <c r="E201" t="str">
        <f>Tokens!G203</f>
        <v>https://bafybeiafka5milavzx3egg6hw5mfamu6jhphk6mw72ia3qvjjknjqzjlne.ipfs.nftstorage.link?image_188.webp</v>
      </c>
      <c r="F201" t="str">
        <f>Tokens!H203</f>
        <v>NfluenT for Calvi On The rocks</v>
      </c>
      <c r="G201">
        <f>Tokens!I203</f>
        <v>0</v>
      </c>
      <c r="H201" t="str">
        <f>Tokens!J203</f>
        <v>Pass festival &amp; Avantages</v>
      </c>
      <c r="I201" t="str">
        <f>Tokens!K203</f>
        <v>pour une (1) personne</v>
      </c>
      <c r="J201" t="str">
        <f>Tokens!L203</f>
        <v>Edition1</v>
      </c>
      <c r="K201">
        <f>Tokens!M203</f>
        <v>1</v>
      </c>
      <c r="L201" t="str">
        <f>Tokens!N203</f>
        <v>Last use</v>
      </c>
      <c r="M201">
        <f>Tokens!O203</f>
        <v>0</v>
      </c>
      <c r="N201" t="str">
        <f>Tokens!P203</f>
        <v>avantage1</v>
      </c>
      <c r="O201" t="str">
        <f>Tokens!Q203</f>
        <v>accès au Backstage (dans la limite des places disponibles)</v>
      </c>
      <c r="P201" t="str">
        <f>Tokens!R203</f>
        <v>avantage2</v>
      </c>
      <c r="Q201" t="str">
        <f>Tokens!S203</f>
        <v>accès à la Villa Festival (artistes, influenceurs, media, pro, entrepreneurs, networking... )</v>
      </c>
      <c r="R201" t="str">
        <f>Tokens!T203</f>
        <v>avantage3</v>
      </c>
      <c r="S201" t="str">
        <f>Tokens!U203</f>
        <v>accès pro Chez Tao</v>
      </c>
      <c r="T201" t="str">
        <f>Tokens!V203</f>
        <v>avantage4</v>
      </c>
      <c r="U201" t="str">
        <f>Tokens!W203</f>
        <v>entrée coupe-file au festival</v>
      </c>
      <c r="V201" t="str">
        <f>Tokens!X203</f>
        <v>avantage5</v>
      </c>
      <c r="W201" t="str">
        <f>Tokens!Y203</f>
        <v>accès à l'espace Pro/VIP (dans la limite des places disponibles)</v>
      </c>
      <c r="X201">
        <f>Tokens!Z203</f>
        <v>0</v>
      </c>
      <c r="Y201">
        <f>Tokens!AA203</f>
        <v>0</v>
      </c>
      <c r="Z201">
        <f>Tokens!AB203</f>
        <v>0</v>
      </c>
      <c r="AA201">
        <f>Tokens!AC203</f>
        <v>0</v>
      </c>
      <c r="AB201">
        <f>Tokens!AD203</f>
        <v>0</v>
      </c>
      <c r="AC201">
        <f>Tokens!AE203</f>
        <v>0</v>
      </c>
      <c r="AD201">
        <f>Tokens!AF203</f>
        <v>0</v>
      </c>
      <c r="AE201">
        <f>Tokens!AG203</f>
        <v>0</v>
      </c>
      <c r="AF201">
        <f>Tokens!AH203</f>
        <v>0</v>
      </c>
      <c r="AG201">
        <f>Tokens!AI203</f>
        <v>0</v>
      </c>
      <c r="AH201">
        <f>Tokens!AJ203</f>
        <v>0</v>
      </c>
      <c r="AI201">
        <f>Tokens!AK203</f>
        <v>0</v>
      </c>
      <c r="AJ201">
        <f>Tokens!AL203</f>
        <v>0</v>
      </c>
      <c r="AK201">
        <f>Tokens!AM203</f>
        <v>0</v>
      </c>
      <c r="AL201">
        <f>Tokens!AN203</f>
        <v>0</v>
      </c>
      <c r="AM201">
        <f>Tokens!AO203</f>
        <v>0</v>
      </c>
      <c r="AN201">
        <f>Tokens!AP203</f>
        <v>0</v>
      </c>
      <c r="AO201">
        <f>Tokens!AQ203</f>
        <v>0</v>
      </c>
      <c r="AP201">
        <f>Tokens!AR203</f>
        <v>0</v>
      </c>
      <c r="AQ201">
        <f>Tokens!AS203</f>
        <v>0</v>
      </c>
      <c r="AR201">
        <f>Tokens!AT203</f>
        <v>0</v>
      </c>
      <c r="AS201">
        <f>Tokens!AU203</f>
        <v>0</v>
      </c>
      <c r="AT201">
        <f>Tokens!AV203</f>
        <v>0</v>
      </c>
      <c r="AU201">
        <f>Tokens!AW203</f>
        <v>0</v>
      </c>
      <c r="AV201" t="str">
        <f>Tokens!AX203</f>
        <v>ncreator</v>
      </c>
      <c r="AW201">
        <f>Tokens!AY203</f>
        <v>10</v>
      </c>
      <c r="AX201" t="str">
        <f>Tokens!AZ203</f>
        <v>cotrcrea</v>
      </c>
      <c r="AY201">
        <f>Tokens!BA203</f>
        <v>90</v>
      </c>
      <c r="AZ201" t="str">
        <f>Tokens!BB203</f>
        <v>nminer</v>
      </c>
      <c r="BA201">
        <f>Tokens!BC203</f>
        <v>0</v>
      </c>
      <c r="BB201">
        <f>Tokens!BD203</f>
        <v>0</v>
      </c>
      <c r="BC201">
        <f>Tokens!BE203</f>
        <v>0</v>
      </c>
      <c r="BD201">
        <f>Tokens!BF203</f>
        <v>0</v>
      </c>
      <c r="BE201">
        <f>Tokens!BG203</f>
        <v>0</v>
      </c>
      <c r="BF201">
        <f>Tokens!BH203</f>
        <v>0</v>
      </c>
      <c r="BG201">
        <f>Tokens!BI203</f>
        <v>0</v>
      </c>
      <c r="BH201" t="str">
        <f>Tokens!BJ203</f>
        <v>PASS The Private Island Club</v>
      </c>
      <c r="BI201" t="str">
        <f>Tokens!BK203</f>
        <v>Calvi On The Rocks</v>
      </c>
    </row>
    <row r="202" spans="1:61" x14ac:dyDescent="0.3">
      <c r="A202" t="str">
        <f>Tokens!C204</f>
        <v>#189 Pass Private Island Club</v>
      </c>
      <c r="B202" t="str">
        <f>Tokens!D204</f>
        <v>COR22A189</v>
      </c>
      <c r="C202" t="str">
        <f>Tokens!E204</f>
        <v>The Private Island Club : networking &amp; party / Pass NFT All Access - 1 édition Calvi on the Rocks 2022</v>
      </c>
      <c r="D202">
        <f>Tokens!F204</f>
        <v>1000</v>
      </c>
      <c r="E202" t="str">
        <f>Tokens!G204</f>
        <v>https://bafybeibgcnjmfpap4r4vrfgxtdsa23qombi7uqml2fzjsgrncmfuz53t5y.ipfs.nftstorage.link?image_189.webp</v>
      </c>
      <c r="F202" t="str">
        <f>Tokens!H204</f>
        <v>NfluenT for Calvi On The rocks</v>
      </c>
      <c r="G202">
        <f>Tokens!I204</f>
        <v>0</v>
      </c>
      <c r="H202" t="str">
        <f>Tokens!J204</f>
        <v>Pass festival &amp; Avantages</v>
      </c>
      <c r="I202" t="str">
        <f>Tokens!K204</f>
        <v>pour une (1) personne</v>
      </c>
      <c r="J202" t="str">
        <f>Tokens!L204</f>
        <v>Edition1</v>
      </c>
      <c r="K202">
        <f>Tokens!M204</f>
        <v>1</v>
      </c>
      <c r="L202" t="str">
        <f>Tokens!N204</f>
        <v>Last use</v>
      </c>
      <c r="M202">
        <f>Tokens!O204</f>
        <v>0</v>
      </c>
      <c r="N202" t="str">
        <f>Tokens!P204</f>
        <v>avantage1</v>
      </c>
      <c r="O202" t="str">
        <f>Tokens!Q204</f>
        <v>accès au Backstage (dans la limite des places disponibles)</v>
      </c>
      <c r="P202" t="str">
        <f>Tokens!R204</f>
        <v>avantage2</v>
      </c>
      <c r="Q202" t="str">
        <f>Tokens!S204</f>
        <v>accès à la Villa Festival (artistes, influenceurs, media, pro, entrepreneurs, networking... )</v>
      </c>
      <c r="R202" t="str">
        <f>Tokens!T204</f>
        <v>avantage3</v>
      </c>
      <c r="S202" t="str">
        <f>Tokens!U204</f>
        <v>accès pro Chez Tao</v>
      </c>
      <c r="T202" t="str">
        <f>Tokens!V204</f>
        <v>avantage4</v>
      </c>
      <c r="U202" t="str">
        <f>Tokens!W204</f>
        <v>entrée coupe-file au festival</v>
      </c>
      <c r="V202" t="str">
        <f>Tokens!X204</f>
        <v>avantage5</v>
      </c>
      <c r="W202" t="str">
        <f>Tokens!Y204</f>
        <v>accès à l'espace Pro/VIP (dans la limite des places disponibles)</v>
      </c>
      <c r="X202">
        <f>Tokens!Z204</f>
        <v>0</v>
      </c>
      <c r="Y202">
        <f>Tokens!AA204</f>
        <v>0</v>
      </c>
      <c r="Z202">
        <f>Tokens!AB204</f>
        <v>0</v>
      </c>
      <c r="AA202">
        <f>Tokens!AC204</f>
        <v>0</v>
      </c>
      <c r="AB202">
        <f>Tokens!AD204</f>
        <v>0</v>
      </c>
      <c r="AC202">
        <f>Tokens!AE204</f>
        <v>0</v>
      </c>
      <c r="AD202">
        <f>Tokens!AF204</f>
        <v>0</v>
      </c>
      <c r="AE202">
        <f>Tokens!AG204</f>
        <v>0</v>
      </c>
      <c r="AF202">
        <f>Tokens!AH204</f>
        <v>0</v>
      </c>
      <c r="AG202">
        <f>Tokens!AI204</f>
        <v>0</v>
      </c>
      <c r="AH202">
        <f>Tokens!AJ204</f>
        <v>0</v>
      </c>
      <c r="AI202">
        <f>Tokens!AK204</f>
        <v>0</v>
      </c>
      <c r="AJ202">
        <f>Tokens!AL204</f>
        <v>0</v>
      </c>
      <c r="AK202">
        <f>Tokens!AM204</f>
        <v>0</v>
      </c>
      <c r="AL202">
        <f>Tokens!AN204</f>
        <v>0</v>
      </c>
      <c r="AM202">
        <f>Tokens!AO204</f>
        <v>0</v>
      </c>
      <c r="AN202">
        <f>Tokens!AP204</f>
        <v>0</v>
      </c>
      <c r="AO202">
        <f>Tokens!AQ204</f>
        <v>0</v>
      </c>
      <c r="AP202">
        <f>Tokens!AR204</f>
        <v>0</v>
      </c>
      <c r="AQ202">
        <f>Tokens!AS204</f>
        <v>0</v>
      </c>
      <c r="AR202">
        <f>Tokens!AT204</f>
        <v>0</v>
      </c>
      <c r="AS202">
        <f>Tokens!AU204</f>
        <v>0</v>
      </c>
      <c r="AT202">
        <f>Tokens!AV204</f>
        <v>0</v>
      </c>
      <c r="AU202">
        <f>Tokens!AW204</f>
        <v>0</v>
      </c>
      <c r="AV202" t="str">
        <f>Tokens!AX204</f>
        <v>ncreator</v>
      </c>
      <c r="AW202">
        <f>Tokens!AY204</f>
        <v>10</v>
      </c>
      <c r="AX202" t="str">
        <f>Tokens!AZ204</f>
        <v>cotrcrea</v>
      </c>
      <c r="AY202">
        <f>Tokens!BA204</f>
        <v>90</v>
      </c>
      <c r="AZ202" t="str">
        <f>Tokens!BB204</f>
        <v>nminer</v>
      </c>
      <c r="BA202">
        <f>Tokens!BC204</f>
        <v>0</v>
      </c>
      <c r="BB202">
        <f>Tokens!BD204</f>
        <v>0</v>
      </c>
      <c r="BC202">
        <f>Tokens!BE204</f>
        <v>0</v>
      </c>
      <c r="BD202">
        <f>Tokens!BF204</f>
        <v>0</v>
      </c>
      <c r="BE202">
        <f>Tokens!BG204</f>
        <v>0</v>
      </c>
      <c r="BF202">
        <f>Tokens!BH204</f>
        <v>0</v>
      </c>
      <c r="BG202">
        <f>Tokens!BI204</f>
        <v>0</v>
      </c>
      <c r="BH202" t="str">
        <f>Tokens!BJ204</f>
        <v>PASS The Private Island Club</v>
      </c>
      <c r="BI202" t="str">
        <f>Tokens!BK204</f>
        <v>Calvi On The Rocks</v>
      </c>
    </row>
    <row r="203" spans="1:61" x14ac:dyDescent="0.3">
      <c r="A203" t="str">
        <f>Tokens!C205</f>
        <v>#190 Pass Private Island Club</v>
      </c>
      <c r="B203" t="str">
        <f>Tokens!D205</f>
        <v>COR22A190</v>
      </c>
      <c r="C203" t="str">
        <f>Tokens!E205</f>
        <v>The Private Island Club : networking &amp; party / Pass NFT All Access - 1 édition Calvi on the Rocks 2022</v>
      </c>
      <c r="D203">
        <f>Tokens!F205</f>
        <v>1000</v>
      </c>
      <c r="E203" t="str">
        <f>Tokens!G205</f>
        <v>https://bafybeib5pkekwngbogqmf46xsoc6rnbzlomraltdoh5rl5r6r42weckfqq.ipfs.nftstorage.link?image_190.webp</v>
      </c>
      <c r="F203" t="str">
        <f>Tokens!H205</f>
        <v>NfluenT for Calvi On The rocks</v>
      </c>
      <c r="G203">
        <f>Tokens!I205</f>
        <v>0</v>
      </c>
      <c r="H203" t="str">
        <f>Tokens!J205</f>
        <v>Pass festival &amp; Avantages</v>
      </c>
      <c r="I203" t="str">
        <f>Tokens!K205</f>
        <v>pour une (1) personne</v>
      </c>
      <c r="J203" t="str">
        <f>Tokens!L205</f>
        <v>Edition1</v>
      </c>
      <c r="K203">
        <f>Tokens!M205</f>
        <v>1</v>
      </c>
      <c r="L203" t="str">
        <f>Tokens!N205</f>
        <v>Last use</v>
      </c>
      <c r="M203">
        <f>Tokens!O205</f>
        <v>0</v>
      </c>
      <c r="N203" t="str">
        <f>Tokens!P205</f>
        <v>avantage1</v>
      </c>
      <c r="O203" t="str">
        <f>Tokens!Q205</f>
        <v>accès au Backstage (dans la limite des places disponibles)</v>
      </c>
      <c r="P203" t="str">
        <f>Tokens!R205</f>
        <v>avantage2</v>
      </c>
      <c r="Q203" t="str">
        <f>Tokens!S205</f>
        <v>accès à la Villa Festival (artistes, influenceurs, media, pro, entrepreneurs, networking... )</v>
      </c>
      <c r="R203" t="str">
        <f>Tokens!T205</f>
        <v>avantage3</v>
      </c>
      <c r="S203" t="str">
        <f>Tokens!U205</f>
        <v>accès pro Chez Tao</v>
      </c>
      <c r="T203" t="str">
        <f>Tokens!V205</f>
        <v>avantage4</v>
      </c>
      <c r="U203" t="str">
        <f>Tokens!W205</f>
        <v>entrée coupe-file au festival</v>
      </c>
      <c r="V203" t="str">
        <f>Tokens!X205</f>
        <v>avantage5</v>
      </c>
      <c r="W203" t="str">
        <f>Tokens!Y205</f>
        <v>accès à l'espace Pro/VIP (dans la limite des places disponibles)</v>
      </c>
      <c r="X203">
        <f>Tokens!Z205</f>
        <v>0</v>
      </c>
      <c r="Y203">
        <f>Tokens!AA205</f>
        <v>0</v>
      </c>
      <c r="Z203">
        <f>Tokens!AB205</f>
        <v>0</v>
      </c>
      <c r="AA203">
        <f>Tokens!AC205</f>
        <v>0</v>
      </c>
      <c r="AB203">
        <f>Tokens!AD205</f>
        <v>0</v>
      </c>
      <c r="AC203">
        <f>Tokens!AE205</f>
        <v>0</v>
      </c>
      <c r="AD203">
        <f>Tokens!AF205</f>
        <v>0</v>
      </c>
      <c r="AE203">
        <f>Tokens!AG205</f>
        <v>0</v>
      </c>
      <c r="AF203">
        <f>Tokens!AH205</f>
        <v>0</v>
      </c>
      <c r="AG203">
        <f>Tokens!AI205</f>
        <v>0</v>
      </c>
      <c r="AH203">
        <f>Tokens!AJ205</f>
        <v>0</v>
      </c>
      <c r="AI203">
        <f>Tokens!AK205</f>
        <v>0</v>
      </c>
      <c r="AJ203">
        <f>Tokens!AL205</f>
        <v>0</v>
      </c>
      <c r="AK203">
        <f>Tokens!AM205</f>
        <v>0</v>
      </c>
      <c r="AL203">
        <f>Tokens!AN205</f>
        <v>0</v>
      </c>
      <c r="AM203">
        <f>Tokens!AO205</f>
        <v>0</v>
      </c>
      <c r="AN203">
        <f>Tokens!AP205</f>
        <v>0</v>
      </c>
      <c r="AO203">
        <f>Tokens!AQ205</f>
        <v>0</v>
      </c>
      <c r="AP203">
        <f>Tokens!AR205</f>
        <v>0</v>
      </c>
      <c r="AQ203">
        <f>Tokens!AS205</f>
        <v>0</v>
      </c>
      <c r="AR203">
        <f>Tokens!AT205</f>
        <v>0</v>
      </c>
      <c r="AS203">
        <f>Tokens!AU205</f>
        <v>0</v>
      </c>
      <c r="AT203">
        <f>Tokens!AV205</f>
        <v>0</v>
      </c>
      <c r="AU203">
        <f>Tokens!AW205</f>
        <v>0</v>
      </c>
      <c r="AV203" t="str">
        <f>Tokens!AX205</f>
        <v>ncreator</v>
      </c>
      <c r="AW203">
        <f>Tokens!AY205</f>
        <v>10</v>
      </c>
      <c r="AX203" t="str">
        <f>Tokens!AZ205</f>
        <v>cotrcrea</v>
      </c>
      <c r="AY203">
        <f>Tokens!BA205</f>
        <v>90</v>
      </c>
      <c r="AZ203" t="str">
        <f>Tokens!BB205</f>
        <v>nminer</v>
      </c>
      <c r="BA203">
        <f>Tokens!BC205</f>
        <v>0</v>
      </c>
      <c r="BB203">
        <f>Tokens!BD205</f>
        <v>0</v>
      </c>
      <c r="BC203">
        <f>Tokens!BE205</f>
        <v>0</v>
      </c>
      <c r="BD203">
        <f>Tokens!BF205</f>
        <v>0</v>
      </c>
      <c r="BE203">
        <f>Tokens!BG205</f>
        <v>0</v>
      </c>
      <c r="BF203">
        <f>Tokens!BH205</f>
        <v>0</v>
      </c>
      <c r="BG203">
        <f>Tokens!BI205</f>
        <v>0</v>
      </c>
      <c r="BH203" t="str">
        <f>Tokens!BJ205</f>
        <v>PASS The Private Island Club</v>
      </c>
      <c r="BI203" t="str">
        <f>Tokens!BK205</f>
        <v>Calvi On The Rocks</v>
      </c>
    </row>
    <row r="204" spans="1:61" x14ac:dyDescent="0.3">
      <c r="A204" t="str">
        <f>Tokens!C206</f>
        <v>#191 Pass Private Island Club</v>
      </c>
      <c r="B204" t="str">
        <f>Tokens!D206</f>
        <v>COR22A191</v>
      </c>
      <c r="C204" t="str">
        <f>Tokens!E206</f>
        <v>The Private Island Club : networking &amp; party / Pass NFT All Access - 1 édition Calvi on the Rocks 2022</v>
      </c>
      <c r="D204">
        <f>Tokens!F206</f>
        <v>1000</v>
      </c>
      <c r="E204" t="str">
        <f>Tokens!G206</f>
        <v>https://bafybeif7cu4rznr5rflukykwsgrpljrq4ucy7emvp4dcrkjqk33dblxloy.ipfs.nftstorage.link?image_191.webp</v>
      </c>
      <c r="F204" t="str">
        <f>Tokens!H206</f>
        <v>NfluenT for Calvi On The rocks</v>
      </c>
      <c r="G204">
        <f>Tokens!I206</f>
        <v>0</v>
      </c>
      <c r="H204" t="str">
        <f>Tokens!J206</f>
        <v>Pass festival &amp; Avantages</v>
      </c>
      <c r="I204" t="str">
        <f>Tokens!K206</f>
        <v>pour une (1) personne</v>
      </c>
      <c r="J204" t="str">
        <f>Tokens!L206</f>
        <v>Edition1</v>
      </c>
      <c r="K204">
        <f>Tokens!M206</f>
        <v>1</v>
      </c>
      <c r="L204" t="str">
        <f>Tokens!N206</f>
        <v>Last use</v>
      </c>
      <c r="M204">
        <f>Tokens!O206</f>
        <v>0</v>
      </c>
      <c r="N204" t="str">
        <f>Tokens!P206</f>
        <v>avantage1</v>
      </c>
      <c r="O204" t="str">
        <f>Tokens!Q206</f>
        <v>accès au Backstage (dans la limite des places disponibles)</v>
      </c>
      <c r="P204" t="str">
        <f>Tokens!R206</f>
        <v>avantage2</v>
      </c>
      <c r="Q204" t="str">
        <f>Tokens!S206</f>
        <v>accès à la Villa Festival (artistes, influenceurs, media, pro, entrepreneurs, networking... )</v>
      </c>
      <c r="R204" t="str">
        <f>Tokens!T206</f>
        <v>avantage3</v>
      </c>
      <c r="S204" t="str">
        <f>Tokens!U206</f>
        <v>accès pro Chez Tao</v>
      </c>
      <c r="T204" t="str">
        <f>Tokens!V206</f>
        <v>avantage4</v>
      </c>
      <c r="U204" t="str">
        <f>Tokens!W206</f>
        <v>entrée coupe-file au festival</v>
      </c>
      <c r="V204" t="str">
        <f>Tokens!X206</f>
        <v>avantage5</v>
      </c>
      <c r="W204" t="str">
        <f>Tokens!Y206</f>
        <v>accès à l'espace Pro/VIP (dans la limite des places disponibles)</v>
      </c>
      <c r="X204">
        <f>Tokens!Z206</f>
        <v>0</v>
      </c>
      <c r="Y204">
        <f>Tokens!AA206</f>
        <v>0</v>
      </c>
      <c r="Z204">
        <f>Tokens!AB206</f>
        <v>0</v>
      </c>
      <c r="AA204">
        <f>Tokens!AC206</f>
        <v>0</v>
      </c>
      <c r="AB204">
        <f>Tokens!AD206</f>
        <v>0</v>
      </c>
      <c r="AC204">
        <f>Tokens!AE206</f>
        <v>0</v>
      </c>
      <c r="AD204">
        <f>Tokens!AF206</f>
        <v>0</v>
      </c>
      <c r="AE204">
        <f>Tokens!AG206</f>
        <v>0</v>
      </c>
      <c r="AF204">
        <f>Tokens!AH206</f>
        <v>0</v>
      </c>
      <c r="AG204">
        <f>Tokens!AI206</f>
        <v>0</v>
      </c>
      <c r="AH204">
        <f>Tokens!AJ206</f>
        <v>0</v>
      </c>
      <c r="AI204">
        <f>Tokens!AK206</f>
        <v>0</v>
      </c>
      <c r="AJ204">
        <f>Tokens!AL206</f>
        <v>0</v>
      </c>
      <c r="AK204">
        <f>Tokens!AM206</f>
        <v>0</v>
      </c>
      <c r="AL204">
        <f>Tokens!AN206</f>
        <v>0</v>
      </c>
      <c r="AM204">
        <f>Tokens!AO206</f>
        <v>0</v>
      </c>
      <c r="AN204">
        <f>Tokens!AP206</f>
        <v>0</v>
      </c>
      <c r="AO204">
        <f>Tokens!AQ206</f>
        <v>0</v>
      </c>
      <c r="AP204">
        <f>Tokens!AR206</f>
        <v>0</v>
      </c>
      <c r="AQ204">
        <f>Tokens!AS206</f>
        <v>0</v>
      </c>
      <c r="AR204">
        <f>Tokens!AT206</f>
        <v>0</v>
      </c>
      <c r="AS204">
        <f>Tokens!AU206</f>
        <v>0</v>
      </c>
      <c r="AT204">
        <f>Tokens!AV206</f>
        <v>0</v>
      </c>
      <c r="AU204">
        <f>Tokens!AW206</f>
        <v>0</v>
      </c>
      <c r="AV204" t="str">
        <f>Tokens!AX206</f>
        <v>ncreator</v>
      </c>
      <c r="AW204">
        <f>Tokens!AY206</f>
        <v>10</v>
      </c>
      <c r="AX204" t="str">
        <f>Tokens!AZ206</f>
        <v>cotrcrea</v>
      </c>
      <c r="AY204">
        <f>Tokens!BA206</f>
        <v>90</v>
      </c>
      <c r="AZ204" t="str">
        <f>Tokens!BB206</f>
        <v>nminer</v>
      </c>
      <c r="BA204">
        <f>Tokens!BC206</f>
        <v>0</v>
      </c>
      <c r="BB204">
        <f>Tokens!BD206</f>
        <v>0</v>
      </c>
      <c r="BC204">
        <f>Tokens!BE206</f>
        <v>0</v>
      </c>
      <c r="BD204">
        <f>Tokens!BF206</f>
        <v>0</v>
      </c>
      <c r="BE204">
        <f>Tokens!BG206</f>
        <v>0</v>
      </c>
      <c r="BF204">
        <f>Tokens!BH206</f>
        <v>0</v>
      </c>
      <c r="BG204">
        <f>Tokens!BI206</f>
        <v>0</v>
      </c>
      <c r="BH204" t="str">
        <f>Tokens!BJ206</f>
        <v>PASS The Private Island Club</v>
      </c>
      <c r="BI204" t="str">
        <f>Tokens!BK206</f>
        <v>Calvi On The Rocks</v>
      </c>
    </row>
    <row r="205" spans="1:61" x14ac:dyDescent="0.3">
      <c r="A205" t="str">
        <f>Tokens!C207</f>
        <v>#192 Pass Private Island Club</v>
      </c>
      <c r="B205" t="str">
        <f>Tokens!D207</f>
        <v>COR22A192</v>
      </c>
      <c r="C205" t="str">
        <f>Tokens!E207</f>
        <v>The Private Island Club : networking &amp; party / Pass NFT All Access - 1 édition Calvi on the Rocks 2022</v>
      </c>
      <c r="D205">
        <f>Tokens!F207</f>
        <v>1000</v>
      </c>
      <c r="E205" t="str">
        <f>Tokens!G207</f>
        <v>https://bafybeifjfn6s4uxcr6mhjfgmillkgefooxsctepbur4hvn3x2fccksddma.ipfs.nftstorage.link?image_192.webp</v>
      </c>
      <c r="F205" t="str">
        <f>Tokens!H207</f>
        <v>NfluenT for Calvi On The rocks</v>
      </c>
      <c r="G205">
        <f>Tokens!I207</f>
        <v>0</v>
      </c>
      <c r="H205" t="str">
        <f>Tokens!J207</f>
        <v>Pass festival &amp; Avantages</v>
      </c>
      <c r="I205" t="str">
        <f>Tokens!K207</f>
        <v>pour une (1) personne</v>
      </c>
      <c r="J205" t="str">
        <f>Tokens!L207</f>
        <v>Edition1</v>
      </c>
      <c r="K205">
        <f>Tokens!M207</f>
        <v>1</v>
      </c>
      <c r="L205" t="str">
        <f>Tokens!N207</f>
        <v>Last use</v>
      </c>
      <c r="M205">
        <f>Tokens!O207</f>
        <v>0</v>
      </c>
      <c r="N205" t="str">
        <f>Tokens!P207</f>
        <v>avantage1</v>
      </c>
      <c r="O205" t="str">
        <f>Tokens!Q207</f>
        <v>accès au Backstage (dans la limite des places disponibles)</v>
      </c>
      <c r="P205" t="str">
        <f>Tokens!R207</f>
        <v>avantage2</v>
      </c>
      <c r="Q205" t="str">
        <f>Tokens!S207</f>
        <v>accès à la Villa Festival (artistes, influenceurs, media, pro, entrepreneurs, networking... )</v>
      </c>
      <c r="R205" t="str">
        <f>Tokens!T207</f>
        <v>avantage3</v>
      </c>
      <c r="S205" t="str">
        <f>Tokens!U207</f>
        <v>accès pro Chez Tao</v>
      </c>
      <c r="T205" t="str">
        <f>Tokens!V207</f>
        <v>avantage4</v>
      </c>
      <c r="U205" t="str">
        <f>Tokens!W207</f>
        <v>entrée coupe-file au festival</v>
      </c>
      <c r="V205" t="str">
        <f>Tokens!X207</f>
        <v>avantage5</v>
      </c>
      <c r="W205" t="str">
        <f>Tokens!Y207</f>
        <v>accès à l'espace Pro/VIP (dans la limite des places disponibles)</v>
      </c>
      <c r="X205">
        <f>Tokens!Z207</f>
        <v>0</v>
      </c>
      <c r="Y205">
        <f>Tokens!AA207</f>
        <v>0</v>
      </c>
      <c r="Z205">
        <f>Tokens!AB207</f>
        <v>0</v>
      </c>
      <c r="AA205">
        <f>Tokens!AC207</f>
        <v>0</v>
      </c>
      <c r="AB205">
        <f>Tokens!AD207</f>
        <v>0</v>
      </c>
      <c r="AC205">
        <f>Tokens!AE207</f>
        <v>0</v>
      </c>
      <c r="AD205">
        <f>Tokens!AF207</f>
        <v>0</v>
      </c>
      <c r="AE205">
        <f>Tokens!AG207</f>
        <v>0</v>
      </c>
      <c r="AF205">
        <f>Tokens!AH207</f>
        <v>0</v>
      </c>
      <c r="AG205">
        <f>Tokens!AI207</f>
        <v>0</v>
      </c>
      <c r="AH205">
        <f>Tokens!AJ207</f>
        <v>0</v>
      </c>
      <c r="AI205">
        <f>Tokens!AK207</f>
        <v>0</v>
      </c>
      <c r="AJ205">
        <f>Tokens!AL207</f>
        <v>0</v>
      </c>
      <c r="AK205">
        <f>Tokens!AM207</f>
        <v>0</v>
      </c>
      <c r="AL205">
        <f>Tokens!AN207</f>
        <v>0</v>
      </c>
      <c r="AM205">
        <f>Tokens!AO207</f>
        <v>0</v>
      </c>
      <c r="AN205">
        <f>Tokens!AP207</f>
        <v>0</v>
      </c>
      <c r="AO205">
        <f>Tokens!AQ207</f>
        <v>0</v>
      </c>
      <c r="AP205">
        <f>Tokens!AR207</f>
        <v>0</v>
      </c>
      <c r="AQ205">
        <f>Tokens!AS207</f>
        <v>0</v>
      </c>
      <c r="AR205">
        <f>Tokens!AT207</f>
        <v>0</v>
      </c>
      <c r="AS205">
        <f>Tokens!AU207</f>
        <v>0</v>
      </c>
      <c r="AT205">
        <f>Tokens!AV207</f>
        <v>0</v>
      </c>
      <c r="AU205">
        <f>Tokens!AW207</f>
        <v>0</v>
      </c>
      <c r="AV205" t="str">
        <f>Tokens!AX207</f>
        <v>ncreator</v>
      </c>
      <c r="AW205">
        <f>Tokens!AY207</f>
        <v>10</v>
      </c>
      <c r="AX205" t="str">
        <f>Tokens!AZ207</f>
        <v>cotrcrea</v>
      </c>
      <c r="AY205">
        <f>Tokens!BA207</f>
        <v>90</v>
      </c>
      <c r="AZ205" t="str">
        <f>Tokens!BB207</f>
        <v>nminer</v>
      </c>
      <c r="BA205">
        <f>Tokens!BC207</f>
        <v>0</v>
      </c>
      <c r="BB205">
        <f>Tokens!BD207</f>
        <v>0</v>
      </c>
      <c r="BC205">
        <f>Tokens!BE207</f>
        <v>0</v>
      </c>
      <c r="BD205">
        <f>Tokens!BF207</f>
        <v>0</v>
      </c>
      <c r="BE205">
        <f>Tokens!BG207</f>
        <v>0</v>
      </c>
      <c r="BF205">
        <f>Tokens!BH207</f>
        <v>0</v>
      </c>
      <c r="BG205">
        <f>Tokens!BI207</f>
        <v>0</v>
      </c>
      <c r="BH205" t="str">
        <f>Tokens!BJ207</f>
        <v>PASS The Private Island Club</v>
      </c>
      <c r="BI205" t="str">
        <f>Tokens!BK207</f>
        <v>Calvi On The Rocks</v>
      </c>
    </row>
    <row r="206" spans="1:61" x14ac:dyDescent="0.3">
      <c r="A206" t="str">
        <f>Tokens!C208</f>
        <v>#193 Pass Private Island Club</v>
      </c>
      <c r="B206" t="str">
        <f>Tokens!D208</f>
        <v>COR22A193</v>
      </c>
      <c r="C206" t="str">
        <f>Tokens!E208</f>
        <v>The Private Island Club : networking &amp; party / Pass NFT All Access - 1 édition Calvi on the Rocks 2022</v>
      </c>
      <c r="D206">
        <f>Tokens!F208</f>
        <v>1000</v>
      </c>
      <c r="E206" t="str">
        <f>Tokens!G208</f>
        <v>https://bafybeigjkyragogunuitzanrsca2lobnnhhoebelomif7kz7skovo4v424.ipfs.nftstorage.link?image_193.webp</v>
      </c>
      <c r="F206" t="str">
        <f>Tokens!H208</f>
        <v>NfluenT for Calvi On The rocks</v>
      </c>
      <c r="G206">
        <f>Tokens!I208</f>
        <v>0</v>
      </c>
      <c r="H206" t="str">
        <f>Tokens!J208</f>
        <v>Pass festival &amp; Avantages</v>
      </c>
      <c r="I206" t="str">
        <f>Tokens!K208</f>
        <v>pour une (1) personne</v>
      </c>
      <c r="J206" t="str">
        <f>Tokens!L208</f>
        <v>Edition1</v>
      </c>
      <c r="K206">
        <f>Tokens!M208</f>
        <v>1</v>
      </c>
      <c r="L206" t="str">
        <f>Tokens!N208</f>
        <v>Last use</v>
      </c>
      <c r="M206">
        <f>Tokens!O208</f>
        <v>0</v>
      </c>
      <c r="N206" t="str">
        <f>Tokens!P208</f>
        <v>avantage1</v>
      </c>
      <c r="O206" t="str">
        <f>Tokens!Q208</f>
        <v>accès au Backstage (dans la limite des places disponibles)</v>
      </c>
      <c r="P206" t="str">
        <f>Tokens!R208</f>
        <v>avantage2</v>
      </c>
      <c r="Q206" t="str">
        <f>Tokens!S208</f>
        <v>accès à la Villa Festival (artistes, influenceurs, media, pro, entrepreneurs, networking... )</v>
      </c>
      <c r="R206" t="str">
        <f>Tokens!T208</f>
        <v>avantage3</v>
      </c>
      <c r="S206" t="str">
        <f>Tokens!U208</f>
        <v>accès pro Chez Tao</v>
      </c>
      <c r="T206" t="str">
        <f>Tokens!V208</f>
        <v>avantage4</v>
      </c>
      <c r="U206" t="str">
        <f>Tokens!W208</f>
        <v>entrée coupe-file au festival</v>
      </c>
      <c r="V206" t="str">
        <f>Tokens!X208</f>
        <v>avantage5</v>
      </c>
      <c r="W206" t="str">
        <f>Tokens!Y208</f>
        <v>accès à l'espace Pro/VIP (dans la limite des places disponibles)</v>
      </c>
      <c r="X206">
        <f>Tokens!Z208</f>
        <v>0</v>
      </c>
      <c r="Y206">
        <f>Tokens!AA208</f>
        <v>0</v>
      </c>
      <c r="Z206">
        <f>Tokens!AB208</f>
        <v>0</v>
      </c>
      <c r="AA206">
        <f>Tokens!AC208</f>
        <v>0</v>
      </c>
      <c r="AB206">
        <f>Tokens!AD208</f>
        <v>0</v>
      </c>
      <c r="AC206">
        <f>Tokens!AE208</f>
        <v>0</v>
      </c>
      <c r="AD206">
        <f>Tokens!AF208</f>
        <v>0</v>
      </c>
      <c r="AE206">
        <f>Tokens!AG208</f>
        <v>0</v>
      </c>
      <c r="AF206">
        <f>Tokens!AH208</f>
        <v>0</v>
      </c>
      <c r="AG206">
        <f>Tokens!AI208</f>
        <v>0</v>
      </c>
      <c r="AH206">
        <f>Tokens!AJ208</f>
        <v>0</v>
      </c>
      <c r="AI206">
        <f>Tokens!AK208</f>
        <v>0</v>
      </c>
      <c r="AJ206">
        <f>Tokens!AL208</f>
        <v>0</v>
      </c>
      <c r="AK206">
        <f>Tokens!AM208</f>
        <v>0</v>
      </c>
      <c r="AL206">
        <f>Tokens!AN208</f>
        <v>0</v>
      </c>
      <c r="AM206">
        <f>Tokens!AO208</f>
        <v>0</v>
      </c>
      <c r="AN206">
        <f>Tokens!AP208</f>
        <v>0</v>
      </c>
      <c r="AO206">
        <f>Tokens!AQ208</f>
        <v>0</v>
      </c>
      <c r="AP206">
        <f>Tokens!AR208</f>
        <v>0</v>
      </c>
      <c r="AQ206">
        <f>Tokens!AS208</f>
        <v>0</v>
      </c>
      <c r="AR206">
        <f>Tokens!AT208</f>
        <v>0</v>
      </c>
      <c r="AS206">
        <f>Tokens!AU208</f>
        <v>0</v>
      </c>
      <c r="AT206">
        <f>Tokens!AV208</f>
        <v>0</v>
      </c>
      <c r="AU206">
        <f>Tokens!AW208</f>
        <v>0</v>
      </c>
      <c r="AV206" t="str">
        <f>Tokens!AX208</f>
        <v>ncreator</v>
      </c>
      <c r="AW206">
        <f>Tokens!AY208</f>
        <v>10</v>
      </c>
      <c r="AX206" t="str">
        <f>Tokens!AZ208</f>
        <v>cotrcrea</v>
      </c>
      <c r="AY206">
        <f>Tokens!BA208</f>
        <v>90</v>
      </c>
      <c r="AZ206" t="str">
        <f>Tokens!BB208</f>
        <v>nminer</v>
      </c>
      <c r="BA206">
        <f>Tokens!BC208</f>
        <v>0</v>
      </c>
      <c r="BB206">
        <f>Tokens!BD208</f>
        <v>0</v>
      </c>
      <c r="BC206">
        <f>Tokens!BE208</f>
        <v>0</v>
      </c>
      <c r="BD206">
        <f>Tokens!BF208</f>
        <v>0</v>
      </c>
      <c r="BE206">
        <f>Tokens!BG208</f>
        <v>0</v>
      </c>
      <c r="BF206">
        <f>Tokens!BH208</f>
        <v>0</v>
      </c>
      <c r="BG206">
        <f>Tokens!BI208</f>
        <v>0</v>
      </c>
      <c r="BH206" t="str">
        <f>Tokens!BJ208</f>
        <v>PASS The Private Island Club</v>
      </c>
      <c r="BI206" t="str">
        <f>Tokens!BK208</f>
        <v>Calvi On The Rocks</v>
      </c>
    </row>
    <row r="207" spans="1:61" x14ac:dyDescent="0.3">
      <c r="A207" t="str">
        <f>Tokens!C209</f>
        <v>#194 Pass Private Island Club</v>
      </c>
      <c r="B207" t="str">
        <f>Tokens!D209</f>
        <v>COR22A194</v>
      </c>
      <c r="C207" t="str">
        <f>Tokens!E209</f>
        <v>The Private Island Club : networking &amp; party / Pass NFT All Access - 1 édition Calvi on the Rocks 2022</v>
      </c>
      <c r="D207">
        <f>Tokens!F209</f>
        <v>1000</v>
      </c>
      <c r="E207" t="str">
        <f>Tokens!G209</f>
        <v>https://bafybeigjoj4r6yisisre35mvgatfenbsluyytlqv5m46a6gelqp57yy2iy.ipfs.nftstorage.link?image_194.webp</v>
      </c>
      <c r="F207" t="str">
        <f>Tokens!H209</f>
        <v>NfluenT for Calvi On The rocks</v>
      </c>
      <c r="G207">
        <f>Tokens!I209</f>
        <v>0</v>
      </c>
      <c r="H207" t="str">
        <f>Tokens!J209</f>
        <v>Pass festival &amp; Avantages</v>
      </c>
      <c r="I207" t="str">
        <f>Tokens!K209</f>
        <v>pour une (1) personne</v>
      </c>
      <c r="J207" t="str">
        <f>Tokens!L209</f>
        <v>Edition1</v>
      </c>
      <c r="K207">
        <f>Tokens!M209</f>
        <v>1</v>
      </c>
      <c r="L207" t="str">
        <f>Tokens!N209</f>
        <v>Last use</v>
      </c>
      <c r="M207">
        <f>Tokens!O209</f>
        <v>0</v>
      </c>
      <c r="N207" t="str">
        <f>Tokens!P209</f>
        <v>avantage1</v>
      </c>
      <c r="O207" t="str">
        <f>Tokens!Q209</f>
        <v>accès au Backstage (dans la limite des places disponibles)</v>
      </c>
      <c r="P207" t="str">
        <f>Tokens!R209</f>
        <v>avantage2</v>
      </c>
      <c r="Q207" t="str">
        <f>Tokens!S209</f>
        <v>accès à la Villa Festival (artistes, influenceurs, media, pro, entrepreneurs, networking... )</v>
      </c>
      <c r="R207" t="str">
        <f>Tokens!T209</f>
        <v>avantage3</v>
      </c>
      <c r="S207" t="str">
        <f>Tokens!U209</f>
        <v>accès pro Chez Tao</v>
      </c>
      <c r="T207" t="str">
        <f>Tokens!V209</f>
        <v>avantage4</v>
      </c>
      <c r="U207" t="str">
        <f>Tokens!W209</f>
        <v>entrée coupe-file au festival</v>
      </c>
      <c r="V207" t="str">
        <f>Tokens!X209</f>
        <v>avantage5</v>
      </c>
      <c r="W207" t="str">
        <f>Tokens!Y209</f>
        <v>accès à l'espace Pro/VIP (dans la limite des places disponibles)</v>
      </c>
      <c r="X207">
        <f>Tokens!Z209</f>
        <v>0</v>
      </c>
      <c r="Y207">
        <f>Tokens!AA209</f>
        <v>0</v>
      </c>
      <c r="Z207">
        <f>Tokens!AB209</f>
        <v>0</v>
      </c>
      <c r="AA207">
        <f>Tokens!AC209</f>
        <v>0</v>
      </c>
      <c r="AB207">
        <f>Tokens!AD209</f>
        <v>0</v>
      </c>
      <c r="AC207">
        <f>Tokens!AE209</f>
        <v>0</v>
      </c>
      <c r="AD207">
        <f>Tokens!AF209</f>
        <v>0</v>
      </c>
      <c r="AE207">
        <f>Tokens!AG209</f>
        <v>0</v>
      </c>
      <c r="AF207">
        <f>Tokens!AH209</f>
        <v>0</v>
      </c>
      <c r="AG207">
        <f>Tokens!AI209</f>
        <v>0</v>
      </c>
      <c r="AH207">
        <f>Tokens!AJ209</f>
        <v>0</v>
      </c>
      <c r="AI207">
        <f>Tokens!AK209</f>
        <v>0</v>
      </c>
      <c r="AJ207">
        <f>Tokens!AL209</f>
        <v>0</v>
      </c>
      <c r="AK207">
        <f>Tokens!AM209</f>
        <v>0</v>
      </c>
      <c r="AL207">
        <f>Tokens!AN209</f>
        <v>0</v>
      </c>
      <c r="AM207">
        <f>Tokens!AO209</f>
        <v>0</v>
      </c>
      <c r="AN207">
        <f>Tokens!AP209</f>
        <v>0</v>
      </c>
      <c r="AO207">
        <f>Tokens!AQ209</f>
        <v>0</v>
      </c>
      <c r="AP207">
        <f>Tokens!AR209</f>
        <v>0</v>
      </c>
      <c r="AQ207">
        <f>Tokens!AS209</f>
        <v>0</v>
      </c>
      <c r="AR207">
        <f>Tokens!AT209</f>
        <v>0</v>
      </c>
      <c r="AS207">
        <f>Tokens!AU209</f>
        <v>0</v>
      </c>
      <c r="AT207">
        <f>Tokens!AV209</f>
        <v>0</v>
      </c>
      <c r="AU207">
        <f>Tokens!AW209</f>
        <v>0</v>
      </c>
      <c r="AV207" t="str">
        <f>Tokens!AX209</f>
        <v>ncreator</v>
      </c>
      <c r="AW207">
        <f>Tokens!AY209</f>
        <v>10</v>
      </c>
      <c r="AX207" t="str">
        <f>Tokens!AZ209</f>
        <v>cotrcrea</v>
      </c>
      <c r="AY207">
        <f>Tokens!BA209</f>
        <v>90</v>
      </c>
      <c r="AZ207" t="str">
        <f>Tokens!BB209</f>
        <v>nminer</v>
      </c>
      <c r="BA207">
        <f>Tokens!BC209</f>
        <v>0</v>
      </c>
      <c r="BB207">
        <f>Tokens!BD209</f>
        <v>0</v>
      </c>
      <c r="BC207">
        <f>Tokens!BE209</f>
        <v>0</v>
      </c>
      <c r="BD207">
        <f>Tokens!BF209</f>
        <v>0</v>
      </c>
      <c r="BE207">
        <f>Tokens!BG209</f>
        <v>0</v>
      </c>
      <c r="BF207">
        <f>Tokens!BH209</f>
        <v>0</v>
      </c>
      <c r="BG207">
        <f>Tokens!BI209</f>
        <v>0</v>
      </c>
      <c r="BH207" t="str">
        <f>Tokens!BJ209</f>
        <v>PASS The Private Island Club</v>
      </c>
      <c r="BI207" t="str">
        <f>Tokens!BK209</f>
        <v>Calvi On The Rocks</v>
      </c>
    </row>
    <row r="208" spans="1:61" x14ac:dyDescent="0.3">
      <c r="A208" t="str">
        <f>Tokens!C210</f>
        <v>#195 Pass Private Island Club</v>
      </c>
      <c r="B208" t="str">
        <f>Tokens!D210</f>
        <v>COR22A195</v>
      </c>
      <c r="C208" t="str">
        <f>Tokens!E210</f>
        <v>The Private Island Club : networking &amp; party / Pass NFT All Access - 1 édition Calvi on the Rocks 2022</v>
      </c>
      <c r="D208">
        <f>Tokens!F210</f>
        <v>1000</v>
      </c>
      <c r="E208" t="str">
        <f>Tokens!G210</f>
        <v>https://bafybeicukjdylwxczg3skjgedbfwpdonnwrzbiop5vwk46b5bbvycrizcy.ipfs.nftstorage.link?image_195.webp</v>
      </c>
      <c r="F208" t="str">
        <f>Tokens!H210</f>
        <v>NfluenT for Calvi On The rocks</v>
      </c>
      <c r="G208">
        <f>Tokens!I210</f>
        <v>0</v>
      </c>
      <c r="H208" t="str">
        <f>Tokens!J210</f>
        <v>Pass festival &amp; Avantages</v>
      </c>
      <c r="I208" t="str">
        <f>Tokens!K210</f>
        <v>pour une (1) personne</v>
      </c>
      <c r="J208" t="str">
        <f>Tokens!L210</f>
        <v>Edition1</v>
      </c>
      <c r="K208">
        <f>Tokens!M210</f>
        <v>1</v>
      </c>
      <c r="L208" t="str">
        <f>Tokens!N210</f>
        <v>Last use</v>
      </c>
      <c r="M208">
        <f>Tokens!O210</f>
        <v>0</v>
      </c>
      <c r="N208" t="str">
        <f>Tokens!P210</f>
        <v>avantage1</v>
      </c>
      <c r="O208" t="str">
        <f>Tokens!Q210</f>
        <v>accès au Backstage (dans la limite des places disponibles)</v>
      </c>
      <c r="P208" t="str">
        <f>Tokens!R210</f>
        <v>avantage2</v>
      </c>
      <c r="Q208" t="str">
        <f>Tokens!S210</f>
        <v>accès à la Villa Festival (artistes, influenceurs, media, pro, entrepreneurs, networking... )</v>
      </c>
      <c r="R208" t="str">
        <f>Tokens!T210</f>
        <v>avantage3</v>
      </c>
      <c r="S208" t="str">
        <f>Tokens!U210</f>
        <v>accès pro Chez Tao</v>
      </c>
      <c r="T208" t="str">
        <f>Tokens!V210</f>
        <v>avantage4</v>
      </c>
      <c r="U208" t="str">
        <f>Tokens!W210</f>
        <v>entrée coupe-file au festival</v>
      </c>
      <c r="V208" t="str">
        <f>Tokens!X210</f>
        <v>avantage5</v>
      </c>
      <c r="W208" t="str">
        <f>Tokens!Y210</f>
        <v>accès à l'espace Pro/VIP (dans la limite des places disponibles)</v>
      </c>
      <c r="X208">
        <f>Tokens!Z210</f>
        <v>0</v>
      </c>
      <c r="Y208">
        <f>Tokens!AA210</f>
        <v>0</v>
      </c>
      <c r="Z208">
        <f>Tokens!AB210</f>
        <v>0</v>
      </c>
      <c r="AA208">
        <f>Tokens!AC210</f>
        <v>0</v>
      </c>
      <c r="AB208">
        <f>Tokens!AD210</f>
        <v>0</v>
      </c>
      <c r="AC208">
        <f>Tokens!AE210</f>
        <v>0</v>
      </c>
      <c r="AD208">
        <f>Tokens!AF210</f>
        <v>0</v>
      </c>
      <c r="AE208">
        <f>Tokens!AG210</f>
        <v>0</v>
      </c>
      <c r="AF208">
        <f>Tokens!AH210</f>
        <v>0</v>
      </c>
      <c r="AG208">
        <f>Tokens!AI210</f>
        <v>0</v>
      </c>
      <c r="AH208">
        <f>Tokens!AJ210</f>
        <v>0</v>
      </c>
      <c r="AI208">
        <f>Tokens!AK210</f>
        <v>0</v>
      </c>
      <c r="AJ208">
        <f>Tokens!AL210</f>
        <v>0</v>
      </c>
      <c r="AK208">
        <f>Tokens!AM210</f>
        <v>0</v>
      </c>
      <c r="AL208">
        <f>Tokens!AN210</f>
        <v>0</v>
      </c>
      <c r="AM208">
        <f>Tokens!AO210</f>
        <v>0</v>
      </c>
      <c r="AN208">
        <f>Tokens!AP210</f>
        <v>0</v>
      </c>
      <c r="AO208">
        <f>Tokens!AQ210</f>
        <v>0</v>
      </c>
      <c r="AP208">
        <f>Tokens!AR210</f>
        <v>0</v>
      </c>
      <c r="AQ208">
        <f>Tokens!AS210</f>
        <v>0</v>
      </c>
      <c r="AR208">
        <f>Tokens!AT210</f>
        <v>0</v>
      </c>
      <c r="AS208">
        <f>Tokens!AU210</f>
        <v>0</v>
      </c>
      <c r="AT208">
        <f>Tokens!AV210</f>
        <v>0</v>
      </c>
      <c r="AU208">
        <f>Tokens!AW210</f>
        <v>0</v>
      </c>
      <c r="AV208" t="str">
        <f>Tokens!AX210</f>
        <v>ncreator</v>
      </c>
      <c r="AW208">
        <f>Tokens!AY210</f>
        <v>10</v>
      </c>
      <c r="AX208" t="str">
        <f>Tokens!AZ210</f>
        <v>cotrcrea</v>
      </c>
      <c r="AY208">
        <f>Tokens!BA210</f>
        <v>90</v>
      </c>
      <c r="AZ208" t="str">
        <f>Tokens!BB210</f>
        <v>nminer</v>
      </c>
      <c r="BA208">
        <f>Tokens!BC210</f>
        <v>0</v>
      </c>
      <c r="BB208">
        <f>Tokens!BD210</f>
        <v>0</v>
      </c>
      <c r="BC208">
        <f>Tokens!BE210</f>
        <v>0</v>
      </c>
      <c r="BD208">
        <f>Tokens!BF210</f>
        <v>0</v>
      </c>
      <c r="BE208">
        <f>Tokens!BG210</f>
        <v>0</v>
      </c>
      <c r="BF208">
        <f>Tokens!BH210</f>
        <v>0</v>
      </c>
      <c r="BG208">
        <f>Tokens!BI210</f>
        <v>0</v>
      </c>
      <c r="BH208" t="str">
        <f>Tokens!BJ210</f>
        <v>PASS The Private Island Club</v>
      </c>
      <c r="BI208" t="str">
        <f>Tokens!BK210</f>
        <v>Calvi On The Rocks</v>
      </c>
    </row>
    <row r="209" spans="1:61" x14ac:dyDescent="0.3">
      <c r="A209" t="str">
        <f>Tokens!C211</f>
        <v>#196 Pass Private Island Club</v>
      </c>
      <c r="B209" t="str">
        <f>Tokens!D211</f>
        <v>COR22A196</v>
      </c>
      <c r="C209" t="str">
        <f>Tokens!E211</f>
        <v>The Private Island Club : networking &amp; party / Pass NFT All Access - 1 édition Calvi on the Rocks 2022</v>
      </c>
      <c r="D209">
        <f>Tokens!F211</f>
        <v>1000</v>
      </c>
      <c r="E209" t="str">
        <f>Tokens!G211</f>
        <v>https://bafybeica2bq6uwmwsv3frm7l7jgyl2uaqdzoxwkdvufeydm5jys4jneceq.ipfs.nftstorage.link?image_196.webp</v>
      </c>
      <c r="F209" t="str">
        <f>Tokens!H211</f>
        <v>NfluenT for Calvi On The rocks</v>
      </c>
      <c r="G209">
        <f>Tokens!I211</f>
        <v>0</v>
      </c>
      <c r="H209" t="str">
        <f>Tokens!J211</f>
        <v>Pass festival &amp; Avantages</v>
      </c>
      <c r="I209" t="str">
        <f>Tokens!K211</f>
        <v>pour une (1) personne</v>
      </c>
      <c r="J209" t="str">
        <f>Tokens!L211</f>
        <v>Edition1</v>
      </c>
      <c r="K209">
        <f>Tokens!M211</f>
        <v>1</v>
      </c>
      <c r="L209" t="str">
        <f>Tokens!N211</f>
        <v>Last use</v>
      </c>
      <c r="M209">
        <f>Tokens!O211</f>
        <v>0</v>
      </c>
      <c r="N209" t="str">
        <f>Tokens!P211</f>
        <v>avantage1</v>
      </c>
      <c r="O209" t="str">
        <f>Tokens!Q211</f>
        <v>accès au Backstage (dans la limite des places disponibles)</v>
      </c>
      <c r="P209" t="str">
        <f>Tokens!R211</f>
        <v>avantage2</v>
      </c>
      <c r="Q209" t="str">
        <f>Tokens!S211</f>
        <v>accès à la Villa Festival (artistes, influenceurs, media, pro, entrepreneurs, networking... )</v>
      </c>
      <c r="R209" t="str">
        <f>Tokens!T211</f>
        <v>avantage3</v>
      </c>
      <c r="S209" t="str">
        <f>Tokens!U211</f>
        <v>accès pro Chez Tao</v>
      </c>
      <c r="T209" t="str">
        <f>Tokens!V211</f>
        <v>avantage4</v>
      </c>
      <c r="U209" t="str">
        <f>Tokens!W211</f>
        <v>entrée coupe-file au festival</v>
      </c>
      <c r="V209" t="str">
        <f>Tokens!X211</f>
        <v>avantage5</v>
      </c>
      <c r="W209" t="str">
        <f>Tokens!Y211</f>
        <v>accès à l'espace Pro/VIP (dans la limite des places disponibles)</v>
      </c>
      <c r="X209">
        <f>Tokens!Z211</f>
        <v>0</v>
      </c>
      <c r="Y209">
        <f>Tokens!AA211</f>
        <v>0</v>
      </c>
      <c r="Z209">
        <f>Tokens!AB211</f>
        <v>0</v>
      </c>
      <c r="AA209">
        <f>Tokens!AC211</f>
        <v>0</v>
      </c>
      <c r="AB209">
        <f>Tokens!AD211</f>
        <v>0</v>
      </c>
      <c r="AC209">
        <f>Tokens!AE211</f>
        <v>0</v>
      </c>
      <c r="AD209">
        <f>Tokens!AF211</f>
        <v>0</v>
      </c>
      <c r="AE209">
        <f>Tokens!AG211</f>
        <v>0</v>
      </c>
      <c r="AF209">
        <f>Tokens!AH211</f>
        <v>0</v>
      </c>
      <c r="AG209">
        <f>Tokens!AI211</f>
        <v>0</v>
      </c>
      <c r="AH209">
        <f>Tokens!AJ211</f>
        <v>0</v>
      </c>
      <c r="AI209">
        <f>Tokens!AK211</f>
        <v>0</v>
      </c>
      <c r="AJ209">
        <f>Tokens!AL211</f>
        <v>0</v>
      </c>
      <c r="AK209">
        <f>Tokens!AM211</f>
        <v>0</v>
      </c>
      <c r="AL209">
        <f>Tokens!AN211</f>
        <v>0</v>
      </c>
      <c r="AM209">
        <f>Tokens!AO211</f>
        <v>0</v>
      </c>
      <c r="AN209">
        <f>Tokens!AP211</f>
        <v>0</v>
      </c>
      <c r="AO209">
        <f>Tokens!AQ211</f>
        <v>0</v>
      </c>
      <c r="AP209">
        <f>Tokens!AR211</f>
        <v>0</v>
      </c>
      <c r="AQ209">
        <f>Tokens!AS211</f>
        <v>0</v>
      </c>
      <c r="AR209">
        <f>Tokens!AT211</f>
        <v>0</v>
      </c>
      <c r="AS209">
        <f>Tokens!AU211</f>
        <v>0</v>
      </c>
      <c r="AT209">
        <f>Tokens!AV211</f>
        <v>0</v>
      </c>
      <c r="AU209">
        <f>Tokens!AW211</f>
        <v>0</v>
      </c>
      <c r="AV209" t="str">
        <f>Tokens!AX211</f>
        <v>ncreator</v>
      </c>
      <c r="AW209">
        <f>Tokens!AY211</f>
        <v>10</v>
      </c>
      <c r="AX209" t="str">
        <f>Tokens!AZ211</f>
        <v>cotrcrea</v>
      </c>
      <c r="AY209">
        <f>Tokens!BA211</f>
        <v>90</v>
      </c>
      <c r="AZ209" t="str">
        <f>Tokens!BB211</f>
        <v>nminer</v>
      </c>
      <c r="BA209">
        <f>Tokens!BC211</f>
        <v>0</v>
      </c>
      <c r="BB209">
        <f>Tokens!BD211</f>
        <v>0</v>
      </c>
      <c r="BC209">
        <f>Tokens!BE211</f>
        <v>0</v>
      </c>
      <c r="BD209">
        <f>Tokens!BF211</f>
        <v>0</v>
      </c>
      <c r="BE209">
        <f>Tokens!BG211</f>
        <v>0</v>
      </c>
      <c r="BF209">
        <f>Tokens!BH211</f>
        <v>0</v>
      </c>
      <c r="BG209">
        <f>Tokens!BI211</f>
        <v>0</v>
      </c>
      <c r="BH209" t="str">
        <f>Tokens!BJ211</f>
        <v>PASS The Private Island Club</v>
      </c>
      <c r="BI209" t="str">
        <f>Tokens!BK211</f>
        <v>Calvi On The Rocks</v>
      </c>
    </row>
    <row r="210" spans="1:61" x14ac:dyDescent="0.3">
      <c r="A210" t="str">
        <f>Tokens!C212</f>
        <v>#197 Pass Private Island Club</v>
      </c>
      <c r="B210" t="str">
        <f>Tokens!D212</f>
        <v>COR22A197</v>
      </c>
      <c r="C210" t="str">
        <f>Tokens!E212</f>
        <v>The Private Island Club : networking &amp; party / Pass NFT All Access - 1 édition Calvi on the Rocks 2022</v>
      </c>
      <c r="D210">
        <f>Tokens!F212</f>
        <v>1000</v>
      </c>
      <c r="E210" t="str">
        <f>Tokens!G212</f>
        <v>https://bafybeiby4cmvsiynkjvcnbmo74htctmkfoikirlgeeul2apca5r4cbwz4u.ipfs.nftstorage.link?image_197.webp</v>
      </c>
      <c r="F210" t="str">
        <f>Tokens!H212</f>
        <v>NfluenT for Calvi On The rocks</v>
      </c>
      <c r="G210">
        <f>Tokens!I212</f>
        <v>0</v>
      </c>
      <c r="H210" t="str">
        <f>Tokens!J212</f>
        <v>Pass festival &amp; Avantages</v>
      </c>
      <c r="I210" t="str">
        <f>Tokens!K212</f>
        <v>pour une (1) personne</v>
      </c>
      <c r="J210" t="str">
        <f>Tokens!L212</f>
        <v>Edition1</v>
      </c>
      <c r="K210">
        <f>Tokens!M212</f>
        <v>1</v>
      </c>
      <c r="L210" t="str">
        <f>Tokens!N212</f>
        <v>Last use</v>
      </c>
      <c r="M210">
        <f>Tokens!O212</f>
        <v>0</v>
      </c>
      <c r="N210" t="str">
        <f>Tokens!P212</f>
        <v>avantage1</v>
      </c>
      <c r="O210" t="str">
        <f>Tokens!Q212</f>
        <v>accès au Backstage (dans la limite des places disponibles)</v>
      </c>
      <c r="P210" t="str">
        <f>Tokens!R212</f>
        <v>avantage2</v>
      </c>
      <c r="Q210" t="str">
        <f>Tokens!S212</f>
        <v>accès à la Villa Festival (artistes, influenceurs, media, pro, entrepreneurs, networking... )</v>
      </c>
      <c r="R210" t="str">
        <f>Tokens!T212</f>
        <v>avantage3</v>
      </c>
      <c r="S210" t="str">
        <f>Tokens!U212</f>
        <v>accès pro Chez Tao</v>
      </c>
      <c r="T210" t="str">
        <f>Tokens!V212</f>
        <v>avantage4</v>
      </c>
      <c r="U210" t="str">
        <f>Tokens!W212</f>
        <v>entrée coupe-file au festival</v>
      </c>
      <c r="V210" t="str">
        <f>Tokens!X212</f>
        <v>avantage5</v>
      </c>
      <c r="W210" t="str">
        <f>Tokens!Y212</f>
        <v>accès à l'espace Pro/VIP (dans la limite des places disponibles)</v>
      </c>
      <c r="X210">
        <f>Tokens!Z212</f>
        <v>0</v>
      </c>
      <c r="Y210">
        <f>Tokens!AA212</f>
        <v>0</v>
      </c>
      <c r="Z210">
        <f>Tokens!AB212</f>
        <v>0</v>
      </c>
      <c r="AA210">
        <f>Tokens!AC212</f>
        <v>0</v>
      </c>
      <c r="AB210">
        <f>Tokens!AD212</f>
        <v>0</v>
      </c>
      <c r="AC210">
        <f>Tokens!AE212</f>
        <v>0</v>
      </c>
      <c r="AD210">
        <f>Tokens!AF212</f>
        <v>0</v>
      </c>
      <c r="AE210">
        <f>Tokens!AG212</f>
        <v>0</v>
      </c>
      <c r="AF210">
        <f>Tokens!AH212</f>
        <v>0</v>
      </c>
      <c r="AG210">
        <f>Tokens!AI212</f>
        <v>0</v>
      </c>
      <c r="AH210">
        <f>Tokens!AJ212</f>
        <v>0</v>
      </c>
      <c r="AI210">
        <f>Tokens!AK212</f>
        <v>0</v>
      </c>
      <c r="AJ210">
        <f>Tokens!AL212</f>
        <v>0</v>
      </c>
      <c r="AK210">
        <f>Tokens!AM212</f>
        <v>0</v>
      </c>
      <c r="AL210">
        <f>Tokens!AN212</f>
        <v>0</v>
      </c>
      <c r="AM210">
        <f>Tokens!AO212</f>
        <v>0</v>
      </c>
      <c r="AN210">
        <f>Tokens!AP212</f>
        <v>0</v>
      </c>
      <c r="AO210">
        <f>Tokens!AQ212</f>
        <v>0</v>
      </c>
      <c r="AP210">
        <f>Tokens!AR212</f>
        <v>0</v>
      </c>
      <c r="AQ210">
        <f>Tokens!AS212</f>
        <v>0</v>
      </c>
      <c r="AR210">
        <f>Tokens!AT212</f>
        <v>0</v>
      </c>
      <c r="AS210">
        <f>Tokens!AU212</f>
        <v>0</v>
      </c>
      <c r="AT210">
        <f>Tokens!AV212</f>
        <v>0</v>
      </c>
      <c r="AU210">
        <f>Tokens!AW212</f>
        <v>0</v>
      </c>
      <c r="AV210" t="str">
        <f>Tokens!AX212</f>
        <v>ncreator</v>
      </c>
      <c r="AW210">
        <f>Tokens!AY212</f>
        <v>10</v>
      </c>
      <c r="AX210" t="str">
        <f>Tokens!AZ212</f>
        <v>cotrcrea</v>
      </c>
      <c r="AY210">
        <f>Tokens!BA212</f>
        <v>90</v>
      </c>
      <c r="AZ210" t="str">
        <f>Tokens!BB212</f>
        <v>nminer</v>
      </c>
      <c r="BA210">
        <f>Tokens!BC212</f>
        <v>0</v>
      </c>
      <c r="BB210">
        <f>Tokens!BD212</f>
        <v>0</v>
      </c>
      <c r="BC210">
        <f>Tokens!BE212</f>
        <v>0</v>
      </c>
      <c r="BD210">
        <f>Tokens!BF212</f>
        <v>0</v>
      </c>
      <c r="BE210">
        <f>Tokens!BG212</f>
        <v>0</v>
      </c>
      <c r="BF210">
        <f>Tokens!BH212</f>
        <v>0</v>
      </c>
      <c r="BG210">
        <f>Tokens!BI212</f>
        <v>0</v>
      </c>
      <c r="BH210" t="str">
        <f>Tokens!BJ212</f>
        <v>PASS The Private Island Club</v>
      </c>
      <c r="BI210" t="str">
        <f>Tokens!BK212</f>
        <v>Calvi On The Rocks</v>
      </c>
    </row>
    <row r="211" spans="1:61" x14ac:dyDescent="0.3">
      <c r="A211" t="str">
        <f>Tokens!C213</f>
        <v>#198 Pass Private Island Club</v>
      </c>
      <c r="B211" t="str">
        <f>Tokens!D213</f>
        <v>COR22A198</v>
      </c>
      <c r="C211" t="str">
        <f>Tokens!E213</f>
        <v>The Private Island Club : networking &amp; party / Pass NFT All Access - 1 édition Calvi on the Rocks 2022</v>
      </c>
      <c r="D211">
        <f>Tokens!F213</f>
        <v>1000</v>
      </c>
      <c r="E211" t="str">
        <f>Tokens!G213</f>
        <v>https://bafybeibtrxqry5543koqggfve5brwop4lugsk33yba4itgaelu73l6tqaa.ipfs.nftstorage.link?image_198.webp</v>
      </c>
      <c r="F211" t="str">
        <f>Tokens!H213</f>
        <v>NfluenT for Calvi On The rocks</v>
      </c>
      <c r="G211">
        <f>Tokens!I213</f>
        <v>0</v>
      </c>
      <c r="H211" t="str">
        <f>Tokens!J213</f>
        <v>Pass festival &amp; Avantages</v>
      </c>
      <c r="I211" t="str">
        <f>Tokens!K213</f>
        <v>pour une (1) personne</v>
      </c>
      <c r="J211" t="str">
        <f>Tokens!L213</f>
        <v>Edition1</v>
      </c>
      <c r="K211">
        <f>Tokens!M213</f>
        <v>1</v>
      </c>
      <c r="L211" t="str">
        <f>Tokens!N213</f>
        <v>Last use</v>
      </c>
      <c r="M211">
        <f>Tokens!O213</f>
        <v>0</v>
      </c>
      <c r="N211" t="str">
        <f>Tokens!P213</f>
        <v>avantage1</v>
      </c>
      <c r="O211" t="str">
        <f>Tokens!Q213</f>
        <v>accès au Backstage (dans la limite des places disponibles)</v>
      </c>
      <c r="P211" t="str">
        <f>Tokens!R213</f>
        <v>avantage2</v>
      </c>
      <c r="Q211" t="str">
        <f>Tokens!S213</f>
        <v>accès à la Villa Festival (artistes, influenceurs, media, pro, entrepreneurs, networking... )</v>
      </c>
      <c r="R211" t="str">
        <f>Tokens!T213</f>
        <v>avantage3</v>
      </c>
      <c r="S211" t="str">
        <f>Tokens!U213</f>
        <v>accès pro Chez Tao</v>
      </c>
      <c r="T211" t="str">
        <f>Tokens!V213</f>
        <v>avantage4</v>
      </c>
      <c r="U211" t="str">
        <f>Tokens!W213</f>
        <v>entrée coupe-file au festival</v>
      </c>
      <c r="V211" t="str">
        <f>Tokens!X213</f>
        <v>avantage5</v>
      </c>
      <c r="W211" t="str">
        <f>Tokens!Y213</f>
        <v>accès à l'espace Pro/VIP (dans la limite des places disponibles)</v>
      </c>
      <c r="X211">
        <f>Tokens!Z213</f>
        <v>0</v>
      </c>
      <c r="Y211">
        <f>Tokens!AA213</f>
        <v>0</v>
      </c>
      <c r="Z211">
        <f>Tokens!AB213</f>
        <v>0</v>
      </c>
      <c r="AA211">
        <f>Tokens!AC213</f>
        <v>0</v>
      </c>
      <c r="AB211">
        <f>Tokens!AD213</f>
        <v>0</v>
      </c>
      <c r="AC211">
        <f>Tokens!AE213</f>
        <v>0</v>
      </c>
      <c r="AD211">
        <f>Tokens!AF213</f>
        <v>0</v>
      </c>
      <c r="AE211">
        <f>Tokens!AG213</f>
        <v>0</v>
      </c>
      <c r="AF211">
        <f>Tokens!AH213</f>
        <v>0</v>
      </c>
      <c r="AG211">
        <f>Tokens!AI213</f>
        <v>0</v>
      </c>
      <c r="AH211">
        <f>Tokens!AJ213</f>
        <v>0</v>
      </c>
      <c r="AI211">
        <f>Tokens!AK213</f>
        <v>0</v>
      </c>
      <c r="AJ211">
        <f>Tokens!AL213</f>
        <v>0</v>
      </c>
      <c r="AK211">
        <f>Tokens!AM213</f>
        <v>0</v>
      </c>
      <c r="AL211">
        <f>Tokens!AN213</f>
        <v>0</v>
      </c>
      <c r="AM211">
        <f>Tokens!AO213</f>
        <v>0</v>
      </c>
      <c r="AN211">
        <f>Tokens!AP213</f>
        <v>0</v>
      </c>
      <c r="AO211">
        <f>Tokens!AQ213</f>
        <v>0</v>
      </c>
      <c r="AP211">
        <f>Tokens!AR213</f>
        <v>0</v>
      </c>
      <c r="AQ211">
        <f>Tokens!AS213</f>
        <v>0</v>
      </c>
      <c r="AR211">
        <f>Tokens!AT213</f>
        <v>0</v>
      </c>
      <c r="AS211">
        <f>Tokens!AU213</f>
        <v>0</v>
      </c>
      <c r="AT211">
        <f>Tokens!AV213</f>
        <v>0</v>
      </c>
      <c r="AU211">
        <f>Tokens!AW213</f>
        <v>0</v>
      </c>
      <c r="AV211" t="str">
        <f>Tokens!AX213</f>
        <v>ncreator</v>
      </c>
      <c r="AW211">
        <f>Tokens!AY213</f>
        <v>10</v>
      </c>
      <c r="AX211" t="str">
        <f>Tokens!AZ213</f>
        <v>cotrcrea</v>
      </c>
      <c r="AY211">
        <f>Tokens!BA213</f>
        <v>90</v>
      </c>
      <c r="AZ211" t="str">
        <f>Tokens!BB213</f>
        <v>nminer</v>
      </c>
      <c r="BA211">
        <f>Tokens!BC213</f>
        <v>0</v>
      </c>
      <c r="BB211">
        <f>Tokens!BD213</f>
        <v>0</v>
      </c>
      <c r="BC211">
        <f>Tokens!BE213</f>
        <v>0</v>
      </c>
      <c r="BD211">
        <f>Tokens!BF213</f>
        <v>0</v>
      </c>
      <c r="BE211">
        <f>Tokens!BG213</f>
        <v>0</v>
      </c>
      <c r="BF211">
        <f>Tokens!BH213</f>
        <v>0</v>
      </c>
      <c r="BG211">
        <f>Tokens!BI213</f>
        <v>0</v>
      </c>
      <c r="BH211" t="str">
        <f>Tokens!BJ213</f>
        <v>PASS The Private Island Club</v>
      </c>
      <c r="BI211" t="str">
        <f>Tokens!BK213</f>
        <v>Calvi On The Rocks</v>
      </c>
    </row>
    <row r="212" spans="1:61" x14ac:dyDescent="0.3">
      <c r="A212" t="str">
        <f>Tokens!C214</f>
        <v>#199 Pass Private Island Club</v>
      </c>
      <c r="B212" t="str">
        <f>Tokens!D214</f>
        <v>COR22A199</v>
      </c>
      <c r="C212" t="str">
        <f>Tokens!E214</f>
        <v>The Private Island Club : networking &amp; party / Pass NFT All Access - 1 édition Calvi on the Rocks 2022</v>
      </c>
      <c r="D212">
        <f>Tokens!F214</f>
        <v>1000</v>
      </c>
      <c r="E212" t="str">
        <f>Tokens!G214</f>
        <v>https://bafybeihanvcturjoq2s6nfpekmalljlvgbsnfoxdotd4xmril5xj4unbda.ipfs.nftstorage.link?image_199.webp</v>
      </c>
      <c r="F212" t="str">
        <f>Tokens!H214</f>
        <v>NfluenT for Calvi On The rocks</v>
      </c>
      <c r="G212">
        <f>Tokens!I214</f>
        <v>0</v>
      </c>
      <c r="H212" t="str">
        <f>Tokens!J214</f>
        <v>Pass festival &amp; Avantages</v>
      </c>
      <c r="I212" t="str">
        <f>Tokens!K214</f>
        <v>pour une (1) personne</v>
      </c>
      <c r="J212" t="str">
        <f>Tokens!L214</f>
        <v>Edition1</v>
      </c>
      <c r="K212">
        <f>Tokens!M214</f>
        <v>1</v>
      </c>
      <c r="L212" t="str">
        <f>Tokens!N214</f>
        <v>Last use</v>
      </c>
      <c r="M212">
        <f>Tokens!O214</f>
        <v>0</v>
      </c>
      <c r="N212" t="str">
        <f>Tokens!P214</f>
        <v>avantage1</v>
      </c>
      <c r="O212" t="str">
        <f>Tokens!Q214</f>
        <v>accès au Backstage (dans la limite des places disponibles)</v>
      </c>
      <c r="P212" t="str">
        <f>Tokens!R214</f>
        <v>avantage2</v>
      </c>
      <c r="Q212" t="str">
        <f>Tokens!S214</f>
        <v>accès à la Villa Festival (artistes, influenceurs, media, pro, entrepreneurs, networking... )</v>
      </c>
      <c r="R212" t="str">
        <f>Tokens!T214</f>
        <v>avantage3</v>
      </c>
      <c r="S212" t="str">
        <f>Tokens!U214</f>
        <v>accès pro Chez Tao</v>
      </c>
      <c r="T212" t="str">
        <f>Tokens!V214</f>
        <v>avantage4</v>
      </c>
      <c r="U212" t="str">
        <f>Tokens!W214</f>
        <v>entrée coupe-file au festival</v>
      </c>
      <c r="V212" t="str">
        <f>Tokens!X214</f>
        <v>avantage5</v>
      </c>
      <c r="W212" t="str">
        <f>Tokens!Y214</f>
        <v>accès à l'espace Pro/VIP (dans la limite des places disponibles)</v>
      </c>
      <c r="X212">
        <f>Tokens!Z214</f>
        <v>0</v>
      </c>
      <c r="Y212">
        <f>Tokens!AA214</f>
        <v>0</v>
      </c>
      <c r="Z212">
        <f>Tokens!AB214</f>
        <v>0</v>
      </c>
      <c r="AA212">
        <f>Tokens!AC214</f>
        <v>0</v>
      </c>
      <c r="AB212">
        <f>Tokens!AD214</f>
        <v>0</v>
      </c>
      <c r="AC212">
        <f>Tokens!AE214</f>
        <v>0</v>
      </c>
      <c r="AD212">
        <f>Tokens!AF214</f>
        <v>0</v>
      </c>
      <c r="AE212">
        <f>Tokens!AG214</f>
        <v>0</v>
      </c>
      <c r="AF212">
        <f>Tokens!AH214</f>
        <v>0</v>
      </c>
      <c r="AG212">
        <f>Tokens!AI214</f>
        <v>0</v>
      </c>
      <c r="AH212">
        <f>Tokens!AJ214</f>
        <v>0</v>
      </c>
      <c r="AI212">
        <f>Tokens!AK214</f>
        <v>0</v>
      </c>
      <c r="AJ212">
        <f>Tokens!AL214</f>
        <v>0</v>
      </c>
      <c r="AK212">
        <f>Tokens!AM214</f>
        <v>0</v>
      </c>
      <c r="AL212">
        <f>Tokens!AN214</f>
        <v>0</v>
      </c>
      <c r="AM212">
        <f>Tokens!AO214</f>
        <v>0</v>
      </c>
      <c r="AN212">
        <f>Tokens!AP214</f>
        <v>0</v>
      </c>
      <c r="AO212">
        <f>Tokens!AQ214</f>
        <v>0</v>
      </c>
      <c r="AP212">
        <f>Tokens!AR214</f>
        <v>0</v>
      </c>
      <c r="AQ212">
        <f>Tokens!AS214</f>
        <v>0</v>
      </c>
      <c r="AR212">
        <f>Tokens!AT214</f>
        <v>0</v>
      </c>
      <c r="AS212">
        <f>Tokens!AU214</f>
        <v>0</v>
      </c>
      <c r="AT212">
        <f>Tokens!AV214</f>
        <v>0</v>
      </c>
      <c r="AU212">
        <f>Tokens!AW214</f>
        <v>0</v>
      </c>
      <c r="AV212" t="str">
        <f>Tokens!AX214</f>
        <v>ncreator</v>
      </c>
      <c r="AW212">
        <f>Tokens!AY214</f>
        <v>10</v>
      </c>
      <c r="AX212" t="str">
        <f>Tokens!AZ214</f>
        <v>cotrcrea</v>
      </c>
      <c r="AY212">
        <f>Tokens!BA214</f>
        <v>90</v>
      </c>
      <c r="AZ212" t="str">
        <f>Tokens!BB214</f>
        <v>nminer</v>
      </c>
      <c r="BA212">
        <f>Tokens!BC214</f>
        <v>0</v>
      </c>
      <c r="BB212">
        <f>Tokens!BD214</f>
        <v>0</v>
      </c>
      <c r="BC212">
        <f>Tokens!BE214</f>
        <v>0</v>
      </c>
      <c r="BD212">
        <f>Tokens!BF214</f>
        <v>0</v>
      </c>
      <c r="BE212">
        <f>Tokens!BG214</f>
        <v>0</v>
      </c>
      <c r="BF212">
        <f>Tokens!BH214</f>
        <v>0</v>
      </c>
      <c r="BG212">
        <f>Tokens!BI214</f>
        <v>0</v>
      </c>
      <c r="BH212" t="str">
        <f>Tokens!BJ214</f>
        <v>PASS The Private Island Club</v>
      </c>
      <c r="BI212" t="str">
        <f>Tokens!BK214</f>
        <v>Calvi On The Rocks</v>
      </c>
    </row>
    <row r="213" spans="1:61" x14ac:dyDescent="0.3">
      <c r="A213" t="str">
        <f>Tokens!C215</f>
        <v>#200 Pass Private Island Club</v>
      </c>
      <c r="B213" t="str">
        <f>Tokens!D215</f>
        <v>COR22A200</v>
      </c>
      <c r="C213" t="str">
        <f>Tokens!E215</f>
        <v>The Private Island Club : networking &amp; party / Pass NFT All Access - 1 édition Calvi on the Rocks 2022</v>
      </c>
      <c r="D213">
        <f>Tokens!F215</f>
        <v>1000</v>
      </c>
      <c r="E213" t="str">
        <f>Tokens!G215</f>
        <v>https://bafybeibgwbdybtp4lr4ndka47zd3lsdv52bnreatx54w6sabtzttsi567u.ipfs.nftstorage.link?image_200.webp</v>
      </c>
      <c r="F213" t="str">
        <f>Tokens!H215</f>
        <v>NfluenT for Calvi On The rocks</v>
      </c>
      <c r="G213">
        <f>Tokens!I215</f>
        <v>0</v>
      </c>
      <c r="H213" t="str">
        <f>Tokens!J215</f>
        <v>Pass festival &amp; Avantages</v>
      </c>
      <c r="I213" t="str">
        <f>Tokens!K215</f>
        <v>pour une (1) personne</v>
      </c>
      <c r="J213" t="str">
        <f>Tokens!L215</f>
        <v>Edition1</v>
      </c>
      <c r="K213">
        <f>Tokens!M215</f>
        <v>1</v>
      </c>
      <c r="L213" t="str">
        <f>Tokens!N215</f>
        <v>Last use</v>
      </c>
      <c r="M213">
        <f>Tokens!O215</f>
        <v>0</v>
      </c>
      <c r="N213" t="str">
        <f>Tokens!P215</f>
        <v>avantage1</v>
      </c>
      <c r="O213" t="str">
        <f>Tokens!Q215</f>
        <v>accès au Backstage (dans la limite des places disponibles)</v>
      </c>
      <c r="P213" t="str">
        <f>Tokens!R215</f>
        <v>avantage2</v>
      </c>
      <c r="Q213" t="str">
        <f>Tokens!S215</f>
        <v>accès à la Villa Festival (artistes, influenceurs, media, pro, entrepreneurs, networking... )</v>
      </c>
      <c r="R213" t="str">
        <f>Tokens!T215</f>
        <v>avantage3</v>
      </c>
      <c r="S213" t="str">
        <f>Tokens!U215</f>
        <v>accès pro Chez Tao</v>
      </c>
      <c r="T213" t="str">
        <f>Tokens!V215</f>
        <v>avantage4</v>
      </c>
      <c r="U213" t="str">
        <f>Tokens!W215</f>
        <v>entrée coupe-file au festival</v>
      </c>
      <c r="V213" t="str">
        <f>Tokens!X215</f>
        <v>avantage5</v>
      </c>
      <c r="W213" t="str">
        <f>Tokens!Y215</f>
        <v>accès à l'espace Pro/VIP (dans la limite des places disponibles)</v>
      </c>
      <c r="X213">
        <f>Tokens!Z215</f>
        <v>0</v>
      </c>
      <c r="Y213">
        <f>Tokens!AA215</f>
        <v>0</v>
      </c>
      <c r="Z213">
        <f>Tokens!AB215</f>
        <v>0</v>
      </c>
      <c r="AA213">
        <f>Tokens!AC215</f>
        <v>0</v>
      </c>
      <c r="AB213">
        <f>Tokens!AD215</f>
        <v>0</v>
      </c>
      <c r="AC213">
        <f>Tokens!AE215</f>
        <v>0</v>
      </c>
      <c r="AD213">
        <f>Tokens!AF215</f>
        <v>0</v>
      </c>
      <c r="AE213">
        <f>Tokens!AG215</f>
        <v>0</v>
      </c>
      <c r="AF213">
        <f>Tokens!AH215</f>
        <v>0</v>
      </c>
      <c r="AG213">
        <f>Tokens!AI215</f>
        <v>0</v>
      </c>
      <c r="AH213">
        <f>Tokens!AJ215</f>
        <v>0</v>
      </c>
      <c r="AI213">
        <f>Tokens!AK215</f>
        <v>0</v>
      </c>
      <c r="AJ213">
        <f>Tokens!AL215</f>
        <v>0</v>
      </c>
      <c r="AK213">
        <f>Tokens!AM215</f>
        <v>0</v>
      </c>
      <c r="AL213">
        <f>Tokens!AN215</f>
        <v>0</v>
      </c>
      <c r="AM213">
        <f>Tokens!AO215</f>
        <v>0</v>
      </c>
      <c r="AN213">
        <f>Tokens!AP215</f>
        <v>0</v>
      </c>
      <c r="AO213">
        <f>Tokens!AQ215</f>
        <v>0</v>
      </c>
      <c r="AP213">
        <f>Tokens!AR215</f>
        <v>0</v>
      </c>
      <c r="AQ213">
        <f>Tokens!AS215</f>
        <v>0</v>
      </c>
      <c r="AR213">
        <f>Tokens!AT215</f>
        <v>0</v>
      </c>
      <c r="AS213">
        <f>Tokens!AU215</f>
        <v>0</v>
      </c>
      <c r="AT213">
        <f>Tokens!AV215</f>
        <v>0</v>
      </c>
      <c r="AU213">
        <f>Tokens!AW215</f>
        <v>0</v>
      </c>
      <c r="AV213" t="str">
        <f>Tokens!AX215</f>
        <v>ncreator</v>
      </c>
      <c r="AW213">
        <f>Tokens!AY215</f>
        <v>10</v>
      </c>
      <c r="AX213" t="str">
        <f>Tokens!AZ215</f>
        <v>cotrcrea</v>
      </c>
      <c r="AY213">
        <f>Tokens!BA215</f>
        <v>90</v>
      </c>
      <c r="AZ213" t="str">
        <f>Tokens!BB215</f>
        <v>nminer</v>
      </c>
      <c r="BA213">
        <f>Tokens!BC215</f>
        <v>0</v>
      </c>
      <c r="BB213">
        <f>Tokens!BD215</f>
        <v>0</v>
      </c>
      <c r="BC213">
        <f>Tokens!BE215</f>
        <v>0</v>
      </c>
      <c r="BD213">
        <f>Tokens!BF215</f>
        <v>0</v>
      </c>
      <c r="BE213">
        <f>Tokens!BG215</f>
        <v>0</v>
      </c>
      <c r="BF213">
        <f>Tokens!BH215</f>
        <v>0</v>
      </c>
      <c r="BG213">
        <f>Tokens!BI215</f>
        <v>0</v>
      </c>
      <c r="BH213" t="str">
        <f>Tokens!BJ215</f>
        <v>PASS The Private Island Club</v>
      </c>
      <c r="BI213" t="str">
        <f>Tokens!BK215</f>
        <v>Calvi On The Rocks</v>
      </c>
    </row>
    <row r="214" spans="1:61" x14ac:dyDescent="0.3">
      <c r="A214" t="str">
        <f>Tokens!C216</f>
        <v>#201 Pass Private Island Club</v>
      </c>
      <c r="B214" t="str">
        <f>Tokens!D216</f>
        <v>COR22A201</v>
      </c>
      <c r="C214" t="str">
        <f>Tokens!E216</f>
        <v>The Private Island Club : networking &amp; party / Pass NFT All Access - 1 édition Calvi on the Rocks 2022</v>
      </c>
      <c r="D214">
        <f>Tokens!F216</f>
        <v>1000</v>
      </c>
      <c r="E214" t="str">
        <f>Tokens!G216</f>
        <v>https://bafybeifp2t6i7nin5fktkqk2dgxjy2mks4p6fp5oughjsfbzppd6aoccha.ipfs.nftstorage.link?image_201.webp</v>
      </c>
      <c r="F214" t="str">
        <f>Tokens!H216</f>
        <v>NfluenT for Calvi On The rocks</v>
      </c>
      <c r="G214">
        <f>Tokens!I216</f>
        <v>0</v>
      </c>
      <c r="H214" t="str">
        <f>Tokens!J216</f>
        <v>Pass festival &amp; Avantages</v>
      </c>
      <c r="I214" t="str">
        <f>Tokens!K216</f>
        <v>pour une (1) personne</v>
      </c>
      <c r="J214" t="str">
        <f>Tokens!L216</f>
        <v>Edition1</v>
      </c>
      <c r="K214">
        <f>Tokens!M216</f>
        <v>1</v>
      </c>
      <c r="L214" t="str">
        <f>Tokens!N216</f>
        <v>Last use</v>
      </c>
      <c r="M214">
        <f>Tokens!O216</f>
        <v>0</v>
      </c>
      <c r="N214" t="str">
        <f>Tokens!P216</f>
        <v>avantage1</v>
      </c>
      <c r="O214" t="str">
        <f>Tokens!Q216</f>
        <v>accès au Backstage (dans la limite des places disponibles)</v>
      </c>
      <c r="P214" t="str">
        <f>Tokens!R216</f>
        <v>avantage2</v>
      </c>
      <c r="Q214" t="str">
        <f>Tokens!S216</f>
        <v>accès à la Villa Festival (artistes, influenceurs, media, pro, entrepreneurs, networking... )</v>
      </c>
      <c r="R214" t="str">
        <f>Tokens!T216</f>
        <v>avantage3</v>
      </c>
      <c r="S214" t="str">
        <f>Tokens!U216</f>
        <v>accès pro Chez Tao</v>
      </c>
      <c r="T214" t="str">
        <f>Tokens!V216</f>
        <v>avantage4</v>
      </c>
      <c r="U214" t="str">
        <f>Tokens!W216</f>
        <v>entrée coupe-file au festival</v>
      </c>
      <c r="V214" t="str">
        <f>Tokens!X216</f>
        <v>avantage5</v>
      </c>
      <c r="W214" t="str">
        <f>Tokens!Y216</f>
        <v>accès à l'espace Pro/VIP (dans la limite des places disponibles)</v>
      </c>
      <c r="X214">
        <f>Tokens!Z216</f>
        <v>0</v>
      </c>
      <c r="Y214">
        <f>Tokens!AA216</f>
        <v>0</v>
      </c>
      <c r="Z214">
        <f>Tokens!AB216</f>
        <v>0</v>
      </c>
      <c r="AA214">
        <f>Tokens!AC216</f>
        <v>0</v>
      </c>
      <c r="AB214">
        <f>Tokens!AD216</f>
        <v>0</v>
      </c>
      <c r="AC214">
        <f>Tokens!AE216</f>
        <v>0</v>
      </c>
      <c r="AD214">
        <f>Tokens!AF216</f>
        <v>0</v>
      </c>
      <c r="AE214">
        <f>Tokens!AG216</f>
        <v>0</v>
      </c>
      <c r="AF214">
        <f>Tokens!AH216</f>
        <v>0</v>
      </c>
      <c r="AG214">
        <f>Tokens!AI216</f>
        <v>0</v>
      </c>
      <c r="AH214">
        <f>Tokens!AJ216</f>
        <v>0</v>
      </c>
      <c r="AI214">
        <f>Tokens!AK216</f>
        <v>0</v>
      </c>
      <c r="AJ214">
        <f>Tokens!AL216</f>
        <v>0</v>
      </c>
      <c r="AK214">
        <f>Tokens!AM216</f>
        <v>0</v>
      </c>
      <c r="AL214">
        <f>Tokens!AN216</f>
        <v>0</v>
      </c>
      <c r="AM214">
        <f>Tokens!AO216</f>
        <v>0</v>
      </c>
      <c r="AN214">
        <f>Tokens!AP216</f>
        <v>0</v>
      </c>
      <c r="AO214">
        <f>Tokens!AQ216</f>
        <v>0</v>
      </c>
      <c r="AP214">
        <f>Tokens!AR216</f>
        <v>0</v>
      </c>
      <c r="AQ214">
        <f>Tokens!AS216</f>
        <v>0</v>
      </c>
      <c r="AR214">
        <f>Tokens!AT216</f>
        <v>0</v>
      </c>
      <c r="AS214">
        <f>Tokens!AU216</f>
        <v>0</v>
      </c>
      <c r="AT214">
        <f>Tokens!AV216</f>
        <v>0</v>
      </c>
      <c r="AU214">
        <f>Tokens!AW216</f>
        <v>0</v>
      </c>
      <c r="AV214" t="str">
        <f>Tokens!AX216</f>
        <v>ncreator</v>
      </c>
      <c r="AW214">
        <f>Tokens!AY216</f>
        <v>10</v>
      </c>
      <c r="AX214" t="str">
        <f>Tokens!AZ216</f>
        <v>cotrcrea</v>
      </c>
      <c r="AY214">
        <f>Tokens!BA216</f>
        <v>90</v>
      </c>
      <c r="AZ214" t="str">
        <f>Tokens!BB216</f>
        <v>nminer</v>
      </c>
      <c r="BA214">
        <f>Tokens!BC216</f>
        <v>0</v>
      </c>
      <c r="BB214">
        <f>Tokens!BD216</f>
        <v>0</v>
      </c>
      <c r="BC214">
        <f>Tokens!BE216</f>
        <v>0</v>
      </c>
      <c r="BD214">
        <f>Tokens!BF216</f>
        <v>0</v>
      </c>
      <c r="BE214">
        <f>Tokens!BG216</f>
        <v>0</v>
      </c>
      <c r="BF214">
        <f>Tokens!BH216</f>
        <v>0</v>
      </c>
      <c r="BG214">
        <f>Tokens!BI216</f>
        <v>0</v>
      </c>
      <c r="BH214" t="str">
        <f>Tokens!BJ216</f>
        <v>PASS The Private Island Club</v>
      </c>
      <c r="BI214" t="str">
        <f>Tokens!BK216</f>
        <v>Calvi On The Rocks</v>
      </c>
    </row>
    <row r="215" spans="1:61" x14ac:dyDescent="0.3">
      <c r="A215" t="str">
        <f>Tokens!C217</f>
        <v>#202 Pass Private Island Club</v>
      </c>
      <c r="B215" t="str">
        <f>Tokens!D217</f>
        <v>COR22A202</v>
      </c>
      <c r="C215" t="str">
        <f>Tokens!E217</f>
        <v>The Private Island Club : networking &amp; party / Pass NFT All Access - 1 édition Calvi on the Rocks 2022</v>
      </c>
      <c r="D215">
        <f>Tokens!F217</f>
        <v>1000</v>
      </c>
      <c r="E215" t="str">
        <f>Tokens!G217</f>
        <v>https://bafybeiazgwsvxixvrg5wpwj4p4yrw6hl6ig64htrggcbyguzaier7qeijq.ipfs.nftstorage.link?image_202.webp</v>
      </c>
      <c r="F215" t="str">
        <f>Tokens!H217</f>
        <v>NfluenT for Calvi On The rocks</v>
      </c>
      <c r="G215">
        <f>Tokens!I217</f>
        <v>0</v>
      </c>
      <c r="H215" t="str">
        <f>Tokens!J217</f>
        <v>Pass festival &amp; Avantages</v>
      </c>
      <c r="I215" t="str">
        <f>Tokens!K217</f>
        <v>pour une (1) personne</v>
      </c>
      <c r="J215" t="str">
        <f>Tokens!L217</f>
        <v>Edition1</v>
      </c>
      <c r="K215">
        <f>Tokens!M217</f>
        <v>1</v>
      </c>
      <c r="L215" t="str">
        <f>Tokens!N217</f>
        <v>Last use</v>
      </c>
      <c r="M215">
        <f>Tokens!O217</f>
        <v>0</v>
      </c>
      <c r="N215" t="str">
        <f>Tokens!P217</f>
        <v>avantage1</v>
      </c>
      <c r="O215" t="str">
        <f>Tokens!Q217</f>
        <v>accès au Backstage (dans la limite des places disponibles)</v>
      </c>
      <c r="P215" t="str">
        <f>Tokens!R217</f>
        <v>avantage2</v>
      </c>
      <c r="Q215" t="str">
        <f>Tokens!S217</f>
        <v>accès à la Villa Festival (artistes, influenceurs, media, pro, entrepreneurs, networking... )</v>
      </c>
      <c r="R215" t="str">
        <f>Tokens!T217</f>
        <v>avantage3</v>
      </c>
      <c r="S215" t="str">
        <f>Tokens!U217</f>
        <v>accès pro Chez Tao</v>
      </c>
      <c r="T215" t="str">
        <f>Tokens!V217</f>
        <v>avantage4</v>
      </c>
      <c r="U215" t="str">
        <f>Tokens!W217</f>
        <v>entrée coupe-file au festival</v>
      </c>
      <c r="V215" t="str">
        <f>Tokens!X217</f>
        <v>avantage5</v>
      </c>
      <c r="W215" t="str">
        <f>Tokens!Y217</f>
        <v>accès à l'espace Pro/VIP (dans la limite des places disponibles)</v>
      </c>
      <c r="X215">
        <f>Tokens!Z217</f>
        <v>0</v>
      </c>
      <c r="Y215">
        <f>Tokens!AA217</f>
        <v>0</v>
      </c>
      <c r="Z215">
        <f>Tokens!AB217</f>
        <v>0</v>
      </c>
      <c r="AA215">
        <f>Tokens!AC217</f>
        <v>0</v>
      </c>
      <c r="AB215">
        <f>Tokens!AD217</f>
        <v>0</v>
      </c>
      <c r="AC215">
        <f>Tokens!AE217</f>
        <v>0</v>
      </c>
      <c r="AD215">
        <f>Tokens!AF217</f>
        <v>0</v>
      </c>
      <c r="AE215">
        <f>Tokens!AG217</f>
        <v>0</v>
      </c>
      <c r="AF215">
        <f>Tokens!AH217</f>
        <v>0</v>
      </c>
      <c r="AG215">
        <f>Tokens!AI217</f>
        <v>0</v>
      </c>
      <c r="AH215">
        <f>Tokens!AJ217</f>
        <v>0</v>
      </c>
      <c r="AI215">
        <f>Tokens!AK217</f>
        <v>0</v>
      </c>
      <c r="AJ215">
        <f>Tokens!AL217</f>
        <v>0</v>
      </c>
      <c r="AK215">
        <f>Tokens!AM217</f>
        <v>0</v>
      </c>
      <c r="AL215">
        <f>Tokens!AN217</f>
        <v>0</v>
      </c>
      <c r="AM215">
        <f>Tokens!AO217</f>
        <v>0</v>
      </c>
      <c r="AN215">
        <f>Tokens!AP217</f>
        <v>0</v>
      </c>
      <c r="AO215">
        <f>Tokens!AQ217</f>
        <v>0</v>
      </c>
      <c r="AP215">
        <f>Tokens!AR217</f>
        <v>0</v>
      </c>
      <c r="AQ215">
        <f>Tokens!AS217</f>
        <v>0</v>
      </c>
      <c r="AR215">
        <f>Tokens!AT217</f>
        <v>0</v>
      </c>
      <c r="AS215">
        <f>Tokens!AU217</f>
        <v>0</v>
      </c>
      <c r="AT215">
        <f>Tokens!AV217</f>
        <v>0</v>
      </c>
      <c r="AU215">
        <f>Tokens!AW217</f>
        <v>0</v>
      </c>
      <c r="AV215" t="str">
        <f>Tokens!AX217</f>
        <v>ncreator</v>
      </c>
      <c r="AW215">
        <f>Tokens!AY217</f>
        <v>10</v>
      </c>
      <c r="AX215" t="str">
        <f>Tokens!AZ217</f>
        <v>cotrcrea</v>
      </c>
      <c r="AY215">
        <f>Tokens!BA217</f>
        <v>90</v>
      </c>
      <c r="AZ215" t="str">
        <f>Tokens!BB217</f>
        <v>nminer</v>
      </c>
      <c r="BA215">
        <f>Tokens!BC217</f>
        <v>0</v>
      </c>
      <c r="BB215">
        <f>Tokens!BD217</f>
        <v>0</v>
      </c>
      <c r="BC215">
        <f>Tokens!BE217</f>
        <v>0</v>
      </c>
      <c r="BD215">
        <f>Tokens!BF217</f>
        <v>0</v>
      </c>
      <c r="BE215">
        <f>Tokens!BG217</f>
        <v>0</v>
      </c>
      <c r="BF215">
        <f>Tokens!BH217</f>
        <v>0</v>
      </c>
      <c r="BG215">
        <f>Tokens!BI217</f>
        <v>0</v>
      </c>
      <c r="BH215" t="str">
        <f>Tokens!BJ217</f>
        <v>PASS The Private Island Club</v>
      </c>
      <c r="BI215" t="str">
        <f>Tokens!BK217</f>
        <v>Calvi On The Rocks</v>
      </c>
    </row>
    <row r="216" spans="1:61" x14ac:dyDescent="0.3">
      <c r="A216" t="str">
        <f>Tokens!C218</f>
        <v>#203 Pass Private Island Club</v>
      </c>
      <c r="B216" t="str">
        <f>Tokens!D218</f>
        <v>COR22A203</v>
      </c>
      <c r="C216" t="str">
        <f>Tokens!E218</f>
        <v>The Private Island Club : networking &amp; party / Pass NFT All Access - 1 édition Calvi on the Rocks 2022</v>
      </c>
      <c r="D216">
        <f>Tokens!F218</f>
        <v>1000</v>
      </c>
      <c r="E216" t="str">
        <f>Tokens!G218</f>
        <v>https://bafybeiaw46rqd4ma4rfflgbgykujvlzxpqa57a7ytd3ytwlm4pa44icyvq.ipfs.nftstorage.link?image_203.webp</v>
      </c>
      <c r="F216" t="str">
        <f>Tokens!H218</f>
        <v>NfluenT for Calvi On The rocks</v>
      </c>
      <c r="G216">
        <f>Tokens!I218</f>
        <v>0</v>
      </c>
      <c r="H216" t="str">
        <f>Tokens!J218</f>
        <v>Pass festival &amp; Avantages</v>
      </c>
      <c r="I216" t="str">
        <f>Tokens!K218</f>
        <v>pour une (1) personne</v>
      </c>
      <c r="J216" t="str">
        <f>Tokens!L218</f>
        <v>Edition1</v>
      </c>
      <c r="K216">
        <f>Tokens!M218</f>
        <v>1</v>
      </c>
      <c r="L216" t="str">
        <f>Tokens!N218</f>
        <v>Last use</v>
      </c>
      <c r="M216">
        <f>Tokens!O218</f>
        <v>0</v>
      </c>
      <c r="N216" t="str">
        <f>Tokens!P218</f>
        <v>avantage1</v>
      </c>
      <c r="O216" t="str">
        <f>Tokens!Q218</f>
        <v>accès au Backstage (dans la limite des places disponibles)</v>
      </c>
      <c r="P216" t="str">
        <f>Tokens!R218</f>
        <v>avantage2</v>
      </c>
      <c r="Q216" t="str">
        <f>Tokens!S218</f>
        <v>accès à la Villa Festival (artistes, influenceurs, media, pro, entrepreneurs, networking... )</v>
      </c>
      <c r="R216" t="str">
        <f>Tokens!T218</f>
        <v>avantage3</v>
      </c>
      <c r="S216" t="str">
        <f>Tokens!U218</f>
        <v>accès pro Chez Tao</v>
      </c>
      <c r="T216" t="str">
        <f>Tokens!V218</f>
        <v>avantage4</v>
      </c>
      <c r="U216" t="str">
        <f>Tokens!W218</f>
        <v>entrée coupe-file au festival</v>
      </c>
      <c r="V216" t="str">
        <f>Tokens!X218</f>
        <v>avantage5</v>
      </c>
      <c r="W216" t="str">
        <f>Tokens!Y218</f>
        <v>accès à l'espace Pro/VIP (dans la limite des places disponibles)</v>
      </c>
      <c r="X216">
        <f>Tokens!Z218</f>
        <v>0</v>
      </c>
      <c r="Y216">
        <f>Tokens!AA218</f>
        <v>0</v>
      </c>
      <c r="Z216">
        <f>Tokens!AB218</f>
        <v>0</v>
      </c>
      <c r="AA216">
        <f>Tokens!AC218</f>
        <v>0</v>
      </c>
      <c r="AB216">
        <f>Tokens!AD218</f>
        <v>0</v>
      </c>
      <c r="AC216">
        <f>Tokens!AE218</f>
        <v>0</v>
      </c>
      <c r="AD216">
        <f>Tokens!AF218</f>
        <v>0</v>
      </c>
      <c r="AE216">
        <f>Tokens!AG218</f>
        <v>0</v>
      </c>
      <c r="AF216">
        <f>Tokens!AH218</f>
        <v>0</v>
      </c>
      <c r="AG216">
        <f>Tokens!AI218</f>
        <v>0</v>
      </c>
      <c r="AH216">
        <f>Tokens!AJ218</f>
        <v>0</v>
      </c>
      <c r="AI216">
        <f>Tokens!AK218</f>
        <v>0</v>
      </c>
      <c r="AJ216">
        <f>Tokens!AL218</f>
        <v>0</v>
      </c>
      <c r="AK216">
        <f>Tokens!AM218</f>
        <v>0</v>
      </c>
      <c r="AL216">
        <f>Tokens!AN218</f>
        <v>0</v>
      </c>
      <c r="AM216">
        <f>Tokens!AO218</f>
        <v>0</v>
      </c>
      <c r="AN216">
        <f>Tokens!AP218</f>
        <v>0</v>
      </c>
      <c r="AO216">
        <f>Tokens!AQ218</f>
        <v>0</v>
      </c>
      <c r="AP216">
        <f>Tokens!AR218</f>
        <v>0</v>
      </c>
      <c r="AQ216">
        <f>Tokens!AS218</f>
        <v>0</v>
      </c>
      <c r="AR216">
        <f>Tokens!AT218</f>
        <v>0</v>
      </c>
      <c r="AS216">
        <f>Tokens!AU218</f>
        <v>0</v>
      </c>
      <c r="AT216">
        <f>Tokens!AV218</f>
        <v>0</v>
      </c>
      <c r="AU216">
        <f>Tokens!AW218</f>
        <v>0</v>
      </c>
      <c r="AV216" t="str">
        <f>Tokens!AX218</f>
        <v>ncreator</v>
      </c>
      <c r="AW216">
        <f>Tokens!AY218</f>
        <v>10</v>
      </c>
      <c r="AX216" t="str">
        <f>Tokens!AZ218</f>
        <v>cotrcrea</v>
      </c>
      <c r="AY216">
        <f>Tokens!BA218</f>
        <v>90</v>
      </c>
      <c r="AZ216" t="str">
        <f>Tokens!BB218</f>
        <v>nminer</v>
      </c>
      <c r="BA216">
        <f>Tokens!BC218</f>
        <v>0</v>
      </c>
      <c r="BB216">
        <f>Tokens!BD218</f>
        <v>0</v>
      </c>
      <c r="BC216">
        <f>Tokens!BE218</f>
        <v>0</v>
      </c>
      <c r="BD216">
        <f>Tokens!BF218</f>
        <v>0</v>
      </c>
      <c r="BE216">
        <f>Tokens!BG218</f>
        <v>0</v>
      </c>
      <c r="BF216">
        <f>Tokens!BH218</f>
        <v>0</v>
      </c>
      <c r="BG216">
        <f>Tokens!BI218</f>
        <v>0</v>
      </c>
      <c r="BH216" t="str">
        <f>Tokens!BJ218</f>
        <v>PASS The Private Island Club</v>
      </c>
      <c r="BI216" t="str">
        <f>Tokens!BK218</f>
        <v>Calvi On The Rocks</v>
      </c>
    </row>
    <row r="217" spans="1:61" x14ac:dyDescent="0.3">
      <c r="A217" t="str">
        <f>Tokens!C219</f>
        <v>#204 Pass Private Island Club</v>
      </c>
      <c r="B217" t="str">
        <f>Tokens!D219</f>
        <v>COR22A204</v>
      </c>
      <c r="C217" t="str">
        <f>Tokens!E219</f>
        <v>The Private Island Club : networking &amp; party / Pass NFT All Access - 1 édition Calvi on the Rocks 2022</v>
      </c>
      <c r="D217">
        <f>Tokens!F219</f>
        <v>1000</v>
      </c>
      <c r="E217" t="str">
        <f>Tokens!G219</f>
        <v>https://bafybeiekdchlh7yx5fnhsm53q3f2dj55wwqextkg345ohw27q72kffotbu.ipfs.nftstorage.link?image_204.webp</v>
      </c>
      <c r="F217" t="str">
        <f>Tokens!H219</f>
        <v>NfluenT for Calvi On The rocks</v>
      </c>
      <c r="G217">
        <f>Tokens!I219</f>
        <v>0</v>
      </c>
      <c r="H217" t="str">
        <f>Tokens!J219</f>
        <v>Pass festival &amp; Avantages</v>
      </c>
      <c r="I217" t="str">
        <f>Tokens!K219</f>
        <v>pour une (1) personne</v>
      </c>
      <c r="J217" t="str">
        <f>Tokens!L219</f>
        <v>Edition1</v>
      </c>
      <c r="K217">
        <f>Tokens!M219</f>
        <v>1</v>
      </c>
      <c r="L217" t="str">
        <f>Tokens!N219</f>
        <v>Last use</v>
      </c>
      <c r="M217">
        <f>Tokens!O219</f>
        <v>0</v>
      </c>
      <c r="N217" t="str">
        <f>Tokens!P219</f>
        <v>avantage1</v>
      </c>
      <c r="O217" t="str">
        <f>Tokens!Q219</f>
        <v>accès au Backstage (dans la limite des places disponibles)</v>
      </c>
      <c r="P217" t="str">
        <f>Tokens!R219</f>
        <v>avantage2</v>
      </c>
      <c r="Q217" t="str">
        <f>Tokens!S219</f>
        <v>accès à la Villa Festival (artistes, influenceurs, media, pro, entrepreneurs, networking... )</v>
      </c>
      <c r="R217" t="str">
        <f>Tokens!T219</f>
        <v>avantage3</v>
      </c>
      <c r="S217" t="str">
        <f>Tokens!U219</f>
        <v>accès pro Chez Tao</v>
      </c>
      <c r="T217" t="str">
        <f>Tokens!V219</f>
        <v>avantage4</v>
      </c>
      <c r="U217" t="str">
        <f>Tokens!W219</f>
        <v>entrée coupe-file au festival</v>
      </c>
      <c r="V217" t="str">
        <f>Tokens!X219</f>
        <v>avantage5</v>
      </c>
      <c r="W217" t="str">
        <f>Tokens!Y219</f>
        <v>accès à l'espace Pro/VIP (dans la limite des places disponibles)</v>
      </c>
      <c r="X217">
        <f>Tokens!Z219</f>
        <v>0</v>
      </c>
      <c r="Y217">
        <f>Tokens!AA219</f>
        <v>0</v>
      </c>
      <c r="Z217">
        <f>Tokens!AB219</f>
        <v>0</v>
      </c>
      <c r="AA217">
        <f>Tokens!AC219</f>
        <v>0</v>
      </c>
      <c r="AB217">
        <f>Tokens!AD219</f>
        <v>0</v>
      </c>
      <c r="AC217">
        <f>Tokens!AE219</f>
        <v>0</v>
      </c>
      <c r="AD217">
        <f>Tokens!AF219</f>
        <v>0</v>
      </c>
      <c r="AE217">
        <f>Tokens!AG219</f>
        <v>0</v>
      </c>
      <c r="AF217">
        <f>Tokens!AH219</f>
        <v>0</v>
      </c>
      <c r="AG217">
        <f>Tokens!AI219</f>
        <v>0</v>
      </c>
      <c r="AH217">
        <f>Tokens!AJ219</f>
        <v>0</v>
      </c>
      <c r="AI217">
        <f>Tokens!AK219</f>
        <v>0</v>
      </c>
      <c r="AJ217">
        <f>Tokens!AL219</f>
        <v>0</v>
      </c>
      <c r="AK217">
        <f>Tokens!AM219</f>
        <v>0</v>
      </c>
      <c r="AL217">
        <f>Tokens!AN219</f>
        <v>0</v>
      </c>
      <c r="AM217">
        <f>Tokens!AO219</f>
        <v>0</v>
      </c>
      <c r="AN217">
        <f>Tokens!AP219</f>
        <v>0</v>
      </c>
      <c r="AO217">
        <f>Tokens!AQ219</f>
        <v>0</v>
      </c>
      <c r="AP217">
        <f>Tokens!AR219</f>
        <v>0</v>
      </c>
      <c r="AQ217">
        <f>Tokens!AS219</f>
        <v>0</v>
      </c>
      <c r="AR217">
        <f>Tokens!AT219</f>
        <v>0</v>
      </c>
      <c r="AS217">
        <f>Tokens!AU219</f>
        <v>0</v>
      </c>
      <c r="AT217">
        <f>Tokens!AV219</f>
        <v>0</v>
      </c>
      <c r="AU217">
        <f>Tokens!AW219</f>
        <v>0</v>
      </c>
      <c r="AV217" t="str">
        <f>Tokens!AX219</f>
        <v>ncreator</v>
      </c>
      <c r="AW217">
        <f>Tokens!AY219</f>
        <v>10</v>
      </c>
      <c r="AX217" t="str">
        <f>Tokens!AZ219</f>
        <v>cotrcrea</v>
      </c>
      <c r="AY217">
        <f>Tokens!BA219</f>
        <v>90</v>
      </c>
      <c r="AZ217" t="str">
        <f>Tokens!BB219</f>
        <v>nminer</v>
      </c>
      <c r="BA217">
        <f>Tokens!BC219</f>
        <v>0</v>
      </c>
      <c r="BB217">
        <f>Tokens!BD219</f>
        <v>0</v>
      </c>
      <c r="BC217">
        <f>Tokens!BE219</f>
        <v>0</v>
      </c>
      <c r="BD217">
        <f>Tokens!BF219</f>
        <v>0</v>
      </c>
      <c r="BE217">
        <f>Tokens!BG219</f>
        <v>0</v>
      </c>
      <c r="BF217">
        <f>Tokens!BH219</f>
        <v>0</v>
      </c>
      <c r="BG217">
        <f>Tokens!BI219</f>
        <v>0</v>
      </c>
      <c r="BH217" t="str">
        <f>Tokens!BJ219</f>
        <v>PASS The Private Island Club</v>
      </c>
      <c r="BI217" t="str">
        <f>Tokens!BK219</f>
        <v>Calvi On The Rocks</v>
      </c>
    </row>
    <row r="218" spans="1:61" x14ac:dyDescent="0.3">
      <c r="A218" t="str">
        <f>Tokens!C220</f>
        <v>#205 Pass Private Island Club</v>
      </c>
      <c r="B218" t="str">
        <f>Tokens!D220</f>
        <v>COR22A205</v>
      </c>
      <c r="C218" t="str">
        <f>Tokens!E220</f>
        <v>The Private Island Club : networking &amp; party / Pass NFT All Access - 1 édition Calvi on the Rocks 2022</v>
      </c>
      <c r="D218">
        <f>Tokens!F220</f>
        <v>1000</v>
      </c>
      <c r="E218" t="str">
        <f>Tokens!G220</f>
        <v>https://bafybeicxfw5pxogrmivztch4fbnybszkjh4s2evo3t6gtl3wujwvpjrbeu.ipfs.nftstorage.link?image_205.webp</v>
      </c>
      <c r="F218" t="str">
        <f>Tokens!H220</f>
        <v>NfluenT for Calvi On The rocks</v>
      </c>
      <c r="G218">
        <f>Tokens!I220</f>
        <v>0</v>
      </c>
      <c r="H218" t="str">
        <f>Tokens!J220</f>
        <v>Pass festival &amp; Avantages</v>
      </c>
      <c r="I218" t="str">
        <f>Tokens!K220</f>
        <v>pour une (1) personne</v>
      </c>
      <c r="J218" t="str">
        <f>Tokens!L220</f>
        <v>Edition1</v>
      </c>
      <c r="K218">
        <f>Tokens!M220</f>
        <v>1</v>
      </c>
      <c r="L218" t="str">
        <f>Tokens!N220</f>
        <v>Last use</v>
      </c>
      <c r="M218">
        <f>Tokens!O220</f>
        <v>0</v>
      </c>
      <c r="N218" t="str">
        <f>Tokens!P220</f>
        <v>avantage1</v>
      </c>
      <c r="O218" t="str">
        <f>Tokens!Q220</f>
        <v>accès au Backstage (dans la limite des places disponibles)</v>
      </c>
      <c r="P218" t="str">
        <f>Tokens!R220</f>
        <v>avantage2</v>
      </c>
      <c r="Q218" t="str">
        <f>Tokens!S220</f>
        <v>accès à la Villa Festival (artistes, influenceurs, media, pro, entrepreneurs, networking... )</v>
      </c>
      <c r="R218" t="str">
        <f>Tokens!T220</f>
        <v>avantage3</v>
      </c>
      <c r="S218" t="str">
        <f>Tokens!U220</f>
        <v>accès pro Chez Tao</v>
      </c>
      <c r="T218" t="str">
        <f>Tokens!V220</f>
        <v>avantage4</v>
      </c>
      <c r="U218" t="str">
        <f>Tokens!W220</f>
        <v>entrée coupe-file au festival</v>
      </c>
      <c r="V218" t="str">
        <f>Tokens!X220</f>
        <v>avantage5</v>
      </c>
      <c r="W218" t="str">
        <f>Tokens!Y220</f>
        <v>accès à l'espace Pro/VIP (dans la limite des places disponibles)</v>
      </c>
      <c r="X218">
        <f>Tokens!Z220</f>
        <v>0</v>
      </c>
      <c r="Y218">
        <f>Tokens!AA220</f>
        <v>0</v>
      </c>
      <c r="Z218">
        <f>Tokens!AB220</f>
        <v>0</v>
      </c>
      <c r="AA218">
        <f>Tokens!AC220</f>
        <v>0</v>
      </c>
      <c r="AB218">
        <f>Tokens!AD220</f>
        <v>0</v>
      </c>
      <c r="AC218">
        <f>Tokens!AE220</f>
        <v>0</v>
      </c>
      <c r="AD218">
        <f>Tokens!AF220</f>
        <v>0</v>
      </c>
      <c r="AE218">
        <f>Tokens!AG220</f>
        <v>0</v>
      </c>
      <c r="AF218">
        <f>Tokens!AH220</f>
        <v>0</v>
      </c>
      <c r="AG218">
        <f>Tokens!AI220</f>
        <v>0</v>
      </c>
      <c r="AH218">
        <f>Tokens!AJ220</f>
        <v>0</v>
      </c>
      <c r="AI218">
        <f>Tokens!AK220</f>
        <v>0</v>
      </c>
      <c r="AJ218">
        <f>Tokens!AL220</f>
        <v>0</v>
      </c>
      <c r="AK218">
        <f>Tokens!AM220</f>
        <v>0</v>
      </c>
      <c r="AL218">
        <f>Tokens!AN220</f>
        <v>0</v>
      </c>
      <c r="AM218">
        <f>Tokens!AO220</f>
        <v>0</v>
      </c>
      <c r="AN218">
        <f>Tokens!AP220</f>
        <v>0</v>
      </c>
      <c r="AO218">
        <f>Tokens!AQ220</f>
        <v>0</v>
      </c>
      <c r="AP218">
        <f>Tokens!AR220</f>
        <v>0</v>
      </c>
      <c r="AQ218">
        <f>Tokens!AS220</f>
        <v>0</v>
      </c>
      <c r="AR218">
        <f>Tokens!AT220</f>
        <v>0</v>
      </c>
      <c r="AS218">
        <f>Tokens!AU220</f>
        <v>0</v>
      </c>
      <c r="AT218">
        <f>Tokens!AV220</f>
        <v>0</v>
      </c>
      <c r="AU218">
        <f>Tokens!AW220</f>
        <v>0</v>
      </c>
      <c r="AV218" t="str">
        <f>Tokens!AX220</f>
        <v>ncreator</v>
      </c>
      <c r="AW218">
        <f>Tokens!AY220</f>
        <v>10</v>
      </c>
      <c r="AX218" t="str">
        <f>Tokens!AZ220</f>
        <v>cotrcrea</v>
      </c>
      <c r="AY218">
        <f>Tokens!BA220</f>
        <v>90</v>
      </c>
      <c r="AZ218" t="str">
        <f>Tokens!BB220</f>
        <v>nminer</v>
      </c>
      <c r="BA218">
        <f>Tokens!BC220</f>
        <v>0</v>
      </c>
      <c r="BB218">
        <f>Tokens!BD220</f>
        <v>0</v>
      </c>
      <c r="BC218">
        <f>Tokens!BE220</f>
        <v>0</v>
      </c>
      <c r="BD218">
        <f>Tokens!BF220</f>
        <v>0</v>
      </c>
      <c r="BE218">
        <f>Tokens!BG220</f>
        <v>0</v>
      </c>
      <c r="BF218">
        <f>Tokens!BH220</f>
        <v>0</v>
      </c>
      <c r="BG218">
        <f>Tokens!BI220</f>
        <v>0</v>
      </c>
      <c r="BH218" t="str">
        <f>Tokens!BJ220</f>
        <v>PASS The Private Island Club</v>
      </c>
      <c r="BI218" t="str">
        <f>Tokens!BK220</f>
        <v>Calvi On The Rocks</v>
      </c>
    </row>
    <row r="219" spans="1:61" x14ac:dyDescent="0.3">
      <c r="A219" t="str">
        <f>Tokens!C221</f>
        <v>#206 Pass Private Island Club</v>
      </c>
      <c r="B219" t="str">
        <f>Tokens!D221</f>
        <v>COR22A206</v>
      </c>
      <c r="C219" t="str">
        <f>Tokens!E221</f>
        <v>The Private Island Club : networking &amp; party / Pass NFT All Access - 1 édition Calvi on the Rocks 2022</v>
      </c>
      <c r="D219">
        <f>Tokens!F221</f>
        <v>1000</v>
      </c>
      <c r="E219" t="str">
        <f>Tokens!G221</f>
        <v>https://bafybeibhezvkvdew7ku7y6yhowk3nv27gf545frnmyvsndqvzg7vod2yde.ipfs.nftstorage.link?image_206.webp</v>
      </c>
      <c r="F219" t="str">
        <f>Tokens!H221</f>
        <v>NfluenT for Calvi On The rocks</v>
      </c>
      <c r="G219">
        <f>Tokens!I221</f>
        <v>0</v>
      </c>
      <c r="H219" t="str">
        <f>Tokens!J221</f>
        <v>Pass festival &amp; Avantages</v>
      </c>
      <c r="I219" t="str">
        <f>Tokens!K221</f>
        <v>pour une (1) personne</v>
      </c>
      <c r="J219" t="str">
        <f>Tokens!L221</f>
        <v>Edition1</v>
      </c>
      <c r="K219">
        <f>Tokens!M221</f>
        <v>1</v>
      </c>
      <c r="L219" t="str">
        <f>Tokens!N221</f>
        <v>Last use</v>
      </c>
      <c r="M219">
        <f>Tokens!O221</f>
        <v>0</v>
      </c>
      <c r="N219" t="str">
        <f>Tokens!P221</f>
        <v>avantage1</v>
      </c>
      <c r="O219" t="str">
        <f>Tokens!Q221</f>
        <v>accès au Backstage (dans la limite des places disponibles)</v>
      </c>
      <c r="P219" t="str">
        <f>Tokens!R221</f>
        <v>avantage2</v>
      </c>
      <c r="Q219" t="str">
        <f>Tokens!S221</f>
        <v>accès à la Villa Festival (artistes, influenceurs, media, pro, entrepreneurs, networking... )</v>
      </c>
      <c r="R219" t="str">
        <f>Tokens!T221</f>
        <v>avantage3</v>
      </c>
      <c r="S219" t="str">
        <f>Tokens!U221</f>
        <v>accès pro Chez Tao</v>
      </c>
      <c r="T219" t="str">
        <f>Tokens!V221</f>
        <v>avantage4</v>
      </c>
      <c r="U219" t="str">
        <f>Tokens!W221</f>
        <v>entrée coupe-file au festival</v>
      </c>
      <c r="V219" t="str">
        <f>Tokens!X221</f>
        <v>avantage5</v>
      </c>
      <c r="W219" t="str">
        <f>Tokens!Y221</f>
        <v>accès à l'espace Pro/VIP (dans la limite des places disponibles)</v>
      </c>
      <c r="X219">
        <f>Tokens!Z221</f>
        <v>0</v>
      </c>
      <c r="Y219">
        <f>Tokens!AA221</f>
        <v>0</v>
      </c>
      <c r="Z219">
        <f>Tokens!AB221</f>
        <v>0</v>
      </c>
      <c r="AA219">
        <f>Tokens!AC221</f>
        <v>0</v>
      </c>
      <c r="AB219">
        <f>Tokens!AD221</f>
        <v>0</v>
      </c>
      <c r="AC219">
        <f>Tokens!AE221</f>
        <v>0</v>
      </c>
      <c r="AD219">
        <f>Tokens!AF221</f>
        <v>0</v>
      </c>
      <c r="AE219">
        <f>Tokens!AG221</f>
        <v>0</v>
      </c>
      <c r="AF219">
        <f>Tokens!AH221</f>
        <v>0</v>
      </c>
      <c r="AG219">
        <f>Tokens!AI221</f>
        <v>0</v>
      </c>
      <c r="AH219">
        <f>Tokens!AJ221</f>
        <v>0</v>
      </c>
      <c r="AI219">
        <f>Tokens!AK221</f>
        <v>0</v>
      </c>
      <c r="AJ219">
        <f>Tokens!AL221</f>
        <v>0</v>
      </c>
      <c r="AK219">
        <f>Tokens!AM221</f>
        <v>0</v>
      </c>
      <c r="AL219">
        <f>Tokens!AN221</f>
        <v>0</v>
      </c>
      <c r="AM219">
        <f>Tokens!AO221</f>
        <v>0</v>
      </c>
      <c r="AN219">
        <f>Tokens!AP221</f>
        <v>0</v>
      </c>
      <c r="AO219">
        <f>Tokens!AQ221</f>
        <v>0</v>
      </c>
      <c r="AP219">
        <f>Tokens!AR221</f>
        <v>0</v>
      </c>
      <c r="AQ219">
        <f>Tokens!AS221</f>
        <v>0</v>
      </c>
      <c r="AR219">
        <f>Tokens!AT221</f>
        <v>0</v>
      </c>
      <c r="AS219">
        <f>Tokens!AU221</f>
        <v>0</v>
      </c>
      <c r="AT219">
        <f>Tokens!AV221</f>
        <v>0</v>
      </c>
      <c r="AU219">
        <f>Tokens!AW221</f>
        <v>0</v>
      </c>
      <c r="AV219" t="str">
        <f>Tokens!AX221</f>
        <v>ncreator</v>
      </c>
      <c r="AW219">
        <f>Tokens!AY221</f>
        <v>10</v>
      </c>
      <c r="AX219" t="str">
        <f>Tokens!AZ221</f>
        <v>cotrcrea</v>
      </c>
      <c r="AY219">
        <f>Tokens!BA221</f>
        <v>90</v>
      </c>
      <c r="AZ219" t="str">
        <f>Tokens!BB221</f>
        <v>nminer</v>
      </c>
      <c r="BA219">
        <f>Tokens!BC221</f>
        <v>0</v>
      </c>
      <c r="BB219">
        <f>Tokens!BD221</f>
        <v>0</v>
      </c>
      <c r="BC219">
        <f>Tokens!BE221</f>
        <v>0</v>
      </c>
      <c r="BD219">
        <f>Tokens!BF221</f>
        <v>0</v>
      </c>
      <c r="BE219">
        <f>Tokens!BG221</f>
        <v>0</v>
      </c>
      <c r="BF219">
        <f>Tokens!BH221</f>
        <v>0</v>
      </c>
      <c r="BG219">
        <f>Tokens!BI221</f>
        <v>0</v>
      </c>
      <c r="BH219" t="str">
        <f>Tokens!BJ221</f>
        <v>PASS The Private Island Club</v>
      </c>
      <c r="BI219" t="str">
        <f>Tokens!BK221</f>
        <v>Calvi On The Rocks</v>
      </c>
    </row>
    <row r="220" spans="1:61" x14ac:dyDescent="0.3">
      <c r="A220" t="str">
        <f>Tokens!C222</f>
        <v>#207 Pass Private Island Club</v>
      </c>
      <c r="B220" t="str">
        <f>Tokens!D222</f>
        <v>COR22A207</v>
      </c>
      <c r="C220" t="str">
        <f>Tokens!E222</f>
        <v>The Private Island Club : networking &amp; party / Pass NFT All Access - 1 édition Calvi on the Rocks 2022</v>
      </c>
      <c r="D220">
        <f>Tokens!F222</f>
        <v>1000</v>
      </c>
      <c r="E220" t="str">
        <f>Tokens!G222</f>
        <v>https://bafybeigjgucqr5pv333mhfcpdcy4yx2p2e6pizp2ms2cmr7sr4me2m66xi.ipfs.nftstorage.link?image_207.webp</v>
      </c>
      <c r="F220" t="str">
        <f>Tokens!H222</f>
        <v>NfluenT for Calvi On The rocks</v>
      </c>
      <c r="G220">
        <f>Tokens!I222</f>
        <v>0</v>
      </c>
      <c r="H220" t="str">
        <f>Tokens!J222</f>
        <v>Pass festival &amp; Avantages</v>
      </c>
      <c r="I220" t="str">
        <f>Tokens!K222</f>
        <v>pour une (1) personne</v>
      </c>
      <c r="J220" t="str">
        <f>Tokens!L222</f>
        <v>Edition1</v>
      </c>
      <c r="K220">
        <f>Tokens!M222</f>
        <v>1</v>
      </c>
      <c r="L220" t="str">
        <f>Tokens!N222</f>
        <v>Last use</v>
      </c>
      <c r="M220">
        <f>Tokens!O222</f>
        <v>0</v>
      </c>
      <c r="N220" t="str">
        <f>Tokens!P222</f>
        <v>avantage1</v>
      </c>
      <c r="O220" t="str">
        <f>Tokens!Q222</f>
        <v>accès au Backstage (dans la limite des places disponibles)</v>
      </c>
      <c r="P220" t="str">
        <f>Tokens!R222</f>
        <v>avantage2</v>
      </c>
      <c r="Q220" t="str">
        <f>Tokens!S222</f>
        <v>accès à la Villa Festival (artistes, influenceurs, media, pro, entrepreneurs, networking... )</v>
      </c>
      <c r="R220" t="str">
        <f>Tokens!T222</f>
        <v>avantage3</v>
      </c>
      <c r="S220" t="str">
        <f>Tokens!U222</f>
        <v>accès pro Chez Tao</v>
      </c>
      <c r="T220" t="str">
        <f>Tokens!V222</f>
        <v>avantage4</v>
      </c>
      <c r="U220" t="str">
        <f>Tokens!W222</f>
        <v>entrée coupe-file au festival</v>
      </c>
      <c r="V220" t="str">
        <f>Tokens!X222</f>
        <v>avantage5</v>
      </c>
      <c r="W220" t="str">
        <f>Tokens!Y222</f>
        <v>accès à l'espace Pro/VIP (dans la limite des places disponibles)</v>
      </c>
      <c r="X220">
        <f>Tokens!Z222</f>
        <v>0</v>
      </c>
      <c r="Y220">
        <f>Tokens!AA222</f>
        <v>0</v>
      </c>
      <c r="Z220">
        <f>Tokens!AB222</f>
        <v>0</v>
      </c>
      <c r="AA220">
        <f>Tokens!AC222</f>
        <v>0</v>
      </c>
      <c r="AB220">
        <f>Tokens!AD222</f>
        <v>0</v>
      </c>
      <c r="AC220">
        <f>Tokens!AE222</f>
        <v>0</v>
      </c>
      <c r="AD220">
        <f>Tokens!AF222</f>
        <v>0</v>
      </c>
      <c r="AE220">
        <f>Tokens!AG222</f>
        <v>0</v>
      </c>
      <c r="AF220">
        <f>Tokens!AH222</f>
        <v>0</v>
      </c>
      <c r="AG220">
        <f>Tokens!AI222</f>
        <v>0</v>
      </c>
      <c r="AH220">
        <f>Tokens!AJ222</f>
        <v>0</v>
      </c>
      <c r="AI220">
        <f>Tokens!AK222</f>
        <v>0</v>
      </c>
      <c r="AJ220">
        <f>Tokens!AL222</f>
        <v>0</v>
      </c>
      <c r="AK220">
        <f>Tokens!AM222</f>
        <v>0</v>
      </c>
      <c r="AL220">
        <f>Tokens!AN222</f>
        <v>0</v>
      </c>
      <c r="AM220">
        <f>Tokens!AO222</f>
        <v>0</v>
      </c>
      <c r="AN220">
        <f>Tokens!AP222</f>
        <v>0</v>
      </c>
      <c r="AO220">
        <f>Tokens!AQ222</f>
        <v>0</v>
      </c>
      <c r="AP220">
        <f>Tokens!AR222</f>
        <v>0</v>
      </c>
      <c r="AQ220">
        <f>Tokens!AS222</f>
        <v>0</v>
      </c>
      <c r="AR220">
        <f>Tokens!AT222</f>
        <v>0</v>
      </c>
      <c r="AS220">
        <f>Tokens!AU222</f>
        <v>0</v>
      </c>
      <c r="AT220">
        <f>Tokens!AV222</f>
        <v>0</v>
      </c>
      <c r="AU220">
        <f>Tokens!AW222</f>
        <v>0</v>
      </c>
      <c r="AV220" t="str">
        <f>Tokens!AX222</f>
        <v>ncreator</v>
      </c>
      <c r="AW220">
        <f>Tokens!AY222</f>
        <v>10</v>
      </c>
      <c r="AX220" t="str">
        <f>Tokens!AZ222</f>
        <v>cotrcrea</v>
      </c>
      <c r="AY220">
        <f>Tokens!BA222</f>
        <v>90</v>
      </c>
      <c r="AZ220" t="str">
        <f>Tokens!BB222</f>
        <v>nminer</v>
      </c>
      <c r="BA220">
        <f>Tokens!BC222</f>
        <v>0</v>
      </c>
      <c r="BB220">
        <f>Tokens!BD222</f>
        <v>0</v>
      </c>
      <c r="BC220">
        <f>Tokens!BE222</f>
        <v>0</v>
      </c>
      <c r="BD220">
        <f>Tokens!BF222</f>
        <v>0</v>
      </c>
      <c r="BE220">
        <f>Tokens!BG222</f>
        <v>0</v>
      </c>
      <c r="BF220">
        <f>Tokens!BH222</f>
        <v>0</v>
      </c>
      <c r="BG220">
        <f>Tokens!BI222</f>
        <v>0</v>
      </c>
      <c r="BH220" t="str">
        <f>Tokens!BJ222</f>
        <v>PASS The Private Island Club</v>
      </c>
      <c r="BI220" t="str">
        <f>Tokens!BK222</f>
        <v>Calvi On The Rocks</v>
      </c>
    </row>
    <row r="221" spans="1:61" x14ac:dyDescent="0.3">
      <c r="A221" t="str">
        <f>Tokens!C223</f>
        <v>#208 Pass Private Island Club</v>
      </c>
      <c r="B221" t="str">
        <f>Tokens!D223</f>
        <v>COR22A208</v>
      </c>
      <c r="C221" t="str">
        <f>Tokens!E223</f>
        <v>The Private Island Club : networking &amp; party / Pass NFT All Access - 1 édition Calvi on the Rocks 2022</v>
      </c>
      <c r="D221">
        <f>Tokens!F223</f>
        <v>1000</v>
      </c>
      <c r="E221" t="str">
        <f>Tokens!G223</f>
        <v>https://bafybeidx43m4nsj6org3vyyc6f7vimgwsau36bdm7avbe5uk22qc4ojd4e.ipfs.nftstorage.link?image_208.webp</v>
      </c>
      <c r="F221" t="str">
        <f>Tokens!H223</f>
        <v>NfluenT for Calvi On The rocks</v>
      </c>
      <c r="G221">
        <f>Tokens!I223</f>
        <v>0</v>
      </c>
      <c r="H221" t="str">
        <f>Tokens!J223</f>
        <v>Pass festival &amp; Avantages</v>
      </c>
      <c r="I221" t="str">
        <f>Tokens!K223</f>
        <v>pour une (1) personne</v>
      </c>
      <c r="J221" t="str">
        <f>Tokens!L223</f>
        <v>Edition1</v>
      </c>
      <c r="K221">
        <f>Tokens!M223</f>
        <v>1</v>
      </c>
      <c r="L221" t="str">
        <f>Tokens!N223</f>
        <v>Last use</v>
      </c>
      <c r="M221">
        <f>Tokens!O223</f>
        <v>0</v>
      </c>
      <c r="N221" t="str">
        <f>Tokens!P223</f>
        <v>avantage1</v>
      </c>
      <c r="O221" t="str">
        <f>Tokens!Q223</f>
        <v>accès au Backstage (dans la limite des places disponibles)</v>
      </c>
      <c r="P221" t="str">
        <f>Tokens!R223</f>
        <v>avantage2</v>
      </c>
      <c r="Q221" t="str">
        <f>Tokens!S223</f>
        <v>accès à la Villa Festival (artistes, influenceurs, media, pro, entrepreneurs, networking... )</v>
      </c>
      <c r="R221" t="str">
        <f>Tokens!T223</f>
        <v>avantage3</v>
      </c>
      <c r="S221" t="str">
        <f>Tokens!U223</f>
        <v>accès pro Chez Tao</v>
      </c>
      <c r="T221" t="str">
        <f>Tokens!V223</f>
        <v>avantage4</v>
      </c>
      <c r="U221" t="str">
        <f>Tokens!W223</f>
        <v>entrée coupe-file au festival</v>
      </c>
      <c r="V221" t="str">
        <f>Tokens!X223</f>
        <v>avantage5</v>
      </c>
      <c r="W221" t="str">
        <f>Tokens!Y223</f>
        <v>accès à l'espace Pro/VIP (dans la limite des places disponibles)</v>
      </c>
      <c r="X221">
        <f>Tokens!Z223</f>
        <v>0</v>
      </c>
      <c r="Y221">
        <f>Tokens!AA223</f>
        <v>0</v>
      </c>
      <c r="Z221">
        <f>Tokens!AB223</f>
        <v>0</v>
      </c>
      <c r="AA221">
        <f>Tokens!AC223</f>
        <v>0</v>
      </c>
      <c r="AB221">
        <f>Tokens!AD223</f>
        <v>0</v>
      </c>
      <c r="AC221">
        <f>Tokens!AE223</f>
        <v>0</v>
      </c>
      <c r="AD221">
        <f>Tokens!AF223</f>
        <v>0</v>
      </c>
      <c r="AE221">
        <f>Tokens!AG223</f>
        <v>0</v>
      </c>
      <c r="AF221">
        <f>Tokens!AH223</f>
        <v>0</v>
      </c>
      <c r="AG221">
        <f>Tokens!AI223</f>
        <v>0</v>
      </c>
      <c r="AH221">
        <f>Tokens!AJ223</f>
        <v>0</v>
      </c>
      <c r="AI221">
        <f>Tokens!AK223</f>
        <v>0</v>
      </c>
      <c r="AJ221">
        <f>Tokens!AL223</f>
        <v>0</v>
      </c>
      <c r="AK221">
        <f>Tokens!AM223</f>
        <v>0</v>
      </c>
      <c r="AL221">
        <f>Tokens!AN223</f>
        <v>0</v>
      </c>
      <c r="AM221">
        <f>Tokens!AO223</f>
        <v>0</v>
      </c>
      <c r="AN221">
        <f>Tokens!AP223</f>
        <v>0</v>
      </c>
      <c r="AO221">
        <f>Tokens!AQ223</f>
        <v>0</v>
      </c>
      <c r="AP221">
        <f>Tokens!AR223</f>
        <v>0</v>
      </c>
      <c r="AQ221">
        <f>Tokens!AS223</f>
        <v>0</v>
      </c>
      <c r="AR221">
        <f>Tokens!AT223</f>
        <v>0</v>
      </c>
      <c r="AS221">
        <f>Tokens!AU223</f>
        <v>0</v>
      </c>
      <c r="AT221">
        <f>Tokens!AV223</f>
        <v>0</v>
      </c>
      <c r="AU221">
        <f>Tokens!AW223</f>
        <v>0</v>
      </c>
      <c r="AV221" t="str">
        <f>Tokens!AX223</f>
        <v>ncreator</v>
      </c>
      <c r="AW221">
        <f>Tokens!AY223</f>
        <v>10</v>
      </c>
      <c r="AX221" t="str">
        <f>Tokens!AZ223</f>
        <v>cotrcrea</v>
      </c>
      <c r="AY221">
        <f>Tokens!BA223</f>
        <v>90</v>
      </c>
      <c r="AZ221" t="str">
        <f>Tokens!BB223</f>
        <v>nminer</v>
      </c>
      <c r="BA221">
        <f>Tokens!BC223</f>
        <v>0</v>
      </c>
      <c r="BB221">
        <f>Tokens!BD223</f>
        <v>0</v>
      </c>
      <c r="BC221">
        <f>Tokens!BE223</f>
        <v>0</v>
      </c>
      <c r="BD221">
        <f>Tokens!BF223</f>
        <v>0</v>
      </c>
      <c r="BE221">
        <f>Tokens!BG223</f>
        <v>0</v>
      </c>
      <c r="BF221">
        <f>Tokens!BH223</f>
        <v>0</v>
      </c>
      <c r="BG221">
        <f>Tokens!BI223</f>
        <v>0</v>
      </c>
      <c r="BH221" t="str">
        <f>Tokens!BJ223</f>
        <v>PASS The Private Island Club</v>
      </c>
      <c r="BI221" t="str">
        <f>Tokens!BK223</f>
        <v>Calvi On The Rocks</v>
      </c>
    </row>
    <row r="222" spans="1:61" x14ac:dyDescent="0.3">
      <c r="A222" t="str">
        <f>Tokens!C224</f>
        <v>#209 Pass Private Island Club</v>
      </c>
      <c r="B222" t="str">
        <f>Tokens!D224</f>
        <v>COR22A209</v>
      </c>
      <c r="C222" t="str">
        <f>Tokens!E224</f>
        <v>The Private Island Club : networking &amp; party / Pass NFT All Access - 1 édition Calvi on the Rocks 2022</v>
      </c>
      <c r="D222">
        <f>Tokens!F224</f>
        <v>1000</v>
      </c>
      <c r="E222" t="str">
        <f>Tokens!G224</f>
        <v>https://bafybeidc623rwgtjgedrjo3sb4isvpqdko3oioevbrp3t3ob4vma2r2ami.ipfs.nftstorage.link?image_209.webp</v>
      </c>
      <c r="F222" t="str">
        <f>Tokens!H224</f>
        <v>NfluenT for Calvi On The rocks</v>
      </c>
      <c r="G222">
        <f>Tokens!I224</f>
        <v>0</v>
      </c>
      <c r="H222" t="str">
        <f>Tokens!J224</f>
        <v>Pass festival &amp; Avantages</v>
      </c>
      <c r="I222" t="str">
        <f>Tokens!K224</f>
        <v>pour une (1) personne</v>
      </c>
      <c r="J222" t="str">
        <f>Tokens!L224</f>
        <v>Edition1</v>
      </c>
      <c r="K222">
        <f>Tokens!M224</f>
        <v>1</v>
      </c>
      <c r="L222" t="str">
        <f>Tokens!N224</f>
        <v>Last use</v>
      </c>
      <c r="M222">
        <f>Tokens!O224</f>
        <v>0</v>
      </c>
      <c r="N222" t="str">
        <f>Tokens!P224</f>
        <v>avantage1</v>
      </c>
      <c r="O222" t="str">
        <f>Tokens!Q224</f>
        <v>accès au Backstage (dans la limite des places disponibles)</v>
      </c>
      <c r="P222" t="str">
        <f>Tokens!R224</f>
        <v>avantage2</v>
      </c>
      <c r="Q222" t="str">
        <f>Tokens!S224</f>
        <v>accès à la Villa Festival (artistes, influenceurs, media, pro, entrepreneurs, networking... )</v>
      </c>
      <c r="R222" t="str">
        <f>Tokens!T224</f>
        <v>avantage3</v>
      </c>
      <c r="S222" t="str">
        <f>Tokens!U224</f>
        <v>accès pro Chez Tao</v>
      </c>
      <c r="T222" t="str">
        <f>Tokens!V224</f>
        <v>avantage4</v>
      </c>
      <c r="U222" t="str">
        <f>Tokens!W224</f>
        <v>entrée coupe-file au festival</v>
      </c>
      <c r="V222" t="str">
        <f>Tokens!X224</f>
        <v>avantage5</v>
      </c>
      <c r="W222" t="str">
        <f>Tokens!Y224</f>
        <v>accès à l'espace Pro/VIP (dans la limite des places disponibles)</v>
      </c>
      <c r="X222">
        <f>Tokens!Z224</f>
        <v>0</v>
      </c>
      <c r="Y222">
        <f>Tokens!AA224</f>
        <v>0</v>
      </c>
      <c r="Z222">
        <f>Tokens!AB224</f>
        <v>0</v>
      </c>
      <c r="AA222">
        <f>Tokens!AC224</f>
        <v>0</v>
      </c>
      <c r="AB222">
        <f>Tokens!AD224</f>
        <v>0</v>
      </c>
      <c r="AC222">
        <f>Tokens!AE224</f>
        <v>0</v>
      </c>
      <c r="AD222">
        <f>Tokens!AF224</f>
        <v>0</v>
      </c>
      <c r="AE222">
        <f>Tokens!AG224</f>
        <v>0</v>
      </c>
      <c r="AF222">
        <f>Tokens!AH224</f>
        <v>0</v>
      </c>
      <c r="AG222">
        <f>Tokens!AI224</f>
        <v>0</v>
      </c>
      <c r="AH222">
        <f>Tokens!AJ224</f>
        <v>0</v>
      </c>
      <c r="AI222">
        <f>Tokens!AK224</f>
        <v>0</v>
      </c>
      <c r="AJ222">
        <f>Tokens!AL224</f>
        <v>0</v>
      </c>
      <c r="AK222">
        <f>Tokens!AM224</f>
        <v>0</v>
      </c>
      <c r="AL222">
        <f>Tokens!AN224</f>
        <v>0</v>
      </c>
      <c r="AM222">
        <f>Tokens!AO224</f>
        <v>0</v>
      </c>
      <c r="AN222">
        <f>Tokens!AP224</f>
        <v>0</v>
      </c>
      <c r="AO222">
        <f>Tokens!AQ224</f>
        <v>0</v>
      </c>
      <c r="AP222">
        <f>Tokens!AR224</f>
        <v>0</v>
      </c>
      <c r="AQ222">
        <f>Tokens!AS224</f>
        <v>0</v>
      </c>
      <c r="AR222">
        <f>Tokens!AT224</f>
        <v>0</v>
      </c>
      <c r="AS222">
        <f>Tokens!AU224</f>
        <v>0</v>
      </c>
      <c r="AT222">
        <f>Tokens!AV224</f>
        <v>0</v>
      </c>
      <c r="AU222">
        <f>Tokens!AW224</f>
        <v>0</v>
      </c>
      <c r="AV222" t="str">
        <f>Tokens!AX224</f>
        <v>ncreator</v>
      </c>
      <c r="AW222">
        <f>Tokens!AY224</f>
        <v>10</v>
      </c>
      <c r="AX222" t="str">
        <f>Tokens!AZ224</f>
        <v>cotrcrea</v>
      </c>
      <c r="AY222">
        <f>Tokens!BA224</f>
        <v>90</v>
      </c>
      <c r="AZ222" t="str">
        <f>Tokens!BB224</f>
        <v>nminer</v>
      </c>
      <c r="BA222">
        <f>Tokens!BC224</f>
        <v>0</v>
      </c>
      <c r="BB222">
        <f>Tokens!BD224</f>
        <v>0</v>
      </c>
      <c r="BC222">
        <f>Tokens!BE224</f>
        <v>0</v>
      </c>
      <c r="BD222">
        <f>Tokens!BF224</f>
        <v>0</v>
      </c>
      <c r="BE222">
        <f>Tokens!BG224</f>
        <v>0</v>
      </c>
      <c r="BF222">
        <f>Tokens!BH224</f>
        <v>0</v>
      </c>
      <c r="BG222">
        <f>Tokens!BI224</f>
        <v>0</v>
      </c>
      <c r="BH222" t="str">
        <f>Tokens!BJ224</f>
        <v>PASS The Private Island Club</v>
      </c>
      <c r="BI222" t="str">
        <f>Tokens!BK224</f>
        <v>Calvi On The Rocks</v>
      </c>
    </row>
    <row r="223" spans="1:61" x14ac:dyDescent="0.3">
      <c r="A223" t="str">
        <f>Tokens!C225</f>
        <v>#210 Pass Private Island Club</v>
      </c>
      <c r="B223" t="str">
        <f>Tokens!D225</f>
        <v>COR22A210</v>
      </c>
      <c r="C223" t="str">
        <f>Tokens!E225</f>
        <v>The Private Island Club : networking &amp; party / Pass NFT All Access - 1 édition Calvi on the Rocks 2022</v>
      </c>
      <c r="D223">
        <f>Tokens!F225</f>
        <v>1000</v>
      </c>
      <c r="E223" t="str">
        <f>Tokens!G225</f>
        <v>https://bafybeias4mfxmjntoal6xrbmhiveb263uz34okxiry5xhojee6ymuetk2m.ipfs.nftstorage.link?image_210.webp</v>
      </c>
      <c r="F223" t="str">
        <f>Tokens!H225</f>
        <v>NfluenT for Calvi On The rocks</v>
      </c>
      <c r="G223">
        <f>Tokens!I225</f>
        <v>0</v>
      </c>
      <c r="H223" t="str">
        <f>Tokens!J225</f>
        <v>Pass festival &amp; Avantages</v>
      </c>
      <c r="I223" t="str">
        <f>Tokens!K225</f>
        <v>pour une (1) personne</v>
      </c>
      <c r="J223" t="str">
        <f>Tokens!L225</f>
        <v>Edition1</v>
      </c>
      <c r="K223">
        <f>Tokens!M225</f>
        <v>1</v>
      </c>
      <c r="L223" t="str">
        <f>Tokens!N225</f>
        <v>Last use</v>
      </c>
      <c r="M223">
        <f>Tokens!O225</f>
        <v>0</v>
      </c>
      <c r="N223" t="str">
        <f>Tokens!P225</f>
        <v>avantage1</v>
      </c>
      <c r="O223" t="str">
        <f>Tokens!Q225</f>
        <v>accès au Backstage (dans la limite des places disponibles)</v>
      </c>
      <c r="P223" t="str">
        <f>Tokens!R225</f>
        <v>avantage2</v>
      </c>
      <c r="Q223" t="str">
        <f>Tokens!S225</f>
        <v>accès à la Villa Festival (artistes, influenceurs, media, pro, entrepreneurs, networking... )</v>
      </c>
      <c r="R223" t="str">
        <f>Tokens!T225</f>
        <v>avantage3</v>
      </c>
      <c r="S223" t="str">
        <f>Tokens!U225</f>
        <v>accès pro Chez Tao</v>
      </c>
      <c r="T223" t="str">
        <f>Tokens!V225</f>
        <v>avantage4</v>
      </c>
      <c r="U223" t="str">
        <f>Tokens!W225</f>
        <v>entrée coupe-file au festival</v>
      </c>
      <c r="V223" t="str">
        <f>Tokens!X225</f>
        <v>avantage5</v>
      </c>
      <c r="W223" t="str">
        <f>Tokens!Y225</f>
        <v>accès à l'espace Pro/VIP (dans la limite des places disponibles)</v>
      </c>
      <c r="X223">
        <f>Tokens!Z225</f>
        <v>0</v>
      </c>
      <c r="Y223">
        <f>Tokens!AA225</f>
        <v>0</v>
      </c>
      <c r="Z223">
        <f>Tokens!AB225</f>
        <v>0</v>
      </c>
      <c r="AA223">
        <f>Tokens!AC225</f>
        <v>0</v>
      </c>
      <c r="AB223">
        <f>Tokens!AD225</f>
        <v>0</v>
      </c>
      <c r="AC223">
        <f>Tokens!AE225</f>
        <v>0</v>
      </c>
      <c r="AD223">
        <f>Tokens!AF225</f>
        <v>0</v>
      </c>
      <c r="AE223">
        <f>Tokens!AG225</f>
        <v>0</v>
      </c>
      <c r="AF223">
        <f>Tokens!AH225</f>
        <v>0</v>
      </c>
      <c r="AG223">
        <f>Tokens!AI225</f>
        <v>0</v>
      </c>
      <c r="AH223">
        <f>Tokens!AJ225</f>
        <v>0</v>
      </c>
      <c r="AI223">
        <f>Tokens!AK225</f>
        <v>0</v>
      </c>
      <c r="AJ223">
        <f>Tokens!AL225</f>
        <v>0</v>
      </c>
      <c r="AK223">
        <f>Tokens!AM225</f>
        <v>0</v>
      </c>
      <c r="AL223">
        <f>Tokens!AN225</f>
        <v>0</v>
      </c>
      <c r="AM223">
        <f>Tokens!AO225</f>
        <v>0</v>
      </c>
      <c r="AN223">
        <f>Tokens!AP225</f>
        <v>0</v>
      </c>
      <c r="AO223">
        <f>Tokens!AQ225</f>
        <v>0</v>
      </c>
      <c r="AP223">
        <f>Tokens!AR225</f>
        <v>0</v>
      </c>
      <c r="AQ223">
        <f>Tokens!AS225</f>
        <v>0</v>
      </c>
      <c r="AR223">
        <f>Tokens!AT225</f>
        <v>0</v>
      </c>
      <c r="AS223">
        <f>Tokens!AU225</f>
        <v>0</v>
      </c>
      <c r="AT223">
        <f>Tokens!AV225</f>
        <v>0</v>
      </c>
      <c r="AU223">
        <f>Tokens!AW225</f>
        <v>0</v>
      </c>
      <c r="AV223" t="str">
        <f>Tokens!AX225</f>
        <v>ncreator</v>
      </c>
      <c r="AW223">
        <f>Tokens!AY225</f>
        <v>10</v>
      </c>
      <c r="AX223" t="str">
        <f>Tokens!AZ225</f>
        <v>cotrcrea</v>
      </c>
      <c r="AY223">
        <f>Tokens!BA225</f>
        <v>90</v>
      </c>
      <c r="AZ223" t="str">
        <f>Tokens!BB225</f>
        <v>nminer</v>
      </c>
      <c r="BA223">
        <f>Tokens!BC225</f>
        <v>0</v>
      </c>
      <c r="BB223">
        <f>Tokens!BD225</f>
        <v>0</v>
      </c>
      <c r="BC223">
        <f>Tokens!BE225</f>
        <v>0</v>
      </c>
      <c r="BD223">
        <f>Tokens!BF225</f>
        <v>0</v>
      </c>
      <c r="BE223">
        <f>Tokens!BG225</f>
        <v>0</v>
      </c>
      <c r="BF223">
        <f>Tokens!BH225</f>
        <v>0</v>
      </c>
      <c r="BG223">
        <f>Tokens!BI225</f>
        <v>0</v>
      </c>
      <c r="BH223" t="str">
        <f>Tokens!BJ225</f>
        <v>PASS The Private Island Club</v>
      </c>
      <c r="BI223" t="str">
        <f>Tokens!BK225</f>
        <v>Calvi On The Rocks</v>
      </c>
    </row>
    <row r="224" spans="1:61" x14ac:dyDescent="0.3">
      <c r="A224" t="str">
        <f>Tokens!C226</f>
        <v>#211 Pass Private Island Club</v>
      </c>
      <c r="B224" t="str">
        <f>Tokens!D226</f>
        <v>COR22A211</v>
      </c>
      <c r="C224" t="str">
        <f>Tokens!E226</f>
        <v>The Private Island Club : networking &amp; party / Pass NFT All Access - 1 édition Calvi on the Rocks 2022</v>
      </c>
      <c r="D224">
        <f>Tokens!F226</f>
        <v>1000</v>
      </c>
      <c r="E224" t="str">
        <f>Tokens!G226</f>
        <v>https://bafybeidrz46y6ummds4vchhth7y5m56c5wwtg75h3sdci2ankgjnwsvsry.ipfs.nftstorage.link?image_211.webp</v>
      </c>
      <c r="F224" t="str">
        <f>Tokens!H226</f>
        <v>NfluenT for Calvi On The rocks</v>
      </c>
      <c r="G224">
        <f>Tokens!I226</f>
        <v>0</v>
      </c>
      <c r="H224" t="str">
        <f>Tokens!J226</f>
        <v>Pass festival &amp; Avantages</v>
      </c>
      <c r="I224" t="str">
        <f>Tokens!K226</f>
        <v>pour une (1) personne</v>
      </c>
      <c r="J224" t="str">
        <f>Tokens!L226</f>
        <v>Edition1</v>
      </c>
      <c r="K224">
        <f>Tokens!M226</f>
        <v>1</v>
      </c>
      <c r="L224" t="str">
        <f>Tokens!N226</f>
        <v>Last use</v>
      </c>
      <c r="M224">
        <f>Tokens!O226</f>
        <v>0</v>
      </c>
      <c r="N224" t="str">
        <f>Tokens!P226</f>
        <v>avantage1</v>
      </c>
      <c r="O224" t="str">
        <f>Tokens!Q226</f>
        <v>accès au Backstage (dans la limite des places disponibles)</v>
      </c>
      <c r="P224" t="str">
        <f>Tokens!R226</f>
        <v>avantage2</v>
      </c>
      <c r="Q224" t="str">
        <f>Tokens!S226</f>
        <v>accès à la Villa Festival (artistes, influenceurs, media, pro, entrepreneurs, networking... )</v>
      </c>
      <c r="R224" t="str">
        <f>Tokens!T226</f>
        <v>avantage3</v>
      </c>
      <c r="S224" t="str">
        <f>Tokens!U226</f>
        <v>accès pro Chez Tao</v>
      </c>
      <c r="T224" t="str">
        <f>Tokens!V226</f>
        <v>avantage4</v>
      </c>
      <c r="U224" t="str">
        <f>Tokens!W226</f>
        <v>entrée coupe-file au festival</v>
      </c>
      <c r="V224" t="str">
        <f>Tokens!X226</f>
        <v>avantage5</v>
      </c>
      <c r="W224" t="str">
        <f>Tokens!Y226</f>
        <v>accès à l'espace Pro/VIP (dans la limite des places disponibles)</v>
      </c>
      <c r="X224">
        <f>Tokens!Z226</f>
        <v>0</v>
      </c>
      <c r="Y224">
        <f>Tokens!AA226</f>
        <v>0</v>
      </c>
      <c r="Z224">
        <f>Tokens!AB226</f>
        <v>0</v>
      </c>
      <c r="AA224">
        <f>Tokens!AC226</f>
        <v>0</v>
      </c>
      <c r="AB224">
        <f>Tokens!AD226</f>
        <v>0</v>
      </c>
      <c r="AC224">
        <f>Tokens!AE226</f>
        <v>0</v>
      </c>
      <c r="AD224">
        <f>Tokens!AF226</f>
        <v>0</v>
      </c>
      <c r="AE224">
        <f>Tokens!AG226</f>
        <v>0</v>
      </c>
      <c r="AF224">
        <f>Tokens!AH226</f>
        <v>0</v>
      </c>
      <c r="AG224">
        <f>Tokens!AI226</f>
        <v>0</v>
      </c>
      <c r="AH224">
        <f>Tokens!AJ226</f>
        <v>0</v>
      </c>
      <c r="AI224">
        <f>Tokens!AK226</f>
        <v>0</v>
      </c>
      <c r="AJ224">
        <f>Tokens!AL226</f>
        <v>0</v>
      </c>
      <c r="AK224">
        <f>Tokens!AM226</f>
        <v>0</v>
      </c>
      <c r="AL224">
        <f>Tokens!AN226</f>
        <v>0</v>
      </c>
      <c r="AM224">
        <f>Tokens!AO226</f>
        <v>0</v>
      </c>
      <c r="AN224">
        <f>Tokens!AP226</f>
        <v>0</v>
      </c>
      <c r="AO224">
        <f>Tokens!AQ226</f>
        <v>0</v>
      </c>
      <c r="AP224">
        <f>Tokens!AR226</f>
        <v>0</v>
      </c>
      <c r="AQ224">
        <f>Tokens!AS226</f>
        <v>0</v>
      </c>
      <c r="AR224">
        <f>Tokens!AT226</f>
        <v>0</v>
      </c>
      <c r="AS224">
        <f>Tokens!AU226</f>
        <v>0</v>
      </c>
      <c r="AT224">
        <f>Tokens!AV226</f>
        <v>0</v>
      </c>
      <c r="AU224">
        <f>Tokens!AW226</f>
        <v>0</v>
      </c>
      <c r="AV224" t="str">
        <f>Tokens!AX226</f>
        <v>ncreator</v>
      </c>
      <c r="AW224">
        <f>Tokens!AY226</f>
        <v>10</v>
      </c>
      <c r="AX224" t="str">
        <f>Tokens!AZ226</f>
        <v>cotrcrea</v>
      </c>
      <c r="AY224">
        <f>Tokens!BA226</f>
        <v>90</v>
      </c>
      <c r="AZ224" t="str">
        <f>Tokens!BB226</f>
        <v>nminer</v>
      </c>
      <c r="BA224">
        <f>Tokens!BC226</f>
        <v>0</v>
      </c>
      <c r="BB224">
        <f>Tokens!BD226</f>
        <v>0</v>
      </c>
      <c r="BC224">
        <f>Tokens!BE226</f>
        <v>0</v>
      </c>
      <c r="BD224">
        <f>Tokens!BF226</f>
        <v>0</v>
      </c>
      <c r="BE224">
        <f>Tokens!BG226</f>
        <v>0</v>
      </c>
      <c r="BF224">
        <f>Tokens!BH226</f>
        <v>0</v>
      </c>
      <c r="BG224">
        <f>Tokens!BI226</f>
        <v>0</v>
      </c>
      <c r="BH224" t="str">
        <f>Tokens!BJ226</f>
        <v>PASS The Private Island Club</v>
      </c>
      <c r="BI224" t="str">
        <f>Tokens!BK226</f>
        <v>Calvi On The Rocks</v>
      </c>
    </row>
    <row r="225" spans="1:61" x14ac:dyDescent="0.3">
      <c r="A225" t="str">
        <f>Tokens!C227</f>
        <v>#212 Pass Private Island Club</v>
      </c>
      <c r="B225" t="str">
        <f>Tokens!D227</f>
        <v>COR22A212</v>
      </c>
      <c r="C225" t="str">
        <f>Tokens!E227</f>
        <v>The Private Island Club : networking &amp; party / Pass NFT All Access - 1 édition Calvi on the Rocks 2022</v>
      </c>
      <c r="D225">
        <f>Tokens!F227</f>
        <v>1000</v>
      </c>
      <c r="E225" t="str">
        <f>Tokens!G227</f>
        <v>https://bafybeidpu3bhr35xkbeguy4cncnjkg54cy6w5l5doqt74u7kws5ojbyipq.ipfs.nftstorage.link?image_212.webp</v>
      </c>
      <c r="F225" t="str">
        <f>Tokens!H227</f>
        <v>NfluenT for Calvi On The rocks</v>
      </c>
      <c r="G225">
        <f>Tokens!I227</f>
        <v>0</v>
      </c>
      <c r="H225" t="str">
        <f>Tokens!J227</f>
        <v>Pass festival &amp; Avantages</v>
      </c>
      <c r="I225" t="str">
        <f>Tokens!K227</f>
        <v>pour une (1) personne</v>
      </c>
      <c r="J225" t="str">
        <f>Tokens!L227</f>
        <v>Edition1</v>
      </c>
      <c r="K225">
        <f>Tokens!M227</f>
        <v>1</v>
      </c>
      <c r="L225" t="str">
        <f>Tokens!N227</f>
        <v>Last use</v>
      </c>
      <c r="M225">
        <f>Tokens!O227</f>
        <v>0</v>
      </c>
      <c r="N225" t="str">
        <f>Tokens!P227</f>
        <v>avantage1</v>
      </c>
      <c r="O225" t="str">
        <f>Tokens!Q227</f>
        <v>accès au Backstage (dans la limite des places disponibles)</v>
      </c>
      <c r="P225" t="str">
        <f>Tokens!R227</f>
        <v>avantage2</v>
      </c>
      <c r="Q225" t="str">
        <f>Tokens!S227</f>
        <v>accès à la Villa Festival (artistes, influenceurs, media, pro, entrepreneurs, networking... )</v>
      </c>
      <c r="R225" t="str">
        <f>Tokens!T227</f>
        <v>avantage3</v>
      </c>
      <c r="S225" t="str">
        <f>Tokens!U227</f>
        <v>accès pro Chez Tao</v>
      </c>
      <c r="T225" t="str">
        <f>Tokens!V227</f>
        <v>avantage4</v>
      </c>
      <c r="U225" t="str">
        <f>Tokens!W227</f>
        <v>entrée coupe-file au festival</v>
      </c>
      <c r="V225" t="str">
        <f>Tokens!X227</f>
        <v>avantage5</v>
      </c>
      <c r="W225" t="str">
        <f>Tokens!Y227</f>
        <v>accès à l'espace Pro/VIP (dans la limite des places disponibles)</v>
      </c>
      <c r="X225">
        <f>Tokens!Z227</f>
        <v>0</v>
      </c>
      <c r="Y225">
        <f>Tokens!AA227</f>
        <v>0</v>
      </c>
      <c r="Z225">
        <f>Tokens!AB227</f>
        <v>0</v>
      </c>
      <c r="AA225">
        <f>Tokens!AC227</f>
        <v>0</v>
      </c>
      <c r="AB225">
        <f>Tokens!AD227</f>
        <v>0</v>
      </c>
      <c r="AC225">
        <f>Tokens!AE227</f>
        <v>0</v>
      </c>
      <c r="AD225">
        <f>Tokens!AF227</f>
        <v>0</v>
      </c>
      <c r="AE225">
        <f>Tokens!AG227</f>
        <v>0</v>
      </c>
      <c r="AF225">
        <f>Tokens!AH227</f>
        <v>0</v>
      </c>
      <c r="AG225">
        <f>Tokens!AI227</f>
        <v>0</v>
      </c>
      <c r="AH225">
        <f>Tokens!AJ227</f>
        <v>0</v>
      </c>
      <c r="AI225">
        <f>Tokens!AK227</f>
        <v>0</v>
      </c>
      <c r="AJ225">
        <f>Tokens!AL227</f>
        <v>0</v>
      </c>
      <c r="AK225">
        <f>Tokens!AM227</f>
        <v>0</v>
      </c>
      <c r="AL225">
        <f>Tokens!AN227</f>
        <v>0</v>
      </c>
      <c r="AM225">
        <f>Tokens!AO227</f>
        <v>0</v>
      </c>
      <c r="AN225">
        <f>Tokens!AP227</f>
        <v>0</v>
      </c>
      <c r="AO225">
        <f>Tokens!AQ227</f>
        <v>0</v>
      </c>
      <c r="AP225">
        <f>Tokens!AR227</f>
        <v>0</v>
      </c>
      <c r="AQ225">
        <f>Tokens!AS227</f>
        <v>0</v>
      </c>
      <c r="AR225">
        <f>Tokens!AT227</f>
        <v>0</v>
      </c>
      <c r="AS225">
        <f>Tokens!AU227</f>
        <v>0</v>
      </c>
      <c r="AT225">
        <f>Tokens!AV227</f>
        <v>0</v>
      </c>
      <c r="AU225">
        <f>Tokens!AW227</f>
        <v>0</v>
      </c>
      <c r="AV225" t="str">
        <f>Tokens!AX227</f>
        <v>ncreator</v>
      </c>
      <c r="AW225">
        <f>Tokens!AY227</f>
        <v>10</v>
      </c>
      <c r="AX225" t="str">
        <f>Tokens!AZ227</f>
        <v>cotrcrea</v>
      </c>
      <c r="AY225">
        <f>Tokens!BA227</f>
        <v>90</v>
      </c>
      <c r="AZ225" t="str">
        <f>Tokens!BB227</f>
        <v>nminer</v>
      </c>
      <c r="BA225">
        <f>Tokens!BC227</f>
        <v>0</v>
      </c>
      <c r="BB225">
        <f>Tokens!BD227</f>
        <v>0</v>
      </c>
      <c r="BC225">
        <f>Tokens!BE227</f>
        <v>0</v>
      </c>
      <c r="BD225">
        <f>Tokens!BF227</f>
        <v>0</v>
      </c>
      <c r="BE225">
        <f>Tokens!BG227</f>
        <v>0</v>
      </c>
      <c r="BF225">
        <f>Tokens!BH227</f>
        <v>0</v>
      </c>
      <c r="BG225">
        <f>Tokens!BI227</f>
        <v>0</v>
      </c>
      <c r="BH225" t="str">
        <f>Tokens!BJ227</f>
        <v>PASS The Private Island Club</v>
      </c>
      <c r="BI225" t="str">
        <f>Tokens!BK227</f>
        <v>Calvi On The Rocks</v>
      </c>
    </row>
    <row r="226" spans="1:61" x14ac:dyDescent="0.3">
      <c r="A226" t="str">
        <f>Tokens!C228</f>
        <v>#213 Pass Private Island Club</v>
      </c>
      <c r="B226" t="str">
        <f>Tokens!D228</f>
        <v>COR22A213</v>
      </c>
      <c r="C226" t="str">
        <f>Tokens!E228</f>
        <v>The Private Island Club : networking &amp; party / Pass NFT All Access - 1 édition Calvi on the Rocks 2022</v>
      </c>
      <c r="D226">
        <f>Tokens!F228</f>
        <v>1000</v>
      </c>
      <c r="E226" t="str">
        <f>Tokens!G228</f>
        <v>https://bafybeiernek3josavtnnlcvbogmbxwkmo3slux77juezcyxwpqc63tak3e.ipfs.nftstorage.link?image_213.webp</v>
      </c>
      <c r="F226" t="str">
        <f>Tokens!H228</f>
        <v>NfluenT for Calvi On The rocks</v>
      </c>
      <c r="G226">
        <f>Tokens!I228</f>
        <v>0</v>
      </c>
      <c r="H226" t="str">
        <f>Tokens!J228</f>
        <v>Pass festival &amp; Avantages</v>
      </c>
      <c r="I226" t="str">
        <f>Tokens!K228</f>
        <v>pour une (1) personne</v>
      </c>
      <c r="J226" t="str">
        <f>Tokens!L228</f>
        <v>Edition1</v>
      </c>
      <c r="K226">
        <f>Tokens!M228</f>
        <v>1</v>
      </c>
      <c r="L226" t="str">
        <f>Tokens!N228</f>
        <v>Last use</v>
      </c>
      <c r="M226">
        <f>Tokens!O228</f>
        <v>0</v>
      </c>
      <c r="N226" t="str">
        <f>Tokens!P228</f>
        <v>avantage1</v>
      </c>
      <c r="O226" t="str">
        <f>Tokens!Q228</f>
        <v>accès au Backstage (dans la limite des places disponibles)</v>
      </c>
      <c r="P226" t="str">
        <f>Tokens!R228</f>
        <v>avantage2</v>
      </c>
      <c r="Q226" t="str">
        <f>Tokens!S228</f>
        <v>accès à la Villa Festival (artistes, influenceurs, media, pro, entrepreneurs, networking... )</v>
      </c>
      <c r="R226" t="str">
        <f>Tokens!T228</f>
        <v>avantage3</v>
      </c>
      <c r="S226" t="str">
        <f>Tokens!U228</f>
        <v>accès pro Chez Tao</v>
      </c>
      <c r="T226" t="str">
        <f>Tokens!V228</f>
        <v>avantage4</v>
      </c>
      <c r="U226" t="str">
        <f>Tokens!W228</f>
        <v>entrée coupe-file au festival</v>
      </c>
      <c r="V226" t="str">
        <f>Tokens!X228</f>
        <v>avantage5</v>
      </c>
      <c r="W226" t="str">
        <f>Tokens!Y228</f>
        <v>accès à l'espace Pro/VIP (dans la limite des places disponibles)</v>
      </c>
      <c r="X226">
        <f>Tokens!Z228</f>
        <v>0</v>
      </c>
      <c r="Y226">
        <f>Tokens!AA228</f>
        <v>0</v>
      </c>
      <c r="Z226">
        <f>Tokens!AB228</f>
        <v>0</v>
      </c>
      <c r="AA226">
        <f>Tokens!AC228</f>
        <v>0</v>
      </c>
      <c r="AB226">
        <f>Tokens!AD228</f>
        <v>0</v>
      </c>
      <c r="AC226">
        <f>Tokens!AE228</f>
        <v>0</v>
      </c>
      <c r="AD226">
        <f>Tokens!AF228</f>
        <v>0</v>
      </c>
      <c r="AE226">
        <f>Tokens!AG228</f>
        <v>0</v>
      </c>
      <c r="AF226">
        <f>Tokens!AH228</f>
        <v>0</v>
      </c>
      <c r="AG226">
        <f>Tokens!AI228</f>
        <v>0</v>
      </c>
      <c r="AH226">
        <f>Tokens!AJ228</f>
        <v>0</v>
      </c>
      <c r="AI226">
        <f>Tokens!AK228</f>
        <v>0</v>
      </c>
      <c r="AJ226">
        <f>Tokens!AL228</f>
        <v>0</v>
      </c>
      <c r="AK226">
        <f>Tokens!AM228</f>
        <v>0</v>
      </c>
      <c r="AL226">
        <f>Tokens!AN228</f>
        <v>0</v>
      </c>
      <c r="AM226">
        <f>Tokens!AO228</f>
        <v>0</v>
      </c>
      <c r="AN226">
        <f>Tokens!AP228</f>
        <v>0</v>
      </c>
      <c r="AO226">
        <f>Tokens!AQ228</f>
        <v>0</v>
      </c>
      <c r="AP226">
        <f>Tokens!AR228</f>
        <v>0</v>
      </c>
      <c r="AQ226">
        <f>Tokens!AS228</f>
        <v>0</v>
      </c>
      <c r="AR226">
        <f>Tokens!AT228</f>
        <v>0</v>
      </c>
      <c r="AS226">
        <f>Tokens!AU228</f>
        <v>0</v>
      </c>
      <c r="AT226">
        <f>Tokens!AV228</f>
        <v>0</v>
      </c>
      <c r="AU226">
        <f>Tokens!AW228</f>
        <v>0</v>
      </c>
      <c r="AV226" t="str">
        <f>Tokens!AX228</f>
        <v>ncreator</v>
      </c>
      <c r="AW226">
        <f>Tokens!AY228</f>
        <v>10</v>
      </c>
      <c r="AX226" t="str">
        <f>Tokens!AZ228</f>
        <v>cotrcrea</v>
      </c>
      <c r="AY226">
        <f>Tokens!BA228</f>
        <v>90</v>
      </c>
      <c r="AZ226" t="str">
        <f>Tokens!BB228</f>
        <v>nminer</v>
      </c>
      <c r="BA226">
        <f>Tokens!BC228</f>
        <v>0</v>
      </c>
      <c r="BB226">
        <f>Tokens!BD228</f>
        <v>0</v>
      </c>
      <c r="BC226">
        <f>Tokens!BE228</f>
        <v>0</v>
      </c>
      <c r="BD226">
        <f>Tokens!BF228</f>
        <v>0</v>
      </c>
      <c r="BE226">
        <f>Tokens!BG228</f>
        <v>0</v>
      </c>
      <c r="BF226">
        <f>Tokens!BH228</f>
        <v>0</v>
      </c>
      <c r="BG226">
        <f>Tokens!BI228</f>
        <v>0</v>
      </c>
      <c r="BH226" t="str">
        <f>Tokens!BJ228</f>
        <v>PASS The Private Island Club</v>
      </c>
      <c r="BI226" t="str">
        <f>Tokens!BK228</f>
        <v>Calvi On The Rocks</v>
      </c>
    </row>
    <row r="227" spans="1:61" x14ac:dyDescent="0.3">
      <c r="A227" t="str">
        <f>Tokens!C229</f>
        <v>#214 Pass Private Island Club</v>
      </c>
      <c r="B227" t="str">
        <f>Tokens!D229</f>
        <v>COR22A214</v>
      </c>
      <c r="C227" t="str">
        <f>Tokens!E229</f>
        <v>The Private Island Club : networking &amp; party / Pass NFT All Access - 1 édition Calvi on the Rocks 2022</v>
      </c>
      <c r="D227">
        <f>Tokens!F229</f>
        <v>1000</v>
      </c>
      <c r="E227" t="str">
        <f>Tokens!G229</f>
        <v>https://bafybeicq2ebra2zxa37wqxikuz4beietvykov4dg6j2asbbxbywwswicee.ipfs.nftstorage.link?image_214.webp</v>
      </c>
      <c r="F227" t="str">
        <f>Tokens!H229</f>
        <v>NfluenT for Calvi On The rocks</v>
      </c>
      <c r="G227">
        <f>Tokens!I229</f>
        <v>0</v>
      </c>
      <c r="H227" t="str">
        <f>Tokens!J229</f>
        <v>Pass festival &amp; Avantages</v>
      </c>
      <c r="I227" t="str">
        <f>Tokens!K229</f>
        <v>pour une (1) personne</v>
      </c>
      <c r="J227" t="str">
        <f>Tokens!L229</f>
        <v>Edition1</v>
      </c>
      <c r="K227">
        <f>Tokens!M229</f>
        <v>1</v>
      </c>
      <c r="L227" t="str">
        <f>Tokens!N229</f>
        <v>Last use</v>
      </c>
      <c r="M227">
        <f>Tokens!O229</f>
        <v>0</v>
      </c>
      <c r="N227" t="str">
        <f>Tokens!P229</f>
        <v>avantage1</v>
      </c>
      <c r="O227" t="str">
        <f>Tokens!Q229</f>
        <v>accès au Backstage (dans la limite des places disponibles)</v>
      </c>
      <c r="P227" t="str">
        <f>Tokens!R229</f>
        <v>avantage2</v>
      </c>
      <c r="Q227" t="str">
        <f>Tokens!S229</f>
        <v>accès à la Villa Festival (artistes, influenceurs, media, pro, entrepreneurs, networking... )</v>
      </c>
      <c r="R227" t="str">
        <f>Tokens!T229</f>
        <v>avantage3</v>
      </c>
      <c r="S227" t="str">
        <f>Tokens!U229</f>
        <v>accès pro Chez Tao</v>
      </c>
      <c r="T227" t="str">
        <f>Tokens!V229</f>
        <v>avantage4</v>
      </c>
      <c r="U227" t="str">
        <f>Tokens!W229</f>
        <v>entrée coupe-file au festival</v>
      </c>
      <c r="V227" t="str">
        <f>Tokens!X229</f>
        <v>avantage5</v>
      </c>
      <c r="W227" t="str">
        <f>Tokens!Y229</f>
        <v>accès à l'espace Pro/VIP (dans la limite des places disponibles)</v>
      </c>
      <c r="X227">
        <f>Tokens!Z229</f>
        <v>0</v>
      </c>
      <c r="Y227">
        <f>Tokens!AA229</f>
        <v>0</v>
      </c>
      <c r="Z227">
        <f>Tokens!AB229</f>
        <v>0</v>
      </c>
      <c r="AA227">
        <f>Tokens!AC229</f>
        <v>0</v>
      </c>
      <c r="AB227">
        <f>Tokens!AD229</f>
        <v>0</v>
      </c>
      <c r="AC227">
        <f>Tokens!AE229</f>
        <v>0</v>
      </c>
      <c r="AD227">
        <f>Tokens!AF229</f>
        <v>0</v>
      </c>
      <c r="AE227">
        <f>Tokens!AG229</f>
        <v>0</v>
      </c>
      <c r="AF227">
        <f>Tokens!AH229</f>
        <v>0</v>
      </c>
      <c r="AG227">
        <f>Tokens!AI229</f>
        <v>0</v>
      </c>
      <c r="AH227">
        <f>Tokens!AJ229</f>
        <v>0</v>
      </c>
      <c r="AI227">
        <f>Tokens!AK229</f>
        <v>0</v>
      </c>
      <c r="AJ227">
        <f>Tokens!AL229</f>
        <v>0</v>
      </c>
      <c r="AK227">
        <f>Tokens!AM229</f>
        <v>0</v>
      </c>
      <c r="AL227">
        <f>Tokens!AN229</f>
        <v>0</v>
      </c>
      <c r="AM227">
        <f>Tokens!AO229</f>
        <v>0</v>
      </c>
      <c r="AN227">
        <f>Tokens!AP229</f>
        <v>0</v>
      </c>
      <c r="AO227">
        <f>Tokens!AQ229</f>
        <v>0</v>
      </c>
      <c r="AP227">
        <f>Tokens!AR229</f>
        <v>0</v>
      </c>
      <c r="AQ227">
        <f>Tokens!AS229</f>
        <v>0</v>
      </c>
      <c r="AR227">
        <f>Tokens!AT229</f>
        <v>0</v>
      </c>
      <c r="AS227">
        <f>Tokens!AU229</f>
        <v>0</v>
      </c>
      <c r="AT227">
        <f>Tokens!AV229</f>
        <v>0</v>
      </c>
      <c r="AU227">
        <f>Tokens!AW229</f>
        <v>0</v>
      </c>
      <c r="AV227" t="str">
        <f>Tokens!AX229</f>
        <v>ncreator</v>
      </c>
      <c r="AW227">
        <f>Tokens!AY229</f>
        <v>10</v>
      </c>
      <c r="AX227" t="str">
        <f>Tokens!AZ229</f>
        <v>cotrcrea</v>
      </c>
      <c r="AY227">
        <f>Tokens!BA229</f>
        <v>90</v>
      </c>
      <c r="AZ227" t="str">
        <f>Tokens!BB229</f>
        <v>nminer</v>
      </c>
      <c r="BA227">
        <f>Tokens!BC229</f>
        <v>0</v>
      </c>
      <c r="BB227">
        <f>Tokens!BD229</f>
        <v>0</v>
      </c>
      <c r="BC227">
        <f>Tokens!BE229</f>
        <v>0</v>
      </c>
      <c r="BD227">
        <f>Tokens!BF229</f>
        <v>0</v>
      </c>
      <c r="BE227">
        <f>Tokens!BG229</f>
        <v>0</v>
      </c>
      <c r="BF227">
        <f>Tokens!BH229</f>
        <v>0</v>
      </c>
      <c r="BG227">
        <f>Tokens!BI229</f>
        <v>0</v>
      </c>
      <c r="BH227" t="str">
        <f>Tokens!BJ229</f>
        <v>PASS The Private Island Club</v>
      </c>
      <c r="BI227" t="str">
        <f>Tokens!BK229</f>
        <v>Calvi On The Rocks</v>
      </c>
    </row>
    <row r="228" spans="1:61" x14ac:dyDescent="0.3">
      <c r="A228" t="str">
        <f>Tokens!C230</f>
        <v>#215 Pass Private Island Club</v>
      </c>
      <c r="B228" t="str">
        <f>Tokens!D230</f>
        <v>COR22A215</v>
      </c>
      <c r="C228" t="str">
        <f>Tokens!E230</f>
        <v>The Private Island Club : networking &amp; party / Pass NFT All Access - 1 édition Calvi on the Rocks 2022</v>
      </c>
      <c r="D228">
        <f>Tokens!F230</f>
        <v>1000</v>
      </c>
      <c r="E228" t="str">
        <f>Tokens!G230</f>
        <v>https://bafybeiaxgd2tyekkiebinm3p7xhzym5aj3xsqkr3qvjayrjq7frixj46y4.ipfs.nftstorage.link?image_215.webp</v>
      </c>
      <c r="F228" t="str">
        <f>Tokens!H230</f>
        <v>NfluenT for Calvi On The rocks</v>
      </c>
      <c r="G228">
        <f>Tokens!I230</f>
        <v>0</v>
      </c>
      <c r="H228" t="str">
        <f>Tokens!J230</f>
        <v>Pass festival &amp; Avantages</v>
      </c>
      <c r="I228" t="str">
        <f>Tokens!K230</f>
        <v>pour une (1) personne</v>
      </c>
      <c r="J228" t="str">
        <f>Tokens!L230</f>
        <v>Edition1</v>
      </c>
      <c r="K228">
        <f>Tokens!M230</f>
        <v>1</v>
      </c>
      <c r="L228" t="str">
        <f>Tokens!N230</f>
        <v>Last use</v>
      </c>
      <c r="M228">
        <f>Tokens!O230</f>
        <v>0</v>
      </c>
      <c r="N228" t="str">
        <f>Tokens!P230</f>
        <v>avantage1</v>
      </c>
      <c r="O228" t="str">
        <f>Tokens!Q230</f>
        <v>accès au Backstage (dans la limite des places disponibles)</v>
      </c>
      <c r="P228" t="str">
        <f>Tokens!R230</f>
        <v>avantage2</v>
      </c>
      <c r="Q228" t="str">
        <f>Tokens!S230</f>
        <v>accès à la Villa Festival (artistes, influenceurs, media, pro, entrepreneurs, networking... )</v>
      </c>
      <c r="R228" t="str">
        <f>Tokens!T230</f>
        <v>avantage3</v>
      </c>
      <c r="S228" t="str">
        <f>Tokens!U230</f>
        <v>accès pro Chez Tao</v>
      </c>
      <c r="T228" t="str">
        <f>Tokens!V230</f>
        <v>avantage4</v>
      </c>
      <c r="U228" t="str">
        <f>Tokens!W230</f>
        <v>entrée coupe-file au festival</v>
      </c>
      <c r="V228" t="str">
        <f>Tokens!X230</f>
        <v>avantage5</v>
      </c>
      <c r="W228" t="str">
        <f>Tokens!Y230</f>
        <v>accès à l'espace Pro/VIP (dans la limite des places disponibles)</v>
      </c>
      <c r="X228">
        <f>Tokens!Z230</f>
        <v>0</v>
      </c>
      <c r="Y228">
        <f>Tokens!AA230</f>
        <v>0</v>
      </c>
      <c r="Z228">
        <f>Tokens!AB230</f>
        <v>0</v>
      </c>
      <c r="AA228">
        <f>Tokens!AC230</f>
        <v>0</v>
      </c>
      <c r="AB228">
        <f>Tokens!AD230</f>
        <v>0</v>
      </c>
      <c r="AC228">
        <f>Tokens!AE230</f>
        <v>0</v>
      </c>
      <c r="AD228">
        <f>Tokens!AF230</f>
        <v>0</v>
      </c>
      <c r="AE228">
        <f>Tokens!AG230</f>
        <v>0</v>
      </c>
      <c r="AF228">
        <f>Tokens!AH230</f>
        <v>0</v>
      </c>
      <c r="AG228">
        <f>Tokens!AI230</f>
        <v>0</v>
      </c>
      <c r="AH228">
        <f>Tokens!AJ230</f>
        <v>0</v>
      </c>
      <c r="AI228">
        <f>Tokens!AK230</f>
        <v>0</v>
      </c>
      <c r="AJ228">
        <f>Tokens!AL230</f>
        <v>0</v>
      </c>
      <c r="AK228">
        <f>Tokens!AM230</f>
        <v>0</v>
      </c>
      <c r="AL228">
        <f>Tokens!AN230</f>
        <v>0</v>
      </c>
      <c r="AM228">
        <f>Tokens!AO230</f>
        <v>0</v>
      </c>
      <c r="AN228">
        <f>Tokens!AP230</f>
        <v>0</v>
      </c>
      <c r="AO228">
        <f>Tokens!AQ230</f>
        <v>0</v>
      </c>
      <c r="AP228">
        <f>Tokens!AR230</f>
        <v>0</v>
      </c>
      <c r="AQ228">
        <f>Tokens!AS230</f>
        <v>0</v>
      </c>
      <c r="AR228">
        <f>Tokens!AT230</f>
        <v>0</v>
      </c>
      <c r="AS228">
        <f>Tokens!AU230</f>
        <v>0</v>
      </c>
      <c r="AT228">
        <f>Tokens!AV230</f>
        <v>0</v>
      </c>
      <c r="AU228">
        <f>Tokens!AW230</f>
        <v>0</v>
      </c>
      <c r="AV228" t="str">
        <f>Tokens!AX230</f>
        <v>ncreator</v>
      </c>
      <c r="AW228">
        <f>Tokens!AY230</f>
        <v>10</v>
      </c>
      <c r="AX228" t="str">
        <f>Tokens!AZ230</f>
        <v>cotrcrea</v>
      </c>
      <c r="AY228">
        <f>Tokens!BA230</f>
        <v>90</v>
      </c>
      <c r="AZ228" t="str">
        <f>Tokens!BB230</f>
        <v>nminer</v>
      </c>
      <c r="BA228">
        <f>Tokens!BC230</f>
        <v>0</v>
      </c>
      <c r="BB228">
        <f>Tokens!BD230</f>
        <v>0</v>
      </c>
      <c r="BC228">
        <f>Tokens!BE230</f>
        <v>0</v>
      </c>
      <c r="BD228">
        <f>Tokens!BF230</f>
        <v>0</v>
      </c>
      <c r="BE228">
        <f>Tokens!BG230</f>
        <v>0</v>
      </c>
      <c r="BF228">
        <f>Tokens!BH230</f>
        <v>0</v>
      </c>
      <c r="BG228">
        <f>Tokens!BI230</f>
        <v>0</v>
      </c>
      <c r="BH228" t="str">
        <f>Tokens!BJ230</f>
        <v>PASS The Private Island Club</v>
      </c>
      <c r="BI228" t="str">
        <f>Tokens!BK230</f>
        <v>Calvi On The Rocks</v>
      </c>
    </row>
    <row r="229" spans="1:61" x14ac:dyDescent="0.3">
      <c r="A229" t="str">
        <f>Tokens!C231</f>
        <v>#216 Pass Private Island Club</v>
      </c>
      <c r="B229" t="str">
        <f>Tokens!D231</f>
        <v>COR22A216</v>
      </c>
      <c r="C229" t="str">
        <f>Tokens!E231</f>
        <v>The Private Island Club : networking &amp; party / Pass NFT All Access - 1 édition Calvi on the Rocks 2022</v>
      </c>
      <c r="D229">
        <f>Tokens!F231</f>
        <v>1000</v>
      </c>
      <c r="E229" t="str">
        <f>Tokens!G231</f>
        <v>https://bafybeihfp5sdfaindpdk7lcjda6it2fntqpvg2tn53kq2p6qltpypkmvr4.ipfs.nftstorage.link?image_216.webp</v>
      </c>
      <c r="F229" t="str">
        <f>Tokens!H231</f>
        <v>NfluenT for Calvi On The rocks</v>
      </c>
      <c r="G229">
        <f>Tokens!I231</f>
        <v>0</v>
      </c>
      <c r="H229" t="str">
        <f>Tokens!J231</f>
        <v>Pass festival &amp; Avantages</v>
      </c>
      <c r="I229" t="str">
        <f>Tokens!K231</f>
        <v>pour une (1) personne</v>
      </c>
      <c r="J229" t="str">
        <f>Tokens!L231</f>
        <v>Edition1</v>
      </c>
      <c r="K229">
        <f>Tokens!M231</f>
        <v>1</v>
      </c>
      <c r="L229" t="str">
        <f>Tokens!N231</f>
        <v>Last use</v>
      </c>
      <c r="M229">
        <f>Tokens!O231</f>
        <v>0</v>
      </c>
      <c r="N229" t="str">
        <f>Tokens!P231</f>
        <v>avantage1</v>
      </c>
      <c r="O229" t="str">
        <f>Tokens!Q231</f>
        <v>accès au Backstage (dans la limite des places disponibles)</v>
      </c>
      <c r="P229" t="str">
        <f>Tokens!R231</f>
        <v>avantage2</v>
      </c>
      <c r="Q229" t="str">
        <f>Tokens!S231</f>
        <v>accès à la Villa Festival (artistes, influenceurs, media, pro, entrepreneurs, networking... )</v>
      </c>
      <c r="R229" t="str">
        <f>Tokens!T231</f>
        <v>avantage3</v>
      </c>
      <c r="S229" t="str">
        <f>Tokens!U231</f>
        <v>accès pro Chez Tao</v>
      </c>
      <c r="T229" t="str">
        <f>Tokens!V231</f>
        <v>avantage4</v>
      </c>
      <c r="U229" t="str">
        <f>Tokens!W231</f>
        <v>entrée coupe-file au festival</v>
      </c>
      <c r="V229" t="str">
        <f>Tokens!X231</f>
        <v>avantage5</v>
      </c>
      <c r="W229" t="str">
        <f>Tokens!Y231</f>
        <v>accès à l'espace Pro/VIP (dans la limite des places disponibles)</v>
      </c>
      <c r="X229">
        <f>Tokens!Z231</f>
        <v>0</v>
      </c>
      <c r="Y229">
        <f>Tokens!AA231</f>
        <v>0</v>
      </c>
      <c r="Z229">
        <f>Tokens!AB231</f>
        <v>0</v>
      </c>
      <c r="AA229">
        <f>Tokens!AC231</f>
        <v>0</v>
      </c>
      <c r="AB229">
        <f>Tokens!AD231</f>
        <v>0</v>
      </c>
      <c r="AC229">
        <f>Tokens!AE231</f>
        <v>0</v>
      </c>
      <c r="AD229">
        <f>Tokens!AF231</f>
        <v>0</v>
      </c>
      <c r="AE229">
        <f>Tokens!AG231</f>
        <v>0</v>
      </c>
      <c r="AF229">
        <f>Tokens!AH231</f>
        <v>0</v>
      </c>
      <c r="AG229">
        <f>Tokens!AI231</f>
        <v>0</v>
      </c>
      <c r="AH229">
        <f>Tokens!AJ231</f>
        <v>0</v>
      </c>
      <c r="AI229">
        <f>Tokens!AK231</f>
        <v>0</v>
      </c>
      <c r="AJ229">
        <f>Tokens!AL231</f>
        <v>0</v>
      </c>
      <c r="AK229">
        <f>Tokens!AM231</f>
        <v>0</v>
      </c>
      <c r="AL229">
        <f>Tokens!AN231</f>
        <v>0</v>
      </c>
      <c r="AM229">
        <f>Tokens!AO231</f>
        <v>0</v>
      </c>
      <c r="AN229">
        <f>Tokens!AP231</f>
        <v>0</v>
      </c>
      <c r="AO229">
        <f>Tokens!AQ231</f>
        <v>0</v>
      </c>
      <c r="AP229">
        <f>Tokens!AR231</f>
        <v>0</v>
      </c>
      <c r="AQ229">
        <f>Tokens!AS231</f>
        <v>0</v>
      </c>
      <c r="AR229">
        <f>Tokens!AT231</f>
        <v>0</v>
      </c>
      <c r="AS229">
        <f>Tokens!AU231</f>
        <v>0</v>
      </c>
      <c r="AT229">
        <f>Tokens!AV231</f>
        <v>0</v>
      </c>
      <c r="AU229">
        <f>Tokens!AW231</f>
        <v>0</v>
      </c>
      <c r="AV229" t="str">
        <f>Tokens!AX231</f>
        <v>ncreator</v>
      </c>
      <c r="AW229">
        <f>Tokens!AY231</f>
        <v>10</v>
      </c>
      <c r="AX229" t="str">
        <f>Tokens!AZ231</f>
        <v>cotrcrea</v>
      </c>
      <c r="AY229">
        <f>Tokens!BA231</f>
        <v>90</v>
      </c>
      <c r="AZ229" t="str">
        <f>Tokens!BB231</f>
        <v>nminer</v>
      </c>
      <c r="BA229">
        <f>Tokens!BC231</f>
        <v>0</v>
      </c>
      <c r="BB229">
        <f>Tokens!BD231</f>
        <v>0</v>
      </c>
      <c r="BC229">
        <f>Tokens!BE231</f>
        <v>0</v>
      </c>
      <c r="BD229">
        <f>Tokens!BF231</f>
        <v>0</v>
      </c>
      <c r="BE229">
        <f>Tokens!BG231</f>
        <v>0</v>
      </c>
      <c r="BF229">
        <f>Tokens!BH231</f>
        <v>0</v>
      </c>
      <c r="BG229">
        <f>Tokens!BI231</f>
        <v>0</v>
      </c>
      <c r="BH229" t="str">
        <f>Tokens!BJ231</f>
        <v>PASS The Private Island Club</v>
      </c>
      <c r="BI229" t="str">
        <f>Tokens!BK231</f>
        <v>Calvi On The Rocks</v>
      </c>
    </row>
    <row r="230" spans="1:61" x14ac:dyDescent="0.3">
      <c r="A230" t="str">
        <f>Tokens!C232</f>
        <v>#217 Pass Private Island Club</v>
      </c>
      <c r="B230" t="str">
        <f>Tokens!D232</f>
        <v>COR22A217</v>
      </c>
      <c r="C230" t="str">
        <f>Tokens!E232</f>
        <v>The Private Island Club : networking &amp; party / Pass NFT All Access - 1 édition Calvi on the Rocks 2022</v>
      </c>
      <c r="D230">
        <f>Tokens!F232</f>
        <v>1000</v>
      </c>
      <c r="E230" t="str">
        <f>Tokens!G232</f>
        <v>https://bafybeigbk75yv4wuhytjwqa2naadlknb4tyxk5kv2qpt5nkgztwugkfvfa.ipfs.nftstorage.link?image_217.webp</v>
      </c>
      <c r="F230" t="str">
        <f>Tokens!H232</f>
        <v>NfluenT for Calvi On The rocks</v>
      </c>
      <c r="G230">
        <f>Tokens!I232</f>
        <v>0</v>
      </c>
      <c r="H230" t="str">
        <f>Tokens!J232</f>
        <v>Pass festival &amp; Avantages</v>
      </c>
      <c r="I230" t="str">
        <f>Tokens!K232</f>
        <v>pour une (1) personne</v>
      </c>
      <c r="J230" t="str">
        <f>Tokens!L232</f>
        <v>Edition1</v>
      </c>
      <c r="K230">
        <f>Tokens!M232</f>
        <v>1</v>
      </c>
      <c r="L230" t="str">
        <f>Tokens!N232</f>
        <v>Last use</v>
      </c>
      <c r="M230">
        <f>Tokens!O232</f>
        <v>0</v>
      </c>
      <c r="N230" t="str">
        <f>Tokens!P232</f>
        <v>avantage1</v>
      </c>
      <c r="O230" t="str">
        <f>Tokens!Q232</f>
        <v>accès au Backstage (dans la limite des places disponibles)</v>
      </c>
      <c r="P230" t="str">
        <f>Tokens!R232</f>
        <v>avantage2</v>
      </c>
      <c r="Q230" t="str">
        <f>Tokens!S232</f>
        <v>accès à la Villa Festival (artistes, influenceurs, media, pro, entrepreneurs, networking... )</v>
      </c>
      <c r="R230" t="str">
        <f>Tokens!T232</f>
        <v>avantage3</v>
      </c>
      <c r="S230" t="str">
        <f>Tokens!U232</f>
        <v>accès pro Chez Tao</v>
      </c>
      <c r="T230" t="str">
        <f>Tokens!V232</f>
        <v>avantage4</v>
      </c>
      <c r="U230" t="str">
        <f>Tokens!W232</f>
        <v>entrée coupe-file au festival</v>
      </c>
      <c r="V230" t="str">
        <f>Tokens!X232</f>
        <v>avantage5</v>
      </c>
      <c r="W230" t="str">
        <f>Tokens!Y232</f>
        <v>accès à l'espace Pro/VIP (dans la limite des places disponibles)</v>
      </c>
      <c r="X230">
        <f>Tokens!Z232</f>
        <v>0</v>
      </c>
      <c r="Y230">
        <f>Tokens!AA232</f>
        <v>0</v>
      </c>
      <c r="Z230">
        <f>Tokens!AB232</f>
        <v>0</v>
      </c>
      <c r="AA230">
        <f>Tokens!AC232</f>
        <v>0</v>
      </c>
      <c r="AB230">
        <f>Tokens!AD232</f>
        <v>0</v>
      </c>
      <c r="AC230">
        <f>Tokens!AE232</f>
        <v>0</v>
      </c>
      <c r="AD230">
        <f>Tokens!AF232</f>
        <v>0</v>
      </c>
      <c r="AE230">
        <f>Tokens!AG232</f>
        <v>0</v>
      </c>
      <c r="AF230">
        <f>Tokens!AH232</f>
        <v>0</v>
      </c>
      <c r="AG230">
        <f>Tokens!AI232</f>
        <v>0</v>
      </c>
      <c r="AH230">
        <f>Tokens!AJ232</f>
        <v>0</v>
      </c>
      <c r="AI230">
        <f>Tokens!AK232</f>
        <v>0</v>
      </c>
      <c r="AJ230">
        <f>Tokens!AL232</f>
        <v>0</v>
      </c>
      <c r="AK230">
        <f>Tokens!AM232</f>
        <v>0</v>
      </c>
      <c r="AL230">
        <f>Tokens!AN232</f>
        <v>0</v>
      </c>
      <c r="AM230">
        <f>Tokens!AO232</f>
        <v>0</v>
      </c>
      <c r="AN230">
        <f>Tokens!AP232</f>
        <v>0</v>
      </c>
      <c r="AO230">
        <f>Tokens!AQ232</f>
        <v>0</v>
      </c>
      <c r="AP230">
        <f>Tokens!AR232</f>
        <v>0</v>
      </c>
      <c r="AQ230">
        <f>Tokens!AS232</f>
        <v>0</v>
      </c>
      <c r="AR230">
        <f>Tokens!AT232</f>
        <v>0</v>
      </c>
      <c r="AS230">
        <f>Tokens!AU232</f>
        <v>0</v>
      </c>
      <c r="AT230">
        <f>Tokens!AV232</f>
        <v>0</v>
      </c>
      <c r="AU230">
        <f>Tokens!AW232</f>
        <v>0</v>
      </c>
      <c r="AV230" t="str">
        <f>Tokens!AX232</f>
        <v>ncreator</v>
      </c>
      <c r="AW230">
        <f>Tokens!AY232</f>
        <v>10</v>
      </c>
      <c r="AX230" t="str">
        <f>Tokens!AZ232</f>
        <v>cotrcrea</v>
      </c>
      <c r="AY230">
        <f>Tokens!BA232</f>
        <v>90</v>
      </c>
      <c r="AZ230" t="str">
        <f>Tokens!BB232</f>
        <v>nminer</v>
      </c>
      <c r="BA230">
        <f>Tokens!BC232</f>
        <v>0</v>
      </c>
      <c r="BB230">
        <f>Tokens!BD232</f>
        <v>0</v>
      </c>
      <c r="BC230">
        <f>Tokens!BE232</f>
        <v>0</v>
      </c>
      <c r="BD230">
        <f>Tokens!BF232</f>
        <v>0</v>
      </c>
      <c r="BE230">
        <f>Tokens!BG232</f>
        <v>0</v>
      </c>
      <c r="BF230">
        <f>Tokens!BH232</f>
        <v>0</v>
      </c>
      <c r="BG230">
        <f>Tokens!BI232</f>
        <v>0</v>
      </c>
      <c r="BH230" t="str">
        <f>Tokens!BJ232</f>
        <v>PASS The Private Island Club</v>
      </c>
      <c r="BI230" t="str">
        <f>Tokens!BK232</f>
        <v>Calvi On The Rocks</v>
      </c>
    </row>
    <row r="231" spans="1:61" x14ac:dyDescent="0.3">
      <c r="A231" t="str">
        <f>Tokens!C233</f>
        <v>#218 Pass Private Island Club</v>
      </c>
      <c r="B231" t="str">
        <f>Tokens!D233</f>
        <v>COR22A218</v>
      </c>
      <c r="C231" t="str">
        <f>Tokens!E233</f>
        <v>The Private Island Club : networking &amp; party / Pass NFT All Access - 1 édition Calvi on the Rocks 2022</v>
      </c>
      <c r="D231">
        <f>Tokens!F233</f>
        <v>1000</v>
      </c>
      <c r="E231" t="str">
        <f>Tokens!G233</f>
        <v>https://bafybeieg3yvrjf2nqf627bakydeudrpd5ctpwbm3kqnls2tzhc3jj4p32e.ipfs.nftstorage.link?image_218.webp</v>
      </c>
      <c r="F231" t="str">
        <f>Tokens!H233</f>
        <v>NfluenT for Calvi On The rocks</v>
      </c>
      <c r="G231">
        <f>Tokens!I233</f>
        <v>0</v>
      </c>
      <c r="H231" t="str">
        <f>Tokens!J233</f>
        <v>Pass festival &amp; Avantages</v>
      </c>
      <c r="I231" t="str">
        <f>Tokens!K233</f>
        <v>pour une (1) personne</v>
      </c>
      <c r="J231" t="str">
        <f>Tokens!L233</f>
        <v>Edition1</v>
      </c>
      <c r="K231">
        <f>Tokens!M233</f>
        <v>1</v>
      </c>
      <c r="L231" t="str">
        <f>Tokens!N233</f>
        <v>Last use</v>
      </c>
      <c r="M231">
        <f>Tokens!O233</f>
        <v>0</v>
      </c>
      <c r="N231" t="str">
        <f>Tokens!P233</f>
        <v>avantage1</v>
      </c>
      <c r="O231" t="str">
        <f>Tokens!Q233</f>
        <v>accès au Backstage (dans la limite des places disponibles)</v>
      </c>
      <c r="P231" t="str">
        <f>Tokens!R233</f>
        <v>avantage2</v>
      </c>
      <c r="Q231" t="str">
        <f>Tokens!S233</f>
        <v>accès à la Villa Festival (artistes, influenceurs, media, pro, entrepreneurs, networking... )</v>
      </c>
      <c r="R231" t="str">
        <f>Tokens!T233</f>
        <v>avantage3</v>
      </c>
      <c r="S231" t="str">
        <f>Tokens!U233</f>
        <v>accès pro Chez Tao</v>
      </c>
      <c r="T231" t="str">
        <f>Tokens!V233</f>
        <v>avantage4</v>
      </c>
      <c r="U231" t="str">
        <f>Tokens!W233</f>
        <v>entrée coupe-file au festival</v>
      </c>
      <c r="V231" t="str">
        <f>Tokens!X233</f>
        <v>avantage5</v>
      </c>
      <c r="W231" t="str">
        <f>Tokens!Y233</f>
        <v>accès à l'espace Pro/VIP (dans la limite des places disponibles)</v>
      </c>
      <c r="X231">
        <f>Tokens!Z233</f>
        <v>0</v>
      </c>
      <c r="Y231">
        <f>Tokens!AA233</f>
        <v>0</v>
      </c>
      <c r="Z231">
        <f>Tokens!AB233</f>
        <v>0</v>
      </c>
      <c r="AA231">
        <f>Tokens!AC233</f>
        <v>0</v>
      </c>
      <c r="AB231">
        <f>Tokens!AD233</f>
        <v>0</v>
      </c>
      <c r="AC231">
        <f>Tokens!AE233</f>
        <v>0</v>
      </c>
      <c r="AD231">
        <f>Tokens!AF233</f>
        <v>0</v>
      </c>
      <c r="AE231">
        <f>Tokens!AG233</f>
        <v>0</v>
      </c>
      <c r="AF231">
        <f>Tokens!AH233</f>
        <v>0</v>
      </c>
      <c r="AG231">
        <f>Tokens!AI233</f>
        <v>0</v>
      </c>
      <c r="AH231">
        <f>Tokens!AJ233</f>
        <v>0</v>
      </c>
      <c r="AI231">
        <f>Tokens!AK233</f>
        <v>0</v>
      </c>
      <c r="AJ231">
        <f>Tokens!AL233</f>
        <v>0</v>
      </c>
      <c r="AK231">
        <f>Tokens!AM233</f>
        <v>0</v>
      </c>
      <c r="AL231">
        <f>Tokens!AN233</f>
        <v>0</v>
      </c>
      <c r="AM231">
        <f>Tokens!AO233</f>
        <v>0</v>
      </c>
      <c r="AN231">
        <f>Tokens!AP233</f>
        <v>0</v>
      </c>
      <c r="AO231">
        <f>Tokens!AQ233</f>
        <v>0</v>
      </c>
      <c r="AP231">
        <f>Tokens!AR233</f>
        <v>0</v>
      </c>
      <c r="AQ231">
        <f>Tokens!AS233</f>
        <v>0</v>
      </c>
      <c r="AR231">
        <f>Tokens!AT233</f>
        <v>0</v>
      </c>
      <c r="AS231">
        <f>Tokens!AU233</f>
        <v>0</v>
      </c>
      <c r="AT231">
        <f>Tokens!AV233</f>
        <v>0</v>
      </c>
      <c r="AU231">
        <f>Tokens!AW233</f>
        <v>0</v>
      </c>
      <c r="AV231" t="str">
        <f>Tokens!AX233</f>
        <v>ncreator</v>
      </c>
      <c r="AW231">
        <f>Tokens!AY233</f>
        <v>10</v>
      </c>
      <c r="AX231" t="str">
        <f>Tokens!AZ233</f>
        <v>cotrcrea</v>
      </c>
      <c r="AY231">
        <f>Tokens!BA233</f>
        <v>90</v>
      </c>
      <c r="AZ231" t="str">
        <f>Tokens!BB233</f>
        <v>nminer</v>
      </c>
      <c r="BA231">
        <f>Tokens!BC233</f>
        <v>0</v>
      </c>
      <c r="BB231">
        <f>Tokens!BD233</f>
        <v>0</v>
      </c>
      <c r="BC231">
        <f>Tokens!BE233</f>
        <v>0</v>
      </c>
      <c r="BD231">
        <f>Tokens!BF233</f>
        <v>0</v>
      </c>
      <c r="BE231">
        <f>Tokens!BG233</f>
        <v>0</v>
      </c>
      <c r="BF231">
        <f>Tokens!BH233</f>
        <v>0</v>
      </c>
      <c r="BG231">
        <f>Tokens!BI233</f>
        <v>0</v>
      </c>
      <c r="BH231" t="str">
        <f>Tokens!BJ233</f>
        <v>PASS The Private Island Club</v>
      </c>
      <c r="BI231" t="str">
        <f>Tokens!BK233</f>
        <v>Calvi On The Rocks</v>
      </c>
    </row>
    <row r="232" spans="1:61" x14ac:dyDescent="0.3">
      <c r="A232" t="str">
        <f>Tokens!C234</f>
        <v>#1 Billet Private Island Club</v>
      </c>
      <c r="B232" t="str">
        <f>Tokens!D234</f>
        <v>COR22B1</v>
      </c>
      <c r="C232" t="str">
        <f>Tokens!E234</f>
        <v>The Private Island Club : networking &amp; party / Billet NFT All Access - 1 jour Calvi on the Rocks 2022</v>
      </c>
      <c r="D232">
        <f>Tokens!F234</f>
        <v>1000</v>
      </c>
      <c r="E232" t="str">
        <f>Tokens!G234</f>
        <v>https://bafybeihru6wtiyfqy2e3gyhuzbtxvn7nvenlbqa2q2sjxqox4nkg6un7gm.ipfs.nftstorage.link?image_1.webp</v>
      </c>
      <c r="F232" t="str">
        <f>Tokens!H234</f>
        <v>NfluenT for Calvi On The rocks</v>
      </c>
      <c r="G232">
        <f>Tokens!I234</f>
        <v>0</v>
      </c>
      <c r="H232" t="str">
        <f>Tokens!J234</f>
        <v>Billet &amp; Avantages</v>
      </c>
      <c r="I232" t="str">
        <f>Tokens!K234</f>
        <v>pour une (1) personne</v>
      </c>
      <c r="J232" t="str">
        <f>Tokens!L234</f>
        <v>Edition1</v>
      </c>
      <c r="K232">
        <f>Tokens!M234</f>
        <v>1</v>
      </c>
      <c r="L232" t="str">
        <f>Tokens!N234</f>
        <v>Last use</v>
      </c>
      <c r="M232">
        <f>Tokens!O234</f>
        <v>0</v>
      </c>
      <c r="N232" t="str">
        <f>Tokens!P234</f>
        <v>avantage1</v>
      </c>
      <c r="O232" t="str">
        <f>Tokens!Q234</f>
        <v>accès au Backstage (dans la limite des places disponibles)</v>
      </c>
      <c r="P232" t="str">
        <f>Tokens!R234</f>
        <v>avantage2</v>
      </c>
      <c r="Q232" t="str">
        <f>Tokens!S234</f>
        <v>accès à la Villa Festival (artistes, influenceurs, media, pro, entrepreneurs, networking... )</v>
      </c>
      <c r="R232" t="str">
        <f>Tokens!T234</f>
        <v>avantage3</v>
      </c>
      <c r="S232" t="str">
        <f>Tokens!U234</f>
        <v>accès pro Chez Tao</v>
      </c>
      <c r="T232" t="str">
        <f>Tokens!V234</f>
        <v>avantage4</v>
      </c>
      <c r="U232" t="str">
        <f>Tokens!W234</f>
        <v>entrée coupe-file au festival</v>
      </c>
      <c r="V232" t="str">
        <f>Tokens!X234</f>
        <v>avantage5</v>
      </c>
      <c r="W232" t="str">
        <f>Tokens!Y234</f>
        <v>accès à l'espace Pro/VIP (dans la limite des places disponibles)</v>
      </c>
      <c r="X232">
        <f>Tokens!Z234</f>
        <v>0</v>
      </c>
      <c r="Y232">
        <f>Tokens!AA234</f>
        <v>0</v>
      </c>
      <c r="Z232">
        <f>Tokens!AB234</f>
        <v>0</v>
      </c>
      <c r="AA232">
        <f>Tokens!AC234</f>
        <v>0</v>
      </c>
      <c r="AB232">
        <f>Tokens!AD234</f>
        <v>0</v>
      </c>
      <c r="AC232">
        <f>Tokens!AE234</f>
        <v>0</v>
      </c>
      <c r="AD232">
        <f>Tokens!AF234</f>
        <v>0</v>
      </c>
      <c r="AE232">
        <f>Tokens!AG234</f>
        <v>0</v>
      </c>
      <c r="AF232">
        <f>Tokens!AH234</f>
        <v>0</v>
      </c>
      <c r="AG232">
        <f>Tokens!AI234</f>
        <v>0</v>
      </c>
      <c r="AH232">
        <f>Tokens!AJ234</f>
        <v>0</v>
      </c>
      <c r="AI232">
        <f>Tokens!AK234</f>
        <v>0</v>
      </c>
      <c r="AJ232">
        <f>Tokens!AL234</f>
        <v>0</v>
      </c>
      <c r="AK232">
        <f>Tokens!AM234</f>
        <v>0</v>
      </c>
      <c r="AL232">
        <f>Tokens!AN234</f>
        <v>0</v>
      </c>
      <c r="AM232">
        <f>Tokens!AO234</f>
        <v>0</v>
      </c>
      <c r="AN232">
        <f>Tokens!AP234</f>
        <v>0</v>
      </c>
      <c r="AO232">
        <f>Tokens!AQ234</f>
        <v>0</v>
      </c>
      <c r="AP232">
        <f>Tokens!AR234</f>
        <v>0</v>
      </c>
      <c r="AQ232">
        <f>Tokens!AS234</f>
        <v>0</v>
      </c>
      <c r="AR232">
        <f>Tokens!AT234</f>
        <v>0</v>
      </c>
      <c r="AS232">
        <f>Tokens!AU234</f>
        <v>0</v>
      </c>
      <c r="AT232">
        <f>Tokens!AV234</f>
        <v>0</v>
      </c>
      <c r="AU232">
        <f>Tokens!AW234</f>
        <v>0</v>
      </c>
      <c r="AV232" t="str">
        <f>Tokens!AX234</f>
        <v>ncreator</v>
      </c>
      <c r="AW232">
        <f>Tokens!AY234</f>
        <v>10</v>
      </c>
      <c r="AX232" t="str">
        <f>Tokens!AZ234</f>
        <v>cotrcrea</v>
      </c>
      <c r="AY232">
        <f>Tokens!BA234</f>
        <v>90</v>
      </c>
      <c r="AZ232" t="str">
        <f>Tokens!BB234</f>
        <v>nminer</v>
      </c>
      <c r="BA232">
        <f>Tokens!BC234</f>
        <v>0</v>
      </c>
      <c r="BB232">
        <f>Tokens!BD234</f>
        <v>0</v>
      </c>
      <c r="BC232">
        <f>Tokens!BE234</f>
        <v>0</v>
      </c>
      <c r="BD232">
        <f>Tokens!BF234</f>
        <v>0</v>
      </c>
      <c r="BE232">
        <f>Tokens!BG234</f>
        <v>0</v>
      </c>
      <c r="BF232">
        <f>Tokens!BH234</f>
        <v>0</v>
      </c>
      <c r="BG232">
        <f>Tokens!BI234</f>
        <v>0</v>
      </c>
      <c r="BH232" t="str">
        <f>Tokens!BJ234</f>
        <v>BILLET The Private Island Club</v>
      </c>
      <c r="BI232" t="str">
        <f>Tokens!BK234</f>
        <v>Calvi On The Rocks</v>
      </c>
    </row>
    <row r="233" spans="1:61" x14ac:dyDescent="0.3">
      <c r="A233" t="str">
        <f>Tokens!C235</f>
        <v>#2 Billet Private Island Club</v>
      </c>
      <c r="B233" t="str">
        <f>Tokens!D235</f>
        <v>COR22B2</v>
      </c>
      <c r="C233" t="str">
        <f>Tokens!E235</f>
        <v>The Private Island Club : networking &amp; party / Billet NFT All Access - 1 jour Calvi on the Rocks 2022</v>
      </c>
      <c r="D233">
        <f>Tokens!F235</f>
        <v>1000</v>
      </c>
      <c r="E233" t="str">
        <f>Tokens!G235</f>
        <v>https://bafybeihdhlbyixqh4amtknoevtk276pt7ln7jxeods6g5hy6umljwnfaie.ipfs.nftstorage.link?image_2.webp</v>
      </c>
      <c r="F233" t="str">
        <f>Tokens!H235</f>
        <v>NfluenT for Calvi On The rocks</v>
      </c>
      <c r="G233">
        <f>Tokens!I235</f>
        <v>0</v>
      </c>
      <c r="H233" t="str">
        <f>Tokens!J235</f>
        <v>Billet &amp; Avantages</v>
      </c>
      <c r="I233" t="str">
        <f>Tokens!K235</f>
        <v>pour une (1) personne</v>
      </c>
      <c r="J233" t="str">
        <f>Tokens!L235</f>
        <v>Edition1</v>
      </c>
      <c r="K233">
        <f>Tokens!M235</f>
        <v>1</v>
      </c>
      <c r="L233" t="str">
        <f>Tokens!N235</f>
        <v>Last use</v>
      </c>
      <c r="M233">
        <f>Tokens!O235</f>
        <v>0</v>
      </c>
      <c r="N233" t="str">
        <f>Tokens!P235</f>
        <v>avantage1</v>
      </c>
      <c r="O233" t="str">
        <f>Tokens!Q235</f>
        <v>accès au Backstage (dans la limite des places disponibles)</v>
      </c>
      <c r="P233" t="str">
        <f>Tokens!R235</f>
        <v>avantage2</v>
      </c>
      <c r="Q233" t="str">
        <f>Tokens!S235</f>
        <v>accès à la Villa Festival (artistes, influenceurs, media, pro, entrepreneurs, networking... )</v>
      </c>
      <c r="R233" t="str">
        <f>Tokens!T235</f>
        <v>avantage3</v>
      </c>
      <c r="S233" t="str">
        <f>Tokens!U235</f>
        <v>accès pro Chez Tao</v>
      </c>
      <c r="T233" t="str">
        <f>Tokens!V235</f>
        <v>avantage4</v>
      </c>
      <c r="U233" t="str">
        <f>Tokens!W235</f>
        <v>entrée coupe-file au festival</v>
      </c>
      <c r="V233" t="str">
        <f>Tokens!X235</f>
        <v>avantage5</v>
      </c>
      <c r="W233" t="str">
        <f>Tokens!Y235</f>
        <v>accès à l'espace Pro/VIP (dans la limite des places disponibles)</v>
      </c>
      <c r="X233">
        <f>Tokens!Z235</f>
        <v>0</v>
      </c>
      <c r="Y233">
        <f>Tokens!AA235</f>
        <v>0</v>
      </c>
      <c r="Z233">
        <f>Tokens!AB235</f>
        <v>0</v>
      </c>
      <c r="AA233">
        <f>Tokens!AC235</f>
        <v>0</v>
      </c>
      <c r="AB233">
        <f>Tokens!AD235</f>
        <v>0</v>
      </c>
      <c r="AC233">
        <f>Tokens!AE235</f>
        <v>0</v>
      </c>
      <c r="AD233">
        <f>Tokens!AF235</f>
        <v>0</v>
      </c>
      <c r="AE233">
        <f>Tokens!AG235</f>
        <v>0</v>
      </c>
      <c r="AF233">
        <f>Tokens!AH235</f>
        <v>0</v>
      </c>
      <c r="AG233">
        <f>Tokens!AI235</f>
        <v>0</v>
      </c>
      <c r="AH233">
        <f>Tokens!AJ235</f>
        <v>0</v>
      </c>
      <c r="AI233">
        <f>Tokens!AK235</f>
        <v>0</v>
      </c>
      <c r="AJ233">
        <f>Tokens!AL235</f>
        <v>0</v>
      </c>
      <c r="AK233">
        <f>Tokens!AM235</f>
        <v>0</v>
      </c>
      <c r="AL233">
        <f>Tokens!AN235</f>
        <v>0</v>
      </c>
      <c r="AM233">
        <f>Tokens!AO235</f>
        <v>0</v>
      </c>
      <c r="AN233">
        <f>Tokens!AP235</f>
        <v>0</v>
      </c>
      <c r="AO233">
        <f>Tokens!AQ235</f>
        <v>0</v>
      </c>
      <c r="AP233">
        <f>Tokens!AR235</f>
        <v>0</v>
      </c>
      <c r="AQ233">
        <f>Tokens!AS235</f>
        <v>0</v>
      </c>
      <c r="AR233">
        <f>Tokens!AT235</f>
        <v>0</v>
      </c>
      <c r="AS233">
        <f>Tokens!AU235</f>
        <v>0</v>
      </c>
      <c r="AT233">
        <f>Tokens!AV235</f>
        <v>0</v>
      </c>
      <c r="AU233">
        <f>Tokens!AW235</f>
        <v>0</v>
      </c>
      <c r="AV233" t="str">
        <f>Tokens!AX235</f>
        <v>ncreator</v>
      </c>
      <c r="AW233">
        <f>Tokens!AY235</f>
        <v>10</v>
      </c>
      <c r="AX233" t="str">
        <f>Tokens!AZ235</f>
        <v>cotrcrea</v>
      </c>
      <c r="AY233">
        <f>Tokens!BA235</f>
        <v>90</v>
      </c>
      <c r="AZ233" t="str">
        <f>Tokens!BB235</f>
        <v>nminer</v>
      </c>
      <c r="BA233">
        <f>Tokens!BC235</f>
        <v>0</v>
      </c>
      <c r="BB233">
        <f>Tokens!BD235</f>
        <v>0</v>
      </c>
      <c r="BC233">
        <f>Tokens!BE235</f>
        <v>0</v>
      </c>
      <c r="BD233">
        <f>Tokens!BF235</f>
        <v>0</v>
      </c>
      <c r="BE233">
        <f>Tokens!BG235</f>
        <v>0</v>
      </c>
      <c r="BF233">
        <f>Tokens!BH235</f>
        <v>0</v>
      </c>
      <c r="BG233">
        <f>Tokens!BI235</f>
        <v>0</v>
      </c>
      <c r="BH233" t="str">
        <f>Tokens!BJ235</f>
        <v>BILLET The Private Island Club</v>
      </c>
      <c r="BI233" t="str">
        <f>Tokens!BK235</f>
        <v>Calvi On The Rocks</v>
      </c>
    </row>
    <row r="234" spans="1:61" x14ac:dyDescent="0.3">
      <c r="A234" t="str">
        <f>Tokens!C236</f>
        <v>#3 Billet Private Island Club</v>
      </c>
      <c r="B234" t="str">
        <f>Tokens!D236</f>
        <v>COR22B3</v>
      </c>
      <c r="C234" t="str">
        <f>Tokens!E236</f>
        <v>The Private Island Club : networking &amp; party / Billet NFT All Access - 1 jour Calvi on the Rocks 2022</v>
      </c>
      <c r="D234">
        <f>Tokens!F236</f>
        <v>1000</v>
      </c>
      <c r="E234" t="str">
        <f>Tokens!G236</f>
        <v>https://bafybeicwuwhrs7csnwwt3auo7i6epj74vcgblmozpwx6fevjyxkhqtcgky.ipfs.nftstorage.link?image_3.webp</v>
      </c>
      <c r="F234" t="str">
        <f>Tokens!H236</f>
        <v>NfluenT for Calvi On The rocks</v>
      </c>
      <c r="G234">
        <f>Tokens!I236</f>
        <v>0</v>
      </c>
      <c r="H234" t="str">
        <f>Tokens!J236</f>
        <v>Billet &amp; Avantages</v>
      </c>
      <c r="I234" t="str">
        <f>Tokens!K236</f>
        <v>pour une (1) personne</v>
      </c>
      <c r="J234" t="str">
        <f>Tokens!L236</f>
        <v>Edition1</v>
      </c>
      <c r="K234">
        <f>Tokens!M236</f>
        <v>1</v>
      </c>
      <c r="L234" t="str">
        <f>Tokens!N236</f>
        <v>Last use</v>
      </c>
      <c r="M234">
        <f>Tokens!O236</f>
        <v>0</v>
      </c>
      <c r="N234" t="str">
        <f>Tokens!P236</f>
        <v>avantage1</v>
      </c>
      <c r="O234" t="str">
        <f>Tokens!Q236</f>
        <v>accès au Backstage (dans la limite des places disponibles)</v>
      </c>
      <c r="P234" t="str">
        <f>Tokens!R236</f>
        <v>avantage2</v>
      </c>
      <c r="Q234" t="str">
        <f>Tokens!S236</f>
        <v>accès à la Villa Festival (artistes, influenceurs, media, pro, entrepreneurs, networking... )</v>
      </c>
      <c r="R234" t="str">
        <f>Tokens!T236</f>
        <v>avantage3</v>
      </c>
      <c r="S234" t="str">
        <f>Tokens!U236</f>
        <v>accès pro Chez Tao</v>
      </c>
      <c r="T234" t="str">
        <f>Tokens!V236</f>
        <v>avantage4</v>
      </c>
      <c r="U234" t="str">
        <f>Tokens!W236</f>
        <v>entrée coupe-file au festival</v>
      </c>
      <c r="V234" t="str">
        <f>Tokens!X236</f>
        <v>avantage5</v>
      </c>
      <c r="W234" t="str">
        <f>Tokens!Y236</f>
        <v>accès à l'espace Pro/VIP (dans la limite des places disponibles)</v>
      </c>
      <c r="X234">
        <f>Tokens!Z236</f>
        <v>0</v>
      </c>
      <c r="Y234">
        <f>Tokens!AA236</f>
        <v>0</v>
      </c>
      <c r="Z234">
        <f>Tokens!AB236</f>
        <v>0</v>
      </c>
      <c r="AA234">
        <f>Tokens!AC236</f>
        <v>0</v>
      </c>
      <c r="AB234">
        <f>Tokens!AD236</f>
        <v>0</v>
      </c>
      <c r="AC234">
        <f>Tokens!AE236</f>
        <v>0</v>
      </c>
      <c r="AD234">
        <f>Tokens!AF236</f>
        <v>0</v>
      </c>
      <c r="AE234">
        <f>Tokens!AG236</f>
        <v>0</v>
      </c>
      <c r="AF234">
        <f>Tokens!AH236</f>
        <v>0</v>
      </c>
      <c r="AG234">
        <f>Tokens!AI236</f>
        <v>0</v>
      </c>
      <c r="AH234">
        <f>Tokens!AJ236</f>
        <v>0</v>
      </c>
      <c r="AI234">
        <f>Tokens!AK236</f>
        <v>0</v>
      </c>
      <c r="AJ234">
        <f>Tokens!AL236</f>
        <v>0</v>
      </c>
      <c r="AK234">
        <f>Tokens!AM236</f>
        <v>0</v>
      </c>
      <c r="AL234">
        <f>Tokens!AN236</f>
        <v>0</v>
      </c>
      <c r="AM234">
        <f>Tokens!AO236</f>
        <v>0</v>
      </c>
      <c r="AN234">
        <f>Tokens!AP236</f>
        <v>0</v>
      </c>
      <c r="AO234">
        <f>Tokens!AQ236</f>
        <v>0</v>
      </c>
      <c r="AP234">
        <f>Tokens!AR236</f>
        <v>0</v>
      </c>
      <c r="AQ234">
        <f>Tokens!AS236</f>
        <v>0</v>
      </c>
      <c r="AR234">
        <f>Tokens!AT236</f>
        <v>0</v>
      </c>
      <c r="AS234">
        <f>Tokens!AU236</f>
        <v>0</v>
      </c>
      <c r="AT234">
        <f>Tokens!AV236</f>
        <v>0</v>
      </c>
      <c r="AU234">
        <f>Tokens!AW236</f>
        <v>0</v>
      </c>
      <c r="AV234" t="str">
        <f>Tokens!AX236</f>
        <v>ncreator</v>
      </c>
      <c r="AW234">
        <f>Tokens!AY236</f>
        <v>10</v>
      </c>
      <c r="AX234" t="str">
        <f>Tokens!AZ236</f>
        <v>cotrcrea</v>
      </c>
      <c r="AY234">
        <f>Tokens!BA236</f>
        <v>90</v>
      </c>
      <c r="AZ234" t="str">
        <f>Tokens!BB236</f>
        <v>nminer</v>
      </c>
      <c r="BA234">
        <f>Tokens!BC236</f>
        <v>0</v>
      </c>
      <c r="BB234">
        <f>Tokens!BD236</f>
        <v>0</v>
      </c>
      <c r="BC234">
        <f>Tokens!BE236</f>
        <v>0</v>
      </c>
      <c r="BD234">
        <f>Tokens!BF236</f>
        <v>0</v>
      </c>
      <c r="BE234">
        <f>Tokens!BG236</f>
        <v>0</v>
      </c>
      <c r="BF234">
        <f>Tokens!BH236</f>
        <v>0</v>
      </c>
      <c r="BG234">
        <f>Tokens!BI236</f>
        <v>0</v>
      </c>
      <c r="BH234" t="str">
        <f>Tokens!BJ236</f>
        <v>BILLET The Private Island Club</v>
      </c>
      <c r="BI234" t="str">
        <f>Tokens!BK236</f>
        <v>Calvi On The Rocks</v>
      </c>
    </row>
    <row r="235" spans="1:61" x14ac:dyDescent="0.3">
      <c r="A235" t="str">
        <f>Tokens!C237</f>
        <v>#4 Billet Private Island Club</v>
      </c>
      <c r="B235" t="str">
        <f>Tokens!D237</f>
        <v>COR22B4</v>
      </c>
      <c r="C235" t="str">
        <f>Tokens!E237</f>
        <v>The Private Island Club : networking &amp; party / Billet NFT All Access - 1 jour Calvi on the Rocks 2022</v>
      </c>
      <c r="D235">
        <f>Tokens!F237</f>
        <v>1000</v>
      </c>
      <c r="E235" t="str">
        <f>Tokens!G237</f>
        <v>https://bafybeig2dyggqkzlclia3vhnk7mjhkhmwzxqarqop5xo4knmtlyxcdua6a.ipfs.nftstorage.link?image_4.webp</v>
      </c>
      <c r="F235" t="str">
        <f>Tokens!H237</f>
        <v>NfluenT for Calvi On The rocks</v>
      </c>
      <c r="G235">
        <f>Tokens!I237</f>
        <v>0</v>
      </c>
      <c r="H235" t="str">
        <f>Tokens!J237</f>
        <v>Billet &amp; Avantages</v>
      </c>
      <c r="I235" t="str">
        <f>Tokens!K237</f>
        <v>pour une (1) personne</v>
      </c>
      <c r="J235" t="str">
        <f>Tokens!L237</f>
        <v>Edition1</v>
      </c>
      <c r="K235">
        <f>Tokens!M237</f>
        <v>1</v>
      </c>
      <c r="L235" t="str">
        <f>Tokens!N237</f>
        <v>Last use</v>
      </c>
      <c r="M235">
        <f>Tokens!O237</f>
        <v>0</v>
      </c>
      <c r="N235" t="str">
        <f>Tokens!P237</f>
        <v>avantage1</v>
      </c>
      <c r="O235" t="str">
        <f>Tokens!Q237</f>
        <v>accès au Backstage (dans la limite des places disponibles)</v>
      </c>
      <c r="P235" t="str">
        <f>Tokens!R237</f>
        <v>avantage2</v>
      </c>
      <c r="Q235" t="str">
        <f>Tokens!S237</f>
        <v>accès à la Villa Festival (artistes, influenceurs, media, pro, entrepreneurs, networking... )</v>
      </c>
      <c r="R235" t="str">
        <f>Tokens!T237</f>
        <v>avantage3</v>
      </c>
      <c r="S235" t="str">
        <f>Tokens!U237</f>
        <v>accès pro Chez Tao</v>
      </c>
      <c r="T235" t="str">
        <f>Tokens!V237</f>
        <v>avantage4</v>
      </c>
      <c r="U235" t="str">
        <f>Tokens!W237</f>
        <v>entrée coupe-file au festival</v>
      </c>
      <c r="V235" t="str">
        <f>Tokens!X237</f>
        <v>avantage5</v>
      </c>
      <c r="W235" t="str">
        <f>Tokens!Y237</f>
        <v>accès à l'espace Pro/VIP (dans la limite des places disponibles)</v>
      </c>
      <c r="X235">
        <f>Tokens!Z237</f>
        <v>0</v>
      </c>
      <c r="Y235">
        <f>Tokens!AA237</f>
        <v>0</v>
      </c>
      <c r="Z235">
        <f>Tokens!AB237</f>
        <v>0</v>
      </c>
      <c r="AA235">
        <f>Tokens!AC237</f>
        <v>0</v>
      </c>
      <c r="AB235">
        <f>Tokens!AD237</f>
        <v>0</v>
      </c>
      <c r="AC235">
        <f>Tokens!AE237</f>
        <v>0</v>
      </c>
      <c r="AD235">
        <f>Tokens!AF237</f>
        <v>0</v>
      </c>
      <c r="AE235">
        <f>Tokens!AG237</f>
        <v>0</v>
      </c>
      <c r="AF235">
        <f>Tokens!AH237</f>
        <v>0</v>
      </c>
      <c r="AG235">
        <f>Tokens!AI237</f>
        <v>0</v>
      </c>
      <c r="AH235">
        <f>Tokens!AJ237</f>
        <v>0</v>
      </c>
      <c r="AI235">
        <f>Tokens!AK237</f>
        <v>0</v>
      </c>
      <c r="AJ235">
        <f>Tokens!AL237</f>
        <v>0</v>
      </c>
      <c r="AK235">
        <f>Tokens!AM237</f>
        <v>0</v>
      </c>
      <c r="AL235">
        <f>Tokens!AN237</f>
        <v>0</v>
      </c>
      <c r="AM235">
        <f>Tokens!AO237</f>
        <v>0</v>
      </c>
      <c r="AN235">
        <f>Tokens!AP237</f>
        <v>0</v>
      </c>
      <c r="AO235">
        <f>Tokens!AQ237</f>
        <v>0</v>
      </c>
      <c r="AP235">
        <f>Tokens!AR237</f>
        <v>0</v>
      </c>
      <c r="AQ235">
        <f>Tokens!AS237</f>
        <v>0</v>
      </c>
      <c r="AR235">
        <f>Tokens!AT237</f>
        <v>0</v>
      </c>
      <c r="AS235">
        <f>Tokens!AU237</f>
        <v>0</v>
      </c>
      <c r="AT235">
        <f>Tokens!AV237</f>
        <v>0</v>
      </c>
      <c r="AU235">
        <f>Tokens!AW237</f>
        <v>0</v>
      </c>
      <c r="AV235" t="str">
        <f>Tokens!AX237</f>
        <v>ncreator</v>
      </c>
      <c r="AW235">
        <f>Tokens!AY237</f>
        <v>10</v>
      </c>
      <c r="AX235" t="str">
        <f>Tokens!AZ237</f>
        <v>cotrcrea</v>
      </c>
      <c r="AY235">
        <f>Tokens!BA237</f>
        <v>90</v>
      </c>
      <c r="AZ235" t="str">
        <f>Tokens!BB237</f>
        <v>nminer</v>
      </c>
      <c r="BA235">
        <f>Tokens!BC237</f>
        <v>0</v>
      </c>
      <c r="BB235">
        <f>Tokens!BD237</f>
        <v>0</v>
      </c>
      <c r="BC235">
        <f>Tokens!BE237</f>
        <v>0</v>
      </c>
      <c r="BD235">
        <f>Tokens!BF237</f>
        <v>0</v>
      </c>
      <c r="BE235">
        <f>Tokens!BG237</f>
        <v>0</v>
      </c>
      <c r="BF235">
        <f>Tokens!BH237</f>
        <v>0</v>
      </c>
      <c r="BG235">
        <f>Tokens!BI237</f>
        <v>0</v>
      </c>
      <c r="BH235" t="str">
        <f>Tokens!BJ237</f>
        <v>BILLET The Private Island Club</v>
      </c>
      <c r="BI235" t="str">
        <f>Tokens!BK237</f>
        <v>Calvi On The Rocks</v>
      </c>
    </row>
    <row r="236" spans="1:61" x14ac:dyDescent="0.3">
      <c r="A236" t="str">
        <f>Tokens!C238</f>
        <v>#5 Billet Private Island Club</v>
      </c>
      <c r="B236" t="str">
        <f>Tokens!D238</f>
        <v>COR22B5</v>
      </c>
      <c r="C236" t="str">
        <f>Tokens!E238</f>
        <v>The Private Island Club : networking &amp; party / Billet NFT All Access - 1 jour Calvi on the Rocks 2022</v>
      </c>
      <c r="D236">
        <f>Tokens!F238</f>
        <v>1000</v>
      </c>
      <c r="E236" t="str">
        <f>Tokens!G238</f>
        <v>https://bafybeibba7jz37s35jgiqtk6nsmyx6ei2zzsq26k5upvqfzeipbx3oejui.ipfs.nftstorage.link?image_5.webp</v>
      </c>
      <c r="F236" t="str">
        <f>Tokens!H238</f>
        <v>NfluenT for Calvi On The rocks</v>
      </c>
      <c r="G236">
        <f>Tokens!I238</f>
        <v>0</v>
      </c>
      <c r="H236" t="str">
        <f>Tokens!J238</f>
        <v>Billet &amp; Avantages</v>
      </c>
      <c r="I236" t="str">
        <f>Tokens!K238</f>
        <v>pour une (1) personne</v>
      </c>
      <c r="J236" t="str">
        <f>Tokens!L238</f>
        <v>Edition1</v>
      </c>
      <c r="K236">
        <f>Tokens!M238</f>
        <v>1</v>
      </c>
      <c r="L236" t="str">
        <f>Tokens!N238</f>
        <v>Last use</v>
      </c>
      <c r="M236">
        <f>Tokens!O238</f>
        <v>0</v>
      </c>
      <c r="N236" t="str">
        <f>Tokens!P238</f>
        <v>avantage1</v>
      </c>
      <c r="O236" t="str">
        <f>Tokens!Q238</f>
        <v>accès au Backstage (dans la limite des places disponibles)</v>
      </c>
      <c r="P236" t="str">
        <f>Tokens!R238</f>
        <v>avantage2</v>
      </c>
      <c r="Q236" t="str">
        <f>Tokens!S238</f>
        <v>accès à la Villa Festival (artistes, influenceurs, media, pro, entrepreneurs, networking... )</v>
      </c>
      <c r="R236" t="str">
        <f>Tokens!T238</f>
        <v>avantage3</v>
      </c>
      <c r="S236" t="str">
        <f>Tokens!U238</f>
        <v>accès pro Chez Tao</v>
      </c>
      <c r="T236" t="str">
        <f>Tokens!V238</f>
        <v>avantage4</v>
      </c>
      <c r="U236" t="str">
        <f>Tokens!W238</f>
        <v>entrée coupe-file au festival</v>
      </c>
      <c r="V236" t="str">
        <f>Tokens!X238</f>
        <v>avantage5</v>
      </c>
      <c r="W236" t="str">
        <f>Tokens!Y238</f>
        <v>accès à l'espace Pro/VIP (dans la limite des places disponibles)</v>
      </c>
      <c r="X236">
        <f>Tokens!Z238</f>
        <v>0</v>
      </c>
      <c r="Y236">
        <f>Tokens!AA238</f>
        <v>0</v>
      </c>
      <c r="Z236">
        <f>Tokens!AB238</f>
        <v>0</v>
      </c>
      <c r="AA236">
        <f>Tokens!AC238</f>
        <v>0</v>
      </c>
      <c r="AB236">
        <f>Tokens!AD238</f>
        <v>0</v>
      </c>
      <c r="AC236">
        <f>Tokens!AE238</f>
        <v>0</v>
      </c>
      <c r="AD236">
        <f>Tokens!AF238</f>
        <v>0</v>
      </c>
      <c r="AE236">
        <f>Tokens!AG238</f>
        <v>0</v>
      </c>
      <c r="AF236">
        <f>Tokens!AH238</f>
        <v>0</v>
      </c>
      <c r="AG236">
        <f>Tokens!AI238</f>
        <v>0</v>
      </c>
      <c r="AH236">
        <f>Tokens!AJ238</f>
        <v>0</v>
      </c>
      <c r="AI236">
        <f>Tokens!AK238</f>
        <v>0</v>
      </c>
      <c r="AJ236">
        <f>Tokens!AL238</f>
        <v>0</v>
      </c>
      <c r="AK236">
        <f>Tokens!AM238</f>
        <v>0</v>
      </c>
      <c r="AL236">
        <f>Tokens!AN238</f>
        <v>0</v>
      </c>
      <c r="AM236">
        <f>Tokens!AO238</f>
        <v>0</v>
      </c>
      <c r="AN236">
        <f>Tokens!AP238</f>
        <v>0</v>
      </c>
      <c r="AO236">
        <f>Tokens!AQ238</f>
        <v>0</v>
      </c>
      <c r="AP236">
        <f>Tokens!AR238</f>
        <v>0</v>
      </c>
      <c r="AQ236">
        <f>Tokens!AS238</f>
        <v>0</v>
      </c>
      <c r="AR236">
        <f>Tokens!AT238</f>
        <v>0</v>
      </c>
      <c r="AS236">
        <f>Tokens!AU238</f>
        <v>0</v>
      </c>
      <c r="AT236">
        <f>Tokens!AV238</f>
        <v>0</v>
      </c>
      <c r="AU236">
        <f>Tokens!AW238</f>
        <v>0</v>
      </c>
      <c r="AV236" t="str">
        <f>Tokens!AX238</f>
        <v>ncreator</v>
      </c>
      <c r="AW236">
        <f>Tokens!AY238</f>
        <v>10</v>
      </c>
      <c r="AX236" t="str">
        <f>Tokens!AZ238</f>
        <v>cotrcrea</v>
      </c>
      <c r="AY236">
        <f>Tokens!BA238</f>
        <v>90</v>
      </c>
      <c r="AZ236" t="str">
        <f>Tokens!BB238</f>
        <v>nminer</v>
      </c>
      <c r="BA236">
        <f>Tokens!BC238</f>
        <v>0</v>
      </c>
      <c r="BB236">
        <f>Tokens!BD238</f>
        <v>0</v>
      </c>
      <c r="BC236">
        <f>Tokens!BE238</f>
        <v>0</v>
      </c>
      <c r="BD236">
        <f>Tokens!BF238</f>
        <v>0</v>
      </c>
      <c r="BE236">
        <f>Tokens!BG238</f>
        <v>0</v>
      </c>
      <c r="BF236">
        <f>Tokens!BH238</f>
        <v>0</v>
      </c>
      <c r="BG236">
        <f>Tokens!BI238</f>
        <v>0</v>
      </c>
      <c r="BH236" t="str">
        <f>Tokens!BJ238</f>
        <v>BILLET The Private Island Club</v>
      </c>
      <c r="BI236" t="str">
        <f>Tokens!BK238</f>
        <v>Calvi On The Rocks</v>
      </c>
    </row>
    <row r="237" spans="1:61" x14ac:dyDescent="0.3">
      <c r="A237" t="str">
        <f>Tokens!C239</f>
        <v>#6 Billet Private Island Club</v>
      </c>
      <c r="B237" t="str">
        <f>Tokens!D239</f>
        <v>COR22B6</v>
      </c>
      <c r="C237" t="str">
        <f>Tokens!E239</f>
        <v>The Private Island Club : networking &amp; party / Billet NFT All Access - 1 jour Calvi on the Rocks 2022</v>
      </c>
      <c r="D237">
        <f>Tokens!F239</f>
        <v>1000</v>
      </c>
      <c r="E237" t="str">
        <f>Tokens!G239</f>
        <v>https://bafybeih2liyleiowftzptaplwq2biqunwpc6ztc3wnbu5levk7clqsj5qq.ipfs.nftstorage.link?image_6.webp</v>
      </c>
      <c r="F237" t="str">
        <f>Tokens!H239</f>
        <v>NfluenT for Calvi On The rocks</v>
      </c>
      <c r="G237">
        <f>Tokens!I239</f>
        <v>0</v>
      </c>
      <c r="H237" t="str">
        <f>Tokens!J239</f>
        <v>Billet &amp; Avantages</v>
      </c>
      <c r="I237" t="str">
        <f>Tokens!K239</f>
        <v>pour une (1) personne</v>
      </c>
      <c r="J237" t="str">
        <f>Tokens!L239</f>
        <v>Edition1</v>
      </c>
      <c r="K237">
        <f>Tokens!M239</f>
        <v>1</v>
      </c>
      <c r="L237" t="str">
        <f>Tokens!N239</f>
        <v>Last use</v>
      </c>
      <c r="M237">
        <f>Tokens!O239</f>
        <v>0</v>
      </c>
      <c r="N237" t="str">
        <f>Tokens!P239</f>
        <v>avantage1</v>
      </c>
      <c r="O237" t="str">
        <f>Tokens!Q239</f>
        <v>accès au Backstage (dans la limite des places disponibles)</v>
      </c>
      <c r="P237" t="str">
        <f>Tokens!R239</f>
        <v>avantage2</v>
      </c>
      <c r="Q237" t="str">
        <f>Tokens!S239</f>
        <v>accès à la Villa Festival (artistes, influenceurs, media, pro, entrepreneurs, networking... )</v>
      </c>
      <c r="R237" t="str">
        <f>Tokens!T239</f>
        <v>avantage3</v>
      </c>
      <c r="S237" t="str">
        <f>Tokens!U239</f>
        <v>accès pro Chez Tao</v>
      </c>
      <c r="T237" t="str">
        <f>Tokens!V239</f>
        <v>avantage4</v>
      </c>
      <c r="U237" t="str">
        <f>Tokens!W239</f>
        <v>entrée coupe-file au festival</v>
      </c>
      <c r="V237" t="str">
        <f>Tokens!X239</f>
        <v>avantage5</v>
      </c>
      <c r="W237" t="str">
        <f>Tokens!Y239</f>
        <v>accès à l'espace Pro/VIP (dans la limite des places disponibles)</v>
      </c>
      <c r="X237">
        <f>Tokens!Z239</f>
        <v>0</v>
      </c>
      <c r="Y237">
        <f>Tokens!AA239</f>
        <v>0</v>
      </c>
      <c r="Z237">
        <f>Tokens!AB239</f>
        <v>0</v>
      </c>
      <c r="AA237">
        <f>Tokens!AC239</f>
        <v>0</v>
      </c>
      <c r="AB237">
        <f>Tokens!AD239</f>
        <v>0</v>
      </c>
      <c r="AC237">
        <f>Tokens!AE239</f>
        <v>0</v>
      </c>
      <c r="AD237">
        <f>Tokens!AF239</f>
        <v>0</v>
      </c>
      <c r="AE237">
        <f>Tokens!AG239</f>
        <v>0</v>
      </c>
      <c r="AF237">
        <f>Tokens!AH239</f>
        <v>0</v>
      </c>
      <c r="AG237">
        <f>Tokens!AI239</f>
        <v>0</v>
      </c>
      <c r="AH237">
        <f>Tokens!AJ239</f>
        <v>0</v>
      </c>
      <c r="AI237">
        <f>Tokens!AK239</f>
        <v>0</v>
      </c>
      <c r="AJ237">
        <f>Tokens!AL239</f>
        <v>0</v>
      </c>
      <c r="AK237">
        <f>Tokens!AM239</f>
        <v>0</v>
      </c>
      <c r="AL237">
        <f>Tokens!AN239</f>
        <v>0</v>
      </c>
      <c r="AM237">
        <f>Tokens!AO239</f>
        <v>0</v>
      </c>
      <c r="AN237">
        <f>Tokens!AP239</f>
        <v>0</v>
      </c>
      <c r="AO237">
        <f>Tokens!AQ239</f>
        <v>0</v>
      </c>
      <c r="AP237">
        <f>Tokens!AR239</f>
        <v>0</v>
      </c>
      <c r="AQ237">
        <f>Tokens!AS239</f>
        <v>0</v>
      </c>
      <c r="AR237">
        <f>Tokens!AT239</f>
        <v>0</v>
      </c>
      <c r="AS237">
        <f>Tokens!AU239</f>
        <v>0</v>
      </c>
      <c r="AT237">
        <f>Tokens!AV239</f>
        <v>0</v>
      </c>
      <c r="AU237">
        <f>Tokens!AW239</f>
        <v>0</v>
      </c>
      <c r="AV237" t="str">
        <f>Tokens!AX239</f>
        <v>ncreator</v>
      </c>
      <c r="AW237">
        <f>Tokens!AY239</f>
        <v>10</v>
      </c>
      <c r="AX237" t="str">
        <f>Tokens!AZ239</f>
        <v>cotrcrea</v>
      </c>
      <c r="AY237">
        <f>Tokens!BA239</f>
        <v>90</v>
      </c>
      <c r="AZ237" t="str">
        <f>Tokens!BB239</f>
        <v>nminer</v>
      </c>
      <c r="BA237">
        <f>Tokens!BC239</f>
        <v>0</v>
      </c>
      <c r="BB237">
        <f>Tokens!BD239</f>
        <v>0</v>
      </c>
      <c r="BC237">
        <f>Tokens!BE239</f>
        <v>0</v>
      </c>
      <c r="BD237">
        <f>Tokens!BF239</f>
        <v>0</v>
      </c>
      <c r="BE237">
        <f>Tokens!BG239</f>
        <v>0</v>
      </c>
      <c r="BF237">
        <f>Tokens!BH239</f>
        <v>0</v>
      </c>
      <c r="BG237">
        <f>Tokens!BI239</f>
        <v>0</v>
      </c>
      <c r="BH237" t="str">
        <f>Tokens!BJ239</f>
        <v>BILLET The Private Island Club</v>
      </c>
      <c r="BI237" t="str">
        <f>Tokens!BK239</f>
        <v>Calvi On The Rocks</v>
      </c>
    </row>
    <row r="238" spans="1:61" x14ac:dyDescent="0.3">
      <c r="A238" t="str">
        <f>Tokens!C240</f>
        <v>#7 Billet Private Island Club</v>
      </c>
      <c r="B238" t="str">
        <f>Tokens!D240</f>
        <v>COR22B7</v>
      </c>
      <c r="C238" t="str">
        <f>Tokens!E240</f>
        <v>The Private Island Club : networking &amp; party / Billet NFT All Access - 1 jour Calvi on the Rocks 2022</v>
      </c>
      <c r="D238">
        <f>Tokens!F240</f>
        <v>1000</v>
      </c>
      <c r="E238" t="str">
        <f>Tokens!G240</f>
        <v>https://bafybeihn3ueatwabycz3tywtcvodtpeogduibqm2dlwmx35rnltbt7duhi.ipfs.nftstorage.link?image_7.webp</v>
      </c>
      <c r="F238" t="str">
        <f>Tokens!H240</f>
        <v>NfluenT for Calvi On The rocks</v>
      </c>
      <c r="G238">
        <f>Tokens!I240</f>
        <v>0</v>
      </c>
      <c r="H238" t="str">
        <f>Tokens!J240</f>
        <v>Billet &amp; Avantages</v>
      </c>
      <c r="I238" t="str">
        <f>Tokens!K240</f>
        <v>pour une (1) personne</v>
      </c>
      <c r="J238" t="str">
        <f>Tokens!L240</f>
        <v>Edition1</v>
      </c>
      <c r="K238">
        <f>Tokens!M240</f>
        <v>1</v>
      </c>
      <c r="L238" t="str">
        <f>Tokens!N240</f>
        <v>Last use</v>
      </c>
      <c r="M238">
        <f>Tokens!O240</f>
        <v>0</v>
      </c>
      <c r="N238" t="str">
        <f>Tokens!P240</f>
        <v>avantage1</v>
      </c>
      <c r="O238" t="str">
        <f>Tokens!Q240</f>
        <v>accès au Backstage (dans la limite des places disponibles)</v>
      </c>
      <c r="P238" t="str">
        <f>Tokens!R240</f>
        <v>avantage2</v>
      </c>
      <c r="Q238" t="str">
        <f>Tokens!S240</f>
        <v>accès à la Villa Festival (artistes, influenceurs, media, pro, entrepreneurs, networking... )</v>
      </c>
      <c r="R238" t="str">
        <f>Tokens!T240</f>
        <v>avantage3</v>
      </c>
      <c r="S238" t="str">
        <f>Tokens!U240</f>
        <v>accès pro Chez Tao</v>
      </c>
      <c r="T238" t="str">
        <f>Tokens!V240</f>
        <v>avantage4</v>
      </c>
      <c r="U238" t="str">
        <f>Tokens!W240</f>
        <v>entrée coupe-file au festival</v>
      </c>
      <c r="V238" t="str">
        <f>Tokens!X240</f>
        <v>avantage5</v>
      </c>
      <c r="W238" t="str">
        <f>Tokens!Y240</f>
        <v>accès à l'espace Pro/VIP (dans la limite des places disponibles)</v>
      </c>
      <c r="X238">
        <f>Tokens!Z240</f>
        <v>0</v>
      </c>
      <c r="Y238">
        <f>Tokens!AA240</f>
        <v>0</v>
      </c>
      <c r="Z238">
        <f>Tokens!AB240</f>
        <v>0</v>
      </c>
      <c r="AA238">
        <f>Tokens!AC240</f>
        <v>0</v>
      </c>
      <c r="AB238">
        <f>Tokens!AD240</f>
        <v>0</v>
      </c>
      <c r="AC238">
        <f>Tokens!AE240</f>
        <v>0</v>
      </c>
      <c r="AD238">
        <f>Tokens!AF240</f>
        <v>0</v>
      </c>
      <c r="AE238">
        <f>Tokens!AG240</f>
        <v>0</v>
      </c>
      <c r="AF238">
        <f>Tokens!AH240</f>
        <v>0</v>
      </c>
      <c r="AG238">
        <f>Tokens!AI240</f>
        <v>0</v>
      </c>
      <c r="AH238">
        <f>Tokens!AJ240</f>
        <v>0</v>
      </c>
      <c r="AI238">
        <f>Tokens!AK240</f>
        <v>0</v>
      </c>
      <c r="AJ238">
        <f>Tokens!AL240</f>
        <v>0</v>
      </c>
      <c r="AK238">
        <f>Tokens!AM240</f>
        <v>0</v>
      </c>
      <c r="AL238">
        <f>Tokens!AN240</f>
        <v>0</v>
      </c>
      <c r="AM238">
        <f>Tokens!AO240</f>
        <v>0</v>
      </c>
      <c r="AN238">
        <f>Tokens!AP240</f>
        <v>0</v>
      </c>
      <c r="AO238">
        <f>Tokens!AQ240</f>
        <v>0</v>
      </c>
      <c r="AP238">
        <f>Tokens!AR240</f>
        <v>0</v>
      </c>
      <c r="AQ238">
        <f>Tokens!AS240</f>
        <v>0</v>
      </c>
      <c r="AR238">
        <f>Tokens!AT240</f>
        <v>0</v>
      </c>
      <c r="AS238">
        <f>Tokens!AU240</f>
        <v>0</v>
      </c>
      <c r="AT238">
        <f>Tokens!AV240</f>
        <v>0</v>
      </c>
      <c r="AU238">
        <f>Tokens!AW240</f>
        <v>0</v>
      </c>
      <c r="AV238" t="str">
        <f>Tokens!AX240</f>
        <v>ncreator</v>
      </c>
      <c r="AW238">
        <f>Tokens!AY240</f>
        <v>10</v>
      </c>
      <c r="AX238" t="str">
        <f>Tokens!AZ240</f>
        <v>cotrcrea</v>
      </c>
      <c r="AY238">
        <f>Tokens!BA240</f>
        <v>90</v>
      </c>
      <c r="AZ238" t="str">
        <f>Tokens!BB240</f>
        <v>nminer</v>
      </c>
      <c r="BA238">
        <f>Tokens!BC240</f>
        <v>0</v>
      </c>
      <c r="BB238">
        <f>Tokens!BD240</f>
        <v>0</v>
      </c>
      <c r="BC238">
        <f>Tokens!BE240</f>
        <v>0</v>
      </c>
      <c r="BD238">
        <f>Tokens!BF240</f>
        <v>0</v>
      </c>
      <c r="BE238">
        <f>Tokens!BG240</f>
        <v>0</v>
      </c>
      <c r="BF238">
        <f>Tokens!BH240</f>
        <v>0</v>
      </c>
      <c r="BG238">
        <f>Tokens!BI240</f>
        <v>0</v>
      </c>
      <c r="BH238" t="str">
        <f>Tokens!BJ240</f>
        <v>BILLET The Private Island Club</v>
      </c>
      <c r="BI238" t="str">
        <f>Tokens!BK240</f>
        <v>Calvi On The Rocks</v>
      </c>
    </row>
    <row r="239" spans="1:61" x14ac:dyDescent="0.3">
      <c r="A239" t="str">
        <f>Tokens!C241</f>
        <v>#8 Billet Private Island Club</v>
      </c>
      <c r="B239" t="str">
        <f>Tokens!D241</f>
        <v>COR22B8</v>
      </c>
      <c r="C239" t="str">
        <f>Tokens!E241</f>
        <v>The Private Island Club : networking &amp; party / Billet NFT All Access - 1 jour Calvi on the Rocks 2022</v>
      </c>
      <c r="D239">
        <f>Tokens!F241</f>
        <v>1000</v>
      </c>
      <c r="E239" t="str">
        <f>Tokens!G241</f>
        <v>https://bafybeieasb7ewa3elrsuabpxwwsvluab27agdvrruy6thztmekm4uzxg54.ipfs.nftstorage.link?image_8.webp</v>
      </c>
      <c r="F239" t="str">
        <f>Tokens!H241</f>
        <v>NfluenT for Calvi On The rocks</v>
      </c>
      <c r="G239">
        <f>Tokens!I241</f>
        <v>0</v>
      </c>
      <c r="H239" t="str">
        <f>Tokens!J241</f>
        <v>Billet &amp; Avantages</v>
      </c>
      <c r="I239" t="str">
        <f>Tokens!K241</f>
        <v>pour une (1) personne</v>
      </c>
      <c r="J239" t="str">
        <f>Tokens!L241</f>
        <v>Edition1</v>
      </c>
      <c r="K239">
        <f>Tokens!M241</f>
        <v>1</v>
      </c>
      <c r="L239" t="str">
        <f>Tokens!N241</f>
        <v>Last use</v>
      </c>
      <c r="M239">
        <f>Tokens!O241</f>
        <v>0</v>
      </c>
      <c r="N239" t="str">
        <f>Tokens!P241</f>
        <v>avantage1</v>
      </c>
      <c r="O239" t="str">
        <f>Tokens!Q241</f>
        <v>accès au Backstage (dans la limite des places disponibles)</v>
      </c>
      <c r="P239" t="str">
        <f>Tokens!R241</f>
        <v>avantage2</v>
      </c>
      <c r="Q239" t="str">
        <f>Tokens!S241</f>
        <v>accès à la Villa Festival (artistes, influenceurs, media, pro, entrepreneurs, networking... )</v>
      </c>
      <c r="R239" t="str">
        <f>Tokens!T241</f>
        <v>avantage3</v>
      </c>
      <c r="S239" t="str">
        <f>Tokens!U241</f>
        <v>accès pro Chez Tao</v>
      </c>
      <c r="T239" t="str">
        <f>Tokens!V241</f>
        <v>avantage4</v>
      </c>
      <c r="U239" t="str">
        <f>Tokens!W241</f>
        <v>entrée coupe-file au festival</v>
      </c>
      <c r="V239" t="str">
        <f>Tokens!X241</f>
        <v>avantage5</v>
      </c>
      <c r="W239" t="str">
        <f>Tokens!Y241</f>
        <v>accès à l'espace Pro/VIP (dans la limite des places disponibles)</v>
      </c>
      <c r="X239">
        <f>Tokens!Z241</f>
        <v>0</v>
      </c>
      <c r="Y239">
        <f>Tokens!AA241</f>
        <v>0</v>
      </c>
      <c r="Z239">
        <f>Tokens!AB241</f>
        <v>0</v>
      </c>
      <c r="AA239">
        <f>Tokens!AC241</f>
        <v>0</v>
      </c>
      <c r="AB239">
        <f>Tokens!AD241</f>
        <v>0</v>
      </c>
      <c r="AC239">
        <f>Tokens!AE241</f>
        <v>0</v>
      </c>
      <c r="AD239">
        <f>Tokens!AF241</f>
        <v>0</v>
      </c>
      <c r="AE239">
        <f>Tokens!AG241</f>
        <v>0</v>
      </c>
      <c r="AF239">
        <f>Tokens!AH241</f>
        <v>0</v>
      </c>
      <c r="AG239">
        <f>Tokens!AI241</f>
        <v>0</v>
      </c>
      <c r="AH239">
        <f>Tokens!AJ241</f>
        <v>0</v>
      </c>
      <c r="AI239">
        <f>Tokens!AK241</f>
        <v>0</v>
      </c>
      <c r="AJ239">
        <f>Tokens!AL241</f>
        <v>0</v>
      </c>
      <c r="AK239">
        <f>Tokens!AM241</f>
        <v>0</v>
      </c>
      <c r="AL239">
        <f>Tokens!AN241</f>
        <v>0</v>
      </c>
      <c r="AM239">
        <f>Tokens!AO241</f>
        <v>0</v>
      </c>
      <c r="AN239">
        <f>Tokens!AP241</f>
        <v>0</v>
      </c>
      <c r="AO239">
        <f>Tokens!AQ241</f>
        <v>0</v>
      </c>
      <c r="AP239">
        <f>Tokens!AR241</f>
        <v>0</v>
      </c>
      <c r="AQ239">
        <f>Tokens!AS241</f>
        <v>0</v>
      </c>
      <c r="AR239">
        <f>Tokens!AT241</f>
        <v>0</v>
      </c>
      <c r="AS239">
        <f>Tokens!AU241</f>
        <v>0</v>
      </c>
      <c r="AT239">
        <f>Tokens!AV241</f>
        <v>0</v>
      </c>
      <c r="AU239">
        <f>Tokens!AW241</f>
        <v>0</v>
      </c>
      <c r="AV239" t="str">
        <f>Tokens!AX241</f>
        <v>ncreator</v>
      </c>
      <c r="AW239">
        <f>Tokens!AY241</f>
        <v>10</v>
      </c>
      <c r="AX239" t="str">
        <f>Tokens!AZ241</f>
        <v>cotrcrea</v>
      </c>
      <c r="AY239">
        <f>Tokens!BA241</f>
        <v>90</v>
      </c>
      <c r="AZ239" t="str">
        <f>Tokens!BB241</f>
        <v>nminer</v>
      </c>
      <c r="BA239">
        <f>Tokens!BC241</f>
        <v>0</v>
      </c>
      <c r="BB239">
        <f>Tokens!BD241</f>
        <v>0</v>
      </c>
      <c r="BC239">
        <f>Tokens!BE241</f>
        <v>0</v>
      </c>
      <c r="BD239">
        <f>Tokens!BF241</f>
        <v>0</v>
      </c>
      <c r="BE239">
        <f>Tokens!BG241</f>
        <v>0</v>
      </c>
      <c r="BF239">
        <f>Tokens!BH241</f>
        <v>0</v>
      </c>
      <c r="BG239">
        <f>Tokens!BI241</f>
        <v>0</v>
      </c>
      <c r="BH239" t="str">
        <f>Tokens!BJ241</f>
        <v>BILLET The Private Island Club</v>
      </c>
      <c r="BI239" t="str">
        <f>Tokens!BK241</f>
        <v>Calvi On The Rocks</v>
      </c>
    </row>
    <row r="240" spans="1:61" x14ac:dyDescent="0.3">
      <c r="A240" t="str">
        <f>Tokens!C242</f>
        <v>#9 Billet Private Island Club</v>
      </c>
      <c r="B240" t="str">
        <f>Tokens!D242</f>
        <v>COR22B9</v>
      </c>
      <c r="C240" t="str">
        <f>Tokens!E242</f>
        <v>The Private Island Club : networking &amp; party / Billet NFT All Access - 1 jour Calvi on the Rocks 2022</v>
      </c>
      <c r="D240">
        <f>Tokens!F242</f>
        <v>1000</v>
      </c>
      <c r="E240" t="str">
        <f>Tokens!G242</f>
        <v>https://bafybeibprp4rrjcqgbas64df5bf7arcddaabonrhns3yrlcqhs6c3f527q.ipfs.nftstorage.link?image_9.webp</v>
      </c>
      <c r="F240" t="str">
        <f>Tokens!H242</f>
        <v>NfluenT for Calvi On The rocks</v>
      </c>
      <c r="G240">
        <f>Tokens!I242</f>
        <v>0</v>
      </c>
      <c r="H240" t="str">
        <f>Tokens!J242</f>
        <v>Billet &amp; Avantages</v>
      </c>
      <c r="I240" t="str">
        <f>Tokens!K242</f>
        <v>pour une (1) personne</v>
      </c>
      <c r="J240" t="str">
        <f>Tokens!L242</f>
        <v>Edition1</v>
      </c>
      <c r="K240">
        <f>Tokens!M242</f>
        <v>1</v>
      </c>
      <c r="L240" t="str">
        <f>Tokens!N242</f>
        <v>Last use</v>
      </c>
      <c r="M240">
        <f>Tokens!O242</f>
        <v>0</v>
      </c>
      <c r="N240" t="str">
        <f>Tokens!P242</f>
        <v>avantage1</v>
      </c>
      <c r="O240" t="str">
        <f>Tokens!Q242</f>
        <v>accès au Backstage (dans la limite des places disponibles)</v>
      </c>
      <c r="P240" t="str">
        <f>Tokens!R242</f>
        <v>avantage2</v>
      </c>
      <c r="Q240" t="str">
        <f>Tokens!S242</f>
        <v>accès à la Villa Festival (artistes, influenceurs, media, pro, entrepreneurs, networking... )</v>
      </c>
      <c r="R240" t="str">
        <f>Tokens!T242</f>
        <v>avantage3</v>
      </c>
      <c r="S240" t="str">
        <f>Tokens!U242</f>
        <v>accès pro Chez Tao</v>
      </c>
      <c r="T240" t="str">
        <f>Tokens!V242</f>
        <v>avantage4</v>
      </c>
      <c r="U240" t="str">
        <f>Tokens!W242</f>
        <v>entrée coupe-file au festival</v>
      </c>
      <c r="V240" t="str">
        <f>Tokens!X242</f>
        <v>avantage5</v>
      </c>
      <c r="W240" t="str">
        <f>Tokens!Y242</f>
        <v>accès à l'espace Pro/VIP (dans la limite des places disponibles)</v>
      </c>
      <c r="X240">
        <f>Tokens!Z242</f>
        <v>0</v>
      </c>
      <c r="Y240">
        <f>Tokens!AA242</f>
        <v>0</v>
      </c>
      <c r="Z240">
        <f>Tokens!AB242</f>
        <v>0</v>
      </c>
      <c r="AA240">
        <f>Tokens!AC242</f>
        <v>0</v>
      </c>
      <c r="AB240">
        <f>Tokens!AD242</f>
        <v>0</v>
      </c>
      <c r="AC240">
        <f>Tokens!AE242</f>
        <v>0</v>
      </c>
      <c r="AD240">
        <f>Tokens!AF242</f>
        <v>0</v>
      </c>
      <c r="AE240">
        <f>Tokens!AG242</f>
        <v>0</v>
      </c>
      <c r="AF240">
        <f>Tokens!AH242</f>
        <v>0</v>
      </c>
      <c r="AG240">
        <f>Tokens!AI242</f>
        <v>0</v>
      </c>
      <c r="AH240">
        <f>Tokens!AJ242</f>
        <v>0</v>
      </c>
      <c r="AI240">
        <f>Tokens!AK242</f>
        <v>0</v>
      </c>
      <c r="AJ240">
        <f>Tokens!AL242</f>
        <v>0</v>
      </c>
      <c r="AK240">
        <f>Tokens!AM242</f>
        <v>0</v>
      </c>
      <c r="AL240">
        <f>Tokens!AN242</f>
        <v>0</v>
      </c>
      <c r="AM240">
        <f>Tokens!AO242</f>
        <v>0</v>
      </c>
      <c r="AN240">
        <f>Tokens!AP242</f>
        <v>0</v>
      </c>
      <c r="AO240">
        <f>Tokens!AQ242</f>
        <v>0</v>
      </c>
      <c r="AP240">
        <f>Tokens!AR242</f>
        <v>0</v>
      </c>
      <c r="AQ240">
        <f>Tokens!AS242</f>
        <v>0</v>
      </c>
      <c r="AR240">
        <f>Tokens!AT242</f>
        <v>0</v>
      </c>
      <c r="AS240">
        <f>Tokens!AU242</f>
        <v>0</v>
      </c>
      <c r="AT240">
        <f>Tokens!AV242</f>
        <v>0</v>
      </c>
      <c r="AU240">
        <f>Tokens!AW242</f>
        <v>0</v>
      </c>
      <c r="AV240" t="str">
        <f>Tokens!AX242</f>
        <v>ncreator</v>
      </c>
      <c r="AW240">
        <f>Tokens!AY242</f>
        <v>10</v>
      </c>
      <c r="AX240" t="str">
        <f>Tokens!AZ242</f>
        <v>cotrcrea</v>
      </c>
      <c r="AY240">
        <f>Tokens!BA242</f>
        <v>90</v>
      </c>
      <c r="AZ240" t="str">
        <f>Tokens!BB242</f>
        <v>nminer</v>
      </c>
      <c r="BA240">
        <f>Tokens!BC242</f>
        <v>0</v>
      </c>
      <c r="BB240">
        <f>Tokens!BD242</f>
        <v>0</v>
      </c>
      <c r="BC240">
        <f>Tokens!BE242</f>
        <v>0</v>
      </c>
      <c r="BD240">
        <f>Tokens!BF242</f>
        <v>0</v>
      </c>
      <c r="BE240">
        <f>Tokens!BG242</f>
        <v>0</v>
      </c>
      <c r="BF240">
        <f>Tokens!BH242</f>
        <v>0</v>
      </c>
      <c r="BG240">
        <f>Tokens!BI242</f>
        <v>0</v>
      </c>
      <c r="BH240" t="str">
        <f>Tokens!BJ242</f>
        <v>BILLET The Private Island Club</v>
      </c>
      <c r="BI240" t="str">
        <f>Tokens!BK242</f>
        <v>Calvi On The Rocks</v>
      </c>
    </row>
    <row r="241" spans="1:61" x14ac:dyDescent="0.3">
      <c r="A241" t="str">
        <f>Tokens!C243</f>
        <v>#10 Billet Private Island Club</v>
      </c>
      <c r="B241" t="str">
        <f>Tokens!D243</f>
        <v>COR22B10</v>
      </c>
      <c r="C241" t="str">
        <f>Tokens!E243</f>
        <v>The Private Island Club : networking &amp; party / Billet NFT All Access - 1 jour Calvi on the Rocks 2022</v>
      </c>
      <c r="D241">
        <f>Tokens!F243</f>
        <v>1000</v>
      </c>
      <c r="E241" t="str">
        <f>Tokens!G243</f>
        <v>https://bafybeiavx5tivo7iyohyoudv53benevonqahiarhhpof5do5xinh52j2de.ipfs.nftstorage.link?image_10.webp</v>
      </c>
      <c r="F241" t="str">
        <f>Tokens!H243</f>
        <v>NfluenT for Calvi On The rocks</v>
      </c>
      <c r="G241">
        <f>Tokens!I243</f>
        <v>0</v>
      </c>
      <c r="H241" t="str">
        <f>Tokens!J243</f>
        <v>Billet &amp; Avantages</v>
      </c>
      <c r="I241" t="str">
        <f>Tokens!K243</f>
        <v>pour une (1) personne</v>
      </c>
      <c r="J241" t="str">
        <f>Tokens!L243</f>
        <v>Edition1</v>
      </c>
      <c r="K241">
        <f>Tokens!M243</f>
        <v>1</v>
      </c>
      <c r="L241" t="str">
        <f>Tokens!N243</f>
        <v>Last use</v>
      </c>
      <c r="M241">
        <f>Tokens!O243</f>
        <v>0</v>
      </c>
      <c r="N241" t="str">
        <f>Tokens!P243</f>
        <v>avantage1</v>
      </c>
      <c r="O241" t="str">
        <f>Tokens!Q243</f>
        <v>accès au Backstage (dans la limite des places disponibles)</v>
      </c>
      <c r="P241" t="str">
        <f>Tokens!R243</f>
        <v>avantage2</v>
      </c>
      <c r="Q241" t="str">
        <f>Tokens!S243</f>
        <v>accès à la Villa Festival (artistes, influenceurs, media, pro, entrepreneurs, networking... )</v>
      </c>
      <c r="R241" t="str">
        <f>Tokens!T243</f>
        <v>avantage3</v>
      </c>
      <c r="S241" t="str">
        <f>Tokens!U243</f>
        <v>accès pro Chez Tao</v>
      </c>
      <c r="T241" t="str">
        <f>Tokens!V243</f>
        <v>avantage4</v>
      </c>
      <c r="U241" t="str">
        <f>Tokens!W243</f>
        <v>entrée coupe-file au festival</v>
      </c>
      <c r="V241" t="str">
        <f>Tokens!X243</f>
        <v>avantage5</v>
      </c>
      <c r="W241" t="str">
        <f>Tokens!Y243</f>
        <v>accès à l'espace Pro/VIP (dans la limite des places disponibles)</v>
      </c>
      <c r="X241">
        <f>Tokens!Z243</f>
        <v>0</v>
      </c>
      <c r="Y241">
        <f>Tokens!AA243</f>
        <v>0</v>
      </c>
      <c r="Z241">
        <f>Tokens!AB243</f>
        <v>0</v>
      </c>
      <c r="AA241">
        <f>Tokens!AC243</f>
        <v>0</v>
      </c>
      <c r="AB241">
        <f>Tokens!AD243</f>
        <v>0</v>
      </c>
      <c r="AC241">
        <f>Tokens!AE243</f>
        <v>0</v>
      </c>
      <c r="AD241">
        <f>Tokens!AF243</f>
        <v>0</v>
      </c>
      <c r="AE241">
        <f>Tokens!AG243</f>
        <v>0</v>
      </c>
      <c r="AF241">
        <f>Tokens!AH243</f>
        <v>0</v>
      </c>
      <c r="AG241">
        <f>Tokens!AI243</f>
        <v>0</v>
      </c>
      <c r="AH241">
        <f>Tokens!AJ243</f>
        <v>0</v>
      </c>
      <c r="AI241">
        <f>Tokens!AK243</f>
        <v>0</v>
      </c>
      <c r="AJ241">
        <f>Tokens!AL243</f>
        <v>0</v>
      </c>
      <c r="AK241">
        <f>Tokens!AM243</f>
        <v>0</v>
      </c>
      <c r="AL241">
        <f>Tokens!AN243</f>
        <v>0</v>
      </c>
      <c r="AM241">
        <f>Tokens!AO243</f>
        <v>0</v>
      </c>
      <c r="AN241">
        <f>Tokens!AP243</f>
        <v>0</v>
      </c>
      <c r="AO241">
        <f>Tokens!AQ243</f>
        <v>0</v>
      </c>
      <c r="AP241">
        <f>Tokens!AR243</f>
        <v>0</v>
      </c>
      <c r="AQ241">
        <f>Tokens!AS243</f>
        <v>0</v>
      </c>
      <c r="AR241">
        <f>Tokens!AT243</f>
        <v>0</v>
      </c>
      <c r="AS241">
        <f>Tokens!AU243</f>
        <v>0</v>
      </c>
      <c r="AT241">
        <f>Tokens!AV243</f>
        <v>0</v>
      </c>
      <c r="AU241">
        <f>Tokens!AW243</f>
        <v>0</v>
      </c>
      <c r="AV241" t="str">
        <f>Tokens!AX243</f>
        <v>ncreator</v>
      </c>
      <c r="AW241">
        <f>Tokens!AY243</f>
        <v>10</v>
      </c>
      <c r="AX241" t="str">
        <f>Tokens!AZ243</f>
        <v>cotrcrea</v>
      </c>
      <c r="AY241">
        <f>Tokens!BA243</f>
        <v>90</v>
      </c>
      <c r="AZ241" t="str">
        <f>Tokens!BB243</f>
        <v>nminer</v>
      </c>
      <c r="BA241">
        <f>Tokens!BC243</f>
        <v>0</v>
      </c>
      <c r="BB241">
        <f>Tokens!BD243</f>
        <v>0</v>
      </c>
      <c r="BC241">
        <f>Tokens!BE243</f>
        <v>0</v>
      </c>
      <c r="BD241">
        <f>Tokens!BF243</f>
        <v>0</v>
      </c>
      <c r="BE241">
        <f>Tokens!BG243</f>
        <v>0</v>
      </c>
      <c r="BF241">
        <f>Tokens!BH243</f>
        <v>0</v>
      </c>
      <c r="BG241">
        <f>Tokens!BI243</f>
        <v>0</v>
      </c>
      <c r="BH241" t="str">
        <f>Tokens!BJ243</f>
        <v>BILLET The Private Island Club</v>
      </c>
      <c r="BI241" t="str">
        <f>Tokens!BK243</f>
        <v>Calvi On The Rocks</v>
      </c>
    </row>
    <row r="242" spans="1:61" x14ac:dyDescent="0.3">
      <c r="A242" t="str">
        <f>Tokens!C244</f>
        <v>#11 Billet Private Island Club</v>
      </c>
      <c r="B242" t="str">
        <f>Tokens!D244</f>
        <v>COR22B11</v>
      </c>
      <c r="C242" t="str">
        <f>Tokens!E244</f>
        <v>The Private Island Club : networking &amp; party / Billet NFT All Access - 1 jour Calvi on the Rocks 2022</v>
      </c>
      <c r="D242">
        <f>Tokens!F244</f>
        <v>1000</v>
      </c>
      <c r="E242" t="str">
        <f>Tokens!G244</f>
        <v>https://bafybeibbux5dhg2qzkwn7iq2j3hxpyujhzvvuhuscujkrwuu6fq5koi2l4.ipfs.nftstorage.link?image_11.webp</v>
      </c>
      <c r="F242" t="str">
        <f>Tokens!H244</f>
        <v>NfluenT for Calvi On The rocks</v>
      </c>
      <c r="G242">
        <f>Tokens!I244</f>
        <v>0</v>
      </c>
      <c r="H242" t="str">
        <f>Tokens!J244</f>
        <v>Billet &amp; Avantages</v>
      </c>
      <c r="I242" t="str">
        <f>Tokens!K244</f>
        <v>pour une (1) personne</v>
      </c>
      <c r="J242" t="str">
        <f>Tokens!L244</f>
        <v>Edition1</v>
      </c>
      <c r="K242">
        <f>Tokens!M244</f>
        <v>1</v>
      </c>
      <c r="L242" t="str">
        <f>Tokens!N244</f>
        <v>Last use</v>
      </c>
      <c r="M242">
        <f>Tokens!O244</f>
        <v>0</v>
      </c>
      <c r="N242" t="str">
        <f>Tokens!P244</f>
        <v>avantage1</v>
      </c>
      <c r="O242" t="str">
        <f>Tokens!Q244</f>
        <v>accès au Backstage (dans la limite des places disponibles)</v>
      </c>
      <c r="P242" t="str">
        <f>Tokens!R244</f>
        <v>avantage2</v>
      </c>
      <c r="Q242" t="str">
        <f>Tokens!S244</f>
        <v>accès à la Villa Festival (artistes, influenceurs, media, pro, entrepreneurs, networking... )</v>
      </c>
      <c r="R242" t="str">
        <f>Tokens!T244</f>
        <v>avantage3</v>
      </c>
      <c r="S242" t="str">
        <f>Tokens!U244</f>
        <v>accès pro Chez Tao</v>
      </c>
      <c r="T242" t="str">
        <f>Tokens!V244</f>
        <v>avantage4</v>
      </c>
      <c r="U242" t="str">
        <f>Tokens!W244</f>
        <v>entrée coupe-file au festival</v>
      </c>
      <c r="V242" t="str">
        <f>Tokens!X244</f>
        <v>avantage5</v>
      </c>
      <c r="W242" t="str">
        <f>Tokens!Y244</f>
        <v>accès à l'espace Pro/VIP (dans la limite des places disponibles)</v>
      </c>
      <c r="X242">
        <f>Tokens!Z244</f>
        <v>0</v>
      </c>
      <c r="Y242">
        <f>Tokens!AA244</f>
        <v>0</v>
      </c>
      <c r="Z242">
        <f>Tokens!AB244</f>
        <v>0</v>
      </c>
      <c r="AA242">
        <f>Tokens!AC244</f>
        <v>0</v>
      </c>
      <c r="AB242">
        <f>Tokens!AD244</f>
        <v>0</v>
      </c>
      <c r="AC242">
        <f>Tokens!AE244</f>
        <v>0</v>
      </c>
      <c r="AD242">
        <f>Tokens!AF244</f>
        <v>0</v>
      </c>
      <c r="AE242">
        <f>Tokens!AG244</f>
        <v>0</v>
      </c>
      <c r="AF242">
        <f>Tokens!AH244</f>
        <v>0</v>
      </c>
      <c r="AG242">
        <f>Tokens!AI244</f>
        <v>0</v>
      </c>
      <c r="AH242">
        <f>Tokens!AJ244</f>
        <v>0</v>
      </c>
      <c r="AI242">
        <f>Tokens!AK244</f>
        <v>0</v>
      </c>
      <c r="AJ242">
        <f>Tokens!AL244</f>
        <v>0</v>
      </c>
      <c r="AK242">
        <f>Tokens!AM244</f>
        <v>0</v>
      </c>
      <c r="AL242">
        <f>Tokens!AN244</f>
        <v>0</v>
      </c>
      <c r="AM242">
        <f>Tokens!AO244</f>
        <v>0</v>
      </c>
      <c r="AN242">
        <f>Tokens!AP244</f>
        <v>0</v>
      </c>
      <c r="AO242">
        <f>Tokens!AQ244</f>
        <v>0</v>
      </c>
      <c r="AP242">
        <f>Tokens!AR244</f>
        <v>0</v>
      </c>
      <c r="AQ242">
        <f>Tokens!AS244</f>
        <v>0</v>
      </c>
      <c r="AR242">
        <f>Tokens!AT244</f>
        <v>0</v>
      </c>
      <c r="AS242">
        <f>Tokens!AU244</f>
        <v>0</v>
      </c>
      <c r="AT242">
        <f>Tokens!AV244</f>
        <v>0</v>
      </c>
      <c r="AU242">
        <f>Tokens!AW244</f>
        <v>0</v>
      </c>
      <c r="AV242" t="str">
        <f>Tokens!AX244</f>
        <v>ncreator</v>
      </c>
      <c r="AW242">
        <f>Tokens!AY244</f>
        <v>10</v>
      </c>
      <c r="AX242" t="str">
        <f>Tokens!AZ244</f>
        <v>cotrcrea</v>
      </c>
      <c r="AY242">
        <f>Tokens!BA244</f>
        <v>90</v>
      </c>
      <c r="AZ242" t="str">
        <f>Tokens!BB244</f>
        <v>nminer</v>
      </c>
      <c r="BA242">
        <f>Tokens!BC244</f>
        <v>0</v>
      </c>
      <c r="BB242">
        <f>Tokens!BD244</f>
        <v>0</v>
      </c>
      <c r="BC242">
        <f>Tokens!BE244</f>
        <v>0</v>
      </c>
      <c r="BD242">
        <f>Tokens!BF244</f>
        <v>0</v>
      </c>
      <c r="BE242">
        <f>Tokens!BG244</f>
        <v>0</v>
      </c>
      <c r="BF242">
        <f>Tokens!BH244</f>
        <v>0</v>
      </c>
      <c r="BG242">
        <f>Tokens!BI244</f>
        <v>0</v>
      </c>
      <c r="BH242" t="str">
        <f>Tokens!BJ244</f>
        <v>BILLET The Private Island Club</v>
      </c>
      <c r="BI242" t="str">
        <f>Tokens!BK244</f>
        <v>Calvi On The Rocks</v>
      </c>
    </row>
    <row r="243" spans="1:61" x14ac:dyDescent="0.3">
      <c r="A243" t="str">
        <f>Tokens!C245</f>
        <v>#12 Billet Private Island Club</v>
      </c>
      <c r="B243" t="str">
        <f>Tokens!D245</f>
        <v>COR22B12</v>
      </c>
      <c r="C243" t="str">
        <f>Tokens!E245</f>
        <v>The Private Island Club : networking &amp; party / Billet NFT All Access - 1 jour Calvi on the Rocks 2022</v>
      </c>
      <c r="D243">
        <f>Tokens!F245</f>
        <v>1000</v>
      </c>
      <c r="E243" t="str">
        <f>Tokens!G245</f>
        <v>https://bafybeicyjt5eeepzw2pwjvskevd7iijhdyeabwxoozkswbw52grjwiw3a4.ipfs.nftstorage.link?image_12.webp</v>
      </c>
      <c r="F243" t="str">
        <f>Tokens!H245</f>
        <v>NfluenT for Calvi On The rocks</v>
      </c>
      <c r="G243">
        <f>Tokens!I245</f>
        <v>0</v>
      </c>
      <c r="H243" t="str">
        <f>Tokens!J245</f>
        <v>Billet &amp; Avantages</v>
      </c>
      <c r="I243" t="str">
        <f>Tokens!K245</f>
        <v>pour une (1) personne</v>
      </c>
      <c r="J243" t="str">
        <f>Tokens!L245</f>
        <v>Edition1</v>
      </c>
      <c r="K243">
        <f>Tokens!M245</f>
        <v>1</v>
      </c>
      <c r="L243" t="str">
        <f>Tokens!N245</f>
        <v>Last use</v>
      </c>
      <c r="M243">
        <f>Tokens!O245</f>
        <v>0</v>
      </c>
      <c r="N243" t="str">
        <f>Tokens!P245</f>
        <v>avantage1</v>
      </c>
      <c r="O243" t="str">
        <f>Tokens!Q245</f>
        <v>accès au Backstage (dans la limite des places disponibles)</v>
      </c>
      <c r="P243" t="str">
        <f>Tokens!R245</f>
        <v>avantage2</v>
      </c>
      <c r="Q243" t="str">
        <f>Tokens!S245</f>
        <v>accès à la Villa Festival (artistes, influenceurs, media, pro, entrepreneurs, networking... )</v>
      </c>
      <c r="R243" t="str">
        <f>Tokens!T245</f>
        <v>avantage3</v>
      </c>
      <c r="S243" t="str">
        <f>Tokens!U245</f>
        <v>accès pro Chez Tao</v>
      </c>
      <c r="T243" t="str">
        <f>Tokens!V245</f>
        <v>avantage4</v>
      </c>
      <c r="U243" t="str">
        <f>Tokens!W245</f>
        <v>entrée coupe-file au festival</v>
      </c>
      <c r="V243" t="str">
        <f>Tokens!X245</f>
        <v>avantage5</v>
      </c>
      <c r="W243" t="str">
        <f>Tokens!Y245</f>
        <v>accès à l'espace Pro/VIP (dans la limite des places disponibles)</v>
      </c>
      <c r="X243">
        <f>Tokens!Z245</f>
        <v>0</v>
      </c>
      <c r="Y243">
        <f>Tokens!AA245</f>
        <v>0</v>
      </c>
      <c r="Z243">
        <f>Tokens!AB245</f>
        <v>0</v>
      </c>
      <c r="AA243">
        <f>Tokens!AC245</f>
        <v>0</v>
      </c>
      <c r="AB243">
        <f>Tokens!AD245</f>
        <v>0</v>
      </c>
      <c r="AC243">
        <f>Tokens!AE245</f>
        <v>0</v>
      </c>
      <c r="AD243">
        <f>Tokens!AF245</f>
        <v>0</v>
      </c>
      <c r="AE243">
        <f>Tokens!AG245</f>
        <v>0</v>
      </c>
      <c r="AF243">
        <f>Tokens!AH245</f>
        <v>0</v>
      </c>
      <c r="AG243">
        <f>Tokens!AI245</f>
        <v>0</v>
      </c>
      <c r="AH243">
        <f>Tokens!AJ245</f>
        <v>0</v>
      </c>
      <c r="AI243">
        <f>Tokens!AK245</f>
        <v>0</v>
      </c>
      <c r="AJ243">
        <f>Tokens!AL245</f>
        <v>0</v>
      </c>
      <c r="AK243">
        <f>Tokens!AM245</f>
        <v>0</v>
      </c>
      <c r="AL243">
        <f>Tokens!AN245</f>
        <v>0</v>
      </c>
      <c r="AM243">
        <f>Tokens!AO245</f>
        <v>0</v>
      </c>
      <c r="AN243">
        <f>Tokens!AP245</f>
        <v>0</v>
      </c>
      <c r="AO243">
        <f>Tokens!AQ245</f>
        <v>0</v>
      </c>
      <c r="AP243">
        <f>Tokens!AR245</f>
        <v>0</v>
      </c>
      <c r="AQ243">
        <f>Tokens!AS245</f>
        <v>0</v>
      </c>
      <c r="AR243">
        <f>Tokens!AT245</f>
        <v>0</v>
      </c>
      <c r="AS243">
        <f>Tokens!AU245</f>
        <v>0</v>
      </c>
      <c r="AT243">
        <f>Tokens!AV245</f>
        <v>0</v>
      </c>
      <c r="AU243">
        <f>Tokens!AW245</f>
        <v>0</v>
      </c>
      <c r="AV243" t="str">
        <f>Tokens!AX245</f>
        <v>ncreator</v>
      </c>
      <c r="AW243">
        <f>Tokens!AY245</f>
        <v>10</v>
      </c>
      <c r="AX243" t="str">
        <f>Tokens!AZ245</f>
        <v>cotrcrea</v>
      </c>
      <c r="AY243">
        <f>Tokens!BA245</f>
        <v>90</v>
      </c>
      <c r="AZ243" t="str">
        <f>Tokens!BB245</f>
        <v>nminer</v>
      </c>
      <c r="BA243">
        <f>Tokens!BC245</f>
        <v>0</v>
      </c>
      <c r="BB243">
        <f>Tokens!BD245</f>
        <v>0</v>
      </c>
      <c r="BC243">
        <f>Tokens!BE245</f>
        <v>0</v>
      </c>
      <c r="BD243">
        <f>Tokens!BF245</f>
        <v>0</v>
      </c>
      <c r="BE243">
        <f>Tokens!BG245</f>
        <v>0</v>
      </c>
      <c r="BF243">
        <f>Tokens!BH245</f>
        <v>0</v>
      </c>
      <c r="BG243">
        <f>Tokens!BI245</f>
        <v>0</v>
      </c>
      <c r="BH243" t="str">
        <f>Tokens!BJ245</f>
        <v>BILLET The Private Island Club</v>
      </c>
      <c r="BI243" t="str">
        <f>Tokens!BK245</f>
        <v>Calvi On The Rocks</v>
      </c>
    </row>
    <row r="244" spans="1:61" x14ac:dyDescent="0.3">
      <c r="A244" t="str">
        <f>Tokens!C246</f>
        <v>#13 Billet Private Island Club</v>
      </c>
      <c r="B244" t="str">
        <f>Tokens!D246</f>
        <v>COR22B13</v>
      </c>
      <c r="C244" t="str">
        <f>Tokens!E246</f>
        <v>The Private Island Club : networking &amp; party / Billet NFT All Access - 1 jour Calvi on the Rocks 2022</v>
      </c>
      <c r="D244">
        <f>Tokens!F246</f>
        <v>1000</v>
      </c>
      <c r="E244" t="str">
        <f>Tokens!G246</f>
        <v>https://bafybeicbeuag4snujgdwpl3queexptbqtxmw7bbbakwt3g5l5e3nx57zxi.ipfs.nftstorage.link?image_13.webp</v>
      </c>
      <c r="F244" t="str">
        <f>Tokens!H246</f>
        <v>NfluenT for Calvi On The rocks</v>
      </c>
      <c r="G244">
        <f>Tokens!I246</f>
        <v>0</v>
      </c>
      <c r="H244" t="str">
        <f>Tokens!J246</f>
        <v>Billet &amp; Avantages</v>
      </c>
      <c r="I244" t="str">
        <f>Tokens!K246</f>
        <v>pour une (1) personne</v>
      </c>
      <c r="J244" t="str">
        <f>Tokens!L246</f>
        <v>Edition1</v>
      </c>
      <c r="K244">
        <f>Tokens!M246</f>
        <v>1</v>
      </c>
      <c r="L244" t="str">
        <f>Tokens!N246</f>
        <v>Last use</v>
      </c>
      <c r="M244">
        <f>Tokens!O246</f>
        <v>0</v>
      </c>
      <c r="N244" t="str">
        <f>Tokens!P246</f>
        <v>avantage1</v>
      </c>
      <c r="O244" t="str">
        <f>Tokens!Q246</f>
        <v>accès au Backstage (dans la limite des places disponibles)</v>
      </c>
      <c r="P244" t="str">
        <f>Tokens!R246</f>
        <v>avantage2</v>
      </c>
      <c r="Q244" t="str">
        <f>Tokens!S246</f>
        <v>accès à la Villa Festival (artistes, influenceurs, media, pro, entrepreneurs, networking... )</v>
      </c>
      <c r="R244" t="str">
        <f>Tokens!T246</f>
        <v>avantage3</v>
      </c>
      <c r="S244" t="str">
        <f>Tokens!U246</f>
        <v>accès pro Chez Tao</v>
      </c>
      <c r="T244" t="str">
        <f>Tokens!V246</f>
        <v>avantage4</v>
      </c>
      <c r="U244" t="str">
        <f>Tokens!W246</f>
        <v>entrée coupe-file au festival</v>
      </c>
      <c r="V244" t="str">
        <f>Tokens!X246</f>
        <v>avantage5</v>
      </c>
      <c r="W244" t="str">
        <f>Tokens!Y246</f>
        <v>accès à l'espace Pro/VIP (dans la limite des places disponibles)</v>
      </c>
      <c r="X244">
        <f>Tokens!Z246</f>
        <v>0</v>
      </c>
      <c r="Y244">
        <f>Tokens!AA246</f>
        <v>0</v>
      </c>
      <c r="Z244">
        <f>Tokens!AB246</f>
        <v>0</v>
      </c>
      <c r="AA244">
        <f>Tokens!AC246</f>
        <v>0</v>
      </c>
      <c r="AB244">
        <f>Tokens!AD246</f>
        <v>0</v>
      </c>
      <c r="AC244">
        <f>Tokens!AE246</f>
        <v>0</v>
      </c>
      <c r="AD244">
        <f>Tokens!AF246</f>
        <v>0</v>
      </c>
      <c r="AE244">
        <f>Tokens!AG246</f>
        <v>0</v>
      </c>
      <c r="AF244">
        <f>Tokens!AH246</f>
        <v>0</v>
      </c>
      <c r="AG244">
        <f>Tokens!AI246</f>
        <v>0</v>
      </c>
      <c r="AH244">
        <f>Tokens!AJ246</f>
        <v>0</v>
      </c>
      <c r="AI244">
        <f>Tokens!AK246</f>
        <v>0</v>
      </c>
      <c r="AJ244">
        <f>Tokens!AL246</f>
        <v>0</v>
      </c>
      <c r="AK244">
        <f>Tokens!AM246</f>
        <v>0</v>
      </c>
      <c r="AL244">
        <f>Tokens!AN246</f>
        <v>0</v>
      </c>
      <c r="AM244">
        <f>Tokens!AO246</f>
        <v>0</v>
      </c>
      <c r="AN244">
        <f>Tokens!AP246</f>
        <v>0</v>
      </c>
      <c r="AO244">
        <f>Tokens!AQ246</f>
        <v>0</v>
      </c>
      <c r="AP244">
        <f>Tokens!AR246</f>
        <v>0</v>
      </c>
      <c r="AQ244">
        <f>Tokens!AS246</f>
        <v>0</v>
      </c>
      <c r="AR244">
        <f>Tokens!AT246</f>
        <v>0</v>
      </c>
      <c r="AS244">
        <f>Tokens!AU246</f>
        <v>0</v>
      </c>
      <c r="AT244">
        <f>Tokens!AV246</f>
        <v>0</v>
      </c>
      <c r="AU244">
        <f>Tokens!AW246</f>
        <v>0</v>
      </c>
      <c r="AV244" t="str">
        <f>Tokens!AX246</f>
        <v>ncreator</v>
      </c>
      <c r="AW244">
        <f>Tokens!AY246</f>
        <v>10</v>
      </c>
      <c r="AX244" t="str">
        <f>Tokens!AZ246</f>
        <v>cotrcrea</v>
      </c>
      <c r="AY244">
        <f>Tokens!BA246</f>
        <v>90</v>
      </c>
      <c r="AZ244" t="str">
        <f>Tokens!BB246</f>
        <v>nminer</v>
      </c>
      <c r="BA244">
        <f>Tokens!BC246</f>
        <v>0</v>
      </c>
      <c r="BB244">
        <f>Tokens!BD246</f>
        <v>0</v>
      </c>
      <c r="BC244">
        <f>Tokens!BE246</f>
        <v>0</v>
      </c>
      <c r="BD244">
        <f>Tokens!BF246</f>
        <v>0</v>
      </c>
      <c r="BE244">
        <f>Tokens!BG246</f>
        <v>0</v>
      </c>
      <c r="BF244">
        <f>Tokens!BH246</f>
        <v>0</v>
      </c>
      <c r="BG244">
        <f>Tokens!BI246</f>
        <v>0</v>
      </c>
      <c r="BH244" t="str">
        <f>Tokens!BJ246</f>
        <v>BILLET The Private Island Club</v>
      </c>
      <c r="BI244" t="str">
        <f>Tokens!BK246</f>
        <v>Calvi On The Rocks</v>
      </c>
    </row>
    <row r="245" spans="1:61" x14ac:dyDescent="0.3">
      <c r="A245" t="str">
        <f>Tokens!C247</f>
        <v>#14 Billet Private Island Club</v>
      </c>
      <c r="B245" t="str">
        <f>Tokens!D247</f>
        <v>COR22B14</v>
      </c>
      <c r="C245" t="str">
        <f>Tokens!E247</f>
        <v>The Private Island Club : networking &amp; party / Billet NFT All Access - 1 jour Calvi on the Rocks 2022</v>
      </c>
      <c r="D245">
        <f>Tokens!F247</f>
        <v>1000</v>
      </c>
      <c r="E245" t="str">
        <f>Tokens!G247</f>
        <v>https://bafybeid6y3kmnfgcpzonfwhnvfrtgv6dy6pmpkixrv3nx5zsj4a5l5glle.ipfs.nftstorage.link?image_14.webp</v>
      </c>
      <c r="F245" t="str">
        <f>Tokens!H247</f>
        <v>NfluenT for Calvi On The rocks</v>
      </c>
      <c r="G245">
        <f>Tokens!I247</f>
        <v>0</v>
      </c>
      <c r="H245" t="str">
        <f>Tokens!J247</f>
        <v>Billet &amp; Avantages</v>
      </c>
      <c r="I245" t="str">
        <f>Tokens!K247</f>
        <v>pour une (1) personne</v>
      </c>
      <c r="J245" t="str">
        <f>Tokens!L247</f>
        <v>Edition1</v>
      </c>
      <c r="K245">
        <f>Tokens!M247</f>
        <v>1</v>
      </c>
      <c r="L245" t="str">
        <f>Tokens!N247</f>
        <v>Last use</v>
      </c>
      <c r="M245">
        <f>Tokens!O247</f>
        <v>0</v>
      </c>
      <c r="N245" t="str">
        <f>Tokens!P247</f>
        <v>avantage1</v>
      </c>
      <c r="O245" t="str">
        <f>Tokens!Q247</f>
        <v>accès au Backstage (dans la limite des places disponibles)</v>
      </c>
      <c r="P245" t="str">
        <f>Tokens!R247</f>
        <v>avantage2</v>
      </c>
      <c r="Q245" t="str">
        <f>Tokens!S247</f>
        <v>accès à la Villa Festival (artistes, influenceurs, media, pro, entrepreneurs, networking... )</v>
      </c>
      <c r="R245" t="str">
        <f>Tokens!T247</f>
        <v>avantage3</v>
      </c>
      <c r="S245" t="str">
        <f>Tokens!U247</f>
        <v>accès pro Chez Tao</v>
      </c>
      <c r="T245" t="str">
        <f>Tokens!V247</f>
        <v>avantage4</v>
      </c>
      <c r="U245" t="str">
        <f>Tokens!W247</f>
        <v>entrée coupe-file au festival</v>
      </c>
      <c r="V245" t="str">
        <f>Tokens!X247</f>
        <v>avantage5</v>
      </c>
      <c r="W245" t="str">
        <f>Tokens!Y247</f>
        <v>accès à l'espace Pro/VIP (dans la limite des places disponibles)</v>
      </c>
      <c r="X245">
        <f>Tokens!Z247</f>
        <v>0</v>
      </c>
      <c r="Y245">
        <f>Tokens!AA247</f>
        <v>0</v>
      </c>
      <c r="Z245">
        <f>Tokens!AB247</f>
        <v>0</v>
      </c>
      <c r="AA245">
        <f>Tokens!AC247</f>
        <v>0</v>
      </c>
      <c r="AB245">
        <f>Tokens!AD247</f>
        <v>0</v>
      </c>
      <c r="AC245">
        <f>Tokens!AE247</f>
        <v>0</v>
      </c>
      <c r="AD245">
        <f>Tokens!AF247</f>
        <v>0</v>
      </c>
      <c r="AE245">
        <f>Tokens!AG247</f>
        <v>0</v>
      </c>
      <c r="AF245">
        <f>Tokens!AH247</f>
        <v>0</v>
      </c>
      <c r="AG245">
        <f>Tokens!AI247</f>
        <v>0</v>
      </c>
      <c r="AH245">
        <f>Tokens!AJ247</f>
        <v>0</v>
      </c>
      <c r="AI245">
        <f>Tokens!AK247</f>
        <v>0</v>
      </c>
      <c r="AJ245">
        <f>Tokens!AL247</f>
        <v>0</v>
      </c>
      <c r="AK245">
        <f>Tokens!AM247</f>
        <v>0</v>
      </c>
      <c r="AL245">
        <f>Tokens!AN247</f>
        <v>0</v>
      </c>
      <c r="AM245">
        <f>Tokens!AO247</f>
        <v>0</v>
      </c>
      <c r="AN245">
        <f>Tokens!AP247</f>
        <v>0</v>
      </c>
      <c r="AO245">
        <f>Tokens!AQ247</f>
        <v>0</v>
      </c>
      <c r="AP245">
        <f>Tokens!AR247</f>
        <v>0</v>
      </c>
      <c r="AQ245">
        <f>Tokens!AS247</f>
        <v>0</v>
      </c>
      <c r="AR245">
        <f>Tokens!AT247</f>
        <v>0</v>
      </c>
      <c r="AS245">
        <f>Tokens!AU247</f>
        <v>0</v>
      </c>
      <c r="AT245">
        <f>Tokens!AV247</f>
        <v>0</v>
      </c>
      <c r="AU245">
        <f>Tokens!AW247</f>
        <v>0</v>
      </c>
      <c r="AV245" t="str">
        <f>Tokens!AX247</f>
        <v>ncreator</v>
      </c>
      <c r="AW245">
        <f>Tokens!AY247</f>
        <v>10</v>
      </c>
      <c r="AX245" t="str">
        <f>Tokens!AZ247</f>
        <v>cotrcrea</v>
      </c>
      <c r="AY245">
        <f>Tokens!BA247</f>
        <v>90</v>
      </c>
      <c r="AZ245" t="str">
        <f>Tokens!BB247</f>
        <v>nminer</v>
      </c>
      <c r="BA245">
        <f>Tokens!BC247</f>
        <v>0</v>
      </c>
      <c r="BB245">
        <f>Tokens!BD247</f>
        <v>0</v>
      </c>
      <c r="BC245">
        <f>Tokens!BE247</f>
        <v>0</v>
      </c>
      <c r="BD245">
        <f>Tokens!BF247</f>
        <v>0</v>
      </c>
      <c r="BE245">
        <f>Tokens!BG247</f>
        <v>0</v>
      </c>
      <c r="BF245">
        <f>Tokens!BH247</f>
        <v>0</v>
      </c>
      <c r="BG245">
        <f>Tokens!BI247</f>
        <v>0</v>
      </c>
      <c r="BH245" t="str">
        <f>Tokens!BJ247</f>
        <v>BILLET The Private Island Club</v>
      </c>
      <c r="BI245" t="str">
        <f>Tokens!BK247</f>
        <v>Calvi On The Rocks</v>
      </c>
    </row>
    <row r="246" spans="1:61" x14ac:dyDescent="0.3">
      <c r="A246" t="str">
        <f>Tokens!C248</f>
        <v>#15 Billet Private Island Club</v>
      </c>
      <c r="B246" t="str">
        <f>Tokens!D248</f>
        <v>COR22B15</v>
      </c>
      <c r="C246" t="str">
        <f>Tokens!E248</f>
        <v>The Private Island Club : networking &amp; party / Billet NFT All Access - 1 jour Calvi on the Rocks 2022</v>
      </c>
      <c r="D246">
        <f>Tokens!F248</f>
        <v>1000</v>
      </c>
      <c r="E246" t="str">
        <f>Tokens!G248</f>
        <v>https://bafybeihse3ngdakm6fi7oyf5jj2yavgh4lop4263sqqf4haw6iz43qkrxi.ipfs.nftstorage.link?image_15.webp</v>
      </c>
      <c r="F246" t="str">
        <f>Tokens!H248</f>
        <v>NfluenT for Calvi On The rocks</v>
      </c>
      <c r="G246">
        <f>Tokens!I248</f>
        <v>0</v>
      </c>
      <c r="H246" t="str">
        <f>Tokens!J248</f>
        <v>Billet &amp; Avantages</v>
      </c>
      <c r="I246" t="str">
        <f>Tokens!K248</f>
        <v>pour une (1) personne</v>
      </c>
      <c r="J246" t="str">
        <f>Tokens!L248</f>
        <v>Edition1</v>
      </c>
      <c r="K246">
        <f>Tokens!M248</f>
        <v>1</v>
      </c>
      <c r="L246" t="str">
        <f>Tokens!N248</f>
        <v>Last use</v>
      </c>
      <c r="M246">
        <f>Tokens!O248</f>
        <v>0</v>
      </c>
      <c r="N246" t="str">
        <f>Tokens!P248</f>
        <v>avantage1</v>
      </c>
      <c r="O246" t="str">
        <f>Tokens!Q248</f>
        <v>accès au Backstage (dans la limite des places disponibles)</v>
      </c>
      <c r="P246" t="str">
        <f>Tokens!R248</f>
        <v>avantage2</v>
      </c>
      <c r="Q246" t="str">
        <f>Tokens!S248</f>
        <v>accès à la Villa Festival (artistes, influenceurs, media, pro, entrepreneurs, networking... )</v>
      </c>
      <c r="R246" t="str">
        <f>Tokens!T248</f>
        <v>avantage3</v>
      </c>
      <c r="S246" t="str">
        <f>Tokens!U248</f>
        <v>accès pro Chez Tao</v>
      </c>
      <c r="T246" t="str">
        <f>Tokens!V248</f>
        <v>avantage4</v>
      </c>
      <c r="U246" t="str">
        <f>Tokens!W248</f>
        <v>entrée coupe-file au festival</v>
      </c>
      <c r="V246" t="str">
        <f>Tokens!X248</f>
        <v>avantage5</v>
      </c>
      <c r="W246" t="str">
        <f>Tokens!Y248</f>
        <v>accès à l'espace Pro/VIP (dans la limite des places disponibles)</v>
      </c>
      <c r="X246">
        <f>Tokens!Z248</f>
        <v>0</v>
      </c>
      <c r="Y246">
        <f>Tokens!AA248</f>
        <v>0</v>
      </c>
      <c r="Z246">
        <f>Tokens!AB248</f>
        <v>0</v>
      </c>
      <c r="AA246">
        <f>Tokens!AC248</f>
        <v>0</v>
      </c>
      <c r="AB246">
        <f>Tokens!AD248</f>
        <v>0</v>
      </c>
      <c r="AC246">
        <f>Tokens!AE248</f>
        <v>0</v>
      </c>
      <c r="AD246">
        <f>Tokens!AF248</f>
        <v>0</v>
      </c>
      <c r="AE246">
        <f>Tokens!AG248</f>
        <v>0</v>
      </c>
      <c r="AF246">
        <f>Tokens!AH248</f>
        <v>0</v>
      </c>
      <c r="AG246">
        <f>Tokens!AI248</f>
        <v>0</v>
      </c>
      <c r="AH246">
        <f>Tokens!AJ248</f>
        <v>0</v>
      </c>
      <c r="AI246">
        <f>Tokens!AK248</f>
        <v>0</v>
      </c>
      <c r="AJ246">
        <f>Tokens!AL248</f>
        <v>0</v>
      </c>
      <c r="AK246">
        <f>Tokens!AM248</f>
        <v>0</v>
      </c>
      <c r="AL246">
        <f>Tokens!AN248</f>
        <v>0</v>
      </c>
      <c r="AM246">
        <f>Tokens!AO248</f>
        <v>0</v>
      </c>
      <c r="AN246">
        <f>Tokens!AP248</f>
        <v>0</v>
      </c>
      <c r="AO246">
        <f>Tokens!AQ248</f>
        <v>0</v>
      </c>
      <c r="AP246">
        <f>Tokens!AR248</f>
        <v>0</v>
      </c>
      <c r="AQ246">
        <f>Tokens!AS248</f>
        <v>0</v>
      </c>
      <c r="AR246">
        <f>Tokens!AT248</f>
        <v>0</v>
      </c>
      <c r="AS246">
        <f>Tokens!AU248</f>
        <v>0</v>
      </c>
      <c r="AT246">
        <f>Tokens!AV248</f>
        <v>0</v>
      </c>
      <c r="AU246">
        <f>Tokens!AW248</f>
        <v>0</v>
      </c>
      <c r="AV246" t="str">
        <f>Tokens!AX248</f>
        <v>ncreator</v>
      </c>
      <c r="AW246">
        <f>Tokens!AY248</f>
        <v>10</v>
      </c>
      <c r="AX246" t="str">
        <f>Tokens!AZ248</f>
        <v>cotrcrea</v>
      </c>
      <c r="AY246">
        <f>Tokens!BA248</f>
        <v>90</v>
      </c>
      <c r="AZ246" t="str">
        <f>Tokens!BB248</f>
        <v>nminer</v>
      </c>
      <c r="BA246">
        <f>Tokens!BC248</f>
        <v>0</v>
      </c>
      <c r="BB246">
        <f>Tokens!BD248</f>
        <v>0</v>
      </c>
      <c r="BC246">
        <f>Tokens!BE248</f>
        <v>0</v>
      </c>
      <c r="BD246">
        <f>Tokens!BF248</f>
        <v>0</v>
      </c>
      <c r="BE246">
        <f>Tokens!BG248</f>
        <v>0</v>
      </c>
      <c r="BF246">
        <f>Tokens!BH248</f>
        <v>0</v>
      </c>
      <c r="BG246">
        <f>Tokens!BI248</f>
        <v>0</v>
      </c>
      <c r="BH246" t="str">
        <f>Tokens!BJ248</f>
        <v>BILLET The Private Island Club</v>
      </c>
      <c r="BI246" t="str">
        <f>Tokens!BK248</f>
        <v>Calvi On The Rocks</v>
      </c>
    </row>
    <row r="247" spans="1:61" x14ac:dyDescent="0.3">
      <c r="A247" t="str">
        <f>Tokens!C249</f>
        <v>#16 Billet Private Island Club</v>
      </c>
      <c r="B247" t="str">
        <f>Tokens!D249</f>
        <v>COR22B16</v>
      </c>
      <c r="C247" t="str">
        <f>Tokens!E249</f>
        <v>The Private Island Club : networking &amp; party / Billet NFT All Access - 1 jour Calvi on the Rocks 2022</v>
      </c>
      <c r="D247">
        <f>Tokens!F249</f>
        <v>1000</v>
      </c>
      <c r="E247" t="str">
        <f>Tokens!G249</f>
        <v>https://bafybeiege7phnwgffmumaixw3ncjhyogzccq2vaxiu2mpqku7aguz2hhoq.ipfs.nftstorage.link?image_16.webp</v>
      </c>
      <c r="F247" t="str">
        <f>Tokens!H249</f>
        <v>NfluenT for Calvi On The rocks</v>
      </c>
      <c r="G247">
        <f>Tokens!I249</f>
        <v>0</v>
      </c>
      <c r="H247" t="str">
        <f>Tokens!J249</f>
        <v>Billet &amp; Avantages</v>
      </c>
      <c r="I247" t="str">
        <f>Tokens!K249</f>
        <v>pour une (1) personne</v>
      </c>
      <c r="J247" t="str">
        <f>Tokens!L249</f>
        <v>Edition1</v>
      </c>
      <c r="K247">
        <f>Tokens!M249</f>
        <v>1</v>
      </c>
      <c r="L247" t="str">
        <f>Tokens!N249</f>
        <v>Last use</v>
      </c>
      <c r="M247">
        <f>Tokens!O249</f>
        <v>0</v>
      </c>
      <c r="N247" t="str">
        <f>Tokens!P249</f>
        <v>avantage1</v>
      </c>
      <c r="O247" t="str">
        <f>Tokens!Q249</f>
        <v>accès au Backstage (dans la limite des places disponibles)</v>
      </c>
      <c r="P247" t="str">
        <f>Tokens!R249</f>
        <v>avantage2</v>
      </c>
      <c r="Q247" t="str">
        <f>Tokens!S249</f>
        <v>accès à la Villa Festival (artistes, influenceurs, media, pro, entrepreneurs, networking... )</v>
      </c>
      <c r="R247" t="str">
        <f>Tokens!T249</f>
        <v>avantage3</v>
      </c>
      <c r="S247" t="str">
        <f>Tokens!U249</f>
        <v>accès pro Chez Tao</v>
      </c>
      <c r="T247" t="str">
        <f>Tokens!V249</f>
        <v>avantage4</v>
      </c>
      <c r="U247" t="str">
        <f>Tokens!W249</f>
        <v>entrée coupe-file au festival</v>
      </c>
      <c r="V247" t="str">
        <f>Tokens!X249</f>
        <v>avantage5</v>
      </c>
      <c r="W247" t="str">
        <f>Tokens!Y249</f>
        <v>accès à l'espace Pro/VIP (dans la limite des places disponibles)</v>
      </c>
      <c r="X247">
        <f>Tokens!Z249</f>
        <v>0</v>
      </c>
      <c r="Y247">
        <f>Tokens!AA249</f>
        <v>0</v>
      </c>
      <c r="Z247">
        <f>Tokens!AB249</f>
        <v>0</v>
      </c>
      <c r="AA247">
        <f>Tokens!AC249</f>
        <v>0</v>
      </c>
      <c r="AB247">
        <f>Tokens!AD249</f>
        <v>0</v>
      </c>
      <c r="AC247">
        <f>Tokens!AE249</f>
        <v>0</v>
      </c>
      <c r="AD247">
        <f>Tokens!AF249</f>
        <v>0</v>
      </c>
      <c r="AE247">
        <f>Tokens!AG249</f>
        <v>0</v>
      </c>
      <c r="AF247">
        <f>Tokens!AH249</f>
        <v>0</v>
      </c>
      <c r="AG247">
        <f>Tokens!AI249</f>
        <v>0</v>
      </c>
      <c r="AH247">
        <f>Tokens!AJ249</f>
        <v>0</v>
      </c>
      <c r="AI247">
        <f>Tokens!AK249</f>
        <v>0</v>
      </c>
      <c r="AJ247">
        <f>Tokens!AL249</f>
        <v>0</v>
      </c>
      <c r="AK247">
        <f>Tokens!AM249</f>
        <v>0</v>
      </c>
      <c r="AL247">
        <f>Tokens!AN249</f>
        <v>0</v>
      </c>
      <c r="AM247">
        <f>Tokens!AO249</f>
        <v>0</v>
      </c>
      <c r="AN247">
        <f>Tokens!AP249</f>
        <v>0</v>
      </c>
      <c r="AO247">
        <f>Tokens!AQ249</f>
        <v>0</v>
      </c>
      <c r="AP247">
        <f>Tokens!AR249</f>
        <v>0</v>
      </c>
      <c r="AQ247">
        <f>Tokens!AS249</f>
        <v>0</v>
      </c>
      <c r="AR247">
        <f>Tokens!AT249</f>
        <v>0</v>
      </c>
      <c r="AS247">
        <f>Tokens!AU249</f>
        <v>0</v>
      </c>
      <c r="AT247">
        <f>Tokens!AV249</f>
        <v>0</v>
      </c>
      <c r="AU247">
        <f>Tokens!AW249</f>
        <v>0</v>
      </c>
      <c r="AV247" t="str">
        <f>Tokens!AX249</f>
        <v>ncreator</v>
      </c>
      <c r="AW247">
        <f>Tokens!AY249</f>
        <v>10</v>
      </c>
      <c r="AX247" t="str">
        <f>Tokens!AZ249</f>
        <v>cotrcrea</v>
      </c>
      <c r="AY247">
        <f>Tokens!BA249</f>
        <v>90</v>
      </c>
      <c r="AZ247" t="str">
        <f>Tokens!BB249</f>
        <v>nminer</v>
      </c>
      <c r="BA247">
        <f>Tokens!BC249</f>
        <v>0</v>
      </c>
      <c r="BB247">
        <f>Tokens!BD249</f>
        <v>0</v>
      </c>
      <c r="BC247">
        <f>Tokens!BE249</f>
        <v>0</v>
      </c>
      <c r="BD247">
        <f>Tokens!BF249</f>
        <v>0</v>
      </c>
      <c r="BE247">
        <f>Tokens!BG249</f>
        <v>0</v>
      </c>
      <c r="BF247">
        <f>Tokens!BH249</f>
        <v>0</v>
      </c>
      <c r="BG247">
        <f>Tokens!BI249</f>
        <v>0</v>
      </c>
      <c r="BH247" t="str">
        <f>Tokens!BJ249</f>
        <v>BILLET The Private Island Club</v>
      </c>
      <c r="BI247" t="str">
        <f>Tokens!BK249</f>
        <v>Calvi On The Rocks</v>
      </c>
    </row>
    <row r="248" spans="1:61" x14ac:dyDescent="0.3">
      <c r="A248" t="str">
        <f>Tokens!C250</f>
        <v>#17 Billet Private Island Club</v>
      </c>
      <c r="B248" t="str">
        <f>Tokens!D250</f>
        <v>COR22B17</v>
      </c>
      <c r="C248" t="str">
        <f>Tokens!E250</f>
        <v>The Private Island Club : networking &amp; party / Billet NFT All Access - 1 jour Calvi on the Rocks 2022</v>
      </c>
      <c r="D248">
        <f>Tokens!F250</f>
        <v>1000</v>
      </c>
      <c r="E248" t="str">
        <f>Tokens!G250</f>
        <v>https://bafybeifzyzavfg4x6jswopfmmr6luph4l6zgzmruzhaew6kdeckopcmkly.ipfs.nftstorage.link?image_17.webp</v>
      </c>
      <c r="F248" t="str">
        <f>Tokens!H250</f>
        <v>NfluenT for Calvi On The rocks</v>
      </c>
      <c r="G248">
        <f>Tokens!I250</f>
        <v>0</v>
      </c>
      <c r="H248" t="str">
        <f>Tokens!J250</f>
        <v>Billet &amp; Avantages</v>
      </c>
      <c r="I248" t="str">
        <f>Tokens!K250</f>
        <v>pour une (1) personne</v>
      </c>
      <c r="J248" t="str">
        <f>Tokens!L250</f>
        <v>Edition1</v>
      </c>
      <c r="K248">
        <f>Tokens!M250</f>
        <v>1</v>
      </c>
      <c r="L248" t="str">
        <f>Tokens!N250</f>
        <v>Last use</v>
      </c>
      <c r="M248">
        <f>Tokens!O250</f>
        <v>0</v>
      </c>
      <c r="N248" t="str">
        <f>Tokens!P250</f>
        <v>avantage1</v>
      </c>
      <c r="O248" t="str">
        <f>Tokens!Q250</f>
        <v>accès au Backstage (dans la limite des places disponibles)</v>
      </c>
      <c r="P248" t="str">
        <f>Tokens!R250</f>
        <v>avantage2</v>
      </c>
      <c r="Q248" t="str">
        <f>Tokens!S250</f>
        <v>accès à la Villa Festival (artistes, influenceurs, media, pro, entrepreneurs, networking... )</v>
      </c>
      <c r="R248" t="str">
        <f>Tokens!T250</f>
        <v>avantage3</v>
      </c>
      <c r="S248" t="str">
        <f>Tokens!U250</f>
        <v>accès pro Chez Tao</v>
      </c>
      <c r="T248" t="str">
        <f>Tokens!V250</f>
        <v>avantage4</v>
      </c>
      <c r="U248" t="str">
        <f>Tokens!W250</f>
        <v>entrée coupe-file au festival</v>
      </c>
      <c r="V248" t="str">
        <f>Tokens!X250</f>
        <v>avantage5</v>
      </c>
      <c r="W248" t="str">
        <f>Tokens!Y250</f>
        <v>accès à l'espace Pro/VIP (dans la limite des places disponibles)</v>
      </c>
      <c r="X248">
        <f>Tokens!Z250</f>
        <v>0</v>
      </c>
      <c r="Y248">
        <f>Tokens!AA250</f>
        <v>0</v>
      </c>
      <c r="Z248">
        <f>Tokens!AB250</f>
        <v>0</v>
      </c>
      <c r="AA248">
        <f>Tokens!AC250</f>
        <v>0</v>
      </c>
      <c r="AB248">
        <f>Tokens!AD250</f>
        <v>0</v>
      </c>
      <c r="AC248">
        <f>Tokens!AE250</f>
        <v>0</v>
      </c>
      <c r="AD248">
        <f>Tokens!AF250</f>
        <v>0</v>
      </c>
      <c r="AE248">
        <f>Tokens!AG250</f>
        <v>0</v>
      </c>
      <c r="AF248">
        <f>Tokens!AH250</f>
        <v>0</v>
      </c>
      <c r="AG248">
        <f>Tokens!AI250</f>
        <v>0</v>
      </c>
      <c r="AH248">
        <f>Tokens!AJ250</f>
        <v>0</v>
      </c>
      <c r="AI248">
        <f>Tokens!AK250</f>
        <v>0</v>
      </c>
      <c r="AJ248">
        <f>Tokens!AL250</f>
        <v>0</v>
      </c>
      <c r="AK248">
        <f>Tokens!AM250</f>
        <v>0</v>
      </c>
      <c r="AL248">
        <f>Tokens!AN250</f>
        <v>0</v>
      </c>
      <c r="AM248">
        <f>Tokens!AO250</f>
        <v>0</v>
      </c>
      <c r="AN248">
        <f>Tokens!AP250</f>
        <v>0</v>
      </c>
      <c r="AO248">
        <f>Tokens!AQ250</f>
        <v>0</v>
      </c>
      <c r="AP248">
        <f>Tokens!AR250</f>
        <v>0</v>
      </c>
      <c r="AQ248">
        <f>Tokens!AS250</f>
        <v>0</v>
      </c>
      <c r="AR248">
        <f>Tokens!AT250</f>
        <v>0</v>
      </c>
      <c r="AS248">
        <f>Tokens!AU250</f>
        <v>0</v>
      </c>
      <c r="AT248">
        <f>Tokens!AV250</f>
        <v>0</v>
      </c>
      <c r="AU248">
        <f>Tokens!AW250</f>
        <v>0</v>
      </c>
      <c r="AV248" t="str">
        <f>Tokens!AX250</f>
        <v>ncreator</v>
      </c>
      <c r="AW248">
        <f>Tokens!AY250</f>
        <v>10</v>
      </c>
      <c r="AX248" t="str">
        <f>Tokens!AZ250</f>
        <v>cotrcrea</v>
      </c>
      <c r="AY248">
        <f>Tokens!BA250</f>
        <v>90</v>
      </c>
      <c r="AZ248" t="str">
        <f>Tokens!BB250</f>
        <v>nminer</v>
      </c>
      <c r="BA248">
        <f>Tokens!BC250</f>
        <v>0</v>
      </c>
      <c r="BB248">
        <f>Tokens!BD250</f>
        <v>0</v>
      </c>
      <c r="BC248">
        <f>Tokens!BE250</f>
        <v>0</v>
      </c>
      <c r="BD248">
        <f>Tokens!BF250</f>
        <v>0</v>
      </c>
      <c r="BE248">
        <f>Tokens!BG250</f>
        <v>0</v>
      </c>
      <c r="BF248">
        <f>Tokens!BH250</f>
        <v>0</v>
      </c>
      <c r="BG248">
        <f>Tokens!BI250</f>
        <v>0</v>
      </c>
      <c r="BH248" t="str">
        <f>Tokens!BJ250</f>
        <v>BILLET The Private Island Club</v>
      </c>
      <c r="BI248" t="str">
        <f>Tokens!BK250</f>
        <v>Calvi On The Rocks</v>
      </c>
    </row>
    <row r="249" spans="1:61" x14ac:dyDescent="0.3">
      <c r="A249" t="str">
        <f>Tokens!C251</f>
        <v>#18 Billet Private Island Club</v>
      </c>
      <c r="B249" t="str">
        <f>Tokens!D251</f>
        <v>COR22B18</v>
      </c>
      <c r="C249" t="str">
        <f>Tokens!E251</f>
        <v>The Private Island Club : networking &amp; party / Billet NFT All Access - 1 jour Calvi on the Rocks 2022</v>
      </c>
      <c r="D249">
        <f>Tokens!F251</f>
        <v>1000</v>
      </c>
      <c r="E249" t="str">
        <f>Tokens!G251</f>
        <v>https://bafybeigtvjbnomuvfjcgj57wi73xfhxgv4d4ztmvwrqky272fbgcj3boxy.ipfs.nftstorage.link?image_18.webp</v>
      </c>
      <c r="F249" t="str">
        <f>Tokens!H251</f>
        <v>NfluenT for Calvi On The rocks</v>
      </c>
      <c r="G249">
        <f>Tokens!I251</f>
        <v>0</v>
      </c>
      <c r="H249" t="str">
        <f>Tokens!J251</f>
        <v>Billet &amp; Avantages</v>
      </c>
      <c r="I249" t="str">
        <f>Tokens!K251</f>
        <v>pour une (1) personne</v>
      </c>
      <c r="J249" t="str">
        <f>Tokens!L251</f>
        <v>Edition1</v>
      </c>
      <c r="K249">
        <f>Tokens!M251</f>
        <v>1</v>
      </c>
      <c r="L249" t="str">
        <f>Tokens!N251</f>
        <v>Last use</v>
      </c>
      <c r="M249">
        <f>Tokens!O251</f>
        <v>0</v>
      </c>
      <c r="N249" t="str">
        <f>Tokens!P251</f>
        <v>avantage1</v>
      </c>
      <c r="O249" t="str">
        <f>Tokens!Q251</f>
        <v>accès au Backstage (dans la limite des places disponibles)</v>
      </c>
      <c r="P249" t="str">
        <f>Tokens!R251</f>
        <v>avantage2</v>
      </c>
      <c r="Q249" t="str">
        <f>Tokens!S251</f>
        <v>accès à la Villa Festival (artistes, influenceurs, media, pro, entrepreneurs, networking... )</v>
      </c>
      <c r="R249" t="str">
        <f>Tokens!T251</f>
        <v>avantage3</v>
      </c>
      <c r="S249" t="str">
        <f>Tokens!U251</f>
        <v>accès pro Chez Tao</v>
      </c>
      <c r="T249" t="str">
        <f>Tokens!V251</f>
        <v>avantage4</v>
      </c>
      <c r="U249" t="str">
        <f>Tokens!W251</f>
        <v>entrée coupe-file au festival</v>
      </c>
      <c r="V249" t="str">
        <f>Tokens!X251</f>
        <v>avantage5</v>
      </c>
      <c r="W249" t="str">
        <f>Tokens!Y251</f>
        <v>accès à l'espace Pro/VIP (dans la limite des places disponibles)</v>
      </c>
      <c r="X249">
        <f>Tokens!Z251</f>
        <v>0</v>
      </c>
      <c r="Y249">
        <f>Tokens!AA251</f>
        <v>0</v>
      </c>
      <c r="Z249">
        <f>Tokens!AB251</f>
        <v>0</v>
      </c>
      <c r="AA249">
        <f>Tokens!AC251</f>
        <v>0</v>
      </c>
      <c r="AB249">
        <f>Tokens!AD251</f>
        <v>0</v>
      </c>
      <c r="AC249">
        <f>Tokens!AE251</f>
        <v>0</v>
      </c>
      <c r="AD249">
        <f>Tokens!AF251</f>
        <v>0</v>
      </c>
      <c r="AE249">
        <f>Tokens!AG251</f>
        <v>0</v>
      </c>
      <c r="AF249">
        <f>Tokens!AH251</f>
        <v>0</v>
      </c>
      <c r="AG249">
        <f>Tokens!AI251</f>
        <v>0</v>
      </c>
      <c r="AH249">
        <f>Tokens!AJ251</f>
        <v>0</v>
      </c>
      <c r="AI249">
        <f>Tokens!AK251</f>
        <v>0</v>
      </c>
      <c r="AJ249">
        <f>Tokens!AL251</f>
        <v>0</v>
      </c>
      <c r="AK249">
        <f>Tokens!AM251</f>
        <v>0</v>
      </c>
      <c r="AL249">
        <f>Tokens!AN251</f>
        <v>0</v>
      </c>
      <c r="AM249">
        <f>Tokens!AO251</f>
        <v>0</v>
      </c>
      <c r="AN249">
        <f>Tokens!AP251</f>
        <v>0</v>
      </c>
      <c r="AO249">
        <f>Tokens!AQ251</f>
        <v>0</v>
      </c>
      <c r="AP249">
        <f>Tokens!AR251</f>
        <v>0</v>
      </c>
      <c r="AQ249">
        <f>Tokens!AS251</f>
        <v>0</v>
      </c>
      <c r="AR249">
        <f>Tokens!AT251</f>
        <v>0</v>
      </c>
      <c r="AS249">
        <f>Tokens!AU251</f>
        <v>0</v>
      </c>
      <c r="AT249">
        <f>Tokens!AV251</f>
        <v>0</v>
      </c>
      <c r="AU249">
        <f>Tokens!AW251</f>
        <v>0</v>
      </c>
      <c r="AV249" t="str">
        <f>Tokens!AX251</f>
        <v>ncreator</v>
      </c>
      <c r="AW249">
        <f>Tokens!AY251</f>
        <v>10</v>
      </c>
      <c r="AX249" t="str">
        <f>Tokens!AZ251</f>
        <v>cotrcrea</v>
      </c>
      <c r="AY249">
        <f>Tokens!BA251</f>
        <v>90</v>
      </c>
      <c r="AZ249" t="str">
        <f>Tokens!BB251</f>
        <v>nminer</v>
      </c>
      <c r="BA249">
        <f>Tokens!BC251</f>
        <v>0</v>
      </c>
      <c r="BB249">
        <f>Tokens!BD251</f>
        <v>0</v>
      </c>
      <c r="BC249">
        <f>Tokens!BE251</f>
        <v>0</v>
      </c>
      <c r="BD249">
        <f>Tokens!BF251</f>
        <v>0</v>
      </c>
      <c r="BE249">
        <f>Tokens!BG251</f>
        <v>0</v>
      </c>
      <c r="BF249">
        <f>Tokens!BH251</f>
        <v>0</v>
      </c>
      <c r="BG249">
        <f>Tokens!BI251</f>
        <v>0</v>
      </c>
      <c r="BH249" t="str">
        <f>Tokens!BJ251</f>
        <v>BILLET The Private Island Club</v>
      </c>
      <c r="BI249" t="str">
        <f>Tokens!BK251</f>
        <v>Calvi On The Rocks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Tokens</vt:lpstr>
      <vt:lpstr>ToMint</vt:lpstr>
      <vt:lpstr>Validate</vt:lpstr>
      <vt:lpstr>Mise en vente</vt:lpstr>
      <vt:lpstr>Settings</vt:lpstr>
      <vt:lpstr>Explorer</vt:lpstr>
      <vt:lpstr>ToExport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HOAREAU Hervé</cp:lastModifiedBy>
  <dcterms:created xsi:type="dcterms:W3CDTF">2022-04-18T13:48:14Z</dcterms:created>
  <dcterms:modified xsi:type="dcterms:W3CDTF">2023-12-19T17:59:10Z</dcterms:modified>
</cp:coreProperties>
</file>